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 Mayorga\Documents\Víctor Mayorga T\2023-DNP-Canasta Básica TIC\Información\"/>
    </mc:Choice>
  </mc:AlternateContent>
  <xr:revisionPtr revIDLastSave="0" documentId="13_ncr:1_{CB11349D-C3BC-4684-BC82-05DD59302B52}" xr6:coauthVersionLast="47" xr6:coauthVersionMax="47" xr10:uidLastSave="{00000000-0000-0000-0000-000000000000}"/>
  <bookViews>
    <workbookView xWindow="-120" yWindow="-120" windowWidth="29040" windowHeight="15840" activeTab="5" xr2:uid="{BEA1351C-E5A7-4F0A-B158-EB6517181F0D}"/>
  </bookViews>
  <sheets>
    <sheet name="Accesos x Municipio" sheetId="1" r:id="rId1"/>
    <sheet name="Accesos x Municipio-NoCorporati" sheetId="4" r:id="rId2"/>
    <sheet name="Gráficos" sheetId="3" r:id="rId3"/>
    <sheet name="Empresas x Municipio" sheetId="5" r:id="rId4"/>
    <sheet name="Gráficas Empresas" sheetId="6" r:id="rId5"/>
    <sheet name="Segmentos" sheetId="8" r:id="rId6"/>
    <sheet name="Algoritmo" sheetId="2" r:id="rId7"/>
    <sheet name="Hoja1" sheetId="7" r:id="rId8"/>
  </sheets>
  <externalReferences>
    <externalReference r:id="rId9"/>
    <externalReference r:id="rId10"/>
    <externalReference r:id="rId11"/>
  </externalReferences>
  <definedNames>
    <definedName name="_xlnm._FilterDatabase" localSheetId="0" hidden="1">'Accesos x Municipio'!$AA$4:$AC$1128</definedName>
    <definedName name="_xlnm._FilterDatabase" localSheetId="1" hidden="1">'Accesos x Municipio-NoCorporati'!$T$3:$AC$1131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31" i="1" l="1"/>
  <c r="L52" i="8"/>
  <c r="L44" i="8"/>
  <c r="L43" i="8"/>
  <c r="L42" i="8"/>
  <c r="S41" i="8"/>
  <c r="B28" i="8"/>
  <c r="B27" i="8"/>
  <c r="I26" i="8"/>
  <c r="L37" i="8"/>
  <c r="S26" i="8"/>
  <c r="AC4" i="8"/>
  <c r="L22" i="8"/>
  <c r="V22" i="8" s="1"/>
  <c r="S4" i="8"/>
  <c r="B6" i="8"/>
  <c r="L6" i="8" s="1"/>
  <c r="V6" i="8" s="1"/>
  <c r="C6" i="8"/>
  <c r="D6" i="8"/>
  <c r="E6" i="8"/>
  <c r="F6" i="8"/>
  <c r="G6" i="8"/>
  <c r="H6" i="8"/>
  <c r="I6" i="8"/>
  <c r="B9" i="8"/>
  <c r="L9" i="8" s="1"/>
  <c r="V9" i="8" s="1"/>
  <c r="C9" i="8"/>
  <c r="D9" i="8"/>
  <c r="E9" i="8"/>
  <c r="F9" i="8"/>
  <c r="G9" i="8"/>
  <c r="H9" i="8"/>
  <c r="I9" i="8"/>
  <c r="B7" i="8"/>
  <c r="L7" i="8" s="1"/>
  <c r="V7" i="8" s="1"/>
  <c r="C7" i="8"/>
  <c r="D7" i="8"/>
  <c r="E7" i="8"/>
  <c r="F7" i="8"/>
  <c r="G7" i="8"/>
  <c r="H7" i="8"/>
  <c r="I7" i="8"/>
  <c r="B10" i="8"/>
  <c r="L10" i="8" s="1"/>
  <c r="V10" i="8" s="1"/>
  <c r="C10" i="8"/>
  <c r="D10" i="8"/>
  <c r="E10" i="8"/>
  <c r="F10" i="8"/>
  <c r="G10" i="8"/>
  <c r="H10" i="8"/>
  <c r="I10" i="8"/>
  <c r="B11" i="8"/>
  <c r="L11" i="8" s="1"/>
  <c r="V11" i="8" s="1"/>
  <c r="C11" i="8"/>
  <c r="D11" i="8"/>
  <c r="E11" i="8"/>
  <c r="F11" i="8"/>
  <c r="G11" i="8"/>
  <c r="H11" i="8"/>
  <c r="I11" i="8"/>
  <c r="B8" i="8"/>
  <c r="L8" i="8" s="1"/>
  <c r="V8" i="8" s="1"/>
  <c r="C8" i="8"/>
  <c r="C28" i="8" s="1"/>
  <c r="D8" i="8"/>
  <c r="D28" i="8" s="1"/>
  <c r="E8" i="8"/>
  <c r="E28" i="8" s="1"/>
  <c r="F8" i="8"/>
  <c r="F28" i="8" s="1"/>
  <c r="G8" i="8"/>
  <c r="G28" i="8" s="1"/>
  <c r="H8" i="8"/>
  <c r="H28" i="8" s="1"/>
  <c r="I8" i="8"/>
  <c r="I28" i="8" s="1"/>
  <c r="B12" i="8"/>
  <c r="L12" i="8" s="1"/>
  <c r="V12" i="8" s="1"/>
  <c r="C12" i="8"/>
  <c r="D12" i="8"/>
  <c r="E12" i="8"/>
  <c r="F12" i="8"/>
  <c r="G12" i="8"/>
  <c r="H12" i="8"/>
  <c r="I12" i="8"/>
  <c r="B13" i="8"/>
  <c r="L13" i="8" s="1"/>
  <c r="V13" i="8" s="1"/>
  <c r="C13" i="8"/>
  <c r="D13" i="8"/>
  <c r="E13" i="8"/>
  <c r="F13" i="8"/>
  <c r="G13" i="8"/>
  <c r="H13" i="8"/>
  <c r="I13" i="8"/>
  <c r="B14" i="8"/>
  <c r="L14" i="8" s="1"/>
  <c r="V14" i="8" s="1"/>
  <c r="C14" i="8"/>
  <c r="D14" i="8"/>
  <c r="E14" i="8"/>
  <c r="F14" i="8"/>
  <c r="G14" i="8"/>
  <c r="H14" i="8"/>
  <c r="I14" i="8"/>
  <c r="B15" i="8"/>
  <c r="B30" i="8" s="1"/>
  <c r="L30" i="8" s="1"/>
  <c r="L45" i="8" s="1"/>
  <c r="C15" i="8"/>
  <c r="D15" i="8"/>
  <c r="D30" i="8" s="1"/>
  <c r="E15" i="8"/>
  <c r="E30" i="8" s="1"/>
  <c r="F15" i="8"/>
  <c r="F30" i="8" s="1"/>
  <c r="G15" i="8"/>
  <c r="G30" i="8" s="1"/>
  <c r="H15" i="8"/>
  <c r="H30" i="8" s="1"/>
  <c r="I15" i="8"/>
  <c r="B16" i="8"/>
  <c r="B31" i="8" s="1"/>
  <c r="L31" i="8" s="1"/>
  <c r="L46" i="8" s="1"/>
  <c r="C16" i="8"/>
  <c r="D16" i="8"/>
  <c r="D31" i="8" s="1"/>
  <c r="E16" i="8"/>
  <c r="E31" i="8" s="1"/>
  <c r="F16" i="8"/>
  <c r="F31" i="8" s="1"/>
  <c r="G16" i="8"/>
  <c r="G31" i="8" s="1"/>
  <c r="H16" i="8"/>
  <c r="H31" i="8" s="1"/>
  <c r="I16" i="8"/>
  <c r="I31" i="8" s="1"/>
  <c r="B17" i="8"/>
  <c r="B32" i="8" s="1"/>
  <c r="L32" i="8" s="1"/>
  <c r="L47" i="8" s="1"/>
  <c r="C17" i="8"/>
  <c r="D17" i="8"/>
  <c r="D32" i="8" s="1"/>
  <c r="E17" i="8"/>
  <c r="F17" i="8"/>
  <c r="G17" i="8"/>
  <c r="G32" i="8" s="1"/>
  <c r="H17" i="8"/>
  <c r="H32" i="8" s="1"/>
  <c r="I17" i="8"/>
  <c r="B18" i="8"/>
  <c r="B33" i="8" s="1"/>
  <c r="L33" i="8" s="1"/>
  <c r="L48" i="8" s="1"/>
  <c r="C18" i="8"/>
  <c r="C33" i="8" s="1"/>
  <c r="D18" i="8"/>
  <c r="D33" i="8" s="1"/>
  <c r="E18" i="8"/>
  <c r="F18" i="8"/>
  <c r="G18" i="8"/>
  <c r="G33" i="8" s="1"/>
  <c r="H18" i="8"/>
  <c r="I18" i="8"/>
  <c r="B19" i="8"/>
  <c r="B34" i="8" s="1"/>
  <c r="L34" i="8" s="1"/>
  <c r="L49" i="8" s="1"/>
  <c r="C19" i="8"/>
  <c r="C34" i="8" s="1"/>
  <c r="D19" i="8"/>
  <c r="D34" i="8" s="1"/>
  <c r="E19" i="8"/>
  <c r="E34" i="8" s="1"/>
  <c r="F19" i="8"/>
  <c r="G19" i="8"/>
  <c r="G34" i="8" s="1"/>
  <c r="H19" i="8"/>
  <c r="H34" i="8" s="1"/>
  <c r="I19" i="8"/>
  <c r="B20" i="8"/>
  <c r="B35" i="8" s="1"/>
  <c r="L35" i="8" s="1"/>
  <c r="L50" i="8" s="1"/>
  <c r="C20" i="8"/>
  <c r="C35" i="8" s="1"/>
  <c r="D20" i="8"/>
  <c r="D35" i="8" s="1"/>
  <c r="E20" i="8"/>
  <c r="F20" i="8"/>
  <c r="G20" i="8"/>
  <c r="G35" i="8" s="1"/>
  <c r="H20" i="8"/>
  <c r="H35" i="8" s="1"/>
  <c r="I20" i="8"/>
  <c r="B21" i="8"/>
  <c r="L21" i="8" s="1"/>
  <c r="V21" i="8" s="1"/>
  <c r="C21" i="8"/>
  <c r="C36" i="8" s="1"/>
  <c r="D21" i="8"/>
  <c r="D36" i="8" s="1"/>
  <c r="E21" i="8"/>
  <c r="F21" i="8"/>
  <c r="G21" i="8"/>
  <c r="H21" i="8"/>
  <c r="H36" i="8" s="1"/>
  <c r="I21" i="8"/>
  <c r="D5" i="8"/>
  <c r="D22" i="8" s="1"/>
  <c r="E5" i="8"/>
  <c r="E22" i="8" s="1"/>
  <c r="F5" i="8"/>
  <c r="G5" i="8"/>
  <c r="H5" i="8"/>
  <c r="H22" i="8" s="1"/>
  <c r="I5" i="8"/>
  <c r="I22" i="8" s="1"/>
  <c r="C5" i="8"/>
  <c r="B5" i="8"/>
  <c r="L5" i="8" s="1"/>
  <c r="V5" i="8" s="1"/>
  <c r="I4" i="8"/>
  <c r="I158" i="6"/>
  <c r="K148" i="6"/>
  <c r="L148" i="6"/>
  <c r="M148" i="6"/>
  <c r="N148" i="6"/>
  <c r="O148" i="6"/>
  <c r="J148" i="6"/>
  <c r="AG1107" i="1"/>
  <c r="AG586" i="1"/>
  <c r="AE1107" i="1"/>
  <c r="AD1107" i="1"/>
  <c r="AD586" i="1"/>
  <c r="M135" i="1"/>
  <c r="F27" i="8" l="1"/>
  <c r="G29" i="8"/>
  <c r="F29" i="8"/>
  <c r="C29" i="8"/>
  <c r="G27" i="8"/>
  <c r="I29" i="8"/>
  <c r="E29" i="8"/>
  <c r="C27" i="8"/>
  <c r="H29" i="8"/>
  <c r="D29" i="8"/>
  <c r="J28" i="8"/>
  <c r="T28" i="8" s="1"/>
  <c r="L18" i="8"/>
  <c r="V18" i="8" s="1"/>
  <c r="I27" i="8"/>
  <c r="E27" i="8"/>
  <c r="J17" i="8"/>
  <c r="T17" i="8" s="1"/>
  <c r="AD17" i="8" s="1"/>
  <c r="H27" i="8"/>
  <c r="D27" i="8"/>
  <c r="O28" i="8"/>
  <c r="C22" i="8"/>
  <c r="G22" i="8"/>
  <c r="J21" i="8"/>
  <c r="T21" i="8" s="1"/>
  <c r="AD21" i="8" s="1"/>
  <c r="F36" i="8"/>
  <c r="F34" i="8"/>
  <c r="F22" i="8"/>
  <c r="F33" i="8"/>
  <c r="F32" i="8"/>
  <c r="L15" i="8"/>
  <c r="V15" i="8" s="1"/>
  <c r="L19" i="8"/>
  <c r="V19" i="8" s="1"/>
  <c r="H33" i="8"/>
  <c r="M17" i="8"/>
  <c r="W17" i="8" s="1"/>
  <c r="G36" i="8"/>
  <c r="G37" i="8" s="1"/>
  <c r="Q43" i="8" s="1"/>
  <c r="C32" i="8"/>
  <c r="I36" i="8"/>
  <c r="E36" i="8"/>
  <c r="I35" i="8"/>
  <c r="E35" i="8"/>
  <c r="I33" i="8"/>
  <c r="E33" i="8"/>
  <c r="I32" i="8"/>
  <c r="E32" i="8"/>
  <c r="O17" i="8"/>
  <c r="Y17" i="8" s="1"/>
  <c r="J10" i="8"/>
  <c r="M10" i="8" s="1"/>
  <c r="W10" i="8" s="1"/>
  <c r="L16" i="8"/>
  <c r="V16" i="8" s="1"/>
  <c r="L20" i="8"/>
  <c r="V20" i="8" s="1"/>
  <c r="Q17" i="8"/>
  <c r="AA17" i="8" s="1"/>
  <c r="B36" i="8"/>
  <c r="L36" i="8" s="1"/>
  <c r="L51" i="8" s="1"/>
  <c r="F35" i="8"/>
  <c r="I30" i="8"/>
  <c r="J16" i="8"/>
  <c r="Q16" i="8" s="1"/>
  <c r="AA16" i="8" s="1"/>
  <c r="C31" i="8"/>
  <c r="J15" i="8"/>
  <c r="C30" i="8"/>
  <c r="J13" i="8"/>
  <c r="J11" i="8"/>
  <c r="Q11" i="8" s="1"/>
  <c r="AA11" i="8" s="1"/>
  <c r="L17" i="8"/>
  <c r="V17" i="8" s="1"/>
  <c r="S16" i="8"/>
  <c r="AC16" i="8" s="1"/>
  <c r="R17" i="8"/>
  <c r="AB17" i="8" s="1"/>
  <c r="I34" i="8"/>
  <c r="J12" i="8"/>
  <c r="R12" i="8" s="1"/>
  <c r="AB12" i="8" s="1"/>
  <c r="J8" i="8"/>
  <c r="M8" i="8" s="1"/>
  <c r="W8" i="8" s="1"/>
  <c r="J6" i="8"/>
  <c r="Q6" i="8" s="1"/>
  <c r="AA6" i="8" s="1"/>
  <c r="J7" i="8"/>
  <c r="O7" i="8" s="1"/>
  <c r="Y7" i="8" s="1"/>
  <c r="J9" i="8"/>
  <c r="Q9" i="8" s="1"/>
  <c r="AA9" i="8" s="1"/>
  <c r="J20" i="8"/>
  <c r="T20" i="8" s="1"/>
  <c r="AD20" i="8" s="1"/>
  <c r="J19" i="8"/>
  <c r="T19" i="8" s="1"/>
  <c r="AD19" i="8" s="1"/>
  <c r="J18" i="8"/>
  <c r="T18" i="8" s="1"/>
  <c r="AD18" i="8" s="1"/>
  <c r="J14" i="8"/>
  <c r="R14" i="8" s="1"/>
  <c r="AB14" i="8" s="1"/>
  <c r="J5" i="8"/>
  <c r="T5" i="8" s="1"/>
  <c r="AD5" i="8" s="1"/>
  <c r="AF1107" i="1"/>
  <c r="AB4" i="1"/>
  <c r="AC4" i="1"/>
  <c r="AA4" i="1"/>
  <c r="C108" i="6"/>
  <c r="C122" i="6" s="1"/>
  <c r="C135" i="6" s="1"/>
  <c r="C148" i="6" s="1"/>
  <c r="D108" i="6"/>
  <c r="D122" i="6" s="1"/>
  <c r="D135" i="6" s="1"/>
  <c r="D148" i="6" s="1"/>
  <c r="C161" i="6" s="1"/>
  <c r="B108" i="6"/>
  <c r="B122" i="6" s="1"/>
  <c r="B135" i="6" s="1"/>
  <c r="B148" i="6" s="1"/>
  <c r="A6" i="6"/>
  <c r="J22" i="8" l="1"/>
  <c r="T22" i="8" s="1"/>
  <c r="AD22" i="8" s="1"/>
  <c r="P21" i="8"/>
  <c r="Z21" i="8" s="1"/>
  <c r="S28" i="8"/>
  <c r="J27" i="8"/>
  <c r="O10" i="8"/>
  <c r="Y10" i="8" s="1"/>
  <c r="Q28" i="8"/>
  <c r="P28" i="8"/>
  <c r="S17" i="8"/>
  <c r="AC17" i="8" s="1"/>
  <c r="N17" i="8"/>
  <c r="X17" i="8" s="1"/>
  <c r="P17" i="8"/>
  <c r="Z17" i="8" s="1"/>
  <c r="N28" i="8"/>
  <c r="D37" i="8"/>
  <c r="N52" i="8" s="1"/>
  <c r="N21" i="8"/>
  <c r="X21" i="8" s="1"/>
  <c r="O9" i="8"/>
  <c r="Y9" i="8" s="1"/>
  <c r="Q21" i="8"/>
  <c r="AA21" i="8" s="1"/>
  <c r="R21" i="8"/>
  <c r="AB21" i="8" s="1"/>
  <c r="R16" i="8"/>
  <c r="AB16" i="8" s="1"/>
  <c r="O21" i="8"/>
  <c r="Y21" i="8" s="1"/>
  <c r="S10" i="8"/>
  <c r="AC10" i="8" s="1"/>
  <c r="R28" i="8"/>
  <c r="R9" i="8"/>
  <c r="AB9" i="8" s="1"/>
  <c r="Q52" i="8"/>
  <c r="J34" i="8"/>
  <c r="Q34" i="8" s="1"/>
  <c r="O16" i="8"/>
  <c r="Y16" i="8" s="1"/>
  <c r="C37" i="8"/>
  <c r="M45" i="8" s="1"/>
  <c r="J35" i="8"/>
  <c r="Q20" i="8"/>
  <c r="AA20" i="8" s="1"/>
  <c r="S19" i="8"/>
  <c r="AC19" i="8" s="1"/>
  <c r="Q51" i="8"/>
  <c r="R10" i="8"/>
  <c r="AB10" i="8" s="1"/>
  <c r="S8" i="8"/>
  <c r="AC8" i="8" s="1"/>
  <c r="Q45" i="8"/>
  <c r="Q48" i="8"/>
  <c r="Q50" i="8"/>
  <c r="M28" i="8"/>
  <c r="R20" i="8"/>
  <c r="AB20" i="8" s="1"/>
  <c r="O12" i="8"/>
  <c r="Y12" i="8" s="1"/>
  <c r="H37" i="8"/>
  <c r="R48" i="8" s="1"/>
  <c r="S21" i="8"/>
  <c r="AC21" i="8" s="1"/>
  <c r="M14" i="8"/>
  <c r="W14" i="8" s="1"/>
  <c r="M16" i="8"/>
  <c r="W16" i="8" s="1"/>
  <c r="R8" i="8"/>
  <c r="AB8" i="8" s="1"/>
  <c r="S14" i="8"/>
  <c r="AC14" i="8" s="1"/>
  <c r="Q44" i="8"/>
  <c r="Q46" i="8"/>
  <c r="N46" i="8"/>
  <c r="Q47" i="8"/>
  <c r="Q49" i="8"/>
  <c r="Q42" i="8"/>
  <c r="S27" i="8"/>
  <c r="O27" i="8"/>
  <c r="Q27" i="8"/>
  <c r="M27" i="8"/>
  <c r="P27" i="8"/>
  <c r="R27" i="8"/>
  <c r="N27" i="8"/>
  <c r="T34" i="8"/>
  <c r="N34" i="8"/>
  <c r="O34" i="8"/>
  <c r="R34" i="8"/>
  <c r="T13" i="8"/>
  <c r="AD13" i="8" s="1"/>
  <c r="P13" i="8"/>
  <c r="Z13" i="8" s="1"/>
  <c r="O22" i="8"/>
  <c r="Y22" i="8" s="1"/>
  <c r="J33" i="8"/>
  <c r="Q7" i="8"/>
  <c r="AA7" i="8" s="1"/>
  <c r="R18" i="8"/>
  <c r="AB18" i="8" s="1"/>
  <c r="T6" i="8"/>
  <c r="AD6" i="8" s="1"/>
  <c r="P6" i="8"/>
  <c r="Z6" i="8" s="1"/>
  <c r="P11" i="8"/>
  <c r="Z11" i="8" s="1"/>
  <c r="T11" i="8"/>
  <c r="AD11" i="8" s="1"/>
  <c r="N35" i="8"/>
  <c r="S22" i="8"/>
  <c r="AC22" i="8" s="1"/>
  <c r="T15" i="8"/>
  <c r="AD15" i="8" s="1"/>
  <c r="P15" i="8"/>
  <c r="Z15" i="8" s="1"/>
  <c r="I37" i="8"/>
  <c r="S49" i="8" s="1"/>
  <c r="Q19" i="8"/>
  <c r="AA19" i="8" s="1"/>
  <c r="N16" i="8"/>
  <c r="X16" i="8" s="1"/>
  <c r="S18" i="8"/>
  <c r="AC18" i="8" s="1"/>
  <c r="O20" i="8"/>
  <c r="Y20" i="8" s="1"/>
  <c r="J32" i="8"/>
  <c r="Q12" i="8"/>
  <c r="AA12" i="8" s="1"/>
  <c r="P19" i="8"/>
  <c r="Z19" i="8" s="1"/>
  <c r="R5" i="8"/>
  <c r="AB5" i="8" s="1"/>
  <c r="M9" i="8"/>
  <c r="W9" i="8" s="1"/>
  <c r="Q13" i="8"/>
  <c r="AA13" i="8" s="1"/>
  <c r="N6" i="8"/>
  <c r="X6" i="8" s="1"/>
  <c r="N7" i="8"/>
  <c r="X7" i="8" s="1"/>
  <c r="N11" i="8"/>
  <c r="X11" i="8" s="1"/>
  <c r="N12" i="8"/>
  <c r="X12" i="8" s="1"/>
  <c r="N14" i="8"/>
  <c r="X14" i="8" s="1"/>
  <c r="N22" i="8"/>
  <c r="X22" i="8" s="1"/>
  <c r="S9" i="8"/>
  <c r="AC9" i="8" s="1"/>
  <c r="O11" i="8"/>
  <c r="Y11" i="8" s="1"/>
  <c r="O13" i="8"/>
  <c r="Y13" i="8" s="1"/>
  <c r="S35" i="8"/>
  <c r="N18" i="8"/>
  <c r="X18" i="8" s="1"/>
  <c r="P8" i="8"/>
  <c r="Z8" i="8" s="1"/>
  <c r="T8" i="8"/>
  <c r="AD8" i="8" s="1"/>
  <c r="J29" i="8"/>
  <c r="M35" i="8"/>
  <c r="R19" i="8"/>
  <c r="AB19" i="8" s="1"/>
  <c r="O15" i="8"/>
  <c r="Y15" i="8" s="1"/>
  <c r="O5" i="8"/>
  <c r="Y5" i="8" s="1"/>
  <c r="R35" i="8"/>
  <c r="M20" i="8"/>
  <c r="W20" i="8" s="1"/>
  <c r="J31" i="8"/>
  <c r="P35" i="8"/>
  <c r="Q18" i="8"/>
  <c r="AA18" i="8" s="1"/>
  <c r="R15" i="8"/>
  <c r="AB15" i="8" s="1"/>
  <c r="P10" i="8"/>
  <c r="Z10" i="8" s="1"/>
  <c r="T10" i="8"/>
  <c r="AD10" i="8" s="1"/>
  <c r="O35" i="8"/>
  <c r="N20" i="8"/>
  <c r="X20" i="8" s="1"/>
  <c r="M12" i="8"/>
  <c r="W12" i="8" s="1"/>
  <c r="P18" i="8"/>
  <c r="Z18" i="8" s="1"/>
  <c r="P34" i="8"/>
  <c r="M21" i="8"/>
  <c r="W21" i="8" s="1"/>
  <c r="Q10" i="8"/>
  <c r="AA10" i="8" s="1"/>
  <c r="Q8" i="8"/>
  <c r="AA8" i="8" s="1"/>
  <c r="Q14" i="8"/>
  <c r="AA14" i="8" s="1"/>
  <c r="Q35" i="8"/>
  <c r="R6" i="8"/>
  <c r="AB6" i="8" s="1"/>
  <c r="R7" i="8"/>
  <c r="AB7" i="8" s="1"/>
  <c r="R11" i="8"/>
  <c r="AB11" i="8" s="1"/>
  <c r="P5" i="8"/>
  <c r="Z5" i="8" s="1"/>
  <c r="O6" i="8"/>
  <c r="Y6" i="8" s="1"/>
  <c r="S11" i="8"/>
  <c r="AC11" i="8" s="1"/>
  <c r="S13" i="8"/>
  <c r="AC13" i="8" s="1"/>
  <c r="S15" i="8"/>
  <c r="AC15" i="8" s="1"/>
  <c r="T7" i="8"/>
  <c r="AD7" i="8" s="1"/>
  <c r="P7" i="8"/>
  <c r="Z7" i="8" s="1"/>
  <c r="R33" i="8"/>
  <c r="P22" i="8"/>
  <c r="Z22" i="8" s="1"/>
  <c r="M18" i="8"/>
  <c r="W18" i="8" s="1"/>
  <c r="M13" i="8"/>
  <c r="W13" i="8" s="1"/>
  <c r="R13" i="8"/>
  <c r="AB13" i="8" s="1"/>
  <c r="T14" i="8"/>
  <c r="AD14" i="8" s="1"/>
  <c r="P14" i="8"/>
  <c r="Z14" i="8" s="1"/>
  <c r="T9" i="8"/>
  <c r="AD9" i="8" s="1"/>
  <c r="P9" i="8"/>
  <c r="Z9" i="8" s="1"/>
  <c r="P12" i="8"/>
  <c r="Z12" i="8" s="1"/>
  <c r="T12" i="8"/>
  <c r="AD12" i="8" s="1"/>
  <c r="F37" i="8"/>
  <c r="P48" i="8" s="1"/>
  <c r="S34" i="8"/>
  <c r="S12" i="8"/>
  <c r="AC12" i="8" s="1"/>
  <c r="S5" i="8"/>
  <c r="AC5" i="8" s="1"/>
  <c r="J36" i="8"/>
  <c r="N5" i="8"/>
  <c r="X5" i="8" s="1"/>
  <c r="T16" i="8"/>
  <c r="AD16" i="8" s="1"/>
  <c r="P16" i="8"/>
  <c r="Z16" i="8" s="1"/>
  <c r="N15" i="8"/>
  <c r="X15" i="8" s="1"/>
  <c r="E37" i="8"/>
  <c r="O42" i="8" s="1"/>
  <c r="O18" i="8"/>
  <c r="Y18" i="8" s="1"/>
  <c r="O19" i="8"/>
  <c r="Y19" i="8" s="1"/>
  <c r="S20" i="8"/>
  <c r="AC20" i="8" s="1"/>
  <c r="N19" i="8"/>
  <c r="X19" i="8" s="1"/>
  <c r="Q15" i="8"/>
  <c r="AA15" i="8" s="1"/>
  <c r="Q5" i="8"/>
  <c r="AA5" i="8" s="1"/>
  <c r="J30" i="8"/>
  <c r="P20" i="8"/>
  <c r="Z20" i="8" s="1"/>
  <c r="Q22" i="8"/>
  <c r="AA22" i="8" s="1"/>
  <c r="M19" i="8"/>
  <c r="W19" i="8" s="1"/>
  <c r="M22" i="8"/>
  <c r="W22" i="8" s="1"/>
  <c r="M6" i="8"/>
  <c r="W6" i="8" s="1"/>
  <c r="M7" i="8"/>
  <c r="W7" i="8" s="1"/>
  <c r="M11" i="8"/>
  <c r="W11" i="8" s="1"/>
  <c r="M15" i="8"/>
  <c r="W15" i="8" s="1"/>
  <c r="N9" i="8"/>
  <c r="X9" i="8" s="1"/>
  <c r="N10" i="8"/>
  <c r="X10" i="8" s="1"/>
  <c r="N8" i="8"/>
  <c r="X8" i="8" s="1"/>
  <c r="N13" i="8"/>
  <c r="X13" i="8" s="1"/>
  <c r="M5" i="8"/>
  <c r="W5" i="8" s="1"/>
  <c r="S6" i="8"/>
  <c r="AC6" i="8" s="1"/>
  <c r="S7" i="8"/>
  <c r="AC7" i="8" s="1"/>
  <c r="O8" i="8"/>
  <c r="Y8" i="8" s="1"/>
  <c r="O14" i="8"/>
  <c r="Y14" i="8" s="1"/>
  <c r="R22" i="8"/>
  <c r="AB22" i="8" s="1"/>
  <c r="Q2" i="6"/>
  <c r="Q45" i="6" s="1"/>
  <c r="Q69" i="6" s="1"/>
  <c r="J95" i="6" s="1"/>
  <c r="J108" i="6" s="1"/>
  <c r="J122" i="6" s="1"/>
  <c r="R2" i="6"/>
  <c r="R45" i="6" s="1"/>
  <c r="R69" i="6" s="1"/>
  <c r="K95" i="6" s="1"/>
  <c r="K108" i="6" s="1"/>
  <c r="K122" i="6" s="1"/>
  <c r="S2" i="6"/>
  <c r="S45" i="6" s="1"/>
  <c r="S69" i="6" s="1"/>
  <c r="P2" i="6"/>
  <c r="P45" i="6" s="1"/>
  <c r="P69" i="6" s="1"/>
  <c r="I95" i="6" s="1"/>
  <c r="I108" i="6" s="1"/>
  <c r="I122" i="6" s="1"/>
  <c r="O2" i="6"/>
  <c r="O45" i="6" s="1"/>
  <c r="O69" i="6" s="1"/>
  <c r="H95" i="6" s="1"/>
  <c r="H108" i="6" s="1"/>
  <c r="H122" i="6" s="1"/>
  <c r="N2" i="6"/>
  <c r="N45" i="6" s="1"/>
  <c r="N69" i="6" s="1"/>
  <c r="G95" i="6" s="1"/>
  <c r="G108" i="6" s="1"/>
  <c r="G122" i="6" s="1"/>
  <c r="M2" i="6"/>
  <c r="M45" i="6" s="1"/>
  <c r="M69" i="6" s="1"/>
  <c r="F95" i="6" s="1"/>
  <c r="F108" i="6" s="1"/>
  <c r="F122" i="6" s="1"/>
  <c r="L2" i="6"/>
  <c r="L45" i="6" s="1"/>
  <c r="L69" i="6" s="1"/>
  <c r="E95" i="6" s="1"/>
  <c r="E108" i="6" s="1"/>
  <c r="E122" i="6" s="1"/>
  <c r="K2" i="6"/>
  <c r="K45" i="6" s="1"/>
  <c r="K69" i="6" s="1"/>
  <c r="J2" i="6"/>
  <c r="J45" i="6" s="1"/>
  <c r="J69" i="6" s="1"/>
  <c r="I2" i="6"/>
  <c r="I45" i="6" s="1"/>
  <c r="I69" i="6" s="1"/>
  <c r="E2" i="6"/>
  <c r="E45" i="6" s="1"/>
  <c r="E69" i="6" s="1"/>
  <c r="H2" i="6"/>
  <c r="H45" i="6" s="1"/>
  <c r="H69" i="6" s="1"/>
  <c r="G2" i="6"/>
  <c r="G45" i="6" s="1"/>
  <c r="G69" i="6" s="1"/>
  <c r="D2" i="6"/>
  <c r="D45" i="6" s="1"/>
  <c r="D69" i="6" s="1"/>
  <c r="F2" i="6"/>
  <c r="F45" i="6" s="1"/>
  <c r="F69" i="6" s="1"/>
  <c r="C2" i="6"/>
  <c r="C45" i="6" s="1"/>
  <c r="C69" i="6" s="1"/>
  <c r="B2" i="6"/>
  <c r="B45" i="6" s="1"/>
  <c r="B69" i="6" s="1"/>
  <c r="B1081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Q494" i="5"/>
  <c r="R494" i="5"/>
  <c r="S494" i="5"/>
  <c r="T494" i="5"/>
  <c r="U494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Q495" i="5"/>
  <c r="R495" i="5"/>
  <c r="S495" i="5"/>
  <c r="T495" i="5"/>
  <c r="U495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Q496" i="5"/>
  <c r="R496" i="5"/>
  <c r="S496" i="5"/>
  <c r="T496" i="5"/>
  <c r="U496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Q497" i="5"/>
  <c r="R497" i="5"/>
  <c r="S497" i="5"/>
  <c r="T497" i="5"/>
  <c r="U497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Q498" i="5"/>
  <c r="R498" i="5"/>
  <c r="S498" i="5"/>
  <c r="T498" i="5"/>
  <c r="U498" i="5"/>
  <c r="E499" i="5"/>
  <c r="F499" i="5"/>
  <c r="G499" i="5"/>
  <c r="H499" i="5"/>
  <c r="I499" i="5"/>
  <c r="J499" i="5"/>
  <c r="K499" i="5"/>
  <c r="L499" i="5"/>
  <c r="M499" i="5"/>
  <c r="N499" i="5"/>
  <c r="O499" i="5"/>
  <c r="P499" i="5"/>
  <c r="Q499" i="5"/>
  <c r="R499" i="5"/>
  <c r="S499" i="5"/>
  <c r="T499" i="5"/>
  <c r="U499" i="5"/>
  <c r="E500" i="5"/>
  <c r="F500" i="5"/>
  <c r="G500" i="5"/>
  <c r="H500" i="5"/>
  <c r="I500" i="5"/>
  <c r="J500" i="5"/>
  <c r="K500" i="5"/>
  <c r="L500" i="5"/>
  <c r="M500" i="5"/>
  <c r="N500" i="5"/>
  <c r="O500" i="5"/>
  <c r="P500" i="5"/>
  <c r="Q500" i="5"/>
  <c r="R500" i="5"/>
  <c r="S500" i="5"/>
  <c r="T500" i="5"/>
  <c r="U500" i="5"/>
  <c r="E501" i="5"/>
  <c r="F501" i="5"/>
  <c r="G501" i="5"/>
  <c r="H501" i="5"/>
  <c r="I501" i="5"/>
  <c r="J501" i="5"/>
  <c r="K501" i="5"/>
  <c r="L501" i="5"/>
  <c r="M501" i="5"/>
  <c r="N501" i="5"/>
  <c r="O501" i="5"/>
  <c r="P501" i="5"/>
  <c r="Q501" i="5"/>
  <c r="R501" i="5"/>
  <c r="S501" i="5"/>
  <c r="T501" i="5"/>
  <c r="U501" i="5"/>
  <c r="E502" i="5"/>
  <c r="F502" i="5"/>
  <c r="G502" i="5"/>
  <c r="H502" i="5"/>
  <c r="I502" i="5"/>
  <c r="J502" i="5"/>
  <c r="K502" i="5"/>
  <c r="L502" i="5"/>
  <c r="M502" i="5"/>
  <c r="N502" i="5"/>
  <c r="O502" i="5"/>
  <c r="P502" i="5"/>
  <c r="Q502" i="5"/>
  <c r="R502" i="5"/>
  <c r="S502" i="5"/>
  <c r="T502" i="5"/>
  <c r="U502" i="5"/>
  <c r="E503" i="5"/>
  <c r="F503" i="5"/>
  <c r="G503" i="5"/>
  <c r="H503" i="5"/>
  <c r="I503" i="5"/>
  <c r="J503" i="5"/>
  <c r="K503" i="5"/>
  <c r="L503" i="5"/>
  <c r="M503" i="5"/>
  <c r="N503" i="5"/>
  <c r="O503" i="5"/>
  <c r="P503" i="5"/>
  <c r="Q503" i="5"/>
  <c r="R503" i="5"/>
  <c r="S503" i="5"/>
  <c r="T503" i="5"/>
  <c r="U503" i="5"/>
  <c r="E504" i="5"/>
  <c r="F504" i="5"/>
  <c r="G504" i="5"/>
  <c r="H504" i="5"/>
  <c r="I504" i="5"/>
  <c r="J504" i="5"/>
  <c r="K504" i="5"/>
  <c r="L504" i="5"/>
  <c r="M504" i="5"/>
  <c r="N504" i="5"/>
  <c r="O504" i="5"/>
  <c r="P504" i="5"/>
  <c r="Q504" i="5"/>
  <c r="R504" i="5"/>
  <c r="S504" i="5"/>
  <c r="T504" i="5"/>
  <c r="U504" i="5"/>
  <c r="E505" i="5"/>
  <c r="F505" i="5"/>
  <c r="G505" i="5"/>
  <c r="H505" i="5"/>
  <c r="I505" i="5"/>
  <c r="J505" i="5"/>
  <c r="K505" i="5"/>
  <c r="L505" i="5"/>
  <c r="M505" i="5"/>
  <c r="N505" i="5"/>
  <c r="O505" i="5"/>
  <c r="P505" i="5"/>
  <c r="Q505" i="5"/>
  <c r="R505" i="5"/>
  <c r="S505" i="5"/>
  <c r="T505" i="5"/>
  <c r="U505" i="5"/>
  <c r="E506" i="5"/>
  <c r="F506" i="5"/>
  <c r="G506" i="5"/>
  <c r="H506" i="5"/>
  <c r="I506" i="5"/>
  <c r="J506" i="5"/>
  <c r="K506" i="5"/>
  <c r="L506" i="5"/>
  <c r="M506" i="5"/>
  <c r="N506" i="5"/>
  <c r="O506" i="5"/>
  <c r="P506" i="5"/>
  <c r="Q506" i="5"/>
  <c r="R506" i="5"/>
  <c r="S506" i="5"/>
  <c r="T506" i="5"/>
  <c r="U506" i="5"/>
  <c r="E507" i="5"/>
  <c r="F507" i="5"/>
  <c r="G507" i="5"/>
  <c r="H507" i="5"/>
  <c r="I507" i="5"/>
  <c r="J507" i="5"/>
  <c r="K507" i="5"/>
  <c r="L507" i="5"/>
  <c r="M507" i="5"/>
  <c r="N507" i="5"/>
  <c r="O507" i="5"/>
  <c r="P507" i="5"/>
  <c r="Q507" i="5"/>
  <c r="R507" i="5"/>
  <c r="S507" i="5"/>
  <c r="T507" i="5"/>
  <c r="U507" i="5"/>
  <c r="E508" i="5"/>
  <c r="F508" i="5"/>
  <c r="G508" i="5"/>
  <c r="H508" i="5"/>
  <c r="I508" i="5"/>
  <c r="J508" i="5"/>
  <c r="K508" i="5"/>
  <c r="L508" i="5"/>
  <c r="M508" i="5"/>
  <c r="N508" i="5"/>
  <c r="O508" i="5"/>
  <c r="P508" i="5"/>
  <c r="Q508" i="5"/>
  <c r="R508" i="5"/>
  <c r="S508" i="5"/>
  <c r="T508" i="5"/>
  <c r="U508" i="5"/>
  <c r="E509" i="5"/>
  <c r="F509" i="5"/>
  <c r="G509" i="5"/>
  <c r="H509" i="5"/>
  <c r="I509" i="5"/>
  <c r="J509" i="5"/>
  <c r="K509" i="5"/>
  <c r="L509" i="5"/>
  <c r="M509" i="5"/>
  <c r="N509" i="5"/>
  <c r="O509" i="5"/>
  <c r="P509" i="5"/>
  <c r="Q509" i="5"/>
  <c r="R509" i="5"/>
  <c r="S509" i="5"/>
  <c r="T509" i="5"/>
  <c r="U509" i="5"/>
  <c r="E510" i="5"/>
  <c r="F510" i="5"/>
  <c r="G510" i="5"/>
  <c r="H510" i="5"/>
  <c r="I510" i="5"/>
  <c r="J510" i="5"/>
  <c r="K510" i="5"/>
  <c r="L510" i="5"/>
  <c r="M510" i="5"/>
  <c r="N510" i="5"/>
  <c r="O510" i="5"/>
  <c r="P510" i="5"/>
  <c r="Q510" i="5"/>
  <c r="R510" i="5"/>
  <c r="S510" i="5"/>
  <c r="T510" i="5"/>
  <c r="U510" i="5"/>
  <c r="E511" i="5"/>
  <c r="F511" i="5"/>
  <c r="G511" i="5"/>
  <c r="H511" i="5"/>
  <c r="I511" i="5"/>
  <c r="J511" i="5"/>
  <c r="K511" i="5"/>
  <c r="L511" i="5"/>
  <c r="M511" i="5"/>
  <c r="N511" i="5"/>
  <c r="O511" i="5"/>
  <c r="P511" i="5"/>
  <c r="Q511" i="5"/>
  <c r="R511" i="5"/>
  <c r="S511" i="5"/>
  <c r="T511" i="5"/>
  <c r="U511" i="5"/>
  <c r="E512" i="5"/>
  <c r="F512" i="5"/>
  <c r="G512" i="5"/>
  <c r="H512" i="5"/>
  <c r="I512" i="5"/>
  <c r="J512" i="5"/>
  <c r="K512" i="5"/>
  <c r="L512" i="5"/>
  <c r="M512" i="5"/>
  <c r="N512" i="5"/>
  <c r="O512" i="5"/>
  <c r="P512" i="5"/>
  <c r="Q512" i="5"/>
  <c r="R512" i="5"/>
  <c r="S512" i="5"/>
  <c r="T512" i="5"/>
  <c r="U512" i="5"/>
  <c r="E513" i="5"/>
  <c r="F513" i="5"/>
  <c r="G513" i="5"/>
  <c r="H513" i="5"/>
  <c r="I513" i="5"/>
  <c r="J513" i="5"/>
  <c r="K513" i="5"/>
  <c r="L513" i="5"/>
  <c r="M513" i="5"/>
  <c r="N513" i="5"/>
  <c r="O513" i="5"/>
  <c r="P513" i="5"/>
  <c r="Q513" i="5"/>
  <c r="R513" i="5"/>
  <c r="S513" i="5"/>
  <c r="T513" i="5"/>
  <c r="U513" i="5"/>
  <c r="E514" i="5"/>
  <c r="F514" i="5"/>
  <c r="G514" i="5"/>
  <c r="H514" i="5"/>
  <c r="I514" i="5"/>
  <c r="J514" i="5"/>
  <c r="K514" i="5"/>
  <c r="L514" i="5"/>
  <c r="M514" i="5"/>
  <c r="N514" i="5"/>
  <c r="O514" i="5"/>
  <c r="P514" i="5"/>
  <c r="Q514" i="5"/>
  <c r="R514" i="5"/>
  <c r="S514" i="5"/>
  <c r="T514" i="5"/>
  <c r="U514" i="5"/>
  <c r="E515" i="5"/>
  <c r="F515" i="5"/>
  <c r="G515" i="5"/>
  <c r="H515" i="5"/>
  <c r="I515" i="5"/>
  <c r="J515" i="5"/>
  <c r="K515" i="5"/>
  <c r="L515" i="5"/>
  <c r="M515" i="5"/>
  <c r="N515" i="5"/>
  <c r="O515" i="5"/>
  <c r="P515" i="5"/>
  <c r="Q515" i="5"/>
  <c r="R515" i="5"/>
  <c r="S515" i="5"/>
  <c r="T515" i="5"/>
  <c r="U515" i="5"/>
  <c r="E516" i="5"/>
  <c r="F516" i="5"/>
  <c r="G516" i="5"/>
  <c r="H516" i="5"/>
  <c r="I516" i="5"/>
  <c r="J516" i="5"/>
  <c r="K516" i="5"/>
  <c r="L516" i="5"/>
  <c r="M516" i="5"/>
  <c r="N516" i="5"/>
  <c r="O516" i="5"/>
  <c r="P516" i="5"/>
  <c r="Q516" i="5"/>
  <c r="R516" i="5"/>
  <c r="S516" i="5"/>
  <c r="T516" i="5"/>
  <c r="U516" i="5"/>
  <c r="E517" i="5"/>
  <c r="F517" i="5"/>
  <c r="G517" i="5"/>
  <c r="H517" i="5"/>
  <c r="I517" i="5"/>
  <c r="J517" i="5"/>
  <c r="K517" i="5"/>
  <c r="L517" i="5"/>
  <c r="M517" i="5"/>
  <c r="N517" i="5"/>
  <c r="O517" i="5"/>
  <c r="P517" i="5"/>
  <c r="Q517" i="5"/>
  <c r="R517" i="5"/>
  <c r="S517" i="5"/>
  <c r="T517" i="5"/>
  <c r="U517" i="5"/>
  <c r="E518" i="5"/>
  <c r="F518" i="5"/>
  <c r="G518" i="5"/>
  <c r="H518" i="5"/>
  <c r="I518" i="5"/>
  <c r="J518" i="5"/>
  <c r="K518" i="5"/>
  <c r="L518" i="5"/>
  <c r="M518" i="5"/>
  <c r="N518" i="5"/>
  <c r="O518" i="5"/>
  <c r="P518" i="5"/>
  <c r="Q518" i="5"/>
  <c r="R518" i="5"/>
  <c r="S518" i="5"/>
  <c r="T518" i="5"/>
  <c r="U518" i="5"/>
  <c r="E519" i="5"/>
  <c r="F519" i="5"/>
  <c r="G519" i="5"/>
  <c r="H519" i="5"/>
  <c r="I519" i="5"/>
  <c r="J519" i="5"/>
  <c r="K519" i="5"/>
  <c r="L519" i="5"/>
  <c r="M519" i="5"/>
  <c r="N519" i="5"/>
  <c r="O519" i="5"/>
  <c r="P519" i="5"/>
  <c r="Q519" i="5"/>
  <c r="R519" i="5"/>
  <c r="S519" i="5"/>
  <c r="T519" i="5"/>
  <c r="U519" i="5"/>
  <c r="E520" i="5"/>
  <c r="F520" i="5"/>
  <c r="G520" i="5"/>
  <c r="H520" i="5"/>
  <c r="I520" i="5"/>
  <c r="J520" i="5"/>
  <c r="K520" i="5"/>
  <c r="L520" i="5"/>
  <c r="M520" i="5"/>
  <c r="N520" i="5"/>
  <c r="O520" i="5"/>
  <c r="P520" i="5"/>
  <c r="Q520" i="5"/>
  <c r="R520" i="5"/>
  <c r="S520" i="5"/>
  <c r="T520" i="5"/>
  <c r="U520" i="5"/>
  <c r="E521" i="5"/>
  <c r="F521" i="5"/>
  <c r="G521" i="5"/>
  <c r="H521" i="5"/>
  <c r="I521" i="5"/>
  <c r="J521" i="5"/>
  <c r="K521" i="5"/>
  <c r="L521" i="5"/>
  <c r="M521" i="5"/>
  <c r="N521" i="5"/>
  <c r="O521" i="5"/>
  <c r="P521" i="5"/>
  <c r="Q521" i="5"/>
  <c r="R521" i="5"/>
  <c r="S521" i="5"/>
  <c r="T521" i="5"/>
  <c r="U521" i="5"/>
  <c r="E522" i="5"/>
  <c r="F522" i="5"/>
  <c r="G522" i="5"/>
  <c r="H522" i="5"/>
  <c r="I522" i="5"/>
  <c r="J522" i="5"/>
  <c r="K522" i="5"/>
  <c r="L522" i="5"/>
  <c r="M522" i="5"/>
  <c r="N522" i="5"/>
  <c r="O522" i="5"/>
  <c r="P522" i="5"/>
  <c r="Q522" i="5"/>
  <c r="R522" i="5"/>
  <c r="S522" i="5"/>
  <c r="T522" i="5"/>
  <c r="U522" i="5"/>
  <c r="E523" i="5"/>
  <c r="F523" i="5"/>
  <c r="G523" i="5"/>
  <c r="H523" i="5"/>
  <c r="I523" i="5"/>
  <c r="J523" i="5"/>
  <c r="K523" i="5"/>
  <c r="L523" i="5"/>
  <c r="M523" i="5"/>
  <c r="N523" i="5"/>
  <c r="O523" i="5"/>
  <c r="P523" i="5"/>
  <c r="Q523" i="5"/>
  <c r="R523" i="5"/>
  <c r="S523" i="5"/>
  <c r="T523" i="5"/>
  <c r="U523" i="5"/>
  <c r="E524" i="5"/>
  <c r="F524" i="5"/>
  <c r="G524" i="5"/>
  <c r="H524" i="5"/>
  <c r="I524" i="5"/>
  <c r="J524" i="5"/>
  <c r="K524" i="5"/>
  <c r="L524" i="5"/>
  <c r="M524" i="5"/>
  <c r="N524" i="5"/>
  <c r="O524" i="5"/>
  <c r="P524" i="5"/>
  <c r="Q524" i="5"/>
  <c r="R524" i="5"/>
  <c r="S524" i="5"/>
  <c r="T524" i="5"/>
  <c r="U524" i="5"/>
  <c r="E525" i="5"/>
  <c r="F525" i="5"/>
  <c r="G525" i="5"/>
  <c r="H525" i="5"/>
  <c r="I525" i="5"/>
  <c r="J525" i="5"/>
  <c r="K525" i="5"/>
  <c r="L525" i="5"/>
  <c r="M525" i="5"/>
  <c r="N525" i="5"/>
  <c r="O525" i="5"/>
  <c r="P525" i="5"/>
  <c r="Q525" i="5"/>
  <c r="R525" i="5"/>
  <c r="S525" i="5"/>
  <c r="T525" i="5"/>
  <c r="U525" i="5"/>
  <c r="E526" i="5"/>
  <c r="F526" i="5"/>
  <c r="G526" i="5"/>
  <c r="H526" i="5"/>
  <c r="I526" i="5"/>
  <c r="J526" i="5"/>
  <c r="K526" i="5"/>
  <c r="L526" i="5"/>
  <c r="M526" i="5"/>
  <c r="N526" i="5"/>
  <c r="O526" i="5"/>
  <c r="P526" i="5"/>
  <c r="Q526" i="5"/>
  <c r="R526" i="5"/>
  <c r="S526" i="5"/>
  <c r="T526" i="5"/>
  <c r="U526" i="5"/>
  <c r="E527" i="5"/>
  <c r="F527" i="5"/>
  <c r="G527" i="5"/>
  <c r="H527" i="5"/>
  <c r="I527" i="5"/>
  <c r="J527" i="5"/>
  <c r="K527" i="5"/>
  <c r="L527" i="5"/>
  <c r="M527" i="5"/>
  <c r="N527" i="5"/>
  <c r="O527" i="5"/>
  <c r="P527" i="5"/>
  <c r="Q527" i="5"/>
  <c r="R527" i="5"/>
  <c r="S527" i="5"/>
  <c r="T527" i="5"/>
  <c r="U527" i="5"/>
  <c r="E528" i="5"/>
  <c r="F528" i="5"/>
  <c r="G528" i="5"/>
  <c r="H528" i="5"/>
  <c r="I528" i="5"/>
  <c r="J528" i="5"/>
  <c r="K528" i="5"/>
  <c r="L528" i="5"/>
  <c r="M528" i="5"/>
  <c r="N528" i="5"/>
  <c r="O528" i="5"/>
  <c r="P528" i="5"/>
  <c r="Q528" i="5"/>
  <c r="R528" i="5"/>
  <c r="S528" i="5"/>
  <c r="T528" i="5"/>
  <c r="U528" i="5"/>
  <c r="E529" i="5"/>
  <c r="F529" i="5"/>
  <c r="G529" i="5"/>
  <c r="H529" i="5"/>
  <c r="I529" i="5"/>
  <c r="J529" i="5"/>
  <c r="K529" i="5"/>
  <c r="L529" i="5"/>
  <c r="M529" i="5"/>
  <c r="N529" i="5"/>
  <c r="O529" i="5"/>
  <c r="P529" i="5"/>
  <c r="Q529" i="5"/>
  <c r="R529" i="5"/>
  <c r="S529" i="5"/>
  <c r="T529" i="5"/>
  <c r="U529" i="5"/>
  <c r="E530" i="5"/>
  <c r="F530" i="5"/>
  <c r="G530" i="5"/>
  <c r="H530" i="5"/>
  <c r="I530" i="5"/>
  <c r="J530" i="5"/>
  <c r="K530" i="5"/>
  <c r="L530" i="5"/>
  <c r="M530" i="5"/>
  <c r="N530" i="5"/>
  <c r="O530" i="5"/>
  <c r="P530" i="5"/>
  <c r="Q530" i="5"/>
  <c r="R530" i="5"/>
  <c r="S530" i="5"/>
  <c r="T530" i="5"/>
  <c r="U530" i="5"/>
  <c r="E531" i="5"/>
  <c r="F531" i="5"/>
  <c r="G531" i="5"/>
  <c r="H531" i="5"/>
  <c r="I531" i="5"/>
  <c r="J531" i="5"/>
  <c r="K531" i="5"/>
  <c r="L531" i="5"/>
  <c r="M531" i="5"/>
  <c r="N531" i="5"/>
  <c r="O531" i="5"/>
  <c r="P531" i="5"/>
  <c r="Q531" i="5"/>
  <c r="R531" i="5"/>
  <c r="S531" i="5"/>
  <c r="T531" i="5"/>
  <c r="U531" i="5"/>
  <c r="E532" i="5"/>
  <c r="F532" i="5"/>
  <c r="G532" i="5"/>
  <c r="H532" i="5"/>
  <c r="I532" i="5"/>
  <c r="J532" i="5"/>
  <c r="K532" i="5"/>
  <c r="L532" i="5"/>
  <c r="M532" i="5"/>
  <c r="N532" i="5"/>
  <c r="O532" i="5"/>
  <c r="P532" i="5"/>
  <c r="Q532" i="5"/>
  <c r="R532" i="5"/>
  <c r="S532" i="5"/>
  <c r="T532" i="5"/>
  <c r="U532" i="5"/>
  <c r="E533" i="5"/>
  <c r="F533" i="5"/>
  <c r="G533" i="5"/>
  <c r="H533" i="5"/>
  <c r="I533" i="5"/>
  <c r="J533" i="5"/>
  <c r="K533" i="5"/>
  <c r="L533" i="5"/>
  <c r="M533" i="5"/>
  <c r="N533" i="5"/>
  <c r="O533" i="5"/>
  <c r="P533" i="5"/>
  <c r="Q533" i="5"/>
  <c r="R533" i="5"/>
  <c r="S533" i="5"/>
  <c r="T533" i="5"/>
  <c r="U533" i="5"/>
  <c r="E534" i="5"/>
  <c r="F534" i="5"/>
  <c r="G534" i="5"/>
  <c r="H534" i="5"/>
  <c r="I534" i="5"/>
  <c r="J534" i="5"/>
  <c r="K534" i="5"/>
  <c r="L534" i="5"/>
  <c r="M534" i="5"/>
  <c r="N534" i="5"/>
  <c r="O534" i="5"/>
  <c r="P534" i="5"/>
  <c r="Q534" i="5"/>
  <c r="R534" i="5"/>
  <c r="S534" i="5"/>
  <c r="T534" i="5"/>
  <c r="U534" i="5"/>
  <c r="E535" i="5"/>
  <c r="F535" i="5"/>
  <c r="G535" i="5"/>
  <c r="H535" i="5"/>
  <c r="I535" i="5"/>
  <c r="J535" i="5"/>
  <c r="K535" i="5"/>
  <c r="L535" i="5"/>
  <c r="M535" i="5"/>
  <c r="N535" i="5"/>
  <c r="O535" i="5"/>
  <c r="P535" i="5"/>
  <c r="Q535" i="5"/>
  <c r="R535" i="5"/>
  <c r="S535" i="5"/>
  <c r="T535" i="5"/>
  <c r="U535" i="5"/>
  <c r="E536" i="5"/>
  <c r="F536" i="5"/>
  <c r="G536" i="5"/>
  <c r="H536" i="5"/>
  <c r="I536" i="5"/>
  <c r="J536" i="5"/>
  <c r="K536" i="5"/>
  <c r="L536" i="5"/>
  <c r="M536" i="5"/>
  <c r="N536" i="5"/>
  <c r="O536" i="5"/>
  <c r="P536" i="5"/>
  <c r="Q536" i="5"/>
  <c r="R536" i="5"/>
  <c r="S536" i="5"/>
  <c r="T536" i="5"/>
  <c r="U536" i="5"/>
  <c r="E537" i="5"/>
  <c r="F537" i="5"/>
  <c r="G537" i="5"/>
  <c r="H537" i="5"/>
  <c r="I537" i="5"/>
  <c r="J537" i="5"/>
  <c r="K537" i="5"/>
  <c r="L537" i="5"/>
  <c r="M537" i="5"/>
  <c r="N537" i="5"/>
  <c r="O537" i="5"/>
  <c r="P537" i="5"/>
  <c r="Q537" i="5"/>
  <c r="R537" i="5"/>
  <c r="S537" i="5"/>
  <c r="T537" i="5"/>
  <c r="U537" i="5"/>
  <c r="E538" i="5"/>
  <c r="F538" i="5"/>
  <c r="G538" i="5"/>
  <c r="H538" i="5"/>
  <c r="I538" i="5"/>
  <c r="J538" i="5"/>
  <c r="K538" i="5"/>
  <c r="L538" i="5"/>
  <c r="M538" i="5"/>
  <c r="N538" i="5"/>
  <c r="O538" i="5"/>
  <c r="P538" i="5"/>
  <c r="Q538" i="5"/>
  <c r="R538" i="5"/>
  <c r="S538" i="5"/>
  <c r="T538" i="5"/>
  <c r="U538" i="5"/>
  <c r="E539" i="5"/>
  <c r="F539" i="5"/>
  <c r="G539" i="5"/>
  <c r="H539" i="5"/>
  <c r="I539" i="5"/>
  <c r="J539" i="5"/>
  <c r="K539" i="5"/>
  <c r="L539" i="5"/>
  <c r="M539" i="5"/>
  <c r="N539" i="5"/>
  <c r="O539" i="5"/>
  <c r="P539" i="5"/>
  <c r="Q539" i="5"/>
  <c r="R539" i="5"/>
  <c r="S539" i="5"/>
  <c r="T539" i="5"/>
  <c r="U539" i="5"/>
  <c r="E540" i="5"/>
  <c r="F540" i="5"/>
  <c r="G540" i="5"/>
  <c r="H540" i="5"/>
  <c r="I540" i="5"/>
  <c r="J540" i="5"/>
  <c r="K540" i="5"/>
  <c r="L540" i="5"/>
  <c r="M540" i="5"/>
  <c r="N540" i="5"/>
  <c r="O540" i="5"/>
  <c r="P540" i="5"/>
  <c r="Q540" i="5"/>
  <c r="R540" i="5"/>
  <c r="S540" i="5"/>
  <c r="T540" i="5"/>
  <c r="U540" i="5"/>
  <c r="E541" i="5"/>
  <c r="F541" i="5"/>
  <c r="G541" i="5"/>
  <c r="H541" i="5"/>
  <c r="I541" i="5"/>
  <c r="J541" i="5"/>
  <c r="K541" i="5"/>
  <c r="L541" i="5"/>
  <c r="M541" i="5"/>
  <c r="N541" i="5"/>
  <c r="O541" i="5"/>
  <c r="P541" i="5"/>
  <c r="Q541" i="5"/>
  <c r="R541" i="5"/>
  <c r="S541" i="5"/>
  <c r="T541" i="5"/>
  <c r="U541" i="5"/>
  <c r="E542" i="5"/>
  <c r="F542" i="5"/>
  <c r="G542" i="5"/>
  <c r="H542" i="5"/>
  <c r="I542" i="5"/>
  <c r="J542" i="5"/>
  <c r="K542" i="5"/>
  <c r="L542" i="5"/>
  <c r="M542" i="5"/>
  <c r="N542" i="5"/>
  <c r="O542" i="5"/>
  <c r="P542" i="5"/>
  <c r="Q542" i="5"/>
  <c r="R542" i="5"/>
  <c r="S542" i="5"/>
  <c r="T542" i="5"/>
  <c r="U542" i="5"/>
  <c r="E543" i="5"/>
  <c r="F543" i="5"/>
  <c r="G543" i="5"/>
  <c r="H543" i="5"/>
  <c r="I543" i="5"/>
  <c r="J543" i="5"/>
  <c r="K543" i="5"/>
  <c r="L543" i="5"/>
  <c r="M543" i="5"/>
  <c r="N543" i="5"/>
  <c r="O543" i="5"/>
  <c r="P543" i="5"/>
  <c r="Q543" i="5"/>
  <c r="R543" i="5"/>
  <c r="S543" i="5"/>
  <c r="T543" i="5"/>
  <c r="U543" i="5"/>
  <c r="E544" i="5"/>
  <c r="F544" i="5"/>
  <c r="G544" i="5"/>
  <c r="H544" i="5"/>
  <c r="I544" i="5"/>
  <c r="J544" i="5"/>
  <c r="K544" i="5"/>
  <c r="L544" i="5"/>
  <c r="M544" i="5"/>
  <c r="N544" i="5"/>
  <c r="O544" i="5"/>
  <c r="P544" i="5"/>
  <c r="Q544" i="5"/>
  <c r="R544" i="5"/>
  <c r="S544" i="5"/>
  <c r="T544" i="5"/>
  <c r="U544" i="5"/>
  <c r="E545" i="5"/>
  <c r="F545" i="5"/>
  <c r="G545" i="5"/>
  <c r="H545" i="5"/>
  <c r="I545" i="5"/>
  <c r="J545" i="5"/>
  <c r="K545" i="5"/>
  <c r="L545" i="5"/>
  <c r="M545" i="5"/>
  <c r="N545" i="5"/>
  <c r="O545" i="5"/>
  <c r="P545" i="5"/>
  <c r="Q545" i="5"/>
  <c r="R545" i="5"/>
  <c r="S545" i="5"/>
  <c r="T545" i="5"/>
  <c r="U545" i="5"/>
  <c r="E546" i="5"/>
  <c r="F546" i="5"/>
  <c r="G546" i="5"/>
  <c r="H546" i="5"/>
  <c r="I546" i="5"/>
  <c r="J546" i="5"/>
  <c r="K546" i="5"/>
  <c r="L546" i="5"/>
  <c r="M546" i="5"/>
  <c r="N546" i="5"/>
  <c r="O546" i="5"/>
  <c r="P546" i="5"/>
  <c r="Q546" i="5"/>
  <c r="R546" i="5"/>
  <c r="S546" i="5"/>
  <c r="T546" i="5"/>
  <c r="U546" i="5"/>
  <c r="E547" i="5"/>
  <c r="F547" i="5"/>
  <c r="G547" i="5"/>
  <c r="H547" i="5"/>
  <c r="I547" i="5"/>
  <c r="J547" i="5"/>
  <c r="K547" i="5"/>
  <c r="L547" i="5"/>
  <c r="M547" i="5"/>
  <c r="N547" i="5"/>
  <c r="O547" i="5"/>
  <c r="P547" i="5"/>
  <c r="Q547" i="5"/>
  <c r="R547" i="5"/>
  <c r="S547" i="5"/>
  <c r="T547" i="5"/>
  <c r="U547" i="5"/>
  <c r="E548" i="5"/>
  <c r="F548" i="5"/>
  <c r="G548" i="5"/>
  <c r="H548" i="5"/>
  <c r="I548" i="5"/>
  <c r="J548" i="5"/>
  <c r="K548" i="5"/>
  <c r="L548" i="5"/>
  <c r="M548" i="5"/>
  <c r="N548" i="5"/>
  <c r="O548" i="5"/>
  <c r="P548" i="5"/>
  <c r="Q548" i="5"/>
  <c r="R548" i="5"/>
  <c r="S548" i="5"/>
  <c r="T548" i="5"/>
  <c r="U548" i="5"/>
  <c r="E549" i="5"/>
  <c r="F549" i="5"/>
  <c r="G549" i="5"/>
  <c r="H549" i="5"/>
  <c r="I549" i="5"/>
  <c r="J549" i="5"/>
  <c r="K549" i="5"/>
  <c r="L549" i="5"/>
  <c r="M549" i="5"/>
  <c r="N549" i="5"/>
  <c r="O549" i="5"/>
  <c r="P549" i="5"/>
  <c r="Q549" i="5"/>
  <c r="R549" i="5"/>
  <c r="S549" i="5"/>
  <c r="T549" i="5"/>
  <c r="U549" i="5"/>
  <c r="E550" i="5"/>
  <c r="F550" i="5"/>
  <c r="G550" i="5"/>
  <c r="H550" i="5"/>
  <c r="I550" i="5"/>
  <c r="J550" i="5"/>
  <c r="K550" i="5"/>
  <c r="L550" i="5"/>
  <c r="M550" i="5"/>
  <c r="N550" i="5"/>
  <c r="O550" i="5"/>
  <c r="P550" i="5"/>
  <c r="Q550" i="5"/>
  <c r="R550" i="5"/>
  <c r="S550" i="5"/>
  <c r="T550" i="5"/>
  <c r="U550" i="5"/>
  <c r="E551" i="5"/>
  <c r="F551" i="5"/>
  <c r="G551" i="5"/>
  <c r="H551" i="5"/>
  <c r="I551" i="5"/>
  <c r="J551" i="5"/>
  <c r="K551" i="5"/>
  <c r="L551" i="5"/>
  <c r="M551" i="5"/>
  <c r="N551" i="5"/>
  <c r="O551" i="5"/>
  <c r="P551" i="5"/>
  <c r="Q551" i="5"/>
  <c r="R551" i="5"/>
  <c r="S551" i="5"/>
  <c r="T551" i="5"/>
  <c r="U551" i="5"/>
  <c r="E552" i="5"/>
  <c r="F552" i="5"/>
  <c r="G552" i="5"/>
  <c r="H552" i="5"/>
  <c r="I552" i="5"/>
  <c r="J552" i="5"/>
  <c r="K552" i="5"/>
  <c r="L552" i="5"/>
  <c r="M552" i="5"/>
  <c r="N552" i="5"/>
  <c r="O552" i="5"/>
  <c r="P552" i="5"/>
  <c r="Q552" i="5"/>
  <c r="R552" i="5"/>
  <c r="S552" i="5"/>
  <c r="T552" i="5"/>
  <c r="U552" i="5"/>
  <c r="E553" i="5"/>
  <c r="F553" i="5"/>
  <c r="G553" i="5"/>
  <c r="H553" i="5"/>
  <c r="I553" i="5"/>
  <c r="J553" i="5"/>
  <c r="K553" i="5"/>
  <c r="L553" i="5"/>
  <c r="M553" i="5"/>
  <c r="N553" i="5"/>
  <c r="O553" i="5"/>
  <c r="P553" i="5"/>
  <c r="Q553" i="5"/>
  <c r="R553" i="5"/>
  <c r="S553" i="5"/>
  <c r="T553" i="5"/>
  <c r="U553" i="5"/>
  <c r="E554" i="5"/>
  <c r="F554" i="5"/>
  <c r="G554" i="5"/>
  <c r="H554" i="5"/>
  <c r="I554" i="5"/>
  <c r="J554" i="5"/>
  <c r="K554" i="5"/>
  <c r="L554" i="5"/>
  <c r="M554" i="5"/>
  <c r="N554" i="5"/>
  <c r="O554" i="5"/>
  <c r="P554" i="5"/>
  <c r="Q554" i="5"/>
  <c r="R554" i="5"/>
  <c r="S554" i="5"/>
  <c r="T554" i="5"/>
  <c r="U554" i="5"/>
  <c r="E555" i="5"/>
  <c r="F555" i="5"/>
  <c r="G555" i="5"/>
  <c r="H555" i="5"/>
  <c r="I555" i="5"/>
  <c r="J555" i="5"/>
  <c r="K555" i="5"/>
  <c r="L555" i="5"/>
  <c r="M555" i="5"/>
  <c r="N555" i="5"/>
  <c r="O555" i="5"/>
  <c r="P555" i="5"/>
  <c r="Q555" i="5"/>
  <c r="R555" i="5"/>
  <c r="S555" i="5"/>
  <c r="T555" i="5"/>
  <c r="U555" i="5"/>
  <c r="E556" i="5"/>
  <c r="F556" i="5"/>
  <c r="G556" i="5"/>
  <c r="H556" i="5"/>
  <c r="I556" i="5"/>
  <c r="J556" i="5"/>
  <c r="K556" i="5"/>
  <c r="L556" i="5"/>
  <c r="M556" i="5"/>
  <c r="N556" i="5"/>
  <c r="O556" i="5"/>
  <c r="P556" i="5"/>
  <c r="Q556" i="5"/>
  <c r="R556" i="5"/>
  <c r="S556" i="5"/>
  <c r="T556" i="5"/>
  <c r="U556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E558" i="5"/>
  <c r="F558" i="5"/>
  <c r="G558" i="5"/>
  <c r="H558" i="5"/>
  <c r="I558" i="5"/>
  <c r="J558" i="5"/>
  <c r="K558" i="5"/>
  <c r="L558" i="5"/>
  <c r="M558" i="5"/>
  <c r="N558" i="5"/>
  <c r="O558" i="5"/>
  <c r="P558" i="5"/>
  <c r="Q558" i="5"/>
  <c r="R558" i="5"/>
  <c r="S558" i="5"/>
  <c r="T558" i="5"/>
  <c r="U558" i="5"/>
  <c r="E559" i="5"/>
  <c r="F559" i="5"/>
  <c r="G559" i="5"/>
  <c r="H559" i="5"/>
  <c r="I559" i="5"/>
  <c r="J559" i="5"/>
  <c r="K559" i="5"/>
  <c r="L559" i="5"/>
  <c r="M559" i="5"/>
  <c r="N559" i="5"/>
  <c r="O559" i="5"/>
  <c r="P559" i="5"/>
  <c r="Q559" i="5"/>
  <c r="R559" i="5"/>
  <c r="S559" i="5"/>
  <c r="T559" i="5"/>
  <c r="U559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Q560" i="5"/>
  <c r="R560" i="5"/>
  <c r="S560" i="5"/>
  <c r="T560" i="5"/>
  <c r="U560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Q561" i="5"/>
  <c r="R561" i="5"/>
  <c r="S561" i="5"/>
  <c r="T561" i="5"/>
  <c r="U561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Q562" i="5"/>
  <c r="R562" i="5"/>
  <c r="S562" i="5"/>
  <c r="T562" i="5"/>
  <c r="U562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Q563" i="5"/>
  <c r="R563" i="5"/>
  <c r="S563" i="5"/>
  <c r="T563" i="5"/>
  <c r="U563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Q564" i="5"/>
  <c r="R564" i="5"/>
  <c r="S564" i="5"/>
  <c r="T564" i="5"/>
  <c r="U564" i="5"/>
  <c r="E565" i="5"/>
  <c r="F565" i="5"/>
  <c r="G565" i="5"/>
  <c r="H565" i="5"/>
  <c r="I565" i="5"/>
  <c r="J565" i="5"/>
  <c r="K565" i="5"/>
  <c r="L565" i="5"/>
  <c r="M565" i="5"/>
  <c r="N565" i="5"/>
  <c r="O565" i="5"/>
  <c r="P565" i="5"/>
  <c r="Q565" i="5"/>
  <c r="R565" i="5"/>
  <c r="S565" i="5"/>
  <c r="T565" i="5"/>
  <c r="U565" i="5"/>
  <c r="E566" i="5"/>
  <c r="F566" i="5"/>
  <c r="G566" i="5"/>
  <c r="H566" i="5"/>
  <c r="I566" i="5"/>
  <c r="J566" i="5"/>
  <c r="K566" i="5"/>
  <c r="L566" i="5"/>
  <c r="M566" i="5"/>
  <c r="N566" i="5"/>
  <c r="O566" i="5"/>
  <c r="P566" i="5"/>
  <c r="Q566" i="5"/>
  <c r="R566" i="5"/>
  <c r="S566" i="5"/>
  <c r="T566" i="5"/>
  <c r="U566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Q567" i="5"/>
  <c r="R567" i="5"/>
  <c r="S567" i="5"/>
  <c r="T567" i="5"/>
  <c r="U567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Q568" i="5"/>
  <c r="R568" i="5"/>
  <c r="S568" i="5"/>
  <c r="T568" i="5"/>
  <c r="U568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Q569" i="5"/>
  <c r="R569" i="5"/>
  <c r="S569" i="5"/>
  <c r="T569" i="5"/>
  <c r="U569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Q570" i="5"/>
  <c r="R570" i="5"/>
  <c r="S570" i="5"/>
  <c r="T570" i="5"/>
  <c r="U570" i="5"/>
  <c r="E571" i="5"/>
  <c r="F571" i="5"/>
  <c r="G571" i="5"/>
  <c r="H571" i="5"/>
  <c r="I571" i="5"/>
  <c r="J571" i="5"/>
  <c r="K571" i="5"/>
  <c r="L571" i="5"/>
  <c r="M571" i="5"/>
  <c r="N571" i="5"/>
  <c r="O571" i="5"/>
  <c r="P571" i="5"/>
  <c r="Q571" i="5"/>
  <c r="R571" i="5"/>
  <c r="S571" i="5"/>
  <c r="T571" i="5"/>
  <c r="U571" i="5"/>
  <c r="E572" i="5"/>
  <c r="F572" i="5"/>
  <c r="G572" i="5"/>
  <c r="H572" i="5"/>
  <c r="I572" i="5"/>
  <c r="J572" i="5"/>
  <c r="K572" i="5"/>
  <c r="L572" i="5"/>
  <c r="M572" i="5"/>
  <c r="N572" i="5"/>
  <c r="O572" i="5"/>
  <c r="P572" i="5"/>
  <c r="Q572" i="5"/>
  <c r="R572" i="5"/>
  <c r="S572" i="5"/>
  <c r="T572" i="5"/>
  <c r="U572" i="5"/>
  <c r="E573" i="5"/>
  <c r="F573" i="5"/>
  <c r="G573" i="5"/>
  <c r="H573" i="5"/>
  <c r="I573" i="5"/>
  <c r="J573" i="5"/>
  <c r="K573" i="5"/>
  <c r="L573" i="5"/>
  <c r="M573" i="5"/>
  <c r="N573" i="5"/>
  <c r="O573" i="5"/>
  <c r="P573" i="5"/>
  <c r="Q573" i="5"/>
  <c r="R573" i="5"/>
  <c r="S573" i="5"/>
  <c r="T573" i="5"/>
  <c r="U573" i="5"/>
  <c r="E574" i="5"/>
  <c r="F574" i="5"/>
  <c r="G574" i="5"/>
  <c r="H574" i="5"/>
  <c r="I574" i="5"/>
  <c r="J574" i="5"/>
  <c r="K574" i="5"/>
  <c r="L574" i="5"/>
  <c r="M574" i="5"/>
  <c r="N574" i="5"/>
  <c r="O574" i="5"/>
  <c r="P574" i="5"/>
  <c r="Q574" i="5"/>
  <c r="R574" i="5"/>
  <c r="S574" i="5"/>
  <c r="T574" i="5"/>
  <c r="U574" i="5"/>
  <c r="E575" i="5"/>
  <c r="F575" i="5"/>
  <c r="G575" i="5"/>
  <c r="H575" i="5"/>
  <c r="I575" i="5"/>
  <c r="J575" i="5"/>
  <c r="K575" i="5"/>
  <c r="L575" i="5"/>
  <c r="M575" i="5"/>
  <c r="N575" i="5"/>
  <c r="O575" i="5"/>
  <c r="P575" i="5"/>
  <c r="Q575" i="5"/>
  <c r="R575" i="5"/>
  <c r="S575" i="5"/>
  <c r="T575" i="5"/>
  <c r="U575" i="5"/>
  <c r="E576" i="5"/>
  <c r="F576" i="5"/>
  <c r="G576" i="5"/>
  <c r="H576" i="5"/>
  <c r="I576" i="5"/>
  <c r="J576" i="5"/>
  <c r="K576" i="5"/>
  <c r="L576" i="5"/>
  <c r="M576" i="5"/>
  <c r="N576" i="5"/>
  <c r="O576" i="5"/>
  <c r="P576" i="5"/>
  <c r="Q576" i="5"/>
  <c r="R576" i="5"/>
  <c r="S576" i="5"/>
  <c r="T576" i="5"/>
  <c r="U576" i="5"/>
  <c r="E577" i="5"/>
  <c r="F577" i="5"/>
  <c r="G577" i="5"/>
  <c r="H577" i="5"/>
  <c r="I577" i="5"/>
  <c r="J577" i="5"/>
  <c r="K577" i="5"/>
  <c r="L577" i="5"/>
  <c r="M577" i="5"/>
  <c r="N577" i="5"/>
  <c r="O577" i="5"/>
  <c r="P577" i="5"/>
  <c r="Q577" i="5"/>
  <c r="R577" i="5"/>
  <c r="S577" i="5"/>
  <c r="T577" i="5"/>
  <c r="U577" i="5"/>
  <c r="E578" i="5"/>
  <c r="F578" i="5"/>
  <c r="G578" i="5"/>
  <c r="H578" i="5"/>
  <c r="I578" i="5"/>
  <c r="J578" i="5"/>
  <c r="K578" i="5"/>
  <c r="L578" i="5"/>
  <c r="M578" i="5"/>
  <c r="N578" i="5"/>
  <c r="O578" i="5"/>
  <c r="P578" i="5"/>
  <c r="Q578" i="5"/>
  <c r="R578" i="5"/>
  <c r="S578" i="5"/>
  <c r="T578" i="5"/>
  <c r="U578" i="5"/>
  <c r="E579" i="5"/>
  <c r="F579" i="5"/>
  <c r="G579" i="5"/>
  <c r="H579" i="5"/>
  <c r="I579" i="5"/>
  <c r="J579" i="5"/>
  <c r="K579" i="5"/>
  <c r="L579" i="5"/>
  <c r="M579" i="5"/>
  <c r="N579" i="5"/>
  <c r="O579" i="5"/>
  <c r="P579" i="5"/>
  <c r="Q579" i="5"/>
  <c r="R579" i="5"/>
  <c r="S579" i="5"/>
  <c r="T579" i="5"/>
  <c r="U579" i="5"/>
  <c r="E580" i="5"/>
  <c r="F580" i="5"/>
  <c r="G580" i="5"/>
  <c r="H580" i="5"/>
  <c r="I580" i="5"/>
  <c r="J580" i="5"/>
  <c r="K580" i="5"/>
  <c r="L580" i="5"/>
  <c r="M580" i="5"/>
  <c r="N580" i="5"/>
  <c r="O580" i="5"/>
  <c r="P580" i="5"/>
  <c r="Q580" i="5"/>
  <c r="R580" i="5"/>
  <c r="S580" i="5"/>
  <c r="T580" i="5"/>
  <c r="U580" i="5"/>
  <c r="E581" i="5"/>
  <c r="F581" i="5"/>
  <c r="G581" i="5"/>
  <c r="H581" i="5"/>
  <c r="I581" i="5"/>
  <c r="J581" i="5"/>
  <c r="K581" i="5"/>
  <c r="L581" i="5"/>
  <c r="M581" i="5"/>
  <c r="N581" i="5"/>
  <c r="O581" i="5"/>
  <c r="P581" i="5"/>
  <c r="Q581" i="5"/>
  <c r="R581" i="5"/>
  <c r="S581" i="5"/>
  <c r="T581" i="5"/>
  <c r="U581" i="5"/>
  <c r="E582" i="5"/>
  <c r="F582" i="5"/>
  <c r="G582" i="5"/>
  <c r="H582" i="5"/>
  <c r="I582" i="5"/>
  <c r="J582" i="5"/>
  <c r="K582" i="5"/>
  <c r="L582" i="5"/>
  <c r="M582" i="5"/>
  <c r="N582" i="5"/>
  <c r="O582" i="5"/>
  <c r="P582" i="5"/>
  <c r="Q582" i="5"/>
  <c r="R582" i="5"/>
  <c r="S582" i="5"/>
  <c r="T582" i="5"/>
  <c r="U582" i="5"/>
  <c r="E583" i="5"/>
  <c r="F583" i="5"/>
  <c r="G583" i="5"/>
  <c r="H583" i="5"/>
  <c r="I583" i="5"/>
  <c r="J583" i="5"/>
  <c r="K583" i="5"/>
  <c r="L583" i="5"/>
  <c r="M583" i="5"/>
  <c r="N583" i="5"/>
  <c r="O583" i="5"/>
  <c r="P583" i="5"/>
  <c r="Q583" i="5"/>
  <c r="R583" i="5"/>
  <c r="S583" i="5"/>
  <c r="T583" i="5"/>
  <c r="U583" i="5"/>
  <c r="E584" i="5"/>
  <c r="F584" i="5"/>
  <c r="G584" i="5"/>
  <c r="H584" i="5"/>
  <c r="I584" i="5"/>
  <c r="J584" i="5"/>
  <c r="K584" i="5"/>
  <c r="L584" i="5"/>
  <c r="M584" i="5"/>
  <c r="N584" i="5"/>
  <c r="O584" i="5"/>
  <c r="P584" i="5"/>
  <c r="Q584" i="5"/>
  <c r="R584" i="5"/>
  <c r="S584" i="5"/>
  <c r="T584" i="5"/>
  <c r="U584" i="5"/>
  <c r="E585" i="5"/>
  <c r="F585" i="5"/>
  <c r="G585" i="5"/>
  <c r="H585" i="5"/>
  <c r="I585" i="5"/>
  <c r="J585" i="5"/>
  <c r="K585" i="5"/>
  <c r="L585" i="5"/>
  <c r="M585" i="5"/>
  <c r="N585" i="5"/>
  <c r="O585" i="5"/>
  <c r="P585" i="5"/>
  <c r="Q585" i="5"/>
  <c r="R585" i="5"/>
  <c r="S585" i="5"/>
  <c r="T585" i="5"/>
  <c r="U585" i="5"/>
  <c r="E586" i="5"/>
  <c r="F586" i="5"/>
  <c r="G586" i="5"/>
  <c r="H586" i="5"/>
  <c r="I586" i="5"/>
  <c r="J586" i="5"/>
  <c r="K586" i="5"/>
  <c r="L586" i="5"/>
  <c r="M586" i="5"/>
  <c r="N586" i="5"/>
  <c r="O586" i="5"/>
  <c r="P586" i="5"/>
  <c r="Q586" i="5"/>
  <c r="R586" i="5"/>
  <c r="S586" i="5"/>
  <c r="T586" i="5"/>
  <c r="U586" i="5"/>
  <c r="E587" i="5"/>
  <c r="F587" i="5"/>
  <c r="G587" i="5"/>
  <c r="H587" i="5"/>
  <c r="I587" i="5"/>
  <c r="J587" i="5"/>
  <c r="K587" i="5"/>
  <c r="L587" i="5"/>
  <c r="M587" i="5"/>
  <c r="N587" i="5"/>
  <c r="O587" i="5"/>
  <c r="P587" i="5"/>
  <c r="Q587" i="5"/>
  <c r="R587" i="5"/>
  <c r="S587" i="5"/>
  <c r="T587" i="5"/>
  <c r="U587" i="5"/>
  <c r="E588" i="5"/>
  <c r="F588" i="5"/>
  <c r="G588" i="5"/>
  <c r="H588" i="5"/>
  <c r="I588" i="5"/>
  <c r="J588" i="5"/>
  <c r="K588" i="5"/>
  <c r="L588" i="5"/>
  <c r="M588" i="5"/>
  <c r="N588" i="5"/>
  <c r="O588" i="5"/>
  <c r="P588" i="5"/>
  <c r="Q588" i="5"/>
  <c r="R588" i="5"/>
  <c r="S588" i="5"/>
  <c r="T588" i="5"/>
  <c r="U588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Q589" i="5"/>
  <c r="R589" i="5"/>
  <c r="S589" i="5"/>
  <c r="T589" i="5"/>
  <c r="U589" i="5"/>
  <c r="E590" i="5"/>
  <c r="F590" i="5"/>
  <c r="G590" i="5"/>
  <c r="H590" i="5"/>
  <c r="I590" i="5"/>
  <c r="J590" i="5"/>
  <c r="K590" i="5"/>
  <c r="L590" i="5"/>
  <c r="M590" i="5"/>
  <c r="N590" i="5"/>
  <c r="O590" i="5"/>
  <c r="P590" i="5"/>
  <c r="Q590" i="5"/>
  <c r="R590" i="5"/>
  <c r="S590" i="5"/>
  <c r="T590" i="5"/>
  <c r="U590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Q591" i="5"/>
  <c r="R591" i="5"/>
  <c r="S591" i="5"/>
  <c r="T591" i="5"/>
  <c r="U591" i="5"/>
  <c r="E592" i="5"/>
  <c r="F592" i="5"/>
  <c r="G592" i="5"/>
  <c r="H592" i="5"/>
  <c r="I592" i="5"/>
  <c r="J592" i="5"/>
  <c r="K592" i="5"/>
  <c r="L592" i="5"/>
  <c r="M592" i="5"/>
  <c r="N592" i="5"/>
  <c r="O592" i="5"/>
  <c r="P592" i="5"/>
  <c r="Q592" i="5"/>
  <c r="R592" i="5"/>
  <c r="S592" i="5"/>
  <c r="T592" i="5"/>
  <c r="U592" i="5"/>
  <c r="E593" i="5"/>
  <c r="F593" i="5"/>
  <c r="G593" i="5"/>
  <c r="H593" i="5"/>
  <c r="I593" i="5"/>
  <c r="J593" i="5"/>
  <c r="K593" i="5"/>
  <c r="L593" i="5"/>
  <c r="M593" i="5"/>
  <c r="N593" i="5"/>
  <c r="O593" i="5"/>
  <c r="P593" i="5"/>
  <c r="Q593" i="5"/>
  <c r="R593" i="5"/>
  <c r="S593" i="5"/>
  <c r="T593" i="5"/>
  <c r="U593" i="5"/>
  <c r="E594" i="5"/>
  <c r="F594" i="5"/>
  <c r="G594" i="5"/>
  <c r="H594" i="5"/>
  <c r="I594" i="5"/>
  <c r="J594" i="5"/>
  <c r="K594" i="5"/>
  <c r="L594" i="5"/>
  <c r="M594" i="5"/>
  <c r="N594" i="5"/>
  <c r="O594" i="5"/>
  <c r="P594" i="5"/>
  <c r="Q594" i="5"/>
  <c r="R594" i="5"/>
  <c r="S594" i="5"/>
  <c r="T594" i="5"/>
  <c r="U594" i="5"/>
  <c r="E595" i="5"/>
  <c r="F595" i="5"/>
  <c r="G595" i="5"/>
  <c r="H595" i="5"/>
  <c r="I595" i="5"/>
  <c r="J595" i="5"/>
  <c r="K595" i="5"/>
  <c r="L595" i="5"/>
  <c r="M595" i="5"/>
  <c r="N595" i="5"/>
  <c r="O595" i="5"/>
  <c r="P595" i="5"/>
  <c r="Q595" i="5"/>
  <c r="R595" i="5"/>
  <c r="S595" i="5"/>
  <c r="T595" i="5"/>
  <c r="U595" i="5"/>
  <c r="E596" i="5"/>
  <c r="F596" i="5"/>
  <c r="G596" i="5"/>
  <c r="H596" i="5"/>
  <c r="I596" i="5"/>
  <c r="J596" i="5"/>
  <c r="K596" i="5"/>
  <c r="L596" i="5"/>
  <c r="M596" i="5"/>
  <c r="N596" i="5"/>
  <c r="O596" i="5"/>
  <c r="P596" i="5"/>
  <c r="Q596" i="5"/>
  <c r="R596" i="5"/>
  <c r="S596" i="5"/>
  <c r="T596" i="5"/>
  <c r="U596" i="5"/>
  <c r="E597" i="5"/>
  <c r="F597" i="5"/>
  <c r="G597" i="5"/>
  <c r="H597" i="5"/>
  <c r="I597" i="5"/>
  <c r="J597" i="5"/>
  <c r="K597" i="5"/>
  <c r="L597" i="5"/>
  <c r="M597" i="5"/>
  <c r="N597" i="5"/>
  <c r="O597" i="5"/>
  <c r="P597" i="5"/>
  <c r="Q597" i="5"/>
  <c r="R597" i="5"/>
  <c r="S597" i="5"/>
  <c r="T597" i="5"/>
  <c r="U597" i="5"/>
  <c r="E598" i="5"/>
  <c r="F598" i="5"/>
  <c r="G598" i="5"/>
  <c r="H598" i="5"/>
  <c r="I598" i="5"/>
  <c r="J598" i="5"/>
  <c r="K598" i="5"/>
  <c r="L598" i="5"/>
  <c r="M598" i="5"/>
  <c r="N598" i="5"/>
  <c r="O598" i="5"/>
  <c r="P598" i="5"/>
  <c r="Q598" i="5"/>
  <c r="R598" i="5"/>
  <c r="S598" i="5"/>
  <c r="T598" i="5"/>
  <c r="U598" i="5"/>
  <c r="E599" i="5"/>
  <c r="F599" i="5"/>
  <c r="G599" i="5"/>
  <c r="H599" i="5"/>
  <c r="I599" i="5"/>
  <c r="J599" i="5"/>
  <c r="K599" i="5"/>
  <c r="L599" i="5"/>
  <c r="M599" i="5"/>
  <c r="N599" i="5"/>
  <c r="O599" i="5"/>
  <c r="P599" i="5"/>
  <c r="Q599" i="5"/>
  <c r="R599" i="5"/>
  <c r="S599" i="5"/>
  <c r="T599" i="5"/>
  <c r="U599" i="5"/>
  <c r="E600" i="5"/>
  <c r="F600" i="5"/>
  <c r="G600" i="5"/>
  <c r="H600" i="5"/>
  <c r="I600" i="5"/>
  <c r="J600" i="5"/>
  <c r="K600" i="5"/>
  <c r="L600" i="5"/>
  <c r="M600" i="5"/>
  <c r="N600" i="5"/>
  <c r="O600" i="5"/>
  <c r="P600" i="5"/>
  <c r="Q600" i="5"/>
  <c r="R600" i="5"/>
  <c r="S600" i="5"/>
  <c r="T600" i="5"/>
  <c r="U600" i="5"/>
  <c r="E601" i="5"/>
  <c r="F601" i="5"/>
  <c r="G601" i="5"/>
  <c r="H601" i="5"/>
  <c r="I601" i="5"/>
  <c r="J601" i="5"/>
  <c r="K601" i="5"/>
  <c r="L601" i="5"/>
  <c r="M601" i="5"/>
  <c r="N601" i="5"/>
  <c r="O601" i="5"/>
  <c r="P601" i="5"/>
  <c r="Q601" i="5"/>
  <c r="R601" i="5"/>
  <c r="S601" i="5"/>
  <c r="T601" i="5"/>
  <c r="U601" i="5"/>
  <c r="E602" i="5"/>
  <c r="F602" i="5"/>
  <c r="G602" i="5"/>
  <c r="H602" i="5"/>
  <c r="I602" i="5"/>
  <c r="J602" i="5"/>
  <c r="K602" i="5"/>
  <c r="L602" i="5"/>
  <c r="M602" i="5"/>
  <c r="N602" i="5"/>
  <c r="O602" i="5"/>
  <c r="P602" i="5"/>
  <c r="Q602" i="5"/>
  <c r="R602" i="5"/>
  <c r="S602" i="5"/>
  <c r="T602" i="5"/>
  <c r="U602" i="5"/>
  <c r="E603" i="5"/>
  <c r="F603" i="5"/>
  <c r="G603" i="5"/>
  <c r="H603" i="5"/>
  <c r="I603" i="5"/>
  <c r="J603" i="5"/>
  <c r="K603" i="5"/>
  <c r="L603" i="5"/>
  <c r="M603" i="5"/>
  <c r="N603" i="5"/>
  <c r="O603" i="5"/>
  <c r="P603" i="5"/>
  <c r="Q603" i="5"/>
  <c r="R603" i="5"/>
  <c r="S603" i="5"/>
  <c r="T603" i="5"/>
  <c r="U603" i="5"/>
  <c r="E604" i="5"/>
  <c r="F604" i="5"/>
  <c r="G604" i="5"/>
  <c r="H604" i="5"/>
  <c r="I604" i="5"/>
  <c r="J604" i="5"/>
  <c r="K604" i="5"/>
  <c r="L604" i="5"/>
  <c r="M604" i="5"/>
  <c r="N604" i="5"/>
  <c r="O604" i="5"/>
  <c r="P604" i="5"/>
  <c r="Q604" i="5"/>
  <c r="R604" i="5"/>
  <c r="S604" i="5"/>
  <c r="T604" i="5"/>
  <c r="U604" i="5"/>
  <c r="E605" i="5"/>
  <c r="F605" i="5"/>
  <c r="G605" i="5"/>
  <c r="H605" i="5"/>
  <c r="I605" i="5"/>
  <c r="J605" i="5"/>
  <c r="K605" i="5"/>
  <c r="L605" i="5"/>
  <c r="M605" i="5"/>
  <c r="N605" i="5"/>
  <c r="O605" i="5"/>
  <c r="P605" i="5"/>
  <c r="Q605" i="5"/>
  <c r="R605" i="5"/>
  <c r="S605" i="5"/>
  <c r="T605" i="5"/>
  <c r="U605" i="5"/>
  <c r="E606" i="5"/>
  <c r="F606" i="5"/>
  <c r="G606" i="5"/>
  <c r="H606" i="5"/>
  <c r="I606" i="5"/>
  <c r="J606" i="5"/>
  <c r="K606" i="5"/>
  <c r="L606" i="5"/>
  <c r="M606" i="5"/>
  <c r="N606" i="5"/>
  <c r="O606" i="5"/>
  <c r="P606" i="5"/>
  <c r="Q606" i="5"/>
  <c r="R606" i="5"/>
  <c r="S606" i="5"/>
  <c r="T606" i="5"/>
  <c r="U606" i="5"/>
  <c r="E607" i="5"/>
  <c r="F607" i="5"/>
  <c r="G607" i="5"/>
  <c r="H607" i="5"/>
  <c r="I607" i="5"/>
  <c r="J607" i="5"/>
  <c r="K607" i="5"/>
  <c r="L607" i="5"/>
  <c r="M607" i="5"/>
  <c r="N607" i="5"/>
  <c r="O607" i="5"/>
  <c r="P607" i="5"/>
  <c r="Q607" i="5"/>
  <c r="R607" i="5"/>
  <c r="S607" i="5"/>
  <c r="T607" i="5"/>
  <c r="U607" i="5"/>
  <c r="E608" i="5"/>
  <c r="F608" i="5"/>
  <c r="G608" i="5"/>
  <c r="H608" i="5"/>
  <c r="I608" i="5"/>
  <c r="J608" i="5"/>
  <c r="K608" i="5"/>
  <c r="L608" i="5"/>
  <c r="M608" i="5"/>
  <c r="N608" i="5"/>
  <c r="O608" i="5"/>
  <c r="P608" i="5"/>
  <c r="Q608" i="5"/>
  <c r="R608" i="5"/>
  <c r="S608" i="5"/>
  <c r="T608" i="5"/>
  <c r="U608" i="5"/>
  <c r="E609" i="5"/>
  <c r="F609" i="5"/>
  <c r="G609" i="5"/>
  <c r="H609" i="5"/>
  <c r="I609" i="5"/>
  <c r="J609" i="5"/>
  <c r="K609" i="5"/>
  <c r="L609" i="5"/>
  <c r="M609" i="5"/>
  <c r="N609" i="5"/>
  <c r="O609" i="5"/>
  <c r="P609" i="5"/>
  <c r="Q609" i="5"/>
  <c r="R609" i="5"/>
  <c r="S609" i="5"/>
  <c r="T609" i="5"/>
  <c r="U609" i="5"/>
  <c r="E610" i="5"/>
  <c r="F610" i="5"/>
  <c r="G610" i="5"/>
  <c r="H610" i="5"/>
  <c r="I610" i="5"/>
  <c r="J610" i="5"/>
  <c r="K610" i="5"/>
  <c r="L610" i="5"/>
  <c r="M610" i="5"/>
  <c r="N610" i="5"/>
  <c r="O610" i="5"/>
  <c r="P610" i="5"/>
  <c r="Q610" i="5"/>
  <c r="R610" i="5"/>
  <c r="S610" i="5"/>
  <c r="T610" i="5"/>
  <c r="U610" i="5"/>
  <c r="E611" i="5"/>
  <c r="F611" i="5"/>
  <c r="G611" i="5"/>
  <c r="H611" i="5"/>
  <c r="I611" i="5"/>
  <c r="J611" i="5"/>
  <c r="K611" i="5"/>
  <c r="L611" i="5"/>
  <c r="M611" i="5"/>
  <c r="N611" i="5"/>
  <c r="O611" i="5"/>
  <c r="P611" i="5"/>
  <c r="Q611" i="5"/>
  <c r="R611" i="5"/>
  <c r="S611" i="5"/>
  <c r="T611" i="5"/>
  <c r="U611" i="5"/>
  <c r="E612" i="5"/>
  <c r="F612" i="5"/>
  <c r="G612" i="5"/>
  <c r="H612" i="5"/>
  <c r="I612" i="5"/>
  <c r="J612" i="5"/>
  <c r="K612" i="5"/>
  <c r="L612" i="5"/>
  <c r="M612" i="5"/>
  <c r="N612" i="5"/>
  <c r="O612" i="5"/>
  <c r="P612" i="5"/>
  <c r="Q612" i="5"/>
  <c r="R612" i="5"/>
  <c r="S612" i="5"/>
  <c r="T612" i="5"/>
  <c r="U612" i="5"/>
  <c r="E613" i="5"/>
  <c r="F613" i="5"/>
  <c r="G613" i="5"/>
  <c r="H613" i="5"/>
  <c r="I613" i="5"/>
  <c r="J613" i="5"/>
  <c r="K613" i="5"/>
  <c r="L613" i="5"/>
  <c r="M613" i="5"/>
  <c r="N613" i="5"/>
  <c r="O613" i="5"/>
  <c r="P613" i="5"/>
  <c r="Q613" i="5"/>
  <c r="R613" i="5"/>
  <c r="S613" i="5"/>
  <c r="T613" i="5"/>
  <c r="U613" i="5"/>
  <c r="E614" i="5"/>
  <c r="F614" i="5"/>
  <c r="G614" i="5"/>
  <c r="H614" i="5"/>
  <c r="I614" i="5"/>
  <c r="J614" i="5"/>
  <c r="K614" i="5"/>
  <c r="L614" i="5"/>
  <c r="M614" i="5"/>
  <c r="N614" i="5"/>
  <c r="O614" i="5"/>
  <c r="P614" i="5"/>
  <c r="Q614" i="5"/>
  <c r="R614" i="5"/>
  <c r="S614" i="5"/>
  <c r="T614" i="5"/>
  <c r="U614" i="5"/>
  <c r="E615" i="5"/>
  <c r="F615" i="5"/>
  <c r="G615" i="5"/>
  <c r="H615" i="5"/>
  <c r="I615" i="5"/>
  <c r="J615" i="5"/>
  <c r="K615" i="5"/>
  <c r="L615" i="5"/>
  <c r="M615" i="5"/>
  <c r="N615" i="5"/>
  <c r="O615" i="5"/>
  <c r="P615" i="5"/>
  <c r="Q615" i="5"/>
  <c r="R615" i="5"/>
  <c r="S615" i="5"/>
  <c r="T615" i="5"/>
  <c r="U615" i="5"/>
  <c r="E616" i="5"/>
  <c r="F616" i="5"/>
  <c r="G616" i="5"/>
  <c r="H616" i="5"/>
  <c r="I616" i="5"/>
  <c r="J616" i="5"/>
  <c r="K616" i="5"/>
  <c r="L616" i="5"/>
  <c r="M616" i="5"/>
  <c r="N616" i="5"/>
  <c r="O616" i="5"/>
  <c r="P616" i="5"/>
  <c r="Q616" i="5"/>
  <c r="R616" i="5"/>
  <c r="S616" i="5"/>
  <c r="T616" i="5"/>
  <c r="U616" i="5"/>
  <c r="E617" i="5"/>
  <c r="F617" i="5"/>
  <c r="G617" i="5"/>
  <c r="H617" i="5"/>
  <c r="I617" i="5"/>
  <c r="J617" i="5"/>
  <c r="K617" i="5"/>
  <c r="L617" i="5"/>
  <c r="M617" i="5"/>
  <c r="N617" i="5"/>
  <c r="O617" i="5"/>
  <c r="P617" i="5"/>
  <c r="Q617" i="5"/>
  <c r="R617" i="5"/>
  <c r="S617" i="5"/>
  <c r="T617" i="5"/>
  <c r="U617" i="5"/>
  <c r="E618" i="5"/>
  <c r="F618" i="5"/>
  <c r="G618" i="5"/>
  <c r="H618" i="5"/>
  <c r="I618" i="5"/>
  <c r="J618" i="5"/>
  <c r="K618" i="5"/>
  <c r="L618" i="5"/>
  <c r="M618" i="5"/>
  <c r="N618" i="5"/>
  <c r="O618" i="5"/>
  <c r="P618" i="5"/>
  <c r="Q618" i="5"/>
  <c r="R618" i="5"/>
  <c r="S618" i="5"/>
  <c r="T618" i="5"/>
  <c r="U618" i="5"/>
  <c r="E619" i="5"/>
  <c r="F619" i="5"/>
  <c r="G619" i="5"/>
  <c r="H619" i="5"/>
  <c r="I619" i="5"/>
  <c r="J619" i="5"/>
  <c r="K619" i="5"/>
  <c r="L619" i="5"/>
  <c r="M619" i="5"/>
  <c r="N619" i="5"/>
  <c r="O619" i="5"/>
  <c r="P619" i="5"/>
  <c r="Q619" i="5"/>
  <c r="R619" i="5"/>
  <c r="S619" i="5"/>
  <c r="T619" i="5"/>
  <c r="U619" i="5"/>
  <c r="E620" i="5"/>
  <c r="F620" i="5"/>
  <c r="G620" i="5"/>
  <c r="H620" i="5"/>
  <c r="I620" i="5"/>
  <c r="J620" i="5"/>
  <c r="K620" i="5"/>
  <c r="L620" i="5"/>
  <c r="M620" i="5"/>
  <c r="N620" i="5"/>
  <c r="O620" i="5"/>
  <c r="P620" i="5"/>
  <c r="Q620" i="5"/>
  <c r="R620" i="5"/>
  <c r="S620" i="5"/>
  <c r="T620" i="5"/>
  <c r="U620" i="5"/>
  <c r="E621" i="5"/>
  <c r="F621" i="5"/>
  <c r="G621" i="5"/>
  <c r="H621" i="5"/>
  <c r="I621" i="5"/>
  <c r="J621" i="5"/>
  <c r="K621" i="5"/>
  <c r="L621" i="5"/>
  <c r="M621" i="5"/>
  <c r="N621" i="5"/>
  <c r="O621" i="5"/>
  <c r="P621" i="5"/>
  <c r="Q621" i="5"/>
  <c r="R621" i="5"/>
  <c r="S621" i="5"/>
  <c r="T621" i="5"/>
  <c r="U621" i="5"/>
  <c r="E622" i="5"/>
  <c r="F622" i="5"/>
  <c r="G622" i="5"/>
  <c r="H622" i="5"/>
  <c r="I622" i="5"/>
  <c r="J622" i="5"/>
  <c r="K622" i="5"/>
  <c r="L622" i="5"/>
  <c r="M622" i="5"/>
  <c r="N622" i="5"/>
  <c r="O622" i="5"/>
  <c r="P622" i="5"/>
  <c r="Q622" i="5"/>
  <c r="R622" i="5"/>
  <c r="S622" i="5"/>
  <c r="T622" i="5"/>
  <c r="U622" i="5"/>
  <c r="E623" i="5"/>
  <c r="F623" i="5"/>
  <c r="G623" i="5"/>
  <c r="H623" i="5"/>
  <c r="I623" i="5"/>
  <c r="J623" i="5"/>
  <c r="K623" i="5"/>
  <c r="L623" i="5"/>
  <c r="M623" i="5"/>
  <c r="N623" i="5"/>
  <c r="O623" i="5"/>
  <c r="P623" i="5"/>
  <c r="Q623" i="5"/>
  <c r="R623" i="5"/>
  <c r="S623" i="5"/>
  <c r="T623" i="5"/>
  <c r="U623" i="5"/>
  <c r="E624" i="5"/>
  <c r="F624" i="5"/>
  <c r="G624" i="5"/>
  <c r="H624" i="5"/>
  <c r="I624" i="5"/>
  <c r="J624" i="5"/>
  <c r="K624" i="5"/>
  <c r="L624" i="5"/>
  <c r="M624" i="5"/>
  <c r="N624" i="5"/>
  <c r="O624" i="5"/>
  <c r="P624" i="5"/>
  <c r="Q624" i="5"/>
  <c r="R624" i="5"/>
  <c r="S624" i="5"/>
  <c r="T624" i="5"/>
  <c r="U624" i="5"/>
  <c r="E625" i="5"/>
  <c r="F625" i="5"/>
  <c r="G625" i="5"/>
  <c r="H625" i="5"/>
  <c r="I625" i="5"/>
  <c r="J625" i="5"/>
  <c r="K625" i="5"/>
  <c r="L625" i="5"/>
  <c r="M625" i="5"/>
  <c r="N625" i="5"/>
  <c r="O625" i="5"/>
  <c r="P625" i="5"/>
  <c r="Q625" i="5"/>
  <c r="R625" i="5"/>
  <c r="S625" i="5"/>
  <c r="T625" i="5"/>
  <c r="U625" i="5"/>
  <c r="E626" i="5"/>
  <c r="F626" i="5"/>
  <c r="G626" i="5"/>
  <c r="H626" i="5"/>
  <c r="I626" i="5"/>
  <c r="J626" i="5"/>
  <c r="K626" i="5"/>
  <c r="L626" i="5"/>
  <c r="M626" i="5"/>
  <c r="N626" i="5"/>
  <c r="O626" i="5"/>
  <c r="P626" i="5"/>
  <c r="Q626" i="5"/>
  <c r="R626" i="5"/>
  <c r="S626" i="5"/>
  <c r="T626" i="5"/>
  <c r="U626" i="5"/>
  <c r="E627" i="5"/>
  <c r="F627" i="5"/>
  <c r="G627" i="5"/>
  <c r="H627" i="5"/>
  <c r="I627" i="5"/>
  <c r="J627" i="5"/>
  <c r="K627" i="5"/>
  <c r="L627" i="5"/>
  <c r="M627" i="5"/>
  <c r="N627" i="5"/>
  <c r="O627" i="5"/>
  <c r="P627" i="5"/>
  <c r="Q627" i="5"/>
  <c r="R627" i="5"/>
  <c r="S627" i="5"/>
  <c r="T627" i="5"/>
  <c r="U627" i="5"/>
  <c r="E628" i="5"/>
  <c r="F628" i="5"/>
  <c r="G628" i="5"/>
  <c r="H628" i="5"/>
  <c r="I628" i="5"/>
  <c r="J628" i="5"/>
  <c r="K628" i="5"/>
  <c r="L628" i="5"/>
  <c r="M628" i="5"/>
  <c r="N628" i="5"/>
  <c r="O628" i="5"/>
  <c r="P628" i="5"/>
  <c r="Q628" i="5"/>
  <c r="R628" i="5"/>
  <c r="S628" i="5"/>
  <c r="T628" i="5"/>
  <c r="U628" i="5"/>
  <c r="E629" i="5"/>
  <c r="F629" i="5"/>
  <c r="G629" i="5"/>
  <c r="H629" i="5"/>
  <c r="I629" i="5"/>
  <c r="J629" i="5"/>
  <c r="K629" i="5"/>
  <c r="L629" i="5"/>
  <c r="M629" i="5"/>
  <c r="N629" i="5"/>
  <c r="O629" i="5"/>
  <c r="P629" i="5"/>
  <c r="Q629" i="5"/>
  <c r="R629" i="5"/>
  <c r="S629" i="5"/>
  <c r="T629" i="5"/>
  <c r="U629" i="5"/>
  <c r="E630" i="5"/>
  <c r="F630" i="5"/>
  <c r="G630" i="5"/>
  <c r="H630" i="5"/>
  <c r="I630" i="5"/>
  <c r="J630" i="5"/>
  <c r="K630" i="5"/>
  <c r="L630" i="5"/>
  <c r="M630" i="5"/>
  <c r="N630" i="5"/>
  <c r="O630" i="5"/>
  <c r="P630" i="5"/>
  <c r="Q630" i="5"/>
  <c r="R630" i="5"/>
  <c r="S630" i="5"/>
  <c r="T630" i="5"/>
  <c r="U630" i="5"/>
  <c r="E631" i="5"/>
  <c r="F631" i="5"/>
  <c r="G631" i="5"/>
  <c r="H631" i="5"/>
  <c r="I631" i="5"/>
  <c r="J631" i="5"/>
  <c r="K631" i="5"/>
  <c r="L631" i="5"/>
  <c r="M631" i="5"/>
  <c r="N631" i="5"/>
  <c r="O631" i="5"/>
  <c r="P631" i="5"/>
  <c r="Q631" i="5"/>
  <c r="R631" i="5"/>
  <c r="S631" i="5"/>
  <c r="T631" i="5"/>
  <c r="U631" i="5"/>
  <c r="E632" i="5"/>
  <c r="F632" i="5"/>
  <c r="G632" i="5"/>
  <c r="H632" i="5"/>
  <c r="I632" i="5"/>
  <c r="J632" i="5"/>
  <c r="K632" i="5"/>
  <c r="L632" i="5"/>
  <c r="M632" i="5"/>
  <c r="N632" i="5"/>
  <c r="O632" i="5"/>
  <c r="P632" i="5"/>
  <c r="Q632" i="5"/>
  <c r="R632" i="5"/>
  <c r="S632" i="5"/>
  <c r="T632" i="5"/>
  <c r="U632" i="5"/>
  <c r="E633" i="5"/>
  <c r="F633" i="5"/>
  <c r="G633" i="5"/>
  <c r="H633" i="5"/>
  <c r="I633" i="5"/>
  <c r="J633" i="5"/>
  <c r="K633" i="5"/>
  <c r="L633" i="5"/>
  <c r="M633" i="5"/>
  <c r="N633" i="5"/>
  <c r="O633" i="5"/>
  <c r="P633" i="5"/>
  <c r="Q633" i="5"/>
  <c r="R633" i="5"/>
  <c r="S633" i="5"/>
  <c r="T633" i="5"/>
  <c r="U633" i="5"/>
  <c r="E634" i="5"/>
  <c r="F634" i="5"/>
  <c r="G634" i="5"/>
  <c r="H634" i="5"/>
  <c r="I634" i="5"/>
  <c r="J634" i="5"/>
  <c r="K634" i="5"/>
  <c r="L634" i="5"/>
  <c r="M634" i="5"/>
  <c r="N634" i="5"/>
  <c r="O634" i="5"/>
  <c r="P634" i="5"/>
  <c r="Q634" i="5"/>
  <c r="R634" i="5"/>
  <c r="S634" i="5"/>
  <c r="T634" i="5"/>
  <c r="U634" i="5"/>
  <c r="E635" i="5"/>
  <c r="F635" i="5"/>
  <c r="G635" i="5"/>
  <c r="H635" i="5"/>
  <c r="I635" i="5"/>
  <c r="J635" i="5"/>
  <c r="K635" i="5"/>
  <c r="L635" i="5"/>
  <c r="M635" i="5"/>
  <c r="N635" i="5"/>
  <c r="O635" i="5"/>
  <c r="P635" i="5"/>
  <c r="Q635" i="5"/>
  <c r="R635" i="5"/>
  <c r="S635" i="5"/>
  <c r="T635" i="5"/>
  <c r="U635" i="5"/>
  <c r="E636" i="5"/>
  <c r="F636" i="5"/>
  <c r="G636" i="5"/>
  <c r="H636" i="5"/>
  <c r="I636" i="5"/>
  <c r="J636" i="5"/>
  <c r="K636" i="5"/>
  <c r="L636" i="5"/>
  <c r="M636" i="5"/>
  <c r="N636" i="5"/>
  <c r="O636" i="5"/>
  <c r="P636" i="5"/>
  <c r="Q636" i="5"/>
  <c r="R636" i="5"/>
  <c r="S636" i="5"/>
  <c r="T636" i="5"/>
  <c r="U636" i="5"/>
  <c r="E637" i="5"/>
  <c r="F637" i="5"/>
  <c r="G637" i="5"/>
  <c r="H637" i="5"/>
  <c r="I637" i="5"/>
  <c r="J637" i="5"/>
  <c r="K637" i="5"/>
  <c r="L637" i="5"/>
  <c r="M637" i="5"/>
  <c r="N637" i="5"/>
  <c r="O637" i="5"/>
  <c r="P637" i="5"/>
  <c r="Q637" i="5"/>
  <c r="R637" i="5"/>
  <c r="S637" i="5"/>
  <c r="T637" i="5"/>
  <c r="U637" i="5"/>
  <c r="E638" i="5"/>
  <c r="F638" i="5"/>
  <c r="G638" i="5"/>
  <c r="H638" i="5"/>
  <c r="I638" i="5"/>
  <c r="J638" i="5"/>
  <c r="K638" i="5"/>
  <c r="L638" i="5"/>
  <c r="M638" i="5"/>
  <c r="N638" i="5"/>
  <c r="O638" i="5"/>
  <c r="P638" i="5"/>
  <c r="Q638" i="5"/>
  <c r="R638" i="5"/>
  <c r="S638" i="5"/>
  <c r="T638" i="5"/>
  <c r="U638" i="5"/>
  <c r="E639" i="5"/>
  <c r="F639" i="5"/>
  <c r="G639" i="5"/>
  <c r="H639" i="5"/>
  <c r="I639" i="5"/>
  <c r="J639" i="5"/>
  <c r="K639" i="5"/>
  <c r="L639" i="5"/>
  <c r="M639" i="5"/>
  <c r="N639" i="5"/>
  <c r="O639" i="5"/>
  <c r="P639" i="5"/>
  <c r="Q639" i="5"/>
  <c r="R639" i="5"/>
  <c r="S639" i="5"/>
  <c r="T639" i="5"/>
  <c r="U639" i="5"/>
  <c r="E640" i="5"/>
  <c r="F640" i="5"/>
  <c r="G640" i="5"/>
  <c r="H640" i="5"/>
  <c r="I640" i="5"/>
  <c r="J640" i="5"/>
  <c r="K640" i="5"/>
  <c r="L640" i="5"/>
  <c r="M640" i="5"/>
  <c r="N640" i="5"/>
  <c r="O640" i="5"/>
  <c r="P640" i="5"/>
  <c r="Q640" i="5"/>
  <c r="R640" i="5"/>
  <c r="S640" i="5"/>
  <c r="T640" i="5"/>
  <c r="U640" i="5"/>
  <c r="E641" i="5"/>
  <c r="F641" i="5"/>
  <c r="G641" i="5"/>
  <c r="H641" i="5"/>
  <c r="I641" i="5"/>
  <c r="J641" i="5"/>
  <c r="K641" i="5"/>
  <c r="L641" i="5"/>
  <c r="M641" i="5"/>
  <c r="N641" i="5"/>
  <c r="O641" i="5"/>
  <c r="P641" i="5"/>
  <c r="Q641" i="5"/>
  <c r="R641" i="5"/>
  <c r="S641" i="5"/>
  <c r="T641" i="5"/>
  <c r="U641" i="5"/>
  <c r="E642" i="5"/>
  <c r="F642" i="5"/>
  <c r="G642" i="5"/>
  <c r="H642" i="5"/>
  <c r="I642" i="5"/>
  <c r="J642" i="5"/>
  <c r="K642" i="5"/>
  <c r="L642" i="5"/>
  <c r="M642" i="5"/>
  <c r="N642" i="5"/>
  <c r="O642" i="5"/>
  <c r="P642" i="5"/>
  <c r="Q642" i="5"/>
  <c r="R642" i="5"/>
  <c r="S642" i="5"/>
  <c r="T642" i="5"/>
  <c r="U642" i="5"/>
  <c r="E643" i="5"/>
  <c r="F643" i="5"/>
  <c r="G643" i="5"/>
  <c r="H643" i="5"/>
  <c r="I643" i="5"/>
  <c r="J643" i="5"/>
  <c r="K643" i="5"/>
  <c r="L643" i="5"/>
  <c r="M643" i="5"/>
  <c r="N643" i="5"/>
  <c r="O643" i="5"/>
  <c r="P643" i="5"/>
  <c r="Q643" i="5"/>
  <c r="R643" i="5"/>
  <c r="S643" i="5"/>
  <c r="T643" i="5"/>
  <c r="U643" i="5"/>
  <c r="E644" i="5"/>
  <c r="F644" i="5"/>
  <c r="G644" i="5"/>
  <c r="H644" i="5"/>
  <c r="I644" i="5"/>
  <c r="J644" i="5"/>
  <c r="K644" i="5"/>
  <c r="L644" i="5"/>
  <c r="M644" i="5"/>
  <c r="N644" i="5"/>
  <c r="O644" i="5"/>
  <c r="P644" i="5"/>
  <c r="Q644" i="5"/>
  <c r="R644" i="5"/>
  <c r="S644" i="5"/>
  <c r="T644" i="5"/>
  <c r="U644" i="5"/>
  <c r="E645" i="5"/>
  <c r="F645" i="5"/>
  <c r="G645" i="5"/>
  <c r="H645" i="5"/>
  <c r="I645" i="5"/>
  <c r="J645" i="5"/>
  <c r="K645" i="5"/>
  <c r="L645" i="5"/>
  <c r="M645" i="5"/>
  <c r="N645" i="5"/>
  <c r="O645" i="5"/>
  <c r="P645" i="5"/>
  <c r="Q645" i="5"/>
  <c r="R645" i="5"/>
  <c r="S645" i="5"/>
  <c r="T645" i="5"/>
  <c r="U645" i="5"/>
  <c r="E646" i="5"/>
  <c r="F646" i="5"/>
  <c r="G646" i="5"/>
  <c r="H646" i="5"/>
  <c r="I646" i="5"/>
  <c r="J646" i="5"/>
  <c r="K646" i="5"/>
  <c r="L646" i="5"/>
  <c r="M646" i="5"/>
  <c r="N646" i="5"/>
  <c r="O646" i="5"/>
  <c r="P646" i="5"/>
  <c r="Q646" i="5"/>
  <c r="R646" i="5"/>
  <c r="S646" i="5"/>
  <c r="T646" i="5"/>
  <c r="U646" i="5"/>
  <c r="E647" i="5"/>
  <c r="F647" i="5"/>
  <c r="G647" i="5"/>
  <c r="H647" i="5"/>
  <c r="I647" i="5"/>
  <c r="J647" i="5"/>
  <c r="K647" i="5"/>
  <c r="L647" i="5"/>
  <c r="M647" i="5"/>
  <c r="N647" i="5"/>
  <c r="O647" i="5"/>
  <c r="P647" i="5"/>
  <c r="Q647" i="5"/>
  <c r="R647" i="5"/>
  <c r="S647" i="5"/>
  <c r="T647" i="5"/>
  <c r="U647" i="5"/>
  <c r="E648" i="5"/>
  <c r="F648" i="5"/>
  <c r="G648" i="5"/>
  <c r="H648" i="5"/>
  <c r="I648" i="5"/>
  <c r="J648" i="5"/>
  <c r="K648" i="5"/>
  <c r="L648" i="5"/>
  <c r="M648" i="5"/>
  <c r="N648" i="5"/>
  <c r="O648" i="5"/>
  <c r="P648" i="5"/>
  <c r="Q648" i="5"/>
  <c r="R648" i="5"/>
  <c r="S648" i="5"/>
  <c r="T648" i="5"/>
  <c r="U648" i="5"/>
  <c r="E649" i="5"/>
  <c r="F649" i="5"/>
  <c r="G649" i="5"/>
  <c r="H649" i="5"/>
  <c r="I649" i="5"/>
  <c r="J649" i="5"/>
  <c r="K649" i="5"/>
  <c r="L649" i="5"/>
  <c r="M649" i="5"/>
  <c r="N649" i="5"/>
  <c r="O649" i="5"/>
  <c r="P649" i="5"/>
  <c r="Q649" i="5"/>
  <c r="R649" i="5"/>
  <c r="S649" i="5"/>
  <c r="T649" i="5"/>
  <c r="U649" i="5"/>
  <c r="E650" i="5"/>
  <c r="F650" i="5"/>
  <c r="G650" i="5"/>
  <c r="H650" i="5"/>
  <c r="I650" i="5"/>
  <c r="J650" i="5"/>
  <c r="K650" i="5"/>
  <c r="L650" i="5"/>
  <c r="M650" i="5"/>
  <c r="N650" i="5"/>
  <c r="O650" i="5"/>
  <c r="P650" i="5"/>
  <c r="Q650" i="5"/>
  <c r="R650" i="5"/>
  <c r="S650" i="5"/>
  <c r="T650" i="5"/>
  <c r="U650" i="5"/>
  <c r="E651" i="5"/>
  <c r="F651" i="5"/>
  <c r="G651" i="5"/>
  <c r="H651" i="5"/>
  <c r="I651" i="5"/>
  <c r="J651" i="5"/>
  <c r="K651" i="5"/>
  <c r="L651" i="5"/>
  <c r="M651" i="5"/>
  <c r="N651" i="5"/>
  <c r="O651" i="5"/>
  <c r="P651" i="5"/>
  <c r="Q651" i="5"/>
  <c r="R651" i="5"/>
  <c r="S651" i="5"/>
  <c r="T651" i="5"/>
  <c r="U651" i="5"/>
  <c r="E652" i="5"/>
  <c r="F652" i="5"/>
  <c r="G652" i="5"/>
  <c r="H652" i="5"/>
  <c r="I652" i="5"/>
  <c r="J652" i="5"/>
  <c r="K652" i="5"/>
  <c r="L652" i="5"/>
  <c r="M652" i="5"/>
  <c r="N652" i="5"/>
  <c r="O652" i="5"/>
  <c r="P652" i="5"/>
  <c r="Q652" i="5"/>
  <c r="R652" i="5"/>
  <c r="S652" i="5"/>
  <c r="T652" i="5"/>
  <c r="U652" i="5"/>
  <c r="E653" i="5"/>
  <c r="F653" i="5"/>
  <c r="G653" i="5"/>
  <c r="H653" i="5"/>
  <c r="I653" i="5"/>
  <c r="J653" i="5"/>
  <c r="K653" i="5"/>
  <c r="L653" i="5"/>
  <c r="M653" i="5"/>
  <c r="N653" i="5"/>
  <c r="O653" i="5"/>
  <c r="P653" i="5"/>
  <c r="Q653" i="5"/>
  <c r="R653" i="5"/>
  <c r="S653" i="5"/>
  <c r="T653" i="5"/>
  <c r="U653" i="5"/>
  <c r="E654" i="5"/>
  <c r="F654" i="5"/>
  <c r="G654" i="5"/>
  <c r="H654" i="5"/>
  <c r="I654" i="5"/>
  <c r="J654" i="5"/>
  <c r="K654" i="5"/>
  <c r="L654" i="5"/>
  <c r="M654" i="5"/>
  <c r="N654" i="5"/>
  <c r="O654" i="5"/>
  <c r="P654" i="5"/>
  <c r="Q654" i="5"/>
  <c r="R654" i="5"/>
  <c r="S654" i="5"/>
  <c r="T654" i="5"/>
  <c r="U654" i="5"/>
  <c r="E655" i="5"/>
  <c r="F655" i="5"/>
  <c r="G655" i="5"/>
  <c r="H655" i="5"/>
  <c r="I655" i="5"/>
  <c r="J655" i="5"/>
  <c r="K655" i="5"/>
  <c r="L655" i="5"/>
  <c r="M655" i="5"/>
  <c r="N655" i="5"/>
  <c r="O655" i="5"/>
  <c r="P655" i="5"/>
  <c r="Q655" i="5"/>
  <c r="R655" i="5"/>
  <c r="S655" i="5"/>
  <c r="T655" i="5"/>
  <c r="U655" i="5"/>
  <c r="E656" i="5"/>
  <c r="F656" i="5"/>
  <c r="G656" i="5"/>
  <c r="H656" i="5"/>
  <c r="I656" i="5"/>
  <c r="J656" i="5"/>
  <c r="K656" i="5"/>
  <c r="L656" i="5"/>
  <c r="M656" i="5"/>
  <c r="N656" i="5"/>
  <c r="O656" i="5"/>
  <c r="P656" i="5"/>
  <c r="Q656" i="5"/>
  <c r="R656" i="5"/>
  <c r="S656" i="5"/>
  <c r="T656" i="5"/>
  <c r="U656" i="5"/>
  <c r="E657" i="5"/>
  <c r="F657" i="5"/>
  <c r="G657" i="5"/>
  <c r="H657" i="5"/>
  <c r="I657" i="5"/>
  <c r="J657" i="5"/>
  <c r="K657" i="5"/>
  <c r="L657" i="5"/>
  <c r="M657" i="5"/>
  <c r="N657" i="5"/>
  <c r="O657" i="5"/>
  <c r="P657" i="5"/>
  <c r="Q657" i="5"/>
  <c r="R657" i="5"/>
  <c r="S657" i="5"/>
  <c r="T657" i="5"/>
  <c r="U657" i="5"/>
  <c r="E658" i="5"/>
  <c r="F658" i="5"/>
  <c r="G658" i="5"/>
  <c r="H658" i="5"/>
  <c r="I658" i="5"/>
  <c r="J658" i="5"/>
  <c r="K658" i="5"/>
  <c r="L658" i="5"/>
  <c r="M658" i="5"/>
  <c r="N658" i="5"/>
  <c r="O658" i="5"/>
  <c r="P658" i="5"/>
  <c r="Q658" i="5"/>
  <c r="R658" i="5"/>
  <c r="S658" i="5"/>
  <c r="T658" i="5"/>
  <c r="U658" i="5"/>
  <c r="E659" i="5"/>
  <c r="F659" i="5"/>
  <c r="G659" i="5"/>
  <c r="H659" i="5"/>
  <c r="I659" i="5"/>
  <c r="J659" i="5"/>
  <c r="K659" i="5"/>
  <c r="L659" i="5"/>
  <c r="M659" i="5"/>
  <c r="N659" i="5"/>
  <c r="O659" i="5"/>
  <c r="P659" i="5"/>
  <c r="Q659" i="5"/>
  <c r="R659" i="5"/>
  <c r="S659" i="5"/>
  <c r="T659" i="5"/>
  <c r="U659" i="5"/>
  <c r="E660" i="5"/>
  <c r="F660" i="5"/>
  <c r="G660" i="5"/>
  <c r="H660" i="5"/>
  <c r="I660" i="5"/>
  <c r="J660" i="5"/>
  <c r="K660" i="5"/>
  <c r="L660" i="5"/>
  <c r="M660" i="5"/>
  <c r="N660" i="5"/>
  <c r="O660" i="5"/>
  <c r="P660" i="5"/>
  <c r="Q660" i="5"/>
  <c r="R660" i="5"/>
  <c r="S660" i="5"/>
  <c r="T660" i="5"/>
  <c r="U660" i="5"/>
  <c r="E661" i="5"/>
  <c r="F661" i="5"/>
  <c r="G661" i="5"/>
  <c r="H661" i="5"/>
  <c r="I661" i="5"/>
  <c r="J661" i="5"/>
  <c r="K661" i="5"/>
  <c r="L661" i="5"/>
  <c r="M661" i="5"/>
  <c r="N661" i="5"/>
  <c r="O661" i="5"/>
  <c r="P661" i="5"/>
  <c r="Q661" i="5"/>
  <c r="R661" i="5"/>
  <c r="S661" i="5"/>
  <c r="T661" i="5"/>
  <c r="U661" i="5"/>
  <c r="E662" i="5"/>
  <c r="F662" i="5"/>
  <c r="G662" i="5"/>
  <c r="H662" i="5"/>
  <c r="I662" i="5"/>
  <c r="J662" i="5"/>
  <c r="K662" i="5"/>
  <c r="L662" i="5"/>
  <c r="M662" i="5"/>
  <c r="N662" i="5"/>
  <c r="O662" i="5"/>
  <c r="P662" i="5"/>
  <c r="Q662" i="5"/>
  <c r="R662" i="5"/>
  <c r="S662" i="5"/>
  <c r="T662" i="5"/>
  <c r="U662" i="5"/>
  <c r="E663" i="5"/>
  <c r="F663" i="5"/>
  <c r="G663" i="5"/>
  <c r="H663" i="5"/>
  <c r="I663" i="5"/>
  <c r="J663" i="5"/>
  <c r="K663" i="5"/>
  <c r="L663" i="5"/>
  <c r="M663" i="5"/>
  <c r="N663" i="5"/>
  <c r="O663" i="5"/>
  <c r="P663" i="5"/>
  <c r="Q663" i="5"/>
  <c r="R663" i="5"/>
  <c r="S663" i="5"/>
  <c r="T663" i="5"/>
  <c r="U663" i="5"/>
  <c r="E664" i="5"/>
  <c r="F664" i="5"/>
  <c r="G664" i="5"/>
  <c r="H664" i="5"/>
  <c r="I664" i="5"/>
  <c r="J664" i="5"/>
  <c r="K664" i="5"/>
  <c r="L664" i="5"/>
  <c r="M664" i="5"/>
  <c r="N664" i="5"/>
  <c r="O664" i="5"/>
  <c r="P664" i="5"/>
  <c r="Q664" i="5"/>
  <c r="R664" i="5"/>
  <c r="S664" i="5"/>
  <c r="T664" i="5"/>
  <c r="U664" i="5"/>
  <c r="E665" i="5"/>
  <c r="F665" i="5"/>
  <c r="G665" i="5"/>
  <c r="H665" i="5"/>
  <c r="I665" i="5"/>
  <c r="J665" i="5"/>
  <c r="K665" i="5"/>
  <c r="L665" i="5"/>
  <c r="M665" i="5"/>
  <c r="N665" i="5"/>
  <c r="O665" i="5"/>
  <c r="P665" i="5"/>
  <c r="Q665" i="5"/>
  <c r="R665" i="5"/>
  <c r="S665" i="5"/>
  <c r="T665" i="5"/>
  <c r="U665" i="5"/>
  <c r="E666" i="5"/>
  <c r="F666" i="5"/>
  <c r="G666" i="5"/>
  <c r="H666" i="5"/>
  <c r="I666" i="5"/>
  <c r="J666" i="5"/>
  <c r="K666" i="5"/>
  <c r="L666" i="5"/>
  <c r="M666" i="5"/>
  <c r="N666" i="5"/>
  <c r="O666" i="5"/>
  <c r="P666" i="5"/>
  <c r="Q666" i="5"/>
  <c r="R666" i="5"/>
  <c r="S666" i="5"/>
  <c r="T666" i="5"/>
  <c r="U666" i="5"/>
  <c r="E667" i="5"/>
  <c r="F667" i="5"/>
  <c r="G667" i="5"/>
  <c r="H667" i="5"/>
  <c r="I667" i="5"/>
  <c r="J667" i="5"/>
  <c r="K667" i="5"/>
  <c r="L667" i="5"/>
  <c r="M667" i="5"/>
  <c r="N667" i="5"/>
  <c r="O667" i="5"/>
  <c r="P667" i="5"/>
  <c r="Q667" i="5"/>
  <c r="R667" i="5"/>
  <c r="S667" i="5"/>
  <c r="T667" i="5"/>
  <c r="U667" i="5"/>
  <c r="E668" i="5"/>
  <c r="F668" i="5"/>
  <c r="G668" i="5"/>
  <c r="H668" i="5"/>
  <c r="I668" i="5"/>
  <c r="J668" i="5"/>
  <c r="K668" i="5"/>
  <c r="L668" i="5"/>
  <c r="M668" i="5"/>
  <c r="N668" i="5"/>
  <c r="O668" i="5"/>
  <c r="P668" i="5"/>
  <c r="Q668" i="5"/>
  <c r="R668" i="5"/>
  <c r="S668" i="5"/>
  <c r="T668" i="5"/>
  <c r="U668" i="5"/>
  <c r="E669" i="5"/>
  <c r="F669" i="5"/>
  <c r="G669" i="5"/>
  <c r="H669" i="5"/>
  <c r="I669" i="5"/>
  <c r="J669" i="5"/>
  <c r="K669" i="5"/>
  <c r="L669" i="5"/>
  <c r="M669" i="5"/>
  <c r="N669" i="5"/>
  <c r="O669" i="5"/>
  <c r="P669" i="5"/>
  <c r="Q669" i="5"/>
  <c r="R669" i="5"/>
  <c r="S669" i="5"/>
  <c r="T669" i="5"/>
  <c r="U669" i="5"/>
  <c r="E670" i="5"/>
  <c r="F670" i="5"/>
  <c r="G670" i="5"/>
  <c r="H670" i="5"/>
  <c r="I670" i="5"/>
  <c r="J670" i="5"/>
  <c r="K670" i="5"/>
  <c r="L670" i="5"/>
  <c r="M670" i="5"/>
  <c r="N670" i="5"/>
  <c r="O670" i="5"/>
  <c r="P670" i="5"/>
  <c r="Q670" i="5"/>
  <c r="R670" i="5"/>
  <c r="S670" i="5"/>
  <c r="T670" i="5"/>
  <c r="U670" i="5"/>
  <c r="E671" i="5"/>
  <c r="F671" i="5"/>
  <c r="G671" i="5"/>
  <c r="H671" i="5"/>
  <c r="I671" i="5"/>
  <c r="J671" i="5"/>
  <c r="K671" i="5"/>
  <c r="L671" i="5"/>
  <c r="M671" i="5"/>
  <c r="N671" i="5"/>
  <c r="O671" i="5"/>
  <c r="P671" i="5"/>
  <c r="Q671" i="5"/>
  <c r="R671" i="5"/>
  <c r="S671" i="5"/>
  <c r="T671" i="5"/>
  <c r="U671" i="5"/>
  <c r="E672" i="5"/>
  <c r="F672" i="5"/>
  <c r="G672" i="5"/>
  <c r="H672" i="5"/>
  <c r="I672" i="5"/>
  <c r="J672" i="5"/>
  <c r="K672" i="5"/>
  <c r="L672" i="5"/>
  <c r="M672" i="5"/>
  <c r="N672" i="5"/>
  <c r="O672" i="5"/>
  <c r="P672" i="5"/>
  <c r="Q672" i="5"/>
  <c r="R672" i="5"/>
  <c r="S672" i="5"/>
  <c r="T672" i="5"/>
  <c r="U672" i="5"/>
  <c r="E673" i="5"/>
  <c r="F673" i="5"/>
  <c r="G673" i="5"/>
  <c r="H673" i="5"/>
  <c r="I673" i="5"/>
  <c r="J673" i="5"/>
  <c r="K673" i="5"/>
  <c r="L673" i="5"/>
  <c r="M673" i="5"/>
  <c r="N673" i="5"/>
  <c r="O673" i="5"/>
  <c r="P673" i="5"/>
  <c r="Q673" i="5"/>
  <c r="R673" i="5"/>
  <c r="S673" i="5"/>
  <c r="T673" i="5"/>
  <c r="U673" i="5"/>
  <c r="E674" i="5"/>
  <c r="F674" i="5"/>
  <c r="G674" i="5"/>
  <c r="H674" i="5"/>
  <c r="I674" i="5"/>
  <c r="J674" i="5"/>
  <c r="K674" i="5"/>
  <c r="L674" i="5"/>
  <c r="M674" i="5"/>
  <c r="N674" i="5"/>
  <c r="O674" i="5"/>
  <c r="P674" i="5"/>
  <c r="Q674" i="5"/>
  <c r="R674" i="5"/>
  <c r="S674" i="5"/>
  <c r="T674" i="5"/>
  <c r="U674" i="5"/>
  <c r="E675" i="5"/>
  <c r="F675" i="5"/>
  <c r="G675" i="5"/>
  <c r="H675" i="5"/>
  <c r="I675" i="5"/>
  <c r="J675" i="5"/>
  <c r="K675" i="5"/>
  <c r="L675" i="5"/>
  <c r="M675" i="5"/>
  <c r="N675" i="5"/>
  <c r="O675" i="5"/>
  <c r="P675" i="5"/>
  <c r="Q675" i="5"/>
  <c r="R675" i="5"/>
  <c r="S675" i="5"/>
  <c r="T675" i="5"/>
  <c r="U675" i="5"/>
  <c r="E676" i="5"/>
  <c r="F676" i="5"/>
  <c r="G676" i="5"/>
  <c r="H676" i="5"/>
  <c r="I676" i="5"/>
  <c r="J676" i="5"/>
  <c r="K676" i="5"/>
  <c r="L676" i="5"/>
  <c r="M676" i="5"/>
  <c r="N676" i="5"/>
  <c r="O676" i="5"/>
  <c r="P676" i="5"/>
  <c r="Q676" i="5"/>
  <c r="R676" i="5"/>
  <c r="S676" i="5"/>
  <c r="T676" i="5"/>
  <c r="U676" i="5"/>
  <c r="E677" i="5"/>
  <c r="F677" i="5"/>
  <c r="G677" i="5"/>
  <c r="H677" i="5"/>
  <c r="I677" i="5"/>
  <c r="J677" i="5"/>
  <c r="K677" i="5"/>
  <c r="L677" i="5"/>
  <c r="M677" i="5"/>
  <c r="N677" i="5"/>
  <c r="O677" i="5"/>
  <c r="P677" i="5"/>
  <c r="Q677" i="5"/>
  <c r="R677" i="5"/>
  <c r="S677" i="5"/>
  <c r="T677" i="5"/>
  <c r="U677" i="5"/>
  <c r="E678" i="5"/>
  <c r="F678" i="5"/>
  <c r="G678" i="5"/>
  <c r="H678" i="5"/>
  <c r="I678" i="5"/>
  <c r="J678" i="5"/>
  <c r="K678" i="5"/>
  <c r="L678" i="5"/>
  <c r="M678" i="5"/>
  <c r="N678" i="5"/>
  <c r="O678" i="5"/>
  <c r="P678" i="5"/>
  <c r="Q678" i="5"/>
  <c r="R678" i="5"/>
  <c r="S678" i="5"/>
  <c r="T678" i="5"/>
  <c r="U678" i="5"/>
  <c r="E679" i="5"/>
  <c r="F679" i="5"/>
  <c r="G679" i="5"/>
  <c r="H679" i="5"/>
  <c r="I679" i="5"/>
  <c r="J679" i="5"/>
  <c r="K679" i="5"/>
  <c r="L679" i="5"/>
  <c r="M679" i="5"/>
  <c r="N679" i="5"/>
  <c r="O679" i="5"/>
  <c r="P679" i="5"/>
  <c r="Q679" i="5"/>
  <c r="R679" i="5"/>
  <c r="S679" i="5"/>
  <c r="T679" i="5"/>
  <c r="U679" i="5"/>
  <c r="E680" i="5"/>
  <c r="F680" i="5"/>
  <c r="G680" i="5"/>
  <c r="H680" i="5"/>
  <c r="I680" i="5"/>
  <c r="J680" i="5"/>
  <c r="K680" i="5"/>
  <c r="L680" i="5"/>
  <c r="M680" i="5"/>
  <c r="N680" i="5"/>
  <c r="O680" i="5"/>
  <c r="P680" i="5"/>
  <c r="Q680" i="5"/>
  <c r="R680" i="5"/>
  <c r="S680" i="5"/>
  <c r="T680" i="5"/>
  <c r="U680" i="5"/>
  <c r="E681" i="5"/>
  <c r="F681" i="5"/>
  <c r="G681" i="5"/>
  <c r="H681" i="5"/>
  <c r="I681" i="5"/>
  <c r="J681" i="5"/>
  <c r="K681" i="5"/>
  <c r="L681" i="5"/>
  <c r="M681" i="5"/>
  <c r="N681" i="5"/>
  <c r="O681" i="5"/>
  <c r="P681" i="5"/>
  <c r="Q681" i="5"/>
  <c r="R681" i="5"/>
  <c r="S681" i="5"/>
  <c r="T681" i="5"/>
  <c r="U681" i="5"/>
  <c r="E682" i="5"/>
  <c r="F682" i="5"/>
  <c r="G682" i="5"/>
  <c r="H682" i="5"/>
  <c r="I682" i="5"/>
  <c r="J682" i="5"/>
  <c r="K682" i="5"/>
  <c r="L682" i="5"/>
  <c r="M682" i="5"/>
  <c r="N682" i="5"/>
  <c r="O682" i="5"/>
  <c r="P682" i="5"/>
  <c r="Q682" i="5"/>
  <c r="R682" i="5"/>
  <c r="S682" i="5"/>
  <c r="T682" i="5"/>
  <c r="U682" i="5"/>
  <c r="E683" i="5"/>
  <c r="F683" i="5"/>
  <c r="G683" i="5"/>
  <c r="H683" i="5"/>
  <c r="I683" i="5"/>
  <c r="J683" i="5"/>
  <c r="K683" i="5"/>
  <c r="L683" i="5"/>
  <c r="M683" i="5"/>
  <c r="N683" i="5"/>
  <c r="O683" i="5"/>
  <c r="P683" i="5"/>
  <c r="Q683" i="5"/>
  <c r="R683" i="5"/>
  <c r="S683" i="5"/>
  <c r="T683" i="5"/>
  <c r="U683" i="5"/>
  <c r="E684" i="5"/>
  <c r="F684" i="5"/>
  <c r="G684" i="5"/>
  <c r="H684" i="5"/>
  <c r="I684" i="5"/>
  <c r="J684" i="5"/>
  <c r="K684" i="5"/>
  <c r="L684" i="5"/>
  <c r="M684" i="5"/>
  <c r="N684" i="5"/>
  <c r="O684" i="5"/>
  <c r="P684" i="5"/>
  <c r="Q684" i="5"/>
  <c r="R684" i="5"/>
  <c r="S684" i="5"/>
  <c r="T684" i="5"/>
  <c r="U684" i="5"/>
  <c r="E685" i="5"/>
  <c r="F685" i="5"/>
  <c r="G685" i="5"/>
  <c r="H685" i="5"/>
  <c r="I685" i="5"/>
  <c r="J685" i="5"/>
  <c r="K685" i="5"/>
  <c r="L685" i="5"/>
  <c r="M685" i="5"/>
  <c r="N685" i="5"/>
  <c r="O685" i="5"/>
  <c r="P685" i="5"/>
  <c r="Q685" i="5"/>
  <c r="R685" i="5"/>
  <c r="S685" i="5"/>
  <c r="T685" i="5"/>
  <c r="U685" i="5"/>
  <c r="E686" i="5"/>
  <c r="F686" i="5"/>
  <c r="G686" i="5"/>
  <c r="H686" i="5"/>
  <c r="I686" i="5"/>
  <c r="J686" i="5"/>
  <c r="K686" i="5"/>
  <c r="L686" i="5"/>
  <c r="M686" i="5"/>
  <c r="N686" i="5"/>
  <c r="O686" i="5"/>
  <c r="P686" i="5"/>
  <c r="Q686" i="5"/>
  <c r="R686" i="5"/>
  <c r="S686" i="5"/>
  <c r="T686" i="5"/>
  <c r="U686" i="5"/>
  <c r="E687" i="5"/>
  <c r="F687" i="5"/>
  <c r="G687" i="5"/>
  <c r="H687" i="5"/>
  <c r="I687" i="5"/>
  <c r="J687" i="5"/>
  <c r="K687" i="5"/>
  <c r="L687" i="5"/>
  <c r="M687" i="5"/>
  <c r="N687" i="5"/>
  <c r="O687" i="5"/>
  <c r="P687" i="5"/>
  <c r="Q687" i="5"/>
  <c r="R687" i="5"/>
  <c r="S687" i="5"/>
  <c r="T687" i="5"/>
  <c r="U687" i="5"/>
  <c r="E688" i="5"/>
  <c r="F688" i="5"/>
  <c r="G688" i="5"/>
  <c r="H688" i="5"/>
  <c r="I688" i="5"/>
  <c r="J688" i="5"/>
  <c r="K688" i="5"/>
  <c r="L688" i="5"/>
  <c r="M688" i="5"/>
  <c r="N688" i="5"/>
  <c r="O688" i="5"/>
  <c r="P688" i="5"/>
  <c r="Q688" i="5"/>
  <c r="R688" i="5"/>
  <c r="S688" i="5"/>
  <c r="T688" i="5"/>
  <c r="U688" i="5"/>
  <c r="E689" i="5"/>
  <c r="F689" i="5"/>
  <c r="G689" i="5"/>
  <c r="H689" i="5"/>
  <c r="I689" i="5"/>
  <c r="J689" i="5"/>
  <c r="K689" i="5"/>
  <c r="L689" i="5"/>
  <c r="M689" i="5"/>
  <c r="N689" i="5"/>
  <c r="O689" i="5"/>
  <c r="P689" i="5"/>
  <c r="Q689" i="5"/>
  <c r="R689" i="5"/>
  <c r="S689" i="5"/>
  <c r="T689" i="5"/>
  <c r="U689" i="5"/>
  <c r="E690" i="5"/>
  <c r="F690" i="5"/>
  <c r="G690" i="5"/>
  <c r="H690" i="5"/>
  <c r="I690" i="5"/>
  <c r="J690" i="5"/>
  <c r="K690" i="5"/>
  <c r="L690" i="5"/>
  <c r="M690" i="5"/>
  <c r="N690" i="5"/>
  <c r="O690" i="5"/>
  <c r="P690" i="5"/>
  <c r="Q690" i="5"/>
  <c r="R690" i="5"/>
  <c r="S690" i="5"/>
  <c r="T690" i="5"/>
  <c r="U690" i="5"/>
  <c r="E691" i="5"/>
  <c r="F691" i="5"/>
  <c r="G691" i="5"/>
  <c r="H691" i="5"/>
  <c r="I691" i="5"/>
  <c r="J691" i="5"/>
  <c r="K691" i="5"/>
  <c r="L691" i="5"/>
  <c r="M691" i="5"/>
  <c r="N691" i="5"/>
  <c r="O691" i="5"/>
  <c r="P691" i="5"/>
  <c r="Q691" i="5"/>
  <c r="R691" i="5"/>
  <c r="S691" i="5"/>
  <c r="T691" i="5"/>
  <c r="U691" i="5"/>
  <c r="E692" i="5"/>
  <c r="F692" i="5"/>
  <c r="G692" i="5"/>
  <c r="H692" i="5"/>
  <c r="I692" i="5"/>
  <c r="J692" i="5"/>
  <c r="K692" i="5"/>
  <c r="L692" i="5"/>
  <c r="M692" i="5"/>
  <c r="N692" i="5"/>
  <c r="O692" i="5"/>
  <c r="P692" i="5"/>
  <c r="Q692" i="5"/>
  <c r="R692" i="5"/>
  <c r="S692" i="5"/>
  <c r="T692" i="5"/>
  <c r="U692" i="5"/>
  <c r="E693" i="5"/>
  <c r="F693" i="5"/>
  <c r="G693" i="5"/>
  <c r="H693" i="5"/>
  <c r="I693" i="5"/>
  <c r="J693" i="5"/>
  <c r="K693" i="5"/>
  <c r="L693" i="5"/>
  <c r="M693" i="5"/>
  <c r="N693" i="5"/>
  <c r="O693" i="5"/>
  <c r="P693" i="5"/>
  <c r="Q693" i="5"/>
  <c r="R693" i="5"/>
  <c r="S693" i="5"/>
  <c r="T693" i="5"/>
  <c r="U693" i="5"/>
  <c r="E694" i="5"/>
  <c r="F694" i="5"/>
  <c r="G694" i="5"/>
  <c r="H694" i="5"/>
  <c r="I694" i="5"/>
  <c r="J694" i="5"/>
  <c r="K694" i="5"/>
  <c r="L694" i="5"/>
  <c r="M694" i="5"/>
  <c r="N694" i="5"/>
  <c r="O694" i="5"/>
  <c r="P694" i="5"/>
  <c r="Q694" i="5"/>
  <c r="R694" i="5"/>
  <c r="S694" i="5"/>
  <c r="T694" i="5"/>
  <c r="U694" i="5"/>
  <c r="E695" i="5"/>
  <c r="F695" i="5"/>
  <c r="G695" i="5"/>
  <c r="H695" i="5"/>
  <c r="I695" i="5"/>
  <c r="J695" i="5"/>
  <c r="K695" i="5"/>
  <c r="L695" i="5"/>
  <c r="M695" i="5"/>
  <c r="N695" i="5"/>
  <c r="O695" i="5"/>
  <c r="P695" i="5"/>
  <c r="Q695" i="5"/>
  <c r="R695" i="5"/>
  <c r="S695" i="5"/>
  <c r="T695" i="5"/>
  <c r="U695" i="5"/>
  <c r="E696" i="5"/>
  <c r="F696" i="5"/>
  <c r="G696" i="5"/>
  <c r="H696" i="5"/>
  <c r="I696" i="5"/>
  <c r="J696" i="5"/>
  <c r="K696" i="5"/>
  <c r="L696" i="5"/>
  <c r="M696" i="5"/>
  <c r="N696" i="5"/>
  <c r="O696" i="5"/>
  <c r="P696" i="5"/>
  <c r="Q696" i="5"/>
  <c r="R696" i="5"/>
  <c r="S696" i="5"/>
  <c r="T696" i="5"/>
  <c r="U696" i="5"/>
  <c r="E697" i="5"/>
  <c r="F697" i="5"/>
  <c r="G697" i="5"/>
  <c r="H697" i="5"/>
  <c r="I697" i="5"/>
  <c r="J697" i="5"/>
  <c r="K697" i="5"/>
  <c r="L697" i="5"/>
  <c r="M697" i="5"/>
  <c r="N697" i="5"/>
  <c r="O697" i="5"/>
  <c r="P697" i="5"/>
  <c r="Q697" i="5"/>
  <c r="R697" i="5"/>
  <c r="S697" i="5"/>
  <c r="T697" i="5"/>
  <c r="U697" i="5"/>
  <c r="E698" i="5"/>
  <c r="F698" i="5"/>
  <c r="G698" i="5"/>
  <c r="H698" i="5"/>
  <c r="I698" i="5"/>
  <c r="J698" i="5"/>
  <c r="K698" i="5"/>
  <c r="L698" i="5"/>
  <c r="M698" i="5"/>
  <c r="N698" i="5"/>
  <c r="O698" i="5"/>
  <c r="P698" i="5"/>
  <c r="Q698" i="5"/>
  <c r="R698" i="5"/>
  <c r="S698" i="5"/>
  <c r="T698" i="5"/>
  <c r="U698" i="5"/>
  <c r="E699" i="5"/>
  <c r="F699" i="5"/>
  <c r="G699" i="5"/>
  <c r="H699" i="5"/>
  <c r="I699" i="5"/>
  <c r="J699" i="5"/>
  <c r="K699" i="5"/>
  <c r="L699" i="5"/>
  <c r="M699" i="5"/>
  <c r="N699" i="5"/>
  <c r="O699" i="5"/>
  <c r="P699" i="5"/>
  <c r="Q699" i="5"/>
  <c r="R699" i="5"/>
  <c r="S699" i="5"/>
  <c r="T699" i="5"/>
  <c r="U699" i="5"/>
  <c r="E700" i="5"/>
  <c r="F700" i="5"/>
  <c r="G700" i="5"/>
  <c r="H700" i="5"/>
  <c r="I700" i="5"/>
  <c r="J700" i="5"/>
  <c r="K700" i="5"/>
  <c r="L700" i="5"/>
  <c r="M700" i="5"/>
  <c r="N700" i="5"/>
  <c r="O700" i="5"/>
  <c r="P700" i="5"/>
  <c r="Q700" i="5"/>
  <c r="R700" i="5"/>
  <c r="S700" i="5"/>
  <c r="T700" i="5"/>
  <c r="U700" i="5"/>
  <c r="E701" i="5"/>
  <c r="F701" i="5"/>
  <c r="G701" i="5"/>
  <c r="H701" i="5"/>
  <c r="I701" i="5"/>
  <c r="J701" i="5"/>
  <c r="K701" i="5"/>
  <c r="L701" i="5"/>
  <c r="M701" i="5"/>
  <c r="N701" i="5"/>
  <c r="O701" i="5"/>
  <c r="P701" i="5"/>
  <c r="Q701" i="5"/>
  <c r="R701" i="5"/>
  <c r="S701" i="5"/>
  <c r="T701" i="5"/>
  <c r="U701" i="5"/>
  <c r="E702" i="5"/>
  <c r="F702" i="5"/>
  <c r="G702" i="5"/>
  <c r="H702" i="5"/>
  <c r="I702" i="5"/>
  <c r="J702" i="5"/>
  <c r="K702" i="5"/>
  <c r="L702" i="5"/>
  <c r="M702" i="5"/>
  <c r="N702" i="5"/>
  <c r="O702" i="5"/>
  <c r="P702" i="5"/>
  <c r="Q702" i="5"/>
  <c r="R702" i="5"/>
  <c r="S702" i="5"/>
  <c r="T702" i="5"/>
  <c r="U702" i="5"/>
  <c r="E703" i="5"/>
  <c r="F703" i="5"/>
  <c r="G703" i="5"/>
  <c r="H703" i="5"/>
  <c r="I703" i="5"/>
  <c r="J703" i="5"/>
  <c r="K703" i="5"/>
  <c r="L703" i="5"/>
  <c r="M703" i="5"/>
  <c r="N703" i="5"/>
  <c r="O703" i="5"/>
  <c r="P703" i="5"/>
  <c r="Q703" i="5"/>
  <c r="R703" i="5"/>
  <c r="S703" i="5"/>
  <c r="T703" i="5"/>
  <c r="U703" i="5"/>
  <c r="E704" i="5"/>
  <c r="F704" i="5"/>
  <c r="G704" i="5"/>
  <c r="H704" i="5"/>
  <c r="I704" i="5"/>
  <c r="J704" i="5"/>
  <c r="K704" i="5"/>
  <c r="L704" i="5"/>
  <c r="M704" i="5"/>
  <c r="N704" i="5"/>
  <c r="O704" i="5"/>
  <c r="P704" i="5"/>
  <c r="Q704" i="5"/>
  <c r="R704" i="5"/>
  <c r="S704" i="5"/>
  <c r="T704" i="5"/>
  <c r="U704" i="5"/>
  <c r="E705" i="5"/>
  <c r="F705" i="5"/>
  <c r="G705" i="5"/>
  <c r="H705" i="5"/>
  <c r="I705" i="5"/>
  <c r="J705" i="5"/>
  <c r="K705" i="5"/>
  <c r="L705" i="5"/>
  <c r="M705" i="5"/>
  <c r="N705" i="5"/>
  <c r="O705" i="5"/>
  <c r="P705" i="5"/>
  <c r="Q705" i="5"/>
  <c r="R705" i="5"/>
  <c r="S705" i="5"/>
  <c r="T705" i="5"/>
  <c r="U705" i="5"/>
  <c r="E706" i="5"/>
  <c r="F706" i="5"/>
  <c r="G706" i="5"/>
  <c r="H706" i="5"/>
  <c r="I706" i="5"/>
  <c r="J706" i="5"/>
  <c r="K706" i="5"/>
  <c r="L706" i="5"/>
  <c r="M706" i="5"/>
  <c r="N706" i="5"/>
  <c r="O706" i="5"/>
  <c r="P706" i="5"/>
  <c r="Q706" i="5"/>
  <c r="R706" i="5"/>
  <c r="S706" i="5"/>
  <c r="T706" i="5"/>
  <c r="U706" i="5"/>
  <c r="E707" i="5"/>
  <c r="F707" i="5"/>
  <c r="G707" i="5"/>
  <c r="H707" i="5"/>
  <c r="I707" i="5"/>
  <c r="J707" i="5"/>
  <c r="K707" i="5"/>
  <c r="L707" i="5"/>
  <c r="M707" i="5"/>
  <c r="N707" i="5"/>
  <c r="O707" i="5"/>
  <c r="P707" i="5"/>
  <c r="Q707" i="5"/>
  <c r="R707" i="5"/>
  <c r="S707" i="5"/>
  <c r="T707" i="5"/>
  <c r="U707" i="5"/>
  <c r="E708" i="5"/>
  <c r="F708" i="5"/>
  <c r="G708" i="5"/>
  <c r="H708" i="5"/>
  <c r="I708" i="5"/>
  <c r="J708" i="5"/>
  <c r="K708" i="5"/>
  <c r="L708" i="5"/>
  <c r="M708" i="5"/>
  <c r="N708" i="5"/>
  <c r="O708" i="5"/>
  <c r="P708" i="5"/>
  <c r="Q708" i="5"/>
  <c r="R708" i="5"/>
  <c r="S708" i="5"/>
  <c r="T708" i="5"/>
  <c r="U708" i="5"/>
  <c r="E709" i="5"/>
  <c r="F709" i="5"/>
  <c r="G709" i="5"/>
  <c r="H709" i="5"/>
  <c r="I709" i="5"/>
  <c r="J709" i="5"/>
  <c r="K709" i="5"/>
  <c r="L709" i="5"/>
  <c r="M709" i="5"/>
  <c r="N709" i="5"/>
  <c r="O709" i="5"/>
  <c r="P709" i="5"/>
  <c r="Q709" i="5"/>
  <c r="R709" i="5"/>
  <c r="S709" i="5"/>
  <c r="T709" i="5"/>
  <c r="U709" i="5"/>
  <c r="E710" i="5"/>
  <c r="F710" i="5"/>
  <c r="G710" i="5"/>
  <c r="H710" i="5"/>
  <c r="I710" i="5"/>
  <c r="J710" i="5"/>
  <c r="K710" i="5"/>
  <c r="L710" i="5"/>
  <c r="M710" i="5"/>
  <c r="N710" i="5"/>
  <c r="O710" i="5"/>
  <c r="P710" i="5"/>
  <c r="Q710" i="5"/>
  <c r="R710" i="5"/>
  <c r="S710" i="5"/>
  <c r="T710" i="5"/>
  <c r="U710" i="5"/>
  <c r="E711" i="5"/>
  <c r="F711" i="5"/>
  <c r="G711" i="5"/>
  <c r="H711" i="5"/>
  <c r="I711" i="5"/>
  <c r="J711" i="5"/>
  <c r="K711" i="5"/>
  <c r="L711" i="5"/>
  <c r="M711" i="5"/>
  <c r="N711" i="5"/>
  <c r="O711" i="5"/>
  <c r="P711" i="5"/>
  <c r="Q711" i="5"/>
  <c r="R711" i="5"/>
  <c r="S711" i="5"/>
  <c r="T711" i="5"/>
  <c r="U711" i="5"/>
  <c r="E712" i="5"/>
  <c r="F712" i="5"/>
  <c r="G712" i="5"/>
  <c r="H712" i="5"/>
  <c r="I712" i="5"/>
  <c r="J712" i="5"/>
  <c r="K712" i="5"/>
  <c r="L712" i="5"/>
  <c r="M712" i="5"/>
  <c r="N712" i="5"/>
  <c r="O712" i="5"/>
  <c r="P712" i="5"/>
  <c r="Q712" i="5"/>
  <c r="R712" i="5"/>
  <c r="S712" i="5"/>
  <c r="T712" i="5"/>
  <c r="U712" i="5"/>
  <c r="E713" i="5"/>
  <c r="F713" i="5"/>
  <c r="G713" i="5"/>
  <c r="H713" i="5"/>
  <c r="I713" i="5"/>
  <c r="J713" i="5"/>
  <c r="K713" i="5"/>
  <c r="L713" i="5"/>
  <c r="M713" i="5"/>
  <c r="N713" i="5"/>
  <c r="O713" i="5"/>
  <c r="P713" i="5"/>
  <c r="Q713" i="5"/>
  <c r="R713" i="5"/>
  <c r="S713" i="5"/>
  <c r="T713" i="5"/>
  <c r="U713" i="5"/>
  <c r="E714" i="5"/>
  <c r="F714" i="5"/>
  <c r="G714" i="5"/>
  <c r="H714" i="5"/>
  <c r="I714" i="5"/>
  <c r="J714" i="5"/>
  <c r="K714" i="5"/>
  <c r="L714" i="5"/>
  <c r="M714" i="5"/>
  <c r="N714" i="5"/>
  <c r="O714" i="5"/>
  <c r="P714" i="5"/>
  <c r="Q714" i="5"/>
  <c r="R714" i="5"/>
  <c r="S714" i="5"/>
  <c r="T714" i="5"/>
  <c r="U714" i="5"/>
  <c r="E715" i="5"/>
  <c r="F715" i="5"/>
  <c r="G715" i="5"/>
  <c r="H715" i="5"/>
  <c r="I715" i="5"/>
  <c r="J715" i="5"/>
  <c r="K715" i="5"/>
  <c r="L715" i="5"/>
  <c r="M715" i="5"/>
  <c r="N715" i="5"/>
  <c r="O715" i="5"/>
  <c r="P715" i="5"/>
  <c r="Q715" i="5"/>
  <c r="R715" i="5"/>
  <c r="S715" i="5"/>
  <c r="T715" i="5"/>
  <c r="U715" i="5"/>
  <c r="E716" i="5"/>
  <c r="F716" i="5"/>
  <c r="G716" i="5"/>
  <c r="H716" i="5"/>
  <c r="I716" i="5"/>
  <c r="J716" i="5"/>
  <c r="K716" i="5"/>
  <c r="L716" i="5"/>
  <c r="M716" i="5"/>
  <c r="N716" i="5"/>
  <c r="O716" i="5"/>
  <c r="P716" i="5"/>
  <c r="Q716" i="5"/>
  <c r="R716" i="5"/>
  <c r="S716" i="5"/>
  <c r="T716" i="5"/>
  <c r="U716" i="5"/>
  <c r="E717" i="5"/>
  <c r="F717" i="5"/>
  <c r="G717" i="5"/>
  <c r="H717" i="5"/>
  <c r="I717" i="5"/>
  <c r="J717" i="5"/>
  <c r="K717" i="5"/>
  <c r="L717" i="5"/>
  <c r="M717" i="5"/>
  <c r="N717" i="5"/>
  <c r="O717" i="5"/>
  <c r="P717" i="5"/>
  <c r="Q717" i="5"/>
  <c r="R717" i="5"/>
  <c r="S717" i="5"/>
  <c r="T717" i="5"/>
  <c r="U717" i="5"/>
  <c r="E718" i="5"/>
  <c r="F718" i="5"/>
  <c r="G718" i="5"/>
  <c r="H718" i="5"/>
  <c r="I718" i="5"/>
  <c r="J718" i="5"/>
  <c r="K718" i="5"/>
  <c r="L718" i="5"/>
  <c r="M718" i="5"/>
  <c r="N718" i="5"/>
  <c r="O718" i="5"/>
  <c r="P718" i="5"/>
  <c r="Q718" i="5"/>
  <c r="R718" i="5"/>
  <c r="S718" i="5"/>
  <c r="T718" i="5"/>
  <c r="U718" i="5"/>
  <c r="E719" i="5"/>
  <c r="F719" i="5"/>
  <c r="G719" i="5"/>
  <c r="H719" i="5"/>
  <c r="I719" i="5"/>
  <c r="J719" i="5"/>
  <c r="K719" i="5"/>
  <c r="L719" i="5"/>
  <c r="M719" i="5"/>
  <c r="N719" i="5"/>
  <c r="O719" i="5"/>
  <c r="P719" i="5"/>
  <c r="Q719" i="5"/>
  <c r="R719" i="5"/>
  <c r="S719" i="5"/>
  <c r="T719" i="5"/>
  <c r="U719" i="5"/>
  <c r="E720" i="5"/>
  <c r="F720" i="5"/>
  <c r="G720" i="5"/>
  <c r="H720" i="5"/>
  <c r="I720" i="5"/>
  <c r="J720" i="5"/>
  <c r="K720" i="5"/>
  <c r="L720" i="5"/>
  <c r="M720" i="5"/>
  <c r="N720" i="5"/>
  <c r="O720" i="5"/>
  <c r="P720" i="5"/>
  <c r="Q720" i="5"/>
  <c r="R720" i="5"/>
  <c r="S720" i="5"/>
  <c r="T720" i="5"/>
  <c r="U720" i="5"/>
  <c r="E721" i="5"/>
  <c r="F721" i="5"/>
  <c r="G721" i="5"/>
  <c r="H721" i="5"/>
  <c r="I721" i="5"/>
  <c r="J721" i="5"/>
  <c r="K721" i="5"/>
  <c r="L721" i="5"/>
  <c r="M721" i="5"/>
  <c r="N721" i="5"/>
  <c r="O721" i="5"/>
  <c r="P721" i="5"/>
  <c r="Q721" i="5"/>
  <c r="R721" i="5"/>
  <c r="S721" i="5"/>
  <c r="T721" i="5"/>
  <c r="U721" i="5"/>
  <c r="E722" i="5"/>
  <c r="F722" i="5"/>
  <c r="G722" i="5"/>
  <c r="H722" i="5"/>
  <c r="I722" i="5"/>
  <c r="J722" i="5"/>
  <c r="K722" i="5"/>
  <c r="L722" i="5"/>
  <c r="M722" i="5"/>
  <c r="N722" i="5"/>
  <c r="O722" i="5"/>
  <c r="P722" i="5"/>
  <c r="Q722" i="5"/>
  <c r="R722" i="5"/>
  <c r="S722" i="5"/>
  <c r="T722" i="5"/>
  <c r="U722" i="5"/>
  <c r="E723" i="5"/>
  <c r="F723" i="5"/>
  <c r="G723" i="5"/>
  <c r="H723" i="5"/>
  <c r="I723" i="5"/>
  <c r="J723" i="5"/>
  <c r="K723" i="5"/>
  <c r="L723" i="5"/>
  <c r="M723" i="5"/>
  <c r="N723" i="5"/>
  <c r="O723" i="5"/>
  <c r="P723" i="5"/>
  <c r="Q723" i="5"/>
  <c r="R723" i="5"/>
  <c r="S723" i="5"/>
  <c r="T723" i="5"/>
  <c r="U723" i="5"/>
  <c r="E724" i="5"/>
  <c r="F724" i="5"/>
  <c r="G724" i="5"/>
  <c r="H724" i="5"/>
  <c r="I724" i="5"/>
  <c r="J724" i="5"/>
  <c r="K724" i="5"/>
  <c r="L724" i="5"/>
  <c r="M724" i="5"/>
  <c r="N724" i="5"/>
  <c r="O724" i="5"/>
  <c r="P724" i="5"/>
  <c r="Q724" i="5"/>
  <c r="R724" i="5"/>
  <c r="S724" i="5"/>
  <c r="T724" i="5"/>
  <c r="U724" i="5"/>
  <c r="E725" i="5"/>
  <c r="F725" i="5"/>
  <c r="G725" i="5"/>
  <c r="H725" i="5"/>
  <c r="I725" i="5"/>
  <c r="J725" i="5"/>
  <c r="K725" i="5"/>
  <c r="L725" i="5"/>
  <c r="M725" i="5"/>
  <c r="N725" i="5"/>
  <c r="O725" i="5"/>
  <c r="P725" i="5"/>
  <c r="Q725" i="5"/>
  <c r="R725" i="5"/>
  <c r="S725" i="5"/>
  <c r="T725" i="5"/>
  <c r="U725" i="5"/>
  <c r="E726" i="5"/>
  <c r="F726" i="5"/>
  <c r="G726" i="5"/>
  <c r="H726" i="5"/>
  <c r="I726" i="5"/>
  <c r="J726" i="5"/>
  <c r="K726" i="5"/>
  <c r="L726" i="5"/>
  <c r="M726" i="5"/>
  <c r="N726" i="5"/>
  <c r="O726" i="5"/>
  <c r="P726" i="5"/>
  <c r="Q726" i="5"/>
  <c r="R726" i="5"/>
  <c r="S726" i="5"/>
  <c r="T726" i="5"/>
  <c r="U726" i="5"/>
  <c r="E727" i="5"/>
  <c r="F727" i="5"/>
  <c r="G727" i="5"/>
  <c r="H727" i="5"/>
  <c r="I727" i="5"/>
  <c r="J727" i="5"/>
  <c r="K727" i="5"/>
  <c r="L727" i="5"/>
  <c r="M727" i="5"/>
  <c r="N727" i="5"/>
  <c r="O727" i="5"/>
  <c r="P727" i="5"/>
  <c r="Q727" i="5"/>
  <c r="R727" i="5"/>
  <c r="S727" i="5"/>
  <c r="T727" i="5"/>
  <c r="U727" i="5"/>
  <c r="E728" i="5"/>
  <c r="F728" i="5"/>
  <c r="G728" i="5"/>
  <c r="H728" i="5"/>
  <c r="I728" i="5"/>
  <c r="J728" i="5"/>
  <c r="K728" i="5"/>
  <c r="L728" i="5"/>
  <c r="M728" i="5"/>
  <c r="N728" i="5"/>
  <c r="O728" i="5"/>
  <c r="P728" i="5"/>
  <c r="Q728" i="5"/>
  <c r="R728" i="5"/>
  <c r="S728" i="5"/>
  <c r="T728" i="5"/>
  <c r="U728" i="5"/>
  <c r="E729" i="5"/>
  <c r="F729" i="5"/>
  <c r="G729" i="5"/>
  <c r="H729" i="5"/>
  <c r="I729" i="5"/>
  <c r="J729" i="5"/>
  <c r="K729" i="5"/>
  <c r="L729" i="5"/>
  <c r="M729" i="5"/>
  <c r="N729" i="5"/>
  <c r="O729" i="5"/>
  <c r="P729" i="5"/>
  <c r="Q729" i="5"/>
  <c r="R729" i="5"/>
  <c r="S729" i="5"/>
  <c r="T729" i="5"/>
  <c r="U729" i="5"/>
  <c r="E730" i="5"/>
  <c r="F730" i="5"/>
  <c r="G730" i="5"/>
  <c r="H730" i="5"/>
  <c r="I730" i="5"/>
  <c r="J730" i="5"/>
  <c r="K730" i="5"/>
  <c r="L730" i="5"/>
  <c r="M730" i="5"/>
  <c r="N730" i="5"/>
  <c r="O730" i="5"/>
  <c r="P730" i="5"/>
  <c r="Q730" i="5"/>
  <c r="R730" i="5"/>
  <c r="S730" i="5"/>
  <c r="T730" i="5"/>
  <c r="U730" i="5"/>
  <c r="E731" i="5"/>
  <c r="F731" i="5"/>
  <c r="G731" i="5"/>
  <c r="H731" i="5"/>
  <c r="I731" i="5"/>
  <c r="J731" i="5"/>
  <c r="K731" i="5"/>
  <c r="L731" i="5"/>
  <c r="M731" i="5"/>
  <c r="N731" i="5"/>
  <c r="O731" i="5"/>
  <c r="P731" i="5"/>
  <c r="Q731" i="5"/>
  <c r="R731" i="5"/>
  <c r="S731" i="5"/>
  <c r="T731" i="5"/>
  <c r="U731" i="5"/>
  <c r="E732" i="5"/>
  <c r="F732" i="5"/>
  <c r="G732" i="5"/>
  <c r="H732" i="5"/>
  <c r="I732" i="5"/>
  <c r="J732" i="5"/>
  <c r="K732" i="5"/>
  <c r="L732" i="5"/>
  <c r="M732" i="5"/>
  <c r="N732" i="5"/>
  <c r="O732" i="5"/>
  <c r="P732" i="5"/>
  <c r="Q732" i="5"/>
  <c r="R732" i="5"/>
  <c r="S732" i="5"/>
  <c r="T732" i="5"/>
  <c r="U732" i="5"/>
  <c r="E733" i="5"/>
  <c r="F733" i="5"/>
  <c r="G733" i="5"/>
  <c r="H733" i="5"/>
  <c r="I733" i="5"/>
  <c r="J733" i="5"/>
  <c r="K733" i="5"/>
  <c r="L733" i="5"/>
  <c r="M733" i="5"/>
  <c r="N733" i="5"/>
  <c r="O733" i="5"/>
  <c r="P733" i="5"/>
  <c r="Q733" i="5"/>
  <c r="R733" i="5"/>
  <c r="S733" i="5"/>
  <c r="T733" i="5"/>
  <c r="U733" i="5"/>
  <c r="E734" i="5"/>
  <c r="F734" i="5"/>
  <c r="G734" i="5"/>
  <c r="H734" i="5"/>
  <c r="I734" i="5"/>
  <c r="J734" i="5"/>
  <c r="K734" i="5"/>
  <c r="L734" i="5"/>
  <c r="M734" i="5"/>
  <c r="N734" i="5"/>
  <c r="O734" i="5"/>
  <c r="P734" i="5"/>
  <c r="Q734" i="5"/>
  <c r="R734" i="5"/>
  <c r="S734" i="5"/>
  <c r="T734" i="5"/>
  <c r="U734" i="5"/>
  <c r="E735" i="5"/>
  <c r="F735" i="5"/>
  <c r="G735" i="5"/>
  <c r="H735" i="5"/>
  <c r="I735" i="5"/>
  <c r="J735" i="5"/>
  <c r="K735" i="5"/>
  <c r="L735" i="5"/>
  <c r="M735" i="5"/>
  <c r="N735" i="5"/>
  <c r="O735" i="5"/>
  <c r="P735" i="5"/>
  <c r="Q735" i="5"/>
  <c r="R735" i="5"/>
  <c r="S735" i="5"/>
  <c r="T735" i="5"/>
  <c r="U735" i="5"/>
  <c r="E736" i="5"/>
  <c r="F736" i="5"/>
  <c r="G736" i="5"/>
  <c r="H736" i="5"/>
  <c r="I736" i="5"/>
  <c r="J736" i="5"/>
  <c r="K736" i="5"/>
  <c r="L736" i="5"/>
  <c r="M736" i="5"/>
  <c r="N736" i="5"/>
  <c r="O736" i="5"/>
  <c r="P736" i="5"/>
  <c r="Q736" i="5"/>
  <c r="R736" i="5"/>
  <c r="S736" i="5"/>
  <c r="T736" i="5"/>
  <c r="U736" i="5"/>
  <c r="E737" i="5"/>
  <c r="F737" i="5"/>
  <c r="G737" i="5"/>
  <c r="H737" i="5"/>
  <c r="I737" i="5"/>
  <c r="J737" i="5"/>
  <c r="K737" i="5"/>
  <c r="L737" i="5"/>
  <c r="M737" i="5"/>
  <c r="N737" i="5"/>
  <c r="O737" i="5"/>
  <c r="P737" i="5"/>
  <c r="Q737" i="5"/>
  <c r="R737" i="5"/>
  <c r="S737" i="5"/>
  <c r="T737" i="5"/>
  <c r="U737" i="5"/>
  <c r="E738" i="5"/>
  <c r="F738" i="5"/>
  <c r="G738" i="5"/>
  <c r="H738" i="5"/>
  <c r="I738" i="5"/>
  <c r="J738" i="5"/>
  <c r="K738" i="5"/>
  <c r="L738" i="5"/>
  <c r="M738" i="5"/>
  <c r="N738" i="5"/>
  <c r="O738" i="5"/>
  <c r="P738" i="5"/>
  <c r="Q738" i="5"/>
  <c r="R738" i="5"/>
  <c r="S738" i="5"/>
  <c r="T738" i="5"/>
  <c r="U738" i="5"/>
  <c r="E739" i="5"/>
  <c r="F739" i="5"/>
  <c r="G739" i="5"/>
  <c r="H739" i="5"/>
  <c r="I739" i="5"/>
  <c r="J739" i="5"/>
  <c r="K739" i="5"/>
  <c r="L739" i="5"/>
  <c r="M739" i="5"/>
  <c r="N739" i="5"/>
  <c r="O739" i="5"/>
  <c r="P739" i="5"/>
  <c r="Q739" i="5"/>
  <c r="R739" i="5"/>
  <c r="S739" i="5"/>
  <c r="T739" i="5"/>
  <c r="U739" i="5"/>
  <c r="E740" i="5"/>
  <c r="F740" i="5"/>
  <c r="G740" i="5"/>
  <c r="H740" i="5"/>
  <c r="I740" i="5"/>
  <c r="J740" i="5"/>
  <c r="K740" i="5"/>
  <c r="L740" i="5"/>
  <c r="M740" i="5"/>
  <c r="N740" i="5"/>
  <c r="O740" i="5"/>
  <c r="P740" i="5"/>
  <c r="Q740" i="5"/>
  <c r="R740" i="5"/>
  <c r="S740" i="5"/>
  <c r="T740" i="5"/>
  <c r="U740" i="5"/>
  <c r="E741" i="5"/>
  <c r="F741" i="5"/>
  <c r="G741" i="5"/>
  <c r="H741" i="5"/>
  <c r="I741" i="5"/>
  <c r="J741" i="5"/>
  <c r="K741" i="5"/>
  <c r="L741" i="5"/>
  <c r="M741" i="5"/>
  <c r="N741" i="5"/>
  <c r="O741" i="5"/>
  <c r="P741" i="5"/>
  <c r="Q741" i="5"/>
  <c r="R741" i="5"/>
  <c r="S741" i="5"/>
  <c r="T741" i="5"/>
  <c r="U741" i="5"/>
  <c r="E742" i="5"/>
  <c r="F742" i="5"/>
  <c r="G742" i="5"/>
  <c r="H742" i="5"/>
  <c r="I742" i="5"/>
  <c r="J742" i="5"/>
  <c r="K742" i="5"/>
  <c r="L742" i="5"/>
  <c r="M742" i="5"/>
  <c r="N742" i="5"/>
  <c r="O742" i="5"/>
  <c r="P742" i="5"/>
  <c r="Q742" i="5"/>
  <c r="R742" i="5"/>
  <c r="S742" i="5"/>
  <c r="T742" i="5"/>
  <c r="U742" i="5"/>
  <c r="E743" i="5"/>
  <c r="F743" i="5"/>
  <c r="G743" i="5"/>
  <c r="H743" i="5"/>
  <c r="I743" i="5"/>
  <c r="J743" i="5"/>
  <c r="K743" i="5"/>
  <c r="L743" i="5"/>
  <c r="M743" i="5"/>
  <c r="N743" i="5"/>
  <c r="O743" i="5"/>
  <c r="P743" i="5"/>
  <c r="Q743" i="5"/>
  <c r="R743" i="5"/>
  <c r="S743" i="5"/>
  <c r="T743" i="5"/>
  <c r="U743" i="5"/>
  <c r="E744" i="5"/>
  <c r="F744" i="5"/>
  <c r="G744" i="5"/>
  <c r="H744" i="5"/>
  <c r="I744" i="5"/>
  <c r="J744" i="5"/>
  <c r="K744" i="5"/>
  <c r="L744" i="5"/>
  <c r="M744" i="5"/>
  <c r="N744" i="5"/>
  <c r="O744" i="5"/>
  <c r="P744" i="5"/>
  <c r="Q744" i="5"/>
  <c r="R744" i="5"/>
  <c r="S744" i="5"/>
  <c r="T744" i="5"/>
  <c r="U744" i="5"/>
  <c r="E745" i="5"/>
  <c r="F745" i="5"/>
  <c r="G745" i="5"/>
  <c r="H745" i="5"/>
  <c r="I745" i="5"/>
  <c r="J745" i="5"/>
  <c r="K745" i="5"/>
  <c r="L745" i="5"/>
  <c r="M745" i="5"/>
  <c r="N745" i="5"/>
  <c r="O745" i="5"/>
  <c r="P745" i="5"/>
  <c r="Q745" i="5"/>
  <c r="R745" i="5"/>
  <c r="S745" i="5"/>
  <c r="T745" i="5"/>
  <c r="U745" i="5"/>
  <c r="E746" i="5"/>
  <c r="F746" i="5"/>
  <c r="G746" i="5"/>
  <c r="H746" i="5"/>
  <c r="I746" i="5"/>
  <c r="J746" i="5"/>
  <c r="K746" i="5"/>
  <c r="L746" i="5"/>
  <c r="M746" i="5"/>
  <c r="N746" i="5"/>
  <c r="O746" i="5"/>
  <c r="P746" i="5"/>
  <c r="Q746" i="5"/>
  <c r="R746" i="5"/>
  <c r="S746" i="5"/>
  <c r="T746" i="5"/>
  <c r="U746" i="5"/>
  <c r="E747" i="5"/>
  <c r="F747" i="5"/>
  <c r="G747" i="5"/>
  <c r="H747" i="5"/>
  <c r="I747" i="5"/>
  <c r="J747" i="5"/>
  <c r="K747" i="5"/>
  <c r="L747" i="5"/>
  <c r="M747" i="5"/>
  <c r="N747" i="5"/>
  <c r="O747" i="5"/>
  <c r="P747" i="5"/>
  <c r="Q747" i="5"/>
  <c r="R747" i="5"/>
  <c r="S747" i="5"/>
  <c r="T747" i="5"/>
  <c r="U747" i="5"/>
  <c r="E748" i="5"/>
  <c r="F748" i="5"/>
  <c r="G748" i="5"/>
  <c r="H748" i="5"/>
  <c r="I748" i="5"/>
  <c r="J748" i="5"/>
  <c r="K748" i="5"/>
  <c r="L748" i="5"/>
  <c r="M748" i="5"/>
  <c r="N748" i="5"/>
  <c r="O748" i="5"/>
  <c r="P748" i="5"/>
  <c r="Q748" i="5"/>
  <c r="R748" i="5"/>
  <c r="S748" i="5"/>
  <c r="T748" i="5"/>
  <c r="U748" i="5"/>
  <c r="E749" i="5"/>
  <c r="F749" i="5"/>
  <c r="G749" i="5"/>
  <c r="H749" i="5"/>
  <c r="I749" i="5"/>
  <c r="J749" i="5"/>
  <c r="K749" i="5"/>
  <c r="L749" i="5"/>
  <c r="M749" i="5"/>
  <c r="N749" i="5"/>
  <c r="O749" i="5"/>
  <c r="P749" i="5"/>
  <c r="Q749" i="5"/>
  <c r="R749" i="5"/>
  <c r="S749" i="5"/>
  <c r="T749" i="5"/>
  <c r="U749" i="5"/>
  <c r="E750" i="5"/>
  <c r="F750" i="5"/>
  <c r="G750" i="5"/>
  <c r="H750" i="5"/>
  <c r="I750" i="5"/>
  <c r="J750" i="5"/>
  <c r="K750" i="5"/>
  <c r="L750" i="5"/>
  <c r="M750" i="5"/>
  <c r="N750" i="5"/>
  <c r="O750" i="5"/>
  <c r="P750" i="5"/>
  <c r="Q750" i="5"/>
  <c r="R750" i="5"/>
  <c r="S750" i="5"/>
  <c r="T750" i="5"/>
  <c r="U750" i="5"/>
  <c r="E751" i="5"/>
  <c r="F751" i="5"/>
  <c r="G751" i="5"/>
  <c r="H751" i="5"/>
  <c r="I751" i="5"/>
  <c r="J751" i="5"/>
  <c r="K751" i="5"/>
  <c r="L751" i="5"/>
  <c r="M751" i="5"/>
  <c r="N751" i="5"/>
  <c r="O751" i="5"/>
  <c r="P751" i="5"/>
  <c r="Q751" i="5"/>
  <c r="R751" i="5"/>
  <c r="S751" i="5"/>
  <c r="T751" i="5"/>
  <c r="U751" i="5"/>
  <c r="E752" i="5"/>
  <c r="F752" i="5"/>
  <c r="G752" i="5"/>
  <c r="H752" i="5"/>
  <c r="I752" i="5"/>
  <c r="J752" i="5"/>
  <c r="K752" i="5"/>
  <c r="L752" i="5"/>
  <c r="M752" i="5"/>
  <c r="N752" i="5"/>
  <c r="O752" i="5"/>
  <c r="P752" i="5"/>
  <c r="Q752" i="5"/>
  <c r="R752" i="5"/>
  <c r="S752" i="5"/>
  <c r="T752" i="5"/>
  <c r="U752" i="5"/>
  <c r="E753" i="5"/>
  <c r="F753" i="5"/>
  <c r="G753" i="5"/>
  <c r="H753" i="5"/>
  <c r="I753" i="5"/>
  <c r="J753" i="5"/>
  <c r="K753" i="5"/>
  <c r="L753" i="5"/>
  <c r="M753" i="5"/>
  <c r="N753" i="5"/>
  <c r="O753" i="5"/>
  <c r="P753" i="5"/>
  <c r="Q753" i="5"/>
  <c r="R753" i="5"/>
  <c r="S753" i="5"/>
  <c r="T753" i="5"/>
  <c r="U753" i="5"/>
  <c r="E754" i="5"/>
  <c r="F754" i="5"/>
  <c r="G754" i="5"/>
  <c r="H754" i="5"/>
  <c r="I754" i="5"/>
  <c r="J754" i="5"/>
  <c r="K754" i="5"/>
  <c r="L754" i="5"/>
  <c r="M754" i="5"/>
  <c r="N754" i="5"/>
  <c r="O754" i="5"/>
  <c r="P754" i="5"/>
  <c r="Q754" i="5"/>
  <c r="R754" i="5"/>
  <c r="S754" i="5"/>
  <c r="T754" i="5"/>
  <c r="U754" i="5"/>
  <c r="E755" i="5"/>
  <c r="F755" i="5"/>
  <c r="G755" i="5"/>
  <c r="H755" i="5"/>
  <c r="I755" i="5"/>
  <c r="J755" i="5"/>
  <c r="K755" i="5"/>
  <c r="L755" i="5"/>
  <c r="M755" i="5"/>
  <c r="N755" i="5"/>
  <c r="O755" i="5"/>
  <c r="P755" i="5"/>
  <c r="Q755" i="5"/>
  <c r="R755" i="5"/>
  <c r="S755" i="5"/>
  <c r="T755" i="5"/>
  <c r="U755" i="5"/>
  <c r="E756" i="5"/>
  <c r="F756" i="5"/>
  <c r="G756" i="5"/>
  <c r="H756" i="5"/>
  <c r="I756" i="5"/>
  <c r="J756" i="5"/>
  <c r="K756" i="5"/>
  <c r="L756" i="5"/>
  <c r="M756" i="5"/>
  <c r="N756" i="5"/>
  <c r="O756" i="5"/>
  <c r="P756" i="5"/>
  <c r="Q756" i="5"/>
  <c r="R756" i="5"/>
  <c r="S756" i="5"/>
  <c r="T756" i="5"/>
  <c r="U756" i="5"/>
  <c r="E757" i="5"/>
  <c r="F757" i="5"/>
  <c r="G757" i="5"/>
  <c r="H757" i="5"/>
  <c r="I757" i="5"/>
  <c r="J757" i="5"/>
  <c r="K757" i="5"/>
  <c r="L757" i="5"/>
  <c r="M757" i="5"/>
  <c r="N757" i="5"/>
  <c r="O757" i="5"/>
  <c r="P757" i="5"/>
  <c r="Q757" i="5"/>
  <c r="R757" i="5"/>
  <c r="S757" i="5"/>
  <c r="T757" i="5"/>
  <c r="U757" i="5"/>
  <c r="E758" i="5"/>
  <c r="F758" i="5"/>
  <c r="G758" i="5"/>
  <c r="H758" i="5"/>
  <c r="I758" i="5"/>
  <c r="J758" i="5"/>
  <c r="K758" i="5"/>
  <c r="L758" i="5"/>
  <c r="M758" i="5"/>
  <c r="N758" i="5"/>
  <c r="O758" i="5"/>
  <c r="P758" i="5"/>
  <c r="Q758" i="5"/>
  <c r="R758" i="5"/>
  <c r="S758" i="5"/>
  <c r="T758" i="5"/>
  <c r="U758" i="5"/>
  <c r="E759" i="5"/>
  <c r="F759" i="5"/>
  <c r="G759" i="5"/>
  <c r="H759" i="5"/>
  <c r="I759" i="5"/>
  <c r="J759" i="5"/>
  <c r="K759" i="5"/>
  <c r="L759" i="5"/>
  <c r="M759" i="5"/>
  <c r="N759" i="5"/>
  <c r="O759" i="5"/>
  <c r="P759" i="5"/>
  <c r="Q759" i="5"/>
  <c r="R759" i="5"/>
  <c r="S759" i="5"/>
  <c r="T759" i="5"/>
  <c r="U759" i="5"/>
  <c r="E760" i="5"/>
  <c r="F760" i="5"/>
  <c r="G760" i="5"/>
  <c r="H760" i="5"/>
  <c r="I760" i="5"/>
  <c r="J760" i="5"/>
  <c r="K760" i="5"/>
  <c r="L760" i="5"/>
  <c r="M760" i="5"/>
  <c r="N760" i="5"/>
  <c r="O760" i="5"/>
  <c r="P760" i="5"/>
  <c r="Q760" i="5"/>
  <c r="R760" i="5"/>
  <c r="S760" i="5"/>
  <c r="T760" i="5"/>
  <c r="U760" i="5"/>
  <c r="E761" i="5"/>
  <c r="F761" i="5"/>
  <c r="G761" i="5"/>
  <c r="H761" i="5"/>
  <c r="I761" i="5"/>
  <c r="J761" i="5"/>
  <c r="K761" i="5"/>
  <c r="L761" i="5"/>
  <c r="M761" i="5"/>
  <c r="N761" i="5"/>
  <c r="O761" i="5"/>
  <c r="P761" i="5"/>
  <c r="Q761" i="5"/>
  <c r="R761" i="5"/>
  <c r="S761" i="5"/>
  <c r="T761" i="5"/>
  <c r="U761" i="5"/>
  <c r="E762" i="5"/>
  <c r="F762" i="5"/>
  <c r="G762" i="5"/>
  <c r="H762" i="5"/>
  <c r="I762" i="5"/>
  <c r="J762" i="5"/>
  <c r="K762" i="5"/>
  <c r="L762" i="5"/>
  <c r="M762" i="5"/>
  <c r="N762" i="5"/>
  <c r="O762" i="5"/>
  <c r="P762" i="5"/>
  <c r="Q762" i="5"/>
  <c r="R762" i="5"/>
  <c r="S762" i="5"/>
  <c r="T762" i="5"/>
  <c r="U762" i="5"/>
  <c r="E763" i="5"/>
  <c r="F763" i="5"/>
  <c r="G763" i="5"/>
  <c r="H763" i="5"/>
  <c r="I763" i="5"/>
  <c r="J763" i="5"/>
  <c r="K763" i="5"/>
  <c r="L763" i="5"/>
  <c r="M763" i="5"/>
  <c r="N763" i="5"/>
  <c r="O763" i="5"/>
  <c r="P763" i="5"/>
  <c r="Q763" i="5"/>
  <c r="R763" i="5"/>
  <c r="S763" i="5"/>
  <c r="T763" i="5"/>
  <c r="U763" i="5"/>
  <c r="E764" i="5"/>
  <c r="F764" i="5"/>
  <c r="G764" i="5"/>
  <c r="H764" i="5"/>
  <c r="I764" i="5"/>
  <c r="J764" i="5"/>
  <c r="K764" i="5"/>
  <c r="L764" i="5"/>
  <c r="M764" i="5"/>
  <c r="N764" i="5"/>
  <c r="O764" i="5"/>
  <c r="P764" i="5"/>
  <c r="Q764" i="5"/>
  <c r="R764" i="5"/>
  <c r="S764" i="5"/>
  <c r="T764" i="5"/>
  <c r="U764" i="5"/>
  <c r="E765" i="5"/>
  <c r="F765" i="5"/>
  <c r="G765" i="5"/>
  <c r="H765" i="5"/>
  <c r="I765" i="5"/>
  <c r="J765" i="5"/>
  <c r="K765" i="5"/>
  <c r="L765" i="5"/>
  <c r="M765" i="5"/>
  <c r="N765" i="5"/>
  <c r="O765" i="5"/>
  <c r="P765" i="5"/>
  <c r="Q765" i="5"/>
  <c r="R765" i="5"/>
  <c r="S765" i="5"/>
  <c r="T765" i="5"/>
  <c r="U765" i="5"/>
  <c r="E766" i="5"/>
  <c r="F766" i="5"/>
  <c r="G766" i="5"/>
  <c r="H766" i="5"/>
  <c r="I766" i="5"/>
  <c r="J766" i="5"/>
  <c r="K766" i="5"/>
  <c r="L766" i="5"/>
  <c r="M766" i="5"/>
  <c r="N766" i="5"/>
  <c r="O766" i="5"/>
  <c r="P766" i="5"/>
  <c r="Q766" i="5"/>
  <c r="R766" i="5"/>
  <c r="S766" i="5"/>
  <c r="T766" i="5"/>
  <c r="U766" i="5"/>
  <c r="E767" i="5"/>
  <c r="F767" i="5"/>
  <c r="G767" i="5"/>
  <c r="H767" i="5"/>
  <c r="I767" i="5"/>
  <c r="J767" i="5"/>
  <c r="K767" i="5"/>
  <c r="L767" i="5"/>
  <c r="M767" i="5"/>
  <c r="N767" i="5"/>
  <c r="O767" i="5"/>
  <c r="P767" i="5"/>
  <c r="Q767" i="5"/>
  <c r="R767" i="5"/>
  <c r="S767" i="5"/>
  <c r="T767" i="5"/>
  <c r="U767" i="5"/>
  <c r="E768" i="5"/>
  <c r="F768" i="5"/>
  <c r="G768" i="5"/>
  <c r="H768" i="5"/>
  <c r="I768" i="5"/>
  <c r="J768" i="5"/>
  <c r="K768" i="5"/>
  <c r="L768" i="5"/>
  <c r="M768" i="5"/>
  <c r="N768" i="5"/>
  <c r="O768" i="5"/>
  <c r="P768" i="5"/>
  <c r="Q768" i="5"/>
  <c r="R768" i="5"/>
  <c r="S768" i="5"/>
  <c r="T768" i="5"/>
  <c r="U768" i="5"/>
  <c r="E769" i="5"/>
  <c r="F769" i="5"/>
  <c r="G769" i="5"/>
  <c r="H769" i="5"/>
  <c r="I769" i="5"/>
  <c r="J769" i="5"/>
  <c r="K769" i="5"/>
  <c r="L769" i="5"/>
  <c r="M769" i="5"/>
  <c r="N769" i="5"/>
  <c r="O769" i="5"/>
  <c r="P769" i="5"/>
  <c r="Q769" i="5"/>
  <c r="R769" i="5"/>
  <c r="S769" i="5"/>
  <c r="T769" i="5"/>
  <c r="U769" i="5"/>
  <c r="E770" i="5"/>
  <c r="F770" i="5"/>
  <c r="G770" i="5"/>
  <c r="H770" i="5"/>
  <c r="I770" i="5"/>
  <c r="J770" i="5"/>
  <c r="K770" i="5"/>
  <c r="L770" i="5"/>
  <c r="M770" i="5"/>
  <c r="N770" i="5"/>
  <c r="O770" i="5"/>
  <c r="P770" i="5"/>
  <c r="Q770" i="5"/>
  <c r="R770" i="5"/>
  <c r="S770" i="5"/>
  <c r="T770" i="5"/>
  <c r="U770" i="5"/>
  <c r="E771" i="5"/>
  <c r="F771" i="5"/>
  <c r="G771" i="5"/>
  <c r="H771" i="5"/>
  <c r="I771" i="5"/>
  <c r="J771" i="5"/>
  <c r="K771" i="5"/>
  <c r="L771" i="5"/>
  <c r="M771" i="5"/>
  <c r="N771" i="5"/>
  <c r="O771" i="5"/>
  <c r="P771" i="5"/>
  <c r="Q771" i="5"/>
  <c r="R771" i="5"/>
  <c r="S771" i="5"/>
  <c r="T771" i="5"/>
  <c r="U771" i="5"/>
  <c r="E772" i="5"/>
  <c r="F772" i="5"/>
  <c r="G772" i="5"/>
  <c r="H772" i="5"/>
  <c r="I772" i="5"/>
  <c r="J772" i="5"/>
  <c r="K772" i="5"/>
  <c r="L772" i="5"/>
  <c r="M772" i="5"/>
  <c r="N772" i="5"/>
  <c r="O772" i="5"/>
  <c r="P772" i="5"/>
  <c r="Q772" i="5"/>
  <c r="R772" i="5"/>
  <c r="S772" i="5"/>
  <c r="T772" i="5"/>
  <c r="U772" i="5"/>
  <c r="E773" i="5"/>
  <c r="F773" i="5"/>
  <c r="G773" i="5"/>
  <c r="H773" i="5"/>
  <c r="I773" i="5"/>
  <c r="J773" i="5"/>
  <c r="K773" i="5"/>
  <c r="L773" i="5"/>
  <c r="M773" i="5"/>
  <c r="N773" i="5"/>
  <c r="O773" i="5"/>
  <c r="P773" i="5"/>
  <c r="Q773" i="5"/>
  <c r="R773" i="5"/>
  <c r="S773" i="5"/>
  <c r="T773" i="5"/>
  <c r="U773" i="5"/>
  <c r="E774" i="5"/>
  <c r="F774" i="5"/>
  <c r="G774" i="5"/>
  <c r="H774" i="5"/>
  <c r="I774" i="5"/>
  <c r="J774" i="5"/>
  <c r="K774" i="5"/>
  <c r="L774" i="5"/>
  <c r="M774" i="5"/>
  <c r="N774" i="5"/>
  <c r="O774" i="5"/>
  <c r="P774" i="5"/>
  <c r="Q774" i="5"/>
  <c r="R774" i="5"/>
  <c r="S774" i="5"/>
  <c r="T774" i="5"/>
  <c r="U774" i="5"/>
  <c r="E775" i="5"/>
  <c r="F775" i="5"/>
  <c r="G775" i="5"/>
  <c r="H775" i="5"/>
  <c r="I775" i="5"/>
  <c r="J775" i="5"/>
  <c r="K775" i="5"/>
  <c r="L775" i="5"/>
  <c r="M775" i="5"/>
  <c r="N775" i="5"/>
  <c r="O775" i="5"/>
  <c r="P775" i="5"/>
  <c r="Q775" i="5"/>
  <c r="R775" i="5"/>
  <c r="S775" i="5"/>
  <c r="T775" i="5"/>
  <c r="U775" i="5"/>
  <c r="E776" i="5"/>
  <c r="F776" i="5"/>
  <c r="G776" i="5"/>
  <c r="H776" i="5"/>
  <c r="I776" i="5"/>
  <c r="J776" i="5"/>
  <c r="K776" i="5"/>
  <c r="L776" i="5"/>
  <c r="M776" i="5"/>
  <c r="N776" i="5"/>
  <c r="O776" i="5"/>
  <c r="P776" i="5"/>
  <c r="Q776" i="5"/>
  <c r="R776" i="5"/>
  <c r="S776" i="5"/>
  <c r="T776" i="5"/>
  <c r="U776" i="5"/>
  <c r="E777" i="5"/>
  <c r="F777" i="5"/>
  <c r="G777" i="5"/>
  <c r="H777" i="5"/>
  <c r="I777" i="5"/>
  <c r="J777" i="5"/>
  <c r="K777" i="5"/>
  <c r="L777" i="5"/>
  <c r="M777" i="5"/>
  <c r="N777" i="5"/>
  <c r="O777" i="5"/>
  <c r="P777" i="5"/>
  <c r="Q777" i="5"/>
  <c r="R777" i="5"/>
  <c r="S777" i="5"/>
  <c r="T777" i="5"/>
  <c r="U777" i="5"/>
  <c r="E778" i="5"/>
  <c r="F778" i="5"/>
  <c r="G778" i="5"/>
  <c r="H778" i="5"/>
  <c r="I778" i="5"/>
  <c r="J778" i="5"/>
  <c r="K778" i="5"/>
  <c r="L778" i="5"/>
  <c r="M778" i="5"/>
  <c r="N778" i="5"/>
  <c r="O778" i="5"/>
  <c r="P778" i="5"/>
  <c r="Q778" i="5"/>
  <c r="R778" i="5"/>
  <c r="S778" i="5"/>
  <c r="T778" i="5"/>
  <c r="U778" i="5"/>
  <c r="E779" i="5"/>
  <c r="F779" i="5"/>
  <c r="G779" i="5"/>
  <c r="H779" i="5"/>
  <c r="I779" i="5"/>
  <c r="J779" i="5"/>
  <c r="K779" i="5"/>
  <c r="L779" i="5"/>
  <c r="M779" i="5"/>
  <c r="N779" i="5"/>
  <c r="O779" i="5"/>
  <c r="P779" i="5"/>
  <c r="Q779" i="5"/>
  <c r="R779" i="5"/>
  <c r="S779" i="5"/>
  <c r="T779" i="5"/>
  <c r="U779" i="5"/>
  <c r="E780" i="5"/>
  <c r="F780" i="5"/>
  <c r="G780" i="5"/>
  <c r="H780" i="5"/>
  <c r="I780" i="5"/>
  <c r="J780" i="5"/>
  <c r="K780" i="5"/>
  <c r="L780" i="5"/>
  <c r="M780" i="5"/>
  <c r="N780" i="5"/>
  <c r="O780" i="5"/>
  <c r="P780" i="5"/>
  <c r="Q780" i="5"/>
  <c r="R780" i="5"/>
  <c r="S780" i="5"/>
  <c r="T780" i="5"/>
  <c r="U780" i="5"/>
  <c r="E781" i="5"/>
  <c r="F781" i="5"/>
  <c r="G781" i="5"/>
  <c r="H781" i="5"/>
  <c r="I781" i="5"/>
  <c r="J781" i="5"/>
  <c r="K781" i="5"/>
  <c r="L781" i="5"/>
  <c r="M781" i="5"/>
  <c r="N781" i="5"/>
  <c r="O781" i="5"/>
  <c r="P781" i="5"/>
  <c r="Q781" i="5"/>
  <c r="R781" i="5"/>
  <c r="S781" i="5"/>
  <c r="T781" i="5"/>
  <c r="U781" i="5"/>
  <c r="E782" i="5"/>
  <c r="F782" i="5"/>
  <c r="G782" i="5"/>
  <c r="H782" i="5"/>
  <c r="I782" i="5"/>
  <c r="J782" i="5"/>
  <c r="K782" i="5"/>
  <c r="L782" i="5"/>
  <c r="M782" i="5"/>
  <c r="N782" i="5"/>
  <c r="O782" i="5"/>
  <c r="P782" i="5"/>
  <c r="Q782" i="5"/>
  <c r="R782" i="5"/>
  <c r="S782" i="5"/>
  <c r="T782" i="5"/>
  <c r="U782" i="5"/>
  <c r="E783" i="5"/>
  <c r="F783" i="5"/>
  <c r="G783" i="5"/>
  <c r="H783" i="5"/>
  <c r="I783" i="5"/>
  <c r="J783" i="5"/>
  <c r="K783" i="5"/>
  <c r="L783" i="5"/>
  <c r="M783" i="5"/>
  <c r="N783" i="5"/>
  <c r="O783" i="5"/>
  <c r="P783" i="5"/>
  <c r="Q783" i="5"/>
  <c r="R783" i="5"/>
  <c r="S783" i="5"/>
  <c r="T783" i="5"/>
  <c r="U783" i="5"/>
  <c r="E784" i="5"/>
  <c r="F784" i="5"/>
  <c r="G784" i="5"/>
  <c r="H784" i="5"/>
  <c r="I784" i="5"/>
  <c r="J784" i="5"/>
  <c r="K784" i="5"/>
  <c r="L784" i="5"/>
  <c r="M784" i="5"/>
  <c r="N784" i="5"/>
  <c r="O784" i="5"/>
  <c r="P784" i="5"/>
  <c r="Q784" i="5"/>
  <c r="R784" i="5"/>
  <c r="S784" i="5"/>
  <c r="T784" i="5"/>
  <c r="U784" i="5"/>
  <c r="E785" i="5"/>
  <c r="F785" i="5"/>
  <c r="G785" i="5"/>
  <c r="H785" i="5"/>
  <c r="I785" i="5"/>
  <c r="J785" i="5"/>
  <c r="K785" i="5"/>
  <c r="L785" i="5"/>
  <c r="M785" i="5"/>
  <c r="N785" i="5"/>
  <c r="O785" i="5"/>
  <c r="P785" i="5"/>
  <c r="Q785" i="5"/>
  <c r="R785" i="5"/>
  <c r="S785" i="5"/>
  <c r="T785" i="5"/>
  <c r="U785" i="5"/>
  <c r="E786" i="5"/>
  <c r="F786" i="5"/>
  <c r="G786" i="5"/>
  <c r="H786" i="5"/>
  <c r="I786" i="5"/>
  <c r="J786" i="5"/>
  <c r="K786" i="5"/>
  <c r="L786" i="5"/>
  <c r="M786" i="5"/>
  <c r="N786" i="5"/>
  <c r="O786" i="5"/>
  <c r="P786" i="5"/>
  <c r="Q786" i="5"/>
  <c r="R786" i="5"/>
  <c r="S786" i="5"/>
  <c r="T786" i="5"/>
  <c r="U786" i="5"/>
  <c r="E787" i="5"/>
  <c r="F787" i="5"/>
  <c r="G787" i="5"/>
  <c r="H787" i="5"/>
  <c r="I787" i="5"/>
  <c r="J787" i="5"/>
  <c r="K787" i="5"/>
  <c r="L787" i="5"/>
  <c r="M787" i="5"/>
  <c r="N787" i="5"/>
  <c r="O787" i="5"/>
  <c r="P787" i="5"/>
  <c r="Q787" i="5"/>
  <c r="R787" i="5"/>
  <c r="S787" i="5"/>
  <c r="T787" i="5"/>
  <c r="U787" i="5"/>
  <c r="E788" i="5"/>
  <c r="F788" i="5"/>
  <c r="G788" i="5"/>
  <c r="H788" i="5"/>
  <c r="I788" i="5"/>
  <c r="J788" i="5"/>
  <c r="K788" i="5"/>
  <c r="L788" i="5"/>
  <c r="M788" i="5"/>
  <c r="N788" i="5"/>
  <c r="O788" i="5"/>
  <c r="P788" i="5"/>
  <c r="Q788" i="5"/>
  <c r="R788" i="5"/>
  <c r="S788" i="5"/>
  <c r="T788" i="5"/>
  <c r="U788" i="5"/>
  <c r="E789" i="5"/>
  <c r="F789" i="5"/>
  <c r="G789" i="5"/>
  <c r="H789" i="5"/>
  <c r="I789" i="5"/>
  <c r="J789" i="5"/>
  <c r="K789" i="5"/>
  <c r="L789" i="5"/>
  <c r="M789" i="5"/>
  <c r="N789" i="5"/>
  <c r="O789" i="5"/>
  <c r="P789" i="5"/>
  <c r="Q789" i="5"/>
  <c r="R789" i="5"/>
  <c r="S789" i="5"/>
  <c r="T789" i="5"/>
  <c r="U789" i="5"/>
  <c r="E790" i="5"/>
  <c r="F790" i="5"/>
  <c r="G790" i="5"/>
  <c r="H790" i="5"/>
  <c r="I790" i="5"/>
  <c r="J790" i="5"/>
  <c r="K790" i="5"/>
  <c r="L790" i="5"/>
  <c r="M790" i="5"/>
  <c r="N790" i="5"/>
  <c r="O790" i="5"/>
  <c r="P790" i="5"/>
  <c r="Q790" i="5"/>
  <c r="R790" i="5"/>
  <c r="S790" i="5"/>
  <c r="T790" i="5"/>
  <c r="U790" i="5"/>
  <c r="E791" i="5"/>
  <c r="F791" i="5"/>
  <c r="G791" i="5"/>
  <c r="H791" i="5"/>
  <c r="I791" i="5"/>
  <c r="J791" i="5"/>
  <c r="K791" i="5"/>
  <c r="L791" i="5"/>
  <c r="M791" i="5"/>
  <c r="N791" i="5"/>
  <c r="O791" i="5"/>
  <c r="P791" i="5"/>
  <c r="Q791" i="5"/>
  <c r="R791" i="5"/>
  <c r="S791" i="5"/>
  <c r="T791" i="5"/>
  <c r="U791" i="5"/>
  <c r="E792" i="5"/>
  <c r="F792" i="5"/>
  <c r="G792" i="5"/>
  <c r="H792" i="5"/>
  <c r="I792" i="5"/>
  <c r="J792" i="5"/>
  <c r="K792" i="5"/>
  <c r="L792" i="5"/>
  <c r="M792" i="5"/>
  <c r="N792" i="5"/>
  <c r="O792" i="5"/>
  <c r="P792" i="5"/>
  <c r="Q792" i="5"/>
  <c r="R792" i="5"/>
  <c r="S792" i="5"/>
  <c r="T792" i="5"/>
  <c r="U792" i="5"/>
  <c r="E793" i="5"/>
  <c r="F793" i="5"/>
  <c r="G793" i="5"/>
  <c r="H793" i="5"/>
  <c r="I793" i="5"/>
  <c r="J793" i="5"/>
  <c r="K793" i="5"/>
  <c r="L793" i="5"/>
  <c r="M793" i="5"/>
  <c r="N793" i="5"/>
  <c r="O793" i="5"/>
  <c r="P793" i="5"/>
  <c r="Q793" i="5"/>
  <c r="R793" i="5"/>
  <c r="S793" i="5"/>
  <c r="T793" i="5"/>
  <c r="U793" i="5"/>
  <c r="E794" i="5"/>
  <c r="F794" i="5"/>
  <c r="G794" i="5"/>
  <c r="H794" i="5"/>
  <c r="I794" i="5"/>
  <c r="J794" i="5"/>
  <c r="K794" i="5"/>
  <c r="L794" i="5"/>
  <c r="M794" i="5"/>
  <c r="N794" i="5"/>
  <c r="O794" i="5"/>
  <c r="P794" i="5"/>
  <c r="Q794" i="5"/>
  <c r="R794" i="5"/>
  <c r="S794" i="5"/>
  <c r="T794" i="5"/>
  <c r="U794" i="5"/>
  <c r="E795" i="5"/>
  <c r="F795" i="5"/>
  <c r="G795" i="5"/>
  <c r="H795" i="5"/>
  <c r="I795" i="5"/>
  <c r="J795" i="5"/>
  <c r="K795" i="5"/>
  <c r="L795" i="5"/>
  <c r="M795" i="5"/>
  <c r="N795" i="5"/>
  <c r="O795" i="5"/>
  <c r="P795" i="5"/>
  <c r="Q795" i="5"/>
  <c r="R795" i="5"/>
  <c r="S795" i="5"/>
  <c r="T795" i="5"/>
  <c r="U795" i="5"/>
  <c r="E796" i="5"/>
  <c r="F796" i="5"/>
  <c r="G796" i="5"/>
  <c r="H796" i="5"/>
  <c r="I796" i="5"/>
  <c r="J796" i="5"/>
  <c r="K796" i="5"/>
  <c r="L796" i="5"/>
  <c r="M796" i="5"/>
  <c r="N796" i="5"/>
  <c r="O796" i="5"/>
  <c r="P796" i="5"/>
  <c r="Q796" i="5"/>
  <c r="R796" i="5"/>
  <c r="S796" i="5"/>
  <c r="T796" i="5"/>
  <c r="U796" i="5"/>
  <c r="E797" i="5"/>
  <c r="F797" i="5"/>
  <c r="G797" i="5"/>
  <c r="H797" i="5"/>
  <c r="I797" i="5"/>
  <c r="J797" i="5"/>
  <c r="K797" i="5"/>
  <c r="L797" i="5"/>
  <c r="M797" i="5"/>
  <c r="N797" i="5"/>
  <c r="O797" i="5"/>
  <c r="P797" i="5"/>
  <c r="Q797" i="5"/>
  <c r="R797" i="5"/>
  <c r="S797" i="5"/>
  <c r="T797" i="5"/>
  <c r="U797" i="5"/>
  <c r="E798" i="5"/>
  <c r="F798" i="5"/>
  <c r="G798" i="5"/>
  <c r="H798" i="5"/>
  <c r="I798" i="5"/>
  <c r="J798" i="5"/>
  <c r="K798" i="5"/>
  <c r="L798" i="5"/>
  <c r="M798" i="5"/>
  <c r="N798" i="5"/>
  <c r="O798" i="5"/>
  <c r="P798" i="5"/>
  <c r="Q798" i="5"/>
  <c r="R798" i="5"/>
  <c r="S798" i="5"/>
  <c r="T798" i="5"/>
  <c r="U798" i="5"/>
  <c r="E799" i="5"/>
  <c r="F799" i="5"/>
  <c r="G799" i="5"/>
  <c r="H799" i="5"/>
  <c r="I799" i="5"/>
  <c r="J799" i="5"/>
  <c r="K799" i="5"/>
  <c r="L799" i="5"/>
  <c r="M799" i="5"/>
  <c r="N799" i="5"/>
  <c r="O799" i="5"/>
  <c r="P799" i="5"/>
  <c r="Q799" i="5"/>
  <c r="R799" i="5"/>
  <c r="S799" i="5"/>
  <c r="T799" i="5"/>
  <c r="U799" i="5"/>
  <c r="E800" i="5"/>
  <c r="F800" i="5"/>
  <c r="G800" i="5"/>
  <c r="H800" i="5"/>
  <c r="I800" i="5"/>
  <c r="J800" i="5"/>
  <c r="K800" i="5"/>
  <c r="L800" i="5"/>
  <c r="M800" i="5"/>
  <c r="N800" i="5"/>
  <c r="O800" i="5"/>
  <c r="P800" i="5"/>
  <c r="Q800" i="5"/>
  <c r="R800" i="5"/>
  <c r="S800" i="5"/>
  <c r="T800" i="5"/>
  <c r="U800" i="5"/>
  <c r="E801" i="5"/>
  <c r="F801" i="5"/>
  <c r="G801" i="5"/>
  <c r="H801" i="5"/>
  <c r="I801" i="5"/>
  <c r="J801" i="5"/>
  <c r="K801" i="5"/>
  <c r="L801" i="5"/>
  <c r="M801" i="5"/>
  <c r="N801" i="5"/>
  <c r="O801" i="5"/>
  <c r="P801" i="5"/>
  <c r="Q801" i="5"/>
  <c r="R801" i="5"/>
  <c r="S801" i="5"/>
  <c r="T801" i="5"/>
  <c r="U801" i="5"/>
  <c r="E802" i="5"/>
  <c r="F802" i="5"/>
  <c r="G802" i="5"/>
  <c r="H802" i="5"/>
  <c r="I802" i="5"/>
  <c r="J802" i="5"/>
  <c r="K802" i="5"/>
  <c r="L802" i="5"/>
  <c r="M802" i="5"/>
  <c r="N802" i="5"/>
  <c r="O802" i="5"/>
  <c r="P802" i="5"/>
  <c r="Q802" i="5"/>
  <c r="R802" i="5"/>
  <c r="S802" i="5"/>
  <c r="T802" i="5"/>
  <c r="U802" i="5"/>
  <c r="E803" i="5"/>
  <c r="F803" i="5"/>
  <c r="G803" i="5"/>
  <c r="H803" i="5"/>
  <c r="I803" i="5"/>
  <c r="J803" i="5"/>
  <c r="K803" i="5"/>
  <c r="L803" i="5"/>
  <c r="M803" i="5"/>
  <c r="N803" i="5"/>
  <c r="O803" i="5"/>
  <c r="P803" i="5"/>
  <c r="Q803" i="5"/>
  <c r="R803" i="5"/>
  <c r="S803" i="5"/>
  <c r="T803" i="5"/>
  <c r="U803" i="5"/>
  <c r="E804" i="5"/>
  <c r="F804" i="5"/>
  <c r="G804" i="5"/>
  <c r="H804" i="5"/>
  <c r="I804" i="5"/>
  <c r="J804" i="5"/>
  <c r="K804" i="5"/>
  <c r="L804" i="5"/>
  <c r="M804" i="5"/>
  <c r="N804" i="5"/>
  <c r="O804" i="5"/>
  <c r="P804" i="5"/>
  <c r="Q804" i="5"/>
  <c r="R804" i="5"/>
  <c r="S804" i="5"/>
  <c r="T804" i="5"/>
  <c r="U804" i="5"/>
  <c r="E805" i="5"/>
  <c r="F805" i="5"/>
  <c r="G805" i="5"/>
  <c r="H805" i="5"/>
  <c r="I805" i="5"/>
  <c r="J805" i="5"/>
  <c r="K805" i="5"/>
  <c r="L805" i="5"/>
  <c r="M805" i="5"/>
  <c r="N805" i="5"/>
  <c r="O805" i="5"/>
  <c r="P805" i="5"/>
  <c r="Q805" i="5"/>
  <c r="R805" i="5"/>
  <c r="S805" i="5"/>
  <c r="T805" i="5"/>
  <c r="U805" i="5"/>
  <c r="E806" i="5"/>
  <c r="F806" i="5"/>
  <c r="G806" i="5"/>
  <c r="H806" i="5"/>
  <c r="I806" i="5"/>
  <c r="J806" i="5"/>
  <c r="K806" i="5"/>
  <c r="L806" i="5"/>
  <c r="M806" i="5"/>
  <c r="N806" i="5"/>
  <c r="O806" i="5"/>
  <c r="P806" i="5"/>
  <c r="Q806" i="5"/>
  <c r="R806" i="5"/>
  <c r="S806" i="5"/>
  <c r="T806" i="5"/>
  <c r="U806" i="5"/>
  <c r="E807" i="5"/>
  <c r="F807" i="5"/>
  <c r="G807" i="5"/>
  <c r="H807" i="5"/>
  <c r="I807" i="5"/>
  <c r="J807" i="5"/>
  <c r="K807" i="5"/>
  <c r="L807" i="5"/>
  <c r="M807" i="5"/>
  <c r="N807" i="5"/>
  <c r="O807" i="5"/>
  <c r="P807" i="5"/>
  <c r="Q807" i="5"/>
  <c r="R807" i="5"/>
  <c r="S807" i="5"/>
  <c r="T807" i="5"/>
  <c r="U807" i="5"/>
  <c r="E808" i="5"/>
  <c r="F808" i="5"/>
  <c r="G808" i="5"/>
  <c r="H808" i="5"/>
  <c r="I808" i="5"/>
  <c r="J808" i="5"/>
  <c r="K808" i="5"/>
  <c r="L808" i="5"/>
  <c r="M808" i="5"/>
  <c r="N808" i="5"/>
  <c r="O808" i="5"/>
  <c r="P808" i="5"/>
  <c r="Q808" i="5"/>
  <c r="R808" i="5"/>
  <c r="S808" i="5"/>
  <c r="T808" i="5"/>
  <c r="U808" i="5"/>
  <c r="E809" i="5"/>
  <c r="F809" i="5"/>
  <c r="G809" i="5"/>
  <c r="H809" i="5"/>
  <c r="I809" i="5"/>
  <c r="J809" i="5"/>
  <c r="K809" i="5"/>
  <c r="L809" i="5"/>
  <c r="M809" i="5"/>
  <c r="N809" i="5"/>
  <c r="O809" i="5"/>
  <c r="P809" i="5"/>
  <c r="Q809" i="5"/>
  <c r="R809" i="5"/>
  <c r="S809" i="5"/>
  <c r="T809" i="5"/>
  <c r="U809" i="5"/>
  <c r="E810" i="5"/>
  <c r="F810" i="5"/>
  <c r="G810" i="5"/>
  <c r="H810" i="5"/>
  <c r="I810" i="5"/>
  <c r="J810" i="5"/>
  <c r="K810" i="5"/>
  <c r="L810" i="5"/>
  <c r="M810" i="5"/>
  <c r="N810" i="5"/>
  <c r="O810" i="5"/>
  <c r="P810" i="5"/>
  <c r="Q810" i="5"/>
  <c r="R810" i="5"/>
  <c r="S810" i="5"/>
  <c r="T810" i="5"/>
  <c r="U810" i="5"/>
  <c r="E811" i="5"/>
  <c r="F811" i="5"/>
  <c r="G811" i="5"/>
  <c r="H811" i="5"/>
  <c r="I811" i="5"/>
  <c r="J811" i="5"/>
  <c r="K811" i="5"/>
  <c r="L811" i="5"/>
  <c r="M811" i="5"/>
  <c r="N811" i="5"/>
  <c r="O811" i="5"/>
  <c r="P811" i="5"/>
  <c r="Q811" i="5"/>
  <c r="R811" i="5"/>
  <c r="S811" i="5"/>
  <c r="T811" i="5"/>
  <c r="U811" i="5"/>
  <c r="E812" i="5"/>
  <c r="F812" i="5"/>
  <c r="G812" i="5"/>
  <c r="H812" i="5"/>
  <c r="I812" i="5"/>
  <c r="J812" i="5"/>
  <c r="K812" i="5"/>
  <c r="L812" i="5"/>
  <c r="M812" i="5"/>
  <c r="N812" i="5"/>
  <c r="O812" i="5"/>
  <c r="P812" i="5"/>
  <c r="Q812" i="5"/>
  <c r="R812" i="5"/>
  <c r="S812" i="5"/>
  <c r="T812" i="5"/>
  <c r="U812" i="5"/>
  <c r="E813" i="5"/>
  <c r="F813" i="5"/>
  <c r="G813" i="5"/>
  <c r="H813" i="5"/>
  <c r="I813" i="5"/>
  <c r="J813" i="5"/>
  <c r="K813" i="5"/>
  <c r="L813" i="5"/>
  <c r="M813" i="5"/>
  <c r="N813" i="5"/>
  <c r="O813" i="5"/>
  <c r="P813" i="5"/>
  <c r="Q813" i="5"/>
  <c r="R813" i="5"/>
  <c r="S813" i="5"/>
  <c r="T813" i="5"/>
  <c r="U813" i="5"/>
  <c r="E814" i="5"/>
  <c r="F814" i="5"/>
  <c r="G814" i="5"/>
  <c r="H814" i="5"/>
  <c r="I814" i="5"/>
  <c r="J814" i="5"/>
  <c r="K814" i="5"/>
  <c r="L814" i="5"/>
  <c r="M814" i="5"/>
  <c r="N814" i="5"/>
  <c r="O814" i="5"/>
  <c r="P814" i="5"/>
  <c r="Q814" i="5"/>
  <c r="R814" i="5"/>
  <c r="S814" i="5"/>
  <c r="T814" i="5"/>
  <c r="U814" i="5"/>
  <c r="E815" i="5"/>
  <c r="F815" i="5"/>
  <c r="G815" i="5"/>
  <c r="H815" i="5"/>
  <c r="I815" i="5"/>
  <c r="J815" i="5"/>
  <c r="K815" i="5"/>
  <c r="L815" i="5"/>
  <c r="M815" i="5"/>
  <c r="N815" i="5"/>
  <c r="O815" i="5"/>
  <c r="P815" i="5"/>
  <c r="Q815" i="5"/>
  <c r="R815" i="5"/>
  <c r="S815" i="5"/>
  <c r="T815" i="5"/>
  <c r="U815" i="5"/>
  <c r="E816" i="5"/>
  <c r="F816" i="5"/>
  <c r="G816" i="5"/>
  <c r="H816" i="5"/>
  <c r="I816" i="5"/>
  <c r="J816" i="5"/>
  <c r="K816" i="5"/>
  <c r="L816" i="5"/>
  <c r="M816" i="5"/>
  <c r="N816" i="5"/>
  <c r="O816" i="5"/>
  <c r="P816" i="5"/>
  <c r="Q816" i="5"/>
  <c r="R816" i="5"/>
  <c r="S816" i="5"/>
  <c r="T816" i="5"/>
  <c r="U816" i="5"/>
  <c r="E817" i="5"/>
  <c r="F817" i="5"/>
  <c r="G817" i="5"/>
  <c r="H817" i="5"/>
  <c r="I817" i="5"/>
  <c r="J817" i="5"/>
  <c r="K817" i="5"/>
  <c r="L817" i="5"/>
  <c r="M817" i="5"/>
  <c r="N817" i="5"/>
  <c r="O817" i="5"/>
  <c r="P817" i="5"/>
  <c r="Q817" i="5"/>
  <c r="R817" i="5"/>
  <c r="S817" i="5"/>
  <c r="T817" i="5"/>
  <c r="U817" i="5"/>
  <c r="E818" i="5"/>
  <c r="F818" i="5"/>
  <c r="G818" i="5"/>
  <c r="H818" i="5"/>
  <c r="I818" i="5"/>
  <c r="J818" i="5"/>
  <c r="K818" i="5"/>
  <c r="L818" i="5"/>
  <c r="M818" i="5"/>
  <c r="N818" i="5"/>
  <c r="O818" i="5"/>
  <c r="P818" i="5"/>
  <c r="Q818" i="5"/>
  <c r="R818" i="5"/>
  <c r="S818" i="5"/>
  <c r="T818" i="5"/>
  <c r="U818" i="5"/>
  <c r="E819" i="5"/>
  <c r="F819" i="5"/>
  <c r="G819" i="5"/>
  <c r="H819" i="5"/>
  <c r="I819" i="5"/>
  <c r="J819" i="5"/>
  <c r="K819" i="5"/>
  <c r="L819" i="5"/>
  <c r="M819" i="5"/>
  <c r="N819" i="5"/>
  <c r="O819" i="5"/>
  <c r="P819" i="5"/>
  <c r="Q819" i="5"/>
  <c r="R819" i="5"/>
  <c r="S819" i="5"/>
  <c r="T819" i="5"/>
  <c r="U819" i="5"/>
  <c r="E820" i="5"/>
  <c r="F820" i="5"/>
  <c r="G820" i="5"/>
  <c r="H820" i="5"/>
  <c r="I820" i="5"/>
  <c r="J820" i="5"/>
  <c r="K820" i="5"/>
  <c r="L820" i="5"/>
  <c r="M820" i="5"/>
  <c r="N820" i="5"/>
  <c r="O820" i="5"/>
  <c r="P820" i="5"/>
  <c r="Q820" i="5"/>
  <c r="R820" i="5"/>
  <c r="S820" i="5"/>
  <c r="T820" i="5"/>
  <c r="U820" i="5"/>
  <c r="E821" i="5"/>
  <c r="F821" i="5"/>
  <c r="G821" i="5"/>
  <c r="H821" i="5"/>
  <c r="I821" i="5"/>
  <c r="J821" i="5"/>
  <c r="K821" i="5"/>
  <c r="L821" i="5"/>
  <c r="M821" i="5"/>
  <c r="N821" i="5"/>
  <c r="O821" i="5"/>
  <c r="P821" i="5"/>
  <c r="Q821" i="5"/>
  <c r="R821" i="5"/>
  <c r="S821" i="5"/>
  <c r="T821" i="5"/>
  <c r="U821" i="5"/>
  <c r="E822" i="5"/>
  <c r="F822" i="5"/>
  <c r="G822" i="5"/>
  <c r="H822" i="5"/>
  <c r="I822" i="5"/>
  <c r="J822" i="5"/>
  <c r="K822" i="5"/>
  <c r="L822" i="5"/>
  <c r="M822" i="5"/>
  <c r="N822" i="5"/>
  <c r="O822" i="5"/>
  <c r="P822" i="5"/>
  <c r="Q822" i="5"/>
  <c r="R822" i="5"/>
  <c r="S822" i="5"/>
  <c r="T822" i="5"/>
  <c r="U822" i="5"/>
  <c r="E823" i="5"/>
  <c r="F823" i="5"/>
  <c r="G823" i="5"/>
  <c r="H823" i="5"/>
  <c r="I823" i="5"/>
  <c r="J823" i="5"/>
  <c r="K823" i="5"/>
  <c r="L823" i="5"/>
  <c r="M823" i="5"/>
  <c r="N823" i="5"/>
  <c r="O823" i="5"/>
  <c r="P823" i="5"/>
  <c r="Q823" i="5"/>
  <c r="R823" i="5"/>
  <c r="S823" i="5"/>
  <c r="T823" i="5"/>
  <c r="U823" i="5"/>
  <c r="E824" i="5"/>
  <c r="F824" i="5"/>
  <c r="G824" i="5"/>
  <c r="H824" i="5"/>
  <c r="I824" i="5"/>
  <c r="J824" i="5"/>
  <c r="K824" i="5"/>
  <c r="L824" i="5"/>
  <c r="M824" i="5"/>
  <c r="N824" i="5"/>
  <c r="O824" i="5"/>
  <c r="P824" i="5"/>
  <c r="Q824" i="5"/>
  <c r="R824" i="5"/>
  <c r="S824" i="5"/>
  <c r="T824" i="5"/>
  <c r="U824" i="5"/>
  <c r="E825" i="5"/>
  <c r="F825" i="5"/>
  <c r="G825" i="5"/>
  <c r="H825" i="5"/>
  <c r="I825" i="5"/>
  <c r="J825" i="5"/>
  <c r="K825" i="5"/>
  <c r="L825" i="5"/>
  <c r="M825" i="5"/>
  <c r="N825" i="5"/>
  <c r="O825" i="5"/>
  <c r="P825" i="5"/>
  <c r="Q825" i="5"/>
  <c r="R825" i="5"/>
  <c r="S825" i="5"/>
  <c r="T825" i="5"/>
  <c r="U825" i="5"/>
  <c r="E826" i="5"/>
  <c r="F826" i="5"/>
  <c r="G826" i="5"/>
  <c r="H826" i="5"/>
  <c r="I826" i="5"/>
  <c r="J826" i="5"/>
  <c r="K826" i="5"/>
  <c r="L826" i="5"/>
  <c r="M826" i="5"/>
  <c r="N826" i="5"/>
  <c r="O826" i="5"/>
  <c r="P826" i="5"/>
  <c r="Q826" i="5"/>
  <c r="R826" i="5"/>
  <c r="S826" i="5"/>
  <c r="T826" i="5"/>
  <c r="U826" i="5"/>
  <c r="E827" i="5"/>
  <c r="F827" i="5"/>
  <c r="G827" i="5"/>
  <c r="H827" i="5"/>
  <c r="I827" i="5"/>
  <c r="J827" i="5"/>
  <c r="K827" i="5"/>
  <c r="L827" i="5"/>
  <c r="M827" i="5"/>
  <c r="N827" i="5"/>
  <c r="O827" i="5"/>
  <c r="P827" i="5"/>
  <c r="Q827" i="5"/>
  <c r="R827" i="5"/>
  <c r="S827" i="5"/>
  <c r="T827" i="5"/>
  <c r="U827" i="5"/>
  <c r="E828" i="5"/>
  <c r="F828" i="5"/>
  <c r="G828" i="5"/>
  <c r="H828" i="5"/>
  <c r="I828" i="5"/>
  <c r="J828" i="5"/>
  <c r="K828" i="5"/>
  <c r="L828" i="5"/>
  <c r="M828" i="5"/>
  <c r="N828" i="5"/>
  <c r="O828" i="5"/>
  <c r="P828" i="5"/>
  <c r="Q828" i="5"/>
  <c r="R828" i="5"/>
  <c r="S828" i="5"/>
  <c r="T828" i="5"/>
  <c r="U828" i="5"/>
  <c r="E829" i="5"/>
  <c r="F829" i="5"/>
  <c r="G829" i="5"/>
  <c r="H829" i="5"/>
  <c r="I829" i="5"/>
  <c r="J829" i="5"/>
  <c r="K829" i="5"/>
  <c r="L829" i="5"/>
  <c r="M829" i="5"/>
  <c r="N829" i="5"/>
  <c r="O829" i="5"/>
  <c r="P829" i="5"/>
  <c r="Q829" i="5"/>
  <c r="R829" i="5"/>
  <c r="S829" i="5"/>
  <c r="T829" i="5"/>
  <c r="U829" i="5"/>
  <c r="E830" i="5"/>
  <c r="F830" i="5"/>
  <c r="G830" i="5"/>
  <c r="H830" i="5"/>
  <c r="I830" i="5"/>
  <c r="J830" i="5"/>
  <c r="K830" i="5"/>
  <c r="L830" i="5"/>
  <c r="M830" i="5"/>
  <c r="N830" i="5"/>
  <c r="O830" i="5"/>
  <c r="P830" i="5"/>
  <c r="Q830" i="5"/>
  <c r="R830" i="5"/>
  <c r="S830" i="5"/>
  <c r="T830" i="5"/>
  <c r="U830" i="5"/>
  <c r="E831" i="5"/>
  <c r="F831" i="5"/>
  <c r="G831" i="5"/>
  <c r="H831" i="5"/>
  <c r="I831" i="5"/>
  <c r="J831" i="5"/>
  <c r="K831" i="5"/>
  <c r="L831" i="5"/>
  <c r="M831" i="5"/>
  <c r="N831" i="5"/>
  <c r="O831" i="5"/>
  <c r="P831" i="5"/>
  <c r="Q831" i="5"/>
  <c r="R831" i="5"/>
  <c r="S831" i="5"/>
  <c r="T831" i="5"/>
  <c r="U831" i="5"/>
  <c r="E832" i="5"/>
  <c r="F832" i="5"/>
  <c r="G832" i="5"/>
  <c r="H832" i="5"/>
  <c r="I832" i="5"/>
  <c r="J832" i="5"/>
  <c r="K832" i="5"/>
  <c r="L832" i="5"/>
  <c r="M832" i="5"/>
  <c r="N832" i="5"/>
  <c r="O832" i="5"/>
  <c r="P832" i="5"/>
  <c r="Q832" i="5"/>
  <c r="R832" i="5"/>
  <c r="S832" i="5"/>
  <c r="T832" i="5"/>
  <c r="U832" i="5"/>
  <c r="E833" i="5"/>
  <c r="F833" i="5"/>
  <c r="G833" i="5"/>
  <c r="H833" i="5"/>
  <c r="I833" i="5"/>
  <c r="J833" i="5"/>
  <c r="K833" i="5"/>
  <c r="L833" i="5"/>
  <c r="M833" i="5"/>
  <c r="N833" i="5"/>
  <c r="O833" i="5"/>
  <c r="P833" i="5"/>
  <c r="Q833" i="5"/>
  <c r="R833" i="5"/>
  <c r="S833" i="5"/>
  <c r="T833" i="5"/>
  <c r="U833" i="5"/>
  <c r="E834" i="5"/>
  <c r="F834" i="5"/>
  <c r="G834" i="5"/>
  <c r="H834" i="5"/>
  <c r="I834" i="5"/>
  <c r="J834" i="5"/>
  <c r="K834" i="5"/>
  <c r="L834" i="5"/>
  <c r="M834" i="5"/>
  <c r="N834" i="5"/>
  <c r="O834" i="5"/>
  <c r="P834" i="5"/>
  <c r="Q834" i="5"/>
  <c r="R834" i="5"/>
  <c r="S834" i="5"/>
  <c r="T834" i="5"/>
  <c r="U834" i="5"/>
  <c r="E835" i="5"/>
  <c r="F835" i="5"/>
  <c r="G835" i="5"/>
  <c r="H835" i="5"/>
  <c r="I835" i="5"/>
  <c r="J835" i="5"/>
  <c r="K835" i="5"/>
  <c r="L835" i="5"/>
  <c r="M835" i="5"/>
  <c r="N835" i="5"/>
  <c r="O835" i="5"/>
  <c r="P835" i="5"/>
  <c r="Q835" i="5"/>
  <c r="R835" i="5"/>
  <c r="S835" i="5"/>
  <c r="T835" i="5"/>
  <c r="U835" i="5"/>
  <c r="E836" i="5"/>
  <c r="F836" i="5"/>
  <c r="G836" i="5"/>
  <c r="H836" i="5"/>
  <c r="I836" i="5"/>
  <c r="J836" i="5"/>
  <c r="K836" i="5"/>
  <c r="L836" i="5"/>
  <c r="M836" i="5"/>
  <c r="N836" i="5"/>
  <c r="O836" i="5"/>
  <c r="P836" i="5"/>
  <c r="Q836" i="5"/>
  <c r="R836" i="5"/>
  <c r="S836" i="5"/>
  <c r="T836" i="5"/>
  <c r="U836" i="5"/>
  <c r="E837" i="5"/>
  <c r="F837" i="5"/>
  <c r="G837" i="5"/>
  <c r="H837" i="5"/>
  <c r="I837" i="5"/>
  <c r="J837" i="5"/>
  <c r="K837" i="5"/>
  <c r="L837" i="5"/>
  <c r="M837" i="5"/>
  <c r="N837" i="5"/>
  <c r="O837" i="5"/>
  <c r="P837" i="5"/>
  <c r="Q837" i="5"/>
  <c r="R837" i="5"/>
  <c r="S837" i="5"/>
  <c r="T837" i="5"/>
  <c r="U837" i="5"/>
  <c r="E838" i="5"/>
  <c r="F838" i="5"/>
  <c r="G838" i="5"/>
  <c r="H838" i="5"/>
  <c r="I838" i="5"/>
  <c r="J838" i="5"/>
  <c r="K838" i="5"/>
  <c r="L838" i="5"/>
  <c r="M838" i="5"/>
  <c r="N838" i="5"/>
  <c r="O838" i="5"/>
  <c r="P838" i="5"/>
  <c r="Q838" i="5"/>
  <c r="R838" i="5"/>
  <c r="S838" i="5"/>
  <c r="T838" i="5"/>
  <c r="U838" i="5"/>
  <c r="E839" i="5"/>
  <c r="F839" i="5"/>
  <c r="G839" i="5"/>
  <c r="H839" i="5"/>
  <c r="I839" i="5"/>
  <c r="J839" i="5"/>
  <c r="K839" i="5"/>
  <c r="L839" i="5"/>
  <c r="M839" i="5"/>
  <c r="N839" i="5"/>
  <c r="O839" i="5"/>
  <c r="P839" i="5"/>
  <c r="Q839" i="5"/>
  <c r="R839" i="5"/>
  <c r="S839" i="5"/>
  <c r="T839" i="5"/>
  <c r="U839" i="5"/>
  <c r="E840" i="5"/>
  <c r="F840" i="5"/>
  <c r="G840" i="5"/>
  <c r="H840" i="5"/>
  <c r="I840" i="5"/>
  <c r="J840" i="5"/>
  <c r="K840" i="5"/>
  <c r="L840" i="5"/>
  <c r="M840" i="5"/>
  <c r="N840" i="5"/>
  <c r="O840" i="5"/>
  <c r="P840" i="5"/>
  <c r="Q840" i="5"/>
  <c r="R840" i="5"/>
  <c r="S840" i="5"/>
  <c r="T840" i="5"/>
  <c r="U840" i="5"/>
  <c r="E841" i="5"/>
  <c r="F841" i="5"/>
  <c r="G841" i="5"/>
  <c r="H841" i="5"/>
  <c r="I841" i="5"/>
  <c r="J841" i="5"/>
  <c r="K841" i="5"/>
  <c r="L841" i="5"/>
  <c r="M841" i="5"/>
  <c r="N841" i="5"/>
  <c r="O841" i="5"/>
  <c r="P841" i="5"/>
  <c r="Q841" i="5"/>
  <c r="R841" i="5"/>
  <c r="S841" i="5"/>
  <c r="T841" i="5"/>
  <c r="U841" i="5"/>
  <c r="E842" i="5"/>
  <c r="F842" i="5"/>
  <c r="G842" i="5"/>
  <c r="H842" i="5"/>
  <c r="I842" i="5"/>
  <c r="J842" i="5"/>
  <c r="K842" i="5"/>
  <c r="L842" i="5"/>
  <c r="M842" i="5"/>
  <c r="N842" i="5"/>
  <c r="O842" i="5"/>
  <c r="P842" i="5"/>
  <c r="Q842" i="5"/>
  <c r="R842" i="5"/>
  <c r="S842" i="5"/>
  <c r="T842" i="5"/>
  <c r="U842" i="5"/>
  <c r="E843" i="5"/>
  <c r="F843" i="5"/>
  <c r="G843" i="5"/>
  <c r="H843" i="5"/>
  <c r="I843" i="5"/>
  <c r="J843" i="5"/>
  <c r="K843" i="5"/>
  <c r="L843" i="5"/>
  <c r="M843" i="5"/>
  <c r="N843" i="5"/>
  <c r="O843" i="5"/>
  <c r="P843" i="5"/>
  <c r="Q843" i="5"/>
  <c r="R843" i="5"/>
  <c r="S843" i="5"/>
  <c r="T843" i="5"/>
  <c r="U843" i="5"/>
  <c r="E844" i="5"/>
  <c r="F844" i="5"/>
  <c r="G844" i="5"/>
  <c r="H844" i="5"/>
  <c r="I844" i="5"/>
  <c r="J844" i="5"/>
  <c r="K844" i="5"/>
  <c r="L844" i="5"/>
  <c r="M844" i="5"/>
  <c r="N844" i="5"/>
  <c r="O844" i="5"/>
  <c r="P844" i="5"/>
  <c r="Q844" i="5"/>
  <c r="R844" i="5"/>
  <c r="S844" i="5"/>
  <c r="T844" i="5"/>
  <c r="U844" i="5"/>
  <c r="E845" i="5"/>
  <c r="F845" i="5"/>
  <c r="G845" i="5"/>
  <c r="H845" i="5"/>
  <c r="I845" i="5"/>
  <c r="J845" i="5"/>
  <c r="K845" i="5"/>
  <c r="L845" i="5"/>
  <c r="M845" i="5"/>
  <c r="N845" i="5"/>
  <c r="O845" i="5"/>
  <c r="P845" i="5"/>
  <c r="Q845" i="5"/>
  <c r="R845" i="5"/>
  <c r="S845" i="5"/>
  <c r="T845" i="5"/>
  <c r="U845" i="5"/>
  <c r="E846" i="5"/>
  <c r="F846" i="5"/>
  <c r="G846" i="5"/>
  <c r="H846" i="5"/>
  <c r="I846" i="5"/>
  <c r="J846" i="5"/>
  <c r="K846" i="5"/>
  <c r="L846" i="5"/>
  <c r="M846" i="5"/>
  <c r="N846" i="5"/>
  <c r="O846" i="5"/>
  <c r="P846" i="5"/>
  <c r="Q846" i="5"/>
  <c r="R846" i="5"/>
  <c r="S846" i="5"/>
  <c r="T846" i="5"/>
  <c r="U846" i="5"/>
  <c r="E847" i="5"/>
  <c r="F847" i="5"/>
  <c r="G847" i="5"/>
  <c r="H847" i="5"/>
  <c r="I847" i="5"/>
  <c r="J847" i="5"/>
  <c r="K847" i="5"/>
  <c r="L847" i="5"/>
  <c r="M847" i="5"/>
  <c r="N847" i="5"/>
  <c r="O847" i="5"/>
  <c r="P847" i="5"/>
  <c r="Q847" i="5"/>
  <c r="R847" i="5"/>
  <c r="S847" i="5"/>
  <c r="T847" i="5"/>
  <c r="U847" i="5"/>
  <c r="E848" i="5"/>
  <c r="F848" i="5"/>
  <c r="G848" i="5"/>
  <c r="H848" i="5"/>
  <c r="I848" i="5"/>
  <c r="J848" i="5"/>
  <c r="K848" i="5"/>
  <c r="L848" i="5"/>
  <c r="M848" i="5"/>
  <c r="N848" i="5"/>
  <c r="O848" i="5"/>
  <c r="P848" i="5"/>
  <c r="Q848" i="5"/>
  <c r="R848" i="5"/>
  <c r="S848" i="5"/>
  <c r="T848" i="5"/>
  <c r="U848" i="5"/>
  <c r="E849" i="5"/>
  <c r="F849" i="5"/>
  <c r="G849" i="5"/>
  <c r="H849" i="5"/>
  <c r="I849" i="5"/>
  <c r="J849" i="5"/>
  <c r="K849" i="5"/>
  <c r="L849" i="5"/>
  <c r="M849" i="5"/>
  <c r="N849" i="5"/>
  <c r="O849" i="5"/>
  <c r="P849" i="5"/>
  <c r="Q849" i="5"/>
  <c r="R849" i="5"/>
  <c r="S849" i="5"/>
  <c r="T849" i="5"/>
  <c r="U849" i="5"/>
  <c r="E850" i="5"/>
  <c r="F850" i="5"/>
  <c r="G850" i="5"/>
  <c r="H850" i="5"/>
  <c r="I850" i="5"/>
  <c r="J850" i="5"/>
  <c r="K850" i="5"/>
  <c r="L850" i="5"/>
  <c r="M850" i="5"/>
  <c r="N850" i="5"/>
  <c r="O850" i="5"/>
  <c r="P850" i="5"/>
  <c r="Q850" i="5"/>
  <c r="R850" i="5"/>
  <c r="S850" i="5"/>
  <c r="T850" i="5"/>
  <c r="U850" i="5"/>
  <c r="E851" i="5"/>
  <c r="F851" i="5"/>
  <c r="G851" i="5"/>
  <c r="H851" i="5"/>
  <c r="I851" i="5"/>
  <c r="J851" i="5"/>
  <c r="K851" i="5"/>
  <c r="L851" i="5"/>
  <c r="M851" i="5"/>
  <c r="N851" i="5"/>
  <c r="O851" i="5"/>
  <c r="P851" i="5"/>
  <c r="Q851" i="5"/>
  <c r="R851" i="5"/>
  <c r="S851" i="5"/>
  <c r="T851" i="5"/>
  <c r="U851" i="5"/>
  <c r="E852" i="5"/>
  <c r="F852" i="5"/>
  <c r="G852" i="5"/>
  <c r="H852" i="5"/>
  <c r="I852" i="5"/>
  <c r="J852" i="5"/>
  <c r="K852" i="5"/>
  <c r="L852" i="5"/>
  <c r="M852" i="5"/>
  <c r="N852" i="5"/>
  <c r="O852" i="5"/>
  <c r="P852" i="5"/>
  <c r="Q852" i="5"/>
  <c r="R852" i="5"/>
  <c r="S852" i="5"/>
  <c r="T852" i="5"/>
  <c r="U852" i="5"/>
  <c r="E853" i="5"/>
  <c r="F853" i="5"/>
  <c r="G853" i="5"/>
  <c r="H853" i="5"/>
  <c r="I853" i="5"/>
  <c r="J853" i="5"/>
  <c r="K853" i="5"/>
  <c r="L853" i="5"/>
  <c r="M853" i="5"/>
  <c r="N853" i="5"/>
  <c r="O853" i="5"/>
  <c r="P853" i="5"/>
  <c r="Q853" i="5"/>
  <c r="R853" i="5"/>
  <c r="S853" i="5"/>
  <c r="T853" i="5"/>
  <c r="U853" i="5"/>
  <c r="E854" i="5"/>
  <c r="F854" i="5"/>
  <c r="G854" i="5"/>
  <c r="H854" i="5"/>
  <c r="I854" i="5"/>
  <c r="J854" i="5"/>
  <c r="K854" i="5"/>
  <c r="L854" i="5"/>
  <c r="M854" i="5"/>
  <c r="N854" i="5"/>
  <c r="O854" i="5"/>
  <c r="P854" i="5"/>
  <c r="Q854" i="5"/>
  <c r="R854" i="5"/>
  <c r="S854" i="5"/>
  <c r="T854" i="5"/>
  <c r="U854" i="5"/>
  <c r="E855" i="5"/>
  <c r="F855" i="5"/>
  <c r="G855" i="5"/>
  <c r="H855" i="5"/>
  <c r="I855" i="5"/>
  <c r="J855" i="5"/>
  <c r="K855" i="5"/>
  <c r="L855" i="5"/>
  <c r="M855" i="5"/>
  <c r="N855" i="5"/>
  <c r="O855" i="5"/>
  <c r="P855" i="5"/>
  <c r="Q855" i="5"/>
  <c r="R855" i="5"/>
  <c r="S855" i="5"/>
  <c r="T855" i="5"/>
  <c r="U855" i="5"/>
  <c r="E856" i="5"/>
  <c r="F856" i="5"/>
  <c r="G856" i="5"/>
  <c r="H856" i="5"/>
  <c r="I856" i="5"/>
  <c r="J856" i="5"/>
  <c r="K856" i="5"/>
  <c r="L856" i="5"/>
  <c r="M856" i="5"/>
  <c r="N856" i="5"/>
  <c r="O856" i="5"/>
  <c r="P856" i="5"/>
  <c r="Q856" i="5"/>
  <c r="R856" i="5"/>
  <c r="S856" i="5"/>
  <c r="T856" i="5"/>
  <c r="U856" i="5"/>
  <c r="E857" i="5"/>
  <c r="F857" i="5"/>
  <c r="G857" i="5"/>
  <c r="H857" i="5"/>
  <c r="I857" i="5"/>
  <c r="J857" i="5"/>
  <c r="K857" i="5"/>
  <c r="L857" i="5"/>
  <c r="M857" i="5"/>
  <c r="N857" i="5"/>
  <c r="O857" i="5"/>
  <c r="P857" i="5"/>
  <c r="Q857" i="5"/>
  <c r="R857" i="5"/>
  <c r="S857" i="5"/>
  <c r="T857" i="5"/>
  <c r="U857" i="5"/>
  <c r="E858" i="5"/>
  <c r="F858" i="5"/>
  <c r="G858" i="5"/>
  <c r="H858" i="5"/>
  <c r="I858" i="5"/>
  <c r="J858" i="5"/>
  <c r="K858" i="5"/>
  <c r="L858" i="5"/>
  <c r="M858" i="5"/>
  <c r="N858" i="5"/>
  <c r="O858" i="5"/>
  <c r="P858" i="5"/>
  <c r="Q858" i="5"/>
  <c r="R858" i="5"/>
  <c r="S858" i="5"/>
  <c r="T858" i="5"/>
  <c r="U858" i="5"/>
  <c r="E859" i="5"/>
  <c r="F859" i="5"/>
  <c r="G859" i="5"/>
  <c r="H859" i="5"/>
  <c r="I859" i="5"/>
  <c r="J859" i="5"/>
  <c r="K859" i="5"/>
  <c r="L859" i="5"/>
  <c r="M859" i="5"/>
  <c r="N859" i="5"/>
  <c r="O859" i="5"/>
  <c r="P859" i="5"/>
  <c r="Q859" i="5"/>
  <c r="R859" i="5"/>
  <c r="S859" i="5"/>
  <c r="T859" i="5"/>
  <c r="U859" i="5"/>
  <c r="E860" i="5"/>
  <c r="F860" i="5"/>
  <c r="G860" i="5"/>
  <c r="H860" i="5"/>
  <c r="I860" i="5"/>
  <c r="J860" i="5"/>
  <c r="K860" i="5"/>
  <c r="L860" i="5"/>
  <c r="M860" i="5"/>
  <c r="N860" i="5"/>
  <c r="O860" i="5"/>
  <c r="P860" i="5"/>
  <c r="Q860" i="5"/>
  <c r="R860" i="5"/>
  <c r="S860" i="5"/>
  <c r="T860" i="5"/>
  <c r="U860" i="5"/>
  <c r="E861" i="5"/>
  <c r="F861" i="5"/>
  <c r="G861" i="5"/>
  <c r="H861" i="5"/>
  <c r="I861" i="5"/>
  <c r="J861" i="5"/>
  <c r="K861" i="5"/>
  <c r="L861" i="5"/>
  <c r="M861" i="5"/>
  <c r="N861" i="5"/>
  <c r="O861" i="5"/>
  <c r="P861" i="5"/>
  <c r="Q861" i="5"/>
  <c r="R861" i="5"/>
  <c r="S861" i="5"/>
  <c r="T861" i="5"/>
  <c r="U861" i="5"/>
  <c r="E862" i="5"/>
  <c r="F862" i="5"/>
  <c r="G862" i="5"/>
  <c r="H862" i="5"/>
  <c r="I862" i="5"/>
  <c r="J862" i="5"/>
  <c r="K862" i="5"/>
  <c r="L862" i="5"/>
  <c r="M862" i="5"/>
  <c r="N862" i="5"/>
  <c r="O862" i="5"/>
  <c r="P862" i="5"/>
  <c r="Q862" i="5"/>
  <c r="R862" i="5"/>
  <c r="S862" i="5"/>
  <c r="T862" i="5"/>
  <c r="U862" i="5"/>
  <c r="E863" i="5"/>
  <c r="F863" i="5"/>
  <c r="G863" i="5"/>
  <c r="H863" i="5"/>
  <c r="I863" i="5"/>
  <c r="J863" i="5"/>
  <c r="K863" i="5"/>
  <c r="L863" i="5"/>
  <c r="M863" i="5"/>
  <c r="N863" i="5"/>
  <c r="O863" i="5"/>
  <c r="P863" i="5"/>
  <c r="Q863" i="5"/>
  <c r="R863" i="5"/>
  <c r="S863" i="5"/>
  <c r="T863" i="5"/>
  <c r="U863" i="5"/>
  <c r="E864" i="5"/>
  <c r="F864" i="5"/>
  <c r="G864" i="5"/>
  <c r="H864" i="5"/>
  <c r="I864" i="5"/>
  <c r="J864" i="5"/>
  <c r="K864" i="5"/>
  <c r="L864" i="5"/>
  <c r="M864" i="5"/>
  <c r="N864" i="5"/>
  <c r="O864" i="5"/>
  <c r="P864" i="5"/>
  <c r="Q864" i="5"/>
  <c r="R864" i="5"/>
  <c r="S864" i="5"/>
  <c r="T864" i="5"/>
  <c r="U864" i="5"/>
  <c r="E865" i="5"/>
  <c r="F865" i="5"/>
  <c r="G865" i="5"/>
  <c r="H865" i="5"/>
  <c r="I865" i="5"/>
  <c r="J865" i="5"/>
  <c r="K865" i="5"/>
  <c r="L865" i="5"/>
  <c r="M865" i="5"/>
  <c r="N865" i="5"/>
  <c r="O865" i="5"/>
  <c r="P865" i="5"/>
  <c r="Q865" i="5"/>
  <c r="R865" i="5"/>
  <c r="S865" i="5"/>
  <c r="T865" i="5"/>
  <c r="U865" i="5"/>
  <c r="E866" i="5"/>
  <c r="F866" i="5"/>
  <c r="G866" i="5"/>
  <c r="H866" i="5"/>
  <c r="I866" i="5"/>
  <c r="J866" i="5"/>
  <c r="K866" i="5"/>
  <c r="L866" i="5"/>
  <c r="M866" i="5"/>
  <c r="N866" i="5"/>
  <c r="O866" i="5"/>
  <c r="P866" i="5"/>
  <c r="Q866" i="5"/>
  <c r="R866" i="5"/>
  <c r="S866" i="5"/>
  <c r="T866" i="5"/>
  <c r="U866" i="5"/>
  <c r="E867" i="5"/>
  <c r="F867" i="5"/>
  <c r="G867" i="5"/>
  <c r="H867" i="5"/>
  <c r="I867" i="5"/>
  <c r="J867" i="5"/>
  <c r="K867" i="5"/>
  <c r="L867" i="5"/>
  <c r="M867" i="5"/>
  <c r="N867" i="5"/>
  <c r="O867" i="5"/>
  <c r="P867" i="5"/>
  <c r="Q867" i="5"/>
  <c r="R867" i="5"/>
  <c r="S867" i="5"/>
  <c r="T867" i="5"/>
  <c r="U867" i="5"/>
  <c r="E868" i="5"/>
  <c r="F868" i="5"/>
  <c r="G868" i="5"/>
  <c r="H868" i="5"/>
  <c r="I868" i="5"/>
  <c r="J868" i="5"/>
  <c r="K868" i="5"/>
  <c r="L868" i="5"/>
  <c r="M868" i="5"/>
  <c r="N868" i="5"/>
  <c r="O868" i="5"/>
  <c r="P868" i="5"/>
  <c r="Q868" i="5"/>
  <c r="R868" i="5"/>
  <c r="S868" i="5"/>
  <c r="T868" i="5"/>
  <c r="U868" i="5"/>
  <c r="E869" i="5"/>
  <c r="F869" i="5"/>
  <c r="G869" i="5"/>
  <c r="H869" i="5"/>
  <c r="I869" i="5"/>
  <c r="J869" i="5"/>
  <c r="K869" i="5"/>
  <c r="L869" i="5"/>
  <c r="M869" i="5"/>
  <c r="N869" i="5"/>
  <c r="O869" i="5"/>
  <c r="P869" i="5"/>
  <c r="Q869" i="5"/>
  <c r="R869" i="5"/>
  <c r="S869" i="5"/>
  <c r="T869" i="5"/>
  <c r="U869" i="5"/>
  <c r="E870" i="5"/>
  <c r="F870" i="5"/>
  <c r="G870" i="5"/>
  <c r="H870" i="5"/>
  <c r="I870" i="5"/>
  <c r="J870" i="5"/>
  <c r="K870" i="5"/>
  <c r="L870" i="5"/>
  <c r="M870" i="5"/>
  <c r="N870" i="5"/>
  <c r="O870" i="5"/>
  <c r="P870" i="5"/>
  <c r="Q870" i="5"/>
  <c r="R870" i="5"/>
  <c r="S870" i="5"/>
  <c r="T870" i="5"/>
  <c r="U870" i="5"/>
  <c r="E871" i="5"/>
  <c r="F871" i="5"/>
  <c r="G871" i="5"/>
  <c r="H871" i="5"/>
  <c r="I871" i="5"/>
  <c r="J871" i="5"/>
  <c r="K871" i="5"/>
  <c r="L871" i="5"/>
  <c r="M871" i="5"/>
  <c r="N871" i="5"/>
  <c r="O871" i="5"/>
  <c r="P871" i="5"/>
  <c r="Q871" i="5"/>
  <c r="R871" i="5"/>
  <c r="S871" i="5"/>
  <c r="T871" i="5"/>
  <c r="U871" i="5"/>
  <c r="E872" i="5"/>
  <c r="F872" i="5"/>
  <c r="G872" i="5"/>
  <c r="H872" i="5"/>
  <c r="I872" i="5"/>
  <c r="J872" i="5"/>
  <c r="K872" i="5"/>
  <c r="L872" i="5"/>
  <c r="M872" i="5"/>
  <c r="N872" i="5"/>
  <c r="O872" i="5"/>
  <c r="P872" i="5"/>
  <c r="Q872" i="5"/>
  <c r="R872" i="5"/>
  <c r="S872" i="5"/>
  <c r="T872" i="5"/>
  <c r="U872" i="5"/>
  <c r="E873" i="5"/>
  <c r="F873" i="5"/>
  <c r="G873" i="5"/>
  <c r="H873" i="5"/>
  <c r="I873" i="5"/>
  <c r="J873" i="5"/>
  <c r="K873" i="5"/>
  <c r="L873" i="5"/>
  <c r="M873" i="5"/>
  <c r="N873" i="5"/>
  <c r="O873" i="5"/>
  <c r="P873" i="5"/>
  <c r="Q873" i="5"/>
  <c r="R873" i="5"/>
  <c r="S873" i="5"/>
  <c r="T873" i="5"/>
  <c r="U873" i="5"/>
  <c r="E874" i="5"/>
  <c r="F874" i="5"/>
  <c r="G874" i="5"/>
  <c r="H874" i="5"/>
  <c r="I874" i="5"/>
  <c r="J874" i="5"/>
  <c r="K874" i="5"/>
  <c r="L874" i="5"/>
  <c r="M874" i="5"/>
  <c r="N874" i="5"/>
  <c r="O874" i="5"/>
  <c r="P874" i="5"/>
  <c r="Q874" i="5"/>
  <c r="R874" i="5"/>
  <c r="S874" i="5"/>
  <c r="T874" i="5"/>
  <c r="U874" i="5"/>
  <c r="E875" i="5"/>
  <c r="F875" i="5"/>
  <c r="G875" i="5"/>
  <c r="H875" i="5"/>
  <c r="I875" i="5"/>
  <c r="J875" i="5"/>
  <c r="K875" i="5"/>
  <c r="L875" i="5"/>
  <c r="M875" i="5"/>
  <c r="N875" i="5"/>
  <c r="O875" i="5"/>
  <c r="P875" i="5"/>
  <c r="Q875" i="5"/>
  <c r="R875" i="5"/>
  <c r="S875" i="5"/>
  <c r="T875" i="5"/>
  <c r="U875" i="5"/>
  <c r="E876" i="5"/>
  <c r="F876" i="5"/>
  <c r="G876" i="5"/>
  <c r="H876" i="5"/>
  <c r="I876" i="5"/>
  <c r="J876" i="5"/>
  <c r="K876" i="5"/>
  <c r="L876" i="5"/>
  <c r="M876" i="5"/>
  <c r="N876" i="5"/>
  <c r="O876" i="5"/>
  <c r="P876" i="5"/>
  <c r="Q876" i="5"/>
  <c r="R876" i="5"/>
  <c r="S876" i="5"/>
  <c r="T876" i="5"/>
  <c r="U876" i="5"/>
  <c r="E877" i="5"/>
  <c r="F877" i="5"/>
  <c r="G877" i="5"/>
  <c r="H877" i="5"/>
  <c r="I877" i="5"/>
  <c r="J877" i="5"/>
  <c r="K877" i="5"/>
  <c r="L877" i="5"/>
  <c r="M877" i="5"/>
  <c r="N877" i="5"/>
  <c r="O877" i="5"/>
  <c r="P877" i="5"/>
  <c r="Q877" i="5"/>
  <c r="R877" i="5"/>
  <c r="S877" i="5"/>
  <c r="T877" i="5"/>
  <c r="U877" i="5"/>
  <c r="E878" i="5"/>
  <c r="F878" i="5"/>
  <c r="G878" i="5"/>
  <c r="H878" i="5"/>
  <c r="I878" i="5"/>
  <c r="J878" i="5"/>
  <c r="K878" i="5"/>
  <c r="L878" i="5"/>
  <c r="M878" i="5"/>
  <c r="N878" i="5"/>
  <c r="O878" i="5"/>
  <c r="P878" i="5"/>
  <c r="Q878" i="5"/>
  <c r="R878" i="5"/>
  <c r="S878" i="5"/>
  <c r="T878" i="5"/>
  <c r="U878" i="5"/>
  <c r="E879" i="5"/>
  <c r="F879" i="5"/>
  <c r="G879" i="5"/>
  <c r="H879" i="5"/>
  <c r="I879" i="5"/>
  <c r="J879" i="5"/>
  <c r="K879" i="5"/>
  <c r="L879" i="5"/>
  <c r="M879" i="5"/>
  <c r="N879" i="5"/>
  <c r="O879" i="5"/>
  <c r="P879" i="5"/>
  <c r="Q879" i="5"/>
  <c r="R879" i="5"/>
  <c r="S879" i="5"/>
  <c r="T879" i="5"/>
  <c r="U879" i="5"/>
  <c r="E880" i="5"/>
  <c r="F880" i="5"/>
  <c r="G880" i="5"/>
  <c r="H880" i="5"/>
  <c r="I880" i="5"/>
  <c r="J880" i="5"/>
  <c r="K880" i="5"/>
  <c r="L880" i="5"/>
  <c r="M880" i="5"/>
  <c r="N880" i="5"/>
  <c r="O880" i="5"/>
  <c r="P880" i="5"/>
  <c r="Q880" i="5"/>
  <c r="R880" i="5"/>
  <c r="S880" i="5"/>
  <c r="T880" i="5"/>
  <c r="U880" i="5"/>
  <c r="E881" i="5"/>
  <c r="F881" i="5"/>
  <c r="G881" i="5"/>
  <c r="H881" i="5"/>
  <c r="I881" i="5"/>
  <c r="J881" i="5"/>
  <c r="K881" i="5"/>
  <c r="L881" i="5"/>
  <c r="M881" i="5"/>
  <c r="N881" i="5"/>
  <c r="O881" i="5"/>
  <c r="P881" i="5"/>
  <c r="Q881" i="5"/>
  <c r="R881" i="5"/>
  <c r="S881" i="5"/>
  <c r="T881" i="5"/>
  <c r="U881" i="5"/>
  <c r="E882" i="5"/>
  <c r="F882" i="5"/>
  <c r="G882" i="5"/>
  <c r="H882" i="5"/>
  <c r="I882" i="5"/>
  <c r="J882" i="5"/>
  <c r="K882" i="5"/>
  <c r="L882" i="5"/>
  <c r="M882" i="5"/>
  <c r="N882" i="5"/>
  <c r="O882" i="5"/>
  <c r="P882" i="5"/>
  <c r="Q882" i="5"/>
  <c r="R882" i="5"/>
  <c r="S882" i="5"/>
  <c r="T882" i="5"/>
  <c r="U882" i="5"/>
  <c r="E883" i="5"/>
  <c r="F883" i="5"/>
  <c r="G883" i="5"/>
  <c r="H883" i="5"/>
  <c r="I883" i="5"/>
  <c r="J883" i="5"/>
  <c r="K883" i="5"/>
  <c r="L883" i="5"/>
  <c r="M883" i="5"/>
  <c r="N883" i="5"/>
  <c r="O883" i="5"/>
  <c r="P883" i="5"/>
  <c r="Q883" i="5"/>
  <c r="R883" i="5"/>
  <c r="S883" i="5"/>
  <c r="T883" i="5"/>
  <c r="U883" i="5"/>
  <c r="E884" i="5"/>
  <c r="F884" i="5"/>
  <c r="G884" i="5"/>
  <c r="H884" i="5"/>
  <c r="I884" i="5"/>
  <c r="J884" i="5"/>
  <c r="K884" i="5"/>
  <c r="L884" i="5"/>
  <c r="M884" i="5"/>
  <c r="N884" i="5"/>
  <c r="O884" i="5"/>
  <c r="P884" i="5"/>
  <c r="Q884" i="5"/>
  <c r="R884" i="5"/>
  <c r="S884" i="5"/>
  <c r="T884" i="5"/>
  <c r="U884" i="5"/>
  <c r="E885" i="5"/>
  <c r="F885" i="5"/>
  <c r="G885" i="5"/>
  <c r="H885" i="5"/>
  <c r="I885" i="5"/>
  <c r="J885" i="5"/>
  <c r="K885" i="5"/>
  <c r="L885" i="5"/>
  <c r="M885" i="5"/>
  <c r="N885" i="5"/>
  <c r="O885" i="5"/>
  <c r="P885" i="5"/>
  <c r="Q885" i="5"/>
  <c r="R885" i="5"/>
  <c r="S885" i="5"/>
  <c r="T885" i="5"/>
  <c r="U885" i="5"/>
  <c r="E886" i="5"/>
  <c r="F886" i="5"/>
  <c r="G886" i="5"/>
  <c r="H886" i="5"/>
  <c r="I886" i="5"/>
  <c r="J886" i="5"/>
  <c r="K886" i="5"/>
  <c r="L886" i="5"/>
  <c r="M886" i="5"/>
  <c r="N886" i="5"/>
  <c r="O886" i="5"/>
  <c r="P886" i="5"/>
  <c r="Q886" i="5"/>
  <c r="R886" i="5"/>
  <c r="S886" i="5"/>
  <c r="T886" i="5"/>
  <c r="U886" i="5"/>
  <c r="E887" i="5"/>
  <c r="F887" i="5"/>
  <c r="G887" i="5"/>
  <c r="H887" i="5"/>
  <c r="I887" i="5"/>
  <c r="J887" i="5"/>
  <c r="K887" i="5"/>
  <c r="L887" i="5"/>
  <c r="M887" i="5"/>
  <c r="N887" i="5"/>
  <c r="O887" i="5"/>
  <c r="P887" i="5"/>
  <c r="Q887" i="5"/>
  <c r="R887" i="5"/>
  <c r="S887" i="5"/>
  <c r="T887" i="5"/>
  <c r="U887" i="5"/>
  <c r="E888" i="5"/>
  <c r="F888" i="5"/>
  <c r="G888" i="5"/>
  <c r="H888" i="5"/>
  <c r="I888" i="5"/>
  <c r="J888" i="5"/>
  <c r="K888" i="5"/>
  <c r="L888" i="5"/>
  <c r="M888" i="5"/>
  <c r="N888" i="5"/>
  <c r="O888" i="5"/>
  <c r="P888" i="5"/>
  <c r="Q888" i="5"/>
  <c r="R888" i="5"/>
  <c r="S888" i="5"/>
  <c r="T888" i="5"/>
  <c r="U888" i="5"/>
  <c r="E889" i="5"/>
  <c r="F889" i="5"/>
  <c r="G889" i="5"/>
  <c r="H889" i="5"/>
  <c r="I889" i="5"/>
  <c r="J889" i="5"/>
  <c r="K889" i="5"/>
  <c r="L889" i="5"/>
  <c r="M889" i="5"/>
  <c r="N889" i="5"/>
  <c r="O889" i="5"/>
  <c r="P889" i="5"/>
  <c r="Q889" i="5"/>
  <c r="R889" i="5"/>
  <c r="S889" i="5"/>
  <c r="T889" i="5"/>
  <c r="U889" i="5"/>
  <c r="E890" i="5"/>
  <c r="F890" i="5"/>
  <c r="G890" i="5"/>
  <c r="H890" i="5"/>
  <c r="I890" i="5"/>
  <c r="J890" i="5"/>
  <c r="K890" i="5"/>
  <c r="L890" i="5"/>
  <c r="M890" i="5"/>
  <c r="N890" i="5"/>
  <c r="O890" i="5"/>
  <c r="P890" i="5"/>
  <c r="Q890" i="5"/>
  <c r="R890" i="5"/>
  <c r="S890" i="5"/>
  <c r="T890" i="5"/>
  <c r="U890" i="5"/>
  <c r="E891" i="5"/>
  <c r="F891" i="5"/>
  <c r="G891" i="5"/>
  <c r="H891" i="5"/>
  <c r="I891" i="5"/>
  <c r="J891" i="5"/>
  <c r="K891" i="5"/>
  <c r="L891" i="5"/>
  <c r="M891" i="5"/>
  <c r="N891" i="5"/>
  <c r="O891" i="5"/>
  <c r="P891" i="5"/>
  <c r="Q891" i="5"/>
  <c r="R891" i="5"/>
  <c r="S891" i="5"/>
  <c r="T891" i="5"/>
  <c r="U891" i="5"/>
  <c r="E892" i="5"/>
  <c r="F892" i="5"/>
  <c r="G892" i="5"/>
  <c r="H892" i="5"/>
  <c r="I892" i="5"/>
  <c r="J892" i="5"/>
  <c r="K892" i="5"/>
  <c r="L892" i="5"/>
  <c r="M892" i="5"/>
  <c r="N892" i="5"/>
  <c r="O892" i="5"/>
  <c r="P892" i="5"/>
  <c r="Q892" i="5"/>
  <c r="R892" i="5"/>
  <c r="S892" i="5"/>
  <c r="T892" i="5"/>
  <c r="U892" i="5"/>
  <c r="E893" i="5"/>
  <c r="F893" i="5"/>
  <c r="G893" i="5"/>
  <c r="H893" i="5"/>
  <c r="I893" i="5"/>
  <c r="J893" i="5"/>
  <c r="K893" i="5"/>
  <c r="L893" i="5"/>
  <c r="M893" i="5"/>
  <c r="N893" i="5"/>
  <c r="O893" i="5"/>
  <c r="P893" i="5"/>
  <c r="Q893" i="5"/>
  <c r="R893" i="5"/>
  <c r="S893" i="5"/>
  <c r="T893" i="5"/>
  <c r="U893" i="5"/>
  <c r="E894" i="5"/>
  <c r="F894" i="5"/>
  <c r="G894" i="5"/>
  <c r="H894" i="5"/>
  <c r="I894" i="5"/>
  <c r="J894" i="5"/>
  <c r="K894" i="5"/>
  <c r="L894" i="5"/>
  <c r="M894" i="5"/>
  <c r="N894" i="5"/>
  <c r="O894" i="5"/>
  <c r="P894" i="5"/>
  <c r="Q894" i="5"/>
  <c r="R894" i="5"/>
  <c r="S894" i="5"/>
  <c r="T894" i="5"/>
  <c r="U894" i="5"/>
  <c r="E895" i="5"/>
  <c r="F895" i="5"/>
  <c r="G895" i="5"/>
  <c r="H895" i="5"/>
  <c r="I895" i="5"/>
  <c r="J895" i="5"/>
  <c r="K895" i="5"/>
  <c r="L895" i="5"/>
  <c r="M895" i="5"/>
  <c r="N895" i="5"/>
  <c r="O895" i="5"/>
  <c r="P895" i="5"/>
  <c r="Q895" i="5"/>
  <c r="R895" i="5"/>
  <c r="S895" i="5"/>
  <c r="T895" i="5"/>
  <c r="U895" i="5"/>
  <c r="E896" i="5"/>
  <c r="F896" i="5"/>
  <c r="G896" i="5"/>
  <c r="H896" i="5"/>
  <c r="I896" i="5"/>
  <c r="J896" i="5"/>
  <c r="K896" i="5"/>
  <c r="L896" i="5"/>
  <c r="M896" i="5"/>
  <c r="N896" i="5"/>
  <c r="O896" i="5"/>
  <c r="P896" i="5"/>
  <c r="Q896" i="5"/>
  <c r="R896" i="5"/>
  <c r="S896" i="5"/>
  <c r="T896" i="5"/>
  <c r="U896" i="5"/>
  <c r="E897" i="5"/>
  <c r="F897" i="5"/>
  <c r="G897" i="5"/>
  <c r="H897" i="5"/>
  <c r="I897" i="5"/>
  <c r="J897" i="5"/>
  <c r="K897" i="5"/>
  <c r="L897" i="5"/>
  <c r="M897" i="5"/>
  <c r="N897" i="5"/>
  <c r="O897" i="5"/>
  <c r="P897" i="5"/>
  <c r="Q897" i="5"/>
  <c r="R897" i="5"/>
  <c r="S897" i="5"/>
  <c r="T897" i="5"/>
  <c r="U897" i="5"/>
  <c r="E898" i="5"/>
  <c r="F898" i="5"/>
  <c r="G898" i="5"/>
  <c r="H898" i="5"/>
  <c r="I898" i="5"/>
  <c r="J898" i="5"/>
  <c r="K898" i="5"/>
  <c r="L898" i="5"/>
  <c r="M898" i="5"/>
  <c r="N898" i="5"/>
  <c r="O898" i="5"/>
  <c r="P898" i="5"/>
  <c r="Q898" i="5"/>
  <c r="R898" i="5"/>
  <c r="S898" i="5"/>
  <c r="T898" i="5"/>
  <c r="U898" i="5"/>
  <c r="E899" i="5"/>
  <c r="F899" i="5"/>
  <c r="G899" i="5"/>
  <c r="H899" i="5"/>
  <c r="I899" i="5"/>
  <c r="J899" i="5"/>
  <c r="K899" i="5"/>
  <c r="L899" i="5"/>
  <c r="M899" i="5"/>
  <c r="N899" i="5"/>
  <c r="O899" i="5"/>
  <c r="P899" i="5"/>
  <c r="Q899" i="5"/>
  <c r="R899" i="5"/>
  <c r="S899" i="5"/>
  <c r="T899" i="5"/>
  <c r="U899" i="5"/>
  <c r="E900" i="5"/>
  <c r="F900" i="5"/>
  <c r="G900" i="5"/>
  <c r="H900" i="5"/>
  <c r="I900" i="5"/>
  <c r="J900" i="5"/>
  <c r="K900" i="5"/>
  <c r="L900" i="5"/>
  <c r="M900" i="5"/>
  <c r="N900" i="5"/>
  <c r="O900" i="5"/>
  <c r="P900" i="5"/>
  <c r="Q900" i="5"/>
  <c r="R900" i="5"/>
  <c r="S900" i="5"/>
  <c r="T900" i="5"/>
  <c r="U900" i="5"/>
  <c r="E901" i="5"/>
  <c r="F901" i="5"/>
  <c r="G901" i="5"/>
  <c r="H901" i="5"/>
  <c r="I901" i="5"/>
  <c r="J901" i="5"/>
  <c r="K901" i="5"/>
  <c r="L901" i="5"/>
  <c r="M901" i="5"/>
  <c r="N901" i="5"/>
  <c r="O901" i="5"/>
  <c r="P901" i="5"/>
  <c r="Q901" i="5"/>
  <c r="R901" i="5"/>
  <c r="S901" i="5"/>
  <c r="T901" i="5"/>
  <c r="U901" i="5"/>
  <c r="E902" i="5"/>
  <c r="F902" i="5"/>
  <c r="G902" i="5"/>
  <c r="H902" i="5"/>
  <c r="I902" i="5"/>
  <c r="J902" i="5"/>
  <c r="K902" i="5"/>
  <c r="L902" i="5"/>
  <c r="M902" i="5"/>
  <c r="N902" i="5"/>
  <c r="O902" i="5"/>
  <c r="P902" i="5"/>
  <c r="Q902" i="5"/>
  <c r="R902" i="5"/>
  <c r="S902" i="5"/>
  <c r="T902" i="5"/>
  <c r="U902" i="5"/>
  <c r="E903" i="5"/>
  <c r="F903" i="5"/>
  <c r="G903" i="5"/>
  <c r="H903" i="5"/>
  <c r="I903" i="5"/>
  <c r="J903" i="5"/>
  <c r="K903" i="5"/>
  <c r="L903" i="5"/>
  <c r="M903" i="5"/>
  <c r="N903" i="5"/>
  <c r="O903" i="5"/>
  <c r="P903" i="5"/>
  <c r="Q903" i="5"/>
  <c r="R903" i="5"/>
  <c r="S903" i="5"/>
  <c r="T903" i="5"/>
  <c r="U903" i="5"/>
  <c r="E904" i="5"/>
  <c r="F904" i="5"/>
  <c r="G904" i="5"/>
  <c r="H904" i="5"/>
  <c r="I904" i="5"/>
  <c r="J904" i="5"/>
  <c r="K904" i="5"/>
  <c r="L904" i="5"/>
  <c r="M904" i="5"/>
  <c r="N904" i="5"/>
  <c r="O904" i="5"/>
  <c r="P904" i="5"/>
  <c r="Q904" i="5"/>
  <c r="R904" i="5"/>
  <c r="S904" i="5"/>
  <c r="T904" i="5"/>
  <c r="U904" i="5"/>
  <c r="E905" i="5"/>
  <c r="F905" i="5"/>
  <c r="G905" i="5"/>
  <c r="H905" i="5"/>
  <c r="I905" i="5"/>
  <c r="J905" i="5"/>
  <c r="K905" i="5"/>
  <c r="L905" i="5"/>
  <c r="M905" i="5"/>
  <c r="N905" i="5"/>
  <c r="O905" i="5"/>
  <c r="P905" i="5"/>
  <c r="Q905" i="5"/>
  <c r="R905" i="5"/>
  <c r="S905" i="5"/>
  <c r="T905" i="5"/>
  <c r="U905" i="5"/>
  <c r="E906" i="5"/>
  <c r="F906" i="5"/>
  <c r="G906" i="5"/>
  <c r="H906" i="5"/>
  <c r="I906" i="5"/>
  <c r="J906" i="5"/>
  <c r="K906" i="5"/>
  <c r="L906" i="5"/>
  <c r="M906" i="5"/>
  <c r="N906" i="5"/>
  <c r="O906" i="5"/>
  <c r="P906" i="5"/>
  <c r="Q906" i="5"/>
  <c r="R906" i="5"/>
  <c r="S906" i="5"/>
  <c r="T906" i="5"/>
  <c r="U906" i="5"/>
  <c r="E907" i="5"/>
  <c r="F907" i="5"/>
  <c r="G907" i="5"/>
  <c r="H907" i="5"/>
  <c r="I907" i="5"/>
  <c r="J907" i="5"/>
  <c r="K907" i="5"/>
  <c r="L907" i="5"/>
  <c r="M907" i="5"/>
  <c r="N907" i="5"/>
  <c r="O907" i="5"/>
  <c r="P907" i="5"/>
  <c r="Q907" i="5"/>
  <c r="R907" i="5"/>
  <c r="S907" i="5"/>
  <c r="T907" i="5"/>
  <c r="U907" i="5"/>
  <c r="E908" i="5"/>
  <c r="F908" i="5"/>
  <c r="G908" i="5"/>
  <c r="H908" i="5"/>
  <c r="I908" i="5"/>
  <c r="J908" i="5"/>
  <c r="K908" i="5"/>
  <c r="L908" i="5"/>
  <c r="M908" i="5"/>
  <c r="N908" i="5"/>
  <c r="O908" i="5"/>
  <c r="P908" i="5"/>
  <c r="Q908" i="5"/>
  <c r="R908" i="5"/>
  <c r="S908" i="5"/>
  <c r="T908" i="5"/>
  <c r="U908" i="5"/>
  <c r="E909" i="5"/>
  <c r="F909" i="5"/>
  <c r="G909" i="5"/>
  <c r="H909" i="5"/>
  <c r="I909" i="5"/>
  <c r="J909" i="5"/>
  <c r="K909" i="5"/>
  <c r="L909" i="5"/>
  <c r="M909" i="5"/>
  <c r="N909" i="5"/>
  <c r="O909" i="5"/>
  <c r="P909" i="5"/>
  <c r="Q909" i="5"/>
  <c r="R909" i="5"/>
  <c r="S909" i="5"/>
  <c r="T909" i="5"/>
  <c r="U909" i="5"/>
  <c r="E910" i="5"/>
  <c r="F910" i="5"/>
  <c r="G910" i="5"/>
  <c r="H910" i="5"/>
  <c r="I910" i="5"/>
  <c r="J910" i="5"/>
  <c r="K910" i="5"/>
  <c r="L910" i="5"/>
  <c r="M910" i="5"/>
  <c r="N910" i="5"/>
  <c r="O910" i="5"/>
  <c r="P910" i="5"/>
  <c r="Q910" i="5"/>
  <c r="R910" i="5"/>
  <c r="S910" i="5"/>
  <c r="T910" i="5"/>
  <c r="U910" i="5"/>
  <c r="E911" i="5"/>
  <c r="F911" i="5"/>
  <c r="G911" i="5"/>
  <c r="H911" i="5"/>
  <c r="I911" i="5"/>
  <c r="J911" i="5"/>
  <c r="K911" i="5"/>
  <c r="L911" i="5"/>
  <c r="M911" i="5"/>
  <c r="N911" i="5"/>
  <c r="O911" i="5"/>
  <c r="P911" i="5"/>
  <c r="Q911" i="5"/>
  <c r="R911" i="5"/>
  <c r="S911" i="5"/>
  <c r="T911" i="5"/>
  <c r="U911" i="5"/>
  <c r="E912" i="5"/>
  <c r="F912" i="5"/>
  <c r="G912" i="5"/>
  <c r="H912" i="5"/>
  <c r="I912" i="5"/>
  <c r="J912" i="5"/>
  <c r="K912" i="5"/>
  <c r="L912" i="5"/>
  <c r="M912" i="5"/>
  <c r="N912" i="5"/>
  <c r="O912" i="5"/>
  <c r="P912" i="5"/>
  <c r="Q912" i="5"/>
  <c r="R912" i="5"/>
  <c r="S912" i="5"/>
  <c r="T912" i="5"/>
  <c r="U912" i="5"/>
  <c r="E913" i="5"/>
  <c r="F913" i="5"/>
  <c r="G913" i="5"/>
  <c r="H913" i="5"/>
  <c r="I913" i="5"/>
  <c r="J913" i="5"/>
  <c r="K913" i="5"/>
  <c r="L913" i="5"/>
  <c r="M913" i="5"/>
  <c r="N913" i="5"/>
  <c r="O913" i="5"/>
  <c r="P913" i="5"/>
  <c r="Q913" i="5"/>
  <c r="R913" i="5"/>
  <c r="S913" i="5"/>
  <c r="T913" i="5"/>
  <c r="U913" i="5"/>
  <c r="E914" i="5"/>
  <c r="F914" i="5"/>
  <c r="G914" i="5"/>
  <c r="H914" i="5"/>
  <c r="I914" i="5"/>
  <c r="J914" i="5"/>
  <c r="K914" i="5"/>
  <c r="L914" i="5"/>
  <c r="M914" i="5"/>
  <c r="N914" i="5"/>
  <c r="O914" i="5"/>
  <c r="P914" i="5"/>
  <c r="Q914" i="5"/>
  <c r="R914" i="5"/>
  <c r="S914" i="5"/>
  <c r="T914" i="5"/>
  <c r="U914" i="5"/>
  <c r="E915" i="5"/>
  <c r="F915" i="5"/>
  <c r="G915" i="5"/>
  <c r="H915" i="5"/>
  <c r="I915" i="5"/>
  <c r="J915" i="5"/>
  <c r="K915" i="5"/>
  <c r="L915" i="5"/>
  <c r="M915" i="5"/>
  <c r="N915" i="5"/>
  <c r="O915" i="5"/>
  <c r="P915" i="5"/>
  <c r="Q915" i="5"/>
  <c r="R915" i="5"/>
  <c r="S915" i="5"/>
  <c r="T915" i="5"/>
  <c r="U915" i="5"/>
  <c r="E916" i="5"/>
  <c r="F916" i="5"/>
  <c r="G916" i="5"/>
  <c r="H916" i="5"/>
  <c r="I916" i="5"/>
  <c r="J916" i="5"/>
  <c r="K916" i="5"/>
  <c r="L916" i="5"/>
  <c r="M916" i="5"/>
  <c r="N916" i="5"/>
  <c r="O916" i="5"/>
  <c r="P916" i="5"/>
  <c r="Q916" i="5"/>
  <c r="R916" i="5"/>
  <c r="S916" i="5"/>
  <c r="T916" i="5"/>
  <c r="U916" i="5"/>
  <c r="E917" i="5"/>
  <c r="F917" i="5"/>
  <c r="G917" i="5"/>
  <c r="H917" i="5"/>
  <c r="I917" i="5"/>
  <c r="J917" i="5"/>
  <c r="K917" i="5"/>
  <c r="L917" i="5"/>
  <c r="M917" i="5"/>
  <c r="N917" i="5"/>
  <c r="O917" i="5"/>
  <c r="P917" i="5"/>
  <c r="Q917" i="5"/>
  <c r="R917" i="5"/>
  <c r="S917" i="5"/>
  <c r="T917" i="5"/>
  <c r="U917" i="5"/>
  <c r="E918" i="5"/>
  <c r="F918" i="5"/>
  <c r="G918" i="5"/>
  <c r="H918" i="5"/>
  <c r="I918" i="5"/>
  <c r="J918" i="5"/>
  <c r="K918" i="5"/>
  <c r="L918" i="5"/>
  <c r="M918" i="5"/>
  <c r="N918" i="5"/>
  <c r="O918" i="5"/>
  <c r="P918" i="5"/>
  <c r="Q918" i="5"/>
  <c r="R918" i="5"/>
  <c r="S918" i="5"/>
  <c r="T918" i="5"/>
  <c r="U918" i="5"/>
  <c r="E919" i="5"/>
  <c r="F919" i="5"/>
  <c r="G919" i="5"/>
  <c r="H919" i="5"/>
  <c r="I919" i="5"/>
  <c r="J919" i="5"/>
  <c r="K919" i="5"/>
  <c r="L919" i="5"/>
  <c r="M919" i="5"/>
  <c r="N919" i="5"/>
  <c r="O919" i="5"/>
  <c r="P919" i="5"/>
  <c r="Q919" i="5"/>
  <c r="R919" i="5"/>
  <c r="S919" i="5"/>
  <c r="T919" i="5"/>
  <c r="U919" i="5"/>
  <c r="E920" i="5"/>
  <c r="F920" i="5"/>
  <c r="G920" i="5"/>
  <c r="H920" i="5"/>
  <c r="I920" i="5"/>
  <c r="J920" i="5"/>
  <c r="K920" i="5"/>
  <c r="L920" i="5"/>
  <c r="M920" i="5"/>
  <c r="N920" i="5"/>
  <c r="O920" i="5"/>
  <c r="P920" i="5"/>
  <c r="Q920" i="5"/>
  <c r="R920" i="5"/>
  <c r="S920" i="5"/>
  <c r="T920" i="5"/>
  <c r="U920" i="5"/>
  <c r="E921" i="5"/>
  <c r="F921" i="5"/>
  <c r="G921" i="5"/>
  <c r="H921" i="5"/>
  <c r="I921" i="5"/>
  <c r="J921" i="5"/>
  <c r="K921" i="5"/>
  <c r="L921" i="5"/>
  <c r="M921" i="5"/>
  <c r="N921" i="5"/>
  <c r="O921" i="5"/>
  <c r="P921" i="5"/>
  <c r="Q921" i="5"/>
  <c r="R921" i="5"/>
  <c r="S921" i="5"/>
  <c r="T921" i="5"/>
  <c r="U921" i="5"/>
  <c r="E922" i="5"/>
  <c r="F922" i="5"/>
  <c r="G922" i="5"/>
  <c r="H922" i="5"/>
  <c r="I922" i="5"/>
  <c r="J922" i="5"/>
  <c r="K922" i="5"/>
  <c r="L922" i="5"/>
  <c r="M922" i="5"/>
  <c r="N922" i="5"/>
  <c r="O922" i="5"/>
  <c r="P922" i="5"/>
  <c r="Q922" i="5"/>
  <c r="R922" i="5"/>
  <c r="S922" i="5"/>
  <c r="T922" i="5"/>
  <c r="U922" i="5"/>
  <c r="E923" i="5"/>
  <c r="F923" i="5"/>
  <c r="G923" i="5"/>
  <c r="H923" i="5"/>
  <c r="I923" i="5"/>
  <c r="J923" i="5"/>
  <c r="K923" i="5"/>
  <c r="L923" i="5"/>
  <c r="M923" i="5"/>
  <c r="N923" i="5"/>
  <c r="O923" i="5"/>
  <c r="P923" i="5"/>
  <c r="Q923" i="5"/>
  <c r="R923" i="5"/>
  <c r="S923" i="5"/>
  <c r="T923" i="5"/>
  <c r="U923" i="5"/>
  <c r="E924" i="5"/>
  <c r="F924" i="5"/>
  <c r="G924" i="5"/>
  <c r="H924" i="5"/>
  <c r="I924" i="5"/>
  <c r="J924" i="5"/>
  <c r="K924" i="5"/>
  <c r="L924" i="5"/>
  <c r="M924" i="5"/>
  <c r="N924" i="5"/>
  <c r="O924" i="5"/>
  <c r="P924" i="5"/>
  <c r="Q924" i="5"/>
  <c r="R924" i="5"/>
  <c r="S924" i="5"/>
  <c r="T924" i="5"/>
  <c r="U924" i="5"/>
  <c r="E925" i="5"/>
  <c r="F925" i="5"/>
  <c r="G925" i="5"/>
  <c r="H925" i="5"/>
  <c r="I925" i="5"/>
  <c r="J925" i="5"/>
  <c r="K925" i="5"/>
  <c r="L925" i="5"/>
  <c r="M925" i="5"/>
  <c r="N925" i="5"/>
  <c r="O925" i="5"/>
  <c r="P925" i="5"/>
  <c r="Q925" i="5"/>
  <c r="R925" i="5"/>
  <c r="S925" i="5"/>
  <c r="T925" i="5"/>
  <c r="U925" i="5"/>
  <c r="E926" i="5"/>
  <c r="F926" i="5"/>
  <c r="G926" i="5"/>
  <c r="H926" i="5"/>
  <c r="I926" i="5"/>
  <c r="J926" i="5"/>
  <c r="K926" i="5"/>
  <c r="L926" i="5"/>
  <c r="M926" i="5"/>
  <c r="N926" i="5"/>
  <c r="O926" i="5"/>
  <c r="P926" i="5"/>
  <c r="Q926" i="5"/>
  <c r="R926" i="5"/>
  <c r="S926" i="5"/>
  <c r="T926" i="5"/>
  <c r="U926" i="5"/>
  <c r="E927" i="5"/>
  <c r="F927" i="5"/>
  <c r="G927" i="5"/>
  <c r="H927" i="5"/>
  <c r="I927" i="5"/>
  <c r="J927" i="5"/>
  <c r="K927" i="5"/>
  <c r="L927" i="5"/>
  <c r="M927" i="5"/>
  <c r="N927" i="5"/>
  <c r="O927" i="5"/>
  <c r="P927" i="5"/>
  <c r="Q927" i="5"/>
  <c r="R927" i="5"/>
  <c r="S927" i="5"/>
  <c r="T927" i="5"/>
  <c r="U927" i="5"/>
  <c r="E928" i="5"/>
  <c r="F928" i="5"/>
  <c r="G928" i="5"/>
  <c r="H928" i="5"/>
  <c r="I928" i="5"/>
  <c r="J928" i="5"/>
  <c r="K928" i="5"/>
  <c r="L928" i="5"/>
  <c r="M928" i="5"/>
  <c r="N928" i="5"/>
  <c r="O928" i="5"/>
  <c r="P928" i="5"/>
  <c r="Q928" i="5"/>
  <c r="R928" i="5"/>
  <c r="S928" i="5"/>
  <c r="T928" i="5"/>
  <c r="U928" i="5"/>
  <c r="E929" i="5"/>
  <c r="F929" i="5"/>
  <c r="G929" i="5"/>
  <c r="H929" i="5"/>
  <c r="I929" i="5"/>
  <c r="J929" i="5"/>
  <c r="K929" i="5"/>
  <c r="L929" i="5"/>
  <c r="M929" i="5"/>
  <c r="N929" i="5"/>
  <c r="O929" i="5"/>
  <c r="P929" i="5"/>
  <c r="Q929" i="5"/>
  <c r="R929" i="5"/>
  <c r="S929" i="5"/>
  <c r="T929" i="5"/>
  <c r="U929" i="5"/>
  <c r="E930" i="5"/>
  <c r="F930" i="5"/>
  <c r="G930" i="5"/>
  <c r="H930" i="5"/>
  <c r="I930" i="5"/>
  <c r="J930" i="5"/>
  <c r="K930" i="5"/>
  <c r="L930" i="5"/>
  <c r="M930" i="5"/>
  <c r="N930" i="5"/>
  <c r="O930" i="5"/>
  <c r="P930" i="5"/>
  <c r="Q930" i="5"/>
  <c r="R930" i="5"/>
  <c r="S930" i="5"/>
  <c r="T930" i="5"/>
  <c r="U930" i="5"/>
  <c r="E931" i="5"/>
  <c r="F931" i="5"/>
  <c r="G931" i="5"/>
  <c r="H931" i="5"/>
  <c r="I931" i="5"/>
  <c r="J931" i="5"/>
  <c r="K931" i="5"/>
  <c r="L931" i="5"/>
  <c r="M931" i="5"/>
  <c r="N931" i="5"/>
  <c r="O931" i="5"/>
  <c r="P931" i="5"/>
  <c r="Q931" i="5"/>
  <c r="R931" i="5"/>
  <c r="S931" i="5"/>
  <c r="T931" i="5"/>
  <c r="U931" i="5"/>
  <c r="E932" i="5"/>
  <c r="F932" i="5"/>
  <c r="G932" i="5"/>
  <c r="H932" i="5"/>
  <c r="I932" i="5"/>
  <c r="J932" i="5"/>
  <c r="K932" i="5"/>
  <c r="L932" i="5"/>
  <c r="M932" i="5"/>
  <c r="N932" i="5"/>
  <c r="O932" i="5"/>
  <c r="P932" i="5"/>
  <c r="Q932" i="5"/>
  <c r="R932" i="5"/>
  <c r="S932" i="5"/>
  <c r="T932" i="5"/>
  <c r="U932" i="5"/>
  <c r="E933" i="5"/>
  <c r="F933" i="5"/>
  <c r="G933" i="5"/>
  <c r="H933" i="5"/>
  <c r="I933" i="5"/>
  <c r="J933" i="5"/>
  <c r="K933" i="5"/>
  <c r="L933" i="5"/>
  <c r="M933" i="5"/>
  <c r="N933" i="5"/>
  <c r="O933" i="5"/>
  <c r="P933" i="5"/>
  <c r="Q933" i="5"/>
  <c r="R933" i="5"/>
  <c r="S933" i="5"/>
  <c r="T933" i="5"/>
  <c r="U933" i="5"/>
  <c r="E934" i="5"/>
  <c r="F934" i="5"/>
  <c r="G934" i="5"/>
  <c r="H934" i="5"/>
  <c r="I934" i="5"/>
  <c r="J934" i="5"/>
  <c r="K934" i="5"/>
  <c r="L934" i="5"/>
  <c r="M934" i="5"/>
  <c r="N934" i="5"/>
  <c r="O934" i="5"/>
  <c r="P934" i="5"/>
  <c r="Q934" i="5"/>
  <c r="R934" i="5"/>
  <c r="S934" i="5"/>
  <c r="T934" i="5"/>
  <c r="U934" i="5"/>
  <c r="E935" i="5"/>
  <c r="F935" i="5"/>
  <c r="G935" i="5"/>
  <c r="H935" i="5"/>
  <c r="I935" i="5"/>
  <c r="J935" i="5"/>
  <c r="K935" i="5"/>
  <c r="L935" i="5"/>
  <c r="M935" i="5"/>
  <c r="N935" i="5"/>
  <c r="O935" i="5"/>
  <c r="P935" i="5"/>
  <c r="Q935" i="5"/>
  <c r="R935" i="5"/>
  <c r="S935" i="5"/>
  <c r="T935" i="5"/>
  <c r="U935" i="5"/>
  <c r="E936" i="5"/>
  <c r="F936" i="5"/>
  <c r="G936" i="5"/>
  <c r="H936" i="5"/>
  <c r="I936" i="5"/>
  <c r="J936" i="5"/>
  <c r="K936" i="5"/>
  <c r="L936" i="5"/>
  <c r="M936" i="5"/>
  <c r="N936" i="5"/>
  <c r="O936" i="5"/>
  <c r="P936" i="5"/>
  <c r="Q936" i="5"/>
  <c r="R936" i="5"/>
  <c r="S936" i="5"/>
  <c r="T936" i="5"/>
  <c r="U936" i="5"/>
  <c r="E937" i="5"/>
  <c r="F937" i="5"/>
  <c r="G937" i="5"/>
  <c r="H937" i="5"/>
  <c r="I937" i="5"/>
  <c r="J937" i="5"/>
  <c r="K937" i="5"/>
  <c r="L937" i="5"/>
  <c r="M937" i="5"/>
  <c r="N937" i="5"/>
  <c r="O937" i="5"/>
  <c r="P937" i="5"/>
  <c r="Q937" i="5"/>
  <c r="R937" i="5"/>
  <c r="S937" i="5"/>
  <c r="T937" i="5"/>
  <c r="U937" i="5"/>
  <c r="E938" i="5"/>
  <c r="F938" i="5"/>
  <c r="G938" i="5"/>
  <c r="H938" i="5"/>
  <c r="I938" i="5"/>
  <c r="J938" i="5"/>
  <c r="K938" i="5"/>
  <c r="L938" i="5"/>
  <c r="M938" i="5"/>
  <c r="N938" i="5"/>
  <c r="O938" i="5"/>
  <c r="P938" i="5"/>
  <c r="Q938" i="5"/>
  <c r="R938" i="5"/>
  <c r="S938" i="5"/>
  <c r="T938" i="5"/>
  <c r="U938" i="5"/>
  <c r="E939" i="5"/>
  <c r="F939" i="5"/>
  <c r="G939" i="5"/>
  <c r="H939" i="5"/>
  <c r="I939" i="5"/>
  <c r="J939" i="5"/>
  <c r="K939" i="5"/>
  <c r="L939" i="5"/>
  <c r="M939" i="5"/>
  <c r="N939" i="5"/>
  <c r="O939" i="5"/>
  <c r="P939" i="5"/>
  <c r="Q939" i="5"/>
  <c r="R939" i="5"/>
  <c r="S939" i="5"/>
  <c r="T939" i="5"/>
  <c r="U939" i="5"/>
  <c r="E940" i="5"/>
  <c r="F940" i="5"/>
  <c r="G940" i="5"/>
  <c r="H940" i="5"/>
  <c r="I940" i="5"/>
  <c r="J940" i="5"/>
  <c r="K940" i="5"/>
  <c r="L940" i="5"/>
  <c r="M940" i="5"/>
  <c r="N940" i="5"/>
  <c r="O940" i="5"/>
  <c r="P940" i="5"/>
  <c r="Q940" i="5"/>
  <c r="R940" i="5"/>
  <c r="S940" i="5"/>
  <c r="T940" i="5"/>
  <c r="U940" i="5"/>
  <c r="E941" i="5"/>
  <c r="F941" i="5"/>
  <c r="G941" i="5"/>
  <c r="H941" i="5"/>
  <c r="I941" i="5"/>
  <c r="J941" i="5"/>
  <c r="K941" i="5"/>
  <c r="L941" i="5"/>
  <c r="M941" i="5"/>
  <c r="N941" i="5"/>
  <c r="O941" i="5"/>
  <c r="P941" i="5"/>
  <c r="Q941" i="5"/>
  <c r="R941" i="5"/>
  <c r="S941" i="5"/>
  <c r="T941" i="5"/>
  <c r="U941" i="5"/>
  <c r="E942" i="5"/>
  <c r="F942" i="5"/>
  <c r="G942" i="5"/>
  <c r="H942" i="5"/>
  <c r="I942" i="5"/>
  <c r="J942" i="5"/>
  <c r="K942" i="5"/>
  <c r="L942" i="5"/>
  <c r="M942" i="5"/>
  <c r="N942" i="5"/>
  <c r="O942" i="5"/>
  <c r="P942" i="5"/>
  <c r="Q942" i="5"/>
  <c r="R942" i="5"/>
  <c r="S942" i="5"/>
  <c r="T942" i="5"/>
  <c r="U942" i="5"/>
  <c r="E943" i="5"/>
  <c r="F943" i="5"/>
  <c r="G943" i="5"/>
  <c r="H943" i="5"/>
  <c r="I943" i="5"/>
  <c r="J943" i="5"/>
  <c r="K943" i="5"/>
  <c r="L943" i="5"/>
  <c r="M943" i="5"/>
  <c r="N943" i="5"/>
  <c r="O943" i="5"/>
  <c r="P943" i="5"/>
  <c r="Q943" i="5"/>
  <c r="R943" i="5"/>
  <c r="S943" i="5"/>
  <c r="T943" i="5"/>
  <c r="U943" i="5"/>
  <c r="E944" i="5"/>
  <c r="F944" i="5"/>
  <c r="G944" i="5"/>
  <c r="H944" i="5"/>
  <c r="I944" i="5"/>
  <c r="J944" i="5"/>
  <c r="K944" i="5"/>
  <c r="L944" i="5"/>
  <c r="M944" i="5"/>
  <c r="N944" i="5"/>
  <c r="O944" i="5"/>
  <c r="P944" i="5"/>
  <c r="Q944" i="5"/>
  <c r="R944" i="5"/>
  <c r="S944" i="5"/>
  <c r="T944" i="5"/>
  <c r="U944" i="5"/>
  <c r="E945" i="5"/>
  <c r="F945" i="5"/>
  <c r="G945" i="5"/>
  <c r="H945" i="5"/>
  <c r="I945" i="5"/>
  <c r="J945" i="5"/>
  <c r="K945" i="5"/>
  <c r="L945" i="5"/>
  <c r="M945" i="5"/>
  <c r="N945" i="5"/>
  <c r="O945" i="5"/>
  <c r="P945" i="5"/>
  <c r="Q945" i="5"/>
  <c r="R945" i="5"/>
  <c r="S945" i="5"/>
  <c r="T945" i="5"/>
  <c r="U945" i="5"/>
  <c r="E946" i="5"/>
  <c r="F946" i="5"/>
  <c r="G946" i="5"/>
  <c r="H946" i="5"/>
  <c r="I946" i="5"/>
  <c r="J946" i="5"/>
  <c r="K946" i="5"/>
  <c r="L946" i="5"/>
  <c r="M946" i="5"/>
  <c r="N946" i="5"/>
  <c r="O946" i="5"/>
  <c r="P946" i="5"/>
  <c r="Q946" i="5"/>
  <c r="R946" i="5"/>
  <c r="S946" i="5"/>
  <c r="T946" i="5"/>
  <c r="U946" i="5"/>
  <c r="E947" i="5"/>
  <c r="F947" i="5"/>
  <c r="G947" i="5"/>
  <c r="H947" i="5"/>
  <c r="I947" i="5"/>
  <c r="J947" i="5"/>
  <c r="K947" i="5"/>
  <c r="L947" i="5"/>
  <c r="M947" i="5"/>
  <c r="N947" i="5"/>
  <c r="O947" i="5"/>
  <c r="P947" i="5"/>
  <c r="Q947" i="5"/>
  <c r="R947" i="5"/>
  <c r="S947" i="5"/>
  <c r="T947" i="5"/>
  <c r="U947" i="5"/>
  <c r="E948" i="5"/>
  <c r="F948" i="5"/>
  <c r="G948" i="5"/>
  <c r="H948" i="5"/>
  <c r="I948" i="5"/>
  <c r="J948" i="5"/>
  <c r="K948" i="5"/>
  <c r="L948" i="5"/>
  <c r="M948" i="5"/>
  <c r="N948" i="5"/>
  <c r="O948" i="5"/>
  <c r="P948" i="5"/>
  <c r="Q948" i="5"/>
  <c r="R948" i="5"/>
  <c r="S948" i="5"/>
  <c r="T948" i="5"/>
  <c r="U948" i="5"/>
  <c r="E949" i="5"/>
  <c r="F949" i="5"/>
  <c r="G949" i="5"/>
  <c r="H949" i="5"/>
  <c r="I949" i="5"/>
  <c r="J949" i="5"/>
  <c r="K949" i="5"/>
  <c r="L949" i="5"/>
  <c r="M949" i="5"/>
  <c r="N949" i="5"/>
  <c r="O949" i="5"/>
  <c r="P949" i="5"/>
  <c r="Q949" i="5"/>
  <c r="R949" i="5"/>
  <c r="S949" i="5"/>
  <c r="T949" i="5"/>
  <c r="U949" i="5"/>
  <c r="E950" i="5"/>
  <c r="F950" i="5"/>
  <c r="G950" i="5"/>
  <c r="H950" i="5"/>
  <c r="I950" i="5"/>
  <c r="J950" i="5"/>
  <c r="K950" i="5"/>
  <c r="L950" i="5"/>
  <c r="M950" i="5"/>
  <c r="N950" i="5"/>
  <c r="O950" i="5"/>
  <c r="P950" i="5"/>
  <c r="Q950" i="5"/>
  <c r="R950" i="5"/>
  <c r="S950" i="5"/>
  <c r="T950" i="5"/>
  <c r="U950" i="5"/>
  <c r="E951" i="5"/>
  <c r="F951" i="5"/>
  <c r="G951" i="5"/>
  <c r="H951" i="5"/>
  <c r="I951" i="5"/>
  <c r="J951" i="5"/>
  <c r="K951" i="5"/>
  <c r="L951" i="5"/>
  <c r="M951" i="5"/>
  <c r="N951" i="5"/>
  <c r="O951" i="5"/>
  <c r="P951" i="5"/>
  <c r="Q951" i="5"/>
  <c r="R951" i="5"/>
  <c r="S951" i="5"/>
  <c r="T951" i="5"/>
  <c r="U951" i="5"/>
  <c r="E952" i="5"/>
  <c r="F952" i="5"/>
  <c r="G952" i="5"/>
  <c r="H952" i="5"/>
  <c r="I952" i="5"/>
  <c r="J952" i="5"/>
  <c r="K952" i="5"/>
  <c r="L952" i="5"/>
  <c r="M952" i="5"/>
  <c r="N952" i="5"/>
  <c r="O952" i="5"/>
  <c r="P952" i="5"/>
  <c r="Q952" i="5"/>
  <c r="R952" i="5"/>
  <c r="S952" i="5"/>
  <c r="T952" i="5"/>
  <c r="U952" i="5"/>
  <c r="E953" i="5"/>
  <c r="F953" i="5"/>
  <c r="G953" i="5"/>
  <c r="H953" i="5"/>
  <c r="I953" i="5"/>
  <c r="J953" i="5"/>
  <c r="K953" i="5"/>
  <c r="L953" i="5"/>
  <c r="M953" i="5"/>
  <c r="N953" i="5"/>
  <c r="O953" i="5"/>
  <c r="P953" i="5"/>
  <c r="Q953" i="5"/>
  <c r="R953" i="5"/>
  <c r="S953" i="5"/>
  <c r="T953" i="5"/>
  <c r="U953" i="5"/>
  <c r="E954" i="5"/>
  <c r="F954" i="5"/>
  <c r="G954" i="5"/>
  <c r="H954" i="5"/>
  <c r="I954" i="5"/>
  <c r="J954" i="5"/>
  <c r="K954" i="5"/>
  <c r="L954" i="5"/>
  <c r="M954" i="5"/>
  <c r="N954" i="5"/>
  <c r="O954" i="5"/>
  <c r="P954" i="5"/>
  <c r="Q954" i="5"/>
  <c r="R954" i="5"/>
  <c r="S954" i="5"/>
  <c r="T954" i="5"/>
  <c r="U954" i="5"/>
  <c r="E955" i="5"/>
  <c r="F955" i="5"/>
  <c r="G955" i="5"/>
  <c r="H955" i="5"/>
  <c r="I955" i="5"/>
  <c r="J955" i="5"/>
  <c r="K955" i="5"/>
  <c r="L955" i="5"/>
  <c r="M955" i="5"/>
  <c r="N955" i="5"/>
  <c r="O955" i="5"/>
  <c r="P955" i="5"/>
  <c r="Q955" i="5"/>
  <c r="R955" i="5"/>
  <c r="S955" i="5"/>
  <c r="T955" i="5"/>
  <c r="U955" i="5"/>
  <c r="E956" i="5"/>
  <c r="F956" i="5"/>
  <c r="G956" i="5"/>
  <c r="H956" i="5"/>
  <c r="I956" i="5"/>
  <c r="J956" i="5"/>
  <c r="K956" i="5"/>
  <c r="L956" i="5"/>
  <c r="M956" i="5"/>
  <c r="N956" i="5"/>
  <c r="O956" i="5"/>
  <c r="P956" i="5"/>
  <c r="Q956" i="5"/>
  <c r="R956" i="5"/>
  <c r="S956" i="5"/>
  <c r="T956" i="5"/>
  <c r="U956" i="5"/>
  <c r="E957" i="5"/>
  <c r="F957" i="5"/>
  <c r="G957" i="5"/>
  <c r="H957" i="5"/>
  <c r="I957" i="5"/>
  <c r="J957" i="5"/>
  <c r="K957" i="5"/>
  <c r="L957" i="5"/>
  <c r="M957" i="5"/>
  <c r="N957" i="5"/>
  <c r="O957" i="5"/>
  <c r="P957" i="5"/>
  <c r="Q957" i="5"/>
  <c r="R957" i="5"/>
  <c r="S957" i="5"/>
  <c r="T957" i="5"/>
  <c r="U957" i="5"/>
  <c r="E958" i="5"/>
  <c r="F958" i="5"/>
  <c r="G958" i="5"/>
  <c r="H958" i="5"/>
  <c r="I958" i="5"/>
  <c r="J958" i="5"/>
  <c r="K958" i="5"/>
  <c r="L958" i="5"/>
  <c r="M958" i="5"/>
  <c r="N958" i="5"/>
  <c r="O958" i="5"/>
  <c r="P958" i="5"/>
  <c r="Q958" i="5"/>
  <c r="R958" i="5"/>
  <c r="S958" i="5"/>
  <c r="T958" i="5"/>
  <c r="U958" i="5"/>
  <c r="E959" i="5"/>
  <c r="F959" i="5"/>
  <c r="G959" i="5"/>
  <c r="H959" i="5"/>
  <c r="I959" i="5"/>
  <c r="J959" i="5"/>
  <c r="K959" i="5"/>
  <c r="L959" i="5"/>
  <c r="M959" i="5"/>
  <c r="N959" i="5"/>
  <c r="O959" i="5"/>
  <c r="P959" i="5"/>
  <c r="Q959" i="5"/>
  <c r="R959" i="5"/>
  <c r="S959" i="5"/>
  <c r="T959" i="5"/>
  <c r="U959" i="5"/>
  <c r="E960" i="5"/>
  <c r="F960" i="5"/>
  <c r="G960" i="5"/>
  <c r="H960" i="5"/>
  <c r="I960" i="5"/>
  <c r="J960" i="5"/>
  <c r="K960" i="5"/>
  <c r="L960" i="5"/>
  <c r="M960" i="5"/>
  <c r="N960" i="5"/>
  <c r="O960" i="5"/>
  <c r="P960" i="5"/>
  <c r="Q960" i="5"/>
  <c r="R960" i="5"/>
  <c r="S960" i="5"/>
  <c r="T960" i="5"/>
  <c r="U960" i="5"/>
  <c r="E961" i="5"/>
  <c r="F961" i="5"/>
  <c r="G961" i="5"/>
  <c r="H961" i="5"/>
  <c r="I961" i="5"/>
  <c r="J961" i="5"/>
  <c r="K961" i="5"/>
  <c r="L961" i="5"/>
  <c r="M961" i="5"/>
  <c r="N961" i="5"/>
  <c r="O961" i="5"/>
  <c r="P961" i="5"/>
  <c r="Q961" i="5"/>
  <c r="R961" i="5"/>
  <c r="S961" i="5"/>
  <c r="T961" i="5"/>
  <c r="U961" i="5"/>
  <c r="E962" i="5"/>
  <c r="F962" i="5"/>
  <c r="G962" i="5"/>
  <c r="H962" i="5"/>
  <c r="I962" i="5"/>
  <c r="J962" i="5"/>
  <c r="K962" i="5"/>
  <c r="L962" i="5"/>
  <c r="M962" i="5"/>
  <c r="N962" i="5"/>
  <c r="O962" i="5"/>
  <c r="P962" i="5"/>
  <c r="Q962" i="5"/>
  <c r="R962" i="5"/>
  <c r="S962" i="5"/>
  <c r="T962" i="5"/>
  <c r="U962" i="5"/>
  <c r="E963" i="5"/>
  <c r="F963" i="5"/>
  <c r="G963" i="5"/>
  <c r="H963" i="5"/>
  <c r="I963" i="5"/>
  <c r="J963" i="5"/>
  <c r="K963" i="5"/>
  <c r="L963" i="5"/>
  <c r="M963" i="5"/>
  <c r="N963" i="5"/>
  <c r="O963" i="5"/>
  <c r="P963" i="5"/>
  <c r="Q963" i="5"/>
  <c r="R963" i="5"/>
  <c r="S963" i="5"/>
  <c r="T963" i="5"/>
  <c r="U963" i="5"/>
  <c r="E964" i="5"/>
  <c r="F964" i="5"/>
  <c r="G964" i="5"/>
  <c r="H964" i="5"/>
  <c r="I964" i="5"/>
  <c r="J964" i="5"/>
  <c r="K964" i="5"/>
  <c r="L964" i="5"/>
  <c r="M964" i="5"/>
  <c r="N964" i="5"/>
  <c r="O964" i="5"/>
  <c r="P964" i="5"/>
  <c r="Q964" i="5"/>
  <c r="R964" i="5"/>
  <c r="S964" i="5"/>
  <c r="T964" i="5"/>
  <c r="U964" i="5"/>
  <c r="E965" i="5"/>
  <c r="F965" i="5"/>
  <c r="G965" i="5"/>
  <c r="H965" i="5"/>
  <c r="I965" i="5"/>
  <c r="J965" i="5"/>
  <c r="K965" i="5"/>
  <c r="L965" i="5"/>
  <c r="M965" i="5"/>
  <c r="N965" i="5"/>
  <c r="O965" i="5"/>
  <c r="P965" i="5"/>
  <c r="Q965" i="5"/>
  <c r="R965" i="5"/>
  <c r="S965" i="5"/>
  <c r="T965" i="5"/>
  <c r="U965" i="5"/>
  <c r="E966" i="5"/>
  <c r="F966" i="5"/>
  <c r="G966" i="5"/>
  <c r="H966" i="5"/>
  <c r="I966" i="5"/>
  <c r="J966" i="5"/>
  <c r="K966" i="5"/>
  <c r="L966" i="5"/>
  <c r="M966" i="5"/>
  <c r="N966" i="5"/>
  <c r="O966" i="5"/>
  <c r="P966" i="5"/>
  <c r="Q966" i="5"/>
  <c r="R966" i="5"/>
  <c r="S966" i="5"/>
  <c r="T966" i="5"/>
  <c r="U966" i="5"/>
  <c r="E967" i="5"/>
  <c r="F967" i="5"/>
  <c r="G967" i="5"/>
  <c r="H967" i="5"/>
  <c r="I967" i="5"/>
  <c r="J967" i="5"/>
  <c r="K967" i="5"/>
  <c r="L967" i="5"/>
  <c r="M967" i="5"/>
  <c r="N967" i="5"/>
  <c r="O967" i="5"/>
  <c r="P967" i="5"/>
  <c r="Q967" i="5"/>
  <c r="R967" i="5"/>
  <c r="S967" i="5"/>
  <c r="T967" i="5"/>
  <c r="U967" i="5"/>
  <c r="E968" i="5"/>
  <c r="F968" i="5"/>
  <c r="G968" i="5"/>
  <c r="H968" i="5"/>
  <c r="I968" i="5"/>
  <c r="J968" i="5"/>
  <c r="K968" i="5"/>
  <c r="L968" i="5"/>
  <c r="M968" i="5"/>
  <c r="N968" i="5"/>
  <c r="O968" i="5"/>
  <c r="P968" i="5"/>
  <c r="Q968" i="5"/>
  <c r="R968" i="5"/>
  <c r="S968" i="5"/>
  <c r="T968" i="5"/>
  <c r="U968" i="5"/>
  <c r="E969" i="5"/>
  <c r="F969" i="5"/>
  <c r="G969" i="5"/>
  <c r="H969" i="5"/>
  <c r="I969" i="5"/>
  <c r="J969" i="5"/>
  <c r="K969" i="5"/>
  <c r="L969" i="5"/>
  <c r="M969" i="5"/>
  <c r="N969" i="5"/>
  <c r="O969" i="5"/>
  <c r="P969" i="5"/>
  <c r="Q969" i="5"/>
  <c r="R969" i="5"/>
  <c r="S969" i="5"/>
  <c r="T969" i="5"/>
  <c r="U969" i="5"/>
  <c r="E970" i="5"/>
  <c r="F970" i="5"/>
  <c r="G970" i="5"/>
  <c r="H970" i="5"/>
  <c r="I970" i="5"/>
  <c r="J970" i="5"/>
  <c r="K970" i="5"/>
  <c r="L970" i="5"/>
  <c r="M970" i="5"/>
  <c r="N970" i="5"/>
  <c r="O970" i="5"/>
  <c r="P970" i="5"/>
  <c r="Q970" i="5"/>
  <c r="R970" i="5"/>
  <c r="S970" i="5"/>
  <c r="T970" i="5"/>
  <c r="U970" i="5"/>
  <c r="E971" i="5"/>
  <c r="F971" i="5"/>
  <c r="G971" i="5"/>
  <c r="H971" i="5"/>
  <c r="I971" i="5"/>
  <c r="J971" i="5"/>
  <c r="K971" i="5"/>
  <c r="L971" i="5"/>
  <c r="M971" i="5"/>
  <c r="N971" i="5"/>
  <c r="O971" i="5"/>
  <c r="P971" i="5"/>
  <c r="Q971" i="5"/>
  <c r="R971" i="5"/>
  <c r="S971" i="5"/>
  <c r="T971" i="5"/>
  <c r="U971" i="5"/>
  <c r="E972" i="5"/>
  <c r="F972" i="5"/>
  <c r="G972" i="5"/>
  <c r="H972" i="5"/>
  <c r="I972" i="5"/>
  <c r="J972" i="5"/>
  <c r="K972" i="5"/>
  <c r="L972" i="5"/>
  <c r="M972" i="5"/>
  <c r="N972" i="5"/>
  <c r="O972" i="5"/>
  <c r="P972" i="5"/>
  <c r="Q972" i="5"/>
  <c r="R972" i="5"/>
  <c r="S972" i="5"/>
  <c r="T972" i="5"/>
  <c r="U972" i="5"/>
  <c r="E973" i="5"/>
  <c r="F973" i="5"/>
  <c r="G973" i="5"/>
  <c r="H973" i="5"/>
  <c r="I973" i="5"/>
  <c r="J973" i="5"/>
  <c r="K973" i="5"/>
  <c r="L973" i="5"/>
  <c r="M973" i="5"/>
  <c r="N973" i="5"/>
  <c r="O973" i="5"/>
  <c r="P973" i="5"/>
  <c r="Q973" i="5"/>
  <c r="R973" i="5"/>
  <c r="S973" i="5"/>
  <c r="T973" i="5"/>
  <c r="U973" i="5"/>
  <c r="E974" i="5"/>
  <c r="F974" i="5"/>
  <c r="G974" i="5"/>
  <c r="H974" i="5"/>
  <c r="I974" i="5"/>
  <c r="J974" i="5"/>
  <c r="K974" i="5"/>
  <c r="L974" i="5"/>
  <c r="M974" i="5"/>
  <c r="N974" i="5"/>
  <c r="O974" i="5"/>
  <c r="P974" i="5"/>
  <c r="Q974" i="5"/>
  <c r="R974" i="5"/>
  <c r="S974" i="5"/>
  <c r="T974" i="5"/>
  <c r="U974" i="5"/>
  <c r="E975" i="5"/>
  <c r="F975" i="5"/>
  <c r="G975" i="5"/>
  <c r="H975" i="5"/>
  <c r="I975" i="5"/>
  <c r="J975" i="5"/>
  <c r="K975" i="5"/>
  <c r="L975" i="5"/>
  <c r="M975" i="5"/>
  <c r="N975" i="5"/>
  <c r="O975" i="5"/>
  <c r="P975" i="5"/>
  <c r="Q975" i="5"/>
  <c r="R975" i="5"/>
  <c r="S975" i="5"/>
  <c r="T975" i="5"/>
  <c r="U975" i="5"/>
  <c r="E976" i="5"/>
  <c r="F976" i="5"/>
  <c r="G976" i="5"/>
  <c r="H976" i="5"/>
  <c r="I976" i="5"/>
  <c r="J976" i="5"/>
  <c r="K976" i="5"/>
  <c r="L976" i="5"/>
  <c r="M976" i="5"/>
  <c r="N976" i="5"/>
  <c r="O976" i="5"/>
  <c r="P976" i="5"/>
  <c r="Q976" i="5"/>
  <c r="R976" i="5"/>
  <c r="S976" i="5"/>
  <c r="T976" i="5"/>
  <c r="U976" i="5"/>
  <c r="E977" i="5"/>
  <c r="F977" i="5"/>
  <c r="G977" i="5"/>
  <c r="H977" i="5"/>
  <c r="I977" i="5"/>
  <c r="J977" i="5"/>
  <c r="K977" i="5"/>
  <c r="L977" i="5"/>
  <c r="M977" i="5"/>
  <c r="N977" i="5"/>
  <c r="O977" i="5"/>
  <c r="P977" i="5"/>
  <c r="Q977" i="5"/>
  <c r="R977" i="5"/>
  <c r="S977" i="5"/>
  <c r="T977" i="5"/>
  <c r="U977" i="5"/>
  <c r="E978" i="5"/>
  <c r="F978" i="5"/>
  <c r="G978" i="5"/>
  <c r="H978" i="5"/>
  <c r="I978" i="5"/>
  <c r="J978" i="5"/>
  <c r="K978" i="5"/>
  <c r="L978" i="5"/>
  <c r="M978" i="5"/>
  <c r="N978" i="5"/>
  <c r="O978" i="5"/>
  <c r="P978" i="5"/>
  <c r="Q978" i="5"/>
  <c r="R978" i="5"/>
  <c r="S978" i="5"/>
  <c r="T978" i="5"/>
  <c r="U978" i="5"/>
  <c r="E979" i="5"/>
  <c r="F979" i="5"/>
  <c r="G979" i="5"/>
  <c r="H979" i="5"/>
  <c r="I979" i="5"/>
  <c r="J979" i="5"/>
  <c r="K979" i="5"/>
  <c r="L979" i="5"/>
  <c r="M979" i="5"/>
  <c r="N979" i="5"/>
  <c r="O979" i="5"/>
  <c r="P979" i="5"/>
  <c r="Q979" i="5"/>
  <c r="R979" i="5"/>
  <c r="S979" i="5"/>
  <c r="T979" i="5"/>
  <c r="U979" i="5"/>
  <c r="E980" i="5"/>
  <c r="F980" i="5"/>
  <c r="G980" i="5"/>
  <c r="H980" i="5"/>
  <c r="I980" i="5"/>
  <c r="J980" i="5"/>
  <c r="K980" i="5"/>
  <c r="L980" i="5"/>
  <c r="M980" i="5"/>
  <c r="N980" i="5"/>
  <c r="O980" i="5"/>
  <c r="P980" i="5"/>
  <c r="Q980" i="5"/>
  <c r="R980" i="5"/>
  <c r="S980" i="5"/>
  <c r="T980" i="5"/>
  <c r="U980" i="5"/>
  <c r="E981" i="5"/>
  <c r="F981" i="5"/>
  <c r="G981" i="5"/>
  <c r="H981" i="5"/>
  <c r="I981" i="5"/>
  <c r="J981" i="5"/>
  <c r="K981" i="5"/>
  <c r="L981" i="5"/>
  <c r="M981" i="5"/>
  <c r="N981" i="5"/>
  <c r="O981" i="5"/>
  <c r="P981" i="5"/>
  <c r="Q981" i="5"/>
  <c r="R981" i="5"/>
  <c r="S981" i="5"/>
  <c r="T981" i="5"/>
  <c r="U981" i="5"/>
  <c r="E982" i="5"/>
  <c r="F982" i="5"/>
  <c r="G982" i="5"/>
  <c r="H982" i="5"/>
  <c r="I982" i="5"/>
  <c r="J982" i="5"/>
  <c r="K982" i="5"/>
  <c r="L982" i="5"/>
  <c r="M982" i="5"/>
  <c r="N982" i="5"/>
  <c r="O982" i="5"/>
  <c r="P982" i="5"/>
  <c r="Q982" i="5"/>
  <c r="R982" i="5"/>
  <c r="S982" i="5"/>
  <c r="T982" i="5"/>
  <c r="U982" i="5"/>
  <c r="E983" i="5"/>
  <c r="F983" i="5"/>
  <c r="G983" i="5"/>
  <c r="H983" i="5"/>
  <c r="I983" i="5"/>
  <c r="J983" i="5"/>
  <c r="K983" i="5"/>
  <c r="L983" i="5"/>
  <c r="M983" i="5"/>
  <c r="N983" i="5"/>
  <c r="O983" i="5"/>
  <c r="P983" i="5"/>
  <c r="Q983" i="5"/>
  <c r="R983" i="5"/>
  <c r="S983" i="5"/>
  <c r="T983" i="5"/>
  <c r="U983" i="5"/>
  <c r="E984" i="5"/>
  <c r="F984" i="5"/>
  <c r="G984" i="5"/>
  <c r="H984" i="5"/>
  <c r="I984" i="5"/>
  <c r="J984" i="5"/>
  <c r="K984" i="5"/>
  <c r="L984" i="5"/>
  <c r="M984" i="5"/>
  <c r="N984" i="5"/>
  <c r="O984" i="5"/>
  <c r="P984" i="5"/>
  <c r="Q984" i="5"/>
  <c r="R984" i="5"/>
  <c r="S984" i="5"/>
  <c r="T984" i="5"/>
  <c r="U984" i="5"/>
  <c r="E985" i="5"/>
  <c r="F985" i="5"/>
  <c r="G985" i="5"/>
  <c r="H985" i="5"/>
  <c r="I985" i="5"/>
  <c r="J985" i="5"/>
  <c r="K985" i="5"/>
  <c r="L985" i="5"/>
  <c r="M985" i="5"/>
  <c r="N985" i="5"/>
  <c r="O985" i="5"/>
  <c r="P985" i="5"/>
  <c r="Q985" i="5"/>
  <c r="R985" i="5"/>
  <c r="S985" i="5"/>
  <c r="T985" i="5"/>
  <c r="U985" i="5"/>
  <c r="E986" i="5"/>
  <c r="F986" i="5"/>
  <c r="G986" i="5"/>
  <c r="H986" i="5"/>
  <c r="I986" i="5"/>
  <c r="J986" i="5"/>
  <c r="K986" i="5"/>
  <c r="L986" i="5"/>
  <c r="M986" i="5"/>
  <c r="N986" i="5"/>
  <c r="O986" i="5"/>
  <c r="P986" i="5"/>
  <c r="Q986" i="5"/>
  <c r="R986" i="5"/>
  <c r="S986" i="5"/>
  <c r="T986" i="5"/>
  <c r="U986" i="5"/>
  <c r="E987" i="5"/>
  <c r="F987" i="5"/>
  <c r="G987" i="5"/>
  <c r="H987" i="5"/>
  <c r="I987" i="5"/>
  <c r="J987" i="5"/>
  <c r="K987" i="5"/>
  <c r="L987" i="5"/>
  <c r="M987" i="5"/>
  <c r="N987" i="5"/>
  <c r="O987" i="5"/>
  <c r="P987" i="5"/>
  <c r="Q987" i="5"/>
  <c r="R987" i="5"/>
  <c r="S987" i="5"/>
  <c r="T987" i="5"/>
  <c r="U987" i="5"/>
  <c r="E988" i="5"/>
  <c r="F988" i="5"/>
  <c r="G988" i="5"/>
  <c r="H988" i="5"/>
  <c r="I988" i="5"/>
  <c r="J988" i="5"/>
  <c r="K988" i="5"/>
  <c r="L988" i="5"/>
  <c r="M988" i="5"/>
  <c r="N988" i="5"/>
  <c r="O988" i="5"/>
  <c r="P988" i="5"/>
  <c r="Q988" i="5"/>
  <c r="R988" i="5"/>
  <c r="S988" i="5"/>
  <c r="T988" i="5"/>
  <c r="U988" i="5"/>
  <c r="E989" i="5"/>
  <c r="F989" i="5"/>
  <c r="G989" i="5"/>
  <c r="H989" i="5"/>
  <c r="I989" i="5"/>
  <c r="J989" i="5"/>
  <c r="K989" i="5"/>
  <c r="L989" i="5"/>
  <c r="M989" i="5"/>
  <c r="N989" i="5"/>
  <c r="O989" i="5"/>
  <c r="P989" i="5"/>
  <c r="Q989" i="5"/>
  <c r="R989" i="5"/>
  <c r="S989" i="5"/>
  <c r="T989" i="5"/>
  <c r="U989" i="5"/>
  <c r="E990" i="5"/>
  <c r="F990" i="5"/>
  <c r="G990" i="5"/>
  <c r="H990" i="5"/>
  <c r="I990" i="5"/>
  <c r="J990" i="5"/>
  <c r="K990" i="5"/>
  <c r="L990" i="5"/>
  <c r="M990" i="5"/>
  <c r="N990" i="5"/>
  <c r="O990" i="5"/>
  <c r="P990" i="5"/>
  <c r="Q990" i="5"/>
  <c r="R990" i="5"/>
  <c r="S990" i="5"/>
  <c r="T990" i="5"/>
  <c r="U990" i="5"/>
  <c r="E991" i="5"/>
  <c r="F991" i="5"/>
  <c r="G991" i="5"/>
  <c r="H991" i="5"/>
  <c r="I991" i="5"/>
  <c r="J991" i="5"/>
  <c r="K991" i="5"/>
  <c r="L991" i="5"/>
  <c r="M991" i="5"/>
  <c r="N991" i="5"/>
  <c r="O991" i="5"/>
  <c r="P991" i="5"/>
  <c r="Q991" i="5"/>
  <c r="R991" i="5"/>
  <c r="S991" i="5"/>
  <c r="T991" i="5"/>
  <c r="U991" i="5"/>
  <c r="E992" i="5"/>
  <c r="F992" i="5"/>
  <c r="G992" i="5"/>
  <c r="H992" i="5"/>
  <c r="I992" i="5"/>
  <c r="J992" i="5"/>
  <c r="K992" i="5"/>
  <c r="L992" i="5"/>
  <c r="M992" i="5"/>
  <c r="N992" i="5"/>
  <c r="O992" i="5"/>
  <c r="P992" i="5"/>
  <c r="Q992" i="5"/>
  <c r="R992" i="5"/>
  <c r="S992" i="5"/>
  <c r="T992" i="5"/>
  <c r="U992" i="5"/>
  <c r="E993" i="5"/>
  <c r="F993" i="5"/>
  <c r="G993" i="5"/>
  <c r="H993" i="5"/>
  <c r="I993" i="5"/>
  <c r="J993" i="5"/>
  <c r="K993" i="5"/>
  <c r="L993" i="5"/>
  <c r="M993" i="5"/>
  <c r="N993" i="5"/>
  <c r="O993" i="5"/>
  <c r="P993" i="5"/>
  <c r="Q993" i="5"/>
  <c r="R993" i="5"/>
  <c r="S993" i="5"/>
  <c r="T993" i="5"/>
  <c r="U993" i="5"/>
  <c r="E994" i="5"/>
  <c r="F994" i="5"/>
  <c r="G994" i="5"/>
  <c r="H994" i="5"/>
  <c r="I994" i="5"/>
  <c r="J994" i="5"/>
  <c r="K994" i="5"/>
  <c r="L994" i="5"/>
  <c r="M994" i="5"/>
  <c r="N994" i="5"/>
  <c r="O994" i="5"/>
  <c r="P994" i="5"/>
  <c r="Q994" i="5"/>
  <c r="R994" i="5"/>
  <c r="S994" i="5"/>
  <c r="T994" i="5"/>
  <c r="U994" i="5"/>
  <c r="E995" i="5"/>
  <c r="F995" i="5"/>
  <c r="G995" i="5"/>
  <c r="H995" i="5"/>
  <c r="I995" i="5"/>
  <c r="J995" i="5"/>
  <c r="K995" i="5"/>
  <c r="L995" i="5"/>
  <c r="M995" i="5"/>
  <c r="N995" i="5"/>
  <c r="O995" i="5"/>
  <c r="P995" i="5"/>
  <c r="Q995" i="5"/>
  <c r="R995" i="5"/>
  <c r="S995" i="5"/>
  <c r="T995" i="5"/>
  <c r="U995" i="5"/>
  <c r="E996" i="5"/>
  <c r="F996" i="5"/>
  <c r="G996" i="5"/>
  <c r="H996" i="5"/>
  <c r="I996" i="5"/>
  <c r="J996" i="5"/>
  <c r="K996" i="5"/>
  <c r="L996" i="5"/>
  <c r="M996" i="5"/>
  <c r="N996" i="5"/>
  <c r="O996" i="5"/>
  <c r="P996" i="5"/>
  <c r="Q996" i="5"/>
  <c r="R996" i="5"/>
  <c r="S996" i="5"/>
  <c r="T996" i="5"/>
  <c r="U996" i="5"/>
  <c r="E997" i="5"/>
  <c r="F997" i="5"/>
  <c r="G997" i="5"/>
  <c r="H997" i="5"/>
  <c r="I997" i="5"/>
  <c r="J997" i="5"/>
  <c r="K997" i="5"/>
  <c r="L997" i="5"/>
  <c r="M997" i="5"/>
  <c r="N997" i="5"/>
  <c r="O997" i="5"/>
  <c r="P997" i="5"/>
  <c r="Q997" i="5"/>
  <c r="R997" i="5"/>
  <c r="S997" i="5"/>
  <c r="T997" i="5"/>
  <c r="U997" i="5"/>
  <c r="E998" i="5"/>
  <c r="F998" i="5"/>
  <c r="G998" i="5"/>
  <c r="H998" i="5"/>
  <c r="I998" i="5"/>
  <c r="J998" i="5"/>
  <c r="K998" i="5"/>
  <c r="L998" i="5"/>
  <c r="M998" i="5"/>
  <c r="N998" i="5"/>
  <c r="O998" i="5"/>
  <c r="P998" i="5"/>
  <c r="Q998" i="5"/>
  <c r="R998" i="5"/>
  <c r="S998" i="5"/>
  <c r="T998" i="5"/>
  <c r="U998" i="5"/>
  <c r="E999" i="5"/>
  <c r="F999" i="5"/>
  <c r="G999" i="5"/>
  <c r="H999" i="5"/>
  <c r="I999" i="5"/>
  <c r="J999" i="5"/>
  <c r="K999" i="5"/>
  <c r="L999" i="5"/>
  <c r="M999" i="5"/>
  <c r="N999" i="5"/>
  <c r="O999" i="5"/>
  <c r="P999" i="5"/>
  <c r="Q999" i="5"/>
  <c r="R999" i="5"/>
  <c r="S999" i="5"/>
  <c r="T999" i="5"/>
  <c r="U999" i="5"/>
  <c r="E1000" i="5"/>
  <c r="F1000" i="5"/>
  <c r="G1000" i="5"/>
  <c r="H1000" i="5"/>
  <c r="I1000" i="5"/>
  <c r="J1000" i="5"/>
  <c r="K1000" i="5"/>
  <c r="L1000" i="5"/>
  <c r="M1000" i="5"/>
  <c r="N1000" i="5"/>
  <c r="O1000" i="5"/>
  <c r="P1000" i="5"/>
  <c r="Q1000" i="5"/>
  <c r="R1000" i="5"/>
  <c r="S1000" i="5"/>
  <c r="T1000" i="5"/>
  <c r="U1000" i="5"/>
  <c r="E1001" i="5"/>
  <c r="F1001" i="5"/>
  <c r="G1001" i="5"/>
  <c r="H1001" i="5"/>
  <c r="I1001" i="5"/>
  <c r="J1001" i="5"/>
  <c r="K1001" i="5"/>
  <c r="L1001" i="5"/>
  <c r="M1001" i="5"/>
  <c r="N1001" i="5"/>
  <c r="O1001" i="5"/>
  <c r="P1001" i="5"/>
  <c r="Q1001" i="5"/>
  <c r="R1001" i="5"/>
  <c r="S1001" i="5"/>
  <c r="T1001" i="5"/>
  <c r="U1001" i="5"/>
  <c r="E1002" i="5"/>
  <c r="F1002" i="5"/>
  <c r="G1002" i="5"/>
  <c r="H1002" i="5"/>
  <c r="I1002" i="5"/>
  <c r="J1002" i="5"/>
  <c r="K1002" i="5"/>
  <c r="L1002" i="5"/>
  <c r="M1002" i="5"/>
  <c r="N1002" i="5"/>
  <c r="O1002" i="5"/>
  <c r="P1002" i="5"/>
  <c r="Q1002" i="5"/>
  <c r="R1002" i="5"/>
  <c r="S1002" i="5"/>
  <c r="T1002" i="5"/>
  <c r="U1002" i="5"/>
  <c r="E1003" i="5"/>
  <c r="F1003" i="5"/>
  <c r="G1003" i="5"/>
  <c r="H1003" i="5"/>
  <c r="I1003" i="5"/>
  <c r="J1003" i="5"/>
  <c r="K1003" i="5"/>
  <c r="L1003" i="5"/>
  <c r="M1003" i="5"/>
  <c r="N1003" i="5"/>
  <c r="O1003" i="5"/>
  <c r="P1003" i="5"/>
  <c r="Q1003" i="5"/>
  <c r="R1003" i="5"/>
  <c r="S1003" i="5"/>
  <c r="T1003" i="5"/>
  <c r="U1003" i="5"/>
  <c r="E1004" i="5"/>
  <c r="F1004" i="5"/>
  <c r="G1004" i="5"/>
  <c r="H1004" i="5"/>
  <c r="I1004" i="5"/>
  <c r="J1004" i="5"/>
  <c r="K1004" i="5"/>
  <c r="L1004" i="5"/>
  <c r="M1004" i="5"/>
  <c r="N1004" i="5"/>
  <c r="O1004" i="5"/>
  <c r="P1004" i="5"/>
  <c r="Q1004" i="5"/>
  <c r="R1004" i="5"/>
  <c r="S1004" i="5"/>
  <c r="T1004" i="5"/>
  <c r="U1004" i="5"/>
  <c r="E1005" i="5"/>
  <c r="F1005" i="5"/>
  <c r="G1005" i="5"/>
  <c r="H1005" i="5"/>
  <c r="I1005" i="5"/>
  <c r="J1005" i="5"/>
  <c r="K1005" i="5"/>
  <c r="L1005" i="5"/>
  <c r="M1005" i="5"/>
  <c r="N1005" i="5"/>
  <c r="O1005" i="5"/>
  <c r="P1005" i="5"/>
  <c r="Q1005" i="5"/>
  <c r="R1005" i="5"/>
  <c r="S1005" i="5"/>
  <c r="T1005" i="5"/>
  <c r="U1005" i="5"/>
  <c r="E1006" i="5"/>
  <c r="F1006" i="5"/>
  <c r="G1006" i="5"/>
  <c r="H1006" i="5"/>
  <c r="I1006" i="5"/>
  <c r="J1006" i="5"/>
  <c r="K1006" i="5"/>
  <c r="L1006" i="5"/>
  <c r="M1006" i="5"/>
  <c r="N1006" i="5"/>
  <c r="O1006" i="5"/>
  <c r="P1006" i="5"/>
  <c r="Q1006" i="5"/>
  <c r="R1006" i="5"/>
  <c r="S1006" i="5"/>
  <c r="T1006" i="5"/>
  <c r="U1006" i="5"/>
  <c r="E1007" i="5"/>
  <c r="F1007" i="5"/>
  <c r="G1007" i="5"/>
  <c r="H1007" i="5"/>
  <c r="I1007" i="5"/>
  <c r="J1007" i="5"/>
  <c r="K1007" i="5"/>
  <c r="L1007" i="5"/>
  <c r="M1007" i="5"/>
  <c r="N1007" i="5"/>
  <c r="O1007" i="5"/>
  <c r="P1007" i="5"/>
  <c r="Q1007" i="5"/>
  <c r="R1007" i="5"/>
  <c r="S1007" i="5"/>
  <c r="T1007" i="5"/>
  <c r="U1007" i="5"/>
  <c r="E1008" i="5"/>
  <c r="F1008" i="5"/>
  <c r="G1008" i="5"/>
  <c r="H1008" i="5"/>
  <c r="I1008" i="5"/>
  <c r="J1008" i="5"/>
  <c r="K1008" i="5"/>
  <c r="L1008" i="5"/>
  <c r="M1008" i="5"/>
  <c r="N1008" i="5"/>
  <c r="O1008" i="5"/>
  <c r="P1008" i="5"/>
  <c r="Q1008" i="5"/>
  <c r="R1008" i="5"/>
  <c r="S1008" i="5"/>
  <c r="T1008" i="5"/>
  <c r="U1008" i="5"/>
  <c r="E1009" i="5"/>
  <c r="F1009" i="5"/>
  <c r="G1009" i="5"/>
  <c r="H1009" i="5"/>
  <c r="I1009" i="5"/>
  <c r="J1009" i="5"/>
  <c r="K1009" i="5"/>
  <c r="L1009" i="5"/>
  <c r="M1009" i="5"/>
  <c r="N1009" i="5"/>
  <c r="O1009" i="5"/>
  <c r="P1009" i="5"/>
  <c r="Q1009" i="5"/>
  <c r="R1009" i="5"/>
  <c r="S1009" i="5"/>
  <c r="T1009" i="5"/>
  <c r="U1009" i="5"/>
  <c r="E1010" i="5"/>
  <c r="F1010" i="5"/>
  <c r="G1010" i="5"/>
  <c r="H1010" i="5"/>
  <c r="I1010" i="5"/>
  <c r="J1010" i="5"/>
  <c r="K1010" i="5"/>
  <c r="L1010" i="5"/>
  <c r="M1010" i="5"/>
  <c r="N1010" i="5"/>
  <c r="O1010" i="5"/>
  <c r="P1010" i="5"/>
  <c r="Q1010" i="5"/>
  <c r="R1010" i="5"/>
  <c r="S1010" i="5"/>
  <c r="T1010" i="5"/>
  <c r="U1010" i="5"/>
  <c r="E1011" i="5"/>
  <c r="F1011" i="5"/>
  <c r="G1011" i="5"/>
  <c r="H1011" i="5"/>
  <c r="I1011" i="5"/>
  <c r="J1011" i="5"/>
  <c r="K1011" i="5"/>
  <c r="L1011" i="5"/>
  <c r="M1011" i="5"/>
  <c r="N1011" i="5"/>
  <c r="O1011" i="5"/>
  <c r="P1011" i="5"/>
  <c r="Q1011" i="5"/>
  <c r="R1011" i="5"/>
  <c r="S1011" i="5"/>
  <c r="T1011" i="5"/>
  <c r="U1011" i="5"/>
  <c r="E1012" i="5"/>
  <c r="F1012" i="5"/>
  <c r="G1012" i="5"/>
  <c r="H1012" i="5"/>
  <c r="I1012" i="5"/>
  <c r="J1012" i="5"/>
  <c r="K1012" i="5"/>
  <c r="L1012" i="5"/>
  <c r="M1012" i="5"/>
  <c r="N1012" i="5"/>
  <c r="O1012" i="5"/>
  <c r="P1012" i="5"/>
  <c r="Q1012" i="5"/>
  <c r="R1012" i="5"/>
  <c r="S1012" i="5"/>
  <c r="T1012" i="5"/>
  <c r="U1012" i="5"/>
  <c r="E1013" i="5"/>
  <c r="F1013" i="5"/>
  <c r="G1013" i="5"/>
  <c r="H1013" i="5"/>
  <c r="I1013" i="5"/>
  <c r="J1013" i="5"/>
  <c r="K1013" i="5"/>
  <c r="L1013" i="5"/>
  <c r="M1013" i="5"/>
  <c r="N1013" i="5"/>
  <c r="O1013" i="5"/>
  <c r="P1013" i="5"/>
  <c r="Q1013" i="5"/>
  <c r="R1013" i="5"/>
  <c r="S1013" i="5"/>
  <c r="T1013" i="5"/>
  <c r="U1013" i="5"/>
  <c r="E1014" i="5"/>
  <c r="F1014" i="5"/>
  <c r="G1014" i="5"/>
  <c r="H1014" i="5"/>
  <c r="I1014" i="5"/>
  <c r="J1014" i="5"/>
  <c r="K1014" i="5"/>
  <c r="L1014" i="5"/>
  <c r="M1014" i="5"/>
  <c r="N1014" i="5"/>
  <c r="O1014" i="5"/>
  <c r="P1014" i="5"/>
  <c r="Q1014" i="5"/>
  <c r="R1014" i="5"/>
  <c r="S1014" i="5"/>
  <c r="T1014" i="5"/>
  <c r="U1014" i="5"/>
  <c r="E1015" i="5"/>
  <c r="F1015" i="5"/>
  <c r="G1015" i="5"/>
  <c r="H1015" i="5"/>
  <c r="I1015" i="5"/>
  <c r="J1015" i="5"/>
  <c r="K1015" i="5"/>
  <c r="L1015" i="5"/>
  <c r="M1015" i="5"/>
  <c r="N1015" i="5"/>
  <c r="O1015" i="5"/>
  <c r="P1015" i="5"/>
  <c r="Q1015" i="5"/>
  <c r="R1015" i="5"/>
  <c r="S1015" i="5"/>
  <c r="T1015" i="5"/>
  <c r="U1015" i="5"/>
  <c r="E1016" i="5"/>
  <c r="F1016" i="5"/>
  <c r="G1016" i="5"/>
  <c r="H1016" i="5"/>
  <c r="I1016" i="5"/>
  <c r="J1016" i="5"/>
  <c r="K1016" i="5"/>
  <c r="L1016" i="5"/>
  <c r="M1016" i="5"/>
  <c r="N1016" i="5"/>
  <c r="O1016" i="5"/>
  <c r="P1016" i="5"/>
  <c r="Q1016" i="5"/>
  <c r="R1016" i="5"/>
  <c r="S1016" i="5"/>
  <c r="T1016" i="5"/>
  <c r="U1016" i="5"/>
  <c r="E1017" i="5"/>
  <c r="F1017" i="5"/>
  <c r="G1017" i="5"/>
  <c r="H1017" i="5"/>
  <c r="I1017" i="5"/>
  <c r="J1017" i="5"/>
  <c r="K1017" i="5"/>
  <c r="L1017" i="5"/>
  <c r="M1017" i="5"/>
  <c r="N1017" i="5"/>
  <c r="O1017" i="5"/>
  <c r="P1017" i="5"/>
  <c r="Q1017" i="5"/>
  <c r="R1017" i="5"/>
  <c r="S1017" i="5"/>
  <c r="T1017" i="5"/>
  <c r="U1017" i="5"/>
  <c r="E1018" i="5"/>
  <c r="F1018" i="5"/>
  <c r="G1018" i="5"/>
  <c r="H1018" i="5"/>
  <c r="I1018" i="5"/>
  <c r="J1018" i="5"/>
  <c r="K1018" i="5"/>
  <c r="L1018" i="5"/>
  <c r="M1018" i="5"/>
  <c r="N1018" i="5"/>
  <c r="O1018" i="5"/>
  <c r="P1018" i="5"/>
  <c r="Q1018" i="5"/>
  <c r="R1018" i="5"/>
  <c r="S1018" i="5"/>
  <c r="T1018" i="5"/>
  <c r="U1018" i="5"/>
  <c r="E1019" i="5"/>
  <c r="F1019" i="5"/>
  <c r="G1019" i="5"/>
  <c r="H1019" i="5"/>
  <c r="I1019" i="5"/>
  <c r="J1019" i="5"/>
  <c r="K1019" i="5"/>
  <c r="L1019" i="5"/>
  <c r="M1019" i="5"/>
  <c r="N1019" i="5"/>
  <c r="O1019" i="5"/>
  <c r="P1019" i="5"/>
  <c r="Q1019" i="5"/>
  <c r="R1019" i="5"/>
  <c r="S1019" i="5"/>
  <c r="T1019" i="5"/>
  <c r="U1019" i="5"/>
  <c r="E1020" i="5"/>
  <c r="F1020" i="5"/>
  <c r="G1020" i="5"/>
  <c r="H1020" i="5"/>
  <c r="I1020" i="5"/>
  <c r="J1020" i="5"/>
  <c r="K1020" i="5"/>
  <c r="L1020" i="5"/>
  <c r="M1020" i="5"/>
  <c r="N1020" i="5"/>
  <c r="O1020" i="5"/>
  <c r="P1020" i="5"/>
  <c r="Q1020" i="5"/>
  <c r="R1020" i="5"/>
  <c r="S1020" i="5"/>
  <c r="T1020" i="5"/>
  <c r="U1020" i="5"/>
  <c r="E1021" i="5"/>
  <c r="F1021" i="5"/>
  <c r="G1021" i="5"/>
  <c r="H1021" i="5"/>
  <c r="I1021" i="5"/>
  <c r="J1021" i="5"/>
  <c r="K1021" i="5"/>
  <c r="L1021" i="5"/>
  <c r="M1021" i="5"/>
  <c r="N1021" i="5"/>
  <c r="O1021" i="5"/>
  <c r="P1021" i="5"/>
  <c r="Q1021" i="5"/>
  <c r="R1021" i="5"/>
  <c r="S1021" i="5"/>
  <c r="T1021" i="5"/>
  <c r="U1021" i="5"/>
  <c r="E1022" i="5"/>
  <c r="F1022" i="5"/>
  <c r="G1022" i="5"/>
  <c r="H1022" i="5"/>
  <c r="I1022" i="5"/>
  <c r="J1022" i="5"/>
  <c r="K1022" i="5"/>
  <c r="L1022" i="5"/>
  <c r="M1022" i="5"/>
  <c r="N1022" i="5"/>
  <c r="O1022" i="5"/>
  <c r="P1022" i="5"/>
  <c r="Q1022" i="5"/>
  <c r="R1022" i="5"/>
  <c r="S1022" i="5"/>
  <c r="T1022" i="5"/>
  <c r="U1022" i="5"/>
  <c r="E1023" i="5"/>
  <c r="F1023" i="5"/>
  <c r="G1023" i="5"/>
  <c r="H1023" i="5"/>
  <c r="I1023" i="5"/>
  <c r="J1023" i="5"/>
  <c r="K1023" i="5"/>
  <c r="L1023" i="5"/>
  <c r="M1023" i="5"/>
  <c r="N1023" i="5"/>
  <c r="O1023" i="5"/>
  <c r="P1023" i="5"/>
  <c r="Q1023" i="5"/>
  <c r="R1023" i="5"/>
  <c r="S1023" i="5"/>
  <c r="T1023" i="5"/>
  <c r="U1023" i="5"/>
  <c r="E1024" i="5"/>
  <c r="F1024" i="5"/>
  <c r="G1024" i="5"/>
  <c r="H1024" i="5"/>
  <c r="I1024" i="5"/>
  <c r="J1024" i="5"/>
  <c r="K1024" i="5"/>
  <c r="L1024" i="5"/>
  <c r="M1024" i="5"/>
  <c r="N1024" i="5"/>
  <c r="O1024" i="5"/>
  <c r="P1024" i="5"/>
  <c r="Q1024" i="5"/>
  <c r="R1024" i="5"/>
  <c r="S1024" i="5"/>
  <c r="T1024" i="5"/>
  <c r="U1024" i="5"/>
  <c r="E1025" i="5"/>
  <c r="F1025" i="5"/>
  <c r="G1025" i="5"/>
  <c r="H1025" i="5"/>
  <c r="I1025" i="5"/>
  <c r="J1025" i="5"/>
  <c r="K1025" i="5"/>
  <c r="L1025" i="5"/>
  <c r="M1025" i="5"/>
  <c r="N1025" i="5"/>
  <c r="O1025" i="5"/>
  <c r="P1025" i="5"/>
  <c r="Q1025" i="5"/>
  <c r="R1025" i="5"/>
  <c r="S1025" i="5"/>
  <c r="T1025" i="5"/>
  <c r="U1025" i="5"/>
  <c r="E1026" i="5"/>
  <c r="F1026" i="5"/>
  <c r="G1026" i="5"/>
  <c r="H1026" i="5"/>
  <c r="I1026" i="5"/>
  <c r="J1026" i="5"/>
  <c r="K1026" i="5"/>
  <c r="L1026" i="5"/>
  <c r="M1026" i="5"/>
  <c r="N1026" i="5"/>
  <c r="O1026" i="5"/>
  <c r="P1026" i="5"/>
  <c r="Q1026" i="5"/>
  <c r="R1026" i="5"/>
  <c r="S1026" i="5"/>
  <c r="T1026" i="5"/>
  <c r="U1026" i="5"/>
  <c r="E1027" i="5"/>
  <c r="F1027" i="5"/>
  <c r="G1027" i="5"/>
  <c r="H1027" i="5"/>
  <c r="I1027" i="5"/>
  <c r="J1027" i="5"/>
  <c r="K1027" i="5"/>
  <c r="L1027" i="5"/>
  <c r="M1027" i="5"/>
  <c r="N1027" i="5"/>
  <c r="O1027" i="5"/>
  <c r="P1027" i="5"/>
  <c r="Q1027" i="5"/>
  <c r="R1027" i="5"/>
  <c r="S1027" i="5"/>
  <c r="T1027" i="5"/>
  <c r="U1027" i="5"/>
  <c r="E1028" i="5"/>
  <c r="F1028" i="5"/>
  <c r="G1028" i="5"/>
  <c r="H1028" i="5"/>
  <c r="I1028" i="5"/>
  <c r="J1028" i="5"/>
  <c r="K1028" i="5"/>
  <c r="L1028" i="5"/>
  <c r="M1028" i="5"/>
  <c r="N1028" i="5"/>
  <c r="O1028" i="5"/>
  <c r="P1028" i="5"/>
  <c r="Q1028" i="5"/>
  <c r="R1028" i="5"/>
  <c r="S1028" i="5"/>
  <c r="T1028" i="5"/>
  <c r="U1028" i="5"/>
  <c r="E1029" i="5"/>
  <c r="F1029" i="5"/>
  <c r="G1029" i="5"/>
  <c r="H1029" i="5"/>
  <c r="I1029" i="5"/>
  <c r="J1029" i="5"/>
  <c r="K1029" i="5"/>
  <c r="L1029" i="5"/>
  <c r="M1029" i="5"/>
  <c r="N1029" i="5"/>
  <c r="O1029" i="5"/>
  <c r="P1029" i="5"/>
  <c r="Q1029" i="5"/>
  <c r="R1029" i="5"/>
  <c r="S1029" i="5"/>
  <c r="T1029" i="5"/>
  <c r="U1029" i="5"/>
  <c r="E1030" i="5"/>
  <c r="F1030" i="5"/>
  <c r="G1030" i="5"/>
  <c r="H1030" i="5"/>
  <c r="I1030" i="5"/>
  <c r="J1030" i="5"/>
  <c r="K1030" i="5"/>
  <c r="L1030" i="5"/>
  <c r="M1030" i="5"/>
  <c r="N1030" i="5"/>
  <c r="O1030" i="5"/>
  <c r="P1030" i="5"/>
  <c r="Q1030" i="5"/>
  <c r="R1030" i="5"/>
  <c r="S1030" i="5"/>
  <c r="T1030" i="5"/>
  <c r="U1030" i="5"/>
  <c r="E1031" i="5"/>
  <c r="F1031" i="5"/>
  <c r="G1031" i="5"/>
  <c r="H1031" i="5"/>
  <c r="I1031" i="5"/>
  <c r="J1031" i="5"/>
  <c r="K1031" i="5"/>
  <c r="L1031" i="5"/>
  <c r="M1031" i="5"/>
  <c r="N1031" i="5"/>
  <c r="O1031" i="5"/>
  <c r="P1031" i="5"/>
  <c r="Q1031" i="5"/>
  <c r="R1031" i="5"/>
  <c r="S1031" i="5"/>
  <c r="T1031" i="5"/>
  <c r="U1031" i="5"/>
  <c r="E1032" i="5"/>
  <c r="F1032" i="5"/>
  <c r="G1032" i="5"/>
  <c r="H1032" i="5"/>
  <c r="I1032" i="5"/>
  <c r="J1032" i="5"/>
  <c r="K1032" i="5"/>
  <c r="L1032" i="5"/>
  <c r="M1032" i="5"/>
  <c r="N1032" i="5"/>
  <c r="O1032" i="5"/>
  <c r="P1032" i="5"/>
  <c r="Q1032" i="5"/>
  <c r="R1032" i="5"/>
  <c r="S1032" i="5"/>
  <c r="T1032" i="5"/>
  <c r="U1032" i="5"/>
  <c r="E1033" i="5"/>
  <c r="F1033" i="5"/>
  <c r="G1033" i="5"/>
  <c r="H1033" i="5"/>
  <c r="I1033" i="5"/>
  <c r="J1033" i="5"/>
  <c r="K1033" i="5"/>
  <c r="L1033" i="5"/>
  <c r="M1033" i="5"/>
  <c r="N1033" i="5"/>
  <c r="O1033" i="5"/>
  <c r="P1033" i="5"/>
  <c r="Q1033" i="5"/>
  <c r="R1033" i="5"/>
  <c r="S1033" i="5"/>
  <c r="T1033" i="5"/>
  <c r="U1033" i="5"/>
  <c r="E1034" i="5"/>
  <c r="F1034" i="5"/>
  <c r="G1034" i="5"/>
  <c r="H1034" i="5"/>
  <c r="I1034" i="5"/>
  <c r="J1034" i="5"/>
  <c r="K1034" i="5"/>
  <c r="L1034" i="5"/>
  <c r="M1034" i="5"/>
  <c r="N1034" i="5"/>
  <c r="O1034" i="5"/>
  <c r="P1034" i="5"/>
  <c r="Q1034" i="5"/>
  <c r="R1034" i="5"/>
  <c r="S1034" i="5"/>
  <c r="T1034" i="5"/>
  <c r="U1034" i="5"/>
  <c r="E1035" i="5"/>
  <c r="F1035" i="5"/>
  <c r="G1035" i="5"/>
  <c r="H1035" i="5"/>
  <c r="I1035" i="5"/>
  <c r="J1035" i="5"/>
  <c r="K1035" i="5"/>
  <c r="L1035" i="5"/>
  <c r="M1035" i="5"/>
  <c r="N1035" i="5"/>
  <c r="O1035" i="5"/>
  <c r="P1035" i="5"/>
  <c r="Q1035" i="5"/>
  <c r="R1035" i="5"/>
  <c r="S1035" i="5"/>
  <c r="T1035" i="5"/>
  <c r="U1035" i="5"/>
  <c r="E1036" i="5"/>
  <c r="F1036" i="5"/>
  <c r="G1036" i="5"/>
  <c r="H1036" i="5"/>
  <c r="I1036" i="5"/>
  <c r="J1036" i="5"/>
  <c r="K1036" i="5"/>
  <c r="L1036" i="5"/>
  <c r="M1036" i="5"/>
  <c r="N1036" i="5"/>
  <c r="O1036" i="5"/>
  <c r="P1036" i="5"/>
  <c r="Q1036" i="5"/>
  <c r="R1036" i="5"/>
  <c r="S1036" i="5"/>
  <c r="T1036" i="5"/>
  <c r="U1036" i="5"/>
  <c r="E1037" i="5"/>
  <c r="F1037" i="5"/>
  <c r="G1037" i="5"/>
  <c r="H1037" i="5"/>
  <c r="I1037" i="5"/>
  <c r="J1037" i="5"/>
  <c r="K1037" i="5"/>
  <c r="L1037" i="5"/>
  <c r="M1037" i="5"/>
  <c r="N1037" i="5"/>
  <c r="O1037" i="5"/>
  <c r="P1037" i="5"/>
  <c r="Q1037" i="5"/>
  <c r="R1037" i="5"/>
  <c r="S1037" i="5"/>
  <c r="T1037" i="5"/>
  <c r="U1037" i="5"/>
  <c r="E1038" i="5"/>
  <c r="F1038" i="5"/>
  <c r="G1038" i="5"/>
  <c r="H1038" i="5"/>
  <c r="I1038" i="5"/>
  <c r="J1038" i="5"/>
  <c r="K1038" i="5"/>
  <c r="L1038" i="5"/>
  <c r="M1038" i="5"/>
  <c r="N1038" i="5"/>
  <c r="O1038" i="5"/>
  <c r="P1038" i="5"/>
  <c r="Q1038" i="5"/>
  <c r="R1038" i="5"/>
  <c r="S1038" i="5"/>
  <c r="T1038" i="5"/>
  <c r="U1038" i="5"/>
  <c r="E1039" i="5"/>
  <c r="F1039" i="5"/>
  <c r="G1039" i="5"/>
  <c r="H1039" i="5"/>
  <c r="I1039" i="5"/>
  <c r="J1039" i="5"/>
  <c r="K1039" i="5"/>
  <c r="L1039" i="5"/>
  <c r="M1039" i="5"/>
  <c r="N1039" i="5"/>
  <c r="O1039" i="5"/>
  <c r="P1039" i="5"/>
  <c r="Q1039" i="5"/>
  <c r="R1039" i="5"/>
  <c r="S1039" i="5"/>
  <c r="T1039" i="5"/>
  <c r="U1039" i="5"/>
  <c r="E1040" i="5"/>
  <c r="F1040" i="5"/>
  <c r="G1040" i="5"/>
  <c r="H1040" i="5"/>
  <c r="I1040" i="5"/>
  <c r="J1040" i="5"/>
  <c r="K1040" i="5"/>
  <c r="L1040" i="5"/>
  <c r="M1040" i="5"/>
  <c r="N1040" i="5"/>
  <c r="O1040" i="5"/>
  <c r="P1040" i="5"/>
  <c r="Q1040" i="5"/>
  <c r="R1040" i="5"/>
  <c r="S1040" i="5"/>
  <c r="T1040" i="5"/>
  <c r="U1040" i="5"/>
  <c r="E1041" i="5"/>
  <c r="F1041" i="5"/>
  <c r="G1041" i="5"/>
  <c r="H1041" i="5"/>
  <c r="I1041" i="5"/>
  <c r="J1041" i="5"/>
  <c r="K1041" i="5"/>
  <c r="L1041" i="5"/>
  <c r="M1041" i="5"/>
  <c r="N1041" i="5"/>
  <c r="O1041" i="5"/>
  <c r="P1041" i="5"/>
  <c r="Q1041" i="5"/>
  <c r="R1041" i="5"/>
  <c r="S1041" i="5"/>
  <c r="T1041" i="5"/>
  <c r="U1041" i="5"/>
  <c r="E1042" i="5"/>
  <c r="F1042" i="5"/>
  <c r="G1042" i="5"/>
  <c r="H1042" i="5"/>
  <c r="I1042" i="5"/>
  <c r="J1042" i="5"/>
  <c r="K1042" i="5"/>
  <c r="L1042" i="5"/>
  <c r="M1042" i="5"/>
  <c r="N1042" i="5"/>
  <c r="O1042" i="5"/>
  <c r="P1042" i="5"/>
  <c r="Q1042" i="5"/>
  <c r="R1042" i="5"/>
  <c r="S1042" i="5"/>
  <c r="T1042" i="5"/>
  <c r="U1042" i="5"/>
  <c r="E1043" i="5"/>
  <c r="F1043" i="5"/>
  <c r="G1043" i="5"/>
  <c r="H1043" i="5"/>
  <c r="I1043" i="5"/>
  <c r="J1043" i="5"/>
  <c r="K1043" i="5"/>
  <c r="L1043" i="5"/>
  <c r="M1043" i="5"/>
  <c r="N1043" i="5"/>
  <c r="O1043" i="5"/>
  <c r="P1043" i="5"/>
  <c r="Q1043" i="5"/>
  <c r="R1043" i="5"/>
  <c r="S1043" i="5"/>
  <c r="T1043" i="5"/>
  <c r="U1043" i="5"/>
  <c r="E1044" i="5"/>
  <c r="F1044" i="5"/>
  <c r="G1044" i="5"/>
  <c r="H1044" i="5"/>
  <c r="I1044" i="5"/>
  <c r="J1044" i="5"/>
  <c r="K1044" i="5"/>
  <c r="L1044" i="5"/>
  <c r="M1044" i="5"/>
  <c r="N1044" i="5"/>
  <c r="O1044" i="5"/>
  <c r="P1044" i="5"/>
  <c r="Q1044" i="5"/>
  <c r="R1044" i="5"/>
  <c r="S1044" i="5"/>
  <c r="T1044" i="5"/>
  <c r="U1044" i="5"/>
  <c r="E1045" i="5"/>
  <c r="F1045" i="5"/>
  <c r="G1045" i="5"/>
  <c r="H1045" i="5"/>
  <c r="I1045" i="5"/>
  <c r="J1045" i="5"/>
  <c r="K1045" i="5"/>
  <c r="L1045" i="5"/>
  <c r="M1045" i="5"/>
  <c r="N1045" i="5"/>
  <c r="O1045" i="5"/>
  <c r="P1045" i="5"/>
  <c r="Q1045" i="5"/>
  <c r="R1045" i="5"/>
  <c r="S1045" i="5"/>
  <c r="T1045" i="5"/>
  <c r="U1045" i="5"/>
  <c r="E1046" i="5"/>
  <c r="F1046" i="5"/>
  <c r="G1046" i="5"/>
  <c r="H1046" i="5"/>
  <c r="I1046" i="5"/>
  <c r="J1046" i="5"/>
  <c r="K1046" i="5"/>
  <c r="L1046" i="5"/>
  <c r="M1046" i="5"/>
  <c r="N1046" i="5"/>
  <c r="O1046" i="5"/>
  <c r="P1046" i="5"/>
  <c r="Q1046" i="5"/>
  <c r="R1046" i="5"/>
  <c r="S1046" i="5"/>
  <c r="T1046" i="5"/>
  <c r="U1046" i="5"/>
  <c r="E1047" i="5"/>
  <c r="F1047" i="5"/>
  <c r="G1047" i="5"/>
  <c r="H1047" i="5"/>
  <c r="I1047" i="5"/>
  <c r="J1047" i="5"/>
  <c r="K1047" i="5"/>
  <c r="L1047" i="5"/>
  <c r="M1047" i="5"/>
  <c r="N1047" i="5"/>
  <c r="O1047" i="5"/>
  <c r="P1047" i="5"/>
  <c r="Q1047" i="5"/>
  <c r="R1047" i="5"/>
  <c r="S1047" i="5"/>
  <c r="T1047" i="5"/>
  <c r="U1047" i="5"/>
  <c r="E1048" i="5"/>
  <c r="F1048" i="5"/>
  <c r="G1048" i="5"/>
  <c r="H1048" i="5"/>
  <c r="I1048" i="5"/>
  <c r="J1048" i="5"/>
  <c r="K1048" i="5"/>
  <c r="L1048" i="5"/>
  <c r="M1048" i="5"/>
  <c r="N1048" i="5"/>
  <c r="O1048" i="5"/>
  <c r="P1048" i="5"/>
  <c r="Q1048" i="5"/>
  <c r="R1048" i="5"/>
  <c r="S1048" i="5"/>
  <c r="T1048" i="5"/>
  <c r="U1048" i="5"/>
  <c r="E1049" i="5"/>
  <c r="F1049" i="5"/>
  <c r="G1049" i="5"/>
  <c r="H1049" i="5"/>
  <c r="I1049" i="5"/>
  <c r="J1049" i="5"/>
  <c r="K1049" i="5"/>
  <c r="L1049" i="5"/>
  <c r="M1049" i="5"/>
  <c r="N1049" i="5"/>
  <c r="O1049" i="5"/>
  <c r="P1049" i="5"/>
  <c r="Q1049" i="5"/>
  <c r="R1049" i="5"/>
  <c r="S1049" i="5"/>
  <c r="T1049" i="5"/>
  <c r="U1049" i="5"/>
  <c r="E1050" i="5"/>
  <c r="F1050" i="5"/>
  <c r="G1050" i="5"/>
  <c r="H1050" i="5"/>
  <c r="I1050" i="5"/>
  <c r="J1050" i="5"/>
  <c r="K1050" i="5"/>
  <c r="L1050" i="5"/>
  <c r="M1050" i="5"/>
  <c r="N1050" i="5"/>
  <c r="O1050" i="5"/>
  <c r="P1050" i="5"/>
  <c r="Q1050" i="5"/>
  <c r="R1050" i="5"/>
  <c r="S1050" i="5"/>
  <c r="T1050" i="5"/>
  <c r="U1050" i="5"/>
  <c r="E1051" i="5"/>
  <c r="F1051" i="5"/>
  <c r="G1051" i="5"/>
  <c r="H1051" i="5"/>
  <c r="I1051" i="5"/>
  <c r="J1051" i="5"/>
  <c r="K1051" i="5"/>
  <c r="L1051" i="5"/>
  <c r="M1051" i="5"/>
  <c r="N1051" i="5"/>
  <c r="O1051" i="5"/>
  <c r="P1051" i="5"/>
  <c r="Q1051" i="5"/>
  <c r="R1051" i="5"/>
  <c r="S1051" i="5"/>
  <c r="T1051" i="5"/>
  <c r="U1051" i="5"/>
  <c r="E1052" i="5"/>
  <c r="F1052" i="5"/>
  <c r="G1052" i="5"/>
  <c r="H1052" i="5"/>
  <c r="I1052" i="5"/>
  <c r="J1052" i="5"/>
  <c r="K1052" i="5"/>
  <c r="L1052" i="5"/>
  <c r="M1052" i="5"/>
  <c r="N1052" i="5"/>
  <c r="O1052" i="5"/>
  <c r="P1052" i="5"/>
  <c r="Q1052" i="5"/>
  <c r="R1052" i="5"/>
  <c r="S1052" i="5"/>
  <c r="T1052" i="5"/>
  <c r="U1052" i="5"/>
  <c r="E1053" i="5"/>
  <c r="F1053" i="5"/>
  <c r="G1053" i="5"/>
  <c r="H1053" i="5"/>
  <c r="I1053" i="5"/>
  <c r="J1053" i="5"/>
  <c r="K1053" i="5"/>
  <c r="L1053" i="5"/>
  <c r="M1053" i="5"/>
  <c r="N1053" i="5"/>
  <c r="O1053" i="5"/>
  <c r="P1053" i="5"/>
  <c r="Q1053" i="5"/>
  <c r="R1053" i="5"/>
  <c r="S1053" i="5"/>
  <c r="T1053" i="5"/>
  <c r="U1053" i="5"/>
  <c r="E1054" i="5"/>
  <c r="F1054" i="5"/>
  <c r="G1054" i="5"/>
  <c r="H1054" i="5"/>
  <c r="I1054" i="5"/>
  <c r="J1054" i="5"/>
  <c r="K1054" i="5"/>
  <c r="L1054" i="5"/>
  <c r="M1054" i="5"/>
  <c r="N1054" i="5"/>
  <c r="O1054" i="5"/>
  <c r="P1054" i="5"/>
  <c r="Q1054" i="5"/>
  <c r="R1054" i="5"/>
  <c r="S1054" i="5"/>
  <c r="T1054" i="5"/>
  <c r="U1054" i="5"/>
  <c r="E1055" i="5"/>
  <c r="F1055" i="5"/>
  <c r="G1055" i="5"/>
  <c r="H1055" i="5"/>
  <c r="I1055" i="5"/>
  <c r="J1055" i="5"/>
  <c r="K1055" i="5"/>
  <c r="L1055" i="5"/>
  <c r="M1055" i="5"/>
  <c r="N1055" i="5"/>
  <c r="O1055" i="5"/>
  <c r="P1055" i="5"/>
  <c r="Q1055" i="5"/>
  <c r="R1055" i="5"/>
  <c r="S1055" i="5"/>
  <c r="T1055" i="5"/>
  <c r="U1055" i="5"/>
  <c r="E1056" i="5"/>
  <c r="F1056" i="5"/>
  <c r="G1056" i="5"/>
  <c r="H1056" i="5"/>
  <c r="I1056" i="5"/>
  <c r="J1056" i="5"/>
  <c r="K1056" i="5"/>
  <c r="L1056" i="5"/>
  <c r="M1056" i="5"/>
  <c r="N1056" i="5"/>
  <c r="O1056" i="5"/>
  <c r="P1056" i="5"/>
  <c r="Q1056" i="5"/>
  <c r="R1056" i="5"/>
  <c r="S1056" i="5"/>
  <c r="T1056" i="5"/>
  <c r="U1056" i="5"/>
  <c r="E1057" i="5"/>
  <c r="F1057" i="5"/>
  <c r="G1057" i="5"/>
  <c r="H1057" i="5"/>
  <c r="I1057" i="5"/>
  <c r="J1057" i="5"/>
  <c r="K1057" i="5"/>
  <c r="L1057" i="5"/>
  <c r="M1057" i="5"/>
  <c r="N1057" i="5"/>
  <c r="O1057" i="5"/>
  <c r="P1057" i="5"/>
  <c r="Q1057" i="5"/>
  <c r="R1057" i="5"/>
  <c r="S1057" i="5"/>
  <c r="T1057" i="5"/>
  <c r="U1057" i="5"/>
  <c r="E1058" i="5"/>
  <c r="F1058" i="5"/>
  <c r="G1058" i="5"/>
  <c r="H1058" i="5"/>
  <c r="I1058" i="5"/>
  <c r="J1058" i="5"/>
  <c r="K1058" i="5"/>
  <c r="L1058" i="5"/>
  <c r="M1058" i="5"/>
  <c r="N1058" i="5"/>
  <c r="O1058" i="5"/>
  <c r="P1058" i="5"/>
  <c r="Q1058" i="5"/>
  <c r="R1058" i="5"/>
  <c r="S1058" i="5"/>
  <c r="T1058" i="5"/>
  <c r="U1058" i="5"/>
  <c r="E1059" i="5"/>
  <c r="F1059" i="5"/>
  <c r="G1059" i="5"/>
  <c r="H1059" i="5"/>
  <c r="I1059" i="5"/>
  <c r="J1059" i="5"/>
  <c r="K1059" i="5"/>
  <c r="L1059" i="5"/>
  <c r="M1059" i="5"/>
  <c r="N1059" i="5"/>
  <c r="O1059" i="5"/>
  <c r="P1059" i="5"/>
  <c r="Q1059" i="5"/>
  <c r="R1059" i="5"/>
  <c r="S1059" i="5"/>
  <c r="T1059" i="5"/>
  <c r="U1059" i="5"/>
  <c r="E1060" i="5"/>
  <c r="F1060" i="5"/>
  <c r="G1060" i="5"/>
  <c r="H1060" i="5"/>
  <c r="I1060" i="5"/>
  <c r="J1060" i="5"/>
  <c r="K1060" i="5"/>
  <c r="L1060" i="5"/>
  <c r="M1060" i="5"/>
  <c r="N1060" i="5"/>
  <c r="O1060" i="5"/>
  <c r="P1060" i="5"/>
  <c r="Q1060" i="5"/>
  <c r="R1060" i="5"/>
  <c r="S1060" i="5"/>
  <c r="T1060" i="5"/>
  <c r="U1060" i="5"/>
  <c r="E1061" i="5"/>
  <c r="F1061" i="5"/>
  <c r="G1061" i="5"/>
  <c r="H1061" i="5"/>
  <c r="I1061" i="5"/>
  <c r="J1061" i="5"/>
  <c r="K1061" i="5"/>
  <c r="L1061" i="5"/>
  <c r="M1061" i="5"/>
  <c r="N1061" i="5"/>
  <c r="O1061" i="5"/>
  <c r="P1061" i="5"/>
  <c r="Q1061" i="5"/>
  <c r="R1061" i="5"/>
  <c r="S1061" i="5"/>
  <c r="T1061" i="5"/>
  <c r="U1061" i="5"/>
  <c r="E1062" i="5"/>
  <c r="F1062" i="5"/>
  <c r="G1062" i="5"/>
  <c r="H1062" i="5"/>
  <c r="I1062" i="5"/>
  <c r="J1062" i="5"/>
  <c r="K1062" i="5"/>
  <c r="L1062" i="5"/>
  <c r="M1062" i="5"/>
  <c r="N1062" i="5"/>
  <c r="O1062" i="5"/>
  <c r="P1062" i="5"/>
  <c r="Q1062" i="5"/>
  <c r="R1062" i="5"/>
  <c r="S1062" i="5"/>
  <c r="T1062" i="5"/>
  <c r="U1062" i="5"/>
  <c r="E1063" i="5"/>
  <c r="F1063" i="5"/>
  <c r="G1063" i="5"/>
  <c r="H1063" i="5"/>
  <c r="I1063" i="5"/>
  <c r="J1063" i="5"/>
  <c r="K1063" i="5"/>
  <c r="L1063" i="5"/>
  <c r="M1063" i="5"/>
  <c r="N1063" i="5"/>
  <c r="O1063" i="5"/>
  <c r="P1063" i="5"/>
  <c r="Q1063" i="5"/>
  <c r="R1063" i="5"/>
  <c r="S1063" i="5"/>
  <c r="T1063" i="5"/>
  <c r="U1063" i="5"/>
  <c r="E1064" i="5"/>
  <c r="F1064" i="5"/>
  <c r="G1064" i="5"/>
  <c r="H1064" i="5"/>
  <c r="I1064" i="5"/>
  <c r="J1064" i="5"/>
  <c r="K1064" i="5"/>
  <c r="L1064" i="5"/>
  <c r="M1064" i="5"/>
  <c r="N1064" i="5"/>
  <c r="O1064" i="5"/>
  <c r="P1064" i="5"/>
  <c r="Q1064" i="5"/>
  <c r="R1064" i="5"/>
  <c r="S1064" i="5"/>
  <c r="T1064" i="5"/>
  <c r="U1064" i="5"/>
  <c r="E1065" i="5"/>
  <c r="F1065" i="5"/>
  <c r="G1065" i="5"/>
  <c r="H1065" i="5"/>
  <c r="I1065" i="5"/>
  <c r="J1065" i="5"/>
  <c r="K1065" i="5"/>
  <c r="L1065" i="5"/>
  <c r="M1065" i="5"/>
  <c r="N1065" i="5"/>
  <c r="O1065" i="5"/>
  <c r="P1065" i="5"/>
  <c r="Q1065" i="5"/>
  <c r="R1065" i="5"/>
  <c r="S1065" i="5"/>
  <c r="T1065" i="5"/>
  <c r="U1065" i="5"/>
  <c r="E1066" i="5"/>
  <c r="F1066" i="5"/>
  <c r="G1066" i="5"/>
  <c r="H1066" i="5"/>
  <c r="I1066" i="5"/>
  <c r="J1066" i="5"/>
  <c r="K1066" i="5"/>
  <c r="L1066" i="5"/>
  <c r="M1066" i="5"/>
  <c r="N1066" i="5"/>
  <c r="O1066" i="5"/>
  <c r="P1066" i="5"/>
  <c r="Q1066" i="5"/>
  <c r="R1066" i="5"/>
  <c r="S1066" i="5"/>
  <c r="T1066" i="5"/>
  <c r="U1066" i="5"/>
  <c r="E1067" i="5"/>
  <c r="F1067" i="5"/>
  <c r="G1067" i="5"/>
  <c r="H1067" i="5"/>
  <c r="I1067" i="5"/>
  <c r="J1067" i="5"/>
  <c r="K1067" i="5"/>
  <c r="L1067" i="5"/>
  <c r="M1067" i="5"/>
  <c r="N1067" i="5"/>
  <c r="O1067" i="5"/>
  <c r="P1067" i="5"/>
  <c r="Q1067" i="5"/>
  <c r="R1067" i="5"/>
  <c r="S1067" i="5"/>
  <c r="T1067" i="5"/>
  <c r="U1067" i="5"/>
  <c r="E1068" i="5"/>
  <c r="F1068" i="5"/>
  <c r="G1068" i="5"/>
  <c r="H1068" i="5"/>
  <c r="I1068" i="5"/>
  <c r="J1068" i="5"/>
  <c r="K1068" i="5"/>
  <c r="L1068" i="5"/>
  <c r="M1068" i="5"/>
  <c r="N1068" i="5"/>
  <c r="O1068" i="5"/>
  <c r="P1068" i="5"/>
  <c r="Q1068" i="5"/>
  <c r="R1068" i="5"/>
  <c r="S1068" i="5"/>
  <c r="T1068" i="5"/>
  <c r="U1068" i="5"/>
  <c r="E1069" i="5"/>
  <c r="F1069" i="5"/>
  <c r="G1069" i="5"/>
  <c r="H1069" i="5"/>
  <c r="I1069" i="5"/>
  <c r="J1069" i="5"/>
  <c r="K1069" i="5"/>
  <c r="L1069" i="5"/>
  <c r="M1069" i="5"/>
  <c r="N1069" i="5"/>
  <c r="O1069" i="5"/>
  <c r="P1069" i="5"/>
  <c r="Q1069" i="5"/>
  <c r="R1069" i="5"/>
  <c r="S1069" i="5"/>
  <c r="T1069" i="5"/>
  <c r="U1069" i="5"/>
  <c r="E1070" i="5"/>
  <c r="F1070" i="5"/>
  <c r="G1070" i="5"/>
  <c r="H1070" i="5"/>
  <c r="I1070" i="5"/>
  <c r="J1070" i="5"/>
  <c r="K1070" i="5"/>
  <c r="L1070" i="5"/>
  <c r="M1070" i="5"/>
  <c r="N1070" i="5"/>
  <c r="O1070" i="5"/>
  <c r="P1070" i="5"/>
  <c r="Q1070" i="5"/>
  <c r="R1070" i="5"/>
  <c r="S1070" i="5"/>
  <c r="T1070" i="5"/>
  <c r="U1070" i="5"/>
  <c r="E1071" i="5"/>
  <c r="F1071" i="5"/>
  <c r="G1071" i="5"/>
  <c r="H1071" i="5"/>
  <c r="I1071" i="5"/>
  <c r="J1071" i="5"/>
  <c r="K1071" i="5"/>
  <c r="L1071" i="5"/>
  <c r="M1071" i="5"/>
  <c r="N1071" i="5"/>
  <c r="O1071" i="5"/>
  <c r="P1071" i="5"/>
  <c r="Q1071" i="5"/>
  <c r="R1071" i="5"/>
  <c r="S1071" i="5"/>
  <c r="T1071" i="5"/>
  <c r="U1071" i="5"/>
  <c r="E1072" i="5"/>
  <c r="F1072" i="5"/>
  <c r="G1072" i="5"/>
  <c r="H1072" i="5"/>
  <c r="I1072" i="5"/>
  <c r="J1072" i="5"/>
  <c r="K1072" i="5"/>
  <c r="L1072" i="5"/>
  <c r="M1072" i="5"/>
  <c r="N1072" i="5"/>
  <c r="O1072" i="5"/>
  <c r="P1072" i="5"/>
  <c r="Q1072" i="5"/>
  <c r="R1072" i="5"/>
  <c r="S1072" i="5"/>
  <c r="T1072" i="5"/>
  <c r="U1072" i="5"/>
  <c r="E1073" i="5"/>
  <c r="F1073" i="5"/>
  <c r="G1073" i="5"/>
  <c r="H1073" i="5"/>
  <c r="I1073" i="5"/>
  <c r="J1073" i="5"/>
  <c r="K1073" i="5"/>
  <c r="L1073" i="5"/>
  <c r="M1073" i="5"/>
  <c r="N1073" i="5"/>
  <c r="O1073" i="5"/>
  <c r="P1073" i="5"/>
  <c r="Q1073" i="5"/>
  <c r="R1073" i="5"/>
  <c r="S1073" i="5"/>
  <c r="T1073" i="5"/>
  <c r="U1073" i="5"/>
  <c r="E1074" i="5"/>
  <c r="F1074" i="5"/>
  <c r="G1074" i="5"/>
  <c r="H1074" i="5"/>
  <c r="I1074" i="5"/>
  <c r="J1074" i="5"/>
  <c r="K1074" i="5"/>
  <c r="L1074" i="5"/>
  <c r="M1074" i="5"/>
  <c r="N1074" i="5"/>
  <c r="O1074" i="5"/>
  <c r="P1074" i="5"/>
  <c r="Q1074" i="5"/>
  <c r="R1074" i="5"/>
  <c r="S1074" i="5"/>
  <c r="T1074" i="5"/>
  <c r="U1074" i="5"/>
  <c r="E1075" i="5"/>
  <c r="F1075" i="5"/>
  <c r="G1075" i="5"/>
  <c r="H1075" i="5"/>
  <c r="I1075" i="5"/>
  <c r="J1075" i="5"/>
  <c r="K1075" i="5"/>
  <c r="L1075" i="5"/>
  <c r="M1075" i="5"/>
  <c r="N1075" i="5"/>
  <c r="O1075" i="5"/>
  <c r="P1075" i="5"/>
  <c r="Q1075" i="5"/>
  <c r="R1075" i="5"/>
  <c r="S1075" i="5"/>
  <c r="T1075" i="5"/>
  <c r="U1075" i="5"/>
  <c r="E1076" i="5"/>
  <c r="F1076" i="5"/>
  <c r="G1076" i="5"/>
  <c r="H1076" i="5"/>
  <c r="I1076" i="5"/>
  <c r="J1076" i="5"/>
  <c r="K1076" i="5"/>
  <c r="L1076" i="5"/>
  <c r="M1076" i="5"/>
  <c r="N1076" i="5"/>
  <c r="O1076" i="5"/>
  <c r="P1076" i="5"/>
  <c r="Q1076" i="5"/>
  <c r="R1076" i="5"/>
  <c r="S1076" i="5"/>
  <c r="T1076" i="5"/>
  <c r="U1076" i="5"/>
  <c r="E1077" i="5"/>
  <c r="F1077" i="5"/>
  <c r="G1077" i="5"/>
  <c r="H1077" i="5"/>
  <c r="I1077" i="5"/>
  <c r="J1077" i="5"/>
  <c r="K1077" i="5"/>
  <c r="L1077" i="5"/>
  <c r="M1077" i="5"/>
  <c r="N1077" i="5"/>
  <c r="O1077" i="5"/>
  <c r="P1077" i="5"/>
  <c r="Q1077" i="5"/>
  <c r="R1077" i="5"/>
  <c r="S1077" i="5"/>
  <c r="T1077" i="5"/>
  <c r="U1077" i="5"/>
  <c r="E1078" i="5"/>
  <c r="F1078" i="5"/>
  <c r="G1078" i="5"/>
  <c r="H1078" i="5"/>
  <c r="I1078" i="5"/>
  <c r="J1078" i="5"/>
  <c r="K1078" i="5"/>
  <c r="L1078" i="5"/>
  <c r="M1078" i="5"/>
  <c r="N1078" i="5"/>
  <c r="O1078" i="5"/>
  <c r="P1078" i="5"/>
  <c r="Q1078" i="5"/>
  <c r="R1078" i="5"/>
  <c r="S1078" i="5"/>
  <c r="T1078" i="5"/>
  <c r="U1078" i="5"/>
  <c r="E1079" i="5"/>
  <c r="F1079" i="5"/>
  <c r="G1079" i="5"/>
  <c r="H1079" i="5"/>
  <c r="I1079" i="5"/>
  <c r="J1079" i="5"/>
  <c r="K1079" i="5"/>
  <c r="L1079" i="5"/>
  <c r="M1079" i="5"/>
  <c r="N1079" i="5"/>
  <c r="O1079" i="5"/>
  <c r="P1079" i="5"/>
  <c r="Q1079" i="5"/>
  <c r="R1079" i="5"/>
  <c r="S1079" i="5"/>
  <c r="T1079" i="5"/>
  <c r="U1079" i="5"/>
  <c r="E1080" i="5"/>
  <c r="F1080" i="5"/>
  <c r="G1080" i="5"/>
  <c r="H1080" i="5"/>
  <c r="I1080" i="5"/>
  <c r="J1080" i="5"/>
  <c r="K1080" i="5"/>
  <c r="L1080" i="5"/>
  <c r="M1080" i="5"/>
  <c r="N1080" i="5"/>
  <c r="O1080" i="5"/>
  <c r="P1080" i="5"/>
  <c r="Q1080" i="5"/>
  <c r="R1080" i="5"/>
  <c r="S1080" i="5"/>
  <c r="T1080" i="5"/>
  <c r="U1080" i="5"/>
  <c r="E1081" i="5"/>
  <c r="B3" i="6" s="1"/>
  <c r="F1081" i="5"/>
  <c r="C3" i="6" s="1"/>
  <c r="G1081" i="5"/>
  <c r="F3" i="6" s="1"/>
  <c r="H1081" i="5"/>
  <c r="D3" i="6" s="1"/>
  <c r="I1081" i="5"/>
  <c r="G3" i="6" s="1"/>
  <c r="J1081" i="5"/>
  <c r="H3" i="6" s="1"/>
  <c r="K1081" i="5"/>
  <c r="E3" i="6" s="1"/>
  <c r="L1081" i="5"/>
  <c r="I3" i="6" s="1"/>
  <c r="M1081" i="5"/>
  <c r="J3" i="6" s="1"/>
  <c r="N1081" i="5"/>
  <c r="K3" i="6" s="1"/>
  <c r="O1081" i="5"/>
  <c r="L3" i="6" s="1"/>
  <c r="K6" i="6" s="1"/>
  <c r="P1081" i="5"/>
  <c r="M3" i="6" s="1"/>
  <c r="G6" i="6" s="1"/>
  <c r="Q1081" i="5"/>
  <c r="N3" i="6" s="1"/>
  <c r="F6" i="6" s="1"/>
  <c r="R1081" i="5"/>
  <c r="O3" i="6" s="1"/>
  <c r="H6" i="6" s="1"/>
  <c r="S1081" i="5"/>
  <c r="P3" i="6" s="1"/>
  <c r="E6" i="6" s="1"/>
  <c r="T1081" i="5"/>
  <c r="Q3" i="6" s="1"/>
  <c r="I6" i="6" s="1"/>
  <c r="U1081" i="5"/>
  <c r="R3" i="6" s="1"/>
  <c r="J6" i="6" s="1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E3" i="5"/>
  <c r="F2" i="5"/>
  <c r="G2" i="5"/>
  <c r="H2" i="5"/>
  <c r="I2" i="5"/>
  <c r="J2" i="5"/>
  <c r="K2" i="5"/>
  <c r="L2" i="5"/>
  <c r="M2" i="5"/>
  <c r="N2" i="5"/>
  <c r="O2" i="5"/>
  <c r="U1084" i="5" s="1"/>
  <c r="P2" i="5"/>
  <c r="Q1084" i="5" s="1"/>
  <c r="Q2" i="5"/>
  <c r="P1084" i="5" s="1"/>
  <c r="R2" i="5"/>
  <c r="R1084" i="5" s="1"/>
  <c r="S2" i="5"/>
  <c r="O1084" i="5" s="1"/>
  <c r="T2" i="5"/>
  <c r="S1084" i="5" s="1"/>
  <c r="U2" i="5"/>
  <c r="T1084" i="5" s="1"/>
  <c r="V2" i="5"/>
  <c r="E2" i="5"/>
  <c r="G7" i="3"/>
  <c r="M1127" i="4"/>
  <c r="L1127" i="4"/>
  <c r="K1127" i="4"/>
  <c r="J1127" i="4"/>
  <c r="I1127" i="4"/>
  <c r="H1127" i="4"/>
  <c r="G1127" i="4"/>
  <c r="F1127" i="4"/>
  <c r="E1127" i="4"/>
  <c r="D1127" i="4"/>
  <c r="M1126" i="4"/>
  <c r="L1126" i="4"/>
  <c r="K1126" i="4"/>
  <c r="J1126" i="4"/>
  <c r="I1126" i="4"/>
  <c r="H1126" i="4"/>
  <c r="G1126" i="4"/>
  <c r="F1126" i="4"/>
  <c r="E1126" i="4"/>
  <c r="D1126" i="4"/>
  <c r="M1125" i="4"/>
  <c r="L1125" i="4"/>
  <c r="K1125" i="4"/>
  <c r="J1125" i="4"/>
  <c r="I1125" i="4"/>
  <c r="H1125" i="4"/>
  <c r="G1125" i="4"/>
  <c r="F1125" i="4"/>
  <c r="E1125" i="4"/>
  <c r="D1125" i="4"/>
  <c r="M1124" i="4"/>
  <c r="L1124" i="4"/>
  <c r="K1124" i="4"/>
  <c r="J1124" i="4"/>
  <c r="I1124" i="4"/>
  <c r="H1124" i="4"/>
  <c r="G1124" i="4"/>
  <c r="F1124" i="4"/>
  <c r="E1124" i="4"/>
  <c r="D1124" i="4"/>
  <c r="M1118" i="4"/>
  <c r="L1118" i="4"/>
  <c r="K1118" i="4"/>
  <c r="J1118" i="4"/>
  <c r="I1118" i="4"/>
  <c r="H1118" i="4"/>
  <c r="G1118" i="4"/>
  <c r="F1118" i="4"/>
  <c r="E1118" i="4"/>
  <c r="D1118" i="4"/>
  <c r="M1117" i="4"/>
  <c r="L1117" i="4"/>
  <c r="K1117" i="4"/>
  <c r="J1117" i="4"/>
  <c r="I1117" i="4"/>
  <c r="H1117" i="4"/>
  <c r="G1117" i="4"/>
  <c r="F1117" i="4"/>
  <c r="E1117" i="4"/>
  <c r="D1117" i="4"/>
  <c r="M1116" i="4"/>
  <c r="L1116" i="4"/>
  <c r="K1116" i="4"/>
  <c r="J1116" i="4"/>
  <c r="I1116" i="4"/>
  <c r="H1116" i="4"/>
  <c r="G1116" i="4"/>
  <c r="F1116" i="4"/>
  <c r="E1116" i="4"/>
  <c r="D1116" i="4"/>
  <c r="M1115" i="4"/>
  <c r="L1115" i="4"/>
  <c r="K1115" i="4"/>
  <c r="J1115" i="4"/>
  <c r="I1115" i="4"/>
  <c r="H1115" i="4"/>
  <c r="G1115" i="4"/>
  <c r="F1115" i="4"/>
  <c r="E1115" i="4"/>
  <c r="D1115" i="4"/>
  <c r="M1114" i="4"/>
  <c r="L1114" i="4"/>
  <c r="K1114" i="4"/>
  <c r="J1114" i="4"/>
  <c r="I1114" i="4"/>
  <c r="H1114" i="4"/>
  <c r="G1114" i="4"/>
  <c r="F1114" i="4"/>
  <c r="E1114" i="4"/>
  <c r="D1114" i="4"/>
  <c r="M1111" i="4"/>
  <c r="L1111" i="4"/>
  <c r="K1111" i="4"/>
  <c r="J1111" i="4"/>
  <c r="I1111" i="4"/>
  <c r="H1111" i="4"/>
  <c r="G1111" i="4"/>
  <c r="F1111" i="4"/>
  <c r="E1111" i="4"/>
  <c r="D1111" i="4"/>
  <c r="M1108" i="4"/>
  <c r="L1108" i="4"/>
  <c r="K1108" i="4"/>
  <c r="J1108" i="4"/>
  <c r="I1108" i="4"/>
  <c r="H1108" i="4"/>
  <c r="G1108" i="4"/>
  <c r="F1108" i="4"/>
  <c r="E1108" i="4"/>
  <c r="D1108" i="4"/>
  <c r="M1106" i="4"/>
  <c r="L1106" i="4"/>
  <c r="K1106" i="4"/>
  <c r="J1106" i="4"/>
  <c r="I1106" i="4"/>
  <c r="H1106" i="4"/>
  <c r="G1106" i="4"/>
  <c r="F1106" i="4"/>
  <c r="E1106" i="4"/>
  <c r="D1106" i="4"/>
  <c r="M1105" i="4"/>
  <c r="L1105" i="4"/>
  <c r="K1105" i="4"/>
  <c r="J1105" i="4"/>
  <c r="I1105" i="4"/>
  <c r="H1105" i="4"/>
  <c r="G1105" i="4"/>
  <c r="F1105" i="4"/>
  <c r="E1105" i="4"/>
  <c r="D1105" i="4"/>
  <c r="M1104" i="4"/>
  <c r="L1104" i="4"/>
  <c r="K1104" i="4"/>
  <c r="J1104" i="4"/>
  <c r="I1104" i="4"/>
  <c r="H1104" i="4"/>
  <c r="G1104" i="4"/>
  <c r="F1104" i="4"/>
  <c r="E1104" i="4"/>
  <c r="D1104" i="4"/>
  <c r="M1102" i="4"/>
  <c r="L1102" i="4"/>
  <c r="K1102" i="4"/>
  <c r="J1102" i="4"/>
  <c r="I1102" i="4"/>
  <c r="H1102" i="4"/>
  <c r="G1102" i="4"/>
  <c r="F1102" i="4"/>
  <c r="E1102" i="4"/>
  <c r="D1102" i="4"/>
  <c r="M1101" i="4"/>
  <c r="L1101" i="4"/>
  <c r="K1101" i="4"/>
  <c r="J1101" i="4"/>
  <c r="I1101" i="4"/>
  <c r="H1101" i="4"/>
  <c r="G1101" i="4"/>
  <c r="F1101" i="4"/>
  <c r="E1101" i="4"/>
  <c r="D1101" i="4"/>
  <c r="M1100" i="4"/>
  <c r="L1100" i="4"/>
  <c r="K1100" i="4"/>
  <c r="J1100" i="4"/>
  <c r="I1100" i="4"/>
  <c r="H1100" i="4"/>
  <c r="G1100" i="4"/>
  <c r="F1100" i="4"/>
  <c r="E1100" i="4"/>
  <c r="D1100" i="4"/>
  <c r="M1099" i="4"/>
  <c r="L1099" i="4"/>
  <c r="K1099" i="4"/>
  <c r="J1099" i="4"/>
  <c r="I1099" i="4"/>
  <c r="H1099" i="4"/>
  <c r="G1099" i="4"/>
  <c r="F1099" i="4"/>
  <c r="E1099" i="4"/>
  <c r="D1099" i="4"/>
  <c r="M1097" i="4"/>
  <c r="L1097" i="4"/>
  <c r="K1097" i="4"/>
  <c r="J1097" i="4"/>
  <c r="I1097" i="4"/>
  <c r="H1097" i="4"/>
  <c r="G1097" i="4"/>
  <c r="F1097" i="4"/>
  <c r="E1097" i="4"/>
  <c r="D1097" i="4"/>
  <c r="M1096" i="4"/>
  <c r="L1096" i="4"/>
  <c r="K1096" i="4"/>
  <c r="J1096" i="4"/>
  <c r="I1096" i="4"/>
  <c r="H1096" i="4"/>
  <c r="G1096" i="4"/>
  <c r="F1096" i="4"/>
  <c r="E1096" i="4"/>
  <c r="D1096" i="4"/>
  <c r="M1095" i="4"/>
  <c r="L1095" i="4"/>
  <c r="K1095" i="4"/>
  <c r="J1095" i="4"/>
  <c r="I1095" i="4"/>
  <c r="H1095" i="4"/>
  <c r="G1095" i="4"/>
  <c r="F1095" i="4"/>
  <c r="E1095" i="4"/>
  <c r="D1095" i="4"/>
  <c r="M1093" i="4"/>
  <c r="L1093" i="4"/>
  <c r="K1093" i="4"/>
  <c r="J1093" i="4"/>
  <c r="I1093" i="4"/>
  <c r="H1093" i="4"/>
  <c r="G1093" i="4"/>
  <c r="F1093" i="4"/>
  <c r="E1093" i="4"/>
  <c r="D1093" i="4"/>
  <c r="M1092" i="4"/>
  <c r="L1092" i="4"/>
  <c r="K1092" i="4"/>
  <c r="J1092" i="4"/>
  <c r="I1092" i="4"/>
  <c r="H1092" i="4"/>
  <c r="G1092" i="4"/>
  <c r="F1092" i="4"/>
  <c r="E1092" i="4"/>
  <c r="D1092" i="4"/>
  <c r="M1091" i="4"/>
  <c r="L1091" i="4"/>
  <c r="K1091" i="4"/>
  <c r="J1091" i="4"/>
  <c r="I1091" i="4"/>
  <c r="H1091" i="4"/>
  <c r="G1091" i="4"/>
  <c r="F1091" i="4"/>
  <c r="E1091" i="4"/>
  <c r="D1091" i="4"/>
  <c r="M1090" i="4"/>
  <c r="L1090" i="4"/>
  <c r="K1090" i="4"/>
  <c r="J1090" i="4"/>
  <c r="I1090" i="4"/>
  <c r="H1090" i="4"/>
  <c r="G1090" i="4"/>
  <c r="F1090" i="4"/>
  <c r="E1090" i="4"/>
  <c r="D1090" i="4"/>
  <c r="M1089" i="4"/>
  <c r="L1089" i="4"/>
  <c r="K1089" i="4"/>
  <c r="J1089" i="4"/>
  <c r="I1089" i="4"/>
  <c r="H1089" i="4"/>
  <c r="G1089" i="4"/>
  <c r="F1089" i="4"/>
  <c r="E1089" i="4"/>
  <c r="D1089" i="4"/>
  <c r="M1088" i="4"/>
  <c r="L1088" i="4"/>
  <c r="K1088" i="4"/>
  <c r="J1088" i="4"/>
  <c r="I1088" i="4"/>
  <c r="H1088" i="4"/>
  <c r="G1088" i="4"/>
  <c r="F1088" i="4"/>
  <c r="E1088" i="4"/>
  <c r="D1088" i="4"/>
  <c r="M1087" i="4"/>
  <c r="L1087" i="4"/>
  <c r="K1087" i="4"/>
  <c r="J1087" i="4"/>
  <c r="I1087" i="4"/>
  <c r="H1087" i="4"/>
  <c r="G1087" i="4"/>
  <c r="F1087" i="4"/>
  <c r="E1087" i="4"/>
  <c r="D1087" i="4"/>
  <c r="M1086" i="4"/>
  <c r="L1086" i="4"/>
  <c r="K1086" i="4"/>
  <c r="J1086" i="4"/>
  <c r="I1086" i="4"/>
  <c r="H1086" i="4"/>
  <c r="G1086" i="4"/>
  <c r="F1086" i="4"/>
  <c r="E1086" i="4"/>
  <c r="D1086" i="4"/>
  <c r="M1085" i="4"/>
  <c r="L1085" i="4"/>
  <c r="K1085" i="4"/>
  <c r="J1085" i="4"/>
  <c r="I1085" i="4"/>
  <c r="H1085" i="4"/>
  <c r="G1085" i="4"/>
  <c r="F1085" i="4"/>
  <c r="E1085" i="4"/>
  <c r="D1085" i="4"/>
  <c r="M1084" i="4"/>
  <c r="L1084" i="4"/>
  <c r="K1084" i="4"/>
  <c r="J1084" i="4"/>
  <c r="I1084" i="4"/>
  <c r="H1084" i="4"/>
  <c r="G1084" i="4"/>
  <c r="F1084" i="4"/>
  <c r="E1084" i="4"/>
  <c r="D1084" i="4"/>
  <c r="M1083" i="4"/>
  <c r="L1083" i="4"/>
  <c r="K1083" i="4"/>
  <c r="J1083" i="4"/>
  <c r="I1083" i="4"/>
  <c r="H1083" i="4"/>
  <c r="G1083" i="4"/>
  <c r="F1083" i="4"/>
  <c r="E1083" i="4"/>
  <c r="D1083" i="4"/>
  <c r="M1082" i="4"/>
  <c r="L1082" i="4"/>
  <c r="K1082" i="4"/>
  <c r="J1082" i="4"/>
  <c r="I1082" i="4"/>
  <c r="H1082" i="4"/>
  <c r="G1082" i="4"/>
  <c r="F1082" i="4"/>
  <c r="E1082" i="4"/>
  <c r="D1082" i="4"/>
  <c r="M1081" i="4"/>
  <c r="L1081" i="4"/>
  <c r="K1081" i="4"/>
  <c r="J1081" i="4"/>
  <c r="I1081" i="4"/>
  <c r="H1081" i="4"/>
  <c r="G1081" i="4"/>
  <c r="F1081" i="4"/>
  <c r="E1081" i="4"/>
  <c r="D1081" i="4"/>
  <c r="M1080" i="4"/>
  <c r="L1080" i="4"/>
  <c r="K1080" i="4"/>
  <c r="J1080" i="4"/>
  <c r="I1080" i="4"/>
  <c r="H1080" i="4"/>
  <c r="G1080" i="4"/>
  <c r="F1080" i="4"/>
  <c r="E1080" i="4"/>
  <c r="D1080" i="4"/>
  <c r="M1079" i="4"/>
  <c r="L1079" i="4"/>
  <c r="K1079" i="4"/>
  <c r="J1079" i="4"/>
  <c r="I1079" i="4"/>
  <c r="H1079" i="4"/>
  <c r="G1079" i="4"/>
  <c r="F1079" i="4"/>
  <c r="E1079" i="4"/>
  <c r="D1079" i="4"/>
  <c r="M1078" i="4"/>
  <c r="L1078" i="4"/>
  <c r="K1078" i="4"/>
  <c r="J1078" i="4"/>
  <c r="I1078" i="4"/>
  <c r="H1078" i="4"/>
  <c r="G1078" i="4"/>
  <c r="F1078" i="4"/>
  <c r="E1078" i="4"/>
  <c r="D1078" i="4"/>
  <c r="M1077" i="4"/>
  <c r="L1077" i="4"/>
  <c r="K1077" i="4"/>
  <c r="J1077" i="4"/>
  <c r="I1077" i="4"/>
  <c r="H1077" i="4"/>
  <c r="G1077" i="4"/>
  <c r="F1077" i="4"/>
  <c r="E1077" i="4"/>
  <c r="D1077" i="4"/>
  <c r="M1076" i="4"/>
  <c r="L1076" i="4"/>
  <c r="K1076" i="4"/>
  <c r="J1076" i="4"/>
  <c r="I1076" i="4"/>
  <c r="H1076" i="4"/>
  <c r="G1076" i="4"/>
  <c r="F1076" i="4"/>
  <c r="E1076" i="4"/>
  <c r="D1076" i="4"/>
  <c r="M1075" i="4"/>
  <c r="L1075" i="4"/>
  <c r="K1075" i="4"/>
  <c r="J1075" i="4"/>
  <c r="I1075" i="4"/>
  <c r="H1075" i="4"/>
  <c r="G1075" i="4"/>
  <c r="F1075" i="4"/>
  <c r="E1075" i="4"/>
  <c r="D1075" i="4"/>
  <c r="M1074" i="4"/>
  <c r="L1074" i="4"/>
  <c r="K1074" i="4"/>
  <c r="J1074" i="4"/>
  <c r="I1074" i="4"/>
  <c r="H1074" i="4"/>
  <c r="G1074" i="4"/>
  <c r="F1074" i="4"/>
  <c r="E1074" i="4"/>
  <c r="D1074" i="4"/>
  <c r="M1073" i="4"/>
  <c r="L1073" i="4"/>
  <c r="K1073" i="4"/>
  <c r="J1073" i="4"/>
  <c r="I1073" i="4"/>
  <c r="H1073" i="4"/>
  <c r="G1073" i="4"/>
  <c r="F1073" i="4"/>
  <c r="E1073" i="4"/>
  <c r="D1073" i="4"/>
  <c r="M1072" i="4"/>
  <c r="L1072" i="4"/>
  <c r="K1072" i="4"/>
  <c r="J1072" i="4"/>
  <c r="I1072" i="4"/>
  <c r="H1072" i="4"/>
  <c r="G1072" i="4"/>
  <c r="F1072" i="4"/>
  <c r="E1072" i="4"/>
  <c r="D1072" i="4"/>
  <c r="M1071" i="4"/>
  <c r="L1071" i="4"/>
  <c r="K1071" i="4"/>
  <c r="J1071" i="4"/>
  <c r="I1071" i="4"/>
  <c r="H1071" i="4"/>
  <c r="G1071" i="4"/>
  <c r="F1071" i="4"/>
  <c r="E1071" i="4"/>
  <c r="D1071" i="4"/>
  <c r="M1070" i="4"/>
  <c r="L1070" i="4"/>
  <c r="K1070" i="4"/>
  <c r="J1070" i="4"/>
  <c r="I1070" i="4"/>
  <c r="H1070" i="4"/>
  <c r="G1070" i="4"/>
  <c r="F1070" i="4"/>
  <c r="E1070" i="4"/>
  <c r="D1070" i="4"/>
  <c r="M1069" i="4"/>
  <c r="L1069" i="4"/>
  <c r="K1069" i="4"/>
  <c r="J1069" i="4"/>
  <c r="I1069" i="4"/>
  <c r="H1069" i="4"/>
  <c r="G1069" i="4"/>
  <c r="F1069" i="4"/>
  <c r="E1069" i="4"/>
  <c r="D1069" i="4"/>
  <c r="M1068" i="4"/>
  <c r="L1068" i="4"/>
  <c r="K1068" i="4"/>
  <c r="J1068" i="4"/>
  <c r="I1068" i="4"/>
  <c r="H1068" i="4"/>
  <c r="G1068" i="4"/>
  <c r="F1068" i="4"/>
  <c r="E1068" i="4"/>
  <c r="D1068" i="4"/>
  <c r="M1067" i="4"/>
  <c r="L1067" i="4"/>
  <c r="K1067" i="4"/>
  <c r="J1067" i="4"/>
  <c r="I1067" i="4"/>
  <c r="H1067" i="4"/>
  <c r="G1067" i="4"/>
  <c r="F1067" i="4"/>
  <c r="E1067" i="4"/>
  <c r="D1067" i="4"/>
  <c r="M1066" i="4"/>
  <c r="L1066" i="4"/>
  <c r="K1066" i="4"/>
  <c r="J1066" i="4"/>
  <c r="I1066" i="4"/>
  <c r="H1066" i="4"/>
  <c r="G1066" i="4"/>
  <c r="F1066" i="4"/>
  <c r="E1066" i="4"/>
  <c r="D1066" i="4"/>
  <c r="M1065" i="4"/>
  <c r="L1065" i="4"/>
  <c r="K1065" i="4"/>
  <c r="J1065" i="4"/>
  <c r="I1065" i="4"/>
  <c r="H1065" i="4"/>
  <c r="G1065" i="4"/>
  <c r="F1065" i="4"/>
  <c r="E1065" i="4"/>
  <c r="D1065" i="4"/>
  <c r="M1064" i="4"/>
  <c r="L1064" i="4"/>
  <c r="K1064" i="4"/>
  <c r="J1064" i="4"/>
  <c r="I1064" i="4"/>
  <c r="H1064" i="4"/>
  <c r="G1064" i="4"/>
  <c r="F1064" i="4"/>
  <c r="E1064" i="4"/>
  <c r="D1064" i="4"/>
  <c r="M1063" i="4"/>
  <c r="L1063" i="4"/>
  <c r="K1063" i="4"/>
  <c r="J1063" i="4"/>
  <c r="I1063" i="4"/>
  <c r="H1063" i="4"/>
  <c r="G1063" i="4"/>
  <c r="F1063" i="4"/>
  <c r="E1063" i="4"/>
  <c r="D1063" i="4"/>
  <c r="M1062" i="4"/>
  <c r="L1062" i="4"/>
  <c r="K1062" i="4"/>
  <c r="J1062" i="4"/>
  <c r="I1062" i="4"/>
  <c r="H1062" i="4"/>
  <c r="G1062" i="4"/>
  <c r="F1062" i="4"/>
  <c r="E1062" i="4"/>
  <c r="D1062" i="4"/>
  <c r="M1061" i="4"/>
  <c r="L1061" i="4"/>
  <c r="K1061" i="4"/>
  <c r="J1061" i="4"/>
  <c r="I1061" i="4"/>
  <c r="H1061" i="4"/>
  <c r="G1061" i="4"/>
  <c r="F1061" i="4"/>
  <c r="E1061" i="4"/>
  <c r="D1061" i="4"/>
  <c r="M1060" i="4"/>
  <c r="L1060" i="4"/>
  <c r="K1060" i="4"/>
  <c r="J1060" i="4"/>
  <c r="I1060" i="4"/>
  <c r="H1060" i="4"/>
  <c r="G1060" i="4"/>
  <c r="F1060" i="4"/>
  <c r="E1060" i="4"/>
  <c r="D1060" i="4"/>
  <c r="M1059" i="4"/>
  <c r="L1059" i="4"/>
  <c r="K1059" i="4"/>
  <c r="J1059" i="4"/>
  <c r="I1059" i="4"/>
  <c r="H1059" i="4"/>
  <c r="G1059" i="4"/>
  <c r="F1059" i="4"/>
  <c r="E1059" i="4"/>
  <c r="D1059" i="4"/>
  <c r="M1058" i="4"/>
  <c r="L1058" i="4"/>
  <c r="K1058" i="4"/>
  <c r="J1058" i="4"/>
  <c r="I1058" i="4"/>
  <c r="H1058" i="4"/>
  <c r="G1058" i="4"/>
  <c r="F1058" i="4"/>
  <c r="E1058" i="4"/>
  <c r="D1058" i="4"/>
  <c r="M1057" i="4"/>
  <c r="L1057" i="4"/>
  <c r="K1057" i="4"/>
  <c r="J1057" i="4"/>
  <c r="I1057" i="4"/>
  <c r="H1057" i="4"/>
  <c r="G1057" i="4"/>
  <c r="F1057" i="4"/>
  <c r="E1057" i="4"/>
  <c r="D1057" i="4"/>
  <c r="M1056" i="4"/>
  <c r="L1056" i="4"/>
  <c r="K1056" i="4"/>
  <c r="J1056" i="4"/>
  <c r="I1056" i="4"/>
  <c r="H1056" i="4"/>
  <c r="G1056" i="4"/>
  <c r="F1056" i="4"/>
  <c r="E1056" i="4"/>
  <c r="D1056" i="4"/>
  <c r="M1055" i="4"/>
  <c r="L1055" i="4"/>
  <c r="K1055" i="4"/>
  <c r="J1055" i="4"/>
  <c r="I1055" i="4"/>
  <c r="H1055" i="4"/>
  <c r="G1055" i="4"/>
  <c r="F1055" i="4"/>
  <c r="E1055" i="4"/>
  <c r="D1055" i="4"/>
  <c r="M1054" i="4"/>
  <c r="L1054" i="4"/>
  <c r="K1054" i="4"/>
  <c r="J1054" i="4"/>
  <c r="I1054" i="4"/>
  <c r="H1054" i="4"/>
  <c r="G1054" i="4"/>
  <c r="F1054" i="4"/>
  <c r="E1054" i="4"/>
  <c r="D1054" i="4"/>
  <c r="M1053" i="4"/>
  <c r="L1053" i="4"/>
  <c r="K1053" i="4"/>
  <c r="J1053" i="4"/>
  <c r="I1053" i="4"/>
  <c r="H1053" i="4"/>
  <c r="G1053" i="4"/>
  <c r="F1053" i="4"/>
  <c r="E1053" i="4"/>
  <c r="D1053" i="4"/>
  <c r="M1052" i="4"/>
  <c r="L1052" i="4"/>
  <c r="K1052" i="4"/>
  <c r="J1052" i="4"/>
  <c r="I1052" i="4"/>
  <c r="H1052" i="4"/>
  <c r="G1052" i="4"/>
  <c r="F1052" i="4"/>
  <c r="E1052" i="4"/>
  <c r="D1052" i="4"/>
  <c r="M1051" i="4"/>
  <c r="L1051" i="4"/>
  <c r="K1051" i="4"/>
  <c r="J1051" i="4"/>
  <c r="I1051" i="4"/>
  <c r="H1051" i="4"/>
  <c r="G1051" i="4"/>
  <c r="F1051" i="4"/>
  <c r="E1051" i="4"/>
  <c r="D1051" i="4"/>
  <c r="M1050" i="4"/>
  <c r="L1050" i="4"/>
  <c r="K1050" i="4"/>
  <c r="J1050" i="4"/>
  <c r="I1050" i="4"/>
  <c r="H1050" i="4"/>
  <c r="G1050" i="4"/>
  <c r="F1050" i="4"/>
  <c r="E1050" i="4"/>
  <c r="D1050" i="4"/>
  <c r="M1049" i="4"/>
  <c r="L1049" i="4"/>
  <c r="K1049" i="4"/>
  <c r="J1049" i="4"/>
  <c r="I1049" i="4"/>
  <c r="H1049" i="4"/>
  <c r="G1049" i="4"/>
  <c r="F1049" i="4"/>
  <c r="E1049" i="4"/>
  <c r="D1049" i="4"/>
  <c r="M1048" i="4"/>
  <c r="L1048" i="4"/>
  <c r="K1048" i="4"/>
  <c r="J1048" i="4"/>
  <c r="I1048" i="4"/>
  <c r="H1048" i="4"/>
  <c r="G1048" i="4"/>
  <c r="F1048" i="4"/>
  <c r="E1048" i="4"/>
  <c r="D1048" i="4"/>
  <c r="M1047" i="4"/>
  <c r="L1047" i="4"/>
  <c r="K1047" i="4"/>
  <c r="J1047" i="4"/>
  <c r="I1047" i="4"/>
  <c r="H1047" i="4"/>
  <c r="G1047" i="4"/>
  <c r="F1047" i="4"/>
  <c r="E1047" i="4"/>
  <c r="D1047" i="4"/>
  <c r="M1046" i="4"/>
  <c r="L1046" i="4"/>
  <c r="K1046" i="4"/>
  <c r="J1046" i="4"/>
  <c r="I1046" i="4"/>
  <c r="H1046" i="4"/>
  <c r="G1046" i="4"/>
  <c r="F1046" i="4"/>
  <c r="E1046" i="4"/>
  <c r="D1046" i="4"/>
  <c r="M1045" i="4"/>
  <c r="L1045" i="4"/>
  <c r="K1045" i="4"/>
  <c r="J1045" i="4"/>
  <c r="I1045" i="4"/>
  <c r="H1045" i="4"/>
  <c r="G1045" i="4"/>
  <c r="F1045" i="4"/>
  <c r="E1045" i="4"/>
  <c r="D1045" i="4"/>
  <c r="M1044" i="4"/>
  <c r="L1044" i="4"/>
  <c r="K1044" i="4"/>
  <c r="J1044" i="4"/>
  <c r="I1044" i="4"/>
  <c r="H1044" i="4"/>
  <c r="G1044" i="4"/>
  <c r="F1044" i="4"/>
  <c r="E1044" i="4"/>
  <c r="D1044" i="4"/>
  <c r="M1043" i="4"/>
  <c r="L1043" i="4"/>
  <c r="K1043" i="4"/>
  <c r="J1043" i="4"/>
  <c r="I1043" i="4"/>
  <c r="H1043" i="4"/>
  <c r="G1043" i="4"/>
  <c r="F1043" i="4"/>
  <c r="E1043" i="4"/>
  <c r="D1043" i="4"/>
  <c r="M1042" i="4"/>
  <c r="L1042" i="4"/>
  <c r="K1042" i="4"/>
  <c r="J1042" i="4"/>
  <c r="I1042" i="4"/>
  <c r="H1042" i="4"/>
  <c r="G1042" i="4"/>
  <c r="F1042" i="4"/>
  <c r="E1042" i="4"/>
  <c r="D1042" i="4"/>
  <c r="M1041" i="4"/>
  <c r="L1041" i="4"/>
  <c r="K1041" i="4"/>
  <c r="J1041" i="4"/>
  <c r="I1041" i="4"/>
  <c r="H1041" i="4"/>
  <c r="G1041" i="4"/>
  <c r="F1041" i="4"/>
  <c r="E1041" i="4"/>
  <c r="D1041" i="4"/>
  <c r="M1040" i="4"/>
  <c r="L1040" i="4"/>
  <c r="K1040" i="4"/>
  <c r="J1040" i="4"/>
  <c r="I1040" i="4"/>
  <c r="H1040" i="4"/>
  <c r="G1040" i="4"/>
  <c r="F1040" i="4"/>
  <c r="E1040" i="4"/>
  <c r="D1040" i="4"/>
  <c r="M1039" i="4"/>
  <c r="L1039" i="4"/>
  <c r="K1039" i="4"/>
  <c r="J1039" i="4"/>
  <c r="I1039" i="4"/>
  <c r="H1039" i="4"/>
  <c r="G1039" i="4"/>
  <c r="F1039" i="4"/>
  <c r="E1039" i="4"/>
  <c r="D1039" i="4"/>
  <c r="M1038" i="4"/>
  <c r="L1038" i="4"/>
  <c r="K1038" i="4"/>
  <c r="J1038" i="4"/>
  <c r="I1038" i="4"/>
  <c r="H1038" i="4"/>
  <c r="G1038" i="4"/>
  <c r="F1038" i="4"/>
  <c r="E1038" i="4"/>
  <c r="D1038" i="4"/>
  <c r="M1037" i="4"/>
  <c r="L1037" i="4"/>
  <c r="K1037" i="4"/>
  <c r="J1037" i="4"/>
  <c r="I1037" i="4"/>
  <c r="H1037" i="4"/>
  <c r="G1037" i="4"/>
  <c r="F1037" i="4"/>
  <c r="E1037" i="4"/>
  <c r="D1037" i="4"/>
  <c r="M1036" i="4"/>
  <c r="L1036" i="4"/>
  <c r="K1036" i="4"/>
  <c r="J1036" i="4"/>
  <c r="I1036" i="4"/>
  <c r="H1036" i="4"/>
  <c r="G1036" i="4"/>
  <c r="F1036" i="4"/>
  <c r="E1036" i="4"/>
  <c r="D1036" i="4"/>
  <c r="M1035" i="4"/>
  <c r="L1035" i="4"/>
  <c r="K1035" i="4"/>
  <c r="J1035" i="4"/>
  <c r="I1035" i="4"/>
  <c r="H1035" i="4"/>
  <c r="G1035" i="4"/>
  <c r="F1035" i="4"/>
  <c r="E1035" i="4"/>
  <c r="D1035" i="4"/>
  <c r="M1034" i="4"/>
  <c r="L1034" i="4"/>
  <c r="K1034" i="4"/>
  <c r="J1034" i="4"/>
  <c r="I1034" i="4"/>
  <c r="H1034" i="4"/>
  <c r="G1034" i="4"/>
  <c r="F1034" i="4"/>
  <c r="E1034" i="4"/>
  <c r="D1034" i="4"/>
  <c r="M1033" i="4"/>
  <c r="L1033" i="4"/>
  <c r="K1033" i="4"/>
  <c r="J1033" i="4"/>
  <c r="I1033" i="4"/>
  <c r="H1033" i="4"/>
  <c r="G1033" i="4"/>
  <c r="F1033" i="4"/>
  <c r="E1033" i="4"/>
  <c r="D1033" i="4"/>
  <c r="M1032" i="4"/>
  <c r="L1032" i="4"/>
  <c r="K1032" i="4"/>
  <c r="J1032" i="4"/>
  <c r="I1032" i="4"/>
  <c r="H1032" i="4"/>
  <c r="G1032" i="4"/>
  <c r="F1032" i="4"/>
  <c r="E1032" i="4"/>
  <c r="D1032" i="4"/>
  <c r="M1031" i="4"/>
  <c r="L1031" i="4"/>
  <c r="K1031" i="4"/>
  <c r="J1031" i="4"/>
  <c r="I1031" i="4"/>
  <c r="H1031" i="4"/>
  <c r="G1031" i="4"/>
  <c r="F1031" i="4"/>
  <c r="E1031" i="4"/>
  <c r="D1031" i="4"/>
  <c r="M1030" i="4"/>
  <c r="L1030" i="4"/>
  <c r="K1030" i="4"/>
  <c r="J1030" i="4"/>
  <c r="I1030" i="4"/>
  <c r="H1030" i="4"/>
  <c r="G1030" i="4"/>
  <c r="F1030" i="4"/>
  <c r="E1030" i="4"/>
  <c r="D1030" i="4"/>
  <c r="M1029" i="4"/>
  <c r="L1029" i="4"/>
  <c r="K1029" i="4"/>
  <c r="J1029" i="4"/>
  <c r="I1029" i="4"/>
  <c r="H1029" i="4"/>
  <c r="G1029" i="4"/>
  <c r="F1029" i="4"/>
  <c r="E1029" i="4"/>
  <c r="D1029" i="4"/>
  <c r="M1028" i="4"/>
  <c r="L1028" i="4"/>
  <c r="K1028" i="4"/>
  <c r="J1028" i="4"/>
  <c r="I1028" i="4"/>
  <c r="H1028" i="4"/>
  <c r="G1028" i="4"/>
  <c r="F1028" i="4"/>
  <c r="E1028" i="4"/>
  <c r="D1028" i="4"/>
  <c r="M1027" i="4"/>
  <c r="L1027" i="4"/>
  <c r="K1027" i="4"/>
  <c r="J1027" i="4"/>
  <c r="I1027" i="4"/>
  <c r="H1027" i="4"/>
  <c r="G1027" i="4"/>
  <c r="F1027" i="4"/>
  <c r="E1027" i="4"/>
  <c r="D1027" i="4"/>
  <c r="M1026" i="4"/>
  <c r="L1026" i="4"/>
  <c r="K1026" i="4"/>
  <c r="J1026" i="4"/>
  <c r="I1026" i="4"/>
  <c r="H1026" i="4"/>
  <c r="G1026" i="4"/>
  <c r="F1026" i="4"/>
  <c r="E1026" i="4"/>
  <c r="D1026" i="4"/>
  <c r="M1025" i="4"/>
  <c r="L1025" i="4"/>
  <c r="K1025" i="4"/>
  <c r="J1025" i="4"/>
  <c r="I1025" i="4"/>
  <c r="H1025" i="4"/>
  <c r="G1025" i="4"/>
  <c r="F1025" i="4"/>
  <c r="E1025" i="4"/>
  <c r="D1025" i="4"/>
  <c r="M1024" i="4"/>
  <c r="L1024" i="4"/>
  <c r="K1024" i="4"/>
  <c r="J1024" i="4"/>
  <c r="I1024" i="4"/>
  <c r="H1024" i="4"/>
  <c r="G1024" i="4"/>
  <c r="F1024" i="4"/>
  <c r="E1024" i="4"/>
  <c r="D1024" i="4"/>
  <c r="M1023" i="4"/>
  <c r="L1023" i="4"/>
  <c r="K1023" i="4"/>
  <c r="J1023" i="4"/>
  <c r="I1023" i="4"/>
  <c r="H1023" i="4"/>
  <c r="G1023" i="4"/>
  <c r="F1023" i="4"/>
  <c r="E1023" i="4"/>
  <c r="D1023" i="4"/>
  <c r="M1022" i="4"/>
  <c r="L1022" i="4"/>
  <c r="K1022" i="4"/>
  <c r="J1022" i="4"/>
  <c r="I1022" i="4"/>
  <c r="H1022" i="4"/>
  <c r="G1022" i="4"/>
  <c r="F1022" i="4"/>
  <c r="E1022" i="4"/>
  <c r="D1022" i="4"/>
  <c r="M1021" i="4"/>
  <c r="L1021" i="4"/>
  <c r="K1021" i="4"/>
  <c r="J1021" i="4"/>
  <c r="I1021" i="4"/>
  <c r="H1021" i="4"/>
  <c r="G1021" i="4"/>
  <c r="F1021" i="4"/>
  <c r="E1021" i="4"/>
  <c r="D1021" i="4"/>
  <c r="M1020" i="4"/>
  <c r="L1020" i="4"/>
  <c r="K1020" i="4"/>
  <c r="J1020" i="4"/>
  <c r="I1020" i="4"/>
  <c r="H1020" i="4"/>
  <c r="G1020" i="4"/>
  <c r="F1020" i="4"/>
  <c r="E1020" i="4"/>
  <c r="D1020" i="4"/>
  <c r="M1019" i="4"/>
  <c r="L1019" i="4"/>
  <c r="K1019" i="4"/>
  <c r="J1019" i="4"/>
  <c r="I1019" i="4"/>
  <c r="H1019" i="4"/>
  <c r="G1019" i="4"/>
  <c r="F1019" i="4"/>
  <c r="E1019" i="4"/>
  <c r="D1019" i="4"/>
  <c r="M1018" i="4"/>
  <c r="L1018" i="4"/>
  <c r="K1018" i="4"/>
  <c r="J1018" i="4"/>
  <c r="I1018" i="4"/>
  <c r="H1018" i="4"/>
  <c r="G1018" i="4"/>
  <c r="F1018" i="4"/>
  <c r="E1018" i="4"/>
  <c r="D1018" i="4"/>
  <c r="M1017" i="4"/>
  <c r="L1017" i="4"/>
  <c r="K1017" i="4"/>
  <c r="J1017" i="4"/>
  <c r="I1017" i="4"/>
  <c r="H1017" i="4"/>
  <c r="G1017" i="4"/>
  <c r="F1017" i="4"/>
  <c r="E1017" i="4"/>
  <c r="D1017" i="4"/>
  <c r="M1016" i="4"/>
  <c r="L1016" i="4"/>
  <c r="K1016" i="4"/>
  <c r="J1016" i="4"/>
  <c r="I1016" i="4"/>
  <c r="H1016" i="4"/>
  <c r="G1016" i="4"/>
  <c r="F1016" i="4"/>
  <c r="E1016" i="4"/>
  <c r="D1016" i="4"/>
  <c r="M1015" i="4"/>
  <c r="L1015" i="4"/>
  <c r="K1015" i="4"/>
  <c r="J1015" i="4"/>
  <c r="I1015" i="4"/>
  <c r="H1015" i="4"/>
  <c r="G1015" i="4"/>
  <c r="F1015" i="4"/>
  <c r="E1015" i="4"/>
  <c r="D1015" i="4"/>
  <c r="M1014" i="4"/>
  <c r="L1014" i="4"/>
  <c r="K1014" i="4"/>
  <c r="J1014" i="4"/>
  <c r="I1014" i="4"/>
  <c r="H1014" i="4"/>
  <c r="G1014" i="4"/>
  <c r="F1014" i="4"/>
  <c r="E1014" i="4"/>
  <c r="D1014" i="4"/>
  <c r="M1013" i="4"/>
  <c r="L1013" i="4"/>
  <c r="K1013" i="4"/>
  <c r="J1013" i="4"/>
  <c r="I1013" i="4"/>
  <c r="H1013" i="4"/>
  <c r="G1013" i="4"/>
  <c r="F1013" i="4"/>
  <c r="E1013" i="4"/>
  <c r="D1013" i="4"/>
  <c r="M1012" i="4"/>
  <c r="L1012" i="4"/>
  <c r="K1012" i="4"/>
  <c r="J1012" i="4"/>
  <c r="I1012" i="4"/>
  <c r="H1012" i="4"/>
  <c r="G1012" i="4"/>
  <c r="F1012" i="4"/>
  <c r="E1012" i="4"/>
  <c r="D1012" i="4"/>
  <c r="M1011" i="4"/>
  <c r="L1011" i="4"/>
  <c r="K1011" i="4"/>
  <c r="J1011" i="4"/>
  <c r="I1011" i="4"/>
  <c r="H1011" i="4"/>
  <c r="G1011" i="4"/>
  <c r="F1011" i="4"/>
  <c r="E1011" i="4"/>
  <c r="D1011" i="4"/>
  <c r="M1010" i="4"/>
  <c r="L1010" i="4"/>
  <c r="K1010" i="4"/>
  <c r="J1010" i="4"/>
  <c r="I1010" i="4"/>
  <c r="H1010" i="4"/>
  <c r="G1010" i="4"/>
  <c r="F1010" i="4"/>
  <c r="E1010" i="4"/>
  <c r="D1010" i="4"/>
  <c r="M1009" i="4"/>
  <c r="L1009" i="4"/>
  <c r="K1009" i="4"/>
  <c r="J1009" i="4"/>
  <c r="I1009" i="4"/>
  <c r="H1009" i="4"/>
  <c r="G1009" i="4"/>
  <c r="F1009" i="4"/>
  <c r="E1009" i="4"/>
  <c r="D1009" i="4"/>
  <c r="M1008" i="4"/>
  <c r="L1008" i="4"/>
  <c r="K1008" i="4"/>
  <c r="J1008" i="4"/>
  <c r="I1008" i="4"/>
  <c r="H1008" i="4"/>
  <c r="G1008" i="4"/>
  <c r="F1008" i="4"/>
  <c r="E1008" i="4"/>
  <c r="D1008" i="4"/>
  <c r="M1007" i="4"/>
  <c r="L1007" i="4"/>
  <c r="K1007" i="4"/>
  <c r="J1007" i="4"/>
  <c r="I1007" i="4"/>
  <c r="H1007" i="4"/>
  <c r="G1007" i="4"/>
  <c r="F1007" i="4"/>
  <c r="E1007" i="4"/>
  <c r="D1007" i="4"/>
  <c r="M1006" i="4"/>
  <c r="L1006" i="4"/>
  <c r="K1006" i="4"/>
  <c r="J1006" i="4"/>
  <c r="I1006" i="4"/>
  <c r="H1006" i="4"/>
  <c r="G1006" i="4"/>
  <c r="F1006" i="4"/>
  <c r="E1006" i="4"/>
  <c r="D1006" i="4"/>
  <c r="M1005" i="4"/>
  <c r="L1005" i="4"/>
  <c r="K1005" i="4"/>
  <c r="J1005" i="4"/>
  <c r="I1005" i="4"/>
  <c r="H1005" i="4"/>
  <c r="G1005" i="4"/>
  <c r="F1005" i="4"/>
  <c r="E1005" i="4"/>
  <c r="D1005" i="4"/>
  <c r="M1004" i="4"/>
  <c r="L1004" i="4"/>
  <c r="K1004" i="4"/>
  <c r="J1004" i="4"/>
  <c r="I1004" i="4"/>
  <c r="H1004" i="4"/>
  <c r="G1004" i="4"/>
  <c r="F1004" i="4"/>
  <c r="E1004" i="4"/>
  <c r="D1004" i="4"/>
  <c r="M1003" i="4"/>
  <c r="L1003" i="4"/>
  <c r="K1003" i="4"/>
  <c r="J1003" i="4"/>
  <c r="I1003" i="4"/>
  <c r="H1003" i="4"/>
  <c r="G1003" i="4"/>
  <c r="F1003" i="4"/>
  <c r="E1003" i="4"/>
  <c r="D1003" i="4"/>
  <c r="M1002" i="4"/>
  <c r="L1002" i="4"/>
  <c r="K1002" i="4"/>
  <c r="J1002" i="4"/>
  <c r="I1002" i="4"/>
  <c r="H1002" i="4"/>
  <c r="G1002" i="4"/>
  <c r="F1002" i="4"/>
  <c r="E1002" i="4"/>
  <c r="D1002" i="4"/>
  <c r="M1001" i="4"/>
  <c r="L1001" i="4"/>
  <c r="K1001" i="4"/>
  <c r="J1001" i="4"/>
  <c r="I1001" i="4"/>
  <c r="H1001" i="4"/>
  <c r="G1001" i="4"/>
  <c r="F1001" i="4"/>
  <c r="E1001" i="4"/>
  <c r="D1001" i="4"/>
  <c r="M1000" i="4"/>
  <c r="L1000" i="4"/>
  <c r="K1000" i="4"/>
  <c r="J1000" i="4"/>
  <c r="I1000" i="4"/>
  <c r="H1000" i="4"/>
  <c r="G1000" i="4"/>
  <c r="F1000" i="4"/>
  <c r="E1000" i="4"/>
  <c r="D1000" i="4"/>
  <c r="M999" i="4"/>
  <c r="L999" i="4"/>
  <c r="K999" i="4"/>
  <c r="J999" i="4"/>
  <c r="I999" i="4"/>
  <c r="H999" i="4"/>
  <c r="G999" i="4"/>
  <c r="F999" i="4"/>
  <c r="E999" i="4"/>
  <c r="D999" i="4"/>
  <c r="M998" i="4"/>
  <c r="L998" i="4"/>
  <c r="K998" i="4"/>
  <c r="J998" i="4"/>
  <c r="I998" i="4"/>
  <c r="H998" i="4"/>
  <c r="G998" i="4"/>
  <c r="F998" i="4"/>
  <c r="E998" i="4"/>
  <c r="D998" i="4"/>
  <c r="M997" i="4"/>
  <c r="L997" i="4"/>
  <c r="K997" i="4"/>
  <c r="J997" i="4"/>
  <c r="I997" i="4"/>
  <c r="H997" i="4"/>
  <c r="G997" i="4"/>
  <c r="F997" i="4"/>
  <c r="E997" i="4"/>
  <c r="D997" i="4"/>
  <c r="M996" i="4"/>
  <c r="L996" i="4"/>
  <c r="K996" i="4"/>
  <c r="J996" i="4"/>
  <c r="I996" i="4"/>
  <c r="H996" i="4"/>
  <c r="G996" i="4"/>
  <c r="F996" i="4"/>
  <c r="E996" i="4"/>
  <c r="D996" i="4"/>
  <c r="M995" i="4"/>
  <c r="L995" i="4"/>
  <c r="K995" i="4"/>
  <c r="J995" i="4"/>
  <c r="I995" i="4"/>
  <c r="H995" i="4"/>
  <c r="G995" i="4"/>
  <c r="F995" i="4"/>
  <c r="E995" i="4"/>
  <c r="D995" i="4"/>
  <c r="M994" i="4"/>
  <c r="L994" i="4"/>
  <c r="K994" i="4"/>
  <c r="J994" i="4"/>
  <c r="I994" i="4"/>
  <c r="H994" i="4"/>
  <c r="G994" i="4"/>
  <c r="F994" i="4"/>
  <c r="E994" i="4"/>
  <c r="D994" i="4"/>
  <c r="M993" i="4"/>
  <c r="L993" i="4"/>
  <c r="K993" i="4"/>
  <c r="J993" i="4"/>
  <c r="I993" i="4"/>
  <c r="H993" i="4"/>
  <c r="G993" i="4"/>
  <c r="F993" i="4"/>
  <c r="E993" i="4"/>
  <c r="D993" i="4"/>
  <c r="M992" i="4"/>
  <c r="L992" i="4"/>
  <c r="K992" i="4"/>
  <c r="J992" i="4"/>
  <c r="I992" i="4"/>
  <c r="H992" i="4"/>
  <c r="G992" i="4"/>
  <c r="F992" i="4"/>
  <c r="E992" i="4"/>
  <c r="D992" i="4"/>
  <c r="M991" i="4"/>
  <c r="L991" i="4"/>
  <c r="K991" i="4"/>
  <c r="J991" i="4"/>
  <c r="I991" i="4"/>
  <c r="H991" i="4"/>
  <c r="G991" i="4"/>
  <c r="F991" i="4"/>
  <c r="E991" i="4"/>
  <c r="D991" i="4"/>
  <c r="M990" i="4"/>
  <c r="L990" i="4"/>
  <c r="K990" i="4"/>
  <c r="J990" i="4"/>
  <c r="I990" i="4"/>
  <c r="H990" i="4"/>
  <c r="G990" i="4"/>
  <c r="F990" i="4"/>
  <c r="E990" i="4"/>
  <c r="D990" i="4"/>
  <c r="M989" i="4"/>
  <c r="L989" i="4"/>
  <c r="K989" i="4"/>
  <c r="J989" i="4"/>
  <c r="I989" i="4"/>
  <c r="H989" i="4"/>
  <c r="G989" i="4"/>
  <c r="F989" i="4"/>
  <c r="E989" i="4"/>
  <c r="D989" i="4"/>
  <c r="M988" i="4"/>
  <c r="L988" i="4"/>
  <c r="K988" i="4"/>
  <c r="J988" i="4"/>
  <c r="I988" i="4"/>
  <c r="H988" i="4"/>
  <c r="G988" i="4"/>
  <c r="F988" i="4"/>
  <c r="E988" i="4"/>
  <c r="D988" i="4"/>
  <c r="M987" i="4"/>
  <c r="L987" i="4"/>
  <c r="K987" i="4"/>
  <c r="J987" i="4"/>
  <c r="I987" i="4"/>
  <c r="H987" i="4"/>
  <c r="G987" i="4"/>
  <c r="F987" i="4"/>
  <c r="E987" i="4"/>
  <c r="D987" i="4"/>
  <c r="M986" i="4"/>
  <c r="L986" i="4"/>
  <c r="K986" i="4"/>
  <c r="J986" i="4"/>
  <c r="I986" i="4"/>
  <c r="H986" i="4"/>
  <c r="G986" i="4"/>
  <c r="F986" i="4"/>
  <c r="E986" i="4"/>
  <c r="D986" i="4"/>
  <c r="M985" i="4"/>
  <c r="L985" i="4"/>
  <c r="K985" i="4"/>
  <c r="J985" i="4"/>
  <c r="I985" i="4"/>
  <c r="H985" i="4"/>
  <c r="G985" i="4"/>
  <c r="F985" i="4"/>
  <c r="E985" i="4"/>
  <c r="D985" i="4"/>
  <c r="M984" i="4"/>
  <c r="L984" i="4"/>
  <c r="K984" i="4"/>
  <c r="J984" i="4"/>
  <c r="I984" i="4"/>
  <c r="H984" i="4"/>
  <c r="G984" i="4"/>
  <c r="F984" i="4"/>
  <c r="E984" i="4"/>
  <c r="D984" i="4"/>
  <c r="M983" i="4"/>
  <c r="L983" i="4"/>
  <c r="K983" i="4"/>
  <c r="J983" i="4"/>
  <c r="I983" i="4"/>
  <c r="H983" i="4"/>
  <c r="G983" i="4"/>
  <c r="F983" i="4"/>
  <c r="E983" i="4"/>
  <c r="D983" i="4"/>
  <c r="M982" i="4"/>
  <c r="L982" i="4"/>
  <c r="K982" i="4"/>
  <c r="J982" i="4"/>
  <c r="I982" i="4"/>
  <c r="H982" i="4"/>
  <c r="G982" i="4"/>
  <c r="F982" i="4"/>
  <c r="E982" i="4"/>
  <c r="D982" i="4"/>
  <c r="M981" i="4"/>
  <c r="L981" i="4"/>
  <c r="K981" i="4"/>
  <c r="J981" i="4"/>
  <c r="I981" i="4"/>
  <c r="H981" i="4"/>
  <c r="G981" i="4"/>
  <c r="F981" i="4"/>
  <c r="E981" i="4"/>
  <c r="D981" i="4"/>
  <c r="M980" i="4"/>
  <c r="L980" i="4"/>
  <c r="K980" i="4"/>
  <c r="J980" i="4"/>
  <c r="I980" i="4"/>
  <c r="H980" i="4"/>
  <c r="G980" i="4"/>
  <c r="F980" i="4"/>
  <c r="E980" i="4"/>
  <c r="D980" i="4"/>
  <c r="M979" i="4"/>
  <c r="L979" i="4"/>
  <c r="K979" i="4"/>
  <c r="J979" i="4"/>
  <c r="I979" i="4"/>
  <c r="H979" i="4"/>
  <c r="G979" i="4"/>
  <c r="F979" i="4"/>
  <c r="E979" i="4"/>
  <c r="D979" i="4"/>
  <c r="M978" i="4"/>
  <c r="L978" i="4"/>
  <c r="K978" i="4"/>
  <c r="J978" i="4"/>
  <c r="I978" i="4"/>
  <c r="H978" i="4"/>
  <c r="G978" i="4"/>
  <c r="F978" i="4"/>
  <c r="E978" i="4"/>
  <c r="D978" i="4"/>
  <c r="M977" i="4"/>
  <c r="L977" i="4"/>
  <c r="K977" i="4"/>
  <c r="J977" i="4"/>
  <c r="I977" i="4"/>
  <c r="H977" i="4"/>
  <c r="G977" i="4"/>
  <c r="F977" i="4"/>
  <c r="E977" i="4"/>
  <c r="D977" i="4"/>
  <c r="M976" i="4"/>
  <c r="L976" i="4"/>
  <c r="K976" i="4"/>
  <c r="J976" i="4"/>
  <c r="I976" i="4"/>
  <c r="H976" i="4"/>
  <c r="G976" i="4"/>
  <c r="F976" i="4"/>
  <c r="E976" i="4"/>
  <c r="D976" i="4"/>
  <c r="M975" i="4"/>
  <c r="L975" i="4"/>
  <c r="K975" i="4"/>
  <c r="J975" i="4"/>
  <c r="I975" i="4"/>
  <c r="H975" i="4"/>
  <c r="G975" i="4"/>
  <c r="F975" i="4"/>
  <c r="E975" i="4"/>
  <c r="D975" i="4"/>
  <c r="M974" i="4"/>
  <c r="L974" i="4"/>
  <c r="K974" i="4"/>
  <c r="J974" i="4"/>
  <c r="I974" i="4"/>
  <c r="H974" i="4"/>
  <c r="G974" i="4"/>
  <c r="F974" i="4"/>
  <c r="E974" i="4"/>
  <c r="D974" i="4"/>
  <c r="M973" i="4"/>
  <c r="L973" i="4"/>
  <c r="K973" i="4"/>
  <c r="J973" i="4"/>
  <c r="I973" i="4"/>
  <c r="H973" i="4"/>
  <c r="G973" i="4"/>
  <c r="F973" i="4"/>
  <c r="E973" i="4"/>
  <c r="D973" i="4"/>
  <c r="M972" i="4"/>
  <c r="L972" i="4"/>
  <c r="K972" i="4"/>
  <c r="J972" i="4"/>
  <c r="I972" i="4"/>
  <c r="H972" i="4"/>
  <c r="G972" i="4"/>
  <c r="F972" i="4"/>
  <c r="E972" i="4"/>
  <c r="D972" i="4"/>
  <c r="M971" i="4"/>
  <c r="L971" i="4"/>
  <c r="K971" i="4"/>
  <c r="J971" i="4"/>
  <c r="I971" i="4"/>
  <c r="H971" i="4"/>
  <c r="G971" i="4"/>
  <c r="F971" i="4"/>
  <c r="E971" i="4"/>
  <c r="D971" i="4"/>
  <c r="M970" i="4"/>
  <c r="L970" i="4"/>
  <c r="K970" i="4"/>
  <c r="J970" i="4"/>
  <c r="I970" i="4"/>
  <c r="H970" i="4"/>
  <c r="G970" i="4"/>
  <c r="F970" i="4"/>
  <c r="E970" i="4"/>
  <c r="D970" i="4"/>
  <c r="M969" i="4"/>
  <c r="L969" i="4"/>
  <c r="K969" i="4"/>
  <c r="J969" i="4"/>
  <c r="I969" i="4"/>
  <c r="H969" i="4"/>
  <c r="G969" i="4"/>
  <c r="F969" i="4"/>
  <c r="E969" i="4"/>
  <c r="D969" i="4"/>
  <c r="M968" i="4"/>
  <c r="L968" i="4"/>
  <c r="K968" i="4"/>
  <c r="J968" i="4"/>
  <c r="I968" i="4"/>
  <c r="H968" i="4"/>
  <c r="G968" i="4"/>
  <c r="F968" i="4"/>
  <c r="E968" i="4"/>
  <c r="D968" i="4"/>
  <c r="M967" i="4"/>
  <c r="L967" i="4"/>
  <c r="K967" i="4"/>
  <c r="J967" i="4"/>
  <c r="I967" i="4"/>
  <c r="H967" i="4"/>
  <c r="G967" i="4"/>
  <c r="F967" i="4"/>
  <c r="E967" i="4"/>
  <c r="D967" i="4"/>
  <c r="M966" i="4"/>
  <c r="L966" i="4"/>
  <c r="K966" i="4"/>
  <c r="J966" i="4"/>
  <c r="I966" i="4"/>
  <c r="H966" i="4"/>
  <c r="G966" i="4"/>
  <c r="F966" i="4"/>
  <c r="E966" i="4"/>
  <c r="D966" i="4"/>
  <c r="M965" i="4"/>
  <c r="L965" i="4"/>
  <c r="K965" i="4"/>
  <c r="J965" i="4"/>
  <c r="I965" i="4"/>
  <c r="H965" i="4"/>
  <c r="G965" i="4"/>
  <c r="F965" i="4"/>
  <c r="E965" i="4"/>
  <c r="D965" i="4"/>
  <c r="M964" i="4"/>
  <c r="L964" i="4"/>
  <c r="K964" i="4"/>
  <c r="J964" i="4"/>
  <c r="I964" i="4"/>
  <c r="H964" i="4"/>
  <c r="G964" i="4"/>
  <c r="F964" i="4"/>
  <c r="E964" i="4"/>
  <c r="D964" i="4"/>
  <c r="M963" i="4"/>
  <c r="L963" i="4"/>
  <c r="K963" i="4"/>
  <c r="J963" i="4"/>
  <c r="I963" i="4"/>
  <c r="H963" i="4"/>
  <c r="G963" i="4"/>
  <c r="F963" i="4"/>
  <c r="E963" i="4"/>
  <c r="D963" i="4"/>
  <c r="M962" i="4"/>
  <c r="L962" i="4"/>
  <c r="K962" i="4"/>
  <c r="J962" i="4"/>
  <c r="I962" i="4"/>
  <c r="H962" i="4"/>
  <c r="G962" i="4"/>
  <c r="F962" i="4"/>
  <c r="E962" i="4"/>
  <c r="D962" i="4"/>
  <c r="M961" i="4"/>
  <c r="L961" i="4"/>
  <c r="K961" i="4"/>
  <c r="J961" i="4"/>
  <c r="I961" i="4"/>
  <c r="H961" i="4"/>
  <c r="G961" i="4"/>
  <c r="F961" i="4"/>
  <c r="E961" i="4"/>
  <c r="D961" i="4"/>
  <c r="M960" i="4"/>
  <c r="L960" i="4"/>
  <c r="K960" i="4"/>
  <c r="J960" i="4"/>
  <c r="I960" i="4"/>
  <c r="H960" i="4"/>
  <c r="G960" i="4"/>
  <c r="F960" i="4"/>
  <c r="E960" i="4"/>
  <c r="D960" i="4"/>
  <c r="M959" i="4"/>
  <c r="L959" i="4"/>
  <c r="K959" i="4"/>
  <c r="J959" i="4"/>
  <c r="I959" i="4"/>
  <c r="H959" i="4"/>
  <c r="G959" i="4"/>
  <c r="F959" i="4"/>
  <c r="E959" i="4"/>
  <c r="D959" i="4"/>
  <c r="M958" i="4"/>
  <c r="L958" i="4"/>
  <c r="K958" i="4"/>
  <c r="J958" i="4"/>
  <c r="I958" i="4"/>
  <c r="H958" i="4"/>
  <c r="G958" i="4"/>
  <c r="F958" i="4"/>
  <c r="E958" i="4"/>
  <c r="D958" i="4"/>
  <c r="M957" i="4"/>
  <c r="L957" i="4"/>
  <c r="K957" i="4"/>
  <c r="J957" i="4"/>
  <c r="I957" i="4"/>
  <c r="H957" i="4"/>
  <c r="G957" i="4"/>
  <c r="F957" i="4"/>
  <c r="E957" i="4"/>
  <c r="D957" i="4"/>
  <c r="M956" i="4"/>
  <c r="L956" i="4"/>
  <c r="K956" i="4"/>
  <c r="J956" i="4"/>
  <c r="I956" i="4"/>
  <c r="H956" i="4"/>
  <c r="G956" i="4"/>
  <c r="F956" i="4"/>
  <c r="E956" i="4"/>
  <c r="D956" i="4"/>
  <c r="M955" i="4"/>
  <c r="L955" i="4"/>
  <c r="K955" i="4"/>
  <c r="J955" i="4"/>
  <c r="I955" i="4"/>
  <c r="H955" i="4"/>
  <c r="G955" i="4"/>
  <c r="F955" i="4"/>
  <c r="E955" i="4"/>
  <c r="D955" i="4"/>
  <c r="M954" i="4"/>
  <c r="L954" i="4"/>
  <c r="K954" i="4"/>
  <c r="J954" i="4"/>
  <c r="I954" i="4"/>
  <c r="H954" i="4"/>
  <c r="G954" i="4"/>
  <c r="F954" i="4"/>
  <c r="E954" i="4"/>
  <c r="D954" i="4"/>
  <c r="M953" i="4"/>
  <c r="L953" i="4"/>
  <c r="K953" i="4"/>
  <c r="J953" i="4"/>
  <c r="I953" i="4"/>
  <c r="H953" i="4"/>
  <c r="G953" i="4"/>
  <c r="F953" i="4"/>
  <c r="E953" i="4"/>
  <c r="D953" i="4"/>
  <c r="M952" i="4"/>
  <c r="L952" i="4"/>
  <c r="K952" i="4"/>
  <c r="J952" i="4"/>
  <c r="I952" i="4"/>
  <c r="H952" i="4"/>
  <c r="G952" i="4"/>
  <c r="F952" i="4"/>
  <c r="E952" i="4"/>
  <c r="D952" i="4"/>
  <c r="M951" i="4"/>
  <c r="L951" i="4"/>
  <c r="K951" i="4"/>
  <c r="J951" i="4"/>
  <c r="I951" i="4"/>
  <c r="H951" i="4"/>
  <c r="G951" i="4"/>
  <c r="F951" i="4"/>
  <c r="E951" i="4"/>
  <c r="D951" i="4"/>
  <c r="M950" i="4"/>
  <c r="L950" i="4"/>
  <c r="K950" i="4"/>
  <c r="J950" i="4"/>
  <c r="I950" i="4"/>
  <c r="H950" i="4"/>
  <c r="G950" i="4"/>
  <c r="F950" i="4"/>
  <c r="E950" i="4"/>
  <c r="D950" i="4"/>
  <c r="M949" i="4"/>
  <c r="L949" i="4"/>
  <c r="K949" i="4"/>
  <c r="J949" i="4"/>
  <c r="I949" i="4"/>
  <c r="H949" i="4"/>
  <c r="G949" i="4"/>
  <c r="F949" i="4"/>
  <c r="E949" i="4"/>
  <c r="D949" i="4"/>
  <c r="M948" i="4"/>
  <c r="L948" i="4"/>
  <c r="K948" i="4"/>
  <c r="J948" i="4"/>
  <c r="I948" i="4"/>
  <c r="H948" i="4"/>
  <c r="G948" i="4"/>
  <c r="F948" i="4"/>
  <c r="E948" i="4"/>
  <c r="D948" i="4"/>
  <c r="M947" i="4"/>
  <c r="L947" i="4"/>
  <c r="K947" i="4"/>
  <c r="J947" i="4"/>
  <c r="I947" i="4"/>
  <c r="H947" i="4"/>
  <c r="G947" i="4"/>
  <c r="F947" i="4"/>
  <c r="E947" i="4"/>
  <c r="D947" i="4"/>
  <c r="M946" i="4"/>
  <c r="L946" i="4"/>
  <c r="K946" i="4"/>
  <c r="J946" i="4"/>
  <c r="I946" i="4"/>
  <c r="H946" i="4"/>
  <c r="G946" i="4"/>
  <c r="F946" i="4"/>
  <c r="E946" i="4"/>
  <c r="D946" i="4"/>
  <c r="M945" i="4"/>
  <c r="L945" i="4"/>
  <c r="K945" i="4"/>
  <c r="J945" i="4"/>
  <c r="I945" i="4"/>
  <c r="H945" i="4"/>
  <c r="G945" i="4"/>
  <c r="F945" i="4"/>
  <c r="E945" i="4"/>
  <c r="D945" i="4"/>
  <c r="M944" i="4"/>
  <c r="L944" i="4"/>
  <c r="K944" i="4"/>
  <c r="J944" i="4"/>
  <c r="I944" i="4"/>
  <c r="H944" i="4"/>
  <c r="G944" i="4"/>
  <c r="F944" i="4"/>
  <c r="E944" i="4"/>
  <c r="D944" i="4"/>
  <c r="M943" i="4"/>
  <c r="L943" i="4"/>
  <c r="K943" i="4"/>
  <c r="J943" i="4"/>
  <c r="I943" i="4"/>
  <c r="H943" i="4"/>
  <c r="G943" i="4"/>
  <c r="F943" i="4"/>
  <c r="E943" i="4"/>
  <c r="D943" i="4"/>
  <c r="M942" i="4"/>
  <c r="L942" i="4"/>
  <c r="K942" i="4"/>
  <c r="J942" i="4"/>
  <c r="I942" i="4"/>
  <c r="H942" i="4"/>
  <c r="G942" i="4"/>
  <c r="F942" i="4"/>
  <c r="E942" i="4"/>
  <c r="D942" i="4"/>
  <c r="M941" i="4"/>
  <c r="L941" i="4"/>
  <c r="K941" i="4"/>
  <c r="J941" i="4"/>
  <c r="I941" i="4"/>
  <c r="H941" i="4"/>
  <c r="G941" i="4"/>
  <c r="F941" i="4"/>
  <c r="E941" i="4"/>
  <c r="D941" i="4"/>
  <c r="M940" i="4"/>
  <c r="L940" i="4"/>
  <c r="K940" i="4"/>
  <c r="J940" i="4"/>
  <c r="I940" i="4"/>
  <c r="H940" i="4"/>
  <c r="G940" i="4"/>
  <c r="F940" i="4"/>
  <c r="E940" i="4"/>
  <c r="D940" i="4"/>
  <c r="M939" i="4"/>
  <c r="L939" i="4"/>
  <c r="K939" i="4"/>
  <c r="J939" i="4"/>
  <c r="I939" i="4"/>
  <c r="H939" i="4"/>
  <c r="G939" i="4"/>
  <c r="F939" i="4"/>
  <c r="E939" i="4"/>
  <c r="D939" i="4"/>
  <c r="M938" i="4"/>
  <c r="L938" i="4"/>
  <c r="K938" i="4"/>
  <c r="J938" i="4"/>
  <c r="I938" i="4"/>
  <c r="H938" i="4"/>
  <c r="G938" i="4"/>
  <c r="F938" i="4"/>
  <c r="E938" i="4"/>
  <c r="D938" i="4"/>
  <c r="M937" i="4"/>
  <c r="L937" i="4"/>
  <c r="K937" i="4"/>
  <c r="J937" i="4"/>
  <c r="I937" i="4"/>
  <c r="H937" i="4"/>
  <c r="G937" i="4"/>
  <c r="F937" i="4"/>
  <c r="E937" i="4"/>
  <c r="D937" i="4"/>
  <c r="M936" i="4"/>
  <c r="L936" i="4"/>
  <c r="K936" i="4"/>
  <c r="J936" i="4"/>
  <c r="I936" i="4"/>
  <c r="H936" i="4"/>
  <c r="G936" i="4"/>
  <c r="F936" i="4"/>
  <c r="E936" i="4"/>
  <c r="D936" i="4"/>
  <c r="M935" i="4"/>
  <c r="L935" i="4"/>
  <c r="K935" i="4"/>
  <c r="J935" i="4"/>
  <c r="I935" i="4"/>
  <c r="H935" i="4"/>
  <c r="G935" i="4"/>
  <c r="F935" i="4"/>
  <c r="E935" i="4"/>
  <c r="D935" i="4"/>
  <c r="M934" i="4"/>
  <c r="L934" i="4"/>
  <c r="K934" i="4"/>
  <c r="J934" i="4"/>
  <c r="I934" i="4"/>
  <c r="H934" i="4"/>
  <c r="G934" i="4"/>
  <c r="F934" i="4"/>
  <c r="E934" i="4"/>
  <c r="D934" i="4"/>
  <c r="M933" i="4"/>
  <c r="L933" i="4"/>
  <c r="K933" i="4"/>
  <c r="J933" i="4"/>
  <c r="I933" i="4"/>
  <c r="H933" i="4"/>
  <c r="G933" i="4"/>
  <c r="F933" i="4"/>
  <c r="E933" i="4"/>
  <c r="D933" i="4"/>
  <c r="M932" i="4"/>
  <c r="L932" i="4"/>
  <c r="K932" i="4"/>
  <c r="J932" i="4"/>
  <c r="I932" i="4"/>
  <c r="H932" i="4"/>
  <c r="G932" i="4"/>
  <c r="F932" i="4"/>
  <c r="E932" i="4"/>
  <c r="D932" i="4"/>
  <c r="M931" i="4"/>
  <c r="L931" i="4"/>
  <c r="K931" i="4"/>
  <c r="J931" i="4"/>
  <c r="I931" i="4"/>
  <c r="H931" i="4"/>
  <c r="G931" i="4"/>
  <c r="F931" i="4"/>
  <c r="E931" i="4"/>
  <c r="D931" i="4"/>
  <c r="M930" i="4"/>
  <c r="L930" i="4"/>
  <c r="K930" i="4"/>
  <c r="J930" i="4"/>
  <c r="I930" i="4"/>
  <c r="H930" i="4"/>
  <c r="G930" i="4"/>
  <c r="F930" i="4"/>
  <c r="E930" i="4"/>
  <c r="D930" i="4"/>
  <c r="M929" i="4"/>
  <c r="L929" i="4"/>
  <c r="K929" i="4"/>
  <c r="J929" i="4"/>
  <c r="I929" i="4"/>
  <c r="H929" i="4"/>
  <c r="G929" i="4"/>
  <c r="F929" i="4"/>
  <c r="E929" i="4"/>
  <c r="D929" i="4"/>
  <c r="M928" i="4"/>
  <c r="L928" i="4"/>
  <c r="K928" i="4"/>
  <c r="J928" i="4"/>
  <c r="I928" i="4"/>
  <c r="H928" i="4"/>
  <c r="G928" i="4"/>
  <c r="F928" i="4"/>
  <c r="E928" i="4"/>
  <c r="D928" i="4"/>
  <c r="M927" i="4"/>
  <c r="L927" i="4"/>
  <c r="K927" i="4"/>
  <c r="J927" i="4"/>
  <c r="I927" i="4"/>
  <c r="H927" i="4"/>
  <c r="G927" i="4"/>
  <c r="F927" i="4"/>
  <c r="E927" i="4"/>
  <c r="D927" i="4"/>
  <c r="M926" i="4"/>
  <c r="L926" i="4"/>
  <c r="K926" i="4"/>
  <c r="J926" i="4"/>
  <c r="I926" i="4"/>
  <c r="H926" i="4"/>
  <c r="G926" i="4"/>
  <c r="F926" i="4"/>
  <c r="E926" i="4"/>
  <c r="D926" i="4"/>
  <c r="M925" i="4"/>
  <c r="L925" i="4"/>
  <c r="K925" i="4"/>
  <c r="J925" i="4"/>
  <c r="I925" i="4"/>
  <c r="H925" i="4"/>
  <c r="G925" i="4"/>
  <c r="F925" i="4"/>
  <c r="E925" i="4"/>
  <c r="D925" i="4"/>
  <c r="M924" i="4"/>
  <c r="L924" i="4"/>
  <c r="K924" i="4"/>
  <c r="J924" i="4"/>
  <c r="I924" i="4"/>
  <c r="H924" i="4"/>
  <c r="G924" i="4"/>
  <c r="F924" i="4"/>
  <c r="E924" i="4"/>
  <c r="D924" i="4"/>
  <c r="M923" i="4"/>
  <c r="L923" i="4"/>
  <c r="K923" i="4"/>
  <c r="J923" i="4"/>
  <c r="I923" i="4"/>
  <c r="H923" i="4"/>
  <c r="G923" i="4"/>
  <c r="F923" i="4"/>
  <c r="E923" i="4"/>
  <c r="D923" i="4"/>
  <c r="M922" i="4"/>
  <c r="L922" i="4"/>
  <c r="K922" i="4"/>
  <c r="J922" i="4"/>
  <c r="I922" i="4"/>
  <c r="H922" i="4"/>
  <c r="G922" i="4"/>
  <c r="F922" i="4"/>
  <c r="E922" i="4"/>
  <c r="D922" i="4"/>
  <c r="M921" i="4"/>
  <c r="L921" i="4"/>
  <c r="K921" i="4"/>
  <c r="J921" i="4"/>
  <c r="I921" i="4"/>
  <c r="H921" i="4"/>
  <c r="G921" i="4"/>
  <c r="F921" i="4"/>
  <c r="E921" i="4"/>
  <c r="D921" i="4"/>
  <c r="M920" i="4"/>
  <c r="L920" i="4"/>
  <c r="K920" i="4"/>
  <c r="J920" i="4"/>
  <c r="I920" i="4"/>
  <c r="H920" i="4"/>
  <c r="G920" i="4"/>
  <c r="F920" i="4"/>
  <c r="E920" i="4"/>
  <c r="D920" i="4"/>
  <c r="M919" i="4"/>
  <c r="L919" i="4"/>
  <c r="K919" i="4"/>
  <c r="J919" i="4"/>
  <c r="I919" i="4"/>
  <c r="H919" i="4"/>
  <c r="G919" i="4"/>
  <c r="F919" i="4"/>
  <c r="E919" i="4"/>
  <c r="D919" i="4"/>
  <c r="M918" i="4"/>
  <c r="L918" i="4"/>
  <c r="K918" i="4"/>
  <c r="J918" i="4"/>
  <c r="I918" i="4"/>
  <c r="H918" i="4"/>
  <c r="G918" i="4"/>
  <c r="F918" i="4"/>
  <c r="E918" i="4"/>
  <c r="D918" i="4"/>
  <c r="M917" i="4"/>
  <c r="L917" i="4"/>
  <c r="K917" i="4"/>
  <c r="J917" i="4"/>
  <c r="I917" i="4"/>
  <c r="H917" i="4"/>
  <c r="G917" i="4"/>
  <c r="F917" i="4"/>
  <c r="E917" i="4"/>
  <c r="D917" i="4"/>
  <c r="M916" i="4"/>
  <c r="L916" i="4"/>
  <c r="K916" i="4"/>
  <c r="J916" i="4"/>
  <c r="I916" i="4"/>
  <c r="H916" i="4"/>
  <c r="G916" i="4"/>
  <c r="F916" i="4"/>
  <c r="E916" i="4"/>
  <c r="D916" i="4"/>
  <c r="M915" i="4"/>
  <c r="L915" i="4"/>
  <c r="K915" i="4"/>
  <c r="J915" i="4"/>
  <c r="I915" i="4"/>
  <c r="H915" i="4"/>
  <c r="G915" i="4"/>
  <c r="F915" i="4"/>
  <c r="E915" i="4"/>
  <c r="D915" i="4"/>
  <c r="M914" i="4"/>
  <c r="L914" i="4"/>
  <c r="K914" i="4"/>
  <c r="J914" i="4"/>
  <c r="I914" i="4"/>
  <c r="H914" i="4"/>
  <c r="G914" i="4"/>
  <c r="F914" i="4"/>
  <c r="E914" i="4"/>
  <c r="D914" i="4"/>
  <c r="M913" i="4"/>
  <c r="L913" i="4"/>
  <c r="K913" i="4"/>
  <c r="J913" i="4"/>
  <c r="I913" i="4"/>
  <c r="H913" i="4"/>
  <c r="G913" i="4"/>
  <c r="F913" i="4"/>
  <c r="E913" i="4"/>
  <c r="D913" i="4"/>
  <c r="M912" i="4"/>
  <c r="L912" i="4"/>
  <c r="K912" i="4"/>
  <c r="J912" i="4"/>
  <c r="I912" i="4"/>
  <c r="H912" i="4"/>
  <c r="G912" i="4"/>
  <c r="F912" i="4"/>
  <c r="E912" i="4"/>
  <c r="D912" i="4"/>
  <c r="M911" i="4"/>
  <c r="L911" i="4"/>
  <c r="K911" i="4"/>
  <c r="J911" i="4"/>
  <c r="I911" i="4"/>
  <c r="H911" i="4"/>
  <c r="G911" i="4"/>
  <c r="F911" i="4"/>
  <c r="E911" i="4"/>
  <c r="D911" i="4"/>
  <c r="M910" i="4"/>
  <c r="L910" i="4"/>
  <c r="K910" i="4"/>
  <c r="J910" i="4"/>
  <c r="I910" i="4"/>
  <c r="H910" i="4"/>
  <c r="G910" i="4"/>
  <c r="F910" i="4"/>
  <c r="E910" i="4"/>
  <c r="D910" i="4"/>
  <c r="M909" i="4"/>
  <c r="L909" i="4"/>
  <c r="K909" i="4"/>
  <c r="J909" i="4"/>
  <c r="I909" i="4"/>
  <c r="H909" i="4"/>
  <c r="G909" i="4"/>
  <c r="F909" i="4"/>
  <c r="E909" i="4"/>
  <c r="D909" i="4"/>
  <c r="M908" i="4"/>
  <c r="L908" i="4"/>
  <c r="K908" i="4"/>
  <c r="J908" i="4"/>
  <c r="I908" i="4"/>
  <c r="H908" i="4"/>
  <c r="G908" i="4"/>
  <c r="F908" i="4"/>
  <c r="E908" i="4"/>
  <c r="D908" i="4"/>
  <c r="M907" i="4"/>
  <c r="L907" i="4"/>
  <c r="K907" i="4"/>
  <c r="J907" i="4"/>
  <c r="I907" i="4"/>
  <c r="H907" i="4"/>
  <c r="G907" i="4"/>
  <c r="F907" i="4"/>
  <c r="E907" i="4"/>
  <c r="D907" i="4"/>
  <c r="M906" i="4"/>
  <c r="L906" i="4"/>
  <c r="K906" i="4"/>
  <c r="J906" i="4"/>
  <c r="I906" i="4"/>
  <c r="H906" i="4"/>
  <c r="G906" i="4"/>
  <c r="F906" i="4"/>
  <c r="E906" i="4"/>
  <c r="D906" i="4"/>
  <c r="M905" i="4"/>
  <c r="L905" i="4"/>
  <c r="K905" i="4"/>
  <c r="J905" i="4"/>
  <c r="I905" i="4"/>
  <c r="H905" i="4"/>
  <c r="G905" i="4"/>
  <c r="F905" i="4"/>
  <c r="E905" i="4"/>
  <c r="D905" i="4"/>
  <c r="M904" i="4"/>
  <c r="L904" i="4"/>
  <c r="K904" i="4"/>
  <c r="J904" i="4"/>
  <c r="I904" i="4"/>
  <c r="H904" i="4"/>
  <c r="G904" i="4"/>
  <c r="F904" i="4"/>
  <c r="E904" i="4"/>
  <c r="D904" i="4"/>
  <c r="M903" i="4"/>
  <c r="L903" i="4"/>
  <c r="K903" i="4"/>
  <c r="J903" i="4"/>
  <c r="I903" i="4"/>
  <c r="H903" i="4"/>
  <c r="G903" i="4"/>
  <c r="F903" i="4"/>
  <c r="E903" i="4"/>
  <c r="D903" i="4"/>
  <c r="M902" i="4"/>
  <c r="L902" i="4"/>
  <c r="K902" i="4"/>
  <c r="J902" i="4"/>
  <c r="I902" i="4"/>
  <c r="H902" i="4"/>
  <c r="G902" i="4"/>
  <c r="F902" i="4"/>
  <c r="E902" i="4"/>
  <c r="D902" i="4"/>
  <c r="M901" i="4"/>
  <c r="L901" i="4"/>
  <c r="K901" i="4"/>
  <c r="J901" i="4"/>
  <c r="I901" i="4"/>
  <c r="H901" i="4"/>
  <c r="G901" i="4"/>
  <c r="F901" i="4"/>
  <c r="E901" i="4"/>
  <c r="D901" i="4"/>
  <c r="M900" i="4"/>
  <c r="L900" i="4"/>
  <c r="K900" i="4"/>
  <c r="J900" i="4"/>
  <c r="I900" i="4"/>
  <c r="H900" i="4"/>
  <c r="G900" i="4"/>
  <c r="F900" i="4"/>
  <c r="E900" i="4"/>
  <c r="D900" i="4"/>
  <c r="M899" i="4"/>
  <c r="L899" i="4"/>
  <c r="K899" i="4"/>
  <c r="J899" i="4"/>
  <c r="I899" i="4"/>
  <c r="H899" i="4"/>
  <c r="G899" i="4"/>
  <c r="F899" i="4"/>
  <c r="E899" i="4"/>
  <c r="D899" i="4"/>
  <c r="M898" i="4"/>
  <c r="L898" i="4"/>
  <c r="K898" i="4"/>
  <c r="J898" i="4"/>
  <c r="I898" i="4"/>
  <c r="H898" i="4"/>
  <c r="G898" i="4"/>
  <c r="F898" i="4"/>
  <c r="E898" i="4"/>
  <c r="D898" i="4"/>
  <c r="M897" i="4"/>
  <c r="L897" i="4"/>
  <c r="K897" i="4"/>
  <c r="J897" i="4"/>
  <c r="I897" i="4"/>
  <c r="H897" i="4"/>
  <c r="G897" i="4"/>
  <c r="F897" i="4"/>
  <c r="E897" i="4"/>
  <c r="D897" i="4"/>
  <c r="M896" i="4"/>
  <c r="L896" i="4"/>
  <c r="K896" i="4"/>
  <c r="J896" i="4"/>
  <c r="I896" i="4"/>
  <c r="H896" i="4"/>
  <c r="G896" i="4"/>
  <c r="F896" i="4"/>
  <c r="E896" i="4"/>
  <c r="D896" i="4"/>
  <c r="M895" i="4"/>
  <c r="L895" i="4"/>
  <c r="K895" i="4"/>
  <c r="J895" i="4"/>
  <c r="I895" i="4"/>
  <c r="H895" i="4"/>
  <c r="G895" i="4"/>
  <c r="F895" i="4"/>
  <c r="E895" i="4"/>
  <c r="D895" i="4"/>
  <c r="M894" i="4"/>
  <c r="L894" i="4"/>
  <c r="K894" i="4"/>
  <c r="J894" i="4"/>
  <c r="I894" i="4"/>
  <c r="H894" i="4"/>
  <c r="G894" i="4"/>
  <c r="F894" i="4"/>
  <c r="E894" i="4"/>
  <c r="D894" i="4"/>
  <c r="M893" i="4"/>
  <c r="L893" i="4"/>
  <c r="K893" i="4"/>
  <c r="J893" i="4"/>
  <c r="I893" i="4"/>
  <c r="H893" i="4"/>
  <c r="G893" i="4"/>
  <c r="F893" i="4"/>
  <c r="E893" i="4"/>
  <c r="D893" i="4"/>
  <c r="M892" i="4"/>
  <c r="L892" i="4"/>
  <c r="K892" i="4"/>
  <c r="J892" i="4"/>
  <c r="I892" i="4"/>
  <c r="H892" i="4"/>
  <c r="G892" i="4"/>
  <c r="F892" i="4"/>
  <c r="E892" i="4"/>
  <c r="D892" i="4"/>
  <c r="M891" i="4"/>
  <c r="L891" i="4"/>
  <c r="K891" i="4"/>
  <c r="J891" i="4"/>
  <c r="I891" i="4"/>
  <c r="H891" i="4"/>
  <c r="G891" i="4"/>
  <c r="F891" i="4"/>
  <c r="E891" i="4"/>
  <c r="D891" i="4"/>
  <c r="M890" i="4"/>
  <c r="L890" i="4"/>
  <c r="K890" i="4"/>
  <c r="J890" i="4"/>
  <c r="I890" i="4"/>
  <c r="H890" i="4"/>
  <c r="G890" i="4"/>
  <c r="F890" i="4"/>
  <c r="E890" i="4"/>
  <c r="D890" i="4"/>
  <c r="M889" i="4"/>
  <c r="L889" i="4"/>
  <c r="K889" i="4"/>
  <c r="J889" i="4"/>
  <c r="I889" i="4"/>
  <c r="H889" i="4"/>
  <c r="G889" i="4"/>
  <c r="F889" i="4"/>
  <c r="E889" i="4"/>
  <c r="D889" i="4"/>
  <c r="M888" i="4"/>
  <c r="L888" i="4"/>
  <c r="K888" i="4"/>
  <c r="J888" i="4"/>
  <c r="I888" i="4"/>
  <c r="H888" i="4"/>
  <c r="G888" i="4"/>
  <c r="F888" i="4"/>
  <c r="E888" i="4"/>
  <c r="D888" i="4"/>
  <c r="M887" i="4"/>
  <c r="L887" i="4"/>
  <c r="K887" i="4"/>
  <c r="J887" i="4"/>
  <c r="I887" i="4"/>
  <c r="H887" i="4"/>
  <c r="G887" i="4"/>
  <c r="F887" i="4"/>
  <c r="E887" i="4"/>
  <c r="D887" i="4"/>
  <c r="M886" i="4"/>
  <c r="L886" i="4"/>
  <c r="K886" i="4"/>
  <c r="J886" i="4"/>
  <c r="I886" i="4"/>
  <c r="H886" i="4"/>
  <c r="G886" i="4"/>
  <c r="F886" i="4"/>
  <c r="E886" i="4"/>
  <c r="D886" i="4"/>
  <c r="M885" i="4"/>
  <c r="L885" i="4"/>
  <c r="K885" i="4"/>
  <c r="J885" i="4"/>
  <c r="I885" i="4"/>
  <c r="H885" i="4"/>
  <c r="G885" i="4"/>
  <c r="F885" i="4"/>
  <c r="E885" i="4"/>
  <c r="D885" i="4"/>
  <c r="M884" i="4"/>
  <c r="L884" i="4"/>
  <c r="K884" i="4"/>
  <c r="J884" i="4"/>
  <c r="I884" i="4"/>
  <c r="H884" i="4"/>
  <c r="G884" i="4"/>
  <c r="F884" i="4"/>
  <c r="E884" i="4"/>
  <c r="D884" i="4"/>
  <c r="M883" i="4"/>
  <c r="L883" i="4"/>
  <c r="K883" i="4"/>
  <c r="J883" i="4"/>
  <c r="I883" i="4"/>
  <c r="H883" i="4"/>
  <c r="G883" i="4"/>
  <c r="F883" i="4"/>
  <c r="E883" i="4"/>
  <c r="D883" i="4"/>
  <c r="M882" i="4"/>
  <c r="L882" i="4"/>
  <c r="K882" i="4"/>
  <c r="J882" i="4"/>
  <c r="I882" i="4"/>
  <c r="H882" i="4"/>
  <c r="G882" i="4"/>
  <c r="F882" i="4"/>
  <c r="E882" i="4"/>
  <c r="D882" i="4"/>
  <c r="M881" i="4"/>
  <c r="L881" i="4"/>
  <c r="K881" i="4"/>
  <c r="J881" i="4"/>
  <c r="I881" i="4"/>
  <c r="H881" i="4"/>
  <c r="G881" i="4"/>
  <c r="F881" i="4"/>
  <c r="E881" i="4"/>
  <c r="D881" i="4"/>
  <c r="M880" i="4"/>
  <c r="L880" i="4"/>
  <c r="K880" i="4"/>
  <c r="J880" i="4"/>
  <c r="I880" i="4"/>
  <c r="H880" i="4"/>
  <c r="G880" i="4"/>
  <c r="F880" i="4"/>
  <c r="E880" i="4"/>
  <c r="D880" i="4"/>
  <c r="M879" i="4"/>
  <c r="L879" i="4"/>
  <c r="K879" i="4"/>
  <c r="J879" i="4"/>
  <c r="I879" i="4"/>
  <c r="H879" i="4"/>
  <c r="G879" i="4"/>
  <c r="F879" i="4"/>
  <c r="E879" i="4"/>
  <c r="D879" i="4"/>
  <c r="M878" i="4"/>
  <c r="L878" i="4"/>
  <c r="K878" i="4"/>
  <c r="J878" i="4"/>
  <c r="I878" i="4"/>
  <c r="H878" i="4"/>
  <c r="G878" i="4"/>
  <c r="F878" i="4"/>
  <c r="E878" i="4"/>
  <c r="D878" i="4"/>
  <c r="M877" i="4"/>
  <c r="L877" i="4"/>
  <c r="K877" i="4"/>
  <c r="J877" i="4"/>
  <c r="I877" i="4"/>
  <c r="H877" i="4"/>
  <c r="G877" i="4"/>
  <c r="F877" i="4"/>
  <c r="E877" i="4"/>
  <c r="D877" i="4"/>
  <c r="M876" i="4"/>
  <c r="L876" i="4"/>
  <c r="K876" i="4"/>
  <c r="J876" i="4"/>
  <c r="I876" i="4"/>
  <c r="H876" i="4"/>
  <c r="G876" i="4"/>
  <c r="F876" i="4"/>
  <c r="E876" i="4"/>
  <c r="D876" i="4"/>
  <c r="M875" i="4"/>
  <c r="L875" i="4"/>
  <c r="K875" i="4"/>
  <c r="J875" i="4"/>
  <c r="I875" i="4"/>
  <c r="H875" i="4"/>
  <c r="G875" i="4"/>
  <c r="F875" i="4"/>
  <c r="E875" i="4"/>
  <c r="D875" i="4"/>
  <c r="M874" i="4"/>
  <c r="L874" i="4"/>
  <c r="K874" i="4"/>
  <c r="J874" i="4"/>
  <c r="I874" i="4"/>
  <c r="H874" i="4"/>
  <c r="G874" i="4"/>
  <c r="F874" i="4"/>
  <c r="E874" i="4"/>
  <c r="D874" i="4"/>
  <c r="M873" i="4"/>
  <c r="L873" i="4"/>
  <c r="K873" i="4"/>
  <c r="J873" i="4"/>
  <c r="I873" i="4"/>
  <c r="H873" i="4"/>
  <c r="G873" i="4"/>
  <c r="F873" i="4"/>
  <c r="E873" i="4"/>
  <c r="D873" i="4"/>
  <c r="M872" i="4"/>
  <c r="L872" i="4"/>
  <c r="K872" i="4"/>
  <c r="J872" i="4"/>
  <c r="I872" i="4"/>
  <c r="H872" i="4"/>
  <c r="G872" i="4"/>
  <c r="F872" i="4"/>
  <c r="E872" i="4"/>
  <c r="D872" i="4"/>
  <c r="M871" i="4"/>
  <c r="L871" i="4"/>
  <c r="K871" i="4"/>
  <c r="J871" i="4"/>
  <c r="I871" i="4"/>
  <c r="H871" i="4"/>
  <c r="G871" i="4"/>
  <c r="F871" i="4"/>
  <c r="E871" i="4"/>
  <c r="D871" i="4"/>
  <c r="M870" i="4"/>
  <c r="L870" i="4"/>
  <c r="K870" i="4"/>
  <c r="J870" i="4"/>
  <c r="I870" i="4"/>
  <c r="H870" i="4"/>
  <c r="G870" i="4"/>
  <c r="F870" i="4"/>
  <c r="E870" i="4"/>
  <c r="D870" i="4"/>
  <c r="M869" i="4"/>
  <c r="L869" i="4"/>
  <c r="K869" i="4"/>
  <c r="J869" i="4"/>
  <c r="I869" i="4"/>
  <c r="H869" i="4"/>
  <c r="G869" i="4"/>
  <c r="F869" i="4"/>
  <c r="E869" i="4"/>
  <c r="D869" i="4"/>
  <c r="M868" i="4"/>
  <c r="L868" i="4"/>
  <c r="K868" i="4"/>
  <c r="J868" i="4"/>
  <c r="I868" i="4"/>
  <c r="H868" i="4"/>
  <c r="G868" i="4"/>
  <c r="F868" i="4"/>
  <c r="E868" i="4"/>
  <c r="D868" i="4"/>
  <c r="M867" i="4"/>
  <c r="L867" i="4"/>
  <c r="K867" i="4"/>
  <c r="J867" i="4"/>
  <c r="I867" i="4"/>
  <c r="H867" i="4"/>
  <c r="G867" i="4"/>
  <c r="F867" i="4"/>
  <c r="E867" i="4"/>
  <c r="D867" i="4"/>
  <c r="M866" i="4"/>
  <c r="L866" i="4"/>
  <c r="K866" i="4"/>
  <c r="J866" i="4"/>
  <c r="I866" i="4"/>
  <c r="H866" i="4"/>
  <c r="G866" i="4"/>
  <c r="F866" i="4"/>
  <c r="E866" i="4"/>
  <c r="D866" i="4"/>
  <c r="M865" i="4"/>
  <c r="L865" i="4"/>
  <c r="K865" i="4"/>
  <c r="J865" i="4"/>
  <c r="I865" i="4"/>
  <c r="H865" i="4"/>
  <c r="G865" i="4"/>
  <c r="F865" i="4"/>
  <c r="E865" i="4"/>
  <c r="D865" i="4"/>
  <c r="M864" i="4"/>
  <c r="L864" i="4"/>
  <c r="K864" i="4"/>
  <c r="J864" i="4"/>
  <c r="I864" i="4"/>
  <c r="H864" i="4"/>
  <c r="G864" i="4"/>
  <c r="F864" i="4"/>
  <c r="E864" i="4"/>
  <c r="D864" i="4"/>
  <c r="M863" i="4"/>
  <c r="L863" i="4"/>
  <c r="K863" i="4"/>
  <c r="J863" i="4"/>
  <c r="I863" i="4"/>
  <c r="H863" i="4"/>
  <c r="G863" i="4"/>
  <c r="F863" i="4"/>
  <c r="E863" i="4"/>
  <c r="D863" i="4"/>
  <c r="M862" i="4"/>
  <c r="L862" i="4"/>
  <c r="K862" i="4"/>
  <c r="J862" i="4"/>
  <c r="I862" i="4"/>
  <c r="H862" i="4"/>
  <c r="G862" i="4"/>
  <c r="F862" i="4"/>
  <c r="E862" i="4"/>
  <c r="D862" i="4"/>
  <c r="M861" i="4"/>
  <c r="L861" i="4"/>
  <c r="K861" i="4"/>
  <c r="J861" i="4"/>
  <c r="I861" i="4"/>
  <c r="H861" i="4"/>
  <c r="G861" i="4"/>
  <c r="F861" i="4"/>
  <c r="E861" i="4"/>
  <c r="D861" i="4"/>
  <c r="M860" i="4"/>
  <c r="L860" i="4"/>
  <c r="K860" i="4"/>
  <c r="J860" i="4"/>
  <c r="I860" i="4"/>
  <c r="H860" i="4"/>
  <c r="G860" i="4"/>
  <c r="F860" i="4"/>
  <c r="E860" i="4"/>
  <c r="D860" i="4"/>
  <c r="M859" i="4"/>
  <c r="L859" i="4"/>
  <c r="K859" i="4"/>
  <c r="J859" i="4"/>
  <c r="I859" i="4"/>
  <c r="H859" i="4"/>
  <c r="G859" i="4"/>
  <c r="F859" i="4"/>
  <c r="E859" i="4"/>
  <c r="D859" i="4"/>
  <c r="M858" i="4"/>
  <c r="L858" i="4"/>
  <c r="K858" i="4"/>
  <c r="J858" i="4"/>
  <c r="I858" i="4"/>
  <c r="H858" i="4"/>
  <c r="G858" i="4"/>
  <c r="F858" i="4"/>
  <c r="E858" i="4"/>
  <c r="D858" i="4"/>
  <c r="M857" i="4"/>
  <c r="L857" i="4"/>
  <c r="K857" i="4"/>
  <c r="J857" i="4"/>
  <c r="I857" i="4"/>
  <c r="H857" i="4"/>
  <c r="G857" i="4"/>
  <c r="F857" i="4"/>
  <c r="E857" i="4"/>
  <c r="D857" i="4"/>
  <c r="M856" i="4"/>
  <c r="L856" i="4"/>
  <c r="K856" i="4"/>
  <c r="J856" i="4"/>
  <c r="I856" i="4"/>
  <c r="H856" i="4"/>
  <c r="G856" i="4"/>
  <c r="F856" i="4"/>
  <c r="E856" i="4"/>
  <c r="D856" i="4"/>
  <c r="M855" i="4"/>
  <c r="L855" i="4"/>
  <c r="K855" i="4"/>
  <c r="J855" i="4"/>
  <c r="I855" i="4"/>
  <c r="H855" i="4"/>
  <c r="G855" i="4"/>
  <c r="F855" i="4"/>
  <c r="E855" i="4"/>
  <c r="D855" i="4"/>
  <c r="M854" i="4"/>
  <c r="L854" i="4"/>
  <c r="K854" i="4"/>
  <c r="J854" i="4"/>
  <c r="I854" i="4"/>
  <c r="H854" i="4"/>
  <c r="G854" i="4"/>
  <c r="F854" i="4"/>
  <c r="E854" i="4"/>
  <c r="D854" i="4"/>
  <c r="M853" i="4"/>
  <c r="L853" i="4"/>
  <c r="K853" i="4"/>
  <c r="J853" i="4"/>
  <c r="I853" i="4"/>
  <c r="H853" i="4"/>
  <c r="G853" i="4"/>
  <c r="F853" i="4"/>
  <c r="E853" i="4"/>
  <c r="D853" i="4"/>
  <c r="M852" i="4"/>
  <c r="L852" i="4"/>
  <c r="K852" i="4"/>
  <c r="J852" i="4"/>
  <c r="I852" i="4"/>
  <c r="H852" i="4"/>
  <c r="G852" i="4"/>
  <c r="F852" i="4"/>
  <c r="E852" i="4"/>
  <c r="D852" i="4"/>
  <c r="M851" i="4"/>
  <c r="L851" i="4"/>
  <c r="K851" i="4"/>
  <c r="J851" i="4"/>
  <c r="I851" i="4"/>
  <c r="H851" i="4"/>
  <c r="G851" i="4"/>
  <c r="F851" i="4"/>
  <c r="E851" i="4"/>
  <c r="D851" i="4"/>
  <c r="M850" i="4"/>
  <c r="L850" i="4"/>
  <c r="K850" i="4"/>
  <c r="J850" i="4"/>
  <c r="I850" i="4"/>
  <c r="H850" i="4"/>
  <c r="G850" i="4"/>
  <c r="F850" i="4"/>
  <c r="E850" i="4"/>
  <c r="D850" i="4"/>
  <c r="M849" i="4"/>
  <c r="L849" i="4"/>
  <c r="K849" i="4"/>
  <c r="J849" i="4"/>
  <c r="I849" i="4"/>
  <c r="H849" i="4"/>
  <c r="G849" i="4"/>
  <c r="F849" i="4"/>
  <c r="E849" i="4"/>
  <c r="D849" i="4"/>
  <c r="M848" i="4"/>
  <c r="L848" i="4"/>
  <c r="K848" i="4"/>
  <c r="J848" i="4"/>
  <c r="I848" i="4"/>
  <c r="H848" i="4"/>
  <c r="G848" i="4"/>
  <c r="F848" i="4"/>
  <c r="E848" i="4"/>
  <c r="D848" i="4"/>
  <c r="M847" i="4"/>
  <c r="L847" i="4"/>
  <c r="K847" i="4"/>
  <c r="J847" i="4"/>
  <c r="I847" i="4"/>
  <c r="H847" i="4"/>
  <c r="G847" i="4"/>
  <c r="F847" i="4"/>
  <c r="E847" i="4"/>
  <c r="D847" i="4"/>
  <c r="M846" i="4"/>
  <c r="L846" i="4"/>
  <c r="K846" i="4"/>
  <c r="J846" i="4"/>
  <c r="I846" i="4"/>
  <c r="H846" i="4"/>
  <c r="G846" i="4"/>
  <c r="F846" i="4"/>
  <c r="E846" i="4"/>
  <c r="D846" i="4"/>
  <c r="M845" i="4"/>
  <c r="L845" i="4"/>
  <c r="K845" i="4"/>
  <c r="J845" i="4"/>
  <c r="I845" i="4"/>
  <c r="H845" i="4"/>
  <c r="G845" i="4"/>
  <c r="F845" i="4"/>
  <c r="E845" i="4"/>
  <c r="D845" i="4"/>
  <c r="M844" i="4"/>
  <c r="L844" i="4"/>
  <c r="K844" i="4"/>
  <c r="J844" i="4"/>
  <c r="I844" i="4"/>
  <c r="H844" i="4"/>
  <c r="G844" i="4"/>
  <c r="F844" i="4"/>
  <c r="E844" i="4"/>
  <c r="D844" i="4"/>
  <c r="M843" i="4"/>
  <c r="L843" i="4"/>
  <c r="K843" i="4"/>
  <c r="J843" i="4"/>
  <c r="I843" i="4"/>
  <c r="H843" i="4"/>
  <c r="G843" i="4"/>
  <c r="F843" i="4"/>
  <c r="E843" i="4"/>
  <c r="D843" i="4"/>
  <c r="M842" i="4"/>
  <c r="L842" i="4"/>
  <c r="K842" i="4"/>
  <c r="J842" i="4"/>
  <c r="I842" i="4"/>
  <c r="H842" i="4"/>
  <c r="G842" i="4"/>
  <c r="F842" i="4"/>
  <c r="E842" i="4"/>
  <c r="D842" i="4"/>
  <c r="M841" i="4"/>
  <c r="L841" i="4"/>
  <c r="K841" i="4"/>
  <c r="J841" i="4"/>
  <c r="I841" i="4"/>
  <c r="H841" i="4"/>
  <c r="G841" i="4"/>
  <c r="F841" i="4"/>
  <c r="E841" i="4"/>
  <c r="D841" i="4"/>
  <c r="M840" i="4"/>
  <c r="L840" i="4"/>
  <c r="K840" i="4"/>
  <c r="J840" i="4"/>
  <c r="I840" i="4"/>
  <c r="H840" i="4"/>
  <c r="G840" i="4"/>
  <c r="F840" i="4"/>
  <c r="E840" i="4"/>
  <c r="D840" i="4"/>
  <c r="M839" i="4"/>
  <c r="L839" i="4"/>
  <c r="K839" i="4"/>
  <c r="J839" i="4"/>
  <c r="I839" i="4"/>
  <c r="H839" i="4"/>
  <c r="G839" i="4"/>
  <c r="F839" i="4"/>
  <c r="E839" i="4"/>
  <c r="D839" i="4"/>
  <c r="M838" i="4"/>
  <c r="L838" i="4"/>
  <c r="K838" i="4"/>
  <c r="J838" i="4"/>
  <c r="I838" i="4"/>
  <c r="H838" i="4"/>
  <c r="G838" i="4"/>
  <c r="F838" i="4"/>
  <c r="E838" i="4"/>
  <c r="D838" i="4"/>
  <c r="M837" i="4"/>
  <c r="L837" i="4"/>
  <c r="K837" i="4"/>
  <c r="J837" i="4"/>
  <c r="I837" i="4"/>
  <c r="H837" i="4"/>
  <c r="G837" i="4"/>
  <c r="F837" i="4"/>
  <c r="E837" i="4"/>
  <c r="D837" i="4"/>
  <c r="M836" i="4"/>
  <c r="L836" i="4"/>
  <c r="K836" i="4"/>
  <c r="J836" i="4"/>
  <c r="I836" i="4"/>
  <c r="H836" i="4"/>
  <c r="G836" i="4"/>
  <c r="F836" i="4"/>
  <c r="E836" i="4"/>
  <c r="D836" i="4"/>
  <c r="M835" i="4"/>
  <c r="L835" i="4"/>
  <c r="K835" i="4"/>
  <c r="J835" i="4"/>
  <c r="I835" i="4"/>
  <c r="H835" i="4"/>
  <c r="G835" i="4"/>
  <c r="F835" i="4"/>
  <c r="E835" i="4"/>
  <c r="D835" i="4"/>
  <c r="M834" i="4"/>
  <c r="L834" i="4"/>
  <c r="K834" i="4"/>
  <c r="J834" i="4"/>
  <c r="I834" i="4"/>
  <c r="H834" i="4"/>
  <c r="G834" i="4"/>
  <c r="F834" i="4"/>
  <c r="E834" i="4"/>
  <c r="D834" i="4"/>
  <c r="M833" i="4"/>
  <c r="L833" i="4"/>
  <c r="K833" i="4"/>
  <c r="J833" i="4"/>
  <c r="I833" i="4"/>
  <c r="H833" i="4"/>
  <c r="G833" i="4"/>
  <c r="F833" i="4"/>
  <c r="E833" i="4"/>
  <c r="D833" i="4"/>
  <c r="M832" i="4"/>
  <c r="L832" i="4"/>
  <c r="K832" i="4"/>
  <c r="J832" i="4"/>
  <c r="I832" i="4"/>
  <c r="H832" i="4"/>
  <c r="G832" i="4"/>
  <c r="F832" i="4"/>
  <c r="E832" i="4"/>
  <c r="D832" i="4"/>
  <c r="M831" i="4"/>
  <c r="L831" i="4"/>
  <c r="K831" i="4"/>
  <c r="J831" i="4"/>
  <c r="I831" i="4"/>
  <c r="H831" i="4"/>
  <c r="G831" i="4"/>
  <c r="F831" i="4"/>
  <c r="E831" i="4"/>
  <c r="D831" i="4"/>
  <c r="M830" i="4"/>
  <c r="L830" i="4"/>
  <c r="K830" i="4"/>
  <c r="J830" i="4"/>
  <c r="I830" i="4"/>
  <c r="H830" i="4"/>
  <c r="G830" i="4"/>
  <c r="F830" i="4"/>
  <c r="E830" i="4"/>
  <c r="D830" i="4"/>
  <c r="M829" i="4"/>
  <c r="L829" i="4"/>
  <c r="K829" i="4"/>
  <c r="J829" i="4"/>
  <c r="I829" i="4"/>
  <c r="H829" i="4"/>
  <c r="G829" i="4"/>
  <c r="F829" i="4"/>
  <c r="E829" i="4"/>
  <c r="D829" i="4"/>
  <c r="M828" i="4"/>
  <c r="L828" i="4"/>
  <c r="K828" i="4"/>
  <c r="J828" i="4"/>
  <c r="I828" i="4"/>
  <c r="H828" i="4"/>
  <c r="G828" i="4"/>
  <c r="F828" i="4"/>
  <c r="E828" i="4"/>
  <c r="D828" i="4"/>
  <c r="M827" i="4"/>
  <c r="L827" i="4"/>
  <c r="K827" i="4"/>
  <c r="J827" i="4"/>
  <c r="I827" i="4"/>
  <c r="H827" i="4"/>
  <c r="G827" i="4"/>
  <c r="F827" i="4"/>
  <c r="E827" i="4"/>
  <c r="D827" i="4"/>
  <c r="M826" i="4"/>
  <c r="L826" i="4"/>
  <c r="K826" i="4"/>
  <c r="J826" i="4"/>
  <c r="I826" i="4"/>
  <c r="H826" i="4"/>
  <c r="G826" i="4"/>
  <c r="F826" i="4"/>
  <c r="E826" i="4"/>
  <c r="D826" i="4"/>
  <c r="M825" i="4"/>
  <c r="L825" i="4"/>
  <c r="K825" i="4"/>
  <c r="J825" i="4"/>
  <c r="I825" i="4"/>
  <c r="H825" i="4"/>
  <c r="G825" i="4"/>
  <c r="F825" i="4"/>
  <c r="E825" i="4"/>
  <c r="D825" i="4"/>
  <c r="M824" i="4"/>
  <c r="L824" i="4"/>
  <c r="K824" i="4"/>
  <c r="J824" i="4"/>
  <c r="I824" i="4"/>
  <c r="H824" i="4"/>
  <c r="G824" i="4"/>
  <c r="F824" i="4"/>
  <c r="E824" i="4"/>
  <c r="D824" i="4"/>
  <c r="M823" i="4"/>
  <c r="L823" i="4"/>
  <c r="K823" i="4"/>
  <c r="J823" i="4"/>
  <c r="I823" i="4"/>
  <c r="H823" i="4"/>
  <c r="G823" i="4"/>
  <c r="F823" i="4"/>
  <c r="E823" i="4"/>
  <c r="D823" i="4"/>
  <c r="M822" i="4"/>
  <c r="L822" i="4"/>
  <c r="K822" i="4"/>
  <c r="J822" i="4"/>
  <c r="I822" i="4"/>
  <c r="H822" i="4"/>
  <c r="G822" i="4"/>
  <c r="F822" i="4"/>
  <c r="E822" i="4"/>
  <c r="D822" i="4"/>
  <c r="M821" i="4"/>
  <c r="L821" i="4"/>
  <c r="K821" i="4"/>
  <c r="J821" i="4"/>
  <c r="I821" i="4"/>
  <c r="H821" i="4"/>
  <c r="G821" i="4"/>
  <c r="F821" i="4"/>
  <c r="E821" i="4"/>
  <c r="D821" i="4"/>
  <c r="M820" i="4"/>
  <c r="L820" i="4"/>
  <c r="K820" i="4"/>
  <c r="J820" i="4"/>
  <c r="I820" i="4"/>
  <c r="H820" i="4"/>
  <c r="G820" i="4"/>
  <c r="F820" i="4"/>
  <c r="E820" i="4"/>
  <c r="D820" i="4"/>
  <c r="M819" i="4"/>
  <c r="L819" i="4"/>
  <c r="K819" i="4"/>
  <c r="J819" i="4"/>
  <c r="I819" i="4"/>
  <c r="H819" i="4"/>
  <c r="G819" i="4"/>
  <c r="F819" i="4"/>
  <c r="E819" i="4"/>
  <c r="D819" i="4"/>
  <c r="M818" i="4"/>
  <c r="L818" i="4"/>
  <c r="K818" i="4"/>
  <c r="J818" i="4"/>
  <c r="I818" i="4"/>
  <c r="H818" i="4"/>
  <c r="G818" i="4"/>
  <c r="F818" i="4"/>
  <c r="E818" i="4"/>
  <c r="D818" i="4"/>
  <c r="M817" i="4"/>
  <c r="L817" i="4"/>
  <c r="K817" i="4"/>
  <c r="J817" i="4"/>
  <c r="I817" i="4"/>
  <c r="H817" i="4"/>
  <c r="G817" i="4"/>
  <c r="F817" i="4"/>
  <c r="E817" i="4"/>
  <c r="D817" i="4"/>
  <c r="M816" i="4"/>
  <c r="L816" i="4"/>
  <c r="K816" i="4"/>
  <c r="J816" i="4"/>
  <c r="I816" i="4"/>
  <c r="H816" i="4"/>
  <c r="G816" i="4"/>
  <c r="F816" i="4"/>
  <c r="E816" i="4"/>
  <c r="D816" i="4"/>
  <c r="M815" i="4"/>
  <c r="L815" i="4"/>
  <c r="K815" i="4"/>
  <c r="J815" i="4"/>
  <c r="I815" i="4"/>
  <c r="H815" i="4"/>
  <c r="G815" i="4"/>
  <c r="F815" i="4"/>
  <c r="E815" i="4"/>
  <c r="D815" i="4"/>
  <c r="M814" i="4"/>
  <c r="L814" i="4"/>
  <c r="K814" i="4"/>
  <c r="J814" i="4"/>
  <c r="I814" i="4"/>
  <c r="H814" i="4"/>
  <c r="G814" i="4"/>
  <c r="F814" i="4"/>
  <c r="E814" i="4"/>
  <c r="D814" i="4"/>
  <c r="M813" i="4"/>
  <c r="L813" i="4"/>
  <c r="K813" i="4"/>
  <c r="J813" i="4"/>
  <c r="I813" i="4"/>
  <c r="H813" i="4"/>
  <c r="G813" i="4"/>
  <c r="F813" i="4"/>
  <c r="E813" i="4"/>
  <c r="D813" i="4"/>
  <c r="M812" i="4"/>
  <c r="L812" i="4"/>
  <c r="K812" i="4"/>
  <c r="J812" i="4"/>
  <c r="I812" i="4"/>
  <c r="H812" i="4"/>
  <c r="G812" i="4"/>
  <c r="F812" i="4"/>
  <c r="E812" i="4"/>
  <c r="D812" i="4"/>
  <c r="M811" i="4"/>
  <c r="L811" i="4"/>
  <c r="K811" i="4"/>
  <c r="J811" i="4"/>
  <c r="I811" i="4"/>
  <c r="H811" i="4"/>
  <c r="G811" i="4"/>
  <c r="F811" i="4"/>
  <c r="E811" i="4"/>
  <c r="D811" i="4"/>
  <c r="M810" i="4"/>
  <c r="L810" i="4"/>
  <c r="K810" i="4"/>
  <c r="J810" i="4"/>
  <c r="I810" i="4"/>
  <c r="H810" i="4"/>
  <c r="G810" i="4"/>
  <c r="F810" i="4"/>
  <c r="E810" i="4"/>
  <c r="D810" i="4"/>
  <c r="M809" i="4"/>
  <c r="L809" i="4"/>
  <c r="K809" i="4"/>
  <c r="J809" i="4"/>
  <c r="I809" i="4"/>
  <c r="H809" i="4"/>
  <c r="G809" i="4"/>
  <c r="F809" i="4"/>
  <c r="E809" i="4"/>
  <c r="D809" i="4"/>
  <c r="M808" i="4"/>
  <c r="L808" i="4"/>
  <c r="K808" i="4"/>
  <c r="J808" i="4"/>
  <c r="I808" i="4"/>
  <c r="H808" i="4"/>
  <c r="G808" i="4"/>
  <c r="F808" i="4"/>
  <c r="E808" i="4"/>
  <c r="D808" i="4"/>
  <c r="M807" i="4"/>
  <c r="L807" i="4"/>
  <c r="K807" i="4"/>
  <c r="J807" i="4"/>
  <c r="I807" i="4"/>
  <c r="H807" i="4"/>
  <c r="G807" i="4"/>
  <c r="F807" i="4"/>
  <c r="E807" i="4"/>
  <c r="D807" i="4"/>
  <c r="M806" i="4"/>
  <c r="L806" i="4"/>
  <c r="K806" i="4"/>
  <c r="J806" i="4"/>
  <c r="I806" i="4"/>
  <c r="H806" i="4"/>
  <c r="G806" i="4"/>
  <c r="F806" i="4"/>
  <c r="E806" i="4"/>
  <c r="D806" i="4"/>
  <c r="M805" i="4"/>
  <c r="L805" i="4"/>
  <c r="K805" i="4"/>
  <c r="J805" i="4"/>
  <c r="I805" i="4"/>
  <c r="H805" i="4"/>
  <c r="G805" i="4"/>
  <c r="F805" i="4"/>
  <c r="E805" i="4"/>
  <c r="D805" i="4"/>
  <c r="M804" i="4"/>
  <c r="L804" i="4"/>
  <c r="K804" i="4"/>
  <c r="J804" i="4"/>
  <c r="I804" i="4"/>
  <c r="H804" i="4"/>
  <c r="G804" i="4"/>
  <c r="F804" i="4"/>
  <c r="E804" i="4"/>
  <c r="D804" i="4"/>
  <c r="M803" i="4"/>
  <c r="L803" i="4"/>
  <c r="K803" i="4"/>
  <c r="J803" i="4"/>
  <c r="I803" i="4"/>
  <c r="H803" i="4"/>
  <c r="G803" i="4"/>
  <c r="F803" i="4"/>
  <c r="E803" i="4"/>
  <c r="D803" i="4"/>
  <c r="M802" i="4"/>
  <c r="L802" i="4"/>
  <c r="K802" i="4"/>
  <c r="J802" i="4"/>
  <c r="I802" i="4"/>
  <c r="H802" i="4"/>
  <c r="G802" i="4"/>
  <c r="F802" i="4"/>
  <c r="E802" i="4"/>
  <c r="D802" i="4"/>
  <c r="M801" i="4"/>
  <c r="L801" i="4"/>
  <c r="K801" i="4"/>
  <c r="J801" i="4"/>
  <c r="I801" i="4"/>
  <c r="H801" i="4"/>
  <c r="G801" i="4"/>
  <c r="F801" i="4"/>
  <c r="E801" i="4"/>
  <c r="D801" i="4"/>
  <c r="M800" i="4"/>
  <c r="L800" i="4"/>
  <c r="K800" i="4"/>
  <c r="J800" i="4"/>
  <c r="I800" i="4"/>
  <c r="H800" i="4"/>
  <c r="G800" i="4"/>
  <c r="F800" i="4"/>
  <c r="E800" i="4"/>
  <c r="D800" i="4"/>
  <c r="M799" i="4"/>
  <c r="L799" i="4"/>
  <c r="K799" i="4"/>
  <c r="J799" i="4"/>
  <c r="I799" i="4"/>
  <c r="H799" i="4"/>
  <c r="G799" i="4"/>
  <c r="F799" i="4"/>
  <c r="E799" i="4"/>
  <c r="D799" i="4"/>
  <c r="M798" i="4"/>
  <c r="L798" i="4"/>
  <c r="K798" i="4"/>
  <c r="J798" i="4"/>
  <c r="I798" i="4"/>
  <c r="H798" i="4"/>
  <c r="G798" i="4"/>
  <c r="F798" i="4"/>
  <c r="E798" i="4"/>
  <c r="D798" i="4"/>
  <c r="M797" i="4"/>
  <c r="L797" i="4"/>
  <c r="K797" i="4"/>
  <c r="J797" i="4"/>
  <c r="I797" i="4"/>
  <c r="H797" i="4"/>
  <c r="G797" i="4"/>
  <c r="F797" i="4"/>
  <c r="E797" i="4"/>
  <c r="D797" i="4"/>
  <c r="M796" i="4"/>
  <c r="L796" i="4"/>
  <c r="K796" i="4"/>
  <c r="J796" i="4"/>
  <c r="I796" i="4"/>
  <c r="H796" i="4"/>
  <c r="G796" i="4"/>
  <c r="F796" i="4"/>
  <c r="E796" i="4"/>
  <c r="D796" i="4"/>
  <c r="M795" i="4"/>
  <c r="L795" i="4"/>
  <c r="K795" i="4"/>
  <c r="J795" i="4"/>
  <c r="I795" i="4"/>
  <c r="H795" i="4"/>
  <c r="G795" i="4"/>
  <c r="F795" i="4"/>
  <c r="E795" i="4"/>
  <c r="D795" i="4"/>
  <c r="M794" i="4"/>
  <c r="L794" i="4"/>
  <c r="K794" i="4"/>
  <c r="J794" i="4"/>
  <c r="I794" i="4"/>
  <c r="H794" i="4"/>
  <c r="G794" i="4"/>
  <c r="F794" i="4"/>
  <c r="E794" i="4"/>
  <c r="D794" i="4"/>
  <c r="M793" i="4"/>
  <c r="L793" i="4"/>
  <c r="K793" i="4"/>
  <c r="J793" i="4"/>
  <c r="I793" i="4"/>
  <c r="H793" i="4"/>
  <c r="G793" i="4"/>
  <c r="F793" i="4"/>
  <c r="E793" i="4"/>
  <c r="D793" i="4"/>
  <c r="M792" i="4"/>
  <c r="L792" i="4"/>
  <c r="K792" i="4"/>
  <c r="J792" i="4"/>
  <c r="I792" i="4"/>
  <c r="H792" i="4"/>
  <c r="G792" i="4"/>
  <c r="F792" i="4"/>
  <c r="E792" i="4"/>
  <c r="D792" i="4"/>
  <c r="M791" i="4"/>
  <c r="L791" i="4"/>
  <c r="K791" i="4"/>
  <c r="J791" i="4"/>
  <c r="I791" i="4"/>
  <c r="H791" i="4"/>
  <c r="G791" i="4"/>
  <c r="F791" i="4"/>
  <c r="E791" i="4"/>
  <c r="D791" i="4"/>
  <c r="M790" i="4"/>
  <c r="L790" i="4"/>
  <c r="K790" i="4"/>
  <c r="J790" i="4"/>
  <c r="I790" i="4"/>
  <c r="H790" i="4"/>
  <c r="G790" i="4"/>
  <c r="F790" i="4"/>
  <c r="E790" i="4"/>
  <c r="D790" i="4"/>
  <c r="M789" i="4"/>
  <c r="L789" i="4"/>
  <c r="K789" i="4"/>
  <c r="J789" i="4"/>
  <c r="I789" i="4"/>
  <c r="H789" i="4"/>
  <c r="G789" i="4"/>
  <c r="F789" i="4"/>
  <c r="E789" i="4"/>
  <c r="D789" i="4"/>
  <c r="M788" i="4"/>
  <c r="L788" i="4"/>
  <c r="K788" i="4"/>
  <c r="J788" i="4"/>
  <c r="I788" i="4"/>
  <c r="H788" i="4"/>
  <c r="G788" i="4"/>
  <c r="F788" i="4"/>
  <c r="E788" i="4"/>
  <c r="D788" i="4"/>
  <c r="M787" i="4"/>
  <c r="L787" i="4"/>
  <c r="K787" i="4"/>
  <c r="J787" i="4"/>
  <c r="I787" i="4"/>
  <c r="H787" i="4"/>
  <c r="G787" i="4"/>
  <c r="F787" i="4"/>
  <c r="E787" i="4"/>
  <c r="D787" i="4"/>
  <c r="M786" i="4"/>
  <c r="L786" i="4"/>
  <c r="K786" i="4"/>
  <c r="J786" i="4"/>
  <c r="I786" i="4"/>
  <c r="H786" i="4"/>
  <c r="G786" i="4"/>
  <c r="F786" i="4"/>
  <c r="E786" i="4"/>
  <c r="D786" i="4"/>
  <c r="M785" i="4"/>
  <c r="L785" i="4"/>
  <c r="K785" i="4"/>
  <c r="J785" i="4"/>
  <c r="I785" i="4"/>
  <c r="H785" i="4"/>
  <c r="G785" i="4"/>
  <c r="F785" i="4"/>
  <c r="E785" i="4"/>
  <c r="D785" i="4"/>
  <c r="M784" i="4"/>
  <c r="L784" i="4"/>
  <c r="K784" i="4"/>
  <c r="J784" i="4"/>
  <c r="I784" i="4"/>
  <c r="H784" i="4"/>
  <c r="G784" i="4"/>
  <c r="F784" i="4"/>
  <c r="E784" i="4"/>
  <c r="D784" i="4"/>
  <c r="M783" i="4"/>
  <c r="L783" i="4"/>
  <c r="K783" i="4"/>
  <c r="J783" i="4"/>
  <c r="I783" i="4"/>
  <c r="H783" i="4"/>
  <c r="G783" i="4"/>
  <c r="F783" i="4"/>
  <c r="E783" i="4"/>
  <c r="D783" i="4"/>
  <c r="M782" i="4"/>
  <c r="L782" i="4"/>
  <c r="K782" i="4"/>
  <c r="J782" i="4"/>
  <c r="I782" i="4"/>
  <c r="H782" i="4"/>
  <c r="G782" i="4"/>
  <c r="F782" i="4"/>
  <c r="E782" i="4"/>
  <c r="D782" i="4"/>
  <c r="M781" i="4"/>
  <c r="L781" i="4"/>
  <c r="K781" i="4"/>
  <c r="J781" i="4"/>
  <c r="I781" i="4"/>
  <c r="H781" i="4"/>
  <c r="G781" i="4"/>
  <c r="F781" i="4"/>
  <c r="E781" i="4"/>
  <c r="D781" i="4"/>
  <c r="M780" i="4"/>
  <c r="L780" i="4"/>
  <c r="K780" i="4"/>
  <c r="J780" i="4"/>
  <c r="I780" i="4"/>
  <c r="H780" i="4"/>
  <c r="G780" i="4"/>
  <c r="F780" i="4"/>
  <c r="E780" i="4"/>
  <c r="D780" i="4"/>
  <c r="M779" i="4"/>
  <c r="L779" i="4"/>
  <c r="K779" i="4"/>
  <c r="J779" i="4"/>
  <c r="I779" i="4"/>
  <c r="H779" i="4"/>
  <c r="G779" i="4"/>
  <c r="F779" i="4"/>
  <c r="E779" i="4"/>
  <c r="D779" i="4"/>
  <c r="M778" i="4"/>
  <c r="L778" i="4"/>
  <c r="K778" i="4"/>
  <c r="J778" i="4"/>
  <c r="I778" i="4"/>
  <c r="H778" i="4"/>
  <c r="G778" i="4"/>
  <c r="F778" i="4"/>
  <c r="E778" i="4"/>
  <c r="D778" i="4"/>
  <c r="M777" i="4"/>
  <c r="L777" i="4"/>
  <c r="K777" i="4"/>
  <c r="J777" i="4"/>
  <c r="I777" i="4"/>
  <c r="H777" i="4"/>
  <c r="G777" i="4"/>
  <c r="F777" i="4"/>
  <c r="E777" i="4"/>
  <c r="D777" i="4"/>
  <c r="M776" i="4"/>
  <c r="L776" i="4"/>
  <c r="K776" i="4"/>
  <c r="J776" i="4"/>
  <c r="I776" i="4"/>
  <c r="H776" i="4"/>
  <c r="G776" i="4"/>
  <c r="F776" i="4"/>
  <c r="E776" i="4"/>
  <c r="D776" i="4"/>
  <c r="M775" i="4"/>
  <c r="L775" i="4"/>
  <c r="K775" i="4"/>
  <c r="J775" i="4"/>
  <c r="I775" i="4"/>
  <c r="H775" i="4"/>
  <c r="G775" i="4"/>
  <c r="F775" i="4"/>
  <c r="E775" i="4"/>
  <c r="D775" i="4"/>
  <c r="M774" i="4"/>
  <c r="L774" i="4"/>
  <c r="K774" i="4"/>
  <c r="J774" i="4"/>
  <c r="I774" i="4"/>
  <c r="H774" i="4"/>
  <c r="G774" i="4"/>
  <c r="F774" i="4"/>
  <c r="E774" i="4"/>
  <c r="D774" i="4"/>
  <c r="M773" i="4"/>
  <c r="L773" i="4"/>
  <c r="K773" i="4"/>
  <c r="J773" i="4"/>
  <c r="I773" i="4"/>
  <c r="H773" i="4"/>
  <c r="G773" i="4"/>
  <c r="F773" i="4"/>
  <c r="E773" i="4"/>
  <c r="D773" i="4"/>
  <c r="M772" i="4"/>
  <c r="L772" i="4"/>
  <c r="K772" i="4"/>
  <c r="J772" i="4"/>
  <c r="I772" i="4"/>
  <c r="H772" i="4"/>
  <c r="G772" i="4"/>
  <c r="F772" i="4"/>
  <c r="E772" i="4"/>
  <c r="D772" i="4"/>
  <c r="M771" i="4"/>
  <c r="L771" i="4"/>
  <c r="K771" i="4"/>
  <c r="J771" i="4"/>
  <c r="I771" i="4"/>
  <c r="H771" i="4"/>
  <c r="G771" i="4"/>
  <c r="F771" i="4"/>
  <c r="E771" i="4"/>
  <c r="D771" i="4"/>
  <c r="M770" i="4"/>
  <c r="L770" i="4"/>
  <c r="K770" i="4"/>
  <c r="J770" i="4"/>
  <c r="I770" i="4"/>
  <c r="H770" i="4"/>
  <c r="G770" i="4"/>
  <c r="F770" i="4"/>
  <c r="E770" i="4"/>
  <c r="D770" i="4"/>
  <c r="M769" i="4"/>
  <c r="L769" i="4"/>
  <c r="K769" i="4"/>
  <c r="J769" i="4"/>
  <c r="I769" i="4"/>
  <c r="H769" i="4"/>
  <c r="G769" i="4"/>
  <c r="F769" i="4"/>
  <c r="E769" i="4"/>
  <c r="D769" i="4"/>
  <c r="M768" i="4"/>
  <c r="L768" i="4"/>
  <c r="K768" i="4"/>
  <c r="J768" i="4"/>
  <c r="I768" i="4"/>
  <c r="H768" i="4"/>
  <c r="G768" i="4"/>
  <c r="F768" i="4"/>
  <c r="E768" i="4"/>
  <c r="D768" i="4"/>
  <c r="M767" i="4"/>
  <c r="L767" i="4"/>
  <c r="K767" i="4"/>
  <c r="J767" i="4"/>
  <c r="I767" i="4"/>
  <c r="H767" i="4"/>
  <c r="G767" i="4"/>
  <c r="F767" i="4"/>
  <c r="E767" i="4"/>
  <c r="D767" i="4"/>
  <c r="M766" i="4"/>
  <c r="L766" i="4"/>
  <c r="K766" i="4"/>
  <c r="J766" i="4"/>
  <c r="I766" i="4"/>
  <c r="H766" i="4"/>
  <c r="G766" i="4"/>
  <c r="F766" i="4"/>
  <c r="E766" i="4"/>
  <c r="D766" i="4"/>
  <c r="M765" i="4"/>
  <c r="L765" i="4"/>
  <c r="K765" i="4"/>
  <c r="J765" i="4"/>
  <c r="I765" i="4"/>
  <c r="H765" i="4"/>
  <c r="G765" i="4"/>
  <c r="F765" i="4"/>
  <c r="E765" i="4"/>
  <c r="D765" i="4"/>
  <c r="M764" i="4"/>
  <c r="L764" i="4"/>
  <c r="K764" i="4"/>
  <c r="J764" i="4"/>
  <c r="I764" i="4"/>
  <c r="H764" i="4"/>
  <c r="G764" i="4"/>
  <c r="F764" i="4"/>
  <c r="E764" i="4"/>
  <c r="D764" i="4"/>
  <c r="M763" i="4"/>
  <c r="L763" i="4"/>
  <c r="K763" i="4"/>
  <c r="J763" i="4"/>
  <c r="I763" i="4"/>
  <c r="H763" i="4"/>
  <c r="G763" i="4"/>
  <c r="F763" i="4"/>
  <c r="E763" i="4"/>
  <c r="D763" i="4"/>
  <c r="M762" i="4"/>
  <c r="L762" i="4"/>
  <c r="K762" i="4"/>
  <c r="J762" i="4"/>
  <c r="I762" i="4"/>
  <c r="H762" i="4"/>
  <c r="G762" i="4"/>
  <c r="F762" i="4"/>
  <c r="E762" i="4"/>
  <c r="D762" i="4"/>
  <c r="M761" i="4"/>
  <c r="L761" i="4"/>
  <c r="K761" i="4"/>
  <c r="J761" i="4"/>
  <c r="I761" i="4"/>
  <c r="H761" i="4"/>
  <c r="G761" i="4"/>
  <c r="F761" i="4"/>
  <c r="E761" i="4"/>
  <c r="D761" i="4"/>
  <c r="M760" i="4"/>
  <c r="L760" i="4"/>
  <c r="K760" i="4"/>
  <c r="J760" i="4"/>
  <c r="I760" i="4"/>
  <c r="H760" i="4"/>
  <c r="G760" i="4"/>
  <c r="F760" i="4"/>
  <c r="E760" i="4"/>
  <c r="D760" i="4"/>
  <c r="M759" i="4"/>
  <c r="L759" i="4"/>
  <c r="K759" i="4"/>
  <c r="J759" i="4"/>
  <c r="I759" i="4"/>
  <c r="H759" i="4"/>
  <c r="G759" i="4"/>
  <c r="F759" i="4"/>
  <c r="E759" i="4"/>
  <c r="D759" i="4"/>
  <c r="M758" i="4"/>
  <c r="L758" i="4"/>
  <c r="K758" i="4"/>
  <c r="J758" i="4"/>
  <c r="I758" i="4"/>
  <c r="H758" i="4"/>
  <c r="G758" i="4"/>
  <c r="F758" i="4"/>
  <c r="E758" i="4"/>
  <c r="D758" i="4"/>
  <c r="M757" i="4"/>
  <c r="L757" i="4"/>
  <c r="K757" i="4"/>
  <c r="J757" i="4"/>
  <c r="I757" i="4"/>
  <c r="H757" i="4"/>
  <c r="G757" i="4"/>
  <c r="F757" i="4"/>
  <c r="E757" i="4"/>
  <c r="D757" i="4"/>
  <c r="M756" i="4"/>
  <c r="L756" i="4"/>
  <c r="K756" i="4"/>
  <c r="J756" i="4"/>
  <c r="I756" i="4"/>
  <c r="H756" i="4"/>
  <c r="G756" i="4"/>
  <c r="F756" i="4"/>
  <c r="E756" i="4"/>
  <c r="D756" i="4"/>
  <c r="M755" i="4"/>
  <c r="L755" i="4"/>
  <c r="K755" i="4"/>
  <c r="J755" i="4"/>
  <c r="I755" i="4"/>
  <c r="H755" i="4"/>
  <c r="G755" i="4"/>
  <c r="F755" i="4"/>
  <c r="E755" i="4"/>
  <c r="D755" i="4"/>
  <c r="M754" i="4"/>
  <c r="L754" i="4"/>
  <c r="K754" i="4"/>
  <c r="J754" i="4"/>
  <c r="I754" i="4"/>
  <c r="H754" i="4"/>
  <c r="G754" i="4"/>
  <c r="F754" i="4"/>
  <c r="E754" i="4"/>
  <c r="D754" i="4"/>
  <c r="M753" i="4"/>
  <c r="L753" i="4"/>
  <c r="K753" i="4"/>
  <c r="J753" i="4"/>
  <c r="I753" i="4"/>
  <c r="H753" i="4"/>
  <c r="G753" i="4"/>
  <c r="F753" i="4"/>
  <c r="E753" i="4"/>
  <c r="D753" i="4"/>
  <c r="M752" i="4"/>
  <c r="L752" i="4"/>
  <c r="K752" i="4"/>
  <c r="J752" i="4"/>
  <c r="I752" i="4"/>
  <c r="H752" i="4"/>
  <c r="G752" i="4"/>
  <c r="F752" i="4"/>
  <c r="E752" i="4"/>
  <c r="D752" i="4"/>
  <c r="M751" i="4"/>
  <c r="L751" i="4"/>
  <c r="K751" i="4"/>
  <c r="J751" i="4"/>
  <c r="I751" i="4"/>
  <c r="H751" i="4"/>
  <c r="G751" i="4"/>
  <c r="F751" i="4"/>
  <c r="E751" i="4"/>
  <c r="D751" i="4"/>
  <c r="M750" i="4"/>
  <c r="L750" i="4"/>
  <c r="K750" i="4"/>
  <c r="J750" i="4"/>
  <c r="I750" i="4"/>
  <c r="H750" i="4"/>
  <c r="G750" i="4"/>
  <c r="F750" i="4"/>
  <c r="E750" i="4"/>
  <c r="D750" i="4"/>
  <c r="M749" i="4"/>
  <c r="L749" i="4"/>
  <c r="K749" i="4"/>
  <c r="J749" i="4"/>
  <c r="I749" i="4"/>
  <c r="H749" i="4"/>
  <c r="G749" i="4"/>
  <c r="F749" i="4"/>
  <c r="E749" i="4"/>
  <c r="D749" i="4"/>
  <c r="M748" i="4"/>
  <c r="L748" i="4"/>
  <c r="K748" i="4"/>
  <c r="J748" i="4"/>
  <c r="I748" i="4"/>
  <c r="H748" i="4"/>
  <c r="G748" i="4"/>
  <c r="F748" i="4"/>
  <c r="E748" i="4"/>
  <c r="D748" i="4"/>
  <c r="M747" i="4"/>
  <c r="L747" i="4"/>
  <c r="K747" i="4"/>
  <c r="J747" i="4"/>
  <c r="I747" i="4"/>
  <c r="H747" i="4"/>
  <c r="G747" i="4"/>
  <c r="F747" i="4"/>
  <c r="E747" i="4"/>
  <c r="D747" i="4"/>
  <c r="M746" i="4"/>
  <c r="L746" i="4"/>
  <c r="K746" i="4"/>
  <c r="J746" i="4"/>
  <c r="I746" i="4"/>
  <c r="H746" i="4"/>
  <c r="G746" i="4"/>
  <c r="F746" i="4"/>
  <c r="E746" i="4"/>
  <c r="D746" i="4"/>
  <c r="M745" i="4"/>
  <c r="L745" i="4"/>
  <c r="K745" i="4"/>
  <c r="J745" i="4"/>
  <c r="I745" i="4"/>
  <c r="H745" i="4"/>
  <c r="G745" i="4"/>
  <c r="F745" i="4"/>
  <c r="E745" i="4"/>
  <c r="D745" i="4"/>
  <c r="M744" i="4"/>
  <c r="L744" i="4"/>
  <c r="K744" i="4"/>
  <c r="J744" i="4"/>
  <c r="I744" i="4"/>
  <c r="H744" i="4"/>
  <c r="G744" i="4"/>
  <c r="F744" i="4"/>
  <c r="E744" i="4"/>
  <c r="D744" i="4"/>
  <c r="M743" i="4"/>
  <c r="L743" i="4"/>
  <c r="K743" i="4"/>
  <c r="J743" i="4"/>
  <c r="I743" i="4"/>
  <c r="H743" i="4"/>
  <c r="G743" i="4"/>
  <c r="F743" i="4"/>
  <c r="E743" i="4"/>
  <c r="D743" i="4"/>
  <c r="M742" i="4"/>
  <c r="L742" i="4"/>
  <c r="K742" i="4"/>
  <c r="J742" i="4"/>
  <c r="I742" i="4"/>
  <c r="H742" i="4"/>
  <c r="G742" i="4"/>
  <c r="F742" i="4"/>
  <c r="E742" i="4"/>
  <c r="D742" i="4"/>
  <c r="M741" i="4"/>
  <c r="L741" i="4"/>
  <c r="K741" i="4"/>
  <c r="J741" i="4"/>
  <c r="I741" i="4"/>
  <c r="H741" i="4"/>
  <c r="G741" i="4"/>
  <c r="F741" i="4"/>
  <c r="E741" i="4"/>
  <c r="D741" i="4"/>
  <c r="M740" i="4"/>
  <c r="L740" i="4"/>
  <c r="K740" i="4"/>
  <c r="J740" i="4"/>
  <c r="I740" i="4"/>
  <c r="H740" i="4"/>
  <c r="G740" i="4"/>
  <c r="F740" i="4"/>
  <c r="E740" i="4"/>
  <c r="D740" i="4"/>
  <c r="M739" i="4"/>
  <c r="L739" i="4"/>
  <c r="K739" i="4"/>
  <c r="J739" i="4"/>
  <c r="I739" i="4"/>
  <c r="H739" i="4"/>
  <c r="G739" i="4"/>
  <c r="F739" i="4"/>
  <c r="E739" i="4"/>
  <c r="D739" i="4"/>
  <c r="M738" i="4"/>
  <c r="L738" i="4"/>
  <c r="K738" i="4"/>
  <c r="J738" i="4"/>
  <c r="I738" i="4"/>
  <c r="H738" i="4"/>
  <c r="G738" i="4"/>
  <c r="F738" i="4"/>
  <c r="E738" i="4"/>
  <c r="D738" i="4"/>
  <c r="M737" i="4"/>
  <c r="L737" i="4"/>
  <c r="K737" i="4"/>
  <c r="J737" i="4"/>
  <c r="I737" i="4"/>
  <c r="H737" i="4"/>
  <c r="G737" i="4"/>
  <c r="F737" i="4"/>
  <c r="E737" i="4"/>
  <c r="D737" i="4"/>
  <c r="M736" i="4"/>
  <c r="L736" i="4"/>
  <c r="K736" i="4"/>
  <c r="J736" i="4"/>
  <c r="I736" i="4"/>
  <c r="H736" i="4"/>
  <c r="G736" i="4"/>
  <c r="F736" i="4"/>
  <c r="E736" i="4"/>
  <c r="D736" i="4"/>
  <c r="M735" i="4"/>
  <c r="L735" i="4"/>
  <c r="K735" i="4"/>
  <c r="J735" i="4"/>
  <c r="I735" i="4"/>
  <c r="H735" i="4"/>
  <c r="G735" i="4"/>
  <c r="F735" i="4"/>
  <c r="E735" i="4"/>
  <c r="D735" i="4"/>
  <c r="M734" i="4"/>
  <c r="L734" i="4"/>
  <c r="K734" i="4"/>
  <c r="J734" i="4"/>
  <c r="I734" i="4"/>
  <c r="H734" i="4"/>
  <c r="G734" i="4"/>
  <c r="F734" i="4"/>
  <c r="E734" i="4"/>
  <c r="D734" i="4"/>
  <c r="M733" i="4"/>
  <c r="L733" i="4"/>
  <c r="K733" i="4"/>
  <c r="J733" i="4"/>
  <c r="I733" i="4"/>
  <c r="H733" i="4"/>
  <c r="G733" i="4"/>
  <c r="F733" i="4"/>
  <c r="E733" i="4"/>
  <c r="D733" i="4"/>
  <c r="M732" i="4"/>
  <c r="L732" i="4"/>
  <c r="K732" i="4"/>
  <c r="J732" i="4"/>
  <c r="I732" i="4"/>
  <c r="H732" i="4"/>
  <c r="G732" i="4"/>
  <c r="F732" i="4"/>
  <c r="E732" i="4"/>
  <c r="D732" i="4"/>
  <c r="M731" i="4"/>
  <c r="L731" i="4"/>
  <c r="K731" i="4"/>
  <c r="J731" i="4"/>
  <c r="I731" i="4"/>
  <c r="H731" i="4"/>
  <c r="G731" i="4"/>
  <c r="F731" i="4"/>
  <c r="E731" i="4"/>
  <c r="D731" i="4"/>
  <c r="M730" i="4"/>
  <c r="L730" i="4"/>
  <c r="K730" i="4"/>
  <c r="J730" i="4"/>
  <c r="I730" i="4"/>
  <c r="H730" i="4"/>
  <c r="G730" i="4"/>
  <c r="F730" i="4"/>
  <c r="E730" i="4"/>
  <c r="D730" i="4"/>
  <c r="M729" i="4"/>
  <c r="L729" i="4"/>
  <c r="K729" i="4"/>
  <c r="J729" i="4"/>
  <c r="I729" i="4"/>
  <c r="H729" i="4"/>
  <c r="G729" i="4"/>
  <c r="F729" i="4"/>
  <c r="E729" i="4"/>
  <c r="D729" i="4"/>
  <c r="M728" i="4"/>
  <c r="L728" i="4"/>
  <c r="K728" i="4"/>
  <c r="J728" i="4"/>
  <c r="I728" i="4"/>
  <c r="H728" i="4"/>
  <c r="G728" i="4"/>
  <c r="F728" i="4"/>
  <c r="E728" i="4"/>
  <c r="D728" i="4"/>
  <c r="M727" i="4"/>
  <c r="L727" i="4"/>
  <c r="K727" i="4"/>
  <c r="J727" i="4"/>
  <c r="I727" i="4"/>
  <c r="H727" i="4"/>
  <c r="G727" i="4"/>
  <c r="F727" i="4"/>
  <c r="E727" i="4"/>
  <c r="D727" i="4"/>
  <c r="M726" i="4"/>
  <c r="L726" i="4"/>
  <c r="K726" i="4"/>
  <c r="J726" i="4"/>
  <c r="I726" i="4"/>
  <c r="H726" i="4"/>
  <c r="G726" i="4"/>
  <c r="F726" i="4"/>
  <c r="E726" i="4"/>
  <c r="D726" i="4"/>
  <c r="M725" i="4"/>
  <c r="L725" i="4"/>
  <c r="K725" i="4"/>
  <c r="J725" i="4"/>
  <c r="I725" i="4"/>
  <c r="H725" i="4"/>
  <c r="G725" i="4"/>
  <c r="F725" i="4"/>
  <c r="E725" i="4"/>
  <c r="D725" i="4"/>
  <c r="M724" i="4"/>
  <c r="L724" i="4"/>
  <c r="K724" i="4"/>
  <c r="J724" i="4"/>
  <c r="I724" i="4"/>
  <c r="H724" i="4"/>
  <c r="G724" i="4"/>
  <c r="F724" i="4"/>
  <c r="E724" i="4"/>
  <c r="D724" i="4"/>
  <c r="M723" i="4"/>
  <c r="L723" i="4"/>
  <c r="K723" i="4"/>
  <c r="J723" i="4"/>
  <c r="I723" i="4"/>
  <c r="H723" i="4"/>
  <c r="G723" i="4"/>
  <c r="F723" i="4"/>
  <c r="E723" i="4"/>
  <c r="D723" i="4"/>
  <c r="M722" i="4"/>
  <c r="L722" i="4"/>
  <c r="K722" i="4"/>
  <c r="J722" i="4"/>
  <c r="I722" i="4"/>
  <c r="H722" i="4"/>
  <c r="G722" i="4"/>
  <c r="F722" i="4"/>
  <c r="E722" i="4"/>
  <c r="D722" i="4"/>
  <c r="M721" i="4"/>
  <c r="L721" i="4"/>
  <c r="K721" i="4"/>
  <c r="J721" i="4"/>
  <c r="I721" i="4"/>
  <c r="H721" i="4"/>
  <c r="G721" i="4"/>
  <c r="F721" i="4"/>
  <c r="E721" i="4"/>
  <c r="D721" i="4"/>
  <c r="M720" i="4"/>
  <c r="L720" i="4"/>
  <c r="K720" i="4"/>
  <c r="J720" i="4"/>
  <c r="I720" i="4"/>
  <c r="H720" i="4"/>
  <c r="G720" i="4"/>
  <c r="F720" i="4"/>
  <c r="E720" i="4"/>
  <c r="D720" i="4"/>
  <c r="M719" i="4"/>
  <c r="L719" i="4"/>
  <c r="K719" i="4"/>
  <c r="J719" i="4"/>
  <c r="I719" i="4"/>
  <c r="H719" i="4"/>
  <c r="G719" i="4"/>
  <c r="F719" i="4"/>
  <c r="E719" i="4"/>
  <c r="D719" i="4"/>
  <c r="M718" i="4"/>
  <c r="L718" i="4"/>
  <c r="K718" i="4"/>
  <c r="J718" i="4"/>
  <c r="I718" i="4"/>
  <c r="H718" i="4"/>
  <c r="G718" i="4"/>
  <c r="F718" i="4"/>
  <c r="E718" i="4"/>
  <c r="D718" i="4"/>
  <c r="M717" i="4"/>
  <c r="L717" i="4"/>
  <c r="K717" i="4"/>
  <c r="J717" i="4"/>
  <c r="I717" i="4"/>
  <c r="H717" i="4"/>
  <c r="G717" i="4"/>
  <c r="F717" i="4"/>
  <c r="E717" i="4"/>
  <c r="D717" i="4"/>
  <c r="M716" i="4"/>
  <c r="L716" i="4"/>
  <c r="K716" i="4"/>
  <c r="J716" i="4"/>
  <c r="I716" i="4"/>
  <c r="H716" i="4"/>
  <c r="G716" i="4"/>
  <c r="F716" i="4"/>
  <c r="E716" i="4"/>
  <c r="D716" i="4"/>
  <c r="M715" i="4"/>
  <c r="L715" i="4"/>
  <c r="K715" i="4"/>
  <c r="J715" i="4"/>
  <c r="I715" i="4"/>
  <c r="H715" i="4"/>
  <c r="G715" i="4"/>
  <c r="F715" i="4"/>
  <c r="E715" i="4"/>
  <c r="D715" i="4"/>
  <c r="M714" i="4"/>
  <c r="L714" i="4"/>
  <c r="K714" i="4"/>
  <c r="J714" i="4"/>
  <c r="I714" i="4"/>
  <c r="H714" i="4"/>
  <c r="G714" i="4"/>
  <c r="F714" i="4"/>
  <c r="E714" i="4"/>
  <c r="D714" i="4"/>
  <c r="M713" i="4"/>
  <c r="L713" i="4"/>
  <c r="K713" i="4"/>
  <c r="J713" i="4"/>
  <c r="I713" i="4"/>
  <c r="H713" i="4"/>
  <c r="G713" i="4"/>
  <c r="F713" i="4"/>
  <c r="E713" i="4"/>
  <c r="D713" i="4"/>
  <c r="M712" i="4"/>
  <c r="L712" i="4"/>
  <c r="K712" i="4"/>
  <c r="J712" i="4"/>
  <c r="I712" i="4"/>
  <c r="H712" i="4"/>
  <c r="G712" i="4"/>
  <c r="F712" i="4"/>
  <c r="E712" i="4"/>
  <c r="D712" i="4"/>
  <c r="M711" i="4"/>
  <c r="L711" i="4"/>
  <c r="K711" i="4"/>
  <c r="J711" i="4"/>
  <c r="I711" i="4"/>
  <c r="H711" i="4"/>
  <c r="G711" i="4"/>
  <c r="F711" i="4"/>
  <c r="E711" i="4"/>
  <c r="D711" i="4"/>
  <c r="M710" i="4"/>
  <c r="L710" i="4"/>
  <c r="K710" i="4"/>
  <c r="J710" i="4"/>
  <c r="I710" i="4"/>
  <c r="H710" i="4"/>
  <c r="G710" i="4"/>
  <c r="F710" i="4"/>
  <c r="E710" i="4"/>
  <c r="D710" i="4"/>
  <c r="M709" i="4"/>
  <c r="L709" i="4"/>
  <c r="K709" i="4"/>
  <c r="J709" i="4"/>
  <c r="I709" i="4"/>
  <c r="H709" i="4"/>
  <c r="G709" i="4"/>
  <c r="F709" i="4"/>
  <c r="E709" i="4"/>
  <c r="D709" i="4"/>
  <c r="M708" i="4"/>
  <c r="L708" i="4"/>
  <c r="K708" i="4"/>
  <c r="J708" i="4"/>
  <c r="I708" i="4"/>
  <c r="H708" i="4"/>
  <c r="G708" i="4"/>
  <c r="F708" i="4"/>
  <c r="E708" i="4"/>
  <c r="D708" i="4"/>
  <c r="M707" i="4"/>
  <c r="L707" i="4"/>
  <c r="K707" i="4"/>
  <c r="J707" i="4"/>
  <c r="I707" i="4"/>
  <c r="H707" i="4"/>
  <c r="G707" i="4"/>
  <c r="F707" i="4"/>
  <c r="E707" i="4"/>
  <c r="D707" i="4"/>
  <c r="M706" i="4"/>
  <c r="L706" i="4"/>
  <c r="K706" i="4"/>
  <c r="J706" i="4"/>
  <c r="I706" i="4"/>
  <c r="H706" i="4"/>
  <c r="G706" i="4"/>
  <c r="F706" i="4"/>
  <c r="E706" i="4"/>
  <c r="D706" i="4"/>
  <c r="M705" i="4"/>
  <c r="L705" i="4"/>
  <c r="K705" i="4"/>
  <c r="J705" i="4"/>
  <c r="I705" i="4"/>
  <c r="H705" i="4"/>
  <c r="G705" i="4"/>
  <c r="F705" i="4"/>
  <c r="E705" i="4"/>
  <c r="D705" i="4"/>
  <c r="M704" i="4"/>
  <c r="L704" i="4"/>
  <c r="K704" i="4"/>
  <c r="J704" i="4"/>
  <c r="I704" i="4"/>
  <c r="H704" i="4"/>
  <c r="G704" i="4"/>
  <c r="F704" i="4"/>
  <c r="E704" i="4"/>
  <c r="D704" i="4"/>
  <c r="M703" i="4"/>
  <c r="L703" i="4"/>
  <c r="K703" i="4"/>
  <c r="J703" i="4"/>
  <c r="I703" i="4"/>
  <c r="H703" i="4"/>
  <c r="G703" i="4"/>
  <c r="F703" i="4"/>
  <c r="E703" i="4"/>
  <c r="D703" i="4"/>
  <c r="M702" i="4"/>
  <c r="L702" i="4"/>
  <c r="K702" i="4"/>
  <c r="J702" i="4"/>
  <c r="I702" i="4"/>
  <c r="H702" i="4"/>
  <c r="G702" i="4"/>
  <c r="F702" i="4"/>
  <c r="E702" i="4"/>
  <c r="D702" i="4"/>
  <c r="M701" i="4"/>
  <c r="L701" i="4"/>
  <c r="K701" i="4"/>
  <c r="J701" i="4"/>
  <c r="I701" i="4"/>
  <c r="H701" i="4"/>
  <c r="G701" i="4"/>
  <c r="F701" i="4"/>
  <c r="E701" i="4"/>
  <c r="D701" i="4"/>
  <c r="M700" i="4"/>
  <c r="L700" i="4"/>
  <c r="K700" i="4"/>
  <c r="J700" i="4"/>
  <c r="I700" i="4"/>
  <c r="H700" i="4"/>
  <c r="G700" i="4"/>
  <c r="F700" i="4"/>
  <c r="E700" i="4"/>
  <c r="D700" i="4"/>
  <c r="M699" i="4"/>
  <c r="L699" i="4"/>
  <c r="K699" i="4"/>
  <c r="J699" i="4"/>
  <c r="I699" i="4"/>
  <c r="H699" i="4"/>
  <c r="G699" i="4"/>
  <c r="F699" i="4"/>
  <c r="E699" i="4"/>
  <c r="D699" i="4"/>
  <c r="M698" i="4"/>
  <c r="L698" i="4"/>
  <c r="K698" i="4"/>
  <c r="J698" i="4"/>
  <c r="I698" i="4"/>
  <c r="H698" i="4"/>
  <c r="G698" i="4"/>
  <c r="F698" i="4"/>
  <c r="E698" i="4"/>
  <c r="D698" i="4"/>
  <c r="M697" i="4"/>
  <c r="L697" i="4"/>
  <c r="K697" i="4"/>
  <c r="J697" i="4"/>
  <c r="I697" i="4"/>
  <c r="H697" i="4"/>
  <c r="G697" i="4"/>
  <c r="F697" i="4"/>
  <c r="E697" i="4"/>
  <c r="D697" i="4"/>
  <c r="M696" i="4"/>
  <c r="L696" i="4"/>
  <c r="K696" i="4"/>
  <c r="J696" i="4"/>
  <c r="I696" i="4"/>
  <c r="H696" i="4"/>
  <c r="G696" i="4"/>
  <c r="F696" i="4"/>
  <c r="E696" i="4"/>
  <c r="D696" i="4"/>
  <c r="M695" i="4"/>
  <c r="L695" i="4"/>
  <c r="K695" i="4"/>
  <c r="J695" i="4"/>
  <c r="I695" i="4"/>
  <c r="H695" i="4"/>
  <c r="G695" i="4"/>
  <c r="F695" i="4"/>
  <c r="E695" i="4"/>
  <c r="D695" i="4"/>
  <c r="M694" i="4"/>
  <c r="L694" i="4"/>
  <c r="K694" i="4"/>
  <c r="J694" i="4"/>
  <c r="I694" i="4"/>
  <c r="H694" i="4"/>
  <c r="G694" i="4"/>
  <c r="F694" i="4"/>
  <c r="E694" i="4"/>
  <c r="D694" i="4"/>
  <c r="M693" i="4"/>
  <c r="L693" i="4"/>
  <c r="K693" i="4"/>
  <c r="J693" i="4"/>
  <c r="I693" i="4"/>
  <c r="H693" i="4"/>
  <c r="G693" i="4"/>
  <c r="F693" i="4"/>
  <c r="E693" i="4"/>
  <c r="D693" i="4"/>
  <c r="M692" i="4"/>
  <c r="L692" i="4"/>
  <c r="K692" i="4"/>
  <c r="J692" i="4"/>
  <c r="I692" i="4"/>
  <c r="H692" i="4"/>
  <c r="G692" i="4"/>
  <c r="F692" i="4"/>
  <c r="E692" i="4"/>
  <c r="D692" i="4"/>
  <c r="M691" i="4"/>
  <c r="L691" i="4"/>
  <c r="K691" i="4"/>
  <c r="J691" i="4"/>
  <c r="I691" i="4"/>
  <c r="H691" i="4"/>
  <c r="G691" i="4"/>
  <c r="F691" i="4"/>
  <c r="E691" i="4"/>
  <c r="D691" i="4"/>
  <c r="M690" i="4"/>
  <c r="L690" i="4"/>
  <c r="K690" i="4"/>
  <c r="J690" i="4"/>
  <c r="I690" i="4"/>
  <c r="H690" i="4"/>
  <c r="G690" i="4"/>
  <c r="F690" i="4"/>
  <c r="E690" i="4"/>
  <c r="D690" i="4"/>
  <c r="M689" i="4"/>
  <c r="L689" i="4"/>
  <c r="K689" i="4"/>
  <c r="J689" i="4"/>
  <c r="I689" i="4"/>
  <c r="H689" i="4"/>
  <c r="G689" i="4"/>
  <c r="F689" i="4"/>
  <c r="E689" i="4"/>
  <c r="D689" i="4"/>
  <c r="M688" i="4"/>
  <c r="L688" i="4"/>
  <c r="K688" i="4"/>
  <c r="J688" i="4"/>
  <c r="I688" i="4"/>
  <c r="H688" i="4"/>
  <c r="G688" i="4"/>
  <c r="F688" i="4"/>
  <c r="E688" i="4"/>
  <c r="D688" i="4"/>
  <c r="M687" i="4"/>
  <c r="L687" i="4"/>
  <c r="K687" i="4"/>
  <c r="J687" i="4"/>
  <c r="I687" i="4"/>
  <c r="H687" i="4"/>
  <c r="G687" i="4"/>
  <c r="F687" i="4"/>
  <c r="E687" i="4"/>
  <c r="D687" i="4"/>
  <c r="M686" i="4"/>
  <c r="L686" i="4"/>
  <c r="K686" i="4"/>
  <c r="J686" i="4"/>
  <c r="I686" i="4"/>
  <c r="H686" i="4"/>
  <c r="G686" i="4"/>
  <c r="F686" i="4"/>
  <c r="E686" i="4"/>
  <c r="D686" i="4"/>
  <c r="M685" i="4"/>
  <c r="L685" i="4"/>
  <c r="K685" i="4"/>
  <c r="J685" i="4"/>
  <c r="I685" i="4"/>
  <c r="H685" i="4"/>
  <c r="G685" i="4"/>
  <c r="F685" i="4"/>
  <c r="E685" i="4"/>
  <c r="D685" i="4"/>
  <c r="M684" i="4"/>
  <c r="L684" i="4"/>
  <c r="K684" i="4"/>
  <c r="J684" i="4"/>
  <c r="I684" i="4"/>
  <c r="H684" i="4"/>
  <c r="G684" i="4"/>
  <c r="F684" i="4"/>
  <c r="E684" i="4"/>
  <c r="D684" i="4"/>
  <c r="M683" i="4"/>
  <c r="L683" i="4"/>
  <c r="K683" i="4"/>
  <c r="J683" i="4"/>
  <c r="I683" i="4"/>
  <c r="H683" i="4"/>
  <c r="G683" i="4"/>
  <c r="F683" i="4"/>
  <c r="E683" i="4"/>
  <c r="D683" i="4"/>
  <c r="M682" i="4"/>
  <c r="L682" i="4"/>
  <c r="K682" i="4"/>
  <c r="J682" i="4"/>
  <c r="I682" i="4"/>
  <c r="H682" i="4"/>
  <c r="G682" i="4"/>
  <c r="F682" i="4"/>
  <c r="E682" i="4"/>
  <c r="D682" i="4"/>
  <c r="M681" i="4"/>
  <c r="L681" i="4"/>
  <c r="K681" i="4"/>
  <c r="J681" i="4"/>
  <c r="I681" i="4"/>
  <c r="H681" i="4"/>
  <c r="G681" i="4"/>
  <c r="F681" i="4"/>
  <c r="E681" i="4"/>
  <c r="D681" i="4"/>
  <c r="M680" i="4"/>
  <c r="L680" i="4"/>
  <c r="K680" i="4"/>
  <c r="J680" i="4"/>
  <c r="I680" i="4"/>
  <c r="H680" i="4"/>
  <c r="G680" i="4"/>
  <c r="F680" i="4"/>
  <c r="E680" i="4"/>
  <c r="D680" i="4"/>
  <c r="M679" i="4"/>
  <c r="L679" i="4"/>
  <c r="K679" i="4"/>
  <c r="J679" i="4"/>
  <c r="I679" i="4"/>
  <c r="H679" i="4"/>
  <c r="G679" i="4"/>
  <c r="F679" i="4"/>
  <c r="E679" i="4"/>
  <c r="D679" i="4"/>
  <c r="M678" i="4"/>
  <c r="L678" i="4"/>
  <c r="K678" i="4"/>
  <c r="J678" i="4"/>
  <c r="I678" i="4"/>
  <c r="H678" i="4"/>
  <c r="G678" i="4"/>
  <c r="F678" i="4"/>
  <c r="E678" i="4"/>
  <c r="D678" i="4"/>
  <c r="M677" i="4"/>
  <c r="L677" i="4"/>
  <c r="K677" i="4"/>
  <c r="J677" i="4"/>
  <c r="I677" i="4"/>
  <c r="H677" i="4"/>
  <c r="G677" i="4"/>
  <c r="F677" i="4"/>
  <c r="E677" i="4"/>
  <c r="D677" i="4"/>
  <c r="M676" i="4"/>
  <c r="L676" i="4"/>
  <c r="K676" i="4"/>
  <c r="J676" i="4"/>
  <c r="I676" i="4"/>
  <c r="H676" i="4"/>
  <c r="G676" i="4"/>
  <c r="F676" i="4"/>
  <c r="E676" i="4"/>
  <c r="D676" i="4"/>
  <c r="M675" i="4"/>
  <c r="L675" i="4"/>
  <c r="K675" i="4"/>
  <c r="J675" i="4"/>
  <c r="I675" i="4"/>
  <c r="H675" i="4"/>
  <c r="G675" i="4"/>
  <c r="F675" i="4"/>
  <c r="E675" i="4"/>
  <c r="D675" i="4"/>
  <c r="M674" i="4"/>
  <c r="L674" i="4"/>
  <c r="K674" i="4"/>
  <c r="J674" i="4"/>
  <c r="I674" i="4"/>
  <c r="H674" i="4"/>
  <c r="G674" i="4"/>
  <c r="F674" i="4"/>
  <c r="E674" i="4"/>
  <c r="D674" i="4"/>
  <c r="M673" i="4"/>
  <c r="L673" i="4"/>
  <c r="K673" i="4"/>
  <c r="J673" i="4"/>
  <c r="I673" i="4"/>
  <c r="H673" i="4"/>
  <c r="G673" i="4"/>
  <c r="F673" i="4"/>
  <c r="E673" i="4"/>
  <c r="D673" i="4"/>
  <c r="M672" i="4"/>
  <c r="L672" i="4"/>
  <c r="K672" i="4"/>
  <c r="J672" i="4"/>
  <c r="I672" i="4"/>
  <c r="H672" i="4"/>
  <c r="G672" i="4"/>
  <c r="F672" i="4"/>
  <c r="E672" i="4"/>
  <c r="D672" i="4"/>
  <c r="M671" i="4"/>
  <c r="L671" i="4"/>
  <c r="K671" i="4"/>
  <c r="J671" i="4"/>
  <c r="I671" i="4"/>
  <c r="H671" i="4"/>
  <c r="G671" i="4"/>
  <c r="F671" i="4"/>
  <c r="E671" i="4"/>
  <c r="D671" i="4"/>
  <c r="M670" i="4"/>
  <c r="L670" i="4"/>
  <c r="K670" i="4"/>
  <c r="J670" i="4"/>
  <c r="I670" i="4"/>
  <c r="H670" i="4"/>
  <c r="G670" i="4"/>
  <c r="F670" i="4"/>
  <c r="E670" i="4"/>
  <c r="D670" i="4"/>
  <c r="M669" i="4"/>
  <c r="L669" i="4"/>
  <c r="K669" i="4"/>
  <c r="J669" i="4"/>
  <c r="I669" i="4"/>
  <c r="H669" i="4"/>
  <c r="G669" i="4"/>
  <c r="F669" i="4"/>
  <c r="E669" i="4"/>
  <c r="D669" i="4"/>
  <c r="M668" i="4"/>
  <c r="L668" i="4"/>
  <c r="K668" i="4"/>
  <c r="J668" i="4"/>
  <c r="I668" i="4"/>
  <c r="H668" i="4"/>
  <c r="G668" i="4"/>
  <c r="F668" i="4"/>
  <c r="E668" i="4"/>
  <c r="D668" i="4"/>
  <c r="M667" i="4"/>
  <c r="L667" i="4"/>
  <c r="K667" i="4"/>
  <c r="J667" i="4"/>
  <c r="I667" i="4"/>
  <c r="H667" i="4"/>
  <c r="G667" i="4"/>
  <c r="F667" i="4"/>
  <c r="E667" i="4"/>
  <c r="D667" i="4"/>
  <c r="M666" i="4"/>
  <c r="L666" i="4"/>
  <c r="K666" i="4"/>
  <c r="J666" i="4"/>
  <c r="I666" i="4"/>
  <c r="H666" i="4"/>
  <c r="G666" i="4"/>
  <c r="F666" i="4"/>
  <c r="E666" i="4"/>
  <c r="D666" i="4"/>
  <c r="M665" i="4"/>
  <c r="L665" i="4"/>
  <c r="K665" i="4"/>
  <c r="J665" i="4"/>
  <c r="I665" i="4"/>
  <c r="H665" i="4"/>
  <c r="G665" i="4"/>
  <c r="F665" i="4"/>
  <c r="E665" i="4"/>
  <c r="D665" i="4"/>
  <c r="M664" i="4"/>
  <c r="L664" i="4"/>
  <c r="K664" i="4"/>
  <c r="J664" i="4"/>
  <c r="I664" i="4"/>
  <c r="H664" i="4"/>
  <c r="G664" i="4"/>
  <c r="F664" i="4"/>
  <c r="E664" i="4"/>
  <c r="D664" i="4"/>
  <c r="M663" i="4"/>
  <c r="L663" i="4"/>
  <c r="K663" i="4"/>
  <c r="J663" i="4"/>
  <c r="I663" i="4"/>
  <c r="H663" i="4"/>
  <c r="G663" i="4"/>
  <c r="F663" i="4"/>
  <c r="E663" i="4"/>
  <c r="D663" i="4"/>
  <c r="M662" i="4"/>
  <c r="L662" i="4"/>
  <c r="K662" i="4"/>
  <c r="J662" i="4"/>
  <c r="I662" i="4"/>
  <c r="H662" i="4"/>
  <c r="G662" i="4"/>
  <c r="F662" i="4"/>
  <c r="E662" i="4"/>
  <c r="D662" i="4"/>
  <c r="M661" i="4"/>
  <c r="L661" i="4"/>
  <c r="K661" i="4"/>
  <c r="J661" i="4"/>
  <c r="I661" i="4"/>
  <c r="H661" i="4"/>
  <c r="G661" i="4"/>
  <c r="F661" i="4"/>
  <c r="E661" i="4"/>
  <c r="D661" i="4"/>
  <c r="M660" i="4"/>
  <c r="L660" i="4"/>
  <c r="K660" i="4"/>
  <c r="J660" i="4"/>
  <c r="I660" i="4"/>
  <c r="H660" i="4"/>
  <c r="G660" i="4"/>
  <c r="F660" i="4"/>
  <c r="E660" i="4"/>
  <c r="D660" i="4"/>
  <c r="M659" i="4"/>
  <c r="L659" i="4"/>
  <c r="K659" i="4"/>
  <c r="J659" i="4"/>
  <c r="I659" i="4"/>
  <c r="H659" i="4"/>
  <c r="G659" i="4"/>
  <c r="F659" i="4"/>
  <c r="E659" i="4"/>
  <c r="D659" i="4"/>
  <c r="M658" i="4"/>
  <c r="L658" i="4"/>
  <c r="K658" i="4"/>
  <c r="J658" i="4"/>
  <c r="I658" i="4"/>
  <c r="H658" i="4"/>
  <c r="G658" i="4"/>
  <c r="F658" i="4"/>
  <c r="E658" i="4"/>
  <c r="D658" i="4"/>
  <c r="M657" i="4"/>
  <c r="L657" i="4"/>
  <c r="K657" i="4"/>
  <c r="J657" i="4"/>
  <c r="I657" i="4"/>
  <c r="H657" i="4"/>
  <c r="G657" i="4"/>
  <c r="F657" i="4"/>
  <c r="E657" i="4"/>
  <c r="D657" i="4"/>
  <c r="M656" i="4"/>
  <c r="L656" i="4"/>
  <c r="K656" i="4"/>
  <c r="J656" i="4"/>
  <c r="I656" i="4"/>
  <c r="H656" i="4"/>
  <c r="G656" i="4"/>
  <c r="F656" i="4"/>
  <c r="E656" i="4"/>
  <c r="D656" i="4"/>
  <c r="M655" i="4"/>
  <c r="L655" i="4"/>
  <c r="K655" i="4"/>
  <c r="J655" i="4"/>
  <c r="I655" i="4"/>
  <c r="H655" i="4"/>
  <c r="G655" i="4"/>
  <c r="F655" i="4"/>
  <c r="E655" i="4"/>
  <c r="D655" i="4"/>
  <c r="M654" i="4"/>
  <c r="L654" i="4"/>
  <c r="K654" i="4"/>
  <c r="J654" i="4"/>
  <c r="I654" i="4"/>
  <c r="H654" i="4"/>
  <c r="G654" i="4"/>
  <c r="F654" i="4"/>
  <c r="E654" i="4"/>
  <c r="D654" i="4"/>
  <c r="M653" i="4"/>
  <c r="L653" i="4"/>
  <c r="K653" i="4"/>
  <c r="J653" i="4"/>
  <c r="I653" i="4"/>
  <c r="H653" i="4"/>
  <c r="G653" i="4"/>
  <c r="F653" i="4"/>
  <c r="E653" i="4"/>
  <c r="D653" i="4"/>
  <c r="M652" i="4"/>
  <c r="L652" i="4"/>
  <c r="K652" i="4"/>
  <c r="J652" i="4"/>
  <c r="I652" i="4"/>
  <c r="H652" i="4"/>
  <c r="G652" i="4"/>
  <c r="F652" i="4"/>
  <c r="E652" i="4"/>
  <c r="D652" i="4"/>
  <c r="M651" i="4"/>
  <c r="L651" i="4"/>
  <c r="K651" i="4"/>
  <c r="J651" i="4"/>
  <c r="I651" i="4"/>
  <c r="H651" i="4"/>
  <c r="G651" i="4"/>
  <c r="F651" i="4"/>
  <c r="E651" i="4"/>
  <c r="D651" i="4"/>
  <c r="M650" i="4"/>
  <c r="L650" i="4"/>
  <c r="K650" i="4"/>
  <c r="J650" i="4"/>
  <c r="I650" i="4"/>
  <c r="H650" i="4"/>
  <c r="G650" i="4"/>
  <c r="F650" i="4"/>
  <c r="E650" i="4"/>
  <c r="D650" i="4"/>
  <c r="M649" i="4"/>
  <c r="L649" i="4"/>
  <c r="K649" i="4"/>
  <c r="J649" i="4"/>
  <c r="I649" i="4"/>
  <c r="H649" i="4"/>
  <c r="G649" i="4"/>
  <c r="F649" i="4"/>
  <c r="E649" i="4"/>
  <c r="D649" i="4"/>
  <c r="M648" i="4"/>
  <c r="L648" i="4"/>
  <c r="K648" i="4"/>
  <c r="J648" i="4"/>
  <c r="I648" i="4"/>
  <c r="H648" i="4"/>
  <c r="G648" i="4"/>
  <c r="F648" i="4"/>
  <c r="E648" i="4"/>
  <c r="D648" i="4"/>
  <c r="M647" i="4"/>
  <c r="L647" i="4"/>
  <c r="K647" i="4"/>
  <c r="J647" i="4"/>
  <c r="I647" i="4"/>
  <c r="H647" i="4"/>
  <c r="G647" i="4"/>
  <c r="F647" i="4"/>
  <c r="E647" i="4"/>
  <c r="D647" i="4"/>
  <c r="M646" i="4"/>
  <c r="L646" i="4"/>
  <c r="K646" i="4"/>
  <c r="J646" i="4"/>
  <c r="I646" i="4"/>
  <c r="H646" i="4"/>
  <c r="G646" i="4"/>
  <c r="F646" i="4"/>
  <c r="E646" i="4"/>
  <c r="D646" i="4"/>
  <c r="M645" i="4"/>
  <c r="L645" i="4"/>
  <c r="K645" i="4"/>
  <c r="J645" i="4"/>
  <c r="I645" i="4"/>
  <c r="H645" i="4"/>
  <c r="G645" i="4"/>
  <c r="F645" i="4"/>
  <c r="E645" i="4"/>
  <c r="D645" i="4"/>
  <c r="M644" i="4"/>
  <c r="L644" i="4"/>
  <c r="K644" i="4"/>
  <c r="J644" i="4"/>
  <c r="I644" i="4"/>
  <c r="H644" i="4"/>
  <c r="G644" i="4"/>
  <c r="F644" i="4"/>
  <c r="E644" i="4"/>
  <c r="D644" i="4"/>
  <c r="M643" i="4"/>
  <c r="L643" i="4"/>
  <c r="K643" i="4"/>
  <c r="J643" i="4"/>
  <c r="I643" i="4"/>
  <c r="H643" i="4"/>
  <c r="G643" i="4"/>
  <c r="F643" i="4"/>
  <c r="E643" i="4"/>
  <c r="D643" i="4"/>
  <c r="M642" i="4"/>
  <c r="L642" i="4"/>
  <c r="K642" i="4"/>
  <c r="J642" i="4"/>
  <c r="I642" i="4"/>
  <c r="H642" i="4"/>
  <c r="G642" i="4"/>
  <c r="F642" i="4"/>
  <c r="E642" i="4"/>
  <c r="D642" i="4"/>
  <c r="M641" i="4"/>
  <c r="L641" i="4"/>
  <c r="K641" i="4"/>
  <c r="J641" i="4"/>
  <c r="I641" i="4"/>
  <c r="H641" i="4"/>
  <c r="G641" i="4"/>
  <c r="F641" i="4"/>
  <c r="E641" i="4"/>
  <c r="D641" i="4"/>
  <c r="M640" i="4"/>
  <c r="L640" i="4"/>
  <c r="K640" i="4"/>
  <c r="J640" i="4"/>
  <c r="I640" i="4"/>
  <c r="H640" i="4"/>
  <c r="G640" i="4"/>
  <c r="F640" i="4"/>
  <c r="E640" i="4"/>
  <c r="D640" i="4"/>
  <c r="M639" i="4"/>
  <c r="L639" i="4"/>
  <c r="K639" i="4"/>
  <c r="J639" i="4"/>
  <c r="I639" i="4"/>
  <c r="H639" i="4"/>
  <c r="G639" i="4"/>
  <c r="F639" i="4"/>
  <c r="E639" i="4"/>
  <c r="D639" i="4"/>
  <c r="M638" i="4"/>
  <c r="L638" i="4"/>
  <c r="K638" i="4"/>
  <c r="J638" i="4"/>
  <c r="I638" i="4"/>
  <c r="H638" i="4"/>
  <c r="G638" i="4"/>
  <c r="F638" i="4"/>
  <c r="E638" i="4"/>
  <c r="D638" i="4"/>
  <c r="M637" i="4"/>
  <c r="L637" i="4"/>
  <c r="K637" i="4"/>
  <c r="J637" i="4"/>
  <c r="I637" i="4"/>
  <c r="H637" i="4"/>
  <c r="G637" i="4"/>
  <c r="F637" i="4"/>
  <c r="E637" i="4"/>
  <c r="D637" i="4"/>
  <c r="M636" i="4"/>
  <c r="L636" i="4"/>
  <c r="K636" i="4"/>
  <c r="J636" i="4"/>
  <c r="I636" i="4"/>
  <c r="H636" i="4"/>
  <c r="G636" i="4"/>
  <c r="F636" i="4"/>
  <c r="E636" i="4"/>
  <c r="D636" i="4"/>
  <c r="M635" i="4"/>
  <c r="L635" i="4"/>
  <c r="K635" i="4"/>
  <c r="J635" i="4"/>
  <c r="I635" i="4"/>
  <c r="H635" i="4"/>
  <c r="G635" i="4"/>
  <c r="F635" i="4"/>
  <c r="E635" i="4"/>
  <c r="D635" i="4"/>
  <c r="M634" i="4"/>
  <c r="L634" i="4"/>
  <c r="K634" i="4"/>
  <c r="J634" i="4"/>
  <c r="I634" i="4"/>
  <c r="H634" i="4"/>
  <c r="G634" i="4"/>
  <c r="F634" i="4"/>
  <c r="E634" i="4"/>
  <c r="D634" i="4"/>
  <c r="M633" i="4"/>
  <c r="L633" i="4"/>
  <c r="K633" i="4"/>
  <c r="J633" i="4"/>
  <c r="I633" i="4"/>
  <c r="H633" i="4"/>
  <c r="G633" i="4"/>
  <c r="F633" i="4"/>
  <c r="E633" i="4"/>
  <c r="D633" i="4"/>
  <c r="M632" i="4"/>
  <c r="L632" i="4"/>
  <c r="K632" i="4"/>
  <c r="J632" i="4"/>
  <c r="I632" i="4"/>
  <c r="H632" i="4"/>
  <c r="G632" i="4"/>
  <c r="F632" i="4"/>
  <c r="E632" i="4"/>
  <c r="D632" i="4"/>
  <c r="M631" i="4"/>
  <c r="L631" i="4"/>
  <c r="K631" i="4"/>
  <c r="J631" i="4"/>
  <c r="I631" i="4"/>
  <c r="H631" i="4"/>
  <c r="G631" i="4"/>
  <c r="F631" i="4"/>
  <c r="E631" i="4"/>
  <c r="D631" i="4"/>
  <c r="M630" i="4"/>
  <c r="L630" i="4"/>
  <c r="K630" i="4"/>
  <c r="J630" i="4"/>
  <c r="I630" i="4"/>
  <c r="H630" i="4"/>
  <c r="G630" i="4"/>
  <c r="F630" i="4"/>
  <c r="E630" i="4"/>
  <c r="D630" i="4"/>
  <c r="M629" i="4"/>
  <c r="L629" i="4"/>
  <c r="K629" i="4"/>
  <c r="J629" i="4"/>
  <c r="I629" i="4"/>
  <c r="H629" i="4"/>
  <c r="G629" i="4"/>
  <c r="F629" i="4"/>
  <c r="E629" i="4"/>
  <c r="D629" i="4"/>
  <c r="M628" i="4"/>
  <c r="L628" i="4"/>
  <c r="K628" i="4"/>
  <c r="J628" i="4"/>
  <c r="I628" i="4"/>
  <c r="H628" i="4"/>
  <c r="G628" i="4"/>
  <c r="F628" i="4"/>
  <c r="E628" i="4"/>
  <c r="D628" i="4"/>
  <c r="M627" i="4"/>
  <c r="L627" i="4"/>
  <c r="K627" i="4"/>
  <c r="J627" i="4"/>
  <c r="I627" i="4"/>
  <c r="H627" i="4"/>
  <c r="G627" i="4"/>
  <c r="F627" i="4"/>
  <c r="E627" i="4"/>
  <c r="D627" i="4"/>
  <c r="M626" i="4"/>
  <c r="L626" i="4"/>
  <c r="K626" i="4"/>
  <c r="J626" i="4"/>
  <c r="I626" i="4"/>
  <c r="H626" i="4"/>
  <c r="G626" i="4"/>
  <c r="F626" i="4"/>
  <c r="E626" i="4"/>
  <c r="D626" i="4"/>
  <c r="M625" i="4"/>
  <c r="L625" i="4"/>
  <c r="K625" i="4"/>
  <c r="J625" i="4"/>
  <c r="I625" i="4"/>
  <c r="H625" i="4"/>
  <c r="G625" i="4"/>
  <c r="F625" i="4"/>
  <c r="E625" i="4"/>
  <c r="D625" i="4"/>
  <c r="M624" i="4"/>
  <c r="L624" i="4"/>
  <c r="K624" i="4"/>
  <c r="J624" i="4"/>
  <c r="I624" i="4"/>
  <c r="H624" i="4"/>
  <c r="G624" i="4"/>
  <c r="F624" i="4"/>
  <c r="E624" i="4"/>
  <c r="D624" i="4"/>
  <c r="M623" i="4"/>
  <c r="L623" i="4"/>
  <c r="K623" i="4"/>
  <c r="J623" i="4"/>
  <c r="I623" i="4"/>
  <c r="H623" i="4"/>
  <c r="G623" i="4"/>
  <c r="F623" i="4"/>
  <c r="E623" i="4"/>
  <c r="D623" i="4"/>
  <c r="M622" i="4"/>
  <c r="L622" i="4"/>
  <c r="K622" i="4"/>
  <c r="J622" i="4"/>
  <c r="I622" i="4"/>
  <c r="H622" i="4"/>
  <c r="G622" i="4"/>
  <c r="F622" i="4"/>
  <c r="E622" i="4"/>
  <c r="D622" i="4"/>
  <c r="M621" i="4"/>
  <c r="L621" i="4"/>
  <c r="K621" i="4"/>
  <c r="J621" i="4"/>
  <c r="I621" i="4"/>
  <c r="H621" i="4"/>
  <c r="G621" i="4"/>
  <c r="F621" i="4"/>
  <c r="E621" i="4"/>
  <c r="D621" i="4"/>
  <c r="M620" i="4"/>
  <c r="L620" i="4"/>
  <c r="K620" i="4"/>
  <c r="J620" i="4"/>
  <c r="I620" i="4"/>
  <c r="H620" i="4"/>
  <c r="G620" i="4"/>
  <c r="F620" i="4"/>
  <c r="E620" i="4"/>
  <c r="D620" i="4"/>
  <c r="M619" i="4"/>
  <c r="L619" i="4"/>
  <c r="K619" i="4"/>
  <c r="J619" i="4"/>
  <c r="I619" i="4"/>
  <c r="H619" i="4"/>
  <c r="G619" i="4"/>
  <c r="F619" i="4"/>
  <c r="E619" i="4"/>
  <c r="D619" i="4"/>
  <c r="M618" i="4"/>
  <c r="L618" i="4"/>
  <c r="K618" i="4"/>
  <c r="J618" i="4"/>
  <c r="I618" i="4"/>
  <c r="H618" i="4"/>
  <c r="G618" i="4"/>
  <c r="F618" i="4"/>
  <c r="E618" i="4"/>
  <c r="D618" i="4"/>
  <c r="M617" i="4"/>
  <c r="L617" i="4"/>
  <c r="K617" i="4"/>
  <c r="J617" i="4"/>
  <c r="I617" i="4"/>
  <c r="H617" i="4"/>
  <c r="G617" i="4"/>
  <c r="F617" i="4"/>
  <c r="E617" i="4"/>
  <c r="D617" i="4"/>
  <c r="M616" i="4"/>
  <c r="L616" i="4"/>
  <c r="K616" i="4"/>
  <c r="J616" i="4"/>
  <c r="I616" i="4"/>
  <c r="H616" i="4"/>
  <c r="G616" i="4"/>
  <c r="F616" i="4"/>
  <c r="E616" i="4"/>
  <c r="D616" i="4"/>
  <c r="M615" i="4"/>
  <c r="L615" i="4"/>
  <c r="K615" i="4"/>
  <c r="J615" i="4"/>
  <c r="I615" i="4"/>
  <c r="H615" i="4"/>
  <c r="G615" i="4"/>
  <c r="F615" i="4"/>
  <c r="E615" i="4"/>
  <c r="D615" i="4"/>
  <c r="M614" i="4"/>
  <c r="L614" i="4"/>
  <c r="K614" i="4"/>
  <c r="J614" i="4"/>
  <c r="I614" i="4"/>
  <c r="H614" i="4"/>
  <c r="G614" i="4"/>
  <c r="F614" i="4"/>
  <c r="E614" i="4"/>
  <c r="D614" i="4"/>
  <c r="M613" i="4"/>
  <c r="L613" i="4"/>
  <c r="K613" i="4"/>
  <c r="J613" i="4"/>
  <c r="I613" i="4"/>
  <c r="H613" i="4"/>
  <c r="G613" i="4"/>
  <c r="F613" i="4"/>
  <c r="E613" i="4"/>
  <c r="D613" i="4"/>
  <c r="M612" i="4"/>
  <c r="L612" i="4"/>
  <c r="K612" i="4"/>
  <c r="J612" i="4"/>
  <c r="I612" i="4"/>
  <c r="H612" i="4"/>
  <c r="G612" i="4"/>
  <c r="F612" i="4"/>
  <c r="E612" i="4"/>
  <c r="D612" i="4"/>
  <c r="M611" i="4"/>
  <c r="L611" i="4"/>
  <c r="K611" i="4"/>
  <c r="J611" i="4"/>
  <c r="I611" i="4"/>
  <c r="H611" i="4"/>
  <c r="G611" i="4"/>
  <c r="F611" i="4"/>
  <c r="E611" i="4"/>
  <c r="D611" i="4"/>
  <c r="M610" i="4"/>
  <c r="L610" i="4"/>
  <c r="K610" i="4"/>
  <c r="J610" i="4"/>
  <c r="I610" i="4"/>
  <c r="H610" i="4"/>
  <c r="G610" i="4"/>
  <c r="F610" i="4"/>
  <c r="E610" i="4"/>
  <c r="D610" i="4"/>
  <c r="M609" i="4"/>
  <c r="L609" i="4"/>
  <c r="K609" i="4"/>
  <c r="J609" i="4"/>
  <c r="I609" i="4"/>
  <c r="H609" i="4"/>
  <c r="G609" i="4"/>
  <c r="F609" i="4"/>
  <c r="E609" i="4"/>
  <c r="D609" i="4"/>
  <c r="M608" i="4"/>
  <c r="L608" i="4"/>
  <c r="K608" i="4"/>
  <c r="J608" i="4"/>
  <c r="I608" i="4"/>
  <c r="H608" i="4"/>
  <c r="G608" i="4"/>
  <c r="F608" i="4"/>
  <c r="E608" i="4"/>
  <c r="D608" i="4"/>
  <c r="M607" i="4"/>
  <c r="L607" i="4"/>
  <c r="K607" i="4"/>
  <c r="J607" i="4"/>
  <c r="I607" i="4"/>
  <c r="H607" i="4"/>
  <c r="G607" i="4"/>
  <c r="F607" i="4"/>
  <c r="E607" i="4"/>
  <c r="D607" i="4"/>
  <c r="M606" i="4"/>
  <c r="L606" i="4"/>
  <c r="K606" i="4"/>
  <c r="J606" i="4"/>
  <c r="I606" i="4"/>
  <c r="H606" i="4"/>
  <c r="G606" i="4"/>
  <c r="F606" i="4"/>
  <c r="E606" i="4"/>
  <c r="D606" i="4"/>
  <c r="M605" i="4"/>
  <c r="L605" i="4"/>
  <c r="K605" i="4"/>
  <c r="J605" i="4"/>
  <c r="I605" i="4"/>
  <c r="H605" i="4"/>
  <c r="G605" i="4"/>
  <c r="F605" i="4"/>
  <c r="E605" i="4"/>
  <c r="D605" i="4"/>
  <c r="M604" i="4"/>
  <c r="L604" i="4"/>
  <c r="K604" i="4"/>
  <c r="J604" i="4"/>
  <c r="I604" i="4"/>
  <c r="H604" i="4"/>
  <c r="G604" i="4"/>
  <c r="F604" i="4"/>
  <c r="E604" i="4"/>
  <c r="D604" i="4"/>
  <c r="M603" i="4"/>
  <c r="L603" i="4"/>
  <c r="K603" i="4"/>
  <c r="J603" i="4"/>
  <c r="I603" i="4"/>
  <c r="H603" i="4"/>
  <c r="G603" i="4"/>
  <c r="F603" i="4"/>
  <c r="E603" i="4"/>
  <c r="D603" i="4"/>
  <c r="M602" i="4"/>
  <c r="L602" i="4"/>
  <c r="K602" i="4"/>
  <c r="J602" i="4"/>
  <c r="I602" i="4"/>
  <c r="H602" i="4"/>
  <c r="G602" i="4"/>
  <c r="F602" i="4"/>
  <c r="E602" i="4"/>
  <c r="D602" i="4"/>
  <c r="M601" i="4"/>
  <c r="L601" i="4"/>
  <c r="K601" i="4"/>
  <c r="J601" i="4"/>
  <c r="I601" i="4"/>
  <c r="H601" i="4"/>
  <c r="G601" i="4"/>
  <c r="F601" i="4"/>
  <c r="E601" i="4"/>
  <c r="D601" i="4"/>
  <c r="M600" i="4"/>
  <c r="L600" i="4"/>
  <c r="K600" i="4"/>
  <c r="J600" i="4"/>
  <c r="I600" i="4"/>
  <c r="H600" i="4"/>
  <c r="G600" i="4"/>
  <c r="F600" i="4"/>
  <c r="E600" i="4"/>
  <c r="D600" i="4"/>
  <c r="M599" i="4"/>
  <c r="L599" i="4"/>
  <c r="K599" i="4"/>
  <c r="J599" i="4"/>
  <c r="I599" i="4"/>
  <c r="H599" i="4"/>
  <c r="G599" i="4"/>
  <c r="F599" i="4"/>
  <c r="E599" i="4"/>
  <c r="D599" i="4"/>
  <c r="M598" i="4"/>
  <c r="L598" i="4"/>
  <c r="K598" i="4"/>
  <c r="J598" i="4"/>
  <c r="I598" i="4"/>
  <c r="H598" i="4"/>
  <c r="G598" i="4"/>
  <c r="F598" i="4"/>
  <c r="E598" i="4"/>
  <c r="D598" i="4"/>
  <c r="M597" i="4"/>
  <c r="L597" i="4"/>
  <c r="K597" i="4"/>
  <c r="J597" i="4"/>
  <c r="I597" i="4"/>
  <c r="H597" i="4"/>
  <c r="G597" i="4"/>
  <c r="F597" i="4"/>
  <c r="E597" i="4"/>
  <c r="D597" i="4"/>
  <c r="M596" i="4"/>
  <c r="L596" i="4"/>
  <c r="K596" i="4"/>
  <c r="J596" i="4"/>
  <c r="I596" i="4"/>
  <c r="H596" i="4"/>
  <c r="G596" i="4"/>
  <c r="F596" i="4"/>
  <c r="E596" i="4"/>
  <c r="D596" i="4"/>
  <c r="M595" i="4"/>
  <c r="L595" i="4"/>
  <c r="K595" i="4"/>
  <c r="J595" i="4"/>
  <c r="I595" i="4"/>
  <c r="H595" i="4"/>
  <c r="G595" i="4"/>
  <c r="F595" i="4"/>
  <c r="E595" i="4"/>
  <c r="D595" i="4"/>
  <c r="M594" i="4"/>
  <c r="L594" i="4"/>
  <c r="K594" i="4"/>
  <c r="J594" i="4"/>
  <c r="I594" i="4"/>
  <c r="H594" i="4"/>
  <c r="G594" i="4"/>
  <c r="F594" i="4"/>
  <c r="E594" i="4"/>
  <c r="D594" i="4"/>
  <c r="M593" i="4"/>
  <c r="L593" i="4"/>
  <c r="K593" i="4"/>
  <c r="J593" i="4"/>
  <c r="I593" i="4"/>
  <c r="H593" i="4"/>
  <c r="G593" i="4"/>
  <c r="F593" i="4"/>
  <c r="E593" i="4"/>
  <c r="D593" i="4"/>
  <c r="M592" i="4"/>
  <c r="L592" i="4"/>
  <c r="K592" i="4"/>
  <c r="J592" i="4"/>
  <c r="I592" i="4"/>
  <c r="H592" i="4"/>
  <c r="G592" i="4"/>
  <c r="F592" i="4"/>
  <c r="E592" i="4"/>
  <c r="D592" i="4"/>
  <c r="M591" i="4"/>
  <c r="L591" i="4"/>
  <c r="K591" i="4"/>
  <c r="J591" i="4"/>
  <c r="I591" i="4"/>
  <c r="H591" i="4"/>
  <c r="G591" i="4"/>
  <c r="F591" i="4"/>
  <c r="E591" i="4"/>
  <c r="D591" i="4"/>
  <c r="M590" i="4"/>
  <c r="L590" i="4"/>
  <c r="K590" i="4"/>
  <c r="J590" i="4"/>
  <c r="I590" i="4"/>
  <c r="H590" i="4"/>
  <c r="G590" i="4"/>
  <c r="F590" i="4"/>
  <c r="E590" i="4"/>
  <c r="D590" i="4"/>
  <c r="M589" i="4"/>
  <c r="L589" i="4"/>
  <c r="K589" i="4"/>
  <c r="J589" i="4"/>
  <c r="I589" i="4"/>
  <c r="H589" i="4"/>
  <c r="G589" i="4"/>
  <c r="F589" i="4"/>
  <c r="E589" i="4"/>
  <c r="D589" i="4"/>
  <c r="M588" i="4"/>
  <c r="L588" i="4"/>
  <c r="K588" i="4"/>
  <c r="J588" i="4"/>
  <c r="I588" i="4"/>
  <c r="H588" i="4"/>
  <c r="G588" i="4"/>
  <c r="F588" i="4"/>
  <c r="E588" i="4"/>
  <c r="D588" i="4"/>
  <c r="M587" i="4"/>
  <c r="L587" i="4"/>
  <c r="K587" i="4"/>
  <c r="J587" i="4"/>
  <c r="I587" i="4"/>
  <c r="H587" i="4"/>
  <c r="G587" i="4"/>
  <c r="F587" i="4"/>
  <c r="E587" i="4"/>
  <c r="D587" i="4"/>
  <c r="M586" i="4"/>
  <c r="L586" i="4"/>
  <c r="K586" i="4"/>
  <c r="J586" i="4"/>
  <c r="I586" i="4"/>
  <c r="H586" i="4"/>
  <c r="G586" i="4"/>
  <c r="F586" i="4"/>
  <c r="E586" i="4"/>
  <c r="D586" i="4"/>
  <c r="M585" i="4"/>
  <c r="L585" i="4"/>
  <c r="K585" i="4"/>
  <c r="J585" i="4"/>
  <c r="I585" i="4"/>
  <c r="H585" i="4"/>
  <c r="G585" i="4"/>
  <c r="F585" i="4"/>
  <c r="E585" i="4"/>
  <c r="D585" i="4"/>
  <c r="M584" i="4"/>
  <c r="L584" i="4"/>
  <c r="K584" i="4"/>
  <c r="J584" i="4"/>
  <c r="I584" i="4"/>
  <c r="H584" i="4"/>
  <c r="G584" i="4"/>
  <c r="F584" i="4"/>
  <c r="E584" i="4"/>
  <c r="D584" i="4"/>
  <c r="M583" i="4"/>
  <c r="L583" i="4"/>
  <c r="K583" i="4"/>
  <c r="J583" i="4"/>
  <c r="I583" i="4"/>
  <c r="H583" i="4"/>
  <c r="G583" i="4"/>
  <c r="F583" i="4"/>
  <c r="E583" i="4"/>
  <c r="D583" i="4"/>
  <c r="M582" i="4"/>
  <c r="L582" i="4"/>
  <c r="K582" i="4"/>
  <c r="J582" i="4"/>
  <c r="I582" i="4"/>
  <c r="H582" i="4"/>
  <c r="G582" i="4"/>
  <c r="F582" i="4"/>
  <c r="E582" i="4"/>
  <c r="D582" i="4"/>
  <c r="M581" i="4"/>
  <c r="L581" i="4"/>
  <c r="K581" i="4"/>
  <c r="J581" i="4"/>
  <c r="I581" i="4"/>
  <c r="H581" i="4"/>
  <c r="G581" i="4"/>
  <c r="F581" i="4"/>
  <c r="E581" i="4"/>
  <c r="D581" i="4"/>
  <c r="M580" i="4"/>
  <c r="L580" i="4"/>
  <c r="K580" i="4"/>
  <c r="J580" i="4"/>
  <c r="I580" i="4"/>
  <c r="H580" i="4"/>
  <c r="G580" i="4"/>
  <c r="F580" i="4"/>
  <c r="E580" i="4"/>
  <c r="D580" i="4"/>
  <c r="M579" i="4"/>
  <c r="L579" i="4"/>
  <c r="K579" i="4"/>
  <c r="J579" i="4"/>
  <c r="I579" i="4"/>
  <c r="H579" i="4"/>
  <c r="G579" i="4"/>
  <c r="F579" i="4"/>
  <c r="E579" i="4"/>
  <c r="D579" i="4"/>
  <c r="M578" i="4"/>
  <c r="L578" i="4"/>
  <c r="K578" i="4"/>
  <c r="J578" i="4"/>
  <c r="I578" i="4"/>
  <c r="H578" i="4"/>
  <c r="G578" i="4"/>
  <c r="F578" i="4"/>
  <c r="E578" i="4"/>
  <c r="D578" i="4"/>
  <c r="M577" i="4"/>
  <c r="L577" i="4"/>
  <c r="K577" i="4"/>
  <c r="J577" i="4"/>
  <c r="I577" i="4"/>
  <c r="H577" i="4"/>
  <c r="G577" i="4"/>
  <c r="F577" i="4"/>
  <c r="E577" i="4"/>
  <c r="D577" i="4"/>
  <c r="M576" i="4"/>
  <c r="L576" i="4"/>
  <c r="K576" i="4"/>
  <c r="J576" i="4"/>
  <c r="I576" i="4"/>
  <c r="H576" i="4"/>
  <c r="G576" i="4"/>
  <c r="F576" i="4"/>
  <c r="E576" i="4"/>
  <c r="D576" i="4"/>
  <c r="M575" i="4"/>
  <c r="L575" i="4"/>
  <c r="K575" i="4"/>
  <c r="J575" i="4"/>
  <c r="I575" i="4"/>
  <c r="H575" i="4"/>
  <c r="G575" i="4"/>
  <c r="F575" i="4"/>
  <c r="E575" i="4"/>
  <c r="D575" i="4"/>
  <c r="M574" i="4"/>
  <c r="L574" i="4"/>
  <c r="K574" i="4"/>
  <c r="J574" i="4"/>
  <c r="I574" i="4"/>
  <c r="H574" i="4"/>
  <c r="G574" i="4"/>
  <c r="F574" i="4"/>
  <c r="E574" i="4"/>
  <c r="D574" i="4"/>
  <c r="M573" i="4"/>
  <c r="L573" i="4"/>
  <c r="K573" i="4"/>
  <c r="J573" i="4"/>
  <c r="I573" i="4"/>
  <c r="H573" i="4"/>
  <c r="G573" i="4"/>
  <c r="F573" i="4"/>
  <c r="E573" i="4"/>
  <c r="D573" i="4"/>
  <c r="M572" i="4"/>
  <c r="L572" i="4"/>
  <c r="K572" i="4"/>
  <c r="J572" i="4"/>
  <c r="I572" i="4"/>
  <c r="H572" i="4"/>
  <c r="G572" i="4"/>
  <c r="F572" i="4"/>
  <c r="E572" i="4"/>
  <c r="D572" i="4"/>
  <c r="M571" i="4"/>
  <c r="L571" i="4"/>
  <c r="K571" i="4"/>
  <c r="J571" i="4"/>
  <c r="I571" i="4"/>
  <c r="H571" i="4"/>
  <c r="G571" i="4"/>
  <c r="F571" i="4"/>
  <c r="E571" i="4"/>
  <c r="D571" i="4"/>
  <c r="M570" i="4"/>
  <c r="L570" i="4"/>
  <c r="K570" i="4"/>
  <c r="J570" i="4"/>
  <c r="I570" i="4"/>
  <c r="H570" i="4"/>
  <c r="G570" i="4"/>
  <c r="F570" i="4"/>
  <c r="E570" i="4"/>
  <c r="D570" i="4"/>
  <c r="M569" i="4"/>
  <c r="L569" i="4"/>
  <c r="K569" i="4"/>
  <c r="J569" i="4"/>
  <c r="I569" i="4"/>
  <c r="H569" i="4"/>
  <c r="G569" i="4"/>
  <c r="F569" i="4"/>
  <c r="E569" i="4"/>
  <c r="D569" i="4"/>
  <c r="M568" i="4"/>
  <c r="L568" i="4"/>
  <c r="K568" i="4"/>
  <c r="J568" i="4"/>
  <c r="I568" i="4"/>
  <c r="H568" i="4"/>
  <c r="G568" i="4"/>
  <c r="F568" i="4"/>
  <c r="E568" i="4"/>
  <c r="D568" i="4"/>
  <c r="M567" i="4"/>
  <c r="L567" i="4"/>
  <c r="K567" i="4"/>
  <c r="J567" i="4"/>
  <c r="I567" i="4"/>
  <c r="H567" i="4"/>
  <c r="G567" i="4"/>
  <c r="F567" i="4"/>
  <c r="E567" i="4"/>
  <c r="D567" i="4"/>
  <c r="M566" i="4"/>
  <c r="L566" i="4"/>
  <c r="K566" i="4"/>
  <c r="J566" i="4"/>
  <c r="I566" i="4"/>
  <c r="H566" i="4"/>
  <c r="G566" i="4"/>
  <c r="F566" i="4"/>
  <c r="E566" i="4"/>
  <c r="D566" i="4"/>
  <c r="M565" i="4"/>
  <c r="L565" i="4"/>
  <c r="K565" i="4"/>
  <c r="J565" i="4"/>
  <c r="I565" i="4"/>
  <c r="H565" i="4"/>
  <c r="G565" i="4"/>
  <c r="F565" i="4"/>
  <c r="E565" i="4"/>
  <c r="D565" i="4"/>
  <c r="M564" i="4"/>
  <c r="L564" i="4"/>
  <c r="K564" i="4"/>
  <c r="J564" i="4"/>
  <c r="I564" i="4"/>
  <c r="H564" i="4"/>
  <c r="G564" i="4"/>
  <c r="F564" i="4"/>
  <c r="E564" i="4"/>
  <c r="D564" i="4"/>
  <c r="M563" i="4"/>
  <c r="L563" i="4"/>
  <c r="K563" i="4"/>
  <c r="J563" i="4"/>
  <c r="I563" i="4"/>
  <c r="H563" i="4"/>
  <c r="G563" i="4"/>
  <c r="F563" i="4"/>
  <c r="E563" i="4"/>
  <c r="D563" i="4"/>
  <c r="M562" i="4"/>
  <c r="L562" i="4"/>
  <c r="K562" i="4"/>
  <c r="J562" i="4"/>
  <c r="I562" i="4"/>
  <c r="H562" i="4"/>
  <c r="G562" i="4"/>
  <c r="F562" i="4"/>
  <c r="E562" i="4"/>
  <c r="D562" i="4"/>
  <c r="M561" i="4"/>
  <c r="L561" i="4"/>
  <c r="K561" i="4"/>
  <c r="J561" i="4"/>
  <c r="I561" i="4"/>
  <c r="H561" i="4"/>
  <c r="G561" i="4"/>
  <c r="F561" i="4"/>
  <c r="E561" i="4"/>
  <c r="D561" i="4"/>
  <c r="M560" i="4"/>
  <c r="L560" i="4"/>
  <c r="K560" i="4"/>
  <c r="J560" i="4"/>
  <c r="I560" i="4"/>
  <c r="H560" i="4"/>
  <c r="G560" i="4"/>
  <c r="F560" i="4"/>
  <c r="E560" i="4"/>
  <c r="D560" i="4"/>
  <c r="M559" i="4"/>
  <c r="L559" i="4"/>
  <c r="K559" i="4"/>
  <c r="J559" i="4"/>
  <c r="I559" i="4"/>
  <c r="H559" i="4"/>
  <c r="G559" i="4"/>
  <c r="F559" i="4"/>
  <c r="E559" i="4"/>
  <c r="D559" i="4"/>
  <c r="M558" i="4"/>
  <c r="L558" i="4"/>
  <c r="K558" i="4"/>
  <c r="J558" i="4"/>
  <c r="I558" i="4"/>
  <c r="H558" i="4"/>
  <c r="G558" i="4"/>
  <c r="F558" i="4"/>
  <c r="E558" i="4"/>
  <c r="D558" i="4"/>
  <c r="M557" i="4"/>
  <c r="L557" i="4"/>
  <c r="K557" i="4"/>
  <c r="J557" i="4"/>
  <c r="I557" i="4"/>
  <c r="H557" i="4"/>
  <c r="G557" i="4"/>
  <c r="F557" i="4"/>
  <c r="E557" i="4"/>
  <c r="D557" i="4"/>
  <c r="M556" i="4"/>
  <c r="L556" i="4"/>
  <c r="K556" i="4"/>
  <c r="J556" i="4"/>
  <c r="I556" i="4"/>
  <c r="H556" i="4"/>
  <c r="G556" i="4"/>
  <c r="F556" i="4"/>
  <c r="E556" i="4"/>
  <c r="D556" i="4"/>
  <c r="M555" i="4"/>
  <c r="L555" i="4"/>
  <c r="K555" i="4"/>
  <c r="J555" i="4"/>
  <c r="I555" i="4"/>
  <c r="H555" i="4"/>
  <c r="G555" i="4"/>
  <c r="F555" i="4"/>
  <c r="E555" i="4"/>
  <c r="D555" i="4"/>
  <c r="M554" i="4"/>
  <c r="L554" i="4"/>
  <c r="K554" i="4"/>
  <c r="J554" i="4"/>
  <c r="I554" i="4"/>
  <c r="H554" i="4"/>
  <c r="G554" i="4"/>
  <c r="F554" i="4"/>
  <c r="E554" i="4"/>
  <c r="D554" i="4"/>
  <c r="M553" i="4"/>
  <c r="L553" i="4"/>
  <c r="K553" i="4"/>
  <c r="J553" i="4"/>
  <c r="I553" i="4"/>
  <c r="H553" i="4"/>
  <c r="G553" i="4"/>
  <c r="F553" i="4"/>
  <c r="E553" i="4"/>
  <c r="D553" i="4"/>
  <c r="M552" i="4"/>
  <c r="L552" i="4"/>
  <c r="K552" i="4"/>
  <c r="J552" i="4"/>
  <c r="I552" i="4"/>
  <c r="H552" i="4"/>
  <c r="G552" i="4"/>
  <c r="F552" i="4"/>
  <c r="E552" i="4"/>
  <c r="D552" i="4"/>
  <c r="M551" i="4"/>
  <c r="L551" i="4"/>
  <c r="K551" i="4"/>
  <c r="J551" i="4"/>
  <c r="I551" i="4"/>
  <c r="H551" i="4"/>
  <c r="G551" i="4"/>
  <c r="F551" i="4"/>
  <c r="E551" i="4"/>
  <c r="D551" i="4"/>
  <c r="M550" i="4"/>
  <c r="L550" i="4"/>
  <c r="K550" i="4"/>
  <c r="J550" i="4"/>
  <c r="I550" i="4"/>
  <c r="H550" i="4"/>
  <c r="G550" i="4"/>
  <c r="F550" i="4"/>
  <c r="E550" i="4"/>
  <c r="D550" i="4"/>
  <c r="M549" i="4"/>
  <c r="L549" i="4"/>
  <c r="K549" i="4"/>
  <c r="J549" i="4"/>
  <c r="I549" i="4"/>
  <c r="H549" i="4"/>
  <c r="G549" i="4"/>
  <c r="F549" i="4"/>
  <c r="E549" i="4"/>
  <c r="D549" i="4"/>
  <c r="M548" i="4"/>
  <c r="L548" i="4"/>
  <c r="K548" i="4"/>
  <c r="J548" i="4"/>
  <c r="I548" i="4"/>
  <c r="H548" i="4"/>
  <c r="G548" i="4"/>
  <c r="F548" i="4"/>
  <c r="E548" i="4"/>
  <c r="D548" i="4"/>
  <c r="M547" i="4"/>
  <c r="L547" i="4"/>
  <c r="K547" i="4"/>
  <c r="J547" i="4"/>
  <c r="I547" i="4"/>
  <c r="H547" i="4"/>
  <c r="G547" i="4"/>
  <c r="F547" i="4"/>
  <c r="E547" i="4"/>
  <c r="D547" i="4"/>
  <c r="M546" i="4"/>
  <c r="L546" i="4"/>
  <c r="K546" i="4"/>
  <c r="J546" i="4"/>
  <c r="I546" i="4"/>
  <c r="H546" i="4"/>
  <c r="G546" i="4"/>
  <c r="F546" i="4"/>
  <c r="E546" i="4"/>
  <c r="D546" i="4"/>
  <c r="M545" i="4"/>
  <c r="L545" i="4"/>
  <c r="K545" i="4"/>
  <c r="J545" i="4"/>
  <c r="I545" i="4"/>
  <c r="H545" i="4"/>
  <c r="G545" i="4"/>
  <c r="F545" i="4"/>
  <c r="E545" i="4"/>
  <c r="D545" i="4"/>
  <c r="M544" i="4"/>
  <c r="L544" i="4"/>
  <c r="K544" i="4"/>
  <c r="J544" i="4"/>
  <c r="I544" i="4"/>
  <c r="H544" i="4"/>
  <c r="G544" i="4"/>
  <c r="F544" i="4"/>
  <c r="E544" i="4"/>
  <c r="D544" i="4"/>
  <c r="M543" i="4"/>
  <c r="L543" i="4"/>
  <c r="K543" i="4"/>
  <c r="J543" i="4"/>
  <c r="I543" i="4"/>
  <c r="H543" i="4"/>
  <c r="G543" i="4"/>
  <c r="F543" i="4"/>
  <c r="E543" i="4"/>
  <c r="D543" i="4"/>
  <c r="M542" i="4"/>
  <c r="L542" i="4"/>
  <c r="K542" i="4"/>
  <c r="J542" i="4"/>
  <c r="I542" i="4"/>
  <c r="H542" i="4"/>
  <c r="G542" i="4"/>
  <c r="F542" i="4"/>
  <c r="E542" i="4"/>
  <c r="D542" i="4"/>
  <c r="M541" i="4"/>
  <c r="L541" i="4"/>
  <c r="K541" i="4"/>
  <c r="J541" i="4"/>
  <c r="I541" i="4"/>
  <c r="H541" i="4"/>
  <c r="G541" i="4"/>
  <c r="F541" i="4"/>
  <c r="E541" i="4"/>
  <c r="D541" i="4"/>
  <c r="M540" i="4"/>
  <c r="L540" i="4"/>
  <c r="K540" i="4"/>
  <c r="J540" i="4"/>
  <c r="I540" i="4"/>
  <c r="H540" i="4"/>
  <c r="G540" i="4"/>
  <c r="F540" i="4"/>
  <c r="E540" i="4"/>
  <c r="D540" i="4"/>
  <c r="M539" i="4"/>
  <c r="L539" i="4"/>
  <c r="K539" i="4"/>
  <c r="J539" i="4"/>
  <c r="I539" i="4"/>
  <c r="H539" i="4"/>
  <c r="G539" i="4"/>
  <c r="F539" i="4"/>
  <c r="E539" i="4"/>
  <c r="D539" i="4"/>
  <c r="M538" i="4"/>
  <c r="L538" i="4"/>
  <c r="K538" i="4"/>
  <c r="J538" i="4"/>
  <c r="I538" i="4"/>
  <c r="H538" i="4"/>
  <c r="G538" i="4"/>
  <c r="F538" i="4"/>
  <c r="E538" i="4"/>
  <c r="D538" i="4"/>
  <c r="M537" i="4"/>
  <c r="L537" i="4"/>
  <c r="K537" i="4"/>
  <c r="J537" i="4"/>
  <c r="I537" i="4"/>
  <c r="H537" i="4"/>
  <c r="G537" i="4"/>
  <c r="F537" i="4"/>
  <c r="E537" i="4"/>
  <c r="D537" i="4"/>
  <c r="M536" i="4"/>
  <c r="L536" i="4"/>
  <c r="K536" i="4"/>
  <c r="J536" i="4"/>
  <c r="I536" i="4"/>
  <c r="H536" i="4"/>
  <c r="G536" i="4"/>
  <c r="F536" i="4"/>
  <c r="E536" i="4"/>
  <c r="D536" i="4"/>
  <c r="M535" i="4"/>
  <c r="L535" i="4"/>
  <c r="K535" i="4"/>
  <c r="J535" i="4"/>
  <c r="I535" i="4"/>
  <c r="H535" i="4"/>
  <c r="G535" i="4"/>
  <c r="F535" i="4"/>
  <c r="E535" i="4"/>
  <c r="D535" i="4"/>
  <c r="M534" i="4"/>
  <c r="L534" i="4"/>
  <c r="K534" i="4"/>
  <c r="J534" i="4"/>
  <c r="I534" i="4"/>
  <c r="H534" i="4"/>
  <c r="G534" i="4"/>
  <c r="F534" i="4"/>
  <c r="E534" i="4"/>
  <c r="D534" i="4"/>
  <c r="M533" i="4"/>
  <c r="L533" i="4"/>
  <c r="K533" i="4"/>
  <c r="J533" i="4"/>
  <c r="I533" i="4"/>
  <c r="H533" i="4"/>
  <c r="G533" i="4"/>
  <c r="F533" i="4"/>
  <c r="E533" i="4"/>
  <c r="D533" i="4"/>
  <c r="M532" i="4"/>
  <c r="L532" i="4"/>
  <c r="K532" i="4"/>
  <c r="J532" i="4"/>
  <c r="I532" i="4"/>
  <c r="H532" i="4"/>
  <c r="G532" i="4"/>
  <c r="F532" i="4"/>
  <c r="E532" i="4"/>
  <c r="D532" i="4"/>
  <c r="M531" i="4"/>
  <c r="L531" i="4"/>
  <c r="K531" i="4"/>
  <c r="J531" i="4"/>
  <c r="I531" i="4"/>
  <c r="H531" i="4"/>
  <c r="G531" i="4"/>
  <c r="F531" i="4"/>
  <c r="E531" i="4"/>
  <c r="D531" i="4"/>
  <c r="M530" i="4"/>
  <c r="L530" i="4"/>
  <c r="K530" i="4"/>
  <c r="J530" i="4"/>
  <c r="I530" i="4"/>
  <c r="H530" i="4"/>
  <c r="G530" i="4"/>
  <c r="F530" i="4"/>
  <c r="E530" i="4"/>
  <c r="D530" i="4"/>
  <c r="M529" i="4"/>
  <c r="L529" i="4"/>
  <c r="K529" i="4"/>
  <c r="J529" i="4"/>
  <c r="I529" i="4"/>
  <c r="H529" i="4"/>
  <c r="G529" i="4"/>
  <c r="F529" i="4"/>
  <c r="E529" i="4"/>
  <c r="D529" i="4"/>
  <c r="M528" i="4"/>
  <c r="L528" i="4"/>
  <c r="K528" i="4"/>
  <c r="J528" i="4"/>
  <c r="I528" i="4"/>
  <c r="H528" i="4"/>
  <c r="G528" i="4"/>
  <c r="F528" i="4"/>
  <c r="E528" i="4"/>
  <c r="D528" i="4"/>
  <c r="M527" i="4"/>
  <c r="L527" i="4"/>
  <c r="K527" i="4"/>
  <c r="J527" i="4"/>
  <c r="I527" i="4"/>
  <c r="H527" i="4"/>
  <c r="G527" i="4"/>
  <c r="F527" i="4"/>
  <c r="E527" i="4"/>
  <c r="D527" i="4"/>
  <c r="M526" i="4"/>
  <c r="L526" i="4"/>
  <c r="K526" i="4"/>
  <c r="J526" i="4"/>
  <c r="I526" i="4"/>
  <c r="H526" i="4"/>
  <c r="G526" i="4"/>
  <c r="F526" i="4"/>
  <c r="E526" i="4"/>
  <c r="D526" i="4"/>
  <c r="M525" i="4"/>
  <c r="L525" i="4"/>
  <c r="K525" i="4"/>
  <c r="J525" i="4"/>
  <c r="I525" i="4"/>
  <c r="H525" i="4"/>
  <c r="G525" i="4"/>
  <c r="F525" i="4"/>
  <c r="E525" i="4"/>
  <c r="D525" i="4"/>
  <c r="M524" i="4"/>
  <c r="L524" i="4"/>
  <c r="K524" i="4"/>
  <c r="J524" i="4"/>
  <c r="I524" i="4"/>
  <c r="H524" i="4"/>
  <c r="G524" i="4"/>
  <c r="F524" i="4"/>
  <c r="E524" i="4"/>
  <c r="D524" i="4"/>
  <c r="M523" i="4"/>
  <c r="L523" i="4"/>
  <c r="K523" i="4"/>
  <c r="J523" i="4"/>
  <c r="I523" i="4"/>
  <c r="H523" i="4"/>
  <c r="G523" i="4"/>
  <c r="F523" i="4"/>
  <c r="E523" i="4"/>
  <c r="D523" i="4"/>
  <c r="M522" i="4"/>
  <c r="L522" i="4"/>
  <c r="K522" i="4"/>
  <c r="J522" i="4"/>
  <c r="I522" i="4"/>
  <c r="H522" i="4"/>
  <c r="G522" i="4"/>
  <c r="F522" i="4"/>
  <c r="E522" i="4"/>
  <c r="D522" i="4"/>
  <c r="M521" i="4"/>
  <c r="L521" i="4"/>
  <c r="K521" i="4"/>
  <c r="J521" i="4"/>
  <c r="I521" i="4"/>
  <c r="H521" i="4"/>
  <c r="G521" i="4"/>
  <c r="F521" i="4"/>
  <c r="E521" i="4"/>
  <c r="D521" i="4"/>
  <c r="M520" i="4"/>
  <c r="L520" i="4"/>
  <c r="K520" i="4"/>
  <c r="J520" i="4"/>
  <c r="I520" i="4"/>
  <c r="H520" i="4"/>
  <c r="G520" i="4"/>
  <c r="F520" i="4"/>
  <c r="E520" i="4"/>
  <c r="D520" i="4"/>
  <c r="M519" i="4"/>
  <c r="L519" i="4"/>
  <c r="K519" i="4"/>
  <c r="J519" i="4"/>
  <c r="I519" i="4"/>
  <c r="H519" i="4"/>
  <c r="G519" i="4"/>
  <c r="F519" i="4"/>
  <c r="E519" i="4"/>
  <c r="D519" i="4"/>
  <c r="M518" i="4"/>
  <c r="L518" i="4"/>
  <c r="K518" i="4"/>
  <c r="J518" i="4"/>
  <c r="I518" i="4"/>
  <c r="H518" i="4"/>
  <c r="G518" i="4"/>
  <c r="F518" i="4"/>
  <c r="E518" i="4"/>
  <c r="D518" i="4"/>
  <c r="M517" i="4"/>
  <c r="L517" i="4"/>
  <c r="K517" i="4"/>
  <c r="J517" i="4"/>
  <c r="I517" i="4"/>
  <c r="H517" i="4"/>
  <c r="G517" i="4"/>
  <c r="F517" i="4"/>
  <c r="E517" i="4"/>
  <c r="D517" i="4"/>
  <c r="M516" i="4"/>
  <c r="L516" i="4"/>
  <c r="K516" i="4"/>
  <c r="J516" i="4"/>
  <c r="I516" i="4"/>
  <c r="H516" i="4"/>
  <c r="G516" i="4"/>
  <c r="F516" i="4"/>
  <c r="E516" i="4"/>
  <c r="D516" i="4"/>
  <c r="M515" i="4"/>
  <c r="L515" i="4"/>
  <c r="K515" i="4"/>
  <c r="J515" i="4"/>
  <c r="I515" i="4"/>
  <c r="H515" i="4"/>
  <c r="G515" i="4"/>
  <c r="F515" i="4"/>
  <c r="E515" i="4"/>
  <c r="D515" i="4"/>
  <c r="M514" i="4"/>
  <c r="L514" i="4"/>
  <c r="K514" i="4"/>
  <c r="J514" i="4"/>
  <c r="I514" i="4"/>
  <c r="H514" i="4"/>
  <c r="G514" i="4"/>
  <c r="F514" i="4"/>
  <c r="E514" i="4"/>
  <c r="D514" i="4"/>
  <c r="M513" i="4"/>
  <c r="L513" i="4"/>
  <c r="K513" i="4"/>
  <c r="J513" i="4"/>
  <c r="I513" i="4"/>
  <c r="H513" i="4"/>
  <c r="G513" i="4"/>
  <c r="F513" i="4"/>
  <c r="E513" i="4"/>
  <c r="D513" i="4"/>
  <c r="M512" i="4"/>
  <c r="L512" i="4"/>
  <c r="K512" i="4"/>
  <c r="J512" i="4"/>
  <c r="I512" i="4"/>
  <c r="H512" i="4"/>
  <c r="G512" i="4"/>
  <c r="F512" i="4"/>
  <c r="E512" i="4"/>
  <c r="D512" i="4"/>
  <c r="M511" i="4"/>
  <c r="L511" i="4"/>
  <c r="K511" i="4"/>
  <c r="J511" i="4"/>
  <c r="I511" i="4"/>
  <c r="H511" i="4"/>
  <c r="G511" i="4"/>
  <c r="F511" i="4"/>
  <c r="E511" i="4"/>
  <c r="D511" i="4"/>
  <c r="M510" i="4"/>
  <c r="L510" i="4"/>
  <c r="K510" i="4"/>
  <c r="J510" i="4"/>
  <c r="I510" i="4"/>
  <c r="H510" i="4"/>
  <c r="G510" i="4"/>
  <c r="F510" i="4"/>
  <c r="E510" i="4"/>
  <c r="D510" i="4"/>
  <c r="M509" i="4"/>
  <c r="L509" i="4"/>
  <c r="K509" i="4"/>
  <c r="J509" i="4"/>
  <c r="I509" i="4"/>
  <c r="H509" i="4"/>
  <c r="G509" i="4"/>
  <c r="F509" i="4"/>
  <c r="E509" i="4"/>
  <c r="D509" i="4"/>
  <c r="M508" i="4"/>
  <c r="L508" i="4"/>
  <c r="K508" i="4"/>
  <c r="J508" i="4"/>
  <c r="I508" i="4"/>
  <c r="H508" i="4"/>
  <c r="G508" i="4"/>
  <c r="F508" i="4"/>
  <c r="E508" i="4"/>
  <c r="D508" i="4"/>
  <c r="M507" i="4"/>
  <c r="L507" i="4"/>
  <c r="K507" i="4"/>
  <c r="J507" i="4"/>
  <c r="I507" i="4"/>
  <c r="H507" i="4"/>
  <c r="G507" i="4"/>
  <c r="F507" i="4"/>
  <c r="E507" i="4"/>
  <c r="D507" i="4"/>
  <c r="M506" i="4"/>
  <c r="L506" i="4"/>
  <c r="K506" i="4"/>
  <c r="J506" i="4"/>
  <c r="I506" i="4"/>
  <c r="H506" i="4"/>
  <c r="G506" i="4"/>
  <c r="F506" i="4"/>
  <c r="E506" i="4"/>
  <c r="D506" i="4"/>
  <c r="M505" i="4"/>
  <c r="L505" i="4"/>
  <c r="K505" i="4"/>
  <c r="J505" i="4"/>
  <c r="I505" i="4"/>
  <c r="H505" i="4"/>
  <c r="G505" i="4"/>
  <c r="F505" i="4"/>
  <c r="E505" i="4"/>
  <c r="D505" i="4"/>
  <c r="M504" i="4"/>
  <c r="L504" i="4"/>
  <c r="K504" i="4"/>
  <c r="J504" i="4"/>
  <c r="I504" i="4"/>
  <c r="H504" i="4"/>
  <c r="G504" i="4"/>
  <c r="F504" i="4"/>
  <c r="E504" i="4"/>
  <c r="D504" i="4"/>
  <c r="M503" i="4"/>
  <c r="L503" i="4"/>
  <c r="K503" i="4"/>
  <c r="J503" i="4"/>
  <c r="I503" i="4"/>
  <c r="H503" i="4"/>
  <c r="G503" i="4"/>
  <c r="F503" i="4"/>
  <c r="E503" i="4"/>
  <c r="D503" i="4"/>
  <c r="M502" i="4"/>
  <c r="L502" i="4"/>
  <c r="K502" i="4"/>
  <c r="J502" i="4"/>
  <c r="I502" i="4"/>
  <c r="H502" i="4"/>
  <c r="G502" i="4"/>
  <c r="F502" i="4"/>
  <c r="E502" i="4"/>
  <c r="D502" i="4"/>
  <c r="M501" i="4"/>
  <c r="L501" i="4"/>
  <c r="K501" i="4"/>
  <c r="J501" i="4"/>
  <c r="I501" i="4"/>
  <c r="H501" i="4"/>
  <c r="G501" i="4"/>
  <c r="F501" i="4"/>
  <c r="E501" i="4"/>
  <c r="D501" i="4"/>
  <c r="M500" i="4"/>
  <c r="L500" i="4"/>
  <c r="K500" i="4"/>
  <c r="J500" i="4"/>
  <c r="I500" i="4"/>
  <c r="H500" i="4"/>
  <c r="G500" i="4"/>
  <c r="F500" i="4"/>
  <c r="E500" i="4"/>
  <c r="D500" i="4"/>
  <c r="M499" i="4"/>
  <c r="L499" i="4"/>
  <c r="K499" i="4"/>
  <c r="J499" i="4"/>
  <c r="I499" i="4"/>
  <c r="H499" i="4"/>
  <c r="G499" i="4"/>
  <c r="F499" i="4"/>
  <c r="E499" i="4"/>
  <c r="D499" i="4"/>
  <c r="M498" i="4"/>
  <c r="L498" i="4"/>
  <c r="K498" i="4"/>
  <c r="J498" i="4"/>
  <c r="I498" i="4"/>
  <c r="H498" i="4"/>
  <c r="G498" i="4"/>
  <c r="F498" i="4"/>
  <c r="E498" i="4"/>
  <c r="D498" i="4"/>
  <c r="M497" i="4"/>
  <c r="L497" i="4"/>
  <c r="K497" i="4"/>
  <c r="J497" i="4"/>
  <c r="I497" i="4"/>
  <c r="H497" i="4"/>
  <c r="G497" i="4"/>
  <c r="F497" i="4"/>
  <c r="E497" i="4"/>
  <c r="D497" i="4"/>
  <c r="M496" i="4"/>
  <c r="L496" i="4"/>
  <c r="K496" i="4"/>
  <c r="J496" i="4"/>
  <c r="I496" i="4"/>
  <c r="H496" i="4"/>
  <c r="G496" i="4"/>
  <c r="F496" i="4"/>
  <c r="E496" i="4"/>
  <c r="D496" i="4"/>
  <c r="M495" i="4"/>
  <c r="L495" i="4"/>
  <c r="K495" i="4"/>
  <c r="J495" i="4"/>
  <c r="I495" i="4"/>
  <c r="H495" i="4"/>
  <c r="G495" i="4"/>
  <c r="F495" i="4"/>
  <c r="E495" i="4"/>
  <c r="D495" i="4"/>
  <c r="M494" i="4"/>
  <c r="L494" i="4"/>
  <c r="K494" i="4"/>
  <c r="J494" i="4"/>
  <c r="I494" i="4"/>
  <c r="H494" i="4"/>
  <c r="G494" i="4"/>
  <c r="F494" i="4"/>
  <c r="E494" i="4"/>
  <c r="D494" i="4"/>
  <c r="M493" i="4"/>
  <c r="L493" i="4"/>
  <c r="K493" i="4"/>
  <c r="J493" i="4"/>
  <c r="I493" i="4"/>
  <c r="H493" i="4"/>
  <c r="G493" i="4"/>
  <c r="F493" i="4"/>
  <c r="E493" i="4"/>
  <c r="D493" i="4"/>
  <c r="M492" i="4"/>
  <c r="L492" i="4"/>
  <c r="K492" i="4"/>
  <c r="J492" i="4"/>
  <c r="I492" i="4"/>
  <c r="H492" i="4"/>
  <c r="G492" i="4"/>
  <c r="F492" i="4"/>
  <c r="E492" i="4"/>
  <c r="D492" i="4"/>
  <c r="M491" i="4"/>
  <c r="L491" i="4"/>
  <c r="K491" i="4"/>
  <c r="J491" i="4"/>
  <c r="I491" i="4"/>
  <c r="H491" i="4"/>
  <c r="G491" i="4"/>
  <c r="F491" i="4"/>
  <c r="E491" i="4"/>
  <c r="D491" i="4"/>
  <c r="M490" i="4"/>
  <c r="L490" i="4"/>
  <c r="K490" i="4"/>
  <c r="J490" i="4"/>
  <c r="I490" i="4"/>
  <c r="H490" i="4"/>
  <c r="G490" i="4"/>
  <c r="F490" i="4"/>
  <c r="E490" i="4"/>
  <c r="D490" i="4"/>
  <c r="M489" i="4"/>
  <c r="L489" i="4"/>
  <c r="K489" i="4"/>
  <c r="J489" i="4"/>
  <c r="I489" i="4"/>
  <c r="H489" i="4"/>
  <c r="G489" i="4"/>
  <c r="F489" i="4"/>
  <c r="E489" i="4"/>
  <c r="D489" i="4"/>
  <c r="M488" i="4"/>
  <c r="L488" i="4"/>
  <c r="K488" i="4"/>
  <c r="J488" i="4"/>
  <c r="I488" i="4"/>
  <c r="H488" i="4"/>
  <c r="G488" i="4"/>
  <c r="F488" i="4"/>
  <c r="E488" i="4"/>
  <c r="D488" i="4"/>
  <c r="M487" i="4"/>
  <c r="L487" i="4"/>
  <c r="K487" i="4"/>
  <c r="J487" i="4"/>
  <c r="I487" i="4"/>
  <c r="H487" i="4"/>
  <c r="G487" i="4"/>
  <c r="F487" i="4"/>
  <c r="E487" i="4"/>
  <c r="D487" i="4"/>
  <c r="M486" i="4"/>
  <c r="L486" i="4"/>
  <c r="K486" i="4"/>
  <c r="J486" i="4"/>
  <c r="I486" i="4"/>
  <c r="H486" i="4"/>
  <c r="G486" i="4"/>
  <c r="F486" i="4"/>
  <c r="E486" i="4"/>
  <c r="D486" i="4"/>
  <c r="M485" i="4"/>
  <c r="L485" i="4"/>
  <c r="K485" i="4"/>
  <c r="J485" i="4"/>
  <c r="I485" i="4"/>
  <c r="H485" i="4"/>
  <c r="G485" i="4"/>
  <c r="F485" i="4"/>
  <c r="E485" i="4"/>
  <c r="D485" i="4"/>
  <c r="M484" i="4"/>
  <c r="L484" i="4"/>
  <c r="K484" i="4"/>
  <c r="J484" i="4"/>
  <c r="I484" i="4"/>
  <c r="H484" i="4"/>
  <c r="G484" i="4"/>
  <c r="F484" i="4"/>
  <c r="E484" i="4"/>
  <c r="D484" i="4"/>
  <c r="M483" i="4"/>
  <c r="L483" i="4"/>
  <c r="K483" i="4"/>
  <c r="J483" i="4"/>
  <c r="I483" i="4"/>
  <c r="H483" i="4"/>
  <c r="G483" i="4"/>
  <c r="F483" i="4"/>
  <c r="E483" i="4"/>
  <c r="D483" i="4"/>
  <c r="M482" i="4"/>
  <c r="L482" i="4"/>
  <c r="K482" i="4"/>
  <c r="J482" i="4"/>
  <c r="I482" i="4"/>
  <c r="H482" i="4"/>
  <c r="G482" i="4"/>
  <c r="F482" i="4"/>
  <c r="E482" i="4"/>
  <c r="D482" i="4"/>
  <c r="M481" i="4"/>
  <c r="L481" i="4"/>
  <c r="K481" i="4"/>
  <c r="J481" i="4"/>
  <c r="I481" i="4"/>
  <c r="H481" i="4"/>
  <c r="G481" i="4"/>
  <c r="F481" i="4"/>
  <c r="E481" i="4"/>
  <c r="D481" i="4"/>
  <c r="M480" i="4"/>
  <c r="L480" i="4"/>
  <c r="K480" i="4"/>
  <c r="J480" i="4"/>
  <c r="I480" i="4"/>
  <c r="H480" i="4"/>
  <c r="G480" i="4"/>
  <c r="F480" i="4"/>
  <c r="E480" i="4"/>
  <c r="D480" i="4"/>
  <c r="M479" i="4"/>
  <c r="L479" i="4"/>
  <c r="K479" i="4"/>
  <c r="J479" i="4"/>
  <c r="I479" i="4"/>
  <c r="H479" i="4"/>
  <c r="G479" i="4"/>
  <c r="F479" i="4"/>
  <c r="E479" i="4"/>
  <c r="D479" i="4"/>
  <c r="M478" i="4"/>
  <c r="L478" i="4"/>
  <c r="K478" i="4"/>
  <c r="J478" i="4"/>
  <c r="I478" i="4"/>
  <c r="H478" i="4"/>
  <c r="G478" i="4"/>
  <c r="F478" i="4"/>
  <c r="E478" i="4"/>
  <c r="D478" i="4"/>
  <c r="M477" i="4"/>
  <c r="L477" i="4"/>
  <c r="K477" i="4"/>
  <c r="J477" i="4"/>
  <c r="I477" i="4"/>
  <c r="H477" i="4"/>
  <c r="G477" i="4"/>
  <c r="F477" i="4"/>
  <c r="E477" i="4"/>
  <c r="D477" i="4"/>
  <c r="M476" i="4"/>
  <c r="L476" i="4"/>
  <c r="K476" i="4"/>
  <c r="J476" i="4"/>
  <c r="I476" i="4"/>
  <c r="H476" i="4"/>
  <c r="G476" i="4"/>
  <c r="F476" i="4"/>
  <c r="E476" i="4"/>
  <c r="D476" i="4"/>
  <c r="M475" i="4"/>
  <c r="L475" i="4"/>
  <c r="K475" i="4"/>
  <c r="J475" i="4"/>
  <c r="I475" i="4"/>
  <c r="H475" i="4"/>
  <c r="G475" i="4"/>
  <c r="F475" i="4"/>
  <c r="E475" i="4"/>
  <c r="D475" i="4"/>
  <c r="M474" i="4"/>
  <c r="L474" i="4"/>
  <c r="K474" i="4"/>
  <c r="J474" i="4"/>
  <c r="I474" i="4"/>
  <c r="H474" i="4"/>
  <c r="G474" i="4"/>
  <c r="F474" i="4"/>
  <c r="E474" i="4"/>
  <c r="D474" i="4"/>
  <c r="M473" i="4"/>
  <c r="L473" i="4"/>
  <c r="K473" i="4"/>
  <c r="J473" i="4"/>
  <c r="I473" i="4"/>
  <c r="H473" i="4"/>
  <c r="G473" i="4"/>
  <c r="F473" i="4"/>
  <c r="E473" i="4"/>
  <c r="D473" i="4"/>
  <c r="M472" i="4"/>
  <c r="L472" i="4"/>
  <c r="K472" i="4"/>
  <c r="J472" i="4"/>
  <c r="I472" i="4"/>
  <c r="H472" i="4"/>
  <c r="G472" i="4"/>
  <c r="F472" i="4"/>
  <c r="E472" i="4"/>
  <c r="D472" i="4"/>
  <c r="M471" i="4"/>
  <c r="L471" i="4"/>
  <c r="K471" i="4"/>
  <c r="J471" i="4"/>
  <c r="I471" i="4"/>
  <c r="H471" i="4"/>
  <c r="G471" i="4"/>
  <c r="F471" i="4"/>
  <c r="E471" i="4"/>
  <c r="D471" i="4"/>
  <c r="M470" i="4"/>
  <c r="L470" i="4"/>
  <c r="K470" i="4"/>
  <c r="J470" i="4"/>
  <c r="I470" i="4"/>
  <c r="H470" i="4"/>
  <c r="G470" i="4"/>
  <c r="F470" i="4"/>
  <c r="E470" i="4"/>
  <c r="D470" i="4"/>
  <c r="M469" i="4"/>
  <c r="L469" i="4"/>
  <c r="K469" i="4"/>
  <c r="J469" i="4"/>
  <c r="I469" i="4"/>
  <c r="H469" i="4"/>
  <c r="G469" i="4"/>
  <c r="F469" i="4"/>
  <c r="E469" i="4"/>
  <c r="D469" i="4"/>
  <c r="M468" i="4"/>
  <c r="L468" i="4"/>
  <c r="K468" i="4"/>
  <c r="J468" i="4"/>
  <c r="I468" i="4"/>
  <c r="H468" i="4"/>
  <c r="G468" i="4"/>
  <c r="F468" i="4"/>
  <c r="E468" i="4"/>
  <c r="D468" i="4"/>
  <c r="M467" i="4"/>
  <c r="L467" i="4"/>
  <c r="K467" i="4"/>
  <c r="J467" i="4"/>
  <c r="I467" i="4"/>
  <c r="H467" i="4"/>
  <c r="G467" i="4"/>
  <c r="F467" i="4"/>
  <c r="E467" i="4"/>
  <c r="D467" i="4"/>
  <c r="M466" i="4"/>
  <c r="L466" i="4"/>
  <c r="K466" i="4"/>
  <c r="J466" i="4"/>
  <c r="I466" i="4"/>
  <c r="H466" i="4"/>
  <c r="G466" i="4"/>
  <c r="F466" i="4"/>
  <c r="E466" i="4"/>
  <c r="D466" i="4"/>
  <c r="M465" i="4"/>
  <c r="L465" i="4"/>
  <c r="K465" i="4"/>
  <c r="J465" i="4"/>
  <c r="I465" i="4"/>
  <c r="H465" i="4"/>
  <c r="G465" i="4"/>
  <c r="F465" i="4"/>
  <c r="E465" i="4"/>
  <c r="D465" i="4"/>
  <c r="M464" i="4"/>
  <c r="L464" i="4"/>
  <c r="K464" i="4"/>
  <c r="J464" i="4"/>
  <c r="I464" i="4"/>
  <c r="H464" i="4"/>
  <c r="G464" i="4"/>
  <c r="F464" i="4"/>
  <c r="E464" i="4"/>
  <c r="D464" i="4"/>
  <c r="M463" i="4"/>
  <c r="L463" i="4"/>
  <c r="K463" i="4"/>
  <c r="J463" i="4"/>
  <c r="I463" i="4"/>
  <c r="H463" i="4"/>
  <c r="G463" i="4"/>
  <c r="F463" i="4"/>
  <c r="E463" i="4"/>
  <c r="D463" i="4"/>
  <c r="M462" i="4"/>
  <c r="L462" i="4"/>
  <c r="K462" i="4"/>
  <c r="J462" i="4"/>
  <c r="I462" i="4"/>
  <c r="H462" i="4"/>
  <c r="G462" i="4"/>
  <c r="F462" i="4"/>
  <c r="E462" i="4"/>
  <c r="D462" i="4"/>
  <c r="M461" i="4"/>
  <c r="L461" i="4"/>
  <c r="K461" i="4"/>
  <c r="J461" i="4"/>
  <c r="I461" i="4"/>
  <c r="H461" i="4"/>
  <c r="G461" i="4"/>
  <c r="F461" i="4"/>
  <c r="E461" i="4"/>
  <c r="D461" i="4"/>
  <c r="M460" i="4"/>
  <c r="L460" i="4"/>
  <c r="K460" i="4"/>
  <c r="J460" i="4"/>
  <c r="I460" i="4"/>
  <c r="H460" i="4"/>
  <c r="G460" i="4"/>
  <c r="F460" i="4"/>
  <c r="E460" i="4"/>
  <c r="D460" i="4"/>
  <c r="M459" i="4"/>
  <c r="L459" i="4"/>
  <c r="K459" i="4"/>
  <c r="J459" i="4"/>
  <c r="I459" i="4"/>
  <c r="H459" i="4"/>
  <c r="G459" i="4"/>
  <c r="F459" i="4"/>
  <c r="E459" i="4"/>
  <c r="D459" i="4"/>
  <c r="M458" i="4"/>
  <c r="L458" i="4"/>
  <c r="K458" i="4"/>
  <c r="J458" i="4"/>
  <c r="I458" i="4"/>
  <c r="H458" i="4"/>
  <c r="G458" i="4"/>
  <c r="F458" i="4"/>
  <c r="E458" i="4"/>
  <c r="D458" i="4"/>
  <c r="M457" i="4"/>
  <c r="L457" i="4"/>
  <c r="K457" i="4"/>
  <c r="J457" i="4"/>
  <c r="I457" i="4"/>
  <c r="H457" i="4"/>
  <c r="G457" i="4"/>
  <c r="F457" i="4"/>
  <c r="E457" i="4"/>
  <c r="D457" i="4"/>
  <c r="M456" i="4"/>
  <c r="L456" i="4"/>
  <c r="K456" i="4"/>
  <c r="J456" i="4"/>
  <c r="I456" i="4"/>
  <c r="H456" i="4"/>
  <c r="G456" i="4"/>
  <c r="F456" i="4"/>
  <c r="E456" i="4"/>
  <c r="D456" i="4"/>
  <c r="M455" i="4"/>
  <c r="L455" i="4"/>
  <c r="K455" i="4"/>
  <c r="J455" i="4"/>
  <c r="I455" i="4"/>
  <c r="H455" i="4"/>
  <c r="G455" i="4"/>
  <c r="F455" i="4"/>
  <c r="E455" i="4"/>
  <c r="D455" i="4"/>
  <c r="M454" i="4"/>
  <c r="L454" i="4"/>
  <c r="K454" i="4"/>
  <c r="J454" i="4"/>
  <c r="I454" i="4"/>
  <c r="H454" i="4"/>
  <c r="G454" i="4"/>
  <c r="F454" i="4"/>
  <c r="E454" i="4"/>
  <c r="D454" i="4"/>
  <c r="M453" i="4"/>
  <c r="L453" i="4"/>
  <c r="K453" i="4"/>
  <c r="J453" i="4"/>
  <c r="I453" i="4"/>
  <c r="H453" i="4"/>
  <c r="G453" i="4"/>
  <c r="F453" i="4"/>
  <c r="E453" i="4"/>
  <c r="D453" i="4"/>
  <c r="M452" i="4"/>
  <c r="L452" i="4"/>
  <c r="K452" i="4"/>
  <c r="J452" i="4"/>
  <c r="I452" i="4"/>
  <c r="H452" i="4"/>
  <c r="G452" i="4"/>
  <c r="F452" i="4"/>
  <c r="E452" i="4"/>
  <c r="D452" i="4"/>
  <c r="M451" i="4"/>
  <c r="L451" i="4"/>
  <c r="K451" i="4"/>
  <c r="J451" i="4"/>
  <c r="I451" i="4"/>
  <c r="H451" i="4"/>
  <c r="G451" i="4"/>
  <c r="F451" i="4"/>
  <c r="E451" i="4"/>
  <c r="D451" i="4"/>
  <c r="M450" i="4"/>
  <c r="L450" i="4"/>
  <c r="K450" i="4"/>
  <c r="J450" i="4"/>
  <c r="I450" i="4"/>
  <c r="H450" i="4"/>
  <c r="G450" i="4"/>
  <c r="F450" i="4"/>
  <c r="E450" i="4"/>
  <c r="D450" i="4"/>
  <c r="M449" i="4"/>
  <c r="L449" i="4"/>
  <c r="K449" i="4"/>
  <c r="J449" i="4"/>
  <c r="I449" i="4"/>
  <c r="H449" i="4"/>
  <c r="G449" i="4"/>
  <c r="F449" i="4"/>
  <c r="E449" i="4"/>
  <c r="D449" i="4"/>
  <c r="M448" i="4"/>
  <c r="L448" i="4"/>
  <c r="K448" i="4"/>
  <c r="J448" i="4"/>
  <c r="I448" i="4"/>
  <c r="H448" i="4"/>
  <c r="G448" i="4"/>
  <c r="F448" i="4"/>
  <c r="E448" i="4"/>
  <c r="D448" i="4"/>
  <c r="M447" i="4"/>
  <c r="L447" i="4"/>
  <c r="K447" i="4"/>
  <c r="J447" i="4"/>
  <c r="I447" i="4"/>
  <c r="H447" i="4"/>
  <c r="G447" i="4"/>
  <c r="F447" i="4"/>
  <c r="E447" i="4"/>
  <c r="D447" i="4"/>
  <c r="M446" i="4"/>
  <c r="L446" i="4"/>
  <c r="K446" i="4"/>
  <c r="J446" i="4"/>
  <c r="I446" i="4"/>
  <c r="H446" i="4"/>
  <c r="G446" i="4"/>
  <c r="F446" i="4"/>
  <c r="E446" i="4"/>
  <c r="D446" i="4"/>
  <c r="M445" i="4"/>
  <c r="L445" i="4"/>
  <c r="K445" i="4"/>
  <c r="J445" i="4"/>
  <c r="I445" i="4"/>
  <c r="H445" i="4"/>
  <c r="G445" i="4"/>
  <c r="F445" i="4"/>
  <c r="E445" i="4"/>
  <c r="D445" i="4"/>
  <c r="M444" i="4"/>
  <c r="L444" i="4"/>
  <c r="K444" i="4"/>
  <c r="J444" i="4"/>
  <c r="I444" i="4"/>
  <c r="H444" i="4"/>
  <c r="G444" i="4"/>
  <c r="F444" i="4"/>
  <c r="E444" i="4"/>
  <c r="D444" i="4"/>
  <c r="M443" i="4"/>
  <c r="L443" i="4"/>
  <c r="K443" i="4"/>
  <c r="J443" i="4"/>
  <c r="I443" i="4"/>
  <c r="H443" i="4"/>
  <c r="G443" i="4"/>
  <c r="F443" i="4"/>
  <c r="E443" i="4"/>
  <c r="D443" i="4"/>
  <c r="M442" i="4"/>
  <c r="L442" i="4"/>
  <c r="K442" i="4"/>
  <c r="J442" i="4"/>
  <c r="I442" i="4"/>
  <c r="H442" i="4"/>
  <c r="G442" i="4"/>
  <c r="F442" i="4"/>
  <c r="E442" i="4"/>
  <c r="D442" i="4"/>
  <c r="M441" i="4"/>
  <c r="L441" i="4"/>
  <c r="K441" i="4"/>
  <c r="J441" i="4"/>
  <c r="I441" i="4"/>
  <c r="H441" i="4"/>
  <c r="G441" i="4"/>
  <c r="F441" i="4"/>
  <c r="E441" i="4"/>
  <c r="D441" i="4"/>
  <c r="M440" i="4"/>
  <c r="L440" i="4"/>
  <c r="K440" i="4"/>
  <c r="J440" i="4"/>
  <c r="I440" i="4"/>
  <c r="H440" i="4"/>
  <c r="G440" i="4"/>
  <c r="F440" i="4"/>
  <c r="E440" i="4"/>
  <c r="D440" i="4"/>
  <c r="M439" i="4"/>
  <c r="L439" i="4"/>
  <c r="K439" i="4"/>
  <c r="J439" i="4"/>
  <c r="I439" i="4"/>
  <c r="H439" i="4"/>
  <c r="G439" i="4"/>
  <c r="F439" i="4"/>
  <c r="E439" i="4"/>
  <c r="D439" i="4"/>
  <c r="M438" i="4"/>
  <c r="L438" i="4"/>
  <c r="K438" i="4"/>
  <c r="J438" i="4"/>
  <c r="I438" i="4"/>
  <c r="H438" i="4"/>
  <c r="G438" i="4"/>
  <c r="F438" i="4"/>
  <c r="E438" i="4"/>
  <c r="D438" i="4"/>
  <c r="M437" i="4"/>
  <c r="L437" i="4"/>
  <c r="K437" i="4"/>
  <c r="J437" i="4"/>
  <c r="I437" i="4"/>
  <c r="H437" i="4"/>
  <c r="G437" i="4"/>
  <c r="F437" i="4"/>
  <c r="E437" i="4"/>
  <c r="D437" i="4"/>
  <c r="M436" i="4"/>
  <c r="L436" i="4"/>
  <c r="K436" i="4"/>
  <c r="J436" i="4"/>
  <c r="I436" i="4"/>
  <c r="H436" i="4"/>
  <c r="G436" i="4"/>
  <c r="F436" i="4"/>
  <c r="E436" i="4"/>
  <c r="D436" i="4"/>
  <c r="M435" i="4"/>
  <c r="L435" i="4"/>
  <c r="K435" i="4"/>
  <c r="J435" i="4"/>
  <c r="I435" i="4"/>
  <c r="H435" i="4"/>
  <c r="G435" i="4"/>
  <c r="F435" i="4"/>
  <c r="E435" i="4"/>
  <c r="D435" i="4"/>
  <c r="M434" i="4"/>
  <c r="L434" i="4"/>
  <c r="K434" i="4"/>
  <c r="J434" i="4"/>
  <c r="I434" i="4"/>
  <c r="H434" i="4"/>
  <c r="G434" i="4"/>
  <c r="F434" i="4"/>
  <c r="E434" i="4"/>
  <c r="D434" i="4"/>
  <c r="M433" i="4"/>
  <c r="L433" i="4"/>
  <c r="K433" i="4"/>
  <c r="J433" i="4"/>
  <c r="I433" i="4"/>
  <c r="H433" i="4"/>
  <c r="G433" i="4"/>
  <c r="F433" i="4"/>
  <c r="E433" i="4"/>
  <c r="D433" i="4"/>
  <c r="M432" i="4"/>
  <c r="L432" i="4"/>
  <c r="K432" i="4"/>
  <c r="J432" i="4"/>
  <c r="I432" i="4"/>
  <c r="H432" i="4"/>
  <c r="G432" i="4"/>
  <c r="F432" i="4"/>
  <c r="E432" i="4"/>
  <c r="D432" i="4"/>
  <c r="M431" i="4"/>
  <c r="L431" i="4"/>
  <c r="K431" i="4"/>
  <c r="J431" i="4"/>
  <c r="I431" i="4"/>
  <c r="H431" i="4"/>
  <c r="G431" i="4"/>
  <c r="F431" i="4"/>
  <c r="E431" i="4"/>
  <c r="D431" i="4"/>
  <c r="M430" i="4"/>
  <c r="L430" i="4"/>
  <c r="K430" i="4"/>
  <c r="J430" i="4"/>
  <c r="I430" i="4"/>
  <c r="H430" i="4"/>
  <c r="G430" i="4"/>
  <c r="F430" i="4"/>
  <c r="E430" i="4"/>
  <c r="D430" i="4"/>
  <c r="M429" i="4"/>
  <c r="L429" i="4"/>
  <c r="K429" i="4"/>
  <c r="J429" i="4"/>
  <c r="I429" i="4"/>
  <c r="H429" i="4"/>
  <c r="G429" i="4"/>
  <c r="F429" i="4"/>
  <c r="E429" i="4"/>
  <c r="D429" i="4"/>
  <c r="M428" i="4"/>
  <c r="L428" i="4"/>
  <c r="K428" i="4"/>
  <c r="J428" i="4"/>
  <c r="I428" i="4"/>
  <c r="H428" i="4"/>
  <c r="G428" i="4"/>
  <c r="F428" i="4"/>
  <c r="E428" i="4"/>
  <c r="D428" i="4"/>
  <c r="M427" i="4"/>
  <c r="L427" i="4"/>
  <c r="K427" i="4"/>
  <c r="J427" i="4"/>
  <c r="I427" i="4"/>
  <c r="H427" i="4"/>
  <c r="G427" i="4"/>
  <c r="F427" i="4"/>
  <c r="E427" i="4"/>
  <c r="D427" i="4"/>
  <c r="M426" i="4"/>
  <c r="L426" i="4"/>
  <c r="K426" i="4"/>
  <c r="J426" i="4"/>
  <c r="I426" i="4"/>
  <c r="H426" i="4"/>
  <c r="G426" i="4"/>
  <c r="F426" i="4"/>
  <c r="E426" i="4"/>
  <c r="D426" i="4"/>
  <c r="M425" i="4"/>
  <c r="L425" i="4"/>
  <c r="K425" i="4"/>
  <c r="J425" i="4"/>
  <c r="I425" i="4"/>
  <c r="H425" i="4"/>
  <c r="G425" i="4"/>
  <c r="F425" i="4"/>
  <c r="E425" i="4"/>
  <c r="D425" i="4"/>
  <c r="M424" i="4"/>
  <c r="L424" i="4"/>
  <c r="K424" i="4"/>
  <c r="J424" i="4"/>
  <c r="I424" i="4"/>
  <c r="H424" i="4"/>
  <c r="G424" i="4"/>
  <c r="F424" i="4"/>
  <c r="E424" i="4"/>
  <c r="D424" i="4"/>
  <c r="M423" i="4"/>
  <c r="L423" i="4"/>
  <c r="K423" i="4"/>
  <c r="J423" i="4"/>
  <c r="I423" i="4"/>
  <c r="H423" i="4"/>
  <c r="G423" i="4"/>
  <c r="F423" i="4"/>
  <c r="E423" i="4"/>
  <c r="D423" i="4"/>
  <c r="M422" i="4"/>
  <c r="L422" i="4"/>
  <c r="K422" i="4"/>
  <c r="J422" i="4"/>
  <c r="I422" i="4"/>
  <c r="H422" i="4"/>
  <c r="G422" i="4"/>
  <c r="F422" i="4"/>
  <c r="E422" i="4"/>
  <c r="D422" i="4"/>
  <c r="M421" i="4"/>
  <c r="L421" i="4"/>
  <c r="K421" i="4"/>
  <c r="J421" i="4"/>
  <c r="I421" i="4"/>
  <c r="H421" i="4"/>
  <c r="G421" i="4"/>
  <c r="F421" i="4"/>
  <c r="E421" i="4"/>
  <c r="D421" i="4"/>
  <c r="M420" i="4"/>
  <c r="L420" i="4"/>
  <c r="K420" i="4"/>
  <c r="J420" i="4"/>
  <c r="I420" i="4"/>
  <c r="H420" i="4"/>
  <c r="G420" i="4"/>
  <c r="F420" i="4"/>
  <c r="E420" i="4"/>
  <c r="D420" i="4"/>
  <c r="M419" i="4"/>
  <c r="L419" i="4"/>
  <c r="K419" i="4"/>
  <c r="J419" i="4"/>
  <c r="I419" i="4"/>
  <c r="H419" i="4"/>
  <c r="G419" i="4"/>
  <c r="F419" i="4"/>
  <c r="E419" i="4"/>
  <c r="D419" i="4"/>
  <c r="M418" i="4"/>
  <c r="L418" i="4"/>
  <c r="K418" i="4"/>
  <c r="J418" i="4"/>
  <c r="I418" i="4"/>
  <c r="H418" i="4"/>
  <c r="G418" i="4"/>
  <c r="F418" i="4"/>
  <c r="E418" i="4"/>
  <c r="D418" i="4"/>
  <c r="M417" i="4"/>
  <c r="L417" i="4"/>
  <c r="K417" i="4"/>
  <c r="J417" i="4"/>
  <c r="I417" i="4"/>
  <c r="H417" i="4"/>
  <c r="G417" i="4"/>
  <c r="F417" i="4"/>
  <c r="E417" i="4"/>
  <c r="D417" i="4"/>
  <c r="M416" i="4"/>
  <c r="L416" i="4"/>
  <c r="K416" i="4"/>
  <c r="J416" i="4"/>
  <c r="I416" i="4"/>
  <c r="H416" i="4"/>
  <c r="G416" i="4"/>
  <c r="F416" i="4"/>
  <c r="E416" i="4"/>
  <c r="D416" i="4"/>
  <c r="M415" i="4"/>
  <c r="L415" i="4"/>
  <c r="K415" i="4"/>
  <c r="J415" i="4"/>
  <c r="I415" i="4"/>
  <c r="H415" i="4"/>
  <c r="G415" i="4"/>
  <c r="F415" i="4"/>
  <c r="E415" i="4"/>
  <c r="D415" i="4"/>
  <c r="M414" i="4"/>
  <c r="L414" i="4"/>
  <c r="K414" i="4"/>
  <c r="J414" i="4"/>
  <c r="I414" i="4"/>
  <c r="H414" i="4"/>
  <c r="G414" i="4"/>
  <c r="F414" i="4"/>
  <c r="E414" i="4"/>
  <c r="D414" i="4"/>
  <c r="M413" i="4"/>
  <c r="L413" i="4"/>
  <c r="K413" i="4"/>
  <c r="J413" i="4"/>
  <c r="I413" i="4"/>
  <c r="H413" i="4"/>
  <c r="G413" i="4"/>
  <c r="F413" i="4"/>
  <c r="E413" i="4"/>
  <c r="D413" i="4"/>
  <c r="M412" i="4"/>
  <c r="L412" i="4"/>
  <c r="K412" i="4"/>
  <c r="J412" i="4"/>
  <c r="I412" i="4"/>
  <c r="H412" i="4"/>
  <c r="G412" i="4"/>
  <c r="F412" i="4"/>
  <c r="E412" i="4"/>
  <c r="D412" i="4"/>
  <c r="M411" i="4"/>
  <c r="L411" i="4"/>
  <c r="K411" i="4"/>
  <c r="J411" i="4"/>
  <c r="I411" i="4"/>
  <c r="H411" i="4"/>
  <c r="G411" i="4"/>
  <c r="F411" i="4"/>
  <c r="E411" i="4"/>
  <c r="D411" i="4"/>
  <c r="M410" i="4"/>
  <c r="L410" i="4"/>
  <c r="K410" i="4"/>
  <c r="J410" i="4"/>
  <c r="I410" i="4"/>
  <c r="H410" i="4"/>
  <c r="G410" i="4"/>
  <c r="F410" i="4"/>
  <c r="E410" i="4"/>
  <c r="D410" i="4"/>
  <c r="M409" i="4"/>
  <c r="L409" i="4"/>
  <c r="K409" i="4"/>
  <c r="J409" i="4"/>
  <c r="I409" i="4"/>
  <c r="H409" i="4"/>
  <c r="G409" i="4"/>
  <c r="F409" i="4"/>
  <c r="E409" i="4"/>
  <c r="D409" i="4"/>
  <c r="M408" i="4"/>
  <c r="L408" i="4"/>
  <c r="K408" i="4"/>
  <c r="J408" i="4"/>
  <c r="I408" i="4"/>
  <c r="H408" i="4"/>
  <c r="G408" i="4"/>
  <c r="F408" i="4"/>
  <c r="E408" i="4"/>
  <c r="D408" i="4"/>
  <c r="M407" i="4"/>
  <c r="L407" i="4"/>
  <c r="K407" i="4"/>
  <c r="J407" i="4"/>
  <c r="I407" i="4"/>
  <c r="H407" i="4"/>
  <c r="G407" i="4"/>
  <c r="F407" i="4"/>
  <c r="E407" i="4"/>
  <c r="D407" i="4"/>
  <c r="M406" i="4"/>
  <c r="L406" i="4"/>
  <c r="K406" i="4"/>
  <c r="J406" i="4"/>
  <c r="I406" i="4"/>
  <c r="H406" i="4"/>
  <c r="G406" i="4"/>
  <c r="F406" i="4"/>
  <c r="E406" i="4"/>
  <c r="D406" i="4"/>
  <c r="M405" i="4"/>
  <c r="L405" i="4"/>
  <c r="K405" i="4"/>
  <c r="J405" i="4"/>
  <c r="I405" i="4"/>
  <c r="H405" i="4"/>
  <c r="G405" i="4"/>
  <c r="F405" i="4"/>
  <c r="E405" i="4"/>
  <c r="D405" i="4"/>
  <c r="M404" i="4"/>
  <c r="L404" i="4"/>
  <c r="K404" i="4"/>
  <c r="J404" i="4"/>
  <c r="I404" i="4"/>
  <c r="H404" i="4"/>
  <c r="G404" i="4"/>
  <c r="F404" i="4"/>
  <c r="E404" i="4"/>
  <c r="D404" i="4"/>
  <c r="M403" i="4"/>
  <c r="L403" i="4"/>
  <c r="K403" i="4"/>
  <c r="J403" i="4"/>
  <c r="I403" i="4"/>
  <c r="H403" i="4"/>
  <c r="G403" i="4"/>
  <c r="F403" i="4"/>
  <c r="E403" i="4"/>
  <c r="D403" i="4"/>
  <c r="M402" i="4"/>
  <c r="L402" i="4"/>
  <c r="K402" i="4"/>
  <c r="J402" i="4"/>
  <c r="I402" i="4"/>
  <c r="H402" i="4"/>
  <c r="G402" i="4"/>
  <c r="F402" i="4"/>
  <c r="E402" i="4"/>
  <c r="D402" i="4"/>
  <c r="M401" i="4"/>
  <c r="L401" i="4"/>
  <c r="K401" i="4"/>
  <c r="J401" i="4"/>
  <c r="I401" i="4"/>
  <c r="H401" i="4"/>
  <c r="G401" i="4"/>
  <c r="F401" i="4"/>
  <c r="E401" i="4"/>
  <c r="D401" i="4"/>
  <c r="M400" i="4"/>
  <c r="L400" i="4"/>
  <c r="K400" i="4"/>
  <c r="J400" i="4"/>
  <c r="I400" i="4"/>
  <c r="H400" i="4"/>
  <c r="G400" i="4"/>
  <c r="F400" i="4"/>
  <c r="E400" i="4"/>
  <c r="D400" i="4"/>
  <c r="M399" i="4"/>
  <c r="L399" i="4"/>
  <c r="K399" i="4"/>
  <c r="J399" i="4"/>
  <c r="I399" i="4"/>
  <c r="H399" i="4"/>
  <c r="G399" i="4"/>
  <c r="F399" i="4"/>
  <c r="E399" i="4"/>
  <c r="D399" i="4"/>
  <c r="M398" i="4"/>
  <c r="L398" i="4"/>
  <c r="K398" i="4"/>
  <c r="J398" i="4"/>
  <c r="I398" i="4"/>
  <c r="H398" i="4"/>
  <c r="G398" i="4"/>
  <c r="F398" i="4"/>
  <c r="E398" i="4"/>
  <c r="D398" i="4"/>
  <c r="M397" i="4"/>
  <c r="L397" i="4"/>
  <c r="K397" i="4"/>
  <c r="J397" i="4"/>
  <c r="I397" i="4"/>
  <c r="H397" i="4"/>
  <c r="G397" i="4"/>
  <c r="F397" i="4"/>
  <c r="E397" i="4"/>
  <c r="D397" i="4"/>
  <c r="M396" i="4"/>
  <c r="L396" i="4"/>
  <c r="K396" i="4"/>
  <c r="J396" i="4"/>
  <c r="I396" i="4"/>
  <c r="H396" i="4"/>
  <c r="G396" i="4"/>
  <c r="F396" i="4"/>
  <c r="E396" i="4"/>
  <c r="D396" i="4"/>
  <c r="M395" i="4"/>
  <c r="L395" i="4"/>
  <c r="K395" i="4"/>
  <c r="J395" i="4"/>
  <c r="I395" i="4"/>
  <c r="H395" i="4"/>
  <c r="G395" i="4"/>
  <c r="F395" i="4"/>
  <c r="E395" i="4"/>
  <c r="D395" i="4"/>
  <c r="M394" i="4"/>
  <c r="L394" i="4"/>
  <c r="K394" i="4"/>
  <c r="J394" i="4"/>
  <c r="I394" i="4"/>
  <c r="H394" i="4"/>
  <c r="G394" i="4"/>
  <c r="F394" i="4"/>
  <c r="E394" i="4"/>
  <c r="D394" i="4"/>
  <c r="M393" i="4"/>
  <c r="L393" i="4"/>
  <c r="K393" i="4"/>
  <c r="J393" i="4"/>
  <c r="I393" i="4"/>
  <c r="H393" i="4"/>
  <c r="G393" i="4"/>
  <c r="F393" i="4"/>
  <c r="E393" i="4"/>
  <c r="D393" i="4"/>
  <c r="M392" i="4"/>
  <c r="L392" i="4"/>
  <c r="K392" i="4"/>
  <c r="J392" i="4"/>
  <c r="I392" i="4"/>
  <c r="H392" i="4"/>
  <c r="G392" i="4"/>
  <c r="F392" i="4"/>
  <c r="E392" i="4"/>
  <c r="D392" i="4"/>
  <c r="M391" i="4"/>
  <c r="L391" i="4"/>
  <c r="K391" i="4"/>
  <c r="J391" i="4"/>
  <c r="I391" i="4"/>
  <c r="H391" i="4"/>
  <c r="G391" i="4"/>
  <c r="F391" i="4"/>
  <c r="E391" i="4"/>
  <c r="D391" i="4"/>
  <c r="M390" i="4"/>
  <c r="L390" i="4"/>
  <c r="K390" i="4"/>
  <c r="J390" i="4"/>
  <c r="I390" i="4"/>
  <c r="H390" i="4"/>
  <c r="G390" i="4"/>
  <c r="F390" i="4"/>
  <c r="E390" i="4"/>
  <c r="D390" i="4"/>
  <c r="M389" i="4"/>
  <c r="L389" i="4"/>
  <c r="K389" i="4"/>
  <c r="J389" i="4"/>
  <c r="I389" i="4"/>
  <c r="H389" i="4"/>
  <c r="G389" i="4"/>
  <c r="F389" i="4"/>
  <c r="E389" i="4"/>
  <c r="D389" i="4"/>
  <c r="M388" i="4"/>
  <c r="L388" i="4"/>
  <c r="K388" i="4"/>
  <c r="J388" i="4"/>
  <c r="I388" i="4"/>
  <c r="H388" i="4"/>
  <c r="G388" i="4"/>
  <c r="F388" i="4"/>
  <c r="E388" i="4"/>
  <c r="D388" i="4"/>
  <c r="M387" i="4"/>
  <c r="L387" i="4"/>
  <c r="K387" i="4"/>
  <c r="J387" i="4"/>
  <c r="I387" i="4"/>
  <c r="H387" i="4"/>
  <c r="G387" i="4"/>
  <c r="F387" i="4"/>
  <c r="E387" i="4"/>
  <c r="D387" i="4"/>
  <c r="M386" i="4"/>
  <c r="L386" i="4"/>
  <c r="K386" i="4"/>
  <c r="J386" i="4"/>
  <c r="I386" i="4"/>
  <c r="H386" i="4"/>
  <c r="G386" i="4"/>
  <c r="F386" i="4"/>
  <c r="E386" i="4"/>
  <c r="D386" i="4"/>
  <c r="M385" i="4"/>
  <c r="L385" i="4"/>
  <c r="K385" i="4"/>
  <c r="J385" i="4"/>
  <c r="I385" i="4"/>
  <c r="H385" i="4"/>
  <c r="G385" i="4"/>
  <c r="F385" i="4"/>
  <c r="E385" i="4"/>
  <c r="D385" i="4"/>
  <c r="M384" i="4"/>
  <c r="L384" i="4"/>
  <c r="K384" i="4"/>
  <c r="J384" i="4"/>
  <c r="I384" i="4"/>
  <c r="H384" i="4"/>
  <c r="G384" i="4"/>
  <c r="F384" i="4"/>
  <c r="E384" i="4"/>
  <c r="D384" i="4"/>
  <c r="M383" i="4"/>
  <c r="L383" i="4"/>
  <c r="K383" i="4"/>
  <c r="J383" i="4"/>
  <c r="I383" i="4"/>
  <c r="H383" i="4"/>
  <c r="G383" i="4"/>
  <c r="F383" i="4"/>
  <c r="E383" i="4"/>
  <c r="D383" i="4"/>
  <c r="M382" i="4"/>
  <c r="L382" i="4"/>
  <c r="K382" i="4"/>
  <c r="J382" i="4"/>
  <c r="I382" i="4"/>
  <c r="H382" i="4"/>
  <c r="G382" i="4"/>
  <c r="F382" i="4"/>
  <c r="E382" i="4"/>
  <c r="D382" i="4"/>
  <c r="M381" i="4"/>
  <c r="L381" i="4"/>
  <c r="K381" i="4"/>
  <c r="J381" i="4"/>
  <c r="I381" i="4"/>
  <c r="H381" i="4"/>
  <c r="G381" i="4"/>
  <c r="F381" i="4"/>
  <c r="E381" i="4"/>
  <c r="D381" i="4"/>
  <c r="M380" i="4"/>
  <c r="L380" i="4"/>
  <c r="K380" i="4"/>
  <c r="J380" i="4"/>
  <c r="I380" i="4"/>
  <c r="H380" i="4"/>
  <c r="G380" i="4"/>
  <c r="F380" i="4"/>
  <c r="E380" i="4"/>
  <c r="D380" i="4"/>
  <c r="M379" i="4"/>
  <c r="L379" i="4"/>
  <c r="K379" i="4"/>
  <c r="J379" i="4"/>
  <c r="I379" i="4"/>
  <c r="H379" i="4"/>
  <c r="G379" i="4"/>
  <c r="F379" i="4"/>
  <c r="E379" i="4"/>
  <c r="D379" i="4"/>
  <c r="M378" i="4"/>
  <c r="L378" i="4"/>
  <c r="K378" i="4"/>
  <c r="J378" i="4"/>
  <c r="I378" i="4"/>
  <c r="H378" i="4"/>
  <c r="G378" i="4"/>
  <c r="F378" i="4"/>
  <c r="E378" i="4"/>
  <c r="D378" i="4"/>
  <c r="M377" i="4"/>
  <c r="L377" i="4"/>
  <c r="K377" i="4"/>
  <c r="J377" i="4"/>
  <c r="I377" i="4"/>
  <c r="H377" i="4"/>
  <c r="G377" i="4"/>
  <c r="F377" i="4"/>
  <c r="E377" i="4"/>
  <c r="D377" i="4"/>
  <c r="M376" i="4"/>
  <c r="L376" i="4"/>
  <c r="K376" i="4"/>
  <c r="J376" i="4"/>
  <c r="I376" i="4"/>
  <c r="H376" i="4"/>
  <c r="G376" i="4"/>
  <c r="F376" i="4"/>
  <c r="E376" i="4"/>
  <c r="D376" i="4"/>
  <c r="M375" i="4"/>
  <c r="L375" i="4"/>
  <c r="K375" i="4"/>
  <c r="J375" i="4"/>
  <c r="I375" i="4"/>
  <c r="H375" i="4"/>
  <c r="G375" i="4"/>
  <c r="F375" i="4"/>
  <c r="E375" i="4"/>
  <c r="D375" i="4"/>
  <c r="M374" i="4"/>
  <c r="L374" i="4"/>
  <c r="K374" i="4"/>
  <c r="J374" i="4"/>
  <c r="I374" i="4"/>
  <c r="H374" i="4"/>
  <c r="G374" i="4"/>
  <c r="F374" i="4"/>
  <c r="E374" i="4"/>
  <c r="D374" i="4"/>
  <c r="M373" i="4"/>
  <c r="L373" i="4"/>
  <c r="K373" i="4"/>
  <c r="J373" i="4"/>
  <c r="I373" i="4"/>
  <c r="H373" i="4"/>
  <c r="G373" i="4"/>
  <c r="F373" i="4"/>
  <c r="E373" i="4"/>
  <c r="D373" i="4"/>
  <c r="M372" i="4"/>
  <c r="L372" i="4"/>
  <c r="K372" i="4"/>
  <c r="J372" i="4"/>
  <c r="I372" i="4"/>
  <c r="H372" i="4"/>
  <c r="G372" i="4"/>
  <c r="F372" i="4"/>
  <c r="E372" i="4"/>
  <c r="D372" i="4"/>
  <c r="M371" i="4"/>
  <c r="L371" i="4"/>
  <c r="K371" i="4"/>
  <c r="J371" i="4"/>
  <c r="I371" i="4"/>
  <c r="H371" i="4"/>
  <c r="G371" i="4"/>
  <c r="F371" i="4"/>
  <c r="E371" i="4"/>
  <c r="D371" i="4"/>
  <c r="M370" i="4"/>
  <c r="L370" i="4"/>
  <c r="K370" i="4"/>
  <c r="J370" i="4"/>
  <c r="I370" i="4"/>
  <c r="H370" i="4"/>
  <c r="G370" i="4"/>
  <c r="F370" i="4"/>
  <c r="E370" i="4"/>
  <c r="D370" i="4"/>
  <c r="M369" i="4"/>
  <c r="L369" i="4"/>
  <c r="K369" i="4"/>
  <c r="J369" i="4"/>
  <c r="I369" i="4"/>
  <c r="H369" i="4"/>
  <c r="G369" i="4"/>
  <c r="F369" i="4"/>
  <c r="E369" i="4"/>
  <c r="D369" i="4"/>
  <c r="M368" i="4"/>
  <c r="L368" i="4"/>
  <c r="K368" i="4"/>
  <c r="J368" i="4"/>
  <c r="I368" i="4"/>
  <c r="H368" i="4"/>
  <c r="G368" i="4"/>
  <c r="F368" i="4"/>
  <c r="E368" i="4"/>
  <c r="D368" i="4"/>
  <c r="M367" i="4"/>
  <c r="L367" i="4"/>
  <c r="K367" i="4"/>
  <c r="J367" i="4"/>
  <c r="I367" i="4"/>
  <c r="H367" i="4"/>
  <c r="G367" i="4"/>
  <c r="F367" i="4"/>
  <c r="E367" i="4"/>
  <c r="D367" i="4"/>
  <c r="M366" i="4"/>
  <c r="L366" i="4"/>
  <c r="K366" i="4"/>
  <c r="J366" i="4"/>
  <c r="I366" i="4"/>
  <c r="H366" i="4"/>
  <c r="G366" i="4"/>
  <c r="F366" i="4"/>
  <c r="E366" i="4"/>
  <c r="D366" i="4"/>
  <c r="M365" i="4"/>
  <c r="L365" i="4"/>
  <c r="K365" i="4"/>
  <c r="J365" i="4"/>
  <c r="I365" i="4"/>
  <c r="H365" i="4"/>
  <c r="G365" i="4"/>
  <c r="F365" i="4"/>
  <c r="E365" i="4"/>
  <c r="D365" i="4"/>
  <c r="M364" i="4"/>
  <c r="L364" i="4"/>
  <c r="K364" i="4"/>
  <c r="J364" i="4"/>
  <c r="I364" i="4"/>
  <c r="H364" i="4"/>
  <c r="G364" i="4"/>
  <c r="F364" i="4"/>
  <c r="E364" i="4"/>
  <c r="D364" i="4"/>
  <c r="M363" i="4"/>
  <c r="L363" i="4"/>
  <c r="K363" i="4"/>
  <c r="J363" i="4"/>
  <c r="I363" i="4"/>
  <c r="H363" i="4"/>
  <c r="G363" i="4"/>
  <c r="F363" i="4"/>
  <c r="E363" i="4"/>
  <c r="D363" i="4"/>
  <c r="M362" i="4"/>
  <c r="L362" i="4"/>
  <c r="K362" i="4"/>
  <c r="J362" i="4"/>
  <c r="I362" i="4"/>
  <c r="H362" i="4"/>
  <c r="G362" i="4"/>
  <c r="F362" i="4"/>
  <c r="E362" i="4"/>
  <c r="D362" i="4"/>
  <c r="M361" i="4"/>
  <c r="L361" i="4"/>
  <c r="K361" i="4"/>
  <c r="J361" i="4"/>
  <c r="I361" i="4"/>
  <c r="H361" i="4"/>
  <c r="G361" i="4"/>
  <c r="F361" i="4"/>
  <c r="E361" i="4"/>
  <c r="D361" i="4"/>
  <c r="M360" i="4"/>
  <c r="L360" i="4"/>
  <c r="K360" i="4"/>
  <c r="J360" i="4"/>
  <c r="I360" i="4"/>
  <c r="H360" i="4"/>
  <c r="G360" i="4"/>
  <c r="F360" i="4"/>
  <c r="E360" i="4"/>
  <c r="D360" i="4"/>
  <c r="M359" i="4"/>
  <c r="L359" i="4"/>
  <c r="K359" i="4"/>
  <c r="J359" i="4"/>
  <c r="I359" i="4"/>
  <c r="H359" i="4"/>
  <c r="G359" i="4"/>
  <c r="F359" i="4"/>
  <c r="E359" i="4"/>
  <c r="D359" i="4"/>
  <c r="M358" i="4"/>
  <c r="L358" i="4"/>
  <c r="K358" i="4"/>
  <c r="J358" i="4"/>
  <c r="I358" i="4"/>
  <c r="H358" i="4"/>
  <c r="G358" i="4"/>
  <c r="F358" i="4"/>
  <c r="E358" i="4"/>
  <c r="D358" i="4"/>
  <c r="M357" i="4"/>
  <c r="L357" i="4"/>
  <c r="K357" i="4"/>
  <c r="J357" i="4"/>
  <c r="I357" i="4"/>
  <c r="H357" i="4"/>
  <c r="G357" i="4"/>
  <c r="F357" i="4"/>
  <c r="E357" i="4"/>
  <c r="D357" i="4"/>
  <c r="M356" i="4"/>
  <c r="L356" i="4"/>
  <c r="K356" i="4"/>
  <c r="J356" i="4"/>
  <c r="I356" i="4"/>
  <c r="H356" i="4"/>
  <c r="G356" i="4"/>
  <c r="F356" i="4"/>
  <c r="E356" i="4"/>
  <c r="D356" i="4"/>
  <c r="M355" i="4"/>
  <c r="L355" i="4"/>
  <c r="K355" i="4"/>
  <c r="J355" i="4"/>
  <c r="I355" i="4"/>
  <c r="H355" i="4"/>
  <c r="G355" i="4"/>
  <c r="F355" i="4"/>
  <c r="E355" i="4"/>
  <c r="D355" i="4"/>
  <c r="M354" i="4"/>
  <c r="L354" i="4"/>
  <c r="K354" i="4"/>
  <c r="J354" i="4"/>
  <c r="I354" i="4"/>
  <c r="H354" i="4"/>
  <c r="G354" i="4"/>
  <c r="F354" i="4"/>
  <c r="E354" i="4"/>
  <c r="D354" i="4"/>
  <c r="M353" i="4"/>
  <c r="L353" i="4"/>
  <c r="K353" i="4"/>
  <c r="J353" i="4"/>
  <c r="I353" i="4"/>
  <c r="H353" i="4"/>
  <c r="G353" i="4"/>
  <c r="F353" i="4"/>
  <c r="E353" i="4"/>
  <c r="D353" i="4"/>
  <c r="M352" i="4"/>
  <c r="L352" i="4"/>
  <c r="K352" i="4"/>
  <c r="J352" i="4"/>
  <c r="I352" i="4"/>
  <c r="H352" i="4"/>
  <c r="G352" i="4"/>
  <c r="F352" i="4"/>
  <c r="E352" i="4"/>
  <c r="D352" i="4"/>
  <c r="M351" i="4"/>
  <c r="L351" i="4"/>
  <c r="K351" i="4"/>
  <c r="J351" i="4"/>
  <c r="I351" i="4"/>
  <c r="H351" i="4"/>
  <c r="G351" i="4"/>
  <c r="F351" i="4"/>
  <c r="E351" i="4"/>
  <c r="D351" i="4"/>
  <c r="M350" i="4"/>
  <c r="L350" i="4"/>
  <c r="K350" i="4"/>
  <c r="J350" i="4"/>
  <c r="I350" i="4"/>
  <c r="H350" i="4"/>
  <c r="G350" i="4"/>
  <c r="F350" i="4"/>
  <c r="E350" i="4"/>
  <c r="D350" i="4"/>
  <c r="M349" i="4"/>
  <c r="L349" i="4"/>
  <c r="K349" i="4"/>
  <c r="J349" i="4"/>
  <c r="I349" i="4"/>
  <c r="H349" i="4"/>
  <c r="G349" i="4"/>
  <c r="F349" i="4"/>
  <c r="E349" i="4"/>
  <c r="D349" i="4"/>
  <c r="M348" i="4"/>
  <c r="L348" i="4"/>
  <c r="K348" i="4"/>
  <c r="J348" i="4"/>
  <c r="I348" i="4"/>
  <c r="H348" i="4"/>
  <c r="G348" i="4"/>
  <c r="F348" i="4"/>
  <c r="E348" i="4"/>
  <c r="D348" i="4"/>
  <c r="M347" i="4"/>
  <c r="L347" i="4"/>
  <c r="K347" i="4"/>
  <c r="J347" i="4"/>
  <c r="I347" i="4"/>
  <c r="H347" i="4"/>
  <c r="G347" i="4"/>
  <c r="F347" i="4"/>
  <c r="E347" i="4"/>
  <c r="D347" i="4"/>
  <c r="M346" i="4"/>
  <c r="L346" i="4"/>
  <c r="K346" i="4"/>
  <c r="J346" i="4"/>
  <c r="I346" i="4"/>
  <c r="H346" i="4"/>
  <c r="G346" i="4"/>
  <c r="F346" i="4"/>
  <c r="E346" i="4"/>
  <c r="D346" i="4"/>
  <c r="M345" i="4"/>
  <c r="L345" i="4"/>
  <c r="K345" i="4"/>
  <c r="J345" i="4"/>
  <c r="I345" i="4"/>
  <c r="H345" i="4"/>
  <c r="G345" i="4"/>
  <c r="F345" i="4"/>
  <c r="E345" i="4"/>
  <c r="D345" i="4"/>
  <c r="M344" i="4"/>
  <c r="L344" i="4"/>
  <c r="K344" i="4"/>
  <c r="J344" i="4"/>
  <c r="I344" i="4"/>
  <c r="H344" i="4"/>
  <c r="G344" i="4"/>
  <c r="F344" i="4"/>
  <c r="E344" i="4"/>
  <c r="D344" i="4"/>
  <c r="M343" i="4"/>
  <c r="L343" i="4"/>
  <c r="K343" i="4"/>
  <c r="J343" i="4"/>
  <c r="I343" i="4"/>
  <c r="H343" i="4"/>
  <c r="G343" i="4"/>
  <c r="F343" i="4"/>
  <c r="E343" i="4"/>
  <c r="D343" i="4"/>
  <c r="M342" i="4"/>
  <c r="L342" i="4"/>
  <c r="K342" i="4"/>
  <c r="J342" i="4"/>
  <c r="I342" i="4"/>
  <c r="H342" i="4"/>
  <c r="G342" i="4"/>
  <c r="F342" i="4"/>
  <c r="E342" i="4"/>
  <c r="D342" i="4"/>
  <c r="M341" i="4"/>
  <c r="L341" i="4"/>
  <c r="K341" i="4"/>
  <c r="J341" i="4"/>
  <c r="I341" i="4"/>
  <c r="H341" i="4"/>
  <c r="G341" i="4"/>
  <c r="F341" i="4"/>
  <c r="E341" i="4"/>
  <c r="D341" i="4"/>
  <c r="M340" i="4"/>
  <c r="L340" i="4"/>
  <c r="K340" i="4"/>
  <c r="J340" i="4"/>
  <c r="I340" i="4"/>
  <c r="H340" i="4"/>
  <c r="G340" i="4"/>
  <c r="F340" i="4"/>
  <c r="E340" i="4"/>
  <c r="D340" i="4"/>
  <c r="M339" i="4"/>
  <c r="L339" i="4"/>
  <c r="K339" i="4"/>
  <c r="J339" i="4"/>
  <c r="I339" i="4"/>
  <c r="H339" i="4"/>
  <c r="G339" i="4"/>
  <c r="F339" i="4"/>
  <c r="E339" i="4"/>
  <c r="D339" i="4"/>
  <c r="M338" i="4"/>
  <c r="L338" i="4"/>
  <c r="K338" i="4"/>
  <c r="J338" i="4"/>
  <c r="I338" i="4"/>
  <c r="H338" i="4"/>
  <c r="G338" i="4"/>
  <c r="F338" i="4"/>
  <c r="E338" i="4"/>
  <c r="D338" i="4"/>
  <c r="M337" i="4"/>
  <c r="L337" i="4"/>
  <c r="K337" i="4"/>
  <c r="J337" i="4"/>
  <c r="I337" i="4"/>
  <c r="H337" i="4"/>
  <c r="G337" i="4"/>
  <c r="F337" i="4"/>
  <c r="E337" i="4"/>
  <c r="D337" i="4"/>
  <c r="M336" i="4"/>
  <c r="L336" i="4"/>
  <c r="K336" i="4"/>
  <c r="J336" i="4"/>
  <c r="I336" i="4"/>
  <c r="H336" i="4"/>
  <c r="G336" i="4"/>
  <c r="F336" i="4"/>
  <c r="E336" i="4"/>
  <c r="D336" i="4"/>
  <c r="M335" i="4"/>
  <c r="L335" i="4"/>
  <c r="K335" i="4"/>
  <c r="J335" i="4"/>
  <c r="I335" i="4"/>
  <c r="H335" i="4"/>
  <c r="G335" i="4"/>
  <c r="F335" i="4"/>
  <c r="E335" i="4"/>
  <c r="D335" i="4"/>
  <c r="M334" i="4"/>
  <c r="L334" i="4"/>
  <c r="K334" i="4"/>
  <c r="J334" i="4"/>
  <c r="I334" i="4"/>
  <c r="H334" i="4"/>
  <c r="G334" i="4"/>
  <c r="F334" i="4"/>
  <c r="E334" i="4"/>
  <c r="D334" i="4"/>
  <c r="M333" i="4"/>
  <c r="L333" i="4"/>
  <c r="K333" i="4"/>
  <c r="J333" i="4"/>
  <c r="I333" i="4"/>
  <c r="H333" i="4"/>
  <c r="G333" i="4"/>
  <c r="F333" i="4"/>
  <c r="E333" i="4"/>
  <c r="D333" i="4"/>
  <c r="M332" i="4"/>
  <c r="L332" i="4"/>
  <c r="K332" i="4"/>
  <c r="J332" i="4"/>
  <c r="I332" i="4"/>
  <c r="H332" i="4"/>
  <c r="G332" i="4"/>
  <c r="F332" i="4"/>
  <c r="E332" i="4"/>
  <c r="D332" i="4"/>
  <c r="M331" i="4"/>
  <c r="L331" i="4"/>
  <c r="K331" i="4"/>
  <c r="J331" i="4"/>
  <c r="I331" i="4"/>
  <c r="H331" i="4"/>
  <c r="G331" i="4"/>
  <c r="F331" i="4"/>
  <c r="E331" i="4"/>
  <c r="D331" i="4"/>
  <c r="M330" i="4"/>
  <c r="L330" i="4"/>
  <c r="K330" i="4"/>
  <c r="J330" i="4"/>
  <c r="I330" i="4"/>
  <c r="H330" i="4"/>
  <c r="G330" i="4"/>
  <c r="F330" i="4"/>
  <c r="E330" i="4"/>
  <c r="D330" i="4"/>
  <c r="M329" i="4"/>
  <c r="L329" i="4"/>
  <c r="K329" i="4"/>
  <c r="J329" i="4"/>
  <c r="I329" i="4"/>
  <c r="H329" i="4"/>
  <c r="G329" i="4"/>
  <c r="F329" i="4"/>
  <c r="E329" i="4"/>
  <c r="D329" i="4"/>
  <c r="M328" i="4"/>
  <c r="L328" i="4"/>
  <c r="K328" i="4"/>
  <c r="J328" i="4"/>
  <c r="I328" i="4"/>
  <c r="H328" i="4"/>
  <c r="G328" i="4"/>
  <c r="F328" i="4"/>
  <c r="E328" i="4"/>
  <c r="D328" i="4"/>
  <c r="M327" i="4"/>
  <c r="L327" i="4"/>
  <c r="K327" i="4"/>
  <c r="J327" i="4"/>
  <c r="I327" i="4"/>
  <c r="H327" i="4"/>
  <c r="G327" i="4"/>
  <c r="F327" i="4"/>
  <c r="E327" i="4"/>
  <c r="D327" i="4"/>
  <c r="M326" i="4"/>
  <c r="L326" i="4"/>
  <c r="K326" i="4"/>
  <c r="J326" i="4"/>
  <c r="I326" i="4"/>
  <c r="H326" i="4"/>
  <c r="G326" i="4"/>
  <c r="F326" i="4"/>
  <c r="E326" i="4"/>
  <c r="D326" i="4"/>
  <c r="M325" i="4"/>
  <c r="L325" i="4"/>
  <c r="K325" i="4"/>
  <c r="J325" i="4"/>
  <c r="I325" i="4"/>
  <c r="H325" i="4"/>
  <c r="G325" i="4"/>
  <c r="F325" i="4"/>
  <c r="E325" i="4"/>
  <c r="D325" i="4"/>
  <c r="M324" i="4"/>
  <c r="L324" i="4"/>
  <c r="K324" i="4"/>
  <c r="J324" i="4"/>
  <c r="I324" i="4"/>
  <c r="H324" i="4"/>
  <c r="G324" i="4"/>
  <c r="F324" i="4"/>
  <c r="E324" i="4"/>
  <c r="D324" i="4"/>
  <c r="M323" i="4"/>
  <c r="L323" i="4"/>
  <c r="K323" i="4"/>
  <c r="J323" i="4"/>
  <c r="I323" i="4"/>
  <c r="H323" i="4"/>
  <c r="G323" i="4"/>
  <c r="F323" i="4"/>
  <c r="E323" i="4"/>
  <c r="D323" i="4"/>
  <c r="M322" i="4"/>
  <c r="L322" i="4"/>
  <c r="K322" i="4"/>
  <c r="J322" i="4"/>
  <c r="I322" i="4"/>
  <c r="H322" i="4"/>
  <c r="G322" i="4"/>
  <c r="F322" i="4"/>
  <c r="E322" i="4"/>
  <c r="D322" i="4"/>
  <c r="M321" i="4"/>
  <c r="L321" i="4"/>
  <c r="K321" i="4"/>
  <c r="J321" i="4"/>
  <c r="I321" i="4"/>
  <c r="H321" i="4"/>
  <c r="G321" i="4"/>
  <c r="F321" i="4"/>
  <c r="E321" i="4"/>
  <c r="D321" i="4"/>
  <c r="M320" i="4"/>
  <c r="L320" i="4"/>
  <c r="K320" i="4"/>
  <c r="J320" i="4"/>
  <c r="I320" i="4"/>
  <c r="H320" i="4"/>
  <c r="G320" i="4"/>
  <c r="F320" i="4"/>
  <c r="E320" i="4"/>
  <c r="D320" i="4"/>
  <c r="M319" i="4"/>
  <c r="L319" i="4"/>
  <c r="K319" i="4"/>
  <c r="J319" i="4"/>
  <c r="I319" i="4"/>
  <c r="H319" i="4"/>
  <c r="G319" i="4"/>
  <c r="F319" i="4"/>
  <c r="E319" i="4"/>
  <c r="D319" i="4"/>
  <c r="M318" i="4"/>
  <c r="L318" i="4"/>
  <c r="K318" i="4"/>
  <c r="J318" i="4"/>
  <c r="I318" i="4"/>
  <c r="H318" i="4"/>
  <c r="G318" i="4"/>
  <c r="F318" i="4"/>
  <c r="E318" i="4"/>
  <c r="D318" i="4"/>
  <c r="M317" i="4"/>
  <c r="L317" i="4"/>
  <c r="K317" i="4"/>
  <c r="J317" i="4"/>
  <c r="I317" i="4"/>
  <c r="H317" i="4"/>
  <c r="G317" i="4"/>
  <c r="F317" i="4"/>
  <c r="E317" i="4"/>
  <c r="D317" i="4"/>
  <c r="M316" i="4"/>
  <c r="L316" i="4"/>
  <c r="K316" i="4"/>
  <c r="J316" i="4"/>
  <c r="I316" i="4"/>
  <c r="H316" i="4"/>
  <c r="G316" i="4"/>
  <c r="F316" i="4"/>
  <c r="E316" i="4"/>
  <c r="D316" i="4"/>
  <c r="M315" i="4"/>
  <c r="L315" i="4"/>
  <c r="K315" i="4"/>
  <c r="J315" i="4"/>
  <c r="I315" i="4"/>
  <c r="H315" i="4"/>
  <c r="G315" i="4"/>
  <c r="F315" i="4"/>
  <c r="E315" i="4"/>
  <c r="D315" i="4"/>
  <c r="M314" i="4"/>
  <c r="L314" i="4"/>
  <c r="K314" i="4"/>
  <c r="J314" i="4"/>
  <c r="I314" i="4"/>
  <c r="H314" i="4"/>
  <c r="G314" i="4"/>
  <c r="F314" i="4"/>
  <c r="E314" i="4"/>
  <c r="D314" i="4"/>
  <c r="M313" i="4"/>
  <c r="L313" i="4"/>
  <c r="K313" i="4"/>
  <c r="J313" i="4"/>
  <c r="I313" i="4"/>
  <c r="H313" i="4"/>
  <c r="G313" i="4"/>
  <c r="F313" i="4"/>
  <c r="E313" i="4"/>
  <c r="D313" i="4"/>
  <c r="M312" i="4"/>
  <c r="L312" i="4"/>
  <c r="K312" i="4"/>
  <c r="J312" i="4"/>
  <c r="I312" i="4"/>
  <c r="H312" i="4"/>
  <c r="G312" i="4"/>
  <c r="F312" i="4"/>
  <c r="E312" i="4"/>
  <c r="D312" i="4"/>
  <c r="M311" i="4"/>
  <c r="L311" i="4"/>
  <c r="K311" i="4"/>
  <c r="J311" i="4"/>
  <c r="I311" i="4"/>
  <c r="H311" i="4"/>
  <c r="G311" i="4"/>
  <c r="F311" i="4"/>
  <c r="E311" i="4"/>
  <c r="D311" i="4"/>
  <c r="M310" i="4"/>
  <c r="L310" i="4"/>
  <c r="K310" i="4"/>
  <c r="J310" i="4"/>
  <c r="I310" i="4"/>
  <c r="H310" i="4"/>
  <c r="G310" i="4"/>
  <c r="F310" i="4"/>
  <c r="E310" i="4"/>
  <c r="D310" i="4"/>
  <c r="M309" i="4"/>
  <c r="L309" i="4"/>
  <c r="K309" i="4"/>
  <c r="J309" i="4"/>
  <c r="I309" i="4"/>
  <c r="H309" i="4"/>
  <c r="G309" i="4"/>
  <c r="F309" i="4"/>
  <c r="E309" i="4"/>
  <c r="D309" i="4"/>
  <c r="M308" i="4"/>
  <c r="L308" i="4"/>
  <c r="K308" i="4"/>
  <c r="J308" i="4"/>
  <c r="I308" i="4"/>
  <c r="H308" i="4"/>
  <c r="G308" i="4"/>
  <c r="F308" i="4"/>
  <c r="E308" i="4"/>
  <c r="D308" i="4"/>
  <c r="M307" i="4"/>
  <c r="L307" i="4"/>
  <c r="K307" i="4"/>
  <c r="J307" i="4"/>
  <c r="I307" i="4"/>
  <c r="H307" i="4"/>
  <c r="G307" i="4"/>
  <c r="F307" i="4"/>
  <c r="E307" i="4"/>
  <c r="D307" i="4"/>
  <c r="M306" i="4"/>
  <c r="L306" i="4"/>
  <c r="K306" i="4"/>
  <c r="J306" i="4"/>
  <c r="I306" i="4"/>
  <c r="H306" i="4"/>
  <c r="G306" i="4"/>
  <c r="F306" i="4"/>
  <c r="E306" i="4"/>
  <c r="D306" i="4"/>
  <c r="M305" i="4"/>
  <c r="L305" i="4"/>
  <c r="K305" i="4"/>
  <c r="J305" i="4"/>
  <c r="I305" i="4"/>
  <c r="H305" i="4"/>
  <c r="G305" i="4"/>
  <c r="F305" i="4"/>
  <c r="E305" i="4"/>
  <c r="D305" i="4"/>
  <c r="M304" i="4"/>
  <c r="L304" i="4"/>
  <c r="K304" i="4"/>
  <c r="J304" i="4"/>
  <c r="I304" i="4"/>
  <c r="H304" i="4"/>
  <c r="G304" i="4"/>
  <c r="F304" i="4"/>
  <c r="E304" i="4"/>
  <c r="D304" i="4"/>
  <c r="M303" i="4"/>
  <c r="L303" i="4"/>
  <c r="K303" i="4"/>
  <c r="J303" i="4"/>
  <c r="I303" i="4"/>
  <c r="H303" i="4"/>
  <c r="G303" i="4"/>
  <c r="F303" i="4"/>
  <c r="E303" i="4"/>
  <c r="D303" i="4"/>
  <c r="M302" i="4"/>
  <c r="L302" i="4"/>
  <c r="K302" i="4"/>
  <c r="J302" i="4"/>
  <c r="I302" i="4"/>
  <c r="H302" i="4"/>
  <c r="G302" i="4"/>
  <c r="F302" i="4"/>
  <c r="E302" i="4"/>
  <c r="D302" i="4"/>
  <c r="M301" i="4"/>
  <c r="L301" i="4"/>
  <c r="K301" i="4"/>
  <c r="J301" i="4"/>
  <c r="I301" i="4"/>
  <c r="H301" i="4"/>
  <c r="G301" i="4"/>
  <c r="F301" i="4"/>
  <c r="E301" i="4"/>
  <c r="D301" i="4"/>
  <c r="M300" i="4"/>
  <c r="L300" i="4"/>
  <c r="K300" i="4"/>
  <c r="J300" i="4"/>
  <c r="I300" i="4"/>
  <c r="H300" i="4"/>
  <c r="G300" i="4"/>
  <c r="F300" i="4"/>
  <c r="E300" i="4"/>
  <c r="D300" i="4"/>
  <c r="M299" i="4"/>
  <c r="L299" i="4"/>
  <c r="K299" i="4"/>
  <c r="J299" i="4"/>
  <c r="I299" i="4"/>
  <c r="H299" i="4"/>
  <c r="G299" i="4"/>
  <c r="F299" i="4"/>
  <c r="E299" i="4"/>
  <c r="D299" i="4"/>
  <c r="M298" i="4"/>
  <c r="L298" i="4"/>
  <c r="K298" i="4"/>
  <c r="J298" i="4"/>
  <c r="I298" i="4"/>
  <c r="H298" i="4"/>
  <c r="G298" i="4"/>
  <c r="F298" i="4"/>
  <c r="E298" i="4"/>
  <c r="D298" i="4"/>
  <c r="M297" i="4"/>
  <c r="L297" i="4"/>
  <c r="K297" i="4"/>
  <c r="J297" i="4"/>
  <c r="I297" i="4"/>
  <c r="H297" i="4"/>
  <c r="G297" i="4"/>
  <c r="F297" i="4"/>
  <c r="E297" i="4"/>
  <c r="D297" i="4"/>
  <c r="M296" i="4"/>
  <c r="L296" i="4"/>
  <c r="K296" i="4"/>
  <c r="J296" i="4"/>
  <c r="I296" i="4"/>
  <c r="H296" i="4"/>
  <c r="G296" i="4"/>
  <c r="F296" i="4"/>
  <c r="E296" i="4"/>
  <c r="D296" i="4"/>
  <c r="M295" i="4"/>
  <c r="L295" i="4"/>
  <c r="K295" i="4"/>
  <c r="J295" i="4"/>
  <c r="I295" i="4"/>
  <c r="H295" i="4"/>
  <c r="G295" i="4"/>
  <c r="F295" i="4"/>
  <c r="E295" i="4"/>
  <c r="D295" i="4"/>
  <c r="M294" i="4"/>
  <c r="L294" i="4"/>
  <c r="K294" i="4"/>
  <c r="J294" i="4"/>
  <c r="I294" i="4"/>
  <c r="H294" i="4"/>
  <c r="G294" i="4"/>
  <c r="F294" i="4"/>
  <c r="E294" i="4"/>
  <c r="D294" i="4"/>
  <c r="M293" i="4"/>
  <c r="L293" i="4"/>
  <c r="K293" i="4"/>
  <c r="J293" i="4"/>
  <c r="I293" i="4"/>
  <c r="H293" i="4"/>
  <c r="G293" i="4"/>
  <c r="F293" i="4"/>
  <c r="E293" i="4"/>
  <c r="D293" i="4"/>
  <c r="M292" i="4"/>
  <c r="L292" i="4"/>
  <c r="K292" i="4"/>
  <c r="J292" i="4"/>
  <c r="I292" i="4"/>
  <c r="H292" i="4"/>
  <c r="G292" i="4"/>
  <c r="F292" i="4"/>
  <c r="E292" i="4"/>
  <c r="D292" i="4"/>
  <c r="M291" i="4"/>
  <c r="L291" i="4"/>
  <c r="K291" i="4"/>
  <c r="J291" i="4"/>
  <c r="I291" i="4"/>
  <c r="H291" i="4"/>
  <c r="G291" i="4"/>
  <c r="F291" i="4"/>
  <c r="E291" i="4"/>
  <c r="D291" i="4"/>
  <c r="M290" i="4"/>
  <c r="L290" i="4"/>
  <c r="K290" i="4"/>
  <c r="J290" i="4"/>
  <c r="I290" i="4"/>
  <c r="H290" i="4"/>
  <c r="G290" i="4"/>
  <c r="F290" i="4"/>
  <c r="E290" i="4"/>
  <c r="D290" i="4"/>
  <c r="M289" i="4"/>
  <c r="L289" i="4"/>
  <c r="K289" i="4"/>
  <c r="J289" i="4"/>
  <c r="I289" i="4"/>
  <c r="H289" i="4"/>
  <c r="G289" i="4"/>
  <c r="F289" i="4"/>
  <c r="E289" i="4"/>
  <c r="D289" i="4"/>
  <c r="M288" i="4"/>
  <c r="L288" i="4"/>
  <c r="K288" i="4"/>
  <c r="J288" i="4"/>
  <c r="I288" i="4"/>
  <c r="H288" i="4"/>
  <c r="G288" i="4"/>
  <c r="F288" i="4"/>
  <c r="E288" i="4"/>
  <c r="D288" i="4"/>
  <c r="M287" i="4"/>
  <c r="L287" i="4"/>
  <c r="K287" i="4"/>
  <c r="J287" i="4"/>
  <c r="I287" i="4"/>
  <c r="H287" i="4"/>
  <c r="G287" i="4"/>
  <c r="F287" i="4"/>
  <c r="E287" i="4"/>
  <c r="D287" i="4"/>
  <c r="M286" i="4"/>
  <c r="L286" i="4"/>
  <c r="K286" i="4"/>
  <c r="J286" i="4"/>
  <c r="I286" i="4"/>
  <c r="H286" i="4"/>
  <c r="G286" i="4"/>
  <c r="F286" i="4"/>
  <c r="E286" i="4"/>
  <c r="D286" i="4"/>
  <c r="M285" i="4"/>
  <c r="L285" i="4"/>
  <c r="K285" i="4"/>
  <c r="J285" i="4"/>
  <c r="I285" i="4"/>
  <c r="H285" i="4"/>
  <c r="G285" i="4"/>
  <c r="F285" i="4"/>
  <c r="E285" i="4"/>
  <c r="D285" i="4"/>
  <c r="M284" i="4"/>
  <c r="L284" i="4"/>
  <c r="K284" i="4"/>
  <c r="J284" i="4"/>
  <c r="I284" i="4"/>
  <c r="H284" i="4"/>
  <c r="G284" i="4"/>
  <c r="F284" i="4"/>
  <c r="E284" i="4"/>
  <c r="D284" i="4"/>
  <c r="M283" i="4"/>
  <c r="L283" i="4"/>
  <c r="K283" i="4"/>
  <c r="J283" i="4"/>
  <c r="I283" i="4"/>
  <c r="H283" i="4"/>
  <c r="G283" i="4"/>
  <c r="F283" i="4"/>
  <c r="E283" i="4"/>
  <c r="D283" i="4"/>
  <c r="M282" i="4"/>
  <c r="L282" i="4"/>
  <c r="K282" i="4"/>
  <c r="J282" i="4"/>
  <c r="I282" i="4"/>
  <c r="H282" i="4"/>
  <c r="G282" i="4"/>
  <c r="F282" i="4"/>
  <c r="E282" i="4"/>
  <c r="D282" i="4"/>
  <c r="M281" i="4"/>
  <c r="L281" i="4"/>
  <c r="K281" i="4"/>
  <c r="J281" i="4"/>
  <c r="I281" i="4"/>
  <c r="H281" i="4"/>
  <c r="G281" i="4"/>
  <c r="F281" i="4"/>
  <c r="E281" i="4"/>
  <c r="D281" i="4"/>
  <c r="M280" i="4"/>
  <c r="L280" i="4"/>
  <c r="K280" i="4"/>
  <c r="J280" i="4"/>
  <c r="I280" i="4"/>
  <c r="H280" i="4"/>
  <c r="G280" i="4"/>
  <c r="F280" i="4"/>
  <c r="E280" i="4"/>
  <c r="D280" i="4"/>
  <c r="M279" i="4"/>
  <c r="L279" i="4"/>
  <c r="K279" i="4"/>
  <c r="J279" i="4"/>
  <c r="I279" i="4"/>
  <c r="H279" i="4"/>
  <c r="G279" i="4"/>
  <c r="F279" i="4"/>
  <c r="E279" i="4"/>
  <c r="D279" i="4"/>
  <c r="M278" i="4"/>
  <c r="L278" i="4"/>
  <c r="K278" i="4"/>
  <c r="J278" i="4"/>
  <c r="I278" i="4"/>
  <c r="H278" i="4"/>
  <c r="G278" i="4"/>
  <c r="F278" i="4"/>
  <c r="E278" i="4"/>
  <c r="D278" i="4"/>
  <c r="M277" i="4"/>
  <c r="L277" i="4"/>
  <c r="K277" i="4"/>
  <c r="J277" i="4"/>
  <c r="I277" i="4"/>
  <c r="H277" i="4"/>
  <c r="G277" i="4"/>
  <c r="F277" i="4"/>
  <c r="E277" i="4"/>
  <c r="D277" i="4"/>
  <c r="M276" i="4"/>
  <c r="L276" i="4"/>
  <c r="K276" i="4"/>
  <c r="J276" i="4"/>
  <c r="I276" i="4"/>
  <c r="H276" i="4"/>
  <c r="G276" i="4"/>
  <c r="F276" i="4"/>
  <c r="E276" i="4"/>
  <c r="D276" i="4"/>
  <c r="M275" i="4"/>
  <c r="L275" i="4"/>
  <c r="K275" i="4"/>
  <c r="J275" i="4"/>
  <c r="I275" i="4"/>
  <c r="H275" i="4"/>
  <c r="G275" i="4"/>
  <c r="F275" i="4"/>
  <c r="E275" i="4"/>
  <c r="D275" i="4"/>
  <c r="M274" i="4"/>
  <c r="L274" i="4"/>
  <c r="K274" i="4"/>
  <c r="J274" i="4"/>
  <c r="I274" i="4"/>
  <c r="H274" i="4"/>
  <c r="G274" i="4"/>
  <c r="F274" i="4"/>
  <c r="E274" i="4"/>
  <c r="D274" i="4"/>
  <c r="M273" i="4"/>
  <c r="L273" i="4"/>
  <c r="K273" i="4"/>
  <c r="J273" i="4"/>
  <c r="I273" i="4"/>
  <c r="H273" i="4"/>
  <c r="G273" i="4"/>
  <c r="F273" i="4"/>
  <c r="E273" i="4"/>
  <c r="D273" i="4"/>
  <c r="M272" i="4"/>
  <c r="L272" i="4"/>
  <c r="K272" i="4"/>
  <c r="J272" i="4"/>
  <c r="I272" i="4"/>
  <c r="H272" i="4"/>
  <c r="G272" i="4"/>
  <c r="F272" i="4"/>
  <c r="E272" i="4"/>
  <c r="D272" i="4"/>
  <c r="M271" i="4"/>
  <c r="L271" i="4"/>
  <c r="K271" i="4"/>
  <c r="J271" i="4"/>
  <c r="I271" i="4"/>
  <c r="H271" i="4"/>
  <c r="G271" i="4"/>
  <c r="F271" i="4"/>
  <c r="E271" i="4"/>
  <c r="D271" i="4"/>
  <c r="M270" i="4"/>
  <c r="L270" i="4"/>
  <c r="K270" i="4"/>
  <c r="J270" i="4"/>
  <c r="I270" i="4"/>
  <c r="H270" i="4"/>
  <c r="G270" i="4"/>
  <c r="F270" i="4"/>
  <c r="E270" i="4"/>
  <c r="D270" i="4"/>
  <c r="M269" i="4"/>
  <c r="L269" i="4"/>
  <c r="K269" i="4"/>
  <c r="J269" i="4"/>
  <c r="I269" i="4"/>
  <c r="H269" i="4"/>
  <c r="G269" i="4"/>
  <c r="F269" i="4"/>
  <c r="E269" i="4"/>
  <c r="D269" i="4"/>
  <c r="M268" i="4"/>
  <c r="L268" i="4"/>
  <c r="K268" i="4"/>
  <c r="J268" i="4"/>
  <c r="I268" i="4"/>
  <c r="H268" i="4"/>
  <c r="G268" i="4"/>
  <c r="F268" i="4"/>
  <c r="E268" i="4"/>
  <c r="D268" i="4"/>
  <c r="M267" i="4"/>
  <c r="L267" i="4"/>
  <c r="K267" i="4"/>
  <c r="J267" i="4"/>
  <c r="I267" i="4"/>
  <c r="H267" i="4"/>
  <c r="G267" i="4"/>
  <c r="F267" i="4"/>
  <c r="E267" i="4"/>
  <c r="D267" i="4"/>
  <c r="M266" i="4"/>
  <c r="L266" i="4"/>
  <c r="K266" i="4"/>
  <c r="J266" i="4"/>
  <c r="I266" i="4"/>
  <c r="H266" i="4"/>
  <c r="G266" i="4"/>
  <c r="F266" i="4"/>
  <c r="E266" i="4"/>
  <c r="D266" i="4"/>
  <c r="M265" i="4"/>
  <c r="L265" i="4"/>
  <c r="K265" i="4"/>
  <c r="J265" i="4"/>
  <c r="I265" i="4"/>
  <c r="H265" i="4"/>
  <c r="G265" i="4"/>
  <c r="F265" i="4"/>
  <c r="E265" i="4"/>
  <c r="D265" i="4"/>
  <c r="M264" i="4"/>
  <c r="L264" i="4"/>
  <c r="K264" i="4"/>
  <c r="J264" i="4"/>
  <c r="I264" i="4"/>
  <c r="H264" i="4"/>
  <c r="G264" i="4"/>
  <c r="F264" i="4"/>
  <c r="E264" i="4"/>
  <c r="D264" i="4"/>
  <c r="M263" i="4"/>
  <c r="L263" i="4"/>
  <c r="K263" i="4"/>
  <c r="J263" i="4"/>
  <c r="I263" i="4"/>
  <c r="H263" i="4"/>
  <c r="G263" i="4"/>
  <c r="F263" i="4"/>
  <c r="E263" i="4"/>
  <c r="D263" i="4"/>
  <c r="M262" i="4"/>
  <c r="L262" i="4"/>
  <c r="K262" i="4"/>
  <c r="J262" i="4"/>
  <c r="I262" i="4"/>
  <c r="H262" i="4"/>
  <c r="G262" i="4"/>
  <c r="F262" i="4"/>
  <c r="E262" i="4"/>
  <c r="D262" i="4"/>
  <c r="M261" i="4"/>
  <c r="L261" i="4"/>
  <c r="K261" i="4"/>
  <c r="J261" i="4"/>
  <c r="I261" i="4"/>
  <c r="H261" i="4"/>
  <c r="G261" i="4"/>
  <c r="F261" i="4"/>
  <c r="E261" i="4"/>
  <c r="D261" i="4"/>
  <c r="M260" i="4"/>
  <c r="L260" i="4"/>
  <c r="K260" i="4"/>
  <c r="J260" i="4"/>
  <c r="I260" i="4"/>
  <c r="H260" i="4"/>
  <c r="G260" i="4"/>
  <c r="F260" i="4"/>
  <c r="E260" i="4"/>
  <c r="D260" i="4"/>
  <c r="M259" i="4"/>
  <c r="L259" i="4"/>
  <c r="K259" i="4"/>
  <c r="J259" i="4"/>
  <c r="I259" i="4"/>
  <c r="H259" i="4"/>
  <c r="G259" i="4"/>
  <c r="F259" i="4"/>
  <c r="E259" i="4"/>
  <c r="D259" i="4"/>
  <c r="M258" i="4"/>
  <c r="L258" i="4"/>
  <c r="K258" i="4"/>
  <c r="J258" i="4"/>
  <c r="I258" i="4"/>
  <c r="H258" i="4"/>
  <c r="G258" i="4"/>
  <c r="F258" i="4"/>
  <c r="E258" i="4"/>
  <c r="D258" i="4"/>
  <c r="M257" i="4"/>
  <c r="L257" i="4"/>
  <c r="K257" i="4"/>
  <c r="J257" i="4"/>
  <c r="I257" i="4"/>
  <c r="H257" i="4"/>
  <c r="G257" i="4"/>
  <c r="F257" i="4"/>
  <c r="E257" i="4"/>
  <c r="D257" i="4"/>
  <c r="M256" i="4"/>
  <c r="L256" i="4"/>
  <c r="K256" i="4"/>
  <c r="J256" i="4"/>
  <c r="I256" i="4"/>
  <c r="H256" i="4"/>
  <c r="G256" i="4"/>
  <c r="F256" i="4"/>
  <c r="E256" i="4"/>
  <c r="D256" i="4"/>
  <c r="M255" i="4"/>
  <c r="L255" i="4"/>
  <c r="K255" i="4"/>
  <c r="J255" i="4"/>
  <c r="I255" i="4"/>
  <c r="H255" i="4"/>
  <c r="G255" i="4"/>
  <c r="F255" i="4"/>
  <c r="E255" i="4"/>
  <c r="D255" i="4"/>
  <c r="M254" i="4"/>
  <c r="L254" i="4"/>
  <c r="K254" i="4"/>
  <c r="J254" i="4"/>
  <c r="I254" i="4"/>
  <c r="H254" i="4"/>
  <c r="G254" i="4"/>
  <c r="F254" i="4"/>
  <c r="E254" i="4"/>
  <c r="D254" i="4"/>
  <c r="M253" i="4"/>
  <c r="L253" i="4"/>
  <c r="K253" i="4"/>
  <c r="J253" i="4"/>
  <c r="I253" i="4"/>
  <c r="H253" i="4"/>
  <c r="G253" i="4"/>
  <c r="F253" i="4"/>
  <c r="E253" i="4"/>
  <c r="D253" i="4"/>
  <c r="M252" i="4"/>
  <c r="L252" i="4"/>
  <c r="K252" i="4"/>
  <c r="J252" i="4"/>
  <c r="I252" i="4"/>
  <c r="H252" i="4"/>
  <c r="G252" i="4"/>
  <c r="F252" i="4"/>
  <c r="E252" i="4"/>
  <c r="D252" i="4"/>
  <c r="M251" i="4"/>
  <c r="L251" i="4"/>
  <c r="K251" i="4"/>
  <c r="J251" i="4"/>
  <c r="I251" i="4"/>
  <c r="H251" i="4"/>
  <c r="G251" i="4"/>
  <c r="F251" i="4"/>
  <c r="E251" i="4"/>
  <c r="D251" i="4"/>
  <c r="M250" i="4"/>
  <c r="L250" i="4"/>
  <c r="K250" i="4"/>
  <c r="J250" i="4"/>
  <c r="I250" i="4"/>
  <c r="H250" i="4"/>
  <c r="G250" i="4"/>
  <c r="F250" i="4"/>
  <c r="E250" i="4"/>
  <c r="D250" i="4"/>
  <c r="M249" i="4"/>
  <c r="L249" i="4"/>
  <c r="K249" i="4"/>
  <c r="J249" i="4"/>
  <c r="I249" i="4"/>
  <c r="H249" i="4"/>
  <c r="G249" i="4"/>
  <c r="F249" i="4"/>
  <c r="E249" i="4"/>
  <c r="D249" i="4"/>
  <c r="M248" i="4"/>
  <c r="L248" i="4"/>
  <c r="K248" i="4"/>
  <c r="J248" i="4"/>
  <c r="I248" i="4"/>
  <c r="H248" i="4"/>
  <c r="G248" i="4"/>
  <c r="F248" i="4"/>
  <c r="E248" i="4"/>
  <c r="D248" i="4"/>
  <c r="M247" i="4"/>
  <c r="L247" i="4"/>
  <c r="K247" i="4"/>
  <c r="J247" i="4"/>
  <c r="I247" i="4"/>
  <c r="H247" i="4"/>
  <c r="G247" i="4"/>
  <c r="F247" i="4"/>
  <c r="E247" i="4"/>
  <c r="D247" i="4"/>
  <c r="M246" i="4"/>
  <c r="L246" i="4"/>
  <c r="K246" i="4"/>
  <c r="J246" i="4"/>
  <c r="I246" i="4"/>
  <c r="H246" i="4"/>
  <c r="G246" i="4"/>
  <c r="F246" i="4"/>
  <c r="E246" i="4"/>
  <c r="D246" i="4"/>
  <c r="M245" i="4"/>
  <c r="L245" i="4"/>
  <c r="K245" i="4"/>
  <c r="J245" i="4"/>
  <c r="I245" i="4"/>
  <c r="H245" i="4"/>
  <c r="G245" i="4"/>
  <c r="F245" i="4"/>
  <c r="E245" i="4"/>
  <c r="D245" i="4"/>
  <c r="M244" i="4"/>
  <c r="L244" i="4"/>
  <c r="K244" i="4"/>
  <c r="J244" i="4"/>
  <c r="I244" i="4"/>
  <c r="H244" i="4"/>
  <c r="G244" i="4"/>
  <c r="F244" i="4"/>
  <c r="E244" i="4"/>
  <c r="D244" i="4"/>
  <c r="M243" i="4"/>
  <c r="L243" i="4"/>
  <c r="K243" i="4"/>
  <c r="J243" i="4"/>
  <c r="I243" i="4"/>
  <c r="H243" i="4"/>
  <c r="G243" i="4"/>
  <c r="F243" i="4"/>
  <c r="E243" i="4"/>
  <c r="D243" i="4"/>
  <c r="M242" i="4"/>
  <c r="L242" i="4"/>
  <c r="K242" i="4"/>
  <c r="J242" i="4"/>
  <c r="I242" i="4"/>
  <c r="H242" i="4"/>
  <c r="G242" i="4"/>
  <c r="F242" i="4"/>
  <c r="E242" i="4"/>
  <c r="D242" i="4"/>
  <c r="M241" i="4"/>
  <c r="L241" i="4"/>
  <c r="K241" i="4"/>
  <c r="J241" i="4"/>
  <c r="I241" i="4"/>
  <c r="H241" i="4"/>
  <c r="G241" i="4"/>
  <c r="F241" i="4"/>
  <c r="E241" i="4"/>
  <c r="D241" i="4"/>
  <c r="M240" i="4"/>
  <c r="L240" i="4"/>
  <c r="K240" i="4"/>
  <c r="J240" i="4"/>
  <c r="I240" i="4"/>
  <c r="H240" i="4"/>
  <c r="G240" i="4"/>
  <c r="F240" i="4"/>
  <c r="E240" i="4"/>
  <c r="D240" i="4"/>
  <c r="M239" i="4"/>
  <c r="L239" i="4"/>
  <c r="K239" i="4"/>
  <c r="J239" i="4"/>
  <c r="I239" i="4"/>
  <c r="H239" i="4"/>
  <c r="G239" i="4"/>
  <c r="F239" i="4"/>
  <c r="E239" i="4"/>
  <c r="D239" i="4"/>
  <c r="M238" i="4"/>
  <c r="L238" i="4"/>
  <c r="K238" i="4"/>
  <c r="J238" i="4"/>
  <c r="I238" i="4"/>
  <c r="H238" i="4"/>
  <c r="G238" i="4"/>
  <c r="F238" i="4"/>
  <c r="E238" i="4"/>
  <c r="D238" i="4"/>
  <c r="M237" i="4"/>
  <c r="L237" i="4"/>
  <c r="K237" i="4"/>
  <c r="J237" i="4"/>
  <c r="I237" i="4"/>
  <c r="H237" i="4"/>
  <c r="G237" i="4"/>
  <c r="F237" i="4"/>
  <c r="E237" i="4"/>
  <c r="D237" i="4"/>
  <c r="M236" i="4"/>
  <c r="L236" i="4"/>
  <c r="K236" i="4"/>
  <c r="J236" i="4"/>
  <c r="I236" i="4"/>
  <c r="H236" i="4"/>
  <c r="G236" i="4"/>
  <c r="F236" i="4"/>
  <c r="E236" i="4"/>
  <c r="D236" i="4"/>
  <c r="M235" i="4"/>
  <c r="L235" i="4"/>
  <c r="K235" i="4"/>
  <c r="J235" i="4"/>
  <c r="I235" i="4"/>
  <c r="H235" i="4"/>
  <c r="G235" i="4"/>
  <c r="F235" i="4"/>
  <c r="E235" i="4"/>
  <c r="D235" i="4"/>
  <c r="M234" i="4"/>
  <c r="L234" i="4"/>
  <c r="K234" i="4"/>
  <c r="J234" i="4"/>
  <c r="I234" i="4"/>
  <c r="H234" i="4"/>
  <c r="G234" i="4"/>
  <c r="F234" i="4"/>
  <c r="E234" i="4"/>
  <c r="D234" i="4"/>
  <c r="M233" i="4"/>
  <c r="L233" i="4"/>
  <c r="K233" i="4"/>
  <c r="J233" i="4"/>
  <c r="I233" i="4"/>
  <c r="H233" i="4"/>
  <c r="G233" i="4"/>
  <c r="F233" i="4"/>
  <c r="E233" i="4"/>
  <c r="D233" i="4"/>
  <c r="M232" i="4"/>
  <c r="L232" i="4"/>
  <c r="K232" i="4"/>
  <c r="J232" i="4"/>
  <c r="I232" i="4"/>
  <c r="H232" i="4"/>
  <c r="G232" i="4"/>
  <c r="F232" i="4"/>
  <c r="E232" i="4"/>
  <c r="D232" i="4"/>
  <c r="M231" i="4"/>
  <c r="L231" i="4"/>
  <c r="K231" i="4"/>
  <c r="J231" i="4"/>
  <c r="I231" i="4"/>
  <c r="H231" i="4"/>
  <c r="G231" i="4"/>
  <c r="F231" i="4"/>
  <c r="E231" i="4"/>
  <c r="D231" i="4"/>
  <c r="M230" i="4"/>
  <c r="L230" i="4"/>
  <c r="K230" i="4"/>
  <c r="J230" i="4"/>
  <c r="I230" i="4"/>
  <c r="H230" i="4"/>
  <c r="G230" i="4"/>
  <c r="F230" i="4"/>
  <c r="E230" i="4"/>
  <c r="D230" i="4"/>
  <c r="M229" i="4"/>
  <c r="L229" i="4"/>
  <c r="K229" i="4"/>
  <c r="J229" i="4"/>
  <c r="I229" i="4"/>
  <c r="H229" i="4"/>
  <c r="G229" i="4"/>
  <c r="F229" i="4"/>
  <c r="E229" i="4"/>
  <c r="D229" i="4"/>
  <c r="M228" i="4"/>
  <c r="L228" i="4"/>
  <c r="K228" i="4"/>
  <c r="J228" i="4"/>
  <c r="I228" i="4"/>
  <c r="H228" i="4"/>
  <c r="G228" i="4"/>
  <c r="F228" i="4"/>
  <c r="E228" i="4"/>
  <c r="D228" i="4"/>
  <c r="M227" i="4"/>
  <c r="L227" i="4"/>
  <c r="K227" i="4"/>
  <c r="J227" i="4"/>
  <c r="I227" i="4"/>
  <c r="H227" i="4"/>
  <c r="G227" i="4"/>
  <c r="F227" i="4"/>
  <c r="E227" i="4"/>
  <c r="D227" i="4"/>
  <c r="M226" i="4"/>
  <c r="L226" i="4"/>
  <c r="K226" i="4"/>
  <c r="J226" i="4"/>
  <c r="I226" i="4"/>
  <c r="H226" i="4"/>
  <c r="G226" i="4"/>
  <c r="F226" i="4"/>
  <c r="E226" i="4"/>
  <c r="D226" i="4"/>
  <c r="M225" i="4"/>
  <c r="L225" i="4"/>
  <c r="K225" i="4"/>
  <c r="J225" i="4"/>
  <c r="I225" i="4"/>
  <c r="H225" i="4"/>
  <c r="G225" i="4"/>
  <c r="F225" i="4"/>
  <c r="E225" i="4"/>
  <c r="D225" i="4"/>
  <c r="M224" i="4"/>
  <c r="L224" i="4"/>
  <c r="K224" i="4"/>
  <c r="J224" i="4"/>
  <c r="I224" i="4"/>
  <c r="H224" i="4"/>
  <c r="G224" i="4"/>
  <c r="F224" i="4"/>
  <c r="E224" i="4"/>
  <c r="D224" i="4"/>
  <c r="M223" i="4"/>
  <c r="L223" i="4"/>
  <c r="K223" i="4"/>
  <c r="J223" i="4"/>
  <c r="I223" i="4"/>
  <c r="H223" i="4"/>
  <c r="G223" i="4"/>
  <c r="F223" i="4"/>
  <c r="E223" i="4"/>
  <c r="D223" i="4"/>
  <c r="M222" i="4"/>
  <c r="L222" i="4"/>
  <c r="K222" i="4"/>
  <c r="J222" i="4"/>
  <c r="I222" i="4"/>
  <c r="H222" i="4"/>
  <c r="G222" i="4"/>
  <c r="F222" i="4"/>
  <c r="E222" i="4"/>
  <c r="D222" i="4"/>
  <c r="M221" i="4"/>
  <c r="L221" i="4"/>
  <c r="K221" i="4"/>
  <c r="J221" i="4"/>
  <c r="I221" i="4"/>
  <c r="H221" i="4"/>
  <c r="G221" i="4"/>
  <c r="F221" i="4"/>
  <c r="E221" i="4"/>
  <c r="D221" i="4"/>
  <c r="M220" i="4"/>
  <c r="L220" i="4"/>
  <c r="K220" i="4"/>
  <c r="J220" i="4"/>
  <c r="I220" i="4"/>
  <c r="H220" i="4"/>
  <c r="G220" i="4"/>
  <c r="F220" i="4"/>
  <c r="E220" i="4"/>
  <c r="D220" i="4"/>
  <c r="M219" i="4"/>
  <c r="L219" i="4"/>
  <c r="K219" i="4"/>
  <c r="J219" i="4"/>
  <c r="I219" i="4"/>
  <c r="H219" i="4"/>
  <c r="G219" i="4"/>
  <c r="F219" i="4"/>
  <c r="E219" i="4"/>
  <c r="D219" i="4"/>
  <c r="M218" i="4"/>
  <c r="L218" i="4"/>
  <c r="K218" i="4"/>
  <c r="J218" i="4"/>
  <c r="I218" i="4"/>
  <c r="H218" i="4"/>
  <c r="G218" i="4"/>
  <c r="F218" i="4"/>
  <c r="E218" i="4"/>
  <c r="D218" i="4"/>
  <c r="M217" i="4"/>
  <c r="L217" i="4"/>
  <c r="K217" i="4"/>
  <c r="J217" i="4"/>
  <c r="I217" i="4"/>
  <c r="H217" i="4"/>
  <c r="G217" i="4"/>
  <c r="F217" i="4"/>
  <c r="E217" i="4"/>
  <c r="D217" i="4"/>
  <c r="M216" i="4"/>
  <c r="L216" i="4"/>
  <c r="K216" i="4"/>
  <c r="J216" i="4"/>
  <c r="I216" i="4"/>
  <c r="H216" i="4"/>
  <c r="G216" i="4"/>
  <c r="F216" i="4"/>
  <c r="E216" i="4"/>
  <c r="D216" i="4"/>
  <c r="M215" i="4"/>
  <c r="L215" i="4"/>
  <c r="K215" i="4"/>
  <c r="J215" i="4"/>
  <c r="I215" i="4"/>
  <c r="H215" i="4"/>
  <c r="G215" i="4"/>
  <c r="F215" i="4"/>
  <c r="E215" i="4"/>
  <c r="D215" i="4"/>
  <c r="M214" i="4"/>
  <c r="L214" i="4"/>
  <c r="K214" i="4"/>
  <c r="J214" i="4"/>
  <c r="I214" i="4"/>
  <c r="H214" i="4"/>
  <c r="G214" i="4"/>
  <c r="F214" i="4"/>
  <c r="E214" i="4"/>
  <c r="D214" i="4"/>
  <c r="M213" i="4"/>
  <c r="L213" i="4"/>
  <c r="K213" i="4"/>
  <c r="J213" i="4"/>
  <c r="I213" i="4"/>
  <c r="H213" i="4"/>
  <c r="G213" i="4"/>
  <c r="F213" i="4"/>
  <c r="E213" i="4"/>
  <c r="D213" i="4"/>
  <c r="M212" i="4"/>
  <c r="L212" i="4"/>
  <c r="K212" i="4"/>
  <c r="J212" i="4"/>
  <c r="I212" i="4"/>
  <c r="H212" i="4"/>
  <c r="G212" i="4"/>
  <c r="F212" i="4"/>
  <c r="E212" i="4"/>
  <c r="D212" i="4"/>
  <c r="M211" i="4"/>
  <c r="L211" i="4"/>
  <c r="K211" i="4"/>
  <c r="J211" i="4"/>
  <c r="I211" i="4"/>
  <c r="H211" i="4"/>
  <c r="G211" i="4"/>
  <c r="F211" i="4"/>
  <c r="E211" i="4"/>
  <c r="D211" i="4"/>
  <c r="M210" i="4"/>
  <c r="L210" i="4"/>
  <c r="K210" i="4"/>
  <c r="J210" i="4"/>
  <c r="I210" i="4"/>
  <c r="H210" i="4"/>
  <c r="G210" i="4"/>
  <c r="F210" i="4"/>
  <c r="E210" i="4"/>
  <c r="D210" i="4"/>
  <c r="M209" i="4"/>
  <c r="L209" i="4"/>
  <c r="K209" i="4"/>
  <c r="J209" i="4"/>
  <c r="I209" i="4"/>
  <c r="H209" i="4"/>
  <c r="G209" i="4"/>
  <c r="F209" i="4"/>
  <c r="E209" i="4"/>
  <c r="D209" i="4"/>
  <c r="M208" i="4"/>
  <c r="L208" i="4"/>
  <c r="K208" i="4"/>
  <c r="J208" i="4"/>
  <c r="I208" i="4"/>
  <c r="H208" i="4"/>
  <c r="G208" i="4"/>
  <c r="F208" i="4"/>
  <c r="E208" i="4"/>
  <c r="D208" i="4"/>
  <c r="M207" i="4"/>
  <c r="L207" i="4"/>
  <c r="K207" i="4"/>
  <c r="J207" i="4"/>
  <c r="I207" i="4"/>
  <c r="H207" i="4"/>
  <c r="G207" i="4"/>
  <c r="F207" i="4"/>
  <c r="E207" i="4"/>
  <c r="D207" i="4"/>
  <c r="M206" i="4"/>
  <c r="L206" i="4"/>
  <c r="K206" i="4"/>
  <c r="J206" i="4"/>
  <c r="I206" i="4"/>
  <c r="H206" i="4"/>
  <c r="G206" i="4"/>
  <c r="F206" i="4"/>
  <c r="E206" i="4"/>
  <c r="D206" i="4"/>
  <c r="M205" i="4"/>
  <c r="L205" i="4"/>
  <c r="K205" i="4"/>
  <c r="J205" i="4"/>
  <c r="I205" i="4"/>
  <c r="H205" i="4"/>
  <c r="G205" i="4"/>
  <c r="F205" i="4"/>
  <c r="E205" i="4"/>
  <c r="D205" i="4"/>
  <c r="M204" i="4"/>
  <c r="L204" i="4"/>
  <c r="K204" i="4"/>
  <c r="J204" i="4"/>
  <c r="I204" i="4"/>
  <c r="H204" i="4"/>
  <c r="G204" i="4"/>
  <c r="F204" i="4"/>
  <c r="E204" i="4"/>
  <c r="D204" i="4"/>
  <c r="M203" i="4"/>
  <c r="L203" i="4"/>
  <c r="K203" i="4"/>
  <c r="J203" i="4"/>
  <c r="I203" i="4"/>
  <c r="H203" i="4"/>
  <c r="G203" i="4"/>
  <c r="F203" i="4"/>
  <c r="E203" i="4"/>
  <c r="D203" i="4"/>
  <c r="M202" i="4"/>
  <c r="L202" i="4"/>
  <c r="K202" i="4"/>
  <c r="J202" i="4"/>
  <c r="I202" i="4"/>
  <c r="H202" i="4"/>
  <c r="G202" i="4"/>
  <c r="F202" i="4"/>
  <c r="E202" i="4"/>
  <c r="D202" i="4"/>
  <c r="M201" i="4"/>
  <c r="L201" i="4"/>
  <c r="K201" i="4"/>
  <c r="J201" i="4"/>
  <c r="I201" i="4"/>
  <c r="H201" i="4"/>
  <c r="G201" i="4"/>
  <c r="F201" i="4"/>
  <c r="E201" i="4"/>
  <c r="D201" i="4"/>
  <c r="M200" i="4"/>
  <c r="L200" i="4"/>
  <c r="K200" i="4"/>
  <c r="J200" i="4"/>
  <c r="I200" i="4"/>
  <c r="H200" i="4"/>
  <c r="G200" i="4"/>
  <c r="F200" i="4"/>
  <c r="E200" i="4"/>
  <c r="D200" i="4"/>
  <c r="M199" i="4"/>
  <c r="L199" i="4"/>
  <c r="K199" i="4"/>
  <c r="J199" i="4"/>
  <c r="I199" i="4"/>
  <c r="H199" i="4"/>
  <c r="G199" i="4"/>
  <c r="F199" i="4"/>
  <c r="E199" i="4"/>
  <c r="D199" i="4"/>
  <c r="M198" i="4"/>
  <c r="L198" i="4"/>
  <c r="K198" i="4"/>
  <c r="J198" i="4"/>
  <c r="I198" i="4"/>
  <c r="H198" i="4"/>
  <c r="G198" i="4"/>
  <c r="F198" i="4"/>
  <c r="E198" i="4"/>
  <c r="D198" i="4"/>
  <c r="M197" i="4"/>
  <c r="L197" i="4"/>
  <c r="K197" i="4"/>
  <c r="J197" i="4"/>
  <c r="I197" i="4"/>
  <c r="H197" i="4"/>
  <c r="G197" i="4"/>
  <c r="F197" i="4"/>
  <c r="E197" i="4"/>
  <c r="D197" i="4"/>
  <c r="M196" i="4"/>
  <c r="L196" i="4"/>
  <c r="K196" i="4"/>
  <c r="J196" i="4"/>
  <c r="I196" i="4"/>
  <c r="H196" i="4"/>
  <c r="G196" i="4"/>
  <c r="F196" i="4"/>
  <c r="E196" i="4"/>
  <c r="D196" i="4"/>
  <c r="M195" i="4"/>
  <c r="L195" i="4"/>
  <c r="K195" i="4"/>
  <c r="J195" i="4"/>
  <c r="I195" i="4"/>
  <c r="H195" i="4"/>
  <c r="G195" i="4"/>
  <c r="F195" i="4"/>
  <c r="E195" i="4"/>
  <c r="D195" i="4"/>
  <c r="M194" i="4"/>
  <c r="L194" i="4"/>
  <c r="K194" i="4"/>
  <c r="J194" i="4"/>
  <c r="I194" i="4"/>
  <c r="H194" i="4"/>
  <c r="G194" i="4"/>
  <c r="F194" i="4"/>
  <c r="E194" i="4"/>
  <c r="D194" i="4"/>
  <c r="M193" i="4"/>
  <c r="L193" i="4"/>
  <c r="K193" i="4"/>
  <c r="J193" i="4"/>
  <c r="I193" i="4"/>
  <c r="H193" i="4"/>
  <c r="G193" i="4"/>
  <c r="F193" i="4"/>
  <c r="E193" i="4"/>
  <c r="D193" i="4"/>
  <c r="M192" i="4"/>
  <c r="L192" i="4"/>
  <c r="K192" i="4"/>
  <c r="J192" i="4"/>
  <c r="I192" i="4"/>
  <c r="H192" i="4"/>
  <c r="G192" i="4"/>
  <c r="F192" i="4"/>
  <c r="E192" i="4"/>
  <c r="D192" i="4"/>
  <c r="M191" i="4"/>
  <c r="L191" i="4"/>
  <c r="K191" i="4"/>
  <c r="J191" i="4"/>
  <c r="I191" i="4"/>
  <c r="H191" i="4"/>
  <c r="G191" i="4"/>
  <c r="F191" i="4"/>
  <c r="E191" i="4"/>
  <c r="D191" i="4"/>
  <c r="M190" i="4"/>
  <c r="L190" i="4"/>
  <c r="K190" i="4"/>
  <c r="J190" i="4"/>
  <c r="I190" i="4"/>
  <c r="H190" i="4"/>
  <c r="G190" i="4"/>
  <c r="F190" i="4"/>
  <c r="E190" i="4"/>
  <c r="D190" i="4"/>
  <c r="M189" i="4"/>
  <c r="L189" i="4"/>
  <c r="K189" i="4"/>
  <c r="J189" i="4"/>
  <c r="I189" i="4"/>
  <c r="H189" i="4"/>
  <c r="G189" i="4"/>
  <c r="F189" i="4"/>
  <c r="E189" i="4"/>
  <c r="D189" i="4"/>
  <c r="M188" i="4"/>
  <c r="L188" i="4"/>
  <c r="K188" i="4"/>
  <c r="J188" i="4"/>
  <c r="I188" i="4"/>
  <c r="H188" i="4"/>
  <c r="G188" i="4"/>
  <c r="F188" i="4"/>
  <c r="E188" i="4"/>
  <c r="D188" i="4"/>
  <c r="M187" i="4"/>
  <c r="L187" i="4"/>
  <c r="K187" i="4"/>
  <c r="J187" i="4"/>
  <c r="I187" i="4"/>
  <c r="H187" i="4"/>
  <c r="G187" i="4"/>
  <c r="F187" i="4"/>
  <c r="E187" i="4"/>
  <c r="D187" i="4"/>
  <c r="M186" i="4"/>
  <c r="L186" i="4"/>
  <c r="K186" i="4"/>
  <c r="J186" i="4"/>
  <c r="I186" i="4"/>
  <c r="H186" i="4"/>
  <c r="G186" i="4"/>
  <c r="F186" i="4"/>
  <c r="E186" i="4"/>
  <c r="D186" i="4"/>
  <c r="M185" i="4"/>
  <c r="L185" i="4"/>
  <c r="K185" i="4"/>
  <c r="J185" i="4"/>
  <c r="I185" i="4"/>
  <c r="H185" i="4"/>
  <c r="G185" i="4"/>
  <c r="F185" i="4"/>
  <c r="E185" i="4"/>
  <c r="D185" i="4"/>
  <c r="M184" i="4"/>
  <c r="L184" i="4"/>
  <c r="K184" i="4"/>
  <c r="J184" i="4"/>
  <c r="I184" i="4"/>
  <c r="H184" i="4"/>
  <c r="G184" i="4"/>
  <c r="F184" i="4"/>
  <c r="E184" i="4"/>
  <c r="D184" i="4"/>
  <c r="M183" i="4"/>
  <c r="L183" i="4"/>
  <c r="K183" i="4"/>
  <c r="J183" i="4"/>
  <c r="I183" i="4"/>
  <c r="H183" i="4"/>
  <c r="G183" i="4"/>
  <c r="F183" i="4"/>
  <c r="E183" i="4"/>
  <c r="D183" i="4"/>
  <c r="M182" i="4"/>
  <c r="L182" i="4"/>
  <c r="K182" i="4"/>
  <c r="J182" i="4"/>
  <c r="I182" i="4"/>
  <c r="H182" i="4"/>
  <c r="G182" i="4"/>
  <c r="F182" i="4"/>
  <c r="E182" i="4"/>
  <c r="D182" i="4"/>
  <c r="M181" i="4"/>
  <c r="L181" i="4"/>
  <c r="K181" i="4"/>
  <c r="J181" i="4"/>
  <c r="I181" i="4"/>
  <c r="H181" i="4"/>
  <c r="G181" i="4"/>
  <c r="F181" i="4"/>
  <c r="E181" i="4"/>
  <c r="D181" i="4"/>
  <c r="M180" i="4"/>
  <c r="L180" i="4"/>
  <c r="K180" i="4"/>
  <c r="J180" i="4"/>
  <c r="I180" i="4"/>
  <c r="H180" i="4"/>
  <c r="G180" i="4"/>
  <c r="F180" i="4"/>
  <c r="E180" i="4"/>
  <c r="D180" i="4"/>
  <c r="M179" i="4"/>
  <c r="L179" i="4"/>
  <c r="K179" i="4"/>
  <c r="J179" i="4"/>
  <c r="I179" i="4"/>
  <c r="H179" i="4"/>
  <c r="G179" i="4"/>
  <c r="F179" i="4"/>
  <c r="E179" i="4"/>
  <c r="D179" i="4"/>
  <c r="M178" i="4"/>
  <c r="L178" i="4"/>
  <c r="K178" i="4"/>
  <c r="J178" i="4"/>
  <c r="I178" i="4"/>
  <c r="H178" i="4"/>
  <c r="G178" i="4"/>
  <c r="F178" i="4"/>
  <c r="E178" i="4"/>
  <c r="D178" i="4"/>
  <c r="M177" i="4"/>
  <c r="L177" i="4"/>
  <c r="K177" i="4"/>
  <c r="J177" i="4"/>
  <c r="I177" i="4"/>
  <c r="H177" i="4"/>
  <c r="G177" i="4"/>
  <c r="F177" i="4"/>
  <c r="E177" i="4"/>
  <c r="D177" i="4"/>
  <c r="M176" i="4"/>
  <c r="L176" i="4"/>
  <c r="K176" i="4"/>
  <c r="J176" i="4"/>
  <c r="I176" i="4"/>
  <c r="H176" i="4"/>
  <c r="G176" i="4"/>
  <c r="F176" i="4"/>
  <c r="E176" i="4"/>
  <c r="D176" i="4"/>
  <c r="M175" i="4"/>
  <c r="L175" i="4"/>
  <c r="K175" i="4"/>
  <c r="J175" i="4"/>
  <c r="I175" i="4"/>
  <c r="H175" i="4"/>
  <c r="G175" i="4"/>
  <c r="F175" i="4"/>
  <c r="E175" i="4"/>
  <c r="D175" i="4"/>
  <c r="M174" i="4"/>
  <c r="L174" i="4"/>
  <c r="K174" i="4"/>
  <c r="J174" i="4"/>
  <c r="I174" i="4"/>
  <c r="H174" i="4"/>
  <c r="G174" i="4"/>
  <c r="F174" i="4"/>
  <c r="E174" i="4"/>
  <c r="D174" i="4"/>
  <c r="M173" i="4"/>
  <c r="L173" i="4"/>
  <c r="K173" i="4"/>
  <c r="J173" i="4"/>
  <c r="I173" i="4"/>
  <c r="H173" i="4"/>
  <c r="G173" i="4"/>
  <c r="F173" i="4"/>
  <c r="E173" i="4"/>
  <c r="D173" i="4"/>
  <c r="M172" i="4"/>
  <c r="L172" i="4"/>
  <c r="K172" i="4"/>
  <c r="J172" i="4"/>
  <c r="I172" i="4"/>
  <c r="H172" i="4"/>
  <c r="G172" i="4"/>
  <c r="F172" i="4"/>
  <c r="E172" i="4"/>
  <c r="D172" i="4"/>
  <c r="M171" i="4"/>
  <c r="L171" i="4"/>
  <c r="K171" i="4"/>
  <c r="J171" i="4"/>
  <c r="I171" i="4"/>
  <c r="H171" i="4"/>
  <c r="G171" i="4"/>
  <c r="F171" i="4"/>
  <c r="E171" i="4"/>
  <c r="D171" i="4"/>
  <c r="M170" i="4"/>
  <c r="L170" i="4"/>
  <c r="K170" i="4"/>
  <c r="J170" i="4"/>
  <c r="I170" i="4"/>
  <c r="H170" i="4"/>
  <c r="G170" i="4"/>
  <c r="F170" i="4"/>
  <c r="E170" i="4"/>
  <c r="D170" i="4"/>
  <c r="M169" i="4"/>
  <c r="L169" i="4"/>
  <c r="K169" i="4"/>
  <c r="J169" i="4"/>
  <c r="I169" i="4"/>
  <c r="H169" i="4"/>
  <c r="G169" i="4"/>
  <c r="F169" i="4"/>
  <c r="E169" i="4"/>
  <c r="D169" i="4"/>
  <c r="M168" i="4"/>
  <c r="L168" i="4"/>
  <c r="K168" i="4"/>
  <c r="J168" i="4"/>
  <c r="I168" i="4"/>
  <c r="H168" i="4"/>
  <c r="G168" i="4"/>
  <c r="F168" i="4"/>
  <c r="E168" i="4"/>
  <c r="D168" i="4"/>
  <c r="M167" i="4"/>
  <c r="L167" i="4"/>
  <c r="K167" i="4"/>
  <c r="J167" i="4"/>
  <c r="I167" i="4"/>
  <c r="H167" i="4"/>
  <c r="G167" i="4"/>
  <c r="F167" i="4"/>
  <c r="E167" i="4"/>
  <c r="D167" i="4"/>
  <c r="M166" i="4"/>
  <c r="L166" i="4"/>
  <c r="K166" i="4"/>
  <c r="J166" i="4"/>
  <c r="I166" i="4"/>
  <c r="H166" i="4"/>
  <c r="G166" i="4"/>
  <c r="F166" i="4"/>
  <c r="E166" i="4"/>
  <c r="D166" i="4"/>
  <c r="M165" i="4"/>
  <c r="L165" i="4"/>
  <c r="K165" i="4"/>
  <c r="J165" i="4"/>
  <c r="I165" i="4"/>
  <c r="H165" i="4"/>
  <c r="G165" i="4"/>
  <c r="F165" i="4"/>
  <c r="E165" i="4"/>
  <c r="D165" i="4"/>
  <c r="M164" i="4"/>
  <c r="L164" i="4"/>
  <c r="K164" i="4"/>
  <c r="J164" i="4"/>
  <c r="I164" i="4"/>
  <c r="H164" i="4"/>
  <c r="G164" i="4"/>
  <c r="F164" i="4"/>
  <c r="E164" i="4"/>
  <c r="D164" i="4"/>
  <c r="M163" i="4"/>
  <c r="L163" i="4"/>
  <c r="K163" i="4"/>
  <c r="J163" i="4"/>
  <c r="I163" i="4"/>
  <c r="H163" i="4"/>
  <c r="G163" i="4"/>
  <c r="F163" i="4"/>
  <c r="E163" i="4"/>
  <c r="D163" i="4"/>
  <c r="M162" i="4"/>
  <c r="L162" i="4"/>
  <c r="K162" i="4"/>
  <c r="J162" i="4"/>
  <c r="I162" i="4"/>
  <c r="H162" i="4"/>
  <c r="G162" i="4"/>
  <c r="F162" i="4"/>
  <c r="E162" i="4"/>
  <c r="D162" i="4"/>
  <c r="M161" i="4"/>
  <c r="L161" i="4"/>
  <c r="K161" i="4"/>
  <c r="J161" i="4"/>
  <c r="I161" i="4"/>
  <c r="H161" i="4"/>
  <c r="G161" i="4"/>
  <c r="F161" i="4"/>
  <c r="E161" i="4"/>
  <c r="D161" i="4"/>
  <c r="M160" i="4"/>
  <c r="L160" i="4"/>
  <c r="K160" i="4"/>
  <c r="J160" i="4"/>
  <c r="I160" i="4"/>
  <c r="H160" i="4"/>
  <c r="G160" i="4"/>
  <c r="F160" i="4"/>
  <c r="E160" i="4"/>
  <c r="D160" i="4"/>
  <c r="M159" i="4"/>
  <c r="L159" i="4"/>
  <c r="K159" i="4"/>
  <c r="J159" i="4"/>
  <c r="I159" i="4"/>
  <c r="H159" i="4"/>
  <c r="G159" i="4"/>
  <c r="F159" i="4"/>
  <c r="E159" i="4"/>
  <c r="D159" i="4"/>
  <c r="M158" i="4"/>
  <c r="L158" i="4"/>
  <c r="K158" i="4"/>
  <c r="J158" i="4"/>
  <c r="I158" i="4"/>
  <c r="H158" i="4"/>
  <c r="G158" i="4"/>
  <c r="F158" i="4"/>
  <c r="E158" i="4"/>
  <c r="D158" i="4"/>
  <c r="M157" i="4"/>
  <c r="L157" i="4"/>
  <c r="K157" i="4"/>
  <c r="J157" i="4"/>
  <c r="I157" i="4"/>
  <c r="H157" i="4"/>
  <c r="G157" i="4"/>
  <c r="F157" i="4"/>
  <c r="E157" i="4"/>
  <c r="D157" i="4"/>
  <c r="M156" i="4"/>
  <c r="L156" i="4"/>
  <c r="K156" i="4"/>
  <c r="J156" i="4"/>
  <c r="I156" i="4"/>
  <c r="H156" i="4"/>
  <c r="G156" i="4"/>
  <c r="F156" i="4"/>
  <c r="E156" i="4"/>
  <c r="D156" i="4"/>
  <c r="M155" i="4"/>
  <c r="L155" i="4"/>
  <c r="K155" i="4"/>
  <c r="J155" i="4"/>
  <c r="I155" i="4"/>
  <c r="H155" i="4"/>
  <c r="G155" i="4"/>
  <c r="F155" i="4"/>
  <c r="E155" i="4"/>
  <c r="D155" i="4"/>
  <c r="M154" i="4"/>
  <c r="L154" i="4"/>
  <c r="K154" i="4"/>
  <c r="J154" i="4"/>
  <c r="I154" i="4"/>
  <c r="H154" i="4"/>
  <c r="G154" i="4"/>
  <c r="F154" i="4"/>
  <c r="E154" i="4"/>
  <c r="D154" i="4"/>
  <c r="M153" i="4"/>
  <c r="L153" i="4"/>
  <c r="K153" i="4"/>
  <c r="J153" i="4"/>
  <c r="I153" i="4"/>
  <c r="H153" i="4"/>
  <c r="G153" i="4"/>
  <c r="F153" i="4"/>
  <c r="E153" i="4"/>
  <c r="D153" i="4"/>
  <c r="M152" i="4"/>
  <c r="L152" i="4"/>
  <c r="K152" i="4"/>
  <c r="J152" i="4"/>
  <c r="I152" i="4"/>
  <c r="H152" i="4"/>
  <c r="G152" i="4"/>
  <c r="F152" i="4"/>
  <c r="E152" i="4"/>
  <c r="D152" i="4"/>
  <c r="M151" i="4"/>
  <c r="L151" i="4"/>
  <c r="K151" i="4"/>
  <c r="J151" i="4"/>
  <c r="I151" i="4"/>
  <c r="H151" i="4"/>
  <c r="G151" i="4"/>
  <c r="F151" i="4"/>
  <c r="E151" i="4"/>
  <c r="D151" i="4"/>
  <c r="M150" i="4"/>
  <c r="L150" i="4"/>
  <c r="K150" i="4"/>
  <c r="J150" i="4"/>
  <c r="I150" i="4"/>
  <c r="H150" i="4"/>
  <c r="G150" i="4"/>
  <c r="F150" i="4"/>
  <c r="E150" i="4"/>
  <c r="D150" i="4"/>
  <c r="M149" i="4"/>
  <c r="L149" i="4"/>
  <c r="K149" i="4"/>
  <c r="J149" i="4"/>
  <c r="I149" i="4"/>
  <c r="H149" i="4"/>
  <c r="G149" i="4"/>
  <c r="F149" i="4"/>
  <c r="E149" i="4"/>
  <c r="D149" i="4"/>
  <c r="M148" i="4"/>
  <c r="L148" i="4"/>
  <c r="K148" i="4"/>
  <c r="J148" i="4"/>
  <c r="I148" i="4"/>
  <c r="H148" i="4"/>
  <c r="G148" i="4"/>
  <c r="F148" i="4"/>
  <c r="E148" i="4"/>
  <c r="D148" i="4"/>
  <c r="M147" i="4"/>
  <c r="L147" i="4"/>
  <c r="K147" i="4"/>
  <c r="J147" i="4"/>
  <c r="I147" i="4"/>
  <c r="H147" i="4"/>
  <c r="G147" i="4"/>
  <c r="F147" i="4"/>
  <c r="E147" i="4"/>
  <c r="D147" i="4"/>
  <c r="M146" i="4"/>
  <c r="L146" i="4"/>
  <c r="K146" i="4"/>
  <c r="J146" i="4"/>
  <c r="I146" i="4"/>
  <c r="H146" i="4"/>
  <c r="G146" i="4"/>
  <c r="F146" i="4"/>
  <c r="E146" i="4"/>
  <c r="D146" i="4"/>
  <c r="M145" i="4"/>
  <c r="L145" i="4"/>
  <c r="K145" i="4"/>
  <c r="J145" i="4"/>
  <c r="I145" i="4"/>
  <c r="H145" i="4"/>
  <c r="G145" i="4"/>
  <c r="F145" i="4"/>
  <c r="E145" i="4"/>
  <c r="D145" i="4"/>
  <c r="M144" i="4"/>
  <c r="L144" i="4"/>
  <c r="K144" i="4"/>
  <c r="J144" i="4"/>
  <c r="I144" i="4"/>
  <c r="H144" i="4"/>
  <c r="G144" i="4"/>
  <c r="F144" i="4"/>
  <c r="E144" i="4"/>
  <c r="D144" i="4"/>
  <c r="M143" i="4"/>
  <c r="L143" i="4"/>
  <c r="K143" i="4"/>
  <c r="J143" i="4"/>
  <c r="I143" i="4"/>
  <c r="H143" i="4"/>
  <c r="G143" i="4"/>
  <c r="F143" i="4"/>
  <c r="E143" i="4"/>
  <c r="D143" i="4"/>
  <c r="M142" i="4"/>
  <c r="L142" i="4"/>
  <c r="K142" i="4"/>
  <c r="J142" i="4"/>
  <c r="I142" i="4"/>
  <c r="H142" i="4"/>
  <c r="G142" i="4"/>
  <c r="F142" i="4"/>
  <c r="E142" i="4"/>
  <c r="D142" i="4"/>
  <c r="M141" i="4"/>
  <c r="L141" i="4"/>
  <c r="K141" i="4"/>
  <c r="J141" i="4"/>
  <c r="I141" i="4"/>
  <c r="H141" i="4"/>
  <c r="G141" i="4"/>
  <c r="F141" i="4"/>
  <c r="E141" i="4"/>
  <c r="D141" i="4"/>
  <c r="M140" i="4"/>
  <c r="L140" i="4"/>
  <c r="K140" i="4"/>
  <c r="J140" i="4"/>
  <c r="I140" i="4"/>
  <c r="H140" i="4"/>
  <c r="G140" i="4"/>
  <c r="F140" i="4"/>
  <c r="E140" i="4"/>
  <c r="D140" i="4"/>
  <c r="M139" i="4"/>
  <c r="L139" i="4"/>
  <c r="K139" i="4"/>
  <c r="J139" i="4"/>
  <c r="I139" i="4"/>
  <c r="H139" i="4"/>
  <c r="G139" i="4"/>
  <c r="F139" i="4"/>
  <c r="E139" i="4"/>
  <c r="D139" i="4"/>
  <c r="M138" i="4"/>
  <c r="L138" i="4"/>
  <c r="K138" i="4"/>
  <c r="J138" i="4"/>
  <c r="I138" i="4"/>
  <c r="H138" i="4"/>
  <c r="G138" i="4"/>
  <c r="F138" i="4"/>
  <c r="E138" i="4"/>
  <c r="D138" i="4"/>
  <c r="M137" i="4"/>
  <c r="L137" i="4"/>
  <c r="K137" i="4"/>
  <c r="J137" i="4"/>
  <c r="I137" i="4"/>
  <c r="H137" i="4"/>
  <c r="G137" i="4"/>
  <c r="F137" i="4"/>
  <c r="E137" i="4"/>
  <c r="D137" i="4"/>
  <c r="M136" i="4"/>
  <c r="L136" i="4"/>
  <c r="K136" i="4"/>
  <c r="J136" i="4"/>
  <c r="I136" i="4"/>
  <c r="H136" i="4"/>
  <c r="G136" i="4"/>
  <c r="F136" i="4"/>
  <c r="E136" i="4"/>
  <c r="D136" i="4"/>
  <c r="M135" i="4"/>
  <c r="L135" i="4"/>
  <c r="K135" i="4"/>
  <c r="J135" i="4"/>
  <c r="I135" i="4"/>
  <c r="H135" i="4"/>
  <c r="G135" i="4"/>
  <c r="F135" i="4"/>
  <c r="E135" i="4"/>
  <c r="D135" i="4"/>
  <c r="M134" i="4"/>
  <c r="L134" i="4"/>
  <c r="K134" i="4"/>
  <c r="J134" i="4"/>
  <c r="I134" i="4"/>
  <c r="H134" i="4"/>
  <c r="G134" i="4"/>
  <c r="F134" i="4"/>
  <c r="E134" i="4"/>
  <c r="D134" i="4"/>
  <c r="M133" i="4"/>
  <c r="L133" i="4"/>
  <c r="K133" i="4"/>
  <c r="J133" i="4"/>
  <c r="I133" i="4"/>
  <c r="H133" i="4"/>
  <c r="G133" i="4"/>
  <c r="F133" i="4"/>
  <c r="E133" i="4"/>
  <c r="D133" i="4"/>
  <c r="M132" i="4"/>
  <c r="L132" i="4"/>
  <c r="K132" i="4"/>
  <c r="J132" i="4"/>
  <c r="I132" i="4"/>
  <c r="H132" i="4"/>
  <c r="G132" i="4"/>
  <c r="F132" i="4"/>
  <c r="E132" i="4"/>
  <c r="D132" i="4"/>
  <c r="M131" i="4"/>
  <c r="L131" i="4"/>
  <c r="K131" i="4"/>
  <c r="J131" i="4"/>
  <c r="I131" i="4"/>
  <c r="H131" i="4"/>
  <c r="G131" i="4"/>
  <c r="F131" i="4"/>
  <c r="E131" i="4"/>
  <c r="D131" i="4"/>
  <c r="M130" i="4"/>
  <c r="L130" i="4"/>
  <c r="K130" i="4"/>
  <c r="J130" i="4"/>
  <c r="I130" i="4"/>
  <c r="H130" i="4"/>
  <c r="G130" i="4"/>
  <c r="F130" i="4"/>
  <c r="E130" i="4"/>
  <c r="D130" i="4"/>
  <c r="M129" i="4"/>
  <c r="L129" i="4"/>
  <c r="K129" i="4"/>
  <c r="J129" i="4"/>
  <c r="I129" i="4"/>
  <c r="H129" i="4"/>
  <c r="G129" i="4"/>
  <c r="F129" i="4"/>
  <c r="E129" i="4"/>
  <c r="D129" i="4"/>
  <c r="M128" i="4"/>
  <c r="L128" i="4"/>
  <c r="K128" i="4"/>
  <c r="J128" i="4"/>
  <c r="I128" i="4"/>
  <c r="H128" i="4"/>
  <c r="G128" i="4"/>
  <c r="F128" i="4"/>
  <c r="E128" i="4"/>
  <c r="D128" i="4"/>
  <c r="M127" i="4"/>
  <c r="L127" i="4"/>
  <c r="K127" i="4"/>
  <c r="J127" i="4"/>
  <c r="I127" i="4"/>
  <c r="H127" i="4"/>
  <c r="G127" i="4"/>
  <c r="F127" i="4"/>
  <c r="E127" i="4"/>
  <c r="D127" i="4"/>
  <c r="M126" i="4"/>
  <c r="L126" i="4"/>
  <c r="K126" i="4"/>
  <c r="J126" i="4"/>
  <c r="I126" i="4"/>
  <c r="H126" i="4"/>
  <c r="G126" i="4"/>
  <c r="F126" i="4"/>
  <c r="E126" i="4"/>
  <c r="D126" i="4"/>
  <c r="M125" i="4"/>
  <c r="L125" i="4"/>
  <c r="K125" i="4"/>
  <c r="J125" i="4"/>
  <c r="I125" i="4"/>
  <c r="H125" i="4"/>
  <c r="G125" i="4"/>
  <c r="F125" i="4"/>
  <c r="E125" i="4"/>
  <c r="D125" i="4"/>
  <c r="M124" i="4"/>
  <c r="L124" i="4"/>
  <c r="K124" i="4"/>
  <c r="J124" i="4"/>
  <c r="I124" i="4"/>
  <c r="H124" i="4"/>
  <c r="G124" i="4"/>
  <c r="F124" i="4"/>
  <c r="E124" i="4"/>
  <c r="D124" i="4"/>
  <c r="M123" i="4"/>
  <c r="L123" i="4"/>
  <c r="K123" i="4"/>
  <c r="J123" i="4"/>
  <c r="I123" i="4"/>
  <c r="H123" i="4"/>
  <c r="G123" i="4"/>
  <c r="F123" i="4"/>
  <c r="E123" i="4"/>
  <c r="D123" i="4"/>
  <c r="M122" i="4"/>
  <c r="L122" i="4"/>
  <c r="K122" i="4"/>
  <c r="J122" i="4"/>
  <c r="I122" i="4"/>
  <c r="H122" i="4"/>
  <c r="G122" i="4"/>
  <c r="F122" i="4"/>
  <c r="E122" i="4"/>
  <c r="D122" i="4"/>
  <c r="M121" i="4"/>
  <c r="L121" i="4"/>
  <c r="K121" i="4"/>
  <c r="J121" i="4"/>
  <c r="I121" i="4"/>
  <c r="H121" i="4"/>
  <c r="G121" i="4"/>
  <c r="F121" i="4"/>
  <c r="E121" i="4"/>
  <c r="D121" i="4"/>
  <c r="M120" i="4"/>
  <c r="L120" i="4"/>
  <c r="K120" i="4"/>
  <c r="J120" i="4"/>
  <c r="I120" i="4"/>
  <c r="H120" i="4"/>
  <c r="G120" i="4"/>
  <c r="F120" i="4"/>
  <c r="E120" i="4"/>
  <c r="D120" i="4"/>
  <c r="M119" i="4"/>
  <c r="L119" i="4"/>
  <c r="K119" i="4"/>
  <c r="J119" i="4"/>
  <c r="I119" i="4"/>
  <c r="H119" i="4"/>
  <c r="G119" i="4"/>
  <c r="F119" i="4"/>
  <c r="E119" i="4"/>
  <c r="D119" i="4"/>
  <c r="M118" i="4"/>
  <c r="L118" i="4"/>
  <c r="K118" i="4"/>
  <c r="J118" i="4"/>
  <c r="I118" i="4"/>
  <c r="H118" i="4"/>
  <c r="G118" i="4"/>
  <c r="F118" i="4"/>
  <c r="E118" i="4"/>
  <c r="D118" i="4"/>
  <c r="M117" i="4"/>
  <c r="L117" i="4"/>
  <c r="K117" i="4"/>
  <c r="J117" i="4"/>
  <c r="I117" i="4"/>
  <c r="H117" i="4"/>
  <c r="G117" i="4"/>
  <c r="F117" i="4"/>
  <c r="E117" i="4"/>
  <c r="D117" i="4"/>
  <c r="M116" i="4"/>
  <c r="L116" i="4"/>
  <c r="K116" i="4"/>
  <c r="J116" i="4"/>
  <c r="I116" i="4"/>
  <c r="H116" i="4"/>
  <c r="G116" i="4"/>
  <c r="F116" i="4"/>
  <c r="E116" i="4"/>
  <c r="D116" i="4"/>
  <c r="M115" i="4"/>
  <c r="L115" i="4"/>
  <c r="K115" i="4"/>
  <c r="J115" i="4"/>
  <c r="I115" i="4"/>
  <c r="H115" i="4"/>
  <c r="G115" i="4"/>
  <c r="F115" i="4"/>
  <c r="E115" i="4"/>
  <c r="D115" i="4"/>
  <c r="M114" i="4"/>
  <c r="L114" i="4"/>
  <c r="K114" i="4"/>
  <c r="J114" i="4"/>
  <c r="I114" i="4"/>
  <c r="H114" i="4"/>
  <c r="G114" i="4"/>
  <c r="F114" i="4"/>
  <c r="E114" i="4"/>
  <c r="D114" i="4"/>
  <c r="M113" i="4"/>
  <c r="L113" i="4"/>
  <c r="K113" i="4"/>
  <c r="J113" i="4"/>
  <c r="I113" i="4"/>
  <c r="H113" i="4"/>
  <c r="G113" i="4"/>
  <c r="F113" i="4"/>
  <c r="E113" i="4"/>
  <c r="D113" i="4"/>
  <c r="M112" i="4"/>
  <c r="L112" i="4"/>
  <c r="K112" i="4"/>
  <c r="J112" i="4"/>
  <c r="I112" i="4"/>
  <c r="H112" i="4"/>
  <c r="G112" i="4"/>
  <c r="F112" i="4"/>
  <c r="E112" i="4"/>
  <c r="D112" i="4"/>
  <c r="M111" i="4"/>
  <c r="L111" i="4"/>
  <c r="K111" i="4"/>
  <c r="J111" i="4"/>
  <c r="I111" i="4"/>
  <c r="H111" i="4"/>
  <c r="G111" i="4"/>
  <c r="F111" i="4"/>
  <c r="E111" i="4"/>
  <c r="D111" i="4"/>
  <c r="M110" i="4"/>
  <c r="L110" i="4"/>
  <c r="K110" i="4"/>
  <c r="J110" i="4"/>
  <c r="I110" i="4"/>
  <c r="H110" i="4"/>
  <c r="G110" i="4"/>
  <c r="F110" i="4"/>
  <c r="E110" i="4"/>
  <c r="D110" i="4"/>
  <c r="M109" i="4"/>
  <c r="L109" i="4"/>
  <c r="K109" i="4"/>
  <c r="J109" i="4"/>
  <c r="I109" i="4"/>
  <c r="H109" i="4"/>
  <c r="G109" i="4"/>
  <c r="F109" i="4"/>
  <c r="E109" i="4"/>
  <c r="D109" i="4"/>
  <c r="M108" i="4"/>
  <c r="L108" i="4"/>
  <c r="K108" i="4"/>
  <c r="J108" i="4"/>
  <c r="I108" i="4"/>
  <c r="H108" i="4"/>
  <c r="G108" i="4"/>
  <c r="F108" i="4"/>
  <c r="E108" i="4"/>
  <c r="D108" i="4"/>
  <c r="M107" i="4"/>
  <c r="L107" i="4"/>
  <c r="K107" i="4"/>
  <c r="J107" i="4"/>
  <c r="I107" i="4"/>
  <c r="H107" i="4"/>
  <c r="G107" i="4"/>
  <c r="F107" i="4"/>
  <c r="E107" i="4"/>
  <c r="D107" i="4"/>
  <c r="M106" i="4"/>
  <c r="L106" i="4"/>
  <c r="K106" i="4"/>
  <c r="J106" i="4"/>
  <c r="I106" i="4"/>
  <c r="H106" i="4"/>
  <c r="G106" i="4"/>
  <c r="F106" i="4"/>
  <c r="E106" i="4"/>
  <c r="D106" i="4"/>
  <c r="M105" i="4"/>
  <c r="L105" i="4"/>
  <c r="K105" i="4"/>
  <c r="J105" i="4"/>
  <c r="I105" i="4"/>
  <c r="H105" i="4"/>
  <c r="G105" i="4"/>
  <c r="F105" i="4"/>
  <c r="E105" i="4"/>
  <c r="D105" i="4"/>
  <c r="M104" i="4"/>
  <c r="L104" i="4"/>
  <c r="K104" i="4"/>
  <c r="J104" i="4"/>
  <c r="I104" i="4"/>
  <c r="H104" i="4"/>
  <c r="G104" i="4"/>
  <c r="F104" i="4"/>
  <c r="E104" i="4"/>
  <c r="D104" i="4"/>
  <c r="M103" i="4"/>
  <c r="L103" i="4"/>
  <c r="K103" i="4"/>
  <c r="J103" i="4"/>
  <c r="I103" i="4"/>
  <c r="H103" i="4"/>
  <c r="G103" i="4"/>
  <c r="F103" i="4"/>
  <c r="E103" i="4"/>
  <c r="D103" i="4"/>
  <c r="M102" i="4"/>
  <c r="L102" i="4"/>
  <c r="K102" i="4"/>
  <c r="J102" i="4"/>
  <c r="I102" i="4"/>
  <c r="H102" i="4"/>
  <c r="G102" i="4"/>
  <c r="F102" i="4"/>
  <c r="E102" i="4"/>
  <c r="D102" i="4"/>
  <c r="M101" i="4"/>
  <c r="L101" i="4"/>
  <c r="K101" i="4"/>
  <c r="J101" i="4"/>
  <c r="I101" i="4"/>
  <c r="H101" i="4"/>
  <c r="G101" i="4"/>
  <c r="F101" i="4"/>
  <c r="E101" i="4"/>
  <c r="D101" i="4"/>
  <c r="M100" i="4"/>
  <c r="L100" i="4"/>
  <c r="K100" i="4"/>
  <c r="J100" i="4"/>
  <c r="I100" i="4"/>
  <c r="H100" i="4"/>
  <c r="G100" i="4"/>
  <c r="F100" i="4"/>
  <c r="E100" i="4"/>
  <c r="D100" i="4"/>
  <c r="M99" i="4"/>
  <c r="L99" i="4"/>
  <c r="K99" i="4"/>
  <c r="J99" i="4"/>
  <c r="I99" i="4"/>
  <c r="H99" i="4"/>
  <c r="G99" i="4"/>
  <c r="F99" i="4"/>
  <c r="E99" i="4"/>
  <c r="D99" i="4"/>
  <c r="M98" i="4"/>
  <c r="L98" i="4"/>
  <c r="K98" i="4"/>
  <c r="J98" i="4"/>
  <c r="I98" i="4"/>
  <c r="H98" i="4"/>
  <c r="G98" i="4"/>
  <c r="F98" i="4"/>
  <c r="E98" i="4"/>
  <c r="D98" i="4"/>
  <c r="M97" i="4"/>
  <c r="L97" i="4"/>
  <c r="K97" i="4"/>
  <c r="J97" i="4"/>
  <c r="I97" i="4"/>
  <c r="H97" i="4"/>
  <c r="G97" i="4"/>
  <c r="F97" i="4"/>
  <c r="E97" i="4"/>
  <c r="D97" i="4"/>
  <c r="M96" i="4"/>
  <c r="L96" i="4"/>
  <c r="K96" i="4"/>
  <c r="J96" i="4"/>
  <c r="I96" i="4"/>
  <c r="H96" i="4"/>
  <c r="G96" i="4"/>
  <c r="F96" i="4"/>
  <c r="E96" i="4"/>
  <c r="D96" i="4"/>
  <c r="M95" i="4"/>
  <c r="L95" i="4"/>
  <c r="K95" i="4"/>
  <c r="J95" i="4"/>
  <c r="I95" i="4"/>
  <c r="H95" i="4"/>
  <c r="G95" i="4"/>
  <c r="F95" i="4"/>
  <c r="E95" i="4"/>
  <c r="D95" i="4"/>
  <c r="M94" i="4"/>
  <c r="L94" i="4"/>
  <c r="K94" i="4"/>
  <c r="J94" i="4"/>
  <c r="I94" i="4"/>
  <c r="H94" i="4"/>
  <c r="G94" i="4"/>
  <c r="F94" i="4"/>
  <c r="E94" i="4"/>
  <c r="D94" i="4"/>
  <c r="M93" i="4"/>
  <c r="L93" i="4"/>
  <c r="K93" i="4"/>
  <c r="J93" i="4"/>
  <c r="I93" i="4"/>
  <c r="H93" i="4"/>
  <c r="G93" i="4"/>
  <c r="F93" i="4"/>
  <c r="E93" i="4"/>
  <c r="D93" i="4"/>
  <c r="M92" i="4"/>
  <c r="L92" i="4"/>
  <c r="K92" i="4"/>
  <c r="J92" i="4"/>
  <c r="I92" i="4"/>
  <c r="H92" i="4"/>
  <c r="G92" i="4"/>
  <c r="F92" i="4"/>
  <c r="E92" i="4"/>
  <c r="D92" i="4"/>
  <c r="M91" i="4"/>
  <c r="L91" i="4"/>
  <c r="K91" i="4"/>
  <c r="J91" i="4"/>
  <c r="I91" i="4"/>
  <c r="H91" i="4"/>
  <c r="G91" i="4"/>
  <c r="F91" i="4"/>
  <c r="E91" i="4"/>
  <c r="D91" i="4"/>
  <c r="M90" i="4"/>
  <c r="L90" i="4"/>
  <c r="K90" i="4"/>
  <c r="J90" i="4"/>
  <c r="I90" i="4"/>
  <c r="H90" i="4"/>
  <c r="G90" i="4"/>
  <c r="F90" i="4"/>
  <c r="E90" i="4"/>
  <c r="D90" i="4"/>
  <c r="M89" i="4"/>
  <c r="L89" i="4"/>
  <c r="K89" i="4"/>
  <c r="J89" i="4"/>
  <c r="I89" i="4"/>
  <c r="H89" i="4"/>
  <c r="G89" i="4"/>
  <c r="F89" i="4"/>
  <c r="E89" i="4"/>
  <c r="D89" i="4"/>
  <c r="M88" i="4"/>
  <c r="L88" i="4"/>
  <c r="K88" i="4"/>
  <c r="J88" i="4"/>
  <c r="I88" i="4"/>
  <c r="H88" i="4"/>
  <c r="G88" i="4"/>
  <c r="F88" i="4"/>
  <c r="E88" i="4"/>
  <c r="D88" i="4"/>
  <c r="M87" i="4"/>
  <c r="L87" i="4"/>
  <c r="K87" i="4"/>
  <c r="J87" i="4"/>
  <c r="I87" i="4"/>
  <c r="H87" i="4"/>
  <c r="G87" i="4"/>
  <c r="F87" i="4"/>
  <c r="E87" i="4"/>
  <c r="D87" i="4"/>
  <c r="M86" i="4"/>
  <c r="L86" i="4"/>
  <c r="K86" i="4"/>
  <c r="J86" i="4"/>
  <c r="I86" i="4"/>
  <c r="H86" i="4"/>
  <c r="G86" i="4"/>
  <c r="F86" i="4"/>
  <c r="E86" i="4"/>
  <c r="D86" i="4"/>
  <c r="M85" i="4"/>
  <c r="L85" i="4"/>
  <c r="K85" i="4"/>
  <c r="J85" i="4"/>
  <c r="I85" i="4"/>
  <c r="H85" i="4"/>
  <c r="G85" i="4"/>
  <c r="F85" i="4"/>
  <c r="E85" i="4"/>
  <c r="D85" i="4"/>
  <c r="M84" i="4"/>
  <c r="L84" i="4"/>
  <c r="K84" i="4"/>
  <c r="J84" i="4"/>
  <c r="I84" i="4"/>
  <c r="H84" i="4"/>
  <c r="G84" i="4"/>
  <c r="F84" i="4"/>
  <c r="E84" i="4"/>
  <c r="D84" i="4"/>
  <c r="M83" i="4"/>
  <c r="L83" i="4"/>
  <c r="K83" i="4"/>
  <c r="J83" i="4"/>
  <c r="I83" i="4"/>
  <c r="H83" i="4"/>
  <c r="G83" i="4"/>
  <c r="F83" i="4"/>
  <c r="E83" i="4"/>
  <c r="D83" i="4"/>
  <c r="M82" i="4"/>
  <c r="L82" i="4"/>
  <c r="K82" i="4"/>
  <c r="J82" i="4"/>
  <c r="I82" i="4"/>
  <c r="H82" i="4"/>
  <c r="G82" i="4"/>
  <c r="F82" i="4"/>
  <c r="E82" i="4"/>
  <c r="D82" i="4"/>
  <c r="M81" i="4"/>
  <c r="L81" i="4"/>
  <c r="K81" i="4"/>
  <c r="J81" i="4"/>
  <c r="I81" i="4"/>
  <c r="H81" i="4"/>
  <c r="G81" i="4"/>
  <c r="F81" i="4"/>
  <c r="E81" i="4"/>
  <c r="D81" i="4"/>
  <c r="M80" i="4"/>
  <c r="L80" i="4"/>
  <c r="K80" i="4"/>
  <c r="J80" i="4"/>
  <c r="I80" i="4"/>
  <c r="H80" i="4"/>
  <c r="G80" i="4"/>
  <c r="F80" i="4"/>
  <c r="E80" i="4"/>
  <c r="D80" i="4"/>
  <c r="M79" i="4"/>
  <c r="L79" i="4"/>
  <c r="K79" i="4"/>
  <c r="J79" i="4"/>
  <c r="I79" i="4"/>
  <c r="H79" i="4"/>
  <c r="G79" i="4"/>
  <c r="F79" i="4"/>
  <c r="E79" i="4"/>
  <c r="D79" i="4"/>
  <c r="M78" i="4"/>
  <c r="L78" i="4"/>
  <c r="K78" i="4"/>
  <c r="J78" i="4"/>
  <c r="I78" i="4"/>
  <c r="H78" i="4"/>
  <c r="G78" i="4"/>
  <c r="F78" i="4"/>
  <c r="E78" i="4"/>
  <c r="D78" i="4"/>
  <c r="M77" i="4"/>
  <c r="L77" i="4"/>
  <c r="K77" i="4"/>
  <c r="J77" i="4"/>
  <c r="I77" i="4"/>
  <c r="H77" i="4"/>
  <c r="G77" i="4"/>
  <c r="F77" i="4"/>
  <c r="E77" i="4"/>
  <c r="D77" i="4"/>
  <c r="M76" i="4"/>
  <c r="L76" i="4"/>
  <c r="K76" i="4"/>
  <c r="J76" i="4"/>
  <c r="I76" i="4"/>
  <c r="H76" i="4"/>
  <c r="G76" i="4"/>
  <c r="F76" i="4"/>
  <c r="E76" i="4"/>
  <c r="D76" i="4"/>
  <c r="M75" i="4"/>
  <c r="L75" i="4"/>
  <c r="K75" i="4"/>
  <c r="J75" i="4"/>
  <c r="I75" i="4"/>
  <c r="H75" i="4"/>
  <c r="G75" i="4"/>
  <c r="F75" i="4"/>
  <c r="E75" i="4"/>
  <c r="D75" i="4"/>
  <c r="M74" i="4"/>
  <c r="L74" i="4"/>
  <c r="K74" i="4"/>
  <c r="J74" i="4"/>
  <c r="I74" i="4"/>
  <c r="H74" i="4"/>
  <c r="G74" i="4"/>
  <c r="F74" i="4"/>
  <c r="E74" i="4"/>
  <c r="D74" i="4"/>
  <c r="M73" i="4"/>
  <c r="L73" i="4"/>
  <c r="K73" i="4"/>
  <c r="J73" i="4"/>
  <c r="I73" i="4"/>
  <c r="H73" i="4"/>
  <c r="G73" i="4"/>
  <c r="F73" i="4"/>
  <c r="E73" i="4"/>
  <c r="D73" i="4"/>
  <c r="M72" i="4"/>
  <c r="L72" i="4"/>
  <c r="K72" i="4"/>
  <c r="J72" i="4"/>
  <c r="I72" i="4"/>
  <c r="H72" i="4"/>
  <c r="G72" i="4"/>
  <c r="F72" i="4"/>
  <c r="E72" i="4"/>
  <c r="D72" i="4"/>
  <c r="M71" i="4"/>
  <c r="L71" i="4"/>
  <c r="K71" i="4"/>
  <c r="J71" i="4"/>
  <c r="I71" i="4"/>
  <c r="H71" i="4"/>
  <c r="G71" i="4"/>
  <c r="F71" i="4"/>
  <c r="E71" i="4"/>
  <c r="D71" i="4"/>
  <c r="M70" i="4"/>
  <c r="L70" i="4"/>
  <c r="K70" i="4"/>
  <c r="J70" i="4"/>
  <c r="I70" i="4"/>
  <c r="H70" i="4"/>
  <c r="G70" i="4"/>
  <c r="F70" i="4"/>
  <c r="E70" i="4"/>
  <c r="D70" i="4"/>
  <c r="M69" i="4"/>
  <c r="L69" i="4"/>
  <c r="K69" i="4"/>
  <c r="J69" i="4"/>
  <c r="I69" i="4"/>
  <c r="H69" i="4"/>
  <c r="G69" i="4"/>
  <c r="F69" i="4"/>
  <c r="E69" i="4"/>
  <c r="D69" i="4"/>
  <c r="M68" i="4"/>
  <c r="L68" i="4"/>
  <c r="K68" i="4"/>
  <c r="J68" i="4"/>
  <c r="I68" i="4"/>
  <c r="H68" i="4"/>
  <c r="G68" i="4"/>
  <c r="F68" i="4"/>
  <c r="E68" i="4"/>
  <c r="D68" i="4"/>
  <c r="M67" i="4"/>
  <c r="L67" i="4"/>
  <c r="K67" i="4"/>
  <c r="J67" i="4"/>
  <c r="I67" i="4"/>
  <c r="H67" i="4"/>
  <c r="G67" i="4"/>
  <c r="F67" i="4"/>
  <c r="E67" i="4"/>
  <c r="D67" i="4"/>
  <c r="M66" i="4"/>
  <c r="L66" i="4"/>
  <c r="K66" i="4"/>
  <c r="J66" i="4"/>
  <c r="I66" i="4"/>
  <c r="H66" i="4"/>
  <c r="G66" i="4"/>
  <c r="F66" i="4"/>
  <c r="E66" i="4"/>
  <c r="D66" i="4"/>
  <c r="M65" i="4"/>
  <c r="L65" i="4"/>
  <c r="K65" i="4"/>
  <c r="J65" i="4"/>
  <c r="I65" i="4"/>
  <c r="H65" i="4"/>
  <c r="G65" i="4"/>
  <c r="F65" i="4"/>
  <c r="E65" i="4"/>
  <c r="D65" i="4"/>
  <c r="M64" i="4"/>
  <c r="L64" i="4"/>
  <c r="K64" i="4"/>
  <c r="J64" i="4"/>
  <c r="I64" i="4"/>
  <c r="H64" i="4"/>
  <c r="G64" i="4"/>
  <c r="F64" i="4"/>
  <c r="E64" i="4"/>
  <c r="D64" i="4"/>
  <c r="M63" i="4"/>
  <c r="L63" i="4"/>
  <c r="K63" i="4"/>
  <c r="J63" i="4"/>
  <c r="I63" i="4"/>
  <c r="H63" i="4"/>
  <c r="G63" i="4"/>
  <c r="F63" i="4"/>
  <c r="E63" i="4"/>
  <c r="D63" i="4"/>
  <c r="M62" i="4"/>
  <c r="L62" i="4"/>
  <c r="K62" i="4"/>
  <c r="J62" i="4"/>
  <c r="I62" i="4"/>
  <c r="H62" i="4"/>
  <c r="G62" i="4"/>
  <c r="F62" i="4"/>
  <c r="E62" i="4"/>
  <c r="D62" i="4"/>
  <c r="M61" i="4"/>
  <c r="L61" i="4"/>
  <c r="K61" i="4"/>
  <c r="J61" i="4"/>
  <c r="I61" i="4"/>
  <c r="H61" i="4"/>
  <c r="G61" i="4"/>
  <c r="F61" i="4"/>
  <c r="E61" i="4"/>
  <c r="D61" i="4"/>
  <c r="M60" i="4"/>
  <c r="L60" i="4"/>
  <c r="K60" i="4"/>
  <c r="J60" i="4"/>
  <c r="I60" i="4"/>
  <c r="H60" i="4"/>
  <c r="G60" i="4"/>
  <c r="F60" i="4"/>
  <c r="E60" i="4"/>
  <c r="D60" i="4"/>
  <c r="M59" i="4"/>
  <c r="L59" i="4"/>
  <c r="K59" i="4"/>
  <c r="J59" i="4"/>
  <c r="I59" i="4"/>
  <c r="H59" i="4"/>
  <c r="G59" i="4"/>
  <c r="F59" i="4"/>
  <c r="E59" i="4"/>
  <c r="D59" i="4"/>
  <c r="M58" i="4"/>
  <c r="L58" i="4"/>
  <c r="K58" i="4"/>
  <c r="J58" i="4"/>
  <c r="I58" i="4"/>
  <c r="H58" i="4"/>
  <c r="G58" i="4"/>
  <c r="F58" i="4"/>
  <c r="E58" i="4"/>
  <c r="D58" i="4"/>
  <c r="M57" i="4"/>
  <c r="L57" i="4"/>
  <c r="K57" i="4"/>
  <c r="J57" i="4"/>
  <c r="I57" i="4"/>
  <c r="H57" i="4"/>
  <c r="G57" i="4"/>
  <c r="F57" i="4"/>
  <c r="E57" i="4"/>
  <c r="D57" i="4"/>
  <c r="M56" i="4"/>
  <c r="L56" i="4"/>
  <c r="K56" i="4"/>
  <c r="J56" i="4"/>
  <c r="I56" i="4"/>
  <c r="H56" i="4"/>
  <c r="G56" i="4"/>
  <c r="F56" i="4"/>
  <c r="E56" i="4"/>
  <c r="D56" i="4"/>
  <c r="M55" i="4"/>
  <c r="L55" i="4"/>
  <c r="K55" i="4"/>
  <c r="J55" i="4"/>
  <c r="I55" i="4"/>
  <c r="H55" i="4"/>
  <c r="G55" i="4"/>
  <c r="F55" i="4"/>
  <c r="E55" i="4"/>
  <c r="D55" i="4"/>
  <c r="M54" i="4"/>
  <c r="L54" i="4"/>
  <c r="K54" i="4"/>
  <c r="J54" i="4"/>
  <c r="I54" i="4"/>
  <c r="H54" i="4"/>
  <c r="G54" i="4"/>
  <c r="F54" i="4"/>
  <c r="E54" i="4"/>
  <c r="D54" i="4"/>
  <c r="M53" i="4"/>
  <c r="L53" i="4"/>
  <c r="K53" i="4"/>
  <c r="J53" i="4"/>
  <c r="I53" i="4"/>
  <c r="H53" i="4"/>
  <c r="G53" i="4"/>
  <c r="F53" i="4"/>
  <c r="E53" i="4"/>
  <c r="D53" i="4"/>
  <c r="M52" i="4"/>
  <c r="L52" i="4"/>
  <c r="K52" i="4"/>
  <c r="J52" i="4"/>
  <c r="I52" i="4"/>
  <c r="H52" i="4"/>
  <c r="G52" i="4"/>
  <c r="F52" i="4"/>
  <c r="E52" i="4"/>
  <c r="D52" i="4"/>
  <c r="M51" i="4"/>
  <c r="L51" i="4"/>
  <c r="K51" i="4"/>
  <c r="J51" i="4"/>
  <c r="I51" i="4"/>
  <c r="H51" i="4"/>
  <c r="G51" i="4"/>
  <c r="F51" i="4"/>
  <c r="E51" i="4"/>
  <c r="D51" i="4"/>
  <c r="M50" i="4"/>
  <c r="L50" i="4"/>
  <c r="K50" i="4"/>
  <c r="J50" i="4"/>
  <c r="I50" i="4"/>
  <c r="H50" i="4"/>
  <c r="G50" i="4"/>
  <c r="F50" i="4"/>
  <c r="E50" i="4"/>
  <c r="D50" i="4"/>
  <c r="M49" i="4"/>
  <c r="L49" i="4"/>
  <c r="K49" i="4"/>
  <c r="J49" i="4"/>
  <c r="I49" i="4"/>
  <c r="H49" i="4"/>
  <c r="G49" i="4"/>
  <c r="F49" i="4"/>
  <c r="E49" i="4"/>
  <c r="D49" i="4"/>
  <c r="M48" i="4"/>
  <c r="L48" i="4"/>
  <c r="K48" i="4"/>
  <c r="J48" i="4"/>
  <c r="I48" i="4"/>
  <c r="H48" i="4"/>
  <c r="G48" i="4"/>
  <c r="F48" i="4"/>
  <c r="E48" i="4"/>
  <c r="D48" i="4"/>
  <c r="M47" i="4"/>
  <c r="L47" i="4"/>
  <c r="K47" i="4"/>
  <c r="J47" i="4"/>
  <c r="I47" i="4"/>
  <c r="H47" i="4"/>
  <c r="G47" i="4"/>
  <c r="F47" i="4"/>
  <c r="E47" i="4"/>
  <c r="D47" i="4"/>
  <c r="M46" i="4"/>
  <c r="L46" i="4"/>
  <c r="K46" i="4"/>
  <c r="J46" i="4"/>
  <c r="I46" i="4"/>
  <c r="H46" i="4"/>
  <c r="G46" i="4"/>
  <c r="F46" i="4"/>
  <c r="E46" i="4"/>
  <c r="D46" i="4"/>
  <c r="M45" i="4"/>
  <c r="L45" i="4"/>
  <c r="K45" i="4"/>
  <c r="J45" i="4"/>
  <c r="I45" i="4"/>
  <c r="H45" i="4"/>
  <c r="G45" i="4"/>
  <c r="F45" i="4"/>
  <c r="E45" i="4"/>
  <c r="D45" i="4"/>
  <c r="M44" i="4"/>
  <c r="L44" i="4"/>
  <c r="K44" i="4"/>
  <c r="J44" i="4"/>
  <c r="I44" i="4"/>
  <c r="H44" i="4"/>
  <c r="G44" i="4"/>
  <c r="F44" i="4"/>
  <c r="E44" i="4"/>
  <c r="D44" i="4"/>
  <c r="M43" i="4"/>
  <c r="L43" i="4"/>
  <c r="K43" i="4"/>
  <c r="J43" i="4"/>
  <c r="I43" i="4"/>
  <c r="H43" i="4"/>
  <c r="G43" i="4"/>
  <c r="F43" i="4"/>
  <c r="E43" i="4"/>
  <c r="D43" i="4"/>
  <c r="M42" i="4"/>
  <c r="L42" i="4"/>
  <c r="K42" i="4"/>
  <c r="J42" i="4"/>
  <c r="I42" i="4"/>
  <c r="H42" i="4"/>
  <c r="G42" i="4"/>
  <c r="F42" i="4"/>
  <c r="E42" i="4"/>
  <c r="D42" i="4"/>
  <c r="M41" i="4"/>
  <c r="L41" i="4"/>
  <c r="K41" i="4"/>
  <c r="J41" i="4"/>
  <c r="I41" i="4"/>
  <c r="H41" i="4"/>
  <c r="G41" i="4"/>
  <c r="F41" i="4"/>
  <c r="E41" i="4"/>
  <c r="D41" i="4"/>
  <c r="M40" i="4"/>
  <c r="L40" i="4"/>
  <c r="K40" i="4"/>
  <c r="J40" i="4"/>
  <c r="I40" i="4"/>
  <c r="H40" i="4"/>
  <c r="G40" i="4"/>
  <c r="F40" i="4"/>
  <c r="E40" i="4"/>
  <c r="D40" i="4"/>
  <c r="M39" i="4"/>
  <c r="L39" i="4"/>
  <c r="K39" i="4"/>
  <c r="J39" i="4"/>
  <c r="I39" i="4"/>
  <c r="H39" i="4"/>
  <c r="G39" i="4"/>
  <c r="F39" i="4"/>
  <c r="E39" i="4"/>
  <c r="D39" i="4"/>
  <c r="M38" i="4"/>
  <c r="L38" i="4"/>
  <c r="K38" i="4"/>
  <c r="J38" i="4"/>
  <c r="I38" i="4"/>
  <c r="H38" i="4"/>
  <c r="G38" i="4"/>
  <c r="F38" i="4"/>
  <c r="E38" i="4"/>
  <c r="D38" i="4"/>
  <c r="M37" i="4"/>
  <c r="L37" i="4"/>
  <c r="K37" i="4"/>
  <c r="J37" i="4"/>
  <c r="I37" i="4"/>
  <c r="H37" i="4"/>
  <c r="G37" i="4"/>
  <c r="F37" i="4"/>
  <c r="E37" i="4"/>
  <c r="D37" i="4"/>
  <c r="M36" i="4"/>
  <c r="L36" i="4"/>
  <c r="K36" i="4"/>
  <c r="J36" i="4"/>
  <c r="I36" i="4"/>
  <c r="H36" i="4"/>
  <c r="G36" i="4"/>
  <c r="F36" i="4"/>
  <c r="E36" i="4"/>
  <c r="D36" i="4"/>
  <c r="M35" i="4"/>
  <c r="L35" i="4"/>
  <c r="K35" i="4"/>
  <c r="J35" i="4"/>
  <c r="I35" i="4"/>
  <c r="H35" i="4"/>
  <c r="G35" i="4"/>
  <c r="F35" i="4"/>
  <c r="E35" i="4"/>
  <c r="D35" i="4"/>
  <c r="M34" i="4"/>
  <c r="L34" i="4"/>
  <c r="K34" i="4"/>
  <c r="J34" i="4"/>
  <c r="I34" i="4"/>
  <c r="H34" i="4"/>
  <c r="G34" i="4"/>
  <c r="F34" i="4"/>
  <c r="E34" i="4"/>
  <c r="D34" i="4"/>
  <c r="M33" i="4"/>
  <c r="L33" i="4"/>
  <c r="K33" i="4"/>
  <c r="J33" i="4"/>
  <c r="I33" i="4"/>
  <c r="H33" i="4"/>
  <c r="G33" i="4"/>
  <c r="F33" i="4"/>
  <c r="E33" i="4"/>
  <c r="D33" i="4"/>
  <c r="M32" i="4"/>
  <c r="L32" i="4"/>
  <c r="K32" i="4"/>
  <c r="J32" i="4"/>
  <c r="I32" i="4"/>
  <c r="H32" i="4"/>
  <c r="G32" i="4"/>
  <c r="F32" i="4"/>
  <c r="E32" i="4"/>
  <c r="D32" i="4"/>
  <c r="M31" i="4"/>
  <c r="L31" i="4"/>
  <c r="K31" i="4"/>
  <c r="J31" i="4"/>
  <c r="I31" i="4"/>
  <c r="H31" i="4"/>
  <c r="G31" i="4"/>
  <c r="F31" i="4"/>
  <c r="E31" i="4"/>
  <c r="D31" i="4"/>
  <c r="M30" i="4"/>
  <c r="L30" i="4"/>
  <c r="K30" i="4"/>
  <c r="J30" i="4"/>
  <c r="I30" i="4"/>
  <c r="H30" i="4"/>
  <c r="G30" i="4"/>
  <c r="F30" i="4"/>
  <c r="E30" i="4"/>
  <c r="D30" i="4"/>
  <c r="M29" i="4"/>
  <c r="L29" i="4"/>
  <c r="K29" i="4"/>
  <c r="J29" i="4"/>
  <c r="I29" i="4"/>
  <c r="H29" i="4"/>
  <c r="G29" i="4"/>
  <c r="F29" i="4"/>
  <c r="E29" i="4"/>
  <c r="D29" i="4"/>
  <c r="M28" i="4"/>
  <c r="L28" i="4"/>
  <c r="K28" i="4"/>
  <c r="J28" i="4"/>
  <c r="I28" i="4"/>
  <c r="H28" i="4"/>
  <c r="G28" i="4"/>
  <c r="F28" i="4"/>
  <c r="E28" i="4"/>
  <c r="D28" i="4"/>
  <c r="M27" i="4"/>
  <c r="L27" i="4"/>
  <c r="K27" i="4"/>
  <c r="J27" i="4"/>
  <c r="I27" i="4"/>
  <c r="H27" i="4"/>
  <c r="G27" i="4"/>
  <c r="F27" i="4"/>
  <c r="E27" i="4"/>
  <c r="D27" i="4"/>
  <c r="M26" i="4"/>
  <c r="L26" i="4"/>
  <c r="K26" i="4"/>
  <c r="J26" i="4"/>
  <c r="I26" i="4"/>
  <c r="H26" i="4"/>
  <c r="G26" i="4"/>
  <c r="F26" i="4"/>
  <c r="E26" i="4"/>
  <c r="D26" i="4"/>
  <c r="M25" i="4"/>
  <c r="L25" i="4"/>
  <c r="K25" i="4"/>
  <c r="J25" i="4"/>
  <c r="I25" i="4"/>
  <c r="H25" i="4"/>
  <c r="G25" i="4"/>
  <c r="F25" i="4"/>
  <c r="E25" i="4"/>
  <c r="D25" i="4"/>
  <c r="M24" i="4"/>
  <c r="L24" i="4"/>
  <c r="K24" i="4"/>
  <c r="J24" i="4"/>
  <c r="I24" i="4"/>
  <c r="H24" i="4"/>
  <c r="G24" i="4"/>
  <c r="F24" i="4"/>
  <c r="E24" i="4"/>
  <c r="D24" i="4"/>
  <c r="M23" i="4"/>
  <c r="L23" i="4"/>
  <c r="K23" i="4"/>
  <c r="J23" i="4"/>
  <c r="I23" i="4"/>
  <c r="H23" i="4"/>
  <c r="G23" i="4"/>
  <c r="F23" i="4"/>
  <c r="E23" i="4"/>
  <c r="D23" i="4"/>
  <c r="M22" i="4"/>
  <c r="L22" i="4"/>
  <c r="K22" i="4"/>
  <c r="J22" i="4"/>
  <c r="I22" i="4"/>
  <c r="H22" i="4"/>
  <c r="G22" i="4"/>
  <c r="F22" i="4"/>
  <c r="E22" i="4"/>
  <c r="D22" i="4"/>
  <c r="M21" i="4"/>
  <c r="L21" i="4"/>
  <c r="K21" i="4"/>
  <c r="J21" i="4"/>
  <c r="I21" i="4"/>
  <c r="H21" i="4"/>
  <c r="G21" i="4"/>
  <c r="F21" i="4"/>
  <c r="E21" i="4"/>
  <c r="D21" i="4"/>
  <c r="M20" i="4"/>
  <c r="L20" i="4"/>
  <c r="K20" i="4"/>
  <c r="J20" i="4"/>
  <c r="I20" i="4"/>
  <c r="H20" i="4"/>
  <c r="G20" i="4"/>
  <c r="F20" i="4"/>
  <c r="E20" i="4"/>
  <c r="D20" i="4"/>
  <c r="M19" i="4"/>
  <c r="L19" i="4"/>
  <c r="K19" i="4"/>
  <c r="J19" i="4"/>
  <c r="I19" i="4"/>
  <c r="H19" i="4"/>
  <c r="G19" i="4"/>
  <c r="F19" i="4"/>
  <c r="E19" i="4"/>
  <c r="D19" i="4"/>
  <c r="M18" i="4"/>
  <c r="L18" i="4"/>
  <c r="K18" i="4"/>
  <c r="J18" i="4"/>
  <c r="I18" i="4"/>
  <c r="H18" i="4"/>
  <c r="G18" i="4"/>
  <c r="F18" i="4"/>
  <c r="E18" i="4"/>
  <c r="D18" i="4"/>
  <c r="M17" i="4"/>
  <c r="L17" i="4"/>
  <c r="K17" i="4"/>
  <c r="J17" i="4"/>
  <c r="I17" i="4"/>
  <c r="H17" i="4"/>
  <c r="G17" i="4"/>
  <c r="F17" i="4"/>
  <c r="E17" i="4"/>
  <c r="D17" i="4"/>
  <c r="M16" i="4"/>
  <c r="L16" i="4"/>
  <c r="K16" i="4"/>
  <c r="J16" i="4"/>
  <c r="I16" i="4"/>
  <c r="H16" i="4"/>
  <c r="G16" i="4"/>
  <c r="F16" i="4"/>
  <c r="E16" i="4"/>
  <c r="D16" i="4"/>
  <c r="M15" i="4"/>
  <c r="L15" i="4"/>
  <c r="K15" i="4"/>
  <c r="J15" i="4"/>
  <c r="I15" i="4"/>
  <c r="H15" i="4"/>
  <c r="G15" i="4"/>
  <c r="F15" i="4"/>
  <c r="E15" i="4"/>
  <c r="D15" i="4"/>
  <c r="M14" i="4"/>
  <c r="L14" i="4"/>
  <c r="K14" i="4"/>
  <c r="J14" i="4"/>
  <c r="I14" i="4"/>
  <c r="H14" i="4"/>
  <c r="G14" i="4"/>
  <c r="F14" i="4"/>
  <c r="E14" i="4"/>
  <c r="D14" i="4"/>
  <c r="M13" i="4"/>
  <c r="L13" i="4"/>
  <c r="K13" i="4"/>
  <c r="J13" i="4"/>
  <c r="I13" i="4"/>
  <c r="H13" i="4"/>
  <c r="G13" i="4"/>
  <c r="F13" i="4"/>
  <c r="E13" i="4"/>
  <c r="D13" i="4"/>
  <c r="M12" i="4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F11" i="4"/>
  <c r="E11" i="4"/>
  <c r="D11" i="4"/>
  <c r="M10" i="4"/>
  <c r="L10" i="4"/>
  <c r="K10" i="4"/>
  <c r="J10" i="4"/>
  <c r="I10" i="4"/>
  <c r="H10" i="4"/>
  <c r="G10" i="4"/>
  <c r="F10" i="4"/>
  <c r="E10" i="4"/>
  <c r="D10" i="4"/>
  <c r="M9" i="4"/>
  <c r="L9" i="4"/>
  <c r="K9" i="4"/>
  <c r="J9" i="4"/>
  <c r="I9" i="4"/>
  <c r="H9" i="4"/>
  <c r="G9" i="4"/>
  <c r="F9" i="4"/>
  <c r="E9" i="4"/>
  <c r="D9" i="4"/>
  <c r="M8" i="4"/>
  <c r="L8" i="4"/>
  <c r="K8" i="4"/>
  <c r="J8" i="4"/>
  <c r="I8" i="4"/>
  <c r="H8" i="4"/>
  <c r="G8" i="4"/>
  <c r="F8" i="4"/>
  <c r="E8" i="4"/>
  <c r="D8" i="4"/>
  <c r="M7" i="4"/>
  <c r="L7" i="4"/>
  <c r="K7" i="4"/>
  <c r="J7" i="4"/>
  <c r="I7" i="4"/>
  <c r="H7" i="4"/>
  <c r="G7" i="4"/>
  <c r="F7" i="4"/>
  <c r="E7" i="4"/>
  <c r="D7" i="4"/>
  <c r="M6" i="4"/>
  <c r="L6" i="4"/>
  <c r="K6" i="4"/>
  <c r="J6" i="4"/>
  <c r="I6" i="4"/>
  <c r="H6" i="4"/>
  <c r="G6" i="4"/>
  <c r="F6" i="4"/>
  <c r="E6" i="4"/>
  <c r="D6" i="4"/>
  <c r="M5" i="4"/>
  <c r="L5" i="4"/>
  <c r="K5" i="4"/>
  <c r="J5" i="4"/>
  <c r="I5" i="4"/>
  <c r="H5" i="4"/>
  <c r="G5" i="4"/>
  <c r="F5" i="4"/>
  <c r="E5" i="4"/>
  <c r="D5" i="4"/>
  <c r="AC1107" i="4"/>
  <c r="AB1107" i="4"/>
  <c r="AA1107" i="4"/>
  <c r="Y1107" i="4"/>
  <c r="X1107" i="4"/>
  <c r="W1107" i="4"/>
  <c r="AC1107" i="1"/>
  <c r="AB1107" i="1"/>
  <c r="AA1107" i="1"/>
  <c r="Y1107" i="1"/>
  <c r="X1107" i="1"/>
  <c r="W1107" i="1"/>
  <c r="N45" i="8" l="1"/>
  <c r="O1085" i="5"/>
  <c r="U1085" i="5"/>
  <c r="N43" i="8"/>
  <c r="N50" i="8"/>
  <c r="N44" i="8"/>
  <c r="N51" i="8"/>
  <c r="N42" i="8"/>
  <c r="N49" i="8"/>
  <c r="N48" i="8"/>
  <c r="N47" i="8"/>
  <c r="M34" i="8"/>
  <c r="S1085" i="5"/>
  <c r="Q1085" i="5"/>
  <c r="L1085" i="5"/>
  <c r="G1085" i="5"/>
  <c r="M31" i="8"/>
  <c r="S42" i="8"/>
  <c r="O50" i="8"/>
  <c r="P47" i="8"/>
  <c r="P51" i="8"/>
  <c r="S47" i="8"/>
  <c r="T35" i="8"/>
  <c r="S48" i="8"/>
  <c r="M47" i="8"/>
  <c r="O52" i="8"/>
  <c r="O45" i="8"/>
  <c r="O49" i="8"/>
  <c r="O44" i="8"/>
  <c r="O46" i="8"/>
  <c r="O43" i="8"/>
  <c r="O32" i="8"/>
  <c r="S33" i="8"/>
  <c r="S45" i="8"/>
  <c r="S50" i="8"/>
  <c r="O51" i="8"/>
  <c r="O48" i="8"/>
  <c r="O47" i="8"/>
  <c r="S30" i="8"/>
  <c r="P36" i="8"/>
  <c r="P52" i="8"/>
  <c r="P46" i="8"/>
  <c r="P43" i="8"/>
  <c r="P44" i="8"/>
  <c r="P42" i="8"/>
  <c r="P45" i="8"/>
  <c r="S29" i="8"/>
  <c r="S52" i="8"/>
  <c r="S44" i="8"/>
  <c r="S43" i="8"/>
  <c r="S46" i="8"/>
  <c r="T27" i="8"/>
  <c r="S51" i="8"/>
  <c r="R52" i="8"/>
  <c r="R46" i="8"/>
  <c r="R43" i="8"/>
  <c r="R50" i="8"/>
  <c r="R47" i="8"/>
  <c r="R45" i="8"/>
  <c r="R44" i="8"/>
  <c r="R51" i="8"/>
  <c r="R49" i="8"/>
  <c r="P49" i="8"/>
  <c r="M52" i="8"/>
  <c r="M42" i="8"/>
  <c r="M43" i="8"/>
  <c r="M51" i="8"/>
  <c r="M49" i="8"/>
  <c r="M44" i="8"/>
  <c r="M50" i="8"/>
  <c r="M48" i="8"/>
  <c r="P50" i="8"/>
  <c r="R42" i="8"/>
  <c r="M46" i="8"/>
  <c r="O29" i="8"/>
  <c r="M29" i="8"/>
  <c r="P29" i="8"/>
  <c r="R29" i="8"/>
  <c r="M30" i="8"/>
  <c r="N29" i="8"/>
  <c r="J37" i="8"/>
  <c r="T51" i="8" s="1"/>
  <c r="O36" i="8"/>
  <c r="P32" i="8"/>
  <c r="T36" i="8"/>
  <c r="R36" i="8"/>
  <c r="M36" i="8"/>
  <c r="N36" i="8"/>
  <c r="P33" i="8"/>
  <c r="T31" i="8"/>
  <c r="Q31" i="8"/>
  <c r="N31" i="8"/>
  <c r="R31" i="8"/>
  <c r="S31" i="8"/>
  <c r="O31" i="8"/>
  <c r="P31" i="8"/>
  <c r="T29" i="8"/>
  <c r="Q29" i="8"/>
  <c r="S36" i="8"/>
  <c r="T32" i="8"/>
  <c r="N32" i="8"/>
  <c r="Q32" i="8"/>
  <c r="R32" i="8"/>
  <c r="T33" i="8"/>
  <c r="N33" i="8"/>
  <c r="Q33" i="8"/>
  <c r="M33" i="8"/>
  <c r="T30" i="8"/>
  <c r="R30" i="8"/>
  <c r="Q30" i="8"/>
  <c r="O30" i="8"/>
  <c r="N30" i="8"/>
  <c r="P30" i="8"/>
  <c r="Q36" i="8"/>
  <c r="S32" i="8"/>
  <c r="M32" i="8"/>
  <c r="O33" i="8"/>
  <c r="H1085" i="5"/>
  <c r="I1085" i="5"/>
  <c r="E1085" i="5"/>
  <c r="R1085" i="5"/>
  <c r="N1085" i="5"/>
  <c r="K1085" i="5"/>
  <c r="F1085" i="5"/>
  <c r="T1085" i="5"/>
  <c r="P1085" i="5"/>
  <c r="M1085" i="5"/>
  <c r="J1085" i="5"/>
  <c r="V916" i="5"/>
  <c r="V215" i="5"/>
  <c r="V539" i="5"/>
  <c r="C6" i="6"/>
  <c r="D6" i="6"/>
  <c r="B6" i="6"/>
  <c r="V788" i="5"/>
  <c r="V724" i="5"/>
  <c r="V475" i="5"/>
  <c r="V667" i="5"/>
  <c r="V603" i="5"/>
  <c r="V151" i="5"/>
  <c r="V848" i="5"/>
  <c r="V690" i="5"/>
  <c r="V279" i="5"/>
  <c r="V1052" i="5"/>
  <c r="V988" i="5"/>
  <c r="V366" i="5"/>
  <c r="V87" i="5"/>
  <c r="V19" i="5"/>
  <c r="V1036" i="5"/>
  <c r="V1020" i="5"/>
  <c r="V872" i="5"/>
  <c r="V772" i="5"/>
  <c r="V756" i="5"/>
  <c r="V651" i="5"/>
  <c r="V635" i="5"/>
  <c r="V491" i="5"/>
  <c r="V414" i="5"/>
  <c r="V410" i="5"/>
  <c r="V398" i="5"/>
  <c r="V327" i="5"/>
  <c r="V311" i="5"/>
  <c r="V167" i="5"/>
  <c r="V71" i="5"/>
  <c r="V55" i="5"/>
  <c r="V1068" i="5"/>
  <c r="V972" i="5"/>
  <c r="V956" i="5"/>
  <c r="V804" i="5"/>
  <c r="V708" i="5"/>
  <c r="V587" i="5"/>
  <c r="V571" i="5"/>
  <c r="V427" i="5"/>
  <c r="V350" i="5"/>
  <c r="V263" i="5"/>
  <c r="V247" i="5"/>
  <c r="V103" i="5"/>
  <c r="V1004" i="5"/>
  <c r="V908" i="5"/>
  <c r="V900" i="5"/>
  <c r="V892" i="5"/>
  <c r="V740" i="5"/>
  <c r="V732" i="5"/>
  <c r="V619" i="5"/>
  <c r="V523" i="5"/>
  <c r="V507" i="5"/>
  <c r="V382" i="5"/>
  <c r="V295" i="5"/>
  <c r="V199" i="5"/>
  <c r="V183" i="5"/>
  <c r="V39" i="5"/>
  <c r="V936" i="5"/>
  <c r="V840" i="5"/>
  <c r="V824" i="5"/>
  <c r="V555" i="5"/>
  <c r="V459" i="5"/>
  <c r="V443" i="5"/>
  <c r="V231" i="5"/>
  <c r="V135" i="5"/>
  <c r="V119" i="5"/>
  <c r="S3" i="6"/>
  <c r="I7" i="6" s="1"/>
  <c r="V836" i="5"/>
  <c r="V374" i="5"/>
  <c r="V795" i="5"/>
  <c r="V595" i="5"/>
  <c r="V531" i="5"/>
  <c r="V503" i="5"/>
  <c r="V439" i="5"/>
  <c r="V394" i="5"/>
  <c r="V335" i="5"/>
  <c r="V179" i="5"/>
  <c r="V143" i="5"/>
  <c r="V51" i="5"/>
  <c r="V11" i="5"/>
  <c r="V1060" i="5"/>
  <c r="V996" i="5"/>
  <c r="V868" i="5"/>
  <c r="V764" i="5"/>
  <c r="V700" i="5"/>
  <c r="V643" i="5"/>
  <c r="V615" i="5"/>
  <c r="V579" i="5"/>
  <c r="V551" i="5"/>
  <c r="V515" i="5"/>
  <c r="V487" i="5"/>
  <c r="V451" i="5"/>
  <c r="V406" i="5"/>
  <c r="V342" i="5"/>
  <c r="V319" i="5"/>
  <c r="V291" i="5"/>
  <c r="V255" i="5"/>
  <c r="V227" i="5"/>
  <c r="V191" i="5"/>
  <c r="V163" i="5"/>
  <c r="V127" i="5"/>
  <c r="V99" i="5"/>
  <c r="V4" i="5"/>
  <c r="V904" i="5"/>
  <c r="V832" i="5"/>
  <c r="V682" i="5"/>
  <c r="V659" i="5"/>
  <c r="V567" i="5"/>
  <c r="V467" i="5"/>
  <c r="V358" i="5"/>
  <c r="V307" i="5"/>
  <c r="V271" i="5"/>
  <c r="V207" i="5"/>
  <c r="V79" i="5"/>
  <c r="V47" i="5"/>
  <c r="V784" i="5"/>
  <c r="V748" i="5"/>
  <c r="V720" i="5"/>
  <c r="V627" i="5"/>
  <c r="V563" i="5"/>
  <c r="V499" i="5"/>
  <c r="V435" i="5"/>
  <c r="V303" i="5"/>
  <c r="V239" i="5"/>
  <c r="V175" i="5"/>
  <c r="V111" i="5"/>
  <c r="V1024" i="5"/>
  <c r="V1000" i="5"/>
  <c r="V960" i="5"/>
  <c r="V828" i="5"/>
  <c r="V800" i="5"/>
  <c r="V696" i="5"/>
  <c r="V655" i="5"/>
  <c r="V591" i="5"/>
  <c r="V346" i="5"/>
  <c r="V267" i="5"/>
  <c r="V243" i="5"/>
  <c r="V203" i="5"/>
  <c r="V139" i="5"/>
  <c r="V7" i="5"/>
  <c r="V1072" i="5"/>
  <c r="V1048" i="5"/>
  <c r="V984" i="5"/>
  <c r="V980" i="5"/>
  <c r="V876" i="5"/>
  <c r="V3" i="5"/>
  <c r="V1056" i="5"/>
  <c r="V1032" i="5"/>
  <c r="V1028" i="5"/>
  <c r="V992" i="5"/>
  <c r="V990" i="5"/>
  <c r="V968" i="5"/>
  <c r="V964" i="5"/>
  <c r="V920" i="5"/>
  <c r="V852" i="5"/>
  <c r="V1064" i="5"/>
  <c r="V958" i="5"/>
  <c r="V932" i="5"/>
  <c r="V896" i="5"/>
  <c r="V859" i="5"/>
  <c r="V760" i="5"/>
  <c r="V736" i="5"/>
  <c r="V631" i="5"/>
  <c r="V527" i="5"/>
  <c r="V463" i="5"/>
  <c r="V370" i="5"/>
  <c r="V331" i="5"/>
  <c r="V115" i="5"/>
  <c r="V75" i="5"/>
  <c r="V1044" i="5"/>
  <c r="V1008" i="5"/>
  <c r="V1006" i="5"/>
  <c r="V940" i="5"/>
  <c r="V808" i="5"/>
  <c r="V1080" i="5"/>
  <c r="V1076" i="5"/>
  <c r="V1040" i="5"/>
  <c r="V1016" i="5"/>
  <c r="V1012" i="5"/>
  <c r="V976" i="5"/>
  <c r="V974" i="5"/>
  <c r="V952" i="5"/>
  <c r="V948" i="5"/>
  <c r="V924" i="5"/>
  <c r="V888" i="5"/>
  <c r="V884" i="5"/>
  <c r="V856" i="5"/>
  <c r="V854" i="5"/>
  <c r="V820" i="5"/>
  <c r="V816" i="5"/>
  <c r="V912" i="5"/>
  <c r="V678" i="5"/>
  <c r="V639" i="5"/>
  <c r="V575" i="5"/>
  <c r="V447" i="5"/>
  <c r="V423" i="5"/>
  <c r="V354" i="5"/>
  <c r="V123" i="5"/>
  <c r="V31" i="5"/>
  <c r="V27" i="5"/>
  <c r="V928" i="5"/>
  <c r="V926" i="5"/>
  <c r="V860" i="5"/>
  <c r="V822" i="5"/>
  <c r="V796" i="5"/>
  <c r="V792" i="5"/>
  <c r="V768" i="5"/>
  <c r="V728" i="5"/>
  <c r="V704" i="5"/>
  <c r="V663" i="5"/>
  <c r="V623" i="5"/>
  <c r="V599" i="5"/>
  <c r="V559" i="5"/>
  <c r="V535" i="5"/>
  <c r="V495" i="5"/>
  <c r="V471" i="5"/>
  <c r="V431" i="5"/>
  <c r="V402" i="5"/>
  <c r="V378" i="5"/>
  <c r="V339" i="5"/>
  <c r="V299" i="5"/>
  <c r="V275" i="5"/>
  <c r="V235" i="5"/>
  <c r="V211" i="5"/>
  <c r="V171" i="5"/>
  <c r="V147" i="5"/>
  <c r="V107" i="5"/>
  <c r="V83" i="5"/>
  <c r="V43" i="5"/>
  <c r="V35" i="5"/>
  <c r="V15" i="5"/>
  <c r="V864" i="5"/>
  <c r="V844" i="5"/>
  <c r="V744" i="5"/>
  <c r="V679" i="5"/>
  <c r="V511" i="5"/>
  <c r="V315" i="5"/>
  <c r="V251" i="5"/>
  <c r="V187" i="5"/>
  <c r="V59" i="5"/>
  <c r="V30" i="5"/>
  <c r="V1074" i="5"/>
  <c r="V1058" i="5"/>
  <c r="V1042" i="5"/>
  <c r="V1026" i="5"/>
  <c r="V1010" i="5"/>
  <c r="V994" i="5"/>
  <c r="V978" i="5"/>
  <c r="V962" i="5"/>
  <c r="V944" i="5"/>
  <c r="V880" i="5"/>
  <c r="V843" i="5"/>
  <c r="V833" i="5"/>
  <c r="V812" i="5"/>
  <c r="V780" i="5"/>
  <c r="V776" i="5"/>
  <c r="V752" i="5"/>
  <c r="V716" i="5"/>
  <c r="V712" i="5"/>
  <c r="V687" i="5"/>
  <c r="V675" i="5"/>
  <c r="V671" i="5"/>
  <c r="V647" i="5"/>
  <c r="V611" i="5"/>
  <c r="V607" i="5"/>
  <c r="V583" i="5"/>
  <c r="V547" i="5"/>
  <c r="V543" i="5"/>
  <c r="V519" i="5"/>
  <c r="V483" i="5"/>
  <c r="V479" i="5"/>
  <c r="V455" i="5"/>
  <c r="V390" i="5"/>
  <c r="V386" i="5"/>
  <c r="V362" i="5"/>
  <c r="V323" i="5"/>
  <c r="V287" i="5"/>
  <c r="V283" i="5"/>
  <c r="V259" i="5"/>
  <c r="V223" i="5"/>
  <c r="V219" i="5"/>
  <c r="V195" i="5"/>
  <c r="V159" i="5"/>
  <c r="V155" i="5"/>
  <c r="V131" i="5"/>
  <c r="V128" i="5"/>
  <c r="V95" i="5"/>
  <c r="V91" i="5"/>
  <c r="V67" i="5"/>
  <c r="V63" i="5"/>
  <c r="V23" i="5"/>
  <c r="V774" i="5"/>
  <c r="V754" i="5"/>
  <c r="V753" i="5"/>
  <c r="V737" i="5"/>
  <c r="V721" i="5"/>
  <c r="V699" i="5"/>
  <c r="V648" i="5"/>
  <c r="V632" i="5"/>
  <c r="V537" i="5"/>
  <c r="V530" i="5"/>
  <c r="V525" i="5"/>
  <c r="V498" i="5"/>
  <c r="V493" i="5"/>
  <c r="V461" i="5"/>
  <c r="V450" i="5"/>
  <c r="V424" i="5"/>
  <c r="V412" i="5"/>
  <c r="V411" i="5"/>
  <c r="V405" i="5"/>
  <c r="V395" i="5"/>
  <c r="V384" i="5"/>
  <c r="V373" i="5"/>
  <c r="V364" i="5"/>
  <c r="V348" i="5"/>
  <c r="V325" i="5"/>
  <c r="V324" i="5"/>
  <c r="V309" i="5"/>
  <c r="V293" i="5"/>
  <c r="V181" i="5"/>
  <c r="V165" i="5"/>
  <c r="V149" i="5"/>
  <c r="V133" i="5"/>
  <c r="V124" i="5"/>
  <c r="V68" i="5"/>
  <c r="V57" i="5"/>
  <c r="V41" i="5"/>
  <c r="V946" i="5"/>
  <c r="V913" i="5"/>
  <c r="V907" i="5"/>
  <c r="V898" i="5"/>
  <c r="V875" i="5"/>
  <c r="V865" i="5"/>
  <c r="V782" i="5"/>
  <c r="V750" i="5"/>
  <c r="V702" i="5"/>
  <c r="V686" i="5"/>
  <c r="V533" i="5"/>
  <c r="V421" i="5"/>
  <c r="V418" i="5"/>
  <c r="V408" i="5"/>
  <c r="V360" i="5"/>
  <c r="V344" i="5"/>
  <c r="V337" i="5"/>
  <c r="V321" i="5"/>
  <c r="V305" i="5"/>
  <c r="V289" i="5"/>
  <c r="V177" i="5"/>
  <c r="V161" i="5"/>
  <c r="V145" i="5"/>
  <c r="V129" i="5"/>
  <c r="V529" i="5"/>
  <c r="V1073" i="5"/>
  <c r="V1067" i="5"/>
  <c r="V1057" i="5"/>
  <c r="V1051" i="5"/>
  <c r="V1041" i="5"/>
  <c r="V1035" i="5"/>
  <c r="V1025" i="5"/>
  <c r="V1019" i="5"/>
  <c r="V1009" i="5"/>
  <c r="V1003" i="5"/>
  <c r="V993" i="5"/>
  <c r="V987" i="5"/>
  <c r="V977" i="5"/>
  <c r="V971" i="5"/>
  <c r="V961" i="5"/>
  <c r="V955" i="5"/>
  <c r="V945" i="5"/>
  <c r="V939" i="5"/>
  <c r="V934" i="5"/>
  <c r="V923" i="5"/>
  <c r="V849" i="5"/>
  <c r="V811" i="5"/>
  <c r="V779" i="5"/>
  <c r="V742" i="5"/>
  <c r="V731" i="5"/>
  <c r="V726" i="5"/>
  <c r="V642" i="5"/>
  <c r="V610" i="5"/>
  <c r="V594" i="5"/>
  <c r="V578" i="5"/>
  <c r="V573" i="5"/>
  <c r="V568" i="5"/>
  <c r="V514" i="5"/>
  <c r="V509" i="5"/>
  <c r="V466" i="5"/>
  <c r="V445" i="5"/>
  <c r="V434" i="5"/>
  <c r="V429" i="5"/>
  <c r="V341" i="5"/>
  <c r="V302" i="5"/>
  <c r="V286" i="5"/>
  <c r="V276" i="5"/>
  <c r="V265" i="5"/>
  <c r="V260" i="5"/>
  <c r="V249" i="5"/>
  <c r="V244" i="5"/>
  <c r="V222" i="5"/>
  <c r="V212" i="5"/>
  <c r="V190" i="5"/>
  <c r="V180" i="5"/>
  <c r="V174" i="5"/>
  <c r="V148" i="5"/>
  <c r="V142" i="5"/>
  <c r="V126" i="5"/>
  <c r="V121" i="5"/>
  <c r="V116" i="5"/>
  <c r="V110" i="5"/>
  <c r="V105" i="5"/>
  <c r="V84" i="5"/>
  <c r="V46" i="5"/>
  <c r="V36" i="5"/>
  <c r="V25" i="5"/>
  <c r="V14" i="5"/>
  <c r="V1079" i="5"/>
  <c r="V1070" i="5"/>
  <c r="V1069" i="5"/>
  <c r="V1063" i="5"/>
  <c r="V1054" i="5"/>
  <c r="V1053" i="5"/>
  <c r="V1047" i="5"/>
  <c r="V1038" i="5"/>
  <c r="V1037" i="5"/>
  <c r="V1031" i="5"/>
  <c r="V1022" i="5"/>
  <c r="V1021" i="5"/>
  <c r="V1015" i="5"/>
  <c r="V1005" i="5"/>
  <c r="V999" i="5"/>
  <c r="V989" i="5"/>
  <c r="V983" i="5"/>
  <c r="V973" i="5"/>
  <c r="V967" i="5"/>
  <c r="V957" i="5"/>
  <c r="V951" i="5"/>
  <c r="V941" i="5"/>
  <c r="V935" i="5"/>
  <c r="V930" i="5"/>
  <c r="V925" i="5"/>
  <c r="V919" i="5"/>
  <c r="V914" i="5"/>
  <c r="V909" i="5"/>
  <c r="V903" i="5"/>
  <c r="V893" i="5"/>
  <c r="V887" i="5"/>
  <c r="V882" i="5"/>
  <c r="V877" i="5"/>
  <c r="V871" i="5"/>
  <c r="V870" i="5"/>
  <c r="V866" i="5"/>
  <c r="V861" i="5"/>
  <c r="V855" i="5"/>
  <c r="V850" i="5"/>
  <c r="V845" i="5"/>
  <c r="V839" i="5"/>
  <c r="V834" i="5"/>
  <c r="V829" i="5"/>
  <c r="V823" i="5"/>
  <c r="V818" i="5"/>
  <c r="V813" i="5"/>
  <c r="V807" i="5"/>
  <c r="V802" i="5"/>
  <c r="V797" i="5"/>
  <c r="V791" i="5"/>
  <c r="V786" i="5"/>
  <c r="V781" i="5"/>
  <c r="V775" i="5"/>
  <c r="V770" i="5"/>
  <c r="V765" i="5"/>
  <c r="V759" i="5"/>
  <c r="V749" i="5"/>
  <c r="V743" i="5"/>
  <c r="V738" i="5"/>
  <c r="V733" i="5"/>
  <c r="V727" i="5"/>
  <c r="V722" i="5"/>
  <c r="V717" i="5"/>
  <c r="V711" i="5"/>
  <c r="V706" i="5"/>
  <c r="V701" i="5"/>
  <c r="V695" i="5"/>
  <c r="V683" i="5"/>
  <c r="V929" i="5"/>
  <c r="V891" i="5"/>
  <c r="V886" i="5"/>
  <c r="V881" i="5"/>
  <c r="V827" i="5"/>
  <c r="V817" i="5"/>
  <c r="V790" i="5"/>
  <c r="V715" i="5"/>
  <c r="V710" i="5"/>
  <c r="V674" i="5"/>
  <c r="V669" i="5"/>
  <c r="V658" i="5"/>
  <c r="V653" i="5"/>
  <c r="V626" i="5"/>
  <c r="V621" i="5"/>
  <c r="V616" i="5"/>
  <c r="V605" i="5"/>
  <c r="V600" i="5"/>
  <c r="V589" i="5"/>
  <c r="V584" i="5"/>
  <c r="V562" i="5"/>
  <c r="V557" i="5"/>
  <c r="V552" i="5"/>
  <c r="V546" i="5"/>
  <c r="V536" i="5"/>
  <c r="V504" i="5"/>
  <c r="V482" i="5"/>
  <c r="V477" i="5"/>
  <c r="V456" i="5"/>
  <c r="V389" i="5"/>
  <c r="V379" i="5"/>
  <c r="V363" i="5"/>
  <c r="V357" i="5"/>
  <c r="V340" i="5"/>
  <c r="V318" i="5"/>
  <c r="V292" i="5"/>
  <c r="V270" i="5"/>
  <c r="V254" i="5"/>
  <c r="V238" i="5"/>
  <c r="V233" i="5"/>
  <c r="V228" i="5"/>
  <c r="V217" i="5"/>
  <c r="V206" i="5"/>
  <c r="V196" i="5"/>
  <c r="V164" i="5"/>
  <c r="V158" i="5"/>
  <c r="V132" i="5"/>
  <c r="V100" i="5"/>
  <c r="V94" i="5"/>
  <c r="V89" i="5"/>
  <c r="V78" i="5"/>
  <c r="V73" i="5"/>
  <c r="V62" i="5"/>
  <c r="V20" i="5"/>
  <c r="V9" i="5"/>
  <c r="V1081" i="5"/>
  <c r="V1075" i="5"/>
  <c r="V1066" i="5"/>
  <c r="V1065" i="5"/>
  <c r="V1059" i="5"/>
  <c r="V1050" i="5"/>
  <c r="V1049" i="5"/>
  <c r="V1043" i="5"/>
  <c r="V1034" i="5"/>
  <c r="V1033" i="5"/>
  <c r="V1027" i="5"/>
  <c r="V1018" i="5"/>
  <c r="V1017" i="5"/>
  <c r="V1011" i="5"/>
  <c r="V1002" i="5"/>
  <c r="V1001" i="5"/>
  <c r="V995" i="5"/>
  <c r="V986" i="5"/>
  <c r="V985" i="5"/>
  <c r="V979" i="5"/>
  <c r="V970" i="5"/>
  <c r="V969" i="5"/>
  <c r="V963" i="5"/>
  <c r="V954" i="5"/>
  <c r="V953" i="5"/>
  <c r="V947" i="5"/>
  <c r="V942" i="5"/>
  <c r="V937" i="5"/>
  <c r="V931" i="5"/>
  <c r="V922" i="5"/>
  <c r="V921" i="5"/>
  <c r="V915" i="5"/>
  <c r="V910" i="5"/>
  <c r="V905" i="5"/>
  <c r="V899" i="5"/>
  <c r="V894" i="5"/>
  <c r="V889" i="5"/>
  <c r="V883" i="5"/>
  <c r="V878" i="5"/>
  <c r="V873" i="5"/>
  <c r="V867" i="5"/>
  <c r="V862" i="5"/>
  <c r="V857" i="5"/>
  <c r="V851" i="5"/>
  <c r="V846" i="5"/>
  <c r="V841" i="5"/>
  <c r="V835" i="5"/>
  <c r="V830" i="5"/>
  <c r="V825" i="5"/>
  <c r="V819" i="5"/>
  <c r="V814" i="5"/>
  <c r="V809" i="5"/>
  <c r="V803" i="5"/>
  <c r="V798" i="5"/>
  <c r="V793" i="5"/>
  <c r="V787" i="5"/>
  <c r="V778" i="5"/>
  <c r="V777" i="5"/>
  <c r="V771" i="5"/>
  <c r="V766" i="5"/>
  <c r="V761" i="5"/>
  <c r="V755" i="5"/>
  <c r="V745" i="5"/>
  <c r="V739" i="5"/>
  <c r="V734" i="5"/>
  <c r="V729" i="5"/>
  <c r="V723" i="5"/>
  <c r="V718" i="5"/>
  <c r="V713" i="5"/>
  <c r="V707" i="5"/>
  <c r="V698" i="5"/>
  <c r="V697" i="5"/>
  <c r="V897" i="5"/>
  <c r="V806" i="5"/>
  <c r="V801" i="5"/>
  <c r="V785" i="5"/>
  <c r="V769" i="5"/>
  <c r="V763" i="5"/>
  <c r="V747" i="5"/>
  <c r="V705" i="5"/>
  <c r="V664" i="5"/>
  <c r="V520" i="5"/>
  <c r="V488" i="5"/>
  <c r="V472" i="5"/>
  <c r="V440" i="5"/>
  <c r="V347" i="5"/>
  <c r="V334" i="5"/>
  <c r="V308" i="5"/>
  <c r="V52" i="5"/>
  <c r="V1078" i="5"/>
  <c r="V1077" i="5"/>
  <c r="V1071" i="5"/>
  <c r="V1062" i="5"/>
  <c r="V1061" i="5"/>
  <c r="V1055" i="5"/>
  <c r="V1046" i="5"/>
  <c r="V1045" i="5"/>
  <c r="V1039" i="5"/>
  <c r="V1030" i="5"/>
  <c r="V1029" i="5"/>
  <c r="V1023" i="5"/>
  <c r="V1014" i="5"/>
  <c r="V1013" i="5"/>
  <c r="V1007" i="5"/>
  <c r="V998" i="5"/>
  <c r="V997" i="5"/>
  <c r="V991" i="5"/>
  <c r="V982" i="5"/>
  <c r="V981" i="5"/>
  <c r="V975" i="5"/>
  <c r="V966" i="5"/>
  <c r="V965" i="5"/>
  <c r="V959" i="5"/>
  <c r="V950" i="5"/>
  <c r="V949" i="5"/>
  <c r="V943" i="5"/>
  <c r="V938" i="5"/>
  <c r="V933" i="5"/>
  <c r="V927" i="5"/>
  <c r="V918" i="5"/>
  <c r="V917" i="5"/>
  <c r="V911" i="5"/>
  <c r="V906" i="5"/>
  <c r="V902" i="5"/>
  <c r="V901" i="5"/>
  <c r="V895" i="5"/>
  <c r="V890" i="5"/>
  <c r="V885" i="5"/>
  <c r="V879" i="5"/>
  <c r="V874" i="5"/>
  <c r="V869" i="5"/>
  <c r="V863" i="5"/>
  <c r="V858" i="5"/>
  <c r="V853" i="5"/>
  <c r="V847" i="5"/>
  <c r="V842" i="5"/>
  <c r="V838" i="5"/>
  <c r="V837" i="5"/>
  <c r="V831" i="5"/>
  <c r="V826" i="5"/>
  <c r="V821" i="5"/>
  <c r="V815" i="5"/>
  <c r="V810" i="5"/>
  <c r="V805" i="5"/>
  <c r="V799" i="5"/>
  <c r="V794" i="5"/>
  <c r="V789" i="5"/>
  <c r="V783" i="5"/>
  <c r="V773" i="5"/>
  <c r="V767" i="5"/>
  <c r="V762" i="5"/>
  <c r="V758" i="5"/>
  <c r="V757" i="5"/>
  <c r="V751" i="5"/>
  <c r="V746" i="5"/>
  <c r="V741" i="5"/>
  <c r="V735" i="5"/>
  <c r="V730" i="5"/>
  <c r="V725" i="5"/>
  <c r="V719" i="5"/>
  <c r="V714" i="5"/>
  <c r="V709" i="5"/>
  <c r="V703" i="5"/>
  <c r="V694" i="5"/>
  <c r="V691" i="5"/>
  <c r="V693" i="5"/>
  <c r="V692" i="5"/>
  <c r="V685" i="5"/>
  <c r="V684" i="5"/>
  <c r="V676" i="5"/>
  <c r="V670" i="5"/>
  <c r="V665" i="5"/>
  <c r="V660" i="5"/>
  <c r="V654" i="5"/>
  <c r="V649" i="5"/>
  <c r="V644" i="5"/>
  <c r="V638" i="5"/>
  <c r="V633" i="5"/>
  <c r="V628" i="5"/>
  <c r="V622" i="5"/>
  <c r="V617" i="5"/>
  <c r="V612" i="5"/>
  <c r="V606" i="5"/>
  <c r="V601" i="5"/>
  <c r="V596" i="5"/>
  <c r="V590" i="5"/>
  <c r="V585" i="5"/>
  <c r="V580" i="5"/>
  <c r="V574" i="5"/>
  <c r="V569" i="5"/>
  <c r="V564" i="5"/>
  <c r="V558" i="5"/>
  <c r="V553" i="5"/>
  <c r="V548" i="5"/>
  <c r="V542" i="5"/>
  <c r="V541" i="5"/>
  <c r="V532" i="5"/>
  <c r="V526" i="5"/>
  <c r="V521" i="5"/>
  <c r="V516" i="5"/>
  <c r="V510" i="5"/>
  <c r="V505" i="5"/>
  <c r="V500" i="5"/>
  <c r="V494" i="5"/>
  <c r="V489" i="5"/>
  <c r="V484" i="5"/>
  <c r="V478" i="5"/>
  <c r="V473" i="5"/>
  <c r="V468" i="5"/>
  <c r="V462" i="5"/>
  <c r="V457" i="5"/>
  <c r="V452" i="5"/>
  <c r="V446" i="5"/>
  <c r="V441" i="5"/>
  <c r="V436" i="5"/>
  <c r="V430" i="5"/>
  <c r="V420" i="5"/>
  <c r="V677" i="5"/>
  <c r="V672" i="5"/>
  <c r="V666" i="5"/>
  <c r="V661" i="5"/>
  <c r="V656" i="5"/>
  <c r="V650" i="5"/>
  <c r="V645" i="5"/>
  <c r="V640" i="5"/>
  <c r="V634" i="5"/>
  <c r="V629" i="5"/>
  <c r="V624" i="5"/>
  <c r="V618" i="5"/>
  <c r="V613" i="5"/>
  <c r="V608" i="5"/>
  <c r="V602" i="5"/>
  <c r="V597" i="5"/>
  <c r="V592" i="5"/>
  <c r="V586" i="5"/>
  <c r="V581" i="5"/>
  <c r="V576" i="5"/>
  <c r="V570" i="5"/>
  <c r="V565" i="5"/>
  <c r="V560" i="5"/>
  <c r="V554" i="5"/>
  <c r="V549" i="5"/>
  <c r="V544" i="5"/>
  <c r="V538" i="5"/>
  <c r="V528" i="5"/>
  <c r="V522" i="5"/>
  <c r="V517" i="5"/>
  <c r="V512" i="5"/>
  <c r="V506" i="5"/>
  <c r="V501" i="5"/>
  <c r="V496" i="5"/>
  <c r="V490" i="5"/>
  <c r="V485" i="5"/>
  <c r="V480" i="5"/>
  <c r="V474" i="5"/>
  <c r="V469" i="5"/>
  <c r="V464" i="5"/>
  <c r="V458" i="5"/>
  <c r="V453" i="5"/>
  <c r="V448" i="5"/>
  <c r="V442" i="5"/>
  <c r="V437" i="5"/>
  <c r="V432" i="5"/>
  <c r="V426" i="5"/>
  <c r="V425" i="5"/>
  <c r="V689" i="5"/>
  <c r="V688" i="5"/>
  <c r="V681" i="5"/>
  <c r="V680" i="5"/>
  <c r="V673" i="5"/>
  <c r="V668" i="5"/>
  <c r="V662" i="5"/>
  <c r="V657" i="5"/>
  <c r="V652" i="5"/>
  <c r="V646" i="5"/>
  <c r="V641" i="5"/>
  <c r="V637" i="5"/>
  <c r="V636" i="5"/>
  <c r="V630" i="5"/>
  <c r="V625" i="5"/>
  <c r="V620" i="5"/>
  <c r="V614" i="5"/>
  <c r="V609" i="5"/>
  <c r="V604" i="5"/>
  <c r="V598" i="5"/>
  <c r="V593" i="5"/>
  <c r="V588" i="5"/>
  <c r="V582" i="5"/>
  <c r="V577" i="5"/>
  <c r="V572" i="5"/>
  <c r="V566" i="5"/>
  <c r="V561" i="5"/>
  <c r="V556" i="5"/>
  <c r="V550" i="5"/>
  <c r="V545" i="5"/>
  <c r="V540" i="5"/>
  <c r="V534" i="5"/>
  <c r="V524" i="5"/>
  <c r="V518" i="5"/>
  <c r="V513" i="5"/>
  <c r="V508" i="5"/>
  <c r="V502" i="5"/>
  <c r="V497" i="5"/>
  <c r="V492" i="5"/>
  <c r="V486" i="5"/>
  <c r="V481" i="5"/>
  <c r="V476" i="5"/>
  <c r="V470" i="5"/>
  <c r="V465" i="5"/>
  <c r="V460" i="5"/>
  <c r="V454" i="5"/>
  <c r="V449" i="5"/>
  <c r="V444" i="5"/>
  <c r="V438" i="5"/>
  <c r="V433" i="5"/>
  <c r="V428" i="5"/>
  <c r="V422" i="5"/>
  <c r="V417" i="5"/>
  <c r="V407" i="5"/>
  <c r="V401" i="5"/>
  <c r="V396" i="5"/>
  <c r="V391" i="5"/>
  <c r="V385" i="5"/>
  <c r="V380" i="5"/>
  <c r="V375" i="5"/>
  <c r="V369" i="5"/>
  <c r="V359" i="5"/>
  <c r="V353" i="5"/>
  <c r="V343" i="5"/>
  <c r="V419" i="5"/>
  <c r="V413" i="5"/>
  <c r="V404" i="5"/>
  <c r="V403" i="5"/>
  <c r="V397" i="5"/>
  <c r="V392" i="5"/>
  <c r="V387" i="5"/>
  <c r="V381" i="5"/>
  <c r="V376" i="5"/>
  <c r="V372" i="5"/>
  <c r="V371" i="5"/>
  <c r="V365" i="5"/>
  <c r="V356" i="5"/>
  <c r="V355" i="5"/>
  <c r="V349" i="5"/>
  <c r="V416" i="5"/>
  <c r="V415" i="5"/>
  <c r="V409" i="5"/>
  <c r="V400" i="5"/>
  <c r="V399" i="5"/>
  <c r="V393" i="5"/>
  <c r="V388" i="5"/>
  <c r="V383" i="5"/>
  <c r="V377" i="5"/>
  <c r="V368" i="5"/>
  <c r="V367" i="5"/>
  <c r="V361" i="5"/>
  <c r="V352" i="5"/>
  <c r="V351" i="5"/>
  <c r="V345" i="5"/>
  <c r="V336" i="5"/>
  <c r="V330" i="5"/>
  <c r="V320" i="5"/>
  <c r="V314" i="5"/>
  <c r="V304" i="5"/>
  <c r="V298" i="5"/>
  <c r="V288" i="5"/>
  <c r="V282" i="5"/>
  <c r="V277" i="5"/>
  <c r="V272" i="5"/>
  <c r="V266" i="5"/>
  <c r="V261" i="5"/>
  <c r="V256" i="5"/>
  <c r="V250" i="5"/>
  <c r="V245" i="5"/>
  <c r="V240" i="5"/>
  <c r="V234" i="5"/>
  <c r="V229" i="5"/>
  <c r="V224" i="5"/>
  <c r="V218" i="5"/>
  <c r="V213" i="5"/>
  <c r="V208" i="5"/>
  <c r="V202" i="5"/>
  <c r="V197" i="5"/>
  <c r="V192" i="5"/>
  <c r="V186" i="5"/>
  <c r="V176" i="5"/>
  <c r="V170" i="5"/>
  <c r="V160" i="5"/>
  <c r="V154" i="5"/>
  <c r="V144" i="5"/>
  <c r="V138" i="5"/>
  <c r="V122" i="5"/>
  <c r="V117" i="5"/>
  <c r="V112" i="5"/>
  <c r="V106" i="5"/>
  <c r="V101" i="5"/>
  <c r="V96" i="5"/>
  <c r="V90" i="5"/>
  <c r="V85" i="5"/>
  <c r="V80" i="5"/>
  <c r="V74" i="5"/>
  <c r="V69" i="5"/>
  <c r="V64" i="5"/>
  <c r="V58" i="5"/>
  <c r="V53" i="5"/>
  <c r="V48" i="5"/>
  <c r="V42" i="5"/>
  <c r="V37" i="5"/>
  <c r="V32" i="5"/>
  <c r="V26" i="5"/>
  <c r="V21" i="5"/>
  <c r="V16" i="5"/>
  <c r="V10" i="5"/>
  <c r="V333" i="5"/>
  <c r="V332" i="5"/>
  <c r="V326" i="5"/>
  <c r="V317" i="5"/>
  <c r="V316" i="5"/>
  <c r="V310" i="5"/>
  <c r="V301" i="5"/>
  <c r="V300" i="5"/>
  <c r="V294" i="5"/>
  <c r="V285" i="5"/>
  <c r="V284" i="5"/>
  <c r="V278" i="5"/>
  <c r="V273" i="5"/>
  <c r="V268" i="5"/>
  <c r="V262" i="5"/>
  <c r="V257" i="5"/>
  <c r="V252" i="5"/>
  <c r="V246" i="5"/>
  <c r="V241" i="5"/>
  <c r="V236" i="5"/>
  <c r="V230" i="5"/>
  <c r="V225" i="5"/>
  <c r="V220" i="5"/>
  <c r="V214" i="5"/>
  <c r="V209" i="5"/>
  <c r="V205" i="5"/>
  <c r="V204" i="5"/>
  <c r="V198" i="5"/>
  <c r="V193" i="5"/>
  <c r="V188" i="5"/>
  <c r="V182" i="5"/>
  <c r="V173" i="5"/>
  <c r="V172" i="5"/>
  <c r="V166" i="5"/>
  <c r="V157" i="5"/>
  <c r="V156" i="5"/>
  <c r="V150" i="5"/>
  <c r="V141" i="5"/>
  <c r="V140" i="5"/>
  <c r="V134" i="5"/>
  <c r="V118" i="5"/>
  <c r="V113" i="5"/>
  <c r="V108" i="5"/>
  <c r="V102" i="5"/>
  <c r="V97" i="5"/>
  <c r="V92" i="5"/>
  <c r="V86" i="5"/>
  <c r="V81" i="5"/>
  <c r="V76" i="5"/>
  <c r="V70" i="5"/>
  <c r="V65" i="5"/>
  <c r="V60" i="5"/>
  <c r="V54" i="5"/>
  <c r="V44" i="5"/>
  <c r="V38" i="5"/>
  <c r="V33" i="5"/>
  <c r="V28" i="5"/>
  <c r="V22" i="5"/>
  <c r="V17" i="5"/>
  <c r="V12" i="5"/>
  <c r="V6" i="5"/>
  <c r="V5" i="5"/>
  <c r="V338" i="5"/>
  <c r="V329" i="5"/>
  <c r="V328" i="5"/>
  <c r="V322" i="5"/>
  <c r="V313" i="5"/>
  <c r="V312" i="5"/>
  <c r="V306" i="5"/>
  <c r="V297" i="5"/>
  <c r="V296" i="5"/>
  <c r="V290" i="5"/>
  <c r="V281" i="5"/>
  <c r="V280" i="5"/>
  <c r="V274" i="5"/>
  <c r="V269" i="5"/>
  <c r="V264" i="5"/>
  <c r="V258" i="5"/>
  <c r="V253" i="5"/>
  <c r="V248" i="5"/>
  <c r="V242" i="5"/>
  <c r="V237" i="5"/>
  <c r="V232" i="5"/>
  <c r="V226" i="5"/>
  <c r="V221" i="5"/>
  <c r="V216" i="5"/>
  <c r="V210" i="5"/>
  <c r="V201" i="5"/>
  <c r="V200" i="5"/>
  <c r="V194" i="5"/>
  <c r="V189" i="5"/>
  <c r="V185" i="5"/>
  <c r="V184" i="5"/>
  <c r="V178" i="5"/>
  <c r="V169" i="5"/>
  <c r="V168" i="5"/>
  <c r="V162" i="5"/>
  <c r="V153" i="5"/>
  <c r="V152" i="5"/>
  <c r="V146" i="5"/>
  <c r="V137" i="5"/>
  <c r="V136" i="5"/>
  <c r="V130" i="5"/>
  <c r="V125" i="5"/>
  <c r="V120" i="5"/>
  <c r="V114" i="5"/>
  <c r="V109" i="5"/>
  <c r="V104" i="5"/>
  <c r="V98" i="5"/>
  <c r="V93" i="5"/>
  <c r="V88" i="5"/>
  <c r="V82" i="5"/>
  <c r="V77" i="5"/>
  <c r="V72" i="5"/>
  <c r="V66" i="5"/>
  <c r="V61" i="5"/>
  <c r="V56" i="5"/>
  <c r="V50" i="5"/>
  <c r="V49" i="5"/>
  <c r="V45" i="5"/>
  <c r="V40" i="5"/>
  <c r="V34" i="5"/>
  <c r="V29" i="5"/>
  <c r="V24" i="5"/>
  <c r="V18" i="5"/>
  <c r="V13" i="5"/>
  <c r="V8" i="5"/>
  <c r="M1098" i="4"/>
  <c r="L1098" i="4"/>
  <c r="B1130" i="4"/>
  <c r="U1127" i="4"/>
  <c r="T1127" i="4"/>
  <c r="S1127" i="4"/>
  <c r="R1127" i="4"/>
  <c r="Q1127" i="4"/>
  <c r="P1127" i="4"/>
  <c r="O1127" i="4"/>
  <c r="N1127" i="4"/>
  <c r="C1127" i="4"/>
  <c r="U1126" i="4"/>
  <c r="T1126" i="4"/>
  <c r="S1126" i="4"/>
  <c r="R1126" i="4"/>
  <c r="Q1126" i="4"/>
  <c r="P1126" i="4"/>
  <c r="O1126" i="4"/>
  <c r="N1126" i="4"/>
  <c r="C1126" i="4"/>
  <c r="U1125" i="4"/>
  <c r="T1125" i="4"/>
  <c r="S1125" i="4"/>
  <c r="R1125" i="4"/>
  <c r="Q1125" i="4"/>
  <c r="P1125" i="4"/>
  <c r="O1125" i="4"/>
  <c r="W1125" i="4" s="1"/>
  <c r="N1125" i="4"/>
  <c r="C1125" i="4"/>
  <c r="U1124" i="4"/>
  <c r="T1124" i="4"/>
  <c r="S1124" i="4"/>
  <c r="R1124" i="4"/>
  <c r="Q1124" i="4"/>
  <c r="P1124" i="4"/>
  <c r="O1124" i="4"/>
  <c r="N1124" i="4"/>
  <c r="C1124" i="4"/>
  <c r="U1123" i="4"/>
  <c r="T1123" i="4"/>
  <c r="S1123" i="4"/>
  <c r="R1123" i="4"/>
  <c r="Q1123" i="4"/>
  <c r="P1123" i="4"/>
  <c r="O1123" i="4"/>
  <c r="N1123" i="4"/>
  <c r="C1123" i="4"/>
  <c r="U1122" i="4"/>
  <c r="T1122" i="4"/>
  <c r="S1122" i="4"/>
  <c r="R1122" i="4"/>
  <c r="Q1122" i="4"/>
  <c r="P1122" i="4"/>
  <c r="O1122" i="4"/>
  <c r="N1122" i="4"/>
  <c r="C1122" i="4"/>
  <c r="U1121" i="4"/>
  <c r="T1121" i="4"/>
  <c r="S1121" i="4"/>
  <c r="R1121" i="4"/>
  <c r="Q1121" i="4"/>
  <c r="P1121" i="4"/>
  <c r="O1121" i="4"/>
  <c r="W1121" i="4" s="1"/>
  <c r="N1121" i="4"/>
  <c r="C1121" i="4"/>
  <c r="U1120" i="4"/>
  <c r="T1120" i="4"/>
  <c r="S1120" i="4"/>
  <c r="R1120" i="4"/>
  <c r="Q1120" i="4"/>
  <c r="P1120" i="4"/>
  <c r="O1120" i="4"/>
  <c r="N1120" i="4"/>
  <c r="C1120" i="4"/>
  <c r="U1119" i="4"/>
  <c r="T1119" i="4"/>
  <c r="S1119" i="4"/>
  <c r="R1119" i="4"/>
  <c r="Q1119" i="4"/>
  <c r="P1119" i="4"/>
  <c r="O1119" i="4"/>
  <c r="N1119" i="4"/>
  <c r="C1119" i="4"/>
  <c r="U1118" i="4"/>
  <c r="T1118" i="4"/>
  <c r="S1118" i="4"/>
  <c r="R1118" i="4"/>
  <c r="Q1118" i="4"/>
  <c r="P1118" i="4"/>
  <c r="O1118" i="4"/>
  <c r="N1118" i="4"/>
  <c r="C1118" i="4"/>
  <c r="U1117" i="4"/>
  <c r="T1117" i="4"/>
  <c r="S1117" i="4"/>
  <c r="R1117" i="4"/>
  <c r="Q1117" i="4"/>
  <c r="P1117" i="4"/>
  <c r="X1117" i="4" s="1"/>
  <c r="O1117" i="4"/>
  <c r="N1117" i="4"/>
  <c r="C1117" i="4"/>
  <c r="U1116" i="4"/>
  <c r="T1116" i="4"/>
  <c r="S1116" i="4"/>
  <c r="R1116" i="4"/>
  <c r="Q1116" i="4"/>
  <c r="P1116" i="4"/>
  <c r="O1116" i="4"/>
  <c r="N1116" i="4"/>
  <c r="AC1116" i="4"/>
  <c r="AD1116" i="4" s="1"/>
  <c r="C1116" i="4"/>
  <c r="U1115" i="4"/>
  <c r="T1115" i="4"/>
  <c r="S1115" i="4"/>
  <c r="R1115" i="4"/>
  <c r="Q1115" i="4"/>
  <c r="P1115" i="4"/>
  <c r="O1115" i="4"/>
  <c r="N1115" i="4"/>
  <c r="C1115" i="4"/>
  <c r="U1114" i="4"/>
  <c r="AC1114" i="4" s="1"/>
  <c r="AD1114" i="4" s="1"/>
  <c r="T1114" i="4"/>
  <c r="S1114" i="4"/>
  <c r="R1114" i="4"/>
  <c r="Q1114" i="4"/>
  <c r="P1114" i="4"/>
  <c r="O1114" i="4"/>
  <c r="N1114" i="4"/>
  <c r="C1114" i="4"/>
  <c r="U1113" i="4"/>
  <c r="T1113" i="4"/>
  <c r="S1113" i="4"/>
  <c r="R1113" i="4"/>
  <c r="Q1113" i="4"/>
  <c r="P1113" i="4"/>
  <c r="O1113" i="4"/>
  <c r="N1113" i="4"/>
  <c r="C1113" i="4"/>
  <c r="U1112" i="4"/>
  <c r="AC1112" i="4" s="1"/>
  <c r="AD1112" i="4" s="1"/>
  <c r="T1112" i="4"/>
  <c r="S1112" i="4"/>
  <c r="R1112" i="4"/>
  <c r="Q1112" i="4"/>
  <c r="P1112" i="4"/>
  <c r="O1112" i="4"/>
  <c r="N1112" i="4"/>
  <c r="C1112" i="4"/>
  <c r="U1111" i="4"/>
  <c r="T1111" i="4"/>
  <c r="S1111" i="4"/>
  <c r="R1111" i="4"/>
  <c r="Q1111" i="4"/>
  <c r="P1111" i="4"/>
  <c r="O1111" i="4"/>
  <c r="N1111" i="4"/>
  <c r="C1111" i="4"/>
  <c r="U1110" i="4"/>
  <c r="AC1110" i="4" s="1"/>
  <c r="AD1110" i="4" s="1"/>
  <c r="T1110" i="4"/>
  <c r="S1110" i="4"/>
  <c r="R1110" i="4"/>
  <c r="Q1110" i="4"/>
  <c r="P1110" i="4"/>
  <c r="O1110" i="4"/>
  <c r="N1110" i="4"/>
  <c r="C1110" i="4"/>
  <c r="U1109" i="4"/>
  <c r="T1109" i="4"/>
  <c r="S1109" i="4"/>
  <c r="R1109" i="4"/>
  <c r="Q1109" i="4"/>
  <c r="P1109" i="4"/>
  <c r="O1109" i="4"/>
  <c r="N1109" i="4"/>
  <c r="C1109" i="4"/>
  <c r="U1108" i="4"/>
  <c r="T1108" i="4"/>
  <c r="S1108" i="4"/>
  <c r="R1108" i="4"/>
  <c r="Q1108" i="4"/>
  <c r="P1108" i="4"/>
  <c r="O1108" i="4"/>
  <c r="N1108" i="4"/>
  <c r="AC1108" i="4"/>
  <c r="AD1108" i="4" s="1"/>
  <c r="C1108" i="4"/>
  <c r="U1106" i="4"/>
  <c r="T1106" i="4"/>
  <c r="S1106" i="4"/>
  <c r="R1106" i="4"/>
  <c r="Q1106" i="4"/>
  <c r="P1106" i="4"/>
  <c r="O1106" i="4"/>
  <c r="N1106" i="4"/>
  <c r="C1106" i="4"/>
  <c r="U1105" i="4"/>
  <c r="AC1105" i="4" s="1"/>
  <c r="AD1105" i="4" s="1"/>
  <c r="T1105" i="4"/>
  <c r="S1105" i="4"/>
  <c r="R1105" i="4"/>
  <c r="Q1105" i="4"/>
  <c r="P1105" i="4"/>
  <c r="O1105" i="4"/>
  <c r="N1105" i="4"/>
  <c r="C1105" i="4"/>
  <c r="U1104" i="4"/>
  <c r="T1104" i="4"/>
  <c r="S1104" i="4"/>
  <c r="R1104" i="4"/>
  <c r="Q1104" i="4"/>
  <c r="P1104" i="4"/>
  <c r="O1104" i="4"/>
  <c r="N1104" i="4"/>
  <c r="C1104" i="4"/>
  <c r="U1103" i="4"/>
  <c r="AC1103" i="4" s="1"/>
  <c r="T1103" i="4"/>
  <c r="AB1103" i="4" s="1"/>
  <c r="S1103" i="4"/>
  <c r="AA1103" i="4" s="1"/>
  <c r="R1103" i="4"/>
  <c r="Q1103" i="4"/>
  <c r="Y1103" i="4" s="1"/>
  <c r="P1103" i="4"/>
  <c r="X1103" i="4" s="1"/>
  <c r="O1103" i="4"/>
  <c r="W1103" i="4" s="1"/>
  <c r="N1103" i="4"/>
  <c r="U1102" i="4"/>
  <c r="T1102" i="4"/>
  <c r="S1102" i="4"/>
  <c r="AA1102" i="4" s="1"/>
  <c r="R1102" i="4"/>
  <c r="Q1102" i="4"/>
  <c r="Y1102" i="4" s="1"/>
  <c r="P1102" i="4"/>
  <c r="O1102" i="4"/>
  <c r="N1102" i="4"/>
  <c r="C1102" i="4"/>
  <c r="U1101" i="4"/>
  <c r="T1101" i="4"/>
  <c r="S1101" i="4"/>
  <c r="R1101" i="4"/>
  <c r="Q1101" i="4"/>
  <c r="P1101" i="4"/>
  <c r="O1101" i="4"/>
  <c r="N1101" i="4"/>
  <c r="AC1101" i="4"/>
  <c r="AD1101" i="4" s="1"/>
  <c r="C1101" i="4"/>
  <c r="U1100" i="4"/>
  <c r="AC1100" i="4" s="1"/>
  <c r="AD1100" i="4" s="1"/>
  <c r="T1100" i="4"/>
  <c r="S1100" i="4"/>
  <c r="R1100" i="4"/>
  <c r="Q1100" i="4"/>
  <c r="P1100" i="4"/>
  <c r="O1100" i="4"/>
  <c r="N1100" i="4"/>
  <c r="C1100" i="4"/>
  <c r="U1094" i="4"/>
  <c r="AC1094" i="4" s="1"/>
  <c r="T1094" i="4"/>
  <c r="AB1094" i="4" s="1"/>
  <c r="S1094" i="4"/>
  <c r="AA1094" i="4" s="1"/>
  <c r="R1094" i="4"/>
  <c r="Q1094" i="4"/>
  <c r="Y1094" i="4" s="1"/>
  <c r="P1094" i="4"/>
  <c r="X1094" i="4" s="1"/>
  <c r="O1094" i="4"/>
  <c r="W1094" i="4" s="1"/>
  <c r="N1094" i="4"/>
  <c r="U1099" i="4"/>
  <c r="T1099" i="4"/>
  <c r="S1099" i="4"/>
  <c r="R1099" i="4"/>
  <c r="Q1099" i="4"/>
  <c r="P1099" i="4"/>
  <c r="O1099" i="4"/>
  <c r="N1099" i="4"/>
  <c r="AC1099" i="4"/>
  <c r="AD1099" i="4" s="1"/>
  <c r="C1099" i="4"/>
  <c r="U1098" i="4"/>
  <c r="T1098" i="4"/>
  <c r="AB1098" i="4" s="1"/>
  <c r="S1098" i="4"/>
  <c r="R1098" i="4"/>
  <c r="Q1098" i="4"/>
  <c r="P1098" i="4"/>
  <c r="O1098" i="4"/>
  <c r="N1098" i="4"/>
  <c r="C1098" i="4"/>
  <c r="U1097" i="4"/>
  <c r="AC1097" i="4" s="1"/>
  <c r="AD1097" i="4" s="1"/>
  <c r="T1097" i="4"/>
  <c r="S1097" i="4"/>
  <c r="R1097" i="4"/>
  <c r="Q1097" i="4"/>
  <c r="P1097" i="4"/>
  <c r="O1097" i="4"/>
  <c r="N1097" i="4"/>
  <c r="C1097" i="4"/>
  <c r="U1096" i="4"/>
  <c r="T1096" i="4"/>
  <c r="S1096" i="4"/>
  <c r="R1096" i="4"/>
  <c r="Q1096" i="4"/>
  <c r="P1096" i="4"/>
  <c r="O1096" i="4"/>
  <c r="N1096" i="4"/>
  <c r="C1096" i="4"/>
  <c r="U1095" i="4"/>
  <c r="T1095" i="4"/>
  <c r="S1095" i="4"/>
  <c r="R1095" i="4"/>
  <c r="Q1095" i="4"/>
  <c r="P1095" i="4"/>
  <c r="O1095" i="4"/>
  <c r="N1095" i="4"/>
  <c r="AC1095" i="4"/>
  <c r="AD1095" i="4" s="1"/>
  <c r="C1095" i="4"/>
  <c r="U1093" i="4"/>
  <c r="T1093" i="4"/>
  <c r="S1093" i="4"/>
  <c r="R1093" i="4"/>
  <c r="Q1093" i="4"/>
  <c r="P1093" i="4"/>
  <c r="O1093" i="4"/>
  <c r="N1093" i="4"/>
  <c r="C1093" i="4"/>
  <c r="U1092" i="4"/>
  <c r="T1092" i="4"/>
  <c r="S1092" i="4"/>
  <c r="R1092" i="4"/>
  <c r="Q1092" i="4"/>
  <c r="P1092" i="4"/>
  <c r="O1092" i="4"/>
  <c r="N1092" i="4"/>
  <c r="AC1092" i="4"/>
  <c r="AD1092" i="4" s="1"/>
  <c r="C1092" i="4"/>
  <c r="U1091" i="4"/>
  <c r="T1091" i="4"/>
  <c r="S1091" i="4"/>
  <c r="R1091" i="4"/>
  <c r="Q1091" i="4"/>
  <c r="P1091" i="4"/>
  <c r="O1091" i="4"/>
  <c r="N1091" i="4"/>
  <c r="C1091" i="4"/>
  <c r="U1090" i="4"/>
  <c r="T1090" i="4"/>
  <c r="S1090" i="4"/>
  <c r="R1090" i="4"/>
  <c r="Q1090" i="4"/>
  <c r="P1090" i="4"/>
  <c r="O1090" i="4"/>
  <c r="N1090" i="4"/>
  <c r="AC1090" i="4"/>
  <c r="AD1090" i="4" s="1"/>
  <c r="C1090" i="4"/>
  <c r="U1089" i="4"/>
  <c r="T1089" i="4"/>
  <c r="S1089" i="4"/>
  <c r="R1089" i="4"/>
  <c r="Q1089" i="4"/>
  <c r="P1089" i="4"/>
  <c r="O1089" i="4"/>
  <c r="N1089" i="4"/>
  <c r="C1089" i="4"/>
  <c r="U1088" i="4"/>
  <c r="T1088" i="4"/>
  <c r="AB1088" i="4" s="1"/>
  <c r="D1059" i="5" s="1"/>
  <c r="W1059" i="5" s="1"/>
  <c r="S1088" i="4"/>
  <c r="R1088" i="4"/>
  <c r="Q1088" i="4"/>
  <c r="P1088" i="4"/>
  <c r="O1088" i="4"/>
  <c r="N1088" i="4"/>
  <c r="Y1088" i="4"/>
  <c r="C1088" i="4"/>
  <c r="U1087" i="4"/>
  <c r="T1087" i="4"/>
  <c r="S1087" i="4"/>
  <c r="R1087" i="4"/>
  <c r="Q1087" i="4"/>
  <c r="P1087" i="4"/>
  <c r="O1087" i="4"/>
  <c r="N1087" i="4"/>
  <c r="C1087" i="4"/>
  <c r="U1086" i="4"/>
  <c r="T1086" i="4"/>
  <c r="AB1086" i="4" s="1"/>
  <c r="D1057" i="5" s="1"/>
  <c r="W1057" i="5" s="1"/>
  <c r="S1086" i="4"/>
  <c r="R1086" i="4"/>
  <c r="Q1086" i="4"/>
  <c r="Y1086" i="4" s="1"/>
  <c r="P1086" i="4"/>
  <c r="O1086" i="4"/>
  <c r="N1086" i="4"/>
  <c r="C1086" i="4"/>
  <c r="U1085" i="4"/>
  <c r="T1085" i="4"/>
  <c r="S1085" i="4"/>
  <c r="R1085" i="4"/>
  <c r="Q1085" i="4"/>
  <c r="P1085" i="4"/>
  <c r="O1085" i="4"/>
  <c r="N1085" i="4"/>
  <c r="C1085" i="4"/>
  <c r="U1084" i="4"/>
  <c r="AC1084" i="4" s="1"/>
  <c r="AD1084" i="4" s="1"/>
  <c r="T1084" i="4"/>
  <c r="S1084" i="4"/>
  <c r="AA1084" i="4" s="1"/>
  <c r="R1084" i="4"/>
  <c r="Q1084" i="4"/>
  <c r="Y1084" i="4" s="1"/>
  <c r="P1084" i="4"/>
  <c r="O1084" i="4"/>
  <c r="N1084" i="4"/>
  <c r="C1084" i="4"/>
  <c r="U1083" i="4"/>
  <c r="T1083" i="4"/>
  <c r="S1083" i="4"/>
  <c r="R1083" i="4"/>
  <c r="Q1083" i="4"/>
  <c r="P1083" i="4"/>
  <c r="O1083" i="4"/>
  <c r="N1083" i="4"/>
  <c r="C1083" i="4"/>
  <c r="U1082" i="4"/>
  <c r="AC1082" i="4" s="1"/>
  <c r="AD1082" i="4" s="1"/>
  <c r="T1082" i="4"/>
  <c r="S1082" i="4"/>
  <c r="AA1082" i="4" s="1"/>
  <c r="R1082" i="4"/>
  <c r="Q1082" i="4"/>
  <c r="P1082" i="4"/>
  <c r="O1082" i="4"/>
  <c r="N1082" i="4"/>
  <c r="C1082" i="4"/>
  <c r="U1081" i="4"/>
  <c r="T1081" i="4"/>
  <c r="S1081" i="4"/>
  <c r="R1081" i="4"/>
  <c r="Q1081" i="4"/>
  <c r="P1081" i="4"/>
  <c r="O1081" i="4"/>
  <c r="N1081" i="4"/>
  <c r="C1081" i="4"/>
  <c r="U1080" i="4"/>
  <c r="AC1080" i="4" s="1"/>
  <c r="AD1080" i="4" s="1"/>
  <c r="T1080" i="4"/>
  <c r="S1080" i="4"/>
  <c r="R1080" i="4"/>
  <c r="Q1080" i="4"/>
  <c r="P1080" i="4"/>
  <c r="X1080" i="4" s="1"/>
  <c r="O1080" i="4"/>
  <c r="W1080" i="4" s="1"/>
  <c r="N1080" i="4"/>
  <c r="C1080" i="4"/>
  <c r="U1079" i="4"/>
  <c r="T1079" i="4"/>
  <c r="S1079" i="4"/>
  <c r="R1079" i="4"/>
  <c r="Q1079" i="4"/>
  <c r="P1079" i="4"/>
  <c r="O1079" i="4"/>
  <c r="N1079" i="4"/>
  <c r="C1079" i="4"/>
  <c r="U1078" i="4"/>
  <c r="AC1078" i="4" s="1"/>
  <c r="AD1078" i="4" s="1"/>
  <c r="T1078" i="4"/>
  <c r="AB1078" i="4" s="1"/>
  <c r="D1049" i="5" s="1"/>
  <c r="W1049" i="5" s="1"/>
  <c r="S1078" i="4"/>
  <c r="R1078" i="4"/>
  <c r="Q1078" i="4"/>
  <c r="P1078" i="4"/>
  <c r="O1078" i="4"/>
  <c r="W1078" i="4" s="1"/>
  <c r="N1078" i="4"/>
  <c r="C1078" i="4"/>
  <c r="U1077" i="4"/>
  <c r="T1077" i="4"/>
  <c r="S1077" i="4"/>
  <c r="R1077" i="4"/>
  <c r="Q1077" i="4"/>
  <c r="P1077" i="4"/>
  <c r="O1077" i="4"/>
  <c r="N1077" i="4"/>
  <c r="C1077" i="4"/>
  <c r="U1076" i="4"/>
  <c r="AC1076" i="4" s="1"/>
  <c r="AD1076" i="4" s="1"/>
  <c r="T1076" i="4"/>
  <c r="S1076" i="4"/>
  <c r="R1076" i="4"/>
  <c r="Q1076" i="4"/>
  <c r="P1076" i="4"/>
  <c r="O1076" i="4"/>
  <c r="N1076" i="4"/>
  <c r="C1076" i="4"/>
  <c r="U1075" i="4"/>
  <c r="T1075" i="4"/>
  <c r="S1075" i="4"/>
  <c r="R1075" i="4"/>
  <c r="Q1075" i="4"/>
  <c r="P1075" i="4"/>
  <c r="O1075" i="4"/>
  <c r="N1075" i="4"/>
  <c r="C1075" i="4"/>
  <c r="U1074" i="4"/>
  <c r="T1074" i="4"/>
  <c r="AB1074" i="4" s="1"/>
  <c r="D1045" i="5" s="1"/>
  <c r="W1045" i="5" s="1"/>
  <c r="S1074" i="4"/>
  <c r="R1074" i="4"/>
  <c r="Q1074" i="4"/>
  <c r="P1074" i="4"/>
  <c r="O1074" i="4"/>
  <c r="W1074" i="4" s="1"/>
  <c r="N1074" i="4"/>
  <c r="AC1074" i="4"/>
  <c r="AD1074" i="4" s="1"/>
  <c r="C1074" i="4"/>
  <c r="U1073" i="4"/>
  <c r="T1073" i="4"/>
  <c r="S1073" i="4"/>
  <c r="R1073" i="4"/>
  <c r="Q1073" i="4"/>
  <c r="P1073" i="4"/>
  <c r="O1073" i="4"/>
  <c r="N1073" i="4"/>
  <c r="C1073" i="4"/>
  <c r="U1072" i="4"/>
  <c r="AC1072" i="4" s="1"/>
  <c r="AD1072" i="4" s="1"/>
  <c r="T1072" i="4"/>
  <c r="S1072" i="4"/>
  <c r="R1072" i="4"/>
  <c r="Q1072" i="4"/>
  <c r="P1072" i="4"/>
  <c r="O1072" i="4"/>
  <c r="W1072" i="4" s="1"/>
  <c r="N1072" i="4"/>
  <c r="C1072" i="4"/>
  <c r="U1071" i="4"/>
  <c r="T1071" i="4"/>
  <c r="S1071" i="4"/>
  <c r="R1071" i="4"/>
  <c r="Q1071" i="4"/>
  <c r="P1071" i="4"/>
  <c r="O1071" i="4"/>
  <c r="W1071" i="4" s="1"/>
  <c r="N1071" i="4"/>
  <c r="C1071" i="4"/>
  <c r="U1070" i="4"/>
  <c r="AC1070" i="4" s="1"/>
  <c r="AD1070" i="4" s="1"/>
  <c r="T1070" i="4"/>
  <c r="AB1070" i="4" s="1"/>
  <c r="D1041" i="5" s="1"/>
  <c r="W1041" i="5" s="1"/>
  <c r="S1070" i="4"/>
  <c r="R1070" i="4"/>
  <c r="Q1070" i="4"/>
  <c r="P1070" i="4"/>
  <c r="O1070" i="4"/>
  <c r="W1070" i="4" s="1"/>
  <c r="N1070" i="4"/>
  <c r="C1070" i="4"/>
  <c r="U1069" i="4"/>
  <c r="T1069" i="4"/>
  <c r="S1069" i="4"/>
  <c r="R1069" i="4"/>
  <c r="Q1069" i="4"/>
  <c r="P1069" i="4"/>
  <c r="O1069" i="4"/>
  <c r="N1069" i="4"/>
  <c r="C1069" i="4"/>
  <c r="U1068" i="4"/>
  <c r="T1068" i="4"/>
  <c r="S1068" i="4"/>
  <c r="R1068" i="4"/>
  <c r="Q1068" i="4"/>
  <c r="P1068" i="4"/>
  <c r="O1068" i="4"/>
  <c r="W1068" i="4" s="1"/>
  <c r="N1068" i="4"/>
  <c r="AC1068" i="4"/>
  <c r="AD1068" i="4" s="1"/>
  <c r="C1068" i="4"/>
  <c r="U1067" i="4"/>
  <c r="T1067" i="4"/>
  <c r="S1067" i="4"/>
  <c r="R1067" i="4"/>
  <c r="Q1067" i="4"/>
  <c r="P1067" i="4"/>
  <c r="O1067" i="4"/>
  <c r="N1067" i="4"/>
  <c r="C1067" i="4"/>
  <c r="U1066" i="4"/>
  <c r="T1066" i="4"/>
  <c r="S1066" i="4"/>
  <c r="R1066" i="4"/>
  <c r="Q1066" i="4"/>
  <c r="P1066" i="4"/>
  <c r="O1066" i="4"/>
  <c r="W1066" i="4" s="1"/>
  <c r="N1066" i="4"/>
  <c r="Y1066" i="4"/>
  <c r="AB1066" i="4"/>
  <c r="D1037" i="5" s="1"/>
  <c r="W1037" i="5" s="1"/>
  <c r="C1066" i="4"/>
  <c r="U1065" i="4"/>
  <c r="T1065" i="4"/>
  <c r="S1065" i="4"/>
  <c r="R1065" i="4"/>
  <c r="Q1065" i="4"/>
  <c r="P1065" i="4"/>
  <c r="O1065" i="4"/>
  <c r="N1065" i="4"/>
  <c r="C1065" i="4"/>
  <c r="U1064" i="4"/>
  <c r="AC1064" i="4" s="1"/>
  <c r="AD1064" i="4" s="1"/>
  <c r="T1064" i="4"/>
  <c r="S1064" i="4"/>
  <c r="R1064" i="4"/>
  <c r="Q1064" i="4"/>
  <c r="P1064" i="4"/>
  <c r="X1064" i="4" s="1"/>
  <c r="O1064" i="4"/>
  <c r="W1064" i="4" s="1"/>
  <c r="N1064" i="4"/>
  <c r="C1064" i="4"/>
  <c r="U1063" i="4"/>
  <c r="T1063" i="4"/>
  <c r="S1063" i="4"/>
  <c r="R1063" i="4"/>
  <c r="Q1063" i="4"/>
  <c r="P1063" i="4"/>
  <c r="O1063" i="4"/>
  <c r="N1063" i="4"/>
  <c r="C1063" i="4"/>
  <c r="U1062" i="4"/>
  <c r="AC1062" i="4" s="1"/>
  <c r="AD1062" i="4" s="1"/>
  <c r="T1062" i="4"/>
  <c r="AB1062" i="4" s="1"/>
  <c r="D1033" i="5" s="1"/>
  <c r="W1033" i="5" s="1"/>
  <c r="S1062" i="4"/>
  <c r="R1062" i="4"/>
  <c r="Q1062" i="4"/>
  <c r="P1062" i="4"/>
  <c r="O1062" i="4"/>
  <c r="N1062" i="4"/>
  <c r="C1062" i="4"/>
  <c r="U1061" i="4"/>
  <c r="T1061" i="4"/>
  <c r="S1061" i="4"/>
  <c r="R1061" i="4"/>
  <c r="Q1061" i="4"/>
  <c r="P1061" i="4"/>
  <c r="O1061" i="4"/>
  <c r="N1061" i="4"/>
  <c r="C1061" i="4"/>
  <c r="U1060" i="4"/>
  <c r="AC1060" i="4" s="1"/>
  <c r="AD1060" i="4" s="1"/>
  <c r="T1060" i="4"/>
  <c r="S1060" i="4"/>
  <c r="R1060" i="4"/>
  <c r="Q1060" i="4"/>
  <c r="P1060" i="4"/>
  <c r="O1060" i="4"/>
  <c r="W1060" i="4" s="1"/>
  <c r="N1060" i="4"/>
  <c r="C1060" i="4"/>
  <c r="U1059" i="4"/>
  <c r="T1059" i="4"/>
  <c r="S1059" i="4"/>
  <c r="R1059" i="4"/>
  <c r="Q1059" i="4"/>
  <c r="P1059" i="4"/>
  <c r="O1059" i="4"/>
  <c r="N1059" i="4"/>
  <c r="C1059" i="4"/>
  <c r="U1058" i="4"/>
  <c r="AC1058" i="4" s="1"/>
  <c r="AD1058" i="4" s="1"/>
  <c r="T1058" i="4"/>
  <c r="AB1058" i="4" s="1"/>
  <c r="D1029" i="5" s="1"/>
  <c r="W1029" i="5" s="1"/>
  <c r="S1058" i="4"/>
  <c r="R1058" i="4"/>
  <c r="Q1058" i="4"/>
  <c r="P1058" i="4"/>
  <c r="O1058" i="4"/>
  <c r="W1058" i="4" s="1"/>
  <c r="N1058" i="4"/>
  <c r="C1058" i="4"/>
  <c r="U1057" i="4"/>
  <c r="T1057" i="4"/>
  <c r="S1057" i="4"/>
  <c r="R1057" i="4"/>
  <c r="Q1057" i="4"/>
  <c r="P1057" i="4"/>
  <c r="O1057" i="4"/>
  <c r="N1057" i="4"/>
  <c r="C1057" i="4"/>
  <c r="U1056" i="4"/>
  <c r="T1056" i="4"/>
  <c r="S1056" i="4"/>
  <c r="R1056" i="4"/>
  <c r="Q1056" i="4"/>
  <c r="Y1056" i="4" s="1"/>
  <c r="P1056" i="4"/>
  <c r="X1056" i="4" s="1"/>
  <c r="O1056" i="4"/>
  <c r="W1056" i="4" s="1"/>
  <c r="N1056" i="4"/>
  <c r="C1056" i="4"/>
  <c r="U1055" i="4"/>
  <c r="T1055" i="4"/>
  <c r="S1055" i="4"/>
  <c r="R1055" i="4"/>
  <c r="Q1055" i="4"/>
  <c r="P1055" i="4"/>
  <c r="O1055" i="4"/>
  <c r="N1055" i="4"/>
  <c r="C1055" i="4"/>
  <c r="U1054" i="4"/>
  <c r="AC1054" i="4" s="1"/>
  <c r="AD1054" i="4" s="1"/>
  <c r="T1054" i="4"/>
  <c r="AB1054" i="4" s="1"/>
  <c r="D1025" i="5" s="1"/>
  <c r="W1025" i="5" s="1"/>
  <c r="S1054" i="4"/>
  <c r="R1054" i="4"/>
  <c r="Q1054" i="4"/>
  <c r="P1054" i="4"/>
  <c r="O1054" i="4"/>
  <c r="W1054" i="4" s="1"/>
  <c r="N1054" i="4"/>
  <c r="C1054" i="4"/>
  <c r="U1053" i="4"/>
  <c r="T1053" i="4"/>
  <c r="S1053" i="4"/>
  <c r="AA1053" i="4" s="1"/>
  <c r="R1053" i="4"/>
  <c r="Q1053" i="4"/>
  <c r="P1053" i="4"/>
  <c r="O1053" i="4"/>
  <c r="N1053" i="4"/>
  <c r="C1053" i="4"/>
  <c r="U1052" i="4"/>
  <c r="AC1052" i="4" s="1"/>
  <c r="AD1052" i="4" s="1"/>
  <c r="T1052" i="4"/>
  <c r="S1052" i="4"/>
  <c r="R1052" i="4"/>
  <c r="Q1052" i="4"/>
  <c r="Y1052" i="4" s="1"/>
  <c r="P1052" i="4"/>
  <c r="X1052" i="4" s="1"/>
  <c r="O1052" i="4"/>
  <c r="N1052" i="4"/>
  <c r="C1052" i="4"/>
  <c r="U1051" i="4"/>
  <c r="T1051" i="4"/>
  <c r="S1051" i="4"/>
  <c r="R1051" i="4"/>
  <c r="Q1051" i="4"/>
  <c r="P1051" i="4"/>
  <c r="O1051" i="4"/>
  <c r="N1051" i="4"/>
  <c r="C1051" i="4"/>
  <c r="U1050" i="4"/>
  <c r="AC1050" i="4" s="1"/>
  <c r="AD1050" i="4" s="1"/>
  <c r="T1050" i="4"/>
  <c r="AB1050" i="4" s="1"/>
  <c r="D1021" i="5" s="1"/>
  <c r="W1021" i="5" s="1"/>
  <c r="S1050" i="4"/>
  <c r="R1050" i="4"/>
  <c r="Q1050" i="4"/>
  <c r="P1050" i="4"/>
  <c r="O1050" i="4"/>
  <c r="W1050" i="4" s="1"/>
  <c r="N1050" i="4"/>
  <c r="C1050" i="4"/>
  <c r="U1049" i="4"/>
  <c r="T1049" i="4"/>
  <c r="S1049" i="4"/>
  <c r="R1049" i="4"/>
  <c r="Q1049" i="4"/>
  <c r="P1049" i="4"/>
  <c r="O1049" i="4"/>
  <c r="N1049" i="4"/>
  <c r="C1049" i="4"/>
  <c r="U1048" i="4"/>
  <c r="T1048" i="4"/>
  <c r="S1048" i="4"/>
  <c r="R1048" i="4"/>
  <c r="Q1048" i="4"/>
  <c r="P1048" i="4"/>
  <c r="O1048" i="4"/>
  <c r="W1048" i="4" s="1"/>
  <c r="N1048" i="4"/>
  <c r="AC1048" i="4"/>
  <c r="AD1048" i="4" s="1"/>
  <c r="C1048" i="4"/>
  <c r="U1047" i="4"/>
  <c r="T1047" i="4"/>
  <c r="S1047" i="4"/>
  <c r="R1047" i="4"/>
  <c r="Q1047" i="4"/>
  <c r="P1047" i="4"/>
  <c r="O1047" i="4"/>
  <c r="N1047" i="4"/>
  <c r="C1047" i="4"/>
  <c r="U1046" i="4"/>
  <c r="AC1046" i="4" s="1"/>
  <c r="AD1046" i="4" s="1"/>
  <c r="T1046" i="4"/>
  <c r="AB1046" i="4" s="1"/>
  <c r="D1017" i="5" s="1"/>
  <c r="W1017" i="5" s="1"/>
  <c r="S1046" i="4"/>
  <c r="R1046" i="4"/>
  <c r="Q1046" i="4"/>
  <c r="P1046" i="4"/>
  <c r="O1046" i="4"/>
  <c r="W1046" i="4" s="1"/>
  <c r="N1046" i="4"/>
  <c r="C1046" i="4"/>
  <c r="U1045" i="4"/>
  <c r="T1045" i="4"/>
  <c r="S1045" i="4"/>
  <c r="R1045" i="4"/>
  <c r="Q1045" i="4"/>
  <c r="P1045" i="4"/>
  <c r="O1045" i="4"/>
  <c r="N1045" i="4"/>
  <c r="C1045" i="4"/>
  <c r="U1044" i="4"/>
  <c r="T1044" i="4"/>
  <c r="S1044" i="4"/>
  <c r="R1044" i="4"/>
  <c r="Q1044" i="4"/>
  <c r="Y1044" i="4" s="1"/>
  <c r="P1044" i="4"/>
  <c r="O1044" i="4"/>
  <c r="N1044" i="4"/>
  <c r="C1044" i="4"/>
  <c r="U1043" i="4"/>
  <c r="T1043" i="4"/>
  <c r="S1043" i="4"/>
  <c r="R1043" i="4"/>
  <c r="Q1043" i="4"/>
  <c r="P1043" i="4"/>
  <c r="O1043" i="4"/>
  <c r="N1043" i="4"/>
  <c r="C1043" i="4"/>
  <c r="U1042" i="4"/>
  <c r="T1042" i="4"/>
  <c r="S1042" i="4"/>
  <c r="R1042" i="4"/>
  <c r="Q1042" i="4"/>
  <c r="P1042" i="4"/>
  <c r="X1042" i="4" s="1"/>
  <c r="O1042" i="4"/>
  <c r="W1042" i="4" s="1"/>
  <c r="N1042" i="4"/>
  <c r="AC1042" i="4"/>
  <c r="AD1042" i="4" s="1"/>
  <c r="C1042" i="4"/>
  <c r="U1041" i="4"/>
  <c r="T1041" i="4"/>
  <c r="S1041" i="4"/>
  <c r="R1041" i="4"/>
  <c r="Q1041" i="4"/>
  <c r="P1041" i="4"/>
  <c r="O1041" i="4"/>
  <c r="N1041" i="4"/>
  <c r="C1041" i="4"/>
  <c r="U1040" i="4"/>
  <c r="AC1040" i="4" s="1"/>
  <c r="AD1040" i="4" s="1"/>
  <c r="T1040" i="4"/>
  <c r="S1040" i="4"/>
  <c r="AA1040" i="4" s="1"/>
  <c r="R1040" i="4"/>
  <c r="Q1040" i="4"/>
  <c r="P1040" i="4"/>
  <c r="X1040" i="4" s="1"/>
  <c r="O1040" i="4"/>
  <c r="N1040" i="4"/>
  <c r="C1040" i="4"/>
  <c r="U1039" i="4"/>
  <c r="T1039" i="4"/>
  <c r="S1039" i="4"/>
  <c r="R1039" i="4"/>
  <c r="Q1039" i="4"/>
  <c r="P1039" i="4"/>
  <c r="O1039" i="4"/>
  <c r="N1039" i="4"/>
  <c r="C1039" i="4"/>
  <c r="U1038" i="4"/>
  <c r="AC1038" i="4" s="1"/>
  <c r="AD1038" i="4" s="1"/>
  <c r="T1038" i="4"/>
  <c r="S1038" i="4"/>
  <c r="AA1038" i="4" s="1"/>
  <c r="R1038" i="4"/>
  <c r="Q1038" i="4"/>
  <c r="P1038" i="4"/>
  <c r="X1038" i="4" s="1"/>
  <c r="O1038" i="4"/>
  <c r="N1038" i="4"/>
  <c r="C1038" i="4"/>
  <c r="U1037" i="4"/>
  <c r="T1037" i="4"/>
  <c r="S1037" i="4"/>
  <c r="R1037" i="4"/>
  <c r="Q1037" i="4"/>
  <c r="P1037" i="4"/>
  <c r="O1037" i="4"/>
  <c r="N1037" i="4"/>
  <c r="C1037" i="4"/>
  <c r="U1036" i="4"/>
  <c r="AC1036" i="4" s="1"/>
  <c r="AD1036" i="4" s="1"/>
  <c r="T1036" i="4"/>
  <c r="S1036" i="4"/>
  <c r="AA1036" i="4" s="1"/>
  <c r="R1036" i="4"/>
  <c r="Q1036" i="4"/>
  <c r="Y1036" i="4" s="1"/>
  <c r="P1036" i="4"/>
  <c r="X1036" i="4" s="1"/>
  <c r="O1036" i="4"/>
  <c r="N1036" i="4"/>
  <c r="C1036" i="4"/>
  <c r="U1035" i="4"/>
  <c r="T1035" i="4"/>
  <c r="S1035" i="4"/>
  <c r="R1035" i="4"/>
  <c r="Q1035" i="4"/>
  <c r="P1035" i="4"/>
  <c r="O1035" i="4"/>
  <c r="N1035" i="4"/>
  <c r="C1035" i="4"/>
  <c r="U1034" i="4"/>
  <c r="AC1034" i="4" s="1"/>
  <c r="AD1034" i="4" s="1"/>
  <c r="T1034" i="4"/>
  <c r="S1034" i="4"/>
  <c r="R1034" i="4"/>
  <c r="Q1034" i="4"/>
  <c r="P1034" i="4"/>
  <c r="X1034" i="4" s="1"/>
  <c r="O1034" i="4"/>
  <c r="N1034" i="4"/>
  <c r="C1034" i="4"/>
  <c r="U1033" i="4"/>
  <c r="T1033" i="4"/>
  <c r="S1033" i="4"/>
  <c r="R1033" i="4"/>
  <c r="Q1033" i="4"/>
  <c r="P1033" i="4"/>
  <c r="O1033" i="4"/>
  <c r="N1033" i="4"/>
  <c r="C1033" i="4"/>
  <c r="U1032" i="4"/>
  <c r="T1032" i="4"/>
  <c r="AD1032" i="4" s="1"/>
  <c r="S1032" i="4"/>
  <c r="R1032" i="4"/>
  <c r="Q1032" i="4"/>
  <c r="P1032" i="4"/>
  <c r="X1032" i="4" s="1"/>
  <c r="O1032" i="4"/>
  <c r="N1032" i="4"/>
  <c r="AC1032" i="4"/>
  <c r="C1032" i="4"/>
  <c r="U1031" i="4"/>
  <c r="T1031" i="4"/>
  <c r="S1031" i="4"/>
  <c r="R1031" i="4"/>
  <c r="Q1031" i="4"/>
  <c r="P1031" i="4"/>
  <c r="O1031" i="4"/>
  <c r="N1031" i="4"/>
  <c r="C1031" i="4"/>
  <c r="U1030" i="4"/>
  <c r="T1030" i="4"/>
  <c r="S1030" i="4"/>
  <c r="R1030" i="4"/>
  <c r="Q1030" i="4"/>
  <c r="P1030" i="4"/>
  <c r="X1030" i="4" s="1"/>
  <c r="O1030" i="4"/>
  <c r="N1030" i="4"/>
  <c r="AC1030" i="4"/>
  <c r="AD1030" i="4" s="1"/>
  <c r="C1030" i="4"/>
  <c r="U1029" i="4"/>
  <c r="T1029" i="4"/>
  <c r="S1029" i="4"/>
  <c r="R1029" i="4"/>
  <c r="Q1029" i="4"/>
  <c r="P1029" i="4"/>
  <c r="O1029" i="4"/>
  <c r="N1029" i="4"/>
  <c r="C1029" i="4"/>
  <c r="U1028" i="4"/>
  <c r="AC1028" i="4" s="1"/>
  <c r="AD1028" i="4" s="1"/>
  <c r="T1028" i="4"/>
  <c r="S1028" i="4"/>
  <c r="R1028" i="4"/>
  <c r="Q1028" i="4"/>
  <c r="P1028" i="4"/>
  <c r="X1028" i="4" s="1"/>
  <c r="O1028" i="4"/>
  <c r="N1028" i="4"/>
  <c r="C1028" i="4"/>
  <c r="U1027" i="4"/>
  <c r="T1027" i="4"/>
  <c r="S1027" i="4"/>
  <c r="R1027" i="4"/>
  <c r="Q1027" i="4"/>
  <c r="P1027" i="4"/>
  <c r="O1027" i="4"/>
  <c r="N1027" i="4"/>
  <c r="C1027" i="4"/>
  <c r="U1026" i="4"/>
  <c r="AC1026" i="4" s="1"/>
  <c r="AD1026" i="4" s="1"/>
  <c r="T1026" i="4"/>
  <c r="S1026" i="4"/>
  <c r="R1026" i="4"/>
  <c r="Q1026" i="4"/>
  <c r="P1026" i="4"/>
  <c r="X1026" i="4" s="1"/>
  <c r="O1026" i="4"/>
  <c r="N1026" i="4"/>
  <c r="C1026" i="4"/>
  <c r="U1025" i="4"/>
  <c r="T1025" i="4"/>
  <c r="S1025" i="4"/>
  <c r="R1025" i="4"/>
  <c r="Q1025" i="4"/>
  <c r="P1025" i="4"/>
  <c r="O1025" i="4"/>
  <c r="N1025" i="4"/>
  <c r="C1025" i="4"/>
  <c r="U1024" i="4"/>
  <c r="AC1024" i="4" s="1"/>
  <c r="AD1024" i="4" s="1"/>
  <c r="T1024" i="4"/>
  <c r="S1024" i="4"/>
  <c r="R1024" i="4"/>
  <c r="Q1024" i="4"/>
  <c r="P1024" i="4"/>
  <c r="X1024" i="4" s="1"/>
  <c r="O1024" i="4"/>
  <c r="N1024" i="4"/>
  <c r="C1024" i="4"/>
  <c r="U1023" i="4"/>
  <c r="T1023" i="4"/>
  <c r="S1023" i="4"/>
  <c r="R1023" i="4"/>
  <c r="Q1023" i="4"/>
  <c r="P1023" i="4"/>
  <c r="O1023" i="4"/>
  <c r="N1023" i="4"/>
  <c r="C1023" i="4"/>
  <c r="U1022" i="4"/>
  <c r="T1022" i="4"/>
  <c r="S1022" i="4"/>
  <c r="R1022" i="4"/>
  <c r="Q1022" i="4"/>
  <c r="P1022" i="4"/>
  <c r="X1022" i="4" s="1"/>
  <c r="O1022" i="4"/>
  <c r="N1022" i="4"/>
  <c r="AC1022" i="4"/>
  <c r="AD1022" i="4" s="1"/>
  <c r="C1022" i="4"/>
  <c r="U1021" i="4"/>
  <c r="T1021" i="4"/>
  <c r="S1021" i="4"/>
  <c r="R1021" i="4"/>
  <c r="Q1021" i="4"/>
  <c r="P1021" i="4"/>
  <c r="O1021" i="4"/>
  <c r="N1021" i="4"/>
  <c r="C1021" i="4"/>
  <c r="U1020" i="4"/>
  <c r="AC1020" i="4" s="1"/>
  <c r="AD1020" i="4" s="1"/>
  <c r="T1020" i="4"/>
  <c r="S1020" i="4"/>
  <c r="R1020" i="4"/>
  <c r="Q1020" i="4"/>
  <c r="P1020" i="4"/>
  <c r="X1020" i="4" s="1"/>
  <c r="O1020" i="4"/>
  <c r="N1020" i="4"/>
  <c r="C1020" i="4"/>
  <c r="U1019" i="4"/>
  <c r="T1019" i="4"/>
  <c r="S1019" i="4"/>
  <c r="R1019" i="4"/>
  <c r="Q1019" i="4"/>
  <c r="P1019" i="4"/>
  <c r="O1019" i="4"/>
  <c r="N1019" i="4"/>
  <c r="C1019" i="4"/>
  <c r="U1018" i="4"/>
  <c r="T1018" i="4"/>
  <c r="S1018" i="4"/>
  <c r="R1018" i="4"/>
  <c r="Q1018" i="4"/>
  <c r="P1018" i="4"/>
  <c r="O1018" i="4"/>
  <c r="W1018" i="4" s="1"/>
  <c r="N1018" i="4"/>
  <c r="C1018" i="4"/>
  <c r="U1017" i="4"/>
  <c r="T1017" i="4"/>
  <c r="S1017" i="4"/>
  <c r="R1017" i="4"/>
  <c r="Q1017" i="4"/>
  <c r="P1017" i="4"/>
  <c r="O1017" i="4"/>
  <c r="N1017" i="4"/>
  <c r="C1017" i="4"/>
  <c r="U1016" i="4"/>
  <c r="T1016" i="4"/>
  <c r="S1016" i="4"/>
  <c r="R1016" i="4"/>
  <c r="Q1016" i="4"/>
  <c r="P1016" i="4"/>
  <c r="O1016" i="4"/>
  <c r="W1016" i="4" s="1"/>
  <c r="N1016" i="4"/>
  <c r="C1016" i="4"/>
  <c r="U1015" i="4"/>
  <c r="T1015" i="4"/>
  <c r="S1015" i="4"/>
  <c r="R1015" i="4"/>
  <c r="Q1015" i="4"/>
  <c r="P1015" i="4"/>
  <c r="O1015" i="4"/>
  <c r="N1015" i="4"/>
  <c r="C1015" i="4"/>
  <c r="U1014" i="4"/>
  <c r="T1014" i="4"/>
  <c r="S1014" i="4"/>
  <c r="R1014" i="4"/>
  <c r="Q1014" i="4"/>
  <c r="P1014" i="4"/>
  <c r="O1014" i="4"/>
  <c r="W1014" i="4" s="1"/>
  <c r="N1014" i="4"/>
  <c r="C1014" i="4"/>
  <c r="U1013" i="4"/>
  <c r="T1013" i="4"/>
  <c r="S1013" i="4"/>
  <c r="R1013" i="4"/>
  <c r="Q1013" i="4"/>
  <c r="Y1013" i="4" s="1"/>
  <c r="P1013" i="4"/>
  <c r="O1013" i="4"/>
  <c r="N1013" i="4"/>
  <c r="C1013" i="4"/>
  <c r="U1012" i="4"/>
  <c r="T1012" i="4"/>
  <c r="S1012" i="4"/>
  <c r="R1012" i="4"/>
  <c r="Q1012" i="4"/>
  <c r="P1012" i="4"/>
  <c r="O1012" i="4"/>
  <c r="W1012" i="4" s="1"/>
  <c r="N1012" i="4"/>
  <c r="C1012" i="4"/>
  <c r="U1011" i="4"/>
  <c r="T1011" i="4"/>
  <c r="S1011" i="4"/>
  <c r="R1011" i="4"/>
  <c r="Q1011" i="4"/>
  <c r="P1011" i="4"/>
  <c r="O1011" i="4"/>
  <c r="N1011" i="4"/>
  <c r="C1011" i="4"/>
  <c r="U1010" i="4"/>
  <c r="T1010" i="4"/>
  <c r="S1010" i="4"/>
  <c r="R1010" i="4"/>
  <c r="Q1010" i="4"/>
  <c r="P1010" i="4"/>
  <c r="O1010" i="4"/>
  <c r="W1010" i="4" s="1"/>
  <c r="N1010" i="4"/>
  <c r="C1010" i="4"/>
  <c r="U1009" i="4"/>
  <c r="T1009" i="4"/>
  <c r="S1009" i="4"/>
  <c r="R1009" i="4"/>
  <c r="Q1009" i="4"/>
  <c r="P1009" i="4"/>
  <c r="O1009" i="4"/>
  <c r="N1009" i="4"/>
  <c r="C1009" i="4"/>
  <c r="U1008" i="4"/>
  <c r="T1008" i="4"/>
  <c r="S1008" i="4"/>
  <c r="R1008" i="4"/>
  <c r="Q1008" i="4"/>
  <c r="P1008" i="4"/>
  <c r="O1008" i="4"/>
  <c r="W1008" i="4" s="1"/>
  <c r="N1008" i="4"/>
  <c r="C1008" i="4"/>
  <c r="U1007" i="4"/>
  <c r="T1007" i="4"/>
  <c r="S1007" i="4"/>
  <c r="R1007" i="4"/>
  <c r="Q1007" i="4"/>
  <c r="P1007" i="4"/>
  <c r="O1007" i="4"/>
  <c r="N1007" i="4"/>
  <c r="C1007" i="4"/>
  <c r="U1006" i="4"/>
  <c r="T1006" i="4"/>
  <c r="S1006" i="4"/>
  <c r="R1006" i="4"/>
  <c r="Q1006" i="4"/>
  <c r="P1006" i="4"/>
  <c r="O1006" i="4"/>
  <c r="W1006" i="4" s="1"/>
  <c r="N1006" i="4"/>
  <c r="C1006" i="4"/>
  <c r="U1005" i="4"/>
  <c r="T1005" i="4"/>
  <c r="S1005" i="4"/>
  <c r="R1005" i="4"/>
  <c r="Q1005" i="4"/>
  <c r="P1005" i="4"/>
  <c r="O1005" i="4"/>
  <c r="N1005" i="4"/>
  <c r="C1005" i="4"/>
  <c r="U1004" i="4"/>
  <c r="T1004" i="4"/>
  <c r="S1004" i="4"/>
  <c r="R1004" i="4"/>
  <c r="Q1004" i="4"/>
  <c r="P1004" i="4"/>
  <c r="O1004" i="4"/>
  <c r="W1004" i="4" s="1"/>
  <c r="N1004" i="4"/>
  <c r="C1004" i="4"/>
  <c r="U1003" i="4"/>
  <c r="T1003" i="4"/>
  <c r="S1003" i="4"/>
  <c r="R1003" i="4"/>
  <c r="Q1003" i="4"/>
  <c r="P1003" i="4"/>
  <c r="O1003" i="4"/>
  <c r="N1003" i="4"/>
  <c r="C1003" i="4"/>
  <c r="U1002" i="4"/>
  <c r="T1002" i="4"/>
  <c r="S1002" i="4"/>
  <c r="R1002" i="4"/>
  <c r="Q1002" i="4"/>
  <c r="P1002" i="4"/>
  <c r="O1002" i="4"/>
  <c r="N1002" i="4"/>
  <c r="C1002" i="4"/>
  <c r="U1001" i="4"/>
  <c r="T1001" i="4"/>
  <c r="S1001" i="4"/>
  <c r="R1001" i="4"/>
  <c r="Q1001" i="4"/>
  <c r="P1001" i="4"/>
  <c r="O1001" i="4"/>
  <c r="N1001" i="4"/>
  <c r="C1001" i="4"/>
  <c r="U1000" i="4"/>
  <c r="T1000" i="4"/>
  <c r="S1000" i="4"/>
  <c r="R1000" i="4"/>
  <c r="Q1000" i="4"/>
  <c r="P1000" i="4"/>
  <c r="O1000" i="4"/>
  <c r="W1000" i="4" s="1"/>
  <c r="N1000" i="4"/>
  <c r="C1000" i="4"/>
  <c r="U999" i="4"/>
  <c r="T999" i="4"/>
  <c r="S999" i="4"/>
  <c r="R999" i="4"/>
  <c r="Q999" i="4"/>
  <c r="P999" i="4"/>
  <c r="O999" i="4"/>
  <c r="N999" i="4"/>
  <c r="C999" i="4"/>
  <c r="U998" i="4"/>
  <c r="T998" i="4"/>
  <c r="S998" i="4"/>
  <c r="R998" i="4"/>
  <c r="Q998" i="4"/>
  <c r="P998" i="4"/>
  <c r="O998" i="4"/>
  <c r="W998" i="4" s="1"/>
  <c r="N998" i="4"/>
  <c r="C998" i="4"/>
  <c r="U997" i="4"/>
  <c r="T997" i="4"/>
  <c r="S997" i="4"/>
  <c r="R997" i="4"/>
  <c r="Q997" i="4"/>
  <c r="P997" i="4"/>
  <c r="O997" i="4"/>
  <c r="N997" i="4"/>
  <c r="C997" i="4"/>
  <c r="U996" i="4"/>
  <c r="T996" i="4"/>
  <c r="S996" i="4"/>
  <c r="R996" i="4"/>
  <c r="Q996" i="4"/>
  <c r="P996" i="4"/>
  <c r="O996" i="4"/>
  <c r="W996" i="4" s="1"/>
  <c r="N996" i="4"/>
  <c r="C996" i="4"/>
  <c r="U995" i="4"/>
  <c r="T995" i="4"/>
  <c r="S995" i="4"/>
  <c r="R995" i="4"/>
  <c r="Q995" i="4"/>
  <c r="P995" i="4"/>
  <c r="O995" i="4"/>
  <c r="N995" i="4"/>
  <c r="C995" i="4"/>
  <c r="U994" i="4"/>
  <c r="T994" i="4"/>
  <c r="S994" i="4"/>
  <c r="R994" i="4"/>
  <c r="Q994" i="4"/>
  <c r="P994" i="4"/>
  <c r="O994" i="4"/>
  <c r="N994" i="4"/>
  <c r="C994" i="4"/>
  <c r="U993" i="4"/>
  <c r="T993" i="4"/>
  <c r="S993" i="4"/>
  <c r="R993" i="4"/>
  <c r="Q993" i="4"/>
  <c r="P993" i="4"/>
  <c r="O993" i="4"/>
  <c r="N993" i="4"/>
  <c r="C993" i="4"/>
  <c r="U992" i="4"/>
  <c r="T992" i="4"/>
  <c r="S992" i="4"/>
  <c r="R992" i="4"/>
  <c r="Q992" i="4"/>
  <c r="P992" i="4"/>
  <c r="O992" i="4"/>
  <c r="W992" i="4" s="1"/>
  <c r="N992" i="4"/>
  <c r="C992" i="4"/>
  <c r="U991" i="4"/>
  <c r="T991" i="4"/>
  <c r="S991" i="4"/>
  <c r="R991" i="4"/>
  <c r="Q991" i="4"/>
  <c r="P991" i="4"/>
  <c r="O991" i="4"/>
  <c r="N991" i="4"/>
  <c r="C991" i="4"/>
  <c r="U990" i="4"/>
  <c r="AC990" i="4" s="1"/>
  <c r="AD990" i="4" s="1"/>
  <c r="T990" i="4"/>
  <c r="S990" i="4"/>
  <c r="R990" i="4"/>
  <c r="Q990" i="4"/>
  <c r="P990" i="4"/>
  <c r="O990" i="4"/>
  <c r="N990" i="4"/>
  <c r="C990" i="4"/>
  <c r="U989" i="4"/>
  <c r="T989" i="4"/>
  <c r="S989" i="4"/>
  <c r="R989" i="4"/>
  <c r="Q989" i="4"/>
  <c r="P989" i="4"/>
  <c r="O989" i="4"/>
  <c r="N989" i="4"/>
  <c r="C989" i="4"/>
  <c r="U988" i="4"/>
  <c r="T988" i="4"/>
  <c r="S988" i="4"/>
  <c r="R988" i="4"/>
  <c r="Q988" i="4"/>
  <c r="Y988" i="4" s="1"/>
  <c r="P988" i="4"/>
  <c r="O988" i="4"/>
  <c r="N988" i="4"/>
  <c r="AC988" i="4"/>
  <c r="AD988" i="4" s="1"/>
  <c r="C988" i="4"/>
  <c r="U987" i="4"/>
  <c r="T987" i="4"/>
  <c r="S987" i="4"/>
  <c r="R987" i="4"/>
  <c r="Q987" i="4"/>
  <c r="P987" i="4"/>
  <c r="O987" i="4"/>
  <c r="N987" i="4"/>
  <c r="C987" i="4"/>
  <c r="U986" i="4"/>
  <c r="AC986" i="4" s="1"/>
  <c r="AD986" i="4" s="1"/>
  <c r="T986" i="4"/>
  <c r="S986" i="4"/>
  <c r="R986" i="4"/>
  <c r="Q986" i="4"/>
  <c r="P986" i="4"/>
  <c r="O986" i="4"/>
  <c r="N986" i="4"/>
  <c r="C986" i="4"/>
  <c r="U985" i="4"/>
  <c r="T985" i="4"/>
  <c r="S985" i="4"/>
  <c r="R985" i="4"/>
  <c r="Q985" i="4"/>
  <c r="P985" i="4"/>
  <c r="O985" i="4"/>
  <c r="N985" i="4"/>
  <c r="C985" i="4"/>
  <c r="U984" i="4"/>
  <c r="AC984" i="4" s="1"/>
  <c r="AD984" i="4" s="1"/>
  <c r="T984" i="4"/>
  <c r="S984" i="4"/>
  <c r="R984" i="4"/>
  <c r="Q984" i="4"/>
  <c r="P984" i="4"/>
  <c r="O984" i="4"/>
  <c r="N984" i="4"/>
  <c r="C984" i="4"/>
  <c r="U983" i="4"/>
  <c r="T983" i="4"/>
  <c r="S983" i="4"/>
  <c r="R983" i="4"/>
  <c r="Q983" i="4"/>
  <c r="P983" i="4"/>
  <c r="O983" i="4"/>
  <c r="N983" i="4"/>
  <c r="C983" i="4"/>
  <c r="U982" i="4"/>
  <c r="AC982" i="4" s="1"/>
  <c r="AD982" i="4" s="1"/>
  <c r="T982" i="4"/>
  <c r="S982" i="4"/>
  <c r="R982" i="4"/>
  <c r="Q982" i="4"/>
  <c r="P982" i="4"/>
  <c r="O982" i="4"/>
  <c r="N982" i="4"/>
  <c r="C982" i="4"/>
  <c r="U981" i="4"/>
  <c r="T981" i="4"/>
  <c r="S981" i="4"/>
  <c r="R981" i="4"/>
  <c r="Q981" i="4"/>
  <c r="P981" i="4"/>
  <c r="O981" i="4"/>
  <c r="N981" i="4"/>
  <c r="C981" i="4"/>
  <c r="U980" i="4"/>
  <c r="AC980" i="4" s="1"/>
  <c r="AD980" i="4" s="1"/>
  <c r="T980" i="4"/>
  <c r="S980" i="4"/>
  <c r="R980" i="4"/>
  <c r="Q980" i="4"/>
  <c r="Y980" i="4" s="1"/>
  <c r="P980" i="4"/>
  <c r="O980" i="4"/>
  <c r="N980" i="4"/>
  <c r="C980" i="4"/>
  <c r="U979" i="4"/>
  <c r="T979" i="4"/>
  <c r="S979" i="4"/>
  <c r="R979" i="4"/>
  <c r="Q979" i="4"/>
  <c r="P979" i="4"/>
  <c r="O979" i="4"/>
  <c r="N979" i="4"/>
  <c r="C979" i="4"/>
  <c r="U978" i="4"/>
  <c r="AC978" i="4" s="1"/>
  <c r="AD978" i="4" s="1"/>
  <c r="T978" i="4"/>
  <c r="S978" i="4"/>
  <c r="R978" i="4"/>
  <c r="Q978" i="4"/>
  <c r="P978" i="4"/>
  <c r="O978" i="4"/>
  <c r="N978" i="4"/>
  <c r="C978" i="4"/>
  <c r="U977" i="4"/>
  <c r="T977" i="4"/>
  <c r="S977" i="4"/>
  <c r="R977" i="4"/>
  <c r="Q977" i="4"/>
  <c r="P977" i="4"/>
  <c r="O977" i="4"/>
  <c r="N977" i="4"/>
  <c r="C977" i="4"/>
  <c r="U976" i="4"/>
  <c r="AC976" i="4" s="1"/>
  <c r="AD976" i="4" s="1"/>
  <c r="T976" i="4"/>
  <c r="S976" i="4"/>
  <c r="R976" i="4"/>
  <c r="Q976" i="4"/>
  <c r="P976" i="4"/>
  <c r="O976" i="4"/>
  <c r="N976" i="4"/>
  <c r="C976" i="4"/>
  <c r="U975" i="4"/>
  <c r="T975" i="4"/>
  <c r="S975" i="4"/>
  <c r="R975" i="4"/>
  <c r="Q975" i="4"/>
  <c r="P975" i="4"/>
  <c r="O975" i="4"/>
  <c r="N975" i="4"/>
  <c r="C975" i="4"/>
  <c r="U974" i="4"/>
  <c r="AC974" i="4" s="1"/>
  <c r="AD974" i="4" s="1"/>
  <c r="T974" i="4"/>
  <c r="S974" i="4"/>
  <c r="R974" i="4"/>
  <c r="Q974" i="4"/>
  <c r="P974" i="4"/>
  <c r="O974" i="4"/>
  <c r="N974" i="4"/>
  <c r="C974" i="4"/>
  <c r="U973" i="4"/>
  <c r="T973" i="4"/>
  <c r="S973" i="4"/>
  <c r="R973" i="4"/>
  <c r="Q973" i="4"/>
  <c r="P973" i="4"/>
  <c r="O973" i="4"/>
  <c r="N973" i="4"/>
  <c r="C973" i="4"/>
  <c r="U972" i="4"/>
  <c r="T972" i="4"/>
  <c r="S972" i="4"/>
  <c r="R972" i="4"/>
  <c r="Q972" i="4"/>
  <c r="P972" i="4"/>
  <c r="O972" i="4"/>
  <c r="W972" i="4" s="1"/>
  <c r="N972" i="4"/>
  <c r="C972" i="4"/>
  <c r="U971" i="4"/>
  <c r="T971" i="4"/>
  <c r="S971" i="4"/>
  <c r="R971" i="4"/>
  <c r="Q971" i="4"/>
  <c r="P971" i="4"/>
  <c r="O971" i="4"/>
  <c r="N971" i="4"/>
  <c r="C971" i="4"/>
  <c r="U970" i="4"/>
  <c r="T970" i="4"/>
  <c r="S970" i="4"/>
  <c r="R970" i="4"/>
  <c r="Q970" i="4"/>
  <c r="P970" i="4"/>
  <c r="O970" i="4"/>
  <c r="N970" i="4"/>
  <c r="C970" i="4"/>
  <c r="U969" i="4"/>
  <c r="T969" i="4"/>
  <c r="S969" i="4"/>
  <c r="R969" i="4"/>
  <c r="Q969" i="4"/>
  <c r="P969" i="4"/>
  <c r="O969" i="4"/>
  <c r="N969" i="4"/>
  <c r="C969" i="4"/>
  <c r="U968" i="4"/>
  <c r="T968" i="4"/>
  <c r="S968" i="4"/>
  <c r="R968" i="4"/>
  <c r="Q968" i="4"/>
  <c r="P968" i="4"/>
  <c r="O968" i="4"/>
  <c r="W968" i="4" s="1"/>
  <c r="N968" i="4"/>
  <c r="C968" i="4"/>
  <c r="U967" i="4"/>
  <c r="T967" i="4"/>
  <c r="S967" i="4"/>
  <c r="R967" i="4"/>
  <c r="Q967" i="4"/>
  <c r="P967" i="4"/>
  <c r="O967" i="4"/>
  <c r="N967" i="4"/>
  <c r="C967" i="4"/>
  <c r="U966" i="4"/>
  <c r="T966" i="4"/>
  <c r="S966" i="4"/>
  <c r="R966" i="4"/>
  <c r="Q966" i="4"/>
  <c r="P966" i="4"/>
  <c r="O966" i="4"/>
  <c r="N966" i="4"/>
  <c r="C966" i="4"/>
  <c r="U965" i="4"/>
  <c r="T965" i="4"/>
  <c r="S965" i="4"/>
  <c r="R965" i="4"/>
  <c r="Q965" i="4"/>
  <c r="P965" i="4"/>
  <c r="O965" i="4"/>
  <c r="N965" i="4"/>
  <c r="C965" i="4"/>
  <c r="U964" i="4"/>
  <c r="T964" i="4"/>
  <c r="S964" i="4"/>
  <c r="R964" i="4"/>
  <c r="Q964" i="4"/>
  <c r="P964" i="4"/>
  <c r="O964" i="4"/>
  <c r="W964" i="4" s="1"/>
  <c r="N964" i="4"/>
  <c r="C964" i="4"/>
  <c r="U963" i="4"/>
  <c r="T963" i="4"/>
  <c r="S963" i="4"/>
  <c r="R963" i="4"/>
  <c r="Q963" i="4"/>
  <c r="P963" i="4"/>
  <c r="O963" i="4"/>
  <c r="N963" i="4"/>
  <c r="C963" i="4"/>
  <c r="U962" i="4"/>
  <c r="T962" i="4"/>
  <c r="S962" i="4"/>
  <c r="R962" i="4"/>
  <c r="Q962" i="4"/>
  <c r="P962" i="4"/>
  <c r="O962" i="4"/>
  <c r="W962" i="4" s="1"/>
  <c r="N962" i="4"/>
  <c r="C962" i="4"/>
  <c r="U961" i="4"/>
  <c r="T961" i="4"/>
  <c r="S961" i="4"/>
  <c r="R961" i="4"/>
  <c r="Q961" i="4"/>
  <c r="P961" i="4"/>
  <c r="O961" i="4"/>
  <c r="N961" i="4"/>
  <c r="C961" i="4"/>
  <c r="U960" i="4"/>
  <c r="T960" i="4"/>
  <c r="S960" i="4"/>
  <c r="R960" i="4"/>
  <c r="Q960" i="4"/>
  <c r="P960" i="4"/>
  <c r="O960" i="4"/>
  <c r="W960" i="4" s="1"/>
  <c r="N960" i="4"/>
  <c r="C960" i="4"/>
  <c r="U959" i="4"/>
  <c r="T959" i="4"/>
  <c r="AB959" i="4" s="1"/>
  <c r="D930" i="5" s="1"/>
  <c r="W930" i="5" s="1"/>
  <c r="S959" i="4"/>
  <c r="R959" i="4"/>
  <c r="Q959" i="4"/>
  <c r="Y959" i="4" s="1"/>
  <c r="P959" i="4"/>
  <c r="O959" i="4"/>
  <c r="N959" i="4"/>
  <c r="C959" i="4"/>
  <c r="U958" i="4"/>
  <c r="T958" i="4"/>
  <c r="S958" i="4"/>
  <c r="AA958" i="4" s="1"/>
  <c r="R958" i="4"/>
  <c r="Q958" i="4"/>
  <c r="P958" i="4"/>
  <c r="O958" i="4"/>
  <c r="W958" i="4" s="1"/>
  <c r="N958" i="4"/>
  <c r="C958" i="4"/>
  <c r="U957" i="4"/>
  <c r="T957" i="4"/>
  <c r="S957" i="4"/>
  <c r="R957" i="4"/>
  <c r="Q957" i="4"/>
  <c r="P957" i="4"/>
  <c r="O957" i="4"/>
  <c r="N957" i="4"/>
  <c r="C957" i="4"/>
  <c r="U956" i="4"/>
  <c r="T956" i="4"/>
  <c r="S956" i="4"/>
  <c r="R956" i="4"/>
  <c r="Q956" i="4"/>
  <c r="P956" i="4"/>
  <c r="O956" i="4"/>
  <c r="W956" i="4" s="1"/>
  <c r="N956" i="4"/>
  <c r="C956" i="4"/>
  <c r="U955" i="4"/>
  <c r="T955" i="4"/>
  <c r="S955" i="4"/>
  <c r="R955" i="4"/>
  <c r="Q955" i="4"/>
  <c r="P955" i="4"/>
  <c r="O955" i="4"/>
  <c r="N955" i="4"/>
  <c r="C955" i="4"/>
  <c r="U954" i="4"/>
  <c r="T954" i="4"/>
  <c r="S954" i="4"/>
  <c r="R954" i="4"/>
  <c r="Q954" i="4"/>
  <c r="P954" i="4"/>
  <c r="O954" i="4"/>
  <c r="N954" i="4"/>
  <c r="C954" i="4"/>
  <c r="U953" i="4"/>
  <c r="T953" i="4"/>
  <c r="S953" i="4"/>
  <c r="R953" i="4"/>
  <c r="Q953" i="4"/>
  <c r="P953" i="4"/>
  <c r="O953" i="4"/>
  <c r="N953" i="4"/>
  <c r="C953" i="4"/>
  <c r="U952" i="4"/>
  <c r="T952" i="4"/>
  <c r="S952" i="4"/>
  <c r="R952" i="4"/>
  <c r="Q952" i="4"/>
  <c r="P952" i="4"/>
  <c r="O952" i="4"/>
  <c r="W952" i="4" s="1"/>
  <c r="N952" i="4"/>
  <c r="C952" i="4"/>
  <c r="U951" i="4"/>
  <c r="T951" i="4"/>
  <c r="S951" i="4"/>
  <c r="R951" i="4"/>
  <c r="Q951" i="4"/>
  <c r="P951" i="4"/>
  <c r="O951" i="4"/>
  <c r="N951" i="4"/>
  <c r="C951" i="4"/>
  <c r="U950" i="4"/>
  <c r="T950" i="4"/>
  <c r="S950" i="4"/>
  <c r="R950" i="4"/>
  <c r="Q950" i="4"/>
  <c r="P950" i="4"/>
  <c r="O950" i="4"/>
  <c r="N950" i="4"/>
  <c r="C950" i="4"/>
  <c r="U949" i="4"/>
  <c r="T949" i="4"/>
  <c r="S949" i="4"/>
  <c r="R949" i="4"/>
  <c r="Q949" i="4"/>
  <c r="P949" i="4"/>
  <c r="O949" i="4"/>
  <c r="N949" i="4"/>
  <c r="C949" i="4"/>
  <c r="U948" i="4"/>
  <c r="T948" i="4"/>
  <c r="S948" i="4"/>
  <c r="R948" i="4"/>
  <c r="Q948" i="4"/>
  <c r="P948" i="4"/>
  <c r="O948" i="4"/>
  <c r="W948" i="4" s="1"/>
  <c r="N948" i="4"/>
  <c r="C948" i="4"/>
  <c r="U947" i="4"/>
  <c r="T947" i="4"/>
  <c r="S947" i="4"/>
  <c r="R947" i="4"/>
  <c r="Q947" i="4"/>
  <c r="P947" i="4"/>
  <c r="O947" i="4"/>
  <c r="N947" i="4"/>
  <c r="C947" i="4"/>
  <c r="U946" i="4"/>
  <c r="T946" i="4"/>
  <c r="S946" i="4"/>
  <c r="R946" i="4"/>
  <c r="Q946" i="4"/>
  <c r="P946" i="4"/>
  <c r="O946" i="4"/>
  <c r="W946" i="4" s="1"/>
  <c r="N946" i="4"/>
  <c r="C946" i="4"/>
  <c r="U945" i="4"/>
  <c r="T945" i="4"/>
  <c r="S945" i="4"/>
  <c r="R945" i="4"/>
  <c r="Q945" i="4"/>
  <c r="P945" i="4"/>
  <c r="O945" i="4"/>
  <c r="W945" i="4" s="1"/>
  <c r="N945" i="4"/>
  <c r="C945" i="4"/>
  <c r="U944" i="4"/>
  <c r="T944" i="4"/>
  <c r="S944" i="4"/>
  <c r="R944" i="4"/>
  <c r="Q944" i="4"/>
  <c r="P944" i="4"/>
  <c r="O944" i="4"/>
  <c r="W944" i="4" s="1"/>
  <c r="N944" i="4"/>
  <c r="C944" i="4"/>
  <c r="U943" i="4"/>
  <c r="T943" i="4"/>
  <c r="S943" i="4"/>
  <c r="R943" i="4"/>
  <c r="Q943" i="4"/>
  <c r="P943" i="4"/>
  <c r="O943" i="4"/>
  <c r="N943" i="4"/>
  <c r="C943" i="4"/>
  <c r="U942" i="4"/>
  <c r="T942" i="4"/>
  <c r="S942" i="4"/>
  <c r="R942" i="4"/>
  <c r="Q942" i="4"/>
  <c r="P942" i="4"/>
  <c r="O942" i="4"/>
  <c r="W942" i="4" s="1"/>
  <c r="N942" i="4"/>
  <c r="C942" i="4"/>
  <c r="U941" i="4"/>
  <c r="T941" i="4"/>
  <c r="S941" i="4"/>
  <c r="R941" i="4"/>
  <c r="Q941" i="4"/>
  <c r="P941" i="4"/>
  <c r="O941" i="4"/>
  <c r="N941" i="4"/>
  <c r="C941" i="4"/>
  <c r="U940" i="4"/>
  <c r="T940" i="4"/>
  <c r="S940" i="4"/>
  <c r="R940" i="4"/>
  <c r="Q940" i="4"/>
  <c r="P940" i="4"/>
  <c r="O940" i="4"/>
  <c r="W940" i="4" s="1"/>
  <c r="N940" i="4"/>
  <c r="C940" i="4"/>
  <c r="U939" i="4"/>
  <c r="T939" i="4"/>
  <c r="S939" i="4"/>
  <c r="R939" i="4"/>
  <c r="Q939" i="4"/>
  <c r="P939" i="4"/>
  <c r="O939" i="4"/>
  <c r="N939" i="4"/>
  <c r="C939" i="4"/>
  <c r="U938" i="4"/>
  <c r="T938" i="4"/>
  <c r="S938" i="4"/>
  <c r="R938" i="4"/>
  <c r="Q938" i="4"/>
  <c r="P938" i="4"/>
  <c r="O938" i="4"/>
  <c r="N938" i="4"/>
  <c r="C938" i="4"/>
  <c r="U937" i="4"/>
  <c r="T937" i="4"/>
  <c r="S937" i="4"/>
  <c r="R937" i="4"/>
  <c r="Q937" i="4"/>
  <c r="P937" i="4"/>
  <c r="O937" i="4"/>
  <c r="N937" i="4"/>
  <c r="C937" i="4"/>
  <c r="U936" i="4"/>
  <c r="T936" i="4"/>
  <c r="S936" i="4"/>
  <c r="R936" i="4"/>
  <c r="Q936" i="4"/>
  <c r="P936" i="4"/>
  <c r="O936" i="4"/>
  <c r="W936" i="4" s="1"/>
  <c r="N936" i="4"/>
  <c r="C936" i="4"/>
  <c r="U935" i="4"/>
  <c r="T935" i="4"/>
  <c r="S935" i="4"/>
  <c r="R935" i="4"/>
  <c r="Q935" i="4"/>
  <c r="P935" i="4"/>
  <c r="O935" i="4"/>
  <c r="N935" i="4"/>
  <c r="C935" i="4"/>
  <c r="U934" i="4"/>
  <c r="T934" i="4"/>
  <c r="S934" i="4"/>
  <c r="R934" i="4"/>
  <c r="Q934" i="4"/>
  <c r="P934" i="4"/>
  <c r="O934" i="4"/>
  <c r="N934" i="4"/>
  <c r="C934" i="4"/>
  <c r="U933" i="4"/>
  <c r="T933" i="4"/>
  <c r="S933" i="4"/>
  <c r="R933" i="4"/>
  <c r="Q933" i="4"/>
  <c r="P933" i="4"/>
  <c r="O933" i="4"/>
  <c r="N933" i="4"/>
  <c r="C933" i="4"/>
  <c r="U932" i="4"/>
  <c r="T932" i="4"/>
  <c r="S932" i="4"/>
  <c r="R932" i="4"/>
  <c r="Q932" i="4"/>
  <c r="P932" i="4"/>
  <c r="O932" i="4"/>
  <c r="W932" i="4" s="1"/>
  <c r="N932" i="4"/>
  <c r="C932" i="4"/>
  <c r="U931" i="4"/>
  <c r="T931" i="4"/>
  <c r="S931" i="4"/>
  <c r="R931" i="4"/>
  <c r="Q931" i="4"/>
  <c r="P931" i="4"/>
  <c r="O931" i="4"/>
  <c r="N931" i="4"/>
  <c r="C931" i="4"/>
  <c r="U930" i="4"/>
  <c r="T930" i="4"/>
  <c r="S930" i="4"/>
  <c r="AA930" i="4" s="1"/>
  <c r="R930" i="4"/>
  <c r="Q930" i="4"/>
  <c r="P930" i="4"/>
  <c r="X930" i="4" s="1"/>
  <c r="O930" i="4"/>
  <c r="N930" i="4"/>
  <c r="C930" i="4"/>
  <c r="U929" i="4"/>
  <c r="T929" i="4"/>
  <c r="S929" i="4"/>
  <c r="R929" i="4"/>
  <c r="Q929" i="4"/>
  <c r="P929" i="4"/>
  <c r="O929" i="4"/>
  <c r="N929" i="4"/>
  <c r="C929" i="4"/>
  <c r="U928" i="4"/>
  <c r="T928" i="4"/>
  <c r="S928" i="4"/>
  <c r="R928" i="4"/>
  <c r="Q928" i="4"/>
  <c r="P928" i="4"/>
  <c r="X928" i="4" s="1"/>
  <c r="O928" i="4"/>
  <c r="N928" i="4"/>
  <c r="C928" i="4"/>
  <c r="U927" i="4"/>
  <c r="T927" i="4"/>
  <c r="S927" i="4"/>
  <c r="R927" i="4"/>
  <c r="Q927" i="4"/>
  <c r="P927" i="4"/>
  <c r="O927" i="4"/>
  <c r="N927" i="4"/>
  <c r="C927" i="4"/>
  <c r="U926" i="4"/>
  <c r="T926" i="4"/>
  <c r="S926" i="4"/>
  <c r="R926" i="4"/>
  <c r="Q926" i="4"/>
  <c r="P926" i="4"/>
  <c r="O926" i="4"/>
  <c r="W926" i="4" s="1"/>
  <c r="N926" i="4"/>
  <c r="C926" i="4"/>
  <c r="U925" i="4"/>
  <c r="T925" i="4"/>
  <c r="S925" i="4"/>
  <c r="R925" i="4"/>
  <c r="Q925" i="4"/>
  <c r="P925" i="4"/>
  <c r="O925" i="4"/>
  <c r="N925" i="4"/>
  <c r="C925" i="4"/>
  <c r="U924" i="4"/>
  <c r="T924" i="4"/>
  <c r="S924" i="4"/>
  <c r="R924" i="4"/>
  <c r="Q924" i="4"/>
  <c r="P924" i="4"/>
  <c r="X924" i="4" s="1"/>
  <c r="O924" i="4"/>
  <c r="N924" i="4"/>
  <c r="C924" i="4"/>
  <c r="U923" i="4"/>
  <c r="T923" i="4"/>
  <c r="S923" i="4"/>
  <c r="R923" i="4"/>
  <c r="Q923" i="4"/>
  <c r="P923" i="4"/>
  <c r="O923" i="4"/>
  <c r="N923" i="4"/>
  <c r="C923" i="4"/>
  <c r="U922" i="4"/>
  <c r="T922" i="4"/>
  <c r="S922" i="4"/>
  <c r="AA922" i="4" s="1"/>
  <c r="R922" i="4"/>
  <c r="Q922" i="4"/>
  <c r="P922" i="4"/>
  <c r="X922" i="4" s="1"/>
  <c r="O922" i="4"/>
  <c r="N922" i="4"/>
  <c r="C922" i="4"/>
  <c r="U921" i="4"/>
  <c r="T921" i="4"/>
  <c r="S921" i="4"/>
  <c r="R921" i="4"/>
  <c r="Q921" i="4"/>
  <c r="P921" i="4"/>
  <c r="O921" i="4"/>
  <c r="N921" i="4"/>
  <c r="C921" i="4"/>
  <c r="U920" i="4"/>
  <c r="T920" i="4"/>
  <c r="S920" i="4"/>
  <c r="AA920" i="4" s="1"/>
  <c r="R920" i="4"/>
  <c r="Q920" i="4"/>
  <c r="P920" i="4"/>
  <c r="X920" i="4" s="1"/>
  <c r="O920" i="4"/>
  <c r="N920" i="4"/>
  <c r="C920" i="4"/>
  <c r="U919" i="4"/>
  <c r="T919" i="4"/>
  <c r="S919" i="4"/>
  <c r="R919" i="4"/>
  <c r="Q919" i="4"/>
  <c r="P919" i="4"/>
  <c r="O919" i="4"/>
  <c r="N919" i="4"/>
  <c r="C919" i="4"/>
  <c r="U918" i="4"/>
  <c r="T918" i="4"/>
  <c r="S918" i="4"/>
  <c r="AA918" i="4" s="1"/>
  <c r="R918" i="4"/>
  <c r="Q918" i="4"/>
  <c r="Y918" i="4" s="1"/>
  <c r="P918" i="4"/>
  <c r="X918" i="4" s="1"/>
  <c r="O918" i="4"/>
  <c r="N918" i="4"/>
  <c r="C918" i="4"/>
  <c r="U917" i="4"/>
  <c r="T917" i="4"/>
  <c r="S917" i="4"/>
  <c r="R917" i="4"/>
  <c r="Q917" i="4"/>
  <c r="P917" i="4"/>
  <c r="O917" i="4"/>
  <c r="N917" i="4"/>
  <c r="C917" i="4"/>
  <c r="U916" i="4"/>
  <c r="T916" i="4"/>
  <c r="S916" i="4"/>
  <c r="AA916" i="4" s="1"/>
  <c r="R916" i="4"/>
  <c r="Q916" i="4"/>
  <c r="Y916" i="4" s="1"/>
  <c r="P916" i="4"/>
  <c r="X916" i="4" s="1"/>
  <c r="O916" i="4"/>
  <c r="N916" i="4"/>
  <c r="C916" i="4"/>
  <c r="U915" i="4"/>
  <c r="T915" i="4"/>
  <c r="S915" i="4"/>
  <c r="R915" i="4"/>
  <c r="Q915" i="4"/>
  <c r="P915" i="4"/>
  <c r="O915" i="4"/>
  <c r="N915" i="4"/>
  <c r="C915" i="4"/>
  <c r="U914" i="4"/>
  <c r="T914" i="4"/>
  <c r="S914" i="4"/>
  <c r="AA914" i="4" s="1"/>
  <c r="R914" i="4"/>
  <c r="Q914" i="4"/>
  <c r="Y914" i="4" s="1"/>
  <c r="P914" i="4"/>
  <c r="X914" i="4" s="1"/>
  <c r="O914" i="4"/>
  <c r="N914" i="4"/>
  <c r="C914" i="4"/>
  <c r="U913" i="4"/>
  <c r="T913" i="4"/>
  <c r="S913" i="4"/>
  <c r="R913" i="4"/>
  <c r="Q913" i="4"/>
  <c r="P913" i="4"/>
  <c r="O913" i="4"/>
  <c r="N913" i="4"/>
  <c r="C913" i="4"/>
  <c r="U912" i="4"/>
  <c r="T912" i="4"/>
  <c r="S912" i="4"/>
  <c r="AA912" i="4" s="1"/>
  <c r="R912" i="4"/>
  <c r="Q912" i="4"/>
  <c r="Y912" i="4" s="1"/>
  <c r="P912" i="4"/>
  <c r="X912" i="4" s="1"/>
  <c r="O912" i="4"/>
  <c r="N912" i="4"/>
  <c r="C912" i="4"/>
  <c r="U911" i="4"/>
  <c r="T911" i="4"/>
  <c r="S911" i="4"/>
  <c r="R911" i="4"/>
  <c r="Q911" i="4"/>
  <c r="P911" i="4"/>
  <c r="O911" i="4"/>
  <c r="N911" i="4"/>
  <c r="C911" i="4"/>
  <c r="U910" i="4"/>
  <c r="T910" i="4"/>
  <c r="S910" i="4"/>
  <c r="AA910" i="4" s="1"/>
  <c r="R910" i="4"/>
  <c r="Q910" i="4"/>
  <c r="Y910" i="4" s="1"/>
  <c r="P910" i="4"/>
  <c r="X910" i="4" s="1"/>
  <c r="O910" i="4"/>
  <c r="N910" i="4"/>
  <c r="C910" i="4"/>
  <c r="U909" i="4"/>
  <c r="T909" i="4"/>
  <c r="S909" i="4"/>
  <c r="R909" i="4"/>
  <c r="Q909" i="4"/>
  <c r="P909" i="4"/>
  <c r="O909" i="4"/>
  <c r="N909" i="4"/>
  <c r="C909" i="4"/>
  <c r="U908" i="4"/>
  <c r="T908" i="4"/>
  <c r="S908" i="4"/>
  <c r="AA908" i="4" s="1"/>
  <c r="R908" i="4"/>
  <c r="Q908" i="4"/>
  <c r="Y908" i="4" s="1"/>
  <c r="P908" i="4"/>
  <c r="X908" i="4" s="1"/>
  <c r="O908" i="4"/>
  <c r="N908" i="4"/>
  <c r="C908" i="4"/>
  <c r="U907" i="4"/>
  <c r="T907" i="4"/>
  <c r="S907" i="4"/>
  <c r="R907" i="4"/>
  <c r="Q907" i="4"/>
  <c r="P907" i="4"/>
  <c r="O907" i="4"/>
  <c r="N907" i="4"/>
  <c r="C907" i="4"/>
  <c r="U906" i="4"/>
  <c r="T906" i="4"/>
  <c r="S906" i="4"/>
  <c r="AA906" i="4" s="1"/>
  <c r="R906" i="4"/>
  <c r="Q906" i="4"/>
  <c r="Y906" i="4" s="1"/>
  <c r="P906" i="4"/>
  <c r="X906" i="4" s="1"/>
  <c r="O906" i="4"/>
  <c r="N906" i="4"/>
  <c r="C906" i="4"/>
  <c r="U905" i="4"/>
  <c r="T905" i="4"/>
  <c r="S905" i="4"/>
  <c r="R905" i="4"/>
  <c r="Q905" i="4"/>
  <c r="P905" i="4"/>
  <c r="O905" i="4"/>
  <c r="N905" i="4"/>
  <c r="C905" i="4"/>
  <c r="U904" i="4"/>
  <c r="T904" i="4"/>
  <c r="S904" i="4"/>
  <c r="AA904" i="4" s="1"/>
  <c r="R904" i="4"/>
  <c r="Q904" i="4"/>
  <c r="Y904" i="4" s="1"/>
  <c r="P904" i="4"/>
  <c r="X904" i="4" s="1"/>
  <c r="O904" i="4"/>
  <c r="N904" i="4"/>
  <c r="C904" i="4"/>
  <c r="U903" i="4"/>
  <c r="T903" i="4"/>
  <c r="S903" i="4"/>
  <c r="R903" i="4"/>
  <c r="Q903" i="4"/>
  <c r="P903" i="4"/>
  <c r="O903" i="4"/>
  <c r="N903" i="4"/>
  <c r="C903" i="4"/>
  <c r="U902" i="4"/>
  <c r="T902" i="4"/>
  <c r="S902" i="4"/>
  <c r="AA902" i="4" s="1"/>
  <c r="R902" i="4"/>
  <c r="Q902" i="4"/>
  <c r="Y902" i="4" s="1"/>
  <c r="P902" i="4"/>
  <c r="X902" i="4" s="1"/>
  <c r="O902" i="4"/>
  <c r="N902" i="4"/>
  <c r="C902" i="4"/>
  <c r="U901" i="4"/>
  <c r="T901" i="4"/>
  <c r="S901" i="4"/>
  <c r="R901" i="4"/>
  <c r="Q901" i="4"/>
  <c r="P901" i="4"/>
  <c r="O901" i="4"/>
  <c r="N901" i="4"/>
  <c r="C901" i="4"/>
  <c r="U900" i="4"/>
  <c r="T900" i="4"/>
  <c r="S900" i="4"/>
  <c r="R900" i="4"/>
  <c r="Q900" i="4"/>
  <c r="Y900" i="4" s="1"/>
  <c r="P900" i="4"/>
  <c r="O900" i="4"/>
  <c r="N900" i="4"/>
  <c r="C900" i="4"/>
  <c r="U899" i="4"/>
  <c r="T899" i="4"/>
  <c r="S899" i="4"/>
  <c r="R899" i="4"/>
  <c r="Q899" i="4"/>
  <c r="P899" i="4"/>
  <c r="O899" i="4"/>
  <c r="N899" i="4"/>
  <c r="C899" i="4"/>
  <c r="U898" i="4"/>
  <c r="T898" i="4"/>
  <c r="S898" i="4"/>
  <c r="R898" i="4"/>
  <c r="Q898" i="4"/>
  <c r="P898" i="4"/>
  <c r="X898" i="4" s="1"/>
  <c r="O898" i="4"/>
  <c r="N898" i="4"/>
  <c r="C898" i="4"/>
  <c r="U897" i="4"/>
  <c r="T897" i="4"/>
  <c r="S897" i="4"/>
  <c r="R897" i="4"/>
  <c r="Q897" i="4"/>
  <c r="P897" i="4"/>
  <c r="O897" i="4"/>
  <c r="N897" i="4"/>
  <c r="C897" i="4"/>
  <c r="U896" i="4"/>
  <c r="T896" i="4"/>
  <c r="S896" i="4"/>
  <c r="R896" i="4"/>
  <c r="Q896" i="4"/>
  <c r="P896" i="4"/>
  <c r="X896" i="4" s="1"/>
  <c r="O896" i="4"/>
  <c r="N896" i="4"/>
  <c r="C896" i="4"/>
  <c r="U895" i="4"/>
  <c r="T895" i="4"/>
  <c r="S895" i="4"/>
  <c r="R895" i="4"/>
  <c r="Q895" i="4"/>
  <c r="P895" i="4"/>
  <c r="O895" i="4"/>
  <c r="N895" i="4"/>
  <c r="C895" i="4"/>
  <c r="U894" i="4"/>
  <c r="T894" i="4"/>
  <c r="S894" i="4"/>
  <c r="R894" i="4"/>
  <c r="Q894" i="4"/>
  <c r="P894" i="4"/>
  <c r="X894" i="4" s="1"/>
  <c r="O894" i="4"/>
  <c r="N894" i="4"/>
  <c r="C894" i="4"/>
  <c r="U893" i="4"/>
  <c r="T893" i="4"/>
  <c r="S893" i="4"/>
  <c r="R893" i="4"/>
  <c r="Q893" i="4"/>
  <c r="P893" i="4"/>
  <c r="O893" i="4"/>
  <c r="N893" i="4"/>
  <c r="C893" i="4"/>
  <c r="U892" i="4"/>
  <c r="T892" i="4"/>
  <c r="S892" i="4"/>
  <c r="R892" i="4"/>
  <c r="Q892" i="4"/>
  <c r="P892" i="4"/>
  <c r="X892" i="4" s="1"/>
  <c r="O892" i="4"/>
  <c r="N892" i="4"/>
  <c r="C892" i="4"/>
  <c r="U891" i="4"/>
  <c r="T891" i="4"/>
  <c r="S891" i="4"/>
  <c r="R891" i="4"/>
  <c r="Q891" i="4"/>
  <c r="P891" i="4"/>
  <c r="O891" i="4"/>
  <c r="N891" i="4"/>
  <c r="C891" i="4"/>
  <c r="U890" i="4"/>
  <c r="T890" i="4"/>
  <c r="S890" i="4"/>
  <c r="R890" i="4"/>
  <c r="Q890" i="4"/>
  <c r="P890" i="4"/>
  <c r="X890" i="4" s="1"/>
  <c r="O890" i="4"/>
  <c r="N890" i="4"/>
  <c r="C890" i="4"/>
  <c r="U889" i="4"/>
  <c r="T889" i="4"/>
  <c r="S889" i="4"/>
  <c r="R889" i="4"/>
  <c r="Q889" i="4"/>
  <c r="P889" i="4"/>
  <c r="O889" i="4"/>
  <c r="N889" i="4"/>
  <c r="C889" i="4"/>
  <c r="U888" i="4"/>
  <c r="T888" i="4"/>
  <c r="S888" i="4"/>
  <c r="R888" i="4"/>
  <c r="Q888" i="4"/>
  <c r="P888" i="4"/>
  <c r="X888" i="4" s="1"/>
  <c r="O888" i="4"/>
  <c r="N888" i="4"/>
  <c r="C888" i="4"/>
  <c r="U887" i="4"/>
  <c r="T887" i="4"/>
  <c r="S887" i="4"/>
  <c r="R887" i="4"/>
  <c r="Q887" i="4"/>
  <c r="P887" i="4"/>
  <c r="O887" i="4"/>
  <c r="N887" i="4"/>
  <c r="C887" i="4"/>
  <c r="U886" i="4"/>
  <c r="T886" i="4"/>
  <c r="S886" i="4"/>
  <c r="R886" i="4"/>
  <c r="Q886" i="4"/>
  <c r="P886" i="4"/>
  <c r="X886" i="4" s="1"/>
  <c r="O886" i="4"/>
  <c r="N886" i="4"/>
  <c r="C886" i="4"/>
  <c r="U885" i="4"/>
  <c r="T885" i="4"/>
  <c r="S885" i="4"/>
  <c r="R885" i="4"/>
  <c r="Q885" i="4"/>
  <c r="P885" i="4"/>
  <c r="O885" i="4"/>
  <c r="N885" i="4"/>
  <c r="C885" i="4"/>
  <c r="U884" i="4"/>
  <c r="T884" i="4"/>
  <c r="S884" i="4"/>
  <c r="R884" i="4"/>
  <c r="Q884" i="4"/>
  <c r="P884" i="4"/>
  <c r="X884" i="4" s="1"/>
  <c r="O884" i="4"/>
  <c r="N884" i="4"/>
  <c r="C884" i="4"/>
  <c r="U883" i="4"/>
  <c r="T883" i="4"/>
  <c r="AD883" i="4" s="1"/>
  <c r="S883" i="4"/>
  <c r="R883" i="4"/>
  <c r="Q883" i="4"/>
  <c r="P883" i="4"/>
  <c r="O883" i="4"/>
  <c r="N883" i="4"/>
  <c r="C883" i="4"/>
  <c r="U882" i="4"/>
  <c r="T882" i="4"/>
  <c r="S882" i="4"/>
  <c r="R882" i="4"/>
  <c r="Q882" i="4"/>
  <c r="P882" i="4"/>
  <c r="X882" i="4" s="1"/>
  <c r="O882" i="4"/>
  <c r="N882" i="4"/>
  <c r="C882" i="4"/>
  <c r="U881" i="4"/>
  <c r="T881" i="4"/>
  <c r="S881" i="4"/>
  <c r="R881" i="4"/>
  <c r="Q881" i="4"/>
  <c r="P881" i="4"/>
  <c r="O881" i="4"/>
  <c r="N881" i="4"/>
  <c r="C881" i="4"/>
  <c r="U880" i="4"/>
  <c r="T880" i="4"/>
  <c r="AB880" i="4" s="1"/>
  <c r="D855" i="5" s="1"/>
  <c r="W855" i="5" s="1"/>
  <c r="S880" i="4"/>
  <c r="R880" i="4"/>
  <c r="Q880" i="4"/>
  <c r="P880" i="4"/>
  <c r="O880" i="4"/>
  <c r="N880" i="4"/>
  <c r="C880" i="4"/>
  <c r="U879" i="4"/>
  <c r="T879" i="4"/>
  <c r="S879" i="4"/>
  <c r="R879" i="4"/>
  <c r="Q879" i="4"/>
  <c r="P879" i="4"/>
  <c r="O879" i="4"/>
  <c r="N879" i="4"/>
  <c r="C879" i="4"/>
  <c r="U878" i="4"/>
  <c r="T878" i="4"/>
  <c r="AB878" i="4" s="1"/>
  <c r="D853" i="5" s="1"/>
  <c r="W853" i="5" s="1"/>
  <c r="S878" i="4"/>
  <c r="R878" i="4"/>
  <c r="Q878" i="4"/>
  <c r="P878" i="4"/>
  <c r="O878" i="4"/>
  <c r="N878" i="4"/>
  <c r="C878" i="4"/>
  <c r="U877" i="4"/>
  <c r="T877" i="4"/>
  <c r="S877" i="4"/>
  <c r="R877" i="4"/>
  <c r="Q877" i="4"/>
  <c r="P877" i="4"/>
  <c r="O877" i="4"/>
  <c r="N877" i="4"/>
  <c r="C877" i="4"/>
  <c r="U876" i="4"/>
  <c r="T876" i="4"/>
  <c r="AB876" i="4" s="1"/>
  <c r="D851" i="5" s="1"/>
  <c r="W851" i="5" s="1"/>
  <c r="S876" i="4"/>
  <c r="R876" i="4"/>
  <c r="Q876" i="4"/>
  <c r="Y876" i="4" s="1"/>
  <c r="P876" i="4"/>
  <c r="O876" i="4"/>
  <c r="N876" i="4"/>
  <c r="C876" i="4"/>
  <c r="U875" i="4"/>
  <c r="T875" i="4"/>
  <c r="S875" i="4"/>
  <c r="R875" i="4"/>
  <c r="Q875" i="4"/>
  <c r="P875" i="4"/>
  <c r="O875" i="4"/>
  <c r="N875" i="4"/>
  <c r="C875" i="4"/>
  <c r="U874" i="4"/>
  <c r="T874" i="4"/>
  <c r="AB874" i="4" s="1"/>
  <c r="D849" i="5" s="1"/>
  <c r="W849" i="5" s="1"/>
  <c r="S874" i="4"/>
  <c r="R874" i="4"/>
  <c r="Q874" i="4"/>
  <c r="Y874" i="4" s="1"/>
  <c r="P874" i="4"/>
  <c r="O874" i="4"/>
  <c r="N874" i="4"/>
  <c r="C874" i="4"/>
  <c r="U873" i="4"/>
  <c r="T873" i="4"/>
  <c r="S873" i="4"/>
  <c r="R873" i="4"/>
  <c r="Q873" i="4"/>
  <c r="P873" i="4"/>
  <c r="O873" i="4"/>
  <c r="N873" i="4"/>
  <c r="C873" i="4"/>
  <c r="U872" i="4"/>
  <c r="T872" i="4"/>
  <c r="AB872" i="4" s="1"/>
  <c r="D847" i="5" s="1"/>
  <c r="W847" i="5" s="1"/>
  <c r="S872" i="4"/>
  <c r="R872" i="4"/>
  <c r="Q872" i="4"/>
  <c r="Y872" i="4" s="1"/>
  <c r="P872" i="4"/>
  <c r="O872" i="4"/>
  <c r="N872" i="4"/>
  <c r="C872" i="4"/>
  <c r="U871" i="4"/>
  <c r="T871" i="4"/>
  <c r="S871" i="4"/>
  <c r="R871" i="4"/>
  <c r="Q871" i="4"/>
  <c r="P871" i="4"/>
  <c r="O871" i="4"/>
  <c r="N871" i="4"/>
  <c r="C871" i="4"/>
  <c r="U870" i="4"/>
  <c r="T870" i="4"/>
  <c r="AB870" i="4" s="1"/>
  <c r="D845" i="5" s="1"/>
  <c r="W845" i="5" s="1"/>
  <c r="S870" i="4"/>
  <c r="R870" i="4"/>
  <c r="Q870" i="4"/>
  <c r="Y870" i="4" s="1"/>
  <c r="P870" i="4"/>
  <c r="O870" i="4"/>
  <c r="N870" i="4"/>
  <c r="C870" i="4"/>
  <c r="U869" i="4"/>
  <c r="T869" i="4"/>
  <c r="S869" i="4"/>
  <c r="R869" i="4"/>
  <c r="Q869" i="4"/>
  <c r="P869" i="4"/>
  <c r="O869" i="4"/>
  <c r="N869" i="4"/>
  <c r="C869" i="4"/>
  <c r="U868" i="4"/>
  <c r="T868" i="4"/>
  <c r="S868" i="4"/>
  <c r="R868" i="4"/>
  <c r="Q868" i="4"/>
  <c r="P868" i="4"/>
  <c r="O868" i="4"/>
  <c r="N868" i="4"/>
  <c r="Y868" i="4"/>
  <c r="AB868" i="4"/>
  <c r="D843" i="5" s="1"/>
  <c r="W843" i="5" s="1"/>
  <c r="C868" i="4"/>
  <c r="U867" i="4"/>
  <c r="T867" i="4"/>
  <c r="S867" i="4"/>
  <c r="R867" i="4"/>
  <c r="Q867" i="4"/>
  <c r="P867" i="4"/>
  <c r="O867" i="4"/>
  <c r="N867" i="4"/>
  <c r="C867" i="4"/>
  <c r="U866" i="4"/>
  <c r="T866" i="4"/>
  <c r="AB866" i="4" s="1"/>
  <c r="D841" i="5" s="1"/>
  <c r="W841" i="5" s="1"/>
  <c r="S866" i="4"/>
  <c r="R866" i="4"/>
  <c r="Q866" i="4"/>
  <c r="P866" i="4"/>
  <c r="O866" i="4"/>
  <c r="N866" i="4"/>
  <c r="Y866" i="4"/>
  <c r="C866" i="4"/>
  <c r="U865" i="4"/>
  <c r="T865" i="4"/>
  <c r="S865" i="4"/>
  <c r="R865" i="4"/>
  <c r="Q865" i="4"/>
  <c r="P865" i="4"/>
  <c r="O865" i="4"/>
  <c r="N865" i="4"/>
  <c r="C865" i="4"/>
  <c r="U864" i="4"/>
  <c r="T864" i="4"/>
  <c r="AB864" i="4" s="1"/>
  <c r="D839" i="5" s="1"/>
  <c r="W839" i="5" s="1"/>
  <c r="S864" i="4"/>
  <c r="R864" i="4"/>
  <c r="Q864" i="4"/>
  <c r="Y864" i="4" s="1"/>
  <c r="P864" i="4"/>
  <c r="O864" i="4"/>
  <c r="N864" i="4"/>
  <c r="C864" i="4"/>
  <c r="U863" i="4"/>
  <c r="T863" i="4"/>
  <c r="AB863" i="4" s="1"/>
  <c r="D838" i="5" s="1"/>
  <c r="W838" i="5" s="1"/>
  <c r="S863" i="4"/>
  <c r="R863" i="4"/>
  <c r="Q863" i="4"/>
  <c r="P863" i="4"/>
  <c r="O863" i="4"/>
  <c r="N863" i="4"/>
  <c r="C863" i="4"/>
  <c r="U862" i="4"/>
  <c r="T862" i="4"/>
  <c r="AB862" i="4" s="1"/>
  <c r="D837" i="5" s="1"/>
  <c r="W837" i="5" s="1"/>
  <c r="S862" i="4"/>
  <c r="R862" i="4"/>
  <c r="Q862" i="4"/>
  <c r="Y862" i="4" s="1"/>
  <c r="P862" i="4"/>
  <c r="O862" i="4"/>
  <c r="N862" i="4"/>
  <c r="C862" i="4"/>
  <c r="U861" i="4"/>
  <c r="T861" i="4"/>
  <c r="S861" i="4"/>
  <c r="R861" i="4"/>
  <c r="Q861" i="4"/>
  <c r="P861" i="4"/>
  <c r="O861" i="4"/>
  <c r="N861" i="4"/>
  <c r="C861" i="4"/>
  <c r="U860" i="4"/>
  <c r="T860" i="4"/>
  <c r="AB860" i="4" s="1"/>
  <c r="S860" i="4"/>
  <c r="R860" i="4"/>
  <c r="Q860" i="4"/>
  <c r="Y860" i="4" s="1"/>
  <c r="P860" i="4"/>
  <c r="O860" i="4"/>
  <c r="N860" i="4"/>
  <c r="C860" i="4"/>
  <c r="U859" i="4"/>
  <c r="T859" i="4"/>
  <c r="S859" i="4"/>
  <c r="R859" i="4"/>
  <c r="Q859" i="4"/>
  <c r="P859" i="4"/>
  <c r="O859" i="4"/>
  <c r="N859" i="4"/>
  <c r="C859" i="4"/>
  <c r="U858" i="4"/>
  <c r="T858" i="4"/>
  <c r="AB858" i="4" s="1"/>
  <c r="D834" i="5" s="1"/>
  <c r="W834" i="5" s="1"/>
  <c r="S858" i="4"/>
  <c r="R858" i="4"/>
  <c r="Q858" i="4"/>
  <c r="Y858" i="4" s="1"/>
  <c r="P858" i="4"/>
  <c r="O858" i="4"/>
  <c r="N858" i="4"/>
  <c r="C858" i="4"/>
  <c r="U857" i="4"/>
  <c r="T857" i="4"/>
  <c r="S857" i="4"/>
  <c r="R857" i="4"/>
  <c r="Q857" i="4"/>
  <c r="P857" i="4"/>
  <c r="O857" i="4"/>
  <c r="N857" i="4"/>
  <c r="C857" i="4"/>
  <c r="U856" i="4"/>
  <c r="T856" i="4"/>
  <c r="AB856" i="4" s="1"/>
  <c r="D832" i="5" s="1"/>
  <c r="W832" i="5" s="1"/>
  <c r="S856" i="4"/>
  <c r="R856" i="4"/>
  <c r="Q856" i="4"/>
  <c r="Y856" i="4" s="1"/>
  <c r="P856" i="4"/>
  <c r="O856" i="4"/>
  <c r="N856" i="4"/>
  <c r="C856" i="4"/>
  <c r="U855" i="4"/>
  <c r="T855" i="4"/>
  <c r="S855" i="4"/>
  <c r="R855" i="4"/>
  <c r="Q855" i="4"/>
  <c r="P855" i="4"/>
  <c r="O855" i="4"/>
  <c r="N855" i="4"/>
  <c r="C855" i="4"/>
  <c r="U854" i="4"/>
  <c r="T854" i="4"/>
  <c r="AB854" i="4" s="1"/>
  <c r="D830" i="5" s="1"/>
  <c r="W830" i="5" s="1"/>
  <c r="S854" i="4"/>
  <c r="R854" i="4"/>
  <c r="Q854" i="4"/>
  <c r="Y854" i="4" s="1"/>
  <c r="P854" i="4"/>
  <c r="O854" i="4"/>
  <c r="N854" i="4"/>
  <c r="C854" i="4"/>
  <c r="U853" i="4"/>
  <c r="T853" i="4"/>
  <c r="S853" i="4"/>
  <c r="R853" i="4"/>
  <c r="Q853" i="4"/>
  <c r="P853" i="4"/>
  <c r="O853" i="4"/>
  <c r="N853" i="4"/>
  <c r="C853" i="4"/>
  <c r="U852" i="4"/>
  <c r="T852" i="4"/>
  <c r="AB852" i="4" s="1"/>
  <c r="S852" i="4"/>
  <c r="R852" i="4"/>
  <c r="Q852" i="4"/>
  <c r="Y852" i="4" s="1"/>
  <c r="P852" i="4"/>
  <c r="O852" i="4"/>
  <c r="N852" i="4"/>
  <c r="C852" i="4"/>
  <c r="U851" i="4"/>
  <c r="T851" i="4"/>
  <c r="S851" i="4"/>
  <c r="R851" i="4"/>
  <c r="Q851" i="4"/>
  <c r="P851" i="4"/>
  <c r="O851" i="4"/>
  <c r="N851" i="4"/>
  <c r="C851" i="4"/>
  <c r="U850" i="4"/>
  <c r="T850" i="4"/>
  <c r="S850" i="4"/>
  <c r="AA850" i="4" s="1"/>
  <c r="R850" i="4"/>
  <c r="Q850" i="4"/>
  <c r="Y850" i="4" s="1"/>
  <c r="P850" i="4"/>
  <c r="X850" i="4" s="1"/>
  <c r="O850" i="4"/>
  <c r="N850" i="4"/>
  <c r="C850" i="4"/>
  <c r="U849" i="4"/>
  <c r="T849" i="4"/>
  <c r="S849" i="4"/>
  <c r="R849" i="4"/>
  <c r="Q849" i="4"/>
  <c r="P849" i="4"/>
  <c r="O849" i="4"/>
  <c r="N849" i="4"/>
  <c r="C849" i="4"/>
  <c r="U848" i="4"/>
  <c r="T848" i="4"/>
  <c r="S848" i="4"/>
  <c r="AA848" i="4" s="1"/>
  <c r="R848" i="4"/>
  <c r="Q848" i="4"/>
  <c r="Y848" i="4" s="1"/>
  <c r="P848" i="4"/>
  <c r="X848" i="4" s="1"/>
  <c r="O848" i="4"/>
  <c r="N848" i="4"/>
  <c r="C848" i="4"/>
  <c r="U847" i="4"/>
  <c r="T847" i="4"/>
  <c r="S847" i="4"/>
  <c r="R847" i="4"/>
  <c r="Q847" i="4"/>
  <c r="P847" i="4"/>
  <c r="O847" i="4"/>
  <c r="W847" i="4" s="1"/>
  <c r="N847" i="4"/>
  <c r="C847" i="4"/>
  <c r="U846" i="4"/>
  <c r="T846" i="4"/>
  <c r="S846" i="4"/>
  <c r="AA846" i="4" s="1"/>
  <c r="R846" i="4"/>
  <c r="Q846" i="4"/>
  <c r="P846" i="4"/>
  <c r="X846" i="4" s="1"/>
  <c r="O846" i="4"/>
  <c r="N846" i="4"/>
  <c r="Y846" i="4"/>
  <c r="C846" i="4"/>
  <c r="U845" i="4"/>
  <c r="T845" i="4"/>
  <c r="S845" i="4"/>
  <c r="R845" i="4"/>
  <c r="Q845" i="4"/>
  <c r="P845" i="4"/>
  <c r="O845" i="4"/>
  <c r="N845" i="4"/>
  <c r="C845" i="4"/>
  <c r="U844" i="4"/>
  <c r="T844" i="4"/>
  <c r="AB844" i="4" s="1"/>
  <c r="D821" i="5" s="1"/>
  <c r="W821" i="5" s="1"/>
  <c r="S844" i="4"/>
  <c r="AA844" i="4" s="1"/>
  <c r="R844" i="4"/>
  <c r="Q844" i="4"/>
  <c r="Y844" i="4" s="1"/>
  <c r="P844" i="4"/>
  <c r="O844" i="4"/>
  <c r="N844" i="4"/>
  <c r="AC844" i="4"/>
  <c r="AD844" i="4" s="1"/>
  <c r="C844" i="4"/>
  <c r="U843" i="4"/>
  <c r="T843" i="4"/>
  <c r="S843" i="4"/>
  <c r="R843" i="4"/>
  <c r="Q843" i="4"/>
  <c r="P843" i="4"/>
  <c r="O843" i="4"/>
  <c r="N843" i="4"/>
  <c r="C843" i="4"/>
  <c r="U842" i="4"/>
  <c r="T842" i="4"/>
  <c r="AB842" i="4" s="1"/>
  <c r="D819" i="5" s="1"/>
  <c r="W819" i="5" s="1"/>
  <c r="S842" i="4"/>
  <c r="R842" i="4"/>
  <c r="Q842" i="4"/>
  <c r="P842" i="4"/>
  <c r="X842" i="4" s="1"/>
  <c r="O842" i="4"/>
  <c r="N842" i="4"/>
  <c r="Y842" i="4"/>
  <c r="C842" i="4"/>
  <c r="U841" i="4"/>
  <c r="T841" i="4"/>
  <c r="AD841" i="4" s="1"/>
  <c r="S841" i="4"/>
  <c r="R841" i="4"/>
  <c r="Q841" i="4"/>
  <c r="P841" i="4"/>
  <c r="O841" i="4"/>
  <c r="N841" i="4"/>
  <c r="C841" i="4"/>
  <c r="U840" i="4"/>
  <c r="AC840" i="4" s="1"/>
  <c r="AD840" i="4" s="1"/>
  <c r="T840" i="4"/>
  <c r="AB840" i="4" s="1"/>
  <c r="D817" i="5" s="1"/>
  <c r="W817" i="5" s="1"/>
  <c r="S840" i="4"/>
  <c r="AA840" i="4" s="1"/>
  <c r="R840" i="4"/>
  <c r="Q840" i="4"/>
  <c r="Y840" i="4" s="1"/>
  <c r="P840" i="4"/>
  <c r="O840" i="4"/>
  <c r="W840" i="4" s="1"/>
  <c r="N840" i="4"/>
  <c r="C840" i="4"/>
  <c r="U839" i="4"/>
  <c r="T839" i="4"/>
  <c r="S839" i="4"/>
  <c r="R839" i="4"/>
  <c r="Q839" i="4"/>
  <c r="P839" i="4"/>
  <c r="O839" i="4"/>
  <c r="N839" i="4"/>
  <c r="C839" i="4"/>
  <c r="U838" i="4"/>
  <c r="T838" i="4"/>
  <c r="AB838" i="4" s="1"/>
  <c r="D815" i="5" s="1"/>
  <c r="W815" i="5" s="1"/>
  <c r="S838" i="4"/>
  <c r="AA838" i="4" s="1"/>
  <c r="R838" i="4"/>
  <c r="Q838" i="4"/>
  <c r="P838" i="4"/>
  <c r="O838" i="4"/>
  <c r="N838" i="4"/>
  <c r="AC838" i="4"/>
  <c r="AD838" i="4" s="1"/>
  <c r="C838" i="4"/>
  <c r="U837" i="4"/>
  <c r="T837" i="4"/>
  <c r="S837" i="4"/>
  <c r="R837" i="4"/>
  <c r="Q837" i="4"/>
  <c r="P837" i="4"/>
  <c r="O837" i="4"/>
  <c r="N837" i="4"/>
  <c r="C837" i="4"/>
  <c r="U836" i="4"/>
  <c r="T836" i="4"/>
  <c r="AB836" i="4" s="1"/>
  <c r="D813" i="5" s="1"/>
  <c r="W813" i="5" s="1"/>
  <c r="S836" i="4"/>
  <c r="AA836" i="4" s="1"/>
  <c r="R836" i="4"/>
  <c r="Q836" i="4"/>
  <c r="P836" i="4"/>
  <c r="O836" i="4"/>
  <c r="N836" i="4"/>
  <c r="C836" i="4"/>
  <c r="U835" i="4"/>
  <c r="T835" i="4"/>
  <c r="S835" i="4"/>
  <c r="R835" i="4"/>
  <c r="Q835" i="4"/>
  <c r="P835" i="4"/>
  <c r="O835" i="4"/>
  <c r="N835" i="4"/>
  <c r="C835" i="4"/>
  <c r="U834" i="4"/>
  <c r="T834" i="4"/>
  <c r="AB834" i="4" s="1"/>
  <c r="D811" i="5" s="1"/>
  <c r="W811" i="5" s="1"/>
  <c r="S834" i="4"/>
  <c r="R834" i="4"/>
  <c r="Q834" i="4"/>
  <c r="P834" i="4"/>
  <c r="O834" i="4"/>
  <c r="N834" i="4"/>
  <c r="C834" i="4"/>
  <c r="U833" i="4"/>
  <c r="T833" i="4"/>
  <c r="S833" i="4"/>
  <c r="R833" i="4"/>
  <c r="Q833" i="4"/>
  <c r="P833" i="4"/>
  <c r="O833" i="4"/>
  <c r="N833" i="4"/>
  <c r="C833" i="4"/>
  <c r="U832" i="4"/>
  <c r="T832" i="4"/>
  <c r="AB832" i="4" s="1"/>
  <c r="D809" i="5" s="1"/>
  <c r="W809" i="5" s="1"/>
  <c r="S832" i="4"/>
  <c r="AA832" i="4" s="1"/>
  <c r="R832" i="4"/>
  <c r="Q832" i="4"/>
  <c r="Y832" i="4" s="1"/>
  <c r="P832" i="4"/>
  <c r="O832" i="4"/>
  <c r="N832" i="4"/>
  <c r="C832" i="4"/>
  <c r="U831" i="4"/>
  <c r="T831" i="4"/>
  <c r="S831" i="4"/>
  <c r="R831" i="4"/>
  <c r="Q831" i="4"/>
  <c r="P831" i="4"/>
  <c r="O831" i="4"/>
  <c r="N831" i="4"/>
  <c r="C831" i="4"/>
  <c r="U830" i="4"/>
  <c r="T830" i="4"/>
  <c r="S830" i="4"/>
  <c r="AA830" i="4" s="1"/>
  <c r="R830" i="4"/>
  <c r="Q830" i="4"/>
  <c r="P830" i="4"/>
  <c r="O830" i="4"/>
  <c r="N830" i="4"/>
  <c r="AC830" i="4"/>
  <c r="AD830" i="4" s="1"/>
  <c r="AB830" i="4"/>
  <c r="D807" i="5" s="1"/>
  <c r="W807" i="5" s="1"/>
  <c r="C830" i="4"/>
  <c r="U829" i="4"/>
  <c r="T829" i="4"/>
  <c r="S829" i="4"/>
  <c r="R829" i="4"/>
  <c r="Q829" i="4"/>
  <c r="P829" i="4"/>
  <c r="O829" i="4"/>
  <c r="N829" i="4"/>
  <c r="C829" i="4"/>
  <c r="U828" i="4"/>
  <c r="T828" i="4"/>
  <c r="S828" i="4"/>
  <c r="AA828" i="4" s="1"/>
  <c r="R828" i="4"/>
  <c r="Q828" i="4"/>
  <c r="Y828" i="4" s="1"/>
  <c r="P828" i="4"/>
  <c r="O828" i="4"/>
  <c r="N828" i="4"/>
  <c r="AC828" i="4"/>
  <c r="AD828" i="4" s="1"/>
  <c r="AB828" i="4"/>
  <c r="D805" i="5" s="1"/>
  <c r="W805" i="5" s="1"/>
  <c r="C828" i="4"/>
  <c r="U827" i="4"/>
  <c r="T827" i="4"/>
  <c r="S827" i="4"/>
  <c r="R827" i="4"/>
  <c r="Q827" i="4"/>
  <c r="P827" i="4"/>
  <c r="O827" i="4"/>
  <c r="N827" i="4"/>
  <c r="C827" i="4"/>
  <c r="U826" i="4"/>
  <c r="T826" i="4"/>
  <c r="AB826" i="4" s="1"/>
  <c r="D803" i="5" s="1"/>
  <c r="W803" i="5" s="1"/>
  <c r="S826" i="4"/>
  <c r="R826" i="4"/>
  <c r="Q826" i="4"/>
  <c r="Y826" i="4" s="1"/>
  <c r="P826" i="4"/>
  <c r="X826" i="4" s="1"/>
  <c r="O826" i="4"/>
  <c r="N826" i="4"/>
  <c r="C826" i="4"/>
  <c r="U825" i="4"/>
  <c r="T825" i="4"/>
  <c r="AD825" i="4" s="1"/>
  <c r="S825" i="4"/>
  <c r="R825" i="4"/>
  <c r="Q825" i="4"/>
  <c r="P825" i="4"/>
  <c r="O825" i="4"/>
  <c r="N825" i="4"/>
  <c r="C825" i="4"/>
  <c r="U824" i="4"/>
  <c r="AC824" i="4" s="1"/>
  <c r="AD824" i="4" s="1"/>
  <c r="T824" i="4"/>
  <c r="AB824" i="4" s="1"/>
  <c r="D801" i="5" s="1"/>
  <c r="W801" i="5" s="1"/>
  <c r="S824" i="4"/>
  <c r="AA824" i="4" s="1"/>
  <c r="R824" i="4"/>
  <c r="Q824" i="4"/>
  <c r="P824" i="4"/>
  <c r="O824" i="4"/>
  <c r="W824" i="4" s="1"/>
  <c r="N824" i="4"/>
  <c r="Y824" i="4"/>
  <c r="C824" i="4"/>
  <c r="U823" i="4"/>
  <c r="T823" i="4"/>
  <c r="S823" i="4"/>
  <c r="R823" i="4"/>
  <c r="Q823" i="4"/>
  <c r="P823" i="4"/>
  <c r="O823" i="4"/>
  <c r="N823" i="4"/>
  <c r="C823" i="4"/>
  <c r="U822" i="4"/>
  <c r="AC822" i="4" s="1"/>
  <c r="AD822" i="4" s="1"/>
  <c r="T822" i="4"/>
  <c r="AB822" i="4" s="1"/>
  <c r="D799" i="5" s="1"/>
  <c r="W799" i="5" s="1"/>
  <c r="S822" i="4"/>
  <c r="AA822" i="4" s="1"/>
  <c r="R822" i="4"/>
  <c r="Q822" i="4"/>
  <c r="P822" i="4"/>
  <c r="O822" i="4"/>
  <c r="N822" i="4"/>
  <c r="C822" i="4"/>
  <c r="U821" i="4"/>
  <c r="T821" i="4"/>
  <c r="S821" i="4"/>
  <c r="R821" i="4"/>
  <c r="Q821" i="4"/>
  <c r="P821" i="4"/>
  <c r="O821" i="4"/>
  <c r="N821" i="4"/>
  <c r="C821" i="4"/>
  <c r="U820" i="4"/>
  <c r="T820" i="4"/>
  <c r="AB820" i="4" s="1"/>
  <c r="D797" i="5" s="1"/>
  <c r="W797" i="5" s="1"/>
  <c r="S820" i="4"/>
  <c r="AA820" i="4" s="1"/>
  <c r="R820" i="4"/>
  <c r="Q820" i="4"/>
  <c r="P820" i="4"/>
  <c r="O820" i="4"/>
  <c r="N820" i="4"/>
  <c r="C820" i="4"/>
  <c r="U819" i="4"/>
  <c r="T819" i="4"/>
  <c r="S819" i="4"/>
  <c r="R819" i="4"/>
  <c r="Q819" i="4"/>
  <c r="P819" i="4"/>
  <c r="O819" i="4"/>
  <c r="N819" i="4"/>
  <c r="C819" i="4"/>
  <c r="U818" i="4"/>
  <c r="T818" i="4"/>
  <c r="AB818" i="4" s="1"/>
  <c r="D795" i="5" s="1"/>
  <c r="W795" i="5" s="1"/>
  <c r="S818" i="4"/>
  <c r="R818" i="4"/>
  <c r="Q818" i="4"/>
  <c r="P818" i="4"/>
  <c r="O818" i="4"/>
  <c r="N818" i="4"/>
  <c r="C818" i="4"/>
  <c r="U817" i="4"/>
  <c r="T817" i="4"/>
  <c r="S817" i="4"/>
  <c r="R817" i="4"/>
  <c r="Q817" i="4"/>
  <c r="P817" i="4"/>
  <c r="O817" i="4"/>
  <c r="N817" i="4"/>
  <c r="C817" i="4"/>
  <c r="U816" i="4"/>
  <c r="T816" i="4"/>
  <c r="AB816" i="4" s="1"/>
  <c r="D793" i="5" s="1"/>
  <c r="W793" i="5" s="1"/>
  <c r="S816" i="4"/>
  <c r="AA816" i="4" s="1"/>
  <c r="R816" i="4"/>
  <c r="Q816" i="4"/>
  <c r="Y816" i="4" s="1"/>
  <c r="P816" i="4"/>
  <c r="O816" i="4"/>
  <c r="N816" i="4"/>
  <c r="C816" i="4"/>
  <c r="U815" i="4"/>
  <c r="T815" i="4"/>
  <c r="S815" i="4"/>
  <c r="R815" i="4"/>
  <c r="Q815" i="4"/>
  <c r="P815" i="4"/>
  <c r="O815" i="4"/>
  <c r="N815" i="4"/>
  <c r="C815" i="4"/>
  <c r="U814" i="4"/>
  <c r="T814" i="4"/>
  <c r="S814" i="4"/>
  <c r="R814" i="4"/>
  <c r="Q814" i="4"/>
  <c r="P814" i="4"/>
  <c r="O814" i="4"/>
  <c r="N814" i="4"/>
  <c r="C814" i="4"/>
  <c r="U813" i="4"/>
  <c r="T813" i="4"/>
  <c r="S813" i="4"/>
  <c r="R813" i="4"/>
  <c r="Q813" i="4"/>
  <c r="P813" i="4"/>
  <c r="O813" i="4"/>
  <c r="N813" i="4"/>
  <c r="C813" i="4"/>
  <c r="U812" i="4"/>
  <c r="T812" i="4"/>
  <c r="S812" i="4"/>
  <c r="AA812" i="4" s="1"/>
  <c r="R812" i="4"/>
  <c r="Q812" i="4"/>
  <c r="P812" i="4"/>
  <c r="O812" i="4"/>
  <c r="N812" i="4"/>
  <c r="C812" i="4"/>
  <c r="U811" i="4"/>
  <c r="T811" i="4"/>
  <c r="S811" i="4"/>
  <c r="R811" i="4"/>
  <c r="Q811" i="4"/>
  <c r="P811" i="4"/>
  <c r="O811" i="4"/>
  <c r="N811" i="4"/>
  <c r="C811" i="4"/>
  <c r="U810" i="4"/>
  <c r="T810" i="4"/>
  <c r="S810" i="4"/>
  <c r="AA810" i="4" s="1"/>
  <c r="R810" i="4"/>
  <c r="Q810" i="4"/>
  <c r="P810" i="4"/>
  <c r="O810" i="4"/>
  <c r="N810" i="4"/>
  <c r="C810" i="4"/>
  <c r="U809" i="4"/>
  <c r="T809" i="4"/>
  <c r="S809" i="4"/>
  <c r="R809" i="4"/>
  <c r="Q809" i="4"/>
  <c r="P809" i="4"/>
  <c r="O809" i="4"/>
  <c r="N809" i="4"/>
  <c r="C809" i="4"/>
  <c r="U808" i="4"/>
  <c r="T808" i="4"/>
  <c r="S808" i="4"/>
  <c r="AA808" i="4" s="1"/>
  <c r="R808" i="4"/>
  <c r="Q808" i="4"/>
  <c r="P808" i="4"/>
  <c r="O808" i="4"/>
  <c r="N808" i="4"/>
  <c r="C808" i="4"/>
  <c r="U807" i="4"/>
  <c r="T807" i="4"/>
  <c r="S807" i="4"/>
  <c r="R807" i="4"/>
  <c r="Q807" i="4"/>
  <c r="P807" i="4"/>
  <c r="O807" i="4"/>
  <c r="N807" i="4"/>
  <c r="C807" i="4"/>
  <c r="U806" i="4"/>
  <c r="T806" i="4"/>
  <c r="S806" i="4"/>
  <c r="AA806" i="4" s="1"/>
  <c r="R806" i="4"/>
  <c r="Q806" i="4"/>
  <c r="P806" i="4"/>
  <c r="O806" i="4"/>
  <c r="N806" i="4"/>
  <c r="C806" i="4"/>
  <c r="U805" i="4"/>
  <c r="T805" i="4"/>
  <c r="S805" i="4"/>
  <c r="AA805" i="4" s="1"/>
  <c r="R805" i="4"/>
  <c r="Q805" i="4"/>
  <c r="P805" i="4"/>
  <c r="O805" i="4"/>
  <c r="N805" i="4"/>
  <c r="C805" i="4"/>
  <c r="U804" i="4"/>
  <c r="T804" i="4"/>
  <c r="S804" i="4"/>
  <c r="AA804" i="4" s="1"/>
  <c r="R804" i="4"/>
  <c r="Q804" i="4"/>
  <c r="P804" i="4"/>
  <c r="O804" i="4"/>
  <c r="N804" i="4"/>
  <c r="C804" i="4"/>
  <c r="U803" i="4"/>
  <c r="AC803" i="4" s="1"/>
  <c r="AD803" i="4" s="1"/>
  <c r="T803" i="4"/>
  <c r="S803" i="4"/>
  <c r="R803" i="4"/>
  <c r="Q803" i="4"/>
  <c r="P803" i="4"/>
  <c r="O803" i="4"/>
  <c r="N803" i="4"/>
  <c r="C803" i="4"/>
  <c r="U802" i="4"/>
  <c r="T802" i="4"/>
  <c r="S802" i="4"/>
  <c r="AA802" i="4" s="1"/>
  <c r="R802" i="4"/>
  <c r="Q802" i="4"/>
  <c r="P802" i="4"/>
  <c r="O802" i="4"/>
  <c r="N802" i="4"/>
  <c r="C802" i="4"/>
  <c r="U801" i="4"/>
  <c r="T801" i="4"/>
  <c r="S801" i="4"/>
  <c r="R801" i="4"/>
  <c r="Q801" i="4"/>
  <c r="P801" i="4"/>
  <c r="O801" i="4"/>
  <c r="N801" i="4"/>
  <c r="C801" i="4"/>
  <c r="U800" i="4"/>
  <c r="T800" i="4"/>
  <c r="S800" i="4"/>
  <c r="AA800" i="4" s="1"/>
  <c r="R800" i="4"/>
  <c r="Q800" i="4"/>
  <c r="P800" i="4"/>
  <c r="O800" i="4"/>
  <c r="N800" i="4"/>
  <c r="C800" i="4"/>
  <c r="U799" i="4"/>
  <c r="T799" i="4"/>
  <c r="S799" i="4"/>
  <c r="R799" i="4"/>
  <c r="Q799" i="4"/>
  <c r="P799" i="4"/>
  <c r="O799" i="4"/>
  <c r="N799" i="4"/>
  <c r="C799" i="4"/>
  <c r="U798" i="4"/>
  <c r="T798" i="4"/>
  <c r="S798" i="4"/>
  <c r="R798" i="4"/>
  <c r="Q798" i="4"/>
  <c r="P798" i="4"/>
  <c r="O798" i="4"/>
  <c r="N798" i="4"/>
  <c r="C798" i="4"/>
  <c r="U797" i="4"/>
  <c r="T797" i="4"/>
  <c r="S797" i="4"/>
  <c r="R797" i="4"/>
  <c r="Q797" i="4"/>
  <c r="P797" i="4"/>
  <c r="O797" i="4"/>
  <c r="N797" i="4"/>
  <c r="C797" i="4"/>
  <c r="U796" i="4"/>
  <c r="T796" i="4"/>
  <c r="S796" i="4"/>
  <c r="AA796" i="4" s="1"/>
  <c r="R796" i="4"/>
  <c r="Q796" i="4"/>
  <c r="P796" i="4"/>
  <c r="O796" i="4"/>
  <c r="N796" i="4"/>
  <c r="C796" i="4"/>
  <c r="U795" i="4"/>
  <c r="T795" i="4"/>
  <c r="S795" i="4"/>
  <c r="R795" i="4"/>
  <c r="Q795" i="4"/>
  <c r="P795" i="4"/>
  <c r="O795" i="4"/>
  <c r="N795" i="4"/>
  <c r="C795" i="4"/>
  <c r="U794" i="4"/>
  <c r="T794" i="4"/>
  <c r="S794" i="4"/>
  <c r="AA794" i="4" s="1"/>
  <c r="R794" i="4"/>
  <c r="Q794" i="4"/>
  <c r="P794" i="4"/>
  <c r="O794" i="4"/>
  <c r="W794" i="4" s="1"/>
  <c r="N794" i="4"/>
  <c r="C794" i="4"/>
  <c r="U793" i="4"/>
  <c r="T793" i="4"/>
  <c r="S793" i="4"/>
  <c r="R793" i="4"/>
  <c r="Q793" i="4"/>
  <c r="P793" i="4"/>
  <c r="O793" i="4"/>
  <c r="N793" i="4"/>
  <c r="C793" i="4"/>
  <c r="U792" i="4"/>
  <c r="T792" i="4"/>
  <c r="S792" i="4"/>
  <c r="AA792" i="4" s="1"/>
  <c r="R792" i="4"/>
  <c r="Q792" i="4"/>
  <c r="P792" i="4"/>
  <c r="O792" i="4"/>
  <c r="N792" i="4"/>
  <c r="C792" i="4"/>
  <c r="U791" i="4"/>
  <c r="T791" i="4"/>
  <c r="S791" i="4"/>
  <c r="R791" i="4"/>
  <c r="Q791" i="4"/>
  <c r="P791" i="4"/>
  <c r="O791" i="4"/>
  <c r="N791" i="4"/>
  <c r="C791" i="4"/>
  <c r="U790" i="4"/>
  <c r="T790" i="4"/>
  <c r="S790" i="4"/>
  <c r="AA790" i="4" s="1"/>
  <c r="R790" i="4"/>
  <c r="Q790" i="4"/>
  <c r="P790" i="4"/>
  <c r="O790" i="4"/>
  <c r="N790" i="4"/>
  <c r="C790" i="4"/>
  <c r="U789" i="4"/>
  <c r="T789" i="4"/>
  <c r="S789" i="4"/>
  <c r="R789" i="4"/>
  <c r="Q789" i="4"/>
  <c r="P789" i="4"/>
  <c r="O789" i="4"/>
  <c r="N789" i="4"/>
  <c r="C789" i="4"/>
  <c r="U788" i="4"/>
  <c r="T788" i="4"/>
  <c r="S788" i="4"/>
  <c r="R788" i="4"/>
  <c r="Q788" i="4"/>
  <c r="P788" i="4"/>
  <c r="O788" i="4"/>
  <c r="N788" i="4"/>
  <c r="AA788" i="4"/>
  <c r="C788" i="4"/>
  <c r="U787" i="4"/>
  <c r="T787" i="4"/>
  <c r="S787" i="4"/>
  <c r="R787" i="4"/>
  <c r="Q787" i="4"/>
  <c r="P787" i="4"/>
  <c r="O787" i="4"/>
  <c r="N787" i="4"/>
  <c r="C787" i="4"/>
  <c r="U786" i="4"/>
  <c r="T786" i="4"/>
  <c r="S786" i="4"/>
  <c r="AA786" i="4" s="1"/>
  <c r="R786" i="4"/>
  <c r="Q786" i="4"/>
  <c r="P786" i="4"/>
  <c r="O786" i="4"/>
  <c r="N786" i="4"/>
  <c r="C786" i="4"/>
  <c r="U785" i="4"/>
  <c r="T785" i="4"/>
  <c r="S785" i="4"/>
  <c r="R785" i="4"/>
  <c r="Q785" i="4"/>
  <c r="P785" i="4"/>
  <c r="O785" i="4"/>
  <c r="N785" i="4"/>
  <c r="C785" i="4"/>
  <c r="U784" i="4"/>
  <c r="T784" i="4"/>
  <c r="S784" i="4"/>
  <c r="AA784" i="4" s="1"/>
  <c r="R784" i="4"/>
  <c r="Q784" i="4"/>
  <c r="P784" i="4"/>
  <c r="O784" i="4"/>
  <c r="N784" i="4"/>
  <c r="C784" i="4"/>
  <c r="U783" i="4"/>
  <c r="T783" i="4"/>
  <c r="S783" i="4"/>
  <c r="R783" i="4"/>
  <c r="Q783" i="4"/>
  <c r="P783" i="4"/>
  <c r="O783" i="4"/>
  <c r="N783" i="4"/>
  <c r="C783" i="4"/>
  <c r="U782" i="4"/>
  <c r="T782" i="4"/>
  <c r="S782" i="4"/>
  <c r="AA782" i="4" s="1"/>
  <c r="R782" i="4"/>
  <c r="Q782" i="4"/>
  <c r="Y782" i="4" s="1"/>
  <c r="P782" i="4"/>
  <c r="X782" i="4" s="1"/>
  <c r="O782" i="4"/>
  <c r="W782" i="4" s="1"/>
  <c r="N782" i="4"/>
  <c r="C782" i="4"/>
  <c r="U781" i="4"/>
  <c r="T781" i="4"/>
  <c r="S781" i="4"/>
  <c r="R781" i="4"/>
  <c r="Q781" i="4"/>
  <c r="P781" i="4"/>
  <c r="O781" i="4"/>
  <c r="N781" i="4"/>
  <c r="C781" i="4"/>
  <c r="U780" i="4"/>
  <c r="T780" i="4"/>
  <c r="S780" i="4"/>
  <c r="AA780" i="4" s="1"/>
  <c r="R780" i="4"/>
  <c r="Q780" i="4"/>
  <c r="P780" i="4"/>
  <c r="O780" i="4"/>
  <c r="N780" i="4"/>
  <c r="Y780" i="4"/>
  <c r="C780" i="4"/>
  <c r="U779" i="4"/>
  <c r="T779" i="4"/>
  <c r="S779" i="4"/>
  <c r="R779" i="4"/>
  <c r="Q779" i="4"/>
  <c r="P779" i="4"/>
  <c r="O779" i="4"/>
  <c r="N779" i="4"/>
  <c r="C779" i="4"/>
  <c r="U778" i="4"/>
  <c r="T778" i="4"/>
  <c r="S778" i="4"/>
  <c r="R778" i="4"/>
  <c r="Q778" i="4"/>
  <c r="P778" i="4"/>
  <c r="O778" i="4"/>
  <c r="N778" i="4"/>
  <c r="C778" i="4"/>
  <c r="U777" i="4"/>
  <c r="T777" i="4"/>
  <c r="S777" i="4"/>
  <c r="R777" i="4"/>
  <c r="Q777" i="4"/>
  <c r="P777" i="4"/>
  <c r="O777" i="4"/>
  <c r="N777" i="4"/>
  <c r="C777" i="4"/>
  <c r="U776" i="4"/>
  <c r="T776" i="4"/>
  <c r="S776" i="4"/>
  <c r="AA776" i="4" s="1"/>
  <c r="R776" i="4"/>
  <c r="Q776" i="4"/>
  <c r="P776" i="4"/>
  <c r="O776" i="4"/>
  <c r="N776" i="4"/>
  <c r="Y776" i="4"/>
  <c r="C776" i="4"/>
  <c r="U775" i="4"/>
  <c r="T775" i="4"/>
  <c r="S775" i="4"/>
  <c r="R775" i="4"/>
  <c r="Q775" i="4"/>
  <c r="P775" i="4"/>
  <c r="O775" i="4"/>
  <c r="N775" i="4"/>
  <c r="C775" i="4"/>
  <c r="U774" i="4"/>
  <c r="AC774" i="4" s="1"/>
  <c r="AD774" i="4" s="1"/>
  <c r="T774" i="4"/>
  <c r="S774" i="4"/>
  <c r="AA774" i="4" s="1"/>
  <c r="R774" i="4"/>
  <c r="Q774" i="4"/>
  <c r="Y774" i="4" s="1"/>
  <c r="P774" i="4"/>
  <c r="O774" i="4"/>
  <c r="N774" i="4"/>
  <c r="C774" i="4"/>
  <c r="U773" i="4"/>
  <c r="T773" i="4"/>
  <c r="S773" i="4"/>
  <c r="R773" i="4"/>
  <c r="Q773" i="4"/>
  <c r="P773" i="4"/>
  <c r="O773" i="4"/>
  <c r="N773" i="4"/>
  <c r="C773" i="4"/>
  <c r="U772" i="4"/>
  <c r="T772" i="4"/>
  <c r="S772" i="4"/>
  <c r="AA772" i="4" s="1"/>
  <c r="R772" i="4"/>
  <c r="Q772" i="4"/>
  <c r="P772" i="4"/>
  <c r="O772" i="4"/>
  <c r="N772" i="4"/>
  <c r="Y772" i="4"/>
  <c r="C772" i="4"/>
  <c r="U771" i="4"/>
  <c r="T771" i="4"/>
  <c r="S771" i="4"/>
  <c r="R771" i="4"/>
  <c r="Q771" i="4"/>
  <c r="P771" i="4"/>
  <c r="O771" i="4"/>
  <c r="N771" i="4"/>
  <c r="C771" i="4"/>
  <c r="U770" i="4"/>
  <c r="T770" i="4"/>
  <c r="S770" i="4"/>
  <c r="AA770" i="4" s="1"/>
  <c r="R770" i="4"/>
  <c r="Q770" i="4"/>
  <c r="Y770" i="4" s="1"/>
  <c r="P770" i="4"/>
  <c r="O770" i="4"/>
  <c r="N770" i="4"/>
  <c r="C770" i="4"/>
  <c r="U769" i="4"/>
  <c r="T769" i="4"/>
  <c r="S769" i="4"/>
  <c r="R769" i="4"/>
  <c r="Q769" i="4"/>
  <c r="P769" i="4"/>
  <c r="O769" i="4"/>
  <c r="N769" i="4"/>
  <c r="C769" i="4"/>
  <c r="U768" i="4"/>
  <c r="AC768" i="4" s="1"/>
  <c r="AD768" i="4" s="1"/>
  <c r="T768" i="4"/>
  <c r="S768" i="4"/>
  <c r="AA768" i="4" s="1"/>
  <c r="R768" i="4"/>
  <c r="Q768" i="4"/>
  <c r="Y768" i="4" s="1"/>
  <c r="P768" i="4"/>
  <c r="O768" i="4"/>
  <c r="N768" i="4"/>
  <c r="C768" i="4"/>
  <c r="U767" i="4"/>
  <c r="T767" i="4"/>
  <c r="S767" i="4"/>
  <c r="R767" i="4"/>
  <c r="Q767" i="4"/>
  <c r="P767" i="4"/>
  <c r="O767" i="4"/>
  <c r="N767" i="4"/>
  <c r="C767" i="4"/>
  <c r="U766" i="4"/>
  <c r="T766" i="4"/>
  <c r="S766" i="4"/>
  <c r="AA766" i="4" s="1"/>
  <c r="R766" i="4"/>
  <c r="Q766" i="4"/>
  <c r="P766" i="4"/>
  <c r="X766" i="4" s="1"/>
  <c r="O766" i="4"/>
  <c r="N766" i="4"/>
  <c r="Y766" i="4"/>
  <c r="C766" i="4"/>
  <c r="U765" i="4"/>
  <c r="T765" i="4"/>
  <c r="S765" i="4"/>
  <c r="R765" i="4"/>
  <c r="Q765" i="4"/>
  <c r="P765" i="4"/>
  <c r="O765" i="4"/>
  <c r="N765" i="4"/>
  <c r="C765" i="4"/>
  <c r="U764" i="4"/>
  <c r="T764" i="4"/>
  <c r="S764" i="4"/>
  <c r="AA764" i="4" s="1"/>
  <c r="R764" i="4"/>
  <c r="Q764" i="4"/>
  <c r="P764" i="4"/>
  <c r="X764" i="4" s="1"/>
  <c r="O764" i="4"/>
  <c r="N764" i="4"/>
  <c r="C764" i="4"/>
  <c r="U763" i="4"/>
  <c r="T763" i="4"/>
  <c r="S763" i="4"/>
  <c r="R763" i="4"/>
  <c r="Q763" i="4"/>
  <c r="P763" i="4"/>
  <c r="O763" i="4"/>
  <c r="N763" i="4"/>
  <c r="C763" i="4"/>
  <c r="U762" i="4"/>
  <c r="T762" i="4"/>
  <c r="S762" i="4"/>
  <c r="AA762" i="4" s="1"/>
  <c r="R762" i="4"/>
  <c r="Q762" i="4"/>
  <c r="P762" i="4"/>
  <c r="X762" i="4" s="1"/>
  <c r="O762" i="4"/>
  <c r="N762" i="4"/>
  <c r="C762" i="4"/>
  <c r="U761" i="4"/>
  <c r="T761" i="4"/>
  <c r="S761" i="4"/>
  <c r="R761" i="4"/>
  <c r="Q761" i="4"/>
  <c r="P761" i="4"/>
  <c r="O761" i="4"/>
  <c r="N761" i="4"/>
  <c r="C761" i="4"/>
  <c r="U760" i="4"/>
  <c r="T760" i="4"/>
  <c r="AB760" i="4" s="1"/>
  <c r="D737" i="5" s="1"/>
  <c r="W737" i="5" s="1"/>
  <c r="S760" i="4"/>
  <c r="AA760" i="4" s="1"/>
  <c r="R760" i="4"/>
  <c r="Q760" i="4"/>
  <c r="P760" i="4"/>
  <c r="O760" i="4"/>
  <c r="N760" i="4"/>
  <c r="C760" i="4"/>
  <c r="U759" i="4"/>
  <c r="T759" i="4"/>
  <c r="S759" i="4"/>
  <c r="R759" i="4"/>
  <c r="Q759" i="4"/>
  <c r="P759" i="4"/>
  <c r="O759" i="4"/>
  <c r="N759" i="4"/>
  <c r="C759" i="4"/>
  <c r="U758" i="4"/>
  <c r="T758" i="4"/>
  <c r="AB758" i="4" s="1"/>
  <c r="D735" i="5" s="1"/>
  <c r="W735" i="5" s="1"/>
  <c r="S758" i="4"/>
  <c r="AA758" i="4" s="1"/>
  <c r="R758" i="4"/>
  <c r="Q758" i="4"/>
  <c r="P758" i="4"/>
  <c r="X758" i="4" s="1"/>
  <c r="O758" i="4"/>
  <c r="N758" i="4"/>
  <c r="C758" i="4"/>
  <c r="U757" i="4"/>
  <c r="T757" i="4"/>
  <c r="S757" i="4"/>
  <c r="R757" i="4"/>
  <c r="Q757" i="4"/>
  <c r="P757" i="4"/>
  <c r="X757" i="4" s="1"/>
  <c r="O757" i="4"/>
  <c r="N757" i="4"/>
  <c r="C757" i="4"/>
  <c r="U756" i="4"/>
  <c r="AC756" i="4" s="1"/>
  <c r="AD756" i="4" s="1"/>
  <c r="T756" i="4"/>
  <c r="S756" i="4"/>
  <c r="AA756" i="4" s="1"/>
  <c r="R756" i="4"/>
  <c r="Q756" i="4"/>
  <c r="P756" i="4"/>
  <c r="X756" i="4" s="1"/>
  <c r="O756" i="4"/>
  <c r="N756" i="4"/>
  <c r="Y756" i="4"/>
  <c r="AB756" i="4"/>
  <c r="D733" i="5" s="1"/>
  <c r="W733" i="5" s="1"/>
  <c r="C756" i="4"/>
  <c r="U755" i="4"/>
  <c r="T755" i="4"/>
  <c r="S755" i="4"/>
  <c r="R755" i="4"/>
  <c r="Q755" i="4"/>
  <c r="P755" i="4"/>
  <c r="O755" i="4"/>
  <c r="N755" i="4"/>
  <c r="C755" i="4"/>
  <c r="U754" i="4"/>
  <c r="AC754" i="4" s="1"/>
  <c r="AD754" i="4" s="1"/>
  <c r="T754" i="4"/>
  <c r="AB754" i="4" s="1"/>
  <c r="D731" i="5" s="1"/>
  <c r="W731" i="5" s="1"/>
  <c r="S754" i="4"/>
  <c r="AA754" i="4" s="1"/>
  <c r="R754" i="4"/>
  <c r="Q754" i="4"/>
  <c r="P754" i="4"/>
  <c r="X754" i="4" s="1"/>
  <c r="O754" i="4"/>
  <c r="N754" i="4"/>
  <c r="Y754" i="4"/>
  <c r="C754" i="4"/>
  <c r="U753" i="4"/>
  <c r="T753" i="4"/>
  <c r="S753" i="4"/>
  <c r="R753" i="4"/>
  <c r="Q753" i="4"/>
  <c r="P753" i="4"/>
  <c r="O753" i="4"/>
  <c r="N753" i="4"/>
  <c r="C753" i="4"/>
  <c r="U752" i="4"/>
  <c r="AC752" i="4" s="1"/>
  <c r="AD752" i="4" s="1"/>
  <c r="T752" i="4"/>
  <c r="AB752" i="4" s="1"/>
  <c r="D729" i="5" s="1"/>
  <c r="W729" i="5" s="1"/>
  <c r="S752" i="4"/>
  <c r="AA752" i="4" s="1"/>
  <c r="R752" i="4"/>
  <c r="Q752" i="4"/>
  <c r="Y752" i="4" s="1"/>
  <c r="P752" i="4"/>
  <c r="X752" i="4" s="1"/>
  <c r="O752" i="4"/>
  <c r="N752" i="4"/>
  <c r="C752" i="4"/>
  <c r="U751" i="4"/>
  <c r="T751" i="4"/>
  <c r="S751" i="4"/>
  <c r="R751" i="4"/>
  <c r="Q751" i="4"/>
  <c r="P751" i="4"/>
  <c r="O751" i="4"/>
  <c r="N751" i="4"/>
  <c r="C751" i="4"/>
  <c r="U750" i="4"/>
  <c r="AC750" i="4" s="1"/>
  <c r="AD750" i="4" s="1"/>
  <c r="T750" i="4"/>
  <c r="AB750" i="4" s="1"/>
  <c r="D727" i="5" s="1"/>
  <c r="W727" i="5" s="1"/>
  <c r="S750" i="4"/>
  <c r="AA750" i="4" s="1"/>
  <c r="R750" i="4"/>
  <c r="Q750" i="4"/>
  <c r="P750" i="4"/>
  <c r="X750" i="4" s="1"/>
  <c r="O750" i="4"/>
  <c r="N750" i="4"/>
  <c r="Y750" i="4"/>
  <c r="C750" i="4"/>
  <c r="U749" i="4"/>
  <c r="T749" i="4"/>
  <c r="S749" i="4"/>
  <c r="R749" i="4"/>
  <c r="Q749" i="4"/>
  <c r="P749" i="4"/>
  <c r="O749" i="4"/>
  <c r="N749" i="4"/>
  <c r="C749" i="4"/>
  <c r="U748" i="4"/>
  <c r="AC748" i="4" s="1"/>
  <c r="AD748" i="4" s="1"/>
  <c r="T748" i="4"/>
  <c r="AB748" i="4" s="1"/>
  <c r="D725" i="5" s="1"/>
  <c r="W725" i="5" s="1"/>
  <c r="S748" i="4"/>
  <c r="AA748" i="4" s="1"/>
  <c r="R748" i="4"/>
  <c r="Q748" i="4"/>
  <c r="Y748" i="4" s="1"/>
  <c r="P748" i="4"/>
  <c r="X748" i="4" s="1"/>
  <c r="O748" i="4"/>
  <c r="N748" i="4"/>
  <c r="C748" i="4"/>
  <c r="U747" i="4"/>
  <c r="T747" i="4"/>
  <c r="S747" i="4"/>
  <c r="R747" i="4"/>
  <c r="Q747" i="4"/>
  <c r="P747" i="4"/>
  <c r="O747" i="4"/>
  <c r="N747" i="4"/>
  <c r="C747" i="4"/>
  <c r="U746" i="4"/>
  <c r="AC746" i="4" s="1"/>
  <c r="AD746" i="4" s="1"/>
  <c r="T746" i="4"/>
  <c r="AB746" i="4" s="1"/>
  <c r="D723" i="5" s="1"/>
  <c r="W723" i="5" s="1"/>
  <c r="S746" i="4"/>
  <c r="AA746" i="4" s="1"/>
  <c r="R746" i="4"/>
  <c r="Q746" i="4"/>
  <c r="Y746" i="4" s="1"/>
  <c r="P746" i="4"/>
  <c r="X746" i="4" s="1"/>
  <c r="O746" i="4"/>
  <c r="N746" i="4"/>
  <c r="C746" i="4"/>
  <c r="U745" i="4"/>
  <c r="T745" i="4"/>
  <c r="S745" i="4"/>
  <c r="R745" i="4"/>
  <c r="Q745" i="4"/>
  <c r="P745" i="4"/>
  <c r="O745" i="4"/>
  <c r="N745" i="4"/>
  <c r="C745" i="4"/>
  <c r="U744" i="4"/>
  <c r="AC744" i="4" s="1"/>
  <c r="AD744" i="4" s="1"/>
  <c r="T744" i="4"/>
  <c r="AB744" i="4" s="1"/>
  <c r="D721" i="5" s="1"/>
  <c r="W721" i="5" s="1"/>
  <c r="S744" i="4"/>
  <c r="R744" i="4"/>
  <c r="Q744" i="4"/>
  <c r="Y744" i="4" s="1"/>
  <c r="P744" i="4"/>
  <c r="O744" i="4"/>
  <c r="W744" i="4" s="1"/>
  <c r="N744" i="4"/>
  <c r="C744" i="4"/>
  <c r="U743" i="4"/>
  <c r="T743" i="4"/>
  <c r="S743" i="4"/>
  <c r="R743" i="4"/>
  <c r="Q743" i="4"/>
  <c r="P743" i="4"/>
  <c r="O743" i="4"/>
  <c r="N743" i="4"/>
  <c r="C743" i="4"/>
  <c r="U742" i="4"/>
  <c r="AC742" i="4" s="1"/>
  <c r="AD742" i="4" s="1"/>
  <c r="T742" i="4"/>
  <c r="AB742" i="4" s="1"/>
  <c r="D719" i="5" s="1"/>
  <c r="W719" i="5" s="1"/>
  <c r="S742" i="4"/>
  <c r="R742" i="4"/>
  <c r="Q742" i="4"/>
  <c r="Y742" i="4" s="1"/>
  <c r="P742" i="4"/>
  <c r="O742" i="4"/>
  <c r="W742" i="4" s="1"/>
  <c r="N742" i="4"/>
  <c r="C742" i="4"/>
  <c r="U741" i="4"/>
  <c r="T741" i="4"/>
  <c r="S741" i="4"/>
  <c r="R741" i="4"/>
  <c r="Q741" i="4"/>
  <c r="P741" i="4"/>
  <c r="O741" i="4"/>
  <c r="N741" i="4"/>
  <c r="C741" i="4"/>
  <c r="U740" i="4"/>
  <c r="T740" i="4"/>
  <c r="AB740" i="4" s="1"/>
  <c r="D717" i="5" s="1"/>
  <c r="W717" i="5" s="1"/>
  <c r="S740" i="4"/>
  <c r="R740" i="4"/>
  <c r="Q740" i="4"/>
  <c r="Y740" i="4" s="1"/>
  <c r="P740" i="4"/>
  <c r="O740" i="4"/>
  <c r="W740" i="4" s="1"/>
  <c r="N740" i="4"/>
  <c r="C740" i="4"/>
  <c r="U739" i="4"/>
  <c r="T739" i="4"/>
  <c r="S739" i="4"/>
  <c r="R739" i="4"/>
  <c r="Q739" i="4"/>
  <c r="Y739" i="4" s="1"/>
  <c r="P739" i="4"/>
  <c r="O739" i="4"/>
  <c r="N739" i="4"/>
  <c r="C739" i="4"/>
  <c r="U738" i="4"/>
  <c r="T738" i="4"/>
  <c r="AB738" i="4" s="1"/>
  <c r="D715" i="5" s="1"/>
  <c r="W715" i="5" s="1"/>
  <c r="S738" i="4"/>
  <c r="R738" i="4"/>
  <c r="Q738" i="4"/>
  <c r="Y738" i="4" s="1"/>
  <c r="P738" i="4"/>
  <c r="O738" i="4"/>
  <c r="W738" i="4" s="1"/>
  <c r="N738" i="4"/>
  <c r="C738" i="4"/>
  <c r="U737" i="4"/>
  <c r="T737" i="4"/>
  <c r="AB737" i="4" s="1"/>
  <c r="D714" i="5" s="1"/>
  <c r="W714" i="5" s="1"/>
  <c r="S737" i="4"/>
  <c r="R737" i="4"/>
  <c r="Q737" i="4"/>
  <c r="P737" i="4"/>
  <c r="O737" i="4"/>
  <c r="N737" i="4"/>
  <c r="C737" i="4"/>
  <c r="U736" i="4"/>
  <c r="T736" i="4"/>
  <c r="AB736" i="4" s="1"/>
  <c r="D713" i="5" s="1"/>
  <c r="W713" i="5" s="1"/>
  <c r="S736" i="4"/>
  <c r="R736" i="4"/>
  <c r="Q736" i="4"/>
  <c r="Y736" i="4" s="1"/>
  <c r="P736" i="4"/>
  <c r="O736" i="4"/>
  <c r="W736" i="4" s="1"/>
  <c r="N736" i="4"/>
  <c r="C736" i="4"/>
  <c r="U735" i="4"/>
  <c r="T735" i="4"/>
  <c r="S735" i="4"/>
  <c r="R735" i="4"/>
  <c r="Q735" i="4"/>
  <c r="P735" i="4"/>
  <c r="O735" i="4"/>
  <c r="N735" i="4"/>
  <c r="C735" i="4"/>
  <c r="U734" i="4"/>
  <c r="T734" i="4"/>
  <c r="AB734" i="4" s="1"/>
  <c r="D711" i="5" s="1"/>
  <c r="W711" i="5" s="1"/>
  <c r="S734" i="4"/>
  <c r="R734" i="4"/>
  <c r="Q734" i="4"/>
  <c r="Y734" i="4" s="1"/>
  <c r="P734" i="4"/>
  <c r="O734" i="4"/>
  <c r="W734" i="4" s="1"/>
  <c r="N734" i="4"/>
  <c r="C734" i="4"/>
  <c r="U733" i="4"/>
  <c r="T733" i="4"/>
  <c r="S733" i="4"/>
  <c r="R733" i="4"/>
  <c r="Q733" i="4"/>
  <c r="P733" i="4"/>
  <c r="O733" i="4"/>
  <c r="N733" i="4"/>
  <c r="C733" i="4"/>
  <c r="U732" i="4"/>
  <c r="T732" i="4"/>
  <c r="AB732" i="4" s="1"/>
  <c r="D710" i="5" s="1"/>
  <c r="W710" i="5" s="1"/>
  <c r="S732" i="4"/>
  <c r="R732" i="4"/>
  <c r="Q732" i="4"/>
  <c r="Y732" i="4" s="1"/>
  <c r="P732" i="4"/>
  <c r="O732" i="4"/>
  <c r="W732" i="4" s="1"/>
  <c r="N732" i="4"/>
  <c r="C732" i="4"/>
  <c r="U731" i="4"/>
  <c r="T731" i="4"/>
  <c r="S731" i="4"/>
  <c r="R731" i="4"/>
  <c r="Q731" i="4"/>
  <c r="P731" i="4"/>
  <c r="O731" i="4"/>
  <c r="N731" i="4"/>
  <c r="C731" i="4"/>
  <c r="U730" i="4"/>
  <c r="T730" i="4"/>
  <c r="AB730" i="4" s="1"/>
  <c r="D708" i="5" s="1"/>
  <c r="W708" i="5" s="1"/>
  <c r="S730" i="4"/>
  <c r="R730" i="4"/>
  <c r="Q730" i="4"/>
  <c r="Y730" i="4" s="1"/>
  <c r="P730" i="4"/>
  <c r="O730" i="4"/>
  <c r="W730" i="4" s="1"/>
  <c r="N730" i="4"/>
  <c r="C730" i="4"/>
  <c r="U729" i="4"/>
  <c r="T729" i="4"/>
  <c r="S729" i="4"/>
  <c r="R729" i="4"/>
  <c r="Q729" i="4"/>
  <c r="P729" i="4"/>
  <c r="O729" i="4"/>
  <c r="N729" i="4"/>
  <c r="C729" i="4"/>
  <c r="U728" i="4"/>
  <c r="T728" i="4"/>
  <c r="S728" i="4"/>
  <c r="R728" i="4"/>
  <c r="Q728" i="4"/>
  <c r="Y728" i="4" s="1"/>
  <c r="P728" i="4"/>
  <c r="O728" i="4"/>
  <c r="W728" i="4" s="1"/>
  <c r="N728" i="4"/>
  <c r="C728" i="4"/>
  <c r="U727" i="4"/>
  <c r="T727" i="4"/>
  <c r="S727" i="4"/>
  <c r="R727" i="4"/>
  <c r="Q727" i="4"/>
  <c r="P727" i="4"/>
  <c r="O727" i="4"/>
  <c r="N727" i="4"/>
  <c r="C727" i="4"/>
  <c r="U726" i="4"/>
  <c r="AC726" i="4" s="1"/>
  <c r="AD726" i="4" s="1"/>
  <c r="T726" i="4"/>
  <c r="S726" i="4"/>
  <c r="R726" i="4"/>
  <c r="Q726" i="4"/>
  <c r="Y726" i="4" s="1"/>
  <c r="P726" i="4"/>
  <c r="O726" i="4"/>
  <c r="W726" i="4" s="1"/>
  <c r="N726" i="4"/>
  <c r="C726" i="4"/>
  <c r="U725" i="4"/>
  <c r="T725" i="4"/>
  <c r="S725" i="4"/>
  <c r="R725" i="4"/>
  <c r="Q725" i="4"/>
  <c r="Y725" i="4" s="1"/>
  <c r="P725" i="4"/>
  <c r="O725" i="4"/>
  <c r="N725" i="4"/>
  <c r="C725" i="4"/>
  <c r="U724" i="4"/>
  <c r="AC724" i="4" s="1"/>
  <c r="AD724" i="4" s="1"/>
  <c r="T724" i="4"/>
  <c r="S724" i="4"/>
  <c r="R724" i="4"/>
  <c r="Q724" i="4"/>
  <c r="P724" i="4"/>
  <c r="O724" i="4"/>
  <c r="W724" i="4" s="1"/>
  <c r="N724" i="4"/>
  <c r="C724" i="4"/>
  <c r="U723" i="4"/>
  <c r="T723" i="4"/>
  <c r="S723" i="4"/>
  <c r="R723" i="4"/>
  <c r="Q723" i="4"/>
  <c r="P723" i="4"/>
  <c r="O723" i="4"/>
  <c r="N723" i="4"/>
  <c r="C723" i="4"/>
  <c r="U722" i="4"/>
  <c r="AC722" i="4" s="1"/>
  <c r="AD722" i="4" s="1"/>
  <c r="T722" i="4"/>
  <c r="S722" i="4"/>
  <c r="R722" i="4"/>
  <c r="Q722" i="4"/>
  <c r="Y722" i="4" s="1"/>
  <c r="P722" i="4"/>
  <c r="O722" i="4"/>
  <c r="W722" i="4" s="1"/>
  <c r="N722" i="4"/>
  <c r="C722" i="4"/>
  <c r="U721" i="4"/>
  <c r="T721" i="4"/>
  <c r="S721" i="4"/>
  <c r="R721" i="4"/>
  <c r="Q721" i="4"/>
  <c r="P721" i="4"/>
  <c r="O721" i="4"/>
  <c r="N721" i="4"/>
  <c r="C721" i="4"/>
  <c r="U720" i="4"/>
  <c r="T720" i="4"/>
  <c r="S720" i="4"/>
  <c r="R720" i="4"/>
  <c r="Q720" i="4"/>
  <c r="Y720" i="4" s="1"/>
  <c r="P720" i="4"/>
  <c r="O720" i="4"/>
  <c r="W720" i="4" s="1"/>
  <c r="N720" i="4"/>
  <c r="AC720" i="4"/>
  <c r="AD720" i="4" s="1"/>
  <c r="C720" i="4"/>
  <c r="U719" i="4"/>
  <c r="T719" i="4"/>
  <c r="S719" i="4"/>
  <c r="R719" i="4"/>
  <c r="Q719" i="4"/>
  <c r="P719" i="4"/>
  <c r="O719" i="4"/>
  <c r="N719" i="4"/>
  <c r="C719" i="4"/>
  <c r="U718" i="4"/>
  <c r="AC718" i="4" s="1"/>
  <c r="AD718" i="4" s="1"/>
  <c r="T718" i="4"/>
  <c r="S718" i="4"/>
  <c r="R718" i="4"/>
  <c r="Q718" i="4"/>
  <c r="Y718" i="4" s="1"/>
  <c r="P718" i="4"/>
  <c r="O718" i="4"/>
  <c r="W718" i="4" s="1"/>
  <c r="N718" i="4"/>
  <c r="C718" i="4"/>
  <c r="U717" i="4"/>
  <c r="T717" i="4"/>
  <c r="S717" i="4"/>
  <c r="R717" i="4"/>
  <c r="Q717" i="4"/>
  <c r="P717" i="4"/>
  <c r="O717" i="4"/>
  <c r="N717" i="4"/>
  <c r="C717" i="4"/>
  <c r="U716" i="4"/>
  <c r="AC716" i="4" s="1"/>
  <c r="AD716" i="4" s="1"/>
  <c r="T716" i="4"/>
  <c r="S716" i="4"/>
  <c r="R716" i="4"/>
  <c r="Q716" i="4"/>
  <c r="P716" i="4"/>
  <c r="O716" i="4"/>
  <c r="W716" i="4" s="1"/>
  <c r="N716" i="4"/>
  <c r="C716" i="4"/>
  <c r="U715" i="4"/>
  <c r="T715" i="4"/>
  <c r="S715" i="4"/>
  <c r="R715" i="4"/>
  <c r="Q715" i="4"/>
  <c r="P715" i="4"/>
  <c r="O715" i="4"/>
  <c r="N715" i="4"/>
  <c r="C715" i="4"/>
  <c r="U714" i="4"/>
  <c r="AC714" i="4" s="1"/>
  <c r="AD714" i="4" s="1"/>
  <c r="T714" i="4"/>
  <c r="S714" i="4"/>
  <c r="R714" i="4"/>
  <c r="Q714" i="4"/>
  <c r="P714" i="4"/>
  <c r="O714" i="4"/>
  <c r="W714" i="4" s="1"/>
  <c r="N714" i="4"/>
  <c r="C714" i="4"/>
  <c r="U713" i="4"/>
  <c r="T713" i="4"/>
  <c r="S713" i="4"/>
  <c r="R713" i="4"/>
  <c r="Q713" i="4"/>
  <c r="P713" i="4"/>
  <c r="O713" i="4"/>
  <c r="N713" i="4"/>
  <c r="C713" i="4"/>
  <c r="U712" i="4"/>
  <c r="AC712" i="4" s="1"/>
  <c r="AD712" i="4" s="1"/>
  <c r="T712" i="4"/>
  <c r="S712" i="4"/>
  <c r="R712" i="4"/>
  <c r="Q712" i="4"/>
  <c r="Y712" i="4" s="1"/>
  <c r="P712" i="4"/>
  <c r="O712" i="4"/>
  <c r="W712" i="4" s="1"/>
  <c r="N712" i="4"/>
  <c r="C712" i="4"/>
  <c r="U711" i="4"/>
  <c r="T711" i="4"/>
  <c r="S711" i="4"/>
  <c r="R711" i="4"/>
  <c r="Q711" i="4"/>
  <c r="Y711" i="4" s="1"/>
  <c r="P711" i="4"/>
  <c r="O711" i="4"/>
  <c r="N711" i="4"/>
  <c r="C711" i="4"/>
  <c r="U710" i="4"/>
  <c r="T710" i="4"/>
  <c r="S710" i="4"/>
  <c r="R710" i="4"/>
  <c r="Q710" i="4"/>
  <c r="P710" i="4"/>
  <c r="O710" i="4"/>
  <c r="W710" i="4" s="1"/>
  <c r="N710" i="4"/>
  <c r="AC710" i="4"/>
  <c r="AD710" i="4" s="1"/>
  <c r="C710" i="4"/>
  <c r="U709" i="4"/>
  <c r="T709" i="4"/>
  <c r="AB709" i="4" s="1"/>
  <c r="D689" i="5" s="1"/>
  <c r="W689" i="5" s="1"/>
  <c r="S709" i="4"/>
  <c r="R709" i="4"/>
  <c r="Q709" i="4"/>
  <c r="P709" i="4"/>
  <c r="O709" i="4"/>
  <c r="N709" i="4"/>
  <c r="C709" i="4"/>
  <c r="U708" i="4"/>
  <c r="T708" i="4"/>
  <c r="S708" i="4"/>
  <c r="R708" i="4"/>
  <c r="Q708" i="4"/>
  <c r="Y708" i="4" s="1"/>
  <c r="P708" i="4"/>
  <c r="O708" i="4"/>
  <c r="W708" i="4" s="1"/>
  <c r="N708" i="4"/>
  <c r="AC708" i="4"/>
  <c r="AD708" i="4" s="1"/>
  <c r="C708" i="4"/>
  <c r="U707" i="4"/>
  <c r="T707" i="4"/>
  <c r="S707" i="4"/>
  <c r="R707" i="4"/>
  <c r="Q707" i="4"/>
  <c r="P707" i="4"/>
  <c r="O707" i="4"/>
  <c r="N707" i="4"/>
  <c r="C707" i="4"/>
  <c r="U706" i="4"/>
  <c r="T706" i="4"/>
  <c r="S706" i="4"/>
  <c r="R706" i="4"/>
  <c r="Q706" i="4"/>
  <c r="P706" i="4"/>
  <c r="O706" i="4"/>
  <c r="W706" i="4" s="1"/>
  <c r="N706" i="4"/>
  <c r="C706" i="4"/>
  <c r="U705" i="4"/>
  <c r="T705" i="4"/>
  <c r="S705" i="4"/>
  <c r="R705" i="4"/>
  <c r="Q705" i="4"/>
  <c r="P705" i="4"/>
  <c r="O705" i="4"/>
  <c r="N705" i="4"/>
  <c r="C705" i="4"/>
  <c r="U704" i="4"/>
  <c r="T704" i="4"/>
  <c r="S704" i="4"/>
  <c r="R704" i="4"/>
  <c r="Q704" i="4"/>
  <c r="P704" i="4"/>
  <c r="O704" i="4"/>
  <c r="W704" i="4" s="1"/>
  <c r="N704" i="4"/>
  <c r="AC704" i="4"/>
  <c r="AD704" i="4" s="1"/>
  <c r="C704" i="4"/>
  <c r="U703" i="4"/>
  <c r="T703" i="4"/>
  <c r="S703" i="4"/>
  <c r="R703" i="4"/>
  <c r="Q703" i="4"/>
  <c r="P703" i="4"/>
  <c r="O703" i="4"/>
  <c r="N703" i="4"/>
  <c r="C703" i="4"/>
  <c r="U702" i="4"/>
  <c r="AC702" i="4" s="1"/>
  <c r="AD702" i="4" s="1"/>
  <c r="T702" i="4"/>
  <c r="S702" i="4"/>
  <c r="R702" i="4"/>
  <c r="Q702" i="4"/>
  <c r="Y702" i="4" s="1"/>
  <c r="P702" i="4"/>
  <c r="O702" i="4"/>
  <c r="W702" i="4" s="1"/>
  <c r="N702" i="4"/>
  <c r="C702" i="4"/>
  <c r="U701" i="4"/>
  <c r="T701" i="4"/>
  <c r="S701" i="4"/>
  <c r="R701" i="4"/>
  <c r="Q701" i="4"/>
  <c r="P701" i="4"/>
  <c r="X701" i="4" s="1"/>
  <c r="O701" i="4"/>
  <c r="N701" i="4"/>
  <c r="C701" i="4"/>
  <c r="U700" i="4"/>
  <c r="AC700" i="4" s="1"/>
  <c r="AD700" i="4" s="1"/>
  <c r="T700" i="4"/>
  <c r="S700" i="4"/>
  <c r="R700" i="4"/>
  <c r="Q700" i="4"/>
  <c r="P700" i="4"/>
  <c r="O700" i="4"/>
  <c r="W700" i="4" s="1"/>
  <c r="N700" i="4"/>
  <c r="C700" i="4"/>
  <c r="U699" i="4"/>
  <c r="T699" i="4"/>
  <c r="S699" i="4"/>
  <c r="R699" i="4"/>
  <c r="Q699" i="4"/>
  <c r="P699" i="4"/>
  <c r="O699" i="4"/>
  <c r="N699" i="4"/>
  <c r="C699" i="4"/>
  <c r="U698" i="4"/>
  <c r="T698" i="4"/>
  <c r="S698" i="4"/>
  <c r="R698" i="4"/>
  <c r="Q698" i="4"/>
  <c r="P698" i="4"/>
  <c r="O698" i="4"/>
  <c r="W698" i="4" s="1"/>
  <c r="N698" i="4"/>
  <c r="C698" i="4"/>
  <c r="U697" i="4"/>
  <c r="T697" i="4"/>
  <c r="S697" i="4"/>
  <c r="R697" i="4"/>
  <c r="Q697" i="4"/>
  <c r="P697" i="4"/>
  <c r="X697" i="4" s="1"/>
  <c r="O697" i="4"/>
  <c r="N697" i="4"/>
  <c r="C697" i="4"/>
  <c r="U696" i="4"/>
  <c r="T696" i="4"/>
  <c r="S696" i="4"/>
  <c r="R696" i="4"/>
  <c r="Q696" i="4"/>
  <c r="P696" i="4"/>
  <c r="O696" i="4"/>
  <c r="W696" i="4" s="1"/>
  <c r="N696" i="4"/>
  <c r="C696" i="4"/>
  <c r="U695" i="4"/>
  <c r="T695" i="4"/>
  <c r="S695" i="4"/>
  <c r="R695" i="4"/>
  <c r="Q695" i="4"/>
  <c r="Y695" i="4" s="1"/>
  <c r="P695" i="4"/>
  <c r="X695" i="4" s="1"/>
  <c r="O695" i="4"/>
  <c r="N695" i="4"/>
  <c r="C695" i="4"/>
  <c r="U694" i="4"/>
  <c r="AC694" i="4" s="1"/>
  <c r="AD694" i="4" s="1"/>
  <c r="T694" i="4"/>
  <c r="S694" i="4"/>
  <c r="R694" i="4"/>
  <c r="Q694" i="4"/>
  <c r="P694" i="4"/>
  <c r="O694" i="4"/>
  <c r="W694" i="4" s="1"/>
  <c r="N694" i="4"/>
  <c r="C694" i="4"/>
  <c r="U693" i="4"/>
  <c r="T693" i="4"/>
  <c r="S693" i="4"/>
  <c r="R693" i="4"/>
  <c r="Q693" i="4"/>
  <c r="P693" i="4"/>
  <c r="O693" i="4"/>
  <c r="N693" i="4"/>
  <c r="C693" i="4"/>
  <c r="U692" i="4"/>
  <c r="AC692" i="4" s="1"/>
  <c r="AD692" i="4" s="1"/>
  <c r="T692" i="4"/>
  <c r="S692" i="4"/>
  <c r="R692" i="4"/>
  <c r="Q692" i="4"/>
  <c r="P692" i="4"/>
  <c r="O692" i="4"/>
  <c r="W692" i="4" s="1"/>
  <c r="N692" i="4"/>
  <c r="C692" i="4"/>
  <c r="U691" i="4"/>
  <c r="T691" i="4"/>
  <c r="S691" i="4"/>
  <c r="R691" i="4"/>
  <c r="Q691" i="4"/>
  <c r="P691" i="4"/>
  <c r="O691" i="4"/>
  <c r="N691" i="4"/>
  <c r="C691" i="4"/>
  <c r="U690" i="4"/>
  <c r="T690" i="4"/>
  <c r="S690" i="4"/>
  <c r="R690" i="4"/>
  <c r="Q690" i="4"/>
  <c r="P690" i="4"/>
  <c r="O690" i="4"/>
  <c r="W690" i="4" s="1"/>
  <c r="N690" i="4"/>
  <c r="C690" i="4"/>
  <c r="U689" i="4"/>
  <c r="T689" i="4"/>
  <c r="S689" i="4"/>
  <c r="R689" i="4"/>
  <c r="Q689" i="4"/>
  <c r="P689" i="4"/>
  <c r="O689" i="4"/>
  <c r="N689" i="4"/>
  <c r="C689" i="4"/>
  <c r="U688" i="4"/>
  <c r="AC688" i="4" s="1"/>
  <c r="AD688" i="4" s="1"/>
  <c r="T688" i="4"/>
  <c r="S688" i="4"/>
  <c r="R688" i="4"/>
  <c r="Q688" i="4"/>
  <c r="P688" i="4"/>
  <c r="O688" i="4"/>
  <c r="W688" i="4" s="1"/>
  <c r="N688" i="4"/>
  <c r="C688" i="4"/>
  <c r="U687" i="4"/>
  <c r="T687" i="4"/>
  <c r="S687" i="4"/>
  <c r="AA687" i="4" s="1"/>
  <c r="R687" i="4"/>
  <c r="Q687" i="4"/>
  <c r="P687" i="4"/>
  <c r="O687" i="4"/>
  <c r="N687" i="4"/>
  <c r="C687" i="4"/>
  <c r="U686" i="4"/>
  <c r="AC686" i="4" s="1"/>
  <c r="AD686" i="4" s="1"/>
  <c r="T686" i="4"/>
  <c r="S686" i="4"/>
  <c r="R686" i="4"/>
  <c r="Q686" i="4"/>
  <c r="P686" i="4"/>
  <c r="O686" i="4"/>
  <c r="W686" i="4" s="1"/>
  <c r="N686" i="4"/>
  <c r="C686" i="4"/>
  <c r="U685" i="4"/>
  <c r="T685" i="4"/>
  <c r="S685" i="4"/>
  <c r="R685" i="4"/>
  <c r="Q685" i="4"/>
  <c r="Y685" i="4" s="1"/>
  <c r="P685" i="4"/>
  <c r="O685" i="4"/>
  <c r="N685" i="4"/>
  <c r="C685" i="4"/>
  <c r="U684" i="4"/>
  <c r="AC684" i="4" s="1"/>
  <c r="AD684" i="4" s="1"/>
  <c r="T684" i="4"/>
  <c r="S684" i="4"/>
  <c r="R684" i="4"/>
  <c r="Q684" i="4"/>
  <c r="Y684" i="4" s="1"/>
  <c r="P684" i="4"/>
  <c r="O684" i="4"/>
  <c r="W684" i="4" s="1"/>
  <c r="N684" i="4"/>
  <c r="C684" i="4"/>
  <c r="U683" i="4"/>
  <c r="T683" i="4"/>
  <c r="S683" i="4"/>
  <c r="AA683" i="4" s="1"/>
  <c r="R683" i="4"/>
  <c r="Q683" i="4"/>
  <c r="P683" i="4"/>
  <c r="O683" i="4"/>
  <c r="N683" i="4"/>
  <c r="C683" i="4"/>
  <c r="U682" i="4"/>
  <c r="AC682" i="4" s="1"/>
  <c r="AD682" i="4" s="1"/>
  <c r="T682" i="4"/>
  <c r="S682" i="4"/>
  <c r="R682" i="4"/>
  <c r="Q682" i="4"/>
  <c r="P682" i="4"/>
  <c r="O682" i="4"/>
  <c r="W682" i="4" s="1"/>
  <c r="N682" i="4"/>
  <c r="C682" i="4"/>
  <c r="U681" i="4"/>
  <c r="T681" i="4"/>
  <c r="S681" i="4"/>
  <c r="R681" i="4"/>
  <c r="Q681" i="4"/>
  <c r="Y681" i="4" s="1"/>
  <c r="P681" i="4"/>
  <c r="O681" i="4"/>
  <c r="N681" i="4"/>
  <c r="C681" i="4"/>
  <c r="U680" i="4"/>
  <c r="T680" i="4"/>
  <c r="S680" i="4"/>
  <c r="R680" i="4"/>
  <c r="Q680" i="4"/>
  <c r="P680" i="4"/>
  <c r="O680" i="4"/>
  <c r="W680" i="4" s="1"/>
  <c r="N680" i="4"/>
  <c r="C680" i="4"/>
  <c r="U679" i="4"/>
  <c r="T679" i="4"/>
  <c r="S679" i="4"/>
  <c r="R679" i="4"/>
  <c r="Q679" i="4"/>
  <c r="P679" i="4"/>
  <c r="X679" i="4" s="1"/>
  <c r="O679" i="4"/>
  <c r="N679" i="4"/>
  <c r="C679" i="4"/>
  <c r="U678" i="4"/>
  <c r="T678" i="4"/>
  <c r="S678" i="4"/>
  <c r="R678" i="4"/>
  <c r="Q678" i="4"/>
  <c r="P678" i="4"/>
  <c r="O678" i="4"/>
  <c r="W678" i="4" s="1"/>
  <c r="N678" i="4"/>
  <c r="AC678" i="4"/>
  <c r="AD678" i="4" s="1"/>
  <c r="C678" i="4"/>
  <c r="U677" i="4"/>
  <c r="T677" i="4"/>
  <c r="S677" i="4"/>
  <c r="R677" i="4"/>
  <c r="Q677" i="4"/>
  <c r="P677" i="4"/>
  <c r="O677" i="4"/>
  <c r="N677" i="4"/>
  <c r="C677" i="4"/>
  <c r="U676" i="4"/>
  <c r="AC676" i="4" s="1"/>
  <c r="AD676" i="4" s="1"/>
  <c r="T676" i="4"/>
  <c r="S676" i="4"/>
  <c r="R676" i="4"/>
  <c r="Q676" i="4"/>
  <c r="P676" i="4"/>
  <c r="O676" i="4"/>
  <c r="W676" i="4" s="1"/>
  <c r="N676" i="4"/>
  <c r="C676" i="4"/>
  <c r="U675" i="4"/>
  <c r="T675" i="4"/>
  <c r="S675" i="4"/>
  <c r="R675" i="4"/>
  <c r="Q675" i="4"/>
  <c r="P675" i="4"/>
  <c r="O675" i="4"/>
  <c r="N675" i="4"/>
  <c r="C675" i="4"/>
  <c r="U674" i="4"/>
  <c r="T674" i="4"/>
  <c r="S674" i="4"/>
  <c r="R674" i="4"/>
  <c r="Q674" i="4"/>
  <c r="P674" i="4"/>
  <c r="O674" i="4"/>
  <c r="W674" i="4" s="1"/>
  <c r="N674" i="4"/>
  <c r="C674" i="4"/>
  <c r="U673" i="4"/>
  <c r="T673" i="4"/>
  <c r="S673" i="4"/>
  <c r="R673" i="4"/>
  <c r="Q673" i="4"/>
  <c r="P673" i="4"/>
  <c r="O673" i="4"/>
  <c r="N673" i="4"/>
  <c r="C673" i="4"/>
  <c r="U672" i="4"/>
  <c r="AC672" i="4" s="1"/>
  <c r="AD672" i="4" s="1"/>
  <c r="T672" i="4"/>
  <c r="S672" i="4"/>
  <c r="R672" i="4"/>
  <c r="Q672" i="4"/>
  <c r="Y672" i="4" s="1"/>
  <c r="P672" i="4"/>
  <c r="O672" i="4"/>
  <c r="W672" i="4" s="1"/>
  <c r="N672" i="4"/>
  <c r="C672" i="4"/>
  <c r="U671" i="4"/>
  <c r="T671" i="4"/>
  <c r="S671" i="4"/>
  <c r="R671" i="4"/>
  <c r="Q671" i="4"/>
  <c r="P671" i="4"/>
  <c r="O671" i="4"/>
  <c r="N671" i="4"/>
  <c r="C671" i="4"/>
  <c r="U670" i="4"/>
  <c r="AC670" i="4" s="1"/>
  <c r="AD670" i="4" s="1"/>
  <c r="T670" i="4"/>
  <c r="S670" i="4"/>
  <c r="R670" i="4"/>
  <c r="Q670" i="4"/>
  <c r="P670" i="4"/>
  <c r="O670" i="4"/>
  <c r="W670" i="4" s="1"/>
  <c r="N670" i="4"/>
  <c r="C670" i="4"/>
  <c r="U669" i="4"/>
  <c r="T669" i="4"/>
  <c r="S669" i="4"/>
  <c r="R669" i="4"/>
  <c r="Q669" i="4"/>
  <c r="P669" i="4"/>
  <c r="O669" i="4"/>
  <c r="N669" i="4"/>
  <c r="C669" i="4"/>
  <c r="U668" i="4"/>
  <c r="AC668" i="4" s="1"/>
  <c r="AD668" i="4" s="1"/>
  <c r="T668" i="4"/>
  <c r="S668" i="4"/>
  <c r="R668" i="4"/>
  <c r="Q668" i="4"/>
  <c r="P668" i="4"/>
  <c r="O668" i="4"/>
  <c r="W668" i="4" s="1"/>
  <c r="N668" i="4"/>
  <c r="C668" i="4"/>
  <c r="U667" i="4"/>
  <c r="T667" i="4"/>
  <c r="S667" i="4"/>
  <c r="AA667" i="4" s="1"/>
  <c r="R667" i="4"/>
  <c r="Q667" i="4"/>
  <c r="P667" i="4"/>
  <c r="O667" i="4"/>
  <c r="N667" i="4"/>
  <c r="C667" i="4"/>
  <c r="U666" i="4"/>
  <c r="AC666" i="4" s="1"/>
  <c r="AD666" i="4" s="1"/>
  <c r="T666" i="4"/>
  <c r="S666" i="4"/>
  <c r="R666" i="4"/>
  <c r="Q666" i="4"/>
  <c r="Y666" i="4" s="1"/>
  <c r="P666" i="4"/>
  <c r="O666" i="4"/>
  <c r="W666" i="4" s="1"/>
  <c r="N666" i="4"/>
  <c r="C666" i="4"/>
  <c r="U665" i="4"/>
  <c r="T665" i="4"/>
  <c r="S665" i="4"/>
  <c r="R665" i="4"/>
  <c r="Q665" i="4"/>
  <c r="P665" i="4"/>
  <c r="O665" i="4"/>
  <c r="N665" i="4"/>
  <c r="C665" i="4"/>
  <c r="U664" i="4"/>
  <c r="T664" i="4"/>
  <c r="S664" i="4"/>
  <c r="R664" i="4"/>
  <c r="Q664" i="4"/>
  <c r="P664" i="4"/>
  <c r="O664" i="4"/>
  <c r="W664" i="4" s="1"/>
  <c r="N664" i="4"/>
  <c r="C664" i="4"/>
  <c r="U663" i="4"/>
  <c r="T663" i="4"/>
  <c r="S663" i="4"/>
  <c r="AA663" i="4" s="1"/>
  <c r="R663" i="4"/>
  <c r="Q663" i="4"/>
  <c r="P663" i="4"/>
  <c r="O663" i="4"/>
  <c r="N663" i="4"/>
  <c r="C663" i="4"/>
  <c r="U662" i="4"/>
  <c r="AC662" i="4" s="1"/>
  <c r="AD662" i="4" s="1"/>
  <c r="T662" i="4"/>
  <c r="S662" i="4"/>
  <c r="R662" i="4"/>
  <c r="Q662" i="4"/>
  <c r="P662" i="4"/>
  <c r="O662" i="4"/>
  <c r="W662" i="4" s="1"/>
  <c r="N662" i="4"/>
  <c r="C662" i="4"/>
  <c r="U661" i="4"/>
  <c r="T661" i="4"/>
  <c r="S661" i="4"/>
  <c r="R661" i="4"/>
  <c r="Q661" i="4"/>
  <c r="Y661" i="4" s="1"/>
  <c r="P661" i="4"/>
  <c r="O661" i="4"/>
  <c r="N661" i="4"/>
  <c r="C661" i="4"/>
  <c r="U660" i="4"/>
  <c r="AC660" i="4" s="1"/>
  <c r="AD660" i="4" s="1"/>
  <c r="T660" i="4"/>
  <c r="S660" i="4"/>
  <c r="R660" i="4"/>
  <c r="Q660" i="4"/>
  <c r="P660" i="4"/>
  <c r="O660" i="4"/>
  <c r="W660" i="4" s="1"/>
  <c r="N660" i="4"/>
  <c r="C660" i="4"/>
  <c r="U659" i="4"/>
  <c r="T659" i="4"/>
  <c r="S659" i="4"/>
  <c r="R659" i="4"/>
  <c r="Q659" i="4"/>
  <c r="P659" i="4"/>
  <c r="O659" i="4"/>
  <c r="N659" i="4"/>
  <c r="C659" i="4"/>
  <c r="U658" i="4"/>
  <c r="T658" i="4"/>
  <c r="S658" i="4"/>
  <c r="R658" i="4"/>
  <c r="Q658" i="4"/>
  <c r="P658" i="4"/>
  <c r="O658" i="4"/>
  <c r="W658" i="4" s="1"/>
  <c r="N658" i="4"/>
  <c r="C658" i="4"/>
  <c r="U657" i="4"/>
  <c r="T657" i="4"/>
  <c r="S657" i="4"/>
  <c r="R657" i="4"/>
  <c r="Q657" i="4"/>
  <c r="P657" i="4"/>
  <c r="O657" i="4"/>
  <c r="N657" i="4"/>
  <c r="C657" i="4"/>
  <c r="U656" i="4"/>
  <c r="AC656" i="4" s="1"/>
  <c r="AD656" i="4" s="1"/>
  <c r="T656" i="4"/>
  <c r="S656" i="4"/>
  <c r="R656" i="4"/>
  <c r="Q656" i="4"/>
  <c r="P656" i="4"/>
  <c r="O656" i="4"/>
  <c r="W656" i="4" s="1"/>
  <c r="N656" i="4"/>
  <c r="C656" i="4"/>
  <c r="U655" i="4"/>
  <c r="T655" i="4"/>
  <c r="S655" i="4"/>
  <c r="R655" i="4"/>
  <c r="Q655" i="4"/>
  <c r="Y655" i="4" s="1"/>
  <c r="P655" i="4"/>
  <c r="X655" i="4" s="1"/>
  <c r="O655" i="4"/>
  <c r="N655" i="4"/>
  <c r="C655" i="4"/>
  <c r="U654" i="4"/>
  <c r="AC654" i="4" s="1"/>
  <c r="AD654" i="4" s="1"/>
  <c r="T654" i="4"/>
  <c r="S654" i="4"/>
  <c r="R654" i="4"/>
  <c r="Q654" i="4"/>
  <c r="P654" i="4"/>
  <c r="O654" i="4"/>
  <c r="W654" i="4" s="1"/>
  <c r="N654" i="4"/>
  <c r="C654" i="4"/>
  <c r="U653" i="4"/>
  <c r="T653" i="4"/>
  <c r="S653" i="4"/>
  <c r="R653" i="4"/>
  <c r="Q653" i="4"/>
  <c r="P653" i="4"/>
  <c r="O653" i="4"/>
  <c r="N653" i="4"/>
  <c r="C653" i="4"/>
  <c r="U652" i="4"/>
  <c r="AC652" i="4" s="1"/>
  <c r="AD652" i="4" s="1"/>
  <c r="T652" i="4"/>
  <c r="S652" i="4"/>
  <c r="R652" i="4"/>
  <c r="Q652" i="4"/>
  <c r="P652" i="4"/>
  <c r="O652" i="4"/>
  <c r="W652" i="4" s="1"/>
  <c r="N652" i="4"/>
  <c r="C652" i="4"/>
  <c r="U651" i="4"/>
  <c r="T651" i="4"/>
  <c r="S651" i="4"/>
  <c r="R651" i="4"/>
  <c r="Q651" i="4"/>
  <c r="P651" i="4"/>
  <c r="O651" i="4"/>
  <c r="N651" i="4"/>
  <c r="C651" i="4"/>
  <c r="U650" i="4"/>
  <c r="AC650" i="4" s="1"/>
  <c r="AD650" i="4" s="1"/>
  <c r="T650" i="4"/>
  <c r="S650" i="4"/>
  <c r="R650" i="4"/>
  <c r="Q650" i="4"/>
  <c r="P650" i="4"/>
  <c r="O650" i="4"/>
  <c r="W650" i="4" s="1"/>
  <c r="N650" i="4"/>
  <c r="C650" i="4"/>
  <c r="U649" i="4"/>
  <c r="T649" i="4"/>
  <c r="S649" i="4"/>
  <c r="R649" i="4"/>
  <c r="Q649" i="4"/>
  <c r="Y649" i="4" s="1"/>
  <c r="P649" i="4"/>
  <c r="O649" i="4"/>
  <c r="N649" i="4"/>
  <c r="C649" i="4"/>
  <c r="U648" i="4"/>
  <c r="AC648" i="4" s="1"/>
  <c r="AD648" i="4" s="1"/>
  <c r="T648" i="4"/>
  <c r="S648" i="4"/>
  <c r="R648" i="4"/>
  <c r="Q648" i="4"/>
  <c r="P648" i="4"/>
  <c r="O648" i="4"/>
  <c r="W648" i="4" s="1"/>
  <c r="N648" i="4"/>
  <c r="C648" i="4"/>
  <c r="U647" i="4"/>
  <c r="T647" i="4"/>
  <c r="S647" i="4"/>
  <c r="R647" i="4"/>
  <c r="Q647" i="4"/>
  <c r="P647" i="4"/>
  <c r="O647" i="4"/>
  <c r="N647" i="4"/>
  <c r="C647" i="4"/>
  <c r="U646" i="4"/>
  <c r="T646" i="4"/>
  <c r="S646" i="4"/>
  <c r="R646" i="4"/>
  <c r="Q646" i="4"/>
  <c r="P646" i="4"/>
  <c r="O646" i="4"/>
  <c r="W646" i="4" s="1"/>
  <c r="N646" i="4"/>
  <c r="C646" i="4"/>
  <c r="U645" i="4"/>
  <c r="T645" i="4"/>
  <c r="S645" i="4"/>
  <c r="R645" i="4"/>
  <c r="Q645" i="4"/>
  <c r="P645" i="4"/>
  <c r="O645" i="4"/>
  <c r="N645" i="4"/>
  <c r="C645" i="4"/>
  <c r="U644" i="4"/>
  <c r="AC644" i="4" s="1"/>
  <c r="AD644" i="4" s="1"/>
  <c r="T644" i="4"/>
  <c r="S644" i="4"/>
  <c r="R644" i="4"/>
  <c r="Q644" i="4"/>
  <c r="P644" i="4"/>
  <c r="O644" i="4"/>
  <c r="W644" i="4" s="1"/>
  <c r="N644" i="4"/>
  <c r="C644" i="4"/>
  <c r="U643" i="4"/>
  <c r="T643" i="4"/>
  <c r="S643" i="4"/>
  <c r="R643" i="4"/>
  <c r="Q643" i="4"/>
  <c r="P643" i="4"/>
  <c r="O643" i="4"/>
  <c r="N643" i="4"/>
  <c r="C643" i="4"/>
  <c r="U642" i="4"/>
  <c r="AC642" i="4" s="1"/>
  <c r="AD642" i="4" s="1"/>
  <c r="T642" i="4"/>
  <c r="S642" i="4"/>
  <c r="R642" i="4"/>
  <c r="Q642" i="4"/>
  <c r="P642" i="4"/>
  <c r="O642" i="4"/>
  <c r="W642" i="4" s="1"/>
  <c r="N642" i="4"/>
  <c r="C642" i="4"/>
  <c r="U641" i="4"/>
  <c r="T641" i="4"/>
  <c r="S641" i="4"/>
  <c r="R641" i="4"/>
  <c r="Q641" i="4"/>
  <c r="Y641" i="4" s="1"/>
  <c r="P641" i="4"/>
  <c r="O641" i="4"/>
  <c r="N641" i="4"/>
  <c r="C641" i="4"/>
  <c r="U640" i="4"/>
  <c r="T640" i="4"/>
  <c r="S640" i="4"/>
  <c r="R640" i="4"/>
  <c r="Q640" i="4"/>
  <c r="P640" i="4"/>
  <c r="O640" i="4"/>
  <c r="W640" i="4" s="1"/>
  <c r="N640" i="4"/>
  <c r="C640" i="4"/>
  <c r="U639" i="4"/>
  <c r="T639" i="4"/>
  <c r="S639" i="4"/>
  <c r="R639" i="4"/>
  <c r="Q639" i="4"/>
  <c r="P639" i="4"/>
  <c r="O639" i="4"/>
  <c r="N639" i="4"/>
  <c r="C639" i="4"/>
  <c r="U638" i="4"/>
  <c r="AC638" i="4" s="1"/>
  <c r="AD638" i="4" s="1"/>
  <c r="T638" i="4"/>
  <c r="S638" i="4"/>
  <c r="R638" i="4"/>
  <c r="Q638" i="4"/>
  <c r="P638" i="4"/>
  <c r="O638" i="4"/>
  <c r="W638" i="4" s="1"/>
  <c r="N638" i="4"/>
  <c r="C638" i="4"/>
  <c r="U637" i="4"/>
  <c r="T637" i="4"/>
  <c r="S637" i="4"/>
  <c r="R637" i="4"/>
  <c r="Q637" i="4"/>
  <c r="P637" i="4"/>
  <c r="O637" i="4"/>
  <c r="N637" i="4"/>
  <c r="C637" i="4"/>
  <c r="U636" i="4"/>
  <c r="T636" i="4"/>
  <c r="S636" i="4"/>
  <c r="R636" i="4"/>
  <c r="Q636" i="4"/>
  <c r="P636" i="4"/>
  <c r="O636" i="4"/>
  <c r="W636" i="4" s="1"/>
  <c r="N636" i="4"/>
  <c r="AC636" i="4"/>
  <c r="AD636" i="4" s="1"/>
  <c r="C636" i="4"/>
  <c r="U635" i="4"/>
  <c r="T635" i="4"/>
  <c r="S635" i="4"/>
  <c r="R635" i="4"/>
  <c r="Q635" i="4"/>
  <c r="Y635" i="4" s="1"/>
  <c r="P635" i="4"/>
  <c r="O635" i="4"/>
  <c r="N635" i="4"/>
  <c r="C635" i="4"/>
  <c r="U634" i="4"/>
  <c r="T634" i="4"/>
  <c r="S634" i="4"/>
  <c r="R634" i="4"/>
  <c r="Q634" i="4"/>
  <c r="P634" i="4"/>
  <c r="O634" i="4"/>
  <c r="W634" i="4" s="1"/>
  <c r="N634" i="4"/>
  <c r="C634" i="4"/>
  <c r="U633" i="4"/>
  <c r="T633" i="4"/>
  <c r="S633" i="4"/>
  <c r="R633" i="4"/>
  <c r="Q633" i="4"/>
  <c r="Y633" i="4" s="1"/>
  <c r="P633" i="4"/>
  <c r="O633" i="4"/>
  <c r="N633" i="4"/>
  <c r="C633" i="4"/>
  <c r="U632" i="4"/>
  <c r="T632" i="4"/>
  <c r="S632" i="4"/>
  <c r="R632" i="4"/>
  <c r="Q632" i="4"/>
  <c r="P632" i="4"/>
  <c r="O632" i="4"/>
  <c r="N632" i="4"/>
  <c r="C632" i="4"/>
  <c r="U631" i="4"/>
  <c r="T631" i="4"/>
  <c r="S631" i="4"/>
  <c r="R631" i="4"/>
  <c r="Q631" i="4"/>
  <c r="P631" i="4"/>
  <c r="O631" i="4"/>
  <c r="N631" i="4"/>
  <c r="C631" i="4"/>
  <c r="U630" i="4"/>
  <c r="T630" i="4"/>
  <c r="S630" i="4"/>
  <c r="R630" i="4"/>
  <c r="Q630" i="4"/>
  <c r="P630" i="4"/>
  <c r="O630" i="4"/>
  <c r="N630" i="4"/>
  <c r="C630" i="4"/>
  <c r="U629" i="4"/>
  <c r="T629" i="4"/>
  <c r="S629" i="4"/>
  <c r="R629" i="4"/>
  <c r="Q629" i="4"/>
  <c r="P629" i="4"/>
  <c r="O629" i="4"/>
  <c r="N629" i="4"/>
  <c r="C629" i="4"/>
  <c r="U628" i="4"/>
  <c r="T628" i="4"/>
  <c r="S628" i="4"/>
  <c r="R628" i="4"/>
  <c r="Q628" i="4"/>
  <c r="P628" i="4"/>
  <c r="O628" i="4"/>
  <c r="N628" i="4"/>
  <c r="C628" i="4"/>
  <c r="U627" i="4"/>
  <c r="T627" i="4"/>
  <c r="S627" i="4"/>
  <c r="R627" i="4"/>
  <c r="Q627" i="4"/>
  <c r="P627" i="4"/>
  <c r="O627" i="4"/>
  <c r="N627" i="4"/>
  <c r="C627" i="4"/>
  <c r="U626" i="4"/>
  <c r="T626" i="4"/>
  <c r="S626" i="4"/>
  <c r="R626" i="4"/>
  <c r="Q626" i="4"/>
  <c r="P626" i="4"/>
  <c r="O626" i="4"/>
  <c r="N626" i="4"/>
  <c r="C626" i="4"/>
  <c r="U625" i="4"/>
  <c r="T625" i="4"/>
  <c r="S625" i="4"/>
  <c r="R625" i="4"/>
  <c r="Q625" i="4"/>
  <c r="P625" i="4"/>
  <c r="O625" i="4"/>
  <c r="N625" i="4"/>
  <c r="C625" i="4"/>
  <c r="U624" i="4"/>
  <c r="T624" i="4"/>
  <c r="S624" i="4"/>
  <c r="R624" i="4"/>
  <c r="Q624" i="4"/>
  <c r="P624" i="4"/>
  <c r="O624" i="4"/>
  <c r="N624" i="4"/>
  <c r="C624" i="4"/>
  <c r="U623" i="4"/>
  <c r="T623" i="4"/>
  <c r="S623" i="4"/>
  <c r="R623" i="4"/>
  <c r="Q623" i="4"/>
  <c r="P623" i="4"/>
  <c r="O623" i="4"/>
  <c r="N623" i="4"/>
  <c r="C623" i="4"/>
  <c r="U622" i="4"/>
  <c r="T622" i="4"/>
  <c r="S622" i="4"/>
  <c r="R622" i="4"/>
  <c r="Q622" i="4"/>
  <c r="P622" i="4"/>
  <c r="O622" i="4"/>
  <c r="N622" i="4"/>
  <c r="C622" i="4"/>
  <c r="U621" i="4"/>
  <c r="T621" i="4"/>
  <c r="S621" i="4"/>
  <c r="R621" i="4"/>
  <c r="Q621" i="4"/>
  <c r="P621" i="4"/>
  <c r="O621" i="4"/>
  <c r="N621" i="4"/>
  <c r="C621" i="4"/>
  <c r="U620" i="4"/>
  <c r="T620" i="4"/>
  <c r="S620" i="4"/>
  <c r="R620" i="4"/>
  <c r="Q620" i="4"/>
  <c r="P620" i="4"/>
  <c r="O620" i="4"/>
  <c r="N620" i="4"/>
  <c r="C620" i="4"/>
  <c r="U619" i="4"/>
  <c r="T619" i="4"/>
  <c r="S619" i="4"/>
  <c r="R619" i="4"/>
  <c r="Q619" i="4"/>
  <c r="P619" i="4"/>
  <c r="O619" i="4"/>
  <c r="N619" i="4"/>
  <c r="C619" i="4"/>
  <c r="U618" i="4"/>
  <c r="T618" i="4"/>
  <c r="S618" i="4"/>
  <c r="R618" i="4"/>
  <c r="Q618" i="4"/>
  <c r="P618" i="4"/>
  <c r="O618" i="4"/>
  <c r="N618" i="4"/>
  <c r="C618" i="4"/>
  <c r="U617" i="4"/>
  <c r="T617" i="4"/>
  <c r="S617" i="4"/>
  <c r="R617" i="4"/>
  <c r="Q617" i="4"/>
  <c r="P617" i="4"/>
  <c r="O617" i="4"/>
  <c r="N617" i="4"/>
  <c r="C617" i="4"/>
  <c r="U616" i="4"/>
  <c r="T616" i="4"/>
  <c r="S616" i="4"/>
  <c r="R616" i="4"/>
  <c r="Q616" i="4"/>
  <c r="P616" i="4"/>
  <c r="O616" i="4"/>
  <c r="N616" i="4"/>
  <c r="C616" i="4"/>
  <c r="U615" i="4"/>
  <c r="T615" i="4"/>
  <c r="S615" i="4"/>
  <c r="R615" i="4"/>
  <c r="Q615" i="4"/>
  <c r="P615" i="4"/>
  <c r="O615" i="4"/>
  <c r="N615" i="4"/>
  <c r="C615" i="4"/>
  <c r="U614" i="4"/>
  <c r="T614" i="4"/>
  <c r="S614" i="4"/>
  <c r="R614" i="4"/>
  <c r="Q614" i="4"/>
  <c r="P614" i="4"/>
  <c r="O614" i="4"/>
  <c r="N614" i="4"/>
  <c r="C614" i="4"/>
  <c r="U613" i="4"/>
  <c r="T613" i="4"/>
  <c r="S613" i="4"/>
  <c r="R613" i="4"/>
  <c r="Q613" i="4"/>
  <c r="P613" i="4"/>
  <c r="O613" i="4"/>
  <c r="N613" i="4"/>
  <c r="C613" i="4"/>
  <c r="U612" i="4"/>
  <c r="T612" i="4"/>
  <c r="S612" i="4"/>
  <c r="R612" i="4"/>
  <c r="Q612" i="4"/>
  <c r="P612" i="4"/>
  <c r="O612" i="4"/>
  <c r="N612" i="4"/>
  <c r="C612" i="4"/>
  <c r="U611" i="4"/>
  <c r="T611" i="4"/>
  <c r="S611" i="4"/>
  <c r="R611" i="4"/>
  <c r="Q611" i="4"/>
  <c r="P611" i="4"/>
  <c r="O611" i="4"/>
  <c r="N611" i="4"/>
  <c r="C611" i="4"/>
  <c r="U610" i="4"/>
  <c r="T610" i="4"/>
  <c r="S610" i="4"/>
  <c r="R610" i="4"/>
  <c r="Q610" i="4"/>
  <c r="P610" i="4"/>
  <c r="O610" i="4"/>
  <c r="N610" i="4"/>
  <c r="C610" i="4"/>
  <c r="U609" i="4"/>
  <c r="T609" i="4"/>
  <c r="S609" i="4"/>
  <c r="R609" i="4"/>
  <c r="Q609" i="4"/>
  <c r="P609" i="4"/>
  <c r="O609" i="4"/>
  <c r="N609" i="4"/>
  <c r="C609" i="4"/>
  <c r="U608" i="4"/>
  <c r="T608" i="4"/>
  <c r="S608" i="4"/>
  <c r="R608" i="4"/>
  <c r="Q608" i="4"/>
  <c r="P608" i="4"/>
  <c r="O608" i="4"/>
  <c r="N608" i="4"/>
  <c r="C608" i="4"/>
  <c r="U607" i="4"/>
  <c r="T607" i="4"/>
  <c r="S607" i="4"/>
  <c r="R607" i="4"/>
  <c r="Q607" i="4"/>
  <c r="P607" i="4"/>
  <c r="O607" i="4"/>
  <c r="N607" i="4"/>
  <c r="C607" i="4"/>
  <c r="U606" i="4"/>
  <c r="T606" i="4"/>
  <c r="S606" i="4"/>
  <c r="R606" i="4"/>
  <c r="Q606" i="4"/>
  <c r="P606" i="4"/>
  <c r="O606" i="4"/>
  <c r="N606" i="4"/>
  <c r="C606" i="4"/>
  <c r="U605" i="4"/>
  <c r="T605" i="4"/>
  <c r="S605" i="4"/>
  <c r="R605" i="4"/>
  <c r="Q605" i="4"/>
  <c r="P605" i="4"/>
  <c r="O605" i="4"/>
  <c r="N605" i="4"/>
  <c r="C605" i="4"/>
  <c r="U604" i="4"/>
  <c r="T604" i="4"/>
  <c r="S604" i="4"/>
  <c r="R604" i="4"/>
  <c r="Q604" i="4"/>
  <c r="P604" i="4"/>
  <c r="O604" i="4"/>
  <c r="N604" i="4"/>
  <c r="C604" i="4"/>
  <c r="U603" i="4"/>
  <c r="T603" i="4"/>
  <c r="S603" i="4"/>
  <c r="R603" i="4"/>
  <c r="Q603" i="4"/>
  <c r="P603" i="4"/>
  <c r="O603" i="4"/>
  <c r="N603" i="4"/>
  <c r="C603" i="4"/>
  <c r="U602" i="4"/>
  <c r="T602" i="4"/>
  <c r="S602" i="4"/>
  <c r="R602" i="4"/>
  <c r="Q602" i="4"/>
  <c r="P602" i="4"/>
  <c r="O602" i="4"/>
  <c r="N602" i="4"/>
  <c r="C602" i="4"/>
  <c r="U601" i="4"/>
  <c r="T601" i="4"/>
  <c r="S601" i="4"/>
  <c r="R601" i="4"/>
  <c r="Q601" i="4"/>
  <c r="P601" i="4"/>
  <c r="O601" i="4"/>
  <c r="N601" i="4"/>
  <c r="C601" i="4"/>
  <c r="U600" i="4"/>
  <c r="T600" i="4"/>
  <c r="S600" i="4"/>
  <c r="R600" i="4"/>
  <c r="Q600" i="4"/>
  <c r="P600" i="4"/>
  <c r="O600" i="4"/>
  <c r="N600" i="4"/>
  <c r="C600" i="4"/>
  <c r="U599" i="4"/>
  <c r="T599" i="4"/>
  <c r="S599" i="4"/>
  <c r="R599" i="4"/>
  <c r="Q599" i="4"/>
  <c r="P599" i="4"/>
  <c r="O599" i="4"/>
  <c r="N599" i="4"/>
  <c r="C599" i="4"/>
  <c r="U598" i="4"/>
  <c r="T598" i="4"/>
  <c r="S598" i="4"/>
  <c r="R598" i="4"/>
  <c r="Q598" i="4"/>
  <c r="P598" i="4"/>
  <c r="O598" i="4"/>
  <c r="N598" i="4"/>
  <c r="C598" i="4"/>
  <c r="U597" i="4"/>
  <c r="T597" i="4"/>
  <c r="S597" i="4"/>
  <c r="R597" i="4"/>
  <c r="Q597" i="4"/>
  <c r="P597" i="4"/>
  <c r="O597" i="4"/>
  <c r="N597" i="4"/>
  <c r="C597" i="4"/>
  <c r="U596" i="4"/>
  <c r="T596" i="4"/>
  <c r="S596" i="4"/>
  <c r="R596" i="4"/>
  <c r="Q596" i="4"/>
  <c r="P596" i="4"/>
  <c r="O596" i="4"/>
  <c r="N596" i="4"/>
  <c r="C596" i="4"/>
  <c r="U595" i="4"/>
  <c r="T595" i="4"/>
  <c r="S595" i="4"/>
  <c r="R595" i="4"/>
  <c r="Q595" i="4"/>
  <c r="P595" i="4"/>
  <c r="O595" i="4"/>
  <c r="N595" i="4"/>
  <c r="C595" i="4"/>
  <c r="U594" i="4"/>
  <c r="AC594" i="4" s="1"/>
  <c r="AD594" i="4" s="1"/>
  <c r="T594" i="4"/>
  <c r="S594" i="4"/>
  <c r="R594" i="4"/>
  <c r="Q594" i="4"/>
  <c r="P594" i="4"/>
  <c r="O594" i="4"/>
  <c r="N594" i="4"/>
  <c r="C594" i="4"/>
  <c r="U593" i="4"/>
  <c r="T593" i="4"/>
  <c r="S593" i="4"/>
  <c r="R593" i="4"/>
  <c r="Q593" i="4"/>
  <c r="P593" i="4"/>
  <c r="O593" i="4"/>
  <c r="N593" i="4"/>
  <c r="C593" i="4"/>
  <c r="U592" i="4"/>
  <c r="T592" i="4"/>
  <c r="S592" i="4"/>
  <c r="R592" i="4"/>
  <c r="Q592" i="4"/>
  <c r="P592" i="4"/>
  <c r="O592" i="4"/>
  <c r="N592" i="4"/>
  <c r="C592" i="4"/>
  <c r="U591" i="4"/>
  <c r="T591" i="4"/>
  <c r="S591" i="4"/>
  <c r="R591" i="4"/>
  <c r="Q591" i="4"/>
  <c r="P591" i="4"/>
  <c r="O591" i="4"/>
  <c r="N591" i="4"/>
  <c r="C591" i="4"/>
  <c r="U590" i="4"/>
  <c r="AC590" i="4" s="1"/>
  <c r="AD590" i="4" s="1"/>
  <c r="T590" i="4"/>
  <c r="S590" i="4"/>
  <c r="R590" i="4"/>
  <c r="Q590" i="4"/>
  <c r="Y590" i="4" s="1"/>
  <c r="P590" i="4"/>
  <c r="O590" i="4"/>
  <c r="N590" i="4"/>
  <c r="C590" i="4"/>
  <c r="U589" i="4"/>
  <c r="T589" i="4"/>
  <c r="S589" i="4"/>
  <c r="R589" i="4"/>
  <c r="Q589" i="4"/>
  <c r="P589" i="4"/>
  <c r="O589" i="4"/>
  <c r="N589" i="4"/>
  <c r="C589" i="4"/>
  <c r="U588" i="4"/>
  <c r="T588" i="4"/>
  <c r="S588" i="4"/>
  <c r="R588" i="4"/>
  <c r="Q588" i="4"/>
  <c r="P588" i="4"/>
  <c r="O588" i="4"/>
  <c r="N588" i="4"/>
  <c r="C588" i="4"/>
  <c r="U587" i="4"/>
  <c r="T587" i="4"/>
  <c r="S587" i="4"/>
  <c r="R587" i="4"/>
  <c r="Q587" i="4"/>
  <c r="P587" i="4"/>
  <c r="O587" i="4"/>
  <c r="N587" i="4"/>
  <c r="C587" i="4"/>
  <c r="AD586" i="4"/>
  <c r="C586" i="4"/>
  <c r="U585" i="4"/>
  <c r="T585" i="4"/>
  <c r="S585" i="4"/>
  <c r="R585" i="4"/>
  <c r="Q585" i="4"/>
  <c r="P585" i="4"/>
  <c r="O585" i="4"/>
  <c r="N585" i="4"/>
  <c r="C585" i="4"/>
  <c r="U584" i="4"/>
  <c r="T584" i="4"/>
  <c r="S584" i="4"/>
  <c r="R584" i="4"/>
  <c r="Q584" i="4"/>
  <c r="P584" i="4"/>
  <c r="O584" i="4"/>
  <c r="N584" i="4"/>
  <c r="C584" i="4"/>
  <c r="U583" i="4"/>
  <c r="T583" i="4"/>
  <c r="S583" i="4"/>
  <c r="R583" i="4"/>
  <c r="Q583" i="4"/>
  <c r="P583" i="4"/>
  <c r="O583" i="4"/>
  <c r="N583" i="4"/>
  <c r="C583" i="4"/>
  <c r="U582" i="4"/>
  <c r="T582" i="4"/>
  <c r="S582" i="4"/>
  <c r="R582" i="4"/>
  <c r="Q582" i="4"/>
  <c r="P582" i="4"/>
  <c r="O582" i="4"/>
  <c r="N582" i="4"/>
  <c r="C582" i="4"/>
  <c r="U581" i="4"/>
  <c r="T581" i="4"/>
  <c r="S581" i="4"/>
  <c r="R581" i="4"/>
  <c r="Q581" i="4"/>
  <c r="P581" i="4"/>
  <c r="O581" i="4"/>
  <c r="N581" i="4"/>
  <c r="C581" i="4"/>
  <c r="U580" i="4"/>
  <c r="T580" i="4"/>
  <c r="S580" i="4"/>
  <c r="R580" i="4"/>
  <c r="Q580" i="4"/>
  <c r="P580" i="4"/>
  <c r="O580" i="4"/>
  <c r="N580" i="4"/>
  <c r="C580" i="4"/>
  <c r="U579" i="4"/>
  <c r="T579" i="4"/>
  <c r="S579" i="4"/>
  <c r="R579" i="4"/>
  <c r="Q579" i="4"/>
  <c r="P579" i="4"/>
  <c r="O579" i="4"/>
  <c r="N579" i="4"/>
  <c r="C579" i="4"/>
  <c r="U578" i="4"/>
  <c r="T578" i="4"/>
  <c r="S578" i="4"/>
  <c r="R578" i="4"/>
  <c r="Q578" i="4"/>
  <c r="P578" i="4"/>
  <c r="O578" i="4"/>
  <c r="N578" i="4"/>
  <c r="C578" i="4"/>
  <c r="U577" i="4"/>
  <c r="T577" i="4"/>
  <c r="S577" i="4"/>
  <c r="R577" i="4"/>
  <c r="Q577" i="4"/>
  <c r="P577" i="4"/>
  <c r="O577" i="4"/>
  <c r="N577" i="4"/>
  <c r="C577" i="4"/>
  <c r="U576" i="4"/>
  <c r="T576" i="4"/>
  <c r="S576" i="4"/>
  <c r="R576" i="4"/>
  <c r="Q576" i="4"/>
  <c r="P576" i="4"/>
  <c r="O576" i="4"/>
  <c r="N576" i="4"/>
  <c r="C576" i="4"/>
  <c r="U575" i="4"/>
  <c r="T575" i="4"/>
  <c r="S575" i="4"/>
  <c r="R575" i="4"/>
  <c r="Q575" i="4"/>
  <c r="P575" i="4"/>
  <c r="O575" i="4"/>
  <c r="N575" i="4"/>
  <c r="C575" i="4"/>
  <c r="U574" i="4"/>
  <c r="T574" i="4"/>
  <c r="S574" i="4"/>
  <c r="R574" i="4"/>
  <c r="Q574" i="4"/>
  <c r="P574" i="4"/>
  <c r="O574" i="4"/>
  <c r="N574" i="4"/>
  <c r="C574" i="4"/>
  <c r="U573" i="4"/>
  <c r="T573" i="4"/>
  <c r="S573" i="4"/>
  <c r="R573" i="4"/>
  <c r="Q573" i="4"/>
  <c r="P573" i="4"/>
  <c r="O573" i="4"/>
  <c r="N573" i="4"/>
  <c r="C573" i="4"/>
  <c r="U572" i="4"/>
  <c r="T572" i="4"/>
  <c r="S572" i="4"/>
  <c r="R572" i="4"/>
  <c r="Q572" i="4"/>
  <c r="P572" i="4"/>
  <c r="O572" i="4"/>
  <c r="N572" i="4"/>
  <c r="C572" i="4"/>
  <c r="U571" i="4"/>
  <c r="T571" i="4"/>
  <c r="S571" i="4"/>
  <c r="R571" i="4"/>
  <c r="Q571" i="4"/>
  <c r="P571" i="4"/>
  <c r="O571" i="4"/>
  <c r="N571" i="4"/>
  <c r="C571" i="4"/>
  <c r="U570" i="4"/>
  <c r="T570" i="4"/>
  <c r="S570" i="4"/>
  <c r="R570" i="4"/>
  <c r="Q570" i="4"/>
  <c r="P570" i="4"/>
  <c r="O570" i="4"/>
  <c r="N570" i="4"/>
  <c r="C570" i="4"/>
  <c r="U569" i="4"/>
  <c r="T569" i="4"/>
  <c r="S569" i="4"/>
  <c r="R569" i="4"/>
  <c r="Q569" i="4"/>
  <c r="P569" i="4"/>
  <c r="O569" i="4"/>
  <c r="N569" i="4"/>
  <c r="C569" i="4"/>
  <c r="U568" i="4"/>
  <c r="T568" i="4"/>
  <c r="S568" i="4"/>
  <c r="R568" i="4"/>
  <c r="Q568" i="4"/>
  <c r="P568" i="4"/>
  <c r="O568" i="4"/>
  <c r="N568" i="4"/>
  <c r="C568" i="4"/>
  <c r="U567" i="4"/>
  <c r="T567" i="4"/>
  <c r="S567" i="4"/>
  <c r="R567" i="4"/>
  <c r="Q567" i="4"/>
  <c r="P567" i="4"/>
  <c r="O567" i="4"/>
  <c r="N567" i="4"/>
  <c r="C567" i="4"/>
  <c r="U566" i="4"/>
  <c r="T566" i="4"/>
  <c r="S566" i="4"/>
  <c r="R566" i="4"/>
  <c r="Q566" i="4"/>
  <c r="P566" i="4"/>
  <c r="O566" i="4"/>
  <c r="N566" i="4"/>
  <c r="C566" i="4"/>
  <c r="U565" i="4"/>
  <c r="T565" i="4"/>
  <c r="S565" i="4"/>
  <c r="R565" i="4"/>
  <c r="Q565" i="4"/>
  <c r="P565" i="4"/>
  <c r="O565" i="4"/>
  <c r="N565" i="4"/>
  <c r="C565" i="4"/>
  <c r="U564" i="4"/>
  <c r="T564" i="4"/>
  <c r="S564" i="4"/>
  <c r="R564" i="4"/>
  <c r="Q564" i="4"/>
  <c r="P564" i="4"/>
  <c r="O564" i="4"/>
  <c r="N564" i="4"/>
  <c r="C564" i="4"/>
  <c r="U563" i="4"/>
  <c r="T563" i="4"/>
  <c r="S563" i="4"/>
  <c r="R563" i="4"/>
  <c r="Q563" i="4"/>
  <c r="P563" i="4"/>
  <c r="O563" i="4"/>
  <c r="N563" i="4"/>
  <c r="C563" i="4"/>
  <c r="U562" i="4"/>
  <c r="T562" i="4"/>
  <c r="S562" i="4"/>
  <c r="R562" i="4"/>
  <c r="Q562" i="4"/>
  <c r="P562" i="4"/>
  <c r="O562" i="4"/>
  <c r="N562" i="4"/>
  <c r="C562" i="4"/>
  <c r="U561" i="4"/>
  <c r="T561" i="4"/>
  <c r="S561" i="4"/>
  <c r="R561" i="4"/>
  <c r="Q561" i="4"/>
  <c r="P561" i="4"/>
  <c r="O561" i="4"/>
  <c r="N561" i="4"/>
  <c r="C561" i="4"/>
  <c r="U560" i="4"/>
  <c r="T560" i="4"/>
  <c r="S560" i="4"/>
  <c r="R560" i="4"/>
  <c r="Q560" i="4"/>
  <c r="P560" i="4"/>
  <c r="O560" i="4"/>
  <c r="N560" i="4"/>
  <c r="C560" i="4"/>
  <c r="U559" i="4"/>
  <c r="T559" i="4"/>
  <c r="S559" i="4"/>
  <c r="R559" i="4"/>
  <c r="Q559" i="4"/>
  <c r="P559" i="4"/>
  <c r="O559" i="4"/>
  <c r="N559" i="4"/>
  <c r="C559" i="4"/>
  <c r="U558" i="4"/>
  <c r="T558" i="4"/>
  <c r="S558" i="4"/>
  <c r="R558" i="4"/>
  <c r="Q558" i="4"/>
  <c r="P558" i="4"/>
  <c r="O558" i="4"/>
  <c r="N558" i="4"/>
  <c r="C558" i="4"/>
  <c r="U557" i="4"/>
  <c r="T557" i="4"/>
  <c r="S557" i="4"/>
  <c r="R557" i="4"/>
  <c r="Q557" i="4"/>
  <c r="P557" i="4"/>
  <c r="O557" i="4"/>
  <c r="N557" i="4"/>
  <c r="C557" i="4"/>
  <c r="U556" i="4"/>
  <c r="T556" i="4"/>
  <c r="S556" i="4"/>
  <c r="R556" i="4"/>
  <c r="Q556" i="4"/>
  <c r="P556" i="4"/>
  <c r="O556" i="4"/>
  <c r="N556" i="4"/>
  <c r="C556" i="4"/>
  <c r="U555" i="4"/>
  <c r="T555" i="4"/>
  <c r="S555" i="4"/>
  <c r="R555" i="4"/>
  <c r="Q555" i="4"/>
  <c r="P555" i="4"/>
  <c r="O555" i="4"/>
  <c r="N555" i="4"/>
  <c r="C555" i="4"/>
  <c r="U554" i="4"/>
  <c r="T554" i="4"/>
  <c r="S554" i="4"/>
  <c r="R554" i="4"/>
  <c r="Q554" i="4"/>
  <c r="P554" i="4"/>
  <c r="O554" i="4"/>
  <c r="N554" i="4"/>
  <c r="C554" i="4"/>
  <c r="U553" i="4"/>
  <c r="T553" i="4"/>
  <c r="S553" i="4"/>
  <c r="R553" i="4"/>
  <c r="Q553" i="4"/>
  <c r="P553" i="4"/>
  <c r="O553" i="4"/>
  <c r="N553" i="4"/>
  <c r="C553" i="4"/>
  <c r="U552" i="4"/>
  <c r="T552" i="4"/>
  <c r="S552" i="4"/>
  <c r="R552" i="4"/>
  <c r="Q552" i="4"/>
  <c r="P552" i="4"/>
  <c r="O552" i="4"/>
  <c r="N552" i="4"/>
  <c r="C552" i="4"/>
  <c r="U551" i="4"/>
  <c r="T551" i="4"/>
  <c r="S551" i="4"/>
  <c r="R551" i="4"/>
  <c r="Q551" i="4"/>
  <c r="P551" i="4"/>
  <c r="O551" i="4"/>
  <c r="N551" i="4"/>
  <c r="C551" i="4"/>
  <c r="U550" i="4"/>
  <c r="T550" i="4"/>
  <c r="S550" i="4"/>
  <c r="R550" i="4"/>
  <c r="Q550" i="4"/>
  <c r="P550" i="4"/>
  <c r="O550" i="4"/>
  <c r="N550" i="4"/>
  <c r="C550" i="4"/>
  <c r="U549" i="4"/>
  <c r="T549" i="4"/>
  <c r="S549" i="4"/>
  <c r="R549" i="4"/>
  <c r="Q549" i="4"/>
  <c r="P549" i="4"/>
  <c r="O549" i="4"/>
  <c r="N549" i="4"/>
  <c r="C549" i="4"/>
  <c r="U548" i="4"/>
  <c r="T548" i="4"/>
  <c r="S548" i="4"/>
  <c r="R548" i="4"/>
  <c r="Q548" i="4"/>
  <c r="P548" i="4"/>
  <c r="O548" i="4"/>
  <c r="N548" i="4"/>
  <c r="C548" i="4"/>
  <c r="U547" i="4"/>
  <c r="T547" i="4"/>
  <c r="S547" i="4"/>
  <c r="R547" i="4"/>
  <c r="Q547" i="4"/>
  <c r="P547" i="4"/>
  <c r="O547" i="4"/>
  <c r="N547" i="4"/>
  <c r="C547" i="4"/>
  <c r="U546" i="4"/>
  <c r="T546" i="4"/>
  <c r="S546" i="4"/>
  <c r="R546" i="4"/>
  <c r="Q546" i="4"/>
  <c r="P546" i="4"/>
  <c r="O546" i="4"/>
  <c r="N546" i="4"/>
  <c r="C546" i="4"/>
  <c r="U545" i="4"/>
  <c r="T545" i="4"/>
  <c r="S545" i="4"/>
  <c r="R545" i="4"/>
  <c r="Q545" i="4"/>
  <c r="P545" i="4"/>
  <c r="O545" i="4"/>
  <c r="N545" i="4"/>
  <c r="C545" i="4"/>
  <c r="U544" i="4"/>
  <c r="T544" i="4"/>
  <c r="S544" i="4"/>
  <c r="R544" i="4"/>
  <c r="Q544" i="4"/>
  <c r="P544" i="4"/>
  <c r="O544" i="4"/>
  <c r="N544" i="4"/>
  <c r="C544" i="4"/>
  <c r="U543" i="4"/>
  <c r="T543" i="4"/>
  <c r="S543" i="4"/>
  <c r="R543" i="4"/>
  <c r="Q543" i="4"/>
  <c r="P543" i="4"/>
  <c r="O543" i="4"/>
  <c r="N543" i="4"/>
  <c r="C543" i="4"/>
  <c r="U542" i="4"/>
  <c r="T542" i="4"/>
  <c r="S542" i="4"/>
  <c r="R542" i="4"/>
  <c r="Q542" i="4"/>
  <c r="P542" i="4"/>
  <c r="O542" i="4"/>
  <c r="N542" i="4"/>
  <c r="C542" i="4"/>
  <c r="U541" i="4"/>
  <c r="T541" i="4"/>
  <c r="S541" i="4"/>
  <c r="R541" i="4"/>
  <c r="Q541" i="4"/>
  <c r="P541" i="4"/>
  <c r="O541" i="4"/>
  <c r="N541" i="4"/>
  <c r="C541" i="4"/>
  <c r="U540" i="4"/>
  <c r="T540" i="4"/>
  <c r="S540" i="4"/>
  <c r="R540" i="4"/>
  <c r="Q540" i="4"/>
  <c r="P540" i="4"/>
  <c r="O540" i="4"/>
  <c r="N540" i="4"/>
  <c r="C540" i="4"/>
  <c r="U539" i="4"/>
  <c r="T539" i="4"/>
  <c r="S539" i="4"/>
  <c r="R539" i="4"/>
  <c r="Q539" i="4"/>
  <c r="P539" i="4"/>
  <c r="O539" i="4"/>
  <c r="N539" i="4"/>
  <c r="C539" i="4"/>
  <c r="U538" i="4"/>
  <c r="T538" i="4"/>
  <c r="S538" i="4"/>
  <c r="R538" i="4"/>
  <c r="Q538" i="4"/>
  <c r="P538" i="4"/>
  <c r="O538" i="4"/>
  <c r="N538" i="4"/>
  <c r="C538" i="4"/>
  <c r="U537" i="4"/>
  <c r="T537" i="4"/>
  <c r="S537" i="4"/>
  <c r="R537" i="4"/>
  <c r="Q537" i="4"/>
  <c r="P537" i="4"/>
  <c r="O537" i="4"/>
  <c r="N537" i="4"/>
  <c r="C537" i="4"/>
  <c r="U536" i="4"/>
  <c r="T536" i="4"/>
  <c r="S536" i="4"/>
  <c r="R536" i="4"/>
  <c r="Q536" i="4"/>
  <c r="P536" i="4"/>
  <c r="O536" i="4"/>
  <c r="N536" i="4"/>
  <c r="C536" i="4"/>
  <c r="U535" i="4"/>
  <c r="T535" i="4"/>
  <c r="S535" i="4"/>
  <c r="R535" i="4"/>
  <c r="Q535" i="4"/>
  <c r="P535" i="4"/>
  <c r="O535" i="4"/>
  <c r="N535" i="4"/>
  <c r="C535" i="4"/>
  <c r="U534" i="4"/>
  <c r="T534" i="4"/>
  <c r="S534" i="4"/>
  <c r="R534" i="4"/>
  <c r="Q534" i="4"/>
  <c r="P534" i="4"/>
  <c r="O534" i="4"/>
  <c r="N534" i="4"/>
  <c r="C534" i="4"/>
  <c r="U533" i="4"/>
  <c r="T533" i="4"/>
  <c r="S533" i="4"/>
  <c r="R533" i="4"/>
  <c r="Q533" i="4"/>
  <c r="P533" i="4"/>
  <c r="O533" i="4"/>
  <c r="N533" i="4"/>
  <c r="C533" i="4"/>
  <c r="U532" i="4"/>
  <c r="T532" i="4"/>
  <c r="S532" i="4"/>
  <c r="R532" i="4"/>
  <c r="Q532" i="4"/>
  <c r="P532" i="4"/>
  <c r="O532" i="4"/>
  <c r="N532" i="4"/>
  <c r="C532" i="4"/>
  <c r="U531" i="4"/>
  <c r="T531" i="4"/>
  <c r="S531" i="4"/>
  <c r="R531" i="4"/>
  <c r="Q531" i="4"/>
  <c r="P531" i="4"/>
  <c r="O531" i="4"/>
  <c r="N531" i="4"/>
  <c r="C531" i="4"/>
  <c r="U530" i="4"/>
  <c r="T530" i="4"/>
  <c r="S530" i="4"/>
  <c r="R530" i="4"/>
  <c r="Q530" i="4"/>
  <c r="P530" i="4"/>
  <c r="O530" i="4"/>
  <c r="N530" i="4"/>
  <c r="C530" i="4"/>
  <c r="U529" i="4"/>
  <c r="T529" i="4"/>
  <c r="S529" i="4"/>
  <c r="R529" i="4"/>
  <c r="Q529" i="4"/>
  <c r="P529" i="4"/>
  <c r="O529" i="4"/>
  <c r="N529" i="4"/>
  <c r="C529" i="4"/>
  <c r="U528" i="4"/>
  <c r="T528" i="4"/>
  <c r="S528" i="4"/>
  <c r="R528" i="4"/>
  <c r="Q528" i="4"/>
  <c r="P528" i="4"/>
  <c r="O528" i="4"/>
  <c r="N528" i="4"/>
  <c r="C528" i="4"/>
  <c r="U527" i="4"/>
  <c r="T527" i="4"/>
  <c r="S527" i="4"/>
  <c r="R527" i="4"/>
  <c r="Q527" i="4"/>
  <c r="P527" i="4"/>
  <c r="O527" i="4"/>
  <c r="N527" i="4"/>
  <c r="C527" i="4"/>
  <c r="U526" i="4"/>
  <c r="T526" i="4"/>
  <c r="S526" i="4"/>
  <c r="R526" i="4"/>
  <c r="Q526" i="4"/>
  <c r="P526" i="4"/>
  <c r="O526" i="4"/>
  <c r="N526" i="4"/>
  <c r="C526" i="4"/>
  <c r="U525" i="4"/>
  <c r="T525" i="4"/>
  <c r="S525" i="4"/>
  <c r="R525" i="4"/>
  <c r="Q525" i="4"/>
  <c r="P525" i="4"/>
  <c r="O525" i="4"/>
  <c r="N525" i="4"/>
  <c r="C525" i="4"/>
  <c r="U524" i="4"/>
  <c r="T524" i="4"/>
  <c r="S524" i="4"/>
  <c r="R524" i="4"/>
  <c r="Q524" i="4"/>
  <c r="P524" i="4"/>
  <c r="O524" i="4"/>
  <c r="N524" i="4"/>
  <c r="C524" i="4"/>
  <c r="U523" i="4"/>
  <c r="T523" i="4"/>
  <c r="S523" i="4"/>
  <c r="R523" i="4"/>
  <c r="Q523" i="4"/>
  <c r="P523" i="4"/>
  <c r="O523" i="4"/>
  <c r="N523" i="4"/>
  <c r="C523" i="4"/>
  <c r="U522" i="4"/>
  <c r="T522" i="4"/>
  <c r="S522" i="4"/>
  <c r="R522" i="4"/>
  <c r="Q522" i="4"/>
  <c r="P522" i="4"/>
  <c r="O522" i="4"/>
  <c r="N522" i="4"/>
  <c r="C522" i="4"/>
  <c r="U521" i="4"/>
  <c r="T521" i="4"/>
  <c r="S521" i="4"/>
  <c r="R521" i="4"/>
  <c r="Q521" i="4"/>
  <c r="P521" i="4"/>
  <c r="O521" i="4"/>
  <c r="N521" i="4"/>
  <c r="C521" i="4"/>
  <c r="U520" i="4"/>
  <c r="T520" i="4"/>
  <c r="S520" i="4"/>
  <c r="R520" i="4"/>
  <c r="Q520" i="4"/>
  <c r="P520" i="4"/>
  <c r="O520" i="4"/>
  <c r="N520" i="4"/>
  <c r="C520" i="4"/>
  <c r="U519" i="4"/>
  <c r="T519" i="4"/>
  <c r="S519" i="4"/>
  <c r="R519" i="4"/>
  <c r="Q519" i="4"/>
  <c r="P519" i="4"/>
  <c r="O519" i="4"/>
  <c r="N519" i="4"/>
  <c r="C519" i="4"/>
  <c r="U518" i="4"/>
  <c r="T518" i="4"/>
  <c r="S518" i="4"/>
  <c r="R518" i="4"/>
  <c r="Q518" i="4"/>
  <c r="P518" i="4"/>
  <c r="O518" i="4"/>
  <c r="N518" i="4"/>
  <c r="C518" i="4"/>
  <c r="U517" i="4"/>
  <c r="T517" i="4"/>
  <c r="AD517" i="4" s="1"/>
  <c r="S517" i="4"/>
  <c r="R517" i="4"/>
  <c r="Q517" i="4"/>
  <c r="P517" i="4"/>
  <c r="O517" i="4"/>
  <c r="N517" i="4"/>
  <c r="C517" i="4"/>
  <c r="U516" i="4"/>
  <c r="T516" i="4"/>
  <c r="S516" i="4"/>
  <c r="R516" i="4"/>
  <c r="Q516" i="4"/>
  <c r="P516" i="4"/>
  <c r="O516" i="4"/>
  <c r="N516" i="4"/>
  <c r="C516" i="4"/>
  <c r="U515" i="4"/>
  <c r="T515" i="4"/>
  <c r="S515" i="4"/>
  <c r="R515" i="4"/>
  <c r="Q515" i="4"/>
  <c r="P515" i="4"/>
  <c r="O515" i="4"/>
  <c r="N515" i="4"/>
  <c r="C515" i="4"/>
  <c r="U514" i="4"/>
  <c r="T514" i="4"/>
  <c r="S514" i="4"/>
  <c r="R514" i="4"/>
  <c r="Q514" i="4"/>
  <c r="P514" i="4"/>
  <c r="O514" i="4"/>
  <c r="N514" i="4"/>
  <c r="C514" i="4"/>
  <c r="U513" i="4"/>
  <c r="T513" i="4"/>
  <c r="S513" i="4"/>
  <c r="R513" i="4"/>
  <c r="Q513" i="4"/>
  <c r="P513" i="4"/>
  <c r="O513" i="4"/>
  <c r="N513" i="4"/>
  <c r="C513" i="4"/>
  <c r="U512" i="4"/>
  <c r="T512" i="4"/>
  <c r="S512" i="4"/>
  <c r="R512" i="4"/>
  <c r="Q512" i="4"/>
  <c r="P512" i="4"/>
  <c r="O512" i="4"/>
  <c r="N512" i="4"/>
  <c r="C512" i="4"/>
  <c r="U511" i="4"/>
  <c r="T511" i="4"/>
  <c r="S511" i="4"/>
  <c r="R511" i="4"/>
  <c r="Q511" i="4"/>
  <c r="P511" i="4"/>
  <c r="O511" i="4"/>
  <c r="N511" i="4"/>
  <c r="C511" i="4"/>
  <c r="U510" i="4"/>
  <c r="T510" i="4"/>
  <c r="S510" i="4"/>
  <c r="R510" i="4"/>
  <c r="Q510" i="4"/>
  <c r="P510" i="4"/>
  <c r="O510" i="4"/>
  <c r="N510" i="4"/>
  <c r="C510" i="4"/>
  <c r="U509" i="4"/>
  <c r="T509" i="4"/>
  <c r="S509" i="4"/>
  <c r="R509" i="4"/>
  <c r="Q509" i="4"/>
  <c r="P509" i="4"/>
  <c r="O509" i="4"/>
  <c r="N509" i="4"/>
  <c r="C509" i="4"/>
  <c r="U508" i="4"/>
  <c r="T508" i="4"/>
  <c r="S508" i="4"/>
  <c r="R508" i="4"/>
  <c r="Q508" i="4"/>
  <c r="P508" i="4"/>
  <c r="O508" i="4"/>
  <c r="N508" i="4"/>
  <c r="C508" i="4"/>
  <c r="U507" i="4"/>
  <c r="T507" i="4"/>
  <c r="S507" i="4"/>
  <c r="R507" i="4"/>
  <c r="Q507" i="4"/>
  <c r="P507" i="4"/>
  <c r="O507" i="4"/>
  <c r="N507" i="4"/>
  <c r="C507" i="4"/>
  <c r="U506" i="4"/>
  <c r="T506" i="4"/>
  <c r="S506" i="4"/>
  <c r="R506" i="4"/>
  <c r="Q506" i="4"/>
  <c r="P506" i="4"/>
  <c r="O506" i="4"/>
  <c r="N506" i="4"/>
  <c r="C506" i="4"/>
  <c r="U505" i="4"/>
  <c r="T505" i="4"/>
  <c r="S505" i="4"/>
  <c r="R505" i="4"/>
  <c r="Q505" i="4"/>
  <c r="P505" i="4"/>
  <c r="O505" i="4"/>
  <c r="N505" i="4"/>
  <c r="C505" i="4"/>
  <c r="U504" i="4"/>
  <c r="T504" i="4"/>
  <c r="S504" i="4"/>
  <c r="R504" i="4"/>
  <c r="Q504" i="4"/>
  <c r="P504" i="4"/>
  <c r="O504" i="4"/>
  <c r="N504" i="4"/>
  <c r="C504" i="4"/>
  <c r="U503" i="4"/>
  <c r="T503" i="4"/>
  <c r="S503" i="4"/>
  <c r="R503" i="4"/>
  <c r="Q503" i="4"/>
  <c r="P503" i="4"/>
  <c r="O503" i="4"/>
  <c r="N503" i="4"/>
  <c r="C503" i="4"/>
  <c r="U502" i="4"/>
  <c r="T502" i="4"/>
  <c r="S502" i="4"/>
  <c r="R502" i="4"/>
  <c r="Q502" i="4"/>
  <c r="P502" i="4"/>
  <c r="O502" i="4"/>
  <c r="N502" i="4"/>
  <c r="C502" i="4"/>
  <c r="U501" i="4"/>
  <c r="T501" i="4"/>
  <c r="S501" i="4"/>
  <c r="R501" i="4"/>
  <c r="Q501" i="4"/>
  <c r="P501" i="4"/>
  <c r="O501" i="4"/>
  <c r="N501" i="4"/>
  <c r="C501" i="4"/>
  <c r="U500" i="4"/>
  <c r="T500" i="4"/>
  <c r="S500" i="4"/>
  <c r="R500" i="4"/>
  <c r="Q500" i="4"/>
  <c r="P500" i="4"/>
  <c r="O500" i="4"/>
  <c r="N500" i="4"/>
  <c r="C500" i="4"/>
  <c r="U499" i="4"/>
  <c r="T499" i="4"/>
  <c r="S499" i="4"/>
  <c r="R499" i="4"/>
  <c r="Q499" i="4"/>
  <c r="P499" i="4"/>
  <c r="O499" i="4"/>
  <c r="N499" i="4"/>
  <c r="C499" i="4"/>
  <c r="U498" i="4"/>
  <c r="T498" i="4"/>
  <c r="S498" i="4"/>
  <c r="R498" i="4"/>
  <c r="Q498" i="4"/>
  <c r="P498" i="4"/>
  <c r="O498" i="4"/>
  <c r="N498" i="4"/>
  <c r="C498" i="4"/>
  <c r="U497" i="4"/>
  <c r="T497" i="4"/>
  <c r="S497" i="4"/>
  <c r="R497" i="4"/>
  <c r="Q497" i="4"/>
  <c r="P497" i="4"/>
  <c r="O497" i="4"/>
  <c r="N497" i="4"/>
  <c r="C497" i="4"/>
  <c r="U496" i="4"/>
  <c r="T496" i="4"/>
  <c r="S496" i="4"/>
  <c r="R496" i="4"/>
  <c r="Q496" i="4"/>
  <c r="P496" i="4"/>
  <c r="O496" i="4"/>
  <c r="N496" i="4"/>
  <c r="C496" i="4"/>
  <c r="U495" i="4"/>
  <c r="T495" i="4"/>
  <c r="S495" i="4"/>
  <c r="R495" i="4"/>
  <c r="Q495" i="4"/>
  <c r="P495" i="4"/>
  <c r="O495" i="4"/>
  <c r="N495" i="4"/>
  <c r="C495" i="4"/>
  <c r="U494" i="4"/>
  <c r="T494" i="4"/>
  <c r="S494" i="4"/>
  <c r="R494" i="4"/>
  <c r="Q494" i="4"/>
  <c r="P494" i="4"/>
  <c r="O494" i="4"/>
  <c r="N494" i="4"/>
  <c r="C494" i="4"/>
  <c r="U493" i="4"/>
  <c r="T493" i="4"/>
  <c r="S493" i="4"/>
  <c r="R493" i="4"/>
  <c r="Q493" i="4"/>
  <c r="P493" i="4"/>
  <c r="O493" i="4"/>
  <c r="N493" i="4"/>
  <c r="C493" i="4"/>
  <c r="U492" i="4"/>
  <c r="T492" i="4"/>
  <c r="S492" i="4"/>
  <c r="R492" i="4"/>
  <c r="Q492" i="4"/>
  <c r="P492" i="4"/>
  <c r="O492" i="4"/>
  <c r="N492" i="4"/>
  <c r="C492" i="4"/>
  <c r="U491" i="4"/>
  <c r="T491" i="4"/>
  <c r="S491" i="4"/>
  <c r="R491" i="4"/>
  <c r="Q491" i="4"/>
  <c r="P491" i="4"/>
  <c r="O491" i="4"/>
  <c r="N491" i="4"/>
  <c r="C491" i="4"/>
  <c r="U490" i="4"/>
  <c r="T490" i="4"/>
  <c r="S490" i="4"/>
  <c r="R490" i="4"/>
  <c r="Q490" i="4"/>
  <c r="P490" i="4"/>
  <c r="O490" i="4"/>
  <c r="N490" i="4"/>
  <c r="C490" i="4"/>
  <c r="U489" i="4"/>
  <c r="T489" i="4"/>
  <c r="S489" i="4"/>
  <c r="R489" i="4"/>
  <c r="Q489" i="4"/>
  <c r="P489" i="4"/>
  <c r="O489" i="4"/>
  <c r="N489" i="4"/>
  <c r="C489" i="4"/>
  <c r="U488" i="4"/>
  <c r="T488" i="4"/>
  <c r="S488" i="4"/>
  <c r="R488" i="4"/>
  <c r="Q488" i="4"/>
  <c r="P488" i="4"/>
  <c r="O488" i="4"/>
  <c r="N488" i="4"/>
  <c r="C488" i="4"/>
  <c r="U487" i="4"/>
  <c r="T487" i="4"/>
  <c r="S487" i="4"/>
  <c r="R487" i="4"/>
  <c r="Q487" i="4"/>
  <c r="P487" i="4"/>
  <c r="O487" i="4"/>
  <c r="N487" i="4"/>
  <c r="C487" i="4"/>
  <c r="U486" i="4"/>
  <c r="T486" i="4"/>
  <c r="S486" i="4"/>
  <c r="R486" i="4"/>
  <c r="Q486" i="4"/>
  <c r="P486" i="4"/>
  <c r="O486" i="4"/>
  <c r="N486" i="4"/>
  <c r="C486" i="4"/>
  <c r="U485" i="4"/>
  <c r="T485" i="4"/>
  <c r="S485" i="4"/>
  <c r="R485" i="4"/>
  <c r="Q485" i="4"/>
  <c r="P485" i="4"/>
  <c r="O485" i="4"/>
  <c r="N485" i="4"/>
  <c r="C485" i="4"/>
  <c r="U484" i="4"/>
  <c r="T484" i="4"/>
  <c r="S484" i="4"/>
  <c r="R484" i="4"/>
  <c r="Q484" i="4"/>
  <c r="P484" i="4"/>
  <c r="O484" i="4"/>
  <c r="N484" i="4"/>
  <c r="C484" i="4"/>
  <c r="U483" i="4"/>
  <c r="T483" i="4"/>
  <c r="S483" i="4"/>
  <c r="R483" i="4"/>
  <c r="Q483" i="4"/>
  <c r="P483" i="4"/>
  <c r="O483" i="4"/>
  <c r="N483" i="4"/>
  <c r="C483" i="4"/>
  <c r="U482" i="4"/>
  <c r="T482" i="4"/>
  <c r="S482" i="4"/>
  <c r="R482" i="4"/>
  <c r="Q482" i="4"/>
  <c r="P482" i="4"/>
  <c r="O482" i="4"/>
  <c r="N482" i="4"/>
  <c r="C482" i="4"/>
  <c r="U481" i="4"/>
  <c r="T481" i="4"/>
  <c r="S481" i="4"/>
  <c r="R481" i="4"/>
  <c r="Q481" i="4"/>
  <c r="P481" i="4"/>
  <c r="O481" i="4"/>
  <c r="N481" i="4"/>
  <c r="C481" i="4"/>
  <c r="U480" i="4"/>
  <c r="T480" i="4"/>
  <c r="S480" i="4"/>
  <c r="R480" i="4"/>
  <c r="Q480" i="4"/>
  <c r="P480" i="4"/>
  <c r="O480" i="4"/>
  <c r="N480" i="4"/>
  <c r="C480" i="4"/>
  <c r="U479" i="4"/>
  <c r="T479" i="4"/>
  <c r="S479" i="4"/>
  <c r="R479" i="4"/>
  <c r="Q479" i="4"/>
  <c r="P479" i="4"/>
  <c r="O479" i="4"/>
  <c r="N479" i="4"/>
  <c r="C479" i="4"/>
  <c r="U478" i="4"/>
  <c r="T478" i="4"/>
  <c r="AD478" i="4" s="1"/>
  <c r="S478" i="4"/>
  <c r="R478" i="4"/>
  <c r="Q478" i="4"/>
  <c r="P478" i="4"/>
  <c r="X478" i="4" s="1"/>
  <c r="O478" i="4"/>
  <c r="N478" i="4"/>
  <c r="C478" i="4"/>
  <c r="U477" i="4"/>
  <c r="T477" i="4"/>
  <c r="S477" i="4"/>
  <c r="R477" i="4"/>
  <c r="Q477" i="4"/>
  <c r="P477" i="4"/>
  <c r="O477" i="4"/>
  <c r="N477" i="4"/>
  <c r="C477" i="4"/>
  <c r="U476" i="4"/>
  <c r="T476" i="4"/>
  <c r="S476" i="4"/>
  <c r="R476" i="4"/>
  <c r="Q476" i="4"/>
  <c r="P476" i="4"/>
  <c r="O476" i="4"/>
  <c r="N476" i="4"/>
  <c r="C476" i="4"/>
  <c r="U475" i="4"/>
  <c r="T475" i="4"/>
  <c r="S475" i="4"/>
  <c r="R475" i="4"/>
  <c r="Q475" i="4"/>
  <c r="P475" i="4"/>
  <c r="O475" i="4"/>
  <c r="N475" i="4"/>
  <c r="C475" i="4"/>
  <c r="U474" i="4"/>
  <c r="T474" i="4"/>
  <c r="S474" i="4"/>
  <c r="R474" i="4"/>
  <c r="Q474" i="4"/>
  <c r="P474" i="4"/>
  <c r="O474" i="4"/>
  <c r="N474" i="4"/>
  <c r="C474" i="4"/>
  <c r="U473" i="4"/>
  <c r="T473" i="4"/>
  <c r="AD473" i="4" s="1"/>
  <c r="S473" i="4"/>
  <c r="R473" i="4"/>
  <c r="Q473" i="4"/>
  <c r="P473" i="4"/>
  <c r="O473" i="4"/>
  <c r="N473" i="4"/>
  <c r="C473" i="4"/>
  <c r="U472" i="4"/>
  <c r="T472" i="4"/>
  <c r="S472" i="4"/>
  <c r="R472" i="4"/>
  <c r="Q472" i="4"/>
  <c r="P472" i="4"/>
  <c r="O472" i="4"/>
  <c r="N472" i="4"/>
  <c r="C472" i="4"/>
  <c r="U471" i="4"/>
  <c r="T471" i="4"/>
  <c r="S471" i="4"/>
  <c r="R471" i="4"/>
  <c r="Q471" i="4"/>
  <c r="P471" i="4"/>
  <c r="O471" i="4"/>
  <c r="N471" i="4"/>
  <c r="C471" i="4"/>
  <c r="U470" i="4"/>
  <c r="T470" i="4"/>
  <c r="S470" i="4"/>
  <c r="R470" i="4"/>
  <c r="Q470" i="4"/>
  <c r="P470" i="4"/>
  <c r="O470" i="4"/>
  <c r="N470" i="4"/>
  <c r="C470" i="4"/>
  <c r="U469" i="4"/>
  <c r="T469" i="4"/>
  <c r="S469" i="4"/>
  <c r="R469" i="4"/>
  <c r="Q469" i="4"/>
  <c r="P469" i="4"/>
  <c r="O469" i="4"/>
  <c r="N469" i="4"/>
  <c r="C469" i="4"/>
  <c r="U468" i="4"/>
  <c r="T468" i="4"/>
  <c r="S468" i="4"/>
  <c r="R468" i="4"/>
  <c r="Q468" i="4"/>
  <c r="Y468" i="4" s="1"/>
  <c r="P468" i="4"/>
  <c r="O468" i="4"/>
  <c r="N468" i="4"/>
  <c r="C468" i="4"/>
  <c r="U467" i="4"/>
  <c r="T467" i="4"/>
  <c r="S467" i="4"/>
  <c r="R467" i="4"/>
  <c r="Q467" i="4"/>
  <c r="P467" i="4"/>
  <c r="O467" i="4"/>
  <c r="N467" i="4"/>
  <c r="C467" i="4"/>
  <c r="U466" i="4"/>
  <c r="T466" i="4"/>
  <c r="S466" i="4"/>
  <c r="R466" i="4"/>
  <c r="Q466" i="4"/>
  <c r="P466" i="4"/>
  <c r="O466" i="4"/>
  <c r="N466" i="4"/>
  <c r="C466" i="4"/>
  <c r="U465" i="4"/>
  <c r="T465" i="4"/>
  <c r="S465" i="4"/>
  <c r="R465" i="4"/>
  <c r="Q465" i="4"/>
  <c r="P465" i="4"/>
  <c r="O465" i="4"/>
  <c r="N465" i="4"/>
  <c r="C465" i="4"/>
  <c r="U464" i="4"/>
  <c r="T464" i="4"/>
  <c r="S464" i="4"/>
  <c r="R464" i="4"/>
  <c r="Q464" i="4"/>
  <c r="P464" i="4"/>
  <c r="O464" i="4"/>
  <c r="N464" i="4"/>
  <c r="C464" i="4"/>
  <c r="U463" i="4"/>
  <c r="T463" i="4"/>
  <c r="S463" i="4"/>
  <c r="R463" i="4"/>
  <c r="Q463" i="4"/>
  <c r="P463" i="4"/>
  <c r="O463" i="4"/>
  <c r="N463" i="4"/>
  <c r="C463" i="4"/>
  <c r="U462" i="4"/>
  <c r="T462" i="4"/>
  <c r="S462" i="4"/>
  <c r="R462" i="4"/>
  <c r="Q462" i="4"/>
  <c r="P462" i="4"/>
  <c r="O462" i="4"/>
  <c r="N462" i="4"/>
  <c r="C462" i="4"/>
  <c r="U461" i="4"/>
  <c r="T461" i="4"/>
  <c r="S461" i="4"/>
  <c r="R461" i="4"/>
  <c r="Q461" i="4"/>
  <c r="P461" i="4"/>
  <c r="O461" i="4"/>
  <c r="N461" i="4"/>
  <c r="C461" i="4"/>
  <c r="U460" i="4"/>
  <c r="T460" i="4"/>
  <c r="S460" i="4"/>
  <c r="R460" i="4"/>
  <c r="Q460" i="4"/>
  <c r="P460" i="4"/>
  <c r="O460" i="4"/>
  <c r="N460" i="4"/>
  <c r="C460" i="4"/>
  <c r="U459" i="4"/>
  <c r="T459" i="4"/>
  <c r="S459" i="4"/>
  <c r="R459" i="4"/>
  <c r="Q459" i="4"/>
  <c r="P459" i="4"/>
  <c r="O459" i="4"/>
  <c r="N459" i="4"/>
  <c r="C459" i="4"/>
  <c r="U458" i="4"/>
  <c r="T458" i="4"/>
  <c r="S458" i="4"/>
  <c r="R458" i="4"/>
  <c r="Q458" i="4"/>
  <c r="P458" i="4"/>
  <c r="O458" i="4"/>
  <c r="N458" i="4"/>
  <c r="C458" i="4"/>
  <c r="U457" i="4"/>
  <c r="T457" i="4"/>
  <c r="S457" i="4"/>
  <c r="R457" i="4"/>
  <c r="Q457" i="4"/>
  <c r="P457" i="4"/>
  <c r="O457" i="4"/>
  <c r="N457" i="4"/>
  <c r="C457" i="4"/>
  <c r="U456" i="4"/>
  <c r="T456" i="4"/>
  <c r="S456" i="4"/>
  <c r="R456" i="4"/>
  <c r="Q456" i="4"/>
  <c r="P456" i="4"/>
  <c r="O456" i="4"/>
  <c r="N456" i="4"/>
  <c r="C456" i="4"/>
  <c r="U455" i="4"/>
  <c r="T455" i="4"/>
  <c r="S455" i="4"/>
  <c r="R455" i="4"/>
  <c r="Q455" i="4"/>
  <c r="P455" i="4"/>
  <c r="O455" i="4"/>
  <c r="N455" i="4"/>
  <c r="C455" i="4"/>
  <c r="U454" i="4"/>
  <c r="T454" i="4"/>
  <c r="S454" i="4"/>
  <c r="R454" i="4"/>
  <c r="Q454" i="4"/>
  <c r="P454" i="4"/>
  <c r="O454" i="4"/>
  <c r="N454" i="4"/>
  <c r="C454" i="4"/>
  <c r="U453" i="4"/>
  <c r="T453" i="4"/>
  <c r="S453" i="4"/>
  <c r="R453" i="4"/>
  <c r="Q453" i="4"/>
  <c r="P453" i="4"/>
  <c r="O453" i="4"/>
  <c r="N453" i="4"/>
  <c r="C453" i="4"/>
  <c r="U452" i="4"/>
  <c r="T452" i="4"/>
  <c r="S452" i="4"/>
  <c r="R452" i="4"/>
  <c r="Q452" i="4"/>
  <c r="P452" i="4"/>
  <c r="O452" i="4"/>
  <c r="N452" i="4"/>
  <c r="C452" i="4"/>
  <c r="U451" i="4"/>
  <c r="T451" i="4"/>
  <c r="S451" i="4"/>
  <c r="R451" i="4"/>
  <c r="Q451" i="4"/>
  <c r="P451" i="4"/>
  <c r="O451" i="4"/>
  <c r="N451" i="4"/>
  <c r="C451" i="4"/>
  <c r="U450" i="4"/>
  <c r="T450" i="4"/>
  <c r="S450" i="4"/>
  <c r="R450" i="4"/>
  <c r="Q450" i="4"/>
  <c r="P450" i="4"/>
  <c r="O450" i="4"/>
  <c r="N450" i="4"/>
  <c r="C450" i="4"/>
  <c r="U449" i="4"/>
  <c r="T449" i="4"/>
  <c r="S449" i="4"/>
  <c r="R449" i="4"/>
  <c r="Q449" i="4"/>
  <c r="P449" i="4"/>
  <c r="O449" i="4"/>
  <c r="N449" i="4"/>
  <c r="C449" i="4"/>
  <c r="U448" i="4"/>
  <c r="T448" i="4"/>
  <c r="S448" i="4"/>
  <c r="R448" i="4"/>
  <c r="Q448" i="4"/>
  <c r="P448" i="4"/>
  <c r="O448" i="4"/>
  <c r="N448" i="4"/>
  <c r="C448" i="4"/>
  <c r="U447" i="4"/>
  <c r="T447" i="4"/>
  <c r="S447" i="4"/>
  <c r="R447" i="4"/>
  <c r="Q447" i="4"/>
  <c r="P447" i="4"/>
  <c r="O447" i="4"/>
  <c r="N447" i="4"/>
  <c r="C447" i="4"/>
  <c r="U446" i="4"/>
  <c r="T446" i="4"/>
  <c r="S446" i="4"/>
  <c r="R446" i="4"/>
  <c r="Q446" i="4"/>
  <c r="P446" i="4"/>
  <c r="O446" i="4"/>
  <c r="N446" i="4"/>
  <c r="C446" i="4"/>
  <c r="U445" i="4"/>
  <c r="T445" i="4"/>
  <c r="S445" i="4"/>
  <c r="R445" i="4"/>
  <c r="Q445" i="4"/>
  <c r="P445" i="4"/>
  <c r="O445" i="4"/>
  <c r="N445" i="4"/>
  <c r="C445" i="4"/>
  <c r="U444" i="4"/>
  <c r="T444" i="4"/>
  <c r="S444" i="4"/>
  <c r="R444" i="4"/>
  <c r="Q444" i="4"/>
  <c r="P444" i="4"/>
  <c r="O444" i="4"/>
  <c r="N444" i="4"/>
  <c r="C444" i="4"/>
  <c r="U443" i="4"/>
  <c r="T443" i="4"/>
  <c r="S443" i="4"/>
  <c r="R443" i="4"/>
  <c r="Q443" i="4"/>
  <c r="P443" i="4"/>
  <c r="O443" i="4"/>
  <c r="N443" i="4"/>
  <c r="C443" i="4"/>
  <c r="U442" i="4"/>
  <c r="T442" i="4"/>
  <c r="S442" i="4"/>
  <c r="R442" i="4"/>
  <c r="Q442" i="4"/>
  <c r="P442" i="4"/>
  <c r="O442" i="4"/>
  <c r="N442" i="4"/>
  <c r="C442" i="4"/>
  <c r="U441" i="4"/>
  <c r="T441" i="4"/>
  <c r="S441" i="4"/>
  <c r="R441" i="4"/>
  <c r="Q441" i="4"/>
  <c r="P441" i="4"/>
  <c r="O441" i="4"/>
  <c r="N441" i="4"/>
  <c r="C441" i="4"/>
  <c r="U440" i="4"/>
  <c r="T440" i="4"/>
  <c r="S440" i="4"/>
  <c r="R440" i="4"/>
  <c r="Q440" i="4"/>
  <c r="P440" i="4"/>
  <c r="O440" i="4"/>
  <c r="N440" i="4"/>
  <c r="C440" i="4"/>
  <c r="U439" i="4"/>
  <c r="T439" i="4"/>
  <c r="S439" i="4"/>
  <c r="R439" i="4"/>
  <c r="Q439" i="4"/>
  <c r="P439" i="4"/>
  <c r="O439" i="4"/>
  <c r="N439" i="4"/>
  <c r="C439" i="4"/>
  <c r="U438" i="4"/>
  <c r="T438" i="4"/>
  <c r="S438" i="4"/>
  <c r="R438" i="4"/>
  <c r="Q438" i="4"/>
  <c r="P438" i="4"/>
  <c r="O438" i="4"/>
  <c r="N438" i="4"/>
  <c r="C438" i="4"/>
  <c r="U437" i="4"/>
  <c r="T437" i="4"/>
  <c r="S437" i="4"/>
  <c r="R437" i="4"/>
  <c r="Q437" i="4"/>
  <c r="P437" i="4"/>
  <c r="O437" i="4"/>
  <c r="N437" i="4"/>
  <c r="C437" i="4"/>
  <c r="U436" i="4"/>
  <c r="T436" i="4"/>
  <c r="S436" i="4"/>
  <c r="R436" i="4"/>
  <c r="Q436" i="4"/>
  <c r="P436" i="4"/>
  <c r="O436" i="4"/>
  <c r="N436" i="4"/>
  <c r="C436" i="4"/>
  <c r="U435" i="4"/>
  <c r="T435" i="4"/>
  <c r="S435" i="4"/>
  <c r="R435" i="4"/>
  <c r="Q435" i="4"/>
  <c r="P435" i="4"/>
  <c r="O435" i="4"/>
  <c r="N435" i="4"/>
  <c r="C435" i="4"/>
  <c r="U434" i="4"/>
  <c r="T434" i="4"/>
  <c r="S434" i="4"/>
  <c r="R434" i="4"/>
  <c r="Q434" i="4"/>
  <c r="P434" i="4"/>
  <c r="O434" i="4"/>
  <c r="N434" i="4"/>
  <c r="C434" i="4"/>
  <c r="U433" i="4"/>
  <c r="T433" i="4"/>
  <c r="S433" i="4"/>
  <c r="R433" i="4"/>
  <c r="Q433" i="4"/>
  <c r="P433" i="4"/>
  <c r="O433" i="4"/>
  <c r="N433" i="4"/>
  <c r="C433" i="4"/>
  <c r="U432" i="4"/>
  <c r="T432" i="4"/>
  <c r="S432" i="4"/>
  <c r="R432" i="4"/>
  <c r="Q432" i="4"/>
  <c r="P432" i="4"/>
  <c r="O432" i="4"/>
  <c r="N432" i="4"/>
  <c r="C432" i="4"/>
  <c r="U431" i="4"/>
  <c r="T431" i="4"/>
  <c r="S431" i="4"/>
  <c r="R431" i="4"/>
  <c r="Q431" i="4"/>
  <c r="P431" i="4"/>
  <c r="O431" i="4"/>
  <c r="N431" i="4"/>
  <c r="C431" i="4"/>
  <c r="U430" i="4"/>
  <c r="T430" i="4"/>
  <c r="S430" i="4"/>
  <c r="R430" i="4"/>
  <c r="Q430" i="4"/>
  <c r="P430" i="4"/>
  <c r="O430" i="4"/>
  <c r="N430" i="4"/>
  <c r="C430" i="4"/>
  <c r="U429" i="4"/>
  <c r="T429" i="4"/>
  <c r="S429" i="4"/>
  <c r="R429" i="4"/>
  <c r="Q429" i="4"/>
  <c r="P429" i="4"/>
  <c r="O429" i="4"/>
  <c r="N429" i="4"/>
  <c r="C429" i="4"/>
  <c r="U428" i="4"/>
  <c r="T428" i="4"/>
  <c r="S428" i="4"/>
  <c r="R428" i="4"/>
  <c r="Q428" i="4"/>
  <c r="P428" i="4"/>
  <c r="O428" i="4"/>
  <c r="N428" i="4"/>
  <c r="C428" i="4"/>
  <c r="U427" i="4"/>
  <c r="T427" i="4"/>
  <c r="S427" i="4"/>
  <c r="R427" i="4"/>
  <c r="Q427" i="4"/>
  <c r="P427" i="4"/>
  <c r="O427" i="4"/>
  <c r="N427" i="4"/>
  <c r="C427" i="4"/>
  <c r="U426" i="4"/>
  <c r="T426" i="4"/>
  <c r="S426" i="4"/>
  <c r="R426" i="4"/>
  <c r="Q426" i="4"/>
  <c r="P426" i="4"/>
  <c r="O426" i="4"/>
  <c r="N426" i="4"/>
  <c r="C426" i="4"/>
  <c r="U425" i="4"/>
  <c r="T425" i="4"/>
  <c r="S425" i="4"/>
  <c r="R425" i="4"/>
  <c r="Q425" i="4"/>
  <c r="P425" i="4"/>
  <c r="O425" i="4"/>
  <c r="N425" i="4"/>
  <c r="C425" i="4"/>
  <c r="U424" i="4"/>
  <c r="T424" i="4"/>
  <c r="S424" i="4"/>
  <c r="R424" i="4"/>
  <c r="Q424" i="4"/>
  <c r="P424" i="4"/>
  <c r="O424" i="4"/>
  <c r="N424" i="4"/>
  <c r="C424" i="4"/>
  <c r="U423" i="4"/>
  <c r="T423" i="4"/>
  <c r="S423" i="4"/>
  <c r="R423" i="4"/>
  <c r="Q423" i="4"/>
  <c r="P423" i="4"/>
  <c r="O423" i="4"/>
  <c r="N423" i="4"/>
  <c r="C423" i="4"/>
  <c r="U422" i="4"/>
  <c r="T422" i="4"/>
  <c r="S422" i="4"/>
  <c r="R422" i="4"/>
  <c r="Q422" i="4"/>
  <c r="P422" i="4"/>
  <c r="O422" i="4"/>
  <c r="N422" i="4"/>
  <c r="C422" i="4"/>
  <c r="U421" i="4"/>
  <c r="T421" i="4"/>
  <c r="S421" i="4"/>
  <c r="R421" i="4"/>
  <c r="Q421" i="4"/>
  <c r="P421" i="4"/>
  <c r="O421" i="4"/>
  <c r="N421" i="4"/>
  <c r="C421" i="4"/>
  <c r="U420" i="4"/>
  <c r="T420" i="4"/>
  <c r="S420" i="4"/>
  <c r="R420" i="4"/>
  <c r="Q420" i="4"/>
  <c r="P420" i="4"/>
  <c r="O420" i="4"/>
  <c r="N420" i="4"/>
  <c r="C420" i="4"/>
  <c r="U419" i="4"/>
  <c r="T419" i="4"/>
  <c r="S419" i="4"/>
  <c r="R419" i="4"/>
  <c r="Q419" i="4"/>
  <c r="P419" i="4"/>
  <c r="O419" i="4"/>
  <c r="N419" i="4"/>
  <c r="C419" i="4"/>
  <c r="U418" i="4"/>
  <c r="T418" i="4"/>
  <c r="S418" i="4"/>
  <c r="R418" i="4"/>
  <c r="Q418" i="4"/>
  <c r="P418" i="4"/>
  <c r="O418" i="4"/>
  <c r="N418" i="4"/>
  <c r="C418" i="4"/>
  <c r="U417" i="4"/>
  <c r="T417" i="4"/>
  <c r="S417" i="4"/>
  <c r="R417" i="4"/>
  <c r="Q417" i="4"/>
  <c r="P417" i="4"/>
  <c r="O417" i="4"/>
  <c r="N417" i="4"/>
  <c r="C417" i="4"/>
  <c r="U416" i="4"/>
  <c r="T416" i="4"/>
  <c r="S416" i="4"/>
  <c r="R416" i="4"/>
  <c r="Q416" i="4"/>
  <c r="P416" i="4"/>
  <c r="O416" i="4"/>
  <c r="N416" i="4"/>
  <c r="C416" i="4"/>
  <c r="U415" i="4"/>
  <c r="T415" i="4"/>
  <c r="S415" i="4"/>
  <c r="R415" i="4"/>
  <c r="Q415" i="4"/>
  <c r="P415" i="4"/>
  <c r="O415" i="4"/>
  <c r="N415" i="4"/>
  <c r="C415" i="4"/>
  <c r="U414" i="4"/>
  <c r="T414" i="4"/>
  <c r="S414" i="4"/>
  <c r="R414" i="4"/>
  <c r="Q414" i="4"/>
  <c r="P414" i="4"/>
  <c r="O414" i="4"/>
  <c r="N414" i="4"/>
  <c r="C414" i="4"/>
  <c r="U413" i="4"/>
  <c r="T413" i="4"/>
  <c r="S413" i="4"/>
  <c r="R413" i="4"/>
  <c r="Q413" i="4"/>
  <c r="P413" i="4"/>
  <c r="O413" i="4"/>
  <c r="N413" i="4"/>
  <c r="C413" i="4"/>
  <c r="U412" i="4"/>
  <c r="T412" i="4"/>
  <c r="S412" i="4"/>
  <c r="R412" i="4"/>
  <c r="Q412" i="4"/>
  <c r="P412" i="4"/>
  <c r="O412" i="4"/>
  <c r="N412" i="4"/>
  <c r="C412" i="4"/>
  <c r="U411" i="4"/>
  <c r="T411" i="4"/>
  <c r="S411" i="4"/>
  <c r="R411" i="4"/>
  <c r="Q411" i="4"/>
  <c r="P411" i="4"/>
  <c r="O411" i="4"/>
  <c r="N411" i="4"/>
  <c r="C411" i="4"/>
  <c r="U410" i="4"/>
  <c r="T410" i="4"/>
  <c r="S410" i="4"/>
  <c r="R410" i="4"/>
  <c r="Q410" i="4"/>
  <c r="P410" i="4"/>
  <c r="O410" i="4"/>
  <c r="N410" i="4"/>
  <c r="C410" i="4"/>
  <c r="U409" i="4"/>
  <c r="T409" i="4"/>
  <c r="S409" i="4"/>
  <c r="R409" i="4"/>
  <c r="Q409" i="4"/>
  <c r="P409" i="4"/>
  <c r="O409" i="4"/>
  <c r="N409" i="4"/>
  <c r="C409" i="4"/>
  <c r="U408" i="4"/>
  <c r="T408" i="4"/>
  <c r="S408" i="4"/>
  <c r="R408" i="4"/>
  <c r="Q408" i="4"/>
  <c r="P408" i="4"/>
  <c r="O408" i="4"/>
  <c r="N408" i="4"/>
  <c r="C408" i="4"/>
  <c r="U407" i="4"/>
  <c r="T407" i="4"/>
  <c r="S407" i="4"/>
  <c r="R407" i="4"/>
  <c r="Q407" i="4"/>
  <c r="P407" i="4"/>
  <c r="O407" i="4"/>
  <c r="N407" i="4"/>
  <c r="C407" i="4"/>
  <c r="U406" i="4"/>
  <c r="T406" i="4"/>
  <c r="S406" i="4"/>
  <c r="R406" i="4"/>
  <c r="Q406" i="4"/>
  <c r="P406" i="4"/>
  <c r="O406" i="4"/>
  <c r="N406" i="4"/>
  <c r="C406" i="4"/>
  <c r="U405" i="4"/>
  <c r="T405" i="4"/>
  <c r="S405" i="4"/>
  <c r="R405" i="4"/>
  <c r="Q405" i="4"/>
  <c r="P405" i="4"/>
  <c r="O405" i="4"/>
  <c r="N405" i="4"/>
  <c r="C405" i="4"/>
  <c r="U404" i="4"/>
  <c r="T404" i="4"/>
  <c r="S404" i="4"/>
  <c r="R404" i="4"/>
  <c r="Q404" i="4"/>
  <c r="P404" i="4"/>
  <c r="O404" i="4"/>
  <c r="N404" i="4"/>
  <c r="C404" i="4"/>
  <c r="U403" i="4"/>
  <c r="T403" i="4"/>
  <c r="S403" i="4"/>
  <c r="R403" i="4"/>
  <c r="Q403" i="4"/>
  <c r="P403" i="4"/>
  <c r="O403" i="4"/>
  <c r="N403" i="4"/>
  <c r="C403" i="4"/>
  <c r="U402" i="4"/>
  <c r="T402" i="4"/>
  <c r="S402" i="4"/>
  <c r="R402" i="4"/>
  <c r="Q402" i="4"/>
  <c r="P402" i="4"/>
  <c r="O402" i="4"/>
  <c r="N402" i="4"/>
  <c r="C402" i="4"/>
  <c r="U401" i="4"/>
  <c r="T401" i="4"/>
  <c r="S401" i="4"/>
  <c r="R401" i="4"/>
  <c r="Q401" i="4"/>
  <c r="P401" i="4"/>
  <c r="O401" i="4"/>
  <c r="N401" i="4"/>
  <c r="C401" i="4"/>
  <c r="U400" i="4"/>
  <c r="T400" i="4"/>
  <c r="S400" i="4"/>
  <c r="R400" i="4"/>
  <c r="Q400" i="4"/>
  <c r="P400" i="4"/>
  <c r="O400" i="4"/>
  <c r="N400" i="4"/>
  <c r="C400" i="4"/>
  <c r="U399" i="4"/>
  <c r="T399" i="4"/>
  <c r="S399" i="4"/>
  <c r="R399" i="4"/>
  <c r="Q399" i="4"/>
  <c r="P399" i="4"/>
  <c r="O399" i="4"/>
  <c r="N399" i="4"/>
  <c r="C399" i="4"/>
  <c r="U398" i="4"/>
  <c r="T398" i="4"/>
  <c r="S398" i="4"/>
  <c r="R398" i="4"/>
  <c r="Q398" i="4"/>
  <c r="P398" i="4"/>
  <c r="O398" i="4"/>
  <c r="N398" i="4"/>
  <c r="C398" i="4"/>
  <c r="U397" i="4"/>
  <c r="T397" i="4"/>
  <c r="S397" i="4"/>
  <c r="R397" i="4"/>
  <c r="Q397" i="4"/>
  <c r="P397" i="4"/>
  <c r="O397" i="4"/>
  <c r="N397" i="4"/>
  <c r="C397" i="4"/>
  <c r="U396" i="4"/>
  <c r="T396" i="4"/>
  <c r="S396" i="4"/>
  <c r="R396" i="4"/>
  <c r="Q396" i="4"/>
  <c r="P396" i="4"/>
  <c r="O396" i="4"/>
  <c r="N396" i="4"/>
  <c r="C396" i="4"/>
  <c r="U395" i="4"/>
  <c r="T395" i="4"/>
  <c r="S395" i="4"/>
  <c r="R395" i="4"/>
  <c r="Q395" i="4"/>
  <c r="P395" i="4"/>
  <c r="O395" i="4"/>
  <c r="N395" i="4"/>
  <c r="C395" i="4"/>
  <c r="U394" i="4"/>
  <c r="T394" i="4"/>
  <c r="S394" i="4"/>
  <c r="R394" i="4"/>
  <c r="Q394" i="4"/>
  <c r="P394" i="4"/>
  <c r="O394" i="4"/>
  <c r="N394" i="4"/>
  <c r="C394" i="4"/>
  <c r="U393" i="4"/>
  <c r="T393" i="4"/>
  <c r="S393" i="4"/>
  <c r="R393" i="4"/>
  <c r="Q393" i="4"/>
  <c r="P393" i="4"/>
  <c r="O393" i="4"/>
  <c r="N393" i="4"/>
  <c r="C393" i="4"/>
  <c r="U392" i="4"/>
  <c r="T392" i="4"/>
  <c r="AB392" i="4" s="1"/>
  <c r="D376" i="5" s="1"/>
  <c r="W376" i="5" s="1"/>
  <c r="S392" i="4"/>
  <c r="R392" i="4"/>
  <c r="Q392" i="4"/>
  <c r="P392" i="4"/>
  <c r="O392" i="4"/>
  <c r="N392" i="4"/>
  <c r="C392" i="4"/>
  <c r="U391" i="4"/>
  <c r="T391" i="4"/>
  <c r="S391" i="4"/>
  <c r="R391" i="4"/>
  <c r="Q391" i="4"/>
  <c r="P391" i="4"/>
  <c r="O391" i="4"/>
  <c r="N391" i="4"/>
  <c r="C391" i="4"/>
  <c r="U390" i="4"/>
  <c r="T390" i="4"/>
  <c r="S390" i="4"/>
  <c r="R390" i="4"/>
  <c r="Q390" i="4"/>
  <c r="P390" i="4"/>
  <c r="O390" i="4"/>
  <c r="N390" i="4"/>
  <c r="C390" i="4"/>
  <c r="U389" i="4"/>
  <c r="T389" i="4"/>
  <c r="S389" i="4"/>
  <c r="R389" i="4"/>
  <c r="Q389" i="4"/>
  <c r="P389" i="4"/>
  <c r="O389" i="4"/>
  <c r="N389" i="4"/>
  <c r="C389" i="4"/>
  <c r="U388" i="4"/>
  <c r="T388" i="4"/>
  <c r="S388" i="4"/>
  <c r="R388" i="4"/>
  <c r="Q388" i="4"/>
  <c r="P388" i="4"/>
  <c r="O388" i="4"/>
  <c r="N388" i="4"/>
  <c r="C388" i="4"/>
  <c r="U387" i="4"/>
  <c r="T387" i="4"/>
  <c r="S387" i="4"/>
  <c r="R387" i="4"/>
  <c r="Q387" i="4"/>
  <c r="P387" i="4"/>
  <c r="O387" i="4"/>
  <c r="N387" i="4"/>
  <c r="C387" i="4"/>
  <c r="U386" i="4"/>
  <c r="T386" i="4"/>
  <c r="S386" i="4"/>
  <c r="R386" i="4"/>
  <c r="Q386" i="4"/>
  <c r="P386" i="4"/>
  <c r="O386" i="4"/>
  <c r="N386" i="4"/>
  <c r="C386" i="4"/>
  <c r="U385" i="4"/>
  <c r="T385" i="4"/>
  <c r="S385" i="4"/>
  <c r="R385" i="4"/>
  <c r="Q385" i="4"/>
  <c r="P385" i="4"/>
  <c r="O385" i="4"/>
  <c r="N385" i="4"/>
  <c r="C385" i="4"/>
  <c r="U384" i="4"/>
  <c r="T384" i="4"/>
  <c r="S384" i="4"/>
  <c r="R384" i="4"/>
  <c r="Q384" i="4"/>
  <c r="P384" i="4"/>
  <c r="O384" i="4"/>
  <c r="N384" i="4"/>
  <c r="C384" i="4"/>
  <c r="U383" i="4"/>
  <c r="T383" i="4"/>
  <c r="S383" i="4"/>
  <c r="R383" i="4"/>
  <c r="Q383" i="4"/>
  <c r="P383" i="4"/>
  <c r="O383" i="4"/>
  <c r="N383" i="4"/>
  <c r="C383" i="4"/>
  <c r="U382" i="4"/>
  <c r="T382" i="4"/>
  <c r="S382" i="4"/>
  <c r="R382" i="4"/>
  <c r="Q382" i="4"/>
  <c r="P382" i="4"/>
  <c r="O382" i="4"/>
  <c r="N382" i="4"/>
  <c r="C382" i="4"/>
  <c r="U381" i="4"/>
  <c r="T381" i="4"/>
  <c r="S381" i="4"/>
  <c r="R381" i="4"/>
  <c r="Q381" i="4"/>
  <c r="P381" i="4"/>
  <c r="O381" i="4"/>
  <c r="N381" i="4"/>
  <c r="C381" i="4"/>
  <c r="U380" i="4"/>
  <c r="T380" i="4"/>
  <c r="S380" i="4"/>
  <c r="R380" i="4"/>
  <c r="Q380" i="4"/>
  <c r="P380" i="4"/>
  <c r="O380" i="4"/>
  <c r="N380" i="4"/>
  <c r="C380" i="4"/>
  <c r="U379" i="4"/>
  <c r="T379" i="4"/>
  <c r="S379" i="4"/>
  <c r="R379" i="4"/>
  <c r="Q379" i="4"/>
  <c r="P379" i="4"/>
  <c r="O379" i="4"/>
  <c r="N379" i="4"/>
  <c r="C379" i="4"/>
  <c r="U378" i="4"/>
  <c r="T378" i="4"/>
  <c r="S378" i="4"/>
  <c r="R378" i="4"/>
  <c r="Q378" i="4"/>
  <c r="P378" i="4"/>
  <c r="O378" i="4"/>
  <c r="N378" i="4"/>
  <c r="C378" i="4"/>
  <c r="U377" i="4"/>
  <c r="T377" i="4"/>
  <c r="S377" i="4"/>
  <c r="R377" i="4"/>
  <c r="Q377" i="4"/>
  <c r="P377" i="4"/>
  <c r="O377" i="4"/>
  <c r="N377" i="4"/>
  <c r="C377" i="4"/>
  <c r="U376" i="4"/>
  <c r="T376" i="4"/>
  <c r="S376" i="4"/>
  <c r="R376" i="4"/>
  <c r="Q376" i="4"/>
  <c r="P376" i="4"/>
  <c r="O376" i="4"/>
  <c r="N376" i="4"/>
  <c r="C376" i="4"/>
  <c r="U375" i="4"/>
  <c r="T375" i="4"/>
  <c r="S375" i="4"/>
  <c r="R375" i="4"/>
  <c r="Q375" i="4"/>
  <c r="P375" i="4"/>
  <c r="O375" i="4"/>
  <c r="N375" i="4"/>
  <c r="C375" i="4"/>
  <c r="U374" i="4"/>
  <c r="T374" i="4"/>
  <c r="S374" i="4"/>
  <c r="R374" i="4"/>
  <c r="Q374" i="4"/>
  <c r="P374" i="4"/>
  <c r="X374" i="4" s="1"/>
  <c r="O374" i="4"/>
  <c r="N374" i="4"/>
  <c r="C374" i="4"/>
  <c r="U373" i="4"/>
  <c r="T373" i="4"/>
  <c r="S373" i="4"/>
  <c r="R373" i="4"/>
  <c r="Q373" i="4"/>
  <c r="P373" i="4"/>
  <c r="O373" i="4"/>
  <c r="N373" i="4"/>
  <c r="C373" i="4"/>
  <c r="U372" i="4"/>
  <c r="T372" i="4"/>
  <c r="AB372" i="4" s="1"/>
  <c r="D357" i="5" s="1"/>
  <c r="W357" i="5" s="1"/>
  <c r="S372" i="4"/>
  <c r="R372" i="4"/>
  <c r="Q372" i="4"/>
  <c r="P372" i="4"/>
  <c r="O372" i="4"/>
  <c r="N372" i="4"/>
  <c r="C372" i="4"/>
  <c r="U371" i="4"/>
  <c r="T371" i="4"/>
  <c r="S371" i="4"/>
  <c r="R371" i="4"/>
  <c r="Q371" i="4"/>
  <c r="P371" i="4"/>
  <c r="O371" i="4"/>
  <c r="N371" i="4"/>
  <c r="C371" i="4"/>
  <c r="U370" i="4"/>
  <c r="T370" i="4"/>
  <c r="S370" i="4"/>
  <c r="R370" i="4"/>
  <c r="Q370" i="4"/>
  <c r="P370" i="4"/>
  <c r="O370" i="4"/>
  <c r="N370" i="4"/>
  <c r="C370" i="4"/>
  <c r="U369" i="4"/>
  <c r="T369" i="4"/>
  <c r="S369" i="4"/>
  <c r="R369" i="4"/>
  <c r="Q369" i="4"/>
  <c r="P369" i="4"/>
  <c r="O369" i="4"/>
  <c r="N369" i="4"/>
  <c r="C369" i="4"/>
  <c r="U368" i="4"/>
  <c r="T368" i="4"/>
  <c r="S368" i="4"/>
  <c r="R368" i="4"/>
  <c r="Q368" i="4"/>
  <c r="P368" i="4"/>
  <c r="O368" i="4"/>
  <c r="N368" i="4"/>
  <c r="C368" i="4"/>
  <c r="U367" i="4"/>
  <c r="T367" i="4"/>
  <c r="S367" i="4"/>
  <c r="R367" i="4"/>
  <c r="Q367" i="4"/>
  <c r="P367" i="4"/>
  <c r="O367" i="4"/>
  <c r="N367" i="4"/>
  <c r="C367" i="4"/>
  <c r="U366" i="4"/>
  <c r="T366" i="4"/>
  <c r="S366" i="4"/>
  <c r="R366" i="4"/>
  <c r="Q366" i="4"/>
  <c r="P366" i="4"/>
  <c r="O366" i="4"/>
  <c r="N366" i="4"/>
  <c r="C366" i="4"/>
  <c r="U365" i="4"/>
  <c r="T365" i="4"/>
  <c r="S365" i="4"/>
  <c r="R365" i="4"/>
  <c r="Q365" i="4"/>
  <c r="P365" i="4"/>
  <c r="O365" i="4"/>
  <c r="N365" i="4"/>
  <c r="C365" i="4"/>
  <c r="U364" i="4"/>
  <c r="T364" i="4"/>
  <c r="S364" i="4"/>
  <c r="R364" i="4"/>
  <c r="Q364" i="4"/>
  <c r="P364" i="4"/>
  <c r="O364" i="4"/>
  <c r="N364" i="4"/>
  <c r="C364" i="4"/>
  <c r="U363" i="4"/>
  <c r="T363" i="4"/>
  <c r="S363" i="4"/>
  <c r="R363" i="4"/>
  <c r="Q363" i="4"/>
  <c r="P363" i="4"/>
  <c r="O363" i="4"/>
  <c r="N363" i="4"/>
  <c r="C363" i="4"/>
  <c r="U362" i="4"/>
  <c r="T362" i="4"/>
  <c r="S362" i="4"/>
  <c r="R362" i="4"/>
  <c r="Q362" i="4"/>
  <c r="P362" i="4"/>
  <c r="O362" i="4"/>
  <c r="N362" i="4"/>
  <c r="C362" i="4"/>
  <c r="U361" i="4"/>
  <c r="T361" i="4"/>
  <c r="S361" i="4"/>
  <c r="R361" i="4"/>
  <c r="Q361" i="4"/>
  <c r="P361" i="4"/>
  <c r="O361" i="4"/>
  <c r="N361" i="4"/>
  <c r="C361" i="4"/>
  <c r="U360" i="4"/>
  <c r="T360" i="4"/>
  <c r="S360" i="4"/>
  <c r="R360" i="4"/>
  <c r="Q360" i="4"/>
  <c r="P360" i="4"/>
  <c r="O360" i="4"/>
  <c r="N360" i="4"/>
  <c r="C360" i="4"/>
  <c r="U359" i="4"/>
  <c r="T359" i="4"/>
  <c r="S359" i="4"/>
  <c r="R359" i="4"/>
  <c r="Q359" i="4"/>
  <c r="P359" i="4"/>
  <c r="O359" i="4"/>
  <c r="N359" i="4"/>
  <c r="C359" i="4"/>
  <c r="U358" i="4"/>
  <c r="T358" i="4"/>
  <c r="S358" i="4"/>
  <c r="R358" i="4"/>
  <c r="Q358" i="4"/>
  <c r="P358" i="4"/>
  <c r="O358" i="4"/>
  <c r="N358" i="4"/>
  <c r="C358" i="4"/>
  <c r="U357" i="4"/>
  <c r="T357" i="4"/>
  <c r="S357" i="4"/>
  <c r="R357" i="4"/>
  <c r="Q357" i="4"/>
  <c r="P357" i="4"/>
  <c r="O357" i="4"/>
  <c r="N357" i="4"/>
  <c r="C357" i="4"/>
  <c r="U356" i="4"/>
  <c r="T356" i="4"/>
  <c r="S356" i="4"/>
  <c r="R356" i="4"/>
  <c r="Q356" i="4"/>
  <c r="P356" i="4"/>
  <c r="O356" i="4"/>
  <c r="N356" i="4"/>
  <c r="C356" i="4"/>
  <c r="U355" i="4"/>
  <c r="T355" i="4"/>
  <c r="S355" i="4"/>
  <c r="R355" i="4"/>
  <c r="Q355" i="4"/>
  <c r="P355" i="4"/>
  <c r="O355" i="4"/>
  <c r="N355" i="4"/>
  <c r="C355" i="4"/>
  <c r="U354" i="4"/>
  <c r="T354" i="4"/>
  <c r="S354" i="4"/>
  <c r="R354" i="4"/>
  <c r="Q354" i="4"/>
  <c r="P354" i="4"/>
  <c r="O354" i="4"/>
  <c r="W354" i="4" s="1"/>
  <c r="N354" i="4"/>
  <c r="C354" i="4"/>
  <c r="U353" i="4"/>
  <c r="T353" i="4"/>
  <c r="S353" i="4"/>
  <c r="R353" i="4"/>
  <c r="Q353" i="4"/>
  <c r="P353" i="4"/>
  <c r="O353" i="4"/>
  <c r="N353" i="4"/>
  <c r="C353" i="4"/>
  <c r="U352" i="4"/>
  <c r="T352" i="4"/>
  <c r="AB352" i="4" s="1"/>
  <c r="D337" i="5" s="1"/>
  <c r="W337" i="5" s="1"/>
  <c r="S352" i="4"/>
  <c r="R352" i="4"/>
  <c r="Q352" i="4"/>
  <c r="P352" i="4"/>
  <c r="O352" i="4"/>
  <c r="N352" i="4"/>
  <c r="C352" i="4"/>
  <c r="U351" i="4"/>
  <c r="T351" i="4"/>
  <c r="S351" i="4"/>
  <c r="R351" i="4"/>
  <c r="Q351" i="4"/>
  <c r="P351" i="4"/>
  <c r="O351" i="4"/>
  <c r="N351" i="4"/>
  <c r="C351" i="4"/>
  <c r="U350" i="4"/>
  <c r="T350" i="4"/>
  <c r="S350" i="4"/>
  <c r="R350" i="4"/>
  <c r="Q350" i="4"/>
  <c r="P350" i="4"/>
  <c r="O350" i="4"/>
  <c r="N350" i="4"/>
  <c r="C350" i="4"/>
  <c r="U349" i="4"/>
  <c r="T349" i="4"/>
  <c r="S349" i="4"/>
  <c r="R349" i="4"/>
  <c r="Q349" i="4"/>
  <c r="P349" i="4"/>
  <c r="O349" i="4"/>
  <c r="N349" i="4"/>
  <c r="C349" i="4"/>
  <c r="U348" i="4"/>
  <c r="T348" i="4"/>
  <c r="S348" i="4"/>
  <c r="R348" i="4"/>
  <c r="Q348" i="4"/>
  <c r="P348" i="4"/>
  <c r="O348" i="4"/>
  <c r="N348" i="4"/>
  <c r="C348" i="4"/>
  <c r="U347" i="4"/>
  <c r="T347" i="4"/>
  <c r="S347" i="4"/>
  <c r="R347" i="4"/>
  <c r="Q347" i="4"/>
  <c r="P347" i="4"/>
  <c r="O347" i="4"/>
  <c r="N347" i="4"/>
  <c r="C347" i="4"/>
  <c r="U346" i="4"/>
  <c r="T346" i="4"/>
  <c r="S346" i="4"/>
  <c r="R346" i="4"/>
  <c r="Q346" i="4"/>
  <c r="P346" i="4"/>
  <c r="O346" i="4"/>
  <c r="N346" i="4"/>
  <c r="C346" i="4"/>
  <c r="U345" i="4"/>
  <c r="T345" i="4"/>
  <c r="S345" i="4"/>
  <c r="R345" i="4"/>
  <c r="Q345" i="4"/>
  <c r="P345" i="4"/>
  <c r="O345" i="4"/>
  <c r="N345" i="4"/>
  <c r="C345" i="4"/>
  <c r="U344" i="4"/>
  <c r="T344" i="4"/>
  <c r="S344" i="4"/>
  <c r="R344" i="4"/>
  <c r="Q344" i="4"/>
  <c r="P344" i="4"/>
  <c r="O344" i="4"/>
  <c r="N344" i="4"/>
  <c r="C344" i="4"/>
  <c r="U343" i="4"/>
  <c r="T343" i="4"/>
  <c r="S343" i="4"/>
  <c r="R343" i="4"/>
  <c r="Q343" i="4"/>
  <c r="P343" i="4"/>
  <c r="O343" i="4"/>
  <c r="N343" i="4"/>
  <c r="C343" i="4"/>
  <c r="U342" i="4"/>
  <c r="T342" i="4"/>
  <c r="S342" i="4"/>
  <c r="R342" i="4"/>
  <c r="Q342" i="4"/>
  <c r="P342" i="4"/>
  <c r="O342" i="4"/>
  <c r="N342" i="4"/>
  <c r="C342" i="4"/>
  <c r="U341" i="4"/>
  <c r="T341" i="4"/>
  <c r="S341" i="4"/>
  <c r="R341" i="4"/>
  <c r="Q341" i="4"/>
  <c r="P341" i="4"/>
  <c r="O341" i="4"/>
  <c r="N341" i="4"/>
  <c r="C341" i="4"/>
  <c r="U340" i="4"/>
  <c r="T340" i="4"/>
  <c r="S340" i="4"/>
  <c r="R340" i="4"/>
  <c r="Q340" i="4"/>
  <c r="P340" i="4"/>
  <c r="O340" i="4"/>
  <c r="N340" i="4"/>
  <c r="C340" i="4"/>
  <c r="U339" i="4"/>
  <c r="T339" i="4"/>
  <c r="S339" i="4"/>
  <c r="R339" i="4"/>
  <c r="Q339" i="4"/>
  <c r="P339" i="4"/>
  <c r="O339" i="4"/>
  <c r="N339" i="4"/>
  <c r="C339" i="4"/>
  <c r="U338" i="4"/>
  <c r="T338" i="4"/>
  <c r="S338" i="4"/>
  <c r="R338" i="4"/>
  <c r="Q338" i="4"/>
  <c r="P338" i="4"/>
  <c r="O338" i="4"/>
  <c r="W338" i="4" s="1"/>
  <c r="N338" i="4"/>
  <c r="C338" i="4"/>
  <c r="U337" i="4"/>
  <c r="T337" i="4"/>
  <c r="S337" i="4"/>
  <c r="R337" i="4"/>
  <c r="Q337" i="4"/>
  <c r="P337" i="4"/>
  <c r="O337" i="4"/>
  <c r="N337" i="4"/>
  <c r="C337" i="4"/>
  <c r="U336" i="4"/>
  <c r="T336" i="4"/>
  <c r="AB336" i="4" s="1"/>
  <c r="D321" i="5" s="1"/>
  <c r="W321" i="5" s="1"/>
  <c r="S336" i="4"/>
  <c r="R336" i="4"/>
  <c r="Q336" i="4"/>
  <c r="P336" i="4"/>
  <c r="O336" i="4"/>
  <c r="N336" i="4"/>
  <c r="C336" i="4"/>
  <c r="U335" i="4"/>
  <c r="T335" i="4"/>
  <c r="S335" i="4"/>
  <c r="R335" i="4"/>
  <c r="Q335" i="4"/>
  <c r="P335" i="4"/>
  <c r="O335" i="4"/>
  <c r="N335" i="4"/>
  <c r="C335" i="4"/>
  <c r="U334" i="4"/>
  <c r="T334" i="4"/>
  <c r="S334" i="4"/>
  <c r="R334" i="4"/>
  <c r="Q334" i="4"/>
  <c r="P334" i="4"/>
  <c r="O334" i="4"/>
  <c r="N334" i="4"/>
  <c r="C334" i="4"/>
  <c r="U333" i="4"/>
  <c r="T333" i="4"/>
  <c r="S333" i="4"/>
  <c r="R333" i="4"/>
  <c r="Q333" i="4"/>
  <c r="P333" i="4"/>
  <c r="O333" i="4"/>
  <c r="N333" i="4"/>
  <c r="C333" i="4"/>
  <c r="U332" i="4"/>
  <c r="T332" i="4"/>
  <c r="S332" i="4"/>
  <c r="R332" i="4"/>
  <c r="Q332" i="4"/>
  <c r="P332" i="4"/>
  <c r="O332" i="4"/>
  <c r="N332" i="4"/>
  <c r="C332" i="4"/>
  <c r="U331" i="4"/>
  <c r="T331" i="4"/>
  <c r="S331" i="4"/>
  <c r="R331" i="4"/>
  <c r="Q331" i="4"/>
  <c r="P331" i="4"/>
  <c r="O331" i="4"/>
  <c r="N331" i="4"/>
  <c r="C331" i="4"/>
  <c r="U330" i="4"/>
  <c r="T330" i="4"/>
  <c r="S330" i="4"/>
  <c r="R330" i="4"/>
  <c r="Q330" i="4"/>
  <c r="P330" i="4"/>
  <c r="O330" i="4"/>
  <c r="N330" i="4"/>
  <c r="C330" i="4"/>
  <c r="U329" i="4"/>
  <c r="T329" i="4"/>
  <c r="S329" i="4"/>
  <c r="R329" i="4"/>
  <c r="Q329" i="4"/>
  <c r="P329" i="4"/>
  <c r="O329" i="4"/>
  <c r="N329" i="4"/>
  <c r="C329" i="4"/>
  <c r="U328" i="4"/>
  <c r="T328" i="4"/>
  <c r="S328" i="4"/>
  <c r="R328" i="4"/>
  <c r="Q328" i="4"/>
  <c r="P328" i="4"/>
  <c r="O328" i="4"/>
  <c r="N328" i="4"/>
  <c r="C328" i="4"/>
  <c r="U327" i="4"/>
  <c r="T327" i="4"/>
  <c r="S327" i="4"/>
  <c r="R327" i="4"/>
  <c r="Q327" i="4"/>
  <c r="P327" i="4"/>
  <c r="O327" i="4"/>
  <c r="N327" i="4"/>
  <c r="C327" i="4"/>
  <c r="U326" i="4"/>
  <c r="T326" i="4"/>
  <c r="S326" i="4"/>
  <c r="R326" i="4"/>
  <c r="Q326" i="4"/>
  <c r="P326" i="4"/>
  <c r="O326" i="4"/>
  <c r="N326" i="4"/>
  <c r="C326" i="4"/>
  <c r="U325" i="4"/>
  <c r="T325" i="4"/>
  <c r="S325" i="4"/>
  <c r="R325" i="4"/>
  <c r="Q325" i="4"/>
  <c r="P325" i="4"/>
  <c r="O325" i="4"/>
  <c r="N325" i="4"/>
  <c r="C325" i="4"/>
  <c r="U324" i="4"/>
  <c r="T324" i="4"/>
  <c r="S324" i="4"/>
  <c r="R324" i="4"/>
  <c r="Q324" i="4"/>
  <c r="P324" i="4"/>
  <c r="O324" i="4"/>
  <c r="N324" i="4"/>
  <c r="C324" i="4"/>
  <c r="U323" i="4"/>
  <c r="T323" i="4"/>
  <c r="S323" i="4"/>
  <c r="R323" i="4"/>
  <c r="Q323" i="4"/>
  <c r="P323" i="4"/>
  <c r="O323" i="4"/>
  <c r="N323" i="4"/>
  <c r="C323" i="4"/>
  <c r="U322" i="4"/>
  <c r="T322" i="4"/>
  <c r="S322" i="4"/>
  <c r="R322" i="4"/>
  <c r="Q322" i="4"/>
  <c r="P322" i="4"/>
  <c r="O322" i="4"/>
  <c r="W322" i="4" s="1"/>
  <c r="N322" i="4"/>
  <c r="C322" i="4"/>
  <c r="U321" i="4"/>
  <c r="T321" i="4"/>
  <c r="S321" i="4"/>
  <c r="R321" i="4"/>
  <c r="Q321" i="4"/>
  <c r="P321" i="4"/>
  <c r="O321" i="4"/>
  <c r="N321" i="4"/>
  <c r="C321" i="4"/>
  <c r="U320" i="4"/>
  <c r="T320" i="4"/>
  <c r="AB320" i="4" s="1"/>
  <c r="D305" i="5" s="1"/>
  <c r="W305" i="5" s="1"/>
  <c r="S320" i="4"/>
  <c r="R320" i="4"/>
  <c r="Q320" i="4"/>
  <c r="P320" i="4"/>
  <c r="O320" i="4"/>
  <c r="N320" i="4"/>
  <c r="C320" i="4"/>
  <c r="U319" i="4"/>
  <c r="T319" i="4"/>
  <c r="S319" i="4"/>
  <c r="R319" i="4"/>
  <c r="Q319" i="4"/>
  <c r="P319" i="4"/>
  <c r="O319" i="4"/>
  <c r="N319" i="4"/>
  <c r="C319" i="4"/>
  <c r="U318" i="4"/>
  <c r="T318" i="4"/>
  <c r="S318" i="4"/>
  <c r="R318" i="4"/>
  <c r="Q318" i="4"/>
  <c r="P318" i="4"/>
  <c r="O318" i="4"/>
  <c r="N318" i="4"/>
  <c r="C318" i="4"/>
  <c r="U317" i="4"/>
  <c r="T317" i="4"/>
  <c r="S317" i="4"/>
  <c r="R317" i="4"/>
  <c r="Q317" i="4"/>
  <c r="P317" i="4"/>
  <c r="O317" i="4"/>
  <c r="N317" i="4"/>
  <c r="C317" i="4"/>
  <c r="U316" i="4"/>
  <c r="T316" i="4"/>
  <c r="S316" i="4"/>
  <c r="R316" i="4"/>
  <c r="Q316" i="4"/>
  <c r="P316" i="4"/>
  <c r="O316" i="4"/>
  <c r="N316" i="4"/>
  <c r="C316" i="4"/>
  <c r="U315" i="4"/>
  <c r="T315" i="4"/>
  <c r="S315" i="4"/>
  <c r="R315" i="4"/>
  <c r="Q315" i="4"/>
  <c r="P315" i="4"/>
  <c r="O315" i="4"/>
  <c r="N315" i="4"/>
  <c r="C315" i="4"/>
  <c r="U314" i="4"/>
  <c r="T314" i="4"/>
  <c r="S314" i="4"/>
  <c r="R314" i="4"/>
  <c r="Q314" i="4"/>
  <c r="P314" i="4"/>
  <c r="O314" i="4"/>
  <c r="N314" i="4"/>
  <c r="C314" i="4"/>
  <c r="U313" i="4"/>
  <c r="T313" i="4"/>
  <c r="S313" i="4"/>
  <c r="R313" i="4"/>
  <c r="Q313" i="4"/>
  <c r="P313" i="4"/>
  <c r="O313" i="4"/>
  <c r="N313" i="4"/>
  <c r="C313" i="4"/>
  <c r="U312" i="4"/>
  <c r="T312" i="4"/>
  <c r="S312" i="4"/>
  <c r="R312" i="4"/>
  <c r="Q312" i="4"/>
  <c r="P312" i="4"/>
  <c r="O312" i="4"/>
  <c r="N312" i="4"/>
  <c r="C312" i="4"/>
  <c r="U311" i="4"/>
  <c r="T311" i="4"/>
  <c r="S311" i="4"/>
  <c r="R311" i="4"/>
  <c r="Q311" i="4"/>
  <c r="P311" i="4"/>
  <c r="O311" i="4"/>
  <c r="N311" i="4"/>
  <c r="C311" i="4"/>
  <c r="U310" i="4"/>
  <c r="T310" i="4"/>
  <c r="S310" i="4"/>
  <c r="R310" i="4"/>
  <c r="Q310" i="4"/>
  <c r="P310" i="4"/>
  <c r="O310" i="4"/>
  <c r="N310" i="4"/>
  <c r="C310" i="4"/>
  <c r="U309" i="4"/>
  <c r="T309" i="4"/>
  <c r="S309" i="4"/>
  <c r="R309" i="4"/>
  <c r="Q309" i="4"/>
  <c r="P309" i="4"/>
  <c r="O309" i="4"/>
  <c r="N309" i="4"/>
  <c r="C309" i="4"/>
  <c r="U308" i="4"/>
  <c r="T308" i="4"/>
  <c r="S308" i="4"/>
  <c r="R308" i="4"/>
  <c r="Q308" i="4"/>
  <c r="P308" i="4"/>
  <c r="O308" i="4"/>
  <c r="N308" i="4"/>
  <c r="C308" i="4"/>
  <c r="U307" i="4"/>
  <c r="T307" i="4"/>
  <c r="S307" i="4"/>
  <c r="R307" i="4"/>
  <c r="Q307" i="4"/>
  <c r="P307" i="4"/>
  <c r="O307" i="4"/>
  <c r="N307" i="4"/>
  <c r="C307" i="4"/>
  <c r="U306" i="4"/>
  <c r="T306" i="4"/>
  <c r="S306" i="4"/>
  <c r="R306" i="4"/>
  <c r="Q306" i="4"/>
  <c r="P306" i="4"/>
  <c r="O306" i="4"/>
  <c r="W306" i="4" s="1"/>
  <c r="N306" i="4"/>
  <c r="C306" i="4"/>
  <c r="U305" i="4"/>
  <c r="T305" i="4"/>
  <c r="S305" i="4"/>
  <c r="R305" i="4"/>
  <c r="Q305" i="4"/>
  <c r="P305" i="4"/>
  <c r="O305" i="4"/>
  <c r="N305" i="4"/>
  <c r="C305" i="4"/>
  <c r="U304" i="4"/>
  <c r="T304" i="4"/>
  <c r="AB304" i="4" s="1"/>
  <c r="D291" i="5" s="1"/>
  <c r="W291" i="5" s="1"/>
  <c r="S304" i="4"/>
  <c r="R304" i="4"/>
  <c r="Q304" i="4"/>
  <c r="P304" i="4"/>
  <c r="O304" i="4"/>
  <c r="N304" i="4"/>
  <c r="C304" i="4"/>
  <c r="U303" i="4"/>
  <c r="T303" i="4"/>
  <c r="S303" i="4"/>
  <c r="R303" i="4"/>
  <c r="Q303" i="4"/>
  <c r="P303" i="4"/>
  <c r="O303" i="4"/>
  <c r="N303" i="4"/>
  <c r="C303" i="4"/>
  <c r="U302" i="4"/>
  <c r="T302" i="4"/>
  <c r="S302" i="4"/>
  <c r="R302" i="4"/>
  <c r="Q302" i="4"/>
  <c r="P302" i="4"/>
  <c r="O302" i="4"/>
  <c r="N302" i="4"/>
  <c r="C302" i="4"/>
  <c r="U301" i="4"/>
  <c r="T301" i="4"/>
  <c r="S301" i="4"/>
  <c r="R301" i="4"/>
  <c r="Q301" i="4"/>
  <c r="P301" i="4"/>
  <c r="O301" i="4"/>
  <c r="N301" i="4"/>
  <c r="C301" i="4"/>
  <c r="U300" i="4"/>
  <c r="T300" i="4"/>
  <c r="S300" i="4"/>
  <c r="R300" i="4"/>
  <c r="Q300" i="4"/>
  <c r="P300" i="4"/>
  <c r="O300" i="4"/>
  <c r="N300" i="4"/>
  <c r="C300" i="4"/>
  <c r="U299" i="4"/>
  <c r="T299" i="4"/>
  <c r="S299" i="4"/>
  <c r="R299" i="4"/>
  <c r="Q299" i="4"/>
  <c r="P299" i="4"/>
  <c r="O299" i="4"/>
  <c r="N299" i="4"/>
  <c r="C299" i="4"/>
  <c r="U298" i="4"/>
  <c r="T298" i="4"/>
  <c r="S298" i="4"/>
  <c r="R298" i="4"/>
  <c r="Q298" i="4"/>
  <c r="P298" i="4"/>
  <c r="O298" i="4"/>
  <c r="N298" i="4"/>
  <c r="C298" i="4"/>
  <c r="U297" i="4"/>
  <c r="T297" i="4"/>
  <c r="S297" i="4"/>
  <c r="R297" i="4"/>
  <c r="Q297" i="4"/>
  <c r="P297" i="4"/>
  <c r="O297" i="4"/>
  <c r="N297" i="4"/>
  <c r="C297" i="4"/>
  <c r="U296" i="4"/>
  <c r="T296" i="4"/>
  <c r="S296" i="4"/>
  <c r="R296" i="4"/>
  <c r="Q296" i="4"/>
  <c r="P296" i="4"/>
  <c r="O296" i="4"/>
  <c r="N296" i="4"/>
  <c r="C296" i="4"/>
  <c r="U295" i="4"/>
  <c r="T295" i="4"/>
  <c r="S295" i="4"/>
  <c r="R295" i="4"/>
  <c r="Q295" i="4"/>
  <c r="P295" i="4"/>
  <c r="O295" i="4"/>
  <c r="N295" i="4"/>
  <c r="C295" i="4"/>
  <c r="U294" i="4"/>
  <c r="T294" i="4"/>
  <c r="S294" i="4"/>
  <c r="R294" i="4"/>
  <c r="Q294" i="4"/>
  <c r="P294" i="4"/>
  <c r="O294" i="4"/>
  <c r="N294" i="4"/>
  <c r="C294" i="4"/>
  <c r="U293" i="4"/>
  <c r="T293" i="4"/>
  <c r="S293" i="4"/>
  <c r="R293" i="4"/>
  <c r="Q293" i="4"/>
  <c r="P293" i="4"/>
  <c r="O293" i="4"/>
  <c r="N293" i="4"/>
  <c r="C293" i="4"/>
  <c r="U292" i="4"/>
  <c r="T292" i="4"/>
  <c r="S292" i="4"/>
  <c r="R292" i="4"/>
  <c r="Q292" i="4"/>
  <c r="P292" i="4"/>
  <c r="O292" i="4"/>
  <c r="N292" i="4"/>
  <c r="C292" i="4"/>
  <c r="U291" i="4"/>
  <c r="T291" i="4"/>
  <c r="S291" i="4"/>
  <c r="R291" i="4"/>
  <c r="Q291" i="4"/>
  <c r="P291" i="4"/>
  <c r="O291" i="4"/>
  <c r="N291" i="4"/>
  <c r="C291" i="4"/>
  <c r="U290" i="4"/>
  <c r="T290" i="4"/>
  <c r="S290" i="4"/>
  <c r="R290" i="4"/>
  <c r="Q290" i="4"/>
  <c r="P290" i="4"/>
  <c r="O290" i="4"/>
  <c r="N290" i="4"/>
  <c r="C290" i="4"/>
  <c r="U289" i="4"/>
  <c r="T289" i="4"/>
  <c r="S289" i="4"/>
  <c r="R289" i="4"/>
  <c r="Q289" i="4"/>
  <c r="P289" i="4"/>
  <c r="O289" i="4"/>
  <c r="N289" i="4"/>
  <c r="C289" i="4"/>
  <c r="U288" i="4"/>
  <c r="T288" i="4"/>
  <c r="S288" i="4"/>
  <c r="R288" i="4"/>
  <c r="Q288" i="4"/>
  <c r="P288" i="4"/>
  <c r="O288" i="4"/>
  <c r="N288" i="4"/>
  <c r="C288" i="4"/>
  <c r="U287" i="4"/>
  <c r="T287" i="4"/>
  <c r="S287" i="4"/>
  <c r="R287" i="4"/>
  <c r="Q287" i="4"/>
  <c r="P287" i="4"/>
  <c r="O287" i="4"/>
  <c r="N287" i="4"/>
  <c r="C287" i="4"/>
  <c r="U286" i="4"/>
  <c r="T286" i="4"/>
  <c r="S286" i="4"/>
  <c r="R286" i="4"/>
  <c r="Q286" i="4"/>
  <c r="P286" i="4"/>
  <c r="O286" i="4"/>
  <c r="W286" i="4" s="1"/>
  <c r="N286" i="4"/>
  <c r="C286" i="4"/>
  <c r="U285" i="4"/>
  <c r="T285" i="4"/>
  <c r="S285" i="4"/>
  <c r="R285" i="4"/>
  <c r="Q285" i="4"/>
  <c r="P285" i="4"/>
  <c r="O285" i="4"/>
  <c r="N285" i="4"/>
  <c r="C285" i="4"/>
  <c r="U284" i="4"/>
  <c r="T284" i="4"/>
  <c r="AB284" i="4" s="1"/>
  <c r="D273" i="5" s="1"/>
  <c r="W273" i="5" s="1"/>
  <c r="S284" i="4"/>
  <c r="R284" i="4"/>
  <c r="Q284" i="4"/>
  <c r="P284" i="4"/>
  <c r="O284" i="4"/>
  <c r="N284" i="4"/>
  <c r="C284" i="4"/>
  <c r="U283" i="4"/>
  <c r="T283" i="4"/>
  <c r="S283" i="4"/>
  <c r="R283" i="4"/>
  <c r="Q283" i="4"/>
  <c r="P283" i="4"/>
  <c r="O283" i="4"/>
  <c r="N283" i="4"/>
  <c r="C283" i="4"/>
  <c r="U282" i="4"/>
  <c r="T282" i="4"/>
  <c r="S282" i="4"/>
  <c r="R282" i="4"/>
  <c r="Q282" i="4"/>
  <c r="P282" i="4"/>
  <c r="O282" i="4"/>
  <c r="N282" i="4"/>
  <c r="C282" i="4"/>
  <c r="U281" i="4"/>
  <c r="T281" i="4"/>
  <c r="S281" i="4"/>
  <c r="R281" i="4"/>
  <c r="Q281" i="4"/>
  <c r="P281" i="4"/>
  <c r="O281" i="4"/>
  <c r="N281" i="4"/>
  <c r="C281" i="4"/>
  <c r="U280" i="4"/>
  <c r="T280" i="4"/>
  <c r="S280" i="4"/>
  <c r="R280" i="4"/>
  <c r="Q280" i="4"/>
  <c r="P280" i="4"/>
  <c r="O280" i="4"/>
  <c r="N280" i="4"/>
  <c r="C280" i="4"/>
  <c r="U279" i="4"/>
  <c r="T279" i="4"/>
  <c r="S279" i="4"/>
  <c r="R279" i="4"/>
  <c r="Q279" i="4"/>
  <c r="P279" i="4"/>
  <c r="O279" i="4"/>
  <c r="N279" i="4"/>
  <c r="C279" i="4"/>
  <c r="U278" i="4"/>
  <c r="T278" i="4"/>
  <c r="S278" i="4"/>
  <c r="R278" i="4"/>
  <c r="Q278" i="4"/>
  <c r="P278" i="4"/>
  <c r="O278" i="4"/>
  <c r="N278" i="4"/>
  <c r="C278" i="4"/>
  <c r="U277" i="4"/>
  <c r="T277" i="4"/>
  <c r="S277" i="4"/>
  <c r="R277" i="4"/>
  <c r="Q277" i="4"/>
  <c r="P277" i="4"/>
  <c r="O277" i="4"/>
  <c r="N277" i="4"/>
  <c r="C277" i="4"/>
  <c r="U276" i="4"/>
  <c r="T276" i="4"/>
  <c r="S276" i="4"/>
  <c r="R276" i="4"/>
  <c r="Q276" i="4"/>
  <c r="P276" i="4"/>
  <c r="O276" i="4"/>
  <c r="N276" i="4"/>
  <c r="C276" i="4"/>
  <c r="U275" i="4"/>
  <c r="T275" i="4"/>
  <c r="S275" i="4"/>
  <c r="R275" i="4"/>
  <c r="Q275" i="4"/>
  <c r="P275" i="4"/>
  <c r="O275" i="4"/>
  <c r="N275" i="4"/>
  <c r="C275" i="4"/>
  <c r="U274" i="4"/>
  <c r="T274" i="4"/>
  <c r="S274" i="4"/>
  <c r="R274" i="4"/>
  <c r="Q274" i="4"/>
  <c r="P274" i="4"/>
  <c r="O274" i="4"/>
  <c r="N274" i="4"/>
  <c r="C274" i="4"/>
  <c r="U273" i="4"/>
  <c r="T273" i="4"/>
  <c r="S273" i="4"/>
  <c r="R273" i="4"/>
  <c r="Q273" i="4"/>
  <c r="P273" i="4"/>
  <c r="O273" i="4"/>
  <c r="N273" i="4"/>
  <c r="C273" i="4"/>
  <c r="U272" i="4"/>
  <c r="T272" i="4"/>
  <c r="S272" i="4"/>
  <c r="R272" i="4"/>
  <c r="Q272" i="4"/>
  <c r="P272" i="4"/>
  <c r="O272" i="4"/>
  <c r="N272" i="4"/>
  <c r="C272" i="4"/>
  <c r="U271" i="4"/>
  <c r="T271" i="4"/>
  <c r="S271" i="4"/>
  <c r="R271" i="4"/>
  <c r="Q271" i="4"/>
  <c r="P271" i="4"/>
  <c r="O271" i="4"/>
  <c r="N271" i="4"/>
  <c r="C271" i="4"/>
  <c r="U270" i="4"/>
  <c r="T270" i="4"/>
  <c r="S270" i="4"/>
  <c r="R270" i="4"/>
  <c r="Q270" i="4"/>
  <c r="P270" i="4"/>
  <c r="O270" i="4"/>
  <c r="N270" i="4"/>
  <c r="C270" i="4"/>
  <c r="U269" i="4"/>
  <c r="T269" i="4"/>
  <c r="S269" i="4"/>
  <c r="R269" i="4"/>
  <c r="Q269" i="4"/>
  <c r="P269" i="4"/>
  <c r="O269" i="4"/>
  <c r="N269" i="4"/>
  <c r="C269" i="4"/>
  <c r="U268" i="4"/>
  <c r="T268" i="4"/>
  <c r="S268" i="4"/>
  <c r="R268" i="4"/>
  <c r="Q268" i="4"/>
  <c r="P268" i="4"/>
  <c r="O268" i="4"/>
  <c r="N268" i="4"/>
  <c r="C268" i="4"/>
  <c r="U267" i="4"/>
  <c r="T267" i="4"/>
  <c r="S267" i="4"/>
  <c r="R267" i="4"/>
  <c r="Q267" i="4"/>
  <c r="P267" i="4"/>
  <c r="O267" i="4"/>
  <c r="N267" i="4"/>
  <c r="C267" i="4"/>
  <c r="U266" i="4"/>
  <c r="T266" i="4"/>
  <c r="S266" i="4"/>
  <c r="R266" i="4"/>
  <c r="Q266" i="4"/>
  <c r="P266" i="4"/>
  <c r="O266" i="4"/>
  <c r="W266" i="4" s="1"/>
  <c r="N266" i="4"/>
  <c r="C266" i="4"/>
  <c r="U265" i="4"/>
  <c r="T265" i="4"/>
  <c r="S265" i="4"/>
  <c r="R265" i="4"/>
  <c r="Q265" i="4"/>
  <c r="P265" i="4"/>
  <c r="O265" i="4"/>
  <c r="N265" i="4"/>
  <c r="C265" i="4"/>
  <c r="U264" i="4"/>
  <c r="T264" i="4"/>
  <c r="AB264" i="4" s="1"/>
  <c r="D256" i="5" s="1"/>
  <c r="W256" i="5" s="1"/>
  <c r="S264" i="4"/>
  <c r="R264" i="4"/>
  <c r="Q264" i="4"/>
  <c r="P264" i="4"/>
  <c r="O264" i="4"/>
  <c r="N264" i="4"/>
  <c r="C264" i="4"/>
  <c r="U263" i="4"/>
  <c r="T263" i="4"/>
  <c r="S263" i="4"/>
  <c r="R263" i="4"/>
  <c r="Q263" i="4"/>
  <c r="P263" i="4"/>
  <c r="O263" i="4"/>
  <c r="N263" i="4"/>
  <c r="C263" i="4"/>
  <c r="U262" i="4"/>
  <c r="T262" i="4"/>
  <c r="S262" i="4"/>
  <c r="R262" i="4"/>
  <c r="Q262" i="4"/>
  <c r="P262" i="4"/>
  <c r="O262" i="4"/>
  <c r="N262" i="4"/>
  <c r="C262" i="4"/>
  <c r="U261" i="4"/>
  <c r="T261" i="4"/>
  <c r="S261" i="4"/>
  <c r="R261" i="4"/>
  <c r="Q261" i="4"/>
  <c r="P261" i="4"/>
  <c r="O261" i="4"/>
  <c r="N261" i="4"/>
  <c r="C261" i="4"/>
  <c r="U260" i="4"/>
  <c r="T260" i="4"/>
  <c r="S260" i="4"/>
  <c r="R260" i="4"/>
  <c r="Q260" i="4"/>
  <c r="P260" i="4"/>
  <c r="O260" i="4"/>
  <c r="N260" i="4"/>
  <c r="C260" i="4"/>
  <c r="U259" i="4"/>
  <c r="T259" i="4"/>
  <c r="S259" i="4"/>
  <c r="R259" i="4"/>
  <c r="Q259" i="4"/>
  <c r="P259" i="4"/>
  <c r="O259" i="4"/>
  <c r="N259" i="4"/>
  <c r="C259" i="4"/>
  <c r="U258" i="4"/>
  <c r="T258" i="4"/>
  <c r="S258" i="4"/>
  <c r="R258" i="4"/>
  <c r="Q258" i="4"/>
  <c r="P258" i="4"/>
  <c r="O258" i="4"/>
  <c r="N258" i="4"/>
  <c r="C258" i="4"/>
  <c r="U257" i="4"/>
  <c r="T257" i="4"/>
  <c r="S257" i="4"/>
  <c r="R257" i="4"/>
  <c r="Q257" i="4"/>
  <c r="P257" i="4"/>
  <c r="O257" i="4"/>
  <c r="N257" i="4"/>
  <c r="C257" i="4"/>
  <c r="U256" i="4"/>
  <c r="T256" i="4"/>
  <c r="S256" i="4"/>
  <c r="R256" i="4"/>
  <c r="Q256" i="4"/>
  <c r="P256" i="4"/>
  <c r="O256" i="4"/>
  <c r="N256" i="4"/>
  <c r="C256" i="4"/>
  <c r="U255" i="4"/>
  <c r="T255" i="4"/>
  <c r="S255" i="4"/>
  <c r="R255" i="4"/>
  <c r="Q255" i="4"/>
  <c r="P255" i="4"/>
  <c r="O255" i="4"/>
  <c r="N255" i="4"/>
  <c r="C255" i="4"/>
  <c r="U254" i="4"/>
  <c r="T254" i="4"/>
  <c r="S254" i="4"/>
  <c r="R254" i="4"/>
  <c r="Q254" i="4"/>
  <c r="P254" i="4"/>
  <c r="O254" i="4"/>
  <c r="N254" i="4"/>
  <c r="C254" i="4"/>
  <c r="U253" i="4"/>
  <c r="T253" i="4"/>
  <c r="S253" i="4"/>
  <c r="R253" i="4"/>
  <c r="Q253" i="4"/>
  <c r="P253" i="4"/>
  <c r="O253" i="4"/>
  <c r="N253" i="4"/>
  <c r="C253" i="4"/>
  <c r="U252" i="4"/>
  <c r="T252" i="4"/>
  <c r="S252" i="4"/>
  <c r="R252" i="4"/>
  <c r="Q252" i="4"/>
  <c r="P252" i="4"/>
  <c r="O252" i="4"/>
  <c r="N252" i="4"/>
  <c r="C252" i="4"/>
  <c r="U251" i="4"/>
  <c r="T251" i="4"/>
  <c r="S251" i="4"/>
  <c r="R251" i="4"/>
  <c r="Q251" i="4"/>
  <c r="P251" i="4"/>
  <c r="O251" i="4"/>
  <c r="N251" i="4"/>
  <c r="C251" i="4"/>
  <c r="U250" i="4"/>
  <c r="T250" i="4"/>
  <c r="S250" i="4"/>
  <c r="R250" i="4"/>
  <c r="Q250" i="4"/>
  <c r="P250" i="4"/>
  <c r="O250" i="4"/>
  <c r="N250" i="4"/>
  <c r="C250" i="4"/>
  <c r="U249" i="4"/>
  <c r="T249" i="4"/>
  <c r="S249" i="4"/>
  <c r="R249" i="4"/>
  <c r="Q249" i="4"/>
  <c r="P249" i="4"/>
  <c r="O249" i="4"/>
  <c r="N249" i="4"/>
  <c r="C249" i="4"/>
  <c r="U248" i="4"/>
  <c r="T248" i="4"/>
  <c r="S248" i="4"/>
  <c r="R248" i="4"/>
  <c r="Q248" i="4"/>
  <c r="P248" i="4"/>
  <c r="O248" i="4"/>
  <c r="N248" i="4"/>
  <c r="C248" i="4"/>
  <c r="U247" i="4"/>
  <c r="T247" i="4"/>
  <c r="S247" i="4"/>
  <c r="R247" i="4"/>
  <c r="Q247" i="4"/>
  <c r="P247" i="4"/>
  <c r="O247" i="4"/>
  <c r="N247" i="4"/>
  <c r="C247" i="4"/>
  <c r="U246" i="4"/>
  <c r="T246" i="4"/>
  <c r="S246" i="4"/>
  <c r="R246" i="4"/>
  <c r="Q246" i="4"/>
  <c r="P246" i="4"/>
  <c r="O246" i="4"/>
  <c r="N246" i="4"/>
  <c r="C246" i="4"/>
  <c r="U245" i="4"/>
  <c r="T245" i="4"/>
  <c r="S245" i="4"/>
  <c r="R245" i="4"/>
  <c r="Q245" i="4"/>
  <c r="P245" i="4"/>
  <c r="O245" i="4"/>
  <c r="N245" i="4"/>
  <c r="C245" i="4"/>
  <c r="U244" i="4"/>
  <c r="T244" i="4"/>
  <c r="S244" i="4"/>
  <c r="R244" i="4"/>
  <c r="Q244" i="4"/>
  <c r="P244" i="4"/>
  <c r="O244" i="4"/>
  <c r="N244" i="4"/>
  <c r="C244" i="4"/>
  <c r="U243" i="4"/>
  <c r="T243" i="4"/>
  <c r="S243" i="4"/>
  <c r="R243" i="4"/>
  <c r="Q243" i="4"/>
  <c r="P243" i="4"/>
  <c r="O243" i="4"/>
  <c r="N243" i="4"/>
  <c r="C243" i="4"/>
  <c r="U242" i="4"/>
  <c r="T242" i="4"/>
  <c r="S242" i="4"/>
  <c r="R242" i="4"/>
  <c r="Q242" i="4"/>
  <c r="P242" i="4"/>
  <c r="O242" i="4"/>
  <c r="N242" i="4"/>
  <c r="C242" i="4"/>
  <c r="U241" i="4"/>
  <c r="T241" i="4"/>
  <c r="S241" i="4"/>
  <c r="R241" i="4"/>
  <c r="Q241" i="4"/>
  <c r="P241" i="4"/>
  <c r="O241" i="4"/>
  <c r="N241" i="4"/>
  <c r="C241" i="4"/>
  <c r="U240" i="4"/>
  <c r="T240" i="4"/>
  <c r="S240" i="4"/>
  <c r="R240" i="4"/>
  <c r="Q240" i="4"/>
  <c r="P240" i="4"/>
  <c r="O240" i="4"/>
  <c r="N240" i="4"/>
  <c r="C240" i="4"/>
  <c r="U239" i="4"/>
  <c r="T239" i="4"/>
  <c r="S239" i="4"/>
  <c r="R239" i="4"/>
  <c r="Q239" i="4"/>
  <c r="P239" i="4"/>
  <c r="O239" i="4"/>
  <c r="N239" i="4"/>
  <c r="C239" i="4"/>
  <c r="U238" i="4"/>
  <c r="T238" i="4"/>
  <c r="S238" i="4"/>
  <c r="R238" i="4"/>
  <c r="Q238" i="4"/>
  <c r="P238" i="4"/>
  <c r="O238" i="4"/>
  <c r="N238" i="4"/>
  <c r="C238" i="4"/>
  <c r="U237" i="4"/>
  <c r="T237" i="4"/>
  <c r="S237" i="4"/>
  <c r="R237" i="4"/>
  <c r="Q237" i="4"/>
  <c r="P237" i="4"/>
  <c r="O237" i="4"/>
  <c r="N237" i="4"/>
  <c r="C237" i="4"/>
  <c r="U236" i="4"/>
  <c r="T236" i="4"/>
  <c r="S236" i="4"/>
  <c r="R236" i="4"/>
  <c r="Q236" i="4"/>
  <c r="P236" i="4"/>
  <c r="O236" i="4"/>
  <c r="N236" i="4"/>
  <c r="C236" i="4"/>
  <c r="U235" i="4"/>
  <c r="T235" i="4"/>
  <c r="S235" i="4"/>
  <c r="R235" i="4"/>
  <c r="Q235" i="4"/>
  <c r="P235" i="4"/>
  <c r="O235" i="4"/>
  <c r="N235" i="4"/>
  <c r="C235" i="4"/>
  <c r="U234" i="4"/>
  <c r="T234" i="4"/>
  <c r="S234" i="4"/>
  <c r="R234" i="4"/>
  <c r="Q234" i="4"/>
  <c r="P234" i="4"/>
  <c r="O234" i="4"/>
  <c r="N234" i="4"/>
  <c r="C234" i="4"/>
  <c r="U233" i="4"/>
  <c r="T233" i="4"/>
  <c r="S233" i="4"/>
  <c r="R233" i="4"/>
  <c r="Q233" i="4"/>
  <c r="P233" i="4"/>
  <c r="O233" i="4"/>
  <c r="N233" i="4"/>
  <c r="C233" i="4"/>
  <c r="U232" i="4"/>
  <c r="T232" i="4"/>
  <c r="S232" i="4"/>
  <c r="R232" i="4"/>
  <c r="Q232" i="4"/>
  <c r="P232" i="4"/>
  <c r="O232" i="4"/>
  <c r="W232" i="4" s="1"/>
  <c r="N232" i="4"/>
  <c r="C232" i="4"/>
  <c r="U231" i="4"/>
  <c r="T231" i="4"/>
  <c r="S231" i="4"/>
  <c r="R231" i="4"/>
  <c r="Q231" i="4"/>
  <c r="P231" i="4"/>
  <c r="O231" i="4"/>
  <c r="N231" i="4"/>
  <c r="C231" i="4"/>
  <c r="U230" i="4"/>
  <c r="T230" i="4"/>
  <c r="AB230" i="4" s="1"/>
  <c r="S230" i="4"/>
  <c r="R230" i="4"/>
  <c r="Q230" i="4"/>
  <c r="P230" i="4"/>
  <c r="O230" i="4"/>
  <c r="N230" i="4"/>
  <c r="C230" i="4"/>
  <c r="U229" i="4"/>
  <c r="T229" i="4"/>
  <c r="S229" i="4"/>
  <c r="R229" i="4"/>
  <c r="Q229" i="4"/>
  <c r="P229" i="4"/>
  <c r="O229" i="4"/>
  <c r="N229" i="4"/>
  <c r="C229" i="4"/>
  <c r="U228" i="4"/>
  <c r="T228" i="4"/>
  <c r="S228" i="4"/>
  <c r="R228" i="4"/>
  <c r="Q228" i="4"/>
  <c r="P228" i="4"/>
  <c r="O228" i="4"/>
  <c r="N228" i="4"/>
  <c r="C228" i="4"/>
  <c r="U227" i="4"/>
  <c r="T227" i="4"/>
  <c r="S227" i="4"/>
  <c r="R227" i="4"/>
  <c r="Q227" i="4"/>
  <c r="P227" i="4"/>
  <c r="O227" i="4"/>
  <c r="N227" i="4"/>
  <c r="C227" i="4"/>
  <c r="U226" i="4"/>
  <c r="T226" i="4"/>
  <c r="S226" i="4"/>
  <c r="R226" i="4"/>
  <c r="Q226" i="4"/>
  <c r="P226" i="4"/>
  <c r="O226" i="4"/>
  <c r="N226" i="4"/>
  <c r="C226" i="4"/>
  <c r="U225" i="4"/>
  <c r="T225" i="4"/>
  <c r="S225" i="4"/>
  <c r="R225" i="4"/>
  <c r="Q225" i="4"/>
  <c r="P225" i="4"/>
  <c r="O225" i="4"/>
  <c r="N225" i="4"/>
  <c r="C225" i="4"/>
  <c r="U224" i="4"/>
  <c r="T224" i="4"/>
  <c r="S224" i="4"/>
  <c r="R224" i="4"/>
  <c r="Q224" i="4"/>
  <c r="P224" i="4"/>
  <c r="O224" i="4"/>
  <c r="N224" i="4"/>
  <c r="C224" i="4"/>
  <c r="U223" i="4"/>
  <c r="T223" i="4"/>
  <c r="S223" i="4"/>
  <c r="R223" i="4"/>
  <c r="Q223" i="4"/>
  <c r="P223" i="4"/>
  <c r="O223" i="4"/>
  <c r="N223" i="4"/>
  <c r="C223" i="4"/>
  <c r="U222" i="4"/>
  <c r="T222" i="4"/>
  <c r="S222" i="4"/>
  <c r="R222" i="4"/>
  <c r="Q222" i="4"/>
  <c r="P222" i="4"/>
  <c r="O222" i="4"/>
  <c r="N222" i="4"/>
  <c r="C222" i="4"/>
  <c r="U221" i="4"/>
  <c r="T221" i="4"/>
  <c r="S221" i="4"/>
  <c r="R221" i="4"/>
  <c r="Q221" i="4"/>
  <c r="P221" i="4"/>
  <c r="O221" i="4"/>
  <c r="N221" i="4"/>
  <c r="C221" i="4"/>
  <c r="U220" i="4"/>
  <c r="T220" i="4"/>
  <c r="S220" i="4"/>
  <c r="R220" i="4"/>
  <c r="Q220" i="4"/>
  <c r="P220" i="4"/>
  <c r="O220" i="4"/>
  <c r="N220" i="4"/>
  <c r="C220" i="4"/>
  <c r="U219" i="4"/>
  <c r="T219" i="4"/>
  <c r="S219" i="4"/>
  <c r="R219" i="4"/>
  <c r="Q219" i="4"/>
  <c r="P219" i="4"/>
  <c r="O219" i="4"/>
  <c r="N219" i="4"/>
  <c r="C219" i="4"/>
  <c r="U218" i="4"/>
  <c r="T218" i="4"/>
  <c r="S218" i="4"/>
  <c r="R218" i="4"/>
  <c r="Q218" i="4"/>
  <c r="P218" i="4"/>
  <c r="O218" i="4"/>
  <c r="N218" i="4"/>
  <c r="C218" i="4"/>
  <c r="U217" i="4"/>
  <c r="T217" i="4"/>
  <c r="S217" i="4"/>
  <c r="R217" i="4"/>
  <c r="Q217" i="4"/>
  <c r="P217" i="4"/>
  <c r="O217" i="4"/>
  <c r="N217" i="4"/>
  <c r="C217" i="4"/>
  <c r="U216" i="4"/>
  <c r="T216" i="4"/>
  <c r="S216" i="4"/>
  <c r="R216" i="4"/>
  <c r="Q216" i="4"/>
  <c r="P216" i="4"/>
  <c r="O216" i="4"/>
  <c r="N216" i="4"/>
  <c r="C216" i="4"/>
  <c r="U215" i="4"/>
  <c r="T215" i="4"/>
  <c r="S215" i="4"/>
  <c r="R215" i="4"/>
  <c r="Q215" i="4"/>
  <c r="P215" i="4"/>
  <c r="O215" i="4"/>
  <c r="N215" i="4"/>
  <c r="C215" i="4"/>
  <c r="U214" i="4"/>
  <c r="T214" i="4"/>
  <c r="S214" i="4"/>
  <c r="R214" i="4"/>
  <c r="Q214" i="4"/>
  <c r="P214" i="4"/>
  <c r="O214" i="4"/>
  <c r="N214" i="4"/>
  <c r="C214" i="4"/>
  <c r="U213" i="4"/>
  <c r="T213" i="4"/>
  <c r="S213" i="4"/>
  <c r="R213" i="4"/>
  <c r="Q213" i="4"/>
  <c r="P213" i="4"/>
  <c r="O213" i="4"/>
  <c r="N213" i="4"/>
  <c r="C213" i="4"/>
  <c r="U212" i="4"/>
  <c r="T212" i="4"/>
  <c r="S212" i="4"/>
  <c r="R212" i="4"/>
  <c r="Q212" i="4"/>
  <c r="P212" i="4"/>
  <c r="O212" i="4"/>
  <c r="N212" i="4"/>
  <c r="C212" i="4"/>
  <c r="U211" i="4"/>
  <c r="T211" i="4"/>
  <c r="S211" i="4"/>
  <c r="R211" i="4"/>
  <c r="Q211" i="4"/>
  <c r="P211" i="4"/>
  <c r="O211" i="4"/>
  <c r="N211" i="4"/>
  <c r="C211" i="4"/>
  <c r="U210" i="4"/>
  <c r="T210" i="4"/>
  <c r="S210" i="4"/>
  <c r="R210" i="4"/>
  <c r="Q210" i="4"/>
  <c r="P210" i="4"/>
  <c r="O210" i="4"/>
  <c r="N210" i="4"/>
  <c r="C210" i="4"/>
  <c r="U209" i="4"/>
  <c r="T209" i="4"/>
  <c r="S209" i="4"/>
  <c r="R209" i="4"/>
  <c r="Q209" i="4"/>
  <c r="P209" i="4"/>
  <c r="O209" i="4"/>
  <c r="N209" i="4"/>
  <c r="C209" i="4"/>
  <c r="U208" i="4"/>
  <c r="T208" i="4"/>
  <c r="S208" i="4"/>
  <c r="R208" i="4"/>
  <c r="Q208" i="4"/>
  <c r="P208" i="4"/>
  <c r="O208" i="4"/>
  <c r="N208" i="4"/>
  <c r="C208" i="4"/>
  <c r="U207" i="4"/>
  <c r="T207" i="4"/>
  <c r="S207" i="4"/>
  <c r="R207" i="4"/>
  <c r="Q207" i="4"/>
  <c r="P207" i="4"/>
  <c r="O207" i="4"/>
  <c r="N207" i="4"/>
  <c r="C207" i="4"/>
  <c r="U206" i="4"/>
  <c r="T206" i="4"/>
  <c r="S206" i="4"/>
  <c r="R206" i="4"/>
  <c r="Q206" i="4"/>
  <c r="P206" i="4"/>
  <c r="O206" i="4"/>
  <c r="N206" i="4"/>
  <c r="C206" i="4"/>
  <c r="U205" i="4"/>
  <c r="T205" i="4"/>
  <c r="S205" i="4"/>
  <c r="R205" i="4"/>
  <c r="Q205" i="4"/>
  <c r="P205" i="4"/>
  <c r="O205" i="4"/>
  <c r="N205" i="4"/>
  <c r="C205" i="4"/>
  <c r="U204" i="4"/>
  <c r="T204" i="4"/>
  <c r="S204" i="4"/>
  <c r="R204" i="4"/>
  <c r="Q204" i="4"/>
  <c r="P204" i="4"/>
  <c r="O204" i="4"/>
  <c r="N204" i="4"/>
  <c r="C204" i="4"/>
  <c r="U203" i="4"/>
  <c r="T203" i="4"/>
  <c r="S203" i="4"/>
  <c r="R203" i="4"/>
  <c r="Q203" i="4"/>
  <c r="P203" i="4"/>
  <c r="O203" i="4"/>
  <c r="N203" i="4"/>
  <c r="C203" i="4"/>
  <c r="U202" i="4"/>
  <c r="T202" i="4"/>
  <c r="S202" i="4"/>
  <c r="R202" i="4"/>
  <c r="Q202" i="4"/>
  <c r="P202" i="4"/>
  <c r="O202" i="4"/>
  <c r="N202" i="4"/>
  <c r="C202" i="4"/>
  <c r="U201" i="4"/>
  <c r="T201" i="4"/>
  <c r="S201" i="4"/>
  <c r="R201" i="4"/>
  <c r="Q201" i="4"/>
  <c r="P201" i="4"/>
  <c r="O201" i="4"/>
  <c r="N201" i="4"/>
  <c r="C201" i="4"/>
  <c r="U200" i="4"/>
  <c r="T200" i="4"/>
  <c r="AD200" i="4" s="1"/>
  <c r="S200" i="4"/>
  <c r="R200" i="4"/>
  <c r="Q200" i="4"/>
  <c r="P200" i="4"/>
  <c r="O200" i="4"/>
  <c r="N200" i="4"/>
  <c r="C200" i="4"/>
  <c r="U199" i="4"/>
  <c r="T199" i="4"/>
  <c r="S199" i="4"/>
  <c r="R199" i="4"/>
  <c r="Q199" i="4"/>
  <c r="P199" i="4"/>
  <c r="O199" i="4"/>
  <c r="N199" i="4"/>
  <c r="C199" i="4"/>
  <c r="U198" i="4"/>
  <c r="T198" i="4"/>
  <c r="S198" i="4"/>
  <c r="R198" i="4"/>
  <c r="Q198" i="4"/>
  <c r="P198" i="4"/>
  <c r="O198" i="4"/>
  <c r="N198" i="4"/>
  <c r="C198" i="4"/>
  <c r="U197" i="4"/>
  <c r="T197" i="4"/>
  <c r="S197" i="4"/>
  <c r="R197" i="4"/>
  <c r="Q197" i="4"/>
  <c r="P197" i="4"/>
  <c r="O197" i="4"/>
  <c r="N197" i="4"/>
  <c r="C197" i="4"/>
  <c r="U196" i="4"/>
  <c r="T196" i="4"/>
  <c r="S196" i="4"/>
  <c r="R196" i="4"/>
  <c r="Q196" i="4"/>
  <c r="P196" i="4"/>
  <c r="O196" i="4"/>
  <c r="N196" i="4"/>
  <c r="C196" i="4"/>
  <c r="U195" i="4"/>
  <c r="T195" i="4"/>
  <c r="S195" i="4"/>
  <c r="R195" i="4"/>
  <c r="Q195" i="4"/>
  <c r="P195" i="4"/>
  <c r="O195" i="4"/>
  <c r="N195" i="4"/>
  <c r="C195" i="4"/>
  <c r="U194" i="4"/>
  <c r="T194" i="4"/>
  <c r="S194" i="4"/>
  <c r="R194" i="4"/>
  <c r="Q194" i="4"/>
  <c r="P194" i="4"/>
  <c r="O194" i="4"/>
  <c r="N194" i="4"/>
  <c r="C194" i="4"/>
  <c r="U193" i="4"/>
  <c r="T193" i="4"/>
  <c r="S193" i="4"/>
  <c r="R193" i="4"/>
  <c r="Q193" i="4"/>
  <c r="P193" i="4"/>
  <c r="O193" i="4"/>
  <c r="N193" i="4"/>
  <c r="C193" i="4"/>
  <c r="U192" i="4"/>
  <c r="T192" i="4"/>
  <c r="S192" i="4"/>
  <c r="R192" i="4"/>
  <c r="Q192" i="4"/>
  <c r="P192" i="4"/>
  <c r="O192" i="4"/>
  <c r="N192" i="4"/>
  <c r="C192" i="4"/>
  <c r="U191" i="4"/>
  <c r="T191" i="4"/>
  <c r="S191" i="4"/>
  <c r="R191" i="4"/>
  <c r="Q191" i="4"/>
  <c r="P191" i="4"/>
  <c r="O191" i="4"/>
  <c r="N191" i="4"/>
  <c r="C191" i="4"/>
  <c r="U190" i="4"/>
  <c r="T190" i="4"/>
  <c r="AB190" i="4" s="1"/>
  <c r="D188" i="5" s="1"/>
  <c r="W188" i="5" s="1"/>
  <c r="S190" i="4"/>
  <c r="R190" i="4"/>
  <c r="Q190" i="4"/>
  <c r="P190" i="4"/>
  <c r="O190" i="4"/>
  <c r="N190" i="4"/>
  <c r="C190" i="4"/>
  <c r="U189" i="4"/>
  <c r="T189" i="4"/>
  <c r="S189" i="4"/>
  <c r="R189" i="4"/>
  <c r="Q189" i="4"/>
  <c r="P189" i="4"/>
  <c r="O189" i="4"/>
  <c r="N189" i="4"/>
  <c r="C189" i="4"/>
  <c r="U188" i="4"/>
  <c r="T188" i="4"/>
  <c r="S188" i="4"/>
  <c r="R188" i="4"/>
  <c r="Q188" i="4"/>
  <c r="P188" i="4"/>
  <c r="O188" i="4"/>
  <c r="N188" i="4"/>
  <c r="C188" i="4"/>
  <c r="U187" i="4"/>
  <c r="T187" i="4"/>
  <c r="S187" i="4"/>
  <c r="R187" i="4"/>
  <c r="Q187" i="4"/>
  <c r="P187" i="4"/>
  <c r="O187" i="4"/>
  <c r="N187" i="4"/>
  <c r="C187" i="4"/>
  <c r="U186" i="4"/>
  <c r="T186" i="4"/>
  <c r="S186" i="4"/>
  <c r="R186" i="4"/>
  <c r="Q186" i="4"/>
  <c r="P186" i="4"/>
  <c r="O186" i="4"/>
  <c r="N186" i="4"/>
  <c r="C186" i="4"/>
  <c r="U185" i="4"/>
  <c r="T185" i="4"/>
  <c r="S185" i="4"/>
  <c r="R185" i="4"/>
  <c r="Q185" i="4"/>
  <c r="P185" i="4"/>
  <c r="O185" i="4"/>
  <c r="N185" i="4"/>
  <c r="C185" i="4"/>
  <c r="U184" i="4"/>
  <c r="T184" i="4"/>
  <c r="S184" i="4"/>
  <c r="R184" i="4"/>
  <c r="Q184" i="4"/>
  <c r="P184" i="4"/>
  <c r="O184" i="4"/>
  <c r="N184" i="4"/>
  <c r="C184" i="4"/>
  <c r="U183" i="4"/>
  <c r="T183" i="4"/>
  <c r="S183" i="4"/>
  <c r="R183" i="4"/>
  <c r="Q183" i="4"/>
  <c r="P183" i="4"/>
  <c r="O183" i="4"/>
  <c r="N183" i="4"/>
  <c r="C183" i="4"/>
  <c r="U182" i="4"/>
  <c r="T182" i="4"/>
  <c r="S182" i="4"/>
  <c r="R182" i="4"/>
  <c r="Q182" i="4"/>
  <c r="P182" i="4"/>
  <c r="O182" i="4"/>
  <c r="N182" i="4"/>
  <c r="C182" i="4"/>
  <c r="U181" i="4"/>
  <c r="T181" i="4"/>
  <c r="S181" i="4"/>
  <c r="R181" i="4"/>
  <c r="Q181" i="4"/>
  <c r="P181" i="4"/>
  <c r="O181" i="4"/>
  <c r="N181" i="4"/>
  <c r="C181" i="4"/>
  <c r="U180" i="4"/>
  <c r="T180" i="4"/>
  <c r="S180" i="4"/>
  <c r="R180" i="4"/>
  <c r="Q180" i="4"/>
  <c r="P180" i="4"/>
  <c r="O180" i="4"/>
  <c r="N180" i="4"/>
  <c r="C180" i="4"/>
  <c r="U179" i="4"/>
  <c r="T179" i="4"/>
  <c r="S179" i="4"/>
  <c r="R179" i="4"/>
  <c r="Q179" i="4"/>
  <c r="P179" i="4"/>
  <c r="O179" i="4"/>
  <c r="N179" i="4"/>
  <c r="C179" i="4"/>
  <c r="U178" i="4"/>
  <c r="T178" i="4"/>
  <c r="S178" i="4"/>
  <c r="R178" i="4"/>
  <c r="Q178" i="4"/>
  <c r="P178" i="4"/>
  <c r="O178" i="4"/>
  <c r="N178" i="4"/>
  <c r="C178" i="4"/>
  <c r="U177" i="4"/>
  <c r="T177" i="4"/>
  <c r="S177" i="4"/>
  <c r="R177" i="4"/>
  <c r="Q177" i="4"/>
  <c r="P177" i="4"/>
  <c r="O177" i="4"/>
  <c r="N177" i="4"/>
  <c r="C177" i="4"/>
  <c r="U176" i="4"/>
  <c r="T176" i="4"/>
  <c r="S176" i="4"/>
  <c r="R176" i="4"/>
  <c r="Q176" i="4"/>
  <c r="P176" i="4"/>
  <c r="O176" i="4"/>
  <c r="N176" i="4"/>
  <c r="C176" i="4"/>
  <c r="U175" i="4"/>
  <c r="T175" i="4"/>
  <c r="S175" i="4"/>
  <c r="R175" i="4"/>
  <c r="Q175" i="4"/>
  <c r="P175" i="4"/>
  <c r="O175" i="4"/>
  <c r="N175" i="4"/>
  <c r="C175" i="4"/>
  <c r="U174" i="4"/>
  <c r="T174" i="4"/>
  <c r="S174" i="4"/>
  <c r="R174" i="4"/>
  <c r="Q174" i="4"/>
  <c r="P174" i="4"/>
  <c r="O174" i="4"/>
  <c r="N174" i="4"/>
  <c r="C174" i="4"/>
  <c r="U173" i="4"/>
  <c r="T173" i="4"/>
  <c r="S173" i="4"/>
  <c r="R173" i="4"/>
  <c r="Q173" i="4"/>
  <c r="P173" i="4"/>
  <c r="O173" i="4"/>
  <c r="N173" i="4"/>
  <c r="C173" i="4"/>
  <c r="U172" i="4"/>
  <c r="T172" i="4"/>
  <c r="S172" i="4"/>
  <c r="R172" i="4"/>
  <c r="Q172" i="4"/>
  <c r="P172" i="4"/>
  <c r="O172" i="4"/>
  <c r="N172" i="4"/>
  <c r="C172" i="4"/>
  <c r="U171" i="4"/>
  <c r="T171" i="4"/>
  <c r="S171" i="4"/>
  <c r="R171" i="4"/>
  <c r="Q171" i="4"/>
  <c r="P171" i="4"/>
  <c r="O171" i="4"/>
  <c r="N171" i="4"/>
  <c r="C171" i="4"/>
  <c r="U170" i="4"/>
  <c r="T170" i="4"/>
  <c r="S170" i="4"/>
  <c r="R170" i="4"/>
  <c r="Q170" i="4"/>
  <c r="P170" i="4"/>
  <c r="O170" i="4"/>
  <c r="N170" i="4"/>
  <c r="C170" i="4"/>
  <c r="U169" i="4"/>
  <c r="T169" i="4"/>
  <c r="S169" i="4"/>
  <c r="R169" i="4"/>
  <c r="Q169" i="4"/>
  <c r="P169" i="4"/>
  <c r="O169" i="4"/>
  <c r="N169" i="4"/>
  <c r="C169" i="4"/>
  <c r="U168" i="4"/>
  <c r="T168" i="4"/>
  <c r="S168" i="4"/>
  <c r="R168" i="4"/>
  <c r="Q168" i="4"/>
  <c r="P168" i="4"/>
  <c r="O168" i="4"/>
  <c r="N168" i="4"/>
  <c r="C168" i="4"/>
  <c r="U167" i="4"/>
  <c r="T167" i="4"/>
  <c r="S167" i="4"/>
  <c r="R167" i="4"/>
  <c r="Q167" i="4"/>
  <c r="P167" i="4"/>
  <c r="O167" i="4"/>
  <c r="N167" i="4"/>
  <c r="C167" i="4"/>
  <c r="U166" i="4"/>
  <c r="T166" i="4"/>
  <c r="S166" i="4"/>
  <c r="R166" i="4"/>
  <c r="Q166" i="4"/>
  <c r="P166" i="4"/>
  <c r="O166" i="4"/>
  <c r="N166" i="4"/>
  <c r="C166" i="4"/>
  <c r="U165" i="4"/>
  <c r="T165" i="4"/>
  <c r="S165" i="4"/>
  <c r="R165" i="4"/>
  <c r="Q165" i="4"/>
  <c r="P165" i="4"/>
  <c r="O165" i="4"/>
  <c r="N165" i="4"/>
  <c r="C165" i="4"/>
  <c r="U164" i="4"/>
  <c r="T164" i="4"/>
  <c r="S164" i="4"/>
  <c r="R164" i="4"/>
  <c r="Q164" i="4"/>
  <c r="P164" i="4"/>
  <c r="O164" i="4"/>
  <c r="N164" i="4"/>
  <c r="C164" i="4"/>
  <c r="U163" i="4"/>
  <c r="T163" i="4"/>
  <c r="S163" i="4"/>
  <c r="R163" i="4"/>
  <c r="Q163" i="4"/>
  <c r="P163" i="4"/>
  <c r="O163" i="4"/>
  <c r="N163" i="4"/>
  <c r="C163" i="4"/>
  <c r="U162" i="4"/>
  <c r="T162" i="4"/>
  <c r="S162" i="4"/>
  <c r="R162" i="4"/>
  <c r="Q162" i="4"/>
  <c r="P162" i="4"/>
  <c r="O162" i="4"/>
  <c r="N162" i="4"/>
  <c r="C162" i="4"/>
  <c r="U161" i="4"/>
  <c r="T161" i="4"/>
  <c r="S161" i="4"/>
  <c r="R161" i="4"/>
  <c r="Q161" i="4"/>
  <c r="P161" i="4"/>
  <c r="O161" i="4"/>
  <c r="N161" i="4"/>
  <c r="C161" i="4"/>
  <c r="U160" i="4"/>
  <c r="T160" i="4"/>
  <c r="S160" i="4"/>
  <c r="R160" i="4"/>
  <c r="Q160" i="4"/>
  <c r="P160" i="4"/>
  <c r="O160" i="4"/>
  <c r="N160" i="4"/>
  <c r="C160" i="4"/>
  <c r="U159" i="4"/>
  <c r="T159" i="4"/>
  <c r="S159" i="4"/>
  <c r="R159" i="4"/>
  <c r="Q159" i="4"/>
  <c r="P159" i="4"/>
  <c r="O159" i="4"/>
  <c r="N159" i="4"/>
  <c r="C159" i="4"/>
  <c r="U158" i="4"/>
  <c r="T158" i="4"/>
  <c r="S158" i="4"/>
  <c r="R158" i="4"/>
  <c r="Q158" i="4"/>
  <c r="P158" i="4"/>
  <c r="X158" i="4" s="1"/>
  <c r="O158" i="4"/>
  <c r="N158" i="4"/>
  <c r="C158" i="4"/>
  <c r="U157" i="4"/>
  <c r="T157" i="4"/>
  <c r="S157" i="4"/>
  <c r="R157" i="4"/>
  <c r="Q157" i="4"/>
  <c r="P157" i="4"/>
  <c r="O157" i="4"/>
  <c r="N157" i="4"/>
  <c r="C157" i="4"/>
  <c r="U156" i="4"/>
  <c r="T156" i="4"/>
  <c r="S156" i="4"/>
  <c r="R156" i="4"/>
  <c r="Q156" i="4"/>
  <c r="P156" i="4"/>
  <c r="O156" i="4"/>
  <c r="N156" i="4"/>
  <c r="C156" i="4"/>
  <c r="U155" i="4"/>
  <c r="T155" i="4"/>
  <c r="S155" i="4"/>
  <c r="R155" i="4"/>
  <c r="Q155" i="4"/>
  <c r="P155" i="4"/>
  <c r="O155" i="4"/>
  <c r="N155" i="4"/>
  <c r="C155" i="4"/>
  <c r="U154" i="4"/>
  <c r="T154" i="4"/>
  <c r="S154" i="4"/>
  <c r="R154" i="4"/>
  <c r="Q154" i="4"/>
  <c r="P154" i="4"/>
  <c r="O154" i="4"/>
  <c r="N154" i="4"/>
  <c r="C154" i="4"/>
  <c r="U153" i="4"/>
  <c r="T153" i="4"/>
  <c r="AD153" i="4" s="1"/>
  <c r="S153" i="4"/>
  <c r="R153" i="4"/>
  <c r="Q153" i="4"/>
  <c r="P153" i="4"/>
  <c r="O153" i="4"/>
  <c r="N153" i="4"/>
  <c r="C153" i="4"/>
  <c r="U152" i="4"/>
  <c r="T152" i="4"/>
  <c r="S152" i="4"/>
  <c r="R152" i="4"/>
  <c r="Q152" i="4"/>
  <c r="P152" i="4"/>
  <c r="O152" i="4"/>
  <c r="N152" i="4"/>
  <c r="C152" i="4"/>
  <c r="U151" i="4"/>
  <c r="T151" i="4"/>
  <c r="S151" i="4"/>
  <c r="R151" i="4"/>
  <c r="Q151" i="4"/>
  <c r="P151" i="4"/>
  <c r="O151" i="4"/>
  <c r="N151" i="4"/>
  <c r="C151" i="4"/>
  <c r="U150" i="4"/>
  <c r="T150" i="4"/>
  <c r="S150" i="4"/>
  <c r="R150" i="4"/>
  <c r="Q150" i="4"/>
  <c r="P150" i="4"/>
  <c r="O150" i="4"/>
  <c r="N150" i="4"/>
  <c r="C150" i="4"/>
  <c r="U149" i="4"/>
  <c r="T149" i="4"/>
  <c r="S149" i="4"/>
  <c r="R149" i="4"/>
  <c r="Q149" i="4"/>
  <c r="P149" i="4"/>
  <c r="O149" i="4"/>
  <c r="N149" i="4"/>
  <c r="C149" i="4"/>
  <c r="U148" i="4"/>
  <c r="T148" i="4"/>
  <c r="S148" i="4"/>
  <c r="R148" i="4"/>
  <c r="Q148" i="4"/>
  <c r="P148" i="4"/>
  <c r="O148" i="4"/>
  <c r="N148" i="4"/>
  <c r="C148" i="4"/>
  <c r="U147" i="4"/>
  <c r="T147" i="4"/>
  <c r="S147" i="4"/>
  <c r="R147" i="4"/>
  <c r="Q147" i="4"/>
  <c r="P147" i="4"/>
  <c r="O147" i="4"/>
  <c r="N147" i="4"/>
  <c r="C147" i="4"/>
  <c r="U146" i="4"/>
  <c r="T146" i="4"/>
  <c r="S146" i="4"/>
  <c r="R146" i="4"/>
  <c r="Q146" i="4"/>
  <c r="P146" i="4"/>
  <c r="O146" i="4"/>
  <c r="N146" i="4"/>
  <c r="C146" i="4"/>
  <c r="U145" i="4"/>
  <c r="T145" i="4"/>
  <c r="S145" i="4"/>
  <c r="R145" i="4"/>
  <c r="Q145" i="4"/>
  <c r="P145" i="4"/>
  <c r="O145" i="4"/>
  <c r="N145" i="4"/>
  <c r="C145" i="4"/>
  <c r="U144" i="4"/>
  <c r="T144" i="4"/>
  <c r="S144" i="4"/>
  <c r="R144" i="4"/>
  <c r="Q144" i="4"/>
  <c r="P144" i="4"/>
  <c r="O144" i="4"/>
  <c r="N144" i="4"/>
  <c r="C144" i="4"/>
  <c r="U143" i="4"/>
  <c r="T143" i="4"/>
  <c r="S143" i="4"/>
  <c r="R143" i="4"/>
  <c r="Q143" i="4"/>
  <c r="P143" i="4"/>
  <c r="O143" i="4"/>
  <c r="N143" i="4"/>
  <c r="C143" i="4"/>
  <c r="U142" i="4"/>
  <c r="T142" i="4"/>
  <c r="S142" i="4"/>
  <c r="R142" i="4"/>
  <c r="Q142" i="4"/>
  <c r="P142" i="4"/>
  <c r="O142" i="4"/>
  <c r="N142" i="4"/>
  <c r="C142" i="4"/>
  <c r="U141" i="4"/>
  <c r="T141" i="4"/>
  <c r="S141" i="4"/>
  <c r="R141" i="4"/>
  <c r="Q141" i="4"/>
  <c r="P141" i="4"/>
  <c r="O141" i="4"/>
  <c r="N141" i="4"/>
  <c r="C141" i="4"/>
  <c r="U140" i="4"/>
  <c r="T140" i="4"/>
  <c r="S140" i="4"/>
  <c r="R140" i="4"/>
  <c r="Q140" i="4"/>
  <c r="P140" i="4"/>
  <c r="O140" i="4"/>
  <c r="W140" i="4" s="1"/>
  <c r="N140" i="4"/>
  <c r="C140" i="4"/>
  <c r="U139" i="4"/>
  <c r="T139" i="4"/>
  <c r="S139" i="4"/>
  <c r="R139" i="4"/>
  <c r="Q139" i="4"/>
  <c r="P139" i="4"/>
  <c r="O139" i="4"/>
  <c r="N139" i="4"/>
  <c r="C139" i="4"/>
  <c r="U138" i="4"/>
  <c r="T138" i="4"/>
  <c r="AB138" i="4" s="1"/>
  <c r="D136" i="5" s="1"/>
  <c r="W136" i="5" s="1"/>
  <c r="S138" i="4"/>
  <c r="R138" i="4"/>
  <c r="Q138" i="4"/>
  <c r="P138" i="4"/>
  <c r="O138" i="4"/>
  <c r="N138" i="4"/>
  <c r="C138" i="4"/>
  <c r="U137" i="4"/>
  <c r="T137" i="4"/>
  <c r="S137" i="4"/>
  <c r="R137" i="4"/>
  <c r="Q137" i="4"/>
  <c r="P137" i="4"/>
  <c r="O137" i="4"/>
  <c r="N137" i="4"/>
  <c r="C137" i="4"/>
  <c r="U136" i="4"/>
  <c r="T136" i="4"/>
  <c r="S136" i="4"/>
  <c r="R136" i="4"/>
  <c r="Q136" i="4"/>
  <c r="P136" i="4"/>
  <c r="O136" i="4"/>
  <c r="N136" i="4"/>
  <c r="C136" i="4"/>
  <c r="U135" i="4"/>
  <c r="T135" i="4"/>
  <c r="S135" i="4"/>
  <c r="R135" i="4"/>
  <c r="Q135" i="4"/>
  <c r="P135" i="4"/>
  <c r="O135" i="4"/>
  <c r="N135" i="4"/>
  <c r="C135" i="4"/>
  <c r="U134" i="4"/>
  <c r="T134" i="4"/>
  <c r="S134" i="4"/>
  <c r="R134" i="4"/>
  <c r="Q134" i="4"/>
  <c r="P134" i="4"/>
  <c r="O134" i="4"/>
  <c r="N134" i="4"/>
  <c r="C134" i="4"/>
  <c r="U133" i="4"/>
  <c r="T133" i="4"/>
  <c r="S133" i="4"/>
  <c r="R133" i="4"/>
  <c r="Q133" i="4"/>
  <c r="P133" i="4"/>
  <c r="O133" i="4"/>
  <c r="N133" i="4"/>
  <c r="C133" i="4"/>
  <c r="U132" i="4"/>
  <c r="T132" i="4"/>
  <c r="S132" i="4"/>
  <c r="R132" i="4"/>
  <c r="Q132" i="4"/>
  <c r="P132" i="4"/>
  <c r="O132" i="4"/>
  <c r="N132" i="4"/>
  <c r="C132" i="4"/>
  <c r="U131" i="4"/>
  <c r="T131" i="4"/>
  <c r="S131" i="4"/>
  <c r="R131" i="4"/>
  <c r="Q131" i="4"/>
  <c r="P131" i="4"/>
  <c r="O131" i="4"/>
  <c r="N131" i="4"/>
  <c r="C131" i="4"/>
  <c r="U130" i="4"/>
  <c r="T130" i="4"/>
  <c r="AD130" i="4" s="1"/>
  <c r="S130" i="4"/>
  <c r="R130" i="4"/>
  <c r="Q130" i="4"/>
  <c r="P130" i="4"/>
  <c r="O130" i="4"/>
  <c r="N130" i="4"/>
  <c r="C130" i="4"/>
  <c r="U129" i="4"/>
  <c r="T129" i="4"/>
  <c r="S129" i="4"/>
  <c r="R129" i="4"/>
  <c r="Q129" i="4"/>
  <c r="P129" i="4"/>
  <c r="O129" i="4"/>
  <c r="N129" i="4"/>
  <c r="C129" i="4"/>
  <c r="U128" i="4"/>
  <c r="T128" i="4"/>
  <c r="S128" i="4"/>
  <c r="R128" i="4"/>
  <c r="Q128" i="4"/>
  <c r="P128" i="4"/>
  <c r="O128" i="4"/>
  <c r="N128" i="4"/>
  <c r="C128" i="4"/>
  <c r="U127" i="4"/>
  <c r="T127" i="4"/>
  <c r="S127" i="4"/>
  <c r="R127" i="4"/>
  <c r="Q127" i="4"/>
  <c r="P127" i="4"/>
  <c r="O127" i="4"/>
  <c r="N127" i="4"/>
  <c r="C127" i="4"/>
  <c r="U126" i="4"/>
  <c r="T126" i="4"/>
  <c r="S126" i="4"/>
  <c r="R126" i="4"/>
  <c r="Q126" i="4"/>
  <c r="P126" i="4"/>
  <c r="O126" i="4"/>
  <c r="N126" i="4"/>
  <c r="C126" i="4"/>
  <c r="U125" i="4"/>
  <c r="T125" i="4"/>
  <c r="S125" i="4"/>
  <c r="R125" i="4"/>
  <c r="Q125" i="4"/>
  <c r="P125" i="4"/>
  <c r="O125" i="4"/>
  <c r="N125" i="4"/>
  <c r="C125" i="4"/>
  <c r="U124" i="4"/>
  <c r="T124" i="4"/>
  <c r="S124" i="4"/>
  <c r="R124" i="4"/>
  <c r="Q124" i="4"/>
  <c r="P124" i="4"/>
  <c r="O124" i="4"/>
  <c r="N124" i="4"/>
  <c r="C124" i="4"/>
  <c r="U123" i="4"/>
  <c r="T123" i="4"/>
  <c r="S123" i="4"/>
  <c r="R123" i="4"/>
  <c r="Q123" i="4"/>
  <c r="P123" i="4"/>
  <c r="O123" i="4"/>
  <c r="N123" i="4"/>
  <c r="C123" i="4"/>
  <c r="U122" i="4"/>
  <c r="T122" i="4"/>
  <c r="S122" i="4"/>
  <c r="R122" i="4"/>
  <c r="Q122" i="4"/>
  <c r="P122" i="4"/>
  <c r="O122" i="4"/>
  <c r="N122" i="4"/>
  <c r="C122" i="4"/>
  <c r="U121" i="4"/>
  <c r="T121" i="4"/>
  <c r="S121" i="4"/>
  <c r="R121" i="4"/>
  <c r="Q121" i="4"/>
  <c r="P121" i="4"/>
  <c r="O121" i="4"/>
  <c r="N121" i="4"/>
  <c r="C121" i="4"/>
  <c r="U120" i="4"/>
  <c r="T120" i="4"/>
  <c r="S120" i="4"/>
  <c r="R120" i="4"/>
  <c r="Q120" i="4"/>
  <c r="P120" i="4"/>
  <c r="O120" i="4"/>
  <c r="N120" i="4"/>
  <c r="C120" i="4"/>
  <c r="U119" i="4"/>
  <c r="T119" i="4"/>
  <c r="S119" i="4"/>
  <c r="R119" i="4"/>
  <c r="Q119" i="4"/>
  <c r="P119" i="4"/>
  <c r="O119" i="4"/>
  <c r="N119" i="4"/>
  <c r="C119" i="4"/>
  <c r="U118" i="4"/>
  <c r="T118" i="4"/>
  <c r="S118" i="4"/>
  <c r="R118" i="4"/>
  <c r="Q118" i="4"/>
  <c r="P118" i="4"/>
  <c r="O118" i="4"/>
  <c r="N118" i="4"/>
  <c r="C118" i="4"/>
  <c r="U117" i="4"/>
  <c r="T117" i="4"/>
  <c r="S117" i="4"/>
  <c r="R117" i="4"/>
  <c r="Q117" i="4"/>
  <c r="P117" i="4"/>
  <c r="O117" i="4"/>
  <c r="N117" i="4"/>
  <c r="C117" i="4"/>
  <c r="U116" i="4"/>
  <c r="T116" i="4"/>
  <c r="S116" i="4"/>
  <c r="R116" i="4"/>
  <c r="Q116" i="4"/>
  <c r="P116" i="4"/>
  <c r="O116" i="4"/>
  <c r="N116" i="4"/>
  <c r="C116" i="4"/>
  <c r="U115" i="4"/>
  <c r="T115" i="4"/>
  <c r="S115" i="4"/>
  <c r="R115" i="4"/>
  <c r="Q115" i="4"/>
  <c r="P115" i="4"/>
  <c r="O115" i="4"/>
  <c r="N115" i="4"/>
  <c r="C115" i="4"/>
  <c r="U114" i="4"/>
  <c r="T114" i="4"/>
  <c r="S114" i="4"/>
  <c r="R114" i="4"/>
  <c r="Q114" i="4"/>
  <c r="P114" i="4"/>
  <c r="O114" i="4"/>
  <c r="N114" i="4"/>
  <c r="C114" i="4"/>
  <c r="U113" i="4"/>
  <c r="T113" i="4"/>
  <c r="S113" i="4"/>
  <c r="R113" i="4"/>
  <c r="Q113" i="4"/>
  <c r="P113" i="4"/>
  <c r="O113" i="4"/>
  <c r="N113" i="4"/>
  <c r="C113" i="4"/>
  <c r="U112" i="4"/>
  <c r="T112" i="4"/>
  <c r="S112" i="4"/>
  <c r="R112" i="4"/>
  <c r="Q112" i="4"/>
  <c r="P112" i="4"/>
  <c r="O112" i="4"/>
  <c r="W112" i="4" s="1"/>
  <c r="N112" i="4"/>
  <c r="C112" i="4"/>
  <c r="U111" i="4"/>
  <c r="T111" i="4"/>
  <c r="S111" i="4"/>
  <c r="R111" i="4"/>
  <c r="Q111" i="4"/>
  <c r="P111" i="4"/>
  <c r="O111" i="4"/>
  <c r="N111" i="4"/>
  <c r="C111" i="4"/>
  <c r="U110" i="4"/>
  <c r="T110" i="4"/>
  <c r="S110" i="4"/>
  <c r="R110" i="4"/>
  <c r="Q110" i="4"/>
  <c r="P110" i="4"/>
  <c r="O110" i="4"/>
  <c r="N110" i="4"/>
  <c r="C110" i="4"/>
  <c r="U109" i="4"/>
  <c r="T109" i="4"/>
  <c r="S109" i="4"/>
  <c r="R109" i="4"/>
  <c r="Q109" i="4"/>
  <c r="P109" i="4"/>
  <c r="O109" i="4"/>
  <c r="N109" i="4"/>
  <c r="C109" i="4"/>
  <c r="U108" i="4"/>
  <c r="T108" i="4"/>
  <c r="S108" i="4"/>
  <c r="R108" i="4"/>
  <c r="Q108" i="4"/>
  <c r="P108" i="4"/>
  <c r="O108" i="4"/>
  <c r="N108" i="4"/>
  <c r="C108" i="4"/>
  <c r="U107" i="4"/>
  <c r="T107" i="4"/>
  <c r="S107" i="4"/>
  <c r="R107" i="4"/>
  <c r="Q107" i="4"/>
  <c r="P107" i="4"/>
  <c r="O107" i="4"/>
  <c r="N107" i="4"/>
  <c r="C107" i="4"/>
  <c r="U106" i="4"/>
  <c r="T106" i="4"/>
  <c r="S106" i="4"/>
  <c r="R106" i="4"/>
  <c r="Q106" i="4"/>
  <c r="P106" i="4"/>
  <c r="O106" i="4"/>
  <c r="N106" i="4"/>
  <c r="C106" i="4"/>
  <c r="U105" i="4"/>
  <c r="T105" i="4"/>
  <c r="S105" i="4"/>
  <c r="R105" i="4"/>
  <c r="Q105" i="4"/>
  <c r="P105" i="4"/>
  <c r="O105" i="4"/>
  <c r="N105" i="4"/>
  <c r="C105" i="4"/>
  <c r="U104" i="4"/>
  <c r="T104" i="4"/>
  <c r="S104" i="4"/>
  <c r="R104" i="4"/>
  <c r="Q104" i="4"/>
  <c r="P104" i="4"/>
  <c r="O104" i="4"/>
  <c r="N104" i="4"/>
  <c r="C104" i="4"/>
  <c r="U103" i="4"/>
  <c r="T103" i="4"/>
  <c r="S103" i="4"/>
  <c r="R103" i="4"/>
  <c r="Q103" i="4"/>
  <c r="P103" i="4"/>
  <c r="O103" i="4"/>
  <c r="N103" i="4"/>
  <c r="C103" i="4"/>
  <c r="U102" i="4"/>
  <c r="T102" i="4"/>
  <c r="S102" i="4"/>
  <c r="R102" i="4"/>
  <c r="Q102" i="4"/>
  <c r="P102" i="4"/>
  <c r="O102" i="4"/>
  <c r="N102" i="4"/>
  <c r="C102" i="4"/>
  <c r="U101" i="4"/>
  <c r="T101" i="4"/>
  <c r="S101" i="4"/>
  <c r="R101" i="4"/>
  <c r="Q101" i="4"/>
  <c r="P101" i="4"/>
  <c r="O101" i="4"/>
  <c r="N101" i="4"/>
  <c r="C101" i="4"/>
  <c r="U100" i="4"/>
  <c r="T100" i="4"/>
  <c r="S100" i="4"/>
  <c r="R100" i="4"/>
  <c r="Q100" i="4"/>
  <c r="P100" i="4"/>
  <c r="O100" i="4"/>
  <c r="N100" i="4"/>
  <c r="C100" i="4"/>
  <c r="U99" i="4"/>
  <c r="T99" i="4"/>
  <c r="S99" i="4"/>
  <c r="R99" i="4"/>
  <c r="Q99" i="4"/>
  <c r="P99" i="4"/>
  <c r="O99" i="4"/>
  <c r="N99" i="4"/>
  <c r="C99" i="4"/>
  <c r="U98" i="4"/>
  <c r="T98" i="4"/>
  <c r="S98" i="4"/>
  <c r="R98" i="4"/>
  <c r="Q98" i="4"/>
  <c r="P98" i="4"/>
  <c r="O98" i="4"/>
  <c r="W98" i="4" s="1"/>
  <c r="N98" i="4"/>
  <c r="C98" i="4"/>
  <c r="U97" i="4"/>
  <c r="T97" i="4"/>
  <c r="S97" i="4"/>
  <c r="R97" i="4"/>
  <c r="Q97" i="4"/>
  <c r="P97" i="4"/>
  <c r="O97" i="4"/>
  <c r="N97" i="4"/>
  <c r="C97" i="4"/>
  <c r="U96" i="4"/>
  <c r="T96" i="4"/>
  <c r="AD96" i="4" s="1"/>
  <c r="S96" i="4"/>
  <c r="R96" i="4"/>
  <c r="Q96" i="4"/>
  <c r="P96" i="4"/>
  <c r="O96" i="4"/>
  <c r="N96" i="4"/>
  <c r="C96" i="4"/>
  <c r="U95" i="4"/>
  <c r="T95" i="4"/>
  <c r="S95" i="4"/>
  <c r="R95" i="4"/>
  <c r="Q95" i="4"/>
  <c r="P95" i="4"/>
  <c r="O95" i="4"/>
  <c r="N95" i="4"/>
  <c r="C95" i="4"/>
  <c r="U94" i="4"/>
  <c r="T94" i="4"/>
  <c r="S94" i="4"/>
  <c r="R94" i="4"/>
  <c r="Q94" i="4"/>
  <c r="P94" i="4"/>
  <c r="O94" i="4"/>
  <c r="N94" i="4"/>
  <c r="C94" i="4"/>
  <c r="U93" i="4"/>
  <c r="T93" i="4"/>
  <c r="S93" i="4"/>
  <c r="R93" i="4"/>
  <c r="Q93" i="4"/>
  <c r="P93" i="4"/>
  <c r="O93" i="4"/>
  <c r="N93" i="4"/>
  <c r="C93" i="4"/>
  <c r="U92" i="4"/>
  <c r="T92" i="4"/>
  <c r="S92" i="4"/>
  <c r="R92" i="4"/>
  <c r="Q92" i="4"/>
  <c r="P92" i="4"/>
  <c r="O92" i="4"/>
  <c r="N92" i="4"/>
  <c r="C92" i="4"/>
  <c r="U91" i="4"/>
  <c r="T91" i="4"/>
  <c r="S91" i="4"/>
  <c r="R91" i="4"/>
  <c r="Q91" i="4"/>
  <c r="P91" i="4"/>
  <c r="O91" i="4"/>
  <c r="N91" i="4"/>
  <c r="C91" i="4"/>
  <c r="U90" i="4"/>
  <c r="T90" i="4"/>
  <c r="S90" i="4"/>
  <c r="R90" i="4"/>
  <c r="Q90" i="4"/>
  <c r="P90" i="4"/>
  <c r="O90" i="4"/>
  <c r="N90" i="4"/>
  <c r="C90" i="4"/>
  <c r="U89" i="4"/>
  <c r="T89" i="4"/>
  <c r="AD89" i="4" s="1"/>
  <c r="S89" i="4"/>
  <c r="R89" i="4"/>
  <c r="Q89" i="4"/>
  <c r="P89" i="4"/>
  <c r="O89" i="4"/>
  <c r="N89" i="4"/>
  <c r="C89" i="4"/>
  <c r="U88" i="4"/>
  <c r="T88" i="4"/>
  <c r="AD88" i="4" s="1"/>
  <c r="S88" i="4"/>
  <c r="R88" i="4"/>
  <c r="Q88" i="4"/>
  <c r="P88" i="4"/>
  <c r="O88" i="4"/>
  <c r="N88" i="4"/>
  <c r="C88" i="4"/>
  <c r="U87" i="4"/>
  <c r="T87" i="4"/>
  <c r="S87" i="4"/>
  <c r="R87" i="4"/>
  <c r="Q87" i="4"/>
  <c r="P87" i="4"/>
  <c r="O87" i="4"/>
  <c r="N87" i="4"/>
  <c r="C87" i="4"/>
  <c r="U86" i="4"/>
  <c r="T86" i="4"/>
  <c r="S86" i="4"/>
  <c r="R86" i="4"/>
  <c r="Q86" i="4"/>
  <c r="P86" i="4"/>
  <c r="O86" i="4"/>
  <c r="N86" i="4"/>
  <c r="C86" i="4"/>
  <c r="U85" i="4"/>
  <c r="T85" i="4"/>
  <c r="S85" i="4"/>
  <c r="R85" i="4"/>
  <c r="Q85" i="4"/>
  <c r="P85" i="4"/>
  <c r="O85" i="4"/>
  <c r="N85" i="4"/>
  <c r="C85" i="4"/>
  <c r="U84" i="4"/>
  <c r="T84" i="4"/>
  <c r="S84" i="4"/>
  <c r="R84" i="4"/>
  <c r="Q84" i="4"/>
  <c r="P84" i="4"/>
  <c r="X84" i="4" s="1"/>
  <c r="O84" i="4"/>
  <c r="N84" i="4"/>
  <c r="C84" i="4"/>
  <c r="U83" i="4"/>
  <c r="T83" i="4"/>
  <c r="S83" i="4"/>
  <c r="R83" i="4"/>
  <c r="Q83" i="4"/>
  <c r="P83" i="4"/>
  <c r="O83" i="4"/>
  <c r="N83" i="4"/>
  <c r="C83" i="4"/>
  <c r="U82" i="4"/>
  <c r="T82" i="4"/>
  <c r="S82" i="4"/>
  <c r="R82" i="4"/>
  <c r="Q82" i="4"/>
  <c r="P82" i="4"/>
  <c r="O82" i="4"/>
  <c r="N82" i="4"/>
  <c r="C82" i="4"/>
  <c r="U81" i="4"/>
  <c r="T81" i="4"/>
  <c r="S81" i="4"/>
  <c r="R81" i="4"/>
  <c r="Q81" i="4"/>
  <c r="P81" i="4"/>
  <c r="O81" i="4"/>
  <c r="N81" i="4"/>
  <c r="C81" i="4"/>
  <c r="U80" i="4"/>
  <c r="AC80" i="4" s="1"/>
  <c r="AD80" i="4" s="1"/>
  <c r="T80" i="4"/>
  <c r="S80" i="4"/>
  <c r="R80" i="4"/>
  <c r="Q80" i="4"/>
  <c r="P80" i="4"/>
  <c r="O80" i="4"/>
  <c r="N80" i="4"/>
  <c r="C80" i="4"/>
  <c r="U79" i="4"/>
  <c r="T79" i="4"/>
  <c r="S79" i="4"/>
  <c r="R79" i="4"/>
  <c r="Q79" i="4"/>
  <c r="P79" i="4"/>
  <c r="O79" i="4"/>
  <c r="N79" i="4"/>
  <c r="C79" i="4"/>
  <c r="U78" i="4"/>
  <c r="T78" i="4"/>
  <c r="S78" i="4"/>
  <c r="AA78" i="4" s="1"/>
  <c r="R78" i="4"/>
  <c r="Q78" i="4"/>
  <c r="P78" i="4"/>
  <c r="O78" i="4"/>
  <c r="N78" i="4"/>
  <c r="C78" i="4"/>
  <c r="U77" i="4"/>
  <c r="T77" i="4"/>
  <c r="S77" i="4"/>
  <c r="R77" i="4"/>
  <c r="Q77" i="4"/>
  <c r="P77" i="4"/>
  <c r="O77" i="4"/>
  <c r="N77" i="4"/>
  <c r="C77" i="4"/>
  <c r="U76" i="4"/>
  <c r="T76" i="4"/>
  <c r="S76" i="4"/>
  <c r="AA76" i="4" s="1"/>
  <c r="R76" i="4"/>
  <c r="Q76" i="4"/>
  <c r="P76" i="4"/>
  <c r="O76" i="4"/>
  <c r="N76" i="4"/>
  <c r="C76" i="4"/>
  <c r="U75" i="4"/>
  <c r="T75" i="4"/>
  <c r="S75" i="4"/>
  <c r="R75" i="4"/>
  <c r="Q75" i="4"/>
  <c r="P75" i="4"/>
  <c r="O75" i="4"/>
  <c r="N75" i="4"/>
  <c r="C75" i="4"/>
  <c r="U74" i="4"/>
  <c r="T74" i="4"/>
  <c r="S74" i="4"/>
  <c r="R74" i="4"/>
  <c r="Q74" i="4"/>
  <c r="P74" i="4"/>
  <c r="O74" i="4"/>
  <c r="N74" i="4"/>
  <c r="C74" i="4"/>
  <c r="U73" i="4"/>
  <c r="T73" i="4"/>
  <c r="S73" i="4"/>
  <c r="R73" i="4"/>
  <c r="Q73" i="4"/>
  <c r="P73" i="4"/>
  <c r="O73" i="4"/>
  <c r="N73" i="4"/>
  <c r="C73" i="4"/>
  <c r="U72" i="4"/>
  <c r="T72" i="4"/>
  <c r="S72" i="4"/>
  <c r="R72" i="4"/>
  <c r="Q72" i="4"/>
  <c r="P72" i="4"/>
  <c r="O72" i="4"/>
  <c r="W72" i="4" s="1"/>
  <c r="N72" i="4"/>
  <c r="C72" i="4"/>
  <c r="U71" i="4"/>
  <c r="T71" i="4"/>
  <c r="S71" i="4"/>
  <c r="R71" i="4"/>
  <c r="Q71" i="4"/>
  <c r="P71" i="4"/>
  <c r="O71" i="4"/>
  <c r="N71" i="4"/>
  <c r="C71" i="4"/>
  <c r="U70" i="4"/>
  <c r="T70" i="4"/>
  <c r="S70" i="4"/>
  <c r="AA70" i="4" s="1"/>
  <c r="R70" i="4"/>
  <c r="Q70" i="4"/>
  <c r="P70" i="4"/>
  <c r="O70" i="4"/>
  <c r="N70" i="4"/>
  <c r="C70" i="4"/>
  <c r="U69" i="4"/>
  <c r="T69" i="4"/>
  <c r="S69" i="4"/>
  <c r="R69" i="4"/>
  <c r="Q69" i="4"/>
  <c r="P69" i="4"/>
  <c r="O69" i="4"/>
  <c r="N69" i="4"/>
  <c r="C69" i="4"/>
  <c r="U68" i="4"/>
  <c r="T68" i="4"/>
  <c r="AD68" i="4" s="1"/>
  <c r="S68" i="4"/>
  <c r="R68" i="4"/>
  <c r="Q68" i="4"/>
  <c r="P68" i="4"/>
  <c r="X68" i="4" s="1"/>
  <c r="O68" i="4"/>
  <c r="N68" i="4"/>
  <c r="C68" i="4"/>
  <c r="U67" i="4"/>
  <c r="T67" i="4"/>
  <c r="S67" i="4"/>
  <c r="R67" i="4"/>
  <c r="Q67" i="4"/>
  <c r="P67" i="4"/>
  <c r="O67" i="4"/>
  <c r="N67" i="4"/>
  <c r="C67" i="4"/>
  <c r="U66" i="4"/>
  <c r="T66" i="4"/>
  <c r="S66" i="4"/>
  <c r="R66" i="4"/>
  <c r="Q66" i="4"/>
  <c r="P66" i="4"/>
  <c r="O66" i="4"/>
  <c r="N66" i="4"/>
  <c r="C66" i="4"/>
  <c r="U65" i="4"/>
  <c r="T65" i="4"/>
  <c r="S65" i="4"/>
  <c r="R65" i="4"/>
  <c r="Q65" i="4"/>
  <c r="P65" i="4"/>
  <c r="O65" i="4"/>
  <c r="N65" i="4"/>
  <c r="C65" i="4"/>
  <c r="U64" i="4"/>
  <c r="AC64" i="4" s="1"/>
  <c r="AD64" i="4" s="1"/>
  <c r="T64" i="4"/>
  <c r="S64" i="4"/>
  <c r="R64" i="4"/>
  <c r="Q64" i="4"/>
  <c r="P64" i="4"/>
  <c r="O64" i="4"/>
  <c r="N64" i="4"/>
  <c r="C64" i="4"/>
  <c r="U63" i="4"/>
  <c r="T63" i="4"/>
  <c r="AB63" i="4" s="1"/>
  <c r="D61" i="5" s="1"/>
  <c r="W61" i="5" s="1"/>
  <c r="S63" i="4"/>
  <c r="R63" i="4"/>
  <c r="Q63" i="4"/>
  <c r="P63" i="4"/>
  <c r="O63" i="4"/>
  <c r="N63" i="4"/>
  <c r="C63" i="4"/>
  <c r="U62" i="4"/>
  <c r="AC62" i="4" s="1"/>
  <c r="AD62" i="4" s="1"/>
  <c r="T62" i="4"/>
  <c r="S62" i="4"/>
  <c r="R62" i="4"/>
  <c r="Q62" i="4"/>
  <c r="P62" i="4"/>
  <c r="O62" i="4"/>
  <c r="N62" i="4"/>
  <c r="C62" i="4"/>
  <c r="U61" i="4"/>
  <c r="T61" i="4"/>
  <c r="S61" i="4"/>
  <c r="R61" i="4"/>
  <c r="Q61" i="4"/>
  <c r="P61" i="4"/>
  <c r="O61" i="4"/>
  <c r="N61" i="4"/>
  <c r="C61" i="4"/>
  <c r="U60" i="4"/>
  <c r="T60" i="4"/>
  <c r="S60" i="4"/>
  <c r="AA60" i="4" s="1"/>
  <c r="R60" i="4"/>
  <c r="Q60" i="4"/>
  <c r="Y60" i="4" s="1"/>
  <c r="P60" i="4"/>
  <c r="O60" i="4"/>
  <c r="N60" i="4"/>
  <c r="C60" i="4"/>
  <c r="U59" i="4"/>
  <c r="T59" i="4"/>
  <c r="S59" i="4"/>
  <c r="R59" i="4"/>
  <c r="Q59" i="4"/>
  <c r="P59" i="4"/>
  <c r="O59" i="4"/>
  <c r="N59" i="4"/>
  <c r="C59" i="4"/>
  <c r="U58" i="4"/>
  <c r="T58" i="4"/>
  <c r="S58" i="4"/>
  <c r="R58" i="4"/>
  <c r="Q58" i="4"/>
  <c r="P58" i="4"/>
  <c r="O58" i="4"/>
  <c r="N58" i="4"/>
  <c r="C58" i="4"/>
  <c r="U57" i="4"/>
  <c r="T57" i="4"/>
  <c r="S57" i="4"/>
  <c r="R57" i="4"/>
  <c r="Q57" i="4"/>
  <c r="P57" i="4"/>
  <c r="O57" i="4"/>
  <c r="N57" i="4"/>
  <c r="C57" i="4"/>
  <c r="U56" i="4"/>
  <c r="T56" i="4"/>
  <c r="S56" i="4"/>
  <c r="R56" i="4"/>
  <c r="Q56" i="4"/>
  <c r="P56" i="4"/>
  <c r="O56" i="4"/>
  <c r="N56" i="4"/>
  <c r="C56" i="4"/>
  <c r="U55" i="4"/>
  <c r="T55" i="4"/>
  <c r="S55" i="4"/>
  <c r="R55" i="4"/>
  <c r="Q55" i="4"/>
  <c r="P55" i="4"/>
  <c r="O55" i="4"/>
  <c r="N55" i="4"/>
  <c r="C55" i="4"/>
  <c r="U54" i="4"/>
  <c r="T54" i="4"/>
  <c r="S54" i="4"/>
  <c r="R54" i="4"/>
  <c r="Q54" i="4"/>
  <c r="P54" i="4"/>
  <c r="O54" i="4"/>
  <c r="N54" i="4"/>
  <c r="C54" i="4"/>
  <c r="U53" i="4"/>
  <c r="T53" i="4"/>
  <c r="S53" i="4"/>
  <c r="R53" i="4"/>
  <c r="Q53" i="4"/>
  <c r="P53" i="4"/>
  <c r="O53" i="4"/>
  <c r="N53" i="4"/>
  <c r="C53" i="4"/>
  <c r="U52" i="4"/>
  <c r="AC52" i="4" s="1"/>
  <c r="AD52" i="4" s="1"/>
  <c r="T52" i="4"/>
  <c r="S52" i="4"/>
  <c r="R52" i="4"/>
  <c r="Q52" i="4"/>
  <c r="P52" i="4"/>
  <c r="O52" i="4"/>
  <c r="N52" i="4"/>
  <c r="C52" i="4"/>
  <c r="U51" i="4"/>
  <c r="T51" i="4"/>
  <c r="AD51" i="4" s="1"/>
  <c r="S51" i="4"/>
  <c r="R51" i="4"/>
  <c r="Q51" i="4"/>
  <c r="P51" i="4"/>
  <c r="O51" i="4"/>
  <c r="N51" i="4"/>
  <c r="C51" i="4"/>
  <c r="U50" i="4"/>
  <c r="T50" i="4"/>
  <c r="S50" i="4"/>
  <c r="AA50" i="4" s="1"/>
  <c r="R50" i="4"/>
  <c r="Q50" i="4"/>
  <c r="P50" i="4"/>
  <c r="O50" i="4"/>
  <c r="N50" i="4"/>
  <c r="C50" i="4"/>
  <c r="U49" i="4"/>
  <c r="T49" i="4"/>
  <c r="S49" i="4"/>
  <c r="R49" i="4"/>
  <c r="Q49" i="4"/>
  <c r="P49" i="4"/>
  <c r="O49" i="4"/>
  <c r="N49" i="4"/>
  <c r="C49" i="4"/>
  <c r="U48" i="4"/>
  <c r="T48" i="4"/>
  <c r="S48" i="4"/>
  <c r="R48" i="4"/>
  <c r="Q48" i="4"/>
  <c r="P48" i="4"/>
  <c r="O48" i="4"/>
  <c r="N48" i="4"/>
  <c r="C48" i="4"/>
  <c r="U47" i="4"/>
  <c r="T47" i="4"/>
  <c r="S47" i="4"/>
  <c r="R47" i="4"/>
  <c r="Q47" i="4"/>
  <c r="P47" i="4"/>
  <c r="O47" i="4"/>
  <c r="N47" i="4"/>
  <c r="C47" i="4"/>
  <c r="U46" i="4"/>
  <c r="AC46" i="4" s="1"/>
  <c r="AD46" i="4" s="1"/>
  <c r="T46" i="4"/>
  <c r="S46" i="4"/>
  <c r="R46" i="4"/>
  <c r="Q46" i="4"/>
  <c r="P46" i="4"/>
  <c r="O46" i="4"/>
  <c r="N46" i="4"/>
  <c r="C46" i="4"/>
  <c r="U45" i="4"/>
  <c r="T45" i="4"/>
  <c r="AD45" i="4" s="1"/>
  <c r="S45" i="4"/>
  <c r="R45" i="4"/>
  <c r="Q45" i="4"/>
  <c r="P45" i="4"/>
  <c r="O45" i="4"/>
  <c r="N45" i="4"/>
  <c r="C45" i="4"/>
  <c r="U44" i="4"/>
  <c r="AC44" i="4" s="1"/>
  <c r="AD44" i="4" s="1"/>
  <c r="T44" i="4"/>
  <c r="S44" i="4"/>
  <c r="R44" i="4"/>
  <c r="Q44" i="4"/>
  <c r="P44" i="4"/>
  <c r="O44" i="4"/>
  <c r="N44" i="4"/>
  <c r="C44" i="4"/>
  <c r="U43" i="4"/>
  <c r="T43" i="4"/>
  <c r="S43" i="4"/>
  <c r="R43" i="4"/>
  <c r="Q43" i="4"/>
  <c r="P43" i="4"/>
  <c r="O43" i="4"/>
  <c r="N43" i="4"/>
  <c r="C43" i="4"/>
  <c r="U42" i="4"/>
  <c r="T42" i="4"/>
  <c r="S42" i="4"/>
  <c r="AA42" i="4" s="1"/>
  <c r="R42" i="4"/>
  <c r="Q42" i="4"/>
  <c r="P42" i="4"/>
  <c r="O42" i="4"/>
  <c r="N42" i="4"/>
  <c r="C42" i="4"/>
  <c r="U41" i="4"/>
  <c r="T41" i="4"/>
  <c r="S41" i="4"/>
  <c r="R41" i="4"/>
  <c r="Q41" i="4"/>
  <c r="P41" i="4"/>
  <c r="O41" i="4"/>
  <c r="N41" i="4"/>
  <c r="C41" i="4"/>
  <c r="U40" i="4"/>
  <c r="T40" i="4"/>
  <c r="S40" i="4"/>
  <c r="R40" i="4"/>
  <c r="Q40" i="4"/>
  <c r="P40" i="4"/>
  <c r="O40" i="4"/>
  <c r="N40" i="4"/>
  <c r="C40" i="4"/>
  <c r="U39" i="4"/>
  <c r="T39" i="4"/>
  <c r="S39" i="4"/>
  <c r="R39" i="4"/>
  <c r="Q39" i="4"/>
  <c r="P39" i="4"/>
  <c r="O39" i="4"/>
  <c r="N39" i="4"/>
  <c r="C39" i="4"/>
  <c r="U38" i="4"/>
  <c r="AC38" i="4" s="1"/>
  <c r="AD38" i="4" s="1"/>
  <c r="T38" i="4"/>
  <c r="S38" i="4"/>
  <c r="R38" i="4"/>
  <c r="Q38" i="4"/>
  <c r="P38" i="4"/>
  <c r="O38" i="4"/>
  <c r="N38" i="4"/>
  <c r="C38" i="4"/>
  <c r="U37" i="4"/>
  <c r="T37" i="4"/>
  <c r="S37" i="4"/>
  <c r="R37" i="4"/>
  <c r="Q37" i="4"/>
  <c r="P37" i="4"/>
  <c r="O37" i="4"/>
  <c r="N37" i="4"/>
  <c r="C37" i="4"/>
  <c r="U36" i="4"/>
  <c r="T36" i="4"/>
  <c r="S36" i="4"/>
  <c r="R36" i="4"/>
  <c r="Q36" i="4"/>
  <c r="P36" i="4"/>
  <c r="O36" i="4"/>
  <c r="N36" i="4"/>
  <c r="C36" i="4"/>
  <c r="U35" i="4"/>
  <c r="T35" i="4"/>
  <c r="S35" i="4"/>
  <c r="R35" i="4"/>
  <c r="Q35" i="4"/>
  <c r="P35" i="4"/>
  <c r="O35" i="4"/>
  <c r="N35" i="4"/>
  <c r="C35" i="4"/>
  <c r="U34" i="4"/>
  <c r="AC34" i="4" s="1"/>
  <c r="AD34" i="4" s="1"/>
  <c r="T34" i="4"/>
  <c r="S34" i="4"/>
  <c r="R34" i="4"/>
  <c r="Q34" i="4"/>
  <c r="P34" i="4"/>
  <c r="O34" i="4"/>
  <c r="N34" i="4"/>
  <c r="C34" i="4"/>
  <c r="U33" i="4"/>
  <c r="T33" i="4"/>
  <c r="S33" i="4"/>
  <c r="R33" i="4"/>
  <c r="Q33" i="4"/>
  <c r="P33" i="4"/>
  <c r="O33" i="4"/>
  <c r="N33" i="4"/>
  <c r="C33" i="4"/>
  <c r="U32" i="4"/>
  <c r="T32" i="4"/>
  <c r="S32" i="4"/>
  <c r="R32" i="4"/>
  <c r="Q32" i="4"/>
  <c r="P32" i="4"/>
  <c r="O32" i="4"/>
  <c r="N32" i="4"/>
  <c r="C32" i="4"/>
  <c r="U31" i="4"/>
  <c r="T31" i="4"/>
  <c r="AD31" i="4" s="1"/>
  <c r="S31" i="4"/>
  <c r="R31" i="4"/>
  <c r="Q31" i="4"/>
  <c r="P31" i="4"/>
  <c r="O31" i="4"/>
  <c r="N31" i="4"/>
  <c r="C31" i="4"/>
  <c r="U30" i="4"/>
  <c r="T30" i="4"/>
  <c r="S30" i="4"/>
  <c r="AA30" i="4" s="1"/>
  <c r="R30" i="4"/>
  <c r="Q30" i="4"/>
  <c r="P30" i="4"/>
  <c r="O30" i="4"/>
  <c r="N30" i="4"/>
  <c r="C30" i="4"/>
  <c r="U29" i="4"/>
  <c r="T29" i="4"/>
  <c r="S29" i="4"/>
  <c r="R29" i="4"/>
  <c r="Q29" i="4"/>
  <c r="P29" i="4"/>
  <c r="O29" i="4"/>
  <c r="N29" i="4"/>
  <c r="C29" i="4"/>
  <c r="U28" i="4"/>
  <c r="T28" i="4"/>
  <c r="S28" i="4"/>
  <c r="R28" i="4"/>
  <c r="Q28" i="4"/>
  <c r="P28" i="4"/>
  <c r="O28" i="4"/>
  <c r="N28" i="4"/>
  <c r="AC28" i="4"/>
  <c r="AD28" i="4" s="1"/>
  <c r="C28" i="4"/>
  <c r="U27" i="4"/>
  <c r="T27" i="4"/>
  <c r="S27" i="4"/>
  <c r="R27" i="4"/>
  <c r="Q27" i="4"/>
  <c r="P27" i="4"/>
  <c r="O27" i="4"/>
  <c r="N27" i="4"/>
  <c r="C27" i="4"/>
  <c r="U26" i="4"/>
  <c r="AC26" i="4" s="1"/>
  <c r="AD26" i="4" s="1"/>
  <c r="T26" i="4"/>
  <c r="S26" i="4"/>
  <c r="R26" i="4"/>
  <c r="Q26" i="4"/>
  <c r="P26" i="4"/>
  <c r="O26" i="4"/>
  <c r="N26" i="4"/>
  <c r="C26" i="4"/>
  <c r="U25" i="4"/>
  <c r="T25" i="4"/>
  <c r="S25" i="4"/>
  <c r="R25" i="4"/>
  <c r="Q25" i="4"/>
  <c r="P25" i="4"/>
  <c r="O25" i="4"/>
  <c r="N25" i="4"/>
  <c r="C25" i="4"/>
  <c r="U24" i="4"/>
  <c r="T24" i="4"/>
  <c r="S24" i="4"/>
  <c r="R24" i="4"/>
  <c r="Q24" i="4"/>
  <c r="P24" i="4"/>
  <c r="O24" i="4"/>
  <c r="W24" i="4" s="1"/>
  <c r="N24" i="4"/>
  <c r="C24" i="4"/>
  <c r="U23" i="4"/>
  <c r="T23" i="4"/>
  <c r="S23" i="4"/>
  <c r="R23" i="4"/>
  <c r="Q23" i="4"/>
  <c r="P23" i="4"/>
  <c r="O23" i="4"/>
  <c r="N23" i="4"/>
  <c r="C23" i="4"/>
  <c r="U22" i="4"/>
  <c r="T22" i="4"/>
  <c r="S22" i="4"/>
  <c r="R22" i="4"/>
  <c r="Q22" i="4"/>
  <c r="P22" i="4"/>
  <c r="O22" i="4"/>
  <c r="N22" i="4"/>
  <c r="C22" i="4"/>
  <c r="U21" i="4"/>
  <c r="T21" i="4"/>
  <c r="S21" i="4"/>
  <c r="R21" i="4"/>
  <c r="Q21" i="4"/>
  <c r="P21" i="4"/>
  <c r="O21" i="4"/>
  <c r="N21" i="4"/>
  <c r="C21" i="4"/>
  <c r="U20" i="4"/>
  <c r="T20" i="4"/>
  <c r="S20" i="4"/>
  <c r="R20" i="4"/>
  <c r="Q20" i="4"/>
  <c r="P20" i="4"/>
  <c r="O20" i="4"/>
  <c r="N20" i="4"/>
  <c r="C20" i="4"/>
  <c r="U19" i="4"/>
  <c r="T19" i="4"/>
  <c r="S19" i="4"/>
  <c r="R19" i="4"/>
  <c r="Q19" i="4"/>
  <c r="P19" i="4"/>
  <c r="O19" i="4"/>
  <c r="N19" i="4"/>
  <c r="C19" i="4"/>
  <c r="U18" i="4"/>
  <c r="AC18" i="4" s="1"/>
  <c r="AD18" i="4" s="1"/>
  <c r="T18" i="4"/>
  <c r="S18" i="4"/>
  <c r="R18" i="4"/>
  <c r="Q18" i="4"/>
  <c r="P18" i="4"/>
  <c r="O18" i="4"/>
  <c r="N18" i="4"/>
  <c r="C18" i="4"/>
  <c r="U17" i="4"/>
  <c r="T17" i="4"/>
  <c r="S17" i="4"/>
  <c r="R17" i="4"/>
  <c r="Q17" i="4"/>
  <c r="P17" i="4"/>
  <c r="O17" i="4"/>
  <c r="N17" i="4"/>
  <c r="C17" i="4"/>
  <c r="U16" i="4"/>
  <c r="T16" i="4"/>
  <c r="S16" i="4"/>
  <c r="R16" i="4"/>
  <c r="Q16" i="4"/>
  <c r="P16" i="4"/>
  <c r="O16" i="4"/>
  <c r="N16" i="4"/>
  <c r="C16" i="4"/>
  <c r="U15" i="4"/>
  <c r="T15" i="4"/>
  <c r="S15" i="4"/>
  <c r="R15" i="4"/>
  <c r="Q15" i="4"/>
  <c r="P15" i="4"/>
  <c r="O15" i="4"/>
  <c r="N15" i="4"/>
  <c r="C15" i="4"/>
  <c r="U14" i="4"/>
  <c r="T14" i="4"/>
  <c r="S14" i="4"/>
  <c r="R14" i="4"/>
  <c r="Q14" i="4"/>
  <c r="P14" i="4"/>
  <c r="O14" i="4"/>
  <c r="N14" i="4"/>
  <c r="C14" i="4"/>
  <c r="U13" i="4"/>
  <c r="T13" i="4"/>
  <c r="S13" i="4"/>
  <c r="R13" i="4"/>
  <c r="Q13" i="4"/>
  <c r="P13" i="4"/>
  <c r="O13" i="4"/>
  <c r="N13" i="4"/>
  <c r="C13" i="4"/>
  <c r="U12" i="4"/>
  <c r="T12" i="4"/>
  <c r="S12" i="4"/>
  <c r="R12" i="4"/>
  <c r="Q12" i="4"/>
  <c r="P12" i="4"/>
  <c r="X12" i="4" s="1"/>
  <c r="O12" i="4"/>
  <c r="N12" i="4"/>
  <c r="C12" i="4"/>
  <c r="U11" i="4"/>
  <c r="T11" i="4"/>
  <c r="S11" i="4"/>
  <c r="R11" i="4"/>
  <c r="Q11" i="4"/>
  <c r="P11" i="4"/>
  <c r="O11" i="4"/>
  <c r="N11" i="4"/>
  <c r="C11" i="4"/>
  <c r="U10" i="4"/>
  <c r="T10" i="4"/>
  <c r="S10" i="4"/>
  <c r="R10" i="4"/>
  <c r="Q10" i="4"/>
  <c r="P10" i="4"/>
  <c r="O10" i="4"/>
  <c r="N10" i="4"/>
  <c r="C10" i="4"/>
  <c r="U9" i="4"/>
  <c r="T9" i="4"/>
  <c r="S9" i="4"/>
  <c r="R9" i="4"/>
  <c r="Q9" i="4"/>
  <c r="P9" i="4"/>
  <c r="O9" i="4"/>
  <c r="N9" i="4"/>
  <c r="C9" i="4"/>
  <c r="U8" i="4"/>
  <c r="T8" i="4"/>
  <c r="S8" i="4"/>
  <c r="R8" i="4"/>
  <c r="Q8" i="4"/>
  <c r="Y8" i="4" s="1"/>
  <c r="P8" i="4"/>
  <c r="O8" i="4"/>
  <c r="W8" i="4" s="1"/>
  <c r="N8" i="4"/>
  <c r="C8" i="4"/>
  <c r="U7" i="4"/>
  <c r="T7" i="4"/>
  <c r="S7" i="4"/>
  <c r="R7" i="4"/>
  <c r="Q7" i="4"/>
  <c r="P7" i="4"/>
  <c r="O7" i="4"/>
  <c r="N7" i="4"/>
  <c r="C7" i="4"/>
  <c r="U6" i="4"/>
  <c r="AC6" i="4" s="1"/>
  <c r="AD6" i="4" s="1"/>
  <c r="T6" i="4"/>
  <c r="S6" i="4"/>
  <c r="AA6" i="4" s="1"/>
  <c r="R6" i="4"/>
  <c r="Q6" i="4"/>
  <c r="P6" i="4"/>
  <c r="X6" i="4" s="1"/>
  <c r="O6" i="4"/>
  <c r="N6" i="4"/>
  <c r="C6" i="4"/>
  <c r="U5" i="4"/>
  <c r="T5" i="4"/>
  <c r="AD5" i="4" s="1"/>
  <c r="S5" i="4"/>
  <c r="R5" i="4"/>
  <c r="Q5" i="4"/>
  <c r="P5" i="4"/>
  <c r="O5" i="4"/>
  <c r="W5" i="4" s="1"/>
  <c r="N5" i="4"/>
  <c r="C5" i="4"/>
  <c r="M4" i="4"/>
  <c r="L4" i="4"/>
  <c r="K4" i="4"/>
  <c r="J4" i="4"/>
  <c r="I4" i="4"/>
  <c r="H4" i="4"/>
  <c r="G4" i="4"/>
  <c r="F4" i="4"/>
  <c r="E4" i="4"/>
  <c r="D4" i="4"/>
  <c r="AA3" i="4"/>
  <c r="AB3" i="4" s="1"/>
  <c r="AC3" i="4" s="1"/>
  <c r="W3" i="4"/>
  <c r="X3" i="4" s="1"/>
  <c r="Y3" i="4" s="1"/>
  <c r="S3" i="4"/>
  <c r="T3" i="4" s="1"/>
  <c r="U3" i="4" s="1"/>
  <c r="O3" i="4"/>
  <c r="P3" i="4" s="1"/>
  <c r="Q3" i="4" s="1"/>
  <c r="H3" i="4"/>
  <c r="D3" i="4"/>
  <c r="T49" i="8" l="1"/>
  <c r="M37" i="8"/>
  <c r="T44" i="8"/>
  <c r="T47" i="8"/>
  <c r="T52" i="8"/>
  <c r="T37" i="8"/>
  <c r="N37" i="8"/>
  <c r="T43" i="8"/>
  <c r="T42" i="8"/>
  <c r="Q37" i="8"/>
  <c r="S37" i="8"/>
  <c r="T48" i="8"/>
  <c r="T46" i="8"/>
  <c r="R37" i="8"/>
  <c r="P37" i="8"/>
  <c r="T45" i="8"/>
  <c r="O37" i="8"/>
  <c r="T50" i="8"/>
  <c r="AD63" i="4"/>
  <c r="V1085" i="5"/>
  <c r="K7" i="6"/>
  <c r="F7" i="6"/>
  <c r="E7" i="6"/>
  <c r="J7" i="6"/>
  <c r="G7" i="6"/>
  <c r="D7" i="6"/>
  <c r="H7" i="6"/>
  <c r="X769" i="4"/>
  <c r="X801" i="4"/>
  <c r="AC811" i="4"/>
  <c r="AD811" i="4" s="1"/>
  <c r="AA813" i="4"/>
  <c r="AB847" i="4"/>
  <c r="D824" i="5" s="1"/>
  <c r="W824" i="5" s="1"/>
  <c r="W915" i="4"/>
  <c r="AC921" i="4"/>
  <c r="AD921" i="4" s="1"/>
  <c r="AB1025" i="4"/>
  <c r="D996" i="5" s="1"/>
  <c r="W996" i="5" s="1"/>
  <c r="X1045" i="4"/>
  <c r="AC797" i="4"/>
  <c r="AD797" i="4" s="1"/>
  <c r="AA1075" i="4"/>
  <c r="AB729" i="4"/>
  <c r="D707" i="5" s="1"/>
  <c r="W707" i="5" s="1"/>
  <c r="W753" i="4"/>
  <c r="X809" i="4"/>
  <c r="X813" i="4"/>
  <c r="AB873" i="4"/>
  <c r="D848" i="5" s="1"/>
  <c r="W848" i="5" s="1"/>
  <c r="AB919" i="4"/>
  <c r="AC1011" i="4"/>
  <c r="AD1011" i="4" s="1"/>
  <c r="AA637" i="4"/>
  <c r="AA643" i="4"/>
  <c r="AA697" i="4"/>
  <c r="Y701" i="4"/>
  <c r="Y723" i="4"/>
  <c r="AC805" i="4"/>
  <c r="AD805" i="4" s="1"/>
  <c r="X821" i="4"/>
  <c r="AB821" i="4"/>
  <c r="D798" i="5" s="1"/>
  <c r="W798" i="5" s="1"/>
  <c r="X823" i="4"/>
  <c r="Y867" i="4"/>
  <c r="AB943" i="4"/>
  <c r="D915" i="5" s="1"/>
  <c r="W915" i="5" s="1"/>
  <c r="AC965" i="4"/>
  <c r="AD965" i="4" s="1"/>
  <c r="X1043" i="4"/>
  <c r="AB491" i="4"/>
  <c r="D473" i="5" s="1"/>
  <c r="W473" i="5" s="1"/>
  <c r="AC747" i="4"/>
  <c r="AD747" i="4" s="1"/>
  <c r="AA807" i="4"/>
  <c r="AA809" i="4"/>
  <c r="AC821" i="4"/>
  <c r="AD821" i="4" s="1"/>
  <c r="AB853" i="4"/>
  <c r="D829" i="5" s="1"/>
  <c r="W829" i="5" s="1"/>
  <c r="Y861" i="4"/>
  <c r="Y875" i="4"/>
  <c r="W907" i="4"/>
  <c r="W913" i="4"/>
  <c r="X931" i="4"/>
  <c r="AC937" i="4"/>
  <c r="AD937" i="4" s="1"/>
  <c r="W943" i="4"/>
  <c r="W957" i="4"/>
  <c r="AB1009" i="4"/>
  <c r="D980" i="5" s="1"/>
  <c r="W980" i="5" s="1"/>
  <c r="Y1023" i="4"/>
  <c r="AA33" i="4"/>
  <c r="Y157" i="4"/>
  <c r="Y205" i="4"/>
  <c r="X37" i="4"/>
  <c r="AB493" i="4"/>
  <c r="D475" i="5" s="1"/>
  <c r="W475" i="5" s="1"/>
  <c r="AA743" i="4"/>
  <c r="W757" i="4"/>
  <c r="W767" i="4"/>
  <c r="AC777" i="4"/>
  <c r="AD777" i="4" s="1"/>
  <c r="X783" i="4"/>
  <c r="X825" i="4"/>
  <c r="AA829" i="4"/>
  <c r="W865" i="4"/>
  <c r="AB911" i="4"/>
  <c r="D884" i="5" s="1"/>
  <c r="W884" i="5" s="1"/>
  <c r="AB917" i="4"/>
  <c r="D890" i="5" s="1"/>
  <c r="W890" i="5" s="1"/>
  <c r="AC923" i="4"/>
  <c r="AD923" i="4" s="1"/>
  <c r="Y957" i="4"/>
  <c r="AB983" i="4"/>
  <c r="D954" i="5" s="1"/>
  <c r="W954" i="5" s="1"/>
  <c r="X1069" i="4"/>
  <c r="AC755" i="4"/>
  <c r="AD755" i="4" s="1"/>
  <c r="X771" i="4"/>
  <c r="AB771" i="4"/>
  <c r="D748" i="5" s="1"/>
  <c r="W748" i="5" s="1"/>
  <c r="X781" i="4"/>
  <c r="Y793" i="4"/>
  <c r="W795" i="4"/>
  <c r="X805" i="4"/>
  <c r="Y807" i="4"/>
  <c r="X839" i="4"/>
  <c r="W877" i="4"/>
  <c r="Y911" i="4"/>
  <c r="Y917" i="4"/>
  <c r="AB925" i="4"/>
  <c r="D897" i="5" s="1"/>
  <c r="W897" i="5" s="1"/>
  <c r="Y941" i="4"/>
  <c r="W953" i="4"/>
  <c r="X981" i="4"/>
  <c r="X1067" i="4"/>
  <c r="W1073" i="4"/>
  <c r="AA1077" i="4"/>
  <c r="AC585" i="4"/>
  <c r="AD585" i="4" s="1"/>
  <c r="AC577" i="4"/>
  <c r="AD577" i="4" s="1"/>
  <c r="AC573" i="4"/>
  <c r="AD573" i="4" s="1"/>
  <c r="AC569" i="4"/>
  <c r="AD569" i="4" s="1"/>
  <c r="Y565" i="4"/>
  <c r="Y563" i="4"/>
  <c r="AB563" i="4"/>
  <c r="D545" i="5" s="1"/>
  <c r="W545" i="5" s="1"/>
  <c r="AB561" i="4"/>
  <c r="D543" i="5" s="1"/>
  <c r="W543" i="5" s="1"/>
  <c r="AB559" i="4"/>
  <c r="D541" i="5" s="1"/>
  <c r="W541" i="5" s="1"/>
  <c r="AB557" i="4"/>
  <c r="D539" i="5" s="1"/>
  <c r="W539" i="5" s="1"/>
  <c r="AB555" i="4"/>
  <c r="D537" i="5" s="1"/>
  <c r="W537" i="5" s="1"/>
  <c r="AC553" i="4"/>
  <c r="AD553" i="4" s="1"/>
  <c r="AB553" i="4"/>
  <c r="D535" i="5" s="1"/>
  <c r="W535" i="5" s="1"/>
  <c r="AB551" i="4"/>
  <c r="D533" i="5" s="1"/>
  <c r="W533" i="5" s="1"/>
  <c r="AB549" i="4"/>
  <c r="D531" i="5" s="1"/>
  <c r="W531" i="5" s="1"/>
  <c r="Y547" i="4"/>
  <c r="AB547" i="4"/>
  <c r="D529" i="5" s="1"/>
  <c r="W529" i="5" s="1"/>
  <c r="Y545" i="4"/>
  <c r="AB545" i="4"/>
  <c r="D527" i="5" s="1"/>
  <c r="W527" i="5" s="1"/>
  <c r="Y543" i="4"/>
  <c r="AB543" i="4"/>
  <c r="D525" i="5" s="1"/>
  <c r="W525" i="5" s="1"/>
  <c r="AB541" i="4"/>
  <c r="D523" i="5" s="1"/>
  <c r="W523" i="5" s="1"/>
  <c r="AB539" i="4"/>
  <c r="D521" i="5" s="1"/>
  <c r="W521" i="5" s="1"/>
  <c r="AB535" i="4"/>
  <c r="D517" i="5" s="1"/>
  <c r="W517" i="5" s="1"/>
  <c r="Y533" i="4"/>
  <c r="AB533" i="4"/>
  <c r="D515" i="5" s="1"/>
  <c r="W515" i="5" s="1"/>
  <c r="AB531" i="4"/>
  <c r="D513" i="5" s="1"/>
  <c r="W513" i="5" s="1"/>
  <c r="Y529" i="4"/>
  <c r="AB529" i="4"/>
  <c r="D511" i="5" s="1"/>
  <c r="W511" i="5" s="1"/>
  <c r="AB527" i="4"/>
  <c r="D509" i="5" s="1"/>
  <c r="W509" i="5" s="1"/>
  <c r="Y525" i="4"/>
  <c r="AB525" i="4"/>
  <c r="D507" i="5" s="1"/>
  <c r="W507" i="5" s="1"/>
  <c r="Y523" i="4"/>
  <c r="AB523" i="4"/>
  <c r="D505" i="5" s="1"/>
  <c r="W505" i="5" s="1"/>
  <c r="AA523" i="4"/>
  <c r="AB5" i="4"/>
  <c r="R1128" i="4"/>
  <c r="R1130" i="4" s="1"/>
  <c r="AB593" i="4"/>
  <c r="D574" i="5" s="1"/>
  <c r="W574" i="5" s="1"/>
  <c r="AA633" i="4"/>
  <c r="X633" i="4"/>
  <c r="Y637" i="4"/>
  <c r="AA639" i="4"/>
  <c r="X639" i="4"/>
  <c r="Y639" i="4"/>
  <c r="X643" i="4"/>
  <c r="Y643" i="4"/>
  <c r="X645" i="4"/>
  <c r="Y645" i="4"/>
  <c r="X647" i="4"/>
  <c r="Y647" i="4"/>
  <c r="AA649" i="4"/>
  <c r="Y651" i="4"/>
  <c r="Y653" i="4"/>
  <c r="AA655" i="4"/>
  <c r="AA657" i="4"/>
  <c r="X657" i="4"/>
  <c r="Y657" i="4"/>
  <c r="Y659" i="4"/>
  <c r="X663" i="4"/>
  <c r="Y663" i="4"/>
  <c r="AA665" i="4"/>
  <c r="X665" i="4"/>
  <c r="Y665" i="4"/>
  <c r="W667" i="4"/>
  <c r="X667" i="4"/>
  <c r="Y667" i="4"/>
  <c r="Y669" i="4"/>
  <c r="X671" i="4"/>
  <c r="Y671" i="4"/>
  <c r="X673" i="4"/>
  <c r="Y673" i="4"/>
  <c r="Y675" i="4"/>
  <c r="X677" i="4"/>
  <c r="Y677" i="4"/>
  <c r="AA679" i="4"/>
  <c r="Y679" i="4"/>
  <c r="AA681" i="4"/>
  <c r="X681" i="4"/>
  <c r="X683" i="4"/>
  <c r="Y683" i="4"/>
  <c r="X687" i="4"/>
  <c r="Y687" i="4"/>
  <c r="Y689" i="4"/>
  <c r="Y691" i="4"/>
  <c r="X693" i="4"/>
  <c r="Y693" i="4"/>
  <c r="AA695" i="4"/>
  <c r="Y697" i="4"/>
  <c r="AA699" i="4"/>
  <c r="X699" i="4"/>
  <c r="AA701" i="4"/>
  <c r="Y703" i="4"/>
  <c r="AB705" i="4"/>
  <c r="D685" i="5" s="1"/>
  <c r="W685" i="5" s="1"/>
  <c r="Y705" i="4"/>
  <c r="Y707" i="4"/>
  <c r="AA709" i="4"/>
  <c r="Y709" i="4"/>
  <c r="AA711" i="4"/>
  <c r="X711" i="4"/>
  <c r="Y715" i="4"/>
  <c r="Y717" i="4"/>
  <c r="Y719" i="4"/>
  <c r="Y727" i="4"/>
  <c r="Y729" i="4"/>
  <c r="AB731" i="4"/>
  <c r="D709" i="5" s="1"/>
  <c r="W709" i="5" s="1"/>
  <c r="Y731" i="4"/>
  <c r="AB733" i="4"/>
  <c r="Y733" i="4"/>
  <c r="AB735" i="4"/>
  <c r="D712" i="5" s="1"/>
  <c r="W712" i="5" s="1"/>
  <c r="Y735" i="4"/>
  <c r="Y737" i="4"/>
  <c r="AB739" i="4"/>
  <c r="D716" i="5" s="1"/>
  <c r="W716" i="5" s="1"/>
  <c r="AB741" i="4"/>
  <c r="D718" i="5" s="1"/>
  <c r="W718" i="5" s="1"/>
  <c r="Y741" i="4"/>
  <c r="AB743" i="4"/>
  <c r="D720" i="5" s="1"/>
  <c r="W720" i="5" s="1"/>
  <c r="Y743" i="4"/>
  <c r="W747" i="4"/>
  <c r="X747" i="4"/>
  <c r="W749" i="4"/>
  <c r="X749" i="4"/>
  <c r="AC749" i="4"/>
  <c r="AD749" i="4" s="1"/>
  <c r="X751" i="4"/>
  <c r="AC751" i="4"/>
  <c r="AD751" i="4" s="1"/>
  <c r="X753" i="4"/>
  <c r="AC753" i="4"/>
  <c r="AD753" i="4" s="1"/>
  <c r="W755" i="4"/>
  <c r="X755" i="4"/>
  <c r="AC757" i="4"/>
  <c r="AD757" i="4" s="1"/>
  <c r="W759" i="4"/>
  <c r="X759" i="4"/>
  <c r="AC759" i="4"/>
  <c r="AD759" i="4" s="1"/>
  <c r="W761" i="4"/>
  <c r="X761" i="4"/>
  <c r="AC761" i="4"/>
  <c r="AD761" i="4" s="1"/>
  <c r="X763" i="4"/>
  <c r="AC763" i="4"/>
  <c r="AD763" i="4" s="1"/>
  <c r="X765" i="4"/>
  <c r="AC765" i="4"/>
  <c r="AD765" i="4" s="1"/>
  <c r="AC767" i="4"/>
  <c r="AD767" i="4" s="1"/>
  <c r="W769" i="4"/>
  <c r="AC769" i="4"/>
  <c r="AD769" i="4" s="1"/>
  <c r="AA771" i="4"/>
  <c r="AC771" i="4"/>
  <c r="AD771" i="4" s="1"/>
  <c r="AA773" i="4"/>
  <c r="X773" i="4"/>
  <c r="AC773" i="4"/>
  <c r="AD773" i="4" s="1"/>
  <c r="AA777" i="4"/>
  <c r="X777" i="4"/>
  <c r="AA779" i="4"/>
  <c r="X779" i="4"/>
  <c r="AC779" i="4"/>
  <c r="AD779" i="4" s="1"/>
  <c r="AA781" i="4"/>
  <c r="AC781" i="4"/>
  <c r="AD781" i="4" s="1"/>
  <c r="X787" i="4"/>
  <c r="AC787" i="4"/>
  <c r="AD787" i="4" s="1"/>
  <c r="AA789" i="4"/>
  <c r="X789" i="4"/>
  <c r="AC789" i="4"/>
  <c r="AD789" i="4" s="1"/>
  <c r="X791" i="4"/>
  <c r="AC791" i="4"/>
  <c r="AD791" i="4" s="1"/>
  <c r="AA793" i="4"/>
  <c r="X793" i="4"/>
  <c r="AC793" i="4"/>
  <c r="AD793" i="4" s="1"/>
  <c r="X795" i="4"/>
  <c r="AC795" i="4"/>
  <c r="AD795" i="4" s="1"/>
  <c r="AA797" i="4"/>
  <c r="X797" i="4"/>
  <c r="AA803" i="4"/>
  <c r="X803" i="4"/>
  <c r="X807" i="4"/>
  <c r="AC807" i="4"/>
  <c r="AD807" i="4" s="1"/>
  <c r="AC809" i="4"/>
  <c r="AD809" i="4" s="1"/>
  <c r="AA811" i="4"/>
  <c r="X811" i="4"/>
  <c r="AC813" i="4"/>
  <c r="AD813" i="4" s="1"/>
  <c r="X817" i="4"/>
  <c r="X819" i="4"/>
  <c r="AA821" i="4"/>
  <c r="AA823" i="4"/>
  <c r="AC823" i="4"/>
  <c r="AD823" i="4" s="1"/>
  <c r="AA825" i="4"/>
  <c r="X829" i="4"/>
  <c r="AC829" i="4"/>
  <c r="AD829" i="4" s="1"/>
  <c r="AA837" i="4"/>
  <c r="X837" i="4"/>
  <c r="AC837" i="4"/>
  <c r="AD837" i="4" s="1"/>
  <c r="AA839" i="4"/>
  <c r="Y839" i="4"/>
  <c r="AA841" i="4"/>
  <c r="Y845" i="4"/>
  <c r="Y847" i="4"/>
  <c r="W849" i="4"/>
  <c r="AB849" i="4"/>
  <c r="D826" i="5" s="1"/>
  <c r="W826" i="5" s="1"/>
  <c r="Y849" i="4"/>
  <c r="W851" i="4"/>
  <c r="AB851" i="4"/>
  <c r="D828" i="5" s="1"/>
  <c r="W828" i="5" s="1"/>
  <c r="Y851" i="4"/>
  <c r="Y853" i="4"/>
  <c r="AB855" i="4"/>
  <c r="D831" i="5" s="1"/>
  <c r="W831" i="5" s="1"/>
  <c r="Y855" i="4"/>
  <c r="W857" i="4"/>
  <c r="AB857" i="4"/>
  <c r="D833" i="5" s="1"/>
  <c r="W833" i="5" s="1"/>
  <c r="W859" i="4"/>
  <c r="AB859" i="4"/>
  <c r="D835" i="5" s="1"/>
  <c r="W835" i="5" s="1"/>
  <c r="Y859" i="4"/>
  <c r="AB861" i="4"/>
  <c r="D836" i="5" s="1"/>
  <c r="W836" i="5" s="1"/>
  <c r="W863" i="4"/>
  <c r="Y863" i="4"/>
  <c r="AB865" i="4"/>
  <c r="D840" i="5" s="1"/>
  <c r="W840" i="5" s="1"/>
  <c r="W867" i="4"/>
  <c r="AB867" i="4"/>
  <c r="D842" i="5" s="1"/>
  <c r="W842" i="5" s="1"/>
  <c r="AB869" i="4"/>
  <c r="D844" i="5" s="1"/>
  <c r="W844" i="5" s="1"/>
  <c r="Y869" i="4"/>
  <c r="W871" i="4"/>
  <c r="AB871" i="4"/>
  <c r="D846" i="5" s="1"/>
  <c r="W846" i="5" s="1"/>
  <c r="Y871" i="4"/>
  <c r="W873" i="4"/>
  <c r="Y873" i="4"/>
  <c r="W875" i="4"/>
  <c r="AB875" i="4"/>
  <c r="D850" i="5" s="1"/>
  <c r="W850" i="5" s="1"/>
  <c r="AB877" i="4"/>
  <c r="D852" i="5" s="1"/>
  <c r="W852" i="5" s="1"/>
  <c r="Y877" i="4"/>
  <c r="AC879" i="4"/>
  <c r="AD879" i="4" s="1"/>
  <c r="Y881" i="4"/>
  <c r="AC883" i="4"/>
  <c r="Y885" i="4"/>
  <c r="Y887" i="4"/>
  <c r="Y889" i="4"/>
  <c r="Y891" i="4"/>
  <c r="Y893" i="4"/>
  <c r="Y895" i="4"/>
  <c r="Y897" i="4"/>
  <c r="Y899" i="4"/>
  <c r="AB903" i="4"/>
  <c r="D876" i="5" s="1"/>
  <c r="W876" i="5" s="1"/>
  <c r="W905" i="4"/>
  <c r="AB905" i="4"/>
  <c r="D878" i="5" s="1"/>
  <c r="W878" i="5" s="1"/>
  <c r="Y905" i="4"/>
  <c r="W909" i="4"/>
  <c r="AB909" i="4"/>
  <c r="D882" i="5" s="1"/>
  <c r="W882" i="5" s="1"/>
  <c r="W911" i="4"/>
  <c r="AB913" i="4"/>
  <c r="D886" i="5" s="1"/>
  <c r="W886" i="5" s="1"/>
  <c r="AB915" i="4"/>
  <c r="D888" i="5" s="1"/>
  <c r="W888" i="5" s="1"/>
  <c r="Y915" i="4"/>
  <c r="W917" i="4"/>
  <c r="AC919" i="4"/>
  <c r="AD919" i="4" s="1"/>
  <c r="W921" i="4"/>
  <c r="W925" i="4"/>
  <c r="Y925" i="4"/>
  <c r="W927" i="4"/>
  <c r="AB927" i="4"/>
  <c r="D899" i="5" s="1"/>
  <c r="W899" i="5" s="1"/>
  <c r="AC931" i="4"/>
  <c r="AD931" i="4" s="1"/>
  <c r="AB933" i="4"/>
  <c r="D905" i="5" s="1"/>
  <c r="W905" i="5" s="1"/>
  <c r="AC933" i="4"/>
  <c r="AD933" i="4" s="1"/>
  <c r="AB937" i="4"/>
  <c r="D909" i="5" s="1"/>
  <c r="W909" i="5" s="1"/>
  <c r="AC943" i="4"/>
  <c r="AD943" i="4" s="1"/>
  <c r="AB947" i="4"/>
  <c r="D918" i="5" s="1"/>
  <c r="W918" i="5" s="1"/>
  <c r="AC947" i="4"/>
  <c r="AD947" i="4" s="1"/>
  <c r="W949" i="4"/>
  <c r="AB949" i="4"/>
  <c r="D920" i="5" s="1"/>
  <c r="W920" i="5" s="1"/>
  <c r="AC949" i="4"/>
  <c r="AD949" i="4" s="1"/>
  <c r="AB953" i="4"/>
  <c r="D924" i="5" s="1"/>
  <c r="W924" i="5" s="1"/>
  <c r="AC953" i="4"/>
  <c r="AD953" i="4" s="1"/>
  <c r="W961" i="4"/>
  <c r="AB963" i="4"/>
  <c r="D934" i="5" s="1"/>
  <c r="W934" i="5" s="1"/>
  <c r="AC963" i="4"/>
  <c r="AD963" i="4" s="1"/>
  <c r="W965" i="4"/>
  <c r="AB965" i="4"/>
  <c r="D936" i="5" s="1"/>
  <c r="W936" i="5" s="1"/>
  <c r="AB967" i="4"/>
  <c r="D938" i="5" s="1"/>
  <c r="W938" i="5" s="1"/>
  <c r="W969" i="4"/>
  <c r="AB969" i="4"/>
  <c r="D940" i="5" s="1"/>
  <c r="W940" i="5" s="1"/>
  <c r="AC969" i="4"/>
  <c r="AD969" i="4" s="1"/>
  <c r="AB973" i="4"/>
  <c r="D944" i="5" s="1"/>
  <c r="W944" i="5" s="1"/>
  <c r="Y973" i="4"/>
  <c r="AB975" i="4"/>
  <c r="D946" i="5" s="1"/>
  <c r="W946" i="5" s="1"/>
  <c r="Y975" i="4"/>
  <c r="AB977" i="4"/>
  <c r="D948" i="5" s="1"/>
  <c r="W948" i="5" s="1"/>
  <c r="AB979" i="4"/>
  <c r="D950" i="5" s="1"/>
  <c r="W950" i="5" s="1"/>
  <c r="Y979" i="4"/>
  <c r="AB981" i="4"/>
  <c r="D952" i="5" s="1"/>
  <c r="W952" i="5" s="1"/>
  <c r="Y981" i="4"/>
  <c r="AB985" i="4"/>
  <c r="D956" i="5" s="1"/>
  <c r="W956" i="5" s="1"/>
  <c r="Y985" i="4"/>
  <c r="AB987" i="4"/>
  <c r="D958" i="5" s="1"/>
  <c r="W958" i="5" s="1"/>
  <c r="Y987" i="4"/>
  <c r="AB989" i="4"/>
  <c r="D960" i="5" s="1"/>
  <c r="W960" i="5" s="1"/>
  <c r="Y989" i="4"/>
  <c r="AB991" i="4"/>
  <c r="D962" i="5" s="1"/>
  <c r="W962" i="5" s="1"/>
  <c r="Y991" i="4"/>
  <c r="AB993" i="4"/>
  <c r="D964" i="5" s="1"/>
  <c r="W964" i="5" s="1"/>
  <c r="Y993" i="4"/>
  <c r="AA995" i="4"/>
  <c r="AB995" i="4"/>
  <c r="D966" i="5" s="1"/>
  <c r="W966" i="5" s="1"/>
  <c r="Y995" i="4"/>
  <c r="AA997" i="4"/>
  <c r="AB997" i="4"/>
  <c r="D968" i="5" s="1"/>
  <c r="W968" i="5" s="1"/>
  <c r="Y997" i="4"/>
  <c r="AB999" i="4"/>
  <c r="D970" i="5" s="1"/>
  <c r="W970" i="5" s="1"/>
  <c r="Y999" i="4"/>
  <c r="AB1001" i="4"/>
  <c r="D972" i="5" s="1"/>
  <c r="W972" i="5" s="1"/>
  <c r="AA1003" i="4"/>
  <c r="AB1003" i="4"/>
  <c r="D974" i="5" s="1"/>
  <c r="W974" i="5" s="1"/>
  <c r="Y1003" i="4"/>
  <c r="AA1005" i="4"/>
  <c r="AB1005" i="4"/>
  <c r="D976" i="5" s="1"/>
  <c r="W976" i="5" s="1"/>
  <c r="Y1005" i="4"/>
  <c r="X1007" i="4"/>
  <c r="AA1009" i="4"/>
  <c r="Y1009" i="4"/>
  <c r="X1011" i="4"/>
  <c r="Y1011" i="4"/>
  <c r="AA1013" i="4"/>
  <c r="X1013" i="4"/>
  <c r="AB1015" i="4"/>
  <c r="D986" i="5" s="1"/>
  <c r="W986" i="5" s="1"/>
  <c r="Y1015" i="4"/>
  <c r="AA1017" i="4"/>
  <c r="AB1017" i="4"/>
  <c r="D988" i="5" s="1"/>
  <c r="W988" i="5" s="1"/>
  <c r="Y1017" i="4"/>
  <c r="AB1019" i="4"/>
  <c r="D990" i="5" s="1"/>
  <c r="W990" i="5" s="1"/>
  <c r="Y1019" i="4"/>
  <c r="AB1023" i="4"/>
  <c r="D994" i="5" s="1"/>
  <c r="W994" i="5" s="1"/>
  <c r="Y1025" i="4"/>
  <c r="AB1027" i="4"/>
  <c r="D998" i="5" s="1"/>
  <c r="W998" i="5" s="1"/>
  <c r="Y1027" i="4"/>
  <c r="AB1029" i="4"/>
  <c r="D1000" i="5" s="1"/>
  <c r="W1000" i="5" s="1"/>
  <c r="Y1029" i="4"/>
  <c r="AB1031" i="4"/>
  <c r="D1002" i="5" s="1"/>
  <c r="W1002" i="5" s="1"/>
  <c r="Y1031" i="4"/>
  <c r="AB1033" i="4"/>
  <c r="D1004" i="5" s="1"/>
  <c r="W1004" i="5" s="1"/>
  <c r="Y1033" i="4"/>
  <c r="W1035" i="4"/>
  <c r="AB1035" i="4"/>
  <c r="D1006" i="5" s="1"/>
  <c r="W1006" i="5" s="1"/>
  <c r="Y1035" i="4"/>
  <c r="AA1037" i="4"/>
  <c r="AB1037" i="4"/>
  <c r="D1008" i="5" s="1"/>
  <c r="W1008" i="5" s="1"/>
  <c r="Y1037" i="4"/>
  <c r="AB1039" i="4"/>
  <c r="D1010" i="5" s="1"/>
  <c r="W1010" i="5" s="1"/>
  <c r="Y1039" i="4"/>
  <c r="AB1041" i="4"/>
  <c r="D1012" i="5" s="1"/>
  <c r="W1012" i="5" s="1"/>
  <c r="Y1041" i="4"/>
  <c r="AA1045" i="4"/>
  <c r="AA1047" i="4"/>
  <c r="AA1051" i="4"/>
  <c r="X1053" i="4"/>
  <c r="AA1055" i="4"/>
  <c r="AB1055" i="4"/>
  <c r="D1026" i="5" s="1"/>
  <c r="W1026" i="5" s="1"/>
  <c r="AA1059" i="4"/>
  <c r="AA1061" i="4"/>
  <c r="X1061" i="4"/>
  <c r="AB1063" i="4"/>
  <c r="D1034" i="5" s="1"/>
  <c r="W1034" i="5" s="1"/>
  <c r="AA1067" i="4"/>
  <c r="AA1069" i="4"/>
  <c r="X1073" i="4"/>
  <c r="X1077" i="4"/>
  <c r="AA1079" i="4"/>
  <c r="AA1083" i="4"/>
  <c r="X1083" i="4"/>
  <c r="AA1085" i="4"/>
  <c r="AC1087" i="4"/>
  <c r="AD1087" i="4" s="1"/>
  <c r="AA1089" i="4"/>
  <c r="AB1091" i="4"/>
  <c r="D1062" i="5" s="1"/>
  <c r="W1062" i="5" s="1"/>
  <c r="AB1093" i="4"/>
  <c r="D1064" i="5" s="1"/>
  <c r="W1064" i="5" s="1"/>
  <c r="AB1096" i="4"/>
  <c r="AA1101" i="4"/>
  <c r="W1127" i="4"/>
  <c r="W1118" i="4"/>
  <c r="W1122" i="4"/>
  <c r="W1126" i="4"/>
  <c r="Y521" i="4"/>
  <c r="AB521" i="4"/>
  <c r="D503" i="5" s="1"/>
  <c r="W503" i="5" s="1"/>
  <c r="AA521" i="4"/>
  <c r="Y519" i="4"/>
  <c r="AB519" i="4"/>
  <c r="D501" i="5" s="1"/>
  <c r="W501" i="5" s="1"/>
  <c r="Y517" i="4"/>
  <c r="AB517" i="4"/>
  <c r="D499" i="5" s="1"/>
  <c r="W499" i="5" s="1"/>
  <c r="Y515" i="4"/>
  <c r="AB515" i="4"/>
  <c r="D497" i="5" s="1"/>
  <c r="W497" i="5" s="1"/>
  <c r="AA515" i="4"/>
  <c r="Y513" i="4"/>
  <c r="AB513" i="4"/>
  <c r="D495" i="5" s="1"/>
  <c r="W495" i="5" s="1"/>
  <c r="AA513" i="4"/>
  <c r="Y511" i="4"/>
  <c r="AB511" i="4"/>
  <c r="D493" i="5" s="1"/>
  <c r="W493" i="5" s="1"/>
  <c r="Y509" i="4"/>
  <c r="AB509" i="4"/>
  <c r="D491" i="5" s="1"/>
  <c r="W491" i="5" s="1"/>
  <c r="Y507" i="4"/>
  <c r="AB507" i="4"/>
  <c r="D489" i="5" s="1"/>
  <c r="W489" i="5" s="1"/>
  <c r="AA507" i="4"/>
  <c r="Y505" i="4"/>
  <c r="AB505" i="4"/>
  <c r="D487" i="5" s="1"/>
  <c r="W487" i="5" s="1"/>
  <c r="AA505" i="4"/>
  <c r="Y503" i="4"/>
  <c r="AB503" i="4"/>
  <c r="D485" i="5" s="1"/>
  <c r="W485" i="5" s="1"/>
  <c r="Y501" i="4"/>
  <c r="AB501" i="4"/>
  <c r="D483" i="5" s="1"/>
  <c r="W483" i="5" s="1"/>
  <c r="Y499" i="4"/>
  <c r="AB499" i="4"/>
  <c r="D481" i="5" s="1"/>
  <c r="W481" i="5" s="1"/>
  <c r="AA499" i="4"/>
  <c r="Y497" i="4"/>
  <c r="AB497" i="4"/>
  <c r="D479" i="5" s="1"/>
  <c r="W479" i="5" s="1"/>
  <c r="AA497" i="4"/>
  <c r="Y495" i="4"/>
  <c r="AB495" i="4"/>
  <c r="D477" i="5" s="1"/>
  <c r="W477" i="5" s="1"/>
  <c r="Y493" i="4"/>
  <c r="Y491" i="4"/>
  <c r="AA491" i="4"/>
  <c r="Y489" i="4"/>
  <c r="AA489" i="4"/>
  <c r="Y487" i="4"/>
  <c r="AB487" i="4"/>
  <c r="D469" i="5" s="1"/>
  <c r="W469" i="5" s="1"/>
  <c r="Y485" i="4"/>
  <c r="AB485" i="4"/>
  <c r="D467" i="5" s="1"/>
  <c r="W467" i="5" s="1"/>
  <c r="Y483" i="4"/>
  <c r="AB483" i="4"/>
  <c r="D465" i="5" s="1"/>
  <c r="W465" i="5" s="1"/>
  <c r="AA483" i="4"/>
  <c r="AC477" i="4"/>
  <c r="AD477" i="4" s="1"/>
  <c r="AC473" i="4"/>
  <c r="Y397" i="4"/>
  <c r="Y389" i="4"/>
  <c r="Y385" i="4"/>
  <c r="Y373" i="4"/>
  <c r="Y365" i="4"/>
  <c r="Y361" i="4"/>
  <c r="AB361" i="4"/>
  <c r="D346" i="5" s="1"/>
  <c r="W346" i="5" s="1"/>
  <c r="Y359" i="4"/>
  <c r="AB359" i="4"/>
  <c r="D344" i="5" s="1"/>
  <c r="W344" i="5" s="1"/>
  <c r="Y349" i="4"/>
  <c r="Y347" i="4"/>
  <c r="Y345" i="4"/>
  <c r="Y341" i="4"/>
  <c r="Y339" i="4"/>
  <c r="Y337" i="4"/>
  <c r="Y335" i="4"/>
  <c r="Y333" i="4"/>
  <c r="Y329" i="4"/>
  <c r="Y327" i="4"/>
  <c r="Y325" i="4"/>
  <c r="Y321" i="4"/>
  <c r="Y319" i="4"/>
  <c r="Y317" i="4"/>
  <c r="Y315" i="4"/>
  <c r="Y313" i="4"/>
  <c r="Y311" i="4"/>
  <c r="Y309" i="4"/>
  <c r="Y307" i="4"/>
  <c r="Y305" i="4"/>
  <c r="Y303" i="4"/>
  <c r="Y301" i="4"/>
  <c r="Y299" i="4"/>
  <c r="Y297" i="4"/>
  <c r="Y295" i="4"/>
  <c r="Y293" i="4"/>
  <c r="Y291" i="4"/>
  <c r="Y289" i="4"/>
  <c r="Y287" i="4"/>
  <c r="Y285" i="4"/>
  <c r="Y283" i="4"/>
  <c r="Y281" i="4"/>
  <c r="Y277" i="4"/>
  <c r="Y275" i="4"/>
  <c r="Y273" i="4"/>
  <c r="Y271" i="4"/>
  <c r="Y269" i="4"/>
  <c r="Y267" i="4"/>
  <c r="Y265" i="4"/>
  <c r="Y263" i="4"/>
  <c r="Y261" i="4"/>
  <c r="Y259" i="4"/>
  <c r="Y257" i="4"/>
  <c r="Y255" i="4"/>
  <c r="Y253" i="4"/>
  <c r="Y249" i="4"/>
  <c r="Y247" i="4"/>
  <c r="Y245" i="4"/>
  <c r="Y241" i="4"/>
  <c r="Y239" i="4"/>
  <c r="Y235" i="4"/>
  <c r="Y233" i="4"/>
  <c r="Y231" i="4"/>
  <c r="Y229" i="4"/>
  <c r="Y227" i="4"/>
  <c r="Y225" i="4"/>
  <c r="Y223" i="4"/>
  <c r="Y221" i="4"/>
  <c r="Y219" i="4"/>
  <c r="Y217" i="4"/>
  <c r="Y215" i="4"/>
  <c r="Y213" i="4"/>
  <c r="Y211" i="4"/>
  <c r="Y209" i="4"/>
  <c r="Y203" i="4"/>
  <c r="Y201" i="4"/>
  <c r="Y199" i="4"/>
  <c r="Y197" i="4"/>
  <c r="Y195" i="4"/>
  <c r="Y193" i="4"/>
  <c r="Y191" i="4"/>
  <c r="AB191" i="4"/>
  <c r="D189" i="5" s="1"/>
  <c r="W189" i="5" s="1"/>
  <c r="Y189" i="4"/>
  <c r="AB189" i="4"/>
  <c r="D187" i="5" s="1"/>
  <c r="W187" i="5" s="1"/>
  <c r="Y187" i="4"/>
  <c r="AB187" i="4"/>
  <c r="D185" i="5" s="1"/>
  <c r="W185" i="5" s="1"/>
  <c r="Y185" i="4"/>
  <c r="AB185" i="4"/>
  <c r="D183" i="5" s="1"/>
  <c r="W183" i="5" s="1"/>
  <c r="Y183" i="4"/>
  <c r="AB183" i="4"/>
  <c r="D181" i="5" s="1"/>
  <c r="W181" i="5" s="1"/>
  <c r="Y181" i="4"/>
  <c r="AB181" i="4"/>
  <c r="D179" i="5" s="1"/>
  <c r="W179" i="5" s="1"/>
  <c r="Y179" i="4"/>
  <c r="AB179" i="4"/>
  <c r="D177" i="5" s="1"/>
  <c r="W177" i="5" s="1"/>
  <c r="Y177" i="4"/>
  <c r="AB177" i="4"/>
  <c r="D175" i="5" s="1"/>
  <c r="W175" i="5" s="1"/>
  <c r="Y175" i="4"/>
  <c r="AB175" i="4"/>
  <c r="D173" i="5" s="1"/>
  <c r="W173" i="5" s="1"/>
  <c r="Y173" i="4"/>
  <c r="AB173" i="4"/>
  <c r="D171" i="5" s="1"/>
  <c r="W171" i="5" s="1"/>
  <c r="Y171" i="4"/>
  <c r="AB171" i="4"/>
  <c r="D169" i="5" s="1"/>
  <c r="W169" i="5" s="1"/>
  <c r="AB169" i="4"/>
  <c r="D167" i="5" s="1"/>
  <c r="W167" i="5" s="1"/>
  <c r="AB167" i="4"/>
  <c r="D165" i="5" s="1"/>
  <c r="W165" i="5" s="1"/>
  <c r="AB165" i="4"/>
  <c r="D163" i="5" s="1"/>
  <c r="W163" i="5" s="1"/>
  <c r="AB163" i="4"/>
  <c r="D161" i="5" s="1"/>
  <c r="W161" i="5" s="1"/>
  <c r="AB161" i="4"/>
  <c r="D159" i="5" s="1"/>
  <c r="W159" i="5" s="1"/>
  <c r="W159" i="4"/>
  <c r="W157" i="4"/>
  <c r="W155" i="4"/>
  <c r="W153" i="4"/>
  <c r="W151" i="4"/>
  <c r="AC147" i="4"/>
  <c r="AD147" i="4" s="1"/>
  <c r="AC145" i="4"/>
  <c r="AD145" i="4" s="1"/>
  <c r="AC143" i="4"/>
  <c r="AD143" i="4" s="1"/>
  <c r="AC139" i="4"/>
  <c r="AD139" i="4" s="1"/>
  <c r="AC137" i="4"/>
  <c r="AD137" i="4" s="1"/>
  <c r="AC135" i="4"/>
  <c r="AD135" i="4" s="1"/>
  <c r="AC131" i="4"/>
  <c r="AD131" i="4" s="1"/>
  <c r="Y129" i="4"/>
  <c r="AC97" i="4"/>
  <c r="AD97" i="4" s="1"/>
  <c r="AC95" i="4"/>
  <c r="AD95" i="4" s="1"/>
  <c r="Y93" i="4"/>
  <c r="X93" i="4"/>
  <c r="AC91" i="4"/>
  <c r="AD91" i="4" s="1"/>
  <c r="X91" i="4"/>
  <c r="Y89" i="4"/>
  <c r="AC87" i="4"/>
  <c r="AD87" i="4" s="1"/>
  <c r="AB87" i="4"/>
  <c r="D85" i="5" s="1"/>
  <c r="W85" i="5" s="1"/>
  <c r="AA87" i="4"/>
  <c r="Y85" i="4"/>
  <c r="X85" i="4"/>
  <c r="W85" i="4"/>
  <c r="AC83" i="4"/>
  <c r="AD83" i="4" s="1"/>
  <c r="X83" i="4"/>
  <c r="AA81" i="4"/>
  <c r="AC79" i="4"/>
  <c r="AD79" i="4" s="1"/>
  <c r="AB79" i="4"/>
  <c r="D77" i="5" s="1"/>
  <c r="W77" i="5" s="1"/>
  <c r="AA79" i="4"/>
  <c r="Y77" i="4"/>
  <c r="AB77" i="4"/>
  <c r="D75" i="5" s="1"/>
  <c r="W75" i="5" s="1"/>
  <c r="AC75" i="4"/>
  <c r="AD75" i="4" s="1"/>
  <c r="X75" i="4"/>
  <c r="AC73" i="4"/>
  <c r="AD73" i="4" s="1"/>
  <c r="AA73" i="4"/>
  <c r="AC71" i="4"/>
  <c r="AD71" i="4" s="1"/>
  <c r="AB71" i="4"/>
  <c r="D69" i="5" s="1"/>
  <c r="W69" i="5" s="1"/>
  <c r="AA71" i="4"/>
  <c r="Y69" i="4"/>
  <c r="W69" i="4"/>
  <c r="AC67" i="4"/>
  <c r="AD67" i="4" s="1"/>
  <c r="X67" i="4"/>
  <c r="AC65" i="4"/>
  <c r="AD65" i="4" s="1"/>
  <c r="AA65" i="4"/>
  <c r="AC63" i="4"/>
  <c r="AA63" i="4"/>
  <c r="Y61" i="4"/>
  <c r="X61" i="4"/>
  <c r="Y59" i="4"/>
  <c r="AC57" i="4"/>
  <c r="AD57" i="4" s="1"/>
  <c r="AA57" i="4"/>
  <c r="AC55" i="4"/>
  <c r="AD55" i="4" s="1"/>
  <c r="AA55" i="4"/>
  <c r="X53" i="4"/>
  <c r="W53" i="4"/>
  <c r="AC51" i="4"/>
  <c r="X51" i="4"/>
  <c r="AC49" i="4"/>
  <c r="AD49" i="4" s="1"/>
  <c r="AA49" i="4"/>
  <c r="AC47" i="4"/>
  <c r="AD47" i="4" s="1"/>
  <c r="AB47" i="4"/>
  <c r="D45" i="5" s="1"/>
  <c r="W45" i="5" s="1"/>
  <c r="AA47" i="4"/>
  <c r="X45" i="4"/>
  <c r="W45" i="4"/>
  <c r="AC43" i="4"/>
  <c r="AD43" i="4" s="1"/>
  <c r="AC41" i="4"/>
  <c r="AD41" i="4" s="1"/>
  <c r="AA41" i="4"/>
  <c r="AC39" i="4"/>
  <c r="AD39" i="4" s="1"/>
  <c r="AB39" i="4"/>
  <c r="D37" i="5" s="1"/>
  <c r="W37" i="5" s="1"/>
  <c r="AA39" i="4"/>
  <c r="Y37" i="4"/>
  <c r="AC35" i="4"/>
  <c r="AD35" i="4" s="1"/>
  <c r="AC33" i="4"/>
  <c r="AD33" i="4" s="1"/>
  <c r="AC31" i="4"/>
  <c r="AB31" i="4"/>
  <c r="D29" i="5" s="1"/>
  <c r="W29" i="5" s="1"/>
  <c r="AA31" i="4"/>
  <c r="Y29" i="4"/>
  <c r="AC25" i="4"/>
  <c r="AD25" i="4" s="1"/>
  <c r="AA25" i="4"/>
  <c r="AC23" i="4"/>
  <c r="AD23" i="4" s="1"/>
  <c r="AB23" i="4"/>
  <c r="D21" i="5" s="1"/>
  <c r="W21" i="5" s="1"/>
  <c r="AA23" i="4"/>
  <c r="Y21" i="4"/>
  <c r="AB21" i="4"/>
  <c r="D19" i="5" s="1"/>
  <c r="W19" i="5" s="1"/>
  <c r="AC19" i="4"/>
  <c r="AD19" i="4" s="1"/>
  <c r="AA17" i="4"/>
  <c r="AC15" i="4"/>
  <c r="AD15" i="4" s="1"/>
  <c r="AB15" i="4"/>
  <c r="D13" i="5" s="1"/>
  <c r="W13" i="5" s="1"/>
  <c r="AA15" i="4"/>
  <c r="AB13" i="4"/>
  <c r="D11" i="5" s="1"/>
  <c r="W11" i="5" s="1"/>
  <c r="W13" i="4"/>
  <c r="AC11" i="4"/>
  <c r="AD11" i="4" s="1"/>
  <c r="AC9" i="4"/>
  <c r="AD9" i="4" s="1"/>
  <c r="AA9" i="4"/>
  <c r="AC7" i="4"/>
  <c r="AD7" i="4" s="1"/>
  <c r="AB7" i="4"/>
  <c r="D5" i="5" s="1"/>
  <c r="W5" i="5" s="1"/>
  <c r="AA7" i="4"/>
  <c r="X27" i="4"/>
  <c r="AC59" i="4"/>
  <c r="AD59" i="4" s="1"/>
  <c r="Y541" i="4"/>
  <c r="W77" i="4"/>
  <c r="W89" i="4"/>
  <c r="Y133" i="4"/>
  <c r="AC133" i="4"/>
  <c r="AD133" i="4" s="1"/>
  <c r="Y251" i="4"/>
  <c r="AB55" i="4"/>
  <c r="D53" i="5" s="1"/>
  <c r="W53" i="5" s="1"/>
  <c r="Y57" i="4"/>
  <c r="AC149" i="4"/>
  <c r="AD149" i="4" s="1"/>
  <c r="Y153" i="4"/>
  <c r="Y531" i="4"/>
  <c r="AC565" i="4"/>
  <c r="AD565" i="4" s="1"/>
  <c r="Y13" i="4"/>
  <c r="X35" i="4"/>
  <c r="Y151" i="4"/>
  <c r="Y155" i="4"/>
  <c r="Y237" i="4"/>
  <c r="Y279" i="4"/>
  <c r="AC365" i="4"/>
  <c r="AD365" i="4" s="1"/>
  <c r="AB489" i="4"/>
  <c r="D471" i="5" s="1"/>
  <c r="W471" i="5" s="1"/>
  <c r="AC545" i="4"/>
  <c r="AD545" i="4" s="1"/>
  <c r="AA557" i="4"/>
  <c r="AA561" i="4"/>
  <c r="AA689" i="4"/>
  <c r="Y351" i="4"/>
  <c r="AC533" i="4"/>
  <c r="AD533" i="4" s="1"/>
  <c r="AC543" i="4"/>
  <c r="AD543" i="4" s="1"/>
  <c r="AC557" i="4"/>
  <c r="AD557" i="4" s="1"/>
  <c r="Y557" i="4"/>
  <c r="AC547" i="4"/>
  <c r="AD547" i="4" s="1"/>
  <c r="AC541" i="4"/>
  <c r="AD541" i="4" s="1"/>
  <c r="AC397" i="4"/>
  <c r="AD397" i="4" s="1"/>
  <c r="AC369" i="4"/>
  <c r="AD369" i="4" s="1"/>
  <c r="Y369" i="4"/>
  <c r="Y103" i="4"/>
  <c r="AC103" i="4"/>
  <c r="AD103" i="4" s="1"/>
  <c r="AA89" i="4"/>
  <c r="X25" i="4"/>
  <c r="AB25" i="4"/>
  <c r="D23" i="5" s="1"/>
  <c r="W23" i="5" s="1"/>
  <c r="Y31" i="4"/>
  <c r="Y53" i="4"/>
  <c r="Y63" i="4"/>
  <c r="Y167" i="4"/>
  <c r="AA173" i="4"/>
  <c r="AA549" i="4"/>
  <c r="Y553" i="4"/>
  <c r="AC563" i="4"/>
  <c r="AD563" i="4" s="1"/>
  <c r="Y573" i="4"/>
  <c r="X637" i="4"/>
  <c r="AA645" i="4"/>
  <c r="AA647" i="4"/>
  <c r="AA671" i="4"/>
  <c r="AA673" i="4"/>
  <c r="W677" i="4"/>
  <c r="AA693" i="4"/>
  <c r="AA705" i="4"/>
  <c r="W751" i="4"/>
  <c r="W763" i="4"/>
  <c r="W765" i="4"/>
  <c r="X767" i="4"/>
  <c r="AA787" i="4"/>
  <c r="AA791" i="4"/>
  <c r="AA795" i="4"/>
  <c r="W845" i="4"/>
  <c r="W901" i="4"/>
  <c r="Y559" i="4"/>
  <c r="AC559" i="4"/>
  <c r="AD559" i="4" s="1"/>
  <c r="AC555" i="4"/>
  <c r="AD555" i="4" s="1"/>
  <c r="Y555" i="4"/>
  <c r="AC549" i="4"/>
  <c r="AD549" i="4" s="1"/>
  <c r="Y549" i="4"/>
  <c r="Y27" i="4"/>
  <c r="AC27" i="4"/>
  <c r="AD27" i="4" s="1"/>
  <c r="X19" i="4"/>
  <c r="Y25" i="4"/>
  <c r="W29" i="4"/>
  <c r="Y45" i="4"/>
  <c r="W61" i="4"/>
  <c r="X69" i="4"/>
  <c r="Y81" i="4"/>
  <c r="Y91" i="4"/>
  <c r="Y165" i="4"/>
  <c r="Y343" i="4"/>
  <c r="AA445" i="4"/>
  <c r="AA493" i="4"/>
  <c r="AA559" i="4"/>
  <c r="AC581" i="4"/>
  <c r="AD581" i="4" s="1"/>
  <c r="Y581" i="4"/>
  <c r="AC561" i="4"/>
  <c r="AD561" i="4" s="1"/>
  <c r="Y561" i="4"/>
  <c r="Y551" i="4"/>
  <c r="AC551" i="4"/>
  <c r="AD551" i="4" s="1"/>
  <c r="AB537" i="4"/>
  <c r="D519" i="5" s="1"/>
  <c r="W519" i="5" s="1"/>
  <c r="Y107" i="4"/>
  <c r="AC107" i="4"/>
  <c r="AD107" i="4" s="1"/>
  <c r="Y105" i="4"/>
  <c r="AC105" i="4"/>
  <c r="AD105" i="4" s="1"/>
  <c r="Y101" i="4"/>
  <c r="AC101" i="4"/>
  <c r="AD101" i="4" s="1"/>
  <c r="Y99" i="4"/>
  <c r="AC99" i="4"/>
  <c r="AD99" i="4" s="1"/>
  <c r="Y17" i="4"/>
  <c r="W27" i="4"/>
  <c r="AC89" i="4"/>
  <c r="Y159" i="4"/>
  <c r="Y243" i="4"/>
  <c r="Y331" i="4"/>
  <c r="Y477" i="4"/>
  <c r="AB901" i="4"/>
  <c r="D874" i="5" s="1"/>
  <c r="W874" i="5" s="1"/>
  <c r="W903" i="4"/>
  <c r="AB907" i="4"/>
  <c r="D880" i="5" s="1"/>
  <c r="W880" i="5" s="1"/>
  <c r="Y937" i="4"/>
  <c r="X959" i="4"/>
  <c r="AC959" i="4"/>
  <c r="AD959" i="4" s="1"/>
  <c r="AC983" i="4"/>
  <c r="AD983" i="4" s="1"/>
  <c r="Y983" i="4"/>
  <c r="W991" i="4"/>
  <c r="X1021" i="4"/>
  <c r="AB1021" i="4"/>
  <c r="D992" i="5" s="1"/>
  <c r="W992" i="5" s="1"/>
  <c r="AA1043" i="4"/>
  <c r="AB689" i="4"/>
  <c r="D670" i="5" s="1"/>
  <c r="W670" i="5" s="1"/>
  <c r="AB701" i="4"/>
  <c r="D681" i="5" s="1"/>
  <c r="W681" i="5" s="1"/>
  <c r="AC725" i="4"/>
  <c r="AD725" i="4" s="1"/>
  <c r="AA745" i="4"/>
  <c r="W745" i="4"/>
  <c r="Y821" i="4"/>
  <c r="X833" i="4"/>
  <c r="X7" i="4"/>
  <c r="X11" i="4"/>
  <c r="X29" i="4"/>
  <c r="X43" i="4"/>
  <c r="W57" i="4"/>
  <c r="W59" i="4"/>
  <c r="W91" i="4"/>
  <c r="W93" i="4"/>
  <c r="Y97" i="4"/>
  <c r="Y163" i="4"/>
  <c r="X169" i="4"/>
  <c r="X171" i="4"/>
  <c r="Y323" i="4"/>
  <c r="AA519" i="4"/>
  <c r="AA543" i="4"/>
  <c r="AA545" i="4"/>
  <c r="W633" i="4"/>
  <c r="AA677" i="4"/>
  <c r="X689" i="4"/>
  <c r="W709" i="4"/>
  <c r="AC839" i="4"/>
  <c r="AD839" i="4" s="1"/>
  <c r="Y857" i="4"/>
  <c r="X989" i="4"/>
  <c r="Y1007" i="4"/>
  <c r="W1039" i="4"/>
  <c r="AB589" i="4"/>
  <c r="D570" i="5" s="1"/>
  <c r="W570" i="5" s="1"/>
  <c r="X775" i="4"/>
  <c r="X827" i="4"/>
  <c r="X835" i="4"/>
  <c r="AB845" i="4"/>
  <c r="D822" i="5" s="1"/>
  <c r="W822" i="5" s="1"/>
  <c r="W855" i="4"/>
  <c r="Y5" i="4"/>
  <c r="W21" i="4"/>
  <c r="W25" i="4"/>
  <c r="W37" i="4"/>
  <c r="X57" i="4"/>
  <c r="AB57" i="4"/>
  <c r="D55" i="5" s="1"/>
  <c r="W55" i="5" s="1"/>
  <c r="X59" i="4"/>
  <c r="Y145" i="4"/>
  <c r="Y161" i="4"/>
  <c r="Y169" i="4"/>
  <c r="Y207" i="4"/>
  <c r="Y353" i="4"/>
  <c r="Y473" i="4"/>
  <c r="AA541" i="4"/>
  <c r="AA551" i="4"/>
  <c r="AA553" i="4"/>
  <c r="X649" i="4"/>
  <c r="X705" i="4"/>
  <c r="AA741" i="4"/>
  <c r="W813" i="4"/>
  <c r="X841" i="4"/>
  <c r="X843" i="4"/>
  <c r="Y947" i="4"/>
  <c r="Y949" i="4"/>
  <c r="X995" i="4"/>
  <c r="X1075" i="4"/>
  <c r="AA547" i="4"/>
  <c r="AA555" i="4"/>
  <c r="AA563" i="4"/>
  <c r="X743" i="4"/>
  <c r="W789" i="4"/>
  <c r="X799" i="4"/>
  <c r="Y823" i="4"/>
  <c r="W861" i="4"/>
  <c r="Y865" i="4"/>
  <c r="Y901" i="4"/>
  <c r="Y907" i="4"/>
  <c r="W1049" i="4"/>
  <c r="X1071" i="4"/>
  <c r="Y1100" i="4"/>
  <c r="Y1126" i="4"/>
  <c r="AC1126" i="4"/>
  <c r="AD1126" i="4" s="1"/>
  <c r="Y699" i="4"/>
  <c r="W777" i="4"/>
  <c r="X785" i="4"/>
  <c r="W797" i="4"/>
  <c r="X815" i="4"/>
  <c r="X831" i="4"/>
  <c r="W869" i="4"/>
  <c r="Y903" i="4"/>
  <c r="Y967" i="4"/>
  <c r="Y977" i="4"/>
  <c r="Y1021" i="4"/>
  <c r="W1033" i="4"/>
  <c r="X1049" i="4"/>
  <c r="X1059" i="4"/>
  <c r="X1081" i="4"/>
  <c r="Y1101" i="4"/>
  <c r="Y1116" i="4"/>
  <c r="AB1117" i="4"/>
  <c r="AB1125" i="4"/>
  <c r="D1078" i="5" s="1"/>
  <c r="W1078" i="5" s="1"/>
  <c r="X971" i="4"/>
  <c r="X1047" i="4"/>
  <c r="X1055" i="4"/>
  <c r="W1057" i="4"/>
  <c r="W1063" i="4"/>
  <c r="W1065" i="4"/>
  <c r="W1100" i="4"/>
  <c r="AB584" i="4"/>
  <c r="D566" i="5" s="1"/>
  <c r="W566" i="5" s="1"/>
  <c r="AB580" i="4"/>
  <c r="D562" i="5" s="1"/>
  <c r="W562" i="5" s="1"/>
  <c r="AB576" i="4"/>
  <c r="D558" i="5" s="1"/>
  <c r="W558" i="5" s="1"/>
  <c r="AB572" i="4"/>
  <c r="D554" i="5" s="1"/>
  <c r="W554" i="5" s="1"/>
  <c r="AB568" i="4"/>
  <c r="D550" i="5" s="1"/>
  <c r="W550" i="5" s="1"/>
  <c r="AB478" i="4"/>
  <c r="D460" i="5" s="1"/>
  <c r="W460" i="5" s="1"/>
  <c r="AB476" i="4"/>
  <c r="D458" i="5" s="1"/>
  <c r="W458" i="5" s="1"/>
  <c r="AB472" i="4"/>
  <c r="D454" i="5" s="1"/>
  <c r="W454" i="5" s="1"/>
  <c r="AB470" i="4"/>
  <c r="D452" i="5" s="1"/>
  <c r="W452" i="5" s="1"/>
  <c r="AC468" i="4"/>
  <c r="AD468" i="4" s="1"/>
  <c r="AB468" i="4"/>
  <c r="D450" i="5" s="1"/>
  <c r="W450" i="5" s="1"/>
  <c r="AB466" i="4"/>
  <c r="D448" i="5" s="1"/>
  <c r="W448" i="5" s="1"/>
  <c r="AB464" i="4"/>
  <c r="D446" i="5" s="1"/>
  <c r="W446" i="5" s="1"/>
  <c r="AB462" i="4"/>
  <c r="D444" i="5" s="1"/>
  <c r="W444" i="5" s="1"/>
  <c r="AB460" i="4"/>
  <c r="D442" i="5" s="1"/>
  <c r="W442" i="5" s="1"/>
  <c r="AB458" i="4"/>
  <c r="D440" i="5" s="1"/>
  <c r="W440" i="5" s="1"/>
  <c r="AB456" i="4"/>
  <c r="D438" i="5" s="1"/>
  <c r="W438" i="5" s="1"/>
  <c r="AB400" i="4"/>
  <c r="D383" i="5" s="1"/>
  <c r="W383" i="5" s="1"/>
  <c r="AB398" i="4"/>
  <c r="D381" i="5" s="1"/>
  <c r="W381" i="5" s="1"/>
  <c r="AB396" i="4"/>
  <c r="D379" i="5" s="1"/>
  <c r="W379" i="5" s="1"/>
  <c r="AB390" i="4"/>
  <c r="D374" i="5" s="1"/>
  <c r="W374" i="5" s="1"/>
  <c r="AB388" i="4"/>
  <c r="D372" i="5" s="1"/>
  <c r="W372" i="5" s="1"/>
  <c r="AB386" i="4"/>
  <c r="D370" i="5" s="1"/>
  <c r="W370" i="5" s="1"/>
  <c r="AB384" i="4"/>
  <c r="D368" i="5" s="1"/>
  <c r="W368" i="5" s="1"/>
  <c r="AB380" i="4"/>
  <c r="D365" i="5" s="1"/>
  <c r="W365" i="5" s="1"/>
  <c r="AB376" i="4"/>
  <c r="D361" i="5" s="1"/>
  <c r="W361" i="5" s="1"/>
  <c r="AB368" i="4"/>
  <c r="D353" i="5" s="1"/>
  <c r="W353" i="5" s="1"/>
  <c r="AB366" i="4"/>
  <c r="D351" i="5" s="1"/>
  <c r="W351" i="5" s="1"/>
  <c r="AB364" i="4"/>
  <c r="D349" i="5" s="1"/>
  <c r="W349" i="5" s="1"/>
  <c r="AB362" i="4"/>
  <c r="D347" i="5" s="1"/>
  <c r="W347" i="5" s="1"/>
  <c r="AB360" i="4"/>
  <c r="D345" i="5" s="1"/>
  <c r="W345" i="5" s="1"/>
  <c r="AC358" i="4"/>
  <c r="AD358" i="4" s="1"/>
  <c r="AB358" i="4"/>
  <c r="D343" i="5" s="1"/>
  <c r="W343" i="5" s="1"/>
  <c r="AB356" i="4"/>
  <c r="D341" i="5" s="1"/>
  <c r="W341" i="5" s="1"/>
  <c r="AB354" i="4"/>
  <c r="D339" i="5" s="1"/>
  <c r="W339" i="5" s="1"/>
  <c r="AB350" i="4"/>
  <c r="D335" i="5" s="1"/>
  <c r="W335" i="5" s="1"/>
  <c r="AB348" i="4"/>
  <c r="D333" i="5" s="1"/>
  <c r="W333" i="5" s="1"/>
  <c r="AB346" i="4"/>
  <c r="D331" i="5" s="1"/>
  <c r="W331" i="5" s="1"/>
  <c r="AB344" i="4"/>
  <c r="D329" i="5" s="1"/>
  <c r="W329" i="5" s="1"/>
  <c r="AB342" i="4"/>
  <c r="D327" i="5" s="1"/>
  <c r="W327" i="5" s="1"/>
  <c r="AB340" i="4"/>
  <c r="D325" i="5" s="1"/>
  <c r="W325" i="5" s="1"/>
  <c r="AB338" i="4"/>
  <c r="D323" i="5" s="1"/>
  <c r="W323" i="5" s="1"/>
  <c r="AB334" i="4"/>
  <c r="D319" i="5" s="1"/>
  <c r="W319" i="5" s="1"/>
  <c r="AB332" i="4"/>
  <c r="D317" i="5" s="1"/>
  <c r="W317" i="5" s="1"/>
  <c r="AB330" i="4"/>
  <c r="D315" i="5" s="1"/>
  <c r="W315" i="5" s="1"/>
  <c r="AB328" i="4"/>
  <c r="D313" i="5" s="1"/>
  <c r="W313" i="5" s="1"/>
  <c r="AB326" i="4"/>
  <c r="D311" i="5" s="1"/>
  <c r="W311" i="5" s="1"/>
  <c r="AB324" i="4"/>
  <c r="D309" i="5" s="1"/>
  <c r="W309" i="5" s="1"/>
  <c r="AB322" i="4"/>
  <c r="D307" i="5" s="1"/>
  <c r="W307" i="5" s="1"/>
  <c r="AB318" i="4"/>
  <c r="D303" i="5" s="1"/>
  <c r="W303" i="5" s="1"/>
  <c r="AB316" i="4"/>
  <c r="D301" i="5" s="1"/>
  <c r="W301" i="5" s="1"/>
  <c r="AB314" i="4"/>
  <c r="D300" i="5" s="1"/>
  <c r="W300" i="5" s="1"/>
  <c r="AB312" i="4"/>
  <c r="D298" i="5" s="1"/>
  <c r="W298" i="5" s="1"/>
  <c r="AB310" i="4"/>
  <c r="D296" i="5" s="1"/>
  <c r="W296" i="5" s="1"/>
  <c r="AB308" i="4"/>
  <c r="D294" i="5" s="1"/>
  <c r="W294" i="5" s="1"/>
  <c r="AB306" i="4"/>
  <c r="AC302" i="4"/>
  <c r="AD302" i="4" s="1"/>
  <c r="AB302" i="4"/>
  <c r="AB300" i="4"/>
  <c r="D288" i="5" s="1"/>
  <c r="W288" i="5" s="1"/>
  <c r="AB298" i="4"/>
  <c r="AB296" i="4"/>
  <c r="D285" i="5" s="1"/>
  <c r="W285" i="5" s="1"/>
  <c r="AB294" i="4"/>
  <c r="D283" i="5" s="1"/>
  <c r="W283" i="5" s="1"/>
  <c r="AB292" i="4"/>
  <c r="D281" i="5" s="1"/>
  <c r="W281" i="5" s="1"/>
  <c r="AC290" i="4"/>
  <c r="AD290" i="4" s="1"/>
  <c r="AB290" i="4"/>
  <c r="D279" i="5" s="1"/>
  <c r="W279" i="5" s="1"/>
  <c r="AB288" i="4"/>
  <c r="D277" i="5" s="1"/>
  <c r="W277" i="5" s="1"/>
  <c r="AB286" i="4"/>
  <c r="D275" i="5" s="1"/>
  <c r="W275" i="5" s="1"/>
  <c r="AB282" i="4"/>
  <c r="D271" i="5" s="1"/>
  <c r="W271" i="5" s="1"/>
  <c r="AC280" i="4"/>
  <c r="AD280" i="4" s="1"/>
  <c r="AB280" i="4"/>
  <c r="D269" i="5" s="1"/>
  <c r="W269" i="5" s="1"/>
  <c r="AB278" i="4"/>
  <c r="D267" i="5" s="1"/>
  <c r="W267" i="5" s="1"/>
  <c r="AB276" i="4"/>
  <c r="D266" i="5" s="1"/>
  <c r="W266" i="5" s="1"/>
  <c r="AB274" i="4"/>
  <c r="D264" i="5" s="1"/>
  <c r="W264" i="5" s="1"/>
  <c r="AB272" i="4"/>
  <c r="D262" i="5" s="1"/>
  <c r="W262" i="5" s="1"/>
  <c r="AB270" i="4"/>
  <c r="D260" i="5" s="1"/>
  <c r="W260" i="5" s="1"/>
  <c r="AC268" i="4"/>
  <c r="AD268" i="4" s="1"/>
  <c r="AB268" i="4"/>
  <c r="D259" i="5" s="1"/>
  <c r="W259" i="5" s="1"/>
  <c r="AB266" i="4"/>
  <c r="D258" i="5" s="1"/>
  <c r="W258" i="5" s="1"/>
  <c r="AB262" i="4"/>
  <c r="D254" i="5" s="1"/>
  <c r="W254" i="5" s="1"/>
  <c r="AB260" i="4"/>
  <c r="D252" i="5" s="1"/>
  <c r="W252" i="5" s="1"/>
  <c r="AB258" i="4"/>
  <c r="D250" i="5" s="1"/>
  <c r="W250" i="5" s="1"/>
  <c r="AC256" i="4"/>
  <c r="AD256" i="4" s="1"/>
  <c r="AB256" i="4"/>
  <c r="D248" i="5" s="1"/>
  <c r="W248" i="5" s="1"/>
  <c r="AB254" i="4"/>
  <c r="D246" i="5" s="1"/>
  <c r="W246" i="5" s="1"/>
  <c r="AB252" i="4"/>
  <c r="D244" i="5" s="1"/>
  <c r="W244" i="5" s="1"/>
  <c r="AB250" i="4"/>
  <c r="D242" i="5" s="1"/>
  <c r="W242" i="5" s="1"/>
  <c r="AB248" i="4"/>
  <c r="D240" i="5" s="1"/>
  <c r="W240" i="5" s="1"/>
  <c r="AB246" i="4"/>
  <c r="AC244" i="4"/>
  <c r="AD244" i="4" s="1"/>
  <c r="AB244" i="4"/>
  <c r="D238" i="5" s="1"/>
  <c r="W238" i="5" s="1"/>
  <c r="AB242" i="4"/>
  <c r="D236" i="5" s="1"/>
  <c r="W236" i="5" s="1"/>
  <c r="AB240" i="4"/>
  <c r="D234" i="5" s="1"/>
  <c r="W234" i="5" s="1"/>
  <c r="AB238" i="4"/>
  <c r="D233" i="5" s="1"/>
  <c r="W233" i="5" s="1"/>
  <c r="W853" i="4"/>
  <c r="Y909" i="4"/>
  <c r="Y913" i="4"/>
  <c r="W935" i="4"/>
  <c r="W941" i="4"/>
  <c r="Y1001" i="4"/>
  <c r="W1013" i="4"/>
  <c r="W1041" i="4"/>
  <c r="X1051" i="4"/>
  <c r="X1057" i="4"/>
  <c r="X1063" i="4"/>
  <c r="X1065" i="4"/>
  <c r="X1079" i="4"/>
  <c r="W1081" i="4"/>
  <c r="X1085" i="4"/>
  <c r="AB236" i="4"/>
  <c r="D231" i="5" s="1"/>
  <c r="W231" i="5" s="1"/>
  <c r="AB234" i="4"/>
  <c r="D229" i="5" s="1"/>
  <c r="W229" i="5" s="1"/>
  <c r="AC232" i="4"/>
  <c r="AD232" i="4" s="1"/>
  <c r="AB232" i="4"/>
  <c r="D228" i="5" s="1"/>
  <c r="W228" i="5" s="1"/>
  <c r="AB228" i="4"/>
  <c r="D225" i="5" s="1"/>
  <c r="W225" i="5" s="1"/>
  <c r="AB226" i="4"/>
  <c r="D223" i="5" s="1"/>
  <c r="W223" i="5" s="1"/>
  <c r="AB224" i="4"/>
  <c r="D221" i="5" s="1"/>
  <c r="W221" i="5" s="1"/>
  <c r="AC222" i="4"/>
  <c r="AD222" i="4" s="1"/>
  <c r="AB222" i="4"/>
  <c r="D219" i="5" s="1"/>
  <c r="W219" i="5" s="1"/>
  <c r="AB220" i="4"/>
  <c r="D217" i="5" s="1"/>
  <c r="W217" i="5" s="1"/>
  <c r="AB218" i="4"/>
  <c r="D215" i="5" s="1"/>
  <c r="W215" i="5" s="1"/>
  <c r="AB216" i="4"/>
  <c r="D213" i="5" s="1"/>
  <c r="W213" i="5" s="1"/>
  <c r="AB214" i="4"/>
  <c r="D211" i="5" s="1"/>
  <c r="W211" i="5" s="1"/>
  <c r="AB212" i="4"/>
  <c r="D209" i="5" s="1"/>
  <c r="W209" i="5" s="1"/>
  <c r="AB210" i="4"/>
  <c r="D207" i="5" s="1"/>
  <c r="W207" i="5" s="1"/>
  <c r="AB208" i="4"/>
  <c r="D205" i="5" s="1"/>
  <c r="W205" i="5" s="1"/>
  <c r="AB206" i="4"/>
  <c r="D203" i="5" s="1"/>
  <c r="W203" i="5" s="1"/>
  <c r="AB204" i="4"/>
  <c r="D201" i="5" s="1"/>
  <c r="W201" i="5" s="1"/>
  <c r="AB202" i="4"/>
  <c r="D199" i="5" s="1"/>
  <c r="W199" i="5" s="1"/>
  <c r="AB200" i="4"/>
  <c r="D198" i="5" s="1"/>
  <c r="W198" i="5" s="1"/>
  <c r="AB198" i="4"/>
  <c r="D196" i="5" s="1"/>
  <c r="W196" i="5" s="1"/>
  <c r="AB196" i="4"/>
  <c r="D194" i="5" s="1"/>
  <c r="W194" i="5" s="1"/>
  <c r="AB194" i="4"/>
  <c r="D192" i="5" s="1"/>
  <c r="W192" i="5" s="1"/>
  <c r="AB192" i="4"/>
  <c r="D190" i="5" s="1"/>
  <c r="W190" i="5" s="1"/>
  <c r="AB188" i="4"/>
  <c r="D186" i="5" s="1"/>
  <c r="W186" i="5" s="1"/>
  <c r="AB186" i="4"/>
  <c r="D184" i="5" s="1"/>
  <c r="W184" i="5" s="1"/>
  <c r="AC184" i="4"/>
  <c r="AD184" i="4" s="1"/>
  <c r="AC160" i="4"/>
  <c r="AD160" i="4" s="1"/>
  <c r="AB150" i="4"/>
  <c r="D148" i="5" s="1"/>
  <c r="W148" i="5" s="1"/>
  <c r="AB146" i="4"/>
  <c r="D144" i="5" s="1"/>
  <c r="W144" i="5" s="1"/>
  <c r="AB142" i="4"/>
  <c r="D140" i="5" s="1"/>
  <c r="W140" i="5" s="1"/>
  <c r="AB134" i="4"/>
  <c r="D132" i="5" s="1"/>
  <c r="W132" i="5" s="1"/>
  <c r="AB106" i="4"/>
  <c r="D104" i="5" s="1"/>
  <c r="W104" i="5" s="1"/>
  <c r="AA94" i="4"/>
  <c r="AC90" i="4"/>
  <c r="AD90" i="4" s="1"/>
  <c r="AA90" i="4"/>
  <c r="AC88" i="4"/>
  <c r="AC86" i="4"/>
  <c r="AD86" i="4" s="1"/>
  <c r="AA86" i="4"/>
  <c r="AC84" i="4"/>
  <c r="AD84" i="4" s="1"/>
  <c r="AA84" i="4"/>
  <c r="AC82" i="4"/>
  <c r="AD82" i="4" s="1"/>
  <c r="AA82" i="4"/>
  <c r="AC76" i="4"/>
  <c r="AD76" i="4" s="1"/>
  <c r="AC74" i="4"/>
  <c r="AD74" i="4" s="1"/>
  <c r="AA74" i="4"/>
  <c r="AC72" i="4"/>
  <c r="AD72" i="4" s="1"/>
  <c r="AC70" i="4"/>
  <c r="AD70" i="4" s="1"/>
  <c r="AC68" i="4"/>
  <c r="AA68" i="4"/>
  <c r="AC66" i="4"/>
  <c r="AD66" i="4" s="1"/>
  <c r="AA66" i="4"/>
  <c r="AA62" i="4"/>
  <c r="AC60" i="4"/>
  <c r="AD60" i="4" s="1"/>
  <c r="AC58" i="4"/>
  <c r="AD58" i="4" s="1"/>
  <c r="AA58" i="4"/>
  <c r="AC56" i="4"/>
  <c r="AD56" i="4" s="1"/>
  <c r="AA56" i="4"/>
  <c r="AA54" i="4"/>
  <c r="AA52" i="4"/>
  <c r="AC50" i="4"/>
  <c r="AD50" i="4" s="1"/>
  <c r="AC48" i="4"/>
  <c r="AD48" i="4" s="1"/>
  <c r="AA46" i="4"/>
  <c r="AA44" i="4"/>
  <c r="AC42" i="4"/>
  <c r="AD42" i="4" s="1"/>
  <c r="AC40" i="4"/>
  <c r="AD40" i="4" s="1"/>
  <c r="AA38" i="4"/>
  <c r="AC36" i="4"/>
  <c r="AD36" i="4" s="1"/>
  <c r="AA36" i="4"/>
  <c r="AA34" i="4"/>
  <c r="AC32" i="4"/>
  <c r="AD32" i="4" s="1"/>
  <c r="AC30" i="4"/>
  <c r="AD30" i="4" s="1"/>
  <c r="AA28" i="4"/>
  <c r="AA26" i="4"/>
  <c r="AC24" i="4"/>
  <c r="AD24" i="4" s="1"/>
  <c r="AA22" i="4"/>
  <c r="AC20" i="4"/>
  <c r="AD20" i="4" s="1"/>
  <c r="AA20" i="4"/>
  <c r="AA18" i="4"/>
  <c r="AC16" i="4"/>
  <c r="AD16" i="4" s="1"/>
  <c r="AC14" i="4"/>
  <c r="AD14" i="4" s="1"/>
  <c r="AA14" i="4"/>
  <c r="AA12" i="4"/>
  <c r="AC10" i="4"/>
  <c r="AD10" i="4" s="1"/>
  <c r="AA10" i="4"/>
  <c r="X1100" i="4"/>
  <c r="AB1100" i="4"/>
  <c r="D1066" i="5" s="1"/>
  <c r="W1066" i="5" s="1"/>
  <c r="AA1116" i="4"/>
  <c r="Y1118" i="4"/>
  <c r="X1106" i="4"/>
  <c r="X1111" i="4"/>
  <c r="X1115" i="4"/>
  <c r="X1121" i="4"/>
  <c r="X1125" i="4"/>
  <c r="Y1122" i="4"/>
  <c r="N1128" i="4"/>
  <c r="N1130" i="4" s="1"/>
  <c r="Y460" i="4"/>
  <c r="Y458" i="4"/>
  <c r="Y456" i="4"/>
  <c r="X370" i="4"/>
  <c r="W362" i="4"/>
  <c r="Y360" i="4"/>
  <c r="W360" i="4"/>
  <c r="W358" i="4"/>
  <c r="W356" i="4"/>
  <c r="W352" i="4"/>
  <c r="W350" i="4"/>
  <c r="W348" i="4"/>
  <c r="W346" i="4"/>
  <c r="W344" i="4"/>
  <c r="W342" i="4"/>
  <c r="W340" i="4"/>
  <c r="W336" i="4"/>
  <c r="W334" i="4"/>
  <c r="W332" i="4"/>
  <c r="W330" i="4"/>
  <c r="W328" i="4"/>
  <c r="W326" i="4"/>
  <c r="W324" i="4"/>
  <c r="W320" i="4"/>
  <c r="W318" i="4"/>
  <c r="W316" i="4"/>
  <c r="W314" i="4"/>
  <c r="W312" i="4"/>
  <c r="W310" i="4"/>
  <c r="W308" i="4"/>
  <c r="W304" i="4"/>
  <c r="W302" i="4"/>
  <c r="W300" i="4"/>
  <c r="W298" i="4"/>
  <c r="W296" i="4"/>
  <c r="W294" i="4"/>
  <c r="W292" i="4"/>
  <c r="W290" i="4"/>
  <c r="W288" i="4"/>
  <c r="W284" i="4"/>
  <c r="W282" i="4"/>
  <c r="W280" i="4"/>
  <c r="W278" i="4"/>
  <c r="W276" i="4"/>
  <c r="W274" i="4"/>
  <c r="W272" i="4"/>
  <c r="W270" i="4"/>
  <c r="W268" i="4"/>
  <c r="W264" i="4"/>
  <c r="W262" i="4"/>
  <c r="W260" i="4"/>
  <c r="W258" i="4"/>
  <c r="W256" i="4"/>
  <c r="W254" i="4"/>
  <c r="W252" i="4"/>
  <c r="W250" i="4"/>
  <c r="W248" i="4"/>
  <c r="W246" i="4"/>
  <c r="W244" i="4"/>
  <c r="W242" i="4"/>
  <c r="W240" i="4"/>
  <c r="W238" i="4"/>
  <c r="W236" i="4"/>
  <c r="W234" i="4"/>
  <c r="W230" i="4"/>
  <c r="W228" i="4"/>
  <c r="W226" i="4"/>
  <c r="W224" i="4"/>
  <c r="W222" i="4"/>
  <c r="W220" i="4"/>
  <c r="W218" i="4"/>
  <c r="W216" i="4"/>
  <c r="W214" i="4"/>
  <c r="W212" i="4"/>
  <c r="W210" i="4"/>
  <c r="W208" i="4"/>
  <c r="W206" i="4"/>
  <c r="W204" i="4"/>
  <c r="W202" i="4"/>
  <c r="W200" i="4"/>
  <c r="W198" i="4"/>
  <c r="W196" i="4"/>
  <c r="W194" i="4"/>
  <c r="Y192" i="4"/>
  <c r="W192" i="4"/>
  <c r="Y190" i="4"/>
  <c r="X1101" i="4"/>
  <c r="X1102" i="4"/>
  <c r="X1104" i="4"/>
  <c r="X1109" i="4"/>
  <c r="X1113" i="4"/>
  <c r="W1119" i="4"/>
  <c r="W1123" i="4"/>
  <c r="W190" i="4"/>
  <c r="Y188" i="4"/>
  <c r="W188" i="4"/>
  <c r="Y186" i="4"/>
  <c r="W186" i="4"/>
  <c r="Y182" i="4"/>
  <c r="Y180" i="4"/>
  <c r="Y178" i="4"/>
  <c r="Y176" i="4"/>
  <c r="Y174" i="4"/>
  <c r="Y172" i="4"/>
  <c r="Y170" i="4"/>
  <c r="Y168" i="4"/>
  <c r="Y166" i="4"/>
  <c r="Y164" i="4"/>
  <c r="Y162" i="4"/>
  <c r="W158" i="4"/>
  <c r="X156" i="4"/>
  <c r="W156" i="4"/>
  <c r="X154" i="4"/>
  <c r="W154" i="4"/>
  <c r="X152" i="4"/>
  <c r="W152" i="4"/>
  <c r="W150" i="4"/>
  <c r="W148" i="4"/>
  <c r="W146" i="4"/>
  <c r="X144" i="4"/>
  <c r="W144" i="4"/>
  <c r="W142" i="4"/>
  <c r="W138" i="4"/>
  <c r="X136" i="4"/>
  <c r="W136" i="4"/>
  <c r="W134" i="4"/>
  <c r="X132" i="4"/>
  <c r="W132" i="4"/>
  <c r="X130" i="4"/>
  <c r="W130" i="4"/>
  <c r="X128" i="4"/>
  <c r="W128" i="4"/>
  <c r="W126" i="4"/>
  <c r="W124" i="4"/>
  <c r="W122" i="4"/>
  <c r="W120" i="4"/>
  <c r="W118" i="4"/>
  <c r="W116" i="4"/>
  <c r="W114" i="4"/>
  <c r="W110" i="4"/>
  <c r="W108" i="4"/>
  <c r="W106" i="4"/>
  <c r="W104" i="4"/>
  <c r="W102" i="4"/>
  <c r="X100" i="4"/>
  <c r="W100" i="4"/>
  <c r="X98" i="4"/>
  <c r="X96" i="4"/>
  <c r="W96" i="4"/>
  <c r="X94" i="4"/>
  <c r="X92" i="4"/>
  <c r="W88" i="4"/>
  <c r="X86" i="4"/>
  <c r="W80" i="4"/>
  <c r="X78" i="4"/>
  <c r="X76" i="4"/>
  <c r="X70" i="4"/>
  <c r="W64" i="4"/>
  <c r="X62" i="4"/>
  <c r="X60" i="4"/>
  <c r="W60" i="4"/>
  <c r="X54" i="4"/>
  <c r="X52" i="4"/>
  <c r="W48" i="4"/>
  <c r="X46" i="4"/>
  <c r="X44" i="4"/>
  <c r="W40" i="4"/>
  <c r="X38" i="4"/>
  <c r="X36" i="4"/>
  <c r="W32" i="4"/>
  <c r="X30" i="4"/>
  <c r="Y28" i="4"/>
  <c r="X28" i="4"/>
  <c r="X22" i="4"/>
  <c r="X20" i="4"/>
  <c r="W16" i="4"/>
  <c r="X14" i="4"/>
  <c r="Y12" i="4"/>
  <c r="W92" i="4"/>
  <c r="AA92" i="4"/>
  <c r="AC12" i="4"/>
  <c r="AD12" i="4" s="1"/>
  <c r="W28" i="4"/>
  <c r="W56" i="4"/>
  <c r="AB100" i="4"/>
  <c r="D98" i="5" s="1"/>
  <c r="W98" i="5" s="1"/>
  <c r="AB132" i="4"/>
  <c r="D130" i="5" s="1"/>
  <c r="W130" i="5" s="1"/>
  <c r="AB370" i="4"/>
  <c r="D355" i="5" s="1"/>
  <c r="W355" i="5" s="1"/>
  <c r="X390" i="4"/>
  <c r="X366" i="4"/>
  <c r="AB104" i="4"/>
  <c r="D102" i="5" s="1"/>
  <c r="W102" i="5" s="1"/>
  <c r="X104" i="4"/>
  <c r="AB102" i="4"/>
  <c r="D100" i="5" s="1"/>
  <c r="W100" i="5" s="1"/>
  <c r="X102" i="4"/>
  <c r="W12" i="4"/>
  <c r="X106" i="4"/>
  <c r="AC170" i="4"/>
  <c r="AD170" i="4" s="1"/>
  <c r="AA434" i="4"/>
  <c r="AA438" i="4"/>
  <c r="AA442" i="4"/>
  <c r="AA446" i="4"/>
  <c r="AA450" i="4"/>
  <c r="AA454" i="4"/>
  <c r="AA458" i="4"/>
  <c r="AA468" i="4"/>
  <c r="AC109" i="4"/>
  <c r="AD109" i="4" s="1"/>
  <c r="Y109" i="4"/>
  <c r="AC113" i="4"/>
  <c r="AD113" i="4" s="1"/>
  <c r="Y113" i="4"/>
  <c r="AC117" i="4"/>
  <c r="AD117" i="4" s="1"/>
  <c r="Y117" i="4"/>
  <c r="AC121" i="4"/>
  <c r="AD121" i="4" s="1"/>
  <c r="Y121" i="4"/>
  <c r="AC125" i="4"/>
  <c r="AD125" i="4" s="1"/>
  <c r="Y125" i="4"/>
  <c r="Y9" i="4"/>
  <c r="W15" i="4"/>
  <c r="AA40" i="4"/>
  <c r="Y41" i="4"/>
  <c r="W47" i="4"/>
  <c r="AA72" i="4"/>
  <c r="Y73" i="4"/>
  <c r="W79" i="4"/>
  <c r="X89" i="4"/>
  <c r="AB89" i="4"/>
  <c r="D87" i="5" s="1"/>
  <c r="W87" i="5" s="1"/>
  <c r="X108" i="4"/>
  <c r="AB108" i="4"/>
  <c r="D106" i="5" s="1"/>
  <c r="W106" i="5" s="1"/>
  <c r="X112" i="4"/>
  <c r="AB112" i="4"/>
  <c r="D110" i="5" s="1"/>
  <c r="W110" i="5" s="1"/>
  <c r="X116" i="4"/>
  <c r="AB116" i="4"/>
  <c r="D114" i="5" s="1"/>
  <c r="W114" i="5" s="1"/>
  <c r="X120" i="4"/>
  <c r="AB120" i="4"/>
  <c r="D118" i="5" s="1"/>
  <c r="W118" i="5" s="1"/>
  <c r="X124" i="4"/>
  <c r="AB124" i="4"/>
  <c r="D122" i="5" s="1"/>
  <c r="W122" i="5" s="1"/>
  <c r="W9" i="4"/>
  <c r="W11" i="4"/>
  <c r="Y11" i="4"/>
  <c r="Y15" i="4"/>
  <c r="W41" i="4"/>
  <c r="W43" i="4"/>
  <c r="Y43" i="4"/>
  <c r="W44" i="4"/>
  <c r="Y47" i="4"/>
  <c r="W73" i="4"/>
  <c r="W75" i="4"/>
  <c r="Y75" i="4"/>
  <c r="W76" i="4"/>
  <c r="Y79" i="4"/>
  <c r="Y95" i="4"/>
  <c r="AB96" i="4"/>
  <c r="D94" i="5" s="1"/>
  <c r="W94" i="5" s="1"/>
  <c r="AB98" i="4"/>
  <c r="D96" i="5" s="1"/>
  <c r="W96" i="5" s="1"/>
  <c r="AC111" i="4"/>
  <c r="AD111" i="4" s="1"/>
  <c r="Y111" i="4"/>
  <c r="AC115" i="4"/>
  <c r="AD115" i="4" s="1"/>
  <c r="Y115" i="4"/>
  <c r="AC119" i="4"/>
  <c r="AD119" i="4" s="1"/>
  <c r="Y119" i="4"/>
  <c r="AC123" i="4"/>
  <c r="AD123" i="4" s="1"/>
  <c r="Y123" i="4"/>
  <c r="AC127" i="4"/>
  <c r="AD127" i="4" s="1"/>
  <c r="Y127" i="4"/>
  <c r="AC141" i="4"/>
  <c r="AD141" i="4" s="1"/>
  <c r="Y141" i="4"/>
  <c r="X9" i="4"/>
  <c r="AB9" i="4"/>
  <c r="D7" i="5" s="1"/>
  <c r="W7" i="5" s="1"/>
  <c r="AA24" i="4"/>
  <c r="W31" i="4"/>
  <c r="X41" i="4"/>
  <c r="AB41" i="4"/>
  <c r="D39" i="5" s="1"/>
  <c r="W39" i="5" s="1"/>
  <c r="Y44" i="4"/>
  <c r="W63" i="4"/>
  <c r="X73" i="4"/>
  <c r="AB73" i="4"/>
  <c r="D71" i="5" s="1"/>
  <c r="W71" i="5" s="1"/>
  <c r="Y76" i="4"/>
  <c r="AA88" i="4"/>
  <c r="X110" i="4"/>
  <c r="AB110" i="4"/>
  <c r="D108" i="5" s="1"/>
  <c r="W108" i="5" s="1"/>
  <c r="X114" i="4"/>
  <c r="AB114" i="4"/>
  <c r="D112" i="5" s="1"/>
  <c r="W112" i="5" s="1"/>
  <c r="X118" i="4"/>
  <c r="AB118" i="4"/>
  <c r="D116" i="5" s="1"/>
  <c r="W116" i="5" s="1"/>
  <c r="X122" i="4"/>
  <c r="AB122" i="4"/>
  <c r="D120" i="5" s="1"/>
  <c r="W120" i="5" s="1"/>
  <c r="X126" i="4"/>
  <c r="AB126" i="4"/>
  <c r="D124" i="5" s="1"/>
  <c r="W124" i="5" s="1"/>
  <c r="X140" i="4"/>
  <c r="AB140" i="4"/>
  <c r="D138" i="5" s="1"/>
  <c r="W138" i="5" s="1"/>
  <c r="AC359" i="4"/>
  <c r="AD359" i="4" s="1"/>
  <c r="AC360" i="4"/>
  <c r="AD360" i="4" s="1"/>
  <c r="X361" i="4"/>
  <c r="AB374" i="4"/>
  <c r="D359" i="5" s="1"/>
  <c r="W359" i="5" s="1"/>
  <c r="AC460" i="4"/>
  <c r="AD460" i="4" s="1"/>
  <c r="AA487" i="4"/>
  <c r="AC525" i="4"/>
  <c r="AD525" i="4" s="1"/>
  <c r="AA531" i="4"/>
  <c r="Y569" i="4"/>
  <c r="Y577" i="4"/>
  <c r="Y585" i="4"/>
  <c r="Y594" i="4"/>
  <c r="AB633" i="4"/>
  <c r="D614" i="5" s="1"/>
  <c r="W614" i="5" s="1"/>
  <c r="W639" i="4"/>
  <c r="AB645" i="4"/>
  <c r="D626" i="5" s="1"/>
  <c r="W626" i="5" s="1"/>
  <c r="AC651" i="4"/>
  <c r="AD651" i="4" s="1"/>
  <c r="Y652" i="4"/>
  <c r="AB677" i="4"/>
  <c r="D658" i="5" s="1"/>
  <c r="W658" i="5" s="1"/>
  <c r="Y678" i="4"/>
  <c r="W679" i="4"/>
  <c r="W693" i="4"/>
  <c r="X709" i="4"/>
  <c r="Y710" i="4"/>
  <c r="W711" i="4"/>
  <c r="Y714" i="4"/>
  <c r="AC766" i="4"/>
  <c r="AD766" i="4" s="1"/>
  <c r="AC772" i="4"/>
  <c r="AD772" i="4" s="1"/>
  <c r="Y779" i="4"/>
  <c r="W780" i="4"/>
  <c r="X784" i="4"/>
  <c r="W786" i="4"/>
  <c r="W787" i="4"/>
  <c r="Y809" i="4"/>
  <c r="W810" i="4"/>
  <c r="W811" i="4"/>
  <c r="Y813" i="4"/>
  <c r="Y837" i="4"/>
  <c r="W838" i="4"/>
  <c r="X923" i="4"/>
  <c r="X925" i="4"/>
  <c r="W981" i="4"/>
  <c r="AA981" i="4"/>
  <c r="AC981" i="4"/>
  <c r="AD981" i="4" s="1"/>
  <c r="W983" i="4"/>
  <c r="AA983" i="4"/>
  <c r="X993" i="4"/>
  <c r="X1009" i="4"/>
  <c r="W1011" i="4"/>
  <c r="AA1022" i="4"/>
  <c r="AC1025" i="4"/>
  <c r="AD1025" i="4" s="1"/>
  <c r="AC1033" i="4"/>
  <c r="AD1033" i="4" s="1"/>
  <c r="AA1041" i="4"/>
  <c r="Y1046" i="4"/>
  <c r="W1047" i="4"/>
  <c r="AC1056" i="4"/>
  <c r="AD1056" i="4" s="1"/>
  <c r="X1066" i="4"/>
  <c r="AB1121" i="4"/>
  <c r="AC1122" i="4"/>
  <c r="AD1122" i="4" s="1"/>
  <c r="AA123" i="4"/>
  <c r="AA125" i="4"/>
  <c r="AA127" i="4"/>
  <c r="AA175" i="4"/>
  <c r="X398" i="4"/>
  <c r="AA525" i="4"/>
  <c r="AB639" i="4"/>
  <c r="D620" i="5" s="1"/>
  <c r="W620" i="5" s="1"/>
  <c r="AB657" i="4"/>
  <c r="D638" i="5" s="1"/>
  <c r="W638" i="5" s="1"/>
  <c r="AB679" i="4"/>
  <c r="D660" i="5" s="1"/>
  <c r="W660" i="5" s="1"/>
  <c r="AB711" i="4"/>
  <c r="D690" i="5" s="1"/>
  <c r="W690" i="5" s="1"/>
  <c r="AB782" i="4"/>
  <c r="D759" i="5" s="1"/>
  <c r="W759" i="5" s="1"/>
  <c r="W805" i="4"/>
  <c r="W822" i="4"/>
  <c r="X828" i="4"/>
  <c r="Y838" i="4"/>
  <c r="X844" i="4"/>
  <c r="AC925" i="4"/>
  <c r="AD925" i="4" s="1"/>
  <c r="X967" i="4"/>
  <c r="X973" i="4"/>
  <c r="X980" i="4"/>
  <c r="AA982" i="4"/>
  <c r="X988" i="4"/>
  <c r="AB1007" i="4"/>
  <c r="D978" i="5" s="1"/>
  <c r="W978" i="5" s="1"/>
  <c r="AB1047" i="4"/>
  <c r="D1018" i="5" s="1"/>
  <c r="W1018" i="5" s="1"/>
  <c r="AB1071" i="4"/>
  <c r="D1042" i="5" s="1"/>
  <c r="W1042" i="5" s="1"/>
  <c r="X1093" i="4"/>
  <c r="Y137" i="4"/>
  <c r="Y149" i="4"/>
  <c r="X185" i="4"/>
  <c r="AC186" i="4"/>
  <c r="AD186" i="4" s="1"/>
  <c r="X187" i="4"/>
  <c r="AC188" i="4"/>
  <c r="AD188" i="4" s="1"/>
  <c r="X189" i="4"/>
  <c r="AC190" i="4"/>
  <c r="AD190" i="4" s="1"/>
  <c r="X191" i="4"/>
  <c r="AC192" i="4"/>
  <c r="AD192" i="4" s="1"/>
  <c r="AC385" i="4"/>
  <c r="AD385" i="4" s="1"/>
  <c r="X386" i="4"/>
  <c r="X541" i="4"/>
  <c r="X543" i="4"/>
  <c r="X545" i="4"/>
  <c r="X547" i="4"/>
  <c r="X549" i="4"/>
  <c r="X551" i="4"/>
  <c r="X553" i="4"/>
  <c r="X555" i="4"/>
  <c r="X557" i="4"/>
  <c r="X559" i="4"/>
  <c r="X561" i="4"/>
  <c r="X563" i="4"/>
  <c r="W673" i="4"/>
  <c r="AB683" i="4"/>
  <c r="D664" i="5" s="1"/>
  <c r="W664" i="5" s="1"/>
  <c r="Y700" i="4"/>
  <c r="W701" i="4"/>
  <c r="AC723" i="4"/>
  <c r="AD723" i="4" s="1"/>
  <c r="Y724" i="4"/>
  <c r="AC728" i="4"/>
  <c r="AD728" i="4" s="1"/>
  <c r="X729" i="4"/>
  <c r="AC730" i="4"/>
  <c r="AD730" i="4" s="1"/>
  <c r="X731" i="4"/>
  <c r="AC732" i="4"/>
  <c r="AD732" i="4" s="1"/>
  <c r="X733" i="4"/>
  <c r="AC734" i="4"/>
  <c r="AD734" i="4" s="1"/>
  <c r="X735" i="4"/>
  <c r="AC736" i="4"/>
  <c r="AD736" i="4" s="1"/>
  <c r="X737" i="4"/>
  <c r="AC738" i="4"/>
  <c r="AD738" i="4" s="1"/>
  <c r="X739" i="4"/>
  <c r="AC740" i="4"/>
  <c r="AD740" i="4" s="1"/>
  <c r="X741" i="4"/>
  <c r="AB766" i="4"/>
  <c r="D743" i="5" s="1"/>
  <c r="W743" i="5" s="1"/>
  <c r="AB773" i="4"/>
  <c r="D750" i="5" s="1"/>
  <c r="W750" i="5" s="1"/>
  <c r="Y791" i="4"/>
  <c r="Y795" i="4"/>
  <c r="Y797" i="4"/>
  <c r="W802" i="4"/>
  <c r="W803" i="4"/>
  <c r="Y805" i="4"/>
  <c r="Y830" i="4"/>
  <c r="AB837" i="4"/>
  <c r="D814" i="5" s="1"/>
  <c r="W814" i="5" s="1"/>
  <c r="AB882" i="4"/>
  <c r="D857" i="5" s="1"/>
  <c r="W857" i="5" s="1"/>
  <c r="Y933" i="4"/>
  <c r="Y943" i="4"/>
  <c r="X949" i="4"/>
  <c r="AC967" i="4"/>
  <c r="AD967" i="4" s="1"/>
  <c r="X997" i="4"/>
  <c r="W1007" i="4"/>
  <c r="AB1013" i="4"/>
  <c r="D984" i="5" s="1"/>
  <c r="W984" i="5" s="1"/>
  <c r="AC1029" i="4"/>
  <c r="AD1029" i="4" s="1"/>
  <c r="W1059" i="4"/>
  <c r="AA1118" i="4"/>
  <c r="Y600" i="4"/>
  <c r="AC600" i="4"/>
  <c r="AD600" i="4" s="1"/>
  <c r="Y608" i="4"/>
  <c r="AC608" i="4"/>
  <c r="AD608" i="4" s="1"/>
  <c r="Y616" i="4"/>
  <c r="AC616" i="4"/>
  <c r="AD616" i="4" s="1"/>
  <c r="Y624" i="4"/>
  <c r="AC624" i="4"/>
  <c r="AD624" i="4" s="1"/>
  <c r="AC634" i="4"/>
  <c r="AD634" i="4" s="1"/>
  <c r="Y634" i="4"/>
  <c r="J1128" i="4"/>
  <c r="AA64" i="4"/>
  <c r="Y65" i="4"/>
  <c r="AB570" i="4"/>
  <c r="D552" i="5" s="1"/>
  <c r="W552" i="5" s="1"/>
  <c r="X570" i="4"/>
  <c r="AB578" i="4"/>
  <c r="D560" i="5" s="1"/>
  <c r="W560" i="5" s="1"/>
  <c r="X578" i="4"/>
  <c r="AB587" i="4"/>
  <c r="D568" i="5" s="1"/>
  <c r="W568" i="5" s="1"/>
  <c r="X587" i="4"/>
  <c r="X595" i="4"/>
  <c r="AB595" i="4"/>
  <c r="D576" i="5" s="1"/>
  <c r="W576" i="5" s="1"/>
  <c r="X599" i="4"/>
  <c r="AB599" i="4"/>
  <c r="D580" i="5" s="1"/>
  <c r="W580" i="5" s="1"/>
  <c r="X603" i="4"/>
  <c r="AB603" i="4"/>
  <c r="D584" i="5" s="1"/>
  <c r="W584" i="5" s="1"/>
  <c r="X607" i="4"/>
  <c r="AB607" i="4"/>
  <c r="D588" i="5" s="1"/>
  <c r="W588" i="5" s="1"/>
  <c r="X611" i="4"/>
  <c r="AB611" i="4"/>
  <c r="D592" i="5" s="1"/>
  <c r="W592" i="5" s="1"/>
  <c r="X615" i="4"/>
  <c r="AB615" i="4"/>
  <c r="D596" i="5" s="1"/>
  <c r="W596" i="5" s="1"/>
  <c r="X619" i="4"/>
  <c r="AB619" i="4"/>
  <c r="D600" i="5" s="1"/>
  <c r="W600" i="5" s="1"/>
  <c r="X623" i="4"/>
  <c r="AB623" i="4"/>
  <c r="D604" i="5" s="1"/>
  <c r="W604" i="5" s="1"/>
  <c r="X627" i="4"/>
  <c r="AB627" i="4"/>
  <c r="D608" i="5" s="1"/>
  <c r="W608" i="5" s="1"/>
  <c r="X631" i="4"/>
  <c r="AB631" i="4"/>
  <c r="D612" i="5" s="1"/>
  <c r="W612" i="5" s="1"/>
  <c r="Y362" i="4"/>
  <c r="AC362" i="4"/>
  <c r="AD362" i="4" s="1"/>
  <c r="Y539" i="4"/>
  <c r="AC539" i="4"/>
  <c r="AD539" i="4" s="1"/>
  <c r="Y596" i="4"/>
  <c r="AC596" i="4"/>
  <c r="AD596" i="4" s="1"/>
  <c r="Y612" i="4"/>
  <c r="AC612" i="4"/>
  <c r="AD612" i="4" s="1"/>
  <c r="Y620" i="4"/>
  <c r="AC620" i="4"/>
  <c r="AD620" i="4" s="1"/>
  <c r="Y628" i="4"/>
  <c r="AC628" i="4"/>
  <c r="AD628" i="4" s="1"/>
  <c r="F1128" i="4"/>
  <c r="AA16" i="4"/>
  <c r="AA32" i="4"/>
  <c r="Y33" i="4"/>
  <c r="AA48" i="4"/>
  <c r="Y49" i="4"/>
  <c r="AA80" i="4"/>
  <c r="X5" i="4"/>
  <c r="W7" i="4"/>
  <c r="W17" i="4"/>
  <c r="AC17" i="4"/>
  <c r="AD17" i="4" s="1"/>
  <c r="W19" i="4"/>
  <c r="Y19" i="4"/>
  <c r="W20" i="4"/>
  <c r="W23" i="4"/>
  <c r="W33" i="4"/>
  <c r="W35" i="4"/>
  <c r="Y35" i="4"/>
  <c r="W36" i="4"/>
  <c r="W39" i="4"/>
  <c r="W49" i="4"/>
  <c r="W51" i="4"/>
  <c r="Y51" i="4"/>
  <c r="W52" i="4"/>
  <c r="W55" i="4"/>
  <c r="W65" i="4"/>
  <c r="W67" i="4"/>
  <c r="Y67" i="4"/>
  <c r="W68" i="4"/>
  <c r="W71" i="4"/>
  <c r="W81" i="4"/>
  <c r="AC81" i="4"/>
  <c r="AD81" i="4" s="1"/>
  <c r="W83" i="4"/>
  <c r="Y83" i="4"/>
  <c r="W84" i="4"/>
  <c r="W87" i="4"/>
  <c r="AB136" i="4"/>
  <c r="D134" i="5" s="1"/>
  <c r="W134" i="5" s="1"/>
  <c r="AB144" i="4"/>
  <c r="D142" i="5" s="1"/>
  <c r="W142" i="5" s="1"/>
  <c r="AB474" i="4"/>
  <c r="D456" i="5" s="1"/>
  <c r="W456" i="5" s="1"/>
  <c r="X474" i="4"/>
  <c r="Y598" i="4"/>
  <c r="AC598" i="4"/>
  <c r="AD598" i="4" s="1"/>
  <c r="Y602" i="4"/>
  <c r="AC602" i="4"/>
  <c r="AD602" i="4" s="1"/>
  <c r="Y606" i="4"/>
  <c r="AC606" i="4"/>
  <c r="AD606" i="4" s="1"/>
  <c r="Y610" i="4"/>
  <c r="AC610" i="4"/>
  <c r="AD610" i="4" s="1"/>
  <c r="Y614" i="4"/>
  <c r="AC614" i="4"/>
  <c r="AD614" i="4" s="1"/>
  <c r="Y618" i="4"/>
  <c r="AC618" i="4"/>
  <c r="AD618" i="4" s="1"/>
  <c r="Y622" i="4"/>
  <c r="AC622" i="4"/>
  <c r="AD622" i="4" s="1"/>
  <c r="Y626" i="4"/>
  <c r="AC626" i="4"/>
  <c r="AD626" i="4" s="1"/>
  <c r="Y630" i="4"/>
  <c r="AC630" i="4"/>
  <c r="AD630" i="4" s="1"/>
  <c r="AA661" i="4"/>
  <c r="W661" i="4"/>
  <c r="X661" i="4"/>
  <c r="AB661" i="4"/>
  <c r="D642" i="5" s="1"/>
  <c r="W642" i="5" s="1"/>
  <c r="Y604" i="4"/>
  <c r="AC604" i="4"/>
  <c r="AD604" i="4" s="1"/>
  <c r="AC5" i="4"/>
  <c r="Y7" i="4"/>
  <c r="X17" i="4"/>
  <c r="AB17" i="4"/>
  <c r="D15" i="5" s="1"/>
  <c r="W15" i="5" s="1"/>
  <c r="Y20" i="4"/>
  <c r="Y23" i="4"/>
  <c r="X33" i="4"/>
  <c r="AB33" i="4"/>
  <c r="D31" i="5" s="1"/>
  <c r="W31" i="5" s="1"/>
  <c r="Y36" i="4"/>
  <c r="Y39" i="4"/>
  <c r="X49" i="4"/>
  <c r="AB49" i="4"/>
  <c r="D47" i="5" s="1"/>
  <c r="W47" i="5" s="1"/>
  <c r="Y52" i="4"/>
  <c r="Y55" i="4"/>
  <c r="X65" i="4"/>
  <c r="AB65" i="4"/>
  <c r="D63" i="5" s="1"/>
  <c r="W63" i="5" s="1"/>
  <c r="Y68" i="4"/>
  <c r="Y71" i="4"/>
  <c r="X81" i="4"/>
  <c r="AB81" i="4"/>
  <c r="D79" i="5" s="1"/>
  <c r="W79" i="5" s="1"/>
  <c r="Y84" i="4"/>
  <c r="Y87" i="4"/>
  <c r="AC92" i="4"/>
  <c r="AD92" i="4" s="1"/>
  <c r="Y92" i="4"/>
  <c r="AB148" i="4"/>
  <c r="D146" i="5" s="1"/>
  <c r="W146" i="5" s="1"/>
  <c r="X148" i="4"/>
  <c r="AB363" i="4"/>
  <c r="D348" i="5" s="1"/>
  <c r="W348" i="5" s="1"/>
  <c r="X363" i="4"/>
  <c r="Y466" i="4"/>
  <c r="AC466" i="4"/>
  <c r="AD466" i="4" s="1"/>
  <c r="AB566" i="4"/>
  <c r="D548" i="5" s="1"/>
  <c r="W548" i="5" s="1"/>
  <c r="X566" i="4"/>
  <c r="AB574" i="4"/>
  <c r="D556" i="5" s="1"/>
  <c r="W556" i="5" s="1"/>
  <c r="X574" i="4"/>
  <c r="AB582" i="4"/>
  <c r="D564" i="5" s="1"/>
  <c r="W564" i="5" s="1"/>
  <c r="X582" i="4"/>
  <c r="AB591" i="4"/>
  <c r="D572" i="5" s="1"/>
  <c r="W572" i="5" s="1"/>
  <c r="X591" i="4"/>
  <c r="X597" i="4"/>
  <c r="AB597" i="4"/>
  <c r="D578" i="5" s="1"/>
  <c r="W578" i="5" s="1"/>
  <c r="X601" i="4"/>
  <c r="AB601" i="4"/>
  <c r="D582" i="5" s="1"/>
  <c r="W582" i="5" s="1"/>
  <c r="X605" i="4"/>
  <c r="AB605" i="4"/>
  <c r="D586" i="5" s="1"/>
  <c r="W586" i="5" s="1"/>
  <c r="X609" i="4"/>
  <c r="AB609" i="4"/>
  <c r="D590" i="5" s="1"/>
  <c r="W590" i="5" s="1"/>
  <c r="X613" i="4"/>
  <c r="AB613" i="4"/>
  <c r="D594" i="5" s="1"/>
  <c r="W594" i="5" s="1"/>
  <c r="X617" i="4"/>
  <c r="AB617" i="4"/>
  <c r="D598" i="5" s="1"/>
  <c r="W598" i="5" s="1"/>
  <c r="X621" i="4"/>
  <c r="AB621" i="4"/>
  <c r="D602" i="5" s="1"/>
  <c r="W602" i="5" s="1"/>
  <c r="X625" i="4"/>
  <c r="AB625" i="4"/>
  <c r="D606" i="5" s="1"/>
  <c r="W606" i="5" s="1"/>
  <c r="X629" i="4"/>
  <c r="AB629" i="4"/>
  <c r="D610" i="5" s="1"/>
  <c r="W610" i="5" s="1"/>
  <c r="Y758" i="4"/>
  <c r="AC758" i="4"/>
  <c r="AD758" i="4" s="1"/>
  <c r="X760" i="4"/>
  <c r="W768" i="4"/>
  <c r="AA814" i="4"/>
  <c r="W814" i="4"/>
  <c r="Y818" i="4"/>
  <c r="AC818" i="4"/>
  <c r="AD818" i="4" s="1"/>
  <c r="AA833" i="4"/>
  <c r="W833" i="4"/>
  <c r="AA95" i="4"/>
  <c r="AA97" i="4"/>
  <c r="AA99" i="4"/>
  <c r="AA101" i="4"/>
  <c r="AA103" i="4"/>
  <c r="AA105" i="4"/>
  <c r="AA107" i="4"/>
  <c r="AA109" i="4"/>
  <c r="AA111" i="4"/>
  <c r="AA113" i="4"/>
  <c r="AA115" i="4"/>
  <c r="AA117" i="4"/>
  <c r="AA119" i="4"/>
  <c r="AA121" i="4"/>
  <c r="AA169" i="4"/>
  <c r="AA171" i="4"/>
  <c r="AA359" i="4"/>
  <c r="AA361" i="4"/>
  <c r="AC361" i="4"/>
  <c r="AD361" i="4" s="1"/>
  <c r="AA433" i="4"/>
  <c r="AA437" i="4"/>
  <c r="AA441" i="4"/>
  <c r="AA449" i="4"/>
  <c r="AA453" i="4"/>
  <c r="AA785" i="4"/>
  <c r="W785" i="4"/>
  <c r="AC785" i="4"/>
  <c r="AD785" i="4" s="1"/>
  <c r="Y785" i="4"/>
  <c r="AA799" i="4"/>
  <c r="W799" i="4"/>
  <c r="AC799" i="4"/>
  <c r="AD799" i="4" s="1"/>
  <c r="Y799" i="4"/>
  <c r="AA817" i="4"/>
  <c r="W817" i="4"/>
  <c r="AC836" i="4"/>
  <c r="AD836" i="4" s="1"/>
  <c r="Y836" i="4"/>
  <c r="AA466" i="4"/>
  <c r="AA509" i="4"/>
  <c r="AA539" i="4"/>
  <c r="W643" i="4"/>
  <c r="Y648" i="4"/>
  <c r="W649" i="4"/>
  <c r="Y656" i="4"/>
  <c r="Y662" i="4"/>
  <c r="W663" i="4"/>
  <c r="AB667" i="4"/>
  <c r="D648" i="5" s="1"/>
  <c r="W648" i="5" s="1"/>
  <c r="Y668" i="4"/>
  <c r="AB673" i="4"/>
  <c r="D654" i="5" s="1"/>
  <c r="W654" i="5" s="1"/>
  <c r="Y688" i="4"/>
  <c r="AB693" i="4"/>
  <c r="D673" i="5" s="1"/>
  <c r="W673" i="5" s="1"/>
  <c r="Y694" i="4"/>
  <c r="W695" i="4"/>
  <c r="AB697" i="4"/>
  <c r="D677" i="5" s="1"/>
  <c r="W677" i="5" s="1"/>
  <c r="AC715" i="4"/>
  <c r="AD715" i="4" s="1"/>
  <c r="Y716" i="4"/>
  <c r="AA729" i="4"/>
  <c r="AA731" i="4"/>
  <c r="AA733" i="4"/>
  <c r="AA735" i="4"/>
  <c r="AA737" i="4"/>
  <c r="AA739" i="4"/>
  <c r="AC762" i="4"/>
  <c r="AD762" i="4" s="1"/>
  <c r="Y762" i="4"/>
  <c r="AC770" i="4"/>
  <c r="AD770" i="4" s="1"/>
  <c r="AA798" i="4"/>
  <c r="W798" i="4"/>
  <c r="AC820" i="4"/>
  <c r="AD820" i="4" s="1"/>
  <c r="Y820" i="4"/>
  <c r="AA831" i="4"/>
  <c r="W831" i="4"/>
  <c r="AC831" i="4"/>
  <c r="AD831" i="4" s="1"/>
  <c r="Y831" i="4"/>
  <c r="AA133" i="4"/>
  <c r="AA137" i="4"/>
  <c r="AA141" i="4"/>
  <c r="AA145" i="4"/>
  <c r="AA149" i="4"/>
  <c r="X173" i="4"/>
  <c r="AC174" i="4"/>
  <c r="AD174" i="4" s="1"/>
  <c r="X175" i="4"/>
  <c r="AA185" i="4"/>
  <c r="AA187" i="4"/>
  <c r="AA189" i="4"/>
  <c r="AA191" i="4"/>
  <c r="AA193" i="4"/>
  <c r="AA197" i="4"/>
  <c r="AA201" i="4"/>
  <c r="AA205" i="4"/>
  <c r="AA209" i="4"/>
  <c r="AA213" i="4"/>
  <c r="AA217" i="4"/>
  <c r="AA221" i="4"/>
  <c r="AA225" i="4"/>
  <c r="AA229" i="4"/>
  <c r="AA233" i="4"/>
  <c r="AA237" i="4"/>
  <c r="AA241" i="4"/>
  <c r="AA245" i="4"/>
  <c r="AA249" i="4"/>
  <c r="AA253" i="4"/>
  <c r="AA257" i="4"/>
  <c r="AC458" i="4"/>
  <c r="AD458" i="4" s="1"/>
  <c r="AA460" i="4"/>
  <c r="AA503" i="4"/>
  <c r="AC531" i="4"/>
  <c r="AD531" i="4" s="1"/>
  <c r="AA533" i="4"/>
  <c r="Y638" i="4"/>
  <c r="AB643" i="4"/>
  <c r="D624" i="5" s="1"/>
  <c r="W624" i="5" s="1"/>
  <c r="Y644" i="4"/>
  <c r="W645" i="4"/>
  <c r="AB649" i="4"/>
  <c r="D630" i="5" s="1"/>
  <c r="W630" i="5" s="1"/>
  <c r="Y650" i="4"/>
  <c r="W657" i="4"/>
  <c r="AB663" i="4"/>
  <c r="D644" i="5" s="1"/>
  <c r="W644" i="5" s="1"/>
  <c r="Y682" i="4"/>
  <c r="W683" i="4"/>
  <c r="W689" i="4"/>
  <c r="AB695" i="4"/>
  <c r="D675" i="5" s="1"/>
  <c r="W675" i="5" s="1"/>
  <c r="AC707" i="4"/>
  <c r="AD707" i="4" s="1"/>
  <c r="AC717" i="4"/>
  <c r="AD717" i="4" s="1"/>
  <c r="Y760" i="4"/>
  <c r="AC760" i="4"/>
  <c r="AD760" i="4" s="1"/>
  <c r="AA801" i="4"/>
  <c r="W801" i="4"/>
  <c r="AC801" i="4"/>
  <c r="AD801" i="4" s="1"/>
  <c r="Y801" i="4"/>
  <c r="AA815" i="4"/>
  <c r="W815" i="4"/>
  <c r="AC815" i="4"/>
  <c r="AD815" i="4" s="1"/>
  <c r="Y815" i="4"/>
  <c r="Y834" i="4"/>
  <c r="AC834" i="4"/>
  <c r="AD834" i="4" s="1"/>
  <c r="X768" i="4"/>
  <c r="AB768" i="4"/>
  <c r="D745" i="5" s="1"/>
  <c r="W745" i="5" s="1"/>
  <c r="X770" i="4"/>
  <c r="AB770" i="4"/>
  <c r="D747" i="5" s="1"/>
  <c r="W747" i="5" s="1"/>
  <c r="X772" i="4"/>
  <c r="AB772" i="4"/>
  <c r="D749" i="5" s="1"/>
  <c r="W749" i="5" s="1"/>
  <c r="X774" i="4"/>
  <c r="AB774" i="4"/>
  <c r="D751" i="5" s="1"/>
  <c r="W751" i="5" s="1"/>
  <c r="X776" i="4"/>
  <c r="AB776" i="4"/>
  <c r="D753" i="5" s="1"/>
  <c r="W753" i="5" s="1"/>
  <c r="Y811" i="4"/>
  <c r="AB827" i="4"/>
  <c r="D804" i="5" s="1"/>
  <c r="W804" i="5" s="1"/>
  <c r="AB829" i="4"/>
  <c r="D806" i="5" s="1"/>
  <c r="W806" i="5" s="1"/>
  <c r="AB843" i="4"/>
  <c r="D820" i="5" s="1"/>
  <c r="W820" i="5" s="1"/>
  <c r="AA852" i="4"/>
  <c r="AA856" i="4"/>
  <c r="AA860" i="4"/>
  <c r="AA864" i="4"/>
  <c r="AA868" i="4"/>
  <c r="AA872" i="4"/>
  <c r="AA876" i="4"/>
  <c r="X921" i="4"/>
  <c r="X929" i="4"/>
  <c r="Y953" i="4"/>
  <c r="Y963" i="4"/>
  <c r="X965" i="4"/>
  <c r="W973" i="4"/>
  <c r="AA973" i="4"/>
  <c r="AC973" i="4"/>
  <c r="AD973" i="4" s="1"/>
  <c r="Y974" i="4"/>
  <c r="X975" i="4"/>
  <c r="AA988" i="4"/>
  <c r="W989" i="4"/>
  <c r="AA989" i="4"/>
  <c r="AC989" i="4"/>
  <c r="AD989" i="4" s="1"/>
  <c r="Y990" i="4"/>
  <c r="AC991" i="4"/>
  <c r="AD991" i="4" s="1"/>
  <c r="AC993" i="4"/>
  <c r="AD993" i="4" s="1"/>
  <c r="AC995" i="4"/>
  <c r="AD995" i="4" s="1"/>
  <c r="AC997" i="4"/>
  <c r="AD997" i="4" s="1"/>
  <c r="AA998" i="4"/>
  <c r="X999" i="4"/>
  <c r="AC1007" i="4"/>
  <c r="AD1007" i="4" s="1"/>
  <c r="X1017" i="4"/>
  <c r="AC1044" i="4"/>
  <c r="AD1044" i="4" s="1"/>
  <c r="Y1048" i="4"/>
  <c r="Y1050" i="4"/>
  <c r="Y1054" i="4"/>
  <c r="X1058" i="4"/>
  <c r="Y1062" i="4"/>
  <c r="W1067" i="4"/>
  <c r="AB1075" i="4"/>
  <c r="D1046" i="5" s="1"/>
  <c r="W1046" i="5" s="1"/>
  <c r="Y1076" i="4"/>
  <c r="Y1078" i="4"/>
  <c r="W1083" i="4"/>
  <c r="AC1086" i="4"/>
  <c r="AD1086" i="4" s="1"/>
  <c r="Y1087" i="4"/>
  <c r="X1088" i="4"/>
  <c r="X1096" i="4"/>
  <c r="X1098" i="4"/>
  <c r="Y965" i="4"/>
  <c r="AA974" i="4"/>
  <c r="W975" i="4"/>
  <c r="AA975" i="4"/>
  <c r="AC975" i="4"/>
  <c r="AD975" i="4" s="1"/>
  <c r="AA990" i="4"/>
  <c r="W1017" i="4"/>
  <c r="AB1067" i="4"/>
  <c r="D1038" i="5" s="1"/>
  <c r="W1038" i="5" s="1"/>
  <c r="Y1080" i="4"/>
  <c r="AB1083" i="4"/>
  <c r="D1054" i="5" s="1"/>
  <c r="W1054" i="5" s="1"/>
  <c r="AA1096" i="4"/>
  <c r="AA1098" i="4"/>
  <c r="AA1126" i="4"/>
  <c r="W762" i="4"/>
  <c r="W774" i="4"/>
  <c r="Y777" i="4"/>
  <c r="AC780" i="4"/>
  <c r="AD780" i="4" s="1"/>
  <c r="AC782" i="4"/>
  <c r="AD782" i="4" s="1"/>
  <c r="Y787" i="4"/>
  <c r="Y789" i="4"/>
  <c r="W790" i="4"/>
  <c r="W791" i="4"/>
  <c r="W793" i="4"/>
  <c r="Y803" i="4"/>
  <c r="W806" i="4"/>
  <c r="W807" i="4"/>
  <c r="W809" i="4"/>
  <c r="X820" i="4"/>
  <c r="Y822" i="4"/>
  <c r="W823" i="4"/>
  <c r="Y829" i="4"/>
  <c r="W830" i="4"/>
  <c r="X836" i="4"/>
  <c r="W839" i="4"/>
  <c r="AC881" i="4"/>
  <c r="AD881" i="4" s="1"/>
  <c r="W920" i="4"/>
  <c r="Y921" i="4"/>
  <c r="X933" i="4"/>
  <c r="AA942" i="4"/>
  <c r="X943" i="4"/>
  <c r="Y969" i="4"/>
  <c r="AA980" i="4"/>
  <c r="Y982" i="4"/>
  <c r="X983" i="4"/>
  <c r="AA1006" i="4"/>
  <c r="AB1011" i="4"/>
  <c r="D982" i="5" s="1"/>
  <c r="W982" i="5" s="1"/>
  <c r="AC1017" i="4"/>
  <c r="AD1017" i="4" s="1"/>
  <c r="AA1018" i="4"/>
  <c r="X1019" i="4"/>
  <c r="W1021" i="4"/>
  <c r="AA1021" i="4"/>
  <c r="AC1021" i="4"/>
  <c r="AD1021" i="4" s="1"/>
  <c r="Y1022" i="4"/>
  <c r="X1023" i="4"/>
  <c r="W1025" i="4"/>
  <c r="AA1025" i="4"/>
  <c r="AA1026" i="4"/>
  <c r="Y1026" i="4"/>
  <c r="X1027" i="4"/>
  <c r="W1029" i="4"/>
  <c r="AA1029" i="4"/>
  <c r="AA1030" i="4"/>
  <c r="Y1030" i="4"/>
  <c r="X1031" i="4"/>
  <c r="Y1034" i="4"/>
  <c r="Y1038" i="4"/>
  <c r="AA1039" i="4"/>
  <c r="AC1041" i="4"/>
  <c r="AD1041" i="4" s="1"/>
  <c r="X1048" i="4"/>
  <c r="X1050" i="4"/>
  <c r="AB1059" i="4"/>
  <c r="D1030" i="5" s="1"/>
  <c r="W1030" i="5" s="1"/>
  <c r="Y1064" i="4"/>
  <c r="AA1071" i="4"/>
  <c r="X1091" i="4"/>
  <c r="Y1112" i="4"/>
  <c r="AB1113" i="4"/>
  <c r="Y1114" i="4"/>
  <c r="AB53" i="4"/>
  <c r="D51" i="5" s="1"/>
  <c r="W51" i="5" s="1"/>
  <c r="AB93" i="4"/>
  <c r="D91" i="5" s="1"/>
  <c r="W91" i="5" s="1"/>
  <c r="Y208" i="4"/>
  <c r="AC208" i="4"/>
  <c r="AD208" i="4" s="1"/>
  <c r="Y220" i="4"/>
  <c r="AC220" i="4"/>
  <c r="AD220" i="4" s="1"/>
  <c r="Y240" i="4"/>
  <c r="AC240" i="4"/>
  <c r="AD240" i="4" s="1"/>
  <c r="Y288" i="4"/>
  <c r="AC288" i="4"/>
  <c r="AD288" i="4" s="1"/>
  <c r="Y312" i="4"/>
  <c r="AC312" i="4"/>
  <c r="AD312" i="4" s="1"/>
  <c r="AC698" i="4"/>
  <c r="AD698" i="4" s="1"/>
  <c r="Y698" i="4"/>
  <c r="AA703" i="4"/>
  <c r="W703" i="4"/>
  <c r="AB29" i="4"/>
  <c r="D27" i="5" s="1"/>
  <c r="W27" i="5" s="1"/>
  <c r="AB37" i="4"/>
  <c r="D35" i="5" s="1"/>
  <c r="W35" i="5" s="1"/>
  <c r="Y196" i="4"/>
  <c r="AC196" i="4"/>
  <c r="AD196" i="4" s="1"/>
  <c r="Y200" i="4"/>
  <c r="AC200" i="4"/>
  <c r="Y248" i="4"/>
  <c r="AC248" i="4"/>
  <c r="AD248" i="4" s="1"/>
  <c r="Y252" i="4"/>
  <c r="AC252" i="4"/>
  <c r="AD252" i="4" s="1"/>
  <c r="Y292" i="4"/>
  <c r="AC292" i="4"/>
  <c r="AD292" i="4" s="1"/>
  <c r="Y320" i="4"/>
  <c r="AC320" i="4"/>
  <c r="AD320" i="4" s="1"/>
  <c r="Y324" i="4"/>
  <c r="AC324" i="4"/>
  <c r="AD324" i="4" s="1"/>
  <c r="Y328" i="4"/>
  <c r="AC328" i="4"/>
  <c r="AD328" i="4" s="1"/>
  <c r="AA635" i="4"/>
  <c r="W635" i="4"/>
  <c r="AB713" i="4"/>
  <c r="D692" i="5" s="1"/>
  <c r="W692" i="5" s="1"/>
  <c r="X713" i="4"/>
  <c r="W42" i="4"/>
  <c r="AC45" i="4"/>
  <c r="W50" i="4"/>
  <c r="X134" i="4"/>
  <c r="X165" i="4"/>
  <c r="X181" i="4"/>
  <c r="AB199" i="4"/>
  <c r="D197" i="5" s="1"/>
  <c r="W197" i="5" s="1"/>
  <c r="X199" i="4"/>
  <c r="AB203" i="4"/>
  <c r="D200" i="5" s="1"/>
  <c r="W200" i="5" s="1"/>
  <c r="X203" i="4"/>
  <c r="AB211" i="4"/>
  <c r="D208" i="5" s="1"/>
  <c r="W208" i="5" s="1"/>
  <c r="X211" i="4"/>
  <c r="AB231" i="4"/>
  <c r="D227" i="5" s="1"/>
  <c r="W227" i="5" s="1"/>
  <c r="X231" i="4"/>
  <c r="AB243" i="4"/>
  <c r="D237" i="5" s="1"/>
  <c r="W237" i="5" s="1"/>
  <c r="X243" i="4"/>
  <c r="AB251" i="4"/>
  <c r="D243" i="5" s="1"/>
  <c r="W243" i="5" s="1"/>
  <c r="X251" i="4"/>
  <c r="AB255" i="4"/>
  <c r="D247" i="5" s="1"/>
  <c r="W247" i="5" s="1"/>
  <c r="X255" i="4"/>
  <c r="AB259" i="4"/>
  <c r="D251" i="5" s="1"/>
  <c r="W251" i="5" s="1"/>
  <c r="X259" i="4"/>
  <c r="AB263" i="4"/>
  <c r="D255" i="5" s="1"/>
  <c r="W255" i="5" s="1"/>
  <c r="X263" i="4"/>
  <c r="AB267" i="4"/>
  <c r="X267" i="4"/>
  <c r="AB303" i="4"/>
  <c r="D290" i="5" s="1"/>
  <c r="W290" i="5" s="1"/>
  <c r="X303" i="4"/>
  <c r="AB307" i="4"/>
  <c r="D293" i="5" s="1"/>
  <c r="W293" i="5" s="1"/>
  <c r="X307" i="4"/>
  <c r="AB335" i="4"/>
  <c r="D320" i="5" s="1"/>
  <c r="W320" i="5" s="1"/>
  <c r="X335" i="4"/>
  <c r="AB347" i="4"/>
  <c r="D332" i="5" s="1"/>
  <c r="W332" i="5" s="1"/>
  <c r="X347" i="4"/>
  <c r="Y355" i="4"/>
  <c r="AC355" i="4"/>
  <c r="AD355" i="4" s="1"/>
  <c r="AA727" i="4"/>
  <c r="W727" i="4"/>
  <c r="AB45" i="4"/>
  <c r="D43" i="5" s="1"/>
  <c r="W43" i="5" s="1"/>
  <c r="AB61" i="4"/>
  <c r="D59" i="5" s="1"/>
  <c r="W59" i="5" s="1"/>
  <c r="AB69" i="4"/>
  <c r="D67" i="5" s="1"/>
  <c r="W67" i="5" s="1"/>
  <c r="AB85" i="4"/>
  <c r="D83" i="5" s="1"/>
  <c r="W83" i="5" s="1"/>
  <c r="Y212" i="4"/>
  <c r="AC212" i="4"/>
  <c r="AD212" i="4" s="1"/>
  <c r="Y236" i="4"/>
  <c r="AC236" i="4"/>
  <c r="AD236" i="4" s="1"/>
  <c r="Y264" i="4"/>
  <c r="AC264" i="4"/>
  <c r="AD264" i="4" s="1"/>
  <c r="Y284" i="4"/>
  <c r="AC284" i="4"/>
  <c r="AD284" i="4" s="1"/>
  <c r="Y296" i="4"/>
  <c r="AC296" i="4"/>
  <c r="AD296" i="4" s="1"/>
  <c r="Y300" i="4"/>
  <c r="AC300" i="4"/>
  <c r="AD300" i="4" s="1"/>
  <c r="Y308" i="4"/>
  <c r="AC308" i="4"/>
  <c r="AD308" i="4" s="1"/>
  <c r="Y332" i="4"/>
  <c r="AC332" i="4"/>
  <c r="AD332" i="4" s="1"/>
  <c r="X635" i="4"/>
  <c r="AB635" i="4"/>
  <c r="D616" i="5" s="1"/>
  <c r="W616" i="5" s="1"/>
  <c r="AC674" i="4"/>
  <c r="AD674" i="4" s="1"/>
  <c r="Y674" i="4"/>
  <c r="AA713" i="4"/>
  <c r="W713" i="4"/>
  <c r="W10" i="4"/>
  <c r="W34" i="4"/>
  <c r="W58" i="4"/>
  <c r="W74" i="4"/>
  <c r="AC77" i="4"/>
  <c r="AD77" i="4" s="1"/>
  <c r="W82" i="4"/>
  <c r="W90" i="4"/>
  <c r="X138" i="4"/>
  <c r="X142" i="4"/>
  <c r="X146" i="4"/>
  <c r="X150" i="4"/>
  <c r="AC166" i="4"/>
  <c r="AD166" i="4" s="1"/>
  <c r="X183" i="4"/>
  <c r="AB195" i="4"/>
  <c r="D193" i="5" s="1"/>
  <c r="W193" i="5" s="1"/>
  <c r="X195" i="4"/>
  <c r="AB207" i="4"/>
  <c r="D204" i="5" s="1"/>
  <c r="W204" i="5" s="1"/>
  <c r="X207" i="4"/>
  <c r="AB219" i="4"/>
  <c r="D216" i="5" s="1"/>
  <c r="W216" i="5" s="1"/>
  <c r="X219" i="4"/>
  <c r="AB223" i="4"/>
  <c r="D220" i="5" s="1"/>
  <c r="W220" i="5" s="1"/>
  <c r="X223" i="4"/>
  <c r="AB235" i="4"/>
  <c r="D230" i="5" s="1"/>
  <c r="W230" i="5" s="1"/>
  <c r="X235" i="4"/>
  <c r="AB239" i="4"/>
  <c r="X239" i="4"/>
  <c r="AB275" i="4"/>
  <c r="D265" i="5" s="1"/>
  <c r="W265" i="5" s="1"/>
  <c r="X275" i="4"/>
  <c r="AB279" i="4"/>
  <c r="D268" i="5" s="1"/>
  <c r="W268" i="5" s="1"/>
  <c r="X279" i="4"/>
  <c r="AB283" i="4"/>
  <c r="D272" i="5" s="1"/>
  <c r="W272" i="5" s="1"/>
  <c r="X283" i="4"/>
  <c r="AB295" i="4"/>
  <c r="D284" i="5" s="1"/>
  <c r="W284" i="5" s="1"/>
  <c r="X295" i="4"/>
  <c r="AB315" i="4"/>
  <c r="X315" i="4"/>
  <c r="AB323" i="4"/>
  <c r="D308" i="5" s="1"/>
  <c r="W308" i="5" s="1"/>
  <c r="X323" i="4"/>
  <c r="AB327" i="4"/>
  <c r="D312" i="5" s="1"/>
  <c r="W312" i="5" s="1"/>
  <c r="X327" i="4"/>
  <c r="AB331" i="4"/>
  <c r="D316" i="5" s="1"/>
  <c r="W316" i="5" s="1"/>
  <c r="X331" i="4"/>
  <c r="AB339" i="4"/>
  <c r="D324" i="5" s="1"/>
  <c r="W324" i="5" s="1"/>
  <c r="X339" i="4"/>
  <c r="AB343" i="4"/>
  <c r="D328" i="5" s="1"/>
  <c r="W328" i="5" s="1"/>
  <c r="X343" i="4"/>
  <c r="AB351" i="4"/>
  <c r="D336" i="5" s="1"/>
  <c r="W336" i="5" s="1"/>
  <c r="X351" i="4"/>
  <c r="AB355" i="4"/>
  <c r="D340" i="5" s="1"/>
  <c r="W340" i="5" s="1"/>
  <c r="X355" i="4"/>
  <c r="Y527" i="4"/>
  <c r="AC527" i="4"/>
  <c r="AD527" i="4" s="1"/>
  <c r="AC764" i="4"/>
  <c r="AD764" i="4" s="1"/>
  <c r="Y764" i="4"/>
  <c r="Y10" i="4"/>
  <c r="AB11" i="4"/>
  <c r="D9" i="5" s="1"/>
  <c r="W9" i="5" s="1"/>
  <c r="X13" i="4"/>
  <c r="X15" i="4"/>
  <c r="Y18" i="4"/>
  <c r="AB19" i="4"/>
  <c r="D17" i="5" s="1"/>
  <c r="W17" i="5" s="1"/>
  <c r="X21" i="4"/>
  <c r="X23" i="4"/>
  <c r="Y26" i="4"/>
  <c r="AB27" i="4"/>
  <c r="D25" i="5" s="1"/>
  <c r="W25" i="5" s="1"/>
  <c r="X31" i="4"/>
  <c r="Y34" i="4"/>
  <c r="AB35" i="4"/>
  <c r="D33" i="5" s="1"/>
  <c r="W33" i="5" s="1"/>
  <c r="X39" i="4"/>
  <c r="Y42" i="4"/>
  <c r="AB43" i="4"/>
  <c r="D41" i="5" s="1"/>
  <c r="W41" i="5" s="1"/>
  <c r="X47" i="4"/>
  <c r="Y50" i="4"/>
  <c r="AB51" i="4"/>
  <c r="D49" i="5" s="1"/>
  <c r="W49" i="5" s="1"/>
  <c r="X55" i="4"/>
  <c r="Y58" i="4"/>
  <c r="AB59" i="4"/>
  <c r="D57" i="5" s="1"/>
  <c r="W57" i="5" s="1"/>
  <c r="X63" i="4"/>
  <c r="Y66" i="4"/>
  <c r="AB67" i="4"/>
  <c r="D65" i="5" s="1"/>
  <c r="W65" i="5" s="1"/>
  <c r="X71" i="4"/>
  <c r="Y74" i="4"/>
  <c r="AB75" i="4"/>
  <c r="D73" i="5" s="1"/>
  <c r="W73" i="5" s="1"/>
  <c r="X77" i="4"/>
  <c r="X79" i="4"/>
  <c r="Y82" i="4"/>
  <c r="AB83" i="4"/>
  <c r="D81" i="5" s="1"/>
  <c r="W81" i="5" s="1"/>
  <c r="X87" i="4"/>
  <c r="Y90" i="4"/>
  <c r="AB91" i="4"/>
  <c r="D89" i="5" s="1"/>
  <c r="W89" i="5" s="1"/>
  <c r="AA129" i="4"/>
  <c r="AC129" i="4"/>
  <c r="AD129" i="4" s="1"/>
  <c r="AB130" i="4"/>
  <c r="D128" i="5" s="1"/>
  <c r="W128" i="5" s="1"/>
  <c r="Y131" i="4"/>
  <c r="Y135" i="4"/>
  <c r="Y139" i="4"/>
  <c r="Y143" i="4"/>
  <c r="Y147" i="4"/>
  <c r="AA151" i="4"/>
  <c r="AA153" i="4"/>
  <c r="AB154" i="4"/>
  <c r="D152" i="5" s="1"/>
  <c r="W152" i="5" s="1"/>
  <c r="AA155" i="4"/>
  <c r="AA157" i="4"/>
  <c r="AB158" i="4"/>
  <c r="D156" i="5" s="1"/>
  <c r="W156" i="5" s="1"/>
  <c r="AA159" i="4"/>
  <c r="X161" i="4"/>
  <c r="AC162" i="4"/>
  <c r="AD162" i="4" s="1"/>
  <c r="X163" i="4"/>
  <c r="AA165" i="4"/>
  <c r="AA167" i="4"/>
  <c r="X177" i="4"/>
  <c r="AC178" i="4"/>
  <c r="AD178" i="4" s="1"/>
  <c r="X179" i="4"/>
  <c r="AA181" i="4"/>
  <c r="AA183" i="4"/>
  <c r="Y194" i="4"/>
  <c r="AC194" i="4"/>
  <c r="AD194" i="4" s="1"/>
  <c r="Y198" i="4"/>
  <c r="AC198" i="4"/>
  <c r="AD198" i="4" s="1"/>
  <c r="Y202" i="4"/>
  <c r="AC202" i="4"/>
  <c r="AD202" i="4" s="1"/>
  <c r="Y206" i="4"/>
  <c r="AC206" i="4"/>
  <c r="AD206" i="4" s="1"/>
  <c r="Y210" i="4"/>
  <c r="AC210" i="4"/>
  <c r="AD210" i="4" s="1"/>
  <c r="Y214" i="4"/>
  <c r="AC214" i="4"/>
  <c r="AD214" i="4" s="1"/>
  <c r="Y218" i="4"/>
  <c r="AC218" i="4"/>
  <c r="AD218" i="4" s="1"/>
  <c r="Y226" i="4"/>
  <c r="AC226" i="4"/>
  <c r="AD226" i="4" s="1"/>
  <c r="Y230" i="4"/>
  <c r="AC230" i="4"/>
  <c r="AD230" i="4" s="1"/>
  <c r="Y234" i="4"/>
  <c r="AC234" i="4"/>
  <c r="AD234" i="4" s="1"/>
  <c r="Y238" i="4"/>
  <c r="AC238" i="4"/>
  <c r="AD238" i="4" s="1"/>
  <c r="Y242" i="4"/>
  <c r="AC242" i="4"/>
  <c r="AD242" i="4" s="1"/>
  <c r="Y246" i="4"/>
  <c r="AC246" i="4"/>
  <c r="AD246" i="4" s="1"/>
  <c r="Y250" i="4"/>
  <c r="AC250" i="4"/>
  <c r="AD250" i="4" s="1"/>
  <c r="Y254" i="4"/>
  <c r="AC254" i="4"/>
  <c r="AD254" i="4" s="1"/>
  <c r="Y258" i="4"/>
  <c r="AC258" i="4"/>
  <c r="AD258" i="4" s="1"/>
  <c r="Y262" i="4"/>
  <c r="AC262" i="4"/>
  <c r="AD262" i="4" s="1"/>
  <c r="Y266" i="4"/>
  <c r="AC266" i="4"/>
  <c r="AD266" i="4" s="1"/>
  <c r="Y270" i="4"/>
  <c r="AC270" i="4"/>
  <c r="AD270" i="4" s="1"/>
  <c r="Y274" i="4"/>
  <c r="AC274" i="4"/>
  <c r="AD274" i="4" s="1"/>
  <c r="Y278" i="4"/>
  <c r="AC278" i="4"/>
  <c r="AD278" i="4" s="1"/>
  <c r="Y282" i="4"/>
  <c r="AC282" i="4"/>
  <c r="AD282" i="4" s="1"/>
  <c r="Y286" i="4"/>
  <c r="AC286" i="4"/>
  <c r="AD286" i="4" s="1"/>
  <c r="Y294" i="4"/>
  <c r="AC294" i="4"/>
  <c r="AD294" i="4" s="1"/>
  <c r="Y298" i="4"/>
  <c r="AC298" i="4"/>
  <c r="AD298" i="4" s="1"/>
  <c r="Y306" i="4"/>
  <c r="AC306" i="4"/>
  <c r="AD306" i="4" s="1"/>
  <c r="Y310" i="4"/>
  <c r="AC310" i="4"/>
  <c r="AD310" i="4" s="1"/>
  <c r="Y314" i="4"/>
  <c r="AC314" i="4"/>
  <c r="AD314" i="4" s="1"/>
  <c r="Y318" i="4"/>
  <c r="AC318" i="4"/>
  <c r="AD318" i="4" s="1"/>
  <c r="Y322" i="4"/>
  <c r="AC322" i="4"/>
  <c r="AD322" i="4" s="1"/>
  <c r="Y326" i="4"/>
  <c r="AC326" i="4"/>
  <c r="AD326" i="4" s="1"/>
  <c r="Y330" i="4"/>
  <c r="AC330" i="4"/>
  <c r="AD330" i="4" s="1"/>
  <c r="Y334" i="4"/>
  <c r="AC334" i="4"/>
  <c r="AD334" i="4" s="1"/>
  <c r="Y338" i="4"/>
  <c r="AC338" i="4"/>
  <c r="AD338" i="4" s="1"/>
  <c r="Y342" i="4"/>
  <c r="AC342" i="4"/>
  <c r="AD342" i="4" s="1"/>
  <c r="Y346" i="4"/>
  <c r="AC346" i="4"/>
  <c r="AD346" i="4" s="1"/>
  <c r="Y350" i="4"/>
  <c r="AC350" i="4"/>
  <c r="AD350" i="4" s="1"/>
  <c r="Y354" i="4"/>
  <c r="AC354" i="4"/>
  <c r="AD354" i="4" s="1"/>
  <c r="Y363" i="4"/>
  <c r="AC363" i="4"/>
  <c r="AD363" i="4" s="1"/>
  <c r="AB378" i="4"/>
  <c r="D363" i="5" s="1"/>
  <c r="W363" i="5" s="1"/>
  <c r="X378" i="4"/>
  <c r="AB382" i="4"/>
  <c r="X382" i="4"/>
  <c r="AA719" i="4"/>
  <c r="W719" i="4"/>
  <c r="AB719" i="4"/>
  <c r="D697" i="5" s="1"/>
  <c r="W697" i="5" s="1"/>
  <c r="X719" i="4"/>
  <c r="AC727" i="4"/>
  <c r="AD727" i="4" s="1"/>
  <c r="Y204" i="4"/>
  <c r="AC204" i="4"/>
  <c r="AD204" i="4" s="1"/>
  <c r="Y216" i="4"/>
  <c r="AC216" i="4"/>
  <c r="AD216" i="4" s="1"/>
  <c r="Y224" i="4"/>
  <c r="AC224" i="4"/>
  <c r="AD224" i="4" s="1"/>
  <c r="Y228" i="4"/>
  <c r="AC228" i="4"/>
  <c r="AD228" i="4" s="1"/>
  <c r="Y260" i="4"/>
  <c r="AC260" i="4"/>
  <c r="AD260" i="4" s="1"/>
  <c r="Y272" i="4"/>
  <c r="AC272" i="4"/>
  <c r="AD272" i="4" s="1"/>
  <c r="Y276" i="4"/>
  <c r="AC276" i="4"/>
  <c r="AD276" i="4" s="1"/>
  <c r="Y304" i="4"/>
  <c r="AC304" i="4"/>
  <c r="AD304" i="4" s="1"/>
  <c r="Y316" i="4"/>
  <c r="AC316" i="4"/>
  <c r="AD316" i="4" s="1"/>
  <c r="Y336" i="4"/>
  <c r="AC336" i="4"/>
  <c r="AD336" i="4" s="1"/>
  <c r="Y340" i="4"/>
  <c r="AC340" i="4"/>
  <c r="AD340" i="4" s="1"/>
  <c r="Y344" i="4"/>
  <c r="AC344" i="4"/>
  <c r="AD344" i="4" s="1"/>
  <c r="Y348" i="4"/>
  <c r="AC348" i="4"/>
  <c r="AD348" i="4" s="1"/>
  <c r="Y352" i="4"/>
  <c r="AC352" i="4"/>
  <c r="AD352" i="4" s="1"/>
  <c r="Y356" i="4"/>
  <c r="AC356" i="4"/>
  <c r="AD356" i="4" s="1"/>
  <c r="Y464" i="4"/>
  <c r="AC464" i="4"/>
  <c r="AD464" i="4" s="1"/>
  <c r="X703" i="4"/>
  <c r="AB703" i="4"/>
  <c r="D683" i="5" s="1"/>
  <c r="W683" i="5" s="1"/>
  <c r="Y713" i="4"/>
  <c r="AC713" i="4"/>
  <c r="AD713" i="4" s="1"/>
  <c r="AC13" i="4"/>
  <c r="AD13" i="4" s="1"/>
  <c r="W18" i="4"/>
  <c r="AC21" i="4"/>
  <c r="AD21" i="4" s="1"/>
  <c r="W26" i="4"/>
  <c r="AC29" i="4"/>
  <c r="AD29" i="4" s="1"/>
  <c r="AC37" i="4"/>
  <c r="AD37" i="4" s="1"/>
  <c r="AC53" i="4"/>
  <c r="AD53" i="4" s="1"/>
  <c r="AC61" i="4"/>
  <c r="AD61" i="4" s="1"/>
  <c r="W66" i="4"/>
  <c r="AC69" i="4"/>
  <c r="AD69" i="4" s="1"/>
  <c r="AC85" i="4"/>
  <c r="AD85" i="4" s="1"/>
  <c r="AC93" i="4"/>
  <c r="AD93" i="4" s="1"/>
  <c r="AB128" i="4"/>
  <c r="D126" i="5" s="1"/>
  <c r="W126" i="5" s="1"/>
  <c r="X167" i="4"/>
  <c r="AC182" i="4"/>
  <c r="AD182" i="4" s="1"/>
  <c r="AB215" i="4"/>
  <c r="D212" i="5" s="1"/>
  <c r="W212" i="5" s="1"/>
  <c r="X215" i="4"/>
  <c r="AB227" i="4"/>
  <c r="D224" i="5" s="1"/>
  <c r="W224" i="5" s="1"/>
  <c r="X227" i="4"/>
  <c r="AB247" i="4"/>
  <c r="X247" i="4"/>
  <c r="AB271" i="4"/>
  <c r="D261" i="5" s="1"/>
  <c r="W261" i="5" s="1"/>
  <c r="X271" i="4"/>
  <c r="AB287" i="4"/>
  <c r="D276" i="5" s="1"/>
  <c r="W276" i="5" s="1"/>
  <c r="X287" i="4"/>
  <c r="AB291" i="4"/>
  <c r="D280" i="5" s="1"/>
  <c r="W280" i="5" s="1"/>
  <c r="X291" i="4"/>
  <c r="AB299" i="4"/>
  <c r="D287" i="5" s="1"/>
  <c r="W287" i="5" s="1"/>
  <c r="X299" i="4"/>
  <c r="AB311" i="4"/>
  <c r="D297" i="5" s="1"/>
  <c r="W297" i="5" s="1"/>
  <c r="X311" i="4"/>
  <c r="AB319" i="4"/>
  <c r="D304" i="5" s="1"/>
  <c r="W304" i="5" s="1"/>
  <c r="X319" i="4"/>
  <c r="Y537" i="4"/>
  <c r="AC537" i="4"/>
  <c r="AD537" i="4" s="1"/>
  <c r="AB727" i="4"/>
  <c r="D705" i="5" s="1"/>
  <c r="W705" i="5" s="1"/>
  <c r="X727" i="4"/>
  <c r="AA8" i="4"/>
  <c r="AA131" i="4"/>
  <c r="AA135" i="4"/>
  <c r="AA139" i="4"/>
  <c r="AA143" i="4"/>
  <c r="AA147" i="4"/>
  <c r="AC151" i="4"/>
  <c r="AD151" i="4" s="1"/>
  <c r="AC155" i="4"/>
  <c r="AD155" i="4" s="1"/>
  <c r="AC159" i="4"/>
  <c r="AD159" i="4" s="1"/>
  <c r="AA161" i="4"/>
  <c r="AA163" i="4"/>
  <c r="AA177" i="4"/>
  <c r="AA179" i="4"/>
  <c r="AB193" i="4"/>
  <c r="D191" i="5" s="1"/>
  <c r="W191" i="5" s="1"/>
  <c r="X193" i="4"/>
  <c r="AA195" i="4"/>
  <c r="AB197" i="4"/>
  <c r="D195" i="5" s="1"/>
  <c r="W195" i="5" s="1"/>
  <c r="X197" i="4"/>
  <c r="AA199" i="4"/>
  <c r="AB201" i="4"/>
  <c r="X201" i="4"/>
  <c r="AA203" i="4"/>
  <c r="AB205" i="4"/>
  <c r="D202" i="5" s="1"/>
  <c r="W202" i="5" s="1"/>
  <c r="X205" i="4"/>
  <c r="AA207" i="4"/>
  <c r="AB209" i="4"/>
  <c r="D206" i="5" s="1"/>
  <c r="W206" i="5" s="1"/>
  <c r="X209" i="4"/>
  <c r="AA211" i="4"/>
  <c r="AB213" i="4"/>
  <c r="D210" i="5" s="1"/>
  <c r="W210" i="5" s="1"/>
  <c r="X213" i="4"/>
  <c r="AA215" i="4"/>
  <c r="AB217" i="4"/>
  <c r="D214" i="5" s="1"/>
  <c r="W214" i="5" s="1"/>
  <c r="X217" i="4"/>
  <c r="AA219" i="4"/>
  <c r="AB221" i="4"/>
  <c r="D218" i="5" s="1"/>
  <c r="W218" i="5" s="1"/>
  <c r="X221" i="4"/>
  <c r="AA223" i="4"/>
  <c r="AB225" i="4"/>
  <c r="D222" i="5" s="1"/>
  <c r="W222" i="5" s="1"/>
  <c r="X225" i="4"/>
  <c r="AA227" i="4"/>
  <c r="AB229" i="4"/>
  <c r="D226" i="5" s="1"/>
  <c r="W226" i="5" s="1"/>
  <c r="X229" i="4"/>
  <c r="AA231" i="4"/>
  <c r="AB233" i="4"/>
  <c r="X233" i="4"/>
  <c r="AA235" i="4"/>
  <c r="AB237" i="4"/>
  <c r="D232" i="5" s="1"/>
  <c r="W232" i="5" s="1"/>
  <c r="X237" i="4"/>
  <c r="AA239" i="4"/>
  <c r="AB241" i="4"/>
  <c r="D235" i="5" s="1"/>
  <c r="W235" i="5" s="1"/>
  <c r="X241" i="4"/>
  <c r="AA243" i="4"/>
  <c r="AB245" i="4"/>
  <c r="D239" i="5" s="1"/>
  <c r="W239" i="5" s="1"/>
  <c r="X245" i="4"/>
  <c r="AA247" i="4"/>
  <c r="AB249" i="4"/>
  <c r="D241" i="5" s="1"/>
  <c r="W241" i="5" s="1"/>
  <c r="X249" i="4"/>
  <c r="AA251" i="4"/>
  <c r="AB253" i="4"/>
  <c r="D245" i="5" s="1"/>
  <c r="W245" i="5" s="1"/>
  <c r="X253" i="4"/>
  <c r="AA255" i="4"/>
  <c r="AB257" i="4"/>
  <c r="D249" i="5" s="1"/>
  <c r="W249" i="5" s="1"/>
  <c r="X257" i="4"/>
  <c r="AB261" i="4"/>
  <c r="D253" i="5" s="1"/>
  <c r="W253" i="5" s="1"/>
  <c r="X261" i="4"/>
  <c r="AB265" i="4"/>
  <c r="D257" i="5" s="1"/>
  <c r="W257" i="5" s="1"/>
  <c r="X265" i="4"/>
  <c r="AB269" i="4"/>
  <c r="X269" i="4"/>
  <c r="AB273" i="4"/>
  <c r="D263" i="5" s="1"/>
  <c r="W263" i="5" s="1"/>
  <c r="X273" i="4"/>
  <c r="AB277" i="4"/>
  <c r="X277" i="4"/>
  <c r="AB281" i="4"/>
  <c r="D270" i="5" s="1"/>
  <c r="W270" i="5" s="1"/>
  <c r="X281" i="4"/>
  <c r="AB285" i="4"/>
  <c r="D274" i="5" s="1"/>
  <c r="W274" i="5" s="1"/>
  <c r="X285" i="4"/>
  <c r="AB289" i="4"/>
  <c r="D278" i="5" s="1"/>
  <c r="W278" i="5" s="1"/>
  <c r="X289" i="4"/>
  <c r="AB293" i="4"/>
  <c r="D282" i="5" s="1"/>
  <c r="W282" i="5" s="1"/>
  <c r="X293" i="4"/>
  <c r="AB297" i="4"/>
  <c r="D286" i="5" s="1"/>
  <c r="W286" i="5" s="1"/>
  <c r="X297" i="4"/>
  <c r="AB301" i="4"/>
  <c r="D289" i="5" s="1"/>
  <c r="W289" i="5" s="1"/>
  <c r="X301" i="4"/>
  <c r="AB305" i="4"/>
  <c r="D292" i="5" s="1"/>
  <c r="W292" i="5" s="1"/>
  <c r="X305" i="4"/>
  <c r="AB309" i="4"/>
  <c r="D295" i="5" s="1"/>
  <c r="W295" i="5" s="1"/>
  <c r="X309" i="4"/>
  <c r="AB313" i="4"/>
  <c r="D299" i="5" s="1"/>
  <c r="W299" i="5" s="1"/>
  <c r="X313" i="4"/>
  <c r="AB317" i="4"/>
  <c r="D302" i="5" s="1"/>
  <c r="W302" i="5" s="1"/>
  <c r="X317" i="4"/>
  <c r="AB321" i="4"/>
  <c r="D306" i="5" s="1"/>
  <c r="W306" i="5" s="1"/>
  <c r="X321" i="4"/>
  <c r="AB325" i="4"/>
  <c r="D310" i="5" s="1"/>
  <c r="W310" i="5" s="1"/>
  <c r="X325" i="4"/>
  <c r="AB329" i="4"/>
  <c r="D314" i="5" s="1"/>
  <c r="W314" i="5" s="1"/>
  <c r="X329" i="4"/>
  <c r="AB333" i="4"/>
  <c r="D318" i="5" s="1"/>
  <c r="W318" i="5" s="1"/>
  <c r="X333" i="4"/>
  <c r="AB337" i="4"/>
  <c r="D322" i="5" s="1"/>
  <c r="W322" i="5" s="1"/>
  <c r="X337" i="4"/>
  <c r="AB341" i="4"/>
  <c r="D326" i="5" s="1"/>
  <c r="W326" i="5" s="1"/>
  <c r="X341" i="4"/>
  <c r="AB345" i="4"/>
  <c r="D330" i="5" s="1"/>
  <c r="W330" i="5" s="1"/>
  <c r="X345" i="4"/>
  <c r="AB349" i="4"/>
  <c r="D334" i="5" s="1"/>
  <c r="W334" i="5" s="1"/>
  <c r="X349" i="4"/>
  <c r="AB353" i="4"/>
  <c r="D338" i="5" s="1"/>
  <c r="W338" i="5" s="1"/>
  <c r="X353" i="4"/>
  <c r="AB357" i="4"/>
  <c r="D342" i="5" s="1"/>
  <c r="W342" i="5" s="1"/>
  <c r="X357" i="4"/>
  <c r="Y357" i="4"/>
  <c r="AC357" i="4"/>
  <c r="AD357" i="4" s="1"/>
  <c r="Y377" i="4"/>
  <c r="AC377" i="4"/>
  <c r="AD377" i="4" s="1"/>
  <c r="Y381" i="4"/>
  <c r="AC381" i="4"/>
  <c r="AD381" i="4" s="1"/>
  <c r="AC640" i="4"/>
  <c r="AD640" i="4" s="1"/>
  <c r="Y640" i="4"/>
  <c r="AA653" i="4"/>
  <c r="W653" i="4"/>
  <c r="X653" i="4"/>
  <c r="AB653" i="4"/>
  <c r="D634" i="5" s="1"/>
  <c r="W634" i="5" s="1"/>
  <c r="AA675" i="4"/>
  <c r="W675" i="4"/>
  <c r="X675" i="4"/>
  <c r="AB675" i="4"/>
  <c r="D656" i="5" s="1"/>
  <c r="W656" i="5" s="1"/>
  <c r="AC680" i="4"/>
  <c r="AD680" i="4" s="1"/>
  <c r="Y680" i="4"/>
  <c r="AA685" i="4"/>
  <c r="W685" i="4"/>
  <c r="X685" i="4"/>
  <c r="AB685" i="4"/>
  <c r="D666" i="5" s="1"/>
  <c r="W666" i="5" s="1"/>
  <c r="AC719" i="4"/>
  <c r="AD719" i="4" s="1"/>
  <c r="AA721" i="4"/>
  <c r="W721" i="4"/>
  <c r="AB721" i="4"/>
  <c r="D699" i="5" s="1"/>
  <c r="W699" i="5" s="1"/>
  <c r="X721" i="4"/>
  <c r="Y721" i="4"/>
  <c r="AC721" i="4"/>
  <c r="AD721" i="4" s="1"/>
  <c r="AB394" i="4"/>
  <c r="D378" i="5" s="1"/>
  <c r="W378" i="5" s="1"/>
  <c r="X394" i="4"/>
  <c r="Y470" i="4"/>
  <c r="AC470" i="4"/>
  <c r="AD470" i="4" s="1"/>
  <c r="AA659" i="4"/>
  <c r="W659" i="4"/>
  <c r="X659" i="4"/>
  <c r="AB659" i="4"/>
  <c r="D640" i="5" s="1"/>
  <c r="W640" i="5" s="1"/>
  <c r="AC664" i="4"/>
  <c r="AD664" i="4" s="1"/>
  <c r="Y664" i="4"/>
  <c r="AA669" i="4"/>
  <c r="W669" i="4"/>
  <c r="X669" i="4"/>
  <c r="AB669" i="4"/>
  <c r="D650" i="5" s="1"/>
  <c r="W650" i="5" s="1"/>
  <c r="AA691" i="4"/>
  <c r="W691" i="4"/>
  <c r="X691" i="4"/>
  <c r="AB691" i="4"/>
  <c r="D671" i="5" s="1"/>
  <c r="W671" i="5" s="1"/>
  <c r="AC696" i="4"/>
  <c r="AD696" i="4" s="1"/>
  <c r="Y696" i="4"/>
  <c r="AA707" i="4"/>
  <c r="W707" i="4"/>
  <c r="AB707" i="4"/>
  <c r="D687" i="5" s="1"/>
  <c r="W687" i="5" s="1"/>
  <c r="X707" i="4"/>
  <c r="AA715" i="4"/>
  <c r="W715" i="4"/>
  <c r="AB715" i="4"/>
  <c r="D694" i="5" s="1"/>
  <c r="W694" i="5" s="1"/>
  <c r="X715" i="4"/>
  <c r="AA723" i="4"/>
  <c r="W723" i="4"/>
  <c r="AB723" i="4"/>
  <c r="D701" i="5" s="1"/>
  <c r="W701" i="5" s="1"/>
  <c r="X723" i="4"/>
  <c r="AA775" i="4"/>
  <c r="W775" i="4"/>
  <c r="AC775" i="4"/>
  <c r="AD775" i="4" s="1"/>
  <c r="Y775" i="4"/>
  <c r="AA778" i="4"/>
  <c r="W778" i="4"/>
  <c r="Y778" i="4"/>
  <c r="AC778" i="4"/>
  <c r="AD778" i="4" s="1"/>
  <c r="AA783" i="4"/>
  <c r="W783" i="4"/>
  <c r="AC783" i="4"/>
  <c r="AD783" i="4" s="1"/>
  <c r="Y783" i="4"/>
  <c r="Y393" i="4"/>
  <c r="AC393" i="4"/>
  <c r="AD393" i="4" s="1"/>
  <c r="AC456" i="4"/>
  <c r="AD456" i="4" s="1"/>
  <c r="Y462" i="4"/>
  <c r="AC462" i="4"/>
  <c r="AD462" i="4" s="1"/>
  <c r="AC529" i="4"/>
  <c r="AD529" i="4" s="1"/>
  <c r="Y535" i="4"/>
  <c r="AC535" i="4"/>
  <c r="AD535" i="4" s="1"/>
  <c r="AA641" i="4"/>
  <c r="W641" i="4"/>
  <c r="X641" i="4"/>
  <c r="AB641" i="4"/>
  <c r="D622" i="5" s="1"/>
  <c r="W622" i="5" s="1"/>
  <c r="AC646" i="4"/>
  <c r="AD646" i="4" s="1"/>
  <c r="Y646" i="4"/>
  <c r="AA651" i="4"/>
  <c r="W651" i="4"/>
  <c r="AB651" i="4"/>
  <c r="D632" i="5" s="1"/>
  <c r="W632" i="5" s="1"/>
  <c r="X651" i="4"/>
  <c r="AC658" i="4"/>
  <c r="AD658" i="4" s="1"/>
  <c r="Y658" i="4"/>
  <c r="AC690" i="4"/>
  <c r="AD690" i="4" s="1"/>
  <c r="Y690" i="4"/>
  <c r="AC706" i="4"/>
  <c r="AD706" i="4" s="1"/>
  <c r="Y706" i="4"/>
  <c r="AA717" i="4"/>
  <c r="W717" i="4"/>
  <c r="AB717" i="4"/>
  <c r="D696" i="5" s="1"/>
  <c r="W696" i="5" s="1"/>
  <c r="X717" i="4"/>
  <c r="AA725" i="4"/>
  <c r="W725" i="4"/>
  <c r="AB725" i="4"/>
  <c r="D703" i="5" s="1"/>
  <c r="W703" i="5" s="1"/>
  <c r="X725" i="4"/>
  <c r="AA819" i="4"/>
  <c r="W819" i="4"/>
  <c r="AC819" i="4"/>
  <c r="AD819" i="4" s="1"/>
  <c r="Y819" i="4"/>
  <c r="AA835" i="4"/>
  <c r="W835" i="4"/>
  <c r="AC835" i="4"/>
  <c r="AD835" i="4" s="1"/>
  <c r="Y835" i="4"/>
  <c r="W938" i="4"/>
  <c r="AA938" i="4"/>
  <c r="W954" i="4"/>
  <c r="AA954" i="4"/>
  <c r="AC697" i="4"/>
  <c r="AD697" i="4" s="1"/>
  <c r="AC705" i="4"/>
  <c r="AD705" i="4" s="1"/>
  <c r="AC784" i="4"/>
  <c r="AD784" i="4" s="1"/>
  <c r="Y784" i="4"/>
  <c r="AC788" i="4"/>
  <c r="AD788" i="4" s="1"/>
  <c r="Y788" i="4"/>
  <c r="AC792" i="4"/>
  <c r="AD792" i="4" s="1"/>
  <c r="Y792" i="4"/>
  <c r="AC796" i="4"/>
  <c r="AD796" i="4" s="1"/>
  <c r="Y796" i="4"/>
  <c r="AC800" i="4"/>
  <c r="AD800" i="4" s="1"/>
  <c r="Y800" i="4"/>
  <c r="AC804" i="4"/>
  <c r="AD804" i="4" s="1"/>
  <c r="Y804" i="4"/>
  <c r="AC808" i="4"/>
  <c r="AD808" i="4" s="1"/>
  <c r="Y808" i="4"/>
  <c r="AC812" i="4"/>
  <c r="AD812" i="4" s="1"/>
  <c r="Y812" i="4"/>
  <c r="AC825" i="4"/>
  <c r="Y825" i="4"/>
  <c r="AA826" i="4"/>
  <c r="W826" i="4"/>
  <c r="AC841" i="4"/>
  <c r="Y841" i="4"/>
  <c r="AA842" i="4"/>
  <c r="W842" i="4"/>
  <c r="Y878" i="4"/>
  <c r="AC878" i="4"/>
  <c r="AD878" i="4" s="1"/>
  <c r="X926" i="4"/>
  <c r="AB926" i="4"/>
  <c r="D898" i="5" s="1"/>
  <c r="W898" i="5" s="1"/>
  <c r="AC927" i="4"/>
  <c r="AD927" i="4" s="1"/>
  <c r="Y927" i="4"/>
  <c r="AB935" i="4"/>
  <c r="D907" i="5" s="1"/>
  <c r="W907" i="5" s="1"/>
  <c r="X935" i="4"/>
  <c r="Y935" i="4"/>
  <c r="AC935" i="4"/>
  <c r="AD935" i="4" s="1"/>
  <c r="AB941" i="4"/>
  <c r="D913" i="5" s="1"/>
  <c r="W913" i="5" s="1"/>
  <c r="X941" i="4"/>
  <c r="AB951" i="4"/>
  <c r="D922" i="5" s="1"/>
  <c r="W922" i="5" s="1"/>
  <c r="X951" i="4"/>
  <c r="Y951" i="4"/>
  <c r="AC951" i="4"/>
  <c r="AD951" i="4" s="1"/>
  <c r="AB957" i="4"/>
  <c r="D928" i="5" s="1"/>
  <c r="W928" i="5" s="1"/>
  <c r="X957" i="4"/>
  <c r="AC971" i="4"/>
  <c r="AD971" i="4" s="1"/>
  <c r="Y971" i="4"/>
  <c r="AA259" i="4"/>
  <c r="AA261" i="4"/>
  <c r="AA263" i="4"/>
  <c r="AA265" i="4"/>
  <c r="AA267" i="4"/>
  <c r="AA269" i="4"/>
  <c r="AA271" i="4"/>
  <c r="AA273" i="4"/>
  <c r="AA275" i="4"/>
  <c r="AA277" i="4"/>
  <c r="AA279" i="4"/>
  <c r="AA281" i="4"/>
  <c r="AA283" i="4"/>
  <c r="AA285" i="4"/>
  <c r="AA287" i="4"/>
  <c r="AA289" i="4"/>
  <c r="AA291" i="4"/>
  <c r="AA293" i="4"/>
  <c r="AA295" i="4"/>
  <c r="AA297" i="4"/>
  <c r="AA299" i="4"/>
  <c r="AA301" i="4"/>
  <c r="AA303" i="4"/>
  <c r="AA305" i="4"/>
  <c r="AA307" i="4"/>
  <c r="AA309" i="4"/>
  <c r="AA311" i="4"/>
  <c r="AA313" i="4"/>
  <c r="AA315" i="4"/>
  <c r="AA317" i="4"/>
  <c r="AA319" i="4"/>
  <c r="AA321" i="4"/>
  <c r="AA323" i="4"/>
  <c r="AA325" i="4"/>
  <c r="AA327" i="4"/>
  <c r="AA329" i="4"/>
  <c r="AA331" i="4"/>
  <c r="AA333" i="4"/>
  <c r="AA335" i="4"/>
  <c r="AA337" i="4"/>
  <c r="AA339" i="4"/>
  <c r="AA341" i="4"/>
  <c r="AA343" i="4"/>
  <c r="AA345" i="4"/>
  <c r="AA347" i="4"/>
  <c r="AA349" i="4"/>
  <c r="AA351" i="4"/>
  <c r="AA353" i="4"/>
  <c r="AA355" i="4"/>
  <c r="AA363" i="4"/>
  <c r="AA432" i="4"/>
  <c r="AA436" i="4"/>
  <c r="AA440" i="4"/>
  <c r="AA444" i="4"/>
  <c r="AA448" i="4"/>
  <c r="AA452" i="4"/>
  <c r="AA456" i="4"/>
  <c r="AA464" i="4"/>
  <c r="AA485" i="4"/>
  <c r="AA495" i="4"/>
  <c r="AA501" i="4"/>
  <c r="AA511" i="4"/>
  <c r="AA517" i="4"/>
  <c r="AA529" i="4"/>
  <c r="AA537" i="4"/>
  <c r="Y636" i="4"/>
  <c r="W637" i="4"/>
  <c r="Y642" i="4"/>
  <c r="W647" i="4"/>
  <c r="Y654" i="4"/>
  <c r="W655" i="4"/>
  <c r="Y660" i="4"/>
  <c r="W665" i="4"/>
  <c r="Y670" i="4"/>
  <c r="W671" i="4"/>
  <c r="Y676" i="4"/>
  <c r="W681" i="4"/>
  <c r="Y686" i="4"/>
  <c r="W687" i="4"/>
  <c r="Y692" i="4"/>
  <c r="W697" i="4"/>
  <c r="W699" i="4"/>
  <c r="Y704" i="4"/>
  <c r="W705" i="4"/>
  <c r="AB762" i="4"/>
  <c r="D739" i="5" s="1"/>
  <c r="W739" i="5" s="1"/>
  <c r="W764" i="4"/>
  <c r="W771" i="4"/>
  <c r="W773" i="4"/>
  <c r="W776" i="4"/>
  <c r="X780" i="4"/>
  <c r="AB780" i="4"/>
  <c r="D757" i="5" s="1"/>
  <c r="W757" i="5" s="1"/>
  <c r="W781" i="4"/>
  <c r="W784" i="4"/>
  <c r="W788" i="4"/>
  <c r="W792" i="4"/>
  <c r="W796" i="4"/>
  <c r="W800" i="4"/>
  <c r="W804" i="4"/>
  <c r="W808" i="4"/>
  <c r="W812" i="4"/>
  <c r="W816" i="4"/>
  <c r="X818" i="4"/>
  <c r="W825" i="4"/>
  <c r="AA827" i="4"/>
  <c r="W827" i="4"/>
  <c r="AC827" i="4"/>
  <c r="AD827" i="4" s="1"/>
  <c r="Y827" i="4"/>
  <c r="W832" i="4"/>
  <c r="X834" i="4"/>
  <c r="W841" i="4"/>
  <c r="AA843" i="4"/>
  <c r="W843" i="4"/>
  <c r="AC843" i="4"/>
  <c r="AD843" i="4" s="1"/>
  <c r="Y843" i="4"/>
  <c r="AA926" i="4"/>
  <c r="Y931" i="4"/>
  <c r="AC941" i="4"/>
  <c r="AD941" i="4" s="1"/>
  <c r="AB945" i="4"/>
  <c r="D916" i="5" s="1"/>
  <c r="W916" i="5" s="1"/>
  <c r="X945" i="4"/>
  <c r="AC945" i="4"/>
  <c r="AD945" i="4" s="1"/>
  <c r="Y945" i="4"/>
  <c r="AC957" i="4"/>
  <c r="AD957" i="4" s="1"/>
  <c r="AB961" i="4"/>
  <c r="D932" i="5" s="1"/>
  <c r="W932" i="5" s="1"/>
  <c r="X961" i="4"/>
  <c r="AC961" i="4"/>
  <c r="AD961" i="4" s="1"/>
  <c r="Y961" i="4"/>
  <c r="AA357" i="4"/>
  <c r="X359" i="4"/>
  <c r="AC373" i="4"/>
  <c r="AD373" i="4" s="1"/>
  <c r="AC389" i="4"/>
  <c r="AD389" i="4" s="1"/>
  <c r="AA435" i="4"/>
  <c r="AA439" i="4"/>
  <c r="AA443" i="4"/>
  <c r="AA447" i="4"/>
  <c r="AA451" i="4"/>
  <c r="AA462" i="4"/>
  <c r="AA470" i="4"/>
  <c r="AA527" i="4"/>
  <c r="AA535" i="4"/>
  <c r="AB637" i="4"/>
  <c r="D618" i="5" s="1"/>
  <c r="W618" i="5" s="1"/>
  <c r="AB647" i="4"/>
  <c r="D628" i="5" s="1"/>
  <c r="W628" i="5" s="1"/>
  <c r="AB655" i="4"/>
  <c r="D636" i="5" s="1"/>
  <c r="W636" i="5" s="1"/>
  <c r="AB665" i="4"/>
  <c r="D646" i="5" s="1"/>
  <c r="W646" i="5" s="1"/>
  <c r="AB671" i="4"/>
  <c r="D652" i="5" s="1"/>
  <c r="W652" i="5" s="1"/>
  <c r="AB681" i="4"/>
  <c r="D662" i="5" s="1"/>
  <c r="W662" i="5" s="1"/>
  <c r="AB687" i="4"/>
  <c r="D668" i="5" s="1"/>
  <c r="W668" i="5" s="1"/>
  <c r="AB699" i="4"/>
  <c r="D679" i="5" s="1"/>
  <c r="W679" i="5" s="1"/>
  <c r="AC709" i="4"/>
  <c r="AD709" i="4" s="1"/>
  <c r="AB764" i="4"/>
  <c r="D741" i="5" s="1"/>
  <c r="W741" i="5" s="1"/>
  <c r="W766" i="4"/>
  <c r="W770" i="4"/>
  <c r="Y771" i="4"/>
  <c r="W772" i="4"/>
  <c r="Y773" i="4"/>
  <c r="AC776" i="4"/>
  <c r="AD776" i="4" s="1"/>
  <c r="X778" i="4"/>
  <c r="AB778" i="4"/>
  <c r="D755" i="5" s="1"/>
  <c r="W755" i="5" s="1"/>
  <c r="W779" i="4"/>
  <c r="Y781" i="4"/>
  <c r="AC786" i="4"/>
  <c r="AD786" i="4" s="1"/>
  <c r="Y786" i="4"/>
  <c r="AC790" i="4"/>
  <c r="AD790" i="4" s="1"/>
  <c r="Y790" i="4"/>
  <c r="AC794" i="4"/>
  <c r="AD794" i="4" s="1"/>
  <c r="Y794" i="4"/>
  <c r="AC798" i="4"/>
  <c r="AD798" i="4" s="1"/>
  <c r="Y798" i="4"/>
  <c r="AC802" i="4"/>
  <c r="AD802" i="4" s="1"/>
  <c r="Y802" i="4"/>
  <c r="AC806" i="4"/>
  <c r="AD806" i="4" s="1"/>
  <c r="Y806" i="4"/>
  <c r="AC810" i="4"/>
  <c r="AD810" i="4" s="1"/>
  <c r="Y810" i="4"/>
  <c r="AC814" i="4"/>
  <c r="AD814" i="4" s="1"/>
  <c r="Y814" i="4"/>
  <c r="AC816" i="4"/>
  <c r="AD816" i="4" s="1"/>
  <c r="AC817" i="4"/>
  <c r="AD817" i="4" s="1"/>
  <c r="Y817" i="4"/>
  <c r="AA818" i="4"/>
  <c r="W818" i="4"/>
  <c r="AB819" i="4"/>
  <c r="D796" i="5" s="1"/>
  <c r="W796" i="5" s="1"/>
  <c r="AC826" i="4"/>
  <c r="AD826" i="4" s="1"/>
  <c r="AC832" i="4"/>
  <c r="AD832" i="4" s="1"/>
  <c r="AC833" i="4"/>
  <c r="AD833" i="4" s="1"/>
  <c r="Y833" i="4"/>
  <c r="AA834" i="4"/>
  <c r="W834" i="4"/>
  <c r="AB835" i="4"/>
  <c r="D812" i="5" s="1"/>
  <c r="W812" i="5" s="1"/>
  <c r="AC842" i="4"/>
  <c r="AD842" i="4" s="1"/>
  <c r="Y929" i="4"/>
  <c r="AC929" i="4"/>
  <c r="AD929" i="4" s="1"/>
  <c r="AB939" i="4"/>
  <c r="D911" i="5" s="1"/>
  <c r="W911" i="5" s="1"/>
  <c r="X939" i="4"/>
  <c r="AC939" i="4"/>
  <c r="AD939" i="4" s="1"/>
  <c r="Y939" i="4"/>
  <c r="AB955" i="4"/>
  <c r="D926" i="5" s="1"/>
  <c r="W926" i="5" s="1"/>
  <c r="X955" i="4"/>
  <c r="AC955" i="4"/>
  <c r="AD955" i="4" s="1"/>
  <c r="Y955" i="4"/>
  <c r="AB775" i="4"/>
  <c r="D752" i="5" s="1"/>
  <c r="W752" i="5" s="1"/>
  <c r="AB777" i="4"/>
  <c r="D754" i="5" s="1"/>
  <c r="W754" i="5" s="1"/>
  <c r="AB779" i="4"/>
  <c r="D756" i="5" s="1"/>
  <c r="W756" i="5" s="1"/>
  <c r="AB781" i="4"/>
  <c r="D758" i="5" s="1"/>
  <c r="W758" i="5" s="1"/>
  <c r="AB783" i="4"/>
  <c r="D760" i="5" s="1"/>
  <c r="W760" i="5" s="1"/>
  <c r="AB785" i="4"/>
  <c r="D762" i="5" s="1"/>
  <c r="W762" i="5" s="1"/>
  <c r="AB787" i="4"/>
  <c r="D764" i="5" s="1"/>
  <c r="W764" i="5" s="1"/>
  <c r="AB789" i="4"/>
  <c r="D766" i="5" s="1"/>
  <c r="W766" i="5" s="1"/>
  <c r="AB791" i="4"/>
  <c r="D768" i="5" s="1"/>
  <c r="W768" i="5" s="1"/>
  <c r="AB793" i="4"/>
  <c r="D770" i="5" s="1"/>
  <c r="W770" i="5" s="1"/>
  <c r="AB795" i="4"/>
  <c r="D772" i="5" s="1"/>
  <c r="W772" i="5" s="1"/>
  <c r="AB797" i="4"/>
  <c r="D774" i="5" s="1"/>
  <c r="W774" i="5" s="1"/>
  <c r="AB799" i="4"/>
  <c r="D776" i="5" s="1"/>
  <c r="W776" i="5" s="1"/>
  <c r="AB801" i="4"/>
  <c r="D778" i="5" s="1"/>
  <c r="W778" i="5" s="1"/>
  <c r="AB803" i="4"/>
  <c r="D780" i="5" s="1"/>
  <c r="W780" i="5" s="1"/>
  <c r="AB805" i="4"/>
  <c r="D782" i="5" s="1"/>
  <c r="W782" i="5" s="1"/>
  <c r="AB807" i="4"/>
  <c r="D784" i="5" s="1"/>
  <c r="W784" i="5" s="1"/>
  <c r="AB809" i="4"/>
  <c r="D786" i="5" s="1"/>
  <c r="W786" i="5" s="1"/>
  <c r="AB811" i="4"/>
  <c r="D788" i="5" s="1"/>
  <c r="W788" i="5" s="1"/>
  <c r="AB813" i="4"/>
  <c r="D790" i="5" s="1"/>
  <c r="W790" i="5" s="1"/>
  <c r="AB815" i="4"/>
  <c r="D792" i="5" s="1"/>
  <c r="W792" i="5" s="1"/>
  <c r="X822" i="4"/>
  <c r="AB823" i="4"/>
  <c r="D800" i="5" s="1"/>
  <c r="W800" i="5" s="1"/>
  <c r="X830" i="4"/>
  <c r="AB831" i="4"/>
  <c r="D808" i="5" s="1"/>
  <c r="W808" i="5" s="1"/>
  <c r="X838" i="4"/>
  <c r="AB839" i="4"/>
  <c r="D816" i="5" s="1"/>
  <c r="W816" i="5" s="1"/>
  <c r="AA854" i="4"/>
  <c r="AA858" i="4"/>
  <c r="AA862" i="4"/>
  <c r="AA866" i="4"/>
  <c r="AA870" i="4"/>
  <c r="AA874" i="4"/>
  <c r="W924" i="4"/>
  <c r="AA924" i="4"/>
  <c r="AA928" i="4"/>
  <c r="W928" i="4"/>
  <c r="W934" i="4"/>
  <c r="AA934" i="4"/>
  <c r="W950" i="4"/>
  <c r="AA950" i="4"/>
  <c r="W966" i="4"/>
  <c r="AA966" i="4"/>
  <c r="W970" i="4"/>
  <c r="AA970" i="4"/>
  <c r="AB784" i="4"/>
  <c r="D761" i="5" s="1"/>
  <c r="W761" i="5" s="1"/>
  <c r="X786" i="4"/>
  <c r="AB786" i="4"/>
  <c r="D763" i="5" s="1"/>
  <c r="W763" i="5" s="1"/>
  <c r="X788" i="4"/>
  <c r="AB788" i="4"/>
  <c r="D765" i="5" s="1"/>
  <c r="W765" i="5" s="1"/>
  <c r="X790" i="4"/>
  <c r="AB790" i="4"/>
  <c r="D767" i="5" s="1"/>
  <c r="W767" i="5" s="1"/>
  <c r="X792" i="4"/>
  <c r="AB792" i="4"/>
  <c r="D769" i="5" s="1"/>
  <c r="W769" i="5" s="1"/>
  <c r="X794" i="4"/>
  <c r="AB794" i="4"/>
  <c r="D771" i="5" s="1"/>
  <c r="W771" i="5" s="1"/>
  <c r="X796" i="4"/>
  <c r="AB796" i="4"/>
  <c r="D773" i="5" s="1"/>
  <c r="W773" i="5" s="1"/>
  <c r="X798" i="4"/>
  <c r="AB798" i="4"/>
  <c r="D775" i="5" s="1"/>
  <c r="W775" i="5" s="1"/>
  <c r="X800" i="4"/>
  <c r="AB800" i="4"/>
  <c r="D777" i="5" s="1"/>
  <c r="W777" i="5" s="1"/>
  <c r="X802" i="4"/>
  <c r="AB802" i="4"/>
  <c r="D779" i="5" s="1"/>
  <c r="W779" i="5" s="1"/>
  <c r="X804" i="4"/>
  <c r="AB804" i="4"/>
  <c r="D781" i="5" s="1"/>
  <c r="W781" i="5" s="1"/>
  <c r="X806" i="4"/>
  <c r="AB806" i="4"/>
  <c r="D783" i="5" s="1"/>
  <c r="W783" i="5" s="1"/>
  <c r="X808" i="4"/>
  <c r="AB808" i="4"/>
  <c r="D785" i="5" s="1"/>
  <c r="W785" i="5" s="1"/>
  <c r="X810" i="4"/>
  <c r="AB810" i="4"/>
  <c r="D787" i="5" s="1"/>
  <c r="W787" i="5" s="1"/>
  <c r="X812" i="4"/>
  <c r="AB812" i="4"/>
  <c r="D789" i="5" s="1"/>
  <c r="W789" i="5" s="1"/>
  <c r="X814" i="4"/>
  <c r="AB814" i="4"/>
  <c r="D791" i="5" s="1"/>
  <c r="W791" i="5" s="1"/>
  <c r="X816" i="4"/>
  <c r="AB817" i="4"/>
  <c r="D794" i="5" s="1"/>
  <c r="W794" i="5" s="1"/>
  <c r="W820" i="4"/>
  <c r="W821" i="4"/>
  <c r="X824" i="4"/>
  <c r="AB825" i="4"/>
  <c r="D802" i="5" s="1"/>
  <c r="W802" i="5" s="1"/>
  <c r="W828" i="4"/>
  <c r="W829" i="4"/>
  <c r="X832" i="4"/>
  <c r="AB833" i="4"/>
  <c r="D810" i="5" s="1"/>
  <c r="W810" i="5" s="1"/>
  <c r="W836" i="4"/>
  <c r="W837" i="4"/>
  <c r="X840" i="4"/>
  <c r="AB841" i="4"/>
  <c r="D818" i="5" s="1"/>
  <c r="W818" i="5" s="1"/>
  <c r="W844" i="4"/>
  <c r="AC876" i="4"/>
  <c r="AD876" i="4" s="1"/>
  <c r="AA878" i="4"/>
  <c r="Y923" i="4"/>
  <c r="AB924" i="4"/>
  <c r="D896" i="5" s="1"/>
  <c r="W896" i="5" s="1"/>
  <c r="Y976" i="4"/>
  <c r="X977" i="4"/>
  <c r="Y984" i="4"/>
  <c r="X985" i="4"/>
  <c r="AC1037" i="4"/>
  <c r="AD1037" i="4" s="1"/>
  <c r="AA1063" i="4"/>
  <c r="AC1066" i="4"/>
  <c r="AD1066" i="4" s="1"/>
  <c r="X1068" i="4"/>
  <c r="X1070" i="4"/>
  <c r="X1072" i="4"/>
  <c r="X1074" i="4"/>
  <c r="W1075" i="4"/>
  <c r="AB1079" i="4"/>
  <c r="D1050" i="5" s="1"/>
  <c r="W1050" i="5" s="1"/>
  <c r="X1082" i="4"/>
  <c r="AB1082" i="4"/>
  <c r="D1053" i="5" s="1"/>
  <c r="W1053" i="5" s="1"/>
  <c r="X1089" i="4"/>
  <c r="AB1089" i="4"/>
  <c r="D1060" i="5" s="1"/>
  <c r="W1060" i="5" s="1"/>
  <c r="W1101" i="4"/>
  <c r="AB1102" i="4"/>
  <c r="AA1105" i="4"/>
  <c r="X974" i="4"/>
  <c r="AA976" i="4"/>
  <c r="W977" i="4"/>
  <c r="AA977" i="4"/>
  <c r="AC977" i="4"/>
  <c r="AD977" i="4" s="1"/>
  <c r="Y978" i="4"/>
  <c r="X979" i="4"/>
  <c r="X982" i="4"/>
  <c r="AA984" i="4"/>
  <c r="W985" i="4"/>
  <c r="AA985" i="4"/>
  <c r="AC985" i="4"/>
  <c r="AD985" i="4" s="1"/>
  <c r="Y986" i="4"/>
  <c r="X987" i="4"/>
  <c r="X990" i="4"/>
  <c r="AC999" i="4"/>
  <c r="AD999" i="4" s="1"/>
  <c r="AA1000" i="4"/>
  <c r="X1001" i="4"/>
  <c r="X1003" i="4"/>
  <c r="X1005" i="4"/>
  <c r="W1009" i="4"/>
  <c r="AC1013" i="4"/>
  <c r="AD1013" i="4" s="1"/>
  <c r="AA1014" i="4"/>
  <c r="X1015" i="4"/>
  <c r="W1019" i="4"/>
  <c r="AA1019" i="4"/>
  <c r="AC1019" i="4"/>
  <c r="AD1019" i="4" s="1"/>
  <c r="W1023" i="4"/>
  <c r="AA1023" i="4"/>
  <c r="AC1023" i="4"/>
  <c r="AD1023" i="4" s="1"/>
  <c r="W1027" i="4"/>
  <c r="AA1027" i="4"/>
  <c r="AC1027" i="4"/>
  <c r="AD1027" i="4" s="1"/>
  <c r="W1031" i="4"/>
  <c r="AA1031" i="4"/>
  <c r="AC1031" i="4"/>
  <c r="AD1031" i="4" s="1"/>
  <c r="AA1034" i="4"/>
  <c r="W1037" i="4"/>
  <c r="AC1039" i="4"/>
  <c r="AD1039" i="4" s="1"/>
  <c r="X1044" i="4"/>
  <c r="Y1060" i="4"/>
  <c r="AC1102" i="4"/>
  <c r="AD1102" i="4" s="1"/>
  <c r="AC1118" i="4"/>
  <c r="AD1118" i="4" s="1"/>
  <c r="W971" i="4"/>
  <c r="X976" i="4"/>
  <c r="AA978" i="4"/>
  <c r="W979" i="4"/>
  <c r="AA979" i="4"/>
  <c r="AC979" i="4"/>
  <c r="AD979" i="4" s="1"/>
  <c r="X984" i="4"/>
  <c r="AA986" i="4"/>
  <c r="W987" i="4"/>
  <c r="AA987" i="4"/>
  <c r="AC987" i="4"/>
  <c r="AD987" i="4" s="1"/>
  <c r="AC1001" i="4"/>
  <c r="AD1001" i="4" s="1"/>
  <c r="AC1003" i="4"/>
  <c r="AD1003" i="4" s="1"/>
  <c r="W1005" i="4"/>
  <c r="AC1009" i="4"/>
  <c r="AD1009" i="4" s="1"/>
  <c r="AA1010" i="4"/>
  <c r="W1015" i="4"/>
  <c r="AA1020" i="4"/>
  <c r="Y1020" i="4"/>
  <c r="AA1024" i="4"/>
  <c r="Y1024" i="4"/>
  <c r="X1025" i="4"/>
  <c r="AA1028" i="4"/>
  <c r="Y1028" i="4"/>
  <c r="X1029" i="4"/>
  <c r="AA1032" i="4"/>
  <c r="Y1032" i="4"/>
  <c r="AA1035" i="4"/>
  <c r="X1035" i="4"/>
  <c r="X1037" i="4"/>
  <c r="Y1040" i="4"/>
  <c r="AA1042" i="4"/>
  <c r="W1043" i="4"/>
  <c r="W1051" i="4"/>
  <c r="W1055" i="4"/>
  <c r="AA1057" i="4"/>
  <c r="Y1058" i="4"/>
  <c r="Y1068" i="4"/>
  <c r="Y1070" i="4"/>
  <c r="Y1072" i="4"/>
  <c r="Y1074" i="4"/>
  <c r="AA1081" i="4"/>
  <c r="Y1082" i="4"/>
  <c r="W1084" i="4"/>
  <c r="W1086" i="4"/>
  <c r="AA1086" i="4"/>
  <c r="AA1087" i="4"/>
  <c r="W1088" i="4"/>
  <c r="AA1088" i="4"/>
  <c r="AC1088" i="4"/>
  <c r="AD1088" i="4" s="1"/>
  <c r="AA1091" i="4"/>
  <c r="AA1093" i="4"/>
  <c r="AB1101" i="4"/>
  <c r="D1067" i="5" s="1"/>
  <c r="W1067" i="5" s="1"/>
  <c r="Y1108" i="4"/>
  <c r="AB1109" i="4"/>
  <c r="Y1110" i="4"/>
  <c r="AA1112" i="4"/>
  <c r="AA1114" i="4"/>
  <c r="X927" i="4"/>
  <c r="X937" i="4"/>
  <c r="AA946" i="4"/>
  <c r="X947" i="4"/>
  <c r="X953" i="4"/>
  <c r="AA962" i="4"/>
  <c r="X963" i="4"/>
  <c r="X969" i="4"/>
  <c r="AB971" i="4"/>
  <c r="D942" i="5" s="1"/>
  <c r="W942" i="5" s="1"/>
  <c r="X978" i="4"/>
  <c r="X986" i="4"/>
  <c r="AA992" i="4"/>
  <c r="AC1005" i="4"/>
  <c r="AD1005" i="4" s="1"/>
  <c r="AC1015" i="4"/>
  <c r="AD1015" i="4" s="1"/>
  <c r="AA1033" i="4"/>
  <c r="X1033" i="4"/>
  <c r="AC1035" i="4"/>
  <c r="AD1035" i="4" s="1"/>
  <c r="X1039" i="4"/>
  <c r="AB1043" i="4"/>
  <c r="D1014" i="5" s="1"/>
  <c r="W1014" i="5" s="1"/>
  <c r="X1046" i="4"/>
  <c r="AB1051" i="4"/>
  <c r="D1022" i="5" s="1"/>
  <c r="W1022" i="5" s="1"/>
  <c r="X1054" i="4"/>
  <c r="X1060" i="4"/>
  <c r="X1062" i="4"/>
  <c r="AA1065" i="4"/>
  <c r="X1076" i="4"/>
  <c r="X1078" i="4"/>
  <c r="W1079" i="4"/>
  <c r="W1082" i="4"/>
  <c r="X1084" i="4"/>
  <c r="AB1084" i="4"/>
  <c r="D1055" i="5" s="1"/>
  <c r="W1055" i="5" s="1"/>
  <c r="X1086" i="4"/>
  <c r="X1087" i="4"/>
  <c r="W1102" i="4"/>
  <c r="AB1104" i="4"/>
  <c r="D1068" i="5" s="1"/>
  <c r="W1068" i="5" s="1"/>
  <c r="Y1105" i="4"/>
  <c r="AA1108" i="4"/>
  <c r="AA1110" i="4"/>
  <c r="AA1122" i="4"/>
  <c r="AB6" i="4"/>
  <c r="D4" i="5" s="1"/>
  <c r="W4" i="5" s="1"/>
  <c r="AB22" i="4"/>
  <c r="D20" i="5" s="1"/>
  <c r="W20" i="5" s="1"/>
  <c r="AB62" i="4"/>
  <c r="D60" i="5" s="1"/>
  <c r="W60" i="5" s="1"/>
  <c r="AC78" i="4"/>
  <c r="AD78" i="4" s="1"/>
  <c r="AC94" i="4"/>
  <c r="AD94" i="4" s="1"/>
  <c r="AB94" i="4"/>
  <c r="D92" i="5" s="1"/>
  <c r="W92" i="5" s="1"/>
  <c r="Y156" i="4"/>
  <c r="AC156" i="4"/>
  <c r="AD156" i="4" s="1"/>
  <c r="W168" i="4"/>
  <c r="AA168" i="4"/>
  <c r="AB168" i="4"/>
  <c r="D166" i="5" s="1"/>
  <c r="W166" i="5" s="1"/>
  <c r="X168" i="4"/>
  <c r="W567" i="4"/>
  <c r="AA567" i="4"/>
  <c r="AB567" i="4"/>
  <c r="D549" i="5" s="1"/>
  <c r="W549" i="5" s="1"/>
  <c r="X567" i="4"/>
  <c r="AC567" i="4"/>
  <c r="AD567" i="4" s="1"/>
  <c r="Y567" i="4"/>
  <c r="W571" i="4"/>
  <c r="AA571" i="4"/>
  <c r="AB579" i="4"/>
  <c r="D561" i="5" s="1"/>
  <c r="W561" i="5" s="1"/>
  <c r="X579" i="4"/>
  <c r="AC579" i="4"/>
  <c r="AD579" i="4" s="1"/>
  <c r="Y579" i="4"/>
  <c r="AB583" i="4"/>
  <c r="D565" i="5" s="1"/>
  <c r="W565" i="5" s="1"/>
  <c r="X583" i="4"/>
  <c r="K1128" i="4"/>
  <c r="O1128" i="4"/>
  <c r="O1130" i="4" s="1"/>
  <c r="AC8" i="4"/>
  <c r="AD8" i="4" s="1"/>
  <c r="W14" i="4"/>
  <c r="X16" i="4"/>
  <c r="AB16" i="4"/>
  <c r="D14" i="5" s="1"/>
  <c r="W14" i="5" s="1"/>
  <c r="W22" i="4"/>
  <c r="X24" i="4"/>
  <c r="AB24" i="4"/>
  <c r="D22" i="5" s="1"/>
  <c r="W22" i="5" s="1"/>
  <c r="W30" i="4"/>
  <c r="X32" i="4"/>
  <c r="AB32" i="4"/>
  <c r="D30" i="5" s="1"/>
  <c r="W30" i="5" s="1"/>
  <c r="W38" i="4"/>
  <c r="X40" i="4"/>
  <c r="AB40" i="4"/>
  <c r="D38" i="5" s="1"/>
  <c r="W38" i="5" s="1"/>
  <c r="W46" i="4"/>
  <c r="X48" i="4"/>
  <c r="AB48" i="4"/>
  <c r="D46" i="5" s="1"/>
  <c r="W46" i="5" s="1"/>
  <c r="W54" i="4"/>
  <c r="X56" i="4"/>
  <c r="AB56" i="4"/>
  <c r="D54" i="5" s="1"/>
  <c r="W54" i="5" s="1"/>
  <c r="W62" i="4"/>
  <c r="X64" i="4"/>
  <c r="AB64" i="4"/>
  <c r="D62" i="5" s="1"/>
  <c r="W62" i="5" s="1"/>
  <c r="W70" i="4"/>
  <c r="X72" i="4"/>
  <c r="AB72" i="4"/>
  <c r="D70" i="5" s="1"/>
  <c r="W70" i="5" s="1"/>
  <c r="W78" i="4"/>
  <c r="X80" i="4"/>
  <c r="AB80" i="4"/>
  <c r="D78" i="5" s="1"/>
  <c r="W78" i="5" s="1"/>
  <c r="W86" i="4"/>
  <c r="X88" i="4"/>
  <c r="AB88" i="4"/>
  <c r="D86" i="5" s="1"/>
  <c r="W86" i="5" s="1"/>
  <c r="W94" i="4"/>
  <c r="Y96" i="4"/>
  <c r="AC96" i="4"/>
  <c r="Y98" i="4"/>
  <c r="AC98" i="4"/>
  <c r="AD98" i="4" s="1"/>
  <c r="Y100" i="4"/>
  <c r="AC100" i="4"/>
  <c r="AD100" i="4" s="1"/>
  <c r="Y102" i="4"/>
  <c r="AC102" i="4"/>
  <c r="AD102" i="4" s="1"/>
  <c r="Y104" i="4"/>
  <c r="AC104" i="4"/>
  <c r="AD104" i="4" s="1"/>
  <c r="Y106" i="4"/>
  <c r="AC106" i="4"/>
  <c r="AD106" i="4" s="1"/>
  <c r="Y108" i="4"/>
  <c r="AC108" i="4"/>
  <c r="AD108" i="4" s="1"/>
  <c r="Y110" i="4"/>
  <c r="AC110" i="4"/>
  <c r="AD110" i="4" s="1"/>
  <c r="Y112" i="4"/>
  <c r="AC112" i="4"/>
  <c r="AD112" i="4" s="1"/>
  <c r="Y114" i="4"/>
  <c r="AC114" i="4"/>
  <c r="AD114" i="4" s="1"/>
  <c r="Y116" i="4"/>
  <c r="AC116" i="4"/>
  <c r="AD116" i="4" s="1"/>
  <c r="Y118" i="4"/>
  <c r="AC118" i="4"/>
  <c r="AD118" i="4" s="1"/>
  <c r="Y120" i="4"/>
  <c r="AC120" i="4"/>
  <c r="AD120" i="4" s="1"/>
  <c r="Y122" i="4"/>
  <c r="AC122" i="4"/>
  <c r="AD122" i="4" s="1"/>
  <c r="Y124" i="4"/>
  <c r="AC124" i="4"/>
  <c r="AD124" i="4" s="1"/>
  <c r="Y126" i="4"/>
  <c r="AC126" i="4"/>
  <c r="AD126" i="4" s="1"/>
  <c r="Y128" i="4"/>
  <c r="AC128" i="4"/>
  <c r="AD128" i="4" s="1"/>
  <c r="Y130" i="4"/>
  <c r="AC130" i="4"/>
  <c r="Y132" i="4"/>
  <c r="AC132" i="4"/>
  <c r="AD132" i="4" s="1"/>
  <c r="Y134" i="4"/>
  <c r="AC134" i="4"/>
  <c r="AD134" i="4" s="1"/>
  <c r="Y136" i="4"/>
  <c r="AC136" i="4"/>
  <c r="AD136" i="4" s="1"/>
  <c r="Y138" i="4"/>
  <c r="AC138" i="4"/>
  <c r="AD138" i="4" s="1"/>
  <c r="Y140" i="4"/>
  <c r="AC140" i="4"/>
  <c r="AD140" i="4" s="1"/>
  <c r="Y142" i="4"/>
  <c r="AC142" i="4"/>
  <c r="AD142" i="4" s="1"/>
  <c r="Y144" i="4"/>
  <c r="AC144" i="4"/>
  <c r="AD144" i="4" s="1"/>
  <c r="Y146" i="4"/>
  <c r="AC146" i="4"/>
  <c r="AD146" i="4" s="1"/>
  <c r="Y148" i="4"/>
  <c r="AC148" i="4"/>
  <c r="AD148" i="4" s="1"/>
  <c r="Y150" i="4"/>
  <c r="AC150" i="4"/>
  <c r="AD150" i="4" s="1"/>
  <c r="AA152" i="4"/>
  <c r="AB153" i="4"/>
  <c r="D151" i="5" s="1"/>
  <c r="W151" i="5" s="1"/>
  <c r="X153" i="4"/>
  <c r="AA156" i="4"/>
  <c r="AB157" i="4"/>
  <c r="D155" i="5" s="1"/>
  <c r="W155" i="5" s="1"/>
  <c r="X157" i="4"/>
  <c r="W162" i="4"/>
  <c r="AA162" i="4"/>
  <c r="AB162" i="4"/>
  <c r="D160" i="5" s="1"/>
  <c r="W160" i="5" s="1"/>
  <c r="X162" i="4"/>
  <c r="AC168" i="4"/>
  <c r="AD168" i="4" s="1"/>
  <c r="W170" i="4"/>
  <c r="AA170" i="4"/>
  <c r="AB170" i="4"/>
  <c r="D168" i="5" s="1"/>
  <c r="W168" i="5" s="1"/>
  <c r="X170" i="4"/>
  <c r="AC176" i="4"/>
  <c r="AD176" i="4" s="1"/>
  <c r="W178" i="4"/>
  <c r="AA178" i="4"/>
  <c r="AB178" i="4"/>
  <c r="D176" i="5" s="1"/>
  <c r="W176" i="5" s="1"/>
  <c r="X178" i="4"/>
  <c r="W367" i="4"/>
  <c r="AA367" i="4"/>
  <c r="AB367" i="4"/>
  <c r="D352" i="5" s="1"/>
  <c r="W352" i="5" s="1"/>
  <c r="X367" i="4"/>
  <c r="AC367" i="4"/>
  <c r="AD367" i="4" s="1"/>
  <c r="Y367" i="4"/>
  <c r="W383" i="4"/>
  <c r="AA383" i="4"/>
  <c r="AB383" i="4"/>
  <c r="D367" i="5" s="1"/>
  <c r="W367" i="5" s="1"/>
  <c r="X383" i="4"/>
  <c r="AC383" i="4"/>
  <c r="AD383" i="4" s="1"/>
  <c r="Y383" i="4"/>
  <c r="W399" i="4"/>
  <c r="AA399" i="4"/>
  <c r="AB399" i="4"/>
  <c r="D382" i="5" s="1"/>
  <c r="W382" i="5" s="1"/>
  <c r="X399" i="4"/>
  <c r="AC399" i="4"/>
  <c r="AD399" i="4" s="1"/>
  <c r="Y399" i="4"/>
  <c r="AB14" i="4"/>
  <c r="D12" i="5" s="1"/>
  <c r="W12" i="5" s="1"/>
  <c r="AC22" i="4"/>
  <c r="AD22" i="4" s="1"/>
  <c r="AC54" i="4"/>
  <c r="AD54" i="4" s="1"/>
  <c r="AB78" i="4"/>
  <c r="D76" i="5" s="1"/>
  <c r="W76" i="5" s="1"/>
  <c r="AB86" i="4"/>
  <c r="D84" i="5" s="1"/>
  <c r="W84" i="5" s="1"/>
  <c r="Y152" i="4"/>
  <c r="AC152" i="4"/>
  <c r="AD152" i="4" s="1"/>
  <c r="W184" i="4"/>
  <c r="AA184" i="4"/>
  <c r="AB184" i="4"/>
  <c r="D182" i="5" s="1"/>
  <c r="W182" i="5" s="1"/>
  <c r="X184" i="4"/>
  <c r="Y184" i="4"/>
  <c r="W371" i="4"/>
  <c r="AA371" i="4"/>
  <c r="AB387" i="4"/>
  <c r="D371" i="5" s="1"/>
  <c r="W371" i="5" s="1"/>
  <c r="X387" i="4"/>
  <c r="AB571" i="4"/>
  <c r="D553" i="5" s="1"/>
  <c r="W553" i="5" s="1"/>
  <c r="X571" i="4"/>
  <c r="AC571" i="4"/>
  <c r="AD571" i="4" s="1"/>
  <c r="Y571" i="4"/>
  <c r="AC588" i="4"/>
  <c r="AD588" i="4" s="1"/>
  <c r="Y588" i="4"/>
  <c r="G1128" i="4"/>
  <c r="S1128" i="4"/>
  <c r="S1130" i="4" s="1"/>
  <c r="W6" i="4"/>
  <c r="X8" i="4"/>
  <c r="AB8" i="4"/>
  <c r="D6" i="5" s="1"/>
  <c r="W6" i="5" s="1"/>
  <c r="D1128" i="4"/>
  <c r="H1128" i="4"/>
  <c r="L1128" i="4"/>
  <c r="P1128" i="4"/>
  <c r="T1128" i="4"/>
  <c r="T1130" i="4" s="1"/>
  <c r="Y6" i="4"/>
  <c r="X10" i="4"/>
  <c r="AB10" i="4"/>
  <c r="D8" i="5" s="1"/>
  <c r="W8" i="5" s="1"/>
  <c r="AA11" i="4"/>
  <c r="Y14" i="4"/>
  <c r="X18" i="4"/>
  <c r="AB18" i="4"/>
  <c r="D16" i="5" s="1"/>
  <c r="W16" i="5" s="1"/>
  <c r="AA19" i="4"/>
  <c r="Y22" i="4"/>
  <c r="X26" i="4"/>
  <c r="AB26" i="4"/>
  <c r="D24" i="5" s="1"/>
  <c r="W24" i="5" s="1"/>
  <c r="AA27" i="4"/>
  <c r="Y30" i="4"/>
  <c r="X34" i="4"/>
  <c r="AB34" i="4"/>
  <c r="D32" i="5" s="1"/>
  <c r="W32" i="5" s="1"/>
  <c r="AA35" i="4"/>
  <c r="Y38" i="4"/>
  <c r="X42" i="4"/>
  <c r="AB42" i="4"/>
  <c r="D40" i="5" s="1"/>
  <c r="W40" i="5" s="1"/>
  <c r="AA43" i="4"/>
  <c r="Y46" i="4"/>
  <c r="X50" i="4"/>
  <c r="AB50" i="4"/>
  <c r="D48" i="5" s="1"/>
  <c r="W48" i="5" s="1"/>
  <c r="AA51" i="4"/>
  <c r="Y54" i="4"/>
  <c r="X58" i="4"/>
  <c r="AB58" i="4"/>
  <c r="D56" i="5" s="1"/>
  <c r="W56" i="5" s="1"/>
  <c r="AA59" i="4"/>
  <c r="Y62" i="4"/>
  <c r="X66" i="4"/>
  <c r="AB66" i="4"/>
  <c r="D64" i="5" s="1"/>
  <c r="W64" i="5" s="1"/>
  <c r="AA67" i="4"/>
  <c r="Y70" i="4"/>
  <c r="X74" i="4"/>
  <c r="AB74" i="4"/>
  <c r="D72" i="5" s="1"/>
  <c r="W72" i="5" s="1"/>
  <c r="AA75" i="4"/>
  <c r="Y78" i="4"/>
  <c r="X82" i="4"/>
  <c r="AB82" i="4"/>
  <c r="D80" i="5" s="1"/>
  <c r="W80" i="5" s="1"/>
  <c r="AA83" i="4"/>
  <c r="Y86" i="4"/>
  <c r="X90" i="4"/>
  <c r="AB90" i="4"/>
  <c r="D88" i="5" s="1"/>
  <c r="W88" i="5" s="1"/>
  <c r="AA91" i="4"/>
  <c r="Y94" i="4"/>
  <c r="AB152" i="4"/>
  <c r="D150" i="5" s="1"/>
  <c r="W150" i="5" s="1"/>
  <c r="Y154" i="4"/>
  <c r="AC154" i="4"/>
  <c r="AD154" i="4" s="1"/>
  <c r="AB156" i="4"/>
  <c r="D154" i="5" s="1"/>
  <c r="W154" i="5" s="1"/>
  <c r="Y158" i="4"/>
  <c r="AC158" i="4"/>
  <c r="AD158" i="4" s="1"/>
  <c r="W164" i="4"/>
  <c r="AA164" i="4"/>
  <c r="AB164" i="4"/>
  <c r="D162" i="5" s="1"/>
  <c r="W162" i="5" s="1"/>
  <c r="X164" i="4"/>
  <c r="W172" i="4"/>
  <c r="AA172" i="4"/>
  <c r="AB172" i="4"/>
  <c r="D170" i="5" s="1"/>
  <c r="W170" i="5" s="1"/>
  <c r="X172" i="4"/>
  <c r="W180" i="4"/>
  <c r="AA180" i="4"/>
  <c r="AB180" i="4"/>
  <c r="D178" i="5" s="1"/>
  <c r="W178" i="5" s="1"/>
  <c r="X180" i="4"/>
  <c r="W379" i="4"/>
  <c r="AA379" i="4"/>
  <c r="AB379" i="4"/>
  <c r="D364" i="5" s="1"/>
  <c r="W364" i="5" s="1"/>
  <c r="X379" i="4"/>
  <c r="AC379" i="4"/>
  <c r="AD379" i="4" s="1"/>
  <c r="Y379" i="4"/>
  <c r="W395" i="4"/>
  <c r="AA395" i="4"/>
  <c r="AB395" i="4"/>
  <c r="X395" i="4"/>
  <c r="AC395" i="4"/>
  <c r="AD395" i="4" s="1"/>
  <c r="Y395" i="4"/>
  <c r="AB30" i="4"/>
  <c r="D28" i="5" s="1"/>
  <c r="W28" i="5" s="1"/>
  <c r="AB38" i="4"/>
  <c r="D36" i="5" s="1"/>
  <c r="W36" i="5" s="1"/>
  <c r="AB46" i="4"/>
  <c r="D44" i="5" s="1"/>
  <c r="W44" i="5" s="1"/>
  <c r="AB54" i="4"/>
  <c r="D52" i="5" s="1"/>
  <c r="W52" i="5" s="1"/>
  <c r="AB70" i="4"/>
  <c r="D68" i="5" s="1"/>
  <c r="W68" i="5" s="1"/>
  <c r="W160" i="4"/>
  <c r="AA160" i="4"/>
  <c r="AB160" i="4"/>
  <c r="D158" i="5" s="1"/>
  <c r="W158" i="5" s="1"/>
  <c r="X160" i="4"/>
  <c r="Y160" i="4"/>
  <c r="W176" i="4"/>
  <c r="AA176" i="4"/>
  <c r="AB176" i="4"/>
  <c r="D174" i="5" s="1"/>
  <c r="W174" i="5" s="1"/>
  <c r="X176" i="4"/>
  <c r="AB371" i="4"/>
  <c r="D356" i="5" s="1"/>
  <c r="W356" i="5" s="1"/>
  <c r="X371" i="4"/>
  <c r="AC371" i="4"/>
  <c r="AD371" i="4" s="1"/>
  <c r="Y371" i="4"/>
  <c r="W387" i="4"/>
  <c r="AA387" i="4"/>
  <c r="AC387" i="4"/>
  <c r="AD387" i="4" s="1"/>
  <c r="Y387" i="4"/>
  <c r="W575" i="4"/>
  <c r="AA575" i="4"/>
  <c r="AB575" i="4"/>
  <c r="D557" i="5" s="1"/>
  <c r="W557" i="5" s="1"/>
  <c r="X575" i="4"/>
  <c r="AC575" i="4"/>
  <c r="AD575" i="4" s="1"/>
  <c r="Y575" i="4"/>
  <c r="W579" i="4"/>
  <c r="AA579" i="4"/>
  <c r="W583" i="4"/>
  <c r="AA583" i="4"/>
  <c r="AC583" i="4"/>
  <c r="AD583" i="4" s="1"/>
  <c r="Y583" i="4"/>
  <c r="W588" i="4"/>
  <c r="AA588" i="4"/>
  <c r="AB588" i="4"/>
  <c r="D569" i="5" s="1"/>
  <c r="W569" i="5" s="1"/>
  <c r="X588" i="4"/>
  <c r="W592" i="4"/>
  <c r="AA592" i="4"/>
  <c r="AB592" i="4"/>
  <c r="D573" i="5" s="1"/>
  <c r="W573" i="5" s="1"/>
  <c r="X592" i="4"/>
  <c r="AC592" i="4"/>
  <c r="AD592" i="4" s="1"/>
  <c r="Y592" i="4"/>
  <c r="AB12" i="4"/>
  <c r="D10" i="5" s="1"/>
  <c r="W10" i="5" s="1"/>
  <c r="AA13" i="4"/>
  <c r="Y16" i="4"/>
  <c r="AB20" i="4"/>
  <c r="D18" i="5" s="1"/>
  <c r="W18" i="5" s="1"/>
  <c r="AA21" i="4"/>
  <c r="Y24" i="4"/>
  <c r="AB28" i="4"/>
  <c r="D26" i="5" s="1"/>
  <c r="W26" i="5" s="1"/>
  <c r="AA29" i="4"/>
  <c r="Y32" i="4"/>
  <c r="AB36" i="4"/>
  <c r="D34" i="5" s="1"/>
  <c r="W34" i="5" s="1"/>
  <c r="AA37" i="4"/>
  <c r="Y40" i="4"/>
  <c r="AB44" i="4"/>
  <c r="D42" i="5" s="1"/>
  <c r="W42" i="5" s="1"/>
  <c r="AA45" i="4"/>
  <c r="Y48" i="4"/>
  <c r="AB52" i="4"/>
  <c r="D50" i="5" s="1"/>
  <c r="W50" i="5" s="1"/>
  <c r="AA53" i="4"/>
  <c r="Y56" i="4"/>
  <c r="AB60" i="4"/>
  <c r="D58" i="5" s="1"/>
  <c r="W58" i="5" s="1"/>
  <c r="AA61" i="4"/>
  <c r="Y64" i="4"/>
  <c r="AB68" i="4"/>
  <c r="D66" i="5" s="1"/>
  <c r="W66" i="5" s="1"/>
  <c r="AA69" i="4"/>
  <c r="Y72" i="4"/>
  <c r="AB76" i="4"/>
  <c r="D74" i="5" s="1"/>
  <c r="W74" i="5" s="1"/>
  <c r="AA77" i="4"/>
  <c r="Y80" i="4"/>
  <c r="AB84" i="4"/>
  <c r="D82" i="5" s="1"/>
  <c r="W82" i="5" s="1"/>
  <c r="AA85" i="4"/>
  <c r="Y88" i="4"/>
  <c r="AB92" i="4"/>
  <c r="D90" i="5" s="1"/>
  <c r="W90" i="5" s="1"/>
  <c r="AA93" i="4"/>
  <c r="W95" i="4"/>
  <c r="AB95" i="4"/>
  <c r="D93" i="5" s="1"/>
  <c r="W93" i="5" s="1"/>
  <c r="X95" i="4"/>
  <c r="AA96" i="4"/>
  <c r="W97" i="4"/>
  <c r="AB97" i="4"/>
  <c r="D95" i="5" s="1"/>
  <c r="W95" i="5" s="1"/>
  <c r="X97" i="4"/>
  <c r="AA98" i="4"/>
  <c r="W99" i="4"/>
  <c r="AB99" i="4"/>
  <c r="D97" i="5" s="1"/>
  <c r="W97" i="5" s="1"/>
  <c r="X99" i="4"/>
  <c r="AA100" i="4"/>
  <c r="W101" i="4"/>
  <c r="AB101" i="4"/>
  <c r="D99" i="5" s="1"/>
  <c r="W99" i="5" s="1"/>
  <c r="X101" i="4"/>
  <c r="AA102" i="4"/>
  <c r="W103" i="4"/>
  <c r="AB103" i="4"/>
  <c r="D101" i="5" s="1"/>
  <c r="W101" i="5" s="1"/>
  <c r="X103" i="4"/>
  <c r="AA104" i="4"/>
  <c r="W105" i="4"/>
  <c r="AB105" i="4"/>
  <c r="D103" i="5" s="1"/>
  <c r="W103" i="5" s="1"/>
  <c r="X105" i="4"/>
  <c r="AA106" i="4"/>
  <c r="W107" i="4"/>
  <c r="AB107" i="4"/>
  <c r="D105" i="5" s="1"/>
  <c r="W105" i="5" s="1"/>
  <c r="X107" i="4"/>
  <c r="AA108" i="4"/>
  <c r="W109" i="4"/>
  <c r="AB109" i="4"/>
  <c r="D107" i="5" s="1"/>
  <c r="W107" i="5" s="1"/>
  <c r="X109" i="4"/>
  <c r="AA110" i="4"/>
  <c r="W111" i="4"/>
  <c r="AB111" i="4"/>
  <c r="D109" i="5" s="1"/>
  <c r="W109" i="5" s="1"/>
  <c r="X111" i="4"/>
  <c r="AA112" i="4"/>
  <c r="W113" i="4"/>
  <c r="AB113" i="4"/>
  <c r="D111" i="5" s="1"/>
  <c r="W111" i="5" s="1"/>
  <c r="X113" i="4"/>
  <c r="AA114" i="4"/>
  <c r="W115" i="4"/>
  <c r="AB115" i="4"/>
  <c r="D113" i="5" s="1"/>
  <c r="W113" i="5" s="1"/>
  <c r="X115" i="4"/>
  <c r="AA116" i="4"/>
  <c r="W117" i="4"/>
  <c r="AB117" i="4"/>
  <c r="D115" i="5" s="1"/>
  <c r="W115" i="5" s="1"/>
  <c r="X117" i="4"/>
  <c r="AA118" i="4"/>
  <c r="W119" i="4"/>
  <c r="AB119" i="4"/>
  <c r="D117" i="5" s="1"/>
  <c r="W117" i="5" s="1"/>
  <c r="X119" i="4"/>
  <c r="AA120" i="4"/>
  <c r="W121" i="4"/>
  <c r="AB121" i="4"/>
  <c r="D119" i="5" s="1"/>
  <c r="W119" i="5" s="1"/>
  <c r="X121" i="4"/>
  <c r="AA122" i="4"/>
  <c r="W123" i="4"/>
  <c r="AB123" i="4"/>
  <c r="D121" i="5" s="1"/>
  <c r="W121" i="5" s="1"/>
  <c r="X123" i="4"/>
  <c r="AA124" i="4"/>
  <c r="W125" i="4"/>
  <c r="AB125" i="4"/>
  <c r="D123" i="5" s="1"/>
  <c r="W123" i="5" s="1"/>
  <c r="X125" i="4"/>
  <c r="AA126" i="4"/>
  <c r="W127" i="4"/>
  <c r="AB127" i="4"/>
  <c r="D125" i="5" s="1"/>
  <c r="W125" i="5" s="1"/>
  <c r="X127" i="4"/>
  <c r="AA128" i="4"/>
  <c r="W129" i="4"/>
  <c r="AB129" i="4"/>
  <c r="D127" i="5" s="1"/>
  <c r="W127" i="5" s="1"/>
  <c r="X129" i="4"/>
  <c r="AA130" i="4"/>
  <c r="W131" i="4"/>
  <c r="AB131" i="4"/>
  <c r="D129" i="5" s="1"/>
  <c r="W129" i="5" s="1"/>
  <c r="X131" i="4"/>
  <c r="AA132" i="4"/>
  <c r="W133" i="4"/>
  <c r="AB133" i="4"/>
  <c r="D131" i="5" s="1"/>
  <c r="W131" i="5" s="1"/>
  <c r="X133" i="4"/>
  <c r="AA134" i="4"/>
  <c r="W135" i="4"/>
  <c r="AB135" i="4"/>
  <c r="D133" i="5" s="1"/>
  <c r="W133" i="5" s="1"/>
  <c r="X135" i="4"/>
  <c r="AA136" i="4"/>
  <c r="W137" i="4"/>
  <c r="AB137" i="4"/>
  <c r="D135" i="5" s="1"/>
  <c r="W135" i="5" s="1"/>
  <c r="X137" i="4"/>
  <c r="AA138" i="4"/>
  <c r="W139" i="4"/>
  <c r="AB139" i="4"/>
  <c r="D137" i="5" s="1"/>
  <c r="W137" i="5" s="1"/>
  <c r="X139" i="4"/>
  <c r="AA140" i="4"/>
  <c r="W141" i="4"/>
  <c r="AB141" i="4"/>
  <c r="D139" i="5" s="1"/>
  <c r="W139" i="5" s="1"/>
  <c r="X141" i="4"/>
  <c r="AA142" i="4"/>
  <c r="W143" i="4"/>
  <c r="AB143" i="4"/>
  <c r="D141" i="5" s="1"/>
  <c r="W141" i="5" s="1"/>
  <c r="X143" i="4"/>
  <c r="AA144" i="4"/>
  <c r="W145" i="4"/>
  <c r="AB145" i="4"/>
  <c r="D143" i="5" s="1"/>
  <c r="W143" i="5" s="1"/>
  <c r="X145" i="4"/>
  <c r="AA146" i="4"/>
  <c r="W147" i="4"/>
  <c r="AB147" i="4"/>
  <c r="D145" i="5" s="1"/>
  <c r="W145" i="5" s="1"/>
  <c r="X147" i="4"/>
  <c r="AA148" i="4"/>
  <c r="W149" i="4"/>
  <c r="AB149" i="4"/>
  <c r="D147" i="5" s="1"/>
  <c r="W147" i="5" s="1"/>
  <c r="X149" i="4"/>
  <c r="AA150" i="4"/>
  <c r="AB151" i="4"/>
  <c r="D149" i="5" s="1"/>
  <c r="W149" i="5" s="1"/>
  <c r="X151" i="4"/>
  <c r="AC153" i="4"/>
  <c r="AA154" i="4"/>
  <c r="AB155" i="4"/>
  <c r="D153" i="5" s="1"/>
  <c r="W153" i="5" s="1"/>
  <c r="X155" i="4"/>
  <c r="AC157" i="4"/>
  <c r="AD157" i="4" s="1"/>
  <c r="AA158" i="4"/>
  <c r="AB159" i="4"/>
  <c r="D157" i="5" s="1"/>
  <c r="W157" i="5" s="1"/>
  <c r="X159" i="4"/>
  <c r="AC164" i="4"/>
  <c r="AD164" i="4" s="1"/>
  <c r="W166" i="4"/>
  <c r="AA166" i="4"/>
  <c r="AB166" i="4"/>
  <c r="D164" i="5" s="1"/>
  <c r="W164" i="5" s="1"/>
  <c r="X166" i="4"/>
  <c r="AC172" i="4"/>
  <c r="AD172" i="4" s="1"/>
  <c r="W174" i="4"/>
  <c r="AA174" i="4"/>
  <c r="AB174" i="4"/>
  <c r="D172" i="5" s="1"/>
  <c r="W172" i="5" s="1"/>
  <c r="X174" i="4"/>
  <c r="AC180" i="4"/>
  <c r="AD180" i="4" s="1"/>
  <c r="W182" i="4"/>
  <c r="AA182" i="4"/>
  <c r="AB182" i="4"/>
  <c r="D180" i="5" s="1"/>
  <c r="W180" i="5" s="1"/>
  <c r="X182" i="4"/>
  <c r="W375" i="4"/>
  <c r="AA375" i="4"/>
  <c r="AB375" i="4"/>
  <c r="D360" i="5" s="1"/>
  <c r="W360" i="5" s="1"/>
  <c r="X375" i="4"/>
  <c r="AC375" i="4"/>
  <c r="AD375" i="4" s="1"/>
  <c r="Y375" i="4"/>
  <c r="W391" i="4"/>
  <c r="AA391" i="4"/>
  <c r="AB391" i="4"/>
  <c r="D375" i="5" s="1"/>
  <c r="W375" i="5" s="1"/>
  <c r="X391" i="4"/>
  <c r="AC391" i="4"/>
  <c r="AD391" i="4" s="1"/>
  <c r="Y391" i="4"/>
  <c r="W481" i="4"/>
  <c r="AA481" i="4"/>
  <c r="AB481" i="4"/>
  <c r="D463" i="5" s="1"/>
  <c r="W463" i="5" s="1"/>
  <c r="X481" i="4"/>
  <c r="Y481" i="4"/>
  <c r="AC481" i="4"/>
  <c r="AD481" i="4" s="1"/>
  <c r="Y244" i="4"/>
  <c r="Y256" i="4"/>
  <c r="Y280" i="4"/>
  <c r="Y290" i="4"/>
  <c r="Y222" i="4"/>
  <c r="Y232" i="4"/>
  <c r="Y268" i="4"/>
  <c r="Y302" i="4"/>
  <c r="Y358" i="4"/>
  <c r="AA364" i="4"/>
  <c r="W364" i="4"/>
  <c r="Y364" i="4"/>
  <c r="AC364" i="4"/>
  <c r="AD364" i="4" s="1"/>
  <c r="AA368" i="4"/>
  <c r="W368" i="4"/>
  <c r="Y368" i="4"/>
  <c r="AC368" i="4"/>
  <c r="AD368" i="4" s="1"/>
  <c r="AA372" i="4"/>
  <c r="W372" i="4"/>
  <c r="Y372" i="4"/>
  <c r="AC372" i="4"/>
  <c r="AD372" i="4" s="1"/>
  <c r="AA376" i="4"/>
  <c r="W376" i="4"/>
  <c r="Y376" i="4"/>
  <c r="AC376" i="4"/>
  <c r="AD376" i="4" s="1"/>
  <c r="AA380" i="4"/>
  <c r="W380" i="4"/>
  <c r="Y380" i="4"/>
  <c r="AC380" i="4"/>
  <c r="AD380" i="4" s="1"/>
  <c r="AA384" i="4"/>
  <c r="W384" i="4"/>
  <c r="Y384" i="4"/>
  <c r="AC384" i="4"/>
  <c r="AD384" i="4" s="1"/>
  <c r="AA388" i="4"/>
  <c r="W388" i="4"/>
  <c r="Y388" i="4"/>
  <c r="AC388" i="4"/>
  <c r="AD388" i="4" s="1"/>
  <c r="AA392" i="4"/>
  <c r="W392" i="4"/>
  <c r="Y392" i="4"/>
  <c r="AC392" i="4"/>
  <c r="AD392" i="4" s="1"/>
  <c r="AA396" i="4"/>
  <c r="W396" i="4"/>
  <c r="Y396" i="4"/>
  <c r="AC396" i="4"/>
  <c r="AD396" i="4" s="1"/>
  <c r="AA400" i="4"/>
  <c r="W400" i="4"/>
  <c r="Y400" i="4"/>
  <c r="AC400" i="4"/>
  <c r="AD400" i="4" s="1"/>
  <c r="W480" i="4"/>
  <c r="AA480" i="4"/>
  <c r="AB480" i="4"/>
  <c r="D462" i="5" s="1"/>
  <c r="W462" i="5" s="1"/>
  <c r="X480" i="4"/>
  <c r="Y480" i="4"/>
  <c r="AC480" i="4"/>
  <c r="AD480" i="4" s="1"/>
  <c r="W490" i="4"/>
  <c r="AA490" i="4"/>
  <c r="AB490" i="4"/>
  <c r="D472" i="5" s="1"/>
  <c r="W472" i="5" s="1"/>
  <c r="X490" i="4"/>
  <c r="Y490" i="4"/>
  <c r="AC490" i="4"/>
  <c r="AD490" i="4" s="1"/>
  <c r="W506" i="4"/>
  <c r="AA506" i="4"/>
  <c r="AB506" i="4"/>
  <c r="D488" i="5" s="1"/>
  <c r="W488" i="5" s="1"/>
  <c r="X506" i="4"/>
  <c r="Y506" i="4"/>
  <c r="AC506" i="4"/>
  <c r="AD506" i="4" s="1"/>
  <c r="W522" i="4"/>
  <c r="AA522" i="4"/>
  <c r="AB522" i="4"/>
  <c r="D504" i="5" s="1"/>
  <c r="W504" i="5" s="1"/>
  <c r="X522" i="4"/>
  <c r="Y522" i="4"/>
  <c r="AC522" i="4"/>
  <c r="AD522" i="4" s="1"/>
  <c r="W542" i="4"/>
  <c r="AA542" i="4"/>
  <c r="AB542" i="4"/>
  <c r="D524" i="5" s="1"/>
  <c r="W524" i="5" s="1"/>
  <c r="X542" i="4"/>
  <c r="Y542" i="4"/>
  <c r="AC542" i="4"/>
  <c r="AD542" i="4" s="1"/>
  <c r="E1128" i="4"/>
  <c r="I1128" i="4"/>
  <c r="M1128" i="4"/>
  <c r="Q1128" i="4"/>
  <c r="Q1130" i="4" s="1"/>
  <c r="U1128" i="4"/>
  <c r="U1130" i="4" s="1"/>
  <c r="AA5" i="4"/>
  <c r="AC161" i="4"/>
  <c r="AD161" i="4" s="1"/>
  <c r="AC163" i="4"/>
  <c r="AD163" i="4" s="1"/>
  <c r="AC165" i="4"/>
  <c r="AD165" i="4" s="1"/>
  <c r="AC167" i="4"/>
  <c r="AD167" i="4" s="1"/>
  <c r="AC169" i="4"/>
  <c r="AD169" i="4" s="1"/>
  <c r="AC171" i="4"/>
  <c r="AD171" i="4" s="1"/>
  <c r="AC173" i="4"/>
  <c r="AD173" i="4" s="1"/>
  <c r="AC175" i="4"/>
  <c r="AD175" i="4" s="1"/>
  <c r="AC177" i="4"/>
  <c r="AD177" i="4" s="1"/>
  <c r="AC179" i="4"/>
  <c r="AD179" i="4" s="1"/>
  <c r="AC181" i="4"/>
  <c r="AD181" i="4" s="1"/>
  <c r="AC183" i="4"/>
  <c r="AD183" i="4" s="1"/>
  <c r="AC185" i="4"/>
  <c r="AD185" i="4" s="1"/>
  <c r="X186" i="4"/>
  <c r="AC187" i="4"/>
  <c r="AD187" i="4" s="1"/>
  <c r="X188" i="4"/>
  <c r="AC189" i="4"/>
  <c r="AD189" i="4" s="1"/>
  <c r="X190" i="4"/>
  <c r="AC191" i="4"/>
  <c r="AD191" i="4" s="1"/>
  <c r="X192" i="4"/>
  <c r="AC193" i="4"/>
  <c r="AD193" i="4" s="1"/>
  <c r="X194" i="4"/>
  <c r="AC195" i="4"/>
  <c r="AD195" i="4" s="1"/>
  <c r="X196" i="4"/>
  <c r="AC197" i="4"/>
  <c r="AD197" i="4" s="1"/>
  <c r="X198" i="4"/>
  <c r="AC199" i="4"/>
  <c r="AD199" i="4" s="1"/>
  <c r="X200" i="4"/>
  <c r="AC201" i="4"/>
  <c r="AD201" i="4" s="1"/>
  <c r="X202" i="4"/>
  <c r="AC203" i="4"/>
  <c r="AD203" i="4" s="1"/>
  <c r="X204" i="4"/>
  <c r="AC205" i="4"/>
  <c r="AD205" i="4" s="1"/>
  <c r="X206" i="4"/>
  <c r="AC207" i="4"/>
  <c r="AD207" i="4" s="1"/>
  <c r="X208" i="4"/>
  <c r="AC209" i="4"/>
  <c r="AD209" i="4" s="1"/>
  <c r="X210" i="4"/>
  <c r="AC211" i="4"/>
  <c r="AD211" i="4" s="1"/>
  <c r="X212" i="4"/>
  <c r="AC213" i="4"/>
  <c r="AD213" i="4" s="1"/>
  <c r="X214" i="4"/>
  <c r="AC215" i="4"/>
  <c r="AD215" i="4" s="1"/>
  <c r="X216" i="4"/>
  <c r="AC217" i="4"/>
  <c r="AD217" i="4" s="1"/>
  <c r="X218" i="4"/>
  <c r="AC219" i="4"/>
  <c r="AD219" i="4" s="1"/>
  <c r="X220" i="4"/>
  <c r="AC221" i="4"/>
  <c r="AD221" i="4" s="1"/>
  <c r="X222" i="4"/>
  <c r="AC223" i="4"/>
  <c r="AD223" i="4" s="1"/>
  <c r="X224" i="4"/>
  <c r="AC225" i="4"/>
  <c r="AD225" i="4" s="1"/>
  <c r="X226" i="4"/>
  <c r="AC227" i="4"/>
  <c r="AD227" i="4" s="1"/>
  <c r="X228" i="4"/>
  <c r="AC229" i="4"/>
  <c r="AD229" i="4" s="1"/>
  <c r="X230" i="4"/>
  <c r="AC231" i="4"/>
  <c r="AD231" i="4" s="1"/>
  <c r="X232" i="4"/>
  <c r="AC233" i="4"/>
  <c r="AD233" i="4" s="1"/>
  <c r="X234" i="4"/>
  <c r="AC235" i="4"/>
  <c r="AD235" i="4" s="1"/>
  <c r="X236" i="4"/>
  <c r="AC237" i="4"/>
  <c r="AD237" i="4" s="1"/>
  <c r="X238" i="4"/>
  <c r="AC239" i="4"/>
  <c r="AD239" i="4" s="1"/>
  <c r="X240" i="4"/>
  <c r="AC241" i="4"/>
  <c r="AD241" i="4" s="1"/>
  <c r="X242" i="4"/>
  <c r="AC243" i="4"/>
  <c r="AD243" i="4" s="1"/>
  <c r="X244" i="4"/>
  <c r="AC245" i="4"/>
  <c r="AD245" i="4" s="1"/>
  <c r="X246" i="4"/>
  <c r="AC247" i="4"/>
  <c r="AD247" i="4" s="1"/>
  <c r="X248" i="4"/>
  <c r="AC249" i="4"/>
  <c r="AD249" i="4" s="1"/>
  <c r="X250" i="4"/>
  <c r="AC251" i="4"/>
  <c r="AD251" i="4" s="1"/>
  <c r="X252" i="4"/>
  <c r="AC253" i="4"/>
  <c r="AD253" i="4" s="1"/>
  <c r="X254" i="4"/>
  <c r="AC255" i="4"/>
  <c r="AD255" i="4" s="1"/>
  <c r="X256" i="4"/>
  <c r="AC257" i="4"/>
  <c r="AD257" i="4" s="1"/>
  <c r="X258" i="4"/>
  <c r="AC259" i="4"/>
  <c r="AD259" i="4" s="1"/>
  <c r="X260" i="4"/>
  <c r="AC261" i="4"/>
  <c r="AD261" i="4" s="1"/>
  <c r="X262" i="4"/>
  <c r="AC263" i="4"/>
  <c r="AD263" i="4" s="1"/>
  <c r="X264" i="4"/>
  <c r="AC265" i="4"/>
  <c r="AD265" i="4" s="1"/>
  <c r="X266" i="4"/>
  <c r="AC267" i="4"/>
  <c r="AD267" i="4" s="1"/>
  <c r="X268" i="4"/>
  <c r="AC269" i="4"/>
  <c r="AD269" i="4" s="1"/>
  <c r="X270" i="4"/>
  <c r="AC271" i="4"/>
  <c r="AD271" i="4" s="1"/>
  <c r="X272" i="4"/>
  <c r="AC273" i="4"/>
  <c r="AD273" i="4" s="1"/>
  <c r="X274" i="4"/>
  <c r="AC275" i="4"/>
  <c r="AD275" i="4" s="1"/>
  <c r="X276" i="4"/>
  <c r="AC277" i="4"/>
  <c r="AD277" i="4" s="1"/>
  <c r="X278" i="4"/>
  <c r="AC279" i="4"/>
  <c r="AD279" i="4" s="1"/>
  <c r="X280" i="4"/>
  <c r="AC281" i="4"/>
  <c r="AD281" i="4" s="1"/>
  <c r="X282" i="4"/>
  <c r="AC283" i="4"/>
  <c r="AD283" i="4" s="1"/>
  <c r="X284" i="4"/>
  <c r="AC285" i="4"/>
  <c r="AD285" i="4" s="1"/>
  <c r="X286" i="4"/>
  <c r="AC287" i="4"/>
  <c r="AD287" i="4" s="1"/>
  <c r="X288" i="4"/>
  <c r="AC289" i="4"/>
  <c r="AD289" i="4" s="1"/>
  <c r="X290" i="4"/>
  <c r="AC291" i="4"/>
  <c r="AD291" i="4" s="1"/>
  <c r="X292" i="4"/>
  <c r="AC293" i="4"/>
  <c r="AD293" i="4" s="1"/>
  <c r="X294" i="4"/>
  <c r="AC295" i="4"/>
  <c r="AD295" i="4" s="1"/>
  <c r="X296" i="4"/>
  <c r="AC297" i="4"/>
  <c r="AD297" i="4" s="1"/>
  <c r="X298" i="4"/>
  <c r="AC299" i="4"/>
  <c r="AD299" i="4" s="1"/>
  <c r="X300" i="4"/>
  <c r="AC301" i="4"/>
  <c r="AD301" i="4" s="1"/>
  <c r="X302" i="4"/>
  <c r="AC303" i="4"/>
  <c r="AD303" i="4" s="1"/>
  <c r="X304" i="4"/>
  <c r="AC305" i="4"/>
  <c r="AD305" i="4" s="1"/>
  <c r="X306" i="4"/>
  <c r="AC307" i="4"/>
  <c r="AD307" i="4" s="1"/>
  <c r="X308" i="4"/>
  <c r="AC309" i="4"/>
  <c r="AD309" i="4" s="1"/>
  <c r="X310" i="4"/>
  <c r="AC311" i="4"/>
  <c r="AD311" i="4" s="1"/>
  <c r="X312" i="4"/>
  <c r="AC313" i="4"/>
  <c r="AD313" i="4" s="1"/>
  <c r="X314" i="4"/>
  <c r="AC315" i="4"/>
  <c r="AD315" i="4" s="1"/>
  <c r="X316" i="4"/>
  <c r="AC317" i="4"/>
  <c r="AD317" i="4" s="1"/>
  <c r="X318" i="4"/>
  <c r="AC319" i="4"/>
  <c r="AD319" i="4" s="1"/>
  <c r="X320" i="4"/>
  <c r="AC321" i="4"/>
  <c r="AD321" i="4" s="1"/>
  <c r="X322" i="4"/>
  <c r="AC323" i="4"/>
  <c r="AD323" i="4" s="1"/>
  <c r="X324" i="4"/>
  <c r="AC325" i="4"/>
  <c r="AD325" i="4" s="1"/>
  <c r="X326" i="4"/>
  <c r="AC327" i="4"/>
  <c r="AD327" i="4" s="1"/>
  <c r="X328" i="4"/>
  <c r="AC329" i="4"/>
  <c r="AD329" i="4" s="1"/>
  <c r="X330" i="4"/>
  <c r="AC331" i="4"/>
  <c r="AD331" i="4" s="1"/>
  <c r="X332" i="4"/>
  <c r="AC333" i="4"/>
  <c r="AD333" i="4" s="1"/>
  <c r="X334" i="4"/>
  <c r="AC335" i="4"/>
  <c r="AD335" i="4" s="1"/>
  <c r="X336" i="4"/>
  <c r="AC337" i="4"/>
  <c r="AD337" i="4" s="1"/>
  <c r="X338" i="4"/>
  <c r="AC339" i="4"/>
  <c r="AD339" i="4" s="1"/>
  <c r="X340" i="4"/>
  <c r="AC341" i="4"/>
  <c r="AD341" i="4" s="1"/>
  <c r="X342" i="4"/>
  <c r="AC343" i="4"/>
  <c r="AD343" i="4" s="1"/>
  <c r="X344" i="4"/>
  <c r="AC345" i="4"/>
  <c r="AD345" i="4" s="1"/>
  <c r="X346" i="4"/>
  <c r="AC347" i="4"/>
  <c r="AD347" i="4" s="1"/>
  <c r="X348" i="4"/>
  <c r="AC349" i="4"/>
  <c r="AD349" i="4" s="1"/>
  <c r="X350" i="4"/>
  <c r="AC351" i="4"/>
  <c r="AD351" i="4" s="1"/>
  <c r="X352" i="4"/>
  <c r="AC353" i="4"/>
  <c r="AD353" i="4" s="1"/>
  <c r="X354" i="4"/>
  <c r="X356" i="4"/>
  <c r="X358" i="4"/>
  <c r="X360" i="4"/>
  <c r="X362" i="4"/>
  <c r="X364" i="4"/>
  <c r="W365" i="4"/>
  <c r="AA365" i="4"/>
  <c r="AB365" i="4"/>
  <c r="D350" i="5" s="1"/>
  <c r="W350" i="5" s="1"/>
  <c r="X365" i="4"/>
  <c r="X368" i="4"/>
  <c r="W369" i="4"/>
  <c r="AA369" i="4"/>
  <c r="AB369" i="4"/>
  <c r="D354" i="5" s="1"/>
  <c r="W354" i="5" s="1"/>
  <c r="X369" i="4"/>
  <c r="X372" i="4"/>
  <c r="W373" i="4"/>
  <c r="AA373" i="4"/>
  <c r="AB373" i="4"/>
  <c r="D358" i="5" s="1"/>
  <c r="W358" i="5" s="1"/>
  <c r="X373" i="4"/>
  <c r="X376" i="4"/>
  <c r="W377" i="4"/>
  <c r="AA377" i="4"/>
  <c r="AB377" i="4"/>
  <c r="D362" i="5" s="1"/>
  <c r="W362" i="5" s="1"/>
  <c r="X377" i="4"/>
  <c r="X380" i="4"/>
  <c r="W381" i="4"/>
  <c r="AA381" i="4"/>
  <c r="AB381" i="4"/>
  <c r="D366" i="5" s="1"/>
  <c r="W366" i="5" s="1"/>
  <c r="X381" i="4"/>
  <c r="X384" i="4"/>
  <c r="W385" i="4"/>
  <c r="AA385" i="4"/>
  <c r="AB385" i="4"/>
  <c r="D369" i="5" s="1"/>
  <c r="W369" i="5" s="1"/>
  <c r="X385" i="4"/>
  <c r="X388" i="4"/>
  <c r="W389" i="4"/>
  <c r="AA389" i="4"/>
  <c r="AB389" i="4"/>
  <c r="D373" i="5" s="1"/>
  <c r="W373" i="5" s="1"/>
  <c r="X389" i="4"/>
  <c r="X392" i="4"/>
  <c r="W393" i="4"/>
  <c r="AA393" i="4"/>
  <c r="AB393" i="4"/>
  <c r="D377" i="5" s="1"/>
  <c r="W377" i="5" s="1"/>
  <c r="X393" i="4"/>
  <c r="X396" i="4"/>
  <c r="W397" i="4"/>
  <c r="AA397" i="4"/>
  <c r="AB397" i="4"/>
  <c r="D380" i="5" s="1"/>
  <c r="W380" i="5" s="1"/>
  <c r="X397" i="4"/>
  <c r="X400" i="4"/>
  <c r="W401" i="4"/>
  <c r="AB401" i="4"/>
  <c r="D384" i="5" s="1"/>
  <c r="W384" i="5" s="1"/>
  <c r="X401" i="4"/>
  <c r="Y401" i="4"/>
  <c r="AC401" i="4"/>
  <c r="AD401" i="4" s="1"/>
  <c r="W402" i="4"/>
  <c r="AB402" i="4"/>
  <c r="X402" i="4"/>
  <c r="Y402" i="4"/>
  <c r="AC402" i="4"/>
  <c r="AD402" i="4" s="1"/>
  <c r="W403" i="4"/>
  <c r="AB403" i="4"/>
  <c r="D385" i="5" s="1"/>
  <c r="W385" i="5" s="1"/>
  <c r="X403" i="4"/>
  <c r="Y403" i="4"/>
  <c r="AC403" i="4"/>
  <c r="AD403" i="4" s="1"/>
  <c r="W404" i="4"/>
  <c r="AB404" i="4"/>
  <c r="D386" i="5" s="1"/>
  <c r="W386" i="5" s="1"/>
  <c r="X404" i="4"/>
  <c r="Y404" i="4"/>
  <c r="AC404" i="4"/>
  <c r="AD404" i="4" s="1"/>
  <c r="W405" i="4"/>
  <c r="AB405" i="4"/>
  <c r="D387" i="5" s="1"/>
  <c r="W387" i="5" s="1"/>
  <c r="X405" i="4"/>
  <c r="Y405" i="4"/>
  <c r="AC405" i="4"/>
  <c r="AD405" i="4" s="1"/>
  <c r="W406" i="4"/>
  <c r="AB406" i="4"/>
  <c r="D388" i="5" s="1"/>
  <c r="W388" i="5" s="1"/>
  <c r="X406" i="4"/>
  <c r="Y406" i="4"/>
  <c r="AC406" i="4"/>
  <c r="AD406" i="4" s="1"/>
  <c r="W407" i="4"/>
  <c r="AB407" i="4"/>
  <c r="D389" i="5" s="1"/>
  <c r="W389" i="5" s="1"/>
  <c r="X407" i="4"/>
  <c r="Y407" i="4"/>
  <c r="AC407" i="4"/>
  <c r="AD407" i="4" s="1"/>
  <c r="W408" i="4"/>
  <c r="AB408" i="4"/>
  <c r="D390" i="5" s="1"/>
  <c r="W390" i="5" s="1"/>
  <c r="X408" i="4"/>
  <c r="Y408" i="4"/>
  <c r="AC408" i="4"/>
  <c r="AD408" i="4" s="1"/>
  <c r="W409" i="4"/>
  <c r="AB409" i="4"/>
  <c r="D391" i="5" s="1"/>
  <c r="W391" i="5" s="1"/>
  <c r="X409" i="4"/>
  <c r="Y409" i="4"/>
  <c r="AC409" i="4"/>
  <c r="AD409" i="4" s="1"/>
  <c r="W410" i="4"/>
  <c r="AB410" i="4"/>
  <c r="D392" i="5" s="1"/>
  <c r="W392" i="5" s="1"/>
  <c r="X410" i="4"/>
  <c r="Y410" i="4"/>
  <c r="AC410" i="4"/>
  <c r="AD410" i="4" s="1"/>
  <c r="W411" i="4"/>
  <c r="AB411" i="4"/>
  <c r="D393" i="5" s="1"/>
  <c r="W393" i="5" s="1"/>
  <c r="X411" i="4"/>
  <c r="Y411" i="4"/>
  <c r="AC411" i="4"/>
  <c r="AD411" i="4" s="1"/>
  <c r="W412" i="4"/>
  <c r="AB412" i="4"/>
  <c r="D394" i="5" s="1"/>
  <c r="W394" i="5" s="1"/>
  <c r="X412" i="4"/>
  <c r="Y412" i="4"/>
  <c r="AC412" i="4"/>
  <c r="AD412" i="4" s="1"/>
  <c r="W413" i="4"/>
  <c r="AB413" i="4"/>
  <c r="D395" i="5" s="1"/>
  <c r="W395" i="5" s="1"/>
  <c r="X413" i="4"/>
  <c r="Y413" i="4"/>
  <c r="AC413" i="4"/>
  <c r="AD413" i="4" s="1"/>
  <c r="W414" i="4"/>
  <c r="AB414" i="4"/>
  <c r="D396" i="5" s="1"/>
  <c r="W396" i="5" s="1"/>
  <c r="X414" i="4"/>
  <c r="Y414" i="4"/>
  <c r="AC414" i="4"/>
  <c r="AD414" i="4" s="1"/>
  <c r="W415" i="4"/>
  <c r="AB415" i="4"/>
  <c r="D397" i="5" s="1"/>
  <c r="W397" i="5" s="1"/>
  <c r="X415" i="4"/>
  <c r="Y415" i="4"/>
  <c r="AC415" i="4"/>
  <c r="AD415" i="4" s="1"/>
  <c r="W416" i="4"/>
  <c r="AB416" i="4"/>
  <c r="D398" i="5" s="1"/>
  <c r="W398" i="5" s="1"/>
  <c r="X416" i="4"/>
  <c r="Y416" i="4"/>
  <c r="AC416" i="4"/>
  <c r="AD416" i="4" s="1"/>
  <c r="W417" i="4"/>
  <c r="AB417" i="4"/>
  <c r="D399" i="5" s="1"/>
  <c r="W399" i="5" s="1"/>
  <c r="X417" i="4"/>
  <c r="Y417" i="4"/>
  <c r="AC417" i="4"/>
  <c r="AD417" i="4" s="1"/>
  <c r="W418" i="4"/>
  <c r="AB418" i="4"/>
  <c r="D400" i="5" s="1"/>
  <c r="W400" i="5" s="1"/>
  <c r="X418" i="4"/>
  <c r="Y418" i="4"/>
  <c r="AC418" i="4"/>
  <c r="AD418" i="4" s="1"/>
  <c r="W419" i="4"/>
  <c r="AB419" i="4"/>
  <c r="D401" i="5" s="1"/>
  <c r="W401" i="5" s="1"/>
  <c r="X419" i="4"/>
  <c r="Y419" i="4"/>
  <c r="AC419" i="4"/>
  <c r="AD419" i="4" s="1"/>
  <c r="W420" i="4"/>
  <c r="AB420" i="4"/>
  <c r="D402" i="5" s="1"/>
  <c r="W402" i="5" s="1"/>
  <c r="X420" i="4"/>
  <c r="Y420" i="4"/>
  <c r="AC420" i="4"/>
  <c r="AD420" i="4" s="1"/>
  <c r="W421" i="4"/>
  <c r="AB421" i="4"/>
  <c r="D403" i="5" s="1"/>
  <c r="W403" i="5" s="1"/>
  <c r="X421" i="4"/>
  <c r="Y421" i="4"/>
  <c r="AC421" i="4"/>
  <c r="AD421" i="4" s="1"/>
  <c r="W422" i="4"/>
  <c r="AB422" i="4"/>
  <c r="D404" i="5" s="1"/>
  <c r="W404" i="5" s="1"/>
  <c r="X422" i="4"/>
  <c r="Y422" i="4"/>
  <c r="AC422" i="4"/>
  <c r="AD422" i="4" s="1"/>
  <c r="W423" i="4"/>
  <c r="AB423" i="4"/>
  <c r="D405" i="5" s="1"/>
  <c r="W405" i="5" s="1"/>
  <c r="X423" i="4"/>
  <c r="Y423" i="4"/>
  <c r="AC423" i="4"/>
  <c r="AD423" i="4" s="1"/>
  <c r="W424" i="4"/>
  <c r="AB424" i="4"/>
  <c r="D406" i="5" s="1"/>
  <c r="W406" i="5" s="1"/>
  <c r="X424" i="4"/>
  <c r="Y424" i="4"/>
  <c r="AC424" i="4"/>
  <c r="AD424" i="4" s="1"/>
  <c r="W425" i="4"/>
  <c r="AB425" i="4"/>
  <c r="D407" i="5" s="1"/>
  <c r="W407" i="5" s="1"/>
  <c r="X425" i="4"/>
  <c r="Y425" i="4"/>
  <c r="AC425" i="4"/>
  <c r="AD425" i="4" s="1"/>
  <c r="W426" i="4"/>
  <c r="AB426" i="4"/>
  <c r="D408" i="5" s="1"/>
  <c r="W408" i="5" s="1"/>
  <c r="X426" i="4"/>
  <c r="Y426" i="4"/>
  <c r="AC426" i="4"/>
  <c r="AD426" i="4" s="1"/>
  <c r="W427" i="4"/>
  <c r="AB427" i="4"/>
  <c r="D409" i="5" s="1"/>
  <c r="W409" i="5" s="1"/>
  <c r="X427" i="4"/>
  <c r="Y427" i="4"/>
  <c r="AC427" i="4"/>
  <c r="AD427" i="4" s="1"/>
  <c r="W428" i="4"/>
  <c r="AB428" i="4"/>
  <c r="D410" i="5" s="1"/>
  <c r="W410" i="5" s="1"/>
  <c r="X428" i="4"/>
  <c r="Y428" i="4"/>
  <c r="AC428" i="4"/>
  <c r="AD428" i="4" s="1"/>
  <c r="W429" i="4"/>
  <c r="AB429" i="4"/>
  <c r="D411" i="5" s="1"/>
  <c r="W411" i="5" s="1"/>
  <c r="X429" i="4"/>
  <c r="Y429" i="4"/>
  <c r="AC429" i="4"/>
  <c r="AD429" i="4" s="1"/>
  <c r="W430" i="4"/>
  <c r="AB430" i="4"/>
  <c r="D412" i="5" s="1"/>
  <c r="W412" i="5" s="1"/>
  <c r="X430" i="4"/>
  <c r="Y430" i="4"/>
  <c r="AC430" i="4"/>
  <c r="AD430" i="4" s="1"/>
  <c r="W431" i="4"/>
  <c r="AB431" i="4"/>
  <c r="D413" i="5" s="1"/>
  <c r="W413" i="5" s="1"/>
  <c r="X431" i="4"/>
  <c r="Y431" i="4"/>
  <c r="AC431" i="4"/>
  <c r="AD431" i="4" s="1"/>
  <c r="W432" i="4"/>
  <c r="AB432" i="4"/>
  <c r="D414" i="5" s="1"/>
  <c r="W414" i="5" s="1"/>
  <c r="X432" i="4"/>
  <c r="Y432" i="4"/>
  <c r="AC432" i="4"/>
  <c r="AD432" i="4" s="1"/>
  <c r="W433" i="4"/>
  <c r="AB433" i="4"/>
  <c r="D415" i="5" s="1"/>
  <c r="W415" i="5" s="1"/>
  <c r="X433" i="4"/>
  <c r="Y433" i="4"/>
  <c r="AC433" i="4"/>
  <c r="AD433" i="4" s="1"/>
  <c r="W434" i="4"/>
  <c r="AB434" i="4"/>
  <c r="D416" i="5" s="1"/>
  <c r="W416" i="5" s="1"/>
  <c r="X434" i="4"/>
  <c r="Y434" i="4"/>
  <c r="AC434" i="4"/>
  <c r="AD434" i="4" s="1"/>
  <c r="W435" i="4"/>
  <c r="AB435" i="4"/>
  <c r="D417" i="5" s="1"/>
  <c r="W417" i="5" s="1"/>
  <c r="X435" i="4"/>
  <c r="Y435" i="4"/>
  <c r="AC435" i="4"/>
  <c r="AD435" i="4" s="1"/>
  <c r="W436" i="4"/>
  <c r="AB436" i="4"/>
  <c r="D418" i="5" s="1"/>
  <c r="W418" i="5" s="1"/>
  <c r="X436" i="4"/>
  <c r="Y436" i="4"/>
  <c r="AC436" i="4"/>
  <c r="AD436" i="4" s="1"/>
  <c r="W437" i="4"/>
  <c r="AB437" i="4"/>
  <c r="D419" i="5" s="1"/>
  <c r="W419" i="5" s="1"/>
  <c r="X437" i="4"/>
  <c r="Y437" i="4"/>
  <c r="AC437" i="4"/>
  <c r="AD437" i="4" s="1"/>
  <c r="W438" i="4"/>
  <c r="AB438" i="4"/>
  <c r="D420" i="5" s="1"/>
  <c r="W420" i="5" s="1"/>
  <c r="X438" i="4"/>
  <c r="Y438" i="4"/>
  <c r="AC438" i="4"/>
  <c r="AD438" i="4" s="1"/>
  <c r="W439" i="4"/>
  <c r="AB439" i="4"/>
  <c r="D421" i="5" s="1"/>
  <c r="W421" i="5" s="1"/>
  <c r="X439" i="4"/>
  <c r="Y439" i="4"/>
  <c r="AC439" i="4"/>
  <c r="AD439" i="4" s="1"/>
  <c r="W440" i="4"/>
  <c r="AB440" i="4"/>
  <c r="D422" i="5" s="1"/>
  <c r="W422" i="5" s="1"/>
  <c r="X440" i="4"/>
  <c r="Y440" i="4"/>
  <c r="AC440" i="4"/>
  <c r="AD440" i="4" s="1"/>
  <c r="W441" i="4"/>
  <c r="AB441" i="4"/>
  <c r="D423" i="5" s="1"/>
  <c r="W423" i="5" s="1"/>
  <c r="X441" i="4"/>
  <c r="Y441" i="4"/>
  <c r="AC441" i="4"/>
  <c r="AD441" i="4" s="1"/>
  <c r="W442" i="4"/>
  <c r="AB442" i="4"/>
  <c r="D424" i="5" s="1"/>
  <c r="W424" i="5" s="1"/>
  <c r="X442" i="4"/>
  <c r="Y442" i="4"/>
  <c r="AC442" i="4"/>
  <c r="AD442" i="4" s="1"/>
  <c r="W443" i="4"/>
  <c r="AB443" i="4"/>
  <c r="D425" i="5" s="1"/>
  <c r="W425" i="5" s="1"/>
  <c r="X443" i="4"/>
  <c r="Y443" i="4"/>
  <c r="AC443" i="4"/>
  <c r="AD443" i="4" s="1"/>
  <c r="W444" i="4"/>
  <c r="AB444" i="4"/>
  <c r="D426" i="5" s="1"/>
  <c r="W426" i="5" s="1"/>
  <c r="X444" i="4"/>
  <c r="Y444" i="4"/>
  <c r="AC444" i="4"/>
  <c r="AD444" i="4" s="1"/>
  <c r="W445" i="4"/>
  <c r="AB445" i="4"/>
  <c r="D427" i="5" s="1"/>
  <c r="W427" i="5" s="1"/>
  <c r="X445" i="4"/>
  <c r="Y445" i="4"/>
  <c r="AC445" i="4"/>
  <c r="AD445" i="4" s="1"/>
  <c r="W446" i="4"/>
  <c r="AB446" i="4"/>
  <c r="D428" i="5" s="1"/>
  <c r="W428" i="5" s="1"/>
  <c r="X446" i="4"/>
  <c r="Y446" i="4"/>
  <c r="AC446" i="4"/>
  <c r="AD446" i="4" s="1"/>
  <c r="W447" i="4"/>
  <c r="AB447" i="4"/>
  <c r="D429" i="5" s="1"/>
  <c r="W429" i="5" s="1"/>
  <c r="X447" i="4"/>
  <c r="Y447" i="4"/>
  <c r="AC447" i="4"/>
  <c r="AD447" i="4" s="1"/>
  <c r="W448" i="4"/>
  <c r="AB448" i="4"/>
  <c r="D430" i="5" s="1"/>
  <c r="W430" i="5" s="1"/>
  <c r="X448" i="4"/>
  <c r="Y448" i="4"/>
  <c r="AC448" i="4"/>
  <c r="AD448" i="4" s="1"/>
  <c r="W449" i="4"/>
  <c r="AB449" i="4"/>
  <c r="D431" i="5" s="1"/>
  <c r="W431" i="5" s="1"/>
  <c r="X449" i="4"/>
  <c r="Y449" i="4"/>
  <c r="AC449" i="4"/>
  <c r="AD449" i="4" s="1"/>
  <c r="W450" i="4"/>
  <c r="AB450" i="4"/>
  <c r="D432" i="5" s="1"/>
  <c r="W432" i="5" s="1"/>
  <c r="X450" i="4"/>
  <c r="Y450" i="4"/>
  <c r="AC450" i="4"/>
  <c r="AD450" i="4" s="1"/>
  <c r="W451" i="4"/>
  <c r="AB451" i="4"/>
  <c r="D433" i="5" s="1"/>
  <c r="W433" i="5" s="1"/>
  <c r="X451" i="4"/>
  <c r="Y451" i="4"/>
  <c r="AC451" i="4"/>
  <c r="AD451" i="4" s="1"/>
  <c r="W452" i="4"/>
  <c r="AB452" i="4"/>
  <c r="D434" i="5" s="1"/>
  <c r="W434" i="5" s="1"/>
  <c r="X452" i="4"/>
  <c r="Y452" i="4"/>
  <c r="AC452" i="4"/>
  <c r="AD452" i="4" s="1"/>
  <c r="W453" i="4"/>
  <c r="AB453" i="4"/>
  <c r="D435" i="5" s="1"/>
  <c r="W435" i="5" s="1"/>
  <c r="X453" i="4"/>
  <c r="Y453" i="4"/>
  <c r="AC453" i="4"/>
  <c r="AD453" i="4" s="1"/>
  <c r="W454" i="4"/>
  <c r="AB454" i="4"/>
  <c r="D436" i="5" s="1"/>
  <c r="W436" i="5" s="1"/>
  <c r="X454" i="4"/>
  <c r="Y454" i="4"/>
  <c r="AC454" i="4"/>
  <c r="AD454" i="4" s="1"/>
  <c r="W455" i="4"/>
  <c r="AA455" i="4"/>
  <c r="AB455" i="4"/>
  <c r="D437" i="5" s="1"/>
  <c r="W437" i="5" s="1"/>
  <c r="X455" i="4"/>
  <c r="Y455" i="4"/>
  <c r="AC455" i="4"/>
  <c r="AD455" i="4" s="1"/>
  <c r="W457" i="4"/>
  <c r="AA457" i="4"/>
  <c r="AB457" i="4"/>
  <c r="D439" i="5" s="1"/>
  <c r="W439" i="5" s="1"/>
  <c r="X457" i="4"/>
  <c r="Y457" i="4"/>
  <c r="AC457" i="4"/>
  <c r="AD457" i="4" s="1"/>
  <c r="W459" i="4"/>
  <c r="AA459" i="4"/>
  <c r="AB459" i="4"/>
  <c r="D441" i="5" s="1"/>
  <c r="W441" i="5" s="1"/>
  <c r="X459" i="4"/>
  <c r="Y459" i="4"/>
  <c r="AC459" i="4"/>
  <c r="AD459" i="4" s="1"/>
  <c r="W461" i="4"/>
  <c r="AA461" i="4"/>
  <c r="AB461" i="4"/>
  <c r="D443" i="5" s="1"/>
  <c r="W443" i="5" s="1"/>
  <c r="X461" i="4"/>
  <c r="Y461" i="4"/>
  <c r="AC461" i="4"/>
  <c r="AD461" i="4" s="1"/>
  <c r="W463" i="4"/>
  <c r="AA463" i="4"/>
  <c r="AB463" i="4"/>
  <c r="D445" i="5" s="1"/>
  <c r="W445" i="5" s="1"/>
  <c r="X463" i="4"/>
  <c r="Y463" i="4"/>
  <c r="AC463" i="4"/>
  <c r="AD463" i="4" s="1"/>
  <c r="W465" i="4"/>
  <c r="AA465" i="4"/>
  <c r="AB465" i="4"/>
  <c r="D447" i="5" s="1"/>
  <c r="W447" i="5" s="1"/>
  <c r="X465" i="4"/>
  <c r="Y465" i="4"/>
  <c r="AC465" i="4"/>
  <c r="AD465" i="4" s="1"/>
  <c r="W467" i="4"/>
  <c r="AA467" i="4"/>
  <c r="AB467" i="4"/>
  <c r="D449" i="5" s="1"/>
  <c r="W449" i="5" s="1"/>
  <c r="X467" i="4"/>
  <c r="Y467" i="4"/>
  <c r="AC467" i="4"/>
  <c r="AD467" i="4" s="1"/>
  <c r="W469" i="4"/>
  <c r="AA469" i="4"/>
  <c r="AB469" i="4"/>
  <c r="D451" i="5" s="1"/>
  <c r="W451" i="5" s="1"/>
  <c r="X469" i="4"/>
  <c r="Y469" i="4"/>
  <c r="AC469" i="4"/>
  <c r="AD469" i="4" s="1"/>
  <c r="W471" i="4"/>
  <c r="AA471" i="4"/>
  <c r="AB471" i="4"/>
  <c r="D453" i="5" s="1"/>
  <c r="W453" i="5" s="1"/>
  <c r="X471" i="4"/>
  <c r="AC471" i="4"/>
  <c r="AD471" i="4" s="1"/>
  <c r="Y471" i="4"/>
  <c r="W475" i="4"/>
  <c r="AA475" i="4"/>
  <c r="AB475" i="4"/>
  <c r="D457" i="5" s="1"/>
  <c r="W457" i="5" s="1"/>
  <c r="X475" i="4"/>
  <c r="AC475" i="4"/>
  <c r="AD475" i="4" s="1"/>
  <c r="Y475" i="4"/>
  <c r="W479" i="4"/>
  <c r="AA479" i="4"/>
  <c r="AB479" i="4"/>
  <c r="D461" i="5" s="1"/>
  <c r="W461" i="5" s="1"/>
  <c r="X479" i="4"/>
  <c r="Y479" i="4"/>
  <c r="AC479" i="4"/>
  <c r="AD479" i="4" s="1"/>
  <c r="W550" i="4"/>
  <c r="AA550" i="4"/>
  <c r="AB550" i="4"/>
  <c r="D532" i="5" s="1"/>
  <c r="W532" i="5" s="1"/>
  <c r="X550" i="4"/>
  <c r="Y550" i="4"/>
  <c r="AC550" i="4"/>
  <c r="AD550" i="4" s="1"/>
  <c r="W161" i="4"/>
  <c r="W163" i="4"/>
  <c r="W165" i="4"/>
  <c r="W167" i="4"/>
  <c r="W169" i="4"/>
  <c r="W171" i="4"/>
  <c r="W173" i="4"/>
  <c r="W175" i="4"/>
  <c r="W177" i="4"/>
  <c r="W179" i="4"/>
  <c r="W181" i="4"/>
  <c r="W183" i="4"/>
  <c r="W185" i="4"/>
  <c r="AA186" i="4"/>
  <c r="W187" i="4"/>
  <c r="AA188" i="4"/>
  <c r="W189" i="4"/>
  <c r="AA190" i="4"/>
  <c r="W191" i="4"/>
  <c r="AA192" i="4"/>
  <c r="W193" i="4"/>
  <c r="AA194" i="4"/>
  <c r="W195" i="4"/>
  <c r="AA196" i="4"/>
  <c r="W197" i="4"/>
  <c r="AA198" i="4"/>
  <c r="W199" i="4"/>
  <c r="AA200" i="4"/>
  <c r="W201" i="4"/>
  <c r="AA202" i="4"/>
  <c r="W203" i="4"/>
  <c r="AA204" i="4"/>
  <c r="W205" i="4"/>
  <c r="AA206" i="4"/>
  <c r="W207" i="4"/>
  <c r="AA208" i="4"/>
  <c r="W209" i="4"/>
  <c r="AA210" i="4"/>
  <c r="W211" i="4"/>
  <c r="AA212" i="4"/>
  <c r="W213" i="4"/>
  <c r="AA214" i="4"/>
  <c r="W215" i="4"/>
  <c r="AA216" i="4"/>
  <c r="W217" i="4"/>
  <c r="AA218" i="4"/>
  <c r="W219" i="4"/>
  <c r="AA220" i="4"/>
  <c r="W221" i="4"/>
  <c r="AA222" i="4"/>
  <c r="W223" i="4"/>
  <c r="AA224" i="4"/>
  <c r="W225" i="4"/>
  <c r="AA226" i="4"/>
  <c r="W227" i="4"/>
  <c r="AA228" i="4"/>
  <c r="W229" i="4"/>
  <c r="AA230" i="4"/>
  <c r="W231" i="4"/>
  <c r="AA232" i="4"/>
  <c r="W233" i="4"/>
  <c r="AA234" i="4"/>
  <c r="W235" i="4"/>
  <c r="AA236" i="4"/>
  <c r="W237" i="4"/>
  <c r="AA238" i="4"/>
  <c r="W239" i="4"/>
  <c r="AA240" i="4"/>
  <c r="W241" i="4"/>
  <c r="AA242" i="4"/>
  <c r="W243" i="4"/>
  <c r="AA244" i="4"/>
  <c r="W245" i="4"/>
  <c r="AA246" i="4"/>
  <c r="W247" i="4"/>
  <c r="AA248" i="4"/>
  <c r="W249" i="4"/>
  <c r="AA250" i="4"/>
  <c r="W251" i="4"/>
  <c r="AA252" i="4"/>
  <c r="W253" i="4"/>
  <c r="AA254" i="4"/>
  <c r="W255" i="4"/>
  <c r="AA256" i="4"/>
  <c r="W257" i="4"/>
  <c r="AA258" i="4"/>
  <c r="W259" i="4"/>
  <c r="AA260" i="4"/>
  <c r="W261" i="4"/>
  <c r="AA262" i="4"/>
  <c r="W263" i="4"/>
  <c r="AA264" i="4"/>
  <c r="W265" i="4"/>
  <c r="AA266" i="4"/>
  <c r="W267" i="4"/>
  <c r="AA268" i="4"/>
  <c r="W269" i="4"/>
  <c r="AA270" i="4"/>
  <c r="W271" i="4"/>
  <c r="AA272" i="4"/>
  <c r="W273" i="4"/>
  <c r="AA274" i="4"/>
  <c r="W275" i="4"/>
  <c r="AA276" i="4"/>
  <c r="W277" i="4"/>
  <c r="AA278" i="4"/>
  <c r="W279" i="4"/>
  <c r="AA280" i="4"/>
  <c r="W281" i="4"/>
  <c r="AA282" i="4"/>
  <c r="W283" i="4"/>
  <c r="AA284" i="4"/>
  <c r="W285" i="4"/>
  <c r="AA286" i="4"/>
  <c r="W287" i="4"/>
  <c r="AA288" i="4"/>
  <c r="W289" i="4"/>
  <c r="AA290" i="4"/>
  <c r="W291" i="4"/>
  <c r="AA292" i="4"/>
  <c r="W293" i="4"/>
  <c r="AA294" i="4"/>
  <c r="W295" i="4"/>
  <c r="AA296" i="4"/>
  <c r="W297" i="4"/>
  <c r="AA298" i="4"/>
  <c r="W299" i="4"/>
  <c r="AA300" i="4"/>
  <c r="W301" i="4"/>
  <c r="AA302" i="4"/>
  <c r="W303" i="4"/>
  <c r="AA304" i="4"/>
  <c r="W305" i="4"/>
  <c r="AA306" i="4"/>
  <c r="W307" i="4"/>
  <c r="AA308" i="4"/>
  <c r="W309" i="4"/>
  <c r="AA310" i="4"/>
  <c r="W311" i="4"/>
  <c r="AA312" i="4"/>
  <c r="W313" i="4"/>
  <c r="AA314" i="4"/>
  <c r="W315" i="4"/>
  <c r="AA316" i="4"/>
  <c r="W317" i="4"/>
  <c r="AA318" i="4"/>
  <c r="W319" i="4"/>
  <c r="AA320" i="4"/>
  <c r="W321" i="4"/>
  <c r="AA322" i="4"/>
  <c r="W323" i="4"/>
  <c r="AA324" i="4"/>
  <c r="W325" i="4"/>
  <c r="AA326" i="4"/>
  <c r="W327" i="4"/>
  <c r="AA328" i="4"/>
  <c r="W329" i="4"/>
  <c r="AA330" i="4"/>
  <c r="W331" i="4"/>
  <c r="AA332" i="4"/>
  <c r="W333" i="4"/>
  <c r="AA334" i="4"/>
  <c r="W335" i="4"/>
  <c r="AA336" i="4"/>
  <c r="W337" i="4"/>
  <c r="AA338" i="4"/>
  <c r="W339" i="4"/>
  <c r="AA340" i="4"/>
  <c r="W341" i="4"/>
  <c r="AA342" i="4"/>
  <c r="W343" i="4"/>
  <c r="AA344" i="4"/>
  <c r="W345" i="4"/>
  <c r="AA346" i="4"/>
  <c r="W347" i="4"/>
  <c r="AA348" i="4"/>
  <c r="W349" i="4"/>
  <c r="AA350" i="4"/>
  <c r="W351" i="4"/>
  <c r="AA352" i="4"/>
  <c r="W353" i="4"/>
  <c r="AA354" i="4"/>
  <c r="W355" i="4"/>
  <c r="AA356" i="4"/>
  <c r="W357" i="4"/>
  <c r="AA358" i="4"/>
  <c r="W359" i="4"/>
  <c r="AA360" i="4"/>
  <c r="W361" i="4"/>
  <c r="AA362" i="4"/>
  <c r="W363" i="4"/>
  <c r="AA366" i="4"/>
  <c r="W366" i="4"/>
  <c r="Y366" i="4"/>
  <c r="AC366" i="4"/>
  <c r="AD366" i="4" s="1"/>
  <c r="AA370" i="4"/>
  <c r="W370" i="4"/>
  <c r="Y370" i="4"/>
  <c r="AC370" i="4"/>
  <c r="AD370" i="4" s="1"/>
  <c r="AA374" i="4"/>
  <c r="W374" i="4"/>
  <c r="Y374" i="4"/>
  <c r="AC374" i="4"/>
  <c r="AD374" i="4" s="1"/>
  <c r="AA378" i="4"/>
  <c r="W378" i="4"/>
  <c r="Y378" i="4"/>
  <c r="AC378" i="4"/>
  <c r="AD378" i="4" s="1"/>
  <c r="AA382" i="4"/>
  <c r="W382" i="4"/>
  <c r="Y382" i="4"/>
  <c r="AC382" i="4"/>
  <c r="AD382" i="4" s="1"/>
  <c r="AA386" i="4"/>
  <c r="W386" i="4"/>
  <c r="Y386" i="4"/>
  <c r="AC386" i="4"/>
  <c r="AD386" i="4" s="1"/>
  <c r="AA390" i="4"/>
  <c r="W390" i="4"/>
  <c r="Y390" i="4"/>
  <c r="AC390" i="4"/>
  <c r="AD390" i="4" s="1"/>
  <c r="AA394" i="4"/>
  <c r="W394" i="4"/>
  <c r="Y394" i="4"/>
  <c r="AC394" i="4"/>
  <c r="AD394" i="4" s="1"/>
  <c r="AA398" i="4"/>
  <c r="W398" i="4"/>
  <c r="Y398" i="4"/>
  <c r="AC398" i="4"/>
  <c r="AD398" i="4" s="1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W482" i="4"/>
  <c r="AA482" i="4"/>
  <c r="AB482" i="4"/>
  <c r="D464" i="5" s="1"/>
  <c r="W464" i="5" s="1"/>
  <c r="X482" i="4"/>
  <c r="Y482" i="4"/>
  <c r="AC482" i="4"/>
  <c r="AD482" i="4" s="1"/>
  <c r="W498" i="4"/>
  <c r="AA498" i="4"/>
  <c r="AB498" i="4"/>
  <c r="D480" i="5" s="1"/>
  <c r="W480" i="5" s="1"/>
  <c r="X498" i="4"/>
  <c r="Y498" i="4"/>
  <c r="AC498" i="4"/>
  <c r="AD498" i="4" s="1"/>
  <c r="W514" i="4"/>
  <c r="AA514" i="4"/>
  <c r="AB514" i="4"/>
  <c r="D496" i="5" s="1"/>
  <c r="W496" i="5" s="1"/>
  <c r="X514" i="4"/>
  <c r="Y514" i="4"/>
  <c r="AC514" i="4"/>
  <c r="AD514" i="4" s="1"/>
  <c r="W558" i="4"/>
  <c r="AA558" i="4"/>
  <c r="AB558" i="4"/>
  <c r="D540" i="5" s="1"/>
  <c r="W540" i="5" s="1"/>
  <c r="X558" i="4"/>
  <c r="Y558" i="4"/>
  <c r="AC558" i="4"/>
  <c r="AD558" i="4" s="1"/>
  <c r="W472" i="4"/>
  <c r="AA472" i="4"/>
  <c r="Y472" i="4"/>
  <c r="AC472" i="4"/>
  <c r="AD472" i="4" s="1"/>
  <c r="W476" i="4"/>
  <c r="AA476" i="4"/>
  <c r="Y476" i="4"/>
  <c r="AC476" i="4"/>
  <c r="AD476" i="4" s="1"/>
  <c r="W488" i="4"/>
  <c r="AA488" i="4"/>
  <c r="AB488" i="4"/>
  <c r="D470" i="5" s="1"/>
  <c r="W470" i="5" s="1"/>
  <c r="X488" i="4"/>
  <c r="Y488" i="4"/>
  <c r="AC488" i="4"/>
  <c r="AD488" i="4" s="1"/>
  <c r="W496" i="4"/>
  <c r="AA496" i="4"/>
  <c r="AB496" i="4"/>
  <c r="D478" i="5" s="1"/>
  <c r="W478" i="5" s="1"/>
  <c r="X496" i="4"/>
  <c r="Y496" i="4"/>
  <c r="AC496" i="4"/>
  <c r="AD496" i="4" s="1"/>
  <c r="W504" i="4"/>
  <c r="AA504" i="4"/>
  <c r="AB504" i="4"/>
  <c r="D486" i="5" s="1"/>
  <c r="W486" i="5" s="1"/>
  <c r="X504" i="4"/>
  <c r="Y504" i="4"/>
  <c r="AC504" i="4"/>
  <c r="AD504" i="4" s="1"/>
  <c r="W512" i="4"/>
  <c r="AA512" i="4"/>
  <c r="AB512" i="4"/>
  <c r="D494" i="5" s="1"/>
  <c r="W494" i="5" s="1"/>
  <c r="X512" i="4"/>
  <c r="Y512" i="4"/>
  <c r="AC512" i="4"/>
  <c r="AD512" i="4" s="1"/>
  <c r="W520" i="4"/>
  <c r="AA520" i="4"/>
  <c r="AB520" i="4"/>
  <c r="D502" i="5" s="1"/>
  <c r="W502" i="5" s="1"/>
  <c r="X520" i="4"/>
  <c r="Y520" i="4"/>
  <c r="AC520" i="4"/>
  <c r="AD520" i="4" s="1"/>
  <c r="W544" i="4"/>
  <c r="AA544" i="4"/>
  <c r="AB544" i="4"/>
  <c r="D526" i="5" s="1"/>
  <c r="W526" i="5" s="1"/>
  <c r="X544" i="4"/>
  <c r="Y544" i="4"/>
  <c r="AC544" i="4"/>
  <c r="AD544" i="4" s="1"/>
  <c r="W552" i="4"/>
  <c r="AA552" i="4"/>
  <c r="AB552" i="4"/>
  <c r="D534" i="5" s="1"/>
  <c r="W534" i="5" s="1"/>
  <c r="X552" i="4"/>
  <c r="Y552" i="4"/>
  <c r="AC552" i="4"/>
  <c r="AD552" i="4" s="1"/>
  <c r="W560" i="4"/>
  <c r="AA560" i="4"/>
  <c r="AB560" i="4"/>
  <c r="D542" i="5" s="1"/>
  <c r="W542" i="5" s="1"/>
  <c r="X560" i="4"/>
  <c r="Y560" i="4"/>
  <c r="AC560" i="4"/>
  <c r="AD560" i="4" s="1"/>
  <c r="W456" i="4"/>
  <c r="W458" i="4"/>
  <c r="W460" i="4"/>
  <c r="W462" i="4"/>
  <c r="W464" i="4"/>
  <c r="W466" i="4"/>
  <c r="W468" i="4"/>
  <c r="W470" i="4"/>
  <c r="X472" i="4"/>
  <c r="W473" i="4"/>
  <c r="AA473" i="4"/>
  <c r="AB473" i="4"/>
  <c r="D455" i="5" s="1"/>
  <c r="W455" i="5" s="1"/>
  <c r="X473" i="4"/>
  <c r="X476" i="4"/>
  <c r="W477" i="4"/>
  <c r="AA477" i="4"/>
  <c r="AB477" i="4"/>
  <c r="D459" i="5" s="1"/>
  <c r="W459" i="5" s="1"/>
  <c r="X477" i="4"/>
  <c r="W486" i="4"/>
  <c r="AA486" i="4"/>
  <c r="AB486" i="4"/>
  <c r="D468" i="5" s="1"/>
  <c r="W468" i="5" s="1"/>
  <c r="X486" i="4"/>
  <c r="Y486" i="4"/>
  <c r="AC486" i="4"/>
  <c r="AD486" i="4" s="1"/>
  <c r="W494" i="4"/>
  <c r="AA494" i="4"/>
  <c r="AB494" i="4"/>
  <c r="D476" i="5" s="1"/>
  <c r="W476" i="5" s="1"/>
  <c r="X494" i="4"/>
  <c r="Y494" i="4"/>
  <c r="AC494" i="4"/>
  <c r="AD494" i="4" s="1"/>
  <c r="W502" i="4"/>
  <c r="AA502" i="4"/>
  <c r="AB502" i="4"/>
  <c r="D484" i="5" s="1"/>
  <c r="W484" i="5" s="1"/>
  <c r="X502" i="4"/>
  <c r="Y502" i="4"/>
  <c r="AC502" i="4"/>
  <c r="AD502" i="4" s="1"/>
  <c r="W510" i="4"/>
  <c r="AA510" i="4"/>
  <c r="AB510" i="4"/>
  <c r="D492" i="5" s="1"/>
  <c r="W492" i="5" s="1"/>
  <c r="X510" i="4"/>
  <c r="Y510" i="4"/>
  <c r="AC510" i="4"/>
  <c r="AD510" i="4" s="1"/>
  <c r="W518" i="4"/>
  <c r="AA518" i="4"/>
  <c r="AB518" i="4"/>
  <c r="D500" i="5" s="1"/>
  <c r="W500" i="5" s="1"/>
  <c r="X518" i="4"/>
  <c r="Y518" i="4"/>
  <c r="AC518" i="4"/>
  <c r="AD518" i="4" s="1"/>
  <c r="W546" i="4"/>
  <c r="AA546" i="4"/>
  <c r="AB546" i="4"/>
  <c r="D528" i="5" s="1"/>
  <c r="W528" i="5" s="1"/>
  <c r="X546" i="4"/>
  <c r="Y546" i="4"/>
  <c r="AC546" i="4"/>
  <c r="AD546" i="4" s="1"/>
  <c r="W554" i="4"/>
  <c r="AA554" i="4"/>
  <c r="AB554" i="4"/>
  <c r="D536" i="5" s="1"/>
  <c r="W536" i="5" s="1"/>
  <c r="X554" i="4"/>
  <c r="Y554" i="4"/>
  <c r="AC554" i="4"/>
  <c r="AD554" i="4" s="1"/>
  <c r="W562" i="4"/>
  <c r="AA562" i="4"/>
  <c r="AB562" i="4"/>
  <c r="D544" i="5" s="1"/>
  <c r="W544" i="5" s="1"/>
  <c r="X562" i="4"/>
  <c r="Y562" i="4"/>
  <c r="AC562" i="4"/>
  <c r="AD562" i="4" s="1"/>
  <c r="X456" i="4"/>
  <c r="X458" i="4"/>
  <c r="X460" i="4"/>
  <c r="X462" i="4"/>
  <c r="X464" i="4"/>
  <c r="X466" i="4"/>
  <c r="X468" i="4"/>
  <c r="X470" i="4"/>
  <c r="W474" i="4"/>
  <c r="AA474" i="4"/>
  <c r="Y474" i="4"/>
  <c r="AC474" i="4"/>
  <c r="AD474" i="4" s="1"/>
  <c r="W478" i="4"/>
  <c r="AA478" i="4"/>
  <c r="Y478" i="4"/>
  <c r="AC478" i="4"/>
  <c r="W484" i="4"/>
  <c r="AA484" i="4"/>
  <c r="AB484" i="4"/>
  <c r="D466" i="5" s="1"/>
  <c r="W466" i="5" s="1"/>
  <c r="X484" i="4"/>
  <c r="Y484" i="4"/>
  <c r="AC484" i="4"/>
  <c r="AD484" i="4" s="1"/>
  <c r="W492" i="4"/>
  <c r="AA492" i="4"/>
  <c r="AB492" i="4"/>
  <c r="D474" i="5" s="1"/>
  <c r="W474" i="5" s="1"/>
  <c r="X492" i="4"/>
  <c r="Y492" i="4"/>
  <c r="AC492" i="4"/>
  <c r="AD492" i="4" s="1"/>
  <c r="W500" i="4"/>
  <c r="AA500" i="4"/>
  <c r="AB500" i="4"/>
  <c r="D482" i="5" s="1"/>
  <c r="W482" i="5" s="1"/>
  <c r="X500" i="4"/>
  <c r="Y500" i="4"/>
  <c r="AC500" i="4"/>
  <c r="AD500" i="4" s="1"/>
  <c r="W508" i="4"/>
  <c r="AA508" i="4"/>
  <c r="AB508" i="4"/>
  <c r="D490" i="5" s="1"/>
  <c r="W490" i="5" s="1"/>
  <c r="X508" i="4"/>
  <c r="Y508" i="4"/>
  <c r="AC508" i="4"/>
  <c r="AD508" i="4" s="1"/>
  <c r="W516" i="4"/>
  <c r="AA516" i="4"/>
  <c r="AB516" i="4"/>
  <c r="D498" i="5" s="1"/>
  <c r="W498" i="5" s="1"/>
  <c r="X516" i="4"/>
  <c r="Y516" i="4"/>
  <c r="AC516" i="4"/>
  <c r="AD516" i="4" s="1"/>
  <c r="W524" i="4"/>
  <c r="AA524" i="4"/>
  <c r="AB524" i="4"/>
  <c r="D506" i="5" s="1"/>
  <c r="W506" i="5" s="1"/>
  <c r="X524" i="4"/>
  <c r="Y524" i="4"/>
  <c r="AC524" i="4"/>
  <c r="AD524" i="4" s="1"/>
  <c r="W526" i="4"/>
  <c r="AA526" i="4"/>
  <c r="AB526" i="4"/>
  <c r="D508" i="5" s="1"/>
  <c r="W508" i="5" s="1"/>
  <c r="X526" i="4"/>
  <c r="Y526" i="4"/>
  <c r="AC526" i="4"/>
  <c r="AD526" i="4" s="1"/>
  <c r="W528" i="4"/>
  <c r="AA528" i="4"/>
  <c r="AB528" i="4"/>
  <c r="D510" i="5" s="1"/>
  <c r="W510" i="5" s="1"/>
  <c r="X528" i="4"/>
  <c r="Y528" i="4"/>
  <c r="AC528" i="4"/>
  <c r="AD528" i="4" s="1"/>
  <c r="W530" i="4"/>
  <c r="AA530" i="4"/>
  <c r="AB530" i="4"/>
  <c r="D512" i="5" s="1"/>
  <c r="W512" i="5" s="1"/>
  <c r="X530" i="4"/>
  <c r="Y530" i="4"/>
  <c r="AC530" i="4"/>
  <c r="AD530" i="4" s="1"/>
  <c r="W532" i="4"/>
  <c r="AA532" i="4"/>
  <c r="AB532" i="4"/>
  <c r="D514" i="5" s="1"/>
  <c r="W514" i="5" s="1"/>
  <c r="X532" i="4"/>
  <c r="Y532" i="4"/>
  <c r="AC532" i="4"/>
  <c r="AD532" i="4" s="1"/>
  <c r="W534" i="4"/>
  <c r="AA534" i="4"/>
  <c r="AB534" i="4"/>
  <c r="D516" i="5" s="1"/>
  <c r="W516" i="5" s="1"/>
  <c r="X534" i="4"/>
  <c r="Y534" i="4"/>
  <c r="AC534" i="4"/>
  <c r="AD534" i="4" s="1"/>
  <c r="W536" i="4"/>
  <c r="AA536" i="4"/>
  <c r="AB536" i="4"/>
  <c r="D518" i="5" s="1"/>
  <c r="W518" i="5" s="1"/>
  <c r="X536" i="4"/>
  <c r="Y536" i="4"/>
  <c r="AC536" i="4"/>
  <c r="AD536" i="4" s="1"/>
  <c r="W538" i="4"/>
  <c r="AA538" i="4"/>
  <c r="AB538" i="4"/>
  <c r="D520" i="5" s="1"/>
  <c r="W520" i="5" s="1"/>
  <c r="X538" i="4"/>
  <c r="Y538" i="4"/>
  <c r="AC538" i="4"/>
  <c r="AD538" i="4" s="1"/>
  <c r="W540" i="4"/>
  <c r="AA540" i="4"/>
  <c r="AB540" i="4"/>
  <c r="D522" i="5" s="1"/>
  <c r="W522" i="5" s="1"/>
  <c r="X540" i="4"/>
  <c r="Y540" i="4"/>
  <c r="AC540" i="4"/>
  <c r="AD540" i="4" s="1"/>
  <c r="W548" i="4"/>
  <c r="AA548" i="4"/>
  <c r="AB548" i="4"/>
  <c r="D530" i="5" s="1"/>
  <c r="W530" i="5" s="1"/>
  <c r="X548" i="4"/>
  <c r="Y548" i="4"/>
  <c r="AC548" i="4"/>
  <c r="AD548" i="4" s="1"/>
  <c r="W556" i="4"/>
  <c r="AA556" i="4"/>
  <c r="AB556" i="4"/>
  <c r="D538" i="5" s="1"/>
  <c r="W538" i="5" s="1"/>
  <c r="X556" i="4"/>
  <c r="Y556" i="4"/>
  <c r="AC556" i="4"/>
  <c r="AD556" i="4" s="1"/>
  <c r="W564" i="4"/>
  <c r="AA564" i="4"/>
  <c r="AB564" i="4"/>
  <c r="D546" i="5" s="1"/>
  <c r="W546" i="5" s="1"/>
  <c r="X564" i="4"/>
  <c r="Y564" i="4"/>
  <c r="AC564" i="4"/>
  <c r="AD564" i="4" s="1"/>
  <c r="AC483" i="4"/>
  <c r="AD483" i="4" s="1"/>
  <c r="AC485" i="4"/>
  <c r="AD485" i="4" s="1"/>
  <c r="AC487" i="4"/>
  <c r="AD487" i="4" s="1"/>
  <c r="AC489" i="4"/>
  <c r="AD489" i="4" s="1"/>
  <c r="AC491" i="4"/>
  <c r="AD491" i="4" s="1"/>
  <c r="AC493" i="4"/>
  <c r="AD493" i="4" s="1"/>
  <c r="AC495" i="4"/>
  <c r="AD495" i="4" s="1"/>
  <c r="AC497" i="4"/>
  <c r="AD497" i="4" s="1"/>
  <c r="AC499" i="4"/>
  <c r="AD499" i="4" s="1"/>
  <c r="AC501" i="4"/>
  <c r="AD501" i="4" s="1"/>
  <c r="AC503" i="4"/>
  <c r="AD503" i="4" s="1"/>
  <c r="AC505" i="4"/>
  <c r="AD505" i="4" s="1"/>
  <c r="AC507" i="4"/>
  <c r="AD507" i="4" s="1"/>
  <c r="AC509" i="4"/>
  <c r="AD509" i="4" s="1"/>
  <c r="AC511" i="4"/>
  <c r="AD511" i="4" s="1"/>
  <c r="AC513" i="4"/>
  <c r="AD513" i="4" s="1"/>
  <c r="AC515" i="4"/>
  <c r="AD515" i="4" s="1"/>
  <c r="AC517" i="4"/>
  <c r="AC519" i="4"/>
  <c r="AD519" i="4" s="1"/>
  <c r="AC521" i="4"/>
  <c r="AD521" i="4" s="1"/>
  <c r="AC523" i="4"/>
  <c r="AD523" i="4" s="1"/>
  <c r="AA568" i="4"/>
  <c r="W568" i="4"/>
  <c r="Y568" i="4"/>
  <c r="AC568" i="4"/>
  <c r="AD568" i="4" s="1"/>
  <c r="AA572" i="4"/>
  <c r="W572" i="4"/>
  <c r="Y572" i="4"/>
  <c r="AC572" i="4"/>
  <c r="AD572" i="4" s="1"/>
  <c r="AA576" i="4"/>
  <c r="W576" i="4"/>
  <c r="Y576" i="4"/>
  <c r="AC576" i="4"/>
  <c r="AD576" i="4" s="1"/>
  <c r="AA580" i="4"/>
  <c r="W580" i="4"/>
  <c r="Y580" i="4"/>
  <c r="AC580" i="4"/>
  <c r="AD580" i="4" s="1"/>
  <c r="AA584" i="4"/>
  <c r="W584" i="4"/>
  <c r="Y584" i="4"/>
  <c r="AC584" i="4"/>
  <c r="AD584" i="4" s="1"/>
  <c r="AA589" i="4"/>
  <c r="W589" i="4"/>
  <c r="Y589" i="4"/>
  <c r="AC589" i="4"/>
  <c r="AD589" i="4" s="1"/>
  <c r="AA593" i="4"/>
  <c r="W593" i="4"/>
  <c r="Y593" i="4"/>
  <c r="AC593" i="4"/>
  <c r="AD593" i="4" s="1"/>
  <c r="W483" i="4"/>
  <c r="W485" i="4"/>
  <c r="W487" i="4"/>
  <c r="W489" i="4"/>
  <c r="W491" i="4"/>
  <c r="W493" i="4"/>
  <c r="W495" i="4"/>
  <c r="W497" i="4"/>
  <c r="W499" i="4"/>
  <c r="W501" i="4"/>
  <c r="W503" i="4"/>
  <c r="W505" i="4"/>
  <c r="W507" i="4"/>
  <c r="W509" i="4"/>
  <c r="W511" i="4"/>
  <c r="W513" i="4"/>
  <c r="W515" i="4"/>
  <c r="W517" i="4"/>
  <c r="W519" i="4"/>
  <c r="W521" i="4"/>
  <c r="W523" i="4"/>
  <c r="W525" i="4"/>
  <c r="W527" i="4"/>
  <c r="W529" i="4"/>
  <c r="W531" i="4"/>
  <c r="W533" i="4"/>
  <c r="W535" i="4"/>
  <c r="W537" i="4"/>
  <c r="W539" i="4"/>
  <c r="W541" i="4"/>
  <c r="W543" i="4"/>
  <c r="W545" i="4"/>
  <c r="W547" i="4"/>
  <c r="W549" i="4"/>
  <c r="W551" i="4"/>
  <c r="W553" i="4"/>
  <c r="W555" i="4"/>
  <c r="W557" i="4"/>
  <c r="W559" i="4"/>
  <c r="W561" i="4"/>
  <c r="W563" i="4"/>
  <c r="W565" i="4"/>
  <c r="AA565" i="4"/>
  <c r="AB565" i="4"/>
  <c r="D547" i="5" s="1"/>
  <c r="W547" i="5" s="1"/>
  <c r="X565" i="4"/>
  <c r="X568" i="4"/>
  <c r="W569" i="4"/>
  <c r="AA569" i="4"/>
  <c r="AB569" i="4"/>
  <c r="D551" i="5" s="1"/>
  <c r="W551" i="5" s="1"/>
  <c r="X569" i="4"/>
  <c r="X572" i="4"/>
  <c r="W573" i="4"/>
  <c r="AA573" i="4"/>
  <c r="AB573" i="4"/>
  <c r="D555" i="5" s="1"/>
  <c r="W555" i="5" s="1"/>
  <c r="X573" i="4"/>
  <c r="X576" i="4"/>
  <c r="W577" i="4"/>
  <c r="AA577" i="4"/>
  <c r="AB577" i="4"/>
  <c r="D559" i="5" s="1"/>
  <c r="W559" i="5" s="1"/>
  <c r="X577" i="4"/>
  <c r="X580" i="4"/>
  <c r="W581" i="4"/>
  <c r="AA581" i="4"/>
  <c r="AB581" i="4"/>
  <c r="D563" i="5" s="1"/>
  <c r="W563" i="5" s="1"/>
  <c r="X581" i="4"/>
  <c r="X584" i="4"/>
  <c r="W585" i="4"/>
  <c r="AA585" i="4"/>
  <c r="AB585" i="4"/>
  <c r="D567" i="5" s="1"/>
  <c r="W567" i="5" s="1"/>
  <c r="X585" i="4"/>
  <c r="X589" i="4"/>
  <c r="W590" i="4"/>
  <c r="AA590" i="4"/>
  <c r="AB590" i="4"/>
  <c r="D571" i="5" s="1"/>
  <c r="W571" i="5" s="1"/>
  <c r="X590" i="4"/>
  <c r="X593" i="4"/>
  <c r="W594" i="4"/>
  <c r="AA594" i="4"/>
  <c r="AB594" i="4"/>
  <c r="D575" i="5" s="1"/>
  <c r="W575" i="5" s="1"/>
  <c r="X594" i="4"/>
  <c r="X483" i="4"/>
  <c r="X485" i="4"/>
  <c r="X487" i="4"/>
  <c r="X489" i="4"/>
  <c r="X491" i="4"/>
  <c r="X493" i="4"/>
  <c r="X495" i="4"/>
  <c r="X497" i="4"/>
  <c r="X499" i="4"/>
  <c r="X501" i="4"/>
  <c r="X503" i="4"/>
  <c r="X505" i="4"/>
  <c r="X507" i="4"/>
  <c r="X509" i="4"/>
  <c r="X511" i="4"/>
  <c r="X513" i="4"/>
  <c r="X515" i="4"/>
  <c r="X517" i="4"/>
  <c r="X519" i="4"/>
  <c r="X521" i="4"/>
  <c r="X523" i="4"/>
  <c r="X525" i="4"/>
  <c r="X527" i="4"/>
  <c r="X529" i="4"/>
  <c r="X531" i="4"/>
  <c r="X533" i="4"/>
  <c r="X535" i="4"/>
  <c r="X537" i="4"/>
  <c r="X539" i="4"/>
  <c r="AA566" i="4"/>
  <c r="W566" i="4"/>
  <c r="Y566" i="4"/>
  <c r="AC566" i="4"/>
  <c r="AD566" i="4" s="1"/>
  <c r="AA570" i="4"/>
  <c r="W570" i="4"/>
  <c r="Y570" i="4"/>
  <c r="AC570" i="4"/>
  <c r="AD570" i="4" s="1"/>
  <c r="AA574" i="4"/>
  <c r="W574" i="4"/>
  <c r="Y574" i="4"/>
  <c r="AC574" i="4"/>
  <c r="AD574" i="4" s="1"/>
  <c r="AA578" i="4"/>
  <c r="W578" i="4"/>
  <c r="Y578" i="4"/>
  <c r="AC578" i="4"/>
  <c r="AD578" i="4" s="1"/>
  <c r="AA582" i="4"/>
  <c r="W582" i="4"/>
  <c r="Y582" i="4"/>
  <c r="AC582" i="4"/>
  <c r="AD582" i="4" s="1"/>
  <c r="AA587" i="4"/>
  <c r="W587" i="4"/>
  <c r="Y587" i="4"/>
  <c r="AC587" i="4"/>
  <c r="AD587" i="4" s="1"/>
  <c r="AA591" i="4"/>
  <c r="W591" i="4"/>
  <c r="Y591" i="4"/>
  <c r="AC591" i="4"/>
  <c r="AD591" i="4" s="1"/>
  <c r="AA595" i="4"/>
  <c r="W595" i="4"/>
  <c r="Y595" i="4"/>
  <c r="AC595" i="4"/>
  <c r="AD595" i="4" s="1"/>
  <c r="W596" i="4"/>
  <c r="AA596" i="4"/>
  <c r="AB596" i="4"/>
  <c r="D577" i="5" s="1"/>
  <c r="W577" i="5" s="1"/>
  <c r="X596" i="4"/>
  <c r="AA597" i="4"/>
  <c r="W597" i="4"/>
  <c r="Y597" i="4"/>
  <c r="AC597" i="4"/>
  <c r="AD597" i="4" s="1"/>
  <c r="W598" i="4"/>
  <c r="AA598" i="4"/>
  <c r="AB598" i="4"/>
  <c r="D579" i="5" s="1"/>
  <c r="W579" i="5" s="1"/>
  <c r="X598" i="4"/>
  <c r="AA599" i="4"/>
  <c r="W599" i="4"/>
  <c r="Y599" i="4"/>
  <c r="AC599" i="4"/>
  <c r="AD599" i="4" s="1"/>
  <c r="W600" i="4"/>
  <c r="AA600" i="4"/>
  <c r="AB600" i="4"/>
  <c r="D581" i="5" s="1"/>
  <c r="W581" i="5" s="1"/>
  <c r="X600" i="4"/>
  <c r="AA601" i="4"/>
  <c r="W601" i="4"/>
  <c r="Y601" i="4"/>
  <c r="AC601" i="4"/>
  <c r="AD601" i="4" s="1"/>
  <c r="W602" i="4"/>
  <c r="AA602" i="4"/>
  <c r="AB602" i="4"/>
  <c r="D583" i="5" s="1"/>
  <c r="W583" i="5" s="1"/>
  <c r="X602" i="4"/>
  <c r="AA603" i="4"/>
  <c r="W603" i="4"/>
  <c r="Y603" i="4"/>
  <c r="AC603" i="4"/>
  <c r="AD603" i="4" s="1"/>
  <c r="W604" i="4"/>
  <c r="AA604" i="4"/>
  <c r="AB604" i="4"/>
  <c r="D585" i="5" s="1"/>
  <c r="W585" i="5" s="1"/>
  <c r="X604" i="4"/>
  <c r="AA605" i="4"/>
  <c r="W605" i="4"/>
  <c r="Y605" i="4"/>
  <c r="AC605" i="4"/>
  <c r="AD605" i="4" s="1"/>
  <c r="W606" i="4"/>
  <c r="AA606" i="4"/>
  <c r="AB606" i="4"/>
  <c r="D587" i="5" s="1"/>
  <c r="W587" i="5" s="1"/>
  <c r="X606" i="4"/>
  <c r="AA607" i="4"/>
  <c r="W607" i="4"/>
  <c r="Y607" i="4"/>
  <c r="AC607" i="4"/>
  <c r="AD607" i="4" s="1"/>
  <c r="W608" i="4"/>
  <c r="AA608" i="4"/>
  <c r="AB608" i="4"/>
  <c r="D589" i="5" s="1"/>
  <c r="W589" i="5" s="1"/>
  <c r="X608" i="4"/>
  <c r="AA609" i="4"/>
  <c r="W609" i="4"/>
  <c r="Y609" i="4"/>
  <c r="AC609" i="4"/>
  <c r="AD609" i="4" s="1"/>
  <c r="W610" i="4"/>
  <c r="AA610" i="4"/>
  <c r="AB610" i="4"/>
  <c r="D591" i="5" s="1"/>
  <c r="W591" i="5" s="1"/>
  <c r="X610" i="4"/>
  <c r="AA611" i="4"/>
  <c r="W611" i="4"/>
  <c r="Y611" i="4"/>
  <c r="AC611" i="4"/>
  <c r="AD611" i="4" s="1"/>
  <c r="W612" i="4"/>
  <c r="AA612" i="4"/>
  <c r="AB612" i="4"/>
  <c r="D593" i="5" s="1"/>
  <c r="W593" i="5" s="1"/>
  <c r="X612" i="4"/>
  <c r="AA613" i="4"/>
  <c r="W613" i="4"/>
  <c r="Y613" i="4"/>
  <c r="AC613" i="4"/>
  <c r="AD613" i="4" s="1"/>
  <c r="W614" i="4"/>
  <c r="AA614" i="4"/>
  <c r="AB614" i="4"/>
  <c r="D595" i="5" s="1"/>
  <c r="W595" i="5" s="1"/>
  <c r="X614" i="4"/>
  <c r="AA615" i="4"/>
  <c r="W615" i="4"/>
  <c r="Y615" i="4"/>
  <c r="AC615" i="4"/>
  <c r="AD615" i="4" s="1"/>
  <c r="W616" i="4"/>
  <c r="AA616" i="4"/>
  <c r="AB616" i="4"/>
  <c r="D597" i="5" s="1"/>
  <c r="W597" i="5" s="1"/>
  <c r="X616" i="4"/>
  <c r="AA617" i="4"/>
  <c r="W617" i="4"/>
  <c r="Y617" i="4"/>
  <c r="AC617" i="4"/>
  <c r="AD617" i="4" s="1"/>
  <c r="W618" i="4"/>
  <c r="AA618" i="4"/>
  <c r="AB618" i="4"/>
  <c r="D599" i="5" s="1"/>
  <c r="W599" i="5" s="1"/>
  <c r="X618" i="4"/>
  <c r="AA619" i="4"/>
  <c r="W619" i="4"/>
  <c r="Y619" i="4"/>
  <c r="AC619" i="4"/>
  <c r="AD619" i="4" s="1"/>
  <c r="W620" i="4"/>
  <c r="AA620" i="4"/>
  <c r="AB620" i="4"/>
  <c r="D601" i="5" s="1"/>
  <c r="W601" i="5" s="1"/>
  <c r="X620" i="4"/>
  <c r="AA621" i="4"/>
  <c r="W621" i="4"/>
  <c r="Y621" i="4"/>
  <c r="AC621" i="4"/>
  <c r="AD621" i="4" s="1"/>
  <c r="W622" i="4"/>
  <c r="AA622" i="4"/>
  <c r="AB622" i="4"/>
  <c r="D603" i="5" s="1"/>
  <c r="W603" i="5" s="1"/>
  <c r="X622" i="4"/>
  <c r="AA623" i="4"/>
  <c r="W623" i="4"/>
  <c r="Y623" i="4"/>
  <c r="AC623" i="4"/>
  <c r="AD623" i="4" s="1"/>
  <c r="W624" i="4"/>
  <c r="AA624" i="4"/>
  <c r="AB624" i="4"/>
  <c r="D605" i="5" s="1"/>
  <c r="W605" i="5" s="1"/>
  <c r="X624" i="4"/>
  <c r="AA625" i="4"/>
  <c r="W625" i="4"/>
  <c r="Y625" i="4"/>
  <c r="AC625" i="4"/>
  <c r="AD625" i="4" s="1"/>
  <c r="W626" i="4"/>
  <c r="AA626" i="4"/>
  <c r="AB626" i="4"/>
  <c r="D607" i="5" s="1"/>
  <c r="W607" i="5" s="1"/>
  <c r="X626" i="4"/>
  <c r="AA627" i="4"/>
  <c r="W627" i="4"/>
  <c r="Y627" i="4"/>
  <c r="AC627" i="4"/>
  <c r="AD627" i="4" s="1"/>
  <c r="W628" i="4"/>
  <c r="AA628" i="4"/>
  <c r="AB628" i="4"/>
  <c r="D609" i="5" s="1"/>
  <c r="W609" i="5" s="1"/>
  <c r="X628" i="4"/>
  <c r="AA629" i="4"/>
  <c r="W629" i="4"/>
  <c r="Y629" i="4"/>
  <c r="AC629" i="4"/>
  <c r="AD629" i="4" s="1"/>
  <c r="W630" i="4"/>
  <c r="AA630" i="4"/>
  <c r="AB630" i="4"/>
  <c r="D611" i="5" s="1"/>
  <c r="W611" i="5" s="1"/>
  <c r="X630" i="4"/>
  <c r="AA631" i="4"/>
  <c r="W631" i="4"/>
  <c r="Y631" i="4"/>
  <c r="AC631" i="4"/>
  <c r="AD631" i="4" s="1"/>
  <c r="W632" i="4"/>
  <c r="AA632" i="4"/>
  <c r="X632" i="4"/>
  <c r="AB632" i="4"/>
  <c r="D613" i="5" s="1"/>
  <c r="W613" i="5" s="1"/>
  <c r="AC632" i="4"/>
  <c r="AD632" i="4" s="1"/>
  <c r="Y632" i="4"/>
  <c r="X636" i="4"/>
  <c r="X640" i="4"/>
  <c r="X644" i="4"/>
  <c r="X648" i="4"/>
  <c r="X654" i="4"/>
  <c r="X658" i="4"/>
  <c r="X662" i="4"/>
  <c r="X666" i="4"/>
  <c r="X670" i="4"/>
  <c r="X674" i="4"/>
  <c r="X678" i="4"/>
  <c r="X682" i="4"/>
  <c r="X686" i="4"/>
  <c r="X690" i="4"/>
  <c r="X694" i="4"/>
  <c r="X700" i="4"/>
  <c r="X704" i="4"/>
  <c r="X706" i="4"/>
  <c r="X708" i="4"/>
  <c r="X710" i="4"/>
  <c r="X634" i="4"/>
  <c r="X638" i="4"/>
  <c r="X642" i="4"/>
  <c r="X646" i="4"/>
  <c r="X650" i="4"/>
  <c r="X652" i="4"/>
  <c r="X656" i="4"/>
  <c r="X660" i="4"/>
  <c r="X664" i="4"/>
  <c r="X668" i="4"/>
  <c r="X672" i="4"/>
  <c r="X676" i="4"/>
  <c r="X680" i="4"/>
  <c r="X684" i="4"/>
  <c r="X688" i="4"/>
  <c r="X692" i="4"/>
  <c r="X696" i="4"/>
  <c r="X698" i="4"/>
  <c r="X702" i="4"/>
  <c r="X712" i="4"/>
  <c r="X714" i="4"/>
  <c r="X716" i="4"/>
  <c r="X718" i="4"/>
  <c r="X720" i="4"/>
  <c r="X722" i="4"/>
  <c r="X724" i="4"/>
  <c r="X726" i="4"/>
  <c r="AC633" i="4"/>
  <c r="AD633" i="4" s="1"/>
  <c r="AA634" i="4"/>
  <c r="AC635" i="4"/>
  <c r="AD635" i="4" s="1"/>
  <c r="AA636" i="4"/>
  <c r="AC637" i="4"/>
  <c r="AD637" i="4" s="1"/>
  <c r="AA638" i="4"/>
  <c r="AC639" i="4"/>
  <c r="AD639" i="4" s="1"/>
  <c r="AA640" i="4"/>
  <c r="AC641" i="4"/>
  <c r="AD641" i="4" s="1"/>
  <c r="AA642" i="4"/>
  <c r="AC643" i="4"/>
  <c r="AD643" i="4" s="1"/>
  <c r="AA644" i="4"/>
  <c r="AC645" i="4"/>
  <c r="AD645" i="4" s="1"/>
  <c r="AA646" i="4"/>
  <c r="AC647" i="4"/>
  <c r="AD647" i="4" s="1"/>
  <c r="AA648" i="4"/>
  <c r="AC649" i="4"/>
  <c r="AD649" i="4" s="1"/>
  <c r="AA650" i="4"/>
  <c r="AA652" i="4"/>
  <c r="AC653" i="4"/>
  <c r="AD653" i="4" s="1"/>
  <c r="AA654" i="4"/>
  <c r="AC655" i="4"/>
  <c r="AD655" i="4" s="1"/>
  <c r="AA656" i="4"/>
  <c r="AC657" i="4"/>
  <c r="AD657" i="4" s="1"/>
  <c r="AA658" i="4"/>
  <c r="AC659" i="4"/>
  <c r="AD659" i="4" s="1"/>
  <c r="AA660" i="4"/>
  <c r="AC661" i="4"/>
  <c r="AD661" i="4" s="1"/>
  <c r="AA662" i="4"/>
  <c r="AC663" i="4"/>
  <c r="AD663" i="4" s="1"/>
  <c r="AA664" i="4"/>
  <c r="AC665" i="4"/>
  <c r="AD665" i="4" s="1"/>
  <c r="AA666" i="4"/>
  <c r="AC667" i="4"/>
  <c r="AD667" i="4" s="1"/>
  <c r="AA668" i="4"/>
  <c r="AC669" i="4"/>
  <c r="AD669" i="4" s="1"/>
  <c r="AA670" i="4"/>
  <c r="AC671" i="4"/>
  <c r="AD671" i="4" s="1"/>
  <c r="AA672" i="4"/>
  <c r="AC673" i="4"/>
  <c r="AD673" i="4" s="1"/>
  <c r="AA674" i="4"/>
  <c r="AC675" i="4"/>
  <c r="AD675" i="4" s="1"/>
  <c r="AA676" i="4"/>
  <c r="AC677" i="4"/>
  <c r="AD677" i="4" s="1"/>
  <c r="AA678" i="4"/>
  <c r="AC679" i="4"/>
  <c r="AD679" i="4" s="1"/>
  <c r="AA680" i="4"/>
  <c r="AC681" i="4"/>
  <c r="AD681" i="4" s="1"/>
  <c r="AA682" i="4"/>
  <c r="AC683" i="4"/>
  <c r="AD683" i="4" s="1"/>
  <c r="AA684" i="4"/>
  <c r="AC685" i="4"/>
  <c r="AD685" i="4" s="1"/>
  <c r="AA686" i="4"/>
  <c r="AC687" i="4"/>
  <c r="AD687" i="4" s="1"/>
  <c r="AA688" i="4"/>
  <c r="AC689" i="4"/>
  <c r="AD689" i="4" s="1"/>
  <c r="AA690" i="4"/>
  <c r="AC691" i="4"/>
  <c r="AD691" i="4" s="1"/>
  <c r="AA692" i="4"/>
  <c r="AC693" i="4"/>
  <c r="AD693" i="4" s="1"/>
  <c r="AA694" i="4"/>
  <c r="AC695" i="4"/>
  <c r="AD695" i="4" s="1"/>
  <c r="AA696" i="4"/>
  <c r="AA698" i="4"/>
  <c r="AC699" i="4"/>
  <c r="AD699" i="4" s="1"/>
  <c r="AA700" i="4"/>
  <c r="AC701" i="4"/>
  <c r="AD701" i="4" s="1"/>
  <c r="AA702" i="4"/>
  <c r="AC703" i="4"/>
  <c r="AD703" i="4" s="1"/>
  <c r="AA704" i="4"/>
  <c r="AA706" i="4"/>
  <c r="AA708" i="4"/>
  <c r="AA710" i="4"/>
  <c r="AC711" i="4"/>
  <c r="AD711" i="4" s="1"/>
  <c r="AA712" i="4"/>
  <c r="AA714" i="4"/>
  <c r="AA716" i="4"/>
  <c r="AA718" i="4"/>
  <c r="AA720" i="4"/>
  <c r="AA722" i="4"/>
  <c r="AA724" i="4"/>
  <c r="AA726" i="4"/>
  <c r="AB728" i="4"/>
  <c r="D706" i="5" s="1"/>
  <c r="W706" i="5" s="1"/>
  <c r="AB634" i="4"/>
  <c r="D615" i="5" s="1"/>
  <c r="W615" i="5" s="1"/>
  <c r="AB636" i="4"/>
  <c r="D617" i="5" s="1"/>
  <c r="W617" i="5" s="1"/>
  <c r="AB638" i="4"/>
  <c r="D619" i="5" s="1"/>
  <c r="W619" i="5" s="1"/>
  <c r="AB640" i="4"/>
  <c r="D621" i="5" s="1"/>
  <c r="W621" i="5" s="1"/>
  <c r="AB642" i="4"/>
  <c r="D623" i="5" s="1"/>
  <c r="W623" i="5" s="1"/>
  <c r="AB644" i="4"/>
  <c r="D625" i="5" s="1"/>
  <c r="W625" i="5" s="1"/>
  <c r="AB646" i="4"/>
  <c r="D627" i="5" s="1"/>
  <c r="W627" i="5" s="1"/>
  <c r="AB648" i="4"/>
  <c r="D629" i="5" s="1"/>
  <c r="W629" i="5" s="1"/>
  <c r="AB650" i="4"/>
  <c r="D631" i="5" s="1"/>
  <c r="W631" i="5" s="1"/>
  <c r="AB652" i="4"/>
  <c r="D633" i="5" s="1"/>
  <c r="W633" i="5" s="1"/>
  <c r="AB654" i="4"/>
  <c r="D635" i="5" s="1"/>
  <c r="W635" i="5" s="1"/>
  <c r="AB656" i="4"/>
  <c r="D637" i="5" s="1"/>
  <c r="W637" i="5" s="1"/>
  <c r="AB658" i="4"/>
  <c r="D639" i="5" s="1"/>
  <c r="W639" i="5" s="1"/>
  <c r="AB660" i="4"/>
  <c r="D641" i="5" s="1"/>
  <c r="W641" i="5" s="1"/>
  <c r="AB662" i="4"/>
  <c r="D643" i="5" s="1"/>
  <c r="W643" i="5" s="1"/>
  <c r="AB664" i="4"/>
  <c r="D645" i="5" s="1"/>
  <c r="W645" i="5" s="1"/>
  <c r="AB666" i="4"/>
  <c r="D647" i="5" s="1"/>
  <c r="W647" i="5" s="1"/>
  <c r="AB668" i="4"/>
  <c r="D649" i="5" s="1"/>
  <c r="W649" i="5" s="1"/>
  <c r="AB670" i="4"/>
  <c r="D651" i="5" s="1"/>
  <c r="W651" i="5" s="1"/>
  <c r="AB672" i="4"/>
  <c r="D653" i="5" s="1"/>
  <c r="W653" i="5" s="1"/>
  <c r="AB674" i="4"/>
  <c r="D655" i="5" s="1"/>
  <c r="W655" i="5" s="1"/>
  <c r="AB676" i="4"/>
  <c r="D657" i="5" s="1"/>
  <c r="W657" i="5" s="1"/>
  <c r="AB678" i="4"/>
  <c r="D659" i="5" s="1"/>
  <c r="W659" i="5" s="1"/>
  <c r="AB680" i="4"/>
  <c r="D661" i="5" s="1"/>
  <c r="W661" i="5" s="1"/>
  <c r="AB682" i="4"/>
  <c r="D663" i="5" s="1"/>
  <c r="W663" i="5" s="1"/>
  <c r="AB684" i="4"/>
  <c r="D665" i="5" s="1"/>
  <c r="W665" i="5" s="1"/>
  <c r="AB686" i="4"/>
  <c r="D667" i="5" s="1"/>
  <c r="W667" i="5" s="1"/>
  <c r="AB688" i="4"/>
  <c r="D669" i="5" s="1"/>
  <c r="W669" i="5" s="1"/>
  <c r="AB690" i="4"/>
  <c r="AB692" i="4"/>
  <c r="D672" i="5" s="1"/>
  <c r="W672" i="5" s="1"/>
  <c r="AB694" i="4"/>
  <c r="D674" i="5" s="1"/>
  <c r="W674" i="5" s="1"/>
  <c r="AB696" i="4"/>
  <c r="D676" i="5" s="1"/>
  <c r="W676" i="5" s="1"/>
  <c r="AB698" i="4"/>
  <c r="D678" i="5" s="1"/>
  <c r="W678" i="5" s="1"/>
  <c r="AB700" i="4"/>
  <c r="D680" i="5" s="1"/>
  <c r="W680" i="5" s="1"/>
  <c r="AB702" i="4"/>
  <c r="D682" i="5" s="1"/>
  <c r="W682" i="5" s="1"/>
  <c r="AB704" i="4"/>
  <c r="D684" i="5" s="1"/>
  <c r="W684" i="5" s="1"/>
  <c r="AB706" i="4"/>
  <c r="D686" i="5" s="1"/>
  <c r="W686" i="5" s="1"/>
  <c r="AB708" i="4"/>
  <c r="D688" i="5" s="1"/>
  <c r="W688" i="5" s="1"/>
  <c r="AB710" i="4"/>
  <c r="AB712" i="4"/>
  <c r="D691" i="5" s="1"/>
  <c r="W691" i="5" s="1"/>
  <c r="AB714" i="4"/>
  <c r="D693" i="5" s="1"/>
  <c r="W693" i="5" s="1"/>
  <c r="AB716" i="4"/>
  <c r="D695" i="5" s="1"/>
  <c r="W695" i="5" s="1"/>
  <c r="AB718" i="4"/>
  <c r="AB720" i="4"/>
  <c r="D698" i="5" s="1"/>
  <c r="W698" i="5" s="1"/>
  <c r="AB722" i="4"/>
  <c r="D700" i="5" s="1"/>
  <c r="W700" i="5" s="1"/>
  <c r="AB724" i="4"/>
  <c r="D702" i="5" s="1"/>
  <c r="W702" i="5" s="1"/>
  <c r="AB726" i="4"/>
  <c r="D704" i="5" s="1"/>
  <c r="W704" i="5" s="1"/>
  <c r="X728" i="4"/>
  <c r="AC729" i="4"/>
  <c r="AD729" i="4" s="1"/>
  <c r="X730" i="4"/>
  <c r="AC731" i="4"/>
  <c r="AD731" i="4" s="1"/>
  <c r="X732" i="4"/>
  <c r="AC733" i="4"/>
  <c r="AD733" i="4" s="1"/>
  <c r="X734" i="4"/>
  <c r="AC735" i="4"/>
  <c r="AD735" i="4" s="1"/>
  <c r="X736" i="4"/>
  <c r="AC737" i="4"/>
  <c r="AD737" i="4" s="1"/>
  <c r="X738" i="4"/>
  <c r="AC739" i="4"/>
  <c r="AD739" i="4" s="1"/>
  <c r="X740" i="4"/>
  <c r="AC741" i="4"/>
  <c r="AD741" i="4" s="1"/>
  <c r="X742" i="4"/>
  <c r="AC743" i="4"/>
  <c r="AD743" i="4" s="1"/>
  <c r="X744" i="4"/>
  <c r="AA728" i="4"/>
  <c r="W729" i="4"/>
  <c r="AA730" i="4"/>
  <c r="W731" i="4"/>
  <c r="AA732" i="4"/>
  <c r="W733" i="4"/>
  <c r="AA734" i="4"/>
  <c r="W735" i="4"/>
  <c r="AA736" i="4"/>
  <c r="W737" i="4"/>
  <c r="AA738" i="4"/>
  <c r="W739" i="4"/>
  <c r="AA740" i="4"/>
  <c r="W741" i="4"/>
  <c r="AA742" i="4"/>
  <c r="W743" i="4"/>
  <c r="AA744" i="4"/>
  <c r="X745" i="4"/>
  <c r="AB745" i="4"/>
  <c r="D722" i="5" s="1"/>
  <c r="W722" i="5" s="1"/>
  <c r="AC745" i="4"/>
  <c r="AD745" i="4" s="1"/>
  <c r="Y745" i="4"/>
  <c r="W746" i="4"/>
  <c r="Y747" i="4"/>
  <c r="W748" i="4"/>
  <c r="Y749" i="4"/>
  <c r="W750" i="4"/>
  <c r="Y751" i="4"/>
  <c r="W752" i="4"/>
  <c r="Y753" i="4"/>
  <c r="W754" i="4"/>
  <c r="Y755" i="4"/>
  <c r="W756" i="4"/>
  <c r="Y757" i="4"/>
  <c r="W758" i="4"/>
  <c r="Y759" i="4"/>
  <c r="W760" i="4"/>
  <c r="Y761" i="4"/>
  <c r="Y763" i="4"/>
  <c r="Y765" i="4"/>
  <c r="Y767" i="4"/>
  <c r="Y769" i="4"/>
  <c r="AC845" i="4"/>
  <c r="AD845" i="4" s="1"/>
  <c r="AB846" i="4"/>
  <c r="D823" i="5" s="1"/>
  <c r="W823" i="5" s="1"/>
  <c r="AC847" i="4"/>
  <c r="AD847" i="4" s="1"/>
  <c r="AB848" i="4"/>
  <c r="D825" i="5" s="1"/>
  <c r="W825" i="5" s="1"/>
  <c r="AC849" i="4"/>
  <c r="AD849" i="4" s="1"/>
  <c r="AB850" i="4"/>
  <c r="D827" i="5" s="1"/>
  <c r="W827" i="5" s="1"/>
  <c r="W879" i="4"/>
  <c r="AA879" i="4"/>
  <c r="AB879" i="4"/>
  <c r="D854" i="5" s="1"/>
  <c r="W854" i="5" s="1"/>
  <c r="X879" i="4"/>
  <c r="W883" i="4"/>
  <c r="AA883" i="4"/>
  <c r="AB883" i="4"/>
  <c r="D858" i="5" s="1"/>
  <c r="W858" i="5" s="1"/>
  <c r="X883" i="4"/>
  <c r="AA747" i="4"/>
  <c r="AA749" i="4"/>
  <c r="AA751" i="4"/>
  <c r="AA753" i="4"/>
  <c r="AA755" i="4"/>
  <c r="AA757" i="4"/>
  <c r="AA759" i="4"/>
  <c r="AA761" i="4"/>
  <c r="AA763" i="4"/>
  <c r="AA765" i="4"/>
  <c r="AA767" i="4"/>
  <c r="AA769" i="4"/>
  <c r="X845" i="4"/>
  <c r="W846" i="4"/>
  <c r="AC846" i="4"/>
  <c r="AD846" i="4" s="1"/>
  <c r="X847" i="4"/>
  <c r="W848" i="4"/>
  <c r="AC848" i="4"/>
  <c r="AD848" i="4" s="1"/>
  <c r="X849" i="4"/>
  <c r="W850" i="4"/>
  <c r="AC850" i="4"/>
  <c r="AD850" i="4" s="1"/>
  <c r="X851" i="4"/>
  <c r="AC852" i="4"/>
  <c r="AD852" i="4" s="1"/>
  <c r="X853" i="4"/>
  <c r="AC854" i="4"/>
  <c r="AD854" i="4" s="1"/>
  <c r="X855" i="4"/>
  <c r="AC856" i="4"/>
  <c r="AD856" i="4" s="1"/>
  <c r="X857" i="4"/>
  <c r="AC858" i="4"/>
  <c r="AD858" i="4" s="1"/>
  <c r="X859" i="4"/>
  <c r="AC860" i="4"/>
  <c r="AD860" i="4" s="1"/>
  <c r="X861" i="4"/>
  <c r="AC862" i="4"/>
  <c r="AD862" i="4" s="1"/>
  <c r="X863" i="4"/>
  <c r="AC864" i="4"/>
  <c r="AD864" i="4" s="1"/>
  <c r="X865" i="4"/>
  <c r="AC866" i="4"/>
  <c r="AD866" i="4" s="1"/>
  <c r="X867" i="4"/>
  <c r="AC868" i="4"/>
  <c r="AD868" i="4" s="1"/>
  <c r="X869" i="4"/>
  <c r="AC870" i="4"/>
  <c r="AD870" i="4" s="1"/>
  <c r="X871" i="4"/>
  <c r="AC872" i="4"/>
  <c r="AD872" i="4" s="1"/>
  <c r="X873" i="4"/>
  <c r="AC874" i="4"/>
  <c r="AD874" i="4" s="1"/>
  <c r="X875" i="4"/>
  <c r="X877" i="4"/>
  <c r="Y879" i="4"/>
  <c r="AA880" i="4"/>
  <c r="W880" i="4"/>
  <c r="Y880" i="4"/>
  <c r="AC880" i="4"/>
  <c r="AD880" i="4" s="1"/>
  <c r="Y883" i="4"/>
  <c r="AA884" i="4"/>
  <c r="W884" i="4"/>
  <c r="Y884" i="4"/>
  <c r="AC884" i="4"/>
  <c r="AD884" i="4" s="1"/>
  <c r="W885" i="4"/>
  <c r="AA885" i="4"/>
  <c r="AB885" i="4"/>
  <c r="D860" i="5" s="1"/>
  <c r="W860" i="5" s="1"/>
  <c r="X885" i="4"/>
  <c r="AA886" i="4"/>
  <c r="W886" i="4"/>
  <c r="Y886" i="4"/>
  <c r="AC886" i="4"/>
  <c r="AD886" i="4" s="1"/>
  <c r="W887" i="4"/>
  <c r="AA887" i="4"/>
  <c r="AB887" i="4"/>
  <c r="D862" i="5" s="1"/>
  <c r="W862" i="5" s="1"/>
  <c r="X887" i="4"/>
  <c r="AA888" i="4"/>
  <c r="W888" i="4"/>
  <c r="Y888" i="4"/>
  <c r="AC888" i="4"/>
  <c r="AD888" i="4" s="1"/>
  <c r="W889" i="4"/>
  <c r="AA889" i="4"/>
  <c r="AB889" i="4"/>
  <c r="D864" i="5" s="1"/>
  <c r="W864" i="5" s="1"/>
  <c r="X889" i="4"/>
  <c r="AA890" i="4"/>
  <c r="W890" i="4"/>
  <c r="Y890" i="4"/>
  <c r="AC890" i="4"/>
  <c r="AD890" i="4" s="1"/>
  <c r="W891" i="4"/>
  <c r="AA891" i="4"/>
  <c r="AB891" i="4"/>
  <c r="D865" i="5" s="1"/>
  <c r="W865" i="5" s="1"/>
  <c r="X891" i="4"/>
  <c r="AA892" i="4"/>
  <c r="W892" i="4"/>
  <c r="Y892" i="4"/>
  <c r="AC892" i="4"/>
  <c r="AD892" i="4" s="1"/>
  <c r="W893" i="4"/>
  <c r="AA893" i="4"/>
  <c r="AB893" i="4"/>
  <c r="D866" i="5" s="1"/>
  <c r="W866" i="5" s="1"/>
  <c r="X893" i="4"/>
  <c r="AA894" i="4"/>
  <c r="W894" i="4"/>
  <c r="Y894" i="4"/>
  <c r="AC894" i="4"/>
  <c r="AD894" i="4" s="1"/>
  <c r="W895" i="4"/>
  <c r="AA895" i="4"/>
  <c r="AB895" i="4"/>
  <c r="D868" i="5" s="1"/>
  <c r="W868" i="5" s="1"/>
  <c r="X895" i="4"/>
  <c r="AA896" i="4"/>
  <c r="W896" i="4"/>
  <c r="Y896" i="4"/>
  <c r="AC896" i="4"/>
  <c r="AD896" i="4" s="1"/>
  <c r="W897" i="4"/>
  <c r="AA897" i="4"/>
  <c r="AB897" i="4"/>
  <c r="D870" i="5" s="1"/>
  <c r="W870" i="5" s="1"/>
  <c r="X897" i="4"/>
  <c r="AA898" i="4"/>
  <c r="W898" i="4"/>
  <c r="Y898" i="4"/>
  <c r="AC898" i="4"/>
  <c r="AD898" i="4" s="1"/>
  <c r="W899" i="4"/>
  <c r="AA899" i="4"/>
  <c r="AB899" i="4"/>
  <c r="D872" i="5" s="1"/>
  <c r="W872" i="5" s="1"/>
  <c r="X899" i="4"/>
  <c r="AA900" i="4"/>
  <c r="W900" i="4"/>
  <c r="X900" i="4"/>
  <c r="AB900" i="4"/>
  <c r="D873" i="5" s="1"/>
  <c r="W873" i="5" s="1"/>
  <c r="AB747" i="4"/>
  <c r="D724" i="5" s="1"/>
  <c r="W724" i="5" s="1"/>
  <c r="AB749" i="4"/>
  <c r="D726" i="5" s="1"/>
  <c r="W726" i="5" s="1"/>
  <c r="AB751" i="4"/>
  <c r="D728" i="5" s="1"/>
  <c r="W728" i="5" s="1"/>
  <c r="AB753" i="4"/>
  <c r="D730" i="5" s="1"/>
  <c r="W730" i="5" s="1"/>
  <c r="AB755" i="4"/>
  <c r="D732" i="5" s="1"/>
  <c r="W732" i="5" s="1"/>
  <c r="AB757" i="4"/>
  <c r="D734" i="5" s="1"/>
  <c r="W734" i="5" s="1"/>
  <c r="AB759" i="4"/>
  <c r="D736" i="5" s="1"/>
  <c r="W736" i="5" s="1"/>
  <c r="AB761" i="4"/>
  <c r="D738" i="5" s="1"/>
  <c r="W738" i="5" s="1"/>
  <c r="AB763" i="4"/>
  <c r="D740" i="5" s="1"/>
  <c r="W740" i="5" s="1"/>
  <c r="AB765" i="4"/>
  <c r="D742" i="5" s="1"/>
  <c r="W742" i="5" s="1"/>
  <c r="AB767" i="4"/>
  <c r="D744" i="5" s="1"/>
  <c r="W744" i="5" s="1"/>
  <c r="AB769" i="4"/>
  <c r="D746" i="5" s="1"/>
  <c r="W746" i="5" s="1"/>
  <c r="AA851" i="4"/>
  <c r="W852" i="4"/>
  <c r="AA853" i="4"/>
  <c r="W854" i="4"/>
  <c r="AA855" i="4"/>
  <c r="W856" i="4"/>
  <c r="AA857" i="4"/>
  <c r="W858" i="4"/>
  <c r="AA859" i="4"/>
  <c r="W860" i="4"/>
  <c r="AA861" i="4"/>
  <c r="W862" i="4"/>
  <c r="AA863" i="4"/>
  <c r="W864" i="4"/>
  <c r="AA865" i="4"/>
  <c r="W866" i="4"/>
  <c r="AA867" i="4"/>
  <c r="W868" i="4"/>
  <c r="AA869" i="4"/>
  <c r="W870" i="4"/>
  <c r="AA871" i="4"/>
  <c r="W872" i="4"/>
  <c r="AA873" i="4"/>
  <c r="W874" i="4"/>
  <c r="AA875" i="4"/>
  <c r="W876" i="4"/>
  <c r="AA877" i="4"/>
  <c r="W878" i="4"/>
  <c r="X880" i="4"/>
  <c r="W881" i="4"/>
  <c r="AA881" i="4"/>
  <c r="AB881" i="4"/>
  <c r="D856" i="5" s="1"/>
  <c r="W856" i="5" s="1"/>
  <c r="X881" i="4"/>
  <c r="AB884" i="4"/>
  <c r="D859" i="5" s="1"/>
  <c r="W859" i="5" s="1"/>
  <c r="AC885" i="4"/>
  <c r="AD885" i="4" s="1"/>
  <c r="AB886" i="4"/>
  <c r="D861" i="5" s="1"/>
  <c r="W861" i="5" s="1"/>
  <c r="AC887" i="4"/>
  <c r="AD887" i="4" s="1"/>
  <c r="AB888" i="4"/>
  <c r="D863" i="5" s="1"/>
  <c r="W863" i="5" s="1"/>
  <c r="AC889" i="4"/>
  <c r="AD889" i="4" s="1"/>
  <c r="AB890" i="4"/>
  <c r="AC891" i="4"/>
  <c r="AD891" i="4" s="1"/>
  <c r="AB892" i="4"/>
  <c r="AC893" i="4"/>
  <c r="AD893" i="4" s="1"/>
  <c r="AB894" i="4"/>
  <c r="D867" i="5" s="1"/>
  <c r="W867" i="5" s="1"/>
  <c r="AC895" i="4"/>
  <c r="AD895" i="4" s="1"/>
  <c r="AB896" i="4"/>
  <c r="D869" i="5" s="1"/>
  <c r="W869" i="5" s="1"/>
  <c r="AC897" i="4"/>
  <c r="AD897" i="4" s="1"/>
  <c r="AB898" i="4"/>
  <c r="D871" i="5" s="1"/>
  <c r="W871" i="5" s="1"/>
  <c r="AC899" i="4"/>
  <c r="AD899" i="4" s="1"/>
  <c r="AA845" i="4"/>
  <c r="AA847" i="4"/>
  <c r="AA849" i="4"/>
  <c r="AC851" i="4"/>
  <c r="AD851" i="4" s="1"/>
  <c r="X852" i="4"/>
  <c r="AC853" i="4"/>
  <c r="AD853" i="4" s="1"/>
  <c r="X854" i="4"/>
  <c r="AC855" i="4"/>
  <c r="AD855" i="4" s="1"/>
  <c r="X856" i="4"/>
  <c r="AC857" i="4"/>
  <c r="AD857" i="4" s="1"/>
  <c r="X858" i="4"/>
  <c r="AC859" i="4"/>
  <c r="AD859" i="4" s="1"/>
  <c r="X860" i="4"/>
  <c r="AC861" i="4"/>
  <c r="AD861" i="4" s="1"/>
  <c r="X862" i="4"/>
  <c r="AC863" i="4"/>
  <c r="AD863" i="4" s="1"/>
  <c r="X864" i="4"/>
  <c r="AC865" i="4"/>
  <c r="AD865" i="4" s="1"/>
  <c r="X866" i="4"/>
  <c r="AC867" i="4"/>
  <c r="AD867" i="4" s="1"/>
  <c r="X868" i="4"/>
  <c r="AC869" i="4"/>
  <c r="AD869" i="4" s="1"/>
  <c r="X870" i="4"/>
  <c r="AC871" i="4"/>
  <c r="AD871" i="4" s="1"/>
  <c r="X872" i="4"/>
  <c r="AC873" i="4"/>
  <c r="AD873" i="4" s="1"/>
  <c r="X874" i="4"/>
  <c r="AC875" i="4"/>
  <c r="AD875" i="4" s="1"/>
  <c r="X876" i="4"/>
  <c r="AC877" i="4"/>
  <c r="AD877" i="4" s="1"/>
  <c r="X878" i="4"/>
  <c r="AA882" i="4"/>
  <c r="W882" i="4"/>
  <c r="Y882" i="4"/>
  <c r="AC882" i="4"/>
  <c r="AD882" i="4" s="1"/>
  <c r="AC901" i="4"/>
  <c r="AD901" i="4" s="1"/>
  <c r="AB902" i="4"/>
  <c r="D875" i="5" s="1"/>
  <c r="W875" i="5" s="1"/>
  <c r="AC903" i="4"/>
  <c r="AD903" i="4" s="1"/>
  <c r="AB904" i="4"/>
  <c r="D877" i="5" s="1"/>
  <c r="W877" i="5" s="1"/>
  <c r="AC905" i="4"/>
  <c r="AD905" i="4" s="1"/>
  <c r="AB906" i="4"/>
  <c r="D879" i="5" s="1"/>
  <c r="W879" i="5" s="1"/>
  <c r="AC907" i="4"/>
  <c r="AD907" i="4" s="1"/>
  <c r="AB908" i="4"/>
  <c r="D881" i="5" s="1"/>
  <c r="W881" i="5" s="1"/>
  <c r="AC909" i="4"/>
  <c r="AD909" i="4" s="1"/>
  <c r="AB910" i="4"/>
  <c r="D883" i="5" s="1"/>
  <c r="W883" i="5" s="1"/>
  <c r="AC911" i="4"/>
  <c r="AD911" i="4" s="1"/>
  <c r="AB912" i="4"/>
  <c r="D885" i="5" s="1"/>
  <c r="W885" i="5" s="1"/>
  <c r="AC913" i="4"/>
  <c r="AD913" i="4" s="1"/>
  <c r="AB914" i="4"/>
  <c r="D887" i="5" s="1"/>
  <c r="W887" i="5" s="1"/>
  <c r="AC915" i="4"/>
  <c r="AD915" i="4" s="1"/>
  <c r="AB916" i="4"/>
  <c r="D889" i="5" s="1"/>
  <c r="W889" i="5" s="1"/>
  <c r="AC917" i="4"/>
  <c r="AD917" i="4" s="1"/>
  <c r="AB918" i="4"/>
  <c r="D891" i="5" s="1"/>
  <c r="W891" i="5" s="1"/>
  <c r="W919" i="4"/>
  <c r="AA919" i="4"/>
  <c r="Y922" i="4"/>
  <c r="AC922" i="4"/>
  <c r="AD922" i="4" s="1"/>
  <c r="Y930" i="4"/>
  <c r="AC930" i="4"/>
  <c r="AD930" i="4" s="1"/>
  <c r="AC900" i="4"/>
  <c r="AD900" i="4" s="1"/>
  <c r="X901" i="4"/>
  <c r="W902" i="4"/>
  <c r="AC902" i="4"/>
  <c r="AD902" i="4" s="1"/>
  <c r="X903" i="4"/>
  <c r="W904" i="4"/>
  <c r="AC904" i="4"/>
  <c r="AD904" i="4" s="1"/>
  <c r="X905" i="4"/>
  <c r="W906" i="4"/>
  <c r="AC906" i="4"/>
  <c r="AD906" i="4" s="1"/>
  <c r="X907" i="4"/>
  <c r="W908" i="4"/>
  <c r="AC908" i="4"/>
  <c r="AD908" i="4" s="1"/>
  <c r="X909" i="4"/>
  <c r="W910" i="4"/>
  <c r="AC910" i="4"/>
  <c r="AD910" i="4" s="1"/>
  <c r="X911" i="4"/>
  <c r="W912" i="4"/>
  <c r="AC912" i="4"/>
  <c r="AD912" i="4" s="1"/>
  <c r="X913" i="4"/>
  <c r="W914" i="4"/>
  <c r="AC914" i="4"/>
  <c r="AD914" i="4" s="1"/>
  <c r="X915" i="4"/>
  <c r="W916" i="4"/>
  <c r="AC916" i="4"/>
  <c r="AD916" i="4" s="1"/>
  <c r="X917" i="4"/>
  <c r="W918" i="4"/>
  <c r="AC918" i="4"/>
  <c r="AD918" i="4" s="1"/>
  <c r="X919" i="4"/>
  <c r="AB921" i="4"/>
  <c r="D893" i="5" s="1"/>
  <c r="W893" i="5" s="1"/>
  <c r="W922" i="4"/>
  <c r="Y924" i="4"/>
  <c r="AC924" i="4"/>
  <c r="AD924" i="4" s="1"/>
  <c r="W929" i="4"/>
  <c r="AB929" i="4"/>
  <c r="D901" i="5" s="1"/>
  <c r="W901" i="5" s="1"/>
  <c r="W930" i="4"/>
  <c r="X932" i="4"/>
  <c r="AB932" i="4"/>
  <c r="D904" i="5" s="1"/>
  <c r="W904" i="5" s="1"/>
  <c r="Y932" i="4"/>
  <c r="AC932" i="4"/>
  <c r="AD932" i="4" s="1"/>
  <c r="W933" i="4"/>
  <c r="X936" i="4"/>
  <c r="AB936" i="4"/>
  <c r="D908" i="5" s="1"/>
  <c r="W908" i="5" s="1"/>
  <c r="Y936" i="4"/>
  <c r="AC936" i="4"/>
  <c r="AD936" i="4" s="1"/>
  <c r="W937" i="4"/>
  <c r="X940" i="4"/>
  <c r="AB940" i="4"/>
  <c r="D912" i="5" s="1"/>
  <c r="W912" i="5" s="1"/>
  <c r="Y940" i="4"/>
  <c r="AC940" i="4"/>
  <c r="AD940" i="4" s="1"/>
  <c r="X944" i="4"/>
  <c r="AB944" i="4"/>
  <c r="Y944" i="4"/>
  <c r="AC944" i="4"/>
  <c r="AD944" i="4" s="1"/>
  <c r="X948" i="4"/>
  <c r="AB948" i="4"/>
  <c r="D919" i="5" s="1"/>
  <c r="W919" i="5" s="1"/>
  <c r="Y948" i="4"/>
  <c r="AC948" i="4"/>
  <c r="AD948" i="4" s="1"/>
  <c r="X952" i="4"/>
  <c r="AB952" i="4"/>
  <c r="D923" i="5" s="1"/>
  <c r="W923" i="5" s="1"/>
  <c r="Y952" i="4"/>
  <c r="AC952" i="4"/>
  <c r="AD952" i="4" s="1"/>
  <c r="X956" i="4"/>
  <c r="AB956" i="4"/>
  <c r="D927" i="5" s="1"/>
  <c r="W927" i="5" s="1"/>
  <c r="Y956" i="4"/>
  <c r="AC956" i="4"/>
  <c r="AD956" i="4" s="1"/>
  <c r="X960" i="4"/>
  <c r="AB960" i="4"/>
  <c r="D931" i="5" s="1"/>
  <c r="W931" i="5" s="1"/>
  <c r="Y960" i="4"/>
  <c r="AC960" i="4"/>
  <c r="AD960" i="4" s="1"/>
  <c r="X964" i="4"/>
  <c r="AB964" i="4"/>
  <c r="D935" i="5" s="1"/>
  <c r="W935" i="5" s="1"/>
  <c r="Y964" i="4"/>
  <c r="AC964" i="4"/>
  <c r="AD964" i="4" s="1"/>
  <c r="X968" i="4"/>
  <c r="AB968" i="4"/>
  <c r="D939" i="5" s="1"/>
  <c r="W939" i="5" s="1"/>
  <c r="Y968" i="4"/>
  <c r="AC968" i="4"/>
  <c r="AD968" i="4" s="1"/>
  <c r="X972" i="4"/>
  <c r="AB972" i="4"/>
  <c r="D943" i="5" s="1"/>
  <c r="W943" i="5" s="1"/>
  <c r="Y972" i="4"/>
  <c r="AC972" i="4"/>
  <c r="AD972" i="4" s="1"/>
  <c r="W1002" i="4"/>
  <c r="AA1002" i="4"/>
  <c r="X1002" i="4"/>
  <c r="AB1002" i="4"/>
  <c r="D973" i="5" s="1"/>
  <c r="W973" i="5" s="1"/>
  <c r="AC1002" i="4"/>
  <c r="AD1002" i="4" s="1"/>
  <c r="Y1002" i="4"/>
  <c r="Y919" i="4"/>
  <c r="AB920" i="4"/>
  <c r="D892" i="5" s="1"/>
  <c r="W892" i="5" s="1"/>
  <c r="W923" i="4"/>
  <c r="AB923" i="4"/>
  <c r="D895" i="5" s="1"/>
  <c r="W895" i="5" s="1"/>
  <c r="Y926" i="4"/>
  <c r="AC926" i="4"/>
  <c r="AD926" i="4" s="1"/>
  <c r="AB928" i="4"/>
  <c r="D900" i="5" s="1"/>
  <c r="W900" i="5" s="1"/>
  <c r="W931" i="4"/>
  <c r="AB931" i="4"/>
  <c r="D903" i="5" s="1"/>
  <c r="W903" i="5" s="1"/>
  <c r="AA932" i="4"/>
  <c r="AA936" i="4"/>
  <c r="AA940" i="4"/>
  <c r="AA944" i="4"/>
  <c r="AA948" i="4"/>
  <c r="AA952" i="4"/>
  <c r="AA956" i="4"/>
  <c r="AA960" i="4"/>
  <c r="AA964" i="4"/>
  <c r="AA968" i="4"/>
  <c r="AA972" i="4"/>
  <c r="AA901" i="4"/>
  <c r="AA903" i="4"/>
  <c r="AA905" i="4"/>
  <c r="AA907" i="4"/>
  <c r="AA909" i="4"/>
  <c r="AA911" i="4"/>
  <c r="AA913" i="4"/>
  <c r="AA915" i="4"/>
  <c r="AA917" i="4"/>
  <c r="Y920" i="4"/>
  <c r="AC920" i="4"/>
  <c r="AD920" i="4" s="1"/>
  <c r="AB922" i="4"/>
  <c r="D894" i="5" s="1"/>
  <c r="W894" i="5" s="1"/>
  <c r="Y928" i="4"/>
  <c r="AC928" i="4"/>
  <c r="AD928" i="4" s="1"/>
  <c r="AB930" i="4"/>
  <c r="D902" i="5" s="1"/>
  <c r="W902" i="5" s="1"/>
  <c r="X934" i="4"/>
  <c r="AB934" i="4"/>
  <c r="D906" i="5" s="1"/>
  <c r="W906" i="5" s="1"/>
  <c r="Y934" i="4"/>
  <c r="AC934" i="4"/>
  <c r="AD934" i="4" s="1"/>
  <c r="X938" i="4"/>
  <c r="AB938" i="4"/>
  <c r="D910" i="5" s="1"/>
  <c r="W910" i="5" s="1"/>
  <c r="Y938" i="4"/>
  <c r="AC938" i="4"/>
  <c r="AD938" i="4" s="1"/>
  <c r="W939" i="4"/>
  <c r="X942" i="4"/>
  <c r="AB942" i="4"/>
  <c r="D914" i="5" s="1"/>
  <c r="W914" i="5" s="1"/>
  <c r="Y942" i="4"/>
  <c r="AC942" i="4"/>
  <c r="AD942" i="4" s="1"/>
  <c r="X946" i="4"/>
  <c r="AB946" i="4"/>
  <c r="D917" i="5" s="1"/>
  <c r="W917" i="5" s="1"/>
  <c r="Y946" i="4"/>
  <c r="AC946" i="4"/>
  <c r="AD946" i="4" s="1"/>
  <c r="W947" i="4"/>
  <c r="X950" i="4"/>
  <c r="AB950" i="4"/>
  <c r="D921" i="5" s="1"/>
  <c r="W921" i="5" s="1"/>
  <c r="Y950" i="4"/>
  <c r="AC950" i="4"/>
  <c r="AD950" i="4" s="1"/>
  <c r="W951" i="4"/>
  <c r="X954" i="4"/>
  <c r="AB954" i="4"/>
  <c r="D925" i="5" s="1"/>
  <c r="W925" i="5" s="1"/>
  <c r="Y954" i="4"/>
  <c r="AC954" i="4"/>
  <c r="AD954" i="4" s="1"/>
  <c r="W955" i="4"/>
  <c r="X958" i="4"/>
  <c r="AB958" i="4"/>
  <c r="D929" i="5" s="1"/>
  <c r="W929" i="5" s="1"/>
  <c r="Y958" i="4"/>
  <c r="AC958" i="4"/>
  <c r="AD958" i="4" s="1"/>
  <c r="W959" i="4"/>
  <c r="X962" i="4"/>
  <c r="AB962" i="4"/>
  <c r="D933" i="5" s="1"/>
  <c r="W933" i="5" s="1"/>
  <c r="Y962" i="4"/>
  <c r="AC962" i="4"/>
  <c r="AD962" i="4" s="1"/>
  <c r="W963" i="4"/>
  <c r="X966" i="4"/>
  <c r="AB966" i="4"/>
  <c r="D937" i="5" s="1"/>
  <c r="W937" i="5" s="1"/>
  <c r="Y966" i="4"/>
  <c r="AC966" i="4"/>
  <c r="AD966" i="4" s="1"/>
  <c r="W967" i="4"/>
  <c r="X970" i="4"/>
  <c r="AB970" i="4"/>
  <c r="D941" i="5" s="1"/>
  <c r="W941" i="5" s="1"/>
  <c r="Y970" i="4"/>
  <c r="AC970" i="4"/>
  <c r="AD970" i="4" s="1"/>
  <c r="AA971" i="4"/>
  <c r="W994" i="4"/>
  <c r="AA994" i="4"/>
  <c r="X994" i="4"/>
  <c r="AB994" i="4"/>
  <c r="D965" i="5" s="1"/>
  <c r="W965" i="5" s="1"/>
  <c r="AC994" i="4"/>
  <c r="AD994" i="4" s="1"/>
  <c r="Y994" i="4"/>
  <c r="X996" i="4"/>
  <c r="AB996" i="4"/>
  <c r="D967" i="5" s="1"/>
  <c r="W967" i="5" s="1"/>
  <c r="AC996" i="4"/>
  <c r="AD996" i="4" s="1"/>
  <c r="Y996" i="4"/>
  <c r="X1004" i="4"/>
  <c r="AB1004" i="4"/>
  <c r="D975" i="5" s="1"/>
  <c r="W975" i="5" s="1"/>
  <c r="AC1004" i="4"/>
  <c r="AD1004" i="4" s="1"/>
  <c r="Y1004" i="4"/>
  <c r="X1008" i="4"/>
  <c r="AB1008" i="4"/>
  <c r="D979" i="5" s="1"/>
  <c r="W979" i="5" s="1"/>
  <c r="AC1008" i="4"/>
  <c r="AD1008" i="4" s="1"/>
  <c r="Y1008" i="4"/>
  <c r="X1012" i="4"/>
  <c r="AB1012" i="4"/>
  <c r="D983" i="5" s="1"/>
  <c r="W983" i="5" s="1"/>
  <c r="AC1012" i="4"/>
  <c r="AD1012" i="4" s="1"/>
  <c r="Y1012" i="4"/>
  <c r="X1016" i="4"/>
  <c r="AB1016" i="4"/>
  <c r="D987" i="5" s="1"/>
  <c r="W987" i="5" s="1"/>
  <c r="AC1016" i="4"/>
  <c r="AD1016" i="4" s="1"/>
  <c r="Y1016" i="4"/>
  <c r="AA921" i="4"/>
  <c r="AA923" i="4"/>
  <c r="AA925" i="4"/>
  <c r="AA927" i="4"/>
  <c r="AA929" i="4"/>
  <c r="AA931" i="4"/>
  <c r="AA933" i="4"/>
  <c r="AA935" i="4"/>
  <c r="AA937" i="4"/>
  <c r="AA939" i="4"/>
  <c r="AA941" i="4"/>
  <c r="AA943" i="4"/>
  <c r="AA945" i="4"/>
  <c r="AA947" i="4"/>
  <c r="AA949" i="4"/>
  <c r="AA951" i="4"/>
  <c r="AA953" i="4"/>
  <c r="AA955" i="4"/>
  <c r="AA957" i="4"/>
  <c r="AA959" i="4"/>
  <c r="AA961" i="4"/>
  <c r="AA963" i="4"/>
  <c r="AA965" i="4"/>
  <c r="AA967" i="4"/>
  <c r="AA969" i="4"/>
  <c r="W974" i="4"/>
  <c r="AB974" i="4"/>
  <c r="D945" i="5" s="1"/>
  <c r="W945" i="5" s="1"/>
  <c r="W976" i="4"/>
  <c r="AB976" i="4"/>
  <c r="D947" i="5" s="1"/>
  <c r="W947" i="5" s="1"/>
  <c r="W978" i="4"/>
  <c r="AB978" i="4"/>
  <c r="D949" i="5" s="1"/>
  <c r="W949" i="5" s="1"/>
  <c r="W980" i="4"/>
  <c r="AB980" i="4"/>
  <c r="D951" i="5" s="1"/>
  <c r="W951" i="5" s="1"/>
  <c r="W982" i="4"/>
  <c r="AB982" i="4"/>
  <c r="D953" i="5" s="1"/>
  <c r="W953" i="5" s="1"/>
  <c r="W984" i="4"/>
  <c r="AB984" i="4"/>
  <c r="D955" i="5" s="1"/>
  <c r="W955" i="5" s="1"/>
  <c r="W986" i="4"/>
  <c r="AB986" i="4"/>
  <c r="D957" i="5" s="1"/>
  <c r="W957" i="5" s="1"/>
  <c r="W988" i="4"/>
  <c r="AB988" i="4"/>
  <c r="D959" i="5" s="1"/>
  <c r="W959" i="5" s="1"/>
  <c r="W990" i="4"/>
  <c r="AB990" i="4"/>
  <c r="D961" i="5" s="1"/>
  <c r="W961" i="5" s="1"/>
  <c r="X991" i="4"/>
  <c r="AA996" i="4"/>
  <c r="X998" i="4"/>
  <c r="AB998" i="4"/>
  <c r="D969" i="5" s="1"/>
  <c r="W969" i="5" s="1"/>
  <c r="AC998" i="4"/>
  <c r="AD998" i="4" s="1"/>
  <c r="Y998" i="4"/>
  <c r="AA999" i="4"/>
  <c r="AA1004" i="4"/>
  <c r="AA1008" i="4"/>
  <c r="AA1012" i="4"/>
  <c r="AA1016" i="4"/>
  <c r="AA991" i="4"/>
  <c r="X992" i="4"/>
  <c r="AB992" i="4"/>
  <c r="D963" i="5" s="1"/>
  <c r="W963" i="5" s="1"/>
  <c r="AC992" i="4"/>
  <c r="AD992" i="4" s="1"/>
  <c r="Y992" i="4"/>
  <c r="AA993" i="4"/>
  <c r="X1000" i="4"/>
  <c r="AB1000" i="4"/>
  <c r="D971" i="5" s="1"/>
  <c r="W971" i="5" s="1"/>
  <c r="AC1000" i="4"/>
  <c r="AD1000" i="4" s="1"/>
  <c r="Y1000" i="4"/>
  <c r="AA1001" i="4"/>
  <c r="X1006" i="4"/>
  <c r="AB1006" i="4"/>
  <c r="D977" i="5" s="1"/>
  <c r="W977" i="5" s="1"/>
  <c r="AC1006" i="4"/>
  <c r="AD1006" i="4" s="1"/>
  <c r="Y1006" i="4"/>
  <c r="AA1007" i="4"/>
  <c r="X1010" i="4"/>
  <c r="AB1010" i="4"/>
  <c r="D981" i="5" s="1"/>
  <c r="W981" i="5" s="1"/>
  <c r="AC1010" i="4"/>
  <c r="AD1010" i="4" s="1"/>
  <c r="Y1010" i="4"/>
  <c r="AA1011" i="4"/>
  <c r="X1014" i="4"/>
  <c r="AB1014" i="4"/>
  <c r="D985" i="5" s="1"/>
  <c r="W985" i="5" s="1"/>
  <c r="AC1014" i="4"/>
  <c r="AD1014" i="4" s="1"/>
  <c r="Y1014" i="4"/>
  <c r="AA1015" i="4"/>
  <c r="X1018" i="4"/>
  <c r="AB1018" i="4"/>
  <c r="D989" i="5" s="1"/>
  <c r="W989" i="5" s="1"/>
  <c r="AC1018" i="4"/>
  <c r="AD1018" i="4" s="1"/>
  <c r="Y1018" i="4"/>
  <c r="W993" i="4"/>
  <c r="W995" i="4"/>
  <c r="W997" i="4"/>
  <c r="W999" i="4"/>
  <c r="W1001" i="4"/>
  <c r="W1003" i="4"/>
  <c r="Y1045" i="4"/>
  <c r="AC1045" i="4"/>
  <c r="AD1045" i="4" s="1"/>
  <c r="AA1049" i="4"/>
  <c r="Y1053" i="4"/>
  <c r="AC1053" i="4"/>
  <c r="AD1053" i="4" s="1"/>
  <c r="Y1061" i="4"/>
  <c r="AC1061" i="4"/>
  <c r="AD1061" i="4" s="1"/>
  <c r="Y1069" i="4"/>
  <c r="AC1069" i="4"/>
  <c r="AD1069" i="4" s="1"/>
  <c r="AA1073" i="4"/>
  <c r="Y1077" i="4"/>
  <c r="AC1077" i="4"/>
  <c r="AD1077" i="4" s="1"/>
  <c r="Y1085" i="4"/>
  <c r="AC1085" i="4"/>
  <c r="AD1085" i="4" s="1"/>
  <c r="W1090" i="4"/>
  <c r="AA1090" i="4"/>
  <c r="AB1090" i="4"/>
  <c r="D1061" i="5" s="1"/>
  <c r="W1061" i="5" s="1"/>
  <c r="X1090" i="4"/>
  <c r="W1095" i="4"/>
  <c r="AA1095" i="4"/>
  <c r="AB1095" i="4"/>
  <c r="X1095" i="4"/>
  <c r="W1099" i="4"/>
  <c r="AA1099" i="4"/>
  <c r="AB1099" i="4"/>
  <c r="X1099" i="4"/>
  <c r="W1106" i="4"/>
  <c r="AA1106" i="4"/>
  <c r="Y1106" i="4"/>
  <c r="AC1106" i="4"/>
  <c r="AD1106" i="4" s="1"/>
  <c r="W1115" i="4"/>
  <c r="AA1115" i="4"/>
  <c r="Y1115" i="4"/>
  <c r="AC1115" i="4"/>
  <c r="AD1115" i="4" s="1"/>
  <c r="X1041" i="4"/>
  <c r="Y1042" i="4"/>
  <c r="W1044" i="4"/>
  <c r="AB1044" i="4"/>
  <c r="D1015" i="5" s="1"/>
  <c r="W1015" i="5" s="1"/>
  <c r="W1045" i="4"/>
  <c r="Y1047" i="4"/>
  <c r="AC1047" i="4"/>
  <c r="AD1047" i="4" s="1"/>
  <c r="AB1049" i="4"/>
  <c r="D1020" i="5" s="1"/>
  <c r="W1020" i="5" s="1"/>
  <c r="W1052" i="4"/>
  <c r="AB1052" i="4"/>
  <c r="D1023" i="5" s="1"/>
  <c r="W1023" i="5" s="1"/>
  <c r="W1053" i="4"/>
  <c r="Y1055" i="4"/>
  <c r="AC1055" i="4"/>
  <c r="AD1055" i="4" s="1"/>
  <c r="AB1057" i="4"/>
  <c r="D1028" i="5" s="1"/>
  <c r="W1028" i="5" s="1"/>
  <c r="AB1060" i="4"/>
  <c r="D1031" i="5" s="1"/>
  <c r="W1031" i="5" s="1"/>
  <c r="W1061" i="4"/>
  <c r="Y1063" i="4"/>
  <c r="AC1063" i="4"/>
  <c r="AD1063" i="4" s="1"/>
  <c r="AB1065" i="4"/>
  <c r="D1036" i="5" s="1"/>
  <c r="W1036" i="5" s="1"/>
  <c r="AB1068" i="4"/>
  <c r="D1039" i="5" s="1"/>
  <c r="W1039" i="5" s="1"/>
  <c r="W1069" i="4"/>
  <c r="Y1071" i="4"/>
  <c r="AC1071" i="4"/>
  <c r="AD1071" i="4" s="1"/>
  <c r="AB1073" i="4"/>
  <c r="D1044" i="5" s="1"/>
  <c r="W1044" i="5" s="1"/>
  <c r="W1076" i="4"/>
  <c r="AB1076" i="4"/>
  <c r="D1047" i="5" s="1"/>
  <c r="W1047" i="5" s="1"/>
  <c r="W1077" i="4"/>
  <c r="Y1079" i="4"/>
  <c r="AC1079" i="4"/>
  <c r="AD1079" i="4" s="1"/>
  <c r="AB1081" i="4"/>
  <c r="D1052" i="5" s="1"/>
  <c r="W1052" i="5" s="1"/>
  <c r="W1085" i="4"/>
  <c r="Y1090" i="4"/>
  <c r="Y1095" i="4"/>
  <c r="Y1099" i="4"/>
  <c r="AB1106" i="4"/>
  <c r="D1070" i="5" s="1"/>
  <c r="W1070" i="5" s="1"/>
  <c r="W1109" i="4"/>
  <c r="AA1109" i="4"/>
  <c r="Y1109" i="4"/>
  <c r="AC1109" i="4"/>
  <c r="AD1109" i="4" s="1"/>
  <c r="AB1115" i="4"/>
  <c r="D1074" i="5" s="1"/>
  <c r="W1074" i="5" s="1"/>
  <c r="W1117" i="4"/>
  <c r="AA1117" i="4"/>
  <c r="Y1117" i="4"/>
  <c r="AC1117" i="4"/>
  <c r="AD1117" i="4" s="1"/>
  <c r="Y1049" i="4"/>
  <c r="AC1049" i="4"/>
  <c r="AD1049" i="4" s="1"/>
  <c r="Y1057" i="4"/>
  <c r="AC1057" i="4"/>
  <c r="AD1057" i="4" s="1"/>
  <c r="W1062" i="4"/>
  <c r="Y1065" i="4"/>
  <c r="AC1065" i="4"/>
  <c r="AD1065" i="4" s="1"/>
  <c r="Y1073" i="4"/>
  <c r="AC1073" i="4"/>
  <c r="AD1073" i="4" s="1"/>
  <c r="Y1081" i="4"/>
  <c r="AC1081" i="4"/>
  <c r="AD1081" i="4" s="1"/>
  <c r="W1092" i="4"/>
  <c r="AA1092" i="4"/>
  <c r="AB1092" i="4"/>
  <c r="D1063" i="5" s="1"/>
  <c r="W1063" i="5" s="1"/>
  <c r="X1092" i="4"/>
  <c r="W1097" i="4"/>
  <c r="AA1097" i="4"/>
  <c r="AB1097" i="4"/>
  <c r="D1065" i="5" s="1"/>
  <c r="W1065" i="5" s="1"/>
  <c r="X1097" i="4"/>
  <c r="W1111" i="4"/>
  <c r="AA1111" i="4"/>
  <c r="Y1111" i="4"/>
  <c r="AC1111" i="4"/>
  <c r="AD1111" i="4" s="1"/>
  <c r="X1119" i="4"/>
  <c r="AB1119" i="4"/>
  <c r="Y1119" i="4"/>
  <c r="AC1119" i="4"/>
  <c r="AD1119" i="4" s="1"/>
  <c r="W1120" i="4"/>
  <c r="AA1120" i="4"/>
  <c r="AB1120" i="4"/>
  <c r="X1120" i="4"/>
  <c r="Y1120" i="4"/>
  <c r="AC1120" i="4"/>
  <c r="AD1120" i="4" s="1"/>
  <c r="X1123" i="4"/>
  <c r="AB1123" i="4"/>
  <c r="Y1123" i="4"/>
  <c r="AC1123" i="4"/>
  <c r="AD1123" i="4" s="1"/>
  <c r="W1124" i="4"/>
  <c r="AA1124" i="4"/>
  <c r="AB1124" i="4"/>
  <c r="D1077" i="5" s="1"/>
  <c r="W1077" i="5" s="1"/>
  <c r="X1124" i="4"/>
  <c r="Y1124" i="4"/>
  <c r="AC1124" i="4"/>
  <c r="AD1124" i="4" s="1"/>
  <c r="X1127" i="4"/>
  <c r="AB1127" i="4"/>
  <c r="D1080" i="5" s="1"/>
  <c r="W1080" i="5" s="1"/>
  <c r="Y1127" i="4"/>
  <c r="AC1127" i="4"/>
  <c r="AD1127" i="4" s="1"/>
  <c r="W1020" i="4"/>
  <c r="AB1020" i="4"/>
  <c r="D991" i="5" s="1"/>
  <c r="W991" i="5" s="1"/>
  <c r="W1022" i="4"/>
  <c r="AB1022" i="4"/>
  <c r="D993" i="5" s="1"/>
  <c r="W993" i="5" s="1"/>
  <c r="W1024" i="4"/>
  <c r="AB1024" i="4"/>
  <c r="D995" i="5" s="1"/>
  <c r="W995" i="5" s="1"/>
  <c r="W1026" i="4"/>
  <c r="AB1026" i="4"/>
  <c r="D997" i="5" s="1"/>
  <c r="W997" i="5" s="1"/>
  <c r="W1028" i="4"/>
  <c r="AB1028" i="4"/>
  <c r="D999" i="5" s="1"/>
  <c r="W999" i="5" s="1"/>
  <c r="W1030" i="4"/>
  <c r="AB1030" i="4"/>
  <c r="D1001" i="5" s="1"/>
  <c r="W1001" i="5" s="1"/>
  <c r="W1032" i="4"/>
  <c r="AB1032" i="4"/>
  <c r="D1003" i="5" s="1"/>
  <c r="W1003" i="5" s="1"/>
  <c r="W1034" i="4"/>
  <c r="AB1034" i="4"/>
  <c r="D1005" i="5" s="1"/>
  <c r="W1005" i="5" s="1"/>
  <c r="W1036" i="4"/>
  <c r="AB1036" i="4"/>
  <c r="D1007" i="5" s="1"/>
  <c r="W1007" i="5" s="1"/>
  <c r="W1038" i="4"/>
  <c r="AB1038" i="4"/>
  <c r="D1009" i="5" s="1"/>
  <c r="W1009" i="5" s="1"/>
  <c r="W1040" i="4"/>
  <c r="AB1040" i="4"/>
  <c r="D1011" i="5" s="1"/>
  <c r="W1011" i="5" s="1"/>
  <c r="AB1042" i="4"/>
  <c r="D1013" i="5" s="1"/>
  <c r="W1013" i="5" s="1"/>
  <c r="Y1043" i="4"/>
  <c r="AC1043" i="4"/>
  <c r="AD1043" i="4" s="1"/>
  <c r="AB1045" i="4"/>
  <c r="D1016" i="5" s="1"/>
  <c r="W1016" i="5" s="1"/>
  <c r="AB1048" i="4"/>
  <c r="D1019" i="5" s="1"/>
  <c r="W1019" i="5" s="1"/>
  <c r="Y1051" i="4"/>
  <c r="AC1051" i="4"/>
  <c r="AD1051" i="4" s="1"/>
  <c r="AB1053" i="4"/>
  <c r="D1024" i="5" s="1"/>
  <c r="W1024" i="5" s="1"/>
  <c r="AB1056" i="4"/>
  <c r="D1027" i="5" s="1"/>
  <c r="W1027" i="5" s="1"/>
  <c r="Y1059" i="4"/>
  <c r="AC1059" i="4"/>
  <c r="AD1059" i="4" s="1"/>
  <c r="AB1061" i="4"/>
  <c r="D1032" i="5" s="1"/>
  <c r="W1032" i="5" s="1"/>
  <c r="AB1064" i="4"/>
  <c r="D1035" i="5" s="1"/>
  <c r="W1035" i="5" s="1"/>
  <c r="Y1067" i="4"/>
  <c r="AC1067" i="4"/>
  <c r="AD1067" i="4" s="1"/>
  <c r="AB1069" i="4"/>
  <c r="D1040" i="5" s="1"/>
  <c r="W1040" i="5" s="1"/>
  <c r="AB1072" i="4"/>
  <c r="D1043" i="5" s="1"/>
  <c r="W1043" i="5" s="1"/>
  <c r="Y1075" i="4"/>
  <c r="AC1075" i="4"/>
  <c r="AD1075" i="4" s="1"/>
  <c r="AB1077" i="4"/>
  <c r="D1048" i="5" s="1"/>
  <c r="W1048" i="5" s="1"/>
  <c r="AB1080" i="4"/>
  <c r="D1051" i="5" s="1"/>
  <c r="W1051" i="5" s="1"/>
  <c r="Y1083" i="4"/>
  <c r="AC1083" i="4"/>
  <c r="AD1083" i="4" s="1"/>
  <c r="AB1085" i="4"/>
  <c r="D1056" i="5" s="1"/>
  <c r="W1056" i="5" s="1"/>
  <c r="Y1092" i="4"/>
  <c r="Y1097" i="4"/>
  <c r="W1104" i="4"/>
  <c r="AA1104" i="4"/>
  <c r="Y1104" i="4"/>
  <c r="AC1104" i="4"/>
  <c r="AD1104" i="4" s="1"/>
  <c r="AB1111" i="4"/>
  <c r="D1072" i="5" s="1"/>
  <c r="W1072" i="5" s="1"/>
  <c r="W1113" i="4"/>
  <c r="AA1113" i="4"/>
  <c r="Y1113" i="4"/>
  <c r="AC1113" i="4"/>
  <c r="AD1113" i="4" s="1"/>
  <c r="AA1119" i="4"/>
  <c r="AA1123" i="4"/>
  <c r="AA1127" i="4"/>
  <c r="AA1044" i="4"/>
  <c r="AA1046" i="4"/>
  <c r="AA1048" i="4"/>
  <c r="AA1050" i="4"/>
  <c r="AA1052" i="4"/>
  <c r="AA1054" i="4"/>
  <c r="AA1056" i="4"/>
  <c r="AA1058" i="4"/>
  <c r="AA1060" i="4"/>
  <c r="AA1062" i="4"/>
  <c r="AA1064" i="4"/>
  <c r="AA1066" i="4"/>
  <c r="AA1068" i="4"/>
  <c r="AA1070" i="4"/>
  <c r="AA1072" i="4"/>
  <c r="AA1074" i="4"/>
  <c r="AA1076" i="4"/>
  <c r="AA1078" i="4"/>
  <c r="AA1080" i="4"/>
  <c r="W1087" i="4"/>
  <c r="AB1087" i="4"/>
  <c r="D1058" i="5" s="1"/>
  <c r="W1058" i="5" s="1"/>
  <c r="W1089" i="4"/>
  <c r="Y1089" i="4"/>
  <c r="AC1089" i="4"/>
  <c r="AD1089" i="4" s="1"/>
  <c r="W1091" i="4"/>
  <c r="Y1091" i="4"/>
  <c r="AC1091" i="4"/>
  <c r="AD1091" i="4" s="1"/>
  <c r="W1093" i="4"/>
  <c r="Y1093" i="4"/>
  <c r="AC1093" i="4"/>
  <c r="AD1093" i="4" s="1"/>
  <c r="W1096" i="4"/>
  <c r="Y1096" i="4"/>
  <c r="AC1096" i="4"/>
  <c r="AD1096" i="4" s="1"/>
  <c r="W1098" i="4"/>
  <c r="Y1098" i="4"/>
  <c r="AC1098" i="4"/>
  <c r="Y1121" i="4"/>
  <c r="AC1121" i="4"/>
  <c r="AD1121" i="4" s="1"/>
  <c r="Y1125" i="4"/>
  <c r="AC1125" i="4"/>
  <c r="AD1125" i="4" s="1"/>
  <c r="W1105" i="4"/>
  <c r="AB1105" i="4"/>
  <c r="D1069" i="5" s="1"/>
  <c r="W1069" i="5" s="1"/>
  <c r="X1105" i="4"/>
  <c r="W1108" i="4"/>
  <c r="AB1108" i="4"/>
  <c r="D1071" i="5" s="1"/>
  <c r="W1071" i="5" s="1"/>
  <c r="X1108" i="4"/>
  <c r="W1110" i="4"/>
  <c r="AB1110" i="4"/>
  <c r="X1110" i="4"/>
  <c r="W1112" i="4"/>
  <c r="AB1112" i="4"/>
  <c r="X1112" i="4"/>
  <c r="W1114" i="4"/>
  <c r="AB1114" i="4"/>
  <c r="D1073" i="5" s="1"/>
  <c r="W1073" i="5" s="1"/>
  <c r="X1114" i="4"/>
  <c r="W1116" i="4"/>
  <c r="AB1116" i="4"/>
  <c r="D1075" i="5" s="1"/>
  <c r="W1075" i="5" s="1"/>
  <c r="X1116" i="4"/>
  <c r="AB1118" i="4"/>
  <c r="D1076" i="5" s="1"/>
  <c r="W1076" i="5" s="1"/>
  <c r="X1118" i="4"/>
  <c r="AA1121" i="4"/>
  <c r="AB1122" i="4"/>
  <c r="X1122" i="4"/>
  <c r="AA1125" i="4"/>
  <c r="AB1126" i="4"/>
  <c r="D1079" i="5" s="1"/>
  <c r="W1079" i="5" s="1"/>
  <c r="X1126" i="4"/>
  <c r="AA1100" i="4"/>
  <c r="C6" i="3"/>
  <c r="H4" i="3"/>
  <c r="I4" i="3" s="1"/>
  <c r="D4" i="3"/>
  <c r="E4" i="3" s="1"/>
  <c r="AA3" i="1"/>
  <c r="AB3" i="1" s="1"/>
  <c r="AC3" i="1" s="1"/>
  <c r="Y3" i="1"/>
  <c r="X3" i="1"/>
  <c r="W3" i="1"/>
  <c r="U1127" i="1"/>
  <c r="T1127" i="1"/>
  <c r="S1127" i="1"/>
  <c r="R1127" i="1"/>
  <c r="U1126" i="1"/>
  <c r="T1126" i="1"/>
  <c r="S1126" i="1"/>
  <c r="R1126" i="1"/>
  <c r="U1125" i="1"/>
  <c r="T1125" i="1"/>
  <c r="S1125" i="1"/>
  <c r="R1125" i="1"/>
  <c r="U1124" i="1"/>
  <c r="T1124" i="1"/>
  <c r="S1124" i="1"/>
  <c r="R1124" i="1"/>
  <c r="U1123" i="1"/>
  <c r="T1123" i="1"/>
  <c r="S1123" i="1"/>
  <c r="R1123" i="1"/>
  <c r="U1122" i="1"/>
  <c r="T1122" i="1"/>
  <c r="S1122" i="1"/>
  <c r="R1122" i="1"/>
  <c r="U1121" i="1"/>
  <c r="T1121" i="1"/>
  <c r="S1121" i="1"/>
  <c r="R1121" i="1"/>
  <c r="U1120" i="1"/>
  <c r="T1120" i="1"/>
  <c r="S1120" i="1"/>
  <c r="R1120" i="1"/>
  <c r="U1119" i="1"/>
  <c r="T1119" i="1"/>
  <c r="S1119" i="1"/>
  <c r="R1119" i="1"/>
  <c r="U1118" i="1"/>
  <c r="T1118" i="1"/>
  <c r="S1118" i="1"/>
  <c r="R1118" i="1"/>
  <c r="U1117" i="1"/>
  <c r="T1117" i="1"/>
  <c r="S1117" i="1"/>
  <c r="R1117" i="1"/>
  <c r="U1116" i="1"/>
  <c r="T1116" i="1"/>
  <c r="S1116" i="1"/>
  <c r="R1116" i="1"/>
  <c r="U1115" i="1"/>
  <c r="T1115" i="1"/>
  <c r="S1115" i="1"/>
  <c r="R1115" i="1"/>
  <c r="U1114" i="1"/>
  <c r="T1114" i="1"/>
  <c r="S1114" i="1"/>
  <c r="R1114" i="1"/>
  <c r="U1113" i="1"/>
  <c r="T1113" i="1"/>
  <c r="S1113" i="1"/>
  <c r="R1113" i="1"/>
  <c r="U1112" i="1"/>
  <c r="T1112" i="1"/>
  <c r="S1112" i="1"/>
  <c r="R1112" i="1"/>
  <c r="U1111" i="1"/>
  <c r="T1111" i="1"/>
  <c r="S1111" i="1"/>
  <c r="R1111" i="1"/>
  <c r="U1110" i="1"/>
  <c r="T1110" i="1"/>
  <c r="S1110" i="1"/>
  <c r="R1110" i="1"/>
  <c r="U1109" i="1"/>
  <c r="T1109" i="1"/>
  <c r="S1109" i="1"/>
  <c r="R1109" i="1"/>
  <c r="U1108" i="1"/>
  <c r="T1108" i="1"/>
  <c r="S1108" i="1"/>
  <c r="R1108" i="1"/>
  <c r="U1106" i="1"/>
  <c r="T1106" i="1"/>
  <c r="S1106" i="1"/>
  <c r="R1106" i="1"/>
  <c r="U1105" i="1"/>
  <c r="T1105" i="1"/>
  <c r="S1105" i="1"/>
  <c r="R1105" i="1"/>
  <c r="U1104" i="1"/>
  <c r="T1104" i="1"/>
  <c r="S1104" i="1"/>
  <c r="R1104" i="1"/>
  <c r="U1103" i="1"/>
  <c r="AC1103" i="1" s="1"/>
  <c r="T1103" i="1"/>
  <c r="AB1103" i="1" s="1"/>
  <c r="S1103" i="1"/>
  <c r="AA1103" i="1" s="1"/>
  <c r="R1103" i="1"/>
  <c r="U1102" i="1"/>
  <c r="T1102" i="1"/>
  <c r="S1102" i="1"/>
  <c r="R1102" i="1"/>
  <c r="U1101" i="1"/>
  <c r="T1101" i="1"/>
  <c r="S1101" i="1"/>
  <c r="R1101" i="1"/>
  <c r="U1100" i="1"/>
  <c r="T1100" i="1"/>
  <c r="S1100" i="1"/>
  <c r="R1100" i="1"/>
  <c r="U1099" i="1"/>
  <c r="AC1099" i="1" s="1"/>
  <c r="T1099" i="1"/>
  <c r="AB1099" i="1" s="1"/>
  <c r="S1099" i="1"/>
  <c r="AA1099" i="1" s="1"/>
  <c r="R1099" i="1"/>
  <c r="U1098" i="1"/>
  <c r="T1098" i="1"/>
  <c r="S1098" i="1"/>
  <c r="R1098" i="1"/>
  <c r="U1097" i="1"/>
  <c r="T1097" i="1"/>
  <c r="S1097" i="1"/>
  <c r="R1097" i="1"/>
  <c r="U1096" i="1"/>
  <c r="T1096" i="1"/>
  <c r="S1096" i="1"/>
  <c r="R1096" i="1"/>
  <c r="U1095" i="1"/>
  <c r="T1095" i="1"/>
  <c r="S1095" i="1"/>
  <c r="R1095" i="1"/>
  <c r="U1094" i="1"/>
  <c r="T1094" i="1"/>
  <c r="S1094" i="1"/>
  <c r="R1094" i="1"/>
  <c r="U1093" i="1"/>
  <c r="T1093" i="1"/>
  <c r="S1093" i="1"/>
  <c r="R1093" i="1"/>
  <c r="U1092" i="1"/>
  <c r="T1092" i="1"/>
  <c r="S1092" i="1"/>
  <c r="R1092" i="1"/>
  <c r="U1091" i="1"/>
  <c r="T1091" i="1"/>
  <c r="S1091" i="1"/>
  <c r="R1091" i="1"/>
  <c r="U1090" i="1"/>
  <c r="T1090" i="1"/>
  <c r="S1090" i="1"/>
  <c r="R1090" i="1"/>
  <c r="U1089" i="1"/>
  <c r="T1089" i="1"/>
  <c r="S1089" i="1"/>
  <c r="R1089" i="1"/>
  <c r="U1088" i="1"/>
  <c r="T1088" i="1"/>
  <c r="S1088" i="1"/>
  <c r="R1088" i="1"/>
  <c r="U1087" i="1"/>
  <c r="T1087" i="1"/>
  <c r="S1087" i="1"/>
  <c r="R1087" i="1"/>
  <c r="U1086" i="1"/>
  <c r="T1086" i="1"/>
  <c r="S1086" i="1"/>
  <c r="R1086" i="1"/>
  <c r="U1085" i="1"/>
  <c r="T1085" i="1"/>
  <c r="S1085" i="1"/>
  <c r="R1085" i="1"/>
  <c r="U1084" i="1"/>
  <c r="T1084" i="1"/>
  <c r="S1084" i="1"/>
  <c r="R1084" i="1"/>
  <c r="U1083" i="1"/>
  <c r="T1083" i="1"/>
  <c r="S1083" i="1"/>
  <c r="R1083" i="1"/>
  <c r="U1082" i="1"/>
  <c r="T1082" i="1"/>
  <c r="S1082" i="1"/>
  <c r="R1082" i="1"/>
  <c r="U1081" i="1"/>
  <c r="T1081" i="1"/>
  <c r="S1081" i="1"/>
  <c r="R1081" i="1"/>
  <c r="U1080" i="1"/>
  <c r="T1080" i="1"/>
  <c r="S1080" i="1"/>
  <c r="R1080" i="1"/>
  <c r="U1079" i="1"/>
  <c r="T1079" i="1"/>
  <c r="S1079" i="1"/>
  <c r="R1079" i="1"/>
  <c r="U1078" i="1"/>
  <c r="T1078" i="1"/>
  <c r="S1078" i="1"/>
  <c r="R1078" i="1"/>
  <c r="U1077" i="1"/>
  <c r="T1077" i="1"/>
  <c r="S1077" i="1"/>
  <c r="R1077" i="1"/>
  <c r="U1076" i="1"/>
  <c r="T1076" i="1"/>
  <c r="S1076" i="1"/>
  <c r="R1076" i="1"/>
  <c r="U1075" i="1"/>
  <c r="T1075" i="1"/>
  <c r="S1075" i="1"/>
  <c r="R1075" i="1"/>
  <c r="U1074" i="1"/>
  <c r="T1074" i="1"/>
  <c r="S1074" i="1"/>
  <c r="R1074" i="1"/>
  <c r="U1073" i="1"/>
  <c r="T1073" i="1"/>
  <c r="S1073" i="1"/>
  <c r="R1073" i="1"/>
  <c r="U1072" i="1"/>
  <c r="T1072" i="1"/>
  <c r="S1072" i="1"/>
  <c r="R1072" i="1"/>
  <c r="U1071" i="1"/>
  <c r="T1071" i="1"/>
  <c r="S1071" i="1"/>
  <c r="R1071" i="1"/>
  <c r="U1070" i="1"/>
  <c r="T1070" i="1"/>
  <c r="S1070" i="1"/>
  <c r="R1070" i="1"/>
  <c r="U1069" i="1"/>
  <c r="T1069" i="1"/>
  <c r="S1069" i="1"/>
  <c r="R1069" i="1"/>
  <c r="U1068" i="1"/>
  <c r="T1068" i="1"/>
  <c r="S1068" i="1"/>
  <c r="R1068" i="1"/>
  <c r="U1067" i="1"/>
  <c r="T1067" i="1"/>
  <c r="S1067" i="1"/>
  <c r="R1067" i="1"/>
  <c r="U1066" i="1"/>
  <c r="T1066" i="1"/>
  <c r="S1066" i="1"/>
  <c r="R1066" i="1"/>
  <c r="U1065" i="1"/>
  <c r="T1065" i="1"/>
  <c r="S1065" i="1"/>
  <c r="R1065" i="1"/>
  <c r="U1064" i="1"/>
  <c r="T1064" i="1"/>
  <c r="S1064" i="1"/>
  <c r="R1064" i="1"/>
  <c r="U1063" i="1"/>
  <c r="T1063" i="1"/>
  <c r="S1063" i="1"/>
  <c r="R1063" i="1"/>
  <c r="U1062" i="1"/>
  <c r="T1062" i="1"/>
  <c r="S1062" i="1"/>
  <c r="R1062" i="1"/>
  <c r="U1061" i="1"/>
  <c r="T1061" i="1"/>
  <c r="S1061" i="1"/>
  <c r="R1061" i="1"/>
  <c r="U1060" i="1"/>
  <c r="T1060" i="1"/>
  <c r="S1060" i="1"/>
  <c r="R1060" i="1"/>
  <c r="U1059" i="1"/>
  <c r="T1059" i="1"/>
  <c r="S1059" i="1"/>
  <c r="R1059" i="1"/>
  <c r="U1058" i="1"/>
  <c r="T1058" i="1"/>
  <c r="S1058" i="1"/>
  <c r="R1058" i="1"/>
  <c r="U1057" i="1"/>
  <c r="T1057" i="1"/>
  <c r="S1057" i="1"/>
  <c r="R1057" i="1"/>
  <c r="U1056" i="1"/>
  <c r="T1056" i="1"/>
  <c r="S1056" i="1"/>
  <c r="R1056" i="1"/>
  <c r="U1055" i="1"/>
  <c r="T1055" i="1"/>
  <c r="S1055" i="1"/>
  <c r="R1055" i="1"/>
  <c r="U1054" i="1"/>
  <c r="T1054" i="1"/>
  <c r="S1054" i="1"/>
  <c r="R1054" i="1"/>
  <c r="U1053" i="1"/>
  <c r="T1053" i="1"/>
  <c r="S1053" i="1"/>
  <c r="R1053" i="1"/>
  <c r="U1052" i="1"/>
  <c r="T1052" i="1"/>
  <c r="S1052" i="1"/>
  <c r="R1052" i="1"/>
  <c r="U1051" i="1"/>
  <c r="T1051" i="1"/>
  <c r="S1051" i="1"/>
  <c r="R1051" i="1"/>
  <c r="U1050" i="1"/>
  <c r="T1050" i="1"/>
  <c r="S1050" i="1"/>
  <c r="R1050" i="1"/>
  <c r="U1049" i="1"/>
  <c r="T1049" i="1"/>
  <c r="S1049" i="1"/>
  <c r="R1049" i="1"/>
  <c r="U1048" i="1"/>
  <c r="T1048" i="1"/>
  <c r="S1048" i="1"/>
  <c r="R1048" i="1"/>
  <c r="U1047" i="1"/>
  <c r="T1047" i="1"/>
  <c r="S1047" i="1"/>
  <c r="R1047" i="1"/>
  <c r="U1046" i="1"/>
  <c r="T1046" i="1"/>
  <c r="S1046" i="1"/>
  <c r="R1046" i="1"/>
  <c r="U1045" i="1"/>
  <c r="T1045" i="1"/>
  <c r="S1045" i="1"/>
  <c r="R1045" i="1"/>
  <c r="U1044" i="1"/>
  <c r="T1044" i="1"/>
  <c r="S1044" i="1"/>
  <c r="R1044" i="1"/>
  <c r="U1043" i="1"/>
  <c r="T1043" i="1"/>
  <c r="S1043" i="1"/>
  <c r="R1043" i="1"/>
  <c r="U1042" i="1"/>
  <c r="T1042" i="1"/>
  <c r="S1042" i="1"/>
  <c r="R1042" i="1"/>
  <c r="U1041" i="1"/>
  <c r="T1041" i="1"/>
  <c r="S1041" i="1"/>
  <c r="R1041" i="1"/>
  <c r="U1040" i="1"/>
  <c r="T1040" i="1"/>
  <c r="S1040" i="1"/>
  <c r="R1040" i="1"/>
  <c r="U1039" i="1"/>
  <c r="T1039" i="1"/>
  <c r="S1039" i="1"/>
  <c r="R1039" i="1"/>
  <c r="U1038" i="1"/>
  <c r="T1038" i="1"/>
  <c r="S1038" i="1"/>
  <c r="R1038" i="1"/>
  <c r="U1037" i="1"/>
  <c r="T1037" i="1"/>
  <c r="S1037" i="1"/>
  <c r="R1037" i="1"/>
  <c r="U1036" i="1"/>
  <c r="T1036" i="1"/>
  <c r="S1036" i="1"/>
  <c r="R1036" i="1"/>
  <c r="U1035" i="1"/>
  <c r="T1035" i="1"/>
  <c r="S1035" i="1"/>
  <c r="R1035" i="1"/>
  <c r="U1034" i="1"/>
  <c r="T1034" i="1"/>
  <c r="S1034" i="1"/>
  <c r="R1034" i="1"/>
  <c r="U1033" i="1"/>
  <c r="T1033" i="1"/>
  <c r="S1033" i="1"/>
  <c r="R1033" i="1"/>
  <c r="U1032" i="1"/>
  <c r="T1032" i="1"/>
  <c r="S1032" i="1"/>
  <c r="R1032" i="1"/>
  <c r="U1031" i="1"/>
  <c r="T1031" i="1"/>
  <c r="S1031" i="1"/>
  <c r="R1031" i="1"/>
  <c r="U1030" i="1"/>
  <c r="T1030" i="1"/>
  <c r="S1030" i="1"/>
  <c r="R1030" i="1"/>
  <c r="U1029" i="1"/>
  <c r="T1029" i="1"/>
  <c r="S1029" i="1"/>
  <c r="R1029" i="1"/>
  <c r="U1028" i="1"/>
  <c r="T1028" i="1"/>
  <c r="S1028" i="1"/>
  <c r="R1028" i="1"/>
  <c r="U1027" i="1"/>
  <c r="T1027" i="1"/>
  <c r="S1027" i="1"/>
  <c r="R1027" i="1"/>
  <c r="U1026" i="1"/>
  <c r="T1026" i="1"/>
  <c r="S1026" i="1"/>
  <c r="R1026" i="1"/>
  <c r="U1025" i="1"/>
  <c r="T1025" i="1"/>
  <c r="S1025" i="1"/>
  <c r="R1025" i="1"/>
  <c r="U1024" i="1"/>
  <c r="T1024" i="1"/>
  <c r="S1024" i="1"/>
  <c r="R1024" i="1"/>
  <c r="U1023" i="1"/>
  <c r="T1023" i="1"/>
  <c r="S1023" i="1"/>
  <c r="R1023" i="1"/>
  <c r="U1022" i="1"/>
  <c r="T1022" i="1"/>
  <c r="S1022" i="1"/>
  <c r="R1022" i="1"/>
  <c r="U1021" i="1"/>
  <c r="T1021" i="1"/>
  <c r="S1021" i="1"/>
  <c r="R1021" i="1"/>
  <c r="U1020" i="1"/>
  <c r="T1020" i="1"/>
  <c r="S1020" i="1"/>
  <c r="R1020" i="1"/>
  <c r="U1019" i="1"/>
  <c r="T1019" i="1"/>
  <c r="S1019" i="1"/>
  <c r="R1019" i="1"/>
  <c r="U1018" i="1"/>
  <c r="T1018" i="1"/>
  <c r="S1018" i="1"/>
  <c r="R1018" i="1"/>
  <c r="U1017" i="1"/>
  <c r="T1017" i="1"/>
  <c r="S1017" i="1"/>
  <c r="R1017" i="1"/>
  <c r="U1016" i="1"/>
  <c r="T1016" i="1"/>
  <c r="S1016" i="1"/>
  <c r="R1016" i="1"/>
  <c r="U1015" i="1"/>
  <c r="T1015" i="1"/>
  <c r="S1015" i="1"/>
  <c r="R1015" i="1"/>
  <c r="U1014" i="1"/>
  <c r="T1014" i="1"/>
  <c r="S1014" i="1"/>
  <c r="R1014" i="1"/>
  <c r="U1013" i="1"/>
  <c r="T1013" i="1"/>
  <c r="S1013" i="1"/>
  <c r="R1013" i="1"/>
  <c r="U1012" i="1"/>
  <c r="T1012" i="1"/>
  <c r="S1012" i="1"/>
  <c r="R1012" i="1"/>
  <c r="U1011" i="1"/>
  <c r="T1011" i="1"/>
  <c r="S1011" i="1"/>
  <c r="R1011" i="1"/>
  <c r="U1010" i="1"/>
  <c r="T1010" i="1"/>
  <c r="S1010" i="1"/>
  <c r="R1010" i="1"/>
  <c r="U1009" i="1"/>
  <c r="T1009" i="1"/>
  <c r="S1009" i="1"/>
  <c r="R1009" i="1"/>
  <c r="U1008" i="1"/>
  <c r="T1008" i="1"/>
  <c r="S1008" i="1"/>
  <c r="R1008" i="1"/>
  <c r="U1007" i="1"/>
  <c r="T1007" i="1"/>
  <c r="S1007" i="1"/>
  <c r="R1007" i="1"/>
  <c r="U1006" i="1"/>
  <c r="T1006" i="1"/>
  <c r="S1006" i="1"/>
  <c r="R1006" i="1"/>
  <c r="U1005" i="1"/>
  <c r="T1005" i="1"/>
  <c r="S1005" i="1"/>
  <c r="R1005" i="1"/>
  <c r="U1004" i="1"/>
  <c r="T1004" i="1"/>
  <c r="S1004" i="1"/>
  <c r="R1004" i="1"/>
  <c r="U1003" i="1"/>
  <c r="T1003" i="1"/>
  <c r="S1003" i="1"/>
  <c r="R1003" i="1"/>
  <c r="U1002" i="1"/>
  <c r="T1002" i="1"/>
  <c r="S1002" i="1"/>
  <c r="R1002" i="1"/>
  <c r="U1001" i="1"/>
  <c r="T1001" i="1"/>
  <c r="S1001" i="1"/>
  <c r="R1001" i="1"/>
  <c r="U1000" i="1"/>
  <c r="T1000" i="1"/>
  <c r="S1000" i="1"/>
  <c r="R1000" i="1"/>
  <c r="U999" i="1"/>
  <c r="T999" i="1"/>
  <c r="S999" i="1"/>
  <c r="R999" i="1"/>
  <c r="U998" i="1"/>
  <c r="T998" i="1"/>
  <c r="S998" i="1"/>
  <c r="R998" i="1"/>
  <c r="U997" i="1"/>
  <c r="T997" i="1"/>
  <c r="S997" i="1"/>
  <c r="R997" i="1"/>
  <c r="U996" i="1"/>
  <c r="T996" i="1"/>
  <c r="S996" i="1"/>
  <c r="R996" i="1"/>
  <c r="U995" i="1"/>
  <c r="T995" i="1"/>
  <c r="S995" i="1"/>
  <c r="R995" i="1"/>
  <c r="U994" i="1"/>
  <c r="T994" i="1"/>
  <c r="S994" i="1"/>
  <c r="R994" i="1"/>
  <c r="U993" i="1"/>
  <c r="T993" i="1"/>
  <c r="S993" i="1"/>
  <c r="R993" i="1"/>
  <c r="U992" i="1"/>
  <c r="T992" i="1"/>
  <c r="S992" i="1"/>
  <c r="R992" i="1"/>
  <c r="U991" i="1"/>
  <c r="T991" i="1"/>
  <c r="S991" i="1"/>
  <c r="R991" i="1"/>
  <c r="U990" i="1"/>
  <c r="T990" i="1"/>
  <c r="S990" i="1"/>
  <c r="R990" i="1"/>
  <c r="U989" i="1"/>
  <c r="T989" i="1"/>
  <c r="S989" i="1"/>
  <c r="R989" i="1"/>
  <c r="U988" i="1"/>
  <c r="T988" i="1"/>
  <c r="S988" i="1"/>
  <c r="R988" i="1"/>
  <c r="U987" i="1"/>
  <c r="T987" i="1"/>
  <c r="S987" i="1"/>
  <c r="R987" i="1"/>
  <c r="U986" i="1"/>
  <c r="T986" i="1"/>
  <c r="S986" i="1"/>
  <c r="R986" i="1"/>
  <c r="U985" i="1"/>
  <c r="T985" i="1"/>
  <c r="S985" i="1"/>
  <c r="R985" i="1"/>
  <c r="U984" i="1"/>
  <c r="T984" i="1"/>
  <c r="S984" i="1"/>
  <c r="R984" i="1"/>
  <c r="U983" i="1"/>
  <c r="T983" i="1"/>
  <c r="S983" i="1"/>
  <c r="R983" i="1"/>
  <c r="U982" i="1"/>
  <c r="T982" i="1"/>
  <c r="S982" i="1"/>
  <c r="R982" i="1"/>
  <c r="U981" i="1"/>
  <c r="T981" i="1"/>
  <c r="S981" i="1"/>
  <c r="R981" i="1"/>
  <c r="U980" i="1"/>
  <c r="T980" i="1"/>
  <c r="S980" i="1"/>
  <c r="R980" i="1"/>
  <c r="U979" i="1"/>
  <c r="T979" i="1"/>
  <c r="S979" i="1"/>
  <c r="R979" i="1"/>
  <c r="U978" i="1"/>
  <c r="T978" i="1"/>
  <c r="S978" i="1"/>
  <c r="R978" i="1"/>
  <c r="U977" i="1"/>
  <c r="T977" i="1"/>
  <c r="S977" i="1"/>
  <c r="R977" i="1"/>
  <c r="U976" i="1"/>
  <c r="T976" i="1"/>
  <c r="S976" i="1"/>
  <c r="R976" i="1"/>
  <c r="U975" i="1"/>
  <c r="T975" i="1"/>
  <c r="S975" i="1"/>
  <c r="R975" i="1"/>
  <c r="U974" i="1"/>
  <c r="T974" i="1"/>
  <c r="S974" i="1"/>
  <c r="R974" i="1"/>
  <c r="U973" i="1"/>
  <c r="T973" i="1"/>
  <c r="S973" i="1"/>
  <c r="R973" i="1"/>
  <c r="U972" i="1"/>
  <c r="T972" i="1"/>
  <c r="S972" i="1"/>
  <c r="R972" i="1"/>
  <c r="U971" i="1"/>
  <c r="T971" i="1"/>
  <c r="S971" i="1"/>
  <c r="R971" i="1"/>
  <c r="U970" i="1"/>
  <c r="T970" i="1"/>
  <c r="S970" i="1"/>
  <c r="R970" i="1"/>
  <c r="U969" i="1"/>
  <c r="T969" i="1"/>
  <c r="S969" i="1"/>
  <c r="R969" i="1"/>
  <c r="U968" i="1"/>
  <c r="T968" i="1"/>
  <c r="S968" i="1"/>
  <c r="R968" i="1"/>
  <c r="U967" i="1"/>
  <c r="T967" i="1"/>
  <c r="S967" i="1"/>
  <c r="R967" i="1"/>
  <c r="U966" i="1"/>
  <c r="T966" i="1"/>
  <c r="S966" i="1"/>
  <c r="R966" i="1"/>
  <c r="U965" i="1"/>
  <c r="T965" i="1"/>
  <c r="S965" i="1"/>
  <c r="R965" i="1"/>
  <c r="U964" i="1"/>
  <c r="T964" i="1"/>
  <c r="S964" i="1"/>
  <c r="R964" i="1"/>
  <c r="U963" i="1"/>
  <c r="T963" i="1"/>
  <c r="S963" i="1"/>
  <c r="R963" i="1"/>
  <c r="U962" i="1"/>
  <c r="T962" i="1"/>
  <c r="S962" i="1"/>
  <c r="R962" i="1"/>
  <c r="U961" i="1"/>
  <c r="T961" i="1"/>
  <c r="S961" i="1"/>
  <c r="R961" i="1"/>
  <c r="U960" i="1"/>
  <c r="T960" i="1"/>
  <c r="S960" i="1"/>
  <c r="R960" i="1"/>
  <c r="U959" i="1"/>
  <c r="T959" i="1"/>
  <c r="S959" i="1"/>
  <c r="R959" i="1"/>
  <c r="U958" i="1"/>
  <c r="T958" i="1"/>
  <c r="S958" i="1"/>
  <c r="R958" i="1"/>
  <c r="U957" i="1"/>
  <c r="T957" i="1"/>
  <c r="S957" i="1"/>
  <c r="R957" i="1"/>
  <c r="U956" i="1"/>
  <c r="T956" i="1"/>
  <c r="S956" i="1"/>
  <c r="R956" i="1"/>
  <c r="U955" i="1"/>
  <c r="T955" i="1"/>
  <c r="S955" i="1"/>
  <c r="R955" i="1"/>
  <c r="U954" i="1"/>
  <c r="T954" i="1"/>
  <c r="S954" i="1"/>
  <c r="R954" i="1"/>
  <c r="U953" i="1"/>
  <c r="T953" i="1"/>
  <c r="S953" i="1"/>
  <c r="R953" i="1"/>
  <c r="U952" i="1"/>
  <c r="T952" i="1"/>
  <c r="S952" i="1"/>
  <c r="R952" i="1"/>
  <c r="U951" i="1"/>
  <c r="T951" i="1"/>
  <c r="S951" i="1"/>
  <c r="R951" i="1"/>
  <c r="U950" i="1"/>
  <c r="T950" i="1"/>
  <c r="S950" i="1"/>
  <c r="R950" i="1"/>
  <c r="U949" i="1"/>
  <c r="T949" i="1"/>
  <c r="S949" i="1"/>
  <c r="R949" i="1"/>
  <c r="U948" i="1"/>
  <c r="T948" i="1"/>
  <c r="S948" i="1"/>
  <c r="R948" i="1"/>
  <c r="U947" i="1"/>
  <c r="T947" i="1"/>
  <c r="S947" i="1"/>
  <c r="R947" i="1"/>
  <c r="U946" i="1"/>
  <c r="T946" i="1"/>
  <c r="S946" i="1"/>
  <c r="R946" i="1"/>
  <c r="U945" i="1"/>
  <c r="T945" i="1"/>
  <c r="S945" i="1"/>
  <c r="R945" i="1"/>
  <c r="U944" i="1"/>
  <c r="T944" i="1"/>
  <c r="S944" i="1"/>
  <c r="R944" i="1"/>
  <c r="U943" i="1"/>
  <c r="T943" i="1"/>
  <c r="S943" i="1"/>
  <c r="R943" i="1"/>
  <c r="U942" i="1"/>
  <c r="T942" i="1"/>
  <c r="S942" i="1"/>
  <c r="R942" i="1"/>
  <c r="U941" i="1"/>
  <c r="T941" i="1"/>
  <c r="S941" i="1"/>
  <c r="R941" i="1"/>
  <c r="U940" i="1"/>
  <c r="T940" i="1"/>
  <c r="S940" i="1"/>
  <c r="R940" i="1"/>
  <c r="U939" i="1"/>
  <c r="T939" i="1"/>
  <c r="S939" i="1"/>
  <c r="R939" i="1"/>
  <c r="U938" i="1"/>
  <c r="T938" i="1"/>
  <c r="S938" i="1"/>
  <c r="R938" i="1"/>
  <c r="U937" i="1"/>
  <c r="T937" i="1"/>
  <c r="S937" i="1"/>
  <c r="R937" i="1"/>
  <c r="U936" i="1"/>
  <c r="T936" i="1"/>
  <c r="S936" i="1"/>
  <c r="R936" i="1"/>
  <c r="U935" i="1"/>
  <c r="T935" i="1"/>
  <c r="S935" i="1"/>
  <c r="R935" i="1"/>
  <c r="U934" i="1"/>
  <c r="T934" i="1"/>
  <c r="S934" i="1"/>
  <c r="R934" i="1"/>
  <c r="U933" i="1"/>
  <c r="T933" i="1"/>
  <c r="S933" i="1"/>
  <c r="R933" i="1"/>
  <c r="U932" i="1"/>
  <c r="T932" i="1"/>
  <c r="S932" i="1"/>
  <c r="R932" i="1"/>
  <c r="U931" i="1"/>
  <c r="T931" i="1"/>
  <c r="S931" i="1"/>
  <c r="R931" i="1"/>
  <c r="U930" i="1"/>
  <c r="T930" i="1"/>
  <c r="S930" i="1"/>
  <c r="R930" i="1"/>
  <c r="U929" i="1"/>
  <c r="T929" i="1"/>
  <c r="S929" i="1"/>
  <c r="R929" i="1"/>
  <c r="U928" i="1"/>
  <c r="T928" i="1"/>
  <c r="S928" i="1"/>
  <c r="R928" i="1"/>
  <c r="U927" i="1"/>
  <c r="T927" i="1"/>
  <c r="S927" i="1"/>
  <c r="R927" i="1"/>
  <c r="U926" i="1"/>
  <c r="T926" i="1"/>
  <c r="S926" i="1"/>
  <c r="R926" i="1"/>
  <c r="U925" i="1"/>
  <c r="T925" i="1"/>
  <c r="S925" i="1"/>
  <c r="R925" i="1"/>
  <c r="U924" i="1"/>
  <c r="T924" i="1"/>
  <c r="S924" i="1"/>
  <c r="R924" i="1"/>
  <c r="U923" i="1"/>
  <c r="T923" i="1"/>
  <c r="S923" i="1"/>
  <c r="R923" i="1"/>
  <c r="U922" i="1"/>
  <c r="T922" i="1"/>
  <c r="S922" i="1"/>
  <c r="R922" i="1"/>
  <c r="U921" i="1"/>
  <c r="T921" i="1"/>
  <c r="S921" i="1"/>
  <c r="R921" i="1"/>
  <c r="U920" i="1"/>
  <c r="T920" i="1"/>
  <c r="S920" i="1"/>
  <c r="R920" i="1"/>
  <c r="U919" i="1"/>
  <c r="T919" i="1"/>
  <c r="S919" i="1"/>
  <c r="R919" i="1"/>
  <c r="U918" i="1"/>
  <c r="T918" i="1"/>
  <c r="S918" i="1"/>
  <c r="R918" i="1"/>
  <c r="U917" i="1"/>
  <c r="T917" i="1"/>
  <c r="S917" i="1"/>
  <c r="R917" i="1"/>
  <c r="U916" i="1"/>
  <c r="T916" i="1"/>
  <c r="S916" i="1"/>
  <c r="R916" i="1"/>
  <c r="U915" i="1"/>
  <c r="T915" i="1"/>
  <c r="S915" i="1"/>
  <c r="R915" i="1"/>
  <c r="U914" i="1"/>
  <c r="T914" i="1"/>
  <c r="S914" i="1"/>
  <c r="R914" i="1"/>
  <c r="U913" i="1"/>
  <c r="T913" i="1"/>
  <c r="S913" i="1"/>
  <c r="R913" i="1"/>
  <c r="U912" i="1"/>
  <c r="T912" i="1"/>
  <c r="S912" i="1"/>
  <c r="R912" i="1"/>
  <c r="U911" i="1"/>
  <c r="T911" i="1"/>
  <c r="S911" i="1"/>
  <c r="R911" i="1"/>
  <c r="U910" i="1"/>
  <c r="T910" i="1"/>
  <c r="S910" i="1"/>
  <c r="R910" i="1"/>
  <c r="U909" i="1"/>
  <c r="T909" i="1"/>
  <c r="S909" i="1"/>
  <c r="R909" i="1"/>
  <c r="U908" i="1"/>
  <c r="T908" i="1"/>
  <c r="S908" i="1"/>
  <c r="R908" i="1"/>
  <c r="U907" i="1"/>
  <c r="T907" i="1"/>
  <c r="S907" i="1"/>
  <c r="R907" i="1"/>
  <c r="U906" i="1"/>
  <c r="T906" i="1"/>
  <c r="S906" i="1"/>
  <c r="R906" i="1"/>
  <c r="U905" i="1"/>
  <c r="T905" i="1"/>
  <c r="S905" i="1"/>
  <c r="R905" i="1"/>
  <c r="U904" i="1"/>
  <c r="T904" i="1"/>
  <c r="S904" i="1"/>
  <c r="R904" i="1"/>
  <c r="U903" i="1"/>
  <c r="T903" i="1"/>
  <c r="S903" i="1"/>
  <c r="R903" i="1"/>
  <c r="U902" i="1"/>
  <c r="T902" i="1"/>
  <c r="S902" i="1"/>
  <c r="R902" i="1"/>
  <c r="U901" i="1"/>
  <c r="T901" i="1"/>
  <c r="S901" i="1"/>
  <c r="R901" i="1"/>
  <c r="U900" i="1"/>
  <c r="T900" i="1"/>
  <c r="S900" i="1"/>
  <c r="R900" i="1"/>
  <c r="U899" i="1"/>
  <c r="T899" i="1"/>
  <c r="S899" i="1"/>
  <c r="R899" i="1"/>
  <c r="U898" i="1"/>
  <c r="T898" i="1"/>
  <c r="S898" i="1"/>
  <c r="R898" i="1"/>
  <c r="U897" i="1"/>
  <c r="T897" i="1"/>
  <c r="S897" i="1"/>
  <c r="R897" i="1"/>
  <c r="U896" i="1"/>
  <c r="T896" i="1"/>
  <c r="S896" i="1"/>
  <c r="R896" i="1"/>
  <c r="U895" i="1"/>
  <c r="T895" i="1"/>
  <c r="S895" i="1"/>
  <c r="R895" i="1"/>
  <c r="U894" i="1"/>
  <c r="T894" i="1"/>
  <c r="S894" i="1"/>
  <c r="R894" i="1"/>
  <c r="U893" i="1"/>
  <c r="T893" i="1"/>
  <c r="S893" i="1"/>
  <c r="R893" i="1"/>
  <c r="U892" i="1"/>
  <c r="T892" i="1"/>
  <c r="S892" i="1"/>
  <c r="R892" i="1"/>
  <c r="U891" i="1"/>
  <c r="T891" i="1"/>
  <c r="S891" i="1"/>
  <c r="R891" i="1"/>
  <c r="U890" i="1"/>
  <c r="T890" i="1"/>
  <c r="S890" i="1"/>
  <c r="R890" i="1"/>
  <c r="U889" i="1"/>
  <c r="T889" i="1"/>
  <c r="S889" i="1"/>
  <c r="R889" i="1"/>
  <c r="U888" i="1"/>
  <c r="T888" i="1"/>
  <c r="S888" i="1"/>
  <c r="R888" i="1"/>
  <c r="U887" i="1"/>
  <c r="T887" i="1"/>
  <c r="S887" i="1"/>
  <c r="R887" i="1"/>
  <c r="U886" i="1"/>
  <c r="T886" i="1"/>
  <c r="S886" i="1"/>
  <c r="R886" i="1"/>
  <c r="U885" i="1"/>
  <c r="T885" i="1"/>
  <c r="S885" i="1"/>
  <c r="R885" i="1"/>
  <c r="U884" i="1"/>
  <c r="T884" i="1"/>
  <c r="S884" i="1"/>
  <c r="R884" i="1"/>
  <c r="U883" i="1"/>
  <c r="T883" i="1"/>
  <c r="S883" i="1"/>
  <c r="R883" i="1"/>
  <c r="U882" i="1"/>
  <c r="T882" i="1"/>
  <c r="S882" i="1"/>
  <c r="R882" i="1"/>
  <c r="U881" i="1"/>
  <c r="T881" i="1"/>
  <c r="S881" i="1"/>
  <c r="R881" i="1"/>
  <c r="U880" i="1"/>
  <c r="T880" i="1"/>
  <c r="S880" i="1"/>
  <c r="R880" i="1"/>
  <c r="U879" i="1"/>
  <c r="T879" i="1"/>
  <c r="S879" i="1"/>
  <c r="R879" i="1"/>
  <c r="U878" i="1"/>
  <c r="T878" i="1"/>
  <c r="S878" i="1"/>
  <c r="R878" i="1"/>
  <c r="U877" i="1"/>
  <c r="T877" i="1"/>
  <c r="S877" i="1"/>
  <c r="R877" i="1"/>
  <c r="U876" i="1"/>
  <c r="T876" i="1"/>
  <c r="S876" i="1"/>
  <c r="R876" i="1"/>
  <c r="U875" i="1"/>
  <c r="T875" i="1"/>
  <c r="S875" i="1"/>
  <c r="R875" i="1"/>
  <c r="U874" i="1"/>
  <c r="T874" i="1"/>
  <c r="S874" i="1"/>
  <c r="R874" i="1"/>
  <c r="U873" i="1"/>
  <c r="T873" i="1"/>
  <c r="S873" i="1"/>
  <c r="R873" i="1"/>
  <c r="U872" i="1"/>
  <c r="T872" i="1"/>
  <c r="S872" i="1"/>
  <c r="R872" i="1"/>
  <c r="U871" i="1"/>
  <c r="T871" i="1"/>
  <c r="S871" i="1"/>
  <c r="R871" i="1"/>
  <c r="U870" i="1"/>
  <c r="T870" i="1"/>
  <c r="S870" i="1"/>
  <c r="R870" i="1"/>
  <c r="U869" i="1"/>
  <c r="T869" i="1"/>
  <c r="S869" i="1"/>
  <c r="R869" i="1"/>
  <c r="U868" i="1"/>
  <c r="T868" i="1"/>
  <c r="S868" i="1"/>
  <c r="R868" i="1"/>
  <c r="U867" i="1"/>
  <c r="T867" i="1"/>
  <c r="S867" i="1"/>
  <c r="R867" i="1"/>
  <c r="U866" i="1"/>
  <c r="T866" i="1"/>
  <c r="S866" i="1"/>
  <c r="R866" i="1"/>
  <c r="U865" i="1"/>
  <c r="T865" i="1"/>
  <c r="S865" i="1"/>
  <c r="R865" i="1"/>
  <c r="U864" i="1"/>
  <c r="T864" i="1"/>
  <c r="S864" i="1"/>
  <c r="R864" i="1"/>
  <c r="U863" i="1"/>
  <c r="T863" i="1"/>
  <c r="S863" i="1"/>
  <c r="R863" i="1"/>
  <c r="U862" i="1"/>
  <c r="T862" i="1"/>
  <c r="S862" i="1"/>
  <c r="R862" i="1"/>
  <c r="U861" i="1"/>
  <c r="T861" i="1"/>
  <c r="S861" i="1"/>
  <c r="R861" i="1"/>
  <c r="U860" i="1"/>
  <c r="T860" i="1"/>
  <c r="S860" i="1"/>
  <c r="R860" i="1"/>
  <c r="U859" i="1"/>
  <c r="T859" i="1"/>
  <c r="S859" i="1"/>
  <c r="R859" i="1"/>
  <c r="U858" i="1"/>
  <c r="T858" i="1"/>
  <c r="S858" i="1"/>
  <c r="R858" i="1"/>
  <c r="U857" i="1"/>
  <c r="T857" i="1"/>
  <c r="S857" i="1"/>
  <c r="R857" i="1"/>
  <c r="U856" i="1"/>
  <c r="T856" i="1"/>
  <c r="S856" i="1"/>
  <c r="R856" i="1"/>
  <c r="U855" i="1"/>
  <c r="T855" i="1"/>
  <c r="S855" i="1"/>
  <c r="R855" i="1"/>
  <c r="U854" i="1"/>
  <c r="T854" i="1"/>
  <c r="S854" i="1"/>
  <c r="R854" i="1"/>
  <c r="U853" i="1"/>
  <c r="T853" i="1"/>
  <c r="S853" i="1"/>
  <c r="R853" i="1"/>
  <c r="U852" i="1"/>
  <c r="T852" i="1"/>
  <c r="S852" i="1"/>
  <c r="R852" i="1"/>
  <c r="U851" i="1"/>
  <c r="T851" i="1"/>
  <c r="S851" i="1"/>
  <c r="R851" i="1"/>
  <c r="U850" i="1"/>
  <c r="T850" i="1"/>
  <c r="S850" i="1"/>
  <c r="R850" i="1"/>
  <c r="U849" i="1"/>
  <c r="T849" i="1"/>
  <c r="S849" i="1"/>
  <c r="R849" i="1"/>
  <c r="U848" i="1"/>
  <c r="T848" i="1"/>
  <c r="S848" i="1"/>
  <c r="R848" i="1"/>
  <c r="U847" i="1"/>
  <c r="T847" i="1"/>
  <c r="S847" i="1"/>
  <c r="R847" i="1"/>
  <c r="U846" i="1"/>
  <c r="T846" i="1"/>
  <c r="S846" i="1"/>
  <c r="R846" i="1"/>
  <c r="U845" i="1"/>
  <c r="T845" i="1"/>
  <c r="S845" i="1"/>
  <c r="R845" i="1"/>
  <c r="U844" i="1"/>
  <c r="T844" i="1"/>
  <c r="S844" i="1"/>
  <c r="R844" i="1"/>
  <c r="U843" i="1"/>
  <c r="T843" i="1"/>
  <c r="S843" i="1"/>
  <c r="R843" i="1"/>
  <c r="U842" i="1"/>
  <c r="T842" i="1"/>
  <c r="S842" i="1"/>
  <c r="R842" i="1"/>
  <c r="U841" i="1"/>
  <c r="T841" i="1"/>
  <c r="S841" i="1"/>
  <c r="R841" i="1"/>
  <c r="U840" i="1"/>
  <c r="T840" i="1"/>
  <c r="S840" i="1"/>
  <c r="R840" i="1"/>
  <c r="U839" i="1"/>
  <c r="T839" i="1"/>
  <c r="S839" i="1"/>
  <c r="R839" i="1"/>
  <c r="U838" i="1"/>
  <c r="T838" i="1"/>
  <c r="S838" i="1"/>
  <c r="R838" i="1"/>
  <c r="U837" i="1"/>
  <c r="T837" i="1"/>
  <c r="S837" i="1"/>
  <c r="R837" i="1"/>
  <c r="U836" i="1"/>
  <c r="T836" i="1"/>
  <c r="S836" i="1"/>
  <c r="R836" i="1"/>
  <c r="U835" i="1"/>
  <c r="T835" i="1"/>
  <c r="S835" i="1"/>
  <c r="R835" i="1"/>
  <c r="U834" i="1"/>
  <c r="T834" i="1"/>
  <c r="S834" i="1"/>
  <c r="R834" i="1"/>
  <c r="U833" i="1"/>
  <c r="T833" i="1"/>
  <c r="S833" i="1"/>
  <c r="R833" i="1"/>
  <c r="U832" i="1"/>
  <c r="T832" i="1"/>
  <c r="S832" i="1"/>
  <c r="R832" i="1"/>
  <c r="U831" i="1"/>
  <c r="T831" i="1"/>
  <c r="S831" i="1"/>
  <c r="R831" i="1"/>
  <c r="U830" i="1"/>
  <c r="T830" i="1"/>
  <c r="S830" i="1"/>
  <c r="R830" i="1"/>
  <c r="U829" i="1"/>
  <c r="T829" i="1"/>
  <c r="S829" i="1"/>
  <c r="R829" i="1"/>
  <c r="U828" i="1"/>
  <c r="T828" i="1"/>
  <c r="S828" i="1"/>
  <c r="R828" i="1"/>
  <c r="U827" i="1"/>
  <c r="T827" i="1"/>
  <c r="S827" i="1"/>
  <c r="R827" i="1"/>
  <c r="U826" i="1"/>
  <c r="T826" i="1"/>
  <c r="S826" i="1"/>
  <c r="R826" i="1"/>
  <c r="U825" i="1"/>
  <c r="T825" i="1"/>
  <c r="S825" i="1"/>
  <c r="R825" i="1"/>
  <c r="U824" i="1"/>
  <c r="T824" i="1"/>
  <c r="S824" i="1"/>
  <c r="R824" i="1"/>
  <c r="U823" i="1"/>
  <c r="T823" i="1"/>
  <c r="S823" i="1"/>
  <c r="R823" i="1"/>
  <c r="U822" i="1"/>
  <c r="T822" i="1"/>
  <c r="S822" i="1"/>
  <c r="R822" i="1"/>
  <c r="U821" i="1"/>
  <c r="T821" i="1"/>
  <c r="S821" i="1"/>
  <c r="R821" i="1"/>
  <c r="U820" i="1"/>
  <c r="T820" i="1"/>
  <c r="S820" i="1"/>
  <c r="R820" i="1"/>
  <c r="U819" i="1"/>
  <c r="T819" i="1"/>
  <c r="S819" i="1"/>
  <c r="R819" i="1"/>
  <c r="U818" i="1"/>
  <c r="T818" i="1"/>
  <c r="S818" i="1"/>
  <c r="R818" i="1"/>
  <c r="U817" i="1"/>
  <c r="T817" i="1"/>
  <c r="S817" i="1"/>
  <c r="R817" i="1"/>
  <c r="U816" i="1"/>
  <c r="T816" i="1"/>
  <c r="S816" i="1"/>
  <c r="R816" i="1"/>
  <c r="U815" i="1"/>
  <c r="T815" i="1"/>
  <c r="S815" i="1"/>
  <c r="R815" i="1"/>
  <c r="U814" i="1"/>
  <c r="T814" i="1"/>
  <c r="S814" i="1"/>
  <c r="R814" i="1"/>
  <c r="U813" i="1"/>
  <c r="T813" i="1"/>
  <c r="S813" i="1"/>
  <c r="R813" i="1"/>
  <c r="U812" i="1"/>
  <c r="T812" i="1"/>
  <c r="S812" i="1"/>
  <c r="R812" i="1"/>
  <c r="U811" i="1"/>
  <c r="T811" i="1"/>
  <c r="S811" i="1"/>
  <c r="R811" i="1"/>
  <c r="U810" i="1"/>
  <c r="T810" i="1"/>
  <c r="S810" i="1"/>
  <c r="R810" i="1"/>
  <c r="U809" i="1"/>
  <c r="T809" i="1"/>
  <c r="S809" i="1"/>
  <c r="R809" i="1"/>
  <c r="U808" i="1"/>
  <c r="T808" i="1"/>
  <c r="S808" i="1"/>
  <c r="R808" i="1"/>
  <c r="U807" i="1"/>
  <c r="T807" i="1"/>
  <c r="S807" i="1"/>
  <c r="R807" i="1"/>
  <c r="U806" i="1"/>
  <c r="T806" i="1"/>
  <c r="S806" i="1"/>
  <c r="R806" i="1"/>
  <c r="U805" i="1"/>
  <c r="T805" i="1"/>
  <c r="S805" i="1"/>
  <c r="R805" i="1"/>
  <c r="U804" i="1"/>
  <c r="T804" i="1"/>
  <c r="S804" i="1"/>
  <c r="R804" i="1"/>
  <c r="U803" i="1"/>
  <c r="T803" i="1"/>
  <c r="S803" i="1"/>
  <c r="R803" i="1"/>
  <c r="U802" i="1"/>
  <c r="T802" i="1"/>
  <c r="S802" i="1"/>
  <c r="R802" i="1"/>
  <c r="U801" i="1"/>
  <c r="T801" i="1"/>
  <c r="S801" i="1"/>
  <c r="R801" i="1"/>
  <c r="U800" i="1"/>
  <c r="T800" i="1"/>
  <c r="S800" i="1"/>
  <c r="R800" i="1"/>
  <c r="U799" i="1"/>
  <c r="T799" i="1"/>
  <c r="S799" i="1"/>
  <c r="R799" i="1"/>
  <c r="U798" i="1"/>
  <c r="T798" i="1"/>
  <c r="S798" i="1"/>
  <c r="R798" i="1"/>
  <c r="U797" i="1"/>
  <c r="T797" i="1"/>
  <c r="S797" i="1"/>
  <c r="R797" i="1"/>
  <c r="U796" i="1"/>
  <c r="T796" i="1"/>
  <c r="S796" i="1"/>
  <c r="R796" i="1"/>
  <c r="U795" i="1"/>
  <c r="T795" i="1"/>
  <c r="S795" i="1"/>
  <c r="R795" i="1"/>
  <c r="U794" i="1"/>
  <c r="T794" i="1"/>
  <c r="S794" i="1"/>
  <c r="R794" i="1"/>
  <c r="U793" i="1"/>
  <c r="T793" i="1"/>
  <c r="S793" i="1"/>
  <c r="R793" i="1"/>
  <c r="U792" i="1"/>
  <c r="T792" i="1"/>
  <c r="S792" i="1"/>
  <c r="R792" i="1"/>
  <c r="U791" i="1"/>
  <c r="T791" i="1"/>
  <c r="S791" i="1"/>
  <c r="R791" i="1"/>
  <c r="U790" i="1"/>
  <c r="T790" i="1"/>
  <c r="S790" i="1"/>
  <c r="R790" i="1"/>
  <c r="U789" i="1"/>
  <c r="T789" i="1"/>
  <c r="S789" i="1"/>
  <c r="R789" i="1"/>
  <c r="U788" i="1"/>
  <c r="T788" i="1"/>
  <c r="S788" i="1"/>
  <c r="R788" i="1"/>
  <c r="U787" i="1"/>
  <c r="T787" i="1"/>
  <c r="S787" i="1"/>
  <c r="R787" i="1"/>
  <c r="U786" i="1"/>
  <c r="T786" i="1"/>
  <c r="S786" i="1"/>
  <c r="R786" i="1"/>
  <c r="U785" i="1"/>
  <c r="T785" i="1"/>
  <c r="S785" i="1"/>
  <c r="R785" i="1"/>
  <c r="U784" i="1"/>
  <c r="T784" i="1"/>
  <c r="S784" i="1"/>
  <c r="R784" i="1"/>
  <c r="U783" i="1"/>
  <c r="T783" i="1"/>
  <c r="S783" i="1"/>
  <c r="R783" i="1"/>
  <c r="U782" i="1"/>
  <c r="T782" i="1"/>
  <c r="S782" i="1"/>
  <c r="R782" i="1"/>
  <c r="U781" i="1"/>
  <c r="T781" i="1"/>
  <c r="S781" i="1"/>
  <c r="R781" i="1"/>
  <c r="U780" i="1"/>
  <c r="T780" i="1"/>
  <c r="S780" i="1"/>
  <c r="R780" i="1"/>
  <c r="U779" i="1"/>
  <c r="T779" i="1"/>
  <c r="S779" i="1"/>
  <c r="R779" i="1"/>
  <c r="U778" i="1"/>
  <c r="T778" i="1"/>
  <c r="S778" i="1"/>
  <c r="R778" i="1"/>
  <c r="U777" i="1"/>
  <c r="T777" i="1"/>
  <c r="S777" i="1"/>
  <c r="R777" i="1"/>
  <c r="U776" i="1"/>
  <c r="T776" i="1"/>
  <c r="S776" i="1"/>
  <c r="R776" i="1"/>
  <c r="U775" i="1"/>
  <c r="T775" i="1"/>
  <c r="S775" i="1"/>
  <c r="R775" i="1"/>
  <c r="U774" i="1"/>
  <c r="T774" i="1"/>
  <c r="S774" i="1"/>
  <c r="R774" i="1"/>
  <c r="U773" i="1"/>
  <c r="T773" i="1"/>
  <c r="S773" i="1"/>
  <c r="R773" i="1"/>
  <c r="U772" i="1"/>
  <c r="T772" i="1"/>
  <c r="S772" i="1"/>
  <c r="R772" i="1"/>
  <c r="U771" i="1"/>
  <c r="T771" i="1"/>
  <c r="S771" i="1"/>
  <c r="R771" i="1"/>
  <c r="U770" i="1"/>
  <c r="T770" i="1"/>
  <c r="S770" i="1"/>
  <c r="R770" i="1"/>
  <c r="U769" i="1"/>
  <c r="T769" i="1"/>
  <c r="S769" i="1"/>
  <c r="R769" i="1"/>
  <c r="U768" i="1"/>
  <c r="T768" i="1"/>
  <c r="S768" i="1"/>
  <c r="R768" i="1"/>
  <c r="U767" i="1"/>
  <c r="T767" i="1"/>
  <c r="S767" i="1"/>
  <c r="R767" i="1"/>
  <c r="U766" i="1"/>
  <c r="T766" i="1"/>
  <c r="S766" i="1"/>
  <c r="R766" i="1"/>
  <c r="U765" i="1"/>
  <c r="T765" i="1"/>
  <c r="S765" i="1"/>
  <c r="R765" i="1"/>
  <c r="U764" i="1"/>
  <c r="T764" i="1"/>
  <c r="S764" i="1"/>
  <c r="R764" i="1"/>
  <c r="U763" i="1"/>
  <c r="T763" i="1"/>
  <c r="S763" i="1"/>
  <c r="R763" i="1"/>
  <c r="U762" i="1"/>
  <c r="T762" i="1"/>
  <c r="S762" i="1"/>
  <c r="R762" i="1"/>
  <c r="U761" i="1"/>
  <c r="T761" i="1"/>
  <c r="S761" i="1"/>
  <c r="R761" i="1"/>
  <c r="U760" i="1"/>
  <c r="T760" i="1"/>
  <c r="S760" i="1"/>
  <c r="R760" i="1"/>
  <c r="U759" i="1"/>
  <c r="T759" i="1"/>
  <c r="S759" i="1"/>
  <c r="R759" i="1"/>
  <c r="U758" i="1"/>
  <c r="T758" i="1"/>
  <c r="S758" i="1"/>
  <c r="R758" i="1"/>
  <c r="U757" i="1"/>
  <c r="T757" i="1"/>
  <c r="S757" i="1"/>
  <c r="R757" i="1"/>
  <c r="U756" i="1"/>
  <c r="T756" i="1"/>
  <c r="S756" i="1"/>
  <c r="R756" i="1"/>
  <c r="U755" i="1"/>
  <c r="T755" i="1"/>
  <c r="S755" i="1"/>
  <c r="R755" i="1"/>
  <c r="U754" i="1"/>
  <c r="T754" i="1"/>
  <c r="S754" i="1"/>
  <c r="R754" i="1"/>
  <c r="U753" i="1"/>
  <c r="T753" i="1"/>
  <c r="S753" i="1"/>
  <c r="R753" i="1"/>
  <c r="U752" i="1"/>
  <c r="T752" i="1"/>
  <c r="S752" i="1"/>
  <c r="R752" i="1"/>
  <c r="U751" i="1"/>
  <c r="T751" i="1"/>
  <c r="S751" i="1"/>
  <c r="R751" i="1"/>
  <c r="U750" i="1"/>
  <c r="T750" i="1"/>
  <c r="S750" i="1"/>
  <c r="R750" i="1"/>
  <c r="U749" i="1"/>
  <c r="T749" i="1"/>
  <c r="S749" i="1"/>
  <c r="R749" i="1"/>
  <c r="U748" i="1"/>
  <c r="T748" i="1"/>
  <c r="S748" i="1"/>
  <c r="R748" i="1"/>
  <c r="U747" i="1"/>
  <c r="T747" i="1"/>
  <c r="S747" i="1"/>
  <c r="R747" i="1"/>
  <c r="U746" i="1"/>
  <c r="T746" i="1"/>
  <c r="S746" i="1"/>
  <c r="R746" i="1"/>
  <c r="U745" i="1"/>
  <c r="T745" i="1"/>
  <c r="S745" i="1"/>
  <c r="R745" i="1"/>
  <c r="U744" i="1"/>
  <c r="T744" i="1"/>
  <c r="S744" i="1"/>
  <c r="R744" i="1"/>
  <c r="U743" i="1"/>
  <c r="T743" i="1"/>
  <c r="S743" i="1"/>
  <c r="R743" i="1"/>
  <c r="U742" i="1"/>
  <c r="T742" i="1"/>
  <c r="S742" i="1"/>
  <c r="R742" i="1"/>
  <c r="U741" i="1"/>
  <c r="T741" i="1"/>
  <c r="S741" i="1"/>
  <c r="R741" i="1"/>
  <c r="U740" i="1"/>
  <c r="T740" i="1"/>
  <c r="S740" i="1"/>
  <c r="R740" i="1"/>
  <c r="U739" i="1"/>
  <c r="T739" i="1"/>
  <c r="S739" i="1"/>
  <c r="R739" i="1"/>
  <c r="U738" i="1"/>
  <c r="T738" i="1"/>
  <c r="S738" i="1"/>
  <c r="R738" i="1"/>
  <c r="R587" i="1"/>
  <c r="S587" i="1"/>
  <c r="T587" i="1"/>
  <c r="U587" i="1"/>
  <c r="R588" i="1"/>
  <c r="S588" i="1"/>
  <c r="T588" i="1"/>
  <c r="U588" i="1"/>
  <c r="R589" i="1"/>
  <c r="S589" i="1"/>
  <c r="T589" i="1"/>
  <c r="U589" i="1"/>
  <c r="R590" i="1"/>
  <c r="S590" i="1"/>
  <c r="T590" i="1"/>
  <c r="U590" i="1"/>
  <c r="R591" i="1"/>
  <c r="S591" i="1"/>
  <c r="T591" i="1"/>
  <c r="U591" i="1"/>
  <c r="R592" i="1"/>
  <c r="S592" i="1"/>
  <c r="T592" i="1"/>
  <c r="U592" i="1"/>
  <c r="R593" i="1"/>
  <c r="S593" i="1"/>
  <c r="T593" i="1"/>
  <c r="U593" i="1"/>
  <c r="R594" i="1"/>
  <c r="S594" i="1"/>
  <c r="T594" i="1"/>
  <c r="U594" i="1"/>
  <c r="R595" i="1"/>
  <c r="S595" i="1"/>
  <c r="T595" i="1"/>
  <c r="U595" i="1"/>
  <c r="R596" i="1"/>
  <c r="S596" i="1"/>
  <c r="T596" i="1"/>
  <c r="U596" i="1"/>
  <c r="R597" i="1"/>
  <c r="S597" i="1"/>
  <c r="T597" i="1"/>
  <c r="U597" i="1"/>
  <c r="R598" i="1"/>
  <c r="S598" i="1"/>
  <c r="T598" i="1"/>
  <c r="U598" i="1"/>
  <c r="R599" i="1"/>
  <c r="S599" i="1"/>
  <c r="T599" i="1"/>
  <c r="U599" i="1"/>
  <c r="R600" i="1"/>
  <c r="S600" i="1"/>
  <c r="T600" i="1"/>
  <c r="U600" i="1"/>
  <c r="R601" i="1"/>
  <c r="S601" i="1"/>
  <c r="T601" i="1"/>
  <c r="U601" i="1"/>
  <c r="R602" i="1"/>
  <c r="S602" i="1"/>
  <c r="T602" i="1"/>
  <c r="U602" i="1"/>
  <c r="R603" i="1"/>
  <c r="S603" i="1"/>
  <c r="T603" i="1"/>
  <c r="U603" i="1"/>
  <c r="R604" i="1"/>
  <c r="S604" i="1"/>
  <c r="T604" i="1"/>
  <c r="U604" i="1"/>
  <c r="R605" i="1"/>
  <c r="S605" i="1"/>
  <c r="T605" i="1"/>
  <c r="U605" i="1"/>
  <c r="R606" i="1"/>
  <c r="S606" i="1"/>
  <c r="T606" i="1"/>
  <c r="U606" i="1"/>
  <c r="R607" i="1"/>
  <c r="S607" i="1"/>
  <c r="T607" i="1"/>
  <c r="U607" i="1"/>
  <c r="R608" i="1"/>
  <c r="S608" i="1"/>
  <c r="T608" i="1"/>
  <c r="U608" i="1"/>
  <c r="R609" i="1"/>
  <c r="S609" i="1"/>
  <c r="T609" i="1"/>
  <c r="U609" i="1"/>
  <c r="R610" i="1"/>
  <c r="S610" i="1"/>
  <c r="T610" i="1"/>
  <c r="U610" i="1"/>
  <c r="R611" i="1"/>
  <c r="S611" i="1"/>
  <c r="T611" i="1"/>
  <c r="U611" i="1"/>
  <c r="R612" i="1"/>
  <c r="S612" i="1"/>
  <c r="T612" i="1"/>
  <c r="U612" i="1"/>
  <c r="R613" i="1"/>
  <c r="S613" i="1"/>
  <c r="T613" i="1"/>
  <c r="U613" i="1"/>
  <c r="R614" i="1"/>
  <c r="S614" i="1"/>
  <c r="T614" i="1"/>
  <c r="U614" i="1"/>
  <c r="R615" i="1"/>
  <c r="S615" i="1"/>
  <c r="T615" i="1"/>
  <c r="U615" i="1"/>
  <c r="R616" i="1"/>
  <c r="S616" i="1"/>
  <c r="T616" i="1"/>
  <c r="U616" i="1"/>
  <c r="R617" i="1"/>
  <c r="S617" i="1"/>
  <c r="T617" i="1"/>
  <c r="U617" i="1"/>
  <c r="R618" i="1"/>
  <c r="S618" i="1"/>
  <c r="T618" i="1"/>
  <c r="U618" i="1"/>
  <c r="R619" i="1"/>
  <c r="S619" i="1"/>
  <c r="T619" i="1"/>
  <c r="U619" i="1"/>
  <c r="R620" i="1"/>
  <c r="S620" i="1"/>
  <c r="T620" i="1"/>
  <c r="U620" i="1"/>
  <c r="R621" i="1"/>
  <c r="S621" i="1"/>
  <c r="T621" i="1"/>
  <c r="U621" i="1"/>
  <c r="R622" i="1"/>
  <c r="S622" i="1"/>
  <c r="T622" i="1"/>
  <c r="U622" i="1"/>
  <c r="R623" i="1"/>
  <c r="S623" i="1"/>
  <c r="T623" i="1"/>
  <c r="U623" i="1"/>
  <c r="R624" i="1"/>
  <c r="S624" i="1"/>
  <c r="T624" i="1"/>
  <c r="U624" i="1"/>
  <c r="R625" i="1"/>
  <c r="S625" i="1"/>
  <c r="T625" i="1"/>
  <c r="U625" i="1"/>
  <c r="R626" i="1"/>
  <c r="S626" i="1"/>
  <c r="T626" i="1"/>
  <c r="U626" i="1"/>
  <c r="R627" i="1"/>
  <c r="S627" i="1"/>
  <c r="T627" i="1"/>
  <c r="U627" i="1"/>
  <c r="R628" i="1"/>
  <c r="S628" i="1"/>
  <c r="T628" i="1"/>
  <c r="U628" i="1"/>
  <c r="R629" i="1"/>
  <c r="S629" i="1"/>
  <c r="T629" i="1"/>
  <c r="U629" i="1"/>
  <c r="R630" i="1"/>
  <c r="S630" i="1"/>
  <c r="T630" i="1"/>
  <c r="U630" i="1"/>
  <c r="R631" i="1"/>
  <c r="S631" i="1"/>
  <c r="T631" i="1"/>
  <c r="U631" i="1"/>
  <c r="R632" i="1"/>
  <c r="S632" i="1"/>
  <c r="T632" i="1"/>
  <c r="U632" i="1"/>
  <c r="R633" i="1"/>
  <c r="S633" i="1"/>
  <c r="T633" i="1"/>
  <c r="U633" i="1"/>
  <c r="R634" i="1"/>
  <c r="S634" i="1"/>
  <c r="T634" i="1"/>
  <c r="U634" i="1"/>
  <c r="R635" i="1"/>
  <c r="S635" i="1"/>
  <c r="T635" i="1"/>
  <c r="U635" i="1"/>
  <c r="R636" i="1"/>
  <c r="S636" i="1"/>
  <c r="T636" i="1"/>
  <c r="U636" i="1"/>
  <c r="R637" i="1"/>
  <c r="S637" i="1"/>
  <c r="T637" i="1"/>
  <c r="U637" i="1"/>
  <c r="R638" i="1"/>
  <c r="S638" i="1"/>
  <c r="T638" i="1"/>
  <c r="U638" i="1"/>
  <c r="R639" i="1"/>
  <c r="S639" i="1"/>
  <c r="T639" i="1"/>
  <c r="U639" i="1"/>
  <c r="R640" i="1"/>
  <c r="S640" i="1"/>
  <c r="T640" i="1"/>
  <c r="U640" i="1"/>
  <c r="R641" i="1"/>
  <c r="S641" i="1"/>
  <c r="T641" i="1"/>
  <c r="U641" i="1"/>
  <c r="R642" i="1"/>
  <c r="S642" i="1"/>
  <c r="T642" i="1"/>
  <c r="U642" i="1"/>
  <c r="R643" i="1"/>
  <c r="S643" i="1"/>
  <c r="T643" i="1"/>
  <c r="U643" i="1"/>
  <c r="R644" i="1"/>
  <c r="S644" i="1"/>
  <c r="T644" i="1"/>
  <c r="U644" i="1"/>
  <c r="R645" i="1"/>
  <c r="S645" i="1"/>
  <c r="T645" i="1"/>
  <c r="U645" i="1"/>
  <c r="R646" i="1"/>
  <c r="S646" i="1"/>
  <c r="T646" i="1"/>
  <c r="U646" i="1"/>
  <c r="R647" i="1"/>
  <c r="S647" i="1"/>
  <c r="T647" i="1"/>
  <c r="U647" i="1"/>
  <c r="R648" i="1"/>
  <c r="S648" i="1"/>
  <c r="T648" i="1"/>
  <c r="U648" i="1"/>
  <c r="R649" i="1"/>
  <c r="S649" i="1"/>
  <c r="T649" i="1"/>
  <c r="U649" i="1"/>
  <c r="R650" i="1"/>
  <c r="S650" i="1"/>
  <c r="T650" i="1"/>
  <c r="U650" i="1"/>
  <c r="R651" i="1"/>
  <c r="S651" i="1"/>
  <c r="T651" i="1"/>
  <c r="U651" i="1"/>
  <c r="R652" i="1"/>
  <c r="S652" i="1"/>
  <c r="T652" i="1"/>
  <c r="U652" i="1"/>
  <c r="R653" i="1"/>
  <c r="S653" i="1"/>
  <c r="T653" i="1"/>
  <c r="U653" i="1"/>
  <c r="R654" i="1"/>
  <c r="S654" i="1"/>
  <c r="T654" i="1"/>
  <c r="U654" i="1"/>
  <c r="R655" i="1"/>
  <c r="S655" i="1"/>
  <c r="T655" i="1"/>
  <c r="U655" i="1"/>
  <c r="R656" i="1"/>
  <c r="S656" i="1"/>
  <c r="T656" i="1"/>
  <c r="U656" i="1"/>
  <c r="R657" i="1"/>
  <c r="S657" i="1"/>
  <c r="T657" i="1"/>
  <c r="U657" i="1"/>
  <c r="R658" i="1"/>
  <c r="S658" i="1"/>
  <c r="T658" i="1"/>
  <c r="U658" i="1"/>
  <c r="R659" i="1"/>
  <c r="S659" i="1"/>
  <c r="T659" i="1"/>
  <c r="U659" i="1"/>
  <c r="R660" i="1"/>
  <c r="S660" i="1"/>
  <c r="T660" i="1"/>
  <c r="U660" i="1"/>
  <c r="R661" i="1"/>
  <c r="S661" i="1"/>
  <c r="T661" i="1"/>
  <c r="U661" i="1"/>
  <c r="R662" i="1"/>
  <c r="S662" i="1"/>
  <c r="T662" i="1"/>
  <c r="U662" i="1"/>
  <c r="R663" i="1"/>
  <c r="S663" i="1"/>
  <c r="T663" i="1"/>
  <c r="U663" i="1"/>
  <c r="R664" i="1"/>
  <c r="S664" i="1"/>
  <c r="T664" i="1"/>
  <c r="U664" i="1"/>
  <c r="R665" i="1"/>
  <c r="S665" i="1"/>
  <c r="T665" i="1"/>
  <c r="U665" i="1"/>
  <c r="R666" i="1"/>
  <c r="S666" i="1"/>
  <c r="T666" i="1"/>
  <c r="U666" i="1"/>
  <c r="R667" i="1"/>
  <c r="S667" i="1"/>
  <c r="T667" i="1"/>
  <c r="U667" i="1"/>
  <c r="R668" i="1"/>
  <c r="S668" i="1"/>
  <c r="T668" i="1"/>
  <c r="U668" i="1"/>
  <c r="R669" i="1"/>
  <c r="S669" i="1"/>
  <c r="T669" i="1"/>
  <c r="U669" i="1"/>
  <c r="R670" i="1"/>
  <c r="S670" i="1"/>
  <c r="T670" i="1"/>
  <c r="U670" i="1"/>
  <c r="R671" i="1"/>
  <c r="S671" i="1"/>
  <c r="T671" i="1"/>
  <c r="U671" i="1"/>
  <c r="R672" i="1"/>
  <c r="S672" i="1"/>
  <c r="T672" i="1"/>
  <c r="U672" i="1"/>
  <c r="R673" i="1"/>
  <c r="S673" i="1"/>
  <c r="T673" i="1"/>
  <c r="U673" i="1"/>
  <c r="R674" i="1"/>
  <c r="S674" i="1"/>
  <c r="T674" i="1"/>
  <c r="U674" i="1"/>
  <c r="R675" i="1"/>
  <c r="S675" i="1"/>
  <c r="T675" i="1"/>
  <c r="U675" i="1"/>
  <c r="R676" i="1"/>
  <c r="S676" i="1"/>
  <c r="T676" i="1"/>
  <c r="U676" i="1"/>
  <c r="R677" i="1"/>
  <c r="S677" i="1"/>
  <c r="T677" i="1"/>
  <c r="U677" i="1"/>
  <c r="R678" i="1"/>
  <c r="S678" i="1"/>
  <c r="T678" i="1"/>
  <c r="U678" i="1"/>
  <c r="R679" i="1"/>
  <c r="S679" i="1"/>
  <c r="T679" i="1"/>
  <c r="U679" i="1"/>
  <c r="R680" i="1"/>
  <c r="S680" i="1"/>
  <c r="T680" i="1"/>
  <c r="U680" i="1"/>
  <c r="R681" i="1"/>
  <c r="S681" i="1"/>
  <c r="T681" i="1"/>
  <c r="U681" i="1"/>
  <c r="R682" i="1"/>
  <c r="S682" i="1"/>
  <c r="T682" i="1"/>
  <c r="U682" i="1"/>
  <c r="R683" i="1"/>
  <c r="S683" i="1"/>
  <c r="T683" i="1"/>
  <c r="U683" i="1"/>
  <c r="R684" i="1"/>
  <c r="S684" i="1"/>
  <c r="T684" i="1"/>
  <c r="U684" i="1"/>
  <c r="R685" i="1"/>
  <c r="S685" i="1"/>
  <c r="T685" i="1"/>
  <c r="U685" i="1"/>
  <c r="R686" i="1"/>
  <c r="S686" i="1"/>
  <c r="T686" i="1"/>
  <c r="U686" i="1"/>
  <c r="R687" i="1"/>
  <c r="S687" i="1"/>
  <c r="T687" i="1"/>
  <c r="U687" i="1"/>
  <c r="R688" i="1"/>
  <c r="S688" i="1"/>
  <c r="T688" i="1"/>
  <c r="U688" i="1"/>
  <c r="R689" i="1"/>
  <c r="S689" i="1"/>
  <c r="T689" i="1"/>
  <c r="U689" i="1"/>
  <c r="R690" i="1"/>
  <c r="S690" i="1"/>
  <c r="T690" i="1"/>
  <c r="U690" i="1"/>
  <c r="R691" i="1"/>
  <c r="S691" i="1"/>
  <c r="T691" i="1"/>
  <c r="U691" i="1"/>
  <c r="R692" i="1"/>
  <c r="S692" i="1"/>
  <c r="T692" i="1"/>
  <c r="U692" i="1"/>
  <c r="R693" i="1"/>
  <c r="S693" i="1"/>
  <c r="T693" i="1"/>
  <c r="U693" i="1"/>
  <c r="R694" i="1"/>
  <c r="S694" i="1"/>
  <c r="T694" i="1"/>
  <c r="U694" i="1"/>
  <c r="R695" i="1"/>
  <c r="S695" i="1"/>
  <c r="T695" i="1"/>
  <c r="U695" i="1"/>
  <c r="R696" i="1"/>
  <c r="S696" i="1"/>
  <c r="T696" i="1"/>
  <c r="U696" i="1"/>
  <c r="R697" i="1"/>
  <c r="S697" i="1"/>
  <c r="T697" i="1"/>
  <c r="U697" i="1"/>
  <c r="R698" i="1"/>
  <c r="S698" i="1"/>
  <c r="T698" i="1"/>
  <c r="U698" i="1"/>
  <c r="R699" i="1"/>
  <c r="S699" i="1"/>
  <c r="T699" i="1"/>
  <c r="U699" i="1"/>
  <c r="R700" i="1"/>
  <c r="S700" i="1"/>
  <c r="T700" i="1"/>
  <c r="U700" i="1"/>
  <c r="R701" i="1"/>
  <c r="S701" i="1"/>
  <c r="T701" i="1"/>
  <c r="U701" i="1"/>
  <c r="R702" i="1"/>
  <c r="S702" i="1"/>
  <c r="T702" i="1"/>
  <c r="U702" i="1"/>
  <c r="R703" i="1"/>
  <c r="S703" i="1"/>
  <c r="T703" i="1"/>
  <c r="U703" i="1"/>
  <c r="R704" i="1"/>
  <c r="S704" i="1"/>
  <c r="T704" i="1"/>
  <c r="U704" i="1"/>
  <c r="R705" i="1"/>
  <c r="S705" i="1"/>
  <c r="T705" i="1"/>
  <c r="U705" i="1"/>
  <c r="R706" i="1"/>
  <c r="S706" i="1"/>
  <c r="T706" i="1"/>
  <c r="U706" i="1"/>
  <c r="R707" i="1"/>
  <c r="S707" i="1"/>
  <c r="T707" i="1"/>
  <c r="U707" i="1"/>
  <c r="R708" i="1"/>
  <c r="S708" i="1"/>
  <c r="T708" i="1"/>
  <c r="U708" i="1"/>
  <c r="R709" i="1"/>
  <c r="S709" i="1"/>
  <c r="T709" i="1"/>
  <c r="U709" i="1"/>
  <c r="R710" i="1"/>
  <c r="S710" i="1"/>
  <c r="T710" i="1"/>
  <c r="U710" i="1"/>
  <c r="R711" i="1"/>
  <c r="S711" i="1"/>
  <c r="T711" i="1"/>
  <c r="U711" i="1"/>
  <c r="R712" i="1"/>
  <c r="S712" i="1"/>
  <c r="T712" i="1"/>
  <c r="U712" i="1"/>
  <c r="R713" i="1"/>
  <c r="S713" i="1"/>
  <c r="T713" i="1"/>
  <c r="U713" i="1"/>
  <c r="R714" i="1"/>
  <c r="S714" i="1"/>
  <c r="T714" i="1"/>
  <c r="U714" i="1"/>
  <c r="R715" i="1"/>
  <c r="S715" i="1"/>
  <c r="T715" i="1"/>
  <c r="U715" i="1"/>
  <c r="R716" i="1"/>
  <c r="S716" i="1"/>
  <c r="T716" i="1"/>
  <c r="U716" i="1"/>
  <c r="R717" i="1"/>
  <c r="S717" i="1"/>
  <c r="T717" i="1"/>
  <c r="U717" i="1"/>
  <c r="R718" i="1"/>
  <c r="S718" i="1"/>
  <c r="T718" i="1"/>
  <c r="U718" i="1"/>
  <c r="R719" i="1"/>
  <c r="S719" i="1"/>
  <c r="T719" i="1"/>
  <c r="U719" i="1"/>
  <c r="R720" i="1"/>
  <c r="S720" i="1"/>
  <c r="T720" i="1"/>
  <c r="U720" i="1"/>
  <c r="R721" i="1"/>
  <c r="S721" i="1"/>
  <c r="T721" i="1"/>
  <c r="U721" i="1"/>
  <c r="R722" i="1"/>
  <c r="S722" i="1"/>
  <c r="T722" i="1"/>
  <c r="U722" i="1"/>
  <c r="R723" i="1"/>
  <c r="S723" i="1"/>
  <c r="T723" i="1"/>
  <c r="U723" i="1"/>
  <c r="R724" i="1"/>
  <c r="S724" i="1"/>
  <c r="T724" i="1"/>
  <c r="U724" i="1"/>
  <c r="R725" i="1"/>
  <c r="S725" i="1"/>
  <c r="T725" i="1"/>
  <c r="U725" i="1"/>
  <c r="R726" i="1"/>
  <c r="S726" i="1"/>
  <c r="T726" i="1"/>
  <c r="U726" i="1"/>
  <c r="R727" i="1"/>
  <c r="S727" i="1"/>
  <c r="T727" i="1"/>
  <c r="U727" i="1"/>
  <c r="R728" i="1"/>
  <c r="S728" i="1"/>
  <c r="T728" i="1"/>
  <c r="U728" i="1"/>
  <c r="R729" i="1"/>
  <c r="S729" i="1"/>
  <c r="T729" i="1"/>
  <c r="U729" i="1"/>
  <c r="R730" i="1"/>
  <c r="S730" i="1"/>
  <c r="T730" i="1"/>
  <c r="U730" i="1"/>
  <c r="R731" i="1"/>
  <c r="S731" i="1"/>
  <c r="T731" i="1"/>
  <c r="U731" i="1"/>
  <c r="R732" i="1"/>
  <c r="S732" i="1"/>
  <c r="T732" i="1"/>
  <c r="U732" i="1"/>
  <c r="R733" i="1"/>
  <c r="S733" i="1"/>
  <c r="T733" i="1"/>
  <c r="U733" i="1"/>
  <c r="R734" i="1"/>
  <c r="S734" i="1"/>
  <c r="T734" i="1"/>
  <c r="U734" i="1"/>
  <c r="R735" i="1"/>
  <c r="S735" i="1"/>
  <c r="T735" i="1"/>
  <c r="U735" i="1"/>
  <c r="R736" i="1"/>
  <c r="S736" i="1"/>
  <c r="T736" i="1"/>
  <c r="U736" i="1"/>
  <c r="R737" i="1"/>
  <c r="S737" i="1"/>
  <c r="T737" i="1"/>
  <c r="U737" i="1"/>
  <c r="U585" i="1"/>
  <c r="T585" i="1"/>
  <c r="S585" i="1"/>
  <c r="R585" i="1"/>
  <c r="U584" i="1"/>
  <c r="T584" i="1"/>
  <c r="S584" i="1"/>
  <c r="R584" i="1"/>
  <c r="U583" i="1"/>
  <c r="T583" i="1"/>
  <c r="S583" i="1"/>
  <c r="R583" i="1"/>
  <c r="U582" i="1"/>
  <c r="T582" i="1"/>
  <c r="S582" i="1"/>
  <c r="R582" i="1"/>
  <c r="U581" i="1"/>
  <c r="T581" i="1"/>
  <c r="S581" i="1"/>
  <c r="R581" i="1"/>
  <c r="U580" i="1"/>
  <c r="T580" i="1"/>
  <c r="S580" i="1"/>
  <c r="R580" i="1"/>
  <c r="U579" i="1"/>
  <c r="T579" i="1"/>
  <c r="S579" i="1"/>
  <c r="R579" i="1"/>
  <c r="U578" i="1"/>
  <c r="T578" i="1"/>
  <c r="S578" i="1"/>
  <c r="R578" i="1"/>
  <c r="U577" i="1"/>
  <c r="T577" i="1"/>
  <c r="S577" i="1"/>
  <c r="R577" i="1"/>
  <c r="U576" i="1"/>
  <c r="T576" i="1"/>
  <c r="S576" i="1"/>
  <c r="R576" i="1"/>
  <c r="U575" i="1"/>
  <c r="T575" i="1"/>
  <c r="S575" i="1"/>
  <c r="R575" i="1"/>
  <c r="U574" i="1"/>
  <c r="T574" i="1"/>
  <c r="S574" i="1"/>
  <c r="R574" i="1"/>
  <c r="U573" i="1"/>
  <c r="T573" i="1"/>
  <c r="S573" i="1"/>
  <c r="R573" i="1"/>
  <c r="U572" i="1"/>
  <c r="T572" i="1"/>
  <c r="S572" i="1"/>
  <c r="R572" i="1"/>
  <c r="U571" i="1"/>
  <c r="T571" i="1"/>
  <c r="S571" i="1"/>
  <c r="R571" i="1"/>
  <c r="U570" i="1"/>
  <c r="T570" i="1"/>
  <c r="S570" i="1"/>
  <c r="R570" i="1"/>
  <c r="U569" i="1"/>
  <c r="T569" i="1"/>
  <c r="S569" i="1"/>
  <c r="R569" i="1"/>
  <c r="U568" i="1"/>
  <c r="T568" i="1"/>
  <c r="S568" i="1"/>
  <c r="R568" i="1"/>
  <c r="U567" i="1"/>
  <c r="T567" i="1"/>
  <c r="S567" i="1"/>
  <c r="R567" i="1"/>
  <c r="U566" i="1"/>
  <c r="T566" i="1"/>
  <c r="S566" i="1"/>
  <c r="R566" i="1"/>
  <c r="U565" i="1"/>
  <c r="T565" i="1"/>
  <c r="S565" i="1"/>
  <c r="R565" i="1"/>
  <c r="U564" i="1"/>
  <c r="T564" i="1"/>
  <c r="S564" i="1"/>
  <c r="R564" i="1"/>
  <c r="U563" i="1"/>
  <c r="T563" i="1"/>
  <c r="S563" i="1"/>
  <c r="R563" i="1"/>
  <c r="U562" i="1"/>
  <c r="T562" i="1"/>
  <c r="S562" i="1"/>
  <c r="R562" i="1"/>
  <c r="U561" i="1"/>
  <c r="T561" i="1"/>
  <c r="S561" i="1"/>
  <c r="R561" i="1"/>
  <c r="U560" i="1"/>
  <c r="T560" i="1"/>
  <c r="S560" i="1"/>
  <c r="R560" i="1"/>
  <c r="U559" i="1"/>
  <c r="T559" i="1"/>
  <c r="S559" i="1"/>
  <c r="R559" i="1"/>
  <c r="U558" i="1"/>
  <c r="T558" i="1"/>
  <c r="S558" i="1"/>
  <c r="R558" i="1"/>
  <c r="U557" i="1"/>
  <c r="T557" i="1"/>
  <c r="S557" i="1"/>
  <c r="R557" i="1"/>
  <c r="U556" i="1"/>
  <c r="T556" i="1"/>
  <c r="S556" i="1"/>
  <c r="R556" i="1"/>
  <c r="U555" i="1"/>
  <c r="T555" i="1"/>
  <c r="S555" i="1"/>
  <c r="R555" i="1"/>
  <c r="U554" i="1"/>
  <c r="T554" i="1"/>
  <c r="S554" i="1"/>
  <c r="R554" i="1"/>
  <c r="U553" i="1"/>
  <c r="T553" i="1"/>
  <c r="S553" i="1"/>
  <c r="R553" i="1"/>
  <c r="U552" i="1"/>
  <c r="T552" i="1"/>
  <c r="S552" i="1"/>
  <c r="R552" i="1"/>
  <c r="U551" i="1"/>
  <c r="T551" i="1"/>
  <c r="S551" i="1"/>
  <c r="R551" i="1"/>
  <c r="U550" i="1"/>
  <c r="T550" i="1"/>
  <c r="S550" i="1"/>
  <c r="R550" i="1"/>
  <c r="U549" i="1"/>
  <c r="T549" i="1"/>
  <c r="S549" i="1"/>
  <c r="R549" i="1"/>
  <c r="U548" i="1"/>
  <c r="T548" i="1"/>
  <c r="S548" i="1"/>
  <c r="R548" i="1"/>
  <c r="U547" i="1"/>
  <c r="T547" i="1"/>
  <c r="S547" i="1"/>
  <c r="R547" i="1"/>
  <c r="U546" i="1"/>
  <c r="T546" i="1"/>
  <c r="S546" i="1"/>
  <c r="R546" i="1"/>
  <c r="U545" i="1"/>
  <c r="T545" i="1"/>
  <c r="S545" i="1"/>
  <c r="R545" i="1"/>
  <c r="U544" i="1"/>
  <c r="T544" i="1"/>
  <c r="S544" i="1"/>
  <c r="R544" i="1"/>
  <c r="U543" i="1"/>
  <c r="T543" i="1"/>
  <c r="S543" i="1"/>
  <c r="R543" i="1"/>
  <c r="U542" i="1"/>
  <c r="T542" i="1"/>
  <c r="S542" i="1"/>
  <c r="R542" i="1"/>
  <c r="U541" i="1"/>
  <c r="T541" i="1"/>
  <c r="S541" i="1"/>
  <c r="R541" i="1"/>
  <c r="U540" i="1"/>
  <c r="T540" i="1"/>
  <c r="S540" i="1"/>
  <c r="R540" i="1"/>
  <c r="U539" i="1"/>
  <c r="T539" i="1"/>
  <c r="S539" i="1"/>
  <c r="R539" i="1"/>
  <c r="U538" i="1"/>
  <c r="T538" i="1"/>
  <c r="S538" i="1"/>
  <c r="R538" i="1"/>
  <c r="U537" i="1"/>
  <c r="T537" i="1"/>
  <c r="S537" i="1"/>
  <c r="R537" i="1"/>
  <c r="U536" i="1"/>
  <c r="T536" i="1"/>
  <c r="S536" i="1"/>
  <c r="R536" i="1"/>
  <c r="U535" i="1"/>
  <c r="T535" i="1"/>
  <c r="S535" i="1"/>
  <c r="R535" i="1"/>
  <c r="U534" i="1"/>
  <c r="T534" i="1"/>
  <c r="S534" i="1"/>
  <c r="R534" i="1"/>
  <c r="U533" i="1"/>
  <c r="T533" i="1"/>
  <c r="S533" i="1"/>
  <c r="R533" i="1"/>
  <c r="U532" i="1"/>
  <c r="T532" i="1"/>
  <c r="S532" i="1"/>
  <c r="R532" i="1"/>
  <c r="U531" i="1"/>
  <c r="T531" i="1"/>
  <c r="S531" i="1"/>
  <c r="R531" i="1"/>
  <c r="U530" i="1"/>
  <c r="T530" i="1"/>
  <c r="S530" i="1"/>
  <c r="R530" i="1"/>
  <c r="U529" i="1"/>
  <c r="T529" i="1"/>
  <c r="S529" i="1"/>
  <c r="R529" i="1"/>
  <c r="U528" i="1"/>
  <c r="T528" i="1"/>
  <c r="S528" i="1"/>
  <c r="R528" i="1"/>
  <c r="U527" i="1"/>
  <c r="T527" i="1"/>
  <c r="S527" i="1"/>
  <c r="R527" i="1"/>
  <c r="U526" i="1"/>
  <c r="T526" i="1"/>
  <c r="S526" i="1"/>
  <c r="R526" i="1"/>
  <c r="U525" i="1"/>
  <c r="T525" i="1"/>
  <c r="S525" i="1"/>
  <c r="R525" i="1"/>
  <c r="U524" i="1"/>
  <c r="T524" i="1"/>
  <c r="S524" i="1"/>
  <c r="R524" i="1"/>
  <c r="U523" i="1"/>
  <c r="T523" i="1"/>
  <c r="S523" i="1"/>
  <c r="R523" i="1"/>
  <c r="U522" i="1"/>
  <c r="T522" i="1"/>
  <c r="S522" i="1"/>
  <c r="R522" i="1"/>
  <c r="U521" i="1"/>
  <c r="T521" i="1"/>
  <c r="S521" i="1"/>
  <c r="R521" i="1"/>
  <c r="U520" i="1"/>
  <c r="T520" i="1"/>
  <c r="S520" i="1"/>
  <c r="R520" i="1"/>
  <c r="U519" i="1"/>
  <c r="T519" i="1"/>
  <c r="S519" i="1"/>
  <c r="R519" i="1"/>
  <c r="U518" i="1"/>
  <c r="T518" i="1"/>
  <c r="S518" i="1"/>
  <c r="R518" i="1"/>
  <c r="U517" i="1"/>
  <c r="T517" i="1"/>
  <c r="S517" i="1"/>
  <c r="R517" i="1"/>
  <c r="U516" i="1"/>
  <c r="T516" i="1"/>
  <c r="S516" i="1"/>
  <c r="R516" i="1"/>
  <c r="U515" i="1"/>
  <c r="T515" i="1"/>
  <c r="S515" i="1"/>
  <c r="R515" i="1"/>
  <c r="U514" i="1"/>
  <c r="T514" i="1"/>
  <c r="S514" i="1"/>
  <c r="R514" i="1"/>
  <c r="U513" i="1"/>
  <c r="T513" i="1"/>
  <c r="S513" i="1"/>
  <c r="R513" i="1"/>
  <c r="U512" i="1"/>
  <c r="T512" i="1"/>
  <c r="S512" i="1"/>
  <c r="R512" i="1"/>
  <c r="U511" i="1"/>
  <c r="T511" i="1"/>
  <c r="S511" i="1"/>
  <c r="R511" i="1"/>
  <c r="U510" i="1"/>
  <c r="T510" i="1"/>
  <c r="S510" i="1"/>
  <c r="R510" i="1"/>
  <c r="U509" i="1"/>
  <c r="T509" i="1"/>
  <c r="S509" i="1"/>
  <c r="R509" i="1"/>
  <c r="U508" i="1"/>
  <c r="T508" i="1"/>
  <c r="S508" i="1"/>
  <c r="R508" i="1"/>
  <c r="U507" i="1"/>
  <c r="T507" i="1"/>
  <c r="S507" i="1"/>
  <c r="R507" i="1"/>
  <c r="U506" i="1"/>
  <c r="T506" i="1"/>
  <c r="S506" i="1"/>
  <c r="R506" i="1"/>
  <c r="U505" i="1"/>
  <c r="T505" i="1"/>
  <c r="S505" i="1"/>
  <c r="R505" i="1"/>
  <c r="U504" i="1"/>
  <c r="T504" i="1"/>
  <c r="S504" i="1"/>
  <c r="R504" i="1"/>
  <c r="U503" i="1"/>
  <c r="T503" i="1"/>
  <c r="S503" i="1"/>
  <c r="R503" i="1"/>
  <c r="U502" i="1"/>
  <c r="T502" i="1"/>
  <c r="S502" i="1"/>
  <c r="R502" i="1"/>
  <c r="U501" i="1"/>
  <c r="T501" i="1"/>
  <c r="S501" i="1"/>
  <c r="R501" i="1"/>
  <c r="U500" i="1"/>
  <c r="T500" i="1"/>
  <c r="S500" i="1"/>
  <c r="R500" i="1"/>
  <c r="U499" i="1"/>
  <c r="T499" i="1"/>
  <c r="S499" i="1"/>
  <c r="R499" i="1"/>
  <c r="U498" i="1"/>
  <c r="T498" i="1"/>
  <c r="S498" i="1"/>
  <c r="R498" i="1"/>
  <c r="U497" i="1"/>
  <c r="T497" i="1"/>
  <c r="S497" i="1"/>
  <c r="R497" i="1"/>
  <c r="U496" i="1"/>
  <c r="T496" i="1"/>
  <c r="S496" i="1"/>
  <c r="R496" i="1"/>
  <c r="U495" i="1"/>
  <c r="T495" i="1"/>
  <c r="S495" i="1"/>
  <c r="R495" i="1"/>
  <c r="U494" i="1"/>
  <c r="T494" i="1"/>
  <c r="S494" i="1"/>
  <c r="R494" i="1"/>
  <c r="U493" i="1"/>
  <c r="T493" i="1"/>
  <c r="S493" i="1"/>
  <c r="R493" i="1"/>
  <c r="U492" i="1"/>
  <c r="T492" i="1"/>
  <c r="S492" i="1"/>
  <c r="R492" i="1"/>
  <c r="U491" i="1"/>
  <c r="T491" i="1"/>
  <c r="S491" i="1"/>
  <c r="R491" i="1"/>
  <c r="U490" i="1"/>
  <c r="T490" i="1"/>
  <c r="S490" i="1"/>
  <c r="R490" i="1"/>
  <c r="U489" i="1"/>
  <c r="T489" i="1"/>
  <c r="S489" i="1"/>
  <c r="R489" i="1"/>
  <c r="U488" i="1"/>
  <c r="T488" i="1"/>
  <c r="S488" i="1"/>
  <c r="R488" i="1"/>
  <c r="U487" i="1"/>
  <c r="T487" i="1"/>
  <c r="S487" i="1"/>
  <c r="R487" i="1"/>
  <c r="U486" i="1"/>
  <c r="T486" i="1"/>
  <c r="S486" i="1"/>
  <c r="R486" i="1"/>
  <c r="U485" i="1"/>
  <c r="T485" i="1"/>
  <c r="S485" i="1"/>
  <c r="R485" i="1"/>
  <c r="U484" i="1"/>
  <c r="T484" i="1"/>
  <c r="S484" i="1"/>
  <c r="R484" i="1"/>
  <c r="U483" i="1"/>
  <c r="T483" i="1"/>
  <c r="S483" i="1"/>
  <c r="R483" i="1"/>
  <c r="U482" i="1"/>
  <c r="T482" i="1"/>
  <c r="S482" i="1"/>
  <c r="R482" i="1"/>
  <c r="U481" i="1"/>
  <c r="T481" i="1"/>
  <c r="S481" i="1"/>
  <c r="R481" i="1"/>
  <c r="U480" i="1"/>
  <c r="T480" i="1"/>
  <c r="S480" i="1"/>
  <c r="R480" i="1"/>
  <c r="U479" i="1"/>
  <c r="T479" i="1"/>
  <c r="S479" i="1"/>
  <c r="R479" i="1"/>
  <c r="U478" i="1"/>
  <c r="T478" i="1"/>
  <c r="S478" i="1"/>
  <c r="R478" i="1"/>
  <c r="U477" i="1"/>
  <c r="T477" i="1"/>
  <c r="S477" i="1"/>
  <c r="R477" i="1"/>
  <c r="U476" i="1"/>
  <c r="T476" i="1"/>
  <c r="S476" i="1"/>
  <c r="R476" i="1"/>
  <c r="U475" i="1"/>
  <c r="T475" i="1"/>
  <c r="S475" i="1"/>
  <c r="R475" i="1"/>
  <c r="U474" i="1"/>
  <c r="T474" i="1"/>
  <c r="S474" i="1"/>
  <c r="R474" i="1"/>
  <c r="U473" i="1"/>
  <c r="T473" i="1"/>
  <c r="S473" i="1"/>
  <c r="R473" i="1"/>
  <c r="U472" i="1"/>
  <c r="T472" i="1"/>
  <c r="S472" i="1"/>
  <c r="R472" i="1"/>
  <c r="U471" i="1"/>
  <c r="T471" i="1"/>
  <c r="S471" i="1"/>
  <c r="R471" i="1"/>
  <c r="U470" i="1"/>
  <c r="T470" i="1"/>
  <c r="S470" i="1"/>
  <c r="R470" i="1"/>
  <c r="U469" i="1"/>
  <c r="T469" i="1"/>
  <c r="S469" i="1"/>
  <c r="R469" i="1"/>
  <c r="U468" i="1"/>
  <c r="T468" i="1"/>
  <c r="S468" i="1"/>
  <c r="R468" i="1"/>
  <c r="U467" i="1"/>
  <c r="T467" i="1"/>
  <c r="S467" i="1"/>
  <c r="R467" i="1"/>
  <c r="U466" i="1"/>
  <c r="T466" i="1"/>
  <c r="S466" i="1"/>
  <c r="R466" i="1"/>
  <c r="U465" i="1"/>
  <c r="T465" i="1"/>
  <c r="S465" i="1"/>
  <c r="R465" i="1"/>
  <c r="U464" i="1"/>
  <c r="T464" i="1"/>
  <c r="S464" i="1"/>
  <c r="R464" i="1"/>
  <c r="U463" i="1"/>
  <c r="T463" i="1"/>
  <c r="S463" i="1"/>
  <c r="R463" i="1"/>
  <c r="U462" i="1"/>
  <c r="T462" i="1"/>
  <c r="S462" i="1"/>
  <c r="R462" i="1"/>
  <c r="U461" i="1"/>
  <c r="T461" i="1"/>
  <c r="S461" i="1"/>
  <c r="R461" i="1"/>
  <c r="U460" i="1"/>
  <c r="T460" i="1"/>
  <c r="S460" i="1"/>
  <c r="R460" i="1"/>
  <c r="U459" i="1"/>
  <c r="T459" i="1"/>
  <c r="S459" i="1"/>
  <c r="R459" i="1"/>
  <c r="U458" i="1"/>
  <c r="T458" i="1"/>
  <c r="S458" i="1"/>
  <c r="R458" i="1"/>
  <c r="U457" i="1"/>
  <c r="T457" i="1"/>
  <c r="S457" i="1"/>
  <c r="R457" i="1"/>
  <c r="U456" i="1"/>
  <c r="T456" i="1"/>
  <c r="S456" i="1"/>
  <c r="R456" i="1"/>
  <c r="U455" i="1"/>
  <c r="T455" i="1"/>
  <c r="S455" i="1"/>
  <c r="R455" i="1"/>
  <c r="U454" i="1"/>
  <c r="T454" i="1"/>
  <c r="S454" i="1"/>
  <c r="R454" i="1"/>
  <c r="U453" i="1"/>
  <c r="T453" i="1"/>
  <c r="S453" i="1"/>
  <c r="R453" i="1"/>
  <c r="U452" i="1"/>
  <c r="T452" i="1"/>
  <c r="S452" i="1"/>
  <c r="R452" i="1"/>
  <c r="U451" i="1"/>
  <c r="T451" i="1"/>
  <c r="S451" i="1"/>
  <c r="R451" i="1"/>
  <c r="U450" i="1"/>
  <c r="T450" i="1"/>
  <c r="S450" i="1"/>
  <c r="R450" i="1"/>
  <c r="U449" i="1"/>
  <c r="T449" i="1"/>
  <c r="S449" i="1"/>
  <c r="R449" i="1"/>
  <c r="U448" i="1"/>
  <c r="T448" i="1"/>
  <c r="S448" i="1"/>
  <c r="R448" i="1"/>
  <c r="U447" i="1"/>
  <c r="T447" i="1"/>
  <c r="S447" i="1"/>
  <c r="R447" i="1"/>
  <c r="U446" i="1"/>
  <c r="T446" i="1"/>
  <c r="S446" i="1"/>
  <c r="R446" i="1"/>
  <c r="U445" i="1"/>
  <c r="T445" i="1"/>
  <c r="S445" i="1"/>
  <c r="R445" i="1"/>
  <c r="U444" i="1"/>
  <c r="T444" i="1"/>
  <c r="S444" i="1"/>
  <c r="R444" i="1"/>
  <c r="U443" i="1"/>
  <c r="T443" i="1"/>
  <c r="S443" i="1"/>
  <c r="R443" i="1"/>
  <c r="U442" i="1"/>
  <c r="T442" i="1"/>
  <c r="S442" i="1"/>
  <c r="R442" i="1"/>
  <c r="U441" i="1"/>
  <c r="T441" i="1"/>
  <c r="S441" i="1"/>
  <c r="R441" i="1"/>
  <c r="U440" i="1"/>
  <c r="T440" i="1"/>
  <c r="S440" i="1"/>
  <c r="R440" i="1"/>
  <c r="U439" i="1"/>
  <c r="T439" i="1"/>
  <c r="S439" i="1"/>
  <c r="R439" i="1"/>
  <c r="U438" i="1"/>
  <c r="T438" i="1"/>
  <c r="S438" i="1"/>
  <c r="R438" i="1"/>
  <c r="U437" i="1"/>
  <c r="T437" i="1"/>
  <c r="S437" i="1"/>
  <c r="R437" i="1"/>
  <c r="U436" i="1"/>
  <c r="T436" i="1"/>
  <c r="S436" i="1"/>
  <c r="R436" i="1"/>
  <c r="U435" i="1"/>
  <c r="T435" i="1"/>
  <c r="S435" i="1"/>
  <c r="R435" i="1"/>
  <c r="U434" i="1"/>
  <c r="T434" i="1"/>
  <c r="S434" i="1"/>
  <c r="R434" i="1"/>
  <c r="U433" i="1"/>
  <c r="T433" i="1"/>
  <c r="S433" i="1"/>
  <c r="R433" i="1"/>
  <c r="U432" i="1"/>
  <c r="T432" i="1"/>
  <c r="S432" i="1"/>
  <c r="R432" i="1"/>
  <c r="U431" i="1"/>
  <c r="T431" i="1"/>
  <c r="S431" i="1"/>
  <c r="R431" i="1"/>
  <c r="U430" i="1"/>
  <c r="T430" i="1"/>
  <c r="S430" i="1"/>
  <c r="R430" i="1"/>
  <c r="U429" i="1"/>
  <c r="T429" i="1"/>
  <c r="S429" i="1"/>
  <c r="R429" i="1"/>
  <c r="U428" i="1"/>
  <c r="T428" i="1"/>
  <c r="S428" i="1"/>
  <c r="R428" i="1"/>
  <c r="U427" i="1"/>
  <c r="T427" i="1"/>
  <c r="S427" i="1"/>
  <c r="R427" i="1"/>
  <c r="U426" i="1"/>
  <c r="T426" i="1"/>
  <c r="S426" i="1"/>
  <c r="R426" i="1"/>
  <c r="U425" i="1"/>
  <c r="T425" i="1"/>
  <c r="S425" i="1"/>
  <c r="R425" i="1"/>
  <c r="U424" i="1"/>
  <c r="T424" i="1"/>
  <c r="S424" i="1"/>
  <c r="R424" i="1"/>
  <c r="U423" i="1"/>
  <c r="T423" i="1"/>
  <c r="S423" i="1"/>
  <c r="R423" i="1"/>
  <c r="U422" i="1"/>
  <c r="T422" i="1"/>
  <c r="S422" i="1"/>
  <c r="R422" i="1"/>
  <c r="U421" i="1"/>
  <c r="T421" i="1"/>
  <c r="S421" i="1"/>
  <c r="R421" i="1"/>
  <c r="U420" i="1"/>
  <c r="T420" i="1"/>
  <c r="S420" i="1"/>
  <c r="R420" i="1"/>
  <c r="U419" i="1"/>
  <c r="T419" i="1"/>
  <c r="S419" i="1"/>
  <c r="R419" i="1"/>
  <c r="U418" i="1"/>
  <c r="T418" i="1"/>
  <c r="S418" i="1"/>
  <c r="R418" i="1"/>
  <c r="U417" i="1"/>
  <c r="T417" i="1"/>
  <c r="S417" i="1"/>
  <c r="R417" i="1"/>
  <c r="U416" i="1"/>
  <c r="T416" i="1"/>
  <c r="S416" i="1"/>
  <c r="R416" i="1"/>
  <c r="U415" i="1"/>
  <c r="T415" i="1"/>
  <c r="S415" i="1"/>
  <c r="R415" i="1"/>
  <c r="U414" i="1"/>
  <c r="T414" i="1"/>
  <c r="S414" i="1"/>
  <c r="R414" i="1"/>
  <c r="U413" i="1"/>
  <c r="T413" i="1"/>
  <c r="S413" i="1"/>
  <c r="R413" i="1"/>
  <c r="U412" i="1"/>
  <c r="T412" i="1"/>
  <c r="S412" i="1"/>
  <c r="R412" i="1"/>
  <c r="U411" i="1"/>
  <c r="T411" i="1"/>
  <c r="S411" i="1"/>
  <c r="R411" i="1"/>
  <c r="U410" i="1"/>
  <c r="T410" i="1"/>
  <c r="S410" i="1"/>
  <c r="R410" i="1"/>
  <c r="U409" i="1"/>
  <c r="T409" i="1"/>
  <c r="S409" i="1"/>
  <c r="R409" i="1"/>
  <c r="U408" i="1"/>
  <c r="T408" i="1"/>
  <c r="S408" i="1"/>
  <c r="R408" i="1"/>
  <c r="U407" i="1"/>
  <c r="T407" i="1"/>
  <c r="S407" i="1"/>
  <c r="R407" i="1"/>
  <c r="U406" i="1"/>
  <c r="T406" i="1"/>
  <c r="S406" i="1"/>
  <c r="R406" i="1"/>
  <c r="U405" i="1"/>
  <c r="T405" i="1"/>
  <c r="S405" i="1"/>
  <c r="R405" i="1"/>
  <c r="U404" i="1"/>
  <c r="T404" i="1"/>
  <c r="S404" i="1"/>
  <c r="R404" i="1"/>
  <c r="U403" i="1"/>
  <c r="T403" i="1"/>
  <c r="S403" i="1"/>
  <c r="R403" i="1"/>
  <c r="U402" i="1"/>
  <c r="T402" i="1"/>
  <c r="S402" i="1"/>
  <c r="R402" i="1"/>
  <c r="U401" i="1"/>
  <c r="T401" i="1"/>
  <c r="S401" i="1"/>
  <c r="R401" i="1"/>
  <c r="U400" i="1"/>
  <c r="T400" i="1"/>
  <c r="S400" i="1"/>
  <c r="R400" i="1"/>
  <c r="U399" i="1"/>
  <c r="T399" i="1"/>
  <c r="S399" i="1"/>
  <c r="R399" i="1"/>
  <c r="U398" i="1"/>
  <c r="T398" i="1"/>
  <c r="S398" i="1"/>
  <c r="R398" i="1"/>
  <c r="U397" i="1"/>
  <c r="T397" i="1"/>
  <c r="S397" i="1"/>
  <c r="R397" i="1"/>
  <c r="U396" i="1"/>
  <c r="T396" i="1"/>
  <c r="S396" i="1"/>
  <c r="R396" i="1"/>
  <c r="U395" i="1"/>
  <c r="T395" i="1"/>
  <c r="S395" i="1"/>
  <c r="R395" i="1"/>
  <c r="U394" i="1"/>
  <c r="T394" i="1"/>
  <c r="S394" i="1"/>
  <c r="R394" i="1"/>
  <c r="U393" i="1"/>
  <c r="T393" i="1"/>
  <c r="S393" i="1"/>
  <c r="R393" i="1"/>
  <c r="U392" i="1"/>
  <c r="T392" i="1"/>
  <c r="S392" i="1"/>
  <c r="R392" i="1"/>
  <c r="U391" i="1"/>
  <c r="T391" i="1"/>
  <c r="S391" i="1"/>
  <c r="R391" i="1"/>
  <c r="U390" i="1"/>
  <c r="T390" i="1"/>
  <c r="S390" i="1"/>
  <c r="R390" i="1"/>
  <c r="U389" i="1"/>
  <c r="T389" i="1"/>
  <c r="S389" i="1"/>
  <c r="R389" i="1"/>
  <c r="U388" i="1"/>
  <c r="T388" i="1"/>
  <c r="S388" i="1"/>
  <c r="R388" i="1"/>
  <c r="U387" i="1"/>
  <c r="T387" i="1"/>
  <c r="S387" i="1"/>
  <c r="R387" i="1"/>
  <c r="U386" i="1"/>
  <c r="T386" i="1"/>
  <c r="S386" i="1"/>
  <c r="R386" i="1"/>
  <c r="U385" i="1"/>
  <c r="T385" i="1"/>
  <c r="S385" i="1"/>
  <c r="R385" i="1"/>
  <c r="U384" i="1"/>
  <c r="T384" i="1"/>
  <c r="S384" i="1"/>
  <c r="R384" i="1"/>
  <c r="U383" i="1"/>
  <c r="T383" i="1"/>
  <c r="S383" i="1"/>
  <c r="R383" i="1"/>
  <c r="U382" i="1"/>
  <c r="T382" i="1"/>
  <c r="S382" i="1"/>
  <c r="R382" i="1"/>
  <c r="U381" i="1"/>
  <c r="T381" i="1"/>
  <c r="S381" i="1"/>
  <c r="R381" i="1"/>
  <c r="U380" i="1"/>
  <c r="T380" i="1"/>
  <c r="S380" i="1"/>
  <c r="R380" i="1"/>
  <c r="U379" i="1"/>
  <c r="T379" i="1"/>
  <c r="S379" i="1"/>
  <c r="R379" i="1"/>
  <c r="U378" i="1"/>
  <c r="T378" i="1"/>
  <c r="S378" i="1"/>
  <c r="R378" i="1"/>
  <c r="U377" i="1"/>
  <c r="T377" i="1"/>
  <c r="S377" i="1"/>
  <c r="R377" i="1"/>
  <c r="U376" i="1"/>
  <c r="T376" i="1"/>
  <c r="S376" i="1"/>
  <c r="R376" i="1"/>
  <c r="U375" i="1"/>
  <c r="T375" i="1"/>
  <c r="S375" i="1"/>
  <c r="R375" i="1"/>
  <c r="U374" i="1"/>
  <c r="T374" i="1"/>
  <c r="S374" i="1"/>
  <c r="R374" i="1"/>
  <c r="U373" i="1"/>
  <c r="T373" i="1"/>
  <c r="S373" i="1"/>
  <c r="R373" i="1"/>
  <c r="U372" i="1"/>
  <c r="T372" i="1"/>
  <c r="S372" i="1"/>
  <c r="R372" i="1"/>
  <c r="U371" i="1"/>
  <c r="T371" i="1"/>
  <c r="S371" i="1"/>
  <c r="R371" i="1"/>
  <c r="U370" i="1"/>
  <c r="T370" i="1"/>
  <c r="S370" i="1"/>
  <c r="R370" i="1"/>
  <c r="U369" i="1"/>
  <c r="T369" i="1"/>
  <c r="S369" i="1"/>
  <c r="R369" i="1"/>
  <c r="U368" i="1"/>
  <c r="T368" i="1"/>
  <c r="S368" i="1"/>
  <c r="R368" i="1"/>
  <c r="U367" i="1"/>
  <c r="T367" i="1"/>
  <c r="S367" i="1"/>
  <c r="R367" i="1"/>
  <c r="U366" i="1"/>
  <c r="T366" i="1"/>
  <c r="S366" i="1"/>
  <c r="R366" i="1"/>
  <c r="U365" i="1"/>
  <c r="T365" i="1"/>
  <c r="S365" i="1"/>
  <c r="R365" i="1"/>
  <c r="U364" i="1"/>
  <c r="T364" i="1"/>
  <c r="S364" i="1"/>
  <c r="R364" i="1"/>
  <c r="U363" i="1"/>
  <c r="T363" i="1"/>
  <c r="S363" i="1"/>
  <c r="R363" i="1"/>
  <c r="U362" i="1"/>
  <c r="T362" i="1"/>
  <c r="S362" i="1"/>
  <c r="R362" i="1"/>
  <c r="U361" i="1"/>
  <c r="T361" i="1"/>
  <c r="S361" i="1"/>
  <c r="R361" i="1"/>
  <c r="U360" i="1"/>
  <c r="T360" i="1"/>
  <c r="S360" i="1"/>
  <c r="R360" i="1"/>
  <c r="U359" i="1"/>
  <c r="T359" i="1"/>
  <c r="S359" i="1"/>
  <c r="R359" i="1"/>
  <c r="U358" i="1"/>
  <c r="T358" i="1"/>
  <c r="S358" i="1"/>
  <c r="R358" i="1"/>
  <c r="U357" i="1"/>
  <c r="T357" i="1"/>
  <c r="S357" i="1"/>
  <c r="R357" i="1"/>
  <c r="U356" i="1"/>
  <c r="T356" i="1"/>
  <c r="S356" i="1"/>
  <c r="R356" i="1"/>
  <c r="U355" i="1"/>
  <c r="T355" i="1"/>
  <c r="S355" i="1"/>
  <c r="R355" i="1"/>
  <c r="U354" i="1"/>
  <c r="T354" i="1"/>
  <c r="S354" i="1"/>
  <c r="R354" i="1"/>
  <c r="U353" i="1"/>
  <c r="T353" i="1"/>
  <c r="S353" i="1"/>
  <c r="R353" i="1"/>
  <c r="U352" i="1"/>
  <c r="T352" i="1"/>
  <c r="S352" i="1"/>
  <c r="R352" i="1"/>
  <c r="U351" i="1"/>
  <c r="T351" i="1"/>
  <c r="S351" i="1"/>
  <c r="R351" i="1"/>
  <c r="U350" i="1"/>
  <c r="T350" i="1"/>
  <c r="S350" i="1"/>
  <c r="R350" i="1"/>
  <c r="U349" i="1"/>
  <c r="T349" i="1"/>
  <c r="S349" i="1"/>
  <c r="R349" i="1"/>
  <c r="U348" i="1"/>
  <c r="T348" i="1"/>
  <c r="S348" i="1"/>
  <c r="R348" i="1"/>
  <c r="U347" i="1"/>
  <c r="T347" i="1"/>
  <c r="S347" i="1"/>
  <c r="R347" i="1"/>
  <c r="U346" i="1"/>
  <c r="T346" i="1"/>
  <c r="S346" i="1"/>
  <c r="R346" i="1"/>
  <c r="U345" i="1"/>
  <c r="T345" i="1"/>
  <c r="S345" i="1"/>
  <c r="R345" i="1"/>
  <c r="U344" i="1"/>
  <c r="T344" i="1"/>
  <c r="S344" i="1"/>
  <c r="R344" i="1"/>
  <c r="U343" i="1"/>
  <c r="T343" i="1"/>
  <c r="S343" i="1"/>
  <c r="R343" i="1"/>
  <c r="U342" i="1"/>
  <c r="T342" i="1"/>
  <c r="S342" i="1"/>
  <c r="R342" i="1"/>
  <c r="U341" i="1"/>
  <c r="T341" i="1"/>
  <c r="S341" i="1"/>
  <c r="R341" i="1"/>
  <c r="U340" i="1"/>
  <c r="T340" i="1"/>
  <c r="S340" i="1"/>
  <c r="R340" i="1"/>
  <c r="U339" i="1"/>
  <c r="T339" i="1"/>
  <c r="S339" i="1"/>
  <c r="R339" i="1"/>
  <c r="U338" i="1"/>
  <c r="T338" i="1"/>
  <c r="S338" i="1"/>
  <c r="R338" i="1"/>
  <c r="U337" i="1"/>
  <c r="T337" i="1"/>
  <c r="S337" i="1"/>
  <c r="R337" i="1"/>
  <c r="U336" i="1"/>
  <c r="T336" i="1"/>
  <c r="S336" i="1"/>
  <c r="R336" i="1"/>
  <c r="U335" i="1"/>
  <c r="T335" i="1"/>
  <c r="S335" i="1"/>
  <c r="R335" i="1"/>
  <c r="U334" i="1"/>
  <c r="T334" i="1"/>
  <c r="S334" i="1"/>
  <c r="R334" i="1"/>
  <c r="U333" i="1"/>
  <c r="T333" i="1"/>
  <c r="S333" i="1"/>
  <c r="R333" i="1"/>
  <c r="U332" i="1"/>
  <c r="T332" i="1"/>
  <c r="S332" i="1"/>
  <c r="R332" i="1"/>
  <c r="U331" i="1"/>
  <c r="T331" i="1"/>
  <c r="S331" i="1"/>
  <c r="R331" i="1"/>
  <c r="U330" i="1"/>
  <c r="T330" i="1"/>
  <c r="S330" i="1"/>
  <c r="R330" i="1"/>
  <c r="U329" i="1"/>
  <c r="T329" i="1"/>
  <c r="S329" i="1"/>
  <c r="R329" i="1"/>
  <c r="U328" i="1"/>
  <c r="T328" i="1"/>
  <c r="S328" i="1"/>
  <c r="R328" i="1"/>
  <c r="U327" i="1"/>
  <c r="T327" i="1"/>
  <c r="S327" i="1"/>
  <c r="R327" i="1"/>
  <c r="U326" i="1"/>
  <c r="T326" i="1"/>
  <c r="S326" i="1"/>
  <c r="R326" i="1"/>
  <c r="U325" i="1"/>
  <c r="T325" i="1"/>
  <c r="S325" i="1"/>
  <c r="R325" i="1"/>
  <c r="U324" i="1"/>
  <c r="T324" i="1"/>
  <c r="S324" i="1"/>
  <c r="R324" i="1"/>
  <c r="U323" i="1"/>
  <c r="T323" i="1"/>
  <c r="S323" i="1"/>
  <c r="R323" i="1"/>
  <c r="U322" i="1"/>
  <c r="T322" i="1"/>
  <c r="S322" i="1"/>
  <c r="R322" i="1"/>
  <c r="U321" i="1"/>
  <c r="T321" i="1"/>
  <c r="S321" i="1"/>
  <c r="R321" i="1"/>
  <c r="U320" i="1"/>
  <c r="T320" i="1"/>
  <c r="S320" i="1"/>
  <c r="R320" i="1"/>
  <c r="U319" i="1"/>
  <c r="T319" i="1"/>
  <c r="S319" i="1"/>
  <c r="R319" i="1"/>
  <c r="U318" i="1"/>
  <c r="T318" i="1"/>
  <c r="S318" i="1"/>
  <c r="R318" i="1"/>
  <c r="U317" i="1"/>
  <c r="T317" i="1"/>
  <c r="S317" i="1"/>
  <c r="R317" i="1"/>
  <c r="U316" i="1"/>
  <c r="T316" i="1"/>
  <c r="S316" i="1"/>
  <c r="R316" i="1"/>
  <c r="U315" i="1"/>
  <c r="T315" i="1"/>
  <c r="S315" i="1"/>
  <c r="R315" i="1"/>
  <c r="U314" i="1"/>
  <c r="T314" i="1"/>
  <c r="S314" i="1"/>
  <c r="R314" i="1"/>
  <c r="U313" i="1"/>
  <c r="T313" i="1"/>
  <c r="S313" i="1"/>
  <c r="R313" i="1"/>
  <c r="U312" i="1"/>
  <c r="T312" i="1"/>
  <c r="S312" i="1"/>
  <c r="R312" i="1"/>
  <c r="U311" i="1"/>
  <c r="T311" i="1"/>
  <c r="S311" i="1"/>
  <c r="R311" i="1"/>
  <c r="U310" i="1"/>
  <c r="T310" i="1"/>
  <c r="S310" i="1"/>
  <c r="R310" i="1"/>
  <c r="U309" i="1"/>
  <c r="T309" i="1"/>
  <c r="S309" i="1"/>
  <c r="R309" i="1"/>
  <c r="U308" i="1"/>
  <c r="T308" i="1"/>
  <c r="S308" i="1"/>
  <c r="R308" i="1"/>
  <c r="U307" i="1"/>
  <c r="T307" i="1"/>
  <c r="S307" i="1"/>
  <c r="R307" i="1"/>
  <c r="U306" i="1"/>
  <c r="T306" i="1"/>
  <c r="S306" i="1"/>
  <c r="R306" i="1"/>
  <c r="U305" i="1"/>
  <c r="T305" i="1"/>
  <c r="S305" i="1"/>
  <c r="R305" i="1"/>
  <c r="U304" i="1"/>
  <c r="T304" i="1"/>
  <c r="S304" i="1"/>
  <c r="R304" i="1"/>
  <c r="U303" i="1"/>
  <c r="T303" i="1"/>
  <c r="S303" i="1"/>
  <c r="R303" i="1"/>
  <c r="U302" i="1"/>
  <c r="T302" i="1"/>
  <c r="S302" i="1"/>
  <c r="R302" i="1"/>
  <c r="U301" i="1"/>
  <c r="T301" i="1"/>
  <c r="S301" i="1"/>
  <c r="R301" i="1"/>
  <c r="U300" i="1"/>
  <c r="T300" i="1"/>
  <c r="S300" i="1"/>
  <c r="R300" i="1"/>
  <c r="U299" i="1"/>
  <c r="T299" i="1"/>
  <c r="S299" i="1"/>
  <c r="R299" i="1"/>
  <c r="U298" i="1"/>
  <c r="T298" i="1"/>
  <c r="S298" i="1"/>
  <c r="R298" i="1"/>
  <c r="U297" i="1"/>
  <c r="T297" i="1"/>
  <c r="S297" i="1"/>
  <c r="R297" i="1"/>
  <c r="U296" i="1"/>
  <c r="T296" i="1"/>
  <c r="S296" i="1"/>
  <c r="R296" i="1"/>
  <c r="U295" i="1"/>
  <c r="T295" i="1"/>
  <c r="S295" i="1"/>
  <c r="R295" i="1"/>
  <c r="U294" i="1"/>
  <c r="T294" i="1"/>
  <c r="S294" i="1"/>
  <c r="R294" i="1"/>
  <c r="U293" i="1"/>
  <c r="T293" i="1"/>
  <c r="S293" i="1"/>
  <c r="R293" i="1"/>
  <c r="U292" i="1"/>
  <c r="T292" i="1"/>
  <c r="S292" i="1"/>
  <c r="R292" i="1"/>
  <c r="U291" i="1"/>
  <c r="T291" i="1"/>
  <c r="S291" i="1"/>
  <c r="R291" i="1"/>
  <c r="U290" i="1"/>
  <c r="T290" i="1"/>
  <c r="S290" i="1"/>
  <c r="R290" i="1"/>
  <c r="U289" i="1"/>
  <c r="T289" i="1"/>
  <c r="S289" i="1"/>
  <c r="R289" i="1"/>
  <c r="U288" i="1"/>
  <c r="T288" i="1"/>
  <c r="S288" i="1"/>
  <c r="R288" i="1"/>
  <c r="U287" i="1"/>
  <c r="T287" i="1"/>
  <c r="S287" i="1"/>
  <c r="R287" i="1"/>
  <c r="U286" i="1"/>
  <c r="T286" i="1"/>
  <c r="S286" i="1"/>
  <c r="R286" i="1"/>
  <c r="U285" i="1"/>
  <c r="T285" i="1"/>
  <c r="S285" i="1"/>
  <c r="R285" i="1"/>
  <c r="U284" i="1"/>
  <c r="T284" i="1"/>
  <c r="S284" i="1"/>
  <c r="R284" i="1"/>
  <c r="U283" i="1"/>
  <c r="T283" i="1"/>
  <c r="S283" i="1"/>
  <c r="R283" i="1"/>
  <c r="U282" i="1"/>
  <c r="T282" i="1"/>
  <c r="S282" i="1"/>
  <c r="R282" i="1"/>
  <c r="U281" i="1"/>
  <c r="T281" i="1"/>
  <c r="S281" i="1"/>
  <c r="R281" i="1"/>
  <c r="U280" i="1"/>
  <c r="T280" i="1"/>
  <c r="S280" i="1"/>
  <c r="R280" i="1"/>
  <c r="U279" i="1"/>
  <c r="T279" i="1"/>
  <c r="S279" i="1"/>
  <c r="R279" i="1"/>
  <c r="U278" i="1"/>
  <c r="T278" i="1"/>
  <c r="S278" i="1"/>
  <c r="R278" i="1"/>
  <c r="U277" i="1"/>
  <c r="T277" i="1"/>
  <c r="S277" i="1"/>
  <c r="R277" i="1"/>
  <c r="U276" i="1"/>
  <c r="T276" i="1"/>
  <c r="S276" i="1"/>
  <c r="R276" i="1"/>
  <c r="U275" i="1"/>
  <c r="T275" i="1"/>
  <c r="S275" i="1"/>
  <c r="R275" i="1"/>
  <c r="U274" i="1"/>
  <c r="T274" i="1"/>
  <c r="S274" i="1"/>
  <c r="R274" i="1"/>
  <c r="U273" i="1"/>
  <c r="T273" i="1"/>
  <c r="S273" i="1"/>
  <c r="R273" i="1"/>
  <c r="U272" i="1"/>
  <c r="T272" i="1"/>
  <c r="S272" i="1"/>
  <c r="R272" i="1"/>
  <c r="U271" i="1"/>
  <c r="T271" i="1"/>
  <c r="S271" i="1"/>
  <c r="R271" i="1"/>
  <c r="U270" i="1"/>
  <c r="T270" i="1"/>
  <c r="S270" i="1"/>
  <c r="R270" i="1"/>
  <c r="U269" i="1"/>
  <c r="T269" i="1"/>
  <c r="S269" i="1"/>
  <c r="R269" i="1"/>
  <c r="U268" i="1"/>
  <c r="T268" i="1"/>
  <c r="S268" i="1"/>
  <c r="R268" i="1"/>
  <c r="U267" i="1"/>
  <c r="T267" i="1"/>
  <c r="S267" i="1"/>
  <c r="R267" i="1"/>
  <c r="U266" i="1"/>
  <c r="T266" i="1"/>
  <c r="S266" i="1"/>
  <c r="R266" i="1"/>
  <c r="U265" i="1"/>
  <c r="T265" i="1"/>
  <c r="S265" i="1"/>
  <c r="R265" i="1"/>
  <c r="U264" i="1"/>
  <c r="T264" i="1"/>
  <c r="S264" i="1"/>
  <c r="R264" i="1"/>
  <c r="U263" i="1"/>
  <c r="T263" i="1"/>
  <c r="S263" i="1"/>
  <c r="R263" i="1"/>
  <c r="U262" i="1"/>
  <c r="T262" i="1"/>
  <c r="S262" i="1"/>
  <c r="R262" i="1"/>
  <c r="U261" i="1"/>
  <c r="T261" i="1"/>
  <c r="S261" i="1"/>
  <c r="R261" i="1"/>
  <c r="U260" i="1"/>
  <c r="T260" i="1"/>
  <c r="S260" i="1"/>
  <c r="R260" i="1"/>
  <c r="U259" i="1"/>
  <c r="T259" i="1"/>
  <c r="S259" i="1"/>
  <c r="R259" i="1"/>
  <c r="U258" i="1"/>
  <c r="T258" i="1"/>
  <c r="S258" i="1"/>
  <c r="R258" i="1"/>
  <c r="U257" i="1"/>
  <c r="T257" i="1"/>
  <c r="S257" i="1"/>
  <c r="R257" i="1"/>
  <c r="U256" i="1"/>
  <c r="T256" i="1"/>
  <c r="S256" i="1"/>
  <c r="R256" i="1"/>
  <c r="U255" i="1"/>
  <c r="T255" i="1"/>
  <c r="S255" i="1"/>
  <c r="R255" i="1"/>
  <c r="U254" i="1"/>
  <c r="T254" i="1"/>
  <c r="S254" i="1"/>
  <c r="R254" i="1"/>
  <c r="U253" i="1"/>
  <c r="T253" i="1"/>
  <c r="S253" i="1"/>
  <c r="R253" i="1"/>
  <c r="U252" i="1"/>
  <c r="T252" i="1"/>
  <c r="S252" i="1"/>
  <c r="R252" i="1"/>
  <c r="U251" i="1"/>
  <c r="T251" i="1"/>
  <c r="S251" i="1"/>
  <c r="R251" i="1"/>
  <c r="U250" i="1"/>
  <c r="T250" i="1"/>
  <c r="S250" i="1"/>
  <c r="R250" i="1"/>
  <c r="U249" i="1"/>
  <c r="T249" i="1"/>
  <c r="S249" i="1"/>
  <c r="R249" i="1"/>
  <c r="U248" i="1"/>
  <c r="T248" i="1"/>
  <c r="S248" i="1"/>
  <c r="R248" i="1"/>
  <c r="U247" i="1"/>
  <c r="T247" i="1"/>
  <c r="S247" i="1"/>
  <c r="R247" i="1"/>
  <c r="U246" i="1"/>
  <c r="T246" i="1"/>
  <c r="S246" i="1"/>
  <c r="R246" i="1"/>
  <c r="U245" i="1"/>
  <c r="T245" i="1"/>
  <c r="S245" i="1"/>
  <c r="R245" i="1"/>
  <c r="U244" i="1"/>
  <c r="T244" i="1"/>
  <c r="S244" i="1"/>
  <c r="R244" i="1"/>
  <c r="U243" i="1"/>
  <c r="T243" i="1"/>
  <c r="S243" i="1"/>
  <c r="R243" i="1"/>
  <c r="U242" i="1"/>
  <c r="T242" i="1"/>
  <c r="S242" i="1"/>
  <c r="R242" i="1"/>
  <c r="U241" i="1"/>
  <c r="T241" i="1"/>
  <c r="S241" i="1"/>
  <c r="R241" i="1"/>
  <c r="U240" i="1"/>
  <c r="T240" i="1"/>
  <c r="S240" i="1"/>
  <c r="R240" i="1"/>
  <c r="U239" i="1"/>
  <c r="T239" i="1"/>
  <c r="S239" i="1"/>
  <c r="R239" i="1"/>
  <c r="U238" i="1"/>
  <c r="T238" i="1"/>
  <c r="S238" i="1"/>
  <c r="R238" i="1"/>
  <c r="U237" i="1"/>
  <c r="T237" i="1"/>
  <c r="S237" i="1"/>
  <c r="R237" i="1"/>
  <c r="U236" i="1"/>
  <c r="T236" i="1"/>
  <c r="S236" i="1"/>
  <c r="R236" i="1"/>
  <c r="U235" i="1"/>
  <c r="T235" i="1"/>
  <c r="S235" i="1"/>
  <c r="R235" i="1"/>
  <c r="U234" i="1"/>
  <c r="T234" i="1"/>
  <c r="S234" i="1"/>
  <c r="R234" i="1"/>
  <c r="U233" i="1"/>
  <c r="T233" i="1"/>
  <c r="S233" i="1"/>
  <c r="R233" i="1"/>
  <c r="U232" i="1"/>
  <c r="T232" i="1"/>
  <c r="S232" i="1"/>
  <c r="R232" i="1"/>
  <c r="U231" i="1"/>
  <c r="T231" i="1"/>
  <c r="S231" i="1"/>
  <c r="R231" i="1"/>
  <c r="U230" i="1"/>
  <c r="T230" i="1"/>
  <c r="S230" i="1"/>
  <c r="R230" i="1"/>
  <c r="U229" i="1"/>
  <c r="T229" i="1"/>
  <c r="S229" i="1"/>
  <c r="R229" i="1"/>
  <c r="U228" i="1"/>
  <c r="T228" i="1"/>
  <c r="S228" i="1"/>
  <c r="R228" i="1"/>
  <c r="U227" i="1"/>
  <c r="T227" i="1"/>
  <c r="S227" i="1"/>
  <c r="R227" i="1"/>
  <c r="U226" i="1"/>
  <c r="T226" i="1"/>
  <c r="S226" i="1"/>
  <c r="R226" i="1"/>
  <c r="U225" i="1"/>
  <c r="T225" i="1"/>
  <c r="S225" i="1"/>
  <c r="R225" i="1"/>
  <c r="U224" i="1"/>
  <c r="T224" i="1"/>
  <c r="S224" i="1"/>
  <c r="R224" i="1"/>
  <c r="U223" i="1"/>
  <c r="T223" i="1"/>
  <c r="S223" i="1"/>
  <c r="R223" i="1"/>
  <c r="U222" i="1"/>
  <c r="T222" i="1"/>
  <c r="S222" i="1"/>
  <c r="R222" i="1"/>
  <c r="U221" i="1"/>
  <c r="T221" i="1"/>
  <c r="S221" i="1"/>
  <c r="R221" i="1"/>
  <c r="U220" i="1"/>
  <c r="T220" i="1"/>
  <c r="S220" i="1"/>
  <c r="R220" i="1"/>
  <c r="U219" i="1"/>
  <c r="T219" i="1"/>
  <c r="S219" i="1"/>
  <c r="R219" i="1"/>
  <c r="U218" i="1"/>
  <c r="T218" i="1"/>
  <c r="S218" i="1"/>
  <c r="R218" i="1"/>
  <c r="U217" i="1"/>
  <c r="T217" i="1"/>
  <c r="S217" i="1"/>
  <c r="R217" i="1"/>
  <c r="U216" i="1"/>
  <c r="T216" i="1"/>
  <c r="S216" i="1"/>
  <c r="R216" i="1"/>
  <c r="U215" i="1"/>
  <c r="T215" i="1"/>
  <c r="S215" i="1"/>
  <c r="R215" i="1"/>
  <c r="U214" i="1"/>
  <c r="T214" i="1"/>
  <c r="S214" i="1"/>
  <c r="R214" i="1"/>
  <c r="U213" i="1"/>
  <c r="T213" i="1"/>
  <c r="S213" i="1"/>
  <c r="R213" i="1"/>
  <c r="U212" i="1"/>
  <c r="T212" i="1"/>
  <c r="S212" i="1"/>
  <c r="R212" i="1"/>
  <c r="U211" i="1"/>
  <c r="T211" i="1"/>
  <c r="S211" i="1"/>
  <c r="R211" i="1"/>
  <c r="U210" i="1"/>
  <c r="T210" i="1"/>
  <c r="S210" i="1"/>
  <c r="R210" i="1"/>
  <c r="U209" i="1"/>
  <c r="T209" i="1"/>
  <c r="S209" i="1"/>
  <c r="R209" i="1"/>
  <c r="U208" i="1"/>
  <c r="T208" i="1"/>
  <c r="S208" i="1"/>
  <c r="R208" i="1"/>
  <c r="U207" i="1"/>
  <c r="T207" i="1"/>
  <c r="S207" i="1"/>
  <c r="R207" i="1"/>
  <c r="U206" i="1"/>
  <c r="T206" i="1"/>
  <c r="S206" i="1"/>
  <c r="R206" i="1"/>
  <c r="U205" i="1"/>
  <c r="T205" i="1"/>
  <c r="S205" i="1"/>
  <c r="R205" i="1"/>
  <c r="U204" i="1"/>
  <c r="T204" i="1"/>
  <c r="S204" i="1"/>
  <c r="R204" i="1"/>
  <c r="U203" i="1"/>
  <c r="T203" i="1"/>
  <c r="S203" i="1"/>
  <c r="R203" i="1"/>
  <c r="U202" i="1"/>
  <c r="T202" i="1"/>
  <c r="S202" i="1"/>
  <c r="R202" i="1"/>
  <c r="U201" i="1"/>
  <c r="T201" i="1"/>
  <c r="S201" i="1"/>
  <c r="R201" i="1"/>
  <c r="U200" i="1"/>
  <c r="T200" i="1"/>
  <c r="S200" i="1"/>
  <c r="R200" i="1"/>
  <c r="U199" i="1"/>
  <c r="T199" i="1"/>
  <c r="S199" i="1"/>
  <c r="R199" i="1"/>
  <c r="U198" i="1"/>
  <c r="T198" i="1"/>
  <c r="S198" i="1"/>
  <c r="R198" i="1"/>
  <c r="U197" i="1"/>
  <c r="T197" i="1"/>
  <c r="S197" i="1"/>
  <c r="R197" i="1"/>
  <c r="U196" i="1"/>
  <c r="T196" i="1"/>
  <c r="S196" i="1"/>
  <c r="R196" i="1"/>
  <c r="U195" i="1"/>
  <c r="T195" i="1"/>
  <c r="S195" i="1"/>
  <c r="R195" i="1"/>
  <c r="U194" i="1"/>
  <c r="T194" i="1"/>
  <c r="S194" i="1"/>
  <c r="R194" i="1"/>
  <c r="U193" i="1"/>
  <c r="T193" i="1"/>
  <c r="S193" i="1"/>
  <c r="R193" i="1"/>
  <c r="U192" i="1"/>
  <c r="T192" i="1"/>
  <c r="S192" i="1"/>
  <c r="R192" i="1"/>
  <c r="U191" i="1"/>
  <c r="T191" i="1"/>
  <c r="S191" i="1"/>
  <c r="R191" i="1"/>
  <c r="U190" i="1"/>
  <c r="T190" i="1"/>
  <c r="S190" i="1"/>
  <c r="R190" i="1"/>
  <c r="U189" i="1"/>
  <c r="T189" i="1"/>
  <c r="S189" i="1"/>
  <c r="R189" i="1"/>
  <c r="U188" i="1"/>
  <c r="T188" i="1"/>
  <c r="S188" i="1"/>
  <c r="R188" i="1"/>
  <c r="U187" i="1"/>
  <c r="T187" i="1"/>
  <c r="S187" i="1"/>
  <c r="R187" i="1"/>
  <c r="U186" i="1"/>
  <c r="T186" i="1"/>
  <c r="S186" i="1"/>
  <c r="R186" i="1"/>
  <c r="U185" i="1"/>
  <c r="T185" i="1"/>
  <c r="S185" i="1"/>
  <c r="R185" i="1"/>
  <c r="U184" i="1"/>
  <c r="T184" i="1"/>
  <c r="S184" i="1"/>
  <c r="R184" i="1"/>
  <c r="U183" i="1"/>
  <c r="T183" i="1"/>
  <c r="S183" i="1"/>
  <c r="R183" i="1"/>
  <c r="U182" i="1"/>
  <c r="T182" i="1"/>
  <c r="S182" i="1"/>
  <c r="R182" i="1"/>
  <c r="U181" i="1"/>
  <c r="T181" i="1"/>
  <c r="S181" i="1"/>
  <c r="R181" i="1"/>
  <c r="U180" i="1"/>
  <c r="T180" i="1"/>
  <c r="S180" i="1"/>
  <c r="R180" i="1"/>
  <c r="U179" i="1"/>
  <c r="T179" i="1"/>
  <c r="S179" i="1"/>
  <c r="R179" i="1"/>
  <c r="U178" i="1"/>
  <c r="T178" i="1"/>
  <c r="S178" i="1"/>
  <c r="R178" i="1"/>
  <c r="U177" i="1"/>
  <c r="T177" i="1"/>
  <c r="S177" i="1"/>
  <c r="R177" i="1"/>
  <c r="U176" i="1"/>
  <c r="T176" i="1"/>
  <c r="S176" i="1"/>
  <c r="R176" i="1"/>
  <c r="U175" i="1"/>
  <c r="T175" i="1"/>
  <c r="S175" i="1"/>
  <c r="R175" i="1"/>
  <c r="U174" i="1"/>
  <c r="T174" i="1"/>
  <c r="S174" i="1"/>
  <c r="R174" i="1"/>
  <c r="U173" i="1"/>
  <c r="T173" i="1"/>
  <c r="S173" i="1"/>
  <c r="R173" i="1"/>
  <c r="U172" i="1"/>
  <c r="T172" i="1"/>
  <c r="S172" i="1"/>
  <c r="R172" i="1"/>
  <c r="U171" i="1"/>
  <c r="T171" i="1"/>
  <c r="S171" i="1"/>
  <c r="R171" i="1"/>
  <c r="U170" i="1"/>
  <c r="T170" i="1"/>
  <c r="S170" i="1"/>
  <c r="R170" i="1"/>
  <c r="U169" i="1"/>
  <c r="T169" i="1"/>
  <c r="S169" i="1"/>
  <c r="R169" i="1"/>
  <c r="U168" i="1"/>
  <c r="T168" i="1"/>
  <c r="S168" i="1"/>
  <c r="R168" i="1"/>
  <c r="U167" i="1"/>
  <c r="T167" i="1"/>
  <c r="S167" i="1"/>
  <c r="R167" i="1"/>
  <c r="U166" i="1"/>
  <c r="T166" i="1"/>
  <c r="S166" i="1"/>
  <c r="R166" i="1"/>
  <c r="U165" i="1"/>
  <c r="T165" i="1"/>
  <c r="S165" i="1"/>
  <c r="R165" i="1"/>
  <c r="U164" i="1"/>
  <c r="T164" i="1"/>
  <c r="S164" i="1"/>
  <c r="R164" i="1"/>
  <c r="U163" i="1"/>
  <c r="T163" i="1"/>
  <c r="S163" i="1"/>
  <c r="R163" i="1"/>
  <c r="U162" i="1"/>
  <c r="T162" i="1"/>
  <c r="S162" i="1"/>
  <c r="R162" i="1"/>
  <c r="U161" i="1"/>
  <c r="T161" i="1"/>
  <c r="S161" i="1"/>
  <c r="R161" i="1"/>
  <c r="U160" i="1"/>
  <c r="T160" i="1"/>
  <c r="S160" i="1"/>
  <c r="R160" i="1"/>
  <c r="U159" i="1"/>
  <c r="T159" i="1"/>
  <c r="S159" i="1"/>
  <c r="R159" i="1"/>
  <c r="U158" i="1"/>
  <c r="T158" i="1"/>
  <c r="S158" i="1"/>
  <c r="R158" i="1"/>
  <c r="U157" i="1"/>
  <c r="T157" i="1"/>
  <c r="S157" i="1"/>
  <c r="R157" i="1"/>
  <c r="U156" i="1"/>
  <c r="T156" i="1"/>
  <c r="S156" i="1"/>
  <c r="R156" i="1"/>
  <c r="U155" i="1"/>
  <c r="T155" i="1"/>
  <c r="S155" i="1"/>
  <c r="R155" i="1"/>
  <c r="U154" i="1"/>
  <c r="T154" i="1"/>
  <c r="S154" i="1"/>
  <c r="R154" i="1"/>
  <c r="U153" i="1"/>
  <c r="T153" i="1"/>
  <c r="S153" i="1"/>
  <c r="R153" i="1"/>
  <c r="U152" i="1"/>
  <c r="T152" i="1"/>
  <c r="S152" i="1"/>
  <c r="R152" i="1"/>
  <c r="U151" i="1"/>
  <c r="T151" i="1"/>
  <c r="S151" i="1"/>
  <c r="R151" i="1"/>
  <c r="U150" i="1"/>
  <c r="T150" i="1"/>
  <c r="S150" i="1"/>
  <c r="R150" i="1"/>
  <c r="U149" i="1"/>
  <c r="T149" i="1"/>
  <c r="S149" i="1"/>
  <c r="R149" i="1"/>
  <c r="U148" i="1"/>
  <c r="T148" i="1"/>
  <c r="S148" i="1"/>
  <c r="R148" i="1"/>
  <c r="U147" i="1"/>
  <c r="T147" i="1"/>
  <c r="S147" i="1"/>
  <c r="R147" i="1"/>
  <c r="U146" i="1"/>
  <c r="T146" i="1"/>
  <c r="S146" i="1"/>
  <c r="R146" i="1"/>
  <c r="U145" i="1"/>
  <c r="T145" i="1"/>
  <c r="S145" i="1"/>
  <c r="R145" i="1"/>
  <c r="U144" i="1"/>
  <c r="T144" i="1"/>
  <c r="S144" i="1"/>
  <c r="R144" i="1"/>
  <c r="U143" i="1"/>
  <c r="T143" i="1"/>
  <c r="S143" i="1"/>
  <c r="R143" i="1"/>
  <c r="U142" i="1"/>
  <c r="T142" i="1"/>
  <c r="S142" i="1"/>
  <c r="R142" i="1"/>
  <c r="U141" i="1"/>
  <c r="T141" i="1"/>
  <c r="S141" i="1"/>
  <c r="R141" i="1"/>
  <c r="U140" i="1"/>
  <c r="T140" i="1"/>
  <c r="S140" i="1"/>
  <c r="R140" i="1"/>
  <c r="U139" i="1"/>
  <c r="T139" i="1"/>
  <c r="S139" i="1"/>
  <c r="R139" i="1"/>
  <c r="U138" i="1"/>
  <c r="T138" i="1"/>
  <c r="S138" i="1"/>
  <c r="R138" i="1"/>
  <c r="U137" i="1"/>
  <c r="T137" i="1"/>
  <c r="S137" i="1"/>
  <c r="R137" i="1"/>
  <c r="U136" i="1"/>
  <c r="T136" i="1"/>
  <c r="S136" i="1"/>
  <c r="R136" i="1"/>
  <c r="U135" i="1"/>
  <c r="T135" i="1"/>
  <c r="S135" i="1"/>
  <c r="R135" i="1"/>
  <c r="U134" i="1"/>
  <c r="T134" i="1"/>
  <c r="S134" i="1"/>
  <c r="R134" i="1"/>
  <c r="U133" i="1"/>
  <c r="T133" i="1"/>
  <c r="S133" i="1"/>
  <c r="R133" i="1"/>
  <c r="U132" i="1"/>
  <c r="T132" i="1"/>
  <c r="S132" i="1"/>
  <c r="R132" i="1"/>
  <c r="U131" i="1"/>
  <c r="T131" i="1"/>
  <c r="S131" i="1"/>
  <c r="R131" i="1"/>
  <c r="U130" i="1"/>
  <c r="T130" i="1"/>
  <c r="S130" i="1"/>
  <c r="R130" i="1"/>
  <c r="U129" i="1"/>
  <c r="T129" i="1"/>
  <c r="S129" i="1"/>
  <c r="R129" i="1"/>
  <c r="U128" i="1"/>
  <c r="T128" i="1"/>
  <c r="S128" i="1"/>
  <c r="R128" i="1"/>
  <c r="U127" i="1"/>
  <c r="T127" i="1"/>
  <c r="S127" i="1"/>
  <c r="R127" i="1"/>
  <c r="U126" i="1"/>
  <c r="T126" i="1"/>
  <c r="S126" i="1"/>
  <c r="R126" i="1"/>
  <c r="U125" i="1"/>
  <c r="T125" i="1"/>
  <c r="S125" i="1"/>
  <c r="R125" i="1"/>
  <c r="U124" i="1"/>
  <c r="T124" i="1"/>
  <c r="S124" i="1"/>
  <c r="R124" i="1"/>
  <c r="U123" i="1"/>
  <c r="T123" i="1"/>
  <c r="S123" i="1"/>
  <c r="R123" i="1"/>
  <c r="U122" i="1"/>
  <c r="T122" i="1"/>
  <c r="S122" i="1"/>
  <c r="R122" i="1"/>
  <c r="U121" i="1"/>
  <c r="T121" i="1"/>
  <c r="S121" i="1"/>
  <c r="R121" i="1"/>
  <c r="U120" i="1"/>
  <c r="T120" i="1"/>
  <c r="S120" i="1"/>
  <c r="R120" i="1"/>
  <c r="U119" i="1"/>
  <c r="T119" i="1"/>
  <c r="S119" i="1"/>
  <c r="R119" i="1"/>
  <c r="U118" i="1"/>
  <c r="T118" i="1"/>
  <c r="S118" i="1"/>
  <c r="R118" i="1"/>
  <c r="U117" i="1"/>
  <c r="T117" i="1"/>
  <c r="S117" i="1"/>
  <c r="R117" i="1"/>
  <c r="U116" i="1"/>
  <c r="T116" i="1"/>
  <c r="S116" i="1"/>
  <c r="R116" i="1"/>
  <c r="U115" i="1"/>
  <c r="T115" i="1"/>
  <c r="S115" i="1"/>
  <c r="R115" i="1"/>
  <c r="U114" i="1"/>
  <c r="T114" i="1"/>
  <c r="S114" i="1"/>
  <c r="R114" i="1"/>
  <c r="U113" i="1"/>
  <c r="T113" i="1"/>
  <c r="S113" i="1"/>
  <c r="R113" i="1"/>
  <c r="U112" i="1"/>
  <c r="T112" i="1"/>
  <c r="S112" i="1"/>
  <c r="R112" i="1"/>
  <c r="U111" i="1"/>
  <c r="T111" i="1"/>
  <c r="S111" i="1"/>
  <c r="R111" i="1"/>
  <c r="U110" i="1"/>
  <c r="T110" i="1"/>
  <c r="S110" i="1"/>
  <c r="R110" i="1"/>
  <c r="U109" i="1"/>
  <c r="T109" i="1"/>
  <c r="S109" i="1"/>
  <c r="R109" i="1"/>
  <c r="U108" i="1"/>
  <c r="T108" i="1"/>
  <c r="S108" i="1"/>
  <c r="R108" i="1"/>
  <c r="U107" i="1"/>
  <c r="T107" i="1"/>
  <c r="S107" i="1"/>
  <c r="R107" i="1"/>
  <c r="U106" i="1"/>
  <c r="T106" i="1"/>
  <c r="S106" i="1"/>
  <c r="R106" i="1"/>
  <c r="U105" i="1"/>
  <c r="T105" i="1"/>
  <c r="S105" i="1"/>
  <c r="R105" i="1"/>
  <c r="U104" i="1"/>
  <c r="T104" i="1"/>
  <c r="S104" i="1"/>
  <c r="R104" i="1"/>
  <c r="U103" i="1"/>
  <c r="T103" i="1"/>
  <c r="S103" i="1"/>
  <c r="R103" i="1"/>
  <c r="U102" i="1"/>
  <c r="T102" i="1"/>
  <c r="S102" i="1"/>
  <c r="R102" i="1"/>
  <c r="U101" i="1"/>
  <c r="T101" i="1"/>
  <c r="S101" i="1"/>
  <c r="R101" i="1"/>
  <c r="U100" i="1"/>
  <c r="T100" i="1"/>
  <c r="S100" i="1"/>
  <c r="R100" i="1"/>
  <c r="U99" i="1"/>
  <c r="T99" i="1"/>
  <c r="S99" i="1"/>
  <c r="R99" i="1"/>
  <c r="U98" i="1"/>
  <c r="T98" i="1"/>
  <c r="S98" i="1"/>
  <c r="R98" i="1"/>
  <c r="U97" i="1"/>
  <c r="T97" i="1"/>
  <c r="S97" i="1"/>
  <c r="R97" i="1"/>
  <c r="U96" i="1"/>
  <c r="T96" i="1"/>
  <c r="S96" i="1"/>
  <c r="R96" i="1"/>
  <c r="U95" i="1"/>
  <c r="T95" i="1"/>
  <c r="S95" i="1"/>
  <c r="R95" i="1"/>
  <c r="U94" i="1"/>
  <c r="T94" i="1"/>
  <c r="S94" i="1"/>
  <c r="R94" i="1"/>
  <c r="U93" i="1"/>
  <c r="T93" i="1"/>
  <c r="S93" i="1"/>
  <c r="R93" i="1"/>
  <c r="U92" i="1"/>
  <c r="T92" i="1"/>
  <c r="S92" i="1"/>
  <c r="R92" i="1"/>
  <c r="U91" i="1"/>
  <c r="T91" i="1"/>
  <c r="S91" i="1"/>
  <c r="R91" i="1"/>
  <c r="U90" i="1"/>
  <c r="T90" i="1"/>
  <c r="S90" i="1"/>
  <c r="R90" i="1"/>
  <c r="U89" i="1"/>
  <c r="T89" i="1"/>
  <c r="S89" i="1"/>
  <c r="R89" i="1"/>
  <c r="U88" i="1"/>
  <c r="T88" i="1"/>
  <c r="S88" i="1"/>
  <c r="R88" i="1"/>
  <c r="U87" i="1"/>
  <c r="T87" i="1"/>
  <c r="S87" i="1"/>
  <c r="R87" i="1"/>
  <c r="U86" i="1"/>
  <c r="T86" i="1"/>
  <c r="S86" i="1"/>
  <c r="R86" i="1"/>
  <c r="U85" i="1"/>
  <c r="T85" i="1"/>
  <c r="S85" i="1"/>
  <c r="R85" i="1"/>
  <c r="U84" i="1"/>
  <c r="T84" i="1"/>
  <c r="S84" i="1"/>
  <c r="R84" i="1"/>
  <c r="U83" i="1"/>
  <c r="T83" i="1"/>
  <c r="S83" i="1"/>
  <c r="R83" i="1"/>
  <c r="U82" i="1"/>
  <c r="T82" i="1"/>
  <c r="S82" i="1"/>
  <c r="R82" i="1"/>
  <c r="U81" i="1"/>
  <c r="T81" i="1"/>
  <c r="S81" i="1"/>
  <c r="R81" i="1"/>
  <c r="U80" i="1"/>
  <c r="T80" i="1"/>
  <c r="S80" i="1"/>
  <c r="R80" i="1"/>
  <c r="U79" i="1"/>
  <c r="T79" i="1"/>
  <c r="S79" i="1"/>
  <c r="R79" i="1"/>
  <c r="U78" i="1"/>
  <c r="T78" i="1"/>
  <c r="S78" i="1"/>
  <c r="R78" i="1"/>
  <c r="U77" i="1"/>
  <c r="T77" i="1"/>
  <c r="S77" i="1"/>
  <c r="R77" i="1"/>
  <c r="U76" i="1"/>
  <c r="T76" i="1"/>
  <c r="S76" i="1"/>
  <c r="R76" i="1"/>
  <c r="U75" i="1"/>
  <c r="T75" i="1"/>
  <c r="S75" i="1"/>
  <c r="R75" i="1"/>
  <c r="U74" i="1"/>
  <c r="T74" i="1"/>
  <c r="S74" i="1"/>
  <c r="R74" i="1"/>
  <c r="U73" i="1"/>
  <c r="T73" i="1"/>
  <c r="S73" i="1"/>
  <c r="R73" i="1"/>
  <c r="U72" i="1"/>
  <c r="T72" i="1"/>
  <c r="S72" i="1"/>
  <c r="R72" i="1"/>
  <c r="U71" i="1"/>
  <c r="T71" i="1"/>
  <c r="S71" i="1"/>
  <c r="R71" i="1"/>
  <c r="U70" i="1"/>
  <c r="T70" i="1"/>
  <c r="S70" i="1"/>
  <c r="R70" i="1"/>
  <c r="U69" i="1"/>
  <c r="T69" i="1"/>
  <c r="S69" i="1"/>
  <c r="R69" i="1"/>
  <c r="U68" i="1"/>
  <c r="T68" i="1"/>
  <c r="S68" i="1"/>
  <c r="R68" i="1"/>
  <c r="U67" i="1"/>
  <c r="T67" i="1"/>
  <c r="S67" i="1"/>
  <c r="R67" i="1"/>
  <c r="U66" i="1"/>
  <c r="T66" i="1"/>
  <c r="S66" i="1"/>
  <c r="R66" i="1"/>
  <c r="U65" i="1"/>
  <c r="T65" i="1"/>
  <c r="S65" i="1"/>
  <c r="R65" i="1"/>
  <c r="U64" i="1"/>
  <c r="T64" i="1"/>
  <c r="S64" i="1"/>
  <c r="R64" i="1"/>
  <c r="U63" i="1"/>
  <c r="T63" i="1"/>
  <c r="S63" i="1"/>
  <c r="R63" i="1"/>
  <c r="U62" i="1"/>
  <c r="T62" i="1"/>
  <c r="S62" i="1"/>
  <c r="R62" i="1"/>
  <c r="U61" i="1"/>
  <c r="T61" i="1"/>
  <c r="S61" i="1"/>
  <c r="R61" i="1"/>
  <c r="U60" i="1"/>
  <c r="T60" i="1"/>
  <c r="S60" i="1"/>
  <c r="R60" i="1"/>
  <c r="U59" i="1"/>
  <c r="T59" i="1"/>
  <c r="S59" i="1"/>
  <c r="R59" i="1"/>
  <c r="U58" i="1"/>
  <c r="T58" i="1"/>
  <c r="S58" i="1"/>
  <c r="R58" i="1"/>
  <c r="U57" i="1"/>
  <c r="T57" i="1"/>
  <c r="S57" i="1"/>
  <c r="R57" i="1"/>
  <c r="U56" i="1"/>
  <c r="T56" i="1"/>
  <c r="S56" i="1"/>
  <c r="R56" i="1"/>
  <c r="U55" i="1"/>
  <c r="T55" i="1"/>
  <c r="S55" i="1"/>
  <c r="R55" i="1"/>
  <c r="U54" i="1"/>
  <c r="T54" i="1"/>
  <c r="S54" i="1"/>
  <c r="R54" i="1"/>
  <c r="U53" i="1"/>
  <c r="T53" i="1"/>
  <c r="S53" i="1"/>
  <c r="R53" i="1"/>
  <c r="U52" i="1"/>
  <c r="T52" i="1"/>
  <c r="S52" i="1"/>
  <c r="R52" i="1"/>
  <c r="U51" i="1"/>
  <c r="T51" i="1"/>
  <c r="S51" i="1"/>
  <c r="R51" i="1"/>
  <c r="U50" i="1"/>
  <c r="T50" i="1"/>
  <c r="S50" i="1"/>
  <c r="R50" i="1"/>
  <c r="U49" i="1"/>
  <c r="T49" i="1"/>
  <c r="S49" i="1"/>
  <c r="R49" i="1"/>
  <c r="U48" i="1"/>
  <c r="T48" i="1"/>
  <c r="S48" i="1"/>
  <c r="R48" i="1"/>
  <c r="U47" i="1"/>
  <c r="T47" i="1"/>
  <c r="S47" i="1"/>
  <c r="R47" i="1"/>
  <c r="U46" i="1"/>
  <c r="T46" i="1"/>
  <c r="S46" i="1"/>
  <c r="R46" i="1"/>
  <c r="U45" i="1"/>
  <c r="T45" i="1"/>
  <c r="S45" i="1"/>
  <c r="R45" i="1"/>
  <c r="U44" i="1"/>
  <c r="T44" i="1"/>
  <c r="S44" i="1"/>
  <c r="R44" i="1"/>
  <c r="U43" i="1"/>
  <c r="T43" i="1"/>
  <c r="S43" i="1"/>
  <c r="R43" i="1"/>
  <c r="U42" i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U32" i="1"/>
  <c r="T32" i="1"/>
  <c r="S32" i="1"/>
  <c r="R32" i="1"/>
  <c r="U31" i="1"/>
  <c r="T31" i="1"/>
  <c r="S31" i="1"/>
  <c r="R31" i="1"/>
  <c r="U30" i="1"/>
  <c r="T30" i="1"/>
  <c r="S30" i="1"/>
  <c r="R30" i="1"/>
  <c r="U29" i="1"/>
  <c r="T29" i="1"/>
  <c r="S29" i="1"/>
  <c r="R29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U23" i="1"/>
  <c r="T23" i="1"/>
  <c r="S23" i="1"/>
  <c r="R23" i="1"/>
  <c r="U22" i="1"/>
  <c r="T22" i="1"/>
  <c r="S22" i="1"/>
  <c r="R22" i="1"/>
  <c r="U21" i="1"/>
  <c r="T21" i="1"/>
  <c r="S21" i="1"/>
  <c r="R21" i="1"/>
  <c r="U20" i="1"/>
  <c r="T20" i="1"/>
  <c r="S20" i="1"/>
  <c r="R20" i="1"/>
  <c r="U19" i="1"/>
  <c r="T19" i="1"/>
  <c r="S19" i="1"/>
  <c r="R19" i="1"/>
  <c r="U18" i="1"/>
  <c r="T18" i="1"/>
  <c r="S18" i="1"/>
  <c r="R18" i="1"/>
  <c r="U17" i="1"/>
  <c r="T17" i="1"/>
  <c r="S17" i="1"/>
  <c r="R17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T8" i="1"/>
  <c r="S8" i="1"/>
  <c r="R8" i="1"/>
  <c r="U7" i="1"/>
  <c r="T7" i="1"/>
  <c r="S7" i="1"/>
  <c r="R7" i="1"/>
  <c r="U6" i="1"/>
  <c r="T6" i="1"/>
  <c r="S6" i="1"/>
  <c r="R6" i="1"/>
  <c r="U5" i="1"/>
  <c r="T5" i="1"/>
  <c r="R5" i="1"/>
  <c r="S5" i="1"/>
  <c r="AD1129" i="4" l="1"/>
  <c r="D3" i="5"/>
  <c r="AG1099" i="1"/>
  <c r="AE1099" i="1"/>
  <c r="AD1099" i="1"/>
  <c r="AG1103" i="1"/>
  <c r="AE1103" i="1"/>
  <c r="AD1103" i="1"/>
  <c r="P1130" i="4"/>
  <c r="T1131" i="4"/>
  <c r="S65" i="6"/>
  <c r="S61" i="6"/>
  <c r="S57" i="6"/>
  <c r="S53" i="6"/>
  <c r="S49" i="6"/>
  <c r="R66" i="6"/>
  <c r="R62" i="6"/>
  <c r="R58" i="6"/>
  <c r="R54" i="6"/>
  <c r="R50" i="6"/>
  <c r="S64" i="6"/>
  <c r="S60" i="6"/>
  <c r="S56" i="6"/>
  <c r="S52" i="6"/>
  <c r="S48" i="6"/>
  <c r="R65" i="6"/>
  <c r="R61" i="6"/>
  <c r="R57" i="6"/>
  <c r="R53" i="6"/>
  <c r="R49" i="6"/>
  <c r="S63" i="6"/>
  <c r="S59" i="6"/>
  <c r="S55" i="6"/>
  <c r="S51" i="6"/>
  <c r="S47" i="6"/>
  <c r="R64" i="6"/>
  <c r="R60" i="6"/>
  <c r="R56" i="6"/>
  <c r="R52" i="6"/>
  <c r="R48" i="6"/>
  <c r="Q65" i="6"/>
  <c r="Q61" i="6"/>
  <c r="S66" i="6"/>
  <c r="S62" i="6"/>
  <c r="S86" i="6" s="1"/>
  <c r="S58" i="6"/>
  <c r="S82" i="6" s="1"/>
  <c r="S54" i="6"/>
  <c r="S78" i="6" s="1"/>
  <c r="S50" i="6"/>
  <c r="S74" i="6" s="1"/>
  <c r="R59" i="6"/>
  <c r="R46" i="6"/>
  <c r="R70" i="6" s="1"/>
  <c r="Q62" i="6"/>
  <c r="Q86" i="6" s="1"/>
  <c r="Q57" i="6"/>
  <c r="Q53" i="6"/>
  <c r="Q49" i="6"/>
  <c r="P66" i="6"/>
  <c r="P62" i="6"/>
  <c r="P58" i="6"/>
  <c r="P54" i="6"/>
  <c r="P50" i="6"/>
  <c r="P46" i="6"/>
  <c r="P70" i="6" s="1"/>
  <c r="O63" i="6"/>
  <c r="O59" i="6"/>
  <c r="O55" i="6"/>
  <c r="O51" i="6"/>
  <c r="O47" i="6"/>
  <c r="N64" i="6"/>
  <c r="N60" i="6"/>
  <c r="N56" i="6"/>
  <c r="N52" i="6"/>
  <c r="N48" i="6"/>
  <c r="M65" i="6"/>
  <c r="M61" i="6"/>
  <c r="M57" i="6"/>
  <c r="M53" i="6"/>
  <c r="M49" i="6"/>
  <c r="L66" i="6"/>
  <c r="L62" i="6"/>
  <c r="L58" i="6"/>
  <c r="L54" i="6"/>
  <c r="L50" i="6"/>
  <c r="L46" i="6"/>
  <c r="L70" i="6" s="1"/>
  <c r="K63" i="6"/>
  <c r="K59" i="6"/>
  <c r="K55" i="6"/>
  <c r="K51" i="6"/>
  <c r="K47" i="6"/>
  <c r="J64" i="6"/>
  <c r="J60" i="6"/>
  <c r="J56" i="6"/>
  <c r="J52" i="6"/>
  <c r="J48" i="6"/>
  <c r="I65" i="6"/>
  <c r="I61" i="6"/>
  <c r="I57" i="6"/>
  <c r="I53" i="6"/>
  <c r="I49" i="6"/>
  <c r="H66" i="6"/>
  <c r="H62" i="6"/>
  <c r="H58" i="6"/>
  <c r="H54" i="6"/>
  <c r="H50" i="6"/>
  <c r="H46" i="6"/>
  <c r="H70" i="6" s="1"/>
  <c r="G63" i="6"/>
  <c r="G59" i="6"/>
  <c r="G55" i="6"/>
  <c r="G51" i="6"/>
  <c r="G47" i="6"/>
  <c r="F64" i="6"/>
  <c r="F60" i="6"/>
  <c r="F56" i="6"/>
  <c r="F52" i="6"/>
  <c r="F48" i="6"/>
  <c r="E65" i="6"/>
  <c r="E61" i="6"/>
  <c r="E57" i="6"/>
  <c r="E53" i="6"/>
  <c r="E49" i="6"/>
  <c r="D66" i="6"/>
  <c r="D62" i="6"/>
  <c r="D58" i="6"/>
  <c r="D54" i="6"/>
  <c r="D50" i="6"/>
  <c r="D46" i="6"/>
  <c r="D70" i="6" s="1"/>
  <c r="C64" i="6"/>
  <c r="C60" i="6"/>
  <c r="R55" i="6"/>
  <c r="R79" i="6" s="1"/>
  <c r="Q66" i="6"/>
  <c r="Q60" i="6"/>
  <c r="Q56" i="6"/>
  <c r="Q52" i="6"/>
  <c r="Q48" i="6"/>
  <c r="P65" i="6"/>
  <c r="P61" i="6"/>
  <c r="P57" i="6"/>
  <c r="P53" i="6"/>
  <c r="P49" i="6"/>
  <c r="O66" i="6"/>
  <c r="O62" i="6"/>
  <c r="O58" i="6"/>
  <c r="O54" i="6"/>
  <c r="O50" i="6"/>
  <c r="O46" i="6"/>
  <c r="O70" i="6" s="1"/>
  <c r="N63" i="6"/>
  <c r="N59" i="6"/>
  <c r="N55" i="6"/>
  <c r="N51" i="6"/>
  <c r="N47" i="6"/>
  <c r="M64" i="6"/>
  <c r="M60" i="6"/>
  <c r="M56" i="6"/>
  <c r="M52" i="6"/>
  <c r="M48" i="6"/>
  <c r="L65" i="6"/>
  <c r="L61" i="6"/>
  <c r="L57" i="6"/>
  <c r="L53" i="6"/>
  <c r="L49" i="6"/>
  <c r="K66" i="6"/>
  <c r="K62" i="6"/>
  <c r="K58" i="6"/>
  <c r="K54" i="6"/>
  <c r="K50" i="6"/>
  <c r="K46" i="6"/>
  <c r="K70" i="6" s="1"/>
  <c r="J63" i="6"/>
  <c r="J59" i="6"/>
  <c r="J55" i="6"/>
  <c r="J51" i="6"/>
  <c r="J47" i="6"/>
  <c r="I64" i="6"/>
  <c r="I60" i="6"/>
  <c r="I56" i="6"/>
  <c r="I52" i="6"/>
  <c r="I48" i="6"/>
  <c r="H65" i="6"/>
  <c r="H61" i="6"/>
  <c r="H57" i="6"/>
  <c r="H53" i="6"/>
  <c r="H49" i="6"/>
  <c r="G66" i="6"/>
  <c r="G62" i="6"/>
  <c r="G58" i="6"/>
  <c r="G54" i="6"/>
  <c r="G50" i="6"/>
  <c r="G46" i="6"/>
  <c r="G70" i="6" s="1"/>
  <c r="F63" i="6"/>
  <c r="F59" i="6"/>
  <c r="F55" i="6"/>
  <c r="F51" i="6"/>
  <c r="F47" i="6"/>
  <c r="E64" i="6"/>
  <c r="E60" i="6"/>
  <c r="E56" i="6"/>
  <c r="E52" i="6"/>
  <c r="E48" i="6"/>
  <c r="D65" i="6"/>
  <c r="D61" i="6"/>
  <c r="D57" i="6"/>
  <c r="D53" i="6"/>
  <c r="D49" i="6"/>
  <c r="C63" i="6"/>
  <c r="C59" i="6"/>
  <c r="S46" i="6"/>
  <c r="S70" i="6" s="1"/>
  <c r="R51" i="6"/>
  <c r="R75" i="6" s="1"/>
  <c r="Q64" i="6"/>
  <c r="Q59" i="6"/>
  <c r="Q55" i="6"/>
  <c r="Q51" i="6"/>
  <c r="Q47" i="6"/>
  <c r="P64" i="6"/>
  <c r="P60" i="6"/>
  <c r="P56" i="6"/>
  <c r="P52" i="6"/>
  <c r="P48" i="6"/>
  <c r="O65" i="6"/>
  <c r="O61" i="6"/>
  <c r="O57" i="6"/>
  <c r="O53" i="6"/>
  <c r="O49" i="6"/>
  <c r="N66" i="6"/>
  <c r="N62" i="6"/>
  <c r="N58" i="6"/>
  <c r="N54" i="6"/>
  <c r="N50" i="6"/>
  <c r="N46" i="6"/>
  <c r="N70" i="6" s="1"/>
  <c r="M63" i="6"/>
  <c r="M59" i="6"/>
  <c r="M55" i="6"/>
  <c r="M51" i="6"/>
  <c r="M47" i="6"/>
  <c r="L64" i="6"/>
  <c r="L60" i="6"/>
  <c r="L56" i="6"/>
  <c r="L52" i="6"/>
  <c r="L48" i="6"/>
  <c r="K65" i="6"/>
  <c r="K61" i="6"/>
  <c r="K57" i="6"/>
  <c r="K53" i="6"/>
  <c r="K49" i="6"/>
  <c r="J66" i="6"/>
  <c r="J62" i="6"/>
  <c r="J58" i="6"/>
  <c r="J54" i="6"/>
  <c r="J50" i="6"/>
  <c r="J46" i="6"/>
  <c r="J70" i="6" s="1"/>
  <c r="I63" i="6"/>
  <c r="I59" i="6"/>
  <c r="I55" i="6"/>
  <c r="I51" i="6"/>
  <c r="I47" i="6"/>
  <c r="H64" i="6"/>
  <c r="H60" i="6"/>
  <c r="H56" i="6"/>
  <c r="H52" i="6"/>
  <c r="H48" i="6"/>
  <c r="G65" i="6"/>
  <c r="G61" i="6"/>
  <c r="G57" i="6"/>
  <c r="G53" i="6"/>
  <c r="G49" i="6"/>
  <c r="F66" i="6"/>
  <c r="F62" i="6"/>
  <c r="F58" i="6"/>
  <c r="F54" i="6"/>
  <c r="F50" i="6"/>
  <c r="F46" i="6"/>
  <c r="F70" i="6" s="1"/>
  <c r="E63" i="6"/>
  <c r="E59" i="6"/>
  <c r="E55" i="6"/>
  <c r="R63" i="6"/>
  <c r="R87" i="6" s="1"/>
  <c r="R47" i="6"/>
  <c r="Q63" i="6"/>
  <c r="Q58" i="6"/>
  <c r="Q54" i="6"/>
  <c r="Q78" i="6" s="1"/>
  <c r="Q50" i="6"/>
  <c r="Q46" i="6"/>
  <c r="Q70" i="6" s="1"/>
  <c r="P63" i="6"/>
  <c r="P59" i="6"/>
  <c r="P83" i="6" s="1"/>
  <c r="P55" i="6"/>
  <c r="P51" i="6"/>
  <c r="P47" i="6"/>
  <c r="O64" i="6"/>
  <c r="O88" i="6" s="1"/>
  <c r="O60" i="6"/>
  <c r="O56" i="6"/>
  <c r="O52" i="6"/>
  <c r="O48" i="6"/>
  <c r="O72" i="6" s="1"/>
  <c r="N65" i="6"/>
  <c r="N61" i="6"/>
  <c r="N57" i="6"/>
  <c r="N53" i="6"/>
  <c r="N77" i="6" s="1"/>
  <c r="N49" i="6"/>
  <c r="M66" i="6"/>
  <c r="M62" i="6"/>
  <c r="M58" i="6"/>
  <c r="M82" i="6" s="1"/>
  <c r="M54" i="6"/>
  <c r="M50" i="6"/>
  <c r="M46" i="6"/>
  <c r="M70" i="6" s="1"/>
  <c r="L63" i="6"/>
  <c r="L87" i="6" s="1"/>
  <c r="L59" i="6"/>
  <c r="L55" i="6"/>
  <c r="L51" i="6"/>
  <c r="L47" i="6"/>
  <c r="L71" i="6" s="1"/>
  <c r="E96" i="6" s="1"/>
  <c r="K64" i="6"/>
  <c r="K60" i="6"/>
  <c r="K56" i="6"/>
  <c r="K52" i="6"/>
  <c r="K76" i="6" s="1"/>
  <c r="K48" i="6"/>
  <c r="J65" i="6"/>
  <c r="J61" i="6"/>
  <c r="J57" i="6"/>
  <c r="J81" i="6" s="1"/>
  <c r="J53" i="6"/>
  <c r="J49" i="6"/>
  <c r="I66" i="6"/>
  <c r="I62" i="6"/>
  <c r="I86" i="6" s="1"/>
  <c r="I58" i="6"/>
  <c r="I54" i="6"/>
  <c r="I50" i="6"/>
  <c r="I46" i="6"/>
  <c r="I70" i="6" s="1"/>
  <c r="H63" i="6"/>
  <c r="H59" i="6"/>
  <c r="H55" i="6"/>
  <c r="H51" i="6"/>
  <c r="H75" i="6" s="1"/>
  <c r="H47" i="6"/>
  <c r="G64" i="6"/>
  <c r="G60" i="6"/>
  <c r="G56" i="6"/>
  <c r="G80" i="6" s="1"/>
  <c r="G52" i="6"/>
  <c r="G48" i="6"/>
  <c r="F65" i="6"/>
  <c r="F61" i="6"/>
  <c r="F85" i="6" s="1"/>
  <c r="F57" i="6"/>
  <c r="F53" i="6"/>
  <c r="F49" i="6"/>
  <c r="E66" i="6"/>
  <c r="E62" i="6"/>
  <c r="E58" i="6"/>
  <c r="E54" i="6"/>
  <c r="E50" i="6"/>
  <c r="E46" i="6"/>
  <c r="E70" i="6" s="1"/>
  <c r="D63" i="6"/>
  <c r="D59" i="6"/>
  <c r="D55" i="6"/>
  <c r="D51" i="6"/>
  <c r="D47" i="6"/>
  <c r="C65" i="6"/>
  <c r="C61" i="6"/>
  <c r="C57" i="6"/>
  <c r="C53" i="6"/>
  <c r="C49" i="6"/>
  <c r="B66" i="6"/>
  <c r="B62" i="6"/>
  <c r="B58" i="6"/>
  <c r="B54" i="6"/>
  <c r="D64" i="6"/>
  <c r="D48" i="6"/>
  <c r="C58" i="6"/>
  <c r="C52" i="6"/>
  <c r="C47" i="6"/>
  <c r="B63" i="6"/>
  <c r="B87" i="6" s="1"/>
  <c r="B57" i="6"/>
  <c r="B52" i="6"/>
  <c r="B48" i="6"/>
  <c r="D60" i="6"/>
  <c r="C56" i="6"/>
  <c r="C51" i="6"/>
  <c r="C46" i="6"/>
  <c r="C70" i="6" s="1"/>
  <c r="B61" i="6"/>
  <c r="B56" i="6"/>
  <c r="B51" i="6"/>
  <c r="B47" i="6"/>
  <c r="E51" i="6"/>
  <c r="D56" i="6"/>
  <c r="C66" i="6"/>
  <c r="C55" i="6"/>
  <c r="C50" i="6"/>
  <c r="B65" i="6"/>
  <c r="B60" i="6"/>
  <c r="B55" i="6"/>
  <c r="B50" i="6"/>
  <c r="B46" i="6"/>
  <c r="B70" i="6" s="1"/>
  <c r="E47" i="6"/>
  <c r="D52" i="6"/>
  <c r="C62" i="6"/>
  <c r="C54" i="6"/>
  <c r="C48" i="6"/>
  <c r="B64" i="6"/>
  <c r="B59" i="6"/>
  <c r="B53" i="6"/>
  <c r="B49" i="6"/>
  <c r="W3" i="5"/>
  <c r="W1081" i="5" s="1"/>
  <c r="M1130" i="4"/>
  <c r="N23" i="3"/>
  <c r="D1130" i="4"/>
  <c r="D23" i="3"/>
  <c r="K1130" i="4"/>
  <c r="L23" i="3"/>
  <c r="I1130" i="4"/>
  <c r="J23" i="3"/>
  <c r="G1130" i="4"/>
  <c r="G23" i="3"/>
  <c r="H23" i="3"/>
  <c r="F1130" i="4"/>
  <c r="F23" i="3"/>
  <c r="H1130" i="4"/>
  <c r="I23" i="3"/>
  <c r="E1130" i="4"/>
  <c r="E23" i="3"/>
  <c r="L1130" i="4"/>
  <c r="M23" i="3"/>
  <c r="J1130" i="4"/>
  <c r="K23" i="3"/>
  <c r="AA1128" i="4"/>
  <c r="H7" i="3" s="1"/>
  <c r="W1128" i="4"/>
  <c r="D7" i="3" s="1"/>
  <c r="AC1128" i="4"/>
  <c r="Y1128" i="4"/>
  <c r="F7" i="3" s="1"/>
  <c r="X1128" i="4"/>
  <c r="E7" i="3" s="1"/>
  <c r="AB1128" i="4"/>
  <c r="I7" i="3" s="1"/>
  <c r="U1128" i="1"/>
  <c r="T1128" i="1"/>
  <c r="S1128" i="1"/>
  <c r="R1128" i="1"/>
  <c r="R1130" i="1" s="1"/>
  <c r="S3" i="1"/>
  <c r="T3" i="1" s="1"/>
  <c r="U3" i="1" s="1"/>
  <c r="AF1099" i="1" l="1"/>
  <c r="C89" i="6"/>
  <c r="D83" i="6"/>
  <c r="E78" i="6"/>
  <c r="F73" i="6"/>
  <c r="F89" i="6"/>
  <c r="G84" i="6"/>
  <c r="H79" i="6"/>
  <c r="I74" i="6"/>
  <c r="J85" i="6"/>
  <c r="K80" i="6"/>
  <c r="L75" i="6"/>
  <c r="M86" i="6"/>
  <c r="N81" i="6"/>
  <c r="O76" i="6"/>
  <c r="P71" i="6"/>
  <c r="I96" i="6" s="1"/>
  <c r="P87" i="6"/>
  <c r="Q82" i="6"/>
  <c r="G76" i="6"/>
  <c r="H71" i="6"/>
  <c r="H87" i="6"/>
  <c r="I82" i="6"/>
  <c r="J77" i="6"/>
  <c r="K72" i="6"/>
  <c r="K88" i="6"/>
  <c r="L83" i="6"/>
  <c r="M78" i="6"/>
  <c r="N73" i="6"/>
  <c r="N89" i="6"/>
  <c r="O84" i="6"/>
  <c r="P79" i="6"/>
  <c r="Q74" i="6"/>
  <c r="R71" i="6"/>
  <c r="K96" i="6" s="1"/>
  <c r="C78" i="6"/>
  <c r="D75" i="6"/>
  <c r="E86" i="6"/>
  <c r="F81" i="6"/>
  <c r="R83" i="6"/>
  <c r="E71" i="6"/>
  <c r="C82" i="6"/>
  <c r="D71" i="6"/>
  <c r="D87" i="6"/>
  <c r="E82" i="6"/>
  <c r="F77" i="6"/>
  <c r="G72" i="6"/>
  <c r="G88" i="6"/>
  <c r="H83" i="6"/>
  <c r="I78" i="6"/>
  <c r="J73" i="6"/>
  <c r="J89" i="6"/>
  <c r="K84" i="6"/>
  <c r="L79" i="6"/>
  <c r="M74" i="6"/>
  <c r="N85" i="6"/>
  <c r="O80" i="6"/>
  <c r="P75" i="6"/>
  <c r="Q87" i="6"/>
  <c r="D76" i="6"/>
  <c r="C85" i="6"/>
  <c r="D79" i="6"/>
  <c r="E74" i="6"/>
  <c r="AF1103" i="1"/>
  <c r="C79" i="6"/>
  <c r="B71" i="6"/>
  <c r="D88" i="6"/>
  <c r="L24" i="3"/>
  <c r="L25" i="3" s="1"/>
  <c r="B84" i="6"/>
  <c r="B75" i="6"/>
  <c r="C75" i="6"/>
  <c r="B83" i="6"/>
  <c r="D72" i="6"/>
  <c r="B78" i="6"/>
  <c r="F71" i="6"/>
  <c r="F87" i="6"/>
  <c r="G82" i="6"/>
  <c r="H77" i="6"/>
  <c r="I72" i="6"/>
  <c r="I88" i="6"/>
  <c r="J83" i="6"/>
  <c r="C72" i="6"/>
  <c r="D80" i="6"/>
  <c r="S87" i="6"/>
  <c r="R85" i="6"/>
  <c r="S80" i="6"/>
  <c r="R78" i="6"/>
  <c r="K100" i="6" s="1"/>
  <c r="S73" i="6"/>
  <c r="S89" i="6"/>
  <c r="C86" i="6"/>
  <c r="E75" i="6"/>
  <c r="C67" i="6"/>
  <c r="C90" i="6"/>
  <c r="B77" i="6"/>
  <c r="B76" i="6"/>
  <c r="B74" i="6"/>
  <c r="C74" i="6"/>
  <c r="B85" i="6"/>
  <c r="D84" i="6"/>
  <c r="B86" i="6"/>
  <c r="C81" i="6"/>
  <c r="E87" i="6"/>
  <c r="F82" i="6"/>
  <c r="G77" i="6"/>
  <c r="H72" i="6"/>
  <c r="H88" i="6"/>
  <c r="I83" i="6"/>
  <c r="J78" i="6"/>
  <c r="K73" i="6"/>
  <c r="K89" i="6"/>
  <c r="L84" i="6"/>
  <c r="M79" i="6"/>
  <c r="N74" i="6"/>
  <c r="N67" i="6"/>
  <c r="N90" i="6"/>
  <c r="O85" i="6"/>
  <c r="P80" i="6"/>
  <c r="Q75" i="6"/>
  <c r="J98" i="6" s="1"/>
  <c r="D73" i="6"/>
  <c r="D89" i="6"/>
  <c r="E84" i="6"/>
  <c r="F79" i="6"/>
  <c r="G74" i="6"/>
  <c r="G67" i="6"/>
  <c r="G90" i="6"/>
  <c r="H85" i="6"/>
  <c r="I80" i="6"/>
  <c r="J75" i="6"/>
  <c r="K86" i="6"/>
  <c r="L81" i="6"/>
  <c r="M76" i="6"/>
  <c r="N71" i="6"/>
  <c r="G96" i="6" s="1"/>
  <c r="N87" i="6"/>
  <c r="O82" i="6"/>
  <c r="P77" i="6"/>
  <c r="Q72" i="6"/>
  <c r="Q90" i="6"/>
  <c r="Q67" i="6"/>
  <c r="D86" i="6"/>
  <c r="E81" i="6"/>
  <c r="F76" i="6"/>
  <c r="G71" i="6"/>
  <c r="C96" i="6" s="1"/>
  <c r="C136" i="6" s="1"/>
  <c r="G87" i="6"/>
  <c r="H82" i="6"/>
  <c r="I77" i="6"/>
  <c r="J72" i="6"/>
  <c r="J88" i="6"/>
  <c r="K83" i="6"/>
  <c r="L78" i="6"/>
  <c r="M73" i="6"/>
  <c r="M89" i="6"/>
  <c r="N84" i="6"/>
  <c r="G103" i="6" s="1"/>
  <c r="O79" i="6"/>
  <c r="P74" i="6"/>
  <c r="I98" i="6" s="1"/>
  <c r="P67" i="6"/>
  <c r="P90" i="6"/>
  <c r="Q85" i="6"/>
  <c r="R80" i="6"/>
  <c r="S75" i="6"/>
  <c r="R73" i="6"/>
  <c r="R89" i="6"/>
  <c r="S84" i="6"/>
  <c r="R82" i="6"/>
  <c r="S77" i="6"/>
  <c r="C73" i="6"/>
  <c r="B89" i="6"/>
  <c r="B88" i="6"/>
  <c r="B79" i="6"/>
  <c r="B73" i="6"/>
  <c r="B72" i="6"/>
  <c r="C71" i="6"/>
  <c r="B67" i="6"/>
  <c r="B90" i="6"/>
  <c r="E67" i="6"/>
  <c r="E90" i="6"/>
  <c r="F86" i="6"/>
  <c r="G81" i="6"/>
  <c r="H76" i="6"/>
  <c r="I71" i="6"/>
  <c r="I87" i="6"/>
  <c r="J82" i="6"/>
  <c r="K77" i="6"/>
  <c r="L72" i="6"/>
  <c r="L88" i="6"/>
  <c r="M83" i="6"/>
  <c r="F102" i="6" s="1"/>
  <c r="N78" i="6"/>
  <c r="O73" i="6"/>
  <c r="H97" i="6" s="1"/>
  <c r="O89" i="6"/>
  <c r="P84" i="6"/>
  <c r="Q79" i="6"/>
  <c r="J100" i="6" s="1"/>
  <c r="D77" i="6"/>
  <c r="E72" i="6"/>
  <c r="E88" i="6"/>
  <c r="F83" i="6"/>
  <c r="G78" i="6"/>
  <c r="H73" i="6"/>
  <c r="H89" i="6"/>
  <c r="I84" i="6"/>
  <c r="J79" i="6"/>
  <c r="K74" i="6"/>
  <c r="K67" i="6"/>
  <c r="K90" i="6"/>
  <c r="L85" i="6"/>
  <c r="E103" i="6" s="1"/>
  <c r="M80" i="6"/>
  <c r="N75" i="6"/>
  <c r="O86" i="6"/>
  <c r="P81" i="6"/>
  <c r="Q76" i="6"/>
  <c r="D74" i="6"/>
  <c r="D67" i="6"/>
  <c r="D90" i="6"/>
  <c r="E85" i="6"/>
  <c r="F80" i="6"/>
  <c r="G75" i="6"/>
  <c r="H86" i="6"/>
  <c r="I81" i="6"/>
  <c r="J76" i="6"/>
  <c r="K71" i="6"/>
  <c r="K87" i="6"/>
  <c r="L82" i="6"/>
  <c r="E102" i="6" s="1"/>
  <c r="M77" i="6"/>
  <c r="N72" i="6"/>
  <c r="G97" i="6" s="1"/>
  <c r="N88" i="6"/>
  <c r="O83" i="6"/>
  <c r="P78" i="6"/>
  <c r="I100" i="6" s="1"/>
  <c r="Q73" i="6"/>
  <c r="Q89" i="6"/>
  <c r="R84" i="6"/>
  <c r="S79" i="6"/>
  <c r="R77" i="6"/>
  <c r="S72" i="6"/>
  <c r="S88" i="6"/>
  <c r="R86" i="6"/>
  <c r="S81" i="6"/>
  <c r="I67" i="6"/>
  <c r="I90" i="6"/>
  <c r="E79" i="6"/>
  <c r="F74" i="6"/>
  <c r="F67" i="6"/>
  <c r="F90" i="6"/>
  <c r="G85" i="6"/>
  <c r="H80" i="6"/>
  <c r="I75" i="6"/>
  <c r="J86" i="6"/>
  <c r="K81" i="6"/>
  <c r="L76" i="6"/>
  <c r="M71" i="6"/>
  <c r="F96" i="6" s="1"/>
  <c r="M87" i="6"/>
  <c r="N82" i="6"/>
  <c r="O77" i="6"/>
  <c r="H99" i="6" s="1"/>
  <c r="P72" i="6"/>
  <c r="P88" i="6"/>
  <c r="Q83" i="6"/>
  <c r="J102" i="6" s="1"/>
  <c r="C83" i="6"/>
  <c r="D81" i="6"/>
  <c r="E76" i="6"/>
  <c r="K78" i="6"/>
  <c r="L73" i="6"/>
  <c r="L89" i="6"/>
  <c r="M84" i="6"/>
  <c r="N79" i="6"/>
  <c r="O74" i="6"/>
  <c r="O67" i="6"/>
  <c r="O90" i="6"/>
  <c r="P85" i="6"/>
  <c r="I103" i="6" s="1"/>
  <c r="Q80" i="6"/>
  <c r="C84" i="6"/>
  <c r="D78" i="6"/>
  <c r="E73" i="6"/>
  <c r="E89" i="6"/>
  <c r="F84" i="6"/>
  <c r="G79" i="6"/>
  <c r="H74" i="6"/>
  <c r="H67" i="6"/>
  <c r="H90" i="6"/>
  <c r="I85" i="6"/>
  <c r="J80" i="6"/>
  <c r="K75" i="6"/>
  <c r="L86" i="6"/>
  <c r="M81" i="6"/>
  <c r="F101" i="6" s="1"/>
  <c r="N76" i="6"/>
  <c r="G99" i="6" s="1"/>
  <c r="O71" i="6"/>
  <c r="H96" i="6" s="1"/>
  <c r="O87" i="6"/>
  <c r="P82" i="6"/>
  <c r="I102" i="6" s="1"/>
  <c r="Q77" i="6"/>
  <c r="R72" i="6"/>
  <c r="R88" i="6"/>
  <c r="S83" i="6"/>
  <c r="R81" i="6"/>
  <c r="S76" i="6"/>
  <c r="R74" i="6"/>
  <c r="K98" i="6" s="1"/>
  <c r="R67" i="6"/>
  <c r="R90" i="6"/>
  <c r="S85" i="6"/>
  <c r="C76" i="6"/>
  <c r="B80" i="6"/>
  <c r="C80" i="6"/>
  <c r="B81" i="6"/>
  <c r="B82" i="6"/>
  <c r="C77" i="6"/>
  <c r="M67" i="6"/>
  <c r="M90" i="6"/>
  <c r="E83" i="6"/>
  <c r="F78" i="6"/>
  <c r="G73" i="6"/>
  <c r="G89" i="6"/>
  <c r="H84" i="6"/>
  <c r="I79" i="6"/>
  <c r="J74" i="6"/>
  <c r="J67" i="6"/>
  <c r="J90" i="6"/>
  <c r="K85" i="6"/>
  <c r="L80" i="6"/>
  <c r="M75" i="6"/>
  <c r="N86" i="6"/>
  <c r="O81" i="6"/>
  <c r="P76" i="6"/>
  <c r="Q71" i="6"/>
  <c r="J96" i="6" s="1"/>
  <c r="Q88" i="6"/>
  <c r="C87" i="6"/>
  <c r="D85" i="6"/>
  <c r="E80" i="6"/>
  <c r="F75" i="6"/>
  <c r="G86" i="6"/>
  <c r="H81" i="6"/>
  <c r="I76" i="6"/>
  <c r="J71" i="6"/>
  <c r="J87" i="6"/>
  <c r="K82" i="6"/>
  <c r="L77" i="6"/>
  <c r="M72" i="6"/>
  <c r="M88" i="6"/>
  <c r="N83" i="6"/>
  <c r="O78" i="6"/>
  <c r="P73" i="6"/>
  <c r="P89" i="6"/>
  <c r="Q84" i="6"/>
  <c r="C88" i="6"/>
  <c r="D82" i="6"/>
  <c r="E77" i="6"/>
  <c r="F72" i="6"/>
  <c r="F88" i="6"/>
  <c r="G83" i="6"/>
  <c r="H78" i="6"/>
  <c r="I73" i="6"/>
  <c r="I89" i="6"/>
  <c r="J84" i="6"/>
  <c r="K79" i="6"/>
  <c r="L74" i="6"/>
  <c r="E98" i="6" s="1"/>
  <c r="L67" i="6"/>
  <c r="L90" i="6"/>
  <c r="M85" i="6"/>
  <c r="N80" i="6"/>
  <c r="G101" i="6" s="1"/>
  <c r="O75" i="6"/>
  <c r="P86" i="6"/>
  <c r="Q81" i="6"/>
  <c r="S67" i="6"/>
  <c r="S90" i="6"/>
  <c r="R76" i="6"/>
  <c r="S71" i="6"/>
  <c r="AD1128" i="4"/>
  <c r="J7" i="3"/>
  <c r="S1130" i="1"/>
  <c r="T1130" i="1"/>
  <c r="U1130" i="1"/>
  <c r="O1103" i="1"/>
  <c r="W1103" i="1" s="1"/>
  <c r="P1103" i="1"/>
  <c r="X1103" i="1" s="1"/>
  <c r="Q1103" i="1"/>
  <c r="Y1103" i="1" s="1"/>
  <c r="N1103" i="1"/>
  <c r="O1099" i="1"/>
  <c r="W1099" i="1" s="1"/>
  <c r="P1099" i="1"/>
  <c r="X1099" i="1" s="1"/>
  <c r="Q1099" i="1"/>
  <c r="Y1099" i="1" s="1"/>
  <c r="N1099" i="1"/>
  <c r="O3" i="1"/>
  <c r="P3" i="1" s="1"/>
  <c r="Q3" i="1" s="1"/>
  <c r="C170" i="1"/>
  <c r="C168" i="5" s="1"/>
  <c r="C171" i="1"/>
  <c r="C169" i="5" s="1"/>
  <c r="C172" i="1"/>
  <c r="C170" i="5" s="1"/>
  <c r="C173" i="1"/>
  <c r="C171" i="5" s="1"/>
  <c r="C174" i="1"/>
  <c r="C172" i="5" s="1"/>
  <c r="C175" i="1"/>
  <c r="C173" i="5" s="1"/>
  <c r="C176" i="1"/>
  <c r="C174" i="5" s="1"/>
  <c r="C177" i="1"/>
  <c r="C175" i="5" s="1"/>
  <c r="C178" i="1"/>
  <c r="C176" i="5" s="1"/>
  <c r="C179" i="1"/>
  <c r="C177" i="5" s="1"/>
  <c r="C180" i="1"/>
  <c r="C178" i="5" s="1"/>
  <c r="C181" i="1"/>
  <c r="C179" i="5" s="1"/>
  <c r="C182" i="1"/>
  <c r="C180" i="5" s="1"/>
  <c r="C183" i="1"/>
  <c r="C181" i="5" s="1"/>
  <c r="C184" i="1"/>
  <c r="C182" i="5" s="1"/>
  <c r="C185" i="1"/>
  <c r="C183" i="5" s="1"/>
  <c r="C186" i="1"/>
  <c r="C184" i="5" s="1"/>
  <c r="C187" i="1"/>
  <c r="C185" i="5" s="1"/>
  <c r="C188" i="1"/>
  <c r="C186" i="5" s="1"/>
  <c r="C189" i="1"/>
  <c r="C187" i="5" s="1"/>
  <c r="C190" i="1"/>
  <c r="C188" i="5" s="1"/>
  <c r="C191" i="1"/>
  <c r="C189" i="5" s="1"/>
  <c r="C192" i="1"/>
  <c r="C190" i="5" s="1"/>
  <c r="C193" i="1"/>
  <c r="C191" i="5" s="1"/>
  <c r="C194" i="1"/>
  <c r="C192" i="5" s="1"/>
  <c r="C195" i="1"/>
  <c r="C193" i="5" s="1"/>
  <c r="C196" i="1"/>
  <c r="C194" i="5" s="1"/>
  <c r="C197" i="1"/>
  <c r="C195" i="5" s="1"/>
  <c r="C198" i="1"/>
  <c r="C196" i="5" s="1"/>
  <c r="C199" i="1"/>
  <c r="C197" i="5" s="1"/>
  <c r="C200" i="1"/>
  <c r="C198" i="5" s="1"/>
  <c r="C201" i="1"/>
  <c r="C202" i="1"/>
  <c r="C199" i="5" s="1"/>
  <c r="C203" i="1"/>
  <c r="C200" i="5" s="1"/>
  <c r="C204" i="1"/>
  <c r="C201" i="5" s="1"/>
  <c r="C205" i="1"/>
  <c r="C202" i="5" s="1"/>
  <c r="C206" i="1"/>
  <c r="C203" i="5" s="1"/>
  <c r="C207" i="1"/>
  <c r="C204" i="5" s="1"/>
  <c r="C208" i="1"/>
  <c r="C205" i="5" s="1"/>
  <c r="C209" i="1"/>
  <c r="C206" i="5" s="1"/>
  <c r="C210" i="1"/>
  <c r="C207" i="5" s="1"/>
  <c r="C211" i="1"/>
  <c r="C208" i="5" s="1"/>
  <c r="C212" i="1"/>
  <c r="C209" i="5" s="1"/>
  <c r="C213" i="1"/>
  <c r="C210" i="5" s="1"/>
  <c r="C214" i="1"/>
  <c r="C211" i="5" s="1"/>
  <c r="C215" i="1"/>
  <c r="C212" i="5" s="1"/>
  <c r="C216" i="1"/>
  <c r="C213" i="5" s="1"/>
  <c r="C217" i="1"/>
  <c r="C214" i="5" s="1"/>
  <c r="C218" i="1"/>
  <c r="C215" i="5" s="1"/>
  <c r="C219" i="1"/>
  <c r="C216" i="5" s="1"/>
  <c r="C220" i="1"/>
  <c r="C217" i="5" s="1"/>
  <c r="C221" i="1"/>
  <c r="C218" i="5" s="1"/>
  <c r="C222" i="1"/>
  <c r="C219" i="5" s="1"/>
  <c r="C223" i="1"/>
  <c r="C220" i="5" s="1"/>
  <c r="C224" i="1"/>
  <c r="C221" i="5" s="1"/>
  <c r="C225" i="1"/>
  <c r="C222" i="5" s="1"/>
  <c r="C226" i="1"/>
  <c r="C223" i="5" s="1"/>
  <c r="C227" i="1"/>
  <c r="C224" i="5" s="1"/>
  <c r="C228" i="1"/>
  <c r="C225" i="5" s="1"/>
  <c r="C229" i="1"/>
  <c r="C226" i="5" s="1"/>
  <c r="C230" i="1"/>
  <c r="C231" i="1"/>
  <c r="C227" i="5" s="1"/>
  <c r="C232" i="1"/>
  <c r="C228" i="5" s="1"/>
  <c r="C233" i="1"/>
  <c r="C234" i="1"/>
  <c r="C229" i="5" s="1"/>
  <c r="C235" i="1"/>
  <c r="C230" i="5" s="1"/>
  <c r="C236" i="1"/>
  <c r="C231" i="5" s="1"/>
  <c r="C237" i="1"/>
  <c r="C232" i="5" s="1"/>
  <c r="C238" i="1"/>
  <c r="C233" i="5" s="1"/>
  <c r="C239" i="1"/>
  <c r="C240" i="1"/>
  <c r="C234" i="5" s="1"/>
  <c r="C241" i="1"/>
  <c r="C235" i="5" s="1"/>
  <c r="C242" i="1"/>
  <c r="C236" i="5" s="1"/>
  <c r="C243" i="1"/>
  <c r="C237" i="5" s="1"/>
  <c r="C244" i="1"/>
  <c r="C238" i="5" s="1"/>
  <c r="C245" i="1"/>
  <c r="C239" i="5" s="1"/>
  <c r="C246" i="1"/>
  <c r="C247" i="1"/>
  <c r="C248" i="1"/>
  <c r="C240" i="5" s="1"/>
  <c r="C249" i="1"/>
  <c r="C241" i="5" s="1"/>
  <c r="C250" i="1"/>
  <c r="C242" i="5" s="1"/>
  <c r="C251" i="1"/>
  <c r="C243" i="5" s="1"/>
  <c r="C252" i="1"/>
  <c r="C244" i="5" s="1"/>
  <c r="C253" i="1"/>
  <c r="C245" i="5" s="1"/>
  <c r="C254" i="1"/>
  <c r="C246" i="5" s="1"/>
  <c r="C255" i="1"/>
  <c r="C247" i="5" s="1"/>
  <c r="C256" i="1"/>
  <c r="C248" i="5" s="1"/>
  <c r="C257" i="1"/>
  <c r="C249" i="5" s="1"/>
  <c r="C258" i="1"/>
  <c r="C250" i="5" s="1"/>
  <c r="C259" i="1"/>
  <c r="C251" i="5" s="1"/>
  <c r="C260" i="1"/>
  <c r="C252" i="5" s="1"/>
  <c r="C261" i="1"/>
  <c r="C253" i="5" s="1"/>
  <c r="C262" i="1"/>
  <c r="C254" i="5" s="1"/>
  <c r="C263" i="1"/>
  <c r="C255" i="5" s="1"/>
  <c r="C264" i="1"/>
  <c r="C256" i="5" s="1"/>
  <c r="C265" i="1"/>
  <c r="C257" i="5" s="1"/>
  <c r="C266" i="1"/>
  <c r="C258" i="5" s="1"/>
  <c r="C267" i="1"/>
  <c r="C268" i="1"/>
  <c r="C259" i="5" s="1"/>
  <c r="C269" i="1"/>
  <c r="C270" i="1"/>
  <c r="C260" i="5" s="1"/>
  <c r="C271" i="1"/>
  <c r="C261" i="5" s="1"/>
  <c r="C272" i="1"/>
  <c r="C262" i="5" s="1"/>
  <c r="C273" i="1"/>
  <c r="C263" i="5" s="1"/>
  <c r="C274" i="1"/>
  <c r="C264" i="5" s="1"/>
  <c r="C275" i="1"/>
  <c r="C265" i="5" s="1"/>
  <c r="C276" i="1"/>
  <c r="C266" i="5" s="1"/>
  <c r="C277" i="1"/>
  <c r="C278" i="1"/>
  <c r="C267" i="5" s="1"/>
  <c r="C279" i="1"/>
  <c r="C268" i="5" s="1"/>
  <c r="C280" i="1"/>
  <c r="C269" i="5" s="1"/>
  <c r="C281" i="1"/>
  <c r="C270" i="5" s="1"/>
  <c r="C282" i="1"/>
  <c r="C271" i="5" s="1"/>
  <c r="C283" i="1"/>
  <c r="C272" i="5" s="1"/>
  <c r="C284" i="1"/>
  <c r="C273" i="5" s="1"/>
  <c r="C285" i="1"/>
  <c r="C274" i="5" s="1"/>
  <c r="C286" i="1"/>
  <c r="C275" i="5" s="1"/>
  <c r="C287" i="1"/>
  <c r="C276" i="5" s="1"/>
  <c r="C288" i="1"/>
  <c r="C277" i="5" s="1"/>
  <c r="C289" i="1"/>
  <c r="C278" i="5" s="1"/>
  <c r="C290" i="1"/>
  <c r="C279" i="5" s="1"/>
  <c r="C291" i="1"/>
  <c r="C280" i="5" s="1"/>
  <c r="C292" i="1"/>
  <c r="C281" i="5" s="1"/>
  <c r="C293" i="1"/>
  <c r="C282" i="5" s="1"/>
  <c r="C294" i="1"/>
  <c r="C283" i="5" s="1"/>
  <c r="C295" i="1"/>
  <c r="C284" i="5" s="1"/>
  <c r="C296" i="1"/>
  <c r="C285" i="5" s="1"/>
  <c r="C297" i="1"/>
  <c r="C286" i="5" s="1"/>
  <c r="C298" i="1"/>
  <c r="C299" i="1"/>
  <c r="C287" i="5" s="1"/>
  <c r="C300" i="1"/>
  <c r="C288" i="5" s="1"/>
  <c r="C301" i="1"/>
  <c r="C289" i="5" s="1"/>
  <c r="C302" i="1"/>
  <c r="C303" i="1"/>
  <c r="C290" i="5" s="1"/>
  <c r="C304" i="1"/>
  <c r="C291" i="5" s="1"/>
  <c r="C305" i="1"/>
  <c r="C292" i="5" s="1"/>
  <c r="C306" i="1"/>
  <c r="C307" i="1"/>
  <c r="C293" i="5" s="1"/>
  <c r="C308" i="1"/>
  <c r="C294" i="5" s="1"/>
  <c r="C309" i="1"/>
  <c r="C295" i="5" s="1"/>
  <c r="C310" i="1"/>
  <c r="C296" i="5" s="1"/>
  <c r="C311" i="1"/>
  <c r="C297" i="5" s="1"/>
  <c r="C312" i="1"/>
  <c r="C298" i="5" s="1"/>
  <c r="C313" i="1"/>
  <c r="C299" i="5" s="1"/>
  <c r="C314" i="1"/>
  <c r="C300" i="5" s="1"/>
  <c r="C315" i="1"/>
  <c r="C316" i="1"/>
  <c r="C301" i="5" s="1"/>
  <c r="C317" i="1"/>
  <c r="C302" i="5" s="1"/>
  <c r="C318" i="1"/>
  <c r="C303" i="5" s="1"/>
  <c r="C319" i="1"/>
  <c r="C304" i="5" s="1"/>
  <c r="C320" i="1"/>
  <c r="C305" i="5" s="1"/>
  <c r="C321" i="1"/>
  <c r="C306" i="5" s="1"/>
  <c r="C322" i="1"/>
  <c r="C307" i="5" s="1"/>
  <c r="C323" i="1"/>
  <c r="C308" i="5" s="1"/>
  <c r="C324" i="1"/>
  <c r="C309" i="5" s="1"/>
  <c r="C325" i="1"/>
  <c r="C310" i="5" s="1"/>
  <c r="C326" i="1"/>
  <c r="C311" i="5" s="1"/>
  <c r="C327" i="1"/>
  <c r="C312" i="5" s="1"/>
  <c r="C328" i="1"/>
  <c r="C313" i="5" s="1"/>
  <c r="C329" i="1"/>
  <c r="C314" i="5" s="1"/>
  <c r="C330" i="1"/>
  <c r="C315" i="5" s="1"/>
  <c r="C331" i="1"/>
  <c r="C316" i="5" s="1"/>
  <c r="C332" i="1"/>
  <c r="C317" i="5" s="1"/>
  <c r="C333" i="1"/>
  <c r="C318" i="5" s="1"/>
  <c r="C334" i="1"/>
  <c r="C319" i="5" s="1"/>
  <c r="C335" i="1"/>
  <c r="C320" i="5" s="1"/>
  <c r="C336" i="1"/>
  <c r="C321" i="5" s="1"/>
  <c r="C337" i="1"/>
  <c r="C322" i="5" s="1"/>
  <c r="C338" i="1"/>
  <c r="C323" i="5" s="1"/>
  <c r="C339" i="1"/>
  <c r="C324" i="5" s="1"/>
  <c r="C340" i="1"/>
  <c r="C325" i="5" s="1"/>
  <c r="C341" i="1"/>
  <c r="C326" i="5" s="1"/>
  <c r="C342" i="1"/>
  <c r="C327" i="5" s="1"/>
  <c r="C343" i="1"/>
  <c r="C328" i="5" s="1"/>
  <c r="C344" i="1"/>
  <c r="C329" i="5" s="1"/>
  <c r="C345" i="1"/>
  <c r="C330" i="5" s="1"/>
  <c r="C346" i="1"/>
  <c r="C331" i="5" s="1"/>
  <c r="C347" i="1"/>
  <c r="C332" i="5" s="1"/>
  <c r="C348" i="1"/>
  <c r="C333" i="5" s="1"/>
  <c r="C349" i="1"/>
  <c r="C334" i="5" s="1"/>
  <c r="C350" i="1"/>
  <c r="C335" i="5" s="1"/>
  <c r="C351" i="1"/>
  <c r="C336" i="5" s="1"/>
  <c r="C352" i="1"/>
  <c r="C337" i="5" s="1"/>
  <c r="C353" i="1"/>
  <c r="C338" i="5" s="1"/>
  <c r="C354" i="1"/>
  <c r="C339" i="5" s="1"/>
  <c r="C355" i="1"/>
  <c r="C340" i="5" s="1"/>
  <c r="C356" i="1"/>
  <c r="C341" i="5" s="1"/>
  <c r="C357" i="1"/>
  <c r="C342" i="5" s="1"/>
  <c r="C358" i="1"/>
  <c r="C343" i="5" s="1"/>
  <c r="C359" i="1"/>
  <c r="C344" i="5" s="1"/>
  <c r="C360" i="1"/>
  <c r="C345" i="5" s="1"/>
  <c r="C361" i="1"/>
  <c r="C346" i="5" s="1"/>
  <c r="C362" i="1"/>
  <c r="C347" i="5" s="1"/>
  <c r="C363" i="1"/>
  <c r="C348" i="5" s="1"/>
  <c r="C364" i="1"/>
  <c r="C349" i="5" s="1"/>
  <c r="C365" i="1"/>
  <c r="C350" i="5" s="1"/>
  <c r="C366" i="1"/>
  <c r="C351" i="5" s="1"/>
  <c r="C367" i="1"/>
  <c r="C352" i="5" s="1"/>
  <c r="C368" i="1"/>
  <c r="C353" i="5" s="1"/>
  <c r="C369" i="1"/>
  <c r="C354" i="5" s="1"/>
  <c r="C370" i="1"/>
  <c r="C355" i="5" s="1"/>
  <c r="C371" i="1"/>
  <c r="C356" i="5" s="1"/>
  <c r="C372" i="1"/>
  <c r="C357" i="5" s="1"/>
  <c r="C373" i="1"/>
  <c r="C358" i="5" s="1"/>
  <c r="C374" i="1"/>
  <c r="C359" i="5" s="1"/>
  <c r="C375" i="1"/>
  <c r="C360" i="5" s="1"/>
  <c r="C376" i="1"/>
  <c r="C361" i="5" s="1"/>
  <c r="C377" i="1"/>
  <c r="C362" i="5" s="1"/>
  <c r="C378" i="1"/>
  <c r="C363" i="5" s="1"/>
  <c r="C379" i="1"/>
  <c r="C364" i="5" s="1"/>
  <c r="C380" i="1"/>
  <c r="C365" i="5" s="1"/>
  <c r="C381" i="1"/>
  <c r="C366" i="5" s="1"/>
  <c r="C382" i="1"/>
  <c r="C383" i="1"/>
  <c r="C367" i="5" s="1"/>
  <c r="C384" i="1"/>
  <c r="C368" i="5" s="1"/>
  <c r="C385" i="1"/>
  <c r="C369" i="5" s="1"/>
  <c r="C386" i="1"/>
  <c r="C370" i="5" s="1"/>
  <c r="C387" i="1"/>
  <c r="C371" i="5" s="1"/>
  <c r="C388" i="1"/>
  <c r="C372" i="5" s="1"/>
  <c r="C389" i="1"/>
  <c r="C373" i="5" s="1"/>
  <c r="C390" i="1"/>
  <c r="C374" i="5" s="1"/>
  <c r="C391" i="1"/>
  <c r="C375" i="5" s="1"/>
  <c r="C392" i="1"/>
  <c r="C376" i="5" s="1"/>
  <c r="C393" i="1"/>
  <c r="C377" i="5" s="1"/>
  <c r="C394" i="1"/>
  <c r="C378" i="5" s="1"/>
  <c r="C395" i="1"/>
  <c r="C396" i="1"/>
  <c r="C379" i="5" s="1"/>
  <c r="C397" i="1"/>
  <c r="C380" i="5" s="1"/>
  <c r="C398" i="1"/>
  <c r="C381" i="5" s="1"/>
  <c r="C399" i="1"/>
  <c r="C382" i="5" s="1"/>
  <c r="C400" i="1"/>
  <c r="C383" i="5" s="1"/>
  <c r="C401" i="1"/>
  <c r="C384" i="5" s="1"/>
  <c r="C402" i="1"/>
  <c r="C403" i="1"/>
  <c r="C385" i="5" s="1"/>
  <c r="C404" i="1"/>
  <c r="C386" i="5" s="1"/>
  <c r="C405" i="1"/>
  <c r="C387" i="5" s="1"/>
  <c r="C406" i="1"/>
  <c r="C388" i="5" s="1"/>
  <c r="C407" i="1"/>
  <c r="C389" i="5" s="1"/>
  <c r="C408" i="1"/>
  <c r="C390" i="5" s="1"/>
  <c r="C409" i="1"/>
  <c r="C391" i="5" s="1"/>
  <c r="C410" i="1"/>
  <c r="C392" i="5" s="1"/>
  <c r="C411" i="1"/>
  <c r="C393" i="5" s="1"/>
  <c r="C412" i="1"/>
  <c r="C394" i="5" s="1"/>
  <c r="C413" i="1"/>
  <c r="C395" i="5" s="1"/>
  <c r="C414" i="1"/>
  <c r="C396" i="5" s="1"/>
  <c r="C415" i="1"/>
  <c r="C397" i="5" s="1"/>
  <c r="C416" i="1"/>
  <c r="C398" i="5" s="1"/>
  <c r="C417" i="1"/>
  <c r="C399" i="5" s="1"/>
  <c r="C418" i="1"/>
  <c r="C400" i="5" s="1"/>
  <c r="C419" i="1"/>
  <c r="C401" i="5" s="1"/>
  <c r="C420" i="1"/>
  <c r="C402" i="5" s="1"/>
  <c r="C421" i="1"/>
  <c r="C403" i="5" s="1"/>
  <c r="C422" i="1"/>
  <c r="C404" i="5" s="1"/>
  <c r="C423" i="1"/>
  <c r="C405" i="5" s="1"/>
  <c r="C424" i="1"/>
  <c r="C406" i="5" s="1"/>
  <c r="C425" i="1"/>
  <c r="C407" i="5" s="1"/>
  <c r="C426" i="1"/>
  <c r="C408" i="5" s="1"/>
  <c r="C427" i="1"/>
  <c r="C409" i="5" s="1"/>
  <c r="C428" i="1"/>
  <c r="C410" i="5" s="1"/>
  <c r="C429" i="1"/>
  <c r="C411" i="5" s="1"/>
  <c r="C430" i="1"/>
  <c r="C412" i="5" s="1"/>
  <c r="C431" i="1"/>
  <c r="C413" i="5" s="1"/>
  <c r="C432" i="1"/>
  <c r="C414" i="5" s="1"/>
  <c r="C433" i="1"/>
  <c r="C415" i="5" s="1"/>
  <c r="C434" i="1"/>
  <c r="C416" i="5" s="1"/>
  <c r="C435" i="1"/>
  <c r="C417" i="5" s="1"/>
  <c r="C436" i="1"/>
  <c r="C418" i="5" s="1"/>
  <c r="C437" i="1"/>
  <c r="C419" i="5" s="1"/>
  <c r="C438" i="1"/>
  <c r="C420" i="5" s="1"/>
  <c r="C439" i="1"/>
  <c r="C421" i="5" s="1"/>
  <c r="C440" i="1"/>
  <c r="C422" i="5" s="1"/>
  <c r="C441" i="1"/>
  <c r="C423" i="5" s="1"/>
  <c r="C442" i="1"/>
  <c r="C424" i="5" s="1"/>
  <c r="C443" i="1"/>
  <c r="C425" i="5" s="1"/>
  <c r="C444" i="1"/>
  <c r="C426" i="5" s="1"/>
  <c r="C445" i="1"/>
  <c r="C427" i="5" s="1"/>
  <c r="C446" i="1"/>
  <c r="C428" i="5" s="1"/>
  <c r="C447" i="1"/>
  <c r="C429" i="5" s="1"/>
  <c r="C448" i="1"/>
  <c r="C430" i="5" s="1"/>
  <c r="C449" i="1"/>
  <c r="C431" i="5" s="1"/>
  <c r="C450" i="1"/>
  <c r="C432" i="5" s="1"/>
  <c r="C451" i="1"/>
  <c r="C433" i="5" s="1"/>
  <c r="C452" i="1"/>
  <c r="C434" i="5" s="1"/>
  <c r="C453" i="1"/>
  <c r="C435" i="5" s="1"/>
  <c r="C454" i="1"/>
  <c r="C436" i="5" s="1"/>
  <c r="C455" i="1"/>
  <c r="C437" i="5" s="1"/>
  <c r="C456" i="1"/>
  <c r="C438" i="5" s="1"/>
  <c r="C457" i="1"/>
  <c r="C439" i="5" s="1"/>
  <c r="C458" i="1"/>
  <c r="C440" i="5" s="1"/>
  <c r="C459" i="1"/>
  <c r="C441" i="5" s="1"/>
  <c r="C460" i="1"/>
  <c r="C442" i="5" s="1"/>
  <c r="C461" i="1"/>
  <c r="C443" i="5" s="1"/>
  <c r="C462" i="1"/>
  <c r="C444" i="5" s="1"/>
  <c r="C463" i="1"/>
  <c r="C445" i="5" s="1"/>
  <c r="C464" i="1"/>
  <c r="C446" i="5" s="1"/>
  <c r="C465" i="1"/>
  <c r="C447" i="5" s="1"/>
  <c r="C466" i="1"/>
  <c r="C448" i="5" s="1"/>
  <c r="C467" i="1"/>
  <c r="C449" i="5" s="1"/>
  <c r="C468" i="1"/>
  <c r="C450" i="5" s="1"/>
  <c r="C469" i="1"/>
  <c r="C451" i="5" s="1"/>
  <c r="C470" i="1"/>
  <c r="C452" i="5" s="1"/>
  <c r="C471" i="1"/>
  <c r="C453" i="5" s="1"/>
  <c r="C472" i="1"/>
  <c r="C454" i="5" s="1"/>
  <c r="C473" i="1"/>
  <c r="C455" i="5" s="1"/>
  <c r="C474" i="1"/>
  <c r="C456" i="5" s="1"/>
  <c r="C475" i="1"/>
  <c r="C457" i="5" s="1"/>
  <c r="C476" i="1"/>
  <c r="C458" i="5" s="1"/>
  <c r="C477" i="1"/>
  <c r="C459" i="5" s="1"/>
  <c r="C478" i="1"/>
  <c r="C460" i="5" s="1"/>
  <c r="C479" i="1"/>
  <c r="C461" i="5" s="1"/>
  <c r="C480" i="1"/>
  <c r="C462" i="5" s="1"/>
  <c r="C481" i="1"/>
  <c r="C463" i="5" s="1"/>
  <c r="C482" i="1"/>
  <c r="C464" i="5" s="1"/>
  <c r="C483" i="1"/>
  <c r="C465" i="5" s="1"/>
  <c r="C484" i="1"/>
  <c r="C466" i="5" s="1"/>
  <c r="C485" i="1"/>
  <c r="C467" i="5" s="1"/>
  <c r="C486" i="1"/>
  <c r="C468" i="5" s="1"/>
  <c r="C487" i="1"/>
  <c r="C469" i="5" s="1"/>
  <c r="C488" i="1"/>
  <c r="C470" i="5" s="1"/>
  <c r="C489" i="1"/>
  <c r="C471" i="5" s="1"/>
  <c r="C490" i="1"/>
  <c r="C472" i="5" s="1"/>
  <c r="C491" i="1"/>
  <c r="C473" i="5" s="1"/>
  <c r="C492" i="1"/>
  <c r="C474" i="5" s="1"/>
  <c r="C493" i="1"/>
  <c r="C475" i="5" s="1"/>
  <c r="C494" i="1"/>
  <c r="C476" i="5" s="1"/>
  <c r="C495" i="1"/>
  <c r="C477" i="5" s="1"/>
  <c r="C496" i="1"/>
  <c r="C478" i="5" s="1"/>
  <c r="C497" i="1"/>
  <c r="C479" i="5" s="1"/>
  <c r="C498" i="1"/>
  <c r="C480" i="5" s="1"/>
  <c r="C499" i="1"/>
  <c r="C481" i="5" s="1"/>
  <c r="C500" i="1"/>
  <c r="C482" i="5" s="1"/>
  <c r="C501" i="1"/>
  <c r="C483" i="5" s="1"/>
  <c r="C502" i="1"/>
  <c r="C484" i="5" s="1"/>
  <c r="C503" i="1"/>
  <c r="C485" i="5" s="1"/>
  <c r="C504" i="1"/>
  <c r="C486" i="5" s="1"/>
  <c r="C505" i="1"/>
  <c r="C487" i="5" s="1"/>
  <c r="C506" i="1"/>
  <c r="C488" i="5" s="1"/>
  <c r="C507" i="1"/>
  <c r="C489" i="5" s="1"/>
  <c r="C508" i="1"/>
  <c r="C490" i="5" s="1"/>
  <c r="C509" i="1"/>
  <c r="C491" i="5" s="1"/>
  <c r="C510" i="1"/>
  <c r="C492" i="5" s="1"/>
  <c r="C511" i="1"/>
  <c r="C493" i="5" s="1"/>
  <c r="C512" i="1"/>
  <c r="C494" i="5" s="1"/>
  <c r="C513" i="1"/>
  <c r="C495" i="5" s="1"/>
  <c r="C514" i="1"/>
  <c r="C496" i="5" s="1"/>
  <c r="C515" i="1"/>
  <c r="C497" i="5" s="1"/>
  <c r="C516" i="1"/>
  <c r="C498" i="5" s="1"/>
  <c r="C517" i="1"/>
  <c r="C499" i="5" s="1"/>
  <c r="C518" i="1"/>
  <c r="C500" i="5" s="1"/>
  <c r="C519" i="1"/>
  <c r="C501" i="5" s="1"/>
  <c r="C520" i="1"/>
  <c r="C502" i="5" s="1"/>
  <c r="C521" i="1"/>
  <c r="C503" i="5" s="1"/>
  <c r="C522" i="1"/>
  <c r="C504" i="5" s="1"/>
  <c r="C523" i="1"/>
  <c r="C505" i="5" s="1"/>
  <c r="C524" i="1"/>
  <c r="C506" i="5" s="1"/>
  <c r="C525" i="1"/>
  <c r="C507" i="5" s="1"/>
  <c r="C526" i="1"/>
  <c r="C508" i="5" s="1"/>
  <c r="C527" i="1"/>
  <c r="C509" i="5" s="1"/>
  <c r="C528" i="1"/>
  <c r="C510" i="5" s="1"/>
  <c r="C529" i="1"/>
  <c r="C511" i="5" s="1"/>
  <c r="C530" i="1"/>
  <c r="C512" i="5" s="1"/>
  <c r="C531" i="1"/>
  <c r="C513" i="5" s="1"/>
  <c r="C532" i="1"/>
  <c r="C514" i="5" s="1"/>
  <c r="C533" i="1"/>
  <c r="C515" i="5" s="1"/>
  <c r="C534" i="1"/>
  <c r="C516" i="5" s="1"/>
  <c r="C535" i="1"/>
  <c r="C517" i="5" s="1"/>
  <c r="C536" i="1"/>
  <c r="C518" i="5" s="1"/>
  <c r="C537" i="1"/>
  <c r="C519" i="5" s="1"/>
  <c r="C538" i="1"/>
  <c r="C520" i="5" s="1"/>
  <c r="C539" i="1"/>
  <c r="C521" i="5" s="1"/>
  <c r="C540" i="1"/>
  <c r="C522" i="5" s="1"/>
  <c r="C541" i="1"/>
  <c r="C523" i="5" s="1"/>
  <c r="C542" i="1"/>
  <c r="C524" i="5" s="1"/>
  <c r="C543" i="1"/>
  <c r="C525" i="5" s="1"/>
  <c r="C544" i="1"/>
  <c r="C526" i="5" s="1"/>
  <c r="C545" i="1"/>
  <c r="C527" i="5" s="1"/>
  <c r="C546" i="1"/>
  <c r="C528" i="5" s="1"/>
  <c r="C547" i="1"/>
  <c r="C529" i="5" s="1"/>
  <c r="C548" i="1"/>
  <c r="C530" i="5" s="1"/>
  <c r="C549" i="1"/>
  <c r="C531" i="5" s="1"/>
  <c r="C550" i="1"/>
  <c r="C532" i="5" s="1"/>
  <c r="C551" i="1"/>
  <c r="C533" i="5" s="1"/>
  <c r="C552" i="1"/>
  <c r="C534" i="5" s="1"/>
  <c r="C553" i="1"/>
  <c r="C535" i="5" s="1"/>
  <c r="C554" i="1"/>
  <c r="C536" i="5" s="1"/>
  <c r="C555" i="1"/>
  <c r="C537" i="5" s="1"/>
  <c r="C556" i="1"/>
  <c r="C538" i="5" s="1"/>
  <c r="C557" i="1"/>
  <c r="C539" i="5" s="1"/>
  <c r="C558" i="1"/>
  <c r="C540" i="5" s="1"/>
  <c r="C559" i="1"/>
  <c r="C541" i="5" s="1"/>
  <c r="C560" i="1"/>
  <c r="C542" i="5" s="1"/>
  <c r="C561" i="1"/>
  <c r="C543" i="5" s="1"/>
  <c r="C562" i="1"/>
  <c r="C544" i="5" s="1"/>
  <c r="C563" i="1"/>
  <c r="C545" i="5" s="1"/>
  <c r="C564" i="1"/>
  <c r="C546" i="5" s="1"/>
  <c r="C565" i="1"/>
  <c r="C547" i="5" s="1"/>
  <c r="C566" i="1"/>
  <c r="C548" i="5" s="1"/>
  <c r="C567" i="1"/>
  <c r="C549" i="5" s="1"/>
  <c r="C568" i="1"/>
  <c r="C550" i="5" s="1"/>
  <c r="C569" i="1"/>
  <c r="C551" i="5" s="1"/>
  <c r="C570" i="1"/>
  <c r="C552" i="5" s="1"/>
  <c r="C571" i="1"/>
  <c r="C553" i="5" s="1"/>
  <c r="C572" i="1"/>
  <c r="C554" i="5" s="1"/>
  <c r="C573" i="1"/>
  <c r="C555" i="5" s="1"/>
  <c r="C574" i="1"/>
  <c r="C556" i="5" s="1"/>
  <c r="C575" i="1"/>
  <c r="C557" i="5" s="1"/>
  <c r="C576" i="1"/>
  <c r="C558" i="5" s="1"/>
  <c r="C577" i="1"/>
  <c r="C559" i="5" s="1"/>
  <c r="C578" i="1"/>
  <c r="C560" i="5" s="1"/>
  <c r="C579" i="1"/>
  <c r="C561" i="5" s="1"/>
  <c r="C580" i="1"/>
  <c r="C562" i="5" s="1"/>
  <c r="C581" i="1"/>
  <c r="C563" i="5" s="1"/>
  <c r="C582" i="1"/>
  <c r="C564" i="5" s="1"/>
  <c r="C583" i="1"/>
  <c r="C565" i="5" s="1"/>
  <c r="C584" i="1"/>
  <c r="C566" i="5" s="1"/>
  <c r="C585" i="1"/>
  <c r="C567" i="5" s="1"/>
  <c r="C586" i="1"/>
  <c r="C587" i="1"/>
  <c r="C568" i="5" s="1"/>
  <c r="C588" i="1"/>
  <c r="C569" i="5" s="1"/>
  <c r="C589" i="1"/>
  <c r="C570" i="5" s="1"/>
  <c r="C590" i="1"/>
  <c r="C571" i="5" s="1"/>
  <c r="C591" i="1"/>
  <c r="C572" i="5" s="1"/>
  <c r="C592" i="1"/>
  <c r="C573" i="5" s="1"/>
  <c r="C593" i="1"/>
  <c r="C574" i="5" s="1"/>
  <c r="C594" i="1"/>
  <c r="C575" i="5" s="1"/>
  <c r="C595" i="1"/>
  <c r="C576" i="5" s="1"/>
  <c r="C596" i="1"/>
  <c r="C577" i="5" s="1"/>
  <c r="C597" i="1"/>
  <c r="C578" i="5" s="1"/>
  <c r="C598" i="1"/>
  <c r="C579" i="5" s="1"/>
  <c r="C599" i="1"/>
  <c r="C580" i="5" s="1"/>
  <c r="C600" i="1"/>
  <c r="C581" i="5" s="1"/>
  <c r="C601" i="1"/>
  <c r="C582" i="5" s="1"/>
  <c r="C602" i="1"/>
  <c r="C583" i="5" s="1"/>
  <c r="C603" i="1"/>
  <c r="C584" i="5" s="1"/>
  <c r="C604" i="1"/>
  <c r="C585" i="5" s="1"/>
  <c r="C605" i="1"/>
  <c r="C586" i="5" s="1"/>
  <c r="C606" i="1"/>
  <c r="C587" i="5" s="1"/>
  <c r="C607" i="1"/>
  <c r="C588" i="5" s="1"/>
  <c r="C608" i="1"/>
  <c r="C589" i="5" s="1"/>
  <c r="C609" i="1"/>
  <c r="C590" i="5" s="1"/>
  <c r="C610" i="1"/>
  <c r="C591" i="5" s="1"/>
  <c r="C611" i="1"/>
  <c r="C592" i="5" s="1"/>
  <c r="C612" i="1"/>
  <c r="C593" i="5" s="1"/>
  <c r="C613" i="1"/>
  <c r="C594" i="5" s="1"/>
  <c r="C614" i="1"/>
  <c r="C595" i="5" s="1"/>
  <c r="C615" i="1"/>
  <c r="C596" i="5" s="1"/>
  <c r="C616" i="1"/>
  <c r="C597" i="5" s="1"/>
  <c r="C617" i="1"/>
  <c r="C598" i="5" s="1"/>
  <c r="C618" i="1"/>
  <c r="C599" i="5" s="1"/>
  <c r="C619" i="1"/>
  <c r="C600" i="5" s="1"/>
  <c r="C620" i="1"/>
  <c r="C601" i="5" s="1"/>
  <c r="C621" i="1"/>
  <c r="C602" i="5" s="1"/>
  <c r="C622" i="1"/>
  <c r="C603" i="5" s="1"/>
  <c r="C623" i="1"/>
  <c r="C604" i="5" s="1"/>
  <c r="C624" i="1"/>
  <c r="C605" i="5" s="1"/>
  <c r="C625" i="1"/>
  <c r="C606" i="5" s="1"/>
  <c r="C626" i="1"/>
  <c r="C607" i="5" s="1"/>
  <c r="C627" i="1"/>
  <c r="C608" i="5" s="1"/>
  <c r="C628" i="1"/>
  <c r="C609" i="5" s="1"/>
  <c r="C629" i="1"/>
  <c r="C610" i="5" s="1"/>
  <c r="C630" i="1"/>
  <c r="C611" i="5" s="1"/>
  <c r="C631" i="1"/>
  <c r="C612" i="5" s="1"/>
  <c r="C632" i="1"/>
  <c r="C613" i="5" s="1"/>
  <c r="C633" i="1"/>
  <c r="C614" i="5" s="1"/>
  <c r="C634" i="1"/>
  <c r="C615" i="5" s="1"/>
  <c r="C635" i="1"/>
  <c r="C616" i="5" s="1"/>
  <c r="C636" i="1"/>
  <c r="C617" i="5" s="1"/>
  <c r="C637" i="1"/>
  <c r="C618" i="5" s="1"/>
  <c r="C638" i="1"/>
  <c r="C619" i="5" s="1"/>
  <c r="C639" i="1"/>
  <c r="C620" i="5" s="1"/>
  <c r="C640" i="1"/>
  <c r="C621" i="5" s="1"/>
  <c r="C641" i="1"/>
  <c r="C622" i="5" s="1"/>
  <c r="C642" i="1"/>
  <c r="C623" i="5" s="1"/>
  <c r="C643" i="1"/>
  <c r="C624" i="5" s="1"/>
  <c r="C644" i="1"/>
  <c r="C625" i="5" s="1"/>
  <c r="C645" i="1"/>
  <c r="C626" i="5" s="1"/>
  <c r="C646" i="1"/>
  <c r="C627" i="5" s="1"/>
  <c r="C647" i="1"/>
  <c r="C628" i="5" s="1"/>
  <c r="C648" i="1"/>
  <c r="C629" i="5" s="1"/>
  <c r="C649" i="1"/>
  <c r="C630" i="5" s="1"/>
  <c r="C650" i="1"/>
  <c r="C631" i="5" s="1"/>
  <c r="C651" i="1"/>
  <c r="C632" i="5" s="1"/>
  <c r="C652" i="1"/>
  <c r="C633" i="5" s="1"/>
  <c r="C653" i="1"/>
  <c r="C634" i="5" s="1"/>
  <c r="C654" i="1"/>
  <c r="C635" i="5" s="1"/>
  <c r="C655" i="1"/>
  <c r="C636" i="5" s="1"/>
  <c r="C656" i="1"/>
  <c r="C637" i="5" s="1"/>
  <c r="C657" i="1"/>
  <c r="C638" i="5" s="1"/>
  <c r="C658" i="1"/>
  <c r="C639" i="5" s="1"/>
  <c r="C659" i="1"/>
  <c r="C640" i="5" s="1"/>
  <c r="C660" i="1"/>
  <c r="C641" i="5" s="1"/>
  <c r="C661" i="1"/>
  <c r="C642" i="5" s="1"/>
  <c r="C662" i="1"/>
  <c r="C643" i="5" s="1"/>
  <c r="C663" i="1"/>
  <c r="C644" i="5" s="1"/>
  <c r="C664" i="1"/>
  <c r="C645" i="5" s="1"/>
  <c r="C665" i="1"/>
  <c r="C646" i="5" s="1"/>
  <c r="C666" i="1"/>
  <c r="C647" i="5" s="1"/>
  <c r="C667" i="1"/>
  <c r="C648" i="5" s="1"/>
  <c r="C668" i="1"/>
  <c r="C649" i="5" s="1"/>
  <c r="C669" i="1"/>
  <c r="C650" i="5" s="1"/>
  <c r="C670" i="1"/>
  <c r="C651" i="5" s="1"/>
  <c r="C671" i="1"/>
  <c r="C652" i="5" s="1"/>
  <c r="C672" i="1"/>
  <c r="C653" i="5" s="1"/>
  <c r="C673" i="1"/>
  <c r="C654" i="5" s="1"/>
  <c r="C674" i="1"/>
  <c r="C655" i="5" s="1"/>
  <c r="C675" i="1"/>
  <c r="C656" i="5" s="1"/>
  <c r="C676" i="1"/>
  <c r="C657" i="5" s="1"/>
  <c r="C677" i="1"/>
  <c r="C658" i="5" s="1"/>
  <c r="C678" i="1"/>
  <c r="C659" i="5" s="1"/>
  <c r="C679" i="1"/>
  <c r="C660" i="5" s="1"/>
  <c r="C680" i="1"/>
  <c r="C661" i="5" s="1"/>
  <c r="C681" i="1"/>
  <c r="C662" i="5" s="1"/>
  <c r="C682" i="1"/>
  <c r="C663" i="5" s="1"/>
  <c r="C683" i="1"/>
  <c r="C664" i="5" s="1"/>
  <c r="C684" i="1"/>
  <c r="C665" i="5" s="1"/>
  <c r="C685" i="1"/>
  <c r="C666" i="5" s="1"/>
  <c r="C686" i="1"/>
  <c r="C667" i="5" s="1"/>
  <c r="C687" i="1"/>
  <c r="C668" i="5" s="1"/>
  <c r="C688" i="1"/>
  <c r="C669" i="5" s="1"/>
  <c r="C689" i="1"/>
  <c r="C670" i="5" s="1"/>
  <c r="C690" i="1"/>
  <c r="C691" i="1"/>
  <c r="C671" i="5" s="1"/>
  <c r="C692" i="1"/>
  <c r="C672" i="5" s="1"/>
  <c r="C693" i="1"/>
  <c r="C673" i="5" s="1"/>
  <c r="C694" i="1"/>
  <c r="C674" i="5" s="1"/>
  <c r="C695" i="1"/>
  <c r="C675" i="5" s="1"/>
  <c r="C696" i="1"/>
  <c r="C676" i="5" s="1"/>
  <c r="C697" i="1"/>
  <c r="C677" i="5" s="1"/>
  <c r="C698" i="1"/>
  <c r="C678" i="5" s="1"/>
  <c r="C699" i="1"/>
  <c r="C679" i="5" s="1"/>
  <c r="C700" i="1"/>
  <c r="C680" i="5" s="1"/>
  <c r="C701" i="1"/>
  <c r="C681" i="5" s="1"/>
  <c r="C702" i="1"/>
  <c r="C682" i="5" s="1"/>
  <c r="C703" i="1"/>
  <c r="C683" i="5" s="1"/>
  <c r="C704" i="1"/>
  <c r="C684" i="5" s="1"/>
  <c r="C705" i="1"/>
  <c r="C685" i="5" s="1"/>
  <c r="C706" i="1"/>
  <c r="C686" i="5" s="1"/>
  <c r="C707" i="1"/>
  <c r="C687" i="5" s="1"/>
  <c r="C708" i="1"/>
  <c r="C688" i="5" s="1"/>
  <c r="C709" i="1"/>
  <c r="C689" i="5" s="1"/>
  <c r="C710" i="1"/>
  <c r="C711" i="1"/>
  <c r="C690" i="5" s="1"/>
  <c r="C712" i="1"/>
  <c r="C691" i="5" s="1"/>
  <c r="C713" i="1"/>
  <c r="C692" i="5" s="1"/>
  <c r="C714" i="1"/>
  <c r="C693" i="5" s="1"/>
  <c r="C715" i="1"/>
  <c r="C694" i="5" s="1"/>
  <c r="C716" i="1"/>
  <c r="C695" i="5" s="1"/>
  <c r="C717" i="1"/>
  <c r="C696" i="5" s="1"/>
  <c r="C718" i="1"/>
  <c r="C719" i="1"/>
  <c r="C697" i="5" s="1"/>
  <c r="C720" i="1"/>
  <c r="C698" i="5" s="1"/>
  <c r="C721" i="1"/>
  <c r="C699" i="5" s="1"/>
  <c r="C722" i="1"/>
  <c r="C700" i="5" s="1"/>
  <c r="C723" i="1"/>
  <c r="C701" i="5" s="1"/>
  <c r="C724" i="1"/>
  <c r="C702" i="5" s="1"/>
  <c r="C725" i="1"/>
  <c r="C703" i="5" s="1"/>
  <c r="C726" i="1"/>
  <c r="C704" i="5" s="1"/>
  <c r="C727" i="1"/>
  <c r="C705" i="5" s="1"/>
  <c r="C728" i="1"/>
  <c r="C706" i="5" s="1"/>
  <c r="C729" i="1"/>
  <c r="C707" i="5" s="1"/>
  <c r="C730" i="1"/>
  <c r="C708" i="5" s="1"/>
  <c r="C731" i="1"/>
  <c r="C709" i="5" s="1"/>
  <c r="C732" i="1"/>
  <c r="C710" i="5" s="1"/>
  <c r="C733" i="1"/>
  <c r="C734" i="1"/>
  <c r="C711" i="5" s="1"/>
  <c r="C735" i="1"/>
  <c r="C712" i="5" s="1"/>
  <c r="C736" i="1"/>
  <c r="C713" i="5" s="1"/>
  <c r="C737" i="1"/>
  <c r="C714" i="5" s="1"/>
  <c r="C738" i="1"/>
  <c r="C715" i="5" s="1"/>
  <c r="C739" i="1"/>
  <c r="C716" i="5" s="1"/>
  <c r="C740" i="1"/>
  <c r="C717" i="5" s="1"/>
  <c r="C741" i="1"/>
  <c r="C718" i="5" s="1"/>
  <c r="C742" i="1"/>
  <c r="C719" i="5" s="1"/>
  <c r="C743" i="1"/>
  <c r="C720" i="5" s="1"/>
  <c r="C744" i="1"/>
  <c r="C721" i="5" s="1"/>
  <c r="C745" i="1"/>
  <c r="C722" i="5" s="1"/>
  <c r="C746" i="1"/>
  <c r="C723" i="5" s="1"/>
  <c r="C747" i="1"/>
  <c r="C724" i="5" s="1"/>
  <c r="C748" i="1"/>
  <c r="C725" i="5" s="1"/>
  <c r="C749" i="1"/>
  <c r="C726" i="5" s="1"/>
  <c r="C750" i="1"/>
  <c r="C727" i="5" s="1"/>
  <c r="C751" i="1"/>
  <c r="C728" i="5" s="1"/>
  <c r="C752" i="1"/>
  <c r="C729" i="5" s="1"/>
  <c r="C753" i="1"/>
  <c r="C730" i="5" s="1"/>
  <c r="C754" i="1"/>
  <c r="C731" i="5" s="1"/>
  <c r="C755" i="1"/>
  <c r="C732" i="5" s="1"/>
  <c r="C756" i="1"/>
  <c r="C733" i="5" s="1"/>
  <c r="C757" i="1"/>
  <c r="C734" i="5" s="1"/>
  <c r="C758" i="1"/>
  <c r="C735" i="5" s="1"/>
  <c r="C759" i="1"/>
  <c r="C736" i="5" s="1"/>
  <c r="C760" i="1"/>
  <c r="C737" i="5" s="1"/>
  <c r="C761" i="1"/>
  <c r="C738" i="5" s="1"/>
  <c r="C762" i="1"/>
  <c r="C739" i="5" s="1"/>
  <c r="C763" i="1"/>
  <c r="C740" i="5" s="1"/>
  <c r="C764" i="1"/>
  <c r="C741" i="5" s="1"/>
  <c r="C765" i="1"/>
  <c r="C742" i="5" s="1"/>
  <c r="C766" i="1"/>
  <c r="C743" i="5" s="1"/>
  <c r="C767" i="1"/>
  <c r="C744" i="5" s="1"/>
  <c r="C768" i="1"/>
  <c r="C745" i="5" s="1"/>
  <c r="C769" i="1"/>
  <c r="C746" i="5" s="1"/>
  <c r="C770" i="1"/>
  <c r="C747" i="5" s="1"/>
  <c r="C771" i="1"/>
  <c r="C748" i="5" s="1"/>
  <c r="C772" i="1"/>
  <c r="C749" i="5" s="1"/>
  <c r="C773" i="1"/>
  <c r="C750" i="5" s="1"/>
  <c r="C774" i="1"/>
  <c r="C751" i="5" s="1"/>
  <c r="C775" i="1"/>
  <c r="C752" i="5" s="1"/>
  <c r="C776" i="1"/>
  <c r="C753" i="5" s="1"/>
  <c r="C777" i="1"/>
  <c r="C754" i="5" s="1"/>
  <c r="C778" i="1"/>
  <c r="C755" i="5" s="1"/>
  <c r="C779" i="1"/>
  <c r="C756" i="5" s="1"/>
  <c r="C780" i="1"/>
  <c r="C757" i="5" s="1"/>
  <c r="C781" i="1"/>
  <c r="C758" i="5" s="1"/>
  <c r="C782" i="1"/>
  <c r="C759" i="5" s="1"/>
  <c r="C783" i="1"/>
  <c r="C760" i="5" s="1"/>
  <c r="C784" i="1"/>
  <c r="C761" i="5" s="1"/>
  <c r="C785" i="1"/>
  <c r="C762" i="5" s="1"/>
  <c r="C786" i="1"/>
  <c r="C763" i="5" s="1"/>
  <c r="C787" i="1"/>
  <c r="C764" i="5" s="1"/>
  <c r="C788" i="1"/>
  <c r="C765" i="5" s="1"/>
  <c r="C789" i="1"/>
  <c r="C766" i="5" s="1"/>
  <c r="C790" i="1"/>
  <c r="C767" i="5" s="1"/>
  <c r="C791" i="1"/>
  <c r="C768" i="5" s="1"/>
  <c r="C792" i="1"/>
  <c r="C769" i="5" s="1"/>
  <c r="C793" i="1"/>
  <c r="C770" i="5" s="1"/>
  <c r="C794" i="1"/>
  <c r="C771" i="5" s="1"/>
  <c r="C795" i="1"/>
  <c r="C772" i="5" s="1"/>
  <c r="C796" i="1"/>
  <c r="C773" i="5" s="1"/>
  <c r="C797" i="1"/>
  <c r="C774" i="5" s="1"/>
  <c r="C798" i="1"/>
  <c r="C775" i="5" s="1"/>
  <c r="C799" i="1"/>
  <c r="C776" i="5" s="1"/>
  <c r="C800" i="1"/>
  <c r="C777" i="5" s="1"/>
  <c r="C801" i="1"/>
  <c r="C778" i="5" s="1"/>
  <c r="C802" i="1"/>
  <c r="C779" i="5" s="1"/>
  <c r="C803" i="1"/>
  <c r="C780" i="5" s="1"/>
  <c r="C804" i="1"/>
  <c r="C781" i="5" s="1"/>
  <c r="C805" i="1"/>
  <c r="C782" i="5" s="1"/>
  <c r="C806" i="1"/>
  <c r="C783" i="5" s="1"/>
  <c r="C807" i="1"/>
  <c r="C784" i="5" s="1"/>
  <c r="C808" i="1"/>
  <c r="C785" i="5" s="1"/>
  <c r="C809" i="1"/>
  <c r="C786" i="5" s="1"/>
  <c r="C810" i="1"/>
  <c r="C787" i="5" s="1"/>
  <c r="C811" i="1"/>
  <c r="C788" i="5" s="1"/>
  <c r="C812" i="1"/>
  <c r="C789" i="5" s="1"/>
  <c r="C813" i="1"/>
  <c r="C790" i="5" s="1"/>
  <c r="C814" i="1"/>
  <c r="C791" i="5" s="1"/>
  <c r="C815" i="1"/>
  <c r="C792" i="5" s="1"/>
  <c r="C816" i="1"/>
  <c r="C793" i="5" s="1"/>
  <c r="C817" i="1"/>
  <c r="C794" i="5" s="1"/>
  <c r="C818" i="1"/>
  <c r="C795" i="5" s="1"/>
  <c r="C819" i="1"/>
  <c r="C796" i="5" s="1"/>
  <c r="C820" i="1"/>
  <c r="C797" i="5" s="1"/>
  <c r="C821" i="1"/>
  <c r="C798" i="5" s="1"/>
  <c r="C822" i="1"/>
  <c r="C799" i="5" s="1"/>
  <c r="C823" i="1"/>
  <c r="C800" i="5" s="1"/>
  <c r="C824" i="1"/>
  <c r="C801" i="5" s="1"/>
  <c r="C825" i="1"/>
  <c r="C802" i="5" s="1"/>
  <c r="C826" i="1"/>
  <c r="C803" i="5" s="1"/>
  <c r="C827" i="1"/>
  <c r="C804" i="5" s="1"/>
  <c r="C828" i="1"/>
  <c r="C805" i="5" s="1"/>
  <c r="C829" i="1"/>
  <c r="C806" i="5" s="1"/>
  <c r="C830" i="1"/>
  <c r="C807" i="5" s="1"/>
  <c r="C831" i="1"/>
  <c r="C808" i="5" s="1"/>
  <c r="C832" i="1"/>
  <c r="C809" i="5" s="1"/>
  <c r="C833" i="1"/>
  <c r="C810" i="5" s="1"/>
  <c r="C834" i="1"/>
  <c r="C811" i="5" s="1"/>
  <c r="C835" i="1"/>
  <c r="C812" i="5" s="1"/>
  <c r="C836" i="1"/>
  <c r="C813" i="5" s="1"/>
  <c r="C837" i="1"/>
  <c r="C814" i="5" s="1"/>
  <c r="C838" i="1"/>
  <c r="C815" i="5" s="1"/>
  <c r="C839" i="1"/>
  <c r="C816" i="5" s="1"/>
  <c r="C840" i="1"/>
  <c r="C817" i="5" s="1"/>
  <c r="C841" i="1"/>
  <c r="C818" i="5" s="1"/>
  <c r="C842" i="1"/>
  <c r="C819" i="5" s="1"/>
  <c r="C843" i="1"/>
  <c r="C820" i="5" s="1"/>
  <c r="C844" i="1"/>
  <c r="C821" i="5" s="1"/>
  <c r="C845" i="1"/>
  <c r="C822" i="5" s="1"/>
  <c r="C846" i="1"/>
  <c r="C823" i="5" s="1"/>
  <c r="C847" i="1"/>
  <c r="C824" i="5" s="1"/>
  <c r="C848" i="1"/>
  <c r="C825" i="5" s="1"/>
  <c r="C849" i="1"/>
  <c r="C826" i="5" s="1"/>
  <c r="C850" i="1"/>
  <c r="C827" i="5" s="1"/>
  <c r="C851" i="1"/>
  <c r="C828" i="5" s="1"/>
  <c r="C852" i="1"/>
  <c r="C853" i="1"/>
  <c r="C829" i="5" s="1"/>
  <c r="C854" i="1"/>
  <c r="C830" i="5" s="1"/>
  <c r="C855" i="1"/>
  <c r="C831" i="5" s="1"/>
  <c r="C856" i="1"/>
  <c r="C832" i="5" s="1"/>
  <c r="C857" i="1"/>
  <c r="C833" i="5" s="1"/>
  <c r="C858" i="1"/>
  <c r="C834" i="5" s="1"/>
  <c r="C859" i="1"/>
  <c r="C835" i="5" s="1"/>
  <c r="C860" i="1"/>
  <c r="C861" i="1"/>
  <c r="C836" i="5" s="1"/>
  <c r="C862" i="1"/>
  <c r="C837" i="5" s="1"/>
  <c r="C863" i="1"/>
  <c r="C838" i="5" s="1"/>
  <c r="C864" i="1"/>
  <c r="C839" i="5" s="1"/>
  <c r="C865" i="1"/>
  <c r="C840" i="5" s="1"/>
  <c r="C866" i="1"/>
  <c r="C841" i="5" s="1"/>
  <c r="C867" i="1"/>
  <c r="C842" i="5" s="1"/>
  <c r="C868" i="1"/>
  <c r="C843" i="5" s="1"/>
  <c r="C869" i="1"/>
  <c r="C844" i="5" s="1"/>
  <c r="C870" i="1"/>
  <c r="C845" i="5" s="1"/>
  <c r="C871" i="1"/>
  <c r="C846" i="5" s="1"/>
  <c r="C872" i="1"/>
  <c r="C847" i="5" s="1"/>
  <c r="C873" i="1"/>
  <c r="C848" i="5" s="1"/>
  <c r="C874" i="1"/>
  <c r="C849" i="5" s="1"/>
  <c r="C875" i="1"/>
  <c r="C850" i="5" s="1"/>
  <c r="C876" i="1"/>
  <c r="C851" i="5" s="1"/>
  <c r="C877" i="1"/>
  <c r="C852" i="5" s="1"/>
  <c r="C878" i="1"/>
  <c r="C853" i="5" s="1"/>
  <c r="C879" i="1"/>
  <c r="C854" i="5" s="1"/>
  <c r="C880" i="1"/>
  <c r="C855" i="5" s="1"/>
  <c r="C881" i="1"/>
  <c r="C856" i="5" s="1"/>
  <c r="C882" i="1"/>
  <c r="C857" i="5" s="1"/>
  <c r="C883" i="1"/>
  <c r="C858" i="5" s="1"/>
  <c r="C884" i="1"/>
  <c r="C859" i="5" s="1"/>
  <c r="C885" i="1"/>
  <c r="C860" i="5" s="1"/>
  <c r="C886" i="1"/>
  <c r="C861" i="5" s="1"/>
  <c r="C887" i="1"/>
  <c r="C862" i="5" s="1"/>
  <c r="C888" i="1"/>
  <c r="C863" i="5" s="1"/>
  <c r="C889" i="1"/>
  <c r="C864" i="5" s="1"/>
  <c r="C890" i="1"/>
  <c r="C891" i="1"/>
  <c r="C865" i="5" s="1"/>
  <c r="C892" i="1"/>
  <c r="C893" i="1"/>
  <c r="C866" i="5" s="1"/>
  <c r="C894" i="1"/>
  <c r="C867" i="5" s="1"/>
  <c r="C895" i="1"/>
  <c r="C868" i="5" s="1"/>
  <c r="C896" i="1"/>
  <c r="C869" i="5" s="1"/>
  <c r="C897" i="1"/>
  <c r="C870" i="5" s="1"/>
  <c r="C898" i="1"/>
  <c r="C871" i="5" s="1"/>
  <c r="C899" i="1"/>
  <c r="C872" i="5" s="1"/>
  <c r="C900" i="1"/>
  <c r="C873" i="5" s="1"/>
  <c r="C901" i="1"/>
  <c r="C874" i="5" s="1"/>
  <c r="C902" i="1"/>
  <c r="C875" i="5" s="1"/>
  <c r="C903" i="1"/>
  <c r="C876" i="5" s="1"/>
  <c r="C904" i="1"/>
  <c r="C877" i="5" s="1"/>
  <c r="C905" i="1"/>
  <c r="C878" i="5" s="1"/>
  <c r="C906" i="1"/>
  <c r="C879" i="5" s="1"/>
  <c r="C907" i="1"/>
  <c r="C880" i="5" s="1"/>
  <c r="C908" i="1"/>
  <c r="C881" i="5" s="1"/>
  <c r="C909" i="1"/>
  <c r="C882" i="5" s="1"/>
  <c r="C910" i="1"/>
  <c r="C883" i="5" s="1"/>
  <c r="C911" i="1"/>
  <c r="C884" i="5" s="1"/>
  <c r="C912" i="1"/>
  <c r="C885" i="5" s="1"/>
  <c r="C913" i="1"/>
  <c r="C886" i="5" s="1"/>
  <c r="C914" i="1"/>
  <c r="C887" i="5" s="1"/>
  <c r="C915" i="1"/>
  <c r="C888" i="5" s="1"/>
  <c r="C916" i="1"/>
  <c r="C889" i="5" s="1"/>
  <c r="C917" i="1"/>
  <c r="C890" i="5" s="1"/>
  <c r="C918" i="1"/>
  <c r="C891" i="5" s="1"/>
  <c r="C919" i="1"/>
  <c r="C920" i="1"/>
  <c r="C892" i="5" s="1"/>
  <c r="C921" i="1"/>
  <c r="C893" i="5" s="1"/>
  <c r="C922" i="1"/>
  <c r="C894" i="5" s="1"/>
  <c r="C923" i="1"/>
  <c r="C895" i="5" s="1"/>
  <c r="C924" i="1"/>
  <c r="C896" i="5" s="1"/>
  <c r="C925" i="1"/>
  <c r="C897" i="5" s="1"/>
  <c r="C926" i="1"/>
  <c r="C898" i="5" s="1"/>
  <c r="C927" i="1"/>
  <c r="C899" i="5" s="1"/>
  <c r="C928" i="1"/>
  <c r="C900" i="5" s="1"/>
  <c r="C929" i="1"/>
  <c r="C901" i="5" s="1"/>
  <c r="C930" i="1"/>
  <c r="C902" i="5" s="1"/>
  <c r="C931" i="1"/>
  <c r="C903" i="5" s="1"/>
  <c r="C932" i="1"/>
  <c r="C904" i="5" s="1"/>
  <c r="C933" i="1"/>
  <c r="C905" i="5" s="1"/>
  <c r="C934" i="1"/>
  <c r="C906" i="5" s="1"/>
  <c r="C935" i="1"/>
  <c r="C907" i="5" s="1"/>
  <c r="C936" i="1"/>
  <c r="C908" i="5" s="1"/>
  <c r="C937" i="1"/>
  <c r="C909" i="5" s="1"/>
  <c r="C938" i="1"/>
  <c r="C910" i="5" s="1"/>
  <c r="C939" i="1"/>
  <c r="C911" i="5" s="1"/>
  <c r="C940" i="1"/>
  <c r="C912" i="5" s="1"/>
  <c r="C941" i="1"/>
  <c r="C913" i="5" s="1"/>
  <c r="C942" i="1"/>
  <c r="C914" i="5" s="1"/>
  <c r="C943" i="1"/>
  <c r="C915" i="5" s="1"/>
  <c r="C944" i="1"/>
  <c r="C945" i="1"/>
  <c r="C916" i="5" s="1"/>
  <c r="C946" i="1"/>
  <c r="C917" i="5" s="1"/>
  <c r="C947" i="1"/>
  <c r="C918" i="5" s="1"/>
  <c r="C948" i="1"/>
  <c r="C919" i="5" s="1"/>
  <c r="C949" i="1"/>
  <c r="C920" i="5" s="1"/>
  <c r="C950" i="1"/>
  <c r="C921" i="5" s="1"/>
  <c r="C951" i="1"/>
  <c r="C922" i="5" s="1"/>
  <c r="C952" i="1"/>
  <c r="C923" i="5" s="1"/>
  <c r="C953" i="1"/>
  <c r="C924" i="5" s="1"/>
  <c r="C954" i="1"/>
  <c r="C925" i="5" s="1"/>
  <c r="C955" i="1"/>
  <c r="C926" i="5" s="1"/>
  <c r="C956" i="1"/>
  <c r="C927" i="5" s="1"/>
  <c r="C957" i="1"/>
  <c r="C928" i="5" s="1"/>
  <c r="C958" i="1"/>
  <c r="C929" i="5" s="1"/>
  <c r="C959" i="1"/>
  <c r="C930" i="5" s="1"/>
  <c r="C960" i="1"/>
  <c r="C931" i="5" s="1"/>
  <c r="C961" i="1"/>
  <c r="C932" i="5" s="1"/>
  <c r="C962" i="1"/>
  <c r="C933" i="5" s="1"/>
  <c r="C963" i="1"/>
  <c r="C934" i="5" s="1"/>
  <c r="C964" i="1"/>
  <c r="C935" i="5" s="1"/>
  <c r="C965" i="1"/>
  <c r="C936" i="5" s="1"/>
  <c r="C966" i="1"/>
  <c r="C937" i="5" s="1"/>
  <c r="C967" i="1"/>
  <c r="C938" i="5" s="1"/>
  <c r="C968" i="1"/>
  <c r="C939" i="5" s="1"/>
  <c r="C969" i="1"/>
  <c r="C940" i="5" s="1"/>
  <c r="C970" i="1"/>
  <c r="C941" i="5" s="1"/>
  <c r="C971" i="1"/>
  <c r="C942" i="5" s="1"/>
  <c r="C972" i="1"/>
  <c r="C943" i="5" s="1"/>
  <c r="C973" i="1"/>
  <c r="C944" i="5" s="1"/>
  <c r="C974" i="1"/>
  <c r="C945" i="5" s="1"/>
  <c r="C975" i="1"/>
  <c r="C946" i="5" s="1"/>
  <c r="C976" i="1"/>
  <c r="C947" i="5" s="1"/>
  <c r="C977" i="1"/>
  <c r="C948" i="5" s="1"/>
  <c r="C978" i="1"/>
  <c r="C949" i="5" s="1"/>
  <c r="C979" i="1"/>
  <c r="C950" i="5" s="1"/>
  <c r="C980" i="1"/>
  <c r="C951" i="5" s="1"/>
  <c r="C981" i="1"/>
  <c r="C952" i="5" s="1"/>
  <c r="C982" i="1"/>
  <c r="C953" i="5" s="1"/>
  <c r="C983" i="1"/>
  <c r="C954" i="5" s="1"/>
  <c r="C984" i="1"/>
  <c r="C955" i="5" s="1"/>
  <c r="C985" i="1"/>
  <c r="C956" i="5" s="1"/>
  <c r="C986" i="1"/>
  <c r="C957" i="5" s="1"/>
  <c r="C987" i="1"/>
  <c r="C958" i="5" s="1"/>
  <c r="C988" i="1"/>
  <c r="C959" i="5" s="1"/>
  <c r="C989" i="1"/>
  <c r="C960" i="5" s="1"/>
  <c r="C990" i="1"/>
  <c r="C961" i="5" s="1"/>
  <c r="C991" i="1"/>
  <c r="C962" i="5" s="1"/>
  <c r="C992" i="1"/>
  <c r="C963" i="5" s="1"/>
  <c r="C993" i="1"/>
  <c r="C964" i="5" s="1"/>
  <c r="C994" i="1"/>
  <c r="C965" i="5" s="1"/>
  <c r="C995" i="1"/>
  <c r="C966" i="5" s="1"/>
  <c r="C996" i="1"/>
  <c r="C967" i="5" s="1"/>
  <c r="C997" i="1"/>
  <c r="C968" i="5" s="1"/>
  <c r="C998" i="1"/>
  <c r="C969" i="5" s="1"/>
  <c r="C999" i="1"/>
  <c r="C970" i="5" s="1"/>
  <c r="C1000" i="1"/>
  <c r="C971" i="5" s="1"/>
  <c r="C1001" i="1"/>
  <c r="C972" i="5" s="1"/>
  <c r="C1002" i="1"/>
  <c r="C973" i="5" s="1"/>
  <c r="C1003" i="1"/>
  <c r="C974" i="5" s="1"/>
  <c r="C1004" i="1"/>
  <c r="C975" i="5" s="1"/>
  <c r="C1005" i="1"/>
  <c r="C976" i="5" s="1"/>
  <c r="C1006" i="1"/>
  <c r="C977" i="5" s="1"/>
  <c r="C1007" i="1"/>
  <c r="C978" i="5" s="1"/>
  <c r="C1008" i="1"/>
  <c r="C979" i="5" s="1"/>
  <c r="C1009" i="1"/>
  <c r="C980" i="5" s="1"/>
  <c r="C1010" i="1"/>
  <c r="C981" i="5" s="1"/>
  <c r="C1011" i="1"/>
  <c r="C982" i="5" s="1"/>
  <c r="C1012" i="1"/>
  <c r="C983" i="5" s="1"/>
  <c r="C1013" i="1"/>
  <c r="C984" i="5" s="1"/>
  <c r="C1014" i="1"/>
  <c r="C985" i="5" s="1"/>
  <c r="C1015" i="1"/>
  <c r="C986" i="5" s="1"/>
  <c r="C1016" i="1"/>
  <c r="C987" i="5" s="1"/>
  <c r="C1017" i="1"/>
  <c r="C988" i="5" s="1"/>
  <c r="C1018" i="1"/>
  <c r="C989" i="5" s="1"/>
  <c r="C1019" i="1"/>
  <c r="C990" i="5" s="1"/>
  <c r="C1020" i="1"/>
  <c r="C991" i="5" s="1"/>
  <c r="C1021" i="1"/>
  <c r="C992" i="5" s="1"/>
  <c r="C1022" i="1"/>
  <c r="C993" i="5" s="1"/>
  <c r="C1023" i="1"/>
  <c r="C994" i="5" s="1"/>
  <c r="C1024" i="1"/>
  <c r="C995" i="5" s="1"/>
  <c r="C1025" i="1"/>
  <c r="C996" i="5" s="1"/>
  <c r="C1026" i="1"/>
  <c r="C997" i="5" s="1"/>
  <c r="C1027" i="1"/>
  <c r="C998" i="5" s="1"/>
  <c r="C1028" i="1"/>
  <c r="C999" i="5" s="1"/>
  <c r="C1029" i="1"/>
  <c r="C1000" i="5" s="1"/>
  <c r="C1030" i="1"/>
  <c r="C1001" i="5" s="1"/>
  <c r="C1031" i="1"/>
  <c r="C1002" i="5" s="1"/>
  <c r="C1032" i="1"/>
  <c r="C1003" i="5" s="1"/>
  <c r="C1033" i="1"/>
  <c r="C1004" i="5" s="1"/>
  <c r="C1034" i="1"/>
  <c r="C1005" i="5" s="1"/>
  <c r="C1035" i="1"/>
  <c r="C1006" i="5" s="1"/>
  <c r="C1036" i="1"/>
  <c r="C1007" i="5" s="1"/>
  <c r="C1037" i="1"/>
  <c r="C1008" i="5" s="1"/>
  <c r="C1038" i="1"/>
  <c r="C1009" i="5" s="1"/>
  <c r="C1039" i="1"/>
  <c r="C1010" i="5" s="1"/>
  <c r="C1040" i="1"/>
  <c r="C1011" i="5" s="1"/>
  <c r="C1041" i="1"/>
  <c r="C1012" i="5" s="1"/>
  <c r="C1042" i="1"/>
  <c r="C1013" i="5" s="1"/>
  <c r="C1043" i="1"/>
  <c r="C1014" i="5" s="1"/>
  <c r="C1044" i="1"/>
  <c r="C1015" i="5" s="1"/>
  <c r="C1045" i="1"/>
  <c r="C1016" i="5" s="1"/>
  <c r="C1046" i="1"/>
  <c r="C1017" i="5" s="1"/>
  <c r="C1047" i="1"/>
  <c r="C1018" i="5" s="1"/>
  <c r="C1048" i="1"/>
  <c r="C1019" i="5" s="1"/>
  <c r="C1049" i="1"/>
  <c r="C1020" i="5" s="1"/>
  <c r="C1050" i="1"/>
  <c r="C1021" i="5" s="1"/>
  <c r="C1051" i="1"/>
  <c r="C1022" i="5" s="1"/>
  <c r="C1052" i="1"/>
  <c r="C1023" i="5" s="1"/>
  <c r="C1053" i="1"/>
  <c r="C1024" i="5" s="1"/>
  <c r="C1054" i="1"/>
  <c r="C1025" i="5" s="1"/>
  <c r="C1055" i="1"/>
  <c r="C1026" i="5" s="1"/>
  <c r="C1056" i="1"/>
  <c r="C1027" i="5" s="1"/>
  <c r="C1057" i="1"/>
  <c r="C1028" i="5" s="1"/>
  <c r="C1058" i="1"/>
  <c r="C1029" i="5" s="1"/>
  <c r="C1059" i="1"/>
  <c r="C1030" i="5" s="1"/>
  <c r="C1060" i="1"/>
  <c r="C1031" i="5" s="1"/>
  <c r="C1061" i="1"/>
  <c r="C1032" i="5" s="1"/>
  <c r="C1062" i="1"/>
  <c r="C1033" i="5" s="1"/>
  <c r="C1063" i="1"/>
  <c r="C1034" i="5" s="1"/>
  <c r="C1064" i="1"/>
  <c r="C1035" i="5" s="1"/>
  <c r="C1065" i="1"/>
  <c r="C1036" i="5" s="1"/>
  <c r="C1066" i="1"/>
  <c r="C1037" i="5" s="1"/>
  <c r="C1067" i="1"/>
  <c r="C1038" i="5" s="1"/>
  <c r="C1068" i="1"/>
  <c r="C1039" i="5" s="1"/>
  <c r="C1069" i="1"/>
  <c r="C1040" i="5" s="1"/>
  <c r="C1070" i="1"/>
  <c r="C1041" i="5" s="1"/>
  <c r="C1071" i="1"/>
  <c r="C1042" i="5" s="1"/>
  <c r="C1072" i="1"/>
  <c r="C1043" i="5" s="1"/>
  <c r="C1073" i="1"/>
  <c r="C1044" i="5" s="1"/>
  <c r="C1074" i="1"/>
  <c r="C1045" i="5" s="1"/>
  <c r="C1075" i="1"/>
  <c r="C1046" i="5" s="1"/>
  <c r="C1076" i="1"/>
  <c r="C1047" i="5" s="1"/>
  <c r="C1077" i="1"/>
  <c r="C1048" i="5" s="1"/>
  <c r="C1078" i="1"/>
  <c r="C1049" i="5" s="1"/>
  <c r="C1079" i="1"/>
  <c r="C1050" i="5" s="1"/>
  <c r="C1080" i="1"/>
  <c r="C1051" i="5" s="1"/>
  <c r="C1081" i="1"/>
  <c r="C1052" i="5" s="1"/>
  <c r="C1082" i="1"/>
  <c r="C1053" i="5" s="1"/>
  <c r="C1083" i="1"/>
  <c r="C1054" i="5" s="1"/>
  <c r="C1084" i="1"/>
  <c r="C1055" i="5" s="1"/>
  <c r="C1085" i="1"/>
  <c r="C1056" i="5" s="1"/>
  <c r="C1086" i="1"/>
  <c r="C1057" i="5" s="1"/>
  <c r="C1087" i="1"/>
  <c r="C1058" i="5" s="1"/>
  <c r="C1088" i="1"/>
  <c r="C1059" i="5" s="1"/>
  <c r="C1089" i="1"/>
  <c r="C1060" i="5" s="1"/>
  <c r="C1090" i="1"/>
  <c r="C1061" i="5" s="1"/>
  <c r="C1091" i="1"/>
  <c r="C1062" i="5" s="1"/>
  <c r="C1092" i="1"/>
  <c r="C1063" i="5" s="1"/>
  <c r="C1093" i="1"/>
  <c r="C1094" i="1"/>
  <c r="C1064" i="5" s="1"/>
  <c r="C1095" i="1"/>
  <c r="C1096" i="1"/>
  <c r="C1065" i="5" s="1"/>
  <c r="C1097" i="1"/>
  <c r="C1098" i="1"/>
  <c r="C1100" i="1"/>
  <c r="C1066" i="5" s="1"/>
  <c r="C1101" i="1"/>
  <c r="C1067" i="5" s="1"/>
  <c r="C1102" i="1"/>
  <c r="C1104" i="1"/>
  <c r="C1068" i="5" s="1"/>
  <c r="C1105" i="1"/>
  <c r="C1069" i="5" s="1"/>
  <c r="C1106" i="1"/>
  <c r="C1070" i="5" s="1"/>
  <c r="C1108" i="1"/>
  <c r="C1071" i="5" s="1"/>
  <c r="C1109" i="1"/>
  <c r="C1110" i="1"/>
  <c r="C1111" i="1"/>
  <c r="C1072" i="5" s="1"/>
  <c r="C1112" i="1"/>
  <c r="C1113" i="1"/>
  <c r="C1114" i="1"/>
  <c r="C1073" i="5" s="1"/>
  <c r="C1115" i="1"/>
  <c r="C1074" i="5" s="1"/>
  <c r="C1116" i="1"/>
  <c r="C1075" i="5" s="1"/>
  <c r="C1117" i="1"/>
  <c r="C1118" i="1"/>
  <c r="C1076" i="5" s="1"/>
  <c r="C1119" i="1"/>
  <c r="C1120" i="1"/>
  <c r="C1121" i="1"/>
  <c r="C1122" i="1"/>
  <c r="C1123" i="1"/>
  <c r="C1124" i="1"/>
  <c r="C1077" i="5" s="1"/>
  <c r="C1125" i="1"/>
  <c r="C1078" i="5" s="1"/>
  <c r="C1126" i="1"/>
  <c r="C1079" i="5" s="1"/>
  <c r="C1127" i="1"/>
  <c r="C1080" i="5" s="1"/>
  <c r="C6" i="1"/>
  <c r="C4" i="5" s="1"/>
  <c r="C7" i="1"/>
  <c r="C5" i="5" s="1"/>
  <c r="C8" i="1"/>
  <c r="C6" i="5" s="1"/>
  <c r="C9" i="1"/>
  <c r="C7" i="5" s="1"/>
  <c r="C10" i="1"/>
  <c r="C8" i="5" s="1"/>
  <c r="C11" i="1"/>
  <c r="C9" i="5" s="1"/>
  <c r="C12" i="1"/>
  <c r="C10" i="5" s="1"/>
  <c r="C13" i="1"/>
  <c r="C11" i="5" s="1"/>
  <c r="C14" i="1"/>
  <c r="C12" i="5" s="1"/>
  <c r="C15" i="1"/>
  <c r="C13" i="5" s="1"/>
  <c r="C16" i="1"/>
  <c r="C14" i="5" s="1"/>
  <c r="C17" i="1"/>
  <c r="C15" i="5" s="1"/>
  <c r="C18" i="1"/>
  <c r="C16" i="5" s="1"/>
  <c r="C19" i="1"/>
  <c r="C17" i="5" s="1"/>
  <c r="C20" i="1"/>
  <c r="C18" i="5" s="1"/>
  <c r="C21" i="1"/>
  <c r="C19" i="5" s="1"/>
  <c r="C22" i="1"/>
  <c r="C20" i="5" s="1"/>
  <c r="C23" i="1"/>
  <c r="C21" i="5" s="1"/>
  <c r="C24" i="1"/>
  <c r="C22" i="5" s="1"/>
  <c r="C25" i="1"/>
  <c r="C23" i="5" s="1"/>
  <c r="C26" i="1"/>
  <c r="C24" i="5" s="1"/>
  <c r="C27" i="1"/>
  <c r="C25" i="5" s="1"/>
  <c r="C28" i="1"/>
  <c r="C26" i="5" s="1"/>
  <c r="C29" i="1"/>
  <c r="C27" i="5" s="1"/>
  <c r="C30" i="1"/>
  <c r="C28" i="5" s="1"/>
  <c r="C31" i="1"/>
  <c r="C29" i="5" s="1"/>
  <c r="C32" i="1"/>
  <c r="C30" i="5" s="1"/>
  <c r="C33" i="1"/>
  <c r="C31" i="5" s="1"/>
  <c r="C34" i="1"/>
  <c r="C32" i="5" s="1"/>
  <c r="C35" i="1"/>
  <c r="C33" i="5" s="1"/>
  <c r="C36" i="1"/>
  <c r="C34" i="5" s="1"/>
  <c r="C37" i="1"/>
  <c r="C35" i="5" s="1"/>
  <c r="C38" i="1"/>
  <c r="C36" i="5" s="1"/>
  <c r="C39" i="1"/>
  <c r="C37" i="5" s="1"/>
  <c r="C40" i="1"/>
  <c r="C38" i="5" s="1"/>
  <c r="C41" i="1"/>
  <c r="C39" i="5" s="1"/>
  <c r="C42" i="1"/>
  <c r="C40" i="5" s="1"/>
  <c r="C43" i="1"/>
  <c r="C41" i="5" s="1"/>
  <c r="C44" i="1"/>
  <c r="C42" i="5" s="1"/>
  <c r="C45" i="1"/>
  <c r="C43" i="5" s="1"/>
  <c r="C46" i="1"/>
  <c r="C44" i="5" s="1"/>
  <c r="C47" i="1"/>
  <c r="C45" i="5" s="1"/>
  <c r="C48" i="1"/>
  <c r="C46" i="5" s="1"/>
  <c r="C49" i="1"/>
  <c r="C47" i="5" s="1"/>
  <c r="C50" i="1"/>
  <c r="C48" i="5" s="1"/>
  <c r="C51" i="1"/>
  <c r="C49" i="5" s="1"/>
  <c r="C52" i="1"/>
  <c r="C50" i="5" s="1"/>
  <c r="C53" i="1"/>
  <c r="C51" i="5" s="1"/>
  <c r="C54" i="1"/>
  <c r="C52" i="5" s="1"/>
  <c r="C55" i="1"/>
  <c r="C53" i="5" s="1"/>
  <c r="C56" i="1"/>
  <c r="C54" i="5" s="1"/>
  <c r="C57" i="1"/>
  <c r="C55" i="5" s="1"/>
  <c r="C58" i="1"/>
  <c r="C56" i="5" s="1"/>
  <c r="C59" i="1"/>
  <c r="C57" i="5" s="1"/>
  <c r="C60" i="1"/>
  <c r="C58" i="5" s="1"/>
  <c r="C61" i="1"/>
  <c r="C59" i="5" s="1"/>
  <c r="C62" i="1"/>
  <c r="C60" i="5" s="1"/>
  <c r="C63" i="1"/>
  <c r="C61" i="5" s="1"/>
  <c r="C64" i="1"/>
  <c r="C62" i="5" s="1"/>
  <c r="C65" i="1"/>
  <c r="C63" i="5" s="1"/>
  <c r="C66" i="1"/>
  <c r="C64" i="5" s="1"/>
  <c r="C67" i="1"/>
  <c r="C65" i="5" s="1"/>
  <c r="C68" i="1"/>
  <c r="C66" i="5" s="1"/>
  <c r="C69" i="1"/>
  <c r="C67" i="5" s="1"/>
  <c r="C70" i="1"/>
  <c r="C68" i="5" s="1"/>
  <c r="C71" i="1"/>
  <c r="C69" i="5" s="1"/>
  <c r="C72" i="1"/>
  <c r="C70" i="5" s="1"/>
  <c r="C73" i="1"/>
  <c r="C71" i="5" s="1"/>
  <c r="C74" i="1"/>
  <c r="C72" i="5" s="1"/>
  <c r="C75" i="1"/>
  <c r="C73" i="5" s="1"/>
  <c r="C76" i="1"/>
  <c r="C74" i="5" s="1"/>
  <c r="C77" i="1"/>
  <c r="C75" i="5" s="1"/>
  <c r="C78" i="1"/>
  <c r="C76" i="5" s="1"/>
  <c r="C79" i="1"/>
  <c r="C77" i="5" s="1"/>
  <c r="C80" i="1"/>
  <c r="C78" i="5" s="1"/>
  <c r="C81" i="1"/>
  <c r="C79" i="5" s="1"/>
  <c r="C82" i="1"/>
  <c r="C80" i="5" s="1"/>
  <c r="C83" i="1"/>
  <c r="C81" i="5" s="1"/>
  <c r="C84" i="1"/>
  <c r="C82" i="5" s="1"/>
  <c r="C85" i="1"/>
  <c r="C83" i="5" s="1"/>
  <c r="C86" i="1"/>
  <c r="C84" i="5" s="1"/>
  <c r="C87" i="1"/>
  <c r="C85" i="5" s="1"/>
  <c r="C88" i="1"/>
  <c r="C86" i="5" s="1"/>
  <c r="C89" i="1"/>
  <c r="C87" i="5" s="1"/>
  <c r="C90" i="1"/>
  <c r="C88" i="5" s="1"/>
  <c r="C91" i="1"/>
  <c r="C89" i="5" s="1"/>
  <c r="C92" i="1"/>
  <c r="C90" i="5" s="1"/>
  <c r="C93" i="1"/>
  <c r="C91" i="5" s="1"/>
  <c r="C94" i="1"/>
  <c r="C92" i="5" s="1"/>
  <c r="C95" i="1"/>
  <c r="C93" i="5" s="1"/>
  <c r="C96" i="1"/>
  <c r="C94" i="5" s="1"/>
  <c r="C97" i="1"/>
  <c r="C95" i="5" s="1"/>
  <c r="C98" i="1"/>
  <c r="C96" i="5" s="1"/>
  <c r="C99" i="1"/>
  <c r="C97" i="5" s="1"/>
  <c r="C100" i="1"/>
  <c r="C98" i="5" s="1"/>
  <c r="C101" i="1"/>
  <c r="C99" i="5" s="1"/>
  <c r="C102" i="1"/>
  <c r="C100" i="5" s="1"/>
  <c r="C103" i="1"/>
  <c r="C101" i="5" s="1"/>
  <c r="C104" i="1"/>
  <c r="C102" i="5" s="1"/>
  <c r="C105" i="1"/>
  <c r="C103" i="5" s="1"/>
  <c r="C106" i="1"/>
  <c r="C104" i="5" s="1"/>
  <c r="C107" i="1"/>
  <c r="C105" i="5" s="1"/>
  <c r="C108" i="1"/>
  <c r="C106" i="5" s="1"/>
  <c r="C109" i="1"/>
  <c r="C107" i="5" s="1"/>
  <c r="C110" i="1"/>
  <c r="C108" i="5" s="1"/>
  <c r="C111" i="1"/>
  <c r="C109" i="5" s="1"/>
  <c r="C112" i="1"/>
  <c r="C110" i="5" s="1"/>
  <c r="C113" i="1"/>
  <c r="C111" i="5" s="1"/>
  <c r="C114" i="1"/>
  <c r="C112" i="5" s="1"/>
  <c r="C115" i="1"/>
  <c r="C113" i="5" s="1"/>
  <c r="C116" i="1"/>
  <c r="C114" i="5" s="1"/>
  <c r="C117" i="1"/>
  <c r="C115" i="5" s="1"/>
  <c r="C118" i="1"/>
  <c r="C116" i="5" s="1"/>
  <c r="C119" i="1"/>
  <c r="C117" i="5" s="1"/>
  <c r="C120" i="1"/>
  <c r="C118" i="5" s="1"/>
  <c r="C121" i="1"/>
  <c r="C119" i="5" s="1"/>
  <c r="C122" i="1"/>
  <c r="C120" i="5" s="1"/>
  <c r="C123" i="1"/>
  <c r="C121" i="5" s="1"/>
  <c r="C124" i="1"/>
  <c r="C122" i="5" s="1"/>
  <c r="C125" i="1"/>
  <c r="C123" i="5" s="1"/>
  <c r="C126" i="1"/>
  <c r="C124" i="5" s="1"/>
  <c r="C127" i="1"/>
  <c r="C125" i="5" s="1"/>
  <c r="C128" i="1"/>
  <c r="C126" i="5" s="1"/>
  <c r="C129" i="1"/>
  <c r="C127" i="5" s="1"/>
  <c r="C130" i="1"/>
  <c r="C128" i="5" s="1"/>
  <c r="C131" i="1"/>
  <c r="C129" i="5" s="1"/>
  <c r="C132" i="1"/>
  <c r="C130" i="5" s="1"/>
  <c r="C133" i="1"/>
  <c r="C131" i="5" s="1"/>
  <c r="C134" i="1"/>
  <c r="C132" i="5" s="1"/>
  <c r="C135" i="1"/>
  <c r="C133" i="5" s="1"/>
  <c r="C136" i="1"/>
  <c r="C134" i="5" s="1"/>
  <c r="C137" i="1"/>
  <c r="C135" i="5" s="1"/>
  <c r="C138" i="1"/>
  <c r="C136" i="5" s="1"/>
  <c r="C139" i="1"/>
  <c r="C137" i="5" s="1"/>
  <c r="C140" i="1"/>
  <c r="C138" i="5" s="1"/>
  <c r="C141" i="1"/>
  <c r="C139" i="5" s="1"/>
  <c r="C142" i="1"/>
  <c r="C140" i="5" s="1"/>
  <c r="C143" i="1"/>
  <c r="C141" i="5" s="1"/>
  <c r="C144" i="1"/>
  <c r="C142" i="5" s="1"/>
  <c r="C145" i="1"/>
  <c r="C143" i="5" s="1"/>
  <c r="C146" i="1"/>
  <c r="C144" i="5" s="1"/>
  <c r="C147" i="1"/>
  <c r="C145" i="5" s="1"/>
  <c r="C148" i="1"/>
  <c r="C146" i="5" s="1"/>
  <c r="C149" i="1"/>
  <c r="C147" i="5" s="1"/>
  <c r="C150" i="1"/>
  <c r="C148" i="5" s="1"/>
  <c r="C151" i="1"/>
  <c r="C149" i="5" s="1"/>
  <c r="C152" i="1"/>
  <c r="C150" i="5" s="1"/>
  <c r="C153" i="1"/>
  <c r="C151" i="5" s="1"/>
  <c r="C154" i="1"/>
  <c r="C152" i="5" s="1"/>
  <c r="C155" i="1"/>
  <c r="C153" i="5" s="1"/>
  <c r="C156" i="1"/>
  <c r="C154" i="5" s="1"/>
  <c r="C157" i="1"/>
  <c r="C155" i="5" s="1"/>
  <c r="C158" i="1"/>
  <c r="C156" i="5" s="1"/>
  <c r="C159" i="1"/>
  <c r="C157" i="5" s="1"/>
  <c r="C160" i="1"/>
  <c r="C158" i="5" s="1"/>
  <c r="C161" i="1"/>
  <c r="C159" i="5" s="1"/>
  <c r="C162" i="1"/>
  <c r="C160" i="5" s="1"/>
  <c r="C163" i="1"/>
  <c r="C161" i="5" s="1"/>
  <c r="C164" i="1"/>
  <c r="C162" i="5" s="1"/>
  <c r="C165" i="1"/>
  <c r="C163" i="5" s="1"/>
  <c r="C166" i="1"/>
  <c r="C164" i="5" s="1"/>
  <c r="C167" i="1"/>
  <c r="C165" i="5" s="1"/>
  <c r="C168" i="1"/>
  <c r="C166" i="5" s="1"/>
  <c r="C169" i="1"/>
  <c r="C167" i="5" s="1"/>
  <c r="C5" i="1"/>
  <c r="C3" i="5" s="1"/>
  <c r="K103" i="6" l="1"/>
  <c r="F100" i="6"/>
  <c r="K99" i="6"/>
  <c r="E136" i="6"/>
  <c r="K102" i="6"/>
  <c r="H103" i="6"/>
  <c r="I101" i="6"/>
  <c r="B96" i="6"/>
  <c r="B136" i="6" s="1"/>
  <c r="H101" i="6"/>
  <c r="E100" i="6"/>
  <c r="C97" i="6"/>
  <c r="C137" i="6" s="1"/>
  <c r="B103" i="6"/>
  <c r="B143" i="6" s="1"/>
  <c r="I99" i="6"/>
  <c r="F136" i="6"/>
  <c r="E141" i="6"/>
  <c r="F103" i="6"/>
  <c r="E143" i="6" s="1"/>
  <c r="I104" i="6"/>
  <c r="C103" i="6"/>
  <c r="C143" i="6" s="1"/>
  <c r="F104" i="6"/>
  <c r="K101" i="6"/>
  <c r="I97" i="6"/>
  <c r="J104" i="6"/>
  <c r="R91" i="6"/>
  <c r="R92" i="6" s="1"/>
  <c r="D97" i="6"/>
  <c r="D137" i="6" s="1"/>
  <c r="M91" i="6"/>
  <c r="M92" i="6" s="1"/>
  <c r="C102" i="6"/>
  <c r="C142" i="6" s="1"/>
  <c r="Q91" i="6"/>
  <c r="Q92" i="6" s="1"/>
  <c r="L91" i="6"/>
  <c r="L92" i="6" s="1"/>
  <c r="F91" i="6"/>
  <c r="F92" i="6" s="1"/>
  <c r="D98" i="6"/>
  <c r="D138" i="6" s="1"/>
  <c r="H91" i="6"/>
  <c r="H92" i="6" s="1"/>
  <c r="D100" i="6"/>
  <c r="D140" i="6" s="1"/>
  <c r="C101" i="6"/>
  <c r="C141" i="6" s="1"/>
  <c r="J97" i="6"/>
  <c r="K91" i="6"/>
  <c r="K92" i="6" s="1"/>
  <c r="C99" i="6"/>
  <c r="C139" i="6" s="1"/>
  <c r="C91" i="6"/>
  <c r="C92" i="6" s="1"/>
  <c r="D91" i="6"/>
  <c r="D92" i="6" s="1"/>
  <c r="S91" i="6"/>
  <c r="S92" i="6" s="1"/>
  <c r="J101" i="6"/>
  <c r="C104" i="6"/>
  <c r="C144" i="6" s="1"/>
  <c r="B102" i="6"/>
  <c r="B142" i="6" s="1"/>
  <c r="B100" i="6"/>
  <c r="B140" i="6" s="1"/>
  <c r="J91" i="6"/>
  <c r="J92" i="6" s="1"/>
  <c r="D102" i="6"/>
  <c r="D142" i="6" s="1"/>
  <c r="B97" i="6"/>
  <c r="B137" i="6" s="1"/>
  <c r="E101" i="6"/>
  <c r="E104" i="6"/>
  <c r="E91" i="6"/>
  <c r="E92" i="6" s="1"/>
  <c r="D104" i="6"/>
  <c r="D144" i="6" s="1"/>
  <c r="G102" i="6"/>
  <c r="E142" i="6" s="1"/>
  <c r="N91" i="6"/>
  <c r="N92" i="6" s="1"/>
  <c r="B101" i="6"/>
  <c r="B141" i="6" s="1"/>
  <c r="E99" i="6"/>
  <c r="K97" i="6"/>
  <c r="F97" i="6"/>
  <c r="F99" i="6"/>
  <c r="E139" i="6" s="1"/>
  <c r="B99" i="6"/>
  <c r="B139" i="6" s="1"/>
  <c r="F98" i="6"/>
  <c r="B91" i="6"/>
  <c r="B92" i="6" s="1"/>
  <c r="H104" i="6"/>
  <c r="C100" i="6"/>
  <c r="C140" i="6" s="1"/>
  <c r="D101" i="6"/>
  <c r="D141" i="6" s="1"/>
  <c r="C98" i="6"/>
  <c r="C138" i="6" s="1"/>
  <c r="P91" i="6"/>
  <c r="P92" i="6" s="1"/>
  <c r="G91" i="6"/>
  <c r="G92" i="6" s="1"/>
  <c r="H102" i="6"/>
  <c r="O91" i="6"/>
  <c r="O92" i="6" s="1"/>
  <c r="D103" i="6"/>
  <c r="D143" i="6" s="1"/>
  <c r="E97" i="6"/>
  <c r="D96" i="6"/>
  <c r="D136" i="6" s="1"/>
  <c r="I91" i="6"/>
  <c r="I92" i="6" s="1"/>
  <c r="B104" i="6"/>
  <c r="B144" i="6" s="1"/>
  <c r="B98" i="6"/>
  <c r="B138" i="6" s="1"/>
  <c r="H100" i="6"/>
  <c r="D99" i="6"/>
  <c r="D139" i="6" s="1"/>
  <c r="G104" i="6"/>
  <c r="H98" i="6"/>
  <c r="F138" i="6" s="1"/>
  <c r="K104" i="6"/>
  <c r="J99" i="6"/>
  <c r="G100" i="6"/>
  <c r="E140" i="6" s="1"/>
  <c r="J103" i="6"/>
  <c r="G98" i="6"/>
  <c r="P50" i="1"/>
  <c r="P5" i="1"/>
  <c r="P7" i="1"/>
  <c r="P9" i="1"/>
  <c r="P11" i="1"/>
  <c r="P14" i="1"/>
  <c r="P18" i="1"/>
  <c r="P22" i="1"/>
  <c r="P26" i="1"/>
  <c r="P30" i="1"/>
  <c r="P34" i="1"/>
  <c r="P38" i="1"/>
  <c r="P42" i="1"/>
  <c r="P46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6" i="1"/>
  <c r="Q1105" i="1"/>
  <c r="Q1104" i="1"/>
  <c r="Q1102" i="1"/>
  <c r="Q1101" i="1"/>
  <c r="Q1100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6" i="1"/>
  <c r="P1105" i="1"/>
  <c r="P1104" i="1"/>
  <c r="P1102" i="1"/>
  <c r="P1101" i="1"/>
  <c r="P1100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O1127" i="1"/>
  <c r="O1125" i="1"/>
  <c r="O1123" i="1"/>
  <c r="O1121" i="1"/>
  <c r="O1119" i="1"/>
  <c r="O1117" i="1"/>
  <c r="O1115" i="1"/>
  <c r="O1113" i="1"/>
  <c r="O1111" i="1"/>
  <c r="O1109" i="1"/>
  <c r="O1106" i="1"/>
  <c r="O1104" i="1"/>
  <c r="O1101" i="1"/>
  <c r="O1098" i="1"/>
  <c r="O1096" i="1"/>
  <c r="O1094" i="1"/>
  <c r="O1092" i="1"/>
  <c r="O1090" i="1"/>
  <c r="O1088" i="1"/>
  <c r="O1086" i="1"/>
  <c r="O1084" i="1"/>
  <c r="O1082" i="1"/>
  <c r="O1080" i="1"/>
  <c r="O1078" i="1"/>
  <c r="O1076" i="1"/>
  <c r="O1074" i="1"/>
  <c r="O1072" i="1"/>
  <c r="O1070" i="1"/>
  <c r="O1068" i="1"/>
  <c r="O1066" i="1"/>
  <c r="O1064" i="1"/>
  <c r="O1062" i="1"/>
  <c r="O1060" i="1"/>
  <c r="O1058" i="1"/>
  <c r="O1056" i="1"/>
  <c r="O1054" i="1"/>
  <c r="O1052" i="1"/>
  <c r="O1050" i="1"/>
  <c r="O1048" i="1"/>
  <c r="O1046" i="1"/>
  <c r="O1044" i="1"/>
  <c r="O1042" i="1"/>
  <c r="O1040" i="1"/>
  <c r="O1038" i="1"/>
  <c r="O1036" i="1"/>
  <c r="O1034" i="1"/>
  <c r="O1032" i="1"/>
  <c r="O1030" i="1"/>
  <c r="O1028" i="1"/>
  <c r="O1026" i="1"/>
  <c r="O1024" i="1"/>
  <c r="O1022" i="1"/>
  <c r="O1020" i="1"/>
  <c r="O1018" i="1"/>
  <c r="O1016" i="1"/>
  <c r="O1014" i="1"/>
  <c r="O1012" i="1"/>
  <c r="O1010" i="1"/>
  <c r="N1009" i="1"/>
  <c r="Q1007" i="1"/>
  <c r="O1006" i="1"/>
  <c r="N1005" i="1"/>
  <c r="Q1003" i="1"/>
  <c r="O1002" i="1"/>
  <c r="N1001" i="1"/>
  <c r="Q999" i="1"/>
  <c r="O998" i="1"/>
  <c r="N997" i="1"/>
  <c r="Q995" i="1"/>
  <c r="O994" i="1"/>
  <c r="N993" i="1"/>
  <c r="Q991" i="1"/>
  <c r="O990" i="1"/>
  <c r="N989" i="1"/>
  <c r="Q987" i="1"/>
  <c r="O986" i="1"/>
  <c r="N985" i="1"/>
  <c r="Q983" i="1"/>
  <c r="O982" i="1"/>
  <c r="N981" i="1"/>
  <c r="Q979" i="1"/>
  <c r="O978" i="1"/>
  <c r="N977" i="1"/>
  <c r="Q975" i="1"/>
  <c r="O974" i="1"/>
  <c r="N973" i="1"/>
  <c r="Q971" i="1"/>
  <c r="O970" i="1"/>
  <c r="N969" i="1"/>
  <c r="Q967" i="1"/>
  <c r="O966" i="1"/>
  <c r="N965" i="1"/>
  <c r="Q963" i="1"/>
  <c r="O962" i="1"/>
  <c r="N961" i="1"/>
  <c r="Q959" i="1"/>
  <c r="O958" i="1"/>
  <c r="N957" i="1"/>
  <c r="Q955" i="1"/>
  <c r="O954" i="1"/>
  <c r="N953" i="1"/>
  <c r="Q951" i="1"/>
  <c r="O950" i="1"/>
  <c r="N949" i="1"/>
  <c r="Q947" i="1"/>
  <c r="O946" i="1"/>
  <c r="N945" i="1"/>
  <c r="Q943" i="1"/>
  <c r="O942" i="1"/>
  <c r="N941" i="1"/>
  <c r="Q939" i="1"/>
  <c r="O938" i="1"/>
  <c r="N937" i="1"/>
  <c r="Q935" i="1"/>
  <c r="O934" i="1"/>
  <c r="N933" i="1"/>
  <c r="Q931" i="1"/>
  <c r="O930" i="1"/>
  <c r="N929" i="1"/>
  <c r="Q927" i="1"/>
  <c r="O926" i="1"/>
  <c r="N925" i="1"/>
  <c r="Q923" i="1"/>
  <c r="O922" i="1"/>
  <c r="N921" i="1"/>
  <c r="Q919" i="1"/>
  <c r="O918" i="1"/>
  <c r="N917" i="1"/>
  <c r="Q915" i="1"/>
  <c r="O914" i="1"/>
  <c r="N913" i="1"/>
  <c r="Q911" i="1"/>
  <c r="O910" i="1"/>
  <c r="N909" i="1"/>
  <c r="Q907" i="1"/>
  <c r="O906" i="1"/>
  <c r="N905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N1127" i="1"/>
  <c r="N1125" i="1"/>
  <c r="N1123" i="1"/>
  <c r="N1121" i="1"/>
  <c r="N1119" i="1"/>
  <c r="N1117" i="1"/>
  <c r="N1115" i="1"/>
  <c r="N1113" i="1"/>
  <c r="N1111" i="1"/>
  <c r="N1109" i="1"/>
  <c r="N1106" i="1"/>
  <c r="N1104" i="1"/>
  <c r="N1101" i="1"/>
  <c r="N1098" i="1"/>
  <c r="N1096" i="1"/>
  <c r="N1094" i="1"/>
  <c r="N1092" i="1"/>
  <c r="N1090" i="1"/>
  <c r="N1088" i="1"/>
  <c r="N1086" i="1"/>
  <c r="N1084" i="1"/>
  <c r="N1082" i="1"/>
  <c r="N1080" i="1"/>
  <c r="N1078" i="1"/>
  <c r="N1076" i="1"/>
  <c r="N1074" i="1"/>
  <c r="N1072" i="1"/>
  <c r="N1070" i="1"/>
  <c r="N1068" i="1"/>
  <c r="N1066" i="1"/>
  <c r="N1064" i="1"/>
  <c r="N1062" i="1"/>
  <c r="N1060" i="1"/>
  <c r="N1058" i="1"/>
  <c r="N1056" i="1"/>
  <c r="N1054" i="1"/>
  <c r="N1052" i="1"/>
  <c r="N1050" i="1"/>
  <c r="N1048" i="1"/>
  <c r="N1046" i="1"/>
  <c r="N1044" i="1"/>
  <c r="N1042" i="1"/>
  <c r="N1040" i="1"/>
  <c r="N1038" i="1"/>
  <c r="N1036" i="1"/>
  <c r="N1034" i="1"/>
  <c r="N1032" i="1"/>
  <c r="N1030" i="1"/>
  <c r="N1028" i="1"/>
  <c r="N1026" i="1"/>
  <c r="N1024" i="1"/>
  <c r="N1022" i="1"/>
  <c r="N1020" i="1"/>
  <c r="N1018" i="1"/>
  <c r="N1016" i="1"/>
  <c r="N1014" i="1"/>
  <c r="N1012" i="1"/>
  <c r="N1010" i="1"/>
  <c r="Q1008" i="1"/>
  <c r="O1007" i="1"/>
  <c r="N1006" i="1"/>
  <c r="Q1004" i="1"/>
  <c r="O1003" i="1"/>
  <c r="N1002" i="1"/>
  <c r="Q1000" i="1"/>
  <c r="O999" i="1"/>
  <c r="N998" i="1"/>
  <c r="Q996" i="1"/>
  <c r="O995" i="1"/>
  <c r="N994" i="1"/>
  <c r="Q992" i="1"/>
  <c r="O991" i="1"/>
  <c r="N990" i="1"/>
  <c r="Q988" i="1"/>
  <c r="O987" i="1"/>
  <c r="N986" i="1"/>
  <c r="Q984" i="1"/>
  <c r="O983" i="1"/>
  <c r="N982" i="1"/>
  <c r="Q980" i="1"/>
  <c r="O979" i="1"/>
  <c r="N978" i="1"/>
  <c r="Q976" i="1"/>
  <c r="O975" i="1"/>
  <c r="N974" i="1"/>
  <c r="Q972" i="1"/>
  <c r="O971" i="1"/>
  <c r="N970" i="1"/>
  <c r="Q968" i="1"/>
  <c r="O967" i="1"/>
  <c r="N966" i="1"/>
  <c r="Q964" i="1"/>
  <c r="O963" i="1"/>
  <c r="N962" i="1"/>
  <c r="Q960" i="1"/>
  <c r="O959" i="1"/>
  <c r="N958" i="1"/>
  <c r="Q956" i="1"/>
  <c r="O955" i="1"/>
  <c r="N954" i="1"/>
  <c r="Q952" i="1"/>
  <c r="O951" i="1"/>
  <c r="N950" i="1"/>
  <c r="Q948" i="1"/>
  <c r="O947" i="1"/>
  <c r="N946" i="1"/>
  <c r="Q944" i="1"/>
  <c r="O943" i="1"/>
  <c r="N942" i="1"/>
  <c r="Q940" i="1"/>
  <c r="O939" i="1"/>
  <c r="N938" i="1"/>
  <c r="Q936" i="1"/>
  <c r="O935" i="1"/>
  <c r="N934" i="1"/>
  <c r="Q932" i="1"/>
  <c r="O931" i="1"/>
  <c r="N930" i="1"/>
  <c r="Q928" i="1"/>
  <c r="O927" i="1"/>
  <c r="N926" i="1"/>
  <c r="Q924" i="1"/>
  <c r="O923" i="1"/>
  <c r="N922" i="1"/>
  <c r="Q920" i="1"/>
  <c r="O919" i="1"/>
  <c r="N918" i="1"/>
  <c r="Q916" i="1"/>
  <c r="O915" i="1"/>
  <c r="N914" i="1"/>
  <c r="Q912" i="1"/>
  <c r="O911" i="1"/>
  <c r="N910" i="1"/>
  <c r="Q908" i="1"/>
  <c r="O907" i="1"/>
  <c r="N906" i="1"/>
  <c r="Q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O1126" i="1"/>
  <c r="O1122" i="1"/>
  <c r="O1118" i="1"/>
  <c r="O1114" i="1"/>
  <c r="O1110" i="1"/>
  <c r="O1105" i="1"/>
  <c r="O1100" i="1"/>
  <c r="O1095" i="1"/>
  <c r="O1091" i="1"/>
  <c r="O1087" i="1"/>
  <c r="O1083" i="1"/>
  <c r="O1079" i="1"/>
  <c r="O1075" i="1"/>
  <c r="O1071" i="1"/>
  <c r="O1067" i="1"/>
  <c r="O1063" i="1"/>
  <c r="O1059" i="1"/>
  <c r="O1055" i="1"/>
  <c r="O1051" i="1"/>
  <c r="O1047" i="1"/>
  <c r="O1043" i="1"/>
  <c r="O1039" i="1"/>
  <c r="O1035" i="1"/>
  <c r="O1031" i="1"/>
  <c r="O1027" i="1"/>
  <c r="O1023" i="1"/>
  <c r="O1019" i="1"/>
  <c r="O1015" i="1"/>
  <c r="O1011" i="1"/>
  <c r="O1008" i="1"/>
  <c r="Q1005" i="1"/>
  <c r="N1003" i="1"/>
  <c r="O1000" i="1"/>
  <c r="Q997" i="1"/>
  <c r="N995" i="1"/>
  <c r="O992" i="1"/>
  <c r="Q989" i="1"/>
  <c r="N987" i="1"/>
  <c r="O984" i="1"/>
  <c r="Q981" i="1"/>
  <c r="N979" i="1"/>
  <c r="O976" i="1"/>
  <c r="Q973" i="1"/>
  <c r="N971" i="1"/>
  <c r="O968" i="1"/>
  <c r="Q965" i="1"/>
  <c r="N963" i="1"/>
  <c r="O960" i="1"/>
  <c r="Q957" i="1"/>
  <c r="N955" i="1"/>
  <c r="O952" i="1"/>
  <c r="Q949" i="1"/>
  <c r="N947" i="1"/>
  <c r="O944" i="1"/>
  <c r="Q941" i="1"/>
  <c r="N939" i="1"/>
  <c r="O936" i="1"/>
  <c r="Q933" i="1"/>
  <c r="N931" i="1"/>
  <c r="O928" i="1"/>
  <c r="Q925" i="1"/>
  <c r="N923" i="1"/>
  <c r="O920" i="1"/>
  <c r="Q917" i="1"/>
  <c r="N915" i="1"/>
  <c r="O912" i="1"/>
  <c r="Q909" i="1"/>
  <c r="N907" i="1"/>
  <c r="O904" i="1"/>
  <c r="O902" i="1"/>
  <c r="O900" i="1"/>
  <c r="O898" i="1"/>
  <c r="O896" i="1"/>
  <c r="O894" i="1"/>
  <c r="O892" i="1"/>
  <c r="O890" i="1"/>
  <c r="O888" i="1"/>
  <c r="O886" i="1"/>
  <c r="O884" i="1"/>
  <c r="O882" i="1"/>
  <c r="O880" i="1"/>
  <c r="O878" i="1"/>
  <c r="O876" i="1"/>
  <c r="O874" i="1"/>
  <c r="O872" i="1"/>
  <c r="O870" i="1"/>
  <c r="O868" i="1"/>
  <c r="O866" i="1"/>
  <c r="O864" i="1"/>
  <c r="O862" i="1"/>
  <c r="O860" i="1"/>
  <c r="O858" i="1"/>
  <c r="O856" i="1"/>
  <c r="O854" i="1"/>
  <c r="O852" i="1"/>
  <c r="O850" i="1"/>
  <c r="O848" i="1"/>
  <c r="O846" i="1"/>
  <c r="O844" i="1"/>
  <c r="O842" i="1"/>
  <c r="O840" i="1"/>
  <c r="O838" i="1"/>
  <c r="O836" i="1"/>
  <c r="O834" i="1"/>
  <c r="O832" i="1"/>
  <c r="O830" i="1"/>
  <c r="O828" i="1"/>
  <c r="O826" i="1"/>
  <c r="O824" i="1"/>
  <c r="O822" i="1"/>
  <c r="O820" i="1"/>
  <c r="O818" i="1"/>
  <c r="O816" i="1"/>
  <c r="O814" i="1"/>
  <c r="O812" i="1"/>
  <c r="O810" i="1"/>
  <c r="O808" i="1"/>
  <c r="O806" i="1"/>
  <c r="O804" i="1"/>
  <c r="O802" i="1"/>
  <c r="O800" i="1"/>
  <c r="O798" i="1"/>
  <c r="O796" i="1"/>
  <c r="O794" i="1"/>
  <c r="O792" i="1"/>
  <c r="O790" i="1"/>
  <c r="O788" i="1"/>
  <c r="O786" i="1"/>
  <c r="O784" i="1"/>
  <c r="O782" i="1"/>
  <c r="O780" i="1"/>
  <c r="O778" i="1"/>
  <c r="O776" i="1"/>
  <c r="O774" i="1"/>
  <c r="O772" i="1"/>
  <c r="O770" i="1"/>
  <c r="O768" i="1"/>
  <c r="O766" i="1"/>
  <c r="O764" i="1"/>
  <c r="O762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N1126" i="1"/>
  <c r="N1122" i="1"/>
  <c r="N1118" i="1"/>
  <c r="N1114" i="1"/>
  <c r="N1110" i="1"/>
  <c r="N1105" i="1"/>
  <c r="N1100" i="1"/>
  <c r="N1095" i="1"/>
  <c r="N1091" i="1"/>
  <c r="N1087" i="1"/>
  <c r="N1083" i="1"/>
  <c r="N1079" i="1"/>
  <c r="N1075" i="1"/>
  <c r="N1071" i="1"/>
  <c r="N1067" i="1"/>
  <c r="N1063" i="1"/>
  <c r="N1059" i="1"/>
  <c r="N1055" i="1"/>
  <c r="N1051" i="1"/>
  <c r="N1047" i="1"/>
  <c r="N1043" i="1"/>
  <c r="N1039" i="1"/>
  <c r="N1035" i="1"/>
  <c r="N1031" i="1"/>
  <c r="N1027" i="1"/>
  <c r="N1023" i="1"/>
  <c r="N1019" i="1"/>
  <c r="N1015" i="1"/>
  <c r="N1011" i="1"/>
  <c r="N1008" i="1"/>
  <c r="O1005" i="1"/>
  <c r="Q1002" i="1"/>
  <c r="N1000" i="1"/>
  <c r="O997" i="1"/>
  <c r="Q994" i="1"/>
  <c r="N992" i="1"/>
  <c r="O989" i="1"/>
  <c r="Q986" i="1"/>
  <c r="N984" i="1"/>
  <c r="O981" i="1"/>
  <c r="Q978" i="1"/>
  <c r="N976" i="1"/>
  <c r="O973" i="1"/>
  <c r="Q970" i="1"/>
  <c r="N968" i="1"/>
  <c r="O965" i="1"/>
  <c r="Q962" i="1"/>
  <c r="N960" i="1"/>
  <c r="O957" i="1"/>
  <c r="Q954" i="1"/>
  <c r="N952" i="1"/>
  <c r="O949" i="1"/>
  <c r="Q946" i="1"/>
  <c r="N944" i="1"/>
  <c r="O941" i="1"/>
  <c r="Q938" i="1"/>
  <c r="N936" i="1"/>
  <c r="O933" i="1"/>
  <c r="Q930" i="1"/>
  <c r="N928" i="1"/>
  <c r="O925" i="1"/>
  <c r="Q922" i="1"/>
  <c r="N920" i="1"/>
  <c r="O917" i="1"/>
  <c r="Q914" i="1"/>
  <c r="N912" i="1"/>
  <c r="O909" i="1"/>
  <c r="Q906" i="1"/>
  <c r="N904" i="1"/>
  <c r="N902" i="1"/>
  <c r="N900" i="1"/>
  <c r="N898" i="1"/>
  <c r="N896" i="1"/>
  <c r="N894" i="1"/>
  <c r="N892" i="1"/>
  <c r="N890" i="1"/>
  <c r="N888" i="1"/>
  <c r="N886" i="1"/>
  <c r="N884" i="1"/>
  <c r="N882" i="1"/>
  <c r="N880" i="1"/>
  <c r="N878" i="1"/>
  <c r="N876" i="1"/>
  <c r="N874" i="1"/>
  <c r="N872" i="1"/>
  <c r="N870" i="1"/>
  <c r="N868" i="1"/>
  <c r="N866" i="1"/>
  <c r="N864" i="1"/>
  <c r="N862" i="1"/>
  <c r="N860" i="1"/>
  <c r="N858" i="1"/>
  <c r="N856" i="1"/>
  <c r="N854" i="1"/>
  <c r="N852" i="1"/>
  <c r="N850" i="1"/>
  <c r="N848" i="1"/>
  <c r="N846" i="1"/>
  <c r="N844" i="1"/>
  <c r="N842" i="1"/>
  <c r="N840" i="1"/>
  <c r="N838" i="1"/>
  <c r="N836" i="1"/>
  <c r="N834" i="1"/>
  <c r="N832" i="1"/>
  <c r="N830" i="1"/>
  <c r="N828" i="1"/>
  <c r="N826" i="1"/>
  <c r="N824" i="1"/>
  <c r="N822" i="1"/>
  <c r="N820" i="1"/>
  <c r="N818" i="1"/>
  <c r="N816" i="1"/>
  <c r="N814" i="1"/>
  <c r="N812" i="1"/>
  <c r="N810" i="1"/>
  <c r="N808" i="1"/>
  <c r="N806" i="1"/>
  <c r="N804" i="1"/>
  <c r="N802" i="1"/>
  <c r="N800" i="1"/>
  <c r="N798" i="1"/>
  <c r="N796" i="1"/>
  <c r="N794" i="1"/>
  <c r="N792" i="1"/>
  <c r="N790" i="1"/>
  <c r="N788" i="1"/>
  <c r="N786" i="1"/>
  <c r="N784" i="1"/>
  <c r="N782" i="1"/>
  <c r="N780" i="1"/>
  <c r="N778" i="1"/>
  <c r="N776" i="1"/>
  <c r="N774" i="1"/>
  <c r="N772" i="1"/>
  <c r="N770" i="1"/>
  <c r="N768" i="1"/>
  <c r="N766" i="1"/>
  <c r="N764" i="1"/>
  <c r="N762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O1124" i="1"/>
  <c r="O1116" i="1"/>
  <c r="O1108" i="1"/>
  <c r="O1097" i="1"/>
  <c r="O1089" i="1"/>
  <c r="O1081" i="1"/>
  <c r="O1073" i="1"/>
  <c r="O1065" i="1"/>
  <c r="O1057" i="1"/>
  <c r="O1049" i="1"/>
  <c r="O1041" i="1"/>
  <c r="O1033" i="1"/>
  <c r="O1025" i="1"/>
  <c r="O1017" i="1"/>
  <c r="Q1009" i="1"/>
  <c r="O1004" i="1"/>
  <c r="N999" i="1"/>
  <c r="Q993" i="1"/>
  <c r="O988" i="1"/>
  <c r="N983" i="1"/>
  <c r="Q977" i="1"/>
  <c r="O972" i="1"/>
  <c r="N967" i="1"/>
  <c r="Q961" i="1"/>
  <c r="O956" i="1"/>
  <c r="N951" i="1"/>
  <c r="Q945" i="1"/>
  <c r="O940" i="1"/>
  <c r="N935" i="1"/>
  <c r="Q929" i="1"/>
  <c r="O924" i="1"/>
  <c r="N919" i="1"/>
  <c r="Q913" i="1"/>
  <c r="O908" i="1"/>
  <c r="O903" i="1"/>
  <c r="O899" i="1"/>
  <c r="O895" i="1"/>
  <c r="O891" i="1"/>
  <c r="O887" i="1"/>
  <c r="O883" i="1"/>
  <c r="O879" i="1"/>
  <c r="O875" i="1"/>
  <c r="O871" i="1"/>
  <c r="O867" i="1"/>
  <c r="O863" i="1"/>
  <c r="O859" i="1"/>
  <c r="O855" i="1"/>
  <c r="O851" i="1"/>
  <c r="O847" i="1"/>
  <c r="O843" i="1"/>
  <c r="O839" i="1"/>
  <c r="O835" i="1"/>
  <c r="O831" i="1"/>
  <c r="O827" i="1"/>
  <c r="O823" i="1"/>
  <c r="O819" i="1"/>
  <c r="O815" i="1"/>
  <c r="O811" i="1"/>
  <c r="O807" i="1"/>
  <c r="O803" i="1"/>
  <c r="O799" i="1"/>
  <c r="O795" i="1"/>
  <c r="O791" i="1"/>
  <c r="O787" i="1"/>
  <c r="O783" i="1"/>
  <c r="O779" i="1"/>
  <c r="O775" i="1"/>
  <c r="O771" i="1"/>
  <c r="O767" i="1"/>
  <c r="O763" i="1"/>
  <c r="Q759" i="1"/>
  <c r="Q757" i="1"/>
  <c r="Q755" i="1"/>
  <c r="Q753" i="1"/>
  <c r="Q751" i="1"/>
  <c r="Q749" i="1"/>
  <c r="Q747" i="1"/>
  <c r="Q745" i="1"/>
  <c r="Q743" i="1"/>
  <c r="Q741" i="1"/>
  <c r="Q739" i="1"/>
  <c r="Q737" i="1"/>
  <c r="Q735" i="1"/>
  <c r="Q733" i="1"/>
  <c r="Q731" i="1"/>
  <c r="Q729" i="1"/>
  <c r="Q727" i="1"/>
  <c r="Q725" i="1"/>
  <c r="Q723" i="1"/>
  <c r="Q721" i="1"/>
  <c r="Q719" i="1"/>
  <c r="Q717" i="1"/>
  <c r="Q715" i="1"/>
  <c r="Q713" i="1"/>
  <c r="Q711" i="1"/>
  <c r="Q709" i="1"/>
  <c r="Q707" i="1"/>
  <c r="Q705" i="1"/>
  <c r="Q703" i="1"/>
  <c r="Q701" i="1"/>
  <c r="Q699" i="1"/>
  <c r="Q697" i="1"/>
  <c r="Q695" i="1"/>
  <c r="Q693" i="1"/>
  <c r="Q691" i="1"/>
  <c r="Q689" i="1"/>
  <c r="Q687" i="1"/>
  <c r="Q685" i="1"/>
  <c r="Q683" i="1"/>
  <c r="Q681" i="1"/>
  <c r="Q679" i="1"/>
  <c r="Q677" i="1"/>
  <c r="Q675" i="1"/>
  <c r="Q673" i="1"/>
  <c r="Q671" i="1"/>
  <c r="Q669" i="1"/>
  <c r="Q667" i="1"/>
  <c r="Q665" i="1"/>
  <c r="Q663" i="1"/>
  <c r="Q661" i="1"/>
  <c r="Q659" i="1"/>
  <c r="Q657" i="1"/>
  <c r="Q655" i="1"/>
  <c r="Q653" i="1"/>
  <c r="Q651" i="1"/>
  <c r="Q649" i="1"/>
  <c r="Q647" i="1"/>
  <c r="Q645" i="1"/>
  <c r="Q643" i="1"/>
  <c r="Q641" i="1"/>
  <c r="Q639" i="1"/>
  <c r="Q637" i="1"/>
  <c r="Q635" i="1"/>
  <c r="Q633" i="1"/>
  <c r="Q631" i="1"/>
  <c r="Q629" i="1"/>
  <c r="Q627" i="1"/>
  <c r="Q625" i="1"/>
  <c r="Q623" i="1"/>
  <c r="Q621" i="1"/>
  <c r="Q619" i="1"/>
  <c r="Q617" i="1"/>
  <c r="Q615" i="1"/>
  <c r="Q613" i="1"/>
  <c r="Q611" i="1"/>
  <c r="Q609" i="1"/>
  <c r="Q607" i="1"/>
  <c r="Q605" i="1"/>
  <c r="Q603" i="1"/>
  <c r="Q601" i="1"/>
  <c r="Q599" i="1"/>
  <c r="Q597" i="1"/>
  <c r="Q595" i="1"/>
  <c r="Q593" i="1"/>
  <c r="Q591" i="1"/>
  <c r="Q589" i="1"/>
  <c r="Q587" i="1"/>
  <c r="Q585" i="1"/>
  <c r="Q583" i="1"/>
  <c r="Q581" i="1"/>
  <c r="Q579" i="1"/>
  <c r="Q577" i="1"/>
  <c r="Q575" i="1"/>
  <c r="Q573" i="1"/>
  <c r="Q571" i="1"/>
  <c r="Q569" i="1"/>
  <c r="Q567" i="1"/>
  <c r="Q565" i="1"/>
  <c r="Q563" i="1"/>
  <c r="Q561" i="1"/>
  <c r="Q559" i="1"/>
  <c r="Q557" i="1"/>
  <c r="Q555" i="1"/>
  <c r="Q553" i="1"/>
  <c r="Q551" i="1"/>
  <c r="Q549" i="1"/>
  <c r="Q547" i="1"/>
  <c r="Q545" i="1"/>
  <c r="Q543" i="1"/>
  <c r="Q541" i="1"/>
  <c r="Q539" i="1"/>
  <c r="Q537" i="1"/>
  <c r="Q535" i="1"/>
  <c r="Q533" i="1"/>
  <c r="Q531" i="1"/>
  <c r="Q529" i="1"/>
  <c r="Q527" i="1"/>
  <c r="Q525" i="1"/>
  <c r="Q523" i="1"/>
  <c r="Q521" i="1"/>
  <c r="Q519" i="1"/>
  <c r="Q517" i="1"/>
  <c r="Q515" i="1"/>
  <c r="Q513" i="1"/>
  <c r="Q511" i="1"/>
  <c r="Q509" i="1"/>
  <c r="Q507" i="1"/>
  <c r="Q505" i="1"/>
  <c r="Q503" i="1"/>
  <c r="Q501" i="1"/>
  <c r="Q499" i="1"/>
  <c r="Q497" i="1"/>
  <c r="Q495" i="1"/>
  <c r="Q493" i="1"/>
  <c r="Q491" i="1"/>
  <c r="Q489" i="1"/>
  <c r="Q487" i="1"/>
  <c r="Q485" i="1"/>
  <c r="Q483" i="1"/>
  <c r="Q481" i="1"/>
  <c r="Q479" i="1"/>
  <c r="Q477" i="1"/>
  <c r="Q475" i="1"/>
  <c r="Q473" i="1"/>
  <c r="Q471" i="1"/>
  <c r="Q469" i="1"/>
  <c r="Q467" i="1"/>
  <c r="Q465" i="1"/>
  <c r="Q463" i="1"/>
  <c r="Q461" i="1"/>
  <c r="Q459" i="1"/>
  <c r="Q457" i="1"/>
  <c r="Q455" i="1"/>
  <c r="Q453" i="1"/>
  <c r="Q451" i="1"/>
  <c r="Q449" i="1"/>
  <c r="Q447" i="1"/>
  <c r="Q445" i="1"/>
  <c r="Q443" i="1"/>
  <c r="Q441" i="1"/>
  <c r="Q439" i="1"/>
  <c r="Q437" i="1"/>
  <c r="Q435" i="1"/>
  <c r="Q433" i="1"/>
  <c r="Q431" i="1"/>
  <c r="Q429" i="1"/>
  <c r="Q427" i="1"/>
  <c r="Q425" i="1"/>
  <c r="Q423" i="1"/>
  <c r="Q421" i="1"/>
  <c r="Q419" i="1"/>
  <c r="Q417" i="1"/>
  <c r="Q415" i="1"/>
  <c r="Q413" i="1"/>
  <c r="Q411" i="1"/>
  <c r="Q409" i="1"/>
  <c r="Q407" i="1"/>
  <c r="Q405" i="1"/>
  <c r="Q403" i="1"/>
  <c r="Q401" i="1"/>
  <c r="Q399" i="1"/>
  <c r="Q397" i="1"/>
  <c r="Q395" i="1"/>
  <c r="Q393" i="1"/>
  <c r="Q391" i="1"/>
  <c r="Q389" i="1"/>
  <c r="Q387" i="1"/>
  <c r="Q385" i="1"/>
  <c r="Q383" i="1"/>
  <c r="Q381" i="1"/>
  <c r="Q379" i="1"/>
  <c r="Q377" i="1"/>
  <c r="Q375" i="1"/>
  <c r="Q373" i="1"/>
  <c r="Q371" i="1"/>
  <c r="Q369" i="1"/>
  <c r="Q367" i="1"/>
  <c r="Q365" i="1"/>
  <c r="Q363" i="1"/>
  <c r="Q361" i="1"/>
  <c r="Q359" i="1"/>
  <c r="Q357" i="1"/>
  <c r="Q355" i="1"/>
  <c r="Q353" i="1"/>
  <c r="Q351" i="1"/>
  <c r="Q349" i="1"/>
  <c r="Q347" i="1"/>
  <c r="Q345" i="1"/>
  <c r="Q343" i="1"/>
  <c r="Q341" i="1"/>
  <c r="Q339" i="1"/>
  <c r="Q337" i="1"/>
  <c r="Q335" i="1"/>
  <c r="Q333" i="1"/>
  <c r="Q331" i="1"/>
  <c r="Q329" i="1"/>
  <c r="Q327" i="1"/>
  <c r="Q325" i="1"/>
  <c r="Q323" i="1"/>
  <c r="Q321" i="1"/>
  <c r="Q319" i="1"/>
  <c r="Q317" i="1"/>
  <c r="Q315" i="1"/>
  <c r="Q313" i="1"/>
  <c r="Q311" i="1"/>
  <c r="Q309" i="1"/>
  <c r="Q307" i="1"/>
  <c r="Q305" i="1"/>
  <c r="Q303" i="1"/>
  <c r="Q301" i="1"/>
  <c r="Q299" i="1"/>
  <c r="Q297" i="1"/>
  <c r="Q295" i="1"/>
  <c r="Q293" i="1"/>
  <c r="Q291" i="1"/>
  <c r="Q289" i="1"/>
  <c r="Q287" i="1"/>
  <c r="Q285" i="1"/>
  <c r="Q283" i="1"/>
  <c r="Q281" i="1"/>
  <c r="Q279" i="1"/>
  <c r="Q277" i="1"/>
  <c r="Q275" i="1"/>
  <c r="Q273" i="1"/>
  <c r="Q271" i="1"/>
  <c r="Q269" i="1"/>
  <c r="N268" i="1"/>
  <c r="Q266" i="1"/>
  <c r="P265" i="1"/>
  <c r="N264" i="1"/>
  <c r="Q262" i="1"/>
  <c r="P261" i="1"/>
  <c r="N260" i="1"/>
  <c r="Q258" i="1"/>
  <c r="P257" i="1"/>
  <c r="N256" i="1"/>
  <c r="Q254" i="1"/>
  <c r="P253" i="1"/>
  <c r="N252" i="1"/>
  <c r="Q250" i="1"/>
  <c r="P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N1124" i="1"/>
  <c r="N1116" i="1"/>
  <c r="N1108" i="1"/>
  <c r="N1097" i="1"/>
  <c r="N1089" i="1"/>
  <c r="N1081" i="1"/>
  <c r="N1073" i="1"/>
  <c r="N1065" i="1"/>
  <c r="N1057" i="1"/>
  <c r="N1049" i="1"/>
  <c r="N1041" i="1"/>
  <c r="N1033" i="1"/>
  <c r="N1025" i="1"/>
  <c r="N1017" i="1"/>
  <c r="O1009" i="1"/>
  <c r="N1004" i="1"/>
  <c r="Q998" i="1"/>
  <c r="O993" i="1"/>
  <c r="N988" i="1"/>
  <c r="Q982" i="1"/>
  <c r="O977" i="1"/>
  <c r="N972" i="1"/>
  <c r="Q966" i="1"/>
  <c r="O961" i="1"/>
  <c r="N956" i="1"/>
  <c r="Q950" i="1"/>
  <c r="O945" i="1"/>
  <c r="N940" i="1"/>
  <c r="Q934" i="1"/>
  <c r="O929" i="1"/>
  <c r="N924" i="1"/>
  <c r="Q918" i="1"/>
  <c r="O913" i="1"/>
  <c r="N908" i="1"/>
  <c r="N903" i="1"/>
  <c r="N899" i="1"/>
  <c r="N895" i="1"/>
  <c r="N891" i="1"/>
  <c r="N887" i="1"/>
  <c r="N883" i="1"/>
  <c r="N879" i="1"/>
  <c r="N875" i="1"/>
  <c r="N871" i="1"/>
  <c r="N867" i="1"/>
  <c r="N863" i="1"/>
  <c r="N859" i="1"/>
  <c r="N855" i="1"/>
  <c r="N851" i="1"/>
  <c r="N847" i="1"/>
  <c r="N843" i="1"/>
  <c r="N839" i="1"/>
  <c r="N835" i="1"/>
  <c r="N831" i="1"/>
  <c r="N827" i="1"/>
  <c r="N823" i="1"/>
  <c r="N819" i="1"/>
  <c r="N815" i="1"/>
  <c r="N811" i="1"/>
  <c r="N807" i="1"/>
  <c r="N803" i="1"/>
  <c r="N799" i="1"/>
  <c r="N795" i="1"/>
  <c r="N791" i="1"/>
  <c r="N787" i="1"/>
  <c r="N783" i="1"/>
  <c r="N779" i="1"/>
  <c r="N775" i="1"/>
  <c r="N771" i="1"/>
  <c r="N767" i="1"/>
  <c r="N763" i="1"/>
  <c r="P759" i="1"/>
  <c r="P757" i="1"/>
  <c r="P755" i="1"/>
  <c r="P753" i="1"/>
  <c r="P751" i="1"/>
  <c r="P749" i="1"/>
  <c r="P747" i="1"/>
  <c r="P745" i="1"/>
  <c r="P743" i="1"/>
  <c r="P741" i="1"/>
  <c r="P739" i="1"/>
  <c r="P737" i="1"/>
  <c r="P735" i="1"/>
  <c r="P733" i="1"/>
  <c r="P731" i="1"/>
  <c r="P729" i="1"/>
  <c r="P727" i="1"/>
  <c r="P725" i="1"/>
  <c r="P723" i="1"/>
  <c r="P721" i="1"/>
  <c r="P719" i="1"/>
  <c r="P717" i="1"/>
  <c r="P715" i="1"/>
  <c r="P713" i="1"/>
  <c r="P711" i="1"/>
  <c r="P709" i="1"/>
  <c r="P707" i="1"/>
  <c r="P705" i="1"/>
  <c r="P703" i="1"/>
  <c r="P701" i="1"/>
  <c r="P699" i="1"/>
  <c r="P697" i="1"/>
  <c r="P695" i="1"/>
  <c r="P693" i="1"/>
  <c r="P691" i="1"/>
  <c r="P689" i="1"/>
  <c r="P687" i="1"/>
  <c r="P685" i="1"/>
  <c r="P683" i="1"/>
  <c r="P681" i="1"/>
  <c r="P679" i="1"/>
  <c r="P677" i="1"/>
  <c r="P675" i="1"/>
  <c r="P673" i="1"/>
  <c r="P671" i="1"/>
  <c r="P669" i="1"/>
  <c r="P667" i="1"/>
  <c r="P665" i="1"/>
  <c r="P663" i="1"/>
  <c r="P661" i="1"/>
  <c r="P659" i="1"/>
  <c r="P657" i="1"/>
  <c r="P655" i="1"/>
  <c r="P653" i="1"/>
  <c r="P651" i="1"/>
  <c r="P649" i="1"/>
  <c r="P647" i="1"/>
  <c r="P645" i="1"/>
  <c r="P643" i="1"/>
  <c r="P641" i="1"/>
  <c r="P639" i="1"/>
  <c r="P637" i="1"/>
  <c r="P635" i="1"/>
  <c r="P633" i="1"/>
  <c r="P631" i="1"/>
  <c r="P629" i="1"/>
  <c r="P627" i="1"/>
  <c r="P625" i="1"/>
  <c r="P623" i="1"/>
  <c r="P621" i="1"/>
  <c r="P619" i="1"/>
  <c r="P617" i="1"/>
  <c r="P615" i="1"/>
  <c r="P613" i="1"/>
  <c r="P611" i="1"/>
  <c r="P609" i="1"/>
  <c r="P607" i="1"/>
  <c r="P605" i="1"/>
  <c r="P603" i="1"/>
  <c r="P601" i="1"/>
  <c r="P599" i="1"/>
  <c r="P597" i="1"/>
  <c r="P595" i="1"/>
  <c r="P593" i="1"/>
  <c r="P591" i="1"/>
  <c r="P589" i="1"/>
  <c r="P587" i="1"/>
  <c r="P585" i="1"/>
  <c r="P583" i="1"/>
  <c r="P581" i="1"/>
  <c r="P579" i="1"/>
  <c r="P577" i="1"/>
  <c r="P575" i="1"/>
  <c r="P573" i="1"/>
  <c r="P571" i="1"/>
  <c r="P569" i="1"/>
  <c r="P567" i="1"/>
  <c r="P565" i="1"/>
  <c r="P563" i="1"/>
  <c r="P561" i="1"/>
  <c r="P559" i="1"/>
  <c r="P557" i="1"/>
  <c r="P555" i="1"/>
  <c r="P553" i="1"/>
  <c r="P551" i="1"/>
  <c r="P549" i="1"/>
  <c r="P547" i="1"/>
  <c r="P545" i="1"/>
  <c r="P543" i="1"/>
  <c r="P541" i="1"/>
  <c r="P539" i="1"/>
  <c r="P537" i="1"/>
  <c r="P535" i="1"/>
  <c r="P533" i="1"/>
  <c r="P531" i="1"/>
  <c r="P529" i="1"/>
  <c r="P527" i="1"/>
  <c r="P525" i="1"/>
  <c r="P523" i="1"/>
  <c r="P521" i="1"/>
  <c r="P519" i="1"/>
  <c r="P517" i="1"/>
  <c r="P515" i="1"/>
  <c r="P513" i="1"/>
  <c r="P511" i="1"/>
  <c r="P509" i="1"/>
  <c r="P507" i="1"/>
  <c r="P505" i="1"/>
  <c r="P503" i="1"/>
  <c r="P501" i="1"/>
  <c r="P499" i="1"/>
  <c r="P497" i="1"/>
  <c r="P495" i="1"/>
  <c r="P493" i="1"/>
  <c r="P491" i="1"/>
  <c r="P489" i="1"/>
  <c r="P487" i="1"/>
  <c r="P485" i="1"/>
  <c r="P483" i="1"/>
  <c r="P481" i="1"/>
  <c r="P479" i="1"/>
  <c r="P477" i="1"/>
  <c r="P475" i="1"/>
  <c r="P473" i="1"/>
  <c r="P471" i="1"/>
  <c r="P469" i="1"/>
  <c r="P467" i="1"/>
  <c r="P465" i="1"/>
  <c r="P463" i="1"/>
  <c r="P461" i="1"/>
  <c r="P459" i="1"/>
  <c r="P457" i="1"/>
  <c r="P455" i="1"/>
  <c r="P453" i="1"/>
  <c r="P451" i="1"/>
  <c r="P449" i="1"/>
  <c r="P447" i="1"/>
  <c r="P445" i="1"/>
  <c r="P443" i="1"/>
  <c r="P441" i="1"/>
  <c r="P439" i="1"/>
  <c r="P437" i="1"/>
  <c r="P435" i="1"/>
  <c r="P433" i="1"/>
  <c r="P431" i="1"/>
  <c r="P429" i="1"/>
  <c r="P427" i="1"/>
  <c r="P425" i="1"/>
  <c r="P423" i="1"/>
  <c r="P421" i="1"/>
  <c r="P419" i="1"/>
  <c r="P417" i="1"/>
  <c r="P415" i="1"/>
  <c r="P413" i="1"/>
  <c r="P411" i="1"/>
  <c r="P409" i="1"/>
  <c r="P407" i="1"/>
  <c r="P405" i="1"/>
  <c r="P403" i="1"/>
  <c r="P401" i="1"/>
  <c r="P399" i="1"/>
  <c r="P397" i="1"/>
  <c r="P395" i="1"/>
  <c r="P393" i="1"/>
  <c r="P391" i="1"/>
  <c r="P389" i="1"/>
  <c r="P387" i="1"/>
  <c r="P385" i="1"/>
  <c r="P383" i="1"/>
  <c r="P381" i="1"/>
  <c r="P379" i="1"/>
  <c r="P377" i="1"/>
  <c r="P375" i="1"/>
  <c r="P373" i="1"/>
  <c r="P371" i="1"/>
  <c r="P369" i="1"/>
  <c r="P367" i="1"/>
  <c r="P365" i="1"/>
  <c r="P363" i="1"/>
  <c r="P361" i="1"/>
  <c r="P359" i="1"/>
  <c r="P357" i="1"/>
  <c r="P355" i="1"/>
  <c r="P353" i="1"/>
  <c r="P351" i="1"/>
  <c r="P349" i="1"/>
  <c r="P347" i="1"/>
  <c r="P345" i="1"/>
  <c r="P343" i="1"/>
  <c r="P341" i="1"/>
  <c r="P339" i="1"/>
  <c r="P337" i="1"/>
  <c r="P335" i="1"/>
  <c r="P333" i="1"/>
  <c r="P331" i="1"/>
  <c r="P329" i="1"/>
  <c r="P327" i="1"/>
  <c r="P325" i="1"/>
  <c r="P323" i="1"/>
  <c r="P321" i="1"/>
  <c r="P319" i="1"/>
  <c r="P317" i="1"/>
  <c r="P315" i="1"/>
  <c r="P313" i="1"/>
  <c r="P311" i="1"/>
  <c r="P309" i="1"/>
  <c r="P307" i="1"/>
  <c r="P305" i="1"/>
  <c r="P303" i="1"/>
  <c r="P301" i="1"/>
  <c r="P299" i="1"/>
  <c r="P297" i="1"/>
  <c r="P295" i="1"/>
  <c r="P293" i="1"/>
  <c r="P291" i="1"/>
  <c r="P289" i="1"/>
  <c r="P287" i="1"/>
  <c r="P285" i="1"/>
  <c r="P283" i="1"/>
  <c r="P281" i="1"/>
  <c r="P279" i="1"/>
  <c r="P277" i="1"/>
  <c r="P275" i="1"/>
  <c r="P273" i="1"/>
  <c r="P271" i="1"/>
  <c r="P269" i="1"/>
  <c r="Q267" i="1"/>
  <c r="P266" i="1"/>
  <c r="N265" i="1"/>
  <c r="Q263" i="1"/>
  <c r="P262" i="1"/>
  <c r="N261" i="1"/>
  <c r="Q259" i="1"/>
  <c r="P258" i="1"/>
  <c r="N257" i="1"/>
  <c r="Q255" i="1"/>
  <c r="P254" i="1"/>
  <c r="N253" i="1"/>
  <c r="Q251" i="1"/>
  <c r="P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O1120" i="1"/>
  <c r="O1112" i="1"/>
  <c r="O1102" i="1"/>
  <c r="O1093" i="1"/>
  <c r="O1085" i="1"/>
  <c r="O1077" i="1"/>
  <c r="O1069" i="1"/>
  <c r="O1061" i="1"/>
  <c r="O1053" i="1"/>
  <c r="O1045" i="1"/>
  <c r="O1037" i="1"/>
  <c r="O1029" i="1"/>
  <c r="O1021" i="1"/>
  <c r="O1013" i="1"/>
  <c r="N1007" i="1"/>
  <c r="Q1001" i="1"/>
  <c r="O996" i="1"/>
  <c r="N991" i="1"/>
  <c r="Q985" i="1"/>
  <c r="O980" i="1"/>
  <c r="N975" i="1"/>
  <c r="Q969" i="1"/>
  <c r="O964" i="1"/>
  <c r="N959" i="1"/>
  <c r="Q953" i="1"/>
  <c r="O948" i="1"/>
  <c r="N943" i="1"/>
  <c r="Q937" i="1"/>
  <c r="O932" i="1"/>
  <c r="N927" i="1"/>
  <c r="Q921" i="1"/>
  <c r="O916" i="1"/>
  <c r="N911" i="1"/>
  <c r="Q905" i="1"/>
  <c r="O901" i="1"/>
  <c r="O897" i="1"/>
  <c r="O885" i="1"/>
  <c r="O881" i="1"/>
  <c r="O877" i="1"/>
  <c r="O873" i="1"/>
  <c r="O869" i="1"/>
  <c r="O865" i="1"/>
  <c r="O861" i="1"/>
  <c r="O857" i="1"/>
  <c r="O853" i="1"/>
  <c r="O849" i="1"/>
  <c r="O845" i="1"/>
  <c r="O841" i="1"/>
  <c r="O837" i="1"/>
  <c r="O833" i="1"/>
  <c r="O829" i="1"/>
  <c r="O825" i="1"/>
  <c r="O821" i="1"/>
  <c r="O817" i="1"/>
  <c r="O813" i="1"/>
  <c r="O809" i="1"/>
  <c r="O805" i="1"/>
  <c r="O801" i="1"/>
  <c r="O797" i="1"/>
  <c r="O793" i="1"/>
  <c r="O789" i="1"/>
  <c r="O785" i="1"/>
  <c r="O781" i="1"/>
  <c r="O777" i="1"/>
  <c r="O773" i="1"/>
  <c r="O769" i="1"/>
  <c r="O765" i="1"/>
  <c r="O761" i="1"/>
  <c r="Q758" i="1"/>
  <c r="Q756" i="1"/>
  <c r="N1120" i="1"/>
  <c r="N1112" i="1"/>
  <c r="N1102" i="1"/>
  <c r="N1093" i="1"/>
  <c r="N1085" i="1"/>
  <c r="N1077" i="1"/>
  <c r="N1069" i="1"/>
  <c r="N1061" i="1"/>
  <c r="N1053" i="1"/>
  <c r="N1045" i="1"/>
  <c r="N1037" i="1"/>
  <c r="N1029" i="1"/>
  <c r="N1021" i="1"/>
  <c r="N1013" i="1"/>
  <c r="Q1006" i="1"/>
  <c r="O1001" i="1"/>
  <c r="N996" i="1"/>
  <c r="Q990" i="1"/>
  <c r="O985" i="1"/>
  <c r="N980" i="1"/>
  <c r="Q974" i="1"/>
  <c r="O969" i="1"/>
  <c r="N964" i="1"/>
  <c r="Q958" i="1"/>
  <c r="O953" i="1"/>
  <c r="N948" i="1"/>
  <c r="Q942" i="1"/>
  <c r="O937" i="1"/>
  <c r="N932" i="1"/>
  <c r="Q926" i="1"/>
  <c r="O921" i="1"/>
  <c r="N916" i="1"/>
  <c r="Q910" i="1"/>
  <c r="O905" i="1"/>
  <c r="N901" i="1"/>
  <c r="N897" i="1"/>
  <c r="N893" i="1"/>
  <c r="N889" i="1"/>
  <c r="N885" i="1"/>
  <c r="N881" i="1"/>
  <c r="N877" i="1"/>
  <c r="N873" i="1"/>
  <c r="N869" i="1"/>
  <c r="N865" i="1"/>
  <c r="N861" i="1"/>
  <c r="N857" i="1"/>
  <c r="N853" i="1"/>
  <c r="N849" i="1"/>
  <c r="N845" i="1"/>
  <c r="N841" i="1"/>
  <c r="N837" i="1"/>
  <c r="N833" i="1"/>
  <c r="N829" i="1"/>
  <c r="N825" i="1"/>
  <c r="N821" i="1"/>
  <c r="N817" i="1"/>
  <c r="N813" i="1"/>
  <c r="N809" i="1"/>
  <c r="N805" i="1"/>
  <c r="N801" i="1"/>
  <c r="N797" i="1"/>
  <c r="N793" i="1"/>
  <c r="N789" i="1"/>
  <c r="N785" i="1"/>
  <c r="N781" i="1"/>
  <c r="N777" i="1"/>
  <c r="N773" i="1"/>
  <c r="N769" i="1"/>
  <c r="N765" i="1"/>
  <c r="N761" i="1"/>
  <c r="P758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Q754" i="1"/>
  <c r="Q750" i="1"/>
  <c r="Q746" i="1"/>
  <c r="Q742" i="1"/>
  <c r="Q738" i="1"/>
  <c r="Q734" i="1"/>
  <c r="Q730" i="1"/>
  <c r="Q726" i="1"/>
  <c r="Q722" i="1"/>
  <c r="Q718" i="1"/>
  <c r="Q714" i="1"/>
  <c r="Q710" i="1"/>
  <c r="Q706" i="1"/>
  <c r="Q702" i="1"/>
  <c r="Q698" i="1"/>
  <c r="Q694" i="1"/>
  <c r="Q690" i="1"/>
  <c r="Q686" i="1"/>
  <c r="Q682" i="1"/>
  <c r="Q678" i="1"/>
  <c r="Q674" i="1"/>
  <c r="Q670" i="1"/>
  <c r="Q666" i="1"/>
  <c r="Q662" i="1"/>
  <c r="Q658" i="1"/>
  <c r="Q654" i="1"/>
  <c r="Q650" i="1"/>
  <c r="Q646" i="1"/>
  <c r="Q642" i="1"/>
  <c r="Q638" i="1"/>
  <c r="Q634" i="1"/>
  <c r="Q630" i="1"/>
  <c r="Q626" i="1"/>
  <c r="Q622" i="1"/>
  <c r="Q618" i="1"/>
  <c r="Q614" i="1"/>
  <c r="Q610" i="1"/>
  <c r="Q606" i="1"/>
  <c r="Q602" i="1"/>
  <c r="Q598" i="1"/>
  <c r="Q594" i="1"/>
  <c r="Q590" i="1"/>
  <c r="Q582" i="1"/>
  <c r="Q578" i="1"/>
  <c r="Q574" i="1"/>
  <c r="Q570" i="1"/>
  <c r="Q566" i="1"/>
  <c r="Q562" i="1"/>
  <c r="Q558" i="1"/>
  <c r="Q554" i="1"/>
  <c r="Q550" i="1"/>
  <c r="Q546" i="1"/>
  <c r="Q542" i="1"/>
  <c r="Q538" i="1"/>
  <c r="Q534" i="1"/>
  <c r="Q530" i="1"/>
  <c r="Q526" i="1"/>
  <c r="Q522" i="1"/>
  <c r="Q518" i="1"/>
  <c r="Q514" i="1"/>
  <c r="Q510" i="1"/>
  <c r="Q506" i="1"/>
  <c r="Q502" i="1"/>
  <c r="Q498" i="1"/>
  <c r="Q494" i="1"/>
  <c r="Q490" i="1"/>
  <c r="Q486" i="1"/>
  <c r="Q482" i="1"/>
  <c r="Q478" i="1"/>
  <c r="Q474" i="1"/>
  <c r="O893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O889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8" i="1"/>
  <c r="Q644" i="1"/>
  <c r="Q640" i="1"/>
  <c r="Q636" i="1"/>
  <c r="Q632" i="1"/>
  <c r="Q628" i="1"/>
  <c r="Q624" i="1"/>
  <c r="Q620" i="1"/>
  <c r="Q616" i="1"/>
  <c r="Q612" i="1"/>
  <c r="Q608" i="1"/>
  <c r="Q604" i="1"/>
  <c r="Q600" i="1"/>
  <c r="Q596" i="1"/>
  <c r="Q592" i="1"/>
  <c r="Q588" i="1"/>
  <c r="Q584" i="1"/>
  <c r="Q580" i="1"/>
  <c r="Q576" i="1"/>
  <c r="Q572" i="1"/>
  <c r="Q568" i="1"/>
  <c r="Q564" i="1"/>
  <c r="Q560" i="1"/>
  <c r="Q556" i="1"/>
  <c r="Q552" i="1"/>
  <c r="Q548" i="1"/>
  <c r="Q544" i="1"/>
  <c r="Q540" i="1"/>
  <c r="Q536" i="1"/>
  <c r="Q532" i="1"/>
  <c r="Q528" i="1"/>
  <c r="Q524" i="1"/>
  <c r="Q520" i="1"/>
  <c r="Q516" i="1"/>
  <c r="Q512" i="1"/>
  <c r="Q508" i="1"/>
  <c r="Q504" i="1"/>
  <c r="Q500" i="1"/>
  <c r="Q496" i="1"/>
  <c r="Q492" i="1"/>
  <c r="Q488" i="1"/>
  <c r="Q484" i="1"/>
  <c r="Q480" i="1"/>
  <c r="Q476" i="1"/>
  <c r="Q472" i="1"/>
  <c r="Q468" i="1"/>
  <c r="Q464" i="1"/>
  <c r="Q460" i="1"/>
  <c r="Q456" i="1"/>
  <c r="Q452" i="1"/>
  <c r="Q448" i="1"/>
  <c r="Q444" i="1"/>
  <c r="Q440" i="1"/>
  <c r="Q436" i="1"/>
  <c r="Q432" i="1"/>
  <c r="Q428" i="1"/>
  <c r="Q424" i="1"/>
  <c r="Q420" i="1"/>
  <c r="Q466" i="1"/>
  <c r="Q458" i="1"/>
  <c r="Q450" i="1"/>
  <c r="Q442" i="1"/>
  <c r="Q434" i="1"/>
  <c r="Q426" i="1"/>
  <c r="Q418" i="1"/>
  <c r="Q414" i="1"/>
  <c r="Q410" i="1"/>
  <c r="Q406" i="1"/>
  <c r="Q402" i="1"/>
  <c r="Q398" i="1"/>
  <c r="Q394" i="1"/>
  <c r="Q390" i="1"/>
  <c r="Q386" i="1"/>
  <c r="Q382" i="1"/>
  <c r="Q378" i="1"/>
  <c r="Q374" i="1"/>
  <c r="Q370" i="1"/>
  <c r="Q366" i="1"/>
  <c r="Q362" i="1"/>
  <c r="Q358" i="1"/>
  <c r="Q354" i="1"/>
  <c r="Q350" i="1"/>
  <c r="Q346" i="1"/>
  <c r="Q342" i="1"/>
  <c r="Q338" i="1"/>
  <c r="Q334" i="1"/>
  <c r="Q330" i="1"/>
  <c r="Q326" i="1"/>
  <c r="Q322" i="1"/>
  <c r="Q318" i="1"/>
  <c r="Q314" i="1"/>
  <c r="Q310" i="1"/>
  <c r="Q306" i="1"/>
  <c r="Q302" i="1"/>
  <c r="Q298" i="1"/>
  <c r="Q294" i="1"/>
  <c r="Q290" i="1"/>
  <c r="Q286" i="1"/>
  <c r="Q282" i="1"/>
  <c r="Q278" i="1"/>
  <c r="Q274" i="1"/>
  <c r="Q270" i="1"/>
  <c r="P267" i="1"/>
  <c r="Q264" i="1"/>
  <c r="N262" i="1"/>
  <c r="P259" i="1"/>
  <c r="Q256" i="1"/>
  <c r="N254" i="1"/>
  <c r="P251" i="1"/>
  <c r="Q248" i="1"/>
  <c r="Q246" i="1"/>
  <c r="Q244" i="1"/>
  <c r="Q242" i="1"/>
  <c r="Q240" i="1"/>
  <c r="Q238" i="1"/>
  <c r="Q236" i="1"/>
  <c r="Q234" i="1"/>
  <c r="Q232" i="1"/>
  <c r="Q230" i="1"/>
  <c r="Q228" i="1"/>
  <c r="Q226" i="1"/>
  <c r="Q224" i="1"/>
  <c r="Q222" i="1"/>
  <c r="Q220" i="1"/>
  <c r="Q218" i="1"/>
  <c r="Q216" i="1"/>
  <c r="Q214" i="1"/>
  <c r="Q212" i="1"/>
  <c r="Q210" i="1"/>
  <c r="Q208" i="1"/>
  <c r="Q206" i="1"/>
  <c r="Q204" i="1"/>
  <c r="Q202" i="1"/>
  <c r="Q200" i="1"/>
  <c r="Q198" i="1"/>
  <c r="Q196" i="1"/>
  <c r="Q194" i="1"/>
  <c r="Q192" i="1"/>
  <c r="Q190" i="1"/>
  <c r="Q188" i="1"/>
  <c r="Q186" i="1"/>
  <c r="Q184" i="1"/>
  <c r="Q182" i="1"/>
  <c r="Q180" i="1"/>
  <c r="Q178" i="1"/>
  <c r="Q176" i="1"/>
  <c r="Q174" i="1"/>
  <c r="Q172" i="1"/>
  <c r="Q170" i="1"/>
  <c r="Q168" i="1"/>
  <c r="Q166" i="1"/>
  <c r="Q164" i="1"/>
  <c r="Q162" i="1"/>
  <c r="Q160" i="1"/>
  <c r="Q158" i="1"/>
  <c r="Q156" i="1"/>
  <c r="Q154" i="1"/>
  <c r="Q152" i="1"/>
  <c r="Q150" i="1"/>
  <c r="Q148" i="1"/>
  <c r="Q146" i="1"/>
  <c r="Q144" i="1"/>
  <c r="Q142" i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10" i="1"/>
  <c r="Q108" i="1"/>
  <c r="Q106" i="1"/>
  <c r="Q104" i="1"/>
  <c r="Q102" i="1"/>
  <c r="Q100" i="1"/>
  <c r="Q98" i="1"/>
  <c r="Q96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4" i="1"/>
  <c r="Q52" i="1"/>
  <c r="P464" i="1"/>
  <c r="P456" i="1"/>
  <c r="P448" i="1"/>
  <c r="P440" i="1"/>
  <c r="P432" i="1"/>
  <c r="P424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N267" i="1"/>
  <c r="P264" i="1"/>
  <c r="Q261" i="1"/>
  <c r="N259" i="1"/>
  <c r="P256" i="1"/>
  <c r="Q253" i="1"/>
  <c r="N251" i="1"/>
  <c r="P248" i="1"/>
  <c r="P246" i="1"/>
  <c r="P244" i="1"/>
  <c r="P242" i="1"/>
  <c r="P240" i="1"/>
  <c r="P238" i="1"/>
  <c r="P236" i="1"/>
  <c r="P234" i="1"/>
  <c r="P232" i="1"/>
  <c r="P230" i="1"/>
  <c r="P228" i="1"/>
  <c r="P226" i="1"/>
  <c r="P224" i="1"/>
  <c r="P222" i="1"/>
  <c r="P220" i="1"/>
  <c r="P218" i="1"/>
  <c r="P216" i="1"/>
  <c r="P214" i="1"/>
  <c r="P212" i="1"/>
  <c r="P210" i="1"/>
  <c r="P208" i="1"/>
  <c r="P206" i="1"/>
  <c r="P204" i="1"/>
  <c r="P202" i="1"/>
  <c r="P200" i="1"/>
  <c r="P198" i="1"/>
  <c r="P196" i="1"/>
  <c r="P194" i="1"/>
  <c r="P192" i="1"/>
  <c r="P190" i="1"/>
  <c r="P188" i="1"/>
  <c r="P186" i="1"/>
  <c r="P184" i="1"/>
  <c r="P182" i="1"/>
  <c r="P180" i="1"/>
  <c r="P178" i="1"/>
  <c r="P176" i="1"/>
  <c r="P174" i="1"/>
  <c r="P172" i="1"/>
  <c r="P170" i="1"/>
  <c r="P168" i="1"/>
  <c r="P166" i="1"/>
  <c r="P164" i="1"/>
  <c r="P162" i="1"/>
  <c r="P160" i="1"/>
  <c r="P158" i="1"/>
  <c r="P156" i="1"/>
  <c r="P154" i="1"/>
  <c r="P152" i="1"/>
  <c r="P150" i="1"/>
  <c r="P148" i="1"/>
  <c r="P146" i="1"/>
  <c r="P144" i="1"/>
  <c r="P142" i="1"/>
  <c r="P140" i="1"/>
  <c r="P138" i="1"/>
  <c r="P136" i="1"/>
  <c r="P134" i="1"/>
  <c r="P132" i="1"/>
  <c r="P130" i="1"/>
  <c r="P128" i="1"/>
  <c r="P126" i="1"/>
  <c r="P124" i="1"/>
  <c r="P122" i="1"/>
  <c r="P120" i="1"/>
  <c r="P118" i="1"/>
  <c r="P116" i="1"/>
  <c r="P114" i="1"/>
  <c r="P112" i="1"/>
  <c r="P110" i="1"/>
  <c r="P108" i="1"/>
  <c r="P106" i="1"/>
  <c r="P104" i="1"/>
  <c r="P102" i="1"/>
  <c r="P100" i="1"/>
  <c r="P98" i="1"/>
  <c r="P96" i="1"/>
  <c r="P94" i="1"/>
  <c r="P92" i="1"/>
  <c r="P90" i="1"/>
  <c r="P88" i="1"/>
  <c r="P86" i="1"/>
  <c r="P84" i="1"/>
  <c r="P82" i="1"/>
  <c r="P80" i="1"/>
  <c r="P78" i="1"/>
  <c r="P76" i="1"/>
  <c r="P74" i="1"/>
  <c r="P72" i="1"/>
  <c r="P70" i="1"/>
  <c r="P68" i="1"/>
  <c r="P66" i="1"/>
  <c r="P64" i="1"/>
  <c r="P62" i="1"/>
  <c r="P60" i="1"/>
  <c r="P58" i="1"/>
  <c r="P56" i="1"/>
  <c r="P54" i="1"/>
  <c r="P52" i="1"/>
  <c r="Q470" i="1"/>
  <c r="Q462" i="1"/>
  <c r="Q454" i="1"/>
  <c r="Q446" i="1"/>
  <c r="Q438" i="1"/>
  <c r="Q430" i="1"/>
  <c r="Q422" i="1"/>
  <c r="Q416" i="1"/>
  <c r="Q412" i="1"/>
  <c r="Q408" i="1"/>
  <c r="Q404" i="1"/>
  <c r="Q400" i="1"/>
  <c r="Q396" i="1"/>
  <c r="Q392" i="1"/>
  <c r="Q388" i="1"/>
  <c r="Q384" i="1"/>
  <c r="Q380" i="1"/>
  <c r="Q376" i="1"/>
  <c r="Q372" i="1"/>
  <c r="Q368" i="1"/>
  <c r="Q364" i="1"/>
  <c r="Q360" i="1"/>
  <c r="Q356" i="1"/>
  <c r="Q352" i="1"/>
  <c r="Q348" i="1"/>
  <c r="Q344" i="1"/>
  <c r="Q340" i="1"/>
  <c r="Q336" i="1"/>
  <c r="Q332" i="1"/>
  <c r="Q328" i="1"/>
  <c r="Q324" i="1"/>
  <c r="Q320" i="1"/>
  <c r="Q316" i="1"/>
  <c r="Q312" i="1"/>
  <c r="Q308" i="1"/>
  <c r="Q304" i="1"/>
  <c r="Q300" i="1"/>
  <c r="Q296" i="1"/>
  <c r="Q292" i="1"/>
  <c r="Q288" i="1"/>
  <c r="Q284" i="1"/>
  <c r="Q280" i="1"/>
  <c r="Q276" i="1"/>
  <c r="Q272" i="1"/>
  <c r="Q268" i="1"/>
  <c r="N266" i="1"/>
  <c r="P263" i="1"/>
  <c r="Q260" i="1"/>
  <c r="N258" i="1"/>
  <c r="P255" i="1"/>
  <c r="Q252" i="1"/>
  <c r="N250" i="1"/>
  <c r="Q247" i="1"/>
  <c r="Q245" i="1"/>
  <c r="Q243" i="1"/>
  <c r="Q241" i="1"/>
  <c r="Q239" i="1"/>
  <c r="Q237" i="1"/>
  <c r="Q235" i="1"/>
  <c r="Q233" i="1"/>
  <c r="Q231" i="1"/>
  <c r="Q229" i="1"/>
  <c r="Q227" i="1"/>
  <c r="Q225" i="1"/>
  <c r="Q223" i="1"/>
  <c r="Q221" i="1"/>
  <c r="Q219" i="1"/>
  <c r="Q217" i="1"/>
  <c r="Q215" i="1"/>
  <c r="Q213" i="1"/>
  <c r="Q211" i="1"/>
  <c r="Q209" i="1"/>
  <c r="Q207" i="1"/>
  <c r="Q205" i="1"/>
  <c r="Q203" i="1"/>
  <c r="Q201" i="1"/>
  <c r="Q199" i="1"/>
  <c r="Q197" i="1"/>
  <c r="Q195" i="1"/>
  <c r="Q193" i="1"/>
  <c r="Q191" i="1"/>
  <c r="Q189" i="1"/>
  <c r="Q187" i="1"/>
  <c r="Q185" i="1"/>
  <c r="Q183" i="1"/>
  <c r="Q181" i="1"/>
  <c r="Q179" i="1"/>
  <c r="Q177" i="1"/>
  <c r="Q175" i="1"/>
  <c r="Q173" i="1"/>
  <c r="Q171" i="1"/>
  <c r="Q169" i="1"/>
  <c r="Q167" i="1"/>
  <c r="Q165" i="1"/>
  <c r="Q163" i="1"/>
  <c r="Q161" i="1"/>
  <c r="Q159" i="1"/>
  <c r="Q157" i="1"/>
  <c r="Q155" i="1"/>
  <c r="Q153" i="1"/>
  <c r="Q151" i="1"/>
  <c r="Q149" i="1"/>
  <c r="Q147" i="1"/>
  <c r="Q145" i="1"/>
  <c r="Q143" i="1"/>
  <c r="Q141" i="1"/>
  <c r="Q139" i="1"/>
  <c r="Q137" i="1"/>
  <c r="Q135" i="1"/>
  <c r="Q133" i="1"/>
  <c r="Q131" i="1"/>
  <c r="Q129" i="1"/>
  <c r="Q127" i="1"/>
  <c r="Q125" i="1"/>
  <c r="Q123" i="1"/>
  <c r="Q121" i="1"/>
  <c r="Q119" i="1"/>
  <c r="Q117" i="1"/>
  <c r="Q115" i="1"/>
  <c r="Q113" i="1"/>
  <c r="Q111" i="1"/>
  <c r="Q109" i="1"/>
  <c r="Q107" i="1"/>
  <c r="Q105" i="1"/>
  <c r="Q103" i="1"/>
  <c r="Q101" i="1"/>
  <c r="Q99" i="1"/>
  <c r="Q97" i="1"/>
  <c r="Q95" i="1"/>
  <c r="Q93" i="1"/>
  <c r="Q91" i="1"/>
  <c r="Q89" i="1"/>
  <c r="Q87" i="1"/>
  <c r="Q85" i="1"/>
  <c r="Q83" i="1"/>
  <c r="Q81" i="1"/>
  <c r="Q79" i="1"/>
  <c r="Q77" i="1"/>
  <c r="Q75" i="1"/>
  <c r="Q73" i="1"/>
  <c r="Q71" i="1"/>
  <c r="Q69" i="1"/>
  <c r="Q67" i="1"/>
  <c r="Q65" i="1"/>
  <c r="Q63" i="1"/>
  <c r="Q61" i="1"/>
  <c r="Q59" i="1"/>
  <c r="Q57" i="1"/>
  <c r="Q55" i="1"/>
  <c r="Q53" i="1"/>
  <c r="Q51" i="1"/>
  <c r="Q49" i="1"/>
  <c r="Q47" i="1"/>
  <c r="Q45" i="1"/>
  <c r="Q43" i="1"/>
  <c r="Q41" i="1"/>
  <c r="Q39" i="1"/>
  <c r="Q37" i="1"/>
  <c r="Q35" i="1"/>
  <c r="Q33" i="1"/>
  <c r="Q31" i="1"/>
  <c r="Q29" i="1"/>
  <c r="Q27" i="1"/>
  <c r="Q25" i="1"/>
  <c r="Q23" i="1"/>
  <c r="Q21" i="1"/>
  <c r="Q19" i="1"/>
  <c r="Q17" i="1"/>
  <c r="Q15" i="1"/>
  <c r="Q13" i="1"/>
  <c r="P468" i="1"/>
  <c r="P460" i="1"/>
  <c r="P452" i="1"/>
  <c r="P444" i="1"/>
  <c r="P436" i="1"/>
  <c r="P428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Q265" i="1"/>
  <c r="N263" i="1"/>
  <c r="P260" i="1"/>
  <c r="Q257" i="1"/>
  <c r="N255" i="1"/>
  <c r="P252" i="1"/>
  <c r="Q249" i="1"/>
  <c r="P247" i="1"/>
  <c r="P245" i="1"/>
  <c r="P243" i="1"/>
  <c r="P241" i="1"/>
  <c r="P239" i="1"/>
  <c r="P237" i="1"/>
  <c r="P235" i="1"/>
  <c r="P233" i="1"/>
  <c r="P231" i="1"/>
  <c r="P229" i="1"/>
  <c r="P227" i="1"/>
  <c r="P225" i="1"/>
  <c r="P223" i="1"/>
  <c r="P221" i="1"/>
  <c r="P219" i="1"/>
  <c r="P217" i="1"/>
  <c r="P215" i="1"/>
  <c r="P213" i="1"/>
  <c r="P211" i="1"/>
  <c r="P209" i="1"/>
  <c r="P207" i="1"/>
  <c r="P205" i="1"/>
  <c r="P203" i="1"/>
  <c r="P201" i="1"/>
  <c r="P199" i="1"/>
  <c r="P197" i="1"/>
  <c r="P195" i="1"/>
  <c r="P193" i="1"/>
  <c r="P191" i="1"/>
  <c r="P189" i="1"/>
  <c r="P187" i="1"/>
  <c r="P185" i="1"/>
  <c r="P183" i="1"/>
  <c r="P181" i="1"/>
  <c r="P179" i="1"/>
  <c r="P177" i="1"/>
  <c r="P175" i="1"/>
  <c r="P173" i="1"/>
  <c r="P171" i="1"/>
  <c r="P169" i="1"/>
  <c r="P167" i="1"/>
  <c r="P165" i="1"/>
  <c r="P163" i="1"/>
  <c r="P161" i="1"/>
  <c r="P159" i="1"/>
  <c r="P157" i="1"/>
  <c r="P155" i="1"/>
  <c r="P153" i="1"/>
  <c r="P151" i="1"/>
  <c r="P149" i="1"/>
  <c r="P147" i="1"/>
  <c r="P145" i="1"/>
  <c r="P143" i="1"/>
  <c r="P141" i="1"/>
  <c r="P139" i="1"/>
  <c r="P137" i="1"/>
  <c r="P135" i="1"/>
  <c r="P133" i="1"/>
  <c r="P131" i="1"/>
  <c r="P129" i="1"/>
  <c r="P127" i="1"/>
  <c r="P125" i="1"/>
  <c r="P123" i="1"/>
  <c r="P121" i="1"/>
  <c r="P119" i="1"/>
  <c r="P117" i="1"/>
  <c r="P115" i="1"/>
  <c r="P113" i="1"/>
  <c r="P111" i="1"/>
  <c r="P109" i="1"/>
  <c r="P107" i="1"/>
  <c r="P105" i="1"/>
  <c r="P103" i="1"/>
  <c r="P101" i="1"/>
  <c r="P99" i="1"/>
  <c r="P97" i="1"/>
  <c r="P95" i="1"/>
  <c r="P93" i="1"/>
  <c r="P91" i="1"/>
  <c r="P89" i="1"/>
  <c r="P87" i="1"/>
  <c r="P85" i="1"/>
  <c r="P83" i="1"/>
  <c r="P81" i="1"/>
  <c r="P79" i="1"/>
  <c r="P77" i="1"/>
  <c r="P75" i="1"/>
  <c r="P73" i="1"/>
  <c r="P71" i="1"/>
  <c r="P69" i="1"/>
  <c r="P67" i="1"/>
  <c r="P65" i="1"/>
  <c r="P63" i="1"/>
  <c r="P61" i="1"/>
  <c r="P59" i="1"/>
  <c r="P57" i="1"/>
  <c r="P55" i="1"/>
  <c r="P53" i="1"/>
  <c r="P51" i="1"/>
  <c r="P49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P17" i="1"/>
  <c r="P15" i="1"/>
  <c r="P13" i="1"/>
  <c r="Q5" i="1"/>
  <c r="Q7" i="1"/>
  <c r="Q9" i="1"/>
  <c r="Q11" i="1"/>
  <c r="Q14" i="1"/>
  <c r="Q18" i="1"/>
  <c r="Q22" i="1"/>
  <c r="Q26" i="1"/>
  <c r="Q30" i="1"/>
  <c r="Q34" i="1"/>
  <c r="Q38" i="1"/>
  <c r="Q42" i="1"/>
  <c r="Q46" i="1"/>
  <c r="Q50" i="1"/>
  <c r="P6" i="1"/>
  <c r="P8" i="1"/>
  <c r="P10" i="1"/>
  <c r="P12" i="1"/>
  <c r="P16" i="1"/>
  <c r="P20" i="1"/>
  <c r="P24" i="1"/>
  <c r="P28" i="1"/>
  <c r="P32" i="1"/>
  <c r="P36" i="1"/>
  <c r="P40" i="1"/>
  <c r="P44" i="1"/>
  <c r="P48" i="1"/>
  <c r="Q6" i="1"/>
  <c r="Q8" i="1"/>
  <c r="Q10" i="1"/>
  <c r="Q12" i="1"/>
  <c r="Q16" i="1"/>
  <c r="Q20" i="1"/>
  <c r="Q24" i="1"/>
  <c r="Q28" i="1"/>
  <c r="Q32" i="1"/>
  <c r="Q36" i="1"/>
  <c r="Q40" i="1"/>
  <c r="Q44" i="1"/>
  <c r="Q48" i="1"/>
  <c r="B1130" i="1"/>
  <c r="M1127" i="1"/>
  <c r="L1127" i="1"/>
  <c r="K1127" i="1"/>
  <c r="J1127" i="1"/>
  <c r="I1127" i="1"/>
  <c r="H1127" i="1"/>
  <c r="G1127" i="1"/>
  <c r="F1127" i="1"/>
  <c r="E1127" i="1"/>
  <c r="D1127" i="1"/>
  <c r="M1126" i="1"/>
  <c r="L1126" i="1"/>
  <c r="K1126" i="1"/>
  <c r="J1126" i="1"/>
  <c r="I1126" i="1"/>
  <c r="H1126" i="1"/>
  <c r="G1126" i="1"/>
  <c r="F1126" i="1"/>
  <c r="E1126" i="1"/>
  <c r="D1126" i="1"/>
  <c r="M1125" i="1"/>
  <c r="L1125" i="1"/>
  <c r="K1125" i="1"/>
  <c r="J1125" i="1"/>
  <c r="I1125" i="1"/>
  <c r="H1125" i="1"/>
  <c r="G1125" i="1"/>
  <c r="F1125" i="1"/>
  <c r="E1125" i="1"/>
  <c r="D1125" i="1"/>
  <c r="M1124" i="1"/>
  <c r="L1124" i="1"/>
  <c r="K1124" i="1"/>
  <c r="J1124" i="1"/>
  <c r="I1124" i="1"/>
  <c r="H1124" i="1"/>
  <c r="G1124" i="1"/>
  <c r="F1124" i="1"/>
  <c r="E1124" i="1"/>
  <c r="D1124" i="1"/>
  <c r="M1123" i="1"/>
  <c r="L1123" i="1"/>
  <c r="K1123" i="1"/>
  <c r="J1123" i="1"/>
  <c r="I1123" i="1"/>
  <c r="H1123" i="1"/>
  <c r="G1123" i="1"/>
  <c r="F1123" i="1"/>
  <c r="E1123" i="1"/>
  <c r="D1123" i="1"/>
  <c r="M1122" i="1"/>
  <c r="L1122" i="1"/>
  <c r="K1122" i="1"/>
  <c r="J1122" i="1"/>
  <c r="I1122" i="1"/>
  <c r="H1122" i="1"/>
  <c r="G1122" i="1"/>
  <c r="F1122" i="1"/>
  <c r="E1122" i="1"/>
  <c r="D1122" i="1"/>
  <c r="M1121" i="1"/>
  <c r="L1121" i="1"/>
  <c r="K1121" i="1"/>
  <c r="J1121" i="1"/>
  <c r="I1121" i="1"/>
  <c r="H1121" i="1"/>
  <c r="G1121" i="1"/>
  <c r="F1121" i="1"/>
  <c r="E1121" i="1"/>
  <c r="D1121" i="1"/>
  <c r="M1120" i="1"/>
  <c r="L1120" i="1"/>
  <c r="K1120" i="1"/>
  <c r="J1120" i="1"/>
  <c r="I1120" i="1"/>
  <c r="H1120" i="1"/>
  <c r="G1120" i="1"/>
  <c r="F1120" i="1"/>
  <c r="E1120" i="1"/>
  <c r="D1120" i="1"/>
  <c r="M1119" i="1"/>
  <c r="L1119" i="1"/>
  <c r="K1119" i="1"/>
  <c r="J1119" i="1"/>
  <c r="I1119" i="1"/>
  <c r="H1119" i="1"/>
  <c r="G1119" i="1"/>
  <c r="F1119" i="1"/>
  <c r="E1119" i="1"/>
  <c r="D1119" i="1"/>
  <c r="M1118" i="1"/>
  <c r="L1118" i="1"/>
  <c r="K1118" i="1"/>
  <c r="J1118" i="1"/>
  <c r="I1118" i="1"/>
  <c r="H1118" i="1"/>
  <c r="G1118" i="1"/>
  <c r="F1118" i="1"/>
  <c r="E1118" i="1"/>
  <c r="D1118" i="1"/>
  <c r="M1117" i="1"/>
  <c r="L1117" i="1"/>
  <c r="K1117" i="1"/>
  <c r="J1117" i="1"/>
  <c r="I1117" i="1"/>
  <c r="H1117" i="1"/>
  <c r="G1117" i="1"/>
  <c r="F1117" i="1"/>
  <c r="E1117" i="1"/>
  <c r="D1117" i="1"/>
  <c r="M1116" i="1"/>
  <c r="L1116" i="1"/>
  <c r="K1116" i="1"/>
  <c r="J1116" i="1"/>
  <c r="I1116" i="1"/>
  <c r="H1116" i="1"/>
  <c r="G1116" i="1"/>
  <c r="F1116" i="1"/>
  <c r="E1116" i="1"/>
  <c r="D1116" i="1"/>
  <c r="M1115" i="1"/>
  <c r="L1115" i="1"/>
  <c r="K1115" i="1"/>
  <c r="J1115" i="1"/>
  <c r="I1115" i="1"/>
  <c r="H1115" i="1"/>
  <c r="G1115" i="1"/>
  <c r="F1115" i="1"/>
  <c r="E1115" i="1"/>
  <c r="D1115" i="1"/>
  <c r="M1114" i="1"/>
  <c r="L1114" i="1"/>
  <c r="K1114" i="1"/>
  <c r="J1114" i="1"/>
  <c r="I1114" i="1"/>
  <c r="H1114" i="1"/>
  <c r="G1114" i="1"/>
  <c r="F1114" i="1"/>
  <c r="E1114" i="1"/>
  <c r="D1114" i="1"/>
  <c r="M1113" i="1"/>
  <c r="L1113" i="1"/>
  <c r="K1113" i="1"/>
  <c r="J1113" i="1"/>
  <c r="I1113" i="1"/>
  <c r="H1113" i="1"/>
  <c r="G1113" i="1"/>
  <c r="F1113" i="1"/>
  <c r="E1113" i="1"/>
  <c r="D1113" i="1"/>
  <c r="M1112" i="1"/>
  <c r="L1112" i="1"/>
  <c r="K1112" i="1"/>
  <c r="J1112" i="1"/>
  <c r="I1112" i="1"/>
  <c r="H1112" i="1"/>
  <c r="G1112" i="1"/>
  <c r="F1112" i="1"/>
  <c r="E1112" i="1"/>
  <c r="D1112" i="1"/>
  <c r="M1111" i="1"/>
  <c r="L1111" i="1"/>
  <c r="K1111" i="1"/>
  <c r="J1111" i="1"/>
  <c r="I1111" i="1"/>
  <c r="H1111" i="1"/>
  <c r="G1111" i="1"/>
  <c r="F1111" i="1"/>
  <c r="E1111" i="1"/>
  <c r="D1111" i="1"/>
  <c r="M1110" i="1"/>
  <c r="L1110" i="1"/>
  <c r="K1110" i="1"/>
  <c r="J1110" i="1"/>
  <c r="I1110" i="1"/>
  <c r="H1110" i="1"/>
  <c r="G1110" i="1"/>
  <c r="F1110" i="1"/>
  <c r="E1110" i="1"/>
  <c r="D1110" i="1"/>
  <c r="M1109" i="1"/>
  <c r="L1109" i="1"/>
  <c r="K1109" i="1"/>
  <c r="J1109" i="1"/>
  <c r="I1109" i="1"/>
  <c r="H1109" i="1"/>
  <c r="G1109" i="1"/>
  <c r="F1109" i="1"/>
  <c r="E1109" i="1"/>
  <c r="D1109" i="1"/>
  <c r="M1108" i="1"/>
  <c r="L1108" i="1"/>
  <c r="K1108" i="1"/>
  <c r="J1108" i="1"/>
  <c r="I1108" i="1"/>
  <c r="H1108" i="1"/>
  <c r="G1108" i="1"/>
  <c r="F1108" i="1"/>
  <c r="E1108" i="1"/>
  <c r="D1108" i="1"/>
  <c r="M1106" i="1"/>
  <c r="L1106" i="1"/>
  <c r="K1106" i="1"/>
  <c r="J1106" i="1"/>
  <c r="I1106" i="1"/>
  <c r="H1106" i="1"/>
  <c r="G1106" i="1"/>
  <c r="F1106" i="1"/>
  <c r="E1106" i="1"/>
  <c r="D1106" i="1"/>
  <c r="M1105" i="1"/>
  <c r="L1105" i="1"/>
  <c r="K1105" i="1"/>
  <c r="J1105" i="1"/>
  <c r="I1105" i="1"/>
  <c r="H1105" i="1"/>
  <c r="G1105" i="1"/>
  <c r="F1105" i="1"/>
  <c r="E1105" i="1"/>
  <c r="D1105" i="1"/>
  <c r="M1104" i="1"/>
  <c r="L1104" i="1"/>
  <c r="K1104" i="1"/>
  <c r="J1104" i="1"/>
  <c r="I1104" i="1"/>
  <c r="H1104" i="1"/>
  <c r="G1104" i="1"/>
  <c r="F1104" i="1"/>
  <c r="E1104" i="1"/>
  <c r="D1104" i="1"/>
  <c r="M1102" i="1"/>
  <c r="L1102" i="1"/>
  <c r="K1102" i="1"/>
  <c r="J1102" i="1"/>
  <c r="I1102" i="1"/>
  <c r="H1102" i="1"/>
  <c r="G1102" i="1"/>
  <c r="F1102" i="1"/>
  <c r="E1102" i="1"/>
  <c r="D1102" i="1"/>
  <c r="M1101" i="1"/>
  <c r="L1101" i="1"/>
  <c r="K1101" i="1"/>
  <c r="J1101" i="1"/>
  <c r="I1101" i="1"/>
  <c r="H1101" i="1"/>
  <c r="G1101" i="1"/>
  <c r="F1101" i="1"/>
  <c r="E1101" i="1"/>
  <c r="D1101" i="1"/>
  <c r="M1100" i="1"/>
  <c r="L1100" i="1"/>
  <c r="K1100" i="1"/>
  <c r="J1100" i="1"/>
  <c r="I1100" i="1"/>
  <c r="H1100" i="1"/>
  <c r="G1100" i="1"/>
  <c r="F1100" i="1"/>
  <c r="E1100" i="1"/>
  <c r="D1100" i="1"/>
  <c r="M1098" i="1"/>
  <c r="L1098" i="1"/>
  <c r="K1098" i="1"/>
  <c r="J1098" i="1"/>
  <c r="I1098" i="1"/>
  <c r="H1098" i="1"/>
  <c r="G1098" i="1"/>
  <c r="F1098" i="1"/>
  <c r="E1098" i="1"/>
  <c r="D1098" i="1"/>
  <c r="M1097" i="1"/>
  <c r="L1097" i="1"/>
  <c r="K1097" i="1"/>
  <c r="J1097" i="1"/>
  <c r="I1097" i="1"/>
  <c r="H1097" i="1"/>
  <c r="G1097" i="1"/>
  <c r="F1097" i="1"/>
  <c r="E1097" i="1"/>
  <c r="D1097" i="1"/>
  <c r="M1096" i="1"/>
  <c r="L1096" i="1"/>
  <c r="K1096" i="1"/>
  <c r="J1096" i="1"/>
  <c r="I1096" i="1"/>
  <c r="H1096" i="1"/>
  <c r="G1096" i="1"/>
  <c r="F1096" i="1"/>
  <c r="E1096" i="1"/>
  <c r="D1096" i="1"/>
  <c r="M1095" i="1"/>
  <c r="L1095" i="1"/>
  <c r="K1095" i="1"/>
  <c r="J1095" i="1"/>
  <c r="I1095" i="1"/>
  <c r="H1095" i="1"/>
  <c r="G1095" i="1"/>
  <c r="F1095" i="1"/>
  <c r="E1095" i="1"/>
  <c r="D1095" i="1"/>
  <c r="M1094" i="1"/>
  <c r="L1094" i="1"/>
  <c r="K1094" i="1"/>
  <c r="J1094" i="1"/>
  <c r="I1094" i="1"/>
  <c r="H1094" i="1"/>
  <c r="G1094" i="1"/>
  <c r="F1094" i="1"/>
  <c r="E1094" i="1"/>
  <c r="D1094" i="1"/>
  <c r="M1093" i="1"/>
  <c r="L1093" i="1"/>
  <c r="K1093" i="1"/>
  <c r="J1093" i="1"/>
  <c r="I1093" i="1"/>
  <c r="H1093" i="1"/>
  <c r="G1093" i="1"/>
  <c r="F1093" i="1"/>
  <c r="E1093" i="1"/>
  <c r="D1093" i="1"/>
  <c r="M1092" i="1"/>
  <c r="L1092" i="1"/>
  <c r="K1092" i="1"/>
  <c r="J1092" i="1"/>
  <c r="I1092" i="1"/>
  <c r="H1092" i="1"/>
  <c r="G1092" i="1"/>
  <c r="F1092" i="1"/>
  <c r="E1092" i="1"/>
  <c r="D1092" i="1"/>
  <c r="M1091" i="1"/>
  <c r="L1091" i="1"/>
  <c r="K1091" i="1"/>
  <c r="J1091" i="1"/>
  <c r="I1091" i="1"/>
  <c r="H1091" i="1"/>
  <c r="G1091" i="1"/>
  <c r="F1091" i="1"/>
  <c r="E1091" i="1"/>
  <c r="D1091" i="1"/>
  <c r="M1090" i="1"/>
  <c r="L1090" i="1"/>
  <c r="K1090" i="1"/>
  <c r="J1090" i="1"/>
  <c r="I1090" i="1"/>
  <c r="H1090" i="1"/>
  <c r="G1090" i="1"/>
  <c r="F1090" i="1"/>
  <c r="E1090" i="1"/>
  <c r="D1090" i="1"/>
  <c r="M1089" i="1"/>
  <c r="L1089" i="1"/>
  <c r="K1089" i="1"/>
  <c r="J1089" i="1"/>
  <c r="I1089" i="1"/>
  <c r="H1089" i="1"/>
  <c r="G1089" i="1"/>
  <c r="F1089" i="1"/>
  <c r="E1089" i="1"/>
  <c r="D1089" i="1"/>
  <c r="M1088" i="1"/>
  <c r="L1088" i="1"/>
  <c r="K1088" i="1"/>
  <c r="J1088" i="1"/>
  <c r="I1088" i="1"/>
  <c r="H1088" i="1"/>
  <c r="G1088" i="1"/>
  <c r="F1088" i="1"/>
  <c r="E1088" i="1"/>
  <c r="D1088" i="1"/>
  <c r="M1087" i="1"/>
  <c r="L1087" i="1"/>
  <c r="K1087" i="1"/>
  <c r="J1087" i="1"/>
  <c r="I1087" i="1"/>
  <c r="H1087" i="1"/>
  <c r="G1087" i="1"/>
  <c r="F1087" i="1"/>
  <c r="E1087" i="1"/>
  <c r="D1087" i="1"/>
  <c r="M1086" i="1"/>
  <c r="L1086" i="1"/>
  <c r="K1086" i="1"/>
  <c r="J1086" i="1"/>
  <c r="I1086" i="1"/>
  <c r="H1086" i="1"/>
  <c r="G1086" i="1"/>
  <c r="F1086" i="1"/>
  <c r="E1086" i="1"/>
  <c r="D1086" i="1"/>
  <c r="M1085" i="1"/>
  <c r="L1085" i="1"/>
  <c r="K1085" i="1"/>
  <c r="J1085" i="1"/>
  <c r="I1085" i="1"/>
  <c r="H1085" i="1"/>
  <c r="G1085" i="1"/>
  <c r="F1085" i="1"/>
  <c r="E1085" i="1"/>
  <c r="D1085" i="1"/>
  <c r="M1084" i="1"/>
  <c r="L1084" i="1"/>
  <c r="K1084" i="1"/>
  <c r="J1084" i="1"/>
  <c r="I1084" i="1"/>
  <c r="H1084" i="1"/>
  <c r="G1084" i="1"/>
  <c r="F1084" i="1"/>
  <c r="E1084" i="1"/>
  <c r="D1084" i="1"/>
  <c r="M1083" i="1"/>
  <c r="L1083" i="1"/>
  <c r="K1083" i="1"/>
  <c r="J1083" i="1"/>
  <c r="I1083" i="1"/>
  <c r="H1083" i="1"/>
  <c r="G1083" i="1"/>
  <c r="F1083" i="1"/>
  <c r="E1083" i="1"/>
  <c r="D1083" i="1"/>
  <c r="M1082" i="1"/>
  <c r="L1082" i="1"/>
  <c r="K1082" i="1"/>
  <c r="J1082" i="1"/>
  <c r="I1082" i="1"/>
  <c r="H1082" i="1"/>
  <c r="G1082" i="1"/>
  <c r="F1082" i="1"/>
  <c r="E1082" i="1"/>
  <c r="D1082" i="1"/>
  <c r="M1081" i="1"/>
  <c r="L1081" i="1"/>
  <c r="K1081" i="1"/>
  <c r="J1081" i="1"/>
  <c r="I1081" i="1"/>
  <c r="H1081" i="1"/>
  <c r="G1081" i="1"/>
  <c r="F1081" i="1"/>
  <c r="E1081" i="1"/>
  <c r="D1081" i="1"/>
  <c r="M1080" i="1"/>
  <c r="L1080" i="1"/>
  <c r="K1080" i="1"/>
  <c r="J1080" i="1"/>
  <c r="I1080" i="1"/>
  <c r="H1080" i="1"/>
  <c r="G1080" i="1"/>
  <c r="F1080" i="1"/>
  <c r="E1080" i="1"/>
  <c r="D1080" i="1"/>
  <c r="M1079" i="1"/>
  <c r="L1079" i="1"/>
  <c r="K1079" i="1"/>
  <c r="J1079" i="1"/>
  <c r="I1079" i="1"/>
  <c r="H1079" i="1"/>
  <c r="G1079" i="1"/>
  <c r="F1079" i="1"/>
  <c r="E1079" i="1"/>
  <c r="D1079" i="1"/>
  <c r="M1078" i="1"/>
  <c r="L1078" i="1"/>
  <c r="K1078" i="1"/>
  <c r="J1078" i="1"/>
  <c r="I1078" i="1"/>
  <c r="H1078" i="1"/>
  <c r="G1078" i="1"/>
  <c r="F1078" i="1"/>
  <c r="E1078" i="1"/>
  <c r="D1078" i="1"/>
  <c r="M1077" i="1"/>
  <c r="L1077" i="1"/>
  <c r="K1077" i="1"/>
  <c r="J1077" i="1"/>
  <c r="I1077" i="1"/>
  <c r="H1077" i="1"/>
  <c r="G1077" i="1"/>
  <c r="F1077" i="1"/>
  <c r="E1077" i="1"/>
  <c r="D1077" i="1"/>
  <c r="M1076" i="1"/>
  <c r="L1076" i="1"/>
  <c r="K1076" i="1"/>
  <c r="J1076" i="1"/>
  <c r="I1076" i="1"/>
  <c r="H1076" i="1"/>
  <c r="G1076" i="1"/>
  <c r="F1076" i="1"/>
  <c r="E1076" i="1"/>
  <c r="D1076" i="1"/>
  <c r="M1075" i="1"/>
  <c r="L1075" i="1"/>
  <c r="K1075" i="1"/>
  <c r="J1075" i="1"/>
  <c r="I1075" i="1"/>
  <c r="H1075" i="1"/>
  <c r="G1075" i="1"/>
  <c r="F1075" i="1"/>
  <c r="E1075" i="1"/>
  <c r="D1075" i="1"/>
  <c r="M1074" i="1"/>
  <c r="L1074" i="1"/>
  <c r="K1074" i="1"/>
  <c r="J1074" i="1"/>
  <c r="I1074" i="1"/>
  <c r="H1074" i="1"/>
  <c r="G1074" i="1"/>
  <c r="F1074" i="1"/>
  <c r="E1074" i="1"/>
  <c r="D1074" i="1"/>
  <c r="M1073" i="1"/>
  <c r="L1073" i="1"/>
  <c r="K1073" i="1"/>
  <c r="J1073" i="1"/>
  <c r="I1073" i="1"/>
  <c r="H1073" i="1"/>
  <c r="G1073" i="1"/>
  <c r="F1073" i="1"/>
  <c r="E1073" i="1"/>
  <c r="D1073" i="1"/>
  <c r="M1072" i="1"/>
  <c r="L1072" i="1"/>
  <c r="K1072" i="1"/>
  <c r="J1072" i="1"/>
  <c r="I1072" i="1"/>
  <c r="H1072" i="1"/>
  <c r="G1072" i="1"/>
  <c r="F1072" i="1"/>
  <c r="E1072" i="1"/>
  <c r="D1072" i="1"/>
  <c r="M1071" i="1"/>
  <c r="L1071" i="1"/>
  <c r="K1071" i="1"/>
  <c r="J1071" i="1"/>
  <c r="I1071" i="1"/>
  <c r="H1071" i="1"/>
  <c r="G1071" i="1"/>
  <c r="F1071" i="1"/>
  <c r="E1071" i="1"/>
  <c r="D1071" i="1"/>
  <c r="M1070" i="1"/>
  <c r="L1070" i="1"/>
  <c r="K1070" i="1"/>
  <c r="J1070" i="1"/>
  <c r="I1070" i="1"/>
  <c r="H1070" i="1"/>
  <c r="G1070" i="1"/>
  <c r="F1070" i="1"/>
  <c r="E1070" i="1"/>
  <c r="D1070" i="1"/>
  <c r="M1069" i="1"/>
  <c r="L1069" i="1"/>
  <c r="K1069" i="1"/>
  <c r="J1069" i="1"/>
  <c r="I1069" i="1"/>
  <c r="H1069" i="1"/>
  <c r="G1069" i="1"/>
  <c r="F1069" i="1"/>
  <c r="E1069" i="1"/>
  <c r="D1069" i="1"/>
  <c r="M1068" i="1"/>
  <c r="L1068" i="1"/>
  <c r="K1068" i="1"/>
  <c r="J1068" i="1"/>
  <c r="I1068" i="1"/>
  <c r="H1068" i="1"/>
  <c r="G1068" i="1"/>
  <c r="F1068" i="1"/>
  <c r="E1068" i="1"/>
  <c r="D1068" i="1"/>
  <c r="M1067" i="1"/>
  <c r="L1067" i="1"/>
  <c r="K1067" i="1"/>
  <c r="J1067" i="1"/>
  <c r="I1067" i="1"/>
  <c r="H1067" i="1"/>
  <c r="G1067" i="1"/>
  <c r="F1067" i="1"/>
  <c r="E1067" i="1"/>
  <c r="D1067" i="1"/>
  <c r="M1066" i="1"/>
  <c r="L1066" i="1"/>
  <c r="K1066" i="1"/>
  <c r="J1066" i="1"/>
  <c r="I1066" i="1"/>
  <c r="H1066" i="1"/>
  <c r="G1066" i="1"/>
  <c r="F1066" i="1"/>
  <c r="E1066" i="1"/>
  <c r="D1066" i="1"/>
  <c r="M1065" i="1"/>
  <c r="L1065" i="1"/>
  <c r="K1065" i="1"/>
  <c r="J1065" i="1"/>
  <c r="I1065" i="1"/>
  <c r="H1065" i="1"/>
  <c r="G1065" i="1"/>
  <c r="F1065" i="1"/>
  <c r="E1065" i="1"/>
  <c r="D1065" i="1"/>
  <c r="M1064" i="1"/>
  <c r="L1064" i="1"/>
  <c r="K1064" i="1"/>
  <c r="J1064" i="1"/>
  <c r="I1064" i="1"/>
  <c r="H1064" i="1"/>
  <c r="G1064" i="1"/>
  <c r="F1064" i="1"/>
  <c r="E1064" i="1"/>
  <c r="D1064" i="1"/>
  <c r="M1063" i="1"/>
  <c r="L1063" i="1"/>
  <c r="K1063" i="1"/>
  <c r="J1063" i="1"/>
  <c r="I1063" i="1"/>
  <c r="H1063" i="1"/>
  <c r="G1063" i="1"/>
  <c r="F1063" i="1"/>
  <c r="E1063" i="1"/>
  <c r="D1063" i="1"/>
  <c r="M1062" i="1"/>
  <c r="L1062" i="1"/>
  <c r="K1062" i="1"/>
  <c r="J1062" i="1"/>
  <c r="I1062" i="1"/>
  <c r="H1062" i="1"/>
  <c r="G1062" i="1"/>
  <c r="F1062" i="1"/>
  <c r="E1062" i="1"/>
  <c r="D1062" i="1"/>
  <c r="M1061" i="1"/>
  <c r="L1061" i="1"/>
  <c r="K1061" i="1"/>
  <c r="J1061" i="1"/>
  <c r="I1061" i="1"/>
  <c r="H1061" i="1"/>
  <c r="G1061" i="1"/>
  <c r="F1061" i="1"/>
  <c r="E1061" i="1"/>
  <c r="D1061" i="1"/>
  <c r="M1060" i="1"/>
  <c r="L1060" i="1"/>
  <c r="K1060" i="1"/>
  <c r="J1060" i="1"/>
  <c r="I1060" i="1"/>
  <c r="H1060" i="1"/>
  <c r="G1060" i="1"/>
  <c r="F1060" i="1"/>
  <c r="E1060" i="1"/>
  <c r="D1060" i="1"/>
  <c r="M1059" i="1"/>
  <c r="L1059" i="1"/>
  <c r="K1059" i="1"/>
  <c r="J1059" i="1"/>
  <c r="I1059" i="1"/>
  <c r="H1059" i="1"/>
  <c r="G1059" i="1"/>
  <c r="F1059" i="1"/>
  <c r="E1059" i="1"/>
  <c r="D1059" i="1"/>
  <c r="M1058" i="1"/>
  <c r="L1058" i="1"/>
  <c r="K1058" i="1"/>
  <c r="J1058" i="1"/>
  <c r="I1058" i="1"/>
  <c r="H1058" i="1"/>
  <c r="G1058" i="1"/>
  <c r="F1058" i="1"/>
  <c r="E1058" i="1"/>
  <c r="D1058" i="1"/>
  <c r="M1057" i="1"/>
  <c r="L1057" i="1"/>
  <c r="K1057" i="1"/>
  <c r="J1057" i="1"/>
  <c r="I1057" i="1"/>
  <c r="H1057" i="1"/>
  <c r="G1057" i="1"/>
  <c r="F1057" i="1"/>
  <c r="E1057" i="1"/>
  <c r="D1057" i="1"/>
  <c r="M1056" i="1"/>
  <c r="L1056" i="1"/>
  <c r="K1056" i="1"/>
  <c r="J1056" i="1"/>
  <c r="I1056" i="1"/>
  <c r="H1056" i="1"/>
  <c r="G1056" i="1"/>
  <c r="F1056" i="1"/>
  <c r="E1056" i="1"/>
  <c r="D1056" i="1"/>
  <c r="M1055" i="1"/>
  <c r="L1055" i="1"/>
  <c r="K1055" i="1"/>
  <c r="J1055" i="1"/>
  <c r="I1055" i="1"/>
  <c r="H1055" i="1"/>
  <c r="G1055" i="1"/>
  <c r="F1055" i="1"/>
  <c r="E1055" i="1"/>
  <c r="D1055" i="1"/>
  <c r="M1054" i="1"/>
  <c r="L1054" i="1"/>
  <c r="K1054" i="1"/>
  <c r="J1054" i="1"/>
  <c r="I1054" i="1"/>
  <c r="H1054" i="1"/>
  <c r="G1054" i="1"/>
  <c r="F1054" i="1"/>
  <c r="E1054" i="1"/>
  <c r="D1054" i="1"/>
  <c r="M1053" i="1"/>
  <c r="L1053" i="1"/>
  <c r="K1053" i="1"/>
  <c r="J1053" i="1"/>
  <c r="I1053" i="1"/>
  <c r="H1053" i="1"/>
  <c r="G1053" i="1"/>
  <c r="F1053" i="1"/>
  <c r="E1053" i="1"/>
  <c r="D1053" i="1"/>
  <c r="M1052" i="1"/>
  <c r="L1052" i="1"/>
  <c r="K1052" i="1"/>
  <c r="J1052" i="1"/>
  <c r="I1052" i="1"/>
  <c r="H1052" i="1"/>
  <c r="G1052" i="1"/>
  <c r="F1052" i="1"/>
  <c r="E1052" i="1"/>
  <c r="D1052" i="1"/>
  <c r="M1051" i="1"/>
  <c r="L1051" i="1"/>
  <c r="K1051" i="1"/>
  <c r="J1051" i="1"/>
  <c r="I1051" i="1"/>
  <c r="H1051" i="1"/>
  <c r="G1051" i="1"/>
  <c r="F1051" i="1"/>
  <c r="E1051" i="1"/>
  <c r="D1051" i="1"/>
  <c r="M1050" i="1"/>
  <c r="L1050" i="1"/>
  <c r="K1050" i="1"/>
  <c r="J1050" i="1"/>
  <c r="I1050" i="1"/>
  <c r="H1050" i="1"/>
  <c r="G1050" i="1"/>
  <c r="F1050" i="1"/>
  <c r="E1050" i="1"/>
  <c r="D1050" i="1"/>
  <c r="M1049" i="1"/>
  <c r="L1049" i="1"/>
  <c r="K1049" i="1"/>
  <c r="J1049" i="1"/>
  <c r="I1049" i="1"/>
  <c r="H1049" i="1"/>
  <c r="G1049" i="1"/>
  <c r="F1049" i="1"/>
  <c r="E1049" i="1"/>
  <c r="D1049" i="1"/>
  <c r="M1048" i="1"/>
  <c r="L1048" i="1"/>
  <c r="K1048" i="1"/>
  <c r="J1048" i="1"/>
  <c r="I1048" i="1"/>
  <c r="H1048" i="1"/>
  <c r="G1048" i="1"/>
  <c r="F1048" i="1"/>
  <c r="E1048" i="1"/>
  <c r="D1048" i="1"/>
  <c r="M1047" i="1"/>
  <c r="L1047" i="1"/>
  <c r="K1047" i="1"/>
  <c r="J1047" i="1"/>
  <c r="I1047" i="1"/>
  <c r="H1047" i="1"/>
  <c r="G1047" i="1"/>
  <c r="F1047" i="1"/>
  <c r="E1047" i="1"/>
  <c r="D1047" i="1"/>
  <c r="M1046" i="1"/>
  <c r="L1046" i="1"/>
  <c r="K1046" i="1"/>
  <c r="J1046" i="1"/>
  <c r="I1046" i="1"/>
  <c r="H1046" i="1"/>
  <c r="G1046" i="1"/>
  <c r="F1046" i="1"/>
  <c r="E1046" i="1"/>
  <c r="D1046" i="1"/>
  <c r="M1045" i="1"/>
  <c r="L1045" i="1"/>
  <c r="K1045" i="1"/>
  <c r="J1045" i="1"/>
  <c r="I1045" i="1"/>
  <c r="H1045" i="1"/>
  <c r="G1045" i="1"/>
  <c r="F1045" i="1"/>
  <c r="E1045" i="1"/>
  <c r="D1045" i="1"/>
  <c r="M1044" i="1"/>
  <c r="L1044" i="1"/>
  <c r="K1044" i="1"/>
  <c r="J1044" i="1"/>
  <c r="I1044" i="1"/>
  <c r="H1044" i="1"/>
  <c r="G1044" i="1"/>
  <c r="F1044" i="1"/>
  <c r="E1044" i="1"/>
  <c r="D1044" i="1"/>
  <c r="M1043" i="1"/>
  <c r="L1043" i="1"/>
  <c r="K1043" i="1"/>
  <c r="J1043" i="1"/>
  <c r="I1043" i="1"/>
  <c r="H1043" i="1"/>
  <c r="G1043" i="1"/>
  <c r="F1043" i="1"/>
  <c r="E1043" i="1"/>
  <c r="D1043" i="1"/>
  <c r="M1042" i="1"/>
  <c r="L1042" i="1"/>
  <c r="K1042" i="1"/>
  <c r="J1042" i="1"/>
  <c r="I1042" i="1"/>
  <c r="H1042" i="1"/>
  <c r="G1042" i="1"/>
  <c r="F1042" i="1"/>
  <c r="E1042" i="1"/>
  <c r="D1042" i="1"/>
  <c r="M1041" i="1"/>
  <c r="L1041" i="1"/>
  <c r="K1041" i="1"/>
  <c r="J1041" i="1"/>
  <c r="I1041" i="1"/>
  <c r="H1041" i="1"/>
  <c r="G1041" i="1"/>
  <c r="F1041" i="1"/>
  <c r="E1041" i="1"/>
  <c r="D1041" i="1"/>
  <c r="M1040" i="1"/>
  <c r="L1040" i="1"/>
  <c r="K1040" i="1"/>
  <c r="J1040" i="1"/>
  <c r="I1040" i="1"/>
  <c r="H1040" i="1"/>
  <c r="G1040" i="1"/>
  <c r="F1040" i="1"/>
  <c r="E1040" i="1"/>
  <c r="D1040" i="1"/>
  <c r="M1039" i="1"/>
  <c r="L1039" i="1"/>
  <c r="K1039" i="1"/>
  <c r="J1039" i="1"/>
  <c r="I1039" i="1"/>
  <c r="H1039" i="1"/>
  <c r="G1039" i="1"/>
  <c r="F1039" i="1"/>
  <c r="E1039" i="1"/>
  <c r="D1039" i="1"/>
  <c r="M1038" i="1"/>
  <c r="L1038" i="1"/>
  <c r="K1038" i="1"/>
  <c r="J1038" i="1"/>
  <c r="I1038" i="1"/>
  <c r="H1038" i="1"/>
  <c r="G1038" i="1"/>
  <c r="F1038" i="1"/>
  <c r="E1038" i="1"/>
  <c r="D1038" i="1"/>
  <c r="M1037" i="1"/>
  <c r="L1037" i="1"/>
  <c r="K1037" i="1"/>
  <c r="J1037" i="1"/>
  <c r="I1037" i="1"/>
  <c r="H1037" i="1"/>
  <c r="G1037" i="1"/>
  <c r="F1037" i="1"/>
  <c r="E1037" i="1"/>
  <c r="D1037" i="1"/>
  <c r="M1036" i="1"/>
  <c r="L1036" i="1"/>
  <c r="K1036" i="1"/>
  <c r="J1036" i="1"/>
  <c r="I1036" i="1"/>
  <c r="H1036" i="1"/>
  <c r="G1036" i="1"/>
  <c r="F1036" i="1"/>
  <c r="E1036" i="1"/>
  <c r="D1036" i="1"/>
  <c r="M1035" i="1"/>
  <c r="L1035" i="1"/>
  <c r="K1035" i="1"/>
  <c r="J1035" i="1"/>
  <c r="I1035" i="1"/>
  <c r="H1035" i="1"/>
  <c r="G1035" i="1"/>
  <c r="F1035" i="1"/>
  <c r="E1035" i="1"/>
  <c r="D1035" i="1"/>
  <c r="M1034" i="1"/>
  <c r="L1034" i="1"/>
  <c r="K1034" i="1"/>
  <c r="J1034" i="1"/>
  <c r="I1034" i="1"/>
  <c r="H1034" i="1"/>
  <c r="G1034" i="1"/>
  <c r="F1034" i="1"/>
  <c r="E1034" i="1"/>
  <c r="D1034" i="1"/>
  <c r="M1033" i="1"/>
  <c r="L1033" i="1"/>
  <c r="K1033" i="1"/>
  <c r="J1033" i="1"/>
  <c r="I1033" i="1"/>
  <c r="H1033" i="1"/>
  <c r="G1033" i="1"/>
  <c r="F1033" i="1"/>
  <c r="E1033" i="1"/>
  <c r="D1033" i="1"/>
  <c r="M1032" i="1"/>
  <c r="L1032" i="1"/>
  <c r="K1032" i="1"/>
  <c r="J1032" i="1"/>
  <c r="I1032" i="1"/>
  <c r="H1032" i="1"/>
  <c r="G1032" i="1"/>
  <c r="F1032" i="1"/>
  <c r="E1032" i="1"/>
  <c r="D1032" i="1"/>
  <c r="M1031" i="1"/>
  <c r="L1031" i="1"/>
  <c r="K1031" i="1"/>
  <c r="J1031" i="1"/>
  <c r="I1031" i="1"/>
  <c r="H1031" i="1"/>
  <c r="G1031" i="1"/>
  <c r="F1031" i="1"/>
  <c r="E1031" i="1"/>
  <c r="D1031" i="1"/>
  <c r="M1030" i="1"/>
  <c r="L1030" i="1"/>
  <c r="K1030" i="1"/>
  <c r="J1030" i="1"/>
  <c r="I1030" i="1"/>
  <c r="H1030" i="1"/>
  <c r="G1030" i="1"/>
  <c r="F1030" i="1"/>
  <c r="E1030" i="1"/>
  <c r="D1030" i="1"/>
  <c r="M1029" i="1"/>
  <c r="L1029" i="1"/>
  <c r="K1029" i="1"/>
  <c r="J1029" i="1"/>
  <c r="I1029" i="1"/>
  <c r="H1029" i="1"/>
  <c r="G1029" i="1"/>
  <c r="F1029" i="1"/>
  <c r="E1029" i="1"/>
  <c r="D1029" i="1"/>
  <c r="M1028" i="1"/>
  <c r="L1028" i="1"/>
  <c r="K1028" i="1"/>
  <c r="J1028" i="1"/>
  <c r="I1028" i="1"/>
  <c r="H1028" i="1"/>
  <c r="G1028" i="1"/>
  <c r="F1028" i="1"/>
  <c r="E1028" i="1"/>
  <c r="D1028" i="1"/>
  <c r="M1027" i="1"/>
  <c r="L1027" i="1"/>
  <c r="K1027" i="1"/>
  <c r="J1027" i="1"/>
  <c r="I1027" i="1"/>
  <c r="H1027" i="1"/>
  <c r="G1027" i="1"/>
  <c r="F1027" i="1"/>
  <c r="E1027" i="1"/>
  <c r="D1027" i="1"/>
  <c r="M1026" i="1"/>
  <c r="L1026" i="1"/>
  <c r="K1026" i="1"/>
  <c r="J1026" i="1"/>
  <c r="I1026" i="1"/>
  <c r="H1026" i="1"/>
  <c r="G1026" i="1"/>
  <c r="F1026" i="1"/>
  <c r="E1026" i="1"/>
  <c r="D1026" i="1"/>
  <c r="M1025" i="1"/>
  <c r="L1025" i="1"/>
  <c r="K1025" i="1"/>
  <c r="J1025" i="1"/>
  <c r="I1025" i="1"/>
  <c r="H1025" i="1"/>
  <c r="G1025" i="1"/>
  <c r="F1025" i="1"/>
  <c r="E1025" i="1"/>
  <c r="D1025" i="1"/>
  <c r="M1024" i="1"/>
  <c r="L1024" i="1"/>
  <c r="K1024" i="1"/>
  <c r="J1024" i="1"/>
  <c r="I1024" i="1"/>
  <c r="H1024" i="1"/>
  <c r="G1024" i="1"/>
  <c r="F1024" i="1"/>
  <c r="E1024" i="1"/>
  <c r="D1024" i="1"/>
  <c r="M1023" i="1"/>
  <c r="L1023" i="1"/>
  <c r="K1023" i="1"/>
  <c r="J1023" i="1"/>
  <c r="I1023" i="1"/>
  <c r="H1023" i="1"/>
  <c r="G1023" i="1"/>
  <c r="F1023" i="1"/>
  <c r="E1023" i="1"/>
  <c r="D1023" i="1"/>
  <c r="M1022" i="1"/>
  <c r="L1022" i="1"/>
  <c r="K1022" i="1"/>
  <c r="J1022" i="1"/>
  <c r="I1022" i="1"/>
  <c r="H1022" i="1"/>
  <c r="G1022" i="1"/>
  <c r="F1022" i="1"/>
  <c r="E1022" i="1"/>
  <c r="D1022" i="1"/>
  <c r="M1021" i="1"/>
  <c r="L1021" i="1"/>
  <c r="K1021" i="1"/>
  <c r="J1021" i="1"/>
  <c r="I1021" i="1"/>
  <c r="H1021" i="1"/>
  <c r="G1021" i="1"/>
  <c r="F1021" i="1"/>
  <c r="E1021" i="1"/>
  <c r="D1021" i="1"/>
  <c r="M1020" i="1"/>
  <c r="L1020" i="1"/>
  <c r="K1020" i="1"/>
  <c r="J1020" i="1"/>
  <c r="I1020" i="1"/>
  <c r="H1020" i="1"/>
  <c r="G1020" i="1"/>
  <c r="F1020" i="1"/>
  <c r="E1020" i="1"/>
  <c r="D1020" i="1"/>
  <c r="M1019" i="1"/>
  <c r="L1019" i="1"/>
  <c r="K1019" i="1"/>
  <c r="J1019" i="1"/>
  <c r="I1019" i="1"/>
  <c r="H1019" i="1"/>
  <c r="G1019" i="1"/>
  <c r="F1019" i="1"/>
  <c r="E1019" i="1"/>
  <c r="D1019" i="1"/>
  <c r="M1018" i="1"/>
  <c r="L1018" i="1"/>
  <c r="K1018" i="1"/>
  <c r="J1018" i="1"/>
  <c r="I1018" i="1"/>
  <c r="H1018" i="1"/>
  <c r="G1018" i="1"/>
  <c r="F1018" i="1"/>
  <c r="E1018" i="1"/>
  <c r="D1018" i="1"/>
  <c r="M1017" i="1"/>
  <c r="L1017" i="1"/>
  <c r="K1017" i="1"/>
  <c r="J1017" i="1"/>
  <c r="I1017" i="1"/>
  <c r="H1017" i="1"/>
  <c r="G1017" i="1"/>
  <c r="F1017" i="1"/>
  <c r="E1017" i="1"/>
  <c r="D1017" i="1"/>
  <c r="M1016" i="1"/>
  <c r="L1016" i="1"/>
  <c r="K1016" i="1"/>
  <c r="J1016" i="1"/>
  <c r="I1016" i="1"/>
  <c r="H1016" i="1"/>
  <c r="G1016" i="1"/>
  <c r="F1016" i="1"/>
  <c r="E1016" i="1"/>
  <c r="D1016" i="1"/>
  <c r="M1015" i="1"/>
  <c r="L1015" i="1"/>
  <c r="K1015" i="1"/>
  <c r="J1015" i="1"/>
  <c r="I1015" i="1"/>
  <c r="H1015" i="1"/>
  <c r="G1015" i="1"/>
  <c r="F1015" i="1"/>
  <c r="E1015" i="1"/>
  <c r="D1015" i="1"/>
  <c r="M1014" i="1"/>
  <c r="L1014" i="1"/>
  <c r="K1014" i="1"/>
  <c r="J1014" i="1"/>
  <c r="I1014" i="1"/>
  <c r="H1014" i="1"/>
  <c r="G1014" i="1"/>
  <c r="F1014" i="1"/>
  <c r="E1014" i="1"/>
  <c r="D1014" i="1"/>
  <c r="M1013" i="1"/>
  <c r="L1013" i="1"/>
  <c r="K1013" i="1"/>
  <c r="J1013" i="1"/>
  <c r="I1013" i="1"/>
  <c r="H1013" i="1"/>
  <c r="G1013" i="1"/>
  <c r="F1013" i="1"/>
  <c r="E1013" i="1"/>
  <c r="D1013" i="1"/>
  <c r="M1012" i="1"/>
  <c r="L1012" i="1"/>
  <c r="K1012" i="1"/>
  <c r="J1012" i="1"/>
  <c r="I1012" i="1"/>
  <c r="H1012" i="1"/>
  <c r="G1012" i="1"/>
  <c r="F1012" i="1"/>
  <c r="E1012" i="1"/>
  <c r="D1012" i="1"/>
  <c r="M1011" i="1"/>
  <c r="L1011" i="1"/>
  <c r="K1011" i="1"/>
  <c r="J1011" i="1"/>
  <c r="I1011" i="1"/>
  <c r="H1011" i="1"/>
  <c r="G1011" i="1"/>
  <c r="F1011" i="1"/>
  <c r="E1011" i="1"/>
  <c r="D1011" i="1"/>
  <c r="M1010" i="1"/>
  <c r="L1010" i="1"/>
  <c r="K1010" i="1"/>
  <c r="J1010" i="1"/>
  <c r="I1010" i="1"/>
  <c r="H1010" i="1"/>
  <c r="G1010" i="1"/>
  <c r="F1010" i="1"/>
  <c r="E1010" i="1"/>
  <c r="D1010" i="1"/>
  <c r="M1009" i="1"/>
  <c r="L1009" i="1"/>
  <c r="K1009" i="1"/>
  <c r="J1009" i="1"/>
  <c r="I1009" i="1"/>
  <c r="H1009" i="1"/>
  <c r="G1009" i="1"/>
  <c r="F1009" i="1"/>
  <c r="E1009" i="1"/>
  <c r="D1009" i="1"/>
  <c r="M1008" i="1"/>
  <c r="L1008" i="1"/>
  <c r="K1008" i="1"/>
  <c r="J1008" i="1"/>
  <c r="I1008" i="1"/>
  <c r="H1008" i="1"/>
  <c r="G1008" i="1"/>
  <c r="F1008" i="1"/>
  <c r="E1008" i="1"/>
  <c r="D1008" i="1"/>
  <c r="M1007" i="1"/>
  <c r="L1007" i="1"/>
  <c r="K1007" i="1"/>
  <c r="J1007" i="1"/>
  <c r="I1007" i="1"/>
  <c r="H1007" i="1"/>
  <c r="G1007" i="1"/>
  <c r="F1007" i="1"/>
  <c r="E1007" i="1"/>
  <c r="D1007" i="1"/>
  <c r="M1006" i="1"/>
  <c r="L1006" i="1"/>
  <c r="K1006" i="1"/>
  <c r="J1006" i="1"/>
  <c r="I1006" i="1"/>
  <c r="H1006" i="1"/>
  <c r="G1006" i="1"/>
  <c r="F1006" i="1"/>
  <c r="E1006" i="1"/>
  <c r="D1006" i="1"/>
  <c r="M1005" i="1"/>
  <c r="L1005" i="1"/>
  <c r="K1005" i="1"/>
  <c r="J1005" i="1"/>
  <c r="I1005" i="1"/>
  <c r="H1005" i="1"/>
  <c r="G1005" i="1"/>
  <c r="F1005" i="1"/>
  <c r="E1005" i="1"/>
  <c r="D1005" i="1"/>
  <c r="M1004" i="1"/>
  <c r="L1004" i="1"/>
  <c r="K1004" i="1"/>
  <c r="J1004" i="1"/>
  <c r="I1004" i="1"/>
  <c r="H1004" i="1"/>
  <c r="G1004" i="1"/>
  <c r="F1004" i="1"/>
  <c r="E1004" i="1"/>
  <c r="D1004" i="1"/>
  <c r="M1003" i="1"/>
  <c r="L1003" i="1"/>
  <c r="K1003" i="1"/>
  <c r="J1003" i="1"/>
  <c r="I1003" i="1"/>
  <c r="H1003" i="1"/>
  <c r="G1003" i="1"/>
  <c r="F1003" i="1"/>
  <c r="E1003" i="1"/>
  <c r="D1003" i="1"/>
  <c r="M1002" i="1"/>
  <c r="L1002" i="1"/>
  <c r="K1002" i="1"/>
  <c r="J1002" i="1"/>
  <c r="I1002" i="1"/>
  <c r="H1002" i="1"/>
  <c r="G1002" i="1"/>
  <c r="F1002" i="1"/>
  <c r="E1002" i="1"/>
  <c r="D1002" i="1"/>
  <c r="M1001" i="1"/>
  <c r="L1001" i="1"/>
  <c r="K1001" i="1"/>
  <c r="J1001" i="1"/>
  <c r="I1001" i="1"/>
  <c r="H1001" i="1"/>
  <c r="G1001" i="1"/>
  <c r="F1001" i="1"/>
  <c r="E1001" i="1"/>
  <c r="D1001" i="1"/>
  <c r="M1000" i="1"/>
  <c r="L1000" i="1"/>
  <c r="K1000" i="1"/>
  <c r="J1000" i="1"/>
  <c r="I1000" i="1"/>
  <c r="H1000" i="1"/>
  <c r="G1000" i="1"/>
  <c r="F1000" i="1"/>
  <c r="E1000" i="1"/>
  <c r="D1000" i="1"/>
  <c r="M999" i="1"/>
  <c r="L999" i="1"/>
  <c r="K999" i="1"/>
  <c r="J999" i="1"/>
  <c r="I999" i="1"/>
  <c r="H999" i="1"/>
  <c r="G999" i="1"/>
  <c r="F999" i="1"/>
  <c r="E999" i="1"/>
  <c r="D999" i="1"/>
  <c r="M998" i="1"/>
  <c r="L998" i="1"/>
  <c r="K998" i="1"/>
  <c r="J998" i="1"/>
  <c r="I998" i="1"/>
  <c r="H998" i="1"/>
  <c r="G998" i="1"/>
  <c r="F998" i="1"/>
  <c r="E998" i="1"/>
  <c r="D998" i="1"/>
  <c r="M997" i="1"/>
  <c r="L997" i="1"/>
  <c r="K997" i="1"/>
  <c r="J997" i="1"/>
  <c r="I997" i="1"/>
  <c r="H997" i="1"/>
  <c r="G997" i="1"/>
  <c r="F997" i="1"/>
  <c r="E997" i="1"/>
  <c r="D997" i="1"/>
  <c r="M996" i="1"/>
  <c r="L996" i="1"/>
  <c r="K996" i="1"/>
  <c r="J996" i="1"/>
  <c r="I996" i="1"/>
  <c r="H996" i="1"/>
  <c r="G996" i="1"/>
  <c r="F996" i="1"/>
  <c r="E996" i="1"/>
  <c r="D996" i="1"/>
  <c r="M995" i="1"/>
  <c r="L995" i="1"/>
  <c r="K995" i="1"/>
  <c r="J995" i="1"/>
  <c r="I995" i="1"/>
  <c r="H995" i="1"/>
  <c r="G995" i="1"/>
  <c r="F995" i="1"/>
  <c r="E995" i="1"/>
  <c r="D995" i="1"/>
  <c r="M994" i="1"/>
  <c r="L994" i="1"/>
  <c r="K994" i="1"/>
  <c r="J994" i="1"/>
  <c r="I994" i="1"/>
  <c r="H994" i="1"/>
  <c r="G994" i="1"/>
  <c r="F994" i="1"/>
  <c r="E994" i="1"/>
  <c r="D994" i="1"/>
  <c r="M993" i="1"/>
  <c r="L993" i="1"/>
  <c r="K993" i="1"/>
  <c r="J993" i="1"/>
  <c r="I993" i="1"/>
  <c r="H993" i="1"/>
  <c r="G993" i="1"/>
  <c r="F993" i="1"/>
  <c r="E993" i="1"/>
  <c r="D993" i="1"/>
  <c r="M992" i="1"/>
  <c r="L992" i="1"/>
  <c r="K992" i="1"/>
  <c r="J992" i="1"/>
  <c r="I992" i="1"/>
  <c r="H992" i="1"/>
  <c r="G992" i="1"/>
  <c r="F992" i="1"/>
  <c r="E992" i="1"/>
  <c r="D992" i="1"/>
  <c r="M991" i="1"/>
  <c r="L991" i="1"/>
  <c r="K991" i="1"/>
  <c r="J991" i="1"/>
  <c r="I991" i="1"/>
  <c r="H991" i="1"/>
  <c r="G991" i="1"/>
  <c r="F991" i="1"/>
  <c r="E991" i="1"/>
  <c r="D991" i="1"/>
  <c r="M990" i="1"/>
  <c r="L990" i="1"/>
  <c r="K990" i="1"/>
  <c r="J990" i="1"/>
  <c r="I990" i="1"/>
  <c r="H990" i="1"/>
  <c r="G990" i="1"/>
  <c r="F990" i="1"/>
  <c r="E990" i="1"/>
  <c r="D990" i="1"/>
  <c r="M989" i="1"/>
  <c r="L989" i="1"/>
  <c r="K989" i="1"/>
  <c r="J989" i="1"/>
  <c r="I989" i="1"/>
  <c r="H989" i="1"/>
  <c r="G989" i="1"/>
  <c r="F989" i="1"/>
  <c r="E989" i="1"/>
  <c r="D989" i="1"/>
  <c r="M988" i="1"/>
  <c r="L988" i="1"/>
  <c r="K988" i="1"/>
  <c r="J988" i="1"/>
  <c r="I988" i="1"/>
  <c r="H988" i="1"/>
  <c r="G988" i="1"/>
  <c r="F988" i="1"/>
  <c r="E988" i="1"/>
  <c r="D988" i="1"/>
  <c r="M987" i="1"/>
  <c r="L987" i="1"/>
  <c r="K987" i="1"/>
  <c r="J987" i="1"/>
  <c r="I987" i="1"/>
  <c r="H987" i="1"/>
  <c r="G987" i="1"/>
  <c r="F987" i="1"/>
  <c r="E987" i="1"/>
  <c r="D987" i="1"/>
  <c r="M986" i="1"/>
  <c r="L986" i="1"/>
  <c r="K986" i="1"/>
  <c r="J986" i="1"/>
  <c r="I986" i="1"/>
  <c r="H986" i="1"/>
  <c r="G986" i="1"/>
  <c r="F986" i="1"/>
  <c r="E986" i="1"/>
  <c r="D986" i="1"/>
  <c r="M985" i="1"/>
  <c r="L985" i="1"/>
  <c r="K985" i="1"/>
  <c r="J985" i="1"/>
  <c r="I985" i="1"/>
  <c r="H985" i="1"/>
  <c r="G985" i="1"/>
  <c r="F985" i="1"/>
  <c r="E985" i="1"/>
  <c r="D985" i="1"/>
  <c r="M984" i="1"/>
  <c r="L984" i="1"/>
  <c r="K984" i="1"/>
  <c r="J984" i="1"/>
  <c r="I984" i="1"/>
  <c r="H984" i="1"/>
  <c r="G984" i="1"/>
  <c r="F984" i="1"/>
  <c r="E984" i="1"/>
  <c r="D984" i="1"/>
  <c r="M983" i="1"/>
  <c r="L983" i="1"/>
  <c r="K983" i="1"/>
  <c r="J983" i="1"/>
  <c r="I983" i="1"/>
  <c r="H983" i="1"/>
  <c r="G983" i="1"/>
  <c r="F983" i="1"/>
  <c r="E983" i="1"/>
  <c r="D983" i="1"/>
  <c r="M982" i="1"/>
  <c r="L982" i="1"/>
  <c r="K982" i="1"/>
  <c r="J982" i="1"/>
  <c r="I982" i="1"/>
  <c r="H982" i="1"/>
  <c r="G982" i="1"/>
  <c r="F982" i="1"/>
  <c r="E982" i="1"/>
  <c r="D982" i="1"/>
  <c r="M981" i="1"/>
  <c r="L981" i="1"/>
  <c r="K981" i="1"/>
  <c r="J981" i="1"/>
  <c r="I981" i="1"/>
  <c r="H981" i="1"/>
  <c r="G981" i="1"/>
  <c r="F981" i="1"/>
  <c r="E981" i="1"/>
  <c r="D981" i="1"/>
  <c r="M980" i="1"/>
  <c r="L980" i="1"/>
  <c r="K980" i="1"/>
  <c r="J980" i="1"/>
  <c r="I980" i="1"/>
  <c r="H980" i="1"/>
  <c r="G980" i="1"/>
  <c r="F980" i="1"/>
  <c r="E980" i="1"/>
  <c r="D980" i="1"/>
  <c r="M979" i="1"/>
  <c r="L979" i="1"/>
  <c r="K979" i="1"/>
  <c r="J979" i="1"/>
  <c r="I979" i="1"/>
  <c r="H979" i="1"/>
  <c r="G979" i="1"/>
  <c r="F979" i="1"/>
  <c r="E979" i="1"/>
  <c r="D979" i="1"/>
  <c r="M978" i="1"/>
  <c r="L978" i="1"/>
  <c r="K978" i="1"/>
  <c r="J978" i="1"/>
  <c r="I978" i="1"/>
  <c r="H978" i="1"/>
  <c r="G978" i="1"/>
  <c r="F978" i="1"/>
  <c r="E978" i="1"/>
  <c r="D978" i="1"/>
  <c r="M977" i="1"/>
  <c r="L977" i="1"/>
  <c r="K977" i="1"/>
  <c r="J977" i="1"/>
  <c r="I977" i="1"/>
  <c r="H977" i="1"/>
  <c r="G977" i="1"/>
  <c r="F977" i="1"/>
  <c r="E977" i="1"/>
  <c r="D977" i="1"/>
  <c r="M976" i="1"/>
  <c r="L976" i="1"/>
  <c r="K976" i="1"/>
  <c r="J976" i="1"/>
  <c r="I976" i="1"/>
  <c r="H976" i="1"/>
  <c r="G976" i="1"/>
  <c r="F976" i="1"/>
  <c r="E976" i="1"/>
  <c r="D976" i="1"/>
  <c r="M975" i="1"/>
  <c r="L975" i="1"/>
  <c r="K975" i="1"/>
  <c r="J975" i="1"/>
  <c r="I975" i="1"/>
  <c r="H975" i="1"/>
  <c r="G975" i="1"/>
  <c r="F975" i="1"/>
  <c r="E975" i="1"/>
  <c r="D975" i="1"/>
  <c r="M974" i="1"/>
  <c r="L974" i="1"/>
  <c r="K974" i="1"/>
  <c r="J974" i="1"/>
  <c r="I974" i="1"/>
  <c r="H974" i="1"/>
  <c r="G974" i="1"/>
  <c r="F974" i="1"/>
  <c r="E974" i="1"/>
  <c r="D974" i="1"/>
  <c r="M973" i="1"/>
  <c r="L973" i="1"/>
  <c r="K973" i="1"/>
  <c r="J973" i="1"/>
  <c r="I973" i="1"/>
  <c r="H973" i="1"/>
  <c r="G973" i="1"/>
  <c r="F973" i="1"/>
  <c r="E973" i="1"/>
  <c r="D973" i="1"/>
  <c r="M972" i="1"/>
  <c r="L972" i="1"/>
  <c r="K972" i="1"/>
  <c r="J972" i="1"/>
  <c r="I972" i="1"/>
  <c r="H972" i="1"/>
  <c r="G972" i="1"/>
  <c r="F972" i="1"/>
  <c r="E972" i="1"/>
  <c r="D972" i="1"/>
  <c r="M971" i="1"/>
  <c r="L971" i="1"/>
  <c r="K971" i="1"/>
  <c r="J971" i="1"/>
  <c r="I971" i="1"/>
  <c r="H971" i="1"/>
  <c r="G971" i="1"/>
  <c r="F971" i="1"/>
  <c r="E971" i="1"/>
  <c r="D971" i="1"/>
  <c r="M970" i="1"/>
  <c r="L970" i="1"/>
  <c r="K970" i="1"/>
  <c r="J970" i="1"/>
  <c r="I970" i="1"/>
  <c r="H970" i="1"/>
  <c r="G970" i="1"/>
  <c r="F970" i="1"/>
  <c r="E970" i="1"/>
  <c r="D970" i="1"/>
  <c r="M969" i="1"/>
  <c r="L969" i="1"/>
  <c r="K969" i="1"/>
  <c r="J969" i="1"/>
  <c r="I969" i="1"/>
  <c r="H969" i="1"/>
  <c r="G969" i="1"/>
  <c r="F969" i="1"/>
  <c r="E969" i="1"/>
  <c r="D969" i="1"/>
  <c r="M968" i="1"/>
  <c r="L968" i="1"/>
  <c r="K968" i="1"/>
  <c r="J968" i="1"/>
  <c r="I968" i="1"/>
  <c r="H968" i="1"/>
  <c r="G968" i="1"/>
  <c r="F968" i="1"/>
  <c r="E968" i="1"/>
  <c r="D968" i="1"/>
  <c r="M967" i="1"/>
  <c r="L967" i="1"/>
  <c r="K967" i="1"/>
  <c r="J967" i="1"/>
  <c r="I967" i="1"/>
  <c r="H967" i="1"/>
  <c r="G967" i="1"/>
  <c r="F967" i="1"/>
  <c r="E967" i="1"/>
  <c r="D967" i="1"/>
  <c r="M966" i="1"/>
  <c r="L966" i="1"/>
  <c r="K966" i="1"/>
  <c r="J966" i="1"/>
  <c r="I966" i="1"/>
  <c r="H966" i="1"/>
  <c r="G966" i="1"/>
  <c r="F966" i="1"/>
  <c r="E966" i="1"/>
  <c r="D966" i="1"/>
  <c r="M965" i="1"/>
  <c r="L965" i="1"/>
  <c r="K965" i="1"/>
  <c r="J965" i="1"/>
  <c r="I965" i="1"/>
  <c r="H965" i="1"/>
  <c r="G965" i="1"/>
  <c r="F965" i="1"/>
  <c r="E965" i="1"/>
  <c r="D965" i="1"/>
  <c r="M964" i="1"/>
  <c r="L964" i="1"/>
  <c r="K964" i="1"/>
  <c r="J964" i="1"/>
  <c r="I964" i="1"/>
  <c r="H964" i="1"/>
  <c r="G964" i="1"/>
  <c r="F964" i="1"/>
  <c r="E964" i="1"/>
  <c r="D964" i="1"/>
  <c r="M963" i="1"/>
  <c r="L963" i="1"/>
  <c r="K963" i="1"/>
  <c r="J963" i="1"/>
  <c r="I963" i="1"/>
  <c r="H963" i="1"/>
  <c r="G963" i="1"/>
  <c r="F963" i="1"/>
  <c r="E963" i="1"/>
  <c r="D963" i="1"/>
  <c r="M962" i="1"/>
  <c r="L962" i="1"/>
  <c r="K962" i="1"/>
  <c r="J962" i="1"/>
  <c r="I962" i="1"/>
  <c r="H962" i="1"/>
  <c r="G962" i="1"/>
  <c r="F962" i="1"/>
  <c r="E962" i="1"/>
  <c r="D962" i="1"/>
  <c r="M961" i="1"/>
  <c r="L961" i="1"/>
  <c r="K961" i="1"/>
  <c r="J961" i="1"/>
  <c r="I961" i="1"/>
  <c r="H961" i="1"/>
  <c r="G961" i="1"/>
  <c r="F961" i="1"/>
  <c r="E961" i="1"/>
  <c r="D961" i="1"/>
  <c r="M960" i="1"/>
  <c r="L960" i="1"/>
  <c r="K960" i="1"/>
  <c r="J960" i="1"/>
  <c r="I960" i="1"/>
  <c r="H960" i="1"/>
  <c r="G960" i="1"/>
  <c r="F960" i="1"/>
  <c r="E960" i="1"/>
  <c r="D960" i="1"/>
  <c r="M959" i="1"/>
  <c r="L959" i="1"/>
  <c r="K959" i="1"/>
  <c r="J959" i="1"/>
  <c r="I959" i="1"/>
  <c r="H959" i="1"/>
  <c r="G959" i="1"/>
  <c r="F959" i="1"/>
  <c r="E959" i="1"/>
  <c r="D959" i="1"/>
  <c r="M958" i="1"/>
  <c r="L958" i="1"/>
  <c r="K958" i="1"/>
  <c r="J958" i="1"/>
  <c r="I958" i="1"/>
  <c r="H958" i="1"/>
  <c r="G958" i="1"/>
  <c r="F958" i="1"/>
  <c r="E958" i="1"/>
  <c r="D958" i="1"/>
  <c r="M957" i="1"/>
  <c r="L957" i="1"/>
  <c r="K957" i="1"/>
  <c r="J957" i="1"/>
  <c r="I957" i="1"/>
  <c r="H957" i="1"/>
  <c r="G957" i="1"/>
  <c r="F957" i="1"/>
  <c r="E957" i="1"/>
  <c r="D957" i="1"/>
  <c r="M956" i="1"/>
  <c r="L956" i="1"/>
  <c r="K956" i="1"/>
  <c r="J956" i="1"/>
  <c r="I956" i="1"/>
  <c r="H956" i="1"/>
  <c r="G956" i="1"/>
  <c r="F956" i="1"/>
  <c r="E956" i="1"/>
  <c r="D956" i="1"/>
  <c r="M955" i="1"/>
  <c r="L955" i="1"/>
  <c r="K955" i="1"/>
  <c r="J955" i="1"/>
  <c r="I955" i="1"/>
  <c r="H955" i="1"/>
  <c r="G955" i="1"/>
  <c r="F955" i="1"/>
  <c r="E955" i="1"/>
  <c r="D955" i="1"/>
  <c r="M954" i="1"/>
  <c r="L954" i="1"/>
  <c r="K954" i="1"/>
  <c r="J954" i="1"/>
  <c r="I954" i="1"/>
  <c r="H954" i="1"/>
  <c r="G954" i="1"/>
  <c r="F954" i="1"/>
  <c r="E954" i="1"/>
  <c r="D954" i="1"/>
  <c r="M953" i="1"/>
  <c r="L953" i="1"/>
  <c r="K953" i="1"/>
  <c r="J953" i="1"/>
  <c r="I953" i="1"/>
  <c r="H953" i="1"/>
  <c r="G953" i="1"/>
  <c r="F953" i="1"/>
  <c r="E953" i="1"/>
  <c r="D953" i="1"/>
  <c r="M952" i="1"/>
  <c r="L952" i="1"/>
  <c r="K952" i="1"/>
  <c r="J952" i="1"/>
  <c r="I952" i="1"/>
  <c r="H952" i="1"/>
  <c r="G952" i="1"/>
  <c r="F952" i="1"/>
  <c r="E952" i="1"/>
  <c r="D952" i="1"/>
  <c r="M951" i="1"/>
  <c r="L951" i="1"/>
  <c r="K951" i="1"/>
  <c r="J951" i="1"/>
  <c r="I951" i="1"/>
  <c r="H951" i="1"/>
  <c r="G951" i="1"/>
  <c r="F951" i="1"/>
  <c r="E951" i="1"/>
  <c r="D951" i="1"/>
  <c r="M950" i="1"/>
  <c r="L950" i="1"/>
  <c r="K950" i="1"/>
  <c r="J950" i="1"/>
  <c r="I950" i="1"/>
  <c r="H950" i="1"/>
  <c r="G950" i="1"/>
  <c r="F950" i="1"/>
  <c r="E950" i="1"/>
  <c r="D950" i="1"/>
  <c r="M949" i="1"/>
  <c r="L949" i="1"/>
  <c r="K949" i="1"/>
  <c r="J949" i="1"/>
  <c r="I949" i="1"/>
  <c r="H949" i="1"/>
  <c r="G949" i="1"/>
  <c r="F949" i="1"/>
  <c r="E949" i="1"/>
  <c r="D949" i="1"/>
  <c r="M948" i="1"/>
  <c r="L948" i="1"/>
  <c r="K948" i="1"/>
  <c r="J948" i="1"/>
  <c r="I948" i="1"/>
  <c r="H948" i="1"/>
  <c r="G948" i="1"/>
  <c r="F948" i="1"/>
  <c r="E948" i="1"/>
  <c r="D948" i="1"/>
  <c r="M947" i="1"/>
  <c r="L947" i="1"/>
  <c r="K947" i="1"/>
  <c r="J947" i="1"/>
  <c r="I947" i="1"/>
  <c r="H947" i="1"/>
  <c r="G947" i="1"/>
  <c r="F947" i="1"/>
  <c r="E947" i="1"/>
  <c r="D947" i="1"/>
  <c r="M946" i="1"/>
  <c r="L946" i="1"/>
  <c r="K946" i="1"/>
  <c r="J946" i="1"/>
  <c r="I946" i="1"/>
  <c r="H946" i="1"/>
  <c r="G946" i="1"/>
  <c r="F946" i="1"/>
  <c r="E946" i="1"/>
  <c r="D946" i="1"/>
  <c r="M945" i="1"/>
  <c r="L945" i="1"/>
  <c r="K945" i="1"/>
  <c r="J945" i="1"/>
  <c r="I945" i="1"/>
  <c r="H945" i="1"/>
  <c r="G945" i="1"/>
  <c r="F945" i="1"/>
  <c r="E945" i="1"/>
  <c r="D945" i="1"/>
  <c r="M944" i="1"/>
  <c r="L944" i="1"/>
  <c r="K944" i="1"/>
  <c r="J944" i="1"/>
  <c r="I944" i="1"/>
  <c r="H944" i="1"/>
  <c r="G944" i="1"/>
  <c r="F944" i="1"/>
  <c r="E944" i="1"/>
  <c r="D944" i="1"/>
  <c r="M943" i="1"/>
  <c r="L943" i="1"/>
  <c r="K943" i="1"/>
  <c r="J943" i="1"/>
  <c r="I943" i="1"/>
  <c r="H943" i="1"/>
  <c r="G943" i="1"/>
  <c r="F943" i="1"/>
  <c r="E943" i="1"/>
  <c r="D943" i="1"/>
  <c r="M942" i="1"/>
  <c r="L942" i="1"/>
  <c r="K942" i="1"/>
  <c r="J942" i="1"/>
  <c r="I942" i="1"/>
  <c r="H942" i="1"/>
  <c r="G942" i="1"/>
  <c r="F942" i="1"/>
  <c r="E942" i="1"/>
  <c r="D942" i="1"/>
  <c r="M941" i="1"/>
  <c r="L941" i="1"/>
  <c r="K941" i="1"/>
  <c r="J941" i="1"/>
  <c r="I941" i="1"/>
  <c r="H941" i="1"/>
  <c r="G941" i="1"/>
  <c r="F941" i="1"/>
  <c r="E941" i="1"/>
  <c r="D941" i="1"/>
  <c r="M940" i="1"/>
  <c r="L940" i="1"/>
  <c r="K940" i="1"/>
  <c r="J940" i="1"/>
  <c r="I940" i="1"/>
  <c r="H940" i="1"/>
  <c r="G940" i="1"/>
  <c r="F940" i="1"/>
  <c r="E940" i="1"/>
  <c r="D940" i="1"/>
  <c r="M939" i="1"/>
  <c r="L939" i="1"/>
  <c r="K939" i="1"/>
  <c r="J939" i="1"/>
  <c r="I939" i="1"/>
  <c r="H939" i="1"/>
  <c r="G939" i="1"/>
  <c r="F939" i="1"/>
  <c r="E939" i="1"/>
  <c r="D939" i="1"/>
  <c r="M938" i="1"/>
  <c r="L938" i="1"/>
  <c r="K938" i="1"/>
  <c r="J938" i="1"/>
  <c r="I938" i="1"/>
  <c r="H938" i="1"/>
  <c r="G938" i="1"/>
  <c r="F938" i="1"/>
  <c r="E938" i="1"/>
  <c r="D938" i="1"/>
  <c r="M937" i="1"/>
  <c r="L937" i="1"/>
  <c r="K937" i="1"/>
  <c r="J937" i="1"/>
  <c r="I937" i="1"/>
  <c r="H937" i="1"/>
  <c r="G937" i="1"/>
  <c r="F937" i="1"/>
  <c r="E937" i="1"/>
  <c r="D937" i="1"/>
  <c r="M936" i="1"/>
  <c r="L936" i="1"/>
  <c r="K936" i="1"/>
  <c r="J936" i="1"/>
  <c r="I936" i="1"/>
  <c r="H936" i="1"/>
  <c r="G936" i="1"/>
  <c r="F936" i="1"/>
  <c r="E936" i="1"/>
  <c r="D936" i="1"/>
  <c r="M935" i="1"/>
  <c r="L935" i="1"/>
  <c r="K935" i="1"/>
  <c r="J935" i="1"/>
  <c r="I935" i="1"/>
  <c r="H935" i="1"/>
  <c r="G935" i="1"/>
  <c r="F935" i="1"/>
  <c r="E935" i="1"/>
  <c r="D935" i="1"/>
  <c r="M934" i="1"/>
  <c r="L934" i="1"/>
  <c r="K934" i="1"/>
  <c r="J934" i="1"/>
  <c r="I934" i="1"/>
  <c r="H934" i="1"/>
  <c r="G934" i="1"/>
  <c r="F934" i="1"/>
  <c r="E934" i="1"/>
  <c r="D934" i="1"/>
  <c r="M933" i="1"/>
  <c r="L933" i="1"/>
  <c r="K933" i="1"/>
  <c r="J933" i="1"/>
  <c r="I933" i="1"/>
  <c r="H933" i="1"/>
  <c r="G933" i="1"/>
  <c r="F933" i="1"/>
  <c r="E933" i="1"/>
  <c r="D933" i="1"/>
  <c r="M932" i="1"/>
  <c r="L932" i="1"/>
  <c r="K932" i="1"/>
  <c r="J932" i="1"/>
  <c r="I932" i="1"/>
  <c r="H932" i="1"/>
  <c r="G932" i="1"/>
  <c r="F932" i="1"/>
  <c r="E932" i="1"/>
  <c r="D932" i="1"/>
  <c r="M931" i="1"/>
  <c r="L931" i="1"/>
  <c r="K931" i="1"/>
  <c r="J931" i="1"/>
  <c r="I931" i="1"/>
  <c r="H931" i="1"/>
  <c r="G931" i="1"/>
  <c r="F931" i="1"/>
  <c r="E931" i="1"/>
  <c r="D931" i="1"/>
  <c r="M930" i="1"/>
  <c r="L930" i="1"/>
  <c r="K930" i="1"/>
  <c r="J930" i="1"/>
  <c r="I930" i="1"/>
  <c r="H930" i="1"/>
  <c r="G930" i="1"/>
  <c r="F930" i="1"/>
  <c r="E930" i="1"/>
  <c r="D930" i="1"/>
  <c r="M929" i="1"/>
  <c r="L929" i="1"/>
  <c r="K929" i="1"/>
  <c r="J929" i="1"/>
  <c r="I929" i="1"/>
  <c r="H929" i="1"/>
  <c r="G929" i="1"/>
  <c r="F929" i="1"/>
  <c r="E929" i="1"/>
  <c r="D929" i="1"/>
  <c r="M928" i="1"/>
  <c r="L928" i="1"/>
  <c r="K928" i="1"/>
  <c r="J928" i="1"/>
  <c r="I928" i="1"/>
  <c r="H928" i="1"/>
  <c r="G928" i="1"/>
  <c r="F928" i="1"/>
  <c r="E928" i="1"/>
  <c r="D928" i="1"/>
  <c r="M927" i="1"/>
  <c r="L927" i="1"/>
  <c r="K927" i="1"/>
  <c r="J927" i="1"/>
  <c r="I927" i="1"/>
  <c r="H927" i="1"/>
  <c r="G927" i="1"/>
  <c r="F927" i="1"/>
  <c r="E927" i="1"/>
  <c r="D927" i="1"/>
  <c r="M926" i="1"/>
  <c r="L926" i="1"/>
  <c r="K926" i="1"/>
  <c r="J926" i="1"/>
  <c r="I926" i="1"/>
  <c r="H926" i="1"/>
  <c r="G926" i="1"/>
  <c r="F926" i="1"/>
  <c r="E926" i="1"/>
  <c r="D926" i="1"/>
  <c r="M925" i="1"/>
  <c r="L925" i="1"/>
  <c r="K925" i="1"/>
  <c r="J925" i="1"/>
  <c r="I925" i="1"/>
  <c r="H925" i="1"/>
  <c r="G925" i="1"/>
  <c r="F925" i="1"/>
  <c r="E925" i="1"/>
  <c r="D925" i="1"/>
  <c r="M924" i="1"/>
  <c r="L924" i="1"/>
  <c r="K924" i="1"/>
  <c r="J924" i="1"/>
  <c r="I924" i="1"/>
  <c r="H924" i="1"/>
  <c r="G924" i="1"/>
  <c r="F924" i="1"/>
  <c r="E924" i="1"/>
  <c r="D924" i="1"/>
  <c r="M923" i="1"/>
  <c r="L923" i="1"/>
  <c r="K923" i="1"/>
  <c r="J923" i="1"/>
  <c r="I923" i="1"/>
  <c r="H923" i="1"/>
  <c r="G923" i="1"/>
  <c r="F923" i="1"/>
  <c r="E923" i="1"/>
  <c r="D923" i="1"/>
  <c r="M922" i="1"/>
  <c r="L922" i="1"/>
  <c r="K922" i="1"/>
  <c r="J922" i="1"/>
  <c r="I922" i="1"/>
  <c r="H922" i="1"/>
  <c r="G922" i="1"/>
  <c r="F922" i="1"/>
  <c r="E922" i="1"/>
  <c r="D922" i="1"/>
  <c r="M921" i="1"/>
  <c r="L921" i="1"/>
  <c r="K921" i="1"/>
  <c r="J921" i="1"/>
  <c r="I921" i="1"/>
  <c r="H921" i="1"/>
  <c r="G921" i="1"/>
  <c r="F921" i="1"/>
  <c r="E921" i="1"/>
  <c r="D921" i="1"/>
  <c r="M920" i="1"/>
  <c r="L920" i="1"/>
  <c r="K920" i="1"/>
  <c r="J920" i="1"/>
  <c r="I920" i="1"/>
  <c r="H920" i="1"/>
  <c r="G920" i="1"/>
  <c r="F920" i="1"/>
  <c r="E920" i="1"/>
  <c r="D920" i="1"/>
  <c r="M919" i="1"/>
  <c r="L919" i="1"/>
  <c r="K919" i="1"/>
  <c r="J919" i="1"/>
  <c r="I919" i="1"/>
  <c r="H919" i="1"/>
  <c r="G919" i="1"/>
  <c r="F919" i="1"/>
  <c r="E919" i="1"/>
  <c r="D919" i="1"/>
  <c r="M918" i="1"/>
  <c r="L918" i="1"/>
  <c r="K918" i="1"/>
  <c r="J918" i="1"/>
  <c r="I918" i="1"/>
  <c r="H918" i="1"/>
  <c r="G918" i="1"/>
  <c r="F918" i="1"/>
  <c r="E918" i="1"/>
  <c r="D918" i="1"/>
  <c r="M917" i="1"/>
  <c r="L917" i="1"/>
  <c r="K917" i="1"/>
  <c r="J917" i="1"/>
  <c r="I917" i="1"/>
  <c r="H917" i="1"/>
  <c r="G917" i="1"/>
  <c r="F917" i="1"/>
  <c r="E917" i="1"/>
  <c r="D917" i="1"/>
  <c r="M916" i="1"/>
  <c r="L916" i="1"/>
  <c r="K916" i="1"/>
  <c r="J916" i="1"/>
  <c r="I916" i="1"/>
  <c r="H916" i="1"/>
  <c r="G916" i="1"/>
  <c r="F916" i="1"/>
  <c r="E916" i="1"/>
  <c r="D916" i="1"/>
  <c r="M915" i="1"/>
  <c r="L915" i="1"/>
  <c r="K915" i="1"/>
  <c r="J915" i="1"/>
  <c r="I915" i="1"/>
  <c r="H915" i="1"/>
  <c r="G915" i="1"/>
  <c r="F915" i="1"/>
  <c r="E915" i="1"/>
  <c r="D915" i="1"/>
  <c r="M914" i="1"/>
  <c r="L914" i="1"/>
  <c r="K914" i="1"/>
  <c r="J914" i="1"/>
  <c r="I914" i="1"/>
  <c r="H914" i="1"/>
  <c r="G914" i="1"/>
  <c r="F914" i="1"/>
  <c r="E914" i="1"/>
  <c r="D914" i="1"/>
  <c r="M913" i="1"/>
  <c r="L913" i="1"/>
  <c r="K913" i="1"/>
  <c r="J913" i="1"/>
  <c r="I913" i="1"/>
  <c r="H913" i="1"/>
  <c r="G913" i="1"/>
  <c r="F913" i="1"/>
  <c r="E913" i="1"/>
  <c r="D913" i="1"/>
  <c r="M912" i="1"/>
  <c r="L912" i="1"/>
  <c r="K912" i="1"/>
  <c r="J912" i="1"/>
  <c r="I912" i="1"/>
  <c r="H912" i="1"/>
  <c r="G912" i="1"/>
  <c r="F912" i="1"/>
  <c r="E912" i="1"/>
  <c r="D912" i="1"/>
  <c r="M911" i="1"/>
  <c r="L911" i="1"/>
  <c r="K911" i="1"/>
  <c r="J911" i="1"/>
  <c r="I911" i="1"/>
  <c r="H911" i="1"/>
  <c r="G911" i="1"/>
  <c r="F911" i="1"/>
  <c r="E911" i="1"/>
  <c r="D911" i="1"/>
  <c r="M910" i="1"/>
  <c r="L910" i="1"/>
  <c r="K910" i="1"/>
  <c r="J910" i="1"/>
  <c r="I910" i="1"/>
  <c r="H910" i="1"/>
  <c r="G910" i="1"/>
  <c r="F910" i="1"/>
  <c r="E910" i="1"/>
  <c r="D910" i="1"/>
  <c r="M909" i="1"/>
  <c r="L909" i="1"/>
  <c r="K909" i="1"/>
  <c r="J909" i="1"/>
  <c r="I909" i="1"/>
  <c r="H909" i="1"/>
  <c r="G909" i="1"/>
  <c r="F909" i="1"/>
  <c r="E909" i="1"/>
  <c r="D909" i="1"/>
  <c r="M908" i="1"/>
  <c r="L908" i="1"/>
  <c r="K908" i="1"/>
  <c r="J908" i="1"/>
  <c r="I908" i="1"/>
  <c r="H908" i="1"/>
  <c r="G908" i="1"/>
  <c r="F908" i="1"/>
  <c r="E908" i="1"/>
  <c r="D908" i="1"/>
  <c r="M907" i="1"/>
  <c r="L907" i="1"/>
  <c r="K907" i="1"/>
  <c r="J907" i="1"/>
  <c r="I907" i="1"/>
  <c r="H907" i="1"/>
  <c r="G907" i="1"/>
  <c r="F907" i="1"/>
  <c r="E907" i="1"/>
  <c r="D907" i="1"/>
  <c r="M906" i="1"/>
  <c r="L906" i="1"/>
  <c r="K906" i="1"/>
  <c r="J906" i="1"/>
  <c r="I906" i="1"/>
  <c r="H906" i="1"/>
  <c r="G906" i="1"/>
  <c r="F906" i="1"/>
  <c r="E906" i="1"/>
  <c r="D906" i="1"/>
  <c r="M905" i="1"/>
  <c r="L905" i="1"/>
  <c r="K905" i="1"/>
  <c r="J905" i="1"/>
  <c r="I905" i="1"/>
  <c r="H905" i="1"/>
  <c r="G905" i="1"/>
  <c r="F905" i="1"/>
  <c r="E905" i="1"/>
  <c r="D905" i="1"/>
  <c r="M904" i="1"/>
  <c r="L904" i="1"/>
  <c r="K904" i="1"/>
  <c r="J904" i="1"/>
  <c r="I904" i="1"/>
  <c r="H904" i="1"/>
  <c r="G904" i="1"/>
  <c r="F904" i="1"/>
  <c r="E904" i="1"/>
  <c r="D904" i="1"/>
  <c r="M903" i="1"/>
  <c r="L903" i="1"/>
  <c r="K903" i="1"/>
  <c r="J903" i="1"/>
  <c r="I903" i="1"/>
  <c r="H903" i="1"/>
  <c r="G903" i="1"/>
  <c r="F903" i="1"/>
  <c r="E903" i="1"/>
  <c r="D903" i="1"/>
  <c r="M902" i="1"/>
  <c r="L902" i="1"/>
  <c r="K902" i="1"/>
  <c r="J902" i="1"/>
  <c r="I902" i="1"/>
  <c r="H902" i="1"/>
  <c r="G902" i="1"/>
  <c r="F902" i="1"/>
  <c r="E902" i="1"/>
  <c r="D902" i="1"/>
  <c r="M901" i="1"/>
  <c r="L901" i="1"/>
  <c r="K901" i="1"/>
  <c r="J901" i="1"/>
  <c r="I901" i="1"/>
  <c r="H901" i="1"/>
  <c r="G901" i="1"/>
  <c r="F901" i="1"/>
  <c r="E901" i="1"/>
  <c r="D901" i="1"/>
  <c r="M900" i="1"/>
  <c r="L900" i="1"/>
  <c r="K900" i="1"/>
  <c r="J900" i="1"/>
  <c r="I900" i="1"/>
  <c r="H900" i="1"/>
  <c r="G900" i="1"/>
  <c r="F900" i="1"/>
  <c r="E900" i="1"/>
  <c r="D900" i="1"/>
  <c r="M899" i="1"/>
  <c r="L899" i="1"/>
  <c r="K899" i="1"/>
  <c r="J899" i="1"/>
  <c r="I899" i="1"/>
  <c r="H899" i="1"/>
  <c r="G899" i="1"/>
  <c r="F899" i="1"/>
  <c r="E899" i="1"/>
  <c r="D899" i="1"/>
  <c r="M898" i="1"/>
  <c r="L898" i="1"/>
  <c r="K898" i="1"/>
  <c r="J898" i="1"/>
  <c r="I898" i="1"/>
  <c r="H898" i="1"/>
  <c r="G898" i="1"/>
  <c r="F898" i="1"/>
  <c r="E898" i="1"/>
  <c r="D898" i="1"/>
  <c r="M897" i="1"/>
  <c r="L897" i="1"/>
  <c r="K897" i="1"/>
  <c r="J897" i="1"/>
  <c r="I897" i="1"/>
  <c r="H897" i="1"/>
  <c r="G897" i="1"/>
  <c r="F897" i="1"/>
  <c r="E897" i="1"/>
  <c r="D897" i="1"/>
  <c r="M896" i="1"/>
  <c r="L896" i="1"/>
  <c r="K896" i="1"/>
  <c r="J896" i="1"/>
  <c r="I896" i="1"/>
  <c r="H896" i="1"/>
  <c r="G896" i="1"/>
  <c r="F896" i="1"/>
  <c r="E896" i="1"/>
  <c r="D896" i="1"/>
  <c r="M895" i="1"/>
  <c r="L895" i="1"/>
  <c r="K895" i="1"/>
  <c r="J895" i="1"/>
  <c r="I895" i="1"/>
  <c r="H895" i="1"/>
  <c r="G895" i="1"/>
  <c r="F895" i="1"/>
  <c r="E895" i="1"/>
  <c r="D895" i="1"/>
  <c r="M894" i="1"/>
  <c r="L894" i="1"/>
  <c r="K894" i="1"/>
  <c r="J894" i="1"/>
  <c r="I894" i="1"/>
  <c r="H894" i="1"/>
  <c r="G894" i="1"/>
  <c r="F894" i="1"/>
  <c r="E894" i="1"/>
  <c r="D894" i="1"/>
  <c r="M893" i="1"/>
  <c r="L893" i="1"/>
  <c r="K893" i="1"/>
  <c r="J893" i="1"/>
  <c r="I893" i="1"/>
  <c r="H893" i="1"/>
  <c r="G893" i="1"/>
  <c r="F893" i="1"/>
  <c r="E893" i="1"/>
  <c r="D893" i="1"/>
  <c r="M892" i="1"/>
  <c r="L892" i="1"/>
  <c r="K892" i="1"/>
  <c r="J892" i="1"/>
  <c r="I892" i="1"/>
  <c r="H892" i="1"/>
  <c r="G892" i="1"/>
  <c r="F892" i="1"/>
  <c r="E892" i="1"/>
  <c r="D892" i="1"/>
  <c r="M891" i="1"/>
  <c r="L891" i="1"/>
  <c r="K891" i="1"/>
  <c r="J891" i="1"/>
  <c r="I891" i="1"/>
  <c r="H891" i="1"/>
  <c r="G891" i="1"/>
  <c r="F891" i="1"/>
  <c r="E891" i="1"/>
  <c r="D891" i="1"/>
  <c r="M890" i="1"/>
  <c r="L890" i="1"/>
  <c r="K890" i="1"/>
  <c r="J890" i="1"/>
  <c r="I890" i="1"/>
  <c r="H890" i="1"/>
  <c r="G890" i="1"/>
  <c r="F890" i="1"/>
  <c r="E890" i="1"/>
  <c r="D890" i="1"/>
  <c r="M889" i="1"/>
  <c r="L889" i="1"/>
  <c r="K889" i="1"/>
  <c r="J889" i="1"/>
  <c r="I889" i="1"/>
  <c r="H889" i="1"/>
  <c r="G889" i="1"/>
  <c r="F889" i="1"/>
  <c r="E889" i="1"/>
  <c r="D889" i="1"/>
  <c r="M888" i="1"/>
  <c r="L888" i="1"/>
  <c r="K888" i="1"/>
  <c r="J888" i="1"/>
  <c r="I888" i="1"/>
  <c r="H888" i="1"/>
  <c r="G888" i="1"/>
  <c r="F888" i="1"/>
  <c r="E888" i="1"/>
  <c r="D888" i="1"/>
  <c r="M887" i="1"/>
  <c r="L887" i="1"/>
  <c r="K887" i="1"/>
  <c r="J887" i="1"/>
  <c r="I887" i="1"/>
  <c r="H887" i="1"/>
  <c r="G887" i="1"/>
  <c r="F887" i="1"/>
  <c r="E887" i="1"/>
  <c r="D887" i="1"/>
  <c r="M886" i="1"/>
  <c r="L886" i="1"/>
  <c r="K886" i="1"/>
  <c r="J886" i="1"/>
  <c r="I886" i="1"/>
  <c r="H886" i="1"/>
  <c r="G886" i="1"/>
  <c r="F886" i="1"/>
  <c r="E886" i="1"/>
  <c r="D886" i="1"/>
  <c r="M885" i="1"/>
  <c r="L885" i="1"/>
  <c r="K885" i="1"/>
  <c r="J885" i="1"/>
  <c r="I885" i="1"/>
  <c r="H885" i="1"/>
  <c r="G885" i="1"/>
  <c r="F885" i="1"/>
  <c r="E885" i="1"/>
  <c r="D885" i="1"/>
  <c r="M884" i="1"/>
  <c r="L884" i="1"/>
  <c r="K884" i="1"/>
  <c r="J884" i="1"/>
  <c r="I884" i="1"/>
  <c r="H884" i="1"/>
  <c r="G884" i="1"/>
  <c r="F884" i="1"/>
  <c r="E884" i="1"/>
  <c r="D884" i="1"/>
  <c r="M883" i="1"/>
  <c r="L883" i="1"/>
  <c r="K883" i="1"/>
  <c r="J883" i="1"/>
  <c r="I883" i="1"/>
  <c r="H883" i="1"/>
  <c r="G883" i="1"/>
  <c r="F883" i="1"/>
  <c r="E883" i="1"/>
  <c r="D883" i="1"/>
  <c r="M882" i="1"/>
  <c r="L882" i="1"/>
  <c r="K882" i="1"/>
  <c r="J882" i="1"/>
  <c r="I882" i="1"/>
  <c r="H882" i="1"/>
  <c r="G882" i="1"/>
  <c r="F882" i="1"/>
  <c r="E882" i="1"/>
  <c r="D882" i="1"/>
  <c r="M881" i="1"/>
  <c r="L881" i="1"/>
  <c r="K881" i="1"/>
  <c r="J881" i="1"/>
  <c r="I881" i="1"/>
  <c r="H881" i="1"/>
  <c r="G881" i="1"/>
  <c r="F881" i="1"/>
  <c r="E881" i="1"/>
  <c r="D881" i="1"/>
  <c r="M880" i="1"/>
  <c r="L880" i="1"/>
  <c r="K880" i="1"/>
  <c r="J880" i="1"/>
  <c r="I880" i="1"/>
  <c r="H880" i="1"/>
  <c r="G880" i="1"/>
  <c r="F880" i="1"/>
  <c r="E880" i="1"/>
  <c r="D880" i="1"/>
  <c r="M879" i="1"/>
  <c r="L879" i="1"/>
  <c r="K879" i="1"/>
  <c r="J879" i="1"/>
  <c r="I879" i="1"/>
  <c r="H879" i="1"/>
  <c r="G879" i="1"/>
  <c r="F879" i="1"/>
  <c r="E879" i="1"/>
  <c r="D879" i="1"/>
  <c r="M878" i="1"/>
  <c r="L878" i="1"/>
  <c r="K878" i="1"/>
  <c r="J878" i="1"/>
  <c r="I878" i="1"/>
  <c r="H878" i="1"/>
  <c r="G878" i="1"/>
  <c r="F878" i="1"/>
  <c r="E878" i="1"/>
  <c r="D878" i="1"/>
  <c r="M877" i="1"/>
  <c r="L877" i="1"/>
  <c r="K877" i="1"/>
  <c r="J877" i="1"/>
  <c r="I877" i="1"/>
  <c r="H877" i="1"/>
  <c r="G877" i="1"/>
  <c r="F877" i="1"/>
  <c r="E877" i="1"/>
  <c r="D877" i="1"/>
  <c r="M876" i="1"/>
  <c r="L876" i="1"/>
  <c r="K876" i="1"/>
  <c r="J876" i="1"/>
  <c r="I876" i="1"/>
  <c r="H876" i="1"/>
  <c r="G876" i="1"/>
  <c r="F876" i="1"/>
  <c r="E876" i="1"/>
  <c r="D876" i="1"/>
  <c r="M875" i="1"/>
  <c r="L875" i="1"/>
  <c r="K875" i="1"/>
  <c r="J875" i="1"/>
  <c r="I875" i="1"/>
  <c r="H875" i="1"/>
  <c r="G875" i="1"/>
  <c r="F875" i="1"/>
  <c r="E875" i="1"/>
  <c r="D875" i="1"/>
  <c r="M874" i="1"/>
  <c r="L874" i="1"/>
  <c r="K874" i="1"/>
  <c r="J874" i="1"/>
  <c r="I874" i="1"/>
  <c r="H874" i="1"/>
  <c r="G874" i="1"/>
  <c r="F874" i="1"/>
  <c r="E874" i="1"/>
  <c r="D874" i="1"/>
  <c r="M873" i="1"/>
  <c r="L873" i="1"/>
  <c r="K873" i="1"/>
  <c r="J873" i="1"/>
  <c r="I873" i="1"/>
  <c r="H873" i="1"/>
  <c r="G873" i="1"/>
  <c r="F873" i="1"/>
  <c r="E873" i="1"/>
  <c r="D873" i="1"/>
  <c r="M872" i="1"/>
  <c r="L872" i="1"/>
  <c r="K872" i="1"/>
  <c r="J872" i="1"/>
  <c r="I872" i="1"/>
  <c r="H872" i="1"/>
  <c r="G872" i="1"/>
  <c r="F872" i="1"/>
  <c r="E872" i="1"/>
  <c r="D872" i="1"/>
  <c r="M871" i="1"/>
  <c r="L871" i="1"/>
  <c r="K871" i="1"/>
  <c r="J871" i="1"/>
  <c r="I871" i="1"/>
  <c r="H871" i="1"/>
  <c r="G871" i="1"/>
  <c r="F871" i="1"/>
  <c r="E871" i="1"/>
  <c r="D871" i="1"/>
  <c r="M870" i="1"/>
  <c r="L870" i="1"/>
  <c r="K870" i="1"/>
  <c r="J870" i="1"/>
  <c r="I870" i="1"/>
  <c r="H870" i="1"/>
  <c r="G870" i="1"/>
  <c r="F870" i="1"/>
  <c r="E870" i="1"/>
  <c r="D870" i="1"/>
  <c r="M869" i="1"/>
  <c r="L869" i="1"/>
  <c r="K869" i="1"/>
  <c r="J869" i="1"/>
  <c r="I869" i="1"/>
  <c r="H869" i="1"/>
  <c r="G869" i="1"/>
  <c r="F869" i="1"/>
  <c r="E869" i="1"/>
  <c r="D869" i="1"/>
  <c r="M868" i="1"/>
  <c r="L868" i="1"/>
  <c r="K868" i="1"/>
  <c r="J868" i="1"/>
  <c r="I868" i="1"/>
  <c r="H868" i="1"/>
  <c r="G868" i="1"/>
  <c r="F868" i="1"/>
  <c r="E868" i="1"/>
  <c r="D868" i="1"/>
  <c r="M867" i="1"/>
  <c r="L867" i="1"/>
  <c r="K867" i="1"/>
  <c r="J867" i="1"/>
  <c r="I867" i="1"/>
  <c r="H867" i="1"/>
  <c r="G867" i="1"/>
  <c r="F867" i="1"/>
  <c r="E867" i="1"/>
  <c r="D867" i="1"/>
  <c r="M866" i="1"/>
  <c r="L866" i="1"/>
  <c r="K866" i="1"/>
  <c r="J866" i="1"/>
  <c r="I866" i="1"/>
  <c r="H866" i="1"/>
  <c r="G866" i="1"/>
  <c r="F866" i="1"/>
  <c r="E866" i="1"/>
  <c r="D866" i="1"/>
  <c r="M865" i="1"/>
  <c r="L865" i="1"/>
  <c r="K865" i="1"/>
  <c r="J865" i="1"/>
  <c r="I865" i="1"/>
  <c r="H865" i="1"/>
  <c r="G865" i="1"/>
  <c r="F865" i="1"/>
  <c r="E865" i="1"/>
  <c r="D865" i="1"/>
  <c r="M864" i="1"/>
  <c r="L864" i="1"/>
  <c r="K864" i="1"/>
  <c r="J864" i="1"/>
  <c r="I864" i="1"/>
  <c r="H864" i="1"/>
  <c r="G864" i="1"/>
  <c r="F864" i="1"/>
  <c r="E864" i="1"/>
  <c r="D864" i="1"/>
  <c r="M863" i="1"/>
  <c r="L863" i="1"/>
  <c r="K863" i="1"/>
  <c r="J863" i="1"/>
  <c r="I863" i="1"/>
  <c r="H863" i="1"/>
  <c r="G863" i="1"/>
  <c r="F863" i="1"/>
  <c r="E863" i="1"/>
  <c r="D863" i="1"/>
  <c r="M862" i="1"/>
  <c r="L862" i="1"/>
  <c r="K862" i="1"/>
  <c r="J862" i="1"/>
  <c r="I862" i="1"/>
  <c r="H862" i="1"/>
  <c r="G862" i="1"/>
  <c r="F862" i="1"/>
  <c r="E862" i="1"/>
  <c r="D862" i="1"/>
  <c r="M861" i="1"/>
  <c r="L861" i="1"/>
  <c r="K861" i="1"/>
  <c r="J861" i="1"/>
  <c r="I861" i="1"/>
  <c r="H861" i="1"/>
  <c r="G861" i="1"/>
  <c r="F861" i="1"/>
  <c r="E861" i="1"/>
  <c r="D861" i="1"/>
  <c r="M860" i="1"/>
  <c r="L860" i="1"/>
  <c r="K860" i="1"/>
  <c r="J860" i="1"/>
  <c r="I860" i="1"/>
  <c r="H860" i="1"/>
  <c r="G860" i="1"/>
  <c r="F860" i="1"/>
  <c r="E860" i="1"/>
  <c r="D860" i="1"/>
  <c r="M859" i="1"/>
  <c r="L859" i="1"/>
  <c r="K859" i="1"/>
  <c r="J859" i="1"/>
  <c r="I859" i="1"/>
  <c r="H859" i="1"/>
  <c r="G859" i="1"/>
  <c r="F859" i="1"/>
  <c r="E859" i="1"/>
  <c r="D859" i="1"/>
  <c r="M858" i="1"/>
  <c r="L858" i="1"/>
  <c r="K858" i="1"/>
  <c r="J858" i="1"/>
  <c r="I858" i="1"/>
  <c r="H858" i="1"/>
  <c r="G858" i="1"/>
  <c r="F858" i="1"/>
  <c r="E858" i="1"/>
  <c r="D858" i="1"/>
  <c r="M857" i="1"/>
  <c r="L857" i="1"/>
  <c r="K857" i="1"/>
  <c r="J857" i="1"/>
  <c r="I857" i="1"/>
  <c r="H857" i="1"/>
  <c r="G857" i="1"/>
  <c r="F857" i="1"/>
  <c r="E857" i="1"/>
  <c r="D857" i="1"/>
  <c r="M856" i="1"/>
  <c r="L856" i="1"/>
  <c r="K856" i="1"/>
  <c r="J856" i="1"/>
  <c r="I856" i="1"/>
  <c r="H856" i="1"/>
  <c r="G856" i="1"/>
  <c r="F856" i="1"/>
  <c r="E856" i="1"/>
  <c r="D856" i="1"/>
  <c r="M855" i="1"/>
  <c r="L855" i="1"/>
  <c r="K855" i="1"/>
  <c r="J855" i="1"/>
  <c r="I855" i="1"/>
  <c r="H855" i="1"/>
  <c r="G855" i="1"/>
  <c r="F855" i="1"/>
  <c r="E855" i="1"/>
  <c r="D855" i="1"/>
  <c r="M854" i="1"/>
  <c r="L854" i="1"/>
  <c r="K854" i="1"/>
  <c r="J854" i="1"/>
  <c r="I854" i="1"/>
  <c r="H854" i="1"/>
  <c r="G854" i="1"/>
  <c r="F854" i="1"/>
  <c r="E854" i="1"/>
  <c r="D854" i="1"/>
  <c r="M853" i="1"/>
  <c r="L853" i="1"/>
  <c r="K853" i="1"/>
  <c r="J853" i="1"/>
  <c r="I853" i="1"/>
  <c r="H853" i="1"/>
  <c r="G853" i="1"/>
  <c r="F853" i="1"/>
  <c r="E853" i="1"/>
  <c r="D853" i="1"/>
  <c r="M852" i="1"/>
  <c r="L852" i="1"/>
  <c r="K852" i="1"/>
  <c r="J852" i="1"/>
  <c r="I852" i="1"/>
  <c r="H852" i="1"/>
  <c r="G852" i="1"/>
  <c r="F852" i="1"/>
  <c r="E852" i="1"/>
  <c r="D852" i="1"/>
  <c r="M851" i="1"/>
  <c r="L851" i="1"/>
  <c r="K851" i="1"/>
  <c r="J851" i="1"/>
  <c r="I851" i="1"/>
  <c r="H851" i="1"/>
  <c r="G851" i="1"/>
  <c r="F851" i="1"/>
  <c r="E851" i="1"/>
  <c r="D851" i="1"/>
  <c r="M850" i="1"/>
  <c r="L850" i="1"/>
  <c r="K850" i="1"/>
  <c r="J850" i="1"/>
  <c r="I850" i="1"/>
  <c r="H850" i="1"/>
  <c r="G850" i="1"/>
  <c r="F850" i="1"/>
  <c r="E850" i="1"/>
  <c r="D850" i="1"/>
  <c r="M849" i="1"/>
  <c r="L849" i="1"/>
  <c r="K849" i="1"/>
  <c r="J849" i="1"/>
  <c r="I849" i="1"/>
  <c r="H849" i="1"/>
  <c r="G849" i="1"/>
  <c r="F849" i="1"/>
  <c r="E849" i="1"/>
  <c r="D849" i="1"/>
  <c r="M848" i="1"/>
  <c r="L848" i="1"/>
  <c r="K848" i="1"/>
  <c r="J848" i="1"/>
  <c r="I848" i="1"/>
  <c r="H848" i="1"/>
  <c r="G848" i="1"/>
  <c r="F848" i="1"/>
  <c r="E848" i="1"/>
  <c r="D848" i="1"/>
  <c r="M847" i="1"/>
  <c r="L847" i="1"/>
  <c r="K847" i="1"/>
  <c r="J847" i="1"/>
  <c r="I847" i="1"/>
  <c r="H847" i="1"/>
  <c r="G847" i="1"/>
  <c r="F847" i="1"/>
  <c r="E847" i="1"/>
  <c r="D847" i="1"/>
  <c r="M846" i="1"/>
  <c r="L846" i="1"/>
  <c r="K846" i="1"/>
  <c r="J846" i="1"/>
  <c r="I846" i="1"/>
  <c r="H846" i="1"/>
  <c r="G846" i="1"/>
  <c r="F846" i="1"/>
  <c r="E846" i="1"/>
  <c r="D846" i="1"/>
  <c r="M845" i="1"/>
  <c r="L845" i="1"/>
  <c r="K845" i="1"/>
  <c r="J845" i="1"/>
  <c r="I845" i="1"/>
  <c r="H845" i="1"/>
  <c r="G845" i="1"/>
  <c r="F845" i="1"/>
  <c r="E845" i="1"/>
  <c r="D845" i="1"/>
  <c r="M844" i="1"/>
  <c r="L844" i="1"/>
  <c r="K844" i="1"/>
  <c r="J844" i="1"/>
  <c r="I844" i="1"/>
  <c r="H844" i="1"/>
  <c r="G844" i="1"/>
  <c r="F844" i="1"/>
  <c r="E844" i="1"/>
  <c r="D844" i="1"/>
  <c r="M843" i="1"/>
  <c r="L843" i="1"/>
  <c r="K843" i="1"/>
  <c r="J843" i="1"/>
  <c r="I843" i="1"/>
  <c r="H843" i="1"/>
  <c r="G843" i="1"/>
  <c r="F843" i="1"/>
  <c r="E843" i="1"/>
  <c r="D843" i="1"/>
  <c r="M842" i="1"/>
  <c r="L842" i="1"/>
  <c r="K842" i="1"/>
  <c r="J842" i="1"/>
  <c r="I842" i="1"/>
  <c r="H842" i="1"/>
  <c r="G842" i="1"/>
  <c r="F842" i="1"/>
  <c r="E842" i="1"/>
  <c r="D842" i="1"/>
  <c r="M841" i="1"/>
  <c r="L841" i="1"/>
  <c r="K841" i="1"/>
  <c r="J841" i="1"/>
  <c r="I841" i="1"/>
  <c r="H841" i="1"/>
  <c r="G841" i="1"/>
  <c r="F841" i="1"/>
  <c r="E841" i="1"/>
  <c r="D841" i="1"/>
  <c r="M840" i="1"/>
  <c r="L840" i="1"/>
  <c r="K840" i="1"/>
  <c r="J840" i="1"/>
  <c r="I840" i="1"/>
  <c r="H840" i="1"/>
  <c r="G840" i="1"/>
  <c r="F840" i="1"/>
  <c r="E840" i="1"/>
  <c r="D840" i="1"/>
  <c r="M839" i="1"/>
  <c r="L839" i="1"/>
  <c r="K839" i="1"/>
  <c r="J839" i="1"/>
  <c r="I839" i="1"/>
  <c r="H839" i="1"/>
  <c r="G839" i="1"/>
  <c r="F839" i="1"/>
  <c r="E839" i="1"/>
  <c r="D839" i="1"/>
  <c r="M838" i="1"/>
  <c r="L838" i="1"/>
  <c r="K838" i="1"/>
  <c r="J838" i="1"/>
  <c r="I838" i="1"/>
  <c r="H838" i="1"/>
  <c r="G838" i="1"/>
  <c r="F838" i="1"/>
  <c r="E838" i="1"/>
  <c r="D838" i="1"/>
  <c r="M837" i="1"/>
  <c r="L837" i="1"/>
  <c r="K837" i="1"/>
  <c r="J837" i="1"/>
  <c r="I837" i="1"/>
  <c r="H837" i="1"/>
  <c r="G837" i="1"/>
  <c r="F837" i="1"/>
  <c r="E837" i="1"/>
  <c r="D837" i="1"/>
  <c r="M836" i="1"/>
  <c r="L836" i="1"/>
  <c r="K836" i="1"/>
  <c r="J836" i="1"/>
  <c r="I836" i="1"/>
  <c r="H836" i="1"/>
  <c r="G836" i="1"/>
  <c r="F836" i="1"/>
  <c r="E836" i="1"/>
  <c r="D836" i="1"/>
  <c r="M835" i="1"/>
  <c r="L835" i="1"/>
  <c r="K835" i="1"/>
  <c r="J835" i="1"/>
  <c r="I835" i="1"/>
  <c r="H835" i="1"/>
  <c r="G835" i="1"/>
  <c r="F835" i="1"/>
  <c r="E835" i="1"/>
  <c r="D835" i="1"/>
  <c r="M834" i="1"/>
  <c r="L834" i="1"/>
  <c r="K834" i="1"/>
  <c r="J834" i="1"/>
  <c r="I834" i="1"/>
  <c r="H834" i="1"/>
  <c r="G834" i="1"/>
  <c r="F834" i="1"/>
  <c r="E834" i="1"/>
  <c r="D834" i="1"/>
  <c r="M833" i="1"/>
  <c r="L833" i="1"/>
  <c r="K833" i="1"/>
  <c r="J833" i="1"/>
  <c r="I833" i="1"/>
  <c r="H833" i="1"/>
  <c r="G833" i="1"/>
  <c r="F833" i="1"/>
  <c r="E833" i="1"/>
  <c r="D833" i="1"/>
  <c r="M832" i="1"/>
  <c r="L832" i="1"/>
  <c r="K832" i="1"/>
  <c r="J832" i="1"/>
  <c r="I832" i="1"/>
  <c r="H832" i="1"/>
  <c r="G832" i="1"/>
  <c r="F832" i="1"/>
  <c r="E832" i="1"/>
  <c r="D832" i="1"/>
  <c r="M831" i="1"/>
  <c r="L831" i="1"/>
  <c r="K831" i="1"/>
  <c r="J831" i="1"/>
  <c r="I831" i="1"/>
  <c r="H831" i="1"/>
  <c r="G831" i="1"/>
  <c r="F831" i="1"/>
  <c r="E831" i="1"/>
  <c r="D831" i="1"/>
  <c r="M830" i="1"/>
  <c r="L830" i="1"/>
  <c r="K830" i="1"/>
  <c r="J830" i="1"/>
  <c r="I830" i="1"/>
  <c r="H830" i="1"/>
  <c r="G830" i="1"/>
  <c r="F830" i="1"/>
  <c r="E830" i="1"/>
  <c r="D830" i="1"/>
  <c r="M829" i="1"/>
  <c r="L829" i="1"/>
  <c r="K829" i="1"/>
  <c r="J829" i="1"/>
  <c r="I829" i="1"/>
  <c r="H829" i="1"/>
  <c r="G829" i="1"/>
  <c r="F829" i="1"/>
  <c r="E829" i="1"/>
  <c r="D829" i="1"/>
  <c r="M828" i="1"/>
  <c r="L828" i="1"/>
  <c r="K828" i="1"/>
  <c r="J828" i="1"/>
  <c r="I828" i="1"/>
  <c r="H828" i="1"/>
  <c r="G828" i="1"/>
  <c r="F828" i="1"/>
  <c r="E828" i="1"/>
  <c r="D828" i="1"/>
  <c r="M827" i="1"/>
  <c r="L827" i="1"/>
  <c r="K827" i="1"/>
  <c r="J827" i="1"/>
  <c r="I827" i="1"/>
  <c r="H827" i="1"/>
  <c r="G827" i="1"/>
  <c r="F827" i="1"/>
  <c r="E827" i="1"/>
  <c r="D827" i="1"/>
  <c r="M826" i="1"/>
  <c r="L826" i="1"/>
  <c r="K826" i="1"/>
  <c r="J826" i="1"/>
  <c r="I826" i="1"/>
  <c r="H826" i="1"/>
  <c r="G826" i="1"/>
  <c r="F826" i="1"/>
  <c r="E826" i="1"/>
  <c r="D826" i="1"/>
  <c r="M825" i="1"/>
  <c r="L825" i="1"/>
  <c r="K825" i="1"/>
  <c r="J825" i="1"/>
  <c r="I825" i="1"/>
  <c r="H825" i="1"/>
  <c r="G825" i="1"/>
  <c r="F825" i="1"/>
  <c r="E825" i="1"/>
  <c r="D825" i="1"/>
  <c r="M824" i="1"/>
  <c r="L824" i="1"/>
  <c r="K824" i="1"/>
  <c r="J824" i="1"/>
  <c r="I824" i="1"/>
  <c r="H824" i="1"/>
  <c r="G824" i="1"/>
  <c r="F824" i="1"/>
  <c r="E824" i="1"/>
  <c r="D824" i="1"/>
  <c r="M823" i="1"/>
  <c r="L823" i="1"/>
  <c r="K823" i="1"/>
  <c r="J823" i="1"/>
  <c r="I823" i="1"/>
  <c r="H823" i="1"/>
  <c r="G823" i="1"/>
  <c r="F823" i="1"/>
  <c r="E823" i="1"/>
  <c r="D823" i="1"/>
  <c r="M822" i="1"/>
  <c r="L822" i="1"/>
  <c r="K822" i="1"/>
  <c r="J822" i="1"/>
  <c r="I822" i="1"/>
  <c r="H822" i="1"/>
  <c r="G822" i="1"/>
  <c r="F822" i="1"/>
  <c r="E822" i="1"/>
  <c r="D822" i="1"/>
  <c r="M821" i="1"/>
  <c r="L821" i="1"/>
  <c r="K821" i="1"/>
  <c r="J821" i="1"/>
  <c r="I821" i="1"/>
  <c r="H821" i="1"/>
  <c r="G821" i="1"/>
  <c r="F821" i="1"/>
  <c r="E821" i="1"/>
  <c r="D821" i="1"/>
  <c r="M820" i="1"/>
  <c r="L820" i="1"/>
  <c r="K820" i="1"/>
  <c r="J820" i="1"/>
  <c r="I820" i="1"/>
  <c r="H820" i="1"/>
  <c r="G820" i="1"/>
  <c r="F820" i="1"/>
  <c r="E820" i="1"/>
  <c r="D820" i="1"/>
  <c r="M819" i="1"/>
  <c r="L819" i="1"/>
  <c r="K819" i="1"/>
  <c r="J819" i="1"/>
  <c r="I819" i="1"/>
  <c r="H819" i="1"/>
  <c r="G819" i="1"/>
  <c r="F819" i="1"/>
  <c r="E819" i="1"/>
  <c r="D819" i="1"/>
  <c r="M818" i="1"/>
  <c r="L818" i="1"/>
  <c r="K818" i="1"/>
  <c r="J818" i="1"/>
  <c r="I818" i="1"/>
  <c r="H818" i="1"/>
  <c r="G818" i="1"/>
  <c r="F818" i="1"/>
  <c r="E818" i="1"/>
  <c r="D818" i="1"/>
  <c r="M817" i="1"/>
  <c r="L817" i="1"/>
  <c r="K817" i="1"/>
  <c r="J817" i="1"/>
  <c r="I817" i="1"/>
  <c r="H817" i="1"/>
  <c r="G817" i="1"/>
  <c r="F817" i="1"/>
  <c r="E817" i="1"/>
  <c r="D817" i="1"/>
  <c r="M816" i="1"/>
  <c r="L816" i="1"/>
  <c r="K816" i="1"/>
  <c r="J816" i="1"/>
  <c r="I816" i="1"/>
  <c r="H816" i="1"/>
  <c r="G816" i="1"/>
  <c r="F816" i="1"/>
  <c r="E816" i="1"/>
  <c r="D816" i="1"/>
  <c r="M815" i="1"/>
  <c r="L815" i="1"/>
  <c r="K815" i="1"/>
  <c r="J815" i="1"/>
  <c r="I815" i="1"/>
  <c r="H815" i="1"/>
  <c r="G815" i="1"/>
  <c r="F815" i="1"/>
  <c r="E815" i="1"/>
  <c r="D815" i="1"/>
  <c r="M814" i="1"/>
  <c r="L814" i="1"/>
  <c r="K814" i="1"/>
  <c r="J814" i="1"/>
  <c r="I814" i="1"/>
  <c r="H814" i="1"/>
  <c r="G814" i="1"/>
  <c r="F814" i="1"/>
  <c r="E814" i="1"/>
  <c r="D814" i="1"/>
  <c r="M813" i="1"/>
  <c r="L813" i="1"/>
  <c r="K813" i="1"/>
  <c r="J813" i="1"/>
  <c r="I813" i="1"/>
  <c r="H813" i="1"/>
  <c r="G813" i="1"/>
  <c r="F813" i="1"/>
  <c r="E813" i="1"/>
  <c r="D813" i="1"/>
  <c r="M812" i="1"/>
  <c r="L812" i="1"/>
  <c r="K812" i="1"/>
  <c r="J812" i="1"/>
  <c r="I812" i="1"/>
  <c r="H812" i="1"/>
  <c r="G812" i="1"/>
  <c r="F812" i="1"/>
  <c r="E812" i="1"/>
  <c r="D812" i="1"/>
  <c r="M811" i="1"/>
  <c r="L811" i="1"/>
  <c r="K811" i="1"/>
  <c r="J811" i="1"/>
  <c r="I811" i="1"/>
  <c r="H811" i="1"/>
  <c r="G811" i="1"/>
  <c r="F811" i="1"/>
  <c r="E811" i="1"/>
  <c r="D811" i="1"/>
  <c r="M810" i="1"/>
  <c r="L810" i="1"/>
  <c r="K810" i="1"/>
  <c r="J810" i="1"/>
  <c r="I810" i="1"/>
  <c r="H810" i="1"/>
  <c r="G810" i="1"/>
  <c r="F810" i="1"/>
  <c r="E810" i="1"/>
  <c r="D810" i="1"/>
  <c r="M809" i="1"/>
  <c r="L809" i="1"/>
  <c r="K809" i="1"/>
  <c r="J809" i="1"/>
  <c r="I809" i="1"/>
  <c r="H809" i="1"/>
  <c r="G809" i="1"/>
  <c r="F809" i="1"/>
  <c r="E809" i="1"/>
  <c r="D809" i="1"/>
  <c r="M808" i="1"/>
  <c r="L808" i="1"/>
  <c r="K808" i="1"/>
  <c r="J808" i="1"/>
  <c r="I808" i="1"/>
  <c r="H808" i="1"/>
  <c r="G808" i="1"/>
  <c r="F808" i="1"/>
  <c r="E808" i="1"/>
  <c r="D808" i="1"/>
  <c r="M807" i="1"/>
  <c r="L807" i="1"/>
  <c r="K807" i="1"/>
  <c r="J807" i="1"/>
  <c r="I807" i="1"/>
  <c r="H807" i="1"/>
  <c r="G807" i="1"/>
  <c r="F807" i="1"/>
  <c r="E807" i="1"/>
  <c r="D807" i="1"/>
  <c r="M806" i="1"/>
  <c r="L806" i="1"/>
  <c r="K806" i="1"/>
  <c r="J806" i="1"/>
  <c r="I806" i="1"/>
  <c r="H806" i="1"/>
  <c r="G806" i="1"/>
  <c r="F806" i="1"/>
  <c r="E806" i="1"/>
  <c r="D806" i="1"/>
  <c r="M805" i="1"/>
  <c r="L805" i="1"/>
  <c r="K805" i="1"/>
  <c r="J805" i="1"/>
  <c r="I805" i="1"/>
  <c r="H805" i="1"/>
  <c r="G805" i="1"/>
  <c r="F805" i="1"/>
  <c r="E805" i="1"/>
  <c r="D805" i="1"/>
  <c r="M804" i="1"/>
  <c r="L804" i="1"/>
  <c r="K804" i="1"/>
  <c r="J804" i="1"/>
  <c r="I804" i="1"/>
  <c r="H804" i="1"/>
  <c r="G804" i="1"/>
  <c r="F804" i="1"/>
  <c r="E804" i="1"/>
  <c r="D804" i="1"/>
  <c r="M803" i="1"/>
  <c r="L803" i="1"/>
  <c r="K803" i="1"/>
  <c r="J803" i="1"/>
  <c r="I803" i="1"/>
  <c r="H803" i="1"/>
  <c r="G803" i="1"/>
  <c r="F803" i="1"/>
  <c r="E803" i="1"/>
  <c r="D803" i="1"/>
  <c r="M802" i="1"/>
  <c r="L802" i="1"/>
  <c r="K802" i="1"/>
  <c r="J802" i="1"/>
  <c r="I802" i="1"/>
  <c r="H802" i="1"/>
  <c r="G802" i="1"/>
  <c r="F802" i="1"/>
  <c r="E802" i="1"/>
  <c r="D802" i="1"/>
  <c r="M801" i="1"/>
  <c r="L801" i="1"/>
  <c r="K801" i="1"/>
  <c r="J801" i="1"/>
  <c r="I801" i="1"/>
  <c r="H801" i="1"/>
  <c r="G801" i="1"/>
  <c r="F801" i="1"/>
  <c r="E801" i="1"/>
  <c r="D801" i="1"/>
  <c r="M800" i="1"/>
  <c r="L800" i="1"/>
  <c r="K800" i="1"/>
  <c r="J800" i="1"/>
  <c r="I800" i="1"/>
  <c r="H800" i="1"/>
  <c r="G800" i="1"/>
  <c r="F800" i="1"/>
  <c r="E800" i="1"/>
  <c r="D800" i="1"/>
  <c r="M799" i="1"/>
  <c r="L799" i="1"/>
  <c r="K799" i="1"/>
  <c r="J799" i="1"/>
  <c r="I799" i="1"/>
  <c r="H799" i="1"/>
  <c r="G799" i="1"/>
  <c r="F799" i="1"/>
  <c r="E799" i="1"/>
  <c r="D799" i="1"/>
  <c r="M798" i="1"/>
  <c r="L798" i="1"/>
  <c r="K798" i="1"/>
  <c r="J798" i="1"/>
  <c r="I798" i="1"/>
  <c r="H798" i="1"/>
  <c r="G798" i="1"/>
  <c r="F798" i="1"/>
  <c r="E798" i="1"/>
  <c r="D798" i="1"/>
  <c r="M797" i="1"/>
  <c r="L797" i="1"/>
  <c r="K797" i="1"/>
  <c r="J797" i="1"/>
  <c r="I797" i="1"/>
  <c r="H797" i="1"/>
  <c r="G797" i="1"/>
  <c r="F797" i="1"/>
  <c r="E797" i="1"/>
  <c r="D797" i="1"/>
  <c r="M796" i="1"/>
  <c r="L796" i="1"/>
  <c r="K796" i="1"/>
  <c r="J796" i="1"/>
  <c r="I796" i="1"/>
  <c r="H796" i="1"/>
  <c r="G796" i="1"/>
  <c r="F796" i="1"/>
  <c r="E796" i="1"/>
  <c r="D796" i="1"/>
  <c r="M795" i="1"/>
  <c r="L795" i="1"/>
  <c r="K795" i="1"/>
  <c r="J795" i="1"/>
  <c r="I795" i="1"/>
  <c r="H795" i="1"/>
  <c r="G795" i="1"/>
  <c r="F795" i="1"/>
  <c r="E795" i="1"/>
  <c r="D795" i="1"/>
  <c r="M794" i="1"/>
  <c r="L794" i="1"/>
  <c r="K794" i="1"/>
  <c r="J794" i="1"/>
  <c r="I794" i="1"/>
  <c r="H794" i="1"/>
  <c r="G794" i="1"/>
  <c r="F794" i="1"/>
  <c r="E794" i="1"/>
  <c r="D794" i="1"/>
  <c r="M793" i="1"/>
  <c r="L793" i="1"/>
  <c r="K793" i="1"/>
  <c r="J793" i="1"/>
  <c r="I793" i="1"/>
  <c r="H793" i="1"/>
  <c r="G793" i="1"/>
  <c r="F793" i="1"/>
  <c r="E793" i="1"/>
  <c r="D793" i="1"/>
  <c r="M792" i="1"/>
  <c r="L792" i="1"/>
  <c r="K792" i="1"/>
  <c r="J792" i="1"/>
  <c r="I792" i="1"/>
  <c r="H792" i="1"/>
  <c r="G792" i="1"/>
  <c r="F792" i="1"/>
  <c r="E792" i="1"/>
  <c r="D792" i="1"/>
  <c r="M791" i="1"/>
  <c r="L791" i="1"/>
  <c r="K791" i="1"/>
  <c r="J791" i="1"/>
  <c r="I791" i="1"/>
  <c r="H791" i="1"/>
  <c r="G791" i="1"/>
  <c r="F791" i="1"/>
  <c r="E791" i="1"/>
  <c r="D791" i="1"/>
  <c r="M790" i="1"/>
  <c r="L790" i="1"/>
  <c r="K790" i="1"/>
  <c r="J790" i="1"/>
  <c r="I790" i="1"/>
  <c r="H790" i="1"/>
  <c r="G790" i="1"/>
  <c r="F790" i="1"/>
  <c r="E790" i="1"/>
  <c r="D790" i="1"/>
  <c r="M789" i="1"/>
  <c r="L789" i="1"/>
  <c r="K789" i="1"/>
  <c r="J789" i="1"/>
  <c r="I789" i="1"/>
  <c r="H789" i="1"/>
  <c r="G789" i="1"/>
  <c r="F789" i="1"/>
  <c r="E789" i="1"/>
  <c r="D789" i="1"/>
  <c r="M788" i="1"/>
  <c r="L788" i="1"/>
  <c r="K788" i="1"/>
  <c r="J788" i="1"/>
  <c r="I788" i="1"/>
  <c r="H788" i="1"/>
  <c r="G788" i="1"/>
  <c r="F788" i="1"/>
  <c r="E788" i="1"/>
  <c r="D788" i="1"/>
  <c r="M787" i="1"/>
  <c r="L787" i="1"/>
  <c r="K787" i="1"/>
  <c r="J787" i="1"/>
  <c r="I787" i="1"/>
  <c r="H787" i="1"/>
  <c r="G787" i="1"/>
  <c r="F787" i="1"/>
  <c r="E787" i="1"/>
  <c r="D787" i="1"/>
  <c r="M786" i="1"/>
  <c r="L786" i="1"/>
  <c r="K786" i="1"/>
  <c r="J786" i="1"/>
  <c r="I786" i="1"/>
  <c r="H786" i="1"/>
  <c r="G786" i="1"/>
  <c r="F786" i="1"/>
  <c r="E786" i="1"/>
  <c r="D786" i="1"/>
  <c r="M785" i="1"/>
  <c r="L785" i="1"/>
  <c r="K785" i="1"/>
  <c r="J785" i="1"/>
  <c r="I785" i="1"/>
  <c r="H785" i="1"/>
  <c r="G785" i="1"/>
  <c r="F785" i="1"/>
  <c r="E785" i="1"/>
  <c r="D785" i="1"/>
  <c r="M784" i="1"/>
  <c r="L784" i="1"/>
  <c r="K784" i="1"/>
  <c r="J784" i="1"/>
  <c r="I784" i="1"/>
  <c r="H784" i="1"/>
  <c r="G784" i="1"/>
  <c r="F784" i="1"/>
  <c r="E784" i="1"/>
  <c r="D784" i="1"/>
  <c r="M783" i="1"/>
  <c r="L783" i="1"/>
  <c r="K783" i="1"/>
  <c r="J783" i="1"/>
  <c r="I783" i="1"/>
  <c r="H783" i="1"/>
  <c r="G783" i="1"/>
  <c r="F783" i="1"/>
  <c r="E783" i="1"/>
  <c r="D783" i="1"/>
  <c r="M782" i="1"/>
  <c r="L782" i="1"/>
  <c r="K782" i="1"/>
  <c r="J782" i="1"/>
  <c r="I782" i="1"/>
  <c r="H782" i="1"/>
  <c r="G782" i="1"/>
  <c r="F782" i="1"/>
  <c r="E782" i="1"/>
  <c r="D782" i="1"/>
  <c r="M781" i="1"/>
  <c r="L781" i="1"/>
  <c r="K781" i="1"/>
  <c r="J781" i="1"/>
  <c r="I781" i="1"/>
  <c r="H781" i="1"/>
  <c r="G781" i="1"/>
  <c r="F781" i="1"/>
  <c r="E781" i="1"/>
  <c r="D781" i="1"/>
  <c r="M780" i="1"/>
  <c r="L780" i="1"/>
  <c r="K780" i="1"/>
  <c r="J780" i="1"/>
  <c r="I780" i="1"/>
  <c r="H780" i="1"/>
  <c r="G780" i="1"/>
  <c r="F780" i="1"/>
  <c r="E780" i="1"/>
  <c r="D780" i="1"/>
  <c r="M779" i="1"/>
  <c r="L779" i="1"/>
  <c r="K779" i="1"/>
  <c r="J779" i="1"/>
  <c r="I779" i="1"/>
  <c r="H779" i="1"/>
  <c r="G779" i="1"/>
  <c r="F779" i="1"/>
  <c r="E779" i="1"/>
  <c r="D779" i="1"/>
  <c r="M778" i="1"/>
  <c r="L778" i="1"/>
  <c r="K778" i="1"/>
  <c r="J778" i="1"/>
  <c r="I778" i="1"/>
  <c r="H778" i="1"/>
  <c r="G778" i="1"/>
  <c r="F778" i="1"/>
  <c r="E778" i="1"/>
  <c r="D778" i="1"/>
  <c r="M777" i="1"/>
  <c r="L777" i="1"/>
  <c r="K777" i="1"/>
  <c r="J777" i="1"/>
  <c r="I777" i="1"/>
  <c r="H777" i="1"/>
  <c r="G777" i="1"/>
  <c r="F777" i="1"/>
  <c r="E777" i="1"/>
  <c r="D777" i="1"/>
  <c r="M776" i="1"/>
  <c r="L776" i="1"/>
  <c r="K776" i="1"/>
  <c r="J776" i="1"/>
  <c r="I776" i="1"/>
  <c r="H776" i="1"/>
  <c r="G776" i="1"/>
  <c r="F776" i="1"/>
  <c r="E776" i="1"/>
  <c r="D776" i="1"/>
  <c r="M775" i="1"/>
  <c r="L775" i="1"/>
  <c r="K775" i="1"/>
  <c r="J775" i="1"/>
  <c r="I775" i="1"/>
  <c r="H775" i="1"/>
  <c r="G775" i="1"/>
  <c r="F775" i="1"/>
  <c r="E775" i="1"/>
  <c r="D775" i="1"/>
  <c r="M774" i="1"/>
  <c r="L774" i="1"/>
  <c r="K774" i="1"/>
  <c r="J774" i="1"/>
  <c r="I774" i="1"/>
  <c r="H774" i="1"/>
  <c r="G774" i="1"/>
  <c r="F774" i="1"/>
  <c r="E774" i="1"/>
  <c r="D774" i="1"/>
  <c r="M773" i="1"/>
  <c r="L773" i="1"/>
  <c r="K773" i="1"/>
  <c r="J773" i="1"/>
  <c r="I773" i="1"/>
  <c r="H773" i="1"/>
  <c r="G773" i="1"/>
  <c r="F773" i="1"/>
  <c r="E773" i="1"/>
  <c r="D773" i="1"/>
  <c r="M772" i="1"/>
  <c r="L772" i="1"/>
  <c r="K772" i="1"/>
  <c r="J772" i="1"/>
  <c r="I772" i="1"/>
  <c r="H772" i="1"/>
  <c r="G772" i="1"/>
  <c r="F772" i="1"/>
  <c r="E772" i="1"/>
  <c r="D772" i="1"/>
  <c r="M771" i="1"/>
  <c r="L771" i="1"/>
  <c r="K771" i="1"/>
  <c r="J771" i="1"/>
  <c r="I771" i="1"/>
  <c r="H771" i="1"/>
  <c r="G771" i="1"/>
  <c r="F771" i="1"/>
  <c r="E771" i="1"/>
  <c r="D771" i="1"/>
  <c r="M770" i="1"/>
  <c r="L770" i="1"/>
  <c r="K770" i="1"/>
  <c r="J770" i="1"/>
  <c r="I770" i="1"/>
  <c r="H770" i="1"/>
  <c r="G770" i="1"/>
  <c r="F770" i="1"/>
  <c r="E770" i="1"/>
  <c r="D770" i="1"/>
  <c r="M769" i="1"/>
  <c r="L769" i="1"/>
  <c r="K769" i="1"/>
  <c r="J769" i="1"/>
  <c r="I769" i="1"/>
  <c r="H769" i="1"/>
  <c r="G769" i="1"/>
  <c r="F769" i="1"/>
  <c r="E769" i="1"/>
  <c r="D769" i="1"/>
  <c r="M768" i="1"/>
  <c r="L768" i="1"/>
  <c r="K768" i="1"/>
  <c r="J768" i="1"/>
  <c r="I768" i="1"/>
  <c r="H768" i="1"/>
  <c r="G768" i="1"/>
  <c r="F768" i="1"/>
  <c r="E768" i="1"/>
  <c r="D768" i="1"/>
  <c r="M767" i="1"/>
  <c r="L767" i="1"/>
  <c r="K767" i="1"/>
  <c r="J767" i="1"/>
  <c r="I767" i="1"/>
  <c r="H767" i="1"/>
  <c r="G767" i="1"/>
  <c r="F767" i="1"/>
  <c r="E767" i="1"/>
  <c r="D767" i="1"/>
  <c r="M766" i="1"/>
  <c r="L766" i="1"/>
  <c r="K766" i="1"/>
  <c r="J766" i="1"/>
  <c r="I766" i="1"/>
  <c r="H766" i="1"/>
  <c r="G766" i="1"/>
  <c r="F766" i="1"/>
  <c r="E766" i="1"/>
  <c r="D766" i="1"/>
  <c r="M765" i="1"/>
  <c r="L765" i="1"/>
  <c r="K765" i="1"/>
  <c r="J765" i="1"/>
  <c r="I765" i="1"/>
  <c r="H765" i="1"/>
  <c r="G765" i="1"/>
  <c r="F765" i="1"/>
  <c r="E765" i="1"/>
  <c r="D765" i="1"/>
  <c r="M764" i="1"/>
  <c r="L764" i="1"/>
  <c r="K764" i="1"/>
  <c r="J764" i="1"/>
  <c r="I764" i="1"/>
  <c r="H764" i="1"/>
  <c r="G764" i="1"/>
  <c r="F764" i="1"/>
  <c r="E764" i="1"/>
  <c r="D764" i="1"/>
  <c r="M763" i="1"/>
  <c r="L763" i="1"/>
  <c r="K763" i="1"/>
  <c r="J763" i="1"/>
  <c r="I763" i="1"/>
  <c r="H763" i="1"/>
  <c r="G763" i="1"/>
  <c r="F763" i="1"/>
  <c r="E763" i="1"/>
  <c r="D763" i="1"/>
  <c r="M762" i="1"/>
  <c r="L762" i="1"/>
  <c r="K762" i="1"/>
  <c r="J762" i="1"/>
  <c r="I762" i="1"/>
  <c r="H762" i="1"/>
  <c r="G762" i="1"/>
  <c r="F762" i="1"/>
  <c r="E762" i="1"/>
  <c r="D762" i="1"/>
  <c r="M761" i="1"/>
  <c r="L761" i="1"/>
  <c r="K761" i="1"/>
  <c r="J761" i="1"/>
  <c r="I761" i="1"/>
  <c r="H761" i="1"/>
  <c r="G761" i="1"/>
  <c r="F761" i="1"/>
  <c r="E761" i="1"/>
  <c r="D761" i="1"/>
  <c r="M760" i="1"/>
  <c r="L760" i="1"/>
  <c r="K760" i="1"/>
  <c r="J760" i="1"/>
  <c r="I760" i="1"/>
  <c r="H760" i="1"/>
  <c r="G760" i="1"/>
  <c r="F760" i="1"/>
  <c r="E760" i="1"/>
  <c r="D760" i="1"/>
  <c r="M759" i="1"/>
  <c r="L759" i="1"/>
  <c r="K759" i="1"/>
  <c r="J759" i="1"/>
  <c r="I759" i="1"/>
  <c r="H759" i="1"/>
  <c r="G759" i="1"/>
  <c r="F759" i="1"/>
  <c r="E759" i="1"/>
  <c r="D759" i="1"/>
  <c r="M758" i="1"/>
  <c r="L758" i="1"/>
  <c r="K758" i="1"/>
  <c r="J758" i="1"/>
  <c r="I758" i="1"/>
  <c r="H758" i="1"/>
  <c r="G758" i="1"/>
  <c r="F758" i="1"/>
  <c r="E758" i="1"/>
  <c r="D758" i="1"/>
  <c r="M757" i="1"/>
  <c r="L757" i="1"/>
  <c r="K757" i="1"/>
  <c r="J757" i="1"/>
  <c r="I757" i="1"/>
  <c r="H757" i="1"/>
  <c r="G757" i="1"/>
  <c r="F757" i="1"/>
  <c r="E757" i="1"/>
  <c r="D757" i="1"/>
  <c r="M756" i="1"/>
  <c r="L756" i="1"/>
  <c r="K756" i="1"/>
  <c r="J756" i="1"/>
  <c r="I756" i="1"/>
  <c r="H756" i="1"/>
  <c r="G756" i="1"/>
  <c r="F756" i="1"/>
  <c r="E756" i="1"/>
  <c r="D756" i="1"/>
  <c r="M755" i="1"/>
  <c r="L755" i="1"/>
  <c r="K755" i="1"/>
  <c r="J755" i="1"/>
  <c r="I755" i="1"/>
  <c r="H755" i="1"/>
  <c r="G755" i="1"/>
  <c r="F755" i="1"/>
  <c r="E755" i="1"/>
  <c r="D755" i="1"/>
  <c r="M754" i="1"/>
  <c r="L754" i="1"/>
  <c r="K754" i="1"/>
  <c r="J754" i="1"/>
  <c r="I754" i="1"/>
  <c r="H754" i="1"/>
  <c r="G754" i="1"/>
  <c r="F754" i="1"/>
  <c r="E754" i="1"/>
  <c r="D754" i="1"/>
  <c r="M753" i="1"/>
  <c r="L753" i="1"/>
  <c r="K753" i="1"/>
  <c r="J753" i="1"/>
  <c r="I753" i="1"/>
  <c r="H753" i="1"/>
  <c r="G753" i="1"/>
  <c r="F753" i="1"/>
  <c r="E753" i="1"/>
  <c r="D753" i="1"/>
  <c r="M752" i="1"/>
  <c r="L752" i="1"/>
  <c r="K752" i="1"/>
  <c r="J752" i="1"/>
  <c r="I752" i="1"/>
  <c r="H752" i="1"/>
  <c r="G752" i="1"/>
  <c r="F752" i="1"/>
  <c r="E752" i="1"/>
  <c r="D752" i="1"/>
  <c r="M751" i="1"/>
  <c r="L751" i="1"/>
  <c r="K751" i="1"/>
  <c r="J751" i="1"/>
  <c r="I751" i="1"/>
  <c r="H751" i="1"/>
  <c r="G751" i="1"/>
  <c r="F751" i="1"/>
  <c r="E751" i="1"/>
  <c r="D751" i="1"/>
  <c r="M750" i="1"/>
  <c r="L750" i="1"/>
  <c r="K750" i="1"/>
  <c r="J750" i="1"/>
  <c r="I750" i="1"/>
  <c r="H750" i="1"/>
  <c r="G750" i="1"/>
  <c r="F750" i="1"/>
  <c r="E750" i="1"/>
  <c r="D750" i="1"/>
  <c r="M749" i="1"/>
  <c r="L749" i="1"/>
  <c r="K749" i="1"/>
  <c r="J749" i="1"/>
  <c r="I749" i="1"/>
  <c r="H749" i="1"/>
  <c r="G749" i="1"/>
  <c r="F749" i="1"/>
  <c r="E749" i="1"/>
  <c r="D749" i="1"/>
  <c r="M748" i="1"/>
  <c r="L748" i="1"/>
  <c r="K748" i="1"/>
  <c r="J748" i="1"/>
  <c r="I748" i="1"/>
  <c r="H748" i="1"/>
  <c r="G748" i="1"/>
  <c r="F748" i="1"/>
  <c r="E748" i="1"/>
  <c r="D748" i="1"/>
  <c r="M747" i="1"/>
  <c r="L747" i="1"/>
  <c r="K747" i="1"/>
  <c r="J747" i="1"/>
  <c r="I747" i="1"/>
  <c r="H747" i="1"/>
  <c r="G747" i="1"/>
  <c r="F747" i="1"/>
  <c r="E747" i="1"/>
  <c r="D747" i="1"/>
  <c r="M746" i="1"/>
  <c r="L746" i="1"/>
  <c r="K746" i="1"/>
  <c r="J746" i="1"/>
  <c r="I746" i="1"/>
  <c r="H746" i="1"/>
  <c r="G746" i="1"/>
  <c r="F746" i="1"/>
  <c r="E746" i="1"/>
  <c r="D746" i="1"/>
  <c r="M745" i="1"/>
  <c r="L745" i="1"/>
  <c r="K745" i="1"/>
  <c r="J745" i="1"/>
  <c r="I745" i="1"/>
  <c r="H745" i="1"/>
  <c r="G745" i="1"/>
  <c r="F745" i="1"/>
  <c r="E745" i="1"/>
  <c r="D745" i="1"/>
  <c r="M744" i="1"/>
  <c r="L744" i="1"/>
  <c r="K744" i="1"/>
  <c r="J744" i="1"/>
  <c r="I744" i="1"/>
  <c r="H744" i="1"/>
  <c r="G744" i="1"/>
  <c r="F744" i="1"/>
  <c r="E744" i="1"/>
  <c r="D744" i="1"/>
  <c r="M743" i="1"/>
  <c r="L743" i="1"/>
  <c r="K743" i="1"/>
  <c r="J743" i="1"/>
  <c r="I743" i="1"/>
  <c r="H743" i="1"/>
  <c r="G743" i="1"/>
  <c r="F743" i="1"/>
  <c r="E743" i="1"/>
  <c r="D743" i="1"/>
  <c r="M742" i="1"/>
  <c r="L742" i="1"/>
  <c r="K742" i="1"/>
  <c r="J742" i="1"/>
  <c r="I742" i="1"/>
  <c r="H742" i="1"/>
  <c r="G742" i="1"/>
  <c r="F742" i="1"/>
  <c r="E742" i="1"/>
  <c r="D742" i="1"/>
  <c r="M741" i="1"/>
  <c r="L741" i="1"/>
  <c r="K741" i="1"/>
  <c r="J741" i="1"/>
  <c r="I741" i="1"/>
  <c r="H741" i="1"/>
  <c r="G741" i="1"/>
  <c r="F741" i="1"/>
  <c r="E741" i="1"/>
  <c r="D741" i="1"/>
  <c r="M740" i="1"/>
  <c r="L740" i="1"/>
  <c r="K740" i="1"/>
  <c r="J740" i="1"/>
  <c r="I740" i="1"/>
  <c r="H740" i="1"/>
  <c r="G740" i="1"/>
  <c r="F740" i="1"/>
  <c r="E740" i="1"/>
  <c r="D740" i="1"/>
  <c r="M739" i="1"/>
  <c r="L739" i="1"/>
  <c r="K739" i="1"/>
  <c r="J739" i="1"/>
  <c r="I739" i="1"/>
  <c r="H739" i="1"/>
  <c r="G739" i="1"/>
  <c r="F739" i="1"/>
  <c r="E739" i="1"/>
  <c r="D739" i="1"/>
  <c r="M738" i="1"/>
  <c r="L738" i="1"/>
  <c r="K738" i="1"/>
  <c r="J738" i="1"/>
  <c r="I738" i="1"/>
  <c r="H738" i="1"/>
  <c r="G738" i="1"/>
  <c r="F738" i="1"/>
  <c r="E738" i="1"/>
  <c r="D738" i="1"/>
  <c r="M737" i="1"/>
  <c r="L737" i="1"/>
  <c r="K737" i="1"/>
  <c r="J737" i="1"/>
  <c r="I737" i="1"/>
  <c r="H737" i="1"/>
  <c r="G737" i="1"/>
  <c r="F737" i="1"/>
  <c r="E737" i="1"/>
  <c r="D737" i="1"/>
  <c r="M736" i="1"/>
  <c r="L736" i="1"/>
  <c r="K736" i="1"/>
  <c r="J736" i="1"/>
  <c r="I736" i="1"/>
  <c r="H736" i="1"/>
  <c r="G736" i="1"/>
  <c r="F736" i="1"/>
  <c r="E736" i="1"/>
  <c r="D736" i="1"/>
  <c r="M735" i="1"/>
  <c r="L735" i="1"/>
  <c r="K735" i="1"/>
  <c r="J735" i="1"/>
  <c r="I735" i="1"/>
  <c r="H735" i="1"/>
  <c r="G735" i="1"/>
  <c r="F735" i="1"/>
  <c r="E735" i="1"/>
  <c r="D735" i="1"/>
  <c r="M734" i="1"/>
  <c r="L734" i="1"/>
  <c r="K734" i="1"/>
  <c r="J734" i="1"/>
  <c r="I734" i="1"/>
  <c r="H734" i="1"/>
  <c r="G734" i="1"/>
  <c r="F734" i="1"/>
  <c r="E734" i="1"/>
  <c r="D734" i="1"/>
  <c r="M733" i="1"/>
  <c r="L733" i="1"/>
  <c r="K733" i="1"/>
  <c r="J733" i="1"/>
  <c r="I733" i="1"/>
  <c r="H733" i="1"/>
  <c r="G733" i="1"/>
  <c r="F733" i="1"/>
  <c r="E733" i="1"/>
  <c r="D733" i="1"/>
  <c r="M732" i="1"/>
  <c r="L732" i="1"/>
  <c r="K732" i="1"/>
  <c r="J732" i="1"/>
  <c r="I732" i="1"/>
  <c r="H732" i="1"/>
  <c r="G732" i="1"/>
  <c r="F732" i="1"/>
  <c r="E732" i="1"/>
  <c r="D732" i="1"/>
  <c r="M731" i="1"/>
  <c r="L731" i="1"/>
  <c r="K731" i="1"/>
  <c r="J731" i="1"/>
  <c r="I731" i="1"/>
  <c r="H731" i="1"/>
  <c r="G731" i="1"/>
  <c r="F731" i="1"/>
  <c r="E731" i="1"/>
  <c r="D731" i="1"/>
  <c r="M730" i="1"/>
  <c r="L730" i="1"/>
  <c r="K730" i="1"/>
  <c r="J730" i="1"/>
  <c r="I730" i="1"/>
  <c r="H730" i="1"/>
  <c r="G730" i="1"/>
  <c r="F730" i="1"/>
  <c r="E730" i="1"/>
  <c r="D730" i="1"/>
  <c r="M729" i="1"/>
  <c r="L729" i="1"/>
  <c r="K729" i="1"/>
  <c r="J729" i="1"/>
  <c r="I729" i="1"/>
  <c r="H729" i="1"/>
  <c r="G729" i="1"/>
  <c r="F729" i="1"/>
  <c r="E729" i="1"/>
  <c r="D729" i="1"/>
  <c r="M728" i="1"/>
  <c r="L728" i="1"/>
  <c r="K728" i="1"/>
  <c r="J728" i="1"/>
  <c r="I728" i="1"/>
  <c r="H728" i="1"/>
  <c r="G728" i="1"/>
  <c r="F728" i="1"/>
  <c r="E728" i="1"/>
  <c r="D728" i="1"/>
  <c r="M727" i="1"/>
  <c r="L727" i="1"/>
  <c r="K727" i="1"/>
  <c r="J727" i="1"/>
  <c r="I727" i="1"/>
  <c r="H727" i="1"/>
  <c r="G727" i="1"/>
  <c r="F727" i="1"/>
  <c r="E727" i="1"/>
  <c r="D727" i="1"/>
  <c r="M726" i="1"/>
  <c r="L726" i="1"/>
  <c r="K726" i="1"/>
  <c r="J726" i="1"/>
  <c r="I726" i="1"/>
  <c r="H726" i="1"/>
  <c r="G726" i="1"/>
  <c r="F726" i="1"/>
  <c r="E726" i="1"/>
  <c r="D726" i="1"/>
  <c r="M725" i="1"/>
  <c r="L725" i="1"/>
  <c r="K725" i="1"/>
  <c r="J725" i="1"/>
  <c r="I725" i="1"/>
  <c r="H725" i="1"/>
  <c r="G725" i="1"/>
  <c r="F725" i="1"/>
  <c r="E725" i="1"/>
  <c r="D725" i="1"/>
  <c r="M724" i="1"/>
  <c r="L724" i="1"/>
  <c r="K724" i="1"/>
  <c r="J724" i="1"/>
  <c r="I724" i="1"/>
  <c r="H724" i="1"/>
  <c r="G724" i="1"/>
  <c r="F724" i="1"/>
  <c r="E724" i="1"/>
  <c r="D724" i="1"/>
  <c r="M723" i="1"/>
  <c r="L723" i="1"/>
  <c r="K723" i="1"/>
  <c r="J723" i="1"/>
  <c r="I723" i="1"/>
  <c r="H723" i="1"/>
  <c r="G723" i="1"/>
  <c r="F723" i="1"/>
  <c r="E723" i="1"/>
  <c r="D723" i="1"/>
  <c r="M722" i="1"/>
  <c r="L722" i="1"/>
  <c r="K722" i="1"/>
  <c r="J722" i="1"/>
  <c r="I722" i="1"/>
  <c r="H722" i="1"/>
  <c r="G722" i="1"/>
  <c r="F722" i="1"/>
  <c r="E722" i="1"/>
  <c r="D722" i="1"/>
  <c r="M721" i="1"/>
  <c r="L721" i="1"/>
  <c r="K721" i="1"/>
  <c r="J721" i="1"/>
  <c r="I721" i="1"/>
  <c r="H721" i="1"/>
  <c r="G721" i="1"/>
  <c r="F721" i="1"/>
  <c r="E721" i="1"/>
  <c r="D721" i="1"/>
  <c r="M720" i="1"/>
  <c r="L720" i="1"/>
  <c r="K720" i="1"/>
  <c r="J720" i="1"/>
  <c r="I720" i="1"/>
  <c r="H720" i="1"/>
  <c r="G720" i="1"/>
  <c r="F720" i="1"/>
  <c r="E720" i="1"/>
  <c r="D720" i="1"/>
  <c r="M719" i="1"/>
  <c r="L719" i="1"/>
  <c r="K719" i="1"/>
  <c r="J719" i="1"/>
  <c r="I719" i="1"/>
  <c r="H719" i="1"/>
  <c r="G719" i="1"/>
  <c r="F719" i="1"/>
  <c r="E719" i="1"/>
  <c r="D719" i="1"/>
  <c r="M718" i="1"/>
  <c r="L718" i="1"/>
  <c r="K718" i="1"/>
  <c r="J718" i="1"/>
  <c r="I718" i="1"/>
  <c r="H718" i="1"/>
  <c r="G718" i="1"/>
  <c r="F718" i="1"/>
  <c r="E718" i="1"/>
  <c r="D718" i="1"/>
  <c r="M717" i="1"/>
  <c r="L717" i="1"/>
  <c r="K717" i="1"/>
  <c r="J717" i="1"/>
  <c r="I717" i="1"/>
  <c r="H717" i="1"/>
  <c r="G717" i="1"/>
  <c r="F717" i="1"/>
  <c r="E717" i="1"/>
  <c r="D717" i="1"/>
  <c r="M716" i="1"/>
  <c r="L716" i="1"/>
  <c r="K716" i="1"/>
  <c r="J716" i="1"/>
  <c r="I716" i="1"/>
  <c r="H716" i="1"/>
  <c r="G716" i="1"/>
  <c r="F716" i="1"/>
  <c r="E716" i="1"/>
  <c r="D716" i="1"/>
  <c r="M715" i="1"/>
  <c r="L715" i="1"/>
  <c r="K715" i="1"/>
  <c r="J715" i="1"/>
  <c r="I715" i="1"/>
  <c r="H715" i="1"/>
  <c r="G715" i="1"/>
  <c r="F715" i="1"/>
  <c r="E715" i="1"/>
  <c r="D715" i="1"/>
  <c r="M714" i="1"/>
  <c r="L714" i="1"/>
  <c r="K714" i="1"/>
  <c r="J714" i="1"/>
  <c r="I714" i="1"/>
  <c r="H714" i="1"/>
  <c r="G714" i="1"/>
  <c r="F714" i="1"/>
  <c r="E714" i="1"/>
  <c r="D714" i="1"/>
  <c r="M713" i="1"/>
  <c r="L713" i="1"/>
  <c r="K713" i="1"/>
  <c r="J713" i="1"/>
  <c r="I713" i="1"/>
  <c r="H713" i="1"/>
  <c r="G713" i="1"/>
  <c r="F713" i="1"/>
  <c r="E713" i="1"/>
  <c r="D713" i="1"/>
  <c r="M712" i="1"/>
  <c r="L712" i="1"/>
  <c r="K712" i="1"/>
  <c r="J712" i="1"/>
  <c r="I712" i="1"/>
  <c r="H712" i="1"/>
  <c r="G712" i="1"/>
  <c r="F712" i="1"/>
  <c r="E712" i="1"/>
  <c r="D712" i="1"/>
  <c r="M711" i="1"/>
  <c r="L711" i="1"/>
  <c r="K711" i="1"/>
  <c r="J711" i="1"/>
  <c r="I711" i="1"/>
  <c r="H711" i="1"/>
  <c r="G711" i="1"/>
  <c r="F711" i="1"/>
  <c r="E711" i="1"/>
  <c r="D711" i="1"/>
  <c r="M710" i="1"/>
  <c r="L710" i="1"/>
  <c r="K710" i="1"/>
  <c r="J710" i="1"/>
  <c r="I710" i="1"/>
  <c r="H710" i="1"/>
  <c r="G710" i="1"/>
  <c r="F710" i="1"/>
  <c r="E710" i="1"/>
  <c r="D710" i="1"/>
  <c r="M709" i="1"/>
  <c r="L709" i="1"/>
  <c r="K709" i="1"/>
  <c r="J709" i="1"/>
  <c r="I709" i="1"/>
  <c r="H709" i="1"/>
  <c r="G709" i="1"/>
  <c r="F709" i="1"/>
  <c r="E709" i="1"/>
  <c r="D709" i="1"/>
  <c r="M708" i="1"/>
  <c r="L708" i="1"/>
  <c r="K708" i="1"/>
  <c r="J708" i="1"/>
  <c r="I708" i="1"/>
  <c r="H708" i="1"/>
  <c r="G708" i="1"/>
  <c r="F708" i="1"/>
  <c r="E708" i="1"/>
  <c r="D708" i="1"/>
  <c r="M707" i="1"/>
  <c r="L707" i="1"/>
  <c r="K707" i="1"/>
  <c r="J707" i="1"/>
  <c r="I707" i="1"/>
  <c r="H707" i="1"/>
  <c r="G707" i="1"/>
  <c r="F707" i="1"/>
  <c r="E707" i="1"/>
  <c r="D707" i="1"/>
  <c r="M706" i="1"/>
  <c r="L706" i="1"/>
  <c r="K706" i="1"/>
  <c r="J706" i="1"/>
  <c r="I706" i="1"/>
  <c r="H706" i="1"/>
  <c r="G706" i="1"/>
  <c r="F706" i="1"/>
  <c r="E706" i="1"/>
  <c r="D706" i="1"/>
  <c r="M705" i="1"/>
  <c r="L705" i="1"/>
  <c r="K705" i="1"/>
  <c r="J705" i="1"/>
  <c r="I705" i="1"/>
  <c r="H705" i="1"/>
  <c r="G705" i="1"/>
  <c r="F705" i="1"/>
  <c r="E705" i="1"/>
  <c r="D705" i="1"/>
  <c r="M704" i="1"/>
  <c r="L704" i="1"/>
  <c r="K704" i="1"/>
  <c r="J704" i="1"/>
  <c r="I704" i="1"/>
  <c r="H704" i="1"/>
  <c r="G704" i="1"/>
  <c r="F704" i="1"/>
  <c r="E704" i="1"/>
  <c r="D704" i="1"/>
  <c r="M703" i="1"/>
  <c r="L703" i="1"/>
  <c r="K703" i="1"/>
  <c r="J703" i="1"/>
  <c r="I703" i="1"/>
  <c r="H703" i="1"/>
  <c r="G703" i="1"/>
  <c r="F703" i="1"/>
  <c r="E703" i="1"/>
  <c r="D703" i="1"/>
  <c r="M702" i="1"/>
  <c r="L702" i="1"/>
  <c r="K702" i="1"/>
  <c r="J702" i="1"/>
  <c r="I702" i="1"/>
  <c r="H702" i="1"/>
  <c r="G702" i="1"/>
  <c r="F702" i="1"/>
  <c r="E702" i="1"/>
  <c r="D702" i="1"/>
  <c r="M701" i="1"/>
  <c r="L701" i="1"/>
  <c r="K701" i="1"/>
  <c r="J701" i="1"/>
  <c r="I701" i="1"/>
  <c r="H701" i="1"/>
  <c r="G701" i="1"/>
  <c r="F701" i="1"/>
  <c r="E701" i="1"/>
  <c r="D701" i="1"/>
  <c r="M700" i="1"/>
  <c r="L700" i="1"/>
  <c r="K700" i="1"/>
  <c r="J700" i="1"/>
  <c r="I700" i="1"/>
  <c r="H700" i="1"/>
  <c r="G700" i="1"/>
  <c r="F700" i="1"/>
  <c r="E700" i="1"/>
  <c r="D700" i="1"/>
  <c r="M699" i="1"/>
  <c r="L699" i="1"/>
  <c r="K699" i="1"/>
  <c r="J699" i="1"/>
  <c r="I699" i="1"/>
  <c r="H699" i="1"/>
  <c r="G699" i="1"/>
  <c r="F699" i="1"/>
  <c r="E699" i="1"/>
  <c r="D699" i="1"/>
  <c r="M698" i="1"/>
  <c r="L698" i="1"/>
  <c r="K698" i="1"/>
  <c r="J698" i="1"/>
  <c r="I698" i="1"/>
  <c r="H698" i="1"/>
  <c r="G698" i="1"/>
  <c r="F698" i="1"/>
  <c r="E698" i="1"/>
  <c r="D698" i="1"/>
  <c r="M697" i="1"/>
  <c r="L697" i="1"/>
  <c r="K697" i="1"/>
  <c r="J697" i="1"/>
  <c r="I697" i="1"/>
  <c r="H697" i="1"/>
  <c r="G697" i="1"/>
  <c r="F697" i="1"/>
  <c r="E697" i="1"/>
  <c r="D697" i="1"/>
  <c r="M696" i="1"/>
  <c r="L696" i="1"/>
  <c r="K696" i="1"/>
  <c r="J696" i="1"/>
  <c r="I696" i="1"/>
  <c r="H696" i="1"/>
  <c r="G696" i="1"/>
  <c r="F696" i="1"/>
  <c r="E696" i="1"/>
  <c r="D696" i="1"/>
  <c r="M695" i="1"/>
  <c r="L695" i="1"/>
  <c r="K695" i="1"/>
  <c r="J695" i="1"/>
  <c r="I695" i="1"/>
  <c r="H695" i="1"/>
  <c r="G695" i="1"/>
  <c r="F695" i="1"/>
  <c r="E695" i="1"/>
  <c r="D695" i="1"/>
  <c r="M694" i="1"/>
  <c r="L694" i="1"/>
  <c r="K694" i="1"/>
  <c r="J694" i="1"/>
  <c r="I694" i="1"/>
  <c r="H694" i="1"/>
  <c r="G694" i="1"/>
  <c r="F694" i="1"/>
  <c r="E694" i="1"/>
  <c r="D694" i="1"/>
  <c r="M693" i="1"/>
  <c r="L693" i="1"/>
  <c r="K693" i="1"/>
  <c r="J693" i="1"/>
  <c r="I693" i="1"/>
  <c r="H693" i="1"/>
  <c r="G693" i="1"/>
  <c r="F693" i="1"/>
  <c r="E693" i="1"/>
  <c r="D693" i="1"/>
  <c r="M692" i="1"/>
  <c r="L692" i="1"/>
  <c r="K692" i="1"/>
  <c r="J692" i="1"/>
  <c r="I692" i="1"/>
  <c r="H692" i="1"/>
  <c r="G692" i="1"/>
  <c r="F692" i="1"/>
  <c r="E692" i="1"/>
  <c r="D692" i="1"/>
  <c r="M691" i="1"/>
  <c r="L691" i="1"/>
  <c r="K691" i="1"/>
  <c r="J691" i="1"/>
  <c r="I691" i="1"/>
  <c r="H691" i="1"/>
  <c r="G691" i="1"/>
  <c r="F691" i="1"/>
  <c r="E691" i="1"/>
  <c r="D691" i="1"/>
  <c r="M690" i="1"/>
  <c r="L690" i="1"/>
  <c r="K690" i="1"/>
  <c r="J690" i="1"/>
  <c r="I690" i="1"/>
  <c r="H690" i="1"/>
  <c r="G690" i="1"/>
  <c r="F690" i="1"/>
  <c r="E690" i="1"/>
  <c r="D690" i="1"/>
  <c r="M689" i="1"/>
  <c r="L689" i="1"/>
  <c r="K689" i="1"/>
  <c r="J689" i="1"/>
  <c r="I689" i="1"/>
  <c r="H689" i="1"/>
  <c r="G689" i="1"/>
  <c r="F689" i="1"/>
  <c r="E689" i="1"/>
  <c r="D689" i="1"/>
  <c r="M688" i="1"/>
  <c r="L688" i="1"/>
  <c r="K688" i="1"/>
  <c r="J688" i="1"/>
  <c r="I688" i="1"/>
  <c r="H688" i="1"/>
  <c r="G688" i="1"/>
  <c r="F688" i="1"/>
  <c r="E688" i="1"/>
  <c r="D688" i="1"/>
  <c r="M687" i="1"/>
  <c r="L687" i="1"/>
  <c r="K687" i="1"/>
  <c r="J687" i="1"/>
  <c r="I687" i="1"/>
  <c r="H687" i="1"/>
  <c r="G687" i="1"/>
  <c r="F687" i="1"/>
  <c r="E687" i="1"/>
  <c r="D687" i="1"/>
  <c r="M686" i="1"/>
  <c r="L686" i="1"/>
  <c r="K686" i="1"/>
  <c r="J686" i="1"/>
  <c r="I686" i="1"/>
  <c r="H686" i="1"/>
  <c r="G686" i="1"/>
  <c r="F686" i="1"/>
  <c r="E686" i="1"/>
  <c r="D686" i="1"/>
  <c r="M685" i="1"/>
  <c r="L685" i="1"/>
  <c r="K685" i="1"/>
  <c r="J685" i="1"/>
  <c r="I685" i="1"/>
  <c r="H685" i="1"/>
  <c r="G685" i="1"/>
  <c r="F685" i="1"/>
  <c r="E685" i="1"/>
  <c r="D685" i="1"/>
  <c r="M684" i="1"/>
  <c r="L684" i="1"/>
  <c r="K684" i="1"/>
  <c r="J684" i="1"/>
  <c r="I684" i="1"/>
  <c r="H684" i="1"/>
  <c r="G684" i="1"/>
  <c r="F684" i="1"/>
  <c r="E684" i="1"/>
  <c r="D684" i="1"/>
  <c r="M683" i="1"/>
  <c r="L683" i="1"/>
  <c r="K683" i="1"/>
  <c r="J683" i="1"/>
  <c r="I683" i="1"/>
  <c r="H683" i="1"/>
  <c r="G683" i="1"/>
  <c r="F683" i="1"/>
  <c r="E683" i="1"/>
  <c r="D683" i="1"/>
  <c r="M682" i="1"/>
  <c r="L682" i="1"/>
  <c r="K682" i="1"/>
  <c r="J682" i="1"/>
  <c r="I682" i="1"/>
  <c r="H682" i="1"/>
  <c r="G682" i="1"/>
  <c r="F682" i="1"/>
  <c r="E682" i="1"/>
  <c r="D682" i="1"/>
  <c r="M681" i="1"/>
  <c r="L681" i="1"/>
  <c r="K681" i="1"/>
  <c r="J681" i="1"/>
  <c r="I681" i="1"/>
  <c r="H681" i="1"/>
  <c r="G681" i="1"/>
  <c r="F681" i="1"/>
  <c r="E681" i="1"/>
  <c r="D681" i="1"/>
  <c r="M680" i="1"/>
  <c r="L680" i="1"/>
  <c r="K680" i="1"/>
  <c r="J680" i="1"/>
  <c r="I680" i="1"/>
  <c r="H680" i="1"/>
  <c r="G680" i="1"/>
  <c r="F680" i="1"/>
  <c r="E680" i="1"/>
  <c r="D680" i="1"/>
  <c r="M679" i="1"/>
  <c r="L679" i="1"/>
  <c r="K679" i="1"/>
  <c r="J679" i="1"/>
  <c r="I679" i="1"/>
  <c r="H679" i="1"/>
  <c r="G679" i="1"/>
  <c r="F679" i="1"/>
  <c r="E679" i="1"/>
  <c r="D679" i="1"/>
  <c r="M678" i="1"/>
  <c r="L678" i="1"/>
  <c r="K678" i="1"/>
  <c r="J678" i="1"/>
  <c r="I678" i="1"/>
  <c r="H678" i="1"/>
  <c r="G678" i="1"/>
  <c r="F678" i="1"/>
  <c r="E678" i="1"/>
  <c r="D678" i="1"/>
  <c r="M677" i="1"/>
  <c r="L677" i="1"/>
  <c r="K677" i="1"/>
  <c r="J677" i="1"/>
  <c r="I677" i="1"/>
  <c r="H677" i="1"/>
  <c r="G677" i="1"/>
  <c r="F677" i="1"/>
  <c r="E677" i="1"/>
  <c r="D677" i="1"/>
  <c r="M676" i="1"/>
  <c r="L676" i="1"/>
  <c r="K676" i="1"/>
  <c r="J676" i="1"/>
  <c r="I676" i="1"/>
  <c r="H676" i="1"/>
  <c r="G676" i="1"/>
  <c r="F676" i="1"/>
  <c r="E676" i="1"/>
  <c r="D676" i="1"/>
  <c r="M675" i="1"/>
  <c r="L675" i="1"/>
  <c r="K675" i="1"/>
  <c r="J675" i="1"/>
  <c r="I675" i="1"/>
  <c r="H675" i="1"/>
  <c r="G675" i="1"/>
  <c r="F675" i="1"/>
  <c r="E675" i="1"/>
  <c r="D675" i="1"/>
  <c r="M674" i="1"/>
  <c r="L674" i="1"/>
  <c r="K674" i="1"/>
  <c r="J674" i="1"/>
  <c r="I674" i="1"/>
  <c r="H674" i="1"/>
  <c r="G674" i="1"/>
  <c r="F674" i="1"/>
  <c r="E674" i="1"/>
  <c r="D674" i="1"/>
  <c r="M673" i="1"/>
  <c r="L673" i="1"/>
  <c r="K673" i="1"/>
  <c r="J673" i="1"/>
  <c r="I673" i="1"/>
  <c r="H673" i="1"/>
  <c r="G673" i="1"/>
  <c r="F673" i="1"/>
  <c r="E673" i="1"/>
  <c r="D673" i="1"/>
  <c r="M672" i="1"/>
  <c r="L672" i="1"/>
  <c r="K672" i="1"/>
  <c r="J672" i="1"/>
  <c r="I672" i="1"/>
  <c r="H672" i="1"/>
  <c r="G672" i="1"/>
  <c r="F672" i="1"/>
  <c r="E672" i="1"/>
  <c r="D672" i="1"/>
  <c r="M671" i="1"/>
  <c r="L671" i="1"/>
  <c r="K671" i="1"/>
  <c r="J671" i="1"/>
  <c r="I671" i="1"/>
  <c r="H671" i="1"/>
  <c r="G671" i="1"/>
  <c r="F671" i="1"/>
  <c r="E671" i="1"/>
  <c r="D671" i="1"/>
  <c r="M670" i="1"/>
  <c r="L670" i="1"/>
  <c r="K670" i="1"/>
  <c r="J670" i="1"/>
  <c r="I670" i="1"/>
  <c r="H670" i="1"/>
  <c r="G670" i="1"/>
  <c r="F670" i="1"/>
  <c r="E670" i="1"/>
  <c r="D670" i="1"/>
  <c r="M669" i="1"/>
  <c r="L669" i="1"/>
  <c r="K669" i="1"/>
  <c r="J669" i="1"/>
  <c r="I669" i="1"/>
  <c r="H669" i="1"/>
  <c r="G669" i="1"/>
  <c r="F669" i="1"/>
  <c r="E669" i="1"/>
  <c r="D669" i="1"/>
  <c r="M668" i="1"/>
  <c r="L668" i="1"/>
  <c r="K668" i="1"/>
  <c r="J668" i="1"/>
  <c r="I668" i="1"/>
  <c r="H668" i="1"/>
  <c r="G668" i="1"/>
  <c r="F668" i="1"/>
  <c r="E668" i="1"/>
  <c r="D668" i="1"/>
  <c r="M667" i="1"/>
  <c r="L667" i="1"/>
  <c r="K667" i="1"/>
  <c r="J667" i="1"/>
  <c r="I667" i="1"/>
  <c r="H667" i="1"/>
  <c r="G667" i="1"/>
  <c r="F667" i="1"/>
  <c r="E667" i="1"/>
  <c r="D667" i="1"/>
  <c r="M666" i="1"/>
  <c r="L666" i="1"/>
  <c r="K666" i="1"/>
  <c r="J666" i="1"/>
  <c r="I666" i="1"/>
  <c r="H666" i="1"/>
  <c r="G666" i="1"/>
  <c r="F666" i="1"/>
  <c r="E666" i="1"/>
  <c r="D666" i="1"/>
  <c r="M665" i="1"/>
  <c r="L665" i="1"/>
  <c r="K665" i="1"/>
  <c r="J665" i="1"/>
  <c r="I665" i="1"/>
  <c r="H665" i="1"/>
  <c r="G665" i="1"/>
  <c r="F665" i="1"/>
  <c r="E665" i="1"/>
  <c r="D665" i="1"/>
  <c r="M664" i="1"/>
  <c r="L664" i="1"/>
  <c r="K664" i="1"/>
  <c r="J664" i="1"/>
  <c r="I664" i="1"/>
  <c r="H664" i="1"/>
  <c r="G664" i="1"/>
  <c r="F664" i="1"/>
  <c r="E664" i="1"/>
  <c r="D664" i="1"/>
  <c r="M663" i="1"/>
  <c r="L663" i="1"/>
  <c r="K663" i="1"/>
  <c r="J663" i="1"/>
  <c r="I663" i="1"/>
  <c r="H663" i="1"/>
  <c r="G663" i="1"/>
  <c r="F663" i="1"/>
  <c r="E663" i="1"/>
  <c r="D663" i="1"/>
  <c r="M662" i="1"/>
  <c r="L662" i="1"/>
  <c r="K662" i="1"/>
  <c r="J662" i="1"/>
  <c r="I662" i="1"/>
  <c r="H662" i="1"/>
  <c r="G662" i="1"/>
  <c r="F662" i="1"/>
  <c r="E662" i="1"/>
  <c r="D662" i="1"/>
  <c r="M661" i="1"/>
  <c r="L661" i="1"/>
  <c r="K661" i="1"/>
  <c r="J661" i="1"/>
  <c r="I661" i="1"/>
  <c r="H661" i="1"/>
  <c r="G661" i="1"/>
  <c r="F661" i="1"/>
  <c r="E661" i="1"/>
  <c r="D661" i="1"/>
  <c r="M660" i="1"/>
  <c r="L660" i="1"/>
  <c r="K660" i="1"/>
  <c r="J660" i="1"/>
  <c r="I660" i="1"/>
  <c r="H660" i="1"/>
  <c r="G660" i="1"/>
  <c r="F660" i="1"/>
  <c r="E660" i="1"/>
  <c r="D660" i="1"/>
  <c r="M659" i="1"/>
  <c r="L659" i="1"/>
  <c r="K659" i="1"/>
  <c r="J659" i="1"/>
  <c r="I659" i="1"/>
  <c r="H659" i="1"/>
  <c r="G659" i="1"/>
  <c r="F659" i="1"/>
  <c r="E659" i="1"/>
  <c r="D659" i="1"/>
  <c r="M658" i="1"/>
  <c r="L658" i="1"/>
  <c r="K658" i="1"/>
  <c r="J658" i="1"/>
  <c r="I658" i="1"/>
  <c r="H658" i="1"/>
  <c r="G658" i="1"/>
  <c r="F658" i="1"/>
  <c r="E658" i="1"/>
  <c r="D658" i="1"/>
  <c r="M657" i="1"/>
  <c r="L657" i="1"/>
  <c r="K657" i="1"/>
  <c r="J657" i="1"/>
  <c r="I657" i="1"/>
  <c r="H657" i="1"/>
  <c r="G657" i="1"/>
  <c r="F657" i="1"/>
  <c r="E657" i="1"/>
  <c r="D657" i="1"/>
  <c r="M656" i="1"/>
  <c r="L656" i="1"/>
  <c r="K656" i="1"/>
  <c r="J656" i="1"/>
  <c r="I656" i="1"/>
  <c r="H656" i="1"/>
  <c r="G656" i="1"/>
  <c r="F656" i="1"/>
  <c r="E656" i="1"/>
  <c r="D656" i="1"/>
  <c r="M655" i="1"/>
  <c r="L655" i="1"/>
  <c r="K655" i="1"/>
  <c r="J655" i="1"/>
  <c r="I655" i="1"/>
  <c r="H655" i="1"/>
  <c r="G655" i="1"/>
  <c r="F655" i="1"/>
  <c r="E655" i="1"/>
  <c r="D655" i="1"/>
  <c r="M654" i="1"/>
  <c r="L654" i="1"/>
  <c r="K654" i="1"/>
  <c r="J654" i="1"/>
  <c r="I654" i="1"/>
  <c r="H654" i="1"/>
  <c r="G654" i="1"/>
  <c r="F654" i="1"/>
  <c r="E654" i="1"/>
  <c r="D654" i="1"/>
  <c r="M653" i="1"/>
  <c r="L653" i="1"/>
  <c r="K653" i="1"/>
  <c r="J653" i="1"/>
  <c r="I653" i="1"/>
  <c r="H653" i="1"/>
  <c r="G653" i="1"/>
  <c r="F653" i="1"/>
  <c r="E653" i="1"/>
  <c r="D653" i="1"/>
  <c r="M652" i="1"/>
  <c r="L652" i="1"/>
  <c r="K652" i="1"/>
  <c r="J652" i="1"/>
  <c r="I652" i="1"/>
  <c r="H652" i="1"/>
  <c r="G652" i="1"/>
  <c r="F652" i="1"/>
  <c r="E652" i="1"/>
  <c r="D652" i="1"/>
  <c r="M651" i="1"/>
  <c r="L651" i="1"/>
  <c r="K651" i="1"/>
  <c r="J651" i="1"/>
  <c r="I651" i="1"/>
  <c r="H651" i="1"/>
  <c r="G651" i="1"/>
  <c r="F651" i="1"/>
  <c r="E651" i="1"/>
  <c r="D651" i="1"/>
  <c r="M650" i="1"/>
  <c r="L650" i="1"/>
  <c r="K650" i="1"/>
  <c r="J650" i="1"/>
  <c r="I650" i="1"/>
  <c r="H650" i="1"/>
  <c r="G650" i="1"/>
  <c r="F650" i="1"/>
  <c r="E650" i="1"/>
  <c r="D650" i="1"/>
  <c r="M649" i="1"/>
  <c r="L649" i="1"/>
  <c r="K649" i="1"/>
  <c r="J649" i="1"/>
  <c r="I649" i="1"/>
  <c r="H649" i="1"/>
  <c r="G649" i="1"/>
  <c r="F649" i="1"/>
  <c r="E649" i="1"/>
  <c r="D649" i="1"/>
  <c r="M648" i="1"/>
  <c r="L648" i="1"/>
  <c r="K648" i="1"/>
  <c r="J648" i="1"/>
  <c r="I648" i="1"/>
  <c r="H648" i="1"/>
  <c r="G648" i="1"/>
  <c r="F648" i="1"/>
  <c r="E648" i="1"/>
  <c r="D648" i="1"/>
  <c r="M647" i="1"/>
  <c r="L647" i="1"/>
  <c r="K647" i="1"/>
  <c r="J647" i="1"/>
  <c r="I647" i="1"/>
  <c r="H647" i="1"/>
  <c r="G647" i="1"/>
  <c r="F647" i="1"/>
  <c r="E647" i="1"/>
  <c r="D647" i="1"/>
  <c r="M646" i="1"/>
  <c r="L646" i="1"/>
  <c r="K646" i="1"/>
  <c r="J646" i="1"/>
  <c r="I646" i="1"/>
  <c r="H646" i="1"/>
  <c r="G646" i="1"/>
  <c r="F646" i="1"/>
  <c r="E646" i="1"/>
  <c r="D646" i="1"/>
  <c r="M645" i="1"/>
  <c r="L645" i="1"/>
  <c r="K645" i="1"/>
  <c r="J645" i="1"/>
  <c r="I645" i="1"/>
  <c r="H645" i="1"/>
  <c r="G645" i="1"/>
  <c r="F645" i="1"/>
  <c r="E645" i="1"/>
  <c r="D645" i="1"/>
  <c r="M644" i="1"/>
  <c r="L644" i="1"/>
  <c r="K644" i="1"/>
  <c r="J644" i="1"/>
  <c r="I644" i="1"/>
  <c r="H644" i="1"/>
  <c r="G644" i="1"/>
  <c r="F644" i="1"/>
  <c r="E644" i="1"/>
  <c r="D644" i="1"/>
  <c r="M643" i="1"/>
  <c r="L643" i="1"/>
  <c r="K643" i="1"/>
  <c r="J643" i="1"/>
  <c r="I643" i="1"/>
  <c r="H643" i="1"/>
  <c r="G643" i="1"/>
  <c r="F643" i="1"/>
  <c r="E643" i="1"/>
  <c r="D643" i="1"/>
  <c r="M642" i="1"/>
  <c r="L642" i="1"/>
  <c r="K642" i="1"/>
  <c r="J642" i="1"/>
  <c r="I642" i="1"/>
  <c r="H642" i="1"/>
  <c r="G642" i="1"/>
  <c r="F642" i="1"/>
  <c r="E642" i="1"/>
  <c r="D642" i="1"/>
  <c r="M641" i="1"/>
  <c r="L641" i="1"/>
  <c r="K641" i="1"/>
  <c r="J641" i="1"/>
  <c r="I641" i="1"/>
  <c r="H641" i="1"/>
  <c r="G641" i="1"/>
  <c r="F641" i="1"/>
  <c r="E641" i="1"/>
  <c r="D641" i="1"/>
  <c r="M640" i="1"/>
  <c r="L640" i="1"/>
  <c r="K640" i="1"/>
  <c r="J640" i="1"/>
  <c r="I640" i="1"/>
  <c r="H640" i="1"/>
  <c r="G640" i="1"/>
  <c r="F640" i="1"/>
  <c r="E640" i="1"/>
  <c r="D640" i="1"/>
  <c r="M639" i="1"/>
  <c r="L639" i="1"/>
  <c r="K639" i="1"/>
  <c r="J639" i="1"/>
  <c r="I639" i="1"/>
  <c r="H639" i="1"/>
  <c r="G639" i="1"/>
  <c r="F639" i="1"/>
  <c r="E639" i="1"/>
  <c r="D639" i="1"/>
  <c r="M638" i="1"/>
  <c r="L638" i="1"/>
  <c r="K638" i="1"/>
  <c r="J638" i="1"/>
  <c r="I638" i="1"/>
  <c r="H638" i="1"/>
  <c r="G638" i="1"/>
  <c r="F638" i="1"/>
  <c r="E638" i="1"/>
  <c r="D638" i="1"/>
  <c r="M637" i="1"/>
  <c r="L637" i="1"/>
  <c r="K637" i="1"/>
  <c r="J637" i="1"/>
  <c r="I637" i="1"/>
  <c r="H637" i="1"/>
  <c r="G637" i="1"/>
  <c r="F637" i="1"/>
  <c r="E637" i="1"/>
  <c r="D637" i="1"/>
  <c r="M636" i="1"/>
  <c r="L636" i="1"/>
  <c r="K636" i="1"/>
  <c r="J636" i="1"/>
  <c r="I636" i="1"/>
  <c r="H636" i="1"/>
  <c r="G636" i="1"/>
  <c r="F636" i="1"/>
  <c r="E636" i="1"/>
  <c r="D636" i="1"/>
  <c r="M635" i="1"/>
  <c r="L635" i="1"/>
  <c r="K635" i="1"/>
  <c r="J635" i="1"/>
  <c r="I635" i="1"/>
  <c r="H635" i="1"/>
  <c r="G635" i="1"/>
  <c r="F635" i="1"/>
  <c r="E635" i="1"/>
  <c r="D635" i="1"/>
  <c r="M634" i="1"/>
  <c r="L634" i="1"/>
  <c r="K634" i="1"/>
  <c r="J634" i="1"/>
  <c r="I634" i="1"/>
  <c r="H634" i="1"/>
  <c r="G634" i="1"/>
  <c r="F634" i="1"/>
  <c r="E634" i="1"/>
  <c r="D634" i="1"/>
  <c r="M633" i="1"/>
  <c r="L633" i="1"/>
  <c r="K633" i="1"/>
  <c r="J633" i="1"/>
  <c r="I633" i="1"/>
  <c r="H633" i="1"/>
  <c r="G633" i="1"/>
  <c r="F633" i="1"/>
  <c r="E633" i="1"/>
  <c r="D633" i="1"/>
  <c r="M632" i="1"/>
  <c r="L632" i="1"/>
  <c r="K632" i="1"/>
  <c r="J632" i="1"/>
  <c r="I632" i="1"/>
  <c r="H632" i="1"/>
  <c r="G632" i="1"/>
  <c r="F632" i="1"/>
  <c r="E632" i="1"/>
  <c r="D632" i="1"/>
  <c r="M631" i="1"/>
  <c r="L631" i="1"/>
  <c r="K631" i="1"/>
  <c r="J631" i="1"/>
  <c r="I631" i="1"/>
  <c r="H631" i="1"/>
  <c r="G631" i="1"/>
  <c r="F631" i="1"/>
  <c r="E631" i="1"/>
  <c r="D631" i="1"/>
  <c r="M630" i="1"/>
  <c r="L630" i="1"/>
  <c r="K630" i="1"/>
  <c r="J630" i="1"/>
  <c r="I630" i="1"/>
  <c r="H630" i="1"/>
  <c r="G630" i="1"/>
  <c r="F630" i="1"/>
  <c r="E630" i="1"/>
  <c r="D630" i="1"/>
  <c r="M629" i="1"/>
  <c r="L629" i="1"/>
  <c r="K629" i="1"/>
  <c r="J629" i="1"/>
  <c r="I629" i="1"/>
  <c r="H629" i="1"/>
  <c r="G629" i="1"/>
  <c r="F629" i="1"/>
  <c r="E629" i="1"/>
  <c r="D629" i="1"/>
  <c r="M628" i="1"/>
  <c r="L628" i="1"/>
  <c r="K628" i="1"/>
  <c r="J628" i="1"/>
  <c r="I628" i="1"/>
  <c r="H628" i="1"/>
  <c r="G628" i="1"/>
  <c r="F628" i="1"/>
  <c r="E628" i="1"/>
  <c r="D628" i="1"/>
  <c r="M627" i="1"/>
  <c r="L627" i="1"/>
  <c r="K627" i="1"/>
  <c r="J627" i="1"/>
  <c r="I627" i="1"/>
  <c r="H627" i="1"/>
  <c r="G627" i="1"/>
  <c r="F627" i="1"/>
  <c r="E627" i="1"/>
  <c r="D627" i="1"/>
  <c r="M626" i="1"/>
  <c r="L626" i="1"/>
  <c r="K626" i="1"/>
  <c r="J626" i="1"/>
  <c r="I626" i="1"/>
  <c r="H626" i="1"/>
  <c r="G626" i="1"/>
  <c r="F626" i="1"/>
  <c r="E626" i="1"/>
  <c r="D626" i="1"/>
  <c r="M625" i="1"/>
  <c r="L625" i="1"/>
  <c r="K625" i="1"/>
  <c r="J625" i="1"/>
  <c r="I625" i="1"/>
  <c r="H625" i="1"/>
  <c r="G625" i="1"/>
  <c r="F625" i="1"/>
  <c r="E625" i="1"/>
  <c r="D625" i="1"/>
  <c r="M624" i="1"/>
  <c r="L624" i="1"/>
  <c r="K624" i="1"/>
  <c r="J624" i="1"/>
  <c r="I624" i="1"/>
  <c r="H624" i="1"/>
  <c r="G624" i="1"/>
  <c r="F624" i="1"/>
  <c r="E624" i="1"/>
  <c r="D624" i="1"/>
  <c r="M623" i="1"/>
  <c r="L623" i="1"/>
  <c r="K623" i="1"/>
  <c r="J623" i="1"/>
  <c r="I623" i="1"/>
  <c r="H623" i="1"/>
  <c r="G623" i="1"/>
  <c r="F623" i="1"/>
  <c r="E623" i="1"/>
  <c r="D623" i="1"/>
  <c r="M622" i="1"/>
  <c r="L622" i="1"/>
  <c r="K622" i="1"/>
  <c r="J622" i="1"/>
  <c r="I622" i="1"/>
  <c r="H622" i="1"/>
  <c r="G622" i="1"/>
  <c r="F622" i="1"/>
  <c r="E622" i="1"/>
  <c r="D622" i="1"/>
  <c r="M621" i="1"/>
  <c r="L621" i="1"/>
  <c r="K621" i="1"/>
  <c r="J621" i="1"/>
  <c r="I621" i="1"/>
  <c r="H621" i="1"/>
  <c r="G621" i="1"/>
  <c r="F621" i="1"/>
  <c r="E621" i="1"/>
  <c r="D621" i="1"/>
  <c r="M620" i="1"/>
  <c r="L620" i="1"/>
  <c r="K620" i="1"/>
  <c r="J620" i="1"/>
  <c r="I620" i="1"/>
  <c r="H620" i="1"/>
  <c r="G620" i="1"/>
  <c r="F620" i="1"/>
  <c r="E620" i="1"/>
  <c r="D620" i="1"/>
  <c r="M619" i="1"/>
  <c r="L619" i="1"/>
  <c r="K619" i="1"/>
  <c r="J619" i="1"/>
  <c r="I619" i="1"/>
  <c r="H619" i="1"/>
  <c r="G619" i="1"/>
  <c r="F619" i="1"/>
  <c r="E619" i="1"/>
  <c r="D619" i="1"/>
  <c r="M618" i="1"/>
  <c r="L618" i="1"/>
  <c r="K618" i="1"/>
  <c r="J618" i="1"/>
  <c r="I618" i="1"/>
  <c r="H618" i="1"/>
  <c r="G618" i="1"/>
  <c r="F618" i="1"/>
  <c r="E618" i="1"/>
  <c r="D618" i="1"/>
  <c r="M617" i="1"/>
  <c r="L617" i="1"/>
  <c r="K617" i="1"/>
  <c r="J617" i="1"/>
  <c r="I617" i="1"/>
  <c r="H617" i="1"/>
  <c r="G617" i="1"/>
  <c r="F617" i="1"/>
  <c r="E617" i="1"/>
  <c r="D617" i="1"/>
  <c r="M616" i="1"/>
  <c r="L616" i="1"/>
  <c r="K616" i="1"/>
  <c r="J616" i="1"/>
  <c r="I616" i="1"/>
  <c r="H616" i="1"/>
  <c r="G616" i="1"/>
  <c r="F616" i="1"/>
  <c r="E616" i="1"/>
  <c r="D616" i="1"/>
  <c r="M615" i="1"/>
  <c r="L615" i="1"/>
  <c r="K615" i="1"/>
  <c r="J615" i="1"/>
  <c r="I615" i="1"/>
  <c r="H615" i="1"/>
  <c r="G615" i="1"/>
  <c r="F615" i="1"/>
  <c r="E615" i="1"/>
  <c r="D615" i="1"/>
  <c r="M614" i="1"/>
  <c r="L614" i="1"/>
  <c r="K614" i="1"/>
  <c r="J614" i="1"/>
  <c r="I614" i="1"/>
  <c r="H614" i="1"/>
  <c r="G614" i="1"/>
  <c r="F614" i="1"/>
  <c r="E614" i="1"/>
  <c r="D614" i="1"/>
  <c r="M613" i="1"/>
  <c r="L613" i="1"/>
  <c r="K613" i="1"/>
  <c r="J613" i="1"/>
  <c r="I613" i="1"/>
  <c r="H613" i="1"/>
  <c r="G613" i="1"/>
  <c r="F613" i="1"/>
  <c r="E613" i="1"/>
  <c r="D613" i="1"/>
  <c r="M612" i="1"/>
  <c r="L612" i="1"/>
  <c r="K612" i="1"/>
  <c r="J612" i="1"/>
  <c r="I612" i="1"/>
  <c r="H612" i="1"/>
  <c r="G612" i="1"/>
  <c r="F612" i="1"/>
  <c r="E612" i="1"/>
  <c r="D612" i="1"/>
  <c r="M611" i="1"/>
  <c r="L611" i="1"/>
  <c r="K611" i="1"/>
  <c r="J611" i="1"/>
  <c r="I611" i="1"/>
  <c r="H611" i="1"/>
  <c r="G611" i="1"/>
  <c r="F611" i="1"/>
  <c r="E611" i="1"/>
  <c r="D611" i="1"/>
  <c r="M610" i="1"/>
  <c r="L610" i="1"/>
  <c r="K610" i="1"/>
  <c r="J610" i="1"/>
  <c r="I610" i="1"/>
  <c r="H610" i="1"/>
  <c r="G610" i="1"/>
  <c r="F610" i="1"/>
  <c r="E610" i="1"/>
  <c r="D610" i="1"/>
  <c r="M609" i="1"/>
  <c r="L609" i="1"/>
  <c r="K609" i="1"/>
  <c r="J609" i="1"/>
  <c r="I609" i="1"/>
  <c r="H609" i="1"/>
  <c r="G609" i="1"/>
  <c r="F609" i="1"/>
  <c r="E609" i="1"/>
  <c r="D609" i="1"/>
  <c r="M608" i="1"/>
  <c r="L608" i="1"/>
  <c r="K608" i="1"/>
  <c r="J608" i="1"/>
  <c r="I608" i="1"/>
  <c r="H608" i="1"/>
  <c r="G608" i="1"/>
  <c r="F608" i="1"/>
  <c r="E608" i="1"/>
  <c r="D608" i="1"/>
  <c r="M607" i="1"/>
  <c r="L607" i="1"/>
  <c r="K607" i="1"/>
  <c r="J607" i="1"/>
  <c r="I607" i="1"/>
  <c r="H607" i="1"/>
  <c r="G607" i="1"/>
  <c r="F607" i="1"/>
  <c r="E607" i="1"/>
  <c r="D607" i="1"/>
  <c r="M606" i="1"/>
  <c r="L606" i="1"/>
  <c r="K606" i="1"/>
  <c r="J606" i="1"/>
  <c r="I606" i="1"/>
  <c r="H606" i="1"/>
  <c r="G606" i="1"/>
  <c r="F606" i="1"/>
  <c r="E606" i="1"/>
  <c r="D606" i="1"/>
  <c r="M605" i="1"/>
  <c r="L605" i="1"/>
  <c r="K605" i="1"/>
  <c r="J605" i="1"/>
  <c r="I605" i="1"/>
  <c r="H605" i="1"/>
  <c r="G605" i="1"/>
  <c r="F605" i="1"/>
  <c r="E605" i="1"/>
  <c r="D605" i="1"/>
  <c r="M604" i="1"/>
  <c r="L604" i="1"/>
  <c r="K604" i="1"/>
  <c r="J604" i="1"/>
  <c r="I604" i="1"/>
  <c r="H604" i="1"/>
  <c r="G604" i="1"/>
  <c r="F604" i="1"/>
  <c r="E604" i="1"/>
  <c r="D604" i="1"/>
  <c r="M603" i="1"/>
  <c r="L603" i="1"/>
  <c r="K603" i="1"/>
  <c r="J603" i="1"/>
  <c r="I603" i="1"/>
  <c r="H603" i="1"/>
  <c r="G603" i="1"/>
  <c r="F603" i="1"/>
  <c r="E603" i="1"/>
  <c r="D603" i="1"/>
  <c r="M602" i="1"/>
  <c r="L602" i="1"/>
  <c r="K602" i="1"/>
  <c r="J602" i="1"/>
  <c r="I602" i="1"/>
  <c r="H602" i="1"/>
  <c r="G602" i="1"/>
  <c r="F602" i="1"/>
  <c r="E602" i="1"/>
  <c r="D602" i="1"/>
  <c r="M601" i="1"/>
  <c r="L601" i="1"/>
  <c r="K601" i="1"/>
  <c r="J601" i="1"/>
  <c r="I601" i="1"/>
  <c r="H601" i="1"/>
  <c r="G601" i="1"/>
  <c r="F601" i="1"/>
  <c r="E601" i="1"/>
  <c r="D601" i="1"/>
  <c r="M600" i="1"/>
  <c r="L600" i="1"/>
  <c r="K600" i="1"/>
  <c r="J600" i="1"/>
  <c r="I600" i="1"/>
  <c r="H600" i="1"/>
  <c r="G600" i="1"/>
  <c r="F600" i="1"/>
  <c r="E600" i="1"/>
  <c r="D600" i="1"/>
  <c r="M599" i="1"/>
  <c r="L599" i="1"/>
  <c r="K599" i="1"/>
  <c r="J599" i="1"/>
  <c r="I599" i="1"/>
  <c r="H599" i="1"/>
  <c r="G599" i="1"/>
  <c r="F599" i="1"/>
  <c r="E599" i="1"/>
  <c r="D599" i="1"/>
  <c r="M598" i="1"/>
  <c r="L598" i="1"/>
  <c r="K598" i="1"/>
  <c r="J598" i="1"/>
  <c r="I598" i="1"/>
  <c r="H598" i="1"/>
  <c r="G598" i="1"/>
  <c r="F598" i="1"/>
  <c r="E598" i="1"/>
  <c r="D598" i="1"/>
  <c r="M597" i="1"/>
  <c r="L597" i="1"/>
  <c r="K597" i="1"/>
  <c r="J597" i="1"/>
  <c r="I597" i="1"/>
  <c r="H597" i="1"/>
  <c r="G597" i="1"/>
  <c r="F597" i="1"/>
  <c r="E597" i="1"/>
  <c r="D597" i="1"/>
  <c r="M596" i="1"/>
  <c r="L596" i="1"/>
  <c r="K596" i="1"/>
  <c r="J596" i="1"/>
  <c r="I596" i="1"/>
  <c r="H596" i="1"/>
  <c r="G596" i="1"/>
  <c r="F596" i="1"/>
  <c r="E596" i="1"/>
  <c r="D596" i="1"/>
  <c r="M595" i="1"/>
  <c r="L595" i="1"/>
  <c r="K595" i="1"/>
  <c r="J595" i="1"/>
  <c r="I595" i="1"/>
  <c r="H595" i="1"/>
  <c r="G595" i="1"/>
  <c r="F595" i="1"/>
  <c r="E595" i="1"/>
  <c r="D595" i="1"/>
  <c r="M594" i="1"/>
  <c r="L594" i="1"/>
  <c r="K594" i="1"/>
  <c r="J594" i="1"/>
  <c r="I594" i="1"/>
  <c r="H594" i="1"/>
  <c r="G594" i="1"/>
  <c r="F594" i="1"/>
  <c r="E594" i="1"/>
  <c r="D594" i="1"/>
  <c r="M593" i="1"/>
  <c r="L593" i="1"/>
  <c r="K593" i="1"/>
  <c r="J593" i="1"/>
  <c r="I593" i="1"/>
  <c r="H593" i="1"/>
  <c r="G593" i="1"/>
  <c r="F593" i="1"/>
  <c r="E593" i="1"/>
  <c r="D593" i="1"/>
  <c r="M592" i="1"/>
  <c r="L592" i="1"/>
  <c r="K592" i="1"/>
  <c r="J592" i="1"/>
  <c r="I592" i="1"/>
  <c r="H592" i="1"/>
  <c r="G592" i="1"/>
  <c r="F592" i="1"/>
  <c r="E592" i="1"/>
  <c r="D592" i="1"/>
  <c r="M591" i="1"/>
  <c r="L591" i="1"/>
  <c r="K591" i="1"/>
  <c r="J591" i="1"/>
  <c r="I591" i="1"/>
  <c r="H591" i="1"/>
  <c r="G591" i="1"/>
  <c r="F591" i="1"/>
  <c r="E591" i="1"/>
  <c r="D591" i="1"/>
  <c r="M590" i="1"/>
  <c r="L590" i="1"/>
  <c r="K590" i="1"/>
  <c r="J590" i="1"/>
  <c r="I590" i="1"/>
  <c r="H590" i="1"/>
  <c r="G590" i="1"/>
  <c r="F590" i="1"/>
  <c r="E590" i="1"/>
  <c r="D590" i="1"/>
  <c r="M589" i="1"/>
  <c r="L589" i="1"/>
  <c r="K589" i="1"/>
  <c r="J589" i="1"/>
  <c r="I589" i="1"/>
  <c r="H589" i="1"/>
  <c r="G589" i="1"/>
  <c r="F589" i="1"/>
  <c r="E589" i="1"/>
  <c r="D589" i="1"/>
  <c r="M588" i="1"/>
  <c r="L588" i="1"/>
  <c r="K588" i="1"/>
  <c r="J588" i="1"/>
  <c r="I588" i="1"/>
  <c r="H588" i="1"/>
  <c r="G588" i="1"/>
  <c r="F588" i="1"/>
  <c r="E588" i="1"/>
  <c r="D588" i="1"/>
  <c r="M587" i="1"/>
  <c r="L587" i="1"/>
  <c r="K587" i="1"/>
  <c r="J587" i="1"/>
  <c r="I587" i="1"/>
  <c r="H587" i="1"/>
  <c r="G587" i="1"/>
  <c r="F587" i="1"/>
  <c r="E587" i="1"/>
  <c r="D587" i="1"/>
  <c r="M586" i="1"/>
  <c r="AE586" i="1" s="1"/>
  <c r="AF586" i="1" s="1"/>
  <c r="L586" i="1"/>
  <c r="K586" i="1"/>
  <c r="J586" i="1"/>
  <c r="I586" i="1"/>
  <c r="H586" i="1"/>
  <c r="G586" i="1"/>
  <c r="F586" i="1"/>
  <c r="E586" i="1"/>
  <c r="D586" i="1"/>
  <c r="M585" i="1"/>
  <c r="L585" i="1"/>
  <c r="K585" i="1"/>
  <c r="J585" i="1"/>
  <c r="I585" i="1"/>
  <c r="H585" i="1"/>
  <c r="G585" i="1"/>
  <c r="F585" i="1"/>
  <c r="E585" i="1"/>
  <c r="D585" i="1"/>
  <c r="M584" i="1"/>
  <c r="L584" i="1"/>
  <c r="K584" i="1"/>
  <c r="J584" i="1"/>
  <c r="I584" i="1"/>
  <c r="H584" i="1"/>
  <c r="G584" i="1"/>
  <c r="F584" i="1"/>
  <c r="E584" i="1"/>
  <c r="D584" i="1"/>
  <c r="M583" i="1"/>
  <c r="L583" i="1"/>
  <c r="K583" i="1"/>
  <c r="J583" i="1"/>
  <c r="I583" i="1"/>
  <c r="H583" i="1"/>
  <c r="G583" i="1"/>
  <c r="F583" i="1"/>
  <c r="E583" i="1"/>
  <c r="D583" i="1"/>
  <c r="M582" i="1"/>
  <c r="L582" i="1"/>
  <c r="K582" i="1"/>
  <c r="J582" i="1"/>
  <c r="I582" i="1"/>
  <c r="H582" i="1"/>
  <c r="G582" i="1"/>
  <c r="F582" i="1"/>
  <c r="E582" i="1"/>
  <c r="D582" i="1"/>
  <c r="M581" i="1"/>
  <c r="L581" i="1"/>
  <c r="K581" i="1"/>
  <c r="J581" i="1"/>
  <c r="I581" i="1"/>
  <c r="H581" i="1"/>
  <c r="G581" i="1"/>
  <c r="F581" i="1"/>
  <c r="E581" i="1"/>
  <c r="D581" i="1"/>
  <c r="M580" i="1"/>
  <c r="L580" i="1"/>
  <c r="K580" i="1"/>
  <c r="J580" i="1"/>
  <c r="I580" i="1"/>
  <c r="H580" i="1"/>
  <c r="G580" i="1"/>
  <c r="F580" i="1"/>
  <c r="E580" i="1"/>
  <c r="D580" i="1"/>
  <c r="M579" i="1"/>
  <c r="L579" i="1"/>
  <c r="K579" i="1"/>
  <c r="J579" i="1"/>
  <c r="I579" i="1"/>
  <c r="H579" i="1"/>
  <c r="G579" i="1"/>
  <c r="F579" i="1"/>
  <c r="E579" i="1"/>
  <c r="D579" i="1"/>
  <c r="M578" i="1"/>
  <c r="L578" i="1"/>
  <c r="K578" i="1"/>
  <c r="J578" i="1"/>
  <c r="I578" i="1"/>
  <c r="H578" i="1"/>
  <c r="G578" i="1"/>
  <c r="F578" i="1"/>
  <c r="E578" i="1"/>
  <c r="D578" i="1"/>
  <c r="M577" i="1"/>
  <c r="L577" i="1"/>
  <c r="K577" i="1"/>
  <c r="J577" i="1"/>
  <c r="I577" i="1"/>
  <c r="H577" i="1"/>
  <c r="G577" i="1"/>
  <c r="F577" i="1"/>
  <c r="E577" i="1"/>
  <c r="D577" i="1"/>
  <c r="M576" i="1"/>
  <c r="L576" i="1"/>
  <c r="K576" i="1"/>
  <c r="J576" i="1"/>
  <c r="I576" i="1"/>
  <c r="H576" i="1"/>
  <c r="G576" i="1"/>
  <c r="F576" i="1"/>
  <c r="E576" i="1"/>
  <c r="D576" i="1"/>
  <c r="M575" i="1"/>
  <c r="L575" i="1"/>
  <c r="K575" i="1"/>
  <c r="J575" i="1"/>
  <c r="I575" i="1"/>
  <c r="H575" i="1"/>
  <c r="G575" i="1"/>
  <c r="F575" i="1"/>
  <c r="E575" i="1"/>
  <c r="D575" i="1"/>
  <c r="M574" i="1"/>
  <c r="L574" i="1"/>
  <c r="K574" i="1"/>
  <c r="J574" i="1"/>
  <c r="I574" i="1"/>
  <c r="H574" i="1"/>
  <c r="G574" i="1"/>
  <c r="F574" i="1"/>
  <c r="E574" i="1"/>
  <c r="D574" i="1"/>
  <c r="M573" i="1"/>
  <c r="L573" i="1"/>
  <c r="K573" i="1"/>
  <c r="J573" i="1"/>
  <c r="I573" i="1"/>
  <c r="H573" i="1"/>
  <c r="G573" i="1"/>
  <c r="F573" i="1"/>
  <c r="E573" i="1"/>
  <c r="D573" i="1"/>
  <c r="M572" i="1"/>
  <c r="L572" i="1"/>
  <c r="K572" i="1"/>
  <c r="J572" i="1"/>
  <c r="I572" i="1"/>
  <c r="H572" i="1"/>
  <c r="G572" i="1"/>
  <c r="F572" i="1"/>
  <c r="E572" i="1"/>
  <c r="D572" i="1"/>
  <c r="M571" i="1"/>
  <c r="L571" i="1"/>
  <c r="K571" i="1"/>
  <c r="J571" i="1"/>
  <c r="I571" i="1"/>
  <c r="H571" i="1"/>
  <c r="G571" i="1"/>
  <c r="F571" i="1"/>
  <c r="E571" i="1"/>
  <c r="D571" i="1"/>
  <c r="M570" i="1"/>
  <c r="L570" i="1"/>
  <c r="K570" i="1"/>
  <c r="J570" i="1"/>
  <c r="I570" i="1"/>
  <c r="H570" i="1"/>
  <c r="G570" i="1"/>
  <c r="F570" i="1"/>
  <c r="E570" i="1"/>
  <c r="D570" i="1"/>
  <c r="M569" i="1"/>
  <c r="L569" i="1"/>
  <c r="K569" i="1"/>
  <c r="J569" i="1"/>
  <c r="I569" i="1"/>
  <c r="H569" i="1"/>
  <c r="G569" i="1"/>
  <c r="F569" i="1"/>
  <c r="E569" i="1"/>
  <c r="D569" i="1"/>
  <c r="M568" i="1"/>
  <c r="L568" i="1"/>
  <c r="K568" i="1"/>
  <c r="J568" i="1"/>
  <c r="I568" i="1"/>
  <c r="H568" i="1"/>
  <c r="G568" i="1"/>
  <c r="F568" i="1"/>
  <c r="E568" i="1"/>
  <c r="D568" i="1"/>
  <c r="M567" i="1"/>
  <c r="L567" i="1"/>
  <c r="K567" i="1"/>
  <c r="J567" i="1"/>
  <c r="I567" i="1"/>
  <c r="H567" i="1"/>
  <c r="G567" i="1"/>
  <c r="F567" i="1"/>
  <c r="E567" i="1"/>
  <c r="D567" i="1"/>
  <c r="M566" i="1"/>
  <c r="L566" i="1"/>
  <c r="K566" i="1"/>
  <c r="J566" i="1"/>
  <c r="I566" i="1"/>
  <c r="H566" i="1"/>
  <c r="G566" i="1"/>
  <c r="F566" i="1"/>
  <c r="E566" i="1"/>
  <c r="D566" i="1"/>
  <c r="M565" i="1"/>
  <c r="L565" i="1"/>
  <c r="K565" i="1"/>
  <c r="J565" i="1"/>
  <c r="I565" i="1"/>
  <c r="H565" i="1"/>
  <c r="G565" i="1"/>
  <c r="F565" i="1"/>
  <c r="E565" i="1"/>
  <c r="D565" i="1"/>
  <c r="M564" i="1"/>
  <c r="L564" i="1"/>
  <c r="K564" i="1"/>
  <c r="J564" i="1"/>
  <c r="I564" i="1"/>
  <c r="H564" i="1"/>
  <c r="G564" i="1"/>
  <c r="F564" i="1"/>
  <c r="E564" i="1"/>
  <c r="D564" i="1"/>
  <c r="M563" i="1"/>
  <c r="L563" i="1"/>
  <c r="K563" i="1"/>
  <c r="J563" i="1"/>
  <c r="I563" i="1"/>
  <c r="H563" i="1"/>
  <c r="G563" i="1"/>
  <c r="F563" i="1"/>
  <c r="E563" i="1"/>
  <c r="D563" i="1"/>
  <c r="M562" i="1"/>
  <c r="L562" i="1"/>
  <c r="K562" i="1"/>
  <c r="J562" i="1"/>
  <c r="I562" i="1"/>
  <c r="H562" i="1"/>
  <c r="G562" i="1"/>
  <c r="F562" i="1"/>
  <c r="E562" i="1"/>
  <c r="D562" i="1"/>
  <c r="M561" i="1"/>
  <c r="L561" i="1"/>
  <c r="K561" i="1"/>
  <c r="J561" i="1"/>
  <c r="I561" i="1"/>
  <c r="H561" i="1"/>
  <c r="G561" i="1"/>
  <c r="F561" i="1"/>
  <c r="E561" i="1"/>
  <c r="D561" i="1"/>
  <c r="M560" i="1"/>
  <c r="L560" i="1"/>
  <c r="K560" i="1"/>
  <c r="J560" i="1"/>
  <c r="I560" i="1"/>
  <c r="H560" i="1"/>
  <c r="G560" i="1"/>
  <c r="F560" i="1"/>
  <c r="E560" i="1"/>
  <c r="D560" i="1"/>
  <c r="M559" i="1"/>
  <c r="L559" i="1"/>
  <c r="K559" i="1"/>
  <c r="J559" i="1"/>
  <c r="I559" i="1"/>
  <c r="H559" i="1"/>
  <c r="G559" i="1"/>
  <c r="F559" i="1"/>
  <c r="E559" i="1"/>
  <c r="D559" i="1"/>
  <c r="M558" i="1"/>
  <c r="L558" i="1"/>
  <c r="K558" i="1"/>
  <c r="J558" i="1"/>
  <c r="I558" i="1"/>
  <c r="H558" i="1"/>
  <c r="G558" i="1"/>
  <c r="F558" i="1"/>
  <c r="E558" i="1"/>
  <c r="D558" i="1"/>
  <c r="M557" i="1"/>
  <c r="L557" i="1"/>
  <c r="K557" i="1"/>
  <c r="J557" i="1"/>
  <c r="I557" i="1"/>
  <c r="H557" i="1"/>
  <c r="G557" i="1"/>
  <c r="F557" i="1"/>
  <c r="E557" i="1"/>
  <c r="D557" i="1"/>
  <c r="M556" i="1"/>
  <c r="L556" i="1"/>
  <c r="K556" i="1"/>
  <c r="J556" i="1"/>
  <c r="I556" i="1"/>
  <c r="H556" i="1"/>
  <c r="G556" i="1"/>
  <c r="F556" i="1"/>
  <c r="E556" i="1"/>
  <c r="D556" i="1"/>
  <c r="M555" i="1"/>
  <c r="L555" i="1"/>
  <c r="K555" i="1"/>
  <c r="J555" i="1"/>
  <c r="I555" i="1"/>
  <c r="H555" i="1"/>
  <c r="G555" i="1"/>
  <c r="F555" i="1"/>
  <c r="E555" i="1"/>
  <c r="D555" i="1"/>
  <c r="M554" i="1"/>
  <c r="L554" i="1"/>
  <c r="K554" i="1"/>
  <c r="J554" i="1"/>
  <c r="I554" i="1"/>
  <c r="H554" i="1"/>
  <c r="G554" i="1"/>
  <c r="F554" i="1"/>
  <c r="E554" i="1"/>
  <c r="D554" i="1"/>
  <c r="M553" i="1"/>
  <c r="L553" i="1"/>
  <c r="K553" i="1"/>
  <c r="J553" i="1"/>
  <c r="I553" i="1"/>
  <c r="H553" i="1"/>
  <c r="G553" i="1"/>
  <c r="F553" i="1"/>
  <c r="E553" i="1"/>
  <c r="D553" i="1"/>
  <c r="M552" i="1"/>
  <c r="L552" i="1"/>
  <c r="K552" i="1"/>
  <c r="J552" i="1"/>
  <c r="I552" i="1"/>
  <c r="H552" i="1"/>
  <c r="G552" i="1"/>
  <c r="F552" i="1"/>
  <c r="E552" i="1"/>
  <c r="D552" i="1"/>
  <c r="M551" i="1"/>
  <c r="L551" i="1"/>
  <c r="K551" i="1"/>
  <c r="J551" i="1"/>
  <c r="I551" i="1"/>
  <c r="H551" i="1"/>
  <c r="G551" i="1"/>
  <c r="F551" i="1"/>
  <c r="E551" i="1"/>
  <c r="D551" i="1"/>
  <c r="M550" i="1"/>
  <c r="L550" i="1"/>
  <c r="K550" i="1"/>
  <c r="J550" i="1"/>
  <c r="I550" i="1"/>
  <c r="H550" i="1"/>
  <c r="G550" i="1"/>
  <c r="F550" i="1"/>
  <c r="E550" i="1"/>
  <c r="D550" i="1"/>
  <c r="M549" i="1"/>
  <c r="L549" i="1"/>
  <c r="K549" i="1"/>
  <c r="J549" i="1"/>
  <c r="I549" i="1"/>
  <c r="H549" i="1"/>
  <c r="G549" i="1"/>
  <c r="F549" i="1"/>
  <c r="E549" i="1"/>
  <c r="D549" i="1"/>
  <c r="M548" i="1"/>
  <c r="L548" i="1"/>
  <c r="K548" i="1"/>
  <c r="J548" i="1"/>
  <c r="I548" i="1"/>
  <c r="H548" i="1"/>
  <c r="G548" i="1"/>
  <c r="F548" i="1"/>
  <c r="E548" i="1"/>
  <c r="D548" i="1"/>
  <c r="M547" i="1"/>
  <c r="L547" i="1"/>
  <c r="K547" i="1"/>
  <c r="J547" i="1"/>
  <c r="I547" i="1"/>
  <c r="H547" i="1"/>
  <c r="G547" i="1"/>
  <c r="F547" i="1"/>
  <c r="E547" i="1"/>
  <c r="D547" i="1"/>
  <c r="M546" i="1"/>
  <c r="L546" i="1"/>
  <c r="K546" i="1"/>
  <c r="J546" i="1"/>
  <c r="I546" i="1"/>
  <c r="H546" i="1"/>
  <c r="G546" i="1"/>
  <c r="F546" i="1"/>
  <c r="E546" i="1"/>
  <c r="D546" i="1"/>
  <c r="M545" i="1"/>
  <c r="L545" i="1"/>
  <c r="K545" i="1"/>
  <c r="J545" i="1"/>
  <c r="I545" i="1"/>
  <c r="H545" i="1"/>
  <c r="G545" i="1"/>
  <c r="F545" i="1"/>
  <c r="E545" i="1"/>
  <c r="D545" i="1"/>
  <c r="M544" i="1"/>
  <c r="L544" i="1"/>
  <c r="K544" i="1"/>
  <c r="J544" i="1"/>
  <c r="I544" i="1"/>
  <c r="H544" i="1"/>
  <c r="G544" i="1"/>
  <c r="F544" i="1"/>
  <c r="E544" i="1"/>
  <c r="D544" i="1"/>
  <c r="M543" i="1"/>
  <c r="L543" i="1"/>
  <c r="K543" i="1"/>
  <c r="J543" i="1"/>
  <c r="I543" i="1"/>
  <c r="H543" i="1"/>
  <c r="G543" i="1"/>
  <c r="F543" i="1"/>
  <c r="E543" i="1"/>
  <c r="D543" i="1"/>
  <c r="M542" i="1"/>
  <c r="L542" i="1"/>
  <c r="K542" i="1"/>
  <c r="J542" i="1"/>
  <c r="I542" i="1"/>
  <c r="H542" i="1"/>
  <c r="G542" i="1"/>
  <c r="F542" i="1"/>
  <c r="E542" i="1"/>
  <c r="D542" i="1"/>
  <c r="M541" i="1"/>
  <c r="L541" i="1"/>
  <c r="K541" i="1"/>
  <c r="J541" i="1"/>
  <c r="I541" i="1"/>
  <c r="H541" i="1"/>
  <c r="G541" i="1"/>
  <c r="F541" i="1"/>
  <c r="E541" i="1"/>
  <c r="D541" i="1"/>
  <c r="M540" i="1"/>
  <c r="L540" i="1"/>
  <c r="K540" i="1"/>
  <c r="J540" i="1"/>
  <c r="I540" i="1"/>
  <c r="H540" i="1"/>
  <c r="G540" i="1"/>
  <c r="F540" i="1"/>
  <c r="E540" i="1"/>
  <c r="D540" i="1"/>
  <c r="M539" i="1"/>
  <c r="L539" i="1"/>
  <c r="K539" i="1"/>
  <c r="J539" i="1"/>
  <c r="I539" i="1"/>
  <c r="H539" i="1"/>
  <c r="G539" i="1"/>
  <c r="F539" i="1"/>
  <c r="E539" i="1"/>
  <c r="D539" i="1"/>
  <c r="M538" i="1"/>
  <c r="L538" i="1"/>
  <c r="K538" i="1"/>
  <c r="J538" i="1"/>
  <c r="I538" i="1"/>
  <c r="H538" i="1"/>
  <c r="G538" i="1"/>
  <c r="F538" i="1"/>
  <c r="E538" i="1"/>
  <c r="D538" i="1"/>
  <c r="M537" i="1"/>
  <c r="L537" i="1"/>
  <c r="K537" i="1"/>
  <c r="J537" i="1"/>
  <c r="I537" i="1"/>
  <c r="H537" i="1"/>
  <c r="G537" i="1"/>
  <c r="F537" i="1"/>
  <c r="E537" i="1"/>
  <c r="D537" i="1"/>
  <c r="M536" i="1"/>
  <c r="L536" i="1"/>
  <c r="K536" i="1"/>
  <c r="J536" i="1"/>
  <c r="I536" i="1"/>
  <c r="H536" i="1"/>
  <c r="G536" i="1"/>
  <c r="F536" i="1"/>
  <c r="E536" i="1"/>
  <c r="D536" i="1"/>
  <c r="M535" i="1"/>
  <c r="L535" i="1"/>
  <c r="K535" i="1"/>
  <c r="J535" i="1"/>
  <c r="I535" i="1"/>
  <c r="H535" i="1"/>
  <c r="G535" i="1"/>
  <c r="F535" i="1"/>
  <c r="E535" i="1"/>
  <c r="D535" i="1"/>
  <c r="M534" i="1"/>
  <c r="L534" i="1"/>
  <c r="K534" i="1"/>
  <c r="J534" i="1"/>
  <c r="I534" i="1"/>
  <c r="H534" i="1"/>
  <c r="G534" i="1"/>
  <c r="F534" i="1"/>
  <c r="E534" i="1"/>
  <c r="D534" i="1"/>
  <c r="M533" i="1"/>
  <c r="L533" i="1"/>
  <c r="K533" i="1"/>
  <c r="J533" i="1"/>
  <c r="I533" i="1"/>
  <c r="H533" i="1"/>
  <c r="G533" i="1"/>
  <c r="F533" i="1"/>
  <c r="E533" i="1"/>
  <c r="D533" i="1"/>
  <c r="M532" i="1"/>
  <c r="L532" i="1"/>
  <c r="K532" i="1"/>
  <c r="J532" i="1"/>
  <c r="I532" i="1"/>
  <c r="H532" i="1"/>
  <c r="G532" i="1"/>
  <c r="F532" i="1"/>
  <c r="E532" i="1"/>
  <c r="D532" i="1"/>
  <c r="M531" i="1"/>
  <c r="L531" i="1"/>
  <c r="K531" i="1"/>
  <c r="J531" i="1"/>
  <c r="I531" i="1"/>
  <c r="H531" i="1"/>
  <c r="G531" i="1"/>
  <c r="F531" i="1"/>
  <c r="E531" i="1"/>
  <c r="D531" i="1"/>
  <c r="M530" i="1"/>
  <c r="L530" i="1"/>
  <c r="K530" i="1"/>
  <c r="J530" i="1"/>
  <c r="I530" i="1"/>
  <c r="H530" i="1"/>
  <c r="G530" i="1"/>
  <c r="F530" i="1"/>
  <c r="E530" i="1"/>
  <c r="D530" i="1"/>
  <c r="M529" i="1"/>
  <c r="L529" i="1"/>
  <c r="K529" i="1"/>
  <c r="J529" i="1"/>
  <c r="I529" i="1"/>
  <c r="H529" i="1"/>
  <c r="G529" i="1"/>
  <c r="F529" i="1"/>
  <c r="E529" i="1"/>
  <c r="D529" i="1"/>
  <c r="M528" i="1"/>
  <c r="L528" i="1"/>
  <c r="K528" i="1"/>
  <c r="J528" i="1"/>
  <c r="I528" i="1"/>
  <c r="H528" i="1"/>
  <c r="G528" i="1"/>
  <c r="F528" i="1"/>
  <c r="E528" i="1"/>
  <c r="D528" i="1"/>
  <c r="M527" i="1"/>
  <c r="L527" i="1"/>
  <c r="K527" i="1"/>
  <c r="J527" i="1"/>
  <c r="I527" i="1"/>
  <c r="H527" i="1"/>
  <c r="G527" i="1"/>
  <c r="F527" i="1"/>
  <c r="E527" i="1"/>
  <c r="D527" i="1"/>
  <c r="M526" i="1"/>
  <c r="L526" i="1"/>
  <c r="K526" i="1"/>
  <c r="J526" i="1"/>
  <c r="I526" i="1"/>
  <c r="H526" i="1"/>
  <c r="G526" i="1"/>
  <c r="F526" i="1"/>
  <c r="E526" i="1"/>
  <c r="D526" i="1"/>
  <c r="M525" i="1"/>
  <c r="L525" i="1"/>
  <c r="K525" i="1"/>
  <c r="J525" i="1"/>
  <c r="I525" i="1"/>
  <c r="H525" i="1"/>
  <c r="G525" i="1"/>
  <c r="F525" i="1"/>
  <c r="E525" i="1"/>
  <c r="D525" i="1"/>
  <c r="M524" i="1"/>
  <c r="L524" i="1"/>
  <c r="K524" i="1"/>
  <c r="J524" i="1"/>
  <c r="I524" i="1"/>
  <c r="H524" i="1"/>
  <c r="G524" i="1"/>
  <c r="F524" i="1"/>
  <c r="E524" i="1"/>
  <c r="D524" i="1"/>
  <c r="M523" i="1"/>
  <c r="L523" i="1"/>
  <c r="K523" i="1"/>
  <c r="J523" i="1"/>
  <c r="I523" i="1"/>
  <c r="H523" i="1"/>
  <c r="G523" i="1"/>
  <c r="F523" i="1"/>
  <c r="E523" i="1"/>
  <c r="D523" i="1"/>
  <c r="M522" i="1"/>
  <c r="L522" i="1"/>
  <c r="K522" i="1"/>
  <c r="J522" i="1"/>
  <c r="I522" i="1"/>
  <c r="H522" i="1"/>
  <c r="G522" i="1"/>
  <c r="F522" i="1"/>
  <c r="E522" i="1"/>
  <c r="D522" i="1"/>
  <c r="M521" i="1"/>
  <c r="L521" i="1"/>
  <c r="K521" i="1"/>
  <c r="J521" i="1"/>
  <c r="I521" i="1"/>
  <c r="H521" i="1"/>
  <c r="G521" i="1"/>
  <c r="F521" i="1"/>
  <c r="E521" i="1"/>
  <c r="D521" i="1"/>
  <c r="M520" i="1"/>
  <c r="L520" i="1"/>
  <c r="K520" i="1"/>
  <c r="J520" i="1"/>
  <c r="I520" i="1"/>
  <c r="H520" i="1"/>
  <c r="G520" i="1"/>
  <c r="F520" i="1"/>
  <c r="E520" i="1"/>
  <c r="D520" i="1"/>
  <c r="M519" i="1"/>
  <c r="L519" i="1"/>
  <c r="K519" i="1"/>
  <c r="J519" i="1"/>
  <c r="I519" i="1"/>
  <c r="H519" i="1"/>
  <c r="G519" i="1"/>
  <c r="F519" i="1"/>
  <c r="E519" i="1"/>
  <c r="D519" i="1"/>
  <c r="M518" i="1"/>
  <c r="L518" i="1"/>
  <c r="K518" i="1"/>
  <c r="J518" i="1"/>
  <c r="I518" i="1"/>
  <c r="H518" i="1"/>
  <c r="G518" i="1"/>
  <c r="F518" i="1"/>
  <c r="E518" i="1"/>
  <c r="D518" i="1"/>
  <c r="M517" i="1"/>
  <c r="L517" i="1"/>
  <c r="K517" i="1"/>
  <c r="J517" i="1"/>
  <c r="I517" i="1"/>
  <c r="H517" i="1"/>
  <c r="G517" i="1"/>
  <c r="F517" i="1"/>
  <c r="E517" i="1"/>
  <c r="D517" i="1"/>
  <c r="M516" i="1"/>
  <c r="L516" i="1"/>
  <c r="K516" i="1"/>
  <c r="J516" i="1"/>
  <c r="I516" i="1"/>
  <c r="H516" i="1"/>
  <c r="G516" i="1"/>
  <c r="F516" i="1"/>
  <c r="E516" i="1"/>
  <c r="D516" i="1"/>
  <c r="M515" i="1"/>
  <c r="L515" i="1"/>
  <c r="K515" i="1"/>
  <c r="J515" i="1"/>
  <c r="I515" i="1"/>
  <c r="H515" i="1"/>
  <c r="G515" i="1"/>
  <c r="F515" i="1"/>
  <c r="E515" i="1"/>
  <c r="D515" i="1"/>
  <c r="M514" i="1"/>
  <c r="L514" i="1"/>
  <c r="K514" i="1"/>
  <c r="J514" i="1"/>
  <c r="I514" i="1"/>
  <c r="H514" i="1"/>
  <c r="G514" i="1"/>
  <c r="F514" i="1"/>
  <c r="E514" i="1"/>
  <c r="D514" i="1"/>
  <c r="M513" i="1"/>
  <c r="L513" i="1"/>
  <c r="K513" i="1"/>
  <c r="J513" i="1"/>
  <c r="I513" i="1"/>
  <c r="H513" i="1"/>
  <c r="G513" i="1"/>
  <c r="F513" i="1"/>
  <c r="E513" i="1"/>
  <c r="D513" i="1"/>
  <c r="M512" i="1"/>
  <c r="L512" i="1"/>
  <c r="K512" i="1"/>
  <c r="J512" i="1"/>
  <c r="I512" i="1"/>
  <c r="H512" i="1"/>
  <c r="G512" i="1"/>
  <c r="F512" i="1"/>
  <c r="E512" i="1"/>
  <c r="D512" i="1"/>
  <c r="M511" i="1"/>
  <c r="L511" i="1"/>
  <c r="K511" i="1"/>
  <c r="J511" i="1"/>
  <c r="I511" i="1"/>
  <c r="H511" i="1"/>
  <c r="G511" i="1"/>
  <c r="F511" i="1"/>
  <c r="E511" i="1"/>
  <c r="D511" i="1"/>
  <c r="M510" i="1"/>
  <c r="L510" i="1"/>
  <c r="K510" i="1"/>
  <c r="J510" i="1"/>
  <c r="I510" i="1"/>
  <c r="H510" i="1"/>
  <c r="G510" i="1"/>
  <c r="F510" i="1"/>
  <c r="E510" i="1"/>
  <c r="D510" i="1"/>
  <c r="M509" i="1"/>
  <c r="L509" i="1"/>
  <c r="K509" i="1"/>
  <c r="J509" i="1"/>
  <c r="I509" i="1"/>
  <c r="H509" i="1"/>
  <c r="G509" i="1"/>
  <c r="F509" i="1"/>
  <c r="E509" i="1"/>
  <c r="D509" i="1"/>
  <c r="M508" i="1"/>
  <c r="L508" i="1"/>
  <c r="K508" i="1"/>
  <c r="J508" i="1"/>
  <c r="I508" i="1"/>
  <c r="H508" i="1"/>
  <c r="G508" i="1"/>
  <c r="F508" i="1"/>
  <c r="E508" i="1"/>
  <c r="D508" i="1"/>
  <c r="M507" i="1"/>
  <c r="L507" i="1"/>
  <c r="K507" i="1"/>
  <c r="J507" i="1"/>
  <c r="I507" i="1"/>
  <c r="H507" i="1"/>
  <c r="G507" i="1"/>
  <c r="F507" i="1"/>
  <c r="E507" i="1"/>
  <c r="D507" i="1"/>
  <c r="M506" i="1"/>
  <c r="L506" i="1"/>
  <c r="K506" i="1"/>
  <c r="J506" i="1"/>
  <c r="I506" i="1"/>
  <c r="H506" i="1"/>
  <c r="G506" i="1"/>
  <c r="F506" i="1"/>
  <c r="E506" i="1"/>
  <c r="D506" i="1"/>
  <c r="M505" i="1"/>
  <c r="L505" i="1"/>
  <c r="K505" i="1"/>
  <c r="J505" i="1"/>
  <c r="I505" i="1"/>
  <c r="H505" i="1"/>
  <c r="G505" i="1"/>
  <c r="F505" i="1"/>
  <c r="E505" i="1"/>
  <c r="D505" i="1"/>
  <c r="M504" i="1"/>
  <c r="L504" i="1"/>
  <c r="K504" i="1"/>
  <c r="J504" i="1"/>
  <c r="I504" i="1"/>
  <c r="H504" i="1"/>
  <c r="G504" i="1"/>
  <c r="F504" i="1"/>
  <c r="E504" i="1"/>
  <c r="D504" i="1"/>
  <c r="M503" i="1"/>
  <c r="L503" i="1"/>
  <c r="K503" i="1"/>
  <c r="J503" i="1"/>
  <c r="I503" i="1"/>
  <c r="H503" i="1"/>
  <c r="G503" i="1"/>
  <c r="F503" i="1"/>
  <c r="E503" i="1"/>
  <c r="D503" i="1"/>
  <c r="M502" i="1"/>
  <c r="L502" i="1"/>
  <c r="K502" i="1"/>
  <c r="J502" i="1"/>
  <c r="I502" i="1"/>
  <c r="H502" i="1"/>
  <c r="G502" i="1"/>
  <c r="F502" i="1"/>
  <c r="E502" i="1"/>
  <c r="D502" i="1"/>
  <c r="M501" i="1"/>
  <c r="L501" i="1"/>
  <c r="K501" i="1"/>
  <c r="J501" i="1"/>
  <c r="I501" i="1"/>
  <c r="H501" i="1"/>
  <c r="G501" i="1"/>
  <c r="F501" i="1"/>
  <c r="E501" i="1"/>
  <c r="D501" i="1"/>
  <c r="M500" i="1"/>
  <c r="L500" i="1"/>
  <c r="K500" i="1"/>
  <c r="J500" i="1"/>
  <c r="I500" i="1"/>
  <c r="H500" i="1"/>
  <c r="G500" i="1"/>
  <c r="F500" i="1"/>
  <c r="E500" i="1"/>
  <c r="D500" i="1"/>
  <c r="M499" i="1"/>
  <c r="L499" i="1"/>
  <c r="K499" i="1"/>
  <c r="J499" i="1"/>
  <c r="I499" i="1"/>
  <c r="H499" i="1"/>
  <c r="G499" i="1"/>
  <c r="F499" i="1"/>
  <c r="E499" i="1"/>
  <c r="D499" i="1"/>
  <c r="M498" i="1"/>
  <c r="L498" i="1"/>
  <c r="K498" i="1"/>
  <c r="J498" i="1"/>
  <c r="I498" i="1"/>
  <c r="H498" i="1"/>
  <c r="G498" i="1"/>
  <c r="F498" i="1"/>
  <c r="E498" i="1"/>
  <c r="D498" i="1"/>
  <c r="M497" i="1"/>
  <c r="L497" i="1"/>
  <c r="K497" i="1"/>
  <c r="J497" i="1"/>
  <c r="I497" i="1"/>
  <c r="H497" i="1"/>
  <c r="G497" i="1"/>
  <c r="F497" i="1"/>
  <c r="E497" i="1"/>
  <c r="D497" i="1"/>
  <c r="M496" i="1"/>
  <c r="L496" i="1"/>
  <c r="K496" i="1"/>
  <c r="J496" i="1"/>
  <c r="I496" i="1"/>
  <c r="H496" i="1"/>
  <c r="G496" i="1"/>
  <c r="F496" i="1"/>
  <c r="E496" i="1"/>
  <c r="D496" i="1"/>
  <c r="M495" i="1"/>
  <c r="L495" i="1"/>
  <c r="K495" i="1"/>
  <c r="J495" i="1"/>
  <c r="I495" i="1"/>
  <c r="H495" i="1"/>
  <c r="G495" i="1"/>
  <c r="F495" i="1"/>
  <c r="E495" i="1"/>
  <c r="D495" i="1"/>
  <c r="M494" i="1"/>
  <c r="L494" i="1"/>
  <c r="K494" i="1"/>
  <c r="J494" i="1"/>
  <c r="I494" i="1"/>
  <c r="H494" i="1"/>
  <c r="G494" i="1"/>
  <c r="F494" i="1"/>
  <c r="E494" i="1"/>
  <c r="D494" i="1"/>
  <c r="M493" i="1"/>
  <c r="L493" i="1"/>
  <c r="K493" i="1"/>
  <c r="J493" i="1"/>
  <c r="I493" i="1"/>
  <c r="H493" i="1"/>
  <c r="G493" i="1"/>
  <c r="F493" i="1"/>
  <c r="E493" i="1"/>
  <c r="D493" i="1"/>
  <c r="M492" i="1"/>
  <c r="L492" i="1"/>
  <c r="K492" i="1"/>
  <c r="J492" i="1"/>
  <c r="I492" i="1"/>
  <c r="H492" i="1"/>
  <c r="G492" i="1"/>
  <c r="F492" i="1"/>
  <c r="E492" i="1"/>
  <c r="D492" i="1"/>
  <c r="M491" i="1"/>
  <c r="L491" i="1"/>
  <c r="K491" i="1"/>
  <c r="J491" i="1"/>
  <c r="I491" i="1"/>
  <c r="H491" i="1"/>
  <c r="G491" i="1"/>
  <c r="F491" i="1"/>
  <c r="E491" i="1"/>
  <c r="D491" i="1"/>
  <c r="M490" i="1"/>
  <c r="L490" i="1"/>
  <c r="K490" i="1"/>
  <c r="J490" i="1"/>
  <c r="I490" i="1"/>
  <c r="H490" i="1"/>
  <c r="G490" i="1"/>
  <c r="F490" i="1"/>
  <c r="E490" i="1"/>
  <c r="D490" i="1"/>
  <c r="M489" i="1"/>
  <c r="L489" i="1"/>
  <c r="K489" i="1"/>
  <c r="J489" i="1"/>
  <c r="I489" i="1"/>
  <c r="H489" i="1"/>
  <c r="G489" i="1"/>
  <c r="F489" i="1"/>
  <c r="E489" i="1"/>
  <c r="D489" i="1"/>
  <c r="M488" i="1"/>
  <c r="L488" i="1"/>
  <c r="K488" i="1"/>
  <c r="J488" i="1"/>
  <c r="I488" i="1"/>
  <c r="H488" i="1"/>
  <c r="G488" i="1"/>
  <c r="F488" i="1"/>
  <c r="E488" i="1"/>
  <c r="D488" i="1"/>
  <c r="M487" i="1"/>
  <c r="L487" i="1"/>
  <c r="K487" i="1"/>
  <c r="J487" i="1"/>
  <c r="I487" i="1"/>
  <c r="H487" i="1"/>
  <c r="G487" i="1"/>
  <c r="F487" i="1"/>
  <c r="E487" i="1"/>
  <c r="D487" i="1"/>
  <c r="M486" i="1"/>
  <c r="L486" i="1"/>
  <c r="K486" i="1"/>
  <c r="J486" i="1"/>
  <c r="I486" i="1"/>
  <c r="H486" i="1"/>
  <c r="G486" i="1"/>
  <c r="F486" i="1"/>
  <c r="E486" i="1"/>
  <c r="D486" i="1"/>
  <c r="M485" i="1"/>
  <c r="L485" i="1"/>
  <c r="K485" i="1"/>
  <c r="J485" i="1"/>
  <c r="I485" i="1"/>
  <c r="H485" i="1"/>
  <c r="G485" i="1"/>
  <c r="F485" i="1"/>
  <c r="E485" i="1"/>
  <c r="D485" i="1"/>
  <c r="M484" i="1"/>
  <c r="L484" i="1"/>
  <c r="K484" i="1"/>
  <c r="J484" i="1"/>
  <c r="I484" i="1"/>
  <c r="H484" i="1"/>
  <c r="G484" i="1"/>
  <c r="F484" i="1"/>
  <c r="E484" i="1"/>
  <c r="D484" i="1"/>
  <c r="M483" i="1"/>
  <c r="L483" i="1"/>
  <c r="K483" i="1"/>
  <c r="J483" i="1"/>
  <c r="I483" i="1"/>
  <c r="H483" i="1"/>
  <c r="G483" i="1"/>
  <c r="F483" i="1"/>
  <c r="E483" i="1"/>
  <c r="D483" i="1"/>
  <c r="M482" i="1"/>
  <c r="L482" i="1"/>
  <c r="K482" i="1"/>
  <c r="J482" i="1"/>
  <c r="I482" i="1"/>
  <c r="H482" i="1"/>
  <c r="G482" i="1"/>
  <c r="F482" i="1"/>
  <c r="E482" i="1"/>
  <c r="D482" i="1"/>
  <c r="M481" i="1"/>
  <c r="L481" i="1"/>
  <c r="K481" i="1"/>
  <c r="J481" i="1"/>
  <c r="I481" i="1"/>
  <c r="H481" i="1"/>
  <c r="G481" i="1"/>
  <c r="F481" i="1"/>
  <c r="E481" i="1"/>
  <c r="D481" i="1"/>
  <c r="M480" i="1"/>
  <c r="L480" i="1"/>
  <c r="K480" i="1"/>
  <c r="J480" i="1"/>
  <c r="I480" i="1"/>
  <c r="H480" i="1"/>
  <c r="G480" i="1"/>
  <c r="F480" i="1"/>
  <c r="E480" i="1"/>
  <c r="D480" i="1"/>
  <c r="M479" i="1"/>
  <c r="L479" i="1"/>
  <c r="K479" i="1"/>
  <c r="J479" i="1"/>
  <c r="I479" i="1"/>
  <c r="H479" i="1"/>
  <c r="G479" i="1"/>
  <c r="F479" i="1"/>
  <c r="E479" i="1"/>
  <c r="D479" i="1"/>
  <c r="M478" i="1"/>
  <c r="L478" i="1"/>
  <c r="K478" i="1"/>
  <c r="J478" i="1"/>
  <c r="I478" i="1"/>
  <c r="H478" i="1"/>
  <c r="G478" i="1"/>
  <c r="F478" i="1"/>
  <c r="E478" i="1"/>
  <c r="D478" i="1"/>
  <c r="M477" i="1"/>
  <c r="L477" i="1"/>
  <c r="K477" i="1"/>
  <c r="J477" i="1"/>
  <c r="I477" i="1"/>
  <c r="H477" i="1"/>
  <c r="G477" i="1"/>
  <c r="F477" i="1"/>
  <c r="E477" i="1"/>
  <c r="D477" i="1"/>
  <c r="M476" i="1"/>
  <c r="L476" i="1"/>
  <c r="K476" i="1"/>
  <c r="J476" i="1"/>
  <c r="I476" i="1"/>
  <c r="H476" i="1"/>
  <c r="G476" i="1"/>
  <c r="F476" i="1"/>
  <c r="E476" i="1"/>
  <c r="D476" i="1"/>
  <c r="M475" i="1"/>
  <c r="L475" i="1"/>
  <c r="K475" i="1"/>
  <c r="J475" i="1"/>
  <c r="I475" i="1"/>
  <c r="H475" i="1"/>
  <c r="G475" i="1"/>
  <c r="F475" i="1"/>
  <c r="E475" i="1"/>
  <c r="D475" i="1"/>
  <c r="M474" i="1"/>
  <c r="L474" i="1"/>
  <c r="K474" i="1"/>
  <c r="J474" i="1"/>
  <c r="I474" i="1"/>
  <c r="H474" i="1"/>
  <c r="G474" i="1"/>
  <c r="F474" i="1"/>
  <c r="E474" i="1"/>
  <c r="D474" i="1"/>
  <c r="M473" i="1"/>
  <c r="L473" i="1"/>
  <c r="K473" i="1"/>
  <c r="J473" i="1"/>
  <c r="I473" i="1"/>
  <c r="H473" i="1"/>
  <c r="G473" i="1"/>
  <c r="F473" i="1"/>
  <c r="E473" i="1"/>
  <c r="D473" i="1"/>
  <c r="M472" i="1"/>
  <c r="L472" i="1"/>
  <c r="K472" i="1"/>
  <c r="J472" i="1"/>
  <c r="I472" i="1"/>
  <c r="H472" i="1"/>
  <c r="G472" i="1"/>
  <c r="F472" i="1"/>
  <c r="E472" i="1"/>
  <c r="D472" i="1"/>
  <c r="M471" i="1"/>
  <c r="L471" i="1"/>
  <c r="K471" i="1"/>
  <c r="J471" i="1"/>
  <c r="I471" i="1"/>
  <c r="H471" i="1"/>
  <c r="G471" i="1"/>
  <c r="F471" i="1"/>
  <c r="E471" i="1"/>
  <c r="D471" i="1"/>
  <c r="M470" i="1"/>
  <c r="L470" i="1"/>
  <c r="K470" i="1"/>
  <c r="J470" i="1"/>
  <c r="I470" i="1"/>
  <c r="H470" i="1"/>
  <c r="G470" i="1"/>
  <c r="F470" i="1"/>
  <c r="E470" i="1"/>
  <c r="D470" i="1"/>
  <c r="M469" i="1"/>
  <c r="L469" i="1"/>
  <c r="K469" i="1"/>
  <c r="J469" i="1"/>
  <c r="I469" i="1"/>
  <c r="H469" i="1"/>
  <c r="G469" i="1"/>
  <c r="F469" i="1"/>
  <c r="E469" i="1"/>
  <c r="D469" i="1"/>
  <c r="M468" i="1"/>
  <c r="L468" i="1"/>
  <c r="K468" i="1"/>
  <c r="J468" i="1"/>
  <c r="I468" i="1"/>
  <c r="H468" i="1"/>
  <c r="G468" i="1"/>
  <c r="F468" i="1"/>
  <c r="E468" i="1"/>
  <c r="D468" i="1"/>
  <c r="M467" i="1"/>
  <c r="L467" i="1"/>
  <c r="K467" i="1"/>
  <c r="J467" i="1"/>
  <c r="I467" i="1"/>
  <c r="H467" i="1"/>
  <c r="G467" i="1"/>
  <c r="F467" i="1"/>
  <c r="E467" i="1"/>
  <c r="D467" i="1"/>
  <c r="M466" i="1"/>
  <c r="L466" i="1"/>
  <c r="K466" i="1"/>
  <c r="J466" i="1"/>
  <c r="I466" i="1"/>
  <c r="H466" i="1"/>
  <c r="G466" i="1"/>
  <c r="F466" i="1"/>
  <c r="E466" i="1"/>
  <c r="D466" i="1"/>
  <c r="M465" i="1"/>
  <c r="L465" i="1"/>
  <c r="K465" i="1"/>
  <c r="J465" i="1"/>
  <c r="I465" i="1"/>
  <c r="H465" i="1"/>
  <c r="G465" i="1"/>
  <c r="F465" i="1"/>
  <c r="E465" i="1"/>
  <c r="D465" i="1"/>
  <c r="M464" i="1"/>
  <c r="L464" i="1"/>
  <c r="K464" i="1"/>
  <c r="J464" i="1"/>
  <c r="I464" i="1"/>
  <c r="H464" i="1"/>
  <c r="G464" i="1"/>
  <c r="F464" i="1"/>
  <c r="E464" i="1"/>
  <c r="D464" i="1"/>
  <c r="M463" i="1"/>
  <c r="L463" i="1"/>
  <c r="K463" i="1"/>
  <c r="J463" i="1"/>
  <c r="I463" i="1"/>
  <c r="H463" i="1"/>
  <c r="G463" i="1"/>
  <c r="F463" i="1"/>
  <c r="E463" i="1"/>
  <c r="D463" i="1"/>
  <c r="M462" i="1"/>
  <c r="L462" i="1"/>
  <c r="K462" i="1"/>
  <c r="J462" i="1"/>
  <c r="I462" i="1"/>
  <c r="H462" i="1"/>
  <c r="G462" i="1"/>
  <c r="F462" i="1"/>
  <c r="E462" i="1"/>
  <c r="D462" i="1"/>
  <c r="M461" i="1"/>
  <c r="L461" i="1"/>
  <c r="K461" i="1"/>
  <c r="J461" i="1"/>
  <c r="I461" i="1"/>
  <c r="H461" i="1"/>
  <c r="G461" i="1"/>
  <c r="F461" i="1"/>
  <c r="E461" i="1"/>
  <c r="D461" i="1"/>
  <c r="M460" i="1"/>
  <c r="L460" i="1"/>
  <c r="K460" i="1"/>
  <c r="J460" i="1"/>
  <c r="I460" i="1"/>
  <c r="H460" i="1"/>
  <c r="G460" i="1"/>
  <c r="F460" i="1"/>
  <c r="E460" i="1"/>
  <c r="D460" i="1"/>
  <c r="M459" i="1"/>
  <c r="L459" i="1"/>
  <c r="K459" i="1"/>
  <c r="J459" i="1"/>
  <c r="I459" i="1"/>
  <c r="H459" i="1"/>
  <c r="G459" i="1"/>
  <c r="F459" i="1"/>
  <c r="E459" i="1"/>
  <c r="D459" i="1"/>
  <c r="M458" i="1"/>
  <c r="L458" i="1"/>
  <c r="K458" i="1"/>
  <c r="J458" i="1"/>
  <c r="I458" i="1"/>
  <c r="H458" i="1"/>
  <c r="G458" i="1"/>
  <c r="F458" i="1"/>
  <c r="E458" i="1"/>
  <c r="D458" i="1"/>
  <c r="M457" i="1"/>
  <c r="L457" i="1"/>
  <c r="K457" i="1"/>
  <c r="J457" i="1"/>
  <c r="I457" i="1"/>
  <c r="H457" i="1"/>
  <c r="G457" i="1"/>
  <c r="F457" i="1"/>
  <c r="E457" i="1"/>
  <c r="D457" i="1"/>
  <c r="M456" i="1"/>
  <c r="L456" i="1"/>
  <c r="K456" i="1"/>
  <c r="J456" i="1"/>
  <c r="I456" i="1"/>
  <c r="H456" i="1"/>
  <c r="G456" i="1"/>
  <c r="F456" i="1"/>
  <c r="E456" i="1"/>
  <c r="D456" i="1"/>
  <c r="M455" i="1"/>
  <c r="L455" i="1"/>
  <c r="K455" i="1"/>
  <c r="J455" i="1"/>
  <c r="I455" i="1"/>
  <c r="H455" i="1"/>
  <c r="G455" i="1"/>
  <c r="F455" i="1"/>
  <c r="E455" i="1"/>
  <c r="D455" i="1"/>
  <c r="M454" i="1"/>
  <c r="L454" i="1"/>
  <c r="K454" i="1"/>
  <c r="J454" i="1"/>
  <c r="I454" i="1"/>
  <c r="H454" i="1"/>
  <c r="G454" i="1"/>
  <c r="F454" i="1"/>
  <c r="E454" i="1"/>
  <c r="D454" i="1"/>
  <c r="M453" i="1"/>
  <c r="L453" i="1"/>
  <c r="K453" i="1"/>
  <c r="J453" i="1"/>
  <c r="I453" i="1"/>
  <c r="H453" i="1"/>
  <c r="G453" i="1"/>
  <c r="F453" i="1"/>
  <c r="E453" i="1"/>
  <c r="D453" i="1"/>
  <c r="M452" i="1"/>
  <c r="L452" i="1"/>
  <c r="K452" i="1"/>
  <c r="J452" i="1"/>
  <c r="I452" i="1"/>
  <c r="H452" i="1"/>
  <c r="G452" i="1"/>
  <c r="F452" i="1"/>
  <c r="E452" i="1"/>
  <c r="D452" i="1"/>
  <c r="M451" i="1"/>
  <c r="L451" i="1"/>
  <c r="K451" i="1"/>
  <c r="J451" i="1"/>
  <c r="I451" i="1"/>
  <c r="H451" i="1"/>
  <c r="G451" i="1"/>
  <c r="F451" i="1"/>
  <c r="E451" i="1"/>
  <c r="D451" i="1"/>
  <c r="M450" i="1"/>
  <c r="L450" i="1"/>
  <c r="K450" i="1"/>
  <c r="J450" i="1"/>
  <c r="I450" i="1"/>
  <c r="H450" i="1"/>
  <c r="G450" i="1"/>
  <c r="F450" i="1"/>
  <c r="E450" i="1"/>
  <c r="D450" i="1"/>
  <c r="M449" i="1"/>
  <c r="L449" i="1"/>
  <c r="K449" i="1"/>
  <c r="J449" i="1"/>
  <c r="I449" i="1"/>
  <c r="H449" i="1"/>
  <c r="G449" i="1"/>
  <c r="F449" i="1"/>
  <c r="E449" i="1"/>
  <c r="D449" i="1"/>
  <c r="M448" i="1"/>
  <c r="L448" i="1"/>
  <c r="K448" i="1"/>
  <c r="J448" i="1"/>
  <c r="I448" i="1"/>
  <c r="H448" i="1"/>
  <c r="G448" i="1"/>
  <c r="F448" i="1"/>
  <c r="E448" i="1"/>
  <c r="D448" i="1"/>
  <c r="M447" i="1"/>
  <c r="L447" i="1"/>
  <c r="K447" i="1"/>
  <c r="J447" i="1"/>
  <c r="I447" i="1"/>
  <c r="H447" i="1"/>
  <c r="G447" i="1"/>
  <c r="F447" i="1"/>
  <c r="E447" i="1"/>
  <c r="D447" i="1"/>
  <c r="M446" i="1"/>
  <c r="L446" i="1"/>
  <c r="K446" i="1"/>
  <c r="J446" i="1"/>
  <c r="I446" i="1"/>
  <c r="H446" i="1"/>
  <c r="G446" i="1"/>
  <c r="F446" i="1"/>
  <c r="E446" i="1"/>
  <c r="D446" i="1"/>
  <c r="M445" i="1"/>
  <c r="L445" i="1"/>
  <c r="K445" i="1"/>
  <c r="J445" i="1"/>
  <c r="I445" i="1"/>
  <c r="H445" i="1"/>
  <c r="G445" i="1"/>
  <c r="F445" i="1"/>
  <c r="E445" i="1"/>
  <c r="D445" i="1"/>
  <c r="M444" i="1"/>
  <c r="L444" i="1"/>
  <c r="K444" i="1"/>
  <c r="J444" i="1"/>
  <c r="I444" i="1"/>
  <c r="H444" i="1"/>
  <c r="G444" i="1"/>
  <c r="F444" i="1"/>
  <c r="E444" i="1"/>
  <c r="D444" i="1"/>
  <c r="M443" i="1"/>
  <c r="L443" i="1"/>
  <c r="K443" i="1"/>
  <c r="J443" i="1"/>
  <c r="I443" i="1"/>
  <c r="H443" i="1"/>
  <c r="G443" i="1"/>
  <c r="F443" i="1"/>
  <c r="E443" i="1"/>
  <c r="D443" i="1"/>
  <c r="M442" i="1"/>
  <c r="L442" i="1"/>
  <c r="K442" i="1"/>
  <c r="J442" i="1"/>
  <c r="I442" i="1"/>
  <c r="H442" i="1"/>
  <c r="G442" i="1"/>
  <c r="F442" i="1"/>
  <c r="E442" i="1"/>
  <c r="D442" i="1"/>
  <c r="M441" i="1"/>
  <c r="L441" i="1"/>
  <c r="K441" i="1"/>
  <c r="J441" i="1"/>
  <c r="I441" i="1"/>
  <c r="H441" i="1"/>
  <c r="G441" i="1"/>
  <c r="F441" i="1"/>
  <c r="E441" i="1"/>
  <c r="D441" i="1"/>
  <c r="M440" i="1"/>
  <c r="L440" i="1"/>
  <c r="K440" i="1"/>
  <c r="J440" i="1"/>
  <c r="I440" i="1"/>
  <c r="H440" i="1"/>
  <c r="G440" i="1"/>
  <c r="F440" i="1"/>
  <c r="E440" i="1"/>
  <c r="D440" i="1"/>
  <c r="M439" i="1"/>
  <c r="L439" i="1"/>
  <c r="K439" i="1"/>
  <c r="J439" i="1"/>
  <c r="I439" i="1"/>
  <c r="H439" i="1"/>
  <c r="G439" i="1"/>
  <c r="F439" i="1"/>
  <c r="E439" i="1"/>
  <c r="D439" i="1"/>
  <c r="M438" i="1"/>
  <c r="L438" i="1"/>
  <c r="K438" i="1"/>
  <c r="J438" i="1"/>
  <c r="I438" i="1"/>
  <c r="H438" i="1"/>
  <c r="G438" i="1"/>
  <c r="F438" i="1"/>
  <c r="E438" i="1"/>
  <c r="D438" i="1"/>
  <c r="M437" i="1"/>
  <c r="L437" i="1"/>
  <c r="K437" i="1"/>
  <c r="J437" i="1"/>
  <c r="I437" i="1"/>
  <c r="H437" i="1"/>
  <c r="G437" i="1"/>
  <c r="F437" i="1"/>
  <c r="E437" i="1"/>
  <c r="D437" i="1"/>
  <c r="M436" i="1"/>
  <c r="L436" i="1"/>
  <c r="K436" i="1"/>
  <c r="J436" i="1"/>
  <c r="I436" i="1"/>
  <c r="H436" i="1"/>
  <c r="G436" i="1"/>
  <c r="F436" i="1"/>
  <c r="E436" i="1"/>
  <c r="D436" i="1"/>
  <c r="M435" i="1"/>
  <c r="L435" i="1"/>
  <c r="K435" i="1"/>
  <c r="J435" i="1"/>
  <c r="I435" i="1"/>
  <c r="H435" i="1"/>
  <c r="G435" i="1"/>
  <c r="F435" i="1"/>
  <c r="E435" i="1"/>
  <c r="D435" i="1"/>
  <c r="M434" i="1"/>
  <c r="L434" i="1"/>
  <c r="K434" i="1"/>
  <c r="J434" i="1"/>
  <c r="I434" i="1"/>
  <c r="H434" i="1"/>
  <c r="G434" i="1"/>
  <c r="F434" i="1"/>
  <c r="E434" i="1"/>
  <c r="D434" i="1"/>
  <c r="M433" i="1"/>
  <c r="L433" i="1"/>
  <c r="K433" i="1"/>
  <c r="J433" i="1"/>
  <c r="I433" i="1"/>
  <c r="H433" i="1"/>
  <c r="G433" i="1"/>
  <c r="F433" i="1"/>
  <c r="E433" i="1"/>
  <c r="D433" i="1"/>
  <c r="M432" i="1"/>
  <c r="L432" i="1"/>
  <c r="K432" i="1"/>
  <c r="J432" i="1"/>
  <c r="I432" i="1"/>
  <c r="H432" i="1"/>
  <c r="G432" i="1"/>
  <c r="F432" i="1"/>
  <c r="E432" i="1"/>
  <c r="D432" i="1"/>
  <c r="M431" i="1"/>
  <c r="L431" i="1"/>
  <c r="K431" i="1"/>
  <c r="J431" i="1"/>
  <c r="I431" i="1"/>
  <c r="H431" i="1"/>
  <c r="G431" i="1"/>
  <c r="F431" i="1"/>
  <c r="E431" i="1"/>
  <c r="D431" i="1"/>
  <c r="M430" i="1"/>
  <c r="L430" i="1"/>
  <c r="K430" i="1"/>
  <c r="J430" i="1"/>
  <c r="I430" i="1"/>
  <c r="H430" i="1"/>
  <c r="G430" i="1"/>
  <c r="F430" i="1"/>
  <c r="E430" i="1"/>
  <c r="D430" i="1"/>
  <c r="M429" i="1"/>
  <c r="L429" i="1"/>
  <c r="K429" i="1"/>
  <c r="J429" i="1"/>
  <c r="I429" i="1"/>
  <c r="H429" i="1"/>
  <c r="G429" i="1"/>
  <c r="F429" i="1"/>
  <c r="E429" i="1"/>
  <c r="D429" i="1"/>
  <c r="M428" i="1"/>
  <c r="L428" i="1"/>
  <c r="K428" i="1"/>
  <c r="J428" i="1"/>
  <c r="I428" i="1"/>
  <c r="H428" i="1"/>
  <c r="G428" i="1"/>
  <c r="F428" i="1"/>
  <c r="E428" i="1"/>
  <c r="D428" i="1"/>
  <c r="M427" i="1"/>
  <c r="L427" i="1"/>
  <c r="K427" i="1"/>
  <c r="J427" i="1"/>
  <c r="I427" i="1"/>
  <c r="H427" i="1"/>
  <c r="G427" i="1"/>
  <c r="F427" i="1"/>
  <c r="E427" i="1"/>
  <c r="D427" i="1"/>
  <c r="M426" i="1"/>
  <c r="L426" i="1"/>
  <c r="K426" i="1"/>
  <c r="J426" i="1"/>
  <c r="I426" i="1"/>
  <c r="H426" i="1"/>
  <c r="G426" i="1"/>
  <c r="F426" i="1"/>
  <c r="E426" i="1"/>
  <c r="D426" i="1"/>
  <c r="M425" i="1"/>
  <c r="L425" i="1"/>
  <c r="K425" i="1"/>
  <c r="J425" i="1"/>
  <c r="I425" i="1"/>
  <c r="H425" i="1"/>
  <c r="G425" i="1"/>
  <c r="F425" i="1"/>
  <c r="E425" i="1"/>
  <c r="D425" i="1"/>
  <c r="M424" i="1"/>
  <c r="L424" i="1"/>
  <c r="K424" i="1"/>
  <c r="J424" i="1"/>
  <c r="I424" i="1"/>
  <c r="H424" i="1"/>
  <c r="G424" i="1"/>
  <c r="F424" i="1"/>
  <c r="E424" i="1"/>
  <c r="D424" i="1"/>
  <c r="M423" i="1"/>
  <c r="L423" i="1"/>
  <c r="K423" i="1"/>
  <c r="J423" i="1"/>
  <c r="I423" i="1"/>
  <c r="H423" i="1"/>
  <c r="G423" i="1"/>
  <c r="F423" i="1"/>
  <c r="E423" i="1"/>
  <c r="D423" i="1"/>
  <c r="M422" i="1"/>
  <c r="L422" i="1"/>
  <c r="K422" i="1"/>
  <c r="J422" i="1"/>
  <c r="I422" i="1"/>
  <c r="H422" i="1"/>
  <c r="G422" i="1"/>
  <c r="F422" i="1"/>
  <c r="E422" i="1"/>
  <c r="D422" i="1"/>
  <c r="M421" i="1"/>
  <c r="L421" i="1"/>
  <c r="K421" i="1"/>
  <c r="J421" i="1"/>
  <c r="I421" i="1"/>
  <c r="H421" i="1"/>
  <c r="G421" i="1"/>
  <c r="F421" i="1"/>
  <c r="E421" i="1"/>
  <c r="D421" i="1"/>
  <c r="M420" i="1"/>
  <c r="L420" i="1"/>
  <c r="K420" i="1"/>
  <c r="J420" i="1"/>
  <c r="I420" i="1"/>
  <c r="H420" i="1"/>
  <c r="G420" i="1"/>
  <c r="F420" i="1"/>
  <c r="E420" i="1"/>
  <c r="D420" i="1"/>
  <c r="M419" i="1"/>
  <c r="L419" i="1"/>
  <c r="K419" i="1"/>
  <c r="J419" i="1"/>
  <c r="I419" i="1"/>
  <c r="H419" i="1"/>
  <c r="G419" i="1"/>
  <c r="F419" i="1"/>
  <c r="E419" i="1"/>
  <c r="D419" i="1"/>
  <c r="M418" i="1"/>
  <c r="L418" i="1"/>
  <c r="K418" i="1"/>
  <c r="J418" i="1"/>
  <c r="I418" i="1"/>
  <c r="H418" i="1"/>
  <c r="G418" i="1"/>
  <c r="F418" i="1"/>
  <c r="E418" i="1"/>
  <c r="D418" i="1"/>
  <c r="M417" i="1"/>
  <c r="L417" i="1"/>
  <c r="K417" i="1"/>
  <c r="J417" i="1"/>
  <c r="I417" i="1"/>
  <c r="H417" i="1"/>
  <c r="G417" i="1"/>
  <c r="F417" i="1"/>
  <c r="E417" i="1"/>
  <c r="D417" i="1"/>
  <c r="M416" i="1"/>
  <c r="L416" i="1"/>
  <c r="K416" i="1"/>
  <c r="J416" i="1"/>
  <c r="I416" i="1"/>
  <c r="H416" i="1"/>
  <c r="G416" i="1"/>
  <c r="F416" i="1"/>
  <c r="E416" i="1"/>
  <c r="D416" i="1"/>
  <c r="M415" i="1"/>
  <c r="L415" i="1"/>
  <c r="K415" i="1"/>
  <c r="J415" i="1"/>
  <c r="I415" i="1"/>
  <c r="H415" i="1"/>
  <c r="G415" i="1"/>
  <c r="F415" i="1"/>
  <c r="E415" i="1"/>
  <c r="D415" i="1"/>
  <c r="M414" i="1"/>
  <c r="L414" i="1"/>
  <c r="K414" i="1"/>
  <c r="J414" i="1"/>
  <c r="I414" i="1"/>
  <c r="H414" i="1"/>
  <c r="G414" i="1"/>
  <c r="F414" i="1"/>
  <c r="E414" i="1"/>
  <c r="D414" i="1"/>
  <c r="M413" i="1"/>
  <c r="L413" i="1"/>
  <c r="K413" i="1"/>
  <c r="J413" i="1"/>
  <c r="I413" i="1"/>
  <c r="H413" i="1"/>
  <c r="G413" i="1"/>
  <c r="F413" i="1"/>
  <c r="E413" i="1"/>
  <c r="D413" i="1"/>
  <c r="M412" i="1"/>
  <c r="L412" i="1"/>
  <c r="K412" i="1"/>
  <c r="J412" i="1"/>
  <c r="I412" i="1"/>
  <c r="H412" i="1"/>
  <c r="G412" i="1"/>
  <c r="F412" i="1"/>
  <c r="E412" i="1"/>
  <c r="D412" i="1"/>
  <c r="M411" i="1"/>
  <c r="L411" i="1"/>
  <c r="K411" i="1"/>
  <c r="J411" i="1"/>
  <c r="I411" i="1"/>
  <c r="H411" i="1"/>
  <c r="G411" i="1"/>
  <c r="F411" i="1"/>
  <c r="E411" i="1"/>
  <c r="D411" i="1"/>
  <c r="M410" i="1"/>
  <c r="L410" i="1"/>
  <c r="K410" i="1"/>
  <c r="J410" i="1"/>
  <c r="I410" i="1"/>
  <c r="H410" i="1"/>
  <c r="G410" i="1"/>
  <c r="F410" i="1"/>
  <c r="E410" i="1"/>
  <c r="D410" i="1"/>
  <c r="M409" i="1"/>
  <c r="L409" i="1"/>
  <c r="K409" i="1"/>
  <c r="J409" i="1"/>
  <c r="I409" i="1"/>
  <c r="H409" i="1"/>
  <c r="G409" i="1"/>
  <c r="F409" i="1"/>
  <c r="E409" i="1"/>
  <c r="D409" i="1"/>
  <c r="M408" i="1"/>
  <c r="L408" i="1"/>
  <c r="K408" i="1"/>
  <c r="J408" i="1"/>
  <c r="I408" i="1"/>
  <c r="H408" i="1"/>
  <c r="G408" i="1"/>
  <c r="F408" i="1"/>
  <c r="E408" i="1"/>
  <c r="D408" i="1"/>
  <c r="M407" i="1"/>
  <c r="L407" i="1"/>
  <c r="K407" i="1"/>
  <c r="J407" i="1"/>
  <c r="I407" i="1"/>
  <c r="H407" i="1"/>
  <c r="G407" i="1"/>
  <c r="F407" i="1"/>
  <c r="E407" i="1"/>
  <c r="D407" i="1"/>
  <c r="M406" i="1"/>
  <c r="L406" i="1"/>
  <c r="K406" i="1"/>
  <c r="J406" i="1"/>
  <c r="I406" i="1"/>
  <c r="H406" i="1"/>
  <c r="G406" i="1"/>
  <c r="F406" i="1"/>
  <c r="E406" i="1"/>
  <c r="D406" i="1"/>
  <c r="M405" i="1"/>
  <c r="L405" i="1"/>
  <c r="K405" i="1"/>
  <c r="J405" i="1"/>
  <c r="I405" i="1"/>
  <c r="H405" i="1"/>
  <c r="G405" i="1"/>
  <c r="F405" i="1"/>
  <c r="E405" i="1"/>
  <c r="D405" i="1"/>
  <c r="M404" i="1"/>
  <c r="L404" i="1"/>
  <c r="K404" i="1"/>
  <c r="J404" i="1"/>
  <c r="I404" i="1"/>
  <c r="H404" i="1"/>
  <c r="G404" i="1"/>
  <c r="F404" i="1"/>
  <c r="E404" i="1"/>
  <c r="D404" i="1"/>
  <c r="M403" i="1"/>
  <c r="L403" i="1"/>
  <c r="K403" i="1"/>
  <c r="J403" i="1"/>
  <c r="I403" i="1"/>
  <c r="H403" i="1"/>
  <c r="G403" i="1"/>
  <c r="F403" i="1"/>
  <c r="E403" i="1"/>
  <c r="D403" i="1"/>
  <c r="M402" i="1"/>
  <c r="L402" i="1"/>
  <c r="K402" i="1"/>
  <c r="J402" i="1"/>
  <c r="I402" i="1"/>
  <c r="H402" i="1"/>
  <c r="G402" i="1"/>
  <c r="F402" i="1"/>
  <c r="E402" i="1"/>
  <c r="D402" i="1"/>
  <c r="M401" i="1"/>
  <c r="L401" i="1"/>
  <c r="K401" i="1"/>
  <c r="J401" i="1"/>
  <c r="I401" i="1"/>
  <c r="H401" i="1"/>
  <c r="G401" i="1"/>
  <c r="F401" i="1"/>
  <c r="E401" i="1"/>
  <c r="D401" i="1"/>
  <c r="M400" i="1"/>
  <c r="L400" i="1"/>
  <c r="K400" i="1"/>
  <c r="J400" i="1"/>
  <c r="I400" i="1"/>
  <c r="H400" i="1"/>
  <c r="G400" i="1"/>
  <c r="F400" i="1"/>
  <c r="E400" i="1"/>
  <c r="D400" i="1"/>
  <c r="M399" i="1"/>
  <c r="L399" i="1"/>
  <c r="K399" i="1"/>
  <c r="J399" i="1"/>
  <c r="I399" i="1"/>
  <c r="H399" i="1"/>
  <c r="G399" i="1"/>
  <c r="F399" i="1"/>
  <c r="E399" i="1"/>
  <c r="D399" i="1"/>
  <c r="M398" i="1"/>
  <c r="L398" i="1"/>
  <c r="K398" i="1"/>
  <c r="J398" i="1"/>
  <c r="I398" i="1"/>
  <c r="H398" i="1"/>
  <c r="G398" i="1"/>
  <c r="F398" i="1"/>
  <c r="E398" i="1"/>
  <c r="D398" i="1"/>
  <c r="M397" i="1"/>
  <c r="L397" i="1"/>
  <c r="K397" i="1"/>
  <c r="J397" i="1"/>
  <c r="I397" i="1"/>
  <c r="H397" i="1"/>
  <c r="G397" i="1"/>
  <c r="F397" i="1"/>
  <c r="E397" i="1"/>
  <c r="D397" i="1"/>
  <c r="M396" i="1"/>
  <c r="L396" i="1"/>
  <c r="K396" i="1"/>
  <c r="J396" i="1"/>
  <c r="I396" i="1"/>
  <c r="H396" i="1"/>
  <c r="G396" i="1"/>
  <c r="F396" i="1"/>
  <c r="E396" i="1"/>
  <c r="D396" i="1"/>
  <c r="M395" i="1"/>
  <c r="L395" i="1"/>
  <c r="K395" i="1"/>
  <c r="J395" i="1"/>
  <c r="I395" i="1"/>
  <c r="H395" i="1"/>
  <c r="G395" i="1"/>
  <c r="F395" i="1"/>
  <c r="E395" i="1"/>
  <c r="D395" i="1"/>
  <c r="M394" i="1"/>
  <c r="L394" i="1"/>
  <c r="K394" i="1"/>
  <c r="J394" i="1"/>
  <c r="I394" i="1"/>
  <c r="H394" i="1"/>
  <c r="G394" i="1"/>
  <c r="F394" i="1"/>
  <c r="E394" i="1"/>
  <c r="D394" i="1"/>
  <c r="M393" i="1"/>
  <c r="L393" i="1"/>
  <c r="K393" i="1"/>
  <c r="J393" i="1"/>
  <c r="I393" i="1"/>
  <c r="H393" i="1"/>
  <c r="G393" i="1"/>
  <c r="F393" i="1"/>
  <c r="E393" i="1"/>
  <c r="D393" i="1"/>
  <c r="M392" i="1"/>
  <c r="L392" i="1"/>
  <c r="K392" i="1"/>
  <c r="J392" i="1"/>
  <c r="I392" i="1"/>
  <c r="H392" i="1"/>
  <c r="G392" i="1"/>
  <c r="F392" i="1"/>
  <c r="E392" i="1"/>
  <c r="D392" i="1"/>
  <c r="M391" i="1"/>
  <c r="L391" i="1"/>
  <c r="K391" i="1"/>
  <c r="J391" i="1"/>
  <c r="I391" i="1"/>
  <c r="H391" i="1"/>
  <c r="G391" i="1"/>
  <c r="F391" i="1"/>
  <c r="E391" i="1"/>
  <c r="D391" i="1"/>
  <c r="M390" i="1"/>
  <c r="L390" i="1"/>
  <c r="K390" i="1"/>
  <c r="J390" i="1"/>
  <c r="I390" i="1"/>
  <c r="H390" i="1"/>
  <c r="G390" i="1"/>
  <c r="F390" i="1"/>
  <c r="E390" i="1"/>
  <c r="D390" i="1"/>
  <c r="M389" i="1"/>
  <c r="L389" i="1"/>
  <c r="K389" i="1"/>
  <c r="J389" i="1"/>
  <c r="I389" i="1"/>
  <c r="H389" i="1"/>
  <c r="G389" i="1"/>
  <c r="F389" i="1"/>
  <c r="E389" i="1"/>
  <c r="D389" i="1"/>
  <c r="M388" i="1"/>
  <c r="L388" i="1"/>
  <c r="K388" i="1"/>
  <c r="J388" i="1"/>
  <c r="I388" i="1"/>
  <c r="H388" i="1"/>
  <c r="G388" i="1"/>
  <c r="F388" i="1"/>
  <c r="E388" i="1"/>
  <c r="D388" i="1"/>
  <c r="M387" i="1"/>
  <c r="L387" i="1"/>
  <c r="K387" i="1"/>
  <c r="J387" i="1"/>
  <c r="I387" i="1"/>
  <c r="H387" i="1"/>
  <c r="G387" i="1"/>
  <c r="F387" i="1"/>
  <c r="E387" i="1"/>
  <c r="D387" i="1"/>
  <c r="M386" i="1"/>
  <c r="L386" i="1"/>
  <c r="K386" i="1"/>
  <c r="J386" i="1"/>
  <c r="I386" i="1"/>
  <c r="H386" i="1"/>
  <c r="G386" i="1"/>
  <c r="F386" i="1"/>
  <c r="E386" i="1"/>
  <c r="D386" i="1"/>
  <c r="M385" i="1"/>
  <c r="L385" i="1"/>
  <c r="K385" i="1"/>
  <c r="J385" i="1"/>
  <c r="I385" i="1"/>
  <c r="H385" i="1"/>
  <c r="G385" i="1"/>
  <c r="F385" i="1"/>
  <c r="E385" i="1"/>
  <c r="D385" i="1"/>
  <c r="M384" i="1"/>
  <c r="L384" i="1"/>
  <c r="K384" i="1"/>
  <c r="J384" i="1"/>
  <c r="I384" i="1"/>
  <c r="H384" i="1"/>
  <c r="G384" i="1"/>
  <c r="F384" i="1"/>
  <c r="E384" i="1"/>
  <c r="D384" i="1"/>
  <c r="M383" i="1"/>
  <c r="L383" i="1"/>
  <c r="K383" i="1"/>
  <c r="J383" i="1"/>
  <c r="I383" i="1"/>
  <c r="H383" i="1"/>
  <c r="G383" i="1"/>
  <c r="F383" i="1"/>
  <c r="E383" i="1"/>
  <c r="D383" i="1"/>
  <c r="M382" i="1"/>
  <c r="L382" i="1"/>
  <c r="K382" i="1"/>
  <c r="J382" i="1"/>
  <c r="I382" i="1"/>
  <c r="H382" i="1"/>
  <c r="G382" i="1"/>
  <c r="F382" i="1"/>
  <c r="E382" i="1"/>
  <c r="D382" i="1"/>
  <c r="M381" i="1"/>
  <c r="L381" i="1"/>
  <c r="K381" i="1"/>
  <c r="J381" i="1"/>
  <c r="I381" i="1"/>
  <c r="H381" i="1"/>
  <c r="G381" i="1"/>
  <c r="F381" i="1"/>
  <c r="E381" i="1"/>
  <c r="D381" i="1"/>
  <c r="M380" i="1"/>
  <c r="L380" i="1"/>
  <c r="K380" i="1"/>
  <c r="J380" i="1"/>
  <c r="I380" i="1"/>
  <c r="H380" i="1"/>
  <c r="G380" i="1"/>
  <c r="F380" i="1"/>
  <c r="E380" i="1"/>
  <c r="D380" i="1"/>
  <c r="M379" i="1"/>
  <c r="L379" i="1"/>
  <c r="K379" i="1"/>
  <c r="J379" i="1"/>
  <c r="I379" i="1"/>
  <c r="H379" i="1"/>
  <c r="G379" i="1"/>
  <c r="F379" i="1"/>
  <c r="E379" i="1"/>
  <c r="D379" i="1"/>
  <c r="M378" i="1"/>
  <c r="L378" i="1"/>
  <c r="K378" i="1"/>
  <c r="J378" i="1"/>
  <c r="I378" i="1"/>
  <c r="H378" i="1"/>
  <c r="G378" i="1"/>
  <c r="F378" i="1"/>
  <c r="E378" i="1"/>
  <c r="D378" i="1"/>
  <c r="M377" i="1"/>
  <c r="L377" i="1"/>
  <c r="K377" i="1"/>
  <c r="J377" i="1"/>
  <c r="I377" i="1"/>
  <c r="H377" i="1"/>
  <c r="G377" i="1"/>
  <c r="F377" i="1"/>
  <c r="E377" i="1"/>
  <c r="D377" i="1"/>
  <c r="M376" i="1"/>
  <c r="L376" i="1"/>
  <c r="K376" i="1"/>
  <c r="J376" i="1"/>
  <c r="I376" i="1"/>
  <c r="H376" i="1"/>
  <c r="G376" i="1"/>
  <c r="F376" i="1"/>
  <c r="E376" i="1"/>
  <c r="D376" i="1"/>
  <c r="M375" i="1"/>
  <c r="L375" i="1"/>
  <c r="K375" i="1"/>
  <c r="J375" i="1"/>
  <c r="I375" i="1"/>
  <c r="H375" i="1"/>
  <c r="G375" i="1"/>
  <c r="F375" i="1"/>
  <c r="E375" i="1"/>
  <c r="D375" i="1"/>
  <c r="M374" i="1"/>
  <c r="L374" i="1"/>
  <c r="K374" i="1"/>
  <c r="J374" i="1"/>
  <c r="I374" i="1"/>
  <c r="H374" i="1"/>
  <c r="G374" i="1"/>
  <c r="F374" i="1"/>
  <c r="E374" i="1"/>
  <c r="D374" i="1"/>
  <c r="M373" i="1"/>
  <c r="L373" i="1"/>
  <c r="K373" i="1"/>
  <c r="J373" i="1"/>
  <c r="I373" i="1"/>
  <c r="H373" i="1"/>
  <c r="G373" i="1"/>
  <c r="F373" i="1"/>
  <c r="E373" i="1"/>
  <c r="D373" i="1"/>
  <c r="M372" i="1"/>
  <c r="L372" i="1"/>
  <c r="K372" i="1"/>
  <c r="J372" i="1"/>
  <c r="I372" i="1"/>
  <c r="H372" i="1"/>
  <c r="G372" i="1"/>
  <c r="F372" i="1"/>
  <c r="E372" i="1"/>
  <c r="D372" i="1"/>
  <c r="M371" i="1"/>
  <c r="L371" i="1"/>
  <c r="K371" i="1"/>
  <c r="J371" i="1"/>
  <c r="I371" i="1"/>
  <c r="H371" i="1"/>
  <c r="G371" i="1"/>
  <c r="F371" i="1"/>
  <c r="E371" i="1"/>
  <c r="D371" i="1"/>
  <c r="M370" i="1"/>
  <c r="L370" i="1"/>
  <c r="K370" i="1"/>
  <c r="J370" i="1"/>
  <c r="I370" i="1"/>
  <c r="H370" i="1"/>
  <c r="G370" i="1"/>
  <c r="F370" i="1"/>
  <c r="E370" i="1"/>
  <c r="D370" i="1"/>
  <c r="M369" i="1"/>
  <c r="L369" i="1"/>
  <c r="K369" i="1"/>
  <c r="J369" i="1"/>
  <c r="I369" i="1"/>
  <c r="H369" i="1"/>
  <c r="G369" i="1"/>
  <c r="F369" i="1"/>
  <c r="E369" i="1"/>
  <c r="D369" i="1"/>
  <c r="M368" i="1"/>
  <c r="L368" i="1"/>
  <c r="K368" i="1"/>
  <c r="J368" i="1"/>
  <c r="I368" i="1"/>
  <c r="H368" i="1"/>
  <c r="G368" i="1"/>
  <c r="F368" i="1"/>
  <c r="E368" i="1"/>
  <c r="D368" i="1"/>
  <c r="M367" i="1"/>
  <c r="L367" i="1"/>
  <c r="K367" i="1"/>
  <c r="J367" i="1"/>
  <c r="I367" i="1"/>
  <c r="H367" i="1"/>
  <c r="G367" i="1"/>
  <c r="F367" i="1"/>
  <c r="E367" i="1"/>
  <c r="D367" i="1"/>
  <c r="M366" i="1"/>
  <c r="L366" i="1"/>
  <c r="K366" i="1"/>
  <c r="J366" i="1"/>
  <c r="I366" i="1"/>
  <c r="H366" i="1"/>
  <c r="G366" i="1"/>
  <c r="F366" i="1"/>
  <c r="E366" i="1"/>
  <c r="D366" i="1"/>
  <c r="M365" i="1"/>
  <c r="L365" i="1"/>
  <c r="K365" i="1"/>
  <c r="J365" i="1"/>
  <c r="I365" i="1"/>
  <c r="H365" i="1"/>
  <c r="G365" i="1"/>
  <c r="F365" i="1"/>
  <c r="E365" i="1"/>
  <c r="D365" i="1"/>
  <c r="M364" i="1"/>
  <c r="L364" i="1"/>
  <c r="K364" i="1"/>
  <c r="J364" i="1"/>
  <c r="I364" i="1"/>
  <c r="H364" i="1"/>
  <c r="G364" i="1"/>
  <c r="F364" i="1"/>
  <c r="E364" i="1"/>
  <c r="D364" i="1"/>
  <c r="M363" i="1"/>
  <c r="L363" i="1"/>
  <c r="K363" i="1"/>
  <c r="J363" i="1"/>
  <c r="I363" i="1"/>
  <c r="H363" i="1"/>
  <c r="G363" i="1"/>
  <c r="F363" i="1"/>
  <c r="E363" i="1"/>
  <c r="D363" i="1"/>
  <c r="M362" i="1"/>
  <c r="L362" i="1"/>
  <c r="K362" i="1"/>
  <c r="J362" i="1"/>
  <c r="I362" i="1"/>
  <c r="H362" i="1"/>
  <c r="G362" i="1"/>
  <c r="F362" i="1"/>
  <c r="E362" i="1"/>
  <c r="D362" i="1"/>
  <c r="M361" i="1"/>
  <c r="L361" i="1"/>
  <c r="K361" i="1"/>
  <c r="J361" i="1"/>
  <c r="I361" i="1"/>
  <c r="H361" i="1"/>
  <c r="G361" i="1"/>
  <c r="F361" i="1"/>
  <c r="E361" i="1"/>
  <c r="D361" i="1"/>
  <c r="M360" i="1"/>
  <c r="L360" i="1"/>
  <c r="K360" i="1"/>
  <c r="J360" i="1"/>
  <c r="I360" i="1"/>
  <c r="H360" i="1"/>
  <c r="G360" i="1"/>
  <c r="F360" i="1"/>
  <c r="E360" i="1"/>
  <c r="D360" i="1"/>
  <c r="M359" i="1"/>
  <c r="L359" i="1"/>
  <c r="K359" i="1"/>
  <c r="J359" i="1"/>
  <c r="I359" i="1"/>
  <c r="H359" i="1"/>
  <c r="G359" i="1"/>
  <c r="F359" i="1"/>
  <c r="E359" i="1"/>
  <c r="D359" i="1"/>
  <c r="M358" i="1"/>
  <c r="L358" i="1"/>
  <c r="K358" i="1"/>
  <c r="J358" i="1"/>
  <c r="I358" i="1"/>
  <c r="H358" i="1"/>
  <c r="G358" i="1"/>
  <c r="F358" i="1"/>
  <c r="E358" i="1"/>
  <c r="D358" i="1"/>
  <c r="M357" i="1"/>
  <c r="L357" i="1"/>
  <c r="K357" i="1"/>
  <c r="J357" i="1"/>
  <c r="I357" i="1"/>
  <c r="H357" i="1"/>
  <c r="G357" i="1"/>
  <c r="F357" i="1"/>
  <c r="E357" i="1"/>
  <c r="D357" i="1"/>
  <c r="M356" i="1"/>
  <c r="L356" i="1"/>
  <c r="K356" i="1"/>
  <c r="J356" i="1"/>
  <c r="I356" i="1"/>
  <c r="H356" i="1"/>
  <c r="G356" i="1"/>
  <c r="F356" i="1"/>
  <c r="E356" i="1"/>
  <c r="D356" i="1"/>
  <c r="M355" i="1"/>
  <c r="L355" i="1"/>
  <c r="K355" i="1"/>
  <c r="J355" i="1"/>
  <c r="I355" i="1"/>
  <c r="H355" i="1"/>
  <c r="G355" i="1"/>
  <c r="F355" i="1"/>
  <c r="E355" i="1"/>
  <c r="D355" i="1"/>
  <c r="M354" i="1"/>
  <c r="L354" i="1"/>
  <c r="K354" i="1"/>
  <c r="J354" i="1"/>
  <c r="I354" i="1"/>
  <c r="H354" i="1"/>
  <c r="G354" i="1"/>
  <c r="F354" i="1"/>
  <c r="E354" i="1"/>
  <c r="D354" i="1"/>
  <c r="M353" i="1"/>
  <c r="L353" i="1"/>
  <c r="K353" i="1"/>
  <c r="J353" i="1"/>
  <c r="I353" i="1"/>
  <c r="H353" i="1"/>
  <c r="G353" i="1"/>
  <c r="F353" i="1"/>
  <c r="E353" i="1"/>
  <c r="D353" i="1"/>
  <c r="M352" i="1"/>
  <c r="L352" i="1"/>
  <c r="K352" i="1"/>
  <c r="J352" i="1"/>
  <c r="I352" i="1"/>
  <c r="H352" i="1"/>
  <c r="G352" i="1"/>
  <c r="F352" i="1"/>
  <c r="E352" i="1"/>
  <c r="D352" i="1"/>
  <c r="M351" i="1"/>
  <c r="L351" i="1"/>
  <c r="K351" i="1"/>
  <c r="J351" i="1"/>
  <c r="I351" i="1"/>
  <c r="H351" i="1"/>
  <c r="G351" i="1"/>
  <c r="F351" i="1"/>
  <c r="E351" i="1"/>
  <c r="D351" i="1"/>
  <c r="M350" i="1"/>
  <c r="L350" i="1"/>
  <c r="K350" i="1"/>
  <c r="J350" i="1"/>
  <c r="I350" i="1"/>
  <c r="H350" i="1"/>
  <c r="G350" i="1"/>
  <c r="F350" i="1"/>
  <c r="E350" i="1"/>
  <c r="D350" i="1"/>
  <c r="M349" i="1"/>
  <c r="L349" i="1"/>
  <c r="K349" i="1"/>
  <c r="J349" i="1"/>
  <c r="I349" i="1"/>
  <c r="H349" i="1"/>
  <c r="G349" i="1"/>
  <c r="F349" i="1"/>
  <c r="E349" i="1"/>
  <c r="D349" i="1"/>
  <c r="M348" i="1"/>
  <c r="L348" i="1"/>
  <c r="K348" i="1"/>
  <c r="J348" i="1"/>
  <c r="I348" i="1"/>
  <c r="H348" i="1"/>
  <c r="G348" i="1"/>
  <c r="F348" i="1"/>
  <c r="E348" i="1"/>
  <c r="D348" i="1"/>
  <c r="M347" i="1"/>
  <c r="L347" i="1"/>
  <c r="K347" i="1"/>
  <c r="J347" i="1"/>
  <c r="I347" i="1"/>
  <c r="H347" i="1"/>
  <c r="G347" i="1"/>
  <c r="F347" i="1"/>
  <c r="E347" i="1"/>
  <c r="D347" i="1"/>
  <c r="M346" i="1"/>
  <c r="L346" i="1"/>
  <c r="K346" i="1"/>
  <c r="J346" i="1"/>
  <c r="I346" i="1"/>
  <c r="H346" i="1"/>
  <c r="G346" i="1"/>
  <c r="F346" i="1"/>
  <c r="E346" i="1"/>
  <c r="D346" i="1"/>
  <c r="M345" i="1"/>
  <c r="L345" i="1"/>
  <c r="K345" i="1"/>
  <c r="J345" i="1"/>
  <c r="I345" i="1"/>
  <c r="H345" i="1"/>
  <c r="G345" i="1"/>
  <c r="F345" i="1"/>
  <c r="E345" i="1"/>
  <c r="D345" i="1"/>
  <c r="M344" i="1"/>
  <c r="L344" i="1"/>
  <c r="K344" i="1"/>
  <c r="J344" i="1"/>
  <c r="I344" i="1"/>
  <c r="H344" i="1"/>
  <c r="G344" i="1"/>
  <c r="F344" i="1"/>
  <c r="E344" i="1"/>
  <c r="D344" i="1"/>
  <c r="M343" i="1"/>
  <c r="L343" i="1"/>
  <c r="K343" i="1"/>
  <c r="J343" i="1"/>
  <c r="I343" i="1"/>
  <c r="H343" i="1"/>
  <c r="G343" i="1"/>
  <c r="F343" i="1"/>
  <c r="E343" i="1"/>
  <c r="D343" i="1"/>
  <c r="M342" i="1"/>
  <c r="L342" i="1"/>
  <c r="K342" i="1"/>
  <c r="J342" i="1"/>
  <c r="I342" i="1"/>
  <c r="H342" i="1"/>
  <c r="G342" i="1"/>
  <c r="F342" i="1"/>
  <c r="E342" i="1"/>
  <c r="D342" i="1"/>
  <c r="M341" i="1"/>
  <c r="L341" i="1"/>
  <c r="K341" i="1"/>
  <c r="J341" i="1"/>
  <c r="I341" i="1"/>
  <c r="H341" i="1"/>
  <c r="G341" i="1"/>
  <c r="F341" i="1"/>
  <c r="E341" i="1"/>
  <c r="D341" i="1"/>
  <c r="M340" i="1"/>
  <c r="L340" i="1"/>
  <c r="K340" i="1"/>
  <c r="J340" i="1"/>
  <c r="I340" i="1"/>
  <c r="H340" i="1"/>
  <c r="G340" i="1"/>
  <c r="F340" i="1"/>
  <c r="E340" i="1"/>
  <c r="D340" i="1"/>
  <c r="M339" i="1"/>
  <c r="L339" i="1"/>
  <c r="K339" i="1"/>
  <c r="J339" i="1"/>
  <c r="I339" i="1"/>
  <c r="H339" i="1"/>
  <c r="G339" i="1"/>
  <c r="F339" i="1"/>
  <c r="E339" i="1"/>
  <c r="D339" i="1"/>
  <c r="M338" i="1"/>
  <c r="L338" i="1"/>
  <c r="K338" i="1"/>
  <c r="J338" i="1"/>
  <c r="I338" i="1"/>
  <c r="H338" i="1"/>
  <c r="G338" i="1"/>
  <c r="F338" i="1"/>
  <c r="E338" i="1"/>
  <c r="D338" i="1"/>
  <c r="M337" i="1"/>
  <c r="L337" i="1"/>
  <c r="K337" i="1"/>
  <c r="J337" i="1"/>
  <c r="I337" i="1"/>
  <c r="H337" i="1"/>
  <c r="G337" i="1"/>
  <c r="F337" i="1"/>
  <c r="E337" i="1"/>
  <c r="D337" i="1"/>
  <c r="M336" i="1"/>
  <c r="L336" i="1"/>
  <c r="K336" i="1"/>
  <c r="J336" i="1"/>
  <c r="I336" i="1"/>
  <c r="H336" i="1"/>
  <c r="G336" i="1"/>
  <c r="F336" i="1"/>
  <c r="E336" i="1"/>
  <c r="D336" i="1"/>
  <c r="M335" i="1"/>
  <c r="L335" i="1"/>
  <c r="K335" i="1"/>
  <c r="J335" i="1"/>
  <c r="I335" i="1"/>
  <c r="H335" i="1"/>
  <c r="G335" i="1"/>
  <c r="F335" i="1"/>
  <c r="E335" i="1"/>
  <c r="D335" i="1"/>
  <c r="M334" i="1"/>
  <c r="L334" i="1"/>
  <c r="K334" i="1"/>
  <c r="J334" i="1"/>
  <c r="I334" i="1"/>
  <c r="H334" i="1"/>
  <c r="G334" i="1"/>
  <c r="F334" i="1"/>
  <c r="E334" i="1"/>
  <c r="D334" i="1"/>
  <c r="M333" i="1"/>
  <c r="L333" i="1"/>
  <c r="K333" i="1"/>
  <c r="J333" i="1"/>
  <c r="I333" i="1"/>
  <c r="H333" i="1"/>
  <c r="G333" i="1"/>
  <c r="F333" i="1"/>
  <c r="E333" i="1"/>
  <c r="D333" i="1"/>
  <c r="M332" i="1"/>
  <c r="L332" i="1"/>
  <c r="K332" i="1"/>
  <c r="J332" i="1"/>
  <c r="I332" i="1"/>
  <c r="H332" i="1"/>
  <c r="G332" i="1"/>
  <c r="F332" i="1"/>
  <c r="E332" i="1"/>
  <c r="D332" i="1"/>
  <c r="M331" i="1"/>
  <c r="L331" i="1"/>
  <c r="K331" i="1"/>
  <c r="J331" i="1"/>
  <c r="I331" i="1"/>
  <c r="H331" i="1"/>
  <c r="G331" i="1"/>
  <c r="F331" i="1"/>
  <c r="E331" i="1"/>
  <c r="D331" i="1"/>
  <c r="M330" i="1"/>
  <c r="L330" i="1"/>
  <c r="K330" i="1"/>
  <c r="J330" i="1"/>
  <c r="I330" i="1"/>
  <c r="H330" i="1"/>
  <c r="G330" i="1"/>
  <c r="F330" i="1"/>
  <c r="E330" i="1"/>
  <c r="D330" i="1"/>
  <c r="M329" i="1"/>
  <c r="L329" i="1"/>
  <c r="K329" i="1"/>
  <c r="J329" i="1"/>
  <c r="I329" i="1"/>
  <c r="H329" i="1"/>
  <c r="G329" i="1"/>
  <c r="F329" i="1"/>
  <c r="E329" i="1"/>
  <c r="D329" i="1"/>
  <c r="M328" i="1"/>
  <c r="L328" i="1"/>
  <c r="K328" i="1"/>
  <c r="J328" i="1"/>
  <c r="I328" i="1"/>
  <c r="H328" i="1"/>
  <c r="G328" i="1"/>
  <c r="F328" i="1"/>
  <c r="E328" i="1"/>
  <c r="D328" i="1"/>
  <c r="M327" i="1"/>
  <c r="L327" i="1"/>
  <c r="K327" i="1"/>
  <c r="J327" i="1"/>
  <c r="I327" i="1"/>
  <c r="H327" i="1"/>
  <c r="G327" i="1"/>
  <c r="F327" i="1"/>
  <c r="E327" i="1"/>
  <c r="D327" i="1"/>
  <c r="M326" i="1"/>
  <c r="L326" i="1"/>
  <c r="K326" i="1"/>
  <c r="J326" i="1"/>
  <c r="I326" i="1"/>
  <c r="H326" i="1"/>
  <c r="G326" i="1"/>
  <c r="F326" i="1"/>
  <c r="E326" i="1"/>
  <c r="D326" i="1"/>
  <c r="M325" i="1"/>
  <c r="L325" i="1"/>
  <c r="K325" i="1"/>
  <c r="J325" i="1"/>
  <c r="I325" i="1"/>
  <c r="H325" i="1"/>
  <c r="G325" i="1"/>
  <c r="F325" i="1"/>
  <c r="E325" i="1"/>
  <c r="D325" i="1"/>
  <c r="M324" i="1"/>
  <c r="L324" i="1"/>
  <c r="K324" i="1"/>
  <c r="J324" i="1"/>
  <c r="I324" i="1"/>
  <c r="H324" i="1"/>
  <c r="G324" i="1"/>
  <c r="F324" i="1"/>
  <c r="E324" i="1"/>
  <c r="D324" i="1"/>
  <c r="M323" i="1"/>
  <c r="L323" i="1"/>
  <c r="K323" i="1"/>
  <c r="J323" i="1"/>
  <c r="I323" i="1"/>
  <c r="H323" i="1"/>
  <c r="G323" i="1"/>
  <c r="F323" i="1"/>
  <c r="E323" i="1"/>
  <c r="D323" i="1"/>
  <c r="M322" i="1"/>
  <c r="L322" i="1"/>
  <c r="K322" i="1"/>
  <c r="J322" i="1"/>
  <c r="I322" i="1"/>
  <c r="H322" i="1"/>
  <c r="G322" i="1"/>
  <c r="F322" i="1"/>
  <c r="E322" i="1"/>
  <c r="D322" i="1"/>
  <c r="M321" i="1"/>
  <c r="L321" i="1"/>
  <c r="K321" i="1"/>
  <c r="J321" i="1"/>
  <c r="I321" i="1"/>
  <c r="H321" i="1"/>
  <c r="G321" i="1"/>
  <c r="F321" i="1"/>
  <c r="E321" i="1"/>
  <c r="D321" i="1"/>
  <c r="M320" i="1"/>
  <c r="L320" i="1"/>
  <c r="K320" i="1"/>
  <c r="J320" i="1"/>
  <c r="I320" i="1"/>
  <c r="H320" i="1"/>
  <c r="G320" i="1"/>
  <c r="F320" i="1"/>
  <c r="E320" i="1"/>
  <c r="D320" i="1"/>
  <c r="M319" i="1"/>
  <c r="L319" i="1"/>
  <c r="K319" i="1"/>
  <c r="J319" i="1"/>
  <c r="I319" i="1"/>
  <c r="H319" i="1"/>
  <c r="G319" i="1"/>
  <c r="F319" i="1"/>
  <c r="E319" i="1"/>
  <c r="D319" i="1"/>
  <c r="M318" i="1"/>
  <c r="L318" i="1"/>
  <c r="K318" i="1"/>
  <c r="J318" i="1"/>
  <c r="I318" i="1"/>
  <c r="H318" i="1"/>
  <c r="G318" i="1"/>
  <c r="F318" i="1"/>
  <c r="E318" i="1"/>
  <c r="D318" i="1"/>
  <c r="M317" i="1"/>
  <c r="L317" i="1"/>
  <c r="K317" i="1"/>
  <c r="J317" i="1"/>
  <c r="I317" i="1"/>
  <c r="H317" i="1"/>
  <c r="G317" i="1"/>
  <c r="F317" i="1"/>
  <c r="E317" i="1"/>
  <c r="D317" i="1"/>
  <c r="M316" i="1"/>
  <c r="L316" i="1"/>
  <c r="K316" i="1"/>
  <c r="J316" i="1"/>
  <c r="I316" i="1"/>
  <c r="H316" i="1"/>
  <c r="G316" i="1"/>
  <c r="F316" i="1"/>
  <c r="E316" i="1"/>
  <c r="D316" i="1"/>
  <c r="M315" i="1"/>
  <c r="L315" i="1"/>
  <c r="K315" i="1"/>
  <c r="J315" i="1"/>
  <c r="I315" i="1"/>
  <c r="H315" i="1"/>
  <c r="G315" i="1"/>
  <c r="F315" i="1"/>
  <c r="E315" i="1"/>
  <c r="D315" i="1"/>
  <c r="M314" i="1"/>
  <c r="L314" i="1"/>
  <c r="K314" i="1"/>
  <c r="J314" i="1"/>
  <c r="I314" i="1"/>
  <c r="H314" i="1"/>
  <c r="G314" i="1"/>
  <c r="F314" i="1"/>
  <c r="E314" i="1"/>
  <c r="D314" i="1"/>
  <c r="M313" i="1"/>
  <c r="L313" i="1"/>
  <c r="K313" i="1"/>
  <c r="J313" i="1"/>
  <c r="I313" i="1"/>
  <c r="H313" i="1"/>
  <c r="G313" i="1"/>
  <c r="F313" i="1"/>
  <c r="E313" i="1"/>
  <c r="D313" i="1"/>
  <c r="M312" i="1"/>
  <c r="L312" i="1"/>
  <c r="K312" i="1"/>
  <c r="J312" i="1"/>
  <c r="I312" i="1"/>
  <c r="H312" i="1"/>
  <c r="G312" i="1"/>
  <c r="F312" i="1"/>
  <c r="E312" i="1"/>
  <c r="D312" i="1"/>
  <c r="M311" i="1"/>
  <c r="L311" i="1"/>
  <c r="K311" i="1"/>
  <c r="J311" i="1"/>
  <c r="I311" i="1"/>
  <c r="H311" i="1"/>
  <c r="G311" i="1"/>
  <c r="F311" i="1"/>
  <c r="E311" i="1"/>
  <c r="D311" i="1"/>
  <c r="M310" i="1"/>
  <c r="L310" i="1"/>
  <c r="K310" i="1"/>
  <c r="J310" i="1"/>
  <c r="I310" i="1"/>
  <c r="H310" i="1"/>
  <c r="G310" i="1"/>
  <c r="F310" i="1"/>
  <c r="E310" i="1"/>
  <c r="D310" i="1"/>
  <c r="M309" i="1"/>
  <c r="L309" i="1"/>
  <c r="K309" i="1"/>
  <c r="J309" i="1"/>
  <c r="I309" i="1"/>
  <c r="H309" i="1"/>
  <c r="G309" i="1"/>
  <c r="F309" i="1"/>
  <c r="E309" i="1"/>
  <c r="D309" i="1"/>
  <c r="M308" i="1"/>
  <c r="L308" i="1"/>
  <c r="K308" i="1"/>
  <c r="J308" i="1"/>
  <c r="I308" i="1"/>
  <c r="H308" i="1"/>
  <c r="G308" i="1"/>
  <c r="F308" i="1"/>
  <c r="E308" i="1"/>
  <c r="D308" i="1"/>
  <c r="M307" i="1"/>
  <c r="L307" i="1"/>
  <c r="K307" i="1"/>
  <c r="J307" i="1"/>
  <c r="I307" i="1"/>
  <c r="H307" i="1"/>
  <c r="G307" i="1"/>
  <c r="F307" i="1"/>
  <c r="E307" i="1"/>
  <c r="D307" i="1"/>
  <c r="M306" i="1"/>
  <c r="L306" i="1"/>
  <c r="K306" i="1"/>
  <c r="J306" i="1"/>
  <c r="I306" i="1"/>
  <c r="H306" i="1"/>
  <c r="G306" i="1"/>
  <c r="F306" i="1"/>
  <c r="E306" i="1"/>
  <c r="D306" i="1"/>
  <c r="M305" i="1"/>
  <c r="L305" i="1"/>
  <c r="K305" i="1"/>
  <c r="J305" i="1"/>
  <c r="I305" i="1"/>
  <c r="H305" i="1"/>
  <c r="G305" i="1"/>
  <c r="F305" i="1"/>
  <c r="E305" i="1"/>
  <c r="D305" i="1"/>
  <c r="M304" i="1"/>
  <c r="L304" i="1"/>
  <c r="K304" i="1"/>
  <c r="J304" i="1"/>
  <c r="I304" i="1"/>
  <c r="H304" i="1"/>
  <c r="G304" i="1"/>
  <c r="F304" i="1"/>
  <c r="E304" i="1"/>
  <c r="D304" i="1"/>
  <c r="M303" i="1"/>
  <c r="L303" i="1"/>
  <c r="K303" i="1"/>
  <c r="J303" i="1"/>
  <c r="I303" i="1"/>
  <c r="H303" i="1"/>
  <c r="G303" i="1"/>
  <c r="F303" i="1"/>
  <c r="E303" i="1"/>
  <c r="D303" i="1"/>
  <c r="M302" i="1"/>
  <c r="L302" i="1"/>
  <c r="K302" i="1"/>
  <c r="J302" i="1"/>
  <c r="I302" i="1"/>
  <c r="H302" i="1"/>
  <c r="G302" i="1"/>
  <c r="F302" i="1"/>
  <c r="E302" i="1"/>
  <c r="D302" i="1"/>
  <c r="M301" i="1"/>
  <c r="L301" i="1"/>
  <c r="K301" i="1"/>
  <c r="J301" i="1"/>
  <c r="I301" i="1"/>
  <c r="H301" i="1"/>
  <c r="G301" i="1"/>
  <c r="F301" i="1"/>
  <c r="E301" i="1"/>
  <c r="D301" i="1"/>
  <c r="M300" i="1"/>
  <c r="L300" i="1"/>
  <c r="K300" i="1"/>
  <c r="J300" i="1"/>
  <c r="I300" i="1"/>
  <c r="H300" i="1"/>
  <c r="G300" i="1"/>
  <c r="F300" i="1"/>
  <c r="E300" i="1"/>
  <c r="D300" i="1"/>
  <c r="M299" i="1"/>
  <c r="L299" i="1"/>
  <c r="K299" i="1"/>
  <c r="J299" i="1"/>
  <c r="I299" i="1"/>
  <c r="H299" i="1"/>
  <c r="G299" i="1"/>
  <c r="F299" i="1"/>
  <c r="E299" i="1"/>
  <c r="D299" i="1"/>
  <c r="M298" i="1"/>
  <c r="L298" i="1"/>
  <c r="K298" i="1"/>
  <c r="J298" i="1"/>
  <c r="I298" i="1"/>
  <c r="H298" i="1"/>
  <c r="G298" i="1"/>
  <c r="F298" i="1"/>
  <c r="E298" i="1"/>
  <c r="D298" i="1"/>
  <c r="M297" i="1"/>
  <c r="L297" i="1"/>
  <c r="K297" i="1"/>
  <c r="J297" i="1"/>
  <c r="I297" i="1"/>
  <c r="H297" i="1"/>
  <c r="G297" i="1"/>
  <c r="F297" i="1"/>
  <c r="E297" i="1"/>
  <c r="D297" i="1"/>
  <c r="M296" i="1"/>
  <c r="L296" i="1"/>
  <c r="K296" i="1"/>
  <c r="J296" i="1"/>
  <c r="I296" i="1"/>
  <c r="H296" i="1"/>
  <c r="G296" i="1"/>
  <c r="F296" i="1"/>
  <c r="E296" i="1"/>
  <c r="D296" i="1"/>
  <c r="M295" i="1"/>
  <c r="L295" i="1"/>
  <c r="K295" i="1"/>
  <c r="J295" i="1"/>
  <c r="I295" i="1"/>
  <c r="H295" i="1"/>
  <c r="G295" i="1"/>
  <c r="F295" i="1"/>
  <c r="E295" i="1"/>
  <c r="D295" i="1"/>
  <c r="M294" i="1"/>
  <c r="L294" i="1"/>
  <c r="K294" i="1"/>
  <c r="J294" i="1"/>
  <c r="I294" i="1"/>
  <c r="H294" i="1"/>
  <c r="G294" i="1"/>
  <c r="F294" i="1"/>
  <c r="E294" i="1"/>
  <c r="D294" i="1"/>
  <c r="M293" i="1"/>
  <c r="L293" i="1"/>
  <c r="K293" i="1"/>
  <c r="J293" i="1"/>
  <c r="I293" i="1"/>
  <c r="H293" i="1"/>
  <c r="G293" i="1"/>
  <c r="F293" i="1"/>
  <c r="E293" i="1"/>
  <c r="D293" i="1"/>
  <c r="M292" i="1"/>
  <c r="L292" i="1"/>
  <c r="K292" i="1"/>
  <c r="J292" i="1"/>
  <c r="I292" i="1"/>
  <c r="H292" i="1"/>
  <c r="G292" i="1"/>
  <c r="F292" i="1"/>
  <c r="E292" i="1"/>
  <c r="D292" i="1"/>
  <c r="M291" i="1"/>
  <c r="L291" i="1"/>
  <c r="K291" i="1"/>
  <c r="J291" i="1"/>
  <c r="I291" i="1"/>
  <c r="H291" i="1"/>
  <c r="G291" i="1"/>
  <c r="F291" i="1"/>
  <c r="E291" i="1"/>
  <c r="D291" i="1"/>
  <c r="M290" i="1"/>
  <c r="L290" i="1"/>
  <c r="K290" i="1"/>
  <c r="J290" i="1"/>
  <c r="I290" i="1"/>
  <c r="H290" i="1"/>
  <c r="G290" i="1"/>
  <c r="F290" i="1"/>
  <c r="E290" i="1"/>
  <c r="D290" i="1"/>
  <c r="M289" i="1"/>
  <c r="L289" i="1"/>
  <c r="K289" i="1"/>
  <c r="J289" i="1"/>
  <c r="I289" i="1"/>
  <c r="H289" i="1"/>
  <c r="G289" i="1"/>
  <c r="F289" i="1"/>
  <c r="E289" i="1"/>
  <c r="D289" i="1"/>
  <c r="M288" i="1"/>
  <c r="L288" i="1"/>
  <c r="K288" i="1"/>
  <c r="J288" i="1"/>
  <c r="I288" i="1"/>
  <c r="H288" i="1"/>
  <c r="G288" i="1"/>
  <c r="F288" i="1"/>
  <c r="E288" i="1"/>
  <c r="D288" i="1"/>
  <c r="M287" i="1"/>
  <c r="L287" i="1"/>
  <c r="K287" i="1"/>
  <c r="J287" i="1"/>
  <c r="I287" i="1"/>
  <c r="H287" i="1"/>
  <c r="G287" i="1"/>
  <c r="F287" i="1"/>
  <c r="E287" i="1"/>
  <c r="D287" i="1"/>
  <c r="M286" i="1"/>
  <c r="L286" i="1"/>
  <c r="K286" i="1"/>
  <c r="J286" i="1"/>
  <c r="I286" i="1"/>
  <c r="H286" i="1"/>
  <c r="G286" i="1"/>
  <c r="F286" i="1"/>
  <c r="E286" i="1"/>
  <c r="D286" i="1"/>
  <c r="M285" i="1"/>
  <c r="L285" i="1"/>
  <c r="K285" i="1"/>
  <c r="J285" i="1"/>
  <c r="I285" i="1"/>
  <c r="H285" i="1"/>
  <c r="G285" i="1"/>
  <c r="F285" i="1"/>
  <c r="E285" i="1"/>
  <c r="D285" i="1"/>
  <c r="M284" i="1"/>
  <c r="L284" i="1"/>
  <c r="K284" i="1"/>
  <c r="J284" i="1"/>
  <c r="I284" i="1"/>
  <c r="H284" i="1"/>
  <c r="G284" i="1"/>
  <c r="F284" i="1"/>
  <c r="E284" i="1"/>
  <c r="D284" i="1"/>
  <c r="M283" i="1"/>
  <c r="L283" i="1"/>
  <c r="K283" i="1"/>
  <c r="J283" i="1"/>
  <c r="I283" i="1"/>
  <c r="H283" i="1"/>
  <c r="G283" i="1"/>
  <c r="F283" i="1"/>
  <c r="E283" i="1"/>
  <c r="D283" i="1"/>
  <c r="M282" i="1"/>
  <c r="L282" i="1"/>
  <c r="K282" i="1"/>
  <c r="J282" i="1"/>
  <c r="I282" i="1"/>
  <c r="H282" i="1"/>
  <c r="G282" i="1"/>
  <c r="F282" i="1"/>
  <c r="E282" i="1"/>
  <c r="D282" i="1"/>
  <c r="M281" i="1"/>
  <c r="L281" i="1"/>
  <c r="K281" i="1"/>
  <c r="J281" i="1"/>
  <c r="I281" i="1"/>
  <c r="H281" i="1"/>
  <c r="G281" i="1"/>
  <c r="F281" i="1"/>
  <c r="E281" i="1"/>
  <c r="D281" i="1"/>
  <c r="M280" i="1"/>
  <c r="L280" i="1"/>
  <c r="K280" i="1"/>
  <c r="J280" i="1"/>
  <c r="I280" i="1"/>
  <c r="H280" i="1"/>
  <c r="G280" i="1"/>
  <c r="F280" i="1"/>
  <c r="E280" i="1"/>
  <c r="D280" i="1"/>
  <c r="M279" i="1"/>
  <c r="L279" i="1"/>
  <c r="K279" i="1"/>
  <c r="J279" i="1"/>
  <c r="I279" i="1"/>
  <c r="H279" i="1"/>
  <c r="G279" i="1"/>
  <c r="F279" i="1"/>
  <c r="E279" i="1"/>
  <c r="D279" i="1"/>
  <c r="M278" i="1"/>
  <c r="L278" i="1"/>
  <c r="K278" i="1"/>
  <c r="J278" i="1"/>
  <c r="I278" i="1"/>
  <c r="H278" i="1"/>
  <c r="G278" i="1"/>
  <c r="F278" i="1"/>
  <c r="E278" i="1"/>
  <c r="D278" i="1"/>
  <c r="M277" i="1"/>
  <c r="L277" i="1"/>
  <c r="K277" i="1"/>
  <c r="J277" i="1"/>
  <c r="I277" i="1"/>
  <c r="H277" i="1"/>
  <c r="G277" i="1"/>
  <c r="F277" i="1"/>
  <c r="E277" i="1"/>
  <c r="D277" i="1"/>
  <c r="M276" i="1"/>
  <c r="L276" i="1"/>
  <c r="K276" i="1"/>
  <c r="J276" i="1"/>
  <c r="I276" i="1"/>
  <c r="H276" i="1"/>
  <c r="G276" i="1"/>
  <c r="F276" i="1"/>
  <c r="E276" i="1"/>
  <c r="D276" i="1"/>
  <c r="M275" i="1"/>
  <c r="L275" i="1"/>
  <c r="K275" i="1"/>
  <c r="J275" i="1"/>
  <c r="I275" i="1"/>
  <c r="H275" i="1"/>
  <c r="G275" i="1"/>
  <c r="F275" i="1"/>
  <c r="E275" i="1"/>
  <c r="D275" i="1"/>
  <c r="M274" i="1"/>
  <c r="L274" i="1"/>
  <c r="K274" i="1"/>
  <c r="J274" i="1"/>
  <c r="I274" i="1"/>
  <c r="H274" i="1"/>
  <c r="G274" i="1"/>
  <c r="F274" i="1"/>
  <c r="E274" i="1"/>
  <c r="D274" i="1"/>
  <c r="M273" i="1"/>
  <c r="L273" i="1"/>
  <c r="K273" i="1"/>
  <c r="J273" i="1"/>
  <c r="I273" i="1"/>
  <c r="H273" i="1"/>
  <c r="G273" i="1"/>
  <c r="F273" i="1"/>
  <c r="E273" i="1"/>
  <c r="D273" i="1"/>
  <c r="M272" i="1"/>
  <c r="L272" i="1"/>
  <c r="K272" i="1"/>
  <c r="J272" i="1"/>
  <c r="I272" i="1"/>
  <c r="H272" i="1"/>
  <c r="G272" i="1"/>
  <c r="F272" i="1"/>
  <c r="E272" i="1"/>
  <c r="D272" i="1"/>
  <c r="M271" i="1"/>
  <c r="L271" i="1"/>
  <c r="K271" i="1"/>
  <c r="J271" i="1"/>
  <c r="I271" i="1"/>
  <c r="H271" i="1"/>
  <c r="G271" i="1"/>
  <c r="F271" i="1"/>
  <c r="E271" i="1"/>
  <c r="D271" i="1"/>
  <c r="M270" i="1"/>
  <c r="L270" i="1"/>
  <c r="K270" i="1"/>
  <c r="J270" i="1"/>
  <c r="I270" i="1"/>
  <c r="H270" i="1"/>
  <c r="G270" i="1"/>
  <c r="F270" i="1"/>
  <c r="E270" i="1"/>
  <c r="D270" i="1"/>
  <c r="M269" i="1"/>
  <c r="L269" i="1"/>
  <c r="K269" i="1"/>
  <c r="J269" i="1"/>
  <c r="I269" i="1"/>
  <c r="H269" i="1"/>
  <c r="G269" i="1"/>
  <c r="F269" i="1"/>
  <c r="E269" i="1"/>
  <c r="D269" i="1"/>
  <c r="M268" i="1"/>
  <c r="L268" i="1"/>
  <c r="K268" i="1"/>
  <c r="J268" i="1"/>
  <c r="I268" i="1"/>
  <c r="H268" i="1"/>
  <c r="G268" i="1"/>
  <c r="F268" i="1"/>
  <c r="E268" i="1"/>
  <c r="D268" i="1"/>
  <c r="M267" i="1"/>
  <c r="L267" i="1"/>
  <c r="K267" i="1"/>
  <c r="J267" i="1"/>
  <c r="I267" i="1"/>
  <c r="H267" i="1"/>
  <c r="G267" i="1"/>
  <c r="F267" i="1"/>
  <c r="E267" i="1"/>
  <c r="D267" i="1"/>
  <c r="M266" i="1"/>
  <c r="L266" i="1"/>
  <c r="K266" i="1"/>
  <c r="J266" i="1"/>
  <c r="I266" i="1"/>
  <c r="H266" i="1"/>
  <c r="G266" i="1"/>
  <c r="F266" i="1"/>
  <c r="E266" i="1"/>
  <c r="D266" i="1"/>
  <c r="M265" i="1"/>
  <c r="L265" i="1"/>
  <c r="K265" i="1"/>
  <c r="J265" i="1"/>
  <c r="I265" i="1"/>
  <c r="H265" i="1"/>
  <c r="G265" i="1"/>
  <c r="F265" i="1"/>
  <c r="E265" i="1"/>
  <c r="D265" i="1"/>
  <c r="M264" i="1"/>
  <c r="L264" i="1"/>
  <c r="K264" i="1"/>
  <c r="J264" i="1"/>
  <c r="I264" i="1"/>
  <c r="H264" i="1"/>
  <c r="G264" i="1"/>
  <c r="F264" i="1"/>
  <c r="E264" i="1"/>
  <c r="D264" i="1"/>
  <c r="M263" i="1"/>
  <c r="L263" i="1"/>
  <c r="K263" i="1"/>
  <c r="J263" i="1"/>
  <c r="I263" i="1"/>
  <c r="H263" i="1"/>
  <c r="G263" i="1"/>
  <c r="F263" i="1"/>
  <c r="E263" i="1"/>
  <c r="D263" i="1"/>
  <c r="M262" i="1"/>
  <c r="L262" i="1"/>
  <c r="K262" i="1"/>
  <c r="J262" i="1"/>
  <c r="I262" i="1"/>
  <c r="H262" i="1"/>
  <c r="G262" i="1"/>
  <c r="F262" i="1"/>
  <c r="E262" i="1"/>
  <c r="D262" i="1"/>
  <c r="M261" i="1"/>
  <c r="L261" i="1"/>
  <c r="K261" i="1"/>
  <c r="J261" i="1"/>
  <c r="I261" i="1"/>
  <c r="H261" i="1"/>
  <c r="G261" i="1"/>
  <c r="F261" i="1"/>
  <c r="E261" i="1"/>
  <c r="D261" i="1"/>
  <c r="M260" i="1"/>
  <c r="L260" i="1"/>
  <c r="K260" i="1"/>
  <c r="J260" i="1"/>
  <c r="I260" i="1"/>
  <c r="H260" i="1"/>
  <c r="G260" i="1"/>
  <c r="F260" i="1"/>
  <c r="E260" i="1"/>
  <c r="D260" i="1"/>
  <c r="M259" i="1"/>
  <c r="L259" i="1"/>
  <c r="K259" i="1"/>
  <c r="J259" i="1"/>
  <c r="I259" i="1"/>
  <c r="H259" i="1"/>
  <c r="G259" i="1"/>
  <c r="F259" i="1"/>
  <c r="E259" i="1"/>
  <c r="D259" i="1"/>
  <c r="M258" i="1"/>
  <c r="L258" i="1"/>
  <c r="K258" i="1"/>
  <c r="J258" i="1"/>
  <c r="I258" i="1"/>
  <c r="H258" i="1"/>
  <c r="G258" i="1"/>
  <c r="F258" i="1"/>
  <c r="E258" i="1"/>
  <c r="D258" i="1"/>
  <c r="M257" i="1"/>
  <c r="L257" i="1"/>
  <c r="K257" i="1"/>
  <c r="J257" i="1"/>
  <c r="I257" i="1"/>
  <c r="H257" i="1"/>
  <c r="G257" i="1"/>
  <c r="F257" i="1"/>
  <c r="E257" i="1"/>
  <c r="D257" i="1"/>
  <c r="M256" i="1"/>
  <c r="L256" i="1"/>
  <c r="K256" i="1"/>
  <c r="J256" i="1"/>
  <c r="I256" i="1"/>
  <c r="H256" i="1"/>
  <c r="G256" i="1"/>
  <c r="F256" i="1"/>
  <c r="E256" i="1"/>
  <c r="D256" i="1"/>
  <c r="M255" i="1"/>
  <c r="L255" i="1"/>
  <c r="K255" i="1"/>
  <c r="J255" i="1"/>
  <c r="I255" i="1"/>
  <c r="H255" i="1"/>
  <c r="G255" i="1"/>
  <c r="F255" i="1"/>
  <c r="E255" i="1"/>
  <c r="D255" i="1"/>
  <c r="M254" i="1"/>
  <c r="L254" i="1"/>
  <c r="K254" i="1"/>
  <c r="J254" i="1"/>
  <c r="I254" i="1"/>
  <c r="H254" i="1"/>
  <c r="G254" i="1"/>
  <c r="F254" i="1"/>
  <c r="E254" i="1"/>
  <c r="D254" i="1"/>
  <c r="M253" i="1"/>
  <c r="L253" i="1"/>
  <c r="K253" i="1"/>
  <c r="J253" i="1"/>
  <c r="I253" i="1"/>
  <c r="H253" i="1"/>
  <c r="G253" i="1"/>
  <c r="F253" i="1"/>
  <c r="E253" i="1"/>
  <c r="D253" i="1"/>
  <c r="M252" i="1"/>
  <c r="L252" i="1"/>
  <c r="K252" i="1"/>
  <c r="J252" i="1"/>
  <c r="I252" i="1"/>
  <c r="H252" i="1"/>
  <c r="G252" i="1"/>
  <c r="F252" i="1"/>
  <c r="E252" i="1"/>
  <c r="D252" i="1"/>
  <c r="M251" i="1"/>
  <c r="L251" i="1"/>
  <c r="K251" i="1"/>
  <c r="J251" i="1"/>
  <c r="I251" i="1"/>
  <c r="H251" i="1"/>
  <c r="G251" i="1"/>
  <c r="F251" i="1"/>
  <c r="E251" i="1"/>
  <c r="D251" i="1"/>
  <c r="M250" i="1"/>
  <c r="L250" i="1"/>
  <c r="K250" i="1"/>
  <c r="J250" i="1"/>
  <c r="I250" i="1"/>
  <c r="H250" i="1"/>
  <c r="G250" i="1"/>
  <c r="F250" i="1"/>
  <c r="E250" i="1"/>
  <c r="D250" i="1"/>
  <c r="M249" i="1"/>
  <c r="L249" i="1"/>
  <c r="K249" i="1"/>
  <c r="J249" i="1"/>
  <c r="I249" i="1"/>
  <c r="H249" i="1"/>
  <c r="G249" i="1"/>
  <c r="F249" i="1"/>
  <c r="E249" i="1"/>
  <c r="D249" i="1"/>
  <c r="M248" i="1"/>
  <c r="L248" i="1"/>
  <c r="K248" i="1"/>
  <c r="J248" i="1"/>
  <c r="I248" i="1"/>
  <c r="H248" i="1"/>
  <c r="G248" i="1"/>
  <c r="F248" i="1"/>
  <c r="E248" i="1"/>
  <c r="D248" i="1"/>
  <c r="M247" i="1"/>
  <c r="L247" i="1"/>
  <c r="K247" i="1"/>
  <c r="J247" i="1"/>
  <c r="I247" i="1"/>
  <c r="H247" i="1"/>
  <c r="G247" i="1"/>
  <c r="F247" i="1"/>
  <c r="E247" i="1"/>
  <c r="D247" i="1"/>
  <c r="M246" i="1"/>
  <c r="L246" i="1"/>
  <c r="K246" i="1"/>
  <c r="J246" i="1"/>
  <c r="I246" i="1"/>
  <c r="H246" i="1"/>
  <c r="G246" i="1"/>
  <c r="F246" i="1"/>
  <c r="E246" i="1"/>
  <c r="D246" i="1"/>
  <c r="M245" i="1"/>
  <c r="L245" i="1"/>
  <c r="K245" i="1"/>
  <c r="J245" i="1"/>
  <c r="I245" i="1"/>
  <c r="H245" i="1"/>
  <c r="G245" i="1"/>
  <c r="F245" i="1"/>
  <c r="E245" i="1"/>
  <c r="D245" i="1"/>
  <c r="M244" i="1"/>
  <c r="L244" i="1"/>
  <c r="K244" i="1"/>
  <c r="J244" i="1"/>
  <c r="I244" i="1"/>
  <c r="H244" i="1"/>
  <c r="G244" i="1"/>
  <c r="F244" i="1"/>
  <c r="E244" i="1"/>
  <c r="D244" i="1"/>
  <c r="M243" i="1"/>
  <c r="L243" i="1"/>
  <c r="K243" i="1"/>
  <c r="J243" i="1"/>
  <c r="I243" i="1"/>
  <c r="H243" i="1"/>
  <c r="G243" i="1"/>
  <c r="F243" i="1"/>
  <c r="E243" i="1"/>
  <c r="D243" i="1"/>
  <c r="M242" i="1"/>
  <c r="L242" i="1"/>
  <c r="K242" i="1"/>
  <c r="J242" i="1"/>
  <c r="I242" i="1"/>
  <c r="H242" i="1"/>
  <c r="G242" i="1"/>
  <c r="F242" i="1"/>
  <c r="E242" i="1"/>
  <c r="D242" i="1"/>
  <c r="M241" i="1"/>
  <c r="L241" i="1"/>
  <c r="K241" i="1"/>
  <c r="J241" i="1"/>
  <c r="I241" i="1"/>
  <c r="H241" i="1"/>
  <c r="G241" i="1"/>
  <c r="F241" i="1"/>
  <c r="E241" i="1"/>
  <c r="D241" i="1"/>
  <c r="M240" i="1"/>
  <c r="L240" i="1"/>
  <c r="K240" i="1"/>
  <c r="J240" i="1"/>
  <c r="I240" i="1"/>
  <c r="H240" i="1"/>
  <c r="G240" i="1"/>
  <c r="F240" i="1"/>
  <c r="E240" i="1"/>
  <c r="D240" i="1"/>
  <c r="M239" i="1"/>
  <c r="L239" i="1"/>
  <c r="K239" i="1"/>
  <c r="J239" i="1"/>
  <c r="I239" i="1"/>
  <c r="H239" i="1"/>
  <c r="G239" i="1"/>
  <c r="F239" i="1"/>
  <c r="E239" i="1"/>
  <c r="D239" i="1"/>
  <c r="M238" i="1"/>
  <c r="L238" i="1"/>
  <c r="K238" i="1"/>
  <c r="J238" i="1"/>
  <c r="I238" i="1"/>
  <c r="H238" i="1"/>
  <c r="G238" i="1"/>
  <c r="F238" i="1"/>
  <c r="E238" i="1"/>
  <c r="D238" i="1"/>
  <c r="M237" i="1"/>
  <c r="L237" i="1"/>
  <c r="K237" i="1"/>
  <c r="J237" i="1"/>
  <c r="I237" i="1"/>
  <c r="H237" i="1"/>
  <c r="G237" i="1"/>
  <c r="F237" i="1"/>
  <c r="E237" i="1"/>
  <c r="D237" i="1"/>
  <c r="M236" i="1"/>
  <c r="L236" i="1"/>
  <c r="K236" i="1"/>
  <c r="J236" i="1"/>
  <c r="I236" i="1"/>
  <c r="H236" i="1"/>
  <c r="G236" i="1"/>
  <c r="F236" i="1"/>
  <c r="E236" i="1"/>
  <c r="D236" i="1"/>
  <c r="M235" i="1"/>
  <c r="L235" i="1"/>
  <c r="K235" i="1"/>
  <c r="J235" i="1"/>
  <c r="I235" i="1"/>
  <c r="H235" i="1"/>
  <c r="G235" i="1"/>
  <c r="F235" i="1"/>
  <c r="E235" i="1"/>
  <c r="D235" i="1"/>
  <c r="M234" i="1"/>
  <c r="L234" i="1"/>
  <c r="K234" i="1"/>
  <c r="J234" i="1"/>
  <c r="I234" i="1"/>
  <c r="H234" i="1"/>
  <c r="G234" i="1"/>
  <c r="F234" i="1"/>
  <c r="E234" i="1"/>
  <c r="D234" i="1"/>
  <c r="M233" i="1"/>
  <c r="L233" i="1"/>
  <c r="K233" i="1"/>
  <c r="J233" i="1"/>
  <c r="I233" i="1"/>
  <c r="H233" i="1"/>
  <c r="G233" i="1"/>
  <c r="F233" i="1"/>
  <c r="E233" i="1"/>
  <c r="D233" i="1"/>
  <c r="M232" i="1"/>
  <c r="L232" i="1"/>
  <c r="K232" i="1"/>
  <c r="J232" i="1"/>
  <c r="I232" i="1"/>
  <c r="H232" i="1"/>
  <c r="G232" i="1"/>
  <c r="F232" i="1"/>
  <c r="E232" i="1"/>
  <c r="D232" i="1"/>
  <c r="M231" i="1"/>
  <c r="L231" i="1"/>
  <c r="K231" i="1"/>
  <c r="J231" i="1"/>
  <c r="I231" i="1"/>
  <c r="H231" i="1"/>
  <c r="G231" i="1"/>
  <c r="F231" i="1"/>
  <c r="E231" i="1"/>
  <c r="D231" i="1"/>
  <c r="M230" i="1"/>
  <c r="L230" i="1"/>
  <c r="K230" i="1"/>
  <c r="J230" i="1"/>
  <c r="I230" i="1"/>
  <c r="H230" i="1"/>
  <c r="G230" i="1"/>
  <c r="F230" i="1"/>
  <c r="E230" i="1"/>
  <c r="D230" i="1"/>
  <c r="M229" i="1"/>
  <c r="L229" i="1"/>
  <c r="K229" i="1"/>
  <c r="J229" i="1"/>
  <c r="I229" i="1"/>
  <c r="H229" i="1"/>
  <c r="G229" i="1"/>
  <c r="F229" i="1"/>
  <c r="E229" i="1"/>
  <c r="D229" i="1"/>
  <c r="M228" i="1"/>
  <c r="L228" i="1"/>
  <c r="K228" i="1"/>
  <c r="J228" i="1"/>
  <c r="I228" i="1"/>
  <c r="H228" i="1"/>
  <c r="G228" i="1"/>
  <c r="F228" i="1"/>
  <c r="E228" i="1"/>
  <c r="D228" i="1"/>
  <c r="M227" i="1"/>
  <c r="L227" i="1"/>
  <c r="K227" i="1"/>
  <c r="J227" i="1"/>
  <c r="I227" i="1"/>
  <c r="H227" i="1"/>
  <c r="G227" i="1"/>
  <c r="F227" i="1"/>
  <c r="E227" i="1"/>
  <c r="D227" i="1"/>
  <c r="M226" i="1"/>
  <c r="L226" i="1"/>
  <c r="K226" i="1"/>
  <c r="J226" i="1"/>
  <c r="I226" i="1"/>
  <c r="H226" i="1"/>
  <c r="G226" i="1"/>
  <c r="F226" i="1"/>
  <c r="E226" i="1"/>
  <c r="D226" i="1"/>
  <c r="M225" i="1"/>
  <c r="L225" i="1"/>
  <c r="K225" i="1"/>
  <c r="J225" i="1"/>
  <c r="I225" i="1"/>
  <c r="H225" i="1"/>
  <c r="G225" i="1"/>
  <c r="F225" i="1"/>
  <c r="E225" i="1"/>
  <c r="D225" i="1"/>
  <c r="M224" i="1"/>
  <c r="L224" i="1"/>
  <c r="K224" i="1"/>
  <c r="J224" i="1"/>
  <c r="I224" i="1"/>
  <c r="H224" i="1"/>
  <c r="G224" i="1"/>
  <c r="F224" i="1"/>
  <c r="E224" i="1"/>
  <c r="D224" i="1"/>
  <c r="M223" i="1"/>
  <c r="L223" i="1"/>
  <c r="K223" i="1"/>
  <c r="J223" i="1"/>
  <c r="I223" i="1"/>
  <c r="H223" i="1"/>
  <c r="G223" i="1"/>
  <c r="F223" i="1"/>
  <c r="E223" i="1"/>
  <c r="D223" i="1"/>
  <c r="M222" i="1"/>
  <c r="L222" i="1"/>
  <c r="K222" i="1"/>
  <c r="J222" i="1"/>
  <c r="I222" i="1"/>
  <c r="H222" i="1"/>
  <c r="G222" i="1"/>
  <c r="F222" i="1"/>
  <c r="E222" i="1"/>
  <c r="D222" i="1"/>
  <c r="M221" i="1"/>
  <c r="L221" i="1"/>
  <c r="K221" i="1"/>
  <c r="J221" i="1"/>
  <c r="I221" i="1"/>
  <c r="H221" i="1"/>
  <c r="G221" i="1"/>
  <c r="F221" i="1"/>
  <c r="E221" i="1"/>
  <c r="D221" i="1"/>
  <c r="M220" i="1"/>
  <c r="L220" i="1"/>
  <c r="K220" i="1"/>
  <c r="J220" i="1"/>
  <c r="I220" i="1"/>
  <c r="H220" i="1"/>
  <c r="G220" i="1"/>
  <c r="F220" i="1"/>
  <c r="E220" i="1"/>
  <c r="D220" i="1"/>
  <c r="M219" i="1"/>
  <c r="L219" i="1"/>
  <c r="K219" i="1"/>
  <c r="J219" i="1"/>
  <c r="I219" i="1"/>
  <c r="H219" i="1"/>
  <c r="G219" i="1"/>
  <c r="F219" i="1"/>
  <c r="E219" i="1"/>
  <c r="D219" i="1"/>
  <c r="M218" i="1"/>
  <c r="L218" i="1"/>
  <c r="K218" i="1"/>
  <c r="J218" i="1"/>
  <c r="I218" i="1"/>
  <c r="H218" i="1"/>
  <c r="G218" i="1"/>
  <c r="F218" i="1"/>
  <c r="E218" i="1"/>
  <c r="D218" i="1"/>
  <c r="M217" i="1"/>
  <c r="L217" i="1"/>
  <c r="K217" i="1"/>
  <c r="J217" i="1"/>
  <c r="I217" i="1"/>
  <c r="H217" i="1"/>
  <c r="G217" i="1"/>
  <c r="F217" i="1"/>
  <c r="E217" i="1"/>
  <c r="D217" i="1"/>
  <c r="M216" i="1"/>
  <c r="L216" i="1"/>
  <c r="K216" i="1"/>
  <c r="J216" i="1"/>
  <c r="I216" i="1"/>
  <c r="H216" i="1"/>
  <c r="G216" i="1"/>
  <c r="F216" i="1"/>
  <c r="E216" i="1"/>
  <c r="D216" i="1"/>
  <c r="M215" i="1"/>
  <c r="L215" i="1"/>
  <c r="K215" i="1"/>
  <c r="J215" i="1"/>
  <c r="I215" i="1"/>
  <c r="H215" i="1"/>
  <c r="G215" i="1"/>
  <c r="F215" i="1"/>
  <c r="E215" i="1"/>
  <c r="D215" i="1"/>
  <c r="M214" i="1"/>
  <c r="L214" i="1"/>
  <c r="K214" i="1"/>
  <c r="J214" i="1"/>
  <c r="I214" i="1"/>
  <c r="H214" i="1"/>
  <c r="G214" i="1"/>
  <c r="F214" i="1"/>
  <c r="E214" i="1"/>
  <c r="D214" i="1"/>
  <c r="M213" i="1"/>
  <c r="L213" i="1"/>
  <c r="K213" i="1"/>
  <c r="J213" i="1"/>
  <c r="I213" i="1"/>
  <c r="H213" i="1"/>
  <c r="G213" i="1"/>
  <c r="F213" i="1"/>
  <c r="E213" i="1"/>
  <c r="D213" i="1"/>
  <c r="M212" i="1"/>
  <c r="L212" i="1"/>
  <c r="K212" i="1"/>
  <c r="J212" i="1"/>
  <c r="I212" i="1"/>
  <c r="H212" i="1"/>
  <c r="G212" i="1"/>
  <c r="F212" i="1"/>
  <c r="E212" i="1"/>
  <c r="D212" i="1"/>
  <c r="M211" i="1"/>
  <c r="L211" i="1"/>
  <c r="K211" i="1"/>
  <c r="J211" i="1"/>
  <c r="I211" i="1"/>
  <c r="H211" i="1"/>
  <c r="G211" i="1"/>
  <c r="F211" i="1"/>
  <c r="E211" i="1"/>
  <c r="D211" i="1"/>
  <c r="M210" i="1"/>
  <c r="L210" i="1"/>
  <c r="K210" i="1"/>
  <c r="J210" i="1"/>
  <c r="I210" i="1"/>
  <c r="H210" i="1"/>
  <c r="G210" i="1"/>
  <c r="F210" i="1"/>
  <c r="E210" i="1"/>
  <c r="D210" i="1"/>
  <c r="M209" i="1"/>
  <c r="L209" i="1"/>
  <c r="K209" i="1"/>
  <c r="J209" i="1"/>
  <c r="I209" i="1"/>
  <c r="H209" i="1"/>
  <c r="G209" i="1"/>
  <c r="F209" i="1"/>
  <c r="E209" i="1"/>
  <c r="D209" i="1"/>
  <c r="M208" i="1"/>
  <c r="L208" i="1"/>
  <c r="K208" i="1"/>
  <c r="J208" i="1"/>
  <c r="I208" i="1"/>
  <c r="H208" i="1"/>
  <c r="G208" i="1"/>
  <c r="F208" i="1"/>
  <c r="E208" i="1"/>
  <c r="D208" i="1"/>
  <c r="M207" i="1"/>
  <c r="L207" i="1"/>
  <c r="K207" i="1"/>
  <c r="J207" i="1"/>
  <c r="I207" i="1"/>
  <c r="H207" i="1"/>
  <c r="G207" i="1"/>
  <c r="F207" i="1"/>
  <c r="E207" i="1"/>
  <c r="D207" i="1"/>
  <c r="M206" i="1"/>
  <c r="L206" i="1"/>
  <c r="K206" i="1"/>
  <c r="J206" i="1"/>
  <c r="I206" i="1"/>
  <c r="H206" i="1"/>
  <c r="G206" i="1"/>
  <c r="F206" i="1"/>
  <c r="E206" i="1"/>
  <c r="D206" i="1"/>
  <c r="M205" i="1"/>
  <c r="L205" i="1"/>
  <c r="K205" i="1"/>
  <c r="J205" i="1"/>
  <c r="I205" i="1"/>
  <c r="H205" i="1"/>
  <c r="G205" i="1"/>
  <c r="F205" i="1"/>
  <c r="E205" i="1"/>
  <c r="D205" i="1"/>
  <c r="M204" i="1"/>
  <c r="L204" i="1"/>
  <c r="K204" i="1"/>
  <c r="J204" i="1"/>
  <c r="I204" i="1"/>
  <c r="H204" i="1"/>
  <c r="G204" i="1"/>
  <c r="F204" i="1"/>
  <c r="E204" i="1"/>
  <c r="D204" i="1"/>
  <c r="M203" i="1"/>
  <c r="L203" i="1"/>
  <c r="K203" i="1"/>
  <c r="J203" i="1"/>
  <c r="I203" i="1"/>
  <c r="H203" i="1"/>
  <c r="G203" i="1"/>
  <c r="F203" i="1"/>
  <c r="E203" i="1"/>
  <c r="D203" i="1"/>
  <c r="M202" i="1"/>
  <c r="L202" i="1"/>
  <c r="K202" i="1"/>
  <c r="J202" i="1"/>
  <c r="I202" i="1"/>
  <c r="H202" i="1"/>
  <c r="G202" i="1"/>
  <c r="F202" i="1"/>
  <c r="E202" i="1"/>
  <c r="D202" i="1"/>
  <c r="M201" i="1"/>
  <c r="L201" i="1"/>
  <c r="K201" i="1"/>
  <c r="J201" i="1"/>
  <c r="I201" i="1"/>
  <c r="H201" i="1"/>
  <c r="G201" i="1"/>
  <c r="F201" i="1"/>
  <c r="E201" i="1"/>
  <c r="D201" i="1"/>
  <c r="M200" i="1"/>
  <c r="L200" i="1"/>
  <c r="K200" i="1"/>
  <c r="J200" i="1"/>
  <c r="I200" i="1"/>
  <c r="H200" i="1"/>
  <c r="G200" i="1"/>
  <c r="F200" i="1"/>
  <c r="E200" i="1"/>
  <c r="D200" i="1"/>
  <c r="M199" i="1"/>
  <c r="L199" i="1"/>
  <c r="K199" i="1"/>
  <c r="J199" i="1"/>
  <c r="I199" i="1"/>
  <c r="H199" i="1"/>
  <c r="G199" i="1"/>
  <c r="F199" i="1"/>
  <c r="E199" i="1"/>
  <c r="D199" i="1"/>
  <c r="M198" i="1"/>
  <c r="L198" i="1"/>
  <c r="K198" i="1"/>
  <c r="J198" i="1"/>
  <c r="I198" i="1"/>
  <c r="H198" i="1"/>
  <c r="G198" i="1"/>
  <c r="F198" i="1"/>
  <c r="E198" i="1"/>
  <c r="D198" i="1"/>
  <c r="M197" i="1"/>
  <c r="L197" i="1"/>
  <c r="K197" i="1"/>
  <c r="J197" i="1"/>
  <c r="I197" i="1"/>
  <c r="H197" i="1"/>
  <c r="G197" i="1"/>
  <c r="F197" i="1"/>
  <c r="E197" i="1"/>
  <c r="D197" i="1"/>
  <c r="M196" i="1"/>
  <c r="L196" i="1"/>
  <c r="K196" i="1"/>
  <c r="J196" i="1"/>
  <c r="I196" i="1"/>
  <c r="H196" i="1"/>
  <c r="G196" i="1"/>
  <c r="F196" i="1"/>
  <c r="E196" i="1"/>
  <c r="D196" i="1"/>
  <c r="M195" i="1"/>
  <c r="L195" i="1"/>
  <c r="K195" i="1"/>
  <c r="J195" i="1"/>
  <c r="I195" i="1"/>
  <c r="H195" i="1"/>
  <c r="G195" i="1"/>
  <c r="F195" i="1"/>
  <c r="E195" i="1"/>
  <c r="D195" i="1"/>
  <c r="M194" i="1"/>
  <c r="L194" i="1"/>
  <c r="K194" i="1"/>
  <c r="J194" i="1"/>
  <c r="I194" i="1"/>
  <c r="H194" i="1"/>
  <c r="G194" i="1"/>
  <c r="F194" i="1"/>
  <c r="E194" i="1"/>
  <c r="D194" i="1"/>
  <c r="M193" i="1"/>
  <c r="L193" i="1"/>
  <c r="K193" i="1"/>
  <c r="J193" i="1"/>
  <c r="I193" i="1"/>
  <c r="H193" i="1"/>
  <c r="G193" i="1"/>
  <c r="F193" i="1"/>
  <c r="E193" i="1"/>
  <c r="D193" i="1"/>
  <c r="M192" i="1"/>
  <c r="L192" i="1"/>
  <c r="K192" i="1"/>
  <c r="J192" i="1"/>
  <c r="I192" i="1"/>
  <c r="H192" i="1"/>
  <c r="G192" i="1"/>
  <c r="F192" i="1"/>
  <c r="E192" i="1"/>
  <c r="D192" i="1"/>
  <c r="M191" i="1"/>
  <c r="L191" i="1"/>
  <c r="K191" i="1"/>
  <c r="J191" i="1"/>
  <c r="I191" i="1"/>
  <c r="H191" i="1"/>
  <c r="G191" i="1"/>
  <c r="F191" i="1"/>
  <c r="E191" i="1"/>
  <c r="D191" i="1"/>
  <c r="M190" i="1"/>
  <c r="L190" i="1"/>
  <c r="K190" i="1"/>
  <c r="J190" i="1"/>
  <c r="I190" i="1"/>
  <c r="H190" i="1"/>
  <c r="G190" i="1"/>
  <c r="F190" i="1"/>
  <c r="E190" i="1"/>
  <c r="D190" i="1"/>
  <c r="M189" i="1"/>
  <c r="L189" i="1"/>
  <c r="K189" i="1"/>
  <c r="J189" i="1"/>
  <c r="I189" i="1"/>
  <c r="H189" i="1"/>
  <c r="G189" i="1"/>
  <c r="F189" i="1"/>
  <c r="E189" i="1"/>
  <c r="D189" i="1"/>
  <c r="M188" i="1"/>
  <c r="L188" i="1"/>
  <c r="K188" i="1"/>
  <c r="J188" i="1"/>
  <c r="I188" i="1"/>
  <c r="H188" i="1"/>
  <c r="G188" i="1"/>
  <c r="F188" i="1"/>
  <c r="E188" i="1"/>
  <c r="D188" i="1"/>
  <c r="M187" i="1"/>
  <c r="L187" i="1"/>
  <c r="K187" i="1"/>
  <c r="J187" i="1"/>
  <c r="I187" i="1"/>
  <c r="H187" i="1"/>
  <c r="G187" i="1"/>
  <c r="F187" i="1"/>
  <c r="E187" i="1"/>
  <c r="D187" i="1"/>
  <c r="M186" i="1"/>
  <c r="L186" i="1"/>
  <c r="K186" i="1"/>
  <c r="J186" i="1"/>
  <c r="I186" i="1"/>
  <c r="H186" i="1"/>
  <c r="G186" i="1"/>
  <c r="F186" i="1"/>
  <c r="E186" i="1"/>
  <c r="D186" i="1"/>
  <c r="M185" i="1"/>
  <c r="L185" i="1"/>
  <c r="K185" i="1"/>
  <c r="J185" i="1"/>
  <c r="I185" i="1"/>
  <c r="H185" i="1"/>
  <c r="G185" i="1"/>
  <c r="F185" i="1"/>
  <c r="E185" i="1"/>
  <c r="D185" i="1"/>
  <c r="M184" i="1"/>
  <c r="L184" i="1"/>
  <c r="K184" i="1"/>
  <c r="J184" i="1"/>
  <c r="I184" i="1"/>
  <c r="H184" i="1"/>
  <c r="G184" i="1"/>
  <c r="F184" i="1"/>
  <c r="E184" i="1"/>
  <c r="D184" i="1"/>
  <c r="M183" i="1"/>
  <c r="L183" i="1"/>
  <c r="K183" i="1"/>
  <c r="J183" i="1"/>
  <c r="I183" i="1"/>
  <c r="H183" i="1"/>
  <c r="G183" i="1"/>
  <c r="F183" i="1"/>
  <c r="E183" i="1"/>
  <c r="D183" i="1"/>
  <c r="M182" i="1"/>
  <c r="L182" i="1"/>
  <c r="K182" i="1"/>
  <c r="J182" i="1"/>
  <c r="I182" i="1"/>
  <c r="H182" i="1"/>
  <c r="G182" i="1"/>
  <c r="F182" i="1"/>
  <c r="E182" i="1"/>
  <c r="D182" i="1"/>
  <c r="M181" i="1"/>
  <c r="L181" i="1"/>
  <c r="K181" i="1"/>
  <c r="J181" i="1"/>
  <c r="I181" i="1"/>
  <c r="H181" i="1"/>
  <c r="G181" i="1"/>
  <c r="F181" i="1"/>
  <c r="E181" i="1"/>
  <c r="D181" i="1"/>
  <c r="M180" i="1"/>
  <c r="L180" i="1"/>
  <c r="K180" i="1"/>
  <c r="J180" i="1"/>
  <c r="I180" i="1"/>
  <c r="H180" i="1"/>
  <c r="G180" i="1"/>
  <c r="F180" i="1"/>
  <c r="E180" i="1"/>
  <c r="D180" i="1"/>
  <c r="M179" i="1"/>
  <c r="L179" i="1"/>
  <c r="K179" i="1"/>
  <c r="J179" i="1"/>
  <c r="I179" i="1"/>
  <c r="H179" i="1"/>
  <c r="G179" i="1"/>
  <c r="F179" i="1"/>
  <c r="E179" i="1"/>
  <c r="D179" i="1"/>
  <c r="M178" i="1"/>
  <c r="L178" i="1"/>
  <c r="K178" i="1"/>
  <c r="J178" i="1"/>
  <c r="I178" i="1"/>
  <c r="H178" i="1"/>
  <c r="G178" i="1"/>
  <c r="F178" i="1"/>
  <c r="E178" i="1"/>
  <c r="D178" i="1"/>
  <c r="M177" i="1"/>
  <c r="L177" i="1"/>
  <c r="K177" i="1"/>
  <c r="J177" i="1"/>
  <c r="I177" i="1"/>
  <c r="H177" i="1"/>
  <c r="G177" i="1"/>
  <c r="F177" i="1"/>
  <c r="E177" i="1"/>
  <c r="D177" i="1"/>
  <c r="M176" i="1"/>
  <c r="L176" i="1"/>
  <c r="K176" i="1"/>
  <c r="J176" i="1"/>
  <c r="I176" i="1"/>
  <c r="H176" i="1"/>
  <c r="G176" i="1"/>
  <c r="F176" i="1"/>
  <c r="E176" i="1"/>
  <c r="D176" i="1"/>
  <c r="M175" i="1"/>
  <c r="L175" i="1"/>
  <c r="K175" i="1"/>
  <c r="J175" i="1"/>
  <c r="I175" i="1"/>
  <c r="H175" i="1"/>
  <c r="G175" i="1"/>
  <c r="F175" i="1"/>
  <c r="E175" i="1"/>
  <c r="D175" i="1"/>
  <c r="M174" i="1"/>
  <c r="L174" i="1"/>
  <c r="K174" i="1"/>
  <c r="J174" i="1"/>
  <c r="I174" i="1"/>
  <c r="H174" i="1"/>
  <c r="G174" i="1"/>
  <c r="F174" i="1"/>
  <c r="E174" i="1"/>
  <c r="D174" i="1"/>
  <c r="M173" i="1"/>
  <c r="L173" i="1"/>
  <c r="K173" i="1"/>
  <c r="J173" i="1"/>
  <c r="I173" i="1"/>
  <c r="H173" i="1"/>
  <c r="G173" i="1"/>
  <c r="F173" i="1"/>
  <c r="E173" i="1"/>
  <c r="D173" i="1"/>
  <c r="M172" i="1"/>
  <c r="L172" i="1"/>
  <c r="K172" i="1"/>
  <c r="J172" i="1"/>
  <c r="I172" i="1"/>
  <c r="H172" i="1"/>
  <c r="G172" i="1"/>
  <c r="F172" i="1"/>
  <c r="E172" i="1"/>
  <c r="D172" i="1"/>
  <c r="M171" i="1"/>
  <c r="L171" i="1"/>
  <c r="K171" i="1"/>
  <c r="J171" i="1"/>
  <c r="I171" i="1"/>
  <c r="H171" i="1"/>
  <c r="G171" i="1"/>
  <c r="F171" i="1"/>
  <c r="E171" i="1"/>
  <c r="D171" i="1"/>
  <c r="M170" i="1"/>
  <c r="L170" i="1"/>
  <c r="K170" i="1"/>
  <c r="J170" i="1"/>
  <c r="I170" i="1"/>
  <c r="H170" i="1"/>
  <c r="G170" i="1"/>
  <c r="F170" i="1"/>
  <c r="E170" i="1"/>
  <c r="D170" i="1"/>
  <c r="M169" i="1"/>
  <c r="L169" i="1"/>
  <c r="K169" i="1"/>
  <c r="J169" i="1"/>
  <c r="I169" i="1"/>
  <c r="H169" i="1"/>
  <c r="G169" i="1"/>
  <c r="F169" i="1"/>
  <c r="E169" i="1"/>
  <c r="D169" i="1"/>
  <c r="M168" i="1"/>
  <c r="L168" i="1"/>
  <c r="K168" i="1"/>
  <c r="J168" i="1"/>
  <c r="I168" i="1"/>
  <c r="H168" i="1"/>
  <c r="G168" i="1"/>
  <c r="F168" i="1"/>
  <c r="E168" i="1"/>
  <c r="D168" i="1"/>
  <c r="M167" i="1"/>
  <c r="L167" i="1"/>
  <c r="K167" i="1"/>
  <c r="J167" i="1"/>
  <c r="I167" i="1"/>
  <c r="H167" i="1"/>
  <c r="G167" i="1"/>
  <c r="F167" i="1"/>
  <c r="E167" i="1"/>
  <c r="D167" i="1"/>
  <c r="M166" i="1"/>
  <c r="L166" i="1"/>
  <c r="K166" i="1"/>
  <c r="J166" i="1"/>
  <c r="I166" i="1"/>
  <c r="H166" i="1"/>
  <c r="G166" i="1"/>
  <c r="F166" i="1"/>
  <c r="E166" i="1"/>
  <c r="D166" i="1"/>
  <c r="M165" i="1"/>
  <c r="L165" i="1"/>
  <c r="K165" i="1"/>
  <c r="J165" i="1"/>
  <c r="I165" i="1"/>
  <c r="H165" i="1"/>
  <c r="G165" i="1"/>
  <c r="F165" i="1"/>
  <c r="E165" i="1"/>
  <c r="D165" i="1"/>
  <c r="M164" i="1"/>
  <c r="L164" i="1"/>
  <c r="K164" i="1"/>
  <c r="J164" i="1"/>
  <c r="I164" i="1"/>
  <c r="H164" i="1"/>
  <c r="G164" i="1"/>
  <c r="F164" i="1"/>
  <c r="E164" i="1"/>
  <c r="D164" i="1"/>
  <c r="M163" i="1"/>
  <c r="L163" i="1"/>
  <c r="K163" i="1"/>
  <c r="J163" i="1"/>
  <c r="I163" i="1"/>
  <c r="H163" i="1"/>
  <c r="G163" i="1"/>
  <c r="F163" i="1"/>
  <c r="E163" i="1"/>
  <c r="D163" i="1"/>
  <c r="M162" i="1"/>
  <c r="L162" i="1"/>
  <c r="K162" i="1"/>
  <c r="J162" i="1"/>
  <c r="I162" i="1"/>
  <c r="H162" i="1"/>
  <c r="G162" i="1"/>
  <c r="F162" i="1"/>
  <c r="E162" i="1"/>
  <c r="D162" i="1"/>
  <c r="M161" i="1"/>
  <c r="L161" i="1"/>
  <c r="K161" i="1"/>
  <c r="J161" i="1"/>
  <c r="I161" i="1"/>
  <c r="H161" i="1"/>
  <c r="G161" i="1"/>
  <c r="F161" i="1"/>
  <c r="E161" i="1"/>
  <c r="D161" i="1"/>
  <c r="M160" i="1"/>
  <c r="L160" i="1"/>
  <c r="K160" i="1"/>
  <c r="J160" i="1"/>
  <c r="I160" i="1"/>
  <c r="H160" i="1"/>
  <c r="G160" i="1"/>
  <c r="F160" i="1"/>
  <c r="E160" i="1"/>
  <c r="D160" i="1"/>
  <c r="M159" i="1"/>
  <c r="L159" i="1"/>
  <c r="K159" i="1"/>
  <c r="J159" i="1"/>
  <c r="I159" i="1"/>
  <c r="H159" i="1"/>
  <c r="G159" i="1"/>
  <c r="F159" i="1"/>
  <c r="E159" i="1"/>
  <c r="D159" i="1"/>
  <c r="M158" i="1"/>
  <c r="L158" i="1"/>
  <c r="K158" i="1"/>
  <c r="J158" i="1"/>
  <c r="I158" i="1"/>
  <c r="H158" i="1"/>
  <c r="G158" i="1"/>
  <c r="F158" i="1"/>
  <c r="E158" i="1"/>
  <c r="D158" i="1"/>
  <c r="M157" i="1"/>
  <c r="L157" i="1"/>
  <c r="K157" i="1"/>
  <c r="J157" i="1"/>
  <c r="I157" i="1"/>
  <c r="H157" i="1"/>
  <c r="G157" i="1"/>
  <c r="F157" i="1"/>
  <c r="E157" i="1"/>
  <c r="D157" i="1"/>
  <c r="M156" i="1"/>
  <c r="L156" i="1"/>
  <c r="K156" i="1"/>
  <c r="J156" i="1"/>
  <c r="I156" i="1"/>
  <c r="H156" i="1"/>
  <c r="G156" i="1"/>
  <c r="F156" i="1"/>
  <c r="E156" i="1"/>
  <c r="D156" i="1"/>
  <c r="M155" i="1"/>
  <c r="L155" i="1"/>
  <c r="K155" i="1"/>
  <c r="J155" i="1"/>
  <c r="I155" i="1"/>
  <c r="H155" i="1"/>
  <c r="G155" i="1"/>
  <c r="F155" i="1"/>
  <c r="E155" i="1"/>
  <c r="D155" i="1"/>
  <c r="M154" i="1"/>
  <c r="L154" i="1"/>
  <c r="K154" i="1"/>
  <c r="J154" i="1"/>
  <c r="I154" i="1"/>
  <c r="H154" i="1"/>
  <c r="G154" i="1"/>
  <c r="F154" i="1"/>
  <c r="E154" i="1"/>
  <c r="D154" i="1"/>
  <c r="M153" i="1"/>
  <c r="L153" i="1"/>
  <c r="K153" i="1"/>
  <c r="J153" i="1"/>
  <c r="I153" i="1"/>
  <c r="H153" i="1"/>
  <c r="G153" i="1"/>
  <c r="F153" i="1"/>
  <c r="E153" i="1"/>
  <c r="D153" i="1"/>
  <c r="M152" i="1"/>
  <c r="L152" i="1"/>
  <c r="K152" i="1"/>
  <c r="J152" i="1"/>
  <c r="I152" i="1"/>
  <c r="H152" i="1"/>
  <c r="G152" i="1"/>
  <c r="F152" i="1"/>
  <c r="E152" i="1"/>
  <c r="D152" i="1"/>
  <c r="M151" i="1"/>
  <c r="L151" i="1"/>
  <c r="K151" i="1"/>
  <c r="J151" i="1"/>
  <c r="I151" i="1"/>
  <c r="H151" i="1"/>
  <c r="G151" i="1"/>
  <c r="F151" i="1"/>
  <c r="E151" i="1"/>
  <c r="D151" i="1"/>
  <c r="M150" i="1"/>
  <c r="L150" i="1"/>
  <c r="K150" i="1"/>
  <c r="J150" i="1"/>
  <c r="I150" i="1"/>
  <c r="H150" i="1"/>
  <c r="G150" i="1"/>
  <c r="F150" i="1"/>
  <c r="E150" i="1"/>
  <c r="D150" i="1"/>
  <c r="M149" i="1"/>
  <c r="L149" i="1"/>
  <c r="K149" i="1"/>
  <c r="J149" i="1"/>
  <c r="I149" i="1"/>
  <c r="H149" i="1"/>
  <c r="G149" i="1"/>
  <c r="F149" i="1"/>
  <c r="E149" i="1"/>
  <c r="D149" i="1"/>
  <c r="M148" i="1"/>
  <c r="L148" i="1"/>
  <c r="K148" i="1"/>
  <c r="J148" i="1"/>
  <c r="I148" i="1"/>
  <c r="H148" i="1"/>
  <c r="G148" i="1"/>
  <c r="F148" i="1"/>
  <c r="E148" i="1"/>
  <c r="D148" i="1"/>
  <c r="M147" i="1"/>
  <c r="L147" i="1"/>
  <c r="K147" i="1"/>
  <c r="J147" i="1"/>
  <c r="I147" i="1"/>
  <c r="H147" i="1"/>
  <c r="G147" i="1"/>
  <c r="F147" i="1"/>
  <c r="E147" i="1"/>
  <c r="D147" i="1"/>
  <c r="M146" i="1"/>
  <c r="L146" i="1"/>
  <c r="K146" i="1"/>
  <c r="J146" i="1"/>
  <c r="I146" i="1"/>
  <c r="H146" i="1"/>
  <c r="G146" i="1"/>
  <c r="F146" i="1"/>
  <c r="E146" i="1"/>
  <c r="D146" i="1"/>
  <c r="M145" i="1"/>
  <c r="L145" i="1"/>
  <c r="K145" i="1"/>
  <c r="J145" i="1"/>
  <c r="I145" i="1"/>
  <c r="H145" i="1"/>
  <c r="G145" i="1"/>
  <c r="F145" i="1"/>
  <c r="E145" i="1"/>
  <c r="D145" i="1"/>
  <c r="M144" i="1"/>
  <c r="L144" i="1"/>
  <c r="K144" i="1"/>
  <c r="J144" i="1"/>
  <c r="I144" i="1"/>
  <c r="H144" i="1"/>
  <c r="G144" i="1"/>
  <c r="F144" i="1"/>
  <c r="E144" i="1"/>
  <c r="D144" i="1"/>
  <c r="M143" i="1"/>
  <c r="L143" i="1"/>
  <c r="K143" i="1"/>
  <c r="J143" i="1"/>
  <c r="I143" i="1"/>
  <c r="H143" i="1"/>
  <c r="G143" i="1"/>
  <c r="F143" i="1"/>
  <c r="E143" i="1"/>
  <c r="D143" i="1"/>
  <c r="M142" i="1"/>
  <c r="L142" i="1"/>
  <c r="K142" i="1"/>
  <c r="J142" i="1"/>
  <c r="I142" i="1"/>
  <c r="H142" i="1"/>
  <c r="G142" i="1"/>
  <c r="F142" i="1"/>
  <c r="E142" i="1"/>
  <c r="D142" i="1"/>
  <c r="M141" i="1"/>
  <c r="L141" i="1"/>
  <c r="K141" i="1"/>
  <c r="J141" i="1"/>
  <c r="I141" i="1"/>
  <c r="H141" i="1"/>
  <c r="G141" i="1"/>
  <c r="F141" i="1"/>
  <c r="E141" i="1"/>
  <c r="D141" i="1"/>
  <c r="M140" i="1"/>
  <c r="L140" i="1"/>
  <c r="K140" i="1"/>
  <c r="J140" i="1"/>
  <c r="I140" i="1"/>
  <c r="H140" i="1"/>
  <c r="G140" i="1"/>
  <c r="F140" i="1"/>
  <c r="E140" i="1"/>
  <c r="D140" i="1"/>
  <c r="M139" i="1"/>
  <c r="L139" i="1"/>
  <c r="K139" i="1"/>
  <c r="J139" i="1"/>
  <c r="I139" i="1"/>
  <c r="H139" i="1"/>
  <c r="G139" i="1"/>
  <c r="F139" i="1"/>
  <c r="E139" i="1"/>
  <c r="D139" i="1"/>
  <c r="M138" i="1"/>
  <c r="L138" i="1"/>
  <c r="K138" i="1"/>
  <c r="J138" i="1"/>
  <c r="I138" i="1"/>
  <c r="H138" i="1"/>
  <c r="G138" i="1"/>
  <c r="F138" i="1"/>
  <c r="E138" i="1"/>
  <c r="D138" i="1"/>
  <c r="M137" i="1"/>
  <c r="L137" i="1"/>
  <c r="K137" i="1"/>
  <c r="J137" i="1"/>
  <c r="I137" i="1"/>
  <c r="H137" i="1"/>
  <c r="G137" i="1"/>
  <c r="F137" i="1"/>
  <c r="E137" i="1"/>
  <c r="D137" i="1"/>
  <c r="M136" i="1"/>
  <c r="L136" i="1"/>
  <c r="K136" i="1"/>
  <c r="J136" i="1"/>
  <c r="I136" i="1"/>
  <c r="H136" i="1"/>
  <c r="G136" i="1"/>
  <c r="F136" i="1"/>
  <c r="E136" i="1"/>
  <c r="D136" i="1"/>
  <c r="L135" i="1"/>
  <c r="K135" i="1"/>
  <c r="J135" i="1"/>
  <c r="I135" i="1"/>
  <c r="H135" i="1"/>
  <c r="G135" i="1"/>
  <c r="F135" i="1"/>
  <c r="E135" i="1"/>
  <c r="D135" i="1"/>
  <c r="M134" i="1"/>
  <c r="L134" i="1"/>
  <c r="K134" i="1"/>
  <c r="J134" i="1"/>
  <c r="I134" i="1"/>
  <c r="H134" i="1"/>
  <c r="G134" i="1"/>
  <c r="F134" i="1"/>
  <c r="E134" i="1"/>
  <c r="D134" i="1"/>
  <c r="M133" i="1"/>
  <c r="L133" i="1"/>
  <c r="K133" i="1"/>
  <c r="J133" i="1"/>
  <c r="I133" i="1"/>
  <c r="H133" i="1"/>
  <c r="G133" i="1"/>
  <c r="F133" i="1"/>
  <c r="E133" i="1"/>
  <c r="D133" i="1"/>
  <c r="M132" i="1"/>
  <c r="L132" i="1"/>
  <c r="K132" i="1"/>
  <c r="J132" i="1"/>
  <c r="I132" i="1"/>
  <c r="H132" i="1"/>
  <c r="G132" i="1"/>
  <c r="F132" i="1"/>
  <c r="E132" i="1"/>
  <c r="D132" i="1"/>
  <c r="M131" i="1"/>
  <c r="L131" i="1"/>
  <c r="K131" i="1"/>
  <c r="J131" i="1"/>
  <c r="I131" i="1"/>
  <c r="H131" i="1"/>
  <c r="G131" i="1"/>
  <c r="F131" i="1"/>
  <c r="E131" i="1"/>
  <c r="D131" i="1"/>
  <c r="M130" i="1"/>
  <c r="L130" i="1"/>
  <c r="K130" i="1"/>
  <c r="J130" i="1"/>
  <c r="I130" i="1"/>
  <c r="H130" i="1"/>
  <c r="G130" i="1"/>
  <c r="F130" i="1"/>
  <c r="E130" i="1"/>
  <c r="D130" i="1"/>
  <c r="M129" i="1"/>
  <c r="L129" i="1"/>
  <c r="K129" i="1"/>
  <c r="J129" i="1"/>
  <c r="I129" i="1"/>
  <c r="H129" i="1"/>
  <c r="G129" i="1"/>
  <c r="F129" i="1"/>
  <c r="E129" i="1"/>
  <c r="D129" i="1"/>
  <c r="M128" i="1"/>
  <c r="L128" i="1"/>
  <c r="K128" i="1"/>
  <c r="J128" i="1"/>
  <c r="I128" i="1"/>
  <c r="H128" i="1"/>
  <c r="G128" i="1"/>
  <c r="F128" i="1"/>
  <c r="E128" i="1"/>
  <c r="D128" i="1"/>
  <c r="M127" i="1"/>
  <c r="L127" i="1"/>
  <c r="K127" i="1"/>
  <c r="J127" i="1"/>
  <c r="I127" i="1"/>
  <c r="H127" i="1"/>
  <c r="G127" i="1"/>
  <c r="F127" i="1"/>
  <c r="E127" i="1"/>
  <c r="D127" i="1"/>
  <c r="M126" i="1"/>
  <c r="L126" i="1"/>
  <c r="K126" i="1"/>
  <c r="J126" i="1"/>
  <c r="I126" i="1"/>
  <c r="H126" i="1"/>
  <c r="G126" i="1"/>
  <c r="F126" i="1"/>
  <c r="E126" i="1"/>
  <c r="D126" i="1"/>
  <c r="M125" i="1"/>
  <c r="L125" i="1"/>
  <c r="K125" i="1"/>
  <c r="J125" i="1"/>
  <c r="I125" i="1"/>
  <c r="H125" i="1"/>
  <c r="G125" i="1"/>
  <c r="F125" i="1"/>
  <c r="E125" i="1"/>
  <c r="D125" i="1"/>
  <c r="M124" i="1"/>
  <c r="L124" i="1"/>
  <c r="K124" i="1"/>
  <c r="J124" i="1"/>
  <c r="I124" i="1"/>
  <c r="H124" i="1"/>
  <c r="G124" i="1"/>
  <c r="F124" i="1"/>
  <c r="E124" i="1"/>
  <c r="D124" i="1"/>
  <c r="M123" i="1"/>
  <c r="L123" i="1"/>
  <c r="K123" i="1"/>
  <c r="J123" i="1"/>
  <c r="I123" i="1"/>
  <c r="H123" i="1"/>
  <c r="G123" i="1"/>
  <c r="F123" i="1"/>
  <c r="E123" i="1"/>
  <c r="D123" i="1"/>
  <c r="M122" i="1"/>
  <c r="L122" i="1"/>
  <c r="K122" i="1"/>
  <c r="J122" i="1"/>
  <c r="I122" i="1"/>
  <c r="H122" i="1"/>
  <c r="G122" i="1"/>
  <c r="F122" i="1"/>
  <c r="E122" i="1"/>
  <c r="D122" i="1"/>
  <c r="M121" i="1"/>
  <c r="L121" i="1"/>
  <c r="K121" i="1"/>
  <c r="J121" i="1"/>
  <c r="I121" i="1"/>
  <c r="H121" i="1"/>
  <c r="G121" i="1"/>
  <c r="F121" i="1"/>
  <c r="E121" i="1"/>
  <c r="D121" i="1"/>
  <c r="M120" i="1"/>
  <c r="L120" i="1"/>
  <c r="K120" i="1"/>
  <c r="J120" i="1"/>
  <c r="I120" i="1"/>
  <c r="H120" i="1"/>
  <c r="G120" i="1"/>
  <c r="F120" i="1"/>
  <c r="E120" i="1"/>
  <c r="D120" i="1"/>
  <c r="M119" i="1"/>
  <c r="L119" i="1"/>
  <c r="K119" i="1"/>
  <c r="J119" i="1"/>
  <c r="I119" i="1"/>
  <c r="H119" i="1"/>
  <c r="G119" i="1"/>
  <c r="F119" i="1"/>
  <c r="E119" i="1"/>
  <c r="D119" i="1"/>
  <c r="M118" i="1"/>
  <c r="L118" i="1"/>
  <c r="K118" i="1"/>
  <c r="J118" i="1"/>
  <c r="I118" i="1"/>
  <c r="H118" i="1"/>
  <c r="G118" i="1"/>
  <c r="F118" i="1"/>
  <c r="E118" i="1"/>
  <c r="D118" i="1"/>
  <c r="M117" i="1"/>
  <c r="L117" i="1"/>
  <c r="K117" i="1"/>
  <c r="J117" i="1"/>
  <c r="I117" i="1"/>
  <c r="H117" i="1"/>
  <c r="G117" i="1"/>
  <c r="F117" i="1"/>
  <c r="E117" i="1"/>
  <c r="D117" i="1"/>
  <c r="M116" i="1"/>
  <c r="L116" i="1"/>
  <c r="K116" i="1"/>
  <c r="J116" i="1"/>
  <c r="I116" i="1"/>
  <c r="H116" i="1"/>
  <c r="G116" i="1"/>
  <c r="F116" i="1"/>
  <c r="E116" i="1"/>
  <c r="D116" i="1"/>
  <c r="M115" i="1"/>
  <c r="L115" i="1"/>
  <c r="K115" i="1"/>
  <c r="J115" i="1"/>
  <c r="I115" i="1"/>
  <c r="H115" i="1"/>
  <c r="G115" i="1"/>
  <c r="F115" i="1"/>
  <c r="E115" i="1"/>
  <c r="D115" i="1"/>
  <c r="M114" i="1"/>
  <c r="L114" i="1"/>
  <c r="K114" i="1"/>
  <c r="J114" i="1"/>
  <c r="I114" i="1"/>
  <c r="H114" i="1"/>
  <c r="G114" i="1"/>
  <c r="F114" i="1"/>
  <c r="E114" i="1"/>
  <c r="D114" i="1"/>
  <c r="M113" i="1"/>
  <c r="L113" i="1"/>
  <c r="K113" i="1"/>
  <c r="J113" i="1"/>
  <c r="I113" i="1"/>
  <c r="H113" i="1"/>
  <c r="G113" i="1"/>
  <c r="F113" i="1"/>
  <c r="E113" i="1"/>
  <c r="D113" i="1"/>
  <c r="M112" i="1"/>
  <c r="L112" i="1"/>
  <c r="K112" i="1"/>
  <c r="J112" i="1"/>
  <c r="I112" i="1"/>
  <c r="H112" i="1"/>
  <c r="G112" i="1"/>
  <c r="F112" i="1"/>
  <c r="E112" i="1"/>
  <c r="D112" i="1"/>
  <c r="M111" i="1"/>
  <c r="L111" i="1"/>
  <c r="K111" i="1"/>
  <c r="J111" i="1"/>
  <c r="I111" i="1"/>
  <c r="H111" i="1"/>
  <c r="G111" i="1"/>
  <c r="F111" i="1"/>
  <c r="E111" i="1"/>
  <c r="D111" i="1"/>
  <c r="M110" i="1"/>
  <c r="L110" i="1"/>
  <c r="K110" i="1"/>
  <c r="J110" i="1"/>
  <c r="I110" i="1"/>
  <c r="H110" i="1"/>
  <c r="G110" i="1"/>
  <c r="F110" i="1"/>
  <c r="E110" i="1"/>
  <c r="D110" i="1"/>
  <c r="M109" i="1"/>
  <c r="L109" i="1"/>
  <c r="K109" i="1"/>
  <c r="J109" i="1"/>
  <c r="I109" i="1"/>
  <c r="H109" i="1"/>
  <c r="G109" i="1"/>
  <c r="F109" i="1"/>
  <c r="E109" i="1"/>
  <c r="D109" i="1"/>
  <c r="M108" i="1"/>
  <c r="L108" i="1"/>
  <c r="K108" i="1"/>
  <c r="J108" i="1"/>
  <c r="I108" i="1"/>
  <c r="H108" i="1"/>
  <c r="G108" i="1"/>
  <c r="F108" i="1"/>
  <c r="E108" i="1"/>
  <c r="D108" i="1"/>
  <c r="M107" i="1"/>
  <c r="L107" i="1"/>
  <c r="K107" i="1"/>
  <c r="J107" i="1"/>
  <c r="I107" i="1"/>
  <c r="H107" i="1"/>
  <c r="G107" i="1"/>
  <c r="F107" i="1"/>
  <c r="E107" i="1"/>
  <c r="D107" i="1"/>
  <c r="M106" i="1"/>
  <c r="L106" i="1"/>
  <c r="K106" i="1"/>
  <c r="J106" i="1"/>
  <c r="I106" i="1"/>
  <c r="H106" i="1"/>
  <c r="G106" i="1"/>
  <c r="F106" i="1"/>
  <c r="E106" i="1"/>
  <c r="D106" i="1"/>
  <c r="M105" i="1"/>
  <c r="L105" i="1"/>
  <c r="K105" i="1"/>
  <c r="J105" i="1"/>
  <c r="I105" i="1"/>
  <c r="H105" i="1"/>
  <c r="G105" i="1"/>
  <c r="F105" i="1"/>
  <c r="E105" i="1"/>
  <c r="D105" i="1"/>
  <c r="M104" i="1"/>
  <c r="L104" i="1"/>
  <c r="K104" i="1"/>
  <c r="J104" i="1"/>
  <c r="I104" i="1"/>
  <c r="H104" i="1"/>
  <c r="G104" i="1"/>
  <c r="F104" i="1"/>
  <c r="E104" i="1"/>
  <c r="D104" i="1"/>
  <c r="M103" i="1"/>
  <c r="L103" i="1"/>
  <c r="K103" i="1"/>
  <c r="J103" i="1"/>
  <c r="I103" i="1"/>
  <c r="H103" i="1"/>
  <c r="G103" i="1"/>
  <c r="F103" i="1"/>
  <c r="E103" i="1"/>
  <c r="D103" i="1"/>
  <c r="M102" i="1"/>
  <c r="L102" i="1"/>
  <c r="K102" i="1"/>
  <c r="J102" i="1"/>
  <c r="I102" i="1"/>
  <c r="H102" i="1"/>
  <c r="G102" i="1"/>
  <c r="F102" i="1"/>
  <c r="E102" i="1"/>
  <c r="D102" i="1"/>
  <c r="M101" i="1"/>
  <c r="L101" i="1"/>
  <c r="K101" i="1"/>
  <c r="J101" i="1"/>
  <c r="I101" i="1"/>
  <c r="H101" i="1"/>
  <c r="G101" i="1"/>
  <c r="F101" i="1"/>
  <c r="E101" i="1"/>
  <c r="D101" i="1"/>
  <c r="M100" i="1"/>
  <c r="L100" i="1"/>
  <c r="K100" i="1"/>
  <c r="J100" i="1"/>
  <c r="I100" i="1"/>
  <c r="H100" i="1"/>
  <c r="G100" i="1"/>
  <c r="F100" i="1"/>
  <c r="E100" i="1"/>
  <c r="D100" i="1"/>
  <c r="M99" i="1"/>
  <c r="L99" i="1"/>
  <c r="K99" i="1"/>
  <c r="J99" i="1"/>
  <c r="I99" i="1"/>
  <c r="H99" i="1"/>
  <c r="G99" i="1"/>
  <c r="F99" i="1"/>
  <c r="E99" i="1"/>
  <c r="D99" i="1"/>
  <c r="M98" i="1"/>
  <c r="L98" i="1"/>
  <c r="K98" i="1"/>
  <c r="J98" i="1"/>
  <c r="I98" i="1"/>
  <c r="H98" i="1"/>
  <c r="G98" i="1"/>
  <c r="F98" i="1"/>
  <c r="E98" i="1"/>
  <c r="D98" i="1"/>
  <c r="M97" i="1"/>
  <c r="L97" i="1"/>
  <c r="K97" i="1"/>
  <c r="J97" i="1"/>
  <c r="I97" i="1"/>
  <c r="H97" i="1"/>
  <c r="G97" i="1"/>
  <c r="F97" i="1"/>
  <c r="E97" i="1"/>
  <c r="D97" i="1"/>
  <c r="M96" i="1"/>
  <c r="L96" i="1"/>
  <c r="K96" i="1"/>
  <c r="J96" i="1"/>
  <c r="I96" i="1"/>
  <c r="H96" i="1"/>
  <c r="G96" i="1"/>
  <c r="F96" i="1"/>
  <c r="E96" i="1"/>
  <c r="D96" i="1"/>
  <c r="M95" i="1"/>
  <c r="L95" i="1"/>
  <c r="K95" i="1"/>
  <c r="J95" i="1"/>
  <c r="I95" i="1"/>
  <c r="H95" i="1"/>
  <c r="G95" i="1"/>
  <c r="F95" i="1"/>
  <c r="E95" i="1"/>
  <c r="D95" i="1"/>
  <c r="M94" i="1"/>
  <c r="L94" i="1"/>
  <c r="K94" i="1"/>
  <c r="J94" i="1"/>
  <c r="I94" i="1"/>
  <c r="H94" i="1"/>
  <c r="G94" i="1"/>
  <c r="F94" i="1"/>
  <c r="E94" i="1"/>
  <c r="D94" i="1"/>
  <c r="M93" i="1"/>
  <c r="L93" i="1"/>
  <c r="K93" i="1"/>
  <c r="J93" i="1"/>
  <c r="I93" i="1"/>
  <c r="H93" i="1"/>
  <c r="G93" i="1"/>
  <c r="F93" i="1"/>
  <c r="E93" i="1"/>
  <c r="D93" i="1"/>
  <c r="M92" i="1"/>
  <c r="L92" i="1"/>
  <c r="K92" i="1"/>
  <c r="J92" i="1"/>
  <c r="I92" i="1"/>
  <c r="H92" i="1"/>
  <c r="G92" i="1"/>
  <c r="F92" i="1"/>
  <c r="E92" i="1"/>
  <c r="D92" i="1"/>
  <c r="M91" i="1"/>
  <c r="L91" i="1"/>
  <c r="K91" i="1"/>
  <c r="J91" i="1"/>
  <c r="I91" i="1"/>
  <c r="H91" i="1"/>
  <c r="G91" i="1"/>
  <c r="F91" i="1"/>
  <c r="E91" i="1"/>
  <c r="D91" i="1"/>
  <c r="M90" i="1"/>
  <c r="L90" i="1"/>
  <c r="K90" i="1"/>
  <c r="J90" i="1"/>
  <c r="I90" i="1"/>
  <c r="H90" i="1"/>
  <c r="G90" i="1"/>
  <c r="F90" i="1"/>
  <c r="E90" i="1"/>
  <c r="D90" i="1"/>
  <c r="M89" i="1"/>
  <c r="L89" i="1"/>
  <c r="K89" i="1"/>
  <c r="J89" i="1"/>
  <c r="I89" i="1"/>
  <c r="H89" i="1"/>
  <c r="G89" i="1"/>
  <c r="F89" i="1"/>
  <c r="E89" i="1"/>
  <c r="D89" i="1"/>
  <c r="M88" i="1"/>
  <c r="L88" i="1"/>
  <c r="K88" i="1"/>
  <c r="J88" i="1"/>
  <c r="I88" i="1"/>
  <c r="H88" i="1"/>
  <c r="G88" i="1"/>
  <c r="F88" i="1"/>
  <c r="E88" i="1"/>
  <c r="D88" i="1"/>
  <c r="M87" i="1"/>
  <c r="L87" i="1"/>
  <c r="K87" i="1"/>
  <c r="J87" i="1"/>
  <c r="I87" i="1"/>
  <c r="H87" i="1"/>
  <c r="G87" i="1"/>
  <c r="F87" i="1"/>
  <c r="E87" i="1"/>
  <c r="D87" i="1"/>
  <c r="M86" i="1"/>
  <c r="L86" i="1"/>
  <c r="K86" i="1"/>
  <c r="J86" i="1"/>
  <c r="I86" i="1"/>
  <c r="H86" i="1"/>
  <c r="G86" i="1"/>
  <c r="F86" i="1"/>
  <c r="E86" i="1"/>
  <c r="D86" i="1"/>
  <c r="M85" i="1"/>
  <c r="L85" i="1"/>
  <c r="K85" i="1"/>
  <c r="J85" i="1"/>
  <c r="I85" i="1"/>
  <c r="H85" i="1"/>
  <c r="G85" i="1"/>
  <c r="F85" i="1"/>
  <c r="E85" i="1"/>
  <c r="D85" i="1"/>
  <c r="M84" i="1"/>
  <c r="L84" i="1"/>
  <c r="K84" i="1"/>
  <c r="J84" i="1"/>
  <c r="I84" i="1"/>
  <c r="H84" i="1"/>
  <c r="G84" i="1"/>
  <c r="F84" i="1"/>
  <c r="E84" i="1"/>
  <c r="D84" i="1"/>
  <c r="M83" i="1"/>
  <c r="L83" i="1"/>
  <c r="K83" i="1"/>
  <c r="J83" i="1"/>
  <c r="I83" i="1"/>
  <c r="H83" i="1"/>
  <c r="G83" i="1"/>
  <c r="F83" i="1"/>
  <c r="E83" i="1"/>
  <c r="D83" i="1"/>
  <c r="M82" i="1"/>
  <c r="L82" i="1"/>
  <c r="K82" i="1"/>
  <c r="J82" i="1"/>
  <c r="I82" i="1"/>
  <c r="H82" i="1"/>
  <c r="G82" i="1"/>
  <c r="F82" i="1"/>
  <c r="E82" i="1"/>
  <c r="D82" i="1"/>
  <c r="M81" i="1"/>
  <c r="L81" i="1"/>
  <c r="K81" i="1"/>
  <c r="J81" i="1"/>
  <c r="I81" i="1"/>
  <c r="H81" i="1"/>
  <c r="G81" i="1"/>
  <c r="F81" i="1"/>
  <c r="E81" i="1"/>
  <c r="D81" i="1"/>
  <c r="M80" i="1"/>
  <c r="L80" i="1"/>
  <c r="K80" i="1"/>
  <c r="J80" i="1"/>
  <c r="I80" i="1"/>
  <c r="H80" i="1"/>
  <c r="G80" i="1"/>
  <c r="F80" i="1"/>
  <c r="E80" i="1"/>
  <c r="D80" i="1"/>
  <c r="M79" i="1"/>
  <c r="L79" i="1"/>
  <c r="K79" i="1"/>
  <c r="J79" i="1"/>
  <c r="I79" i="1"/>
  <c r="H79" i="1"/>
  <c r="G79" i="1"/>
  <c r="F79" i="1"/>
  <c r="E79" i="1"/>
  <c r="D79" i="1"/>
  <c r="M78" i="1"/>
  <c r="L78" i="1"/>
  <c r="K78" i="1"/>
  <c r="J78" i="1"/>
  <c r="I78" i="1"/>
  <c r="H78" i="1"/>
  <c r="G78" i="1"/>
  <c r="F78" i="1"/>
  <c r="E78" i="1"/>
  <c r="D78" i="1"/>
  <c r="M77" i="1"/>
  <c r="L77" i="1"/>
  <c r="K77" i="1"/>
  <c r="J77" i="1"/>
  <c r="I77" i="1"/>
  <c r="H77" i="1"/>
  <c r="G77" i="1"/>
  <c r="F77" i="1"/>
  <c r="E77" i="1"/>
  <c r="D77" i="1"/>
  <c r="M76" i="1"/>
  <c r="L76" i="1"/>
  <c r="K76" i="1"/>
  <c r="J76" i="1"/>
  <c r="I76" i="1"/>
  <c r="H76" i="1"/>
  <c r="G76" i="1"/>
  <c r="F76" i="1"/>
  <c r="E76" i="1"/>
  <c r="D76" i="1"/>
  <c r="M75" i="1"/>
  <c r="L75" i="1"/>
  <c r="K75" i="1"/>
  <c r="J75" i="1"/>
  <c r="I75" i="1"/>
  <c r="H75" i="1"/>
  <c r="G75" i="1"/>
  <c r="F75" i="1"/>
  <c r="E75" i="1"/>
  <c r="D75" i="1"/>
  <c r="M74" i="1"/>
  <c r="L74" i="1"/>
  <c r="K74" i="1"/>
  <c r="J74" i="1"/>
  <c r="I74" i="1"/>
  <c r="H74" i="1"/>
  <c r="G74" i="1"/>
  <c r="F74" i="1"/>
  <c r="E74" i="1"/>
  <c r="D74" i="1"/>
  <c r="M73" i="1"/>
  <c r="L73" i="1"/>
  <c r="K73" i="1"/>
  <c r="J73" i="1"/>
  <c r="I73" i="1"/>
  <c r="H73" i="1"/>
  <c r="G73" i="1"/>
  <c r="F73" i="1"/>
  <c r="E73" i="1"/>
  <c r="D73" i="1"/>
  <c r="M72" i="1"/>
  <c r="L72" i="1"/>
  <c r="K72" i="1"/>
  <c r="J72" i="1"/>
  <c r="I72" i="1"/>
  <c r="H72" i="1"/>
  <c r="G72" i="1"/>
  <c r="F72" i="1"/>
  <c r="E72" i="1"/>
  <c r="D72" i="1"/>
  <c r="M71" i="1"/>
  <c r="L71" i="1"/>
  <c r="K71" i="1"/>
  <c r="J71" i="1"/>
  <c r="I71" i="1"/>
  <c r="H71" i="1"/>
  <c r="G71" i="1"/>
  <c r="F71" i="1"/>
  <c r="E71" i="1"/>
  <c r="D71" i="1"/>
  <c r="M70" i="1"/>
  <c r="L70" i="1"/>
  <c r="K70" i="1"/>
  <c r="J70" i="1"/>
  <c r="I70" i="1"/>
  <c r="H70" i="1"/>
  <c r="G70" i="1"/>
  <c r="F70" i="1"/>
  <c r="E70" i="1"/>
  <c r="D70" i="1"/>
  <c r="M69" i="1"/>
  <c r="L69" i="1"/>
  <c r="K69" i="1"/>
  <c r="J69" i="1"/>
  <c r="I69" i="1"/>
  <c r="H69" i="1"/>
  <c r="G69" i="1"/>
  <c r="F69" i="1"/>
  <c r="E69" i="1"/>
  <c r="D69" i="1"/>
  <c r="M68" i="1"/>
  <c r="L68" i="1"/>
  <c r="K68" i="1"/>
  <c r="J68" i="1"/>
  <c r="I68" i="1"/>
  <c r="H68" i="1"/>
  <c r="G68" i="1"/>
  <c r="F68" i="1"/>
  <c r="E68" i="1"/>
  <c r="D68" i="1"/>
  <c r="M67" i="1"/>
  <c r="L67" i="1"/>
  <c r="K67" i="1"/>
  <c r="J67" i="1"/>
  <c r="I67" i="1"/>
  <c r="H67" i="1"/>
  <c r="G67" i="1"/>
  <c r="F67" i="1"/>
  <c r="E67" i="1"/>
  <c r="D67" i="1"/>
  <c r="M66" i="1"/>
  <c r="L66" i="1"/>
  <c r="K66" i="1"/>
  <c r="J66" i="1"/>
  <c r="I66" i="1"/>
  <c r="H66" i="1"/>
  <c r="G66" i="1"/>
  <c r="F66" i="1"/>
  <c r="E66" i="1"/>
  <c r="D66" i="1"/>
  <c r="M65" i="1"/>
  <c r="L65" i="1"/>
  <c r="K65" i="1"/>
  <c r="J65" i="1"/>
  <c r="I65" i="1"/>
  <c r="H65" i="1"/>
  <c r="G65" i="1"/>
  <c r="F65" i="1"/>
  <c r="E65" i="1"/>
  <c r="D65" i="1"/>
  <c r="M64" i="1"/>
  <c r="L64" i="1"/>
  <c r="K64" i="1"/>
  <c r="J64" i="1"/>
  <c r="I64" i="1"/>
  <c r="H64" i="1"/>
  <c r="G64" i="1"/>
  <c r="F64" i="1"/>
  <c r="E64" i="1"/>
  <c r="D64" i="1"/>
  <c r="M63" i="1"/>
  <c r="L63" i="1"/>
  <c r="K63" i="1"/>
  <c r="J63" i="1"/>
  <c r="I63" i="1"/>
  <c r="H63" i="1"/>
  <c r="G63" i="1"/>
  <c r="F63" i="1"/>
  <c r="E63" i="1"/>
  <c r="D63" i="1"/>
  <c r="M62" i="1"/>
  <c r="L62" i="1"/>
  <c r="K62" i="1"/>
  <c r="J62" i="1"/>
  <c r="I62" i="1"/>
  <c r="H62" i="1"/>
  <c r="G62" i="1"/>
  <c r="F62" i="1"/>
  <c r="E62" i="1"/>
  <c r="D62" i="1"/>
  <c r="M61" i="1"/>
  <c r="L61" i="1"/>
  <c r="K61" i="1"/>
  <c r="J61" i="1"/>
  <c r="I61" i="1"/>
  <c r="H61" i="1"/>
  <c r="G61" i="1"/>
  <c r="F61" i="1"/>
  <c r="E61" i="1"/>
  <c r="D61" i="1"/>
  <c r="M60" i="1"/>
  <c r="L60" i="1"/>
  <c r="K60" i="1"/>
  <c r="J60" i="1"/>
  <c r="I60" i="1"/>
  <c r="H60" i="1"/>
  <c r="G60" i="1"/>
  <c r="F60" i="1"/>
  <c r="E60" i="1"/>
  <c r="D60" i="1"/>
  <c r="M59" i="1"/>
  <c r="L59" i="1"/>
  <c r="K59" i="1"/>
  <c r="J59" i="1"/>
  <c r="I59" i="1"/>
  <c r="H59" i="1"/>
  <c r="G59" i="1"/>
  <c r="F59" i="1"/>
  <c r="E59" i="1"/>
  <c r="D59" i="1"/>
  <c r="M58" i="1"/>
  <c r="L58" i="1"/>
  <c r="K58" i="1"/>
  <c r="J58" i="1"/>
  <c r="I58" i="1"/>
  <c r="H58" i="1"/>
  <c r="G58" i="1"/>
  <c r="F58" i="1"/>
  <c r="E58" i="1"/>
  <c r="D58" i="1"/>
  <c r="M57" i="1"/>
  <c r="L57" i="1"/>
  <c r="K57" i="1"/>
  <c r="J57" i="1"/>
  <c r="I57" i="1"/>
  <c r="H57" i="1"/>
  <c r="G57" i="1"/>
  <c r="F57" i="1"/>
  <c r="E57" i="1"/>
  <c r="D57" i="1"/>
  <c r="M56" i="1"/>
  <c r="L56" i="1"/>
  <c r="K56" i="1"/>
  <c r="J56" i="1"/>
  <c r="I56" i="1"/>
  <c r="H56" i="1"/>
  <c r="G56" i="1"/>
  <c r="F56" i="1"/>
  <c r="E56" i="1"/>
  <c r="D56" i="1"/>
  <c r="M55" i="1"/>
  <c r="L55" i="1"/>
  <c r="K55" i="1"/>
  <c r="J55" i="1"/>
  <c r="I55" i="1"/>
  <c r="H55" i="1"/>
  <c r="G55" i="1"/>
  <c r="F55" i="1"/>
  <c r="E55" i="1"/>
  <c r="D55" i="1"/>
  <c r="M54" i="1"/>
  <c r="L54" i="1"/>
  <c r="K54" i="1"/>
  <c r="J54" i="1"/>
  <c r="I54" i="1"/>
  <c r="H54" i="1"/>
  <c r="G54" i="1"/>
  <c r="F54" i="1"/>
  <c r="E54" i="1"/>
  <c r="D54" i="1"/>
  <c r="M53" i="1"/>
  <c r="L53" i="1"/>
  <c r="K53" i="1"/>
  <c r="J53" i="1"/>
  <c r="I53" i="1"/>
  <c r="H53" i="1"/>
  <c r="G53" i="1"/>
  <c r="F53" i="1"/>
  <c r="E53" i="1"/>
  <c r="D53" i="1"/>
  <c r="M52" i="1"/>
  <c r="L52" i="1"/>
  <c r="K52" i="1"/>
  <c r="J52" i="1"/>
  <c r="I52" i="1"/>
  <c r="H52" i="1"/>
  <c r="G52" i="1"/>
  <c r="F52" i="1"/>
  <c r="E52" i="1"/>
  <c r="D52" i="1"/>
  <c r="M51" i="1"/>
  <c r="L51" i="1"/>
  <c r="K51" i="1"/>
  <c r="J51" i="1"/>
  <c r="I51" i="1"/>
  <c r="H51" i="1"/>
  <c r="G51" i="1"/>
  <c r="F51" i="1"/>
  <c r="E51" i="1"/>
  <c r="D51" i="1"/>
  <c r="M50" i="1"/>
  <c r="L50" i="1"/>
  <c r="K50" i="1"/>
  <c r="J50" i="1"/>
  <c r="I50" i="1"/>
  <c r="H50" i="1"/>
  <c r="G50" i="1"/>
  <c r="F50" i="1"/>
  <c r="E50" i="1"/>
  <c r="D50" i="1"/>
  <c r="M49" i="1"/>
  <c r="L49" i="1"/>
  <c r="K49" i="1"/>
  <c r="J49" i="1"/>
  <c r="I49" i="1"/>
  <c r="H49" i="1"/>
  <c r="G49" i="1"/>
  <c r="F49" i="1"/>
  <c r="E49" i="1"/>
  <c r="D49" i="1"/>
  <c r="M48" i="1"/>
  <c r="L48" i="1"/>
  <c r="K48" i="1"/>
  <c r="J48" i="1"/>
  <c r="I48" i="1"/>
  <c r="H48" i="1"/>
  <c r="G48" i="1"/>
  <c r="F48" i="1"/>
  <c r="E48" i="1"/>
  <c r="D48" i="1"/>
  <c r="M47" i="1"/>
  <c r="L47" i="1"/>
  <c r="K47" i="1"/>
  <c r="J47" i="1"/>
  <c r="I47" i="1"/>
  <c r="H47" i="1"/>
  <c r="G47" i="1"/>
  <c r="F47" i="1"/>
  <c r="E47" i="1"/>
  <c r="D47" i="1"/>
  <c r="M46" i="1"/>
  <c r="L46" i="1"/>
  <c r="K46" i="1"/>
  <c r="J46" i="1"/>
  <c r="I46" i="1"/>
  <c r="H46" i="1"/>
  <c r="G46" i="1"/>
  <c r="F46" i="1"/>
  <c r="E46" i="1"/>
  <c r="D46" i="1"/>
  <c r="M45" i="1"/>
  <c r="L45" i="1"/>
  <c r="K45" i="1"/>
  <c r="J45" i="1"/>
  <c r="I45" i="1"/>
  <c r="H45" i="1"/>
  <c r="G45" i="1"/>
  <c r="F45" i="1"/>
  <c r="E45" i="1"/>
  <c r="D45" i="1"/>
  <c r="M44" i="1"/>
  <c r="L44" i="1"/>
  <c r="K44" i="1"/>
  <c r="J44" i="1"/>
  <c r="I44" i="1"/>
  <c r="H44" i="1"/>
  <c r="G44" i="1"/>
  <c r="F44" i="1"/>
  <c r="E44" i="1"/>
  <c r="D44" i="1"/>
  <c r="M43" i="1"/>
  <c r="L43" i="1"/>
  <c r="K43" i="1"/>
  <c r="J43" i="1"/>
  <c r="I43" i="1"/>
  <c r="H43" i="1"/>
  <c r="G43" i="1"/>
  <c r="F43" i="1"/>
  <c r="E43" i="1"/>
  <c r="D43" i="1"/>
  <c r="M42" i="1"/>
  <c r="L42" i="1"/>
  <c r="K42" i="1"/>
  <c r="J42" i="1"/>
  <c r="I42" i="1"/>
  <c r="H42" i="1"/>
  <c r="G42" i="1"/>
  <c r="F42" i="1"/>
  <c r="E42" i="1"/>
  <c r="D42" i="1"/>
  <c r="M41" i="1"/>
  <c r="L41" i="1"/>
  <c r="K41" i="1"/>
  <c r="J41" i="1"/>
  <c r="I41" i="1"/>
  <c r="H41" i="1"/>
  <c r="G41" i="1"/>
  <c r="F41" i="1"/>
  <c r="E41" i="1"/>
  <c r="D41" i="1"/>
  <c r="M40" i="1"/>
  <c r="L40" i="1"/>
  <c r="K40" i="1"/>
  <c r="J40" i="1"/>
  <c r="I40" i="1"/>
  <c r="H40" i="1"/>
  <c r="G40" i="1"/>
  <c r="F40" i="1"/>
  <c r="E40" i="1"/>
  <c r="D40" i="1"/>
  <c r="M39" i="1"/>
  <c r="L39" i="1"/>
  <c r="K39" i="1"/>
  <c r="J39" i="1"/>
  <c r="I39" i="1"/>
  <c r="H39" i="1"/>
  <c r="G39" i="1"/>
  <c r="F39" i="1"/>
  <c r="E39" i="1"/>
  <c r="D39" i="1"/>
  <c r="M38" i="1"/>
  <c r="L38" i="1"/>
  <c r="K38" i="1"/>
  <c r="J38" i="1"/>
  <c r="I38" i="1"/>
  <c r="H38" i="1"/>
  <c r="G38" i="1"/>
  <c r="F38" i="1"/>
  <c r="E38" i="1"/>
  <c r="D38" i="1"/>
  <c r="M37" i="1"/>
  <c r="L37" i="1"/>
  <c r="K37" i="1"/>
  <c r="J37" i="1"/>
  <c r="I37" i="1"/>
  <c r="H37" i="1"/>
  <c r="G37" i="1"/>
  <c r="F37" i="1"/>
  <c r="E37" i="1"/>
  <c r="D37" i="1"/>
  <c r="M36" i="1"/>
  <c r="L36" i="1"/>
  <c r="K36" i="1"/>
  <c r="J36" i="1"/>
  <c r="I36" i="1"/>
  <c r="H36" i="1"/>
  <c r="G36" i="1"/>
  <c r="F36" i="1"/>
  <c r="E36" i="1"/>
  <c r="D36" i="1"/>
  <c r="M35" i="1"/>
  <c r="L35" i="1"/>
  <c r="K35" i="1"/>
  <c r="J35" i="1"/>
  <c r="I35" i="1"/>
  <c r="H35" i="1"/>
  <c r="G35" i="1"/>
  <c r="F35" i="1"/>
  <c r="E35" i="1"/>
  <c r="D35" i="1"/>
  <c r="M34" i="1"/>
  <c r="L34" i="1"/>
  <c r="K34" i="1"/>
  <c r="J34" i="1"/>
  <c r="I34" i="1"/>
  <c r="H34" i="1"/>
  <c r="G34" i="1"/>
  <c r="F34" i="1"/>
  <c r="E34" i="1"/>
  <c r="D34" i="1"/>
  <c r="M33" i="1"/>
  <c r="L33" i="1"/>
  <c r="K33" i="1"/>
  <c r="J33" i="1"/>
  <c r="I33" i="1"/>
  <c r="H33" i="1"/>
  <c r="G33" i="1"/>
  <c r="F33" i="1"/>
  <c r="E33" i="1"/>
  <c r="D33" i="1"/>
  <c r="M32" i="1"/>
  <c r="L32" i="1"/>
  <c r="K32" i="1"/>
  <c r="J32" i="1"/>
  <c r="I32" i="1"/>
  <c r="H32" i="1"/>
  <c r="G32" i="1"/>
  <c r="F32" i="1"/>
  <c r="E32" i="1"/>
  <c r="D32" i="1"/>
  <c r="M31" i="1"/>
  <c r="L31" i="1"/>
  <c r="K31" i="1"/>
  <c r="J31" i="1"/>
  <c r="I31" i="1"/>
  <c r="H31" i="1"/>
  <c r="G31" i="1"/>
  <c r="F31" i="1"/>
  <c r="E31" i="1"/>
  <c r="D31" i="1"/>
  <c r="M30" i="1"/>
  <c r="L30" i="1"/>
  <c r="K30" i="1"/>
  <c r="J30" i="1"/>
  <c r="I30" i="1"/>
  <c r="H30" i="1"/>
  <c r="G30" i="1"/>
  <c r="F30" i="1"/>
  <c r="E30" i="1"/>
  <c r="D30" i="1"/>
  <c r="M29" i="1"/>
  <c r="L29" i="1"/>
  <c r="K29" i="1"/>
  <c r="J29" i="1"/>
  <c r="I29" i="1"/>
  <c r="H29" i="1"/>
  <c r="G29" i="1"/>
  <c r="F29" i="1"/>
  <c r="E29" i="1"/>
  <c r="D29" i="1"/>
  <c r="M28" i="1"/>
  <c r="L28" i="1"/>
  <c r="K28" i="1"/>
  <c r="J28" i="1"/>
  <c r="I28" i="1"/>
  <c r="H28" i="1"/>
  <c r="G28" i="1"/>
  <c r="F28" i="1"/>
  <c r="E28" i="1"/>
  <c r="D28" i="1"/>
  <c r="M27" i="1"/>
  <c r="L27" i="1"/>
  <c r="K27" i="1"/>
  <c r="J27" i="1"/>
  <c r="I27" i="1"/>
  <c r="H27" i="1"/>
  <c r="G27" i="1"/>
  <c r="F27" i="1"/>
  <c r="E27" i="1"/>
  <c r="D27" i="1"/>
  <c r="M26" i="1"/>
  <c r="L26" i="1"/>
  <c r="K26" i="1"/>
  <c r="J26" i="1"/>
  <c r="I26" i="1"/>
  <c r="H26" i="1"/>
  <c r="G26" i="1"/>
  <c r="F26" i="1"/>
  <c r="E26" i="1"/>
  <c r="D26" i="1"/>
  <c r="M25" i="1"/>
  <c r="L25" i="1"/>
  <c r="K25" i="1"/>
  <c r="J25" i="1"/>
  <c r="I25" i="1"/>
  <c r="H25" i="1"/>
  <c r="G25" i="1"/>
  <c r="F25" i="1"/>
  <c r="E25" i="1"/>
  <c r="D25" i="1"/>
  <c r="M24" i="1"/>
  <c r="L24" i="1"/>
  <c r="K24" i="1"/>
  <c r="J24" i="1"/>
  <c r="I24" i="1"/>
  <c r="H24" i="1"/>
  <c r="G24" i="1"/>
  <c r="F24" i="1"/>
  <c r="E24" i="1"/>
  <c r="D24" i="1"/>
  <c r="M23" i="1"/>
  <c r="L23" i="1"/>
  <c r="K23" i="1"/>
  <c r="J23" i="1"/>
  <c r="I23" i="1"/>
  <c r="H23" i="1"/>
  <c r="G23" i="1"/>
  <c r="F23" i="1"/>
  <c r="E23" i="1"/>
  <c r="D23" i="1"/>
  <c r="M22" i="1"/>
  <c r="L22" i="1"/>
  <c r="K22" i="1"/>
  <c r="J22" i="1"/>
  <c r="I22" i="1"/>
  <c r="H22" i="1"/>
  <c r="G22" i="1"/>
  <c r="F22" i="1"/>
  <c r="E22" i="1"/>
  <c r="D22" i="1"/>
  <c r="M21" i="1"/>
  <c r="L21" i="1"/>
  <c r="K21" i="1"/>
  <c r="J21" i="1"/>
  <c r="I21" i="1"/>
  <c r="H21" i="1"/>
  <c r="G21" i="1"/>
  <c r="F21" i="1"/>
  <c r="E21" i="1"/>
  <c r="D21" i="1"/>
  <c r="M20" i="1"/>
  <c r="L20" i="1"/>
  <c r="K20" i="1"/>
  <c r="J20" i="1"/>
  <c r="I20" i="1"/>
  <c r="H20" i="1"/>
  <c r="G20" i="1"/>
  <c r="F20" i="1"/>
  <c r="E20" i="1"/>
  <c r="D20" i="1"/>
  <c r="M19" i="1"/>
  <c r="L19" i="1"/>
  <c r="K19" i="1"/>
  <c r="J19" i="1"/>
  <c r="I19" i="1"/>
  <c r="H19" i="1"/>
  <c r="G19" i="1"/>
  <c r="F19" i="1"/>
  <c r="E19" i="1"/>
  <c r="D19" i="1"/>
  <c r="M18" i="1"/>
  <c r="L18" i="1"/>
  <c r="K18" i="1"/>
  <c r="J18" i="1"/>
  <c r="I18" i="1"/>
  <c r="H18" i="1"/>
  <c r="G18" i="1"/>
  <c r="F18" i="1"/>
  <c r="E18" i="1"/>
  <c r="D18" i="1"/>
  <c r="M17" i="1"/>
  <c r="L17" i="1"/>
  <c r="K17" i="1"/>
  <c r="J17" i="1"/>
  <c r="I17" i="1"/>
  <c r="H17" i="1"/>
  <c r="G17" i="1"/>
  <c r="F17" i="1"/>
  <c r="E17" i="1"/>
  <c r="D17" i="1"/>
  <c r="M16" i="1"/>
  <c r="L16" i="1"/>
  <c r="K16" i="1"/>
  <c r="J16" i="1"/>
  <c r="I16" i="1"/>
  <c r="H16" i="1"/>
  <c r="G16" i="1"/>
  <c r="F16" i="1"/>
  <c r="E16" i="1"/>
  <c r="D16" i="1"/>
  <c r="M15" i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I4" i="1"/>
  <c r="J4" i="1"/>
  <c r="K4" i="1"/>
  <c r="H4" i="1"/>
  <c r="M4" i="1"/>
  <c r="L4" i="1"/>
  <c r="E4" i="1"/>
  <c r="F4" i="1"/>
  <c r="G4" i="1"/>
  <c r="D4" i="1"/>
  <c r="M5" i="1"/>
  <c r="H3" i="1"/>
  <c r="D3" i="1"/>
  <c r="D5" i="1"/>
  <c r="E5" i="1"/>
  <c r="F5" i="1"/>
  <c r="G5" i="1"/>
  <c r="H5" i="1"/>
  <c r="I5" i="1"/>
  <c r="J5" i="1"/>
  <c r="K5" i="1"/>
  <c r="L5" i="1"/>
  <c r="F143" i="6" l="1"/>
  <c r="G143" i="6" s="1"/>
  <c r="F142" i="6"/>
  <c r="I105" i="6"/>
  <c r="I131" i="6" s="1"/>
  <c r="F140" i="6"/>
  <c r="G140" i="6" s="1"/>
  <c r="E137" i="6"/>
  <c r="F141" i="6"/>
  <c r="F137" i="6"/>
  <c r="D145" i="6"/>
  <c r="L158" i="6" s="1"/>
  <c r="E138" i="6"/>
  <c r="E144" i="6"/>
  <c r="F139" i="6"/>
  <c r="G142" i="6"/>
  <c r="B145" i="6"/>
  <c r="J158" i="6" s="1"/>
  <c r="G136" i="6"/>
  <c r="F144" i="6"/>
  <c r="C145" i="6"/>
  <c r="F105" i="6"/>
  <c r="F123" i="6" s="1"/>
  <c r="B105" i="6"/>
  <c r="B132" i="6" s="1"/>
  <c r="G105" i="6"/>
  <c r="G128" i="6" s="1"/>
  <c r="I125" i="6"/>
  <c r="I128" i="6"/>
  <c r="I129" i="6"/>
  <c r="J105" i="6"/>
  <c r="J126" i="6" s="1"/>
  <c r="L99" i="6"/>
  <c r="J112" i="6" s="1"/>
  <c r="L100" i="6"/>
  <c r="G113" i="6" s="1"/>
  <c r="D105" i="6"/>
  <c r="D123" i="6" s="1"/>
  <c r="L96" i="6"/>
  <c r="K105" i="6"/>
  <c r="L101" i="6"/>
  <c r="I132" i="6"/>
  <c r="I123" i="6"/>
  <c r="I124" i="6"/>
  <c r="L98" i="6"/>
  <c r="C111" i="6" s="1"/>
  <c r="E105" i="6"/>
  <c r="E126" i="6" s="1"/>
  <c r="H105" i="6"/>
  <c r="H129" i="6" s="1"/>
  <c r="L97" i="6"/>
  <c r="F110" i="6" s="1"/>
  <c r="I127" i="6"/>
  <c r="I126" i="6"/>
  <c r="C105" i="6"/>
  <c r="L104" i="6"/>
  <c r="H117" i="6" s="1"/>
  <c r="L103" i="6"/>
  <c r="D116" i="6" s="1"/>
  <c r="L102" i="6"/>
  <c r="H115" i="6" s="1"/>
  <c r="I130" i="6"/>
  <c r="X137" i="1"/>
  <c r="AB137" i="1"/>
  <c r="X7" i="1"/>
  <c r="AB7" i="1"/>
  <c r="X9" i="1"/>
  <c r="AB9" i="1"/>
  <c r="Y11" i="1"/>
  <c r="AC11" i="1"/>
  <c r="W13" i="1"/>
  <c r="AA13" i="1"/>
  <c r="X15" i="1"/>
  <c r="AB15" i="1"/>
  <c r="Y17" i="1"/>
  <c r="AC17" i="1"/>
  <c r="W19" i="1"/>
  <c r="AA19" i="1"/>
  <c r="Y19" i="1"/>
  <c r="AC19" i="1"/>
  <c r="W21" i="1"/>
  <c r="AA21" i="1"/>
  <c r="Y21" i="1"/>
  <c r="AC21" i="1"/>
  <c r="W23" i="1"/>
  <c r="AA23" i="1"/>
  <c r="W25" i="1"/>
  <c r="AA25" i="1"/>
  <c r="Y27" i="1"/>
  <c r="AC27" i="1"/>
  <c r="Y29" i="1"/>
  <c r="AC29" i="1"/>
  <c r="W31" i="1"/>
  <c r="AA31" i="1"/>
  <c r="W33" i="1"/>
  <c r="AA33" i="1"/>
  <c r="Y33" i="1"/>
  <c r="AC33" i="1"/>
  <c r="W35" i="1"/>
  <c r="AA35" i="1"/>
  <c r="Y37" i="1"/>
  <c r="AC37" i="1"/>
  <c r="X39" i="1"/>
  <c r="AB39" i="1"/>
  <c r="X41" i="1"/>
  <c r="AB41" i="1"/>
  <c r="Y43" i="1"/>
  <c r="AC43" i="1"/>
  <c r="W45" i="1"/>
  <c r="AA45" i="1"/>
  <c r="W47" i="1"/>
  <c r="AA47" i="1"/>
  <c r="X49" i="1"/>
  <c r="AB49" i="1"/>
  <c r="Y51" i="1"/>
  <c r="AC51" i="1"/>
  <c r="W53" i="1"/>
  <c r="AA53" i="1"/>
  <c r="Y55" i="1"/>
  <c r="AC55" i="1"/>
  <c r="W57" i="1"/>
  <c r="AA57" i="1"/>
  <c r="X59" i="1"/>
  <c r="AB59" i="1"/>
  <c r="Y59" i="1"/>
  <c r="AC59" i="1"/>
  <c r="X61" i="1"/>
  <c r="AB61" i="1"/>
  <c r="Y63" i="1"/>
  <c r="AC63" i="1"/>
  <c r="W65" i="1"/>
  <c r="AA65" i="1"/>
  <c r="Y67" i="1"/>
  <c r="AC67" i="1"/>
  <c r="W69" i="1"/>
  <c r="AA69" i="1"/>
  <c r="X71" i="1"/>
  <c r="AB71" i="1"/>
  <c r="Y73" i="1"/>
  <c r="AC73" i="1"/>
  <c r="W75" i="1"/>
  <c r="AA75" i="1"/>
  <c r="X77" i="1"/>
  <c r="AB77" i="1"/>
  <c r="W79" i="1"/>
  <c r="AA79" i="1"/>
  <c r="Y79" i="1"/>
  <c r="AC79" i="1"/>
  <c r="W81" i="1"/>
  <c r="AA81" i="1"/>
  <c r="Y81" i="1"/>
  <c r="AC81" i="1"/>
  <c r="W83" i="1"/>
  <c r="AA83" i="1"/>
  <c r="Y83" i="1"/>
  <c r="AC83" i="1"/>
  <c r="W85" i="1"/>
  <c r="AA85" i="1"/>
  <c r="W87" i="1"/>
  <c r="AA87" i="1"/>
  <c r="X89" i="1"/>
  <c r="AB89" i="1"/>
  <c r="W91" i="1"/>
  <c r="AA91" i="1"/>
  <c r="X93" i="1"/>
  <c r="AB93" i="1"/>
  <c r="X95" i="1"/>
  <c r="AB95" i="1"/>
  <c r="Y97" i="1"/>
  <c r="AC97" i="1"/>
  <c r="X99" i="1"/>
  <c r="AB99" i="1"/>
  <c r="X101" i="1"/>
  <c r="AB101" i="1"/>
  <c r="X103" i="1"/>
  <c r="AB103" i="1"/>
  <c r="X107" i="1"/>
  <c r="AB107" i="1"/>
  <c r="Y109" i="1"/>
  <c r="AC109" i="1"/>
  <c r="W111" i="1"/>
  <c r="AA111" i="1"/>
  <c r="Y113" i="1"/>
  <c r="AC113" i="1"/>
  <c r="W115" i="1"/>
  <c r="AA115" i="1"/>
  <c r="X117" i="1"/>
  <c r="AB117" i="1"/>
  <c r="X119" i="1"/>
  <c r="AB119" i="1"/>
  <c r="X121" i="1"/>
  <c r="AB121" i="1"/>
  <c r="Y123" i="1"/>
  <c r="AC123" i="1"/>
  <c r="W125" i="1"/>
  <c r="AA125" i="1"/>
  <c r="X127" i="1"/>
  <c r="AB127" i="1"/>
  <c r="X129" i="1"/>
  <c r="AB129" i="1"/>
  <c r="W139" i="1"/>
  <c r="AA139" i="1"/>
  <c r="X141" i="1"/>
  <c r="AB141" i="1"/>
  <c r="Y143" i="1"/>
  <c r="AC143" i="1"/>
  <c r="Y145" i="1"/>
  <c r="AC145" i="1"/>
  <c r="Y147" i="1"/>
  <c r="AC147" i="1"/>
  <c r="W149" i="1"/>
  <c r="AA149" i="1"/>
  <c r="X151" i="1"/>
  <c r="AB151" i="1"/>
  <c r="W153" i="1"/>
  <c r="AA153" i="1"/>
  <c r="W155" i="1"/>
  <c r="AA155" i="1"/>
  <c r="X157" i="1"/>
  <c r="AB157" i="1"/>
  <c r="X159" i="1"/>
  <c r="AB159" i="1"/>
  <c r="Y161" i="1"/>
  <c r="AC161" i="1"/>
  <c r="W163" i="1"/>
  <c r="AA163" i="1"/>
  <c r="W165" i="1"/>
  <c r="AA165" i="1"/>
  <c r="X167" i="1"/>
  <c r="AB167" i="1"/>
  <c r="X169" i="1"/>
  <c r="AB169" i="1"/>
  <c r="Y171" i="1"/>
  <c r="AC171" i="1"/>
  <c r="W173" i="1"/>
  <c r="AA173" i="1"/>
  <c r="Y173" i="1"/>
  <c r="AC173" i="1"/>
  <c r="Y175" i="1"/>
  <c r="AC175" i="1"/>
  <c r="Y177" i="1"/>
  <c r="AC177" i="1"/>
  <c r="Y179" i="1"/>
  <c r="AC179" i="1"/>
  <c r="W181" i="1"/>
  <c r="AA181" i="1"/>
  <c r="X183" i="1"/>
  <c r="AB183" i="1"/>
  <c r="Y185" i="1"/>
  <c r="AC185" i="1"/>
  <c r="X187" i="1"/>
  <c r="AB187" i="1"/>
  <c r="Y189" i="1"/>
  <c r="AC189" i="1"/>
  <c r="W191" i="1"/>
  <c r="AA191" i="1"/>
  <c r="X193" i="1"/>
  <c r="AB193" i="1"/>
  <c r="Y195" i="1"/>
  <c r="AC195" i="1"/>
  <c r="Y197" i="1"/>
  <c r="AC197" i="1"/>
  <c r="W199" i="1"/>
  <c r="AA199" i="1"/>
  <c r="W201" i="1"/>
  <c r="AA201" i="1"/>
  <c r="Y203" i="1"/>
  <c r="AC203" i="1"/>
  <c r="Y205" i="1"/>
  <c r="AC205" i="1"/>
  <c r="Y207" i="1"/>
  <c r="AC207" i="1"/>
  <c r="W209" i="1"/>
  <c r="AA209" i="1"/>
  <c r="X211" i="1"/>
  <c r="AB211" i="1"/>
  <c r="X213" i="1"/>
  <c r="AB213" i="1"/>
  <c r="Y215" i="1"/>
  <c r="AC215" i="1"/>
  <c r="W217" i="1"/>
  <c r="AA217" i="1"/>
  <c r="W219" i="1"/>
  <c r="AA219" i="1"/>
  <c r="X221" i="1"/>
  <c r="AB221" i="1"/>
  <c r="X223" i="1"/>
  <c r="AB223" i="1"/>
  <c r="Y225" i="1"/>
  <c r="AC225" i="1"/>
  <c r="Y227" i="1"/>
  <c r="AC227" i="1"/>
  <c r="Y229" i="1"/>
  <c r="AC229" i="1"/>
  <c r="W231" i="1"/>
  <c r="AA231" i="1"/>
  <c r="W233" i="1"/>
  <c r="AA233" i="1"/>
  <c r="W235" i="1"/>
  <c r="AA235" i="1"/>
  <c r="W237" i="1"/>
  <c r="AA237" i="1"/>
  <c r="Y239" i="1"/>
  <c r="AC239" i="1"/>
  <c r="W241" i="1"/>
  <c r="AA241" i="1"/>
  <c r="X243" i="1"/>
  <c r="AB243" i="1"/>
  <c r="Y245" i="1"/>
  <c r="AC245" i="1"/>
  <c r="W247" i="1"/>
  <c r="AA247" i="1"/>
  <c r="W249" i="1"/>
  <c r="AA249" i="1"/>
  <c r="X251" i="1"/>
  <c r="AB251" i="1"/>
  <c r="Y253" i="1"/>
  <c r="AC253" i="1"/>
  <c r="W255" i="1"/>
  <c r="AA255" i="1"/>
  <c r="W257" i="1"/>
  <c r="AA257" i="1"/>
  <c r="X259" i="1"/>
  <c r="AB259" i="1"/>
  <c r="Y261" i="1"/>
  <c r="AC261" i="1"/>
  <c r="W263" i="1"/>
  <c r="AA263" i="1"/>
  <c r="X265" i="1"/>
  <c r="AB265" i="1"/>
  <c r="X267" i="1"/>
  <c r="AB267" i="1"/>
  <c r="Y269" i="1"/>
  <c r="AC269" i="1"/>
  <c r="W271" i="1"/>
  <c r="AA271" i="1"/>
  <c r="Y273" i="1"/>
  <c r="AC273" i="1"/>
  <c r="X275" i="1"/>
  <c r="AB275" i="1"/>
  <c r="W277" i="1"/>
  <c r="AA277" i="1"/>
  <c r="Y279" i="1"/>
  <c r="AC279" i="1"/>
  <c r="W281" i="1"/>
  <c r="AA281" i="1"/>
  <c r="Y281" i="1"/>
  <c r="AC281" i="1"/>
  <c r="X283" i="1"/>
  <c r="AB283" i="1"/>
  <c r="Y285" i="1"/>
  <c r="AC285" i="1"/>
  <c r="W287" i="1"/>
  <c r="AA287" i="1"/>
  <c r="Y289" i="1"/>
  <c r="AC289" i="1"/>
  <c r="W291" i="1"/>
  <c r="AA291" i="1"/>
  <c r="Y293" i="1"/>
  <c r="AC293" i="1"/>
  <c r="W295" i="1"/>
  <c r="AA295" i="1"/>
  <c r="X297" i="1"/>
  <c r="AB297" i="1"/>
  <c r="X299" i="1"/>
  <c r="AB299" i="1"/>
  <c r="X301" i="1"/>
  <c r="AB301" i="1"/>
  <c r="W303" i="1"/>
  <c r="AA303" i="1"/>
  <c r="Y303" i="1"/>
  <c r="AC303" i="1"/>
  <c r="W305" i="1"/>
  <c r="AA305" i="1"/>
  <c r="Y305" i="1"/>
  <c r="AC305" i="1"/>
  <c r="W307" i="1"/>
  <c r="AA307" i="1"/>
  <c r="X309" i="1"/>
  <c r="AB309" i="1"/>
  <c r="X313" i="1"/>
  <c r="AB313" i="1"/>
  <c r="Y315" i="1"/>
  <c r="AC315" i="1"/>
  <c r="Y317" i="1"/>
  <c r="AC317" i="1"/>
  <c r="W319" i="1"/>
  <c r="AA319" i="1"/>
  <c r="W321" i="1"/>
  <c r="AA321" i="1"/>
  <c r="W323" i="1"/>
  <c r="AA323" i="1"/>
  <c r="X325" i="1"/>
  <c r="AB325" i="1"/>
  <c r="W327" i="1"/>
  <c r="AA327" i="1"/>
  <c r="X329" i="1"/>
  <c r="AB329" i="1"/>
  <c r="W331" i="1"/>
  <c r="AA331" i="1"/>
  <c r="Y331" i="1"/>
  <c r="AC331" i="1"/>
  <c r="X333" i="1"/>
  <c r="AB333" i="1"/>
  <c r="W335" i="1"/>
  <c r="AA335" i="1"/>
  <c r="Y335" i="1"/>
  <c r="AC335" i="1"/>
  <c r="X337" i="1"/>
  <c r="AB337" i="1"/>
  <c r="W339" i="1"/>
  <c r="AA339" i="1"/>
  <c r="Y339" i="1"/>
  <c r="AC339" i="1"/>
  <c r="X341" i="1"/>
  <c r="AB341" i="1"/>
  <c r="W343" i="1"/>
  <c r="AA343" i="1"/>
  <c r="X343" i="1"/>
  <c r="AB343" i="1"/>
  <c r="W345" i="1"/>
  <c r="AA345" i="1"/>
  <c r="Y345" i="1"/>
  <c r="AC345" i="1"/>
  <c r="W347" i="1"/>
  <c r="AA347" i="1"/>
  <c r="X347" i="1"/>
  <c r="AB347" i="1"/>
  <c r="X349" i="1"/>
  <c r="AB349" i="1"/>
  <c r="W351" i="1"/>
  <c r="AA351" i="1"/>
  <c r="Y351" i="1"/>
  <c r="AC351" i="1"/>
  <c r="X353" i="1"/>
  <c r="AB353" i="1"/>
  <c r="X355" i="1"/>
  <c r="AB355" i="1"/>
  <c r="W357" i="1"/>
  <c r="AA357" i="1"/>
  <c r="X357" i="1"/>
  <c r="AB357" i="1"/>
  <c r="X359" i="1"/>
  <c r="AB359" i="1"/>
  <c r="W361" i="1"/>
  <c r="AA361" i="1"/>
  <c r="Y361" i="1"/>
  <c r="AC361" i="1"/>
  <c r="W363" i="1"/>
  <c r="AA363" i="1"/>
  <c r="W365" i="1"/>
  <c r="AA365" i="1"/>
  <c r="W367" i="1"/>
  <c r="AA367" i="1"/>
  <c r="Y367" i="1"/>
  <c r="AC367" i="1"/>
  <c r="W369" i="1"/>
  <c r="AA369" i="1"/>
  <c r="X371" i="1"/>
  <c r="AB371" i="1"/>
  <c r="X373" i="1"/>
  <c r="AB373" i="1"/>
  <c r="X375" i="1"/>
  <c r="AB375" i="1"/>
  <c r="X379" i="1"/>
  <c r="AB379" i="1"/>
  <c r="W381" i="1"/>
  <c r="AA381" i="1"/>
  <c r="Y383" i="1"/>
  <c r="AC383" i="1"/>
  <c r="W385" i="1"/>
  <c r="AA385" i="1"/>
  <c r="X387" i="1"/>
  <c r="AB387" i="1"/>
  <c r="X389" i="1"/>
  <c r="AB389" i="1"/>
  <c r="W393" i="1"/>
  <c r="AA393" i="1"/>
  <c r="Y395" i="1"/>
  <c r="AC395" i="1"/>
  <c r="W397" i="1"/>
  <c r="AA397" i="1"/>
  <c r="X397" i="1"/>
  <c r="AB397" i="1"/>
  <c r="Y399" i="1"/>
  <c r="AC399" i="1"/>
  <c r="X401" i="1"/>
  <c r="AB401" i="1"/>
  <c r="Y401" i="1"/>
  <c r="AC401" i="1"/>
  <c r="W403" i="1"/>
  <c r="AA403" i="1"/>
  <c r="X405" i="1"/>
  <c r="AB405" i="1"/>
  <c r="X407" i="1"/>
  <c r="AB407" i="1"/>
  <c r="Y409" i="1"/>
  <c r="AC409" i="1"/>
  <c r="W411" i="1"/>
  <c r="AA411" i="1"/>
  <c r="W413" i="1"/>
  <c r="AA413" i="1"/>
  <c r="Y413" i="1"/>
  <c r="AC413" i="1"/>
  <c r="W415" i="1"/>
  <c r="AA415" i="1"/>
  <c r="X417" i="1"/>
  <c r="AB417" i="1"/>
  <c r="Y419" i="1"/>
  <c r="AC419" i="1"/>
  <c r="X421" i="1"/>
  <c r="AB421" i="1"/>
  <c r="Y423" i="1"/>
  <c r="AC423" i="1"/>
  <c r="X425" i="1"/>
  <c r="AB425" i="1"/>
  <c r="Y427" i="1"/>
  <c r="AC427" i="1"/>
  <c r="Y429" i="1"/>
  <c r="AC429" i="1"/>
  <c r="W431" i="1"/>
  <c r="AA431" i="1"/>
  <c r="X433" i="1"/>
  <c r="AB433" i="1"/>
  <c r="Y435" i="1"/>
  <c r="AC435" i="1"/>
  <c r="X437" i="1"/>
  <c r="AB437" i="1"/>
  <c r="X439" i="1"/>
  <c r="AB439" i="1"/>
  <c r="Y441" i="1"/>
  <c r="AC441" i="1"/>
  <c r="W443" i="1"/>
  <c r="AA443" i="1"/>
  <c r="X445" i="1"/>
  <c r="AB445" i="1"/>
  <c r="X447" i="1"/>
  <c r="AB447" i="1"/>
  <c r="X449" i="1"/>
  <c r="AB449" i="1"/>
  <c r="Y451" i="1"/>
  <c r="AC451" i="1"/>
  <c r="W453" i="1"/>
  <c r="AA453" i="1"/>
  <c r="W455" i="1"/>
  <c r="AA455" i="1"/>
  <c r="X457" i="1"/>
  <c r="AB457" i="1"/>
  <c r="X459" i="1"/>
  <c r="AB459" i="1"/>
  <c r="X461" i="1"/>
  <c r="AB461" i="1"/>
  <c r="Y463" i="1"/>
  <c r="AC463" i="1"/>
  <c r="W465" i="1"/>
  <c r="AA465" i="1"/>
  <c r="Y465" i="1"/>
  <c r="AC465" i="1"/>
  <c r="Y477" i="1"/>
  <c r="AC477" i="1"/>
  <c r="W479" i="1"/>
  <c r="AA479" i="1"/>
  <c r="Y479" i="1"/>
  <c r="AC479" i="1"/>
  <c r="X481" i="1"/>
  <c r="AB481" i="1"/>
  <c r="Y483" i="1"/>
  <c r="AC483" i="1"/>
  <c r="W485" i="1"/>
  <c r="AA485" i="1"/>
  <c r="Y485" i="1"/>
  <c r="AC485" i="1"/>
  <c r="W487" i="1"/>
  <c r="AA487" i="1"/>
  <c r="Y489" i="1"/>
  <c r="AC489" i="1"/>
  <c r="W491" i="1"/>
  <c r="AA491" i="1"/>
  <c r="Y493" i="1"/>
  <c r="AC493" i="1"/>
  <c r="W495" i="1"/>
  <c r="AA495" i="1"/>
  <c r="X497" i="1"/>
  <c r="AB497" i="1"/>
  <c r="W499" i="1"/>
  <c r="AA499" i="1"/>
  <c r="Y499" i="1"/>
  <c r="AC499" i="1"/>
  <c r="W501" i="1"/>
  <c r="AA501" i="1"/>
  <c r="Y501" i="1"/>
  <c r="AC501" i="1"/>
  <c r="W503" i="1"/>
  <c r="AA503" i="1"/>
  <c r="W505" i="1"/>
  <c r="AA505" i="1"/>
  <c r="Y505" i="1"/>
  <c r="AC505" i="1"/>
  <c r="W507" i="1"/>
  <c r="AA507" i="1"/>
  <c r="X509" i="1"/>
  <c r="AB509" i="1"/>
  <c r="Y511" i="1"/>
  <c r="AC511" i="1"/>
  <c r="W513" i="1"/>
  <c r="AA513" i="1"/>
  <c r="X515" i="1"/>
  <c r="AB515" i="1"/>
  <c r="X517" i="1"/>
  <c r="AB517" i="1"/>
  <c r="X519" i="1"/>
  <c r="AB519" i="1"/>
  <c r="Y521" i="1"/>
  <c r="AC521" i="1"/>
  <c r="X525" i="1"/>
  <c r="AB525" i="1"/>
  <c r="X527" i="1"/>
  <c r="AB527" i="1"/>
  <c r="Y527" i="1"/>
  <c r="AC527" i="1"/>
  <c r="W529" i="1"/>
  <c r="AA529" i="1"/>
  <c r="X531" i="1"/>
  <c r="AB531" i="1"/>
  <c r="X533" i="1"/>
  <c r="AB533" i="1"/>
  <c r="W535" i="1"/>
  <c r="AA535" i="1"/>
  <c r="W537" i="1"/>
  <c r="AA537" i="1"/>
  <c r="X539" i="1"/>
  <c r="AB539" i="1"/>
  <c r="X541" i="1"/>
  <c r="AB541" i="1"/>
  <c r="Y543" i="1"/>
  <c r="AC543" i="1"/>
  <c r="W545" i="1"/>
  <c r="AA545" i="1"/>
  <c r="W547" i="1"/>
  <c r="AA547" i="1"/>
  <c r="W549" i="1"/>
  <c r="AA549" i="1"/>
  <c r="Y549" i="1"/>
  <c r="AC549" i="1"/>
  <c r="W551" i="1"/>
  <c r="AA551" i="1"/>
  <c r="W553" i="1"/>
  <c r="AA553" i="1"/>
  <c r="X555" i="1"/>
  <c r="AB555" i="1"/>
  <c r="Y557" i="1"/>
  <c r="AC557" i="1"/>
  <c r="Y559" i="1"/>
  <c r="AC559" i="1"/>
  <c r="X561" i="1"/>
  <c r="AB561" i="1"/>
  <c r="X563" i="1"/>
  <c r="AB563" i="1"/>
  <c r="Y565" i="1"/>
  <c r="AC565" i="1"/>
  <c r="Y567" i="1"/>
  <c r="AC567" i="1"/>
  <c r="W569" i="1"/>
  <c r="AA569" i="1"/>
  <c r="W571" i="1"/>
  <c r="AA571" i="1"/>
  <c r="Y571" i="1"/>
  <c r="AC571" i="1"/>
  <c r="W573" i="1"/>
  <c r="AA573" i="1"/>
  <c r="W575" i="1"/>
  <c r="AA575" i="1"/>
  <c r="X577" i="1"/>
  <c r="AB577" i="1"/>
  <c r="Y579" i="1"/>
  <c r="AC579" i="1"/>
  <c r="W581" i="1"/>
  <c r="AA581" i="1"/>
  <c r="W583" i="1"/>
  <c r="AA583" i="1"/>
  <c r="X585" i="1"/>
  <c r="AB585" i="1"/>
  <c r="X587" i="1"/>
  <c r="AB587" i="1"/>
  <c r="X589" i="1"/>
  <c r="AB589" i="1"/>
  <c r="Y591" i="1"/>
  <c r="AC591" i="1"/>
  <c r="W593" i="1"/>
  <c r="AA593" i="1"/>
  <c r="X595" i="1"/>
  <c r="AB595" i="1"/>
  <c r="Y595" i="1"/>
  <c r="AC595" i="1"/>
  <c r="W597" i="1"/>
  <c r="AA597" i="1"/>
  <c r="Y597" i="1"/>
  <c r="AC597" i="1"/>
  <c r="X599" i="1"/>
  <c r="AB599" i="1"/>
  <c r="W601" i="1"/>
  <c r="AA601" i="1"/>
  <c r="X603" i="1"/>
  <c r="AB603" i="1"/>
  <c r="W605" i="1"/>
  <c r="AA605" i="1"/>
  <c r="Y605" i="1"/>
  <c r="AC605" i="1"/>
  <c r="X607" i="1"/>
  <c r="AB607" i="1"/>
  <c r="X609" i="1"/>
  <c r="AB609" i="1"/>
  <c r="W611" i="1"/>
  <c r="AA611" i="1"/>
  <c r="X611" i="1"/>
  <c r="AB611" i="1"/>
  <c r="W613" i="1"/>
  <c r="AA613" i="1"/>
  <c r="Y613" i="1"/>
  <c r="AC613" i="1"/>
  <c r="W615" i="1"/>
  <c r="AA615" i="1"/>
  <c r="Y615" i="1"/>
  <c r="AC615" i="1"/>
  <c r="X617" i="1"/>
  <c r="AB617" i="1"/>
  <c r="X619" i="1"/>
  <c r="AB619" i="1"/>
  <c r="Y619" i="1"/>
  <c r="AC619" i="1"/>
  <c r="X621" i="1"/>
  <c r="AB621" i="1"/>
  <c r="W623" i="1"/>
  <c r="AA623" i="1"/>
  <c r="X623" i="1"/>
  <c r="AB623" i="1"/>
  <c r="X625" i="1"/>
  <c r="AB625" i="1"/>
  <c r="W627" i="1"/>
  <c r="AA627" i="1"/>
  <c r="Y627" i="1"/>
  <c r="AC627" i="1"/>
  <c r="W629" i="1"/>
  <c r="AA629" i="1"/>
  <c r="Y629" i="1"/>
  <c r="AC629" i="1"/>
  <c r="X631" i="1"/>
  <c r="AB631" i="1"/>
  <c r="X633" i="1"/>
  <c r="AB633" i="1"/>
  <c r="X635" i="1"/>
  <c r="AB635" i="1"/>
  <c r="W637" i="1"/>
  <c r="AA637" i="1"/>
  <c r="X637" i="1"/>
  <c r="AB637" i="1"/>
  <c r="W639" i="1"/>
  <c r="AA639" i="1"/>
  <c r="Y639" i="1"/>
  <c r="AC639" i="1"/>
  <c r="X641" i="1"/>
  <c r="AB641" i="1"/>
  <c r="W643" i="1"/>
  <c r="AA643" i="1"/>
  <c r="Y643" i="1"/>
  <c r="AC643" i="1"/>
  <c r="W645" i="1"/>
  <c r="AA645" i="1"/>
  <c r="Y645" i="1"/>
  <c r="AC645" i="1"/>
  <c r="X647" i="1"/>
  <c r="AB647" i="1"/>
  <c r="W649" i="1"/>
  <c r="AA649" i="1"/>
  <c r="Y649" i="1"/>
  <c r="AC649" i="1"/>
  <c r="X651" i="1"/>
  <c r="AB651" i="1"/>
  <c r="Y651" i="1"/>
  <c r="AC651" i="1"/>
  <c r="W653" i="1"/>
  <c r="AA653" i="1"/>
  <c r="Y653" i="1"/>
  <c r="AC653" i="1"/>
  <c r="W655" i="1"/>
  <c r="AA655" i="1"/>
  <c r="X657" i="1"/>
  <c r="AB657" i="1"/>
  <c r="X659" i="1"/>
  <c r="AB659" i="1"/>
  <c r="Y661" i="1"/>
  <c r="AC661" i="1"/>
  <c r="W663" i="1"/>
  <c r="AA663" i="1"/>
  <c r="Y663" i="1"/>
  <c r="AC663" i="1"/>
  <c r="W665" i="1"/>
  <c r="AA665" i="1"/>
  <c r="Y667" i="1"/>
  <c r="AC667" i="1"/>
  <c r="W669" i="1"/>
  <c r="AA669" i="1"/>
  <c r="Y671" i="1"/>
  <c r="AC671" i="1"/>
  <c r="W673" i="1"/>
  <c r="AA673" i="1"/>
  <c r="X675" i="1"/>
  <c r="AB675" i="1"/>
  <c r="Y675" i="1"/>
  <c r="AC675" i="1"/>
  <c r="W677" i="1"/>
  <c r="AA677" i="1"/>
  <c r="W679" i="1"/>
  <c r="AA679" i="1"/>
  <c r="X681" i="1"/>
  <c r="AB681" i="1"/>
  <c r="W689" i="1"/>
  <c r="AA689" i="1"/>
  <c r="X689" i="1"/>
  <c r="AB689" i="1"/>
  <c r="Y691" i="1"/>
  <c r="AC691" i="1"/>
  <c r="W693" i="1"/>
  <c r="AA693" i="1"/>
  <c r="Y693" i="1"/>
  <c r="AC693" i="1"/>
  <c r="W695" i="1"/>
  <c r="AA695" i="1"/>
  <c r="Y695" i="1"/>
  <c r="AC695" i="1"/>
  <c r="W697" i="1"/>
  <c r="AA697" i="1"/>
  <c r="X699" i="1"/>
  <c r="AB699" i="1"/>
  <c r="Y701" i="1"/>
  <c r="AC701" i="1"/>
  <c r="W703" i="1"/>
  <c r="AA703" i="1"/>
  <c r="Y703" i="1"/>
  <c r="AC703" i="1"/>
  <c r="W705" i="1"/>
  <c r="AA705" i="1"/>
  <c r="W707" i="1"/>
  <c r="AA707" i="1"/>
  <c r="Y709" i="1"/>
  <c r="AC709" i="1"/>
  <c r="W711" i="1"/>
  <c r="AA711" i="1"/>
  <c r="Y711" i="1"/>
  <c r="AC711" i="1"/>
  <c r="W713" i="1"/>
  <c r="AA713" i="1"/>
  <c r="Y715" i="1"/>
  <c r="AC715" i="1"/>
  <c r="W717" i="1"/>
  <c r="AA717" i="1"/>
  <c r="X719" i="1"/>
  <c r="AB719" i="1"/>
  <c r="Y721" i="1"/>
  <c r="AC721" i="1"/>
  <c r="Y723" i="1"/>
  <c r="AC723" i="1"/>
  <c r="W725" i="1"/>
  <c r="AA725" i="1"/>
  <c r="X727" i="1"/>
  <c r="AB727" i="1"/>
  <c r="X729" i="1"/>
  <c r="AB729" i="1"/>
  <c r="Y731" i="1"/>
  <c r="AC731" i="1"/>
  <c r="W733" i="1"/>
  <c r="AA733" i="1"/>
  <c r="Y735" i="1"/>
  <c r="AC735" i="1"/>
  <c r="W737" i="1"/>
  <c r="AA737" i="1"/>
  <c r="X739" i="1"/>
  <c r="AB739" i="1"/>
  <c r="X743" i="1"/>
  <c r="AB743" i="1"/>
  <c r="Y745" i="1"/>
  <c r="AC745" i="1"/>
  <c r="Y747" i="1"/>
  <c r="AC747" i="1"/>
  <c r="Y749" i="1"/>
  <c r="AC749" i="1"/>
  <c r="Y751" i="1"/>
  <c r="AC751" i="1"/>
  <c r="Y753" i="1"/>
  <c r="AC753" i="1"/>
  <c r="X755" i="1"/>
  <c r="AB755" i="1"/>
  <c r="Y757" i="1"/>
  <c r="AC757" i="1"/>
  <c r="W759" i="1"/>
  <c r="AA759" i="1"/>
  <c r="W761" i="1"/>
  <c r="AA761" i="1"/>
  <c r="W763" i="1"/>
  <c r="AA763" i="1"/>
  <c r="Y763" i="1"/>
  <c r="AC763" i="1"/>
  <c r="X765" i="1"/>
  <c r="AB765" i="1"/>
  <c r="W767" i="1"/>
  <c r="AA767" i="1"/>
  <c r="X769" i="1"/>
  <c r="AB769" i="1"/>
  <c r="Y771" i="1"/>
  <c r="AC771" i="1"/>
  <c r="W773" i="1"/>
  <c r="AA773" i="1"/>
  <c r="Y773" i="1"/>
  <c r="AC773" i="1"/>
  <c r="W775" i="1"/>
  <c r="AA775" i="1"/>
  <c r="X777" i="1"/>
  <c r="AB777" i="1"/>
  <c r="Y777" i="1"/>
  <c r="AC777" i="1"/>
  <c r="W779" i="1"/>
  <c r="AA779" i="1"/>
  <c r="Y781" i="1"/>
  <c r="AC781" i="1"/>
  <c r="Y783" i="1"/>
  <c r="AC783" i="1"/>
  <c r="W785" i="1"/>
  <c r="AA785" i="1"/>
  <c r="W787" i="1"/>
  <c r="AA787" i="1"/>
  <c r="Y787" i="1"/>
  <c r="AC787" i="1"/>
  <c r="X789" i="1"/>
  <c r="AB789" i="1"/>
  <c r="Y791" i="1"/>
  <c r="AC791" i="1"/>
  <c r="W793" i="1"/>
  <c r="AA793" i="1"/>
  <c r="Y795" i="1"/>
  <c r="AC795" i="1"/>
  <c r="Y797" i="1"/>
  <c r="AC797" i="1"/>
  <c r="W799" i="1"/>
  <c r="AA799" i="1"/>
  <c r="X801" i="1"/>
  <c r="AB801" i="1"/>
  <c r="W805" i="1"/>
  <c r="AA805" i="1"/>
  <c r="X807" i="1"/>
  <c r="AB807" i="1"/>
  <c r="Y809" i="1"/>
  <c r="AC809" i="1"/>
  <c r="Y811" i="1"/>
  <c r="AC811" i="1"/>
  <c r="W813" i="1"/>
  <c r="AA813" i="1"/>
  <c r="W815" i="1"/>
  <c r="AA815" i="1"/>
  <c r="X817" i="1"/>
  <c r="AB817" i="1"/>
  <c r="Y819" i="1"/>
  <c r="AC819" i="1"/>
  <c r="Y821" i="1"/>
  <c r="AC821" i="1"/>
  <c r="W823" i="1"/>
  <c r="AA823" i="1"/>
  <c r="X825" i="1"/>
  <c r="AB825" i="1"/>
  <c r="Y827" i="1"/>
  <c r="AC827" i="1"/>
  <c r="W829" i="1"/>
  <c r="AA829" i="1"/>
  <c r="X831" i="1"/>
  <c r="AB831" i="1"/>
  <c r="X833" i="1"/>
  <c r="AB833" i="1"/>
  <c r="X835" i="1"/>
  <c r="AB835" i="1"/>
  <c r="X837" i="1"/>
  <c r="AB837" i="1"/>
  <c r="X839" i="1"/>
  <c r="AB839" i="1"/>
  <c r="X841" i="1"/>
  <c r="AB841" i="1"/>
  <c r="W845" i="1"/>
  <c r="AA845" i="1"/>
  <c r="Y847" i="1"/>
  <c r="AC847" i="1"/>
  <c r="W849" i="1"/>
  <c r="AA849" i="1"/>
  <c r="X849" i="1"/>
  <c r="AB849" i="1"/>
  <c r="W851" i="1"/>
  <c r="AA851" i="1"/>
  <c r="W853" i="1"/>
  <c r="AA853" i="1"/>
  <c r="X855" i="1"/>
  <c r="AB855" i="1"/>
  <c r="Y857" i="1"/>
  <c r="AC857" i="1"/>
  <c r="W859" i="1"/>
  <c r="AA859" i="1"/>
  <c r="Y859" i="1"/>
  <c r="AC859" i="1"/>
  <c r="W861" i="1"/>
  <c r="AA861" i="1"/>
  <c r="X863" i="1"/>
  <c r="AB863" i="1"/>
  <c r="W865" i="1"/>
  <c r="AA865" i="1"/>
  <c r="Y865" i="1"/>
  <c r="AC865" i="1"/>
  <c r="W867" i="1"/>
  <c r="AA867" i="1"/>
  <c r="Y867" i="1"/>
  <c r="AC867" i="1"/>
  <c r="W869" i="1"/>
  <c r="AA869" i="1"/>
  <c r="Y869" i="1"/>
  <c r="AC869" i="1"/>
  <c r="X871" i="1"/>
  <c r="AB871" i="1"/>
  <c r="Y873" i="1"/>
  <c r="AC873" i="1"/>
  <c r="W875" i="1"/>
  <c r="AA875" i="1"/>
  <c r="W877" i="1"/>
  <c r="AA877" i="1"/>
  <c r="X879" i="1"/>
  <c r="AB879" i="1"/>
  <c r="X881" i="1"/>
  <c r="AB881" i="1"/>
  <c r="Y883" i="1"/>
  <c r="AC883" i="1"/>
  <c r="W885" i="1"/>
  <c r="AA885" i="1"/>
  <c r="X887" i="1"/>
  <c r="AB887" i="1"/>
  <c r="W891" i="1"/>
  <c r="AA891" i="1"/>
  <c r="Y893" i="1"/>
  <c r="AC893" i="1"/>
  <c r="W895" i="1"/>
  <c r="AA895" i="1"/>
  <c r="Y895" i="1"/>
  <c r="AC895" i="1"/>
  <c r="W897" i="1"/>
  <c r="AA897" i="1"/>
  <c r="W899" i="1"/>
  <c r="AA899" i="1"/>
  <c r="W901" i="1"/>
  <c r="AA901" i="1"/>
  <c r="X903" i="1"/>
  <c r="AB903" i="1"/>
  <c r="X905" i="1"/>
  <c r="AB905" i="1"/>
  <c r="Y907" i="1"/>
  <c r="AC907" i="1"/>
  <c r="W909" i="1"/>
  <c r="AA909" i="1"/>
  <c r="Y909" i="1"/>
  <c r="AC909" i="1"/>
  <c r="W911" i="1"/>
  <c r="AA911" i="1"/>
  <c r="W913" i="1"/>
  <c r="AA913" i="1"/>
  <c r="Y915" i="1"/>
  <c r="AC915" i="1"/>
  <c r="W917" i="1"/>
  <c r="AA917" i="1"/>
  <c r="X919" i="1"/>
  <c r="AB919" i="1"/>
  <c r="Y921" i="1"/>
  <c r="AC921" i="1"/>
  <c r="X923" i="1"/>
  <c r="AB923" i="1"/>
  <c r="X925" i="1"/>
  <c r="AB925" i="1"/>
  <c r="Y927" i="1"/>
  <c r="AC927" i="1"/>
  <c r="X929" i="1"/>
  <c r="AB929" i="1"/>
  <c r="W931" i="1"/>
  <c r="AA931" i="1"/>
  <c r="Y933" i="1"/>
  <c r="AC933" i="1"/>
  <c r="Y935" i="1"/>
  <c r="AC935" i="1"/>
  <c r="X937" i="1"/>
  <c r="AB937" i="1"/>
  <c r="W941" i="1"/>
  <c r="AA941" i="1"/>
  <c r="Y943" i="1"/>
  <c r="AC943" i="1"/>
  <c r="W945" i="1"/>
  <c r="AA945" i="1"/>
  <c r="W947" i="1"/>
  <c r="AA947" i="1"/>
  <c r="X949" i="1"/>
  <c r="AB949" i="1"/>
  <c r="X951" i="1"/>
  <c r="AB951" i="1"/>
  <c r="Y953" i="1"/>
  <c r="AC953" i="1"/>
  <c r="W955" i="1"/>
  <c r="AA955" i="1"/>
  <c r="Y955" i="1"/>
  <c r="AC955" i="1"/>
  <c r="W957" i="1"/>
  <c r="AA957" i="1"/>
  <c r="W959" i="1"/>
  <c r="AA959" i="1"/>
  <c r="X961" i="1"/>
  <c r="AB961" i="1"/>
  <c r="X963" i="1"/>
  <c r="AB963" i="1"/>
  <c r="X967" i="1"/>
  <c r="AB967" i="1"/>
  <c r="Y969" i="1"/>
  <c r="AC969" i="1"/>
  <c r="W971" i="1"/>
  <c r="AA971" i="1"/>
  <c r="Y973" i="1"/>
  <c r="AC973" i="1"/>
  <c r="W975" i="1"/>
  <c r="AA975" i="1"/>
  <c r="Y975" i="1"/>
  <c r="AC975" i="1"/>
  <c r="W977" i="1"/>
  <c r="AA977" i="1"/>
  <c r="W979" i="1"/>
  <c r="AA979" i="1"/>
  <c r="X981" i="1"/>
  <c r="AB981" i="1"/>
  <c r="Y983" i="1"/>
  <c r="AC983" i="1"/>
  <c r="W985" i="1"/>
  <c r="AA985" i="1"/>
  <c r="X987" i="1"/>
  <c r="AB987" i="1"/>
  <c r="X989" i="1"/>
  <c r="AB989" i="1"/>
  <c r="X991" i="1"/>
  <c r="AB991" i="1"/>
  <c r="Y991" i="1"/>
  <c r="AC991" i="1"/>
  <c r="W993" i="1"/>
  <c r="AA993" i="1"/>
  <c r="W995" i="1"/>
  <c r="AA995" i="1"/>
  <c r="X997" i="1"/>
  <c r="AB997" i="1"/>
  <c r="Y999" i="1"/>
  <c r="AC999" i="1"/>
  <c r="Y1003" i="1"/>
  <c r="AC1003" i="1"/>
  <c r="W1005" i="1"/>
  <c r="AA1005" i="1"/>
  <c r="Y1007" i="1"/>
  <c r="AC1007" i="1"/>
  <c r="W1009" i="1"/>
  <c r="AA1009" i="1"/>
  <c r="Y1011" i="1"/>
  <c r="AC1011" i="1"/>
  <c r="Y1013" i="1"/>
  <c r="AC1013" i="1"/>
  <c r="X1015" i="1"/>
  <c r="AB1015" i="1"/>
  <c r="X1017" i="1"/>
  <c r="AB1017" i="1"/>
  <c r="Y1019" i="1"/>
  <c r="AC1019" i="1"/>
  <c r="W1021" i="1"/>
  <c r="AA1021" i="1"/>
  <c r="Y1021" i="1"/>
  <c r="AC1021" i="1"/>
  <c r="X1025" i="1"/>
  <c r="AB1025" i="1"/>
  <c r="X1029" i="1"/>
  <c r="AB1029" i="1"/>
  <c r="Y1031" i="1"/>
  <c r="AC1031" i="1"/>
  <c r="W1033" i="1"/>
  <c r="AA1033" i="1"/>
  <c r="W1035" i="1"/>
  <c r="AA1035" i="1"/>
  <c r="X1037" i="1"/>
  <c r="AB1037" i="1"/>
  <c r="X1039" i="1"/>
  <c r="AB1039" i="1"/>
  <c r="X1041" i="1"/>
  <c r="AB1041" i="1"/>
  <c r="W1043" i="1"/>
  <c r="AA1043" i="1"/>
  <c r="X1045" i="1"/>
  <c r="AB1045" i="1"/>
  <c r="Y1047" i="1"/>
  <c r="AC1047" i="1"/>
  <c r="W1049" i="1"/>
  <c r="AA1049" i="1"/>
  <c r="Y1051" i="1"/>
  <c r="AC1051" i="1"/>
  <c r="W1053" i="1"/>
  <c r="AA1053" i="1"/>
  <c r="X1055" i="1"/>
  <c r="AB1055" i="1"/>
  <c r="Y1055" i="1"/>
  <c r="AC1055" i="1"/>
  <c r="X1057" i="1"/>
  <c r="AB1057" i="1"/>
  <c r="X1059" i="1"/>
  <c r="AB1059" i="1"/>
  <c r="Y1061" i="1"/>
  <c r="AC1061" i="1"/>
  <c r="W1063" i="1"/>
  <c r="AA1063" i="1"/>
  <c r="Y1063" i="1"/>
  <c r="AC1063" i="1"/>
  <c r="W1065" i="1"/>
  <c r="AA1065" i="1"/>
  <c r="X1067" i="1"/>
  <c r="AB1067" i="1"/>
  <c r="X1069" i="1"/>
  <c r="AB1069" i="1"/>
  <c r="X1071" i="1"/>
  <c r="AB1071" i="1"/>
  <c r="Y1073" i="1"/>
  <c r="AC1073" i="1"/>
  <c r="W1075" i="1"/>
  <c r="AA1075" i="1"/>
  <c r="Y1075" i="1"/>
  <c r="AC1075" i="1"/>
  <c r="W1077" i="1"/>
  <c r="AA1077" i="1"/>
  <c r="Y1077" i="1"/>
  <c r="AC1077" i="1"/>
  <c r="W1079" i="1"/>
  <c r="AA1079" i="1"/>
  <c r="W1081" i="1"/>
  <c r="AA1081" i="1"/>
  <c r="Y1081" i="1"/>
  <c r="AC1081" i="1"/>
  <c r="X1083" i="1"/>
  <c r="AB1083" i="1"/>
  <c r="X1085" i="1"/>
  <c r="AB1085" i="1"/>
  <c r="X1087" i="1"/>
  <c r="AB1087" i="1"/>
  <c r="X1089" i="1"/>
  <c r="AB1089" i="1"/>
  <c r="Y1091" i="1"/>
  <c r="AC1091" i="1"/>
  <c r="X1093" i="1"/>
  <c r="AB1093" i="1"/>
  <c r="X1095" i="1"/>
  <c r="AB1095" i="1"/>
  <c r="W1097" i="1"/>
  <c r="AA1097" i="1"/>
  <c r="X1100" i="1"/>
  <c r="AB1100" i="1"/>
  <c r="W1102" i="1"/>
  <c r="AA1102" i="1"/>
  <c r="Y1102" i="1"/>
  <c r="AC1102" i="1"/>
  <c r="X1105" i="1"/>
  <c r="AB1105" i="1"/>
  <c r="X1108" i="1"/>
  <c r="AB1108" i="1"/>
  <c r="Y1110" i="1"/>
  <c r="AC1110" i="1"/>
  <c r="W1112" i="1"/>
  <c r="AA1112" i="1"/>
  <c r="Y1112" i="1"/>
  <c r="AC1112" i="1"/>
  <c r="W1114" i="1"/>
  <c r="AA1114" i="1"/>
  <c r="X1116" i="1"/>
  <c r="AB1116" i="1"/>
  <c r="Y1118" i="1"/>
  <c r="AC1118" i="1"/>
  <c r="W1120" i="1"/>
  <c r="AA1120" i="1"/>
  <c r="X1122" i="1"/>
  <c r="AB1122" i="1"/>
  <c r="Y1124" i="1"/>
  <c r="AC1124" i="1"/>
  <c r="W7" i="1"/>
  <c r="AA7" i="1"/>
  <c r="Y9" i="1"/>
  <c r="AC9" i="1"/>
  <c r="W11" i="1"/>
  <c r="AA11" i="1"/>
  <c r="X13" i="1"/>
  <c r="AB13" i="1"/>
  <c r="Y15" i="1"/>
  <c r="AC15" i="1"/>
  <c r="W17" i="1"/>
  <c r="AA17" i="1"/>
  <c r="X19" i="1"/>
  <c r="AB19" i="1"/>
  <c r="X23" i="1"/>
  <c r="AB23" i="1"/>
  <c r="X25" i="1"/>
  <c r="AB25" i="1"/>
  <c r="X27" i="1"/>
  <c r="AB27" i="1"/>
  <c r="X29" i="1"/>
  <c r="AB29" i="1"/>
  <c r="X31" i="1"/>
  <c r="AB31" i="1"/>
  <c r="X35" i="1"/>
  <c r="AB35" i="1"/>
  <c r="X37" i="1"/>
  <c r="AB37" i="1"/>
  <c r="W39" i="1"/>
  <c r="AA39" i="1"/>
  <c r="Y41" i="1"/>
  <c r="AC41" i="1"/>
  <c r="W43" i="1"/>
  <c r="AA43" i="1"/>
  <c r="X45" i="1"/>
  <c r="AB45" i="1"/>
  <c r="Y47" i="1"/>
  <c r="AC47" i="1"/>
  <c r="W49" i="1"/>
  <c r="AA49" i="1"/>
  <c r="X51" i="1"/>
  <c r="AB51" i="1"/>
  <c r="X53" i="1"/>
  <c r="AB53" i="1"/>
  <c r="X55" i="1"/>
  <c r="AB55" i="1"/>
  <c r="Y57" i="1"/>
  <c r="AC57" i="1"/>
  <c r="W59" i="1"/>
  <c r="AA59" i="1"/>
  <c r="W61" i="1"/>
  <c r="AA61" i="1"/>
  <c r="X63" i="1"/>
  <c r="AB63" i="1"/>
  <c r="X65" i="1"/>
  <c r="AB65" i="1"/>
  <c r="X67" i="1"/>
  <c r="AB67" i="1"/>
  <c r="Y69" i="1"/>
  <c r="AC69" i="1"/>
  <c r="W71" i="1"/>
  <c r="AA71" i="1"/>
  <c r="W73" i="1"/>
  <c r="AA73" i="1"/>
  <c r="X75" i="1"/>
  <c r="AB75" i="1"/>
  <c r="Y77" i="1"/>
  <c r="AC77" i="1"/>
  <c r="X81" i="1"/>
  <c r="AB81" i="1"/>
  <c r="X85" i="1"/>
  <c r="AB85" i="1"/>
  <c r="X87" i="1"/>
  <c r="AB87" i="1"/>
  <c r="Y89" i="1"/>
  <c r="AC89" i="1"/>
  <c r="Y91" i="1"/>
  <c r="AC91" i="1"/>
  <c r="W93" i="1"/>
  <c r="AA93" i="1"/>
  <c r="Y93" i="1"/>
  <c r="AC93" i="1"/>
  <c r="W95" i="1"/>
  <c r="AA95" i="1"/>
  <c r="X97" i="1"/>
  <c r="AB97" i="1"/>
  <c r="W99" i="1"/>
  <c r="AA99" i="1"/>
  <c r="Y101" i="1"/>
  <c r="AC101" i="1"/>
  <c r="W103" i="1"/>
  <c r="AA103" i="1"/>
  <c r="Y103" i="1"/>
  <c r="AC103" i="1"/>
  <c r="W105" i="1"/>
  <c r="AA105" i="1"/>
  <c r="Y105" i="1"/>
  <c r="AC105" i="1"/>
  <c r="W107" i="1"/>
  <c r="AA107" i="1"/>
  <c r="X109" i="1"/>
  <c r="AB109" i="1"/>
  <c r="X111" i="1"/>
  <c r="AB111" i="1"/>
  <c r="X113" i="1"/>
  <c r="AB113" i="1"/>
  <c r="Y115" i="1"/>
  <c r="AC115" i="1"/>
  <c r="W117" i="1"/>
  <c r="AA117" i="1"/>
  <c r="Y119" i="1"/>
  <c r="AC119" i="1"/>
  <c r="Y121" i="1"/>
  <c r="AC121" i="1"/>
  <c r="W123" i="1"/>
  <c r="AA123" i="1"/>
  <c r="X125" i="1"/>
  <c r="AB125" i="1"/>
  <c r="Y127" i="1"/>
  <c r="AC127" i="1"/>
  <c r="W129" i="1"/>
  <c r="AA129" i="1"/>
  <c r="X131" i="1"/>
  <c r="AB131" i="1"/>
  <c r="X133" i="1"/>
  <c r="AB133" i="1"/>
  <c r="W135" i="1"/>
  <c r="AA135" i="1"/>
  <c r="Y137" i="1"/>
  <c r="AC137" i="1"/>
  <c r="X139" i="1"/>
  <c r="AB139" i="1"/>
  <c r="Y141" i="1"/>
  <c r="AC141" i="1"/>
  <c r="X143" i="1"/>
  <c r="AB143" i="1"/>
  <c r="W145" i="1"/>
  <c r="AA145" i="1"/>
  <c r="W147" i="1"/>
  <c r="AA147" i="1"/>
  <c r="X149" i="1"/>
  <c r="AB149" i="1"/>
  <c r="Y151" i="1"/>
  <c r="AC151" i="1"/>
  <c r="X153" i="1"/>
  <c r="AB153" i="1"/>
  <c r="Y155" i="1"/>
  <c r="AC155" i="1"/>
  <c r="Y157" i="1"/>
  <c r="AC157" i="1"/>
  <c r="W159" i="1"/>
  <c r="AA159" i="1"/>
  <c r="Y159" i="1"/>
  <c r="AC159" i="1"/>
  <c r="W161" i="1"/>
  <c r="AA161" i="1"/>
  <c r="X163" i="1"/>
  <c r="AB163" i="1"/>
  <c r="Y165" i="1"/>
  <c r="AC165" i="1"/>
  <c r="W167" i="1"/>
  <c r="AA167" i="1"/>
  <c r="Y169" i="1"/>
  <c r="AC169" i="1"/>
  <c r="W171" i="1"/>
  <c r="AA171" i="1"/>
  <c r="X173" i="1"/>
  <c r="AB173" i="1"/>
  <c r="X175" i="1"/>
  <c r="AB175" i="1"/>
  <c r="W177" i="1"/>
  <c r="AA177" i="1"/>
  <c r="X179" i="1"/>
  <c r="AB179" i="1"/>
  <c r="Y181" i="1"/>
  <c r="AC181" i="1"/>
  <c r="W183" i="1"/>
  <c r="AA183" i="1"/>
  <c r="W185" i="1"/>
  <c r="AA185" i="1"/>
  <c r="W187" i="1"/>
  <c r="AA187" i="1"/>
  <c r="X189" i="1"/>
  <c r="AB189" i="1"/>
  <c r="Y191" i="1"/>
  <c r="AC191" i="1"/>
  <c r="W193" i="1"/>
  <c r="AA193" i="1"/>
  <c r="Y193" i="1"/>
  <c r="AC193" i="1"/>
  <c r="W195" i="1"/>
  <c r="AA195" i="1"/>
  <c r="X197" i="1"/>
  <c r="AB197" i="1"/>
  <c r="Y199" i="1"/>
  <c r="AC199" i="1"/>
  <c r="Y201" i="1"/>
  <c r="AC201" i="1"/>
  <c r="X203" i="1"/>
  <c r="AB203" i="1"/>
  <c r="W205" i="1"/>
  <c r="AA205" i="1"/>
  <c r="X207" i="1"/>
  <c r="AB207" i="1"/>
  <c r="X209" i="1"/>
  <c r="AB209" i="1"/>
  <c r="Y211" i="1"/>
  <c r="AC211" i="1"/>
  <c r="Y213" i="1"/>
  <c r="AC213" i="1"/>
  <c r="W215" i="1"/>
  <c r="AA215" i="1"/>
  <c r="X217" i="1"/>
  <c r="AB217" i="1"/>
  <c r="Y219" i="1"/>
  <c r="AC219" i="1"/>
  <c r="Y221" i="1"/>
  <c r="AC221" i="1"/>
  <c r="W223" i="1"/>
  <c r="AA223" i="1"/>
  <c r="X225" i="1"/>
  <c r="AB225" i="1"/>
  <c r="W227" i="1"/>
  <c r="AA227" i="1"/>
  <c r="X229" i="1"/>
  <c r="AB229" i="1"/>
  <c r="X231" i="1"/>
  <c r="AB231" i="1"/>
  <c r="Y233" i="1"/>
  <c r="AC233" i="1"/>
  <c r="X235" i="1"/>
  <c r="AB235" i="1"/>
  <c r="X237" i="1"/>
  <c r="AB237" i="1"/>
  <c r="X241" i="1"/>
  <c r="AB241" i="1"/>
  <c r="W243" i="1"/>
  <c r="AA243" i="1"/>
  <c r="X245" i="1"/>
  <c r="AB245" i="1"/>
  <c r="X247" i="1"/>
  <c r="AB247" i="1"/>
  <c r="Y249" i="1"/>
  <c r="AC249" i="1"/>
  <c r="W251" i="1"/>
  <c r="AA251" i="1"/>
  <c r="X253" i="1"/>
  <c r="AB253" i="1"/>
  <c r="X255" i="1"/>
  <c r="AB255" i="1"/>
  <c r="Y257" i="1"/>
  <c r="AC257" i="1"/>
  <c r="W259" i="1"/>
  <c r="AA259" i="1"/>
  <c r="X261" i="1"/>
  <c r="AB261" i="1"/>
  <c r="X263" i="1"/>
  <c r="AB263" i="1"/>
  <c r="W265" i="1"/>
  <c r="AA265" i="1"/>
  <c r="W267" i="1"/>
  <c r="AA267" i="1"/>
  <c r="W269" i="1"/>
  <c r="AA269" i="1"/>
  <c r="X271" i="1"/>
  <c r="AB271" i="1"/>
  <c r="W273" i="1"/>
  <c r="AA273" i="1"/>
  <c r="W275" i="1"/>
  <c r="AA275" i="1"/>
  <c r="Y275" i="1"/>
  <c r="AC275" i="1"/>
  <c r="X277" i="1"/>
  <c r="AB277" i="1"/>
  <c r="X279" i="1"/>
  <c r="AB279" i="1"/>
  <c r="W283" i="1"/>
  <c r="AA283" i="1"/>
  <c r="X285" i="1"/>
  <c r="AB285" i="1"/>
  <c r="X287" i="1"/>
  <c r="AB287" i="1"/>
  <c r="X289" i="1"/>
  <c r="AB289" i="1"/>
  <c r="Y291" i="1"/>
  <c r="AC291" i="1"/>
  <c r="X293" i="1"/>
  <c r="AB293" i="1"/>
  <c r="X295" i="1"/>
  <c r="AB295" i="1"/>
  <c r="Y299" i="1"/>
  <c r="AC299" i="1"/>
  <c r="Y307" i="1"/>
  <c r="AC307" i="1"/>
  <c r="W309" i="1"/>
  <c r="AA309" i="1"/>
  <c r="W311" i="1"/>
  <c r="AA311" i="1"/>
  <c r="Y311" i="1"/>
  <c r="AC311" i="1"/>
  <c r="W313" i="1"/>
  <c r="AA313" i="1"/>
  <c r="W315" i="1"/>
  <c r="AA315" i="1"/>
  <c r="X317" i="1"/>
  <c r="AB317" i="1"/>
  <c r="Y319" i="1"/>
  <c r="AC319" i="1"/>
  <c r="Y321" i="1"/>
  <c r="AC321" i="1"/>
  <c r="Y323" i="1"/>
  <c r="AC323" i="1"/>
  <c r="X363" i="1"/>
  <c r="AB363" i="1"/>
  <c r="X365" i="1"/>
  <c r="AB365" i="1"/>
  <c r="X369" i="1"/>
  <c r="AB369" i="1"/>
  <c r="Y371" i="1"/>
  <c r="AC371" i="1"/>
  <c r="W373" i="1"/>
  <c r="AA373" i="1"/>
  <c r="Y375" i="1"/>
  <c r="AC375" i="1"/>
  <c r="W377" i="1"/>
  <c r="AA377" i="1"/>
  <c r="Y377" i="1"/>
  <c r="AC377" i="1"/>
  <c r="Y379" i="1"/>
  <c r="AC379" i="1"/>
  <c r="X381" i="1"/>
  <c r="AB381" i="1"/>
  <c r="X383" i="1"/>
  <c r="AB383" i="1"/>
  <c r="Y385" i="1"/>
  <c r="AC385" i="1"/>
  <c r="W387" i="1"/>
  <c r="AA387" i="1"/>
  <c r="Y387" i="1"/>
  <c r="AC387" i="1"/>
  <c r="W389" i="1"/>
  <c r="AA389" i="1"/>
  <c r="W391" i="1"/>
  <c r="AA391" i="1"/>
  <c r="Y391" i="1"/>
  <c r="AC391" i="1"/>
  <c r="X393" i="1"/>
  <c r="AB393" i="1"/>
  <c r="X395" i="1"/>
  <c r="AB395" i="1"/>
  <c r="Y397" i="1"/>
  <c r="AC397" i="1"/>
  <c r="W399" i="1"/>
  <c r="AA399" i="1"/>
  <c r="W401" i="1"/>
  <c r="AA401" i="1"/>
  <c r="X403" i="1"/>
  <c r="AB403" i="1"/>
  <c r="W407" i="1"/>
  <c r="AA407" i="1"/>
  <c r="X409" i="1"/>
  <c r="AB409" i="1"/>
  <c r="X411" i="1"/>
  <c r="AB411" i="1"/>
  <c r="X415" i="1"/>
  <c r="AB415" i="1"/>
  <c r="Y417" i="1"/>
  <c r="AC417" i="1"/>
  <c r="W419" i="1"/>
  <c r="AA419" i="1"/>
  <c r="W421" i="1"/>
  <c r="AA421" i="1"/>
  <c r="W423" i="1"/>
  <c r="AA423" i="1"/>
  <c r="W425" i="1"/>
  <c r="AA425" i="1"/>
  <c r="W427" i="1"/>
  <c r="AA427" i="1"/>
  <c r="X429" i="1"/>
  <c r="AB429" i="1"/>
  <c r="X431" i="1"/>
  <c r="AB431" i="1"/>
  <c r="Y433" i="1"/>
  <c r="AC433" i="1"/>
  <c r="W435" i="1"/>
  <c r="AA435" i="1"/>
  <c r="W437" i="1"/>
  <c r="AA437" i="1"/>
  <c r="Y439" i="1"/>
  <c r="AC439" i="1"/>
  <c r="W441" i="1"/>
  <c r="AA441" i="1"/>
  <c r="X443" i="1"/>
  <c r="AB443" i="1"/>
  <c r="Y445" i="1"/>
  <c r="AC445" i="1"/>
  <c r="W447" i="1"/>
  <c r="AA447" i="1"/>
  <c r="Y449" i="1"/>
  <c r="AC449" i="1"/>
  <c r="W451" i="1"/>
  <c r="AA451" i="1"/>
  <c r="X453" i="1"/>
  <c r="AB453" i="1"/>
  <c r="X455" i="1"/>
  <c r="AB455" i="1"/>
  <c r="W457" i="1"/>
  <c r="AA457" i="1"/>
  <c r="W459" i="1"/>
  <c r="AA459" i="1"/>
  <c r="Y461" i="1"/>
  <c r="AC461" i="1"/>
  <c r="W463" i="1"/>
  <c r="AA463" i="1"/>
  <c r="X465" i="1"/>
  <c r="AB465" i="1"/>
  <c r="X467" i="1"/>
  <c r="AB467" i="1"/>
  <c r="W469" i="1"/>
  <c r="AA469" i="1"/>
  <c r="Y469" i="1"/>
  <c r="AC469" i="1"/>
  <c r="W471" i="1"/>
  <c r="AA471" i="1"/>
  <c r="Y471" i="1"/>
  <c r="AC471" i="1"/>
  <c r="X473" i="1"/>
  <c r="AB473" i="1"/>
  <c r="X475" i="1"/>
  <c r="AB475" i="1"/>
  <c r="W477" i="1"/>
  <c r="AA477" i="1"/>
  <c r="X479" i="1"/>
  <c r="AB479" i="1"/>
  <c r="W481" i="1"/>
  <c r="AA481" i="1"/>
  <c r="X483" i="1"/>
  <c r="AB483" i="1"/>
  <c r="X487" i="1"/>
  <c r="AB487" i="1"/>
  <c r="X491" i="1"/>
  <c r="AB491" i="1"/>
  <c r="W493" i="1"/>
  <c r="AA493" i="1"/>
  <c r="X495" i="1"/>
  <c r="AB495" i="1"/>
  <c r="Y497" i="1"/>
  <c r="AC497" i="1"/>
  <c r="X501" i="1"/>
  <c r="AB501" i="1"/>
  <c r="X503" i="1"/>
  <c r="AB503" i="1"/>
  <c r="X507" i="1"/>
  <c r="AB507" i="1"/>
  <c r="W509" i="1"/>
  <c r="AA509" i="1"/>
  <c r="X511" i="1"/>
  <c r="AB511" i="1"/>
  <c r="Y513" i="1"/>
  <c r="AC513" i="1"/>
  <c r="W515" i="1"/>
  <c r="AA515" i="1"/>
  <c r="Y515" i="1"/>
  <c r="AC515" i="1"/>
  <c r="W517" i="1"/>
  <c r="AA517" i="1"/>
  <c r="Y519" i="1"/>
  <c r="AC519" i="1"/>
  <c r="W521" i="1"/>
  <c r="AA521" i="1"/>
  <c r="W523" i="1"/>
  <c r="AA523" i="1"/>
  <c r="Y523" i="1"/>
  <c r="AC523" i="1"/>
  <c r="Y525" i="1"/>
  <c r="AC525" i="1"/>
  <c r="W527" i="1"/>
  <c r="AA527" i="1"/>
  <c r="X529" i="1"/>
  <c r="AB529" i="1"/>
  <c r="Y531" i="1"/>
  <c r="AC531" i="1"/>
  <c r="Y533" i="1"/>
  <c r="AC533" i="1"/>
  <c r="Y535" i="1"/>
  <c r="AC535" i="1"/>
  <c r="X537" i="1"/>
  <c r="AB537" i="1"/>
  <c r="W539" i="1"/>
  <c r="AA539" i="1"/>
  <c r="W541" i="1"/>
  <c r="AA541" i="1"/>
  <c r="X543" i="1"/>
  <c r="AB543" i="1"/>
  <c r="Y545" i="1"/>
  <c r="AC545" i="1"/>
  <c r="Y547" i="1"/>
  <c r="AC547" i="1"/>
  <c r="X551" i="1"/>
  <c r="AB551" i="1"/>
  <c r="X553" i="1"/>
  <c r="AB553" i="1"/>
  <c r="Y555" i="1"/>
  <c r="AC555" i="1"/>
  <c r="W557" i="1"/>
  <c r="AA557" i="1"/>
  <c r="W559" i="1"/>
  <c r="AA559" i="1"/>
  <c r="W561" i="1"/>
  <c r="AA561" i="1"/>
  <c r="Y563" i="1"/>
  <c r="AC563" i="1"/>
  <c r="W565" i="1"/>
  <c r="AA565" i="1"/>
  <c r="X567" i="1"/>
  <c r="AB567" i="1"/>
  <c r="X569" i="1"/>
  <c r="AB569" i="1"/>
  <c r="X573" i="1"/>
  <c r="AB573" i="1"/>
  <c r="X575" i="1"/>
  <c r="AB575" i="1"/>
  <c r="Y577" i="1"/>
  <c r="AC577" i="1"/>
  <c r="W579" i="1"/>
  <c r="AA579" i="1"/>
  <c r="X581" i="1"/>
  <c r="AB581" i="1"/>
  <c r="Y583" i="1"/>
  <c r="AC583" i="1"/>
  <c r="W585" i="1"/>
  <c r="AA585" i="1"/>
  <c r="Y587" i="1"/>
  <c r="AC587" i="1"/>
  <c r="W589" i="1"/>
  <c r="AA589" i="1"/>
  <c r="Y589" i="1"/>
  <c r="AC589" i="1"/>
  <c r="W591" i="1"/>
  <c r="AA591" i="1"/>
  <c r="X593" i="1"/>
  <c r="AB593" i="1"/>
  <c r="W651" i="1"/>
  <c r="AA651" i="1"/>
  <c r="X653" i="1"/>
  <c r="AB653" i="1"/>
  <c r="X655" i="1"/>
  <c r="AB655" i="1"/>
  <c r="W657" i="1"/>
  <c r="AA657" i="1"/>
  <c r="Y659" i="1"/>
  <c r="AC659" i="1"/>
  <c r="W661" i="1"/>
  <c r="AA661" i="1"/>
  <c r="X663" i="1"/>
  <c r="AB663" i="1"/>
  <c r="X665" i="1"/>
  <c r="AB665" i="1"/>
  <c r="X667" i="1"/>
  <c r="AB667" i="1"/>
  <c r="Y669" i="1"/>
  <c r="AC669" i="1"/>
  <c r="X671" i="1"/>
  <c r="AB671" i="1"/>
  <c r="Y673" i="1"/>
  <c r="AC673" i="1"/>
  <c r="W675" i="1"/>
  <c r="AA675" i="1"/>
  <c r="X677" i="1"/>
  <c r="AB677" i="1"/>
  <c r="X679" i="1"/>
  <c r="AB679" i="1"/>
  <c r="Y681" i="1"/>
  <c r="AC681" i="1"/>
  <c r="X683" i="1"/>
  <c r="AB683" i="1"/>
  <c r="Y685" i="1"/>
  <c r="AC685" i="1"/>
  <c r="X691" i="1"/>
  <c r="AB691" i="1"/>
  <c r="X695" i="1"/>
  <c r="AB695" i="1"/>
  <c r="Y697" i="1"/>
  <c r="AC697" i="1"/>
  <c r="Y699" i="1"/>
  <c r="AC699" i="1"/>
  <c r="W701" i="1"/>
  <c r="AA701" i="1"/>
  <c r="X703" i="1"/>
  <c r="AB703" i="1"/>
  <c r="Y705" i="1"/>
  <c r="AC705" i="1"/>
  <c r="X707" i="1"/>
  <c r="AB707" i="1"/>
  <c r="W709" i="1"/>
  <c r="AA709" i="1"/>
  <c r="X711" i="1"/>
  <c r="AB711" i="1"/>
  <c r="X713" i="1"/>
  <c r="AB713" i="1"/>
  <c r="X715" i="1"/>
  <c r="AB715" i="1"/>
  <c r="Y717" i="1"/>
  <c r="AC717" i="1"/>
  <c r="Y719" i="1"/>
  <c r="AC719" i="1"/>
  <c r="W721" i="1"/>
  <c r="AA721" i="1"/>
  <c r="X723" i="1"/>
  <c r="AB723" i="1"/>
  <c r="Y725" i="1"/>
  <c r="AC725" i="1"/>
  <c r="Y727" i="1"/>
  <c r="AC727" i="1"/>
  <c r="W729" i="1"/>
  <c r="AA729" i="1"/>
  <c r="W731" i="1"/>
  <c r="AA731" i="1"/>
  <c r="X733" i="1"/>
  <c r="AB733" i="1"/>
  <c r="X735" i="1"/>
  <c r="AB735" i="1"/>
  <c r="Y737" i="1"/>
  <c r="AC737" i="1"/>
  <c r="Y739" i="1"/>
  <c r="AC739" i="1"/>
  <c r="W741" i="1"/>
  <c r="AA741" i="1"/>
  <c r="Y741" i="1"/>
  <c r="AC741" i="1"/>
  <c r="W743" i="1"/>
  <c r="AA743" i="1"/>
  <c r="W745" i="1"/>
  <c r="AA745" i="1"/>
  <c r="W747" i="1"/>
  <c r="AA747" i="1"/>
  <c r="X749" i="1"/>
  <c r="AB749" i="1"/>
  <c r="X751" i="1"/>
  <c r="AB751" i="1"/>
  <c r="W753" i="1"/>
  <c r="AA753" i="1"/>
  <c r="W755" i="1"/>
  <c r="AA755" i="1"/>
  <c r="X757" i="1"/>
  <c r="AB757" i="1"/>
  <c r="Y759" i="1"/>
  <c r="AC759" i="1"/>
  <c r="Y761" i="1"/>
  <c r="AC761" i="1"/>
  <c r="W765" i="1"/>
  <c r="AA765" i="1"/>
  <c r="Y765" i="1"/>
  <c r="AC765" i="1"/>
  <c r="X767" i="1"/>
  <c r="AB767" i="1"/>
  <c r="Y769" i="1"/>
  <c r="AC769" i="1"/>
  <c r="W771" i="1"/>
  <c r="AA771" i="1"/>
  <c r="X773" i="1"/>
  <c r="AB773" i="1"/>
  <c r="X775" i="1"/>
  <c r="AB775" i="1"/>
  <c r="X779" i="1"/>
  <c r="AB779" i="1"/>
  <c r="X781" i="1"/>
  <c r="AB781" i="1"/>
  <c r="W783" i="1"/>
  <c r="AA783" i="1"/>
  <c r="X783" i="1"/>
  <c r="AB783" i="1"/>
  <c r="X785" i="1"/>
  <c r="AB785" i="1"/>
  <c r="W789" i="1"/>
  <c r="AA789" i="1"/>
  <c r="X791" i="1"/>
  <c r="AB791" i="1"/>
  <c r="X793" i="1"/>
  <c r="AB793" i="1"/>
  <c r="W795" i="1"/>
  <c r="AA795" i="1"/>
  <c r="X797" i="1"/>
  <c r="AB797" i="1"/>
  <c r="X799" i="1"/>
  <c r="AB799" i="1"/>
  <c r="Y801" i="1"/>
  <c r="AC801" i="1"/>
  <c r="W803" i="1"/>
  <c r="AA803" i="1"/>
  <c r="Y805" i="1"/>
  <c r="AC805" i="1"/>
  <c r="Y807" i="1"/>
  <c r="AC807" i="1"/>
  <c r="W809" i="1"/>
  <c r="AA809" i="1"/>
  <c r="X811" i="1"/>
  <c r="AB811" i="1"/>
  <c r="X813" i="1"/>
  <c r="AB813" i="1"/>
  <c r="Y815" i="1"/>
  <c r="AC815" i="1"/>
  <c r="W817" i="1"/>
  <c r="AA817" i="1"/>
  <c r="X819" i="1"/>
  <c r="AB819" i="1"/>
  <c r="W821" i="1"/>
  <c r="AA821" i="1"/>
  <c r="X823" i="1"/>
  <c r="AB823" i="1"/>
  <c r="Y825" i="1"/>
  <c r="AC825" i="1"/>
  <c r="W827" i="1"/>
  <c r="AA827" i="1"/>
  <c r="X829" i="1"/>
  <c r="AB829" i="1"/>
  <c r="Y831" i="1"/>
  <c r="AC831" i="1"/>
  <c r="Y833" i="1"/>
  <c r="AC833" i="1"/>
  <c r="W835" i="1"/>
  <c r="AA835" i="1"/>
  <c r="Y837" i="1"/>
  <c r="AC837" i="1"/>
  <c r="W839" i="1"/>
  <c r="AA839" i="1"/>
  <c r="Y841" i="1"/>
  <c r="AC841" i="1"/>
  <c r="W843" i="1"/>
  <c r="AA843" i="1"/>
  <c r="Y843" i="1"/>
  <c r="AC843" i="1"/>
  <c r="X845" i="1"/>
  <c r="AB845" i="1"/>
  <c r="X847" i="1"/>
  <c r="AB847" i="1"/>
  <c r="Y849" i="1"/>
  <c r="AC849" i="1"/>
  <c r="Y851" i="1"/>
  <c r="AC851" i="1"/>
  <c r="X853" i="1"/>
  <c r="AB853" i="1"/>
  <c r="Y855" i="1"/>
  <c r="AC855" i="1"/>
  <c r="W857" i="1"/>
  <c r="AA857" i="1"/>
  <c r="X859" i="1"/>
  <c r="AB859" i="1"/>
  <c r="X861" i="1"/>
  <c r="AB861" i="1"/>
  <c r="Y863" i="1"/>
  <c r="AC863" i="1"/>
  <c r="X867" i="1"/>
  <c r="AB867" i="1"/>
  <c r="W871" i="1"/>
  <c r="AA871" i="1"/>
  <c r="X873" i="1"/>
  <c r="AB873" i="1"/>
  <c r="X875" i="1"/>
  <c r="AB875" i="1"/>
  <c r="Y877" i="1"/>
  <c r="AC877" i="1"/>
  <c r="Y879" i="1"/>
  <c r="AC879" i="1"/>
  <c r="W881" i="1"/>
  <c r="AA881" i="1"/>
  <c r="X883" i="1"/>
  <c r="AB883" i="1"/>
  <c r="Y885" i="1"/>
  <c r="AC885" i="1"/>
  <c r="Y887" i="1"/>
  <c r="AC887" i="1"/>
  <c r="X889" i="1"/>
  <c r="AB889" i="1"/>
  <c r="Y889" i="1"/>
  <c r="AC889" i="1"/>
  <c r="X891" i="1"/>
  <c r="AB891" i="1"/>
  <c r="X893" i="1"/>
  <c r="AB893" i="1"/>
  <c r="X895" i="1"/>
  <c r="AB895" i="1"/>
  <c r="Y897" i="1"/>
  <c r="AC897" i="1"/>
  <c r="X899" i="1"/>
  <c r="AB899" i="1"/>
  <c r="Y901" i="1"/>
  <c r="AC901" i="1"/>
  <c r="W903" i="1"/>
  <c r="AA903" i="1"/>
  <c r="Y903" i="1"/>
  <c r="AC903" i="1"/>
  <c r="W905" i="1"/>
  <c r="AA905" i="1"/>
  <c r="X907" i="1"/>
  <c r="AB907" i="1"/>
  <c r="X909" i="1"/>
  <c r="AB909" i="1"/>
  <c r="Y911" i="1"/>
  <c r="AC911" i="1"/>
  <c r="X913" i="1"/>
  <c r="AB913" i="1"/>
  <c r="W915" i="1"/>
  <c r="AA915" i="1"/>
  <c r="X917" i="1"/>
  <c r="AB917" i="1"/>
  <c r="Y919" i="1"/>
  <c r="AC919" i="1"/>
  <c r="W921" i="1"/>
  <c r="AA921" i="1"/>
  <c r="W923" i="1"/>
  <c r="AA923" i="1"/>
  <c r="Y925" i="1"/>
  <c r="AC925" i="1"/>
  <c r="W927" i="1"/>
  <c r="AA927" i="1"/>
  <c r="W929" i="1"/>
  <c r="AA929" i="1"/>
  <c r="X931" i="1"/>
  <c r="AB931" i="1"/>
  <c r="X933" i="1"/>
  <c r="AB933" i="1"/>
  <c r="W935" i="1"/>
  <c r="AA935" i="1"/>
  <c r="W937" i="1"/>
  <c r="AA937" i="1"/>
  <c r="X939" i="1"/>
  <c r="AB939" i="1"/>
  <c r="Y939" i="1"/>
  <c r="AC939" i="1"/>
  <c r="X941" i="1"/>
  <c r="AB941" i="1"/>
  <c r="X943" i="1"/>
  <c r="AB943" i="1"/>
  <c r="Y945" i="1"/>
  <c r="AC945" i="1"/>
  <c r="X947" i="1"/>
  <c r="AB947" i="1"/>
  <c r="Y947" i="1"/>
  <c r="AC947" i="1"/>
  <c r="W949" i="1"/>
  <c r="AA949" i="1"/>
  <c r="Y951" i="1"/>
  <c r="AC951" i="1"/>
  <c r="X953" i="1"/>
  <c r="AB953" i="1"/>
  <c r="X957" i="1"/>
  <c r="AB957" i="1"/>
  <c r="Y959" i="1"/>
  <c r="AC959" i="1"/>
  <c r="W961" i="1"/>
  <c r="AA961" i="1"/>
  <c r="Y963" i="1"/>
  <c r="AC963" i="1"/>
  <c r="W965" i="1"/>
  <c r="AA965" i="1"/>
  <c r="Y965" i="1"/>
  <c r="AC965" i="1"/>
  <c r="W967" i="1"/>
  <c r="AA967" i="1"/>
  <c r="X969" i="1"/>
  <c r="AB969" i="1"/>
  <c r="X971" i="1"/>
  <c r="AB971" i="1"/>
  <c r="X973" i="1"/>
  <c r="AB973" i="1"/>
  <c r="X975" i="1"/>
  <c r="AB975" i="1"/>
  <c r="Y977" i="1"/>
  <c r="AC977" i="1"/>
  <c r="Y979" i="1"/>
  <c r="AC979" i="1"/>
  <c r="Y981" i="1"/>
  <c r="AC981" i="1"/>
  <c r="X983" i="1"/>
  <c r="AB983" i="1"/>
  <c r="X985" i="1"/>
  <c r="AB985" i="1"/>
  <c r="Y987" i="1"/>
  <c r="AC987" i="1"/>
  <c r="Y989" i="1"/>
  <c r="AC989" i="1"/>
  <c r="W991" i="1"/>
  <c r="AA991" i="1"/>
  <c r="X993" i="1"/>
  <c r="AB993" i="1"/>
  <c r="X995" i="1"/>
  <c r="AB995" i="1"/>
  <c r="Y997" i="1"/>
  <c r="AC997" i="1"/>
  <c r="W999" i="1"/>
  <c r="AA999" i="1"/>
  <c r="X1001" i="1"/>
  <c r="AB1001" i="1"/>
  <c r="X1003" i="1"/>
  <c r="AB1003" i="1"/>
  <c r="Y1005" i="1"/>
  <c r="AC1005" i="1"/>
  <c r="W1007" i="1"/>
  <c r="AA1007" i="1"/>
  <c r="X1009" i="1"/>
  <c r="AB1009" i="1"/>
  <c r="X1011" i="1"/>
  <c r="AB1011" i="1"/>
  <c r="W1013" i="1"/>
  <c r="AA1013" i="1"/>
  <c r="W1015" i="1"/>
  <c r="AA1015" i="1"/>
  <c r="Y1015" i="1"/>
  <c r="AC1015" i="1"/>
  <c r="W1017" i="1"/>
  <c r="AA1017" i="1"/>
  <c r="W1019" i="1"/>
  <c r="AA1019" i="1"/>
  <c r="X1021" i="1"/>
  <c r="AB1021" i="1"/>
  <c r="W1023" i="1"/>
  <c r="AA1023" i="1"/>
  <c r="Y1023" i="1"/>
  <c r="AC1023" i="1"/>
  <c r="W1025" i="1"/>
  <c r="AA1025" i="1"/>
  <c r="X1027" i="1"/>
  <c r="AB1027" i="1"/>
  <c r="Y1027" i="1"/>
  <c r="AC1027" i="1"/>
  <c r="W1029" i="1"/>
  <c r="AA1029" i="1"/>
  <c r="X1031" i="1"/>
  <c r="AB1031" i="1"/>
  <c r="X1033" i="1"/>
  <c r="AB1033" i="1"/>
  <c r="Y1035" i="1"/>
  <c r="AC1035" i="1"/>
  <c r="W1037" i="1"/>
  <c r="AA1037" i="1"/>
  <c r="W1039" i="1"/>
  <c r="AA1039" i="1"/>
  <c r="Y1041" i="1"/>
  <c r="AC1041" i="1"/>
  <c r="Y1043" i="1"/>
  <c r="AC1043" i="1"/>
  <c r="W1045" i="1"/>
  <c r="AA1045" i="1"/>
  <c r="X1047" i="1"/>
  <c r="AB1047" i="1"/>
  <c r="X1049" i="1"/>
  <c r="AB1049" i="1"/>
  <c r="X1051" i="1"/>
  <c r="AB1051" i="1"/>
  <c r="Y1053" i="1"/>
  <c r="AC1053" i="1"/>
  <c r="W1055" i="1"/>
  <c r="AA1055" i="1"/>
  <c r="W1057" i="1"/>
  <c r="AA1057" i="1"/>
  <c r="Y1059" i="1"/>
  <c r="AC1059" i="1"/>
  <c r="W1061" i="1"/>
  <c r="AA1061" i="1"/>
  <c r="X1061" i="1"/>
  <c r="AB1061" i="1"/>
  <c r="X1063" i="1"/>
  <c r="AB1063" i="1"/>
  <c r="Y1065" i="1"/>
  <c r="AC1065" i="1"/>
  <c r="W1067" i="1"/>
  <c r="AA1067" i="1"/>
  <c r="Y1067" i="1"/>
  <c r="AC1067" i="1"/>
  <c r="W1069" i="1"/>
  <c r="AA1069" i="1"/>
  <c r="Y1069" i="1"/>
  <c r="AC1069" i="1"/>
  <c r="W1071" i="1"/>
  <c r="AA1071" i="1"/>
  <c r="X1073" i="1"/>
  <c r="AB1073" i="1"/>
  <c r="X1075" i="1"/>
  <c r="AB1075" i="1"/>
  <c r="X1077" i="1"/>
  <c r="AB1077" i="1"/>
  <c r="X1079" i="1"/>
  <c r="AB1079" i="1"/>
  <c r="W1083" i="1"/>
  <c r="AA1083" i="1"/>
  <c r="Y1085" i="1"/>
  <c r="AC1085" i="1"/>
  <c r="W1087" i="1"/>
  <c r="AA1087" i="1"/>
  <c r="W1089" i="1"/>
  <c r="AA1089" i="1"/>
  <c r="W1091" i="1"/>
  <c r="AA1091" i="1"/>
  <c r="W1093" i="1"/>
  <c r="AA1093" i="1"/>
  <c r="W1095" i="1"/>
  <c r="AA1095" i="1"/>
  <c r="X1097" i="1"/>
  <c r="AB1097" i="1"/>
  <c r="Y1100" i="1"/>
  <c r="AC1100" i="1"/>
  <c r="W1105" i="1"/>
  <c r="AA1105" i="1"/>
  <c r="Y1108" i="1"/>
  <c r="AC1108" i="1"/>
  <c r="W1110" i="1"/>
  <c r="AA1110" i="1"/>
  <c r="X1112" i="1"/>
  <c r="AB1112" i="1"/>
  <c r="Y1114" i="1"/>
  <c r="AC1114" i="1"/>
  <c r="W1116" i="1"/>
  <c r="AA1116" i="1"/>
  <c r="W1118" i="1"/>
  <c r="AA1118" i="1"/>
  <c r="X1120" i="1"/>
  <c r="AB1120" i="1"/>
  <c r="Y1122" i="1"/>
  <c r="AC1122" i="1"/>
  <c r="X1124" i="1"/>
  <c r="AB1124" i="1"/>
  <c r="X5" i="1"/>
  <c r="AB5" i="1"/>
  <c r="W5" i="1"/>
  <c r="AA5" i="1"/>
  <c r="Y5" i="1"/>
  <c r="AC5" i="1"/>
  <c r="W6" i="1"/>
  <c r="AA6" i="1"/>
  <c r="X6" i="1"/>
  <c r="AB6" i="1"/>
  <c r="Y6" i="1"/>
  <c r="AC6" i="1"/>
  <c r="W8" i="1"/>
  <c r="AA8" i="1"/>
  <c r="X8" i="1"/>
  <c r="AB8" i="1"/>
  <c r="Y8" i="1"/>
  <c r="AC8" i="1"/>
  <c r="W10" i="1"/>
  <c r="AA10" i="1"/>
  <c r="X10" i="1"/>
  <c r="AB10" i="1"/>
  <c r="Y10" i="1"/>
  <c r="AC10" i="1"/>
  <c r="W12" i="1"/>
  <c r="AA12" i="1"/>
  <c r="X12" i="1"/>
  <c r="AB12" i="1"/>
  <c r="Y12" i="1"/>
  <c r="AC12" i="1"/>
  <c r="W14" i="1"/>
  <c r="AA14" i="1"/>
  <c r="X14" i="1"/>
  <c r="AB14" i="1"/>
  <c r="Y14" i="1"/>
  <c r="AC14" i="1"/>
  <c r="W16" i="1"/>
  <c r="AA16" i="1"/>
  <c r="X16" i="1"/>
  <c r="AB16" i="1"/>
  <c r="Y16" i="1"/>
  <c r="AC16" i="1"/>
  <c r="W18" i="1"/>
  <c r="AA18" i="1"/>
  <c r="X18" i="1"/>
  <c r="AB18" i="1"/>
  <c r="Y18" i="1"/>
  <c r="AC18" i="1"/>
  <c r="W20" i="1"/>
  <c r="AA20" i="1"/>
  <c r="X20" i="1"/>
  <c r="AB20" i="1"/>
  <c r="Y20" i="1"/>
  <c r="AC20" i="1"/>
  <c r="W22" i="1"/>
  <c r="AA22" i="1"/>
  <c r="X22" i="1"/>
  <c r="AB22" i="1"/>
  <c r="Y22" i="1"/>
  <c r="AC22" i="1"/>
  <c r="W24" i="1"/>
  <c r="AA24" i="1"/>
  <c r="X24" i="1"/>
  <c r="AB24" i="1"/>
  <c r="Y24" i="1"/>
  <c r="AC24" i="1"/>
  <c r="W26" i="1"/>
  <c r="AA26" i="1"/>
  <c r="X26" i="1"/>
  <c r="AB26" i="1"/>
  <c r="Y26" i="1"/>
  <c r="AC26" i="1"/>
  <c r="W28" i="1"/>
  <c r="AA28" i="1"/>
  <c r="X28" i="1"/>
  <c r="AB28" i="1"/>
  <c r="Y28" i="1"/>
  <c r="AC28" i="1"/>
  <c r="W30" i="1"/>
  <c r="AA30" i="1"/>
  <c r="X30" i="1"/>
  <c r="AB30" i="1"/>
  <c r="Y30" i="1"/>
  <c r="AC30" i="1"/>
  <c r="W32" i="1"/>
  <c r="AA32" i="1"/>
  <c r="X32" i="1"/>
  <c r="AB32" i="1"/>
  <c r="Y32" i="1"/>
  <c r="AC32" i="1"/>
  <c r="W34" i="1"/>
  <c r="AA34" i="1"/>
  <c r="X34" i="1"/>
  <c r="AB34" i="1"/>
  <c r="Y34" i="1"/>
  <c r="AC34" i="1"/>
  <c r="W36" i="1"/>
  <c r="AA36" i="1"/>
  <c r="X36" i="1"/>
  <c r="AB36" i="1"/>
  <c r="Y36" i="1"/>
  <c r="AC36" i="1"/>
  <c r="W38" i="1"/>
  <c r="AA38" i="1"/>
  <c r="X38" i="1"/>
  <c r="AB38" i="1"/>
  <c r="Y38" i="1"/>
  <c r="AC38" i="1"/>
  <c r="W40" i="1"/>
  <c r="AA40" i="1"/>
  <c r="X40" i="1"/>
  <c r="AB40" i="1"/>
  <c r="Y40" i="1"/>
  <c r="AC40" i="1"/>
  <c r="W42" i="1"/>
  <c r="AA42" i="1"/>
  <c r="X42" i="1"/>
  <c r="AB42" i="1"/>
  <c r="Y42" i="1"/>
  <c r="AC42" i="1"/>
  <c r="W44" i="1"/>
  <c r="AA44" i="1"/>
  <c r="X44" i="1"/>
  <c r="AB44" i="1"/>
  <c r="Y44" i="1"/>
  <c r="AC44" i="1"/>
  <c r="W46" i="1"/>
  <c r="AA46" i="1"/>
  <c r="X46" i="1"/>
  <c r="AB46" i="1"/>
  <c r="Y46" i="1"/>
  <c r="AC46" i="1"/>
  <c r="W48" i="1"/>
  <c r="AA48" i="1"/>
  <c r="X48" i="1"/>
  <c r="AB48" i="1"/>
  <c r="Y48" i="1"/>
  <c r="AC48" i="1"/>
  <c r="W50" i="1"/>
  <c r="AA50" i="1"/>
  <c r="X50" i="1"/>
  <c r="AB50" i="1"/>
  <c r="Y50" i="1"/>
  <c r="AC50" i="1"/>
  <c r="W52" i="1"/>
  <c r="AA52" i="1"/>
  <c r="X52" i="1"/>
  <c r="AB52" i="1"/>
  <c r="Y52" i="1"/>
  <c r="AC52" i="1"/>
  <c r="W54" i="1"/>
  <c r="AA54" i="1"/>
  <c r="X54" i="1"/>
  <c r="AB54" i="1"/>
  <c r="Y54" i="1"/>
  <c r="AC54" i="1"/>
  <c r="W56" i="1"/>
  <c r="AA56" i="1"/>
  <c r="X56" i="1"/>
  <c r="AB56" i="1"/>
  <c r="Y56" i="1"/>
  <c r="AC56" i="1"/>
  <c r="W58" i="1"/>
  <c r="AA58" i="1"/>
  <c r="X58" i="1"/>
  <c r="AB58" i="1"/>
  <c r="Y58" i="1"/>
  <c r="AC58" i="1"/>
  <c r="W60" i="1"/>
  <c r="AA60" i="1"/>
  <c r="X60" i="1"/>
  <c r="AB60" i="1"/>
  <c r="Y60" i="1"/>
  <c r="AC60" i="1"/>
  <c r="W62" i="1"/>
  <c r="AA62" i="1"/>
  <c r="X62" i="1"/>
  <c r="AB62" i="1"/>
  <c r="Y62" i="1"/>
  <c r="AC62" i="1"/>
  <c r="W64" i="1"/>
  <c r="AA64" i="1"/>
  <c r="X64" i="1"/>
  <c r="AB64" i="1"/>
  <c r="Y64" i="1"/>
  <c r="AC64" i="1"/>
  <c r="W66" i="1"/>
  <c r="AA66" i="1"/>
  <c r="X66" i="1"/>
  <c r="AB66" i="1"/>
  <c r="Y66" i="1"/>
  <c r="AC66" i="1"/>
  <c r="W68" i="1"/>
  <c r="AA68" i="1"/>
  <c r="X68" i="1"/>
  <c r="AB68" i="1"/>
  <c r="Y68" i="1"/>
  <c r="AC68" i="1"/>
  <c r="W70" i="1"/>
  <c r="AA70" i="1"/>
  <c r="X70" i="1"/>
  <c r="AB70" i="1"/>
  <c r="Y70" i="1"/>
  <c r="AC70" i="1"/>
  <c r="W72" i="1"/>
  <c r="AA72" i="1"/>
  <c r="X72" i="1"/>
  <c r="AB72" i="1"/>
  <c r="Y72" i="1"/>
  <c r="AC72" i="1"/>
  <c r="W74" i="1"/>
  <c r="AA74" i="1"/>
  <c r="X74" i="1"/>
  <c r="AB74" i="1"/>
  <c r="Y74" i="1"/>
  <c r="AC74" i="1"/>
  <c r="W76" i="1"/>
  <c r="AA76" i="1"/>
  <c r="X76" i="1"/>
  <c r="AB76" i="1"/>
  <c r="Y76" i="1"/>
  <c r="AC76" i="1"/>
  <c r="W78" i="1"/>
  <c r="AA78" i="1"/>
  <c r="X78" i="1"/>
  <c r="AB78" i="1"/>
  <c r="Y78" i="1"/>
  <c r="AC78" i="1"/>
  <c r="W80" i="1"/>
  <c r="AA80" i="1"/>
  <c r="X80" i="1"/>
  <c r="AB80" i="1"/>
  <c r="Y80" i="1"/>
  <c r="AC80" i="1"/>
  <c r="W82" i="1"/>
  <c r="AA82" i="1"/>
  <c r="X82" i="1"/>
  <c r="AB82" i="1"/>
  <c r="Y82" i="1"/>
  <c r="AC82" i="1"/>
  <c r="W84" i="1"/>
  <c r="AA84" i="1"/>
  <c r="X84" i="1"/>
  <c r="AB84" i="1"/>
  <c r="Y84" i="1"/>
  <c r="AC84" i="1"/>
  <c r="W86" i="1"/>
  <c r="AA86" i="1"/>
  <c r="X86" i="1"/>
  <c r="AB86" i="1"/>
  <c r="Y86" i="1"/>
  <c r="AC86" i="1"/>
  <c r="W88" i="1"/>
  <c r="AA88" i="1"/>
  <c r="X88" i="1"/>
  <c r="AB88" i="1"/>
  <c r="Y88" i="1"/>
  <c r="AC88" i="1"/>
  <c r="W90" i="1"/>
  <c r="AA90" i="1"/>
  <c r="X90" i="1"/>
  <c r="AB90" i="1"/>
  <c r="Y90" i="1"/>
  <c r="AC90" i="1"/>
  <c r="W92" i="1"/>
  <c r="AA92" i="1"/>
  <c r="X92" i="1"/>
  <c r="AB92" i="1"/>
  <c r="Y92" i="1"/>
  <c r="AC92" i="1"/>
  <c r="W94" i="1"/>
  <c r="AA94" i="1"/>
  <c r="X94" i="1"/>
  <c r="AB94" i="1"/>
  <c r="Y94" i="1"/>
  <c r="AC94" i="1"/>
  <c r="W96" i="1"/>
  <c r="AA96" i="1"/>
  <c r="X96" i="1"/>
  <c r="AB96" i="1"/>
  <c r="Y96" i="1"/>
  <c r="AC96" i="1"/>
  <c r="W98" i="1"/>
  <c r="AA98" i="1"/>
  <c r="X98" i="1"/>
  <c r="AB98" i="1"/>
  <c r="Y98" i="1"/>
  <c r="AC98" i="1"/>
  <c r="W100" i="1"/>
  <c r="AA100" i="1"/>
  <c r="X100" i="1"/>
  <c r="AB100" i="1"/>
  <c r="Y100" i="1"/>
  <c r="AC100" i="1"/>
  <c r="W102" i="1"/>
  <c r="AA102" i="1"/>
  <c r="X102" i="1"/>
  <c r="AB102" i="1"/>
  <c r="Y102" i="1"/>
  <c r="AC102" i="1"/>
  <c r="W104" i="1"/>
  <c r="AA104" i="1"/>
  <c r="X104" i="1"/>
  <c r="AB104" i="1"/>
  <c r="Y104" i="1"/>
  <c r="AC104" i="1"/>
  <c r="W106" i="1"/>
  <c r="AA106" i="1"/>
  <c r="X106" i="1"/>
  <c r="AB106" i="1"/>
  <c r="Y106" i="1"/>
  <c r="AC106" i="1"/>
  <c r="W108" i="1"/>
  <c r="AA108" i="1"/>
  <c r="X108" i="1"/>
  <c r="AB108" i="1"/>
  <c r="Y108" i="1"/>
  <c r="AC108" i="1"/>
  <c r="W110" i="1"/>
  <c r="AA110" i="1"/>
  <c r="X110" i="1"/>
  <c r="AB110" i="1"/>
  <c r="Y110" i="1"/>
  <c r="AC110" i="1"/>
  <c r="W112" i="1"/>
  <c r="AA112" i="1"/>
  <c r="X112" i="1"/>
  <c r="AB112" i="1"/>
  <c r="Y112" i="1"/>
  <c r="AC112" i="1"/>
  <c r="W114" i="1"/>
  <c r="AA114" i="1"/>
  <c r="X114" i="1"/>
  <c r="AB114" i="1"/>
  <c r="Y114" i="1"/>
  <c r="AC114" i="1"/>
  <c r="W116" i="1"/>
  <c r="AA116" i="1"/>
  <c r="X116" i="1"/>
  <c r="AB116" i="1"/>
  <c r="Y116" i="1"/>
  <c r="AC116" i="1"/>
  <c r="W118" i="1"/>
  <c r="AA118" i="1"/>
  <c r="X118" i="1"/>
  <c r="AB118" i="1"/>
  <c r="Y118" i="1"/>
  <c r="AC118" i="1"/>
  <c r="W120" i="1"/>
  <c r="AA120" i="1"/>
  <c r="X120" i="1"/>
  <c r="AB120" i="1"/>
  <c r="Y120" i="1"/>
  <c r="AC120" i="1"/>
  <c r="W122" i="1"/>
  <c r="AA122" i="1"/>
  <c r="X122" i="1"/>
  <c r="AB122" i="1"/>
  <c r="Y122" i="1"/>
  <c r="AC122" i="1"/>
  <c r="W124" i="1"/>
  <c r="AA124" i="1"/>
  <c r="X124" i="1"/>
  <c r="AB124" i="1"/>
  <c r="Y124" i="1"/>
  <c r="AC124" i="1"/>
  <c r="W126" i="1"/>
  <c r="AA126" i="1"/>
  <c r="X126" i="1"/>
  <c r="AB126" i="1"/>
  <c r="Y126" i="1"/>
  <c r="AC126" i="1"/>
  <c r="W128" i="1"/>
  <c r="AA128" i="1"/>
  <c r="X128" i="1"/>
  <c r="AB128" i="1"/>
  <c r="Y128" i="1"/>
  <c r="AC128" i="1"/>
  <c r="W130" i="1"/>
  <c r="AA130" i="1"/>
  <c r="X130" i="1"/>
  <c r="AB130" i="1"/>
  <c r="Y130" i="1"/>
  <c r="AC130" i="1"/>
  <c r="W132" i="1"/>
  <c r="AA132" i="1"/>
  <c r="X132" i="1"/>
  <c r="AB132" i="1"/>
  <c r="Y132" i="1"/>
  <c r="AC132" i="1"/>
  <c r="W134" i="1"/>
  <c r="AA134" i="1"/>
  <c r="X134" i="1"/>
  <c r="AB134" i="1"/>
  <c r="Y134" i="1"/>
  <c r="AC134" i="1"/>
  <c r="W136" i="1"/>
  <c r="AA136" i="1"/>
  <c r="X136" i="1"/>
  <c r="AB136" i="1"/>
  <c r="Y136" i="1"/>
  <c r="AC136" i="1"/>
  <c r="W138" i="1"/>
  <c r="AA138" i="1"/>
  <c r="X138" i="1"/>
  <c r="AB138" i="1"/>
  <c r="Y138" i="1"/>
  <c r="AC138" i="1"/>
  <c r="W140" i="1"/>
  <c r="AA140" i="1"/>
  <c r="X140" i="1"/>
  <c r="AB140" i="1"/>
  <c r="Y140" i="1"/>
  <c r="AC140" i="1"/>
  <c r="W142" i="1"/>
  <c r="AA142" i="1"/>
  <c r="X142" i="1"/>
  <c r="AB142" i="1"/>
  <c r="Y142" i="1"/>
  <c r="AC142" i="1"/>
  <c r="W144" i="1"/>
  <c r="AA144" i="1"/>
  <c r="X144" i="1"/>
  <c r="AB144" i="1"/>
  <c r="Y144" i="1"/>
  <c r="AC144" i="1"/>
  <c r="W146" i="1"/>
  <c r="AA146" i="1"/>
  <c r="X146" i="1"/>
  <c r="AB146" i="1"/>
  <c r="Y146" i="1"/>
  <c r="AC146" i="1"/>
  <c r="W148" i="1"/>
  <c r="AA148" i="1"/>
  <c r="X148" i="1"/>
  <c r="AB148" i="1"/>
  <c r="Y148" i="1"/>
  <c r="AC148" i="1"/>
  <c r="W150" i="1"/>
  <c r="AA150" i="1"/>
  <c r="X150" i="1"/>
  <c r="AB150" i="1"/>
  <c r="Y150" i="1"/>
  <c r="AC150" i="1"/>
  <c r="W152" i="1"/>
  <c r="AA152" i="1"/>
  <c r="X152" i="1"/>
  <c r="AB152" i="1"/>
  <c r="Y152" i="1"/>
  <c r="AC152" i="1"/>
  <c r="W154" i="1"/>
  <c r="AA154" i="1"/>
  <c r="X154" i="1"/>
  <c r="AB154" i="1"/>
  <c r="Y154" i="1"/>
  <c r="AC154" i="1"/>
  <c r="W156" i="1"/>
  <c r="AA156" i="1"/>
  <c r="X156" i="1"/>
  <c r="AB156" i="1"/>
  <c r="Y156" i="1"/>
  <c r="AC156" i="1"/>
  <c r="W158" i="1"/>
  <c r="AA158" i="1"/>
  <c r="X158" i="1"/>
  <c r="AB158" i="1"/>
  <c r="Y158" i="1"/>
  <c r="AC158" i="1"/>
  <c r="W160" i="1"/>
  <c r="AA160" i="1"/>
  <c r="X160" i="1"/>
  <c r="AB160" i="1"/>
  <c r="Y160" i="1"/>
  <c r="AC160" i="1"/>
  <c r="W162" i="1"/>
  <c r="AA162" i="1"/>
  <c r="X162" i="1"/>
  <c r="AB162" i="1"/>
  <c r="Y162" i="1"/>
  <c r="AC162" i="1"/>
  <c r="W164" i="1"/>
  <c r="AA164" i="1"/>
  <c r="X164" i="1"/>
  <c r="AB164" i="1"/>
  <c r="Y164" i="1"/>
  <c r="AC164" i="1"/>
  <c r="W166" i="1"/>
  <c r="AA166" i="1"/>
  <c r="X166" i="1"/>
  <c r="AB166" i="1"/>
  <c r="Y166" i="1"/>
  <c r="AC166" i="1"/>
  <c r="W168" i="1"/>
  <c r="AA168" i="1"/>
  <c r="X168" i="1"/>
  <c r="AB168" i="1"/>
  <c r="Y168" i="1"/>
  <c r="AC168" i="1"/>
  <c r="W170" i="1"/>
  <c r="AA170" i="1"/>
  <c r="X170" i="1"/>
  <c r="AB170" i="1"/>
  <c r="Y170" i="1"/>
  <c r="AC170" i="1"/>
  <c r="W172" i="1"/>
  <c r="AA172" i="1"/>
  <c r="X172" i="1"/>
  <c r="AB172" i="1"/>
  <c r="Y172" i="1"/>
  <c r="AC172" i="1"/>
  <c r="W174" i="1"/>
  <c r="AA174" i="1"/>
  <c r="X174" i="1"/>
  <c r="AB174" i="1"/>
  <c r="Y174" i="1"/>
  <c r="AC174" i="1"/>
  <c r="W176" i="1"/>
  <c r="AA176" i="1"/>
  <c r="X176" i="1"/>
  <c r="AB176" i="1"/>
  <c r="Y176" i="1"/>
  <c r="AC176" i="1"/>
  <c r="W178" i="1"/>
  <c r="AA178" i="1"/>
  <c r="X178" i="1"/>
  <c r="AB178" i="1"/>
  <c r="Y178" i="1"/>
  <c r="AC178" i="1"/>
  <c r="W180" i="1"/>
  <c r="AA180" i="1"/>
  <c r="X180" i="1"/>
  <c r="AB180" i="1"/>
  <c r="Y180" i="1"/>
  <c r="AC180" i="1"/>
  <c r="W182" i="1"/>
  <c r="AA182" i="1"/>
  <c r="X182" i="1"/>
  <c r="AB182" i="1"/>
  <c r="Y182" i="1"/>
  <c r="AC182" i="1"/>
  <c r="W184" i="1"/>
  <c r="AA184" i="1"/>
  <c r="X184" i="1"/>
  <c r="AB184" i="1"/>
  <c r="Y184" i="1"/>
  <c r="AC184" i="1"/>
  <c r="W186" i="1"/>
  <c r="AA186" i="1"/>
  <c r="X186" i="1"/>
  <c r="AB186" i="1"/>
  <c r="Y186" i="1"/>
  <c r="AC186" i="1"/>
  <c r="W188" i="1"/>
  <c r="AA188" i="1"/>
  <c r="X188" i="1"/>
  <c r="AB188" i="1"/>
  <c r="Y188" i="1"/>
  <c r="AC188" i="1"/>
  <c r="W190" i="1"/>
  <c r="AA190" i="1"/>
  <c r="X190" i="1"/>
  <c r="AB190" i="1"/>
  <c r="Y190" i="1"/>
  <c r="AC190" i="1"/>
  <c r="W192" i="1"/>
  <c r="AA192" i="1"/>
  <c r="X192" i="1"/>
  <c r="AB192" i="1"/>
  <c r="Y192" i="1"/>
  <c r="AC192" i="1"/>
  <c r="W194" i="1"/>
  <c r="AA194" i="1"/>
  <c r="X194" i="1"/>
  <c r="AB194" i="1"/>
  <c r="Y194" i="1"/>
  <c r="AC194" i="1"/>
  <c r="W196" i="1"/>
  <c r="AA196" i="1"/>
  <c r="X196" i="1"/>
  <c r="AB196" i="1"/>
  <c r="Y196" i="1"/>
  <c r="AC196" i="1"/>
  <c r="W198" i="1"/>
  <c r="AA198" i="1"/>
  <c r="X198" i="1"/>
  <c r="AB198" i="1"/>
  <c r="Y198" i="1"/>
  <c r="AC198" i="1"/>
  <c r="W200" i="1"/>
  <c r="AA200" i="1"/>
  <c r="X200" i="1"/>
  <c r="AB200" i="1"/>
  <c r="Y200" i="1"/>
  <c r="AC200" i="1"/>
  <c r="W202" i="1"/>
  <c r="AA202" i="1"/>
  <c r="X202" i="1"/>
  <c r="AB202" i="1"/>
  <c r="Y202" i="1"/>
  <c r="AC202" i="1"/>
  <c r="W204" i="1"/>
  <c r="AA204" i="1"/>
  <c r="X204" i="1"/>
  <c r="AB204" i="1"/>
  <c r="Y204" i="1"/>
  <c r="AC204" i="1"/>
  <c r="W206" i="1"/>
  <c r="AA206" i="1"/>
  <c r="X206" i="1"/>
  <c r="AB206" i="1"/>
  <c r="Y206" i="1"/>
  <c r="AC206" i="1"/>
  <c r="W208" i="1"/>
  <c r="AA208" i="1"/>
  <c r="X208" i="1"/>
  <c r="AB208" i="1"/>
  <c r="Y208" i="1"/>
  <c r="AC208" i="1"/>
  <c r="W210" i="1"/>
  <c r="AA210" i="1"/>
  <c r="X210" i="1"/>
  <c r="AB210" i="1"/>
  <c r="Y210" i="1"/>
  <c r="AC210" i="1"/>
  <c r="W212" i="1"/>
  <c r="AA212" i="1"/>
  <c r="X212" i="1"/>
  <c r="AB212" i="1"/>
  <c r="Y212" i="1"/>
  <c r="AC212" i="1"/>
  <c r="W214" i="1"/>
  <c r="AA214" i="1"/>
  <c r="X214" i="1"/>
  <c r="AB214" i="1"/>
  <c r="Y214" i="1"/>
  <c r="AC214" i="1"/>
  <c r="W216" i="1"/>
  <c r="AA216" i="1"/>
  <c r="X216" i="1"/>
  <c r="AB216" i="1"/>
  <c r="Y216" i="1"/>
  <c r="AC216" i="1"/>
  <c r="W218" i="1"/>
  <c r="AA218" i="1"/>
  <c r="X218" i="1"/>
  <c r="AB218" i="1"/>
  <c r="Y218" i="1"/>
  <c r="AC218" i="1"/>
  <c r="W220" i="1"/>
  <c r="AA220" i="1"/>
  <c r="X220" i="1"/>
  <c r="AB220" i="1"/>
  <c r="Y220" i="1"/>
  <c r="AC220" i="1"/>
  <c r="W222" i="1"/>
  <c r="AA222" i="1"/>
  <c r="X222" i="1"/>
  <c r="AB222" i="1"/>
  <c r="Y222" i="1"/>
  <c r="AC222" i="1"/>
  <c r="W224" i="1"/>
  <c r="AA224" i="1"/>
  <c r="X224" i="1"/>
  <c r="AB224" i="1"/>
  <c r="Y224" i="1"/>
  <c r="AC224" i="1"/>
  <c r="W226" i="1"/>
  <c r="AA226" i="1"/>
  <c r="X226" i="1"/>
  <c r="AB226" i="1"/>
  <c r="Y226" i="1"/>
  <c r="AC226" i="1"/>
  <c r="W228" i="1"/>
  <c r="AA228" i="1"/>
  <c r="X228" i="1"/>
  <c r="AB228" i="1"/>
  <c r="Y228" i="1"/>
  <c r="AC228" i="1"/>
  <c r="W230" i="1"/>
  <c r="AA230" i="1"/>
  <c r="X230" i="1"/>
  <c r="AB230" i="1"/>
  <c r="Y230" i="1"/>
  <c r="AC230" i="1"/>
  <c r="W232" i="1"/>
  <c r="AA232" i="1"/>
  <c r="X232" i="1"/>
  <c r="AB232" i="1"/>
  <c r="Y232" i="1"/>
  <c r="AC232" i="1"/>
  <c r="W234" i="1"/>
  <c r="AA234" i="1"/>
  <c r="X234" i="1"/>
  <c r="AB234" i="1"/>
  <c r="Y234" i="1"/>
  <c r="AC234" i="1"/>
  <c r="W236" i="1"/>
  <c r="AA236" i="1"/>
  <c r="X236" i="1"/>
  <c r="AB236" i="1"/>
  <c r="Y236" i="1"/>
  <c r="AC236" i="1"/>
  <c r="W238" i="1"/>
  <c r="AA238" i="1"/>
  <c r="X238" i="1"/>
  <c r="AB238" i="1"/>
  <c r="Y238" i="1"/>
  <c r="AC238" i="1"/>
  <c r="W240" i="1"/>
  <c r="AA240" i="1"/>
  <c r="X240" i="1"/>
  <c r="AB240" i="1"/>
  <c r="Y240" i="1"/>
  <c r="AC240" i="1"/>
  <c r="W242" i="1"/>
  <c r="AA242" i="1"/>
  <c r="X242" i="1"/>
  <c r="AB242" i="1"/>
  <c r="Y242" i="1"/>
  <c r="AC242" i="1"/>
  <c r="W244" i="1"/>
  <c r="AA244" i="1"/>
  <c r="X244" i="1"/>
  <c r="AB244" i="1"/>
  <c r="Y244" i="1"/>
  <c r="AC244" i="1"/>
  <c r="W246" i="1"/>
  <c r="AA246" i="1"/>
  <c r="X246" i="1"/>
  <c r="AB246" i="1"/>
  <c r="Y246" i="1"/>
  <c r="AC246" i="1"/>
  <c r="W248" i="1"/>
  <c r="AA248" i="1"/>
  <c r="X248" i="1"/>
  <c r="AB248" i="1"/>
  <c r="Y248" i="1"/>
  <c r="AC248" i="1"/>
  <c r="W250" i="1"/>
  <c r="AA250" i="1"/>
  <c r="X250" i="1"/>
  <c r="AB250" i="1"/>
  <c r="Y250" i="1"/>
  <c r="AC250" i="1"/>
  <c r="W252" i="1"/>
  <c r="AA252" i="1"/>
  <c r="X252" i="1"/>
  <c r="AB252" i="1"/>
  <c r="Y252" i="1"/>
  <c r="AC252" i="1"/>
  <c r="W254" i="1"/>
  <c r="AA254" i="1"/>
  <c r="X254" i="1"/>
  <c r="AB254" i="1"/>
  <c r="Y254" i="1"/>
  <c r="AC254" i="1"/>
  <c r="W256" i="1"/>
  <c r="AA256" i="1"/>
  <c r="X256" i="1"/>
  <c r="AB256" i="1"/>
  <c r="Y256" i="1"/>
  <c r="AC256" i="1"/>
  <c r="W258" i="1"/>
  <c r="AA258" i="1"/>
  <c r="X258" i="1"/>
  <c r="AB258" i="1"/>
  <c r="Y258" i="1"/>
  <c r="AC258" i="1"/>
  <c r="W260" i="1"/>
  <c r="AA260" i="1"/>
  <c r="X260" i="1"/>
  <c r="AB260" i="1"/>
  <c r="Y260" i="1"/>
  <c r="AC260" i="1"/>
  <c r="W262" i="1"/>
  <c r="AA262" i="1"/>
  <c r="X262" i="1"/>
  <c r="AB262" i="1"/>
  <c r="Y262" i="1"/>
  <c r="AC262" i="1"/>
  <c r="W264" i="1"/>
  <c r="AA264" i="1"/>
  <c r="X264" i="1"/>
  <c r="AB264" i="1"/>
  <c r="Y264" i="1"/>
  <c r="AC264" i="1"/>
  <c r="W266" i="1"/>
  <c r="AA266" i="1"/>
  <c r="X266" i="1"/>
  <c r="AB266" i="1"/>
  <c r="Y266" i="1"/>
  <c r="AC266" i="1"/>
  <c r="W268" i="1"/>
  <c r="AA268" i="1"/>
  <c r="X268" i="1"/>
  <c r="AB268" i="1"/>
  <c r="Y268" i="1"/>
  <c r="AC268" i="1"/>
  <c r="W270" i="1"/>
  <c r="AA270" i="1"/>
  <c r="X270" i="1"/>
  <c r="AB270" i="1"/>
  <c r="Y270" i="1"/>
  <c r="AC270" i="1"/>
  <c r="W272" i="1"/>
  <c r="AA272" i="1"/>
  <c r="X272" i="1"/>
  <c r="AB272" i="1"/>
  <c r="Y272" i="1"/>
  <c r="AC272" i="1"/>
  <c r="W274" i="1"/>
  <c r="AA274" i="1"/>
  <c r="X274" i="1"/>
  <c r="AB274" i="1"/>
  <c r="Y274" i="1"/>
  <c r="AC274" i="1"/>
  <c r="W276" i="1"/>
  <c r="AA276" i="1"/>
  <c r="X276" i="1"/>
  <c r="AB276" i="1"/>
  <c r="Y276" i="1"/>
  <c r="AC276" i="1"/>
  <c r="W278" i="1"/>
  <c r="AA278" i="1"/>
  <c r="X278" i="1"/>
  <c r="AB278" i="1"/>
  <c r="Y278" i="1"/>
  <c r="AC278" i="1"/>
  <c r="W280" i="1"/>
  <c r="AA280" i="1"/>
  <c r="X280" i="1"/>
  <c r="AB280" i="1"/>
  <c r="Y280" i="1"/>
  <c r="AC280" i="1"/>
  <c r="W282" i="1"/>
  <c r="AA282" i="1"/>
  <c r="X282" i="1"/>
  <c r="AB282" i="1"/>
  <c r="Y282" i="1"/>
  <c r="AC282" i="1"/>
  <c r="W284" i="1"/>
  <c r="AA284" i="1"/>
  <c r="X284" i="1"/>
  <c r="AB284" i="1"/>
  <c r="Y284" i="1"/>
  <c r="AC284" i="1"/>
  <c r="W286" i="1"/>
  <c r="AA286" i="1"/>
  <c r="X286" i="1"/>
  <c r="AB286" i="1"/>
  <c r="Y286" i="1"/>
  <c r="AC286" i="1"/>
  <c r="W288" i="1"/>
  <c r="AA288" i="1"/>
  <c r="X288" i="1"/>
  <c r="AB288" i="1"/>
  <c r="Y288" i="1"/>
  <c r="AC288" i="1"/>
  <c r="W290" i="1"/>
  <c r="AA290" i="1"/>
  <c r="X290" i="1"/>
  <c r="AB290" i="1"/>
  <c r="Y290" i="1"/>
  <c r="AC290" i="1"/>
  <c r="W292" i="1"/>
  <c r="AA292" i="1"/>
  <c r="X292" i="1"/>
  <c r="AB292" i="1"/>
  <c r="Y292" i="1"/>
  <c r="AC292" i="1"/>
  <c r="W294" i="1"/>
  <c r="AA294" i="1"/>
  <c r="X294" i="1"/>
  <c r="AB294" i="1"/>
  <c r="Y294" i="1"/>
  <c r="AC294" i="1"/>
  <c r="W296" i="1"/>
  <c r="AA296" i="1"/>
  <c r="X296" i="1"/>
  <c r="AB296" i="1"/>
  <c r="Y296" i="1"/>
  <c r="AC296" i="1"/>
  <c r="W298" i="1"/>
  <c r="AA298" i="1"/>
  <c r="X298" i="1"/>
  <c r="AB298" i="1"/>
  <c r="Y298" i="1"/>
  <c r="AC298" i="1"/>
  <c r="W300" i="1"/>
  <c r="AA300" i="1"/>
  <c r="X300" i="1"/>
  <c r="AB300" i="1"/>
  <c r="Y300" i="1"/>
  <c r="AC300" i="1"/>
  <c r="W302" i="1"/>
  <c r="AA302" i="1"/>
  <c r="X302" i="1"/>
  <c r="AB302" i="1"/>
  <c r="Y302" i="1"/>
  <c r="AC302" i="1"/>
  <c r="W304" i="1"/>
  <c r="AA304" i="1"/>
  <c r="X304" i="1"/>
  <c r="AB304" i="1"/>
  <c r="Y304" i="1"/>
  <c r="AC304" i="1"/>
  <c r="W306" i="1"/>
  <c r="AA306" i="1"/>
  <c r="X306" i="1"/>
  <c r="AB306" i="1"/>
  <c r="Y306" i="1"/>
  <c r="AC306" i="1"/>
  <c r="W308" i="1"/>
  <c r="AA308" i="1"/>
  <c r="X308" i="1"/>
  <c r="AB308" i="1"/>
  <c r="Y308" i="1"/>
  <c r="AC308" i="1"/>
  <c r="W310" i="1"/>
  <c r="AA310" i="1"/>
  <c r="X310" i="1"/>
  <c r="AB310" i="1"/>
  <c r="Y310" i="1"/>
  <c r="AC310" i="1"/>
  <c r="W312" i="1"/>
  <c r="AA312" i="1"/>
  <c r="X312" i="1"/>
  <c r="AB312" i="1"/>
  <c r="Y312" i="1"/>
  <c r="AC312" i="1"/>
  <c r="W314" i="1"/>
  <c r="AA314" i="1"/>
  <c r="X314" i="1"/>
  <c r="AB314" i="1"/>
  <c r="Y314" i="1"/>
  <c r="AC314" i="1"/>
  <c r="W316" i="1"/>
  <c r="AA316" i="1"/>
  <c r="X316" i="1"/>
  <c r="AB316" i="1"/>
  <c r="Y316" i="1"/>
  <c r="AC316" i="1"/>
  <c r="W318" i="1"/>
  <c r="AA318" i="1"/>
  <c r="X318" i="1"/>
  <c r="AB318" i="1"/>
  <c r="Y318" i="1"/>
  <c r="AC318" i="1"/>
  <c r="W320" i="1"/>
  <c r="AA320" i="1"/>
  <c r="X320" i="1"/>
  <c r="AB320" i="1"/>
  <c r="Y320" i="1"/>
  <c r="AC320" i="1"/>
  <c r="W322" i="1"/>
  <c r="AA322" i="1"/>
  <c r="X322" i="1"/>
  <c r="AB322" i="1"/>
  <c r="Y322" i="1"/>
  <c r="AC322" i="1"/>
  <c r="W324" i="1"/>
  <c r="AA324" i="1"/>
  <c r="X324" i="1"/>
  <c r="AB324" i="1"/>
  <c r="Y324" i="1"/>
  <c r="AC324" i="1"/>
  <c r="W326" i="1"/>
  <c r="AA326" i="1"/>
  <c r="X326" i="1"/>
  <c r="AB326" i="1"/>
  <c r="Y326" i="1"/>
  <c r="AC326" i="1"/>
  <c r="W328" i="1"/>
  <c r="AA328" i="1"/>
  <c r="X328" i="1"/>
  <c r="AB328" i="1"/>
  <c r="Y328" i="1"/>
  <c r="AC328" i="1"/>
  <c r="W330" i="1"/>
  <c r="AA330" i="1"/>
  <c r="X330" i="1"/>
  <c r="AB330" i="1"/>
  <c r="Y330" i="1"/>
  <c r="AC330" i="1"/>
  <c r="W332" i="1"/>
  <c r="AA332" i="1"/>
  <c r="X332" i="1"/>
  <c r="AB332" i="1"/>
  <c r="Y332" i="1"/>
  <c r="AC332" i="1"/>
  <c r="W334" i="1"/>
  <c r="AA334" i="1"/>
  <c r="X334" i="1"/>
  <c r="AB334" i="1"/>
  <c r="Y334" i="1"/>
  <c r="AC334" i="1"/>
  <c r="W336" i="1"/>
  <c r="AA336" i="1"/>
  <c r="X336" i="1"/>
  <c r="AB336" i="1"/>
  <c r="Y336" i="1"/>
  <c r="AC336" i="1"/>
  <c r="W338" i="1"/>
  <c r="AA338" i="1"/>
  <c r="X338" i="1"/>
  <c r="AB338" i="1"/>
  <c r="Y338" i="1"/>
  <c r="AC338" i="1"/>
  <c r="W340" i="1"/>
  <c r="AA340" i="1"/>
  <c r="X340" i="1"/>
  <c r="AB340" i="1"/>
  <c r="Y340" i="1"/>
  <c r="AC340" i="1"/>
  <c r="W342" i="1"/>
  <c r="AA342" i="1"/>
  <c r="X342" i="1"/>
  <c r="AB342" i="1"/>
  <c r="Y342" i="1"/>
  <c r="AC342" i="1"/>
  <c r="W344" i="1"/>
  <c r="AA344" i="1"/>
  <c r="X344" i="1"/>
  <c r="AB344" i="1"/>
  <c r="Y344" i="1"/>
  <c r="AC344" i="1"/>
  <c r="W346" i="1"/>
  <c r="AA346" i="1"/>
  <c r="X346" i="1"/>
  <c r="AB346" i="1"/>
  <c r="Y346" i="1"/>
  <c r="AC346" i="1"/>
  <c r="W348" i="1"/>
  <c r="AA348" i="1"/>
  <c r="X348" i="1"/>
  <c r="AB348" i="1"/>
  <c r="Y348" i="1"/>
  <c r="AC348" i="1"/>
  <c r="W350" i="1"/>
  <c r="AA350" i="1"/>
  <c r="X350" i="1"/>
  <c r="AB350" i="1"/>
  <c r="Y350" i="1"/>
  <c r="AC350" i="1"/>
  <c r="W352" i="1"/>
  <c r="AA352" i="1"/>
  <c r="X352" i="1"/>
  <c r="AB352" i="1"/>
  <c r="Y352" i="1"/>
  <c r="AC352" i="1"/>
  <c r="W354" i="1"/>
  <c r="AA354" i="1"/>
  <c r="X354" i="1"/>
  <c r="AB354" i="1"/>
  <c r="Y354" i="1"/>
  <c r="AC354" i="1"/>
  <c r="W356" i="1"/>
  <c r="AA356" i="1"/>
  <c r="X356" i="1"/>
  <c r="AB356" i="1"/>
  <c r="Y356" i="1"/>
  <c r="AC356" i="1"/>
  <c r="W358" i="1"/>
  <c r="AA358" i="1"/>
  <c r="X358" i="1"/>
  <c r="AB358" i="1"/>
  <c r="Y358" i="1"/>
  <c r="AC358" i="1"/>
  <c r="W360" i="1"/>
  <c r="AA360" i="1"/>
  <c r="X360" i="1"/>
  <c r="AB360" i="1"/>
  <c r="Y360" i="1"/>
  <c r="AC360" i="1"/>
  <c r="W362" i="1"/>
  <c r="AA362" i="1"/>
  <c r="X362" i="1"/>
  <c r="AB362" i="1"/>
  <c r="Y362" i="1"/>
  <c r="AC362" i="1"/>
  <c r="W364" i="1"/>
  <c r="AA364" i="1"/>
  <c r="X364" i="1"/>
  <c r="AB364" i="1"/>
  <c r="Y364" i="1"/>
  <c r="AC364" i="1"/>
  <c r="W366" i="1"/>
  <c r="AA366" i="1"/>
  <c r="X366" i="1"/>
  <c r="AB366" i="1"/>
  <c r="Y366" i="1"/>
  <c r="AC366" i="1"/>
  <c r="W368" i="1"/>
  <c r="AA368" i="1"/>
  <c r="X368" i="1"/>
  <c r="AB368" i="1"/>
  <c r="Y368" i="1"/>
  <c r="AC368" i="1"/>
  <c r="W370" i="1"/>
  <c r="AA370" i="1"/>
  <c r="X370" i="1"/>
  <c r="AB370" i="1"/>
  <c r="Y370" i="1"/>
  <c r="AC370" i="1"/>
  <c r="W372" i="1"/>
  <c r="AA372" i="1"/>
  <c r="X372" i="1"/>
  <c r="AB372" i="1"/>
  <c r="Y372" i="1"/>
  <c r="AC372" i="1"/>
  <c r="W374" i="1"/>
  <c r="AA374" i="1"/>
  <c r="X374" i="1"/>
  <c r="AB374" i="1"/>
  <c r="Y374" i="1"/>
  <c r="AC374" i="1"/>
  <c r="W376" i="1"/>
  <c r="AA376" i="1"/>
  <c r="X376" i="1"/>
  <c r="AB376" i="1"/>
  <c r="Y376" i="1"/>
  <c r="AC376" i="1"/>
  <c r="W378" i="1"/>
  <c r="AA378" i="1"/>
  <c r="X378" i="1"/>
  <c r="AB378" i="1"/>
  <c r="Y378" i="1"/>
  <c r="AC378" i="1"/>
  <c r="W380" i="1"/>
  <c r="AA380" i="1"/>
  <c r="X380" i="1"/>
  <c r="AB380" i="1"/>
  <c r="Y380" i="1"/>
  <c r="AC380" i="1"/>
  <c r="W382" i="1"/>
  <c r="AA382" i="1"/>
  <c r="X382" i="1"/>
  <c r="AB382" i="1"/>
  <c r="Y382" i="1"/>
  <c r="AC382" i="1"/>
  <c r="W384" i="1"/>
  <c r="AA384" i="1"/>
  <c r="X384" i="1"/>
  <c r="AB384" i="1"/>
  <c r="Y384" i="1"/>
  <c r="AC384" i="1"/>
  <c r="W386" i="1"/>
  <c r="AA386" i="1"/>
  <c r="X386" i="1"/>
  <c r="AB386" i="1"/>
  <c r="Y386" i="1"/>
  <c r="AC386" i="1"/>
  <c r="W388" i="1"/>
  <c r="AA388" i="1"/>
  <c r="X388" i="1"/>
  <c r="AB388" i="1"/>
  <c r="Y388" i="1"/>
  <c r="AC388" i="1"/>
  <c r="W390" i="1"/>
  <c r="AA390" i="1"/>
  <c r="X390" i="1"/>
  <c r="AB390" i="1"/>
  <c r="Y390" i="1"/>
  <c r="AC390" i="1"/>
  <c r="W392" i="1"/>
  <c r="AA392" i="1"/>
  <c r="X392" i="1"/>
  <c r="AB392" i="1"/>
  <c r="Y392" i="1"/>
  <c r="AC392" i="1"/>
  <c r="W394" i="1"/>
  <c r="AA394" i="1"/>
  <c r="X394" i="1"/>
  <c r="AB394" i="1"/>
  <c r="Y394" i="1"/>
  <c r="AC394" i="1"/>
  <c r="W396" i="1"/>
  <c r="AA396" i="1"/>
  <c r="X396" i="1"/>
  <c r="AB396" i="1"/>
  <c r="Y396" i="1"/>
  <c r="AC396" i="1"/>
  <c r="W398" i="1"/>
  <c r="AA398" i="1"/>
  <c r="X398" i="1"/>
  <c r="AB398" i="1"/>
  <c r="Y398" i="1"/>
  <c r="AC398" i="1"/>
  <c r="W400" i="1"/>
  <c r="AA400" i="1"/>
  <c r="X400" i="1"/>
  <c r="AB400" i="1"/>
  <c r="Y400" i="1"/>
  <c r="AC400" i="1"/>
  <c r="W402" i="1"/>
  <c r="AA402" i="1"/>
  <c r="X402" i="1"/>
  <c r="AB402" i="1"/>
  <c r="Y402" i="1"/>
  <c r="AC402" i="1"/>
  <c r="W404" i="1"/>
  <c r="AA404" i="1"/>
  <c r="X404" i="1"/>
  <c r="AB404" i="1"/>
  <c r="Y404" i="1"/>
  <c r="AC404" i="1"/>
  <c r="W406" i="1"/>
  <c r="AA406" i="1"/>
  <c r="X406" i="1"/>
  <c r="AB406" i="1"/>
  <c r="Y406" i="1"/>
  <c r="AC406" i="1"/>
  <c r="W408" i="1"/>
  <c r="AA408" i="1"/>
  <c r="X408" i="1"/>
  <c r="AB408" i="1"/>
  <c r="Y408" i="1"/>
  <c r="AC408" i="1"/>
  <c r="W410" i="1"/>
  <c r="AA410" i="1"/>
  <c r="X410" i="1"/>
  <c r="AB410" i="1"/>
  <c r="Y410" i="1"/>
  <c r="AC410" i="1"/>
  <c r="W412" i="1"/>
  <c r="AA412" i="1"/>
  <c r="X412" i="1"/>
  <c r="AB412" i="1"/>
  <c r="Y412" i="1"/>
  <c r="AC412" i="1"/>
  <c r="W414" i="1"/>
  <c r="AA414" i="1"/>
  <c r="X414" i="1"/>
  <c r="AB414" i="1"/>
  <c r="Y414" i="1"/>
  <c r="AC414" i="1"/>
  <c r="W416" i="1"/>
  <c r="AA416" i="1"/>
  <c r="X416" i="1"/>
  <c r="AB416" i="1"/>
  <c r="Y416" i="1"/>
  <c r="AC416" i="1"/>
  <c r="W418" i="1"/>
  <c r="AA418" i="1"/>
  <c r="X418" i="1"/>
  <c r="AB418" i="1"/>
  <c r="Y418" i="1"/>
  <c r="AC418" i="1"/>
  <c r="W420" i="1"/>
  <c r="AA420" i="1"/>
  <c r="X420" i="1"/>
  <c r="AB420" i="1"/>
  <c r="Y420" i="1"/>
  <c r="AC420" i="1"/>
  <c r="W422" i="1"/>
  <c r="AA422" i="1"/>
  <c r="X422" i="1"/>
  <c r="AB422" i="1"/>
  <c r="Y422" i="1"/>
  <c r="AC422" i="1"/>
  <c r="W424" i="1"/>
  <c r="AA424" i="1"/>
  <c r="X424" i="1"/>
  <c r="AB424" i="1"/>
  <c r="Y424" i="1"/>
  <c r="AC424" i="1"/>
  <c r="W426" i="1"/>
  <c r="AA426" i="1"/>
  <c r="X426" i="1"/>
  <c r="AB426" i="1"/>
  <c r="Y426" i="1"/>
  <c r="AC426" i="1"/>
  <c r="W428" i="1"/>
  <c r="AA428" i="1"/>
  <c r="X428" i="1"/>
  <c r="AB428" i="1"/>
  <c r="Y428" i="1"/>
  <c r="AC428" i="1"/>
  <c r="W430" i="1"/>
  <c r="AA430" i="1"/>
  <c r="X430" i="1"/>
  <c r="AB430" i="1"/>
  <c r="Y430" i="1"/>
  <c r="AC430" i="1"/>
  <c r="W432" i="1"/>
  <c r="AA432" i="1"/>
  <c r="X432" i="1"/>
  <c r="AB432" i="1"/>
  <c r="Y432" i="1"/>
  <c r="AC432" i="1"/>
  <c r="W434" i="1"/>
  <c r="AA434" i="1"/>
  <c r="X434" i="1"/>
  <c r="AB434" i="1"/>
  <c r="Y434" i="1"/>
  <c r="AC434" i="1"/>
  <c r="W436" i="1"/>
  <c r="AA436" i="1"/>
  <c r="X436" i="1"/>
  <c r="AB436" i="1"/>
  <c r="Y436" i="1"/>
  <c r="AC436" i="1"/>
  <c r="W438" i="1"/>
  <c r="AA438" i="1"/>
  <c r="X438" i="1"/>
  <c r="AB438" i="1"/>
  <c r="Y438" i="1"/>
  <c r="AC438" i="1"/>
  <c r="W440" i="1"/>
  <c r="AA440" i="1"/>
  <c r="X440" i="1"/>
  <c r="AB440" i="1"/>
  <c r="Y440" i="1"/>
  <c r="AC440" i="1"/>
  <c r="W442" i="1"/>
  <c r="AA442" i="1"/>
  <c r="X442" i="1"/>
  <c r="AB442" i="1"/>
  <c r="Y442" i="1"/>
  <c r="AC442" i="1"/>
  <c r="W444" i="1"/>
  <c r="AA444" i="1"/>
  <c r="X444" i="1"/>
  <c r="AB444" i="1"/>
  <c r="Y444" i="1"/>
  <c r="AC444" i="1"/>
  <c r="W446" i="1"/>
  <c r="AA446" i="1"/>
  <c r="X446" i="1"/>
  <c r="AB446" i="1"/>
  <c r="Y446" i="1"/>
  <c r="AC446" i="1"/>
  <c r="W448" i="1"/>
  <c r="AA448" i="1"/>
  <c r="X448" i="1"/>
  <c r="AB448" i="1"/>
  <c r="Y448" i="1"/>
  <c r="AC448" i="1"/>
  <c r="W450" i="1"/>
  <c r="AA450" i="1"/>
  <c r="X450" i="1"/>
  <c r="AB450" i="1"/>
  <c r="Y450" i="1"/>
  <c r="AC450" i="1"/>
  <c r="W452" i="1"/>
  <c r="AA452" i="1"/>
  <c r="X452" i="1"/>
  <c r="AB452" i="1"/>
  <c r="Y452" i="1"/>
  <c r="AC452" i="1"/>
  <c r="W454" i="1"/>
  <c r="AA454" i="1"/>
  <c r="X454" i="1"/>
  <c r="AB454" i="1"/>
  <c r="Y454" i="1"/>
  <c r="AC454" i="1"/>
  <c r="W456" i="1"/>
  <c r="AA456" i="1"/>
  <c r="X456" i="1"/>
  <c r="AB456" i="1"/>
  <c r="Y456" i="1"/>
  <c r="AC456" i="1"/>
  <c r="W458" i="1"/>
  <c r="AA458" i="1"/>
  <c r="X458" i="1"/>
  <c r="AB458" i="1"/>
  <c r="Y458" i="1"/>
  <c r="AC458" i="1"/>
  <c r="W460" i="1"/>
  <c r="AA460" i="1"/>
  <c r="X460" i="1"/>
  <c r="AB460" i="1"/>
  <c r="Y460" i="1"/>
  <c r="AC460" i="1"/>
  <c r="W462" i="1"/>
  <c r="AA462" i="1"/>
  <c r="X462" i="1"/>
  <c r="AB462" i="1"/>
  <c r="Y462" i="1"/>
  <c r="AC462" i="1"/>
  <c r="W464" i="1"/>
  <c r="AA464" i="1"/>
  <c r="X464" i="1"/>
  <c r="AB464" i="1"/>
  <c r="Y464" i="1"/>
  <c r="AC464" i="1"/>
  <c r="W466" i="1"/>
  <c r="AA466" i="1"/>
  <c r="X466" i="1"/>
  <c r="AB466" i="1"/>
  <c r="Y466" i="1"/>
  <c r="AC466" i="1"/>
  <c r="W468" i="1"/>
  <c r="AA468" i="1"/>
  <c r="X468" i="1"/>
  <c r="AB468" i="1"/>
  <c r="Y468" i="1"/>
  <c r="AC468" i="1"/>
  <c r="W470" i="1"/>
  <c r="AA470" i="1"/>
  <c r="X470" i="1"/>
  <c r="AB470" i="1"/>
  <c r="Y470" i="1"/>
  <c r="AC470" i="1"/>
  <c r="W472" i="1"/>
  <c r="AA472" i="1"/>
  <c r="X472" i="1"/>
  <c r="AB472" i="1"/>
  <c r="Y472" i="1"/>
  <c r="AC472" i="1"/>
  <c r="W474" i="1"/>
  <c r="AA474" i="1"/>
  <c r="X474" i="1"/>
  <c r="AB474" i="1"/>
  <c r="Y474" i="1"/>
  <c r="AC474" i="1"/>
  <c r="W476" i="1"/>
  <c r="AA476" i="1"/>
  <c r="X476" i="1"/>
  <c r="AB476" i="1"/>
  <c r="Y476" i="1"/>
  <c r="AC476" i="1"/>
  <c r="W478" i="1"/>
  <c r="AA478" i="1"/>
  <c r="X478" i="1"/>
  <c r="AB478" i="1"/>
  <c r="Y478" i="1"/>
  <c r="AC478" i="1"/>
  <c r="W480" i="1"/>
  <c r="AA480" i="1"/>
  <c r="X480" i="1"/>
  <c r="AB480" i="1"/>
  <c r="Y480" i="1"/>
  <c r="AC480" i="1"/>
  <c r="W482" i="1"/>
  <c r="AA482" i="1"/>
  <c r="X482" i="1"/>
  <c r="AB482" i="1"/>
  <c r="Y482" i="1"/>
  <c r="AC482" i="1"/>
  <c r="W484" i="1"/>
  <c r="AA484" i="1"/>
  <c r="X484" i="1"/>
  <c r="AB484" i="1"/>
  <c r="Y484" i="1"/>
  <c r="AC484" i="1"/>
  <c r="W486" i="1"/>
  <c r="AA486" i="1"/>
  <c r="X486" i="1"/>
  <c r="AB486" i="1"/>
  <c r="Y486" i="1"/>
  <c r="AC486" i="1"/>
  <c r="W488" i="1"/>
  <c r="AA488" i="1"/>
  <c r="X488" i="1"/>
  <c r="AB488" i="1"/>
  <c r="Y488" i="1"/>
  <c r="AC488" i="1"/>
  <c r="W490" i="1"/>
  <c r="AA490" i="1"/>
  <c r="X490" i="1"/>
  <c r="AB490" i="1"/>
  <c r="Y490" i="1"/>
  <c r="AC490" i="1"/>
  <c r="W492" i="1"/>
  <c r="AA492" i="1"/>
  <c r="X492" i="1"/>
  <c r="AB492" i="1"/>
  <c r="Y492" i="1"/>
  <c r="AC492" i="1"/>
  <c r="W494" i="1"/>
  <c r="AA494" i="1"/>
  <c r="X494" i="1"/>
  <c r="AB494" i="1"/>
  <c r="Y494" i="1"/>
  <c r="AC494" i="1"/>
  <c r="W496" i="1"/>
  <c r="AA496" i="1"/>
  <c r="X496" i="1"/>
  <c r="AB496" i="1"/>
  <c r="Y496" i="1"/>
  <c r="AC496" i="1"/>
  <c r="W498" i="1"/>
  <c r="AA498" i="1"/>
  <c r="X498" i="1"/>
  <c r="AB498" i="1"/>
  <c r="Y498" i="1"/>
  <c r="AC498" i="1"/>
  <c r="W500" i="1"/>
  <c r="AA500" i="1"/>
  <c r="X500" i="1"/>
  <c r="AB500" i="1"/>
  <c r="Y500" i="1"/>
  <c r="AC500" i="1"/>
  <c r="W502" i="1"/>
  <c r="AA502" i="1"/>
  <c r="X502" i="1"/>
  <c r="AB502" i="1"/>
  <c r="Y502" i="1"/>
  <c r="AC502" i="1"/>
  <c r="W504" i="1"/>
  <c r="AA504" i="1"/>
  <c r="X504" i="1"/>
  <c r="AB504" i="1"/>
  <c r="Y504" i="1"/>
  <c r="AC504" i="1"/>
  <c r="W506" i="1"/>
  <c r="AA506" i="1"/>
  <c r="X506" i="1"/>
  <c r="AB506" i="1"/>
  <c r="Y506" i="1"/>
  <c r="AC506" i="1"/>
  <c r="W508" i="1"/>
  <c r="AA508" i="1"/>
  <c r="X508" i="1"/>
  <c r="AB508" i="1"/>
  <c r="Y508" i="1"/>
  <c r="AC508" i="1"/>
  <c r="W510" i="1"/>
  <c r="AA510" i="1"/>
  <c r="X510" i="1"/>
  <c r="AB510" i="1"/>
  <c r="Y510" i="1"/>
  <c r="AC510" i="1"/>
  <c r="W512" i="1"/>
  <c r="AA512" i="1"/>
  <c r="X512" i="1"/>
  <c r="AB512" i="1"/>
  <c r="Y512" i="1"/>
  <c r="AC512" i="1"/>
  <c r="W514" i="1"/>
  <c r="AA514" i="1"/>
  <c r="X514" i="1"/>
  <c r="AB514" i="1"/>
  <c r="Y514" i="1"/>
  <c r="AC514" i="1"/>
  <c r="W516" i="1"/>
  <c r="AA516" i="1"/>
  <c r="X516" i="1"/>
  <c r="AB516" i="1"/>
  <c r="Y516" i="1"/>
  <c r="AC516" i="1"/>
  <c r="W518" i="1"/>
  <c r="AA518" i="1"/>
  <c r="X518" i="1"/>
  <c r="AB518" i="1"/>
  <c r="Y518" i="1"/>
  <c r="AC518" i="1"/>
  <c r="W520" i="1"/>
  <c r="AA520" i="1"/>
  <c r="X520" i="1"/>
  <c r="AB520" i="1"/>
  <c r="Y520" i="1"/>
  <c r="AC520" i="1"/>
  <c r="W522" i="1"/>
  <c r="AA522" i="1"/>
  <c r="X522" i="1"/>
  <c r="AB522" i="1"/>
  <c r="Y522" i="1"/>
  <c r="AC522" i="1"/>
  <c r="W524" i="1"/>
  <c r="AA524" i="1"/>
  <c r="X524" i="1"/>
  <c r="AB524" i="1"/>
  <c r="Y524" i="1"/>
  <c r="AC524" i="1"/>
  <c r="W526" i="1"/>
  <c r="AA526" i="1"/>
  <c r="X526" i="1"/>
  <c r="AB526" i="1"/>
  <c r="Y526" i="1"/>
  <c r="AC526" i="1"/>
  <c r="W528" i="1"/>
  <c r="AA528" i="1"/>
  <c r="X528" i="1"/>
  <c r="AB528" i="1"/>
  <c r="Y528" i="1"/>
  <c r="AC528" i="1"/>
  <c r="W530" i="1"/>
  <c r="AA530" i="1"/>
  <c r="X530" i="1"/>
  <c r="AB530" i="1"/>
  <c r="Y530" i="1"/>
  <c r="AC530" i="1"/>
  <c r="W532" i="1"/>
  <c r="AA532" i="1"/>
  <c r="X532" i="1"/>
  <c r="AB532" i="1"/>
  <c r="Y532" i="1"/>
  <c r="AC532" i="1"/>
  <c r="W534" i="1"/>
  <c r="AA534" i="1"/>
  <c r="X534" i="1"/>
  <c r="AB534" i="1"/>
  <c r="Y534" i="1"/>
  <c r="AC534" i="1"/>
  <c r="W536" i="1"/>
  <c r="AA536" i="1"/>
  <c r="X536" i="1"/>
  <c r="AB536" i="1"/>
  <c r="Y536" i="1"/>
  <c r="AC536" i="1"/>
  <c r="W538" i="1"/>
  <c r="AA538" i="1"/>
  <c r="X538" i="1"/>
  <c r="AB538" i="1"/>
  <c r="Y538" i="1"/>
  <c r="AC538" i="1"/>
  <c r="W540" i="1"/>
  <c r="AA540" i="1"/>
  <c r="X540" i="1"/>
  <c r="AB540" i="1"/>
  <c r="Y540" i="1"/>
  <c r="AC540" i="1"/>
  <c r="W542" i="1"/>
  <c r="AA542" i="1"/>
  <c r="X542" i="1"/>
  <c r="AB542" i="1"/>
  <c r="Y542" i="1"/>
  <c r="AC542" i="1"/>
  <c r="W544" i="1"/>
  <c r="AA544" i="1"/>
  <c r="X544" i="1"/>
  <c r="AB544" i="1"/>
  <c r="Y544" i="1"/>
  <c r="AC544" i="1"/>
  <c r="W546" i="1"/>
  <c r="AA546" i="1"/>
  <c r="X546" i="1"/>
  <c r="AB546" i="1"/>
  <c r="Y546" i="1"/>
  <c r="AC546" i="1"/>
  <c r="W548" i="1"/>
  <c r="AA548" i="1"/>
  <c r="X548" i="1"/>
  <c r="AB548" i="1"/>
  <c r="Y548" i="1"/>
  <c r="AC548" i="1"/>
  <c r="W550" i="1"/>
  <c r="AA550" i="1"/>
  <c r="X550" i="1"/>
  <c r="AB550" i="1"/>
  <c r="Y550" i="1"/>
  <c r="AC550" i="1"/>
  <c r="W552" i="1"/>
  <c r="AA552" i="1"/>
  <c r="X552" i="1"/>
  <c r="AB552" i="1"/>
  <c r="Y552" i="1"/>
  <c r="AC552" i="1"/>
  <c r="W554" i="1"/>
  <c r="AA554" i="1"/>
  <c r="X554" i="1"/>
  <c r="AB554" i="1"/>
  <c r="Y554" i="1"/>
  <c r="AC554" i="1"/>
  <c r="W556" i="1"/>
  <c r="AA556" i="1"/>
  <c r="X556" i="1"/>
  <c r="AB556" i="1"/>
  <c r="Y556" i="1"/>
  <c r="AC556" i="1"/>
  <c r="W558" i="1"/>
  <c r="AA558" i="1"/>
  <c r="X558" i="1"/>
  <c r="AB558" i="1"/>
  <c r="Y558" i="1"/>
  <c r="AC558" i="1"/>
  <c r="W560" i="1"/>
  <c r="AA560" i="1"/>
  <c r="X560" i="1"/>
  <c r="AB560" i="1"/>
  <c r="Y560" i="1"/>
  <c r="AC560" i="1"/>
  <c r="W562" i="1"/>
  <c r="AA562" i="1"/>
  <c r="X562" i="1"/>
  <c r="AB562" i="1"/>
  <c r="Y562" i="1"/>
  <c r="AC562" i="1"/>
  <c r="W564" i="1"/>
  <c r="AA564" i="1"/>
  <c r="X564" i="1"/>
  <c r="AB564" i="1"/>
  <c r="Y564" i="1"/>
  <c r="AC564" i="1"/>
  <c r="W566" i="1"/>
  <c r="AA566" i="1"/>
  <c r="X566" i="1"/>
  <c r="AB566" i="1"/>
  <c r="Y566" i="1"/>
  <c r="AC566" i="1"/>
  <c r="W568" i="1"/>
  <c r="AA568" i="1"/>
  <c r="X568" i="1"/>
  <c r="AB568" i="1"/>
  <c r="Y568" i="1"/>
  <c r="AC568" i="1"/>
  <c r="W570" i="1"/>
  <c r="AA570" i="1"/>
  <c r="X570" i="1"/>
  <c r="AB570" i="1"/>
  <c r="Y570" i="1"/>
  <c r="AC570" i="1"/>
  <c r="W572" i="1"/>
  <c r="AA572" i="1"/>
  <c r="X572" i="1"/>
  <c r="AB572" i="1"/>
  <c r="Y572" i="1"/>
  <c r="AC572" i="1"/>
  <c r="W574" i="1"/>
  <c r="AA574" i="1"/>
  <c r="X574" i="1"/>
  <c r="AB574" i="1"/>
  <c r="Y574" i="1"/>
  <c r="AC574" i="1"/>
  <c r="W576" i="1"/>
  <c r="AA576" i="1"/>
  <c r="X576" i="1"/>
  <c r="AB576" i="1"/>
  <c r="Y576" i="1"/>
  <c r="AC576" i="1"/>
  <c r="W578" i="1"/>
  <c r="AA578" i="1"/>
  <c r="X578" i="1"/>
  <c r="AB578" i="1"/>
  <c r="Y578" i="1"/>
  <c r="AC578" i="1"/>
  <c r="W580" i="1"/>
  <c r="AA580" i="1"/>
  <c r="X580" i="1"/>
  <c r="AB580" i="1"/>
  <c r="Y580" i="1"/>
  <c r="AC580" i="1"/>
  <c r="W582" i="1"/>
  <c r="AA582" i="1"/>
  <c r="X582" i="1"/>
  <c r="AB582" i="1"/>
  <c r="Y582" i="1"/>
  <c r="AC582" i="1"/>
  <c r="W584" i="1"/>
  <c r="AA584" i="1"/>
  <c r="X584" i="1"/>
  <c r="AB584" i="1"/>
  <c r="Y584" i="1"/>
  <c r="AC584" i="1"/>
  <c r="W588" i="1"/>
  <c r="AA588" i="1"/>
  <c r="X588" i="1"/>
  <c r="AB588" i="1"/>
  <c r="Y588" i="1"/>
  <c r="AC588" i="1"/>
  <c r="W590" i="1"/>
  <c r="AA590" i="1"/>
  <c r="X590" i="1"/>
  <c r="AB590" i="1"/>
  <c r="Y590" i="1"/>
  <c r="AC590" i="1"/>
  <c r="W592" i="1"/>
  <c r="AA592" i="1"/>
  <c r="X592" i="1"/>
  <c r="AB592" i="1"/>
  <c r="Y592" i="1"/>
  <c r="AC592" i="1"/>
  <c r="W594" i="1"/>
  <c r="AA594" i="1"/>
  <c r="X594" i="1"/>
  <c r="AB594" i="1"/>
  <c r="Y594" i="1"/>
  <c r="AC594" i="1"/>
  <c r="W596" i="1"/>
  <c r="AA596" i="1"/>
  <c r="X596" i="1"/>
  <c r="AB596" i="1"/>
  <c r="Y596" i="1"/>
  <c r="AC596" i="1"/>
  <c r="W598" i="1"/>
  <c r="AA598" i="1"/>
  <c r="X598" i="1"/>
  <c r="AB598" i="1"/>
  <c r="Y598" i="1"/>
  <c r="AC598" i="1"/>
  <c r="W600" i="1"/>
  <c r="AA600" i="1"/>
  <c r="X600" i="1"/>
  <c r="AB600" i="1"/>
  <c r="Y600" i="1"/>
  <c r="AC600" i="1"/>
  <c r="W602" i="1"/>
  <c r="AA602" i="1"/>
  <c r="X602" i="1"/>
  <c r="AB602" i="1"/>
  <c r="Y602" i="1"/>
  <c r="AC602" i="1"/>
  <c r="W604" i="1"/>
  <c r="AA604" i="1"/>
  <c r="X604" i="1"/>
  <c r="AB604" i="1"/>
  <c r="Y604" i="1"/>
  <c r="AC604" i="1"/>
  <c r="W606" i="1"/>
  <c r="AA606" i="1"/>
  <c r="X606" i="1"/>
  <c r="AB606" i="1"/>
  <c r="Y606" i="1"/>
  <c r="AC606" i="1"/>
  <c r="W608" i="1"/>
  <c r="AA608" i="1"/>
  <c r="X608" i="1"/>
  <c r="AB608" i="1"/>
  <c r="Y608" i="1"/>
  <c r="AC608" i="1"/>
  <c r="W610" i="1"/>
  <c r="AA610" i="1"/>
  <c r="X610" i="1"/>
  <c r="AB610" i="1"/>
  <c r="Y610" i="1"/>
  <c r="AC610" i="1"/>
  <c r="W612" i="1"/>
  <c r="AA612" i="1"/>
  <c r="X612" i="1"/>
  <c r="AB612" i="1"/>
  <c r="Y612" i="1"/>
  <c r="AC612" i="1"/>
  <c r="W614" i="1"/>
  <c r="AA614" i="1"/>
  <c r="X614" i="1"/>
  <c r="AB614" i="1"/>
  <c r="Y614" i="1"/>
  <c r="AC614" i="1"/>
  <c r="W616" i="1"/>
  <c r="AA616" i="1"/>
  <c r="X616" i="1"/>
  <c r="AB616" i="1"/>
  <c r="Y616" i="1"/>
  <c r="AC616" i="1"/>
  <c r="W618" i="1"/>
  <c r="AA618" i="1"/>
  <c r="X618" i="1"/>
  <c r="AB618" i="1"/>
  <c r="Y618" i="1"/>
  <c r="AC618" i="1"/>
  <c r="W620" i="1"/>
  <c r="AA620" i="1"/>
  <c r="X620" i="1"/>
  <c r="AB620" i="1"/>
  <c r="Y620" i="1"/>
  <c r="AC620" i="1"/>
  <c r="W622" i="1"/>
  <c r="AA622" i="1"/>
  <c r="X622" i="1"/>
  <c r="AB622" i="1"/>
  <c r="Y622" i="1"/>
  <c r="AC622" i="1"/>
  <c r="W624" i="1"/>
  <c r="AA624" i="1"/>
  <c r="X624" i="1"/>
  <c r="AB624" i="1"/>
  <c r="Y624" i="1"/>
  <c r="AC624" i="1"/>
  <c r="W626" i="1"/>
  <c r="AA626" i="1"/>
  <c r="X626" i="1"/>
  <c r="AB626" i="1"/>
  <c r="Y626" i="1"/>
  <c r="AC626" i="1"/>
  <c r="W628" i="1"/>
  <c r="AA628" i="1"/>
  <c r="X628" i="1"/>
  <c r="AB628" i="1"/>
  <c r="Y628" i="1"/>
  <c r="AC628" i="1"/>
  <c r="W630" i="1"/>
  <c r="AA630" i="1"/>
  <c r="X630" i="1"/>
  <c r="AB630" i="1"/>
  <c r="Y630" i="1"/>
  <c r="AC630" i="1"/>
  <c r="W632" i="1"/>
  <c r="AA632" i="1"/>
  <c r="X632" i="1"/>
  <c r="AB632" i="1"/>
  <c r="Y632" i="1"/>
  <c r="AC632" i="1"/>
  <c r="W634" i="1"/>
  <c r="AA634" i="1"/>
  <c r="X634" i="1"/>
  <c r="AB634" i="1"/>
  <c r="Y634" i="1"/>
  <c r="AC634" i="1"/>
  <c r="W636" i="1"/>
  <c r="AA636" i="1"/>
  <c r="X636" i="1"/>
  <c r="AB636" i="1"/>
  <c r="Y636" i="1"/>
  <c r="AC636" i="1"/>
  <c r="W638" i="1"/>
  <c r="AA638" i="1"/>
  <c r="X638" i="1"/>
  <c r="AB638" i="1"/>
  <c r="Y638" i="1"/>
  <c r="AC638" i="1"/>
  <c r="W640" i="1"/>
  <c r="AA640" i="1"/>
  <c r="X640" i="1"/>
  <c r="AB640" i="1"/>
  <c r="Y640" i="1"/>
  <c r="AC640" i="1"/>
  <c r="W642" i="1"/>
  <c r="AA642" i="1"/>
  <c r="X642" i="1"/>
  <c r="AB642" i="1"/>
  <c r="Y642" i="1"/>
  <c r="AC642" i="1"/>
  <c r="W644" i="1"/>
  <c r="AA644" i="1"/>
  <c r="X644" i="1"/>
  <c r="AB644" i="1"/>
  <c r="Y644" i="1"/>
  <c r="AC644" i="1"/>
  <c r="W646" i="1"/>
  <c r="AA646" i="1"/>
  <c r="X646" i="1"/>
  <c r="AB646" i="1"/>
  <c r="Y646" i="1"/>
  <c r="AC646" i="1"/>
  <c r="W648" i="1"/>
  <c r="AA648" i="1"/>
  <c r="X648" i="1"/>
  <c r="AB648" i="1"/>
  <c r="Y648" i="1"/>
  <c r="AC648" i="1"/>
  <c r="W650" i="1"/>
  <c r="AA650" i="1"/>
  <c r="X650" i="1"/>
  <c r="AB650" i="1"/>
  <c r="Y650" i="1"/>
  <c r="AC650" i="1"/>
  <c r="W652" i="1"/>
  <c r="AA652" i="1"/>
  <c r="X652" i="1"/>
  <c r="AB652" i="1"/>
  <c r="Y652" i="1"/>
  <c r="AC652" i="1"/>
  <c r="W654" i="1"/>
  <c r="AA654" i="1"/>
  <c r="X654" i="1"/>
  <c r="AB654" i="1"/>
  <c r="Y654" i="1"/>
  <c r="AC654" i="1"/>
  <c r="W656" i="1"/>
  <c r="AA656" i="1"/>
  <c r="X656" i="1"/>
  <c r="AB656" i="1"/>
  <c r="Y656" i="1"/>
  <c r="AC656" i="1"/>
  <c r="W658" i="1"/>
  <c r="AA658" i="1"/>
  <c r="X658" i="1"/>
  <c r="AB658" i="1"/>
  <c r="Y658" i="1"/>
  <c r="AC658" i="1"/>
  <c r="W660" i="1"/>
  <c r="AA660" i="1"/>
  <c r="X660" i="1"/>
  <c r="AB660" i="1"/>
  <c r="Y660" i="1"/>
  <c r="AC660" i="1"/>
  <c r="W662" i="1"/>
  <c r="AA662" i="1"/>
  <c r="X662" i="1"/>
  <c r="AB662" i="1"/>
  <c r="Y662" i="1"/>
  <c r="AC662" i="1"/>
  <c r="W664" i="1"/>
  <c r="AA664" i="1"/>
  <c r="X664" i="1"/>
  <c r="AB664" i="1"/>
  <c r="Y664" i="1"/>
  <c r="AC664" i="1"/>
  <c r="W666" i="1"/>
  <c r="AA666" i="1"/>
  <c r="X666" i="1"/>
  <c r="AB666" i="1"/>
  <c r="Y666" i="1"/>
  <c r="AC666" i="1"/>
  <c r="W668" i="1"/>
  <c r="AA668" i="1"/>
  <c r="X668" i="1"/>
  <c r="AB668" i="1"/>
  <c r="Y668" i="1"/>
  <c r="AC668" i="1"/>
  <c r="W670" i="1"/>
  <c r="AA670" i="1"/>
  <c r="X670" i="1"/>
  <c r="AB670" i="1"/>
  <c r="Y670" i="1"/>
  <c r="AC670" i="1"/>
  <c r="W672" i="1"/>
  <c r="AA672" i="1"/>
  <c r="X672" i="1"/>
  <c r="AB672" i="1"/>
  <c r="Y672" i="1"/>
  <c r="AC672" i="1"/>
  <c r="W674" i="1"/>
  <c r="AA674" i="1"/>
  <c r="X674" i="1"/>
  <c r="AB674" i="1"/>
  <c r="Y674" i="1"/>
  <c r="AC674" i="1"/>
  <c r="W676" i="1"/>
  <c r="AA676" i="1"/>
  <c r="X676" i="1"/>
  <c r="AB676" i="1"/>
  <c r="Y676" i="1"/>
  <c r="AC676" i="1"/>
  <c r="W678" i="1"/>
  <c r="AA678" i="1"/>
  <c r="X678" i="1"/>
  <c r="AB678" i="1"/>
  <c r="Y678" i="1"/>
  <c r="AC678" i="1"/>
  <c r="W680" i="1"/>
  <c r="AA680" i="1"/>
  <c r="X680" i="1"/>
  <c r="AB680" i="1"/>
  <c r="Y680" i="1"/>
  <c r="AC680" i="1"/>
  <c r="W682" i="1"/>
  <c r="AA682" i="1"/>
  <c r="X682" i="1"/>
  <c r="AB682" i="1"/>
  <c r="Y682" i="1"/>
  <c r="AC682" i="1"/>
  <c r="W684" i="1"/>
  <c r="AA684" i="1"/>
  <c r="X684" i="1"/>
  <c r="AB684" i="1"/>
  <c r="Y684" i="1"/>
  <c r="AC684" i="1"/>
  <c r="W686" i="1"/>
  <c r="AA686" i="1"/>
  <c r="X686" i="1"/>
  <c r="AB686" i="1"/>
  <c r="Y686" i="1"/>
  <c r="AC686" i="1"/>
  <c r="W688" i="1"/>
  <c r="AA688" i="1"/>
  <c r="X688" i="1"/>
  <c r="AB688" i="1"/>
  <c r="Y688" i="1"/>
  <c r="AC688" i="1"/>
  <c r="W690" i="1"/>
  <c r="AA690" i="1"/>
  <c r="X690" i="1"/>
  <c r="AB690" i="1"/>
  <c r="Y690" i="1"/>
  <c r="AC690" i="1"/>
  <c r="W692" i="1"/>
  <c r="AA692" i="1"/>
  <c r="X692" i="1"/>
  <c r="AB692" i="1"/>
  <c r="Y692" i="1"/>
  <c r="AC692" i="1"/>
  <c r="W694" i="1"/>
  <c r="AA694" i="1"/>
  <c r="X694" i="1"/>
  <c r="AB694" i="1"/>
  <c r="Y694" i="1"/>
  <c r="AC694" i="1"/>
  <c r="W696" i="1"/>
  <c r="AA696" i="1"/>
  <c r="X696" i="1"/>
  <c r="AB696" i="1"/>
  <c r="Y696" i="1"/>
  <c r="AC696" i="1"/>
  <c r="W698" i="1"/>
  <c r="AA698" i="1"/>
  <c r="X698" i="1"/>
  <c r="AB698" i="1"/>
  <c r="Y698" i="1"/>
  <c r="AC698" i="1"/>
  <c r="W700" i="1"/>
  <c r="AA700" i="1"/>
  <c r="X700" i="1"/>
  <c r="AB700" i="1"/>
  <c r="Y700" i="1"/>
  <c r="AC700" i="1"/>
  <c r="W702" i="1"/>
  <c r="AA702" i="1"/>
  <c r="X702" i="1"/>
  <c r="AB702" i="1"/>
  <c r="Y702" i="1"/>
  <c r="AC702" i="1"/>
  <c r="W704" i="1"/>
  <c r="AA704" i="1"/>
  <c r="X704" i="1"/>
  <c r="AB704" i="1"/>
  <c r="Y704" i="1"/>
  <c r="AC704" i="1"/>
  <c r="W706" i="1"/>
  <c r="AA706" i="1"/>
  <c r="X706" i="1"/>
  <c r="AB706" i="1"/>
  <c r="Y706" i="1"/>
  <c r="AC706" i="1"/>
  <c r="W708" i="1"/>
  <c r="AA708" i="1"/>
  <c r="X708" i="1"/>
  <c r="AB708" i="1"/>
  <c r="Y708" i="1"/>
  <c r="AC708" i="1"/>
  <c r="W710" i="1"/>
  <c r="AA710" i="1"/>
  <c r="X710" i="1"/>
  <c r="AB710" i="1"/>
  <c r="Y710" i="1"/>
  <c r="AC710" i="1"/>
  <c r="W712" i="1"/>
  <c r="AA712" i="1"/>
  <c r="X712" i="1"/>
  <c r="AB712" i="1"/>
  <c r="Y712" i="1"/>
  <c r="AC712" i="1"/>
  <c r="W714" i="1"/>
  <c r="AA714" i="1"/>
  <c r="X714" i="1"/>
  <c r="AB714" i="1"/>
  <c r="Y714" i="1"/>
  <c r="AC714" i="1"/>
  <c r="W716" i="1"/>
  <c r="AA716" i="1"/>
  <c r="X716" i="1"/>
  <c r="AB716" i="1"/>
  <c r="Y716" i="1"/>
  <c r="AC716" i="1"/>
  <c r="W718" i="1"/>
  <c r="AA718" i="1"/>
  <c r="X718" i="1"/>
  <c r="AB718" i="1"/>
  <c r="Y718" i="1"/>
  <c r="AC718" i="1"/>
  <c r="W720" i="1"/>
  <c r="AA720" i="1"/>
  <c r="X720" i="1"/>
  <c r="AB720" i="1"/>
  <c r="Y720" i="1"/>
  <c r="AC720" i="1"/>
  <c r="W722" i="1"/>
  <c r="AA722" i="1"/>
  <c r="X722" i="1"/>
  <c r="AB722" i="1"/>
  <c r="Y722" i="1"/>
  <c r="AC722" i="1"/>
  <c r="W724" i="1"/>
  <c r="AA724" i="1"/>
  <c r="X724" i="1"/>
  <c r="AB724" i="1"/>
  <c r="Y724" i="1"/>
  <c r="AC724" i="1"/>
  <c r="W726" i="1"/>
  <c r="AA726" i="1"/>
  <c r="X726" i="1"/>
  <c r="AB726" i="1"/>
  <c r="Y726" i="1"/>
  <c r="AC726" i="1"/>
  <c r="W728" i="1"/>
  <c r="AA728" i="1"/>
  <c r="X728" i="1"/>
  <c r="AB728" i="1"/>
  <c r="Y728" i="1"/>
  <c r="AC728" i="1"/>
  <c r="W730" i="1"/>
  <c r="AA730" i="1"/>
  <c r="X730" i="1"/>
  <c r="AB730" i="1"/>
  <c r="Y730" i="1"/>
  <c r="AC730" i="1"/>
  <c r="W732" i="1"/>
  <c r="AA732" i="1"/>
  <c r="X732" i="1"/>
  <c r="AB732" i="1"/>
  <c r="Y732" i="1"/>
  <c r="AC732" i="1"/>
  <c r="W734" i="1"/>
  <c r="AA734" i="1"/>
  <c r="X734" i="1"/>
  <c r="AB734" i="1"/>
  <c r="Y734" i="1"/>
  <c r="AC734" i="1"/>
  <c r="W736" i="1"/>
  <c r="AA736" i="1"/>
  <c r="X736" i="1"/>
  <c r="AB736" i="1"/>
  <c r="Y736" i="1"/>
  <c r="AC736" i="1"/>
  <c r="W738" i="1"/>
  <c r="AA738" i="1"/>
  <c r="X738" i="1"/>
  <c r="AB738" i="1"/>
  <c r="Y738" i="1"/>
  <c r="AC738" i="1"/>
  <c r="W740" i="1"/>
  <c r="AA740" i="1"/>
  <c r="X740" i="1"/>
  <c r="AB740" i="1"/>
  <c r="Y740" i="1"/>
  <c r="AC740" i="1"/>
  <c r="W742" i="1"/>
  <c r="AA742" i="1"/>
  <c r="X742" i="1"/>
  <c r="AB742" i="1"/>
  <c r="Y742" i="1"/>
  <c r="AC742" i="1"/>
  <c r="W744" i="1"/>
  <c r="AA744" i="1"/>
  <c r="X744" i="1"/>
  <c r="AB744" i="1"/>
  <c r="Y744" i="1"/>
  <c r="AC744" i="1"/>
  <c r="W746" i="1"/>
  <c r="AA746" i="1"/>
  <c r="X746" i="1"/>
  <c r="AB746" i="1"/>
  <c r="Y746" i="1"/>
  <c r="AC746" i="1"/>
  <c r="W748" i="1"/>
  <c r="AA748" i="1"/>
  <c r="X748" i="1"/>
  <c r="AB748" i="1"/>
  <c r="Y748" i="1"/>
  <c r="AC748" i="1"/>
  <c r="W750" i="1"/>
  <c r="AA750" i="1"/>
  <c r="X750" i="1"/>
  <c r="AB750" i="1"/>
  <c r="Y750" i="1"/>
  <c r="AC750" i="1"/>
  <c r="W752" i="1"/>
  <c r="AA752" i="1"/>
  <c r="X752" i="1"/>
  <c r="AB752" i="1"/>
  <c r="Y752" i="1"/>
  <c r="AC752" i="1"/>
  <c r="W754" i="1"/>
  <c r="AA754" i="1"/>
  <c r="X754" i="1"/>
  <c r="AB754" i="1"/>
  <c r="Y754" i="1"/>
  <c r="AC754" i="1"/>
  <c r="W756" i="1"/>
  <c r="AA756" i="1"/>
  <c r="X756" i="1"/>
  <c r="AB756" i="1"/>
  <c r="Y756" i="1"/>
  <c r="AC756" i="1"/>
  <c r="W758" i="1"/>
  <c r="AA758" i="1"/>
  <c r="X758" i="1"/>
  <c r="AB758" i="1"/>
  <c r="Y758" i="1"/>
  <c r="AC758" i="1"/>
  <c r="W760" i="1"/>
  <c r="AA760" i="1"/>
  <c r="X760" i="1"/>
  <c r="AB760" i="1"/>
  <c r="Y760" i="1"/>
  <c r="AC760" i="1"/>
  <c r="W762" i="1"/>
  <c r="AA762" i="1"/>
  <c r="X762" i="1"/>
  <c r="AB762" i="1"/>
  <c r="Y762" i="1"/>
  <c r="AC762" i="1"/>
  <c r="W764" i="1"/>
  <c r="AA764" i="1"/>
  <c r="X764" i="1"/>
  <c r="AB764" i="1"/>
  <c r="Y764" i="1"/>
  <c r="AC764" i="1"/>
  <c r="W766" i="1"/>
  <c r="AA766" i="1"/>
  <c r="X766" i="1"/>
  <c r="AB766" i="1"/>
  <c r="Y766" i="1"/>
  <c r="AC766" i="1"/>
  <c r="W768" i="1"/>
  <c r="AA768" i="1"/>
  <c r="X768" i="1"/>
  <c r="AB768" i="1"/>
  <c r="Y768" i="1"/>
  <c r="AC768" i="1"/>
  <c r="W770" i="1"/>
  <c r="AA770" i="1"/>
  <c r="X770" i="1"/>
  <c r="AB770" i="1"/>
  <c r="Y770" i="1"/>
  <c r="AC770" i="1"/>
  <c r="W772" i="1"/>
  <c r="AA772" i="1"/>
  <c r="X772" i="1"/>
  <c r="AB772" i="1"/>
  <c r="Y772" i="1"/>
  <c r="AC772" i="1"/>
  <c r="W774" i="1"/>
  <c r="AA774" i="1"/>
  <c r="X774" i="1"/>
  <c r="AB774" i="1"/>
  <c r="Y774" i="1"/>
  <c r="AC774" i="1"/>
  <c r="W776" i="1"/>
  <c r="AA776" i="1"/>
  <c r="X776" i="1"/>
  <c r="AB776" i="1"/>
  <c r="Y776" i="1"/>
  <c r="AC776" i="1"/>
  <c r="W778" i="1"/>
  <c r="AA778" i="1"/>
  <c r="X778" i="1"/>
  <c r="AB778" i="1"/>
  <c r="Y778" i="1"/>
  <c r="AC778" i="1"/>
  <c r="W780" i="1"/>
  <c r="AA780" i="1"/>
  <c r="X780" i="1"/>
  <c r="AB780" i="1"/>
  <c r="Y780" i="1"/>
  <c r="AC780" i="1"/>
  <c r="W782" i="1"/>
  <c r="AA782" i="1"/>
  <c r="X782" i="1"/>
  <c r="AB782" i="1"/>
  <c r="Y782" i="1"/>
  <c r="AC782" i="1"/>
  <c r="W784" i="1"/>
  <c r="AA784" i="1"/>
  <c r="X784" i="1"/>
  <c r="AB784" i="1"/>
  <c r="Y784" i="1"/>
  <c r="AC784" i="1"/>
  <c r="W786" i="1"/>
  <c r="AA786" i="1"/>
  <c r="X786" i="1"/>
  <c r="AB786" i="1"/>
  <c r="Y786" i="1"/>
  <c r="AC786" i="1"/>
  <c r="W788" i="1"/>
  <c r="AA788" i="1"/>
  <c r="X788" i="1"/>
  <c r="AB788" i="1"/>
  <c r="Y788" i="1"/>
  <c r="AC788" i="1"/>
  <c r="W790" i="1"/>
  <c r="AA790" i="1"/>
  <c r="X790" i="1"/>
  <c r="AB790" i="1"/>
  <c r="Y790" i="1"/>
  <c r="AC790" i="1"/>
  <c r="W792" i="1"/>
  <c r="AA792" i="1"/>
  <c r="X792" i="1"/>
  <c r="AB792" i="1"/>
  <c r="Y792" i="1"/>
  <c r="AC792" i="1"/>
  <c r="W794" i="1"/>
  <c r="AA794" i="1"/>
  <c r="X794" i="1"/>
  <c r="AB794" i="1"/>
  <c r="Y794" i="1"/>
  <c r="AC794" i="1"/>
  <c r="W796" i="1"/>
  <c r="AA796" i="1"/>
  <c r="X796" i="1"/>
  <c r="AB796" i="1"/>
  <c r="Y796" i="1"/>
  <c r="AC796" i="1"/>
  <c r="W798" i="1"/>
  <c r="AA798" i="1"/>
  <c r="X798" i="1"/>
  <c r="AB798" i="1"/>
  <c r="Y798" i="1"/>
  <c r="AC798" i="1"/>
  <c r="W800" i="1"/>
  <c r="AA800" i="1"/>
  <c r="X800" i="1"/>
  <c r="AB800" i="1"/>
  <c r="Y800" i="1"/>
  <c r="AC800" i="1"/>
  <c r="W802" i="1"/>
  <c r="AA802" i="1"/>
  <c r="X802" i="1"/>
  <c r="AB802" i="1"/>
  <c r="Y802" i="1"/>
  <c r="AC802" i="1"/>
  <c r="W804" i="1"/>
  <c r="AA804" i="1"/>
  <c r="X804" i="1"/>
  <c r="AB804" i="1"/>
  <c r="Y804" i="1"/>
  <c r="AC804" i="1"/>
  <c r="W806" i="1"/>
  <c r="AA806" i="1"/>
  <c r="X806" i="1"/>
  <c r="AB806" i="1"/>
  <c r="Y806" i="1"/>
  <c r="AC806" i="1"/>
  <c r="W808" i="1"/>
  <c r="AA808" i="1"/>
  <c r="X808" i="1"/>
  <c r="AB808" i="1"/>
  <c r="Y808" i="1"/>
  <c r="AC808" i="1"/>
  <c r="W810" i="1"/>
  <c r="AA810" i="1"/>
  <c r="X810" i="1"/>
  <c r="AB810" i="1"/>
  <c r="Y810" i="1"/>
  <c r="AC810" i="1"/>
  <c r="W812" i="1"/>
  <c r="AA812" i="1"/>
  <c r="X812" i="1"/>
  <c r="AB812" i="1"/>
  <c r="Y812" i="1"/>
  <c r="AC812" i="1"/>
  <c r="W814" i="1"/>
  <c r="AA814" i="1"/>
  <c r="X814" i="1"/>
  <c r="AB814" i="1"/>
  <c r="Y814" i="1"/>
  <c r="AC814" i="1"/>
  <c r="W816" i="1"/>
  <c r="AA816" i="1"/>
  <c r="X816" i="1"/>
  <c r="AB816" i="1"/>
  <c r="Y816" i="1"/>
  <c r="AC816" i="1"/>
  <c r="W818" i="1"/>
  <c r="AA818" i="1"/>
  <c r="X818" i="1"/>
  <c r="AB818" i="1"/>
  <c r="Y818" i="1"/>
  <c r="AC818" i="1"/>
  <c r="W820" i="1"/>
  <c r="AA820" i="1"/>
  <c r="X820" i="1"/>
  <c r="AB820" i="1"/>
  <c r="Y820" i="1"/>
  <c r="AC820" i="1"/>
  <c r="W822" i="1"/>
  <c r="AA822" i="1"/>
  <c r="X822" i="1"/>
  <c r="AB822" i="1"/>
  <c r="Y822" i="1"/>
  <c r="AC822" i="1"/>
  <c r="W824" i="1"/>
  <c r="AA824" i="1"/>
  <c r="X824" i="1"/>
  <c r="AB824" i="1"/>
  <c r="Y824" i="1"/>
  <c r="AC824" i="1"/>
  <c r="W826" i="1"/>
  <c r="AA826" i="1"/>
  <c r="X826" i="1"/>
  <c r="AB826" i="1"/>
  <c r="Y826" i="1"/>
  <c r="AC826" i="1"/>
  <c r="W828" i="1"/>
  <c r="AA828" i="1"/>
  <c r="X828" i="1"/>
  <c r="AB828" i="1"/>
  <c r="Y828" i="1"/>
  <c r="AC828" i="1"/>
  <c r="W830" i="1"/>
  <c r="AA830" i="1"/>
  <c r="X830" i="1"/>
  <c r="AB830" i="1"/>
  <c r="Y830" i="1"/>
  <c r="AC830" i="1"/>
  <c r="W832" i="1"/>
  <c r="AA832" i="1"/>
  <c r="X832" i="1"/>
  <c r="AB832" i="1"/>
  <c r="Y832" i="1"/>
  <c r="AC832" i="1"/>
  <c r="W834" i="1"/>
  <c r="AA834" i="1"/>
  <c r="X834" i="1"/>
  <c r="AB834" i="1"/>
  <c r="Y834" i="1"/>
  <c r="AC834" i="1"/>
  <c r="W836" i="1"/>
  <c r="AA836" i="1"/>
  <c r="X836" i="1"/>
  <c r="AB836" i="1"/>
  <c r="Y836" i="1"/>
  <c r="AC836" i="1"/>
  <c r="W838" i="1"/>
  <c r="AA838" i="1"/>
  <c r="X838" i="1"/>
  <c r="AB838" i="1"/>
  <c r="Y838" i="1"/>
  <c r="AC838" i="1"/>
  <c r="W840" i="1"/>
  <c r="AA840" i="1"/>
  <c r="X840" i="1"/>
  <c r="AB840" i="1"/>
  <c r="Y840" i="1"/>
  <c r="AC840" i="1"/>
  <c r="W842" i="1"/>
  <c r="AA842" i="1"/>
  <c r="X842" i="1"/>
  <c r="AB842" i="1"/>
  <c r="Y842" i="1"/>
  <c r="AC842" i="1"/>
  <c r="W844" i="1"/>
  <c r="AA844" i="1"/>
  <c r="X844" i="1"/>
  <c r="AB844" i="1"/>
  <c r="Y844" i="1"/>
  <c r="AC844" i="1"/>
  <c r="W846" i="1"/>
  <c r="AA846" i="1"/>
  <c r="X846" i="1"/>
  <c r="AB846" i="1"/>
  <c r="Y846" i="1"/>
  <c r="AC846" i="1"/>
  <c r="W848" i="1"/>
  <c r="AA848" i="1"/>
  <c r="X848" i="1"/>
  <c r="AB848" i="1"/>
  <c r="Y848" i="1"/>
  <c r="AC848" i="1"/>
  <c r="W850" i="1"/>
  <c r="AA850" i="1"/>
  <c r="X850" i="1"/>
  <c r="AB850" i="1"/>
  <c r="Y850" i="1"/>
  <c r="AC850" i="1"/>
  <c r="W852" i="1"/>
  <c r="AA852" i="1"/>
  <c r="X852" i="1"/>
  <c r="AB852" i="1"/>
  <c r="Y852" i="1"/>
  <c r="AC852" i="1"/>
  <c r="W854" i="1"/>
  <c r="AA854" i="1"/>
  <c r="X854" i="1"/>
  <c r="AB854" i="1"/>
  <c r="Y854" i="1"/>
  <c r="AC854" i="1"/>
  <c r="W856" i="1"/>
  <c r="AA856" i="1"/>
  <c r="X856" i="1"/>
  <c r="AB856" i="1"/>
  <c r="Y856" i="1"/>
  <c r="AC856" i="1"/>
  <c r="W858" i="1"/>
  <c r="AA858" i="1"/>
  <c r="X858" i="1"/>
  <c r="AB858" i="1"/>
  <c r="Y858" i="1"/>
  <c r="AC858" i="1"/>
  <c r="W860" i="1"/>
  <c r="AA860" i="1"/>
  <c r="X860" i="1"/>
  <c r="AB860" i="1"/>
  <c r="Y860" i="1"/>
  <c r="AC860" i="1"/>
  <c r="W862" i="1"/>
  <c r="AA862" i="1"/>
  <c r="X862" i="1"/>
  <c r="AB862" i="1"/>
  <c r="Y862" i="1"/>
  <c r="AC862" i="1"/>
  <c r="W864" i="1"/>
  <c r="AA864" i="1"/>
  <c r="X864" i="1"/>
  <c r="AB864" i="1"/>
  <c r="Y864" i="1"/>
  <c r="AC864" i="1"/>
  <c r="W866" i="1"/>
  <c r="AA866" i="1"/>
  <c r="X866" i="1"/>
  <c r="AB866" i="1"/>
  <c r="Y866" i="1"/>
  <c r="AC866" i="1"/>
  <c r="W868" i="1"/>
  <c r="AA868" i="1"/>
  <c r="X868" i="1"/>
  <c r="AB868" i="1"/>
  <c r="Y868" i="1"/>
  <c r="AC868" i="1"/>
  <c r="W870" i="1"/>
  <c r="AA870" i="1"/>
  <c r="X870" i="1"/>
  <c r="AB870" i="1"/>
  <c r="Y870" i="1"/>
  <c r="AC870" i="1"/>
  <c r="W872" i="1"/>
  <c r="AA872" i="1"/>
  <c r="X872" i="1"/>
  <c r="AB872" i="1"/>
  <c r="Y872" i="1"/>
  <c r="AC872" i="1"/>
  <c r="W874" i="1"/>
  <c r="AA874" i="1"/>
  <c r="X874" i="1"/>
  <c r="AB874" i="1"/>
  <c r="Y874" i="1"/>
  <c r="AC874" i="1"/>
  <c r="W876" i="1"/>
  <c r="AA876" i="1"/>
  <c r="X876" i="1"/>
  <c r="AB876" i="1"/>
  <c r="Y876" i="1"/>
  <c r="AC876" i="1"/>
  <c r="W878" i="1"/>
  <c r="AA878" i="1"/>
  <c r="X878" i="1"/>
  <c r="AB878" i="1"/>
  <c r="Y878" i="1"/>
  <c r="AC878" i="1"/>
  <c r="W880" i="1"/>
  <c r="AA880" i="1"/>
  <c r="X880" i="1"/>
  <c r="AB880" i="1"/>
  <c r="Y880" i="1"/>
  <c r="AC880" i="1"/>
  <c r="W882" i="1"/>
  <c r="AA882" i="1"/>
  <c r="X882" i="1"/>
  <c r="AB882" i="1"/>
  <c r="Y882" i="1"/>
  <c r="AC882" i="1"/>
  <c r="W884" i="1"/>
  <c r="AA884" i="1"/>
  <c r="X884" i="1"/>
  <c r="AB884" i="1"/>
  <c r="Y884" i="1"/>
  <c r="AC884" i="1"/>
  <c r="W886" i="1"/>
  <c r="AA886" i="1"/>
  <c r="X886" i="1"/>
  <c r="AB886" i="1"/>
  <c r="Y886" i="1"/>
  <c r="AC886" i="1"/>
  <c r="W888" i="1"/>
  <c r="AA888" i="1"/>
  <c r="X888" i="1"/>
  <c r="AB888" i="1"/>
  <c r="Y888" i="1"/>
  <c r="AC888" i="1"/>
  <c r="W890" i="1"/>
  <c r="AA890" i="1"/>
  <c r="X890" i="1"/>
  <c r="AB890" i="1"/>
  <c r="Y890" i="1"/>
  <c r="AC890" i="1"/>
  <c r="W892" i="1"/>
  <c r="AA892" i="1"/>
  <c r="X892" i="1"/>
  <c r="AB892" i="1"/>
  <c r="Y892" i="1"/>
  <c r="AC892" i="1"/>
  <c r="W894" i="1"/>
  <c r="AA894" i="1"/>
  <c r="X894" i="1"/>
  <c r="AB894" i="1"/>
  <c r="Y894" i="1"/>
  <c r="AC894" i="1"/>
  <c r="W896" i="1"/>
  <c r="AA896" i="1"/>
  <c r="X896" i="1"/>
  <c r="AB896" i="1"/>
  <c r="Y896" i="1"/>
  <c r="AC896" i="1"/>
  <c r="W898" i="1"/>
  <c r="AA898" i="1"/>
  <c r="X898" i="1"/>
  <c r="AB898" i="1"/>
  <c r="Y898" i="1"/>
  <c r="AC898" i="1"/>
  <c r="W900" i="1"/>
  <c r="AA900" i="1"/>
  <c r="X900" i="1"/>
  <c r="AB900" i="1"/>
  <c r="Y900" i="1"/>
  <c r="AC900" i="1"/>
  <c r="W902" i="1"/>
  <c r="AA902" i="1"/>
  <c r="X902" i="1"/>
  <c r="AB902" i="1"/>
  <c r="Y902" i="1"/>
  <c r="AC902" i="1"/>
  <c r="W904" i="1"/>
  <c r="AA904" i="1"/>
  <c r="X904" i="1"/>
  <c r="AB904" i="1"/>
  <c r="Y904" i="1"/>
  <c r="AC904" i="1"/>
  <c r="W906" i="1"/>
  <c r="AA906" i="1"/>
  <c r="X906" i="1"/>
  <c r="AB906" i="1"/>
  <c r="Y906" i="1"/>
  <c r="AC906" i="1"/>
  <c r="W908" i="1"/>
  <c r="AA908" i="1"/>
  <c r="X908" i="1"/>
  <c r="AB908" i="1"/>
  <c r="Y908" i="1"/>
  <c r="AC908" i="1"/>
  <c r="W910" i="1"/>
  <c r="AA910" i="1"/>
  <c r="X910" i="1"/>
  <c r="AB910" i="1"/>
  <c r="Y910" i="1"/>
  <c r="AC910" i="1"/>
  <c r="W912" i="1"/>
  <c r="AA912" i="1"/>
  <c r="X912" i="1"/>
  <c r="AB912" i="1"/>
  <c r="Y912" i="1"/>
  <c r="AC912" i="1"/>
  <c r="W914" i="1"/>
  <c r="AA914" i="1"/>
  <c r="X914" i="1"/>
  <c r="AB914" i="1"/>
  <c r="Y914" i="1"/>
  <c r="AC914" i="1"/>
  <c r="W916" i="1"/>
  <c r="AA916" i="1"/>
  <c r="X916" i="1"/>
  <c r="AB916" i="1"/>
  <c r="Y916" i="1"/>
  <c r="AC916" i="1"/>
  <c r="W918" i="1"/>
  <c r="AA918" i="1"/>
  <c r="X918" i="1"/>
  <c r="AB918" i="1"/>
  <c r="Y918" i="1"/>
  <c r="AC918" i="1"/>
  <c r="W920" i="1"/>
  <c r="AA920" i="1"/>
  <c r="X920" i="1"/>
  <c r="AB920" i="1"/>
  <c r="Y920" i="1"/>
  <c r="AC920" i="1"/>
  <c r="W922" i="1"/>
  <c r="AA922" i="1"/>
  <c r="X922" i="1"/>
  <c r="AB922" i="1"/>
  <c r="Y922" i="1"/>
  <c r="AC922" i="1"/>
  <c r="W924" i="1"/>
  <c r="AA924" i="1"/>
  <c r="X924" i="1"/>
  <c r="AB924" i="1"/>
  <c r="Y924" i="1"/>
  <c r="AC924" i="1"/>
  <c r="W926" i="1"/>
  <c r="AA926" i="1"/>
  <c r="X926" i="1"/>
  <c r="AB926" i="1"/>
  <c r="Y926" i="1"/>
  <c r="AC926" i="1"/>
  <c r="W928" i="1"/>
  <c r="AA928" i="1"/>
  <c r="X928" i="1"/>
  <c r="AB928" i="1"/>
  <c r="Y928" i="1"/>
  <c r="AC928" i="1"/>
  <c r="W930" i="1"/>
  <c r="AA930" i="1"/>
  <c r="X930" i="1"/>
  <c r="AB930" i="1"/>
  <c r="Y930" i="1"/>
  <c r="AC930" i="1"/>
  <c r="W932" i="1"/>
  <c r="AA932" i="1"/>
  <c r="X932" i="1"/>
  <c r="AB932" i="1"/>
  <c r="Y932" i="1"/>
  <c r="AC932" i="1"/>
  <c r="W934" i="1"/>
  <c r="AA934" i="1"/>
  <c r="X934" i="1"/>
  <c r="AB934" i="1"/>
  <c r="Y934" i="1"/>
  <c r="AC934" i="1"/>
  <c r="W936" i="1"/>
  <c r="AA936" i="1"/>
  <c r="X936" i="1"/>
  <c r="AB936" i="1"/>
  <c r="Y936" i="1"/>
  <c r="AC936" i="1"/>
  <c r="W938" i="1"/>
  <c r="AA938" i="1"/>
  <c r="X938" i="1"/>
  <c r="AB938" i="1"/>
  <c r="Y938" i="1"/>
  <c r="AC938" i="1"/>
  <c r="W940" i="1"/>
  <c r="AA940" i="1"/>
  <c r="X940" i="1"/>
  <c r="AB940" i="1"/>
  <c r="Y940" i="1"/>
  <c r="AC940" i="1"/>
  <c r="W942" i="1"/>
  <c r="AA942" i="1"/>
  <c r="X942" i="1"/>
  <c r="AB942" i="1"/>
  <c r="Y942" i="1"/>
  <c r="AC942" i="1"/>
  <c r="W944" i="1"/>
  <c r="AA944" i="1"/>
  <c r="X944" i="1"/>
  <c r="AB944" i="1"/>
  <c r="Y944" i="1"/>
  <c r="AC944" i="1"/>
  <c r="W946" i="1"/>
  <c r="AA946" i="1"/>
  <c r="X946" i="1"/>
  <c r="AB946" i="1"/>
  <c r="Y946" i="1"/>
  <c r="AC946" i="1"/>
  <c r="W948" i="1"/>
  <c r="AA948" i="1"/>
  <c r="X948" i="1"/>
  <c r="AB948" i="1"/>
  <c r="Y948" i="1"/>
  <c r="AC948" i="1"/>
  <c r="W950" i="1"/>
  <c r="AA950" i="1"/>
  <c r="X950" i="1"/>
  <c r="AB950" i="1"/>
  <c r="Y950" i="1"/>
  <c r="AC950" i="1"/>
  <c r="W952" i="1"/>
  <c r="AA952" i="1"/>
  <c r="X952" i="1"/>
  <c r="AB952" i="1"/>
  <c r="Y952" i="1"/>
  <c r="AC952" i="1"/>
  <c r="W954" i="1"/>
  <c r="AA954" i="1"/>
  <c r="X954" i="1"/>
  <c r="AB954" i="1"/>
  <c r="Y954" i="1"/>
  <c r="AC954" i="1"/>
  <c r="W956" i="1"/>
  <c r="AA956" i="1"/>
  <c r="X956" i="1"/>
  <c r="AB956" i="1"/>
  <c r="Y956" i="1"/>
  <c r="AC956" i="1"/>
  <c r="W958" i="1"/>
  <c r="AA958" i="1"/>
  <c r="X958" i="1"/>
  <c r="AB958" i="1"/>
  <c r="Y958" i="1"/>
  <c r="AC958" i="1"/>
  <c r="W960" i="1"/>
  <c r="AA960" i="1"/>
  <c r="X960" i="1"/>
  <c r="AB960" i="1"/>
  <c r="Y960" i="1"/>
  <c r="AC960" i="1"/>
  <c r="W962" i="1"/>
  <c r="AA962" i="1"/>
  <c r="X962" i="1"/>
  <c r="AB962" i="1"/>
  <c r="Y962" i="1"/>
  <c r="AC962" i="1"/>
  <c r="W964" i="1"/>
  <c r="AA964" i="1"/>
  <c r="X964" i="1"/>
  <c r="AB964" i="1"/>
  <c r="Y964" i="1"/>
  <c r="AC964" i="1"/>
  <c r="W966" i="1"/>
  <c r="AA966" i="1"/>
  <c r="X966" i="1"/>
  <c r="AB966" i="1"/>
  <c r="Y966" i="1"/>
  <c r="AC966" i="1"/>
  <c r="W968" i="1"/>
  <c r="AA968" i="1"/>
  <c r="X968" i="1"/>
  <c r="AB968" i="1"/>
  <c r="Y968" i="1"/>
  <c r="AC968" i="1"/>
  <c r="W970" i="1"/>
  <c r="AA970" i="1"/>
  <c r="X970" i="1"/>
  <c r="AB970" i="1"/>
  <c r="Y970" i="1"/>
  <c r="AC970" i="1"/>
  <c r="W972" i="1"/>
  <c r="AA972" i="1"/>
  <c r="X972" i="1"/>
  <c r="AB972" i="1"/>
  <c r="Y972" i="1"/>
  <c r="AC972" i="1"/>
  <c r="W974" i="1"/>
  <c r="AA974" i="1"/>
  <c r="X974" i="1"/>
  <c r="AB974" i="1"/>
  <c r="Y974" i="1"/>
  <c r="AC974" i="1"/>
  <c r="W976" i="1"/>
  <c r="AA976" i="1"/>
  <c r="X976" i="1"/>
  <c r="AB976" i="1"/>
  <c r="Y976" i="1"/>
  <c r="AC976" i="1"/>
  <c r="W978" i="1"/>
  <c r="AA978" i="1"/>
  <c r="X978" i="1"/>
  <c r="AB978" i="1"/>
  <c r="Y978" i="1"/>
  <c r="AC978" i="1"/>
  <c r="W980" i="1"/>
  <c r="AA980" i="1"/>
  <c r="X980" i="1"/>
  <c r="AB980" i="1"/>
  <c r="Y980" i="1"/>
  <c r="AC980" i="1"/>
  <c r="W982" i="1"/>
  <c r="AA982" i="1"/>
  <c r="X982" i="1"/>
  <c r="AB982" i="1"/>
  <c r="Y982" i="1"/>
  <c r="AC982" i="1"/>
  <c r="W984" i="1"/>
  <c r="AA984" i="1"/>
  <c r="X984" i="1"/>
  <c r="AB984" i="1"/>
  <c r="Y984" i="1"/>
  <c r="AC984" i="1"/>
  <c r="W986" i="1"/>
  <c r="AA986" i="1"/>
  <c r="X986" i="1"/>
  <c r="AB986" i="1"/>
  <c r="Y986" i="1"/>
  <c r="AC986" i="1"/>
  <c r="W988" i="1"/>
  <c r="AA988" i="1"/>
  <c r="X988" i="1"/>
  <c r="AB988" i="1"/>
  <c r="Y988" i="1"/>
  <c r="AC988" i="1"/>
  <c r="W990" i="1"/>
  <c r="AA990" i="1"/>
  <c r="X990" i="1"/>
  <c r="AB990" i="1"/>
  <c r="Y990" i="1"/>
  <c r="AC990" i="1"/>
  <c r="W992" i="1"/>
  <c r="AA992" i="1"/>
  <c r="X992" i="1"/>
  <c r="AB992" i="1"/>
  <c r="Y992" i="1"/>
  <c r="AC992" i="1"/>
  <c r="W994" i="1"/>
  <c r="AA994" i="1"/>
  <c r="X994" i="1"/>
  <c r="AB994" i="1"/>
  <c r="Y994" i="1"/>
  <c r="AC994" i="1"/>
  <c r="W996" i="1"/>
  <c r="AA996" i="1"/>
  <c r="X996" i="1"/>
  <c r="AB996" i="1"/>
  <c r="Y996" i="1"/>
  <c r="AC996" i="1"/>
  <c r="W998" i="1"/>
  <c r="AA998" i="1"/>
  <c r="X998" i="1"/>
  <c r="AB998" i="1"/>
  <c r="Y998" i="1"/>
  <c r="AC998" i="1"/>
  <c r="W1000" i="1"/>
  <c r="AA1000" i="1"/>
  <c r="X1000" i="1"/>
  <c r="AB1000" i="1"/>
  <c r="Y1000" i="1"/>
  <c r="AC1000" i="1"/>
  <c r="W1002" i="1"/>
  <c r="AA1002" i="1"/>
  <c r="X1002" i="1"/>
  <c r="AB1002" i="1"/>
  <c r="Y1002" i="1"/>
  <c r="AC1002" i="1"/>
  <c r="W1004" i="1"/>
  <c r="AA1004" i="1"/>
  <c r="X1004" i="1"/>
  <c r="AB1004" i="1"/>
  <c r="Y1004" i="1"/>
  <c r="AC1004" i="1"/>
  <c r="W1006" i="1"/>
  <c r="AA1006" i="1"/>
  <c r="X1006" i="1"/>
  <c r="AB1006" i="1"/>
  <c r="Y1006" i="1"/>
  <c r="AC1006" i="1"/>
  <c r="W1008" i="1"/>
  <c r="AA1008" i="1"/>
  <c r="X1008" i="1"/>
  <c r="AB1008" i="1"/>
  <c r="Y1008" i="1"/>
  <c r="AC1008" i="1"/>
  <c r="W1010" i="1"/>
  <c r="AA1010" i="1"/>
  <c r="X1010" i="1"/>
  <c r="AB1010" i="1"/>
  <c r="Y1010" i="1"/>
  <c r="AC1010" i="1"/>
  <c r="W1012" i="1"/>
  <c r="AA1012" i="1"/>
  <c r="X1012" i="1"/>
  <c r="AB1012" i="1"/>
  <c r="Y1012" i="1"/>
  <c r="AC1012" i="1"/>
  <c r="W1014" i="1"/>
  <c r="AA1014" i="1"/>
  <c r="X1014" i="1"/>
  <c r="AB1014" i="1"/>
  <c r="Y1014" i="1"/>
  <c r="AC1014" i="1"/>
  <c r="W1016" i="1"/>
  <c r="AA1016" i="1"/>
  <c r="X1016" i="1"/>
  <c r="AB1016" i="1"/>
  <c r="Y1016" i="1"/>
  <c r="AC1016" i="1"/>
  <c r="W1018" i="1"/>
  <c r="AA1018" i="1"/>
  <c r="X1018" i="1"/>
  <c r="AB1018" i="1"/>
  <c r="Y1018" i="1"/>
  <c r="AC1018" i="1"/>
  <c r="W1020" i="1"/>
  <c r="AA1020" i="1"/>
  <c r="X1020" i="1"/>
  <c r="AB1020" i="1"/>
  <c r="Y1020" i="1"/>
  <c r="AC1020" i="1"/>
  <c r="W1022" i="1"/>
  <c r="AA1022" i="1"/>
  <c r="X1022" i="1"/>
  <c r="AB1022" i="1"/>
  <c r="Y1022" i="1"/>
  <c r="AC1022" i="1"/>
  <c r="W1024" i="1"/>
  <c r="AA1024" i="1"/>
  <c r="X1024" i="1"/>
  <c r="AB1024" i="1"/>
  <c r="Y1024" i="1"/>
  <c r="AC1024" i="1"/>
  <c r="W1026" i="1"/>
  <c r="AA1026" i="1"/>
  <c r="X1026" i="1"/>
  <c r="AB1026" i="1"/>
  <c r="Y1026" i="1"/>
  <c r="AC1026" i="1"/>
  <c r="W1028" i="1"/>
  <c r="AA1028" i="1"/>
  <c r="X1028" i="1"/>
  <c r="AB1028" i="1"/>
  <c r="Y1028" i="1"/>
  <c r="AC1028" i="1"/>
  <c r="W1030" i="1"/>
  <c r="AA1030" i="1"/>
  <c r="X1030" i="1"/>
  <c r="AB1030" i="1"/>
  <c r="Y1030" i="1"/>
  <c r="AC1030" i="1"/>
  <c r="W1032" i="1"/>
  <c r="AA1032" i="1"/>
  <c r="X1032" i="1"/>
  <c r="AB1032" i="1"/>
  <c r="Y1032" i="1"/>
  <c r="AC1032" i="1"/>
  <c r="W1034" i="1"/>
  <c r="AA1034" i="1"/>
  <c r="X1034" i="1"/>
  <c r="AB1034" i="1"/>
  <c r="Y1034" i="1"/>
  <c r="AC1034" i="1"/>
  <c r="W1036" i="1"/>
  <c r="AA1036" i="1"/>
  <c r="X1036" i="1"/>
  <c r="AB1036" i="1"/>
  <c r="Y1036" i="1"/>
  <c r="AC1036" i="1"/>
  <c r="W1038" i="1"/>
  <c r="AA1038" i="1"/>
  <c r="X1038" i="1"/>
  <c r="AB1038" i="1"/>
  <c r="Y1038" i="1"/>
  <c r="AC1038" i="1"/>
  <c r="W1040" i="1"/>
  <c r="AA1040" i="1"/>
  <c r="X1040" i="1"/>
  <c r="AB1040" i="1"/>
  <c r="Y1040" i="1"/>
  <c r="AC1040" i="1"/>
  <c r="W1042" i="1"/>
  <c r="AA1042" i="1"/>
  <c r="X1042" i="1"/>
  <c r="AB1042" i="1"/>
  <c r="Y1042" i="1"/>
  <c r="AC1042" i="1"/>
  <c r="W1044" i="1"/>
  <c r="AA1044" i="1"/>
  <c r="X1044" i="1"/>
  <c r="AB1044" i="1"/>
  <c r="Y1044" i="1"/>
  <c r="AC1044" i="1"/>
  <c r="W1046" i="1"/>
  <c r="AA1046" i="1"/>
  <c r="X1046" i="1"/>
  <c r="AB1046" i="1"/>
  <c r="Y1046" i="1"/>
  <c r="AC1046" i="1"/>
  <c r="W1048" i="1"/>
  <c r="AA1048" i="1"/>
  <c r="X1048" i="1"/>
  <c r="AB1048" i="1"/>
  <c r="Y1048" i="1"/>
  <c r="AC1048" i="1"/>
  <c r="W1050" i="1"/>
  <c r="AA1050" i="1"/>
  <c r="X1050" i="1"/>
  <c r="AB1050" i="1"/>
  <c r="Y1050" i="1"/>
  <c r="AC1050" i="1"/>
  <c r="W1052" i="1"/>
  <c r="AA1052" i="1"/>
  <c r="X1052" i="1"/>
  <c r="AB1052" i="1"/>
  <c r="Y1052" i="1"/>
  <c r="AC1052" i="1"/>
  <c r="W1054" i="1"/>
  <c r="AA1054" i="1"/>
  <c r="X1054" i="1"/>
  <c r="AB1054" i="1"/>
  <c r="Y1054" i="1"/>
  <c r="AC1054" i="1"/>
  <c r="W1056" i="1"/>
  <c r="AA1056" i="1"/>
  <c r="X1056" i="1"/>
  <c r="AB1056" i="1"/>
  <c r="Y1056" i="1"/>
  <c r="AC1056" i="1"/>
  <c r="W1058" i="1"/>
  <c r="AA1058" i="1"/>
  <c r="X1058" i="1"/>
  <c r="AB1058" i="1"/>
  <c r="Y1058" i="1"/>
  <c r="AC1058" i="1"/>
  <c r="W1060" i="1"/>
  <c r="AA1060" i="1"/>
  <c r="X1060" i="1"/>
  <c r="AB1060" i="1"/>
  <c r="Y1060" i="1"/>
  <c r="AC1060" i="1"/>
  <c r="W1062" i="1"/>
  <c r="AA1062" i="1"/>
  <c r="X1062" i="1"/>
  <c r="AB1062" i="1"/>
  <c r="Y1062" i="1"/>
  <c r="AC1062" i="1"/>
  <c r="W1064" i="1"/>
  <c r="AA1064" i="1"/>
  <c r="X1064" i="1"/>
  <c r="AB1064" i="1"/>
  <c r="Y1064" i="1"/>
  <c r="AC1064" i="1"/>
  <c r="W1066" i="1"/>
  <c r="AA1066" i="1"/>
  <c r="X1066" i="1"/>
  <c r="AB1066" i="1"/>
  <c r="Y1066" i="1"/>
  <c r="AC1066" i="1"/>
  <c r="W1068" i="1"/>
  <c r="AA1068" i="1"/>
  <c r="X1068" i="1"/>
  <c r="AB1068" i="1"/>
  <c r="Y1068" i="1"/>
  <c r="AC1068" i="1"/>
  <c r="W1070" i="1"/>
  <c r="AA1070" i="1"/>
  <c r="X1070" i="1"/>
  <c r="AB1070" i="1"/>
  <c r="Y1070" i="1"/>
  <c r="AC1070" i="1"/>
  <c r="W1072" i="1"/>
  <c r="AA1072" i="1"/>
  <c r="X1072" i="1"/>
  <c r="AB1072" i="1"/>
  <c r="Y1072" i="1"/>
  <c r="AC1072" i="1"/>
  <c r="W1074" i="1"/>
  <c r="AA1074" i="1"/>
  <c r="X1074" i="1"/>
  <c r="AB1074" i="1"/>
  <c r="Y1074" i="1"/>
  <c r="AC1074" i="1"/>
  <c r="W1076" i="1"/>
  <c r="AA1076" i="1"/>
  <c r="X1076" i="1"/>
  <c r="AB1076" i="1"/>
  <c r="Y1076" i="1"/>
  <c r="AC1076" i="1"/>
  <c r="W1078" i="1"/>
  <c r="AA1078" i="1"/>
  <c r="X1078" i="1"/>
  <c r="AB1078" i="1"/>
  <c r="Y1078" i="1"/>
  <c r="AC1078" i="1"/>
  <c r="W1080" i="1"/>
  <c r="AA1080" i="1"/>
  <c r="X1080" i="1"/>
  <c r="AB1080" i="1"/>
  <c r="Y1080" i="1"/>
  <c r="AC1080" i="1"/>
  <c r="W1082" i="1"/>
  <c r="AA1082" i="1"/>
  <c r="X1082" i="1"/>
  <c r="AB1082" i="1"/>
  <c r="Y1082" i="1"/>
  <c r="AC1082" i="1"/>
  <c r="W1084" i="1"/>
  <c r="AA1084" i="1"/>
  <c r="X1084" i="1"/>
  <c r="AB1084" i="1"/>
  <c r="Y1084" i="1"/>
  <c r="AC1084" i="1"/>
  <c r="W1086" i="1"/>
  <c r="AA1086" i="1"/>
  <c r="X1086" i="1"/>
  <c r="AB1086" i="1"/>
  <c r="Y1086" i="1"/>
  <c r="AC1086" i="1"/>
  <c r="W1088" i="1"/>
  <c r="AA1088" i="1"/>
  <c r="X1088" i="1"/>
  <c r="AB1088" i="1"/>
  <c r="Y1088" i="1"/>
  <c r="AC1088" i="1"/>
  <c r="W1090" i="1"/>
  <c r="AA1090" i="1"/>
  <c r="X1090" i="1"/>
  <c r="AB1090" i="1"/>
  <c r="Y1090" i="1"/>
  <c r="AC1090" i="1"/>
  <c r="W1092" i="1"/>
  <c r="AA1092" i="1"/>
  <c r="X1092" i="1"/>
  <c r="AB1092" i="1"/>
  <c r="Y1092" i="1"/>
  <c r="AC1092" i="1"/>
  <c r="W1094" i="1"/>
  <c r="AA1094" i="1"/>
  <c r="X1094" i="1"/>
  <c r="AB1094" i="1"/>
  <c r="Y1094" i="1"/>
  <c r="AC1094" i="1"/>
  <c r="W1096" i="1"/>
  <c r="AA1096" i="1"/>
  <c r="X1096" i="1"/>
  <c r="AB1096" i="1"/>
  <c r="Y1096" i="1"/>
  <c r="AC1096" i="1"/>
  <c r="W1098" i="1"/>
  <c r="AA1098" i="1"/>
  <c r="X1098" i="1"/>
  <c r="AB1098" i="1"/>
  <c r="Y1098" i="1"/>
  <c r="AC1098" i="1"/>
  <c r="W1101" i="1"/>
  <c r="AA1101" i="1"/>
  <c r="X1101" i="1"/>
  <c r="AB1101" i="1"/>
  <c r="Y1101" i="1"/>
  <c r="AC1101" i="1"/>
  <c r="W1104" i="1"/>
  <c r="AA1104" i="1"/>
  <c r="X1104" i="1"/>
  <c r="AB1104" i="1"/>
  <c r="Y1104" i="1"/>
  <c r="AC1104" i="1"/>
  <c r="W1106" i="1"/>
  <c r="AA1106" i="1"/>
  <c r="X1106" i="1"/>
  <c r="AB1106" i="1"/>
  <c r="Y1106" i="1"/>
  <c r="AC1106" i="1"/>
  <c r="W1109" i="1"/>
  <c r="AA1109" i="1"/>
  <c r="X1109" i="1"/>
  <c r="AB1109" i="1"/>
  <c r="Y1109" i="1"/>
  <c r="AC1109" i="1"/>
  <c r="W1111" i="1"/>
  <c r="AA1111" i="1"/>
  <c r="X1111" i="1"/>
  <c r="AB1111" i="1"/>
  <c r="Y1111" i="1"/>
  <c r="AC1111" i="1"/>
  <c r="W1113" i="1"/>
  <c r="AA1113" i="1"/>
  <c r="X1113" i="1"/>
  <c r="AB1113" i="1"/>
  <c r="Y1113" i="1"/>
  <c r="AC1113" i="1"/>
  <c r="W1115" i="1"/>
  <c r="AA1115" i="1"/>
  <c r="X1115" i="1"/>
  <c r="AB1115" i="1"/>
  <c r="Y1115" i="1"/>
  <c r="AC1115" i="1"/>
  <c r="W1117" i="1"/>
  <c r="AA1117" i="1"/>
  <c r="X1117" i="1"/>
  <c r="AB1117" i="1"/>
  <c r="Y1117" i="1"/>
  <c r="AC1117" i="1"/>
  <c r="W1119" i="1"/>
  <c r="AA1119" i="1"/>
  <c r="X1119" i="1"/>
  <c r="AB1119" i="1"/>
  <c r="Y1119" i="1"/>
  <c r="AC1119" i="1"/>
  <c r="W1121" i="1"/>
  <c r="AA1121" i="1"/>
  <c r="X1121" i="1"/>
  <c r="AB1121" i="1"/>
  <c r="Y1121" i="1"/>
  <c r="AC1121" i="1"/>
  <c r="W1123" i="1"/>
  <c r="AA1123" i="1"/>
  <c r="X1123" i="1"/>
  <c r="AB1123" i="1"/>
  <c r="Y1123" i="1"/>
  <c r="AC1123" i="1"/>
  <c r="W1125" i="1"/>
  <c r="AA1125" i="1"/>
  <c r="X1125" i="1"/>
  <c r="AB1125" i="1"/>
  <c r="Y1125" i="1"/>
  <c r="AC1125" i="1"/>
  <c r="W1127" i="1"/>
  <c r="AA1127" i="1"/>
  <c r="X1127" i="1"/>
  <c r="AB1127" i="1"/>
  <c r="Y1127" i="1"/>
  <c r="AC1127" i="1"/>
  <c r="Y7" i="1"/>
  <c r="AC7" i="1"/>
  <c r="W9" i="1"/>
  <c r="AA9" i="1"/>
  <c r="X11" i="1"/>
  <c r="AB11" i="1"/>
  <c r="Y13" i="1"/>
  <c r="AC13" i="1"/>
  <c r="W15" i="1"/>
  <c r="AA15" i="1"/>
  <c r="X17" i="1"/>
  <c r="AB17" i="1"/>
  <c r="X21" i="1"/>
  <c r="AB21" i="1"/>
  <c r="Y23" i="1"/>
  <c r="AC23" i="1"/>
  <c r="Y25" i="1"/>
  <c r="AC25" i="1"/>
  <c r="W27" i="1"/>
  <c r="AA27" i="1"/>
  <c r="W29" i="1"/>
  <c r="AA29" i="1"/>
  <c r="Y31" i="1"/>
  <c r="AC31" i="1"/>
  <c r="X33" i="1"/>
  <c r="AB33" i="1"/>
  <c r="Y35" i="1"/>
  <c r="AC35" i="1"/>
  <c r="W37" i="1"/>
  <c r="AA37" i="1"/>
  <c r="Y39" i="1"/>
  <c r="AC39" i="1"/>
  <c r="W41" i="1"/>
  <c r="AA41" i="1"/>
  <c r="X43" i="1"/>
  <c r="AB43" i="1"/>
  <c r="Y45" i="1"/>
  <c r="AC45" i="1"/>
  <c r="X47" i="1"/>
  <c r="AB47" i="1"/>
  <c r="Y49" i="1"/>
  <c r="AC49" i="1"/>
  <c r="W51" i="1"/>
  <c r="AA51" i="1"/>
  <c r="Y53" i="1"/>
  <c r="AC53" i="1"/>
  <c r="W55" i="1"/>
  <c r="AA55" i="1"/>
  <c r="X57" i="1"/>
  <c r="AB57" i="1"/>
  <c r="Y61" i="1"/>
  <c r="AC61" i="1"/>
  <c r="W63" i="1"/>
  <c r="AA63" i="1"/>
  <c r="Y65" i="1"/>
  <c r="AC65" i="1"/>
  <c r="W67" i="1"/>
  <c r="AA67" i="1"/>
  <c r="X69" i="1"/>
  <c r="AB69" i="1"/>
  <c r="Y71" i="1"/>
  <c r="AC71" i="1"/>
  <c r="X73" i="1"/>
  <c r="AB73" i="1"/>
  <c r="Y75" i="1"/>
  <c r="AC75" i="1"/>
  <c r="W77" i="1"/>
  <c r="AA77" i="1"/>
  <c r="X79" i="1"/>
  <c r="AB79" i="1"/>
  <c r="X83" i="1"/>
  <c r="AB83" i="1"/>
  <c r="Y85" i="1"/>
  <c r="AC85" i="1"/>
  <c r="Y87" i="1"/>
  <c r="AC87" i="1"/>
  <c r="W89" i="1"/>
  <c r="AA89" i="1"/>
  <c r="X91" i="1"/>
  <c r="AB91" i="1"/>
  <c r="Y95" i="1"/>
  <c r="AC95" i="1"/>
  <c r="W97" i="1"/>
  <c r="AA97" i="1"/>
  <c r="Y99" i="1"/>
  <c r="AC99" i="1"/>
  <c r="W101" i="1"/>
  <c r="AA101" i="1"/>
  <c r="X105" i="1"/>
  <c r="AB105" i="1"/>
  <c r="Y107" i="1"/>
  <c r="AC107" i="1"/>
  <c r="W109" i="1"/>
  <c r="AA109" i="1"/>
  <c r="Y111" i="1"/>
  <c r="AC111" i="1"/>
  <c r="W113" i="1"/>
  <c r="AA113" i="1"/>
  <c r="X115" i="1"/>
  <c r="AB115" i="1"/>
  <c r="Y117" i="1"/>
  <c r="AC117" i="1"/>
  <c r="W119" i="1"/>
  <c r="AA119" i="1"/>
  <c r="W121" i="1"/>
  <c r="AA121" i="1"/>
  <c r="X123" i="1"/>
  <c r="AB123" i="1"/>
  <c r="Y125" i="1"/>
  <c r="AC125" i="1"/>
  <c r="W127" i="1"/>
  <c r="AA127" i="1"/>
  <c r="Y129" i="1"/>
  <c r="AC129" i="1"/>
  <c r="W131" i="1"/>
  <c r="AA131" i="1"/>
  <c r="Y131" i="1"/>
  <c r="AC131" i="1"/>
  <c r="W133" i="1"/>
  <c r="AA133" i="1"/>
  <c r="Y133" i="1"/>
  <c r="AC133" i="1"/>
  <c r="X135" i="1"/>
  <c r="AB135" i="1"/>
  <c r="Y135" i="1"/>
  <c r="AC135" i="1"/>
  <c r="W137" i="1"/>
  <c r="AA137" i="1"/>
  <c r="Y139" i="1"/>
  <c r="AC139" i="1"/>
  <c r="W141" i="1"/>
  <c r="AA141" i="1"/>
  <c r="W143" i="1"/>
  <c r="AA143" i="1"/>
  <c r="X145" i="1"/>
  <c r="AB145" i="1"/>
  <c r="X147" i="1"/>
  <c r="AB147" i="1"/>
  <c r="Y149" i="1"/>
  <c r="AC149" i="1"/>
  <c r="W151" i="1"/>
  <c r="AA151" i="1"/>
  <c r="Y153" i="1"/>
  <c r="AC153" i="1"/>
  <c r="X155" i="1"/>
  <c r="AB155" i="1"/>
  <c r="W157" i="1"/>
  <c r="AA157" i="1"/>
  <c r="X161" i="1"/>
  <c r="AB161" i="1"/>
  <c r="Y163" i="1"/>
  <c r="AC163" i="1"/>
  <c r="X165" i="1"/>
  <c r="AB165" i="1"/>
  <c r="Y167" i="1"/>
  <c r="AC167" i="1"/>
  <c r="W169" i="1"/>
  <c r="AA169" i="1"/>
  <c r="X171" i="1"/>
  <c r="AB171" i="1"/>
  <c r="W175" i="1"/>
  <c r="AA175" i="1"/>
  <c r="X177" i="1"/>
  <c r="AB177" i="1"/>
  <c r="W179" i="1"/>
  <c r="AA179" i="1"/>
  <c r="X181" i="1"/>
  <c r="AB181" i="1"/>
  <c r="Y183" i="1"/>
  <c r="AC183" i="1"/>
  <c r="X185" i="1"/>
  <c r="AB185" i="1"/>
  <c r="Y187" i="1"/>
  <c r="AC187" i="1"/>
  <c r="W189" i="1"/>
  <c r="AA189" i="1"/>
  <c r="X191" i="1"/>
  <c r="AB191" i="1"/>
  <c r="X195" i="1"/>
  <c r="AB195" i="1"/>
  <c r="W197" i="1"/>
  <c r="AA197" i="1"/>
  <c r="X199" i="1"/>
  <c r="AB199" i="1"/>
  <c r="X201" i="1"/>
  <c r="AB201" i="1"/>
  <c r="W203" i="1"/>
  <c r="AA203" i="1"/>
  <c r="X205" i="1"/>
  <c r="AB205" i="1"/>
  <c r="W207" i="1"/>
  <c r="AA207" i="1"/>
  <c r="Y209" i="1"/>
  <c r="AC209" i="1"/>
  <c r="W211" i="1"/>
  <c r="AA211" i="1"/>
  <c r="W213" i="1"/>
  <c r="AA213" i="1"/>
  <c r="X215" i="1"/>
  <c r="AB215" i="1"/>
  <c r="Y217" i="1"/>
  <c r="AC217" i="1"/>
  <c r="X219" i="1"/>
  <c r="AB219" i="1"/>
  <c r="W221" i="1"/>
  <c r="AA221" i="1"/>
  <c r="Y223" i="1"/>
  <c r="AC223" i="1"/>
  <c r="W225" i="1"/>
  <c r="AA225" i="1"/>
  <c r="X227" i="1"/>
  <c r="AB227" i="1"/>
  <c r="W229" i="1"/>
  <c r="AA229" i="1"/>
  <c r="Y231" i="1"/>
  <c r="AC231" i="1"/>
  <c r="X233" i="1"/>
  <c r="AB233" i="1"/>
  <c r="Y235" i="1"/>
  <c r="AC235" i="1"/>
  <c r="Y237" i="1"/>
  <c r="AC237" i="1"/>
  <c r="W239" i="1"/>
  <c r="AA239" i="1"/>
  <c r="X239" i="1"/>
  <c r="AB239" i="1"/>
  <c r="Y241" i="1"/>
  <c r="AC241" i="1"/>
  <c r="Y243" i="1"/>
  <c r="AC243" i="1"/>
  <c r="W245" i="1"/>
  <c r="AA245" i="1"/>
  <c r="Y247" i="1"/>
  <c r="AC247" i="1"/>
  <c r="X249" i="1"/>
  <c r="AB249" i="1"/>
  <c r="Y251" i="1"/>
  <c r="AC251" i="1"/>
  <c r="W253" i="1"/>
  <c r="AA253" i="1"/>
  <c r="Y255" i="1"/>
  <c r="AC255" i="1"/>
  <c r="X257" i="1"/>
  <c r="AB257" i="1"/>
  <c r="Y259" i="1"/>
  <c r="AC259" i="1"/>
  <c r="W261" i="1"/>
  <c r="AA261" i="1"/>
  <c r="Y263" i="1"/>
  <c r="AC263" i="1"/>
  <c r="Y265" i="1"/>
  <c r="AC265" i="1"/>
  <c r="Y267" i="1"/>
  <c r="AC267" i="1"/>
  <c r="X269" i="1"/>
  <c r="AB269" i="1"/>
  <c r="Y271" i="1"/>
  <c r="AC271" i="1"/>
  <c r="X273" i="1"/>
  <c r="AB273" i="1"/>
  <c r="Y277" i="1"/>
  <c r="AC277" i="1"/>
  <c r="W279" i="1"/>
  <c r="AA279" i="1"/>
  <c r="X281" i="1"/>
  <c r="AB281" i="1"/>
  <c r="Y283" i="1"/>
  <c r="AC283" i="1"/>
  <c r="W285" i="1"/>
  <c r="AA285" i="1"/>
  <c r="Y287" i="1"/>
  <c r="AC287" i="1"/>
  <c r="W289" i="1"/>
  <c r="AA289" i="1"/>
  <c r="X291" i="1"/>
  <c r="AB291" i="1"/>
  <c r="W293" i="1"/>
  <c r="AA293" i="1"/>
  <c r="Y295" i="1"/>
  <c r="AC295" i="1"/>
  <c r="W297" i="1"/>
  <c r="AA297" i="1"/>
  <c r="Y297" i="1"/>
  <c r="AC297" i="1"/>
  <c r="W299" i="1"/>
  <c r="AA299" i="1"/>
  <c r="W301" i="1"/>
  <c r="AA301" i="1"/>
  <c r="Y301" i="1"/>
  <c r="AC301" i="1"/>
  <c r="X303" i="1"/>
  <c r="AB303" i="1"/>
  <c r="X305" i="1"/>
  <c r="AB305" i="1"/>
  <c r="X307" i="1"/>
  <c r="AB307" i="1"/>
  <c r="Y309" i="1"/>
  <c r="AC309" i="1"/>
  <c r="X311" i="1"/>
  <c r="AB311" i="1"/>
  <c r="Y313" i="1"/>
  <c r="AC313" i="1"/>
  <c r="X315" i="1"/>
  <c r="AB315" i="1"/>
  <c r="W317" i="1"/>
  <c r="AA317" i="1"/>
  <c r="X319" i="1"/>
  <c r="AB319" i="1"/>
  <c r="X321" i="1"/>
  <c r="AB321" i="1"/>
  <c r="X323" i="1"/>
  <c r="AB323" i="1"/>
  <c r="W325" i="1"/>
  <c r="AA325" i="1"/>
  <c r="Y325" i="1"/>
  <c r="AC325" i="1"/>
  <c r="X327" i="1"/>
  <c r="AB327" i="1"/>
  <c r="Y327" i="1"/>
  <c r="AC327" i="1"/>
  <c r="W329" i="1"/>
  <c r="AA329" i="1"/>
  <c r="Y329" i="1"/>
  <c r="AC329" i="1"/>
  <c r="X331" i="1"/>
  <c r="AB331" i="1"/>
  <c r="W333" i="1"/>
  <c r="AA333" i="1"/>
  <c r="Y333" i="1"/>
  <c r="AC333" i="1"/>
  <c r="X335" i="1"/>
  <c r="AB335" i="1"/>
  <c r="W337" i="1"/>
  <c r="AA337" i="1"/>
  <c r="Y337" i="1"/>
  <c r="AC337" i="1"/>
  <c r="X339" i="1"/>
  <c r="AB339" i="1"/>
  <c r="W341" i="1"/>
  <c r="AA341" i="1"/>
  <c r="Y341" i="1"/>
  <c r="AC341" i="1"/>
  <c r="Y343" i="1"/>
  <c r="AC343" i="1"/>
  <c r="X345" i="1"/>
  <c r="AB345" i="1"/>
  <c r="Y347" i="1"/>
  <c r="AC347" i="1"/>
  <c r="W349" i="1"/>
  <c r="AA349" i="1"/>
  <c r="Y349" i="1"/>
  <c r="AC349" i="1"/>
  <c r="X351" i="1"/>
  <c r="AB351" i="1"/>
  <c r="W353" i="1"/>
  <c r="AA353" i="1"/>
  <c r="Y353" i="1"/>
  <c r="AC353" i="1"/>
  <c r="W355" i="1"/>
  <c r="AA355" i="1"/>
  <c r="Y355" i="1"/>
  <c r="AC355" i="1"/>
  <c r="Y357" i="1"/>
  <c r="AC357" i="1"/>
  <c r="W359" i="1"/>
  <c r="AA359" i="1"/>
  <c r="Y359" i="1"/>
  <c r="AC359" i="1"/>
  <c r="X361" i="1"/>
  <c r="AB361" i="1"/>
  <c r="Y363" i="1"/>
  <c r="AC363" i="1"/>
  <c r="Y365" i="1"/>
  <c r="AC365" i="1"/>
  <c r="X367" i="1"/>
  <c r="AB367" i="1"/>
  <c r="Y369" i="1"/>
  <c r="AC369" i="1"/>
  <c r="W371" i="1"/>
  <c r="AA371" i="1"/>
  <c r="Y373" i="1"/>
  <c r="AC373" i="1"/>
  <c r="W375" i="1"/>
  <c r="AA375" i="1"/>
  <c r="X377" i="1"/>
  <c r="AB377" i="1"/>
  <c r="W379" i="1"/>
  <c r="AA379" i="1"/>
  <c r="Y381" i="1"/>
  <c r="AC381" i="1"/>
  <c r="W383" i="1"/>
  <c r="AA383" i="1"/>
  <c r="X385" i="1"/>
  <c r="AB385" i="1"/>
  <c r="Y389" i="1"/>
  <c r="AC389" i="1"/>
  <c r="X391" i="1"/>
  <c r="AB391" i="1"/>
  <c r="Y393" i="1"/>
  <c r="AC393" i="1"/>
  <c r="W395" i="1"/>
  <c r="AA395" i="1"/>
  <c r="X399" i="1"/>
  <c r="AB399" i="1"/>
  <c r="Y403" i="1"/>
  <c r="AC403" i="1"/>
  <c r="W405" i="1"/>
  <c r="AA405" i="1"/>
  <c r="Y405" i="1"/>
  <c r="AC405" i="1"/>
  <c r="Y407" i="1"/>
  <c r="AC407" i="1"/>
  <c r="W409" i="1"/>
  <c r="AA409" i="1"/>
  <c r="Y411" i="1"/>
  <c r="AC411" i="1"/>
  <c r="X413" i="1"/>
  <c r="AB413" i="1"/>
  <c r="Y415" i="1"/>
  <c r="AC415" i="1"/>
  <c r="W417" i="1"/>
  <c r="AA417" i="1"/>
  <c r="X419" i="1"/>
  <c r="AB419" i="1"/>
  <c r="Y421" i="1"/>
  <c r="AC421" i="1"/>
  <c r="X423" i="1"/>
  <c r="AB423" i="1"/>
  <c r="Y425" i="1"/>
  <c r="AC425" i="1"/>
  <c r="X427" i="1"/>
  <c r="AB427" i="1"/>
  <c r="W429" i="1"/>
  <c r="AA429" i="1"/>
  <c r="Y431" i="1"/>
  <c r="AC431" i="1"/>
  <c r="W433" i="1"/>
  <c r="AA433" i="1"/>
  <c r="X435" i="1"/>
  <c r="AB435" i="1"/>
  <c r="Y437" i="1"/>
  <c r="AC437" i="1"/>
  <c r="W439" i="1"/>
  <c r="AA439" i="1"/>
  <c r="X441" i="1"/>
  <c r="AB441" i="1"/>
  <c r="Y443" i="1"/>
  <c r="AC443" i="1"/>
  <c r="W445" i="1"/>
  <c r="AA445" i="1"/>
  <c r="Y447" i="1"/>
  <c r="AC447" i="1"/>
  <c r="W449" i="1"/>
  <c r="AA449" i="1"/>
  <c r="X451" i="1"/>
  <c r="AB451" i="1"/>
  <c r="Y453" i="1"/>
  <c r="AC453" i="1"/>
  <c r="Y455" i="1"/>
  <c r="AC455" i="1"/>
  <c r="Y457" i="1"/>
  <c r="AC457" i="1"/>
  <c r="Y459" i="1"/>
  <c r="AC459" i="1"/>
  <c r="W461" i="1"/>
  <c r="AA461" i="1"/>
  <c r="X463" i="1"/>
  <c r="AB463" i="1"/>
  <c r="W467" i="1"/>
  <c r="AA467" i="1"/>
  <c r="Y467" i="1"/>
  <c r="AC467" i="1"/>
  <c r="X469" i="1"/>
  <c r="AB469" i="1"/>
  <c r="X471" i="1"/>
  <c r="AB471" i="1"/>
  <c r="W473" i="1"/>
  <c r="AA473" i="1"/>
  <c r="Y473" i="1"/>
  <c r="AC473" i="1"/>
  <c r="W475" i="1"/>
  <c r="AA475" i="1"/>
  <c r="Y475" i="1"/>
  <c r="AC475" i="1"/>
  <c r="X477" i="1"/>
  <c r="AB477" i="1"/>
  <c r="Y481" i="1"/>
  <c r="AC481" i="1"/>
  <c r="W483" i="1"/>
  <c r="AA483" i="1"/>
  <c r="X485" i="1"/>
  <c r="AB485" i="1"/>
  <c r="Y487" i="1"/>
  <c r="AC487" i="1"/>
  <c r="W489" i="1"/>
  <c r="AA489" i="1"/>
  <c r="X489" i="1"/>
  <c r="AB489" i="1"/>
  <c r="Y491" i="1"/>
  <c r="AC491" i="1"/>
  <c r="X493" i="1"/>
  <c r="AB493" i="1"/>
  <c r="Y495" i="1"/>
  <c r="AC495" i="1"/>
  <c r="W497" i="1"/>
  <c r="AA497" i="1"/>
  <c r="X499" i="1"/>
  <c r="AB499" i="1"/>
  <c r="Y503" i="1"/>
  <c r="AC503" i="1"/>
  <c r="X505" i="1"/>
  <c r="AB505" i="1"/>
  <c r="Y507" i="1"/>
  <c r="AC507" i="1"/>
  <c r="Y509" i="1"/>
  <c r="AC509" i="1"/>
  <c r="W511" i="1"/>
  <c r="AA511" i="1"/>
  <c r="X513" i="1"/>
  <c r="AB513" i="1"/>
  <c r="Y517" i="1"/>
  <c r="AC517" i="1"/>
  <c r="W519" i="1"/>
  <c r="AA519" i="1"/>
  <c r="X521" i="1"/>
  <c r="AB521" i="1"/>
  <c r="X523" i="1"/>
  <c r="AB523" i="1"/>
  <c r="W525" i="1"/>
  <c r="AA525" i="1"/>
  <c r="Y529" i="1"/>
  <c r="AC529" i="1"/>
  <c r="W531" i="1"/>
  <c r="AA531" i="1"/>
  <c r="W533" i="1"/>
  <c r="AA533" i="1"/>
  <c r="X535" i="1"/>
  <c r="AB535" i="1"/>
  <c r="Y537" i="1"/>
  <c r="AC537" i="1"/>
  <c r="Y539" i="1"/>
  <c r="AC539" i="1"/>
  <c r="Y541" i="1"/>
  <c r="AC541" i="1"/>
  <c r="W543" i="1"/>
  <c r="AA543" i="1"/>
  <c r="X545" i="1"/>
  <c r="AB545" i="1"/>
  <c r="X547" i="1"/>
  <c r="AB547" i="1"/>
  <c r="X549" i="1"/>
  <c r="AB549" i="1"/>
  <c r="Y551" i="1"/>
  <c r="AC551" i="1"/>
  <c r="Y553" i="1"/>
  <c r="AC553" i="1"/>
  <c r="W555" i="1"/>
  <c r="AA555" i="1"/>
  <c r="X557" i="1"/>
  <c r="AB557" i="1"/>
  <c r="X559" i="1"/>
  <c r="AB559" i="1"/>
  <c r="Y561" i="1"/>
  <c r="AC561" i="1"/>
  <c r="W563" i="1"/>
  <c r="AA563" i="1"/>
  <c r="X565" i="1"/>
  <c r="AB565" i="1"/>
  <c r="W567" i="1"/>
  <c r="AA567" i="1"/>
  <c r="Y569" i="1"/>
  <c r="AC569" i="1"/>
  <c r="X571" i="1"/>
  <c r="AB571" i="1"/>
  <c r="Y573" i="1"/>
  <c r="AC573" i="1"/>
  <c r="Y575" i="1"/>
  <c r="AC575" i="1"/>
  <c r="W577" i="1"/>
  <c r="AA577" i="1"/>
  <c r="X579" i="1"/>
  <c r="AB579" i="1"/>
  <c r="Y581" i="1"/>
  <c r="AC581" i="1"/>
  <c r="X583" i="1"/>
  <c r="AB583" i="1"/>
  <c r="Y585" i="1"/>
  <c r="AC585" i="1"/>
  <c r="W587" i="1"/>
  <c r="AA587" i="1"/>
  <c r="X591" i="1"/>
  <c r="AB591" i="1"/>
  <c r="Y593" i="1"/>
  <c r="AC593" i="1"/>
  <c r="W595" i="1"/>
  <c r="AA595" i="1"/>
  <c r="X597" i="1"/>
  <c r="AB597" i="1"/>
  <c r="W599" i="1"/>
  <c r="AA599" i="1"/>
  <c r="Y599" i="1"/>
  <c r="AC599" i="1"/>
  <c r="X601" i="1"/>
  <c r="AB601" i="1"/>
  <c r="Y601" i="1"/>
  <c r="AC601" i="1"/>
  <c r="W603" i="1"/>
  <c r="AA603" i="1"/>
  <c r="Y603" i="1"/>
  <c r="AC603" i="1"/>
  <c r="X605" i="1"/>
  <c r="AB605" i="1"/>
  <c r="W607" i="1"/>
  <c r="AA607" i="1"/>
  <c r="Y607" i="1"/>
  <c r="AC607" i="1"/>
  <c r="W609" i="1"/>
  <c r="AA609" i="1"/>
  <c r="Y609" i="1"/>
  <c r="AC609" i="1"/>
  <c r="Y611" i="1"/>
  <c r="AC611" i="1"/>
  <c r="X613" i="1"/>
  <c r="AB613" i="1"/>
  <c r="X615" i="1"/>
  <c r="AB615" i="1"/>
  <c r="W617" i="1"/>
  <c r="AA617" i="1"/>
  <c r="Y617" i="1"/>
  <c r="AC617" i="1"/>
  <c r="W619" i="1"/>
  <c r="AA619" i="1"/>
  <c r="W621" i="1"/>
  <c r="AA621" i="1"/>
  <c r="Y621" i="1"/>
  <c r="AC621" i="1"/>
  <c r="Y623" i="1"/>
  <c r="AC623" i="1"/>
  <c r="W625" i="1"/>
  <c r="AA625" i="1"/>
  <c r="Y625" i="1"/>
  <c r="AC625" i="1"/>
  <c r="X627" i="1"/>
  <c r="AB627" i="1"/>
  <c r="X629" i="1"/>
  <c r="AB629" i="1"/>
  <c r="W631" i="1"/>
  <c r="AA631" i="1"/>
  <c r="Y631" i="1"/>
  <c r="AC631" i="1"/>
  <c r="W633" i="1"/>
  <c r="AA633" i="1"/>
  <c r="Y633" i="1"/>
  <c r="AC633" i="1"/>
  <c r="W635" i="1"/>
  <c r="AA635" i="1"/>
  <c r="Y635" i="1"/>
  <c r="AC635" i="1"/>
  <c r="Y637" i="1"/>
  <c r="AC637" i="1"/>
  <c r="X639" i="1"/>
  <c r="AB639" i="1"/>
  <c r="W641" i="1"/>
  <c r="AA641" i="1"/>
  <c r="Y641" i="1"/>
  <c r="AC641" i="1"/>
  <c r="X643" i="1"/>
  <c r="AB643" i="1"/>
  <c r="X645" i="1"/>
  <c r="AB645" i="1"/>
  <c r="W647" i="1"/>
  <c r="AA647" i="1"/>
  <c r="Y647" i="1"/>
  <c r="AC647" i="1"/>
  <c r="X649" i="1"/>
  <c r="AB649" i="1"/>
  <c r="Y655" i="1"/>
  <c r="AC655" i="1"/>
  <c r="Y657" i="1"/>
  <c r="AC657" i="1"/>
  <c r="W659" i="1"/>
  <c r="AA659" i="1"/>
  <c r="X661" i="1"/>
  <c r="AB661" i="1"/>
  <c r="Y665" i="1"/>
  <c r="AC665" i="1"/>
  <c r="W667" i="1"/>
  <c r="AA667" i="1"/>
  <c r="X669" i="1"/>
  <c r="AB669" i="1"/>
  <c r="W671" i="1"/>
  <c r="AA671" i="1"/>
  <c r="X673" i="1"/>
  <c r="AB673" i="1"/>
  <c r="Y677" i="1"/>
  <c r="AC677" i="1"/>
  <c r="Y679" i="1"/>
  <c r="AC679" i="1"/>
  <c r="W681" i="1"/>
  <c r="AA681" i="1"/>
  <c r="W683" i="1"/>
  <c r="AA683" i="1"/>
  <c r="Y683" i="1"/>
  <c r="AC683" i="1"/>
  <c r="W685" i="1"/>
  <c r="AA685" i="1"/>
  <c r="X685" i="1"/>
  <c r="AB685" i="1"/>
  <c r="W687" i="1"/>
  <c r="AA687" i="1"/>
  <c r="X687" i="1"/>
  <c r="AB687" i="1"/>
  <c r="Y687" i="1"/>
  <c r="AC687" i="1"/>
  <c r="Y689" i="1"/>
  <c r="AC689" i="1"/>
  <c r="W691" i="1"/>
  <c r="AA691" i="1"/>
  <c r="X693" i="1"/>
  <c r="AB693" i="1"/>
  <c r="X697" i="1"/>
  <c r="AB697" i="1"/>
  <c r="W699" i="1"/>
  <c r="AA699" i="1"/>
  <c r="X701" i="1"/>
  <c r="AB701" i="1"/>
  <c r="X705" i="1"/>
  <c r="AB705" i="1"/>
  <c r="Y707" i="1"/>
  <c r="AC707" i="1"/>
  <c r="X709" i="1"/>
  <c r="AB709" i="1"/>
  <c r="Y713" i="1"/>
  <c r="AC713" i="1"/>
  <c r="W715" i="1"/>
  <c r="AA715" i="1"/>
  <c r="X717" i="1"/>
  <c r="AB717" i="1"/>
  <c r="W719" i="1"/>
  <c r="AA719" i="1"/>
  <c r="X721" i="1"/>
  <c r="AB721" i="1"/>
  <c r="W723" i="1"/>
  <c r="AA723" i="1"/>
  <c r="X725" i="1"/>
  <c r="AB725" i="1"/>
  <c r="W727" i="1"/>
  <c r="AA727" i="1"/>
  <c r="Y729" i="1"/>
  <c r="AC729" i="1"/>
  <c r="X731" i="1"/>
  <c r="AB731" i="1"/>
  <c r="Y733" i="1"/>
  <c r="AC733" i="1"/>
  <c r="W735" i="1"/>
  <c r="AA735" i="1"/>
  <c r="X737" i="1"/>
  <c r="AB737" i="1"/>
  <c r="W739" i="1"/>
  <c r="AA739" i="1"/>
  <c r="X741" i="1"/>
  <c r="AB741" i="1"/>
  <c r="Y743" i="1"/>
  <c r="AC743" i="1"/>
  <c r="X745" i="1"/>
  <c r="AB745" i="1"/>
  <c r="X747" i="1"/>
  <c r="AB747" i="1"/>
  <c r="W749" i="1"/>
  <c r="AA749" i="1"/>
  <c r="W751" i="1"/>
  <c r="AA751" i="1"/>
  <c r="X753" i="1"/>
  <c r="AB753" i="1"/>
  <c r="Y755" i="1"/>
  <c r="AC755" i="1"/>
  <c r="W757" i="1"/>
  <c r="AA757" i="1"/>
  <c r="X759" i="1"/>
  <c r="AB759" i="1"/>
  <c r="X761" i="1"/>
  <c r="AB761" i="1"/>
  <c r="X763" i="1"/>
  <c r="AB763" i="1"/>
  <c r="Y767" i="1"/>
  <c r="AC767" i="1"/>
  <c r="W769" i="1"/>
  <c r="AA769" i="1"/>
  <c r="X771" i="1"/>
  <c r="AB771" i="1"/>
  <c r="Y775" i="1"/>
  <c r="AC775" i="1"/>
  <c r="W777" i="1"/>
  <c r="AA777" i="1"/>
  <c r="Y779" i="1"/>
  <c r="AC779" i="1"/>
  <c r="W781" i="1"/>
  <c r="AA781" i="1"/>
  <c r="Y785" i="1"/>
  <c r="AC785" i="1"/>
  <c r="X787" i="1"/>
  <c r="AB787" i="1"/>
  <c r="Y789" i="1"/>
  <c r="AC789" i="1"/>
  <c r="W791" i="1"/>
  <c r="AA791" i="1"/>
  <c r="Y793" i="1"/>
  <c r="AC793" i="1"/>
  <c r="X795" i="1"/>
  <c r="AB795" i="1"/>
  <c r="W797" i="1"/>
  <c r="AA797" i="1"/>
  <c r="Y799" i="1"/>
  <c r="AC799" i="1"/>
  <c r="W801" i="1"/>
  <c r="AA801" i="1"/>
  <c r="X803" i="1"/>
  <c r="AB803" i="1"/>
  <c r="Y803" i="1"/>
  <c r="AC803" i="1"/>
  <c r="X805" i="1"/>
  <c r="AB805" i="1"/>
  <c r="W807" i="1"/>
  <c r="AA807" i="1"/>
  <c r="X809" i="1"/>
  <c r="AB809" i="1"/>
  <c r="W811" i="1"/>
  <c r="AA811" i="1"/>
  <c r="Y813" i="1"/>
  <c r="AC813" i="1"/>
  <c r="X815" i="1"/>
  <c r="AB815" i="1"/>
  <c r="Y817" i="1"/>
  <c r="AC817" i="1"/>
  <c r="W819" i="1"/>
  <c r="AA819" i="1"/>
  <c r="X821" i="1"/>
  <c r="AB821" i="1"/>
  <c r="Y823" i="1"/>
  <c r="AC823" i="1"/>
  <c r="W825" i="1"/>
  <c r="AA825" i="1"/>
  <c r="X827" i="1"/>
  <c r="AB827" i="1"/>
  <c r="Y829" i="1"/>
  <c r="AC829" i="1"/>
  <c r="W831" i="1"/>
  <c r="AA831" i="1"/>
  <c r="W833" i="1"/>
  <c r="AA833" i="1"/>
  <c r="Y835" i="1"/>
  <c r="AC835" i="1"/>
  <c r="W837" i="1"/>
  <c r="AA837" i="1"/>
  <c r="Y839" i="1"/>
  <c r="AC839" i="1"/>
  <c r="W841" i="1"/>
  <c r="AA841" i="1"/>
  <c r="X843" i="1"/>
  <c r="AB843" i="1"/>
  <c r="Y845" i="1"/>
  <c r="AC845" i="1"/>
  <c r="W847" i="1"/>
  <c r="AA847" i="1"/>
  <c r="X851" i="1"/>
  <c r="AB851" i="1"/>
  <c r="Y853" i="1"/>
  <c r="AC853" i="1"/>
  <c r="W855" i="1"/>
  <c r="AA855" i="1"/>
  <c r="X857" i="1"/>
  <c r="AB857" i="1"/>
  <c r="Y861" i="1"/>
  <c r="AC861" i="1"/>
  <c r="W863" i="1"/>
  <c r="AA863" i="1"/>
  <c r="X865" i="1"/>
  <c r="AB865" i="1"/>
  <c r="X869" i="1"/>
  <c r="AB869" i="1"/>
  <c r="Y871" i="1"/>
  <c r="AC871" i="1"/>
  <c r="W873" i="1"/>
  <c r="AA873" i="1"/>
  <c r="Y875" i="1"/>
  <c r="AC875" i="1"/>
  <c r="X877" i="1"/>
  <c r="AB877" i="1"/>
  <c r="W879" i="1"/>
  <c r="AA879" i="1"/>
  <c r="Y881" i="1"/>
  <c r="AC881" i="1"/>
  <c r="W883" i="1"/>
  <c r="AA883" i="1"/>
  <c r="X885" i="1"/>
  <c r="AB885" i="1"/>
  <c r="W887" i="1"/>
  <c r="AA887" i="1"/>
  <c r="W889" i="1"/>
  <c r="AA889" i="1"/>
  <c r="Y891" i="1"/>
  <c r="AC891" i="1"/>
  <c r="W893" i="1"/>
  <c r="AA893" i="1"/>
  <c r="X897" i="1"/>
  <c r="AB897" i="1"/>
  <c r="Y899" i="1"/>
  <c r="AC899" i="1"/>
  <c r="X901" i="1"/>
  <c r="AB901" i="1"/>
  <c r="Y905" i="1"/>
  <c r="AC905" i="1"/>
  <c r="W907" i="1"/>
  <c r="AA907" i="1"/>
  <c r="X911" i="1"/>
  <c r="AB911" i="1"/>
  <c r="Y913" i="1"/>
  <c r="AC913" i="1"/>
  <c r="X915" i="1"/>
  <c r="AB915" i="1"/>
  <c r="Y917" i="1"/>
  <c r="AC917" i="1"/>
  <c r="W919" i="1"/>
  <c r="AA919" i="1"/>
  <c r="X921" i="1"/>
  <c r="AB921" i="1"/>
  <c r="Y923" i="1"/>
  <c r="AC923" i="1"/>
  <c r="W925" i="1"/>
  <c r="AA925" i="1"/>
  <c r="X927" i="1"/>
  <c r="AB927" i="1"/>
  <c r="Y929" i="1"/>
  <c r="AC929" i="1"/>
  <c r="Y931" i="1"/>
  <c r="AC931" i="1"/>
  <c r="W933" i="1"/>
  <c r="AA933" i="1"/>
  <c r="X935" i="1"/>
  <c r="AB935" i="1"/>
  <c r="Y937" i="1"/>
  <c r="AC937" i="1"/>
  <c r="W939" i="1"/>
  <c r="AA939" i="1"/>
  <c r="Y941" i="1"/>
  <c r="AC941" i="1"/>
  <c r="W943" i="1"/>
  <c r="AA943" i="1"/>
  <c r="X945" i="1"/>
  <c r="AB945" i="1"/>
  <c r="Y949" i="1"/>
  <c r="AC949" i="1"/>
  <c r="W951" i="1"/>
  <c r="AA951" i="1"/>
  <c r="W953" i="1"/>
  <c r="AA953" i="1"/>
  <c r="X955" i="1"/>
  <c r="AB955" i="1"/>
  <c r="Y957" i="1"/>
  <c r="AC957" i="1"/>
  <c r="X959" i="1"/>
  <c r="AB959" i="1"/>
  <c r="Y961" i="1"/>
  <c r="AC961" i="1"/>
  <c r="W963" i="1"/>
  <c r="AA963" i="1"/>
  <c r="X965" i="1"/>
  <c r="AB965" i="1"/>
  <c r="Y967" i="1"/>
  <c r="AC967" i="1"/>
  <c r="W969" i="1"/>
  <c r="AA969" i="1"/>
  <c r="Y971" i="1"/>
  <c r="AC971" i="1"/>
  <c r="W973" i="1"/>
  <c r="AA973" i="1"/>
  <c r="X977" i="1"/>
  <c r="AB977" i="1"/>
  <c r="X979" i="1"/>
  <c r="AB979" i="1"/>
  <c r="W981" i="1"/>
  <c r="AA981" i="1"/>
  <c r="W983" i="1"/>
  <c r="AA983" i="1"/>
  <c r="Y985" i="1"/>
  <c r="AC985" i="1"/>
  <c r="W987" i="1"/>
  <c r="AA987" i="1"/>
  <c r="W989" i="1"/>
  <c r="AA989" i="1"/>
  <c r="Y993" i="1"/>
  <c r="AC993" i="1"/>
  <c r="Y995" i="1"/>
  <c r="AC995" i="1"/>
  <c r="W997" i="1"/>
  <c r="AA997" i="1"/>
  <c r="X999" i="1"/>
  <c r="AB999" i="1"/>
  <c r="W1001" i="1"/>
  <c r="AA1001" i="1"/>
  <c r="Y1001" i="1"/>
  <c r="AC1001" i="1"/>
  <c r="W1003" i="1"/>
  <c r="AA1003" i="1"/>
  <c r="X1005" i="1"/>
  <c r="AB1005" i="1"/>
  <c r="X1007" i="1"/>
  <c r="AB1007" i="1"/>
  <c r="Y1009" i="1"/>
  <c r="AC1009" i="1"/>
  <c r="W1011" i="1"/>
  <c r="AA1011" i="1"/>
  <c r="X1013" i="1"/>
  <c r="AB1013" i="1"/>
  <c r="Y1017" i="1"/>
  <c r="AC1017" i="1"/>
  <c r="X1019" i="1"/>
  <c r="AB1019" i="1"/>
  <c r="X1023" i="1"/>
  <c r="AB1023" i="1"/>
  <c r="Y1025" i="1"/>
  <c r="AC1025" i="1"/>
  <c r="W1027" i="1"/>
  <c r="AA1027" i="1"/>
  <c r="Y1029" i="1"/>
  <c r="AC1029" i="1"/>
  <c r="W1031" i="1"/>
  <c r="AA1031" i="1"/>
  <c r="Y1033" i="1"/>
  <c r="AC1033" i="1"/>
  <c r="X1035" i="1"/>
  <c r="AB1035" i="1"/>
  <c r="Y1037" i="1"/>
  <c r="AC1037" i="1"/>
  <c r="Y1039" i="1"/>
  <c r="AC1039" i="1"/>
  <c r="W1041" i="1"/>
  <c r="AA1041" i="1"/>
  <c r="X1043" i="1"/>
  <c r="AB1043" i="1"/>
  <c r="Y1045" i="1"/>
  <c r="AC1045" i="1"/>
  <c r="W1047" i="1"/>
  <c r="AA1047" i="1"/>
  <c r="Y1049" i="1"/>
  <c r="AC1049" i="1"/>
  <c r="W1051" i="1"/>
  <c r="AA1051" i="1"/>
  <c r="X1053" i="1"/>
  <c r="AB1053" i="1"/>
  <c r="Y1057" i="1"/>
  <c r="AC1057" i="1"/>
  <c r="W1059" i="1"/>
  <c r="AA1059" i="1"/>
  <c r="X1065" i="1"/>
  <c r="AB1065" i="1"/>
  <c r="Y1071" i="1"/>
  <c r="AC1071" i="1"/>
  <c r="W1073" i="1"/>
  <c r="AA1073" i="1"/>
  <c r="Y1079" i="1"/>
  <c r="AC1079" i="1"/>
  <c r="X1081" i="1"/>
  <c r="AB1081" i="1"/>
  <c r="Y1083" i="1"/>
  <c r="AC1083" i="1"/>
  <c r="W1085" i="1"/>
  <c r="AA1085" i="1"/>
  <c r="Y1087" i="1"/>
  <c r="AC1087" i="1"/>
  <c r="Y1089" i="1"/>
  <c r="AC1089" i="1"/>
  <c r="X1091" i="1"/>
  <c r="AB1091" i="1"/>
  <c r="Y1093" i="1"/>
  <c r="AC1093" i="1"/>
  <c r="Y1095" i="1"/>
  <c r="AC1095" i="1"/>
  <c r="Y1097" i="1"/>
  <c r="AC1097" i="1"/>
  <c r="W1100" i="1"/>
  <c r="AA1100" i="1"/>
  <c r="X1102" i="1"/>
  <c r="AB1102" i="1"/>
  <c r="Y1105" i="1"/>
  <c r="AC1105" i="1"/>
  <c r="W1108" i="1"/>
  <c r="AA1108" i="1"/>
  <c r="X1110" i="1"/>
  <c r="AB1110" i="1"/>
  <c r="X1114" i="1"/>
  <c r="AB1114" i="1"/>
  <c r="Y1116" i="1"/>
  <c r="AC1116" i="1"/>
  <c r="X1118" i="1"/>
  <c r="AB1118" i="1"/>
  <c r="Y1120" i="1"/>
  <c r="AC1120" i="1"/>
  <c r="W1122" i="1"/>
  <c r="AA1122" i="1"/>
  <c r="W1124" i="1"/>
  <c r="AA1124" i="1"/>
  <c r="W1126" i="1"/>
  <c r="AA1126" i="1"/>
  <c r="X1126" i="1"/>
  <c r="AB1126" i="1"/>
  <c r="Y1126" i="1"/>
  <c r="AC1126" i="1"/>
  <c r="O1128" i="1"/>
  <c r="O1130" i="1" s="1"/>
  <c r="Q1128" i="1"/>
  <c r="Q1130" i="1" s="1"/>
  <c r="N1128" i="1"/>
  <c r="N1130" i="1" s="1"/>
  <c r="P1128" i="1"/>
  <c r="P1130" i="1" s="1"/>
  <c r="L1128" i="1"/>
  <c r="H1128" i="1"/>
  <c r="D1128" i="1"/>
  <c r="G1128" i="1"/>
  <c r="K1128" i="1"/>
  <c r="J1128" i="1"/>
  <c r="F1128" i="1"/>
  <c r="I1128" i="1"/>
  <c r="J22" i="3" s="1"/>
  <c r="E1128" i="1"/>
  <c r="E22" i="3" s="1"/>
  <c r="M1128" i="1"/>
  <c r="N22" i="3" s="1"/>
  <c r="F112" i="6" l="1"/>
  <c r="K158" i="6"/>
  <c r="K149" i="6"/>
  <c r="G155" i="6"/>
  <c r="G141" i="6"/>
  <c r="E154" i="6" s="1"/>
  <c r="K151" i="6"/>
  <c r="L155" i="6"/>
  <c r="J157" i="6"/>
  <c r="K155" i="6"/>
  <c r="L157" i="6"/>
  <c r="J153" i="6"/>
  <c r="L150" i="6"/>
  <c r="L152" i="6"/>
  <c r="J154" i="6"/>
  <c r="L151" i="6"/>
  <c r="J152" i="6"/>
  <c r="G156" i="6"/>
  <c r="J149" i="6"/>
  <c r="L153" i="6"/>
  <c r="K154" i="6"/>
  <c r="J155" i="6"/>
  <c r="K153" i="6"/>
  <c r="K150" i="6"/>
  <c r="L154" i="6"/>
  <c r="G153" i="6"/>
  <c r="J156" i="6"/>
  <c r="K152" i="6"/>
  <c r="K157" i="6"/>
  <c r="L156" i="6"/>
  <c r="K156" i="6"/>
  <c r="J150" i="6"/>
  <c r="J151" i="6"/>
  <c r="L149" i="6"/>
  <c r="G124" i="6"/>
  <c r="E112" i="6"/>
  <c r="G137" i="6"/>
  <c r="C150" i="6" s="1"/>
  <c r="F130" i="6"/>
  <c r="H113" i="6"/>
  <c r="F124" i="6"/>
  <c r="F128" i="6"/>
  <c r="B128" i="6"/>
  <c r="B131" i="6"/>
  <c r="B130" i="6"/>
  <c r="B126" i="6"/>
  <c r="C156" i="6"/>
  <c r="G125" i="6"/>
  <c r="E156" i="6"/>
  <c r="F132" i="6"/>
  <c r="F127" i="6"/>
  <c r="F129" i="6"/>
  <c r="F125" i="6"/>
  <c r="F131" i="6"/>
  <c r="F126" i="6"/>
  <c r="F156" i="6"/>
  <c r="G127" i="6"/>
  <c r="B155" i="6"/>
  <c r="G132" i="6"/>
  <c r="B127" i="6"/>
  <c r="F145" i="6"/>
  <c r="N154" i="6" s="1"/>
  <c r="E145" i="6"/>
  <c r="M157" i="6" s="1"/>
  <c r="D149" i="6"/>
  <c r="B153" i="6"/>
  <c r="C153" i="6"/>
  <c r="E153" i="6"/>
  <c r="G149" i="6"/>
  <c r="B149" i="6"/>
  <c r="E149" i="6"/>
  <c r="C149" i="6"/>
  <c r="F153" i="6"/>
  <c r="D130" i="6"/>
  <c r="B125" i="6"/>
  <c r="B123" i="6"/>
  <c r="B129" i="6"/>
  <c r="G139" i="6"/>
  <c r="D150" i="6"/>
  <c r="E150" i="6"/>
  <c r="D155" i="6"/>
  <c r="E155" i="6"/>
  <c r="F149" i="6"/>
  <c r="C155" i="6"/>
  <c r="F150" i="6"/>
  <c r="B156" i="6"/>
  <c r="B124" i="6"/>
  <c r="G144" i="6"/>
  <c r="D153" i="6"/>
  <c r="D156" i="6"/>
  <c r="F155" i="6"/>
  <c r="G126" i="6"/>
  <c r="G138" i="6"/>
  <c r="AG1126" i="1"/>
  <c r="AE1126" i="1"/>
  <c r="AD1126" i="1"/>
  <c r="AG1097" i="1"/>
  <c r="AE1097" i="1"/>
  <c r="AD1097" i="1"/>
  <c r="AG1093" i="1"/>
  <c r="AD1093" i="1"/>
  <c r="AE1093" i="1"/>
  <c r="AG1089" i="1"/>
  <c r="AE1089" i="1"/>
  <c r="AD1089" i="1"/>
  <c r="AG1057" i="1"/>
  <c r="AE1057" i="1"/>
  <c r="AD1057" i="1"/>
  <c r="AG1039" i="1"/>
  <c r="AE1039" i="1"/>
  <c r="AD1039" i="1"/>
  <c r="AG1017" i="1"/>
  <c r="AF1017" i="1"/>
  <c r="AE1017" i="1"/>
  <c r="AD1017" i="1"/>
  <c r="AG993" i="1"/>
  <c r="AD993" i="1"/>
  <c r="AE993" i="1"/>
  <c r="AG961" i="1"/>
  <c r="AE961" i="1"/>
  <c r="AD961" i="1"/>
  <c r="AG957" i="1"/>
  <c r="AE957" i="1"/>
  <c r="AD957" i="1"/>
  <c r="AG949" i="1"/>
  <c r="AE949" i="1"/>
  <c r="AD949" i="1"/>
  <c r="AG931" i="1"/>
  <c r="AE931" i="1"/>
  <c r="AD931" i="1"/>
  <c r="AG923" i="1"/>
  <c r="AE923" i="1"/>
  <c r="AD923" i="1"/>
  <c r="AG905" i="1"/>
  <c r="AE905" i="1"/>
  <c r="AD905" i="1"/>
  <c r="AG899" i="1"/>
  <c r="AE899" i="1"/>
  <c r="AD899" i="1"/>
  <c r="AG881" i="1"/>
  <c r="AE881" i="1"/>
  <c r="AD881" i="1"/>
  <c r="AG853" i="1"/>
  <c r="AD853" i="1"/>
  <c r="AE853" i="1"/>
  <c r="AG839" i="1"/>
  <c r="AD839" i="1"/>
  <c r="AE839" i="1"/>
  <c r="AG835" i="1"/>
  <c r="AF835" i="1"/>
  <c r="AE835" i="1"/>
  <c r="AD835" i="1"/>
  <c r="AG823" i="1"/>
  <c r="AE823" i="1"/>
  <c r="AD823" i="1"/>
  <c r="AG803" i="1"/>
  <c r="AE803" i="1"/>
  <c r="AD803" i="1"/>
  <c r="AG793" i="1"/>
  <c r="AE793" i="1"/>
  <c r="AD793" i="1"/>
  <c r="AG789" i="1"/>
  <c r="AE789" i="1"/>
  <c r="AD789" i="1"/>
  <c r="AG785" i="1"/>
  <c r="AE785" i="1"/>
  <c r="AD785" i="1"/>
  <c r="AF785" i="1"/>
  <c r="AG779" i="1"/>
  <c r="AE779" i="1"/>
  <c r="AD779" i="1"/>
  <c r="AG775" i="1"/>
  <c r="AE775" i="1"/>
  <c r="AD775" i="1"/>
  <c r="AG755" i="1"/>
  <c r="AE755" i="1"/>
  <c r="AD755" i="1"/>
  <c r="AG743" i="1"/>
  <c r="AE743" i="1"/>
  <c r="AD743" i="1"/>
  <c r="AG689" i="1"/>
  <c r="AE689" i="1"/>
  <c r="AD689" i="1"/>
  <c r="AG683" i="1"/>
  <c r="AE683" i="1"/>
  <c r="AD683" i="1"/>
  <c r="AG677" i="1"/>
  <c r="AE677" i="1"/>
  <c r="AD677" i="1"/>
  <c r="AG657" i="1"/>
  <c r="AD657" i="1"/>
  <c r="AE657" i="1"/>
  <c r="AG637" i="1"/>
  <c r="AD637" i="1"/>
  <c r="AF637" i="1"/>
  <c r="AE637" i="1"/>
  <c r="AG621" i="1"/>
  <c r="AE621" i="1"/>
  <c r="AD621" i="1"/>
  <c r="AG609" i="1"/>
  <c r="AE609" i="1"/>
  <c r="AD609" i="1"/>
  <c r="AG607" i="1"/>
  <c r="AE607" i="1"/>
  <c r="AD607" i="1"/>
  <c r="AG585" i="1"/>
  <c r="AE585" i="1"/>
  <c r="AD585" i="1"/>
  <c r="AG581" i="1"/>
  <c r="AE581" i="1"/>
  <c r="AD581" i="1"/>
  <c r="AG573" i="1"/>
  <c r="AD573" i="1"/>
  <c r="AF573" i="1"/>
  <c r="AE573" i="1"/>
  <c r="AG569" i="1"/>
  <c r="AE569" i="1"/>
  <c r="AD569" i="1"/>
  <c r="AG561" i="1"/>
  <c r="AE561" i="1"/>
  <c r="AD561" i="1"/>
  <c r="AG553" i="1"/>
  <c r="AE553" i="1"/>
  <c r="AD553" i="1"/>
  <c r="AG541" i="1"/>
  <c r="AE541" i="1"/>
  <c r="AD541" i="1"/>
  <c r="AG537" i="1"/>
  <c r="AD537" i="1"/>
  <c r="AF537" i="1"/>
  <c r="AE537" i="1"/>
  <c r="AG529" i="1"/>
  <c r="AE529" i="1"/>
  <c r="AD529" i="1"/>
  <c r="AF529" i="1" s="1"/>
  <c r="AG509" i="1"/>
  <c r="AD509" i="1"/>
  <c r="AE509" i="1"/>
  <c r="AG495" i="1"/>
  <c r="AF495" i="1"/>
  <c r="AE495" i="1"/>
  <c r="AD495" i="1"/>
  <c r="AG491" i="1"/>
  <c r="AF491" i="1"/>
  <c r="AE491" i="1"/>
  <c r="AD491" i="1"/>
  <c r="AG481" i="1"/>
  <c r="AF481" i="1"/>
  <c r="AE481" i="1"/>
  <c r="AD481" i="1"/>
  <c r="AG475" i="1"/>
  <c r="AF475" i="1"/>
  <c r="AE475" i="1"/>
  <c r="AD475" i="1"/>
  <c r="AG473" i="1"/>
  <c r="AD473" i="1"/>
  <c r="AF473" i="1"/>
  <c r="AE473" i="1"/>
  <c r="AG467" i="1"/>
  <c r="AE467" i="1"/>
  <c r="AD467" i="1"/>
  <c r="AG459" i="1"/>
  <c r="AE459" i="1"/>
  <c r="AD459" i="1"/>
  <c r="AG455" i="1"/>
  <c r="AD455" i="1"/>
  <c r="AF455" i="1"/>
  <c r="AE455" i="1"/>
  <c r="AG447" i="1"/>
  <c r="AE447" i="1"/>
  <c r="AD447" i="1"/>
  <c r="AG443" i="1"/>
  <c r="AD443" i="1"/>
  <c r="AE443" i="1"/>
  <c r="AG431" i="1"/>
  <c r="AE431" i="1"/>
  <c r="AD431" i="1"/>
  <c r="AG415" i="1"/>
  <c r="AE415" i="1"/>
  <c r="AD415" i="1"/>
  <c r="AG411" i="1"/>
  <c r="AD411" i="1"/>
  <c r="AE411" i="1"/>
  <c r="AG407" i="1"/>
  <c r="AE407" i="1"/>
  <c r="AD407" i="1"/>
  <c r="AG393" i="1"/>
  <c r="AE393" i="1"/>
  <c r="AD393" i="1"/>
  <c r="AF393" i="1"/>
  <c r="AG389" i="1"/>
  <c r="AE389" i="1"/>
  <c r="AD389" i="1"/>
  <c r="AG363" i="1"/>
  <c r="AE363" i="1"/>
  <c r="AD363" i="1"/>
  <c r="AG359" i="1"/>
  <c r="AE359" i="1"/>
  <c r="AD359" i="1"/>
  <c r="AG357" i="1"/>
  <c r="AE357" i="1"/>
  <c r="AD357" i="1"/>
  <c r="AG349" i="1"/>
  <c r="AF349" i="1"/>
  <c r="AE349" i="1"/>
  <c r="AD349" i="1"/>
  <c r="AG347" i="1"/>
  <c r="AD347" i="1"/>
  <c r="AF347" i="1"/>
  <c r="AE347" i="1"/>
  <c r="AG343" i="1"/>
  <c r="AE343" i="1"/>
  <c r="AD343" i="1"/>
  <c r="AG337" i="1"/>
  <c r="AF337" i="1"/>
  <c r="AE337" i="1"/>
  <c r="AD337" i="1"/>
  <c r="AG329" i="1"/>
  <c r="AE329" i="1"/>
  <c r="AD329" i="1"/>
  <c r="AG327" i="1"/>
  <c r="AD327" i="1"/>
  <c r="AE327" i="1"/>
  <c r="AG325" i="1"/>
  <c r="AF325" i="1"/>
  <c r="AE325" i="1"/>
  <c r="AD325" i="1"/>
  <c r="AG297" i="1"/>
  <c r="AE297" i="1"/>
  <c r="AD297" i="1"/>
  <c r="AF297" i="1"/>
  <c r="AG295" i="1"/>
  <c r="AE295" i="1"/>
  <c r="AD295" i="1"/>
  <c r="AG287" i="1"/>
  <c r="AD287" i="1"/>
  <c r="AE287" i="1"/>
  <c r="AG283" i="1"/>
  <c r="AE283" i="1"/>
  <c r="AD283" i="1"/>
  <c r="AG265" i="1"/>
  <c r="AD265" i="1"/>
  <c r="AF265" i="1"/>
  <c r="AE265" i="1"/>
  <c r="AG241" i="1"/>
  <c r="AD241" i="1"/>
  <c r="AE241" i="1"/>
  <c r="AG235" i="1"/>
  <c r="AE235" i="1"/>
  <c r="AD235" i="1"/>
  <c r="AG231" i="1"/>
  <c r="AF231" i="1"/>
  <c r="AE231" i="1"/>
  <c r="AD231" i="1"/>
  <c r="AG223" i="1"/>
  <c r="AE223" i="1"/>
  <c r="AD223" i="1"/>
  <c r="AG167" i="1"/>
  <c r="AD167" i="1"/>
  <c r="AE167" i="1"/>
  <c r="AG163" i="1"/>
  <c r="AE163" i="1"/>
  <c r="AD163" i="1"/>
  <c r="AG153" i="1"/>
  <c r="AE153" i="1"/>
  <c r="AD153" i="1"/>
  <c r="AF153" i="1"/>
  <c r="AG149" i="1"/>
  <c r="AF149" i="1"/>
  <c r="AE149" i="1"/>
  <c r="AD149" i="1"/>
  <c r="AG111" i="1"/>
  <c r="AD111" i="1"/>
  <c r="AF111" i="1"/>
  <c r="AE111" i="1"/>
  <c r="AG107" i="1"/>
  <c r="AE107" i="1"/>
  <c r="AD107" i="1"/>
  <c r="AG87" i="1"/>
  <c r="AE87" i="1"/>
  <c r="AD87" i="1"/>
  <c r="AF87" i="1"/>
  <c r="AG65" i="1"/>
  <c r="AD65" i="1"/>
  <c r="AF65" i="1"/>
  <c r="AE65" i="1"/>
  <c r="AG61" i="1"/>
  <c r="AD61" i="1"/>
  <c r="AF61" i="1"/>
  <c r="AE61" i="1"/>
  <c r="AG39" i="1"/>
  <c r="AE39" i="1"/>
  <c r="AD39" i="1"/>
  <c r="AF39" i="1"/>
  <c r="AG35" i="1"/>
  <c r="AE35" i="1"/>
  <c r="AD35" i="1"/>
  <c r="AF35" i="1"/>
  <c r="AG31" i="1"/>
  <c r="AE31" i="1"/>
  <c r="AD31" i="1"/>
  <c r="AF31" i="1"/>
  <c r="AG23" i="1"/>
  <c r="AE23" i="1"/>
  <c r="AD23" i="1"/>
  <c r="AF23" i="1"/>
  <c r="AG13" i="1"/>
  <c r="AE13" i="1"/>
  <c r="AD13" i="1"/>
  <c r="AG1127" i="1"/>
  <c r="AE1127" i="1"/>
  <c r="AD1127" i="1"/>
  <c r="AG1123" i="1"/>
  <c r="AD1123" i="1"/>
  <c r="AE1123" i="1"/>
  <c r="AG1119" i="1"/>
  <c r="AE1119" i="1"/>
  <c r="AD1119" i="1"/>
  <c r="AG1115" i="1"/>
  <c r="AE1115" i="1"/>
  <c r="AD1115" i="1"/>
  <c r="AG1111" i="1"/>
  <c r="AE1111" i="1"/>
  <c r="AD1111" i="1"/>
  <c r="AG1106" i="1"/>
  <c r="AE1106" i="1"/>
  <c r="AD1106" i="1"/>
  <c r="AG1101" i="1"/>
  <c r="AE1101" i="1"/>
  <c r="AD1101" i="1"/>
  <c r="AG1096" i="1"/>
  <c r="AE1096" i="1"/>
  <c r="AD1096" i="1"/>
  <c r="AG1092" i="1"/>
  <c r="AF1092" i="1"/>
  <c r="AE1092" i="1"/>
  <c r="AD1092" i="1"/>
  <c r="AG1088" i="1"/>
  <c r="AD1088" i="1"/>
  <c r="AE1088" i="1"/>
  <c r="AG1084" i="1"/>
  <c r="AE1084" i="1"/>
  <c r="AD1084" i="1"/>
  <c r="AG1080" i="1"/>
  <c r="AE1080" i="1"/>
  <c r="AD1080" i="1"/>
  <c r="AG1076" i="1"/>
  <c r="AD1076" i="1"/>
  <c r="AF1076" i="1"/>
  <c r="AE1076" i="1"/>
  <c r="AG1072" i="1"/>
  <c r="AE1072" i="1"/>
  <c r="AD1072" i="1"/>
  <c r="AG1068" i="1"/>
  <c r="AE1068" i="1"/>
  <c r="AD1068" i="1"/>
  <c r="AG1064" i="1"/>
  <c r="AE1064" i="1"/>
  <c r="AD1064" i="1"/>
  <c r="AG1060" i="1"/>
  <c r="AF1060" i="1"/>
  <c r="AE1060" i="1"/>
  <c r="AD1060" i="1"/>
  <c r="AG1056" i="1"/>
  <c r="AE1056" i="1"/>
  <c r="AD1056" i="1"/>
  <c r="AG1052" i="1"/>
  <c r="AE1052" i="1"/>
  <c r="AD1052" i="1"/>
  <c r="AF1052" i="1"/>
  <c r="AG1048" i="1"/>
  <c r="AE1048" i="1"/>
  <c r="AD1048" i="1"/>
  <c r="AG1044" i="1"/>
  <c r="AF1044" i="1"/>
  <c r="AE1044" i="1"/>
  <c r="AD1044" i="1"/>
  <c r="AG1040" i="1"/>
  <c r="AE1040" i="1"/>
  <c r="AD1040" i="1"/>
  <c r="AG1036" i="1"/>
  <c r="AD1036" i="1"/>
  <c r="AF1036" i="1"/>
  <c r="AE1036" i="1"/>
  <c r="AG1032" i="1"/>
  <c r="AD1032" i="1"/>
  <c r="AF1032" i="1"/>
  <c r="AE1032" i="1"/>
  <c r="AG1028" i="1"/>
  <c r="AE1028" i="1"/>
  <c r="AD1028" i="1"/>
  <c r="AG1024" i="1"/>
  <c r="AF1024" i="1"/>
  <c r="AE1024" i="1"/>
  <c r="AD1024" i="1"/>
  <c r="AG1020" i="1"/>
  <c r="AF1020" i="1"/>
  <c r="AE1020" i="1"/>
  <c r="AD1020" i="1"/>
  <c r="AG1016" i="1"/>
  <c r="AE1016" i="1"/>
  <c r="AD1016" i="1"/>
  <c r="AG1012" i="1"/>
  <c r="AF1012" i="1"/>
  <c r="AE1012" i="1"/>
  <c r="AD1012" i="1"/>
  <c r="AG1008" i="1"/>
  <c r="AE1008" i="1"/>
  <c r="AD1008" i="1"/>
  <c r="AG1004" i="1"/>
  <c r="AE1004" i="1"/>
  <c r="AD1004" i="1"/>
  <c r="AG1000" i="1"/>
  <c r="AE1000" i="1"/>
  <c r="AD1000" i="1"/>
  <c r="AG996" i="1"/>
  <c r="AE996" i="1"/>
  <c r="AD996" i="1"/>
  <c r="AG992" i="1"/>
  <c r="AE992" i="1"/>
  <c r="AD992" i="1"/>
  <c r="AG988" i="1"/>
  <c r="AE988" i="1"/>
  <c r="AD988" i="1"/>
  <c r="AF988" i="1"/>
  <c r="AG984" i="1"/>
  <c r="AE984" i="1"/>
  <c r="AD984" i="1"/>
  <c r="AG980" i="1"/>
  <c r="AE980" i="1"/>
  <c r="AD980" i="1"/>
  <c r="AG976" i="1"/>
  <c r="AD976" i="1"/>
  <c r="AE976" i="1"/>
  <c r="AG972" i="1"/>
  <c r="AE972" i="1"/>
  <c r="AD972" i="1"/>
  <c r="AG968" i="1"/>
  <c r="AE968" i="1"/>
  <c r="AD968" i="1"/>
  <c r="AG964" i="1"/>
  <c r="AE964" i="1"/>
  <c r="AD964" i="1"/>
  <c r="AF964" i="1"/>
  <c r="AG960" i="1"/>
  <c r="AE960" i="1"/>
  <c r="AD960" i="1"/>
  <c r="AG956" i="1"/>
  <c r="AF956" i="1"/>
  <c r="AE956" i="1"/>
  <c r="AD956" i="1"/>
  <c r="AG952" i="1"/>
  <c r="AE952" i="1"/>
  <c r="AD952" i="1"/>
  <c r="AG948" i="1"/>
  <c r="AD948" i="1"/>
  <c r="AE948" i="1"/>
  <c r="AG944" i="1"/>
  <c r="AE944" i="1"/>
  <c r="AD944" i="1"/>
  <c r="AG940" i="1"/>
  <c r="AE940" i="1"/>
  <c r="AD940" i="1"/>
  <c r="AG936" i="1"/>
  <c r="AD936" i="1"/>
  <c r="AE936" i="1"/>
  <c r="AG932" i="1"/>
  <c r="AE932" i="1"/>
  <c r="AD932" i="1"/>
  <c r="AG928" i="1"/>
  <c r="AF928" i="1"/>
  <c r="AE928" i="1"/>
  <c r="AD928" i="1"/>
  <c r="AG924" i="1"/>
  <c r="AD924" i="1"/>
  <c r="AE924" i="1"/>
  <c r="AG920" i="1"/>
  <c r="AF920" i="1"/>
  <c r="AE920" i="1"/>
  <c r="AD920" i="1"/>
  <c r="AG916" i="1"/>
  <c r="AE916" i="1"/>
  <c r="AD916" i="1"/>
  <c r="AG912" i="1"/>
  <c r="AE912" i="1"/>
  <c r="AD912" i="1"/>
  <c r="AF912" i="1"/>
  <c r="AG908" i="1"/>
  <c r="AE908" i="1"/>
  <c r="AD908" i="1"/>
  <c r="AG904" i="1"/>
  <c r="AE904" i="1"/>
  <c r="AD904" i="1"/>
  <c r="AG900" i="1"/>
  <c r="AD900" i="1"/>
  <c r="AE900" i="1"/>
  <c r="AG896" i="1"/>
  <c r="AE896" i="1"/>
  <c r="AD896" i="1"/>
  <c r="AG892" i="1"/>
  <c r="AE892" i="1"/>
  <c r="AD892" i="1"/>
  <c r="AG888" i="1"/>
  <c r="AE888" i="1"/>
  <c r="AD888" i="1"/>
  <c r="AG884" i="1"/>
  <c r="AE884" i="1"/>
  <c r="AD884" i="1"/>
  <c r="AG880" i="1"/>
  <c r="AE880" i="1"/>
  <c r="AD880" i="1"/>
  <c r="AG876" i="1"/>
  <c r="AD876" i="1"/>
  <c r="AE876" i="1"/>
  <c r="AG872" i="1"/>
  <c r="AE872" i="1"/>
  <c r="AD872" i="1"/>
  <c r="AG868" i="1"/>
  <c r="AE868" i="1"/>
  <c r="AD868" i="1"/>
  <c r="AG864" i="1"/>
  <c r="AD864" i="1"/>
  <c r="AE864" i="1"/>
  <c r="AG860" i="1"/>
  <c r="AE860" i="1"/>
  <c r="AD860" i="1"/>
  <c r="AG856" i="1"/>
  <c r="AD856" i="1"/>
  <c r="AF856" i="1"/>
  <c r="AE856" i="1"/>
  <c r="AG852" i="1"/>
  <c r="AE852" i="1"/>
  <c r="AD852" i="1"/>
  <c r="AG848" i="1"/>
  <c r="AE848" i="1"/>
  <c r="AD848" i="1"/>
  <c r="AG844" i="1"/>
  <c r="AF844" i="1"/>
  <c r="AE844" i="1"/>
  <c r="AD844" i="1"/>
  <c r="AG840" i="1"/>
  <c r="AF840" i="1"/>
  <c r="AE840" i="1"/>
  <c r="AD840" i="1"/>
  <c r="AG836" i="1"/>
  <c r="AD836" i="1"/>
  <c r="AE836" i="1"/>
  <c r="AG832" i="1"/>
  <c r="AD832" i="1"/>
  <c r="AF832" i="1"/>
  <c r="AE832" i="1"/>
  <c r="AG828" i="1"/>
  <c r="AF828" i="1"/>
  <c r="AE828" i="1"/>
  <c r="AD828" i="1"/>
  <c r="AG824" i="1"/>
  <c r="AF824" i="1"/>
  <c r="AE824" i="1"/>
  <c r="AD824" i="1"/>
  <c r="AG820" i="1"/>
  <c r="AD820" i="1"/>
  <c r="AE820" i="1"/>
  <c r="AG816" i="1"/>
  <c r="AE816" i="1"/>
  <c r="AD816" i="1"/>
  <c r="AG812" i="1"/>
  <c r="AF812" i="1"/>
  <c r="AE812" i="1"/>
  <c r="AD812" i="1"/>
  <c r="AG808" i="1"/>
  <c r="AD808" i="1"/>
  <c r="AE808" i="1"/>
  <c r="AG804" i="1"/>
  <c r="AE804" i="1"/>
  <c r="AD804" i="1"/>
  <c r="AG800" i="1"/>
  <c r="AE800" i="1"/>
  <c r="AD800" i="1"/>
  <c r="AG796" i="1"/>
  <c r="AE796" i="1"/>
  <c r="AD796" i="1"/>
  <c r="AG792" i="1"/>
  <c r="AD792" i="1"/>
  <c r="AE792" i="1"/>
  <c r="AG788" i="1"/>
  <c r="AE788" i="1"/>
  <c r="AD788" i="1"/>
  <c r="AG784" i="1"/>
  <c r="AE784" i="1"/>
  <c r="AD784" i="1"/>
  <c r="AG780" i="1"/>
  <c r="AD780" i="1"/>
  <c r="AE780" i="1"/>
  <c r="AG776" i="1"/>
  <c r="AE776" i="1"/>
  <c r="AD776" i="1"/>
  <c r="AG772" i="1"/>
  <c r="AE772" i="1"/>
  <c r="AD772" i="1"/>
  <c r="AG768" i="1"/>
  <c r="AE768" i="1"/>
  <c r="AD768" i="1"/>
  <c r="AG764" i="1"/>
  <c r="AE764" i="1"/>
  <c r="AD764" i="1"/>
  <c r="AF764" i="1"/>
  <c r="AG760" i="1"/>
  <c r="AE760" i="1"/>
  <c r="AD760" i="1"/>
  <c r="AG756" i="1"/>
  <c r="AD756" i="1"/>
  <c r="AF756" i="1"/>
  <c r="AE756" i="1"/>
  <c r="AG752" i="1"/>
  <c r="AE752" i="1"/>
  <c r="AD752" i="1"/>
  <c r="AG748" i="1"/>
  <c r="AF748" i="1"/>
  <c r="AE748" i="1"/>
  <c r="AD748" i="1"/>
  <c r="AG744" i="1"/>
  <c r="AD744" i="1"/>
  <c r="AE744" i="1"/>
  <c r="AG740" i="1"/>
  <c r="AE740" i="1"/>
  <c r="AD740" i="1"/>
  <c r="AG736" i="1"/>
  <c r="AD736" i="1"/>
  <c r="AF736" i="1"/>
  <c r="AE736" i="1"/>
  <c r="AG732" i="1"/>
  <c r="AE732" i="1"/>
  <c r="AD732" i="1"/>
  <c r="AG728" i="1"/>
  <c r="AE728" i="1"/>
  <c r="AD728" i="1"/>
  <c r="AG724" i="1"/>
  <c r="AE724" i="1"/>
  <c r="AD724" i="1"/>
  <c r="AG720" i="1"/>
  <c r="AE720" i="1"/>
  <c r="AD720" i="1"/>
  <c r="AG716" i="1"/>
  <c r="AE716" i="1"/>
  <c r="AD716" i="1"/>
  <c r="AG712" i="1"/>
  <c r="AE712" i="1"/>
  <c r="AD712" i="1"/>
  <c r="AF712" i="1"/>
  <c r="AG708" i="1"/>
  <c r="AE708" i="1"/>
  <c r="AD708" i="1"/>
  <c r="AG704" i="1"/>
  <c r="AD704" i="1"/>
  <c r="AE704" i="1"/>
  <c r="AG700" i="1"/>
  <c r="AE700" i="1"/>
  <c r="AD700" i="1"/>
  <c r="AG696" i="1"/>
  <c r="AE696" i="1"/>
  <c r="AD696" i="1"/>
  <c r="AG692" i="1"/>
  <c r="AF692" i="1"/>
  <c r="AE692" i="1"/>
  <c r="AD692" i="1"/>
  <c r="AG688" i="1"/>
  <c r="AE688" i="1"/>
  <c r="AD688" i="1"/>
  <c r="AG684" i="1"/>
  <c r="AD684" i="1"/>
  <c r="AE684" i="1"/>
  <c r="AG680" i="1"/>
  <c r="AE680" i="1"/>
  <c r="AD680" i="1"/>
  <c r="AG676" i="1"/>
  <c r="AE676" i="1"/>
  <c r="AD676" i="1"/>
  <c r="AG672" i="1"/>
  <c r="AE672" i="1"/>
  <c r="AD672" i="1"/>
  <c r="AG668" i="1"/>
  <c r="AF668" i="1"/>
  <c r="AE668" i="1"/>
  <c r="AD668" i="1"/>
  <c r="AG664" i="1"/>
  <c r="AD664" i="1"/>
  <c r="AE664" i="1"/>
  <c r="AG660" i="1"/>
  <c r="AE660" i="1"/>
  <c r="AD660" i="1"/>
  <c r="AG656" i="1"/>
  <c r="AE656" i="1"/>
  <c r="AD656" i="1"/>
  <c r="AF656" i="1" s="1"/>
  <c r="AG652" i="1"/>
  <c r="AD652" i="1"/>
  <c r="AE652" i="1"/>
  <c r="AG648" i="1"/>
  <c r="AE648" i="1"/>
  <c r="AD648" i="1"/>
  <c r="AG644" i="1"/>
  <c r="AE644" i="1"/>
  <c r="AD644" i="1"/>
  <c r="AG640" i="1"/>
  <c r="AD640" i="1"/>
  <c r="AE640" i="1"/>
  <c r="AG636" i="1"/>
  <c r="AE636" i="1"/>
  <c r="AD636" i="1"/>
  <c r="AG632" i="1"/>
  <c r="AE632" i="1"/>
  <c r="AD632" i="1"/>
  <c r="AG628" i="1"/>
  <c r="AE628" i="1"/>
  <c r="AD628" i="1"/>
  <c r="AG624" i="1"/>
  <c r="AE624" i="1"/>
  <c r="AD624" i="1"/>
  <c r="AF624" i="1" s="1"/>
  <c r="AG620" i="1"/>
  <c r="AD620" i="1"/>
  <c r="AE620" i="1"/>
  <c r="AG616" i="1"/>
  <c r="AE616" i="1"/>
  <c r="AD616" i="1"/>
  <c r="AG612" i="1"/>
  <c r="AE612" i="1"/>
  <c r="AD612" i="1"/>
  <c r="AG608" i="1"/>
  <c r="AE608" i="1"/>
  <c r="AD608" i="1"/>
  <c r="AF608" i="1" s="1"/>
  <c r="AG604" i="1"/>
  <c r="AE604" i="1"/>
  <c r="AD604" i="1"/>
  <c r="AG600" i="1"/>
  <c r="AD600" i="1"/>
  <c r="AE600" i="1"/>
  <c r="AG596" i="1"/>
  <c r="AE596" i="1"/>
  <c r="AD596" i="1"/>
  <c r="AG592" i="1"/>
  <c r="AE592" i="1"/>
  <c r="AD592" i="1"/>
  <c r="AF592" i="1" s="1"/>
  <c r="AG588" i="1"/>
  <c r="AE588" i="1"/>
  <c r="AD588" i="1"/>
  <c r="AG582" i="1"/>
  <c r="AE582" i="1"/>
  <c r="AD582" i="1"/>
  <c r="AG578" i="1"/>
  <c r="AF578" i="1"/>
  <c r="AE578" i="1"/>
  <c r="AD578" i="1"/>
  <c r="AG574" i="1"/>
  <c r="AE574" i="1"/>
  <c r="AD574" i="1"/>
  <c r="AF574" i="1"/>
  <c r="AG570" i="1"/>
  <c r="AE570" i="1"/>
  <c r="AD570" i="1"/>
  <c r="AG566" i="1"/>
  <c r="AE566" i="1"/>
  <c r="AD566" i="1"/>
  <c r="AF566" i="1" s="1"/>
  <c r="AG562" i="1"/>
  <c r="AF562" i="1"/>
  <c r="AE562" i="1"/>
  <c r="AD562" i="1"/>
  <c r="AG558" i="1"/>
  <c r="AE558" i="1"/>
  <c r="AD558" i="1"/>
  <c r="AG554" i="1"/>
  <c r="AD554" i="1"/>
  <c r="AE554" i="1"/>
  <c r="AG550" i="1"/>
  <c r="AF550" i="1"/>
  <c r="AE550" i="1"/>
  <c r="AD550" i="1"/>
  <c r="AG546" i="1"/>
  <c r="AE546" i="1"/>
  <c r="AD546" i="1"/>
  <c r="AF546" i="1"/>
  <c r="AG542" i="1"/>
  <c r="AD542" i="1"/>
  <c r="AF542" i="1"/>
  <c r="AE542" i="1"/>
  <c r="AG538" i="1"/>
  <c r="AE538" i="1"/>
  <c r="AD538" i="1"/>
  <c r="AF538" i="1"/>
  <c r="AG534" i="1"/>
  <c r="AE534" i="1"/>
  <c r="AD534" i="1"/>
  <c r="AG530" i="1"/>
  <c r="AD530" i="1"/>
  <c r="AE530" i="1"/>
  <c r="AG526" i="1"/>
  <c r="AE526" i="1"/>
  <c r="AD526" i="1"/>
  <c r="AG522" i="1"/>
  <c r="AF522" i="1"/>
  <c r="AE522" i="1"/>
  <c r="AD522" i="1"/>
  <c r="AG518" i="1"/>
  <c r="AE518" i="1"/>
  <c r="AD518" i="1"/>
  <c r="AF518" i="1"/>
  <c r="AG514" i="1"/>
  <c r="AD514" i="1"/>
  <c r="AF514" i="1"/>
  <c r="AE514" i="1"/>
  <c r="AG510" i="1"/>
  <c r="AF510" i="1"/>
  <c r="AE510" i="1"/>
  <c r="AD510" i="1"/>
  <c r="AG506" i="1"/>
  <c r="AE506" i="1"/>
  <c r="AD506" i="1"/>
  <c r="AG502" i="1"/>
  <c r="AD502" i="1"/>
  <c r="AE502" i="1"/>
  <c r="AG498" i="1"/>
  <c r="AF498" i="1"/>
  <c r="AE498" i="1"/>
  <c r="AD498" i="1"/>
  <c r="AG494" i="1"/>
  <c r="AE494" i="1"/>
  <c r="AD494" i="1"/>
  <c r="AG490" i="1"/>
  <c r="AE490" i="1"/>
  <c r="AD490" i="1"/>
  <c r="AG486" i="1"/>
  <c r="AD486" i="1"/>
  <c r="AE486" i="1"/>
  <c r="AG482" i="1"/>
  <c r="AD482" i="1"/>
  <c r="AF482" i="1"/>
  <c r="AE482" i="1"/>
  <c r="AG478" i="1"/>
  <c r="AF478" i="1"/>
  <c r="AE478" i="1"/>
  <c r="AD478" i="1"/>
  <c r="AG474" i="1"/>
  <c r="AE474" i="1"/>
  <c r="AD474" i="1"/>
  <c r="AG470" i="1"/>
  <c r="AF470" i="1"/>
  <c r="AE470" i="1"/>
  <c r="AD470" i="1"/>
  <c r="AG466" i="1"/>
  <c r="AD466" i="1"/>
  <c r="AF466" i="1"/>
  <c r="AE466" i="1"/>
  <c r="AG462" i="1"/>
  <c r="AE462" i="1"/>
  <c r="AD462" i="1"/>
  <c r="AF462" i="1" s="1"/>
  <c r="AG458" i="1"/>
  <c r="AE458" i="1"/>
  <c r="AD458" i="1"/>
  <c r="AG454" i="1"/>
  <c r="AE454" i="1"/>
  <c r="AD454" i="1"/>
  <c r="AG450" i="1"/>
  <c r="AD450" i="1"/>
  <c r="AE450" i="1"/>
  <c r="AG446" i="1"/>
  <c r="AE446" i="1"/>
  <c r="AD446" i="1"/>
  <c r="AG442" i="1"/>
  <c r="AF442" i="1"/>
  <c r="AE442" i="1"/>
  <c r="AD442" i="1"/>
  <c r="AG438" i="1"/>
  <c r="AE438" i="1"/>
  <c r="AD438" i="1"/>
  <c r="AG434" i="1"/>
  <c r="AF434" i="1"/>
  <c r="AE434" i="1"/>
  <c r="AD434" i="1"/>
  <c r="AG430" i="1"/>
  <c r="AE430" i="1"/>
  <c r="AD430" i="1"/>
  <c r="AG426" i="1"/>
  <c r="AE426" i="1"/>
  <c r="AD426" i="1"/>
  <c r="AG422" i="1"/>
  <c r="AF422" i="1"/>
  <c r="AE422" i="1"/>
  <c r="AD422" i="1"/>
  <c r="AG418" i="1"/>
  <c r="AD418" i="1"/>
  <c r="AE418" i="1"/>
  <c r="AG414" i="1"/>
  <c r="AE414" i="1"/>
  <c r="AD414" i="1"/>
  <c r="AG410" i="1"/>
  <c r="AF410" i="1"/>
  <c r="AE410" i="1"/>
  <c r="AD410" i="1"/>
  <c r="AG406" i="1"/>
  <c r="AE406" i="1"/>
  <c r="AD406" i="1"/>
  <c r="AG402" i="1"/>
  <c r="AE402" i="1"/>
  <c r="AD402" i="1"/>
  <c r="AG398" i="1"/>
  <c r="AD398" i="1"/>
  <c r="AE398" i="1"/>
  <c r="AF398" i="1" s="1"/>
  <c r="AG394" i="1"/>
  <c r="AE394" i="1"/>
  <c r="AD394" i="1"/>
  <c r="AG390" i="1"/>
  <c r="AD390" i="1"/>
  <c r="AE390" i="1"/>
  <c r="AG386" i="1"/>
  <c r="AE386" i="1"/>
  <c r="AD386" i="1"/>
  <c r="AG382" i="1"/>
  <c r="AE382" i="1"/>
  <c r="AD382" i="1"/>
  <c r="AG378" i="1"/>
  <c r="AE378" i="1"/>
  <c r="AD378" i="1"/>
  <c r="AG374" i="1"/>
  <c r="AE374" i="1"/>
  <c r="AD374" i="1"/>
  <c r="AF374" i="1" s="1"/>
  <c r="AG370" i="1"/>
  <c r="AE370" i="1"/>
  <c r="AD370" i="1"/>
  <c r="AG366" i="1"/>
  <c r="AF366" i="1"/>
  <c r="AE366" i="1"/>
  <c r="AD366" i="1"/>
  <c r="AG362" i="1"/>
  <c r="AD362" i="1"/>
  <c r="AF362" i="1"/>
  <c r="AE362" i="1"/>
  <c r="AG358" i="1"/>
  <c r="AE358" i="1"/>
  <c r="AD358" i="1"/>
  <c r="AG354" i="1"/>
  <c r="AE354" i="1"/>
  <c r="AD354" i="1"/>
  <c r="AG350" i="1"/>
  <c r="AF350" i="1"/>
  <c r="AE350" i="1"/>
  <c r="AD350" i="1"/>
  <c r="AG346" i="1"/>
  <c r="AF346" i="1"/>
  <c r="AE346" i="1"/>
  <c r="AD346" i="1"/>
  <c r="AG342" i="1"/>
  <c r="AE342" i="1"/>
  <c r="AD342" i="1"/>
  <c r="AF342" i="1" s="1"/>
  <c r="AG338" i="1"/>
  <c r="AD338" i="1"/>
  <c r="AF338" i="1" s="1"/>
  <c r="AE338" i="1"/>
  <c r="AG334" i="1"/>
  <c r="AE334" i="1"/>
  <c r="AD334" i="1"/>
  <c r="AG330" i="1"/>
  <c r="AE330" i="1"/>
  <c r="AD330" i="1"/>
  <c r="AF330" i="1"/>
  <c r="AG326" i="1"/>
  <c r="AE326" i="1"/>
  <c r="AD326" i="1"/>
  <c r="AG322" i="1"/>
  <c r="AE322" i="1"/>
  <c r="AD322" i="1"/>
  <c r="AG318" i="1"/>
  <c r="AE318" i="1"/>
  <c r="AD318" i="1"/>
  <c r="AG314" i="1"/>
  <c r="AD314" i="1"/>
  <c r="AE314" i="1"/>
  <c r="AG310" i="1"/>
  <c r="AE310" i="1"/>
  <c r="AD310" i="1"/>
  <c r="AG306" i="1"/>
  <c r="AE306" i="1"/>
  <c r="AD306" i="1"/>
  <c r="AG302" i="1"/>
  <c r="AE302" i="1"/>
  <c r="AD302" i="1"/>
  <c r="AG298" i="1"/>
  <c r="AE298" i="1"/>
  <c r="AD298" i="1"/>
  <c r="AG294" i="1"/>
  <c r="AD294" i="1"/>
  <c r="AE294" i="1"/>
  <c r="AG290" i="1"/>
  <c r="AE290" i="1"/>
  <c r="AD290" i="1"/>
  <c r="AG286" i="1"/>
  <c r="AE286" i="1"/>
  <c r="AD286" i="1"/>
  <c r="AG282" i="1"/>
  <c r="AE282" i="1"/>
  <c r="AD282" i="1"/>
  <c r="AG278" i="1"/>
  <c r="AE278" i="1"/>
  <c r="AD278" i="1"/>
  <c r="AG274" i="1"/>
  <c r="AD274" i="1"/>
  <c r="AE274" i="1"/>
  <c r="AG270" i="1"/>
  <c r="AF270" i="1"/>
  <c r="AE270" i="1"/>
  <c r="AD270" i="1"/>
  <c r="AG266" i="1"/>
  <c r="AE266" i="1"/>
  <c r="AD266" i="1"/>
  <c r="AG262" i="1"/>
  <c r="AE262" i="1"/>
  <c r="AD262" i="1"/>
  <c r="AG258" i="1"/>
  <c r="AE258" i="1"/>
  <c r="AD258" i="1"/>
  <c r="AG254" i="1"/>
  <c r="AE254" i="1"/>
  <c r="AD254" i="1"/>
  <c r="AG250" i="1"/>
  <c r="AD250" i="1"/>
  <c r="AF250" i="1"/>
  <c r="AE250" i="1"/>
  <c r="AG246" i="1"/>
  <c r="AE246" i="1"/>
  <c r="AD246" i="1"/>
  <c r="AG242" i="1"/>
  <c r="AE242" i="1"/>
  <c r="AD242" i="1"/>
  <c r="AG238" i="1"/>
  <c r="AE238" i="1"/>
  <c r="AD238" i="1"/>
  <c r="AG234" i="1"/>
  <c r="AF234" i="1"/>
  <c r="AE234" i="1"/>
  <c r="AD234" i="1"/>
  <c r="AG230" i="1"/>
  <c r="AE230" i="1"/>
  <c r="AD230" i="1"/>
  <c r="AG226" i="1"/>
  <c r="AE226" i="1"/>
  <c r="AD226" i="1"/>
  <c r="AG222" i="1"/>
  <c r="AE222" i="1"/>
  <c r="AD222" i="1"/>
  <c r="AG218" i="1"/>
  <c r="AE218" i="1"/>
  <c r="AD218" i="1"/>
  <c r="AG214" i="1"/>
  <c r="AF214" i="1"/>
  <c r="AE214" i="1"/>
  <c r="AD214" i="1"/>
  <c r="AG210" i="1"/>
  <c r="AD210" i="1"/>
  <c r="AE210" i="1"/>
  <c r="AG206" i="1"/>
  <c r="AE206" i="1"/>
  <c r="AD206" i="1"/>
  <c r="AG202" i="1"/>
  <c r="AE202" i="1"/>
  <c r="AD202" i="1"/>
  <c r="AG198" i="1"/>
  <c r="AE198" i="1"/>
  <c r="AD198" i="1"/>
  <c r="AF198" i="1"/>
  <c r="AG194" i="1"/>
  <c r="AE194" i="1"/>
  <c r="AD194" i="1"/>
  <c r="AG190" i="1"/>
  <c r="AE190" i="1"/>
  <c r="AD190" i="1"/>
  <c r="AG186" i="1"/>
  <c r="AD186" i="1"/>
  <c r="AE186" i="1"/>
  <c r="AG182" i="1"/>
  <c r="AE182" i="1"/>
  <c r="AD182" i="1"/>
  <c r="AG178" i="1"/>
  <c r="AD178" i="1"/>
  <c r="AE178" i="1"/>
  <c r="AG174" i="1"/>
  <c r="AE174" i="1"/>
  <c r="AD174" i="1"/>
  <c r="AG170" i="1"/>
  <c r="AD170" i="1"/>
  <c r="AE170" i="1"/>
  <c r="AG166" i="1"/>
  <c r="AE166" i="1"/>
  <c r="AD166" i="1"/>
  <c r="AG162" i="1"/>
  <c r="AD162" i="1"/>
  <c r="AE162" i="1"/>
  <c r="AG158" i="1"/>
  <c r="AE158" i="1"/>
  <c r="AD158" i="1"/>
  <c r="AG154" i="1"/>
  <c r="AF154" i="1"/>
  <c r="AE154" i="1"/>
  <c r="AD154" i="1"/>
  <c r="AG150" i="1"/>
  <c r="AD150" i="1"/>
  <c r="AE150" i="1"/>
  <c r="AG146" i="1"/>
  <c r="AF146" i="1"/>
  <c r="AE146" i="1"/>
  <c r="AD146" i="1"/>
  <c r="AG142" i="1"/>
  <c r="AE142" i="1"/>
  <c r="AD142" i="1"/>
  <c r="AG138" i="1"/>
  <c r="AE138" i="1"/>
  <c r="AD138" i="1"/>
  <c r="AG134" i="1"/>
  <c r="AD134" i="1"/>
  <c r="AF134" i="1"/>
  <c r="AE134" i="1"/>
  <c r="AG130" i="1"/>
  <c r="AD130" i="1"/>
  <c r="AF130" i="1"/>
  <c r="AE130" i="1"/>
  <c r="AG126" i="1"/>
  <c r="AF126" i="1"/>
  <c r="AE126" i="1"/>
  <c r="AD126" i="1"/>
  <c r="AG122" i="1"/>
  <c r="AE122" i="1"/>
  <c r="AD122" i="1"/>
  <c r="AG118" i="1"/>
  <c r="AD118" i="1"/>
  <c r="AE118" i="1"/>
  <c r="AG114" i="1"/>
  <c r="AE114" i="1"/>
  <c r="AD114" i="1"/>
  <c r="AG110" i="1"/>
  <c r="AF110" i="1"/>
  <c r="AE110" i="1"/>
  <c r="AD110" i="1"/>
  <c r="AG106" i="1"/>
  <c r="AF106" i="1"/>
  <c r="AE106" i="1"/>
  <c r="AD106" i="1"/>
  <c r="AG102" i="1"/>
  <c r="AF102" i="1"/>
  <c r="AE102" i="1"/>
  <c r="AD102" i="1"/>
  <c r="AG98" i="1"/>
  <c r="AE98" i="1"/>
  <c r="AD98" i="1"/>
  <c r="AG94" i="1"/>
  <c r="AE94" i="1"/>
  <c r="AD94" i="1"/>
  <c r="AF94" i="1"/>
  <c r="AG90" i="1"/>
  <c r="AD90" i="1"/>
  <c r="AE90" i="1"/>
  <c r="AG86" i="1"/>
  <c r="AE86" i="1"/>
  <c r="AD86" i="1"/>
  <c r="AG82" i="1"/>
  <c r="AE82" i="1"/>
  <c r="AD82" i="1"/>
  <c r="AG78" i="1"/>
  <c r="AD78" i="1"/>
  <c r="AE78" i="1"/>
  <c r="AG74" i="1"/>
  <c r="AF74" i="1"/>
  <c r="AE74" i="1"/>
  <c r="AD74" i="1"/>
  <c r="AG70" i="1"/>
  <c r="AE70" i="1"/>
  <c r="AD70" i="1"/>
  <c r="AG66" i="1"/>
  <c r="AE66" i="1"/>
  <c r="AD66" i="1"/>
  <c r="AF66" i="1"/>
  <c r="AG62" i="1"/>
  <c r="AE62" i="1"/>
  <c r="AD62" i="1"/>
  <c r="AF62" i="1"/>
  <c r="AG58" i="1"/>
  <c r="AD58" i="1"/>
  <c r="AE58" i="1"/>
  <c r="AG54" i="1"/>
  <c r="AD54" i="1"/>
  <c r="AF54" i="1"/>
  <c r="AE54" i="1"/>
  <c r="AG50" i="1"/>
  <c r="AD50" i="1"/>
  <c r="AF50" i="1"/>
  <c r="AE50" i="1"/>
  <c r="AG46" i="1"/>
  <c r="AD46" i="1"/>
  <c r="AF46" i="1"/>
  <c r="AE46" i="1"/>
  <c r="AG42" i="1"/>
  <c r="AD42" i="1"/>
  <c r="AF42" i="1"/>
  <c r="AE42" i="1"/>
  <c r="AG38" i="1"/>
  <c r="AD38" i="1"/>
  <c r="AF38" i="1"/>
  <c r="AE38" i="1"/>
  <c r="AG34" i="1"/>
  <c r="AD34" i="1"/>
  <c r="AF34" i="1"/>
  <c r="AE34" i="1"/>
  <c r="AG30" i="1"/>
  <c r="AD30" i="1"/>
  <c r="AF30" i="1"/>
  <c r="AE30" i="1"/>
  <c r="AG26" i="1"/>
  <c r="AD26" i="1"/>
  <c r="AF26" i="1"/>
  <c r="AE26" i="1"/>
  <c r="AG22" i="1"/>
  <c r="AD22" i="1"/>
  <c r="AF22" i="1"/>
  <c r="AE22" i="1"/>
  <c r="AG18" i="1"/>
  <c r="AE18" i="1"/>
  <c r="AD18" i="1"/>
  <c r="AG14" i="1"/>
  <c r="AF14" i="1"/>
  <c r="AE14" i="1"/>
  <c r="AD14" i="1"/>
  <c r="AG10" i="1"/>
  <c r="AE10" i="1"/>
  <c r="AD10" i="1"/>
  <c r="AG6" i="1"/>
  <c r="AE6" i="1"/>
  <c r="AD6" i="1"/>
  <c r="AG1108" i="1"/>
  <c r="AE1108" i="1"/>
  <c r="AD1108" i="1"/>
  <c r="AG1100" i="1"/>
  <c r="AD1100" i="1"/>
  <c r="AE1100" i="1"/>
  <c r="AG1069" i="1"/>
  <c r="AD1069" i="1"/>
  <c r="AE1069" i="1"/>
  <c r="AG1067" i="1"/>
  <c r="AD1067" i="1"/>
  <c r="AE1067" i="1"/>
  <c r="AG1065" i="1"/>
  <c r="AE1065" i="1"/>
  <c r="AD1065" i="1"/>
  <c r="AG1059" i="1"/>
  <c r="AF1059" i="1"/>
  <c r="AE1059" i="1"/>
  <c r="AD1059" i="1"/>
  <c r="AG1043" i="1"/>
  <c r="AE1043" i="1"/>
  <c r="AD1043" i="1"/>
  <c r="AF1043" i="1"/>
  <c r="AG1035" i="1"/>
  <c r="AF1035" i="1"/>
  <c r="AE1035" i="1"/>
  <c r="AD1035" i="1"/>
  <c r="AG1027" i="1"/>
  <c r="AF1027" i="1"/>
  <c r="AE1027" i="1"/>
  <c r="AD1027" i="1"/>
  <c r="AG1015" i="1"/>
  <c r="AE1015" i="1"/>
  <c r="AD1015" i="1"/>
  <c r="AG1005" i="1"/>
  <c r="AD1005" i="1"/>
  <c r="AE1005" i="1"/>
  <c r="AG997" i="1"/>
  <c r="AE997" i="1"/>
  <c r="AD997" i="1"/>
  <c r="AG989" i="1"/>
  <c r="AF989" i="1"/>
  <c r="AE989" i="1"/>
  <c r="AD989" i="1"/>
  <c r="AG981" i="1"/>
  <c r="AD981" i="1"/>
  <c r="AF981" i="1"/>
  <c r="AE981" i="1"/>
  <c r="AG977" i="1"/>
  <c r="AE977" i="1"/>
  <c r="AD977" i="1"/>
  <c r="AG965" i="1"/>
  <c r="AE965" i="1"/>
  <c r="AD965" i="1"/>
  <c r="AG963" i="1"/>
  <c r="AD963" i="1"/>
  <c r="AE963" i="1"/>
  <c r="AG959" i="1"/>
  <c r="AF959" i="1"/>
  <c r="AE959" i="1"/>
  <c r="AD959" i="1"/>
  <c r="AG939" i="1"/>
  <c r="AE939" i="1"/>
  <c r="AD939" i="1"/>
  <c r="AG925" i="1"/>
  <c r="AE925" i="1"/>
  <c r="AD925" i="1"/>
  <c r="AG885" i="1"/>
  <c r="AE885" i="1"/>
  <c r="AD885" i="1"/>
  <c r="AG877" i="1"/>
  <c r="AE877" i="1"/>
  <c r="AD877" i="1"/>
  <c r="AG849" i="1"/>
  <c r="AF849" i="1"/>
  <c r="AE849" i="1"/>
  <c r="AD849" i="1"/>
  <c r="AG831" i="1"/>
  <c r="AE831" i="1"/>
  <c r="AD831" i="1"/>
  <c r="AG815" i="1"/>
  <c r="AE815" i="1"/>
  <c r="AD815" i="1"/>
  <c r="AG807" i="1"/>
  <c r="AE807" i="1"/>
  <c r="AD807" i="1"/>
  <c r="AG769" i="1"/>
  <c r="AE769" i="1"/>
  <c r="AD769" i="1"/>
  <c r="AG765" i="1"/>
  <c r="AE765" i="1"/>
  <c r="AD765" i="1"/>
  <c r="AG761" i="1"/>
  <c r="AD761" i="1"/>
  <c r="AE761" i="1"/>
  <c r="AG741" i="1"/>
  <c r="AD741" i="1"/>
  <c r="AF741" i="1"/>
  <c r="AE741" i="1"/>
  <c r="AG739" i="1"/>
  <c r="AD739" i="1"/>
  <c r="AE739" i="1"/>
  <c r="AG727" i="1"/>
  <c r="AD727" i="1"/>
  <c r="AE727" i="1"/>
  <c r="AG719" i="1"/>
  <c r="AE719" i="1"/>
  <c r="AD719" i="1"/>
  <c r="AG699" i="1"/>
  <c r="AD699" i="1"/>
  <c r="AF699" i="1" s="1"/>
  <c r="AE699" i="1"/>
  <c r="AG685" i="1"/>
  <c r="AE685" i="1"/>
  <c r="AD685" i="1"/>
  <c r="AG681" i="1"/>
  <c r="AE681" i="1"/>
  <c r="AD681" i="1"/>
  <c r="AG673" i="1"/>
  <c r="AF673" i="1"/>
  <c r="AE673" i="1"/>
  <c r="AD673" i="1"/>
  <c r="AG669" i="1"/>
  <c r="AD669" i="1"/>
  <c r="AE669" i="1"/>
  <c r="AG589" i="1"/>
  <c r="AE589" i="1"/>
  <c r="AD589" i="1"/>
  <c r="AG587" i="1"/>
  <c r="AE587" i="1"/>
  <c r="AD587" i="1"/>
  <c r="AG583" i="1"/>
  <c r="AE583" i="1"/>
  <c r="AD583" i="1"/>
  <c r="AG547" i="1"/>
  <c r="AE547" i="1"/>
  <c r="AD547" i="1"/>
  <c r="AG535" i="1"/>
  <c r="AD535" i="1"/>
  <c r="AE535" i="1"/>
  <c r="AG531" i="1"/>
  <c r="AE531" i="1"/>
  <c r="AD531" i="1"/>
  <c r="AG523" i="1"/>
  <c r="AD523" i="1"/>
  <c r="AE523" i="1"/>
  <c r="AG471" i="1"/>
  <c r="AD471" i="1"/>
  <c r="AE471" i="1"/>
  <c r="AG469" i="1"/>
  <c r="AE469" i="1"/>
  <c r="AD469" i="1"/>
  <c r="AG439" i="1"/>
  <c r="AF439" i="1"/>
  <c r="AE439" i="1"/>
  <c r="AD439" i="1"/>
  <c r="AG391" i="1"/>
  <c r="AE391" i="1"/>
  <c r="AD391" i="1"/>
  <c r="AG379" i="1"/>
  <c r="AD379" i="1"/>
  <c r="AE379" i="1"/>
  <c r="AG321" i="1"/>
  <c r="AE321" i="1"/>
  <c r="AD321" i="1"/>
  <c r="AG307" i="1"/>
  <c r="AE307" i="1"/>
  <c r="AD307" i="1"/>
  <c r="AG291" i="1"/>
  <c r="AE291" i="1"/>
  <c r="AD291" i="1"/>
  <c r="AG233" i="1"/>
  <c r="AE233" i="1"/>
  <c r="AD233" i="1"/>
  <c r="AG221" i="1"/>
  <c r="AD221" i="1"/>
  <c r="AE221" i="1"/>
  <c r="AG213" i="1"/>
  <c r="AE213" i="1"/>
  <c r="AD213" i="1"/>
  <c r="AF213" i="1"/>
  <c r="AG201" i="1"/>
  <c r="AD201" i="1"/>
  <c r="AF201" i="1" s="1"/>
  <c r="AE201" i="1"/>
  <c r="AG193" i="1"/>
  <c r="AE193" i="1"/>
  <c r="AD193" i="1"/>
  <c r="AG191" i="1"/>
  <c r="AD191" i="1"/>
  <c r="AF191" i="1"/>
  <c r="AE191" i="1"/>
  <c r="AG159" i="1"/>
  <c r="AE159" i="1"/>
  <c r="AD159" i="1"/>
  <c r="AF159" i="1"/>
  <c r="AG157" i="1"/>
  <c r="AF157" i="1"/>
  <c r="AE157" i="1"/>
  <c r="AD157" i="1"/>
  <c r="AG141" i="1"/>
  <c r="AE141" i="1"/>
  <c r="AD141" i="1"/>
  <c r="AG137" i="1"/>
  <c r="AD137" i="1"/>
  <c r="AF137" i="1"/>
  <c r="AE137" i="1"/>
  <c r="AG121" i="1"/>
  <c r="AE121" i="1"/>
  <c r="AD121" i="1"/>
  <c r="AF121" i="1"/>
  <c r="AG105" i="1"/>
  <c r="AE105" i="1"/>
  <c r="AD105" i="1"/>
  <c r="AF105" i="1"/>
  <c r="AG103" i="1"/>
  <c r="AF103" i="1"/>
  <c r="AE103" i="1"/>
  <c r="AD103" i="1"/>
  <c r="AG101" i="1"/>
  <c r="AE101" i="1"/>
  <c r="AD101" i="1"/>
  <c r="AF101" i="1"/>
  <c r="AG93" i="1"/>
  <c r="AD93" i="1"/>
  <c r="AF93" i="1"/>
  <c r="AE93" i="1"/>
  <c r="AG91" i="1"/>
  <c r="AF91" i="1"/>
  <c r="AE91" i="1"/>
  <c r="AD91" i="1"/>
  <c r="AG47" i="1"/>
  <c r="AE47" i="1"/>
  <c r="AD47" i="1"/>
  <c r="AF47" i="1"/>
  <c r="AG15" i="1"/>
  <c r="AF15" i="1"/>
  <c r="AE15" i="1"/>
  <c r="AD15" i="1"/>
  <c r="AG1118" i="1"/>
  <c r="AD1118" i="1"/>
  <c r="AE1118" i="1"/>
  <c r="AG1102" i="1"/>
  <c r="AD1102" i="1"/>
  <c r="AF1102" i="1" s="1"/>
  <c r="AE1102" i="1"/>
  <c r="AG1091" i="1"/>
  <c r="AE1091" i="1"/>
  <c r="AD1091" i="1"/>
  <c r="AF1091" i="1" s="1"/>
  <c r="AG1077" i="1"/>
  <c r="AE1077" i="1"/>
  <c r="AF1077" i="1" s="1"/>
  <c r="AD1077" i="1"/>
  <c r="AG1075" i="1"/>
  <c r="AE1075" i="1"/>
  <c r="AD1075" i="1"/>
  <c r="AG1073" i="1"/>
  <c r="AE1073" i="1"/>
  <c r="AD1073" i="1"/>
  <c r="AG1055" i="1"/>
  <c r="AD1055" i="1"/>
  <c r="AF1055" i="1"/>
  <c r="AE1055" i="1"/>
  <c r="AG1021" i="1"/>
  <c r="AF1021" i="1"/>
  <c r="AE1021" i="1"/>
  <c r="AD1021" i="1"/>
  <c r="AG1019" i="1"/>
  <c r="AE1019" i="1"/>
  <c r="AD1019" i="1"/>
  <c r="AF1019" i="1"/>
  <c r="AG1011" i="1"/>
  <c r="AF1011" i="1"/>
  <c r="AE1011" i="1"/>
  <c r="AD1011" i="1"/>
  <c r="AG1007" i="1"/>
  <c r="AE1007" i="1"/>
  <c r="AD1007" i="1"/>
  <c r="AF1007" i="1" s="1"/>
  <c r="AG1003" i="1"/>
  <c r="AD1003" i="1"/>
  <c r="AF1003" i="1" s="1"/>
  <c r="AE1003" i="1"/>
  <c r="AG983" i="1"/>
  <c r="AF983" i="1"/>
  <c r="AE983" i="1"/>
  <c r="AD983" i="1"/>
  <c r="AG975" i="1"/>
  <c r="AE975" i="1"/>
  <c r="AD975" i="1"/>
  <c r="AG973" i="1"/>
  <c r="AE973" i="1"/>
  <c r="AD973" i="1"/>
  <c r="AG969" i="1"/>
  <c r="AE969" i="1"/>
  <c r="AD969" i="1"/>
  <c r="AF969" i="1"/>
  <c r="AG955" i="1"/>
  <c r="AD955" i="1"/>
  <c r="AE955" i="1"/>
  <c r="AG953" i="1"/>
  <c r="AE953" i="1"/>
  <c r="AD953" i="1"/>
  <c r="AG935" i="1"/>
  <c r="AE935" i="1"/>
  <c r="AD935" i="1"/>
  <c r="AG927" i="1"/>
  <c r="AE927" i="1"/>
  <c r="AD927" i="1"/>
  <c r="AG915" i="1"/>
  <c r="AE915" i="1"/>
  <c r="AD915" i="1"/>
  <c r="AF915" i="1" s="1"/>
  <c r="AG873" i="1"/>
  <c r="AD873" i="1"/>
  <c r="AF873" i="1" s="1"/>
  <c r="AE873" i="1"/>
  <c r="AG869" i="1"/>
  <c r="AE869" i="1"/>
  <c r="AD869" i="1"/>
  <c r="AG867" i="1"/>
  <c r="AE867" i="1"/>
  <c r="AD867" i="1"/>
  <c r="AG865" i="1"/>
  <c r="AE865" i="1"/>
  <c r="AD865" i="1"/>
  <c r="AF865" i="1" s="1"/>
  <c r="AG859" i="1"/>
  <c r="AE859" i="1"/>
  <c r="AD859" i="1"/>
  <c r="AG857" i="1"/>
  <c r="AE857" i="1"/>
  <c r="AD857" i="1"/>
  <c r="AF857" i="1"/>
  <c r="AG847" i="1"/>
  <c r="AE847" i="1"/>
  <c r="AD847" i="1"/>
  <c r="AG821" i="1"/>
  <c r="AE821" i="1"/>
  <c r="AD821" i="1"/>
  <c r="AG809" i="1"/>
  <c r="AE809" i="1"/>
  <c r="AD809" i="1"/>
  <c r="AF809" i="1" s="1"/>
  <c r="AG795" i="1"/>
  <c r="AE795" i="1"/>
  <c r="AD795" i="1"/>
  <c r="AG791" i="1"/>
  <c r="AE791" i="1"/>
  <c r="AD791" i="1"/>
  <c r="AG787" i="1"/>
  <c r="AE787" i="1"/>
  <c r="AD787" i="1"/>
  <c r="AG781" i="1"/>
  <c r="AE781" i="1"/>
  <c r="AD781" i="1"/>
  <c r="AG777" i="1"/>
  <c r="AE777" i="1"/>
  <c r="AD777" i="1"/>
  <c r="AG751" i="1"/>
  <c r="AE751" i="1"/>
  <c r="AD751" i="1"/>
  <c r="AG747" i="1"/>
  <c r="AE747" i="1"/>
  <c r="AD747" i="1"/>
  <c r="AG721" i="1"/>
  <c r="AF721" i="1"/>
  <c r="AE721" i="1"/>
  <c r="AD721" i="1"/>
  <c r="AG703" i="1"/>
  <c r="AF703" i="1"/>
  <c r="AE703" i="1"/>
  <c r="AD703" i="1"/>
  <c r="AG701" i="1"/>
  <c r="AD701" i="1"/>
  <c r="AE701" i="1"/>
  <c r="AG671" i="1"/>
  <c r="AE671" i="1"/>
  <c r="AD671" i="1"/>
  <c r="AG667" i="1"/>
  <c r="AE667" i="1"/>
  <c r="AD667" i="1"/>
  <c r="AG663" i="1"/>
  <c r="AE663" i="1"/>
  <c r="AD663" i="1"/>
  <c r="AG661" i="1"/>
  <c r="AE661" i="1"/>
  <c r="AD661" i="1"/>
  <c r="AG653" i="1"/>
  <c r="AF653" i="1"/>
  <c r="AE653" i="1"/>
  <c r="AD653" i="1"/>
  <c r="AG651" i="1"/>
  <c r="AE651" i="1"/>
  <c r="AD651" i="1"/>
  <c r="AG649" i="1"/>
  <c r="AE649" i="1"/>
  <c r="AD649" i="1"/>
  <c r="AG639" i="1"/>
  <c r="AE639" i="1"/>
  <c r="AD639" i="1"/>
  <c r="AG615" i="1"/>
  <c r="AD615" i="1"/>
  <c r="AF615" i="1"/>
  <c r="AE615" i="1"/>
  <c r="AG613" i="1"/>
  <c r="AE613" i="1"/>
  <c r="AD613" i="1"/>
  <c r="AG605" i="1"/>
  <c r="AD605" i="1"/>
  <c r="AE605" i="1"/>
  <c r="AG591" i="1"/>
  <c r="AD591" i="1"/>
  <c r="AE591" i="1"/>
  <c r="AG579" i="1"/>
  <c r="AD579" i="1"/>
  <c r="AF579" i="1"/>
  <c r="AE579" i="1"/>
  <c r="AG571" i="1"/>
  <c r="AD571" i="1"/>
  <c r="AE571" i="1"/>
  <c r="AG565" i="1"/>
  <c r="AE565" i="1"/>
  <c r="AD565" i="1"/>
  <c r="AG557" i="1"/>
  <c r="AE557" i="1"/>
  <c r="AD557" i="1"/>
  <c r="AG549" i="1"/>
  <c r="AE549" i="1"/>
  <c r="AD549" i="1"/>
  <c r="AF549" i="1"/>
  <c r="AG543" i="1"/>
  <c r="AE543" i="1"/>
  <c r="AD543" i="1"/>
  <c r="AG527" i="1"/>
  <c r="AF527" i="1"/>
  <c r="AE527" i="1"/>
  <c r="AD527" i="1"/>
  <c r="AG511" i="1"/>
  <c r="AF511" i="1"/>
  <c r="AE511" i="1"/>
  <c r="AD511" i="1"/>
  <c r="AG501" i="1"/>
  <c r="AE501" i="1"/>
  <c r="AD501" i="1"/>
  <c r="AG499" i="1"/>
  <c r="AE499" i="1"/>
  <c r="AD499" i="1"/>
  <c r="AG493" i="1"/>
  <c r="AD493" i="1"/>
  <c r="AF493" i="1"/>
  <c r="AE493" i="1"/>
  <c r="AG489" i="1"/>
  <c r="AE489" i="1"/>
  <c r="AD489" i="1"/>
  <c r="AG485" i="1"/>
  <c r="AF485" i="1"/>
  <c r="AE485" i="1"/>
  <c r="AD485" i="1"/>
  <c r="AG483" i="1"/>
  <c r="AE483" i="1"/>
  <c r="AD483" i="1"/>
  <c r="AF483" i="1"/>
  <c r="AG479" i="1"/>
  <c r="AD479" i="1"/>
  <c r="AF479" i="1"/>
  <c r="AE479" i="1"/>
  <c r="AG477" i="1"/>
  <c r="AE477" i="1"/>
  <c r="AD477" i="1"/>
  <c r="AG441" i="1"/>
  <c r="AE441" i="1"/>
  <c r="AD441" i="1"/>
  <c r="AG429" i="1"/>
  <c r="AE429" i="1"/>
  <c r="AD429" i="1"/>
  <c r="AG413" i="1"/>
  <c r="AD413" i="1"/>
  <c r="AF413" i="1"/>
  <c r="AE413" i="1"/>
  <c r="AG395" i="1"/>
  <c r="AE395" i="1"/>
  <c r="AD395" i="1"/>
  <c r="AG367" i="1"/>
  <c r="AD367" i="1"/>
  <c r="AE367" i="1"/>
  <c r="AG361" i="1"/>
  <c r="AE361" i="1"/>
  <c r="AD361" i="1"/>
  <c r="AG345" i="1"/>
  <c r="AE345" i="1"/>
  <c r="AD345" i="1"/>
  <c r="AG335" i="1"/>
  <c r="AD335" i="1"/>
  <c r="AE335" i="1"/>
  <c r="AG315" i="1"/>
  <c r="AE315" i="1"/>
  <c r="AD315" i="1"/>
  <c r="AG305" i="1"/>
  <c r="AE305" i="1"/>
  <c r="AD305" i="1"/>
  <c r="AG303" i="1"/>
  <c r="AF303" i="1"/>
  <c r="AE303" i="1"/>
  <c r="AD303" i="1"/>
  <c r="AG293" i="1"/>
  <c r="AE293" i="1"/>
  <c r="AD293" i="1"/>
  <c r="AG289" i="1"/>
  <c r="AE289" i="1"/>
  <c r="AD289" i="1"/>
  <c r="AG285" i="1"/>
  <c r="AD285" i="1"/>
  <c r="AE285" i="1"/>
  <c r="AG281" i="1"/>
  <c r="AE281" i="1"/>
  <c r="AD281" i="1"/>
  <c r="AG279" i="1"/>
  <c r="AE279" i="1"/>
  <c r="AD279" i="1"/>
  <c r="AG239" i="1"/>
  <c r="AE239" i="1"/>
  <c r="AD239" i="1"/>
  <c r="AG227" i="1"/>
  <c r="AE227" i="1"/>
  <c r="AD227" i="1"/>
  <c r="AG215" i="1"/>
  <c r="AE215" i="1"/>
  <c r="AD215" i="1"/>
  <c r="AG207" i="1"/>
  <c r="AD207" i="1"/>
  <c r="AE207" i="1"/>
  <c r="AG203" i="1"/>
  <c r="AF203" i="1"/>
  <c r="AE203" i="1"/>
  <c r="AD203" i="1"/>
  <c r="AG195" i="1"/>
  <c r="AE195" i="1"/>
  <c r="AD195" i="1"/>
  <c r="AG179" i="1"/>
  <c r="AE179" i="1"/>
  <c r="AD179" i="1"/>
  <c r="AG175" i="1"/>
  <c r="AD175" i="1"/>
  <c r="AE175" i="1"/>
  <c r="AG161" i="1"/>
  <c r="AE161" i="1"/>
  <c r="AD161" i="1"/>
  <c r="AG145" i="1"/>
  <c r="AF145" i="1"/>
  <c r="AE145" i="1"/>
  <c r="AD145" i="1"/>
  <c r="AG113" i="1"/>
  <c r="AE113" i="1"/>
  <c r="AD113" i="1"/>
  <c r="AG109" i="1"/>
  <c r="AF109" i="1"/>
  <c r="AE109" i="1"/>
  <c r="AD109" i="1"/>
  <c r="AG83" i="1"/>
  <c r="AD83" i="1"/>
  <c r="AF83" i="1"/>
  <c r="AE83" i="1"/>
  <c r="AG81" i="1"/>
  <c r="AE81" i="1"/>
  <c r="AD81" i="1"/>
  <c r="AF81" i="1"/>
  <c r="AG79" i="1"/>
  <c r="AE79" i="1"/>
  <c r="AD79" i="1"/>
  <c r="AG73" i="1"/>
  <c r="AF73" i="1"/>
  <c r="AE73" i="1"/>
  <c r="AD73" i="1"/>
  <c r="AG55" i="1"/>
  <c r="AE55" i="1"/>
  <c r="AD55" i="1"/>
  <c r="AF55" i="1"/>
  <c r="AG51" i="1"/>
  <c r="AE51" i="1"/>
  <c r="AD51" i="1"/>
  <c r="AF51" i="1"/>
  <c r="AG43" i="1"/>
  <c r="AE43" i="1"/>
  <c r="AD43" i="1"/>
  <c r="AF43" i="1"/>
  <c r="AG29" i="1"/>
  <c r="AE29" i="1"/>
  <c r="AD29" i="1"/>
  <c r="AG21" i="1"/>
  <c r="AF21" i="1"/>
  <c r="AE21" i="1"/>
  <c r="AD21" i="1"/>
  <c r="AG19" i="1"/>
  <c r="AD19" i="1"/>
  <c r="AE19" i="1"/>
  <c r="AG17" i="1"/>
  <c r="AE17" i="1"/>
  <c r="AD17" i="1"/>
  <c r="AF17" i="1"/>
  <c r="AG1120" i="1"/>
  <c r="AE1120" i="1"/>
  <c r="AD1120" i="1"/>
  <c r="AG1116" i="1"/>
  <c r="AD1116" i="1"/>
  <c r="AE1116" i="1"/>
  <c r="AG1105" i="1"/>
  <c r="AE1105" i="1"/>
  <c r="AD1105" i="1"/>
  <c r="AG1095" i="1"/>
  <c r="AE1095" i="1"/>
  <c r="AD1095" i="1"/>
  <c r="AG1087" i="1"/>
  <c r="AE1087" i="1"/>
  <c r="AD1087" i="1"/>
  <c r="AG1083" i="1"/>
  <c r="AE1083" i="1"/>
  <c r="AD1083" i="1"/>
  <c r="AG1079" i="1"/>
  <c r="AD1079" i="1"/>
  <c r="AF1079" i="1" s="1"/>
  <c r="AE1079" i="1"/>
  <c r="AG1071" i="1"/>
  <c r="AE1071" i="1"/>
  <c r="AD1071" i="1"/>
  <c r="AG1049" i="1"/>
  <c r="AE1049" i="1"/>
  <c r="AD1049" i="1"/>
  <c r="AG1045" i="1"/>
  <c r="AE1045" i="1"/>
  <c r="AD1045" i="1"/>
  <c r="AG1037" i="1"/>
  <c r="AE1037" i="1"/>
  <c r="AD1037" i="1"/>
  <c r="AF1037" i="1"/>
  <c r="AG1033" i="1"/>
  <c r="AE1033" i="1"/>
  <c r="AD1033" i="1"/>
  <c r="AF1033" i="1"/>
  <c r="AG1029" i="1"/>
  <c r="AE1029" i="1"/>
  <c r="AD1029" i="1"/>
  <c r="AF1029" i="1"/>
  <c r="AG1025" i="1"/>
  <c r="AE1025" i="1"/>
  <c r="AD1025" i="1"/>
  <c r="AG1009" i="1"/>
  <c r="AE1009" i="1"/>
  <c r="AD1009" i="1"/>
  <c r="AG1001" i="1"/>
  <c r="AE1001" i="1"/>
  <c r="AD1001" i="1"/>
  <c r="AG995" i="1"/>
  <c r="AE995" i="1"/>
  <c r="AD995" i="1"/>
  <c r="AG985" i="1"/>
  <c r="AE985" i="1"/>
  <c r="AD985" i="1"/>
  <c r="AF985" i="1"/>
  <c r="AG971" i="1"/>
  <c r="AE971" i="1"/>
  <c r="AD971" i="1"/>
  <c r="AG967" i="1"/>
  <c r="AE967" i="1"/>
  <c r="AD967" i="1"/>
  <c r="AG941" i="1"/>
  <c r="AE941" i="1"/>
  <c r="AD941" i="1"/>
  <c r="AG937" i="1"/>
  <c r="AE937" i="1"/>
  <c r="AD937" i="1"/>
  <c r="AG929" i="1"/>
  <c r="AD929" i="1"/>
  <c r="AE929" i="1"/>
  <c r="AG917" i="1"/>
  <c r="AE917" i="1"/>
  <c r="AD917" i="1"/>
  <c r="AG913" i="1"/>
  <c r="AE913" i="1"/>
  <c r="AD913" i="1"/>
  <c r="AG891" i="1"/>
  <c r="AE891" i="1"/>
  <c r="AD891" i="1"/>
  <c r="AG875" i="1"/>
  <c r="AF875" i="1"/>
  <c r="AE875" i="1"/>
  <c r="AD875" i="1"/>
  <c r="AG871" i="1"/>
  <c r="AD871" i="1"/>
  <c r="AE871" i="1"/>
  <c r="AG861" i="1"/>
  <c r="AE861" i="1"/>
  <c r="AD861" i="1"/>
  <c r="AG845" i="1"/>
  <c r="AD845" i="1"/>
  <c r="AE845" i="1"/>
  <c r="AG829" i="1"/>
  <c r="AD829" i="1"/>
  <c r="AF829" i="1"/>
  <c r="AE829" i="1"/>
  <c r="AG817" i="1"/>
  <c r="AE817" i="1"/>
  <c r="AD817" i="1"/>
  <c r="AG813" i="1"/>
  <c r="AD813" i="1"/>
  <c r="AF813" i="1" s="1"/>
  <c r="AE813" i="1"/>
  <c r="AG799" i="1"/>
  <c r="AD799" i="1"/>
  <c r="AE799" i="1"/>
  <c r="AG767" i="1"/>
  <c r="AE767" i="1"/>
  <c r="AD767" i="1"/>
  <c r="AG733" i="1"/>
  <c r="AE733" i="1"/>
  <c r="AD733" i="1"/>
  <c r="AG729" i="1"/>
  <c r="AD729" i="1"/>
  <c r="AE729" i="1"/>
  <c r="AG713" i="1"/>
  <c r="AE713" i="1"/>
  <c r="AD713" i="1"/>
  <c r="AG707" i="1"/>
  <c r="AE707" i="1"/>
  <c r="AD707" i="1"/>
  <c r="AG687" i="1"/>
  <c r="AE687" i="1"/>
  <c r="AD687" i="1"/>
  <c r="AG679" i="1"/>
  <c r="AD679" i="1"/>
  <c r="AF679" i="1"/>
  <c r="AE679" i="1"/>
  <c r="AG665" i="1"/>
  <c r="AE665" i="1"/>
  <c r="AD665" i="1"/>
  <c r="AG655" i="1"/>
  <c r="AD655" i="1"/>
  <c r="AE655" i="1"/>
  <c r="AG647" i="1"/>
  <c r="AD647" i="1"/>
  <c r="AF647" i="1"/>
  <c r="AE647" i="1"/>
  <c r="AG641" i="1"/>
  <c r="AE641" i="1"/>
  <c r="AD641" i="1"/>
  <c r="AG635" i="1"/>
  <c r="AD635" i="1"/>
  <c r="AE635" i="1"/>
  <c r="AG633" i="1"/>
  <c r="AE633" i="1"/>
  <c r="AD633" i="1"/>
  <c r="AG631" i="1"/>
  <c r="AE631" i="1"/>
  <c r="AD631" i="1"/>
  <c r="AG625" i="1"/>
  <c r="AE625" i="1"/>
  <c r="AD625" i="1"/>
  <c r="AG623" i="1"/>
  <c r="AE623" i="1"/>
  <c r="AD623" i="1"/>
  <c r="AG617" i="1"/>
  <c r="AE617" i="1"/>
  <c r="AD617" i="1"/>
  <c r="AG611" i="1"/>
  <c r="AF611" i="1"/>
  <c r="AE611" i="1"/>
  <c r="AD611" i="1"/>
  <c r="AG603" i="1"/>
  <c r="AE603" i="1"/>
  <c r="AD603" i="1"/>
  <c r="AF603" i="1"/>
  <c r="AG601" i="1"/>
  <c r="AE601" i="1"/>
  <c r="AD601" i="1"/>
  <c r="AF601" i="1" s="1"/>
  <c r="AG599" i="1"/>
  <c r="AE599" i="1"/>
  <c r="AD599" i="1"/>
  <c r="AG593" i="1"/>
  <c r="AD593" i="1"/>
  <c r="AE593" i="1"/>
  <c r="AG575" i="1"/>
  <c r="AF575" i="1"/>
  <c r="AE575" i="1"/>
  <c r="AD575" i="1"/>
  <c r="AG551" i="1"/>
  <c r="AF551" i="1"/>
  <c r="AE551" i="1"/>
  <c r="AD551" i="1"/>
  <c r="AG539" i="1"/>
  <c r="AE539" i="1"/>
  <c r="AD539" i="1"/>
  <c r="AG517" i="1"/>
  <c r="AD517" i="1"/>
  <c r="AF517" i="1"/>
  <c r="AE517" i="1"/>
  <c r="AG507" i="1"/>
  <c r="AD507" i="1"/>
  <c r="AE507" i="1"/>
  <c r="AG503" i="1"/>
  <c r="AE503" i="1"/>
  <c r="AD503" i="1"/>
  <c r="AG487" i="1"/>
  <c r="AE487" i="1"/>
  <c r="AD487" i="1"/>
  <c r="AF487" i="1"/>
  <c r="AG457" i="1"/>
  <c r="AE457" i="1"/>
  <c r="AD457" i="1"/>
  <c r="AG453" i="1"/>
  <c r="AE453" i="1"/>
  <c r="AD453" i="1"/>
  <c r="AG437" i="1"/>
  <c r="AD437" i="1"/>
  <c r="AF437" i="1"/>
  <c r="AE437" i="1"/>
  <c r="AG425" i="1"/>
  <c r="AD425" i="1"/>
  <c r="AE425" i="1"/>
  <c r="AG421" i="1"/>
  <c r="AE421" i="1"/>
  <c r="AD421" i="1"/>
  <c r="AG405" i="1"/>
  <c r="AD405" i="1"/>
  <c r="AE405" i="1"/>
  <c r="AG403" i="1"/>
  <c r="AD403" i="1"/>
  <c r="AE403" i="1"/>
  <c r="AG381" i="1"/>
  <c r="AD381" i="1"/>
  <c r="AE381" i="1"/>
  <c r="AG373" i="1"/>
  <c r="AE373" i="1"/>
  <c r="AD373" i="1"/>
  <c r="AG369" i="1"/>
  <c r="AD369" i="1"/>
  <c r="AE369" i="1"/>
  <c r="AG365" i="1"/>
  <c r="AE365" i="1"/>
  <c r="AD365" i="1"/>
  <c r="AG355" i="1"/>
  <c r="AE355" i="1"/>
  <c r="AD355" i="1"/>
  <c r="AG353" i="1"/>
  <c r="AD353" i="1"/>
  <c r="AE353" i="1"/>
  <c r="AG341" i="1"/>
  <c r="AD341" i="1"/>
  <c r="AF341" i="1"/>
  <c r="AE341" i="1"/>
  <c r="AG333" i="1"/>
  <c r="AF333" i="1"/>
  <c r="AE333" i="1"/>
  <c r="AD333" i="1"/>
  <c r="AG313" i="1"/>
  <c r="AE313" i="1"/>
  <c r="AD313" i="1"/>
  <c r="AG309" i="1"/>
  <c r="AD309" i="1"/>
  <c r="AF309" i="1"/>
  <c r="AE309" i="1"/>
  <c r="AG301" i="1"/>
  <c r="AE301" i="1"/>
  <c r="AD301" i="1"/>
  <c r="AG277" i="1"/>
  <c r="AD277" i="1"/>
  <c r="AE277" i="1"/>
  <c r="AG271" i="1"/>
  <c r="AD271" i="1"/>
  <c r="AE271" i="1"/>
  <c r="AG267" i="1"/>
  <c r="AE267" i="1"/>
  <c r="AD267" i="1"/>
  <c r="AG263" i="1"/>
  <c r="AE263" i="1"/>
  <c r="AD263" i="1"/>
  <c r="AG259" i="1"/>
  <c r="AD259" i="1"/>
  <c r="AF259" i="1"/>
  <c r="AE259" i="1"/>
  <c r="AG255" i="1"/>
  <c r="AF255" i="1"/>
  <c r="AE255" i="1"/>
  <c r="AD255" i="1"/>
  <c r="AG251" i="1"/>
  <c r="AE251" i="1"/>
  <c r="AD251" i="1"/>
  <c r="AG247" i="1"/>
  <c r="AD247" i="1"/>
  <c r="AE247" i="1"/>
  <c r="AG243" i="1"/>
  <c r="AF243" i="1"/>
  <c r="AE243" i="1"/>
  <c r="AD243" i="1"/>
  <c r="AG237" i="1"/>
  <c r="AE237" i="1"/>
  <c r="AD237" i="1"/>
  <c r="AG217" i="1"/>
  <c r="AE217" i="1"/>
  <c r="AD217" i="1"/>
  <c r="AG209" i="1"/>
  <c r="AE209" i="1"/>
  <c r="AD209" i="1"/>
  <c r="AG187" i="1"/>
  <c r="AE187" i="1"/>
  <c r="AD187" i="1"/>
  <c r="AG183" i="1"/>
  <c r="AD183" i="1"/>
  <c r="AE183" i="1"/>
  <c r="AG139" i="1"/>
  <c r="AF139" i="1"/>
  <c r="AE139" i="1"/>
  <c r="AD139" i="1"/>
  <c r="AG135" i="1"/>
  <c r="AE135" i="1"/>
  <c r="AD135" i="1"/>
  <c r="AG133" i="1"/>
  <c r="AE133" i="1"/>
  <c r="AD133" i="1"/>
  <c r="AG131" i="1"/>
  <c r="AE131" i="1"/>
  <c r="AD131" i="1"/>
  <c r="AF131" i="1"/>
  <c r="AG129" i="1"/>
  <c r="AF129" i="1"/>
  <c r="AE129" i="1"/>
  <c r="AD129" i="1"/>
  <c r="AG125" i="1"/>
  <c r="AE125" i="1"/>
  <c r="AD125" i="1"/>
  <c r="AG117" i="1"/>
  <c r="AF117" i="1"/>
  <c r="AE117" i="1"/>
  <c r="AD117" i="1"/>
  <c r="AG99" i="1"/>
  <c r="AF99" i="1"/>
  <c r="AE99" i="1"/>
  <c r="AD99" i="1"/>
  <c r="AG95" i="1"/>
  <c r="AF95" i="1"/>
  <c r="AE95" i="1"/>
  <c r="AD95" i="1"/>
  <c r="AG85" i="1"/>
  <c r="AF85" i="1"/>
  <c r="AE85" i="1"/>
  <c r="AD85" i="1"/>
  <c r="AG75" i="1"/>
  <c r="AD75" i="1"/>
  <c r="AE75" i="1"/>
  <c r="AG71" i="1"/>
  <c r="AE71" i="1"/>
  <c r="AD71" i="1"/>
  <c r="AG53" i="1"/>
  <c r="AE53" i="1"/>
  <c r="AD53" i="1"/>
  <c r="AG49" i="1"/>
  <c r="AF49" i="1"/>
  <c r="AE49" i="1"/>
  <c r="AD49" i="1"/>
  <c r="AG45" i="1"/>
  <c r="AF45" i="1"/>
  <c r="AE45" i="1"/>
  <c r="AD45" i="1"/>
  <c r="AG25" i="1"/>
  <c r="AF25" i="1"/>
  <c r="AE25" i="1"/>
  <c r="AD25" i="1"/>
  <c r="AG7" i="1"/>
  <c r="AE7" i="1"/>
  <c r="AD7" i="1"/>
  <c r="AG1125" i="1"/>
  <c r="AD1125" i="1"/>
  <c r="AE1125" i="1"/>
  <c r="AG1121" i="1"/>
  <c r="AE1121" i="1"/>
  <c r="AD1121" i="1"/>
  <c r="AG1117" i="1"/>
  <c r="AE1117" i="1"/>
  <c r="AD1117" i="1"/>
  <c r="AF1117" i="1" s="1"/>
  <c r="AG1113" i="1"/>
  <c r="AE1113" i="1"/>
  <c r="AD1113" i="1"/>
  <c r="AG1109" i="1"/>
  <c r="AD1109" i="1"/>
  <c r="AE1109" i="1"/>
  <c r="AG1104" i="1"/>
  <c r="AE1104" i="1"/>
  <c r="AD1104" i="1"/>
  <c r="AG1098" i="1"/>
  <c r="AE1098" i="1"/>
  <c r="AD1098" i="1"/>
  <c r="AF1098" i="1" s="1"/>
  <c r="AG1094" i="1"/>
  <c r="AE1094" i="1"/>
  <c r="AD1094" i="1"/>
  <c r="AG1090" i="1"/>
  <c r="AD1090" i="1"/>
  <c r="AE1090" i="1"/>
  <c r="AG1086" i="1"/>
  <c r="AE1086" i="1"/>
  <c r="AD1086" i="1"/>
  <c r="AG1082" i="1"/>
  <c r="AE1082" i="1"/>
  <c r="AD1082" i="1"/>
  <c r="AF1082" i="1" s="1"/>
  <c r="AG1078" i="1"/>
  <c r="AE1078" i="1"/>
  <c r="AD1078" i="1"/>
  <c r="AG1074" i="1"/>
  <c r="AE1074" i="1"/>
  <c r="AD1074" i="1"/>
  <c r="AG1070" i="1"/>
  <c r="AE1070" i="1"/>
  <c r="AD1070" i="1"/>
  <c r="AG1066" i="1"/>
  <c r="AE1066" i="1"/>
  <c r="AD1066" i="1"/>
  <c r="AF1066" i="1" s="1"/>
  <c r="AG1062" i="1"/>
  <c r="AE1062" i="1"/>
  <c r="AD1062" i="1"/>
  <c r="AG1058" i="1"/>
  <c r="AE1058" i="1"/>
  <c r="AD1058" i="1"/>
  <c r="AF1058" i="1"/>
  <c r="AG1054" i="1"/>
  <c r="AE1054" i="1"/>
  <c r="AD1054" i="1"/>
  <c r="AG1050" i="1"/>
  <c r="AF1050" i="1"/>
  <c r="AE1050" i="1"/>
  <c r="AD1050" i="1"/>
  <c r="AG1046" i="1"/>
  <c r="AE1046" i="1"/>
  <c r="AD1046" i="1"/>
  <c r="AF1046" i="1"/>
  <c r="AG1042" i="1"/>
  <c r="AD1042" i="1"/>
  <c r="AF1042" i="1" s="1"/>
  <c r="AE1042" i="1"/>
  <c r="AG1038" i="1"/>
  <c r="AF1038" i="1"/>
  <c r="AE1038" i="1"/>
  <c r="AD1038" i="1"/>
  <c r="AG1034" i="1"/>
  <c r="AF1034" i="1"/>
  <c r="AE1034" i="1"/>
  <c r="AD1034" i="1"/>
  <c r="AG1030" i="1"/>
  <c r="AF1030" i="1"/>
  <c r="AE1030" i="1"/>
  <c r="AD1030" i="1"/>
  <c r="AG1026" i="1"/>
  <c r="AE1026" i="1"/>
  <c r="AD1026" i="1"/>
  <c r="AF1026" i="1" s="1"/>
  <c r="AG1022" i="1"/>
  <c r="AD1022" i="1"/>
  <c r="AF1022" i="1"/>
  <c r="AE1022" i="1"/>
  <c r="AG1018" i="1"/>
  <c r="AD1018" i="1"/>
  <c r="AF1018" i="1"/>
  <c r="AE1018" i="1"/>
  <c r="AG1014" i="1"/>
  <c r="AF1014" i="1"/>
  <c r="AE1014" i="1"/>
  <c r="AD1014" i="1"/>
  <c r="AG1010" i="1"/>
  <c r="AE1010" i="1"/>
  <c r="AD1010" i="1"/>
  <c r="AG1006" i="1"/>
  <c r="AE1006" i="1"/>
  <c r="AD1006" i="1"/>
  <c r="AG1002" i="1"/>
  <c r="AE1002" i="1"/>
  <c r="AD1002" i="1"/>
  <c r="AG998" i="1"/>
  <c r="AE998" i="1"/>
  <c r="AD998" i="1"/>
  <c r="AF998" i="1"/>
  <c r="AG994" i="1"/>
  <c r="AF994" i="1"/>
  <c r="AE994" i="1"/>
  <c r="AD994" i="1"/>
  <c r="AG990" i="1"/>
  <c r="AF990" i="1"/>
  <c r="AE990" i="1"/>
  <c r="AD990" i="1"/>
  <c r="AG986" i="1"/>
  <c r="AE986" i="1"/>
  <c r="AD986" i="1"/>
  <c r="AF986" i="1" s="1"/>
  <c r="AG982" i="1"/>
  <c r="AE982" i="1"/>
  <c r="AD982" i="1"/>
  <c r="AG978" i="1"/>
  <c r="AD978" i="1"/>
  <c r="AE978" i="1"/>
  <c r="AG974" i="1"/>
  <c r="AE974" i="1"/>
  <c r="AD974" i="1"/>
  <c r="AF974" i="1"/>
  <c r="AG970" i="1"/>
  <c r="AE970" i="1"/>
  <c r="AD970" i="1"/>
  <c r="AG966" i="1"/>
  <c r="AD966" i="1"/>
  <c r="AE966" i="1"/>
  <c r="AG962" i="1"/>
  <c r="AE962" i="1"/>
  <c r="AD962" i="1"/>
  <c r="AG958" i="1"/>
  <c r="AE958" i="1"/>
  <c r="AD958" i="1"/>
  <c r="AG954" i="1"/>
  <c r="AF954" i="1"/>
  <c r="AE954" i="1"/>
  <c r="AD954" i="1"/>
  <c r="AG950" i="1"/>
  <c r="AD950" i="1"/>
  <c r="AE950" i="1"/>
  <c r="AG946" i="1"/>
  <c r="AE946" i="1"/>
  <c r="AD946" i="1"/>
  <c r="AG942" i="1"/>
  <c r="AF942" i="1"/>
  <c r="AE942" i="1"/>
  <c r="AD942" i="1"/>
  <c r="AG938" i="1"/>
  <c r="AD938" i="1"/>
  <c r="AF938" i="1"/>
  <c r="AE938" i="1"/>
  <c r="AG934" i="1"/>
  <c r="AE934" i="1"/>
  <c r="AD934" i="1"/>
  <c r="AG930" i="1"/>
  <c r="AE930" i="1"/>
  <c r="AD930" i="1"/>
  <c r="AG926" i="1"/>
  <c r="AD926" i="1"/>
  <c r="AF926" i="1" s="1"/>
  <c r="AE926" i="1"/>
  <c r="AG922" i="1"/>
  <c r="AE922" i="1"/>
  <c r="AD922" i="1"/>
  <c r="AG918" i="1"/>
  <c r="AE918" i="1"/>
  <c r="AD918" i="1"/>
  <c r="AG914" i="1"/>
  <c r="AD914" i="1"/>
  <c r="AE914" i="1"/>
  <c r="AG910" i="1"/>
  <c r="AE910" i="1"/>
  <c r="AD910" i="1"/>
  <c r="AG906" i="1"/>
  <c r="AF906" i="1"/>
  <c r="AD906" i="1"/>
  <c r="AE906" i="1"/>
  <c r="AG902" i="1"/>
  <c r="AD902" i="1"/>
  <c r="AE902" i="1"/>
  <c r="AG898" i="1"/>
  <c r="AE898" i="1"/>
  <c r="AD898" i="1"/>
  <c r="AF898" i="1"/>
  <c r="AG894" i="1"/>
  <c r="AE894" i="1"/>
  <c r="AD894" i="1"/>
  <c r="AG890" i="1"/>
  <c r="AE890" i="1"/>
  <c r="AD890" i="1"/>
  <c r="AG886" i="1"/>
  <c r="AE886" i="1"/>
  <c r="AD886" i="1"/>
  <c r="AF886" i="1"/>
  <c r="AG882" i="1"/>
  <c r="AE882" i="1"/>
  <c r="AD882" i="1"/>
  <c r="AG878" i="1"/>
  <c r="AD878" i="1"/>
  <c r="AE878" i="1"/>
  <c r="AG874" i="1"/>
  <c r="AE874" i="1"/>
  <c r="AD874" i="1"/>
  <c r="AG870" i="1"/>
  <c r="AE870" i="1"/>
  <c r="AD870" i="1"/>
  <c r="AG866" i="1"/>
  <c r="AD866" i="1"/>
  <c r="AE866" i="1"/>
  <c r="AG862" i="1"/>
  <c r="AE862" i="1"/>
  <c r="AD862" i="1"/>
  <c r="AG858" i="1"/>
  <c r="AE858" i="1"/>
  <c r="AD858" i="1"/>
  <c r="AG854" i="1"/>
  <c r="AF854" i="1"/>
  <c r="AE854" i="1"/>
  <c r="AD854" i="1"/>
  <c r="AG850" i="1"/>
  <c r="AD850" i="1"/>
  <c r="AF850" i="1"/>
  <c r="AE850" i="1"/>
  <c r="AG846" i="1"/>
  <c r="AE846" i="1"/>
  <c r="AD846" i="1"/>
  <c r="AG842" i="1"/>
  <c r="AD842" i="1"/>
  <c r="AE842" i="1"/>
  <c r="AG838" i="1"/>
  <c r="AE838" i="1"/>
  <c r="AD838" i="1"/>
  <c r="AG834" i="1"/>
  <c r="AE834" i="1"/>
  <c r="AD834" i="1"/>
  <c r="AG830" i="1"/>
  <c r="AE830" i="1"/>
  <c r="AD830" i="1"/>
  <c r="AG826" i="1"/>
  <c r="AE826" i="1"/>
  <c r="AD826" i="1"/>
  <c r="AG822" i="1"/>
  <c r="AD822" i="1"/>
  <c r="AE822" i="1"/>
  <c r="AG818" i="1"/>
  <c r="AE818" i="1"/>
  <c r="AD818" i="1"/>
  <c r="AG814" i="1"/>
  <c r="AE814" i="1"/>
  <c r="AD814" i="1"/>
  <c r="AG810" i="1"/>
  <c r="AD810" i="1"/>
  <c r="AF810" i="1"/>
  <c r="AE810" i="1"/>
  <c r="AG806" i="1"/>
  <c r="AE806" i="1"/>
  <c r="AD806" i="1"/>
  <c r="AF806" i="1"/>
  <c r="AG802" i="1"/>
  <c r="AE802" i="1"/>
  <c r="AD802" i="1"/>
  <c r="AG798" i="1"/>
  <c r="AE798" i="1"/>
  <c r="AD798" i="1"/>
  <c r="AF798" i="1" s="1"/>
  <c r="AG794" i="1"/>
  <c r="AD794" i="1"/>
  <c r="AE794" i="1"/>
  <c r="AG790" i="1"/>
  <c r="AE790" i="1"/>
  <c r="AD790" i="1"/>
  <c r="AG786" i="1"/>
  <c r="AE786" i="1"/>
  <c r="AD786" i="1"/>
  <c r="AG782" i="1"/>
  <c r="AD782" i="1"/>
  <c r="AE782" i="1"/>
  <c r="AG778" i="1"/>
  <c r="AE778" i="1"/>
  <c r="AD778" i="1"/>
  <c r="AG774" i="1"/>
  <c r="AE774" i="1"/>
  <c r="AD774" i="1"/>
  <c r="AG770" i="1"/>
  <c r="AE770" i="1"/>
  <c r="AD770" i="1"/>
  <c r="AG766" i="1"/>
  <c r="AD766" i="1"/>
  <c r="AE766" i="1"/>
  <c r="AG762" i="1"/>
  <c r="AE762" i="1"/>
  <c r="AD762" i="1"/>
  <c r="AG758" i="1"/>
  <c r="AE758" i="1"/>
  <c r="AD758" i="1"/>
  <c r="AG754" i="1"/>
  <c r="AE754" i="1"/>
  <c r="AD754" i="1"/>
  <c r="AG750" i="1"/>
  <c r="AE750" i="1"/>
  <c r="AD750" i="1"/>
  <c r="AF750" i="1" s="1"/>
  <c r="AG746" i="1"/>
  <c r="AD746" i="1"/>
  <c r="AE746" i="1"/>
  <c r="AG742" i="1"/>
  <c r="AE742" i="1"/>
  <c r="AD742" i="1"/>
  <c r="AG738" i="1"/>
  <c r="AE738" i="1"/>
  <c r="AD738" i="1"/>
  <c r="AG734" i="1"/>
  <c r="AE734" i="1"/>
  <c r="AD734" i="1"/>
  <c r="AG730" i="1"/>
  <c r="AE730" i="1"/>
  <c r="AD730" i="1"/>
  <c r="AG726" i="1"/>
  <c r="AE726" i="1"/>
  <c r="AD726" i="1"/>
  <c r="AG722" i="1"/>
  <c r="AD722" i="1"/>
  <c r="AF722" i="1" s="1"/>
  <c r="AE722" i="1"/>
  <c r="AG718" i="1"/>
  <c r="AE718" i="1"/>
  <c r="AD718" i="1"/>
  <c r="AF718" i="1" s="1"/>
  <c r="AG714" i="1"/>
  <c r="AD714" i="1"/>
  <c r="AE714" i="1"/>
  <c r="AG710" i="1"/>
  <c r="AE710" i="1"/>
  <c r="AD710" i="1"/>
  <c r="AG706" i="1"/>
  <c r="AD706" i="1"/>
  <c r="AF706" i="1" s="1"/>
  <c r="AE706" i="1"/>
  <c r="AG702" i="1"/>
  <c r="AE702" i="1"/>
  <c r="AD702" i="1"/>
  <c r="AG698" i="1"/>
  <c r="AF698" i="1"/>
  <c r="AE698" i="1"/>
  <c r="AD698" i="1"/>
  <c r="AG694" i="1"/>
  <c r="AD694" i="1"/>
  <c r="AE694" i="1"/>
  <c r="AG690" i="1"/>
  <c r="AE690" i="1"/>
  <c r="AD690" i="1"/>
  <c r="AG686" i="1"/>
  <c r="AD686" i="1"/>
  <c r="AF686" i="1" s="1"/>
  <c r="AE686" i="1"/>
  <c r="AG682" i="1"/>
  <c r="AE682" i="1"/>
  <c r="AD682" i="1"/>
  <c r="AG678" i="1"/>
  <c r="AF678" i="1"/>
  <c r="AE678" i="1"/>
  <c r="AD678" i="1"/>
  <c r="AG674" i="1"/>
  <c r="AD674" i="1"/>
  <c r="AE674" i="1"/>
  <c r="AG670" i="1"/>
  <c r="AE670" i="1"/>
  <c r="AD670" i="1"/>
  <c r="AG666" i="1"/>
  <c r="AD666" i="1"/>
  <c r="AF666" i="1" s="1"/>
  <c r="AE666" i="1"/>
  <c r="AG662" i="1"/>
  <c r="AE662" i="1"/>
  <c r="AD662" i="1"/>
  <c r="AF662" i="1"/>
  <c r="AG658" i="1"/>
  <c r="AE658" i="1"/>
  <c r="AD658" i="1"/>
  <c r="AG654" i="1"/>
  <c r="AE654" i="1"/>
  <c r="AD654" i="1"/>
  <c r="AG650" i="1"/>
  <c r="AE650" i="1"/>
  <c r="AD650" i="1"/>
  <c r="AG646" i="1"/>
  <c r="AF646" i="1"/>
  <c r="AE646" i="1"/>
  <c r="AD646" i="1"/>
  <c r="AG642" i="1"/>
  <c r="AD642" i="1"/>
  <c r="AF642" i="1" s="1"/>
  <c r="AE642" i="1"/>
  <c r="AG638" i="1"/>
  <c r="AE638" i="1"/>
  <c r="AD638" i="1"/>
  <c r="AG634" i="1"/>
  <c r="AF634" i="1"/>
  <c r="AE634" i="1"/>
  <c r="AD634" i="1"/>
  <c r="AG630" i="1"/>
  <c r="AD630" i="1"/>
  <c r="AF630" i="1"/>
  <c r="AE630" i="1"/>
  <c r="AG626" i="1"/>
  <c r="AF626" i="1"/>
  <c r="AE626" i="1"/>
  <c r="AD626" i="1"/>
  <c r="AG622" i="1"/>
  <c r="AD622" i="1"/>
  <c r="AF622" i="1"/>
  <c r="AE622" i="1"/>
  <c r="AG618" i="1"/>
  <c r="AE618" i="1"/>
  <c r="AD618" i="1"/>
  <c r="AG614" i="1"/>
  <c r="AE614" i="1"/>
  <c r="AD614" i="1"/>
  <c r="AG610" i="1"/>
  <c r="AE610" i="1"/>
  <c r="AD610" i="1"/>
  <c r="AF610" i="1"/>
  <c r="AG606" i="1"/>
  <c r="AE606" i="1"/>
  <c r="AD606" i="1"/>
  <c r="AG602" i="1"/>
  <c r="AD602" i="1"/>
  <c r="AE602" i="1"/>
  <c r="AG598" i="1"/>
  <c r="AE598" i="1"/>
  <c r="AD598" i="1"/>
  <c r="AG594" i="1"/>
  <c r="AF594" i="1"/>
  <c r="AE594" i="1"/>
  <c r="AD594" i="1"/>
  <c r="AG590" i="1"/>
  <c r="AE590" i="1"/>
  <c r="AD590" i="1"/>
  <c r="AG584" i="1"/>
  <c r="AD584" i="1"/>
  <c r="AE584" i="1"/>
  <c r="AG580" i="1"/>
  <c r="AE580" i="1"/>
  <c r="AD580" i="1"/>
  <c r="AG576" i="1"/>
  <c r="AE576" i="1"/>
  <c r="AD576" i="1"/>
  <c r="AG572" i="1"/>
  <c r="AE572" i="1"/>
  <c r="AD572" i="1"/>
  <c r="AG568" i="1"/>
  <c r="AE568" i="1"/>
  <c r="AD568" i="1"/>
  <c r="AG564" i="1"/>
  <c r="AE564" i="1"/>
  <c r="AD564" i="1"/>
  <c r="AG560" i="1"/>
  <c r="AE560" i="1"/>
  <c r="AD560" i="1"/>
  <c r="AG556" i="1"/>
  <c r="AF556" i="1"/>
  <c r="AE556" i="1"/>
  <c r="AD556" i="1"/>
  <c r="AG552" i="1"/>
  <c r="AD552" i="1"/>
  <c r="AE552" i="1"/>
  <c r="AG548" i="1"/>
  <c r="AD548" i="1"/>
  <c r="AF548" i="1"/>
  <c r="AE548" i="1"/>
  <c r="AG544" i="1"/>
  <c r="AF544" i="1"/>
  <c r="AE544" i="1"/>
  <c r="AD544" i="1"/>
  <c r="AG540" i="1"/>
  <c r="AD540" i="1"/>
  <c r="AE540" i="1"/>
  <c r="AG536" i="1"/>
  <c r="AE536" i="1"/>
  <c r="AD536" i="1"/>
  <c r="AG532" i="1"/>
  <c r="AE532" i="1"/>
  <c r="AD532" i="1"/>
  <c r="AG528" i="1"/>
  <c r="AD528" i="1"/>
  <c r="AE528" i="1"/>
  <c r="AG524" i="1"/>
  <c r="AE524" i="1"/>
  <c r="AD524" i="1"/>
  <c r="AG520" i="1"/>
  <c r="AD520" i="1"/>
  <c r="AF520" i="1"/>
  <c r="AE520" i="1"/>
  <c r="AG516" i="1"/>
  <c r="AE516" i="1"/>
  <c r="AD516" i="1"/>
  <c r="AG512" i="1"/>
  <c r="AD512" i="1"/>
  <c r="AE512" i="1"/>
  <c r="AG508" i="1"/>
  <c r="AE508" i="1"/>
  <c r="AD508" i="1"/>
  <c r="AG504" i="1"/>
  <c r="AE504" i="1"/>
  <c r="AD504" i="1"/>
  <c r="AG500" i="1"/>
  <c r="AE500" i="1"/>
  <c r="AD500" i="1"/>
  <c r="AF500" i="1"/>
  <c r="AG496" i="1"/>
  <c r="AE496" i="1"/>
  <c r="AD496" i="1"/>
  <c r="AG492" i="1"/>
  <c r="AF492" i="1"/>
  <c r="AE492" i="1"/>
  <c r="AD492" i="1"/>
  <c r="AG488" i="1"/>
  <c r="AF488" i="1"/>
  <c r="AE488" i="1"/>
  <c r="AD488" i="1"/>
  <c r="AG484" i="1"/>
  <c r="AF484" i="1"/>
  <c r="AE484" i="1"/>
  <c r="AD484" i="1"/>
  <c r="AG480" i="1"/>
  <c r="AE480" i="1"/>
  <c r="AD480" i="1"/>
  <c r="AG476" i="1"/>
  <c r="AE476" i="1"/>
  <c r="AD476" i="1"/>
  <c r="AG472" i="1"/>
  <c r="AE472" i="1"/>
  <c r="AD472" i="1"/>
  <c r="AG468" i="1"/>
  <c r="AE468" i="1"/>
  <c r="AD468" i="1"/>
  <c r="AG464" i="1"/>
  <c r="AE464" i="1"/>
  <c r="AD464" i="1"/>
  <c r="AG460" i="1"/>
  <c r="AD460" i="1"/>
  <c r="AF460" i="1"/>
  <c r="AE460" i="1"/>
  <c r="AG456" i="1"/>
  <c r="AE456" i="1"/>
  <c r="AD456" i="1"/>
  <c r="AG452" i="1"/>
  <c r="AE452" i="1"/>
  <c r="AD452" i="1"/>
  <c r="AG448" i="1"/>
  <c r="AE448" i="1"/>
  <c r="AD448" i="1"/>
  <c r="AF448" i="1"/>
  <c r="AG444" i="1"/>
  <c r="AE444" i="1"/>
  <c r="AD444" i="1"/>
  <c r="AG440" i="1"/>
  <c r="AE440" i="1"/>
  <c r="AD440" i="1"/>
  <c r="AG436" i="1"/>
  <c r="AE436" i="1"/>
  <c r="AD436" i="1"/>
  <c r="AG432" i="1"/>
  <c r="AD432" i="1"/>
  <c r="AE432" i="1"/>
  <c r="AG428" i="1"/>
  <c r="AE428" i="1"/>
  <c r="AD428" i="1"/>
  <c r="AG424" i="1"/>
  <c r="AE424" i="1"/>
  <c r="AD424" i="1"/>
  <c r="AG420" i="1"/>
  <c r="AE420" i="1"/>
  <c r="AD420" i="1"/>
  <c r="AG416" i="1"/>
  <c r="AD416" i="1"/>
  <c r="AF416" i="1" s="1"/>
  <c r="AE416" i="1"/>
  <c r="AG412" i="1"/>
  <c r="AE412" i="1"/>
  <c r="AD412" i="1"/>
  <c r="AG408" i="1"/>
  <c r="AE408" i="1"/>
  <c r="AD408" i="1"/>
  <c r="AF408" i="1"/>
  <c r="AG404" i="1"/>
  <c r="AE404" i="1"/>
  <c r="AD404" i="1"/>
  <c r="AG400" i="1"/>
  <c r="AE400" i="1"/>
  <c r="AD400" i="1"/>
  <c r="AG396" i="1"/>
  <c r="AE396" i="1"/>
  <c r="AD396" i="1"/>
  <c r="AG392" i="1"/>
  <c r="AE392" i="1"/>
  <c r="AD392" i="1"/>
  <c r="AG388" i="1"/>
  <c r="AD388" i="1"/>
  <c r="AE388" i="1"/>
  <c r="AG384" i="1"/>
  <c r="AE384" i="1"/>
  <c r="AD384" i="1"/>
  <c r="AG380" i="1"/>
  <c r="AE380" i="1"/>
  <c r="AD380" i="1"/>
  <c r="AG376" i="1"/>
  <c r="AD376" i="1"/>
  <c r="AE376" i="1"/>
  <c r="AG372" i="1"/>
  <c r="AE372" i="1"/>
  <c r="AD372" i="1"/>
  <c r="AG368" i="1"/>
  <c r="AE368" i="1"/>
  <c r="AD368" i="1"/>
  <c r="AG364" i="1"/>
  <c r="AE364" i="1"/>
  <c r="AD364" i="1"/>
  <c r="AG360" i="1"/>
  <c r="AD360" i="1"/>
  <c r="AE360" i="1"/>
  <c r="AG356" i="1"/>
  <c r="AE356" i="1"/>
  <c r="AD356" i="1"/>
  <c r="AG352" i="1"/>
  <c r="AE352" i="1"/>
  <c r="AD352" i="1"/>
  <c r="AG348" i="1"/>
  <c r="AE348" i="1"/>
  <c r="AD348" i="1"/>
  <c r="AF348" i="1"/>
  <c r="AG344" i="1"/>
  <c r="AD344" i="1"/>
  <c r="AF344" i="1" s="1"/>
  <c r="AE344" i="1"/>
  <c r="AG340" i="1"/>
  <c r="AF340" i="1"/>
  <c r="AE340" i="1"/>
  <c r="AD340" i="1"/>
  <c r="AG336" i="1"/>
  <c r="AF336" i="1"/>
  <c r="AE336" i="1"/>
  <c r="AD336" i="1"/>
  <c r="AG332" i="1"/>
  <c r="AD332" i="1"/>
  <c r="AE332" i="1"/>
  <c r="AG328" i="1"/>
  <c r="AF328" i="1"/>
  <c r="AE328" i="1"/>
  <c r="AD328" i="1"/>
  <c r="AG324" i="1"/>
  <c r="AE324" i="1"/>
  <c r="AD324" i="1"/>
  <c r="AF324" i="1"/>
  <c r="AG320" i="1"/>
  <c r="AE320" i="1"/>
  <c r="AD320" i="1"/>
  <c r="AG316" i="1"/>
  <c r="AD316" i="1"/>
  <c r="AE316" i="1"/>
  <c r="AG312" i="1"/>
  <c r="AE312" i="1"/>
  <c r="AF312" i="1" s="1"/>
  <c r="AD312" i="1"/>
  <c r="AG308" i="1"/>
  <c r="AF308" i="1"/>
  <c r="AE308" i="1"/>
  <c r="AD308" i="1"/>
  <c r="AG304" i="1"/>
  <c r="AD304" i="1"/>
  <c r="AE304" i="1"/>
  <c r="AG300" i="1"/>
  <c r="AE300" i="1"/>
  <c r="AD300" i="1"/>
  <c r="AG296" i="1"/>
  <c r="AD296" i="1"/>
  <c r="AF296" i="1"/>
  <c r="AE296" i="1"/>
  <c r="AG292" i="1"/>
  <c r="AE292" i="1"/>
  <c r="AD292" i="1"/>
  <c r="AG288" i="1"/>
  <c r="AE288" i="1"/>
  <c r="AD288" i="1"/>
  <c r="AG284" i="1"/>
  <c r="AE284" i="1"/>
  <c r="AD284" i="1"/>
  <c r="AG280" i="1"/>
  <c r="AE280" i="1"/>
  <c r="AD280" i="1"/>
  <c r="AF280" i="1"/>
  <c r="AG276" i="1"/>
  <c r="AE276" i="1"/>
  <c r="AD276" i="1"/>
  <c r="AG272" i="1"/>
  <c r="AE272" i="1"/>
  <c r="AD272" i="1"/>
  <c r="AG268" i="1"/>
  <c r="AE268" i="1"/>
  <c r="AF268" i="1" s="1"/>
  <c r="AD268" i="1"/>
  <c r="AG264" i="1"/>
  <c r="AE264" i="1"/>
  <c r="AD264" i="1"/>
  <c r="AG260" i="1"/>
  <c r="AE260" i="1"/>
  <c r="AD260" i="1"/>
  <c r="AG256" i="1"/>
  <c r="AD256" i="1"/>
  <c r="AE256" i="1"/>
  <c r="AG252" i="1"/>
  <c r="AE252" i="1"/>
  <c r="AD252" i="1"/>
  <c r="AG248" i="1"/>
  <c r="AE248" i="1"/>
  <c r="AD248" i="1"/>
  <c r="AG244" i="1"/>
  <c r="AD244" i="1"/>
  <c r="AE244" i="1"/>
  <c r="AG240" i="1"/>
  <c r="AE240" i="1"/>
  <c r="AD240" i="1"/>
  <c r="AG236" i="1"/>
  <c r="AE236" i="1"/>
  <c r="AF236" i="1" s="1"/>
  <c r="AD236" i="1"/>
  <c r="AG232" i="1"/>
  <c r="AD232" i="1"/>
  <c r="AE232" i="1"/>
  <c r="AG228" i="1"/>
  <c r="AE228" i="1"/>
  <c r="AD228" i="1"/>
  <c r="AG224" i="1"/>
  <c r="AE224" i="1"/>
  <c r="AD224" i="1"/>
  <c r="AF224" i="1"/>
  <c r="AG220" i="1"/>
  <c r="AE220" i="1"/>
  <c r="AD220" i="1"/>
  <c r="AG216" i="1"/>
  <c r="AE216" i="1"/>
  <c r="AD216" i="1"/>
  <c r="AF216" i="1"/>
  <c r="AG212" i="1"/>
  <c r="AD212" i="1"/>
  <c r="AF212" i="1" s="1"/>
  <c r="AE212" i="1"/>
  <c r="AG208" i="1"/>
  <c r="AE208" i="1"/>
  <c r="AD208" i="1"/>
  <c r="AG204" i="1"/>
  <c r="AD204" i="1"/>
  <c r="AF204" i="1"/>
  <c r="AE204" i="1"/>
  <c r="AG200" i="1"/>
  <c r="AF200" i="1"/>
  <c r="AE200" i="1"/>
  <c r="AD200" i="1"/>
  <c r="AG196" i="1"/>
  <c r="AF196" i="1"/>
  <c r="AE196" i="1"/>
  <c r="AD196" i="1"/>
  <c r="AG192" i="1"/>
  <c r="AE192" i="1"/>
  <c r="AD192" i="1"/>
  <c r="AF192" i="1"/>
  <c r="AG188" i="1"/>
  <c r="AD188" i="1"/>
  <c r="AF188" i="1"/>
  <c r="AE188" i="1"/>
  <c r="AG184" i="1"/>
  <c r="AF184" i="1"/>
  <c r="AE184" i="1"/>
  <c r="AD184" i="1"/>
  <c r="AG180" i="1"/>
  <c r="AD180" i="1"/>
  <c r="AF180" i="1"/>
  <c r="AE180" i="1"/>
  <c r="AG176" i="1"/>
  <c r="AE176" i="1"/>
  <c r="AD176" i="1"/>
  <c r="AG172" i="1"/>
  <c r="AD172" i="1"/>
  <c r="AE172" i="1"/>
  <c r="AG168" i="1"/>
  <c r="AE168" i="1"/>
  <c r="AD168" i="1"/>
  <c r="AG164" i="1"/>
  <c r="AD164" i="1"/>
  <c r="AE164" i="1"/>
  <c r="AG160" i="1"/>
  <c r="AF160" i="1"/>
  <c r="AE160" i="1"/>
  <c r="AD160" i="1"/>
  <c r="AG156" i="1"/>
  <c r="AE156" i="1"/>
  <c r="AD156" i="1"/>
  <c r="AF156" i="1"/>
  <c r="AG152" i="1"/>
  <c r="AD152" i="1"/>
  <c r="AF152" i="1"/>
  <c r="AE152" i="1"/>
  <c r="AG148" i="1"/>
  <c r="AF148" i="1"/>
  <c r="AE148" i="1"/>
  <c r="AD148" i="1"/>
  <c r="AG144" i="1"/>
  <c r="AE144" i="1"/>
  <c r="AD144" i="1"/>
  <c r="AG140" i="1"/>
  <c r="AD140" i="1"/>
  <c r="AE140" i="1"/>
  <c r="AG136" i="1"/>
  <c r="AE136" i="1"/>
  <c r="AD136" i="1"/>
  <c r="AG132" i="1"/>
  <c r="AE132" i="1"/>
  <c r="AD132" i="1"/>
  <c r="AG128" i="1"/>
  <c r="AE128" i="1"/>
  <c r="AD128" i="1"/>
  <c r="AG124" i="1"/>
  <c r="AE124" i="1"/>
  <c r="AD124" i="1"/>
  <c r="AG120" i="1"/>
  <c r="AD120" i="1"/>
  <c r="AE120" i="1"/>
  <c r="AG116" i="1"/>
  <c r="AE116" i="1"/>
  <c r="AD116" i="1"/>
  <c r="AG112" i="1"/>
  <c r="AE112" i="1"/>
  <c r="AD112" i="1"/>
  <c r="AF112" i="1"/>
  <c r="AG108" i="1"/>
  <c r="AE108" i="1"/>
  <c r="AD108" i="1"/>
  <c r="AF108" i="1"/>
  <c r="AG104" i="1"/>
  <c r="AD104" i="1"/>
  <c r="AF104" i="1"/>
  <c r="AE104" i="1"/>
  <c r="AG100" i="1"/>
  <c r="AD100" i="1"/>
  <c r="AF100" i="1"/>
  <c r="AE100" i="1"/>
  <c r="AG96" i="1"/>
  <c r="AF96" i="1"/>
  <c r="AE96" i="1"/>
  <c r="AD96" i="1"/>
  <c r="AG92" i="1"/>
  <c r="AE92" i="1"/>
  <c r="AD92" i="1"/>
  <c r="AG88" i="1"/>
  <c r="AF88" i="1"/>
  <c r="AE88" i="1"/>
  <c r="AD88" i="1"/>
  <c r="AG84" i="1"/>
  <c r="AE84" i="1"/>
  <c r="AD84" i="1"/>
  <c r="AF84" i="1"/>
  <c r="AG80" i="1"/>
  <c r="AD80" i="1"/>
  <c r="AF80" i="1"/>
  <c r="AE80" i="1"/>
  <c r="AG76" i="1"/>
  <c r="AE76" i="1"/>
  <c r="AD76" i="1"/>
  <c r="AG72" i="1"/>
  <c r="AE72" i="1"/>
  <c r="AD72" i="1"/>
  <c r="AG68" i="1"/>
  <c r="AF68" i="1"/>
  <c r="AE68" i="1"/>
  <c r="AD68" i="1"/>
  <c r="AG64" i="1"/>
  <c r="AE64" i="1"/>
  <c r="AD64" i="1"/>
  <c r="AG60" i="1"/>
  <c r="AF60" i="1"/>
  <c r="AE60" i="1"/>
  <c r="AD60" i="1"/>
  <c r="AG56" i="1"/>
  <c r="AE56" i="1"/>
  <c r="AD56" i="1"/>
  <c r="AG52" i="1"/>
  <c r="AE52" i="1"/>
  <c r="AD52" i="1"/>
  <c r="AG48" i="1"/>
  <c r="AF48" i="1"/>
  <c r="AE48" i="1"/>
  <c r="AD48" i="1"/>
  <c r="AG44" i="1"/>
  <c r="AF44" i="1"/>
  <c r="AE44" i="1"/>
  <c r="AD44" i="1"/>
  <c r="AG40" i="1"/>
  <c r="AF40" i="1"/>
  <c r="AE40" i="1"/>
  <c r="AD40" i="1"/>
  <c r="AG36" i="1"/>
  <c r="AF36" i="1"/>
  <c r="AE36" i="1"/>
  <c r="AD36" i="1"/>
  <c r="AG32" i="1"/>
  <c r="AE32" i="1"/>
  <c r="AD32" i="1"/>
  <c r="AG28" i="1"/>
  <c r="AF28" i="1"/>
  <c r="AE28" i="1"/>
  <c r="AD28" i="1"/>
  <c r="AG24" i="1"/>
  <c r="AF24" i="1"/>
  <c r="AE24" i="1"/>
  <c r="AD24" i="1"/>
  <c r="AG20" i="1"/>
  <c r="AF20" i="1"/>
  <c r="AE20" i="1"/>
  <c r="AD20" i="1"/>
  <c r="AG16" i="1"/>
  <c r="AD16" i="1"/>
  <c r="AF16" i="1"/>
  <c r="AE16" i="1"/>
  <c r="AG12" i="1"/>
  <c r="AD12" i="1"/>
  <c r="AE12" i="1"/>
  <c r="AG8" i="1"/>
  <c r="AE8" i="1"/>
  <c r="AD8" i="1"/>
  <c r="AG5" i="1"/>
  <c r="AF5" i="1"/>
  <c r="AE5" i="1"/>
  <c r="AD5" i="1"/>
  <c r="AG1122" i="1"/>
  <c r="AE1122" i="1"/>
  <c r="AD1122" i="1"/>
  <c r="AG1114" i="1"/>
  <c r="AE1114" i="1"/>
  <c r="AD1114" i="1"/>
  <c r="AG1085" i="1"/>
  <c r="AE1085" i="1"/>
  <c r="AD1085" i="1"/>
  <c r="AG1053" i="1"/>
  <c r="AF1053" i="1"/>
  <c r="AE1053" i="1"/>
  <c r="AD1053" i="1"/>
  <c r="AG1041" i="1"/>
  <c r="AF1041" i="1"/>
  <c r="AE1041" i="1"/>
  <c r="AD1041" i="1"/>
  <c r="AG1023" i="1"/>
  <c r="AE1023" i="1"/>
  <c r="AD1023" i="1"/>
  <c r="AF1023" i="1"/>
  <c r="AG987" i="1"/>
  <c r="AE987" i="1"/>
  <c r="AD987" i="1"/>
  <c r="AG979" i="1"/>
  <c r="AE979" i="1"/>
  <c r="AD979" i="1"/>
  <c r="AF979" i="1"/>
  <c r="AG951" i="1"/>
  <c r="AE951" i="1"/>
  <c r="AD951" i="1"/>
  <c r="AG947" i="1"/>
  <c r="AE947" i="1"/>
  <c r="AD947" i="1"/>
  <c r="AG945" i="1"/>
  <c r="AE945" i="1"/>
  <c r="AD945" i="1"/>
  <c r="AG919" i="1"/>
  <c r="AD919" i="1"/>
  <c r="AE919" i="1"/>
  <c r="AG911" i="1"/>
  <c r="AD911" i="1"/>
  <c r="AF911" i="1"/>
  <c r="AE911" i="1"/>
  <c r="AG903" i="1"/>
  <c r="AE903" i="1"/>
  <c r="AD903" i="1"/>
  <c r="AG901" i="1"/>
  <c r="AE901" i="1"/>
  <c r="AD901" i="1"/>
  <c r="AG897" i="1"/>
  <c r="AE897" i="1"/>
  <c r="AD897" i="1"/>
  <c r="AG889" i="1"/>
  <c r="AE889" i="1"/>
  <c r="AD889" i="1"/>
  <c r="AF889" i="1"/>
  <c r="AG887" i="1"/>
  <c r="AF887" i="1"/>
  <c r="AE887" i="1"/>
  <c r="AD887" i="1"/>
  <c r="AG879" i="1"/>
  <c r="AE879" i="1"/>
  <c r="AD879" i="1"/>
  <c r="AG863" i="1"/>
  <c r="AE863" i="1"/>
  <c r="AD863" i="1"/>
  <c r="AG855" i="1"/>
  <c r="AF855" i="1"/>
  <c r="AE855" i="1"/>
  <c r="AD855" i="1"/>
  <c r="AG851" i="1"/>
  <c r="AE851" i="1"/>
  <c r="AD851" i="1"/>
  <c r="AF851" i="1"/>
  <c r="AG843" i="1"/>
  <c r="AE843" i="1"/>
  <c r="AD843" i="1"/>
  <c r="AG841" i="1"/>
  <c r="AF841" i="1"/>
  <c r="AE841" i="1"/>
  <c r="AD841" i="1"/>
  <c r="AG837" i="1"/>
  <c r="AF837" i="1"/>
  <c r="AE837" i="1"/>
  <c r="AD837" i="1"/>
  <c r="AG833" i="1"/>
  <c r="AE833" i="1"/>
  <c r="AD833" i="1"/>
  <c r="AF833" i="1"/>
  <c r="AG825" i="1"/>
  <c r="AD825" i="1"/>
  <c r="AF825" i="1"/>
  <c r="AE825" i="1"/>
  <c r="AG805" i="1"/>
  <c r="AE805" i="1"/>
  <c r="AD805" i="1"/>
  <c r="AG801" i="1"/>
  <c r="AD801" i="1"/>
  <c r="AE801" i="1"/>
  <c r="AG759" i="1"/>
  <c r="AD759" i="1"/>
  <c r="AE759" i="1"/>
  <c r="AG737" i="1"/>
  <c r="AE737" i="1"/>
  <c r="AD737" i="1"/>
  <c r="AG725" i="1"/>
  <c r="AE725" i="1"/>
  <c r="AD725" i="1"/>
  <c r="AG717" i="1"/>
  <c r="AD717" i="1"/>
  <c r="AE717" i="1"/>
  <c r="AG705" i="1"/>
  <c r="AE705" i="1"/>
  <c r="AD705" i="1"/>
  <c r="AG697" i="1"/>
  <c r="AE697" i="1"/>
  <c r="AD697" i="1"/>
  <c r="AG659" i="1"/>
  <c r="AE659" i="1"/>
  <c r="AD659" i="1"/>
  <c r="AG577" i="1"/>
  <c r="AE577" i="1"/>
  <c r="AD577" i="1"/>
  <c r="AG563" i="1"/>
  <c r="AD563" i="1"/>
  <c r="AF563" i="1"/>
  <c r="AE563" i="1"/>
  <c r="AG555" i="1"/>
  <c r="AE555" i="1"/>
  <c r="AD555" i="1"/>
  <c r="AF555" i="1"/>
  <c r="AG545" i="1"/>
  <c r="AD545" i="1"/>
  <c r="AF545" i="1"/>
  <c r="AE545" i="1"/>
  <c r="AG533" i="1"/>
  <c r="AE533" i="1"/>
  <c r="AD533" i="1"/>
  <c r="AG525" i="1"/>
  <c r="AD525" i="1"/>
  <c r="AE525" i="1"/>
  <c r="AG519" i="1"/>
  <c r="AE519" i="1"/>
  <c r="AD519" i="1"/>
  <c r="AG515" i="1"/>
  <c r="AE515" i="1"/>
  <c r="AD515" i="1"/>
  <c r="AF515" i="1"/>
  <c r="AG513" i="1"/>
  <c r="AE513" i="1"/>
  <c r="AD513" i="1"/>
  <c r="AG497" i="1"/>
  <c r="AE497" i="1"/>
  <c r="AD497" i="1"/>
  <c r="AF497" i="1"/>
  <c r="AG461" i="1"/>
  <c r="AE461" i="1"/>
  <c r="AD461" i="1"/>
  <c r="AG449" i="1"/>
  <c r="AE449" i="1"/>
  <c r="AD449" i="1"/>
  <c r="AG445" i="1"/>
  <c r="AD445" i="1"/>
  <c r="AE445" i="1"/>
  <c r="AG433" i="1"/>
  <c r="AF433" i="1"/>
  <c r="AE433" i="1"/>
  <c r="AD433" i="1"/>
  <c r="AG417" i="1"/>
  <c r="AE417" i="1"/>
  <c r="AF417" i="1" s="1"/>
  <c r="AD417" i="1"/>
  <c r="AG397" i="1"/>
  <c r="AF397" i="1"/>
  <c r="AE397" i="1"/>
  <c r="AD397" i="1"/>
  <c r="AG387" i="1"/>
  <c r="AE387" i="1"/>
  <c r="AD387" i="1"/>
  <c r="AG385" i="1"/>
  <c r="AE385" i="1"/>
  <c r="AD385" i="1"/>
  <c r="AG377" i="1"/>
  <c r="AF377" i="1"/>
  <c r="AE377" i="1"/>
  <c r="AD377" i="1"/>
  <c r="AG375" i="1"/>
  <c r="AE375" i="1"/>
  <c r="AD375" i="1"/>
  <c r="AG371" i="1"/>
  <c r="AE371" i="1"/>
  <c r="AD371" i="1"/>
  <c r="AG323" i="1"/>
  <c r="AD323" i="1"/>
  <c r="AF323" i="1"/>
  <c r="AE323" i="1"/>
  <c r="AG319" i="1"/>
  <c r="AE319" i="1"/>
  <c r="AD319" i="1"/>
  <c r="AG311" i="1"/>
  <c r="AE311" i="1"/>
  <c r="AD311" i="1"/>
  <c r="AG299" i="1"/>
  <c r="AD299" i="1"/>
  <c r="AE299" i="1"/>
  <c r="AG275" i="1"/>
  <c r="AF275" i="1"/>
  <c r="AE275" i="1"/>
  <c r="AD275" i="1"/>
  <c r="AG257" i="1"/>
  <c r="AE257" i="1"/>
  <c r="AD257" i="1"/>
  <c r="AG249" i="1"/>
  <c r="AE249" i="1"/>
  <c r="AD249" i="1"/>
  <c r="AG219" i="1"/>
  <c r="AE219" i="1"/>
  <c r="AD219" i="1"/>
  <c r="AG211" i="1"/>
  <c r="AE211" i="1"/>
  <c r="AD211" i="1"/>
  <c r="AG199" i="1"/>
  <c r="AF199" i="1"/>
  <c r="AE199" i="1"/>
  <c r="AD199" i="1"/>
  <c r="AG181" i="1"/>
  <c r="AE181" i="1"/>
  <c r="AD181" i="1"/>
  <c r="AG169" i="1"/>
  <c r="AE169" i="1"/>
  <c r="AD169" i="1"/>
  <c r="AG165" i="1"/>
  <c r="AE165" i="1"/>
  <c r="AD165" i="1"/>
  <c r="AG155" i="1"/>
  <c r="AE155" i="1"/>
  <c r="AD155" i="1"/>
  <c r="AG151" i="1"/>
  <c r="AE151" i="1"/>
  <c r="AD151" i="1"/>
  <c r="AG127" i="1"/>
  <c r="AD127" i="1"/>
  <c r="AE127" i="1"/>
  <c r="AG119" i="1"/>
  <c r="AE119" i="1"/>
  <c r="AD119" i="1"/>
  <c r="AG115" i="1"/>
  <c r="AE115" i="1"/>
  <c r="AD115" i="1"/>
  <c r="AF115" i="1"/>
  <c r="AG89" i="1"/>
  <c r="AF89" i="1"/>
  <c r="AE89" i="1"/>
  <c r="AD89" i="1"/>
  <c r="AG77" i="1"/>
  <c r="AE77" i="1"/>
  <c r="AD77" i="1"/>
  <c r="AG69" i="1"/>
  <c r="AD69" i="1"/>
  <c r="AF69" i="1"/>
  <c r="AE69" i="1"/>
  <c r="AG57" i="1"/>
  <c r="AF57" i="1"/>
  <c r="AE57" i="1"/>
  <c r="AD57" i="1"/>
  <c r="AG41" i="1"/>
  <c r="AF41" i="1"/>
  <c r="AE41" i="1"/>
  <c r="AD41" i="1"/>
  <c r="AG9" i="1"/>
  <c r="AD9" i="1"/>
  <c r="AF9" i="1"/>
  <c r="AE9" i="1"/>
  <c r="AG1124" i="1"/>
  <c r="AE1124" i="1"/>
  <c r="AD1124" i="1"/>
  <c r="AG1112" i="1"/>
  <c r="AE1112" i="1"/>
  <c r="AD1112" i="1"/>
  <c r="AG1110" i="1"/>
  <c r="AE1110" i="1"/>
  <c r="AD1110" i="1"/>
  <c r="AG1081" i="1"/>
  <c r="AD1081" i="1"/>
  <c r="AE1081" i="1"/>
  <c r="AG1063" i="1"/>
  <c r="AF1063" i="1"/>
  <c r="AE1063" i="1"/>
  <c r="AD1063" i="1"/>
  <c r="AG1061" i="1"/>
  <c r="AD1061" i="1"/>
  <c r="AF1061" i="1"/>
  <c r="AE1061" i="1"/>
  <c r="AG1051" i="1"/>
  <c r="AD1051" i="1"/>
  <c r="AF1051" i="1"/>
  <c r="AE1051" i="1"/>
  <c r="AG1047" i="1"/>
  <c r="AE1047" i="1"/>
  <c r="AD1047" i="1"/>
  <c r="AG1031" i="1"/>
  <c r="AF1031" i="1"/>
  <c r="AE1031" i="1"/>
  <c r="AD1031" i="1"/>
  <c r="AG1013" i="1"/>
  <c r="AD1013" i="1"/>
  <c r="AE1013" i="1"/>
  <c r="AG999" i="1"/>
  <c r="AF999" i="1"/>
  <c r="AE999" i="1"/>
  <c r="AD999" i="1"/>
  <c r="AG991" i="1"/>
  <c r="AD991" i="1"/>
  <c r="AE991" i="1"/>
  <c r="AG943" i="1"/>
  <c r="AD943" i="1"/>
  <c r="AF943" i="1"/>
  <c r="AE943" i="1"/>
  <c r="AG933" i="1"/>
  <c r="AE933" i="1"/>
  <c r="AD933" i="1"/>
  <c r="AG921" i="1"/>
  <c r="AE921" i="1"/>
  <c r="AD921" i="1"/>
  <c r="AG909" i="1"/>
  <c r="AD909" i="1"/>
  <c r="AE909" i="1"/>
  <c r="AG907" i="1"/>
  <c r="AD907" i="1"/>
  <c r="AE907" i="1"/>
  <c r="AG895" i="1"/>
  <c r="AD895" i="1"/>
  <c r="AE895" i="1"/>
  <c r="AG893" i="1"/>
  <c r="AD893" i="1"/>
  <c r="AE893" i="1"/>
  <c r="AG883" i="1"/>
  <c r="AD883" i="1"/>
  <c r="AF883" i="1"/>
  <c r="AE883" i="1"/>
  <c r="AG827" i="1"/>
  <c r="AF827" i="1"/>
  <c r="AE827" i="1"/>
  <c r="AD827" i="1"/>
  <c r="AG819" i="1"/>
  <c r="AE819" i="1"/>
  <c r="AD819" i="1"/>
  <c r="AG811" i="1"/>
  <c r="AE811" i="1"/>
  <c r="AD811" i="1"/>
  <c r="AG797" i="1"/>
  <c r="AE797" i="1"/>
  <c r="AD797" i="1"/>
  <c r="AG783" i="1"/>
  <c r="AE783" i="1"/>
  <c r="AD783" i="1"/>
  <c r="AG773" i="1"/>
  <c r="AD773" i="1"/>
  <c r="AE773" i="1"/>
  <c r="AG771" i="1"/>
  <c r="AD771" i="1"/>
  <c r="AE771" i="1"/>
  <c r="AG763" i="1"/>
  <c r="AE763" i="1"/>
  <c r="AD763" i="1"/>
  <c r="AG757" i="1"/>
  <c r="AE757" i="1"/>
  <c r="AF757" i="1" s="1"/>
  <c r="AD757" i="1"/>
  <c r="AG753" i="1"/>
  <c r="AE753" i="1"/>
  <c r="AD753" i="1"/>
  <c r="AG749" i="1"/>
  <c r="AD749" i="1"/>
  <c r="AE749" i="1"/>
  <c r="AG745" i="1"/>
  <c r="AE745" i="1"/>
  <c r="AD745" i="1"/>
  <c r="AG735" i="1"/>
  <c r="AE735" i="1"/>
  <c r="AD735" i="1"/>
  <c r="AG731" i="1"/>
  <c r="AE731" i="1"/>
  <c r="AD731" i="1"/>
  <c r="AG723" i="1"/>
  <c r="AE723" i="1"/>
  <c r="AD723" i="1"/>
  <c r="AG715" i="1"/>
  <c r="AE715" i="1"/>
  <c r="AD715" i="1"/>
  <c r="AF715" i="1"/>
  <c r="AG711" i="1"/>
  <c r="AD711" i="1"/>
  <c r="AF711" i="1"/>
  <c r="AE711" i="1"/>
  <c r="AG709" i="1"/>
  <c r="AE709" i="1"/>
  <c r="AD709" i="1"/>
  <c r="AG695" i="1"/>
  <c r="AE695" i="1"/>
  <c r="AD695" i="1"/>
  <c r="AG693" i="1"/>
  <c r="AF693" i="1"/>
  <c r="AE693" i="1"/>
  <c r="AD693" i="1"/>
  <c r="AG691" i="1"/>
  <c r="AD691" i="1"/>
  <c r="AE691" i="1"/>
  <c r="AG675" i="1"/>
  <c r="AE675" i="1"/>
  <c r="AD675" i="1"/>
  <c r="AG645" i="1"/>
  <c r="AE645" i="1"/>
  <c r="AD645" i="1"/>
  <c r="AF645" i="1" s="1"/>
  <c r="AG643" i="1"/>
  <c r="AE643" i="1"/>
  <c r="AD643" i="1"/>
  <c r="AG629" i="1"/>
  <c r="AF629" i="1"/>
  <c r="AE629" i="1"/>
  <c r="AD629" i="1"/>
  <c r="AG627" i="1"/>
  <c r="AD627" i="1"/>
  <c r="AF627" i="1"/>
  <c r="AE627" i="1"/>
  <c r="AG619" i="1"/>
  <c r="AE619" i="1"/>
  <c r="AD619" i="1"/>
  <c r="AG597" i="1"/>
  <c r="AE597" i="1"/>
  <c r="AD597" i="1"/>
  <c r="AG595" i="1"/>
  <c r="AE595" i="1"/>
  <c r="AD595" i="1"/>
  <c r="AG567" i="1"/>
  <c r="AF567" i="1"/>
  <c r="AE567" i="1"/>
  <c r="AD567" i="1"/>
  <c r="AG559" i="1"/>
  <c r="AF559" i="1"/>
  <c r="AE559" i="1"/>
  <c r="AD559" i="1"/>
  <c r="AG521" i="1"/>
  <c r="AE521" i="1"/>
  <c r="AD521" i="1"/>
  <c r="AG505" i="1"/>
  <c r="AE505" i="1"/>
  <c r="AD505" i="1"/>
  <c r="AG465" i="1"/>
  <c r="AF465" i="1"/>
  <c r="AE465" i="1"/>
  <c r="AD465" i="1"/>
  <c r="AG463" i="1"/>
  <c r="AD463" i="1"/>
  <c r="AF463" i="1"/>
  <c r="AE463" i="1"/>
  <c r="AG451" i="1"/>
  <c r="AE451" i="1"/>
  <c r="AD451" i="1"/>
  <c r="AG435" i="1"/>
  <c r="AD435" i="1"/>
  <c r="AE435" i="1"/>
  <c r="AG427" i="1"/>
  <c r="AE427" i="1"/>
  <c r="AD427" i="1"/>
  <c r="AG423" i="1"/>
  <c r="AD423" i="1"/>
  <c r="AE423" i="1"/>
  <c r="AG419" i="1"/>
  <c r="AE419" i="1"/>
  <c r="AD419" i="1"/>
  <c r="AG409" i="1"/>
  <c r="AF409" i="1"/>
  <c r="AE409" i="1"/>
  <c r="AD409" i="1"/>
  <c r="AG401" i="1"/>
  <c r="AE401" i="1"/>
  <c r="AD401" i="1"/>
  <c r="AF401" i="1" s="1"/>
  <c r="AG399" i="1"/>
  <c r="AE399" i="1"/>
  <c r="AD399" i="1"/>
  <c r="AG383" i="1"/>
  <c r="AE383" i="1"/>
  <c r="AD383" i="1"/>
  <c r="AG351" i="1"/>
  <c r="AD351" i="1"/>
  <c r="AE351" i="1"/>
  <c r="AG339" i="1"/>
  <c r="AF339" i="1"/>
  <c r="AE339" i="1"/>
  <c r="AD339" i="1"/>
  <c r="AG331" i="1"/>
  <c r="AE331" i="1"/>
  <c r="AD331" i="1"/>
  <c r="AF331" i="1" s="1"/>
  <c r="AG317" i="1"/>
  <c r="AE317" i="1"/>
  <c r="AD317" i="1"/>
  <c r="AG273" i="1"/>
  <c r="AF273" i="1"/>
  <c r="AE273" i="1"/>
  <c r="AD273" i="1"/>
  <c r="AG269" i="1"/>
  <c r="AE269" i="1"/>
  <c r="AD269" i="1"/>
  <c r="AG261" i="1"/>
  <c r="AE261" i="1"/>
  <c r="AD261" i="1"/>
  <c r="AG253" i="1"/>
  <c r="AD253" i="1"/>
  <c r="AF253" i="1"/>
  <c r="AE253" i="1"/>
  <c r="AG245" i="1"/>
  <c r="AE245" i="1"/>
  <c r="AD245" i="1"/>
  <c r="AF245" i="1" s="1"/>
  <c r="AG229" i="1"/>
  <c r="AD229" i="1"/>
  <c r="AE229" i="1"/>
  <c r="AG225" i="1"/>
  <c r="AE225" i="1"/>
  <c r="AD225" i="1"/>
  <c r="AG205" i="1"/>
  <c r="AE205" i="1"/>
  <c r="AD205" i="1"/>
  <c r="AG197" i="1"/>
  <c r="AD197" i="1"/>
  <c r="AE197" i="1"/>
  <c r="AG189" i="1"/>
  <c r="AE189" i="1"/>
  <c r="AD189" i="1"/>
  <c r="AG185" i="1"/>
  <c r="AE185" i="1"/>
  <c r="AD185" i="1"/>
  <c r="AG177" i="1"/>
  <c r="AE177" i="1"/>
  <c r="AD177" i="1"/>
  <c r="AG173" i="1"/>
  <c r="AE173" i="1"/>
  <c r="AD173" i="1"/>
  <c r="AF173" i="1"/>
  <c r="AG171" i="1"/>
  <c r="AE171" i="1"/>
  <c r="AD171" i="1"/>
  <c r="AG147" i="1"/>
  <c r="AD147" i="1"/>
  <c r="AE147" i="1"/>
  <c r="AG143" i="1"/>
  <c r="AD143" i="1"/>
  <c r="AF143" i="1"/>
  <c r="AE143" i="1"/>
  <c r="AG123" i="1"/>
  <c r="AD123" i="1"/>
  <c r="AF123" i="1"/>
  <c r="AE123" i="1"/>
  <c r="AG97" i="1"/>
  <c r="AD97" i="1"/>
  <c r="AF97" i="1"/>
  <c r="AE97" i="1"/>
  <c r="AG67" i="1"/>
  <c r="AF67" i="1"/>
  <c r="AE67" i="1"/>
  <c r="AD67" i="1"/>
  <c r="AG63" i="1"/>
  <c r="AF63" i="1"/>
  <c r="AE63" i="1"/>
  <c r="AD63" i="1"/>
  <c r="AG59" i="1"/>
  <c r="AF59" i="1"/>
  <c r="AE59" i="1"/>
  <c r="AD59" i="1"/>
  <c r="AG37" i="1"/>
  <c r="AF37" i="1"/>
  <c r="AE37" i="1"/>
  <c r="AD37" i="1"/>
  <c r="AG33" i="1"/>
  <c r="AE33" i="1"/>
  <c r="AD33" i="1"/>
  <c r="AG27" i="1"/>
  <c r="AE27" i="1"/>
  <c r="AD27" i="1"/>
  <c r="AF27" i="1"/>
  <c r="AG11" i="1"/>
  <c r="AF11" i="1"/>
  <c r="AE11" i="1"/>
  <c r="AD11" i="1"/>
  <c r="H127" i="6"/>
  <c r="AF40" i="3"/>
  <c r="AF36" i="3"/>
  <c r="AF32" i="3"/>
  <c r="AF28" i="3"/>
  <c r="AF24" i="3"/>
  <c r="AF39" i="3"/>
  <c r="AF35" i="3"/>
  <c r="AF31" i="3"/>
  <c r="AG32" i="3" s="1"/>
  <c r="AF27" i="3"/>
  <c r="AF23" i="3"/>
  <c r="AF38" i="3"/>
  <c r="AF34" i="3"/>
  <c r="AF30" i="3"/>
  <c r="AF26" i="3"/>
  <c r="AF22" i="3"/>
  <c r="AF41" i="3"/>
  <c r="AF37" i="3"/>
  <c r="AF33" i="3"/>
  <c r="AF29" i="3"/>
  <c r="AF25" i="3"/>
  <c r="D112" i="6"/>
  <c r="D126" i="6"/>
  <c r="AF21" i="3"/>
  <c r="AG21" i="3" s="1"/>
  <c r="B111" i="6"/>
  <c r="D128" i="6"/>
  <c r="G123" i="6"/>
  <c r="G130" i="6"/>
  <c r="G129" i="6"/>
  <c r="G131" i="6"/>
  <c r="E124" i="6"/>
  <c r="J130" i="6"/>
  <c r="C132" i="6"/>
  <c r="C128" i="6"/>
  <c r="C129" i="6"/>
  <c r="C130" i="6"/>
  <c r="C126" i="6"/>
  <c r="C123" i="6"/>
  <c r="C131" i="6"/>
  <c r="C124" i="6"/>
  <c r="K132" i="6"/>
  <c r="K123" i="6"/>
  <c r="K129" i="6"/>
  <c r="K126" i="6"/>
  <c r="K128" i="6"/>
  <c r="K125" i="6"/>
  <c r="K127" i="6"/>
  <c r="K130" i="6"/>
  <c r="F111" i="6"/>
  <c r="L113" i="6"/>
  <c r="M100" i="6"/>
  <c r="J113" i="6"/>
  <c r="B113" i="6"/>
  <c r="F113" i="6"/>
  <c r="D113" i="6"/>
  <c r="I113" i="6"/>
  <c r="K113" i="6"/>
  <c r="E113" i="6"/>
  <c r="C113" i="6"/>
  <c r="H125" i="6"/>
  <c r="M97" i="6"/>
  <c r="L110" i="6"/>
  <c r="H110" i="6"/>
  <c r="B110" i="6"/>
  <c r="D110" i="6"/>
  <c r="C110" i="6"/>
  <c r="I110" i="6"/>
  <c r="G110" i="6"/>
  <c r="J110" i="6"/>
  <c r="E110" i="6"/>
  <c r="G111" i="6"/>
  <c r="M101" i="6"/>
  <c r="L114" i="6"/>
  <c r="G114" i="6"/>
  <c r="E114" i="6"/>
  <c r="C114" i="6"/>
  <c r="F114" i="6"/>
  <c r="I114" i="6"/>
  <c r="H114" i="6"/>
  <c r="K114" i="6"/>
  <c r="J114" i="6"/>
  <c r="K110" i="6"/>
  <c r="L105" i="6"/>
  <c r="E118" i="6" s="1"/>
  <c r="L115" i="6"/>
  <c r="I115" i="6"/>
  <c r="E115" i="6"/>
  <c r="F115" i="6"/>
  <c r="K115" i="6"/>
  <c r="M102" i="6"/>
  <c r="D115" i="6"/>
  <c r="C115" i="6"/>
  <c r="B115" i="6"/>
  <c r="J115" i="6"/>
  <c r="M104" i="6"/>
  <c r="L117" i="6"/>
  <c r="J117" i="6"/>
  <c r="F117" i="6"/>
  <c r="D117" i="6"/>
  <c r="C117" i="6"/>
  <c r="I117" i="6"/>
  <c r="E117" i="6"/>
  <c r="H132" i="6"/>
  <c r="H130" i="6"/>
  <c r="H124" i="6"/>
  <c r="H126" i="6"/>
  <c r="H128" i="6"/>
  <c r="H123" i="6"/>
  <c r="M98" i="6"/>
  <c r="L111" i="6"/>
  <c r="D111" i="6"/>
  <c r="K111" i="6"/>
  <c r="I111" i="6"/>
  <c r="E111" i="6"/>
  <c r="J111" i="6"/>
  <c r="B114" i="6"/>
  <c r="K124" i="6"/>
  <c r="D114" i="6"/>
  <c r="D132" i="6"/>
  <c r="D129" i="6"/>
  <c r="D131" i="6"/>
  <c r="D127" i="6"/>
  <c r="D124" i="6"/>
  <c r="D125" i="6"/>
  <c r="G117" i="6"/>
  <c r="K131" i="6"/>
  <c r="M99" i="6"/>
  <c r="L112" i="6"/>
  <c r="H112" i="6"/>
  <c r="K112" i="6"/>
  <c r="I112" i="6"/>
  <c r="G112" i="6"/>
  <c r="C112" i="6"/>
  <c r="H131" i="6"/>
  <c r="C125" i="6"/>
  <c r="M103" i="6"/>
  <c r="L116" i="6"/>
  <c r="G116" i="6"/>
  <c r="C116" i="6"/>
  <c r="F116" i="6"/>
  <c r="E116" i="6"/>
  <c r="B116" i="6"/>
  <c r="H116" i="6"/>
  <c r="K116" i="6"/>
  <c r="I116" i="6"/>
  <c r="B117" i="6"/>
  <c r="E132" i="6"/>
  <c r="E123" i="6"/>
  <c r="E125" i="6"/>
  <c r="E128" i="6"/>
  <c r="E131" i="6"/>
  <c r="E130" i="6"/>
  <c r="E127" i="6"/>
  <c r="E129" i="6"/>
  <c r="J116" i="6"/>
  <c r="G115" i="6"/>
  <c r="M96" i="6"/>
  <c r="L109" i="6"/>
  <c r="E109" i="6"/>
  <c r="K109" i="6"/>
  <c r="I109" i="6"/>
  <c r="J109" i="6"/>
  <c r="B109" i="6"/>
  <c r="H109" i="6"/>
  <c r="F109" i="6"/>
  <c r="C109" i="6"/>
  <c r="G109" i="6"/>
  <c r="D109" i="6"/>
  <c r="K117" i="6"/>
  <c r="B112" i="6"/>
  <c r="C127" i="6"/>
  <c r="H111" i="6"/>
  <c r="J132" i="6"/>
  <c r="J125" i="6"/>
  <c r="J129" i="6"/>
  <c r="J128" i="6"/>
  <c r="J124" i="6"/>
  <c r="J131" i="6"/>
  <c r="J127" i="6"/>
  <c r="J123" i="6"/>
  <c r="G1130" i="1"/>
  <c r="G22" i="3"/>
  <c r="H22" i="3"/>
  <c r="H1130" i="1"/>
  <c r="I22" i="3"/>
  <c r="F1130" i="1"/>
  <c r="F22" i="3"/>
  <c r="J1130" i="1"/>
  <c r="K22" i="3"/>
  <c r="K1130" i="1"/>
  <c r="L22" i="3"/>
  <c r="L1130" i="1"/>
  <c r="M22" i="3"/>
  <c r="D1130" i="1"/>
  <c r="D22" i="3"/>
  <c r="AA41" i="3"/>
  <c r="AA37" i="3"/>
  <c r="AA33" i="3"/>
  <c r="AA29" i="3"/>
  <c r="AA25" i="3"/>
  <c r="AA21" i="3"/>
  <c r="AB21" i="3" s="1"/>
  <c r="AA40" i="3"/>
  <c r="AA39" i="3"/>
  <c r="AA35" i="3"/>
  <c r="AA31" i="3"/>
  <c r="AA27" i="3"/>
  <c r="AA23" i="3"/>
  <c r="AA38" i="3"/>
  <c r="AA34" i="3"/>
  <c r="AA30" i="3"/>
  <c r="AA26" i="3"/>
  <c r="AA22" i="3"/>
  <c r="AA24" i="3"/>
  <c r="AA28" i="3"/>
  <c r="AA36" i="3"/>
  <c r="AA32" i="3"/>
  <c r="I1130" i="1"/>
  <c r="X1128" i="1"/>
  <c r="E6" i="3" s="1"/>
  <c r="AB1128" i="1"/>
  <c r="I6" i="3" s="1"/>
  <c r="M1130" i="1"/>
  <c r="Y1128" i="1"/>
  <c r="F6" i="3" s="1"/>
  <c r="AC1128" i="1"/>
  <c r="E1130" i="1"/>
  <c r="W1128" i="1"/>
  <c r="D6" i="3" s="1"/>
  <c r="AA1128" i="1"/>
  <c r="H6" i="3" s="1"/>
  <c r="V40" i="3"/>
  <c r="V36" i="3"/>
  <c r="V32" i="3"/>
  <c r="V28" i="3"/>
  <c r="V38" i="3"/>
  <c r="V34" i="3"/>
  <c r="V30" i="3"/>
  <c r="V26" i="3"/>
  <c r="V22" i="3"/>
  <c r="V41" i="3"/>
  <c r="V37" i="3"/>
  <c r="V33" i="3"/>
  <c r="V35" i="3"/>
  <c r="V25" i="3"/>
  <c r="V31" i="3"/>
  <c r="V24" i="3"/>
  <c r="V27" i="3"/>
  <c r="V29" i="3"/>
  <c r="V23" i="3"/>
  <c r="V39" i="3"/>
  <c r="V21" i="3"/>
  <c r="W21" i="3" s="1"/>
  <c r="AF449" i="1" l="1"/>
  <c r="AF525" i="1"/>
  <c r="AF793" i="1"/>
  <c r="AF714" i="1"/>
  <c r="AF746" i="1"/>
  <c r="AF982" i="1"/>
  <c r="AF641" i="1"/>
  <c r="AF1088" i="1"/>
  <c r="AF327" i="1"/>
  <c r="AF359" i="1"/>
  <c r="AF33" i="1"/>
  <c r="AF817" i="1"/>
  <c r="AF937" i="1"/>
  <c r="AF995" i="1"/>
  <c r="AF1045" i="1"/>
  <c r="AF1083" i="1"/>
  <c r="AF285" i="1"/>
  <c r="AF831" i="1"/>
  <c r="AF540" i="1"/>
  <c r="AF584" i="1"/>
  <c r="AF676" i="1"/>
  <c r="AF696" i="1"/>
  <c r="AF716" i="1"/>
  <c r="AF732" i="1"/>
  <c r="AF760" i="1"/>
  <c r="AF796" i="1"/>
  <c r="AF816" i="1"/>
  <c r="AF852" i="1"/>
  <c r="AF872" i="1"/>
  <c r="AF888" i="1"/>
  <c r="AF904" i="1"/>
  <c r="AF932" i="1"/>
  <c r="AF972" i="1"/>
  <c r="AF992" i="1"/>
  <c r="AF1008" i="1"/>
  <c r="AF1048" i="1"/>
  <c r="AF1072" i="1"/>
  <c r="AF1096" i="1"/>
  <c r="AF1115" i="1"/>
  <c r="AF189" i="1"/>
  <c r="AF745" i="1"/>
  <c r="AF717" i="1"/>
  <c r="AF987" i="1"/>
  <c r="AF8" i="1"/>
  <c r="AF56" i="1"/>
  <c r="AF92" i="1"/>
  <c r="AF128" i="1"/>
  <c r="AF176" i="1"/>
  <c r="AF228" i="1"/>
  <c r="AF276" i="1"/>
  <c r="AF300" i="1"/>
  <c r="AF320" i="1"/>
  <c r="AF356" i="1"/>
  <c r="AF372" i="1"/>
  <c r="AF404" i="1"/>
  <c r="AF424" i="1"/>
  <c r="AF440" i="1"/>
  <c r="AF464" i="1"/>
  <c r="AF480" i="1"/>
  <c r="AF532" i="1"/>
  <c r="AF560" i="1"/>
  <c r="AF576" i="1"/>
  <c r="AF598" i="1"/>
  <c r="AF794" i="1"/>
  <c r="AF834" i="1"/>
  <c r="AF858" i="1"/>
  <c r="AF874" i="1"/>
  <c r="AF894" i="1"/>
  <c r="AF918" i="1"/>
  <c r="AF962" i="1"/>
  <c r="AF1010" i="1"/>
  <c r="AF1062" i="1"/>
  <c r="AF1078" i="1"/>
  <c r="AF1113" i="1"/>
  <c r="AF125" i="1"/>
  <c r="AF187" i="1"/>
  <c r="AF913" i="1"/>
  <c r="AF113" i="1"/>
  <c r="AF195" i="1"/>
  <c r="AF207" i="1"/>
  <c r="AF605" i="1"/>
  <c r="AF701" i="1"/>
  <c r="AF98" i="1"/>
  <c r="AF138" i="1"/>
  <c r="AF194" i="1"/>
  <c r="AF218" i="1"/>
  <c r="AF238" i="1"/>
  <c r="AF258" i="1"/>
  <c r="AF278" i="1"/>
  <c r="AF310" i="1"/>
  <c r="AF326" i="1"/>
  <c r="AF394" i="1"/>
  <c r="AF438" i="1"/>
  <c r="AF585" i="1"/>
  <c r="AF657" i="1"/>
  <c r="AF205" i="1"/>
  <c r="AF749" i="1"/>
  <c r="AF1110" i="1"/>
  <c r="AF165" i="1"/>
  <c r="AF311" i="1"/>
  <c r="AF759" i="1"/>
  <c r="AF830" i="1"/>
  <c r="AF914" i="1"/>
  <c r="AF958" i="1"/>
  <c r="AF978" i="1"/>
  <c r="AF1090" i="1"/>
  <c r="AF1109" i="1"/>
  <c r="AF75" i="1"/>
  <c r="AF183" i="1"/>
  <c r="AF486" i="1"/>
  <c r="AF554" i="1"/>
  <c r="AF107" i="1"/>
  <c r="AF617" i="1"/>
  <c r="AF633" i="1"/>
  <c r="AF665" i="1"/>
  <c r="AF729" i="1"/>
  <c r="AF591" i="1"/>
  <c r="AF1100" i="1"/>
  <c r="AF10" i="1"/>
  <c r="AF314" i="1"/>
  <c r="AF450" i="1"/>
  <c r="AF502" i="1"/>
  <c r="AF443" i="1"/>
  <c r="AF709" i="1"/>
  <c r="AF445" i="1"/>
  <c r="AF897" i="1"/>
  <c r="AF1085" i="1"/>
  <c r="AD1128" i="1"/>
  <c r="AF12" i="1"/>
  <c r="AF164" i="1"/>
  <c r="AF232" i="1"/>
  <c r="AF304" i="1"/>
  <c r="AF332" i="1"/>
  <c r="AF360" i="1"/>
  <c r="AF602" i="1"/>
  <c r="AF730" i="1"/>
  <c r="AF277" i="1"/>
  <c r="AF239" i="1"/>
  <c r="AF395" i="1"/>
  <c r="AF489" i="1"/>
  <c r="AF557" i="1"/>
  <c r="AF613" i="1"/>
  <c r="AF661" i="1"/>
  <c r="AF747" i="1"/>
  <c r="AF821" i="1"/>
  <c r="AF1118" i="1"/>
  <c r="AF221" i="1"/>
  <c r="AF471" i="1"/>
  <c r="AF90" i="1"/>
  <c r="AF210" i="1"/>
  <c r="AF274" i="1"/>
  <c r="AF390" i="1"/>
  <c r="AF620" i="1"/>
  <c r="AF652" i="1"/>
  <c r="AF792" i="1"/>
  <c r="AF808" i="1"/>
  <c r="AF900" i="1"/>
  <c r="AF924" i="1"/>
  <c r="AF447" i="1"/>
  <c r="AF569" i="1"/>
  <c r="AF803" i="1"/>
  <c r="AF229" i="1"/>
  <c r="AF169" i="1"/>
  <c r="AF249" i="1"/>
  <c r="AF319" i="1"/>
  <c r="AF461" i="1"/>
  <c r="AF705" i="1"/>
  <c r="AF903" i="1"/>
  <c r="AF951" i="1"/>
  <c r="AF52" i="1"/>
  <c r="AF76" i="1"/>
  <c r="AF220" i="1"/>
  <c r="AF240" i="1"/>
  <c r="AF272" i="1"/>
  <c r="AF352" i="1"/>
  <c r="AF368" i="1"/>
  <c r="AF572" i="1"/>
  <c r="AF590" i="1"/>
  <c r="AF614" i="1"/>
  <c r="AF670" i="1"/>
  <c r="AF690" i="1"/>
  <c r="AF235" i="1"/>
  <c r="AF241" i="1"/>
  <c r="AF509" i="1"/>
  <c r="AF607" i="1"/>
  <c r="AF677" i="1"/>
  <c r="AF961" i="1"/>
  <c r="AF197" i="1"/>
  <c r="AF351" i="1"/>
  <c r="AF773" i="1"/>
  <c r="AF1013" i="1"/>
  <c r="AF219" i="1"/>
  <c r="AF801" i="1"/>
  <c r="AF384" i="1"/>
  <c r="AF400" i="1"/>
  <c r="AF420" i="1"/>
  <c r="AF674" i="1"/>
  <c r="AF766" i="1"/>
  <c r="AF782" i="1"/>
  <c r="AF822" i="1"/>
  <c r="AF862" i="1"/>
  <c r="AF878" i="1"/>
  <c r="AF902" i="1"/>
  <c r="AF635" i="1"/>
  <c r="AF1073" i="1"/>
  <c r="AF727" i="1"/>
  <c r="AF963" i="1"/>
  <c r="AF1005" i="1"/>
  <c r="AF418" i="1"/>
  <c r="AF490" i="1"/>
  <c r="AF530" i="1"/>
  <c r="AF820" i="1"/>
  <c r="AF876" i="1"/>
  <c r="AF936" i="1"/>
  <c r="AF976" i="1"/>
  <c r="AF993" i="1"/>
  <c r="B154" i="6"/>
  <c r="D154" i="6"/>
  <c r="G154" i="6"/>
  <c r="F154" i="6"/>
  <c r="AF317" i="1"/>
  <c r="AF399" i="1"/>
  <c r="AF427" i="1"/>
  <c r="AF521" i="1"/>
  <c r="AF643" i="1"/>
  <c r="AF695" i="1"/>
  <c r="AF735" i="1"/>
  <c r="AF763" i="1"/>
  <c r="AF797" i="1"/>
  <c r="AF933" i="1"/>
  <c r="AF1081" i="1"/>
  <c r="AF77" i="1"/>
  <c r="AF155" i="1"/>
  <c r="AF375" i="1"/>
  <c r="AF519" i="1"/>
  <c r="AF737" i="1"/>
  <c r="AF843" i="1"/>
  <c r="AF901" i="1"/>
  <c r="AF1114" i="1"/>
  <c r="AF32" i="1"/>
  <c r="AF136" i="1"/>
  <c r="AF168" i="1"/>
  <c r="AF252" i="1"/>
  <c r="AF288" i="1"/>
  <c r="AF726" i="1"/>
  <c r="AF774" i="1"/>
  <c r="AF790" i="1"/>
  <c r="AF814" i="1"/>
  <c r="AF846" i="1"/>
  <c r="AF237" i="1"/>
  <c r="AF353" i="1"/>
  <c r="AF503" i="1"/>
  <c r="AF713" i="1"/>
  <c r="AF929" i="1"/>
  <c r="AF29" i="1"/>
  <c r="AF215" i="1"/>
  <c r="AF281" i="1"/>
  <c r="AF361" i="1"/>
  <c r="AF925" i="1"/>
  <c r="AF1108" i="1"/>
  <c r="AF86" i="1"/>
  <c r="AF206" i="1"/>
  <c r="AF226" i="1"/>
  <c r="AF246" i="1"/>
  <c r="AF266" i="1"/>
  <c r="AF286" i="1"/>
  <c r="AF302" i="1"/>
  <c r="AF318" i="1"/>
  <c r="AF406" i="1"/>
  <c r="AF454" i="1"/>
  <c r="AF506" i="1"/>
  <c r="AF853" i="1"/>
  <c r="AF1126" i="1"/>
  <c r="C154" i="6"/>
  <c r="AF225" i="1"/>
  <c r="AF269" i="1"/>
  <c r="AF383" i="1"/>
  <c r="AF505" i="1"/>
  <c r="AF731" i="1"/>
  <c r="AF577" i="1"/>
  <c r="AF725" i="1"/>
  <c r="AF805" i="1"/>
  <c r="AF392" i="1"/>
  <c r="AF412" i="1"/>
  <c r="AF516" i="1"/>
  <c r="AF536" i="1"/>
  <c r="AF564" i="1"/>
  <c r="AF580" i="1"/>
  <c r="AF658" i="1"/>
  <c r="AF682" i="1"/>
  <c r="AF702" i="1"/>
  <c r="AF754" i="1"/>
  <c r="AF770" i="1"/>
  <c r="AF882" i="1"/>
  <c r="AF910" i="1"/>
  <c r="AF970" i="1"/>
  <c r="AF135" i="1"/>
  <c r="AF217" i="1"/>
  <c r="AF593" i="1"/>
  <c r="AF707" i="1"/>
  <c r="AF685" i="1"/>
  <c r="AF807" i="1"/>
  <c r="AF965" i="1"/>
  <c r="AF358" i="1"/>
  <c r="AF382" i="1"/>
  <c r="AF426" i="1"/>
  <c r="AF534" i="1"/>
  <c r="AF582" i="1"/>
  <c r="AF616" i="1"/>
  <c r="AF632" i="1"/>
  <c r="AF648" i="1"/>
  <c r="AF724" i="1"/>
  <c r="AF772" i="1"/>
  <c r="AF788" i="1"/>
  <c r="AF804" i="1"/>
  <c r="AF880" i="1"/>
  <c r="AF896" i="1"/>
  <c r="AF916" i="1"/>
  <c r="AF940" i="1"/>
  <c r="AF960" i="1"/>
  <c r="AF980" i="1"/>
  <c r="AF1000" i="1"/>
  <c r="AF1028" i="1"/>
  <c r="AF1064" i="1"/>
  <c r="AF1084" i="1"/>
  <c r="AF1106" i="1"/>
  <c r="AF329" i="1"/>
  <c r="AF541" i="1"/>
  <c r="AF779" i="1"/>
  <c r="AF899" i="1"/>
  <c r="AF949" i="1"/>
  <c r="AF185" i="1"/>
  <c r="AF261" i="1"/>
  <c r="AF597" i="1"/>
  <c r="AF675" i="1"/>
  <c r="AF691" i="1"/>
  <c r="AF723" i="1"/>
  <c r="AF783" i="1"/>
  <c r="AF921" i="1"/>
  <c r="AF1047" i="1"/>
  <c r="AF1124" i="1"/>
  <c r="AF181" i="1"/>
  <c r="AF257" i="1"/>
  <c r="AF299" i="1"/>
  <c r="AF697" i="1"/>
  <c r="AF879" i="1"/>
  <c r="AF64" i="1"/>
  <c r="AF72" i="1"/>
  <c r="AF116" i="1"/>
  <c r="AF120" i="1"/>
  <c r="AF132" i="1"/>
  <c r="AF208" i="1"/>
  <c r="AF248" i="1"/>
  <c r="AF264" i="1"/>
  <c r="AF284" i="1"/>
  <c r="AF316" i="1"/>
  <c r="AF452" i="1"/>
  <c r="AF472" i="1"/>
  <c r="AF504" i="1"/>
  <c r="AF528" i="1"/>
  <c r="AF552" i="1"/>
  <c r="AF606" i="1"/>
  <c r="AF650" i="1"/>
  <c r="AF710" i="1"/>
  <c r="AF734" i="1"/>
  <c r="AF826" i="1"/>
  <c r="AF838" i="1"/>
  <c r="AF842" i="1"/>
  <c r="AF866" i="1"/>
  <c r="AF950" i="1"/>
  <c r="AF689" i="1"/>
  <c r="AF789" i="1"/>
  <c r="B150" i="6"/>
  <c r="N152" i="6"/>
  <c r="N155" i="6"/>
  <c r="AF177" i="1"/>
  <c r="AF819" i="1"/>
  <c r="AF428" i="1"/>
  <c r="AF922" i="1"/>
  <c r="AF946" i="1"/>
  <c r="AF966" i="1"/>
  <c r="AF1125" i="1"/>
  <c r="AF381" i="1"/>
  <c r="AF425" i="1"/>
  <c r="AF507" i="1"/>
  <c r="AF289" i="1"/>
  <c r="AF335" i="1"/>
  <c r="AF781" i="1"/>
  <c r="AF847" i="1"/>
  <c r="AF233" i="1"/>
  <c r="AF583" i="1"/>
  <c r="AF877" i="1"/>
  <c r="AF977" i="1"/>
  <c r="AF1069" i="1"/>
  <c r="AF322" i="1"/>
  <c r="AF354" i="1"/>
  <c r="AF378" i="1"/>
  <c r="AF402" i="1"/>
  <c r="AF430" i="1"/>
  <c r="AF458" i="1"/>
  <c r="AF494" i="1"/>
  <c r="AF558" i="1"/>
  <c r="AF13" i="1"/>
  <c r="AF621" i="1"/>
  <c r="AF931" i="1"/>
  <c r="AF1039" i="1"/>
  <c r="G150" i="6"/>
  <c r="N153" i="6"/>
  <c r="N157" i="6"/>
  <c r="AF144" i="1"/>
  <c r="AF244" i="1"/>
  <c r="AF260" i="1"/>
  <c r="AF638" i="1"/>
  <c r="AF654" i="1"/>
  <c r="AF742" i="1"/>
  <c r="AF762" i="1"/>
  <c r="AF786" i="1"/>
  <c r="AF818" i="1"/>
  <c r="AF870" i="1"/>
  <c r="AF890" i="1"/>
  <c r="AF930" i="1"/>
  <c r="AF934" i="1"/>
  <c r="AF1006" i="1"/>
  <c r="AF1054" i="1"/>
  <c r="AF1074" i="1"/>
  <c r="AF1094" i="1"/>
  <c r="AF1121" i="1"/>
  <c r="AF71" i="1"/>
  <c r="AF263" i="1"/>
  <c r="AF313" i="1"/>
  <c r="AF369" i="1"/>
  <c r="AF405" i="1"/>
  <c r="AF625" i="1"/>
  <c r="AF767" i="1"/>
  <c r="AF799" i="1"/>
  <c r="AF367" i="1"/>
  <c r="AF441" i="1"/>
  <c r="AF501" i="1"/>
  <c r="AF649" i="1"/>
  <c r="AF667" i="1"/>
  <c r="AF777" i="1"/>
  <c r="AF935" i="1"/>
  <c r="AF975" i="1"/>
  <c r="AF1075" i="1"/>
  <c r="AF193" i="1"/>
  <c r="AF669" i="1"/>
  <c r="AF719" i="1"/>
  <c r="AF343" i="1"/>
  <c r="AF431" i="1"/>
  <c r="AF467" i="1"/>
  <c r="AF553" i="1"/>
  <c r="AF755" i="1"/>
  <c r="AF1093" i="1"/>
  <c r="M158" i="6"/>
  <c r="M154" i="6"/>
  <c r="M152" i="6"/>
  <c r="M155" i="6"/>
  <c r="M153" i="6"/>
  <c r="M149" i="6"/>
  <c r="M156" i="6"/>
  <c r="AF907" i="1"/>
  <c r="AF991" i="1"/>
  <c r="AF1122" i="1"/>
  <c r="AF124" i="1"/>
  <c r="AF140" i="1"/>
  <c r="AF172" i="1"/>
  <c r="AF256" i="1"/>
  <c r="AF292" i="1"/>
  <c r="AF388" i="1"/>
  <c r="AF618" i="1"/>
  <c r="AF694" i="1"/>
  <c r="AF738" i="1"/>
  <c r="AF758" i="1"/>
  <c r="AF778" i="1"/>
  <c r="AF802" i="1"/>
  <c r="AF1002" i="1"/>
  <c r="AF1070" i="1"/>
  <c r="AF1086" i="1"/>
  <c r="AF53" i="1"/>
  <c r="AF133" i="1"/>
  <c r="AF209" i="1"/>
  <c r="AF365" i="1"/>
  <c r="AF453" i="1"/>
  <c r="AF539" i="1"/>
  <c r="AF845" i="1"/>
  <c r="AF917" i="1"/>
  <c r="AF967" i="1"/>
  <c r="AF1009" i="1"/>
  <c r="AF1071" i="1"/>
  <c r="AF1095" i="1"/>
  <c r="AF161" i="1"/>
  <c r="AF345" i="1"/>
  <c r="AF791" i="1"/>
  <c r="AF867" i="1"/>
  <c r="AF141" i="1"/>
  <c r="AF307" i="1"/>
  <c r="AF469" i="1"/>
  <c r="AF589" i="1"/>
  <c r="AF939" i="1"/>
  <c r="AF1015" i="1"/>
  <c r="AF334" i="1"/>
  <c r="AF370" i="1"/>
  <c r="AF386" i="1"/>
  <c r="AF414" i="1"/>
  <c r="AF446" i="1"/>
  <c r="AF474" i="1"/>
  <c r="AF526" i="1"/>
  <c r="AF570" i="1"/>
  <c r="AF1101" i="1"/>
  <c r="AF905" i="1"/>
  <c r="E151" i="6"/>
  <c r="E157" i="6"/>
  <c r="N158" i="6"/>
  <c r="N149" i="6"/>
  <c r="N156" i="6"/>
  <c r="N151" i="6"/>
  <c r="N150" i="6"/>
  <c r="M150" i="6"/>
  <c r="M151" i="6"/>
  <c r="J118" i="6"/>
  <c r="L130" i="6"/>
  <c r="E163" i="6"/>
  <c r="B163" i="6"/>
  <c r="D162" i="6"/>
  <c r="F164" i="6"/>
  <c r="B164" i="6"/>
  <c r="B162" i="6"/>
  <c r="E162" i="6"/>
  <c r="C164" i="6"/>
  <c r="E164" i="6"/>
  <c r="D164" i="6"/>
  <c r="F157" i="6"/>
  <c r="F163" i="6"/>
  <c r="G152" i="6"/>
  <c r="B152" i="6"/>
  <c r="D163" i="6"/>
  <c r="C163" i="6"/>
  <c r="E152" i="6"/>
  <c r="D152" i="6"/>
  <c r="C152" i="6"/>
  <c r="C162" i="6"/>
  <c r="F162" i="6"/>
  <c r="G145" i="6"/>
  <c r="O157" i="6" s="1"/>
  <c r="G151" i="6"/>
  <c r="B151" i="6"/>
  <c r="D151" i="6"/>
  <c r="C151" i="6"/>
  <c r="F151" i="6"/>
  <c r="G157" i="6"/>
  <c r="D157" i="6"/>
  <c r="B157" i="6"/>
  <c r="C157" i="6"/>
  <c r="F152" i="6"/>
  <c r="AF595" i="1"/>
  <c r="AF753" i="1"/>
  <c r="AF893" i="1"/>
  <c r="AF385" i="1"/>
  <c r="AF513" i="1"/>
  <c r="AF659" i="1"/>
  <c r="AF945" i="1"/>
  <c r="AE1128" i="1"/>
  <c r="AF376" i="1"/>
  <c r="AF251" i="1"/>
  <c r="AF301" i="1"/>
  <c r="AF373" i="1"/>
  <c r="AF403" i="1"/>
  <c r="AF457" i="1"/>
  <c r="AF599" i="1"/>
  <c r="AF631" i="1"/>
  <c r="AF687" i="1"/>
  <c r="AF891" i="1"/>
  <c r="AF971" i="1"/>
  <c r="AF1025" i="1"/>
  <c r="AF1105" i="1"/>
  <c r="AF1116" i="1"/>
  <c r="AF79" i="1"/>
  <c r="AF175" i="1"/>
  <c r="AF279" i="1"/>
  <c r="AF305" i="1"/>
  <c r="AF315" i="1"/>
  <c r="AF477" i="1"/>
  <c r="AF543" i="1"/>
  <c r="AF651" i="1"/>
  <c r="AF671" i="1"/>
  <c r="AF787" i="1"/>
  <c r="AF859" i="1"/>
  <c r="AF927" i="1"/>
  <c r="AF973" i="1"/>
  <c r="AF291" i="1"/>
  <c r="AF391" i="1"/>
  <c r="AF531" i="1"/>
  <c r="AF535" i="1"/>
  <c r="AF587" i="1"/>
  <c r="AF761" i="1"/>
  <c r="AF765" i="1"/>
  <c r="AF815" i="1"/>
  <c r="AF997" i="1"/>
  <c r="AF18" i="1"/>
  <c r="AF58" i="1"/>
  <c r="AF82" i="1"/>
  <c r="AF114" i="1"/>
  <c r="AF118" i="1"/>
  <c r="AF142" i="1"/>
  <c r="AF150" i="1"/>
  <c r="AF166" i="1"/>
  <c r="AF170" i="1"/>
  <c r="AF182" i="1"/>
  <c r="AF186" i="1"/>
  <c r="AF202" i="1"/>
  <c r="AF222" i="1"/>
  <c r="AF242" i="1"/>
  <c r="AF262" i="1"/>
  <c r="AF282" i="1"/>
  <c r="AF298" i="1"/>
  <c r="AF596" i="1"/>
  <c r="AF600" i="1"/>
  <c r="AF612" i="1"/>
  <c r="AF628" i="1"/>
  <c r="AF644" i="1"/>
  <c r="AF660" i="1"/>
  <c r="AF664" i="1"/>
  <c r="AF680" i="1"/>
  <c r="AF684" i="1"/>
  <c r="AF700" i="1"/>
  <c r="AF704" i="1"/>
  <c r="AF720" i="1"/>
  <c r="AF740" i="1"/>
  <c r="AF744" i="1"/>
  <c r="AF768" i="1"/>
  <c r="AF784" i="1"/>
  <c r="AF800" i="1"/>
  <c r="AF836" i="1"/>
  <c r="AF860" i="1"/>
  <c r="AF864" i="1"/>
  <c r="AF892" i="1"/>
  <c r="AF908" i="1"/>
  <c r="AF952" i="1"/>
  <c r="AF996" i="1"/>
  <c r="AF1016" i="1"/>
  <c r="AF1056" i="1"/>
  <c r="AF1080" i="1"/>
  <c r="AF1111" i="1"/>
  <c r="AF1127" i="1"/>
  <c r="AF223" i="1"/>
  <c r="AF295" i="1"/>
  <c r="AF363" i="1"/>
  <c r="AF389" i="1"/>
  <c r="AF415" i="1"/>
  <c r="AF459" i="1"/>
  <c r="AF581" i="1"/>
  <c r="AF683" i="1"/>
  <c r="AF775" i="1"/>
  <c r="AF823" i="1"/>
  <c r="AF839" i="1"/>
  <c r="AF923" i="1"/>
  <c r="AF171" i="1"/>
  <c r="AF435" i="1"/>
  <c r="AF771" i="1"/>
  <c r="AF811" i="1"/>
  <c r="AF909" i="1"/>
  <c r="AF119" i="1"/>
  <c r="AF127" i="1"/>
  <c r="AF211" i="1"/>
  <c r="AF371" i="1"/>
  <c r="AF863" i="1"/>
  <c r="AF436" i="1"/>
  <c r="AF456" i="1"/>
  <c r="AF476" i="1"/>
  <c r="AF508" i="1"/>
  <c r="AF512" i="1"/>
  <c r="AF1104" i="1"/>
  <c r="AF1097" i="1"/>
  <c r="AF619" i="1"/>
  <c r="AF387" i="1"/>
  <c r="AF533" i="1"/>
  <c r="AF919" i="1"/>
  <c r="AF364" i="1"/>
  <c r="AF380" i="1"/>
  <c r="AF396" i="1"/>
  <c r="AF524" i="1"/>
  <c r="AF568" i="1"/>
  <c r="AF247" i="1"/>
  <c r="AF267" i="1"/>
  <c r="AF271" i="1"/>
  <c r="AF355" i="1"/>
  <c r="AF421" i="1"/>
  <c r="AF623" i="1"/>
  <c r="AF655" i="1"/>
  <c r="AF733" i="1"/>
  <c r="AF861" i="1"/>
  <c r="AF871" i="1"/>
  <c r="AF941" i="1"/>
  <c r="AF1001" i="1"/>
  <c r="AF1049" i="1"/>
  <c r="AF1087" i="1"/>
  <c r="AF1120" i="1"/>
  <c r="AF19" i="1"/>
  <c r="AF179" i="1"/>
  <c r="AF227" i="1"/>
  <c r="AF293" i="1"/>
  <c r="AF429" i="1"/>
  <c r="AF499" i="1"/>
  <c r="AF565" i="1"/>
  <c r="AF571" i="1"/>
  <c r="AF639" i="1"/>
  <c r="AF663" i="1"/>
  <c r="AF751" i="1"/>
  <c r="AF795" i="1"/>
  <c r="AF869" i="1"/>
  <c r="AF953" i="1"/>
  <c r="AF955" i="1"/>
  <c r="AF321" i="1"/>
  <c r="AF379" i="1"/>
  <c r="AF523" i="1"/>
  <c r="AF547" i="1"/>
  <c r="AF681" i="1"/>
  <c r="AF739" i="1"/>
  <c r="AF769" i="1"/>
  <c r="AF885" i="1"/>
  <c r="AF1065" i="1"/>
  <c r="AF1067" i="1"/>
  <c r="AF6" i="1"/>
  <c r="AF70" i="1"/>
  <c r="AF78" i="1"/>
  <c r="AF122" i="1"/>
  <c r="AF158" i="1"/>
  <c r="AF162" i="1"/>
  <c r="AF174" i="1"/>
  <c r="AF178" i="1"/>
  <c r="AF190" i="1"/>
  <c r="AF230" i="1"/>
  <c r="AF254" i="1"/>
  <c r="AF290" i="1"/>
  <c r="AF294" i="1"/>
  <c r="AF306" i="1"/>
  <c r="AF588" i="1"/>
  <c r="AF604" i="1"/>
  <c r="AF636" i="1"/>
  <c r="AF640" i="1"/>
  <c r="AF672" i="1"/>
  <c r="AF688" i="1"/>
  <c r="AF708" i="1"/>
  <c r="AF728" i="1"/>
  <c r="AF752" i="1"/>
  <c r="AF776" i="1"/>
  <c r="AF780" i="1"/>
  <c r="AF848" i="1"/>
  <c r="AF868" i="1"/>
  <c r="AF884" i="1"/>
  <c r="AF944" i="1"/>
  <c r="AF948" i="1"/>
  <c r="AF968" i="1"/>
  <c r="AF984" i="1"/>
  <c r="AF1004" i="1"/>
  <c r="AF1040" i="1"/>
  <c r="AF1068" i="1"/>
  <c r="AF1119" i="1"/>
  <c r="AF1123" i="1"/>
  <c r="AF163" i="1"/>
  <c r="AF167" i="1"/>
  <c r="AF283" i="1"/>
  <c r="AF287" i="1"/>
  <c r="AF357" i="1"/>
  <c r="AF407" i="1"/>
  <c r="AF411" i="1"/>
  <c r="AF561" i="1"/>
  <c r="AF609" i="1"/>
  <c r="AF743" i="1"/>
  <c r="AF881" i="1"/>
  <c r="AF957" i="1"/>
  <c r="D118" i="6"/>
  <c r="AF147" i="1"/>
  <c r="AF419" i="1"/>
  <c r="AF423" i="1"/>
  <c r="AF451" i="1"/>
  <c r="AF895" i="1"/>
  <c r="AF1112" i="1"/>
  <c r="AF151" i="1"/>
  <c r="AF947" i="1"/>
  <c r="AF432" i="1"/>
  <c r="AF444" i="1"/>
  <c r="AF468" i="1"/>
  <c r="AF496" i="1"/>
  <c r="AF7" i="1"/>
  <c r="AF1057" i="1"/>
  <c r="AF1089" i="1"/>
  <c r="AG28" i="3"/>
  <c r="AG36" i="3"/>
  <c r="L126" i="6"/>
  <c r="L123" i="6"/>
  <c r="L118" i="6"/>
  <c r="L132" i="6"/>
  <c r="B118" i="6"/>
  <c r="I118" i="6"/>
  <c r="G118" i="6"/>
  <c r="F118" i="6"/>
  <c r="L127" i="6"/>
  <c r="K118" i="6"/>
  <c r="L128" i="6"/>
  <c r="L124" i="6"/>
  <c r="C118" i="6"/>
  <c r="L125" i="6"/>
  <c r="H118" i="6"/>
  <c r="L131" i="6"/>
  <c r="L129" i="6"/>
  <c r="AB22" i="3"/>
  <c r="AG30" i="3"/>
  <c r="AB34" i="3"/>
  <c r="AB41" i="3"/>
  <c r="AG33" i="3"/>
  <c r="AG26" i="3"/>
  <c r="AG23" i="3"/>
  <c r="AG39" i="3"/>
  <c r="AB36" i="3"/>
  <c r="AB26" i="3"/>
  <c r="AG24" i="3"/>
  <c r="AG40" i="3"/>
  <c r="AG37" i="3"/>
  <c r="AG27" i="3"/>
  <c r="AB30" i="3"/>
  <c r="AG25" i="3"/>
  <c r="AG41" i="3"/>
  <c r="AG34" i="3"/>
  <c r="AG31" i="3"/>
  <c r="AG29" i="3"/>
  <c r="AG22" i="3"/>
  <c r="AG38" i="3"/>
  <c r="AG35" i="3"/>
  <c r="AB38" i="3"/>
  <c r="W31" i="3"/>
  <c r="AB32" i="3"/>
  <c r="W29" i="3"/>
  <c r="W23" i="3"/>
  <c r="W39" i="3"/>
  <c r="W24" i="3"/>
  <c r="W33" i="3"/>
  <c r="W26" i="3"/>
  <c r="W28" i="3"/>
  <c r="AB24" i="3"/>
  <c r="AB27" i="3"/>
  <c r="AB40" i="3"/>
  <c r="AB33" i="3"/>
  <c r="W41" i="3"/>
  <c r="W36" i="3"/>
  <c r="W25" i="3"/>
  <c r="W34" i="3"/>
  <c r="W27" i="3"/>
  <c r="W35" i="3"/>
  <c r="W22" i="3"/>
  <c r="W38" i="3"/>
  <c r="W40" i="3"/>
  <c r="J6" i="3"/>
  <c r="AB28" i="3"/>
  <c r="AB23" i="3"/>
  <c r="AB39" i="3"/>
  <c r="AB29" i="3"/>
  <c r="W37" i="3"/>
  <c r="W30" i="3"/>
  <c r="W32" i="3"/>
  <c r="AB31" i="3"/>
  <c r="AB37" i="3"/>
  <c r="AB35" i="3"/>
  <c r="AB25" i="3"/>
  <c r="AF1128" i="1" l="1"/>
  <c r="O151" i="6"/>
  <c r="O154" i="6"/>
  <c r="O152" i="6"/>
  <c r="O150" i="6"/>
  <c r="O158" i="6"/>
  <c r="O156" i="6"/>
  <c r="O149" i="6"/>
  <c r="O155" i="6"/>
  <c r="O153" i="6"/>
  <c r="F165" i="6"/>
  <c r="B165" i="6"/>
  <c r="C165" i="6"/>
  <c r="E165" i="6"/>
  <c r="D165" i="6"/>
  <c r="G158" i="6"/>
  <c r="C158" i="6"/>
  <c r="B158" i="6"/>
  <c r="D158" i="6"/>
  <c r="E158" i="6"/>
  <c r="F158" i="6"/>
  <c r="AG42" i="3"/>
  <c r="AH31" i="3" s="1"/>
  <c r="AB42" i="3"/>
  <c r="AC39" i="3" s="1"/>
  <c r="W42" i="3"/>
  <c r="X34" i="3" s="1"/>
  <c r="AH25" i="3" l="1"/>
  <c r="AH27" i="3"/>
  <c r="AH24" i="3"/>
  <c r="AH40" i="3"/>
  <c r="AH22" i="3"/>
  <c r="AH34" i="3"/>
  <c r="AH36" i="3"/>
  <c r="AH42" i="3"/>
  <c r="AH30" i="3"/>
  <c r="AH32" i="3"/>
  <c r="AH23" i="3"/>
  <c r="AH21" i="3"/>
  <c r="AH39" i="3"/>
  <c r="AH26" i="3"/>
  <c r="AH33" i="3"/>
  <c r="AH28" i="3"/>
  <c r="AH37" i="3"/>
  <c r="AH41" i="3"/>
  <c r="AH35" i="3"/>
  <c r="AH38" i="3"/>
  <c r="AH29" i="3"/>
  <c r="AC23" i="3"/>
  <c r="AC35" i="3"/>
  <c r="AC29" i="3"/>
  <c r="AC31" i="3"/>
  <c r="AC25" i="3"/>
  <c r="AC28" i="3"/>
  <c r="AC37" i="3"/>
  <c r="AC27" i="3"/>
  <c r="AC24" i="3"/>
  <c r="AC40" i="3"/>
  <c r="AC42" i="3"/>
  <c r="AC41" i="3"/>
  <c r="AC21" i="3"/>
  <c r="AC32" i="3"/>
  <c r="AC26" i="3"/>
  <c r="AC36" i="3"/>
  <c r="AC22" i="3"/>
  <c r="AC30" i="3"/>
  <c r="AC34" i="3"/>
  <c r="AC38" i="3"/>
  <c r="AC33" i="3"/>
  <c r="X42" i="3"/>
  <c r="X29" i="3"/>
  <c r="X21" i="3"/>
  <c r="X39" i="3"/>
  <c r="X33" i="3"/>
  <c r="X36" i="3"/>
  <c r="X26" i="3"/>
  <c r="X23" i="3"/>
  <c r="X28" i="3"/>
  <c r="X31" i="3"/>
  <c r="X24" i="3"/>
  <c r="X41" i="3"/>
  <c r="X38" i="3"/>
  <c r="X22" i="3"/>
  <c r="X25" i="3"/>
  <c r="X27" i="3"/>
  <c r="X30" i="3"/>
  <c r="X40" i="3"/>
  <c r="X32" i="3"/>
  <c r="X35" i="3"/>
  <c r="X37" i="3"/>
  <c r="AC43" i="3" l="1"/>
  <c r="AH43" i="3"/>
</calcChain>
</file>

<file path=xl/sharedStrings.xml><?xml version="1.0" encoding="utf-8"?>
<sst xmlns="http://schemas.openxmlformats.org/spreadsheetml/2006/main" count="3688" uniqueCount="1266">
  <si>
    <t>TOTAL PAÍS</t>
  </si>
  <si>
    <t>Municipio</t>
  </si>
  <si>
    <t>Extraer las variables código de municipio, nombre de municipio, año, trimestre y número de accesos del archivo "ACCESOS_INTERNET_FIJO_3_6" de POSTDATA de la CRC: https://www.postdata.gov.co/dataset/suscriptores-e-ingresos-de-internet-fijo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</si>
  <si>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</si>
  <si>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</si>
  <si>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</si>
  <si>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</si>
  <si>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</si>
  <si>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</si>
  <si>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</si>
  <si>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</si>
  <si>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</si>
  <si>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</si>
  <si>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</si>
  <si>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</si>
  <si>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</si>
  <si>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</si>
  <si>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</si>
  <si>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</si>
  <si>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</si>
  <si>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</si>
  <si>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</si>
  <si>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</si>
  <si>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</si>
  <si>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</si>
  <si>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</si>
  <si>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</si>
  <si>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</si>
  <si>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</si>
  <si>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</si>
  <si>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</si>
  <si>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</si>
  <si>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</si>
  <si>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</si>
  <si>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</si>
  <si>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</si>
  <si>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</si>
  <si>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</si>
  <si>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</si>
  <si>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</si>
  <si>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</si>
  <si>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</si>
  <si>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</si>
  <si>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</si>
  <si>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</si>
  <si>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</si>
  <si>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</si>
  <si>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</si>
  <si>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</si>
  <si>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</si>
  <si>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</si>
  <si>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</si>
  <si>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</si>
  <si>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</si>
  <si>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</si>
  <si>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</si>
  <si>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</si>
  <si>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</si>
  <si>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</si>
  <si>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</si>
  <si>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</si>
  <si>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</si>
  <si>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</si>
  <si>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</si>
  <si>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</si>
  <si>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</si>
  <si>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</si>
  <si>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</si>
  <si>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</si>
  <si>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</si>
  <si>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</si>
  <si>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</si>
  <si>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</si>
  <si>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</si>
  <si>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</si>
  <si>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</si>
  <si>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</si>
  <si>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</si>
  <si>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</si>
  <si>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</si>
  <si>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</si>
  <si>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</si>
  <si>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</si>
  <si>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</si>
  <si>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</si>
  <si>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</si>
  <si>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</si>
  <si>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</si>
  <si>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</si>
  <si>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</si>
  <si>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</si>
  <si>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</si>
  <si>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</si>
  <si>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</si>
  <si>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</si>
  <si>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</si>
  <si>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</si>
  <si>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</si>
  <si>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</si>
  <si>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</si>
  <si>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</si>
  <si>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</si>
  <si>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</si>
  <si>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</si>
  <si>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</si>
  <si>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</si>
  <si>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</si>
  <si>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</si>
  <si>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</si>
  <si>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</si>
  <si>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</si>
  <si>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</si>
  <si>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</si>
  <si>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</si>
  <si>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</si>
  <si>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</si>
  <si>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</si>
  <si>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</si>
  <si>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</si>
  <si>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</si>
  <si>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</si>
  <si>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</si>
  <si>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</si>
  <si>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</si>
  <si>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</si>
  <si>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</si>
  <si>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</si>
  <si>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</si>
  <si>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</si>
  <si>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</si>
  <si>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</si>
  <si>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</si>
  <si>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</si>
  <si>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</si>
  <si>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</si>
  <si>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</si>
  <si>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</si>
  <si>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</si>
  <si>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</si>
  <si>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</si>
  <si>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</si>
  <si>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</si>
  <si>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</si>
  <si>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</si>
  <si>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</si>
  <si>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</si>
  <si>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</si>
  <si>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</si>
  <si>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</si>
  <si>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</si>
  <si>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</si>
  <si>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</si>
  <si>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</si>
  <si>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</si>
  <si>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</si>
  <si>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</si>
  <si>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</si>
  <si>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</si>
  <si>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</si>
  <si>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</si>
  <si>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</si>
  <si>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</si>
  <si>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</si>
  <si>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</si>
  <si>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</si>
  <si>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</si>
  <si>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</si>
  <si>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</si>
  <si>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</si>
  <si>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</si>
  <si>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</si>
  <si>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</si>
  <si>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</si>
  <si>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</si>
  <si>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</si>
  <si>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</si>
  <si>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</si>
  <si>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</si>
  <si>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</si>
  <si>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</si>
  <si>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</si>
  <si>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</si>
  <si>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</si>
  <si>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</si>
  <si>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</si>
  <si>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</si>
  <si>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</si>
  <si>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</si>
  <si>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</si>
  <si>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</si>
  <si>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</si>
  <si>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</si>
  <si>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</si>
  <si>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</si>
  <si>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</si>
  <si>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</si>
  <si>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</si>
  <si>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</si>
  <si>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</si>
  <si>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</si>
  <si>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</si>
  <si>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</si>
  <si>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</si>
  <si>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</si>
  <si>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</si>
  <si>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</si>
  <si>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</si>
  <si>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</si>
  <si>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</si>
  <si>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</si>
  <si>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</si>
  <si>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</si>
  <si>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</si>
  <si>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</si>
  <si>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</si>
  <si>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</si>
  <si>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</si>
  <si>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</si>
  <si>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</si>
  <si>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</si>
  <si>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</si>
  <si>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</si>
  <si>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</si>
  <si>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</si>
  <si>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</si>
  <si>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</si>
  <si>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</si>
  <si>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</si>
  <si>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</si>
  <si>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</si>
  <si>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</si>
  <si>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</si>
  <si>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</si>
  <si>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</si>
  <si>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</si>
  <si>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</si>
  <si>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</si>
  <si>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</si>
  <si>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</si>
  <si>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</si>
  <si>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</si>
  <si>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</si>
  <si>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</si>
  <si>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</si>
  <si>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</si>
  <si>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</si>
  <si>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</si>
  <si>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</si>
  <si>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</si>
  <si>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</si>
  <si>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</si>
  <si>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</si>
  <si>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</si>
  <si>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</si>
  <si>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</si>
  <si>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</si>
  <si>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</si>
  <si>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</si>
  <si>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</si>
  <si>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</si>
  <si>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</si>
  <si>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</si>
  <si>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</si>
  <si>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</si>
  <si>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</si>
  <si>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</si>
  <si>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</si>
  <si>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</si>
  <si>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</si>
  <si>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</si>
  <si>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</si>
  <si>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</si>
  <si>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</si>
  <si>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</si>
  <si>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</si>
  <si>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</si>
  <si>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</si>
  <si>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</si>
  <si>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</si>
  <si>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</si>
  <si>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</si>
  <si>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</si>
  <si>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</si>
  <si>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</si>
  <si>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</si>
  <si>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</si>
  <si>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</si>
  <si>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</si>
  <si>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</si>
  <si>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</si>
  <si>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</si>
  <si>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</si>
  <si>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</si>
  <si>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</si>
  <si>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</si>
  <si>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</si>
  <si>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</si>
  <si>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</si>
  <si>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</si>
  <si>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</si>
  <si>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</si>
  <si>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</si>
  <si>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</si>
  <si>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</si>
  <si>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</si>
  <si>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</si>
  <si>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</si>
  <si>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</si>
  <si>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</si>
  <si>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</si>
  <si>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</si>
  <si>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</si>
  <si>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</si>
  <si>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</si>
  <si>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</si>
  <si>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</si>
  <si>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</si>
  <si>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</si>
  <si>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</si>
  <si>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</si>
  <si>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</si>
  <si>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</si>
  <si>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</si>
  <si>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</si>
  <si>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</si>
  <si>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</si>
  <si>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</si>
  <si>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</si>
  <si>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</si>
  <si>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</si>
  <si>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</si>
  <si>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</si>
  <si>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</si>
  <si>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</si>
  <si>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</si>
  <si>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</si>
  <si>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</si>
  <si>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</si>
  <si>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</si>
  <si>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</si>
  <si>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</si>
  <si>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</si>
  <si>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</si>
  <si>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</si>
  <si>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</si>
  <si>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</si>
  <si>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</si>
  <si>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</si>
  <si>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</si>
  <si>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</si>
  <si>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</si>
  <si>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</si>
  <si>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</si>
  <si>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</si>
  <si>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</si>
  <si>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</si>
  <si>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</si>
  <si>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</si>
  <si>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</si>
  <si>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</si>
  <si>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</si>
  <si>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</si>
  <si>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</si>
  <si>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</si>
  <si>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</si>
  <si>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</si>
  <si>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</si>
  <si>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</si>
  <si>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</si>
  <si>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</si>
  <si>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</si>
  <si>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</si>
  <si>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</si>
  <si>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</si>
  <si>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</si>
  <si>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</si>
  <si>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</si>
  <si>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</si>
  <si>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</si>
  <si>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</si>
  <si>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</si>
  <si>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</si>
  <si>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</si>
  <si>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</si>
  <si>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</si>
  <si>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</si>
  <si>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</si>
  <si>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</si>
  <si>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</si>
  <si>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</si>
  <si>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</si>
  <si>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</si>
  <si>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</si>
  <si>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</si>
  <si>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</si>
  <si>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</si>
  <si>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</si>
  <si>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</si>
  <si>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</si>
  <si>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</si>
  <si>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</si>
  <si>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</si>
  <si>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</si>
  <si>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</si>
  <si>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</si>
  <si>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</si>
  <si>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</si>
  <si>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</si>
  <si>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</si>
  <si>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</si>
  <si>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</si>
  <si>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</si>
  <si>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</si>
  <si>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</si>
  <si>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</si>
  <si>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</si>
  <si>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</si>
  <si>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</si>
  <si>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</si>
  <si>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</si>
  <si>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</si>
  <si>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</si>
  <si>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</si>
  <si>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</si>
  <si>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</si>
  <si>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</si>
  <si>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</si>
  <si>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</si>
  <si>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</si>
  <si>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</si>
  <si>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</si>
  <si>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</si>
  <si>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</si>
  <si>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</si>
  <si>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</si>
  <si>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</si>
  <si>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</si>
  <si>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</si>
  <si>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</si>
  <si>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</si>
  <si>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</si>
  <si>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</si>
  <si>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</si>
  <si>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</si>
  <si>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</si>
  <si>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</si>
  <si>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</si>
  <si>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</si>
  <si>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</si>
  <si>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</si>
  <si>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</si>
  <si>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</si>
  <si>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</si>
  <si>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</si>
  <si>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</si>
  <si>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</si>
  <si>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</si>
  <si>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</si>
  <si>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</si>
  <si>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</si>
  <si>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</si>
  <si>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</si>
  <si>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</si>
  <si>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</si>
  <si>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</si>
  <si>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</si>
  <si>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</si>
  <si>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</si>
  <si>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</si>
  <si>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</si>
  <si>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</si>
  <si>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</si>
  <si>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</si>
  <si>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</si>
  <si>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</si>
  <si>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</si>
  <si>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</si>
  <si>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</si>
  <si>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</si>
  <si>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</si>
  <si>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</si>
  <si>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</si>
  <si>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</si>
  <si>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</si>
  <si>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</si>
  <si>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</si>
  <si>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</si>
  <si>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</si>
  <si>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</si>
  <si>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</si>
  <si>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</si>
  <si>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</si>
  <si>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</si>
  <si>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</si>
  <si>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</si>
  <si>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</si>
  <si>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</si>
  <si>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</si>
  <si>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</si>
  <si>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</si>
  <si>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</si>
  <si>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</si>
  <si>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</si>
  <si>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</si>
  <si>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</si>
  <si>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</si>
  <si>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</si>
  <si>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</si>
  <si>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</si>
  <si>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</si>
  <si>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</si>
  <si>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</si>
  <si>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</si>
  <si>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</si>
  <si>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</si>
  <si>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</si>
  <si>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</si>
  <si>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</si>
  <si>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</si>
  <si>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</si>
  <si>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</si>
  <si>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</si>
  <si>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</si>
  <si>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</si>
  <si>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</si>
  <si>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</si>
  <si>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</si>
  <si>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</si>
  <si>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</si>
  <si>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</si>
  <si>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</si>
  <si>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</si>
  <si>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</si>
  <si>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</si>
  <si>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</si>
  <si>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</si>
  <si>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</si>
  <si>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</si>
  <si>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</si>
  <si>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</si>
  <si>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</si>
  <si>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</si>
  <si>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</si>
  <si>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</si>
  <si>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</si>
  <si>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</si>
  <si>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</si>
  <si>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</si>
  <si>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</si>
  <si>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</si>
  <si>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</si>
  <si>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</si>
  <si>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</si>
  <si>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</si>
  <si>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</si>
  <si>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</si>
  <si>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</si>
  <si>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</si>
  <si>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</si>
  <si>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</si>
  <si>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</si>
  <si>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</si>
  <si>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</si>
  <si>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</si>
  <si>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</si>
  <si>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</si>
  <si>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</si>
  <si>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</si>
  <si>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</si>
  <si>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</si>
  <si>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</si>
  <si>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</si>
  <si>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</si>
  <si>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</si>
  <si>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</si>
  <si>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</si>
  <si>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</si>
  <si>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</si>
  <si>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</si>
  <si>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</si>
  <si>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</si>
  <si>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</si>
  <si>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</si>
  <si>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</si>
  <si>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27086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</si>
  <si>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</si>
  <si>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</si>
  <si>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</si>
  <si>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</si>
  <si>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</si>
  <si>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</si>
  <si>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</si>
  <si>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</si>
  <si>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</si>
  <si>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</si>
  <si>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</si>
  <si>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</si>
  <si>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</si>
  <si>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</si>
  <si>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</si>
  <si>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</si>
  <si>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</si>
  <si>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</si>
  <si>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</si>
  <si>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</si>
  <si>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</si>
  <si>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</si>
  <si>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</si>
  <si>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</si>
  <si>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</si>
  <si>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</si>
  <si>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</si>
  <si>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</si>
  <si>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</si>
  <si>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</si>
  <si>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</si>
  <si>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</si>
  <si>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</si>
  <si>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</si>
  <si>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</si>
  <si>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</si>
  <si>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</si>
  <si>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</si>
  <si>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</si>
  <si>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</si>
  <si>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</si>
  <si>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</si>
  <si>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</si>
  <si>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</si>
  <si>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</si>
  <si>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</si>
  <si>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</si>
  <si>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</si>
  <si>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</si>
  <si>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</si>
  <si>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</si>
  <si>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</si>
  <si>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</si>
  <si>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</si>
  <si>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</si>
  <si>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</si>
  <si>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</si>
  <si>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</si>
  <si>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</si>
  <si>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</si>
  <si>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</si>
  <si>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</si>
  <si>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</si>
  <si>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</si>
  <si>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</si>
  <si>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</si>
  <si>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</si>
  <si>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</si>
  <si>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</si>
  <si>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</si>
  <si>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</si>
  <si>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</si>
  <si>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</si>
  <si>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</si>
  <si>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</si>
  <si>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</si>
  <si>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</si>
  <si>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</si>
  <si>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</si>
  <si>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</si>
  <si>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</si>
  <si>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</si>
  <si>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</si>
  <si>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</si>
  <si>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</si>
  <si>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</si>
  <si>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</si>
  <si>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</si>
  <si>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</si>
  <si>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</si>
  <si>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</si>
  <si>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</si>
  <si>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</si>
  <si>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</si>
  <si>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</si>
  <si>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</si>
  <si>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</si>
  <si>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</si>
  <si>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</si>
  <si>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</si>
  <si>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</si>
  <si>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</si>
  <si>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</si>
  <si>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</si>
  <si>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</si>
  <si>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</si>
  <si>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</si>
  <si>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</si>
  <si>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</si>
  <si>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</si>
  <si>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</si>
  <si>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</si>
  <si>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</si>
  <si>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</si>
  <si>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</si>
  <si>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</si>
  <si>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</si>
  <si>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</si>
  <si>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</si>
  <si>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</si>
  <si>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</si>
  <si>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</si>
  <si>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</si>
  <si>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</si>
  <si>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</si>
  <si>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</si>
  <si>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</si>
  <si>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</si>
  <si>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</si>
  <si>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</si>
  <si>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</si>
  <si>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</si>
  <si>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</si>
  <si>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</si>
  <si>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</si>
  <si>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</si>
  <si>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</si>
  <si>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</si>
  <si>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</si>
  <si>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</si>
  <si>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</si>
  <si>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</si>
  <si>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</si>
  <si>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</si>
  <si>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</si>
  <si>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</si>
  <si>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</si>
  <si>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</si>
  <si>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</si>
  <si>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</si>
  <si>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</si>
  <si>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</si>
  <si>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</si>
  <si>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</si>
  <si>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</si>
  <si>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</si>
  <si>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</si>
  <si>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</si>
  <si>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</si>
  <si>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</si>
  <si>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</si>
  <si>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</si>
  <si>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</si>
  <si>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</si>
  <si>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</si>
  <si>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</si>
  <si>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</si>
  <si>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</si>
  <si>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</si>
  <si>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</si>
  <si>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</si>
  <si>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</si>
  <si>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</si>
  <si>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</si>
  <si>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</si>
  <si>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</si>
  <si>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</si>
  <si>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</si>
  <si>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</si>
  <si>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</si>
  <si>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</si>
  <si>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</si>
  <si>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</si>
  <si>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</si>
  <si>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</si>
  <si>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</si>
  <si>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</si>
  <si>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</si>
  <si>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</si>
  <si>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</si>
  <si>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</si>
  <si>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</si>
  <si>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</si>
  <si>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</si>
  <si>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</si>
  <si>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</si>
  <si>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</si>
  <si>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</si>
  <si>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</si>
  <si>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</si>
  <si>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</si>
  <si>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</si>
  <si>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</si>
  <si>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</si>
  <si>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</si>
  <si>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</si>
  <si>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</si>
  <si>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</si>
  <si>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</si>
  <si>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</si>
  <si>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</si>
  <si>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</si>
  <si>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</si>
  <si>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</si>
  <si>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</si>
  <si>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</si>
  <si>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</si>
  <si>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</si>
  <si>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</si>
  <si>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</si>
  <si>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</si>
  <si>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</si>
  <si>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</si>
  <si>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</si>
  <si>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</si>
  <si>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</si>
  <si>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</si>
  <si>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</si>
  <si>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</si>
  <si>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</si>
  <si>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</si>
  <si>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</si>
  <si>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</si>
  <si>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</si>
  <si>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</si>
  <si>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</si>
  <si>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</si>
  <si>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</si>
  <si>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</si>
  <si>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</si>
  <si>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</si>
  <si>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</si>
  <si>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</si>
  <si>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</si>
  <si>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</si>
  <si>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</si>
  <si>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</si>
  <si>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</si>
  <si>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</si>
  <si>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</si>
  <si>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</si>
  <si>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</si>
  <si>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</si>
  <si>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</si>
  <si>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</si>
  <si>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</si>
  <si>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</si>
  <si>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</si>
  <si>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</si>
  <si>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</si>
  <si>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</si>
  <si>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</si>
  <si>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</si>
  <si>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</si>
  <si>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</si>
  <si>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</si>
  <si>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</si>
  <si>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</si>
  <si>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</si>
  <si>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</si>
  <si>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</si>
  <si>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</si>
  <si>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</si>
  <si>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</si>
  <si>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</si>
  <si>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</si>
  <si>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</si>
  <si>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</si>
  <si>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</si>
  <si>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</si>
  <si>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</si>
  <si>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</si>
  <si>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</si>
  <si>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</si>
  <si>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</si>
  <si>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</si>
  <si>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</si>
  <si>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</si>
  <si>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</si>
  <si>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</si>
  <si>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</si>
  <si>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</si>
  <si>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</si>
  <si>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</si>
  <si>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</si>
  <si>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</si>
  <si>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</si>
  <si>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</si>
  <si>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</si>
  <si>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</si>
  <si>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</si>
  <si>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</si>
  <si>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</si>
  <si>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</si>
  <si>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</si>
  <si>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</si>
  <si>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</si>
  <si>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</si>
  <si>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</si>
  <si>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</si>
  <si>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</si>
  <si>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</si>
  <si>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</si>
  <si>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</si>
  <si>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</si>
  <si>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</si>
  <si>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</si>
  <si>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</si>
  <si>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</si>
  <si>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</si>
  <si>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</si>
  <si>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</si>
  <si>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</si>
  <si>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</si>
  <si>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</si>
  <si>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</si>
  <si>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</si>
  <si>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</si>
  <si>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</si>
  <si>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</si>
  <si>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</si>
  <si>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</si>
  <si>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</si>
  <si>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</si>
  <si>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</si>
  <si>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</si>
  <si>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</si>
  <si>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</si>
  <si>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</si>
  <si>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</si>
  <si>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</si>
  <si>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</si>
  <si>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</si>
  <si>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</si>
  <si>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</si>
  <si>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</si>
  <si>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</si>
  <si>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</si>
  <si>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</si>
  <si>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</si>
  <si>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</si>
  <si>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</si>
  <si>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</si>
  <si>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</si>
  <si>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</si>
  <si>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</si>
  <si>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</si>
  <si>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</si>
  <si>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</si>
  <si>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</si>
  <si>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</si>
  <si>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</si>
  <si>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</si>
  <si>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</si>
  <si>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</si>
  <si>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</si>
  <si>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</si>
  <si>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</si>
  <si>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</si>
  <si>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</si>
  <si>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</si>
  <si>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</si>
  <si>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</si>
  <si>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</si>
  <si>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</si>
  <si>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</si>
  <si>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</si>
  <si>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</si>
  <si>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</si>
  <si>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</si>
  <si>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</si>
  <si>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</si>
  <si>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</si>
  <si>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</si>
  <si>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</si>
  <si>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</si>
  <si>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</si>
  <si>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</si>
  <si>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</si>
  <si>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</si>
  <si>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</si>
  <si>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</si>
  <si>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</si>
  <si>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</si>
  <si>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</si>
  <si>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</si>
  <si>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</si>
  <si>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</si>
  <si>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</si>
  <si>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</si>
  <si>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</si>
  <si>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</si>
  <si>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</si>
  <si>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</si>
  <si>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</si>
  <si>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</si>
  <si>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</si>
  <si>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</si>
  <si>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</si>
  <si>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</si>
  <si>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</si>
  <si>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</si>
  <si>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</si>
  <si>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</si>
  <si>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</si>
  <si>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</si>
  <si>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</si>
  <si>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</si>
  <si>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</si>
  <si>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</si>
  <si>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</si>
  <si>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</si>
  <si>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</si>
  <si>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</si>
  <si>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</si>
  <si>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</si>
  <si>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</si>
  <si>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</si>
  <si>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</si>
  <si>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</si>
  <si>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</si>
  <si>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</si>
  <si>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</si>
  <si>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</si>
  <si>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</si>
  <si>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</si>
  <si>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</si>
  <si>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</si>
  <si>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</si>
  <si>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</si>
  <si>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</si>
  <si>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</si>
  <si>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</si>
  <si>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</si>
  <si>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</si>
  <si>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</si>
  <si>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</si>
  <si>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</si>
  <si>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</si>
  <si>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</si>
  <si>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</si>
  <si>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</si>
  <si>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</si>
  <si>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</si>
  <si>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</si>
  <si>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</si>
  <si>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</si>
  <si>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</si>
  <si>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</si>
  <si>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</si>
  <si>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</si>
  <si>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</si>
  <si>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</si>
  <si>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</si>
  <si>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</si>
  <si>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</si>
  <si>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</si>
  <si>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</si>
  <si>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</si>
  <si>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</si>
  <si>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</si>
  <si>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</si>
  <si>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</si>
  <si>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</si>
  <si>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</si>
  <si>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</si>
  <si>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</si>
  <si>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</si>
  <si>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</si>
  <si>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</si>
  <si>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</si>
  <si>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</si>
  <si>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</si>
  <si>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</si>
  <si>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</si>
  <si>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</si>
  <si>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</si>
  <si>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</si>
  <si>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</si>
  <si>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</si>
  <si>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</si>
  <si>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</si>
  <si>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</si>
  <si>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</si>
  <si>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</si>
  <si>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</si>
  <si>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</si>
  <si>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</si>
  <si>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</si>
  <si>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</si>
  <si>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</si>
  <si>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</si>
  <si>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</si>
  <si>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</si>
  <si>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</si>
  <si>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</si>
  <si>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</si>
  <si>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</si>
  <si>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</si>
  <si>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</si>
  <si>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</si>
  <si>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</si>
  <si>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91530</t>
  </si>
  <si>
    <t>91536</t>
  </si>
  <si>
    <t>91540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</si>
  <si>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</si>
  <si>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</si>
  <si>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</si>
  <si>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</si>
  <si>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</si>
  <si>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</si>
  <si>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</si>
  <si>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</si>
  <si>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</si>
  <si>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</si>
  <si>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</si>
  <si>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</si>
  <si>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</si>
  <si>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</si>
  <si>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</si>
  <si>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</si>
  <si>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</si>
  <si>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</si>
  <si>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</si>
  <si>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</si>
  <si>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</si>
  <si>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</si>
  <si>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</si>
  <si>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AS</t>
  </si>
  <si>
    <t>P O B L A C I O N</t>
  </si>
  <si>
    <t>A C C E S O S   D E   I N T E R N E T</t>
  </si>
  <si>
    <t>H O G A R E S</t>
  </si>
  <si>
    <t>Combinar archivo resultante con información de la población del DANE por municipio proyectada a los años 2020 - 2023 a nivel del TOTAl del municipio. "anex-DCD-Proypoblacion-PerteneniaEtnicoRacialmun.xls"</t>
  </si>
  <si>
    <t>91460</t>
  </si>
  <si>
    <t>91669</t>
  </si>
  <si>
    <t>D E N S I D A D  / P E N E T R A C I O N   D E   I N T E R N E T</t>
  </si>
  <si>
    <t>S O B R E   P O B L A C I O N</t>
  </si>
  <si>
    <t>S O B R E   H O G A R E S</t>
  </si>
  <si>
    <t xml:space="preserve">Combinar archivo resultante con información de hogares del DANE por municipio proyectada a los años 2020 - 2023 a nivel del TOTAl del municipio: "anexo-proyecciones-hogares-dptal-2018-2050-mpal-2018-2035.XLS". </t>
  </si>
  <si>
    <t>Generar base de datos que combine No. de accesos por municipios/departamentos / población / hogares</t>
  </si>
  <si>
    <t>Nivel</t>
  </si>
  <si>
    <t>&lt;5%</t>
  </si>
  <si>
    <t>&gt;= 5% - &lt; 10%</t>
  </si>
  <si>
    <t>&gt;= 10% - &lt; 15%</t>
  </si>
  <si>
    <t>&gt;= 15% - &lt; 20%</t>
  </si>
  <si>
    <t>&gt;= 20% - &lt; 25%</t>
  </si>
  <si>
    <t>&gt;= 25% - &lt; 30%</t>
  </si>
  <si>
    <t>&gt;= 30% - &lt; 35%</t>
  </si>
  <si>
    <t>&gt;= 35% - &lt; 40%</t>
  </si>
  <si>
    <t>&gt;= 40% - &lt; 45%</t>
  </si>
  <si>
    <t>&gt;= 45% - &lt; 50%</t>
  </si>
  <si>
    <t>&gt;= 50% - &lt; 55%</t>
  </si>
  <si>
    <t>&gt;= 55% - &lt; 60%</t>
  </si>
  <si>
    <t>&gt;= 60% - &lt; 65%</t>
  </si>
  <si>
    <t>&gt;= 65% - &lt; 70%</t>
  </si>
  <si>
    <t>&gt;= 70% - &lt; 75%</t>
  </si>
  <si>
    <t>&gt;= 75% - &lt; 80%</t>
  </si>
  <si>
    <t>&gt;= 80% - &lt; 85%</t>
  </si>
  <si>
    <t>&gt;= 85% - &lt; 90%</t>
  </si>
  <si>
    <t>&gt;= 90% - &lt; 95%</t>
  </si>
  <si>
    <t>&gt;= 95% - &lt; 100%</t>
  </si>
  <si>
    <t>Mayor 100%</t>
  </si>
  <si>
    <t>No de Municipios con  penetración inferior al límite superior del rango</t>
  </si>
  <si>
    <t>No de Municipios con  penetración en el rango</t>
  </si>
  <si>
    <t>&lt; 5%</t>
  </si>
  <si>
    <t>No de Municipios con  penetración sobre hogares en el rango</t>
  </si>
  <si>
    <t>No. de municipios con  penetración sobre hogares inferior al límite superior del rango</t>
  </si>
  <si>
    <t>Accesos - Población DANE - 2023-II</t>
  </si>
  <si>
    <t>Accesos - Hogares 2023-II</t>
  </si>
  <si>
    <t>Mapiripana (CD)</t>
  </si>
  <si>
    <t>Total</t>
  </si>
  <si>
    <t>Solo residencial</t>
  </si>
  <si>
    <t>Total accesos</t>
  </si>
  <si>
    <t>Accesos residenciales</t>
  </si>
  <si>
    <t>2021-I</t>
  </si>
  <si>
    <t>2022-I</t>
  </si>
  <si>
    <t>2021-II</t>
  </si>
  <si>
    <t>2021-III</t>
  </si>
  <si>
    <t>2021-IV</t>
  </si>
  <si>
    <t>2022-II</t>
  </si>
  <si>
    <t>2022-III</t>
  </si>
  <si>
    <t>2022-IV</t>
  </si>
  <si>
    <t>2023-I</t>
  </si>
  <si>
    <t>2023-II</t>
  </si>
  <si>
    <t>No. de hogares con  penetración sobre hogares inferior al límite superior del rango</t>
  </si>
  <si>
    <t>% de municipios</t>
  </si>
  <si>
    <t>No de hogares con  penetración sobre hogares en el rango</t>
  </si>
  <si>
    <t>Para las velocidades de acceso se elininan los outliers</t>
  </si>
  <si>
    <t>Id Municipio</t>
  </si>
  <si>
    <t>Penetración sobre hogares 2022-IV</t>
  </si>
  <si>
    <t>Número de accesos</t>
  </si>
  <si>
    <t>Número de Accesos por penetración de hogares y tamaño de la empresa - 2024-II</t>
  </si>
  <si>
    <t>Número acumulado de Accesos fijos por penetración de hogares y tamaño de la empresa - 2024-II</t>
  </si>
  <si>
    <t>COMCEL</t>
  </si>
  <si>
    <t>UNE</t>
  </si>
  <si>
    <t>MOVISTAR</t>
  </si>
  <si>
    <t>ETB</t>
  </si>
  <si>
    <t>10.000-40.000</t>
  </si>
  <si>
    <t>40.000-100.000</t>
  </si>
  <si>
    <t xml:space="preserve">  &lt;  10.000 </t>
  </si>
  <si>
    <t>TOTAL</t>
  </si>
  <si>
    <t>0 - 10%</t>
  </si>
  <si>
    <t>&gt;=10% - &lt; 20%</t>
  </si>
  <si>
    <t>&lt;= 20.000</t>
  </si>
  <si>
    <t>&gt;=20% - &lt; 30%</t>
  </si>
  <si>
    <t>&gt;=30% - &lt; 40%</t>
  </si>
  <si>
    <t>&gt;=40% - &lt; 50%</t>
  </si>
  <si>
    <t>&gt;=50% - &lt; 60%</t>
  </si>
  <si>
    <t>&gt;=60% - &lt; 70%</t>
  </si>
  <si>
    <t>&gt;=70% - &lt; 80%</t>
  </si>
  <si>
    <t>&gt;=80</t>
  </si>
  <si>
    <t>1.  Validación estádistica entre planes de solo Internet o Internet + telefonía (1 y 4) respecto de planes que además incluyen TV (5 y 7) para estimar el valor promedio de plan que tenga TV. ¿Qué porcentaje se debe tomar para reflejar el componente Internet?</t>
  </si>
  <si>
    <t>2. Dependiendo de lo que resulte en ejercicio anterior, decidir si se toma solo planes 1 y 4 o si, con el factor de ajuste que resulte, se consideran también planes 5 y 7</t>
  </si>
  <si>
    <t>3.  Para el agregado nacional:</t>
  </si>
  <si>
    <t>3.a. Precio promedio / Mbps para planes en rango 0-5 Mbps, &gt;5 - 10 Mbps, &gt;10 - 20 Mbps, &gt;20 - 50 Mbps, &gt; 50 Mbps.</t>
  </si>
  <si>
    <t>3.b. Precio promedio / Mbps x Segmentos (estratos) x Velocidades (rangos anteriores numeral 3.a.)</t>
  </si>
  <si>
    <t>3.c. Precio promedio / Mbps x Tamaños empresas x Velocidades (rangos anteriores numeral 3.a.). (Los tamaños empresas que sacó Víctor)</t>
  </si>
  <si>
    <t>3.d. Precio promedio / Mbps x municipios según penetración x Velocidades (rangos anteriores numeral 3.a.). (Los grupos de municipios que sacó Víctor)</t>
  </si>
  <si>
    <t>4. Para departamentos y Bogotá DC</t>
  </si>
  <si>
    <t>4.a. Precio promedio / Mbps para planes en rango 0-5 Mbps, &gt;5 - 10 Mbps, &gt;10 - 20 Mbps, &gt;20 - 50 Mbps, &gt; 50 Mbps.</t>
  </si>
  <si>
    <t>5. Mapas</t>
  </si>
  <si>
    <t>5.2.  Velocidad promedio x Departamento</t>
  </si>
  <si>
    <t>5.1. Penetración sobre  hogares x  Departamentos</t>
  </si>
  <si>
    <t>5.3.  Precio promedio x Mbps x Departamento para el rango de 0 - 50 Mbps</t>
  </si>
  <si>
    <t>Tamaño promedio del hogar</t>
  </si>
  <si>
    <t>Hogares sin Internet</t>
  </si>
  <si>
    <t>Personas sin Internet</t>
  </si>
  <si>
    <t>% de accesos fijos</t>
  </si>
  <si>
    <t>Hogares</t>
  </si>
  <si>
    <t>Accesos</t>
  </si>
  <si>
    <t>No cubiertos</t>
  </si>
  <si>
    <t>Hogares con penetración &lt;=20%</t>
  </si>
  <si>
    <t>HV TV</t>
  </si>
  <si>
    <t>EDATEL</t>
  </si>
  <si>
    <t>DIRECTV</t>
  </si>
  <si>
    <t>EDATEL+ HV TV + DIRECTV</t>
  </si>
  <si>
    <t>COMCEL + UNE + MOVISTAR + ETB</t>
  </si>
  <si>
    <t>TOTAL INTERNET RESIDENCIAL</t>
  </si>
  <si>
    <t>Penetración de Internet sobre hogares</t>
  </si>
  <si>
    <t>20.000 - 40.000</t>
  </si>
  <si>
    <t>40.000 - 100.000</t>
  </si>
  <si>
    <t>Tamaño / tipo de operador</t>
  </si>
  <si>
    <t>0 - &lt; 30%</t>
  </si>
  <si>
    <t xml:space="preserve">&gt;=50% </t>
  </si>
  <si>
    <t>&lt;= 40.000</t>
  </si>
  <si>
    <t>CLARO+UNE+MOVISTAR+ETB</t>
  </si>
  <si>
    <t>&gt;=30%-&lt; 50%</t>
  </si>
  <si>
    <t>Número de municipios atendidos</t>
  </si>
  <si>
    <t>10-20 Mil</t>
  </si>
  <si>
    <t>20-30 Mil</t>
  </si>
  <si>
    <t>&lt;=1.000</t>
  </si>
  <si>
    <t>1-2 Mil</t>
  </si>
  <si>
    <t>2-5 Mil</t>
  </si>
  <si>
    <t>5-10 Mil</t>
  </si>
  <si>
    <t>30-40 Mil</t>
  </si>
  <si>
    <t>50-60 Mil</t>
  </si>
  <si>
    <t xml:space="preserve">Mercado de Acceso a Internet fijo - Número de municipios atendidos </t>
  </si>
  <si>
    <t>60-70 Mil</t>
  </si>
  <si>
    <t>90-100 Mil</t>
  </si>
  <si>
    <t>E S T R A T O  S O C I O E C O N Ó M I C O</t>
  </si>
  <si>
    <t>E1</t>
  </si>
  <si>
    <t>E2</t>
  </si>
  <si>
    <t>E3</t>
  </si>
  <si>
    <t>E4</t>
  </si>
  <si>
    <t>E5</t>
  </si>
  <si>
    <t>E6</t>
  </si>
  <si>
    <t>TIPO DE EMPRESA</t>
  </si>
  <si>
    <t>T O T A L</t>
  </si>
  <si>
    <t>30 - 100 MIL</t>
  </si>
  <si>
    <t>&lt; = 5.000</t>
  </si>
  <si>
    <t>5 - 30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</si>
</sst>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595959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/>
      </bottom>
      <diagonal/>
    </border>
    <border>
      <left/>
      <right/>
      <top style="thin">
        <color auto="1"/>
      </top>
      <bottom style="thin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theme="4"/>
      </bottom>
      <diagonal/>
    </border>
    <border>
      <left style="thin">
        <color auto="1"/>
      </left>
      <right/>
      <top style="thin">
        <color theme="4"/>
      </top>
      <bottom style="thin">
        <color auto="1"/>
      </bottom>
      <diagonal/>
    </border>
    <border>
      <left/>
      <right/>
      <top style="thin">
        <color theme="4"/>
      </top>
      <bottom style="thin">
        <color auto="1"/>
      </bottom>
      <diagonal/>
    </border>
    <border>
      <left/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rgb="FFC00000"/>
      </left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 style="thin">
        <color theme="0"/>
      </right>
      <top/>
      <bottom style="thin">
        <color rgb="FFC00000"/>
      </bottom>
      <diagonal/>
    </border>
    <border>
      <left style="thin">
        <color theme="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theme="0"/>
      </bottom>
      <diagonal/>
    </border>
    <border>
      <left/>
      <right/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/>
      <top/>
      <bottom/>
      <diagonal/>
    </border>
    <border>
      <left style="thin">
        <color theme="0"/>
      </left>
      <right/>
      <top/>
      <bottom style="thin">
        <color rgb="FFC00000"/>
      </bottom>
      <diagonal/>
    </border>
    <border>
      <left style="thin">
        <color theme="0"/>
      </left>
      <right/>
      <top style="thin">
        <color rgb="FFC00000"/>
      </top>
      <bottom style="thin">
        <color rgb="FFC00000"/>
      </bottom>
      <diagonal/>
    </border>
    <border>
      <left/>
      <right/>
      <top/>
      <bottom style="thin">
        <color theme="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theme="0"/>
      </left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/>
      <top style="thin">
        <color rgb="FFC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3" fontId="0" fillId="2" borderId="13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5" xfId="0" applyFill="1" applyBorder="1" applyAlignment="1">
      <alignment horizontal="center"/>
    </xf>
    <xf numFmtId="3" fontId="0" fillId="0" borderId="0" xfId="0" applyNumberFormat="1"/>
    <xf numFmtId="3" fontId="0" fillId="0" borderId="14" xfId="0" applyNumberFormat="1" applyBorder="1"/>
    <xf numFmtId="3" fontId="0" fillId="0" borderId="18" xfId="0" applyNumberFormat="1" applyBorder="1"/>
    <xf numFmtId="3" fontId="0" fillId="2" borderId="5" xfId="0" applyNumberFormat="1" applyFill="1" applyBorder="1"/>
    <xf numFmtId="3" fontId="0" fillId="2" borderId="6" xfId="0" applyNumberFormat="1" applyFill="1" applyBorder="1"/>
    <xf numFmtId="3" fontId="0" fillId="2" borderId="7" xfId="0" applyNumberFormat="1" applyFill="1" applyBorder="1"/>
    <xf numFmtId="0" fontId="0" fillId="4" borderId="4" xfId="0" applyFill="1" applyBorder="1" applyAlignment="1">
      <alignment horizontal="left"/>
    </xf>
    <xf numFmtId="3" fontId="0" fillId="4" borderId="5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3" fontId="0" fillId="4" borderId="14" xfId="0" applyNumberFormat="1" applyFill="1" applyBorder="1"/>
    <xf numFmtId="3" fontId="0" fillId="4" borderId="0" xfId="0" applyNumberFormat="1" applyFill="1"/>
    <xf numFmtId="3" fontId="0" fillId="4" borderId="18" xfId="0" applyNumberFormat="1" applyFill="1" applyBorder="1"/>
    <xf numFmtId="3" fontId="0" fillId="0" borderId="17" xfId="0" applyNumberFormat="1" applyBorder="1"/>
    <xf numFmtId="0" fontId="0" fillId="3" borderId="0" xfId="0" applyFill="1"/>
    <xf numFmtId="10" fontId="0" fillId="0" borderId="0" xfId="1" applyNumberFormat="1" applyFont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3" fontId="0" fillId="0" borderId="15" xfId="0" applyNumberFormat="1" applyBorder="1"/>
    <xf numFmtId="10" fontId="0" fillId="0" borderId="18" xfId="1" applyNumberFormat="1" applyFont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0" fontId="0" fillId="2" borderId="7" xfId="1" applyNumberFormat="1" applyFont="1" applyFill="1" applyBorder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0" fontId="0" fillId="4" borderId="18" xfId="1" applyNumberFormat="1" applyFont="1" applyFill="1" applyBorder="1" applyAlignment="1">
      <alignment horizontal="center"/>
    </xf>
    <xf numFmtId="10" fontId="0" fillId="2" borderId="19" xfId="1" applyNumberFormat="1" applyFont="1" applyFill="1" applyBorder="1" applyAlignment="1">
      <alignment horizontal="center"/>
    </xf>
    <xf numFmtId="0" fontId="2" fillId="0" borderId="0" xfId="0" applyFont="1"/>
    <xf numFmtId="9" fontId="2" fillId="3" borderId="20" xfId="0" applyNumberFormat="1" applyFont="1" applyFill="1" applyBorder="1" applyAlignment="1">
      <alignment horizontal="center"/>
    </xf>
    <xf numFmtId="9" fontId="2" fillId="3" borderId="22" xfId="0" applyNumberFormat="1" applyFont="1" applyFill="1" applyBorder="1" applyAlignment="1">
      <alignment horizontal="center"/>
    </xf>
    <xf numFmtId="10" fontId="2" fillId="0" borderId="22" xfId="1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0" fontId="2" fillId="0" borderId="21" xfId="1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0" xfId="0" applyNumberFormat="1" applyFont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0" fillId="8" borderId="0" xfId="0" applyFill="1"/>
    <xf numFmtId="3" fontId="0" fillId="8" borderId="18" xfId="0" applyNumberFormat="1" applyFill="1" applyBorder="1"/>
    <xf numFmtId="3" fontId="0" fillId="8" borderId="7" xfId="0" applyNumberFormat="1" applyFill="1" applyBorder="1" applyAlignment="1">
      <alignment horizontal="center"/>
    </xf>
    <xf numFmtId="10" fontId="2" fillId="3" borderId="20" xfId="1" applyNumberFormat="1" applyFont="1" applyFill="1" applyBorder="1" applyAlignment="1">
      <alignment horizontal="center" vertical="center"/>
    </xf>
    <xf numFmtId="0" fontId="2" fillId="3" borderId="0" xfId="0" applyFont="1" applyFill="1"/>
    <xf numFmtId="10" fontId="2" fillId="3" borderId="22" xfId="1" applyNumberFormat="1" applyFont="1" applyFill="1" applyBorder="1" applyAlignment="1">
      <alignment horizontal="center" vertical="center"/>
    </xf>
    <xf numFmtId="3" fontId="2" fillId="3" borderId="20" xfId="0" applyNumberFormat="1" applyFont="1" applyFill="1" applyBorder="1" applyAlignment="1">
      <alignment horizontal="center" vertical="center"/>
    </xf>
    <xf numFmtId="3" fontId="2" fillId="3" borderId="15" xfId="0" applyNumberFormat="1" applyFont="1" applyFill="1" applyBorder="1" applyAlignment="1">
      <alignment horizontal="center"/>
    </xf>
    <xf numFmtId="3" fontId="2" fillId="3" borderId="22" xfId="0" applyNumberFormat="1" applyFont="1" applyFill="1" applyBorder="1" applyAlignment="1">
      <alignment horizontal="center" vertical="center"/>
    </xf>
    <xf numFmtId="3" fontId="2" fillId="3" borderId="14" xfId="0" applyNumberFormat="1" applyFont="1" applyFill="1" applyBorder="1" applyAlignment="1">
      <alignment horizontal="center"/>
    </xf>
    <xf numFmtId="3" fontId="0" fillId="9" borderId="5" xfId="0" applyNumberFormat="1" applyFill="1" applyBorder="1" applyAlignment="1">
      <alignment horizontal="center"/>
    </xf>
    <xf numFmtId="3" fontId="0" fillId="9" borderId="6" xfId="0" applyNumberFormat="1" applyFill="1" applyBorder="1" applyAlignment="1">
      <alignment horizontal="center"/>
    </xf>
    <xf numFmtId="3" fontId="0" fillId="9" borderId="7" xfId="0" applyNumberFormat="1" applyFill="1" applyBorder="1" applyAlignment="1">
      <alignment horizontal="center"/>
    </xf>
    <xf numFmtId="3" fontId="0" fillId="9" borderId="3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4" xfId="0" applyFill="1" applyBorder="1" applyAlignment="1">
      <alignment horizontal="left"/>
    </xf>
    <xf numFmtId="10" fontId="0" fillId="9" borderId="19" xfId="1" applyNumberFormat="1" applyFont="1" applyFill="1" applyBorder="1" applyAlignment="1">
      <alignment horizontal="center"/>
    </xf>
    <xf numFmtId="10" fontId="0" fillId="9" borderId="6" xfId="1" applyNumberFormat="1" applyFont="1" applyFill="1" applyBorder="1" applyAlignment="1">
      <alignment horizontal="center"/>
    </xf>
    <xf numFmtId="10" fontId="0" fillId="9" borderId="7" xfId="1" applyNumberFormat="1" applyFont="1" applyFill="1" applyBorder="1" applyAlignment="1">
      <alignment horizontal="center"/>
    </xf>
    <xf numFmtId="41" fontId="0" fillId="0" borderId="0" xfId="2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0" fillId="0" borderId="19" xfId="0" applyBorder="1"/>
    <xf numFmtId="3" fontId="0" fillId="0" borderId="19" xfId="0" applyNumberFormat="1" applyBorder="1" applyAlignment="1">
      <alignment horizontal="center"/>
    </xf>
    <xf numFmtId="164" fontId="2" fillId="0" borderId="20" xfId="1" applyNumberFormat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wrapText="1" indent="2"/>
    </xf>
    <xf numFmtId="4" fontId="0" fillId="0" borderId="0" xfId="0" applyNumberFormat="1"/>
    <xf numFmtId="0" fontId="0" fillId="5" borderId="16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164" fontId="0" fillId="0" borderId="0" xfId="1" applyNumberFormat="1" applyFont="1"/>
    <xf numFmtId="3" fontId="2" fillId="0" borderId="22" xfId="1" applyNumberFormat="1" applyFont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 wrapText="1"/>
    </xf>
    <xf numFmtId="3" fontId="5" fillId="7" borderId="27" xfId="1" applyNumberFormat="1" applyFont="1" applyFill="1" applyBorder="1" applyAlignment="1">
      <alignment horizontal="center" vertical="center" wrapText="1"/>
    </xf>
    <xf numFmtId="3" fontId="5" fillId="7" borderId="28" xfId="1" applyNumberFormat="1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/>
    </xf>
    <xf numFmtId="0" fontId="3" fillId="7" borderId="29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0" fillId="0" borderId="34" xfId="0" applyBorder="1"/>
    <xf numFmtId="164" fontId="5" fillId="7" borderId="27" xfId="1" applyNumberFormat="1" applyFont="1" applyFill="1" applyBorder="1" applyAlignment="1">
      <alignment horizontal="center" vertical="center" wrapText="1"/>
    </xf>
    <xf numFmtId="164" fontId="5" fillId="7" borderId="28" xfId="1" applyNumberFormat="1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164" fontId="2" fillId="0" borderId="14" xfId="1" applyNumberFormat="1" applyFont="1" applyBorder="1" applyAlignment="1">
      <alignment horizontal="center" vertical="center"/>
    </xf>
    <xf numFmtId="164" fontId="5" fillId="7" borderId="37" xfId="1" applyNumberFormat="1" applyFont="1" applyFill="1" applyBorder="1" applyAlignment="1">
      <alignment horizontal="center" vertical="center" wrapText="1"/>
    </xf>
    <xf numFmtId="0" fontId="0" fillId="0" borderId="35" xfId="0" applyBorder="1"/>
    <xf numFmtId="0" fontId="5" fillId="3" borderId="38" xfId="0" applyFont="1" applyFill="1" applyBorder="1"/>
    <xf numFmtId="0" fontId="6" fillId="0" borderId="0" xfId="0" applyFont="1" applyAlignment="1">
      <alignment horizontal="center" vertical="center" readingOrder="1"/>
    </xf>
    <xf numFmtId="0" fontId="5" fillId="3" borderId="35" xfId="0" applyFont="1" applyFill="1" applyBorder="1"/>
    <xf numFmtId="0" fontId="5" fillId="7" borderId="26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7" borderId="42" xfId="0" applyFont="1" applyFill="1" applyBorder="1" applyAlignment="1">
      <alignment horizontal="center"/>
    </xf>
    <xf numFmtId="0" fontId="5" fillId="7" borderId="42" xfId="0" applyFont="1" applyFill="1" applyBorder="1"/>
    <xf numFmtId="3" fontId="0" fillId="0" borderId="43" xfId="0" applyNumberFormat="1" applyBorder="1"/>
    <xf numFmtId="3" fontId="0" fillId="0" borderId="44" xfId="0" applyNumberFormat="1" applyBorder="1"/>
    <xf numFmtId="0" fontId="0" fillId="0" borderId="43" xfId="0" applyBorder="1" applyAlignment="1">
      <alignment horizontal="left" indent="1"/>
    </xf>
    <xf numFmtId="0" fontId="0" fillId="0" borderId="44" xfId="0" applyBorder="1" applyAlignment="1">
      <alignment horizontal="left" indent="1"/>
    </xf>
    <xf numFmtId="3" fontId="5" fillId="7" borderId="27" xfId="0" applyNumberFormat="1" applyFont="1" applyFill="1" applyBorder="1"/>
    <xf numFmtId="3" fontId="5" fillId="7" borderId="28" xfId="0" applyNumberFormat="1" applyFont="1" applyFill="1" applyBorder="1"/>
    <xf numFmtId="164" fontId="0" fillId="0" borderId="43" xfId="1" applyNumberFormat="1" applyFont="1" applyBorder="1" applyAlignment="1">
      <alignment horizontal="center"/>
    </xf>
    <xf numFmtId="164" fontId="0" fillId="0" borderId="44" xfId="1" applyNumberFormat="1" applyFont="1" applyBorder="1" applyAlignment="1">
      <alignment horizontal="center"/>
    </xf>
    <xf numFmtId="164" fontId="5" fillId="7" borderId="27" xfId="1" applyNumberFormat="1" applyFont="1" applyFill="1" applyBorder="1" applyAlignment="1">
      <alignment horizontal="center"/>
    </xf>
    <xf numFmtId="164" fontId="5" fillId="7" borderId="28" xfId="1" applyNumberFormat="1" applyFont="1" applyFill="1" applyBorder="1" applyAlignment="1">
      <alignment horizontal="center"/>
    </xf>
    <xf numFmtId="0" fontId="5" fillId="7" borderId="42" xfId="0" applyFont="1" applyFill="1" applyBorder="1" applyAlignment="1">
      <alignment horizontal="center" vertical="center" wrapText="1"/>
    </xf>
    <xf numFmtId="0" fontId="8" fillId="3" borderId="35" xfId="0" applyFont="1" applyFill="1" applyBorder="1"/>
    <xf numFmtId="0" fontId="8" fillId="7" borderId="42" xfId="0" applyFont="1" applyFill="1" applyBorder="1" applyAlignment="1">
      <alignment horizontal="center" vertical="center" wrapText="1"/>
    </xf>
    <xf numFmtId="0" fontId="9" fillId="0" borderId="43" xfId="0" applyFont="1" applyBorder="1" applyAlignment="1">
      <alignment horizontal="left" indent="1"/>
    </xf>
    <xf numFmtId="3" fontId="9" fillId="0" borderId="43" xfId="0" applyNumberFormat="1" applyFont="1" applyBorder="1"/>
    <xf numFmtId="0" fontId="9" fillId="0" borderId="44" xfId="0" applyFont="1" applyBorder="1" applyAlignment="1">
      <alignment horizontal="left" indent="1"/>
    </xf>
    <xf numFmtId="3" fontId="9" fillId="0" borderId="44" xfId="0" applyNumberFormat="1" applyFont="1" applyBorder="1"/>
    <xf numFmtId="3" fontId="9" fillId="0" borderId="44" xfId="0" applyNumberFormat="1" applyFont="1" applyBorder="1" applyAlignment="1">
      <alignment horizontal="right" indent="1"/>
    </xf>
    <xf numFmtId="0" fontId="8" fillId="7" borderId="26" xfId="0" applyFont="1" applyFill="1" applyBorder="1" applyAlignment="1">
      <alignment horizontal="center"/>
    </xf>
    <xf numFmtId="3" fontId="8" fillId="7" borderId="27" xfId="0" applyNumberFormat="1" applyFont="1" applyFill="1" applyBorder="1"/>
    <xf numFmtId="3" fontId="8" fillId="7" borderId="28" xfId="0" applyNumberFormat="1" applyFont="1" applyFill="1" applyBorder="1"/>
    <xf numFmtId="0" fontId="8" fillId="7" borderId="45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7" borderId="39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5" fillId="7" borderId="40" xfId="0" applyFont="1" applyFill="1" applyBorder="1" applyAlignment="1">
      <alignment horizontal="center"/>
    </xf>
    <xf numFmtId="0" fontId="5" fillId="7" borderId="41" xfId="0" applyFont="1" applyFill="1" applyBorder="1" applyAlignment="1">
      <alignment horizontal="center"/>
    </xf>
    <xf numFmtId="0" fontId="5" fillId="7" borderId="3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8" fillId="7" borderId="39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 wrapText="1"/>
    </xf>
    <xf numFmtId="0" fontId="8" fillId="7" borderId="40" xfId="0" applyFont="1" applyFill="1" applyBorder="1" applyAlignment="1">
      <alignment horizontal="center"/>
    </xf>
    <xf numFmtId="0" fontId="8" fillId="7" borderId="41" xfId="0" applyFont="1" applyFill="1" applyBorder="1" applyAlignment="1">
      <alignment horizontal="center"/>
    </xf>
  </cellXfs>
  <cellStyles count="3">
    <cellStyle name="Millares [0]" xfId="2" builtinId="6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0813C"/>
      <color rgb="FF036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Niveles % de penetración de Internet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7171296296296296"/>
          <c:w val="0.93888888888888888"/>
          <c:h val="0.609776538349372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Gráficos!$B$6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rgbClr val="C00000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7F-4AA8-BC3D-EBD457513DA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27-494C-8431-718FC432D27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27-494C-8431-718FC432D27F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27-494C-8431-718FC432D27F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E27-494C-8431-718FC432D2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Gráficos!$C$3:$J$4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2023-II</c:v>
                </c:pt>
                <c:pt idx="3">
                  <c:v>2021</c:v>
                </c:pt>
                <c:pt idx="4">
                  <c:v>2022</c:v>
                </c:pt>
                <c:pt idx="5">
                  <c:v>2023-II</c:v>
                </c:pt>
              </c:strCache>
            </c:strRef>
          </c:cat>
          <c:val>
            <c:numRef>
              <c:f>Gráficos!$C$6:$J$6</c:f>
              <c:numCache>
                <c:formatCode>0.00%</c:formatCode>
                <c:ptCount val="6"/>
                <c:pt idx="0">
                  <c:v>0.16224672165305506</c:v>
                </c:pt>
                <c:pt idx="1">
                  <c:v>0.16848675374726998</c:v>
                </c:pt>
                <c:pt idx="2">
                  <c:v>0.17085280208829934</c:v>
                </c:pt>
                <c:pt idx="3">
                  <c:v>0.49103861587904629</c:v>
                </c:pt>
                <c:pt idx="4">
                  <c:v>0.50179463266359381</c:v>
                </c:pt>
                <c:pt idx="5">
                  <c:v>0.50055508349425315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7-494C-8431-718FC432D27F}"/>
            </c:ext>
          </c:extLst>
        </c:ser>
        <c:ser>
          <c:idx val="2"/>
          <c:order val="2"/>
          <c:tx>
            <c:strRef>
              <c:f>Gráficos!$B$7</c:f>
              <c:strCache>
                <c:ptCount val="1"/>
                <c:pt idx="0">
                  <c:v>Solo residencial</c:v>
                </c:pt>
              </c:strCache>
            </c:strRef>
          </c:tx>
          <c:spPr>
            <a:solidFill>
              <a:srgbClr val="036177"/>
            </a:soli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Gráficos!$C$3:$J$4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2023-II</c:v>
                </c:pt>
                <c:pt idx="3">
                  <c:v>2021</c:v>
                </c:pt>
                <c:pt idx="4">
                  <c:v>2022</c:v>
                </c:pt>
                <c:pt idx="5">
                  <c:v>2023-II</c:v>
                </c:pt>
              </c:strCache>
            </c:strRef>
          </c:cat>
          <c:val>
            <c:numRef>
              <c:f>Gráficos!$C$7:$J$7</c:f>
              <c:numCache>
                <c:formatCode>0.00%</c:formatCode>
                <c:ptCount val="6"/>
                <c:pt idx="0">
                  <c:v>0.15070411084073992</c:v>
                </c:pt>
                <c:pt idx="1">
                  <c:v>0.15443179701243118</c:v>
                </c:pt>
                <c:pt idx="2">
                  <c:v>0.15643878792089774</c:v>
                </c:pt>
                <c:pt idx="3">
                  <c:v>0.45610498160180163</c:v>
                </c:pt>
                <c:pt idx="4">
                  <c:v>0.4599355446640695</c:v>
                </c:pt>
                <c:pt idx="5">
                  <c:v>0.45832570254841282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4E-474B-9FFB-75FF249BF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4638784"/>
        <c:axId val="2094513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Gráficos!$C$3:$J$4</c15:sqref>
                        </c15:formulaRef>
                      </c:ext>
                    </c:extLst>
                    <c:strCache>
                      <c:ptCount val="6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2023-II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2023-II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Gráficos!$C$5:$J$5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27-494C-8431-718FC432D27F}"/>
                  </c:ext>
                </c:extLst>
              </c15:ser>
            </c15:filteredBarSeries>
          </c:ext>
        </c:extLst>
      </c:barChart>
      <c:catAx>
        <c:axId val="14446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4513712"/>
        <c:crosses val="autoZero"/>
        <c:auto val="1"/>
        <c:lblAlgn val="ctr"/>
        <c:lblOffset val="100"/>
        <c:noMultiLvlLbl val="0"/>
      </c:catAx>
      <c:valAx>
        <c:axId val="20945137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446387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9.5684624669369944E-2"/>
          <c:y val="0.2223192145905323"/>
          <c:w val="0.15352660747105945"/>
          <c:h val="0.13615822547167836"/>
        </c:manualLayout>
      </c:layout>
      <c:overlay val="0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cap="small" baseline="0"/>
              <a:t>Estructura de los accesos de Internet por municipio y por penetración S/Hogares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2374197860396163E-2"/>
          <c:y val="0.1233540065907769"/>
          <c:w val="0.86575018762789457"/>
          <c:h val="0.6956491782083428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Gráficos!$AB$20</c:f>
              <c:strCache>
                <c:ptCount val="1"/>
                <c:pt idx="0">
                  <c:v>No de Municipios con  penetración sobre hogares en el rango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262313681772453E-3"/>
                  <c:y val="1.1029983316064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08-4235-B671-4C7EC52EB455}"/>
                </c:ext>
              </c:extLst>
            </c:dLbl>
            <c:dLbl>
              <c:idx val="1"/>
              <c:layout>
                <c:manualLayout>
                  <c:x val="1.047000184048536E-2"/>
                  <c:y val="-4.228145796114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756077775242726E-2"/>
                      <c:h val="4.77415892034701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6008-4235-B671-4C7EC52EB455}"/>
                </c:ext>
              </c:extLst>
            </c:dLbl>
            <c:dLbl>
              <c:idx val="2"/>
              <c:layout>
                <c:manualLayout>
                  <c:x val="3.9262313681772453E-3"/>
                  <c:y val="-2.2059966632129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08-4235-B671-4C7EC52EB4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Gráficos!$Z$21:$Z$41</c:f>
              <c:strCache>
                <c:ptCount val="21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Gráficos!$AB$21:$AB$41</c:f>
              <c:numCache>
                <c:formatCode>#,##0</c:formatCode>
                <c:ptCount val="21"/>
                <c:pt idx="0">
                  <c:v>368</c:v>
                </c:pt>
                <c:pt idx="1">
                  <c:v>171</c:v>
                </c:pt>
                <c:pt idx="2">
                  <c:v>134</c:v>
                </c:pt>
                <c:pt idx="3">
                  <c:v>105</c:v>
                </c:pt>
                <c:pt idx="4">
                  <c:v>78</c:v>
                </c:pt>
                <c:pt idx="5">
                  <c:v>60</c:v>
                </c:pt>
                <c:pt idx="6">
                  <c:v>40</c:v>
                </c:pt>
                <c:pt idx="7">
                  <c:v>26</c:v>
                </c:pt>
                <c:pt idx="8">
                  <c:v>21</c:v>
                </c:pt>
                <c:pt idx="9">
                  <c:v>17</c:v>
                </c:pt>
                <c:pt idx="10">
                  <c:v>17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6</c:v>
                </c:pt>
                <c:pt idx="15">
                  <c:v>14</c:v>
                </c:pt>
                <c:pt idx="16">
                  <c:v>9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5-40A4-BE01-5C3FE6374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27"/>
        <c:axId val="1888853856"/>
        <c:axId val="1883131232"/>
      </c:barChart>
      <c:lineChart>
        <c:grouping val="standard"/>
        <c:varyColors val="0"/>
        <c:ser>
          <c:idx val="2"/>
          <c:order val="1"/>
          <c:tx>
            <c:strRef>
              <c:f>Gráficos!$AC$20</c:f>
              <c:strCache>
                <c:ptCount val="1"/>
                <c:pt idx="0">
                  <c:v>% de municipios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3622000992996481E-2"/>
                  <c:y val="-1.7420715119270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B6-474C-9767-74C6F0D8D0A5}"/>
                </c:ext>
              </c:extLst>
            </c:dLbl>
            <c:dLbl>
              <c:idx val="1"/>
              <c:layout>
                <c:manualLayout>
                  <c:x val="-1.708188882025713E-2"/>
                  <c:y val="-9.4203005540178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B6-474C-9767-74C6F0D8D0A5}"/>
                </c:ext>
              </c:extLst>
            </c:dLbl>
            <c:dLbl>
              <c:idx val="2"/>
              <c:layout>
                <c:manualLayout>
                  <c:x val="-1.7060369216976585E-2"/>
                  <c:y val="-7.971014492753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B6-474C-9767-74C6F0D8D0A5}"/>
                </c:ext>
              </c:extLst>
            </c:dLbl>
            <c:dLbl>
              <c:idx val="3"/>
              <c:layout>
                <c:manualLayout>
                  <c:x val="-2.230971359143092E-2"/>
                  <c:y val="-8.3333333333333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B6-474C-9767-74C6F0D8D0A5}"/>
                </c:ext>
              </c:extLst>
            </c:dLbl>
            <c:dLbl>
              <c:idx val="4"/>
              <c:layout>
                <c:manualLayout>
                  <c:x val="-2.362204968504450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B6-474C-9767-74C6F0D8D0A5}"/>
                </c:ext>
              </c:extLst>
            </c:dLbl>
            <c:dLbl>
              <c:idx val="5"/>
              <c:layout>
                <c:manualLayout>
                  <c:x val="-1.9685041404203803E-2"/>
                  <c:y val="-7.6086956521739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B6-474C-9767-74C6F0D8D0A5}"/>
                </c:ext>
              </c:extLst>
            </c:dLbl>
            <c:dLbl>
              <c:idx val="6"/>
              <c:layout>
                <c:manualLayout>
                  <c:x val="-2.6246721872271672E-2"/>
                  <c:y val="-7.2463768115942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B6-474C-9767-74C6F0D8D0A5}"/>
                </c:ext>
              </c:extLst>
            </c:dLbl>
            <c:dLbl>
              <c:idx val="7"/>
              <c:layout>
                <c:manualLayout>
                  <c:x val="-2.2309713591430969E-2"/>
                  <c:y val="-7.6086956521739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B6-474C-9767-74C6F0D8D0A5}"/>
                </c:ext>
              </c:extLst>
            </c:dLbl>
            <c:dLbl>
              <c:idx val="8"/>
              <c:layout>
                <c:manualLayout>
                  <c:x val="-1.8372705310590171E-2"/>
                  <c:y val="-7.9710144927536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2B6-474C-9767-74C6F0D8D0A5}"/>
                </c:ext>
              </c:extLst>
            </c:dLbl>
            <c:dLbl>
              <c:idx val="9"/>
              <c:layout>
                <c:manualLayout>
                  <c:x val="-2.4934385778658089E-2"/>
                  <c:y val="-8.6956521739130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B6-474C-9767-74C6F0D8D0A5}"/>
                </c:ext>
              </c:extLst>
            </c:dLbl>
            <c:dLbl>
              <c:idx val="10"/>
              <c:layout>
                <c:manualLayout>
                  <c:x val="-2.36220496850446E-2"/>
                  <c:y val="-8.6956521739130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2B6-474C-9767-74C6F0D8D0A5}"/>
                </c:ext>
              </c:extLst>
            </c:dLbl>
            <c:dLbl>
              <c:idx val="11"/>
              <c:layout>
                <c:manualLayout>
                  <c:x val="-2.0997377497817434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B6-474C-9767-74C6F0D8D0A5}"/>
                </c:ext>
              </c:extLst>
            </c:dLbl>
            <c:dLbl>
              <c:idx val="12"/>
              <c:layout>
                <c:manualLayout>
                  <c:x val="-1.9685041404203851E-2"/>
                  <c:y val="-7.6086956521739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2B6-474C-9767-74C6F0D8D0A5}"/>
                </c:ext>
              </c:extLst>
            </c:dLbl>
            <c:dLbl>
              <c:idx val="13"/>
              <c:layout>
                <c:manualLayout>
                  <c:x val="-1.9685041404203754E-2"/>
                  <c:y val="-7.6086956521739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B6-474C-9767-74C6F0D8D0A5}"/>
                </c:ext>
              </c:extLst>
            </c:dLbl>
            <c:dLbl>
              <c:idx val="14"/>
              <c:layout>
                <c:manualLayout>
                  <c:x val="-1.8372705310590265E-2"/>
                  <c:y val="-7.9710144927536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B6-474C-9767-74C6F0D8D0A5}"/>
                </c:ext>
              </c:extLst>
            </c:dLbl>
            <c:dLbl>
              <c:idx val="15"/>
              <c:layout>
                <c:manualLayout>
                  <c:x val="-2.3622049685044503E-2"/>
                  <c:y val="-8.6956521739130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B6-474C-9767-74C6F0D8D0A5}"/>
                </c:ext>
              </c:extLst>
            </c:dLbl>
            <c:dLbl>
              <c:idx val="16"/>
              <c:layout>
                <c:manualLayout>
                  <c:x val="-2.230971359143092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2B6-474C-9767-74C6F0D8D0A5}"/>
                </c:ext>
              </c:extLst>
            </c:dLbl>
            <c:dLbl>
              <c:idx val="17"/>
              <c:layout>
                <c:manualLayout>
                  <c:x val="-2.0997377497817528E-2"/>
                  <c:y val="-8.6956521739130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B6-474C-9767-74C6F0D8D0A5}"/>
                </c:ext>
              </c:extLst>
            </c:dLbl>
            <c:dLbl>
              <c:idx val="18"/>
              <c:layout>
                <c:manualLayout>
                  <c:x val="-2.3622049685044503E-2"/>
                  <c:y val="-9.0579710144927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2B6-474C-9767-74C6F0D8D0A5}"/>
                </c:ext>
              </c:extLst>
            </c:dLbl>
            <c:dLbl>
              <c:idx val="19"/>
              <c:layout>
                <c:manualLayout>
                  <c:x val="-2.230971359143092E-2"/>
                  <c:y val="-8.6956521739130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2B6-474C-9767-74C6F0D8D0A5}"/>
                </c:ext>
              </c:extLst>
            </c:dLbl>
            <c:dLbl>
              <c:idx val="20"/>
              <c:layout>
                <c:manualLayout>
                  <c:x val="-2.230971359143092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2B6-474C-9767-74C6F0D8D0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Gráficos!$Z$21:$Z$41</c:f>
              <c:strCache>
                <c:ptCount val="21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Gráficos!$AC$21:$AC$41</c:f>
              <c:numCache>
                <c:formatCode>0.00%</c:formatCode>
                <c:ptCount val="21"/>
                <c:pt idx="0">
                  <c:v>0.32798573975044565</c:v>
                </c:pt>
                <c:pt idx="1">
                  <c:v>0.15240641711229946</c:v>
                </c:pt>
                <c:pt idx="2">
                  <c:v>0.11942959001782531</c:v>
                </c:pt>
                <c:pt idx="3">
                  <c:v>9.3582887700534759E-2</c:v>
                </c:pt>
                <c:pt idx="4">
                  <c:v>6.9518716577540107E-2</c:v>
                </c:pt>
                <c:pt idx="5">
                  <c:v>5.3475935828877004E-2</c:v>
                </c:pt>
                <c:pt idx="6">
                  <c:v>3.5650623885918005E-2</c:v>
                </c:pt>
                <c:pt idx="7">
                  <c:v>2.3172905525846704E-2</c:v>
                </c:pt>
                <c:pt idx="8">
                  <c:v>1.871657754010695E-2</c:v>
                </c:pt>
                <c:pt idx="9">
                  <c:v>1.5151515151515152E-2</c:v>
                </c:pt>
                <c:pt idx="10">
                  <c:v>1.5151515151515152E-2</c:v>
                </c:pt>
                <c:pt idx="11">
                  <c:v>1.2477718360071301E-2</c:v>
                </c:pt>
                <c:pt idx="12">
                  <c:v>1.3368983957219251E-2</c:v>
                </c:pt>
                <c:pt idx="13">
                  <c:v>1.2477718360071301E-2</c:v>
                </c:pt>
                <c:pt idx="14">
                  <c:v>5.3475935828877002E-3</c:v>
                </c:pt>
                <c:pt idx="15">
                  <c:v>1.2477718360071301E-2</c:v>
                </c:pt>
                <c:pt idx="16">
                  <c:v>8.0213903743315516E-3</c:v>
                </c:pt>
                <c:pt idx="17">
                  <c:v>3.5650623885918001E-3</c:v>
                </c:pt>
                <c:pt idx="18">
                  <c:v>8.9126559714795004E-4</c:v>
                </c:pt>
                <c:pt idx="19">
                  <c:v>1.7825311942959001E-3</c:v>
                </c:pt>
                <c:pt idx="20">
                  <c:v>5.3475935828877002E-3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F5-40A4-BE01-5C3FE6374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731024"/>
        <c:axId val="1883127392"/>
      </c:lineChart>
      <c:catAx>
        <c:axId val="18888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3131232"/>
        <c:crosses val="autoZero"/>
        <c:auto val="1"/>
        <c:lblAlgn val="ctr"/>
        <c:lblOffset val="100"/>
        <c:noMultiLvlLbl val="0"/>
      </c:catAx>
      <c:valAx>
        <c:axId val="188313123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municipios</a:t>
                </a:r>
              </a:p>
            </c:rich>
          </c:tx>
          <c:layout>
            <c:manualLayout>
              <c:xMode val="edge"/>
              <c:yMode val="edge"/>
              <c:x val="7.6049359957153775E-3"/>
              <c:y val="0.25686865228802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8853856"/>
        <c:crosses val="autoZero"/>
        <c:crossBetween val="between"/>
      </c:valAx>
      <c:valAx>
        <c:axId val="1883127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  <a:r>
                  <a:rPr lang="es-CO" baseline="0"/>
                  <a:t> de los municipios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731024"/>
        <c:crosses val="max"/>
        <c:crossBetween val="between"/>
      </c:valAx>
      <c:catAx>
        <c:axId val="1954731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12739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90001053178073"/>
          <c:y val="0.22100699405162558"/>
          <c:w val="0.52113095661339148"/>
          <c:h val="6.2044090404175065E-2"/>
        </c:manualLayout>
      </c:layout>
      <c:overlay val="0"/>
      <c:spPr>
        <a:noFill/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cap="small" baseline="0"/>
              <a:t>Estructura de los accesos de Internet por municipio y por penetración s/hogares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2374197860396163E-2"/>
          <c:y val="0.13438405797101449"/>
          <c:w val="0.86575018762789457"/>
          <c:h val="0.6588825174027159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Gráficos!$W$20</c:f>
              <c:strCache>
                <c:ptCount val="1"/>
                <c:pt idx="0">
                  <c:v>No de Municipios con  penetración en el rango</c:v>
                </c:pt>
              </c:strCache>
            </c:strRef>
          </c:tx>
          <c:spPr>
            <a:solidFill>
              <a:srgbClr val="036177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7130035586457698E-17"/>
                  <c:y val="1.0309278350515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219-4E2F-9CB1-2523172726BA}"/>
                </c:ext>
              </c:extLst>
            </c:dLbl>
            <c:dLbl>
              <c:idx val="2"/>
              <c:layout>
                <c:manualLayout>
                  <c:x val="-2.7130035586457698E-17"/>
                  <c:y val="1.0309278350515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219-4E2F-9CB1-2523172726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Gráficos!$Z$21:$Z$41</c:f>
              <c:strCache>
                <c:ptCount val="21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Gráficos!$W$21:$W$32</c:f>
              <c:numCache>
                <c:formatCode>#,##0</c:formatCode>
                <c:ptCount val="12"/>
                <c:pt idx="0">
                  <c:v>677</c:v>
                </c:pt>
                <c:pt idx="1">
                  <c:v>236</c:v>
                </c:pt>
                <c:pt idx="2">
                  <c:v>83</c:v>
                </c:pt>
                <c:pt idx="3">
                  <c:v>51</c:v>
                </c:pt>
                <c:pt idx="4">
                  <c:v>34</c:v>
                </c:pt>
                <c:pt idx="5">
                  <c:v>24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E2F-9CB1-252317272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27"/>
        <c:axId val="1888853856"/>
        <c:axId val="1883131232"/>
      </c:barChart>
      <c:lineChart>
        <c:grouping val="standard"/>
        <c:varyColors val="0"/>
        <c:ser>
          <c:idx val="2"/>
          <c:order val="1"/>
          <c:tx>
            <c:strRef>
              <c:f>Gráficos!$X$20</c:f>
              <c:strCache>
                <c:ptCount val="1"/>
                <c:pt idx="0">
                  <c:v>% de municipios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11690714021459E-2"/>
                  <c:y val="-5.1546391752577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19-4E2F-9CB1-2523172726BA}"/>
                </c:ext>
              </c:extLst>
            </c:dLbl>
            <c:dLbl>
              <c:idx val="1"/>
              <c:layout>
                <c:manualLayout>
                  <c:x val="-1.6278209396966333E-2"/>
                  <c:y val="-5.1546391752577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19-4E2F-9CB1-2523172726BA}"/>
                </c:ext>
              </c:extLst>
            </c:dLbl>
            <c:dLbl>
              <c:idx val="2"/>
              <c:layout>
                <c:manualLayout>
                  <c:x val="-1.7758046614872364E-2"/>
                  <c:y val="-4.1237113402061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19-4E2F-9CB1-2523172726BA}"/>
                </c:ext>
              </c:extLst>
            </c:dLbl>
            <c:dLbl>
              <c:idx val="3"/>
              <c:layout>
                <c:manualLayout>
                  <c:x val="-1.9237883832778396E-2"/>
                  <c:y val="-2.4054982817869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19-4E2F-9CB1-2523172726BA}"/>
                </c:ext>
              </c:extLst>
            </c:dLbl>
            <c:dLbl>
              <c:idx val="4"/>
              <c:layout>
                <c:manualLayout>
                  <c:x val="-1.9237883832778448E-2"/>
                  <c:y val="-2.0618556701030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19-4E2F-9CB1-2523172726BA}"/>
                </c:ext>
              </c:extLst>
            </c:dLbl>
            <c:dLbl>
              <c:idx val="5"/>
              <c:layout>
                <c:manualLayout>
                  <c:x val="-2.5157232704402569E-2"/>
                  <c:y val="-2.4054982817869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19-4E2F-9CB1-2523172726BA}"/>
                </c:ext>
              </c:extLst>
            </c:dLbl>
            <c:dLbl>
              <c:idx val="6"/>
              <c:layout>
                <c:manualLayout>
                  <c:x val="-3.1076523314718846E-2"/>
                  <c:y val="-2.40548475255026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27857935627077E-2"/>
                      <c:h val="6.18042590037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219-4E2F-9CB1-2523172726BA}"/>
                </c:ext>
              </c:extLst>
            </c:dLbl>
            <c:dLbl>
              <c:idx val="7"/>
              <c:layout>
                <c:manualLayout>
                  <c:x val="-2.9596744358120607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19-4E2F-9CB1-2523172726BA}"/>
                </c:ext>
              </c:extLst>
            </c:dLbl>
            <c:dLbl>
              <c:idx val="8"/>
              <c:layout>
                <c:manualLayout>
                  <c:x val="-3.9955604883462927E-2"/>
                  <c:y val="-3.0927835051546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19-4E2F-9CB1-2523172726BA}"/>
                </c:ext>
              </c:extLst>
            </c:dLbl>
            <c:dLbl>
              <c:idx val="9"/>
              <c:layout>
                <c:manualLayout>
                  <c:x val="-2.663706992230854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19-4E2F-9CB1-2523172726BA}"/>
                </c:ext>
              </c:extLst>
            </c:dLbl>
            <c:dLbl>
              <c:idx val="10"/>
              <c:layout>
                <c:manualLayout>
                  <c:x val="-2.2197558268590455E-2"/>
                  <c:y val="-2.7491408934707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19-4E2F-9CB1-2523172726BA}"/>
                </c:ext>
              </c:extLst>
            </c:dLbl>
            <c:dLbl>
              <c:idx val="11"/>
              <c:layout>
                <c:manualLayout>
                  <c:x val="-3.8475767665556791E-2"/>
                  <c:y val="-3.0927835051546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219-4E2F-9CB1-2523172726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Gráficos!$Z$21:$Z$32</c:f>
              <c:strCache>
                <c:ptCount val="12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</c:strCache>
            </c:strRef>
          </c:cat>
          <c:val>
            <c:numRef>
              <c:f>Gráficos!$X$21:$X$32</c:f>
              <c:numCache>
                <c:formatCode>0.00%</c:formatCode>
                <c:ptCount val="12"/>
                <c:pt idx="0">
                  <c:v>0.60338680926916222</c:v>
                </c:pt>
                <c:pt idx="1">
                  <c:v>0.21033868092691621</c:v>
                </c:pt>
                <c:pt idx="2">
                  <c:v>7.3975044563279857E-2</c:v>
                </c:pt>
                <c:pt idx="3">
                  <c:v>4.5454545454545456E-2</c:v>
                </c:pt>
                <c:pt idx="4">
                  <c:v>3.0303030303030304E-2</c:v>
                </c:pt>
                <c:pt idx="5">
                  <c:v>2.1390374331550801E-2</c:v>
                </c:pt>
                <c:pt idx="6">
                  <c:v>1.1586452762923352E-2</c:v>
                </c:pt>
                <c:pt idx="7">
                  <c:v>0</c:v>
                </c:pt>
                <c:pt idx="8">
                  <c:v>0</c:v>
                </c:pt>
                <c:pt idx="9">
                  <c:v>1.7825311942959001E-3</c:v>
                </c:pt>
                <c:pt idx="10">
                  <c:v>8.9126559714795004E-4</c:v>
                </c:pt>
                <c:pt idx="11">
                  <c:v>8.9126559714795004E-4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3219-4E2F-9CB1-252317272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4731024"/>
        <c:axId val="1883127392"/>
      </c:lineChart>
      <c:catAx>
        <c:axId val="18888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3131232"/>
        <c:crosses val="autoZero"/>
        <c:auto val="1"/>
        <c:lblAlgn val="ctr"/>
        <c:lblOffset val="100"/>
        <c:noMultiLvlLbl val="0"/>
      </c:catAx>
      <c:valAx>
        <c:axId val="18831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municipios</a:t>
                </a:r>
              </a:p>
            </c:rich>
          </c:tx>
          <c:layout>
            <c:manualLayout>
              <c:xMode val="edge"/>
              <c:yMode val="edge"/>
              <c:x val="7.6049359957153775E-3"/>
              <c:y val="0.25686865228802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8853856"/>
        <c:crosses val="autoZero"/>
        <c:crossBetween val="between"/>
      </c:valAx>
      <c:valAx>
        <c:axId val="1883127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  <a:r>
                  <a:rPr lang="es-CO" baseline="0"/>
                  <a:t> de los municipios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731024"/>
        <c:crosses val="max"/>
        <c:crossBetween val="between"/>
      </c:valAx>
      <c:catAx>
        <c:axId val="1954731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12739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cap="small" baseline="0"/>
              <a:t>Número de accesos de Internet en Colombia - 2021 - 2023-II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Gráficos!$B$22:$C$22</c:f>
              <c:strCache>
                <c:ptCount val="2"/>
                <c:pt idx="0">
                  <c:v>Total accesos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Gráficos!$D$21:$N$21</c:f>
              <c:strCache>
                <c:ptCount val="10"/>
                <c:pt idx="0">
                  <c:v>2021-I</c:v>
                </c:pt>
                <c:pt idx="1">
                  <c:v>2021-II</c:v>
                </c:pt>
                <c:pt idx="2">
                  <c:v>2021-III</c:v>
                </c:pt>
                <c:pt idx="3">
                  <c:v>2021-IV</c:v>
                </c:pt>
                <c:pt idx="4">
                  <c:v>2022-I</c:v>
                </c:pt>
                <c:pt idx="5">
                  <c:v>2022-II</c:v>
                </c:pt>
                <c:pt idx="6">
                  <c:v>2022-III</c:v>
                </c:pt>
                <c:pt idx="7">
                  <c:v>2022-IV</c:v>
                </c:pt>
                <c:pt idx="8">
                  <c:v>2023-I</c:v>
                </c:pt>
                <c:pt idx="9">
                  <c:v>2023-II</c:v>
                </c:pt>
              </c:strCache>
            </c:strRef>
          </c:cat>
          <c:val>
            <c:numRef>
              <c:f>Gráficos!$D$22:$N$22</c:f>
              <c:numCache>
                <c:formatCode>#,##0</c:formatCode>
                <c:ptCount val="10"/>
                <c:pt idx="0">
                  <c:v>8128187</c:v>
                </c:pt>
                <c:pt idx="1">
                  <c:v>8293627</c:v>
                </c:pt>
                <c:pt idx="2">
                  <c:v>8342414</c:v>
                </c:pt>
                <c:pt idx="3">
                  <c:v>8454845</c:v>
                </c:pt>
                <c:pt idx="4">
                  <c:v>8729355</c:v>
                </c:pt>
                <c:pt idx="5">
                  <c:v>8707849</c:v>
                </c:pt>
                <c:pt idx="6">
                  <c:v>8833451</c:v>
                </c:pt>
                <c:pt idx="7">
                  <c:v>8921317</c:v>
                </c:pt>
                <c:pt idx="8">
                  <c:v>9034224</c:v>
                </c:pt>
                <c:pt idx="9">
                  <c:v>8921165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D-4610-BFD0-E8D70AB7A480}"/>
            </c:ext>
          </c:extLst>
        </c:ser>
        <c:ser>
          <c:idx val="1"/>
          <c:order val="1"/>
          <c:tx>
            <c:strRef>
              <c:f>Gráficos!$B$23:$C$23</c:f>
              <c:strCache>
                <c:ptCount val="2"/>
                <c:pt idx="0">
                  <c:v>Accesos residenciales</c:v>
                </c:pt>
              </c:strCache>
            </c:strRef>
          </c:tx>
          <c:spPr>
            <a:solidFill>
              <a:srgbClr val="036177"/>
            </a:solidFill>
            <a:ln>
              <a:noFill/>
            </a:ln>
            <a:effectLst/>
          </c:spPr>
          <c:invertIfNegative val="0"/>
          <c:cat>
            <c:strRef>
              <c:f>Gráficos!$D$21:$N$21</c:f>
              <c:strCache>
                <c:ptCount val="10"/>
                <c:pt idx="0">
                  <c:v>2021-I</c:v>
                </c:pt>
                <c:pt idx="1">
                  <c:v>2021-II</c:v>
                </c:pt>
                <c:pt idx="2">
                  <c:v>2021-III</c:v>
                </c:pt>
                <c:pt idx="3">
                  <c:v>2021-IV</c:v>
                </c:pt>
                <c:pt idx="4">
                  <c:v>2022-I</c:v>
                </c:pt>
                <c:pt idx="5">
                  <c:v>2022-II</c:v>
                </c:pt>
                <c:pt idx="6">
                  <c:v>2022-III</c:v>
                </c:pt>
                <c:pt idx="7">
                  <c:v>2022-IV</c:v>
                </c:pt>
                <c:pt idx="8">
                  <c:v>2023-I</c:v>
                </c:pt>
                <c:pt idx="9">
                  <c:v>2023-II</c:v>
                </c:pt>
              </c:strCache>
            </c:strRef>
          </c:cat>
          <c:val>
            <c:numRef>
              <c:f>Gráficos!$D$23:$N$23</c:f>
              <c:numCache>
                <c:formatCode>#,##0</c:formatCode>
                <c:ptCount val="10"/>
                <c:pt idx="0">
                  <c:v>7554604</c:v>
                </c:pt>
                <c:pt idx="1">
                  <c:v>7703599</c:v>
                </c:pt>
                <c:pt idx="2">
                  <c:v>7751301</c:v>
                </c:pt>
                <c:pt idx="3">
                  <c:v>7829014</c:v>
                </c:pt>
                <c:pt idx="4">
                  <c:v>8021302</c:v>
                </c:pt>
                <c:pt idx="5">
                  <c:v>7981451</c:v>
                </c:pt>
                <c:pt idx="6">
                  <c:v>8094692</c:v>
                </c:pt>
                <c:pt idx="7">
                  <c:v>8170619</c:v>
                </c:pt>
                <c:pt idx="8">
                  <c:v>8274208</c:v>
                </c:pt>
                <c:pt idx="9">
                  <c:v>8168530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D-4610-BFD0-E8D70AB7A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99449344"/>
        <c:axId val="872755152"/>
      </c:barChart>
      <c:catAx>
        <c:axId val="39944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2755152"/>
        <c:crosses val="autoZero"/>
        <c:auto val="1"/>
        <c:lblAlgn val="ctr"/>
        <c:lblOffset val="100"/>
        <c:noMultiLvlLbl val="0"/>
      </c:catAx>
      <c:valAx>
        <c:axId val="8727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9449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20636534450258E-2"/>
          <c:y val="6.9683741041376243E-2"/>
          <c:w val="0.85030726294914794"/>
          <c:h val="0.77125662989773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Gráficos!$AG$20</c:f>
              <c:strCache>
                <c:ptCount val="1"/>
                <c:pt idx="0">
                  <c:v>No de hogares con  penetración sobre hogares en el rango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3368393831938962E-3"/>
                  <c:y val="-4.4268585633436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B90-4FE8-A908-B6E5F1DD1A21}"/>
                </c:ext>
              </c:extLst>
            </c:dLbl>
            <c:dLbl>
              <c:idx val="1"/>
              <c:layout>
                <c:manualLayout>
                  <c:x val="4.9628659417560788E-3"/>
                  <c:y val="-5.7889688905262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B90-4FE8-A908-B6E5F1DD1A21}"/>
                </c:ext>
              </c:extLst>
            </c:dLbl>
            <c:dLbl>
              <c:idx val="2"/>
              <c:layout>
                <c:manualLayout>
                  <c:x val="5.0376997077282047E-3"/>
                  <c:y val="-4.391599211370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B90-4FE8-A908-B6E5F1DD1A21}"/>
                </c:ext>
              </c:extLst>
            </c:dLbl>
            <c:dLbl>
              <c:idx val="3"/>
              <c:layout>
                <c:manualLayout>
                  <c:x val="3.7221494563170593E-3"/>
                  <c:y val="-6.2485470599733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B90-4FE8-A908-B6E5F1DD1A21}"/>
                </c:ext>
              </c:extLst>
            </c:dLbl>
            <c:dLbl>
              <c:idx val="4"/>
              <c:layout>
                <c:manualLayout>
                  <c:x val="-2.4814329708780394E-3"/>
                  <c:y val="-2.52338982069211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B90-4FE8-A908-B6E5F1DD1A21}"/>
                </c:ext>
              </c:extLst>
            </c:dLbl>
            <c:dLbl>
              <c:idx val="5"/>
              <c:layout>
                <c:manualLayout>
                  <c:x val="0"/>
                  <c:y val="4.57379487422868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B90-4FE8-A908-B6E5F1DD1A21}"/>
                </c:ext>
              </c:extLst>
            </c:dLbl>
            <c:dLbl>
              <c:idx val="6"/>
              <c:layout>
                <c:manualLayout>
                  <c:x val="1.2407164854390197E-3"/>
                  <c:y val="-8.818859972645178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B90-4FE8-A908-B6E5F1DD1A21}"/>
                </c:ext>
              </c:extLst>
            </c:dLbl>
            <c:dLbl>
              <c:idx val="7"/>
              <c:layout>
                <c:manualLayout>
                  <c:x val="-4.8234722120016065E-17"/>
                  <c:y val="7.16326721694095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B90-4FE8-A908-B6E5F1DD1A21}"/>
                </c:ext>
              </c:extLst>
            </c:dLbl>
            <c:dLbl>
              <c:idx val="8"/>
              <c:layout>
                <c:manualLayout>
                  <c:x val="1.3155076181356434E-3"/>
                  <c:y val="3.58163360847034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B90-4FE8-A908-B6E5F1DD1A21}"/>
                </c:ext>
              </c:extLst>
            </c:dLbl>
            <c:dLbl>
              <c:idx val="9"/>
              <c:layout>
                <c:manualLayout>
                  <c:x val="7.4833765972148752E-5"/>
                  <c:y val="4.28716181522115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B90-4FE8-A908-B6E5F1DD1A21}"/>
                </c:ext>
              </c:extLst>
            </c:dLbl>
            <c:dLbl>
              <c:idx val="10"/>
              <c:layout>
                <c:manualLayout>
                  <c:x val="-2.4066968991174336E-3"/>
                  <c:y val="4.627957528969738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B90-4FE8-A908-B6E5F1DD1A21}"/>
                </c:ext>
              </c:extLst>
            </c:dLbl>
            <c:dLbl>
              <c:idx val="11"/>
              <c:layout>
                <c:manualLayout>
                  <c:x val="-3.5810790149806192E-3"/>
                  <c:y val="-3.6763840368177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B90-4FE8-A908-B6E5F1DD1A21}"/>
                </c:ext>
              </c:extLst>
            </c:dLbl>
            <c:dLbl>
              <c:idx val="12"/>
              <c:layout>
                <c:manualLayout>
                  <c:x val="0"/>
                  <c:y val="0.166858515079875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B90-4FE8-A908-B6E5F1DD1A21}"/>
                </c:ext>
              </c:extLst>
            </c:dLbl>
            <c:dLbl>
              <c:idx val="13"/>
              <c:layout>
                <c:manualLayout>
                  <c:x val="0"/>
                  <c:y val="1.0910131159248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B90-4FE8-A908-B6E5F1DD1A21}"/>
                </c:ext>
              </c:extLst>
            </c:dLbl>
            <c:dLbl>
              <c:idx val="14"/>
              <c:layout>
                <c:manualLayout>
                  <c:x val="0"/>
                  <c:y val="-3.6367103864162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B90-4FE8-A908-B6E5F1DD1A21}"/>
                </c:ext>
              </c:extLst>
            </c:dLbl>
            <c:dLbl>
              <c:idx val="15"/>
              <c:layout>
                <c:manualLayout>
                  <c:x val="-9.0984824534404391E-17"/>
                  <c:y val="0.150294931742989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B90-4FE8-A908-B6E5F1DD1A21}"/>
                </c:ext>
              </c:extLst>
            </c:dLbl>
            <c:dLbl>
              <c:idx val="16"/>
              <c:layout>
                <c:manualLayout>
                  <c:x val="-9.0984824534404391E-17"/>
                  <c:y val="0.126689398893741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B90-4FE8-A908-B6E5F1DD1A21}"/>
                </c:ext>
              </c:extLst>
            </c:dLbl>
            <c:dLbl>
              <c:idx val="18"/>
              <c:layout>
                <c:manualLayout>
                  <c:x val="-1.2407164854391108E-3"/>
                  <c:y val="-2.94248006505953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B90-4FE8-A908-B6E5F1DD1A21}"/>
                </c:ext>
              </c:extLst>
            </c:dLbl>
            <c:dLbl>
              <c:idx val="19"/>
              <c:layout>
                <c:manualLayout>
                  <c:x val="0"/>
                  <c:y val="6.81055163591327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B90-4FE8-A908-B6E5F1DD1A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Gráficos!$Z$21:$Z$41</c:f>
              <c:strCache>
                <c:ptCount val="21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Gráficos!$AG$21:$AG$41</c:f>
              <c:numCache>
                <c:formatCode>#,##0</c:formatCode>
                <c:ptCount val="21"/>
                <c:pt idx="0">
                  <c:v>32127</c:v>
                </c:pt>
                <c:pt idx="1">
                  <c:v>73571</c:v>
                </c:pt>
                <c:pt idx="2">
                  <c:v>121799</c:v>
                </c:pt>
                <c:pt idx="3">
                  <c:v>105498</c:v>
                </c:pt>
                <c:pt idx="4">
                  <c:v>161978</c:v>
                </c:pt>
                <c:pt idx="5">
                  <c:v>150427</c:v>
                </c:pt>
                <c:pt idx="6">
                  <c:v>144828</c:v>
                </c:pt>
                <c:pt idx="7">
                  <c:v>182246</c:v>
                </c:pt>
                <c:pt idx="8">
                  <c:v>147551</c:v>
                </c:pt>
                <c:pt idx="9">
                  <c:v>169504</c:v>
                </c:pt>
                <c:pt idx="10">
                  <c:v>390813</c:v>
                </c:pt>
                <c:pt idx="11">
                  <c:v>670285</c:v>
                </c:pt>
                <c:pt idx="12">
                  <c:v>1022101</c:v>
                </c:pt>
                <c:pt idx="13">
                  <c:v>420246</c:v>
                </c:pt>
                <c:pt idx="14">
                  <c:v>319585</c:v>
                </c:pt>
                <c:pt idx="15">
                  <c:v>3833098</c:v>
                </c:pt>
                <c:pt idx="16">
                  <c:v>687228</c:v>
                </c:pt>
                <c:pt idx="17">
                  <c:v>67911</c:v>
                </c:pt>
                <c:pt idx="18">
                  <c:v>86168</c:v>
                </c:pt>
                <c:pt idx="19">
                  <c:v>26146</c:v>
                </c:pt>
                <c:pt idx="20">
                  <c:v>108055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0-4FE8-A908-B6E5F1DD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27"/>
        <c:axId val="1888853856"/>
        <c:axId val="1883131232"/>
      </c:barChart>
      <c:lineChart>
        <c:grouping val="standard"/>
        <c:varyColors val="0"/>
        <c:ser>
          <c:idx val="2"/>
          <c:order val="1"/>
          <c:tx>
            <c:strRef>
              <c:f>Gráficos!$AH$20</c:f>
              <c:strCache>
                <c:ptCount val="1"/>
                <c:pt idx="0">
                  <c:v>% de accesos fijos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129314310707257E-2"/>
                  <c:y val="-2.7242206543653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90-4FE8-A908-B6E5F1DD1A21}"/>
                </c:ext>
              </c:extLst>
            </c:dLbl>
            <c:dLbl>
              <c:idx val="1"/>
              <c:layout>
                <c:manualLayout>
                  <c:x val="-1.6129314310707257E-2"/>
                  <c:y val="-5.1079137269349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90-4FE8-A908-B6E5F1DD1A21}"/>
                </c:ext>
              </c:extLst>
            </c:dLbl>
            <c:dLbl>
              <c:idx val="2"/>
              <c:layout>
                <c:manualLayout>
                  <c:x val="-1.6129314310707257E-2"/>
                  <c:y val="-3.4052758179566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90-4FE8-A908-B6E5F1DD1A21}"/>
                </c:ext>
              </c:extLst>
            </c:dLbl>
            <c:dLbl>
              <c:idx val="3"/>
              <c:layout>
                <c:manualLayout>
                  <c:x val="-1.6129314310707257E-2"/>
                  <c:y val="-7.4916067995045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90-4FE8-A908-B6E5F1DD1A21}"/>
                </c:ext>
              </c:extLst>
            </c:dLbl>
            <c:dLbl>
              <c:idx val="4"/>
              <c:layout>
                <c:manualLayout>
                  <c:x val="-1.8610747281585342E-2"/>
                  <c:y val="-6.4700240541176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90-4FE8-A908-B6E5F1DD1A21}"/>
                </c:ext>
              </c:extLst>
            </c:dLbl>
            <c:dLbl>
              <c:idx val="5"/>
              <c:layout>
                <c:manualLayout>
                  <c:x val="-2.1092180252463334E-2"/>
                  <c:y val="-6.4700240541176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90-4FE8-A908-B6E5F1DD1A21}"/>
                </c:ext>
              </c:extLst>
            </c:dLbl>
            <c:dLbl>
              <c:idx val="6"/>
              <c:layout>
                <c:manualLayout>
                  <c:x val="-1.6129314310707302E-2"/>
                  <c:y val="-7.1510792177089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90-4FE8-A908-B6E5F1DD1A21}"/>
                </c:ext>
              </c:extLst>
            </c:dLbl>
            <c:dLbl>
              <c:idx val="7"/>
              <c:layout>
                <c:manualLayout>
                  <c:x val="-1.9851463767024315E-2"/>
                  <c:y val="-5.4484413087306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90-4FE8-A908-B6E5F1DD1A21}"/>
                </c:ext>
              </c:extLst>
            </c:dLbl>
            <c:dLbl>
              <c:idx val="8"/>
              <c:layout>
                <c:manualLayout>
                  <c:x val="-1.8610747281585297E-2"/>
                  <c:y val="-5.7889688905262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90-4FE8-A908-B6E5F1DD1A21}"/>
                </c:ext>
              </c:extLst>
            </c:dLbl>
            <c:dLbl>
              <c:idx val="9"/>
              <c:layout>
                <c:manualLayout>
                  <c:x val="-2.2332896737902445E-2"/>
                  <c:y val="-6.4700240541176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90-4FE8-A908-B6E5F1DD1A21}"/>
                </c:ext>
              </c:extLst>
            </c:dLbl>
            <c:dLbl>
              <c:idx val="10"/>
              <c:layout>
                <c:manualLayout>
                  <c:x val="-2.1092131405357609E-2"/>
                  <c:y val="-6.4700106475198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186719527050596E-2"/>
                      <c:h val="4.76229163801006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B90-4FE8-A908-B6E5F1DD1A21}"/>
                </c:ext>
              </c:extLst>
            </c:dLbl>
            <c:dLbl>
              <c:idx val="11"/>
              <c:layout>
                <c:manualLayout>
                  <c:x val="-2.6055046194219503E-2"/>
                  <c:y val="-3.06474823616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90-4FE8-A908-B6E5F1DD1A21}"/>
                </c:ext>
              </c:extLst>
            </c:dLbl>
            <c:dLbl>
              <c:idx val="12"/>
              <c:layout>
                <c:manualLayout>
                  <c:x val="-2.1092180252463334E-2"/>
                  <c:y val="-5.4484413087306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90-4FE8-A908-B6E5F1DD1A21}"/>
                </c:ext>
              </c:extLst>
            </c:dLbl>
            <c:dLbl>
              <c:idx val="13"/>
              <c:layout>
                <c:manualLayout>
                  <c:x val="-2.3573613223341373E-2"/>
                  <c:y val="-6.129496472321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B90-4FE8-A908-B6E5F1DD1A21}"/>
                </c:ext>
              </c:extLst>
            </c:dLbl>
            <c:dLbl>
              <c:idx val="14"/>
              <c:layout>
                <c:manualLayout>
                  <c:x val="-2.6055046194219413E-2"/>
                  <c:y val="-7.1510792177089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90-4FE8-A908-B6E5F1DD1A21}"/>
                </c:ext>
              </c:extLst>
            </c:dLbl>
            <c:dLbl>
              <c:idx val="15"/>
              <c:layout>
                <c:manualLayout>
                  <c:x val="-2.6055046194219503E-2"/>
                  <c:y val="-2.3836930725696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90-4FE8-A908-B6E5F1DD1A21}"/>
                </c:ext>
              </c:extLst>
            </c:dLbl>
            <c:dLbl>
              <c:idx val="16"/>
              <c:layout>
                <c:manualLayout>
                  <c:x val="-7.4442989126341187E-3"/>
                  <c:y val="-2.3836930725696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90-4FE8-A908-B6E5F1DD1A21}"/>
                </c:ext>
              </c:extLst>
            </c:dLbl>
            <c:dLbl>
              <c:idx val="17"/>
              <c:layout>
                <c:manualLayout>
                  <c:x val="-2.1092180252463427E-2"/>
                  <c:y val="-6.4700240541176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B90-4FE8-A908-B6E5F1DD1A21}"/>
                </c:ext>
              </c:extLst>
            </c:dLbl>
            <c:dLbl>
              <c:idx val="18"/>
              <c:layout>
                <c:manualLayout>
                  <c:x val="-2.2332896737902445E-2"/>
                  <c:y val="-6.8105516359132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B90-4FE8-A908-B6E5F1DD1A21}"/>
                </c:ext>
              </c:extLst>
            </c:dLbl>
            <c:dLbl>
              <c:idx val="19"/>
              <c:layout>
                <c:manualLayout>
                  <c:x val="-2.2332896737902355E-2"/>
                  <c:y val="-6.129496472321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B90-4FE8-A908-B6E5F1DD1A21}"/>
                </c:ext>
              </c:extLst>
            </c:dLbl>
            <c:dLbl>
              <c:idx val="20"/>
              <c:layout>
                <c:manualLayout>
                  <c:x val="-2.2332896737902355E-2"/>
                  <c:y val="-6.129496472321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90-4FE8-A908-B6E5F1DD1A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Gráficos!$Z$21:$Z$41</c:f>
              <c:strCache>
                <c:ptCount val="21"/>
                <c:pt idx="0">
                  <c:v>&lt;5%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Gráficos!$AH$21:$AH$41</c:f>
              <c:numCache>
                <c:formatCode>0.00%</c:formatCode>
                <c:ptCount val="21"/>
                <c:pt idx="0">
                  <c:v>3.6012112767783129E-3</c:v>
                </c:pt>
                <c:pt idx="1">
                  <c:v>8.2467928796295109E-3</c:v>
                </c:pt>
                <c:pt idx="2">
                  <c:v>1.3652813281673414E-2</c:v>
                </c:pt>
                <c:pt idx="3">
                  <c:v>1.1825585559733511E-2</c:v>
                </c:pt>
                <c:pt idx="4">
                  <c:v>1.8156597260559581E-2</c:v>
                </c:pt>
                <c:pt idx="5">
                  <c:v>1.6861811209634616E-2</c:v>
                </c:pt>
                <c:pt idx="6">
                  <c:v>1.6234202595737216E-2</c:v>
                </c:pt>
                <c:pt idx="7">
                  <c:v>2.0428497847534487E-2</c:v>
                </c:pt>
                <c:pt idx="8">
                  <c:v>1.6539431789457992E-2</c:v>
                </c:pt>
                <c:pt idx="9">
                  <c:v>1.9000209053413989E-2</c:v>
                </c:pt>
                <c:pt idx="10">
                  <c:v>4.3807395110391972E-2</c:v>
                </c:pt>
                <c:pt idx="11">
                  <c:v>7.5134245359210372E-2</c:v>
                </c:pt>
                <c:pt idx="12">
                  <c:v>0.11457035039706137</c:v>
                </c:pt>
                <c:pt idx="13">
                  <c:v>4.7106627889967286E-2</c:v>
                </c:pt>
                <c:pt idx="14">
                  <c:v>3.5823236090802041E-2</c:v>
                </c:pt>
                <c:pt idx="15">
                  <c:v>0.42966339037558438</c:v>
                </c:pt>
                <c:pt idx="16">
                  <c:v>7.7033436776474826E-2</c:v>
                </c:pt>
                <c:pt idx="17">
                  <c:v>7.6123465937464442E-3</c:v>
                </c:pt>
                <c:pt idx="18">
                  <c:v>9.6588281911611316E-3</c:v>
                </c:pt>
                <c:pt idx="19">
                  <c:v>2.9307831432329747E-3</c:v>
                </c:pt>
                <c:pt idx="20">
                  <c:v>1.2112207318214606E-2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B90-4FE8-A908-B6E5F1DD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731024"/>
        <c:axId val="1883127392"/>
      </c:lineChart>
      <c:catAx>
        <c:axId val="188885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Penetración sobre hogares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3131232"/>
        <c:crosses val="autoZero"/>
        <c:auto val="1"/>
        <c:lblAlgn val="ctr"/>
        <c:lblOffset val="100"/>
        <c:noMultiLvlLbl val="0"/>
      </c:catAx>
      <c:valAx>
        <c:axId val="18831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/>
                  <a:t>Número de hogares</a:t>
                </a:r>
              </a:p>
            </c:rich>
          </c:tx>
          <c:layout>
            <c:manualLayout>
              <c:xMode val="edge"/>
              <c:yMode val="edge"/>
              <c:x val="7.6049359957153775E-3"/>
              <c:y val="0.25686865228802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8853856"/>
        <c:crosses val="autoZero"/>
        <c:crossBetween val="between"/>
      </c:valAx>
      <c:valAx>
        <c:axId val="1883127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800"/>
                  <a:t>Porcentaje</a:t>
                </a:r>
                <a:r>
                  <a:rPr lang="es-CO" sz="800" baseline="0"/>
                  <a:t> de los accesos fijos</a:t>
                </a:r>
                <a:endParaRPr lang="es-CO" sz="800"/>
              </a:p>
            </c:rich>
          </c:tx>
          <c:layout>
            <c:manualLayout>
              <c:xMode val="edge"/>
              <c:yMode val="edge"/>
              <c:x val="0.96956942546327329"/>
              <c:y val="0.30915748381756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731024"/>
        <c:crosses val="max"/>
        <c:crossBetween val="between"/>
      </c:valAx>
      <c:catAx>
        <c:axId val="1954731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12739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744930769485525"/>
          <c:y val="0.15932213024402417"/>
          <c:w val="0.42608861392527431"/>
          <c:h val="5.746443162594949E-2"/>
        </c:manualLayout>
      </c:layout>
      <c:overlay val="0"/>
      <c:spPr>
        <a:noFill/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'Empresas x Municipio'!$E$1084</c:f>
              <c:strCache>
                <c:ptCount val="1"/>
                <c:pt idx="0">
                  <c:v>&lt;=1.000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Municipio'!$E$1085</c:f>
              <c:numCache>
                <c:formatCode>#,##0</c:formatCode>
                <c:ptCount val="1"/>
                <c:pt idx="0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B-4B8E-8E79-67EBBF119084}"/>
            </c:ext>
          </c:extLst>
        </c:ser>
        <c:ser>
          <c:idx val="1"/>
          <c:order val="1"/>
          <c:tx>
            <c:strRef>
              <c:f>'Empresas x Municipio'!$F$1084</c:f>
              <c:strCache>
                <c:ptCount val="1"/>
                <c:pt idx="0">
                  <c:v>1-2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Municipio'!$F$1085</c:f>
              <c:numCache>
                <c:formatCode>#,##0</c:formatCode>
                <c:ptCount val="1"/>
                <c:pt idx="0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B-4B8E-8E79-67EBBF119084}"/>
            </c:ext>
          </c:extLst>
        </c:ser>
        <c:ser>
          <c:idx val="2"/>
          <c:order val="2"/>
          <c:tx>
            <c:strRef>
              <c:f>'Empresas x Municipio'!$G$1084</c:f>
              <c:strCache>
                <c:ptCount val="1"/>
                <c:pt idx="0">
                  <c:v>2-5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Municipio'!$G$1085</c:f>
              <c:numCache>
                <c:formatCode>#,##0</c:formatCode>
                <c:ptCount val="1"/>
                <c:pt idx="0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B-4B8E-8E79-67EBBF119084}"/>
            </c:ext>
          </c:extLst>
        </c:ser>
        <c:ser>
          <c:idx val="3"/>
          <c:order val="3"/>
          <c:tx>
            <c:strRef>
              <c:f>'Empresas x Municipio'!$H$1084</c:f>
              <c:strCache>
                <c:ptCount val="1"/>
                <c:pt idx="0">
                  <c:v>5-10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Municipio'!$H$1085</c:f>
              <c:numCache>
                <c:formatCode>#,##0</c:formatCode>
                <c:ptCount val="1"/>
                <c:pt idx="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B-4B8E-8E79-67EBBF119084}"/>
            </c:ext>
          </c:extLst>
        </c:ser>
        <c:ser>
          <c:idx val="4"/>
          <c:order val="4"/>
          <c:tx>
            <c:strRef>
              <c:f>'Empresas x Municipio'!$I$1084</c:f>
              <c:strCache>
                <c:ptCount val="1"/>
                <c:pt idx="0">
                  <c:v>10-20 Mil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Municipio'!$I$1085</c:f>
              <c:numCache>
                <c:formatCode>#,##0</c:formatCode>
                <c:ptCount val="1"/>
                <c:pt idx="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B-4B8E-8E79-67EBBF119084}"/>
            </c:ext>
          </c:extLst>
        </c:ser>
        <c:ser>
          <c:idx val="5"/>
          <c:order val="5"/>
          <c:tx>
            <c:strRef>
              <c:f>'Empresas x Municipio'!$J$1084</c:f>
              <c:strCache>
                <c:ptCount val="1"/>
                <c:pt idx="0">
                  <c:v>20-30 Mil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Municipio'!$J$1085</c:f>
              <c:numCache>
                <c:formatCode>#,##0</c:formatCode>
                <c:ptCount val="1"/>
                <c:pt idx="0">
                  <c:v>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9B-4B8E-8E79-67EBBF119084}"/>
            </c:ext>
          </c:extLst>
        </c:ser>
        <c:ser>
          <c:idx val="6"/>
          <c:order val="6"/>
          <c:tx>
            <c:strRef>
              <c:f>'Empresas x Municipio'!$K$1084</c:f>
              <c:strCache>
                <c:ptCount val="1"/>
                <c:pt idx="0">
                  <c:v>30-40 Mil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Municipio'!$K$1085</c:f>
              <c:numCache>
                <c:formatCode>#,##0</c:formatCode>
                <c:ptCount val="1"/>
                <c:pt idx="0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B-4B8E-8E79-67EBBF119084}"/>
            </c:ext>
          </c:extLst>
        </c:ser>
        <c:ser>
          <c:idx val="7"/>
          <c:order val="7"/>
          <c:tx>
            <c:strRef>
              <c:f>'Empresas x Municipio'!$L$1084</c:f>
              <c:strCache>
                <c:ptCount val="1"/>
                <c:pt idx="0">
                  <c:v>50-60 Mil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Municipio'!$L$1085</c:f>
              <c:numCache>
                <c:formatCode>#,##0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9B-4B8E-8E79-67EBBF119084}"/>
            </c:ext>
          </c:extLst>
        </c:ser>
        <c:ser>
          <c:idx val="8"/>
          <c:order val="8"/>
          <c:tx>
            <c:strRef>
              <c:f>'Empresas x Municipio'!$M$1084</c:f>
              <c:strCache>
                <c:ptCount val="1"/>
                <c:pt idx="0">
                  <c:v>60-70 Mil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Municipio'!$M$1085</c:f>
              <c:numCache>
                <c:formatCode>#,##0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9B-4B8E-8E79-67EBBF119084}"/>
            </c:ext>
          </c:extLst>
        </c:ser>
        <c:ser>
          <c:idx val="9"/>
          <c:order val="9"/>
          <c:tx>
            <c:strRef>
              <c:f>'Empresas x Municipio'!$N$1084</c:f>
              <c:strCache>
                <c:ptCount val="1"/>
                <c:pt idx="0">
                  <c:v>90-100 Mil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Municipio'!$N$1085</c:f>
              <c:numCache>
                <c:formatCode>#,##0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9B-4B8E-8E79-67EBBF119084}"/>
            </c:ext>
          </c:extLst>
        </c:ser>
        <c:ser>
          <c:idx val="10"/>
          <c:order val="10"/>
          <c:tx>
            <c:strRef>
              <c:f>'Empresas x Municipio'!$O$1084</c:f>
              <c:strCache>
                <c:ptCount val="1"/>
                <c:pt idx="0">
                  <c:v>HV TV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Municipio'!$O$1085</c:f>
              <c:numCache>
                <c:formatCode>#,##0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9B-4B8E-8E79-67EBBF119084}"/>
            </c:ext>
          </c:extLst>
        </c:ser>
        <c:ser>
          <c:idx val="11"/>
          <c:order val="11"/>
          <c:tx>
            <c:strRef>
              <c:f>'Empresas x Municipio'!$P$1084</c:f>
              <c:strCache>
                <c:ptCount val="1"/>
                <c:pt idx="0">
                  <c:v>EDATEL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Municipio'!$P$1085</c:f>
              <c:numCache>
                <c:formatCode>#,##0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9B-4B8E-8E79-67EBBF119084}"/>
            </c:ext>
          </c:extLst>
        </c:ser>
        <c:ser>
          <c:idx val="12"/>
          <c:order val="12"/>
          <c:tx>
            <c:strRef>
              <c:f>'Empresas x Municipio'!$Q$1084</c:f>
              <c:strCache>
                <c:ptCount val="1"/>
                <c:pt idx="0">
                  <c:v>DIRECTV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Municipio'!$Q$1085</c:f>
              <c:numCache>
                <c:formatCode>#,##0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9B-4B8E-8E79-67EBBF119084}"/>
            </c:ext>
          </c:extLst>
        </c:ser>
        <c:ser>
          <c:idx val="13"/>
          <c:order val="13"/>
          <c:tx>
            <c:strRef>
              <c:f>'Empresas x Municipio'!$R$1084</c:f>
              <c:strCache>
                <c:ptCount val="1"/>
                <c:pt idx="0">
                  <c:v>ETB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Municipio'!$R$1085</c:f>
              <c:numCache>
                <c:formatCode>#,##0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9B-4B8E-8E79-67EBBF119084}"/>
            </c:ext>
          </c:extLst>
        </c:ser>
        <c:ser>
          <c:idx val="14"/>
          <c:order val="14"/>
          <c:tx>
            <c:strRef>
              <c:f>'Empresas x Municipio'!$S$1084</c:f>
              <c:strCache>
                <c:ptCount val="1"/>
                <c:pt idx="0">
                  <c:v>MOVISTAR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Municipio'!$S$1085</c:f>
              <c:numCache>
                <c:formatCode>#,##0</c:formatCode>
                <c:ptCount val="1"/>
                <c:pt idx="0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9B-4B8E-8E79-67EBBF119084}"/>
            </c:ext>
          </c:extLst>
        </c:ser>
        <c:ser>
          <c:idx val="15"/>
          <c:order val="15"/>
          <c:tx>
            <c:strRef>
              <c:f>'Empresas x Municipio'!$T$1084</c:f>
              <c:strCache>
                <c:ptCount val="1"/>
                <c:pt idx="0">
                  <c:v>UNE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Municipio'!$T$1085</c:f>
              <c:numCache>
                <c:formatCode>#,##0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9B-4B8E-8E79-67EBBF119084}"/>
            </c:ext>
          </c:extLst>
        </c:ser>
        <c:ser>
          <c:idx val="16"/>
          <c:order val="16"/>
          <c:tx>
            <c:strRef>
              <c:f>'Empresas x Municipio'!$U$1084</c:f>
              <c:strCache>
                <c:ptCount val="1"/>
                <c:pt idx="0">
                  <c:v>COMCEL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Municipio'!$U$1085</c:f>
              <c:numCache>
                <c:formatCode>#,##0</c:formatCode>
                <c:ptCount val="1"/>
                <c:pt idx="0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9B-4B8E-8E79-67EBBF119084}"/>
            </c:ext>
          </c:extLst>
        </c:ser>
        <c:ser>
          <c:idx val="17"/>
          <c:order val="17"/>
          <c:tx>
            <c:strRef>
              <c:f>'Empresas x Municipio'!$V$1084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'Empresas x Municipio'!$V$1085</c:f>
              <c:numCache>
                <c:formatCode>#,##0</c:formatCode>
                <c:ptCount val="1"/>
                <c:pt idx="0">
                  <c:v>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9B-4B8E-8E79-67EBBF1190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3910767"/>
        <c:axId val="1798547391"/>
      </c:barChart>
      <c:catAx>
        <c:axId val="1783910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8547391"/>
        <c:crosses val="autoZero"/>
        <c:auto val="1"/>
        <c:lblAlgn val="ctr"/>
        <c:lblOffset val="100"/>
        <c:noMultiLvlLbl val="0"/>
      </c:catAx>
      <c:valAx>
        <c:axId val="179854739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839107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7.734922882964396E-3"/>
          <c:y val="0.82291557305336838"/>
          <c:w val="0.98311910823581583"/>
          <c:h val="0.17708442694663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Número de accesos por empresa o grupo de empresas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664431570063361"/>
          <c:y val="8.5632255371685007E-2"/>
          <c:w val="0.86008268026891466"/>
          <c:h val="0.846769517959403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'Gráficas Empresas'!$A$3</c:f>
              <c:strCache>
                <c:ptCount val="1"/>
                <c:pt idx="0">
                  <c:v>Número de accesos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Empresas'!$B$2:$R$2</c:f>
              <c:strCache>
                <c:ptCount val="17"/>
                <c:pt idx="0">
                  <c:v>&lt;=1.000</c:v>
                </c:pt>
                <c:pt idx="1">
                  <c:v>&gt;1.000-&lt;=2.000</c:v>
                </c:pt>
                <c:pt idx="2">
                  <c:v>&gt;2.000-&lt;=5.000</c:v>
                </c:pt>
                <c:pt idx="3">
                  <c:v>&gt;5.000-&lt;=10.000</c:v>
                </c:pt>
                <c:pt idx="4">
                  <c:v>&gt;10.000-&lt;=20.000</c:v>
                </c:pt>
                <c:pt idx="5">
                  <c:v>&gt;20.000-&lt;=30.000</c:v>
                </c:pt>
                <c:pt idx="6">
                  <c:v>&gt;30.000-&lt;=40.000</c:v>
                </c:pt>
                <c:pt idx="7">
                  <c:v>&gt;50.000-&lt;=60.000</c:v>
                </c:pt>
                <c:pt idx="8">
                  <c:v>&gt;60.000-&lt;=70.000</c:v>
                </c:pt>
                <c:pt idx="9">
                  <c:v>&gt;90.000-&lt;=100.000</c:v>
                </c:pt>
                <c:pt idx="10">
                  <c:v>COMCEL</c:v>
                </c:pt>
                <c:pt idx="11">
                  <c:v>DIRECTV</c:v>
                </c:pt>
                <c:pt idx="12">
                  <c:v>EDATEL</c:v>
                </c:pt>
                <c:pt idx="13">
                  <c:v>ETB</c:v>
                </c:pt>
                <c:pt idx="14">
                  <c:v>HV TV</c:v>
                </c:pt>
                <c:pt idx="15">
                  <c:v>MOVISTAR</c:v>
                </c:pt>
                <c:pt idx="16">
                  <c:v>UNE</c:v>
                </c:pt>
              </c:strCache>
            </c:strRef>
          </c:cat>
          <c:val>
            <c:numRef>
              <c:f>'Gráficas Empresas'!$B$3:$R$3</c:f>
              <c:numCache>
                <c:formatCode>#,##0</c:formatCode>
                <c:ptCount val="17"/>
                <c:pt idx="0">
                  <c:v>192254</c:v>
                </c:pt>
                <c:pt idx="1">
                  <c:v>134712</c:v>
                </c:pt>
                <c:pt idx="2">
                  <c:v>197673</c:v>
                </c:pt>
                <c:pt idx="3">
                  <c:v>142154</c:v>
                </c:pt>
                <c:pt idx="4">
                  <c:v>179330</c:v>
                </c:pt>
                <c:pt idx="5">
                  <c:v>132655</c:v>
                </c:pt>
                <c:pt idx="6">
                  <c:v>105770</c:v>
                </c:pt>
                <c:pt idx="7">
                  <c:v>103100</c:v>
                </c:pt>
                <c:pt idx="8">
                  <c:v>60637</c:v>
                </c:pt>
                <c:pt idx="9">
                  <c:v>95905</c:v>
                </c:pt>
                <c:pt idx="10">
                  <c:v>3065896</c:v>
                </c:pt>
                <c:pt idx="11">
                  <c:v>139300</c:v>
                </c:pt>
                <c:pt idx="12">
                  <c:v>130025</c:v>
                </c:pt>
                <c:pt idx="13">
                  <c:v>612131</c:v>
                </c:pt>
                <c:pt idx="14">
                  <c:v>101673</c:v>
                </c:pt>
                <c:pt idx="15">
                  <c:v>1132634</c:v>
                </c:pt>
                <c:pt idx="16">
                  <c:v>1644770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B-4118-984D-73154B2BF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7"/>
        <c:axId val="8222479"/>
        <c:axId val="384680895"/>
      </c:barChart>
      <c:catAx>
        <c:axId val="82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Categorías de empresas</a:t>
                </a:r>
              </a:p>
            </c:rich>
          </c:tx>
          <c:layout>
            <c:manualLayout>
              <c:xMode val="edge"/>
              <c:yMode val="edge"/>
              <c:x val="1.5686277490533841E-2"/>
              <c:y val="0.38242607126244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4680895"/>
        <c:crosses val="autoZero"/>
        <c:auto val="1"/>
        <c:lblAlgn val="ctr"/>
        <c:lblOffset val="100"/>
        <c:noMultiLvlLbl val="0"/>
      </c:catAx>
      <c:valAx>
        <c:axId val="3846808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/>
                  <a:t>Número de accesos fijos</a:t>
                </a:r>
              </a:p>
            </c:rich>
          </c:tx>
          <c:layout>
            <c:manualLayout>
              <c:xMode val="edge"/>
              <c:yMode val="edge"/>
              <c:x val="0.50681231943797711"/>
              <c:y val="0.96103972971898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crossAx val="82224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cap="small" baseline="0"/>
              <a:t>Estructura del mercado residencial de Interner fijo por tamaño de las empresas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8797692919316233E-3"/>
          <c:y val="0.17171296296296296"/>
          <c:w val="0.99712023070806832"/>
          <c:h val="0.587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'Gráficas Empresas'!$B$5</c:f>
              <c:strCache>
                <c:ptCount val="1"/>
                <c:pt idx="0">
                  <c:v>  &lt;  10.000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Empresas'!$B$6</c:f>
              <c:numCache>
                <c:formatCode>#,##0</c:formatCode>
                <c:ptCount val="1"/>
                <c:pt idx="0">
                  <c:v>666793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2-4989-9D90-BB0FD43ADFF2}"/>
            </c:ext>
          </c:extLst>
        </c:ser>
        <c:ser>
          <c:idx val="1"/>
          <c:order val="1"/>
          <c:tx>
            <c:strRef>
              <c:f>'Gráficas Empresas'!$C$5</c:f>
              <c:strCache>
                <c:ptCount val="1"/>
                <c:pt idx="0">
                  <c:v>10.000-40.000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Empresas'!$C$6</c:f>
              <c:numCache>
                <c:formatCode>#,##0</c:formatCode>
                <c:ptCount val="1"/>
                <c:pt idx="0">
                  <c:v>417755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F2-4989-9D90-BB0FD43ADFF2}"/>
            </c:ext>
          </c:extLst>
        </c:ser>
        <c:ser>
          <c:idx val="2"/>
          <c:order val="2"/>
          <c:tx>
            <c:strRef>
              <c:f>'Gráficas Empresas'!$D$5</c:f>
              <c:strCache>
                <c:ptCount val="1"/>
                <c:pt idx="0">
                  <c:v>40.000-100.000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Empresas'!$D$6</c:f>
              <c:numCache>
                <c:formatCode>#,##0</c:formatCode>
                <c:ptCount val="1"/>
                <c:pt idx="0">
                  <c:v>259642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F2-4989-9D90-BB0FD43ADFF2}"/>
            </c:ext>
          </c:extLst>
        </c:ser>
        <c:ser>
          <c:idx val="3"/>
          <c:order val="3"/>
          <c:tx>
            <c:strRef>
              <c:f>'Gráficas Empresas'!$E$5</c:f>
              <c:strCache>
                <c:ptCount val="1"/>
                <c:pt idx="0">
                  <c:v>HV TV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Empresas'!$E$6</c:f>
              <c:numCache>
                <c:formatCode>#,##0</c:formatCode>
                <c:ptCount val="1"/>
                <c:pt idx="0">
                  <c:v>101673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F2-4989-9D90-BB0FD43ADFF2}"/>
            </c:ext>
          </c:extLst>
        </c:ser>
        <c:ser>
          <c:idx val="4"/>
          <c:order val="4"/>
          <c:tx>
            <c:strRef>
              <c:f>'Gráficas Empresas'!$H$5</c:f>
              <c:strCache>
                <c:ptCount val="1"/>
                <c:pt idx="0">
                  <c:v>ETB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Empresas'!$H$6</c:f>
              <c:numCache>
                <c:formatCode>#,##0</c:formatCode>
                <c:ptCount val="1"/>
                <c:pt idx="0">
                  <c:v>612131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F2-4989-9D90-BB0FD43ADFF2}"/>
            </c:ext>
          </c:extLst>
        </c:ser>
        <c:ser>
          <c:idx val="5"/>
          <c:order val="5"/>
          <c:tx>
            <c:strRef>
              <c:f>'Gráficas Empresas'!$I$5</c:f>
              <c:strCache>
                <c:ptCount val="1"/>
                <c:pt idx="0">
                  <c:v>MOVISTAR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Empresas'!$I$6</c:f>
              <c:numCache>
                <c:formatCode>#,##0</c:formatCode>
                <c:ptCount val="1"/>
                <c:pt idx="0">
                  <c:v>1132634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F2-4989-9D90-BB0FD43ADFF2}"/>
            </c:ext>
          </c:extLst>
        </c:ser>
        <c:ser>
          <c:idx val="6"/>
          <c:order val="6"/>
          <c:tx>
            <c:strRef>
              <c:f>'Gráficas Empresas'!$J$5</c:f>
              <c:strCache>
                <c:ptCount val="1"/>
                <c:pt idx="0">
                  <c:v>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Empresas'!$J$6</c:f>
              <c:numCache>
                <c:formatCode>#,##0</c:formatCode>
                <c:ptCount val="1"/>
                <c:pt idx="0">
                  <c:v>1644770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F2-4989-9D90-BB0FD43ADFF2}"/>
            </c:ext>
          </c:extLst>
        </c:ser>
        <c:ser>
          <c:idx val="7"/>
          <c:order val="7"/>
          <c:tx>
            <c:strRef>
              <c:f>'Gráficas Empresas'!$K$5</c:f>
              <c:strCache>
                <c:ptCount val="1"/>
                <c:pt idx="0">
                  <c:v>COMCEL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Empresas'!$A$6</c:f>
              <c:strCache>
                <c:ptCount val="1"/>
                <c:pt idx="0">
                  <c:v>Número de accesos</c:v>
                </c:pt>
              </c:strCache>
            </c:strRef>
          </c:cat>
          <c:val>
            <c:numRef>
              <c:f>'Gráficas Empresas'!$K$6</c:f>
              <c:numCache>
                <c:formatCode>#,##0</c:formatCode>
                <c:ptCount val="1"/>
                <c:pt idx="0">
                  <c:v>3065896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F2-4989-9D90-BB0FD43ADF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752159"/>
        <c:axId val="1440580367"/>
      </c:barChart>
      <c:catAx>
        <c:axId val="39375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580367"/>
        <c:crosses val="autoZero"/>
        <c:auto val="1"/>
        <c:lblAlgn val="ctr"/>
        <c:lblOffset val="100"/>
        <c:noMultiLvlLbl val="0"/>
      </c:catAx>
      <c:valAx>
        <c:axId val="144058036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9375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877820232329348E-2"/>
          <c:y val="0.82291557305336838"/>
          <c:w val="0.87774336289707511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cap="small" baseline="0"/>
              <a:t>Estructura del mercado fijo x tamaño de empresas x No. de Accesos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F9-4A10-A7AF-770BF8B162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5E6-4122-B936-2443BD4743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E6-4122-B936-2443BD4743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F5E6-4122-B936-2443BD4743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E6-4122-B936-2443BD4743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E6-4122-B936-2443BD4743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5E6-4122-B936-2443BD4743F2}"/>
              </c:ext>
            </c:extLst>
          </c:dPt>
          <c:dPt>
            <c:idx val="7"/>
            <c:bubble3D val="0"/>
            <c:spPr>
              <a:solidFill>
                <a:srgbClr val="A0813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E6-4122-B936-2443BD4743F2}"/>
              </c:ext>
            </c:extLst>
          </c:dPt>
          <c:dPt>
            <c:idx val="8"/>
            <c:bubble3D val="0"/>
            <c:spPr>
              <a:solidFill>
                <a:srgbClr val="036177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634-4997-A34D-D83868D69127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634-4997-A34D-D83868D69127}"/>
              </c:ext>
            </c:extLst>
          </c:dPt>
          <c:dLbls>
            <c:dLbl>
              <c:idx val="1"/>
              <c:layout>
                <c:manualLayout>
                  <c:x val="4.2621650710927324E-3"/>
                  <c:y val="-4.9447209955958277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E6-4122-B936-2443BD4743F2}"/>
                </c:ext>
              </c:extLst>
            </c:dLbl>
            <c:dLbl>
              <c:idx val="2"/>
              <c:layout>
                <c:manualLayout>
                  <c:x val="2.5842445040125336E-2"/>
                  <c:y val="-8.754519148970412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E6-4122-B936-2443BD4743F2}"/>
                </c:ext>
              </c:extLst>
            </c:dLbl>
            <c:dLbl>
              <c:idx val="3"/>
              <c:layout>
                <c:manualLayout>
                  <c:x val="4.1012859004135275E-4"/>
                  <c:y val="3.5983846293410463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E6-4122-B936-2443BD4743F2}"/>
                </c:ext>
              </c:extLst>
            </c:dLbl>
            <c:dLbl>
              <c:idx val="4"/>
              <c:layout>
                <c:manualLayout>
                  <c:x val="4.0680360015384796E-2"/>
                  <c:y val="5.305318067367098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E6-4122-B936-2443BD4743F2}"/>
                </c:ext>
              </c:extLst>
            </c:dLbl>
            <c:dLbl>
              <c:idx val="5"/>
              <c:layout>
                <c:manualLayout>
                  <c:x val="1.1356766462938721E-2"/>
                  <c:y val="9.519477132861030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E6-4122-B936-2443BD4743F2}"/>
                </c:ext>
              </c:extLst>
            </c:dLbl>
            <c:dLbl>
              <c:idx val="6"/>
              <c:layout>
                <c:manualLayout>
                  <c:x val="-0.11972016087917077"/>
                  <c:y val="1.912462869521164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E6-4122-B936-2443BD4743F2}"/>
                </c:ext>
              </c:extLst>
            </c:dLbl>
            <c:dLbl>
              <c:idx val="7"/>
              <c:layout>
                <c:manualLayout>
                  <c:x val="-0.15508468815498791"/>
                  <c:y val="-0.1399129946947193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E6-4122-B936-2443BD4743F2}"/>
                </c:ext>
              </c:extLst>
            </c:dLbl>
            <c:dLbl>
              <c:idx val="8"/>
              <c:layout>
                <c:manualLayout>
                  <c:x val="2.6836420627277705E-2"/>
                  <c:y val="-0.181372390057030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34-4997-A34D-D83868D69127}"/>
                </c:ext>
              </c:extLst>
            </c:dLbl>
            <c:dLbl>
              <c:idx val="9"/>
              <c:layout>
                <c:manualLayout>
                  <c:x val="0.19406748616854552"/>
                  <c:y val="7.0448462679274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634-4997-A34D-D83868D6912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'Gráficas Empresas'!$B$5:$K$5</c:f>
              <c:strCache>
                <c:ptCount val="10"/>
                <c:pt idx="0">
                  <c:v>  &lt;  10.000 </c:v>
                </c:pt>
                <c:pt idx="1">
                  <c:v>10.000-40.000</c:v>
                </c:pt>
                <c:pt idx="2">
                  <c:v>40.000-100.000</c:v>
                </c:pt>
                <c:pt idx="3">
                  <c:v>HV TV</c:v>
                </c:pt>
                <c:pt idx="4">
                  <c:v>EDATEL</c:v>
                </c:pt>
                <c:pt idx="5">
                  <c:v>DIRECTV</c:v>
                </c:pt>
                <c:pt idx="6">
                  <c:v>ETB</c:v>
                </c:pt>
                <c:pt idx="7">
                  <c:v>MOVISTAR</c:v>
                </c:pt>
                <c:pt idx="8">
                  <c:v>UNE</c:v>
                </c:pt>
                <c:pt idx="9">
                  <c:v>COMCEL</c:v>
                </c:pt>
              </c:strCache>
            </c:strRef>
          </c:cat>
          <c:val>
            <c:numRef>
              <c:f>'Gráficas Empresas'!$B$6:$K$6</c:f>
              <c:numCache>
                <c:formatCode>#,##0</c:formatCode>
                <c:ptCount val="10"/>
                <c:pt idx="0">
                  <c:v>666793</c:v>
                </c:pt>
                <c:pt idx="1">
                  <c:v>417755</c:v>
                </c:pt>
                <c:pt idx="2">
                  <c:v>259642</c:v>
                </c:pt>
                <c:pt idx="3">
                  <c:v>101673</c:v>
                </c:pt>
                <c:pt idx="4">
                  <c:v>130025</c:v>
                </c:pt>
                <c:pt idx="5">
                  <c:v>139300</c:v>
                </c:pt>
                <c:pt idx="6">
                  <c:v>612131</c:v>
                </c:pt>
                <c:pt idx="7">
                  <c:v>1132634</c:v>
                </c:pt>
                <c:pt idx="8">
                  <c:v>1644770</c:v>
                </c:pt>
                <c:pt idx="9">
                  <c:v>3065896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6-4122-B936-2443BD4743F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Empresas'!$B$69</c:f>
              <c:strCache>
                <c:ptCount val="1"/>
                <c:pt idx="0">
                  <c:v>&lt;=1.000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Empresas'!$B$70:$B$90</c:f>
              <c:numCache>
                <c:formatCode>#,##0</c:formatCode>
                <c:ptCount val="21"/>
                <c:pt idx="0">
                  <c:v>13677</c:v>
                </c:pt>
                <c:pt idx="1">
                  <c:v>21160</c:v>
                </c:pt>
                <c:pt idx="2">
                  <c:v>16354</c:v>
                </c:pt>
                <c:pt idx="3">
                  <c:v>14892</c:v>
                </c:pt>
                <c:pt idx="4">
                  <c:v>19381</c:v>
                </c:pt>
                <c:pt idx="5">
                  <c:v>16458</c:v>
                </c:pt>
                <c:pt idx="6">
                  <c:v>10576</c:v>
                </c:pt>
                <c:pt idx="7">
                  <c:v>9328</c:v>
                </c:pt>
                <c:pt idx="8">
                  <c:v>7793</c:v>
                </c:pt>
                <c:pt idx="9">
                  <c:v>8283</c:v>
                </c:pt>
                <c:pt idx="10">
                  <c:v>11780</c:v>
                </c:pt>
                <c:pt idx="11">
                  <c:v>8586</c:v>
                </c:pt>
                <c:pt idx="12">
                  <c:v>8479</c:v>
                </c:pt>
                <c:pt idx="13">
                  <c:v>17729</c:v>
                </c:pt>
                <c:pt idx="14">
                  <c:v>6415</c:v>
                </c:pt>
                <c:pt idx="15">
                  <c:v>293</c:v>
                </c:pt>
                <c:pt idx="16">
                  <c:v>342</c:v>
                </c:pt>
                <c:pt idx="17">
                  <c:v>0</c:v>
                </c:pt>
                <c:pt idx="18">
                  <c:v>635</c:v>
                </c:pt>
                <c:pt idx="19">
                  <c:v>0</c:v>
                </c:pt>
                <c:pt idx="2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8-4468-9358-3A30DFA461BF}"/>
            </c:ext>
          </c:extLst>
        </c:ser>
        <c:ser>
          <c:idx val="1"/>
          <c:order val="1"/>
          <c:tx>
            <c:strRef>
              <c:f>'Gráficas Empresas'!$C$69</c:f>
              <c:strCache>
                <c:ptCount val="1"/>
                <c:pt idx="0">
                  <c:v>&gt;1.000-&lt;=2.000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Empresas'!$C$70:$C$90</c:f>
              <c:numCache>
                <c:formatCode>#,##0</c:formatCode>
                <c:ptCount val="21"/>
                <c:pt idx="0">
                  <c:v>3473</c:v>
                </c:pt>
                <c:pt idx="1">
                  <c:v>9618</c:v>
                </c:pt>
                <c:pt idx="2">
                  <c:v>10540</c:v>
                </c:pt>
                <c:pt idx="3">
                  <c:v>11626</c:v>
                </c:pt>
                <c:pt idx="4">
                  <c:v>11327</c:v>
                </c:pt>
                <c:pt idx="5">
                  <c:v>13345</c:v>
                </c:pt>
                <c:pt idx="6">
                  <c:v>9962</c:v>
                </c:pt>
                <c:pt idx="7">
                  <c:v>10267</c:v>
                </c:pt>
                <c:pt idx="8">
                  <c:v>5892</c:v>
                </c:pt>
                <c:pt idx="9">
                  <c:v>7959</c:v>
                </c:pt>
                <c:pt idx="10">
                  <c:v>5830</c:v>
                </c:pt>
                <c:pt idx="11">
                  <c:v>6162</c:v>
                </c:pt>
                <c:pt idx="12">
                  <c:v>12142</c:v>
                </c:pt>
                <c:pt idx="13">
                  <c:v>8775</c:v>
                </c:pt>
                <c:pt idx="14">
                  <c:v>5470</c:v>
                </c:pt>
                <c:pt idx="15">
                  <c:v>327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8-4468-9358-3A30DFA461BF}"/>
            </c:ext>
          </c:extLst>
        </c:ser>
        <c:ser>
          <c:idx val="2"/>
          <c:order val="2"/>
          <c:tx>
            <c:strRef>
              <c:f>'Gráficas Empresas'!$D$69</c:f>
              <c:strCache>
                <c:ptCount val="1"/>
                <c:pt idx="0">
                  <c:v>&gt;2.000-&lt;=5.000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Empresas'!$D$70:$D$90</c:f>
              <c:numCache>
                <c:formatCode>#,##0</c:formatCode>
                <c:ptCount val="21"/>
                <c:pt idx="0">
                  <c:v>3639</c:v>
                </c:pt>
                <c:pt idx="1">
                  <c:v>21333</c:v>
                </c:pt>
                <c:pt idx="2">
                  <c:v>2358</c:v>
                </c:pt>
                <c:pt idx="3">
                  <c:v>4051</c:v>
                </c:pt>
                <c:pt idx="4">
                  <c:v>2122</c:v>
                </c:pt>
                <c:pt idx="5">
                  <c:v>5740</c:v>
                </c:pt>
                <c:pt idx="6">
                  <c:v>8327</c:v>
                </c:pt>
                <c:pt idx="7">
                  <c:v>5891</c:v>
                </c:pt>
                <c:pt idx="8">
                  <c:v>4152</c:v>
                </c:pt>
                <c:pt idx="9">
                  <c:v>7864</c:v>
                </c:pt>
                <c:pt idx="10">
                  <c:v>3443</c:v>
                </c:pt>
                <c:pt idx="11">
                  <c:v>12939</c:v>
                </c:pt>
                <c:pt idx="12">
                  <c:v>3296</c:v>
                </c:pt>
                <c:pt idx="13">
                  <c:v>56463</c:v>
                </c:pt>
                <c:pt idx="14">
                  <c:v>34689</c:v>
                </c:pt>
                <c:pt idx="15">
                  <c:v>261</c:v>
                </c:pt>
                <c:pt idx="16">
                  <c:v>2762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8-4468-9358-3A30DFA461BF}"/>
            </c:ext>
          </c:extLst>
        </c:ser>
        <c:ser>
          <c:idx val="3"/>
          <c:order val="3"/>
          <c:tx>
            <c:strRef>
              <c:f>'Gráficas Empresas'!$E$69</c:f>
              <c:strCache>
                <c:ptCount val="1"/>
                <c:pt idx="0">
                  <c:v>&gt;5.000-&lt;=10.000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Empresas'!$E$70:$E$90</c:f>
              <c:numCache>
                <c:formatCode>#,##0</c:formatCode>
                <c:ptCount val="21"/>
                <c:pt idx="0">
                  <c:v>5236</c:v>
                </c:pt>
                <c:pt idx="1">
                  <c:v>15065</c:v>
                </c:pt>
                <c:pt idx="2">
                  <c:v>11901</c:v>
                </c:pt>
                <c:pt idx="3">
                  <c:v>11320</c:v>
                </c:pt>
                <c:pt idx="4">
                  <c:v>23013</c:v>
                </c:pt>
                <c:pt idx="5">
                  <c:v>18232</c:v>
                </c:pt>
                <c:pt idx="6">
                  <c:v>12729</c:v>
                </c:pt>
                <c:pt idx="7">
                  <c:v>15074</c:v>
                </c:pt>
                <c:pt idx="8">
                  <c:v>8189</c:v>
                </c:pt>
                <c:pt idx="9">
                  <c:v>11873</c:v>
                </c:pt>
                <c:pt idx="10">
                  <c:v>12462</c:v>
                </c:pt>
                <c:pt idx="11">
                  <c:v>13913</c:v>
                </c:pt>
                <c:pt idx="12">
                  <c:v>15338</c:v>
                </c:pt>
                <c:pt idx="13">
                  <c:v>10851</c:v>
                </c:pt>
                <c:pt idx="14">
                  <c:v>3938</c:v>
                </c:pt>
                <c:pt idx="15">
                  <c:v>494</c:v>
                </c:pt>
                <c:pt idx="16">
                  <c:v>110</c:v>
                </c:pt>
                <c:pt idx="17">
                  <c:v>0</c:v>
                </c:pt>
                <c:pt idx="18">
                  <c:v>3054</c:v>
                </c:pt>
                <c:pt idx="19">
                  <c:v>0</c:v>
                </c:pt>
                <c:pt idx="20">
                  <c:v>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8-4468-9358-3A30DFA461BF}"/>
            </c:ext>
          </c:extLst>
        </c:ser>
        <c:ser>
          <c:idx val="4"/>
          <c:order val="4"/>
          <c:tx>
            <c:strRef>
              <c:f>'Gráficas Empresas'!$F$69</c:f>
              <c:strCache>
                <c:ptCount val="1"/>
                <c:pt idx="0">
                  <c:v>&gt;10.000-&lt;=20.000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Empresas'!$F$70:$F$90</c:f>
              <c:numCache>
                <c:formatCode>#,##0</c:formatCode>
                <c:ptCount val="21"/>
                <c:pt idx="0">
                  <c:v>6861</c:v>
                </c:pt>
                <c:pt idx="1">
                  <c:v>7079</c:v>
                </c:pt>
                <c:pt idx="2">
                  <c:v>5291</c:v>
                </c:pt>
                <c:pt idx="3">
                  <c:v>5786</c:v>
                </c:pt>
                <c:pt idx="4">
                  <c:v>5130</c:v>
                </c:pt>
                <c:pt idx="5">
                  <c:v>4845</c:v>
                </c:pt>
                <c:pt idx="6">
                  <c:v>4850</c:v>
                </c:pt>
                <c:pt idx="7">
                  <c:v>3436</c:v>
                </c:pt>
                <c:pt idx="8">
                  <c:v>4717</c:v>
                </c:pt>
                <c:pt idx="9">
                  <c:v>5283</c:v>
                </c:pt>
                <c:pt idx="10">
                  <c:v>14950</c:v>
                </c:pt>
                <c:pt idx="11">
                  <c:v>13027</c:v>
                </c:pt>
                <c:pt idx="12">
                  <c:v>2651</c:v>
                </c:pt>
                <c:pt idx="13">
                  <c:v>4674</c:v>
                </c:pt>
                <c:pt idx="14">
                  <c:v>41066</c:v>
                </c:pt>
                <c:pt idx="15">
                  <c:v>2923</c:v>
                </c:pt>
                <c:pt idx="16">
                  <c:v>28</c:v>
                </c:pt>
                <c:pt idx="17">
                  <c:v>0</c:v>
                </c:pt>
                <c:pt idx="18">
                  <c:v>36</c:v>
                </c:pt>
                <c:pt idx="19">
                  <c:v>0</c:v>
                </c:pt>
                <c:pt idx="2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B8-4468-9358-3A30DFA461BF}"/>
            </c:ext>
          </c:extLst>
        </c:ser>
        <c:ser>
          <c:idx val="5"/>
          <c:order val="5"/>
          <c:tx>
            <c:strRef>
              <c:f>'Gráficas Empresas'!$G$69</c:f>
              <c:strCache>
                <c:ptCount val="1"/>
                <c:pt idx="0">
                  <c:v>&gt;20.000-&lt;=30.000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Empresas'!$G$70:$G$90</c:f>
              <c:numCache>
                <c:formatCode>#,##0</c:formatCode>
                <c:ptCount val="21"/>
                <c:pt idx="0">
                  <c:v>750</c:v>
                </c:pt>
                <c:pt idx="1">
                  <c:v>3704</c:v>
                </c:pt>
                <c:pt idx="2">
                  <c:v>2480</c:v>
                </c:pt>
                <c:pt idx="3">
                  <c:v>5434</c:v>
                </c:pt>
                <c:pt idx="4">
                  <c:v>4868</c:v>
                </c:pt>
                <c:pt idx="5">
                  <c:v>3575</c:v>
                </c:pt>
                <c:pt idx="6">
                  <c:v>6292</c:v>
                </c:pt>
                <c:pt idx="7">
                  <c:v>4708</c:v>
                </c:pt>
                <c:pt idx="8">
                  <c:v>9049</c:v>
                </c:pt>
                <c:pt idx="9">
                  <c:v>9466</c:v>
                </c:pt>
                <c:pt idx="10">
                  <c:v>10553</c:v>
                </c:pt>
                <c:pt idx="11">
                  <c:v>4114</c:v>
                </c:pt>
                <c:pt idx="12">
                  <c:v>20587</c:v>
                </c:pt>
                <c:pt idx="13">
                  <c:v>10338</c:v>
                </c:pt>
                <c:pt idx="14">
                  <c:v>4643</c:v>
                </c:pt>
                <c:pt idx="15">
                  <c:v>4967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B8-4468-9358-3A30DFA461BF}"/>
            </c:ext>
          </c:extLst>
        </c:ser>
        <c:ser>
          <c:idx val="6"/>
          <c:order val="6"/>
          <c:tx>
            <c:strRef>
              <c:f>'Gráficas Empresas'!$H$69</c:f>
              <c:strCache>
                <c:ptCount val="1"/>
                <c:pt idx="0">
                  <c:v>&gt;30.000-&lt;=40.000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Empresas'!$H$70:$H$90</c:f>
              <c:numCache>
                <c:formatCode>#,##0</c:formatCode>
                <c:ptCount val="21"/>
                <c:pt idx="0">
                  <c:v>4692</c:v>
                </c:pt>
                <c:pt idx="1">
                  <c:v>8585</c:v>
                </c:pt>
                <c:pt idx="2">
                  <c:v>3501</c:v>
                </c:pt>
                <c:pt idx="3">
                  <c:v>6059</c:v>
                </c:pt>
                <c:pt idx="4">
                  <c:v>9830</c:v>
                </c:pt>
                <c:pt idx="5">
                  <c:v>8240</c:v>
                </c:pt>
                <c:pt idx="6">
                  <c:v>3105</c:v>
                </c:pt>
                <c:pt idx="7">
                  <c:v>18392</c:v>
                </c:pt>
                <c:pt idx="8">
                  <c:v>1511</c:v>
                </c:pt>
                <c:pt idx="9">
                  <c:v>12831</c:v>
                </c:pt>
                <c:pt idx="10">
                  <c:v>17253</c:v>
                </c:pt>
                <c:pt idx="11">
                  <c:v>7933</c:v>
                </c:pt>
                <c:pt idx="12">
                  <c:v>11621</c:v>
                </c:pt>
                <c:pt idx="13">
                  <c:v>16079</c:v>
                </c:pt>
                <c:pt idx="14">
                  <c:v>8907</c:v>
                </c:pt>
                <c:pt idx="15">
                  <c:v>266</c:v>
                </c:pt>
                <c:pt idx="16">
                  <c:v>3349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B8-4468-9358-3A30DFA461BF}"/>
            </c:ext>
          </c:extLst>
        </c:ser>
        <c:ser>
          <c:idx val="7"/>
          <c:order val="7"/>
          <c:tx>
            <c:strRef>
              <c:f>'Gráficas Empresas'!$I$69</c:f>
              <c:strCache>
                <c:ptCount val="1"/>
                <c:pt idx="0">
                  <c:v>&gt;50.000-&lt;=60.000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Empresas'!$I$70:$I$90</c:f>
              <c:numCache>
                <c:formatCode>#,##0</c:formatCode>
                <c:ptCount val="21"/>
                <c:pt idx="0">
                  <c:v>944</c:v>
                </c:pt>
                <c:pt idx="1">
                  <c:v>945</c:v>
                </c:pt>
                <c:pt idx="2">
                  <c:v>7145</c:v>
                </c:pt>
                <c:pt idx="3">
                  <c:v>10897</c:v>
                </c:pt>
                <c:pt idx="4">
                  <c:v>7932</c:v>
                </c:pt>
                <c:pt idx="5">
                  <c:v>9661</c:v>
                </c:pt>
                <c:pt idx="6">
                  <c:v>8436</c:v>
                </c:pt>
                <c:pt idx="7">
                  <c:v>5554</c:v>
                </c:pt>
                <c:pt idx="8">
                  <c:v>635</c:v>
                </c:pt>
                <c:pt idx="9">
                  <c:v>1718</c:v>
                </c:pt>
                <c:pt idx="10">
                  <c:v>7651</c:v>
                </c:pt>
                <c:pt idx="11">
                  <c:v>411</c:v>
                </c:pt>
                <c:pt idx="12">
                  <c:v>10463</c:v>
                </c:pt>
                <c:pt idx="13">
                  <c:v>0</c:v>
                </c:pt>
                <c:pt idx="14">
                  <c:v>1440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4625</c:v>
                </c:pt>
                <c:pt idx="19">
                  <c:v>0</c:v>
                </c:pt>
                <c:pt idx="20">
                  <c:v>24643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B8-4468-9358-3A30DFA461BF}"/>
            </c:ext>
          </c:extLst>
        </c:ser>
        <c:ser>
          <c:idx val="8"/>
          <c:order val="8"/>
          <c:tx>
            <c:strRef>
              <c:f>'Gráficas Empresas'!$J$69</c:f>
              <c:strCache>
                <c:ptCount val="1"/>
                <c:pt idx="0">
                  <c:v>&gt;60.000-&lt;=70.000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Empresas'!$J$70:$J$90</c:f>
              <c:numCache>
                <c:formatCode>#,##0</c:formatCode>
                <c:ptCount val="21"/>
                <c:pt idx="0">
                  <c:v>2661</c:v>
                </c:pt>
                <c:pt idx="1">
                  <c:v>5453</c:v>
                </c:pt>
                <c:pt idx="2">
                  <c:v>3771</c:v>
                </c:pt>
                <c:pt idx="3">
                  <c:v>5173</c:v>
                </c:pt>
                <c:pt idx="4">
                  <c:v>3050</c:v>
                </c:pt>
                <c:pt idx="5">
                  <c:v>7359</c:v>
                </c:pt>
                <c:pt idx="6">
                  <c:v>10041</c:v>
                </c:pt>
                <c:pt idx="7">
                  <c:v>7456</c:v>
                </c:pt>
                <c:pt idx="8">
                  <c:v>4137</c:v>
                </c:pt>
                <c:pt idx="9">
                  <c:v>594</c:v>
                </c:pt>
                <c:pt idx="10">
                  <c:v>19</c:v>
                </c:pt>
                <c:pt idx="11">
                  <c:v>0</c:v>
                </c:pt>
                <c:pt idx="12">
                  <c:v>10920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B8-4468-9358-3A30DFA461BF}"/>
            </c:ext>
          </c:extLst>
        </c:ser>
        <c:ser>
          <c:idx val="9"/>
          <c:order val="9"/>
          <c:tx>
            <c:strRef>
              <c:f>'Gráficas Empresas'!$K$69</c:f>
              <c:strCache>
                <c:ptCount val="1"/>
                <c:pt idx="0">
                  <c:v>&gt;90.000-&lt;=100.000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Empresas'!$K$70:$K$90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95905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B8-4468-9358-3A30DFA461BF}"/>
            </c:ext>
          </c:extLst>
        </c:ser>
        <c:ser>
          <c:idx val="10"/>
          <c:order val="10"/>
          <c:tx>
            <c:strRef>
              <c:f>'Gráficas Empresas'!$L$69</c:f>
              <c:strCache>
                <c:ptCount val="1"/>
                <c:pt idx="0">
                  <c:v>COMCEL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Empresas'!$L$70:$L$90</c:f>
              <c:numCache>
                <c:formatCode>#,##0</c:formatCode>
                <c:ptCount val="21"/>
                <c:pt idx="0">
                  <c:v>507</c:v>
                </c:pt>
                <c:pt idx="1">
                  <c:v>1385</c:v>
                </c:pt>
                <c:pt idx="2">
                  <c:v>490</c:v>
                </c:pt>
                <c:pt idx="3">
                  <c:v>11465</c:v>
                </c:pt>
                <c:pt idx="4">
                  <c:v>7948</c:v>
                </c:pt>
                <c:pt idx="5">
                  <c:v>11492</c:v>
                </c:pt>
                <c:pt idx="6">
                  <c:v>4839</c:v>
                </c:pt>
                <c:pt idx="7">
                  <c:v>50420</c:v>
                </c:pt>
                <c:pt idx="8">
                  <c:v>53419</c:v>
                </c:pt>
                <c:pt idx="9">
                  <c:v>147111</c:v>
                </c:pt>
                <c:pt idx="10">
                  <c:v>217921</c:v>
                </c:pt>
                <c:pt idx="11">
                  <c:v>299281</c:v>
                </c:pt>
                <c:pt idx="12">
                  <c:v>140724</c:v>
                </c:pt>
                <c:pt idx="13">
                  <c:v>1541318</c:v>
                </c:pt>
                <c:pt idx="14">
                  <c:v>451118</c:v>
                </c:pt>
                <c:pt idx="15">
                  <c:v>68249</c:v>
                </c:pt>
                <c:pt idx="16">
                  <c:v>42570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15635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B8-4468-9358-3A30DFA461BF}"/>
            </c:ext>
          </c:extLst>
        </c:ser>
        <c:ser>
          <c:idx val="11"/>
          <c:order val="11"/>
          <c:tx>
            <c:strRef>
              <c:f>'Gráficas Empresas'!$M$69</c:f>
              <c:strCache>
                <c:ptCount val="1"/>
                <c:pt idx="0">
                  <c:v>DIRECTV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Empresas'!$M$70:$M$90</c:f>
              <c:numCache>
                <c:formatCode>#,##0</c:formatCode>
                <c:ptCount val="21"/>
                <c:pt idx="0">
                  <c:v>3831</c:v>
                </c:pt>
                <c:pt idx="1">
                  <c:v>7846</c:v>
                </c:pt>
                <c:pt idx="2">
                  <c:v>7315</c:v>
                </c:pt>
                <c:pt idx="3">
                  <c:v>8885</c:v>
                </c:pt>
                <c:pt idx="4">
                  <c:v>6896</c:v>
                </c:pt>
                <c:pt idx="5">
                  <c:v>4848</c:v>
                </c:pt>
                <c:pt idx="6">
                  <c:v>6362</c:v>
                </c:pt>
                <c:pt idx="7">
                  <c:v>12315</c:v>
                </c:pt>
                <c:pt idx="8">
                  <c:v>6342</c:v>
                </c:pt>
                <c:pt idx="9">
                  <c:v>7902</c:v>
                </c:pt>
                <c:pt idx="10">
                  <c:v>14848</c:v>
                </c:pt>
                <c:pt idx="11">
                  <c:v>6064</c:v>
                </c:pt>
                <c:pt idx="12">
                  <c:v>8350</c:v>
                </c:pt>
                <c:pt idx="13">
                  <c:v>18127</c:v>
                </c:pt>
                <c:pt idx="14">
                  <c:v>15862</c:v>
                </c:pt>
                <c:pt idx="15">
                  <c:v>1061</c:v>
                </c:pt>
                <c:pt idx="16">
                  <c:v>2012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B8-4468-9358-3A30DFA461BF}"/>
            </c:ext>
          </c:extLst>
        </c:ser>
        <c:ser>
          <c:idx val="12"/>
          <c:order val="12"/>
          <c:tx>
            <c:strRef>
              <c:f>'Gráficas Empresas'!$N$69</c:f>
              <c:strCache>
                <c:ptCount val="1"/>
                <c:pt idx="0">
                  <c:v>EDATEL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Empresas'!$N$70:$N$90</c:f>
              <c:numCache>
                <c:formatCode>#,##0</c:formatCode>
                <c:ptCount val="21"/>
                <c:pt idx="0">
                  <c:v>463</c:v>
                </c:pt>
                <c:pt idx="1">
                  <c:v>3841</c:v>
                </c:pt>
                <c:pt idx="2">
                  <c:v>13862</c:v>
                </c:pt>
                <c:pt idx="3">
                  <c:v>12431</c:v>
                </c:pt>
                <c:pt idx="4">
                  <c:v>17447</c:v>
                </c:pt>
                <c:pt idx="5">
                  <c:v>26421</c:v>
                </c:pt>
                <c:pt idx="6">
                  <c:v>11541</c:v>
                </c:pt>
                <c:pt idx="7">
                  <c:v>7610</c:v>
                </c:pt>
                <c:pt idx="8">
                  <c:v>8288</c:v>
                </c:pt>
                <c:pt idx="9">
                  <c:v>4602</c:v>
                </c:pt>
                <c:pt idx="10">
                  <c:v>8024</c:v>
                </c:pt>
                <c:pt idx="11">
                  <c:v>5815</c:v>
                </c:pt>
                <c:pt idx="12">
                  <c:v>4511</c:v>
                </c:pt>
                <c:pt idx="13">
                  <c:v>2558</c:v>
                </c:pt>
                <c:pt idx="14">
                  <c:v>1</c:v>
                </c:pt>
                <c:pt idx="15">
                  <c:v>0</c:v>
                </c:pt>
                <c:pt idx="16">
                  <c:v>1069</c:v>
                </c:pt>
                <c:pt idx="17">
                  <c:v>0</c:v>
                </c:pt>
                <c:pt idx="18">
                  <c:v>470</c:v>
                </c:pt>
                <c:pt idx="19">
                  <c:v>0</c:v>
                </c:pt>
                <c:pt idx="20">
                  <c:v>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B8-4468-9358-3A30DFA461BF}"/>
            </c:ext>
          </c:extLst>
        </c:ser>
        <c:ser>
          <c:idx val="13"/>
          <c:order val="13"/>
          <c:tx>
            <c:strRef>
              <c:f>'Gráficas Empresas'!$O$69</c:f>
              <c:strCache>
                <c:ptCount val="1"/>
                <c:pt idx="0">
                  <c:v>ETB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Empresas'!$O$70:$O$90</c:f>
              <c:numCache>
                <c:formatCode>#,##0</c:formatCode>
                <c:ptCount val="21"/>
                <c:pt idx="0">
                  <c:v>0</c:v>
                </c:pt>
                <c:pt idx="1">
                  <c:v>585</c:v>
                </c:pt>
                <c:pt idx="2">
                  <c:v>680</c:v>
                </c:pt>
                <c:pt idx="3">
                  <c:v>540</c:v>
                </c:pt>
                <c:pt idx="4">
                  <c:v>408</c:v>
                </c:pt>
                <c:pt idx="5">
                  <c:v>145</c:v>
                </c:pt>
                <c:pt idx="6">
                  <c:v>0</c:v>
                </c:pt>
                <c:pt idx="7">
                  <c:v>170</c:v>
                </c:pt>
                <c:pt idx="8">
                  <c:v>447</c:v>
                </c:pt>
                <c:pt idx="9">
                  <c:v>2400</c:v>
                </c:pt>
                <c:pt idx="10">
                  <c:v>5986</c:v>
                </c:pt>
                <c:pt idx="11">
                  <c:v>21439</c:v>
                </c:pt>
                <c:pt idx="12">
                  <c:v>0</c:v>
                </c:pt>
                <c:pt idx="13">
                  <c:v>577916</c:v>
                </c:pt>
                <c:pt idx="14">
                  <c:v>779</c:v>
                </c:pt>
                <c:pt idx="15">
                  <c:v>170</c:v>
                </c:pt>
                <c:pt idx="16">
                  <c:v>466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B8-4468-9358-3A30DFA461BF}"/>
            </c:ext>
          </c:extLst>
        </c:ser>
        <c:ser>
          <c:idx val="14"/>
          <c:order val="14"/>
          <c:tx>
            <c:strRef>
              <c:f>'Gráficas Empresas'!$P$69</c:f>
              <c:strCache>
                <c:ptCount val="1"/>
                <c:pt idx="0">
                  <c:v>HV TV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Empresas'!$P$70:$P$90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53</c:v>
                </c:pt>
                <c:pt idx="3">
                  <c:v>1143</c:v>
                </c:pt>
                <c:pt idx="4">
                  <c:v>4220</c:v>
                </c:pt>
                <c:pt idx="5">
                  <c:v>1198</c:v>
                </c:pt>
                <c:pt idx="6">
                  <c:v>106</c:v>
                </c:pt>
                <c:pt idx="7">
                  <c:v>1401</c:v>
                </c:pt>
                <c:pt idx="8">
                  <c:v>3515</c:v>
                </c:pt>
                <c:pt idx="9">
                  <c:v>0</c:v>
                </c:pt>
                <c:pt idx="10">
                  <c:v>4427</c:v>
                </c:pt>
                <c:pt idx="11">
                  <c:v>24248</c:v>
                </c:pt>
                <c:pt idx="12">
                  <c:v>2854</c:v>
                </c:pt>
                <c:pt idx="13">
                  <c:v>47588</c:v>
                </c:pt>
                <c:pt idx="14">
                  <c:v>3617</c:v>
                </c:pt>
                <c:pt idx="15">
                  <c:v>4213</c:v>
                </c:pt>
                <c:pt idx="16">
                  <c:v>3090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B8-4468-9358-3A30DFA461BF}"/>
            </c:ext>
          </c:extLst>
        </c:ser>
        <c:ser>
          <c:idx val="15"/>
          <c:order val="15"/>
          <c:tx>
            <c:strRef>
              <c:f>'Gráficas Empresas'!$Q$69</c:f>
              <c:strCache>
                <c:ptCount val="1"/>
                <c:pt idx="0">
                  <c:v>MOVISTAR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Empresas'!$Q$70:$Q$90</c:f>
              <c:numCache>
                <c:formatCode>#,##0</c:formatCode>
                <c:ptCount val="21"/>
                <c:pt idx="0">
                  <c:v>1170</c:v>
                </c:pt>
                <c:pt idx="1">
                  <c:v>9480</c:v>
                </c:pt>
                <c:pt idx="2">
                  <c:v>5456</c:v>
                </c:pt>
                <c:pt idx="3">
                  <c:v>18348</c:v>
                </c:pt>
                <c:pt idx="4">
                  <c:v>12191</c:v>
                </c:pt>
                <c:pt idx="5">
                  <c:v>9444</c:v>
                </c:pt>
                <c:pt idx="6">
                  <c:v>9868</c:v>
                </c:pt>
                <c:pt idx="7">
                  <c:v>50742</c:v>
                </c:pt>
                <c:pt idx="8">
                  <c:v>10837</c:v>
                </c:pt>
                <c:pt idx="9">
                  <c:v>44359</c:v>
                </c:pt>
                <c:pt idx="10">
                  <c:v>138785</c:v>
                </c:pt>
                <c:pt idx="11">
                  <c:v>49475</c:v>
                </c:pt>
                <c:pt idx="12">
                  <c:v>56952</c:v>
                </c:pt>
                <c:pt idx="13">
                  <c:v>491029</c:v>
                </c:pt>
                <c:pt idx="14">
                  <c:v>193202</c:v>
                </c:pt>
                <c:pt idx="15">
                  <c:v>19831</c:v>
                </c:pt>
                <c:pt idx="16">
                  <c:v>10387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B8-4468-9358-3A30DFA461BF}"/>
            </c:ext>
          </c:extLst>
        </c:ser>
        <c:ser>
          <c:idx val="16"/>
          <c:order val="16"/>
          <c:tx>
            <c:strRef>
              <c:f>'Gráficas Empresas'!$R$69</c:f>
              <c:strCache>
                <c:ptCount val="1"/>
                <c:pt idx="0">
                  <c:v>UNE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'Gráficas Empresas'!$A$70:$A$90</c:f>
              <c:strCache>
                <c:ptCount val="21"/>
                <c:pt idx="0">
                  <c:v>&lt; 5%</c:v>
                </c:pt>
                <c:pt idx="1">
                  <c:v>&gt;= 5% - &lt; 10%</c:v>
                </c:pt>
                <c:pt idx="2">
                  <c:v>&gt;= 10% - &lt; 15%</c:v>
                </c:pt>
                <c:pt idx="3">
                  <c:v>&gt;= 15% - &lt; 20%</c:v>
                </c:pt>
                <c:pt idx="4">
                  <c:v>&gt;= 20% - &lt; 25%</c:v>
                </c:pt>
                <c:pt idx="5">
                  <c:v>&gt;= 25% - &lt; 30%</c:v>
                </c:pt>
                <c:pt idx="6">
                  <c:v>&gt;= 30% - &lt; 35%</c:v>
                </c:pt>
                <c:pt idx="7">
                  <c:v>&gt;= 35% - &lt; 40%</c:v>
                </c:pt>
                <c:pt idx="8">
                  <c:v>&gt;= 40% - &lt; 45%</c:v>
                </c:pt>
                <c:pt idx="9">
                  <c:v>&gt;= 45% - &lt; 50%</c:v>
                </c:pt>
                <c:pt idx="10">
                  <c:v>&gt;= 50% - &lt; 55%</c:v>
                </c:pt>
                <c:pt idx="11">
                  <c:v>&gt;= 55% - &lt; 60%</c:v>
                </c:pt>
                <c:pt idx="12">
                  <c:v>&gt;= 60% - &lt; 65%</c:v>
                </c:pt>
                <c:pt idx="13">
                  <c:v>&gt;= 65% - &lt; 70%</c:v>
                </c:pt>
                <c:pt idx="14">
                  <c:v>&gt;= 70% - &lt; 75%</c:v>
                </c:pt>
                <c:pt idx="15">
                  <c:v>&gt;= 75% - &lt; 80%</c:v>
                </c:pt>
                <c:pt idx="16">
                  <c:v>&gt;= 80% - &lt; 85%</c:v>
                </c:pt>
                <c:pt idx="17">
                  <c:v>&gt;= 85% - &lt; 90%</c:v>
                </c:pt>
                <c:pt idx="18">
                  <c:v>&gt;= 90% - &lt; 95%</c:v>
                </c:pt>
                <c:pt idx="19">
                  <c:v>&gt;= 95% - &lt; 100%</c:v>
                </c:pt>
                <c:pt idx="20">
                  <c:v>Mayor 100%</c:v>
                </c:pt>
              </c:strCache>
            </c:strRef>
          </c:cat>
          <c:val>
            <c:numRef>
              <c:f>'Gráficas Empresas'!$R$70:$R$90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3677</c:v>
                </c:pt>
                <c:pt idx="4">
                  <c:v>0</c:v>
                </c:pt>
                <c:pt idx="5">
                  <c:v>1</c:v>
                </c:pt>
                <c:pt idx="6">
                  <c:v>2311</c:v>
                </c:pt>
                <c:pt idx="7">
                  <c:v>42040</c:v>
                </c:pt>
                <c:pt idx="8">
                  <c:v>23158</c:v>
                </c:pt>
                <c:pt idx="9">
                  <c:v>62494</c:v>
                </c:pt>
                <c:pt idx="10">
                  <c:v>188560</c:v>
                </c:pt>
                <c:pt idx="11">
                  <c:v>79365</c:v>
                </c:pt>
                <c:pt idx="12">
                  <c:v>124077</c:v>
                </c:pt>
                <c:pt idx="13">
                  <c:v>375122</c:v>
                </c:pt>
                <c:pt idx="14">
                  <c:v>591834</c:v>
                </c:pt>
                <c:pt idx="15">
                  <c:v>55742</c:v>
                </c:pt>
                <c:pt idx="16">
                  <c:v>67500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B8-4468-9358-3A30DFA46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61391"/>
        <c:axId val="1440594751"/>
      </c:lineChart>
      <c:catAx>
        <c:axId val="18576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594751"/>
        <c:crosses val="autoZero"/>
        <c:auto val="1"/>
        <c:lblAlgn val="ctr"/>
        <c:lblOffset val="100"/>
        <c:noMultiLvlLbl val="0"/>
      </c:catAx>
      <c:valAx>
        <c:axId val="14405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76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33805778879722"/>
          <c:y val="6.1362523448711681E-2"/>
          <c:w val="0.72866194221120284"/>
          <c:h val="0.6328323233813326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'Gráficas Empresas'!$B$161</c:f>
              <c:strCache>
                <c:ptCount val="1"/>
                <c:pt idx="0">
                  <c:v>&lt;= 40.000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Empresas'!$A$162:$A$164</c:f>
              <c:strCache>
                <c:ptCount val="3"/>
                <c:pt idx="0">
                  <c:v>0 - &lt; 30%</c:v>
                </c:pt>
                <c:pt idx="1">
                  <c:v>&gt;=30%-&lt; 50%</c:v>
                </c:pt>
                <c:pt idx="2">
                  <c:v>&gt;=50% </c:v>
                </c:pt>
              </c:strCache>
            </c:strRef>
          </c:cat>
          <c:val>
            <c:numRef>
              <c:f>'Gráficas Empresas'!$B$162:$B$164</c:f>
              <c:numCache>
                <c:formatCode>0.0%</c:formatCode>
                <c:ptCount val="3"/>
                <c:pt idx="0">
                  <c:v>0.57644328926055677</c:v>
                </c:pt>
                <c:pt idx="1">
                  <c:v>0.27087680996564678</c:v>
                </c:pt>
                <c:pt idx="2">
                  <c:v>7.1134080160816682E-2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5-4BBB-8A3E-50D775DB3D5A}"/>
            </c:ext>
          </c:extLst>
        </c:ser>
        <c:ser>
          <c:idx val="1"/>
          <c:order val="1"/>
          <c:tx>
            <c:strRef>
              <c:f>'Gráficas Empresas'!$C$161</c:f>
              <c:strCache>
                <c:ptCount val="1"/>
                <c:pt idx="0">
                  <c:v>40.000 - 100.000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85-4BBB-8A3E-50D775DB3D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Empresas'!$A$162:$A$164</c:f>
              <c:strCache>
                <c:ptCount val="3"/>
                <c:pt idx="0">
                  <c:v>0 - &lt; 30%</c:v>
                </c:pt>
                <c:pt idx="1">
                  <c:v>&gt;=30%-&lt; 50%</c:v>
                </c:pt>
                <c:pt idx="2">
                  <c:v>&gt;=50% </c:v>
                </c:pt>
              </c:strCache>
            </c:strRef>
          </c:cat>
          <c:val>
            <c:numRef>
              <c:f>'Gráficas Empresas'!$C$162:$C$164</c:f>
              <c:numCache>
                <c:formatCode>0.0%</c:formatCode>
                <c:ptCount val="3"/>
                <c:pt idx="0">
                  <c:v>9.7925942667721394E-2</c:v>
                </c:pt>
                <c:pt idx="1">
                  <c:v>4.5864948648523314E-2</c:v>
                </c:pt>
                <c:pt idx="2">
                  <c:v>2.341442924703438E-2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5-4BBB-8A3E-50D775DB3D5A}"/>
            </c:ext>
          </c:extLst>
        </c:ser>
        <c:ser>
          <c:idx val="2"/>
          <c:order val="2"/>
          <c:tx>
            <c:strRef>
              <c:f>'Gráficas Empresas'!$D$161</c:f>
              <c:strCache>
                <c:ptCount val="1"/>
                <c:pt idx="0">
                  <c:v>EDATEL+ HV TV + DIRECTV</c:v>
                </c:pt>
              </c:strCache>
            </c:strRef>
          </c:tx>
          <c:spPr>
            <a:solidFill>
              <a:srgbClr val="A0813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Empresas'!$A$162:$A$164</c:f>
              <c:strCache>
                <c:ptCount val="3"/>
                <c:pt idx="0">
                  <c:v>0 - &lt; 30%</c:v>
                </c:pt>
                <c:pt idx="1">
                  <c:v>&gt;=30%-&lt; 50%</c:v>
                </c:pt>
                <c:pt idx="2">
                  <c:v>&gt;=50% </c:v>
                </c:pt>
              </c:strCache>
            </c:strRef>
          </c:cat>
          <c:val>
            <c:numRef>
              <c:f>'Gráficas Empresas'!$D$162:$D$164</c:f>
              <c:numCache>
                <c:formatCode>0.0%</c:formatCode>
                <c:ptCount val="3"/>
                <c:pt idx="0">
                  <c:v>0.18186612423249332</c:v>
                </c:pt>
                <c:pt idx="1">
                  <c:v>8.3218287475519306E-2</c:v>
                </c:pt>
                <c:pt idx="2">
                  <c:v>2.7049906427791884E-2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5-4BBB-8A3E-50D775DB3D5A}"/>
            </c:ext>
          </c:extLst>
        </c:ser>
        <c:ser>
          <c:idx val="3"/>
          <c:order val="3"/>
          <c:tx>
            <c:strRef>
              <c:f>'Gráficas Empresas'!$E$161</c:f>
              <c:strCache>
                <c:ptCount val="1"/>
                <c:pt idx="0">
                  <c:v>CLARO+UNE+MOVISTAR+ETB</c:v>
                </c:pt>
              </c:strCache>
            </c:strRef>
          </c:tx>
          <c:spPr>
            <a:solidFill>
              <a:srgbClr val="0361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Empresas'!$A$162:$A$164</c:f>
              <c:strCache>
                <c:ptCount val="3"/>
                <c:pt idx="0">
                  <c:v>0 - &lt; 30%</c:v>
                </c:pt>
                <c:pt idx="1">
                  <c:v>&gt;=30%-&lt; 50%</c:v>
                </c:pt>
                <c:pt idx="2">
                  <c:v>&gt;=50% </c:v>
                </c:pt>
              </c:strCache>
            </c:strRef>
          </c:cat>
          <c:val>
            <c:numRef>
              <c:f>'Gráficas Empresas'!$E$162:$E$164</c:f>
              <c:numCache>
                <c:formatCode>0.0%</c:formatCode>
                <c:ptCount val="3"/>
                <c:pt idx="0">
                  <c:v>0.14376464383922855</c:v>
                </c:pt>
                <c:pt idx="1">
                  <c:v>0.60003995391031062</c:v>
                </c:pt>
                <c:pt idx="2">
                  <c:v>0.8784015841643571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85-4BBB-8A3E-50D775DB3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7910672"/>
        <c:axId val="740603824"/>
      </c:barChart>
      <c:catAx>
        <c:axId val="7679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0603824"/>
        <c:crosses val="autoZero"/>
        <c:auto val="1"/>
        <c:lblAlgn val="ctr"/>
        <c:lblOffset val="100"/>
        <c:noMultiLvlLbl val="0"/>
      </c:catAx>
      <c:valAx>
        <c:axId val="7406038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67910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</xdr:row>
      <xdr:rowOff>157161</xdr:rowOff>
    </xdr:from>
    <xdr:to>
      <xdr:col>18</xdr:col>
      <xdr:colOff>438149</xdr:colOff>
      <xdr:row>19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8100D8-FFE4-41E5-5730-1479F69C8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45</xdr:row>
      <xdr:rowOff>180975</xdr:rowOff>
    </xdr:from>
    <xdr:to>
      <xdr:col>21</xdr:col>
      <xdr:colOff>209549</xdr:colOff>
      <xdr:row>64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9090AC-53D4-2E80-9A2E-A358925D7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43</xdr:row>
      <xdr:rowOff>0</xdr:rowOff>
    </xdr:from>
    <xdr:to>
      <xdr:col>30</xdr:col>
      <xdr:colOff>200025</xdr:colOff>
      <xdr:row>62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B67E6A-6A27-4B19-802D-5522D15E1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657225</xdr:colOff>
      <xdr:row>17</xdr:row>
      <xdr:rowOff>104775</xdr:rowOff>
    </xdr:from>
    <xdr:ext cx="1276247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1C4A6F0-0684-F3B8-0AB9-E68C2D5E4B56}"/>
            </a:ext>
          </a:extLst>
        </xdr:cNvPr>
        <xdr:cNvSpPr txBox="1"/>
      </xdr:nvSpPr>
      <xdr:spPr>
        <a:xfrm>
          <a:off x="7772400" y="3171825"/>
          <a:ext cx="12762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SOBRE POBLACIÓN</a:t>
          </a:r>
        </a:p>
      </xdr:txBody>
    </xdr:sp>
    <xdr:clientData/>
  </xdr:oneCellAnchor>
  <xdr:oneCellAnchor>
    <xdr:from>
      <xdr:col>15</xdr:col>
      <xdr:colOff>590550</xdr:colOff>
      <xdr:row>17</xdr:row>
      <xdr:rowOff>114300</xdr:rowOff>
    </xdr:from>
    <xdr:ext cx="1159292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C93357C-D650-402E-808A-0F73D47B06C7}"/>
            </a:ext>
          </a:extLst>
        </xdr:cNvPr>
        <xdr:cNvSpPr txBox="1"/>
      </xdr:nvSpPr>
      <xdr:spPr>
        <a:xfrm>
          <a:off x="10753725" y="3181350"/>
          <a:ext cx="11592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SOBRE HOGARES</a:t>
          </a:r>
        </a:p>
      </xdr:txBody>
    </xdr:sp>
    <xdr:clientData/>
  </xdr:oneCellAnchor>
  <xdr:twoCellAnchor>
    <xdr:from>
      <xdr:col>7</xdr:col>
      <xdr:colOff>123826</xdr:colOff>
      <xdr:row>25</xdr:row>
      <xdr:rowOff>44202</xdr:rowOff>
    </xdr:from>
    <xdr:to>
      <xdr:col>17</xdr:col>
      <xdr:colOff>123826</xdr:colOff>
      <xdr:row>44</xdr:row>
      <xdr:rowOff>179633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AF8478A-F341-88C8-3EBC-9799BDBC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764682</xdr:colOff>
      <xdr:row>66</xdr:row>
      <xdr:rowOff>187817</xdr:rowOff>
    </xdr:from>
    <xdr:to>
      <xdr:col>21</xdr:col>
      <xdr:colOff>570157</xdr:colOff>
      <xdr:row>86</xdr:row>
      <xdr:rowOff>160985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1CFEE8E-8056-4068-B5D5-6F12B4C8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0.15625</cdr:x>
      <cdr:y>0.88021</cdr:y>
    </cdr:from>
    <cdr:to>
      <cdr:x>0.35625</cdr:x>
      <cdr:y>0.97569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3B78F0C-41A5-08C4-1298-BAC56D9A25B4}"/>
            </a:ext>
          </a:extLst>
        </cdr:cNvPr>
        <cdr:cNvSpPr txBox="1"/>
      </cdr:nvSpPr>
      <cdr:spPr>
        <a:xfrm xmlns:a="http://schemas.openxmlformats.org/drawingml/2006/main">
          <a:off x="714375" y="2414587"/>
          <a:ext cx="914400" cy="26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0.07708</cdr:x>
      <cdr:y>0.88368</cdr:y>
    </cdr:from>
    <cdr:to>
      <cdr:x>0.45833</cdr:x>
      <cdr:y>0.88368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01FA6625-99B0-482E-DED3-979FE2932C5E}"/>
            </a:ext>
          </a:extLst>
        </cdr:cNvPr>
        <cdr:cNvCxnSpPr/>
      </cdr:nvCxnSpPr>
      <cdr:spPr>
        <a:xfrm xmlns:a="http://schemas.openxmlformats.org/drawingml/2006/main">
          <a:off x="352425" y="2424113"/>
          <a:ext cx="174307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0.54167</cdr:x>
      <cdr:y>0.8831</cdr:y>
    </cdr:from>
    <cdr:to>
      <cdr:x>0.92292</cdr:x>
      <cdr:y>0.8831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4DD746D9-7A12-A240-9E65-2E560E383F17}"/>
            </a:ext>
          </a:extLst>
        </cdr:cNvPr>
        <cdr:cNvCxnSpPr/>
      </cdr:nvCxnSpPr>
      <cdr:spPr>
        <a:xfrm xmlns:a="http://schemas.openxmlformats.org/drawingml/2006/main">
          <a:off x="2476500" y="2422526"/>
          <a:ext cx="174307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3617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428626</xdr:colOff>
      <xdr:row>1092</xdr:row>
      <xdr:rowOff>138112</xdr:rowOff>
    </xdr:from>
    <xdr:to>
      <xdr:col>14</xdr:col>
      <xdr:colOff>590550</xdr:colOff>
      <xdr:row>1107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DB89C4-60AC-2731-BE6B-B3D3B783B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533402</xdr:colOff>
      <xdr:row>8</xdr:row>
      <xdr:rowOff>90485</xdr:rowOff>
    </xdr:from>
    <xdr:to>
      <xdr:col>16</xdr:col>
      <xdr:colOff>390525</xdr:colOff>
      <xdr:row>39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064FA1-60C1-D895-419E-CBCC654BB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304799</xdr:colOff>
      <xdr:row>22</xdr:row>
      <xdr:rowOff>147637</xdr:rowOff>
    </xdr:from>
    <xdr:to>
      <xdr:col>27</xdr:col>
      <xdr:colOff>590550</xdr:colOff>
      <xdr:row>38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1BD42F-8E74-265E-A604-E534DFEBE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381000</xdr:colOff>
      <xdr:row>1</xdr:row>
      <xdr:rowOff>33335</xdr:rowOff>
    </xdr:from>
    <xdr:to>
      <xdr:col>25</xdr:col>
      <xdr:colOff>714375</xdr:colOff>
      <xdr:row>21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5DBB18-2D8F-75AC-005C-AC42E0454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161924</xdr:colOff>
      <xdr:row>66</xdr:row>
      <xdr:rowOff>171450</xdr:rowOff>
    </xdr:from>
    <xdr:to>
      <xdr:col>31</xdr:col>
      <xdr:colOff>323850</xdr:colOff>
      <xdr:row>90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61BEAA-4697-D510-58EE-DFF21916D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538757</xdr:colOff>
      <xdr:row>158</xdr:row>
      <xdr:rowOff>167281</xdr:rowOff>
    </xdr:from>
    <xdr:to>
      <xdr:col>13</xdr:col>
      <xdr:colOff>178593</xdr:colOff>
      <xdr:row>173</xdr:row>
      <xdr:rowOff>154780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6155A6-4264-A2A9-B21A-217CE4CC6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%20Mayorga\Documents\V&#237;ctor%20Mayorga%20T\2023-DNP-Canasta%20B&#225;sica%20TIC\Informaci&#243;n\ACCESOS_INTERNET_FIJO_3_6.csv.xlsx" TargetMode="External"/><Relationship Id="rId1" Type="http://schemas.openxmlformats.org/officeDocument/2006/relationships/externalLinkPath" Target="ACCESOS_INTERNET_FIJO_3_6.cs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%20Mayorga\Documents\V&#237;ctor%20Mayorga%20T\2023-DNP-Canasta%20B&#225;sica%20TIC\Informaci&#243;n\anex-DCD-Proypoblacion-PerteneniaEtnicoRacialmun.xlsx" TargetMode="External"/><Relationship Id="rId1" Type="http://schemas.openxmlformats.org/officeDocument/2006/relationships/externalLinkPath" Target="anex-DCD-Proypoblacion-PerteneniaEtnicoRacialmu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%20Mayorga\Documents\V&#237;ctor%20Mayorga%20T\2023-DNP-Canasta%20B&#225;sica%20TIC\Informaci&#243;n\anexo-proyecciones-hogares-dptal-2018-2050-mpal-2018-2035.xlsx" TargetMode="External"/><Relationship Id="rId1" Type="http://schemas.openxmlformats.org/officeDocument/2006/relationships/externalLinkPath" Target="anexo-proyecciones-hogares-dptal-2018-2050-mpal-2018-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in Corporativo"/>
      <sheetName val="Empresas"/>
      <sheetName val="Empresas 2"/>
      <sheetName val="Segmentos"/>
      <sheetName val="Velocidades"/>
      <sheetName val="Velocidades por empresa"/>
      <sheetName val="Velocidades x Segmento"/>
      <sheetName val="Tecnologías"/>
      <sheetName val="Tecnología x Empresa"/>
      <sheetName val="ACCESOS_INTERNET_FIJO_3_6"/>
    </sheetNames>
    <sheetDataSet>
      <sheetData sheetId="0">
        <row r="4">
          <cell r="B4">
            <v>2021</v>
          </cell>
          <cell r="G4">
            <v>2022</v>
          </cell>
        </row>
        <row r="5">
          <cell r="B5">
            <v>1</v>
          </cell>
          <cell r="C5">
            <v>2</v>
          </cell>
          <cell r="D5">
            <v>3</v>
          </cell>
          <cell r="E5">
            <v>4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L5">
            <v>1</v>
          </cell>
          <cell r="M5">
            <v>2</v>
          </cell>
        </row>
        <row r="6">
          <cell r="B6">
            <v>683151</v>
          </cell>
          <cell r="C6">
            <v>684313</v>
          </cell>
          <cell r="D6">
            <v>693014</v>
          </cell>
          <cell r="E6">
            <v>702797</v>
          </cell>
          <cell r="G6">
            <v>729079</v>
          </cell>
          <cell r="H6">
            <v>743054</v>
          </cell>
          <cell r="I6">
            <v>748439</v>
          </cell>
          <cell r="J6">
            <v>769787</v>
          </cell>
          <cell r="L6">
            <v>767702</v>
          </cell>
          <cell r="M6">
            <v>772962</v>
          </cell>
        </row>
        <row r="7">
          <cell r="B7">
            <v>2145</v>
          </cell>
          <cell r="C7">
            <v>2345</v>
          </cell>
          <cell r="D7">
            <v>2299</v>
          </cell>
          <cell r="E7">
            <v>2230</v>
          </cell>
          <cell r="G7">
            <v>2405</v>
          </cell>
          <cell r="H7">
            <v>2424</v>
          </cell>
          <cell r="I7">
            <v>2379</v>
          </cell>
          <cell r="J7">
            <v>2318</v>
          </cell>
          <cell r="L7">
            <v>1060</v>
          </cell>
          <cell r="M7">
            <v>974</v>
          </cell>
        </row>
        <row r="8">
          <cell r="B8">
            <v>147</v>
          </cell>
          <cell r="C8">
            <v>153</v>
          </cell>
          <cell r="D8">
            <v>156</v>
          </cell>
          <cell r="E8">
            <v>155</v>
          </cell>
          <cell r="G8">
            <v>160</v>
          </cell>
          <cell r="H8">
            <v>160</v>
          </cell>
          <cell r="I8">
            <v>148</v>
          </cell>
          <cell r="J8">
            <v>149</v>
          </cell>
          <cell r="L8">
            <v>144</v>
          </cell>
          <cell r="M8">
            <v>140</v>
          </cell>
        </row>
        <row r="9">
          <cell r="B9">
            <v>190</v>
          </cell>
          <cell r="C9">
            <v>402</v>
          </cell>
          <cell r="D9">
            <v>442</v>
          </cell>
          <cell r="E9">
            <v>335</v>
          </cell>
          <cell r="G9">
            <v>668</v>
          </cell>
          <cell r="H9">
            <v>442</v>
          </cell>
          <cell r="I9">
            <v>545</v>
          </cell>
          <cell r="J9">
            <v>632</v>
          </cell>
          <cell r="L9">
            <v>588</v>
          </cell>
          <cell r="M9">
            <v>102</v>
          </cell>
        </row>
        <row r="10">
          <cell r="B10">
            <v>3416</v>
          </cell>
          <cell r="C10">
            <v>3826</v>
          </cell>
          <cell r="D10">
            <v>3770</v>
          </cell>
          <cell r="E10">
            <v>3760</v>
          </cell>
          <cell r="G10">
            <v>3670</v>
          </cell>
          <cell r="H10">
            <v>3603</v>
          </cell>
          <cell r="I10">
            <v>3625</v>
          </cell>
          <cell r="J10">
            <v>3397</v>
          </cell>
          <cell r="L10">
            <v>3608</v>
          </cell>
          <cell r="M10">
            <v>3197</v>
          </cell>
        </row>
        <row r="11">
          <cell r="B11">
            <v>1494</v>
          </cell>
          <cell r="C11">
            <v>1810</v>
          </cell>
          <cell r="D11">
            <v>1542</v>
          </cell>
          <cell r="E11">
            <v>1472</v>
          </cell>
          <cell r="G11">
            <v>1548</v>
          </cell>
          <cell r="H11">
            <v>1409</v>
          </cell>
          <cell r="I11">
            <v>1414</v>
          </cell>
          <cell r="J11">
            <v>1372</v>
          </cell>
          <cell r="L11">
            <v>1466</v>
          </cell>
          <cell r="M11">
            <v>1024</v>
          </cell>
        </row>
        <row r="12">
          <cell r="B12">
            <v>3416</v>
          </cell>
          <cell r="C12">
            <v>3953</v>
          </cell>
          <cell r="D12">
            <v>4016</v>
          </cell>
          <cell r="E12">
            <v>4094</v>
          </cell>
          <cell r="G12">
            <v>4166</v>
          </cell>
          <cell r="H12">
            <v>4155</v>
          </cell>
          <cell r="I12">
            <v>4289</v>
          </cell>
          <cell r="J12">
            <v>4266</v>
          </cell>
          <cell r="L12">
            <v>4221</v>
          </cell>
          <cell r="M12">
            <v>3627</v>
          </cell>
        </row>
        <row r="13">
          <cell r="B13">
            <v>299</v>
          </cell>
          <cell r="C13">
            <v>444</v>
          </cell>
          <cell r="D13">
            <v>429</v>
          </cell>
          <cell r="E13">
            <v>429</v>
          </cell>
          <cell r="G13">
            <v>520</v>
          </cell>
          <cell r="H13">
            <v>575</v>
          </cell>
          <cell r="I13">
            <v>660</v>
          </cell>
          <cell r="J13">
            <v>566</v>
          </cell>
          <cell r="L13">
            <v>578</v>
          </cell>
          <cell r="M13">
            <v>396</v>
          </cell>
        </row>
        <row r="14">
          <cell r="B14">
            <v>507</v>
          </cell>
          <cell r="C14">
            <v>518</v>
          </cell>
          <cell r="D14">
            <v>528</v>
          </cell>
          <cell r="E14">
            <v>527</v>
          </cell>
          <cell r="G14">
            <v>521</v>
          </cell>
          <cell r="H14">
            <v>541</v>
          </cell>
          <cell r="I14">
            <v>461</v>
          </cell>
          <cell r="J14">
            <v>436</v>
          </cell>
          <cell r="L14">
            <v>410</v>
          </cell>
          <cell r="M14">
            <v>372</v>
          </cell>
        </row>
        <row r="15">
          <cell r="B15">
            <v>1278</v>
          </cell>
          <cell r="C15">
            <v>1262</v>
          </cell>
          <cell r="D15">
            <v>1307</v>
          </cell>
          <cell r="E15">
            <v>1286</v>
          </cell>
          <cell r="G15">
            <v>1268</v>
          </cell>
          <cell r="H15">
            <v>1823</v>
          </cell>
          <cell r="I15">
            <v>1919</v>
          </cell>
          <cell r="J15">
            <v>1863</v>
          </cell>
          <cell r="L15">
            <v>1794</v>
          </cell>
          <cell r="M15">
            <v>1823</v>
          </cell>
        </row>
        <row r="16">
          <cell r="B16">
            <v>3036</v>
          </cell>
          <cell r="C16">
            <v>3502</v>
          </cell>
          <cell r="D16">
            <v>4311</v>
          </cell>
          <cell r="E16">
            <v>4374</v>
          </cell>
          <cell r="G16">
            <v>3632</v>
          </cell>
          <cell r="H16">
            <v>4472</v>
          </cell>
          <cell r="I16">
            <v>3811</v>
          </cell>
          <cell r="J16">
            <v>3944</v>
          </cell>
          <cell r="L16">
            <v>3843</v>
          </cell>
          <cell r="M16">
            <v>3396</v>
          </cell>
        </row>
        <row r="17">
          <cell r="B17">
            <v>237</v>
          </cell>
          <cell r="C17">
            <v>867</v>
          </cell>
          <cell r="D17">
            <v>905</v>
          </cell>
          <cell r="E17">
            <v>862</v>
          </cell>
          <cell r="G17">
            <v>864</v>
          </cell>
          <cell r="H17">
            <v>863</v>
          </cell>
          <cell r="I17">
            <v>1137</v>
          </cell>
          <cell r="J17">
            <v>1049</v>
          </cell>
          <cell r="L17">
            <v>704</v>
          </cell>
          <cell r="M17">
            <v>842</v>
          </cell>
        </row>
        <row r="18">
          <cell r="B18">
            <v>22527</v>
          </cell>
          <cell r="C18">
            <v>27720</v>
          </cell>
          <cell r="D18">
            <v>27888</v>
          </cell>
          <cell r="E18">
            <v>28045</v>
          </cell>
          <cell r="G18">
            <v>28134</v>
          </cell>
          <cell r="H18">
            <v>28068</v>
          </cell>
          <cell r="I18">
            <v>28604</v>
          </cell>
          <cell r="J18">
            <v>28432</v>
          </cell>
          <cell r="L18">
            <v>27980</v>
          </cell>
          <cell r="M18">
            <v>21213</v>
          </cell>
        </row>
        <row r="19">
          <cell r="B19">
            <v>1099</v>
          </cell>
          <cell r="C19">
            <v>1694</v>
          </cell>
          <cell r="D19">
            <v>1622</v>
          </cell>
          <cell r="E19">
            <v>1620</v>
          </cell>
          <cell r="G19">
            <v>1565</v>
          </cell>
          <cell r="H19">
            <v>1582</v>
          </cell>
          <cell r="I19">
            <v>1528</v>
          </cell>
          <cell r="J19">
            <v>1485</v>
          </cell>
          <cell r="L19">
            <v>1427</v>
          </cell>
          <cell r="M19">
            <v>1142</v>
          </cell>
        </row>
        <row r="20">
          <cell r="B20">
            <v>331</v>
          </cell>
          <cell r="C20">
            <v>295</v>
          </cell>
          <cell r="D20">
            <v>268</v>
          </cell>
          <cell r="E20">
            <v>246</v>
          </cell>
          <cell r="G20">
            <v>247</v>
          </cell>
          <cell r="H20">
            <v>261</v>
          </cell>
          <cell r="I20">
            <v>257</v>
          </cell>
          <cell r="J20">
            <v>248</v>
          </cell>
          <cell r="L20">
            <v>239</v>
          </cell>
          <cell r="M20">
            <v>219</v>
          </cell>
        </row>
        <row r="21">
          <cell r="B21">
            <v>220</v>
          </cell>
          <cell r="C21">
            <v>1081</v>
          </cell>
          <cell r="D21">
            <v>1095</v>
          </cell>
          <cell r="E21">
            <v>861</v>
          </cell>
          <cell r="G21">
            <v>781</v>
          </cell>
          <cell r="H21">
            <v>779</v>
          </cell>
          <cell r="I21">
            <v>989</v>
          </cell>
          <cell r="J21">
            <v>993</v>
          </cell>
          <cell r="L21">
            <v>708</v>
          </cell>
          <cell r="M21">
            <v>783</v>
          </cell>
        </row>
        <row r="22">
          <cell r="B22">
            <v>8170</v>
          </cell>
          <cell r="C22">
            <v>8385</v>
          </cell>
          <cell r="D22">
            <v>8192</v>
          </cell>
          <cell r="E22">
            <v>8268</v>
          </cell>
          <cell r="G22">
            <v>8379</v>
          </cell>
          <cell r="H22">
            <v>8438</v>
          </cell>
          <cell r="I22">
            <v>8462</v>
          </cell>
          <cell r="J22">
            <v>8714</v>
          </cell>
          <cell r="L22">
            <v>8660</v>
          </cell>
          <cell r="M22">
            <v>8710</v>
          </cell>
        </row>
        <row r="23">
          <cell r="B23">
            <v>408</v>
          </cell>
          <cell r="C23">
            <v>571</v>
          </cell>
          <cell r="D23">
            <v>579</v>
          </cell>
          <cell r="E23">
            <v>575</v>
          </cell>
          <cell r="G23">
            <v>597</v>
          </cell>
          <cell r="H23">
            <v>627</v>
          </cell>
          <cell r="I23">
            <v>601</v>
          </cell>
          <cell r="J23">
            <v>386</v>
          </cell>
          <cell r="L23">
            <v>603</v>
          </cell>
          <cell r="M23">
            <v>593</v>
          </cell>
        </row>
        <row r="24">
          <cell r="B24">
            <v>127281</v>
          </cell>
          <cell r="C24">
            <v>128631</v>
          </cell>
          <cell r="D24">
            <v>129878</v>
          </cell>
          <cell r="E24">
            <v>132308</v>
          </cell>
          <cell r="G24">
            <v>136623</v>
          </cell>
          <cell r="H24">
            <v>138747</v>
          </cell>
          <cell r="I24">
            <v>140483</v>
          </cell>
          <cell r="J24">
            <v>142732</v>
          </cell>
          <cell r="L24">
            <v>145686</v>
          </cell>
          <cell r="M24">
            <v>145875</v>
          </cell>
        </row>
        <row r="25">
          <cell r="B25">
            <v>717</v>
          </cell>
          <cell r="C25">
            <v>682</v>
          </cell>
          <cell r="D25">
            <v>701</v>
          </cell>
          <cell r="E25">
            <v>743</v>
          </cell>
          <cell r="G25">
            <v>906</v>
          </cell>
          <cell r="H25">
            <v>822</v>
          </cell>
          <cell r="I25">
            <v>979</v>
          </cell>
          <cell r="J25">
            <v>939</v>
          </cell>
          <cell r="L25">
            <v>922</v>
          </cell>
          <cell r="M25">
            <v>980</v>
          </cell>
        </row>
        <row r="26">
          <cell r="B26">
            <v>925</v>
          </cell>
          <cell r="C26">
            <v>1298</v>
          </cell>
          <cell r="D26">
            <v>1279</v>
          </cell>
          <cell r="E26">
            <v>1559</v>
          </cell>
          <cell r="G26">
            <v>1542</v>
          </cell>
          <cell r="H26">
            <v>1513</v>
          </cell>
          <cell r="I26">
            <v>3093</v>
          </cell>
          <cell r="J26">
            <v>2484</v>
          </cell>
          <cell r="L26">
            <v>2948</v>
          </cell>
          <cell r="M26">
            <v>1418</v>
          </cell>
        </row>
        <row r="27">
          <cell r="B27">
            <v>2190</v>
          </cell>
          <cell r="C27">
            <v>2695</v>
          </cell>
          <cell r="D27">
            <v>2548</v>
          </cell>
          <cell r="E27">
            <v>2569</v>
          </cell>
          <cell r="G27">
            <v>2416</v>
          </cell>
          <cell r="H27">
            <v>2569</v>
          </cell>
          <cell r="I27">
            <v>3183</v>
          </cell>
          <cell r="J27">
            <v>3180</v>
          </cell>
          <cell r="L27">
            <v>2929</v>
          </cell>
          <cell r="M27">
            <v>1945</v>
          </cell>
        </row>
        <row r="28">
          <cell r="B28">
            <v>406</v>
          </cell>
          <cell r="C28">
            <v>443</v>
          </cell>
          <cell r="D28">
            <v>536</v>
          </cell>
          <cell r="E28">
            <v>579</v>
          </cell>
          <cell r="G28">
            <v>599</v>
          </cell>
          <cell r="H28">
            <v>623</v>
          </cell>
          <cell r="I28">
            <v>653</v>
          </cell>
          <cell r="J28">
            <v>754</v>
          </cell>
          <cell r="L28">
            <v>707</v>
          </cell>
          <cell r="M28">
            <v>625</v>
          </cell>
        </row>
        <row r="29">
          <cell r="B29">
            <v>497</v>
          </cell>
          <cell r="C29">
            <v>517</v>
          </cell>
          <cell r="D29">
            <v>550</v>
          </cell>
          <cell r="E29">
            <v>555</v>
          </cell>
          <cell r="G29">
            <v>558</v>
          </cell>
          <cell r="H29">
            <v>566</v>
          </cell>
          <cell r="I29">
            <v>531</v>
          </cell>
          <cell r="J29">
            <v>1029</v>
          </cell>
          <cell r="L29">
            <v>940</v>
          </cell>
          <cell r="M29">
            <v>906</v>
          </cell>
        </row>
        <row r="30">
          <cell r="B30">
            <v>1307</v>
          </cell>
          <cell r="C30">
            <v>1576</v>
          </cell>
          <cell r="D30">
            <v>1719</v>
          </cell>
          <cell r="E30">
            <v>1805</v>
          </cell>
          <cell r="G30">
            <v>1823</v>
          </cell>
          <cell r="H30">
            <v>1749</v>
          </cell>
          <cell r="I30">
            <v>1703</v>
          </cell>
          <cell r="J30">
            <v>1504</v>
          </cell>
          <cell r="L30">
            <v>1284</v>
          </cell>
          <cell r="M30">
            <v>825</v>
          </cell>
        </row>
        <row r="31">
          <cell r="B31">
            <v>344</v>
          </cell>
          <cell r="C31">
            <v>354</v>
          </cell>
          <cell r="D31">
            <v>364</v>
          </cell>
          <cell r="E31">
            <v>364</v>
          </cell>
          <cell r="G31">
            <v>373</v>
          </cell>
          <cell r="H31">
            <v>375</v>
          </cell>
          <cell r="I31">
            <v>379</v>
          </cell>
          <cell r="J31">
            <v>392</v>
          </cell>
          <cell r="L31">
            <v>643</v>
          </cell>
          <cell r="M31">
            <v>728</v>
          </cell>
        </row>
        <row r="32">
          <cell r="B32">
            <v>19839</v>
          </cell>
          <cell r="C32">
            <v>20041</v>
          </cell>
          <cell r="D32">
            <v>20160</v>
          </cell>
          <cell r="E32">
            <v>20596</v>
          </cell>
          <cell r="G32">
            <v>20975</v>
          </cell>
          <cell r="H32">
            <v>21379</v>
          </cell>
          <cell r="I32">
            <v>21464</v>
          </cell>
          <cell r="J32">
            <v>21597</v>
          </cell>
          <cell r="L32">
            <v>21805</v>
          </cell>
          <cell r="M32">
            <v>22160</v>
          </cell>
        </row>
        <row r="33">
          <cell r="B33">
            <v>401</v>
          </cell>
          <cell r="C33">
            <v>425</v>
          </cell>
          <cell r="D33">
            <v>439</v>
          </cell>
          <cell r="E33">
            <v>436</v>
          </cell>
          <cell r="G33">
            <v>453</v>
          </cell>
          <cell r="H33">
            <v>393</v>
          </cell>
          <cell r="I33">
            <v>411</v>
          </cell>
          <cell r="J33">
            <v>429</v>
          </cell>
          <cell r="L33">
            <v>427</v>
          </cell>
          <cell r="M33">
            <v>424</v>
          </cell>
        </row>
        <row r="34">
          <cell r="B34">
            <v>699</v>
          </cell>
          <cell r="C34">
            <v>679</v>
          </cell>
          <cell r="D34">
            <v>887</v>
          </cell>
          <cell r="E34">
            <v>883</v>
          </cell>
          <cell r="G34">
            <v>904</v>
          </cell>
          <cell r="H34">
            <v>955</v>
          </cell>
          <cell r="I34">
            <v>1007</v>
          </cell>
          <cell r="J34">
            <v>1057</v>
          </cell>
          <cell r="L34">
            <v>1077</v>
          </cell>
          <cell r="M34">
            <v>1063</v>
          </cell>
        </row>
        <row r="35">
          <cell r="B35">
            <v>443</v>
          </cell>
          <cell r="C35">
            <v>441</v>
          </cell>
          <cell r="D35">
            <v>457</v>
          </cell>
          <cell r="E35">
            <v>448</v>
          </cell>
          <cell r="G35">
            <v>436</v>
          </cell>
          <cell r="H35">
            <v>432</v>
          </cell>
          <cell r="I35">
            <v>425</v>
          </cell>
          <cell r="J35">
            <v>421</v>
          </cell>
          <cell r="L35">
            <v>410</v>
          </cell>
          <cell r="M35">
            <v>382</v>
          </cell>
        </row>
        <row r="36">
          <cell r="B36">
            <v>430</v>
          </cell>
          <cell r="C36">
            <v>436</v>
          </cell>
          <cell r="D36">
            <v>438</v>
          </cell>
          <cell r="E36">
            <v>433</v>
          </cell>
          <cell r="G36">
            <v>420</v>
          </cell>
          <cell r="H36">
            <v>479</v>
          </cell>
          <cell r="I36">
            <v>482</v>
          </cell>
          <cell r="J36">
            <v>481</v>
          </cell>
          <cell r="L36">
            <v>479</v>
          </cell>
          <cell r="M36">
            <v>475</v>
          </cell>
        </row>
        <row r="37">
          <cell r="B37">
            <v>5500</v>
          </cell>
          <cell r="C37">
            <v>7101</v>
          </cell>
          <cell r="D37">
            <v>7140</v>
          </cell>
          <cell r="E37">
            <v>7095</v>
          </cell>
          <cell r="G37">
            <v>7049</v>
          </cell>
          <cell r="H37">
            <v>6822</v>
          </cell>
          <cell r="I37">
            <v>6878</v>
          </cell>
          <cell r="J37">
            <v>6953</v>
          </cell>
          <cell r="L37">
            <v>7126</v>
          </cell>
          <cell r="M37">
            <v>5570</v>
          </cell>
        </row>
        <row r="38">
          <cell r="B38">
            <v>8365</v>
          </cell>
          <cell r="C38">
            <v>9930</v>
          </cell>
          <cell r="D38">
            <v>10440</v>
          </cell>
          <cell r="E38">
            <v>10665</v>
          </cell>
          <cell r="G38">
            <v>11671</v>
          </cell>
          <cell r="H38">
            <v>11690</v>
          </cell>
          <cell r="I38">
            <v>12701</v>
          </cell>
          <cell r="J38">
            <v>14760</v>
          </cell>
          <cell r="L38">
            <v>13770</v>
          </cell>
          <cell r="M38">
            <v>14378</v>
          </cell>
        </row>
        <row r="39">
          <cell r="B39">
            <v>472</v>
          </cell>
          <cell r="C39">
            <v>467</v>
          </cell>
          <cell r="D39">
            <v>521</v>
          </cell>
          <cell r="E39">
            <v>442</v>
          </cell>
          <cell r="G39">
            <v>465</v>
          </cell>
          <cell r="H39">
            <v>562</v>
          </cell>
          <cell r="I39">
            <v>460</v>
          </cell>
          <cell r="J39">
            <v>481</v>
          </cell>
          <cell r="L39">
            <v>429</v>
          </cell>
          <cell r="M39">
            <v>414</v>
          </cell>
        </row>
        <row r="40">
          <cell r="B40">
            <v>12183</v>
          </cell>
          <cell r="C40">
            <v>16095</v>
          </cell>
          <cell r="D40">
            <v>16339</v>
          </cell>
          <cell r="E40">
            <v>16508</v>
          </cell>
          <cell r="G40">
            <v>16644</v>
          </cell>
          <cell r="H40">
            <v>16446</v>
          </cell>
          <cell r="I40">
            <v>17535</v>
          </cell>
          <cell r="J40">
            <v>16272</v>
          </cell>
          <cell r="L40">
            <v>16015</v>
          </cell>
          <cell r="M40">
            <v>12021</v>
          </cell>
        </row>
        <row r="41">
          <cell r="B41">
            <v>7417</v>
          </cell>
          <cell r="C41">
            <v>9691</v>
          </cell>
          <cell r="D41">
            <v>9954</v>
          </cell>
          <cell r="E41">
            <v>9805</v>
          </cell>
          <cell r="G41">
            <v>10232</v>
          </cell>
          <cell r="H41">
            <v>9896</v>
          </cell>
          <cell r="I41">
            <v>10223</v>
          </cell>
          <cell r="J41">
            <v>10018</v>
          </cell>
          <cell r="L41">
            <v>10033</v>
          </cell>
          <cell r="M41">
            <v>8126</v>
          </cell>
        </row>
        <row r="42">
          <cell r="B42">
            <v>1793</v>
          </cell>
          <cell r="C42">
            <v>2248</v>
          </cell>
          <cell r="D42">
            <v>2227</v>
          </cell>
          <cell r="E42">
            <v>2216</v>
          </cell>
          <cell r="G42">
            <v>2243</v>
          </cell>
          <cell r="H42">
            <v>2242</v>
          </cell>
          <cell r="I42">
            <v>2253</v>
          </cell>
          <cell r="J42">
            <v>2242</v>
          </cell>
          <cell r="L42">
            <v>2213</v>
          </cell>
          <cell r="M42">
            <v>2012</v>
          </cell>
        </row>
        <row r="43">
          <cell r="B43">
            <v>3341</v>
          </cell>
          <cell r="C43">
            <v>4312</v>
          </cell>
          <cell r="D43">
            <v>4617</v>
          </cell>
          <cell r="E43">
            <v>3990</v>
          </cell>
          <cell r="G43">
            <v>5113</v>
          </cell>
          <cell r="H43">
            <v>5107</v>
          </cell>
          <cell r="I43">
            <v>5283</v>
          </cell>
          <cell r="J43">
            <v>5477</v>
          </cell>
          <cell r="L43">
            <v>5500</v>
          </cell>
          <cell r="M43">
            <v>5687</v>
          </cell>
        </row>
        <row r="44">
          <cell r="B44">
            <v>260</v>
          </cell>
          <cell r="C44">
            <v>272</v>
          </cell>
          <cell r="D44">
            <v>464</v>
          </cell>
          <cell r="E44">
            <v>434</v>
          </cell>
          <cell r="G44">
            <v>457</v>
          </cell>
          <cell r="H44">
            <v>479</v>
          </cell>
          <cell r="I44">
            <v>486</v>
          </cell>
          <cell r="J44">
            <v>457</v>
          </cell>
          <cell r="L44">
            <v>454</v>
          </cell>
          <cell r="M44">
            <v>463</v>
          </cell>
        </row>
        <row r="45">
          <cell r="B45">
            <v>1024</v>
          </cell>
          <cell r="C45">
            <v>1163</v>
          </cell>
          <cell r="D45">
            <v>1136</v>
          </cell>
          <cell r="E45">
            <v>1217</v>
          </cell>
          <cell r="G45">
            <v>1001</v>
          </cell>
          <cell r="H45">
            <v>1339</v>
          </cell>
          <cell r="I45">
            <v>1348</v>
          </cell>
          <cell r="J45">
            <v>1349</v>
          </cell>
          <cell r="L45">
            <v>1430</v>
          </cell>
          <cell r="M45">
            <v>1589</v>
          </cell>
        </row>
        <row r="46">
          <cell r="B46">
            <v>20884</v>
          </cell>
          <cell r="C46">
            <v>20987</v>
          </cell>
          <cell r="D46">
            <v>20943</v>
          </cell>
          <cell r="E46">
            <v>21220</v>
          </cell>
          <cell r="G46">
            <v>21748</v>
          </cell>
          <cell r="H46">
            <v>21961</v>
          </cell>
          <cell r="I46">
            <v>22137</v>
          </cell>
          <cell r="J46">
            <v>22498</v>
          </cell>
          <cell r="L46">
            <v>22745</v>
          </cell>
          <cell r="M46">
            <v>22716</v>
          </cell>
        </row>
        <row r="47">
          <cell r="B47">
            <v>1491</v>
          </cell>
          <cell r="C47">
            <v>1393</v>
          </cell>
          <cell r="D47">
            <v>1671</v>
          </cell>
          <cell r="E47">
            <v>1627</v>
          </cell>
          <cell r="G47">
            <v>1673</v>
          </cell>
          <cell r="H47">
            <v>1611</v>
          </cell>
          <cell r="I47">
            <v>1824</v>
          </cell>
          <cell r="J47">
            <v>1647</v>
          </cell>
          <cell r="L47">
            <v>1836</v>
          </cell>
          <cell r="M47">
            <v>1748</v>
          </cell>
        </row>
        <row r="48">
          <cell r="B48">
            <v>2988</v>
          </cell>
          <cell r="C48">
            <v>4165</v>
          </cell>
          <cell r="D48">
            <v>4158</v>
          </cell>
          <cell r="E48">
            <v>4226</v>
          </cell>
          <cell r="G48">
            <v>4327</v>
          </cell>
          <cell r="H48">
            <v>4307</v>
          </cell>
          <cell r="I48">
            <v>2521</v>
          </cell>
          <cell r="J48">
            <v>2327</v>
          </cell>
          <cell r="L48">
            <v>4300</v>
          </cell>
          <cell r="M48">
            <v>5586</v>
          </cell>
        </row>
        <row r="49">
          <cell r="B49">
            <v>683</v>
          </cell>
          <cell r="C49">
            <v>1857</v>
          </cell>
          <cell r="D49">
            <v>1884</v>
          </cell>
          <cell r="E49">
            <v>1872</v>
          </cell>
          <cell r="G49">
            <v>1865</v>
          </cell>
          <cell r="H49">
            <v>1841</v>
          </cell>
          <cell r="I49">
            <v>1997</v>
          </cell>
          <cell r="J49">
            <v>1765</v>
          </cell>
          <cell r="L49">
            <v>2242</v>
          </cell>
          <cell r="M49">
            <v>1769</v>
          </cell>
        </row>
        <row r="50">
          <cell r="B50">
            <v>4867</v>
          </cell>
          <cell r="C50">
            <v>4831</v>
          </cell>
          <cell r="D50">
            <v>6073</v>
          </cell>
          <cell r="E50">
            <v>5638</v>
          </cell>
          <cell r="G50">
            <v>6051</v>
          </cell>
          <cell r="H50">
            <v>6113</v>
          </cell>
          <cell r="I50">
            <v>10120</v>
          </cell>
          <cell r="J50">
            <v>13177</v>
          </cell>
          <cell r="L50">
            <v>12976</v>
          </cell>
          <cell r="M50">
            <v>13044</v>
          </cell>
        </row>
        <row r="51">
          <cell r="B51">
            <v>1749</v>
          </cell>
          <cell r="C51">
            <v>2007</v>
          </cell>
          <cell r="D51">
            <v>2030</v>
          </cell>
          <cell r="E51">
            <v>1928</v>
          </cell>
          <cell r="G51">
            <v>1958</v>
          </cell>
          <cell r="H51">
            <v>2006</v>
          </cell>
          <cell r="I51">
            <v>2147</v>
          </cell>
          <cell r="J51">
            <v>653</v>
          </cell>
          <cell r="L51">
            <v>2305</v>
          </cell>
          <cell r="M51">
            <v>2755</v>
          </cell>
        </row>
        <row r="52">
          <cell r="B52">
            <v>79092</v>
          </cell>
          <cell r="C52">
            <v>79667</v>
          </cell>
          <cell r="D52">
            <v>80504</v>
          </cell>
          <cell r="E52">
            <v>81713</v>
          </cell>
          <cell r="G52">
            <v>84347</v>
          </cell>
          <cell r="H52">
            <v>84977</v>
          </cell>
          <cell r="I52">
            <v>85376</v>
          </cell>
          <cell r="J52">
            <v>85892</v>
          </cell>
          <cell r="L52">
            <v>85974</v>
          </cell>
          <cell r="M52">
            <v>86168</v>
          </cell>
        </row>
        <row r="53">
          <cell r="B53">
            <v>2100</v>
          </cell>
          <cell r="C53">
            <v>2347</v>
          </cell>
          <cell r="D53">
            <v>2336</v>
          </cell>
          <cell r="E53">
            <v>1798</v>
          </cell>
          <cell r="G53">
            <v>1828</v>
          </cell>
          <cell r="H53">
            <v>2303</v>
          </cell>
          <cell r="I53">
            <v>2363</v>
          </cell>
          <cell r="J53">
            <v>1765</v>
          </cell>
          <cell r="L53">
            <v>1832</v>
          </cell>
          <cell r="M53">
            <v>1747</v>
          </cell>
        </row>
        <row r="54">
          <cell r="B54">
            <v>1784</v>
          </cell>
          <cell r="C54">
            <v>1877</v>
          </cell>
          <cell r="D54">
            <v>1910</v>
          </cell>
          <cell r="E54">
            <v>1904</v>
          </cell>
          <cell r="G54">
            <v>1910</v>
          </cell>
          <cell r="H54">
            <v>1911</v>
          </cell>
          <cell r="I54">
            <v>1931</v>
          </cell>
          <cell r="J54">
            <v>1974</v>
          </cell>
          <cell r="L54">
            <v>1806</v>
          </cell>
          <cell r="M54">
            <v>1335</v>
          </cell>
        </row>
        <row r="55">
          <cell r="B55">
            <v>207</v>
          </cell>
          <cell r="C55">
            <v>217</v>
          </cell>
          <cell r="D55">
            <v>222</v>
          </cell>
          <cell r="E55">
            <v>207</v>
          </cell>
          <cell r="G55">
            <v>199</v>
          </cell>
          <cell r="H55">
            <v>196</v>
          </cell>
          <cell r="I55">
            <v>188</v>
          </cell>
          <cell r="J55">
            <v>598</v>
          </cell>
          <cell r="L55">
            <v>522</v>
          </cell>
          <cell r="M55">
            <v>462</v>
          </cell>
        </row>
        <row r="56">
          <cell r="B56">
            <v>9508</v>
          </cell>
          <cell r="C56">
            <v>9613</v>
          </cell>
          <cell r="D56">
            <v>9665</v>
          </cell>
          <cell r="E56">
            <v>9811</v>
          </cell>
          <cell r="G56">
            <v>10203</v>
          </cell>
          <cell r="H56">
            <v>10420</v>
          </cell>
          <cell r="I56">
            <v>10550</v>
          </cell>
          <cell r="J56">
            <v>10793</v>
          </cell>
          <cell r="L56">
            <v>10936</v>
          </cell>
          <cell r="M56">
            <v>11037</v>
          </cell>
        </row>
        <row r="57">
          <cell r="B57">
            <v>756</v>
          </cell>
          <cell r="C57">
            <v>875</v>
          </cell>
          <cell r="D57">
            <v>871</v>
          </cell>
          <cell r="E57">
            <v>854</v>
          </cell>
          <cell r="G57">
            <v>923</v>
          </cell>
          <cell r="H57">
            <v>920</v>
          </cell>
          <cell r="I57">
            <v>890</v>
          </cell>
          <cell r="J57">
            <v>855</v>
          </cell>
          <cell r="L57">
            <v>837</v>
          </cell>
          <cell r="M57">
            <v>673</v>
          </cell>
        </row>
        <row r="58">
          <cell r="B58">
            <v>796</v>
          </cell>
          <cell r="C58">
            <v>1275</v>
          </cell>
          <cell r="D58">
            <v>3228</v>
          </cell>
          <cell r="E58">
            <v>3208</v>
          </cell>
          <cell r="G58">
            <v>3579</v>
          </cell>
          <cell r="H58">
            <v>3328</v>
          </cell>
          <cell r="I58">
            <v>3423</v>
          </cell>
          <cell r="J58">
            <v>3461</v>
          </cell>
          <cell r="L58">
            <v>4075</v>
          </cell>
          <cell r="M58">
            <v>3539</v>
          </cell>
        </row>
        <row r="59">
          <cell r="B59">
            <v>453</v>
          </cell>
          <cell r="C59">
            <v>461</v>
          </cell>
          <cell r="D59">
            <v>470</v>
          </cell>
          <cell r="E59">
            <v>443</v>
          </cell>
          <cell r="G59">
            <v>450</v>
          </cell>
          <cell r="H59">
            <v>437</v>
          </cell>
          <cell r="I59">
            <v>425</v>
          </cell>
          <cell r="J59">
            <v>410</v>
          </cell>
          <cell r="L59">
            <v>402</v>
          </cell>
          <cell r="M59">
            <v>411</v>
          </cell>
        </row>
        <row r="60">
          <cell r="B60">
            <v>10359</v>
          </cell>
          <cell r="C60">
            <v>10649</v>
          </cell>
          <cell r="D60">
            <v>10627</v>
          </cell>
          <cell r="E60">
            <v>10736</v>
          </cell>
          <cell r="G60">
            <v>12522</v>
          </cell>
          <cell r="H60">
            <v>12560</v>
          </cell>
          <cell r="I60">
            <v>18231</v>
          </cell>
          <cell r="J60">
            <v>22868</v>
          </cell>
          <cell r="L60">
            <v>13546</v>
          </cell>
          <cell r="M60">
            <v>13435</v>
          </cell>
        </row>
        <row r="61">
          <cell r="B61">
            <v>1734</v>
          </cell>
          <cell r="C61">
            <v>1782</v>
          </cell>
          <cell r="D61">
            <v>1798</v>
          </cell>
          <cell r="E61">
            <v>1575</v>
          </cell>
          <cell r="G61">
            <v>1489</v>
          </cell>
          <cell r="H61">
            <v>2084</v>
          </cell>
          <cell r="I61">
            <v>1987</v>
          </cell>
          <cell r="J61">
            <v>2118</v>
          </cell>
          <cell r="L61">
            <v>2097</v>
          </cell>
          <cell r="M61">
            <v>2289</v>
          </cell>
        </row>
        <row r="62">
          <cell r="B62">
            <v>310</v>
          </cell>
          <cell r="C62">
            <v>917</v>
          </cell>
          <cell r="D62">
            <v>879</v>
          </cell>
          <cell r="E62">
            <v>1099</v>
          </cell>
          <cell r="G62">
            <v>1094</v>
          </cell>
          <cell r="H62">
            <v>1081</v>
          </cell>
          <cell r="I62">
            <v>894</v>
          </cell>
          <cell r="J62">
            <v>889</v>
          </cell>
          <cell r="L62">
            <v>779</v>
          </cell>
          <cell r="M62">
            <v>1033</v>
          </cell>
        </row>
        <row r="63">
          <cell r="B63">
            <v>628</v>
          </cell>
          <cell r="C63">
            <v>613</v>
          </cell>
          <cell r="D63">
            <v>544</v>
          </cell>
          <cell r="E63">
            <v>526</v>
          </cell>
          <cell r="G63">
            <v>583</v>
          </cell>
          <cell r="H63">
            <v>526</v>
          </cell>
          <cell r="I63">
            <v>593</v>
          </cell>
          <cell r="J63">
            <v>555</v>
          </cell>
          <cell r="L63">
            <v>542</v>
          </cell>
          <cell r="M63">
            <v>495</v>
          </cell>
        </row>
        <row r="64">
          <cell r="B64">
            <v>77708</v>
          </cell>
          <cell r="C64">
            <v>79597</v>
          </cell>
          <cell r="D64">
            <v>80628</v>
          </cell>
          <cell r="E64">
            <v>81064</v>
          </cell>
          <cell r="G64">
            <v>83041</v>
          </cell>
          <cell r="H64">
            <v>84205</v>
          </cell>
          <cell r="I64">
            <v>85177</v>
          </cell>
          <cell r="J64">
            <v>86018</v>
          </cell>
          <cell r="L64">
            <v>85604</v>
          </cell>
          <cell r="M64">
            <v>86212</v>
          </cell>
        </row>
        <row r="65">
          <cell r="B65">
            <v>1087</v>
          </cell>
          <cell r="C65">
            <v>1227</v>
          </cell>
          <cell r="D65">
            <v>1256</v>
          </cell>
          <cell r="E65">
            <v>1236</v>
          </cell>
          <cell r="G65">
            <v>1295</v>
          </cell>
          <cell r="H65">
            <v>1218</v>
          </cell>
          <cell r="I65">
            <v>1217</v>
          </cell>
          <cell r="J65">
            <v>1153</v>
          </cell>
          <cell r="L65">
            <v>1145</v>
          </cell>
          <cell r="M65">
            <v>1004</v>
          </cell>
        </row>
        <row r="66">
          <cell r="B66">
            <v>1232</v>
          </cell>
          <cell r="C66">
            <v>1245</v>
          </cell>
          <cell r="D66">
            <v>1263</v>
          </cell>
          <cell r="E66">
            <v>1904</v>
          </cell>
          <cell r="G66">
            <v>1900</v>
          </cell>
          <cell r="H66">
            <v>2053</v>
          </cell>
          <cell r="I66">
            <v>2394</v>
          </cell>
          <cell r="J66">
            <v>1985</v>
          </cell>
          <cell r="L66">
            <v>1876</v>
          </cell>
          <cell r="M66">
            <v>2125</v>
          </cell>
        </row>
        <row r="67">
          <cell r="B67">
            <v>1996</v>
          </cell>
          <cell r="C67">
            <v>1634</v>
          </cell>
          <cell r="D67">
            <v>2358</v>
          </cell>
          <cell r="E67">
            <v>1781</v>
          </cell>
          <cell r="G67">
            <v>1817</v>
          </cell>
          <cell r="H67">
            <v>1833</v>
          </cell>
          <cell r="I67">
            <v>3241</v>
          </cell>
          <cell r="J67">
            <v>3790</v>
          </cell>
          <cell r="L67">
            <v>1051</v>
          </cell>
          <cell r="M67">
            <v>2095</v>
          </cell>
        </row>
        <row r="68">
          <cell r="B68">
            <v>15862</v>
          </cell>
          <cell r="C68">
            <v>16498</v>
          </cell>
          <cell r="D68">
            <v>16200</v>
          </cell>
          <cell r="E68">
            <v>16332</v>
          </cell>
          <cell r="G68">
            <v>16272</v>
          </cell>
          <cell r="H68">
            <v>15347</v>
          </cell>
          <cell r="I68">
            <v>21914</v>
          </cell>
          <cell r="J68">
            <v>20850</v>
          </cell>
          <cell r="L68">
            <v>21221</v>
          </cell>
          <cell r="M68">
            <v>22607</v>
          </cell>
        </row>
        <row r="69">
          <cell r="B69">
            <v>21056</v>
          </cell>
          <cell r="C69">
            <v>21463</v>
          </cell>
          <cell r="D69">
            <v>21801</v>
          </cell>
          <cell r="E69">
            <v>22178</v>
          </cell>
          <cell r="G69">
            <v>22647</v>
          </cell>
          <cell r="H69">
            <v>23281</v>
          </cell>
          <cell r="I69">
            <v>23275</v>
          </cell>
          <cell r="J69">
            <v>23490</v>
          </cell>
          <cell r="L69">
            <v>23559</v>
          </cell>
          <cell r="M69">
            <v>23671</v>
          </cell>
        </row>
        <row r="70">
          <cell r="B70">
            <v>959</v>
          </cell>
          <cell r="C70">
            <v>1076</v>
          </cell>
          <cell r="D70">
            <v>1080</v>
          </cell>
          <cell r="E70">
            <v>1047</v>
          </cell>
          <cell r="G70">
            <v>1040</v>
          </cell>
          <cell r="H70">
            <v>1046</v>
          </cell>
          <cell r="I70">
            <v>1052</v>
          </cell>
          <cell r="J70">
            <v>1039</v>
          </cell>
          <cell r="L70">
            <v>1743</v>
          </cell>
          <cell r="M70">
            <v>1589</v>
          </cell>
        </row>
        <row r="71">
          <cell r="B71">
            <v>1931</v>
          </cell>
          <cell r="C71">
            <v>2128</v>
          </cell>
          <cell r="D71">
            <v>2010</v>
          </cell>
          <cell r="E71">
            <v>1815</v>
          </cell>
          <cell r="G71">
            <v>1624</v>
          </cell>
          <cell r="H71">
            <v>1566</v>
          </cell>
          <cell r="I71">
            <v>1560</v>
          </cell>
          <cell r="J71">
            <v>1561</v>
          </cell>
          <cell r="L71">
            <v>1518</v>
          </cell>
          <cell r="M71">
            <v>1431</v>
          </cell>
        </row>
        <row r="72">
          <cell r="B72">
            <v>437</v>
          </cell>
          <cell r="C72">
            <v>445</v>
          </cell>
          <cell r="D72">
            <v>455</v>
          </cell>
          <cell r="E72">
            <v>445</v>
          </cell>
          <cell r="G72">
            <v>447</v>
          </cell>
          <cell r="H72">
            <v>447</v>
          </cell>
          <cell r="I72">
            <v>448</v>
          </cell>
          <cell r="J72">
            <v>449</v>
          </cell>
          <cell r="L72">
            <v>447</v>
          </cell>
          <cell r="M72">
            <v>424</v>
          </cell>
        </row>
        <row r="73">
          <cell r="B73">
            <v>462</v>
          </cell>
          <cell r="C73">
            <v>411</v>
          </cell>
          <cell r="D73">
            <v>391</v>
          </cell>
          <cell r="E73">
            <v>586</v>
          </cell>
          <cell r="G73">
            <v>414</v>
          </cell>
          <cell r="H73">
            <v>342</v>
          </cell>
          <cell r="I73">
            <v>338</v>
          </cell>
          <cell r="J73">
            <v>380</v>
          </cell>
          <cell r="L73">
            <v>337</v>
          </cell>
          <cell r="M73">
            <v>342</v>
          </cell>
        </row>
        <row r="74">
          <cell r="B74">
            <v>20957</v>
          </cell>
          <cell r="C74">
            <v>23593</v>
          </cell>
          <cell r="D74">
            <v>24632</v>
          </cell>
          <cell r="E74">
            <v>25623</v>
          </cell>
          <cell r="G74">
            <v>32306</v>
          </cell>
          <cell r="H74">
            <v>32920</v>
          </cell>
          <cell r="I74">
            <v>30591</v>
          </cell>
          <cell r="J74">
            <v>31703</v>
          </cell>
          <cell r="L74">
            <v>40344</v>
          </cell>
          <cell r="M74">
            <v>34745</v>
          </cell>
        </row>
        <row r="75">
          <cell r="B75">
            <v>355</v>
          </cell>
          <cell r="C75">
            <v>376</v>
          </cell>
          <cell r="D75">
            <v>439</v>
          </cell>
          <cell r="E75">
            <v>448</v>
          </cell>
          <cell r="G75">
            <v>490</v>
          </cell>
          <cell r="H75">
            <v>500</v>
          </cell>
          <cell r="I75">
            <v>724</v>
          </cell>
          <cell r="J75">
            <v>476</v>
          </cell>
          <cell r="L75">
            <v>464</v>
          </cell>
          <cell r="M75">
            <v>557</v>
          </cell>
        </row>
        <row r="76">
          <cell r="B76">
            <v>91</v>
          </cell>
          <cell r="C76">
            <v>102</v>
          </cell>
          <cell r="D76">
            <v>120</v>
          </cell>
          <cell r="E76">
            <v>117</v>
          </cell>
          <cell r="G76">
            <v>129</v>
          </cell>
          <cell r="H76">
            <v>130</v>
          </cell>
          <cell r="I76">
            <v>122</v>
          </cell>
          <cell r="J76">
            <v>117</v>
          </cell>
          <cell r="L76">
            <v>104</v>
          </cell>
          <cell r="M76">
            <v>100</v>
          </cell>
        </row>
        <row r="77">
          <cell r="B77">
            <v>1157</v>
          </cell>
          <cell r="C77">
            <v>1160</v>
          </cell>
          <cell r="D77">
            <v>1170</v>
          </cell>
          <cell r="E77">
            <v>1123</v>
          </cell>
          <cell r="G77">
            <v>1144</v>
          </cell>
          <cell r="H77">
            <v>1167</v>
          </cell>
          <cell r="I77">
            <v>1150</v>
          </cell>
          <cell r="J77">
            <v>1116</v>
          </cell>
          <cell r="L77">
            <v>1016</v>
          </cell>
          <cell r="M77">
            <v>928</v>
          </cell>
        </row>
        <row r="78">
          <cell r="B78">
            <v>477</v>
          </cell>
          <cell r="C78">
            <v>488</v>
          </cell>
          <cell r="D78">
            <v>431</v>
          </cell>
          <cell r="E78">
            <v>491</v>
          </cell>
          <cell r="G78">
            <v>499</v>
          </cell>
          <cell r="H78">
            <v>473</v>
          </cell>
          <cell r="I78">
            <v>459</v>
          </cell>
          <cell r="J78">
            <v>460</v>
          </cell>
          <cell r="L78">
            <v>493</v>
          </cell>
          <cell r="M78">
            <v>474</v>
          </cell>
        </row>
        <row r="79">
          <cell r="B79">
            <v>2037</v>
          </cell>
          <cell r="C79">
            <v>2537</v>
          </cell>
          <cell r="D79">
            <v>2641</v>
          </cell>
          <cell r="E79">
            <v>2581</v>
          </cell>
          <cell r="G79">
            <v>2706</v>
          </cell>
          <cell r="H79">
            <v>2727</v>
          </cell>
          <cell r="I79">
            <v>2535</v>
          </cell>
          <cell r="J79">
            <v>2610</v>
          </cell>
          <cell r="L79">
            <v>2506</v>
          </cell>
          <cell r="M79">
            <v>1851</v>
          </cell>
        </row>
        <row r="80">
          <cell r="B80">
            <v>742</v>
          </cell>
          <cell r="C80">
            <v>1068</v>
          </cell>
          <cell r="D80">
            <v>1074</v>
          </cell>
          <cell r="E80">
            <v>1357</v>
          </cell>
          <cell r="G80">
            <v>1403</v>
          </cell>
          <cell r="H80">
            <v>2131</v>
          </cell>
          <cell r="I80">
            <v>2306</v>
          </cell>
          <cell r="J80">
            <v>2221</v>
          </cell>
          <cell r="L80">
            <v>1505</v>
          </cell>
          <cell r="M80">
            <v>1226</v>
          </cell>
        </row>
        <row r="81">
          <cell r="B81">
            <v>268</v>
          </cell>
          <cell r="C81">
            <v>282</v>
          </cell>
          <cell r="D81">
            <v>304</v>
          </cell>
          <cell r="E81">
            <v>304</v>
          </cell>
          <cell r="G81">
            <v>318</v>
          </cell>
          <cell r="H81">
            <v>330</v>
          </cell>
          <cell r="I81">
            <v>347</v>
          </cell>
          <cell r="J81">
            <v>351</v>
          </cell>
          <cell r="L81">
            <v>353</v>
          </cell>
          <cell r="M81">
            <v>354</v>
          </cell>
        </row>
        <row r="82">
          <cell r="B82">
            <v>6643</v>
          </cell>
          <cell r="C82">
            <v>7455</v>
          </cell>
          <cell r="D82">
            <v>7497</v>
          </cell>
          <cell r="E82">
            <v>7582</v>
          </cell>
          <cell r="G82">
            <v>7930</v>
          </cell>
          <cell r="H82">
            <v>7997</v>
          </cell>
          <cell r="I82">
            <v>8105</v>
          </cell>
          <cell r="J82">
            <v>8501</v>
          </cell>
          <cell r="L82">
            <v>8739</v>
          </cell>
          <cell r="M82">
            <v>11157</v>
          </cell>
        </row>
        <row r="83">
          <cell r="B83">
            <v>318</v>
          </cell>
          <cell r="C83">
            <v>367</v>
          </cell>
          <cell r="D83">
            <v>388</v>
          </cell>
          <cell r="E83">
            <v>396</v>
          </cell>
          <cell r="G83">
            <v>396</v>
          </cell>
          <cell r="H83">
            <v>395</v>
          </cell>
          <cell r="I83">
            <v>402</v>
          </cell>
          <cell r="J83">
            <v>394</v>
          </cell>
          <cell r="L83">
            <v>402</v>
          </cell>
          <cell r="M83">
            <v>394</v>
          </cell>
        </row>
        <row r="84">
          <cell r="B84">
            <v>318</v>
          </cell>
          <cell r="C84">
            <v>308</v>
          </cell>
          <cell r="D84">
            <v>305</v>
          </cell>
          <cell r="E84">
            <v>301</v>
          </cell>
          <cell r="G84">
            <v>304</v>
          </cell>
          <cell r="H84">
            <v>316</v>
          </cell>
          <cell r="I84">
            <v>507</v>
          </cell>
          <cell r="J84">
            <v>754</v>
          </cell>
          <cell r="L84">
            <v>747</v>
          </cell>
          <cell r="M84">
            <v>734</v>
          </cell>
        </row>
        <row r="85">
          <cell r="B85">
            <v>7173</v>
          </cell>
          <cell r="C85">
            <v>10499</v>
          </cell>
          <cell r="D85">
            <v>10575</v>
          </cell>
          <cell r="E85">
            <v>11316</v>
          </cell>
          <cell r="G85">
            <v>12121</v>
          </cell>
          <cell r="H85">
            <v>9233</v>
          </cell>
          <cell r="I85">
            <v>9391</v>
          </cell>
          <cell r="J85">
            <v>8573</v>
          </cell>
          <cell r="L85">
            <v>8853</v>
          </cell>
          <cell r="M85">
            <v>7739</v>
          </cell>
        </row>
        <row r="86">
          <cell r="B86">
            <v>1119</v>
          </cell>
          <cell r="C86">
            <v>1095</v>
          </cell>
          <cell r="D86">
            <v>1141</v>
          </cell>
          <cell r="E86">
            <v>1130</v>
          </cell>
          <cell r="G86">
            <v>1061</v>
          </cell>
          <cell r="H86">
            <v>1055</v>
          </cell>
          <cell r="I86">
            <v>1006</v>
          </cell>
          <cell r="J86">
            <v>1315</v>
          </cell>
          <cell r="L86">
            <v>1246</v>
          </cell>
          <cell r="M86">
            <v>1215</v>
          </cell>
        </row>
        <row r="87">
          <cell r="B87">
            <v>2048</v>
          </cell>
          <cell r="C87">
            <v>1851</v>
          </cell>
          <cell r="D87">
            <v>1747</v>
          </cell>
          <cell r="E87">
            <v>1555</v>
          </cell>
          <cell r="G87">
            <v>1433</v>
          </cell>
          <cell r="H87">
            <v>1352</v>
          </cell>
          <cell r="I87">
            <v>1294</v>
          </cell>
          <cell r="J87">
            <v>1239</v>
          </cell>
          <cell r="L87">
            <v>1165</v>
          </cell>
          <cell r="M87">
            <v>1098</v>
          </cell>
        </row>
        <row r="88">
          <cell r="B88">
            <v>2108</v>
          </cell>
          <cell r="C88">
            <v>2541</v>
          </cell>
          <cell r="D88">
            <v>4382</v>
          </cell>
          <cell r="E88">
            <v>4597</v>
          </cell>
          <cell r="G88">
            <v>3865</v>
          </cell>
          <cell r="H88">
            <v>3884</v>
          </cell>
          <cell r="I88">
            <v>4848</v>
          </cell>
          <cell r="J88">
            <v>3652</v>
          </cell>
          <cell r="L88">
            <v>4575</v>
          </cell>
          <cell r="M88">
            <v>3562</v>
          </cell>
        </row>
        <row r="89">
          <cell r="B89">
            <v>7469</v>
          </cell>
          <cell r="C89">
            <v>7044</v>
          </cell>
          <cell r="D89">
            <v>7231</v>
          </cell>
          <cell r="E89">
            <v>7248</v>
          </cell>
          <cell r="G89">
            <v>7111</v>
          </cell>
          <cell r="H89">
            <v>7385</v>
          </cell>
          <cell r="I89">
            <v>7697</v>
          </cell>
          <cell r="J89">
            <v>7649</v>
          </cell>
          <cell r="L89">
            <v>7948</v>
          </cell>
          <cell r="M89">
            <v>8018</v>
          </cell>
        </row>
        <row r="90">
          <cell r="B90">
            <v>40256</v>
          </cell>
          <cell r="C90">
            <v>40827</v>
          </cell>
          <cell r="D90">
            <v>41506</v>
          </cell>
          <cell r="E90">
            <v>41598</v>
          </cell>
          <cell r="G90">
            <v>42285</v>
          </cell>
          <cell r="H90">
            <v>42795</v>
          </cell>
          <cell r="I90">
            <v>43219</v>
          </cell>
          <cell r="J90">
            <v>43950</v>
          </cell>
          <cell r="L90">
            <v>43631</v>
          </cell>
          <cell r="M90">
            <v>44390</v>
          </cell>
        </row>
        <row r="91">
          <cell r="B91">
            <v>481</v>
          </cell>
          <cell r="C91">
            <v>496</v>
          </cell>
          <cell r="D91">
            <v>504</v>
          </cell>
          <cell r="E91">
            <v>504</v>
          </cell>
          <cell r="G91">
            <v>503</v>
          </cell>
          <cell r="H91">
            <v>504</v>
          </cell>
          <cell r="I91">
            <v>494</v>
          </cell>
          <cell r="J91">
            <v>452</v>
          </cell>
          <cell r="L91">
            <v>421</v>
          </cell>
          <cell r="M91">
            <v>373</v>
          </cell>
        </row>
        <row r="92">
          <cell r="B92">
            <v>38024</v>
          </cell>
          <cell r="C92">
            <v>38654</v>
          </cell>
          <cell r="D92">
            <v>39390</v>
          </cell>
          <cell r="E92">
            <v>40530</v>
          </cell>
          <cell r="G92">
            <v>41818</v>
          </cell>
          <cell r="H92">
            <v>42926</v>
          </cell>
          <cell r="I92">
            <v>42694</v>
          </cell>
          <cell r="J92">
            <v>42875</v>
          </cell>
          <cell r="L92">
            <v>42930</v>
          </cell>
          <cell r="M92">
            <v>42340</v>
          </cell>
        </row>
        <row r="93">
          <cell r="B93">
            <v>761</v>
          </cell>
          <cell r="C93">
            <v>736</v>
          </cell>
          <cell r="D93">
            <v>686</v>
          </cell>
          <cell r="E93">
            <v>667</v>
          </cell>
          <cell r="G93">
            <v>634</v>
          </cell>
          <cell r="H93">
            <v>634</v>
          </cell>
          <cell r="I93">
            <v>612</v>
          </cell>
          <cell r="J93">
            <v>595</v>
          </cell>
          <cell r="L93">
            <v>1531</v>
          </cell>
          <cell r="M93">
            <v>558</v>
          </cell>
        </row>
        <row r="94">
          <cell r="B94">
            <v>564</v>
          </cell>
          <cell r="C94">
            <v>569</v>
          </cell>
          <cell r="D94">
            <v>589</v>
          </cell>
          <cell r="E94">
            <v>633</v>
          </cell>
          <cell r="G94">
            <v>687</v>
          </cell>
          <cell r="H94">
            <v>836</v>
          </cell>
          <cell r="I94">
            <v>680</v>
          </cell>
          <cell r="J94">
            <v>660</v>
          </cell>
          <cell r="L94">
            <v>648</v>
          </cell>
          <cell r="M94">
            <v>598</v>
          </cell>
        </row>
        <row r="95">
          <cell r="B95">
            <v>1676</v>
          </cell>
          <cell r="C95">
            <v>1634</v>
          </cell>
          <cell r="D95">
            <v>1575</v>
          </cell>
          <cell r="E95">
            <v>1485</v>
          </cell>
          <cell r="G95">
            <v>1615</v>
          </cell>
          <cell r="H95">
            <v>1956</v>
          </cell>
          <cell r="I95">
            <v>2348</v>
          </cell>
          <cell r="J95">
            <v>1929</v>
          </cell>
          <cell r="L95">
            <v>1858</v>
          </cell>
          <cell r="M95">
            <v>2232</v>
          </cell>
        </row>
        <row r="96">
          <cell r="B96">
            <v>566</v>
          </cell>
          <cell r="C96">
            <v>587</v>
          </cell>
          <cell r="D96">
            <v>542</v>
          </cell>
          <cell r="E96">
            <v>242</v>
          </cell>
          <cell r="G96">
            <v>679</v>
          </cell>
          <cell r="H96">
            <v>906</v>
          </cell>
          <cell r="I96">
            <v>903</v>
          </cell>
          <cell r="J96">
            <v>944</v>
          </cell>
          <cell r="L96">
            <v>939</v>
          </cell>
          <cell r="M96">
            <v>653</v>
          </cell>
        </row>
        <row r="97">
          <cell r="B97">
            <v>1747</v>
          </cell>
          <cell r="C97">
            <v>4892</v>
          </cell>
          <cell r="D97">
            <v>4649</v>
          </cell>
          <cell r="E97">
            <v>5333</v>
          </cell>
          <cell r="G97">
            <v>5298</v>
          </cell>
          <cell r="H97">
            <v>4679</v>
          </cell>
          <cell r="I97">
            <v>4445</v>
          </cell>
          <cell r="J97">
            <v>4071</v>
          </cell>
          <cell r="L97">
            <v>4528</v>
          </cell>
          <cell r="M97">
            <v>4954</v>
          </cell>
        </row>
        <row r="98">
          <cell r="B98">
            <v>471</v>
          </cell>
          <cell r="C98">
            <v>470</v>
          </cell>
          <cell r="D98">
            <v>470</v>
          </cell>
          <cell r="E98">
            <v>458</v>
          </cell>
          <cell r="G98">
            <v>435</v>
          </cell>
          <cell r="H98">
            <v>440</v>
          </cell>
          <cell r="I98">
            <v>424</v>
          </cell>
          <cell r="J98">
            <v>409</v>
          </cell>
          <cell r="L98">
            <v>378</v>
          </cell>
          <cell r="M98">
            <v>336</v>
          </cell>
        </row>
        <row r="99">
          <cell r="B99">
            <v>849</v>
          </cell>
          <cell r="C99">
            <v>1097</v>
          </cell>
          <cell r="D99">
            <v>1054</v>
          </cell>
          <cell r="E99">
            <v>1016</v>
          </cell>
          <cell r="G99">
            <v>959</v>
          </cell>
          <cell r="H99">
            <v>915</v>
          </cell>
          <cell r="I99">
            <v>867</v>
          </cell>
          <cell r="J99">
            <v>821</v>
          </cell>
          <cell r="L99">
            <v>791</v>
          </cell>
          <cell r="M99">
            <v>523</v>
          </cell>
        </row>
        <row r="100">
          <cell r="B100">
            <v>797</v>
          </cell>
          <cell r="C100">
            <v>2171</v>
          </cell>
          <cell r="D100">
            <v>2254</v>
          </cell>
          <cell r="E100">
            <v>2282</v>
          </cell>
          <cell r="G100">
            <v>2406</v>
          </cell>
          <cell r="H100">
            <v>2576</v>
          </cell>
          <cell r="I100">
            <v>2759</v>
          </cell>
          <cell r="J100">
            <v>3202</v>
          </cell>
          <cell r="L100">
            <v>3529</v>
          </cell>
          <cell r="M100">
            <v>3591</v>
          </cell>
        </row>
        <row r="101">
          <cell r="B101">
            <v>3002</v>
          </cell>
          <cell r="C101">
            <v>3634</v>
          </cell>
          <cell r="D101">
            <v>3665</v>
          </cell>
          <cell r="E101">
            <v>3639</v>
          </cell>
          <cell r="G101">
            <v>3709</v>
          </cell>
          <cell r="H101">
            <v>3979</v>
          </cell>
          <cell r="I101">
            <v>4818</v>
          </cell>
          <cell r="J101">
            <v>3883</v>
          </cell>
          <cell r="L101">
            <v>3970</v>
          </cell>
          <cell r="M101">
            <v>5042</v>
          </cell>
        </row>
        <row r="102">
          <cell r="B102">
            <v>3499</v>
          </cell>
          <cell r="C102">
            <v>4027</v>
          </cell>
          <cell r="D102">
            <v>4152</v>
          </cell>
          <cell r="E102">
            <v>4209</v>
          </cell>
          <cell r="G102">
            <v>4286</v>
          </cell>
          <cell r="H102">
            <v>4246</v>
          </cell>
          <cell r="I102">
            <v>4115</v>
          </cell>
          <cell r="J102">
            <v>4014</v>
          </cell>
          <cell r="L102">
            <v>3984</v>
          </cell>
          <cell r="M102">
            <v>3688</v>
          </cell>
        </row>
        <row r="103">
          <cell r="B103">
            <v>1423</v>
          </cell>
          <cell r="C103">
            <v>1381</v>
          </cell>
          <cell r="D103">
            <v>1350</v>
          </cell>
          <cell r="E103">
            <v>1773</v>
          </cell>
          <cell r="G103">
            <v>1222</v>
          </cell>
          <cell r="H103">
            <v>1614</v>
          </cell>
          <cell r="I103">
            <v>1580</v>
          </cell>
          <cell r="J103">
            <v>1528</v>
          </cell>
          <cell r="L103">
            <v>1483</v>
          </cell>
          <cell r="M103">
            <v>1402</v>
          </cell>
        </row>
        <row r="104">
          <cell r="B104">
            <v>1983</v>
          </cell>
          <cell r="C104">
            <v>2202</v>
          </cell>
          <cell r="D104">
            <v>2201</v>
          </cell>
          <cell r="E104">
            <v>2254</v>
          </cell>
          <cell r="G104">
            <v>2241</v>
          </cell>
          <cell r="H104">
            <v>2261</v>
          </cell>
          <cell r="I104">
            <v>2284</v>
          </cell>
          <cell r="J104">
            <v>2297</v>
          </cell>
          <cell r="L104">
            <v>2266</v>
          </cell>
          <cell r="M104">
            <v>2267</v>
          </cell>
        </row>
        <row r="105">
          <cell r="B105">
            <v>2546</v>
          </cell>
          <cell r="C105">
            <v>2667</v>
          </cell>
          <cell r="D105">
            <v>2593</v>
          </cell>
          <cell r="E105">
            <v>3450</v>
          </cell>
          <cell r="G105">
            <v>2418</v>
          </cell>
          <cell r="H105">
            <v>2534</v>
          </cell>
          <cell r="I105">
            <v>2737</v>
          </cell>
          <cell r="J105">
            <v>2340</v>
          </cell>
          <cell r="L105">
            <v>2646</v>
          </cell>
          <cell r="M105">
            <v>2042</v>
          </cell>
        </row>
        <row r="106">
          <cell r="B106">
            <v>2196</v>
          </cell>
          <cell r="C106">
            <v>2487</v>
          </cell>
          <cell r="D106">
            <v>2689</v>
          </cell>
          <cell r="E106">
            <v>2766</v>
          </cell>
          <cell r="G106">
            <v>2914</v>
          </cell>
          <cell r="H106">
            <v>2914</v>
          </cell>
          <cell r="I106">
            <v>2758</v>
          </cell>
          <cell r="J106">
            <v>2558</v>
          </cell>
          <cell r="L106">
            <v>3055</v>
          </cell>
          <cell r="M106">
            <v>3149</v>
          </cell>
        </row>
        <row r="107">
          <cell r="B107">
            <v>4235</v>
          </cell>
          <cell r="C107">
            <v>4596</v>
          </cell>
          <cell r="D107">
            <v>4498</v>
          </cell>
          <cell r="E107">
            <v>4301</v>
          </cell>
          <cell r="G107">
            <v>4129</v>
          </cell>
          <cell r="H107">
            <v>3964</v>
          </cell>
          <cell r="I107">
            <v>3864</v>
          </cell>
          <cell r="J107">
            <v>5268</v>
          </cell>
          <cell r="L107">
            <v>4183</v>
          </cell>
          <cell r="M107">
            <v>2647</v>
          </cell>
        </row>
        <row r="108">
          <cell r="B108">
            <v>542</v>
          </cell>
          <cell r="C108">
            <v>513</v>
          </cell>
          <cell r="D108">
            <v>509</v>
          </cell>
          <cell r="E108">
            <v>506</v>
          </cell>
          <cell r="G108">
            <v>453</v>
          </cell>
          <cell r="H108">
            <v>455</v>
          </cell>
          <cell r="I108">
            <v>451</v>
          </cell>
          <cell r="J108">
            <v>436</v>
          </cell>
          <cell r="L108">
            <v>440</v>
          </cell>
          <cell r="M108">
            <v>485</v>
          </cell>
        </row>
        <row r="109">
          <cell r="B109">
            <v>4926</v>
          </cell>
          <cell r="C109">
            <v>5801</v>
          </cell>
          <cell r="D109">
            <v>6377</v>
          </cell>
          <cell r="E109">
            <v>6413</v>
          </cell>
          <cell r="G109">
            <v>6740</v>
          </cell>
          <cell r="H109">
            <v>7609</v>
          </cell>
          <cell r="I109">
            <v>8426</v>
          </cell>
          <cell r="J109">
            <v>11076</v>
          </cell>
          <cell r="L109">
            <v>11254</v>
          </cell>
          <cell r="M109">
            <v>12727</v>
          </cell>
        </row>
        <row r="110">
          <cell r="B110">
            <v>10038</v>
          </cell>
          <cell r="C110">
            <v>11480</v>
          </cell>
          <cell r="D110">
            <v>10728</v>
          </cell>
          <cell r="E110">
            <v>12714</v>
          </cell>
          <cell r="G110">
            <v>9584</v>
          </cell>
          <cell r="H110">
            <v>9128</v>
          </cell>
          <cell r="I110">
            <v>8851</v>
          </cell>
          <cell r="J110">
            <v>8900</v>
          </cell>
          <cell r="L110">
            <v>8717</v>
          </cell>
          <cell r="M110">
            <v>7176</v>
          </cell>
        </row>
        <row r="111">
          <cell r="B111">
            <v>5187</v>
          </cell>
          <cell r="C111">
            <v>5638</v>
          </cell>
          <cell r="D111">
            <v>5436</v>
          </cell>
          <cell r="E111">
            <v>6997</v>
          </cell>
          <cell r="G111">
            <v>2999</v>
          </cell>
          <cell r="H111">
            <v>2867</v>
          </cell>
          <cell r="I111">
            <v>3964</v>
          </cell>
          <cell r="J111">
            <v>3914</v>
          </cell>
          <cell r="L111">
            <v>3864</v>
          </cell>
          <cell r="M111">
            <v>4771</v>
          </cell>
        </row>
        <row r="112">
          <cell r="B112">
            <v>7307</v>
          </cell>
          <cell r="C112">
            <v>4708</v>
          </cell>
          <cell r="D112">
            <v>4659</v>
          </cell>
          <cell r="E112">
            <v>4958</v>
          </cell>
          <cell r="G112">
            <v>3931</v>
          </cell>
          <cell r="H112">
            <v>3523</v>
          </cell>
          <cell r="I112">
            <v>4621</v>
          </cell>
          <cell r="J112">
            <v>4220</v>
          </cell>
          <cell r="L112">
            <v>4344</v>
          </cell>
          <cell r="M112">
            <v>3865</v>
          </cell>
        </row>
        <row r="113">
          <cell r="B113">
            <v>1481</v>
          </cell>
          <cell r="C113">
            <v>1520</v>
          </cell>
          <cell r="D113">
            <v>1534</v>
          </cell>
          <cell r="E113">
            <v>1514</v>
          </cell>
          <cell r="G113">
            <v>1493</v>
          </cell>
          <cell r="H113">
            <v>1469</v>
          </cell>
          <cell r="I113">
            <v>2603</v>
          </cell>
          <cell r="J113">
            <v>4813</v>
          </cell>
          <cell r="L113">
            <v>2516</v>
          </cell>
          <cell r="M113">
            <v>2514</v>
          </cell>
        </row>
        <row r="114">
          <cell r="B114">
            <v>1854</v>
          </cell>
          <cell r="C114">
            <v>2658</v>
          </cell>
          <cell r="D114">
            <v>3013</v>
          </cell>
          <cell r="E114">
            <v>3171</v>
          </cell>
          <cell r="G114">
            <v>3212</v>
          </cell>
          <cell r="H114">
            <v>3170</v>
          </cell>
          <cell r="I114">
            <v>3168</v>
          </cell>
          <cell r="J114">
            <v>3013</v>
          </cell>
          <cell r="L114">
            <v>2836</v>
          </cell>
          <cell r="M114">
            <v>1908</v>
          </cell>
        </row>
        <row r="115">
          <cell r="B115">
            <v>548</v>
          </cell>
          <cell r="C115">
            <v>527</v>
          </cell>
          <cell r="D115">
            <v>526</v>
          </cell>
          <cell r="E115">
            <v>491</v>
          </cell>
          <cell r="G115">
            <v>455</v>
          </cell>
          <cell r="H115">
            <v>446</v>
          </cell>
          <cell r="I115">
            <v>438</v>
          </cell>
          <cell r="J115">
            <v>431</v>
          </cell>
          <cell r="L115">
            <v>396</v>
          </cell>
          <cell r="M115">
            <v>380</v>
          </cell>
        </row>
        <row r="116">
          <cell r="B116">
            <v>663</v>
          </cell>
          <cell r="C116">
            <v>1874</v>
          </cell>
          <cell r="D116">
            <v>1913</v>
          </cell>
          <cell r="E116">
            <v>1950</v>
          </cell>
          <cell r="G116">
            <v>1846</v>
          </cell>
          <cell r="H116">
            <v>1840</v>
          </cell>
          <cell r="I116">
            <v>1989</v>
          </cell>
          <cell r="J116">
            <v>1862</v>
          </cell>
          <cell r="L116">
            <v>1384</v>
          </cell>
          <cell r="M116">
            <v>1817</v>
          </cell>
        </row>
        <row r="117">
          <cell r="B117">
            <v>215</v>
          </cell>
          <cell r="C117">
            <v>218</v>
          </cell>
          <cell r="D117">
            <v>214</v>
          </cell>
          <cell r="E117">
            <v>201</v>
          </cell>
          <cell r="G117">
            <v>195</v>
          </cell>
          <cell r="H117">
            <v>190</v>
          </cell>
          <cell r="I117">
            <v>185</v>
          </cell>
          <cell r="J117">
            <v>179</v>
          </cell>
          <cell r="L117">
            <v>185</v>
          </cell>
          <cell r="M117">
            <v>180</v>
          </cell>
        </row>
        <row r="118">
          <cell r="B118">
            <v>12237</v>
          </cell>
          <cell r="C118">
            <v>14803</v>
          </cell>
          <cell r="D118">
            <v>16992</v>
          </cell>
          <cell r="E118">
            <v>16676</v>
          </cell>
          <cell r="G118">
            <v>16380</v>
          </cell>
          <cell r="H118">
            <v>16254</v>
          </cell>
          <cell r="I118">
            <v>16023</v>
          </cell>
          <cell r="J118">
            <v>15710</v>
          </cell>
          <cell r="L118">
            <v>13888</v>
          </cell>
          <cell r="M118">
            <v>12626</v>
          </cell>
        </row>
        <row r="119">
          <cell r="B119">
            <v>373</v>
          </cell>
          <cell r="C119">
            <v>377</v>
          </cell>
          <cell r="D119">
            <v>396</v>
          </cell>
          <cell r="E119">
            <v>385</v>
          </cell>
          <cell r="G119">
            <v>346</v>
          </cell>
          <cell r="H119">
            <v>323</v>
          </cell>
          <cell r="I119">
            <v>299</v>
          </cell>
          <cell r="J119">
            <v>280</v>
          </cell>
          <cell r="L119">
            <v>270</v>
          </cell>
          <cell r="M119">
            <v>245</v>
          </cell>
        </row>
        <row r="120">
          <cell r="B120">
            <v>2226</v>
          </cell>
          <cell r="C120">
            <v>2580</v>
          </cell>
          <cell r="D120">
            <v>2569</v>
          </cell>
          <cell r="E120">
            <v>2549</v>
          </cell>
          <cell r="G120">
            <v>2558</v>
          </cell>
          <cell r="H120">
            <v>2542</v>
          </cell>
          <cell r="I120">
            <v>2562</v>
          </cell>
          <cell r="J120">
            <v>2499</v>
          </cell>
          <cell r="L120">
            <v>2497</v>
          </cell>
          <cell r="M120">
            <v>2048</v>
          </cell>
        </row>
        <row r="121">
          <cell r="B121">
            <v>823</v>
          </cell>
          <cell r="C121">
            <v>1092</v>
          </cell>
          <cell r="D121">
            <v>988</v>
          </cell>
          <cell r="E121">
            <v>1004</v>
          </cell>
          <cell r="G121">
            <v>1028</v>
          </cell>
          <cell r="H121">
            <v>1007</v>
          </cell>
          <cell r="I121">
            <v>1073</v>
          </cell>
          <cell r="J121">
            <v>1015</v>
          </cell>
          <cell r="L121">
            <v>1000</v>
          </cell>
          <cell r="M121">
            <v>686</v>
          </cell>
        </row>
        <row r="122">
          <cell r="B122">
            <v>569</v>
          </cell>
          <cell r="C122">
            <v>559</v>
          </cell>
          <cell r="D122">
            <v>568</v>
          </cell>
          <cell r="E122">
            <v>544</v>
          </cell>
          <cell r="G122">
            <v>611</v>
          </cell>
          <cell r="H122">
            <v>601</v>
          </cell>
          <cell r="I122">
            <v>617</v>
          </cell>
          <cell r="J122">
            <v>601</v>
          </cell>
          <cell r="L122">
            <v>435</v>
          </cell>
          <cell r="M122">
            <v>553</v>
          </cell>
        </row>
        <row r="123">
          <cell r="B123">
            <v>697</v>
          </cell>
          <cell r="C123">
            <v>736</v>
          </cell>
          <cell r="D123">
            <v>755</v>
          </cell>
          <cell r="E123">
            <v>754</v>
          </cell>
          <cell r="G123">
            <v>744</v>
          </cell>
          <cell r="H123">
            <v>745</v>
          </cell>
          <cell r="I123">
            <v>739</v>
          </cell>
          <cell r="J123">
            <v>741</v>
          </cell>
          <cell r="L123">
            <v>716</v>
          </cell>
          <cell r="M123">
            <v>698</v>
          </cell>
        </row>
        <row r="124">
          <cell r="B124">
            <v>1848</v>
          </cell>
          <cell r="C124">
            <v>2028</v>
          </cell>
          <cell r="D124">
            <v>2037</v>
          </cell>
          <cell r="E124">
            <v>2330</v>
          </cell>
          <cell r="G124">
            <v>1715</v>
          </cell>
          <cell r="H124">
            <v>1670</v>
          </cell>
          <cell r="I124">
            <v>1650</v>
          </cell>
          <cell r="J124">
            <v>1553</v>
          </cell>
          <cell r="L124">
            <v>1538</v>
          </cell>
          <cell r="M124">
            <v>1358</v>
          </cell>
        </row>
        <row r="125">
          <cell r="B125">
            <v>158</v>
          </cell>
          <cell r="C125">
            <v>191</v>
          </cell>
          <cell r="D125">
            <v>165</v>
          </cell>
          <cell r="E125">
            <v>207</v>
          </cell>
          <cell r="G125">
            <v>242</v>
          </cell>
          <cell r="H125">
            <v>221</v>
          </cell>
          <cell r="I125">
            <v>192</v>
          </cell>
          <cell r="J125">
            <v>175</v>
          </cell>
          <cell r="L125">
            <v>205</v>
          </cell>
          <cell r="M125">
            <v>159</v>
          </cell>
        </row>
        <row r="126">
          <cell r="B126">
            <v>215</v>
          </cell>
          <cell r="C126">
            <v>231</v>
          </cell>
          <cell r="D126">
            <v>332</v>
          </cell>
          <cell r="E126">
            <v>241</v>
          </cell>
          <cell r="G126">
            <v>219</v>
          </cell>
          <cell r="H126">
            <v>196</v>
          </cell>
          <cell r="I126">
            <v>251</v>
          </cell>
          <cell r="J126">
            <v>196</v>
          </cell>
          <cell r="L126">
            <v>378</v>
          </cell>
          <cell r="M126">
            <v>401</v>
          </cell>
        </row>
        <row r="127">
          <cell r="B127">
            <v>2930</v>
          </cell>
          <cell r="C127">
            <v>4031</v>
          </cell>
          <cell r="D127">
            <v>4297</v>
          </cell>
          <cell r="E127">
            <v>3859</v>
          </cell>
          <cell r="G127">
            <v>3889</v>
          </cell>
          <cell r="H127">
            <v>4052</v>
          </cell>
          <cell r="I127">
            <v>3997</v>
          </cell>
          <cell r="J127">
            <v>4943</v>
          </cell>
          <cell r="L127">
            <v>4919</v>
          </cell>
          <cell r="M127">
            <v>7091</v>
          </cell>
        </row>
        <row r="128">
          <cell r="B128">
            <v>1071</v>
          </cell>
          <cell r="C128">
            <v>1059</v>
          </cell>
          <cell r="D128">
            <v>1067</v>
          </cell>
          <cell r="E128">
            <v>1064</v>
          </cell>
          <cell r="G128">
            <v>1015</v>
          </cell>
          <cell r="H128">
            <v>1027</v>
          </cell>
          <cell r="I128">
            <v>1078</v>
          </cell>
          <cell r="J128">
            <v>1068</v>
          </cell>
          <cell r="L128">
            <v>1027</v>
          </cell>
          <cell r="M128">
            <v>934</v>
          </cell>
        </row>
        <row r="129">
          <cell r="B129">
            <v>1180</v>
          </cell>
          <cell r="C129">
            <v>1574</v>
          </cell>
          <cell r="D129">
            <v>1589</v>
          </cell>
          <cell r="E129">
            <v>1545</v>
          </cell>
          <cell r="G129">
            <v>1501</v>
          </cell>
          <cell r="H129">
            <v>1477</v>
          </cell>
          <cell r="I129">
            <v>1542</v>
          </cell>
          <cell r="J129">
            <v>1479</v>
          </cell>
          <cell r="L129">
            <v>1453</v>
          </cell>
          <cell r="M129">
            <v>1085</v>
          </cell>
        </row>
        <row r="130">
          <cell r="B130">
            <v>1396</v>
          </cell>
          <cell r="C130">
            <v>2251</v>
          </cell>
          <cell r="D130">
            <v>1921</v>
          </cell>
          <cell r="E130">
            <v>1893</v>
          </cell>
          <cell r="G130">
            <v>2665</v>
          </cell>
          <cell r="H130">
            <v>1793</v>
          </cell>
          <cell r="I130">
            <v>2794</v>
          </cell>
          <cell r="J130">
            <v>2604</v>
          </cell>
          <cell r="L130">
            <v>2556</v>
          </cell>
          <cell r="M130">
            <v>1935</v>
          </cell>
        </row>
        <row r="131">
          <cell r="B131">
            <v>263280</v>
          </cell>
          <cell r="C131">
            <v>269435</v>
          </cell>
          <cell r="D131">
            <v>274412</v>
          </cell>
          <cell r="E131">
            <v>268119</v>
          </cell>
          <cell r="G131">
            <v>290636</v>
          </cell>
          <cell r="H131">
            <v>294023</v>
          </cell>
          <cell r="I131">
            <v>298544</v>
          </cell>
          <cell r="J131">
            <v>308101</v>
          </cell>
          <cell r="L131">
            <v>307144</v>
          </cell>
          <cell r="M131">
            <v>310566</v>
          </cell>
        </row>
        <row r="132">
          <cell r="B132">
            <v>5132</v>
          </cell>
          <cell r="C132">
            <v>5576</v>
          </cell>
          <cell r="D132">
            <v>5421</v>
          </cell>
          <cell r="E132">
            <v>5441</v>
          </cell>
          <cell r="G132">
            <v>5326</v>
          </cell>
          <cell r="H132">
            <v>5928</v>
          </cell>
          <cell r="I132">
            <v>5692</v>
          </cell>
          <cell r="J132">
            <v>5386</v>
          </cell>
          <cell r="L132">
            <v>5274</v>
          </cell>
          <cell r="M132">
            <v>6178</v>
          </cell>
        </row>
        <row r="133">
          <cell r="B133">
            <v>51</v>
          </cell>
          <cell r="C133">
            <v>350</v>
          </cell>
          <cell r="D133">
            <v>352</v>
          </cell>
          <cell r="E133">
            <v>351</v>
          </cell>
          <cell r="G133">
            <v>350</v>
          </cell>
          <cell r="H133">
            <v>350</v>
          </cell>
          <cell r="I133">
            <v>812</v>
          </cell>
          <cell r="J133">
            <v>845</v>
          </cell>
          <cell r="L133">
            <v>432</v>
          </cell>
          <cell r="M133">
            <v>402</v>
          </cell>
        </row>
        <row r="134">
          <cell r="B134">
            <v>205</v>
          </cell>
          <cell r="C134">
            <v>509</v>
          </cell>
          <cell r="D134">
            <v>335</v>
          </cell>
          <cell r="E134">
            <v>468</v>
          </cell>
          <cell r="G134">
            <v>265</v>
          </cell>
          <cell r="H134">
            <v>518</v>
          </cell>
          <cell r="I134">
            <v>608</v>
          </cell>
          <cell r="J134">
            <v>617</v>
          </cell>
          <cell r="L134">
            <v>261</v>
          </cell>
          <cell r="M134">
            <v>262</v>
          </cell>
        </row>
        <row r="135">
          <cell r="B135">
            <v>7259</v>
          </cell>
          <cell r="C135">
            <v>7833</v>
          </cell>
          <cell r="D135">
            <v>8146</v>
          </cell>
          <cell r="E135">
            <v>7875</v>
          </cell>
          <cell r="G135">
            <v>8443</v>
          </cell>
          <cell r="H135">
            <v>8418</v>
          </cell>
          <cell r="I135">
            <v>8340</v>
          </cell>
          <cell r="J135">
            <v>10500</v>
          </cell>
          <cell r="L135">
            <v>9793</v>
          </cell>
          <cell r="M135">
            <v>10473</v>
          </cell>
        </row>
        <row r="136">
          <cell r="B136">
            <v>918</v>
          </cell>
          <cell r="C136">
            <v>1070</v>
          </cell>
          <cell r="D136">
            <v>1026</v>
          </cell>
          <cell r="E136">
            <v>998</v>
          </cell>
          <cell r="G136">
            <v>372</v>
          </cell>
          <cell r="H136">
            <v>387</v>
          </cell>
          <cell r="I136">
            <v>385</v>
          </cell>
          <cell r="J136">
            <v>390</v>
          </cell>
          <cell r="L136">
            <v>553</v>
          </cell>
          <cell r="M136">
            <v>1157</v>
          </cell>
        </row>
        <row r="137">
          <cell r="B137">
            <v>779</v>
          </cell>
          <cell r="C137">
            <v>734</v>
          </cell>
          <cell r="D137">
            <v>691</v>
          </cell>
          <cell r="E137">
            <v>668</v>
          </cell>
          <cell r="G137">
            <v>630</v>
          </cell>
          <cell r="H137">
            <v>677</v>
          </cell>
          <cell r="I137">
            <v>618</v>
          </cell>
          <cell r="J137">
            <v>593</v>
          </cell>
          <cell r="L137">
            <v>550</v>
          </cell>
          <cell r="M137">
            <v>526</v>
          </cell>
        </row>
        <row r="138">
          <cell r="B138">
            <v>12614</v>
          </cell>
          <cell r="C138">
            <v>13583</v>
          </cell>
          <cell r="D138">
            <v>13401</v>
          </cell>
          <cell r="E138">
            <v>13293</v>
          </cell>
          <cell r="G138">
            <v>13295</v>
          </cell>
          <cell r="H138">
            <v>13047</v>
          </cell>
          <cell r="I138">
            <v>12888</v>
          </cell>
          <cell r="J138">
            <v>12794</v>
          </cell>
          <cell r="L138">
            <v>12614</v>
          </cell>
          <cell r="M138">
            <v>12719</v>
          </cell>
        </row>
        <row r="139">
          <cell r="B139">
            <v>220</v>
          </cell>
          <cell r="C139">
            <v>841</v>
          </cell>
          <cell r="D139">
            <v>839</v>
          </cell>
          <cell r="E139">
            <v>834</v>
          </cell>
          <cell r="G139">
            <v>860</v>
          </cell>
          <cell r="H139">
            <v>872</v>
          </cell>
          <cell r="I139">
            <v>871</v>
          </cell>
          <cell r="J139">
            <v>875</v>
          </cell>
          <cell r="L139">
            <v>886</v>
          </cell>
          <cell r="M139">
            <v>884</v>
          </cell>
        </row>
        <row r="140">
          <cell r="B140">
            <v>2146</v>
          </cell>
          <cell r="C140">
            <v>2260</v>
          </cell>
          <cell r="D140">
            <v>2202</v>
          </cell>
          <cell r="E140">
            <v>1499</v>
          </cell>
          <cell r="G140">
            <v>1488</v>
          </cell>
          <cell r="H140">
            <v>1392</v>
          </cell>
          <cell r="I140">
            <v>1369</v>
          </cell>
          <cell r="J140">
            <v>1346</v>
          </cell>
          <cell r="L140">
            <v>1310</v>
          </cell>
          <cell r="M140">
            <v>4015</v>
          </cell>
        </row>
        <row r="141">
          <cell r="B141">
            <v>17</v>
          </cell>
          <cell r="C141">
            <v>21</v>
          </cell>
          <cell r="D141">
            <v>27</v>
          </cell>
          <cell r="E141">
            <v>24</v>
          </cell>
          <cell r="G141">
            <v>20</v>
          </cell>
          <cell r="H141">
            <v>21</v>
          </cell>
          <cell r="I141">
            <v>18</v>
          </cell>
          <cell r="J141">
            <v>13</v>
          </cell>
          <cell r="L141">
            <v>16</v>
          </cell>
          <cell r="M141">
            <v>17</v>
          </cell>
        </row>
        <row r="142">
          <cell r="B142">
            <v>263</v>
          </cell>
          <cell r="C142">
            <v>355</v>
          </cell>
          <cell r="D142">
            <v>352</v>
          </cell>
          <cell r="E142">
            <v>352</v>
          </cell>
          <cell r="G142">
            <v>349</v>
          </cell>
          <cell r="H142">
            <v>347</v>
          </cell>
          <cell r="I142">
            <v>347</v>
          </cell>
          <cell r="J142">
            <v>348</v>
          </cell>
          <cell r="L142">
            <v>347</v>
          </cell>
          <cell r="M142">
            <v>346</v>
          </cell>
        </row>
        <row r="143">
          <cell r="B143">
            <v>122</v>
          </cell>
          <cell r="C143">
            <v>645</v>
          </cell>
          <cell r="D143">
            <v>604</v>
          </cell>
          <cell r="E143">
            <v>564</v>
          </cell>
          <cell r="G143">
            <v>544</v>
          </cell>
          <cell r="H143">
            <v>517</v>
          </cell>
          <cell r="I143">
            <v>569</v>
          </cell>
          <cell r="J143">
            <v>544</v>
          </cell>
          <cell r="L143">
            <v>520</v>
          </cell>
          <cell r="M143">
            <v>480</v>
          </cell>
        </row>
        <row r="144">
          <cell r="B144">
            <v>7021</v>
          </cell>
          <cell r="C144">
            <v>6973</v>
          </cell>
          <cell r="D144">
            <v>7585</v>
          </cell>
          <cell r="E144">
            <v>7719</v>
          </cell>
          <cell r="G144">
            <v>7319</v>
          </cell>
          <cell r="H144">
            <v>7391</v>
          </cell>
          <cell r="I144">
            <v>6740</v>
          </cell>
          <cell r="J144">
            <v>7144</v>
          </cell>
          <cell r="L144">
            <v>7190</v>
          </cell>
          <cell r="M144">
            <v>7483</v>
          </cell>
        </row>
        <row r="145">
          <cell r="B145">
            <v>458</v>
          </cell>
          <cell r="C145">
            <v>882</v>
          </cell>
          <cell r="D145">
            <v>838</v>
          </cell>
          <cell r="E145">
            <v>835</v>
          </cell>
          <cell r="G145">
            <v>792</v>
          </cell>
          <cell r="H145">
            <v>799</v>
          </cell>
          <cell r="I145">
            <v>768</v>
          </cell>
          <cell r="J145">
            <v>760</v>
          </cell>
          <cell r="L145">
            <v>710</v>
          </cell>
          <cell r="M145">
            <v>654</v>
          </cell>
        </row>
        <row r="146">
          <cell r="B146">
            <v>2407</v>
          </cell>
          <cell r="C146">
            <v>4089</v>
          </cell>
          <cell r="D146">
            <v>2702</v>
          </cell>
          <cell r="E146">
            <v>2611</v>
          </cell>
          <cell r="G146">
            <v>2573</v>
          </cell>
          <cell r="H146">
            <v>2501</v>
          </cell>
          <cell r="I146">
            <v>2532</v>
          </cell>
          <cell r="J146">
            <v>2428</v>
          </cell>
          <cell r="L146">
            <v>3095</v>
          </cell>
          <cell r="M146">
            <v>3277</v>
          </cell>
        </row>
        <row r="147">
          <cell r="B147">
            <v>4754</v>
          </cell>
          <cell r="C147">
            <v>4880</v>
          </cell>
          <cell r="D147">
            <v>6050</v>
          </cell>
          <cell r="E147">
            <v>6078</v>
          </cell>
          <cell r="G147">
            <v>5137</v>
          </cell>
          <cell r="H147">
            <v>4726</v>
          </cell>
          <cell r="I147">
            <v>4546</v>
          </cell>
          <cell r="J147">
            <v>5294</v>
          </cell>
          <cell r="L147">
            <v>4123</v>
          </cell>
          <cell r="M147">
            <v>5644</v>
          </cell>
        </row>
        <row r="148">
          <cell r="B148">
            <v>298</v>
          </cell>
          <cell r="C148">
            <v>300</v>
          </cell>
          <cell r="D148">
            <v>298</v>
          </cell>
          <cell r="E148">
            <v>294</v>
          </cell>
          <cell r="G148">
            <v>294</v>
          </cell>
          <cell r="H148">
            <v>292</v>
          </cell>
          <cell r="I148">
            <v>289</v>
          </cell>
          <cell r="J148">
            <v>289</v>
          </cell>
          <cell r="L148">
            <v>288</v>
          </cell>
          <cell r="M148">
            <v>288</v>
          </cell>
        </row>
        <row r="149">
          <cell r="B149">
            <v>3832</v>
          </cell>
          <cell r="C149">
            <v>4552</v>
          </cell>
          <cell r="D149">
            <v>4644</v>
          </cell>
          <cell r="E149">
            <v>2540</v>
          </cell>
          <cell r="G149">
            <v>2503</v>
          </cell>
          <cell r="H149">
            <v>2404</v>
          </cell>
          <cell r="I149">
            <v>2386</v>
          </cell>
          <cell r="J149">
            <v>2339</v>
          </cell>
          <cell r="L149">
            <v>2199</v>
          </cell>
          <cell r="M149">
            <v>4664</v>
          </cell>
        </row>
        <row r="150">
          <cell r="B150">
            <v>95303</v>
          </cell>
          <cell r="C150">
            <v>96099</v>
          </cell>
          <cell r="D150">
            <v>102312</v>
          </cell>
          <cell r="E150">
            <v>103822</v>
          </cell>
          <cell r="G150">
            <v>101338</v>
          </cell>
          <cell r="H150">
            <v>101644</v>
          </cell>
          <cell r="I150">
            <v>103716</v>
          </cell>
          <cell r="J150">
            <v>107583</v>
          </cell>
          <cell r="L150">
            <v>110391</v>
          </cell>
          <cell r="M150">
            <v>112690</v>
          </cell>
        </row>
        <row r="151">
          <cell r="B151">
            <v>455</v>
          </cell>
          <cell r="C151">
            <v>500</v>
          </cell>
          <cell r="D151">
            <v>509</v>
          </cell>
          <cell r="E151">
            <v>493</v>
          </cell>
          <cell r="G151">
            <v>494</v>
          </cell>
          <cell r="H151">
            <v>373</v>
          </cell>
          <cell r="I151">
            <v>416</v>
          </cell>
          <cell r="J151">
            <v>325</v>
          </cell>
          <cell r="L151">
            <v>300</v>
          </cell>
          <cell r="M151">
            <v>258</v>
          </cell>
        </row>
        <row r="152">
          <cell r="B152">
            <v>231</v>
          </cell>
          <cell r="C152">
            <v>232</v>
          </cell>
          <cell r="D152">
            <v>228</v>
          </cell>
          <cell r="E152">
            <v>233</v>
          </cell>
          <cell r="G152">
            <v>343</v>
          </cell>
          <cell r="H152">
            <v>357</v>
          </cell>
          <cell r="I152">
            <v>358</v>
          </cell>
          <cell r="J152">
            <v>362</v>
          </cell>
          <cell r="L152">
            <v>377</v>
          </cell>
          <cell r="M152">
            <v>413</v>
          </cell>
        </row>
        <row r="153">
          <cell r="B153">
            <v>230</v>
          </cell>
          <cell r="C153">
            <v>229</v>
          </cell>
          <cell r="D153">
            <v>230</v>
          </cell>
          <cell r="E153">
            <v>228</v>
          </cell>
          <cell r="G153">
            <v>533</v>
          </cell>
          <cell r="H153">
            <v>753</v>
          </cell>
          <cell r="I153">
            <v>783</v>
          </cell>
          <cell r="J153">
            <v>1135</v>
          </cell>
          <cell r="L153">
            <v>1146</v>
          </cell>
          <cell r="M153">
            <v>1182</v>
          </cell>
        </row>
        <row r="154">
          <cell r="B154">
            <v>2137106</v>
          </cell>
          <cell r="C154">
            <v>2163410</v>
          </cell>
          <cell r="D154">
            <v>2152436</v>
          </cell>
          <cell r="E154">
            <v>2169165</v>
          </cell>
          <cell r="G154">
            <v>2240695</v>
          </cell>
          <cell r="H154">
            <v>2246432</v>
          </cell>
          <cell r="I154">
            <v>2259142</v>
          </cell>
          <cell r="J154">
            <v>2267032</v>
          </cell>
          <cell r="L154">
            <v>2291874</v>
          </cell>
          <cell r="M154">
            <v>2310252</v>
          </cell>
        </row>
        <row r="155">
          <cell r="B155">
            <v>171496</v>
          </cell>
          <cell r="C155">
            <v>174302</v>
          </cell>
          <cell r="D155">
            <v>177981</v>
          </cell>
          <cell r="E155">
            <v>182011</v>
          </cell>
          <cell r="G155">
            <v>186861</v>
          </cell>
          <cell r="H155">
            <v>189661</v>
          </cell>
          <cell r="I155">
            <v>193652</v>
          </cell>
          <cell r="J155">
            <v>196511</v>
          </cell>
          <cell r="L155">
            <v>199566</v>
          </cell>
          <cell r="M155">
            <v>202357</v>
          </cell>
        </row>
        <row r="156">
          <cell r="B156">
            <v>72</v>
          </cell>
          <cell r="C156">
            <v>74</v>
          </cell>
          <cell r="D156">
            <v>165</v>
          </cell>
          <cell r="E156">
            <v>97</v>
          </cell>
          <cell r="G156">
            <v>147</v>
          </cell>
          <cell r="H156">
            <v>144</v>
          </cell>
          <cell r="I156">
            <v>50</v>
          </cell>
          <cell r="J156">
            <v>209</v>
          </cell>
          <cell r="L156">
            <v>179</v>
          </cell>
          <cell r="M156">
            <v>177</v>
          </cell>
        </row>
        <row r="157">
          <cell r="B157">
            <v>32</v>
          </cell>
          <cell r="C157">
            <v>288</v>
          </cell>
          <cell r="D157">
            <v>292</v>
          </cell>
          <cell r="E157">
            <v>292</v>
          </cell>
          <cell r="G157">
            <v>810</v>
          </cell>
          <cell r="H157">
            <v>830</v>
          </cell>
          <cell r="I157">
            <v>827</v>
          </cell>
          <cell r="J157">
            <v>822</v>
          </cell>
          <cell r="L157">
            <v>820</v>
          </cell>
          <cell r="M157">
            <v>813</v>
          </cell>
        </row>
        <row r="158">
          <cell r="B158">
            <v>58</v>
          </cell>
          <cell r="C158">
            <v>212</v>
          </cell>
          <cell r="D158">
            <v>229</v>
          </cell>
          <cell r="E158">
            <v>218</v>
          </cell>
          <cell r="G158">
            <v>520</v>
          </cell>
          <cell r="H158">
            <v>563</v>
          </cell>
          <cell r="I158">
            <v>564</v>
          </cell>
          <cell r="J158">
            <v>566</v>
          </cell>
          <cell r="L158">
            <v>583</v>
          </cell>
          <cell r="M158">
            <v>579</v>
          </cell>
        </row>
        <row r="159">
          <cell r="B159">
            <v>3658</v>
          </cell>
          <cell r="C159">
            <v>3649</v>
          </cell>
          <cell r="D159">
            <v>3200</v>
          </cell>
          <cell r="E159">
            <v>3293</v>
          </cell>
          <cell r="G159">
            <v>2867</v>
          </cell>
          <cell r="H159">
            <v>2930</v>
          </cell>
          <cell r="I159">
            <v>2664</v>
          </cell>
          <cell r="J159">
            <v>2796</v>
          </cell>
          <cell r="L159">
            <v>2880</v>
          </cell>
          <cell r="M159">
            <v>3301</v>
          </cell>
        </row>
        <row r="160">
          <cell r="B160">
            <v>39</v>
          </cell>
          <cell r="C160">
            <v>230</v>
          </cell>
          <cell r="D160">
            <v>228</v>
          </cell>
          <cell r="E160">
            <v>223</v>
          </cell>
          <cell r="G160">
            <v>602</v>
          </cell>
          <cell r="H160">
            <v>673</v>
          </cell>
          <cell r="I160">
            <v>703</v>
          </cell>
          <cell r="J160">
            <v>674</v>
          </cell>
          <cell r="L160">
            <v>660</v>
          </cell>
          <cell r="M160">
            <v>636</v>
          </cell>
        </row>
        <row r="161">
          <cell r="B161">
            <v>105</v>
          </cell>
          <cell r="C161">
            <v>491</v>
          </cell>
          <cell r="D161">
            <v>527</v>
          </cell>
          <cell r="E161">
            <v>537</v>
          </cell>
          <cell r="G161">
            <v>1288</v>
          </cell>
          <cell r="H161">
            <v>1301</v>
          </cell>
          <cell r="I161">
            <v>1243</v>
          </cell>
          <cell r="J161">
            <v>1212</v>
          </cell>
          <cell r="L161">
            <v>1226</v>
          </cell>
          <cell r="M161">
            <v>1193</v>
          </cell>
        </row>
        <row r="162">
          <cell r="B162">
            <v>114</v>
          </cell>
          <cell r="C162">
            <v>548</v>
          </cell>
          <cell r="D162">
            <v>562</v>
          </cell>
          <cell r="E162">
            <v>564</v>
          </cell>
          <cell r="G162">
            <v>1238</v>
          </cell>
          <cell r="H162">
            <v>1221</v>
          </cell>
          <cell r="I162">
            <v>1202</v>
          </cell>
          <cell r="J162">
            <v>1209</v>
          </cell>
          <cell r="L162">
            <v>1203</v>
          </cell>
          <cell r="M162">
            <v>1182</v>
          </cell>
        </row>
        <row r="163">
          <cell r="B163">
            <v>43</v>
          </cell>
          <cell r="C163">
            <v>74</v>
          </cell>
          <cell r="D163">
            <v>205</v>
          </cell>
          <cell r="E163">
            <v>187</v>
          </cell>
          <cell r="G163">
            <v>160</v>
          </cell>
          <cell r="H163">
            <v>137</v>
          </cell>
          <cell r="I163">
            <v>110</v>
          </cell>
          <cell r="J163">
            <v>98</v>
          </cell>
          <cell r="L163">
            <v>90</v>
          </cell>
          <cell r="M163">
            <v>75</v>
          </cell>
        </row>
        <row r="164">
          <cell r="B164">
            <v>19</v>
          </cell>
          <cell r="C164">
            <v>222</v>
          </cell>
          <cell r="D164">
            <v>227</v>
          </cell>
          <cell r="E164">
            <v>217</v>
          </cell>
          <cell r="G164">
            <v>634</v>
          </cell>
          <cell r="H164">
            <v>635</v>
          </cell>
          <cell r="I164">
            <v>636</v>
          </cell>
          <cell r="J164">
            <v>632</v>
          </cell>
          <cell r="L164">
            <v>632</v>
          </cell>
          <cell r="M164">
            <v>628</v>
          </cell>
        </row>
        <row r="165">
          <cell r="B165">
            <v>213</v>
          </cell>
          <cell r="C165">
            <v>250</v>
          </cell>
          <cell r="D165">
            <v>239</v>
          </cell>
          <cell r="E165">
            <v>198</v>
          </cell>
          <cell r="G165">
            <v>192</v>
          </cell>
          <cell r="H165">
            <v>195</v>
          </cell>
          <cell r="I165">
            <v>176</v>
          </cell>
          <cell r="J165">
            <v>170</v>
          </cell>
          <cell r="L165">
            <v>518</v>
          </cell>
          <cell r="M165">
            <v>136</v>
          </cell>
        </row>
        <row r="166">
          <cell r="B166">
            <v>26</v>
          </cell>
          <cell r="C166">
            <v>282</v>
          </cell>
          <cell r="D166">
            <v>285</v>
          </cell>
          <cell r="E166">
            <v>290</v>
          </cell>
          <cell r="G166">
            <v>845</v>
          </cell>
          <cell r="H166">
            <v>931</v>
          </cell>
          <cell r="I166">
            <v>947</v>
          </cell>
          <cell r="J166">
            <v>911</v>
          </cell>
          <cell r="L166">
            <v>906</v>
          </cell>
          <cell r="M166">
            <v>916</v>
          </cell>
        </row>
        <row r="167">
          <cell r="B167">
            <v>2393</v>
          </cell>
          <cell r="C167">
            <v>2811</v>
          </cell>
          <cell r="D167">
            <v>2673</v>
          </cell>
          <cell r="E167">
            <v>2603</v>
          </cell>
          <cell r="G167">
            <v>2566</v>
          </cell>
          <cell r="H167">
            <v>2441</v>
          </cell>
          <cell r="I167">
            <v>2177</v>
          </cell>
          <cell r="J167">
            <v>2327</v>
          </cell>
          <cell r="L167">
            <v>2581</v>
          </cell>
          <cell r="M167">
            <v>2388</v>
          </cell>
        </row>
        <row r="168">
          <cell r="B168">
            <v>101</v>
          </cell>
          <cell r="C168">
            <v>116</v>
          </cell>
          <cell r="D168">
            <v>110</v>
          </cell>
          <cell r="E168">
            <v>104</v>
          </cell>
          <cell r="G168">
            <v>92</v>
          </cell>
          <cell r="H168">
            <v>83</v>
          </cell>
          <cell r="I168">
            <v>65</v>
          </cell>
          <cell r="J168">
            <v>54</v>
          </cell>
          <cell r="L168">
            <v>52</v>
          </cell>
          <cell r="M168">
            <v>62</v>
          </cell>
        </row>
        <row r="169">
          <cell r="B169">
            <v>146</v>
          </cell>
          <cell r="C169">
            <v>47</v>
          </cell>
          <cell r="D169">
            <v>42</v>
          </cell>
          <cell r="E169">
            <v>36</v>
          </cell>
          <cell r="G169">
            <v>28</v>
          </cell>
          <cell r="H169">
            <v>28</v>
          </cell>
          <cell r="I169">
            <v>23</v>
          </cell>
          <cell r="J169">
            <v>18</v>
          </cell>
          <cell r="L169">
            <v>18</v>
          </cell>
          <cell r="M169">
            <v>12</v>
          </cell>
        </row>
        <row r="170">
          <cell r="B170">
            <v>47</v>
          </cell>
          <cell r="C170">
            <v>54</v>
          </cell>
          <cell r="D170">
            <v>50</v>
          </cell>
          <cell r="E170">
            <v>38</v>
          </cell>
          <cell r="G170">
            <v>35</v>
          </cell>
          <cell r="H170">
            <v>26</v>
          </cell>
          <cell r="I170">
            <v>24</v>
          </cell>
          <cell r="J170">
            <v>20</v>
          </cell>
          <cell r="L170">
            <v>22</v>
          </cell>
          <cell r="M170">
            <v>19</v>
          </cell>
        </row>
        <row r="171">
          <cell r="B171">
            <v>6003</v>
          </cell>
          <cell r="C171">
            <v>5945</v>
          </cell>
          <cell r="D171">
            <v>9664</v>
          </cell>
          <cell r="E171">
            <v>9334</v>
          </cell>
          <cell r="G171">
            <v>5826</v>
          </cell>
          <cell r="H171">
            <v>5655</v>
          </cell>
          <cell r="I171">
            <v>5402</v>
          </cell>
          <cell r="J171">
            <v>5555</v>
          </cell>
          <cell r="L171">
            <v>5567</v>
          </cell>
          <cell r="M171">
            <v>5332</v>
          </cell>
        </row>
        <row r="172">
          <cell r="B172">
            <v>236</v>
          </cell>
          <cell r="C172">
            <v>632</v>
          </cell>
          <cell r="D172">
            <v>636</v>
          </cell>
          <cell r="E172">
            <v>812</v>
          </cell>
          <cell r="G172">
            <v>1191</v>
          </cell>
          <cell r="H172">
            <v>1244</v>
          </cell>
          <cell r="I172">
            <v>1212</v>
          </cell>
          <cell r="J172">
            <v>1163</v>
          </cell>
          <cell r="L172">
            <v>1216</v>
          </cell>
          <cell r="M172">
            <v>951</v>
          </cell>
        </row>
        <row r="173">
          <cell r="B173">
            <v>70</v>
          </cell>
          <cell r="C173">
            <v>81</v>
          </cell>
          <cell r="D173">
            <v>79</v>
          </cell>
          <cell r="E173">
            <v>62</v>
          </cell>
          <cell r="G173">
            <v>49</v>
          </cell>
          <cell r="H173">
            <v>69</v>
          </cell>
          <cell r="I173">
            <v>35</v>
          </cell>
          <cell r="J173">
            <v>33</v>
          </cell>
          <cell r="L173">
            <v>102</v>
          </cell>
          <cell r="M173">
            <v>94</v>
          </cell>
        </row>
        <row r="174">
          <cell r="B174">
            <v>860</v>
          </cell>
          <cell r="C174">
            <v>1697</v>
          </cell>
          <cell r="D174">
            <v>1860</v>
          </cell>
          <cell r="E174">
            <v>1827</v>
          </cell>
          <cell r="G174">
            <v>3031</v>
          </cell>
          <cell r="H174">
            <v>3068</v>
          </cell>
          <cell r="I174">
            <v>3052</v>
          </cell>
          <cell r="J174">
            <v>2976</v>
          </cell>
          <cell r="L174">
            <v>3092</v>
          </cell>
          <cell r="M174">
            <v>3118</v>
          </cell>
        </row>
        <row r="175">
          <cell r="B175">
            <v>28</v>
          </cell>
          <cell r="C175">
            <v>350</v>
          </cell>
          <cell r="D175">
            <v>359</v>
          </cell>
          <cell r="E175">
            <v>367</v>
          </cell>
          <cell r="G175">
            <v>1019</v>
          </cell>
          <cell r="H175">
            <v>1019</v>
          </cell>
          <cell r="I175">
            <v>1031</v>
          </cell>
          <cell r="J175">
            <v>1029</v>
          </cell>
          <cell r="L175">
            <v>1038</v>
          </cell>
          <cell r="M175">
            <v>1036</v>
          </cell>
        </row>
        <row r="176">
          <cell r="B176">
            <v>532</v>
          </cell>
          <cell r="C176">
            <v>1719</v>
          </cell>
          <cell r="D176">
            <v>1643</v>
          </cell>
          <cell r="E176">
            <v>1525</v>
          </cell>
          <cell r="G176">
            <v>1969</v>
          </cell>
          <cell r="H176">
            <v>1808</v>
          </cell>
          <cell r="I176">
            <v>2526</v>
          </cell>
          <cell r="J176">
            <v>2082</v>
          </cell>
          <cell r="L176">
            <v>1833</v>
          </cell>
          <cell r="M176">
            <v>1762</v>
          </cell>
        </row>
        <row r="177">
          <cell r="B177">
            <v>362</v>
          </cell>
          <cell r="C177">
            <v>687</v>
          </cell>
          <cell r="D177">
            <v>840</v>
          </cell>
          <cell r="E177">
            <v>889</v>
          </cell>
          <cell r="G177">
            <v>1269</v>
          </cell>
          <cell r="H177">
            <v>1184</v>
          </cell>
          <cell r="I177">
            <v>1083</v>
          </cell>
          <cell r="J177">
            <v>1014</v>
          </cell>
          <cell r="L177">
            <v>934</v>
          </cell>
          <cell r="M177">
            <v>881</v>
          </cell>
        </row>
        <row r="178">
          <cell r="B178">
            <v>169</v>
          </cell>
          <cell r="C178">
            <v>240</v>
          </cell>
          <cell r="D178">
            <v>295</v>
          </cell>
          <cell r="E178">
            <v>298</v>
          </cell>
          <cell r="G178">
            <v>254</v>
          </cell>
          <cell r="H178">
            <v>208</v>
          </cell>
          <cell r="I178">
            <v>194</v>
          </cell>
          <cell r="J178">
            <v>175</v>
          </cell>
          <cell r="L178">
            <v>178</v>
          </cell>
          <cell r="M178">
            <v>173</v>
          </cell>
        </row>
        <row r="179">
          <cell r="B179">
            <v>71</v>
          </cell>
          <cell r="C179">
            <v>57</v>
          </cell>
          <cell r="D179">
            <v>49</v>
          </cell>
          <cell r="E179">
            <v>47</v>
          </cell>
          <cell r="G179">
            <v>44</v>
          </cell>
          <cell r="H179">
            <v>40</v>
          </cell>
          <cell r="I179">
            <v>36</v>
          </cell>
          <cell r="J179">
            <v>30</v>
          </cell>
          <cell r="L179">
            <v>30</v>
          </cell>
          <cell r="M179">
            <v>22</v>
          </cell>
        </row>
        <row r="180">
          <cell r="B180">
            <v>66</v>
          </cell>
          <cell r="C180">
            <v>97</v>
          </cell>
          <cell r="D180">
            <v>100</v>
          </cell>
          <cell r="E180">
            <v>82</v>
          </cell>
          <cell r="G180">
            <v>77</v>
          </cell>
          <cell r="H180">
            <v>77</v>
          </cell>
          <cell r="I180">
            <v>76</v>
          </cell>
          <cell r="J180">
            <v>70</v>
          </cell>
          <cell r="L180">
            <v>85</v>
          </cell>
          <cell r="M180">
            <v>84</v>
          </cell>
        </row>
        <row r="181">
          <cell r="B181">
            <v>300</v>
          </cell>
          <cell r="C181">
            <v>697</v>
          </cell>
          <cell r="D181">
            <v>752</v>
          </cell>
          <cell r="E181">
            <v>690</v>
          </cell>
          <cell r="G181">
            <v>1201</v>
          </cell>
          <cell r="H181">
            <v>1140</v>
          </cell>
          <cell r="I181">
            <v>1121</v>
          </cell>
          <cell r="J181">
            <v>1105</v>
          </cell>
          <cell r="L181">
            <v>1055</v>
          </cell>
          <cell r="M181">
            <v>1020</v>
          </cell>
        </row>
        <row r="182">
          <cell r="B182">
            <v>16</v>
          </cell>
          <cell r="C182">
            <v>173</v>
          </cell>
          <cell r="D182">
            <v>174</v>
          </cell>
          <cell r="E182">
            <v>185</v>
          </cell>
          <cell r="G182">
            <v>522</v>
          </cell>
          <cell r="H182">
            <v>522</v>
          </cell>
          <cell r="I182">
            <v>503</v>
          </cell>
          <cell r="J182">
            <v>487</v>
          </cell>
          <cell r="L182">
            <v>485</v>
          </cell>
          <cell r="M182">
            <v>485</v>
          </cell>
        </row>
        <row r="183">
          <cell r="B183">
            <v>62</v>
          </cell>
          <cell r="C183">
            <v>377</v>
          </cell>
          <cell r="D183">
            <v>55</v>
          </cell>
          <cell r="E183">
            <v>370</v>
          </cell>
          <cell r="G183">
            <v>1004</v>
          </cell>
          <cell r="H183">
            <v>1001</v>
          </cell>
          <cell r="I183">
            <v>991</v>
          </cell>
          <cell r="J183">
            <v>989</v>
          </cell>
          <cell r="L183">
            <v>999</v>
          </cell>
          <cell r="M183">
            <v>1007</v>
          </cell>
        </row>
        <row r="184">
          <cell r="B184">
            <v>27</v>
          </cell>
          <cell r="C184">
            <v>28</v>
          </cell>
          <cell r="D184">
            <v>23</v>
          </cell>
          <cell r="E184">
            <v>19</v>
          </cell>
          <cell r="G184">
            <v>128</v>
          </cell>
          <cell r="H184">
            <v>108</v>
          </cell>
          <cell r="I184">
            <v>11</v>
          </cell>
          <cell r="J184">
            <v>9</v>
          </cell>
          <cell r="L184">
            <v>119</v>
          </cell>
          <cell r="M184">
            <v>118</v>
          </cell>
        </row>
        <row r="185">
          <cell r="B185">
            <v>804</v>
          </cell>
          <cell r="C185">
            <v>1342</v>
          </cell>
          <cell r="D185">
            <v>1324</v>
          </cell>
          <cell r="E185">
            <v>1290</v>
          </cell>
          <cell r="G185">
            <v>2386</v>
          </cell>
          <cell r="H185">
            <v>2348</v>
          </cell>
          <cell r="I185">
            <v>2313</v>
          </cell>
          <cell r="J185">
            <v>2295</v>
          </cell>
          <cell r="L185">
            <v>2240</v>
          </cell>
          <cell r="M185">
            <v>2177</v>
          </cell>
        </row>
        <row r="186">
          <cell r="B186">
            <v>21</v>
          </cell>
          <cell r="C186">
            <v>23</v>
          </cell>
          <cell r="D186">
            <v>21</v>
          </cell>
          <cell r="E186">
            <v>19</v>
          </cell>
          <cell r="G186">
            <v>17</v>
          </cell>
          <cell r="H186">
            <v>13</v>
          </cell>
          <cell r="I186">
            <v>11</v>
          </cell>
          <cell r="J186">
            <v>12</v>
          </cell>
          <cell r="L186">
            <v>13</v>
          </cell>
          <cell r="M186">
            <v>7</v>
          </cell>
        </row>
        <row r="187">
          <cell r="B187">
            <v>1608</v>
          </cell>
          <cell r="C187">
            <v>1400</v>
          </cell>
          <cell r="D187">
            <v>1196</v>
          </cell>
          <cell r="E187">
            <v>1127</v>
          </cell>
          <cell r="G187">
            <v>1079</v>
          </cell>
          <cell r="H187">
            <v>1074</v>
          </cell>
          <cell r="I187">
            <v>1088</v>
          </cell>
          <cell r="J187">
            <v>1031</v>
          </cell>
          <cell r="L187">
            <v>927</v>
          </cell>
          <cell r="M187">
            <v>750</v>
          </cell>
        </row>
        <row r="188">
          <cell r="B188">
            <v>63</v>
          </cell>
          <cell r="C188">
            <v>284</v>
          </cell>
          <cell r="D188">
            <v>286</v>
          </cell>
          <cell r="E188">
            <v>321</v>
          </cell>
          <cell r="G188">
            <v>845</v>
          </cell>
          <cell r="H188">
            <v>848</v>
          </cell>
          <cell r="I188">
            <v>833</v>
          </cell>
          <cell r="J188">
            <v>813</v>
          </cell>
          <cell r="L188">
            <v>776</v>
          </cell>
          <cell r="M188">
            <v>768</v>
          </cell>
        </row>
        <row r="189">
          <cell r="B189">
            <v>544</v>
          </cell>
          <cell r="C189">
            <v>1407</v>
          </cell>
          <cell r="D189">
            <v>2178</v>
          </cell>
          <cell r="E189">
            <v>2580</v>
          </cell>
          <cell r="G189">
            <v>4428</v>
          </cell>
          <cell r="H189">
            <v>3588</v>
          </cell>
          <cell r="I189">
            <v>4470</v>
          </cell>
          <cell r="J189">
            <v>4064</v>
          </cell>
          <cell r="L189">
            <v>4328</v>
          </cell>
          <cell r="M189">
            <v>4318</v>
          </cell>
        </row>
        <row r="190">
          <cell r="B190">
            <v>38</v>
          </cell>
          <cell r="C190">
            <v>33</v>
          </cell>
          <cell r="D190">
            <v>28</v>
          </cell>
          <cell r="E190">
            <v>24</v>
          </cell>
          <cell r="G190">
            <v>16</v>
          </cell>
          <cell r="H190">
            <v>18</v>
          </cell>
          <cell r="I190">
            <v>19</v>
          </cell>
          <cell r="J190">
            <v>38</v>
          </cell>
          <cell r="L190">
            <v>56</v>
          </cell>
          <cell r="M190">
            <v>31</v>
          </cell>
        </row>
        <row r="191">
          <cell r="B191">
            <v>295</v>
          </cell>
          <cell r="C191">
            <v>323</v>
          </cell>
          <cell r="D191">
            <v>313</v>
          </cell>
          <cell r="E191">
            <v>304</v>
          </cell>
          <cell r="G191">
            <v>303</v>
          </cell>
          <cell r="H191">
            <v>311</v>
          </cell>
          <cell r="I191">
            <v>333</v>
          </cell>
          <cell r="J191">
            <v>345</v>
          </cell>
          <cell r="L191">
            <v>353</v>
          </cell>
          <cell r="M191">
            <v>327</v>
          </cell>
        </row>
        <row r="192">
          <cell r="B192">
            <v>1966</v>
          </cell>
          <cell r="C192">
            <v>2586</v>
          </cell>
          <cell r="D192">
            <v>2616</v>
          </cell>
          <cell r="E192">
            <v>2762</v>
          </cell>
          <cell r="G192">
            <v>4778</v>
          </cell>
          <cell r="H192">
            <v>5176</v>
          </cell>
          <cell r="I192">
            <v>4800</v>
          </cell>
          <cell r="J192">
            <v>5794</v>
          </cell>
          <cell r="L192">
            <v>5002</v>
          </cell>
          <cell r="M192">
            <v>5004</v>
          </cell>
        </row>
        <row r="193">
          <cell r="B193">
            <v>107</v>
          </cell>
          <cell r="C193">
            <v>466</v>
          </cell>
          <cell r="D193">
            <v>461</v>
          </cell>
          <cell r="E193">
            <v>449</v>
          </cell>
          <cell r="G193">
            <v>1057</v>
          </cell>
          <cell r="H193">
            <v>1175</v>
          </cell>
          <cell r="I193">
            <v>1650</v>
          </cell>
          <cell r="J193">
            <v>1681</v>
          </cell>
          <cell r="L193">
            <v>1518</v>
          </cell>
          <cell r="M193">
            <v>1671</v>
          </cell>
        </row>
        <row r="194">
          <cell r="B194">
            <v>48</v>
          </cell>
          <cell r="C194">
            <v>272</v>
          </cell>
          <cell r="D194">
            <v>258</v>
          </cell>
          <cell r="E194">
            <v>251</v>
          </cell>
          <cell r="G194">
            <v>694</v>
          </cell>
          <cell r="H194">
            <v>702</v>
          </cell>
          <cell r="I194">
            <v>720</v>
          </cell>
          <cell r="J194">
            <v>722</v>
          </cell>
          <cell r="L194">
            <v>705</v>
          </cell>
          <cell r="M194">
            <v>708</v>
          </cell>
        </row>
        <row r="195">
          <cell r="B195">
            <v>14</v>
          </cell>
          <cell r="C195">
            <v>152</v>
          </cell>
          <cell r="D195">
            <v>165</v>
          </cell>
          <cell r="E195">
            <v>163</v>
          </cell>
          <cell r="G195">
            <v>462</v>
          </cell>
          <cell r="H195">
            <v>459</v>
          </cell>
          <cell r="I195">
            <v>453</v>
          </cell>
          <cell r="J195">
            <v>443</v>
          </cell>
          <cell r="L195">
            <v>442</v>
          </cell>
          <cell r="M195">
            <v>438</v>
          </cell>
        </row>
        <row r="196">
          <cell r="B196">
            <v>71</v>
          </cell>
          <cell r="C196">
            <v>243</v>
          </cell>
          <cell r="D196">
            <v>242</v>
          </cell>
          <cell r="E196">
            <v>235</v>
          </cell>
          <cell r="G196">
            <v>586</v>
          </cell>
          <cell r="H196">
            <v>583</v>
          </cell>
          <cell r="I196">
            <v>588</v>
          </cell>
          <cell r="J196">
            <v>589</v>
          </cell>
          <cell r="L196">
            <v>594</v>
          </cell>
          <cell r="M196">
            <v>582</v>
          </cell>
        </row>
        <row r="197">
          <cell r="B197">
            <v>13600</v>
          </cell>
          <cell r="C197">
            <v>14675</v>
          </cell>
          <cell r="D197">
            <v>14620</v>
          </cell>
          <cell r="E197">
            <v>15402</v>
          </cell>
          <cell r="G197">
            <v>16132</v>
          </cell>
          <cell r="H197">
            <v>16862</v>
          </cell>
          <cell r="I197">
            <v>17134</v>
          </cell>
          <cell r="J197">
            <v>17880</v>
          </cell>
          <cell r="L197">
            <v>18324</v>
          </cell>
          <cell r="M197">
            <v>18525</v>
          </cell>
        </row>
        <row r="198">
          <cell r="B198">
            <v>601</v>
          </cell>
          <cell r="C198">
            <v>596</v>
          </cell>
          <cell r="D198">
            <v>585</v>
          </cell>
          <cell r="E198">
            <v>577</v>
          </cell>
          <cell r="G198">
            <v>642</v>
          </cell>
          <cell r="H198">
            <v>678</v>
          </cell>
          <cell r="I198">
            <v>672</v>
          </cell>
          <cell r="J198">
            <v>671</v>
          </cell>
          <cell r="L198">
            <v>778</v>
          </cell>
          <cell r="M198">
            <v>775</v>
          </cell>
        </row>
        <row r="199">
          <cell r="B199">
            <v>265</v>
          </cell>
          <cell r="C199">
            <v>768</v>
          </cell>
          <cell r="D199">
            <v>1083</v>
          </cell>
          <cell r="E199">
            <v>736</v>
          </cell>
          <cell r="G199">
            <v>1582</v>
          </cell>
          <cell r="H199">
            <v>1571</v>
          </cell>
          <cell r="I199">
            <v>1559</v>
          </cell>
          <cell r="J199">
            <v>1551</v>
          </cell>
          <cell r="L199">
            <v>1550</v>
          </cell>
          <cell r="M199">
            <v>1858</v>
          </cell>
        </row>
        <row r="200">
          <cell r="B200">
            <v>233</v>
          </cell>
          <cell r="C200">
            <v>555</v>
          </cell>
          <cell r="D200">
            <v>561</v>
          </cell>
          <cell r="E200">
            <v>545</v>
          </cell>
          <cell r="G200">
            <v>1170</v>
          </cell>
          <cell r="H200">
            <v>1161</v>
          </cell>
          <cell r="I200">
            <v>1126</v>
          </cell>
          <cell r="J200">
            <v>1114</v>
          </cell>
          <cell r="L200">
            <v>1071</v>
          </cell>
          <cell r="M200">
            <v>1039</v>
          </cell>
        </row>
        <row r="201">
          <cell r="B201">
            <v>47677</v>
          </cell>
          <cell r="C201">
            <v>47876</v>
          </cell>
          <cell r="D201">
            <v>49144</v>
          </cell>
          <cell r="E201">
            <v>49636</v>
          </cell>
          <cell r="G201">
            <v>51308</v>
          </cell>
          <cell r="H201">
            <v>51460</v>
          </cell>
          <cell r="I201">
            <v>51874</v>
          </cell>
          <cell r="J201">
            <v>51060</v>
          </cell>
          <cell r="L201">
            <v>50362</v>
          </cell>
          <cell r="M201">
            <v>49215</v>
          </cell>
        </row>
        <row r="202">
          <cell r="B202">
            <v>8</v>
          </cell>
          <cell r="C202">
            <v>9</v>
          </cell>
          <cell r="D202">
            <v>9</v>
          </cell>
          <cell r="E202">
            <v>8</v>
          </cell>
          <cell r="G202">
            <v>6</v>
          </cell>
          <cell r="H202">
            <v>6</v>
          </cell>
          <cell r="I202">
            <v>7</v>
          </cell>
          <cell r="J202">
            <v>6</v>
          </cell>
          <cell r="L202">
            <v>6</v>
          </cell>
        </row>
        <row r="203">
          <cell r="B203">
            <v>914</v>
          </cell>
          <cell r="C203">
            <v>832</v>
          </cell>
          <cell r="D203">
            <v>954</v>
          </cell>
          <cell r="E203">
            <v>1063</v>
          </cell>
          <cell r="G203">
            <v>196</v>
          </cell>
          <cell r="H203">
            <v>680</v>
          </cell>
          <cell r="I203">
            <v>699</v>
          </cell>
          <cell r="J203">
            <v>786</v>
          </cell>
          <cell r="L203">
            <v>842</v>
          </cell>
          <cell r="M203">
            <v>866</v>
          </cell>
        </row>
        <row r="204">
          <cell r="B204">
            <v>342</v>
          </cell>
          <cell r="C204">
            <v>343</v>
          </cell>
          <cell r="D204">
            <v>347</v>
          </cell>
          <cell r="E204">
            <v>361</v>
          </cell>
          <cell r="G204">
            <v>345</v>
          </cell>
          <cell r="H204">
            <v>482</v>
          </cell>
          <cell r="I204">
            <v>374</v>
          </cell>
          <cell r="J204">
            <v>151</v>
          </cell>
          <cell r="L204">
            <v>417</v>
          </cell>
          <cell r="M204">
            <v>440</v>
          </cell>
        </row>
        <row r="205">
          <cell r="B205">
            <v>1382</v>
          </cell>
          <cell r="C205">
            <v>1425</v>
          </cell>
          <cell r="D205">
            <v>1408</v>
          </cell>
          <cell r="E205">
            <v>1087</v>
          </cell>
          <cell r="G205">
            <v>713</v>
          </cell>
          <cell r="H205">
            <v>738</v>
          </cell>
          <cell r="I205">
            <v>713</v>
          </cell>
          <cell r="J205">
            <v>691</v>
          </cell>
          <cell r="L205">
            <v>405</v>
          </cell>
          <cell r="M205">
            <v>709</v>
          </cell>
        </row>
        <row r="206">
          <cell r="B206">
            <v>35</v>
          </cell>
          <cell r="C206">
            <v>34</v>
          </cell>
          <cell r="D206">
            <v>88</v>
          </cell>
          <cell r="E206">
            <v>81</v>
          </cell>
          <cell r="G206">
            <v>51</v>
          </cell>
          <cell r="H206">
            <v>112</v>
          </cell>
          <cell r="I206">
            <v>100</v>
          </cell>
          <cell r="J206">
            <v>34</v>
          </cell>
          <cell r="L206">
            <v>55</v>
          </cell>
          <cell r="M206">
            <v>39</v>
          </cell>
        </row>
        <row r="207">
          <cell r="B207">
            <v>21</v>
          </cell>
          <cell r="C207">
            <v>22</v>
          </cell>
          <cell r="D207">
            <v>22</v>
          </cell>
          <cell r="E207">
            <v>22</v>
          </cell>
          <cell r="G207">
            <v>26</v>
          </cell>
          <cell r="H207">
            <v>25</v>
          </cell>
          <cell r="I207">
            <v>27</v>
          </cell>
          <cell r="J207">
            <v>27</v>
          </cell>
          <cell r="L207">
            <v>28</v>
          </cell>
          <cell r="M207">
            <v>24</v>
          </cell>
        </row>
        <row r="208">
          <cell r="B208">
            <v>62</v>
          </cell>
          <cell r="C208">
            <v>46</v>
          </cell>
          <cell r="D208">
            <v>192</v>
          </cell>
          <cell r="E208">
            <v>176</v>
          </cell>
          <cell r="G208">
            <v>245</v>
          </cell>
          <cell r="H208">
            <v>163</v>
          </cell>
          <cell r="I208">
            <v>183</v>
          </cell>
          <cell r="J208">
            <v>142</v>
          </cell>
          <cell r="L208">
            <v>129</v>
          </cell>
          <cell r="M208">
            <v>118</v>
          </cell>
        </row>
        <row r="209">
          <cell r="B209">
            <v>79</v>
          </cell>
          <cell r="C209">
            <v>80</v>
          </cell>
          <cell r="D209">
            <v>63</v>
          </cell>
          <cell r="E209">
            <v>79</v>
          </cell>
          <cell r="G209">
            <v>78</v>
          </cell>
          <cell r="H209">
            <v>80</v>
          </cell>
          <cell r="I209">
            <v>83</v>
          </cell>
          <cell r="J209">
            <v>88</v>
          </cell>
          <cell r="L209">
            <v>121</v>
          </cell>
          <cell r="M209">
            <v>121</v>
          </cell>
        </row>
        <row r="210">
          <cell r="B210">
            <v>14</v>
          </cell>
          <cell r="C210">
            <v>18</v>
          </cell>
          <cell r="D210">
            <v>15</v>
          </cell>
          <cell r="E210">
            <v>15</v>
          </cell>
          <cell r="G210">
            <v>11</v>
          </cell>
          <cell r="H210">
            <v>9</v>
          </cell>
          <cell r="I210">
            <v>11</v>
          </cell>
          <cell r="J210">
            <v>12</v>
          </cell>
          <cell r="L210">
            <v>9</v>
          </cell>
          <cell r="M210">
            <v>2</v>
          </cell>
        </row>
        <row r="211">
          <cell r="B211">
            <v>90</v>
          </cell>
          <cell r="C211">
            <v>117</v>
          </cell>
          <cell r="D211">
            <v>131</v>
          </cell>
          <cell r="E211">
            <v>128</v>
          </cell>
          <cell r="G211">
            <v>74</v>
          </cell>
          <cell r="H211">
            <v>72</v>
          </cell>
          <cell r="I211">
            <v>73</v>
          </cell>
          <cell r="J211">
            <v>87</v>
          </cell>
          <cell r="L211">
            <v>87</v>
          </cell>
          <cell r="M211">
            <v>78</v>
          </cell>
        </row>
        <row r="212">
          <cell r="B212">
            <v>28</v>
          </cell>
          <cell r="C212">
            <v>79</v>
          </cell>
          <cell r="D212">
            <v>102</v>
          </cell>
          <cell r="E212">
            <v>103</v>
          </cell>
          <cell r="G212">
            <v>37</v>
          </cell>
          <cell r="H212">
            <v>46</v>
          </cell>
          <cell r="I212">
            <v>45</v>
          </cell>
          <cell r="J212">
            <v>48</v>
          </cell>
          <cell r="L212">
            <v>48</v>
          </cell>
          <cell r="M212">
            <v>43</v>
          </cell>
        </row>
        <row r="213">
          <cell r="B213">
            <v>23</v>
          </cell>
          <cell r="C213">
            <v>30</v>
          </cell>
          <cell r="D213">
            <v>28</v>
          </cell>
          <cell r="E213">
            <v>25</v>
          </cell>
          <cell r="G213">
            <v>12</v>
          </cell>
          <cell r="H213">
            <v>10</v>
          </cell>
          <cell r="I213">
            <v>10</v>
          </cell>
          <cell r="J213">
            <v>9</v>
          </cell>
          <cell r="L213">
            <v>9</v>
          </cell>
          <cell r="M213">
            <v>4</v>
          </cell>
        </row>
        <row r="214">
          <cell r="B214">
            <v>22</v>
          </cell>
          <cell r="C214">
            <v>23</v>
          </cell>
          <cell r="D214">
            <v>21</v>
          </cell>
          <cell r="E214">
            <v>20</v>
          </cell>
          <cell r="G214">
            <v>12</v>
          </cell>
          <cell r="H214">
            <v>13</v>
          </cell>
          <cell r="I214">
            <v>16</v>
          </cell>
          <cell r="J214">
            <v>650</v>
          </cell>
          <cell r="L214">
            <v>9</v>
          </cell>
          <cell r="M214">
            <v>746</v>
          </cell>
        </row>
        <row r="215">
          <cell r="B215">
            <v>251</v>
          </cell>
          <cell r="C215">
            <v>286</v>
          </cell>
          <cell r="D215">
            <v>295</v>
          </cell>
          <cell r="E215">
            <v>387</v>
          </cell>
          <cell r="G215">
            <v>151</v>
          </cell>
          <cell r="H215">
            <v>301</v>
          </cell>
          <cell r="I215">
            <v>173</v>
          </cell>
          <cell r="J215">
            <v>207</v>
          </cell>
          <cell r="L215">
            <v>233</v>
          </cell>
          <cell r="M215">
            <v>325</v>
          </cell>
        </row>
        <row r="216">
          <cell r="B216">
            <v>31</v>
          </cell>
          <cell r="C216">
            <v>32</v>
          </cell>
          <cell r="D216">
            <v>29</v>
          </cell>
          <cell r="E216">
            <v>24</v>
          </cell>
          <cell r="G216">
            <v>22</v>
          </cell>
          <cell r="H216">
            <v>26</v>
          </cell>
          <cell r="I216">
            <v>23</v>
          </cell>
          <cell r="J216">
            <v>18</v>
          </cell>
          <cell r="L216">
            <v>18</v>
          </cell>
          <cell r="M216">
            <v>9</v>
          </cell>
        </row>
        <row r="217">
          <cell r="B217">
            <v>5687</v>
          </cell>
          <cell r="C217">
            <v>5714</v>
          </cell>
          <cell r="D217">
            <v>5578</v>
          </cell>
          <cell r="E217">
            <v>5490</v>
          </cell>
          <cell r="G217">
            <v>5207</v>
          </cell>
          <cell r="H217">
            <v>5078</v>
          </cell>
          <cell r="I217">
            <v>5040</v>
          </cell>
          <cell r="J217">
            <v>4823</v>
          </cell>
          <cell r="L217">
            <v>4663</v>
          </cell>
          <cell r="M217">
            <v>4454</v>
          </cell>
        </row>
        <row r="218">
          <cell r="B218">
            <v>30</v>
          </cell>
          <cell r="C218">
            <v>67</v>
          </cell>
          <cell r="D218">
            <v>132</v>
          </cell>
          <cell r="E218">
            <v>118</v>
          </cell>
          <cell r="G218">
            <v>93</v>
          </cell>
          <cell r="H218">
            <v>73</v>
          </cell>
          <cell r="I218">
            <v>62</v>
          </cell>
          <cell r="J218">
            <v>61</v>
          </cell>
          <cell r="L218">
            <v>53</v>
          </cell>
          <cell r="M218">
            <v>45</v>
          </cell>
        </row>
        <row r="219">
          <cell r="B219">
            <v>73</v>
          </cell>
          <cell r="C219">
            <v>70</v>
          </cell>
          <cell r="D219">
            <v>146</v>
          </cell>
          <cell r="E219">
            <v>169</v>
          </cell>
          <cell r="G219">
            <v>33</v>
          </cell>
          <cell r="H219">
            <v>41</v>
          </cell>
          <cell r="I219">
            <v>40</v>
          </cell>
          <cell r="J219">
            <v>73</v>
          </cell>
          <cell r="L219">
            <v>90</v>
          </cell>
          <cell r="M219">
            <v>71</v>
          </cell>
        </row>
        <row r="220">
          <cell r="B220">
            <v>25</v>
          </cell>
          <cell r="C220">
            <v>26</v>
          </cell>
          <cell r="D220">
            <v>27</v>
          </cell>
          <cell r="E220">
            <v>25</v>
          </cell>
          <cell r="G220">
            <v>22</v>
          </cell>
          <cell r="H220">
            <v>24</v>
          </cell>
          <cell r="I220">
            <v>22</v>
          </cell>
          <cell r="J220">
            <v>21</v>
          </cell>
          <cell r="L220">
            <v>17</v>
          </cell>
          <cell r="M220">
            <v>6</v>
          </cell>
        </row>
        <row r="221">
          <cell r="B221">
            <v>48</v>
          </cell>
          <cell r="C221">
            <v>23</v>
          </cell>
          <cell r="D221">
            <v>22</v>
          </cell>
          <cell r="E221">
            <v>89</v>
          </cell>
          <cell r="G221">
            <v>83</v>
          </cell>
          <cell r="H221">
            <v>83</v>
          </cell>
          <cell r="I221">
            <v>80</v>
          </cell>
          <cell r="J221">
            <v>130</v>
          </cell>
          <cell r="L221">
            <v>109</v>
          </cell>
          <cell r="M221">
            <v>120</v>
          </cell>
        </row>
        <row r="222">
          <cell r="B222">
            <v>230</v>
          </cell>
          <cell r="C222">
            <v>238</v>
          </cell>
          <cell r="D222">
            <v>233</v>
          </cell>
          <cell r="E222">
            <v>223</v>
          </cell>
          <cell r="G222">
            <v>218</v>
          </cell>
          <cell r="H222">
            <v>202</v>
          </cell>
          <cell r="I222">
            <v>217</v>
          </cell>
          <cell r="J222">
            <v>220</v>
          </cell>
          <cell r="L222">
            <v>270</v>
          </cell>
          <cell r="M222">
            <v>252</v>
          </cell>
        </row>
        <row r="223">
          <cell r="B223">
            <v>254</v>
          </cell>
          <cell r="C223">
            <v>126</v>
          </cell>
          <cell r="D223">
            <v>152</v>
          </cell>
          <cell r="E223">
            <v>674</v>
          </cell>
          <cell r="G223">
            <v>344</v>
          </cell>
          <cell r="H223">
            <v>382</v>
          </cell>
          <cell r="I223">
            <v>380</v>
          </cell>
          <cell r="J223">
            <v>584</v>
          </cell>
          <cell r="L223">
            <v>401</v>
          </cell>
          <cell r="M223">
            <v>443</v>
          </cell>
        </row>
        <row r="224">
          <cell r="B224">
            <v>13</v>
          </cell>
          <cell r="C224">
            <v>13</v>
          </cell>
          <cell r="D224">
            <v>13</v>
          </cell>
          <cell r="E224">
            <v>8</v>
          </cell>
          <cell r="G224">
            <v>7</v>
          </cell>
          <cell r="H224">
            <v>7</v>
          </cell>
          <cell r="I224">
            <v>9</v>
          </cell>
          <cell r="J224">
            <v>7</v>
          </cell>
          <cell r="L224">
            <v>7</v>
          </cell>
          <cell r="M224">
            <v>3</v>
          </cell>
        </row>
        <row r="225">
          <cell r="B225">
            <v>95</v>
          </cell>
          <cell r="C225">
            <v>137</v>
          </cell>
          <cell r="D225">
            <v>152</v>
          </cell>
          <cell r="E225">
            <v>113</v>
          </cell>
          <cell r="G225">
            <v>111</v>
          </cell>
          <cell r="H225">
            <v>190</v>
          </cell>
          <cell r="I225">
            <v>197</v>
          </cell>
          <cell r="J225">
            <v>202</v>
          </cell>
          <cell r="L225">
            <v>203</v>
          </cell>
          <cell r="M225">
            <v>207</v>
          </cell>
        </row>
        <row r="226">
          <cell r="B226">
            <v>32</v>
          </cell>
          <cell r="C226">
            <v>45</v>
          </cell>
          <cell r="D226">
            <v>45</v>
          </cell>
          <cell r="E226">
            <v>64</v>
          </cell>
          <cell r="G226">
            <v>68</v>
          </cell>
          <cell r="H226">
            <v>65</v>
          </cell>
          <cell r="I226">
            <v>68</v>
          </cell>
          <cell r="J226">
            <v>68</v>
          </cell>
          <cell r="L226">
            <v>46</v>
          </cell>
          <cell r="M226">
            <v>47</v>
          </cell>
        </row>
        <row r="227">
          <cell r="B227">
            <v>134</v>
          </cell>
          <cell r="C227">
            <v>204</v>
          </cell>
          <cell r="D227">
            <v>339</v>
          </cell>
          <cell r="E227">
            <v>307</v>
          </cell>
          <cell r="G227">
            <v>250</v>
          </cell>
          <cell r="H227">
            <v>200</v>
          </cell>
          <cell r="I227">
            <v>179</v>
          </cell>
          <cell r="J227">
            <v>172</v>
          </cell>
          <cell r="L227">
            <v>142</v>
          </cell>
          <cell r="M227">
            <v>143</v>
          </cell>
        </row>
        <row r="228">
          <cell r="B228">
            <v>52</v>
          </cell>
          <cell r="C228">
            <v>25</v>
          </cell>
          <cell r="D228">
            <v>26</v>
          </cell>
          <cell r="E228">
            <v>19</v>
          </cell>
          <cell r="G228">
            <v>16</v>
          </cell>
          <cell r="H228">
            <v>38</v>
          </cell>
          <cell r="I228">
            <v>109</v>
          </cell>
          <cell r="J228">
            <v>131</v>
          </cell>
          <cell r="L228">
            <v>155</v>
          </cell>
          <cell r="M228">
            <v>129</v>
          </cell>
        </row>
        <row r="229">
          <cell r="B229">
            <v>44</v>
          </cell>
          <cell r="C229">
            <v>49</v>
          </cell>
          <cell r="D229">
            <v>62</v>
          </cell>
          <cell r="E229">
            <v>68</v>
          </cell>
          <cell r="G229">
            <v>69</v>
          </cell>
          <cell r="H229">
            <v>61</v>
          </cell>
          <cell r="I229">
            <v>66</v>
          </cell>
          <cell r="J229">
            <v>66</v>
          </cell>
          <cell r="L229">
            <v>62</v>
          </cell>
          <cell r="M229">
            <v>58</v>
          </cell>
        </row>
        <row r="230">
          <cell r="B230">
            <v>14</v>
          </cell>
          <cell r="C230">
            <v>14</v>
          </cell>
          <cell r="D230">
            <v>13</v>
          </cell>
          <cell r="E230">
            <v>10</v>
          </cell>
          <cell r="G230">
            <v>26</v>
          </cell>
          <cell r="H230">
            <v>26</v>
          </cell>
          <cell r="I230">
            <v>28</v>
          </cell>
          <cell r="J230">
            <v>31</v>
          </cell>
          <cell r="L230">
            <v>31</v>
          </cell>
          <cell r="M230">
            <v>22</v>
          </cell>
        </row>
        <row r="231">
          <cell r="B231">
            <v>15</v>
          </cell>
          <cell r="C231">
            <v>15</v>
          </cell>
          <cell r="D231">
            <v>14</v>
          </cell>
          <cell r="E231">
            <v>11</v>
          </cell>
          <cell r="G231">
            <v>15</v>
          </cell>
          <cell r="H231">
            <v>14</v>
          </cell>
          <cell r="I231">
            <v>16</v>
          </cell>
          <cell r="J231">
            <v>13</v>
          </cell>
          <cell r="L231">
            <v>13</v>
          </cell>
          <cell r="M231">
            <v>3</v>
          </cell>
        </row>
        <row r="232">
          <cell r="B232">
            <v>30401</v>
          </cell>
          <cell r="C232">
            <v>30368</v>
          </cell>
          <cell r="D232">
            <v>30616</v>
          </cell>
          <cell r="E232">
            <v>29995</v>
          </cell>
          <cell r="G232">
            <v>28974</v>
          </cell>
          <cell r="H232">
            <v>28020</v>
          </cell>
          <cell r="I232">
            <v>31378</v>
          </cell>
          <cell r="J232">
            <v>29078</v>
          </cell>
          <cell r="L232">
            <v>31187</v>
          </cell>
          <cell r="M232">
            <v>30373</v>
          </cell>
        </row>
        <row r="233">
          <cell r="B233">
            <v>92</v>
          </cell>
          <cell r="C233">
            <v>90</v>
          </cell>
          <cell r="D233">
            <v>89</v>
          </cell>
          <cell r="E233">
            <v>113</v>
          </cell>
          <cell r="G233">
            <v>37</v>
          </cell>
          <cell r="H233">
            <v>42</v>
          </cell>
          <cell r="I233">
            <v>45</v>
          </cell>
          <cell r="J233">
            <v>110</v>
          </cell>
          <cell r="L233">
            <v>111</v>
          </cell>
          <cell r="M233">
            <v>90</v>
          </cell>
        </row>
        <row r="234">
          <cell r="B234">
            <v>19</v>
          </cell>
          <cell r="C234">
            <v>18</v>
          </cell>
          <cell r="D234">
            <v>17</v>
          </cell>
          <cell r="E234">
            <v>11</v>
          </cell>
          <cell r="G234">
            <v>9</v>
          </cell>
          <cell r="H234">
            <v>8</v>
          </cell>
          <cell r="I234">
            <v>9</v>
          </cell>
          <cell r="J234">
            <v>10</v>
          </cell>
          <cell r="L234">
            <v>9</v>
          </cell>
          <cell r="M234">
            <v>1</v>
          </cell>
        </row>
        <row r="235">
          <cell r="B235">
            <v>231</v>
          </cell>
          <cell r="C235">
            <v>368</v>
          </cell>
          <cell r="D235">
            <v>391</v>
          </cell>
          <cell r="E235">
            <v>472</v>
          </cell>
          <cell r="G235">
            <v>398</v>
          </cell>
          <cell r="H235">
            <v>438</v>
          </cell>
          <cell r="I235">
            <v>479</v>
          </cell>
          <cell r="J235">
            <v>490</v>
          </cell>
          <cell r="L235">
            <v>493</v>
          </cell>
          <cell r="M235">
            <v>495</v>
          </cell>
        </row>
        <row r="236">
          <cell r="B236">
            <v>58</v>
          </cell>
          <cell r="C236">
            <v>135</v>
          </cell>
          <cell r="D236">
            <v>133</v>
          </cell>
          <cell r="E236">
            <v>120</v>
          </cell>
          <cell r="G236">
            <v>116</v>
          </cell>
          <cell r="H236">
            <v>128</v>
          </cell>
          <cell r="I236">
            <v>150</v>
          </cell>
          <cell r="J236">
            <v>163</v>
          </cell>
          <cell r="L236">
            <v>168</v>
          </cell>
          <cell r="M236">
            <v>165</v>
          </cell>
        </row>
        <row r="237">
          <cell r="B237">
            <v>31</v>
          </cell>
          <cell r="C237">
            <v>33</v>
          </cell>
          <cell r="D237">
            <v>131</v>
          </cell>
          <cell r="E237">
            <v>137</v>
          </cell>
          <cell r="G237">
            <v>50</v>
          </cell>
          <cell r="H237">
            <v>51</v>
          </cell>
          <cell r="I237">
            <v>63</v>
          </cell>
          <cell r="J237">
            <v>57</v>
          </cell>
          <cell r="L237">
            <v>376</v>
          </cell>
          <cell r="M237">
            <v>158</v>
          </cell>
        </row>
        <row r="238">
          <cell r="B238">
            <v>49</v>
          </cell>
          <cell r="C238">
            <v>56</v>
          </cell>
          <cell r="D238">
            <v>63</v>
          </cell>
          <cell r="E238">
            <v>68</v>
          </cell>
          <cell r="G238">
            <v>66</v>
          </cell>
          <cell r="H238">
            <v>108</v>
          </cell>
          <cell r="I238">
            <v>116</v>
          </cell>
          <cell r="J238">
            <v>120</v>
          </cell>
          <cell r="L238">
            <v>128</v>
          </cell>
          <cell r="M238">
            <v>127</v>
          </cell>
        </row>
        <row r="239">
          <cell r="B239">
            <v>544</v>
          </cell>
          <cell r="C239">
            <v>687</v>
          </cell>
          <cell r="D239">
            <v>1165</v>
          </cell>
          <cell r="E239">
            <v>1239</v>
          </cell>
          <cell r="G239">
            <v>1242</v>
          </cell>
          <cell r="H239">
            <v>992</v>
          </cell>
          <cell r="I239">
            <v>198</v>
          </cell>
          <cell r="J239">
            <v>180</v>
          </cell>
          <cell r="L239">
            <v>167</v>
          </cell>
          <cell r="M239">
            <v>951</v>
          </cell>
        </row>
        <row r="240">
          <cell r="B240">
            <v>6</v>
          </cell>
          <cell r="C240">
            <v>6</v>
          </cell>
          <cell r="D240">
            <v>6</v>
          </cell>
          <cell r="E240">
            <v>4</v>
          </cell>
          <cell r="G240">
            <v>4</v>
          </cell>
          <cell r="H240">
            <v>4</v>
          </cell>
          <cell r="I240">
            <v>5</v>
          </cell>
          <cell r="J240">
            <v>5</v>
          </cell>
          <cell r="L240">
            <v>6</v>
          </cell>
        </row>
        <row r="241">
          <cell r="B241">
            <v>336</v>
          </cell>
          <cell r="C241">
            <v>413</v>
          </cell>
          <cell r="D241">
            <v>442</v>
          </cell>
          <cell r="E241">
            <v>426</v>
          </cell>
          <cell r="G241">
            <v>171</v>
          </cell>
          <cell r="H241">
            <v>165</v>
          </cell>
          <cell r="I241">
            <v>160</v>
          </cell>
          <cell r="J241">
            <v>146</v>
          </cell>
          <cell r="L241">
            <v>140</v>
          </cell>
          <cell r="M241">
            <v>100</v>
          </cell>
        </row>
        <row r="242">
          <cell r="B242">
            <v>17</v>
          </cell>
          <cell r="C242">
            <v>15</v>
          </cell>
          <cell r="D242">
            <v>89</v>
          </cell>
          <cell r="E242">
            <v>90</v>
          </cell>
          <cell r="G242">
            <v>91</v>
          </cell>
          <cell r="H242">
            <v>117</v>
          </cell>
          <cell r="I242">
            <v>116</v>
          </cell>
          <cell r="J242">
            <v>122</v>
          </cell>
          <cell r="L242">
            <v>104</v>
          </cell>
          <cell r="M242">
            <v>115</v>
          </cell>
        </row>
        <row r="243">
          <cell r="B243">
            <v>21</v>
          </cell>
          <cell r="C243">
            <v>22</v>
          </cell>
          <cell r="D243">
            <v>21</v>
          </cell>
          <cell r="E243">
            <v>13</v>
          </cell>
          <cell r="G243">
            <v>14</v>
          </cell>
          <cell r="H243">
            <v>11</v>
          </cell>
          <cell r="I243">
            <v>11</v>
          </cell>
          <cell r="J243">
            <v>12</v>
          </cell>
          <cell r="L243">
            <v>12</v>
          </cell>
          <cell r="M243">
            <v>4</v>
          </cell>
        </row>
        <row r="244">
          <cell r="B244">
            <v>92</v>
          </cell>
          <cell r="C244">
            <v>217</v>
          </cell>
          <cell r="D244">
            <v>190</v>
          </cell>
          <cell r="E244">
            <v>198</v>
          </cell>
          <cell r="G244">
            <v>236</v>
          </cell>
          <cell r="H244">
            <v>331</v>
          </cell>
          <cell r="I244">
            <v>245</v>
          </cell>
          <cell r="J244">
            <v>246</v>
          </cell>
          <cell r="L244">
            <v>236</v>
          </cell>
          <cell r="M244">
            <v>240</v>
          </cell>
        </row>
        <row r="245">
          <cell r="B245">
            <v>262</v>
          </cell>
          <cell r="C245">
            <v>274</v>
          </cell>
          <cell r="D245">
            <v>269</v>
          </cell>
          <cell r="E245">
            <v>244</v>
          </cell>
          <cell r="G245">
            <v>249</v>
          </cell>
          <cell r="H245">
            <v>177</v>
          </cell>
          <cell r="I245">
            <v>183</v>
          </cell>
          <cell r="J245">
            <v>174</v>
          </cell>
          <cell r="L245">
            <v>275</v>
          </cell>
          <cell r="M245">
            <v>420</v>
          </cell>
        </row>
        <row r="246">
          <cell r="B246">
            <v>47</v>
          </cell>
          <cell r="C246">
            <v>94</v>
          </cell>
          <cell r="D246">
            <v>58</v>
          </cell>
          <cell r="E246">
            <v>42</v>
          </cell>
          <cell r="G246">
            <v>48</v>
          </cell>
          <cell r="H246">
            <v>43</v>
          </cell>
          <cell r="I246">
            <v>46</v>
          </cell>
          <cell r="J246">
            <v>43</v>
          </cell>
          <cell r="L246">
            <v>76</v>
          </cell>
          <cell r="M246">
            <v>32</v>
          </cell>
        </row>
        <row r="247">
          <cell r="B247">
            <v>20</v>
          </cell>
          <cell r="C247">
            <v>20</v>
          </cell>
          <cell r="D247">
            <v>20</v>
          </cell>
          <cell r="E247">
            <v>13</v>
          </cell>
          <cell r="G247">
            <v>12</v>
          </cell>
          <cell r="H247">
            <v>10</v>
          </cell>
          <cell r="I247">
            <v>10</v>
          </cell>
          <cell r="J247">
            <v>8</v>
          </cell>
          <cell r="L247">
            <v>29</v>
          </cell>
          <cell r="M247">
            <v>31</v>
          </cell>
        </row>
        <row r="248">
          <cell r="B248">
            <v>15</v>
          </cell>
          <cell r="C248">
            <v>14</v>
          </cell>
          <cell r="D248">
            <v>14</v>
          </cell>
          <cell r="E248">
            <v>9</v>
          </cell>
          <cell r="G248">
            <v>9</v>
          </cell>
          <cell r="H248">
            <v>9</v>
          </cell>
          <cell r="I248">
            <v>10</v>
          </cell>
          <cell r="J248">
            <v>9</v>
          </cell>
          <cell r="L248">
            <v>9</v>
          </cell>
          <cell r="M248">
            <v>1</v>
          </cell>
        </row>
        <row r="249">
          <cell r="B249">
            <v>6</v>
          </cell>
          <cell r="C249">
            <v>7</v>
          </cell>
          <cell r="D249">
            <v>7</v>
          </cell>
          <cell r="E249">
            <v>7</v>
          </cell>
          <cell r="G249">
            <v>7</v>
          </cell>
          <cell r="H249">
            <v>7</v>
          </cell>
          <cell r="I249">
            <v>13</v>
          </cell>
          <cell r="J249">
            <v>15</v>
          </cell>
          <cell r="L249">
            <v>13</v>
          </cell>
          <cell r="M249">
            <v>5</v>
          </cell>
        </row>
        <row r="250">
          <cell r="B250">
            <v>12</v>
          </cell>
          <cell r="C250">
            <v>14</v>
          </cell>
          <cell r="D250">
            <v>16</v>
          </cell>
          <cell r="E250">
            <v>15</v>
          </cell>
          <cell r="G250">
            <v>15</v>
          </cell>
          <cell r="H250">
            <v>10</v>
          </cell>
          <cell r="I250">
            <v>11</v>
          </cell>
          <cell r="J250">
            <v>12</v>
          </cell>
          <cell r="L250">
            <v>12</v>
          </cell>
          <cell r="M250">
            <v>5</v>
          </cell>
        </row>
        <row r="251">
          <cell r="B251">
            <v>2195</v>
          </cell>
          <cell r="C251">
            <v>2260</v>
          </cell>
          <cell r="D251">
            <v>2386</v>
          </cell>
          <cell r="E251">
            <v>2745</v>
          </cell>
          <cell r="G251">
            <v>3386</v>
          </cell>
          <cell r="H251">
            <v>2830</v>
          </cell>
          <cell r="I251">
            <v>3882</v>
          </cell>
          <cell r="J251">
            <v>3850</v>
          </cell>
          <cell r="L251">
            <v>3774</v>
          </cell>
          <cell r="M251">
            <v>3781</v>
          </cell>
        </row>
        <row r="252">
          <cell r="B252">
            <v>31</v>
          </cell>
          <cell r="C252">
            <v>27</v>
          </cell>
          <cell r="D252">
            <v>20</v>
          </cell>
          <cell r="E252">
            <v>13</v>
          </cell>
          <cell r="G252">
            <v>239</v>
          </cell>
          <cell r="H252">
            <v>339</v>
          </cell>
          <cell r="I252">
            <v>262</v>
          </cell>
          <cell r="J252">
            <v>260</v>
          </cell>
          <cell r="L252">
            <v>260</v>
          </cell>
          <cell r="M252">
            <v>261</v>
          </cell>
        </row>
        <row r="253">
          <cell r="B253">
            <v>17</v>
          </cell>
          <cell r="C253">
            <v>19</v>
          </cell>
          <cell r="D253">
            <v>16</v>
          </cell>
          <cell r="E253">
            <v>15</v>
          </cell>
          <cell r="G253">
            <v>16</v>
          </cell>
          <cell r="H253">
            <v>14</v>
          </cell>
          <cell r="I253">
            <v>17</v>
          </cell>
          <cell r="J253">
            <v>16</v>
          </cell>
          <cell r="L253">
            <v>14</v>
          </cell>
          <cell r="M253">
            <v>6</v>
          </cell>
        </row>
        <row r="254">
          <cell r="B254">
            <v>770</v>
          </cell>
          <cell r="C254">
            <v>743</v>
          </cell>
          <cell r="D254">
            <v>1142</v>
          </cell>
          <cell r="E254">
            <v>2018</v>
          </cell>
          <cell r="G254">
            <v>883</v>
          </cell>
          <cell r="H254">
            <v>1050</v>
          </cell>
          <cell r="I254">
            <v>1134</v>
          </cell>
          <cell r="J254">
            <v>831</v>
          </cell>
          <cell r="L254">
            <v>1210</v>
          </cell>
          <cell r="M254">
            <v>890</v>
          </cell>
        </row>
        <row r="255">
          <cell r="B255">
            <v>53</v>
          </cell>
          <cell r="C255">
            <v>52</v>
          </cell>
          <cell r="D255">
            <v>51</v>
          </cell>
          <cell r="E255">
            <v>44</v>
          </cell>
          <cell r="G255">
            <v>48</v>
          </cell>
          <cell r="H255">
            <v>49</v>
          </cell>
          <cell r="I255">
            <v>53</v>
          </cell>
          <cell r="J255">
            <v>69</v>
          </cell>
          <cell r="L255">
            <v>57</v>
          </cell>
          <cell r="M255">
            <v>48</v>
          </cell>
        </row>
        <row r="256">
          <cell r="B256">
            <v>90</v>
          </cell>
          <cell r="C256">
            <v>101</v>
          </cell>
          <cell r="D256">
            <v>108</v>
          </cell>
          <cell r="E256">
            <v>103</v>
          </cell>
          <cell r="G256">
            <v>108</v>
          </cell>
          <cell r="H256">
            <v>97</v>
          </cell>
          <cell r="I256">
            <v>311</v>
          </cell>
          <cell r="J256">
            <v>348</v>
          </cell>
          <cell r="L256">
            <v>364</v>
          </cell>
          <cell r="M256">
            <v>356</v>
          </cell>
        </row>
        <row r="257">
          <cell r="B257">
            <v>1842</v>
          </cell>
          <cell r="C257">
            <v>1876</v>
          </cell>
          <cell r="D257">
            <v>1832</v>
          </cell>
          <cell r="E257">
            <v>1746</v>
          </cell>
          <cell r="G257">
            <v>1677</v>
          </cell>
          <cell r="H257">
            <v>2661</v>
          </cell>
          <cell r="I257">
            <v>1616</v>
          </cell>
          <cell r="J257">
            <v>105</v>
          </cell>
          <cell r="L257">
            <v>1399</v>
          </cell>
          <cell r="M257">
            <v>1113</v>
          </cell>
        </row>
        <row r="258">
          <cell r="B258">
            <v>91</v>
          </cell>
          <cell r="C258">
            <v>64</v>
          </cell>
          <cell r="D258">
            <v>63</v>
          </cell>
          <cell r="E258">
            <v>220</v>
          </cell>
          <cell r="G258">
            <v>71</v>
          </cell>
          <cell r="H258">
            <v>238</v>
          </cell>
          <cell r="I258">
            <v>229</v>
          </cell>
          <cell r="J258">
            <v>294</v>
          </cell>
          <cell r="L258">
            <v>246</v>
          </cell>
          <cell r="M258">
            <v>276</v>
          </cell>
        </row>
        <row r="259">
          <cell r="B259">
            <v>34</v>
          </cell>
          <cell r="C259">
            <v>32</v>
          </cell>
          <cell r="D259">
            <v>30</v>
          </cell>
          <cell r="E259">
            <v>23</v>
          </cell>
          <cell r="G259">
            <v>73</v>
          </cell>
          <cell r="H259">
            <v>123</v>
          </cell>
          <cell r="I259">
            <v>145</v>
          </cell>
          <cell r="J259">
            <v>372</v>
          </cell>
          <cell r="L259">
            <v>352</v>
          </cell>
          <cell r="M259">
            <v>345</v>
          </cell>
        </row>
        <row r="260">
          <cell r="B260">
            <v>2199</v>
          </cell>
          <cell r="C260">
            <v>1606</v>
          </cell>
          <cell r="D260">
            <v>1552</v>
          </cell>
          <cell r="E260">
            <v>1545</v>
          </cell>
          <cell r="G260">
            <v>1325</v>
          </cell>
          <cell r="H260">
            <v>1402</v>
          </cell>
          <cell r="I260">
            <v>1388</v>
          </cell>
          <cell r="J260">
            <v>1446</v>
          </cell>
          <cell r="L260">
            <v>1899</v>
          </cell>
          <cell r="M260">
            <v>1989</v>
          </cell>
        </row>
        <row r="261">
          <cell r="B261">
            <v>107</v>
          </cell>
          <cell r="C261">
            <v>105</v>
          </cell>
          <cell r="D261">
            <v>104</v>
          </cell>
          <cell r="E261">
            <v>86</v>
          </cell>
          <cell r="G261">
            <v>94</v>
          </cell>
          <cell r="H261">
            <v>89</v>
          </cell>
          <cell r="I261">
            <v>87</v>
          </cell>
          <cell r="J261">
            <v>85</v>
          </cell>
          <cell r="L261">
            <v>208</v>
          </cell>
          <cell r="M261">
            <v>156</v>
          </cell>
        </row>
        <row r="262">
          <cell r="B262">
            <v>101</v>
          </cell>
          <cell r="C262">
            <v>36</v>
          </cell>
          <cell r="D262">
            <v>38</v>
          </cell>
          <cell r="E262">
            <v>300</v>
          </cell>
          <cell r="G262">
            <v>114</v>
          </cell>
          <cell r="H262">
            <v>148</v>
          </cell>
          <cell r="I262">
            <v>149</v>
          </cell>
          <cell r="J262">
            <v>187</v>
          </cell>
          <cell r="L262">
            <v>137</v>
          </cell>
          <cell r="M262">
            <v>126</v>
          </cell>
        </row>
        <row r="263">
          <cell r="B263">
            <v>316</v>
          </cell>
          <cell r="C263">
            <v>316</v>
          </cell>
          <cell r="D263">
            <v>318</v>
          </cell>
          <cell r="E263">
            <v>423</v>
          </cell>
          <cell r="G263">
            <v>414</v>
          </cell>
          <cell r="H263">
            <v>416</v>
          </cell>
          <cell r="I263">
            <v>426</v>
          </cell>
          <cell r="J263">
            <v>422</v>
          </cell>
          <cell r="L263">
            <v>440</v>
          </cell>
          <cell r="M263">
            <v>445</v>
          </cell>
        </row>
        <row r="264">
          <cell r="B264">
            <v>12</v>
          </cell>
          <cell r="C264">
            <v>11</v>
          </cell>
          <cell r="D264">
            <v>10</v>
          </cell>
          <cell r="E264">
            <v>8</v>
          </cell>
          <cell r="G264">
            <v>9</v>
          </cell>
          <cell r="H264">
            <v>9</v>
          </cell>
          <cell r="I264">
            <v>9</v>
          </cell>
          <cell r="J264">
            <v>8</v>
          </cell>
          <cell r="L264">
            <v>8</v>
          </cell>
          <cell r="M264">
            <v>3</v>
          </cell>
        </row>
        <row r="265">
          <cell r="B265">
            <v>19</v>
          </cell>
          <cell r="C265">
            <v>21</v>
          </cell>
          <cell r="D265">
            <v>18</v>
          </cell>
          <cell r="E265">
            <v>23</v>
          </cell>
          <cell r="G265">
            <v>21</v>
          </cell>
          <cell r="H265">
            <v>21</v>
          </cell>
          <cell r="I265">
            <v>28</v>
          </cell>
          <cell r="J265">
            <v>21</v>
          </cell>
          <cell r="L265">
            <v>17</v>
          </cell>
          <cell r="M265">
            <v>5</v>
          </cell>
        </row>
        <row r="266">
          <cell r="B266">
            <v>6193</v>
          </cell>
          <cell r="C266">
            <v>6206</v>
          </cell>
          <cell r="D266">
            <v>6752</v>
          </cell>
          <cell r="E266">
            <v>7868</v>
          </cell>
          <cell r="G266">
            <v>3205</v>
          </cell>
          <cell r="H266">
            <v>7699</v>
          </cell>
          <cell r="I266">
            <v>7576</v>
          </cell>
          <cell r="J266">
            <v>7813</v>
          </cell>
          <cell r="L266">
            <v>8179</v>
          </cell>
          <cell r="M266">
            <v>7843</v>
          </cell>
        </row>
        <row r="267">
          <cell r="B267">
            <v>79</v>
          </cell>
          <cell r="C267">
            <v>84</v>
          </cell>
          <cell r="D267">
            <v>84</v>
          </cell>
          <cell r="E267">
            <v>86</v>
          </cell>
          <cell r="G267">
            <v>85</v>
          </cell>
          <cell r="H267">
            <v>83</v>
          </cell>
          <cell r="I267">
            <v>81</v>
          </cell>
          <cell r="J267">
            <v>74</v>
          </cell>
          <cell r="L267">
            <v>67</v>
          </cell>
          <cell r="M267">
            <v>57</v>
          </cell>
        </row>
        <row r="268">
          <cell r="B268">
            <v>11</v>
          </cell>
          <cell r="C268">
            <v>11</v>
          </cell>
          <cell r="D268">
            <v>10</v>
          </cell>
          <cell r="E268">
            <v>6</v>
          </cell>
          <cell r="G268">
            <v>6</v>
          </cell>
          <cell r="H268">
            <v>6</v>
          </cell>
          <cell r="I268">
            <v>7</v>
          </cell>
          <cell r="J268">
            <v>7</v>
          </cell>
          <cell r="L268">
            <v>8</v>
          </cell>
          <cell r="M268">
            <v>1</v>
          </cell>
        </row>
        <row r="269">
          <cell r="B269">
            <v>113</v>
          </cell>
          <cell r="C269">
            <v>116</v>
          </cell>
          <cell r="D269">
            <v>242</v>
          </cell>
          <cell r="E269">
            <v>254</v>
          </cell>
          <cell r="G269">
            <v>124</v>
          </cell>
          <cell r="H269">
            <v>128</v>
          </cell>
          <cell r="I269">
            <v>142</v>
          </cell>
          <cell r="J269">
            <v>286</v>
          </cell>
          <cell r="L269">
            <v>287</v>
          </cell>
          <cell r="M269">
            <v>259</v>
          </cell>
        </row>
        <row r="270">
          <cell r="B270">
            <v>18</v>
          </cell>
          <cell r="C270">
            <v>18</v>
          </cell>
          <cell r="D270">
            <v>16</v>
          </cell>
          <cell r="E270">
            <v>13</v>
          </cell>
          <cell r="G270">
            <v>13</v>
          </cell>
          <cell r="H270">
            <v>13</v>
          </cell>
          <cell r="I270">
            <v>10</v>
          </cell>
          <cell r="J270">
            <v>12</v>
          </cell>
          <cell r="L270">
            <v>8</v>
          </cell>
          <cell r="M270">
            <v>2</v>
          </cell>
        </row>
        <row r="271">
          <cell r="B271">
            <v>349</v>
          </cell>
          <cell r="C271">
            <v>438</v>
          </cell>
          <cell r="D271">
            <v>421</v>
          </cell>
          <cell r="E271">
            <v>459</v>
          </cell>
          <cell r="G271">
            <v>126</v>
          </cell>
          <cell r="H271">
            <v>349</v>
          </cell>
          <cell r="I271">
            <v>133</v>
          </cell>
          <cell r="J271">
            <v>199</v>
          </cell>
          <cell r="L271">
            <v>630</v>
          </cell>
          <cell r="M271">
            <v>491</v>
          </cell>
        </row>
        <row r="272">
          <cell r="B272">
            <v>188</v>
          </cell>
          <cell r="C272">
            <v>193</v>
          </cell>
          <cell r="D272">
            <v>195</v>
          </cell>
          <cell r="E272">
            <v>187</v>
          </cell>
          <cell r="G272">
            <v>190</v>
          </cell>
          <cell r="H272">
            <v>174</v>
          </cell>
          <cell r="I272">
            <v>182</v>
          </cell>
          <cell r="J272">
            <v>179</v>
          </cell>
          <cell r="L272">
            <v>179</v>
          </cell>
          <cell r="M272">
            <v>181</v>
          </cell>
        </row>
        <row r="273">
          <cell r="B273">
            <v>11</v>
          </cell>
          <cell r="C273">
            <v>11</v>
          </cell>
          <cell r="D273">
            <v>11</v>
          </cell>
          <cell r="E273">
            <v>10</v>
          </cell>
          <cell r="G273">
            <v>11</v>
          </cell>
          <cell r="H273">
            <v>9</v>
          </cell>
          <cell r="I273">
            <v>9</v>
          </cell>
          <cell r="J273">
            <v>9</v>
          </cell>
          <cell r="L273">
            <v>11</v>
          </cell>
          <cell r="M273">
            <v>3</v>
          </cell>
        </row>
        <row r="274">
          <cell r="B274">
            <v>5198</v>
          </cell>
          <cell r="C274">
            <v>6992</v>
          </cell>
          <cell r="D274">
            <v>5987</v>
          </cell>
          <cell r="E274">
            <v>6010</v>
          </cell>
          <cell r="G274">
            <v>5796</v>
          </cell>
          <cell r="H274">
            <v>5414</v>
          </cell>
          <cell r="I274">
            <v>5392</v>
          </cell>
          <cell r="J274">
            <v>5619</v>
          </cell>
          <cell r="L274">
            <v>5279</v>
          </cell>
          <cell r="M274">
            <v>5796</v>
          </cell>
        </row>
        <row r="275">
          <cell r="B275">
            <v>20</v>
          </cell>
          <cell r="C275">
            <v>22</v>
          </cell>
          <cell r="D275">
            <v>27</v>
          </cell>
          <cell r="E275">
            <v>17</v>
          </cell>
          <cell r="G275">
            <v>24</v>
          </cell>
          <cell r="H275">
            <v>17</v>
          </cell>
          <cell r="I275">
            <v>17</v>
          </cell>
          <cell r="J275">
            <v>17</v>
          </cell>
          <cell r="L275">
            <v>16</v>
          </cell>
          <cell r="M275">
            <v>4</v>
          </cell>
        </row>
        <row r="276">
          <cell r="B276">
            <v>812</v>
          </cell>
          <cell r="C276">
            <v>813</v>
          </cell>
          <cell r="D276">
            <v>848</v>
          </cell>
          <cell r="E276">
            <v>879</v>
          </cell>
          <cell r="G276">
            <v>703</v>
          </cell>
          <cell r="H276">
            <v>714</v>
          </cell>
          <cell r="I276">
            <v>719</v>
          </cell>
          <cell r="J276">
            <v>875</v>
          </cell>
          <cell r="L276">
            <v>706</v>
          </cell>
          <cell r="M276">
            <v>1096</v>
          </cell>
        </row>
        <row r="277">
          <cell r="B277">
            <v>178</v>
          </cell>
          <cell r="C277">
            <v>164</v>
          </cell>
          <cell r="D277">
            <v>128</v>
          </cell>
          <cell r="E277">
            <v>192</v>
          </cell>
          <cell r="G277">
            <v>819</v>
          </cell>
          <cell r="H277">
            <v>122</v>
          </cell>
          <cell r="I277">
            <v>462</v>
          </cell>
          <cell r="J277">
            <v>479</v>
          </cell>
          <cell r="L277">
            <v>465</v>
          </cell>
          <cell r="M277">
            <v>547</v>
          </cell>
        </row>
        <row r="278">
          <cell r="B278">
            <v>6</v>
          </cell>
          <cell r="C278">
            <v>7</v>
          </cell>
          <cell r="D278">
            <v>7</v>
          </cell>
          <cell r="E278">
            <v>6</v>
          </cell>
          <cell r="G278">
            <v>6</v>
          </cell>
          <cell r="H278">
            <v>5</v>
          </cell>
          <cell r="I278">
            <v>11</v>
          </cell>
          <cell r="J278">
            <v>10</v>
          </cell>
          <cell r="L278">
            <v>11</v>
          </cell>
          <cell r="M278">
            <v>9</v>
          </cell>
        </row>
        <row r="279">
          <cell r="B279">
            <v>53</v>
          </cell>
          <cell r="C279">
            <v>57</v>
          </cell>
          <cell r="D279">
            <v>54</v>
          </cell>
          <cell r="E279">
            <v>44</v>
          </cell>
          <cell r="G279">
            <v>32</v>
          </cell>
          <cell r="H279">
            <v>31</v>
          </cell>
          <cell r="I279">
            <v>28</v>
          </cell>
          <cell r="J279">
            <v>26</v>
          </cell>
          <cell r="L279">
            <v>24</v>
          </cell>
          <cell r="M279">
            <v>7</v>
          </cell>
        </row>
        <row r="280">
          <cell r="B280">
            <v>137</v>
          </cell>
          <cell r="C280">
            <v>140</v>
          </cell>
          <cell r="D280">
            <v>143</v>
          </cell>
          <cell r="E280">
            <v>176</v>
          </cell>
          <cell r="G280">
            <v>172</v>
          </cell>
          <cell r="H280">
            <v>53</v>
          </cell>
          <cell r="I280">
            <v>214</v>
          </cell>
          <cell r="J280">
            <v>214</v>
          </cell>
          <cell r="L280">
            <v>372</v>
          </cell>
          <cell r="M280">
            <v>242</v>
          </cell>
        </row>
        <row r="281">
          <cell r="B281">
            <v>934</v>
          </cell>
          <cell r="C281">
            <v>1004</v>
          </cell>
          <cell r="D281">
            <v>1324</v>
          </cell>
          <cell r="E281">
            <v>1391</v>
          </cell>
          <cell r="G281">
            <v>1138</v>
          </cell>
          <cell r="H281">
            <v>989</v>
          </cell>
          <cell r="I281">
            <v>770</v>
          </cell>
          <cell r="J281">
            <v>767</v>
          </cell>
          <cell r="L281">
            <v>1418</v>
          </cell>
          <cell r="M281">
            <v>1142</v>
          </cell>
        </row>
        <row r="282">
          <cell r="B282">
            <v>42</v>
          </cell>
          <cell r="C282">
            <v>40</v>
          </cell>
          <cell r="D282">
            <v>74</v>
          </cell>
          <cell r="E282">
            <v>102</v>
          </cell>
          <cell r="G282">
            <v>63</v>
          </cell>
          <cell r="H282">
            <v>86</v>
          </cell>
          <cell r="I282">
            <v>88</v>
          </cell>
          <cell r="J282">
            <v>36</v>
          </cell>
          <cell r="L282">
            <v>49</v>
          </cell>
          <cell r="M282">
            <v>38</v>
          </cell>
        </row>
        <row r="283">
          <cell r="B283">
            <v>42</v>
          </cell>
          <cell r="C283">
            <v>47</v>
          </cell>
          <cell r="D283">
            <v>47</v>
          </cell>
          <cell r="E283">
            <v>147</v>
          </cell>
          <cell r="G283">
            <v>148</v>
          </cell>
          <cell r="H283">
            <v>30</v>
          </cell>
          <cell r="I283">
            <v>150</v>
          </cell>
          <cell r="J283">
            <v>160</v>
          </cell>
          <cell r="L283">
            <v>185</v>
          </cell>
          <cell r="M283">
            <v>105</v>
          </cell>
        </row>
        <row r="284">
          <cell r="B284">
            <v>23</v>
          </cell>
          <cell r="C284">
            <v>23</v>
          </cell>
          <cell r="D284">
            <v>25</v>
          </cell>
          <cell r="E284">
            <v>23</v>
          </cell>
          <cell r="G284">
            <v>41</v>
          </cell>
          <cell r="H284">
            <v>58</v>
          </cell>
          <cell r="I284">
            <v>71</v>
          </cell>
          <cell r="J284">
            <v>71</v>
          </cell>
          <cell r="L284">
            <v>16</v>
          </cell>
          <cell r="M284">
            <v>39</v>
          </cell>
        </row>
        <row r="285">
          <cell r="B285">
            <v>36</v>
          </cell>
          <cell r="C285">
            <v>25</v>
          </cell>
          <cell r="D285">
            <v>152</v>
          </cell>
          <cell r="E285">
            <v>147</v>
          </cell>
          <cell r="G285">
            <v>87</v>
          </cell>
          <cell r="H285">
            <v>151</v>
          </cell>
          <cell r="I285">
            <v>172</v>
          </cell>
          <cell r="J285">
            <v>122</v>
          </cell>
          <cell r="L285">
            <v>131</v>
          </cell>
          <cell r="M285">
            <v>118</v>
          </cell>
        </row>
        <row r="286">
          <cell r="B286">
            <v>96</v>
          </cell>
          <cell r="C286">
            <v>108</v>
          </cell>
          <cell r="D286">
            <v>109</v>
          </cell>
          <cell r="E286">
            <v>110</v>
          </cell>
          <cell r="G286">
            <v>110</v>
          </cell>
          <cell r="H286">
            <v>112</v>
          </cell>
          <cell r="I286">
            <v>113</v>
          </cell>
          <cell r="J286">
            <v>100</v>
          </cell>
          <cell r="L286">
            <v>98</v>
          </cell>
          <cell r="M286">
            <v>105</v>
          </cell>
        </row>
        <row r="287">
          <cell r="B287">
            <v>42</v>
          </cell>
          <cell r="C287">
            <v>39</v>
          </cell>
          <cell r="D287">
            <v>34</v>
          </cell>
          <cell r="E287">
            <v>31</v>
          </cell>
          <cell r="G287">
            <v>44</v>
          </cell>
          <cell r="H287">
            <v>42</v>
          </cell>
          <cell r="I287">
            <v>49</v>
          </cell>
          <cell r="J287">
            <v>49</v>
          </cell>
          <cell r="L287">
            <v>48</v>
          </cell>
          <cell r="M287">
            <v>34</v>
          </cell>
        </row>
        <row r="288">
          <cell r="B288">
            <v>102</v>
          </cell>
          <cell r="C288">
            <v>98</v>
          </cell>
          <cell r="D288">
            <v>95</v>
          </cell>
          <cell r="E288">
            <v>209</v>
          </cell>
          <cell r="G288">
            <v>203</v>
          </cell>
          <cell r="H288">
            <v>39</v>
          </cell>
          <cell r="I288">
            <v>199</v>
          </cell>
          <cell r="J288">
            <v>213</v>
          </cell>
          <cell r="L288">
            <v>109</v>
          </cell>
          <cell r="M288">
            <v>94</v>
          </cell>
        </row>
        <row r="289">
          <cell r="B289">
            <v>219</v>
          </cell>
          <cell r="C289">
            <v>225</v>
          </cell>
          <cell r="D289">
            <v>215</v>
          </cell>
          <cell r="E289">
            <v>203</v>
          </cell>
          <cell r="G289">
            <v>191</v>
          </cell>
          <cell r="H289">
            <v>198</v>
          </cell>
          <cell r="I289">
            <v>178</v>
          </cell>
          <cell r="J289">
            <v>189</v>
          </cell>
          <cell r="L289">
            <v>94</v>
          </cell>
          <cell r="M289">
            <v>150</v>
          </cell>
        </row>
        <row r="290">
          <cell r="B290">
            <v>246</v>
          </cell>
          <cell r="C290">
            <v>313</v>
          </cell>
          <cell r="D290">
            <v>197</v>
          </cell>
          <cell r="E290">
            <v>223</v>
          </cell>
          <cell r="G290">
            <v>216</v>
          </cell>
          <cell r="H290">
            <v>275</v>
          </cell>
          <cell r="I290">
            <v>345</v>
          </cell>
          <cell r="J290">
            <v>345</v>
          </cell>
          <cell r="L290">
            <v>335</v>
          </cell>
          <cell r="M290">
            <v>321</v>
          </cell>
        </row>
        <row r="291">
          <cell r="B291">
            <v>40</v>
          </cell>
          <cell r="C291">
            <v>35</v>
          </cell>
          <cell r="D291">
            <v>37</v>
          </cell>
          <cell r="E291">
            <v>41</v>
          </cell>
          <cell r="G291">
            <v>40</v>
          </cell>
          <cell r="H291">
            <v>43</v>
          </cell>
          <cell r="I291">
            <v>52</v>
          </cell>
          <cell r="J291">
            <v>65</v>
          </cell>
          <cell r="L291">
            <v>64</v>
          </cell>
          <cell r="M291">
            <v>49</v>
          </cell>
        </row>
        <row r="292">
          <cell r="B292">
            <v>19</v>
          </cell>
          <cell r="C292">
            <v>19</v>
          </cell>
          <cell r="D292">
            <v>18</v>
          </cell>
          <cell r="E292">
            <v>16</v>
          </cell>
          <cell r="G292">
            <v>14</v>
          </cell>
          <cell r="H292">
            <v>14</v>
          </cell>
          <cell r="I292">
            <v>14</v>
          </cell>
          <cell r="J292">
            <v>13</v>
          </cell>
          <cell r="L292">
            <v>13</v>
          </cell>
          <cell r="M292">
            <v>4</v>
          </cell>
        </row>
        <row r="293">
          <cell r="B293">
            <v>22</v>
          </cell>
          <cell r="C293">
            <v>31</v>
          </cell>
          <cell r="D293">
            <v>27</v>
          </cell>
          <cell r="E293">
            <v>25</v>
          </cell>
          <cell r="G293">
            <v>23</v>
          </cell>
          <cell r="H293">
            <v>23</v>
          </cell>
          <cell r="I293">
            <v>21</v>
          </cell>
          <cell r="J293">
            <v>22</v>
          </cell>
          <cell r="L293">
            <v>39</v>
          </cell>
          <cell r="M293">
            <v>17</v>
          </cell>
        </row>
        <row r="294">
          <cell r="B294">
            <v>38</v>
          </cell>
          <cell r="C294">
            <v>34</v>
          </cell>
          <cell r="D294">
            <v>37</v>
          </cell>
          <cell r="E294">
            <v>211</v>
          </cell>
          <cell r="G294">
            <v>214</v>
          </cell>
          <cell r="H294">
            <v>103</v>
          </cell>
          <cell r="I294">
            <v>116</v>
          </cell>
          <cell r="J294">
            <v>247</v>
          </cell>
          <cell r="L294">
            <v>158</v>
          </cell>
          <cell r="M294">
            <v>194</v>
          </cell>
        </row>
        <row r="295">
          <cell r="B295">
            <v>786</v>
          </cell>
          <cell r="C295">
            <v>812</v>
          </cell>
          <cell r="D295">
            <v>776</v>
          </cell>
          <cell r="E295">
            <v>870</v>
          </cell>
          <cell r="G295">
            <v>317</v>
          </cell>
          <cell r="H295">
            <v>290</v>
          </cell>
          <cell r="I295">
            <v>295</v>
          </cell>
          <cell r="J295">
            <v>255</v>
          </cell>
          <cell r="L295">
            <v>246</v>
          </cell>
          <cell r="M295">
            <v>213</v>
          </cell>
        </row>
        <row r="296">
          <cell r="B296">
            <v>104</v>
          </cell>
          <cell r="C296">
            <v>186</v>
          </cell>
          <cell r="D296">
            <v>117</v>
          </cell>
          <cell r="E296">
            <v>90</v>
          </cell>
          <cell r="G296">
            <v>88</v>
          </cell>
          <cell r="H296">
            <v>85</v>
          </cell>
          <cell r="I296">
            <v>87</v>
          </cell>
          <cell r="J296">
            <v>98</v>
          </cell>
          <cell r="L296">
            <v>131</v>
          </cell>
          <cell r="M296">
            <v>71</v>
          </cell>
        </row>
        <row r="297">
          <cell r="B297">
            <v>205</v>
          </cell>
          <cell r="C297">
            <v>319</v>
          </cell>
          <cell r="D297">
            <v>542</v>
          </cell>
          <cell r="E297">
            <v>560</v>
          </cell>
          <cell r="G297">
            <v>525</v>
          </cell>
          <cell r="H297">
            <v>689</v>
          </cell>
          <cell r="I297">
            <v>579</v>
          </cell>
          <cell r="J297">
            <v>526</v>
          </cell>
          <cell r="L297">
            <v>643</v>
          </cell>
          <cell r="M297">
            <v>672</v>
          </cell>
        </row>
        <row r="298">
          <cell r="B298">
            <v>29472</v>
          </cell>
          <cell r="C298">
            <v>30784</v>
          </cell>
          <cell r="D298">
            <v>30126</v>
          </cell>
          <cell r="E298">
            <v>30470</v>
          </cell>
          <cell r="G298">
            <v>31469</v>
          </cell>
          <cell r="H298">
            <v>31713</v>
          </cell>
          <cell r="I298">
            <v>31358</v>
          </cell>
          <cell r="J298">
            <v>31062</v>
          </cell>
          <cell r="L298">
            <v>31926</v>
          </cell>
          <cell r="M298">
            <v>31530</v>
          </cell>
        </row>
        <row r="299">
          <cell r="B299">
            <v>10</v>
          </cell>
          <cell r="C299">
            <v>8</v>
          </cell>
          <cell r="D299">
            <v>8</v>
          </cell>
          <cell r="E299">
            <v>7</v>
          </cell>
          <cell r="G299">
            <v>7</v>
          </cell>
          <cell r="H299">
            <v>6</v>
          </cell>
          <cell r="I299">
            <v>7</v>
          </cell>
          <cell r="J299">
            <v>7</v>
          </cell>
          <cell r="L299">
            <v>7</v>
          </cell>
          <cell r="M299">
            <v>4</v>
          </cell>
        </row>
        <row r="300">
          <cell r="B300">
            <v>55</v>
          </cell>
          <cell r="C300">
            <v>27</v>
          </cell>
          <cell r="D300">
            <v>12</v>
          </cell>
          <cell r="E300">
            <v>28</v>
          </cell>
          <cell r="G300">
            <v>37</v>
          </cell>
          <cell r="H300">
            <v>44</v>
          </cell>
          <cell r="I300">
            <v>69</v>
          </cell>
          <cell r="J300">
            <v>57</v>
          </cell>
          <cell r="L300">
            <v>71</v>
          </cell>
          <cell r="M300">
            <v>68</v>
          </cell>
        </row>
        <row r="301">
          <cell r="B301">
            <v>401</v>
          </cell>
          <cell r="C301">
            <v>238</v>
          </cell>
          <cell r="D301">
            <v>220</v>
          </cell>
          <cell r="E301">
            <v>342</v>
          </cell>
          <cell r="G301">
            <v>342</v>
          </cell>
          <cell r="H301">
            <v>340</v>
          </cell>
          <cell r="I301">
            <v>330</v>
          </cell>
          <cell r="J301">
            <v>475</v>
          </cell>
          <cell r="L301">
            <v>339</v>
          </cell>
          <cell r="M301">
            <v>308</v>
          </cell>
        </row>
        <row r="302">
          <cell r="B302">
            <v>86</v>
          </cell>
          <cell r="C302">
            <v>63</v>
          </cell>
          <cell r="D302">
            <v>68</v>
          </cell>
          <cell r="E302">
            <v>367</v>
          </cell>
          <cell r="G302">
            <v>216</v>
          </cell>
          <cell r="H302">
            <v>197</v>
          </cell>
          <cell r="I302">
            <v>179</v>
          </cell>
          <cell r="J302">
            <v>116</v>
          </cell>
          <cell r="L302">
            <v>161</v>
          </cell>
          <cell r="M302">
            <v>183</v>
          </cell>
        </row>
        <row r="303">
          <cell r="B303">
            <v>14</v>
          </cell>
          <cell r="C303">
            <v>13</v>
          </cell>
          <cell r="D303">
            <v>10</v>
          </cell>
          <cell r="E303">
            <v>7</v>
          </cell>
          <cell r="G303">
            <v>6</v>
          </cell>
          <cell r="H303">
            <v>6</v>
          </cell>
          <cell r="I303">
            <v>7</v>
          </cell>
          <cell r="J303">
            <v>8</v>
          </cell>
          <cell r="L303">
            <v>9</v>
          </cell>
          <cell r="M303">
            <v>1</v>
          </cell>
        </row>
        <row r="304">
          <cell r="B304">
            <v>174</v>
          </cell>
          <cell r="C304">
            <v>189</v>
          </cell>
          <cell r="D304">
            <v>148</v>
          </cell>
          <cell r="E304">
            <v>225</v>
          </cell>
          <cell r="G304">
            <v>503</v>
          </cell>
          <cell r="H304">
            <v>99</v>
          </cell>
          <cell r="I304">
            <v>588</v>
          </cell>
          <cell r="J304">
            <v>557</v>
          </cell>
          <cell r="L304">
            <v>682</v>
          </cell>
          <cell r="M304">
            <v>624</v>
          </cell>
        </row>
        <row r="305">
          <cell r="B305">
            <v>32</v>
          </cell>
          <cell r="C305">
            <v>32</v>
          </cell>
          <cell r="D305">
            <v>32</v>
          </cell>
          <cell r="E305">
            <v>30</v>
          </cell>
          <cell r="G305">
            <v>13</v>
          </cell>
          <cell r="H305">
            <v>13</v>
          </cell>
          <cell r="I305">
            <v>14</v>
          </cell>
          <cell r="J305">
            <v>12</v>
          </cell>
          <cell r="L305">
            <v>12</v>
          </cell>
          <cell r="M305">
            <v>2</v>
          </cell>
        </row>
        <row r="306">
          <cell r="B306">
            <v>57</v>
          </cell>
          <cell r="C306">
            <v>55</v>
          </cell>
          <cell r="D306">
            <v>58</v>
          </cell>
          <cell r="E306">
            <v>46</v>
          </cell>
          <cell r="G306">
            <v>43</v>
          </cell>
          <cell r="H306">
            <v>52</v>
          </cell>
          <cell r="I306">
            <v>72</v>
          </cell>
          <cell r="J306">
            <v>73</v>
          </cell>
          <cell r="L306">
            <v>100</v>
          </cell>
          <cell r="M306">
            <v>133</v>
          </cell>
        </row>
        <row r="307">
          <cell r="B307">
            <v>95</v>
          </cell>
          <cell r="C307">
            <v>94</v>
          </cell>
          <cell r="D307">
            <v>94</v>
          </cell>
          <cell r="E307">
            <v>84</v>
          </cell>
          <cell r="G307">
            <v>10</v>
          </cell>
          <cell r="H307">
            <v>11</v>
          </cell>
          <cell r="I307">
            <v>11</v>
          </cell>
          <cell r="J307">
            <v>10</v>
          </cell>
          <cell r="L307">
            <v>12</v>
          </cell>
          <cell r="M307">
            <v>1</v>
          </cell>
        </row>
        <row r="308">
          <cell r="B308">
            <v>209</v>
          </cell>
          <cell r="C308">
            <v>229</v>
          </cell>
          <cell r="D308">
            <v>233</v>
          </cell>
          <cell r="E308">
            <v>226</v>
          </cell>
          <cell r="G308">
            <v>220</v>
          </cell>
          <cell r="H308">
            <v>193</v>
          </cell>
          <cell r="I308">
            <v>196</v>
          </cell>
          <cell r="J308">
            <v>216</v>
          </cell>
          <cell r="L308">
            <v>284</v>
          </cell>
          <cell r="M308">
            <v>297</v>
          </cell>
        </row>
        <row r="309">
          <cell r="B309">
            <v>1157</v>
          </cell>
          <cell r="C309">
            <v>1276</v>
          </cell>
          <cell r="D309">
            <v>1182</v>
          </cell>
          <cell r="E309">
            <v>1292</v>
          </cell>
          <cell r="G309">
            <v>1278</v>
          </cell>
          <cell r="H309">
            <v>1484</v>
          </cell>
          <cell r="I309">
            <v>1363</v>
          </cell>
          <cell r="J309">
            <v>1485</v>
          </cell>
          <cell r="L309">
            <v>1722</v>
          </cell>
          <cell r="M309">
            <v>1906</v>
          </cell>
        </row>
        <row r="310">
          <cell r="B310">
            <v>122</v>
          </cell>
          <cell r="C310">
            <v>125</v>
          </cell>
          <cell r="D310">
            <v>125</v>
          </cell>
          <cell r="E310">
            <v>144</v>
          </cell>
          <cell r="G310">
            <v>144</v>
          </cell>
          <cell r="H310">
            <v>11</v>
          </cell>
          <cell r="I310">
            <v>311</v>
          </cell>
          <cell r="J310">
            <v>312</v>
          </cell>
          <cell r="L310">
            <v>339</v>
          </cell>
          <cell r="M310">
            <v>362</v>
          </cell>
        </row>
        <row r="311">
          <cell r="B311">
            <v>13</v>
          </cell>
          <cell r="C311">
            <v>14</v>
          </cell>
          <cell r="D311">
            <v>13</v>
          </cell>
          <cell r="E311">
            <v>12</v>
          </cell>
          <cell r="G311">
            <v>8</v>
          </cell>
          <cell r="H311">
            <v>9</v>
          </cell>
          <cell r="I311">
            <v>10</v>
          </cell>
          <cell r="J311">
            <v>12</v>
          </cell>
          <cell r="L311">
            <v>12</v>
          </cell>
          <cell r="M311">
            <v>1</v>
          </cell>
        </row>
        <row r="312">
          <cell r="B312">
            <v>139</v>
          </cell>
          <cell r="C312">
            <v>111</v>
          </cell>
          <cell r="D312">
            <v>249</v>
          </cell>
          <cell r="E312">
            <v>793</v>
          </cell>
          <cell r="G312">
            <v>546</v>
          </cell>
          <cell r="H312">
            <v>568</v>
          </cell>
          <cell r="I312">
            <v>552</v>
          </cell>
          <cell r="J312">
            <v>820</v>
          </cell>
          <cell r="L312">
            <v>496</v>
          </cell>
          <cell r="M312">
            <v>519</v>
          </cell>
        </row>
        <row r="313">
          <cell r="B313">
            <v>113</v>
          </cell>
          <cell r="C313">
            <v>121</v>
          </cell>
          <cell r="D313">
            <v>116</v>
          </cell>
          <cell r="E313">
            <v>117</v>
          </cell>
          <cell r="G313">
            <v>102</v>
          </cell>
          <cell r="H313">
            <v>261</v>
          </cell>
          <cell r="I313">
            <v>94</v>
          </cell>
          <cell r="J313">
            <v>18</v>
          </cell>
          <cell r="L313">
            <v>89</v>
          </cell>
          <cell r="M313">
            <v>80</v>
          </cell>
        </row>
        <row r="314">
          <cell r="B314">
            <v>106</v>
          </cell>
          <cell r="C314">
            <v>114</v>
          </cell>
          <cell r="D314">
            <v>96</v>
          </cell>
          <cell r="E314">
            <v>85</v>
          </cell>
          <cell r="G314">
            <v>45</v>
          </cell>
          <cell r="H314">
            <v>61</v>
          </cell>
          <cell r="I314">
            <v>75</v>
          </cell>
          <cell r="J314">
            <v>78</v>
          </cell>
          <cell r="L314">
            <v>76</v>
          </cell>
          <cell r="M314">
            <v>65</v>
          </cell>
        </row>
        <row r="315">
          <cell r="B315">
            <v>40</v>
          </cell>
          <cell r="C315">
            <v>43</v>
          </cell>
          <cell r="D315">
            <v>51</v>
          </cell>
          <cell r="E315">
            <v>51</v>
          </cell>
          <cell r="G315">
            <v>51</v>
          </cell>
          <cell r="H315">
            <v>53</v>
          </cell>
          <cell r="I315">
            <v>52</v>
          </cell>
          <cell r="J315">
            <v>55</v>
          </cell>
          <cell r="L315">
            <v>57</v>
          </cell>
          <cell r="M315">
            <v>51</v>
          </cell>
        </row>
        <row r="316">
          <cell r="B316">
            <v>7</v>
          </cell>
          <cell r="C316">
            <v>7</v>
          </cell>
          <cell r="D316">
            <v>6</v>
          </cell>
          <cell r="E316">
            <v>5</v>
          </cell>
          <cell r="G316">
            <v>5</v>
          </cell>
          <cell r="H316">
            <v>5</v>
          </cell>
          <cell r="I316">
            <v>6</v>
          </cell>
          <cell r="J316">
            <v>5</v>
          </cell>
          <cell r="L316">
            <v>5</v>
          </cell>
        </row>
        <row r="317">
          <cell r="B317">
            <v>140</v>
          </cell>
          <cell r="C317">
            <v>147</v>
          </cell>
          <cell r="D317">
            <v>149</v>
          </cell>
          <cell r="E317">
            <v>141</v>
          </cell>
          <cell r="G317">
            <v>142</v>
          </cell>
          <cell r="H317">
            <v>136</v>
          </cell>
          <cell r="I317">
            <v>144</v>
          </cell>
          <cell r="J317">
            <v>149</v>
          </cell>
          <cell r="L317">
            <v>386</v>
          </cell>
          <cell r="M317">
            <v>375</v>
          </cell>
        </row>
        <row r="318">
          <cell r="B318">
            <v>323</v>
          </cell>
          <cell r="C318">
            <v>291</v>
          </cell>
          <cell r="D318">
            <v>473</v>
          </cell>
          <cell r="E318">
            <v>584</v>
          </cell>
          <cell r="G318">
            <v>422</v>
          </cell>
          <cell r="H318">
            <v>292</v>
          </cell>
          <cell r="I318">
            <v>306</v>
          </cell>
          <cell r="J318">
            <v>470</v>
          </cell>
          <cell r="L318">
            <v>369</v>
          </cell>
          <cell r="M318">
            <v>404</v>
          </cell>
        </row>
        <row r="319">
          <cell r="B319">
            <v>32</v>
          </cell>
          <cell r="C319">
            <v>38</v>
          </cell>
          <cell r="D319">
            <v>26</v>
          </cell>
          <cell r="E319">
            <v>25</v>
          </cell>
          <cell r="G319">
            <v>28</v>
          </cell>
          <cell r="H319">
            <v>34</v>
          </cell>
          <cell r="I319">
            <v>37</v>
          </cell>
          <cell r="J319">
            <v>34</v>
          </cell>
          <cell r="L319">
            <v>35</v>
          </cell>
          <cell r="M319">
            <v>28</v>
          </cell>
        </row>
        <row r="320">
          <cell r="B320">
            <v>109</v>
          </cell>
          <cell r="C320">
            <v>129</v>
          </cell>
          <cell r="D320">
            <v>149</v>
          </cell>
          <cell r="E320">
            <v>150</v>
          </cell>
          <cell r="G320">
            <v>174</v>
          </cell>
          <cell r="H320">
            <v>173</v>
          </cell>
          <cell r="I320">
            <v>171</v>
          </cell>
          <cell r="J320">
            <v>193</v>
          </cell>
          <cell r="L320">
            <v>205</v>
          </cell>
          <cell r="M320">
            <v>195</v>
          </cell>
        </row>
        <row r="321">
          <cell r="B321">
            <v>143</v>
          </cell>
          <cell r="C321">
            <v>98</v>
          </cell>
          <cell r="D321">
            <v>106</v>
          </cell>
          <cell r="E321">
            <v>132</v>
          </cell>
          <cell r="G321">
            <v>129</v>
          </cell>
          <cell r="H321">
            <v>531</v>
          </cell>
          <cell r="I321">
            <v>498</v>
          </cell>
          <cell r="J321">
            <v>145</v>
          </cell>
          <cell r="L321">
            <v>562</v>
          </cell>
          <cell r="M321">
            <v>600</v>
          </cell>
        </row>
        <row r="322">
          <cell r="B322">
            <v>16</v>
          </cell>
          <cell r="C322">
            <v>17</v>
          </cell>
          <cell r="D322">
            <v>37</v>
          </cell>
          <cell r="E322">
            <v>34</v>
          </cell>
          <cell r="G322">
            <v>38</v>
          </cell>
          <cell r="H322">
            <v>47</v>
          </cell>
          <cell r="I322">
            <v>48</v>
          </cell>
          <cell r="J322">
            <v>46</v>
          </cell>
          <cell r="L322">
            <v>57</v>
          </cell>
          <cell r="M322">
            <v>91</v>
          </cell>
        </row>
        <row r="323">
          <cell r="B323">
            <v>88</v>
          </cell>
          <cell r="C323">
            <v>90</v>
          </cell>
          <cell r="D323">
            <v>165</v>
          </cell>
          <cell r="E323">
            <v>235</v>
          </cell>
          <cell r="G323">
            <v>125</v>
          </cell>
          <cell r="H323">
            <v>164</v>
          </cell>
          <cell r="I323">
            <v>207</v>
          </cell>
          <cell r="J323">
            <v>76</v>
          </cell>
          <cell r="L323">
            <v>157</v>
          </cell>
          <cell r="M323">
            <v>142</v>
          </cell>
        </row>
        <row r="324">
          <cell r="B324">
            <v>96607</v>
          </cell>
          <cell r="C324">
            <v>96550</v>
          </cell>
          <cell r="D324">
            <v>97432</v>
          </cell>
          <cell r="E324">
            <v>97279</v>
          </cell>
          <cell r="G324">
            <v>100061</v>
          </cell>
          <cell r="H324">
            <v>101096</v>
          </cell>
          <cell r="I324">
            <v>100436</v>
          </cell>
          <cell r="J324">
            <v>102886</v>
          </cell>
          <cell r="L324">
            <v>102901</v>
          </cell>
          <cell r="M324">
            <v>103262</v>
          </cell>
        </row>
        <row r="325">
          <cell r="B325">
            <v>366</v>
          </cell>
          <cell r="C325">
            <v>1216</v>
          </cell>
          <cell r="D325">
            <v>1228</v>
          </cell>
          <cell r="E325">
            <v>963</v>
          </cell>
          <cell r="G325">
            <v>1885</v>
          </cell>
          <cell r="H325">
            <v>1877</v>
          </cell>
          <cell r="I325">
            <v>1864</v>
          </cell>
          <cell r="J325">
            <v>1907</v>
          </cell>
          <cell r="L325">
            <v>1977</v>
          </cell>
          <cell r="M325">
            <v>2087</v>
          </cell>
        </row>
        <row r="326">
          <cell r="B326">
            <v>4318</v>
          </cell>
          <cell r="C326">
            <v>4155</v>
          </cell>
          <cell r="D326">
            <v>4186</v>
          </cell>
          <cell r="E326">
            <v>4341</v>
          </cell>
          <cell r="G326">
            <v>4348</v>
          </cell>
          <cell r="H326">
            <v>3784</v>
          </cell>
          <cell r="I326">
            <v>4074</v>
          </cell>
          <cell r="J326">
            <v>4137</v>
          </cell>
          <cell r="L326">
            <v>4207</v>
          </cell>
          <cell r="M326">
            <v>4321</v>
          </cell>
        </row>
        <row r="327">
          <cell r="B327">
            <v>316</v>
          </cell>
          <cell r="C327">
            <v>336</v>
          </cell>
          <cell r="D327">
            <v>331</v>
          </cell>
          <cell r="E327">
            <v>307</v>
          </cell>
          <cell r="G327">
            <v>303</v>
          </cell>
          <cell r="H327">
            <v>292</v>
          </cell>
          <cell r="I327">
            <v>279</v>
          </cell>
          <cell r="J327">
            <v>264</v>
          </cell>
          <cell r="L327">
            <v>497</v>
          </cell>
          <cell r="M327">
            <v>508</v>
          </cell>
        </row>
        <row r="328">
          <cell r="B328">
            <v>291</v>
          </cell>
          <cell r="C328">
            <v>333</v>
          </cell>
          <cell r="D328">
            <v>364</v>
          </cell>
          <cell r="E328">
            <v>164</v>
          </cell>
          <cell r="G328">
            <v>11934</v>
          </cell>
          <cell r="H328">
            <v>344</v>
          </cell>
          <cell r="I328">
            <v>13224</v>
          </cell>
          <cell r="J328">
            <v>378</v>
          </cell>
          <cell r="L328">
            <v>361</v>
          </cell>
          <cell r="M328">
            <v>356</v>
          </cell>
        </row>
        <row r="329">
          <cell r="B329">
            <v>9610</v>
          </cell>
          <cell r="C329">
            <v>9468</v>
          </cell>
          <cell r="D329">
            <v>9223</v>
          </cell>
          <cell r="E329">
            <v>9311</v>
          </cell>
          <cell r="G329">
            <v>9300</v>
          </cell>
          <cell r="H329">
            <v>9341</v>
          </cell>
          <cell r="I329">
            <v>9179</v>
          </cell>
          <cell r="J329">
            <v>9028</v>
          </cell>
          <cell r="L329">
            <v>8595</v>
          </cell>
          <cell r="M329">
            <v>8231</v>
          </cell>
        </row>
        <row r="330">
          <cell r="B330">
            <v>112</v>
          </cell>
          <cell r="C330">
            <v>116</v>
          </cell>
          <cell r="D330">
            <v>100</v>
          </cell>
          <cell r="E330">
            <v>98</v>
          </cell>
          <cell r="G330">
            <v>99</v>
          </cell>
          <cell r="H330">
            <v>103</v>
          </cell>
          <cell r="I330">
            <v>106</v>
          </cell>
          <cell r="J330">
            <v>311</v>
          </cell>
          <cell r="L330">
            <v>290</v>
          </cell>
          <cell r="M330">
            <v>262</v>
          </cell>
        </row>
        <row r="331">
          <cell r="B331">
            <v>11385</v>
          </cell>
          <cell r="C331">
            <v>11142</v>
          </cell>
          <cell r="D331">
            <v>11167</v>
          </cell>
          <cell r="E331">
            <v>11495</v>
          </cell>
          <cell r="G331">
            <v>11978</v>
          </cell>
          <cell r="H331">
            <v>12413</v>
          </cell>
          <cell r="I331">
            <v>17767</v>
          </cell>
          <cell r="J331">
            <v>17174</v>
          </cell>
          <cell r="L331">
            <v>15565</v>
          </cell>
          <cell r="M331">
            <v>13055</v>
          </cell>
        </row>
        <row r="332">
          <cell r="B332">
            <v>60</v>
          </cell>
          <cell r="C332">
            <v>63</v>
          </cell>
          <cell r="D332">
            <v>68</v>
          </cell>
          <cell r="E332">
            <v>56</v>
          </cell>
          <cell r="G332">
            <v>175</v>
          </cell>
          <cell r="H332">
            <v>154</v>
          </cell>
          <cell r="I332">
            <v>156</v>
          </cell>
          <cell r="J332">
            <v>153</v>
          </cell>
          <cell r="L332">
            <v>164</v>
          </cell>
          <cell r="M332">
            <v>322</v>
          </cell>
        </row>
        <row r="333">
          <cell r="B333">
            <v>1276</v>
          </cell>
          <cell r="C333">
            <v>1330</v>
          </cell>
          <cell r="D333">
            <v>584</v>
          </cell>
          <cell r="E333">
            <v>585</v>
          </cell>
          <cell r="G333">
            <v>613</v>
          </cell>
          <cell r="H333">
            <v>592</v>
          </cell>
          <cell r="I333">
            <v>631</v>
          </cell>
          <cell r="J333">
            <v>579</v>
          </cell>
          <cell r="L333">
            <v>1390</v>
          </cell>
          <cell r="M333">
            <v>1194</v>
          </cell>
        </row>
        <row r="334">
          <cell r="B334">
            <v>745</v>
          </cell>
          <cell r="C334">
            <v>768</v>
          </cell>
          <cell r="D334">
            <v>851</v>
          </cell>
          <cell r="E334">
            <v>906</v>
          </cell>
          <cell r="G334">
            <v>568</v>
          </cell>
          <cell r="H334">
            <v>806</v>
          </cell>
          <cell r="I334">
            <v>816</v>
          </cell>
          <cell r="J334">
            <v>822</v>
          </cell>
          <cell r="L334">
            <v>881</v>
          </cell>
          <cell r="M334">
            <v>837</v>
          </cell>
        </row>
        <row r="335">
          <cell r="B335">
            <v>81</v>
          </cell>
          <cell r="C335">
            <v>76</v>
          </cell>
          <cell r="D335">
            <v>53</v>
          </cell>
          <cell r="E335">
            <v>47</v>
          </cell>
          <cell r="G335">
            <v>96</v>
          </cell>
          <cell r="H335">
            <v>105</v>
          </cell>
          <cell r="I335">
            <v>47</v>
          </cell>
          <cell r="J335">
            <v>453</v>
          </cell>
          <cell r="L335">
            <v>960</v>
          </cell>
          <cell r="M335">
            <v>876</v>
          </cell>
        </row>
        <row r="336">
          <cell r="B336">
            <v>24</v>
          </cell>
          <cell r="C336">
            <v>27</v>
          </cell>
          <cell r="D336">
            <v>27</v>
          </cell>
          <cell r="E336">
            <v>26</v>
          </cell>
          <cell r="G336">
            <v>28</v>
          </cell>
          <cell r="H336">
            <v>31</v>
          </cell>
          <cell r="I336">
            <v>36</v>
          </cell>
          <cell r="J336">
            <v>33</v>
          </cell>
          <cell r="L336">
            <v>46</v>
          </cell>
          <cell r="M336">
            <v>38</v>
          </cell>
        </row>
        <row r="337">
          <cell r="B337">
            <v>1502</v>
          </cell>
          <cell r="C337">
            <v>1475</v>
          </cell>
          <cell r="D337">
            <v>1483</v>
          </cell>
          <cell r="E337">
            <v>1425</v>
          </cell>
          <cell r="G337">
            <v>1675</v>
          </cell>
          <cell r="H337">
            <v>1763</v>
          </cell>
          <cell r="I337">
            <v>1264</v>
          </cell>
          <cell r="J337">
            <v>1685</v>
          </cell>
          <cell r="L337">
            <v>1570</v>
          </cell>
          <cell r="M337">
            <v>1471</v>
          </cell>
        </row>
        <row r="338">
          <cell r="B338">
            <v>729</v>
          </cell>
          <cell r="C338">
            <v>720</v>
          </cell>
          <cell r="D338">
            <v>326</v>
          </cell>
          <cell r="E338">
            <v>304</v>
          </cell>
          <cell r="G338">
            <v>307</v>
          </cell>
          <cell r="H338">
            <v>325</v>
          </cell>
          <cell r="I338">
            <v>326</v>
          </cell>
          <cell r="J338">
            <v>322</v>
          </cell>
          <cell r="L338">
            <v>823</v>
          </cell>
          <cell r="M338">
            <v>636</v>
          </cell>
        </row>
        <row r="339">
          <cell r="B339">
            <v>942</v>
          </cell>
          <cell r="C339">
            <v>1117</v>
          </cell>
          <cell r="D339">
            <v>834</v>
          </cell>
          <cell r="E339">
            <v>778</v>
          </cell>
          <cell r="G339">
            <v>803</v>
          </cell>
          <cell r="H339">
            <v>817</v>
          </cell>
          <cell r="I339">
            <v>792</v>
          </cell>
          <cell r="J339">
            <v>726</v>
          </cell>
          <cell r="L339">
            <v>1173</v>
          </cell>
          <cell r="M339">
            <v>1134</v>
          </cell>
        </row>
        <row r="340">
          <cell r="B340">
            <v>1176</v>
          </cell>
          <cell r="C340">
            <v>1153</v>
          </cell>
          <cell r="D340">
            <v>1078</v>
          </cell>
          <cell r="E340">
            <v>1238</v>
          </cell>
          <cell r="G340">
            <v>1242</v>
          </cell>
          <cell r="H340">
            <v>1155</v>
          </cell>
          <cell r="I340">
            <v>1292</v>
          </cell>
          <cell r="J340">
            <v>1218</v>
          </cell>
          <cell r="L340">
            <v>1215</v>
          </cell>
          <cell r="M340">
            <v>1173</v>
          </cell>
        </row>
        <row r="341">
          <cell r="B341">
            <v>1400</v>
          </cell>
          <cell r="C341">
            <v>1479</v>
          </cell>
          <cell r="D341">
            <v>577</v>
          </cell>
          <cell r="E341">
            <v>639</v>
          </cell>
          <cell r="G341">
            <v>678</v>
          </cell>
          <cell r="H341">
            <v>683</v>
          </cell>
          <cell r="I341">
            <v>677</v>
          </cell>
          <cell r="J341">
            <v>644</v>
          </cell>
          <cell r="L341">
            <v>1539</v>
          </cell>
          <cell r="M341">
            <v>1556</v>
          </cell>
        </row>
        <row r="342">
          <cell r="B342">
            <v>2601</v>
          </cell>
          <cell r="C342">
            <v>4218</v>
          </cell>
          <cell r="D342">
            <v>4172</v>
          </cell>
          <cell r="E342">
            <v>4161</v>
          </cell>
          <cell r="G342">
            <v>4105</v>
          </cell>
          <cell r="H342">
            <v>4435</v>
          </cell>
          <cell r="I342">
            <v>4269</v>
          </cell>
          <cell r="J342">
            <v>4774</v>
          </cell>
          <cell r="L342">
            <v>4316</v>
          </cell>
          <cell r="M342">
            <v>4138</v>
          </cell>
        </row>
        <row r="343">
          <cell r="B343">
            <v>796</v>
          </cell>
          <cell r="C343">
            <v>758</v>
          </cell>
          <cell r="D343">
            <v>670</v>
          </cell>
          <cell r="E343">
            <v>647</v>
          </cell>
          <cell r="G343">
            <v>592</v>
          </cell>
          <cell r="H343">
            <v>587</v>
          </cell>
          <cell r="I343">
            <v>561</v>
          </cell>
          <cell r="J343">
            <v>542</v>
          </cell>
          <cell r="L343">
            <v>555</v>
          </cell>
          <cell r="M343">
            <v>508</v>
          </cell>
        </row>
        <row r="344">
          <cell r="B344">
            <v>1812</v>
          </cell>
          <cell r="C344">
            <v>1569</v>
          </cell>
          <cell r="D344">
            <v>1396</v>
          </cell>
          <cell r="E344">
            <v>1363</v>
          </cell>
          <cell r="G344">
            <v>1303</v>
          </cell>
          <cell r="H344">
            <v>1255</v>
          </cell>
          <cell r="I344">
            <v>1219</v>
          </cell>
          <cell r="J344">
            <v>1198</v>
          </cell>
          <cell r="L344">
            <v>1163</v>
          </cell>
          <cell r="M344">
            <v>1273</v>
          </cell>
        </row>
        <row r="345">
          <cell r="B345">
            <v>714</v>
          </cell>
          <cell r="C345">
            <v>730</v>
          </cell>
          <cell r="D345">
            <v>550</v>
          </cell>
          <cell r="E345">
            <v>436</v>
          </cell>
          <cell r="G345">
            <v>662</v>
          </cell>
          <cell r="H345">
            <v>698</v>
          </cell>
          <cell r="I345">
            <v>727</v>
          </cell>
          <cell r="J345">
            <v>806</v>
          </cell>
          <cell r="L345">
            <v>1134</v>
          </cell>
          <cell r="M345">
            <v>1124</v>
          </cell>
        </row>
        <row r="346">
          <cell r="B346">
            <v>232</v>
          </cell>
          <cell r="C346">
            <v>244</v>
          </cell>
          <cell r="D346">
            <v>252</v>
          </cell>
          <cell r="E346">
            <v>209</v>
          </cell>
          <cell r="G346">
            <v>161</v>
          </cell>
          <cell r="H346">
            <v>148</v>
          </cell>
          <cell r="I346">
            <v>151</v>
          </cell>
          <cell r="J346">
            <v>138</v>
          </cell>
          <cell r="L346">
            <v>204</v>
          </cell>
          <cell r="M346">
            <v>282</v>
          </cell>
        </row>
        <row r="347">
          <cell r="B347">
            <v>2252</v>
          </cell>
          <cell r="C347">
            <v>2583</v>
          </cell>
          <cell r="D347">
            <v>2612</v>
          </cell>
          <cell r="E347">
            <v>2586</v>
          </cell>
          <cell r="G347">
            <v>2817</v>
          </cell>
          <cell r="H347">
            <v>2592</v>
          </cell>
          <cell r="I347">
            <v>2591</v>
          </cell>
          <cell r="J347">
            <v>3146</v>
          </cell>
          <cell r="L347">
            <v>2974</v>
          </cell>
          <cell r="M347">
            <v>3050</v>
          </cell>
        </row>
        <row r="348">
          <cell r="B348">
            <v>779</v>
          </cell>
          <cell r="C348">
            <v>848</v>
          </cell>
          <cell r="D348">
            <v>518</v>
          </cell>
          <cell r="E348">
            <v>504</v>
          </cell>
          <cell r="G348">
            <v>528</v>
          </cell>
          <cell r="H348">
            <v>548</v>
          </cell>
          <cell r="I348">
            <v>556</v>
          </cell>
          <cell r="J348">
            <v>599</v>
          </cell>
          <cell r="L348">
            <v>1074</v>
          </cell>
          <cell r="M348">
            <v>1083</v>
          </cell>
        </row>
        <row r="349">
          <cell r="B349">
            <v>13205</v>
          </cell>
          <cell r="C349">
            <v>13260</v>
          </cell>
          <cell r="D349">
            <v>13583</v>
          </cell>
          <cell r="E349">
            <v>13230</v>
          </cell>
          <cell r="G349">
            <v>13753</v>
          </cell>
          <cell r="H349">
            <v>13765</v>
          </cell>
          <cell r="I349">
            <v>13841</v>
          </cell>
          <cell r="J349">
            <v>14046</v>
          </cell>
          <cell r="L349">
            <v>14030</v>
          </cell>
          <cell r="M349">
            <v>13981</v>
          </cell>
        </row>
        <row r="350">
          <cell r="B350">
            <v>2454</v>
          </cell>
          <cell r="C350">
            <v>2393</v>
          </cell>
          <cell r="D350">
            <v>2319</v>
          </cell>
          <cell r="E350">
            <v>2317</v>
          </cell>
          <cell r="G350">
            <v>2324</v>
          </cell>
          <cell r="H350">
            <v>2408</v>
          </cell>
          <cell r="I350">
            <v>2432</v>
          </cell>
          <cell r="J350">
            <v>2456</v>
          </cell>
          <cell r="L350">
            <v>2438</v>
          </cell>
          <cell r="M350">
            <v>2422</v>
          </cell>
        </row>
        <row r="351">
          <cell r="B351">
            <v>24765</v>
          </cell>
          <cell r="C351">
            <v>24424</v>
          </cell>
          <cell r="D351">
            <v>26621</v>
          </cell>
          <cell r="E351">
            <v>26324</v>
          </cell>
          <cell r="G351">
            <v>27459</v>
          </cell>
          <cell r="H351">
            <v>24312</v>
          </cell>
          <cell r="I351">
            <v>25814</v>
          </cell>
          <cell r="J351">
            <v>26997</v>
          </cell>
          <cell r="L351">
            <v>26452</v>
          </cell>
          <cell r="M351">
            <v>26143</v>
          </cell>
        </row>
        <row r="352">
          <cell r="B352">
            <v>34</v>
          </cell>
          <cell r="C352">
            <v>34</v>
          </cell>
          <cell r="D352">
            <v>30</v>
          </cell>
          <cell r="E352">
            <v>28</v>
          </cell>
          <cell r="G352">
            <v>22</v>
          </cell>
          <cell r="H352">
            <v>21</v>
          </cell>
          <cell r="I352">
            <v>19</v>
          </cell>
          <cell r="J352">
            <v>17</v>
          </cell>
          <cell r="L352">
            <v>17</v>
          </cell>
          <cell r="M352">
            <v>11</v>
          </cell>
        </row>
        <row r="353">
          <cell r="B353">
            <v>61</v>
          </cell>
          <cell r="C353">
            <v>139</v>
          </cell>
          <cell r="D353">
            <v>139</v>
          </cell>
          <cell r="E353">
            <v>110</v>
          </cell>
          <cell r="G353">
            <v>56</v>
          </cell>
          <cell r="H353">
            <v>46</v>
          </cell>
          <cell r="I353">
            <v>39</v>
          </cell>
          <cell r="J353">
            <v>190</v>
          </cell>
          <cell r="L353">
            <v>167</v>
          </cell>
          <cell r="M353">
            <v>213</v>
          </cell>
        </row>
        <row r="354">
          <cell r="B354">
            <v>17</v>
          </cell>
          <cell r="C354">
            <v>23</v>
          </cell>
          <cell r="D354">
            <v>22</v>
          </cell>
          <cell r="E354">
            <v>24</v>
          </cell>
          <cell r="G354">
            <v>422</v>
          </cell>
          <cell r="H354">
            <v>421</v>
          </cell>
          <cell r="I354">
            <v>370</v>
          </cell>
          <cell r="J354">
            <v>387</v>
          </cell>
          <cell r="L354">
            <v>390</v>
          </cell>
          <cell r="M354">
            <v>442</v>
          </cell>
        </row>
        <row r="355">
          <cell r="B355">
            <v>32</v>
          </cell>
          <cell r="C355">
            <v>35</v>
          </cell>
          <cell r="D355">
            <v>36</v>
          </cell>
          <cell r="E355">
            <v>35</v>
          </cell>
          <cell r="G355">
            <v>22</v>
          </cell>
          <cell r="H355">
            <v>22</v>
          </cell>
          <cell r="I355">
            <v>21</v>
          </cell>
          <cell r="J355">
            <v>19</v>
          </cell>
          <cell r="L355">
            <v>19</v>
          </cell>
          <cell r="M355">
            <v>9</v>
          </cell>
        </row>
        <row r="356">
          <cell r="B356">
            <v>1362</v>
          </cell>
          <cell r="C356">
            <v>1398</v>
          </cell>
          <cell r="D356">
            <v>1180</v>
          </cell>
          <cell r="E356">
            <v>1161</v>
          </cell>
          <cell r="G356">
            <v>965</v>
          </cell>
          <cell r="H356">
            <v>406</v>
          </cell>
          <cell r="I356">
            <v>877</v>
          </cell>
          <cell r="J356">
            <v>1221</v>
          </cell>
          <cell r="L356">
            <v>510</v>
          </cell>
          <cell r="M356">
            <v>1264</v>
          </cell>
        </row>
        <row r="357">
          <cell r="B357">
            <v>755</v>
          </cell>
          <cell r="C357">
            <v>812</v>
          </cell>
          <cell r="D357">
            <v>958</v>
          </cell>
          <cell r="E357">
            <v>1104</v>
          </cell>
          <cell r="G357">
            <v>1716</v>
          </cell>
          <cell r="H357">
            <v>482</v>
          </cell>
          <cell r="I357">
            <v>1644</v>
          </cell>
          <cell r="J357">
            <v>1502</v>
          </cell>
          <cell r="L357">
            <v>1322</v>
          </cell>
          <cell r="M357">
            <v>920</v>
          </cell>
        </row>
        <row r="358">
          <cell r="B358">
            <v>510</v>
          </cell>
          <cell r="C358">
            <v>386</v>
          </cell>
          <cell r="D358">
            <v>533</v>
          </cell>
          <cell r="E358">
            <v>520</v>
          </cell>
          <cell r="G358">
            <v>442</v>
          </cell>
          <cell r="H358">
            <v>341</v>
          </cell>
          <cell r="I358">
            <v>353</v>
          </cell>
          <cell r="J358">
            <v>390</v>
          </cell>
          <cell r="L358">
            <v>243</v>
          </cell>
          <cell r="M358">
            <v>315</v>
          </cell>
        </row>
        <row r="359">
          <cell r="B359">
            <v>361</v>
          </cell>
          <cell r="C359">
            <v>379</v>
          </cell>
          <cell r="D359">
            <v>414</v>
          </cell>
          <cell r="E359">
            <v>414</v>
          </cell>
          <cell r="G359">
            <v>410</v>
          </cell>
          <cell r="H359">
            <v>380</v>
          </cell>
          <cell r="I359">
            <v>355</v>
          </cell>
          <cell r="J359">
            <v>342</v>
          </cell>
          <cell r="L359">
            <v>299</v>
          </cell>
          <cell r="M359">
            <v>253</v>
          </cell>
        </row>
        <row r="360">
          <cell r="B360">
            <v>151</v>
          </cell>
          <cell r="C360">
            <v>163</v>
          </cell>
          <cell r="D360">
            <v>149</v>
          </cell>
          <cell r="E360">
            <v>158</v>
          </cell>
          <cell r="G360">
            <v>89</v>
          </cell>
          <cell r="H360">
            <v>19</v>
          </cell>
          <cell r="I360">
            <v>51</v>
          </cell>
          <cell r="J360">
            <v>130</v>
          </cell>
          <cell r="L360">
            <v>17</v>
          </cell>
          <cell r="M360">
            <v>68</v>
          </cell>
        </row>
        <row r="361">
          <cell r="B361">
            <v>694</v>
          </cell>
          <cell r="C361">
            <v>899</v>
          </cell>
          <cell r="D361">
            <v>517</v>
          </cell>
          <cell r="E361">
            <v>489</v>
          </cell>
          <cell r="G361">
            <v>532</v>
          </cell>
          <cell r="H361">
            <v>278</v>
          </cell>
          <cell r="I361">
            <v>447</v>
          </cell>
          <cell r="J361">
            <v>492</v>
          </cell>
          <cell r="L361">
            <v>213</v>
          </cell>
          <cell r="M361">
            <v>378</v>
          </cell>
        </row>
        <row r="362">
          <cell r="B362">
            <v>44</v>
          </cell>
          <cell r="C362">
            <v>44</v>
          </cell>
          <cell r="D362">
            <v>44</v>
          </cell>
          <cell r="E362">
            <v>47</v>
          </cell>
          <cell r="G362">
            <v>45</v>
          </cell>
          <cell r="H362">
            <v>43</v>
          </cell>
          <cell r="I362">
            <v>34</v>
          </cell>
          <cell r="J362">
            <v>25</v>
          </cell>
          <cell r="L362">
            <v>25</v>
          </cell>
          <cell r="M362">
            <v>14</v>
          </cell>
        </row>
        <row r="363">
          <cell r="B363">
            <v>4418</v>
          </cell>
          <cell r="C363">
            <v>4223</v>
          </cell>
          <cell r="D363">
            <v>4560</v>
          </cell>
          <cell r="E363">
            <v>4576</v>
          </cell>
          <cell r="G363">
            <v>4663</v>
          </cell>
          <cell r="H363">
            <v>3001</v>
          </cell>
          <cell r="I363">
            <v>3484</v>
          </cell>
          <cell r="J363">
            <v>3915</v>
          </cell>
          <cell r="L363">
            <v>3068</v>
          </cell>
          <cell r="M363">
            <v>4160</v>
          </cell>
        </row>
        <row r="364">
          <cell r="B364">
            <v>55</v>
          </cell>
          <cell r="C364">
            <v>57</v>
          </cell>
          <cell r="D364">
            <v>64</v>
          </cell>
          <cell r="E364">
            <v>108</v>
          </cell>
          <cell r="G364">
            <v>110</v>
          </cell>
          <cell r="H364">
            <v>110</v>
          </cell>
          <cell r="I364">
            <v>269</v>
          </cell>
          <cell r="J364">
            <v>115</v>
          </cell>
          <cell r="L364">
            <v>94</v>
          </cell>
          <cell r="M364">
            <v>87</v>
          </cell>
        </row>
        <row r="365">
          <cell r="B365">
            <v>133</v>
          </cell>
          <cell r="C365">
            <v>137</v>
          </cell>
          <cell r="D365">
            <v>164</v>
          </cell>
          <cell r="E365">
            <v>211</v>
          </cell>
          <cell r="G365">
            <v>209</v>
          </cell>
          <cell r="H365">
            <v>206</v>
          </cell>
          <cell r="I365">
            <v>46</v>
          </cell>
          <cell r="J365">
            <v>209</v>
          </cell>
          <cell r="L365">
            <v>152</v>
          </cell>
          <cell r="M365">
            <v>119</v>
          </cell>
        </row>
        <row r="366">
          <cell r="B366">
            <v>292</v>
          </cell>
          <cell r="C366">
            <v>295</v>
          </cell>
          <cell r="D366">
            <v>318</v>
          </cell>
          <cell r="E366">
            <v>311</v>
          </cell>
          <cell r="G366">
            <v>213</v>
          </cell>
          <cell r="H366">
            <v>139</v>
          </cell>
          <cell r="I366">
            <v>147</v>
          </cell>
          <cell r="J366">
            <v>154</v>
          </cell>
          <cell r="L366">
            <v>186</v>
          </cell>
          <cell r="M366">
            <v>87</v>
          </cell>
        </row>
        <row r="367">
          <cell r="B367">
            <v>68546</v>
          </cell>
          <cell r="C367">
            <v>73180</v>
          </cell>
          <cell r="D367">
            <v>63461</v>
          </cell>
          <cell r="E367">
            <v>65401</v>
          </cell>
          <cell r="G367">
            <v>65753</v>
          </cell>
          <cell r="H367">
            <v>66563</v>
          </cell>
          <cell r="I367">
            <v>67437</v>
          </cell>
          <cell r="J367">
            <v>69411</v>
          </cell>
          <cell r="L367">
            <v>70407</v>
          </cell>
          <cell r="M367">
            <v>70181</v>
          </cell>
        </row>
        <row r="368">
          <cell r="B368">
            <v>12</v>
          </cell>
          <cell r="C368">
            <v>19</v>
          </cell>
          <cell r="D368">
            <v>15</v>
          </cell>
          <cell r="E368">
            <v>14</v>
          </cell>
          <cell r="G368">
            <v>12</v>
          </cell>
          <cell r="H368">
            <v>12</v>
          </cell>
          <cell r="I368">
            <v>12</v>
          </cell>
          <cell r="J368">
            <v>11</v>
          </cell>
          <cell r="L368">
            <v>11</v>
          </cell>
          <cell r="M368">
            <v>2</v>
          </cell>
        </row>
        <row r="369">
          <cell r="B369">
            <v>339</v>
          </cell>
          <cell r="C369">
            <v>338</v>
          </cell>
          <cell r="D369">
            <v>335</v>
          </cell>
          <cell r="E369">
            <v>328</v>
          </cell>
          <cell r="G369">
            <v>332</v>
          </cell>
          <cell r="H369">
            <v>358</v>
          </cell>
          <cell r="I369">
            <v>364</v>
          </cell>
          <cell r="J369">
            <v>437</v>
          </cell>
          <cell r="L369">
            <v>415</v>
          </cell>
          <cell r="M369">
            <v>326</v>
          </cell>
        </row>
        <row r="370">
          <cell r="B370">
            <v>372</v>
          </cell>
          <cell r="C370">
            <v>44</v>
          </cell>
          <cell r="D370">
            <v>282</v>
          </cell>
          <cell r="E370">
            <v>28</v>
          </cell>
          <cell r="G370">
            <v>26</v>
          </cell>
          <cell r="H370">
            <v>27</v>
          </cell>
          <cell r="I370">
            <v>27</v>
          </cell>
          <cell r="J370">
            <v>26</v>
          </cell>
          <cell r="L370">
            <v>24</v>
          </cell>
          <cell r="M370">
            <v>13</v>
          </cell>
        </row>
        <row r="371">
          <cell r="B371">
            <v>454</v>
          </cell>
          <cell r="C371">
            <v>148</v>
          </cell>
          <cell r="D371">
            <v>372</v>
          </cell>
          <cell r="E371">
            <v>29</v>
          </cell>
          <cell r="G371">
            <v>28</v>
          </cell>
          <cell r="H371">
            <v>27</v>
          </cell>
          <cell r="I371">
            <v>154</v>
          </cell>
          <cell r="J371">
            <v>240</v>
          </cell>
          <cell r="L371">
            <v>154</v>
          </cell>
          <cell r="M371">
            <v>20</v>
          </cell>
        </row>
        <row r="372">
          <cell r="B372">
            <v>74</v>
          </cell>
          <cell r="C372">
            <v>73</v>
          </cell>
          <cell r="D372">
            <v>82</v>
          </cell>
          <cell r="E372">
            <v>81</v>
          </cell>
          <cell r="G372">
            <v>76</v>
          </cell>
          <cell r="H372">
            <v>71</v>
          </cell>
          <cell r="I372">
            <v>85</v>
          </cell>
          <cell r="J372">
            <v>111</v>
          </cell>
          <cell r="L372">
            <v>84</v>
          </cell>
          <cell r="M372">
            <v>99</v>
          </cell>
        </row>
        <row r="373">
          <cell r="B373">
            <v>487</v>
          </cell>
          <cell r="C373">
            <v>245</v>
          </cell>
          <cell r="D373">
            <v>470</v>
          </cell>
          <cell r="E373">
            <v>223</v>
          </cell>
          <cell r="G373">
            <v>126</v>
          </cell>
          <cell r="H373">
            <v>115</v>
          </cell>
          <cell r="I373">
            <v>133</v>
          </cell>
          <cell r="J373">
            <v>128</v>
          </cell>
          <cell r="L373">
            <v>221</v>
          </cell>
          <cell r="M373">
            <v>259</v>
          </cell>
        </row>
        <row r="374">
          <cell r="B374">
            <v>264</v>
          </cell>
          <cell r="C374">
            <v>300</v>
          </cell>
          <cell r="D374">
            <v>311</v>
          </cell>
          <cell r="E374">
            <v>255</v>
          </cell>
          <cell r="G374">
            <v>275</v>
          </cell>
          <cell r="H374">
            <v>306</v>
          </cell>
          <cell r="I374">
            <v>314</v>
          </cell>
          <cell r="J374">
            <v>318</v>
          </cell>
          <cell r="L374">
            <v>314</v>
          </cell>
          <cell r="M374">
            <v>281</v>
          </cell>
        </row>
        <row r="375">
          <cell r="B375">
            <v>84</v>
          </cell>
          <cell r="C375">
            <v>82</v>
          </cell>
          <cell r="D375">
            <v>86</v>
          </cell>
          <cell r="E375">
            <v>80</v>
          </cell>
          <cell r="G375">
            <v>102</v>
          </cell>
          <cell r="H375">
            <v>176</v>
          </cell>
          <cell r="I375">
            <v>181</v>
          </cell>
          <cell r="J375">
            <v>190</v>
          </cell>
          <cell r="L375">
            <v>192</v>
          </cell>
          <cell r="M375">
            <v>211</v>
          </cell>
        </row>
        <row r="376">
          <cell r="B376">
            <v>194</v>
          </cell>
          <cell r="C376">
            <v>187</v>
          </cell>
          <cell r="D376">
            <v>172</v>
          </cell>
          <cell r="E376">
            <v>136</v>
          </cell>
          <cell r="G376">
            <v>138</v>
          </cell>
          <cell r="H376">
            <v>19</v>
          </cell>
          <cell r="I376">
            <v>43</v>
          </cell>
          <cell r="J376">
            <v>2600</v>
          </cell>
          <cell r="L376">
            <v>2406</v>
          </cell>
          <cell r="M376">
            <v>888</v>
          </cell>
        </row>
        <row r="377">
          <cell r="B377">
            <v>4765</v>
          </cell>
          <cell r="C377">
            <v>4747</v>
          </cell>
          <cell r="D377">
            <v>4796</v>
          </cell>
          <cell r="E377">
            <v>5559</v>
          </cell>
          <cell r="G377">
            <v>6054</v>
          </cell>
          <cell r="H377">
            <v>6026</v>
          </cell>
          <cell r="I377">
            <v>3522</v>
          </cell>
          <cell r="J377">
            <v>3548</v>
          </cell>
          <cell r="L377">
            <v>3566</v>
          </cell>
          <cell r="M377">
            <v>1557</v>
          </cell>
        </row>
        <row r="378">
          <cell r="B378">
            <v>796</v>
          </cell>
          <cell r="C378">
            <v>877</v>
          </cell>
          <cell r="D378">
            <v>934</v>
          </cell>
          <cell r="E378">
            <v>1020</v>
          </cell>
          <cell r="G378">
            <v>901</v>
          </cell>
          <cell r="H378">
            <v>710</v>
          </cell>
          <cell r="I378">
            <v>669</v>
          </cell>
          <cell r="J378">
            <v>658</v>
          </cell>
          <cell r="L378">
            <v>640</v>
          </cell>
          <cell r="M378">
            <v>842</v>
          </cell>
        </row>
        <row r="379">
          <cell r="B379">
            <v>23</v>
          </cell>
          <cell r="C379">
            <v>23</v>
          </cell>
          <cell r="D379">
            <v>22</v>
          </cell>
          <cell r="E379">
            <v>22</v>
          </cell>
          <cell r="G379">
            <v>27</v>
          </cell>
          <cell r="H379">
            <v>24</v>
          </cell>
          <cell r="I379">
            <v>24</v>
          </cell>
          <cell r="J379">
            <v>20</v>
          </cell>
          <cell r="L379">
            <v>19</v>
          </cell>
          <cell r="M379">
            <v>12</v>
          </cell>
        </row>
        <row r="380">
          <cell r="B380">
            <v>304</v>
          </cell>
          <cell r="C380">
            <v>314</v>
          </cell>
          <cell r="D380">
            <v>331</v>
          </cell>
          <cell r="E380">
            <v>333</v>
          </cell>
          <cell r="G380">
            <v>320</v>
          </cell>
          <cell r="H380">
            <v>300</v>
          </cell>
          <cell r="I380">
            <v>297</v>
          </cell>
          <cell r="J380">
            <v>293</v>
          </cell>
          <cell r="L380">
            <v>264</v>
          </cell>
          <cell r="M380">
            <v>218</v>
          </cell>
        </row>
        <row r="381">
          <cell r="B381">
            <v>102</v>
          </cell>
          <cell r="C381">
            <v>81</v>
          </cell>
          <cell r="D381">
            <v>131</v>
          </cell>
          <cell r="E381">
            <v>34</v>
          </cell>
          <cell r="G381">
            <v>30</v>
          </cell>
          <cell r="H381">
            <v>26</v>
          </cell>
          <cell r="I381">
            <v>28</v>
          </cell>
          <cell r="J381">
            <v>51</v>
          </cell>
          <cell r="L381">
            <v>42</v>
          </cell>
          <cell r="M381">
            <v>38</v>
          </cell>
        </row>
        <row r="382">
          <cell r="B382">
            <v>67</v>
          </cell>
          <cell r="C382">
            <v>68</v>
          </cell>
          <cell r="D382">
            <v>68</v>
          </cell>
          <cell r="E382">
            <v>12</v>
          </cell>
          <cell r="G382">
            <v>544</v>
          </cell>
          <cell r="H382">
            <v>405</v>
          </cell>
          <cell r="I382">
            <v>398</v>
          </cell>
          <cell r="J382">
            <v>424</v>
          </cell>
          <cell r="L382">
            <v>419</v>
          </cell>
          <cell r="M382">
            <v>474</v>
          </cell>
        </row>
        <row r="383">
          <cell r="B383">
            <v>134</v>
          </cell>
          <cell r="C383">
            <v>11</v>
          </cell>
          <cell r="D383">
            <v>136</v>
          </cell>
          <cell r="E383">
            <v>9</v>
          </cell>
          <cell r="G383">
            <v>88</v>
          </cell>
          <cell r="H383">
            <v>9</v>
          </cell>
          <cell r="I383">
            <v>8</v>
          </cell>
          <cell r="J383">
            <v>7</v>
          </cell>
          <cell r="L383">
            <v>102</v>
          </cell>
          <cell r="M383">
            <v>107</v>
          </cell>
        </row>
        <row r="384">
          <cell r="B384">
            <v>153</v>
          </cell>
          <cell r="C384">
            <v>144</v>
          </cell>
          <cell r="D384">
            <v>201</v>
          </cell>
          <cell r="E384">
            <v>598</v>
          </cell>
          <cell r="G384">
            <v>13</v>
          </cell>
          <cell r="H384">
            <v>12</v>
          </cell>
          <cell r="I384">
            <v>15</v>
          </cell>
          <cell r="J384">
            <v>14</v>
          </cell>
          <cell r="L384">
            <v>11</v>
          </cell>
          <cell r="M384">
            <v>5</v>
          </cell>
        </row>
        <row r="385">
          <cell r="B385">
            <v>144</v>
          </cell>
          <cell r="C385">
            <v>141</v>
          </cell>
          <cell r="D385">
            <v>153</v>
          </cell>
          <cell r="E385">
            <v>153</v>
          </cell>
          <cell r="G385">
            <v>144</v>
          </cell>
          <cell r="H385">
            <v>132</v>
          </cell>
          <cell r="I385">
            <v>128</v>
          </cell>
          <cell r="J385">
            <v>124</v>
          </cell>
          <cell r="L385">
            <v>124</v>
          </cell>
          <cell r="M385">
            <v>113</v>
          </cell>
        </row>
        <row r="386">
          <cell r="B386">
            <v>309</v>
          </cell>
          <cell r="C386">
            <v>21</v>
          </cell>
          <cell r="D386">
            <v>224</v>
          </cell>
          <cell r="E386">
            <v>19</v>
          </cell>
          <cell r="G386">
            <v>19</v>
          </cell>
          <cell r="H386">
            <v>178</v>
          </cell>
          <cell r="I386">
            <v>247</v>
          </cell>
          <cell r="J386">
            <v>209</v>
          </cell>
          <cell r="L386">
            <v>229</v>
          </cell>
          <cell r="M386">
            <v>231</v>
          </cell>
        </row>
        <row r="387">
          <cell r="B387">
            <v>1211</v>
          </cell>
          <cell r="C387">
            <v>1219</v>
          </cell>
          <cell r="D387">
            <v>1146</v>
          </cell>
          <cell r="E387">
            <v>1079</v>
          </cell>
          <cell r="G387">
            <v>1083</v>
          </cell>
          <cell r="H387">
            <v>1008</v>
          </cell>
          <cell r="I387">
            <v>987</v>
          </cell>
          <cell r="J387">
            <v>4233</v>
          </cell>
          <cell r="L387">
            <v>4076</v>
          </cell>
          <cell r="M387">
            <v>2407</v>
          </cell>
        </row>
        <row r="388">
          <cell r="B388">
            <v>168</v>
          </cell>
          <cell r="C388">
            <v>242</v>
          </cell>
          <cell r="D388">
            <v>198</v>
          </cell>
          <cell r="E388">
            <v>89</v>
          </cell>
          <cell r="G388">
            <v>72</v>
          </cell>
          <cell r="H388">
            <v>54</v>
          </cell>
          <cell r="I388">
            <v>48</v>
          </cell>
          <cell r="J388">
            <v>46</v>
          </cell>
          <cell r="L388">
            <v>476</v>
          </cell>
          <cell r="M388">
            <v>447</v>
          </cell>
        </row>
        <row r="389">
          <cell r="B389">
            <v>29</v>
          </cell>
          <cell r="C389">
            <v>27</v>
          </cell>
          <cell r="D389">
            <v>28</v>
          </cell>
          <cell r="E389">
            <v>13</v>
          </cell>
          <cell r="G389">
            <v>25</v>
          </cell>
          <cell r="H389">
            <v>27</v>
          </cell>
          <cell r="I389">
            <v>18</v>
          </cell>
          <cell r="J389">
            <v>23</v>
          </cell>
          <cell r="L389">
            <v>22</v>
          </cell>
          <cell r="M389">
            <v>20</v>
          </cell>
        </row>
        <row r="390">
          <cell r="B390">
            <v>52</v>
          </cell>
          <cell r="C390">
            <v>89</v>
          </cell>
          <cell r="D390">
            <v>119</v>
          </cell>
          <cell r="E390">
            <v>47</v>
          </cell>
          <cell r="G390">
            <v>144</v>
          </cell>
          <cell r="H390">
            <v>128</v>
          </cell>
          <cell r="I390">
            <v>143</v>
          </cell>
          <cell r="J390">
            <v>164</v>
          </cell>
          <cell r="L390">
            <v>162</v>
          </cell>
          <cell r="M390">
            <v>128</v>
          </cell>
        </row>
        <row r="391">
          <cell r="B391">
            <v>683</v>
          </cell>
          <cell r="C391">
            <v>406</v>
          </cell>
          <cell r="D391">
            <v>596</v>
          </cell>
          <cell r="E391">
            <v>274</v>
          </cell>
          <cell r="G391">
            <v>511</v>
          </cell>
          <cell r="H391">
            <v>229</v>
          </cell>
          <cell r="I391">
            <v>481</v>
          </cell>
          <cell r="J391">
            <v>602</v>
          </cell>
          <cell r="L391">
            <v>580</v>
          </cell>
          <cell r="M391">
            <v>149</v>
          </cell>
        </row>
        <row r="392">
          <cell r="B392">
            <v>29</v>
          </cell>
          <cell r="C392">
            <v>24</v>
          </cell>
          <cell r="D392">
            <v>37</v>
          </cell>
          <cell r="E392">
            <v>30</v>
          </cell>
          <cell r="G392">
            <v>30</v>
          </cell>
          <cell r="H392">
            <v>30</v>
          </cell>
          <cell r="I392">
            <v>31</v>
          </cell>
          <cell r="J392">
            <v>25</v>
          </cell>
          <cell r="L392">
            <v>18</v>
          </cell>
          <cell r="M392">
            <v>7</v>
          </cell>
        </row>
        <row r="393">
          <cell r="B393">
            <v>3095</v>
          </cell>
          <cell r="C393">
            <v>1742</v>
          </cell>
          <cell r="D393">
            <v>2930</v>
          </cell>
          <cell r="E393">
            <v>1272</v>
          </cell>
          <cell r="G393">
            <v>1306</v>
          </cell>
          <cell r="H393">
            <v>1302</v>
          </cell>
          <cell r="I393">
            <v>1267</v>
          </cell>
          <cell r="J393">
            <v>1221</v>
          </cell>
          <cell r="L393">
            <v>1970</v>
          </cell>
          <cell r="M393">
            <v>1896</v>
          </cell>
        </row>
        <row r="394">
          <cell r="B394">
            <v>4260</v>
          </cell>
          <cell r="C394">
            <v>4204</v>
          </cell>
          <cell r="D394">
            <v>4190</v>
          </cell>
          <cell r="E394">
            <v>3550</v>
          </cell>
          <cell r="G394">
            <v>3897</v>
          </cell>
          <cell r="H394">
            <v>3832</v>
          </cell>
          <cell r="I394">
            <v>3702</v>
          </cell>
          <cell r="J394">
            <v>3830</v>
          </cell>
          <cell r="L394">
            <v>3573</v>
          </cell>
          <cell r="M394">
            <v>3712</v>
          </cell>
        </row>
        <row r="395">
          <cell r="B395">
            <v>38</v>
          </cell>
          <cell r="C395">
            <v>86</v>
          </cell>
          <cell r="D395">
            <v>97</v>
          </cell>
          <cell r="E395">
            <v>69</v>
          </cell>
          <cell r="G395">
            <v>19</v>
          </cell>
          <cell r="H395">
            <v>21</v>
          </cell>
          <cell r="I395">
            <v>17</v>
          </cell>
          <cell r="J395">
            <v>16</v>
          </cell>
          <cell r="L395">
            <v>14</v>
          </cell>
          <cell r="M395">
            <v>3</v>
          </cell>
        </row>
        <row r="396">
          <cell r="B396">
            <v>66</v>
          </cell>
          <cell r="C396">
            <v>3170</v>
          </cell>
          <cell r="D396">
            <v>69</v>
          </cell>
          <cell r="E396">
            <v>9</v>
          </cell>
          <cell r="G396">
            <v>8</v>
          </cell>
          <cell r="H396">
            <v>8</v>
          </cell>
          <cell r="I396">
            <v>8</v>
          </cell>
          <cell r="J396">
            <v>7</v>
          </cell>
          <cell r="L396">
            <v>7</v>
          </cell>
          <cell r="M396">
            <v>1</v>
          </cell>
        </row>
        <row r="397">
          <cell r="B397">
            <v>16</v>
          </cell>
          <cell r="C397">
            <v>16</v>
          </cell>
          <cell r="D397">
            <v>17</v>
          </cell>
          <cell r="E397">
            <v>12</v>
          </cell>
          <cell r="G397">
            <v>15</v>
          </cell>
          <cell r="H397">
            <v>16</v>
          </cell>
          <cell r="I397">
            <v>21</v>
          </cell>
          <cell r="J397">
            <v>21</v>
          </cell>
          <cell r="L397">
            <v>18</v>
          </cell>
          <cell r="M397">
            <v>6</v>
          </cell>
        </row>
        <row r="398">
          <cell r="B398">
            <v>10633</v>
          </cell>
          <cell r="C398">
            <v>10739</v>
          </cell>
          <cell r="D398">
            <v>10975</v>
          </cell>
          <cell r="E398">
            <v>11480</v>
          </cell>
          <cell r="G398">
            <v>11767</v>
          </cell>
          <cell r="H398">
            <v>12037</v>
          </cell>
          <cell r="I398">
            <v>10322</v>
          </cell>
          <cell r="J398">
            <v>12208</v>
          </cell>
          <cell r="L398">
            <v>10986</v>
          </cell>
          <cell r="M398">
            <v>10708</v>
          </cell>
        </row>
        <row r="399">
          <cell r="B399">
            <v>56</v>
          </cell>
          <cell r="C399">
            <v>54</v>
          </cell>
          <cell r="D399">
            <v>50</v>
          </cell>
          <cell r="E399">
            <v>50</v>
          </cell>
          <cell r="G399">
            <v>49</v>
          </cell>
          <cell r="H399">
            <v>45</v>
          </cell>
          <cell r="I399">
            <v>48</v>
          </cell>
          <cell r="J399">
            <v>41</v>
          </cell>
          <cell r="L399">
            <v>34</v>
          </cell>
          <cell r="M399">
            <v>29</v>
          </cell>
        </row>
        <row r="400">
          <cell r="B400">
            <v>612</v>
          </cell>
          <cell r="C400">
            <v>90</v>
          </cell>
          <cell r="D400">
            <v>512</v>
          </cell>
          <cell r="E400">
            <v>25</v>
          </cell>
          <cell r="G400">
            <v>25</v>
          </cell>
          <cell r="H400">
            <v>23</v>
          </cell>
          <cell r="I400">
            <v>27</v>
          </cell>
          <cell r="J400">
            <v>24</v>
          </cell>
          <cell r="L400">
            <v>64</v>
          </cell>
          <cell r="M400">
            <v>52</v>
          </cell>
        </row>
        <row r="401">
          <cell r="B401">
            <v>32</v>
          </cell>
          <cell r="C401">
            <v>61</v>
          </cell>
          <cell r="D401">
            <v>60</v>
          </cell>
          <cell r="E401">
            <v>18</v>
          </cell>
          <cell r="G401">
            <v>14</v>
          </cell>
          <cell r="H401">
            <v>10</v>
          </cell>
          <cell r="I401">
            <v>8</v>
          </cell>
          <cell r="J401">
            <v>7</v>
          </cell>
          <cell r="L401">
            <v>7</v>
          </cell>
          <cell r="M401">
            <v>2</v>
          </cell>
        </row>
        <row r="402">
          <cell r="B402">
            <v>72</v>
          </cell>
          <cell r="C402">
            <v>66</v>
          </cell>
          <cell r="D402">
            <v>62</v>
          </cell>
          <cell r="E402">
            <v>54</v>
          </cell>
          <cell r="G402">
            <v>47</v>
          </cell>
          <cell r="H402">
            <v>42</v>
          </cell>
          <cell r="I402">
            <v>45</v>
          </cell>
          <cell r="J402">
            <v>53</v>
          </cell>
          <cell r="L402">
            <v>33</v>
          </cell>
          <cell r="M402">
            <v>18</v>
          </cell>
        </row>
        <row r="403">
          <cell r="B403">
            <v>14</v>
          </cell>
          <cell r="C403">
            <v>14</v>
          </cell>
          <cell r="D403">
            <v>18</v>
          </cell>
          <cell r="E403">
            <v>14</v>
          </cell>
          <cell r="G403">
            <v>11</v>
          </cell>
          <cell r="H403">
            <v>12</v>
          </cell>
          <cell r="I403">
            <v>14</v>
          </cell>
          <cell r="J403">
            <v>13</v>
          </cell>
          <cell r="L403">
            <v>17</v>
          </cell>
          <cell r="M403">
            <v>16</v>
          </cell>
        </row>
        <row r="404">
          <cell r="B404">
            <v>1840</v>
          </cell>
          <cell r="C404">
            <v>641</v>
          </cell>
          <cell r="D404">
            <v>2599</v>
          </cell>
          <cell r="E404">
            <v>198</v>
          </cell>
          <cell r="G404">
            <v>508</v>
          </cell>
          <cell r="H404">
            <v>227</v>
          </cell>
          <cell r="I404">
            <v>524</v>
          </cell>
          <cell r="J404">
            <v>831</v>
          </cell>
          <cell r="L404">
            <v>833</v>
          </cell>
          <cell r="M404">
            <v>271</v>
          </cell>
        </row>
        <row r="405">
          <cell r="B405">
            <v>90</v>
          </cell>
          <cell r="C405">
            <v>104</v>
          </cell>
          <cell r="D405">
            <v>109</v>
          </cell>
          <cell r="E405">
            <v>115</v>
          </cell>
          <cell r="G405">
            <v>112</v>
          </cell>
          <cell r="H405">
            <v>98</v>
          </cell>
          <cell r="I405">
            <v>95</v>
          </cell>
          <cell r="J405">
            <v>93</v>
          </cell>
          <cell r="L405">
            <v>91</v>
          </cell>
          <cell r="M405">
            <v>91</v>
          </cell>
        </row>
        <row r="406">
          <cell r="B406">
            <v>74</v>
          </cell>
          <cell r="C406">
            <v>73</v>
          </cell>
          <cell r="D406">
            <v>75</v>
          </cell>
          <cell r="E406">
            <v>26</v>
          </cell>
          <cell r="G406">
            <v>57</v>
          </cell>
          <cell r="H406">
            <v>62</v>
          </cell>
          <cell r="I406">
            <v>70</v>
          </cell>
          <cell r="J406">
            <v>67</v>
          </cell>
          <cell r="L406">
            <v>65</v>
          </cell>
          <cell r="M406">
            <v>57</v>
          </cell>
        </row>
        <row r="407">
          <cell r="B407">
            <v>19</v>
          </cell>
          <cell r="C407">
            <v>27</v>
          </cell>
          <cell r="D407">
            <v>34</v>
          </cell>
          <cell r="E407">
            <v>16</v>
          </cell>
          <cell r="G407">
            <v>15</v>
          </cell>
          <cell r="H407">
            <v>17</v>
          </cell>
          <cell r="I407">
            <v>17</v>
          </cell>
          <cell r="J407">
            <v>15</v>
          </cell>
          <cell r="L407">
            <v>14</v>
          </cell>
          <cell r="M407">
            <v>50</v>
          </cell>
        </row>
        <row r="408">
          <cell r="B408">
            <v>143</v>
          </cell>
          <cell r="C408">
            <v>127</v>
          </cell>
          <cell r="D408">
            <v>131</v>
          </cell>
          <cell r="E408">
            <v>125</v>
          </cell>
          <cell r="G408">
            <v>113</v>
          </cell>
          <cell r="H408">
            <v>128</v>
          </cell>
          <cell r="I408">
            <v>132</v>
          </cell>
          <cell r="J408">
            <v>169</v>
          </cell>
          <cell r="L408">
            <v>171</v>
          </cell>
          <cell r="M408">
            <v>206</v>
          </cell>
        </row>
        <row r="409">
          <cell r="B409">
            <v>86525</v>
          </cell>
          <cell r="C409">
            <v>86652</v>
          </cell>
          <cell r="D409">
            <v>89240</v>
          </cell>
          <cell r="E409">
            <v>85347</v>
          </cell>
          <cell r="G409">
            <v>93366</v>
          </cell>
          <cell r="H409">
            <v>93589</v>
          </cell>
          <cell r="I409">
            <v>91418</v>
          </cell>
          <cell r="J409">
            <v>92666</v>
          </cell>
          <cell r="L409">
            <v>93943</v>
          </cell>
          <cell r="M409">
            <v>94530</v>
          </cell>
        </row>
        <row r="410">
          <cell r="B410">
            <v>11694</v>
          </cell>
          <cell r="C410">
            <v>11927</v>
          </cell>
          <cell r="D410">
            <v>11918</v>
          </cell>
          <cell r="E410">
            <v>10231</v>
          </cell>
          <cell r="G410">
            <v>11293</v>
          </cell>
          <cell r="H410">
            <v>11099</v>
          </cell>
          <cell r="I410">
            <v>10967</v>
          </cell>
          <cell r="J410">
            <v>10891</v>
          </cell>
          <cell r="L410">
            <v>11289</v>
          </cell>
          <cell r="M410">
            <v>12092</v>
          </cell>
        </row>
        <row r="411">
          <cell r="B411">
            <v>5066</v>
          </cell>
          <cell r="C411">
            <v>5074</v>
          </cell>
          <cell r="D411">
            <v>5226</v>
          </cell>
          <cell r="E411">
            <v>5252</v>
          </cell>
          <cell r="G411">
            <v>5188</v>
          </cell>
          <cell r="H411">
            <v>5160</v>
          </cell>
          <cell r="I411">
            <v>5275</v>
          </cell>
          <cell r="J411">
            <v>5210</v>
          </cell>
          <cell r="L411">
            <v>5184</v>
          </cell>
          <cell r="M411">
            <v>4965</v>
          </cell>
        </row>
        <row r="412">
          <cell r="B412">
            <v>31</v>
          </cell>
          <cell r="C412">
            <v>28</v>
          </cell>
          <cell r="D412">
            <v>27</v>
          </cell>
          <cell r="E412">
            <v>25</v>
          </cell>
          <cell r="G412">
            <v>15</v>
          </cell>
          <cell r="H412">
            <v>63</v>
          </cell>
          <cell r="I412">
            <v>36</v>
          </cell>
          <cell r="J412">
            <v>76</v>
          </cell>
          <cell r="L412">
            <v>89</v>
          </cell>
          <cell r="M412">
            <v>93</v>
          </cell>
        </row>
        <row r="413">
          <cell r="B413">
            <v>164</v>
          </cell>
          <cell r="C413">
            <v>161</v>
          </cell>
          <cell r="D413">
            <v>153</v>
          </cell>
          <cell r="E413">
            <v>151</v>
          </cell>
          <cell r="G413">
            <v>50</v>
          </cell>
          <cell r="H413">
            <v>604</v>
          </cell>
          <cell r="I413">
            <v>680</v>
          </cell>
          <cell r="J413">
            <v>839</v>
          </cell>
          <cell r="L413">
            <v>853</v>
          </cell>
          <cell r="M413">
            <v>935</v>
          </cell>
        </row>
        <row r="414">
          <cell r="B414">
            <v>3564</v>
          </cell>
          <cell r="C414">
            <v>3849</v>
          </cell>
          <cell r="D414">
            <v>3952</v>
          </cell>
          <cell r="E414">
            <v>3911</v>
          </cell>
          <cell r="G414">
            <v>3813</v>
          </cell>
          <cell r="H414">
            <v>3768</v>
          </cell>
          <cell r="I414">
            <v>4108</v>
          </cell>
          <cell r="J414">
            <v>3765</v>
          </cell>
          <cell r="L414">
            <v>3689</v>
          </cell>
          <cell r="M414">
            <v>3729</v>
          </cell>
        </row>
        <row r="415">
          <cell r="B415">
            <v>377</v>
          </cell>
          <cell r="C415">
            <v>371</v>
          </cell>
          <cell r="D415">
            <v>373</v>
          </cell>
          <cell r="E415">
            <v>466</v>
          </cell>
          <cell r="G415">
            <v>450</v>
          </cell>
          <cell r="H415">
            <v>22</v>
          </cell>
          <cell r="I415">
            <v>674</v>
          </cell>
          <cell r="J415">
            <v>474</v>
          </cell>
          <cell r="L415">
            <v>31</v>
          </cell>
          <cell r="M415">
            <v>45</v>
          </cell>
        </row>
        <row r="416">
          <cell r="B416">
            <v>793</v>
          </cell>
          <cell r="C416">
            <v>365</v>
          </cell>
          <cell r="D416">
            <v>603</v>
          </cell>
          <cell r="E416">
            <v>590</v>
          </cell>
          <cell r="G416">
            <v>254</v>
          </cell>
          <cell r="H416">
            <v>723</v>
          </cell>
          <cell r="I416">
            <v>1130</v>
          </cell>
          <cell r="J416">
            <v>1089</v>
          </cell>
          <cell r="L416">
            <v>918</v>
          </cell>
          <cell r="M416">
            <v>1076</v>
          </cell>
        </row>
        <row r="417">
          <cell r="B417">
            <v>698</v>
          </cell>
          <cell r="C417">
            <v>683</v>
          </cell>
          <cell r="D417">
            <v>614</v>
          </cell>
          <cell r="E417">
            <v>852</v>
          </cell>
          <cell r="G417">
            <v>912</v>
          </cell>
          <cell r="H417">
            <v>905</v>
          </cell>
          <cell r="I417">
            <v>1679</v>
          </cell>
          <cell r="J417">
            <v>1737</v>
          </cell>
          <cell r="L417">
            <v>1002</v>
          </cell>
          <cell r="M417">
            <v>1338</v>
          </cell>
        </row>
        <row r="418">
          <cell r="B418">
            <v>623</v>
          </cell>
          <cell r="C418">
            <v>627</v>
          </cell>
          <cell r="D418">
            <v>618</v>
          </cell>
          <cell r="E418">
            <v>641</v>
          </cell>
          <cell r="G418">
            <v>562</v>
          </cell>
          <cell r="H418">
            <v>60</v>
          </cell>
          <cell r="I418">
            <v>1065</v>
          </cell>
          <cell r="J418">
            <v>557</v>
          </cell>
          <cell r="L418">
            <v>1192</v>
          </cell>
          <cell r="M418">
            <v>1130</v>
          </cell>
        </row>
        <row r="419">
          <cell r="B419">
            <v>750</v>
          </cell>
          <cell r="C419">
            <v>731</v>
          </cell>
          <cell r="D419">
            <v>696</v>
          </cell>
          <cell r="E419">
            <v>666</v>
          </cell>
          <cell r="G419">
            <v>605</v>
          </cell>
          <cell r="H419">
            <v>696</v>
          </cell>
          <cell r="I419">
            <v>672</v>
          </cell>
          <cell r="J419">
            <v>755</v>
          </cell>
          <cell r="L419">
            <v>442</v>
          </cell>
          <cell r="M419">
            <v>398</v>
          </cell>
        </row>
        <row r="420">
          <cell r="B420">
            <v>184</v>
          </cell>
          <cell r="C420">
            <v>38</v>
          </cell>
          <cell r="D420">
            <v>121</v>
          </cell>
          <cell r="E420">
            <v>125</v>
          </cell>
          <cell r="G420">
            <v>230</v>
          </cell>
          <cell r="H420">
            <v>582</v>
          </cell>
          <cell r="I420">
            <v>52</v>
          </cell>
          <cell r="J420">
            <v>38</v>
          </cell>
          <cell r="L420">
            <v>38</v>
          </cell>
          <cell r="M420">
            <v>82</v>
          </cell>
        </row>
        <row r="421">
          <cell r="B421">
            <v>17</v>
          </cell>
          <cell r="C421">
            <v>17</v>
          </cell>
          <cell r="D421">
            <v>14</v>
          </cell>
          <cell r="E421">
            <v>13</v>
          </cell>
          <cell r="G421">
            <v>12</v>
          </cell>
          <cell r="H421">
            <v>15</v>
          </cell>
          <cell r="I421">
            <v>13</v>
          </cell>
          <cell r="J421">
            <v>10</v>
          </cell>
          <cell r="L421">
            <v>9</v>
          </cell>
          <cell r="M421">
            <v>4</v>
          </cell>
        </row>
        <row r="422">
          <cell r="B422">
            <v>242</v>
          </cell>
          <cell r="C422">
            <v>46</v>
          </cell>
          <cell r="D422">
            <v>166</v>
          </cell>
          <cell r="E422">
            <v>192</v>
          </cell>
          <cell r="G422">
            <v>269</v>
          </cell>
          <cell r="H422">
            <v>1108</v>
          </cell>
          <cell r="I422">
            <v>53</v>
          </cell>
          <cell r="J422">
            <v>82</v>
          </cell>
          <cell r="L422">
            <v>84</v>
          </cell>
          <cell r="M422">
            <v>314</v>
          </cell>
        </row>
        <row r="423">
          <cell r="B423">
            <v>5313</v>
          </cell>
          <cell r="C423">
            <v>5287</v>
          </cell>
          <cell r="D423">
            <v>8121</v>
          </cell>
          <cell r="E423">
            <v>3890</v>
          </cell>
          <cell r="G423">
            <v>5397</v>
          </cell>
          <cell r="H423">
            <v>9247</v>
          </cell>
          <cell r="I423">
            <v>5287</v>
          </cell>
          <cell r="J423">
            <v>5279</v>
          </cell>
          <cell r="L423">
            <v>7829</v>
          </cell>
          <cell r="M423">
            <v>5304</v>
          </cell>
        </row>
        <row r="424">
          <cell r="B424">
            <v>197</v>
          </cell>
          <cell r="C424">
            <v>203</v>
          </cell>
          <cell r="D424">
            <v>200</v>
          </cell>
          <cell r="E424">
            <v>253</v>
          </cell>
          <cell r="G424">
            <v>258</v>
          </cell>
          <cell r="H424">
            <v>295</v>
          </cell>
          <cell r="I424">
            <v>197</v>
          </cell>
          <cell r="J424">
            <v>343</v>
          </cell>
          <cell r="L424">
            <v>314</v>
          </cell>
          <cell r="M424">
            <v>380</v>
          </cell>
        </row>
        <row r="425">
          <cell r="B425">
            <v>705</v>
          </cell>
          <cell r="C425">
            <v>699</v>
          </cell>
          <cell r="D425">
            <v>721</v>
          </cell>
          <cell r="E425">
            <v>680</v>
          </cell>
          <cell r="G425">
            <v>368</v>
          </cell>
          <cell r="H425">
            <v>441</v>
          </cell>
          <cell r="I425">
            <v>686</v>
          </cell>
          <cell r="J425">
            <v>770</v>
          </cell>
          <cell r="L425">
            <v>387</v>
          </cell>
          <cell r="M425">
            <v>803</v>
          </cell>
        </row>
        <row r="426">
          <cell r="B426">
            <v>445</v>
          </cell>
          <cell r="C426">
            <v>150</v>
          </cell>
          <cell r="D426">
            <v>378</v>
          </cell>
          <cell r="E426">
            <v>329</v>
          </cell>
          <cell r="G426">
            <v>426</v>
          </cell>
          <cell r="H426">
            <v>656</v>
          </cell>
          <cell r="I426">
            <v>161</v>
          </cell>
          <cell r="J426">
            <v>185</v>
          </cell>
          <cell r="L426">
            <v>167</v>
          </cell>
          <cell r="M426">
            <v>474</v>
          </cell>
        </row>
        <row r="427">
          <cell r="B427">
            <v>87</v>
          </cell>
          <cell r="C427">
            <v>418</v>
          </cell>
          <cell r="D427">
            <v>364</v>
          </cell>
          <cell r="E427">
            <v>323</v>
          </cell>
          <cell r="G427">
            <v>302</v>
          </cell>
          <cell r="H427">
            <v>292</v>
          </cell>
          <cell r="I427">
            <v>262</v>
          </cell>
          <cell r="J427">
            <v>288</v>
          </cell>
          <cell r="L427">
            <v>324</v>
          </cell>
          <cell r="M427">
            <v>507</v>
          </cell>
        </row>
        <row r="428">
          <cell r="B428">
            <v>35</v>
          </cell>
          <cell r="C428">
            <v>36</v>
          </cell>
          <cell r="D428">
            <v>32</v>
          </cell>
          <cell r="E428">
            <v>32</v>
          </cell>
          <cell r="G428">
            <v>26</v>
          </cell>
          <cell r="H428">
            <v>30</v>
          </cell>
          <cell r="I428">
            <v>28</v>
          </cell>
          <cell r="J428">
            <v>24</v>
          </cell>
          <cell r="L428">
            <v>25</v>
          </cell>
          <cell r="M428">
            <v>23</v>
          </cell>
        </row>
        <row r="429">
          <cell r="B429">
            <v>1653</v>
          </cell>
          <cell r="C429">
            <v>1602</v>
          </cell>
          <cell r="D429">
            <v>1784</v>
          </cell>
          <cell r="E429">
            <v>1804</v>
          </cell>
          <cell r="G429">
            <v>1446</v>
          </cell>
          <cell r="H429">
            <v>1441</v>
          </cell>
          <cell r="I429">
            <v>1183</v>
          </cell>
          <cell r="J429">
            <v>1290</v>
          </cell>
          <cell r="L429">
            <v>1166</v>
          </cell>
          <cell r="M429">
            <v>1134</v>
          </cell>
        </row>
        <row r="430">
          <cell r="B430">
            <v>1411</v>
          </cell>
          <cell r="C430">
            <v>1951</v>
          </cell>
          <cell r="D430">
            <v>1205</v>
          </cell>
          <cell r="E430">
            <v>1917</v>
          </cell>
          <cell r="G430">
            <v>5196</v>
          </cell>
          <cell r="H430">
            <v>3964</v>
          </cell>
          <cell r="I430">
            <v>3546</v>
          </cell>
          <cell r="J430">
            <v>2311</v>
          </cell>
          <cell r="L430">
            <v>2236</v>
          </cell>
          <cell r="M430">
            <v>1437</v>
          </cell>
        </row>
        <row r="431">
          <cell r="B431">
            <v>462</v>
          </cell>
          <cell r="C431">
            <v>600</v>
          </cell>
          <cell r="D431">
            <v>629</v>
          </cell>
          <cell r="E431">
            <v>687</v>
          </cell>
          <cell r="G431">
            <v>556</v>
          </cell>
          <cell r="H431">
            <v>516</v>
          </cell>
          <cell r="I431">
            <v>445</v>
          </cell>
          <cell r="J431">
            <v>607</v>
          </cell>
          <cell r="L431">
            <v>564</v>
          </cell>
          <cell r="M431">
            <v>638</v>
          </cell>
        </row>
        <row r="432">
          <cell r="B432">
            <v>1210</v>
          </cell>
          <cell r="C432">
            <v>1039</v>
          </cell>
          <cell r="D432">
            <v>1589</v>
          </cell>
          <cell r="E432">
            <v>1178</v>
          </cell>
          <cell r="G432">
            <v>1045</v>
          </cell>
          <cell r="H432">
            <v>443</v>
          </cell>
          <cell r="I432">
            <v>715</v>
          </cell>
          <cell r="J432">
            <v>1851</v>
          </cell>
          <cell r="L432">
            <v>1759</v>
          </cell>
          <cell r="M432">
            <v>1562</v>
          </cell>
        </row>
        <row r="433">
          <cell r="B433">
            <v>16</v>
          </cell>
          <cell r="C433">
            <v>19</v>
          </cell>
          <cell r="D433">
            <v>11</v>
          </cell>
          <cell r="E433">
            <v>12</v>
          </cell>
          <cell r="G433">
            <v>10</v>
          </cell>
          <cell r="H433">
            <v>18</v>
          </cell>
          <cell r="I433">
            <v>20</v>
          </cell>
          <cell r="J433">
            <v>28</v>
          </cell>
          <cell r="L433">
            <v>41</v>
          </cell>
          <cell r="M433">
            <v>211</v>
          </cell>
        </row>
        <row r="434">
          <cell r="B434">
            <v>66064</v>
          </cell>
          <cell r="C434">
            <v>66043</v>
          </cell>
          <cell r="D434">
            <v>66758</v>
          </cell>
          <cell r="E434">
            <v>68170</v>
          </cell>
          <cell r="G434">
            <v>68976</v>
          </cell>
          <cell r="H434">
            <v>67481</v>
          </cell>
          <cell r="I434">
            <v>67968</v>
          </cell>
          <cell r="J434">
            <v>68559</v>
          </cell>
          <cell r="L434">
            <v>72076</v>
          </cell>
          <cell r="M434">
            <v>67020</v>
          </cell>
        </row>
        <row r="435">
          <cell r="B435">
            <v>1484</v>
          </cell>
          <cell r="C435">
            <v>2387</v>
          </cell>
          <cell r="D435">
            <v>2300</v>
          </cell>
          <cell r="E435">
            <v>2262</v>
          </cell>
          <cell r="G435">
            <v>4743</v>
          </cell>
          <cell r="H435">
            <v>4659</v>
          </cell>
          <cell r="I435">
            <v>4821</v>
          </cell>
          <cell r="J435">
            <v>4715</v>
          </cell>
          <cell r="L435">
            <v>4777</v>
          </cell>
          <cell r="M435">
            <v>3306</v>
          </cell>
        </row>
        <row r="436">
          <cell r="B436">
            <v>229</v>
          </cell>
          <cell r="C436">
            <v>431</v>
          </cell>
          <cell r="D436">
            <v>410</v>
          </cell>
          <cell r="E436">
            <v>388</v>
          </cell>
          <cell r="G436">
            <v>804</v>
          </cell>
          <cell r="H436">
            <v>787</v>
          </cell>
          <cell r="I436">
            <v>795</v>
          </cell>
          <cell r="J436">
            <v>779</v>
          </cell>
          <cell r="L436">
            <v>951</v>
          </cell>
          <cell r="M436">
            <v>789</v>
          </cell>
        </row>
        <row r="437">
          <cell r="B437">
            <v>92</v>
          </cell>
          <cell r="C437">
            <v>119</v>
          </cell>
          <cell r="D437">
            <v>123</v>
          </cell>
          <cell r="E437">
            <v>119</v>
          </cell>
          <cell r="G437">
            <v>106</v>
          </cell>
          <cell r="H437">
            <v>93</v>
          </cell>
          <cell r="I437">
            <v>86</v>
          </cell>
          <cell r="J437">
            <v>127</v>
          </cell>
          <cell r="L437">
            <v>162</v>
          </cell>
          <cell r="M437">
            <v>229</v>
          </cell>
        </row>
        <row r="438">
          <cell r="B438">
            <v>8091</v>
          </cell>
          <cell r="C438">
            <v>7957</v>
          </cell>
          <cell r="D438">
            <v>7884</v>
          </cell>
          <cell r="E438">
            <v>7967</v>
          </cell>
          <cell r="G438">
            <v>7865</v>
          </cell>
          <cell r="H438">
            <v>7582</v>
          </cell>
          <cell r="I438">
            <v>7434</v>
          </cell>
          <cell r="J438">
            <v>7436</v>
          </cell>
          <cell r="L438">
            <v>7671</v>
          </cell>
          <cell r="M438">
            <v>7748</v>
          </cell>
        </row>
        <row r="439">
          <cell r="B439">
            <v>27</v>
          </cell>
          <cell r="C439">
            <v>35</v>
          </cell>
          <cell r="D439">
            <v>24</v>
          </cell>
          <cell r="E439">
            <v>21</v>
          </cell>
          <cell r="G439">
            <v>19</v>
          </cell>
          <cell r="H439">
            <v>17</v>
          </cell>
          <cell r="I439">
            <v>18</v>
          </cell>
          <cell r="J439">
            <v>12</v>
          </cell>
          <cell r="L439">
            <v>81</v>
          </cell>
          <cell r="M439">
            <v>95</v>
          </cell>
        </row>
        <row r="440">
          <cell r="B440">
            <v>2980</v>
          </cell>
          <cell r="C440">
            <v>3669</v>
          </cell>
          <cell r="D440">
            <v>3586</v>
          </cell>
          <cell r="E440">
            <v>3363</v>
          </cell>
          <cell r="G440">
            <v>4618</v>
          </cell>
          <cell r="H440">
            <v>4662</v>
          </cell>
          <cell r="I440">
            <v>4570</v>
          </cell>
          <cell r="J440">
            <v>4548</v>
          </cell>
          <cell r="L440">
            <v>4324</v>
          </cell>
          <cell r="M440">
            <v>4118</v>
          </cell>
        </row>
        <row r="441">
          <cell r="B441">
            <v>2064</v>
          </cell>
          <cell r="C441">
            <v>2074</v>
          </cell>
          <cell r="D441">
            <v>1968</v>
          </cell>
          <cell r="E441">
            <v>1921</v>
          </cell>
          <cell r="G441">
            <v>1792</v>
          </cell>
          <cell r="H441">
            <v>1771</v>
          </cell>
          <cell r="I441">
            <v>1735</v>
          </cell>
          <cell r="J441">
            <v>1704</v>
          </cell>
          <cell r="L441">
            <v>1615</v>
          </cell>
          <cell r="M441">
            <v>1560</v>
          </cell>
        </row>
        <row r="442">
          <cell r="B442">
            <v>490</v>
          </cell>
          <cell r="C442">
            <v>482</v>
          </cell>
          <cell r="D442">
            <v>428</v>
          </cell>
          <cell r="E442">
            <v>441</v>
          </cell>
          <cell r="G442">
            <v>411</v>
          </cell>
          <cell r="H442">
            <v>301</v>
          </cell>
          <cell r="I442">
            <v>274</v>
          </cell>
          <cell r="J442">
            <v>250</v>
          </cell>
          <cell r="L442">
            <v>366</v>
          </cell>
          <cell r="M442">
            <v>225</v>
          </cell>
        </row>
        <row r="443">
          <cell r="B443">
            <v>630</v>
          </cell>
          <cell r="C443">
            <v>1264</v>
          </cell>
          <cell r="D443">
            <v>1396</v>
          </cell>
          <cell r="E443">
            <v>1268</v>
          </cell>
          <cell r="G443">
            <v>2253</v>
          </cell>
          <cell r="H443">
            <v>2215</v>
          </cell>
          <cell r="I443">
            <v>2147</v>
          </cell>
          <cell r="J443">
            <v>2102</v>
          </cell>
          <cell r="L443">
            <v>2018</v>
          </cell>
          <cell r="M443">
            <v>1977</v>
          </cell>
        </row>
        <row r="444">
          <cell r="B444">
            <v>5609</v>
          </cell>
          <cell r="C444">
            <v>5400</v>
          </cell>
          <cell r="D444">
            <v>5145</v>
          </cell>
          <cell r="E444">
            <v>4995</v>
          </cell>
          <cell r="G444">
            <v>5032</v>
          </cell>
          <cell r="H444">
            <v>4852</v>
          </cell>
          <cell r="I444">
            <v>4561</v>
          </cell>
          <cell r="J444">
            <v>4384</v>
          </cell>
          <cell r="L444">
            <v>4247</v>
          </cell>
          <cell r="M444">
            <v>3769</v>
          </cell>
        </row>
        <row r="445">
          <cell r="B445">
            <v>245</v>
          </cell>
          <cell r="C445">
            <v>227</v>
          </cell>
          <cell r="D445">
            <v>210</v>
          </cell>
          <cell r="E445">
            <v>203</v>
          </cell>
          <cell r="G445">
            <v>178</v>
          </cell>
          <cell r="H445">
            <v>146</v>
          </cell>
          <cell r="I445">
            <v>133</v>
          </cell>
          <cell r="J445">
            <v>137</v>
          </cell>
          <cell r="L445">
            <v>134</v>
          </cell>
          <cell r="M445">
            <v>120</v>
          </cell>
        </row>
        <row r="446">
          <cell r="B446">
            <v>329</v>
          </cell>
          <cell r="C446">
            <v>497</v>
          </cell>
          <cell r="D446">
            <v>465</v>
          </cell>
          <cell r="E446">
            <v>480</v>
          </cell>
          <cell r="G446">
            <v>876</v>
          </cell>
          <cell r="H446">
            <v>856</v>
          </cell>
          <cell r="I446">
            <v>840</v>
          </cell>
          <cell r="J446">
            <v>840</v>
          </cell>
          <cell r="L446">
            <v>826</v>
          </cell>
          <cell r="M446">
            <v>828</v>
          </cell>
        </row>
        <row r="447">
          <cell r="B447">
            <v>3656</v>
          </cell>
          <cell r="C447">
            <v>4661</v>
          </cell>
          <cell r="D447">
            <v>3899</v>
          </cell>
          <cell r="E447">
            <v>3613</v>
          </cell>
          <cell r="G447">
            <v>3401</v>
          </cell>
          <cell r="H447">
            <v>3254</v>
          </cell>
          <cell r="I447">
            <v>3181</v>
          </cell>
          <cell r="J447">
            <v>3052</v>
          </cell>
          <cell r="L447">
            <v>2820</v>
          </cell>
          <cell r="M447">
            <v>2526</v>
          </cell>
        </row>
        <row r="448">
          <cell r="B448">
            <v>195</v>
          </cell>
          <cell r="C448">
            <v>346</v>
          </cell>
          <cell r="D448">
            <v>323</v>
          </cell>
          <cell r="E448">
            <v>321</v>
          </cell>
          <cell r="G448">
            <v>645</v>
          </cell>
          <cell r="H448">
            <v>633</v>
          </cell>
          <cell r="I448">
            <v>630</v>
          </cell>
          <cell r="J448">
            <v>621</v>
          </cell>
          <cell r="L448">
            <v>616</v>
          </cell>
          <cell r="M448">
            <v>599</v>
          </cell>
        </row>
        <row r="449">
          <cell r="B449">
            <v>4403</v>
          </cell>
          <cell r="C449">
            <v>4254</v>
          </cell>
          <cell r="D449">
            <v>4334</v>
          </cell>
          <cell r="E449">
            <v>3986</v>
          </cell>
          <cell r="G449">
            <v>3765</v>
          </cell>
          <cell r="H449">
            <v>3544</v>
          </cell>
          <cell r="I449">
            <v>3285</v>
          </cell>
          <cell r="J449">
            <v>3119</v>
          </cell>
          <cell r="L449">
            <v>4111</v>
          </cell>
          <cell r="M449">
            <v>4668</v>
          </cell>
        </row>
        <row r="450">
          <cell r="B450">
            <v>1087</v>
          </cell>
          <cell r="C450">
            <v>1492</v>
          </cell>
          <cell r="D450">
            <v>1470</v>
          </cell>
          <cell r="E450">
            <v>1409</v>
          </cell>
          <cell r="G450">
            <v>2431</v>
          </cell>
          <cell r="H450">
            <v>2509</v>
          </cell>
          <cell r="I450">
            <v>2433</v>
          </cell>
          <cell r="J450">
            <v>2351</v>
          </cell>
          <cell r="L450">
            <v>2292</v>
          </cell>
          <cell r="M450">
            <v>2182</v>
          </cell>
        </row>
        <row r="451">
          <cell r="B451">
            <v>330</v>
          </cell>
          <cell r="C451">
            <v>327</v>
          </cell>
          <cell r="D451">
            <v>326</v>
          </cell>
          <cell r="E451">
            <v>335</v>
          </cell>
          <cell r="G451">
            <v>296</v>
          </cell>
          <cell r="H451">
            <v>244</v>
          </cell>
          <cell r="I451">
            <v>205</v>
          </cell>
          <cell r="J451">
            <v>161</v>
          </cell>
          <cell r="L451">
            <v>135</v>
          </cell>
          <cell r="M451">
            <v>121</v>
          </cell>
        </row>
        <row r="452">
          <cell r="B452">
            <v>298</v>
          </cell>
          <cell r="C452">
            <v>303</v>
          </cell>
          <cell r="D452">
            <v>314</v>
          </cell>
          <cell r="E452">
            <v>299</v>
          </cell>
          <cell r="G452">
            <v>794</v>
          </cell>
          <cell r="H452">
            <v>762</v>
          </cell>
          <cell r="I452">
            <v>233</v>
          </cell>
          <cell r="J452">
            <v>219</v>
          </cell>
          <cell r="L452">
            <v>223</v>
          </cell>
          <cell r="M452">
            <v>193</v>
          </cell>
        </row>
        <row r="453">
          <cell r="B453">
            <v>41</v>
          </cell>
          <cell r="C453">
            <v>184</v>
          </cell>
          <cell r="D453">
            <v>180</v>
          </cell>
          <cell r="E453">
            <v>177</v>
          </cell>
          <cell r="G453">
            <v>467</v>
          </cell>
          <cell r="H453">
            <v>460</v>
          </cell>
          <cell r="I453">
            <v>462</v>
          </cell>
          <cell r="J453">
            <v>454</v>
          </cell>
          <cell r="L453">
            <v>453</v>
          </cell>
          <cell r="M453">
            <v>444</v>
          </cell>
        </row>
        <row r="454">
          <cell r="B454">
            <v>7046</v>
          </cell>
          <cell r="C454">
            <v>6952</v>
          </cell>
          <cell r="D454">
            <v>6758</v>
          </cell>
          <cell r="E454">
            <v>6386</v>
          </cell>
          <cell r="G454">
            <v>5930</v>
          </cell>
          <cell r="H454">
            <v>5903</v>
          </cell>
          <cell r="I454">
            <v>5043</v>
          </cell>
          <cell r="J454">
            <v>4361</v>
          </cell>
          <cell r="L454">
            <v>5091</v>
          </cell>
          <cell r="M454">
            <v>4153</v>
          </cell>
        </row>
        <row r="455">
          <cell r="B455">
            <v>721</v>
          </cell>
          <cell r="C455">
            <v>729</v>
          </cell>
          <cell r="D455">
            <v>707</v>
          </cell>
          <cell r="E455">
            <v>673</v>
          </cell>
          <cell r="G455">
            <v>1125</v>
          </cell>
          <cell r="H455">
            <v>937</v>
          </cell>
          <cell r="I455">
            <v>665</v>
          </cell>
          <cell r="J455">
            <v>652</v>
          </cell>
          <cell r="L455">
            <v>614</v>
          </cell>
          <cell r="M455">
            <v>620</v>
          </cell>
        </row>
        <row r="456">
          <cell r="B456">
            <v>1617</v>
          </cell>
          <cell r="C456">
            <v>2183</v>
          </cell>
          <cell r="D456">
            <v>2195</v>
          </cell>
          <cell r="E456">
            <v>2243</v>
          </cell>
          <cell r="G456">
            <v>3228</v>
          </cell>
          <cell r="H456">
            <v>3187</v>
          </cell>
          <cell r="I456">
            <v>3177</v>
          </cell>
          <cell r="J456">
            <v>3149</v>
          </cell>
          <cell r="L456">
            <v>3051</v>
          </cell>
          <cell r="M456">
            <v>2983</v>
          </cell>
        </row>
        <row r="457">
          <cell r="B457">
            <v>464</v>
          </cell>
          <cell r="C457">
            <v>422</v>
          </cell>
          <cell r="D457">
            <v>404</v>
          </cell>
          <cell r="E457">
            <v>400</v>
          </cell>
          <cell r="G457">
            <v>354</v>
          </cell>
          <cell r="H457">
            <v>264</v>
          </cell>
          <cell r="I457">
            <v>213</v>
          </cell>
          <cell r="J457">
            <v>218</v>
          </cell>
          <cell r="L457">
            <v>209</v>
          </cell>
          <cell r="M457">
            <v>203</v>
          </cell>
        </row>
        <row r="458">
          <cell r="B458">
            <v>274</v>
          </cell>
          <cell r="C458">
            <v>283</v>
          </cell>
          <cell r="D458">
            <v>343</v>
          </cell>
          <cell r="E458">
            <v>345</v>
          </cell>
          <cell r="G458">
            <v>365</v>
          </cell>
          <cell r="H458">
            <v>205</v>
          </cell>
          <cell r="I458">
            <v>207</v>
          </cell>
          <cell r="J458">
            <v>183</v>
          </cell>
          <cell r="L458">
            <v>265</v>
          </cell>
          <cell r="M458">
            <v>159</v>
          </cell>
        </row>
        <row r="459">
          <cell r="B459">
            <v>14</v>
          </cell>
          <cell r="C459">
            <v>205</v>
          </cell>
          <cell r="D459">
            <v>277</v>
          </cell>
          <cell r="E459">
            <v>280</v>
          </cell>
          <cell r="G459">
            <v>666</v>
          </cell>
          <cell r="H459">
            <v>599</v>
          </cell>
          <cell r="I459">
            <v>662</v>
          </cell>
          <cell r="J459">
            <v>655</v>
          </cell>
          <cell r="L459">
            <v>668</v>
          </cell>
          <cell r="M459">
            <v>652</v>
          </cell>
        </row>
        <row r="460">
          <cell r="B460">
            <v>1313</v>
          </cell>
          <cell r="C460">
            <v>1286</v>
          </cell>
          <cell r="D460">
            <v>1199</v>
          </cell>
          <cell r="E460">
            <v>1179</v>
          </cell>
          <cell r="G460">
            <v>1116</v>
          </cell>
          <cell r="H460">
            <v>1029</v>
          </cell>
          <cell r="I460">
            <v>969</v>
          </cell>
          <cell r="J460">
            <v>904</v>
          </cell>
          <cell r="L460">
            <v>810</v>
          </cell>
          <cell r="M460">
            <v>722</v>
          </cell>
        </row>
        <row r="461">
          <cell r="B461">
            <v>3855</v>
          </cell>
          <cell r="C461">
            <v>5012</v>
          </cell>
          <cell r="D461">
            <v>5059</v>
          </cell>
          <cell r="E461">
            <v>5071</v>
          </cell>
          <cell r="G461">
            <v>8465</v>
          </cell>
          <cell r="H461">
            <v>8010</v>
          </cell>
          <cell r="I461">
            <v>7981</v>
          </cell>
          <cell r="J461">
            <v>8124</v>
          </cell>
          <cell r="L461">
            <v>8168</v>
          </cell>
          <cell r="M461">
            <v>7921</v>
          </cell>
        </row>
        <row r="462">
          <cell r="B462">
            <v>371</v>
          </cell>
          <cell r="C462">
            <v>506</v>
          </cell>
          <cell r="D462">
            <v>479</v>
          </cell>
          <cell r="E462">
            <v>450</v>
          </cell>
          <cell r="G462">
            <v>760</v>
          </cell>
          <cell r="H462">
            <v>704</v>
          </cell>
          <cell r="I462">
            <v>672</v>
          </cell>
          <cell r="J462">
            <v>662</v>
          </cell>
          <cell r="L462">
            <v>629</v>
          </cell>
          <cell r="M462">
            <v>609</v>
          </cell>
        </row>
        <row r="463">
          <cell r="B463">
            <v>1254</v>
          </cell>
          <cell r="C463">
            <v>1554</v>
          </cell>
          <cell r="D463">
            <v>1499</v>
          </cell>
          <cell r="E463">
            <v>1511</v>
          </cell>
          <cell r="G463">
            <v>2494</v>
          </cell>
          <cell r="H463">
            <v>2440</v>
          </cell>
          <cell r="I463">
            <v>2472</v>
          </cell>
          <cell r="J463">
            <v>2417</v>
          </cell>
          <cell r="L463">
            <v>2548</v>
          </cell>
          <cell r="M463">
            <v>2485</v>
          </cell>
        </row>
        <row r="464">
          <cell r="B464">
            <v>181</v>
          </cell>
          <cell r="C464">
            <v>1122</v>
          </cell>
          <cell r="D464">
            <v>1111</v>
          </cell>
          <cell r="E464">
            <v>1478</v>
          </cell>
          <cell r="G464">
            <v>1609</v>
          </cell>
          <cell r="H464">
            <v>1692</v>
          </cell>
          <cell r="I464">
            <v>1566</v>
          </cell>
          <cell r="J464">
            <v>1675</v>
          </cell>
          <cell r="L464">
            <v>1589</v>
          </cell>
          <cell r="M464">
            <v>1778</v>
          </cell>
        </row>
        <row r="465">
          <cell r="B465">
            <v>293</v>
          </cell>
          <cell r="C465">
            <v>315</v>
          </cell>
          <cell r="D465">
            <v>333</v>
          </cell>
          <cell r="E465">
            <v>327</v>
          </cell>
          <cell r="G465">
            <v>399</v>
          </cell>
          <cell r="H465">
            <v>258</v>
          </cell>
          <cell r="I465">
            <v>403</v>
          </cell>
          <cell r="J465">
            <v>416</v>
          </cell>
          <cell r="L465">
            <v>565</v>
          </cell>
          <cell r="M465">
            <v>496</v>
          </cell>
        </row>
        <row r="466">
          <cell r="B466">
            <v>1701</v>
          </cell>
          <cell r="C466">
            <v>2185</v>
          </cell>
          <cell r="D466">
            <v>2044</v>
          </cell>
          <cell r="E466">
            <v>1985</v>
          </cell>
          <cell r="G466">
            <v>1722</v>
          </cell>
          <cell r="H466">
            <v>1639</v>
          </cell>
          <cell r="I466">
            <v>1630</v>
          </cell>
          <cell r="J466">
            <v>1931</v>
          </cell>
          <cell r="L466">
            <v>2849</v>
          </cell>
          <cell r="M466">
            <v>1931</v>
          </cell>
        </row>
        <row r="467">
          <cell r="B467">
            <v>909</v>
          </cell>
          <cell r="C467">
            <v>1015</v>
          </cell>
          <cell r="D467">
            <v>1028</v>
          </cell>
          <cell r="E467">
            <v>1060</v>
          </cell>
          <cell r="G467">
            <v>1057</v>
          </cell>
          <cell r="H467">
            <v>1052</v>
          </cell>
          <cell r="I467">
            <v>926</v>
          </cell>
          <cell r="J467">
            <v>834</v>
          </cell>
          <cell r="L467">
            <v>1761</v>
          </cell>
          <cell r="M467">
            <v>2763</v>
          </cell>
        </row>
        <row r="468">
          <cell r="B468">
            <v>561</v>
          </cell>
          <cell r="C468">
            <v>559</v>
          </cell>
          <cell r="D468">
            <v>600</v>
          </cell>
          <cell r="E468">
            <v>595</v>
          </cell>
          <cell r="G468">
            <v>658</v>
          </cell>
          <cell r="H468">
            <v>610</v>
          </cell>
          <cell r="I468">
            <v>648</v>
          </cell>
          <cell r="J468">
            <v>606</v>
          </cell>
          <cell r="L468">
            <v>1103</v>
          </cell>
          <cell r="M468">
            <v>129</v>
          </cell>
        </row>
        <row r="469">
          <cell r="B469">
            <v>13</v>
          </cell>
          <cell r="C469">
            <v>11</v>
          </cell>
          <cell r="D469">
            <v>49</v>
          </cell>
          <cell r="E469">
            <v>62</v>
          </cell>
          <cell r="G469">
            <v>67</v>
          </cell>
          <cell r="H469">
            <v>66</v>
          </cell>
          <cell r="I469">
            <v>9</v>
          </cell>
          <cell r="J469">
            <v>96</v>
          </cell>
          <cell r="L469">
            <v>49</v>
          </cell>
          <cell r="M469">
            <v>75</v>
          </cell>
        </row>
        <row r="470">
          <cell r="B470">
            <v>15</v>
          </cell>
          <cell r="C470">
            <v>15</v>
          </cell>
          <cell r="D470">
            <v>14</v>
          </cell>
          <cell r="E470">
            <v>10</v>
          </cell>
          <cell r="G470">
            <v>10</v>
          </cell>
          <cell r="H470">
            <v>9</v>
          </cell>
          <cell r="I470">
            <v>11</v>
          </cell>
          <cell r="J470">
            <v>11</v>
          </cell>
          <cell r="L470">
            <v>10</v>
          </cell>
          <cell r="M470">
            <v>3</v>
          </cell>
        </row>
        <row r="471">
          <cell r="B471">
            <v>449</v>
          </cell>
          <cell r="C471">
            <v>444</v>
          </cell>
          <cell r="D471">
            <v>449</v>
          </cell>
          <cell r="E471">
            <v>193</v>
          </cell>
          <cell r="G471">
            <v>461</v>
          </cell>
          <cell r="H471">
            <v>460</v>
          </cell>
          <cell r="I471">
            <v>727</v>
          </cell>
          <cell r="J471">
            <v>746</v>
          </cell>
          <cell r="L471">
            <v>1577</v>
          </cell>
          <cell r="M471">
            <v>1172</v>
          </cell>
        </row>
        <row r="472">
          <cell r="B472">
            <v>50</v>
          </cell>
          <cell r="C472">
            <v>58</v>
          </cell>
          <cell r="D472">
            <v>58</v>
          </cell>
          <cell r="E472">
            <v>57</v>
          </cell>
          <cell r="G472">
            <v>52</v>
          </cell>
          <cell r="H472">
            <v>48</v>
          </cell>
          <cell r="I472">
            <v>141</v>
          </cell>
          <cell r="J472">
            <v>137</v>
          </cell>
          <cell r="L472">
            <v>134</v>
          </cell>
          <cell r="M472">
            <v>29</v>
          </cell>
        </row>
        <row r="473">
          <cell r="B473">
            <v>218</v>
          </cell>
          <cell r="C473">
            <v>221</v>
          </cell>
          <cell r="D473">
            <v>190</v>
          </cell>
          <cell r="E473">
            <v>263</v>
          </cell>
          <cell r="G473">
            <v>275</v>
          </cell>
          <cell r="H473">
            <v>282</v>
          </cell>
          <cell r="I473">
            <v>288</v>
          </cell>
          <cell r="J473">
            <v>161</v>
          </cell>
          <cell r="L473">
            <v>769</v>
          </cell>
          <cell r="M473">
            <v>537</v>
          </cell>
        </row>
        <row r="474">
          <cell r="B474">
            <v>26046</v>
          </cell>
          <cell r="C474">
            <v>26555</v>
          </cell>
          <cell r="D474">
            <v>26863</v>
          </cell>
          <cell r="E474">
            <v>27665</v>
          </cell>
          <cell r="G474">
            <v>32185</v>
          </cell>
          <cell r="H474">
            <v>30492</v>
          </cell>
          <cell r="I474">
            <v>30918</v>
          </cell>
          <cell r="J474">
            <v>31044</v>
          </cell>
          <cell r="L474">
            <v>31699</v>
          </cell>
          <cell r="M474">
            <v>31268</v>
          </cell>
        </row>
        <row r="475">
          <cell r="B475">
            <v>510</v>
          </cell>
          <cell r="C475">
            <v>624</v>
          </cell>
          <cell r="D475">
            <v>694</v>
          </cell>
          <cell r="E475">
            <v>773</v>
          </cell>
          <cell r="G475">
            <v>1053</v>
          </cell>
          <cell r="H475">
            <v>493</v>
          </cell>
          <cell r="I475">
            <v>1644</v>
          </cell>
          <cell r="J475">
            <v>1405</v>
          </cell>
          <cell r="L475">
            <v>627</v>
          </cell>
          <cell r="M475">
            <v>901</v>
          </cell>
        </row>
        <row r="476">
          <cell r="B476">
            <v>1293</v>
          </cell>
          <cell r="C476">
            <v>1221</v>
          </cell>
          <cell r="D476">
            <v>1243</v>
          </cell>
          <cell r="E476">
            <v>1287</v>
          </cell>
          <cell r="G476">
            <v>2350</v>
          </cell>
          <cell r="H476">
            <v>1229</v>
          </cell>
          <cell r="I476">
            <v>1558</v>
          </cell>
          <cell r="J476">
            <v>2399</v>
          </cell>
          <cell r="L476">
            <v>2639</v>
          </cell>
          <cell r="M476">
            <v>2505</v>
          </cell>
        </row>
        <row r="477">
          <cell r="B477">
            <v>147</v>
          </cell>
          <cell r="C477">
            <v>541</v>
          </cell>
          <cell r="D477">
            <v>637</v>
          </cell>
          <cell r="E477">
            <v>273</v>
          </cell>
          <cell r="G477">
            <v>401</v>
          </cell>
          <cell r="H477">
            <v>397</v>
          </cell>
          <cell r="I477">
            <v>452</v>
          </cell>
          <cell r="J477">
            <v>346</v>
          </cell>
          <cell r="L477">
            <v>453</v>
          </cell>
          <cell r="M477">
            <v>492</v>
          </cell>
        </row>
        <row r="478">
          <cell r="B478">
            <v>32</v>
          </cell>
          <cell r="C478">
            <v>34</v>
          </cell>
          <cell r="D478">
            <v>35</v>
          </cell>
          <cell r="E478">
            <v>26</v>
          </cell>
          <cell r="G478">
            <v>25</v>
          </cell>
          <cell r="H478">
            <v>23</v>
          </cell>
          <cell r="I478">
            <v>19</v>
          </cell>
          <cell r="J478">
            <v>19</v>
          </cell>
          <cell r="L478">
            <v>17</v>
          </cell>
          <cell r="M478">
            <v>3</v>
          </cell>
        </row>
        <row r="479">
          <cell r="B479">
            <v>42827</v>
          </cell>
          <cell r="C479">
            <v>42026</v>
          </cell>
          <cell r="D479">
            <v>42065</v>
          </cell>
          <cell r="E479">
            <v>43674</v>
          </cell>
          <cell r="G479">
            <v>44428</v>
          </cell>
          <cell r="H479">
            <v>44821</v>
          </cell>
          <cell r="I479">
            <v>47668</v>
          </cell>
          <cell r="J479">
            <v>45685</v>
          </cell>
          <cell r="L479">
            <v>51019</v>
          </cell>
          <cell r="M479">
            <v>49820</v>
          </cell>
        </row>
        <row r="480">
          <cell r="B480">
            <v>110</v>
          </cell>
          <cell r="C480">
            <v>111</v>
          </cell>
          <cell r="D480">
            <v>159</v>
          </cell>
          <cell r="E480">
            <v>274</v>
          </cell>
          <cell r="G480">
            <v>183</v>
          </cell>
          <cell r="H480">
            <v>213</v>
          </cell>
          <cell r="I480">
            <v>254</v>
          </cell>
          <cell r="J480">
            <v>581</v>
          </cell>
          <cell r="L480">
            <v>801</v>
          </cell>
          <cell r="M480">
            <v>781</v>
          </cell>
        </row>
        <row r="481">
          <cell r="B481">
            <v>1071</v>
          </cell>
          <cell r="C481">
            <v>1087</v>
          </cell>
          <cell r="D481">
            <v>1118</v>
          </cell>
          <cell r="E481">
            <v>1141</v>
          </cell>
          <cell r="G481">
            <v>515</v>
          </cell>
          <cell r="H481">
            <v>1043</v>
          </cell>
          <cell r="I481">
            <v>1024</v>
          </cell>
          <cell r="J481">
            <v>404</v>
          </cell>
          <cell r="L481">
            <v>322</v>
          </cell>
          <cell r="M481">
            <v>273</v>
          </cell>
        </row>
        <row r="482">
          <cell r="B482">
            <v>1391</v>
          </cell>
          <cell r="C482">
            <v>1284</v>
          </cell>
          <cell r="D482">
            <v>1312</v>
          </cell>
          <cell r="E482">
            <v>1267</v>
          </cell>
          <cell r="G482">
            <v>1290</v>
          </cell>
          <cell r="H482">
            <v>1301</v>
          </cell>
          <cell r="I482">
            <v>1550</v>
          </cell>
          <cell r="J482">
            <v>1576</v>
          </cell>
          <cell r="L482">
            <v>1528</v>
          </cell>
          <cell r="M482">
            <v>1692</v>
          </cell>
        </row>
        <row r="483">
          <cell r="B483">
            <v>2198</v>
          </cell>
          <cell r="C483">
            <v>2267</v>
          </cell>
          <cell r="D483">
            <v>2413</v>
          </cell>
          <cell r="E483">
            <v>2563</v>
          </cell>
          <cell r="G483">
            <v>1984</v>
          </cell>
          <cell r="H483">
            <v>2639</v>
          </cell>
          <cell r="I483">
            <v>2091</v>
          </cell>
          <cell r="J483">
            <v>2399</v>
          </cell>
          <cell r="L483">
            <v>2467</v>
          </cell>
          <cell r="M483">
            <v>3398</v>
          </cell>
        </row>
        <row r="484">
          <cell r="B484">
            <v>9448</v>
          </cell>
          <cell r="C484">
            <v>9668</v>
          </cell>
          <cell r="D484">
            <v>9712</v>
          </cell>
          <cell r="E484">
            <v>9617</v>
          </cell>
          <cell r="G484">
            <v>10261</v>
          </cell>
          <cell r="H484">
            <v>10560</v>
          </cell>
          <cell r="I484">
            <v>10619</v>
          </cell>
          <cell r="J484">
            <v>10678</v>
          </cell>
          <cell r="L484">
            <v>10781</v>
          </cell>
          <cell r="M484">
            <v>10517</v>
          </cell>
        </row>
        <row r="485">
          <cell r="B485">
            <v>158</v>
          </cell>
          <cell r="C485">
            <v>287</v>
          </cell>
          <cell r="D485">
            <v>317</v>
          </cell>
          <cell r="E485">
            <v>146</v>
          </cell>
          <cell r="G485">
            <v>569</v>
          </cell>
          <cell r="H485">
            <v>595</v>
          </cell>
          <cell r="I485">
            <v>635</v>
          </cell>
          <cell r="J485">
            <v>658</v>
          </cell>
          <cell r="L485">
            <v>681</v>
          </cell>
          <cell r="M485">
            <v>657</v>
          </cell>
        </row>
        <row r="486">
          <cell r="B486">
            <v>785</v>
          </cell>
          <cell r="C486">
            <v>796</v>
          </cell>
          <cell r="D486">
            <v>820</v>
          </cell>
          <cell r="E486">
            <v>862</v>
          </cell>
          <cell r="G486">
            <v>1076</v>
          </cell>
          <cell r="H486">
            <v>954</v>
          </cell>
          <cell r="I486">
            <v>972</v>
          </cell>
          <cell r="J486">
            <v>991</v>
          </cell>
          <cell r="L486">
            <v>3377</v>
          </cell>
          <cell r="M486">
            <v>2609</v>
          </cell>
        </row>
        <row r="487">
          <cell r="B487">
            <v>19</v>
          </cell>
          <cell r="C487">
            <v>18</v>
          </cell>
          <cell r="D487">
            <v>17</v>
          </cell>
          <cell r="E487">
            <v>87</v>
          </cell>
          <cell r="G487">
            <v>93</v>
          </cell>
          <cell r="H487">
            <v>93</v>
          </cell>
          <cell r="I487">
            <v>125</v>
          </cell>
          <cell r="J487">
            <v>136</v>
          </cell>
          <cell r="L487">
            <v>125</v>
          </cell>
          <cell r="M487">
            <v>104</v>
          </cell>
        </row>
        <row r="488">
          <cell r="B488">
            <v>1037</v>
          </cell>
          <cell r="C488">
            <v>1080</v>
          </cell>
          <cell r="D488">
            <v>1011</v>
          </cell>
          <cell r="E488">
            <v>630</v>
          </cell>
          <cell r="G488">
            <v>975</v>
          </cell>
          <cell r="H488">
            <v>942</v>
          </cell>
          <cell r="I488">
            <v>2902</v>
          </cell>
          <cell r="J488">
            <v>3169</v>
          </cell>
          <cell r="L488">
            <v>5134</v>
          </cell>
          <cell r="M488">
            <v>4533</v>
          </cell>
        </row>
        <row r="489">
          <cell r="B489">
            <v>23645</v>
          </cell>
          <cell r="C489">
            <v>23875</v>
          </cell>
          <cell r="D489">
            <v>23874</v>
          </cell>
          <cell r="E489">
            <v>23781</v>
          </cell>
          <cell r="G489">
            <v>23673</v>
          </cell>
          <cell r="H489">
            <v>23509</v>
          </cell>
          <cell r="I489">
            <v>28444</v>
          </cell>
          <cell r="J489">
            <v>29082</v>
          </cell>
          <cell r="L489">
            <v>34153</v>
          </cell>
          <cell r="M489">
            <v>29735</v>
          </cell>
        </row>
        <row r="490">
          <cell r="B490">
            <v>196</v>
          </cell>
          <cell r="C490">
            <v>194</v>
          </cell>
          <cell r="D490">
            <v>221</v>
          </cell>
          <cell r="E490">
            <v>272</v>
          </cell>
          <cell r="G490">
            <v>100</v>
          </cell>
          <cell r="H490">
            <v>110</v>
          </cell>
          <cell r="I490">
            <v>133</v>
          </cell>
          <cell r="J490">
            <v>208</v>
          </cell>
          <cell r="L490">
            <v>339</v>
          </cell>
          <cell r="M490">
            <v>310</v>
          </cell>
        </row>
        <row r="491">
          <cell r="B491">
            <v>50</v>
          </cell>
          <cell r="C491">
            <v>49</v>
          </cell>
          <cell r="D491">
            <v>52</v>
          </cell>
          <cell r="E491">
            <v>152</v>
          </cell>
          <cell r="G491">
            <v>266</v>
          </cell>
          <cell r="H491">
            <v>267</v>
          </cell>
          <cell r="I491">
            <v>261</v>
          </cell>
          <cell r="J491">
            <v>259</v>
          </cell>
          <cell r="L491">
            <v>410</v>
          </cell>
          <cell r="M491">
            <v>339</v>
          </cell>
        </row>
        <row r="492">
          <cell r="B492">
            <v>23642</v>
          </cell>
          <cell r="C492">
            <v>23638</v>
          </cell>
          <cell r="D492">
            <v>23328</v>
          </cell>
          <cell r="E492">
            <v>24102</v>
          </cell>
          <cell r="G492">
            <v>24457</v>
          </cell>
          <cell r="H492">
            <v>24889</v>
          </cell>
          <cell r="I492">
            <v>24846</v>
          </cell>
          <cell r="J492">
            <v>24864</v>
          </cell>
          <cell r="L492">
            <v>25152</v>
          </cell>
          <cell r="M492">
            <v>25260</v>
          </cell>
        </row>
        <row r="493">
          <cell r="B493">
            <v>59</v>
          </cell>
          <cell r="C493">
            <v>19</v>
          </cell>
          <cell r="D493">
            <v>55</v>
          </cell>
          <cell r="E493">
            <v>92</v>
          </cell>
          <cell r="G493">
            <v>327</v>
          </cell>
          <cell r="H493">
            <v>346</v>
          </cell>
          <cell r="I493">
            <v>390</v>
          </cell>
          <cell r="J493">
            <v>388</v>
          </cell>
          <cell r="L493">
            <v>411</v>
          </cell>
          <cell r="M493">
            <v>404</v>
          </cell>
        </row>
        <row r="494">
          <cell r="B494">
            <v>35486</v>
          </cell>
          <cell r="C494">
            <v>35204</v>
          </cell>
          <cell r="D494">
            <v>35671</v>
          </cell>
          <cell r="E494">
            <v>37166</v>
          </cell>
          <cell r="G494">
            <v>38046</v>
          </cell>
          <cell r="H494">
            <v>36765</v>
          </cell>
          <cell r="I494">
            <v>36852</v>
          </cell>
          <cell r="J494">
            <v>37442</v>
          </cell>
          <cell r="L494">
            <v>41279</v>
          </cell>
          <cell r="M494">
            <v>37862</v>
          </cell>
        </row>
        <row r="495">
          <cell r="B495">
            <v>129</v>
          </cell>
          <cell r="C495">
            <v>125</v>
          </cell>
          <cell r="D495">
            <v>121</v>
          </cell>
          <cell r="E495">
            <v>120</v>
          </cell>
          <cell r="G495">
            <v>112</v>
          </cell>
          <cell r="H495">
            <v>118</v>
          </cell>
          <cell r="I495">
            <v>115</v>
          </cell>
          <cell r="J495">
            <v>113</v>
          </cell>
          <cell r="L495">
            <v>114</v>
          </cell>
          <cell r="M495">
            <v>97</v>
          </cell>
        </row>
        <row r="496">
          <cell r="B496">
            <v>2199</v>
          </cell>
          <cell r="C496">
            <v>2331</v>
          </cell>
          <cell r="D496">
            <v>2478</v>
          </cell>
          <cell r="E496">
            <v>2650</v>
          </cell>
          <cell r="G496">
            <v>1533</v>
          </cell>
          <cell r="H496">
            <v>2657</v>
          </cell>
          <cell r="I496">
            <v>2811</v>
          </cell>
          <cell r="J496">
            <v>2868</v>
          </cell>
          <cell r="L496">
            <v>3142</v>
          </cell>
          <cell r="M496">
            <v>3301</v>
          </cell>
        </row>
        <row r="497">
          <cell r="B497">
            <v>394</v>
          </cell>
          <cell r="C497">
            <v>1503</v>
          </cell>
          <cell r="D497">
            <v>485</v>
          </cell>
          <cell r="E497">
            <v>489</v>
          </cell>
          <cell r="G497">
            <v>422</v>
          </cell>
          <cell r="H497">
            <v>412</v>
          </cell>
          <cell r="I497">
            <v>463</v>
          </cell>
          <cell r="J497">
            <v>460</v>
          </cell>
          <cell r="L497">
            <v>324</v>
          </cell>
          <cell r="M497">
            <v>521</v>
          </cell>
        </row>
        <row r="498">
          <cell r="B498">
            <v>65</v>
          </cell>
          <cell r="C498">
            <v>66</v>
          </cell>
          <cell r="D498">
            <v>66</v>
          </cell>
          <cell r="E498">
            <v>266</v>
          </cell>
          <cell r="G498">
            <v>292</v>
          </cell>
          <cell r="H498">
            <v>270</v>
          </cell>
          <cell r="I498">
            <v>260</v>
          </cell>
          <cell r="J498">
            <v>301</v>
          </cell>
          <cell r="L498">
            <v>325</v>
          </cell>
          <cell r="M498">
            <v>316</v>
          </cell>
        </row>
        <row r="499">
          <cell r="B499">
            <v>22366</v>
          </cell>
          <cell r="C499">
            <v>22618</v>
          </cell>
          <cell r="D499">
            <v>22497</v>
          </cell>
          <cell r="E499">
            <v>23170</v>
          </cell>
          <cell r="G499">
            <v>22744</v>
          </cell>
          <cell r="H499">
            <v>22681</v>
          </cell>
          <cell r="I499">
            <v>23216</v>
          </cell>
          <cell r="J499">
            <v>23550</v>
          </cell>
          <cell r="L499">
            <v>25618</v>
          </cell>
          <cell r="M499">
            <v>23804</v>
          </cell>
        </row>
        <row r="500">
          <cell r="B500">
            <v>442</v>
          </cell>
          <cell r="C500">
            <v>462</v>
          </cell>
          <cell r="D500">
            <v>473</v>
          </cell>
          <cell r="E500">
            <v>498</v>
          </cell>
          <cell r="G500">
            <v>230</v>
          </cell>
          <cell r="H500">
            <v>312</v>
          </cell>
          <cell r="I500">
            <v>482</v>
          </cell>
          <cell r="J500">
            <v>495</v>
          </cell>
          <cell r="L500">
            <v>404</v>
          </cell>
          <cell r="M500">
            <v>288</v>
          </cell>
        </row>
        <row r="501">
          <cell r="B501">
            <v>606</v>
          </cell>
          <cell r="C501">
            <v>939</v>
          </cell>
          <cell r="D501">
            <v>846</v>
          </cell>
          <cell r="E501">
            <v>677</v>
          </cell>
          <cell r="G501">
            <v>1421</v>
          </cell>
          <cell r="H501">
            <v>1383</v>
          </cell>
          <cell r="I501">
            <v>2185</v>
          </cell>
          <cell r="J501">
            <v>1569</v>
          </cell>
          <cell r="L501">
            <v>1132</v>
          </cell>
          <cell r="M501">
            <v>4623</v>
          </cell>
        </row>
        <row r="502">
          <cell r="B502">
            <v>1243</v>
          </cell>
          <cell r="C502">
            <v>1228</v>
          </cell>
          <cell r="D502">
            <v>1545</v>
          </cell>
          <cell r="E502">
            <v>1370</v>
          </cell>
          <cell r="G502">
            <v>1915</v>
          </cell>
          <cell r="H502">
            <v>2449</v>
          </cell>
          <cell r="I502">
            <v>2359</v>
          </cell>
          <cell r="J502">
            <v>1379</v>
          </cell>
          <cell r="L502">
            <v>2170</v>
          </cell>
          <cell r="M502">
            <v>2331</v>
          </cell>
        </row>
        <row r="503">
          <cell r="B503">
            <v>904</v>
          </cell>
          <cell r="C503">
            <v>893</v>
          </cell>
          <cell r="D503">
            <v>1041</v>
          </cell>
          <cell r="E503">
            <v>1851</v>
          </cell>
          <cell r="G503">
            <v>2090</v>
          </cell>
          <cell r="H503">
            <v>1313</v>
          </cell>
          <cell r="I503">
            <v>1342</v>
          </cell>
          <cell r="J503">
            <v>1298</v>
          </cell>
          <cell r="L503">
            <v>1439</v>
          </cell>
          <cell r="M503">
            <v>1141</v>
          </cell>
        </row>
        <row r="504">
          <cell r="B504">
            <v>20</v>
          </cell>
          <cell r="C504">
            <v>64</v>
          </cell>
          <cell r="D504">
            <v>86</v>
          </cell>
          <cell r="E504">
            <v>40</v>
          </cell>
          <cell r="G504">
            <v>31</v>
          </cell>
          <cell r="H504">
            <v>35</v>
          </cell>
          <cell r="I504">
            <v>14</v>
          </cell>
          <cell r="J504">
            <v>34</v>
          </cell>
          <cell r="L504">
            <v>39</v>
          </cell>
          <cell r="M504">
            <v>35</v>
          </cell>
        </row>
        <row r="505">
          <cell r="B505">
            <v>308</v>
          </cell>
          <cell r="C505">
            <v>353</v>
          </cell>
          <cell r="D505">
            <v>305</v>
          </cell>
          <cell r="E505">
            <v>317</v>
          </cell>
          <cell r="G505">
            <v>307</v>
          </cell>
          <cell r="H505">
            <v>345</v>
          </cell>
          <cell r="I505">
            <v>342</v>
          </cell>
          <cell r="J505">
            <v>303</v>
          </cell>
          <cell r="L505">
            <v>281</v>
          </cell>
          <cell r="M505">
            <v>243</v>
          </cell>
        </row>
        <row r="506">
          <cell r="B506">
            <v>114</v>
          </cell>
          <cell r="C506">
            <v>41</v>
          </cell>
          <cell r="D506">
            <v>45</v>
          </cell>
          <cell r="E506">
            <v>40</v>
          </cell>
          <cell r="G506">
            <v>40</v>
          </cell>
          <cell r="H506">
            <v>31</v>
          </cell>
          <cell r="I506">
            <v>114</v>
          </cell>
          <cell r="J506">
            <v>257</v>
          </cell>
          <cell r="L506">
            <v>235</v>
          </cell>
          <cell r="M506">
            <v>17</v>
          </cell>
        </row>
        <row r="507">
          <cell r="B507">
            <v>199</v>
          </cell>
          <cell r="C507">
            <v>195</v>
          </cell>
          <cell r="D507">
            <v>197</v>
          </cell>
          <cell r="E507">
            <v>234</v>
          </cell>
          <cell r="G507">
            <v>297</v>
          </cell>
          <cell r="H507">
            <v>299</v>
          </cell>
          <cell r="I507">
            <v>304</v>
          </cell>
          <cell r="J507">
            <v>270</v>
          </cell>
          <cell r="L507">
            <v>508</v>
          </cell>
          <cell r="M507">
            <v>422</v>
          </cell>
        </row>
        <row r="508">
          <cell r="B508">
            <v>18</v>
          </cell>
          <cell r="C508">
            <v>18</v>
          </cell>
          <cell r="D508">
            <v>16</v>
          </cell>
          <cell r="E508">
            <v>13</v>
          </cell>
          <cell r="G508">
            <v>15</v>
          </cell>
          <cell r="H508">
            <v>11</v>
          </cell>
          <cell r="I508">
            <v>15</v>
          </cell>
          <cell r="J508">
            <v>15</v>
          </cell>
          <cell r="L508">
            <v>17</v>
          </cell>
          <cell r="M508">
            <v>6</v>
          </cell>
        </row>
        <row r="509">
          <cell r="B509">
            <v>15</v>
          </cell>
          <cell r="C509">
            <v>15</v>
          </cell>
          <cell r="D509">
            <v>38</v>
          </cell>
          <cell r="E509">
            <v>47</v>
          </cell>
          <cell r="G509">
            <v>43</v>
          </cell>
          <cell r="H509">
            <v>46</v>
          </cell>
          <cell r="I509">
            <v>11</v>
          </cell>
          <cell r="J509">
            <v>48</v>
          </cell>
          <cell r="L509">
            <v>55</v>
          </cell>
          <cell r="M509">
            <v>49</v>
          </cell>
        </row>
        <row r="510">
          <cell r="B510">
            <v>150</v>
          </cell>
          <cell r="C510">
            <v>139</v>
          </cell>
          <cell r="D510">
            <v>134</v>
          </cell>
          <cell r="E510">
            <v>128</v>
          </cell>
          <cell r="G510">
            <v>126</v>
          </cell>
          <cell r="H510">
            <v>121</v>
          </cell>
          <cell r="I510">
            <v>117</v>
          </cell>
          <cell r="J510">
            <v>122</v>
          </cell>
          <cell r="L510">
            <v>121</v>
          </cell>
          <cell r="M510">
            <v>107</v>
          </cell>
        </row>
        <row r="511">
          <cell r="B511">
            <v>8348</v>
          </cell>
          <cell r="C511">
            <v>8503</v>
          </cell>
          <cell r="D511">
            <v>8331</v>
          </cell>
          <cell r="E511">
            <v>8219</v>
          </cell>
          <cell r="G511">
            <v>8806</v>
          </cell>
          <cell r="H511">
            <v>8893</v>
          </cell>
          <cell r="I511">
            <v>8904</v>
          </cell>
          <cell r="J511">
            <v>8983</v>
          </cell>
          <cell r="L511">
            <v>8838</v>
          </cell>
          <cell r="M511">
            <v>8764</v>
          </cell>
        </row>
        <row r="512">
          <cell r="B512">
            <v>3715</v>
          </cell>
          <cell r="C512">
            <v>3713</v>
          </cell>
          <cell r="D512">
            <v>3545</v>
          </cell>
          <cell r="E512">
            <v>3348</v>
          </cell>
          <cell r="G512">
            <v>3380</v>
          </cell>
          <cell r="H512">
            <v>3466</v>
          </cell>
          <cell r="I512">
            <v>3593</v>
          </cell>
          <cell r="J512">
            <v>3764</v>
          </cell>
          <cell r="L512">
            <v>6110</v>
          </cell>
          <cell r="M512">
            <v>5008</v>
          </cell>
        </row>
        <row r="513">
          <cell r="B513">
            <v>145</v>
          </cell>
          <cell r="C513">
            <v>145</v>
          </cell>
          <cell r="D513">
            <v>203</v>
          </cell>
          <cell r="E513">
            <v>486</v>
          </cell>
          <cell r="G513">
            <v>314</v>
          </cell>
          <cell r="H513">
            <v>324</v>
          </cell>
          <cell r="I513">
            <v>338</v>
          </cell>
          <cell r="J513">
            <v>339</v>
          </cell>
          <cell r="L513">
            <v>341</v>
          </cell>
          <cell r="M513">
            <v>352</v>
          </cell>
        </row>
        <row r="514">
          <cell r="B514">
            <v>30</v>
          </cell>
          <cell r="C514">
            <v>29</v>
          </cell>
          <cell r="D514">
            <v>29</v>
          </cell>
          <cell r="E514">
            <v>21</v>
          </cell>
          <cell r="G514">
            <v>20</v>
          </cell>
          <cell r="H514">
            <v>20</v>
          </cell>
          <cell r="I514">
            <v>24</v>
          </cell>
          <cell r="J514">
            <v>22</v>
          </cell>
          <cell r="L514">
            <v>19</v>
          </cell>
          <cell r="M514">
            <v>11</v>
          </cell>
        </row>
        <row r="515">
          <cell r="B515">
            <v>1444</v>
          </cell>
          <cell r="C515">
            <v>1548</v>
          </cell>
          <cell r="D515">
            <v>1749</v>
          </cell>
          <cell r="E515">
            <v>1614</v>
          </cell>
          <cell r="G515">
            <v>1899</v>
          </cell>
          <cell r="H515">
            <v>2159</v>
          </cell>
          <cell r="I515">
            <v>2053</v>
          </cell>
          <cell r="J515">
            <v>2038</v>
          </cell>
          <cell r="L515">
            <v>2145</v>
          </cell>
          <cell r="M515">
            <v>2081</v>
          </cell>
        </row>
        <row r="516">
          <cell r="B516">
            <v>173</v>
          </cell>
          <cell r="C516">
            <v>532</v>
          </cell>
          <cell r="D516">
            <v>489</v>
          </cell>
          <cell r="E516">
            <v>304</v>
          </cell>
          <cell r="G516">
            <v>697</v>
          </cell>
          <cell r="H516">
            <v>706</v>
          </cell>
          <cell r="I516">
            <v>736</v>
          </cell>
          <cell r="J516">
            <v>863</v>
          </cell>
          <cell r="L516">
            <v>857</v>
          </cell>
          <cell r="M516">
            <v>877</v>
          </cell>
        </row>
        <row r="517">
          <cell r="B517">
            <v>79</v>
          </cell>
          <cell r="C517">
            <v>76</v>
          </cell>
          <cell r="D517">
            <v>55</v>
          </cell>
          <cell r="E517">
            <v>97</v>
          </cell>
          <cell r="G517">
            <v>130</v>
          </cell>
          <cell r="H517">
            <v>121</v>
          </cell>
          <cell r="I517">
            <v>123</v>
          </cell>
          <cell r="J517">
            <v>46</v>
          </cell>
          <cell r="L517">
            <v>48</v>
          </cell>
          <cell r="M517">
            <v>37</v>
          </cell>
        </row>
        <row r="518">
          <cell r="B518">
            <v>33897</v>
          </cell>
          <cell r="C518">
            <v>34659</v>
          </cell>
          <cell r="D518">
            <v>34653</v>
          </cell>
          <cell r="E518">
            <v>36354</v>
          </cell>
          <cell r="G518">
            <v>44342</v>
          </cell>
          <cell r="H518">
            <v>37247</v>
          </cell>
          <cell r="I518">
            <v>37871</v>
          </cell>
          <cell r="J518">
            <v>38573</v>
          </cell>
          <cell r="L518">
            <v>38628</v>
          </cell>
          <cell r="M518">
            <v>39085</v>
          </cell>
        </row>
        <row r="519">
          <cell r="B519">
            <v>61</v>
          </cell>
          <cell r="C519">
            <v>49</v>
          </cell>
          <cell r="D519">
            <v>17</v>
          </cell>
          <cell r="E519">
            <v>77</v>
          </cell>
          <cell r="G519">
            <v>150</v>
          </cell>
          <cell r="H519">
            <v>1088</v>
          </cell>
          <cell r="I519">
            <v>1168</v>
          </cell>
          <cell r="J519">
            <v>1157</v>
          </cell>
          <cell r="L519">
            <v>1191</v>
          </cell>
          <cell r="M519">
            <v>1251</v>
          </cell>
        </row>
        <row r="520">
          <cell r="B520">
            <v>199</v>
          </cell>
          <cell r="C520">
            <v>206</v>
          </cell>
          <cell r="D520">
            <v>207</v>
          </cell>
          <cell r="E520">
            <v>197</v>
          </cell>
          <cell r="G520">
            <v>192</v>
          </cell>
          <cell r="H520">
            <v>196</v>
          </cell>
          <cell r="I520">
            <v>35</v>
          </cell>
          <cell r="J520">
            <v>30</v>
          </cell>
          <cell r="L520">
            <v>26</v>
          </cell>
          <cell r="M520">
            <v>168</v>
          </cell>
        </row>
        <row r="521">
          <cell r="B521">
            <v>36969</v>
          </cell>
          <cell r="C521">
            <v>37383</v>
          </cell>
          <cell r="D521">
            <v>37186</v>
          </cell>
          <cell r="E521">
            <v>40179</v>
          </cell>
          <cell r="G521">
            <v>40065</v>
          </cell>
          <cell r="H521">
            <v>39922</v>
          </cell>
          <cell r="I521">
            <v>40761</v>
          </cell>
          <cell r="J521">
            <v>41325</v>
          </cell>
          <cell r="L521">
            <v>40733</v>
          </cell>
          <cell r="M521">
            <v>41676</v>
          </cell>
        </row>
        <row r="522">
          <cell r="B522">
            <v>33</v>
          </cell>
          <cell r="C522">
            <v>30</v>
          </cell>
          <cell r="D522">
            <v>27</v>
          </cell>
          <cell r="E522">
            <v>26</v>
          </cell>
          <cell r="G522">
            <v>19</v>
          </cell>
          <cell r="H522">
            <v>21</v>
          </cell>
          <cell r="I522">
            <v>20</v>
          </cell>
          <cell r="J522">
            <v>22</v>
          </cell>
          <cell r="L522">
            <v>21</v>
          </cell>
          <cell r="M522">
            <v>47</v>
          </cell>
        </row>
        <row r="523">
          <cell r="B523">
            <v>1477</v>
          </cell>
          <cell r="C523">
            <v>1449</v>
          </cell>
          <cell r="D523">
            <v>1429</v>
          </cell>
          <cell r="E523">
            <v>1358</v>
          </cell>
          <cell r="G523">
            <v>1819</v>
          </cell>
          <cell r="H523">
            <v>1839</v>
          </cell>
          <cell r="I523">
            <v>1871</v>
          </cell>
          <cell r="J523">
            <v>2019</v>
          </cell>
          <cell r="L523">
            <v>1781</v>
          </cell>
          <cell r="M523">
            <v>1846</v>
          </cell>
        </row>
        <row r="524">
          <cell r="B524">
            <v>412</v>
          </cell>
          <cell r="C524">
            <v>415</v>
          </cell>
          <cell r="D524">
            <v>512</v>
          </cell>
          <cell r="E524">
            <v>388</v>
          </cell>
          <cell r="G524">
            <v>462</v>
          </cell>
          <cell r="H524">
            <v>419</v>
          </cell>
          <cell r="I524">
            <v>313</v>
          </cell>
          <cell r="J524">
            <v>440</v>
          </cell>
          <cell r="L524">
            <v>453</v>
          </cell>
          <cell r="M524">
            <v>376</v>
          </cell>
        </row>
        <row r="525">
          <cell r="B525">
            <v>49</v>
          </cell>
          <cell r="C525">
            <v>49</v>
          </cell>
          <cell r="D525">
            <v>48</v>
          </cell>
          <cell r="E525">
            <v>45</v>
          </cell>
          <cell r="G525">
            <v>36</v>
          </cell>
          <cell r="H525">
            <v>33</v>
          </cell>
          <cell r="I525">
            <v>51</v>
          </cell>
          <cell r="J525">
            <v>51</v>
          </cell>
          <cell r="L525">
            <v>49</v>
          </cell>
          <cell r="M525">
            <v>37</v>
          </cell>
        </row>
        <row r="526">
          <cell r="B526">
            <v>295</v>
          </cell>
          <cell r="C526">
            <v>293</v>
          </cell>
          <cell r="D526">
            <v>282</v>
          </cell>
          <cell r="E526">
            <v>270</v>
          </cell>
          <cell r="G526">
            <v>266</v>
          </cell>
          <cell r="H526">
            <v>274</v>
          </cell>
          <cell r="I526">
            <v>279</v>
          </cell>
          <cell r="J526">
            <v>291</v>
          </cell>
          <cell r="L526">
            <v>99</v>
          </cell>
          <cell r="M526">
            <v>86</v>
          </cell>
        </row>
        <row r="527">
          <cell r="B527">
            <v>22</v>
          </cell>
          <cell r="C527">
            <v>22</v>
          </cell>
          <cell r="D527">
            <v>20</v>
          </cell>
          <cell r="E527">
            <v>14</v>
          </cell>
          <cell r="G527">
            <v>15</v>
          </cell>
          <cell r="H527">
            <v>14</v>
          </cell>
          <cell r="I527">
            <v>14</v>
          </cell>
          <cell r="J527">
            <v>13</v>
          </cell>
          <cell r="L527">
            <v>10</v>
          </cell>
          <cell r="M527">
            <v>2</v>
          </cell>
        </row>
        <row r="528">
          <cell r="B528">
            <v>1682</v>
          </cell>
          <cell r="C528">
            <v>1735</v>
          </cell>
          <cell r="D528">
            <v>1768</v>
          </cell>
          <cell r="E528">
            <v>3827</v>
          </cell>
          <cell r="G528">
            <v>3953</v>
          </cell>
          <cell r="H528">
            <v>3942</v>
          </cell>
          <cell r="I528">
            <v>3968</v>
          </cell>
          <cell r="J528">
            <v>4252</v>
          </cell>
          <cell r="L528">
            <v>4128</v>
          </cell>
          <cell r="M528">
            <v>4083</v>
          </cell>
        </row>
        <row r="529">
          <cell r="B529">
            <v>28</v>
          </cell>
          <cell r="C529">
            <v>26</v>
          </cell>
          <cell r="D529">
            <v>26</v>
          </cell>
          <cell r="E529">
            <v>26</v>
          </cell>
          <cell r="G529">
            <v>22</v>
          </cell>
          <cell r="H529">
            <v>22</v>
          </cell>
          <cell r="I529">
            <v>17</v>
          </cell>
          <cell r="J529">
            <v>17</v>
          </cell>
          <cell r="L529">
            <v>15</v>
          </cell>
          <cell r="M529">
            <v>4</v>
          </cell>
        </row>
        <row r="530">
          <cell r="B530">
            <v>311</v>
          </cell>
          <cell r="C530">
            <v>346</v>
          </cell>
          <cell r="D530">
            <v>290</v>
          </cell>
          <cell r="E530">
            <v>368</v>
          </cell>
          <cell r="G530">
            <v>405</v>
          </cell>
          <cell r="H530">
            <v>366</v>
          </cell>
          <cell r="I530">
            <v>391</v>
          </cell>
          <cell r="J530">
            <v>375</v>
          </cell>
          <cell r="L530">
            <v>381</v>
          </cell>
          <cell r="M530">
            <v>416</v>
          </cell>
        </row>
        <row r="531">
          <cell r="B531">
            <v>142</v>
          </cell>
          <cell r="C531">
            <v>72</v>
          </cell>
          <cell r="D531">
            <v>62</v>
          </cell>
          <cell r="E531">
            <v>64</v>
          </cell>
          <cell r="G531">
            <v>64</v>
          </cell>
          <cell r="H531">
            <v>61</v>
          </cell>
          <cell r="I531">
            <v>53</v>
          </cell>
          <cell r="J531">
            <v>51</v>
          </cell>
          <cell r="L531">
            <v>100</v>
          </cell>
          <cell r="M531">
            <v>86</v>
          </cell>
        </row>
        <row r="532">
          <cell r="B532">
            <v>491</v>
          </cell>
          <cell r="C532">
            <v>414</v>
          </cell>
          <cell r="D532">
            <v>459</v>
          </cell>
          <cell r="E532">
            <v>411</v>
          </cell>
          <cell r="G532">
            <v>463</v>
          </cell>
          <cell r="H532">
            <v>82</v>
          </cell>
          <cell r="I532">
            <v>440</v>
          </cell>
          <cell r="J532">
            <v>448</v>
          </cell>
          <cell r="L532">
            <v>469</v>
          </cell>
          <cell r="M532">
            <v>95</v>
          </cell>
        </row>
        <row r="533">
          <cell r="B533">
            <v>497</v>
          </cell>
          <cell r="C533">
            <v>471</v>
          </cell>
          <cell r="D533">
            <v>386</v>
          </cell>
          <cell r="E533">
            <v>378</v>
          </cell>
          <cell r="G533">
            <v>684</v>
          </cell>
          <cell r="H533">
            <v>816</v>
          </cell>
          <cell r="I533">
            <v>985</v>
          </cell>
          <cell r="J533">
            <v>256</v>
          </cell>
          <cell r="L533">
            <v>2165</v>
          </cell>
          <cell r="M533">
            <v>1031</v>
          </cell>
        </row>
        <row r="534">
          <cell r="B534">
            <v>13</v>
          </cell>
          <cell r="C534">
            <v>20</v>
          </cell>
          <cell r="D534">
            <v>29</v>
          </cell>
          <cell r="E534">
            <v>27</v>
          </cell>
          <cell r="G534">
            <v>28</v>
          </cell>
          <cell r="H534">
            <v>30</v>
          </cell>
          <cell r="I534">
            <v>11</v>
          </cell>
          <cell r="J534">
            <v>33</v>
          </cell>
          <cell r="L534">
            <v>37</v>
          </cell>
          <cell r="M534">
            <v>32</v>
          </cell>
        </row>
        <row r="535">
          <cell r="B535">
            <v>132</v>
          </cell>
          <cell r="C535">
            <v>130</v>
          </cell>
          <cell r="D535">
            <v>134</v>
          </cell>
          <cell r="E535">
            <v>142</v>
          </cell>
          <cell r="G535">
            <v>131</v>
          </cell>
          <cell r="H535">
            <v>125</v>
          </cell>
          <cell r="I535">
            <v>135</v>
          </cell>
          <cell r="J535">
            <v>132</v>
          </cell>
          <cell r="L535">
            <v>120</v>
          </cell>
          <cell r="M535">
            <v>116</v>
          </cell>
        </row>
        <row r="536">
          <cell r="B536">
            <v>29</v>
          </cell>
          <cell r="C536">
            <v>28</v>
          </cell>
          <cell r="D536">
            <v>27</v>
          </cell>
          <cell r="E536">
            <v>30</v>
          </cell>
          <cell r="G536">
            <v>155</v>
          </cell>
          <cell r="H536">
            <v>153</v>
          </cell>
          <cell r="I536">
            <v>143</v>
          </cell>
          <cell r="J536">
            <v>169</v>
          </cell>
          <cell r="L536">
            <v>244</v>
          </cell>
          <cell r="M536">
            <v>229</v>
          </cell>
        </row>
        <row r="537">
          <cell r="B537">
            <v>56</v>
          </cell>
          <cell r="C537">
            <v>50</v>
          </cell>
          <cell r="D537">
            <v>46</v>
          </cell>
          <cell r="E537">
            <v>40</v>
          </cell>
          <cell r="G537">
            <v>35</v>
          </cell>
          <cell r="H537">
            <v>31</v>
          </cell>
          <cell r="I537">
            <v>28</v>
          </cell>
          <cell r="J537">
            <v>27</v>
          </cell>
          <cell r="L537">
            <v>149</v>
          </cell>
          <cell r="M537">
            <v>84</v>
          </cell>
        </row>
        <row r="538">
          <cell r="B538">
            <v>593</v>
          </cell>
          <cell r="C538">
            <v>616</v>
          </cell>
          <cell r="D538">
            <v>578</v>
          </cell>
          <cell r="E538">
            <v>590</v>
          </cell>
          <cell r="G538">
            <v>580</v>
          </cell>
          <cell r="H538">
            <v>560</v>
          </cell>
          <cell r="I538">
            <v>611</v>
          </cell>
          <cell r="J538">
            <v>534</v>
          </cell>
          <cell r="L538">
            <v>349</v>
          </cell>
          <cell r="M538">
            <v>1222</v>
          </cell>
        </row>
        <row r="539">
          <cell r="B539">
            <v>3751</v>
          </cell>
          <cell r="C539">
            <v>3735</v>
          </cell>
          <cell r="D539">
            <v>3793</v>
          </cell>
          <cell r="E539">
            <v>4138</v>
          </cell>
          <cell r="G539">
            <v>3988</v>
          </cell>
          <cell r="H539">
            <v>4064</v>
          </cell>
          <cell r="I539">
            <v>3901</v>
          </cell>
          <cell r="J539">
            <v>4157</v>
          </cell>
          <cell r="L539">
            <v>4009</v>
          </cell>
          <cell r="M539">
            <v>4193</v>
          </cell>
        </row>
        <row r="540">
          <cell r="B540">
            <v>139</v>
          </cell>
          <cell r="C540">
            <v>253</v>
          </cell>
          <cell r="D540">
            <v>260</v>
          </cell>
          <cell r="E540">
            <v>188</v>
          </cell>
          <cell r="G540">
            <v>312</v>
          </cell>
          <cell r="H540">
            <v>297</v>
          </cell>
          <cell r="I540">
            <v>435</v>
          </cell>
          <cell r="J540">
            <v>454</v>
          </cell>
          <cell r="L540">
            <v>447</v>
          </cell>
          <cell r="M540">
            <v>603</v>
          </cell>
        </row>
        <row r="541">
          <cell r="B541">
            <v>25</v>
          </cell>
          <cell r="C541">
            <v>93</v>
          </cell>
          <cell r="D541">
            <v>103</v>
          </cell>
          <cell r="E541">
            <v>20</v>
          </cell>
          <cell r="G541">
            <v>23</v>
          </cell>
          <cell r="H541">
            <v>21</v>
          </cell>
          <cell r="I541">
            <v>103</v>
          </cell>
          <cell r="J541">
            <v>103</v>
          </cell>
          <cell r="L541">
            <v>20</v>
          </cell>
          <cell r="M541">
            <v>8</v>
          </cell>
        </row>
        <row r="542">
          <cell r="B542">
            <v>67</v>
          </cell>
          <cell r="C542">
            <v>78</v>
          </cell>
          <cell r="D542">
            <v>47</v>
          </cell>
          <cell r="E542">
            <v>51</v>
          </cell>
          <cell r="G542">
            <v>31</v>
          </cell>
          <cell r="H542">
            <v>27</v>
          </cell>
          <cell r="I542">
            <v>37</v>
          </cell>
          <cell r="J542">
            <v>69</v>
          </cell>
          <cell r="L542">
            <v>72</v>
          </cell>
          <cell r="M542">
            <v>223</v>
          </cell>
        </row>
        <row r="543">
          <cell r="B543">
            <v>1187</v>
          </cell>
          <cell r="C543">
            <v>1128</v>
          </cell>
          <cell r="D543">
            <v>1253</v>
          </cell>
          <cell r="E543">
            <v>1346</v>
          </cell>
          <cell r="G543">
            <v>1329</v>
          </cell>
          <cell r="H543">
            <v>1415</v>
          </cell>
          <cell r="I543">
            <v>1435</v>
          </cell>
          <cell r="J543">
            <v>1346</v>
          </cell>
          <cell r="L543">
            <v>1337</v>
          </cell>
          <cell r="M543">
            <v>1354</v>
          </cell>
        </row>
        <row r="544">
          <cell r="B544">
            <v>215</v>
          </cell>
          <cell r="C544">
            <v>219</v>
          </cell>
          <cell r="D544">
            <v>407</v>
          </cell>
          <cell r="E544">
            <v>398</v>
          </cell>
          <cell r="G544">
            <v>148</v>
          </cell>
          <cell r="H544">
            <v>145</v>
          </cell>
          <cell r="I544">
            <v>40</v>
          </cell>
          <cell r="J544">
            <v>164</v>
          </cell>
          <cell r="L544">
            <v>89</v>
          </cell>
          <cell r="M544">
            <v>209</v>
          </cell>
        </row>
        <row r="545">
          <cell r="B545">
            <v>978</v>
          </cell>
          <cell r="C545">
            <v>2000</v>
          </cell>
          <cell r="D545">
            <v>2125</v>
          </cell>
          <cell r="E545">
            <v>1268</v>
          </cell>
          <cell r="G545">
            <v>2177</v>
          </cell>
          <cell r="H545">
            <v>1386</v>
          </cell>
          <cell r="I545">
            <v>2242</v>
          </cell>
          <cell r="J545">
            <v>1502</v>
          </cell>
          <cell r="L545">
            <v>1271</v>
          </cell>
          <cell r="M545">
            <v>3255</v>
          </cell>
        </row>
        <row r="546">
          <cell r="B546">
            <v>1244</v>
          </cell>
          <cell r="C546">
            <v>1951</v>
          </cell>
          <cell r="D546">
            <v>2038</v>
          </cell>
          <cell r="E546">
            <v>1407</v>
          </cell>
          <cell r="G546">
            <v>435</v>
          </cell>
          <cell r="H546">
            <v>1276</v>
          </cell>
          <cell r="I546">
            <v>1286</v>
          </cell>
          <cell r="J546">
            <v>1287</v>
          </cell>
          <cell r="L546">
            <v>1293</v>
          </cell>
          <cell r="M546">
            <v>1304</v>
          </cell>
        </row>
        <row r="547">
          <cell r="B547">
            <v>7105</v>
          </cell>
          <cell r="C547">
            <v>7042</v>
          </cell>
          <cell r="D547">
            <v>6801</v>
          </cell>
          <cell r="E547">
            <v>6742</v>
          </cell>
          <cell r="G547">
            <v>6103</v>
          </cell>
          <cell r="H547">
            <v>6279</v>
          </cell>
          <cell r="I547">
            <v>6248</v>
          </cell>
          <cell r="J547">
            <v>6201</v>
          </cell>
          <cell r="L547">
            <v>8476</v>
          </cell>
          <cell r="M547">
            <v>7846</v>
          </cell>
        </row>
        <row r="548">
          <cell r="B548">
            <v>1793</v>
          </cell>
          <cell r="C548">
            <v>1757</v>
          </cell>
          <cell r="D548">
            <v>1829</v>
          </cell>
          <cell r="E548">
            <v>1881</v>
          </cell>
          <cell r="G548">
            <v>2315</v>
          </cell>
          <cell r="H548">
            <v>1887</v>
          </cell>
          <cell r="I548">
            <v>1901</v>
          </cell>
          <cell r="J548">
            <v>1852</v>
          </cell>
          <cell r="L548">
            <v>1787</v>
          </cell>
          <cell r="M548">
            <v>1464</v>
          </cell>
        </row>
        <row r="549">
          <cell r="B549">
            <v>1559</v>
          </cell>
          <cell r="C549">
            <v>1618</v>
          </cell>
          <cell r="D549">
            <v>1741</v>
          </cell>
          <cell r="E549">
            <v>1811</v>
          </cell>
          <cell r="G549">
            <v>2011</v>
          </cell>
          <cell r="H549">
            <v>1995</v>
          </cell>
          <cell r="I549">
            <v>2029</v>
          </cell>
          <cell r="J549">
            <v>2115</v>
          </cell>
          <cell r="L549">
            <v>2116</v>
          </cell>
          <cell r="M549">
            <v>2112</v>
          </cell>
        </row>
        <row r="550">
          <cell r="B550">
            <v>156278</v>
          </cell>
          <cell r="C550">
            <v>158985</v>
          </cell>
          <cell r="D550">
            <v>142463</v>
          </cell>
          <cell r="E550">
            <v>161699</v>
          </cell>
          <cell r="G550">
            <v>158361</v>
          </cell>
          <cell r="H550">
            <v>163577</v>
          </cell>
          <cell r="I550">
            <v>163288</v>
          </cell>
          <cell r="J550">
            <v>162318</v>
          </cell>
          <cell r="L550">
            <v>171740</v>
          </cell>
          <cell r="M550">
            <v>173042</v>
          </cell>
        </row>
        <row r="551">
          <cell r="B551">
            <v>4209</v>
          </cell>
          <cell r="C551">
            <v>4266</v>
          </cell>
          <cell r="D551">
            <v>4287</v>
          </cell>
          <cell r="E551">
            <v>4277</v>
          </cell>
          <cell r="G551">
            <v>4381</v>
          </cell>
          <cell r="H551">
            <v>4425</v>
          </cell>
          <cell r="I551">
            <v>4500</v>
          </cell>
          <cell r="J551">
            <v>4439</v>
          </cell>
          <cell r="L551">
            <v>4268</v>
          </cell>
          <cell r="M551">
            <v>4550</v>
          </cell>
        </row>
        <row r="552">
          <cell r="B552">
            <v>1646</v>
          </cell>
          <cell r="C552">
            <v>1845</v>
          </cell>
          <cell r="D552">
            <v>1941</v>
          </cell>
          <cell r="E552">
            <v>1961</v>
          </cell>
          <cell r="G552">
            <v>2585</v>
          </cell>
          <cell r="H552">
            <v>2117</v>
          </cell>
          <cell r="I552">
            <v>716</v>
          </cell>
          <cell r="J552">
            <v>2046</v>
          </cell>
          <cell r="L552">
            <v>2113</v>
          </cell>
          <cell r="M552">
            <v>2030</v>
          </cell>
        </row>
        <row r="553">
          <cell r="B553">
            <v>880</v>
          </cell>
          <cell r="C553">
            <v>860</v>
          </cell>
          <cell r="D553">
            <v>894</v>
          </cell>
          <cell r="E553">
            <v>1142</v>
          </cell>
          <cell r="G553">
            <v>2302</v>
          </cell>
          <cell r="H553">
            <v>1293</v>
          </cell>
          <cell r="I553">
            <v>1789</v>
          </cell>
          <cell r="J553">
            <v>1424</v>
          </cell>
          <cell r="L553">
            <v>1493</v>
          </cell>
          <cell r="M553">
            <v>1533</v>
          </cell>
        </row>
        <row r="554">
          <cell r="B554">
            <v>397</v>
          </cell>
          <cell r="C554">
            <v>316</v>
          </cell>
          <cell r="D554">
            <v>306</v>
          </cell>
          <cell r="E554">
            <v>298</v>
          </cell>
          <cell r="G554">
            <v>280</v>
          </cell>
          <cell r="H554">
            <v>134</v>
          </cell>
          <cell r="I554">
            <v>243</v>
          </cell>
          <cell r="J554">
            <v>274</v>
          </cell>
          <cell r="L554">
            <v>224</v>
          </cell>
          <cell r="M554">
            <v>212</v>
          </cell>
        </row>
        <row r="555">
          <cell r="B555">
            <v>398</v>
          </cell>
          <cell r="C555">
            <v>272</v>
          </cell>
          <cell r="D555">
            <v>387</v>
          </cell>
          <cell r="E555">
            <v>200</v>
          </cell>
          <cell r="G555">
            <v>423</v>
          </cell>
          <cell r="H555">
            <v>319</v>
          </cell>
          <cell r="I555">
            <v>320</v>
          </cell>
          <cell r="J555">
            <v>322</v>
          </cell>
          <cell r="L555">
            <v>322</v>
          </cell>
          <cell r="M555">
            <v>318</v>
          </cell>
        </row>
        <row r="556">
          <cell r="B556">
            <v>161</v>
          </cell>
          <cell r="C556">
            <v>323</v>
          </cell>
          <cell r="D556">
            <v>247</v>
          </cell>
          <cell r="E556">
            <v>260</v>
          </cell>
          <cell r="G556">
            <v>661</v>
          </cell>
          <cell r="H556">
            <v>646</v>
          </cell>
          <cell r="I556">
            <v>687</v>
          </cell>
          <cell r="J556">
            <v>648</v>
          </cell>
          <cell r="L556">
            <v>646</v>
          </cell>
          <cell r="M556">
            <v>737</v>
          </cell>
        </row>
        <row r="557">
          <cell r="B557">
            <v>5351</v>
          </cell>
          <cell r="C557">
            <v>4032</v>
          </cell>
          <cell r="D557">
            <v>4439</v>
          </cell>
          <cell r="E557">
            <v>4608</v>
          </cell>
          <cell r="G557">
            <v>7055</v>
          </cell>
          <cell r="H557">
            <v>5175</v>
          </cell>
          <cell r="I557">
            <v>4753</v>
          </cell>
          <cell r="J557">
            <v>7110</v>
          </cell>
          <cell r="L557">
            <v>6969</v>
          </cell>
          <cell r="M557">
            <v>6790</v>
          </cell>
        </row>
        <row r="558">
          <cell r="B558">
            <v>211</v>
          </cell>
          <cell r="C558">
            <v>212</v>
          </cell>
          <cell r="D558">
            <v>220</v>
          </cell>
          <cell r="E558">
            <v>236</v>
          </cell>
          <cell r="G558">
            <v>314</v>
          </cell>
          <cell r="H558">
            <v>369</v>
          </cell>
          <cell r="I558">
            <v>388</v>
          </cell>
          <cell r="J558">
            <v>401</v>
          </cell>
          <cell r="L558">
            <v>402</v>
          </cell>
          <cell r="M558">
            <v>386</v>
          </cell>
        </row>
        <row r="559">
          <cell r="B559">
            <v>184</v>
          </cell>
          <cell r="C559">
            <v>105</v>
          </cell>
          <cell r="D559">
            <v>89</v>
          </cell>
          <cell r="E559">
            <v>84</v>
          </cell>
          <cell r="G559">
            <v>118</v>
          </cell>
          <cell r="H559">
            <v>115</v>
          </cell>
          <cell r="I559">
            <v>119</v>
          </cell>
          <cell r="J559">
            <v>125</v>
          </cell>
          <cell r="L559">
            <v>310</v>
          </cell>
          <cell r="M559">
            <v>353</v>
          </cell>
        </row>
        <row r="560">
          <cell r="B560">
            <v>3305</v>
          </cell>
          <cell r="C560">
            <v>3341</v>
          </cell>
          <cell r="D560">
            <v>3563</v>
          </cell>
          <cell r="E560">
            <v>3662</v>
          </cell>
          <cell r="G560">
            <v>4217</v>
          </cell>
          <cell r="H560">
            <v>4242</v>
          </cell>
          <cell r="I560">
            <v>3276</v>
          </cell>
          <cell r="J560">
            <v>4469</v>
          </cell>
          <cell r="L560">
            <v>4287</v>
          </cell>
          <cell r="M560">
            <v>4159</v>
          </cell>
        </row>
        <row r="561">
          <cell r="B561">
            <v>117</v>
          </cell>
          <cell r="C561">
            <v>142</v>
          </cell>
          <cell r="D561">
            <v>150</v>
          </cell>
          <cell r="E561">
            <v>272</v>
          </cell>
          <cell r="G561">
            <v>156</v>
          </cell>
          <cell r="H561">
            <v>46</v>
          </cell>
          <cell r="I561">
            <v>158</v>
          </cell>
          <cell r="J561">
            <v>153</v>
          </cell>
          <cell r="L561">
            <v>197</v>
          </cell>
          <cell r="M561">
            <v>60</v>
          </cell>
        </row>
        <row r="562">
          <cell r="B562">
            <v>19</v>
          </cell>
          <cell r="C562">
            <v>16</v>
          </cell>
          <cell r="D562">
            <v>15</v>
          </cell>
          <cell r="E562">
            <v>9</v>
          </cell>
          <cell r="G562">
            <v>137</v>
          </cell>
          <cell r="H562">
            <v>114</v>
          </cell>
          <cell r="I562">
            <v>121</v>
          </cell>
          <cell r="J562">
            <v>117</v>
          </cell>
          <cell r="L562">
            <v>96</v>
          </cell>
          <cell r="M562">
            <v>77</v>
          </cell>
        </row>
        <row r="563">
          <cell r="B563">
            <v>848</v>
          </cell>
          <cell r="C563">
            <v>883</v>
          </cell>
          <cell r="D563">
            <v>872</v>
          </cell>
          <cell r="E563">
            <v>860</v>
          </cell>
          <cell r="G563">
            <v>811</v>
          </cell>
          <cell r="H563">
            <v>778</v>
          </cell>
          <cell r="I563">
            <v>840</v>
          </cell>
          <cell r="J563">
            <v>330</v>
          </cell>
          <cell r="L563">
            <v>316</v>
          </cell>
          <cell r="M563">
            <v>2015</v>
          </cell>
        </row>
        <row r="564">
          <cell r="B564">
            <v>8798</v>
          </cell>
          <cell r="C564">
            <v>9470</v>
          </cell>
          <cell r="D564">
            <v>10617</v>
          </cell>
          <cell r="E564">
            <v>11587</v>
          </cell>
          <cell r="G564">
            <v>9374</v>
          </cell>
          <cell r="H564">
            <v>11955</v>
          </cell>
          <cell r="I564">
            <v>13110</v>
          </cell>
          <cell r="J564">
            <v>13900</v>
          </cell>
          <cell r="L564">
            <v>13871</v>
          </cell>
          <cell r="M564">
            <v>14384</v>
          </cell>
        </row>
        <row r="565">
          <cell r="B565">
            <v>24</v>
          </cell>
          <cell r="C565">
            <v>21</v>
          </cell>
          <cell r="D565">
            <v>20</v>
          </cell>
          <cell r="E565">
            <v>139</v>
          </cell>
          <cell r="G565">
            <v>144</v>
          </cell>
          <cell r="H565">
            <v>141</v>
          </cell>
          <cell r="I565">
            <v>124</v>
          </cell>
          <cell r="J565">
            <v>127</v>
          </cell>
          <cell r="L565">
            <v>121</v>
          </cell>
          <cell r="M565">
            <v>102</v>
          </cell>
        </row>
        <row r="566">
          <cell r="B566">
            <v>146</v>
          </cell>
          <cell r="C566">
            <v>162</v>
          </cell>
          <cell r="D566">
            <v>156</v>
          </cell>
          <cell r="E566">
            <v>147</v>
          </cell>
          <cell r="G566">
            <v>152</v>
          </cell>
          <cell r="H566">
            <v>154</v>
          </cell>
          <cell r="I566">
            <v>148</v>
          </cell>
          <cell r="J566">
            <v>154</v>
          </cell>
          <cell r="L566">
            <v>125</v>
          </cell>
          <cell r="M566">
            <v>149</v>
          </cell>
        </row>
        <row r="567">
          <cell r="B567">
            <v>100</v>
          </cell>
          <cell r="C567">
            <v>100</v>
          </cell>
          <cell r="D567">
            <v>76</v>
          </cell>
          <cell r="E567">
            <v>106</v>
          </cell>
          <cell r="G567">
            <v>103</v>
          </cell>
          <cell r="H567">
            <v>104</v>
          </cell>
          <cell r="I567">
            <v>109</v>
          </cell>
          <cell r="J567">
            <v>144</v>
          </cell>
          <cell r="L567">
            <v>221</v>
          </cell>
          <cell r="M567">
            <v>198</v>
          </cell>
        </row>
        <row r="568">
          <cell r="B568">
            <v>6776</v>
          </cell>
          <cell r="C568">
            <v>8050</v>
          </cell>
          <cell r="D568">
            <v>8120</v>
          </cell>
          <cell r="E568">
            <v>7689</v>
          </cell>
          <cell r="G568">
            <v>8911</v>
          </cell>
          <cell r="H568">
            <v>9146</v>
          </cell>
          <cell r="I568">
            <v>9690</v>
          </cell>
          <cell r="J568">
            <v>9682</v>
          </cell>
          <cell r="L568">
            <v>9455</v>
          </cell>
          <cell r="M568">
            <v>10089</v>
          </cell>
        </row>
        <row r="569">
          <cell r="B569">
            <v>244</v>
          </cell>
          <cell r="C569">
            <v>241</v>
          </cell>
          <cell r="D569">
            <v>267</v>
          </cell>
          <cell r="E569">
            <v>289</v>
          </cell>
          <cell r="G569">
            <v>195</v>
          </cell>
          <cell r="H569">
            <v>202</v>
          </cell>
          <cell r="I569">
            <v>214</v>
          </cell>
          <cell r="J569">
            <v>210</v>
          </cell>
          <cell r="L569">
            <v>276</v>
          </cell>
          <cell r="M569">
            <v>290</v>
          </cell>
        </row>
        <row r="570">
          <cell r="B570">
            <v>114</v>
          </cell>
          <cell r="C570">
            <v>113</v>
          </cell>
          <cell r="D570">
            <v>251</v>
          </cell>
          <cell r="E570">
            <v>298</v>
          </cell>
          <cell r="G570">
            <v>147</v>
          </cell>
          <cell r="H570">
            <v>147</v>
          </cell>
          <cell r="I570">
            <v>175</v>
          </cell>
          <cell r="J570">
            <v>196</v>
          </cell>
          <cell r="L570">
            <v>169</v>
          </cell>
          <cell r="M570">
            <v>171</v>
          </cell>
        </row>
        <row r="571">
          <cell r="B571">
            <v>100</v>
          </cell>
          <cell r="C571">
            <v>99</v>
          </cell>
          <cell r="D571">
            <v>92</v>
          </cell>
          <cell r="E571">
            <v>86</v>
          </cell>
          <cell r="G571">
            <v>85</v>
          </cell>
          <cell r="H571">
            <v>35</v>
          </cell>
          <cell r="I571">
            <v>34</v>
          </cell>
          <cell r="J571">
            <v>33</v>
          </cell>
          <cell r="L571">
            <v>28</v>
          </cell>
          <cell r="M571">
            <v>15</v>
          </cell>
        </row>
        <row r="572">
          <cell r="B572">
            <v>40</v>
          </cell>
          <cell r="C572">
            <v>37</v>
          </cell>
          <cell r="D572">
            <v>37</v>
          </cell>
          <cell r="E572">
            <v>190</v>
          </cell>
          <cell r="G572">
            <v>61</v>
          </cell>
          <cell r="H572">
            <v>97</v>
          </cell>
          <cell r="I572">
            <v>97</v>
          </cell>
          <cell r="J572">
            <v>190</v>
          </cell>
          <cell r="L572">
            <v>186</v>
          </cell>
          <cell r="M572">
            <v>74</v>
          </cell>
        </row>
        <row r="573">
          <cell r="B573">
            <v>18</v>
          </cell>
          <cell r="C573">
            <v>17</v>
          </cell>
          <cell r="D573">
            <v>16</v>
          </cell>
          <cell r="E573">
            <v>24</v>
          </cell>
          <cell r="G573">
            <v>26</v>
          </cell>
          <cell r="H573">
            <v>27</v>
          </cell>
          <cell r="I573">
            <v>108</v>
          </cell>
          <cell r="J573">
            <v>110</v>
          </cell>
          <cell r="L573">
            <v>107</v>
          </cell>
          <cell r="M573">
            <v>83</v>
          </cell>
        </row>
        <row r="574">
          <cell r="B574">
            <v>1055</v>
          </cell>
          <cell r="C574">
            <v>1108</v>
          </cell>
          <cell r="D574">
            <v>1056</v>
          </cell>
          <cell r="E574">
            <v>1009</v>
          </cell>
          <cell r="G574">
            <v>829</v>
          </cell>
          <cell r="H574">
            <v>805</v>
          </cell>
          <cell r="I574">
            <v>869</v>
          </cell>
          <cell r="J574">
            <v>865</v>
          </cell>
          <cell r="L574">
            <v>821</v>
          </cell>
          <cell r="M574">
            <v>2049</v>
          </cell>
        </row>
        <row r="575">
          <cell r="B575">
            <v>5315</v>
          </cell>
          <cell r="C575">
            <v>4582</v>
          </cell>
          <cell r="D575">
            <v>4703</v>
          </cell>
          <cell r="E575">
            <v>5660</v>
          </cell>
          <cell r="G575">
            <v>4999</v>
          </cell>
          <cell r="H575">
            <v>5811</v>
          </cell>
          <cell r="I575">
            <v>5231</v>
          </cell>
          <cell r="J575">
            <v>6220</v>
          </cell>
          <cell r="L575">
            <v>6683</v>
          </cell>
          <cell r="M575">
            <v>4892</v>
          </cell>
        </row>
        <row r="576">
          <cell r="B576">
            <v>751</v>
          </cell>
          <cell r="C576">
            <v>786</v>
          </cell>
          <cell r="D576">
            <v>784</v>
          </cell>
          <cell r="E576">
            <v>775</v>
          </cell>
          <cell r="G576">
            <v>785</v>
          </cell>
          <cell r="H576">
            <v>758</v>
          </cell>
          <cell r="I576">
            <v>713</v>
          </cell>
          <cell r="J576">
            <v>467</v>
          </cell>
          <cell r="L576">
            <v>676</v>
          </cell>
          <cell r="M576">
            <v>1559</v>
          </cell>
        </row>
        <row r="577">
          <cell r="B577">
            <v>35</v>
          </cell>
          <cell r="C577">
            <v>37</v>
          </cell>
          <cell r="D577">
            <v>41</v>
          </cell>
          <cell r="E577">
            <v>61</v>
          </cell>
          <cell r="G577">
            <v>60</v>
          </cell>
          <cell r="H577">
            <v>62</v>
          </cell>
          <cell r="I577">
            <v>61</v>
          </cell>
          <cell r="J577">
            <v>72</v>
          </cell>
          <cell r="L577">
            <v>59</v>
          </cell>
          <cell r="M577">
            <v>34</v>
          </cell>
        </row>
        <row r="578">
          <cell r="B578">
            <v>35</v>
          </cell>
          <cell r="C578">
            <v>38</v>
          </cell>
          <cell r="D578">
            <v>41</v>
          </cell>
          <cell r="E578">
            <v>39</v>
          </cell>
          <cell r="G578">
            <v>36</v>
          </cell>
          <cell r="H578">
            <v>28</v>
          </cell>
          <cell r="I578">
            <v>34</v>
          </cell>
          <cell r="J578">
            <v>29</v>
          </cell>
          <cell r="L578">
            <v>255</v>
          </cell>
          <cell r="M578">
            <v>159</v>
          </cell>
        </row>
        <row r="579">
          <cell r="B579">
            <v>31198</v>
          </cell>
          <cell r="C579">
            <v>31409</v>
          </cell>
          <cell r="D579">
            <v>31320</v>
          </cell>
          <cell r="E579">
            <v>32279</v>
          </cell>
          <cell r="G579">
            <v>32387</v>
          </cell>
          <cell r="H579">
            <v>32769</v>
          </cell>
          <cell r="I579">
            <v>33878</v>
          </cell>
          <cell r="J579">
            <v>34730</v>
          </cell>
          <cell r="L579">
            <v>35529</v>
          </cell>
          <cell r="M579">
            <v>36452</v>
          </cell>
        </row>
        <row r="580">
          <cell r="B580">
            <v>18831</v>
          </cell>
          <cell r="C580">
            <v>18148</v>
          </cell>
          <cell r="D580">
            <v>17494</v>
          </cell>
          <cell r="E580">
            <v>16925</v>
          </cell>
          <cell r="G580">
            <v>16444</v>
          </cell>
          <cell r="H580">
            <v>16410</v>
          </cell>
          <cell r="I580">
            <v>16030</v>
          </cell>
          <cell r="J580">
            <v>15377</v>
          </cell>
          <cell r="L580">
            <v>14756</v>
          </cell>
          <cell r="M580">
            <v>14301</v>
          </cell>
        </row>
        <row r="581">
          <cell r="B581">
            <v>925</v>
          </cell>
          <cell r="C581">
            <v>873</v>
          </cell>
          <cell r="D581">
            <v>590</v>
          </cell>
          <cell r="E581">
            <v>500</v>
          </cell>
          <cell r="G581">
            <v>345</v>
          </cell>
          <cell r="H581">
            <v>415</v>
          </cell>
          <cell r="I581">
            <v>515</v>
          </cell>
          <cell r="J581">
            <v>486</v>
          </cell>
          <cell r="L581">
            <v>478</v>
          </cell>
          <cell r="M581">
            <v>373</v>
          </cell>
        </row>
        <row r="582">
          <cell r="B582">
            <v>34</v>
          </cell>
          <cell r="C582">
            <v>26</v>
          </cell>
          <cell r="D582">
            <v>27</v>
          </cell>
          <cell r="E582">
            <v>74</v>
          </cell>
          <cell r="G582">
            <v>37</v>
          </cell>
          <cell r="H582">
            <v>27</v>
          </cell>
          <cell r="I582">
            <v>47</v>
          </cell>
          <cell r="J582">
            <v>31</v>
          </cell>
          <cell r="L582">
            <v>38</v>
          </cell>
          <cell r="M582">
            <v>59</v>
          </cell>
        </row>
        <row r="583">
          <cell r="B583">
            <v>16</v>
          </cell>
          <cell r="C583">
            <v>18</v>
          </cell>
          <cell r="D583">
            <v>22</v>
          </cell>
          <cell r="E583">
            <v>24</v>
          </cell>
          <cell r="G583">
            <v>21</v>
          </cell>
          <cell r="H583">
            <v>20</v>
          </cell>
          <cell r="I583">
            <v>22</v>
          </cell>
          <cell r="J583">
            <v>20</v>
          </cell>
          <cell r="L583">
            <v>19</v>
          </cell>
          <cell r="M583">
            <v>8</v>
          </cell>
        </row>
        <row r="584">
          <cell r="B584">
            <v>27</v>
          </cell>
          <cell r="C584">
            <v>34</v>
          </cell>
          <cell r="D584">
            <v>42</v>
          </cell>
          <cell r="E584">
            <v>44</v>
          </cell>
          <cell r="G584">
            <v>41</v>
          </cell>
          <cell r="H584">
            <v>41</v>
          </cell>
          <cell r="I584">
            <v>46</v>
          </cell>
          <cell r="J584">
            <v>43</v>
          </cell>
          <cell r="L584">
            <v>43</v>
          </cell>
          <cell r="M584">
            <v>34</v>
          </cell>
        </row>
        <row r="585">
          <cell r="B585">
            <v>990</v>
          </cell>
          <cell r="C585">
            <v>536</v>
          </cell>
          <cell r="D585">
            <v>949</v>
          </cell>
          <cell r="E585">
            <v>917</v>
          </cell>
          <cell r="G585">
            <v>758</v>
          </cell>
          <cell r="H585">
            <v>797</v>
          </cell>
          <cell r="I585">
            <v>850</v>
          </cell>
          <cell r="J585">
            <v>182</v>
          </cell>
          <cell r="L585">
            <v>376</v>
          </cell>
          <cell r="M585">
            <v>422</v>
          </cell>
        </row>
        <row r="586">
          <cell r="B586">
            <v>118</v>
          </cell>
          <cell r="C586">
            <v>148</v>
          </cell>
          <cell r="D586">
            <v>216</v>
          </cell>
          <cell r="E586">
            <v>229</v>
          </cell>
          <cell r="G586">
            <v>261</v>
          </cell>
          <cell r="H586">
            <v>267</v>
          </cell>
          <cell r="I586">
            <v>332</v>
          </cell>
          <cell r="J586">
            <v>359</v>
          </cell>
          <cell r="L586">
            <v>323</v>
          </cell>
          <cell r="M586">
            <v>338</v>
          </cell>
        </row>
        <row r="587">
          <cell r="B587">
            <v>2</v>
          </cell>
          <cell r="C587">
            <v>2</v>
          </cell>
        </row>
        <row r="588">
          <cell r="B588">
            <v>144</v>
          </cell>
          <cell r="C588">
            <v>199</v>
          </cell>
          <cell r="D588">
            <v>182</v>
          </cell>
          <cell r="E588">
            <v>203</v>
          </cell>
          <cell r="G588">
            <v>173</v>
          </cell>
          <cell r="H588">
            <v>128</v>
          </cell>
          <cell r="I588">
            <v>184</v>
          </cell>
          <cell r="J588">
            <v>168</v>
          </cell>
          <cell r="L588">
            <v>139</v>
          </cell>
          <cell r="M588">
            <v>156</v>
          </cell>
        </row>
        <row r="589">
          <cell r="B589">
            <v>16</v>
          </cell>
          <cell r="C589">
            <v>18</v>
          </cell>
          <cell r="D589">
            <v>19</v>
          </cell>
          <cell r="E589">
            <v>21</v>
          </cell>
          <cell r="G589">
            <v>20</v>
          </cell>
          <cell r="H589">
            <v>20</v>
          </cell>
          <cell r="I589">
            <v>24</v>
          </cell>
          <cell r="J589">
            <v>21</v>
          </cell>
          <cell r="L589">
            <v>23</v>
          </cell>
          <cell r="M589">
            <v>11</v>
          </cell>
        </row>
        <row r="590">
          <cell r="B590">
            <v>124</v>
          </cell>
          <cell r="C590">
            <v>134</v>
          </cell>
          <cell r="D590">
            <v>154</v>
          </cell>
          <cell r="E590">
            <v>160</v>
          </cell>
          <cell r="G590">
            <v>172</v>
          </cell>
          <cell r="H590">
            <v>168</v>
          </cell>
          <cell r="I590">
            <v>170</v>
          </cell>
          <cell r="J590">
            <v>156</v>
          </cell>
          <cell r="L590">
            <v>132</v>
          </cell>
          <cell r="M590">
            <v>123</v>
          </cell>
        </row>
        <row r="591">
          <cell r="B591">
            <v>9</v>
          </cell>
          <cell r="C591">
            <v>176</v>
          </cell>
          <cell r="D591">
            <v>177</v>
          </cell>
          <cell r="E591">
            <v>181</v>
          </cell>
          <cell r="G591">
            <v>181</v>
          </cell>
          <cell r="H591">
            <v>180</v>
          </cell>
          <cell r="I591">
            <v>185</v>
          </cell>
          <cell r="J591">
            <v>179</v>
          </cell>
          <cell r="L591">
            <v>178</v>
          </cell>
          <cell r="M591">
            <v>1</v>
          </cell>
        </row>
        <row r="592">
          <cell r="B592">
            <v>551</v>
          </cell>
          <cell r="C592">
            <v>1089</v>
          </cell>
          <cell r="D592">
            <v>996</v>
          </cell>
          <cell r="E592">
            <v>1043</v>
          </cell>
          <cell r="G592">
            <v>1015</v>
          </cell>
          <cell r="H592">
            <v>970</v>
          </cell>
          <cell r="I592">
            <v>904</v>
          </cell>
          <cell r="J592">
            <v>903</v>
          </cell>
          <cell r="L592">
            <v>811</v>
          </cell>
          <cell r="M592">
            <v>329</v>
          </cell>
        </row>
        <row r="593">
          <cell r="B593">
            <v>63</v>
          </cell>
          <cell r="C593">
            <v>139</v>
          </cell>
          <cell r="D593">
            <v>73</v>
          </cell>
          <cell r="E593">
            <v>139</v>
          </cell>
          <cell r="G593">
            <v>78</v>
          </cell>
          <cell r="H593">
            <v>155</v>
          </cell>
          <cell r="I593">
            <v>158</v>
          </cell>
          <cell r="J593">
            <v>152</v>
          </cell>
          <cell r="L593">
            <v>144</v>
          </cell>
          <cell r="M593">
            <v>246</v>
          </cell>
        </row>
        <row r="594">
          <cell r="B594">
            <v>94</v>
          </cell>
          <cell r="C594">
            <v>88</v>
          </cell>
          <cell r="D594">
            <v>97</v>
          </cell>
          <cell r="E594">
            <v>96</v>
          </cell>
          <cell r="G594">
            <v>99</v>
          </cell>
          <cell r="H594">
            <v>97</v>
          </cell>
          <cell r="I594">
            <v>109</v>
          </cell>
          <cell r="J594">
            <v>102</v>
          </cell>
          <cell r="L594">
            <v>92</v>
          </cell>
          <cell r="M594">
            <v>96</v>
          </cell>
        </row>
        <row r="595">
          <cell r="B595">
            <v>2913</v>
          </cell>
          <cell r="C595">
            <v>2892</v>
          </cell>
          <cell r="D595">
            <v>2809</v>
          </cell>
          <cell r="E595">
            <v>2774</v>
          </cell>
          <cell r="G595">
            <v>2718</v>
          </cell>
          <cell r="H595">
            <v>2556</v>
          </cell>
          <cell r="I595">
            <v>3554</v>
          </cell>
          <cell r="J595">
            <v>3208</v>
          </cell>
          <cell r="L595">
            <v>2795</v>
          </cell>
          <cell r="M595">
            <v>2604</v>
          </cell>
        </row>
        <row r="596">
          <cell r="B596">
            <v>160</v>
          </cell>
          <cell r="C596">
            <v>160</v>
          </cell>
          <cell r="D596">
            <v>168</v>
          </cell>
          <cell r="E596">
            <v>146</v>
          </cell>
          <cell r="G596">
            <v>173</v>
          </cell>
          <cell r="H596">
            <v>156</v>
          </cell>
          <cell r="I596">
            <v>154</v>
          </cell>
          <cell r="J596">
            <v>142</v>
          </cell>
          <cell r="L596">
            <v>142</v>
          </cell>
          <cell r="M596">
            <v>129</v>
          </cell>
        </row>
        <row r="597">
          <cell r="B597">
            <v>16</v>
          </cell>
          <cell r="C597">
            <v>13</v>
          </cell>
          <cell r="D597">
            <v>12</v>
          </cell>
          <cell r="E597">
            <v>11</v>
          </cell>
          <cell r="G597">
            <v>15</v>
          </cell>
          <cell r="H597">
            <v>13</v>
          </cell>
          <cell r="I597">
            <v>21</v>
          </cell>
          <cell r="J597">
            <v>21</v>
          </cell>
          <cell r="L597">
            <v>20</v>
          </cell>
          <cell r="M597">
            <v>11</v>
          </cell>
        </row>
        <row r="598">
          <cell r="B598">
            <v>16</v>
          </cell>
          <cell r="C598">
            <v>21</v>
          </cell>
          <cell r="D598">
            <v>34</v>
          </cell>
          <cell r="E598">
            <v>35</v>
          </cell>
          <cell r="G598">
            <v>34</v>
          </cell>
          <cell r="H598">
            <v>34</v>
          </cell>
          <cell r="I598">
            <v>32</v>
          </cell>
          <cell r="J598">
            <v>32</v>
          </cell>
          <cell r="L598">
            <v>31</v>
          </cell>
          <cell r="M598">
            <v>32</v>
          </cell>
        </row>
        <row r="599">
          <cell r="B599">
            <v>27</v>
          </cell>
          <cell r="C599">
            <v>30</v>
          </cell>
          <cell r="D599">
            <v>34</v>
          </cell>
          <cell r="E599">
            <v>38</v>
          </cell>
          <cell r="G599">
            <v>37</v>
          </cell>
          <cell r="H599">
            <v>33</v>
          </cell>
          <cell r="I599">
            <v>42</v>
          </cell>
          <cell r="J599">
            <v>42</v>
          </cell>
          <cell r="L599">
            <v>43</v>
          </cell>
          <cell r="M599">
            <v>33</v>
          </cell>
        </row>
        <row r="600">
          <cell r="B600">
            <v>56</v>
          </cell>
          <cell r="C600">
            <v>231</v>
          </cell>
          <cell r="D600">
            <v>233</v>
          </cell>
          <cell r="E600">
            <v>233</v>
          </cell>
          <cell r="G600">
            <v>234</v>
          </cell>
          <cell r="H600">
            <v>230</v>
          </cell>
          <cell r="I600">
            <v>227</v>
          </cell>
          <cell r="J600">
            <v>225</v>
          </cell>
          <cell r="L600">
            <v>225</v>
          </cell>
          <cell r="M600">
            <v>44</v>
          </cell>
        </row>
        <row r="601">
          <cell r="B601">
            <v>23</v>
          </cell>
          <cell r="C601">
            <v>25</v>
          </cell>
          <cell r="D601">
            <v>30</v>
          </cell>
          <cell r="E601">
            <v>39</v>
          </cell>
          <cell r="G601">
            <v>38</v>
          </cell>
          <cell r="H601">
            <v>43</v>
          </cell>
          <cell r="I601">
            <v>45</v>
          </cell>
          <cell r="J601">
            <v>47</v>
          </cell>
          <cell r="L601">
            <v>42</v>
          </cell>
          <cell r="M601">
            <v>35</v>
          </cell>
        </row>
        <row r="602">
          <cell r="B602">
            <v>533</v>
          </cell>
          <cell r="C602">
            <v>534</v>
          </cell>
          <cell r="D602">
            <v>509</v>
          </cell>
          <cell r="E602">
            <v>397</v>
          </cell>
          <cell r="G602">
            <v>422</v>
          </cell>
          <cell r="H602">
            <v>486</v>
          </cell>
          <cell r="I602">
            <v>508</v>
          </cell>
          <cell r="J602">
            <v>526</v>
          </cell>
          <cell r="L602">
            <v>511</v>
          </cell>
          <cell r="M602">
            <v>349</v>
          </cell>
        </row>
        <row r="603">
          <cell r="B603">
            <v>9</v>
          </cell>
          <cell r="C603">
            <v>10</v>
          </cell>
          <cell r="D603">
            <v>10</v>
          </cell>
          <cell r="E603">
            <v>8</v>
          </cell>
          <cell r="G603">
            <v>9</v>
          </cell>
          <cell r="H603">
            <v>9</v>
          </cell>
          <cell r="I603">
            <v>12</v>
          </cell>
          <cell r="J603">
            <v>12</v>
          </cell>
          <cell r="L603">
            <v>12</v>
          </cell>
          <cell r="M603">
            <v>7</v>
          </cell>
        </row>
        <row r="604">
          <cell r="B604">
            <v>514</v>
          </cell>
          <cell r="C604">
            <v>609</v>
          </cell>
          <cell r="D604">
            <v>33</v>
          </cell>
          <cell r="E604">
            <v>671</v>
          </cell>
          <cell r="G604">
            <v>769</v>
          </cell>
          <cell r="H604">
            <v>765</v>
          </cell>
          <cell r="I604">
            <v>784</v>
          </cell>
          <cell r="J604">
            <v>769</v>
          </cell>
          <cell r="L604">
            <v>837</v>
          </cell>
          <cell r="M604">
            <v>827</v>
          </cell>
        </row>
        <row r="605">
          <cell r="B605">
            <v>285</v>
          </cell>
          <cell r="C605">
            <v>526</v>
          </cell>
          <cell r="D605">
            <v>564</v>
          </cell>
          <cell r="E605">
            <v>566</v>
          </cell>
          <cell r="G605">
            <v>574</v>
          </cell>
          <cell r="H605">
            <v>570</v>
          </cell>
          <cell r="I605">
            <v>592</v>
          </cell>
          <cell r="J605">
            <v>596</v>
          </cell>
          <cell r="L605">
            <v>551</v>
          </cell>
          <cell r="M605">
            <v>323</v>
          </cell>
        </row>
        <row r="606">
          <cell r="B606">
            <v>18</v>
          </cell>
          <cell r="C606">
            <v>21</v>
          </cell>
          <cell r="D606">
            <v>22</v>
          </cell>
          <cell r="E606">
            <v>19</v>
          </cell>
          <cell r="G606">
            <v>18</v>
          </cell>
          <cell r="H606">
            <v>13</v>
          </cell>
          <cell r="I606">
            <v>19</v>
          </cell>
          <cell r="J606">
            <v>17</v>
          </cell>
          <cell r="L606">
            <v>15</v>
          </cell>
          <cell r="M606">
            <v>8</v>
          </cell>
        </row>
        <row r="607">
          <cell r="B607">
            <v>16</v>
          </cell>
          <cell r="C607">
            <v>8</v>
          </cell>
          <cell r="D607">
            <v>12</v>
          </cell>
          <cell r="E607">
            <v>8</v>
          </cell>
          <cell r="G607">
            <v>19</v>
          </cell>
          <cell r="H607">
            <v>19</v>
          </cell>
          <cell r="I607">
            <v>19</v>
          </cell>
          <cell r="J607">
            <v>24</v>
          </cell>
          <cell r="L607">
            <v>18</v>
          </cell>
          <cell r="M607">
            <v>30</v>
          </cell>
        </row>
        <row r="608">
          <cell r="B608">
            <v>381</v>
          </cell>
          <cell r="C608">
            <v>765</v>
          </cell>
          <cell r="D608">
            <v>1084</v>
          </cell>
          <cell r="E608">
            <v>1085</v>
          </cell>
          <cell r="G608">
            <v>1203</v>
          </cell>
          <cell r="H608">
            <v>688</v>
          </cell>
          <cell r="I608">
            <v>675</v>
          </cell>
          <cell r="J608">
            <v>650</v>
          </cell>
          <cell r="L608">
            <v>640</v>
          </cell>
          <cell r="M608">
            <v>142</v>
          </cell>
        </row>
        <row r="609">
          <cell r="B609">
            <v>448</v>
          </cell>
          <cell r="C609">
            <v>372</v>
          </cell>
          <cell r="D609">
            <v>309</v>
          </cell>
          <cell r="E609">
            <v>255</v>
          </cell>
          <cell r="G609">
            <v>230</v>
          </cell>
          <cell r="H609">
            <v>161</v>
          </cell>
          <cell r="I609">
            <v>160</v>
          </cell>
          <cell r="J609">
            <v>165</v>
          </cell>
          <cell r="L609">
            <v>161</v>
          </cell>
          <cell r="M609">
            <v>215</v>
          </cell>
        </row>
        <row r="610">
          <cell r="B610">
            <v>31</v>
          </cell>
          <cell r="C610">
            <v>34</v>
          </cell>
          <cell r="D610">
            <v>33</v>
          </cell>
          <cell r="E610">
            <v>29</v>
          </cell>
          <cell r="G610">
            <v>29</v>
          </cell>
          <cell r="H610">
            <v>25</v>
          </cell>
          <cell r="I610">
            <v>23</v>
          </cell>
          <cell r="J610">
            <v>17</v>
          </cell>
          <cell r="L610">
            <v>19</v>
          </cell>
          <cell r="M610">
            <v>12</v>
          </cell>
        </row>
        <row r="611">
          <cell r="B611">
            <v>89201</v>
          </cell>
          <cell r="C611">
            <v>90393</v>
          </cell>
          <cell r="D611">
            <v>90851</v>
          </cell>
          <cell r="E611">
            <v>92872</v>
          </cell>
          <cell r="G611">
            <v>93844</v>
          </cell>
          <cell r="H611">
            <v>93307</v>
          </cell>
          <cell r="I611">
            <v>95121</v>
          </cell>
          <cell r="J611">
            <v>95502</v>
          </cell>
          <cell r="L611">
            <v>96140</v>
          </cell>
          <cell r="M611">
            <v>96327</v>
          </cell>
        </row>
        <row r="612">
          <cell r="B612">
            <v>2249</v>
          </cell>
          <cell r="C612">
            <v>2292</v>
          </cell>
          <cell r="D612">
            <v>2395</v>
          </cell>
          <cell r="E612">
            <v>2932</v>
          </cell>
          <cell r="G612">
            <v>2998</v>
          </cell>
          <cell r="H612">
            <v>2890</v>
          </cell>
          <cell r="I612">
            <v>2930</v>
          </cell>
          <cell r="J612">
            <v>2874</v>
          </cell>
          <cell r="L612">
            <v>2716</v>
          </cell>
          <cell r="M612">
            <v>2825</v>
          </cell>
        </row>
        <row r="613">
          <cell r="B613">
            <v>532</v>
          </cell>
          <cell r="C613">
            <v>146</v>
          </cell>
          <cell r="D613">
            <v>152</v>
          </cell>
          <cell r="E613">
            <v>151</v>
          </cell>
          <cell r="G613">
            <v>169</v>
          </cell>
          <cell r="H613">
            <v>253</v>
          </cell>
          <cell r="I613">
            <v>240</v>
          </cell>
          <cell r="J613">
            <v>217</v>
          </cell>
          <cell r="L613">
            <v>76</v>
          </cell>
          <cell r="M613">
            <v>73</v>
          </cell>
        </row>
        <row r="614">
          <cell r="B614">
            <v>156</v>
          </cell>
          <cell r="C614">
            <v>296</v>
          </cell>
          <cell r="D614">
            <v>345</v>
          </cell>
          <cell r="E614">
            <v>560</v>
          </cell>
          <cell r="G614">
            <v>101</v>
          </cell>
          <cell r="H614">
            <v>447</v>
          </cell>
          <cell r="I614">
            <v>487</v>
          </cell>
          <cell r="J614">
            <v>89</v>
          </cell>
          <cell r="L614">
            <v>475</v>
          </cell>
          <cell r="M614">
            <v>306</v>
          </cell>
        </row>
        <row r="615">
          <cell r="B615">
            <v>742</v>
          </cell>
          <cell r="C615">
            <v>764</v>
          </cell>
          <cell r="D615">
            <v>839</v>
          </cell>
          <cell r="E615">
            <v>845</v>
          </cell>
          <cell r="G615">
            <v>1153</v>
          </cell>
          <cell r="H615">
            <v>1587</v>
          </cell>
          <cell r="I615">
            <v>1648</v>
          </cell>
          <cell r="J615">
            <v>1774</v>
          </cell>
          <cell r="L615">
            <v>1750</v>
          </cell>
          <cell r="M615">
            <v>1318</v>
          </cell>
        </row>
        <row r="616">
          <cell r="B616">
            <v>483</v>
          </cell>
          <cell r="C616">
            <v>497</v>
          </cell>
          <cell r="D616">
            <v>558</v>
          </cell>
          <cell r="E616">
            <v>543</v>
          </cell>
          <cell r="G616">
            <v>532</v>
          </cell>
          <cell r="H616">
            <v>511</v>
          </cell>
          <cell r="I616">
            <v>546</v>
          </cell>
          <cell r="J616">
            <v>559</v>
          </cell>
          <cell r="L616">
            <v>484</v>
          </cell>
          <cell r="M616">
            <v>463</v>
          </cell>
        </row>
        <row r="617">
          <cell r="B617">
            <v>38</v>
          </cell>
          <cell r="C617">
            <v>37</v>
          </cell>
          <cell r="D617">
            <v>30</v>
          </cell>
          <cell r="E617">
            <v>28</v>
          </cell>
          <cell r="G617">
            <v>27</v>
          </cell>
          <cell r="H617">
            <v>34</v>
          </cell>
          <cell r="I617">
            <v>41</v>
          </cell>
          <cell r="J617">
            <v>39</v>
          </cell>
          <cell r="L617">
            <v>44</v>
          </cell>
          <cell r="M617">
            <v>123</v>
          </cell>
        </row>
        <row r="618">
          <cell r="B618">
            <v>3014</v>
          </cell>
          <cell r="C618">
            <v>3236</v>
          </cell>
          <cell r="D618">
            <v>3189</v>
          </cell>
          <cell r="E618">
            <v>4011</v>
          </cell>
          <cell r="G618">
            <v>2504</v>
          </cell>
          <cell r="H618">
            <v>2458</v>
          </cell>
          <cell r="I618">
            <v>2580</v>
          </cell>
          <cell r="J618">
            <v>2174</v>
          </cell>
          <cell r="L618">
            <v>2160</v>
          </cell>
          <cell r="M618">
            <v>2038</v>
          </cell>
        </row>
        <row r="619">
          <cell r="B619">
            <v>55</v>
          </cell>
          <cell r="C619">
            <v>48</v>
          </cell>
          <cell r="D619">
            <v>39</v>
          </cell>
          <cell r="E619">
            <v>37</v>
          </cell>
          <cell r="G619">
            <v>29</v>
          </cell>
          <cell r="H619">
            <v>26</v>
          </cell>
          <cell r="I619">
            <v>23</v>
          </cell>
          <cell r="J619">
            <v>24</v>
          </cell>
          <cell r="L619">
            <v>23</v>
          </cell>
          <cell r="M619">
            <v>14</v>
          </cell>
        </row>
        <row r="620">
          <cell r="B620">
            <v>14</v>
          </cell>
          <cell r="C620">
            <v>12</v>
          </cell>
          <cell r="D620">
            <v>11</v>
          </cell>
          <cell r="E620">
            <v>11</v>
          </cell>
          <cell r="G620">
            <v>13</v>
          </cell>
          <cell r="H620">
            <v>11</v>
          </cell>
          <cell r="I620">
            <v>11</v>
          </cell>
          <cell r="J620">
            <v>11</v>
          </cell>
          <cell r="L620">
            <v>15</v>
          </cell>
          <cell r="M620">
            <v>208</v>
          </cell>
        </row>
        <row r="621">
          <cell r="B621">
            <v>5567</v>
          </cell>
          <cell r="C621">
            <v>5697</v>
          </cell>
          <cell r="D621">
            <v>6034</v>
          </cell>
          <cell r="E621">
            <v>5591</v>
          </cell>
          <cell r="G621">
            <v>5811</v>
          </cell>
          <cell r="H621">
            <v>6142</v>
          </cell>
          <cell r="I621">
            <v>6900</v>
          </cell>
          <cell r="J621">
            <v>7317</v>
          </cell>
          <cell r="L621">
            <v>3298</v>
          </cell>
          <cell r="M621">
            <v>3301</v>
          </cell>
        </row>
        <row r="622">
          <cell r="B622">
            <v>1140</v>
          </cell>
          <cell r="C622">
            <v>1140</v>
          </cell>
          <cell r="D622">
            <v>1115</v>
          </cell>
          <cell r="E622">
            <v>1081</v>
          </cell>
          <cell r="G622">
            <v>1103</v>
          </cell>
          <cell r="H622">
            <v>1025</v>
          </cell>
          <cell r="I622">
            <v>1084</v>
          </cell>
          <cell r="J622">
            <v>1124</v>
          </cell>
          <cell r="L622">
            <v>1136</v>
          </cell>
          <cell r="M622">
            <v>1444</v>
          </cell>
        </row>
        <row r="623">
          <cell r="B623">
            <v>802</v>
          </cell>
          <cell r="C623">
            <v>935</v>
          </cell>
          <cell r="D623">
            <v>1051</v>
          </cell>
          <cell r="E623">
            <v>479</v>
          </cell>
          <cell r="G623">
            <v>1611</v>
          </cell>
          <cell r="H623">
            <v>2832</v>
          </cell>
          <cell r="I623">
            <v>1163</v>
          </cell>
          <cell r="J623">
            <v>1255</v>
          </cell>
          <cell r="L623">
            <v>1348</v>
          </cell>
          <cell r="M623">
            <v>1531</v>
          </cell>
        </row>
        <row r="624">
          <cell r="B624">
            <v>43</v>
          </cell>
          <cell r="C624">
            <v>42</v>
          </cell>
          <cell r="D624">
            <v>69</v>
          </cell>
          <cell r="E624">
            <v>79</v>
          </cell>
          <cell r="G624">
            <v>70</v>
          </cell>
          <cell r="H624">
            <v>74</v>
          </cell>
          <cell r="I624">
            <v>78</v>
          </cell>
          <cell r="J624">
            <v>75</v>
          </cell>
          <cell r="L624">
            <v>68</v>
          </cell>
          <cell r="M624">
            <v>63</v>
          </cell>
        </row>
        <row r="625">
          <cell r="B625">
            <v>513</v>
          </cell>
          <cell r="C625">
            <v>502</v>
          </cell>
          <cell r="D625">
            <v>532</v>
          </cell>
          <cell r="E625">
            <v>617</v>
          </cell>
          <cell r="G625">
            <v>571</v>
          </cell>
          <cell r="H625">
            <v>621</v>
          </cell>
          <cell r="I625">
            <v>712</v>
          </cell>
          <cell r="J625">
            <v>399</v>
          </cell>
          <cell r="L625">
            <v>619</v>
          </cell>
          <cell r="M625">
            <v>573</v>
          </cell>
        </row>
        <row r="626">
          <cell r="B626">
            <v>342</v>
          </cell>
          <cell r="C626">
            <v>392</v>
          </cell>
          <cell r="D626">
            <v>427</v>
          </cell>
          <cell r="E626">
            <v>777</v>
          </cell>
          <cell r="G626">
            <v>744</v>
          </cell>
          <cell r="H626">
            <v>689</v>
          </cell>
          <cell r="I626">
            <v>728</v>
          </cell>
          <cell r="J626">
            <v>627</v>
          </cell>
          <cell r="L626">
            <v>817</v>
          </cell>
          <cell r="M626">
            <v>1068</v>
          </cell>
        </row>
        <row r="627">
          <cell r="B627">
            <v>721</v>
          </cell>
          <cell r="C627">
            <v>711</v>
          </cell>
          <cell r="D627">
            <v>823</v>
          </cell>
          <cell r="E627">
            <v>853</v>
          </cell>
          <cell r="G627">
            <v>949</v>
          </cell>
          <cell r="H627">
            <v>633</v>
          </cell>
          <cell r="I627">
            <v>1017</v>
          </cell>
          <cell r="J627">
            <v>971</v>
          </cell>
          <cell r="L627">
            <v>1138</v>
          </cell>
          <cell r="M627">
            <v>1156</v>
          </cell>
        </row>
        <row r="628">
          <cell r="B628">
            <v>7193</v>
          </cell>
          <cell r="C628">
            <v>5271</v>
          </cell>
          <cell r="D628">
            <v>5523</v>
          </cell>
          <cell r="E628">
            <v>5844</v>
          </cell>
          <cell r="G628">
            <v>5930</v>
          </cell>
          <cell r="H628">
            <v>5811</v>
          </cell>
          <cell r="I628">
            <v>5918</v>
          </cell>
          <cell r="J628">
            <v>6022</v>
          </cell>
          <cell r="L628">
            <v>4591</v>
          </cell>
          <cell r="M628">
            <v>5422</v>
          </cell>
        </row>
        <row r="629">
          <cell r="B629">
            <v>304</v>
          </cell>
          <cell r="C629">
            <v>320</v>
          </cell>
          <cell r="D629">
            <v>351</v>
          </cell>
          <cell r="E629">
            <v>368</v>
          </cell>
          <cell r="G629">
            <v>371</v>
          </cell>
          <cell r="H629">
            <v>404</v>
          </cell>
          <cell r="I629">
            <v>384</v>
          </cell>
          <cell r="J629">
            <v>379</v>
          </cell>
          <cell r="L629">
            <v>247</v>
          </cell>
          <cell r="M629">
            <v>393</v>
          </cell>
        </row>
        <row r="630">
          <cell r="B630">
            <v>341</v>
          </cell>
          <cell r="C630">
            <v>357</v>
          </cell>
          <cell r="D630">
            <v>378</v>
          </cell>
          <cell r="E630">
            <v>680</v>
          </cell>
          <cell r="G630">
            <v>502</v>
          </cell>
          <cell r="H630">
            <v>502</v>
          </cell>
          <cell r="I630">
            <v>547</v>
          </cell>
          <cell r="J630">
            <v>568</v>
          </cell>
          <cell r="L630">
            <v>533</v>
          </cell>
          <cell r="M630">
            <v>791</v>
          </cell>
        </row>
        <row r="631">
          <cell r="B631">
            <v>165</v>
          </cell>
          <cell r="C631">
            <v>202</v>
          </cell>
          <cell r="D631">
            <v>264</v>
          </cell>
          <cell r="E631">
            <v>688</v>
          </cell>
          <cell r="G631">
            <v>699</v>
          </cell>
          <cell r="H631">
            <v>748</v>
          </cell>
          <cell r="I631">
            <v>755</v>
          </cell>
          <cell r="J631">
            <v>789</v>
          </cell>
          <cell r="L631">
            <v>705</v>
          </cell>
          <cell r="M631">
            <v>578</v>
          </cell>
        </row>
        <row r="632">
          <cell r="B632">
            <v>2088</v>
          </cell>
          <cell r="C632">
            <v>1919</v>
          </cell>
          <cell r="D632">
            <v>1892</v>
          </cell>
          <cell r="E632">
            <v>3119</v>
          </cell>
          <cell r="G632">
            <v>733</v>
          </cell>
          <cell r="H632">
            <v>976</v>
          </cell>
          <cell r="I632">
            <v>1803</v>
          </cell>
          <cell r="J632">
            <v>1537</v>
          </cell>
          <cell r="L632">
            <v>1521</v>
          </cell>
          <cell r="M632">
            <v>1571</v>
          </cell>
        </row>
        <row r="633">
          <cell r="B633">
            <v>16</v>
          </cell>
          <cell r="C633">
            <v>14</v>
          </cell>
          <cell r="D633">
            <v>14</v>
          </cell>
          <cell r="E633">
            <v>164</v>
          </cell>
          <cell r="G633">
            <v>189</v>
          </cell>
          <cell r="H633">
            <v>173</v>
          </cell>
          <cell r="I633">
            <v>169</v>
          </cell>
          <cell r="J633">
            <v>169</v>
          </cell>
          <cell r="L633">
            <v>170</v>
          </cell>
          <cell r="M633">
            <v>243</v>
          </cell>
        </row>
        <row r="634">
          <cell r="B634">
            <v>291</v>
          </cell>
          <cell r="C634">
            <v>250</v>
          </cell>
          <cell r="D634">
            <v>431</v>
          </cell>
          <cell r="E634">
            <v>527</v>
          </cell>
          <cell r="G634">
            <v>489</v>
          </cell>
          <cell r="H634">
            <v>686</v>
          </cell>
          <cell r="I634">
            <v>693</v>
          </cell>
          <cell r="J634">
            <v>699</v>
          </cell>
          <cell r="L634">
            <v>888</v>
          </cell>
          <cell r="M634">
            <v>868</v>
          </cell>
        </row>
        <row r="635">
          <cell r="B635">
            <v>12299</v>
          </cell>
          <cell r="C635">
            <v>12037</v>
          </cell>
          <cell r="D635">
            <v>12138</v>
          </cell>
          <cell r="E635">
            <v>13053</v>
          </cell>
          <cell r="G635">
            <v>12596</v>
          </cell>
          <cell r="H635">
            <v>12692</v>
          </cell>
          <cell r="I635">
            <v>12918</v>
          </cell>
          <cell r="J635">
            <v>12905</v>
          </cell>
          <cell r="L635">
            <v>14191</v>
          </cell>
          <cell r="M635">
            <v>14643</v>
          </cell>
        </row>
        <row r="636">
          <cell r="B636">
            <v>997</v>
          </cell>
          <cell r="C636">
            <v>668</v>
          </cell>
          <cell r="D636">
            <v>713</v>
          </cell>
          <cell r="E636">
            <v>719</v>
          </cell>
          <cell r="G636">
            <v>676</v>
          </cell>
          <cell r="H636">
            <v>647</v>
          </cell>
          <cell r="I636">
            <v>303</v>
          </cell>
          <cell r="J636">
            <v>919</v>
          </cell>
          <cell r="L636">
            <v>962</v>
          </cell>
          <cell r="M636">
            <v>1151</v>
          </cell>
        </row>
        <row r="637">
          <cell r="B637">
            <v>14</v>
          </cell>
          <cell r="C637">
            <v>12</v>
          </cell>
          <cell r="D637">
            <v>12</v>
          </cell>
          <cell r="E637">
            <v>66</v>
          </cell>
          <cell r="G637">
            <v>391</v>
          </cell>
          <cell r="H637">
            <v>386</v>
          </cell>
          <cell r="I637">
            <v>390</v>
          </cell>
          <cell r="J637">
            <v>478</v>
          </cell>
          <cell r="L637">
            <v>492</v>
          </cell>
          <cell r="M637">
            <v>538</v>
          </cell>
        </row>
        <row r="638">
          <cell r="B638">
            <v>1165</v>
          </cell>
          <cell r="C638">
            <v>1658</v>
          </cell>
          <cell r="D638">
            <v>1895</v>
          </cell>
          <cell r="E638">
            <v>2080</v>
          </cell>
          <cell r="G638">
            <v>2128</v>
          </cell>
          <cell r="H638">
            <v>1574</v>
          </cell>
          <cell r="I638">
            <v>1622</v>
          </cell>
          <cell r="J638">
            <v>1995</v>
          </cell>
          <cell r="L638">
            <v>2466</v>
          </cell>
          <cell r="M638">
            <v>2452</v>
          </cell>
        </row>
        <row r="639">
          <cell r="B639">
            <v>146</v>
          </cell>
          <cell r="C639">
            <v>144</v>
          </cell>
          <cell r="D639">
            <v>189</v>
          </cell>
          <cell r="E639">
            <v>181</v>
          </cell>
          <cell r="G639">
            <v>132</v>
          </cell>
          <cell r="H639">
            <v>374</v>
          </cell>
          <cell r="I639">
            <v>367</v>
          </cell>
          <cell r="J639">
            <v>380</v>
          </cell>
          <cell r="L639">
            <v>320</v>
          </cell>
          <cell r="M639">
            <v>364</v>
          </cell>
        </row>
        <row r="640">
          <cell r="B640">
            <v>367</v>
          </cell>
          <cell r="C640">
            <v>382</v>
          </cell>
          <cell r="D640">
            <v>459</v>
          </cell>
          <cell r="E640">
            <v>702</v>
          </cell>
          <cell r="G640">
            <v>595</v>
          </cell>
          <cell r="H640">
            <v>594</v>
          </cell>
          <cell r="I640">
            <v>582</v>
          </cell>
          <cell r="J640">
            <v>607</v>
          </cell>
          <cell r="L640">
            <v>620</v>
          </cell>
          <cell r="M640">
            <v>588</v>
          </cell>
        </row>
        <row r="641">
          <cell r="B641">
            <v>644</v>
          </cell>
          <cell r="C641">
            <v>619</v>
          </cell>
          <cell r="D641">
            <v>727</v>
          </cell>
          <cell r="E641">
            <v>686</v>
          </cell>
          <cell r="G641">
            <v>625</v>
          </cell>
          <cell r="H641">
            <v>521</v>
          </cell>
          <cell r="I641">
            <v>615</v>
          </cell>
          <cell r="J641">
            <v>656</v>
          </cell>
          <cell r="L641">
            <v>656</v>
          </cell>
          <cell r="M641">
            <v>618</v>
          </cell>
        </row>
        <row r="642">
          <cell r="B642">
            <v>854</v>
          </cell>
          <cell r="C642">
            <v>917</v>
          </cell>
          <cell r="D642">
            <v>1030</v>
          </cell>
          <cell r="E642">
            <v>1068</v>
          </cell>
          <cell r="G642">
            <v>992</v>
          </cell>
          <cell r="H642">
            <v>1031</v>
          </cell>
          <cell r="I642">
            <v>1046</v>
          </cell>
          <cell r="J642">
            <v>1039</v>
          </cell>
          <cell r="L642">
            <v>1059</v>
          </cell>
          <cell r="M642">
            <v>371</v>
          </cell>
        </row>
        <row r="643">
          <cell r="B643">
            <v>94</v>
          </cell>
          <cell r="C643">
            <v>96</v>
          </cell>
          <cell r="D643">
            <v>91</v>
          </cell>
          <cell r="E643">
            <v>105</v>
          </cell>
          <cell r="G643">
            <v>99</v>
          </cell>
          <cell r="H643">
            <v>111</v>
          </cell>
          <cell r="I643">
            <v>101</v>
          </cell>
          <cell r="J643">
            <v>84</v>
          </cell>
          <cell r="L643">
            <v>93</v>
          </cell>
          <cell r="M643">
            <v>136</v>
          </cell>
        </row>
        <row r="644">
          <cell r="B644">
            <v>574</v>
          </cell>
          <cell r="C644">
            <v>511</v>
          </cell>
          <cell r="D644">
            <v>576</v>
          </cell>
          <cell r="E644">
            <v>586</v>
          </cell>
          <cell r="G644">
            <v>506</v>
          </cell>
          <cell r="H644">
            <v>559</v>
          </cell>
          <cell r="I644">
            <v>497</v>
          </cell>
          <cell r="J644">
            <v>573</v>
          </cell>
          <cell r="L644">
            <v>483</v>
          </cell>
          <cell r="M644">
            <v>531</v>
          </cell>
        </row>
        <row r="645">
          <cell r="B645">
            <v>59</v>
          </cell>
          <cell r="C645">
            <v>60</v>
          </cell>
          <cell r="D645">
            <v>319</v>
          </cell>
          <cell r="E645">
            <v>630</v>
          </cell>
          <cell r="G645">
            <v>1274</v>
          </cell>
          <cell r="H645">
            <v>1373</v>
          </cell>
          <cell r="I645">
            <v>1585</v>
          </cell>
          <cell r="J645">
            <v>1633</v>
          </cell>
          <cell r="L645">
            <v>1680</v>
          </cell>
          <cell r="M645">
            <v>1356</v>
          </cell>
        </row>
        <row r="646">
          <cell r="B646">
            <v>50</v>
          </cell>
          <cell r="C646">
            <v>35</v>
          </cell>
          <cell r="D646">
            <v>28</v>
          </cell>
          <cell r="E646">
            <v>45</v>
          </cell>
          <cell r="G646">
            <v>19</v>
          </cell>
          <cell r="H646">
            <v>98</v>
          </cell>
          <cell r="I646">
            <v>105</v>
          </cell>
          <cell r="J646">
            <v>19</v>
          </cell>
          <cell r="L646">
            <v>73</v>
          </cell>
          <cell r="M646">
            <v>89</v>
          </cell>
        </row>
        <row r="647">
          <cell r="B647">
            <v>633</v>
          </cell>
          <cell r="C647">
            <v>299</v>
          </cell>
          <cell r="D647">
            <v>412</v>
          </cell>
          <cell r="E647">
            <v>444</v>
          </cell>
          <cell r="G647">
            <v>382</v>
          </cell>
          <cell r="H647">
            <v>386</v>
          </cell>
          <cell r="I647">
            <v>430</v>
          </cell>
          <cell r="J647">
            <v>628</v>
          </cell>
          <cell r="L647">
            <v>388</v>
          </cell>
          <cell r="M647">
            <v>579</v>
          </cell>
        </row>
        <row r="648">
          <cell r="B648">
            <v>25187</v>
          </cell>
          <cell r="C648">
            <v>28440</v>
          </cell>
          <cell r="D648">
            <v>27815</v>
          </cell>
          <cell r="E648">
            <v>28351</v>
          </cell>
          <cell r="G648">
            <v>28143</v>
          </cell>
          <cell r="H648">
            <v>28036</v>
          </cell>
          <cell r="I648">
            <v>28345</v>
          </cell>
          <cell r="J648">
            <v>28405</v>
          </cell>
          <cell r="L648">
            <v>28421</v>
          </cell>
          <cell r="M648">
            <v>28566</v>
          </cell>
        </row>
        <row r="649">
          <cell r="B649">
            <v>1178</v>
          </cell>
          <cell r="C649">
            <v>1470</v>
          </cell>
          <cell r="D649">
            <v>1503</v>
          </cell>
          <cell r="E649">
            <v>1469</v>
          </cell>
          <cell r="G649">
            <v>1443</v>
          </cell>
          <cell r="H649">
            <v>1386</v>
          </cell>
          <cell r="I649">
            <v>1690</v>
          </cell>
          <cell r="J649">
            <v>1292</v>
          </cell>
          <cell r="L649">
            <v>1246</v>
          </cell>
          <cell r="M649">
            <v>1359</v>
          </cell>
        </row>
        <row r="650">
          <cell r="B650">
            <v>1781</v>
          </cell>
          <cell r="C650">
            <v>1494</v>
          </cell>
          <cell r="D650">
            <v>1762</v>
          </cell>
          <cell r="E650">
            <v>1871</v>
          </cell>
          <cell r="G650">
            <v>786</v>
          </cell>
          <cell r="H650">
            <v>723</v>
          </cell>
          <cell r="I650">
            <v>785</v>
          </cell>
          <cell r="J650">
            <v>685</v>
          </cell>
          <cell r="L650">
            <v>667</v>
          </cell>
          <cell r="M650">
            <v>699</v>
          </cell>
        </row>
        <row r="651">
          <cell r="B651">
            <v>204</v>
          </cell>
          <cell r="C651">
            <v>289</v>
          </cell>
          <cell r="D651">
            <v>358</v>
          </cell>
          <cell r="E651">
            <v>288</v>
          </cell>
          <cell r="G651">
            <v>54</v>
          </cell>
          <cell r="H651">
            <v>379</v>
          </cell>
          <cell r="I651">
            <v>390</v>
          </cell>
          <cell r="J651">
            <v>436</v>
          </cell>
          <cell r="L651">
            <v>427</v>
          </cell>
          <cell r="M651">
            <v>508</v>
          </cell>
        </row>
        <row r="652">
          <cell r="B652">
            <v>381</v>
          </cell>
          <cell r="C652">
            <v>307</v>
          </cell>
          <cell r="D652">
            <v>252</v>
          </cell>
          <cell r="E652">
            <v>240</v>
          </cell>
          <cell r="G652">
            <v>222</v>
          </cell>
          <cell r="H652">
            <v>220</v>
          </cell>
          <cell r="I652">
            <v>194</v>
          </cell>
          <cell r="J652">
            <v>173</v>
          </cell>
          <cell r="L652">
            <v>167</v>
          </cell>
          <cell r="M652">
            <v>245</v>
          </cell>
        </row>
        <row r="653">
          <cell r="B653">
            <v>245</v>
          </cell>
          <cell r="C653">
            <v>319</v>
          </cell>
          <cell r="D653">
            <v>346</v>
          </cell>
          <cell r="E653">
            <v>345</v>
          </cell>
          <cell r="G653">
            <v>176</v>
          </cell>
          <cell r="H653">
            <v>209</v>
          </cell>
          <cell r="I653">
            <v>105</v>
          </cell>
          <cell r="J653">
            <v>210</v>
          </cell>
          <cell r="L653">
            <v>97</v>
          </cell>
          <cell r="M653">
            <v>449</v>
          </cell>
        </row>
        <row r="654">
          <cell r="B654">
            <v>5338</v>
          </cell>
          <cell r="C654">
            <v>5048</v>
          </cell>
          <cell r="D654">
            <v>5159</v>
          </cell>
          <cell r="E654">
            <v>5012</v>
          </cell>
          <cell r="G654">
            <v>4697</v>
          </cell>
          <cell r="H654">
            <v>4408</v>
          </cell>
          <cell r="I654">
            <v>5657</v>
          </cell>
          <cell r="J654">
            <v>3579</v>
          </cell>
          <cell r="L654">
            <v>3448</v>
          </cell>
          <cell r="M654">
            <v>3456</v>
          </cell>
        </row>
        <row r="655">
          <cell r="B655">
            <v>938</v>
          </cell>
          <cell r="C655">
            <v>873</v>
          </cell>
          <cell r="D655">
            <v>899</v>
          </cell>
          <cell r="E655">
            <v>1047</v>
          </cell>
          <cell r="G655">
            <v>950</v>
          </cell>
          <cell r="H655">
            <v>798</v>
          </cell>
          <cell r="I655">
            <v>712</v>
          </cell>
          <cell r="J655">
            <v>769</v>
          </cell>
          <cell r="L655">
            <v>809</v>
          </cell>
          <cell r="M655">
            <v>790</v>
          </cell>
        </row>
        <row r="656">
          <cell r="B656">
            <v>10</v>
          </cell>
          <cell r="C656">
            <v>8</v>
          </cell>
          <cell r="D656">
            <v>10</v>
          </cell>
          <cell r="E656">
            <v>10</v>
          </cell>
          <cell r="G656">
            <v>12</v>
          </cell>
          <cell r="H656">
            <v>15</v>
          </cell>
          <cell r="I656">
            <v>12</v>
          </cell>
          <cell r="J656">
            <v>14</v>
          </cell>
          <cell r="L656">
            <v>15</v>
          </cell>
          <cell r="M656">
            <v>11</v>
          </cell>
        </row>
        <row r="657">
          <cell r="B657">
            <v>11312</v>
          </cell>
          <cell r="C657">
            <v>11741</v>
          </cell>
          <cell r="D657">
            <v>11510</v>
          </cell>
          <cell r="E657">
            <v>11304</v>
          </cell>
          <cell r="G657">
            <v>10575</v>
          </cell>
          <cell r="H657">
            <v>10242</v>
          </cell>
          <cell r="I657">
            <v>9837</v>
          </cell>
          <cell r="J657">
            <v>9989</v>
          </cell>
          <cell r="L657">
            <v>8444</v>
          </cell>
          <cell r="M657">
            <v>8488</v>
          </cell>
        </row>
        <row r="658">
          <cell r="B658">
            <v>572</v>
          </cell>
          <cell r="C658">
            <v>494</v>
          </cell>
          <cell r="D658">
            <v>466</v>
          </cell>
          <cell r="E658">
            <v>603</v>
          </cell>
          <cell r="G658">
            <v>563</v>
          </cell>
          <cell r="H658">
            <v>487</v>
          </cell>
          <cell r="I658">
            <v>448</v>
          </cell>
          <cell r="J658">
            <v>581</v>
          </cell>
          <cell r="L658">
            <v>818</v>
          </cell>
          <cell r="M658">
            <v>835</v>
          </cell>
        </row>
        <row r="659">
          <cell r="B659">
            <v>3116</v>
          </cell>
          <cell r="C659">
            <v>2873</v>
          </cell>
          <cell r="D659">
            <v>2609</v>
          </cell>
          <cell r="E659">
            <v>2632</v>
          </cell>
          <cell r="G659">
            <v>2164</v>
          </cell>
          <cell r="H659">
            <v>2243</v>
          </cell>
          <cell r="I659">
            <v>2091</v>
          </cell>
          <cell r="J659">
            <v>2315</v>
          </cell>
          <cell r="L659">
            <v>2123</v>
          </cell>
          <cell r="M659">
            <v>2906</v>
          </cell>
        </row>
        <row r="660">
          <cell r="B660">
            <v>2025</v>
          </cell>
          <cell r="C660">
            <v>1826</v>
          </cell>
          <cell r="D660">
            <v>1751</v>
          </cell>
          <cell r="E660">
            <v>1822</v>
          </cell>
          <cell r="G660">
            <v>1768</v>
          </cell>
          <cell r="H660">
            <v>1465</v>
          </cell>
          <cell r="I660">
            <v>1265</v>
          </cell>
          <cell r="J660">
            <v>1237</v>
          </cell>
          <cell r="L660">
            <v>1100</v>
          </cell>
          <cell r="M660">
            <v>1109</v>
          </cell>
        </row>
        <row r="661">
          <cell r="B661">
            <v>808</v>
          </cell>
          <cell r="C661">
            <v>817</v>
          </cell>
          <cell r="D661">
            <v>798</v>
          </cell>
          <cell r="E661">
            <v>824</v>
          </cell>
          <cell r="G661">
            <v>671</v>
          </cell>
          <cell r="H661">
            <v>748</v>
          </cell>
          <cell r="I661">
            <v>667</v>
          </cell>
          <cell r="J661">
            <v>598</v>
          </cell>
          <cell r="L661">
            <v>432</v>
          </cell>
          <cell r="M661">
            <v>690</v>
          </cell>
        </row>
        <row r="662">
          <cell r="B662">
            <v>2007</v>
          </cell>
          <cell r="C662">
            <v>1945</v>
          </cell>
          <cell r="D662">
            <v>1826</v>
          </cell>
          <cell r="E662">
            <v>1810</v>
          </cell>
          <cell r="G662">
            <v>1645</v>
          </cell>
          <cell r="H662">
            <v>1563</v>
          </cell>
          <cell r="I662">
            <v>558</v>
          </cell>
          <cell r="J662">
            <v>522</v>
          </cell>
          <cell r="L662">
            <v>446</v>
          </cell>
          <cell r="M662">
            <v>552</v>
          </cell>
        </row>
        <row r="663">
          <cell r="B663">
            <v>93228</v>
          </cell>
          <cell r="C663">
            <v>96099</v>
          </cell>
          <cell r="D663">
            <v>101324</v>
          </cell>
          <cell r="E663">
            <v>103942</v>
          </cell>
          <cell r="G663">
            <v>150835</v>
          </cell>
          <cell r="H663">
            <v>105183</v>
          </cell>
          <cell r="I663">
            <v>105408</v>
          </cell>
          <cell r="J663">
            <v>107071</v>
          </cell>
          <cell r="L663">
            <v>109038</v>
          </cell>
          <cell r="M663">
            <v>109558</v>
          </cell>
        </row>
        <row r="664">
          <cell r="B664">
            <v>477</v>
          </cell>
          <cell r="C664">
            <v>681</v>
          </cell>
          <cell r="D664">
            <v>1134</v>
          </cell>
          <cell r="E664">
            <v>1139</v>
          </cell>
          <cell r="G664">
            <v>860</v>
          </cell>
          <cell r="H664">
            <v>839</v>
          </cell>
          <cell r="I664">
            <v>1018</v>
          </cell>
          <cell r="J664">
            <v>804</v>
          </cell>
          <cell r="L664">
            <v>1217</v>
          </cell>
          <cell r="M664">
            <v>899</v>
          </cell>
        </row>
        <row r="665">
          <cell r="B665">
            <v>537</v>
          </cell>
          <cell r="C665">
            <v>1336</v>
          </cell>
          <cell r="D665">
            <v>1247</v>
          </cell>
          <cell r="E665">
            <v>1264</v>
          </cell>
          <cell r="G665">
            <v>1425</v>
          </cell>
          <cell r="H665">
            <v>1458</v>
          </cell>
          <cell r="I665">
            <v>1473</v>
          </cell>
          <cell r="J665">
            <v>1444</v>
          </cell>
          <cell r="L665">
            <v>1392</v>
          </cell>
          <cell r="M665">
            <v>1371</v>
          </cell>
        </row>
        <row r="666">
          <cell r="B666">
            <v>394</v>
          </cell>
          <cell r="C666">
            <v>826</v>
          </cell>
          <cell r="D666">
            <v>846</v>
          </cell>
          <cell r="E666">
            <v>887</v>
          </cell>
          <cell r="G666">
            <v>964</v>
          </cell>
          <cell r="H666">
            <v>976</v>
          </cell>
          <cell r="I666">
            <v>1045</v>
          </cell>
          <cell r="J666">
            <v>1024</v>
          </cell>
          <cell r="L666">
            <v>957</v>
          </cell>
          <cell r="M666">
            <v>979</v>
          </cell>
        </row>
        <row r="667">
          <cell r="B667">
            <v>5</v>
          </cell>
          <cell r="C667">
            <v>7</v>
          </cell>
          <cell r="D667">
            <v>6</v>
          </cell>
          <cell r="E667">
            <v>288</v>
          </cell>
          <cell r="G667">
            <v>5</v>
          </cell>
          <cell r="H667">
            <v>6</v>
          </cell>
          <cell r="I667">
            <v>4</v>
          </cell>
          <cell r="J667">
            <v>6</v>
          </cell>
          <cell r="L667">
            <v>5</v>
          </cell>
          <cell r="M667">
            <v>3</v>
          </cell>
        </row>
        <row r="668">
          <cell r="B668">
            <v>34</v>
          </cell>
          <cell r="C668">
            <v>291</v>
          </cell>
          <cell r="D668">
            <v>388</v>
          </cell>
          <cell r="E668">
            <v>388</v>
          </cell>
          <cell r="G668">
            <v>303</v>
          </cell>
          <cell r="H668">
            <v>304</v>
          </cell>
          <cell r="I668">
            <v>306</v>
          </cell>
          <cell r="J668">
            <v>307</v>
          </cell>
          <cell r="L668">
            <v>313</v>
          </cell>
          <cell r="M668">
            <v>306</v>
          </cell>
        </row>
        <row r="669">
          <cell r="B669">
            <v>6051</v>
          </cell>
          <cell r="C669">
            <v>9089</v>
          </cell>
          <cell r="D669">
            <v>9523</v>
          </cell>
          <cell r="E669">
            <v>9607</v>
          </cell>
          <cell r="G669">
            <v>11128</v>
          </cell>
          <cell r="H669">
            <v>11017</v>
          </cell>
          <cell r="I669">
            <v>11067</v>
          </cell>
          <cell r="J669">
            <v>11057</v>
          </cell>
          <cell r="L669">
            <v>10965</v>
          </cell>
          <cell r="M669">
            <v>10942</v>
          </cell>
        </row>
        <row r="670">
          <cell r="B670">
            <v>177</v>
          </cell>
          <cell r="C670">
            <v>177</v>
          </cell>
          <cell r="D670">
            <v>255</v>
          </cell>
          <cell r="E670">
            <v>217</v>
          </cell>
          <cell r="G670">
            <v>4</v>
          </cell>
          <cell r="H670">
            <v>3</v>
          </cell>
          <cell r="I670">
            <v>3</v>
          </cell>
          <cell r="J670">
            <v>5</v>
          </cell>
          <cell r="L670">
            <v>5</v>
          </cell>
          <cell r="M670">
            <v>2</v>
          </cell>
        </row>
        <row r="671">
          <cell r="B671">
            <v>1117</v>
          </cell>
          <cell r="C671">
            <v>1951</v>
          </cell>
          <cell r="D671">
            <v>1877</v>
          </cell>
          <cell r="E671">
            <v>1757</v>
          </cell>
          <cell r="G671">
            <v>1776</v>
          </cell>
          <cell r="H671">
            <v>1717</v>
          </cell>
          <cell r="I671">
            <v>2358</v>
          </cell>
          <cell r="J671">
            <v>2086</v>
          </cell>
          <cell r="L671">
            <v>2250</v>
          </cell>
          <cell r="M671">
            <v>2244</v>
          </cell>
        </row>
        <row r="672">
          <cell r="B672">
            <v>179</v>
          </cell>
          <cell r="C672">
            <v>180</v>
          </cell>
          <cell r="D672">
            <v>373</v>
          </cell>
          <cell r="E672">
            <v>373</v>
          </cell>
          <cell r="G672">
            <v>167</v>
          </cell>
          <cell r="H672">
            <v>167</v>
          </cell>
          <cell r="I672">
            <v>167</v>
          </cell>
          <cell r="J672">
            <v>171</v>
          </cell>
          <cell r="L672">
            <v>173</v>
          </cell>
          <cell r="M672">
            <v>167</v>
          </cell>
        </row>
        <row r="673">
          <cell r="B673">
            <v>12</v>
          </cell>
          <cell r="C673">
            <v>511</v>
          </cell>
          <cell r="D673">
            <v>850</v>
          </cell>
          <cell r="E673">
            <v>851</v>
          </cell>
          <cell r="G673">
            <v>533</v>
          </cell>
          <cell r="H673">
            <v>548</v>
          </cell>
          <cell r="I673">
            <v>561</v>
          </cell>
          <cell r="J673">
            <v>589</v>
          </cell>
          <cell r="L673">
            <v>600</v>
          </cell>
          <cell r="M673">
            <v>587</v>
          </cell>
        </row>
        <row r="674">
          <cell r="B674">
            <v>3214</v>
          </cell>
          <cell r="C674">
            <v>7239</v>
          </cell>
          <cell r="D674">
            <v>7759</v>
          </cell>
          <cell r="E674">
            <v>7771</v>
          </cell>
          <cell r="G674">
            <v>7146</v>
          </cell>
          <cell r="H674">
            <v>7016</v>
          </cell>
          <cell r="I674">
            <v>6936</v>
          </cell>
          <cell r="J674">
            <v>7048</v>
          </cell>
          <cell r="L674">
            <v>7092</v>
          </cell>
          <cell r="M674">
            <v>7097</v>
          </cell>
        </row>
        <row r="675">
          <cell r="B675">
            <v>533</v>
          </cell>
          <cell r="C675">
            <v>591</v>
          </cell>
          <cell r="D675">
            <v>429</v>
          </cell>
          <cell r="E675">
            <v>512</v>
          </cell>
          <cell r="G675">
            <v>814</v>
          </cell>
          <cell r="H675">
            <v>847</v>
          </cell>
          <cell r="I675">
            <v>534</v>
          </cell>
          <cell r="J675">
            <v>517</v>
          </cell>
          <cell r="L675">
            <v>1091</v>
          </cell>
          <cell r="M675">
            <v>1039</v>
          </cell>
        </row>
        <row r="676">
          <cell r="B676">
            <v>210</v>
          </cell>
          <cell r="C676">
            <v>220</v>
          </cell>
          <cell r="D676">
            <v>244</v>
          </cell>
          <cell r="E676">
            <v>252</v>
          </cell>
          <cell r="G676">
            <v>251</v>
          </cell>
          <cell r="H676">
            <v>227</v>
          </cell>
          <cell r="I676">
            <v>560</v>
          </cell>
          <cell r="J676">
            <v>300</v>
          </cell>
          <cell r="L676">
            <v>269</v>
          </cell>
          <cell r="M676">
            <v>492</v>
          </cell>
        </row>
        <row r="677">
          <cell r="B677">
            <v>10</v>
          </cell>
          <cell r="C677">
            <v>10</v>
          </cell>
          <cell r="D677">
            <v>11</v>
          </cell>
          <cell r="E677">
            <v>77</v>
          </cell>
          <cell r="G677">
            <v>12</v>
          </cell>
          <cell r="H677">
            <v>12</v>
          </cell>
          <cell r="I677">
            <v>7</v>
          </cell>
          <cell r="J677">
            <v>11</v>
          </cell>
          <cell r="L677">
            <v>5</v>
          </cell>
          <cell r="M677">
            <v>2</v>
          </cell>
        </row>
        <row r="678">
          <cell r="B678">
            <v>14</v>
          </cell>
          <cell r="C678">
            <v>233</v>
          </cell>
          <cell r="D678">
            <v>587</v>
          </cell>
          <cell r="E678">
            <v>575</v>
          </cell>
          <cell r="G678">
            <v>295</v>
          </cell>
          <cell r="H678">
            <v>271</v>
          </cell>
          <cell r="I678">
            <v>319</v>
          </cell>
          <cell r="J678">
            <v>369</v>
          </cell>
          <cell r="L678">
            <v>465</v>
          </cell>
          <cell r="M678">
            <v>385</v>
          </cell>
        </row>
        <row r="679">
          <cell r="B679">
            <v>1263</v>
          </cell>
          <cell r="C679">
            <v>2435</v>
          </cell>
          <cell r="D679">
            <v>3513</v>
          </cell>
          <cell r="E679">
            <v>3548</v>
          </cell>
          <cell r="G679">
            <v>2983</v>
          </cell>
          <cell r="H679">
            <v>2742</v>
          </cell>
          <cell r="I679">
            <v>2993</v>
          </cell>
          <cell r="J679">
            <v>2967</v>
          </cell>
          <cell r="L679">
            <v>2962</v>
          </cell>
          <cell r="M679">
            <v>2921</v>
          </cell>
        </row>
        <row r="680">
          <cell r="B680">
            <v>2821</v>
          </cell>
          <cell r="C680">
            <v>4507</v>
          </cell>
          <cell r="D680">
            <v>4720</v>
          </cell>
          <cell r="E680">
            <v>4804</v>
          </cell>
          <cell r="G680">
            <v>5057</v>
          </cell>
          <cell r="H680">
            <v>5448</v>
          </cell>
          <cell r="I680">
            <v>5230</v>
          </cell>
          <cell r="J680">
            <v>5583</v>
          </cell>
          <cell r="L680">
            <v>5481</v>
          </cell>
          <cell r="M680">
            <v>5431</v>
          </cell>
        </row>
        <row r="681">
          <cell r="B681">
            <v>399</v>
          </cell>
          <cell r="C681">
            <v>398</v>
          </cell>
          <cell r="D681">
            <v>506</v>
          </cell>
          <cell r="E681">
            <v>504</v>
          </cell>
          <cell r="G681">
            <v>433</v>
          </cell>
          <cell r="H681">
            <v>449</v>
          </cell>
          <cell r="I681">
            <v>452</v>
          </cell>
          <cell r="J681">
            <v>445</v>
          </cell>
          <cell r="L681">
            <v>457</v>
          </cell>
          <cell r="M681">
            <v>463</v>
          </cell>
        </row>
        <row r="682">
          <cell r="B682">
            <v>8</v>
          </cell>
          <cell r="C682">
            <v>151</v>
          </cell>
          <cell r="D682">
            <v>271</v>
          </cell>
          <cell r="E682">
            <v>272</v>
          </cell>
          <cell r="G682">
            <v>197</v>
          </cell>
          <cell r="H682">
            <v>202</v>
          </cell>
          <cell r="I682">
            <v>205</v>
          </cell>
          <cell r="J682">
            <v>210</v>
          </cell>
          <cell r="L682">
            <v>206</v>
          </cell>
          <cell r="M682">
            <v>201</v>
          </cell>
        </row>
        <row r="683">
          <cell r="B683">
            <v>358</v>
          </cell>
          <cell r="C683">
            <v>363</v>
          </cell>
          <cell r="D683">
            <v>1349</v>
          </cell>
          <cell r="E683">
            <v>1350</v>
          </cell>
          <cell r="G683">
            <v>454</v>
          </cell>
          <cell r="H683">
            <v>439</v>
          </cell>
          <cell r="I683">
            <v>440</v>
          </cell>
          <cell r="J683">
            <v>447</v>
          </cell>
          <cell r="L683">
            <v>444</v>
          </cell>
          <cell r="M683">
            <v>425</v>
          </cell>
        </row>
        <row r="684">
          <cell r="B684">
            <v>406</v>
          </cell>
          <cell r="C684">
            <v>406</v>
          </cell>
          <cell r="D684">
            <v>1037</v>
          </cell>
          <cell r="E684">
            <v>1038</v>
          </cell>
          <cell r="G684">
            <v>509</v>
          </cell>
          <cell r="H684">
            <v>493</v>
          </cell>
          <cell r="I684">
            <v>497</v>
          </cell>
          <cell r="J684">
            <v>483</v>
          </cell>
          <cell r="L684">
            <v>469</v>
          </cell>
          <cell r="M684">
            <v>467</v>
          </cell>
        </row>
        <row r="685">
          <cell r="B685">
            <v>314</v>
          </cell>
          <cell r="C685">
            <v>342</v>
          </cell>
          <cell r="D685">
            <v>601</v>
          </cell>
          <cell r="E685">
            <v>635</v>
          </cell>
          <cell r="G685">
            <v>531</v>
          </cell>
          <cell r="H685">
            <v>558</v>
          </cell>
          <cell r="I685">
            <v>439</v>
          </cell>
          <cell r="J685">
            <v>429</v>
          </cell>
          <cell r="L685">
            <v>588</v>
          </cell>
          <cell r="M685">
            <v>587</v>
          </cell>
        </row>
        <row r="686">
          <cell r="B686">
            <v>3</v>
          </cell>
          <cell r="C686">
            <v>4</v>
          </cell>
          <cell r="D686">
            <v>4</v>
          </cell>
          <cell r="E686">
            <v>31</v>
          </cell>
          <cell r="G686">
            <v>6</v>
          </cell>
          <cell r="H686">
            <v>7</v>
          </cell>
          <cell r="I686">
            <v>38</v>
          </cell>
          <cell r="J686">
            <v>71</v>
          </cell>
          <cell r="L686">
            <v>86</v>
          </cell>
          <cell r="M686">
            <v>74</v>
          </cell>
        </row>
        <row r="687">
          <cell r="B687">
            <v>369</v>
          </cell>
          <cell r="C687">
            <v>368</v>
          </cell>
          <cell r="D687">
            <v>367</v>
          </cell>
          <cell r="E687">
            <v>365</v>
          </cell>
          <cell r="G687">
            <v>362</v>
          </cell>
          <cell r="H687">
            <v>367</v>
          </cell>
          <cell r="I687">
            <v>364</v>
          </cell>
          <cell r="J687">
            <v>365</v>
          </cell>
          <cell r="L687">
            <v>371</v>
          </cell>
          <cell r="M687">
            <v>369</v>
          </cell>
        </row>
        <row r="688">
          <cell r="B688">
            <v>409</v>
          </cell>
          <cell r="C688">
            <v>460</v>
          </cell>
          <cell r="D688">
            <v>730</v>
          </cell>
          <cell r="E688">
            <v>480</v>
          </cell>
          <cell r="G688">
            <v>211</v>
          </cell>
          <cell r="H688">
            <v>211</v>
          </cell>
          <cell r="I688">
            <v>210</v>
          </cell>
          <cell r="J688">
            <v>212</v>
          </cell>
          <cell r="L688">
            <v>638</v>
          </cell>
          <cell r="M688">
            <v>638</v>
          </cell>
        </row>
        <row r="689">
          <cell r="B689">
            <v>442</v>
          </cell>
          <cell r="C689">
            <v>443</v>
          </cell>
          <cell r="D689">
            <v>567</v>
          </cell>
          <cell r="E689">
            <v>563</v>
          </cell>
          <cell r="G689">
            <v>594</v>
          </cell>
          <cell r="H689">
            <v>624</v>
          </cell>
          <cell r="I689">
            <v>622</v>
          </cell>
          <cell r="J689">
            <v>631</v>
          </cell>
          <cell r="L689">
            <v>639</v>
          </cell>
          <cell r="M689">
            <v>631</v>
          </cell>
        </row>
        <row r="690">
          <cell r="B690">
            <v>208</v>
          </cell>
          <cell r="C690">
            <v>398</v>
          </cell>
          <cell r="D690">
            <v>826</v>
          </cell>
          <cell r="E690">
            <v>822</v>
          </cell>
          <cell r="G690">
            <v>398</v>
          </cell>
          <cell r="H690">
            <v>402</v>
          </cell>
          <cell r="I690">
            <v>393</v>
          </cell>
          <cell r="J690">
            <v>410</v>
          </cell>
          <cell r="L690">
            <v>403</v>
          </cell>
          <cell r="M690">
            <v>382</v>
          </cell>
        </row>
        <row r="691">
          <cell r="B691">
            <v>2</v>
          </cell>
          <cell r="C691">
            <v>2</v>
          </cell>
          <cell r="D691">
            <v>47</v>
          </cell>
          <cell r="E691">
            <v>42</v>
          </cell>
          <cell r="G691">
            <v>109</v>
          </cell>
          <cell r="H691">
            <v>101</v>
          </cell>
          <cell r="I691">
            <v>37</v>
          </cell>
          <cell r="J691">
            <v>2</v>
          </cell>
          <cell r="L691">
            <v>3</v>
          </cell>
        </row>
        <row r="692">
          <cell r="B692">
            <v>390</v>
          </cell>
          <cell r="C692">
            <v>587</v>
          </cell>
          <cell r="D692">
            <v>839</v>
          </cell>
          <cell r="E692">
            <v>861</v>
          </cell>
          <cell r="G692">
            <v>682</v>
          </cell>
          <cell r="H692">
            <v>578</v>
          </cell>
          <cell r="I692">
            <v>589</v>
          </cell>
          <cell r="J692">
            <v>580</v>
          </cell>
          <cell r="L692">
            <v>565</v>
          </cell>
          <cell r="M692">
            <v>358</v>
          </cell>
        </row>
        <row r="693">
          <cell r="B693">
            <v>109477</v>
          </cell>
          <cell r="C693">
            <v>109795</v>
          </cell>
          <cell r="D693">
            <v>109665</v>
          </cell>
          <cell r="E693">
            <v>109810</v>
          </cell>
          <cell r="G693">
            <v>111901</v>
          </cell>
          <cell r="H693">
            <v>112449</v>
          </cell>
          <cell r="I693">
            <v>115030</v>
          </cell>
          <cell r="J693">
            <v>117634</v>
          </cell>
          <cell r="L693">
            <v>118648</v>
          </cell>
          <cell r="M693">
            <v>111723</v>
          </cell>
        </row>
        <row r="694">
          <cell r="B694">
            <v>17414</v>
          </cell>
          <cell r="C694">
            <v>17455</v>
          </cell>
          <cell r="D694">
            <v>18055</v>
          </cell>
          <cell r="E694">
            <v>18536</v>
          </cell>
          <cell r="G694">
            <v>18865</v>
          </cell>
          <cell r="H694">
            <v>18938</v>
          </cell>
          <cell r="I694">
            <v>19241</v>
          </cell>
          <cell r="J694">
            <v>19674</v>
          </cell>
          <cell r="L694">
            <v>20331</v>
          </cell>
          <cell r="M694">
            <v>19967</v>
          </cell>
        </row>
        <row r="695">
          <cell r="B695">
            <v>430</v>
          </cell>
          <cell r="C695">
            <v>396</v>
          </cell>
          <cell r="D695">
            <v>287</v>
          </cell>
          <cell r="E695">
            <v>261</v>
          </cell>
          <cell r="G695">
            <v>192</v>
          </cell>
          <cell r="H695">
            <v>226</v>
          </cell>
          <cell r="I695">
            <v>221</v>
          </cell>
          <cell r="J695">
            <v>224</v>
          </cell>
          <cell r="L695">
            <v>214</v>
          </cell>
          <cell r="M695">
            <v>182</v>
          </cell>
        </row>
        <row r="696">
          <cell r="B696">
            <v>47</v>
          </cell>
          <cell r="C696">
            <v>55</v>
          </cell>
          <cell r="D696">
            <v>60</v>
          </cell>
          <cell r="E696">
            <v>63</v>
          </cell>
          <cell r="G696">
            <v>57</v>
          </cell>
          <cell r="H696">
            <v>54</v>
          </cell>
          <cell r="I696">
            <v>44</v>
          </cell>
          <cell r="J696">
            <v>38</v>
          </cell>
          <cell r="L696">
            <v>40</v>
          </cell>
          <cell r="M696">
            <v>27</v>
          </cell>
        </row>
        <row r="697">
          <cell r="B697">
            <v>825</v>
          </cell>
          <cell r="C697">
            <v>1102</v>
          </cell>
          <cell r="D697">
            <v>1493</v>
          </cell>
          <cell r="E697">
            <v>734</v>
          </cell>
          <cell r="G697">
            <v>942</v>
          </cell>
          <cell r="H697">
            <v>1077</v>
          </cell>
          <cell r="I697">
            <v>893</v>
          </cell>
          <cell r="J697">
            <v>553</v>
          </cell>
          <cell r="L697">
            <v>322</v>
          </cell>
          <cell r="M697">
            <v>807</v>
          </cell>
        </row>
        <row r="698">
          <cell r="B698">
            <v>29</v>
          </cell>
          <cell r="C698">
            <v>29</v>
          </cell>
          <cell r="D698">
            <v>403</v>
          </cell>
          <cell r="E698">
            <v>23</v>
          </cell>
          <cell r="G698">
            <v>20</v>
          </cell>
          <cell r="H698">
            <v>18</v>
          </cell>
          <cell r="I698">
            <v>19</v>
          </cell>
          <cell r="J698">
            <v>24</v>
          </cell>
          <cell r="L698">
            <v>22</v>
          </cell>
          <cell r="M698">
            <v>5</v>
          </cell>
        </row>
        <row r="699">
          <cell r="B699">
            <v>2598</v>
          </cell>
          <cell r="C699">
            <v>2576</v>
          </cell>
          <cell r="D699">
            <v>2923</v>
          </cell>
          <cell r="E699">
            <v>2842</v>
          </cell>
          <cell r="G699">
            <v>2840</v>
          </cell>
          <cell r="H699">
            <v>2775</v>
          </cell>
          <cell r="I699">
            <v>2913</v>
          </cell>
          <cell r="J699">
            <v>2724</v>
          </cell>
          <cell r="L699">
            <v>3272</v>
          </cell>
          <cell r="M699">
            <v>3388</v>
          </cell>
        </row>
        <row r="700">
          <cell r="B700">
            <v>13</v>
          </cell>
          <cell r="C700">
            <v>13</v>
          </cell>
          <cell r="D700">
            <v>13</v>
          </cell>
          <cell r="E700">
            <v>13</v>
          </cell>
          <cell r="G700">
            <v>13</v>
          </cell>
          <cell r="H700">
            <v>13</v>
          </cell>
          <cell r="I700">
            <v>14</v>
          </cell>
          <cell r="J700">
            <v>13</v>
          </cell>
          <cell r="L700">
            <v>13</v>
          </cell>
          <cell r="M700">
            <v>4</v>
          </cell>
        </row>
        <row r="701">
          <cell r="B701">
            <v>25</v>
          </cell>
          <cell r="C701">
            <v>22</v>
          </cell>
          <cell r="D701">
            <v>20</v>
          </cell>
          <cell r="E701">
            <v>18</v>
          </cell>
          <cell r="G701">
            <v>19</v>
          </cell>
          <cell r="H701">
            <v>16</v>
          </cell>
          <cell r="I701">
            <v>18</v>
          </cell>
          <cell r="J701">
            <v>17</v>
          </cell>
          <cell r="L701">
            <v>16</v>
          </cell>
          <cell r="M701">
            <v>4</v>
          </cell>
        </row>
        <row r="702">
          <cell r="B702">
            <v>13</v>
          </cell>
          <cell r="C702">
            <v>13</v>
          </cell>
          <cell r="D702">
            <v>13</v>
          </cell>
          <cell r="E702">
            <v>11</v>
          </cell>
          <cell r="G702">
            <v>11</v>
          </cell>
          <cell r="H702">
            <v>10</v>
          </cell>
          <cell r="I702">
            <v>12</v>
          </cell>
          <cell r="J702">
            <v>11</v>
          </cell>
          <cell r="L702">
            <v>10</v>
          </cell>
          <cell r="M702">
            <v>2</v>
          </cell>
        </row>
        <row r="703">
          <cell r="B703">
            <v>52</v>
          </cell>
          <cell r="C703">
            <v>46</v>
          </cell>
          <cell r="D703">
            <v>42</v>
          </cell>
          <cell r="E703">
            <v>38</v>
          </cell>
          <cell r="G703">
            <v>43</v>
          </cell>
          <cell r="H703">
            <v>38</v>
          </cell>
          <cell r="I703">
            <v>36</v>
          </cell>
          <cell r="J703">
            <v>31</v>
          </cell>
          <cell r="L703">
            <v>31</v>
          </cell>
          <cell r="M703">
            <v>24</v>
          </cell>
        </row>
        <row r="704">
          <cell r="B704">
            <v>2856</v>
          </cell>
          <cell r="C704">
            <v>2705</v>
          </cell>
          <cell r="D704">
            <v>2419</v>
          </cell>
          <cell r="E704">
            <v>2342</v>
          </cell>
          <cell r="G704">
            <v>2211</v>
          </cell>
          <cell r="H704">
            <v>2014</v>
          </cell>
          <cell r="I704">
            <v>1770</v>
          </cell>
          <cell r="J704">
            <v>2808</v>
          </cell>
          <cell r="L704">
            <v>2590</v>
          </cell>
          <cell r="M704">
            <v>5520</v>
          </cell>
        </row>
        <row r="705">
          <cell r="B705">
            <v>516</v>
          </cell>
          <cell r="C705">
            <v>170</v>
          </cell>
          <cell r="D705">
            <v>511</v>
          </cell>
          <cell r="E705">
            <v>506</v>
          </cell>
          <cell r="G705">
            <v>627</v>
          </cell>
          <cell r="H705">
            <v>585</v>
          </cell>
          <cell r="I705">
            <v>805</v>
          </cell>
          <cell r="J705">
            <v>1275</v>
          </cell>
          <cell r="L705">
            <v>722</v>
          </cell>
          <cell r="M705">
            <v>775</v>
          </cell>
        </row>
        <row r="706">
          <cell r="B706">
            <v>24</v>
          </cell>
          <cell r="C706">
            <v>25</v>
          </cell>
          <cell r="D706">
            <v>25</v>
          </cell>
          <cell r="E706">
            <v>25</v>
          </cell>
          <cell r="G706">
            <v>90</v>
          </cell>
          <cell r="H706">
            <v>100</v>
          </cell>
          <cell r="I706">
            <v>98</v>
          </cell>
          <cell r="J706">
            <v>96</v>
          </cell>
          <cell r="L706">
            <v>67</v>
          </cell>
          <cell r="M706">
            <v>54</v>
          </cell>
        </row>
        <row r="707">
          <cell r="B707">
            <v>137</v>
          </cell>
          <cell r="C707">
            <v>139</v>
          </cell>
          <cell r="D707">
            <v>270</v>
          </cell>
          <cell r="E707">
            <v>458</v>
          </cell>
          <cell r="G707">
            <v>469</v>
          </cell>
          <cell r="H707">
            <v>465</v>
          </cell>
          <cell r="I707">
            <v>525</v>
          </cell>
          <cell r="J707">
            <v>814</v>
          </cell>
          <cell r="L707">
            <v>823</v>
          </cell>
          <cell r="M707">
            <v>772</v>
          </cell>
        </row>
        <row r="708">
          <cell r="B708">
            <v>840</v>
          </cell>
          <cell r="C708">
            <v>786</v>
          </cell>
          <cell r="D708">
            <v>779</v>
          </cell>
          <cell r="E708">
            <v>675</v>
          </cell>
          <cell r="G708">
            <v>782</v>
          </cell>
          <cell r="H708">
            <v>493</v>
          </cell>
          <cell r="I708">
            <v>690</v>
          </cell>
          <cell r="J708">
            <v>617</v>
          </cell>
          <cell r="L708">
            <v>485</v>
          </cell>
          <cell r="M708">
            <v>670</v>
          </cell>
        </row>
        <row r="709">
          <cell r="B709">
            <v>356</v>
          </cell>
          <cell r="C709">
            <v>279</v>
          </cell>
          <cell r="D709">
            <v>303</v>
          </cell>
          <cell r="E709">
            <v>217</v>
          </cell>
          <cell r="G709">
            <v>425</v>
          </cell>
          <cell r="H709">
            <v>407</v>
          </cell>
          <cell r="I709">
            <v>442</v>
          </cell>
          <cell r="J709">
            <v>453</v>
          </cell>
          <cell r="L709">
            <v>480</v>
          </cell>
          <cell r="M709">
            <v>499</v>
          </cell>
        </row>
        <row r="710">
          <cell r="B710">
            <v>169</v>
          </cell>
          <cell r="C710">
            <v>168</v>
          </cell>
          <cell r="D710">
            <v>382</v>
          </cell>
          <cell r="E710">
            <v>436</v>
          </cell>
          <cell r="G710">
            <v>461</v>
          </cell>
          <cell r="H710">
            <v>469</v>
          </cell>
          <cell r="I710">
            <v>501</v>
          </cell>
          <cell r="J710">
            <v>487</v>
          </cell>
          <cell r="L710">
            <v>421</v>
          </cell>
          <cell r="M710">
            <v>388</v>
          </cell>
        </row>
        <row r="711">
          <cell r="B711">
            <v>31</v>
          </cell>
          <cell r="C711">
            <v>30</v>
          </cell>
          <cell r="D711">
            <v>31</v>
          </cell>
          <cell r="E711">
            <v>24</v>
          </cell>
          <cell r="G711">
            <v>18</v>
          </cell>
          <cell r="H711">
            <v>18</v>
          </cell>
          <cell r="I711">
            <v>23</v>
          </cell>
          <cell r="J711">
            <v>18</v>
          </cell>
          <cell r="L711">
            <v>19</v>
          </cell>
          <cell r="M711">
            <v>3</v>
          </cell>
        </row>
        <row r="712">
          <cell r="B712">
            <v>741</v>
          </cell>
          <cell r="C712">
            <v>1436</v>
          </cell>
          <cell r="D712">
            <v>1671</v>
          </cell>
          <cell r="E712">
            <v>2834</v>
          </cell>
          <cell r="G712">
            <v>4116</v>
          </cell>
          <cell r="H712">
            <v>4786</v>
          </cell>
          <cell r="I712">
            <v>4777</v>
          </cell>
          <cell r="J712">
            <v>2326</v>
          </cell>
          <cell r="L712">
            <v>4104</v>
          </cell>
          <cell r="M712">
            <v>3334</v>
          </cell>
        </row>
        <row r="713">
          <cell r="B713">
            <v>2577</v>
          </cell>
          <cell r="C713">
            <v>2284</v>
          </cell>
          <cell r="D713">
            <v>2351</v>
          </cell>
          <cell r="E713">
            <v>3868</v>
          </cell>
          <cell r="G713">
            <v>2644</v>
          </cell>
          <cell r="H713">
            <v>2498</v>
          </cell>
          <cell r="I713">
            <v>2454</v>
          </cell>
          <cell r="J713">
            <v>2463</v>
          </cell>
          <cell r="L713">
            <v>1943</v>
          </cell>
          <cell r="M713">
            <v>2437</v>
          </cell>
        </row>
        <row r="714">
          <cell r="B714">
            <v>27</v>
          </cell>
          <cell r="C714">
            <v>24</v>
          </cell>
          <cell r="D714">
            <v>22</v>
          </cell>
          <cell r="E714">
            <v>19</v>
          </cell>
          <cell r="G714">
            <v>20</v>
          </cell>
          <cell r="H714">
            <v>20</v>
          </cell>
          <cell r="I714">
            <v>24</v>
          </cell>
          <cell r="J714">
            <v>23</v>
          </cell>
          <cell r="L714">
            <v>33</v>
          </cell>
          <cell r="M714">
            <v>10</v>
          </cell>
        </row>
        <row r="715">
          <cell r="B715">
            <v>49</v>
          </cell>
          <cell r="C715">
            <v>44</v>
          </cell>
          <cell r="D715">
            <v>45</v>
          </cell>
          <cell r="E715">
            <v>37</v>
          </cell>
          <cell r="G715">
            <v>310</v>
          </cell>
          <cell r="H715">
            <v>317</v>
          </cell>
          <cell r="I715">
            <v>328</v>
          </cell>
          <cell r="J715">
            <v>339</v>
          </cell>
          <cell r="L715">
            <v>406</v>
          </cell>
          <cell r="M715">
            <v>381</v>
          </cell>
        </row>
        <row r="716">
          <cell r="B716">
            <v>2553</v>
          </cell>
          <cell r="C716">
            <v>2599</v>
          </cell>
          <cell r="D716">
            <v>2462</v>
          </cell>
          <cell r="E716">
            <v>2647</v>
          </cell>
          <cell r="G716">
            <v>2995</v>
          </cell>
          <cell r="H716">
            <v>2958</v>
          </cell>
          <cell r="I716">
            <v>3055</v>
          </cell>
          <cell r="J716">
            <v>3208</v>
          </cell>
          <cell r="L716">
            <v>3644</v>
          </cell>
          <cell r="M716">
            <v>3837</v>
          </cell>
        </row>
        <row r="717">
          <cell r="B717">
            <v>423</v>
          </cell>
          <cell r="C717">
            <v>306</v>
          </cell>
          <cell r="D717">
            <v>180</v>
          </cell>
          <cell r="E717">
            <v>189</v>
          </cell>
          <cell r="G717">
            <v>186</v>
          </cell>
          <cell r="H717">
            <v>159</v>
          </cell>
          <cell r="I717">
            <v>168</v>
          </cell>
          <cell r="J717">
            <v>162</v>
          </cell>
          <cell r="L717">
            <v>210</v>
          </cell>
          <cell r="M717">
            <v>278</v>
          </cell>
        </row>
        <row r="718">
          <cell r="B718">
            <v>53</v>
          </cell>
          <cell r="C718">
            <v>51</v>
          </cell>
          <cell r="D718">
            <v>48</v>
          </cell>
          <cell r="E718">
            <v>39</v>
          </cell>
          <cell r="G718">
            <v>122</v>
          </cell>
          <cell r="H718">
            <v>122</v>
          </cell>
          <cell r="I718">
            <v>121</v>
          </cell>
          <cell r="J718">
            <v>122</v>
          </cell>
          <cell r="L718">
            <v>149</v>
          </cell>
          <cell r="M718">
            <v>135</v>
          </cell>
        </row>
        <row r="719">
          <cell r="B719">
            <v>13</v>
          </cell>
          <cell r="C719">
            <v>14</v>
          </cell>
          <cell r="D719">
            <v>14</v>
          </cell>
          <cell r="E719">
            <v>13</v>
          </cell>
          <cell r="G719">
            <v>12</v>
          </cell>
          <cell r="H719">
            <v>12</v>
          </cell>
          <cell r="I719">
            <v>14</v>
          </cell>
          <cell r="J719">
            <v>12</v>
          </cell>
          <cell r="L719">
            <v>12</v>
          </cell>
          <cell r="M719">
            <v>3</v>
          </cell>
        </row>
        <row r="720">
          <cell r="B720">
            <v>1819</v>
          </cell>
          <cell r="C720">
            <v>1916</v>
          </cell>
          <cell r="D720">
            <v>1878</v>
          </cell>
          <cell r="E720">
            <v>1741</v>
          </cell>
          <cell r="G720">
            <v>1464</v>
          </cell>
          <cell r="H720">
            <v>1243</v>
          </cell>
          <cell r="I720">
            <v>1135</v>
          </cell>
          <cell r="J720">
            <v>1017</v>
          </cell>
          <cell r="L720">
            <v>905</v>
          </cell>
          <cell r="M720">
            <v>834</v>
          </cell>
        </row>
        <row r="721">
          <cell r="B721">
            <v>66</v>
          </cell>
          <cell r="C721">
            <v>68</v>
          </cell>
          <cell r="D721">
            <v>64</v>
          </cell>
          <cell r="E721">
            <v>61</v>
          </cell>
          <cell r="G721">
            <v>489</v>
          </cell>
          <cell r="H721">
            <v>494</v>
          </cell>
          <cell r="I721">
            <v>509</v>
          </cell>
          <cell r="J721">
            <v>519</v>
          </cell>
          <cell r="L721">
            <v>593</v>
          </cell>
          <cell r="M721">
            <v>564</v>
          </cell>
        </row>
        <row r="722">
          <cell r="B722">
            <v>83597</v>
          </cell>
          <cell r="C722">
            <v>83298</v>
          </cell>
          <cell r="D722">
            <v>83554</v>
          </cell>
          <cell r="E722">
            <v>83288</v>
          </cell>
          <cell r="G722">
            <v>84286</v>
          </cell>
          <cell r="H722">
            <v>83996</v>
          </cell>
          <cell r="I722">
            <v>84416</v>
          </cell>
          <cell r="J722">
            <v>85155</v>
          </cell>
          <cell r="L722">
            <v>86606</v>
          </cell>
          <cell r="M722">
            <v>87245</v>
          </cell>
        </row>
        <row r="723">
          <cell r="B723">
            <v>313</v>
          </cell>
          <cell r="C723">
            <v>313</v>
          </cell>
          <cell r="D723">
            <v>316</v>
          </cell>
          <cell r="E723">
            <v>313</v>
          </cell>
          <cell r="G723">
            <v>291</v>
          </cell>
          <cell r="H723">
            <v>290</v>
          </cell>
          <cell r="I723">
            <v>296</v>
          </cell>
          <cell r="J723">
            <v>297</v>
          </cell>
          <cell r="L723">
            <v>300</v>
          </cell>
          <cell r="M723">
            <v>395</v>
          </cell>
        </row>
        <row r="724">
          <cell r="B724">
            <v>17</v>
          </cell>
          <cell r="C724">
            <v>20</v>
          </cell>
          <cell r="D724">
            <v>23</v>
          </cell>
          <cell r="E724">
            <v>10</v>
          </cell>
          <cell r="G724">
            <v>12</v>
          </cell>
          <cell r="H724">
            <v>12</v>
          </cell>
          <cell r="I724">
            <v>14</v>
          </cell>
          <cell r="J724">
            <v>14</v>
          </cell>
          <cell r="L724">
            <v>104</v>
          </cell>
          <cell r="M724">
            <v>4</v>
          </cell>
        </row>
        <row r="725">
          <cell r="B725">
            <v>16</v>
          </cell>
          <cell r="C725">
            <v>19</v>
          </cell>
          <cell r="D725">
            <v>20</v>
          </cell>
          <cell r="E725">
            <v>10</v>
          </cell>
          <cell r="G725">
            <v>12</v>
          </cell>
          <cell r="H725">
            <v>11</v>
          </cell>
          <cell r="I725">
            <v>15</v>
          </cell>
          <cell r="J725">
            <v>129</v>
          </cell>
          <cell r="L725">
            <v>169</v>
          </cell>
          <cell r="M725">
            <v>208</v>
          </cell>
        </row>
        <row r="726">
          <cell r="B726">
            <v>47</v>
          </cell>
          <cell r="C726">
            <v>48</v>
          </cell>
          <cell r="D726">
            <v>50</v>
          </cell>
          <cell r="E726">
            <v>44</v>
          </cell>
          <cell r="G726">
            <v>43</v>
          </cell>
          <cell r="H726">
            <v>88</v>
          </cell>
          <cell r="I726">
            <v>90</v>
          </cell>
          <cell r="J726">
            <v>81</v>
          </cell>
          <cell r="L726">
            <v>73</v>
          </cell>
          <cell r="M726">
            <v>64</v>
          </cell>
        </row>
        <row r="727">
          <cell r="B727">
            <v>232</v>
          </cell>
          <cell r="C727">
            <v>315</v>
          </cell>
          <cell r="D727">
            <v>309</v>
          </cell>
          <cell r="E727">
            <v>309</v>
          </cell>
          <cell r="G727">
            <v>507</v>
          </cell>
          <cell r="H727">
            <v>505</v>
          </cell>
          <cell r="I727">
            <v>523</v>
          </cell>
          <cell r="J727">
            <v>514</v>
          </cell>
          <cell r="L727">
            <v>520</v>
          </cell>
          <cell r="M727">
            <v>525</v>
          </cell>
        </row>
        <row r="728">
          <cell r="B728">
            <v>203</v>
          </cell>
          <cell r="C728">
            <v>98</v>
          </cell>
          <cell r="D728">
            <v>184</v>
          </cell>
          <cell r="E728">
            <v>175</v>
          </cell>
          <cell r="G728">
            <v>169</v>
          </cell>
          <cell r="H728">
            <v>169</v>
          </cell>
          <cell r="I728">
            <v>173</v>
          </cell>
          <cell r="J728">
            <v>176</v>
          </cell>
          <cell r="L728">
            <v>185</v>
          </cell>
          <cell r="M728">
            <v>174</v>
          </cell>
        </row>
        <row r="729">
          <cell r="B729">
            <v>732</v>
          </cell>
          <cell r="C729">
            <v>787</v>
          </cell>
          <cell r="D729">
            <v>843</v>
          </cell>
          <cell r="E729">
            <v>957</v>
          </cell>
          <cell r="G729">
            <v>932</v>
          </cell>
          <cell r="H729">
            <v>941</v>
          </cell>
          <cell r="I729">
            <v>955</v>
          </cell>
          <cell r="J729">
            <v>962</v>
          </cell>
          <cell r="L729">
            <v>938</v>
          </cell>
          <cell r="M729">
            <v>990</v>
          </cell>
        </row>
        <row r="730">
          <cell r="B730">
            <v>164</v>
          </cell>
          <cell r="C730">
            <v>153</v>
          </cell>
          <cell r="D730">
            <v>236</v>
          </cell>
          <cell r="E730">
            <v>111</v>
          </cell>
          <cell r="G730">
            <v>108</v>
          </cell>
          <cell r="H730">
            <v>128</v>
          </cell>
          <cell r="I730">
            <v>169</v>
          </cell>
          <cell r="J730">
            <v>171</v>
          </cell>
          <cell r="L730">
            <v>163</v>
          </cell>
          <cell r="M730">
            <v>161</v>
          </cell>
        </row>
        <row r="731">
          <cell r="B731">
            <v>186</v>
          </cell>
          <cell r="C731">
            <v>178</v>
          </cell>
          <cell r="D731">
            <v>182</v>
          </cell>
          <cell r="E731">
            <v>178</v>
          </cell>
          <cell r="G731">
            <v>170</v>
          </cell>
          <cell r="H731">
            <v>171</v>
          </cell>
          <cell r="I731">
            <v>176</v>
          </cell>
          <cell r="J731">
            <v>175</v>
          </cell>
          <cell r="L731">
            <v>381</v>
          </cell>
          <cell r="M731">
            <v>426</v>
          </cell>
        </row>
        <row r="732">
          <cell r="B732">
            <v>293</v>
          </cell>
          <cell r="C732">
            <v>295</v>
          </cell>
          <cell r="D732">
            <v>303</v>
          </cell>
          <cell r="E732">
            <v>300</v>
          </cell>
          <cell r="G732">
            <v>293</v>
          </cell>
          <cell r="H732">
            <v>301</v>
          </cell>
          <cell r="I732">
            <v>308</v>
          </cell>
          <cell r="J732">
            <v>305</v>
          </cell>
          <cell r="L732">
            <v>305</v>
          </cell>
          <cell r="M732">
            <v>298</v>
          </cell>
        </row>
        <row r="733">
          <cell r="B733">
            <v>97</v>
          </cell>
          <cell r="C733">
            <v>103</v>
          </cell>
          <cell r="D733">
            <v>110</v>
          </cell>
          <cell r="E733">
            <v>177</v>
          </cell>
          <cell r="G733">
            <v>173</v>
          </cell>
          <cell r="H733">
            <v>169</v>
          </cell>
          <cell r="I733">
            <v>171</v>
          </cell>
          <cell r="J733">
            <v>191</v>
          </cell>
          <cell r="L733">
            <v>184</v>
          </cell>
          <cell r="M733">
            <v>172</v>
          </cell>
        </row>
        <row r="734">
          <cell r="B734">
            <v>21</v>
          </cell>
          <cell r="C734">
            <v>31</v>
          </cell>
          <cell r="D734">
            <v>31</v>
          </cell>
          <cell r="E734">
            <v>9</v>
          </cell>
          <cell r="G734">
            <v>8</v>
          </cell>
          <cell r="H734">
            <v>8</v>
          </cell>
          <cell r="I734">
            <v>8</v>
          </cell>
          <cell r="J734">
            <v>8</v>
          </cell>
          <cell r="L734">
            <v>313</v>
          </cell>
          <cell r="M734">
            <v>79</v>
          </cell>
        </row>
        <row r="735">
          <cell r="B735">
            <v>124</v>
          </cell>
          <cell r="C735">
            <v>111</v>
          </cell>
          <cell r="D735">
            <v>368</v>
          </cell>
          <cell r="E735">
            <v>346</v>
          </cell>
          <cell r="G735">
            <v>98</v>
          </cell>
          <cell r="H735">
            <v>148</v>
          </cell>
          <cell r="I735">
            <v>156</v>
          </cell>
          <cell r="J735">
            <v>144</v>
          </cell>
          <cell r="L735">
            <v>152</v>
          </cell>
          <cell r="M735">
            <v>159</v>
          </cell>
        </row>
        <row r="736">
          <cell r="B736">
            <v>28</v>
          </cell>
          <cell r="C736">
            <v>26</v>
          </cell>
          <cell r="D736">
            <v>27</v>
          </cell>
          <cell r="E736">
            <v>27</v>
          </cell>
          <cell r="G736">
            <v>23</v>
          </cell>
          <cell r="H736">
            <v>25</v>
          </cell>
          <cell r="I736">
            <v>26</v>
          </cell>
          <cell r="J736">
            <v>31</v>
          </cell>
          <cell r="L736">
            <v>42</v>
          </cell>
          <cell r="M736">
            <v>236</v>
          </cell>
        </row>
        <row r="737">
          <cell r="B737">
            <v>489</v>
          </cell>
          <cell r="C737">
            <v>558</v>
          </cell>
          <cell r="D737">
            <v>710</v>
          </cell>
          <cell r="E737">
            <v>1722</v>
          </cell>
          <cell r="G737">
            <v>1730</v>
          </cell>
          <cell r="H737">
            <v>1764</v>
          </cell>
          <cell r="I737">
            <v>1792</v>
          </cell>
          <cell r="J737">
            <v>1877</v>
          </cell>
          <cell r="L737">
            <v>1562</v>
          </cell>
          <cell r="M737">
            <v>1485</v>
          </cell>
        </row>
        <row r="738">
          <cell r="B738">
            <v>114</v>
          </cell>
          <cell r="C738">
            <v>127</v>
          </cell>
          <cell r="D738">
            <v>149</v>
          </cell>
          <cell r="E738">
            <v>154</v>
          </cell>
          <cell r="G738">
            <v>148</v>
          </cell>
          <cell r="H738">
            <v>148</v>
          </cell>
          <cell r="I738">
            <v>135</v>
          </cell>
          <cell r="J738">
            <v>132</v>
          </cell>
          <cell r="L738">
            <v>132</v>
          </cell>
          <cell r="M738">
            <v>116</v>
          </cell>
        </row>
        <row r="739">
          <cell r="B739">
            <v>330</v>
          </cell>
          <cell r="C739">
            <v>334</v>
          </cell>
          <cell r="D739">
            <v>380</v>
          </cell>
          <cell r="E739">
            <v>387</v>
          </cell>
          <cell r="G739">
            <v>378</v>
          </cell>
          <cell r="H739">
            <v>385</v>
          </cell>
          <cell r="I739">
            <v>401</v>
          </cell>
          <cell r="J739">
            <v>403</v>
          </cell>
          <cell r="L739">
            <v>419</v>
          </cell>
          <cell r="M739">
            <v>450</v>
          </cell>
        </row>
        <row r="740">
          <cell r="B740">
            <v>104</v>
          </cell>
          <cell r="C740">
            <v>107</v>
          </cell>
          <cell r="D740">
            <v>105</v>
          </cell>
          <cell r="E740">
            <v>142</v>
          </cell>
          <cell r="G740">
            <v>144</v>
          </cell>
          <cell r="H740">
            <v>159</v>
          </cell>
          <cell r="I740">
            <v>183</v>
          </cell>
          <cell r="J740">
            <v>227</v>
          </cell>
          <cell r="L740">
            <v>223</v>
          </cell>
          <cell r="M740">
            <v>332</v>
          </cell>
        </row>
        <row r="741">
          <cell r="B741">
            <v>137</v>
          </cell>
          <cell r="C741">
            <v>136</v>
          </cell>
          <cell r="D741">
            <v>133</v>
          </cell>
          <cell r="E741">
            <v>263</v>
          </cell>
          <cell r="G741">
            <v>262</v>
          </cell>
          <cell r="H741">
            <v>274</v>
          </cell>
          <cell r="I741">
            <v>407</v>
          </cell>
          <cell r="J741">
            <v>403</v>
          </cell>
          <cell r="L741">
            <v>409</v>
          </cell>
          <cell r="M741">
            <v>715</v>
          </cell>
        </row>
        <row r="742">
          <cell r="B742">
            <v>975</v>
          </cell>
          <cell r="C742">
            <v>1065</v>
          </cell>
          <cell r="D742">
            <v>1139</v>
          </cell>
          <cell r="E742">
            <v>1247</v>
          </cell>
          <cell r="G742">
            <v>1247</v>
          </cell>
          <cell r="H742">
            <v>1257</v>
          </cell>
          <cell r="I742">
            <v>1295</v>
          </cell>
          <cell r="J742">
            <v>1306</v>
          </cell>
          <cell r="L742">
            <v>1279</v>
          </cell>
          <cell r="M742">
            <v>1276</v>
          </cell>
        </row>
        <row r="743">
          <cell r="B743">
            <v>92</v>
          </cell>
          <cell r="C743">
            <v>138</v>
          </cell>
          <cell r="D743">
            <v>83</v>
          </cell>
          <cell r="E743">
            <v>59</v>
          </cell>
          <cell r="G743">
            <v>58</v>
          </cell>
          <cell r="H743">
            <v>53</v>
          </cell>
          <cell r="I743">
            <v>52</v>
          </cell>
          <cell r="J743">
            <v>70</v>
          </cell>
          <cell r="L743">
            <v>69</v>
          </cell>
          <cell r="M743">
            <v>66</v>
          </cell>
        </row>
        <row r="744">
          <cell r="B744">
            <v>347</v>
          </cell>
          <cell r="C744">
            <v>421</v>
          </cell>
          <cell r="D744">
            <v>350</v>
          </cell>
          <cell r="E744">
            <v>309</v>
          </cell>
          <cell r="G744">
            <v>315</v>
          </cell>
          <cell r="H744">
            <v>311</v>
          </cell>
          <cell r="I744">
            <v>330</v>
          </cell>
          <cell r="J744">
            <v>330</v>
          </cell>
          <cell r="L744">
            <v>860</v>
          </cell>
          <cell r="M744">
            <v>418</v>
          </cell>
        </row>
        <row r="745">
          <cell r="B745">
            <v>211</v>
          </cell>
          <cell r="C745">
            <v>228</v>
          </cell>
          <cell r="D745">
            <v>291</v>
          </cell>
          <cell r="E745">
            <v>268</v>
          </cell>
          <cell r="G745">
            <v>248</v>
          </cell>
          <cell r="H745">
            <v>251</v>
          </cell>
          <cell r="I745">
            <v>243</v>
          </cell>
          <cell r="J745">
            <v>238</v>
          </cell>
          <cell r="L745">
            <v>241</v>
          </cell>
          <cell r="M745">
            <v>328</v>
          </cell>
        </row>
        <row r="746">
          <cell r="B746">
            <v>156</v>
          </cell>
          <cell r="C746">
            <v>169</v>
          </cell>
          <cell r="D746">
            <v>193</v>
          </cell>
          <cell r="E746">
            <v>188</v>
          </cell>
          <cell r="G746">
            <v>174</v>
          </cell>
          <cell r="H746">
            <v>162</v>
          </cell>
          <cell r="I746">
            <v>162</v>
          </cell>
          <cell r="J746">
            <v>151</v>
          </cell>
          <cell r="L746">
            <v>144</v>
          </cell>
          <cell r="M746">
            <v>135</v>
          </cell>
        </row>
        <row r="747">
          <cell r="B747">
            <v>318</v>
          </cell>
          <cell r="C747">
            <v>315</v>
          </cell>
          <cell r="D747">
            <v>313</v>
          </cell>
          <cell r="E747">
            <v>302</v>
          </cell>
          <cell r="G747">
            <v>295</v>
          </cell>
          <cell r="H747">
            <v>291</v>
          </cell>
          <cell r="I747">
            <v>296</v>
          </cell>
          <cell r="J747">
            <v>283</v>
          </cell>
          <cell r="L747">
            <v>278</v>
          </cell>
          <cell r="M747">
            <v>276</v>
          </cell>
        </row>
        <row r="748">
          <cell r="B748">
            <v>378</v>
          </cell>
          <cell r="C748">
            <v>275</v>
          </cell>
          <cell r="D748">
            <v>376</v>
          </cell>
          <cell r="E748">
            <v>272</v>
          </cell>
          <cell r="G748">
            <v>278</v>
          </cell>
          <cell r="H748">
            <v>260</v>
          </cell>
          <cell r="I748">
            <v>244</v>
          </cell>
          <cell r="J748">
            <v>249</v>
          </cell>
          <cell r="L748">
            <v>284</v>
          </cell>
          <cell r="M748">
            <v>439</v>
          </cell>
        </row>
        <row r="749">
          <cell r="B749">
            <v>8403</v>
          </cell>
          <cell r="C749">
            <v>7922</v>
          </cell>
          <cell r="D749">
            <v>8053</v>
          </cell>
          <cell r="E749">
            <v>8000</v>
          </cell>
          <cell r="G749">
            <v>8125</v>
          </cell>
          <cell r="H749">
            <v>8272</v>
          </cell>
          <cell r="I749">
            <v>8433</v>
          </cell>
          <cell r="J749">
            <v>8538</v>
          </cell>
          <cell r="L749">
            <v>11312</v>
          </cell>
          <cell r="M749">
            <v>8628</v>
          </cell>
        </row>
        <row r="750">
          <cell r="B750">
            <v>770</v>
          </cell>
          <cell r="C750">
            <v>1054</v>
          </cell>
          <cell r="D750">
            <v>1196</v>
          </cell>
          <cell r="E750">
            <v>1256</v>
          </cell>
          <cell r="G750">
            <v>1355</v>
          </cell>
          <cell r="H750">
            <v>1349</v>
          </cell>
          <cell r="I750">
            <v>1348</v>
          </cell>
          <cell r="J750">
            <v>1402</v>
          </cell>
          <cell r="L750">
            <v>1377</v>
          </cell>
          <cell r="M750">
            <v>1397</v>
          </cell>
        </row>
        <row r="751">
          <cell r="B751">
            <v>233</v>
          </cell>
          <cell r="C751">
            <v>230</v>
          </cell>
          <cell r="D751">
            <v>223</v>
          </cell>
          <cell r="E751">
            <v>225</v>
          </cell>
          <cell r="G751">
            <v>279</v>
          </cell>
          <cell r="H751">
            <v>529</v>
          </cell>
          <cell r="I751">
            <v>366</v>
          </cell>
          <cell r="J751">
            <v>294</v>
          </cell>
          <cell r="L751">
            <v>287</v>
          </cell>
          <cell r="M751">
            <v>206</v>
          </cell>
        </row>
        <row r="752">
          <cell r="B752">
            <v>503</v>
          </cell>
          <cell r="C752">
            <v>520</v>
          </cell>
          <cell r="D752">
            <v>536</v>
          </cell>
          <cell r="E752">
            <v>561</v>
          </cell>
          <cell r="G752">
            <v>562</v>
          </cell>
          <cell r="H752">
            <v>552</v>
          </cell>
          <cell r="I752">
            <v>554</v>
          </cell>
          <cell r="J752">
            <v>571</v>
          </cell>
          <cell r="L752">
            <v>568</v>
          </cell>
          <cell r="M752">
            <v>593</v>
          </cell>
        </row>
        <row r="753">
          <cell r="B753">
            <v>16</v>
          </cell>
          <cell r="C753">
            <v>17</v>
          </cell>
          <cell r="D753">
            <v>22</v>
          </cell>
          <cell r="E753">
            <v>31</v>
          </cell>
          <cell r="G753">
            <v>26</v>
          </cell>
          <cell r="H753">
            <v>26</v>
          </cell>
          <cell r="I753">
            <v>26</v>
          </cell>
          <cell r="J753">
            <v>21</v>
          </cell>
          <cell r="L753">
            <v>19</v>
          </cell>
          <cell r="M753">
            <v>13</v>
          </cell>
        </row>
        <row r="754">
          <cell r="B754">
            <v>432</v>
          </cell>
          <cell r="C754">
            <v>428</v>
          </cell>
          <cell r="D754">
            <v>432</v>
          </cell>
          <cell r="E754">
            <v>407</v>
          </cell>
          <cell r="G754">
            <v>399</v>
          </cell>
          <cell r="H754">
            <v>451</v>
          </cell>
          <cell r="I754">
            <v>472</v>
          </cell>
          <cell r="J754">
            <v>422</v>
          </cell>
          <cell r="L754">
            <v>460</v>
          </cell>
          <cell r="M754">
            <v>417</v>
          </cell>
        </row>
        <row r="755">
          <cell r="B755">
            <v>39</v>
          </cell>
          <cell r="C755">
            <v>34</v>
          </cell>
          <cell r="D755">
            <v>34</v>
          </cell>
          <cell r="E755">
            <v>52</v>
          </cell>
          <cell r="G755">
            <v>54</v>
          </cell>
          <cell r="H755">
            <v>108</v>
          </cell>
          <cell r="I755">
            <v>183</v>
          </cell>
          <cell r="J755">
            <v>206</v>
          </cell>
          <cell r="L755">
            <v>186</v>
          </cell>
          <cell r="M755">
            <v>182</v>
          </cell>
        </row>
        <row r="756">
          <cell r="B756">
            <v>175</v>
          </cell>
          <cell r="C756">
            <v>196</v>
          </cell>
          <cell r="D756">
            <v>203</v>
          </cell>
          <cell r="E756">
            <v>195</v>
          </cell>
          <cell r="G756">
            <v>196</v>
          </cell>
          <cell r="H756">
            <v>199</v>
          </cell>
          <cell r="I756">
            <v>211</v>
          </cell>
          <cell r="J756">
            <v>205</v>
          </cell>
          <cell r="L756">
            <v>207</v>
          </cell>
          <cell r="M756">
            <v>198</v>
          </cell>
        </row>
        <row r="757">
          <cell r="B757">
            <v>422</v>
          </cell>
          <cell r="C757">
            <v>476</v>
          </cell>
          <cell r="D757">
            <v>535</v>
          </cell>
          <cell r="E757">
            <v>633</v>
          </cell>
          <cell r="G757">
            <v>639</v>
          </cell>
          <cell r="H757">
            <v>612</v>
          </cell>
          <cell r="I757">
            <v>620</v>
          </cell>
          <cell r="J757">
            <v>629</v>
          </cell>
          <cell r="L757">
            <v>690</v>
          </cell>
          <cell r="M757">
            <v>742</v>
          </cell>
        </row>
        <row r="758">
          <cell r="B758">
            <v>115</v>
          </cell>
          <cell r="C758">
            <v>100</v>
          </cell>
          <cell r="D758">
            <v>82</v>
          </cell>
          <cell r="E758">
            <v>67</v>
          </cell>
          <cell r="G758">
            <v>57</v>
          </cell>
          <cell r="H758">
            <v>53</v>
          </cell>
          <cell r="I758">
            <v>56</v>
          </cell>
          <cell r="J758">
            <v>267</v>
          </cell>
          <cell r="L758">
            <v>277</v>
          </cell>
          <cell r="M758">
            <v>252</v>
          </cell>
        </row>
        <row r="759">
          <cell r="B759">
            <v>26</v>
          </cell>
          <cell r="C759">
            <v>28</v>
          </cell>
          <cell r="D759">
            <v>124</v>
          </cell>
          <cell r="E759">
            <v>213</v>
          </cell>
          <cell r="G759">
            <v>205</v>
          </cell>
          <cell r="H759">
            <v>695</v>
          </cell>
          <cell r="I759">
            <v>697</v>
          </cell>
          <cell r="J759">
            <v>685</v>
          </cell>
          <cell r="L759">
            <v>698</v>
          </cell>
          <cell r="M759">
            <v>588</v>
          </cell>
        </row>
        <row r="760">
          <cell r="B760">
            <v>54</v>
          </cell>
          <cell r="C760">
            <v>56</v>
          </cell>
          <cell r="D760">
            <v>60</v>
          </cell>
          <cell r="E760">
            <v>69</v>
          </cell>
          <cell r="G760">
            <v>68</v>
          </cell>
          <cell r="H760">
            <v>68</v>
          </cell>
          <cell r="I760">
            <v>69</v>
          </cell>
          <cell r="J760">
            <v>66</v>
          </cell>
          <cell r="L760">
            <v>66</v>
          </cell>
          <cell r="M760">
            <v>46</v>
          </cell>
        </row>
        <row r="761">
          <cell r="B761">
            <v>296</v>
          </cell>
          <cell r="C761">
            <v>311</v>
          </cell>
          <cell r="D761">
            <v>318</v>
          </cell>
          <cell r="E761">
            <v>318</v>
          </cell>
          <cell r="G761">
            <v>318</v>
          </cell>
          <cell r="H761">
            <v>321</v>
          </cell>
          <cell r="I761">
            <v>330</v>
          </cell>
          <cell r="J761">
            <v>321</v>
          </cell>
          <cell r="L761">
            <v>321</v>
          </cell>
          <cell r="M761">
            <v>315</v>
          </cell>
        </row>
        <row r="762">
          <cell r="B762">
            <v>94</v>
          </cell>
          <cell r="C762">
            <v>96</v>
          </cell>
          <cell r="D762">
            <v>102</v>
          </cell>
          <cell r="E762">
            <v>99</v>
          </cell>
          <cell r="G762">
            <v>88</v>
          </cell>
          <cell r="H762">
            <v>81</v>
          </cell>
          <cell r="I762">
            <v>74</v>
          </cell>
          <cell r="J762">
            <v>66</v>
          </cell>
          <cell r="L762">
            <v>58</v>
          </cell>
          <cell r="M762">
            <v>51</v>
          </cell>
        </row>
        <row r="763">
          <cell r="B763">
            <v>271</v>
          </cell>
          <cell r="C763">
            <v>272</v>
          </cell>
          <cell r="D763">
            <v>276</v>
          </cell>
          <cell r="E763">
            <v>268</v>
          </cell>
          <cell r="G763">
            <v>267</v>
          </cell>
          <cell r="H763">
            <v>264</v>
          </cell>
          <cell r="I763">
            <v>268</v>
          </cell>
          <cell r="J763">
            <v>278</v>
          </cell>
          <cell r="L763">
            <v>295</v>
          </cell>
          <cell r="M763">
            <v>301</v>
          </cell>
        </row>
        <row r="764">
          <cell r="B764">
            <v>20</v>
          </cell>
          <cell r="C764">
            <v>19</v>
          </cell>
          <cell r="D764">
            <v>20</v>
          </cell>
          <cell r="E764">
            <v>19</v>
          </cell>
          <cell r="G764">
            <v>14</v>
          </cell>
          <cell r="H764">
            <v>13</v>
          </cell>
          <cell r="I764">
            <v>13</v>
          </cell>
          <cell r="J764">
            <v>13</v>
          </cell>
          <cell r="L764">
            <v>13</v>
          </cell>
          <cell r="M764">
            <v>9</v>
          </cell>
        </row>
        <row r="765">
          <cell r="B765">
            <v>297</v>
          </cell>
          <cell r="C765">
            <v>408</v>
          </cell>
          <cell r="D765">
            <v>440</v>
          </cell>
          <cell r="E765">
            <v>469</v>
          </cell>
          <cell r="G765">
            <v>429</v>
          </cell>
          <cell r="H765">
            <v>496</v>
          </cell>
          <cell r="I765">
            <v>496</v>
          </cell>
          <cell r="J765">
            <v>524</v>
          </cell>
          <cell r="L765">
            <v>968</v>
          </cell>
          <cell r="M765">
            <v>1046</v>
          </cell>
        </row>
        <row r="766">
          <cell r="B766">
            <v>38</v>
          </cell>
          <cell r="C766">
            <v>38</v>
          </cell>
          <cell r="D766">
            <v>36</v>
          </cell>
          <cell r="E766">
            <v>22</v>
          </cell>
          <cell r="G766">
            <v>22</v>
          </cell>
          <cell r="H766">
            <v>22</v>
          </cell>
          <cell r="I766">
            <v>23</v>
          </cell>
          <cell r="J766">
            <v>22</v>
          </cell>
          <cell r="L766">
            <v>38</v>
          </cell>
          <cell r="M766">
            <v>17</v>
          </cell>
        </row>
        <row r="767">
          <cell r="B767">
            <v>55</v>
          </cell>
          <cell r="C767">
            <v>56</v>
          </cell>
          <cell r="D767">
            <v>56</v>
          </cell>
          <cell r="E767">
            <v>53</v>
          </cell>
          <cell r="G767">
            <v>51</v>
          </cell>
          <cell r="H767">
            <v>49</v>
          </cell>
          <cell r="I767">
            <v>49</v>
          </cell>
          <cell r="J767">
            <v>47</v>
          </cell>
          <cell r="L767">
            <v>52</v>
          </cell>
          <cell r="M767">
            <v>49</v>
          </cell>
        </row>
        <row r="768">
          <cell r="B768">
            <v>103</v>
          </cell>
          <cell r="C768">
            <v>103</v>
          </cell>
          <cell r="D768">
            <v>101</v>
          </cell>
          <cell r="E768">
            <v>88</v>
          </cell>
          <cell r="G768">
            <v>90</v>
          </cell>
          <cell r="H768">
            <v>81</v>
          </cell>
          <cell r="I768">
            <v>80</v>
          </cell>
          <cell r="J768">
            <v>79</v>
          </cell>
          <cell r="L768">
            <v>77</v>
          </cell>
          <cell r="M768">
            <v>63</v>
          </cell>
        </row>
        <row r="769">
          <cell r="B769">
            <v>203</v>
          </cell>
          <cell r="C769">
            <v>209</v>
          </cell>
          <cell r="D769">
            <v>252</v>
          </cell>
          <cell r="E769">
            <v>265</v>
          </cell>
          <cell r="G769">
            <v>278</v>
          </cell>
          <cell r="H769">
            <v>275</v>
          </cell>
          <cell r="I769">
            <v>320</v>
          </cell>
          <cell r="J769">
            <v>321</v>
          </cell>
          <cell r="L769">
            <v>705</v>
          </cell>
          <cell r="M769">
            <v>284</v>
          </cell>
        </row>
        <row r="770">
          <cell r="B770">
            <v>80</v>
          </cell>
          <cell r="C770">
            <v>78</v>
          </cell>
          <cell r="D770">
            <v>78</v>
          </cell>
          <cell r="E770">
            <v>69</v>
          </cell>
          <cell r="G770">
            <v>65</v>
          </cell>
          <cell r="H770">
            <v>55</v>
          </cell>
          <cell r="I770">
            <v>50</v>
          </cell>
          <cell r="J770">
            <v>43</v>
          </cell>
          <cell r="L770">
            <v>37</v>
          </cell>
          <cell r="M770">
            <v>11</v>
          </cell>
        </row>
        <row r="771">
          <cell r="B771">
            <v>160</v>
          </cell>
          <cell r="C771">
            <v>171</v>
          </cell>
          <cell r="D771">
            <v>176</v>
          </cell>
          <cell r="E771">
            <v>156</v>
          </cell>
          <cell r="G771">
            <v>125</v>
          </cell>
          <cell r="H771">
            <v>108</v>
          </cell>
          <cell r="I771">
            <v>96</v>
          </cell>
          <cell r="J771">
            <v>210</v>
          </cell>
          <cell r="L771">
            <v>193</v>
          </cell>
          <cell r="M771">
            <v>189</v>
          </cell>
        </row>
        <row r="772">
          <cell r="B772">
            <v>250</v>
          </cell>
          <cell r="C772">
            <v>355</v>
          </cell>
          <cell r="D772">
            <v>439</v>
          </cell>
          <cell r="E772">
            <v>489</v>
          </cell>
          <cell r="G772">
            <v>545</v>
          </cell>
          <cell r="H772">
            <v>605</v>
          </cell>
          <cell r="I772">
            <v>169</v>
          </cell>
          <cell r="J772">
            <v>249</v>
          </cell>
          <cell r="L772">
            <v>223</v>
          </cell>
          <cell r="M772">
            <v>874</v>
          </cell>
        </row>
        <row r="773">
          <cell r="B773">
            <v>296</v>
          </cell>
          <cell r="C773">
            <v>476</v>
          </cell>
          <cell r="D773">
            <v>571</v>
          </cell>
          <cell r="E773">
            <v>570</v>
          </cell>
          <cell r="G773">
            <v>746</v>
          </cell>
          <cell r="H773">
            <v>427</v>
          </cell>
          <cell r="I773">
            <v>530</v>
          </cell>
          <cell r="J773">
            <v>532</v>
          </cell>
          <cell r="L773">
            <v>680</v>
          </cell>
          <cell r="M773">
            <v>859</v>
          </cell>
        </row>
        <row r="774">
          <cell r="B774">
            <v>399</v>
          </cell>
          <cell r="C774">
            <v>412</v>
          </cell>
          <cell r="D774">
            <v>405</v>
          </cell>
          <cell r="E774">
            <v>407</v>
          </cell>
          <cell r="G774">
            <v>402</v>
          </cell>
          <cell r="H774">
            <v>409</v>
          </cell>
          <cell r="I774">
            <v>409</v>
          </cell>
          <cell r="J774">
            <v>414</v>
          </cell>
          <cell r="L774">
            <v>408</v>
          </cell>
          <cell r="M774">
            <v>410</v>
          </cell>
        </row>
        <row r="775">
          <cell r="B775">
            <v>281</v>
          </cell>
          <cell r="C775">
            <v>292</v>
          </cell>
          <cell r="D775">
            <v>314</v>
          </cell>
          <cell r="E775">
            <v>325</v>
          </cell>
          <cell r="G775">
            <v>348</v>
          </cell>
          <cell r="H775">
            <v>357</v>
          </cell>
          <cell r="I775">
            <v>395</v>
          </cell>
          <cell r="J775">
            <v>398</v>
          </cell>
          <cell r="L775">
            <v>406</v>
          </cell>
          <cell r="M775">
            <v>401</v>
          </cell>
        </row>
        <row r="776">
          <cell r="B776">
            <v>701</v>
          </cell>
          <cell r="C776">
            <v>464</v>
          </cell>
          <cell r="D776">
            <v>686</v>
          </cell>
          <cell r="E776">
            <v>418</v>
          </cell>
          <cell r="G776">
            <v>377</v>
          </cell>
          <cell r="H776">
            <v>532</v>
          </cell>
          <cell r="I776">
            <v>515</v>
          </cell>
          <cell r="J776">
            <v>500</v>
          </cell>
          <cell r="L776">
            <v>494</v>
          </cell>
          <cell r="M776">
            <v>442</v>
          </cell>
        </row>
        <row r="777">
          <cell r="B777">
            <v>10</v>
          </cell>
          <cell r="C777">
            <v>10</v>
          </cell>
          <cell r="D777">
            <v>14</v>
          </cell>
          <cell r="E777">
            <v>10</v>
          </cell>
          <cell r="G777">
            <v>10</v>
          </cell>
          <cell r="H777">
            <v>11</v>
          </cell>
          <cell r="I777">
            <v>9</v>
          </cell>
          <cell r="J777">
            <v>8</v>
          </cell>
          <cell r="L777">
            <v>7</v>
          </cell>
        </row>
        <row r="778">
          <cell r="B778">
            <v>37</v>
          </cell>
          <cell r="C778">
            <v>46</v>
          </cell>
          <cell r="D778">
            <v>41</v>
          </cell>
          <cell r="E778">
            <v>44</v>
          </cell>
          <cell r="G778">
            <v>60</v>
          </cell>
          <cell r="H778">
            <v>33</v>
          </cell>
          <cell r="I778">
            <v>33</v>
          </cell>
          <cell r="J778">
            <v>40</v>
          </cell>
          <cell r="L778">
            <v>44</v>
          </cell>
          <cell r="M778">
            <v>52</v>
          </cell>
        </row>
        <row r="779">
          <cell r="B779">
            <v>31</v>
          </cell>
          <cell r="C779">
            <v>34</v>
          </cell>
          <cell r="D779">
            <v>41</v>
          </cell>
          <cell r="E779">
            <v>35</v>
          </cell>
          <cell r="G779">
            <v>42</v>
          </cell>
          <cell r="H779">
            <v>48</v>
          </cell>
          <cell r="I779">
            <v>53</v>
          </cell>
          <cell r="J779">
            <v>55</v>
          </cell>
          <cell r="L779">
            <v>38</v>
          </cell>
          <cell r="M779">
            <v>127</v>
          </cell>
        </row>
        <row r="780">
          <cell r="B780">
            <v>31</v>
          </cell>
          <cell r="C780">
            <v>30</v>
          </cell>
          <cell r="D780">
            <v>70</v>
          </cell>
          <cell r="E780">
            <v>64</v>
          </cell>
          <cell r="G780">
            <v>68</v>
          </cell>
          <cell r="H780">
            <v>71</v>
          </cell>
          <cell r="I780">
            <v>138</v>
          </cell>
          <cell r="J780">
            <v>167</v>
          </cell>
          <cell r="L780">
            <v>264</v>
          </cell>
          <cell r="M780">
            <v>317</v>
          </cell>
        </row>
        <row r="781">
          <cell r="B781">
            <v>370</v>
          </cell>
          <cell r="C781">
            <v>371</v>
          </cell>
          <cell r="D781">
            <v>427</v>
          </cell>
          <cell r="E781">
            <v>555</v>
          </cell>
          <cell r="G781">
            <v>585</v>
          </cell>
          <cell r="H781">
            <v>605</v>
          </cell>
          <cell r="I781">
            <v>605</v>
          </cell>
          <cell r="J781">
            <v>624</v>
          </cell>
          <cell r="L781">
            <v>634</v>
          </cell>
          <cell r="M781">
            <v>733</v>
          </cell>
        </row>
        <row r="782">
          <cell r="B782">
            <v>192</v>
          </cell>
          <cell r="C782">
            <v>225</v>
          </cell>
          <cell r="D782">
            <v>257</v>
          </cell>
          <cell r="E782">
            <v>241</v>
          </cell>
          <cell r="G782">
            <v>241</v>
          </cell>
          <cell r="H782">
            <v>249</v>
          </cell>
          <cell r="I782">
            <v>252</v>
          </cell>
          <cell r="J782">
            <v>257</v>
          </cell>
          <cell r="L782">
            <v>295</v>
          </cell>
          <cell r="M782">
            <v>253</v>
          </cell>
        </row>
        <row r="783">
          <cell r="B783">
            <v>8311</v>
          </cell>
          <cell r="C783">
            <v>8173</v>
          </cell>
          <cell r="D783">
            <v>8466</v>
          </cell>
          <cell r="E783">
            <v>13256</v>
          </cell>
          <cell r="G783">
            <v>8800</v>
          </cell>
          <cell r="H783">
            <v>8478</v>
          </cell>
          <cell r="I783">
            <v>8577</v>
          </cell>
          <cell r="J783">
            <v>8762</v>
          </cell>
          <cell r="L783">
            <v>8356</v>
          </cell>
          <cell r="M783">
            <v>7614</v>
          </cell>
        </row>
        <row r="784">
          <cell r="B784">
            <v>1111</v>
          </cell>
          <cell r="C784">
            <v>1088</v>
          </cell>
          <cell r="D784">
            <v>1095</v>
          </cell>
          <cell r="E784">
            <v>1142</v>
          </cell>
          <cell r="G784">
            <v>1087</v>
          </cell>
          <cell r="H784">
            <v>1108</v>
          </cell>
          <cell r="I784">
            <v>1246</v>
          </cell>
          <cell r="J784">
            <v>1709</v>
          </cell>
          <cell r="L784">
            <v>2472</v>
          </cell>
          <cell r="M784">
            <v>2636</v>
          </cell>
        </row>
        <row r="785">
          <cell r="B785">
            <v>693</v>
          </cell>
          <cell r="C785">
            <v>502</v>
          </cell>
          <cell r="D785">
            <v>683</v>
          </cell>
          <cell r="E785">
            <v>479</v>
          </cell>
          <cell r="G785">
            <v>477</v>
          </cell>
          <cell r="H785">
            <v>481</v>
          </cell>
          <cell r="I785">
            <v>495</v>
          </cell>
          <cell r="J785">
            <v>500</v>
          </cell>
          <cell r="L785">
            <v>481</v>
          </cell>
          <cell r="M785">
            <v>483</v>
          </cell>
        </row>
        <row r="786">
          <cell r="B786">
            <v>122949</v>
          </cell>
          <cell r="C786">
            <v>125291</v>
          </cell>
          <cell r="D786">
            <v>127498</v>
          </cell>
          <cell r="E786">
            <v>130415</v>
          </cell>
          <cell r="G786">
            <v>131392</v>
          </cell>
          <cell r="H786">
            <v>134780</v>
          </cell>
          <cell r="I786">
            <v>132436</v>
          </cell>
          <cell r="J786">
            <v>126934</v>
          </cell>
          <cell r="L786">
            <v>127094</v>
          </cell>
          <cell r="M786">
            <v>125842</v>
          </cell>
        </row>
        <row r="787">
          <cell r="B787">
            <v>945</v>
          </cell>
          <cell r="C787">
            <v>1172</v>
          </cell>
          <cell r="D787">
            <v>1182</v>
          </cell>
          <cell r="E787">
            <v>1333</v>
          </cell>
          <cell r="G787">
            <v>778</v>
          </cell>
          <cell r="H787">
            <v>829</v>
          </cell>
          <cell r="I787">
            <v>899</v>
          </cell>
          <cell r="J787">
            <v>942</v>
          </cell>
          <cell r="L787">
            <v>945</v>
          </cell>
          <cell r="M787">
            <v>992</v>
          </cell>
        </row>
        <row r="788">
          <cell r="B788">
            <v>348</v>
          </cell>
          <cell r="C788">
            <v>371</v>
          </cell>
          <cell r="D788">
            <v>386</v>
          </cell>
          <cell r="E788">
            <v>419</v>
          </cell>
          <cell r="G788">
            <v>277</v>
          </cell>
          <cell r="H788">
            <v>383</v>
          </cell>
          <cell r="I788">
            <v>409</v>
          </cell>
          <cell r="J788">
            <v>289</v>
          </cell>
          <cell r="L788">
            <v>384</v>
          </cell>
          <cell r="M788">
            <v>427</v>
          </cell>
        </row>
        <row r="789">
          <cell r="B789">
            <v>266</v>
          </cell>
          <cell r="C789">
            <v>272</v>
          </cell>
          <cell r="D789">
            <v>263</v>
          </cell>
          <cell r="E789">
            <v>269</v>
          </cell>
          <cell r="G789">
            <v>239</v>
          </cell>
          <cell r="H789">
            <v>402</v>
          </cell>
          <cell r="I789">
            <v>419</v>
          </cell>
          <cell r="J789">
            <v>235</v>
          </cell>
          <cell r="L789">
            <v>392</v>
          </cell>
          <cell r="M789">
            <v>361</v>
          </cell>
        </row>
        <row r="790">
          <cell r="B790">
            <v>29</v>
          </cell>
          <cell r="C790">
            <v>27</v>
          </cell>
          <cell r="D790">
            <v>28</v>
          </cell>
          <cell r="E790">
            <v>31</v>
          </cell>
          <cell r="G790">
            <v>29</v>
          </cell>
          <cell r="H790">
            <v>29</v>
          </cell>
          <cell r="I790">
            <v>29</v>
          </cell>
          <cell r="J790">
            <v>23</v>
          </cell>
          <cell r="L790">
            <v>24</v>
          </cell>
          <cell r="M790">
            <v>18</v>
          </cell>
        </row>
        <row r="791">
          <cell r="B791">
            <v>56</v>
          </cell>
          <cell r="C791">
            <v>55</v>
          </cell>
          <cell r="D791">
            <v>54</v>
          </cell>
          <cell r="E791">
            <v>53</v>
          </cell>
          <cell r="G791">
            <v>14</v>
          </cell>
          <cell r="H791">
            <v>72</v>
          </cell>
          <cell r="I791">
            <v>70</v>
          </cell>
          <cell r="J791">
            <v>14</v>
          </cell>
          <cell r="L791">
            <v>87</v>
          </cell>
          <cell r="M791">
            <v>78</v>
          </cell>
        </row>
        <row r="792">
          <cell r="B792">
            <v>30</v>
          </cell>
          <cell r="C792">
            <v>29</v>
          </cell>
          <cell r="D792">
            <v>26</v>
          </cell>
          <cell r="E792">
            <v>29</v>
          </cell>
          <cell r="G792">
            <v>22</v>
          </cell>
          <cell r="H792">
            <v>22</v>
          </cell>
          <cell r="I792">
            <v>25</v>
          </cell>
          <cell r="J792">
            <v>22</v>
          </cell>
          <cell r="L792">
            <v>24</v>
          </cell>
          <cell r="M792">
            <v>14</v>
          </cell>
        </row>
        <row r="793">
          <cell r="B793">
            <v>487</v>
          </cell>
          <cell r="C793">
            <v>458</v>
          </cell>
          <cell r="D793">
            <v>435</v>
          </cell>
          <cell r="E793">
            <v>446</v>
          </cell>
          <cell r="G793">
            <v>1606</v>
          </cell>
          <cell r="H793">
            <v>1554</v>
          </cell>
          <cell r="I793">
            <v>1445</v>
          </cell>
          <cell r="J793">
            <v>1402</v>
          </cell>
          <cell r="L793">
            <v>379</v>
          </cell>
          <cell r="M793">
            <v>1185</v>
          </cell>
        </row>
        <row r="794">
          <cell r="B794">
            <v>150</v>
          </cell>
          <cell r="C794">
            <v>170</v>
          </cell>
          <cell r="D794">
            <v>166</v>
          </cell>
          <cell r="E794">
            <v>182</v>
          </cell>
          <cell r="G794">
            <v>20</v>
          </cell>
          <cell r="H794">
            <v>224</v>
          </cell>
          <cell r="I794">
            <v>226</v>
          </cell>
          <cell r="J794">
            <v>24</v>
          </cell>
          <cell r="L794">
            <v>180</v>
          </cell>
          <cell r="M794">
            <v>170</v>
          </cell>
        </row>
        <row r="795">
          <cell r="B795">
            <v>54</v>
          </cell>
          <cell r="C795">
            <v>57</v>
          </cell>
          <cell r="D795">
            <v>54</v>
          </cell>
          <cell r="E795">
            <v>61</v>
          </cell>
          <cell r="G795">
            <v>66</v>
          </cell>
          <cell r="H795">
            <v>79</v>
          </cell>
          <cell r="I795">
            <v>72</v>
          </cell>
          <cell r="J795">
            <v>67</v>
          </cell>
          <cell r="L795">
            <v>62</v>
          </cell>
          <cell r="M795">
            <v>49</v>
          </cell>
        </row>
        <row r="796">
          <cell r="B796">
            <v>157</v>
          </cell>
          <cell r="C796">
            <v>157</v>
          </cell>
          <cell r="D796">
            <v>152</v>
          </cell>
          <cell r="E796">
            <v>167</v>
          </cell>
          <cell r="G796">
            <v>40</v>
          </cell>
          <cell r="H796">
            <v>187</v>
          </cell>
          <cell r="I796">
            <v>188</v>
          </cell>
          <cell r="J796">
            <v>36</v>
          </cell>
          <cell r="L796">
            <v>186</v>
          </cell>
          <cell r="M796">
            <v>179</v>
          </cell>
        </row>
        <row r="797">
          <cell r="B797">
            <v>195</v>
          </cell>
          <cell r="C797">
            <v>195</v>
          </cell>
          <cell r="D797">
            <v>194</v>
          </cell>
          <cell r="E797">
            <v>192</v>
          </cell>
          <cell r="G797">
            <v>33</v>
          </cell>
          <cell r="H797">
            <v>225</v>
          </cell>
          <cell r="I797">
            <v>222</v>
          </cell>
          <cell r="J797">
            <v>30</v>
          </cell>
          <cell r="L797">
            <v>269</v>
          </cell>
          <cell r="M797">
            <v>265</v>
          </cell>
        </row>
        <row r="798">
          <cell r="B798">
            <v>86</v>
          </cell>
          <cell r="C798">
            <v>92</v>
          </cell>
          <cell r="D798">
            <v>90</v>
          </cell>
          <cell r="E798">
            <v>96</v>
          </cell>
          <cell r="G798">
            <v>91</v>
          </cell>
          <cell r="H798">
            <v>92</v>
          </cell>
          <cell r="I798">
            <v>113</v>
          </cell>
          <cell r="J798">
            <v>107</v>
          </cell>
          <cell r="L798">
            <v>104</v>
          </cell>
          <cell r="M798">
            <v>96</v>
          </cell>
        </row>
        <row r="799">
          <cell r="B799">
            <v>538</v>
          </cell>
          <cell r="C799">
            <v>249</v>
          </cell>
          <cell r="D799">
            <v>239</v>
          </cell>
          <cell r="E799">
            <v>234</v>
          </cell>
          <cell r="G799">
            <v>193</v>
          </cell>
          <cell r="H799">
            <v>141</v>
          </cell>
          <cell r="I799">
            <v>98</v>
          </cell>
          <cell r="J799">
            <v>100</v>
          </cell>
          <cell r="L799">
            <v>94</v>
          </cell>
          <cell r="M799">
            <v>82</v>
          </cell>
        </row>
        <row r="800">
          <cell r="B800">
            <v>918</v>
          </cell>
          <cell r="C800">
            <v>1012</v>
          </cell>
          <cell r="D800">
            <v>934</v>
          </cell>
          <cell r="E800">
            <v>989</v>
          </cell>
          <cell r="G800">
            <v>1031</v>
          </cell>
          <cell r="H800">
            <v>983</v>
          </cell>
          <cell r="I800">
            <v>956</v>
          </cell>
          <cell r="J800">
            <v>949</v>
          </cell>
          <cell r="L800">
            <v>1248</v>
          </cell>
          <cell r="M800">
            <v>1101</v>
          </cell>
        </row>
        <row r="801">
          <cell r="B801">
            <v>351</v>
          </cell>
          <cell r="C801">
            <v>383</v>
          </cell>
          <cell r="D801">
            <v>383</v>
          </cell>
          <cell r="E801">
            <v>169</v>
          </cell>
          <cell r="G801">
            <v>140</v>
          </cell>
          <cell r="H801">
            <v>527</v>
          </cell>
          <cell r="I801">
            <v>335</v>
          </cell>
          <cell r="J801">
            <v>340</v>
          </cell>
          <cell r="L801">
            <v>371</v>
          </cell>
          <cell r="M801">
            <v>353</v>
          </cell>
        </row>
        <row r="802">
          <cell r="B802">
            <v>58</v>
          </cell>
          <cell r="C802">
            <v>57</v>
          </cell>
          <cell r="D802">
            <v>55</v>
          </cell>
          <cell r="E802">
            <v>54</v>
          </cell>
          <cell r="G802">
            <v>45</v>
          </cell>
          <cell r="H802">
            <v>35</v>
          </cell>
          <cell r="I802">
            <v>28</v>
          </cell>
          <cell r="J802">
            <v>21</v>
          </cell>
          <cell r="L802">
            <v>40</v>
          </cell>
          <cell r="M802">
            <v>9</v>
          </cell>
        </row>
        <row r="803">
          <cell r="B803">
            <v>133</v>
          </cell>
          <cell r="C803">
            <v>180</v>
          </cell>
          <cell r="D803">
            <v>155</v>
          </cell>
          <cell r="E803">
            <v>170</v>
          </cell>
          <cell r="G803">
            <v>102</v>
          </cell>
          <cell r="H803">
            <v>128</v>
          </cell>
          <cell r="I803">
            <v>123</v>
          </cell>
          <cell r="J803">
            <v>87</v>
          </cell>
          <cell r="L803">
            <v>118</v>
          </cell>
          <cell r="M803">
            <v>48</v>
          </cell>
        </row>
        <row r="804">
          <cell r="B804">
            <v>100</v>
          </cell>
          <cell r="C804">
            <v>101</v>
          </cell>
          <cell r="D804">
            <v>99</v>
          </cell>
          <cell r="E804">
            <v>99</v>
          </cell>
          <cell r="G804">
            <v>11</v>
          </cell>
          <cell r="H804">
            <v>100</v>
          </cell>
          <cell r="I804">
            <v>128</v>
          </cell>
          <cell r="J804">
            <v>11</v>
          </cell>
          <cell r="L804">
            <v>107</v>
          </cell>
          <cell r="M804">
            <v>109</v>
          </cell>
        </row>
        <row r="805">
          <cell r="B805">
            <v>60</v>
          </cell>
          <cell r="C805">
            <v>60</v>
          </cell>
          <cell r="D805">
            <v>66</v>
          </cell>
          <cell r="E805">
            <v>70</v>
          </cell>
          <cell r="G805">
            <v>60</v>
          </cell>
          <cell r="H805">
            <v>48</v>
          </cell>
          <cell r="I805">
            <v>41</v>
          </cell>
          <cell r="J805">
            <v>44</v>
          </cell>
          <cell r="L805">
            <v>47</v>
          </cell>
          <cell r="M805">
            <v>36</v>
          </cell>
        </row>
        <row r="806">
          <cell r="B806">
            <v>14</v>
          </cell>
          <cell r="C806">
            <v>19</v>
          </cell>
          <cell r="D806">
            <v>14</v>
          </cell>
          <cell r="E806">
            <v>11</v>
          </cell>
          <cell r="G806">
            <v>9</v>
          </cell>
          <cell r="H806">
            <v>13</v>
          </cell>
          <cell r="I806">
            <v>8</v>
          </cell>
          <cell r="J806">
            <v>8</v>
          </cell>
          <cell r="L806">
            <v>18</v>
          </cell>
          <cell r="M806">
            <v>32</v>
          </cell>
        </row>
        <row r="807">
          <cell r="B807">
            <v>17070</v>
          </cell>
          <cell r="C807">
            <v>17562</v>
          </cell>
          <cell r="D807">
            <v>17563</v>
          </cell>
          <cell r="E807">
            <v>17872</v>
          </cell>
          <cell r="G807">
            <v>16799</v>
          </cell>
          <cell r="H807">
            <v>18049</v>
          </cell>
          <cell r="I807">
            <v>17636</v>
          </cell>
          <cell r="J807">
            <v>17902</v>
          </cell>
          <cell r="L807">
            <v>16479</v>
          </cell>
          <cell r="M807">
            <v>18810</v>
          </cell>
        </row>
        <row r="808">
          <cell r="B808">
            <v>150</v>
          </cell>
          <cell r="C808">
            <v>150</v>
          </cell>
          <cell r="D808">
            <v>128</v>
          </cell>
          <cell r="E808">
            <v>160</v>
          </cell>
          <cell r="G808">
            <v>137</v>
          </cell>
          <cell r="H808">
            <v>181</v>
          </cell>
          <cell r="I808">
            <v>175</v>
          </cell>
          <cell r="J808">
            <v>144</v>
          </cell>
          <cell r="L808">
            <v>158</v>
          </cell>
          <cell r="M808">
            <v>145</v>
          </cell>
        </row>
        <row r="809">
          <cell r="B809">
            <v>65</v>
          </cell>
          <cell r="C809">
            <v>64</v>
          </cell>
          <cell r="D809">
            <v>64</v>
          </cell>
          <cell r="E809">
            <v>64</v>
          </cell>
          <cell r="G809">
            <v>8</v>
          </cell>
          <cell r="H809">
            <v>67</v>
          </cell>
          <cell r="I809">
            <v>66</v>
          </cell>
          <cell r="J809">
            <v>9</v>
          </cell>
          <cell r="L809">
            <v>93</v>
          </cell>
          <cell r="M809">
            <v>86</v>
          </cell>
        </row>
        <row r="810">
          <cell r="B810">
            <v>13136</v>
          </cell>
          <cell r="C810">
            <v>12865</v>
          </cell>
          <cell r="D810">
            <v>12573</v>
          </cell>
          <cell r="E810">
            <v>12688</v>
          </cell>
          <cell r="G810">
            <v>7778</v>
          </cell>
          <cell r="H810">
            <v>7330</v>
          </cell>
          <cell r="I810">
            <v>6834</v>
          </cell>
          <cell r="J810">
            <v>6453</v>
          </cell>
          <cell r="L810">
            <v>6013</v>
          </cell>
          <cell r="M810">
            <v>6116</v>
          </cell>
        </row>
        <row r="811">
          <cell r="B811">
            <v>6483</v>
          </cell>
          <cell r="C811">
            <v>6499</v>
          </cell>
          <cell r="D811">
            <v>6784</v>
          </cell>
          <cell r="E811">
            <v>6760</v>
          </cell>
          <cell r="G811">
            <v>6961</v>
          </cell>
          <cell r="H811">
            <v>6880</v>
          </cell>
          <cell r="I811">
            <v>6620</v>
          </cell>
          <cell r="J811">
            <v>6456</v>
          </cell>
          <cell r="L811">
            <v>6960</v>
          </cell>
          <cell r="M811">
            <v>7061</v>
          </cell>
        </row>
        <row r="812">
          <cell r="B812">
            <v>111</v>
          </cell>
          <cell r="C812">
            <v>109</v>
          </cell>
          <cell r="D812">
            <v>157</v>
          </cell>
          <cell r="E812">
            <v>207</v>
          </cell>
          <cell r="G812">
            <v>120</v>
          </cell>
          <cell r="H812">
            <v>208</v>
          </cell>
          <cell r="I812">
            <v>193</v>
          </cell>
          <cell r="J812">
            <v>125</v>
          </cell>
          <cell r="L812">
            <v>245</v>
          </cell>
          <cell r="M812">
            <v>259</v>
          </cell>
        </row>
        <row r="813">
          <cell r="B813">
            <v>541</v>
          </cell>
          <cell r="C813">
            <v>475</v>
          </cell>
          <cell r="D813">
            <v>1667</v>
          </cell>
          <cell r="E813">
            <v>1834</v>
          </cell>
          <cell r="G813">
            <v>1661</v>
          </cell>
          <cell r="H813">
            <v>1786</v>
          </cell>
          <cell r="I813">
            <v>1834</v>
          </cell>
          <cell r="J813">
            <v>1867</v>
          </cell>
          <cell r="L813">
            <v>844</v>
          </cell>
          <cell r="M813">
            <v>851</v>
          </cell>
        </row>
        <row r="814">
          <cell r="B814">
            <v>178</v>
          </cell>
          <cell r="C814">
            <v>154</v>
          </cell>
          <cell r="D814">
            <v>147</v>
          </cell>
          <cell r="E814">
            <v>172</v>
          </cell>
          <cell r="G814">
            <v>172</v>
          </cell>
          <cell r="H814">
            <v>159</v>
          </cell>
          <cell r="I814">
            <v>161</v>
          </cell>
          <cell r="J814">
            <v>162</v>
          </cell>
          <cell r="L814">
            <v>228</v>
          </cell>
          <cell r="M814">
            <v>95</v>
          </cell>
        </row>
        <row r="815">
          <cell r="B815">
            <v>33</v>
          </cell>
          <cell r="C815">
            <v>33</v>
          </cell>
          <cell r="D815">
            <v>32</v>
          </cell>
          <cell r="E815">
            <v>31</v>
          </cell>
          <cell r="G815">
            <v>27</v>
          </cell>
          <cell r="H815">
            <v>48</v>
          </cell>
          <cell r="I815">
            <v>42</v>
          </cell>
          <cell r="J815">
            <v>28</v>
          </cell>
          <cell r="L815">
            <v>41</v>
          </cell>
          <cell r="M815">
            <v>29</v>
          </cell>
        </row>
        <row r="816">
          <cell r="B816">
            <v>26</v>
          </cell>
          <cell r="C816">
            <v>24</v>
          </cell>
          <cell r="D816">
            <v>20</v>
          </cell>
          <cell r="E816">
            <v>22</v>
          </cell>
          <cell r="G816">
            <v>17</v>
          </cell>
          <cell r="H816">
            <v>19</v>
          </cell>
          <cell r="I816">
            <v>23</v>
          </cell>
          <cell r="J816">
            <v>17</v>
          </cell>
          <cell r="L816">
            <v>14</v>
          </cell>
          <cell r="M816">
            <v>5</v>
          </cell>
        </row>
        <row r="817">
          <cell r="B817">
            <v>113</v>
          </cell>
          <cell r="C817">
            <v>193</v>
          </cell>
          <cell r="D817">
            <v>212</v>
          </cell>
          <cell r="E817">
            <v>185</v>
          </cell>
          <cell r="G817">
            <v>201</v>
          </cell>
          <cell r="H817">
            <v>210</v>
          </cell>
          <cell r="I817">
            <v>150</v>
          </cell>
          <cell r="J817">
            <v>169</v>
          </cell>
          <cell r="L817">
            <v>87</v>
          </cell>
          <cell r="M817">
            <v>74</v>
          </cell>
        </row>
        <row r="818">
          <cell r="B818">
            <v>18</v>
          </cell>
          <cell r="C818">
            <v>18</v>
          </cell>
          <cell r="D818">
            <v>17</v>
          </cell>
          <cell r="E818">
            <v>13</v>
          </cell>
          <cell r="G818">
            <v>12</v>
          </cell>
          <cell r="H818">
            <v>15</v>
          </cell>
          <cell r="I818">
            <v>14</v>
          </cell>
          <cell r="J818">
            <v>14</v>
          </cell>
          <cell r="L818">
            <v>20</v>
          </cell>
          <cell r="M818">
            <v>14</v>
          </cell>
        </row>
        <row r="819">
          <cell r="B819">
            <v>310</v>
          </cell>
          <cell r="C819">
            <v>805</v>
          </cell>
          <cell r="D819">
            <v>655</v>
          </cell>
          <cell r="E819">
            <v>762</v>
          </cell>
          <cell r="G819">
            <v>704</v>
          </cell>
          <cell r="H819">
            <v>993</v>
          </cell>
          <cell r="I819">
            <v>999</v>
          </cell>
          <cell r="J819">
            <v>894</v>
          </cell>
          <cell r="L819">
            <v>1040</v>
          </cell>
          <cell r="M819">
            <v>1078</v>
          </cell>
        </row>
        <row r="820">
          <cell r="B820">
            <v>44</v>
          </cell>
          <cell r="C820">
            <v>44</v>
          </cell>
          <cell r="D820">
            <v>42</v>
          </cell>
          <cell r="E820">
            <v>49</v>
          </cell>
          <cell r="G820">
            <v>15</v>
          </cell>
          <cell r="H820">
            <v>48</v>
          </cell>
          <cell r="I820">
            <v>48</v>
          </cell>
          <cell r="J820">
            <v>15</v>
          </cell>
          <cell r="L820">
            <v>67</v>
          </cell>
          <cell r="M820">
            <v>55</v>
          </cell>
        </row>
        <row r="821">
          <cell r="B821">
            <v>52</v>
          </cell>
          <cell r="C821">
            <v>47</v>
          </cell>
          <cell r="D821">
            <v>40</v>
          </cell>
          <cell r="E821">
            <v>44</v>
          </cell>
          <cell r="G821">
            <v>40</v>
          </cell>
          <cell r="H821">
            <v>35</v>
          </cell>
          <cell r="I821">
            <v>39</v>
          </cell>
          <cell r="J821">
            <v>37</v>
          </cell>
          <cell r="L821">
            <v>28</v>
          </cell>
          <cell r="M821">
            <v>18</v>
          </cell>
        </row>
        <row r="822">
          <cell r="B822">
            <v>2539</v>
          </cell>
          <cell r="C822">
            <v>2941</v>
          </cell>
          <cell r="D822">
            <v>2912</v>
          </cell>
          <cell r="E822">
            <v>2903</v>
          </cell>
          <cell r="G822">
            <v>1965</v>
          </cell>
          <cell r="H822">
            <v>1712</v>
          </cell>
          <cell r="I822">
            <v>1275</v>
          </cell>
          <cell r="J822">
            <v>1240</v>
          </cell>
          <cell r="L822">
            <v>1174</v>
          </cell>
          <cell r="M822">
            <v>1643</v>
          </cell>
        </row>
        <row r="823">
          <cell r="B823">
            <v>224</v>
          </cell>
          <cell r="C823">
            <v>223</v>
          </cell>
          <cell r="D823">
            <v>226</v>
          </cell>
          <cell r="E823">
            <v>230</v>
          </cell>
          <cell r="G823">
            <v>74</v>
          </cell>
          <cell r="H823">
            <v>209</v>
          </cell>
          <cell r="I823">
            <v>202</v>
          </cell>
          <cell r="J823">
            <v>65</v>
          </cell>
          <cell r="L823">
            <v>528</v>
          </cell>
          <cell r="M823">
            <v>527</v>
          </cell>
        </row>
        <row r="824">
          <cell r="B824">
            <v>43</v>
          </cell>
          <cell r="C824">
            <v>44</v>
          </cell>
          <cell r="D824">
            <v>43</v>
          </cell>
          <cell r="E824">
            <v>42</v>
          </cell>
          <cell r="G824">
            <v>25</v>
          </cell>
          <cell r="H824">
            <v>49</v>
          </cell>
          <cell r="I824">
            <v>45</v>
          </cell>
          <cell r="J824">
            <v>22</v>
          </cell>
          <cell r="L824">
            <v>67</v>
          </cell>
          <cell r="M824">
            <v>63</v>
          </cell>
        </row>
        <row r="825">
          <cell r="B825">
            <v>17114</v>
          </cell>
          <cell r="C825">
            <v>17314</v>
          </cell>
          <cell r="D825">
            <v>17303</v>
          </cell>
          <cell r="E825">
            <v>17431</v>
          </cell>
          <cell r="G825">
            <v>15884</v>
          </cell>
          <cell r="H825">
            <v>16581</v>
          </cell>
          <cell r="I825">
            <v>17376</v>
          </cell>
          <cell r="J825">
            <v>17756</v>
          </cell>
          <cell r="L825">
            <v>16788</v>
          </cell>
          <cell r="M825">
            <v>17883</v>
          </cell>
        </row>
        <row r="826">
          <cell r="B826">
            <v>88254</v>
          </cell>
          <cell r="C826">
            <v>89207</v>
          </cell>
          <cell r="D826">
            <v>89031</v>
          </cell>
          <cell r="E826">
            <v>90264</v>
          </cell>
          <cell r="G826">
            <v>91491</v>
          </cell>
          <cell r="H826">
            <v>91422</v>
          </cell>
          <cell r="I826">
            <v>92627</v>
          </cell>
          <cell r="J826">
            <v>92923</v>
          </cell>
          <cell r="L826">
            <v>93411</v>
          </cell>
          <cell r="M826">
            <v>93001</v>
          </cell>
        </row>
        <row r="827">
          <cell r="B827">
            <v>37</v>
          </cell>
          <cell r="C827">
            <v>40</v>
          </cell>
          <cell r="D827">
            <v>38</v>
          </cell>
          <cell r="E827">
            <v>42</v>
          </cell>
          <cell r="G827">
            <v>35</v>
          </cell>
          <cell r="H827">
            <v>23</v>
          </cell>
          <cell r="I827">
            <v>26</v>
          </cell>
          <cell r="J827">
            <v>25</v>
          </cell>
          <cell r="L827">
            <v>23</v>
          </cell>
          <cell r="M827">
            <v>18</v>
          </cell>
        </row>
        <row r="828">
          <cell r="B828">
            <v>12256</v>
          </cell>
          <cell r="C828">
            <v>12275</v>
          </cell>
          <cell r="D828">
            <v>11389</v>
          </cell>
          <cell r="E828">
            <v>12486</v>
          </cell>
          <cell r="G828">
            <v>12182</v>
          </cell>
          <cell r="H828">
            <v>12183</v>
          </cell>
          <cell r="I828">
            <v>12534</v>
          </cell>
          <cell r="J828">
            <v>11968</v>
          </cell>
          <cell r="L828">
            <v>11569</v>
          </cell>
          <cell r="M828">
            <v>11506</v>
          </cell>
        </row>
        <row r="829">
          <cell r="B829">
            <v>5295</v>
          </cell>
          <cell r="C829">
            <v>5333</v>
          </cell>
          <cell r="D829">
            <v>5335</v>
          </cell>
          <cell r="E829">
            <v>5585</v>
          </cell>
          <cell r="G829">
            <v>6280</v>
          </cell>
          <cell r="H829">
            <v>6418</v>
          </cell>
          <cell r="I829">
            <v>6455</v>
          </cell>
          <cell r="J829">
            <v>6260</v>
          </cell>
          <cell r="L829">
            <v>5971</v>
          </cell>
          <cell r="M829">
            <v>5754</v>
          </cell>
        </row>
        <row r="830">
          <cell r="B830">
            <v>116</v>
          </cell>
          <cell r="C830">
            <v>415</v>
          </cell>
          <cell r="D830">
            <v>403</v>
          </cell>
          <cell r="E830">
            <v>276</v>
          </cell>
          <cell r="G830">
            <v>89</v>
          </cell>
          <cell r="H830">
            <v>82</v>
          </cell>
          <cell r="I830">
            <v>463</v>
          </cell>
          <cell r="J830">
            <v>482</v>
          </cell>
          <cell r="L830">
            <v>511</v>
          </cell>
          <cell r="M830">
            <v>531</v>
          </cell>
        </row>
        <row r="831">
          <cell r="B831">
            <v>1157</v>
          </cell>
          <cell r="C831">
            <v>1035</v>
          </cell>
          <cell r="D831">
            <v>1015</v>
          </cell>
          <cell r="E831">
            <v>1123</v>
          </cell>
          <cell r="G831">
            <v>1127</v>
          </cell>
          <cell r="H831">
            <v>1056</v>
          </cell>
          <cell r="I831">
            <v>948</v>
          </cell>
          <cell r="J831">
            <v>976</v>
          </cell>
          <cell r="L831">
            <v>978</v>
          </cell>
          <cell r="M831">
            <v>911</v>
          </cell>
        </row>
        <row r="832">
          <cell r="B832">
            <v>98</v>
          </cell>
          <cell r="C832">
            <v>88</v>
          </cell>
          <cell r="D832">
            <v>86</v>
          </cell>
          <cell r="E832">
            <v>63</v>
          </cell>
          <cell r="G832">
            <v>57</v>
          </cell>
          <cell r="H832">
            <v>59</v>
          </cell>
          <cell r="I832">
            <v>56</v>
          </cell>
          <cell r="J832">
            <v>52</v>
          </cell>
          <cell r="L832">
            <v>46</v>
          </cell>
          <cell r="M832">
            <v>38</v>
          </cell>
        </row>
        <row r="833">
          <cell r="B833">
            <v>5101</v>
          </cell>
          <cell r="C833">
            <v>5248</v>
          </cell>
          <cell r="D833">
            <v>5214</v>
          </cell>
          <cell r="E833">
            <v>5308</v>
          </cell>
          <cell r="G833">
            <v>5171</v>
          </cell>
          <cell r="H833">
            <v>5112</v>
          </cell>
          <cell r="I833">
            <v>5117</v>
          </cell>
          <cell r="J833">
            <v>5211</v>
          </cell>
          <cell r="L833">
            <v>5351</v>
          </cell>
          <cell r="M833">
            <v>5553</v>
          </cell>
        </row>
        <row r="834">
          <cell r="B834">
            <v>5573</v>
          </cell>
          <cell r="C834">
            <v>5575</v>
          </cell>
          <cell r="D834">
            <v>5721</v>
          </cell>
          <cell r="E834">
            <v>5892</v>
          </cell>
          <cell r="G834">
            <v>5936</v>
          </cell>
          <cell r="H834">
            <v>5821</v>
          </cell>
          <cell r="I834">
            <v>5863</v>
          </cell>
          <cell r="J834">
            <v>6096</v>
          </cell>
          <cell r="L834">
            <v>6209</v>
          </cell>
          <cell r="M834">
            <v>6228</v>
          </cell>
        </row>
        <row r="835">
          <cell r="B835">
            <v>154</v>
          </cell>
          <cell r="C835">
            <v>151</v>
          </cell>
          <cell r="D835">
            <v>168</v>
          </cell>
          <cell r="E835">
            <v>191</v>
          </cell>
          <cell r="G835">
            <v>240</v>
          </cell>
          <cell r="H835">
            <v>242</v>
          </cell>
          <cell r="I835">
            <v>275</v>
          </cell>
          <cell r="J835">
            <v>294</v>
          </cell>
          <cell r="L835">
            <v>299</v>
          </cell>
          <cell r="M835">
            <v>308</v>
          </cell>
        </row>
        <row r="836">
          <cell r="B836">
            <v>4475</v>
          </cell>
          <cell r="C836">
            <v>4599</v>
          </cell>
          <cell r="D836">
            <v>4443</v>
          </cell>
          <cell r="E836">
            <v>4597</v>
          </cell>
          <cell r="G836">
            <v>4574</v>
          </cell>
          <cell r="H836">
            <v>4547</v>
          </cell>
          <cell r="I836">
            <v>4558</v>
          </cell>
          <cell r="J836">
            <v>4503</v>
          </cell>
          <cell r="L836">
            <v>4579</v>
          </cell>
          <cell r="M836">
            <v>4801</v>
          </cell>
        </row>
        <row r="837">
          <cell r="B837">
            <v>767</v>
          </cell>
          <cell r="C837">
            <v>781</v>
          </cell>
          <cell r="D837">
            <v>665</v>
          </cell>
          <cell r="E837">
            <v>665</v>
          </cell>
          <cell r="G837">
            <v>687</v>
          </cell>
          <cell r="H837">
            <v>676</v>
          </cell>
          <cell r="I837">
            <v>538</v>
          </cell>
          <cell r="J837">
            <v>569</v>
          </cell>
          <cell r="L837">
            <v>617</v>
          </cell>
          <cell r="M837">
            <v>674</v>
          </cell>
        </row>
        <row r="838">
          <cell r="B838">
            <v>130427</v>
          </cell>
          <cell r="C838">
            <v>133193</v>
          </cell>
          <cell r="D838">
            <v>132624</v>
          </cell>
          <cell r="E838">
            <v>135324</v>
          </cell>
          <cell r="G838">
            <v>124431</v>
          </cell>
          <cell r="H838">
            <v>134716</v>
          </cell>
          <cell r="I838">
            <v>123920</v>
          </cell>
          <cell r="J838">
            <v>137803</v>
          </cell>
          <cell r="L838">
            <v>139782</v>
          </cell>
          <cell r="M838">
            <v>137888</v>
          </cell>
        </row>
        <row r="839">
          <cell r="B839">
            <v>221</v>
          </cell>
          <cell r="C839">
            <v>229</v>
          </cell>
          <cell r="D839">
            <v>229</v>
          </cell>
          <cell r="E839">
            <v>236</v>
          </cell>
          <cell r="G839">
            <v>677</v>
          </cell>
          <cell r="H839">
            <v>261</v>
          </cell>
          <cell r="I839">
            <v>235</v>
          </cell>
          <cell r="J839">
            <v>241</v>
          </cell>
          <cell r="L839">
            <v>229</v>
          </cell>
          <cell r="M839">
            <v>223</v>
          </cell>
        </row>
        <row r="840">
          <cell r="B840">
            <v>89</v>
          </cell>
          <cell r="C840">
            <v>84</v>
          </cell>
          <cell r="D840">
            <v>134</v>
          </cell>
          <cell r="E840">
            <v>167</v>
          </cell>
          <cell r="G840">
            <v>169</v>
          </cell>
          <cell r="H840">
            <v>77</v>
          </cell>
          <cell r="I840">
            <v>165</v>
          </cell>
          <cell r="J840">
            <v>88</v>
          </cell>
          <cell r="L840">
            <v>74</v>
          </cell>
          <cell r="M840">
            <v>150</v>
          </cell>
        </row>
        <row r="841">
          <cell r="B841">
            <v>1928</v>
          </cell>
          <cell r="C841">
            <v>2029</v>
          </cell>
          <cell r="D841">
            <v>2132</v>
          </cell>
          <cell r="E841">
            <v>2192</v>
          </cell>
          <cell r="G841">
            <v>2200</v>
          </cell>
          <cell r="H841">
            <v>2224</v>
          </cell>
          <cell r="I841">
            <v>2246</v>
          </cell>
          <cell r="J841">
            <v>2295</v>
          </cell>
          <cell r="L841">
            <v>2318</v>
          </cell>
          <cell r="M841">
            <v>2289</v>
          </cell>
        </row>
        <row r="842">
          <cell r="B842">
            <v>59134</v>
          </cell>
          <cell r="C842">
            <v>58862</v>
          </cell>
          <cell r="D842">
            <v>57755</v>
          </cell>
          <cell r="E842">
            <v>59357</v>
          </cell>
          <cell r="G842">
            <v>58467</v>
          </cell>
          <cell r="H842">
            <v>58821</v>
          </cell>
          <cell r="I842">
            <v>57868</v>
          </cell>
          <cell r="J842">
            <v>57858</v>
          </cell>
          <cell r="L842">
            <v>57997</v>
          </cell>
          <cell r="M842">
            <v>57789</v>
          </cell>
        </row>
        <row r="843">
          <cell r="B843">
            <v>103</v>
          </cell>
          <cell r="C843">
            <v>94</v>
          </cell>
          <cell r="D843">
            <v>74</v>
          </cell>
          <cell r="E843">
            <v>77</v>
          </cell>
          <cell r="G843">
            <v>43</v>
          </cell>
          <cell r="H843">
            <v>42</v>
          </cell>
          <cell r="I843">
            <v>44</v>
          </cell>
          <cell r="J843">
            <v>64</v>
          </cell>
          <cell r="L843">
            <v>51</v>
          </cell>
          <cell r="M843">
            <v>27</v>
          </cell>
        </row>
        <row r="844">
          <cell r="B844">
            <v>323</v>
          </cell>
          <cell r="C844">
            <v>327</v>
          </cell>
          <cell r="D844">
            <v>556</v>
          </cell>
          <cell r="E844">
            <v>494</v>
          </cell>
          <cell r="G844">
            <v>474</v>
          </cell>
          <cell r="H844">
            <v>57</v>
          </cell>
          <cell r="I844">
            <v>462</v>
          </cell>
          <cell r="J844">
            <v>67</v>
          </cell>
          <cell r="L844">
            <v>59</v>
          </cell>
          <cell r="M844">
            <v>470</v>
          </cell>
        </row>
        <row r="845">
          <cell r="B845">
            <v>6132</v>
          </cell>
          <cell r="C845">
            <v>5704</v>
          </cell>
          <cell r="D845">
            <v>5302</v>
          </cell>
          <cell r="E845">
            <v>5096</v>
          </cell>
          <cell r="G845">
            <v>4685</v>
          </cell>
          <cell r="H845">
            <v>4591</v>
          </cell>
          <cell r="I845">
            <v>4442</v>
          </cell>
          <cell r="J845">
            <v>4306</v>
          </cell>
          <cell r="L845">
            <v>4116</v>
          </cell>
          <cell r="M845">
            <v>3887</v>
          </cell>
        </row>
        <row r="846">
          <cell r="B846">
            <v>795</v>
          </cell>
          <cell r="C846">
            <v>793</v>
          </cell>
          <cell r="D846">
            <v>823</v>
          </cell>
          <cell r="E846">
            <v>829</v>
          </cell>
          <cell r="G846">
            <v>692</v>
          </cell>
          <cell r="H846">
            <v>614</v>
          </cell>
          <cell r="I846">
            <v>581</v>
          </cell>
          <cell r="J846">
            <v>601</v>
          </cell>
          <cell r="L846">
            <v>514</v>
          </cell>
          <cell r="M846">
            <v>508</v>
          </cell>
        </row>
        <row r="847">
          <cell r="B847">
            <v>222</v>
          </cell>
          <cell r="C847">
            <v>231</v>
          </cell>
          <cell r="D847">
            <v>490</v>
          </cell>
          <cell r="E847">
            <v>451</v>
          </cell>
          <cell r="G847">
            <v>403</v>
          </cell>
          <cell r="H847">
            <v>390</v>
          </cell>
          <cell r="I847">
            <v>190</v>
          </cell>
          <cell r="J847">
            <v>606</v>
          </cell>
          <cell r="L847">
            <v>216</v>
          </cell>
          <cell r="M847">
            <v>201</v>
          </cell>
        </row>
        <row r="848">
          <cell r="B848">
            <v>501</v>
          </cell>
          <cell r="C848">
            <v>430</v>
          </cell>
          <cell r="D848">
            <v>403</v>
          </cell>
          <cell r="E848">
            <v>402</v>
          </cell>
          <cell r="G848">
            <v>413</v>
          </cell>
          <cell r="H848">
            <v>434</v>
          </cell>
          <cell r="I848">
            <v>445</v>
          </cell>
          <cell r="J848">
            <v>463</v>
          </cell>
          <cell r="L848">
            <v>455</v>
          </cell>
          <cell r="M848">
            <v>423</v>
          </cell>
        </row>
        <row r="849">
          <cell r="B849">
            <v>834</v>
          </cell>
          <cell r="C849">
            <v>697</v>
          </cell>
          <cell r="D849">
            <v>674</v>
          </cell>
          <cell r="E849">
            <v>598</v>
          </cell>
          <cell r="G849">
            <v>587</v>
          </cell>
          <cell r="H849">
            <v>523</v>
          </cell>
          <cell r="I849">
            <v>520</v>
          </cell>
          <cell r="J849">
            <v>570</v>
          </cell>
          <cell r="L849">
            <v>513</v>
          </cell>
          <cell r="M849">
            <v>484</v>
          </cell>
        </row>
        <row r="850">
          <cell r="B850">
            <v>15527</v>
          </cell>
          <cell r="C850">
            <v>15481</v>
          </cell>
          <cell r="D850">
            <v>14763</v>
          </cell>
          <cell r="E850">
            <v>15235</v>
          </cell>
          <cell r="G850">
            <v>15072</v>
          </cell>
          <cell r="H850">
            <v>15520</v>
          </cell>
          <cell r="I850">
            <v>15226</v>
          </cell>
          <cell r="J850">
            <v>14500</v>
          </cell>
          <cell r="L850">
            <v>14287</v>
          </cell>
          <cell r="M850">
            <v>14052</v>
          </cell>
        </row>
        <row r="851">
          <cell r="B851">
            <v>923</v>
          </cell>
          <cell r="C851">
            <v>982</v>
          </cell>
          <cell r="D851">
            <v>1548</v>
          </cell>
          <cell r="E851">
            <v>1568</v>
          </cell>
          <cell r="G851">
            <v>1084</v>
          </cell>
          <cell r="H851">
            <v>1552</v>
          </cell>
          <cell r="I851">
            <v>1510</v>
          </cell>
          <cell r="J851">
            <v>1471</v>
          </cell>
          <cell r="L851">
            <v>1480</v>
          </cell>
          <cell r="M851">
            <v>1450</v>
          </cell>
        </row>
        <row r="852">
          <cell r="B852">
            <v>155176</v>
          </cell>
          <cell r="C852">
            <v>157905</v>
          </cell>
          <cell r="D852">
            <v>160230</v>
          </cell>
          <cell r="E852">
            <v>164267</v>
          </cell>
          <cell r="G852">
            <v>167148</v>
          </cell>
          <cell r="H852">
            <v>169462</v>
          </cell>
          <cell r="I852">
            <v>169423</v>
          </cell>
          <cell r="J852">
            <v>169045</v>
          </cell>
          <cell r="L852">
            <v>168595</v>
          </cell>
          <cell r="M852">
            <v>169878</v>
          </cell>
        </row>
        <row r="853">
          <cell r="B853">
            <v>28</v>
          </cell>
          <cell r="C853">
            <v>27</v>
          </cell>
          <cell r="D853">
            <v>26</v>
          </cell>
          <cell r="E853">
            <v>23</v>
          </cell>
          <cell r="G853">
            <v>30</v>
          </cell>
          <cell r="H853">
            <v>7</v>
          </cell>
          <cell r="I853">
            <v>8</v>
          </cell>
          <cell r="J853">
            <v>7</v>
          </cell>
          <cell r="L853">
            <v>7</v>
          </cell>
          <cell r="M853">
            <v>12</v>
          </cell>
        </row>
        <row r="854">
          <cell r="B854">
            <v>10</v>
          </cell>
          <cell r="C854">
            <v>10</v>
          </cell>
          <cell r="D854">
            <v>10</v>
          </cell>
          <cell r="E854">
            <v>9</v>
          </cell>
          <cell r="G854">
            <v>8</v>
          </cell>
          <cell r="H854">
            <v>7</v>
          </cell>
          <cell r="I854">
            <v>9</v>
          </cell>
          <cell r="J854">
            <v>9</v>
          </cell>
          <cell r="L854">
            <v>12</v>
          </cell>
          <cell r="M854">
            <v>7</v>
          </cell>
        </row>
        <row r="855">
          <cell r="B855">
            <v>23</v>
          </cell>
          <cell r="C855">
            <v>22</v>
          </cell>
          <cell r="D855">
            <v>22</v>
          </cell>
          <cell r="E855">
            <v>21</v>
          </cell>
          <cell r="G855">
            <v>1617</v>
          </cell>
          <cell r="H855">
            <v>553</v>
          </cell>
          <cell r="I855">
            <v>474</v>
          </cell>
          <cell r="J855">
            <v>497</v>
          </cell>
          <cell r="L855">
            <v>576</v>
          </cell>
          <cell r="M855">
            <v>611</v>
          </cell>
        </row>
        <row r="856">
          <cell r="B856">
            <v>3573</v>
          </cell>
          <cell r="C856">
            <v>3583</v>
          </cell>
          <cell r="D856">
            <v>4058</v>
          </cell>
          <cell r="E856">
            <v>4870</v>
          </cell>
          <cell r="G856">
            <v>5060</v>
          </cell>
          <cell r="H856">
            <v>5714</v>
          </cell>
          <cell r="I856">
            <v>3171</v>
          </cell>
          <cell r="J856">
            <v>5192</v>
          </cell>
          <cell r="L856">
            <v>5333</v>
          </cell>
          <cell r="M856">
            <v>4470</v>
          </cell>
        </row>
        <row r="857">
          <cell r="B857">
            <v>1205</v>
          </cell>
          <cell r="C857">
            <v>809</v>
          </cell>
          <cell r="D857">
            <v>824</v>
          </cell>
          <cell r="E857">
            <v>821</v>
          </cell>
          <cell r="G857">
            <v>1068</v>
          </cell>
          <cell r="H857">
            <v>847</v>
          </cell>
          <cell r="I857">
            <v>874</v>
          </cell>
          <cell r="J857">
            <v>864</v>
          </cell>
          <cell r="L857">
            <v>905</v>
          </cell>
          <cell r="M857">
            <v>897</v>
          </cell>
        </row>
        <row r="858">
          <cell r="B858">
            <v>44269</v>
          </cell>
          <cell r="C858">
            <v>45620</v>
          </cell>
          <cell r="D858">
            <v>45839</v>
          </cell>
          <cell r="E858">
            <v>46835</v>
          </cell>
          <cell r="G858">
            <v>47373</v>
          </cell>
          <cell r="H858">
            <v>47591</v>
          </cell>
          <cell r="I858">
            <v>47491</v>
          </cell>
          <cell r="J858">
            <v>47636</v>
          </cell>
          <cell r="L858">
            <v>47181</v>
          </cell>
          <cell r="M858">
            <v>47114</v>
          </cell>
        </row>
        <row r="859">
          <cell r="B859">
            <v>60</v>
          </cell>
          <cell r="C859">
            <v>55</v>
          </cell>
          <cell r="D859">
            <v>32</v>
          </cell>
          <cell r="E859">
            <v>39</v>
          </cell>
          <cell r="G859">
            <v>29</v>
          </cell>
          <cell r="H859">
            <v>26</v>
          </cell>
          <cell r="I859">
            <v>23</v>
          </cell>
          <cell r="J859">
            <v>21</v>
          </cell>
          <cell r="L859">
            <v>92</v>
          </cell>
          <cell r="M859">
            <v>66</v>
          </cell>
        </row>
        <row r="860">
          <cell r="B860">
            <v>64</v>
          </cell>
          <cell r="C860">
            <v>69</v>
          </cell>
          <cell r="D860">
            <v>69</v>
          </cell>
          <cell r="E860">
            <v>67</v>
          </cell>
          <cell r="G860">
            <v>62</v>
          </cell>
          <cell r="H860">
            <v>63</v>
          </cell>
          <cell r="I860">
            <v>62</v>
          </cell>
          <cell r="J860">
            <v>57</v>
          </cell>
          <cell r="L860">
            <v>59</v>
          </cell>
          <cell r="M860">
            <v>49</v>
          </cell>
        </row>
        <row r="861">
          <cell r="B861">
            <v>11</v>
          </cell>
          <cell r="C861">
            <v>11</v>
          </cell>
          <cell r="D861">
            <v>11</v>
          </cell>
          <cell r="E861">
            <v>9</v>
          </cell>
          <cell r="G861">
            <v>15</v>
          </cell>
          <cell r="H861">
            <v>27</v>
          </cell>
          <cell r="I861">
            <v>16</v>
          </cell>
          <cell r="J861">
            <v>9</v>
          </cell>
          <cell r="L861">
            <v>14</v>
          </cell>
          <cell r="M861">
            <v>9</v>
          </cell>
        </row>
        <row r="862">
          <cell r="B862">
            <v>67</v>
          </cell>
          <cell r="C862">
            <v>60</v>
          </cell>
          <cell r="D862">
            <v>56</v>
          </cell>
          <cell r="E862">
            <v>70</v>
          </cell>
          <cell r="G862">
            <v>69</v>
          </cell>
          <cell r="H862">
            <v>72</v>
          </cell>
          <cell r="I862">
            <v>73</v>
          </cell>
          <cell r="J862">
            <v>67</v>
          </cell>
          <cell r="L862">
            <v>100</v>
          </cell>
          <cell r="M862">
            <v>27</v>
          </cell>
        </row>
        <row r="863">
          <cell r="B863">
            <v>68</v>
          </cell>
          <cell r="C863">
            <v>65</v>
          </cell>
          <cell r="D863">
            <v>60</v>
          </cell>
          <cell r="E863">
            <v>52</v>
          </cell>
          <cell r="G863">
            <v>46</v>
          </cell>
          <cell r="H863">
            <v>49</v>
          </cell>
          <cell r="I863">
            <v>95</v>
          </cell>
          <cell r="J863">
            <v>102</v>
          </cell>
          <cell r="L863">
            <v>97</v>
          </cell>
          <cell r="M863">
            <v>87</v>
          </cell>
        </row>
        <row r="864">
          <cell r="B864">
            <v>22</v>
          </cell>
          <cell r="C864">
            <v>19</v>
          </cell>
          <cell r="D864">
            <v>16</v>
          </cell>
          <cell r="E864">
            <v>12</v>
          </cell>
          <cell r="G864">
            <v>10</v>
          </cell>
          <cell r="H864">
            <v>9</v>
          </cell>
          <cell r="I864">
            <v>11</v>
          </cell>
          <cell r="J864">
            <v>10</v>
          </cell>
          <cell r="L864">
            <v>10</v>
          </cell>
          <cell r="M864">
            <v>9</v>
          </cell>
        </row>
        <row r="865">
          <cell r="B865">
            <v>7</v>
          </cell>
          <cell r="C865">
            <v>7</v>
          </cell>
          <cell r="D865">
            <v>7</v>
          </cell>
          <cell r="E865">
            <v>5</v>
          </cell>
          <cell r="G865">
            <v>101</v>
          </cell>
          <cell r="H865">
            <v>48</v>
          </cell>
          <cell r="I865">
            <v>32</v>
          </cell>
          <cell r="J865">
            <v>58</v>
          </cell>
          <cell r="L865">
            <v>58</v>
          </cell>
          <cell r="M865">
            <v>63</v>
          </cell>
        </row>
        <row r="866">
          <cell r="B866">
            <v>342</v>
          </cell>
          <cell r="C866">
            <v>380</v>
          </cell>
          <cell r="D866">
            <v>362</v>
          </cell>
          <cell r="E866">
            <v>350</v>
          </cell>
          <cell r="G866">
            <v>312</v>
          </cell>
          <cell r="H866">
            <v>277</v>
          </cell>
          <cell r="I866">
            <v>262</v>
          </cell>
          <cell r="J866">
            <v>256</v>
          </cell>
          <cell r="L866">
            <v>245</v>
          </cell>
          <cell r="M866">
            <v>238</v>
          </cell>
        </row>
        <row r="867">
          <cell r="B867">
            <v>297</v>
          </cell>
          <cell r="C867">
            <v>356</v>
          </cell>
          <cell r="D867">
            <v>440</v>
          </cell>
          <cell r="E867">
            <v>1000</v>
          </cell>
          <cell r="G867">
            <v>622</v>
          </cell>
          <cell r="H867">
            <v>675</v>
          </cell>
          <cell r="I867">
            <v>745</v>
          </cell>
          <cell r="J867">
            <v>735</v>
          </cell>
          <cell r="L867">
            <v>373</v>
          </cell>
          <cell r="M867">
            <v>358</v>
          </cell>
        </row>
        <row r="868">
          <cell r="B868">
            <v>89</v>
          </cell>
          <cell r="C868">
            <v>82</v>
          </cell>
          <cell r="D868">
            <v>74</v>
          </cell>
          <cell r="E868">
            <v>64</v>
          </cell>
          <cell r="G868">
            <v>60</v>
          </cell>
          <cell r="H868">
            <v>49</v>
          </cell>
          <cell r="I868">
            <v>44</v>
          </cell>
          <cell r="J868">
            <v>41</v>
          </cell>
          <cell r="L868">
            <v>61</v>
          </cell>
          <cell r="M868">
            <v>26</v>
          </cell>
        </row>
        <row r="869">
          <cell r="B869">
            <v>31</v>
          </cell>
          <cell r="C869">
            <v>56</v>
          </cell>
          <cell r="D869">
            <v>61</v>
          </cell>
          <cell r="E869">
            <v>57</v>
          </cell>
          <cell r="G869">
            <v>55</v>
          </cell>
          <cell r="H869">
            <v>51</v>
          </cell>
          <cell r="I869">
            <v>52</v>
          </cell>
          <cell r="J869">
            <v>53</v>
          </cell>
          <cell r="L869">
            <v>53</v>
          </cell>
          <cell r="M869">
            <v>51</v>
          </cell>
        </row>
        <row r="870">
          <cell r="B870">
            <v>94</v>
          </cell>
          <cell r="C870">
            <v>102</v>
          </cell>
          <cell r="D870">
            <v>109</v>
          </cell>
          <cell r="E870">
            <v>104</v>
          </cell>
          <cell r="G870">
            <v>104</v>
          </cell>
          <cell r="H870">
            <v>145</v>
          </cell>
          <cell r="I870">
            <v>148</v>
          </cell>
          <cell r="J870">
            <v>61</v>
          </cell>
          <cell r="L870">
            <v>61</v>
          </cell>
          <cell r="M870">
            <v>57</v>
          </cell>
        </row>
        <row r="871">
          <cell r="B871">
            <v>1004</v>
          </cell>
          <cell r="C871">
            <v>1085</v>
          </cell>
          <cell r="D871">
            <v>990</v>
          </cell>
          <cell r="E871">
            <v>974</v>
          </cell>
          <cell r="G871">
            <v>946</v>
          </cell>
          <cell r="H871">
            <v>1931</v>
          </cell>
          <cell r="I871">
            <v>1885</v>
          </cell>
          <cell r="J871">
            <v>1856</v>
          </cell>
          <cell r="L871">
            <v>2192</v>
          </cell>
          <cell r="M871">
            <v>2107</v>
          </cell>
        </row>
        <row r="872">
          <cell r="B872">
            <v>340</v>
          </cell>
          <cell r="C872">
            <v>460</v>
          </cell>
          <cell r="D872">
            <v>457</v>
          </cell>
          <cell r="E872">
            <v>444</v>
          </cell>
          <cell r="G872">
            <v>433</v>
          </cell>
          <cell r="H872">
            <v>428</v>
          </cell>
          <cell r="I872">
            <v>465</v>
          </cell>
          <cell r="J872">
            <v>426</v>
          </cell>
          <cell r="L872">
            <v>418</v>
          </cell>
          <cell r="M872">
            <v>421</v>
          </cell>
        </row>
        <row r="873">
          <cell r="B873">
            <v>242</v>
          </cell>
          <cell r="C873">
            <v>296</v>
          </cell>
          <cell r="D873">
            <v>288</v>
          </cell>
          <cell r="E873">
            <v>409</v>
          </cell>
          <cell r="G873">
            <v>475</v>
          </cell>
          <cell r="H873">
            <v>242</v>
          </cell>
          <cell r="I873">
            <v>218</v>
          </cell>
          <cell r="J873">
            <v>216</v>
          </cell>
          <cell r="L873">
            <v>287</v>
          </cell>
          <cell r="M873">
            <v>9</v>
          </cell>
        </row>
        <row r="874">
          <cell r="B874">
            <v>385</v>
          </cell>
          <cell r="C874">
            <v>405</v>
          </cell>
          <cell r="D874">
            <v>419</v>
          </cell>
          <cell r="E874">
            <v>405</v>
          </cell>
          <cell r="G874">
            <v>332</v>
          </cell>
          <cell r="H874">
            <v>336</v>
          </cell>
          <cell r="I874">
            <v>298</v>
          </cell>
          <cell r="J874">
            <v>294</v>
          </cell>
          <cell r="L874">
            <v>299</v>
          </cell>
          <cell r="M874">
            <v>294</v>
          </cell>
        </row>
        <row r="875">
          <cell r="B875">
            <v>21</v>
          </cell>
          <cell r="C875">
            <v>14</v>
          </cell>
          <cell r="D875">
            <v>12</v>
          </cell>
          <cell r="E875">
            <v>10</v>
          </cell>
          <cell r="G875">
            <v>9</v>
          </cell>
          <cell r="H875">
            <v>8</v>
          </cell>
          <cell r="I875">
            <v>9</v>
          </cell>
          <cell r="J875">
            <v>9</v>
          </cell>
          <cell r="L875">
            <v>9</v>
          </cell>
          <cell r="M875">
            <v>13</v>
          </cell>
        </row>
        <row r="876">
          <cell r="B876">
            <v>1754</v>
          </cell>
          <cell r="C876">
            <v>1537</v>
          </cell>
          <cell r="D876">
            <v>2465</v>
          </cell>
          <cell r="E876">
            <v>524</v>
          </cell>
          <cell r="G876">
            <v>798</v>
          </cell>
          <cell r="H876">
            <v>1042</v>
          </cell>
          <cell r="I876">
            <v>1545</v>
          </cell>
          <cell r="J876">
            <v>1465</v>
          </cell>
          <cell r="L876">
            <v>1865</v>
          </cell>
          <cell r="M876">
            <v>1955</v>
          </cell>
        </row>
        <row r="877">
          <cell r="B877">
            <v>200</v>
          </cell>
          <cell r="C877">
            <v>198</v>
          </cell>
          <cell r="D877">
            <v>195</v>
          </cell>
          <cell r="E877">
            <v>194</v>
          </cell>
          <cell r="G877">
            <v>232</v>
          </cell>
          <cell r="H877">
            <v>191</v>
          </cell>
          <cell r="I877">
            <v>220</v>
          </cell>
          <cell r="J877">
            <v>177</v>
          </cell>
          <cell r="L877">
            <v>459</v>
          </cell>
          <cell r="M877">
            <v>195</v>
          </cell>
        </row>
        <row r="878">
          <cell r="B878">
            <v>71</v>
          </cell>
          <cell r="C878">
            <v>75</v>
          </cell>
          <cell r="D878">
            <v>75</v>
          </cell>
          <cell r="E878">
            <v>70</v>
          </cell>
          <cell r="G878">
            <v>49</v>
          </cell>
          <cell r="H878">
            <v>49</v>
          </cell>
          <cell r="I878">
            <v>50</v>
          </cell>
          <cell r="J878">
            <v>40</v>
          </cell>
          <cell r="L878">
            <v>39</v>
          </cell>
          <cell r="M878">
            <v>39</v>
          </cell>
        </row>
        <row r="879">
          <cell r="B879">
            <v>23</v>
          </cell>
          <cell r="C879">
            <v>22</v>
          </cell>
          <cell r="D879">
            <v>22</v>
          </cell>
          <cell r="E879">
            <v>20</v>
          </cell>
          <cell r="G879">
            <v>19</v>
          </cell>
          <cell r="H879">
            <v>16</v>
          </cell>
          <cell r="I879">
            <v>14</v>
          </cell>
          <cell r="J879">
            <v>11</v>
          </cell>
          <cell r="L879">
            <v>12</v>
          </cell>
          <cell r="M879">
            <v>22</v>
          </cell>
        </row>
        <row r="880">
          <cell r="B880">
            <v>542</v>
          </cell>
          <cell r="C880">
            <v>542</v>
          </cell>
          <cell r="D880">
            <v>434</v>
          </cell>
          <cell r="E880">
            <v>497</v>
          </cell>
          <cell r="G880">
            <v>656</v>
          </cell>
          <cell r="H880">
            <v>594</v>
          </cell>
          <cell r="I880">
            <v>620</v>
          </cell>
          <cell r="J880">
            <v>1293</v>
          </cell>
          <cell r="L880">
            <v>1309</v>
          </cell>
          <cell r="M880">
            <v>482</v>
          </cell>
        </row>
        <row r="881">
          <cell r="B881">
            <v>11</v>
          </cell>
          <cell r="C881">
            <v>11</v>
          </cell>
          <cell r="D881">
            <v>11</v>
          </cell>
          <cell r="E881">
            <v>10</v>
          </cell>
          <cell r="G881">
            <v>11</v>
          </cell>
          <cell r="H881">
            <v>10</v>
          </cell>
          <cell r="I881">
            <v>10</v>
          </cell>
          <cell r="J881">
            <v>11</v>
          </cell>
          <cell r="L881">
            <v>9</v>
          </cell>
          <cell r="M881">
            <v>6</v>
          </cell>
        </row>
        <row r="882">
          <cell r="B882">
            <v>44</v>
          </cell>
          <cell r="C882">
            <v>43</v>
          </cell>
          <cell r="D882">
            <v>44</v>
          </cell>
          <cell r="E882">
            <v>38</v>
          </cell>
          <cell r="G882">
            <v>38</v>
          </cell>
          <cell r="H882">
            <v>43</v>
          </cell>
          <cell r="I882">
            <v>43</v>
          </cell>
          <cell r="J882">
            <v>41</v>
          </cell>
          <cell r="L882">
            <v>45</v>
          </cell>
          <cell r="M882">
            <v>42</v>
          </cell>
        </row>
        <row r="883">
          <cell r="B883">
            <v>23</v>
          </cell>
          <cell r="C883">
            <v>28</v>
          </cell>
          <cell r="D883">
            <v>25</v>
          </cell>
          <cell r="E883">
            <v>23</v>
          </cell>
          <cell r="G883">
            <v>22</v>
          </cell>
          <cell r="H883">
            <v>21</v>
          </cell>
          <cell r="I883">
            <v>22</v>
          </cell>
          <cell r="J883">
            <v>20</v>
          </cell>
          <cell r="L883">
            <v>18</v>
          </cell>
          <cell r="M883">
            <v>11</v>
          </cell>
        </row>
        <row r="884">
          <cell r="B884">
            <v>75339</v>
          </cell>
          <cell r="C884">
            <v>75982</v>
          </cell>
          <cell r="D884">
            <v>76674</v>
          </cell>
          <cell r="E884">
            <v>77769</v>
          </cell>
          <cell r="G884">
            <v>79253</v>
          </cell>
          <cell r="H884">
            <v>79803</v>
          </cell>
          <cell r="I884">
            <v>79967</v>
          </cell>
          <cell r="J884">
            <v>80274</v>
          </cell>
          <cell r="L884">
            <v>80534</v>
          </cell>
          <cell r="M884">
            <v>80137</v>
          </cell>
        </row>
        <row r="885">
          <cell r="B885">
            <v>76</v>
          </cell>
          <cell r="C885">
            <v>14</v>
          </cell>
          <cell r="D885">
            <v>13</v>
          </cell>
          <cell r="E885">
            <v>10</v>
          </cell>
          <cell r="G885">
            <v>10</v>
          </cell>
          <cell r="H885">
            <v>8</v>
          </cell>
          <cell r="I885">
            <v>8</v>
          </cell>
          <cell r="J885">
            <v>7</v>
          </cell>
          <cell r="L885">
            <v>77</v>
          </cell>
          <cell r="M885">
            <v>68</v>
          </cell>
        </row>
        <row r="886">
          <cell r="B886">
            <v>28</v>
          </cell>
          <cell r="C886">
            <v>28</v>
          </cell>
          <cell r="D886">
            <v>27</v>
          </cell>
          <cell r="E886">
            <v>49</v>
          </cell>
          <cell r="G886">
            <v>70</v>
          </cell>
          <cell r="H886">
            <v>23</v>
          </cell>
          <cell r="I886">
            <v>67</v>
          </cell>
          <cell r="J886">
            <v>63</v>
          </cell>
          <cell r="L886">
            <v>69</v>
          </cell>
          <cell r="M886">
            <v>72</v>
          </cell>
        </row>
        <row r="887">
          <cell r="B887">
            <v>34221</v>
          </cell>
          <cell r="C887">
            <v>34573</v>
          </cell>
          <cell r="D887">
            <v>35566</v>
          </cell>
          <cell r="E887">
            <v>36466</v>
          </cell>
          <cell r="G887">
            <v>36756</v>
          </cell>
          <cell r="H887">
            <v>37982</v>
          </cell>
          <cell r="I887">
            <v>39923</v>
          </cell>
          <cell r="J887">
            <v>38732</v>
          </cell>
          <cell r="L887">
            <v>39123</v>
          </cell>
          <cell r="M887">
            <v>39884</v>
          </cell>
        </row>
        <row r="888">
          <cell r="B888">
            <v>22</v>
          </cell>
          <cell r="C888">
            <v>85</v>
          </cell>
          <cell r="D888">
            <v>223</v>
          </cell>
          <cell r="E888">
            <v>297</v>
          </cell>
          <cell r="G888">
            <v>383</v>
          </cell>
          <cell r="H888">
            <v>11</v>
          </cell>
          <cell r="I888">
            <v>226</v>
          </cell>
          <cell r="J888">
            <v>458</v>
          </cell>
          <cell r="L888">
            <v>459</v>
          </cell>
          <cell r="M888">
            <v>455</v>
          </cell>
        </row>
        <row r="889">
          <cell r="B889">
            <v>111</v>
          </cell>
          <cell r="C889">
            <v>156</v>
          </cell>
          <cell r="D889">
            <v>171</v>
          </cell>
          <cell r="E889">
            <v>209</v>
          </cell>
          <cell r="G889">
            <v>246</v>
          </cell>
          <cell r="H889">
            <v>259</v>
          </cell>
          <cell r="I889">
            <v>268</v>
          </cell>
          <cell r="J889">
            <v>275</v>
          </cell>
          <cell r="L889">
            <v>274</v>
          </cell>
          <cell r="M889">
            <v>273</v>
          </cell>
        </row>
        <row r="890">
          <cell r="B890">
            <v>29</v>
          </cell>
          <cell r="C890">
            <v>33</v>
          </cell>
          <cell r="D890">
            <v>35</v>
          </cell>
          <cell r="E890">
            <v>32</v>
          </cell>
          <cell r="G890">
            <v>30</v>
          </cell>
          <cell r="H890">
            <v>28</v>
          </cell>
          <cell r="I890">
            <v>479</v>
          </cell>
          <cell r="J890">
            <v>483</v>
          </cell>
          <cell r="L890">
            <v>1392</v>
          </cell>
          <cell r="M890">
            <v>1399</v>
          </cell>
        </row>
        <row r="891">
          <cell r="B891">
            <v>25</v>
          </cell>
          <cell r="C891">
            <v>20</v>
          </cell>
          <cell r="D891">
            <v>20</v>
          </cell>
          <cell r="E891">
            <v>16</v>
          </cell>
          <cell r="G891">
            <v>13</v>
          </cell>
          <cell r="H891">
            <v>13</v>
          </cell>
          <cell r="I891">
            <v>15</v>
          </cell>
          <cell r="J891">
            <v>13</v>
          </cell>
          <cell r="L891">
            <v>12</v>
          </cell>
          <cell r="M891">
            <v>8</v>
          </cell>
        </row>
        <row r="892">
          <cell r="B892">
            <v>102</v>
          </cell>
          <cell r="C892">
            <v>106</v>
          </cell>
          <cell r="D892">
            <v>100</v>
          </cell>
          <cell r="E892">
            <v>193</v>
          </cell>
          <cell r="G892">
            <v>192</v>
          </cell>
          <cell r="H892">
            <v>29</v>
          </cell>
          <cell r="I892">
            <v>193</v>
          </cell>
          <cell r="J892">
            <v>307</v>
          </cell>
          <cell r="L892">
            <v>98</v>
          </cell>
          <cell r="M892">
            <v>97</v>
          </cell>
        </row>
        <row r="893">
          <cell r="B893">
            <v>18</v>
          </cell>
          <cell r="C893">
            <v>61</v>
          </cell>
          <cell r="D893">
            <v>58</v>
          </cell>
          <cell r="E893">
            <v>58</v>
          </cell>
          <cell r="G893">
            <v>45</v>
          </cell>
          <cell r="H893">
            <v>38</v>
          </cell>
          <cell r="I893">
            <v>8</v>
          </cell>
          <cell r="J893">
            <v>7</v>
          </cell>
          <cell r="L893">
            <v>6</v>
          </cell>
          <cell r="M893">
            <v>7</v>
          </cell>
        </row>
        <row r="894">
          <cell r="B894">
            <v>24</v>
          </cell>
          <cell r="C894">
            <v>24</v>
          </cell>
          <cell r="D894">
            <v>24</v>
          </cell>
          <cell r="E894">
            <v>22</v>
          </cell>
          <cell r="G894">
            <v>18</v>
          </cell>
          <cell r="H894">
            <v>19</v>
          </cell>
          <cell r="I894">
            <v>23</v>
          </cell>
          <cell r="J894">
            <v>23</v>
          </cell>
          <cell r="L894">
            <v>19</v>
          </cell>
          <cell r="M894">
            <v>13</v>
          </cell>
        </row>
        <row r="895">
          <cell r="B895">
            <v>7</v>
          </cell>
          <cell r="C895">
            <v>7</v>
          </cell>
          <cell r="D895">
            <v>7</v>
          </cell>
          <cell r="E895">
            <v>7</v>
          </cell>
          <cell r="G895">
            <v>6</v>
          </cell>
          <cell r="H895">
            <v>6</v>
          </cell>
          <cell r="I895">
            <v>7</v>
          </cell>
          <cell r="J895">
            <v>6</v>
          </cell>
          <cell r="L895">
            <v>6</v>
          </cell>
          <cell r="M895">
            <v>13</v>
          </cell>
        </row>
        <row r="896">
          <cell r="B896">
            <v>278</v>
          </cell>
          <cell r="C896">
            <v>283</v>
          </cell>
          <cell r="D896">
            <v>287</v>
          </cell>
          <cell r="E896">
            <v>292</v>
          </cell>
          <cell r="G896">
            <v>299</v>
          </cell>
          <cell r="H896">
            <v>310</v>
          </cell>
          <cell r="I896">
            <v>316</v>
          </cell>
          <cell r="J896">
            <v>334</v>
          </cell>
          <cell r="L896">
            <v>345</v>
          </cell>
          <cell r="M896">
            <v>8</v>
          </cell>
        </row>
        <row r="897">
          <cell r="B897">
            <v>80</v>
          </cell>
          <cell r="C897">
            <v>77</v>
          </cell>
          <cell r="D897">
            <v>68</v>
          </cell>
          <cell r="E897">
            <v>56</v>
          </cell>
          <cell r="G897">
            <v>48</v>
          </cell>
          <cell r="H897">
            <v>45</v>
          </cell>
          <cell r="I897">
            <v>38</v>
          </cell>
          <cell r="J897">
            <v>33</v>
          </cell>
          <cell r="L897">
            <v>34</v>
          </cell>
          <cell r="M897">
            <v>27</v>
          </cell>
        </row>
        <row r="898">
          <cell r="B898">
            <v>39</v>
          </cell>
          <cell r="C898">
            <v>28</v>
          </cell>
          <cell r="D898">
            <v>27</v>
          </cell>
          <cell r="E898">
            <v>18</v>
          </cell>
          <cell r="G898">
            <v>16</v>
          </cell>
          <cell r="H898">
            <v>16</v>
          </cell>
          <cell r="I898">
            <v>15</v>
          </cell>
          <cell r="J898">
            <v>13</v>
          </cell>
          <cell r="L898">
            <v>13</v>
          </cell>
          <cell r="M898">
            <v>14</v>
          </cell>
        </row>
        <row r="899">
          <cell r="B899">
            <v>1547</v>
          </cell>
          <cell r="C899">
            <v>1528</v>
          </cell>
          <cell r="D899">
            <v>2130</v>
          </cell>
          <cell r="E899">
            <v>2991</v>
          </cell>
          <cell r="G899">
            <v>3246</v>
          </cell>
          <cell r="H899">
            <v>2788</v>
          </cell>
          <cell r="I899">
            <v>3823</v>
          </cell>
          <cell r="J899">
            <v>3658</v>
          </cell>
          <cell r="L899">
            <v>3244</v>
          </cell>
          <cell r="M899">
            <v>3387</v>
          </cell>
        </row>
        <row r="900">
          <cell r="B900">
            <v>242</v>
          </cell>
          <cell r="C900">
            <v>243</v>
          </cell>
          <cell r="D900">
            <v>148</v>
          </cell>
          <cell r="E900">
            <v>231</v>
          </cell>
          <cell r="G900">
            <v>147</v>
          </cell>
          <cell r="H900">
            <v>219</v>
          </cell>
          <cell r="I900">
            <v>224</v>
          </cell>
          <cell r="J900">
            <v>238</v>
          </cell>
          <cell r="L900">
            <v>261</v>
          </cell>
          <cell r="M900">
            <v>258</v>
          </cell>
        </row>
        <row r="901">
          <cell r="B901">
            <v>15</v>
          </cell>
          <cell r="C901">
            <v>15</v>
          </cell>
          <cell r="D901">
            <v>15</v>
          </cell>
          <cell r="E901">
            <v>13</v>
          </cell>
          <cell r="G901">
            <v>12</v>
          </cell>
          <cell r="H901">
            <v>10</v>
          </cell>
          <cell r="I901">
            <v>12</v>
          </cell>
          <cell r="J901">
            <v>11</v>
          </cell>
          <cell r="L901">
            <v>10</v>
          </cell>
          <cell r="M901">
            <v>8</v>
          </cell>
        </row>
        <row r="902">
          <cell r="B902">
            <v>1184</v>
          </cell>
          <cell r="C902">
            <v>909</v>
          </cell>
          <cell r="D902">
            <v>879</v>
          </cell>
          <cell r="E902">
            <v>1414</v>
          </cell>
          <cell r="G902">
            <v>1500</v>
          </cell>
          <cell r="H902">
            <v>887</v>
          </cell>
          <cell r="I902">
            <v>1545</v>
          </cell>
          <cell r="J902">
            <v>932</v>
          </cell>
          <cell r="L902">
            <v>898</v>
          </cell>
          <cell r="M902">
            <v>1444</v>
          </cell>
        </row>
        <row r="903">
          <cell r="B903">
            <v>165</v>
          </cell>
          <cell r="C903">
            <v>225</v>
          </cell>
          <cell r="D903">
            <v>176</v>
          </cell>
          <cell r="E903">
            <v>180</v>
          </cell>
          <cell r="G903">
            <v>162</v>
          </cell>
          <cell r="H903">
            <v>153</v>
          </cell>
          <cell r="I903">
            <v>147</v>
          </cell>
          <cell r="J903">
            <v>140</v>
          </cell>
          <cell r="L903">
            <v>141</v>
          </cell>
          <cell r="M903">
            <v>94</v>
          </cell>
        </row>
        <row r="904">
          <cell r="B904">
            <v>36</v>
          </cell>
          <cell r="C904">
            <v>43</v>
          </cell>
          <cell r="D904">
            <v>38</v>
          </cell>
          <cell r="E904">
            <v>23</v>
          </cell>
          <cell r="G904">
            <v>181</v>
          </cell>
          <cell r="H904">
            <v>210</v>
          </cell>
          <cell r="I904">
            <v>116</v>
          </cell>
          <cell r="J904">
            <v>22</v>
          </cell>
          <cell r="L904">
            <v>151</v>
          </cell>
          <cell r="M904">
            <v>150</v>
          </cell>
        </row>
        <row r="905">
          <cell r="B905">
            <v>58</v>
          </cell>
          <cell r="C905">
            <v>64</v>
          </cell>
          <cell r="D905">
            <v>66</v>
          </cell>
          <cell r="E905">
            <v>64</v>
          </cell>
          <cell r="G905">
            <v>62</v>
          </cell>
          <cell r="H905">
            <v>64</v>
          </cell>
          <cell r="I905">
            <v>65</v>
          </cell>
          <cell r="J905">
            <v>63</v>
          </cell>
          <cell r="L905">
            <v>63</v>
          </cell>
          <cell r="M905">
            <v>58</v>
          </cell>
        </row>
        <row r="906">
          <cell r="B906">
            <v>19</v>
          </cell>
          <cell r="C906">
            <v>19</v>
          </cell>
          <cell r="D906">
            <v>17</v>
          </cell>
          <cell r="E906">
            <v>16</v>
          </cell>
          <cell r="G906">
            <v>18</v>
          </cell>
          <cell r="H906">
            <v>33</v>
          </cell>
          <cell r="I906">
            <v>20</v>
          </cell>
          <cell r="J906">
            <v>13</v>
          </cell>
          <cell r="L906">
            <v>17</v>
          </cell>
          <cell r="M906">
            <v>22</v>
          </cell>
        </row>
        <row r="907">
          <cell r="B907">
            <v>512</v>
          </cell>
          <cell r="C907">
            <v>524</v>
          </cell>
          <cell r="D907">
            <v>349</v>
          </cell>
          <cell r="E907">
            <v>353</v>
          </cell>
          <cell r="G907">
            <v>722</v>
          </cell>
          <cell r="H907">
            <v>354</v>
          </cell>
          <cell r="I907">
            <v>731</v>
          </cell>
          <cell r="J907">
            <v>729</v>
          </cell>
          <cell r="L907">
            <v>873</v>
          </cell>
          <cell r="M907">
            <v>823</v>
          </cell>
        </row>
        <row r="908">
          <cell r="B908">
            <v>23</v>
          </cell>
          <cell r="C908">
            <v>30</v>
          </cell>
          <cell r="D908">
            <v>27</v>
          </cell>
          <cell r="E908">
            <v>140</v>
          </cell>
          <cell r="G908">
            <v>146</v>
          </cell>
          <cell r="H908">
            <v>124</v>
          </cell>
          <cell r="I908">
            <v>108</v>
          </cell>
          <cell r="J908">
            <v>133</v>
          </cell>
          <cell r="L908">
            <v>11</v>
          </cell>
          <cell r="M908">
            <v>120</v>
          </cell>
        </row>
        <row r="909">
          <cell r="B909">
            <v>11</v>
          </cell>
          <cell r="C909">
            <v>9</v>
          </cell>
          <cell r="D909">
            <v>9</v>
          </cell>
          <cell r="E909">
            <v>8</v>
          </cell>
          <cell r="G909">
            <v>7</v>
          </cell>
          <cell r="H909">
            <v>9</v>
          </cell>
          <cell r="I909">
            <v>8</v>
          </cell>
          <cell r="J909">
            <v>6</v>
          </cell>
          <cell r="L909">
            <v>7</v>
          </cell>
          <cell r="M909">
            <v>8</v>
          </cell>
        </row>
        <row r="910">
          <cell r="B910">
            <v>11</v>
          </cell>
          <cell r="C910">
            <v>34</v>
          </cell>
          <cell r="D910">
            <v>77</v>
          </cell>
          <cell r="E910">
            <v>52</v>
          </cell>
          <cell r="G910">
            <v>9</v>
          </cell>
          <cell r="H910">
            <v>13</v>
          </cell>
          <cell r="I910">
            <v>12</v>
          </cell>
          <cell r="J910">
            <v>10</v>
          </cell>
          <cell r="L910">
            <v>7</v>
          </cell>
          <cell r="M910">
            <v>8</v>
          </cell>
        </row>
        <row r="911">
          <cell r="B911">
            <v>16</v>
          </cell>
          <cell r="C911">
            <v>16</v>
          </cell>
          <cell r="D911">
            <v>15</v>
          </cell>
          <cell r="E911">
            <v>267</v>
          </cell>
          <cell r="G911">
            <v>150</v>
          </cell>
          <cell r="H911">
            <v>189</v>
          </cell>
          <cell r="I911">
            <v>87</v>
          </cell>
          <cell r="J911">
            <v>55</v>
          </cell>
          <cell r="L911">
            <v>74</v>
          </cell>
          <cell r="M911">
            <v>81</v>
          </cell>
        </row>
        <row r="912">
          <cell r="B912">
            <v>39104</v>
          </cell>
          <cell r="C912">
            <v>39708</v>
          </cell>
          <cell r="D912">
            <v>39000</v>
          </cell>
          <cell r="E912">
            <v>40382</v>
          </cell>
          <cell r="G912">
            <v>39907</v>
          </cell>
          <cell r="H912">
            <v>39613</v>
          </cell>
          <cell r="I912">
            <v>42224</v>
          </cell>
          <cell r="J912">
            <v>42632</v>
          </cell>
          <cell r="L912">
            <v>43167</v>
          </cell>
          <cell r="M912">
            <v>43321</v>
          </cell>
        </row>
        <row r="913">
          <cell r="B913">
            <v>117</v>
          </cell>
          <cell r="C913">
            <v>128</v>
          </cell>
          <cell r="D913">
            <v>129</v>
          </cell>
          <cell r="E913">
            <v>220</v>
          </cell>
          <cell r="G913">
            <v>412</v>
          </cell>
          <cell r="H913">
            <v>852</v>
          </cell>
          <cell r="I913">
            <v>684</v>
          </cell>
          <cell r="J913">
            <v>501</v>
          </cell>
          <cell r="L913">
            <v>600</v>
          </cell>
          <cell r="M913">
            <v>634</v>
          </cell>
        </row>
        <row r="914">
          <cell r="B914">
            <v>116</v>
          </cell>
          <cell r="C914">
            <v>156</v>
          </cell>
          <cell r="D914">
            <v>259</v>
          </cell>
          <cell r="E914">
            <v>236</v>
          </cell>
          <cell r="G914">
            <v>292</v>
          </cell>
          <cell r="H914">
            <v>288</v>
          </cell>
          <cell r="I914">
            <v>55</v>
          </cell>
          <cell r="J914">
            <v>308</v>
          </cell>
          <cell r="L914">
            <v>373</v>
          </cell>
          <cell r="M914">
            <v>351</v>
          </cell>
        </row>
        <row r="915">
          <cell r="B915">
            <v>316</v>
          </cell>
          <cell r="C915">
            <v>317</v>
          </cell>
          <cell r="D915">
            <v>311</v>
          </cell>
          <cell r="E915">
            <v>78</v>
          </cell>
          <cell r="G915">
            <v>1322</v>
          </cell>
          <cell r="H915">
            <v>70</v>
          </cell>
          <cell r="I915">
            <v>365</v>
          </cell>
          <cell r="J915">
            <v>368</v>
          </cell>
          <cell r="L915">
            <v>61</v>
          </cell>
          <cell r="M915">
            <v>55</v>
          </cell>
        </row>
        <row r="916">
          <cell r="B916">
            <v>2149</v>
          </cell>
          <cell r="C916">
            <v>2094</v>
          </cell>
          <cell r="D916">
            <v>2193</v>
          </cell>
          <cell r="E916">
            <v>2153</v>
          </cell>
          <cell r="G916">
            <v>2064</v>
          </cell>
          <cell r="H916">
            <v>2004</v>
          </cell>
          <cell r="I916">
            <v>1662</v>
          </cell>
          <cell r="J916">
            <v>1647</v>
          </cell>
          <cell r="L916">
            <v>533</v>
          </cell>
          <cell r="M916">
            <v>1799</v>
          </cell>
        </row>
        <row r="917">
          <cell r="B917">
            <v>293</v>
          </cell>
          <cell r="C917">
            <v>317</v>
          </cell>
          <cell r="D917">
            <v>315</v>
          </cell>
          <cell r="E917">
            <v>419</v>
          </cell>
          <cell r="G917">
            <v>282</v>
          </cell>
          <cell r="H917">
            <v>297</v>
          </cell>
          <cell r="I917">
            <v>1725</v>
          </cell>
          <cell r="J917">
            <v>239</v>
          </cell>
          <cell r="L917">
            <v>231</v>
          </cell>
          <cell r="M917">
            <v>214</v>
          </cell>
        </row>
        <row r="918">
          <cell r="B918">
            <v>841</v>
          </cell>
          <cell r="C918">
            <v>778</v>
          </cell>
          <cell r="D918">
            <v>913</v>
          </cell>
          <cell r="E918">
            <v>1000</v>
          </cell>
          <cell r="G918">
            <v>985</v>
          </cell>
          <cell r="H918">
            <v>920</v>
          </cell>
          <cell r="I918">
            <v>896</v>
          </cell>
          <cell r="J918">
            <v>1010</v>
          </cell>
          <cell r="L918">
            <v>1082</v>
          </cell>
          <cell r="M918">
            <v>1115</v>
          </cell>
        </row>
        <row r="919">
          <cell r="B919">
            <v>40</v>
          </cell>
          <cell r="C919">
            <v>40</v>
          </cell>
          <cell r="D919">
            <v>38</v>
          </cell>
          <cell r="E919">
            <v>22</v>
          </cell>
          <cell r="G919">
            <v>23</v>
          </cell>
          <cell r="H919">
            <v>20</v>
          </cell>
          <cell r="I919">
            <v>20</v>
          </cell>
          <cell r="J919">
            <v>18</v>
          </cell>
          <cell r="L919">
            <v>18</v>
          </cell>
          <cell r="M919">
            <v>462</v>
          </cell>
        </row>
        <row r="920">
          <cell r="B920">
            <v>9</v>
          </cell>
          <cell r="C920">
            <v>7</v>
          </cell>
          <cell r="D920">
            <v>7</v>
          </cell>
          <cell r="E920">
            <v>8</v>
          </cell>
          <cell r="G920">
            <v>7</v>
          </cell>
          <cell r="H920">
            <v>5</v>
          </cell>
          <cell r="I920">
            <v>6</v>
          </cell>
          <cell r="J920">
            <v>6</v>
          </cell>
          <cell r="L920">
            <v>10</v>
          </cell>
          <cell r="M920">
            <v>5</v>
          </cell>
        </row>
        <row r="921">
          <cell r="B921">
            <v>8900</v>
          </cell>
          <cell r="C921">
            <v>8971</v>
          </cell>
          <cell r="D921">
            <v>8262</v>
          </cell>
          <cell r="E921">
            <v>9481</v>
          </cell>
          <cell r="G921">
            <v>11107</v>
          </cell>
          <cell r="H921">
            <v>12358</v>
          </cell>
          <cell r="I921">
            <v>10832</v>
          </cell>
          <cell r="J921">
            <v>10468</v>
          </cell>
          <cell r="L921">
            <v>10757</v>
          </cell>
          <cell r="M921">
            <v>11047</v>
          </cell>
        </row>
        <row r="922">
          <cell r="B922">
            <v>13</v>
          </cell>
          <cell r="C922">
            <v>14</v>
          </cell>
          <cell r="D922">
            <v>13</v>
          </cell>
          <cell r="E922">
            <v>12</v>
          </cell>
          <cell r="G922">
            <v>11</v>
          </cell>
          <cell r="H922">
            <v>12</v>
          </cell>
          <cell r="I922">
            <v>11</v>
          </cell>
          <cell r="J922">
            <v>12</v>
          </cell>
          <cell r="L922">
            <v>11</v>
          </cell>
          <cell r="M922">
            <v>8</v>
          </cell>
        </row>
        <row r="923">
          <cell r="B923">
            <v>135</v>
          </cell>
          <cell r="C923">
            <v>166</v>
          </cell>
          <cell r="D923">
            <v>171</v>
          </cell>
          <cell r="E923">
            <v>177</v>
          </cell>
          <cell r="G923">
            <v>173</v>
          </cell>
          <cell r="H923">
            <v>163</v>
          </cell>
          <cell r="I923">
            <v>177</v>
          </cell>
          <cell r="J923">
            <v>173</v>
          </cell>
          <cell r="L923">
            <v>173</v>
          </cell>
          <cell r="M923">
            <v>180</v>
          </cell>
        </row>
        <row r="924">
          <cell r="B924">
            <v>32</v>
          </cell>
          <cell r="C924">
            <v>35</v>
          </cell>
          <cell r="D924">
            <v>32</v>
          </cell>
          <cell r="E924">
            <v>36</v>
          </cell>
          <cell r="G924">
            <v>36</v>
          </cell>
          <cell r="H924">
            <v>77</v>
          </cell>
          <cell r="I924">
            <v>34</v>
          </cell>
          <cell r="J924">
            <v>34</v>
          </cell>
          <cell r="L924">
            <v>38</v>
          </cell>
          <cell r="M924">
            <v>36</v>
          </cell>
        </row>
        <row r="925">
          <cell r="B925">
            <v>2059</v>
          </cell>
          <cell r="C925">
            <v>2018</v>
          </cell>
          <cell r="D925">
            <v>1643</v>
          </cell>
          <cell r="E925">
            <v>1624</v>
          </cell>
          <cell r="G925">
            <v>1960</v>
          </cell>
          <cell r="H925">
            <v>1500</v>
          </cell>
          <cell r="I925">
            <v>1787</v>
          </cell>
          <cell r="J925">
            <v>1892</v>
          </cell>
          <cell r="L925">
            <v>1633</v>
          </cell>
          <cell r="M925">
            <v>1558</v>
          </cell>
        </row>
        <row r="926">
          <cell r="B926">
            <v>23</v>
          </cell>
          <cell r="C926">
            <v>23</v>
          </cell>
          <cell r="D926">
            <v>22</v>
          </cell>
          <cell r="E926">
            <v>17</v>
          </cell>
          <cell r="G926">
            <v>250</v>
          </cell>
          <cell r="H926">
            <v>14</v>
          </cell>
          <cell r="I926">
            <v>19</v>
          </cell>
          <cell r="J926">
            <v>12</v>
          </cell>
          <cell r="L926">
            <v>10</v>
          </cell>
          <cell r="M926">
            <v>8</v>
          </cell>
        </row>
        <row r="927">
          <cell r="B927">
            <v>16</v>
          </cell>
          <cell r="C927">
            <v>16</v>
          </cell>
          <cell r="D927">
            <v>16</v>
          </cell>
          <cell r="E927">
            <v>16</v>
          </cell>
          <cell r="G927">
            <v>12</v>
          </cell>
          <cell r="H927">
            <v>8</v>
          </cell>
          <cell r="I927">
            <v>9</v>
          </cell>
          <cell r="J927">
            <v>9</v>
          </cell>
          <cell r="L927">
            <v>9</v>
          </cell>
          <cell r="M927">
            <v>11</v>
          </cell>
        </row>
        <row r="928">
          <cell r="B928">
            <v>45</v>
          </cell>
          <cell r="C928">
            <v>45</v>
          </cell>
          <cell r="D928">
            <v>37</v>
          </cell>
          <cell r="E928">
            <v>29</v>
          </cell>
          <cell r="G928">
            <v>28</v>
          </cell>
          <cell r="H928">
            <v>28</v>
          </cell>
          <cell r="I928">
            <v>25</v>
          </cell>
          <cell r="J928">
            <v>22</v>
          </cell>
          <cell r="L928">
            <v>20</v>
          </cell>
          <cell r="M928">
            <v>15</v>
          </cell>
        </row>
        <row r="929">
          <cell r="B929">
            <v>4784</v>
          </cell>
          <cell r="C929">
            <v>4741</v>
          </cell>
          <cell r="D929">
            <v>4608</v>
          </cell>
          <cell r="E929">
            <v>4472</v>
          </cell>
          <cell r="G929">
            <v>4476</v>
          </cell>
          <cell r="H929">
            <v>4814</v>
          </cell>
          <cell r="I929">
            <v>4352</v>
          </cell>
          <cell r="J929">
            <v>4141</v>
          </cell>
          <cell r="L929">
            <v>3754</v>
          </cell>
          <cell r="M929">
            <v>3549</v>
          </cell>
        </row>
        <row r="930">
          <cell r="B930">
            <v>39</v>
          </cell>
          <cell r="C930">
            <v>43</v>
          </cell>
          <cell r="D930">
            <v>41</v>
          </cell>
          <cell r="E930">
            <v>75</v>
          </cell>
          <cell r="G930">
            <v>72</v>
          </cell>
          <cell r="H930">
            <v>70</v>
          </cell>
          <cell r="I930">
            <v>141</v>
          </cell>
          <cell r="J930">
            <v>139</v>
          </cell>
          <cell r="L930">
            <v>272</v>
          </cell>
          <cell r="M930">
            <v>263</v>
          </cell>
        </row>
        <row r="931">
          <cell r="B931">
            <v>22</v>
          </cell>
          <cell r="C931">
            <v>24</v>
          </cell>
          <cell r="D931">
            <v>25</v>
          </cell>
          <cell r="E931">
            <v>26</v>
          </cell>
          <cell r="G931">
            <v>27</v>
          </cell>
          <cell r="H931">
            <v>21</v>
          </cell>
          <cell r="I931">
            <v>19</v>
          </cell>
          <cell r="J931">
            <v>17</v>
          </cell>
          <cell r="L931">
            <v>16</v>
          </cell>
          <cell r="M931">
            <v>25</v>
          </cell>
        </row>
        <row r="932">
          <cell r="B932">
            <v>90</v>
          </cell>
          <cell r="C932">
            <v>85</v>
          </cell>
          <cell r="D932">
            <v>78</v>
          </cell>
          <cell r="E932">
            <v>73</v>
          </cell>
          <cell r="G932">
            <v>66</v>
          </cell>
          <cell r="H932">
            <v>66</v>
          </cell>
          <cell r="I932">
            <v>59</v>
          </cell>
          <cell r="J932">
            <v>52</v>
          </cell>
          <cell r="L932">
            <v>85</v>
          </cell>
          <cell r="M932">
            <v>41</v>
          </cell>
        </row>
        <row r="933">
          <cell r="B933">
            <v>290</v>
          </cell>
          <cell r="C933">
            <v>284</v>
          </cell>
          <cell r="D933">
            <v>173</v>
          </cell>
          <cell r="E933">
            <v>277</v>
          </cell>
          <cell r="G933">
            <v>185</v>
          </cell>
          <cell r="H933">
            <v>151</v>
          </cell>
          <cell r="I933">
            <v>136</v>
          </cell>
          <cell r="J933">
            <v>130</v>
          </cell>
          <cell r="L933">
            <v>110</v>
          </cell>
          <cell r="M933">
            <v>96</v>
          </cell>
        </row>
        <row r="934">
          <cell r="B934">
            <v>23</v>
          </cell>
          <cell r="C934">
            <v>23</v>
          </cell>
          <cell r="D934">
            <v>23</v>
          </cell>
          <cell r="E934">
            <v>535</v>
          </cell>
          <cell r="G934">
            <v>537</v>
          </cell>
          <cell r="H934">
            <v>1038</v>
          </cell>
          <cell r="I934">
            <v>531</v>
          </cell>
          <cell r="J934">
            <v>413</v>
          </cell>
          <cell r="L934">
            <v>262</v>
          </cell>
          <cell r="M934">
            <v>298</v>
          </cell>
        </row>
        <row r="935">
          <cell r="B935">
            <v>743</v>
          </cell>
          <cell r="C935">
            <v>744</v>
          </cell>
          <cell r="D935">
            <v>865</v>
          </cell>
          <cell r="E935">
            <v>865</v>
          </cell>
          <cell r="G935">
            <v>873</v>
          </cell>
          <cell r="H935">
            <v>867</v>
          </cell>
          <cell r="I935">
            <v>537</v>
          </cell>
          <cell r="J935">
            <v>1293</v>
          </cell>
          <cell r="L935">
            <v>1519</v>
          </cell>
          <cell r="M935">
            <v>735</v>
          </cell>
        </row>
        <row r="936">
          <cell r="B936">
            <v>78</v>
          </cell>
          <cell r="C936">
            <v>109</v>
          </cell>
          <cell r="D936">
            <v>136</v>
          </cell>
          <cell r="E936">
            <v>127</v>
          </cell>
          <cell r="G936">
            <v>109</v>
          </cell>
          <cell r="H936">
            <v>101</v>
          </cell>
          <cell r="I936">
            <v>101</v>
          </cell>
          <cell r="J936">
            <v>99</v>
          </cell>
          <cell r="L936">
            <v>94</v>
          </cell>
          <cell r="M936">
            <v>23</v>
          </cell>
        </row>
        <row r="937">
          <cell r="B937">
            <v>602</v>
          </cell>
          <cell r="C937">
            <v>548</v>
          </cell>
          <cell r="D937">
            <v>900</v>
          </cell>
          <cell r="E937">
            <v>40</v>
          </cell>
          <cell r="G937">
            <v>61</v>
          </cell>
          <cell r="H937">
            <v>16</v>
          </cell>
          <cell r="I937">
            <v>36</v>
          </cell>
          <cell r="J937">
            <v>35</v>
          </cell>
          <cell r="L937">
            <v>9</v>
          </cell>
          <cell r="M937">
            <v>48</v>
          </cell>
        </row>
        <row r="938">
          <cell r="B938">
            <v>37</v>
          </cell>
          <cell r="C938">
            <v>34</v>
          </cell>
          <cell r="D938">
            <v>29</v>
          </cell>
          <cell r="E938">
            <v>28</v>
          </cell>
          <cell r="G938">
            <v>775</v>
          </cell>
          <cell r="H938">
            <v>796</v>
          </cell>
          <cell r="I938">
            <v>743</v>
          </cell>
          <cell r="J938">
            <v>758</v>
          </cell>
          <cell r="L938">
            <v>568</v>
          </cell>
          <cell r="M938">
            <v>551</v>
          </cell>
        </row>
        <row r="939">
          <cell r="B939">
            <v>43126</v>
          </cell>
          <cell r="C939">
            <v>42579</v>
          </cell>
          <cell r="D939">
            <v>42814</v>
          </cell>
          <cell r="E939">
            <v>43138</v>
          </cell>
          <cell r="G939">
            <v>43671</v>
          </cell>
          <cell r="H939">
            <v>44062</v>
          </cell>
          <cell r="I939">
            <v>44062</v>
          </cell>
          <cell r="J939">
            <v>44469</v>
          </cell>
          <cell r="L939">
            <v>44265</v>
          </cell>
          <cell r="M939">
            <v>45180</v>
          </cell>
        </row>
        <row r="940">
          <cell r="B940">
            <v>344</v>
          </cell>
          <cell r="C940">
            <v>364</v>
          </cell>
          <cell r="D940">
            <v>369</v>
          </cell>
          <cell r="E940">
            <v>370</v>
          </cell>
          <cell r="G940">
            <v>364</v>
          </cell>
          <cell r="H940">
            <v>520</v>
          </cell>
          <cell r="I940">
            <v>209</v>
          </cell>
          <cell r="J940">
            <v>178</v>
          </cell>
          <cell r="L940">
            <v>10</v>
          </cell>
          <cell r="M940">
            <v>387</v>
          </cell>
        </row>
        <row r="941">
          <cell r="B941">
            <v>44</v>
          </cell>
          <cell r="C941">
            <v>65</v>
          </cell>
          <cell r="D941">
            <v>43</v>
          </cell>
          <cell r="E941">
            <v>51</v>
          </cell>
          <cell r="G941">
            <v>56</v>
          </cell>
          <cell r="H941">
            <v>55</v>
          </cell>
          <cell r="I941">
            <v>61</v>
          </cell>
          <cell r="J941">
            <v>46</v>
          </cell>
          <cell r="L941">
            <v>48</v>
          </cell>
          <cell r="M941">
            <v>44</v>
          </cell>
        </row>
        <row r="942">
          <cell r="B942">
            <v>7</v>
          </cell>
          <cell r="C942">
            <v>8</v>
          </cell>
          <cell r="D942">
            <v>6</v>
          </cell>
          <cell r="E942">
            <v>7</v>
          </cell>
          <cell r="G942">
            <v>6</v>
          </cell>
          <cell r="H942">
            <v>6</v>
          </cell>
          <cell r="I942">
            <v>4</v>
          </cell>
          <cell r="J942">
            <v>5</v>
          </cell>
          <cell r="L942">
            <v>6</v>
          </cell>
          <cell r="M942">
            <v>5</v>
          </cell>
        </row>
        <row r="943">
          <cell r="B943">
            <v>7484</v>
          </cell>
          <cell r="C943">
            <v>7645</v>
          </cell>
          <cell r="D943">
            <v>7338</v>
          </cell>
          <cell r="E943">
            <v>7470</v>
          </cell>
          <cell r="G943">
            <v>7234</v>
          </cell>
          <cell r="H943">
            <v>7450</v>
          </cell>
          <cell r="I943">
            <v>7066</v>
          </cell>
          <cell r="J943">
            <v>7221</v>
          </cell>
          <cell r="L943">
            <v>6793</v>
          </cell>
          <cell r="M943">
            <v>6266</v>
          </cell>
        </row>
        <row r="944">
          <cell r="B944">
            <v>2092</v>
          </cell>
          <cell r="C944">
            <v>2151</v>
          </cell>
          <cell r="D944">
            <v>2086</v>
          </cell>
          <cell r="E944">
            <v>2322</v>
          </cell>
          <cell r="G944">
            <v>2215</v>
          </cell>
          <cell r="H944">
            <v>2140</v>
          </cell>
          <cell r="I944">
            <v>2098</v>
          </cell>
          <cell r="J944">
            <v>2172</v>
          </cell>
          <cell r="L944">
            <v>2081</v>
          </cell>
          <cell r="M944">
            <v>2014</v>
          </cell>
        </row>
        <row r="945">
          <cell r="B945">
            <v>5</v>
          </cell>
          <cell r="C945">
            <v>4</v>
          </cell>
          <cell r="D945">
            <v>2</v>
          </cell>
          <cell r="E945">
            <v>2</v>
          </cell>
          <cell r="G945">
            <v>1</v>
          </cell>
          <cell r="H945">
            <v>1</v>
          </cell>
          <cell r="I945">
            <v>1</v>
          </cell>
          <cell r="J945">
            <v>2</v>
          </cell>
          <cell r="L945">
            <v>2</v>
          </cell>
        </row>
        <row r="946">
          <cell r="B946">
            <v>12</v>
          </cell>
          <cell r="C946">
            <v>23</v>
          </cell>
          <cell r="D946">
            <v>21</v>
          </cell>
          <cell r="E946">
            <v>21</v>
          </cell>
          <cell r="G946">
            <v>14</v>
          </cell>
          <cell r="H946">
            <v>13</v>
          </cell>
          <cell r="I946">
            <v>11</v>
          </cell>
          <cell r="J946">
            <v>12</v>
          </cell>
          <cell r="L946">
            <v>11</v>
          </cell>
          <cell r="M946">
            <v>5</v>
          </cell>
        </row>
        <row r="947">
          <cell r="B947">
            <v>24</v>
          </cell>
          <cell r="C947">
            <v>359</v>
          </cell>
          <cell r="D947">
            <v>370</v>
          </cell>
          <cell r="E947">
            <v>364</v>
          </cell>
          <cell r="G947">
            <v>1051</v>
          </cell>
          <cell r="H947">
            <v>1045</v>
          </cell>
          <cell r="I947">
            <v>1039</v>
          </cell>
          <cell r="J947">
            <v>1038</v>
          </cell>
          <cell r="L947">
            <v>1385</v>
          </cell>
          <cell r="M947">
            <v>1438</v>
          </cell>
        </row>
        <row r="948">
          <cell r="B948">
            <v>29</v>
          </cell>
          <cell r="C948">
            <v>29</v>
          </cell>
          <cell r="D948">
            <v>380</v>
          </cell>
          <cell r="E948">
            <v>409</v>
          </cell>
          <cell r="G948">
            <v>321</v>
          </cell>
          <cell r="H948">
            <v>308</v>
          </cell>
          <cell r="I948">
            <v>475</v>
          </cell>
          <cell r="J948">
            <v>272</v>
          </cell>
          <cell r="L948">
            <v>310</v>
          </cell>
          <cell r="M948">
            <v>268</v>
          </cell>
        </row>
        <row r="949">
          <cell r="B949">
            <v>181</v>
          </cell>
          <cell r="C949">
            <v>404</v>
          </cell>
          <cell r="D949">
            <v>332</v>
          </cell>
          <cell r="E949">
            <v>359</v>
          </cell>
          <cell r="G949">
            <v>682</v>
          </cell>
          <cell r="H949">
            <v>681</v>
          </cell>
          <cell r="I949">
            <v>708</v>
          </cell>
          <cell r="J949">
            <v>684</v>
          </cell>
          <cell r="L949">
            <v>775</v>
          </cell>
          <cell r="M949">
            <v>710</v>
          </cell>
        </row>
        <row r="950">
          <cell r="B950">
            <v>353</v>
          </cell>
          <cell r="C950">
            <v>964</v>
          </cell>
          <cell r="D950">
            <v>557</v>
          </cell>
          <cell r="E950">
            <v>545</v>
          </cell>
          <cell r="G950">
            <v>935</v>
          </cell>
          <cell r="H950">
            <v>903</v>
          </cell>
          <cell r="I950">
            <v>909</v>
          </cell>
          <cell r="J950">
            <v>904</v>
          </cell>
          <cell r="L950">
            <v>1001</v>
          </cell>
          <cell r="M950">
            <v>861</v>
          </cell>
        </row>
        <row r="951">
          <cell r="B951">
            <v>594</v>
          </cell>
          <cell r="C951">
            <v>854</v>
          </cell>
          <cell r="D951">
            <v>750</v>
          </cell>
          <cell r="E951">
            <v>964</v>
          </cell>
          <cell r="G951">
            <v>1329</v>
          </cell>
          <cell r="H951">
            <v>1305</v>
          </cell>
          <cell r="I951">
            <v>1304</v>
          </cell>
          <cell r="J951">
            <v>1241</v>
          </cell>
          <cell r="L951">
            <v>1233</v>
          </cell>
          <cell r="M951">
            <v>1204</v>
          </cell>
        </row>
        <row r="952">
          <cell r="B952">
            <v>726</v>
          </cell>
          <cell r="C952">
            <v>736</v>
          </cell>
          <cell r="D952">
            <v>710</v>
          </cell>
          <cell r="E952">
            <v>680</v>
          </cell>
          <cell r="G952">
            <v>641</v>
          </cell>
          <cell r="H952">
            <v>600</v>
          </cell>
          <cell r="I952">
            <v>580</v>
          </cell>
          <cell r="J952">
            <v>523</v>
          </cell>
          <cell r="L952">
            <v>437</v>
          </cell>
          <cell r="M952">
            <v>337</v>
          </cell>
        </row>
        <row r="953">
          <cell r="B953">
            <v>293</v>
          </cell>
          <cell r="C953">
            <v>779</v>
          </cell>
          <cell r="D953">
            <v>765</v>
          </cell>
          <cell r="E953">
            <v>795</v>
          </cell>
          <cell r="G953">
            <v>1470</v>
          </cell>
          <cell r="H953">
            <v>1512</v>
          </cell>
          <cell r="I953">
            <v>1625</v>
          </cell>
          <cell r="J953">
            <v>1563</v>
          </cell>
          <cell r="L953">
            <v>2006</v>
          </cell>
          <cell r="M953">
            <v>1456</v>
          </cell>
        </row>
        <row r="954">
          <cell r="B954">
            <v>15</v>
          </cell>
          <cell r="C954">
            <v>16</v>
          </cell>
          <cell r="D954">
            <v>11</v>
          </cell>
          <cell r="E954">
            <v>11</v>
          </cell>
          <cell r="G954">
            <v>14</v>
          </cell>
          <cell r="H954">
            <v>14</v>
          </cell>
          <cell r="I954">
            <v>13</v>
          </cell>
          <cell r="J954">
            <v>62</v>
          </cell>
          <cell r="L954">
            <v>14</v>
          </cell>
          <cell r="M954">
            <v>128</v>
          </cell>
        </row>
        <row r="955">
          <cell r="B955">
            <v>1805</v>
          </cell>
          <cell r="C955">
            <v>2417</v>
          </cell>
          <cell r="D955">
            <v>2307</v>
          </cell>
          <cell r="E955">
            <v>2244</v>
          </cell>
          <cell r="G955">
            <v>3132</v>
          </cell>
          <cell r="H955">
            <v>3245</v>
          </cell>
          <cell r="I955">
            <v>3180</v>
          </cell>
          <cell r="J955">
            <v>3027</v>
          </cell>
          <cell r="L955">
            <v>2965</v>
          </cell>
          <cell r="M955">
            <v>2835</v>
          </cell>
        </row>
        <row r="956">
          <cell r="B956">
            <v>35</v>
          </cell>
          <cell r="C956">
            <v>184</v>
          </cell>
          <cell r="D956">
            <v>180</v>
          </cell>
          <cell r="E956">
            <v>175</v>
          </cell>
          <cell r="G956">
            <v>459</v>
          </cell>
          <cell r="H956">
            <v>455</v>
          </cell>
          <cell r="I956">
            <v>450</v>
          </cell>
          <cell r="J956">
            <v>448</v>
          </cell>
          <cell r="L956">
            <v>457</v>
          </cell>
          <cell r="M956">
            <v>470</v>
          </cell>
        </row>
        <row r="957">
          <cell r="B957">
            <v>830</v>
          </cell>
          <cell r="C957">
            <v>904</v>
          </cell>
          <cell r="D957">
            <v>996</v>
          </cell>
          <cell r="E957">
            <v>974</v>
          </cell>
          <cell r="G957">
            <v>1258</v>
          </cell>
          <cell r="H957">
            <v>1278</v>
          </cell>
          <cell r="I957">
            <v>484</v>
          </cell>
          <cell r="J957">
            <v>1249</v>
          </cell>
          <cell r="L957">
            <v>1201</v>
          </cell>
          <cell r="M957">
            <v>1067</v>
          </cell>
        </row>
        <row r="958">
          <cell r="B958">
            <v>1028</v>
          </cell>
          <cell r="C958">
            <v>948</v>
          </cell>
          <cell r="D958">
            <v>1820</v>
          </cell>
          <cell r="E958">
            <v>1755</v>
          </cell>
          <cell r="G958">
            <v>1943</v>
          </cell>
          <cell r="H958">
            <v>1733</v>
          </cell>
          <cell r="I958">
            <v>1647</v>
          </cell>
          <cell r="J958">
            <v>1622</v>
          </cell>
          <cell r="L958">
            <v>1576</v>
          </cell>
          <cell r="M958">
            <v>1620</v>
          </cell>
        </row>
        <row r="959">
          <cell r="B959">
            <v>356</v>
          </cell>
          <cell r="C959">
            <v>329</v>
          </cell>
          <cell r="D959">
            <v>359</v>
          </cell>
          <cell r="E959">
            <v>295</v>
          </cell>
          <cell r="G959">
            <v>289</v>
          </cell>
          <cell r="H959">
            <v>264</v>
          </cell>
          <cell r="I959">
            <v>236</v>
          </cell>
          <cell r="J959">
            <v>243</v>
          </cell>
          <cell r="L959">
            <v>225</v>
          </cell>
          <cell r="M959">
            <v>201</v>
          </cell>
        </row>
        <row r="960">
          <cell r="B960">
            <v>18</v>
          </cell>
          <cell r="C960">
            <v>261</v>
          </cell>
          <cell r="D960">
            <v>396</v>
          </cell>
          <cell r="E960">
            <v>424</v>
          </cell>
          <cell r="G960">
            <v>916</v>
          </cell>
          <cell r="H960">
            <v>998</v>
          </cell>
          <cell r="I960">
            <v>1005</v>
          </cell>
          <cell r="J960">
            <v>1036</v>
          </cell>
          <cell r="L960">
            <v>1164</v>
          </cell>
          <cell r="M960">
            <v>1481</v>
          </cell>
        </row>
        <row r="961">
          <cell r="B961">
            <v>913</v>
          </cell>
          <cell r="C961">
            <v>921</v>
          </cell>
          <cell r="D961">
            <v>1274</v>
          </cell>
          <cell r="E961">
            <v>1352</v>
          </cell>
          <cell r="G961">
            <v>1357</v>
          </cell>
          <cell r="H961">
            <v>1352</v>
          </cell>
          <cell r="I961">
            <v>768</v>
          </cell>
          <cell r="J961">
            <v>1320</v>
          </cell>
          <cell r="L961">
            <v>1408</v>
          </cell>
          <cell r="M961">
            <v>1402</v>
          </cell>
        </row>
        <row r="962">
          <cell r="B962">
            <v>98</v>
          </cell>
          <cell r="C962">
            <v>91</v>
          </cell>
          <cell r="D962">
            <v>80</v>
          </cell>
          <cell r="E962">
            <v>70</v>
          </cell>
          <cell r="G962">
            <v>57</v>
          </cell>
          <cell r="H962">
            <v>43</v>
          </cell>
          <cell r="I962">
            <v>33</v>
          </cell>
          <cell r="J962">
            <v>27</v>
          </cell>
          <cell r="L962">
            <v>139</v>
          </cell>
          <cell r="M962">
            <v>140</v>
          </cell>
        </row>
        <row r="963">
          <cell r="B963">
            <v>1666</v>
          </cell>
          <cell r="C963">
            <v>1640</v>
          </cell>
          <cell r="D963">
            <v>1548</v>
          </cell>
          <cell r="E963">
            <v>1481</v>
          </cell>
          <cell r="G963">
            <v>1346</v>
          </cell>
          <cell r="H963">
            <v>1182</v>
          </cell>
          <cell r="I963">
            <v>1049</v>
          </cell>
          <cell r="J963">
            <v>1009</v>
          </cell>
          <cell r="L963">
            <v>1574</v>
          </cell>
          <cell r="M963">
            <v>1610</v>
          </cell>
        </row>
        <row r="964">
          <cell r="B964">
            <v>398</v>
          </cell>
          <cell r="C964">
            <v>532</v>
          </cell>
          <cell r="D964">
            <v>536</v>
          </cell>
          <cell r="E964">
            <v>532</v>
          </cell>
          <cell r="G964">
            <v>744</v>
          </cell>
          <cell r="H964">
            <v>737</v>
          </cell>
          <cell r="I964">
            <v>714</v>
          </cell>
          <cell r="J964">
            <v>687</v>
          </cell>
          <cell r="L964">
            <v>667</v>
          </cell>
          <cell r="M964">
            <v>612</v>
          </cell>
        </row>
        <row r="965">
          <cell r="B965">
            <v>140823</v>
          </cell>
          <cell r="C965">
            <v>142364</v>
          </cell>
          <cell r="D965">
            <v>142745</v>
          </cell>
          <cell r="E965">
            <v>143869</v>
          </cell>
          <cell r="G965">
            <v>138825</v>
          </cell>
          <cell r="H965">
            <v>147260</v>
          </cell>
          <cell r="I965">
            <v>150381</v>
          </cell>
          <cell r="J965">
            <v>152850</v>
          </cell>
          <cell r="L965">
            <v>158190</v>
          </cell>
          <cell r="M965">
            <v>154195</v>
          </cell>
        </row>
        <row r="966">
          <cell r="B966">
            <v>69</v>
          </cell>
          <cell r="C966">
            <v>68</v>
          </cell>
          <cell r="D966">
            <v>69</v>
          </cell>
          <cell r="E966">
            <v>53</v>
          </cell>
          <cell r="G966">
            <v>54</v>
          </cell>
          <cell r="H966">
            <v>26</v>
          </cell>
          <cell r="I966">
            <v>49</v>
          </cell>
          <cell r="J966">
            <v>43</v>
          </cell>
          <cell r="L966">
            <v>43</v>
          </cell>
          <cell r="M966">
            <v>24</v>
          </cell>
        </row>
        <row r="967">
          <cell r="B967">
            <v>36</v>
          </cell>
          <cell r="C967">
            <v>41</v>
          </cell>
          <cell r="D967">
            <v>36</v>
          </cell>
          <cell r="E967">
            <v>68</v>
          </cell>
          <cell r="G967">
            <v>29</v>
          </cell>
          <cell r="H967">
            <v>77</v>
          </cell>
          <cell r="I967">
            <v>124</v>
          </cell>
          <cell r="J967">
            <v>105</v>
          </cell>
          <cell r="L967">
            <v>419</v>
          </cell>
          <cell r="M967">
            <v>503</v>
          </cell>
        </row>
        <row r="968">
          <cell r="B968">
            <v>189</v>
          </cell>
          <cell r="C968">
            <v>185</v>
          </cell>
          <cell r="D968">
            <v>183</v>
          </cell>
          <cell r="E968">
            <v>32</v>
          </cell>
          <cell r="G968">
            <v>184</v>
          </cell>
          <cell r="H968">
            <v>175</v>
          </cell>
          <cell r="I968">
            <v>183</v>
          </cell>
          <cell r="J968">
            <v>179</v>
          </cell>
          <cell r="L968">
            <v>178</v>
          </cell>
          <cell r="M968">
            <v>162</v>
          </cell>
        </row>
        <row r="969">
          <cell r="B969">
            <v>25</v>
          </cell>
          <cell r="C969">
            <v>28</v>
          </cell>
          <cell r="D969">
            <v>25</v>
          </cell>
          <cell r="E969">
            <v>23</v>
          </cell>
          <cell r="G969">
            <v>22</v>
          </cell>
          <cell r="H969">
            <v>24</v>
          </cell>
          <cell r="I969">
            <v>29</v>
          </cell>
          <cell r="J969">
            <v>27</v>
          </cell>
          <cell r="L969">
            <v>25</v>
          </cell>
          <cell r="M969">
            <v>12</v>
          </cell>
        </row>
        <row r="970">
          <cell r="B970">
            <v>1608</v>
          </cell>
          <cell r="C970">
            <v>1514</v>
          </cell>
          <cell r="D970">
            <v>1554</v>
          </cell>
          <cell r="E970">
            <v>1512</v>
          </cell>
          <cell r="G970">
            <v>1375</v>
          </cell>
          <cell r="H970">
            <v>2233</v>
          </cell>
          <cell r="I970">
            <v>2246</v>
          </cell>
          <cell r="J970">
            <v>2279</v>
          </cell>
          <cell r="L970">
            <v>2178</v>
          </cell>
          <cell r="M970">
            <v>2306</v>
          </cell>
        </row>
        <row r="971">
          <cell r="B971">
            <v>211</v>
          </cell>
          <cell r="C971">
            <v>208</v>
          </cell>
          <cell r="D971">
            <v>215</v>
          </cell>
          <cell r="E971">
            <v>55</v>
          </cell>
          <cell r="G971">
            <v>217</v>
          </cell>
          <cell r="H971">
            <v>221</v>
          </cell>
          <cell r="I971">
            <v>236</v>
          </cell>
          <cell r="J971">
            <v>235</v>
          </cell>
          <cell r="L971">
            <v>559</v>
          </cell>
          <cell r="M971">
            <v>574</v>
          </cell>
        </row>
        <row r="972">
          <cell r="B972">
            <v>264</v>
          </cell>
          <cell r="C972">
            <v>264</v>
          </cell>
          <cell r="D972">
            <v>265</v>
          </cell>
          <cell r="E972">
            <v>258</v>
          </cell>
          <cell r="G972">
            <v>252</v>
          </cell>
          <cell r="H972">
            <v>256</v>
          </cell>
          <cell r="I972">
            <v>241</v>
          </cell>
          <cell r="J972">
            <v>240</v>
          </cell>
          <cell r="L972">
            <v>232</v>
          </cell>
          <cell r="M972">
            <v>293</v>
          </cell>
        </row>
        <row r="973">
          <cell r="B973">
            <v>288</v>
          </cell>
          <cell r="C973">
            <v>290</v>
          </cell>
          <cell r="D973">
            <v>288</v>
          </cell>
          <cell r="E973">
            <v>117</v>
          </cell>
          <cell r="G973">
            <v>282</v>
          </cell>
          <cell r="H973">
            <v>278</v>
          </cell>
          <cell r="I973">
            <v>279</v>
          </cell>
          <cell r="J973">
            <v>278</v>
          </cell>
          <cell r="L973">
            <v>284</v>
          </cell>
          <cell r="M973">
            <v>268</v>
          </cell>
        </row>
        <row r="974">
          <cell r="B974">
            <v>27</v>
          </cell>
          <cell r="C974">
            <v>29</v>
          </cell>
          <cell r="D974">
            <v>28</v>
          </cell>
          <cell r="E974">
            <v>21</v>
          </cell>
          <cell r="G974">
            <v>20</v>
          </cell>
          <cell r="H974">
            <v>18</v>
          </cell>
          <cell r="I974">
            <v>19</v>
          </cell>
          <cell r="J974">
            <v>15</v>
          </cell>
          <cell r="L974">
            <v>14</v>
          </cell>
          <cell r="M974">
            <v>1</v>
          </cell>
        </row>
        <row r="975">
          <cell r="B975">
            <v>4487</v>
          </cell>
          <cell r="C975">
            <v>4711</v>
          </cell>
          <cell r="D975">
            <v>4830</v>
          </cell>
          <cell r="E975">
            <v>4948</v>
          </cell>
          <cell r="G975">
            <v>5014</v>
          </cell>
          <cell r="H975">
            <v>4376</v>
          </cell>
          <cell r="I975">
            <v>4987</v>
          </cell>
          <cell r="J975">
            <v>4736</v>
          </cell>
          <cell r="L975">
            <v>4427</v>
          </cell>
          <cell r="M975">
            <v>4210</v>
          </cell>
        </row>
        <row r="976">
          <cell r="B976">
            <v>41</v>
          </cell>
          <cell r="C976">
            <v>42</v>
          </cell>
          <cell r="D976">
            <v>41</v>
          </cell>
          <cell r="E976">
            <v>34</v>
          </cell>
          <cell r="G976">
            <v>29</v>
          </cell>
          <cell r="H976">
            <v>114</v>
          </cell>
          <cell r="I976">
            <v>104</v>
          </cell>
          <cell r="J976">
            <v>101</v>
          </cell>
          <cell r="L976">
            <v>110</v>
          </cell>
          <cell r="M976">
            <v>77</v>
          </cell>
        </row>
        <row r="977">
          <cell r="B977">
            <v>404</v>
          </cell>
          <cell r="C977">
            <v>424</v>
          </cell>
          <cell r="D977">
            <v>435</v>
          </cell>
          <cell r="E977">
            <v>480</v>
          </cell>
          <cell r="G977">
            <v>463</v>
          </cell>
          <cell r="H977">
            <v>363</v>
          </cell>
          <cell r="I977">
            <v>532</v>
          </cell>
          <cell r="J977">
            <v>574</v>
          </cell>
          <cell r="L977">
            <v>579</v>
          </cell>
          <cell r="M977">
            <v>700</v>
          </cell>
        </row>
        <row r="978">
          <cell r="B978">
            <v>37</v>
          </cell>
          <cell r="C978">
            <v>39</v>
          </cell>
          <cell r="D978">
            <v>36</v>
          </cell>
          <cell r="E978">
            <v>32</v>
          </cell>
          <cell r="G978">
            <v>32</v>
          </cell>
          <cell r="H978">
            <v>30</v>
          </cell>
          <cell r="I978">
            <v>31</v>
          </cell>
          <cell r="J978">
            <v>59</v>
          </cell>
          <cell r="L978">
            <v>55</v>
          </cell>
          <cell r="M978">
            <v>43</v>
          </cell>
        </row>
        <row r="979">
          <cell r="B979">
            <v>77</v>
          </cell>
          <cell r="C979">
            <v>86</v>
          </cell>
          <cell r="D979">
            <v>82</v>
          </cell>
          <cell r="E979">
            <v>77</v>
          </cell>
          <cell r="G979">
            <v>70</v>
          </cell>
          <cell r="H979">
            <v>33</v>
          </cell>
          <cell r="I979">
            <v>63</v>
          </cell>
          <cell r="J979">
            <v>56</v>
          </cell>
          <cell r="L979">
            <v>58</v>
          </cell>
          <cell r="M979">
            <v>33</v>
          </cell>
        </row>
        <row r="980">
          <cell r="B980">
            <v>14794</v>
          </cell>
          <cell r="C980">
            <v>14920</v>
          </cell>
          <cell r="D980">
            <v>14762</v>
          </cell>
          <cell r="E980">
            <v>15543</v>
          </cell>
          <cell r="G980">
            <v>15510</v>
          </cell>
          <cell r="H980">
            <v>16171</v>
          </cell>
          <cell r="I980">
            <v>16214</v>
          </cell>
          <cell r="J980">
            <v>15784</v>
          </cell>
          <cell r="L980">
            <v>16699</v>
          </cell>
          <cell r="M980">
            <v>16144</v>
          </cell>
        </row>
        <row r="981">
          <cell r="B981">
            <v>54</v>
          </cell>
          <cell r="C981">
            <v>53</v>
          </cell>
          <cell r="D981">
            <v>47</v>
          </cell>
          <cell r="E981">
            <v>163</v>
          </cell>
          <cell r="G981">
            <v>174</v>
          </cell>
          <cell r="H981">
            <v>450</v>
          </cell>
          <cell r="I981">
            <v>467</v>
          </cell>
          <cell r="J981">
            <v>458</v>
          </cell>
          <cell r="L981">
            <v>410</v>
          </cell>
          <cell r="M981">
            <v>18</v>
          </cell>
        </row>
        <row r="982">
          <cell r="B982">
            <v>5236</v>
          </cell>
          <cell r="C982">
            <v>5362</v>
          </cell>
          <cell r="D982">
            <v>5165</v>
          </cell>
          <cell r="E982">
            <v>5490</v>
          </cell>
          <cell r="G982">
            <v>5530</v>
          </cell>
          <cell r="H982">
            <v>5641</v>
          </cell>
          <cell r="I982">
            <v>5727</v>
          </cell>
          <cell r="J982">
            <v>5873</v>
          </cell>
          <cell r="L982">
            <v>5881</v>
          </cell>
          <cell r="M982">
            <v>5973</v>
          </cell>
        </row>
        <row r="983">
          <cell r="B983">
            <v>829</v>
          </cell>
          <cell r="C983">
            <v>848</v>
          </cell>
          <cell r="D983">
            <v>514</v>
          </cell>
          <cell r="E983">
            <v>497</v>
          </cell>
          <cell r="G983">
            <v>1209</v>
          </cell>
          <cell r="H983">
            <v>1184</v>
          </cell>
          <cell r="I983">
            <v>1143</v>
          </cell>
          <cell r="J983">
            <v>1148</v>
          </cell>
          <cell r="L983">
            <v>1457</v>
          </cell>
          <cell r="M983">
            <v>1439</v>
          </cell>
        </row>
        <row r="984">
          <cell r="B984">
            <v>3691</v>
          </cell>
          <cell r="C984">
            <v>3615</v>
          </cell>
          <cell r="D984">
            <v>3440</v>
          </cell>
          <cell r="E984">
            <v>3636</v>
          </cell>
          <cell r="G984">
            <v>3694</v>
          </cell>
          <cell r="H984">
            <v>3631</v>
          </cell>
          <cell r="I984">
            <v>3801</v>
          </cell>
          <cell r="J984">
            <v>3799</v>
          </cell>
          <cell r="L984">
            <v>3784</v>
          </cell>
          <cell r="M984">
            <v>3769</v>
          </cell>
        </row>
        <row r="985">
          <cell r="B985">
            <v>24</v>
          </cell>
          <cell r="C985">
            <v>26</v>
          </cell>
          <cell r="D985">
            <v>24</v>
          </cell>
          <cell r="E985">
            <v>20</v>
          </cell>
          <cell r="G985">
            <v>22</v>
          </cell>
          <cell r="H985">
            <v>19</v>
          </cell>
          <cell r="I985">
            <v>23</v>
          </cell>
          <cell r="J985">
            <v>20</v>
          </cell>
          <cell r="L985">
            <v>103</v>
          </cell>
          <cell r="M985">
            <v>92</v>
          </cell>
        </row>
        <row r="986">
          <cell r="B986">
            <v>4736</v>
          </cell>
          <cell r="C986">
            <v>4981</v>
          </cell>
          <cell r="D986">
            <v>4795</v>
          </cell>
          <cell r="E986">
            <v>4858</v>
          </cell>
          <cell r="G986">
            <v>4753</v>
          </cell>
          <cell r="H986">
            <v>4975</v>
          </cell>
          <cell r="I986">
            <v>4749</v>
          </cell>
          <cell r="J986">
            <v>4299</v>
          </cell>
          <cell r="L986">
            <v>4672</v>
          </cell>
          <cell r="M986">
            <v>5673</v>
          </cell>
        </row>
        <row r="987">
          <cell r="B987">
            <v>231</v>
          </cell>
          <cell r="C987">
            <v>235</v>
          </cell>
          <cell r="D987">
            <v>207</v>
          </cell>
          <cell r="E987">
            <v>156</v>
          </cell>
          <cell r="G987">
            <v>158</v>
          </cell>
          <cell r="H987">
            <v>396</v>
          </cell>
          <cell r="I987">
            <v>498</v>
          </cell>
          <cell r="J987">
            <v>474</v>
          </cell>
          <cell r="L987">
            <v>474</v>
          </cell>
          <cell r="M987">
            <v>436</v>
          </cell>
        </row>
        <row r="988">
          <cell r="B988">
            <v>592</v>
          </cell>
          <cell r="C988">
            <v>535</v>
          </cell>
          <cell r="D988">
            <v>457</v>
          </cell>
          <cell r="E988">
            <v>434</v>
          </cell>
          <cell r="G988">
            <v>388</v>
          </cell>
          <cell r="H988">
            <v>366</v>
          </cell>
          <cell r="I988">
            <v>346</v>
          </cell>
          <cell r="J988">
            <v>368</v>
          </cell>
          <cell r="L988">
            <v>634</v>
          </cell>
          <cell r="M988">
            <v>482</v>
          </cell>
        </row>
        <row r="989">
          <cell r="B989">
            <v>2571</v>
          </cell>
          <cell r="C989">
            <v>2513</v>
          </cell>
          <cell r="D989">
            <v>2478</v>
          </cell>
          <cell r="E989">
            <v>2269</v>
          </cell>
          <cell r="G989">
            <v>2848</v>
          </cell>
          <cell r="H989">
            <v>2799</v>
          </cell>
          <cell r="I989">
            <v>2710</v>
          </cell>
          <cell r="J989">
            <v>2565</v>
          </cell>
          <cell r="L989">
            <v>2588</v>
          </cell>
          <cell r="M989">
            <v>2814</v>
          </cell>
        </row>
        <row r="990">
          <cell r="B990">
            <v>3809</v>
          </cell>
          <cell r="C990">
            <v>3837</v>
          </cell>
          <cell r="D990">
            <v>3283</v>
          </cell>
          <cell r="E990">
            <v>3355</v>
          </cell>
          <cell r="G990">
            <v>4402</v>
          </cell>
          <cell r="H990">
            <v>4747</v>
          </cell>
          <cell r="I990">
            <v>4800</v>
          </cell>
          <cell r="J990">
            <v>4816</v>
          </cell>
          <cell r="L990">
            <v>5070</v>
          </cell>
          <cell r="M990">
            <v>4734</v>
          </cell>
        </row>
        <row r="991">
          <cell r="B991">
            <v>6720</v>
          </cell>
          <cell r="C991">
            <v>6933</v>
          </cell>
          <cell r="D991">
            <v>6931</v>
          </cell>
          <cell r="E991">
            <v>6913</v>
          </cell>
          <cell r="G991">
            <v>6934</v>
          </cell>
          <cell r="H991">
            <v>6881</v>
          </cell>
          <cell r="I991">
            <v>6922</v>
          </cell>
          <cell r="J991">
            <v>7641</v>
          </cell>
          <cell r="L991">
            <v>10033</v>
          </cell>
          <cell r="M991">
            <v>10103</v>
          </cell>
        </row>
        <row r="992">
          <cell r="B992">
            <v>19</v>
          </cell>
          <cell r="C992">
            <v>19</v>
          </cell>
          <cell r="D992">
            <v>18</v>
          </cell>
          <cell r="E992">
            <v>14</v>
          </cell>
          <cell r="G992">
            <v>15</v>
          </cell>
          <cell r="H992">
            <v>14</v>
          </cell>
          <cell r="I992">
            <v>16</v>
          </cell>
          <cell r="J992">
            <v>14</v>
          </cell>
          <cell r="L992">
            <v>15</v>
          </cell>
          <cell r="M992">
            <v>4</v>
          </cell>
        </row>
        <row r="993">
          <cell r="B993">
            <v>689</v>
          </cell>
          <cell r="C993">
            <v>694</v>
          </cell>
          <cell r="D993">
            <v>672</v>
          </cell>
          <cell r="E993">
            <v>717</v>
          </cell>
          <cell r="G993">
            <v>625</v>
          </cell>
          <cell r="H993">
            <v>630</v>
          </cell>
          <cell r="I993">
            <v>627</v>
          </cell>
          <cell r="J993">
            <v>608</v>
          </cell>
          <cell r="L993">
            <v>586</v>
          </cell>
          <cell r="M993">
            <v>740</v>
          </cell>
        </row>
        <row r="994">
          <cell r="B994">
            <v>500</v>
          </cell>
          <cell r="C994">
            <v>501</v>
          </cell>
          <cell r="D994">
            <v>496</v>
          </cell>
          <cell r="E994">
            <v>270</v>
          </cell>
          <cell r="G994">
            <v>520</v>
          </cell>
          <cell r="H994">
            <v>352</v>
          </cell>
          <cell r="I994">
            <v>510</v>
          </cell>
          <cell r="J994">
            <v>500</v>
          </cell>
          <cell r="L994">
            <v>495</v>
          </cell>
          <cell r="M994">
            <v>454</v>
          </cell>
        </row>
        <row r="995">
          <cell r="B995">
            <v>32</v>
          </cell>
          <cell r="C995">
            <v>32</v>
          </cell>
          <cell r="D995">
            <v>29</v>
          </cell>
          <cell r="E995">
            <v>77</v>
          </cell>
          <cell r="G995">
            <v>73</v>
          </cell>
          <cell r="H995">
            <v>66</v>
          </cell>
          <cell r="I995">
            <v>64</v>
          </cell>
          <cell r="J995">
            <v>64</v>
          </cell>
          <cell r="L995">
            <v>158</v>
          </cell>
          <cell r="M995">
            <v>824</v>
          </cell>
        </row>
        <row r="996">
          <cell r="B996">
            <v>34</v>
          </cell>
          <cell r="C996">
            <v>35</v>
          </cell>
          <cell r="D996">
            <v>33</v>
          </cell>
          <cell r="E996">
            <v>158</v>
          </cell>
          <cell r="G996">
            <v>24</v>
          </cell>
          <cell r="H996">
            <v>45</v>
          </cell>
          <cell r="I996">
            <v>129</v>
          </cell>
          <cell r="J996">
            <v>122</v>
          </cell>
          <cell r="L996">
            <v>256</v>
          </cell>
          <cell r="M996">
            <v>208</v>
          </cell>
        </row>
        <row r="997">
          <cell r="B997">
            <v>479</v>
          </cell>
          <cell r="C997">
            <v>402</v>
          </cell>
          <cell r="D997">
            <v>399</v>
          </cell>
          <cell r="E997">
            <v>425</v>
          </cell>
          <cell r="G997">
            <v>440</v>
          </cell>
          <cell r="H997">
            <v>409</v>
          </cell>
          <cell r="I997">
            <v>488</v>
          </cell>
          <cell r="J997">
            <v>468</v>
          </cell>
          <cell r="L997">
            <v>399</v>
          </cell>
          <cell r="M997">
            <v>523</v>
          </cell>
        </row>
        <row r="998">
          <cell r="B998">
            <v>42</v>
          </cell>
          <cell r="C998">
            <v>42</v>
          </cell>
          <cell r="D998">
            <v>44</v>
          </cell>
          <cell r="E998">
            <v>40</v>
          </cell>
          <cell r="G998">
            <v>37</v>
          </cell>
          <cell r="H998">
            <v>35</v>
          </cell>
          <cell r="I998">
            <v>41</v>
          </cell>
          <cell r="J998">
            <v>140</v>
          </cell>
          <cell r="L998">
            <v>56</v>
          </cell>
          <cell r="M998">
            <v>23</v>
          </cell>
        </row>
        <row r="999">
          <cell r="B999">
            <v>1332</v>
          </cell>
          <cell r="C999">
            <v>1366</v>
          </cell>
          <cell r="D999">
            <v>1402</v>
          </cell>
          <cell r="E999">
            <v>1398</v>
          </cell>
          <cell r="G999">
            <v>1394</v>
          </cell>
          <cell r="H999">
            <v>1473</v>
          </cell>
          <cell r="I999">
            <v>1437</v>
          </cell>
          <cell r="J999">
            <v>1601</v>
          </cell>
          <cell r="L999">
            <v>1878</v>
          </cell>
          <cell r="M999">
            <v>2036</v>
          </cell>
        </row>
        <row r="1000">
          <cell r="B1000">
            <v>72</v>
          </cell>
          <cell r="C1000">
            <v>481</v>
          </cell>
          <cell r="D1000">
            <v>523</v>
          </cell>
          <cell r="E1000">
            <v>604</v>
          </cell>
          <cell r="G1000">
            <v>60</v>
          </cell>
          <cell r="H1000">
            <v>59</v>
          </cell>
          <cell r="I1000">
            <v>62</v>
          </cell>
          <cell r="J1000">
            <v>529</v>
          </cell>
          <cell r="L1000">
            <v>56</v>
          </cell>
          <cell r="M1000">
            <v>1463</v>
          </cell>
        </row>
        <row r="1001">
          <cell r="B1001">
            <v>211</v>
          </cell>
          <cell r="C1001">
            <v>213</v>
          </cell>
          <cell r="D1001">
            <v>211</v>
          </cell>
          <cell r="E1001">
            <v>217</v>
          </cell>
          <cell r="G1001">
            <v>223</v>
          </cell>
          <cell r="H1001">
            <v>24</v>
          </cell>
          <cell r="I1001">
            <v>223</v>
          </cell>
          <cell r="J1001">
            <v>218</v>
          </cell>
          <cell r="L1001">
            <v>217</v>
          </cell>
          <cell r="M1001">
            <v>216</v>
          </cell>
        </row>
        <row r="1002">
          <cell r="B1002">
            <v>325</v>
          </cell>
          <cell r="C1002">
            <v>325</v>
          </cell>
          <cell r="D1002">
            <v>322</v>
          </cell>
          <cell r="E1002">
            <v>146</v>
          </cell>
          <cell r="G1002">
            <v>400</v>
          </cell>
          <cell r="H1002">
            <v>300</v>
          </cell>
          <cell r="I1002">
            <v>384</v>
          </cell>
          <cell r="J1002">
            <v>376</v>
          </cell>
          <cell r="L1002">
            <v>547</v>
          </cell>
          <cell r="M1002">
            <v>526</v>
          </cell>
        </row>
        <row r="1003">
          <cell r="B1003">
            <v>225</v>
          </cell>
          <cell r="C1003">
            <v>211</v>
          </cell>
          <cell r="D1003">
            <v>197</v>
          </cell>
          <cell r="E1003">
            <v>244</v>
          </cell>
          <cell r="G1003">
            <v>221</v>
          </cell>
          <cell r="H1003">
            <v>199</v>
          </cell>
          <cell r="I1003">
            <v>201</v>
          </cell>
          <cell r="J1003">
            <v>191</v>
          </cell>
          <cell r="L1003">
            <v>186</v>
          </cell>
          <cell r="M1003">
            <v>176</v>
          </cell>
        </row>
        <row r="1004">
          <cell r="B1004">
            <v>52</v>
          </cell>
          <cell r="C1004">
            <v>61</v>
          </cell>
          <cell r="D1004">
            <v>52</v>
          </cell>
          <cell r="E1004">
            <v>48</v>
          </cell>
          <cell r="G1004">
            <v>40</v>
          </cell>
          <cell r="H1004">
            <v>26</v>
          </cell>
          <cell r="I1004">
            <v>37</v>
          </cell>
          <cell r="J1004">
            <v>36</v>
          </cell>
          <cell r="L1004">
            <v>36</v>
          </cell>
          <cell r="M1004">
            <v>21</v>
          </cell>
        </row>
        <row r="1005">
          <cell r="B1005">
            <v>104</v>
          </cell>
          <cell r="C1005">
            <v>64</v>
          </cell>
          <cell r="D1005">
            <v>313</v>
          </cell>
          <cell r="E1005">
            <v>356</v>
          </cell>
          <cell r="G1005">
            <v>97</v>
          </cell>
          <cell r="H1005">
            <v>55</v>
          </cell>
          <cell r="I1005">
            <v>96</v>
          </cell>
          <cell r="J1005">
            <v>85</v>
          </cell>
          <cell r="L1005">
            <v>598</v>
          </cell>
          <cell r="M1005">
            <v>347</v>
          </cell>
        </row>
        <row r="1006">
          <cell r="B1006">
            <v>32</v>
          </cell>
          <cell r="C1006">
            <v>33</v>
          </cell>
          <cell r="D1006">
            <v>32</v>
          </cell>
          <cell r="E1006">
            <v>30</v>
          </cell>
          <cell r="G1006">
            <v>29</v>
          </cell>
          <cell r="H1006">
            <v>28</v>
          </cell>
          <cell r="I1006">
            <v>30</v>
          </cell>
          <cell r="J1006">
            <v>30</v>
          </cell>
          <cell r="L1006">
            <v>31</v>
          </cell>
          <cell r="M1006">
            <v>11</v>
          </cell>
        </row>
        <row r="1007">
          <cell r="B1007">
            <v>157</v>
          </cell>
          <cell r="C1007">
            <v>160</v>
          </cell>
          <cell r="D1007">
            <v>153</v>
          </cell>
          <cell r="E1007">
            <v>147</v>
          </cell>
          <cell r="G1007">
            <v>154</v>
          </cell>
          <cell r="H1007">
            <v>155</v>
          </cell>
          <cell r="I1007">
            <v>160</v>
          </cell>
          <cell r="J1007">
            <v>159</v>
          </cell>
          <cell r="L1007">
            <v>257</v>
          </cell>
          <cell r="M1007">
            <v>241</v>
          </cell>
        </row>
        <row r="1008">
          <cell r="B1008">
            <v>20</v>
          </cell>
          <cell r="C1008">
            <v>19</v>
          </cell>
          <cell r="D1008">
            <v>17</v>
          </cell>
          <cell r="E1008">
            <v>16</v>
          </cell>
          <cell r="G1008">
            <v>16</v>
          </cell>
          <cell r="H1008">
            <v>14</v>
          </cell>
          <cell r="I1008">
            <v>17</v>
          </cell>
          <cell r="J1008">
            <v>13</v>
          </cell>
          <cell r="L1008">
            <v>15</v>
          </cell>
          <cell r="M1008">
            <v>4</v>
          </cell>
        </row>
        <row r="1009">
          <cell r="B1009">
            <v>226</v>
          </cell>
          <cell r="C1009">
            <v>225</v>
          </cell>
          <cell r="D1009">
            <v>210</v>
          </cell>
          <cell r="E1009">
            <v>186</v>
          </cell>
          <cell r="G1009">
            <v>202</v>
          </cell>
          <cell r="H1009">
            <v>237</v>
          </cell>
          <cell r="I1009">
            <v>224</v>
          </cell>
          <cell r="J1009">
            <v>208</v>
          </cell>
          <cell r="L1009">
            <v>747</v>
          </cell>
          <cell r="M1009">
            <v>800</v>
          </cell>
        </row>
        <row r="1010">
          <cell r="B1010">
            <v>36</v>
          </cell>
          <cell r="C1010">
            <v>36</v>
          </cell>
          <cell r="D1010">
            <v>34</v>
          </cell>
          <cell r="E1010">
            <v>25</v>
          </cell>
          <cell r="G1010">
            <v>109</v>
          </cell>
          <cell r="H1010">
            <v>18</v>
          </cell>
          <cell r="I1010">
            <v>18</v>
          </cell>
          <cell r="J1010">
            <v>15</v>
          </cell>
          <cell r="L1010">
            <v>15</v>
          </cell>
          <cell r="M1010">
            <v>115</v>
          </cell>
        </row>
        <row r="1011">
          <cell r="B1011">
            <v>86</v>
          </cell>
          <cell r="C1011">
            <v>105</v>
          </cell>
          <cell r="D1011">
            <v>118</v>
          </cell>
          <cell r="E1011">
            <v>116</v>
          </cell>
          <cell r="G1011">
            <v>15</v>
          </cell>
          <cell r="H1011">
            <v>13</v>
          </cell>
          <cell r="I1011">
            <v>15</v>
          </cell>
          <cell r="J1011">
            <v>14</v>
          </cell>
          <cell r="L1011">
            <v>14</v>
          </cell>
          <cell r="M1011">
            <v>5</v>
          </cell>
        </row>
        <row r="1012">
          <cell r="B1012">
            <v>542830</v>
          </cell>
          <cell r="C1012">
            <v>543061</v>
          </cell>
          <cell r="D1012">
            <v>543535</v>
          </cell>
          <cell r="E1012">
            <v>554163</v>
          </cell>
          <cell r="G1012">
            <v>575819</v>
          </cell>
          <cell r="H1012">
            <v>575752</v>
          </cell>
          <cell r="I1012">
            <v>578520</v>
          </cell>
          <cell r="J1012">
            <v>582273</v>
          </cell>
          <cell r="L1012">
            <v>585033</v>
          </cell>
          <cell r="M1012">
            <v>485515</v>
          </cell>
        </row>
        <row r="1013">
          <cell r="B1013">
            <v>1256</v>
          </cell>
          <cell r="C1013">
            <v>1221</v>
          </cell>
          <cell r="D1013">
            <v>1248</v>
          </cell>
          <cell r="E1013">
            <v>1242</v>
          </cell>
          <cell r="G1013">
            <v>1398</v>
          </cell>
          <cell r="H1013">
            <v>1354</v>
          </cell>
          <cell r="I1013">
            <v>1365</v>
          </cell>
          <cell r="J1013">
            <v>1352</v>
          </cell>
          <cell r="L1013">
            <v>1300</v>
          </cell>
          <cell r="M1013">
            <v>1371</v>
          </cell>
        </row>
        <row r="1014">
          <cell r="B1014">
            <v>2455</v>
          </cell>
          <cell r="C1014">
            <v>2302</v>
          </cell>
          <cell r="D1014">
            <v>2206</v>
          </cell>
          <cell r="E1014">
            <v>2169</v>
          </cell>
          <cell r="G1014">
            <v>2023</v>
          </cell>
          <cell r="H1014">
            <v>1774</v>
          </cell>
          <cell r="I1014">
            <v>1975</v>
          </cell>
          <cell r="J1014">
            <v>1802</v>
          </cell>
          <cell r="L1014">
            <v>1762</v>
          </cell>
          <cell r="M1014">
            <v>1702</v>
          </cell>
        </row>
        <row r="1015">
          <cell r="B1015">
            <v>1635</v>
          </cell>
          <cell r="C1015">
            <v>1737</v>
          </cell>
          <cell r="D1015">
            <v>1730</v>
          </cell>
          <cell r="E1015">
            <v>1789</v>
          </cell>
          <cell r="G1015">
            <v>1746</v>
          </cell>
          <cell r="H1015">
            <v>1852</v>
          </cell>
          <cell r="I1015">
            <v>1776</v>
          </cell>
          <cell r="J1015">
            <v>1271</v>
          </cell>
          <cell r="L1015">
            <v>1708</v>
          </cell>
          <cell r="M1015">
            <v>1715</v>
          </cell>
        </row>
        <row r="1016">
          <cell r="B1016">
            <v>142</v>
          </cell>
          <cell r="C1016">
            <v>234</v>
          </cell>
          <cell r="D1016">
            <v>230</v>
          </cell>
          <cell r="E1016">
            <v>204</v>
          </cell>
          <cell r="G1016">
            <v>228</v>
          </cell>
          <cell r="H1016">
            <v>203</v>
          </cell>
          <cell r="I1016">
            <v>194</v>
          </cell>
          <cell r="J1016">
            <v>171</v>
          </cell>
          <cell r="L1016">
            <v>188</v>
          </cell>
          <cell r="M1016">
            <v>170</v>
          </cell>
        </row>
        <row r="1017">
          <cell r="B1017">
            <v>643</v>
          </cell>
          <cell r="C1017">
            <v>743</v>
          </cell>
          <cell r="D1017">
            <v>728</v>
          </cell>
          <cell r="E1017">
            <v>668</v>
          </cell>
          <cell r="G1017">
            <v>734</v>
          </cell>
          <cell r="H1017">
            <v>467</v>
          </cell>
          <cell r="I1017">
            <v>614</v>
          </cell>
          <cell r="J1017">
            <v>484</v>
          </cell>
          <cell r="L1017">
            <v>546</v>
          </cell>
          <cell r="M1017">
            <v>562</v>
          </cell>
        </row>
        <row r="1018">
          <cell r="B1018">
            <v>29625</v>
          </cell>
          <cell r="C1018">
            <v>29393</v>
          </cell>
          <cell r="D1018">
            <v>28658</v>
          </cell>
          <cell r="E1018">
            <v>27525</v>
          </cell>
          <cell r="G1018">
            <v>26651</v>
          </cell>
          <cell r="H1018">
            <v>10020</v>
          </cell>
          <cell r="I1018">
            <v>24004</v>
          </cell>
          <cell r="J1018">
            <v>23946</v>
          </cell>
          <cell r="L1018">
            <v>23205</v>
          </cell>
          <cell r="M1018">
            <v>22280</v>
          </cell>
        </row>
        <row r="1019">
          <cell r="B1019">
            <v>25247</v>
          </cell>
          <cell r="C1019">
            <v>25628</v>
          </cell>
          <cell r="D1019">
            <v>25608</v>
          </cell>
          <cell r="E1019">
            <v>26346</v>
          </cell>
          <cell r="G1019">
            <v>27196</v>
          </cell>
          <cell r="H1019">
            <v>27939</v>
          </cell>
          <cell r="I1019">
            <v>27895</v>
          </cell>
          <cell r="J1019">
            <v>28270</v>
          </cell>
          <cell r="L1019">
            <v>29357</v>
          </cell>
          <cell r="M1019">
            <v>29433</v>
          </cell>
        </row>
        <row r="1020">
          <cell r="B1020">
            <v>2287</v>
          </cell>
          <cell r="C1020">
            <v>2417</v>
          </cell>
          <cell r="D1020">
            <v>2439</v>
          </cell>
          <cell r="E1020">
            <v>2445</v>
          </cell>
          <cell r="G1020">
            <v>2227</v>
          </cell>
          <cell r="H1020">
            <v>2741</v>
          </cell>
          <cell r="I1020">
            <v>2565</v>
          </cell>
          <cell r="J1020">
            <v>2539</v>
          </cell>
          <cell r="L1020">
            <v>2421</v>
          </cell>
          <cell r="M1020">
            <v>2377</v>
          </cell>
        </row>
        <row r="1021">
          <cell r="B1021">
            <v>3339</v>
          </cell>
          <cell r="C1021">
            <v>3375</v>
          </cell>
          <cell r="D1021">
            <v>3261</v>
          </cell>
          <cell r="E1021">
            <v>3086</v>
          </cell>
          <cell r="G1021">
            <v>2927</v>
          </cell>
          <cell r="H1021">
            <v>2822</v>
          </cell>
          <cell r="I1021">
            <v>2796</v>
          </cell>
          <cell r="J1021">
            <v>2651</v>
          </cell>
          <cell r="L1021">
            <v>2812</v>
          </cell>
          <cell r="M1021">
            <v>2733</v>
          </cell>
        </row>
        <row r="1022">
          <cell r="B1022">
            <v>998</v>
          </cell>
          <cell r="C1022">
            <v>988</v>
          </cell>
          <cell r="D1022">
            <v>1120</v>
          </cell>
          <cell r="E1022">
            <v>1241</v>
          </cell>
          <cell r="G1022">
            <v>2187</v>
          </cell>
          <cell r="H1022">
            <v>1710</v>
          </cell>
          <cell r="I1022">
            <v>2196</v>
          </cell>
          <cell r="J1022">
            <v>3000</v>
          </cell>
          <cell r="L1022">
            <v>2435</v>
          </cell>
          <cell r="M1022">
            <v>2429</v>
          </cell>
        </row>
        <row r="1023">
          <cell r="B1023">
            <v>11240</v>
          </cell>
          <cell r="C1023">
            <v>11830</v>
          </cell>
          <cell r="D1023">
            <v>12478</v>
          </cell>
          <cell r="E1023">
            <v>13395</v>
          </cell>
          <cell r="G1023">
            <v>14297</v>
          </cell>
          <cell r="H1023">
            <v>13427</v>
          </cell>
          <cell r="I1023">
            <v>14447</v>
          </cell>
          <cell r="J1023">
            <v>15457</v>
          </cell>
          <cell r="L1023">
            <v>15778</v>
          </cell>
          <cell r="M1023">
            <v>16107</v>
          </cell>
        </row>
        <row r="1024">
          <cell r="B1024">
            <v>24867</v>
          </cell>
          <cell r="C1024">
            <v>24073</v>
          </cell>
          <cell r="D1024">
            <v>23617</v>
          </cell>
          <cell r="E1024">
            <v>24612</v>
          </cell>
          <cell r="G1024">
            <v>23605</v>
          </cell>
          <cell r="H1024">
            <v>26845</v>
          </cell>
          <cell r="I1024">
            <v>27571</v>
          </cell>
          <cell r="J1024">
            <v>25973</v>
          </cell>
          <cell r="L1024">
            <v>26504</v>
          </cell>
          <cell r="M1024">
            <v>24547</v>
          </cell>
        </row>
        <row r="1025">
          <cell r="B1025">
            <v>5897</v>
          </cell>
          <cell r="C1025">
            <v>6620</v>
          </cell>
          <cell r="D1025">
            <v>7505</v>
          </cell>
          <cell r="E1025">
            <v>7158</v>
          </cell>
          <cell r="G1025">
            <v>7605</v>
          </cell>
          <cell r="H1025">
            <v>8026</v>
          </cell>
          <cell r="I1025">
            <v>7978</v>
          </cell>
          <cell r="J1025">
            <v>7626</v>
          </cell>
          <cell r="L1025">
            <v>7553</v>
          </cell>
          <cell r="M1025">
            <v>7459</v>
          </cell>
        </row>
        <row r="1026">
          <cell r="B1026">
            <v>61</v>
          </cell>
          <cell r="C1026">
            <v>108</v>
          </cell>
          <cell r="D1026">
            <v>119</v>
          </cell>
          <cell r="E1026">
            <v>108</v>
          </cell>
          <cell r="G1026">
            <v>122</v>
          </cell>
          <cell r="H1026">
            <v>107</v>
          </cell>
          <cell r="I1026">
            <v>101</v>
          </cell>
          <cell r="J1026">
            <v>100</v>
          </cell>
          <cell r="L1026">
            <v>90</v>
          </cell>
          <cell r="M1026">
            <v>82</v>
          </cell>
        </row>
        <row r="1027">
          <cell r="B1027">
            <v>148</v>
          </cell>
          <cell r="C1027">
            <v>128</v>
          </cell>
          <cell r="D1027">
            <v>123</v>
          </cell>
          <cell r="E1027">
            <v>115</v>
          </cell>
          <cell r="G1027">
            <v>110</v>
          </cell>
          <cell r="H1027">
            <v>120</v>
          </cell>
          <cell r="I1027">
            <v>120</v>
          </cell>
          <cell r="J1027">
            <v>102</v>
          </cell>
          <cell r="L1027">
            <v>104</v>
          </cell>
          <cell r="M1027">
            <v>92</v>
          </cell>
        </row>
        <row r="1028">
          <cell r="B1028">
            <v>8687</v>
          </cell>
          <cell r="C1028">
            <v>8616</v>
          </cell>
          <cell r="D1028">
            <v>8443</v>
          </cell>
          <cell r="E1028">
            <v>8350</v>
          </cell>
          <cell r="G1028">
            <v>8595</v>
          </cell>
          <cell r="H1028">
            <v>8598</v>
          </cell>
          <cell r="I1028">
            <v>9136</v>
          </cell>
          <cell r="J1028">
            <v>9258</v>
          </cell>
          <cell r="L1028">
            <v>9343</v>
          </cell>
          <cell r="M1028">
            <v>9378</v>
          </cell>
        </row>
        <row r="1029">
          <cell r="B1029">
            <v>482</v>
          </cell>
          <cell r="C1029">
            <v>493</v>
          </cell>
          <cell r="D1029">
            <v>490</v>
          </cell>
          <cell r="E1029">
            <v>487</v>
          </cell>
          <cell r="G1029">
            <v>481</v>
          </cell>
          <cell r="H1029">
            <v>463</v>
          </cell>
          <cell r="I1029">
            <v>441</v>
          </cell>
          <cell r="J1029">
            <v>416</v>
          </cell>
          <cell r="L1029">
            <v>565</v>
          </cell>
          <cell r="M1029">
            <v>362</v>
          </cell>
        </row>
        <row r="1030">
          <cell r="B1030">
            <v>5341</v>
          </cell>
          <cell r="C1030">
            <v>5436</v>
          </cell>
          <cell r="D1030">
            <v>5004</v>
          </cell>
          <cell r="E1030">
            <v>5039</v>
          </cell>
          <cell r="G1030">
            <v>4997</v>
          </cell>
          <cell r="H1030">
            <v>3934</v>
          </cell>
          <cell r="I1030">
            <v>4904</v>
          </cell>
          <cell r="J1030">
            <v>4820</v>
          </cell>
          <cell r="L1030">
            <v>4760</v>
          </cell>
          <cell r="M1030">
            <v>5297</v>
          </cell>
        </row>
        <row r="1031">
          <cell r="B1031">
            <v>2026</v>
          </cell>
          <cell r="C1031">
            <v>2382</v>
          </cell>
          <cell r="D1031">
            <v>2392</v>
          </cell>
          <cell r="E1031">
            <v>201</v>
          </cell>
          <cell r="G1031">
            <v>2931</v>
          </cell>
          <cell r="H1031">
            <v>2570</v>
          </cell>
          <cell r="I1031">
            <v>2746</v>
          </cell>
          <cell r="J1031">
            <v>3104</v>
          </cell>
          <cell r="L1031">
            <v>3042</v>
          </cell>
          <cell r="M1031">
            <v>3279</v>
          </cell>
        </row>
        <row r="1032">
          <cell r="B1032">
            <v>3643</v>
          </cell>
          <cell r="C1032">
            <v>3579</v>
          </cell>
          <cell r="D1032">
            <v>3475</v>
          </cell>
          <cell r="E1032">
            <v>1691</v>
          </cell>
          <cell r="G1032">
            <v>3292</v>
          </cell>
          <cell r="H1032">
            <v>3016</v>
          </cell>
          <cell r="I1032">
            <v>3009</v>
          </cell>
          <cell r="J1032">
            <v>4564</v>
          </cell>
          <cell r="L1032">
            <v>6123</v>
          </cell>
          <cell r="M1032">
            <v>4637</v>
          </cell>
        </row>
        <row r="1033">
          <cell r="B1033">
            <v>38348</v>
          </cell>
          <cell r="C1033">
            <v>39352</v>
          </cell>
          <cell r="D1033">
            <v>41539</v>
          </cell>
          <cell r="E1033">
            <v>40061</v>
          </cell>
          <cell r="G1033">
            <v>41567</v>
          </cell>
          <cell r="H1033">
            <v>42051</v>
          </cell>
          <cell r="I1033">
            <v>43334</v>
          </cell>
          <cell r="J1033">
            <v>43973</v>
          </cell>
          <cell r="L1033">
            <v>44661</v>
          </cell>
          <cell r="M1033">
            <v>45147</v>
          </cell>
        </row>
        <row r="1034">
          <cell r="B1034">
            <v>705</v>
          </cell>
          <cell r="C1034">
            <v>1011</v>
          </cell>
          <cell r="D1034">
            <v>829</v>
          </cell>
          <cell r="E1034">
            <v>806</v>
          </cell>
          <cell r="G1034">
            <v>815</v>
          </cell>
          <cell r="H1034">
            <v>881</v>
          </cell>
          <cell r="I1034">
            <v>836</v>
          </cell>
          <cell r="J1034">
            <v>929</v>
          </cell>
          <cell r="L1034">
            <v>2010</v>
          </cell>
          <cell r="M1034">
            <v>2388</v>
          </cell>
        </row>
        <row r="1035">
          <cell r="B1035">
            <v>4590</v>
          </cell>
          <cell r="C1035">
            <v>4609</v>
          </cell>
          <cell r="D1035">
            <v>4843</v>
          </cell>
          <cell r="E1035">
            <v>4825</v>
          </cell>
          <cell r="G1035">
            <v>4746</v>
          </cell>
          <cell r="H1035">
            <v>4961</v>
          </cell>
          <cell r="I1035">
            <v>5032</v>
          </cell>
          <cell r="J1035">
            <v>5039</v>
          </cell>
          <cell r="L1035">
            <v>5428</v>
          </cell>
          <cell r="M1035">
            <v>5276</v>
          </cell>
        </row>
        <row r="1036">
          <cell r="B1036">
            <v>878</v>
          </cell>
          <cell r="C1036">
            <v>1253</v>
          </cell>
          <cell r="D1036">
            <v>1336</v>
          </cell>
          <cell r="E1036">
            <v>1491</v>
          </cell>
          <cell r="G1036">
            <v>1464</v>
          </cell>
          <cell r="H1036">
            <v>1676</v>
          </cell>
          <cell r="I1036">
            <v>1407</v>
          </cell>
          <cell r="J1036">
            <v>1570</v>
          </cell>
          <cell r="L1036">
            <v>1684</v>
          </cell>
          <cell r="M1036">
            <v>1393</v>
          </cell>
        </row>
        <row r="1037">
          <cell r="B1037">
            <v>1043</v>
          </cell>
          <cell r="C1037">
            <v>1142</v>
          </cell>
          <cell r="D1037">
            <v>1136</v>
          </cell>
          <cell r="E1037">
            <v>1254</v>
          </cell>
          <cell r="G1037">
            <v>1829</v>
          </cell>
          <cell r="H1037">
            <v>1482</v>
          </cell>
          <cell r="I1037">
            <v>1220</v>
          </cell>
          <cell r="J1037">
            <v>940</v>
          </cell>
          <cell r="L1037">
            <v>1272</v>
          </cell>
          <cell r="M1037">
            <v>1295</v>
          </cell>
        </row>
        <row r="1038">
          <cell r="B1038">
            <v>75589</v>
          </cell>
          <cell r="C1038">
            <v>76693</v>
          </cell>
          <cell r="D1038">
            <v>75084</v>
          </cell>
          <cell r="E1038">
            <v>74386</v>
          </cell>
          <cell r="G1038">
            <v>78115</v>
          </cell>
          <cell r="H1038">
            <v>79934</v>
          </cell>
          <cell r="I1038">
            <v>80817</v>
          </cell>
          <cell r="J1038">
            <v>83026</v>
          </cell>
          <cell r="L1038">
            <v>83343</v>
          </cell>
          <cell r="M1038">
            <v>85027</v>
          </cell>
        </row>
        <row r="1039">
          <cell r="B1039">
            <v>5323</v>
          </cell>
          <cell r="C1039">
            <v>5334</v>
          </cell>
          <cell r="D1039">
            <v>5150</v>
          </cell>
          <cell r="E1039">
            <v>5744</v>
          </cell>
          <cell r="G1039">
            <v>5953</v>
          </cell>
          <cell r="H1039">
            <v>5573</v>
          </cell>
          <cell r="I1039">
            <v>6235</v>
          </cell>
          <cell r="J1039">
            <v>6243</v>
          </cell>
          <cell r="L1039">
            <v>6246</v>
          </cell>
          <cell r="M1039">
            <v>6211</v>
          </cell>
        </row>
        <row r="1040">
          <cell r="B1040">
            <v>243</v>
          </cell>
          <cell r="C1040">
            <v>241</v>
          </cell>
          <cell r="D1040">
            <v>294</v>
          </cell>
          <cell r="E1040">
            <v>301</v>
          </cell>
          <cell r="G1040">
            <v>529</v>
          </cell>
          <cell r="H1040">
            <v>516</v>
          </cell>
          <cell r="I1040">
            <v>627</v>
          </cell>
          <cell r="J1040">
            <v>709</v>
          </cell>
          <cell r="L1040">
            <v>713</v>
          </cell>
          <cell r="M1040">
            <v>764</v>
          </cell>
        </row>
        <row r="1041">
          <cell r="B1041">
            <v>78</v>
          </cell>
          <cell r="C1041">
            <v>79</v>
          </cell>
          <cell r="D1041">
            <v>119</v>
          </cell>
          <cell r="E1041">
            <v>63</v>
          </cell>
          <cell r="G1041">
            <v>129</v>
          </cell>
          <cell r="H1041">
            <v>141</v>
          </cell>
          <cell r="I1041">
            <v>141</v>
          </cell>
          <cell r="J1041">
            <v>192</v>
          </cell>
          <cell r="L1041">
            <v>216</v>
          </cell>
          <cell r="M1041">
            <v>219</v>
          </cell>
        </row>
        <row r="1042">
          <cell r="B1042">
            <v>6043</v>
          </cell>
          <cell r="C1042">
            <v>6167</v>
          </cell>
          <cell r="D1042">
            <v>6139</v>
          </cell>
          <cell r="E1042">
            <v>5575</v>
          </cell>
          <cell r="G1042">
            <v>5827</v>
          </cell>
          <cell r="H1042">
            <v>6030</v>
          </cell>
          <cell r="I1042">
            <v>6421</v>
          </cell>
          <cell r="J1042">
            <v>6036</v>
          </cell>
          <cell r="L1042">
            <v>6180</v>
          </cell>
          <cell r="M1042">
            <v>6197</v>
          </cell>
        </row>
        <row r="1043">
          <cell r="B1043">
            <v>919</v>
          </cell>
          <cell r="C1043">
            <v>893</v>
          </cell>
          <cell r="D1043">
            <v>1007</v>
          </cell>
          <cell r="E1043">
            <v>1034</v>
          </cell>
          <cell r="G1043">
            <v>929</v>
          </cell>
          <cell r="H1043">
            <v>844</v>
          </cell>
          <cell r="I1043">
            <v>971</v>
          </cell>
          <cell r="J1043">
            <v>939</v>
          </cell>
          <cell r="L1043">
            <v>889</v>
          </cell>
          <cell r="M1043">
            <v>883</v>
          </cell>
        </row>
        <row r="1044">
          <cell r="B1044">
            <v>4251</v>
          </cell>
          <cell r="C1044">
            <v>4686</v>
          </cell>
          <cell r="D1044">
            <v>4921</v>
          </cell>
          <cell r="E1044">
            <v>5074</v>
          </cell>
          <cell r="G1044">
            <v>5146</v>
          </cell>
          <cell r="H1044">
            <v>5174</v>
          </cell>
          <cell r="I1044">
            <v>4646</v>
          </cell>
          <cell r="J1044">
            <v>5339</v>
          </cell>
          <cell r="L1044">
            <v>4381</v>
          </cell>
          <cell r="M1044">
            <v>4516</v>
          </cell>
        </row>
        <row r="1045">
          <cell r="B1045">
            <v>1517</v>
          </cell>
          <cell r="C1045">
            <v>1443</v>
          </cell>
          <cell r="D1045">
            <v>1458</v>
          </cell>
          <cell r="E1045">
            <v>1438</v>
          </cell>
          <cell r="G1045">
            <v>1775</v>
          </cell>
          <cell r="H1045">
            <v>1322</v>
          </cell>
          <cell r="I1045">
            <v>1637</v>
          </cell>
          <cell r="J1045">
            <v>1087</v>
          </cell>
          <cell r="L1045">
            <v>1577</v>
          </cell>
          <cell r="M1045">
            <v>1570</v>
          </cell>
        </row>
        <row r="1046">
          <cell r="B1046">
            <v>845</v>
          </cell>
          <cell r="C1046">
            <v>822</v>
          </cell>
          <cell r="D1046">
            <v>783</v>
          </cell>
          <cell r="E1046">
            <v>834</v>
          </cell>
          <cell r="G1046">
            <v>796</v>
          </cell>
          <cell r="H1046">
            <v>739</v>
          </cell>
          <cell r="I1046">
            <v>690</v>
          </cell>
          <cell r="J1046">
            <v>671</v>
          </cell>
          <cell r="L1046">
            <v>584</v>
          </cell>
          <cell r="M1046">
            <v>532</v>
          </cell>
        </row>
        <row r="1047">
          <cell r="B1047">
            <v>42537</v>
          </cell>
          <cell r="C1047">
            <v>43035</v>
          </cell>
          <cell r="D1047">
            <v>42809</v>
          </cell>
          <cell r="E1047">
            <v>42895</v>
          </cell>
          <cell r="G1047">
            <v>43492</v>
          </cell>
          <cell r="H1047">
            <v>43229</v>
          </cell>
          <cell r="I1047">
            <v>44162</v>
          </cell>
          <cell r="J1047">
            <v>44387</v>
          </cell>
          <cell r="L1047">
            <v>44207</v>
          </cell>
          <cell r="M1047">
            <v>44313</v>
          </cell>
        </row>
        <row r="1048">
          <cell r="B1048">
            <v>196</v>
          </cell>
          <cell r="C1048">
            <v>216</v>
          </cell>
          <cell r="D1048">
            <v>176</v>
          </cell>
          <cell r="E1048">
            <v>162</v>
          </cell>
          <cell r="G1048">
            <v>144</v>
          </cell>
          <cell r="H1048">
            <v>181</v>
          </cell>
          <cell r="I1048">
            <v>175</v>
          </cell>
          <cell r="J1048">
            <v>171</v>
          </cell>
          <cell r="L1048">
            <v>155</v>
          </cell>
          <cell r="M1048">
            <v>127</v>
          </cell>
        </row>
        <row r="1049">
          <cell r="B1049">
            <v>253</v>
          </cell>
          <cell r="C1049">
            <v>271</v>
          </cell>
          <cell r="D1049">
            <v>269</v>
          </cell>
          <cell r="E1049">
            <v>249</v>
          </cell>
          <cell r="G1049">
            <v>243</v>
          </cell>
          <cell r="H1049">
            <v>239</v>
          </cell>
          <cell r="I1049">
            <v>232</v>
          </cell>
          <cell r="J1049">
            <v>231</v>
          </cell>
          <cell r="L1049">
            <v>554</v>
          </cell>
          <cell r="M1049">
            <v>226</v>
          </cell>
        </row>
        <row r="1050">
          <cell r="B1050">
            <v>219</v>
          </cell>
          <cell r="C1050">
            <v>216</v>
          </cell>
          <cell r="D1050">
            <v>145</v>
          </cell>
          <cell r="E1050">
            <v>130</v>
          </cell>
          <cell r="G1050">
            <v>218</v>
          </cell>
          <cell r="H1050">
            <v>240</v>
          </cell>
          <cell r="I1050">
            <v>332</v>
          </cell>
          <cell r="J1050">
            <v>324</v>
          </cell>
          <cell r="L1050">
            <v>288</v>
          </cell>
          <cell r="M1050">
            <v>295</v>
          </cell>
        </row>
        <row r="1051">
          <cell r="B1051">
            <v>1035</v>
          </cell>
          <cell r="C1051">
            <v>1087</v>
          </cell>
          <cell r="D1051">
            <v>1095</v>
          </cell>
          <cell r="E1051">
            <v>716</v>
          </cell>
          <cell r="G1051">
            <v>1108</v>
          </cell>
          <cell r="H1051">
            <v>1093</v>
          </cell>
          <cell r="I1051">
            <v>1198</v>
          </cell>
          <cell r="J1051">
            <v>1148</v>
          </cell>
          <cell r="L1051">
            <v>1171</v>
          </cell>
          <cell r="M1051">
            <v>1204</v>
          </cell>
        </row>
        <row r="1052">
          <cell r="B1052">
            <v>18078</v>
          </cell>
          <cell r="C1052">
            <v>18025</v>
          </cell>
          <cell r="D1052">
            <v>17954</v>
          </cell>
          <cell r="E1052">
            <v>18566</v>
          </cell>
          <cell r="G1052">
            <v>18952</v>
          </cell>
          <cell r="H1052">
            <v>18928</v>
          </cell>
          <cell r="I1052">
            <v>19584</v>
          </cell>
          <cell r="J1052">
            <v>20001</v>
          </cell>
          <cell r="L1052">
            <v>20252</v>
          </cell>
          <cell r="M1052">
            <v>19750</v>
          </cell>
        </row>
        <row r="1053">
          <cell r="B1053">
            <v>4346</v>
          </cell>
          <cell r="C1053">
            <v>5005</v>
          </cell>
          <cell r="D1053">
            <v>5128</v>
          </cell>
          <cell r="E1053">
            <v>5244</v>
          </cell>
          <cell r="G1053">
            <v>4991</v>
          </cell>
          <cell r="H1053">
            <v>5205</v>
          </cell>
          <cell r="I1053">
            <v>5866</v>
          </cell>
          <cell r="J1053">
            <v>6162</v>
          </cell>
          <cell r="L1053">
            <v>6180</v>
          </cell>
          <cell r="M1053">
            <v>6357</v>
          </cell>
        </row>
        <row r="1054">
          <cell r="B1054">
            <v>10866</v>
          </cell>
          <cell r="C1054">
            <v>11086</v>
          </cell>
          <cell r="D1054">
            <v>11316</v>
          </cell>
          <cell r="E1054">
            <v>11200</v>
          </cell>
          <cell r="G1054">
            <v>16217</v>
          </cell>
          <cell r="H1054">
            <v>7740</v>
          </cell>
          <cell r="I1054">
            <v>17440</v>
          </cell>
          <cell r="J1054">
            <v>10395</v>
          </cell>
          <cell r="L1054">
            <v>10129</v>
          </cell>
          <cell r="M1054">
            <v>10047</v>
          </cell>
        </row>
        <row r="1055">
          <cell r="B1055">
            <v>1562</v>
          </cell>
          <cell r="C1055">
            <v>1746</v>
          </cell>
          <cell r="D1055">
            <v>1827</v>
          </cell>
          <cell r="E1055">
            <v>1939</v>
          </cell>
          <cell r="G1055">
            <v>1928</v>
          </cell>
          <cell r="H1055">
            <v>1898</v>
          </cell>
          <cell r="I1055">
            <v>1904</v>
          </cell>
          <cell r="J1055">
            <v>1955</v>
          </cell>
          <cell r="L1055">
            <v>1866</v>
          </cell>
          <cell r="M1055">
            <v>1926</v>
          </cell>
        </row>
        <row r="1056">
          <cell r="B1056">
            <v>370</v>
          </cell>
          <cell r="C1056">
            <v>391</v>
          </cell>
          <cell r="D1056">
            <v>369</v>
          </cell>
          <cell r="E1056">
            <v>363</v>
          </cell>
          <cell r="G1056">
            <v>316</v>
          </cell>
          <cell r="H1056">
            <v>354</v>
          </cell>
          <cell r="I1056">
            <v>412</v>
          </cell>
          <cell r="J1056">
            <v>407</v>
          </cell>
          <cell r="L1056">
            <v>431</v>
          </cell>
          <cell r="M1056">
            <v>435</v>
          </cell>
        </row>
        <row r="1057">
          <cell r="B1057">
            <v>1008</v>
          </cell>
          <cell r="C1057">
            <v>1065</v>
          </cell>
          <cell r="D1057">
            <v>1107</v>
          </cell>
          <cell r="E1057">
            <v>1177</v>
          </cell>
          <cell r="G1057">
            <v>3024</v>
          </cell>
          <cell r="H1057">
            <v>1090</v>
          </cell>
          <cell r="I1057">
            <v>1108</v>
          </cell>
          <cell r="J1057">
            <v>1099</v>
          </cell>
          <cell r="L1057">
            <v>1334</v>
          </cell>
          <cell r="M1057">
            <v>1337</v>
          </cell>
        </row>
        <row r="1058">
          <cell r="B1058">
            <v>167</v>
          </cell>
          <cell r="C1058">
            <v>184</v>
          </cell>
          <cell r="D1058">
            <v>171</v>
          </cell>
          <cell r="E1058">
            <v>45</v>
          </cell>
          <cell r="G1058">
            <v>175</v>
          </cell>
          <cell r="H1058">
            <v>171</v>
          </cell>
          <cell r="I1058">
            <v>219</v>
          </cell>
          <cell r="J1058">
            <v>217</v>
          </cell>
          <cell r="L1058">
            <v>169</v>
          </cell>
          <cell r="M1058">
            <v>244</v>
          </cell>
        </row>
        <row r="1059">
          <cell r="B1059">
            <v>4668</v>
          </cell>
          <cell r="C1059">
            <v>5002</v>
          </cell>
          <cell r="D1059">
            <v>5229</v>
          </cell>
          <cell r="E1059">
            <v>5341</v>
          </cell>
          <cell r="G1059">
            <v>5615</v>
          </cell>
          <cell r="H1059">
            <v>5754</v>
          </cell>
          <cell r="I1059">
            <v>5910</v>
          </cell>
          <cell r="J1059">
            <v>5989</v>
          </cell>
          <cell r="L1059">
            <v>6120</v>
          </cell>
          <cell r="M1059">
            <v>6207</v>
          </cell>
        </row>
        <row r="1060">
          <cell r="B1060">
            <v>3744</v>
          </cell>
          <cell r="C1060">
            <v>3989</v>
          </cell>
          <cell r="D1060">
            <v>4372</v>
          </cell>
          <cell r="E1060">
            <v>4847</v>
          </cell>
          <cell r="G1060">
            <v>4905</v>
          </cell>
          <cell r="H1060">
            <v>5131</v>
          </cell>
          <cell r="I1060">
            <v>5404</v>
          </cell>
          <cell r="J1060">
            <v>5845</v>
          </cell>
          <cell r="L1060">
            <v>6131</v>
          </cell>
          <cell r="M1060">
            <v>6219</v>
          </cell>
        </row>
        <row r="1061">
          <cell r="B1061">
            <v>36318</v>
          </cell>
          <cell r="C1061">
            <v>35165</v>
          </cell>
          <cell r="D1061">
            <v>33048</v>
          </cell>
          <cell r="E1061">
            <v>37788</v>
          </cell>
          <cell r="G1061">
            <v>37279</v>
          </cell>
          <cell r="H1061">
            <v>36477</v>
          </cell>
          <cell r="I1061">
            <v>35372</v>
          </cell>
          <cell r="J1061">
            <v>35360</v>
          </cell>
          <cell r="L1061">
            <v>38345</v>
          </cell>
          <cell r="M1061">
            <v>39169</v>
          </cell>
        </row>
        <row r="1062">
          <cell r="B1062">
            <v>3076</v>
          </cell>
          <cell r="C1062">
            <v>2875</v>
          </cell>
          <cell r="D1062">
            <v>7687</v>
          </cell>
          <cell r="E1062">
            <v>3806</v>
          </cell>
          <cell r="G1062">
            <v>2594</v>
          </cell>
          <cell r="H1062">
            <v>3857</v>
          </cell>
          <cell r="I1062">
            <v>4416</v>
          </cell>
          <cell r="J1062">
            <v>4358</v>
          </cell>
          <cell r="L1062">
            <v>4576</v>
          </cell>
          <cell r="M1062">
            <v>4680</v>
          </cell>
        </row>
        <row r="1063">
          <cell r="B1063">
            <v>57</v>
          </cell>
          <cell r="C1063">
            <v>55</v>
          </cell>
          <cell r="D1063">
            <v>16</v>
          </cell>
          <cell r="E1063">
            <v>77</v>
          </cell>
          <cell r="G1063">
            <v>70</v>
          </cell>
          <cell r="H1063">
            <v>67</v>
          </cell>
          <cell r="I1063">
            <v>65</v>
          </cell>
          <cell r="J1063">
            <v>19</v>
          </cell>
          <cell r="L1063">
            <v>35</v>
          </cell>
          <cell r="M1063">
            <v>74</v>
          </cell>
        </row>
        <row r="1064">
          <cell r="B1064">
            <v>861</v>
          </cell>
          <cell r="C1064">
            <v>405</v>
          </cell>
          <cell r="D1064">
            <v>974</v>
          </cell>
          <cell r="E1064">
            <v>940</v>
          </cell>
          <cell r="G1064">
            <v>860</v>
          </cell>
          <cell r="H1064">
            <v>745</v>
          </cell>
          <cell r="I1064">
            <v>795</v>
          </cell>
          <cell r="J1064">
            <v>670</v>
          </cell>
          <cell r="L1064">
            <v>279</v>
          </cell>
          <cell r="M1064">
            <v>775</v>
          </cell>
        </row>
        <row r="1065">
          <cell r="B1065">
            <v>45</v>
          </cell>
          <cell r="C1065">
            <v>45</v>
          </cell>
          <cell r="D1065">
            <v>27</v>
          </cell>
          <cell r="E1065">
            <v>17</v>
          </cell>
          <cell r="G1065">
            <v>22</v>
          </cell>
          <cell r="H1065">
            <v>25</v>
          </cell>
          <cell r="I1065">
            <v>26</v>
          </cell>
          <cell r="J1065">
            <v>21</v>
          </cell>
          <cell r="L1065">
            <v>96</v>
          </cell>
          <cell r="M1065">
            <v>62</v>
          </cell>
        </row>
        <row r="1066">
          <cell r="B1066">
            <v>202</v>
          </cell>
          <cell r="C1066">
            <v>338</v>
          </cell>
          <cell r="D1066">
            <v>411</v>
          </cell>
          <cell r="E1066">
            <v>417</v>
          </cell>
          <cell r="G1066">
            <v>434</v>
          </cell>
          <cell r="H1066">
            <v>408</v>
          </cell>
          <cell r="I1066">
            <v>402</v>
          </cell>
          <cell r="J1066">
            <v>708</v>
          </cell>
          <cell r="L1066">
            <v>795</v>
          </cell>
          <cell r="M1066">
            <v>981</v>
          </cell>
        </row>
        <row r="1067">
          <cell r="B1067">
            <v>1687</v>
          </cell>
          <cell r="C1067">
            <v>1428</v>
          </cell>
          <cell r="D1067">
            <v>1232</v>
          </cell>
          <cell r="E1067">
            <v>1352</v>
          </cell>
          <cell r="G1067">
            <v>1149</v>
          </cell>
          <cell r="H1067">
            <v>1307</v>
          </cell>
          <cell r="I1067">
            <v>385</v>
          </cell>
          <cell r="J1067">
            <v>1257</v>
          </cell>
          <cell r="L1067">
            <v>775</v>
          </cell>
          <cell r="M1067">
            <v>771</v>
          </cell>
        </row>
        <row r="1068">
          <cell r="B1068">
            <v>51</v>
          </cell>
          <cell r="C1068">
            <v>57</v>
          </cell>
          <cell r="D1068">
            <v>53</v>
          </cell>
          <cell r="E1068">
            <v>48</v>
          </cell>
          <cell r="G1068">
            <v>59</v>
          </cell>
          <cell r="H1068">
            <v>52</v>
          </cell>
          <cell r="I1068">
            <v>92</v>
          </cell>
          <cell r="J1068">
            <v>72</v>
          </cell>
          <cell r="L1068">
            <v>69</v>
          </cell>
          <cell r="M1068">
            <v>60</v>
          </cell>
        </row>
        <row r="1069">
          <cell r="B1069">
            <v>141</v>
          </cell>
          <cell r="C1069">
            <v>140</v>
          </cell>
          <cell r="D1069">
            <v>309</v>
          </cell>
          <cell r="E1069">
            <v>440</v>
          </cell>
          <cell r="G1069">
            <v>222</v>
          </cell>
          <cell r="H1069">
            <v>251</v>
          </cell>
          <cell r="I1069">
            <v>306</v>
          </cell>
          <cell r="J1069">
            <v>502</v>
          </cell>
          <cell r="L1069">
            <v>528</v>
          </cell>
          <cell r="M1069">
            <v>465</v>
          </cell>
        </row>
        <row r="1070">
          <cell r="B1070">
            <v>1659</v>
          </cell>
          <cell r="C1070">
            <v>2183</v>
          </cell>
          <cell r="D1070">
            <v>2602</v>
          </cell>
          <cell r="E1070">
            <v>2474</v>
          </cell>
          <cell r="G1070">
            <v>1921</v>
          </cell>
          <cell r="H1070">
            <v>1873</v>
          </cell>
          <cell r="I1070">
            <v>1771</v>
          </cell>
          <cell r="J1070">
            <v>1888</v>
          </cell>
          <cell r="L1070">
            <v>1970</v>
          </cell>
          <cell r="M1070">
            <v>2230</v>
          </cell>
        </row>
        <row r="1071">
          <cell r="B1071">
            <v>183</v>
          </cell>
          <cell r="C1071">
            <v>180</v>
          </cell>
          <cell r="D1071">
            <v>206</v>
          </cell>
          <cell r="E1071">
            <v>189</v>
          </cell>
          <cell r="G1071">
            <v>337</v>
          </cell>
          <cell r="H1071">
            <v>212</v>
          </cell>
          <cell r="I1071">
            <v>234</v>
          </cell>
          <cell r="J1071">
            <v>217</v>
          </cell>
          <cell r="L1071">
            <v>232</v>
          </cell>
          <cell r="M1071">
            <v>183</v>
          </cell>
        </row>
        <row r="1072">
          <cell r="B1072">
            <v>13</v>
          </cell>
          <cell r="C1072">
            <v>14</v>
          </cell>
          <cell r="D1072">
            <v>14</v>
          </cell>
          <cell r="E1072">
            <v>14</v>
          </cell>
          <cell r="G1072">
            <v>12</v>
          </cell>
          <cell r="H1072">
            <v>10</v>
          </cell>
          <cell r="I1072">
            <v>11</v>
          </cell>
          <cell r="J1072">
            <v>11</v>
          </cell>
          <cell r="L1072">
            <v>17</v>
          </cell>
          <cell r="M1072">
            <v>21</v>
          </cell>
        </row>
        <row r="1073">
          <cell r="B1073">
            <v>31</v>
          </cell>
          <cell r="C1073">
            <v>29</v>
          </cell>
          <cell r="D1073">
            <v>31</v>
          </cell>
          <cell r="E1073">
            <v>24</v>
          </cell>
          <cell r="G1073">
            <v>14</v>
          </cell>
          <cell r="H1073">
            <v>22</v>
          </cell>
          <cell r="I1073">
            <v>35</v>
          </cell>
          <cell r="J1073">
            <v>36</v>
          </cell>
          <cell r="L1073">
            <v>12</v>
          </cell>
          <cell r="M1073">
            <v>23</v>
          </cell>
        </row>
        <row r="1074">
          <cell r="B1074">
            <v>112</v>
          </cell>
          <cell r="C1074">
            <v>124</v>
          </cell>
          <cell r="D1074">
            <v>122</v>
          </cell>
          <cell r="E1074">
            <v>74</v>
          </cell>
          <cell r="G1074">
            <v>119</v>
          </cell>
          <cell r="H1074">
            <v>128</v>
          </cell>
          <cell r="I1074">
            <v>134</v>
          </cell>
          <cell r="J1074">
            <v>134</v>
          </cell>
          <cell r="L1074">
            <v>140</v>
          </cell>
          <cell r="M1074">
            <v>126</v>
          </cell>
        </row>
        <row r="1075">
          <cell r="B1075">
            <v>337</v>
          </cell>
          <cell r="C1075">
            <v>334</v>
          </cell>
          <cell r="D1075">
            <v>332</v>
          </cell>
          <cell r="E1075">
            <v>345</v>
          </cell>
          <cell r="G1075">
            <v>345</v>
          </cell>
          <cell r="H1075">
            <v>149</v>
          </cell>
          <cell r="I1075">
            <v>130</v>
          </cell>
          <cell r="J1075">
            <v>119</v>
          </cell>
          <cell r="L1075">
            <v>198</v>
          </cell>
          <cell r="M1075">
            <v>150</v>
          </cell>
        </row>
        <row r="1076">
          <cell r="B1076">
            <v>42</v>
          </cell>
          <cell r="C1076">
            <v>39</v>
          </cell>
          <cell r="D1076">
            <v>40</v>
          </cell>
          <cell r="E1076">
            <v>32</v>
          </cell>
          <cell r="G1076">
            <v>36</v>
          </cell>
          <cell r="H1076">
            <v>30</v>
          </cell>
          <cell r="I1076">
            <v>81</v>
          </cell>
          <cell r="J1076">
            <v>38</v>
          </cell>
          <cell r="L1076">
            <v>38</v>
          </cell>
          <cell r="M1076">
            <v>30</v>
          </cell>
        </row>
        <row r="1077">
          <cell r="B1077">
            <v>1522</v>
          </cell>
          <cell r="C1077">
            <v>1502</v>
          </cell>
          <cell r="D1077">
            <v>2228</v>
          </cell>
          <cell r="E1077">
            <v>2309</v>
          </cell>
          <cell r="G1077">
            <v>2239</v>
          </cell>
          <cell r="H1077">
            <v>2152</v>
          </cell>
          <cell r="I1077">
            <v>2094</v>
          </cell>
          <cell r="J1077">
            <v>2023</v>
          </cell>
          <cell r="L1077">
            <v>2798</v>
          </cell>
          <cell r="M1077">
            <v>1926</v>
          </cell>
        </row>
        <row r="1078">
          <cell r="B1078">
            <v>568</v>
          </cell>
          <cell r="C1078">
            <v>567</v>
          </cell>
          <cell r="D1078">
            <v>567</v>
          </cell>
          <cell r="E1078">
            <v>548</v>
          </cell>
          <cell r="G1078">
            <v>587</v>
          </cell>
          <cell r="H1078">
            <v>372</v>
          </cell>
          <cell r="I1078">
            <v>392</v>
          </cell>
          <cell r="J1078">
            <v>392</v>
          </cell>
          <cell r="L1078">
            <v>398</v>
          </cell>
          <cell r="M1078">
            <v>389</v>
          </cell>
        </row>
        <row r="1079">
          <cell r="B1079">
            <v>3457</v>
          </cell>
          <cell r="C1079">
            <v>3405</v>
          </cell>
          <cell r="D1079">
            <v>2947</v>
          </cell>
          <cell r="E1079">
            <v>3349</v>
          </cell>
          <cell r="G1079">
            <v>2511</v>
          </cell>
          <cell r="H1079">
            <v>3572</v>
          </cell>
          <cell r="I1079">
            <v>2232</v>
          </cell>
          <cell r="J1079">
            <v>3401</v>
          </cell>
          <cell r="L1079">
            <v>6317</v>
          </cell>
          <cell r="M1079">
            <v>2154</v>
          </cell>
        </row>
        <row r="1080">
          <cell r="B1080">
            <v>3257</v>
          </cell>
          <cell r="C1080">
            <v>3165</v>
          </cell>
          <cell r="D1080">
            <v>3056</v>
          </cell>
          <cell r="E1080">
            <v>2995</v>
          </cell>
          <cell r="G1080">
            <v>2903</v>
          </cell>
          <cell r="H1080">
            <v>2745</v>
          </cell>
          <cell r="I1080">
            <v>2670</v>
          </cell>
          <cell r="J1080">
            <v>2871</v>
          </cell>
          <cell r="L1080">
            <v>2686</v>
          </cell>
          <cell r="M1080">
            <v>3664</v>
          </cell>
        </row>
        <row r="1081">
          <cell r="B1081">
            <v>136</v>
          </cell>
          <cell r="C1081">
            <v>147</v>
          </cell>
          <cell r="D1081">
            <v>151</v>
          </cell>
          <cell r="E1081">
            <v>51</v>
          </cell>
          <cell r="G1081">
            <v>203</v>
          </cell>
          <cell r="H1081">
            <v>195</v>
          </cell>
          <cell r="I1081">
            <v>194</v>
          </cell>
          <cell r="J1081">
            <v>195</v>
          </cell>
          <cell r="L1081">
            <v>184</v>
          </cell>
          <cell r="M1081">
            <v>127</v>
          </cell>
        </row>
        <row r="1082">
          <cell r="B1082">
            <v>1991</v>
          </cell>
          <cell r="C1082">
            <v>2164</v>
          </cell>
          <cell r="D1082">
            <v>2261</v>
          </cell>
          <cell r="E1082">
            <v>2398</v>
          </cell>
          <cell r="G1082">
            <v>2187</v>
          </cell>
          <cell r="H1082">
            <v>2450</v>
          </cell>
          <cell r="I1082">
            <v>2083</v>
          </cell>
          <cell r="J1082">
            <v>2190</v>
          </cell>
          <cell r="L1082">
            <v>1995</v>
          </cell>
          <cell r="M1082">
            <v>1902</v>
          </cell>
        </row>
        <row r="1083">
          <cell r="B1083">
            <v>16041</v>
          </cell>
          <cell r="C1083">
            <v>2720</v>
          </cell>
          <cell r="D1083">
            <v>2583</v>
          </cell>
          <cell r="E1083">
            <v>2513</v>
          </cell>
          <cell r="G1083">
            <v>1584</v>
          </cell>
          <cell r="H1083">
            <v>1497</v>
          </cell>
          <cell r="I1083">
            <v>1281</v>
          </cell>
          <cell r="J1083">
            <v>1164</v>
          </cell>
          <cell r="L1083">
            <v>1062</v>
          </cell>
          <cell r="M1083">
            <v>988</v>
          </cell>
        </row>
        <row r="1084">
          <cell r="B1084">
            <v>963</v>
          </cell>
          <cell r="C1084">
            <v>949</v>
          </cell>
          <cell r="D1084">
            <v>893</v>
          </cell>
          <cell r="E1084">
            <v>857</v>
          </cell>
          <cell r="G1084">
            <v>120</v>
          </cell>
          <cell r="H1084">
            <v>103</v>
          </cell>
          <cell r="I1084">
            <v>92</v>
          </cell>
          <cell r="J1084">
            <v>83</v>
          </cell>
          <cell r="L1084">
            <v>62</v>
          </cell>
          <cell r="M1084">
            <v>49</v>
          </cell>
        </row>
        <row r="1085">
          <cell r="B1085">
            <v>109</v>
          </cell>
          <cell r="C1085">
            <v>117</v>
          </cell>
          <cell r="D1085">
            <v>128</v>
          </cell>
          <cell r="E1085">
            <v>138</v>
          </cell>
          <cell r="G1085">
            <v>113</v>
          </cell>
          <cell r="H1085">
            <v>128</v>
          </cell>
          <cell r="I1085">
            <v>115</v>
          </cell>
          <cell r="J1085">
            <v>110</v>
          </cell>
          <cell r="L1085">
            <v>101</v>
          </cell>
          <cell r="M1085">
            <v>77</v>
          </cell>
        </row>
        <row r="1086">
          <cell r="B1086">
            <v>69</v>
          </cell>
          <cell r="C1086">
            <v>64</v>
          </cell>
          <cell r="D1086">
            <v>45</v>
          </cell>
          <cell r="E1086">
            <v>385</v>
          </cell>
          <cell r="G1086">
            <v>418</v>
          </cell>
          <cell r="H1086">
            <v>349</v>
          </cell>
          <cell r="I1086">
            <v>336</v>
          </cell>
          <cell r="J1086">
            <v>304</v>
          </cell>
          <cell r="L1086">
            <v>207</v>
          </cell>
          <cell r="M1086">
            <v>426</v>
          </cell>
        </row>
        <row r="1087">
          <cell r="B1087">
            <v>656</v>
          </cell>
          <cell r="C1087">
            <v>388</v>
          </cell>
          <cell r="D1087">
            <v>1223</v>
          </cell>
          <cell r="E1087">
            <v>1670</v>
          </cell>
          <cell r="G1087">
            <v>546</v>
          </cell>
          <cell r="H1087">
            <v>516</v>
          </cell>
          <cell r="I1087">
            <v>516</v>
          </cell>
          <cell r="J1087">
            <v>520</v>
          </cell>
          <cell r="L1087">
            <v>499</v>
          </cell>
          <cell r="M1087">
            <v>364</v>
          </cell>
        </row>
        <row r="1088">
          <cell r="B1088">
            <v>233</v>
          </cell>
          <cell r="C1088">
            <v>223</v>
          </cell>
          <cell r="D1088">
            <v>139</v>
          </cell>
          <cell r="E1088">
            <v>126</v>
          </cell>
          <cell r="G1088">
            <v>95</v>
          </cell>
          <cell r="H1088">
            <v>93</v>
          </cell>
          <cell r="I1088">
            <v>97</v>
          </cell>
          <cell r="J1088">
            <v>92</v>
          </cell>
          <cell r="L1088">
            <v>89</v>
          </cell>
          <cell r="M1088">
            <v>119</v>
          </cell>
        </row>
        <row r="1089">
          <cell r="B1089">
            <v>336</v>
          </cell>
          <cell r="C1089">
            <v>411</v>
          </cell>
          <cell r="D1089">
            <v>476</v>
          </cell>
          <cell r="E1089">
            <v>504</v>
          </cell>
          <cell r="G1089">
            <v>385</v>
          </cell>
          <cell r="H1089">
            <v>533</v>
          </cell>
          <cell r="I1089">
            <v>496</v>
          </cell>
          <cell r="J1089">
            <v>519</v>
          </cell>
          <cell r="L1089">
            <v>365</v>
          </cell>
          <cell r="M1089">
            <v>262</v>
          </cell>
        </row>
        <row r="1090">
          <cell r="B1090">
            <v>232</v>
          </cell>
          <cell r="C1090">
            <v>235</v>
          </cell>
          <cell r="D1090">
            <v>232</v>
          </cell>
          <cell r="E1090">
            <v>290</v>
          </cell>
          <cell r="G1090">
            <v>225</v>
          </cell>
          <cell r="H1090">
            <v>217</v>
          </cell>
          <cell r="I1090">
            <v>218</v>
          </cell>
          <cell r="J1090">
            <v>224</v>
          </cell>
          <cell r="L1090">
            <v>175</v>
          </cell>
          <cell r="M1090">
            <v>245</v>
          </cell>
        </row>
        <row r="1091">
          <cell r="B1091">
            <v>1196</v>
          </cell>
          <cell r="C1091">
            <v>1211</v>
          </cell>
          <cell r="D1091">
            <v>2060</v>
          </cell>
          <cell r="E1091">
            <v>2080</v>
          </cell>
          <cell r="G1091">
            <v>2034</v>
          </cell>
          <cell r="H1091">
            <v>2038</v>
          </cell>
          <cell r="I1091">
            <v>1921</v>
          </cell>
          <cell r="J1091">
            <v>1874</v>
          </cell>
          <cell r="L1091">
            <v>1614</v>
          </cell>
          <cell r="M1091">
            <v>1614</v>
          </cell>
        </row>
        <row r="1092">
          <cell r="B1092">
            <v>329</v>
          </cell>
          <cell r="C1092">
            <v>320</v>
          </cell>
          <cell r="D1092">
            <v>346</v>
          </cell>
          <cell r="E1092">
            <v>334</v>
          </cell>
          <cell r="G1092">
            <v>306</v>
          </cell>
          <cell r="H1092">
            <v>313</v>
          </cell>
          <cell r="I1092">
            <v>302</v>
          </cell>
          <cell r="J1092">
            <v>306</v>
          </cell>
          <cell r="L1092">
            <v>336</v>
          </cell>
          <cell r="M1092">
            <v>339</v>
          </cell>
        </row>
        <row r="1093">
          <cell r="B1093">
            <v>4568</v>
          </cell>
          <cell r="C1093">
            <v>4807</v>
          </cell>
          <cell r="D1093">
            <v>4373</v>
          </cell>
          <cell r="E1093">
            <v>4158</v>
          </cell>
          <cell r="G1093">
            <v>4213</v>
          </cell>
          <cell r="H1093">
            <v>4072</v>
          </cell>
          <cell r="I1093">
            <v>5538</v>
          </cell>
          <cell r="J1093">
            <v>7980</v>
          </cell>
          <cell r="L1093">
            <v>9411</v>
          </cell>
          <cell r="M1093">
            <v>11492</v>
          </cell>
        </row>
        <row r="1094">
          <cell r="B1094">
            <v>23</v>
          </cell>
          <cell r="C1094">
            <v>22</v>
          </cell>
          <cell r="D1094">
            <v>24</v>
          </cell>
          <cell r="E1094">
            <v>18</v>
          </cell>
          <cell r="G1094">
            <v>12</v>
          </cell>
          <cell r="H1094">
            <v>12</v>
          </cell>
          <cell r="I1094">
            <v>10</v>
          </cell>
          <cell r="J1094">
            <v>12</v>
          </cell>
          <cell r="L1094">
            <v>12</v>
          </cell>
          <cell r="M1094">
            <v>12</v>
          </cell>
        </row>
        <row r="1095">
          <cell r="B1095">
            <v>1311</v>
          </cell>
          <cell r="C1095">
            <v>1308</v>
          </cell>
          <cell r="D1095">
            <v>1188</v>
          </cell>
          <cell r="E1095">
            <v>1163</v>
          </cell>
          <cell r="G1095">
            <v>1042</v>
          </cell>
          <cell r="H1095">
            <v>1091</v>
          </cell>
          <cell r="I1095">
            <v>1182</v>
          </cell>
          <cell r="J1095">
            <v>892</v>
          </cell>
          <cell r="L1095">
            <v>1348</v>
          </cell>
          <cell r="M1095">
            <v>2058</v>
          </cell>
        </row>
        <row r="1096">
          <cell r="B1096">
            <v>6</v>
          </cell>
          <cell r="C1096">
            <v>2</v>
          </cell>
          <cell r="D1096">
            <v>4</v>
          </cell>
          <cell r="E1096">
            <v>7</v>
          </cell>
          <cell r="G1096">
            <v>2</v>
          </cell>
          <cell r="H1096">
            <v>6</v>
          </cell>
          <cell r="I1096">
            <v>3</v>
          </cell>
          <cell r="J1096">
            <v>2</v>
          </cell>
          <cell r="L1096">
            <v>5</v>
          </cell>
          <cell r="M1096">
            <v>11</v>
          </cell>
        </row>
        <row r="1097">
          <cell r="B1097">
            <v>68</v>
          </cell>
          <cell r="C1097">
            <v>63</v>
          </cell>
          <cell r="D1097">
            <v>62</v>
          </cell>
          <cell r="E1097">
            <v>27</v>
          </cell>
          <cell r="G1097">
            <v>1</v>
          </cell>
          <cell r="H1097">
            <v>67</v>
          </cell>
          <cell r="I1097">
            <v>70</v>
          </cell>
          <cell r="J1097">
            <v>69</v>
          </cell>
          <cell r="L1097">
            <v>16</v>
          </cell>
          <cell r="M1097">
            <v>58</v>
          </cell>
        </row>
        <row r="1098">
          <cell r="B1098">
            <v>2</v>
          </cell>
          <cell r="C1098">
            <v>2</v>
          </cell>
          <cell r="D1098">
            <v>2</v>
          </cell>
          <cell r="E1098">
            <v>2</v>
          </cell>
          <cell r="G1098">
            <v>1</v>
          </cell>
          <cell r="H1098">
            <v>2</v>
          </cell>
          <cell r="I1098">
            <v>1</v>
          </cell>
          <cell r="J1098">
            <v>1</v>
          </cell>
          <cell r="L1098">
            <v>1</v>
          </cell>
          <cell r="M1098">
            <v>1</v>
          </cell>
        </row>
        <row r="1099">
          <cell r="B1099">
            <v>229</v>
          </cell>
          <cell r="C1099">
            <v>1</v>
          </cell>
          <cell r="D1099">
            <v>1</v>
          </cell>
          <cell r="E1099">
            <v>1</v>
          </cell>
        </row>
        <row r="1100">
          <cell r="D1100">
            <v>1</v>
          </cell>
          <cell r="E1100">
            <v>1</v>
          </cell>
          <cell r="J1100">
            <v>2</v>
          </cell>
          <cell r="L1100">
            <v>1</v>
          </cell>
          <cell r="M1100">
            <v>3</v>
          </cell>
        </row>
        <row r="1101">
          <cell r="B1101">
            <v>4</v>
          </cell>
          <cell r="C1101">
            <v>3</v>
          </cell>
          <cell r="D1101">
            <v>4</v>
          </cell>
          <cell r="E1101">
            <v>2</v>
          </cell>
          <cell r="G1101">
            <v>3</v>
          </cell>
          <cell r="H1101">
            <v>3</v>
          </cell>
          <cell r="I1101">
            <v>1</v>
          </cell>
          <cell r="J1101">
            <v>3</v>
          </cell>
          <cell r="L1101">
            <v>3</v>
          </cell>
          <cell r="M1101">
            <v>4</v>
          </cell>
        </row>
        <row r="1102">
          <cell r="B1102">
            <v>37</v>
          </cell>
          <cell r="C1102">
            <v>38</v>
          </cell>
          <cell r="D1102">
            <v>35</v>
          </cell>
          <cell r="E1102">
            <v>36</v>
          </cell>
          <cell r="G1102">
            <v>11</v>
          </cell>
          <cell r="H1102">
            <v>25</v>
          </cell>
          <cell r="I1102">
            <v>15</v>
          </cell>
          <cell r="J1102">
            <v>11</v>
          </cell>
          <cell r="L1102">
            <v>11</v>
          </cell>
          <cell r="M1102">
            <v>10</v>
          </cell>
        </row>
        <row r="1103">
          <cell r="B1103">
            <v>22</v>
          </cell>
          <cell r="C1103">
            <v>19</v>
          </cell>
          <cell r="D1103">
            <v>21</v>
          </cell>
          <cell r="E1103">
            <v>12</v>
          </cell>
          <cell r="G1103">
            <v>19</v>
          </cell>
          <cell r="H1103">
            <v>28</v>
          </cell>
          <cell r="I1103">
            <v>21</v>
          </cell>
          <cell r="J1103">
            <v>25</v>
          </cell>
          <cell r="L1103">
            <v>18</v>
          </cell>
          <cell r="M1103">
            <v>23</v>
          </cell>
        </row>
        <row r="1104">
          <cell r="B1104">
            <v>1510</v>
          </cell>
          <cell r="C1104">
            <v>1316</v>
          </cell>
          <cell r="D1104">
            <v>1152</v>
          </cell>
          <cell r="E1104">
            <v>971</v>
          </cell>
          <cell r="G1104">
            <v>701</v>
          </cell>
          <cell r="H1104">
            <v>813</v>
          </cell>
          <cell r="I1104">
            <v>907</v>
          </cell>
          <cell r="J1104">
            <v>764</v>
          </cell>
          <cell r="L1104">
            <v>776</v>
          </cell>
          <cell r="M1104">
            <v>675</v>
          </cell>
        </row>
        <row r="1105">
          <cell r="B1105">
            <v>6</v>
          </cell>
          <cell r="C1105">
            <v>6</v>
          </cell>
          <cell r="D1105">
            <v>11</v>
          </cell>
          <cell r="E1105">
            <v>8</v>
          </cell>
          <cell r="G1105">
            <v>10</v>
          </cell>
          <cell r="H1105">
            <v>11</v>
          </cell>
          <cell r="I1105">
            <v>6</v>
          </cell>
          <cell r="J1105">
            <v>15</v>
          </cell>
          <cell r="L1105">
            <v>20</v>
          </cell>
          <cell r="M1105">
            <v>8</v>
          </cell>
        </row>
        <row r="1106">
          <cell r="B1106">
            <v>15</v>
          </cell>
          <cell r="C1106">
            <v>16</v>
          </cell>
          <cell r="D1106">
            <v>14</v>
          </cell>
          <cell r="E1106">
            <v>11</v>
          </cell>
          <cell r="G1106">
            <v>24</v>
          </cell>
          <cell r="H1106">
            <v>23</v>
          </cell>
          <cell r="I1106">
            <v>24</v>
          </cell>
          <cell r="J1106">
            <v>23</v>
          </cell>
          <cell r="L1106">
            <v>35</v>
          </cell>
          <cell r="M1106">
            <v>19</v>
          </cell>
        </row>
        <row r="1107">
          <cell r="B1107">
            <v>7</v>
          </cell>
          <cell r="C1107">
            <v>6</v>
          </cell>
          <cell r="D1107">
            <v>6</v>
          </cell>
          <cell r="E1107">
            <v>9</v>
          </cell>
          <cell r="G1107">
            <v>1</v>
          </cell>
          <cell r="H1107">
            <v>1</v>
          </cell>
          <cell r="I1107">
            <v>2</v>
          </cell>
          <cell r="J1107">
            <v>2</v>
          </cell>
          <cell r="L1107">
            <v>2</v>
          </cell>
          <cell r="M1107">
            <v>1</v>
          </cell>
        </row>
        <row r="1108">
          <cell r="B1108">
            <v>1</v>
          </cell>
          <cell r="C1108">
            <v>1</v>
          </cell>
          <cell r="D1108">
            <v>2</v>
          </cell>
          <cell r="E1108">
            <v>2</v>
          </cell>
          <cell r="G1108">
            <v>2</v>
          </cell>
          <cell r="H1108">
            <v>2</v>
          </cell>
          <cell r="I1108">
            <v>1</v>
          </cell>
          <cell r="J1108">
            <v>1</v>
          </cell>
          <cell r="L1108">
            <v>1</v>
          </cell>
          <cell r="M1108">
            <v>1</v>
          </cell>
        </row>
        <row r="1109">
          <cell r="B1109">
            <v>16</v>
          </cell>
          <cell r="C1109">
            <v>18</v>
          </cell>
          <cell r="D1109">
            <v>11</v>
          </cell>
          <cell r="E1109">
            <v>8</v>
          </cell>
          <cell r="G1109">
            <v>22</v>
          </cell>
          <cell r="H1109">
            <v>22</v>
          </cell>
          <cell r="I1109">
            <v>13</v>
          </cell>
          <cell r="J1109">
            <v>10</v>
          </cell>
          <cell r="L1109">
            <v>17</v>
          </cell>
          <cell r="M1109">
            <v>21</v>
          </cell>
        </row>
        <row r="1110">
          <cell r="B1110">
            <v>1</v>
          </cell>
          <cell r="C1110">
            <v>2</v>
          </cell>
          <cell r="D1110">
            <v>1</v>
          </cell>
          <cell r="G1110">
            <v>3</v>
          </cell>
          <cell r="H1110">
            <v>3</v>
          </cell>
          <cell r="I1110">
            <v>2</v>
          </cell>
          <cell r="J1110">
            <v>1</v>
          </cell>
          <cell r="L1110">
            <v>2</v>
          </cell>
        </row>
        <row r="1111">
          <cell r="B1111">
            <v>4</v>
          </cell>
          <cell r="C1111">
            <v>4</v>
          </cell>
          <cell r="D1111">
            <v>1</v>
          </cell>
          <cell r="E1111">
            <v>2</v>
          </cell>
          <cell r="G1111">
            <v>3</v>
          </cell>
          <cell r="H1111">
            <v>4</v>
          </cell>
          <cell r="I1111">
            <v>3</v>
          </cell>
          <cell r="J1111">
            <v>2</v>
          </cell>
          <cell r="L1111">
            <v>3</v>
          </cell>
          <cell r="M1111">
            <v>1</v>
          </cell>
        </row>
        <row r="1112">
          <cell r="B1112">
            <v>2038</v>
          </cell>
          <cell r="C1112">
            <v>1878</v>
          </cell>
          <cell r="D1112">
            <v>1736</v>
          </cell>
          <cell r="E1112">
            <v>1685</v>
          </cell>
          <cell r="G1112">
            <v>1602</v>
          </cell>
          <cell r="H1112">
            <v>1519</v>
          </cell>
          <cell r="I1112">
            <v>1433</v>
          </cell>
          <cell r="J1112">
            <v>1258</v>
          </cell>
          <cell r="L1112">
            <v>1154</v>
          </cell>
          <cell r="M1112">
            <v>1142</v>
          </cell>
        </row>
        <row r="1113">
          <cell r="B1113">
            <v>325</v>
          </cell>
          <cell r="C1113">
            <v>341</v>
          </cell>
          <cell r="D1113">
            <v>344</v>
          </cell>
          <cell r="E1113">
            <v>322</v>
          </cell>
          <cell r="G1113">
            <v>338</v>
          </cell>
          <cell r="H1113">
            <v>252</v>
          </cell>
          <cell r="I1113">
            <v>231</v>
          </cell>
          <cell r="J1113">
            <v>256</v>
          </cell>
          <cell r="L1113">
            <v>243</v>
          </cell>
          <cell r="M1113">
            <v>232</v>
          </cell>
        </row>
        <row r="1114">
          <cell r="B1114">
            <v>114</v>
          </cell>
          <cell r="C1114">
            <v>136</v>
          </cell>
          <cell r="D1114">
            <v>146</v>
          </cell>
          <cell r="E1114">
            <v>166</v>
          </cell>
          <cell r="G1114">
            <v>177</v>
          </cell>
          <cell r="H1114">
            <v>59</v>
          </cell>
          <cell r="I1114">
            <v>76</v>
          </cell>
          <cell r="J1114">
            <v>97</v>
          </cell>
          <cell r="L1114">
            <v>119</v>
          </cell>
          <cell r="M1114">
            <v>88</v>
          </cell>
        </row>
        <row r="1115">
          <cell r="B1115">
            <v>159</v>
          </cell>
          <cell r="C1115">
            <v>159</v>
          </cell>
          <cell r="D1115">
            <v>180</v>
          </cell>
          <cell r="E1115">
            <v>183</v>
          </cell>
          <cell r="G1115">
            <v>12</v>
          </cell>
          <cell r="H1115">
            <v>12</v>
          </cell>
          <cell r="I1115">
            <v>23</v>
          </cell>
          <cell r="J1115">
            <v>14</v>
          </cell>
          <cell r="L1115">
            <v>17</v>
          </cell>
          <cell r="M1115">
            <v>14</v>
          </cell>
        </row>
        <row r="1116">
          <cell r="B1116">
            <v>34</v>
          </cell>
          <cell r="C1116">
            <v>37</v>
          </cell>
          <cell r="D1116">
            <v>44</v>
          </cell>
          <cell r="E1116">
            <v>52</v>
          </cell>
          <cell r="G1116">
            <v>55</v>
          </cell>
          <cell r="H1116">
            <v>54</v>
          </cell>
          <cell r="I1116">
            <v>61</v>
          </cell>
          <cell r="J1116">
            <v>74</v>
          </cell>
          <cell r="L1116">
            <v>79</v>
          </cell>
          <cell r="M1116">
            <v>67</v>
          </cell>
        </row>
        <row r="1117">
          <cell r="B1117">
            <v>6</v>
          </cell>
          <cell r="C1117">
            <v>6</v>
          </cell>
          <cell r="D1117">
            <v>7</v>
          </cell>
          <cell r="E1117">
            <v>7</v>
          </cell>
          <cell r="G1117">
            <v>7</v>
          </cell>
          <cell r="H1117">
            <v>7</v>
          </cell>
          <cell r="I1117">
            <v>10</v>
          </cell>
          <cell r="J1117">
            <v>10</v>
          </cell>
          <cell r="L1117">
            <v>10</v>
          </cell>
          <cell r="M1117">
            <v>18</v>
          </cell>
        </row>
        <row r="1118">
          <cell r="B1118">
            <v>1</v>
          </cell>
          <cell r="C1118">
            <v>1</v>
          </cell>
          <cell r="D1118">
            <v>3</v>
          </cell>
          <cell r="E1118">
            <v>3</v>
          </cell>
          <cell r="G1118">
            <v>5</v>
          </cell>
          <cell r="H1118">
            <v>3</v>
          </cell>
          <cell r="I1118">
            <v>1</v>
          </cell>
          <cell r="J1118">
            <v>2</v>
          </cell>
          <cell r="L1118">
            <v>2</v>
          </cell>
          <cell r="M1118">
            <v>1</v>
          </cell>
        </row>
        <row r="1119">
          <cell r="B1119">
            <v>4</v>
          </cell>
          <cell r="C1119">
            <v>5</v>
          </cell>
          <cell r="D1119">
            <v>7</v>
          </cell>
          <cell r="E1119">
            <v>7</v>
          </cell>
          <cell r="G1119">
            <v>9</v>
          </cell>
          <cell r="H1119">
            <v>9</v>
          </cell>
          <cell r="I1119">
            <v>10</v>
          </cell>
          <cell r="J1119">
            <v>13</v>
          </cell>
          <cell r="L1119">
            <v>11</v>
          </cell>
          <cell r="M1119">
            <v>9</v>
          </cell>
        </row>
        <row r="1120">
          <cell r="G1120">
            <v>1</v>
          </cell>
          <cell r="I1120">
            <v>3</v>
          </cell>
          <cell r="J1120">
            <v>4</v>
          </cell>
          <cell r="L1120">
            <v>4</v>
          </cell>
          <cell r="M1120">
            <v>3</v>
          </cell>
        </row>
        <row r="1121">
          <cell r="B1121">
            <v>1</v>
          </cell>
          <cell r="C1121">
            <v>1</v>
          </cell>
          <cell r="D1121">
            <v>1</v>
          </cell>
          <cell r="E1121">
            <v>1</v>
          </cell>
          <cell r="G1121">
            <v>2</v>
          </cell>
          <cell r="H1121">
            <v>1</v>
          </cell>
          <cell r="I1121">
            <v>1</v>
          </cell>
          <cell r="J1121">
            <v>2</v>
          </cell>
          <cell r="L1121">
            <v>3</v>
          </cell>
          <cell r="M1121">
            <v>2</v>
          </cell>
        </row>
        <row r="1122">
          <cell r="B1122">
            <v>1469</v>
          </cell>
          <cell r="C1122">
            <v>1393</v>
          </cell>
          <cell r="D1122">
            <v>1342</v>
          </cell>
          <cell r="E1122">
            <v>1205</v>
          </cell>
          <cell r="G1122">
            <v>1021</v>
          </cell>
          <cell r="H1122">
            <v>1034</v>
          </cell>
          <cell r="I1122">
            <v>915</v>
          </cell>
          <cell r="J1122">
            <v>956</v>
          </cell>
          <cell r="L1122">
            <v>1029</v>
          </cell>
          <cell r="M1122">
            <v>1027</v>
          </cell>
        </row>
        <row r="1123">
          <cell r="B1123">
            <v>20</v>
          </cell>
          <cell r="C1123">
            <v>19</v>
          </cell>
          <cell r="D1123">
            <v>21</v>
          </cell>
          <cell r="E1123">
            <v>23</v>
          </cell>
          <cell r="G1123">
            <v>20</v>
          </cell>
          <cell r="H1123">
            <v>19</v>
          </cell>
          <cell r="I1123">
            <v>22</v>
          </cell>
          <cell r="J1123">
            <v>32</v>
          </cell>
          <cell r="L1123">
            <v>37</v>
          </cell>
          <cell r="M1123">
            <v>18</v>
          </cell>
        </row>
        <row r="1124">
          <cell r="B1124">
            <v>9</v>
          </cell>
          <cell r="C1124">
            <v>10</v>
          </cell>
          <cell r="D1124">
            <v>14</v>
          </cell>
          <cell r="E1124">
            <v>12</v>
          </cell>
          <cell r="G1124">
            <v>10</v>
          </cell>
          <cell r="H1124">
            <v>10</v>
          </cell>
          <cell r="I1124">
            <v>10</v>
          </cell>
          <cell r="J1124">
            <v>18</v>
          </cell>
          <cell r="L1124">
            <v>23</v>
          </cell>
          <cell r="M1124">
            <v>7</v>
          </cell>
        </row>
        <row r="1125">
          <cell r="B1125">
            <v>23</v>
          </cell>
          <cell r="C1125">
            <v>23</v>
          </cell>
          <cell r="D1125">
            <v>44</v>
          </cell>
          <cell r="E1125">
            <v>41</v>
          </cell>
          <cell r="G1125">
            <v>52</v>
          </cell>
          <cell r="H1125">
            <v>53</v>
          </cell>
          <cell r="I1125">
            <v>45</v>
          </cell>
          <cell r="J1125">
            <v>51</v>
          </cell>
          <cell r="L1125">
            <v>68</v>
          </cell>
          <cell r="M1125">
            <v>32</v>
          </cell>
        </row>
        <row r="1126">
          <cell r="A1126" t="str">
            <v>Total general</v>
          </cell>
          <cell r="B1126">
            <v>8128187</v>
          </cell>
          <cell r="C1126">
            <v>8293627</v>
          </cell>
          <cell r="D1126">
            <v>8342414</v>
          </cell>
          <cell r="E1126">
            <v>8454845</v>
          </cell>
          <cell r="G1126">
            <v>8729355</v>
          </cell>
          <cell r="H1126">
            <v>8707849</v>
          </cell>
          <cell r="I1126">
            <v>8833451</v>
          </cell>
          <cell r="J1126">
            <v>8921317</v>
          </cell>
          <cell r="L1126">
            <v>9034224</v>
          </cell>
          <cell r="M1126">
            <v>8921165</v>
          </cell>
        </row>
      </sheetData>
      <sheetData sheetId="1">
        <row r="6">
          <cell r="Q6" t="str">
            <v>05001</v>
          </cell>
          <cell r="R6">
            <v>629451</v>
          </cell>
          <cell r="S6">
            <v>628745</v>
          </cell>
          <cell r="T6">
            <v>636827</v>
          </cell>
          <cell r="U6">
            <v>644738</v>
          </cell>
          <cell r="V6">
            <v>658682</v>
          </cell>
          <cell r="W6">
            <v>669364</v>
          </cell>
          <cell r="X6">
            <v>673935</v>
          </cell>
          <cell r="Y6">
            <v>692550</v>
          </cell>
          <cell r="Z6">
            <v>692168</v>
          </cell>
          <cell r="AA6">
            <v>697999</v>
          </cell>
        </row>
        <row r="7">
          <cell r="Q7" t="str">
            <v>05002</v>
          </cell>
          <cell r="R7">
            <v>2055</v>
          </cell>
          <cell r="S7">
            <v>2241</v>
          </cell>
          <cell r="T7">
            <v>2195</v>
          </cell>
          <cell r="U7">
            <v>2129</v>
          </cell>
          <cell r="V7">
            <v>2309</v>
          </cell>
          <cell r="W7">
            <v>2323</v>
          </cell>
          <cell r="X7">
            <v>2284</v>
          </cell>
          <cell r="Y7">
            <v>2220</v>
          </cell>
          <cell r="Z7">
            <v>950</v>
          </cell>
          <cell r="AA7">
            <v>869</v>
          </cell>
        </row>
        <row r="8">
          <cell r="Q8" t="str">
            <v>05004</v>
          </cell>
          <cell r="R8">
            <v>127</v>
          </cell>
          <cell r="S8">
            <v>134</v>
          </cell>
          <cell r="T8">
            <v>137</v>
          </cell>
          <cell r="U8">
            <v>136</v>
          </cell>
          <cell r="V8">
            <v>140</v>
          </cell>
          <cell r="W8">
            <v>141</v>
          </cell>
          <cell r="X8">
            <v>131</v>
          </cell>
          <cell r="Y8">
            <v>132</v>
          </cell>
          <cell r="Z8">
            <v>124</v>
          </cell>
          <cell r="AA8">
            <v>122</v>
          </cell>
        </row>
        <row r="9">
          <cell r="Q9" t="str">
            <v>05021</v>
          </cell>
          <cell r="R9">
            <v>150</v>
          </cell>
          <cell r="S9">
            <v>361</v>
          </cell>
          <cell r="T9">
            <v>399</v>
          </cell>
          <cell r="U9">
            <v>290</v>
          </cell>
          <cell r="V9">
            <v>623</v>
          </cell>
          <cell r="W9">
            <v>399</v>
          </cell>
          <cell r="X9">
            <v>504</v>
          </cell>
          <cell r="Y9">
            <v>595</v>
          </cell>
          <cell r="Z9">
            <v>549</v>
          </cell>
          <cell r="AA9">
            <v>63</v>
          </cell>
        </row>
        <row r="10">
          <cell r="Q10" t="str">
            <v>05030</v>
          </cell>
          <cell r="R10">
            <v>3199</v>
          </cell>
          <cell r="S10">
            <v>3600</v>
          </cell>
          <cell r="T10">
            <v>3520</v>
          </cell>
          <cell r="U10">
            <v>3539</v>
          </cell>
          <cell r="V10">
            <v>3426</v>
          </cell>
          <cell r="W10">
            <v>3355</v>
          </cell>
          <cell r="X10">
            <v>3378</v>
          </cell>
          <cell r="Y10">
            <v>3160</v>
          </cell>
          <cell r="Z10">
            <v>3359</v>
          </cell>
          <cell r="AA10">
            <v>2942</v>
          </cell>
        </row>
        <row r="11">
          <cell r="Q11" t="str">
            <v>05031</v>
          </cell>
          <cell r="R11">
            <v>1329</v>
          </cell>
          <cell r="S11">
            <v>1668</v>
          </cell>
          <cell r="T11">
            <v>1409</v>
          </cell>
          <cell r="U11">
            <v>1336</v>
          </cell>
          <cell r="V11">
            <v>1414</v>
          </cell>
          <cell r="W11">
            <v>1279</v>
          </cell>
          <cell r="X11">
            <v>1293</v>
          </cell>
          <cell r="Y11">
            <v>1252</v>
          </cell>
          <cell r="Z11">
            <v>1329</v>
          </cell>
          <cell r="AA11">
            <v>900</v>
          </cell>
        </row>
        <row r="12">
          <cell r="Q12" t="str">
            <v>05034</v>
          </cell>
          <cell r="R12">
            <v>3136</v>
          </cell>
          <cell r="S12">
            <v>3670</v>
          </cell>
          <cell r="T12">
            <v>3732</v>
          </cell>
          <cell r="U12">
            <v>3818</v>
          </cell>
          <cell r="V12">
            <v>3902</v>
          </cell>
          <cell r="W12">
            <v>3889</v>
          </cell>
          <cell r="X12">
            <v>4028</v>
          </cell>
          <cell r="Y12">
            <v>4010</v>
          </cell>
          <cell r="Z12">
            <v>3892</v>
          </cell>
          <cell r="AA12">
            <v>3371</v>
          </cell>
        </row>
        <row r="13">
          <cell r="Q13" t="str">
            <v>05036</v>
          </cell>
          <cell r="R13">
            <v>260</v>
          </cell>
          <cell r="S13">
            <v>405</v>
          </cell>
          <cell r="T13">
            <v>390</v>
          </cell>
          <cell r="U13">
            <v>391</v>
          </cell>
          <cell r="V13">
            <v>483</v>
          </cell>
          <cell r="W13">
            <v>541</v>
          </cell>
          <cell r="X13">
            <v>626</v>
          </cell>
          <cell r="Y13">
            <v>533</v>
          </cell>
          <cell r="Z13">
            <v>546</v>
          </cell>
          <cell r="AA13">
            <v>370</v>
          </cell>
        </row>
        <row r="14">
          <cell r="Q14" t="str">
            <v>05038</v>
          </cell>
          <cell r="R14">
            <v>454</v>
          </cell>
          <cell r="S14">
            <v>464</v>
          </cell>
          <cell r="T14">
            <v>475</v>
          </cell>
          <cell r="U14">
            <v>471</v>
          </cell>
          <cell r="V14">
            <v>467</v>
          </cell>
          <cell r="W14">
            <v>486</v>
          </cell>
          <cell r="X14">
            <v>408</v>
          </cell>
          <cell r="Y14">
            <v>384</v>
          </cell>
          <cell r="Z14">
            <v>343</v>
          </cell>
          <cell r="AA14">
            <v>306</v>
          </cell>
        </row>
        <row r="15">
          <cell r="Q15" t="str">
            <v>05040</v>
          </cell>
          <cell r="R15">
            <v>1180</v>
          </cell>
          <cell r="S15">
            <v>1177</v>
          </cell>
          <cell r="T15">
            <v>1221</v>
          </cell>
          <cell r="U15">
            <v>1203</v>
          </cell>
          <cell r="V15">
            <v>1191</v>
          </cell>
          <cell r="W15">
            <v>1708</v>
          </cell>
          <cell r="X15">
            <v>1800</v>
          </cell>
          <cell r="Y15">
            <v>1786</v>
          </cell>
          <cell r="Z15">
            <v>1315</v>
          </cell>
          <cell r="AA15">
            <v>1703</v>
          </cell>
        </row>
        <row r="16">
          <cell r="Q16" t="str">
            <v>05042</v>
          </cell>
          <cell r="R16">
            <v>2734</v>
          </cell>
          <cell r="S16">
            <v>3196</v>
          </cell>
          <cell r="T16">
            <v>4001</v>
          </cell>
          <cell r="U16">
            <v>4057</v>
          </cell>
          <cell r="V16">
            <v>3310</v>
          </cell>
          <cell r="W16">
            <v>4147</v>
          </cell>
          <cell r="X16">
            <v>3481</v>
          </cell>
          <cell r="Y16">
            <v>3635</v>
          </cell>
          <cell r="Z16">
            <v>3527</v>
          </cell>
          <cell r="AA16">
            <v>3077</v>
          </cell>
        </row>
        <row r="17">
          <cell r="Q17" t="str">
            <v>05044</v>
          </cell>
          <cell r="R17">
            <v>197</v>
          </cell>
          <cell r="S17">
            <v>825</v>
          </cell>
          <cell r="T17">
            <v>867</v>
          </cell>
          <cell r="U17">
            <v>825</v>
          </cell>
          <cell r="V17">
            <v>827</v>
          </cell>
          <cell r="W17">
            <v>825</v>
          </cell>
          <cell r="X17">
            <v>1101</v>
          </cell>
          <cell r="Y17">
            <v>1013</v>
          </cell>
          <cell r="Z17">
            <v>658</v>
          </cell>
          <cell r="AA17">
            <v>798</v>
          </cell>
        </row>
        <row r="18">
          <cell r="Q18" t="str">
            <v>05045</v>
          </cell>
          <cell r="R18">
            <v>20869</v>
          </cell>
          <cell r="S18">
            <v>26103</v>
          </cell>
          <cell r="T18">
            <v>26256</v>
          </cell>
          <cell r="U18">
            <v>26482</v>
          </cell>
          <cell r="V18">
            <v>26593</v>
          </cell>
          <cell r="W18">
            <v>26555</v>
          </cell>
          <cell r="X18">
            <v>27056</v>
          </cell>
          <cell r="Y18">
            <v>26845</v>
          </cell>
          <cell r="Z18">
            <v>26383</v>
          </cell>
          <cell r="AA18">
            <v>19654</v>
          </cell>
        </row>
        <row r="19">
          <cell r="Q19" t="str">
            <v>05051</v>
          </cell>
          <cell r="R19">
            <v>1014</v>
          </cell>
          <cell r="S19">
            <v>1607</v>
          </cell>
          <cell r="T19">
            <v>1532</v>
          </cell>
          <cell r="U19">
            <v>1530</v>
          </cell>
          <cell r="V19">
            <v>1483</v>
          </cell>
          <cell r="W19">
            <v>1500</v>
          </cell>
          <cell r="X19">
            <v>1452</v>
          </cell>
          <cell r="Y19">
            <v>1398</v>
          </cell>
          <cell r="Z19">
            <v>1334</v>
          </cell>
          <cell r="AA19">
            <v>1018</v>
          </cell>
        </row>
        <row r="20">
          <cell r="Q20" t="str">
            <v>05055</v>
          </cell>
          <cell r="R20">
            <v>262</v>
          </cell>
          <cell r="S20">
            <v>227</v>
          </cell>
          <cell r="T20">
            <v>205</v>
          </cell>
          <cell r="U20">
            <v>185</v>
          </cell>
          <cell r="V20">
            <v>184</v>
          </cell>
          <cell r="W20">
            <v>199</v>
          </cell>
          <cell r="X20">
            <v>200</v>
          </cell>
          <cell r="Y20">
            <v>193</v>
          </cell>
          <cell r="Z20">
            <v>173</v>
          </cell>
          <cell r="AA20">
            <v>161</v>
          </cell>
        </row>
        <row r="21">
          <cell r="Q21" t="str">
            <v>05059</v>
          </cell>
          <cell r="R21">
            <v>99</v>
          </cell>
          <cell r="S21">
            <v>955</v>
          </cell>
          <cell r="T21">
            <v>967</v>
          </cell>
          <cell r="U21">
            <v>732</v>
          </cell>
          <cell r="V21">
            <v>732</v>
          </cell>
          <cell r="W21">
            <v>731</v>
          </cell>
          <cell r="X21">
            <v>938</v>
          </cell>
          <cell r="Y21">
            <v>942</v>
          </cell>
          <cell r="Z21">
            <v>652</v>
          </cell>
          <cell r="AA21">
            <v>729</v>
          </cell>
        </row>
        <row r="22">
          <cell r="Q22" t="str">
            <v>05079</v>
          </cell>
          <cell r="R22">
            <v>7700</v>
          </cell>
          <cell r="S22">
            <v>7897</v>
          </cell>
          <cell r="T22">
            <v>7702</v>
          </cell>
          <cell r="U22">
            <v>7771</v>
          </cell>
          <cell r="V22">
            <v>7905</v>
          </cell>
          <cell r="W22">
            <v>7949</v>
          </cell>
          <cell r="X22">
            <v>7954</v>
          </cell>
          <cell r="Y22">
            <v>8202</v>
          </cell>
          <cell r="Z22">
            <v>8117</v>
          </cell>
          <cell r="AA22">
            <v>8177</v>
          </cell>
        </row>
        <row r="23">
          <cell r="Q23" t="str">
            <v>05086</v>
          </cell>
          <cell r="R23">
            <v>379</v>
          </cell>
          <cell r="S23">
            <v>541</v>
          </cell>
          <cell r="T23">
            <v>550</v>
          </cell>
          <cell r="U23">
            <v>545</v>
          </cell>
          <cell r="V23">
            <v>570</v>
          </cell>
          <cell r="W23">
            <v>591</v>
          </cell>
          <cell r="X23">
            <v>566</v>
          </cell>
          <cell r="Y23">
            <v>351</v>
          </cell>
          <cell r="Z23">
            <v>572</v>
          </cell>
          <cell r="AA23">
            <v>563</v>
          </cell>
        </row>
        <row r="24">
          <cell r="Q24" t="str">
            <v>05088</v>
          </cell>
          <cell r="R24">
            <v>123651</v>
          </cell>
          <cell r="S24">
            <v>124981</v>
          </cell>
          <cell r="T24">
            <v>126140</v>
          </cell>
          <cell r="U24">
            <v>128385</v>
          </cell>
          <cell r="V24">
            <v>132418</v>
          </cell>
          <cell r="W24">
            <v>134362</v>
          </cell>
          <cell r="X24">
            <v>135951</v>
          </cell>
          <cell r="Y24">
            <v>138281</v>
          </cell>
          <cell r="Z24">
            <v>141189</v>
          </cell>
          <cell r="AA24">
            <v>141328</v>
          </cell>
        </row>
        <row r="25">
          <cell r="Q25" t="str">
            <v>05091</v>
          </cell>
          <cell r="R25">
            <v>669</v>
          </cell>
          <cell r="S25">
            <v>640</v>
          </cell>
          <cell r="T25">
            <v>656</v>
          </cell>
          <cell r="U25">
            <v>700</v>
          </cell>
          <cell r="V25">
            <v>862</v>
          </cell>
          <cell r="W25">
            <v>785</v>
          </cell>
          <cell r="X25">
            <v>932</v>
          </cell>
          <cell r="Y25">
            <v>876</v>
          </cell>
          <cell r="Z25">
            <v>864</v>
          </cell>
          <cell r="AA25">
            <v>925</v>
          </cell>
        </row>
        <row r="26">
          <cell r="Q26" t="str">
            <v>05093</v>
          </cell>
          <cell r="R26">
            <v>843</v>
          </cell>
          <cell r="S26">
            <v>1212</v>
          </cell>
          <cell r="T26">
            <v>1191</v>
          </cell>
          <cell r="U26">
            <v>1473</v>
          </cell>
          <cell r="V26">
            <v>1456</v>
          </cell>
          <cell r="W26">
            <v>1422</v>
          </cell>
          <cell r="X26">
            <v>3003</v>
          </cell>
          <cell r="Y26">
            <v>2393</v>
          </cell>
          <cell r="Z26">
            <v>2842</v>
          </cell>
          <cell r="AA26">
            <v>1314</v>
          </cell>
        </row>
        <row r="27">
          <cell r="Q27" t="str">
            <v>05101</v>
          </cell>
          <cell r="R27">
            <v>2002</v>
          </cell>
          <cell r="S27">
            <v>2490</v>
          </cell>
          <cell r="T27">
            <v>2356</v>
          </cell>
          <cell r="U27">
            <v>2363</v>
          </cell>
          <cell r="V27">
            <v>2229</v>
          </cell>
          <cell r="W27">
            <v>2362</v>
          </cell>
          <cell r="X27">
            <v>2981</v>
          </cell>
          <cell r="Y27">
            <v>2992</v>
          </cell>
          <cell r="Z27">
            <v>2753</v>
          </cell>
          <cell r="AA27">
            <v>1779</v>
          </cell>
        </row>
        <row r="28">
          <cell r="Q28" t="str">
            <v>05107</v>
          </cell>
          <cell r="R28">
            <v>354</v>
          </cell>
          <cell r="S28">
            <v>396</v>
          </cell>
          <cell r="T28">
            <v>492</v>
          </cell>
          <cell r="U28">
            <v>533</v>
          </cell>
          <cell r="V28">
            <v>546</v>
          </cell>
          <cell r="W28">
            <v>570</v>
          </cell>
          <cell r="X28">
            <v>614</v>
          </cell>
          <cell r="Y28">
            <v>707</v>
          </cell>
          <cell r="Z28">
            <v>657</v>
          </cell>
          <cell r="AA28">
            <v>581</v>
          </cell>
        </row>
        <row r="29">
          <cell r="Q29" t="str">
            <v>05113</v>
          </cell>
          <cell r="R29">
            <v>361</v>
          </cell>
          <cell r="S29">
            <v>378</v>
          </cell>
          <cell r="T29">
            <v>409</v>
          </cell>
          <cell r="U29">
            <v>413</v>
          </cell>
          <cell r="V29">
            <v>416</v>
          </cell>
          <cell r="W29">
            <v>434</v>
          </cell>
          <cell r="X29">
            <v>427</v>
          </cell>
          <cell r="Y29">
            <v>933</v>
          </cell>
          <cell r="Z29">
            <v>842</v>
          </cell>
          <cell r="AA29">
            <v>809</v>
          </cell>
        </row>
        <row r="30">
          <cell r="Q30" t="str">
            <v>05120</v>
          </cell>
          <cell r="R30">
            <v>1247</v>
          </cell>
          <cell r="S30">
            <v>1511</v>
          </cell>
          <cell r="T30">
            <v>1652</v>
          </cell>
          <cell r="U30">
            <v>1737</v>
          </cell>
          <cell r="V30">
            <v>1761</v>
          </cell>
          <cell r="W30">
            <v>1685</v>
          </cell>
          <cell r="X30">
            <v>1646</v>
          </cell>
          <cell r="Y30">
            <v>1451</v>
          </cell>
          <cell r="Z30">
            <v>1225</v>
          </cell>
          <cell r="AA30">
            <v>777</v>
          </cell>
        </row>
        <row r="31">
          <cell r="Q31" t="str">
            <v>05125</v>
          </cell>
          <cell r="R31">
            <v>292</v>
          </cell>
          <cell r="S31">
            <v>302</v>
          </cell>
          <cell r="T31">
            <v>312</v>
          </cell>
          <cell r="U31">
            <v>310</v>
          </cell>
          <cell r="V31">
            <v>321</v>
          </cell>
          <cell r="W31">
            <v>324</v>
          </cell>
          <cell r="X31">
            <v>328</v>
          </cell>
          <cell r="Y31">
            <v>339</v>
          </cell>
          <cell r="Z31">
            <v>588</v>
          </cell>
          <cell r="AA31">
            <v>672</v>
          </cell>
        </row>
        <row r="32">
          <cell r="Q32" t="str">
            <v>05129</v>
          </cell>
          <cell r="R32">
            <v>18898</v>
          </cell>
          <cell r="S32">
            <v>19086</v>
          </cell>
          <cell r="T32">
            <v>19181</v>
          </cell>
          <cell r="U32">
            <v>19606</v>
          </cell>
          <cell r="V32">
            <v>19958</v>
          </cell>
          <cell r="W32">
            <v>20330</v>
          </cell>
          <cell r="X32">
            <v>20380</v>
          </cell>
          <cell r="Y32">
            <v>20472</v>
          </cell>
          <cell r="Z32">
            <v>20679</v>
          </cell>
          <cell r="AA32">
            <v>21038</v>
          </cell>
        </row>
        <row r="33">
          <cell r="Q33" t="str">
            <v>05134</v>
          </cell>
          <cell r="R33">
            <v>369</v>
          </cell>
          <cell r="S33">
            <v>393</v>
          </cell>
          <cell r="T33">
            <v>407</v>
          </cell>
          <cell r="U33">
            <v>404</v>
          </cell>
          <cell r="V33">
            <v>417</v>
          </cell>
          <cell r="W33">
            <v>358</v>
          </cell>
          <cell r="X33">
            <v>376</v>
          </cell>
          <cell r="Y33">
            <v>399</v>
          </cell>
          <cell r="Z33">
            <v>387</v>
          </cell>
          <cell r="AA33">
            <v>388</v>
          </cell>
        </row>
        <row r="34">
          <cell r="Q34" t="str">
            <v>05138</v>
          </cell>
          <cell r="R34">
            <v>626</v>
          </cell>
          <cell r="S34">
            <v>614</v>
          </cell>
          <cell r="T34">
            <v>825</v>
          </cell>
          <cell r="U34">
            <v>816</v>
          </cell>
          <cell r="V34">
            <v>841</v>
          </cell>
          <cell r="W34">
            <v>892</v>
          </cell>
          <cell r="X34">
            <v>951</v>
          </cell>
          <cell r="Y34">
            <v>997</v>
          </cell>
          <cell r="Z34">
            <v>1009</v>
          </cell>
          <cell r="AA34">
            <v>995</v>
          </cell>
        </row>
        <row r="35">
          <cell r="Q35" t="str">
            <v>05142</v>
          </cell>
          <cell r="R35">
            <v>404</v>
          </cell>
          <cell r="S35">
            <v>398</v>
          </cell>
          <cell r="T35">
            <v>414</v>
          </cell>
          <cell r="U35">
            <v>403</v>
          </cell>
          <cell r="V35">
            <v>392</v>
          </cell>
          <cell r="W35">
            <v>386</v>
          </cell>
          <cell r="X35">
            <v>383</v>
          </cell>
          <cell r="Y35">
            <v>379</v>
          </cell>
          <cell r="Z35">
            <v>366</v>
          </cell>
          <cell r="AA35">
            <v>339</v>
          </cell>
        </row>
        <row r="36">
          <cell r="Q36" t="str">
            <v>05145</v>
          </cell>
          <cell r="R36">
            <v>384</v>
          </cell>
          <cell r="S36">
            <v>386</v>
          </cell>
          <cell r="T36">
            <v>389</v>
          </cell>
          <cell r="U36">
            <v>382</v>
          </cell>
          <cell r="V36">
            <v>370</v>
          </cell>
          <cell r="W36">
            <v>425</v>
          </cell>
          <cell r="X36">
            <v>431</v>
          </cell>
          <cell r="Y36">
            <v>433</v>
          </cell>
          <cell r="Z36">
            <v>432</v>
          </cell>
          <cell r="AA36">
            <v>428</v>
          </cell>
        </row>
        <row r="37">
          <cell r="Q37" t="str">
            <v>05147</v>
          </cell>
          <cell r="R37">
            <v>5181</v>
          </cell>
          <cell r="S37">
            <v>6772</v>
          </cell>
          <cell r="T37">
            <v>6839</v>
          </cell>
          <cell r="U37">
            <v>6796</v>
          </cell>
          <cell r="V37">
            <v>6733</v>
          </cell>
          <cell r="W37">
            <v>6504</v>
          </cell>
          <cell r="X37">
            <v>6552</v>
          </cell>
          <cell r="Y37">
            <v>6631</v>
          </cell>
          <cell r="Z37">
            <v>6786</v>
          </cell>
          <cell r="AA37">
            <v>5228</v>
          </cell>
        </row>
        <row r="38">
          <cell r="Q38" t="str">
            <v>05148</v>
          </cell>
          <cell r="R38">
            <v>7984</v>
          </cell>
          <cell r="S38">
            <v>9538</v>
          </cell>
          <cell r="T38">
            <v>10038</v>
          </cell>
          <cell r="U38">
            <v>10252</v>
          </cell>
          <cell r="V38">
            <v>11241</v>
          </cell>
          <cell r="W38">
            <v>11242</v>
          </cell>
          <cell r="X38">
            <v>12243</v>
          </cell>
          <cell r="Y38">
            <v>14293</v>
          </cell>
          <cell r="Z38">
            <v>13271</v>
          </cell>
          <cell r="AA38">
            <v>13869</v>
          </cell>
        </row>
        <row r="39">
          <cell r="Q39" t="str">
            <v>05150</v>
          </cell>
          <cell r="R39">
            <v>442</v>
          </cell>
          <cell r="S39">
            <v>436</v>
          </cell>
          <cell r="T39">
            <v>484</v>
          </cell>
          <cell r="U39">
            <v>412</v>
          </cell>
          <cell r="V39">
            <v>433</v>
          </cell>
          <cell r="W39">
            <v>532</v>
          </cell>
          <cell r="X39">
            <v>433</v>
          </cell>
          <cell r="Y39">
            <v>454</v>
          </cell>
          <cell r="Z39">
            <v>392</v>
          </cell>
          <cell r="AA39">
            <v>386</v>
          </cell>
        </row>
        <row r="40">
          <cell r="Q40" t="str">
            <v>05154</v>
          </cell>
          <cell r="R40">
            <v>11460</v>
          </cell>
          <cell r="S40">
            <v>15351</v>
          </cell>
          <cell r="T40">
            <v>15591</v>
          </cell>
          <cell r="U40">
            <v>15769</v>
          </cell>
          <cell r="V40">
            <v>15900</v>
          </cell>
          <cell r="W40">
            <v>15680</v>
          </cell>
          <cell r="X40">
            <v>16697</v>
          </cell>
          <cell r="Y40">
            <v>15564</v>
          </cell>
          <cell r="Z40">
            <v>15208</v>
          </cell>
          <cell r="AA40">
            <v>11195</v>
          </cell>
        </row>
        <row r="41">
          <cell r="Q41" t="str">
            <v>05172</v>
          </cell>
          <cell r="R41">
            <v>7085</v>
          </cell>
          <cell r="S41">
            <v>9355</v>
          </cell>
          <cell r="T41">
            <v>9595</v>
          </cell>
          <cell r="U41">
            <v>9456</v>
          </cell>
          <cell r="V41">
            <v>9874</v>
          </cell>
          <cell r="W41">
            <v>9526</v>
          </cell>
          <cell r="X41">
            <v>9858</v>
          </cell>
          <cell r="Y41">
            <v>9644</v>
          </cell>
          <cell r="Z41">
            <v>9661</v>
          </cell>
          <cell r="AA41">
            <v>7764</v>
          </cell>
        </row>
        <row r="42">
          <cell r="Q42" t="str">
            <v>05190</v>
          </cell>
          <cell r="R42">
            <v>1650</v>
          </cell>
          <cell r="S42">
            <v>2095</v>
          </cell>
          <cell r="T42">
            <v>2072</v>
          </cell>
          <cell r="U42">
            <v>2061</v>
          </cell>
          <cell r="V42">
            <v>2088</v>
          </cell>
          <cell r="W42">
            <v>2084</v>
          </cell>
          <cell r="X42">
            <v>2108</v>
          </cell>
          <cell r="Y42">
            <v>2101</v>
          </cell>
          <cell r="Z42">
            <v>2075</v>
          </cell>
          <cell r="AA42">
            <v>1876</v>
          </cell>
        </row>
        <row r="43">
          <cell r="Q43" t="str">
            <v>05197</v>
          </cell>
          <cell r="R43">
            <v>3270</v>
          </cell>
          <cell r="S43">
            <v>4237</v>
          </cell>
          <cell r="T43">
            <v>4546</v>
          </cell>
          <cell r="U43">
            <v>3919</v>
          </cell>
          <cell r="V43">
            <v>5039</v>
          </cell>
          <cell r="W43">
            <v>5032</v>
          </cell>
          <cell r="X43">
            <v>5212</v>
          </cell>
          <cell r="Y43">
            <v>5409</v>
          </cell>
          <cell r="Z43">
            <v>5417</v>
          </cell>
          <cell r="AA43">
            <v>5610</v>
          </cell>
        </row>
        <row r="44">
          <cell r="Q44" t="str">
            <v>05206</v>
          </cell>
          <cell r="R44">
            <v>227</v>
          </cell>
          <cell r="S44">
            <v>239</v>
          </cell>
          <cell r="T44">
            <v>431</v>
          </cell>
          <cell r="U44">
            <v>401</v>
          </cell>
          <cell r="V44">
            <v>424</v>
          </cell>
          <cell r="W44">
            <v>445</v>
          </cell>
          <cell r="X44">
            <v>452</v>
          </cell>
          <cell r="Y44">
            <v>422</v>
          </cell>
          <cell r="Z44">
            <v>418</v>
          </cell>
          <cell r="AA44">
            <v>434</v>
          </cell>
        </row>
        <row r="45">
          <cell r="Q45" t="str">
            <v>05209</v>
          </cell>
          <cell r="R45">
            <v>942</v>
          </cell>
          <cell r="S45">
            <v>1073</v>
          </cell>
          <cell r="T45">
            <v>1049</v>
          </cell>
          <cell r="U45">
            <v>1133</v>
          </cell>
          <cell r="V45">
            <v>922</v>
          </cell>
          <cell r="W45">
            <v>1255</v>
          </cell>
          <cell r="X45">
            <v>1267</v>
          </cell>
          <cell r="Y45">
            <v>1271</v>
          </cell>
          <cell r="Z45">
            <v>1331</v>
          </cell>
          <cell r="AA45">
            <v>1490</v>
          </cell>
        </row>
        <row r="46">
          <cell r="Q46" t="str">
            <v>05212</v>
          </cell>
          <cell r="R46">
            <v>20065</v>
          </cell>
          <cell r="S46">
            <v>20118</v>
          </cell>
          <cell r="T46">
            <v>20050</v>
          </cell>
          <cell r="U46">
            <v>20292</v>
          </cell>
          <cell r="V46">
            <v>20795</v>
          </cell>
          <cell r="W46">
            <v>20974</v>
          </cell>
          <cell r="X46">
            <v>21135</v>
          </cell>
          <cell r="Y46">
            <v>21476</v>
          </cell>
          <cell r="Z46">
            <v>21711</v>
          </cell>
          <cell r="AA46">
            <v>21665</v>
          </cell>
        </row>
        <row r="47">
          <cell r="Q47" t="str">
            <v>05234</v>
          </cell>
          <cell r="R47">
            <v>1376</v>
          </cell>
          <cell r="S47">
            <v>1290</v>
          </cell>
          <cell r="T47">
            <v>1572</v>
          </cell>
          <cell r="U47">
            <v>1533</v>
          </cell>
          <cell r="V47">
            <v>1581</v>
          </cell>
          <cell r="W47">
            <v>1512</v>
          </cell>
          <cell r="X47">
            <v>1734</v>
          </cell>
          <cell r="Y47">
            <v>1564</v>
          </cell>
          <cell r="Z47">
            <v>1739</v>
          </cell>
          <cell r="AA47">
            <v>1650</v>
          </cell>
        </row>
        <row r="48">
          <cell r="Q48" t="str">
            <v>05237</v>
          </cell>
          <cell r="R48">
            <v>2732</v>
          </cell>
          <cell r="S48">
            <v>3906</v>
          </cell>
          <cell r="T48">
            <v>3910</v>
          </cell>
          <cell r="U48">
            <v>3993</v>
          </cell>
          <cell r="V48">
            <v>4019</v>
          </cell>
          <cell r="W48">
            <v>3962</v>
          </cell>
          <cell r="X48">
            <v>2370</v>
          </cell>
          <cell r="Y48">
            <v>2192</v>
          </cell>
          <cell r="Z48">
            <v>3824</v>
          </cell>
          <cell r="AA48">
            <v>4985</v>
          </cell>
        </row>
        <row r="49">
          <cell r="Q49" t="str">
            <v>05240</v>
          </cell>
          <cell r="R49">
            <v>621</v>
          </cell>
          <cell r="S49">
            <v>1793</v>
          </cell>
          <cell r="T49">
            <v>1818</v>
          </cell>
          <cell r="U49">
            <v>1807</v>
          </cell>
          <cell r="V49">
            <v>1801</v>
          </cell>
          <cell r="W49">
            <v>1769</v>
          </cell>
          <cell r="X49">
            <v>1932</v>
          </cell>
          <cell r="Y49">
            <v>1702</v>
          </cell>
          <cell r="Z49">
            <v>2170</v>
          </cell>
          <cell r="AA49">
            <v>1698</v>
          </cell>
        </row>
        <row r="50">
          <cell r="Q50" t="str">
            <v>05250</v>
          </cell>
          <cell r="R50">
            <v>4528</v>
          </cell>
          <cell r="S50">
            <v>4522</v>
          </cell>
          <cell r="T50">
            <v>5742</v>
          </cell>
          <cell r="U50">
            <v>4373</v>
          </cell>
          <cell r="V50">
            <v>5107</v>
          </cell>
          <cell r="W50">
            <v>5927</v>
          </cell>
          <cell r="X50">
            <v>9955</v>
          </cell>
          <cell r="Y50">
            <v>13020</v>
          </cell>
          <cell r="Z50">
            <v>12756</v>
          </cell>
          <cell r="AA50">
            <v>12821</v>
          </cell>
        </row>
        <row r="51">
          <cell r="Q51" t="str">
            <v>05264</v>
          </cell>
          <cell r="R51">
            <v>1603</v>
          </cell>
          <cell r="S51">
            <v>1857</v>
          </cell>
          <cell r="T51">
            <v>1870</v>
          </cell>
          <cell r="U51">
            <v>1778</v>
          </cell>
          <cell r="V51">
            <v>1737</v>
          </cell>
          <cell r="W51">
            <v>1922</v>
          </cell>
          <cell r="X51">
            <v>1949</v>
          </cell>
          <cell r="Y51">
            <v>576</v>
          </cell>
          <cell r="Z51">
            <v>2024</v>
          </cell>
          <cell r="AA51">
            <v>2521</v>
          </cell>
        </row>
        <row r="52">
          <cell r="Q52" t="str">
            <v>05266</v>
          </cell>
          <cell r="R52">
            <v>73187</v>
          </cell>
          <cell r="S52">
            <v>73683</v>
          </cell>
          <cell r="T52">
            <v>74669</v>
          </cell>
          <cell r="U52">
            <v>75748</v>
          </cell>
          <cell r="V52">
            <v>77175</v>
          </cell>
          <cell r="W52">
            <v>77716</v>
          </cell>
          <cell r="X52">
            <v>77976</v>
          </cell>
          <cell r="Y52">
            <v>78524</v>
          </cell>
          <cell r="Z52">
            <v>78463</v>
          </cell>
          <cell r="AA52">
            <v>78555</v>
          </cell>
        </row>
        <row r="53">
          <cell r="Q53" t="str">
            <v>05282</v>
          </cell>
          <cell r="R53">
            <v>1964</v>
          </cell>
          <cell r="S53">
            <v>2209</v>
          </cell>
          <cell r="T53">
            <v>2162</v>
          </cell>
          <cell r="U53">
            <v>1677</v>
          </cell>
          <cell r="V53">
            <v>1710</v>
          </cell>
          <cell r="W53">
            <v>2184</v>
          </cell>
          <cell r="X53">
            <v>2248</v>
          </cell>
          <cell r="Y53">
            <v>1666</v>
          </cell>
          <cell r="Z53">
            <v>1735</v>
          </cell>
          <cell r="AA53">
            <v>1637</v>
          </cell>
        </row>
        <row r="54">
          <cell r="Q54" t="str">
            <v>05284</v>
          </cell>
          <cell r="R54">
            <v>1660</v>
          </cell>
          <cell r="S54">
            <v>1742</v>
          </cell>
          <cell r="T54">
            <v>1770</v>
          </cell>
          <cell r="U54">
            <v>1765</v>
          </cell>
          <cell r="V54">
            <v>1772</v>
          </cell>
          <cell r="W54">
            <v>1761</v>
          </cell>
          <cell r="X54">
            <v>1779</v>
          </cell>
          <cell r="Y54">
            <v>1815</v>
          </cell>
          <cell r="Z54">
            <v>1512</v>
          </cell>
          <cell r="AA54">
            <v>1214</v>
          </cell>
        </row>
        <row r="55">
          <cell r="Q55" t="str">
            <v>05306</v>
          </cell>
          <cell r="R55">
            <v>178</v>
          </cell>
          <cell r="S55">
            <v>187</v>
          </cell>
          <cell r="T55">
            <v>189</v>
          </cell>
          <cell r="U55">
            <v>174</v>
          </cell>
          <cell r="V55">
            <v>166</v>
          </cell>
          <cell r="W55">
            <v>161</v>
          </cell>
          <cell r="X55">
            <v>156</v>
          </cell>
          <cell r="Y55">
            <v>564</v>
          </cell>
          <cell r="Z55">
            <v>489</v>
          </cell>
          <cell r="AA55">
            <v>430</v>
          </cell>
        </row>
        <row r="56">
          <cell r="Q56" t="str">
            <v>05308</v>
          </cell>
          <cell r="R56">
            <v>8917</v>
          </cell>
          <cell r="S56">
            <v>8997</v>
          </cell>
          <cell r="T56">
            <v>9033</v>
          </cell>
          <cell r="U56">
            <v>9159</v>
          </cell>
          <cell r="V56">
            <v>9538</v>
          </cell>
          <cell r="W56">
            <v>9724</v>
          </cell>
          <cell r="X56">
            <v>9826</v>
          </cell>
          <cell r="Y56">
            <v>10046</v>
          </cell>
          <cell r="Z56">
            <v>10161</v>
          </cell>
          <cell r="AA56">
            <v>10255</v>
          </cell>
        </row>
        <row r="57">
          <cell r="Q57" t="str">
            <v>05310</v>
          </cell>
          <cell r="R57">
            <v>698</v>
          </cell>
          <cell r="S57">
            <v>815</v>
          </cell>
          <cell r="T57">
            <v>809</v>
          </cell>
          <cell r="U57">
            <v>796</v>
          </cell>
          <cell r="V57">
            <v>865</v>
          </cell>
          <cell r="W57">
            <v>863</v>
          </cell>
          <cell r="X57">
            <v>822</v>
          </cell>
          <cell r="Y57">
            <v>799</v>
          </cell>
          <cell r="Z57">
            <v>784</v>
          </cell>
          <cell r="AA57">
            <v>622</v>
          </cell>
        </row>
        <row r="58">
          <cell r="Q58" t="str">
            <v>05313</v>
          </cell>
          <cell r="R58">
            <v>752</v>
          </cell>
          <cell r="S58">
            <v>1227</v>
          </cell>
          <cell r="T58">
            <v>3175</v>
          </cell>
          <cell r="U58">
            <v>3156</v>
          </cell>
          <cell r="V58">
            <v>3536</v>
          </cell>
          <cell r="W58">
            <v>3282</v>
          </cell>
          <cell r="X58">
            <v>3377</v>
          </cell>
          <cell r="Y58">
            <v>3415</v>
          </cell>
          <cell r="Z58">
            <v>4003</v>
          </cell>
          <cell r="AA58">
            <v>3490</v>
          </cell>
        </row>
        <row r="59">
          <cell r="Q59" t="str">
            <v>05315</v>
          </cell>
          <cell r="R59">
            <v>417</v>
          </cell>
          <cell r="S59">
            <v>418</v>
          </cell>
          <cell r="T59">
            <v>428</v>
          </cell>
          <cell r="U59">
            <v>402</v>
          </cell>
          <cell r="V59">
            <v>409</v>
          </cell>
          <cell r="W59">
            <v>396</v>
          </cell>
          <cell r="X59">
            <v>394</v>
          </cell>
          <cell r="Y59">
            <v>378</v>
          </cell>
          <cell r="Z59">
            <v>363</v>
          </cell>
          <cell r="AA59">
            <v>375</v>
          </cell>
        </row>
        <row r="60">
          <cell r="Q60" t="str">
            <v>05318</v>
          </cell>
          <cell r="R60">
            <v>9649</v>
          </cell>
          <cell r="S60">
            <v>9927</v>
          </cell>
          <cell r="T60">
            <v>9885</v>
          </cell>
          <cell r="U60">
            <v>9967</v>
          </cell>
          <cell r="V60">
            <v>11741</v>
          </cell>
          <cell r="W60">
            <v>11758</v>
          </cell>
          <cell r="X60">
            <v>16699</v>
          </cell>
          <cell r="Y60">
            <v>20747</v>
          </cell>
          <cell r="Z60">
            <v>12712</v>
          </cell>
          <cell r="AA60">
            <v>12603</v>
          </cell>
        </row>
        <row r="61">
          <cell r="Q61" t="str">
            <v>05321</v>
          </cell>
          <cell r="R61">
            <v>1596</v>
          </cell>
          <cell r="S61">
            <v>1638</v>
          </cell>
          <cell r="T61">
            <v>1654</v>
          </cell>
          <cell r="U61">
            <v>1435</v>
          </cell>
          <cell r="V61">
            <v>1367</v>
          </cell>
          <cell r="W61">
            <v>1957</v>
          </cell>
          <cell r="X61">
            <v>1874</v>
          </cell>
          <cell r="Y61">
            <v>2014</v>
          </cell>
          <cell r="Z61">
            <v>1988</v>
          </cell>
          <cell r="AA61">
            <v>2192</v>
          </cell>
        </row>
        <row r="62">
          <cell r="Q62" t="str">
            <v>05347</v>
          </cell>
          <cell r="R62">
            <v>260</v>
          </cell>
          <cell r="S62">
            <v>865</v>
          </cell>
          <cell r="T62">
            <v>828</v>
          </cell>
          <cell r="U62">
            <v>1047</v>
          </cell>
          <cell r="V62">
            <v>1042</v>
          </cell>
          <cell r="W62">
            <v>1035</v>
          </cell>
          <cell r="X62">
            <v>848</v>
          </cell>
          <cell r="Y62">
            <v>844</v>
          </cell>
          <cell r="Z62">
            <v>731</v>
          </cell>
          <cell r="AA62">
            <v>987</v>
          </cell>
        </row>
        <row r="63">
          <cell r="Q63" t="str">
            <v>05353</v>
          </cell>
          <cell r="R63">
            <v>584</v>
          </cell>
          <cell r="S63">
            <v>568</v>
          </cell>
          <cell r="T63">
            <v>500</v>
          </cell>
          <cell r="U63">
            <v>484</v>
          </cell>
          <cell r="V63">
            <v>544</v>
          </cell>
          <cell r="W63">
            <v>484</v>
          </cell>
          <cell r="X63">
            <v>552</v>
          </cell>
          <cell r="Y63">
            <v>515</v>
          </cell>
          <cell r="Z63">
            <v>499</v>
          </cell>
          <cell r="AA63">
            <v>455</v>
          </cell>
        </row>
        <row r="64">
          <cell r="Q64" t="str">
            <v>05360</v>
          </cell>
          <cell r="R64">
            <v>72477</v>
          </cell>
          <cell r="S64">
            <v>74267</v>
          </cell>
          <cell r="T64">
            <v>75122</v>
          </cell>
          <cell r="U64">
            <v>75411</v>
          </cell>
          <cell r="V64">
            <v>77093</v>
          </cell>
          <cell r="W64">
            <v>78121</v>
          </cell>
          <cell r="X64">
            <v>78856</v>
          </cell>
          <cell r="Y64">
            <v>79661</v>
          </cell>
          <cell r="Z64">
            <v>79244</v>
          </cell>
          <cell r="AA64">
            <v>79786</v>
          </cell>
        </row>
        <row r="65">
          <cell r="Q65" t="str">
            <v>05361</v>
          </cell>
          <cell r="R65">
            <v>930</v>
          </cell>
          <cell r="S65">
            <v>1070</v>
          </cell>
          <cell r="T65">
            <v>1101</v>
          </cell>
          <cell r="U65">
            <v>1078</v>
          </cell>
          <cell r="V65">
            <v>1136</v>
          </cell>
          <cell r="W65">
            <v>1054</v>
          </cell>
          <cell r="X65">
            <v>1051</v>
          </cell>
          <cell r="Y65">
            <v>996</v>
          </cell>
          <cell r="Z65">
            <v>976</v>
          </cell>
          <cell r="AA65">
            <v>843</v>
          </cell>
        </row>
        <row r="66">
          <cell r="Q66" t="str">
            <v>05364</v>
          </cell>
          <cell r="R66">
            <v>1146</v>
          </cell>
          <cell r="S66">
            <v>1155</v>
          </cell>
          <cell r="T66">
            <v>1178</v>
          </cell>
          <cell r="U66">
            <v>1810</v>
          </cell>
          <cell r="V66">
            <v>1785</v>
          </cell>
          <cell r="W66">
            <v>1943</v>
          </cell>
          <cell r="X66">
            <v>2264</v>
          </cell>
          <cell r="Y66">
            <v>1875</v>
          </cell>
          <cell r="Z66">
            <v>1756</v>
          </cell>
          <cell r="AA66">
            <v>2007</v>
          </cell>
        </row>
        <row r="67">
          <cell r="Q67" t="str">
            <v>05368</v>
          </cell>
          <cell r="R67">
            <v>1878</v>
          </cell>
          <cell r="S67">
            <v>1533</v>
          </cell>
          <cell r="T67">
            <v>2235</v>
          </cell>
          <cell r="U67">
            <v>1688</v>
          </cell>
          <cell r="V67">
            <v>1732</v>
          </cell>
          <cell r="W67">
            <v>1739</v>
          </cell>
          <cell r="X67">
            <v>3102</v>
          </cell>
          <cell r="Y67">
            <v>3660</v>
          </cell>
          <cell r="Z67">
            <v>972</v>
          </cell>
          <cell r="AA67">
            <v>1970</v>
          </cell>
        </row>
        <row r="68">
          <cell r="Q68" t="str">
            <v>05376</v>
          </cell>
          <cell r="R68">
            <v>14783</v>
          </cell>
          <cell r="S68">
            <v>15391</v>
          </cell>
          <cell r="T68">
            <v>15067</v>
          </cell>
          <cell r="U68">
            <v>15142</v>
          </cell>
          <cell r="V68">
            <v>15054</v>
          </cell>
          <cell r="W68">
            <v>14074</v>
          </cell>
          <cell r="X68">
            <v>20628</v>
          </cell>
          <cell r="Y68">
            <v>19557</v>
          </cell>
          <cell r="Z68">
            <v>19898</v>
          </cell>
          <cell r="AA68">
            <v>21297</v>
          </cell>
        </row>
        <row r="69">
          <cell r="Q69" t="str">
            <v>05380</v>
          </cell>
          <cell r="R69">
            <v>19870</v>
          </cell>
          <cell r="S69">
            <v>20265</v>
          </cell>
          <cell r="T69">
            <v>20577</v>
          </cell>
          <cell r="U69">
            <v>20928</v>
          </cell>
          <cell r="V69">
            <v>21330</v>
          </cell>
          <cell r="W69">
            <v>21907</v>
          </cell>
          <cell r="X69">
            <v>21857</v>
          </cell>
          <cell r="Y69">
            <v>22058</v>
          </cell>
          <cell r="Z69">
            <v>22084</v>
          </cell>
          <cell r="AA69">
            <v>22206</v>
          </cell>
        </row>
        <row r="70">
          <cell r="Q70" t="str">
            <v>05390</v>
          </cell>
          <cell r="R70">
            <v>855</v>
          </cell>
          <cell r="S70">
            <v>969</v>
          </cell>
          <cell r="T70">
            <v>975</v>
          </cell>
          <cell r="U70">
            <v>945</v>
          </cell>
          <cell r="V70">
            <v>934</v>
          </cell>
          <cell r="W70">
            <v>933</v>
          </cell>
          <cell r="X70">
            <v>941</v>
          </cell>
          <cell r="Y70">
            <v>931</v>
          </cell>
          <cell r="Z70">
            <v>1623</v>
          </cell>
          <cell r="AA70">
            <v>1470</v>
          </cell>
        </row>
        <row r="71">
          <cell r="Q71" t="str">
            <v>05400</v>
          </cell>
          <cell r="R71">
            <v>1772</v>
          </cell>
          <cell r="S71">
            <v>1967</v>
          </cell>
          <cell r="T71">
            <v>1854</v>
          </cell>
          <cell r="U71">
            <v>1657</v>
          </cell>
          <cell r="V71">
            <v>1474</v>
          </cell>
          <cell r="W71">
            <v>1396</v>
          </cell>
          <cell r="X71">
            <v>1394</v>
          </cell>
          <cell r="Y71">
            <v>1378</v>
          </cell>
          <cell r="Z71">
            <v>1331</v>
          </cell>
          <cell r="AA71">
            <v>1248</v>
          </cell>
        </row>
        <row r="72">
          <cell r="Q72" t="str">
            <v>05411</v>
          </cell>
          <cell r="R72">
            <v>389</v>
          </cell>
          <cell r="S72">
            <v>397</v>
          </cell>
          <cell r="T72">
            <v>412</v>
          </cell>
          <cell r="U72">
            <v>403</v>
          </cell>
          <cell r="V72">
            <v>404</v>
          </cell>
          <cell r="W72">
            <v>400</v>
          </cell>
          <cell r="X72">
            <v>405</v>
          </cell>
          <cell r="Y72">
            <v>406</v>
          </cell>
          <cell r="Z72">
            <v>397</v>
          </cell>
          <cell r="AA72">
            <v>374</v>
          </cell>
        </row>
        <row r="73">
          <cell r="Q73" t="str">
            <v>05425</v>
          </cell>
          <cell r="R73">
            <v>415</v>
          </cell>
          <cell r="S73">
            <v>365</v>
          </cell>
          <cell r="T73">
            <v>344</v>
          </cell>
          <cell r="U73">
            <v>518</v>
          </cell>
          <cell r="V73">
            <v>363</v>
          </cell>
          <cell r="W73">
            <v>293</v>
          </cell>
          <cell r="X73">
            <v>290</v>
          </cell>
          <cell r="Y73">
            <v>332</v>
          </cell>
          <cell r="Z73">
            <v>287</v>
          </cell>
          <cell r="AA73">
            <v>295</v>
          </cell>
        </row>
        <row r="74">
          <cell r="Q74" t="str">
            <v>05440</v>
          </cell>
          <cell r="R74">
            <v>20463</v>
          </cell>
          <cell r="S74">
            <v>23107</v>
          </cell>
          <cell r="T74">
            <v>24135</v>
          </cell>
          <cell r="U74">
            <v>25116</v>
          </cell>
          <cell r="V74">
            <v>31801</v>
          </cell>
          <cell r="W74">
            <v>32355</v>
          </cell>
          <cell r="X74">
            <v>29999</v>
          </cell>
          <cell r="Y74">
            <v>31148</v>
          </cell>
          <cell r="Z74">
            <v>39764</v>
          </cell>
          <cell r="AA74">
            <v>34156</v>
          </cell>
        </row>
        <row r="75">
          <cell r="Q75" t="str">
            <v>05467</v>
          </cell>
          <cell r="R75">
            <v>332</v>
          </cell>
          <cell r="S75">
            <v>352</v>
          </cell>
          <cell r="T75">
            <v>415</v>
          </cell>
          <cell r="U75">
            <v>423</v>
          </cell>
          <cell r="V75">
            <v>465</v>
          </cell>
          <cell r="W75">
            <v>473</v>
          </cell>
          <cell r="X75">
            <v>694</v>
          </cell>
          <cell r="Y75">
            <v>446</v>
          </cell>
          <cell r="Z75">
            <v>427</v>
          </cell>
          <cell r="AA75">
            <v>521</v>
          </cell>
        </row>
        <row r="76">
          <cell r="Q76" t="str">
            <v>05475</v>
          </cell>
          <cell r="R76">
            <v>68</v>
          </cell>
          <cell r="S76">
            <v>75</v>
          </cell>
          <cell r="T76">
            <v>93</v>
          </cell>
          <cell r="U76">
            <v>90</v>
          </cell>
          <cell r="V76">
            <v>101</v>
          </cell>
          <cell r="W76">
            <v>101</v>
          </cell>
          <cell r="X76">
            <v>94</v>
          </cell>
          <cell r="Y76">
            <v>88</v>
          </cell>
          <cell r="Z76">
            <v>75</v>
          </cell>
          <cell r="AA76">
            <v>72</v>
          </cell>
        </row>
        <row r="77">
          <cell r="Q77" t="str">
            <v>05480</v>
          </cell>
          <cell r="R77">
            <v>1078</v>
          </cell>
          <cell r="S77">
            <v>1086</v>
          </cell>
          <cell r="T77">
            <v>1098</v>
          </cell>
          <cell r="U77">
            <v>1047</v>
          </cell>
          <cell r="V77">
            <v>1074</v>
          </cell>
          <cell r="W77">
            <v>1098</v>
          </cell>
          <cell r="X77">
            <v>1083</v>
          </cell>
          <cell r="Y77">
            <v>1050</v>
          </cell>
          <cell r="Z77">
            <v>948</v>
          </cell>
          <cell r="AA77">
            <v>859</v>
          </cell>
        </row>
        <row r="78">
          <cell r="Q78" t="str">
            <v>05483</v>
          </cell>
          <cell r="R78">
            <v>410</v>
          </cell>
          <cell r="S78">
            <v>421</v>
          </cell>
          <cell r="T78">
            <v>366</v>
          </cell>
          <cell r="U78">
            <v>430</v>
          </cell>
          <cell r="V78">
            <v>437</v>
          </cell>
          <cell r="W78">
            <v>410</v>
          </cell>
          <cell r="X78">
            <v>395</v>
          </cell>
          <cell r="Y78">
            <v>396</v>
          </cell>
          <cell r="Z78">
            <v>408</v>
          </cell>
          <cell r="AA78">
            <v>398</v>
          </cell>
        </row>
        <row r="79">
          <cell r="Q79" t="str">
            <v>05490</v>
          </cell>
          <cell r="R79">
            <v>1875</v>
          </cell>
          <cell r="S79">
            <v>2378</v>
          </cell>
          <cell r="T79">
            <v>2482</v>
          </cell>
          <cell r="U79">
            <v>2423</v>
          </cell>
          <cell r="V79">
            <v>2548</v>
          </cell>
          <cell r="W79">
            <v>2547</v>
          </cell>
          <cell r="X79">
            <v>2364</v>
          </cell>
          <cell r="Y79">
            <v>2446</v>
          </cell>
          <cell r="Z79">
            <v>2317</v>
          </cell>
          <cell r="AA79">
            <v>1680</v>
          </cell>
        </row>
        <row r="80">
          <cell r="Q80" t="str">
            <v>05495</v>
          </cell>
          <cell r="R80">
            <v>693</v>
          </cell>
          <cell r="S80">
            <v>1016</v>
          </cell>
          <cell r="T80">
            <v>1023</v>
          </cell>
          <cell r="U80">
            <v>1307</v>
          </cell>
          <cell r="V80">
            <v>1348</v>
          </cell>
          <cell r="W80">
            <v>2071</v>
          </cell>
          <cell r="X80">
            <v>2214</v>
          </cell>
          <cell r="Y80">
            <v>2120</v>
          </cell>
          <cell r="Z80">
            <v>1444</v>
          </cell>
          <cell r="AA80">
            <v>1175</v>
          </cell>
        </row>
        <row r="81">
          <cell r="Q81" t="str">
            <v>05501</v>
          </cell>
          <cell r="R81">
            <v>246</v>
          </cell>
          <cell r="S81">
            <v>260</v>
          </cell>
          <cell r="T81">
            <v>280</v>
          </cell>
          <cell r="U81">
            <v>280</v>
          </cell>
          <cell r="V81">
            <v>293</v>
          </cell>
          <cell r="W81">
            <v>304</v>
          </cell>
          <cell r="X81">
            <v>322</v>
          </cell>
          <cell r="Y81">
            <v>326</v>
          </cell>
          <cell r="Z81">
            <v>329</v>
          </cell>
          <cell r="AA81">
            <v>329</v>
          </cell>
        </row>
        <row r="82">
          <cell r="Q82" t="str">
            <v>05541</v>
          </cell>
          <cell r="R82">
            <v>6573</v>
          </cell>
          <cell r="S82">
            <v>7383</v>
          </cell>
          <cell r="T82">
            <v>7425</v>
          </cell>
          <cell r="U82">
            <v>7513</v>
          </cell>
          <cell r="V82">
            <v>7863</v>
          </cell>
          <cell r="W82">
            <v>7922</v>
          </cell>
          <cell r="X82">
            <v>8029</v>
          </cell>
          <cell r="Y82">
            <v>8430</v>
          </cell>
          <cell r="Z82">
            <v>8664</v>
          </cell>
          <cell r="AA82">
            <v>11085</v>
          </cell>
        </row>
        <row r="83">
          <cell r="Q83" t="str">
            <v>05543</v>
          </cell>
          <cell r="R83">
            <v>285</v>
          </cell>
          <cell r="S83">
            <v>332</v>
          </cell>
          <cell r="T83">
            <v>349</v>
          </cell>
          <cell r="U83">
            <v>354</v>
          </cell>
          <cell r="V83">
            <v>354</v>
          </cell>
          <cell r="W83">
            <v>350</v>
          </cell>
          <cell r="X83">
            <v>357</v>
          </cell>
          <cell r="Y83">
            <v>349</v>
          </cell>
          <cell r="Z83">
            <v>350</v>
          </cell>
          <cell r="AA83">
            <v>344</v>
          </cell>
        </row>
        <row r="84">
          <cell r="Q84" t="str">
            <v>05576</v>
          </cell>
          <cell r="R84">
            <v>279</v>
          </cell>
          <cell r="S84">
            <v>270</v>
          </cell>
          <cell r="T84">
            <v>266</v>
          </cell>
          <cell r="U84">
            <v>262</v>
          </cell>
          <cell r="V84">
            <v>267</v>
          </cell>
          <cell r="W84">
            <v>275</v>
          </cell>
          <cell r="X84">
            <v>451</v>
          </cell>
          <cell r="Y84">
            <v>696</v>
          </cell>
          <cell r="Z84">
            <v>693</v>
          </cell>
          <cell r="AA84">
            <v>678</v>
          </cell>
        </row>
        <row r="85">
          <cell r="Q85" t="str">
            <v>05579</v>
          </cell>
          <cell r="R85">
            <v>6908</v>
          </cell>
          <cell r="S85">
            <v>10237</v>
          </cell>
          <cell r="T85">
            <v>10317</v>
          </cell>
          <cell r="U85">
            <v>11065</v>
          </cell>
          <cell r="V85">
            <v>11907</v>
          </cell>
          <cell r="W85">
            <v>8998</v>
          </cell>
          <cell r="X85">
            <v>9160</v>
          </cell>
          <cell r="Y85">
            <v>8353</v>
          </cell>
          <cell r="Z85">
            <v>8631</v>
          </cell>
          <cell r="AA85">
            <v>7528</v>
          </cell>
        </row>
        <row r="86">
          <cell r="Q86" t="str">
            <v>05585</v>
          </cell>
          <cell r="R86">
            <v>1049</v>
          </cell>
          <cell r="S86">
            <v>1022</v>
          </cell>
          <cell r="T86">
            <v>1066</v>
          </cell>
          <cell r="U86">
            <v>1056</v>
          </cell>
          <cell r="V86">
            <v>992</v>
          </cell>
          <cell r="W86">
            <v>977</v>
          </cell>
          <cell r="X86">
            <v>933</v>
          </cell>
          <cell r="Y86">
            <v>1247</v>
          </cell>
          <cell r="Z86">
            <v>1181</v>
          </cell>
          <cell r="AA86">
            <v>1154</v>
          </cell>
        </row>
        <row r="87">
          <cell r="Q87" t="str">
            <v>05591</v>
          </cell>
          <cell r="R87">
            <v>1881</v>
          </cell>
          <cell r="S87">
            <v>1685</v>
          </cell>
          <cell r="T87">
            <v>1578</v>
          </cell>
          <cell r="U87">
            <v>1385</v>
          </cell>
          <cell r="V87">
            <v>1273</v>
          </cell>
          <cell r="W87">
            <v>1194</v>
          </cell>
          <cell r="X87">
            <v>1146</v>
          </cell>
          <cell r="Y87">
            <v>1098</v>
          </cell>
          <cell r="Z87">
            <v>1030</v>
          </cell>
          <cell r="AA87">
            <v>971</v>
          </cell>
        </row>
        <row r="88">
          <cell r="Q88" t="str">
            <v>05604</v>
          </cell>
          <cell r="R88">
            <v>1967</v>
          </cell>
          <cell r="S88">
            <v>2404</v>
          </cell>
          <cell r="T88">
            <v>4247</v>
          </cell>
          <cell r="U88">
            <v>4460</v>
          </cell>
          <cell r="V88">
            <v>3651</v>
          </cell>
          <cell r="W88">
            <v>3666</v>
          </cell>
          <cell r="X88">
            <v>4728</v>
          </cell>
          <cell r="Y88">
            <v>3537</v>
          </cell>
          <cell r="Z88">
            <v>4450</v>
          </cell>
          <cell r="AA88">
            <v>3404</v>
          </cell>
        </row>
        <row r="89">
          <cell r="Q89" t="str">
            <v>05607</v>
          </cell>
          <cell r="R89">
            <v>6816</v>
          </cell>
          <cell r="S89">
            <v>6367</v>
          </cell>
          <cell r="T89">
            <v>6533</v>
          </cell>
          <cell r="U89">
            <v>6526</v>
          </cell>
          <cell r="V89">
            <v>6373</v>
          </cell>
          <cell r="W89">
            <v>6542</v>
          </cell>
          <cell r="X89">
            <v>6797</v>
          </cell>
          <cell r="Y89">
            <v>6726</v>
          </cell>
          <cell r="Z89">
            <v>7010</v>
          </cell>
          <cell r="AA89">
            <v>7070</v>
          </cell>
        </row>
        <row r="90">
          <cell r="Q90" t="str">
            <v>05615</v>
          </cell>
          <cell r="R90">
            <v>36333</v>
          </cell>
          <cell r="S90">
            <v>36832</v>
          </cell>
          <cell r="T90">
            <v>37377</v>
          </cell>
          <cell r="U90">
            <v>37375</v>
          </cell>
          <cell r="V90">
            <v>37969</v>
          </cell>
          <cell r="W90">
            <v>38341</v>
          </cell>
          <cell r="X90">
            <v>38708</v>
          </cell>
          <cell r="Y90">
            <v>39390</v>
          </cell>
          <cell r="Z90">
            <v>39016</v>
          </cell>
          <cell r="AA90">
            <v>39809</v>
          </cell>
        </row>
        <row r="91">
          <cell r="Q91" t="str">
            <v>05628</v>
          </cell>
          <cell r="R91">
            <v>414</v>
          </cell>
          <cell r="S91">
            <v>429</v>
          </cell>
          <cell r="T91">
            <v>437</v>
          </cell>
          <cell r="U91">
            <v>436</v>
          </cell>
          <cell r="V91">
            <v>440</v>
          </cell>
          <cell r="W91">
            <v>439</v>
          </cell>
          <cell r="X91">
            <v>429</v>
          </cell>
          <cell r="Y91">
            <v>410</v>
          </cell>
          <cell r="Z91">
            <v>372</v>
          </cell>
          <cell r="AA91">
            <v>328</v>
          </cell>
        </row>
        <row r="92">
          <cell r="Q92" t="str">
            <v>05631</v>
          </cell>
          <cell r="R92">
            <v>35230</v>
          </cell>
          <cell r="S92">
            <v>35806</v>
          </cell>
          <cell r="T92">
            <v>36403</v>
          </cell>
          <cell r="U92">
            <v>37464</v>
          </cell>
          <cell r="V92">
            <v>38544</v>
          </cell>
          <cell r="W92">
            <v>39338</v>
          </cell>
          <cell r="X92">
            <v>39109</v>
          </cell>
          <cell r="Y92">
            <v>39360</v>
          </cell>
          <cell r="Z92">
            <v>39360</v>
          </cell>
          <cell r="AA92">
            <v>38802</v>
          </cell>
        </row>
        <row r="93">
          <cell r="Q93" t="str">
            <v>05642</v>
          </cell>
          <cell r="R93">
            <v>661</v>
          </cell>
          <cell r="S93">
            <v>635</v>
          </cell>
          <cell r="T93">
            <v>594</v>
          </cell>
          <cell r="U93">
            <v>576</v>
          </cell>
          <cell r="V93">
            <v>546</v>
          </cell>
          <cell r="W93">
            <v>544</v>
          </cell>
          <cell r="X93">
            <v>524</v>
          </cell>
          <cell r="Y93">
            <v>510</v>
          </cell>
          <cell r="Z93">
            <v>1438</v>
          </cell>
          <cell r="AA93">
            <v>468</v>
          </cell>
        </row>
        <row r="94">
          <cell r="Q94" t="str">
            <v>05647</v>
          </cell>
          <cell r="R94">
            <v>516</v>
          </cell>
          <cell r="S94">
            <v>519</v>
          </cell>
          <cell r="T94">
            <v>536</v>
          </cell>
          <cell r="U94">
            <v>581</v>
          </cell>
          <cell r="V94">
            <v>633</v>
          </cell>
          <cell r="W94">
            <v>782</v>
          </cell>
          <cell r="X94">
            <v>632</v>
          </cell>
          <cell r="Y94">
            <v>612</v>
          </cell>
          <cell r="Z94">
            <v>596</v>
          </cell>
          <cell r="AA94">
            <v>552</v>
          </cell>
        </row>
        <row r="95">
          <cell r="Q95" t="str">
            <v>05649</v>
          </cell>
          <cell r="R95">
            <v>1557</v>
          </cell>
          <cell r="S95">
            <v>1517</v>
          </cell>
          <cell r="T95">
            <v>1455</v>
          </cell>
          <cell r="U95">
            <v>1360</v>
          </cell>
          <cell r="V95">
            <v>1519</v>
          </cell>
          <cell r="W95">
            <v>1810</v>
          </cell>
          <cell r="X95">
            <v>2201</v>
          </cell>
          <cell r="Y95">
            <v>1787</v>
          </cell>
          <cell r="Z95">
            <v>1700</v>
          </cell>
          <cell r="AA95">
            <v>2085</v>
          </cell>
        </row>
        <row r="96">
          <cell r="Q96" t="str">
            <v>05652</v>
          </cell>
          <cell r="R96">
            <v>540</v>
          </cell>
          <cell r="S96">
            <v>559</v>
          </cell>
          <cell r="T96">
            <v>514</v>
          </cell>
          <cell r="U96">
            <v>212</v>
          </cell>
          <cell r="V96">
            <v>649</v>
          </cell>
          <cell r="W96">
            <v>878</v>
          </cell>
          <cell r="X96">
            <v>876</v>
          </cell>
          <cell r="Y96">
            <v>918</v>
          </cell>
          <cell r="Z96">
            <v>909</v>
          </cell>
          <cell r="AA96">
            <v>626</v>
          </cell>
        </row>
        <row r="97">
          <cell r="Q97" t="str">
            <v>05656</v>
          </cell>
          <cell r="R97">
            <v>1615</v>
          </cell>
          <cell r="S97">
            <v>4767</v>
          </cell>
          <cell r="T97">
            <v>4522</v>
          </cell>
          <cell r="U97">
            <v>5202</v>
          </cell>
          <cell r="V97">
            <v>5168</v>
          </cell>
          <cell r="W97">
            <v>4546</v>
          </cell>
          <cell r="X97">
            <v>4318</v>
          </cell>
          <cell r="Y97">
            <v>3952</v>
          </cell>
          <cell r="Z97">
            <v>4405</v>
          </cell>
          <cell r="AA97">
            <v>4824</v>
          </cell>
        </row>
        <row r="98">
          <cell r="Q98" t="str">
            <v>05658</v>
          </cell>
          <cell r="R98">
            <v>425</v>
          </cell>
          <cell r="S98">
            <v>423</v>
          </cell>
          <cell r="T98">
            <v>425</v>
          </cell>
          <cell r="U98">
            <v>414</v>
          </cell>
          <cell r="V98">
            <v>389</v>
          </cell>
          <cell r="W98">
            <v>394</v>
          </cell>
          <cell r="X98">
            <v>379</v>
          </cell>
          <cell r="Y98">
            <v>364</v>
          </cell>
          <cell r="Z98">
            <v>330</v>
          </cell>
          <cell r="AA98">
            <v>290</v>
          </cell>
        </row>
        <row r="99">
          <cell r="Q99" t="str">
            <v>05659</v>
          </cell>
          <cell r="R99">
            <v>793</v>
          </cell>
          <cell r="S99">
            <v>1040</v>
          </cell>
          <cell r="T99">
            <v>992</v>
          </cell>
          <cell r="U99">
            <v>952</v>
          </cell>
          <cell r="V99">
            <v>891</v>
          </cell>
          <cell r="W99">
            <v>847</v>
          </cell>
          <cell r="X99">
            <v>807</v>
          </cell>
          <cell r="Y99">
            <v>762</v>
          </cell>
          <cell r="Z99">
            <v>730</v>
          </cell>
          <cell r="AA99">
            <v>455</v>
          </cell>
        </row>
        <row r="100">
          <cell r="Q100" t="str">
            <v>05660</v>
          </cell>
          <cell r="R100">
            <v>721</v>
          </cell>
          <cell r="S100">
            <v>2097</v>
          </cell>
          <cell r="T100">
            <v>2179</v>
          </cell>
          <cell r="U100">
            <v>2210</v>
          </cell>
          <cell r="V100">
            <v>2334</v>
          </cell>
          <cell r="W100">
            <v>2518</v>
          </cell>
          <cell r="X100">
            <v>2700</v>
          </cell>
          <cell r="Y100">
            <v>3144</v>
          </cell>
          <cell r="Z100">
            <v>3466</v>
          </cell>
          <cell r="AA100">
            <v>3535</v>
          </cell>
        </row>
        <row r="101">
          <cell r="Q101" t="str">
            <v>05664</v>
          </cell>
          <cell r="R101">
            <v>2747</v>
          </cell>
          <cell r="S101">
            <v>3375</v>
          </cell>
          <cell r="T101">
            <v>3405</v>
          </cell>
          <cell r="U101">
            <v>3378</v>
          </cell>
          <cell r="V101">
            <v>3460</v>
          </cell>
          <cell r="W101">
            <v>3703</v>
          </cell>
          <cell r="X101">
            <v>4553</v>
          </cell>
          <cell r="Y101">
            <v>3627</v>
          </cell>
          <cell r="Z101">
            <v>3737</v>
          </cell>
          <cell r="AA101">
            <v>4775</v>
          </cell>
        </row>
        <row r="102">
          <cell r="Q102" t="str">
            <v>05665</v>
          </cell>
          <cell r="R102">
            <v>3389</v>
          </cell>
          <cell r="S102">
            <v>3904</v>
          </cell>
          <cell r="T102">
            <v>4027</v>
          </cell>
          <cell r="U102">
            <v>4077</v>
          </cell>
          <cell r="V102">
            <v>4159</v>
          </cell>
          <cell r="W102">
            <v>4110</v>
          </cell>
          <cell r="X102">
            <v>3974</v>
          </cell>
          <cell r="Y102">
            <v>3879</v>
          </cell>
          <cell r="Z102">
            <v>3851</v>
          </cell>
          <cell r="AA102">
            <v>3523</v>
          </cell>
        </row>
        <row r="103">
          <cell r="Q103" t="str">
            <v>05667</v>
          </cell>
          <cell r="R103">
            <v>1330</v>
          </cell>
          <cell r="S103">
            <v>1285</v>
          </cell>
          <cell r="T103">
            <v>1245</v>
          </cell>
          <cell r="U103">
            <v>1672</v>
          </cell>
          <cell r="V103">
            <v>1150</v>
          </cell>
          <cell r="W103">
            <v>1535</v>
          </cell>
          <cell r="X103">
            <v>1506</v>
          </cell>
          <cell r="Y103">
            <v>1457</v>
          </cell>
          <cell r="Z103">
            <v>1401</v>
          </cell>
          <cell r="AA103">
            <v>1323</v>
          </cell>
        </row>
        <row r="104">
          <cell r="Q104" t="str">
            <v>05670</v>
          </cell>
          <cell r="R104">
            <v>1861</v>
          </cell>
          <cell r="S104">
            <v>2075</v>
          </cell>
          <cell r="T104">
            <v>2079</v>
          </cell>
          <cell r="U104">
            <v>2124</v>
          </cell>
          <cell r="V104">
            <v>2096</v>
          </cell>
          <cell r="W104">
            <v>2107</v>
          </cell>
          <cell r="X104">
            <v>2135</v>
          </cell>
          <cell r="Y104">
            <v>2139</v>
          </cell>
          <cell r="Z104">
            <v>2101</v>
          </cell>
          <cell r="AA104">
            <v>2097</v>
          </cell>
        </row>
        <row r="105">
          <cell r="Q105" t="str">
            <v>05674</v>
          </cell>
          <cell r="R105">
            <v>2486</v>
          </cell>
          <cell r="S105">
            <v>2609</v>
          </cell>
          <cell r="T105">
            <v>2535</v>
          </cell>
          <cell r="U105">
            <v>3392</v>
          </cell>
          <cell r="V105">
            <v>2365</v>
          </cell>
          <cell r="W105">
            <v>2483</v>
          </cell>
          <cell r="X105">
            <v>2691</v>
          </cell>
          <cell r="Y105">
            <v>2297</v>
          </cell>
          <cell r="Z105">
            <v>2586</v>
          </cell>
          <cell r="AA105">
            <v>1985</v>
          </cell>
        </row>
        <row r="106">
          <cell r="Q106" t="str">
            <v>05679</v>
          </cell>
          <cell r="R106">
            <v>2060</v>
          </cell>
          <cell r="S106">
            <v>2353</v>
          </cell>
          <cell r="T106">
            <v>2555</v>
          </cell>
          <cell r="U106">
            <v>2627</v>
          </cell>
          <cell r="V106">
            <v>2813</v>
          </cell>
          <cell r="W106">
            <v>2810</v>
          </cell>
          <cell r="X106">
            <v>2656</v>
          </cell>
          <cell r="Y106">
            <v>2466</v>
          </cell>
          <cell r="Z106">
            <v>2943</v>
          </cell>
          <cell r="AA106">
            <v>3041</v>
          </cell>
        </row>
        <row r="107">
          <cell r="Q107" t="str">
            <v>05686</v>
          </cell>
          <cell r="R107">
            <v>3930</v>
          </cell>
          <cell r="S107">
            <v>4289</v>
          </cell>
          <cell r="T107">
            <v>4185</v>
          </cell>
          <cell r="U107">
            <v>3998</v>
          </cell>
          <cell r="V107">
            <v>3849</v>
          </cell>
          <cell r="W107">
            <v>3685</v>
          </cell>
          <cell r="X107">
            <v>3597</v>
          </cell>
          <cell r="Y107">
            <v>5022</v>
          </cell>
          <cell r="Z107">
            <v>3942</v>
          </cell>
          <cell r="AA107">
            <v>2425</v>
          </cell>
        </row>
        <row r="108">
          <cell r="Q108" t="str">
            <v>05690</v>
          </cell>
          <cell r="R108">
            <v>484</v>
          </cell>
          <cell r="S108">
            <v>458</v>
          </cell>
          <cell r="T108">
            <v>462</v>
          </cell>
          <cell r="U108">
            <v>459</v>
          </cell>
          <cell r="V108">
            <v>408</v>
          </cell>
          <cell r="W108">
            <v>408</v>
          </cell>
          <cell r="X108">
            <v>405</v>
          </cell>
          <cell r="Y108">
            <v>390</v>
          </cell>
          <cell r="Z108">
            <v>389</v>
          </cell>
          <cell r="AA108">
            <v>435</v>
          </cell>
        </row>
        <row r="109">
          <cell r="Q109" t="str">
            <v>05697</v>
          </cell>
          <cell r="R109">
            <v>4706</v>
          </cell>
          <cell r="S109">
            <v>5584</v>
          </cell>
          <cell r="T109">
            <v>6169</v>
          </cell>
          <cell r="U109">
            <v>6200</v>
          </cell>
          <cell r="V109">
            <v>6520</v>
          </cell>
          <cell r="W109">
            <v>7371</v>
          </cell>
          <cell r="X109">
            <v>8182</v>
          </cell>
          <cell r="Y109">
            <v>10840</v>
          </cell>
          <cell r="Z109">
            <v>11024</v>
          </cell>
          <cell r="AA109">
            <v>12496</v>
          </cell>
        </row>
        <row r="110">
          <cell r="Q110" t="str">
            <v>05736</v>
          </cell>
          <cell r="R110">
            <v>9817</v>
          </cell>
          <cell r="S110">
            <v>11265</v>
          </cell>
          <cell r="T110">
            <v>10521</v>
          </cell>
          <cell r="U110">
            <v>12507</v>
          </cell>
          <cell r="V110">
            <v>9381</v>
          </cell>
          <cell r="W110">
            <v>8934</v>
          </cell>
          <cell r="X110">
            <v>8660</v>
          </cell>
          <cell r="Y110">
            <v>8707</v>
          </cell>
          <cell r="Z110">
            <v>8531</v>
          </cell>
          <cell r="AA110">
            <v>6988</v>
          </cell>
        </row>
        <row r="111">
          <cell r="Q111" t="str">
            <v>05756</v>
          </cell>
          <cell r="R111">
            <v>4902</v>
          </cell>
          <cell r="S111">
            <v>5340</v>
          </cell>
          <cell r="T111">
            <v>5137</v>
          </cell>
          <cell r="U111">
            <v>6701</v>
          </cell>
          <cell r="V111">
            <v>2701</v>
          </cell>
          <cell r="W111">
            <v>2561</v>
          </cell>
          <cell r="X111">
            <v>3674</v>
          </cell>
          <cell r="Y111">
            <v>3609</v>
          </cell>
          <cell r="Z111">
            <v>3555</v>
          </cell>
          <cell r="AA111">
            <v>4437</v>
          </cell>
        </row>
        <row r="112">
          <cell r="Q112" t="str">
            <v>05761</v>
          </cell>
          <cell r="R112">
            <v>7215</v>
          </cell>
          <cell r="S112">
            <v>4611</v>
          </cell>
          <cell r="T112">
            <v>4558</v>
          </cell>
          <cell r="U112">
            <v>4849</v>
          </cell>
          <cell r="V112">
            <v>3822</v>
          </cell>
          <cell r="W112">
            <v>3414</v>
          </cell>
          <cell r="X112">
            <v>4518</v>
          </cell>
          <cell r="Y112">
            <v>4121</v>
          </cell>
          <cell r="Z112">
            <v>4245</v>
          </cell>
          <cell r="AA112">
            <v>3769</v>
          </cell>
        </row>
        <row r="113">
          <cell r="Q113" t="str">
            <v>05789</v>
          </cell>
          <cell r="R113">
            <v>1399</v>
          </cell>
          <cell r="S113">
            <v>1438</v>
          </cell>
          <cell r="T113">
            <v>1452</v>
          </cell>
          <cell r="U113">
            <v>1429</v>
          </cell>
          <cell r="V113">
            <v>1419</v>
          </cell>
          <cell r="W113">
            <v>1388</v>
          </cell>
          <cell r="X113">
            <v>2518</v>
          </cell>
          <cell r="Y113">
            <v>4726</v>
          </cell>
          <cell r="Z113">
            <v>2443</v>
          </cell>
          <cell r="AA113">
            <v>2440</v>
          </cell>
        </row>
        <row r="114">
          <cell r="Q114" t="str">
            <v>05790</v>
          </cell>
          <cell r="R114">
            <v>1777</v>
          </cell>
          <cell r="S114">
            <v>2580</v>
          </cell>
          <cell r="T114">
            <v>2931</v>
          </cell>
          <cell r="U114">
            <v>3097</v>
          </cell>
          <cell r="V114">
            <v>3139</v>
          </cell>
          <cell r="W114">
            <v>3093</v>
          </cell>
          <cell r="X114">
            <v>3102</v>
          </cell>
          <cell r="Y114">
            <v>2945</v>
          </cell>
          <cell r="Z114">
            <v>2771</v>
          </cell>
          <cell r="AA114">
            <v>1847</v>
          </cell>
        </row>
        <row r="115">
          <cell r="Q115" t="str">
            <v>05792</v>
          </cell>
          <cell r="R115">
            <v>499</v>
          </cell>
          <cell r="S115">
            <v>478</v>
          </cell>
          <cell r="T115">
            <v>477</v>
          </cell>
          <cell r="U115">
            <v>441</v>
          </cell>
          <cell r="V115">
            <v>408</v>
          </cell>
          <cell r="W115">
            <v>393</v>
          </cell>
          <cell r="X115">
            <v>385</v>
          </cell>
          <cell r="Y115">
            <v>380</v>
          </cell>
          <cell r="Z115">
            <v>342</v>
          </cell>
          <cell r="AA115">
            <v>326</v>
          </cell>
        </row>
        <row r="116">
          <cell r="Q116" t="str">
            <v>05809</v>
          </cell>
          <cell r="R116">
            <v>594</v>
          </cell>
          <cell r="S116">
            <v>1802</v>
          </cell>
          <cell r="T116">
            <v>1841</v>
          </cell>
          <cell r="U116">
            <v>1878</v>
          </cell>
          <cell r="V116">
            <v>1760</v>
          </cell>
          <cell r="W116">
            <v>1752</v>
          </cell>
          <cell r="X116">
            <v>1907</v>
          </cell>
          <cell r="Y116">
            <v>1781</v>
          </cell>
          <cell r="Z116">
            <v>1309</v>
          </cell>
          <cell r="AA116">
            <v>1747</v>
          </cell>
        </row>
        <row r="117">
          <cell r="Q117" t="str">
            <v>05819</v>
          </cell>
          <cell r="R117">
            <v>170</v>
          </cell>
          <cell r="S117">
            <v>171</v>
          </cell>
          <cell r="T117">
            <v>166</v>
          </cell>
          <cell r="U117">
            <v>158</v>
          </cell>
          <cell r="V117">
            <v>153</v>
          </cell>
          <cell r="W117">
            <v>146</v>
          </cell>
          <cell r="X117">
            <v>142</v>
          </cell>
          <cell r="Y117">
            <v>136</v>
          </cell>
          <cell r="Z117">
            <v>134</v>
          </cell>
          <cell r="AA117">
            <v>131</v>
          </cell>
        </row>
        <row r="118">
          <cell r="Q118" t="str">
            <v>05837</v>
          </cell>
          <cell r="R118">
            <v>11631</v>
          </cell>
          <cell r="S118">
            <v>14215</v>
          </cell>
          <cell r="T118">
            <v>16403</v>
          </cell>
          <cell r="U118">
            <v>16091</v>
          </cell>
          <cell r="V118">
            <v>15803</v>
          </cell>
          <cell r="W118">
            <v>15668</v>
          </cell>
          <cell r="X118">
            <v>15463</v>
          </cell>
          <cell r="Y118">
            <v>15175</v>
          </cell>
          <cell r="Z118">
            <v>13367</v>
          </cell>
          <cell r="AA118">
            <v>11872</v>
          </cell>
        </row>
        <row r="119">
          <cell r="Q119" t="str">
            <v>05842</v>
          </cell>
          <cell r="R119">
            <v>338</v>
          </cell>
          <cell r="S119">
            <v>342</v>
          </cell>
          <cell r="T119">
            <v>358</v>
          </cell>
          <cell r="U119">
            <v>345</v>
          </cell>
          <cell r="V119">
            <v>321</v>
          </cell>
          <cell r="W119">
            <v>299</v>
          </cell>
          <cell r="X119">
            <v>279</v>
          </cell>
          <cell r="Y119">
            <v>261</v>
          </cell>
          <cell r="Z119">
            <v>246</v>
          </cell>
          <cell r="AA119">
            <v>222</v>
          </cell>
        </row>
        <row r="120">
          <cell r="Q120" t="str">
            <v>05847</v>
          </cell>
          <cell r="R120">
            <v>2029</v>
          </cell>
          <cell r="S120">
            <v>2395</v>
          </cell>
          <cell r="T120">
            <v>2389</v>
          </cell>
          <cell r="U120">
            <v>2370</v>
          </cell>
          <cell r="V120">
            <v>2370</v>
          </cell>
          <cell r="W120">
            <v>2338</v>
          </cell>
          <cell r="X120">
            <v>2351</v>
          </cell>
          <cell r="Y120">
            <v>2295</v>
          </cell>
          <cell r="Z120">
            <v>2282</v>
          </cell>
          <cell r="AA120">
            <v>1840</v>
          </cell>
        </row>
        <row r="121">
          <cell r="Q121" t="str">
            <v>05854</v>
          </cell>
          <cell r="R121">
            <v>770</v>
          </cell>
          <cell r="S121">
            <v>1041</v>
          </cell>
          <cell r="T121">
            <v>935</v>
          </cell>
          <cell r="U121">
            <v>953</v>
          </cell>
          <cell r="V121">
            <v>964</v>
          </cell>
          <cell r="W121">
            <v>935</v>
          </cell>
          <cell r="X121">
            <v>1013</v>
          </cell>
          <cell r="Y121">
            <v>946</v>
          </cell>
          <cell r="Z121">
            <v>922</v>
          </cell>
          <cell r="AA121">
            <v>619</v>
          </cell>
        </row>
        <row r="122">
          <cell r="Q122" t="str">
            <v>05856</v>
          </cell>
          <cell r="R122">
            <v>519</v>
          </cell>
          <cell r="S122">
            <v>509</v>
          </cell>
          <cell r="T122">
            <v>518</v>
          </cell>
          <cell r="U122">
            <v>496</v>
          </cell>
          <cell r="V122">
            <v>566</v>
          </cell>
          <cell r="W122">
            <v>549</v>
          </cell>
          <cell r="X122">
            <v>567</v>
          </cell>
          <cell r="Y122">
            <v>555</v>
          </cell>
          <cell r="Z122">
            <v>390</v>
          </cell>
          <cell r="AA122">
            <v>507</v>
          </cell>
        </row>
        <row r="123">
          <cell r="Q123" t="str">
            <v>05858</v>
          </cell>
          <cell r="R123">
            <v>641</v>
          </cell>
          <cell r="S123">
            <v>679</v>
          </cell>
          <cell r="T123">
            <v>701</v>
          </cell>
          <cell r="U123">
            <v>700</v>
          </cell>
          <cell r="V123">
            <v>694</v>
          </cell>
          <cell r="W123">
            <v>690</v>
          </cell>
          <cell r="X123">
            <v>684</v>
          </cell>
          <cell r="Y123">
            <v>687</v>
          </cell>
          <cell r="Z123">
            <v>649</v>
          </cell>
          <cell r="AA123">
            <v>631</v>
          </cell>
        </row>
        <row r="124">
          <cell r="Q124" t="str">
            <v>05861</v>
          </cell>
          <cell r="R124">
            <v>1698</v>
          </cell>
          <cell r="S124">
            <v>1877</v>
          </cell>
          <cell r="T124">
            <v>1882</v>
          </cell>
          <cell r="U124">
            <v>2136</v>
          </cell>
          <cell r="V124">
            <v>1599</v>
          </cell>
          <cell r="W124">
            <v>1551</v>
          </cell>
          <cell r="X124">
            <v>1542</v>
          </cell>
          <cell r="Y124">
            <v>1454</v>
          </cell>
          <cell r="Z124">
            <v>1438</v>
          </cell>
          <cell r="AA124">
            <v>1265</v>
          </cell>
        </row>
        <row r="125">
          <cell r="Q125" t="str">
            <v>05873</v>
          </cell>
          <cell r="R125">
            <v>130</v>
          </cell>
          <cell r="S125">
            <v>162</v>
          </cell>
          <cell r="T125">
            <v>136</v>
          </cell>
          <cell r="U125">
            <v>176</v>
          </cell>
          <cell r="V125">
            <v>215</v>
          </cell>
          <cell r="W125">
            <v>192</v>
          </cell>
          <cell r="X125">
            <v>167</v>
          </cell>
          <cell r="Y125">
            <v>150</v>
          </cell>
          <cell r="Z125">
            <v>179</v>
          </cell>
          <cell r="AA125">
            <v>131</v>
          </cell>
        </row>
        <row r="126">
          <cell r="Q126" t="str">
            <v>05885</v>
          </cell>
          <cell r="R126">
            <v>180</v>
          </cell>
          <cell r="S126">
            <v>197</v>
          </cell>
          <cell r="T126">
            <v>299</v>
          </cell>
          <cell r="U126">
            <v>207</v>
          </cell>
          <cell r="V126">
            <v>186</v>
          </cell>
          <cell r="W126">
            <v>159</v>
          </cell>
          <cell r="X126">
            <v>217</v>
          </cell>
          <cell r="Y126">
            <v>157</v>
          </cell>
          <cell r="Z126">
            <v>344</v>
          </cell>
          <cell r="AA126">
            <v>367</v>
          </cell>
        </row>
        <row r="127">
          <cell r="Q127" t="str">
            <v>05887</v>
          </cell>
          <cell r="R127">
            <v>2611</v>
          </cell>
          <cell r="S127">
            <v>3698</v>
          </cell>
          <cell r="T127">
            <v>3949</v>
          </cell>
          <cell r="U127">
            <v>3521</v>
          </cell>
          <cell r="V127">
            <v>3571</v>
          </cell>
          <cell r="W127">
            <v>3714</v>
          </cell>
          <cell r="X127">
            <v>3668</v>
          </cell>
          <cell r="Y127">
            <v>4615</v>
          </cell>
          <cell r="Z127">
            <v>4589</v>
          </cell>
          <cell r="AA127">
            <v>6753</v>
          </cell>
        </row>
        <row r="128">
          <cell r="Q128" t="str">
            <v>05890</v>
          </cell>
          <cell r="R128">
            <v>984</v>
          </cell>
          <cell r="S128">
            <v>972</v>
          </cell>
          <cell r="T128">
            <v>978</v>
          </cell>
          <cell r="U128">
            <v>979</v>
          </cell>
          <cell r="V128">
            <v>933</v>
          </cell>
          <cell r="W128">
            <v>941</v>
          </cell>
          <cell r="X128">
            <v>993</v>
          </cell>
          <cell r="Y128">
            <v>970</v>
          </cell>
          <cell r="Z128">
            <v>925</v>
          </cell>
          <cell r="AA128">
            <v>837</v>
          </cell>
        </row>
        <row r="129">
          <cell r="Q129" t="str">
            <v>05893</v>
          </cell>
          <cell r="R129">
            <v>1116</v>
          </cell>
          <cell r="S129">
            <v>1510</v>
          </cell>
          <cell r="T129">
            <v>1521</v>
          </cell>
          <cell r="U129">
            <v>1476</v>
          </cell>
          <cell r="V129">
            <v>1430</v>
          </cell>
          <cell r="W129">
            <v>1402</v>
          </cell>
          <cell r="X129">
            <v>1468</v>
          </cell>
          <cell r="Y129">
            <v>1410</v>
          </cell>
          <cell r="Z129">
            <v>1375</v>
          </cell>
          <cell r="AA129">
            <v>1015</v>
          </cell>
        </row>
        <row r="130">
          <cell r="Q130" t="str">
            <v>05895</v>
          </cell>
          <cell r="R130">
            <v>1297</v>
          </cell>
          <cell r="S130">
            <v>2152</v>
          </cell>
          <cell r="T130">
            <v>1824</v>
          </cell>
          <cell r="U130">
            <v>1799</v>
          </cell>
          <cell r="V130">
            <v>2481</v>
          </cell>
          <cell r="W130">
            <v>1702</v>
          </cell>
          <cell r="X130">
            <v>2703</v>
          </cell>
          <cell r="Y130">
            <v>2507</v>
          </cell>
          <cell r="Z130">
            <v>2455</v>
          </cell>
          <cell r="AA130">
            <v>1842</v>
          </cell>
        </row>
        <row r="131">
          <cell r="Q131" t="str">
            <v>08001</v>
          </cell>
          <cell r="R131">
            <v>241833</v>
          </cell>
          <cell r="S131">
            <v>247779</v>
          </cell>
          <cell r="T131">
            <v>251992</v>
          </cell>
          <cell r="U131">
            <v>244885</v>
          </cell>
          <cell r="V131">
            <v>263421</v>
          </cell>
          <cell r="W131">
            <v>265949</v>
          </cell>
          <cell r="X131">
            <v>270309</v>
          </cell>
          <cell r="Y131">
            <v>279415</v>
          </cell>
          <cell r="Z131">
            <v>277947</v>
          </cell>
          <cell r="AA131">
            <v>281612</v>
          </cell>
        </row>
        <row r="132">
          <cell r="Q132" t="str">
            <v>08078</v>
          </cell>
          <cell r="R132">
            <v>4903</v>
          </cell>
          <cell r="S132">
            <v>5336</v>
          </cell>
          <cell r="T132">
            <v>5183</v>
          </cell>
          <cell r="U132">
            <v>5206</v>
          </cell>
          <cell r="V132">
            <v>5117</v>
          </cell>
          <cell r="W132">
            <v>5731</v>
          </cell>
          <cell r="X132">
            <v>5527</v>
          </cell>
          <cell r="Y132">
            <v>5235</v>
          </cell>
          <cell r="Z132">
            <v>5103</v>
          </cell>
          <cell r="AA132">
            <v>6016</v>
          </cell>
        </row>
        <row r="133">
          <cell r="Q133" t="str">
            <v>08137</v>
          </cell>
          <cell r="R133">
            <v>48</v>
          </cell>
          <cell r="S133">
            <v>347</v>
          </cell>
          <cell r="T133">
            <v>347</v>
          </cell>
          <cell r="U133">
            <v>345</v>
          </cell>
          <cell r="V133">
            <v>346</v>
          </cell>
          <cell r="W133">
            <v>343</v>
          </cell>
          <cell r="X133">
            <v>806</v>
          </cell>
          <cell r="Y133">
            <v>838</v>
          </cell>
          <cell r="Z133">
            <v>423</v>
          </cell>
          <cell r="AA133">
            <v>394</v>
          </cell>
        </row>
        <row r="134">
          <cell r="Q134" t="str">
            <v>08141</v>
          </cell>
          <cell r="R134">
            <v>181</v>
          </cell>
          <cell r="S134">
            <v>483</v>
          </cell>
          <cell r="T134">
            <v>309</v>
          </cell>
          <cell r="U134">
            <v>440</v>
          </cell>
          <cell r="V134">
            <v>257</v>
          </cell>
          <cell r="W134">
            <v>510</v>
          </cell>
          <cell r="X134">
            <v>599</v>
          </cell>
          <cell r="Y134">
            <v>608</v>
          </cell>
          <cell r="Z134">
            <v>253</v>
          </cell>
          <cell r="AA134">
            <v>254</v>
          </cell>
        </row>
        <row r="135">
          <cell r="Q135" t="str">
            <v>08296</v>
          </cell>
          <cell r="R135">
            <v>6834</v>
          </cell>
          <cell r="S135">
            <v>7560</v>
          </cell>
          <cell r="T135">
            <v>7838</v>
          </cell>
          <cell r="U135">
            <v>7567</v>
          </cell>
          <cell r="V135">
            <v>8114</v>
          </cell>
          <cell r="W135">
            <v>8086</v>
          </cell>
          <cell r="X135">
            <v>8159</v>
          </cell>
          <cell r="Y135">
            <v>10313</v>
          </cell>
          <cell r="Z135">
            <v>9595</v>
          </cell>
          <cell r="AA135">
            <v>10296</v>
          </cell>
        </row>
        <row r="136">
          <cell r="Q136" t="str">
            <v>08372</v>
          </cell>
          <cell r="R136">
            <v>889</v>
          </cell>
          <cell r="S136">
            <v>1034</v>
          </cell>
          <cell r="T136">
            <v>989</v>
          </cell>
          <cell r="U136">
            <v>959</v>
          </cell>
          <cell r="V136">
            <v>334</v>
          </cell>
          <cell r="W136">
            <v>332</v>
          </cell>
          <cell r="X136">
            <v>330</v>
          </cell>
          <cell r="Y136">
            <v>326</v>
          </cell>
          <cell r="Z136">
            <v>489</v>
          </cell>
          <cell r="AA136">
            <v>1094</v>
          </cell>
        </row>
        <row r="137">
          <cell r="Q137" t="str">
            <v>08421</v>
          </cell>
          <cell r="R137">
            <v>756</v>
          </cell>
          <cell r="S137">
            <v>711</v>
          </cell>
          <cell r="T137">
            <v>667</v>
          </cell>
          <cell r="U137">
            <v>646</v>
          </cell>
          <cell r="V137">
            <v>615</v>
          </cell>
          <cell r="W137">
            <v>660</v>
          </cell>
          <cell r="X137">
            <v>609</v>
          </cell>
          <cell r="Y137">
            <v>584</v>
          </cell>
          <cell r="Z137">
            <v>534</v>
          </cell>
          <cell r="AA137">
            <v>516</v>
          </cell>
        </row>
        <row r="138">
          <cell r="Q138" t="str">
            <v>08433</v>
          </cell>
          <cell r="R138">
            <v>12549</v>
          </cell>
          <cell r="S138">
            <v>13520</v>
          </cell>
          <cell r="T138">
            <v>13328</v>
          </cell>
          <cell r="U138">
            <v>13217</v>
          </cell>
          <cell r="V138">
            <v>13211</v>
          </cell>
          <cell r="W138">
            <v>12949</v>
          </cell>
          <cell r="X138">
            <v>12798</v>
          </cell>
          <cell r="Y138">
            <v>12700</v>
          </cell>
          <cell r="Z138">
            <v>12499</v>
          </cell>
          <cell r="AA138">
            <v>12612</v>
          </cell>
        </row>
        <row r="139">
          <cell r="Q139" t="str">
            <v>08436</v>
          </cell>
          <cell r="R139">
            <v>197</v>
          </cell>
          <cell r="S139">
            <v>838</v>
          </cell>
          <cell r="T139">
            <v>834</v>
          </cell>
          <cell r="U139">
            <v>829</v>
          </cell>
          <cell r="V139">
            <v>847</v>
          </cell>
          <cell r="W139">
            <v>862</v>
          </cell>
          <cell r="X139">
            <v>867</v>
          </cell>
          <cell r="Y139">
            <v>865</v>
          </cell>
          <cell r="Z139">
            <v>874</v>
          </cell>
          <cell r="AA139">
            <v>873</v>
          </cell>
        </row>
        <row r="140">
          <cell r="Q140" t="str">
            <v>08520</v>
          </cell>
          <cell r="R140">
            <v>2142</v>
          </cell>
          <cell r="S140">
            <v>2254</v>
          </cell>
          <cell r="T140">
            <v>2196</v>
          </cell>
          <cell r="U140">
            <v>1493</v>
          </cell>
          <cell r="V140">
            <v>1482</v>
          </cell>
          <cell r="W140">
            <v>1385</v>
          </cell>
          <cell r="X140">
            <v>1363</v>
          </cell>
          <cell r="Y140">
            <v>1340</v>
          </cell>
          <cell r="Z140">
            <v>1300</v>
          </cell>
          <cell r="AA140">
            <v>4004</v>
          </cell>
        </row>
        <row r="141">
          <cell r="Q141" t="str">
            <v>08549</v>
          </cell>
          <cell r="R141">
            <v>13</v>
          </cell>
          <cell r="S141">
            <v>17</v>
          </cell>
          <cell r="T141">
            <v>22</v>
          </cell>
          <cell r="U141">
            <v>19</v>
          </cell>
          <cell r="V141">
            <v>15</v>
          </cell>
          <cell r="W141">
            <v>13</v>
          </cell>
          <cell r="X141">
            <v>14</v>
          </cell>
          <cell r="Y141">
            <v>11</v>
          </cell>
          <cell r="Z141">
            <v>10</v>
          </cell>
          <cell r="AA141">
            <v>10</v>
          </cell>
        </row>
        <row r="142">
          <cell r="Q142" t="str">
            <v>08558</v>
          </cell>
          <cell r="R142">
            <v>260</v>
          </cell>
          <cell r="S142">
            <v>352</v>
          </cell>
          <cell r="T142">
            <v>348</v>
          </cell>
          <cell r="U142">
            <v>348</v>
          </cell>
          <cell r="V142">
            <v>345</v>
          </cell>
          <cell r="W142">
            <v>343</v>
          </cell>
          <cell r="X142">
            <v>342</v>
          </cell>
          <cell r="Y142">
            <v>341</v>
          </cell>
          <cell r="Z142">
            <v>340</v>
          </cell>
          <cell r="AA142">
            <v>341</v>
          </cell>
        </row>
        <row r="143">
          <cell r="Q143" t="str">
            <v>08560</v>
          </cell>
          <cell r="R143">
            <v>121</v>
          </cell>
          <cell r="S143">
            <v>641</v>
          </cell>
          <cell r="T143">
            <v>600</v>
          </cell>
          <cell r="U143">
            <v>561</v>
          </cell>
          <cell r="V143">
            <v>542</v>
          </cell>
          <cell r="W143">
            <v>506</v>
          </cell>
          <cell r="X143">
            <v>566</v>
          </cell>
          <cell r="Y143">
            <v>541</v>
          </cell>
          <cell r="Z143">
            <v>508</v>
          </cell>
          <cell r="AA143">
            <v>473</v>
          </cell>
        </row>
        <row r="144">
          <cell r="Q144" t="str">
            <v>08573</v>
          </cell>
          <cell r="R144">
            <v>6656</v>
          </cell>
          <cell r="S144">
            <v>6574</v>
          </cell>
          <cell r="T144">
            <v>7164</v>
          </cell>
          <cell r="U144">
            <v>7286</v>
          </cell>
          <cell r="V144">
            <v>6877</v>
          </cell>
          <cell r="W144">
            <v>6931</v>
          </cell>
          <cell r="X144">
            <v>6298</v>
          </cell>
          <cell r="Y144">
            <v>6665</v>
          </cell>
          <cell r="Z144">
            <v>6690</v>
          </cell>
          <cell r="AA144">
            <v>6996</v>
          </cell>
        </row>
        <row r="145">
          <cell r="Q145" t="str">
            <v>08606</v>
          </cell>
          <cell r="R145">
            <v>450</v>
          </cell>
          <cell r="S145">
            <v>873</v>
          </cell>
          <cell r="T145">
            <v>828</v>
          </cell>
          <cell r="U145">
            <v>825</v>
          </cell>
          <cell r="V145">
            <v>781</v>
          </cell>
          <cell r="W145">
            <v>789</v>
          </cell>
          <cell r="X145">
            <v>758</v>
          </cell>
          <cell r="Y145">
            <v>748</v>
          </cell>
          <cell r="Z145">
            <v>698</v>
          </cell>
          <cell r="AA145">
            <v>644</v>
          </cell>
        </row>
        <row r="146">
          <cell r="Q146" t="str">
            <v>08634</v>
          </cell>
          <cell r="R146">
            <v>2395</v>
          </cell>
          <cell r="S146">
            <v>4075</v>
          </cell>
          <cell r="T146">
            <v>2685</v>
          </cell>
          <cell r="U146">
            <v>2595</v>
          </cell>
          <cell r="V146">
            <v>2556</v>
          </cell>
          <cell r="W146">
            <v>2482</v>
          </cell>
          <cell r="X146">
            <v>2515</v>
          </cell>
          <cell r="Y146">
            <v>2408</v>
          </cell>
          <cell r="Z146">
            <v>3074</v>
          </cell>
          <cell r="AA146">
            <v>3258</v>
          </cell>
        </row>
        <row r="147">
          <cell r="Q147" t="str">
            <v>08638</v>
          </cell>
          <cell r="R147">
            <v>4524</v>
          </cell>
          <cell r="S147">
            <v>4668</v>
          </cell>
          <cell r="T147">
            <v>5854</v>
          </cell>
          <cell r="U147">
            <v>5886</v>
          </cell>
          <cell r="V147">
            <v>4978</v>
          </cell>
          <cell r="W147">
            <v>4585</v>
          </cell>
          <cell r="X147">
            <v>4354</v>
          </cell>
          <cell r="Y147">
            <v>5141</v>
          </cell>
          <cell r="Z147">
            <v>4000</v>
          </cell>
          <cell r="AA147">
            <v>5528</v>
          </cell>
        </row>
        <row r="148">
          <cell r="Q148" t="str">
            <v>08675</v>
          </cell>
          <cell r="R148">
            <v>297</v>
          </cell>
          <cell r="S148">
            <v>299</v>
          </cell>
          <cell r="T148">
            <v>297</v>
          </cell>
          <cell r="U148">
            <v>293</v>
          </cell>
          <cell r="V148">
            <v>291</v>
          </cell>
          <cell r="W148">
            <v>289</v>
          </cell>
          <cell r="X148">
            <v>286</v>
          </cell>
          <cell r="Y148">
            <v>285</v>
          </cell>
          <cell r="Z148">
            <v>285</v>
          </cell>
          <cell r="AA148">
            <v>284</v>
          </cell>
        </row>
        <row r="149">
          <cell r="Q149" t="str">
            <v>08685</v>
          </cell>
          <cell r="R149">
            <v>3738</v>
          </cell>
          <cell r="S149">
            <v>4446</v>
          </cell>
          <cell r="T149">
            <v>4532</v>
          </cell>
          <cell r="U149">
            <v>2476</v>
          </cell>
          <cell r="V149">
            <v>2445</v>
          </cell>
          <cell r="W149">
            <v>2344</v>
          </cell>
          <cell r="X149">
            <v>2334</v>
          </cell>
          <cell r="Y149">
            <v>2289</v>
          </cell>
          <cell r="Z149">
            <v>2149</v>
          </cell>
          <cell r="AA149">
            <v>4598</v>
          </cell>
        </row>
        <row r="150">
          <cell r="Q150" t="str">
            <v>08758</v>
          </cell>
          <cell r="R150">
            <v>93653</v>
          </cell>
          <cell r="S150">
            <v>94386</v>
          </cell>
          <cell r="T150">
            <v>100568</v>
          </cell>
          <cell r="U150">
            <v>102029</v>
          </cell>
          <cell r="V150">
            <v>99533</v>
          </cell>
          <cell r="W150">
            <v>99789</v>
          </cell>
          <cell r="X150">
            <v>101773</v>
          </cell>
          <cell r="Y150">
            <v>105396</v>
          </cell>
          <cell r="Z150">
            <v>108132</v>
          </cell>
          <cell r="AA150">
            <v>110393</v>
          </cell>
        </row>
        <row r="151">
          <cell r="Q151" t="str">
            <v>08770</v>
          </cell>
          <cell r="R151">
            <v>450</v>
          </cell>
          <cell r="S151">
            <v>492</v>
          </cell>
          <cell r="T151">
            <v>499</v>
          </cell>
          <cell r="U151">
            <v>485</v>
          </cell>
          <cell r="V151">
            <v>482</v>
          </cell>
          <cell r="W151">
            <v>357</v>
          </cell>
          <cell r="X151">
            <v>352</v>
          </cell>
          <cell r="Y151">
            <v>311</v>
          </cell>
          <cell r="Z151">
            <v>276</v>
          </cell>
          <cell r="AA151">
            <v>244</v>
          </cell>
        </row>
        <row r="152">
          <cell r="Q152" t="str">
            <v>08832</v>
          </cell>
          <cell r="R152">
            <v>227</v>
          </cell>
          <cell r="S152">
            <v>227</v>
          </cell>
          <cell r="T152">
            <v>223</v>
          </cell>
          <cell r="U152">
            <v>228</v>
          </cell>
          <cell r="V152">
            <v>330</v>
          </cell>
          <cell r="W152">
            <v>348</v>
          </cell>
          <cell r="X152">
            <v>353</v>
          </cell>
          <cell r="Y152">
            <v>355</v>
          </cell>
          <cell r="Z152">
            <v>365</v>
          </cell>
          <cell r="AA152">
            <v>404</v>
          </cell>
        </row>
        <row r="153">
          <cell r="Q153" t="str">
            <v>08849</v>
          </cell>
          <cell r="R153">
            <v>229</v>
          </cell>
          <cell r="S153">
            <v>227</v>
          </cell>
          <cell r="T153">
            <v>228</v>
          </cell>
          <cell r="U153">
            <v>226</v>
          </cell>
          <cell r="V153">
            <v>532</v>
          </cell>
          <cell r="W153">
            <v>751</v>
          </cell>
          <cell r="X153">
            <v>781</v>
          </cell>
          <cell r="Y153">
            <v>1133</v>
          </cell>
          <cell r="Z153">
            <v>1143</v>
          </cell>
          <cell r="AA153">
            <v>1177</v>
          </cell>
        </row>
        <row r="154">
          <cell r="Q154" t="str">
            <v>11001</v>
          </cell>
          <cell r="R154">
            <v>1998630</v>
          </cell>
          <cell r="S154">
            <v>2014213</v>
          </cell>
          <cell r="T154">
            <v>2009259</v>
          </cell>
          <cell r="U154">
            <v>2007580</v>
          </cell>
          <cell r="V154">
            <v>2031668</v>
          </cell>
          <cell r="W154">
            <v>2029031</v>
          </cell>
          <cell r="X154">
            <v>2034988</v>
          </cell>
          <cell r="Y154">
            <v>2036945</v>
          </cell>
          <cell r="Z154">
            <v>2058153</v>
          </cell>
          <cell r="AA154">
            <v>2077089</v>
          </cell>
        </row>
        <row r="155">
          <cell r="Q155" t="str">
            <v>13001</v>
          </cell>
          <cell r="R155">
            <v>156192</v>
          </cell>
          <cell r="S155">
            <v>159046</v>
          </cell>
          <cell r="T155">
            <v>162285</v>
          </cell>
          <cell r="U155">
            <v>165798</v>
          </cell>
          <cell r="V155">
            <v>170027</v>
          </cell>
          <cell r="W155">
            <v>172452</v>
          </cell>
          <cell r="X155">
            <v>176377</v>
          </cell>
          <cell r="Y155">
            <v>178846</v>
          </cell>
          <cell r="Z155">
            <v>181797</v>
          </cell>
          <cell r="AA155">
            <v>184519</v>
          </cell>
        </row>
        <row r="156">
          <cell r="Q156" t="str">
            <v>13006</v>
          </cell>
          <cell r="R156">
            <v>64</v>
          </cell>
          <cell r="S156">
            <v>65</v>
          </cell>
          <cell r="T156">
            <v>155</v>
          </cell>
          <cell r="U156">
            <v>87</v>
          </cell>
          <cell r="V156">
            <v>139</v>
          </cell>
          <cell r="W156">
            <v>132</v>
          </cell>
          <cell r="X156">
            <v>42</v>
          </cell>
          <cell r="Y156">
            <v>202</v>
          </cell>
          <cell r="Z156">
            <v>171</v>
          </cell>
          <cell r="AA156">
            <v>174</v>
          </cell>
        </row>
        <row r="157">
          <cell r="Q157" t="str">
            <v>13030</v>
          </cell>
          <cell r="R157">
            <v>16</v>
          </cell>
          <cell r="S157">
            <v>272</v>
          </cell>
          <cell r="T157">
            <v>276</v>
          </cell>
          <cell r="U157">
            <v>275</v>
          </cell>
          <cell r="V157">
            <v>793</v>
          </cell>
          <cell r="W157">
            <v>810</v>
          </cell>
          <cell r="X157">
            <v>808</v>
          </cell>
          <cell r="Y157">
            <v>804</v>
          </cell>
          <cell r="Z157">
            <v>801</v>
          </cell>
          <cell r="AA157">
            <v>801</v>
          </cell>
        </row>
        <row r="158">
          <cell r="Q158" t="str">
            <v>13042</v>
          </cell>
          <cell r="R158">
            <v>47</v>
          </cell>
          <cell r="S158">
            <v>201</v>
          </cell>
          <cell r="T158">
            <v>218</v>
          </cell>
          <cell r="U158">
            <v>207</v>
          </cell>
          <cell r="V158">
            <v>508</v>
          </cell>
          <cell r="W158">
            <v>552</v>
          </cell>
          <cell r="X158">
            <v>549</v>
          </cell>
          <cell r="Y158">
            <v>551</v>
          </cell>
          <cell r="Z158">
            <v>564</v>
          </cell>
          <cell r="AA158">
            <v>573</v>
          </cell>
        </row>
        <row r="159">
          <cell r="Q159" t="str">
            <v>13052</v>
          </cell>
          <cell r="R159">
            <v>3550</v>
          </cell>
          <cell r="S159">
            <v>3549</v>
          </cell>
          <cell r="T159">
            <v>3133</v>
          </cell>
          <cell r="U159">
            <v>3227</v>
          </cell>
          <cell r="V159">
            <v>2821</v>
          </cell>
          <cell r="W159">
            <v>2872</v>
          </cell>
          <cell r="X159">
            <v>2611</v>
          </cell>
          <cell r="Y159">
            <v>2742</v>
          </cell>
          <cell r="Z159">
            <v>2825</v>
          </cell>
          <cell r="AA159">
            <v>3265</v>
          </cell>
        </row>
        <row r="160">
          <cell r="Q160" t="str">
            <v>13062</v>
          </cell>
          <cell r="R160">
            <v>24</v>
          </cell>
          <cell r="S160">
            <v>214</v>
          </cell>
          <cell r="T160">
            <v>212</v>
          </cell>
          <cell r="U160">
            <v>207</v>
          </cell>
          <cell r="V160">
            <v>576</v>
          </cell>
          <cell r="W160">
            <v>645</v>
          </cell>
          <cell r="X160">
            <v>677</v>
          </cell>
          <cell r="Y160">
            <v>652</v>
          </cell>
          <cell r="Z160">
            <v>639</v>
          </cell>
          <cell r="AA160">
            <v>624</v>
          </cell>
        </row>
        <row r="161">
          <cell r="Q161" t="str">
            <v>13074</v>
          </cell>
          <cell r="R161">
            <v>104</v>
          </cell>
          <cell r="S161">
            <v>489</v>
          </cell>
          <cell r="T161">
            <v>525</v>
          </cell>
          <cell r="U161">
            <v>532</v>
          </cell>
          <cell r="V161">
            <v>1283</v>
          </cell>
          <cell r="W161">
            <v>1294</v>
          </cell>
          <cell r="X161">
            <v>1239</v>
          </cell>
          <cell r="Y161">
            <v>1208</v>
          </cell>
          <cell r="Z161">
            <v>1220</v>
          </cell>
          <cell r="AA161">
            <v>1188</v>
          </cell>
        </row>
        <row r="162">
          <cell r="Q162" t="str">
            <v>13140</v>
          </cell>
          <cell r="R162">
            <v>94</v>
          </cell>
          <cell r="S162">
            <v>527</v>
          </cell>
          <cell r="T162">
            <v>541</v>
          </cell>
          <cell r="U162">
            <v>543</v>
          </cell>
          <cell r="V162">
            <v>1217</v>
          </cell>
          <cell r="W162">
            <v>1202</v>
          </cell>
          <cell r="X162">
            <v>1181</v>
          </cell>
          <cell r="Y162">
            <v>1190</v>
          </cell>
          <cell r="Z162">
            <v>1184</v>
          </cell>
          <cell r="AA162">
            <v>1176</v>
          </cell>
        </row>
        <row r="163">
          <cell r="Q163" t="str">
            <v>13160</v>
          </cell>
          <cell r="R163">
            <v>28</v>
          </cell>
          <cell r="S163">
            <v>58</v>
          </cell>
          <cell r="T163">
            <v>191</v>
          </cell>
          <cell r="U163">
            <v>173</v>
          </cell>
          <cell r="V163">
            <v>147</v>
          </cell>
          <cell r="W163">
            <v>123</v>
          </cell>
          <cell r="X163">
            <v>96</v>
          </cell>
          <cell r="Y163">
            <v>89</v>
          </cell>
          <cell r="Z163">
            <v>81</v>
          </cell>
          <cell r="AA163">
            <v>73</v>
          </cell>
        </row>
        <row r="164">
          <cell r="Q164" t="str">
            <v>13188</v>
          </cell>
          <cell r="R164">
            <v>8</v>
          </cell>
          <cell r="S164">
            <v>212</v>
          </cell>
          <cell r="T164">
            <v>217</v>
          </cell>
          <cell r="U164">
            <v>210</v>
          </cell>
          <cell r="V164">
            <v>627</v>
          </cell>
          <cell r="W164">
            <v>627</v>
          </cell>
          <cell r="X164">
            <v>628</v>
          </cell>
          <cell r="Y164">
            <v>626</v>
          </cell>
          <cell r="Z164">
            <v>625</v>
          </cell>
          <cell r="AA164">
            <v>625</v>
          </cell>
        </row>
        <row r="165">
          <cell r="Q165" t="str">
            <v>13212</v>
          </cell>
          <cell r="R165">
            <v>198</v>
          </cell>
          <cell r="S165">
            <v>236</v>
          </cell>
          <cell r="T165">
            <v>228</v>
          </cell>
          <cell r="U165">
            <v>188</v>
          </cell>
          <cell r="V165">
            <v>181</v>
          </cell>
          <cell r="W165">
            <v>182</v>
          </cell>
          <cell r="X165">
            <v>162</v>
          </cell>
          <cell r="Y165">
            <v>157</v>
          </cell>
          <cell r="Z165">
            <v>504</v>
          </cell>
          <cell r="AA165">
            <v>127</v>
          </cell>
        </row>
        <row r="166">
          <cell r="Q166" t="str">
            <v>13222</v>
          </cell>
          <cell r="R166">
            <v>15</v>
          </cell>
          <cell r="S166">
            <v>272</v>
          </cell>
          <cell r="T166">
            <v>275</v>
          </cell>
          <cell r="U166">
            <v>281</v>
          </cell>
          <cell r="V166">
            <v>833</v>
          </cell>
          <cell r="W166">
            <v>916</v>
          </cell>
          <cell r="X166">
            <v>934</v>
          </cell>
          <cell r="Y166">
            <v>897</v>
          </cell>
          <cell r="Z166">
            <v>892</v>
          </cell>
          <cell r="AA166">
            <v>909</v>
          </cell>
        </row>
        <row r="167">
          <cell r="Q167" t="str">
            <v>13244</v>
          </cell>
          <cell r="R167">
            <v>2313</v>
          </cell>
          <cell r="S167">
            <v>2735</v>
          </cell>
          <cell r="T167">
            <v>2587</v>
          </cell>
          <cell r="U167">
            <v>2517</v>
          </cell>
          <cell r="V167">
            <v>2501</v>
          </cell>
          <cell r="W167">
            <v>2381</v>
          </cell>
          <cell r="X167">
            <v>2129</v>
          </cell>
          <cell r="Y167">
            <v>2281</v>
          </cell>
          <cell r="Z167">
            <v>2527</v>
          </cell>
          <cell r="AA167">
            <v>2346</v>
          </cell>
        </row>
        <row r="168">
          <cell r="Q168" t="str">
            <v>13248</v>
          </cell>
          <cell r="R168">
            <v>88</v>
          </cell>
          <cell r="S168">
            <v>104</v>
          </cell>
          <cell r="T168">
            <v>99</v>
          </cell>
          <cell r="U168">
            <v>95</v>
          </cell>
          <cell r="V168">
            <v>82</v>
          </cell>
          <cell r="W168">
            <v>72</v>
          </cell>
          <cell r="X168">
            <v>54</v>
          </cell>
          <cell r="Y168">
            <v>44</v>
          </cell>
          <cell r="Z168">
            <v>42</v>
          </cell>
          <cell r="AA168">
            <v>55</v>
          </cell>
        </row>
        <row r="169">
          <cell r="Q169" t="str">
            <v>13268</v>
          </cell>
          <cell r="R169">
            <v>140</v>
          </cell>
          <cell r="S169">
            <v>41</v>
          </cell>
          <cell r="T169">
            <v>36</v>
          </cell>
          <cell r="U169">
            <v>30</v>
          </cell>
          <cell r="V169">
            <v>21</v>
          </cell>
          <cell r="W169">
            <v>19</v>
          </cell>
          <cell r="X169">
            <v>14</v>
          </cell>
          <cell r="Y169">
            <v>11</v>
          </cell>
          <cell r="Z169">
            <v>10</v>
          </cell>
          <cell r="AA169">
            <v>9</v>
          </cell>
        </row>
        <row r="170">
          <cell r="Q170" t="str">
            <v>13300</v>
          </cell>
          <cell r="R170">
            <v>40</v>
          </cell>
          <cell r="S170">
            <v>48</v>
          </cell>
          <cell r="T170">
            <v>44</v>
          </cell>
          <cell r="U170">
            <v>32</v>
          </cell>
          <cell r="V170">
            <v>27</v>
          </cell>
          <cell r="W170">
            <v>19</v>
          </cell>
          <cell r="X170">
            <v>17</v>
          </cell>
          <cell r="Y170">
            <v>15</v>
          </cell>
          <cell r="Z170">
            <v>17</v>
          </cell>
          <cell r="AA170">
            <v>17</v>
          </cell>
        </row>
        <row r="171">
          <cell r="Q171" t="str">
            <v>13430</v>
          </cell>
          <cell r="R171">
            <v>5727</v>
          </cell>
          <cell r="S171">
            <v>5669</v>
          </cell>
          <cell r="T171">
            <v>9400</v>
          </cell>
          <cell r="U171">
            <v>9076</v>
          </cell>
          <cell r="V171">
            <v>5591</v>
          </cell>
          <cell r="W171">
            <v>5421</v>
          </cell>
          <cell r="X171">
            <v>5169</v>
          </cell>
          <cell r="Y171">
            <v>5335</v>
          </cell>
          <cell r="Z171">
            <v>5362</v>
          </cell>
          <cell r="AA171">
            <v>5144</v>
          </cell>
        </row>
        <row r="172">
          <cell r="Q172" t="str">
            <v>13433</v>
          </cell>
          <cell r="R172">
            <v>222</v>
          </cell>
          <cell r="S172">
            <v>618</v>
          </cell>
          <cell r="T172">
            <v>620</v>
          </cell>
          <cell r="U172">
            <v>796</v>
          </cell>
          <cell r="V172">
            <v>1172</v>
          </cell>
          <cell r="W172">
            <v>1218</v>
          </cell>
          <cell r="X172">
            <v>1190</v>
          </cell>
          <cell r="Y172">
            <v>1146</v>
          </cell>
          <cell r="Z172">
            <v>1196</v>
          </cell>
          <cell r="AA172">
            <v>934</v>
          </cell>
        </row>
        <row r="173">
          <cell r="Q173" t="str">
            <v>13440</v>
          </cell>
          <cell r="R173">
            <v>66</v>
          </cell>
          <cell r="S173">
            <v>77</v>
          </cell>
          <cell r="T173">
            <v>75</v>
          </cell>
          <cell r="U173">
            <v>59</v>
          </cell>
          <cell r="V173">
            <v>43</v>
          </cell>
          <cell r="W173">
            <v>36</v>
          </cell>
          <cell r="X173">
            <v>27</v>
          </cell>
          <cell r="Y173">
            <v>25</v>
          </cell>
          <cell r="Z173">
            <v>20</v>
          </cell>
          <cell r="AA173">
            <v>18</v>
          </cell>
        </row>
        <row r="174">
          <cell r="Q174" t="str">
            <v>13442</v>
          </cell>
          <cell r="R174">
            <v>842</v>
          </cell>
          <cell r="S174">
            <v>1679</v>
          </cell>
          <cell r="T174">
            <v>1842</v>
          </cell>
          <cell r="U174">
            <v>1809</v>
          </cell>
          <cell r="V174">
            <v>3013</v>
          </cell>
          <cell r="W174">
            <v>3020</v>
          </cell>
          <cell r="X174">
            <v>3018</v>
          </cell>
          <cell r="Y174">
            <v>2947</v>
          </cell>
          <cell r="Z174">
            <v>3052</v>
          </cell>
          <cell r="AA174">
            <v>3087</v>
          </cell>
        </row>
        <row r="175">
          <cell r="Q175" t="str">
            <v>13458</v>
          </cell>
          <cell r="R175">
            <v>17</v>
          </cell>
          <cell r="S175">
            <v>339</v>
          </cell>
          <cell r="T175">
            <v>348</v>
          </cell>
          <cell r="U175">
            <v>355</v>
          </cell>
          <cell r="V175">
            <v>1007</v>
          </cell>
          <cell r="W175">
            <v>1007</v>
          </cell>
          <cell r="X175">
            <v>1020</v>
          </cell>
          <cell r="Y175">
            <v>1017</v>
          </cell>
          <cell r="Z175">
            <v>1025</v>
          </cell>
          <cell r="AA175">
            <v>1029</v>
          </cell>
        </row>
        <row r="176">
          <cell r="Q176" t="str">
            <v>13468</v>
          </cell>
          <cell r="R176">
            <v>473</v>
          </cell>
          <cell r="S176">
            <v>1660</v>
          </cell>
          <cell r="T176">
            <v>1588</v>
          </cell>
          <cell r="U176">
            <v>1479</v>
          </cell>
          <cell r="V176">
            <v>1931</v>
          </cell>
          <cell r="W176">
            <v>1764</v>
          </cell>
          <cell r="X176">
            <v>2483</v>
          </cell>
          <cell r="Y176">
            <v>2029</v>
          </cell>
          <cell r="Z176">
            <v>1764</v>
          </cell>
          <cell r="AA176">
            <v>1685</v>
          </cell>
        </row>
        <row r="177">
          <cell r="Q177" t="str">
            <v>13473</v>
          </cell>
          <cell r="R177">
            <v>352</v>
          </cell>
          <cell r="S177">
            <v>677</v>
          </cell>
          <cell r="T177">
            <v>830</v>
          </cell>
          <cell r="U177">
            <v>879</v>
          </cell>
          <cell r="V177">
            <v>1261</v>
          </cell>
          <cell r="W177">
            <v>1173</v>
          </cell>
          <cell r="X177">
            <v>1069</v>
          </cell>
          <cell r="Y177">
            <v>993</v>
          </cell>
          <cell r="Z177">
            <v>896</v>
          </cell>
          <cell r="AA177">
            <v>853</v>
          </cell>
        </row>
        <row r="178">
          <cell r="Q178" t="str">
            <v>13490</v>
          </cell>
          <cell r="R178">
            <v>167</v>
          </cell>
          <cell r="S178">
            <v>237</v>
          </cell>
          <cell r="T178">
            <v>292</v>
          </cell>
          <cell r="U178">
            <v>294</v>
          </cell>
          <cell r="V178">
            <v>249</v>
          </cell>
          <cell r="W178">
            <v>202</v>
          </cell>
          <cell r="X178">
            <v>187</v>
          </cell>
          <cell r="Y178">
            <v>167</v>
          </cell>
          <cell r="Z178">
            <v>160</v>
          </cell>
          <cell r="AA178">
            <v>161</v>
          </cell>
        </row>
        <row r="179">
          <cell r="Q179" t="str">
            <v>13549</v>
          </cell>
          <cell r="R179">
            <v>61</v>
          </cell>
          <cell r="S179">
            <v>46</v>
          </cell>
          <cell r="T179">
            <v>38</v>
          </cell>
          <cell r="U179">
            <v>36</v>
          </cell>
          <cell r="V179">
            <v>31</v>
          </cell>
          <cell r="W179">
            <v>26</v>
          </cell>
          <cell r="X179">
            <v>21</v>
          </cell>
          <cell r="Y179">
            <v>19</v>
          </cell>
          <cell r="Z179">
            <v>18</v>
          </cell>
          <cell r="AA179">
            <v>18</v>
          </cell>
        </row>
        <row r="180">
          <cell r="Q180" t="str">
            <v>13580</v>
          </cell>
          <cell r="R180">
            <v>62</v>
          </cell>
          <cell r="S180">
            <v>92</v>
          </cell>
          <cell r="T180">
            <v>95</v>
          </cell>
          <cell r="U180">
            <v>77</v>
          </cell>
          <cell r="V180">
            <v>71</v>
          </cell>
          <cell r="W180">
            <v>71</v>
          </cell>
          <cell r="X180">
            <v>69</v>
          </cell>
          <cell r="Y180">
            <v>64</v>
          </cell>
          <cell r="Z180">
            <v>79</v>
          </cell>
          <cell r="AA180">
            <v>83</v>
          </cell>
        </row>
        <row r="181">
          <cell r="Q181" t="str">
            <v>13600</v>
          </cell>
          <cell r="R181">
            <v>282</v>
          </cell>
          <cell r="S181">
            <v>681</v>
          </cell>
          <cell r="T181">
            <v>735</v>
          </cell>
          <cell r="U181">
            <v>673</v>
          </cell>
          <cell r="V181">
            <v>1188</v>
          </cell>
          <cell r="W181">
            <v>1127</v>
          </cell>
          <cell r="X181">
            <v>1106</v>
          </cell>
          <cell r="Y181">
            <v>1093</v>
          </cell>
          <cell r="Z181">
            <v>1042</v>
          </cell>
          <cell r="AA181">
            <v>1010</v>
          </cell>
        </row>
        <row r="182">
          <cell r="Q182" t="str">
            <v>13620</v>
          </cell>
          <cell r="R182">
            <v>11</v>
          </cell>
          <cell r="S182">
            <v>168</v>
          </cell>
          <cell r="T182">
            <v>169</v>
          </cell>
          <cell r="U182">
            <v>180</v>
          </cell>
          <cell r="V182">
            <v>517</v>
          </cell>
          <cell r="W182">
            <v>514</v>
          </cell>
          <cell r="X182">
            <v>498</v>
          </cell>
          <cell r="Y182">
            <v>483</v>
          </cell>
          <cell r="Z182">
            <v>478</v>
          </cell>
          <cell r="AA182">
            <v>482</v>
          </cell>
        </row>
        <row r="183">
          <cell r="Q183" t="str">
            <v>13647</v>
          </cell>
          <cell r="R183">
            <v>47</v>
          </cell>
          <cell r="S183">
            <v>361</v>
          </cell>
          <cell r="T183">
            <v>41</v>
          </cell>
          <cell r="U183">
            <v>355</v>
          </cell>
          <cell r="V183">
            <v>990</v>
          </cell>
          <cell r="W183">
            <v>981</v>
          </cell>
          <cell r="X183">
            <v>976</v>
          </cell>
          <cell r="Y183">
            <v>975</v>
          </cell>
          <cell r="Z183">
            <v>982</v>
          </cell>
          <cell r="AA183">
            <v>1003</v>
          </cell>
        </row>
        <row r="184">
          <cell r="Q184" t="str">
            <v>13650</v>
          </cell>
          <cell r="R184">
            <v>27</v>
          </cell>
          <cell r="S184">
            <v>28</v>
          </cell>
          <cell r="T184">
            <v>23</v>
          </cell>
          <cell r="U184">
            <v>18</v>
          </cell>
          <cell r="V184">
            <v>124</v>
          </cell>
          <cell r="W184">
            <v>103</v>
          </cell>
          <cell r="X184">
            <v>8</v>
          </cell>
          <cell r="Y184">
            <v>7</v>
          </cell>
          <cell r="Z184">
            <v>113</v>
          </cell>
          <cell r="AA184">
            <v>113</v>
          </cell>
        </row>
        <row r="185">
          <cell r="Q185" t="str">
            <v>13654</v>
          </cell>
          <cell r="R185">
            <v>785</v>
          </cell>
          <cell r="S185">
            <v>1320</v>
          </cell>
          <cell r="T185">
            <v>1300</v>
          </cell>
          <cell r="U185">
            <v>1270</v>
          </cell>
          <cell r="V185">
            <v>2369</v>
          </cell>
          <cell r="W185">
            <v>2330</v>
          </cell>
          <cell r="X185">
            <v>2300</v>
          </cell>
          <cell r="Y185">
            <v>2285</v>
          </cell>
          <cell r="Z185">
            <v>2226</v>
          </cell>
          <cell r="AA185">
            <v>2171</v>
          </cell>
        </row>
        <row r="186">
          <cell r="Q186" t="str">
            <v>13655</v>
          </cell>
          <cell r="R186">
            <v>17</v>
          </cell>
          <cell r="S186">
            <v>18</v>
          </cell>
          <cell r="T186">
            <v>16</v>
          </cell>
          <cell r="U186">
            <v>14</v>
          </cell>
          <cell r="V186">
            <v>12</v>
          </cell>
          <cell r="W186">
            <v>8</v>
          </cell>
          <cell r="X186">
            <v>7</v>
          </cell>
          <cell r="Y186">
            <v>7</v>
          </cell>
          <cell r="Z186">
            <v>8</v>
          </cell>
          <cell r="AA186">
            <v>6</v>
          </cell>
        </row>
        <row r="187">
          <cell r="Q187" t="str">
            <v>13657</v>
          </cell>
          <cell r="R187">
            <v>1545</v>
          </cell>
          <cell r="S187">
            <v>1349</v>
          </cell>
          <cell r="T187">
            <v>1144</v>
          </cell>
          <cell r="U187">
            <v>1077</v>
          </cell>
          <cell r="V187">
            <v>1042</v>
          </cell>
          <cell r="W187">
            <v>1037</v>
          </cell>
          <cell r="X187">
            <v>1052</v>
          </cell>
          <cell r="Y187">
            <v>998</v>
          </cell>
          <cell r="Z187">
            <v>894</v>
          </cell>
          <cell r="AA187">
            <v>720</v>
          </cell>
        </row>
        <row r="188">
          <cell r="Q188" t="str">
            <v>13667</v>
          </cell>
          <cell r="R188">
            <v>54</v>
          </cell>
          <cell r="S188">
            <v>278</v>
          </cell>
          <cell r="T188">
            <v>280</v>
          </cell>
          <cell r="U188">
            <v>315</v>
          </cell>
          <cell r="V188">
            <v>839</v>
          </cell>
          <cell r="W188">
            <v>842</v>
          </cell>
          <cell r="X188">
            <v>824</v>
          </cell>
          <cell r="Y188">
            <v>806</v>
          </cell>
          <cell r="Z188">
            <v>769</v>
          </cell>
          <cell r="AA188">
            <v>767</v>
          </cell>
        </row>
        <row r="189">
          <cell r="Q189" t="str">
            <v>13670</v>
          </cell>
          <cell r="R189">
            <v>508</v>
          </cell>
          <cell r="S189">
            <v>1372</v>
          </cell>
          <cell r="T189">
            <v>2132</v>
          </cell>
          <cell r="U189">
            <v>2542</v>
          </cell>
          <cell r="V189">
            <v>4393</v>
          </cell>
          <cell r="W189">
            <v>3554</v>
          </cell>
          <cell r="X189">
            <v>4437</v>
          </cell>
          <cell r="Y189">
            <v>4029</v>
          </cell>
          <cell r="Z189">
            <v>4289</v>
          </cell>
          <cell r="AA189">
            <v>4150</v>
          </cell>
        </row>
        <row r="190">
          <cell r="Q190" t="str">
            <v>13673</v>
          </cell>
          <cell r="R190">
            <v>32</v>
          </cell>
          <cell r="S190">
            <v>26</v>
          </cell>
          <cell r="T190">
            <v>22</v>
          </cell>
          <cell r="U190">
            <v>17</v>
          </cell>
          <cell r="V190">
            <v>8</v>
          </cell>
          <cell r="W190">
            <v>6</v>
          </cell>
          <cell r="X190">
            <v>8</v>
          </cell>
          <cell r="Y190">
            <v>27</v>
          </cell>
          <cell r="Z190">
            <v>43</v>
          </cell>
          <cell r="AA190">
            <v>26</v>
          </cell>
        </row>
        <row r="191">
          <cell r="Q191" t="str">
            <v>13683</v>
          </cell>
          <cell r="R191">
            <v>281</v>
          </cell>
          <cell r="S191">
            <v>308</v>
          </cell>
          <cell r="T191">
            <v>296</v>
          </cell>
          <cell r="U191">
            <v>287</v>
          </cell>
          <cell r="V191">
            <v>285</v>
          </cell>
          <cell r="W191">
            <v>292</v>
          </cell>
          <cell r="X191">
            <v>314</v>
          </cell>
          <cell r="Y191">
            <v>329</v>
          </cell>
          <cell r="Z191">
            <v>328</v>
          </cell>
          <cell r="AA191">
            <v>317</v>
          </cell>
        </row>
        <row r="192">
          <cell r="Q192" t="str">
            <v>13688</v>
          </cell>
          <cell r="R192">
            <v>1927</v>
          </cell>
          <cell r="S192">
            <v>2545</v>
          </cell>
          <cell r="T192">
            <v>2569</v>
          </cell>
          <cell r="U192">
            <v>2722</v>
          </cell>
          <cell r="V192">
            <v>4746</v>
          </cell>
          <cell r="W192">
            <v>5147</v>
          </cell>
          <cell r="X192">
            <v>4737</v>
          </cell>
          <cell r="Y192">
            <v>5687</v>
          </cell>
          <cell r="Z192">
            <v>4908</v>
          </cell>
          <cell r="AA192">
            <v>4932</v>
          </cell>
        </row>
        <row r="193">
          <cell r="Q193" t="str">
            <v>13744</v>
          </cell>
          <cell r="R193">
            <v>93</v>
          </cell>
          <cell r="S193">
            <v>448</v>
          </cell>
          <cell r="T193">
            <v>444</v>
          </cell>
          <cell r="U193">
            <v>432</v>
          </cell>
          <cell r="V193">
            <v>1037</v>
          </cell>
          <cell r="W193">
            <v>1154</v>
          </cell>
          <cell r="X193">
            <v>1628</v>
          </cell>
          <cell r="Y193">
            <v>1661</v>
          </cell>
          <cell r="Z193">
            <v>1497</v>
          </cell>
          <cell r="AA193">
            <v>1666</v>
          </cell>
        </row>
        <row r="194">
          <cell r="Q194" t="str">
            <v>13760</v>
          </cell>
          <cell r="R194">
            <v>39</v>
          </cell>
          <cell r="S194">
            <v>263</v>
          </cell>
          <cell r="T194">
            <v>249</v>
          </cell>
          <cell r="U194">
            <v>244</v>
          </cell>
          <cell r="V194">
            <v>688</v>
          </cell>
          <cell r="W194">
            <v>693</v>
          </cell>
          <cell r="X194">
            <v>713</v>
          </cell>
          <cell r="Y194">
            <v>716</v>
          </cell>
          <cell r="Z194">
            <v>696</v>
          </cell>
          <cell r="AA194">
            <v>700</v>
          </cell>
        </row>
        <row r="195">
          <cell r="Q195" t="str">
            <v>13780</v>
          </cell>
          <cell r="R195">
            <v>7</v>
          </cell>
          <cell r="S195">
            <v>145</v>
          </cell>
          <cell r="T195">
            <v>158</v>
          </cell>
          <cell r="U195">
            <v>156</v>
          </cell>
          <cell r="V195">
            <v>455</v>
          </cell>
          <cell r="W195">
            <v>451</v>
          </cell>
          <cell r="X195">
            <v>447</v>
          </cell>
          <cell r="Y195">
            <v>438</v>
          </cell>
          <cell r="Z195">
            <v>433</v>
          </cell>
          <cell r="AA195">
            <v>436</v>
          </cell>
        </row>
        <row r="196">
          <cell r="Q196" t="str">
            <v>13810</v>
          </cell>
          <cell r="R196">
            <v>60</v>
          </cell>
          <cell r="S196">
            <v>232</v>
          </cell>
          <cell r="T196">
            <v>232</v>
          </cell>
          <cell r="U196">
            <v>225</v>
          </cell>
          <cell r="V196">
            <v>574</v>
          </cell>
          <cell r="W196">
            <v>568</v>
          </cell>
          <cell r="X196">
            <v>572</v>
          </cell>
          <cell r="Y196">
            <v>572</v>
          </cell>
          <cell r="Z196">
            <v>577</v>
          </cell>
          <cell r="AA196">
            <v>579</v>
          </cell>
        </row>
        <row r="197">
          <cell r="Q197" t="str">
            <v>13836</v>
          </cell>
          <cell r="R197">
            <v>13219</v>
          </cell>
          <cell r="S197">
            <v>14281</v>
          </cell>
          <cell r="T197">
            <v>14221</v>
          </cell>
          <cell r="U197">
            <v>14990</v>
          </cell>
          <cell r="V197">
            <v>15723</v>
          </cell>
          <cell r="W197">
            <v>16463</v>
          </cell>
          <cell r="X197">
            <v>16758</v>
          </cell>
          <cell r="Y197">
            <v>17490</v>
          </cell>
          <cell r="Z197">
            <v>17949</v>
          </cell>
          <cell r="AA197">
            <v>18109</v>
          </cell>
        </row>
        <row r="198">
          <cell r="Q198" t="str">
            <v>13838</v>
          </cell>
          <cell r="R198">
            <v>584</v>
          </cell>
          <cell r="S198">
            <v>580</v>
          </cell>
          <cell r="T198">
            <v>569</v>
          </cell>
          <cell r="U198">
            <v>559</v>
          </cell>
          <cell r="V198">
            <v>616</v>
          </cell>
          <cell r="W198">
            <v>647</v>
          </cell>
          <cell r="X198">
            <v>643</v>
          </cell>
          <cell r="Y198">
            <v>641</v>
          </cell>
          <cell r="Z198">
            <v>744</v>
          </cell>
          <cell r="AA198">
            <v>749</v>
          </cell>
        </row>
        <row r="199">
          <cell r="Q199" t="str">
            <v>13873</v>
          </cell>
          <cell r="R199">
            <v>223</v>
          </cell>
          <cell r="S199">
            <v>722</v>
          </cell>
          <cell r="T199">
            <v>1039</v>
          </cell>
          <cell r="U199">
            <v>690</v>
          </cell>
          <cell r="V199">
            <v>1562</v>
          </cell>
          <cell r="W199">
            <v>1542</v>
          </cell>
          <cell r="X199">
            <v>1541</v>
          </cell>
          <cell r="Y199">
            <v>1533</v>
          </cell>
          <cell r="Z199">
            <v>1532</v>
          </cell>
          <cell r="AA199">
            <v>1837</v>
          </cell>
        </row>
        <row r="200">
          <cell r="Q200" t="str">
            <v>13894</v>
          </cell>
          <cell r="R200">
            <v>217</v>
          </cell>
          <cell r="S200">
            <v>539</v>
          </cell>
          <cell r="T200">
            <v>546</v>
          </cell>
          <cell r="U200">
            <v>530</v>
          </cell>
          <cell r="V200">
            <v>1153</v>
          </cell>
          <cell r="W200">
            <v>1139</v>
          </cell>
          <cell r="X200">
            <v>1107</v>
          </cell>
          <cell r="Y200">
            <v>1097</v>
          </cell>
          <cell r="Z200">
            <v>1055</v>
          </cell>
          <cell r="AA200">
            <v>1034</v>
          </cell>
        </row>
        <row r="201">
          <cell r="Q201" t="str">
            <v>15001</v>
          </cell>
          <cell r="R201">
            <v>44140</v>
          </cell>
          <cell r="S201">
            <v>44228</v>
          </cell>
          <cell r="T201">
            <v>45293</v>
          </cell>
          <cell r="U201">
            <v>45544</v>
          </cell>
          <cell r="V201">
            <v>47247</v>
          </cell>
          <cell r="W201">
            <v>47290</v>
          </cell>
          <cell r="X201">
            <v>47680</v>
          </cell>
          <cell r="Y201">
            <v>46905</v>
          </cell>
          <cell r="Z201">
            <v>46019</v>
          </cell>
          <cell r="AA201">
            <v>44936</v>
          </cell>
        </row>
        <row r="202">
          <cell r="Q202" t="str">
            <v>15022</v>
          </cell>
          <cell r="R202">
            <v>3</v>
          </cell>
          <cell r="S202">
            <v>3</v>
          </cell>
          <cell r="T202">
            <v>3</v>
          </cell>
          <cell r="U202">
            <v>2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Q203" t="str">
            <v>15047</v>
          </cell>
          <cell r="R203">
            <v>885</v>
          </cell>
          <cell r="S203">
            <v>802</v>
          </cell>
          <cell r="T203">
            <v>922</v>
          </cell>
          <cell r="U203">
            <v>1029</v>
          </cell>
          <cell r="V203">
            <v>168</v>
          </cell>
          <cell r="W203">
            <v>644</v>
          </cell>
          <cell r="X203">
            <v>660</v>
          </cell>
          <cell r="Y203">
            <v>748</v>
          </cell>
          <cell r="Z203">
            <v>802</v>
          </cell>
          <cell r="AA203">
            <v>839</v>
          </cell>
        </row>
        <row r="204">
          <cell r="Q204" t="str">
            <v>15051</v>
          </cell>
          <cell r="R204">
            <v>319</v>
          </cell>
          <cell r="S204">
            <v>321</v>
          </cell>
          <cell r="T204">
            <v>325</v>
          </cell>
          <cell r="U204">
            <v>340</v>
          </cell>
          <cell r="V204">
            <v>327</v>
          </cell>
          <cell r="W204">
            <v>460</v>
          </cell>
          <cell r="X204">
            <v>311</v>
          </cell>
          <cell r="Y204">
            <v>141</v>
          </cell>
          <cell r="Z204">
            <v>355</v>
          </cell>
          <cell r="AA204">
            <v>385</v>
          </cell>
        </row>
        <row r="205">
          <cell r="Q205" t="str">
            <v>15087</v>
          </cell>
          <cell r="R205">
            <v>1365</v>
          </cell>
          <cell r="S205">
            <v>1400</v>
          </cell>
          <cell r="T205">
            <v>1381</v>
          </cell>
          <cell r="U205">
            <v>1050</v>
          </cell>
          <cell r="V205">
            <v>681</v>
          </cell>
          <cell r="W205">
            <v>700</v>
          </cell>
          <cell r="X205">
            <v>665</v>
          </cell>
          <cell r="Y205">
            <v>649</v>
          </cell>
          <cell r="Z205">
            <v>373</v>
          </cell>
          <cell r="AA205">
            <v>672</v>
          </cell>
        </row>
        <row r="206">
          <cell r="Q206" t="str">
            <v>15090</v>
          </cell>
          <cell r="R206">
            <v>30</v>
          </cell>
          <cell r="S206">
            <v>29</v>
          </cell>
          <cell r="T206">
            <v>82</v>
          </cell>
          <cell r="U206">
            <v>76</v>
          </cell>
          <cell r="V206">
            <v>39</v>
          </cell>
          <cell r="W206">
            <v>98</v>
          </cell>
          <cell r="X206">
            <v>90</v>
          </cell>
          <cell r="Y206">
            <v>24</v>
          </cell>
          <cell r="Z206">
            <v>45</v>
          </cell>
          <cell r="AA206">
            <v>39</v>
          </cell>
        </row>
        <row r="207">
          <cell r="Q207" t="str">
            <v>15092</v>
          </cell>
          <cell r="R207">
            <v>19</v>
          </cell>
          <cell r="S207">
            <v>19</v>
          </cell>
          <cell r="T207">
            <v>19</v>
          </cell>
          <cell r="U207">
            <v>19</v>
          </cell>
          <cell r="V207">
            <v>21</v>
          </cell>
          <cell r="W207">
            <v>18</v>
          </cell>
          <cell r="X207">
            <v>19</v>
          </cell>
          <cell r="Y207">
            <v>20</v>
          </cell>
          <cell r="Z207">
            <v>21</v>
          </cell>
          <cell r="AA207">
            <v>21</v>
          </cell>
        </row>
        <row r="208">
          <cell r="Q208" t="str">
            <v>15097</v>
          </cell>
          <cell r="R208">
            <v>37</v>
          </cell>
          <cell r="S208">
            <v>20</v>
          </cell>
          <cell r="T208">
            <v>166</v>
          </cell>
          <cell r="U208">
            <v>154</v>
          </cell>
          <cell r="V208">
            <v>193</v>
          </cell>
          <cell r="W208">
            <v>113</v>
          </cell>
          <cell r="X208">
            <v>133</v>
          </cell>
          <cell r="Y208">
            <v>91</v>
          </cell>
          <cell r="Z208">
            <v>77</v>
          </cell>
          <cell r="AA208">
            <v>82</v>
          </cell>
        </row>
        <row r="209">
          <cell r="Q209" t="str">
            <v>15104</v>
          </cell>
          <cell r="R209">
            <v>67</v>
          </cell>
          <cell r="S209">
            <v>66</v>
          </cell>
          <cell r="T209">
            <v>51</v>
          </cell>
          <cell r="U209">
            <v>68</v>
          </cell>
          <cell r="V209">
            <v>67</v>
          </cell>
          <cell r="W209">
            <v>68</v>
          </cell>
          <cell r="X209">
            <v>70</v>
          </cell>
          <cell r="Y209">
            <v>77</v>
          </cell>
          <cell r="Z209">
            <v>110</v>
          </cell>
          <cell r="AA209">
            <v>115</v>
          </cell>
        </row>
        <row r="210">
          <cell r="Q210" t="str">
            <v>15106</v>
          </cell>
          <cell r="R210">
            <v>10</v>
          </cell>
          <cell r="S210">
            <v>9</v>
          </cell>
          <cell r="T210">
            <v>10</v>
          </cell>
          <cell r="U210">
            <v>6</v>
          </cell>
          <cell r="V210">
            <v>3</v>
          </cell>
          <cell r="W210">
            <v>2</v>
          </cell>
          <cell r="X210">
            <v>2</v>
          </cell>
          <cell r="Y210">
            <v>5</v>
          </cell>
          <cell r="Z210">
            <v>3</v>
          </cell>
          <cell r="AA210">
            <v>2</v>
          </cell>
        </row>
        <row r="211">
          <cell r="Q211" t="str">
            <v>15109</v>
          </cell>
          <cell r="R211">
            <v>82</v>
          </cell>
          <cell r="S211">
            <v>107</v>
          </cell>
          <cell r="T211">
            <v>119</v>
          </cell>
          <cell r="U211">
            <v>116</v>
          </cell>
          <cell r="V211">
            <v>62</v>
          </cell>
          <cell r="W211">
            <v>60</v>
          </cell>
          <cell r="X211">
            <v>59</v>
          </cell>
          <cell r="Y211">
            <v>74</v>
          </cell>
          <cell r="Z211">
            <v>74</v>
          </cell>
          <cell r="AA211">
            <v>76</v>
          </cell>
        </row>
        <row r="212">
          <cell r="Q212" t="str">
            <v>15114</v>
          </cell>
          <cell r="R212">
            <v>25</v>
          </cell>
          <cell r="S212">
            <v>76</v>
          </cell>
          <cell r="T212">
            <v>99</v>
          </cell>
          <cell r="U212">
            <v>99</v>
          </cell>
          <cell r="V212">
            <v>31</v>
          </cell>
          <cell r="W212">
            <v>41</v>
          </cell>
          <cell r="X212">
            <v>39</v>
          </cell>
          <cell r="Y212">
            <v>43</v>
          </cell>
          <cell r="Z212">
            <v>44</v>
          </cell>
          <cell r="AA212">
            <v>43</v>
          </cell>
        </row>
        <row r="213">
          <cell r="Q213" t="str">
            <v>15131</v>
          </cell>
          <cell r="R213">
            <v>15</v>
          </cell>
          <cell r="S213">
            <v>21</v>
          </cell>
          <cell r="T213">
            <v>19</v>
          </cell>
          <cell r="U213">
            <v>16</v>
          </cell>
          <cell r="V213">
            <v>7</v>
          </cell>
          <cell r="W213">
            <v>5</v>
          </cell>
          <cell r="X213">
            <v>3</v>
          </cell>
          <cell r="Y213">
            <v>3</v>
          </cell>
          <cell r="Z213">
            <v>3</v>
          </cell>
          <cell r="AA213">
            <v>3</v>
          </cell>
        </row>
        <row r="214">
          <cell r="Q214" t="str">
            <v>15135</v>
          </cell>
          <cell r="R214">
            <v>10</v>
          </cell>
          <cell r="S214">
            <v>10</v>
          </cell>
          <cell r="T214">
            <v>10</v>
          </cell>
          <cell r="U214">
            <v>7</v>
          </cell>
          <cell r="V214">
            <v>2</v>
          </cell>
          <cell r="W214">
            <v>1</v>
          </cell>
          <cell r="X214">
            <v>1</v>
          </cell>
          <cell r="Y214">
            <v>623</v>
          </cell>
          <cell r="Z214">
            <v>0</v>
          </cell>
          <cell r="AA214">
            <v>725</v>
          </cell>
        </row>
        <row r="215">
          <cell r="Q215" t="str">
            <v>15162</v>
          </cell>
          <cell r="R215">
            <v>243</v>
          </cell>
          <cell r="S215">
            <v>279</v>
          </cell>
          <cell r="T215">
            <v>288</v>
          </cell>
          <cell r="U215">
            <v>378</v>
          </cell>
          <cell r="V215">
            <v>139</v>
          </cell>
          <cell r="W215">
            <v>288</v>
          </cell>
          <cell r="X215">
            <v>157</v>
          </cell>
          <cell r="Y215">
            <v>194</v>
          </cell>
          <cell r="Z215">
            <v>215</v>
          </cell>
          <cell r="AA215">
            <v>317</v>
          </cell>
        </row>
        <row r="216">
          <cell r="Q216" t="str">
            <v>15172</v>
          </cell>
          <cell r="R216">
            <v>24</v>
          </cell>
          <cell r="S216">
            <v>25</v>
          </cell>
          <cell r="T216">
            <v>22</v>
          </cell>
          <cell r="U216">
            <v>17</v>
          </cell>
          <cell r="V216">
            <v>14</v>
          </cell>
          <cell r="W216">
            <v>16</v>
          </cell>
          <cell r="X216">
            <v>12</v>
          </cell>
          <cell r="Y216">
            <v>9</v>
          </cell>
          <cell r="Z216">
            <v>8</v>
          </cell>
          <cell r="AA216">
            <v>8</v>
          </cell>
        </row>
        <row r="217">
          <cell r="Q217" t="str">
            <v>15176</v>
          </cell>
          <cell r="R217">
            <v>4935</v>
          </cell>
          <cell r="S217">
            <v>4979</v>
          </cell>
          <cell r="T217">
            <v>4836</v>
          </cell>
          <cell r="U217">
            <v>4745</v>
          </cell>
          <cell r="V217">
            <v>4493</v>
          </cell>
          <cell r="W217">
            <v>4364</v>
          </cell>
          <cell r="X217">
            <v>4342</v>
          </cell>
          <cell r="Y217">
            <v>4148</v>
          </cell>
          <cell r="Z217">
            <v>4013</v>
          </cell>
          <cell r="AA217">
            <v>3908</v>
          </cell>
        </row>
        <row r="218">
          <cell r="Q218" t="str">
            <v>15180</v>
          </cell>
          <cell r="R218">
            <v>25</v>
          </cell>
          <cell r="S218">
            <v>62</v>
          </cell>
          <cell r="T218">
            <v>128</v>
          </cell>
          <cell r="U218">
            <v>115</v>
          </cell>
          <cell r="V218">
            <v>87</v>
          </cell>
          <cell r="W218">
            <v>68</v>
          </cell>
          <cell r="X218">
            <v>56</v>
          </cell>
          <cell r="Y218">
            <v>55</v>
          </cell>
          <cell r="Z218">
            <v>47</v>
          </cell>
          <cell r="AA218">
            <v>45</v>
          </cell>
        </row>
        <row r="219">
          <cell r="Q219" t="str">
            <v>15183</v>
          </cell>
          <cell r="R219">
            <v>58</v>
          </cell>
          <cell r="S219">
            <v>55</v>
          </cell>
          <cell r="T219">
            <v>130</v>
          </cell>
          <cell r="U219">
            <v>154</v>
          </cell>
          <cell r="V219">
            <v>16</v>
          </cell>
          <cell r="W219">
            <v>26</v>
          </cell>
          <cell r="X219">
            <v>24</v>
          </cell>
          <cell r="Y219">
            <v>58</v>
          </cell>
          <cell r="Z219">
            <v>72</v>
          </cell>
          <cell r="AA219">
            <v>68</v>
          </cell>
        </row>
        <row r="220">
          <cell r="Q220" t="str">
            <v>15185</v>
          </cell>
          <cell r="R220">
            <v>14</v>
          </cell>
          <cell r="S220">
            <v>15</v>
          </cell>
          <cell r="T220">
            <v>18</v>
          </cell>
          <cell r="U220">
            <v>15</v>
          </cell>
          <cell r="V220">
            <v>12</v>
          </cell>
          <cell r="W220">
            <v>13</v>
          </cell>
          <cell r="X220">
            <v>11</v>
          </cell>
          <cell r="Y220">
            <v>9</v>
          </cell>
          <cell r="Z220">
            <v>7</v>
          </cell>
          <cell r="AA220">
            <v>6</v>
          </cell>
        </row>
        <row r="221">
          <cell r="Q221" t="str">
            <v>15187</v>
          </cell>
          <cell r="R221">
            <v>42</v>
          </cell>
          <cell r="S221">
            <v>17</v>
          </cell>
          <cell r="T221">
            <v>17</v>
          </cell>
          <cell r="U221">
            <v>84</v>
          </cell>
          <cell r="V221">
            <v>77</v>
          </cell>
          <cell r="W221">
            <v>77</v>
          </cell>
          <cell r="X221">
            <v>73</v>
          </cell>
          <cell r="Y221">
            <v>122</v>
          </cell>
          <cell r="Z221">
            <v>100</v>
          </cell>
          <cell r="AA221">
            <v>117</v>
          </cell>
        </row>
        <row r="222">
          <cell r="Q222" t="str">
            <v>15189</v>
          </cell>
          <cell r="R222">
            <v>219</v>
          </cell>
          <cell r="S222">
            <v>226</v>
          </cell>
          <cell r="T222">
            <v>221</v>
          </cell>
          <cell r="U222">
            <v>213</v>
          </cell>
          <cell r="V222">
            <v>116</v>
          </cell>
          <cell r="W222">
            <v>189</v>
          </cell>
          <cell r="X222">
            <v>205</v>
          </cell>
          <cell r="Y222">
            <v>208</v>
          </cell>
          <cell r="Z222">
            <v>260</v>
          </cell>
          <cell r="AA222">
            <v>231</v>
          </cell>
        </row>
        <row r="223">
          <cell r="Q223" t="str">
            <v>15204</v>
          </cell>
          <cell r="R223">
            <v>240</v>
          </cell>
          <cell r="S223">
            <v>112</v>
          </cell>
          <cell r="T223">
            <v>138</v>
          </cell>
          <cell r="U223">
            <v>658</v>
          </cell>
          <cell r="V223">
            <v>316</v>
          </cell>
          <cell r="W223">
            <v>362</v>
          </cell>
          <cell r="X223">
            <v>359</v>
          </cell>
          <cell r="Y223">
            <v>565</v>
          </cell>
          <cell r="Z223">
            <v>383</v>
          </cell>
          <cell r="AA223">
            <v>430</v>
          </cell>
        </row>
        <row r="224">
          <cell r="Q224" t="str">
            <v>15212</v>
          </cell>
          <cell r="R224">
            <v>8</v>
          </cell>
          <cell r="S224">
            <v>8</v>
          </cell>
          <cell r="T224">
            <v>8</v>
          </cell>
          <cell r="U224">
            <v>2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</row>
        <row r="225">
          <cell r="Q225" t="str">
            <v>15215</v>
          </cell>
          <cell r="R225">
            <v>84</v>
          </cell>
          <cell r="S225">
            <v>124</v>
          </cell>
          <cell r="T225">
            <v>137</v>
          </cell>
          <cell r="U225">
            <v>98</v>
          </cell>
          <cell r="V225">
            <v>93</v>
          </cell>
          <cell r="W225">
            <v>172</v>
          </cell>
          <cell r="X225">
            <v>177</v>
          </cell>
          <cell r="Y225">
            <v>180</v>
          </cell>
          <cell r="Z225">
            <v>181</v>
          </cell>
          <cell r="AA225">
            <v>193</v>
          </cell>
        </row>
        <row r="226">
          <cell r="Q226" t="str">
            <v>15218</v>
          </cell>
          <cell r="R226">
            <v>23</v>
          </cell>
          <cell r="S226">
            <v>35</v>
          </cell>
          <cell r="T226">
            <v>35</v>
          </cell>
          <cell r="U226">
            <v>55</v>
          </cell>
          <cell r="V226">
            <v>57</v>
          </cell>
          <cell r="W226">
            <v>55</v>
          </cell>
          <cell r="X226">
            <v>57</v>
          </cell>
          <cell r="Y226">
            <v>56</v>
          </cell>
          <cell r="Z226">
            <v>33</v>
          </cell>
          <cell r="AA226">
            <v>45</v>
          </cell>
        </row>
        <row r="227">
          <cell r="Q227" t="str">
            <v>15223</v>
          </cell>
          <cell r="R227">
            <v>117</v>
          </cell>
          <cell r="S227">
            <v>187</v>
          </cell>
          <cell r="T227">
            <v>324</v>
          </cell>
          <cell r="U227">
            <v>292</v>
          </cell>
          <cell r="V227">
            <v>238</v>
          </cell>
          <cell r="W227">
            <v>187</v>
          </cell>
          <cell r="X227">
            <v>164</v>
          </cell>
          <cell r="Y227">
            <v>157</v>
          </cell>
          <cell r="Z227">
            <v>128</v>
          </cell>
          <cell r="AA227">
            <v>141</v>
          </cell>
        </row>
        <row r="228">
          <cell r="Q228" t="str">
            <v>15224</v>
          </cell>
          <cell r="R228">
            <v>40</v>
          </cell>
          <cell r="S228">
            <v>11</v>
          </cell>
          <cell r="T228">
            <v>12</v>
          </cell>
          <cell r="U228">
            <v>9</v>
          </cell>
          <cell r="V228">
            <v>7</v>
          </cell>
          <cell r="W228">
            <v>28</v>
          </cell>
          <cell r="X228">
            <v>99</v>
          </cell>
          <cell r="Y228">
            <v>121</v>
          </cell>
          <cell r="Z228">
            <v>142</v>
          </cell>
          <cell r="AA228">
            <v>128</v>
          </cell>
        </row>
        <row r="229">
          <cell r="Q229" t="str">
            <v>15226</v>
          </cell>
          <cell r="R229">
            <v>39</v>
          </cell>
          <cell r="S229">
            <v>44</v>
          </cell>
          <cell r="T229">
            <v>58</v>
          </cell>
          <cell r="U229">
            <v>61</v>
          </cell>
          <cell r="V229">
            <v>60</v>
          </cell>
          <cell r="W229">
            <v>52</v>
          </cell>
          <cell r="X229">
            <v>53</v>
          </cell>
          <cell r="Y229">
            <v>53</v>
          </cell>
          <cell r="Z229">
            <v>51</v>
          </cell>
          <cell r="AA229">
            <v>51</v>
          </cell>
        </row>
        <row r="230">
          <cell r="Q230" t="str">
            <v>15232</v>
          </cell>
          <cell r="R230">
            <v>9</v>
          </cell>
          <cell r="S230">
            <v>9</v>
          </cell>
          <cell r="T230">
            <v>8</v>
          </cell>
          <cell r="U230">
            <v>6</v>
          </cell>
          <cell r="V230">
            <v>18</v>
          </cell>
          <cell r="W230">
            <v>18</v>
          </cell>
          <cell r="X230">
            <v>20</v>
          </cell>
          <cell r="Y230">
            <v>23</v>
          </cell>
          <cell r="Z230">
            <v>22</v>
          </cell>
          <cell r="AA230">
            <v>20</v>
          </cell>
        </row>
        <row r="231">
          <cell r="Q231" t="str">
            <v>15236</v>
          </cell>
          <cell r="R231">
            <v>6</v>
          </cell>
          <cell r="S231">
            <v>6</v>
          </cell>
          <cell r="T231">
            <v>5</v>
          </cell>
          <cell r="U231">
            <v>3</v>
          </cell>
          <cell r="V231">
            <v>2</v>
          </cell>
          <cell r="W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</row>
        <row r="232">
          <cell r="Q232" t="str">
            <v>15238</v>
          </cell>
          <cell r="R232">
            <v>27661</v>
          </cell>
          <cell r="S232">
            <v>27597</v>
          </cell>
          <cell r="T232">
            <v>27797</v>
          </cell>
          <cell r="U232">
            <v>27095</v>
          </cell>
          <cell r="V232">
            <v>26084</v>
          </cell>
          <cell r="W232">
            <v>25064</v>
          </cell>
          <cell r="X232">
            <v>28358</v>
          </cell>
          <cell r="Y232">
            <v>26111</v>
          </cell>
          <cell r="Z232">
            <v>28116</v>
          </cell>
          <cell r="AA232">
            <v>27425</v>
          </cell>
        </row>
        <row r="233">
          <cell r="Q233" t="str">
            <v>15244</v>
          </cell>
          <cell r="R233">
            <v>73</v>
          </cell>
          <cell r="S233">
            <v>71</v>
          </cell>
          <cell r="T233">
            <v>70</v>
          </cell>
          <cell r="U233">
            <v>93</v>
          </cell>
          <cell r="V233">
            <v>21</v>
          </cell>
          <cell r="W233">
            <v>26</v>
          </cell>
          <cell r="X233">
            <v>29</v>
          </cell>
          <cell r="Y233">
            <v>93</v>
          </cell>
          <cell r="Z233">
            <v>93</v>
          </cell>
          <cell r="AA233">
            <v>87</v>
          </cell>
        </row>
        <row r="234">
          <cell r="Q234" t="str">
            <v>15248</v>
          </cell>
          <cell r="R234">
            <v>10</v>
          </cell>
          <cell r="S234">
            <v>9</v>
          </cell>
          <cell r="T234">
            <v>9</v>
          </cell>
          <cell r="U234">
            <v>3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Q235" t="str">
            <v>15272</v>
          </cell>
          <cell r="R235">
            <v>218</v>
          </cell>
          <cell r="S235">
            <v>357</v>
          </cell>
          <cell r="T235">
            <v>380</v>
          </cell>
          <cell r="U235">
            <v>461</v>
          </cell>
          <cell r="V235">
            <v>385</v>
          </cell>
          <cell r="W235">
            <v>424</v>
          </cell>
          <cell r="X235">
            <v>464</v>
          </cell>
          <cell r="Y235">
            <v>476</v>
          </cell>
          <cell r="Z235">
            <v>477</v>
          </cell>
          <cell r="AA235">
            <v>489</v>
          </cell>
        </row>
        <row r="236">
          <cell r="Q236" t="str">
            <v>15276</v>
          </cell>
          <cell r="R236">
            <v>53</v>
          </cell>
          <cell r="S236">
            <v>130</v>
          </cell>
          <cell r="T236">
            <v>128</v>
          </cell>
          <cell r="U236">
            <v>115</v>
          </cell>
          <cell r="V236">
            <v>108</v>
          </cell>
          <cell r="W236">
            <v>119</v>
          </cell>
          <cell r="X236">
            <v>141</v>
          </cell>
          <cell r="Y236">
            <v>154</v>
          </cell>
          <cell r="Z236">
            <v>159</v>
          </cell>
          <cell r="AA236">
            <v>164</v>
          </cell>
        </row>
        <row r="237">
          <cell r="Q237" t="str">
            <v>15293</v>
          </cell>
          <cell r="R237">
            <v>23</v>
          </cell>
          <cell r="S237">
            <v>25</v>
          </cell>
          <cell r="T237">
            <v>122</v>
          </cell>
          <cell r="U237">
            <v>128</v>
          </cell>
          <cell r="V237">
            <v>38</v>
          </cell>
          <cell r="W237">
            <v>39</v>
          </cell>
          <cell r="X237">
            <v>48</v>
          </cell>
          <cell r="Y237">
            <v>46</v>
          </cell>
          <cell r="Z237">
            <v>362</v>
          </cell>
          <cell r="AA237">
            <v>152</v>
          </cell>
        </row>
        <row r="238">
          <cell r="Q238" t="str">
            <v>15296</v>
          </cell>
          <cell r="R238">
            <v>38</v>
          </cell>
          <cell r="S238">
            <v>45</v>
          </cell>
          <cell r="T238">
            <v>52</v>
          </cell>
          <cell r="U238">
            <v>57</v>
          </cell>
          <cell r="V238">
            <v>56</v>
          </cell>
          <cell r="W238">
            <v>96</v>
          </cell>
          <cell r="X238">
            <v>105</v>
          </cell>
          <cell r="Y238">
            <v>109</v>
          </cell>
          <cell r="Z238">
            <v>118</v>
          </cell>
          <cell r="AA238">
            <v>125</v>
          </cell>
        </row>
        <row r="239">
          <cell r="Q239" t="str">
            <v>15299</v>
          </cell>
          <cell r="R239">
            <v>451</v>
          </cell>
          <cell r="S239">
            <v>597</v>
          </cell>
          <cell r="T239">
            <v>1074</v>
          </cell>
          <cell r="U239">
            <v>1147</v>
          </cell>
          <cell r="V239">
            <v>1158</v>
          </cell>
          <cell r="W239">
            <v>910</v>
          </cell>
          <cell r="X239">
            <v>124</v>
          </cell>
          <cell r="Y239">
            <v>112</v>
          </cell>
          <cell r="Z239">
            <v>103</v>
          </cell>
          <cell r="AA239">
            <v>929</v>
          </cell>
        </row>
        <row r="240">
          <cell r="Q240" t="str">
            <v>15317</v>
          </cell>
          <cell r="R240">
            <v>3</v>
          </cell>
          <cell r="S240">
            <v>3</v>
          </cell>
          <cell r="T240">
            <v>3</v>
          </cell>
          <cell r="U240">
            <v>1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Q241" t="str">
            <v>15322</v>
          </cell>
          <cell r="R241">
            <v>247</v>
          </cell>
          <cell r="S241">
            <v>327</v>
          </cell>
          <cell r="T241">
            <v>363</v>
          </cell>
          <cell r="U241">
            <v>352</v>
          </cell>
          <cell r="V241">
            <v>97</v>
          </cell>
          <cell r="W241">
            <v>93</v>
          </cell>
          <cell r="X241">
            <v>91</v>
          </cell>
          <cell r="Y241">
            <v>84</v>
          </cell>
          <cell r="Z241">
            <v>82</v>
          </cell>
          <cell r="AA241">
            <v>78</v>
          </cell>
        </row>
        <row r="242">
          <cell r="Q242" t="str">
            <v>15325</v>
          </cell>
          <cell r="R242">
            <v>7</v>
          </cell>
          <cell r="S242">
            <v>5</v>
          </cell>
          <cell r="T242">
            <v>78</v>
          </cell>
          <cell r="U242">
            <v>81</v>
          </cell>
          <cell r="V242">
            <v>80</v>
          </cell>
          <cell r="W242">
            <v>107</v>
          </cell>
          <cell r="X242">
            <v>105</v>
          </cell>
          <cell r="Y242">
            <v>113</v>
          </cell>
          <cell r="Z242">
            <v>95</v>
          </cell>
          <cell r="AA242">
            <v>114</v>
          </cell>
        </row>
        <row r="243">
          <cell r="Q243" t="str">
            <v>15332</v>
          </cell>
          <cell r="R243">
            <v>13</v>
          </cell>
          <cell r="S243">
            <v>15</v>
          </cell>
          <cell r="T243">
            <v>14</v>
          </cell>
          <cell r="U243">
            <v>5</v>
          </cell>
          <cell r="V243">
            <v>6</v>
          </cell>
          <cell r="W243">
            <v>3</v>
          </cell>
          <cell r="X243">
            <v>2</v>
          </cell>
          <cell r="Y243">
            <v>2</v>
          </cell>
          <cell r="Z243">
            <v>2</v>
          </cell>
          <cell r="AA243">
            <v>2</v>
          </cell>
        </row>
        <row r="244">
          <cell r="Q244" t="str">
            <v>15362</v>
          </cell>
          <cell r="R244">
            <v>84</v>
          </cell>
          <cell r="S244">
            <v>210</v>
          </cell>
          <cell r="T244">
            <v>183</v>
          </cell>
          <cell r="U244">
            <v>190</v>
          </cell>
          <cell r="V244">
            <v>225</v>
          </cell>
          <cell r="W244">
            <v>322</v>
          </cell>
          <cell r="X244">
            <v>235</v>
          </cell>
          <cell r="Y244">
            <v>236</v>
          </cell>
          <cell r="Z244">
            <v>224</v>
          </cell>
          <cell r="AA244">
            <v>232</v>
          </cell>
        </row>
        <row r="245">
          <cell r="Q245" t="str">
            <v>15367</v>
          </cell>
          <cell r="R245">
            <v>234</v>
          </cell>
          <cell r="S245">
            <v>245</v>
          </cell>
          <cell r="T245">
            <v>242</v>
          </cell>
          <cell r="U245">
            <v>222</v>
          </cell>
          <cell r="V245">
            <v>222</v>
          </cell>
          <cell r="W245">
            <v>152</v>
          </cell>
          <cell r="X245">
            <v>156</v>
          </cell>
          <cell r="Y245">
            <v>157</v>
          </cell>
          <cell r="Z245">
            <v>252</v>
          </cell>
          <cell r="AA245">
            <v>396</v>
          </cell>
        </row>
        <row r="246">
          <cell r="Q246" t="str">
            <v>15368</v>
          </cell>
          <cell r="R246">
            <v>41</v>
          </cell>
          <cell r="S246">
            <v>83</v>
          </cell>
          <cell r="T246">
            <v>48</v>
          </cell>
          <cell r="U246">
            <v>36</v>
          </cell>
          <cell r="V246">
            <v>41</v>
          </cell>
          <cell r="W246">
            <v>35</v>
          </cell>
          <cell r="X246">
            <v>36</v>
          </cell>
          <cell r="Y246">
            <v>34</v>
          </cell>
          <cell r="Z246">
            <v>68</v>
          </cell>
          <cell r="AA246">
            <v>31</v>
          </cell>
        </row>
        <row r="247">
          <cell r="Q247" t="str">
            <v>15377</v>
          </cell>
          <cell r="R247">
            <v>9</v>
          </cell>
          <cell r="S247">
            <v>8</v>
          </cell>
          <cell r="T247">
            <v>8</v>
          </cell>
          <cell r="U247">
            <v>3</v>
          </cell>
          <cell r="V247">
            <v>2</v>
          </cell>
          <cell r="W247">
            <v>1</v>
          </cell>
          <cell r="X247">
            <v>1</v>
          </cell>
          <cell r="Y247">
            <v>0</v>
          </cell>
          <cell r="Z247">
            <v>15</v>
          </cell>
          <cell r="AA247">
            <v>27</v>
          </cell>
        </row>
        <row r="248">
          <cell r="Q248" t="str">
            <v>15380</v>
          </cell>
          <cell r="R248">
            <v>5</v>
          </cell>
          <cell r="S248">
            <v>5</v>
          </cell>
          <cell r="T248">
            <v>5</v>
          </cell>
          <cell r="U248">
            <v>2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Q249" t="str">
            <v>15401</v>
          </cell>
          <cell r="R249">
            <v>1</v>
          </cell>
          <cell r="S249">
            <v>1</v>
          </cell>
          <cell r="T249">
            <v>1</v>
          </cell>
          <cell r="U249">
            <v>1</v>
          </cell>
          <cell r="V249">
            <v>1</v>
          </cell>
          <cell r="W249">
            <v>1</v>
          </cell>
          <cell r="X249">
            <v>1</v>
          </cell>
          <cell r="Y249">
            <v>1</v>
          </cell>
          <cell r="Z249">
            <v>1</v>
          </cell>
          <cell r="AA249">
            <v>1</v>
          </cell>
        </row>
        <row r="250">
          <cell r="Q250" t="str">
            <v>15403</v>
          </cell>
          <cell r="R250">
            <v>7</v>
          </cell>
          <cell r="S250">
            <v>8</v>
          </cell>
          <cell r="T250">
            <v>10</v>
          </cell>
          <cell r="U250">
            <v>7</v>
          </cell>
          <cell r="V250">
            <v>8</v>
          </cell>
          <cell r="W250">
            <v>3</v>
          </cell>
          <cell r="X250">
            <v>3</v>
          </cell>
          <cell r="Y250">
            <v>3</v>
          </cell>
          <cell r="Z250">
            <v>3</v>
          </cell>
          <cell r="AA250">
            <v>4</v>
          </cell>
        </row>
        <row r="251">
          <cell r="Q251" t="str">
            <v>15407</v>
          </cell>
          <cell r="R251">
            <v>1816</v>
          </cell>
          <cell r="S251">
            <v>1876</v>
          </cell>
          <cell r="T251">
            <v>1959</v>
          </cell>
          <cell r="U251">
            <v>2228</v>
          </cell>
          <cell r="V251">
            <v>2880</v>
          </cell>
          <cell r="W251">
            <v>2341</v>
          </cell>
          <cell r="X251">
            <v>3376</v>
          </cell>
          <cell r="Y251">
            <v>3351</v>
          </cell>
          <cell r="Z251">
            <v>3266</v>
          </cell>
          <cell r="AA251">
            <v>3284</v>
          </cell>
        </row>
        <row r="252">
          <cell r="Q252" t="str">
            <v>15425</v>
          </cell>
          <cell r="R252">
            <v>23</v>
          </cell>
          <cell r="S252">
            <v>19</v>
          </cell>
          <cell r="T252">
            <v>13</v>
          </cell>
          <cell r="U252">
            <v>6</v>
          </cell>
          <cell r="V252">
            <v>223</v>
          </cell>
          <cell r="W252">
            <v>323</v>
          </cell>
          <cell r="X252">
            <v>250</v>
          </cell>
          <cell r="Y252">
            <v>241</v>
          </cell>
          <cell r="Z252">
            <v>242</v>
          </cell>
          <cell r="AA252">
            <v>250</v>
          </cell>
        </row>
        <row r="253">
          <cell r="Q253" t="str">
            <v>15442</v>
          </cell>
          <cell r="R253">
            <v>9</v>
          </cell>
          <cell r="S253">
            <v>11</v>
          </cell>
          <cell r="T253">
            <v>9</v>
          </cell>
          <cell r="U253">
            <v>9</v>
          </cell>
          <cell r="V253">
            <v>5</v>
          </cell>
          <cell r="W253">
            <v>3</v>
          </cell>
          <cell r="X253">
            <v>4</v>
          </cell>
          <cell r="Y253">
            <v>4</v>
          </cell>
          <cell r="Z253">
            <v>4</v>
          </cell>
          <cell r="AA253">
            <v>5</v>
          </cell>
        </row>
        <row r="254">
          <cell r="Q254" t="str">
            <v>15455</v>
          </cell>
          <cell r="R254">
            <v>718</v>
          </cell>
          <cell r="S254">
            <v>709</v>
          </cell>
          <cell r="T254">
            <v>1096</v>
          </cell>
          <cell r="U254">
            <v>1959</v>
          </cell>
          <cell r="V254">
            <v>834</v>
          </cell>
          <cell r="W254">
            <v>907</v>
          </cell>
          <cell r="X254">
            <v>1079</v>
          </cell>
          <cell r="Y254">
            <v>804</v>
          </cell>
          <cell r="Z254">
            <v>1157</v>
          </cell>
          <cell r="AA254">
            <v>879</v>
          </cell>
        </row>
        <row r="255">
          <cell r="Q255" t="str">
            <v>15464</v>
          </cell>
          <cell r="R255">
            <v>44</v>
          </cell>
          <cell r="S255">
            <v>43</v>
          </cell>
          <cell r="T255">
            <v>42</v>
          </cell>
          <cell r="U255">
            <v>36</v>
          </cell>
          <cell r="V255">
            <v>40</v>
          </cell>
          <cell r="W255">
            <v>41</v>
          </cell>
          <cell r="X255">
            <v>44</v>
          </cell>
          <cell r="Y255">
            <v>58</v>
          </cell>
          <cell r="Z255">
            <v>48</v>
          </cell>
          <cell r="AA255">
            <v>47</v>
          </cell>
        </row>
        <row r="256">
          <cell r="Q256" t="str">
            <v>15466</v>
          </cell>
          <cell r="R256">
            <v>74</v>
          </cell>
          <cell r="S256">
            <v>86</v>
          </cell>
          <cell r="T256">
            <v>94</v>
          </cell>
          <cell r="U256">
            <v>89</v>
          </cell>
          <cell r="V256">
            <v>94</v>
          </cell>
          <cell r="W256">
            <v>85</v>
          </cell>
          <cell r="X256">
            <v>298</v>
          </cell>
          <cell r="Y256">
            <v>335</v>
          </cell>
          <cell r="Z256">
            <v>351</v>
          </cell>
          <cell r="AA256">
            <v>352</v>
          </cell>
        </row>
        <row r="257">
          <cell r="Q257" t="str">
            <v>15469</v>
          </cell>
          <cell r="R257">
            <v>1748</v>
          </cell>
          <cell r="S257">
            <v>1778</v>
          </cell>
          <cell r="T257">
            <v>1724</v>
          </cell>
          <cell r="U257">
            <v>1630</v>
          </cell>
          <cell r="V257">
            <v>1574</v>
          </cell>
          <cell r="W257">
            <v>2552</v>
          </cell>
          <cell r="X257">
            <v>1511</v>
          </cell>
          <cell r="Y257">
            <v>49</v>
          </cell>
          <cell r="Z257">
            <v>1296</v>
          </cell>
          <cell r="AA257">
            <v>1043</v>
          </cell>
        </row>
        <row r="258">
          <cell r="Q258" t="str">
            <v>15476</v>
          </cell>
          <cell r="R258">
            <v>85</v>
          </cell>
          <cell r="S258">
            <v>59</v>
          </cell>
          <cell r="T258">
            <v>58</v>
          </cell>
          <cell r="U258">
            <v>212</v>
          </cell>
          <cell r="V258">
            <v>62</v>
          </cell>
          <cell r="W258">
            <v>229</v>
          </cell>
          <cell r="X258">
            <v>216</v>
          </cell>
          <cell r="Y258">
            <v>282</v>
          </cell>
          <cell r="Z258">
            <v>234</v>
          </cell>
          <cell r="AA258">
            <v>270</v>
          </cell>
        </row>
        <row r="259">
          <cell r="Q259" t="str">
            <v>15480</v>
          </cell>
          <cell r="R259">
            <v>20</v>
          </cell>
          <cell r="S259">
            <v>18</v>
          </cell>
          <cell r="T259">
            <v>17</v>
          </cell>
          <cell r="U259">
            <v>9</v>
          </cell>
          <cell r="V259">
            <v>53</v>
          </cell>
          <cell r="W259">
            <v>103</v>
          </cell>
          <cell r="X259">
            <v>112</v>
          </cell>
          <cell r="Y259">
            <v>351</v>
          </cell>
          <cell r="Z259">
            <v>332</v>
          </cell>
          <cell r="AA259">
            <v>342</v>
          </cell>
        </row>
        <row r="260">
          <cell r="Q260" t="str">
            <v>15491</v>
          </cell>
          <cell r="R260">
            <v>2118</v>
          </cell>
          <cell r="S260">
            <v>1523</v>
          </cell>
          <cell r="T260">
            <v>1472</v>
          </cell>
          <cell r="U260">
            <v>1467</v>
          </cell>
          <cell r="V260">
            <v>1253</v>
          </cell>
          <cell r="W260">
            <v>1329</v>
          </cell>
          <cell r="X260">
            <v>1306</v>
          </cell>
          <cell r="Y260">
            <v>1367</v>
          </cell>
          <cell r="Z260">
            <v>1815</v>
          </cell>
          <cell r="AA260">
            <v>1929</v>
          </cell>
        </row>
        <row r="261">
          <cell r="Q261" t="str">
            <v>15494</v>
          </cell>
          <cell r="R261">
            <v>95</v>
          </cell>
          <cell r="S261">
            <v>94</v>
          </cell>
          <cell r="T261">
            <v>93</v>
          </cell>
          <cell r="U261">
            <v>78</v>
          </cell>
          <cell r="V261">
            <v>83</v>
          </cell>
          <cell r="W261">
            <v>76</v>
          </cell>
          <cell r="X261">
            <v>74</v>
          </cell>
          <cell r="Y261">
            <v>74</v>
          </cell>
          <cell r="Z261">
            <v>189</v>
          </cell>
          <cell r="AA261">
            <v>138</v>
          </cell>
        </row>
        <row r="262">
          <cell r="Q262" t="str">
            <v>15500</v>
          </cell>
          <cell r="R262">
            <v>91</v>
          </cell>
          <cell r="S262">
            <v>27</v>
          </cell>
          <cell r="T262">
            <v>30</v>
          </cell>
          <cell r="U262">
            <v>292</v>
          </cell>
          <cell r="V262">
            <v>108</v>
          </cell>
          <cell r="W262">
            <v>141</v>
          </cell>
          <cell r="X262">
            <v>140</v>
          </cell>
          <cell r="Y262">
            <v>179</v>
          </cell>
          <cell r="Z262">
            <v>130</v>
          </cell>
          <cell r="AA262">
            <v>124</v>
          </cell>
        </row>
        <row r="263">
          <cell r="Q263" t="str">
            <v>15507</v>
          </cell>
          <cell r="R263">
            <v>292</v>
          </cell>
          <cell r="S263">
            <v>292</v>
          </cell>
          <cell r="T263">
            <v>295</v>
          </cell>
          <cell r="U263">
            <v>384</v>
          </cell>
          <cell r="V263">
            <v>377</v>
          </cell>
          <cell r="W263">
            <v>393</v>
          </cell>
          <cell r="X263">
            <v>399</v>
          </cell>
          <cell r="Y263">
            <v>396</v>
          </cell>
          <cell r="Z263">
            <v>417</v>
          </cell>
          <cell r="AA263">
            <v>425</v>
          </cell>
        </row>
        <row r="264">
          <cell r="Q264" t="str">
            <v>15511</v>
          </cell>
          <cell r="R264">
            <v>10</v>
          </cell>
          <cell r="S264">
            <v>9</v>
          </cell>
          <cell r="T264">
            <v>8</v>
          </cell>
          <cell r="U264">
            <v>6</v>
          </cell>
          <cell r="V264">
            <v>5</v>
          </cell>
          <cell r="W264">
            <v>5</v>
          </cell>
          <cell r="X264">
            <v>4</v>
          </cell>
          <cell r="Y264">
            <v>4</v>
          </cell>
          <cell r="Z264">
            <v>4</v>
          </cell>
          <cell r="AA264">
            <v>3</v>
          </cell>
        </row>
        <row r="265">
          <cell r="Q265" t="str">
            <v>15514</v>
          </cell>
          <cell r="R265">
            <v>8</v>
          </cell>
          <cell r="S265">
            <v>7</v>
          </cell>
          <cell r="T265">
            <v>7</v>
          </cell>
          <cell r="U265">
            <v>4</v>
          </cell>
          <cell r="V265">
            <v>9</v>
          </cell>
          <cell r="W265">
            <v>9</v>
          </cell>
          <cell r="X265">
            <v>15</v>
          </cell>
          <cell r="Y265">
            <v>10</v>
          </cell>
          <cell r="Z265">
            <v>6</v>
          </cell>
          <cell r="AA265">
            <v>5</v>
          </cell>
        </row>
        <row r="266">
          <cell r="Q266" t="str">
            <v>15516</v>
          </cell>
          <cell r="R266">
            <v>5867</v>
          </cell>
          <cell r="S266">
            <v>5877</v>
          </cell>
          <cell r="T266">
            <v>6422</v>
          </cell>
          <cell r="U266">
            <v>7528</v>
          </cell>
          <cell r="V266">
            <v>2916</v>
          </cell>
          <cell r="W266">
            <v>7362</v>
          </cell>
          <cell r="X266">
            <v>7235</v>
          </cell>
          <cell r="Y266">
            <v>7482</v>
          </cell>
          <cell r="Z266">
            <v>7856</v>
          </cell>
          <cell r="AA266">
            <v>7546</v>
          </cell>
        </row>
        <row r="267">
          <cell r="Q267" t="str">
            <v>15518</v>
          </cell>
          <cell r="R267">
            <v>66</v>
          </cell>
          <cell r="S267">
            <v>71</v>
          </cell>
          <cell r="T267">
            <v>73</v>
          </cell>
          <cell r="U267">
            <v>74</v>
          </cell>
          <cell r="V267">
            <v>72</v>
          </cell>
          <cell r="W267">
            <v>70</v>
          </cell>
          <cell r="X267">
            <v>66</v>
          </cell>
          <cell r="Y267">
            <v>59</v>
          </cell>
          <cell r="Z267">
            <v>53</v>
          </cell>
          <cell r="AA267">
            <v>52</v>
          </cell>
        </row>
        <row r="268">
          <cell r="Q268" t="str">
            <v>15522</v>
          </cell>
          <cell r="R268">
            <v>6</v>
          </cell>
          <cell r="S268">
            <v>6</v>
          </cell>
          <cell r="T268">
            <v>5</v>
          </cell>
          <cell r="U268">
            <v>1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Q269" t="str">
            <v>15531</v>
          </cell>
          <cell r="R269">
            <v>98</v>
          </cell>
          <cell r="S269">
            <v>101</v>
          </cell>
          <cell r="T269">
            <v>227</v>
          </cell>
          <cell r="U269">
            <v>239</v>
          </cell>
          <cell r="V269">
            <v>108</v>
          </cell>
          <cell r="W269">
            <v>112</v>
          </cell>
          <cell r="X269">
            <v>122</v>
          </cell>
          <cell r="Y269">
            <v>268</v>
          </cell>
          <cell r="Z269">
            <v>266</v>
          </cell>
          <cell r="AA269">
            <v>255</v>
          </cell>
        </row>
        <row r="270">
          <cell r="Q270" t="str">
            <v>15533</v>
          </cell>
          <cell r="R270">
            <v>10</v>
          </cell>
          <cell r="S270">
            <v>9</v>
          </cell>
          <cell r="T270">
            <v>8</v>
          </cell>
          <cell r="U270">
            <v>5</v>
          </cell>
          <cell r="V270">
            <v>3</v>
          </cell>
          <cell r="W270">
            <v>2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Q271" t="str">
            <v>15537</v>
          </cell>
          <cell r="R271">
            <v>316</v>
          </cell>
          <cell r="S271">
            <v>403</v>
          </cell>
          <cell r="T271">
            <v>384</v>
          </cell>
          <cell r="U271">
            <v>409</v>
          </cell>
          <cell r="V271">
            <v>99</v>
          </cell>
          <cell r="W271">
            <v>298</v>
          </cell>
          <cell r="X271">
            <v>96</v>
          </cell>
          <cell r="Y271">
            <v>165</v>
          </cell>
          <cell r="Z271">
            <v>555</v>
          </cell>
          <cell r="AA271">
            <v>433</v>
          </cell>
        </row>
        <row r="272">
          <cell r="Q272" t="str">
            <v>15542</v>
          </cell>
          <cell r="R272">
            <v>171</v>
          </cell>
          <cell r="S272">
            <v>177</v>
          </cell>
          <cell r="T272">
            <v>180</v>
          </cell>
          <cell r="U272">
            <v>172</v>
          </cell>
          <cell r="V272">
            <v>176</v>
          </cell>
          <cell r="W272">
            <v>159</v>
          </cell>
          <cell r="X272">
            <v>169</v>
          </cell>
          <cell r="Y272">
            <v>165</v>
          </cell>
          <cell r="Z272">
            <v>165</v>
          </cell>
          <cell r="AA272">
            <v>178</v>
          </cell>
        </row>
        <row r="273">
          <cell r="Q273" t="str">
            <v>15550</v>
          </cell>
          <cell r="R273">
            <v>6</v>
          </cell>
          <cell r="S273">
            <v>6</v>
          </cell>
          <cell r="T273">
            <v>6</v>
          </cell>
          <cell r="U273">
            <v>5</v>
          </cell>
          <cell r="V273">
            <v>4</v>
          </cell>
          <cell r="W273">
            <v>2</v>
          </cell>
          <cell r="X273">
            <v>1</v>
          </cell>
          <cell r="Y273">
            <v>2</v>
          </cell>
          <cell r="Z273">
            <v>2</v>
          </cell>
          <cell r="AA273">
            <v>2</v>
          </cell>
        </row>
        <row r="274">
          <cell r="Q274" t="str">
            <v>15572</v>
          </cell>
          <cell r="R274">
            <v>4711</v>
          </cell>
          <cell r="S274">
            <v>6510</v>
          </cell>
          <cell r="T274">
            <v>5485</v>
          </cell>
          <cell r="U274">
            <v>5514</v>
          </cell>
          <cell r="V274">
            <v>5296</v>
          </cell>
          <cell r="W274">
            <v>4907</v>
          </cell>
          <cell r="X274">
            <v>4898</v>
          </cell>
          <cell r="Y274">
            <v>5133</v>
          </cell>
          <cell r="Z274">
            <v>4783</v>
          </cell>
          <cell r="AA274">
            <v>5329</v>
          </cell>
        </row>
        <row r="275">
          <cell r="Q275" t="str">
            <v>15580</v>
          </cell>
          <cell r="R275">
            <v>13</v>
          </cell>
          <cell r="S275">
            <v>15</v>
          </cell>
          <cell r="T275">
            <v>16</v>
          </cell>
          <cell r="U275">
            <v>7</v>
          </cell>
          <cell r="V275">
            <v>12</v>
          </cell>
          <cell r="W275">
            <v>4</v>
          </cell>
          <cell r="X275">
            <v>3</v>
          </cell>
          <cell r="Y275">
            <v>3</v>
          </cell>
          <cell r="Z275">
            <v>4</v>
          </cell>
          <cell r="AA275">
            <v>3</v>
          </cell>
        </row>
        <row r="276">
          <cell r="Q276" t="str">
            <v>15599</v>
          </cell>
          <cell r="R276">
            <v>760</v>
          </cell>
          <cell r="S276">
            <v>766</v>
          </cell>
          <cell r="T276">
            <v>800</v>
          </cell>
          <cell r="U276">
            <v>827</v>
          </cell>
          <cell r="V276">
            <v>647</v>
          </cell>
          <cell r="W276">
            <v>658</v>
          </cell>
          <cell r="X276">
            <v>668</v>
          </cell>
          <cell r="Y276">
            <v>821</v>
          </cell>
          <cell r="Z276">
            <v>618</v>
          </cell>
          <cell r="AA276">
            <v>986</v>
          </cell>
        </row>
        <row r="277">
          <cell r="Q277" t="str">
            <v>15600</v>
          </cell>
          <cell r="R277">
            <v>160</v>
          </cell>
          <cell r="S277">
            <v>148</v>
          </cell>
          <cell r="T277">
            <v>111</v>
          </cell>
          <cell r="U277">
            <v>172</v>
          </cell>
          <cell r="V277">
            <v>779</v>
          </cell>
          <cell r="W277">
            <v>109</v>
          </cell>
          <cell r="X277">
            <v>444</v>
          </cell>
          <cell r="Y277">
            <v>462</v>
          </cell>
          <cell r="Z277">
            <v>446</v>
          </cell>
          <cell r="AA277">
            <v>539</v>
          </cell>
        </row>
        <row r="278">
          <cell r="Q278" t="str">
            <v>15621</v>
          </cell>
          <cell r="R278">
            <v>2</v>
          </cell>
          <cell r="S278">
            <v>3</v>
          </cell>
          <cell r="T278">
            <v>2</v>
          </cell>
          <cell r="U278">
            <v>1</v>
          </cell>
          <cell r="V278">
            <v>1</v>
          </cell>
          <cell r="W278">
            <v>0</v>
          </cell>
          <cell r="X278">
            <v>4</v>
          </cell>
          <cell r="Y278">
            <v>0</v>
          </cell>
          <cell r="Z278">
            <v>4</v>
          </cell>
          <cell r="AA278">
            <v>7</v>
          </cell>
        </row>
        <row r="279">
          <cell r="Q279" t="str">
            <v>15632</v>
          </cell>
          <cell r="R279">
            <v>28</v>
          </cell>
          <cell r="S279">
            <v>31</v>
          </cell>
          <cell r="T279">
            <v>31</v>
          </cell>
          <cell r="U279">
            <v>21</v>
          </cell>
          <cell r="V279">
            <v>15</v>
          </cell>
          <cell r="W279">
            <v>14</v>
          </cell>
          <cell r="X279">
            <v>11</v>
          </cell>
          <cell r="Y279">
            <v>8</v>
          </cell>
          <cell r="Z279">
            <v>7</v>
          </cell>
          <cell r="AA279">
            <v>6</v>
          </cell>
        </row>
        <row r="280">
          <cell r="Q280" t="str">
            <v>15638</v>
          </cell>
          <cell r="R280">
            <v>109</v>
          </cell>
          <cell r="S280">
            <v>114</v>
          </cell>
          <cell r="T280">
            <v>116</v>
          </cell>
          <cell r="U280">
            <v>147</v>
          </cell>
          <cell r="V280">
            <v>160</v>
          </cell>
          <cell r="W280">
            <v>42</v>
          </cell>
          <cell r="X280">
            <v>204</v>
          </cell>
          <cell r="Y280">
            <v>207</v>
          </cell>
          <cell r="Z280">
            <v>354</v>
          </cell>
          <cell r="AA280">
            <v>236</v>
          </cell>
        </row>
        <row r="281">
          <cell r="Q281" t="str">
            <v>15646</v>
          </cell>
          <cell r="R281">
            <v>828</v>
          </cell>
          <cell r="S281">
            <v>900</v>
          </cell>
          <cell r="T281">
            <v>1213</v>
          </cell>
          <cell r="U281">
            <v>1303</v>
          </cell>
          <cell r="V281">
            <v>1030</v>
          </cell>
          <cell r="W281">
            <v>889</v>
          </cell>
          <cell r="X281">
            <v>688</v>
          </cell>
          <cell r="Y281">
            <v>688</v>
          </cell>
          <cell r="Z281">
            <v>1261</v>
          </cell>
          <cell r="AA281">
            <v>980</v>
          </cell>
        </row>
        <row r="282">
          <cell r="Q282" t="str">
            <v>15660</v>
          </cell>
          <cell r="R282">
            <v>38</v>
          </cell>
          <cell r="S282">
            <v>36</v>
          </cell>
          <cell r="T282">
            <v>68</v>
          </cell>
          <cell r="U282">
            <v>95</v>
          </cell>
          <cell r="V282">
            <v>55</v>
          </cell>
          <cell r="W282">
            <v>76</v>
          </cell>
          <cell r="X282">
            <v>79</v>
          </cell>
          <cell r="Y282">
            <v>28</v>
          </cell>
          <cell r="Z282">
            <v>39</v>
          </cell>
          <cell r="AA282">
            <v>36</v>
          </cell>
        </row>
        <row r="283">
          <cell r="Q283" t="str">
            <v>15664</v>
          </cell>
          <cell r="R283">
            <v>32</v>
          </cell>
          <cell r="S283">
            <v>36</v>
          </cell>
          <cell r="T283">
            <v>36</v>
          </cell>
          <cell r="U283">
            <v>135</v>
          </cell>
          <cell r="V283">
            <v>133</v>
          </cell>
          <cell r="W283">
            <v>15</v>
          </cell>
          <cell r="X283">
            <v>133</v>
          </cell>
          <cell r="Y283">
            <v>144</v>
          </cell>
          <cell r="Z283">
            <v>171</v>
          </cell>
          <cell r="AA283">
            <v>99</v>
          </cell>
        </row>
        <row r="284">
          <cell r="Q284" t="str">
            <v>15667</v>
          </cell>
          <cell r="R284">
            <v>13</v>
          </cell>
          <cell r="S284">
            <v>13</v>
          </cell>
          <cell r="T284">
            <v>17</v>
          </cell>
          <cell r="U284">
            <v>15</v>
          </cell>
          <cell r="V284">
            <v>30</v>
          </cell>
          <cell r="W284">
            <v>46</v>
          </cell>
          <cell r="X284">
            <v>56</v>
          </cell>
          <cell r="Y284">
            <v>54</v>
          </cell>
          <cell r="Z284">
            <v>4</v>
          </cell>
          <cell r="AA284">
            <v>37</v>
          </cell>
        </row>
        <row r="285">
          <cell r="Q285" t="str">
            <v>15673</v>
          </cell>
          <cell r="R285">
            <v>22</v>
          </cell>
          <cell r="S285">
            <v>11</v>
          </cell>
          <cell r="T285">
            <v>139</v>
          </cell>
          <cell r="U285">
            <v>135</v>
          </cell>
          <cell r="V285">
            <v>75</v>
          </cell>
          <cell r="W285">
            <v>139</v>
          </cell>
          <cell r="X285">
            <v>160</v>
          </cell>
          <cell r="Y285">
            <v>109</v>
          </cell>
          <cell r="Z285">
            <v>118</v>
          </cell>
          <cell r="AA285">
            <v>117</v>
          </cell>
        </row>
        <row r="286">
          <cell r="Q286" t="str">
            <v>15676</v>
          </cell>
          <cell r="R286">
            <v>92</v>
          </cell>
          <cell r="S286">
            <v>104</v>
          </cell>
          <cell r="T286">
            <v>105</v>
          </cell>
          <cell r="U286">
            <v>106</v>
          </cell>
          <cell r="V286">
            <v>104</v>
          </cell>
          <cell r="W286">
            <v>106</v>
          </cell>
          <cell r="X286">
            <v>105</v>
          </cell>
          <cell r="Y286">
            <v>92</v>
          </cell>
          <cell r="Z286">
            <v>90</v>
          </cell>
          <cell r="AA286">
            <v>104</v>
          </cell>
        </row>
        <row r="287">
          <cell r="Q287" t="str">
            <v>15681</v>
          </cell>
          <cell r="R287">
            <v>24</v>
          </cell>
          <cell r="S287">
            <v>23</v>
          </cell>
          <cell r="T287">
            <v>18</v>
          </cell>
          <cell r="U287">
            <v>14</v>
          </cell>
          <cell r="V287">
            <v>24</v>
          </cell>
          <cell r="W287">
            <v>23</v>
          </cell>
          <cell r="X287">
            <v>24</v>
          </cell>
          <cell r="Y287">
            <v>24</v>
          </cell>
          <cell r="Z287">
            <v>28</v>
          </cell>
          <cell r="AA287">
            <v>30</v>
          </cell>
        </row>
        <row r="288">
          <cell r="Q288" t="str">
            <v>15686</v>
          </cell>
          <cell r="R288">
            <v>81</v>
          </cell>
          <cell r="S288">
            <v>77</v>
          </cell>
          <cell r="T288">
            <v>74</v>
          </cell>
          <cell r="U288">
            <v>186</v>
          </cell>
          <cell r="V288">
            <v>180</v>
          </cell>
          <cell r="W288">
            <v>16</v>
          </cell>
          <cell r="X288">
            <v>174</v>
          </cell>
          <cell r="Y288">
            <v>189</v>
          </cell>
          <cell r="Z288">
            <v>86</v>
          </cell>
          <cell r="AA288">
            <v>87</v>
          </cell>
        </row>
        <row r="289">
          <cell r="Q289" t="str">
            <v>15690</v>
          </cell>
          <cell r="R289">
            <v>204</v>
          </cell>
          <cell r="S289">
            <v>212</v>
          </cell>
          <cell r="T289">
            <v>200</v>
          </cell>
          <cell r="U289">
            <v>179</v>
          </cell>
          <cell r="V289">
            <v>163</v>
          </cell>
          <cell r="W289">
            <v>169</v>
          </cell>
          <cell r="X289">
            <v>153</v>
          </cell>
          <cell r="Y289">
            <v>161</v>
          </cell>
          <cell r="Z289">
            <v>75</v>
          </cell>
          <cell r="AA289">
            <v>133</v>
          </cell>
        </row>
        <row r="290">
          <cell r="Q290" t="str">
            <v>15693</v>
          </cell>
          <cell r="R290">
            <v>224</v>
          </cell>
          <cell r="S290">
            <v>283</v>
          </cell>
          <cell r="T290">
            <v>163</v>
          </cell>
          <cell r="U290">
            <v>188</v>
          </cell>
          <cell r="V290">
            <v>157</v>
          </cell>
          <cell r="W290">
            <v>213</v>
          </cell>
          <cell r="X290">
            <v>287</v>
          </cell>
          <cell r="Y290">
            <v>285</v>
          </cell>
          <cell r="Z290">
            <v>287</v>
          </cell>
          <cell r="AA290">
            <v>294</v>
          </cell>
        </row>
        <row r="291">
          <cell r="Q291" t="str">
            <v>15696</v>
          </cell>
          <cell r="R291">
            <v>28</v>
          </cell>
          <cell r="S291">
            <v>22</v>
          </cell>
          <cell r="T291">
            <v>25</v>
          </cell>
          <cell r="U291">
            <v>29</v>
          </cell>
          <cell r="V291">
            <v>30</v>
          </cell>
          <cell r="W291">
            <v>33</v>
          </cell>
          <cell r="X291">
            <v>42</v>
          </cell>
          <cell r="Y291">
            <v>56</v>
          </cell>
          <cell r="Z291">
            <v>56</v>
          </cell>
          <cell r="AA291">
            <v>49</v>
          </cell>
        </row>
        <row r="292">
          <cell r="Q292" t="str">
            <v>15720</v>
          </cell>
          <cell r="R292">
            <v>10</v>
          </cell>
          <cell r="S292">
            <v>10</v>
          </cell>
          <cell r="T292">
            <v>9</v>
          </cell>
          <cell r="U292">
            <v>7</v>
          </cell>
          <cell r="V292">
            <v>4</v>
          </cell>
          <cell r="W292">
            <v>5</v>
          </cell>
          <cell r="X292">
            <v>3</v>
          </cell>
          <cell r="Y292">
            <v>3</v>
          </cell>
          <cell r="Z292">
            <v>3</v>
          </cell>
          <cell r="AA292">
            <v>3</v>
          </cell>
        </row>
        <row r="293">
          <cell r="Q293" t="str">
            <v>15723</v>
          </cell>
          <cell r="R293">
            <v>15</v>
          </cell>
          <cell r="S293">
            <v>24</v>
          </cell>
          <cell r="T293">
            <v>19</v>
          </cell>
          <cell r="U293">
            <v>16</v>
          </cell>
          <cell r="V293">
            <v>15</v>
          </cell>
          <cell r="W293">
            <v>15</v>
          </cell>
          <cell r="X293">
            <v>12</v>
          </cell>
          <cell r="Y293">
            <v>13</v>
          </cell>
          <cell r="Z293">
            <v>30</v>
          </cell>
          <cell r="AA293">
            <v>15</v>
          </cell>
        </row>
        <row r="294">
          <cell r="Q294" t="str">
            <v>15740</v>
          </cell>
          <cell r="R294">
            <v>26</v>
          </cell>
          <cell r="S294">
            <v>22</v>
          </cell>
          <cell r="T294">
            <v>25</v>
          </cell>
          <cell r="U294">
            <v>197</v>
          </cell>
          <cell r="V294">
            <v>194</v>
          </cell>
          <cell r="W294">
            <v>89</v>
          </cell>
          <cell r="X294">
            <v>97</v>
          </cell>
          <cell r="Y294">
            <v>238</v>
          </cell>
          <cell r="Z294">
            <v>149</v>
          </cell>
          <cell r="AA294">
            <v>192</v>
          </cell>
        </row>
        <row r="295">
          <cell r="Q295" t="str">
            <v>15753</v>
          </cell>
          <cell r="R295">
            <v>716</v>
          </cell>
          <cell r="S295">
            <v>742</v>
          </cell>
          <cell r="T295">
            <v>711</v>
          </cell>
          <cell r="U295">
            <v>806</v>
          </cell>
          <cell r="V295">
            <v>272</v>
          </cell>
          <cell r="W295">
            <v>247</v>
          </cell>
          <cell r="X295">
            <v>244</v>
          </cell>
          <cell r="Y295">
            <v>208</v>
          </cell>
          <cell r="Z295">
            <v>201</v>
          </cell>
          <cell r="AA295">
            <v>198</v>
          </cell>
        </row>
        <row r="296">
          <cell r="Q296" t="str">
            <v>15755</v>
          </cell>
          <cell r="R296">
            <v>91</v>
          </cell>
          <cell r="S296">
            <v>170</v>
          </cell>
          <cell r="T296">
            <v>100</v>
          </cell>
          <cell r="U296">
            <v>73</v>
          </cell>
          <cell r="V296">
            <v>71</v>
          </cell>
          <cell r="W296">
            <v>66</v>
          </cell>
          <cell r="X296">
            <v>63</v>
          </cell>
          <cell r="Y296">
            <v>70</v>
          </cell>
          <cell r="Z296">
            <v>112</v>
          </cell>
          <cell r="AA296">
            <v>61</v>
          </cell>
        </row>
        <row r="297">
          <cell r="Q297" t="str">
            <v>15757</v>
          </cell>
          <cell r="R297">
            <v>173</v>
          </cell>
          <cell r="S297">
            <v>287</v>
          </cell>
          <cell r="T297">
            <v>509</v>
          </cell>
          <cell r="U297">
            <v>522</v>
          </cell>
          <cell r="V297">
            <v>486</v>
          </cell>
          <cell r="W297">
            <v>647</v>
          </cell>
          <cell r="X297">
            <v>541</v>
          </cell>
          <cell r="Y297">
            <v>484</v>
          </cell>
          <cell r="Z297">
            <v>589</v>
          </cell>
          <cell r="AA297">
            <v>647</v>
          </cell>
        </row>
        <row r="298">
          <cell r="Q298" t="str">
            <v>15759</v>
          </cell>
          <cell r="R298">
            <v>26579</v>
          </cell>
          <cell r="S298">
            <v>27853</v>
          </cell>
          <cell r="T298">
            <v>27003</v>
          </cell>
          <cell r="U298">
            <v>27154</v>
          </cell>
          <cell r="V298">
            <v>27984</v>
          </cell>
          <cell r="W298">
            <v>28037</v>
          </cell>
          <cell r="X298">
            <v>27687</v>
          </cell>
          <cell r="Y298">
            <v>27513</v>
          </cell>
          <cell r="Z298">
            <v>28510</v>
          </cell>
          <cell r="AA298">
            <v>28200</v>
          </cell>
        </row>
        <row r="299">
          <cell r="Q299" t="str">
            <v>15761</v>
          </cell>
          <cell r="R299">
            <v>5</v>
          </cell>
          <cell r="S299">
            <v>3</v>
          </cell>
          <cell r="T299">
            <v>3</v>
          </cell>
          <cell r="U299">
            <v>2</v>
          </cell>
          <cell r="V299">
            <v>1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4</v>
          </cell>
        </row>
        <row r="300">
          <cell r="Q300" t="str">
            <v>15762</v>
          </cell>
          <cell r="R300">
            <v>49</v>
          </cell>
          <cell r="S300">
            <v>23</v>
          </cell>
          <cell r="T300">
            <v>8</v>
          </cell>
          <cell r="U300">
            <v>24</v>
          </cell>
          <cell r="V300">
            <v>31</v>
          </cell>
          <cell r="W300">
            <v>38</v>
          </cell>
          <cell r="X300">
            <v>64</v>
          </cell>
          <cell r="Y300">
            <v>52</v>
          </cell>
          <cell r="Z300">
            <v>67</v>
          </cell>
          <cell r="AA300">
            <v>68</v>
          </cell>
        </row>
        <row r="301">
          <cell r="Q301" t="str">
            <v>15763</v>
          </cell>
          <cell r="R301">
            <v>380</v>
          </cell>
          <cell r="S301">
            <v>225</v>
          </cell>
          <cell r="T301">
            <v>207</v>
          </cell>
          <cell r="U301">
            <v>328</v>
          </cell>
          <cell r="V301">
            <v>327</v>
          </cell>
          <cell r="W301">
            <v>322</v>
          </cell>
          <cell r="X301">
            <v>310</v>
          </cell>
          <cell r="Y301">
            <v>445</v>
          </cell>
          <cell r="Z301">
            <v>320</v>
          </cell>
          <cell r="AA301">
            <v>299</v>
          </cell>
        </row>
        <row r="302">
          <cell r="Q302" t="str">
            <v>15764</v>
          </cell>
          <cell r="R302">
            <v>73</v>
          </cell>
          <cell r="S302">
            <v>52</v>
          </cell>
          <cell r="T302">
            <v>58</v>
          </cell>
          <cell r="U302">
            <v>354</v>
          </cell>
          <cell r="V302">
            <v>202</v>
          </cell>
          <cell r="W302">
            <v>184</v>
          </cell>
          <cell r="X302">
            <v>165</v>
          </cell>
          <cell r="Y302">
            <v>107</v>
          </cell>
          <cell r="Z302">
            <v>150</v>
          </cell>
          <cell r="AA302">
            <v>178</v>
          </cell>
        </row>
        <row r="303">
          <cell r="Q303" t="str">
            <v>15774</v>
          </cell>
          <cell r="R303">
            <v>6</v>
          </cell>
          <cell r="S303">
            <v>5</v>
          </cell>
          <cell r="T303">
            <v>3</v>
          </cell>
          <cell r="U303">
            <v>1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</v>
          </cell>
          <cell r="AA303">
            <v>1</v>
          </cell>
        </row>
        <row r="304">
          <cell r="Q304" t="str">
            <v>15776</v>
          </cell>
          <cell r="R304">
            <v>141</v>
          </cell>
          <cell r="S304">
            <v>156</v>
          </cell>
          <cell r="T304">
            <v>117</v>
          </cell>
          <cell r="U304">
            <v>185</v>
          </cell>
          <cell r="V304">
            <v>486</v>
          </cell>
          <cell r="W304">
            <v>83</v>
          </cell>
          <cell r="X304">
            <v>569</v>
          </cell>
          <cell r="Y304">
            <v>539</v>
          </cell>
          <cell r="Z304">
            <v>653</v>
          </cell>
          <cell r="AA304">
            <v>617</v>
          </cell>
        </row>
        <row r="305">
          <cell r="Q305" t="str">
            <v>15778</v>
          </cell>
          <cell r="R305">
            <v>20</v>
          </cell>
          <cell r="S305">
            <v>20</v>
          </cell>
          <cell r="T305">
            <v>20</v>
          </cell>
          <cell r="U305">
            <v>19</v>
          </cell>
          <cell r="V305">
            <v>3</v>
          </cell>
          <cell r="W305">
            <v>2</v>
          </cell>
          <cell r="X305">
            <v>2</v>
          </cell>
          <cell r="Y305">
            <v>1</v>
          </cell>
          <cell r="Z305">
            <v>1</v>
          </cell>
          <cell r="AA305">
            <v>1</v>
          </cell>
        </row>
        <row r="306">
          <cell r="Q306" t="str">
            <v>15790</v>
          </cell>
          <cell r="R306">
            <v>48</v>
          </cell>
          <cell r="S306">
            <v>45</v>
          </cell>
          <cell r="T306">
            <v>48</v>
          </cell>
          <cell r="U306">
            <v>36</v>
          </cell>
          <cell r="V306">
            <v>34</v>
          </cell>
          <cell r="W306">
            <v>41</v>
          </cell>
          <cell r="X306">
            <v>59</v>
          </cell>
          <cell r="Y306">
            <v>61</v>
          </cell>
          <cell r="Z306">
            <v>89</v>
          </cell>
          <cell r="AA306">
            <v>130</v>
          </cell>
        </row>
        <row r="307">
          <cell r="Q307" t="str">
            <v>15798</v>
          </cell>
          <cell r="R307">
            <v>80</v>
          </cell>
          <cell r="S307">
            <v>79</v>
          </cell>
          <cell r="T307">
            <v>79</v>
          </cell>
          <cell r="U307">
            <v>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Q308" t="str">
            <v>15804</v>
          </cell>
          <cell r="R308">
            <v>192</v>
          </cell>
          <cell r="S308">
            <v>212</v>
          </cell>
          <cell r="T308">
            <v>216</v>
          </cell>
          <cell r="U308">
            <v>207</v>
          </cell>
          <cell r="V308">
            <v>205</v>
          </cell>
          <cell r="W308">
            <v>175</v>
          </cell>
          <cell r="X308">
            <v>176</v>
          </cell>
          <cell r="Y308">
            <v>195</v>
          </cell>
          <cell r="Z308">
            <v>260</v>
          </cell>
          <cell r="AA308">
            <v>280</v>
          </cell>
        </row>
        <row r="309">
          <cell r="Q309" t="str">
            <v>15806</v>
          </cell>
          <cell r="R309">
            <v>1083</v>
          </cell>
          <cell r="S309">
            <v>1208</v>
          </cell>
          <cell r="T309">
            <v>1113</v>
          </cell>
          <cell r="U309">
            <v>1227</v>
          </cell>
          <cell r="V309">
            <v>1206</v>
          </cell>
          <cell r="W309">
            <v>1405</v>
          </cell>
          <cell r="X309">
            <v>1292</v>
          </cell>
          <cell r="Y309">
            <v>1414</v>
          </cell>
          <cell r="Z309">
            <v>1643</v>
          </cell>
          <cell r="AA309">
            <v>1845</v>
          </cell>
        </row>
        <row r="310">
          <cell r="Q310" t="str">
            <v>15808</v>
          </cell>
          <cell r="R310">
            <v>116</v>
          </cell>
          <cell r="S310">
            <v>120</v>
          </cell>
          <cell r="T310">
            <v>120</v>
          </cell>
          <cell r="U310">
            <v>139</v>
          </cell>
          <cell r="V310">
            <v>138</v>
          </cell>
          <cell r="W310">
            <v>4</v>
          </cell>
          <cell r="X310">
            <v>303</v>
          </cell>
          <cell r="Y310">
            <v>305</v>
          </cell>
          <cell r="Z310">
            <v>332</v>
          </cell>
          <cell r="AA310">
            <v>362</v>
          </cell>
        </row>
        <row r="311">
          <cell r="Q311" t="str">
            <v>15810</v>
          </cell>
          <cell r="R311">
            <v>3</v>
          </cell>
          <cell r="S311">
            <v>4</v>
          </cell>
          <cell r="T311">
            <v>4</v>
          </cell>
          <cell r="U311">
            <v>3</v>
          </cell>
          <cell r="V311">
            <v>1</v>
          </cell>
          <cell r="W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</row>
        <row r="312">
          <cell r="Q312" t="str">
            <v>15814</v>
          </cell>
          <cell r="R312">
            <v>107</v>
          </cell>
          <cell r="S312">
            <v>77</v>
          </cell>
          <cell r="T312">
            <v>216</v>
          </cell>
          <cell r="U312">
            <v>758</v>
          </cell>
          <cell r="V312">
            <v>513</v>
          </cell>
          <cell r="W312">
            <v>535</v>
          </cell>
          <cell r="X312">
            <v>516</v>
          </cell>
          <cell r="Y312">
            <v>798</v>
          </cell>
          <cell r="Z312">
            <v>473</v>
          </cell>
          <cell r="AA312">
            <v>510</v>
          </cell>
        </row>
        <row r="313">
          <cell r="Q313" t="str">
            <v>15816</v>
          </cell>
          <cell r="R313">
            <v>104</v>
          </cell>
          <cell r="S313">
            <v>110</v>
          </cell>
          <cell r="T313">
            <v>108</v>
          </cell>
          <cell r="U313">
            <v>107</v>
          </cell>
          <cell r="V313">
            <v>94</v>
          </cell>
          <cell r="W313">
            <v>253</v>
          </cell>
          <cell r="X313">
            <v>85</v>
          </cell>
          <cell r="Y313">
            <v>11</v>
          </cell>
          <cell r="Z313">
            <v>81</v>
          </cell>
          <cell r="AA313">
            <v>79</v>
          </cell>
        </row>
        <row r="314">
          <cell r="Q314" t="str">
            <v>15820</v>
          </cell>
          <cell r="R314">
            <v>91</v>
          </cell>
          <cell r="S314">
            <v>101</v>
          </cell>
          <cell r="T314">
            <v>83</v>
          </cell>
          <cell r="U314">
            <v>71</v>
          </cell>
          <cell r="V314">
            <v>29</v>
          </cell>
          <cell r="W314">
            <v>43</v>
          </cell>
          <cell r="X314">
            <v>53</v>
          </cell>
          <cell r="Y314">
            <v>57</v>
          </cell>
          <cell r="Z314">
            <v>55</v>
          </cell>
          <cell r="AA314">
            <v>52</v>
          </cell>
        </row>
        <row r="315">
          <cell r="Q315" t="str">
            <v>15822</v>
          </cell>
          <cell r="R315">
            <v>31</v>
          </cell>
          <cell r="S315">
            <v>34</v>
          </cell>
          <cell r="T315">
            <v>42</v>
          </cell>
          <cell r="U315">
            <v>42</v>
          </cell>
          <cell r="V315">
            <v>40</v>
          </cell>
          <cell r="W315">
            <v>41</v>
          </cell>
          <cell r="X315">
            <v>37</v>
          </cell>
          <cell r="Y315">
            <v>40</v>
          </cell>
          <cell r="Z315">
            <v>44</v>
          </cell>
          <cell r="AA315">
            <v>41</v>
          </cell>
        </row>
        <row r="316">
          <cell r="Q316" t="str">
            <v>15832</v>
          </cell>
          <cell r="R316">
            <v>3</v>
          </cell>
          <cell r="S316">
            <v>3</v>
          </cell>
          <cell r="T316">
            <v>2</v>
          </cell>
          <cell r="U316">
            <v>1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Q317" t="str">
            <v>15835</v>
          </cell>
          <cell r="R317">
            <v>123</v>
          </cell>
          <cell r="S317">
            <v>130</v>
          </cell>
          <cell r="T317">
            <v>134</v>
          </cell>
          <cell r="U317">
            <v>126</v>
          </cell>
          <cell r="V317">
            <v>128</v>
          </cell>
          <cell r="W317">
            <v>121</v>
          </cell>
          <cell r="X317">
            <v>130</v>
          </cell>
          <cell r="Y317">
            <v>133</v>
          </cell>
          <cell r="Z317">
            <v>367</v>
          </cell>
          <cell r="AA317">
            <v>358</v>
          </cell>
        </row>
        <row r="318">
          <cell r="Q318" t="str">
            <v>15837</v>
          </cell>
          <cell r="R318">
            <v>293</v>
          </cell>
          <cell r="S318">
            <v>261</v>
          </cell>
          <cell r="T318">
            <v>444</v>
          </cell>
          <cell r="U318">
            <v>555</v>
          </cell>
          <cell r="V318">
            <v>400</v>
          </cell>
          <cell r="W318">
            <v>269</v>
          </cell>
          <cell r="X318">
            <v>280</v>
          </cell>
          <cell r="Y318">
            <v>445</v>
          </cell>
          <cell r="Z318">
            <v>336</v>
          </cell>
          <cell r="AA318">
            <v>386</v>
          </cell>
        </row>
        <row r="319">
          <cell r="Q319" t="str">
            <v>15839</v>
          </cell>
          <cell r="R319">
            <v>27</v>
          </cell>
          <cell r="S319">
            <v>33</v>
          </cell>
          <cell r="T319">
            <v>19</v>
          </cell>
          <cell r="U319">
            <v>19</v>
          </cell>
          <cell r="V319">
            <v>22</v>
          </cell>
          <cell r="W319">
            <v>27</v>
          </cell>
          <cell r="X319">
            <v>25</v>
          </cell>
          <cell r="Y319">
            <v>24</v>
          </cell>
          <cell r="Z319">
            <v>29</v>
          </cell>
          <cell r="AA319">
            <v>27</v>
          </cell>
        </row>
        <row r="320">
          <cell r="Q320" t="str">
            <v>15842</v>
          </cell>
          <cell r="R320">
            <v>97</v>
          </cell>
          <cell r="S320">
            <v>117</v>
          </cell>
          <cell r="T320">
            <v>137</v>
          </cell>
          <cell r="U320">
            <v>138</v>
          </cell>
          <cell r="V320">
            <v>160</v>
          </cell>
          <cell r="W320">
            <v>160</v>
          </cell>
          <cell r="X320">
            <v>157</v>
          </cell>
          <cell r="Y320">
            <v>180</v>
          </cell>
          <cell r="Z320">
            <v>190</v>
          </cell>
          <cell r="AA320">
            <v>190</v>
          </cell>
        </row>
        <row r="321">
          <cell r="Q321" t="str">
            <v>15861</v>
          </cell>
          <cell r="R321">
            <v>115</v>
          </cell>
          <cell r="S321">
            <v>75</v>
          </cell>
          <cell r="T321">
            <v>75</v>
          </cell>
          <cell r="U321">
            <v>99</v>
          </cell>
          <cell r="V321">
            <v>97</v>
          </cell>
          <cell r="W321">
            <v>492</v>
          </cell>
          <cell r="X321">
            <v>461</v>
          </cell>
          <cell r="Y321">
            <v>106</v>
          </cell>
          <cell r="Z321">
            <v>515</v>
          </cell>
          <cell r="AA321">
            <v>576</v>
          </cell>
        </row>
        <row r="322">
          <cell r="Q322" t="str">
            <v>15879</v>
          </cell>
          <cell r="R322">
            <v>11</v>
          </cell>
          <cell r="S322">
            <v>12</v>
          </cell>
          <cell r="T322">
            <v>31</v>
          </cell>
          <cell r="U322">
            <v>30</v>
          </cell>
          <cell r="V322">
            <v>32</v>
          </cell>
          <cell r="W322">
            <v>42</v>
          </cell>
          <cell r="X322">
            <v>41</v>
          </cell>
          <cell r="Y322">
            <v>42</v>
          </cell>
          <cell r="Z322">
            <v>53</v>
          </cell>
          <cell r="AA322">
            <v>91</v>
          </cell>
        </row>
        <row r="323">
          <cell r="Q323" t="str">
            <v>15897</v>
          </cell>
          <cell r="R323">
            <v>76</v>
          </cell>
          <cell r="S323">
            <v>79</v>
          </cell>
          <cell r="T323">
            <v>149</v>
          </cell>
          <cell r="U323">
            <v>225</v>
          </cell>
          <cell r="V323">
            <v>110</v>
          </cell>
          <cell r="W323">
            <v>141</v>
          </cell>
          <cell r="X323">
            <v>182</v>
          </cell>
          <cell r="Y323">
            <v>65</v>
          </cell>
          <cell r="Z323">
            <v>140</v>
          </cell>
          <cell r="AA323">
            <v>136</v>
          </cell>
        </row>
        <row r="324">
          <cell r="Q324" t="str">
            <v>17001</v>
          </cell>
          <cell r="R324">
            <v>89590</v>
          </cell>
          <cell r="S324">
            <v>89380</v>
          </cell>
          <cell r="T324">
            <v>90141</v>
          </cell>
          <cell r="U324">
            <v>89819</v>
          </cell>
          <cell r="V324">
            <v>92277</v>
          </cell>
          <cell r="W324">
            <v>93028</v>
          </cell>
          <cell r="X324">
            <v>92491</v>
          </cell>
          <cell r="Y324">
            <v>94747</v>
          </cell>
          <cell r="Z324">
            <v>94606</v>
          </cell>
          <cell r="AA324">
            <v>94963</v>
          </cell>
        </row>
        <row r="325">
          <cell r="Q325" t="str">
            <v>17013</v>
          </cell>
          <cell r="R325">
            <v>313</v>
          </cell>
          <cell r="S325">
            <v>1168</v>
          </cell>
          <cell r="T325">
            <v>1182</v>
          </cell>
          <cell r="U325">
            <v>919</v>
          </cell>
          <cell r="V325">
            <v>1793</v>
          </cell>
          <cell r="W325">
            <v>1769</v>
          </cell>
          <cell r="X325">
            <v>1759</v>
          </cell>
          <cell r="Y325">
            <v>1808</v>
          </cell>
          <cell r="Z325">
            <v>1871</v>
          </cell>
          <cell r="AA325">
            <v>1990</v>
          </cell>
        </row>
        <row r="326">
          <cell r="Q326" t="str">
            <v>17042</v>
          </cell>
          <cell r="R326">
            <v>4177</v>
          </cell>
          <cell r="S326">
            <v>4025</v>
          </cell>
          <cell r="T326">
            <v>4052</v>
          </cell>
          <cell r="U326">
            <v>4209</v>
          </cell>
          <cell r="V326">
            <v>4195</v>
          </cell>
          <cell r="W326">
            <v>3600</v>
          </cell>
          <cell r="X326">
            <v>3883</v>
          </cell>
          <cell r="Y326">
            <v>3933</v>
          </cell>
          <cell r="Z326">
            <v>3982</v>
          </cell>
          <cell r="AA326">
            <v>4123</v>
          </cell>
        </row>
        <row r="327">
          <cell r="Q327" t="str">
            <v>17050</v>
          </cell>
          <cell r="R327">
            <v>287</v>
          </cell>
          <cell r="S327">
            <v>307</v>
          </cell>
          <cell r="T327">
            <v>303</v>
          </cell>
          <cell r="U327">
            <v>279</v>
          </cell>
          <cell r="V327">
            <v>277</v>
          </cell>
          <cell r="W327">
            <v>267</v>
          </cell>
          <cell r="X327">
            <v>256</v>
          </cell>
          <cell r="Y327">
            <v>237</v>
          </cell>
          <cell r="Z327">
            <v>466</v>
          </cell>
          <cell r="AA327">
            <v>492</v>
          </cell>
        </row>
        <row r="328">
          <cell r="Q328" t="str">
            <v>17088</v>
          </cell>
          <cell r="R328">
            <v>273</v>
          </cell>
          <cell r="S328">
            <v>312</v>
          </cell>
          <cell r="T328">
            <v>341</v>
          </cell>
          <cell r="U328">
            <v>144</v>
          </cell>
          <cell r="V328">
            <v>11917</v>
          </cell>
          <cell r="W328">
            <v>323</v>
          </cell>
          <cell r="X328">
            <v>13203</v>
          </cell>
          <cell r="Y328">
            <v>360</v>
          </cell>
          <cell r="Z328">
            <v>312</v>
          </cell>
          <cell r="AA328">
            <v>348</v>
          </cell>
        </row>
        <row r="329">
          <cell r="Q329" t="str">
            <v>17174</v>
          </cell>
          <cell r="R329">
            <v>9063</v>
          </cell>
          <cell r="S329">
            <v>8912</v>
          </cell>
          <cell r="T329">
            <v>8660</v>
          </cell>
          <cell r="U329">
            <v>8775</v>
          </cell>
          <cell r="V329">
            <v>8740</v>
          </cell>
          <cell r="W329">
            <v>8771</v>
          </cell>
          <cell r="X329">
            <v>8612</v>
          </cell>
          <cell r="Y329">
            <v>8474</v>
          </cell>
          <cell r="Z329">
            <v>8046</v>
          </cell>
          <cell r="AA329">
            <v>7687</v>
          </cell>
        </row>
        <row r="330">
          <cell r="Q330" t="str">
            <v>17272</v>
          </cell>
          <cell r="R330">
            <v>97</v>
          </cell>
          <cell r="S330">
            <v>103</v>
          </cell>
          <cell r="T330">
            <v>86</v>
          </cell>
          <cell r="U330">
            <v>85</v>
          </cell>
          <cell r="V330">
            <v>84</v>
          </cell>
          <cell r="W330">
            <v>87</v>
          </cell>
          <cell r="X330">
            <v>83</v>
          </cell>
          <cell r="Y330">
            <v>291</v>
          </cell>
          <cell r="Z330">
            <v>268</v>
          </cell>
          <cell r="AA330">
            <v>256</v>
          </cell>
        </row>
        <row r="331">
          <cell r="Q331" t="str">
            <v>17380</v>
          </cell>
          <cell r="R331">
            <v>10656</v>
          </cell>
          <cell r="S331">
            <v>10423</v>
          </cell>
          <cell r="T331">
            <v>10404</v>
          </cell>
          <cell r="U331">
            <v>10705</v>
          </cell>
          <cell r="V331">
            <v>11199</v>
          </cell>
          <cell r="W331">
            <v>11638</v>
          </cell>
          <cell r="X331">
            <v>16957</v>
          </cell>
          <cell r="Y331">
            <v>16349</v>
          </cell>
          <cell r="Z331">
            <v>14709</v>
          </cell>
          <cell r="AA331">
            <v>12188</v>
          </cell>
        </row>
        <row r="332">
          <cell r="Q332" t="str">
            <v>17388</v>
          </cell>
          <cell r="R332">
            <v>44</v>
          </cell>
          <cell r="S332">
            <v>50</v>
          </cell>
          <cell r="T332">
            <v>55</v>
          </cell>
          <cell r="U332">
            <v>45</v>
          </cell>
          <cell r="V332">
            <v>155</v>
          </cell>
          <cell r="W332">
            <v>136</v>
          </cell>
          <cell r="X332">
            <v>137</v>
          </cell>
          <cell r="Y332">
            <v>137</v>
          </cell>
          <cell r="Z332">
            <v>141</v>
          </cell>
          <cell r="AA332">
            <v>308</v>
          </cell>
        </row>
        <row r="333">
          <cell r="Q333" t="str">
            <v>17433</v>
          </cell>
          <cell r="R333">
            <v>1241</v>
          </cell>
          <cell r="S333">
            <v>1298</v>
          </cell>
          <cell r="T333">
            <v>558</v>
          </cell>
          <cell r="U333">
            <v>557</v>
          </cell>
          <cell r="V333">
            <v>584</v>
          </cell>
          <cell r="W333">
            <v>566</v>
          </cell>
          <cell r="X333">
            <v>604</v>
          </cell>
          <cell r="Y333">
            <v>551</v>
          </cell>
          <cell r="Z333">
            <v>1359</v>
          </cell>
          <cell r="AA333">
            <v>1180</v>
          </cell>
        </row>
        <row r="334">
          <cell r="Q334" t="str">
            <v>17442</v>
          </cell>
          <cell r="R334">
            <v>724</v>
          </cell>
          <cell r="S334">
            <v>745</v>
          </cell>
          <cell r="T334">
            <v>824</v>
          </cell>
          <cell r="U334">
            <v>881</v>
          </cell>
          <cell r="V334">
            <v>545</v>
          </cell>
          <cell r="W334">
            <v>784</v>
          </cell>
          <cell r="X334">
            <v>794</v>
          </cell>
          <cell r="Y334">
            <v>800</v>
          </cell>
          <cell r="Z334">
            <v>851</v>
          </cell>
          <cell r="AA334">
            <v>817</v>
          </cell>
        </row>
        <row r="335">
          <cell r="Q335" t="str">
            <v>17444</v>
          </cell>
          <cell r="R335">
            <v>64</v>
          </cell>
          <cell r="S335">
            <v>59</v>
          </cell>
          <cell r="T335">
            <v>40</v>
          </cell>
          <cell r="U335">
            <v>35</v>
          </cell>
          <cell r="V335">
            <v>84</v>
          </cell>
          <cell r="W335">
            <v>90</v>
          </cell>
          <cell r="X335">
            <v>32</v>
          </cell>
          <cell r="Y335">
            <v>422</v>
          </cell>
          <cell r="Z335">
            <v>940</v>
          </cell>
          <cell r="AA335">
            <v>847</v>
          </cell>
        </row>
        <row r="336">
          <cell r="Q336" t="str">
            <v>17446</v>
          </cell>
          <cell r="R336">
            <v>13</v>
          </cell>
          <cell r="S336">
            <v>15</v>
          </cell>
          <cell r="T336">
            <v>16</v>
          </cell>
          <cell r="U336">
            <v>15</v>
          </cell>
          <cell r="V336">
            <v>17</v>
          </cell>
          <cell r="W336">
            <v>21</v>
          </cell>
          <cell r="X336">
            <v>23</v>
          </cell>
          <cell r="Y336">
            <v>22</v>
          </cell>
          <cell r="Z336">
            <v>33</v>
          </cell>
          <cell r="AA336">
            <v>33</v>
          </cell>
        </row>
        <row r="337">
          <cell r="Q337" t="str">
            <v>17486</v>
          </cell>
          <cell r="R337">
            <v>1442</v>
          </cell>
          <cell r="S337">
            <v>1409</v>
          </cell>
          <cell r="T337">
            <v>1416</v>
          </cell>
          <cell r="U337">
            <v>1355</v>
          </cell>
          <cell r="V337">
            <v>1582</v>
          </cell>
          <cell r="W337">
            <v>1668</v>
          </cell>
          <cell r="X337">
            <v>1162</v>
          </cell>
          <cell r="Y337">
            <v>1588</v>
          </cell>
          <cell r="Z337">
            <v>1474</v>
          </cell>
          <cell r="AA337">
            <v>1402</v>
          </cell>
        </row>
        <row r="338">
          <cell r="Q338" t="str">
            <v>17495</v>
          </cell>
          <cell r="R338">
            <v>712</v>
          </cell>
          <cell r="S338">
            <v>702</v>
          </cell>
          <cell r="T338">
            <v>313</v>
          </cell>
          <cell r="U338">
            <v>290</v>
          </cell>
          <cell r="V338">
            <v>292</v>
          </cell>
          <cell r="W338">
            <v>314</v>
          </cell>
          <cell r="X338">
            <v>312</v>
          </cell>
          <cell r="Y338">
            <v>310</v>
          </cell>
          <cell r="Z338">
            <v>806</v>
          </cell>
          <cell r="AA338">
            <v>624</v>
          </cell>
        </row>
        <row r="339">
          <cell r="Q339" t="str">
            <v>17513</v>
          </cell>
          <cell r="R339">
            <v>893</v>
          </cell>
          <cell r="S339">
            <v>1072</v>
          </cell>
          <cell r="T339">
            <v>789</v>
          </cell>
          <cell r="U339">
            <v>738</v>
          </cell>
          <cell r="V339">
            <v>758</v>
          </cell>
          <cell r="W339">
            <v>774</v>
          </cell>
          <cell r="X339">
            <v>753</v>
          </cell>
          <cell r="Y339">
            <v>693</v>
          </cell>
          <cell r="Z339">
            <v>1122</v>
          </cell>
          <cell r="AA339">
            <v>1095</v>
          </cell>
        </row>
        <row r="340">
          <cell r="Q340" t="str">
            <v>17524</v>
          </cell>
          <cell r="R340">
            <v>1055</v>
          </cell>
          <cell r="S340">
            <v>1032</v>
          </cell>
          <cell r="T340">
            <v>959</v>
          </cell>
          <cell r="U340">
            <v>1102</v>
          </cell>
          <cell r="V340">
            <v>1084</v>
          </cell>
          <cell r="W340">
            <v>1029</v>
          </cell>
          <cell r="X340">
            <v>1166</v>
          </cell>
          <cell r="Y340">
            <v>1099</v>
          </cell>
          <cell r="Z340">
            <v>1075</v>
          </cell>
          <cell r="AA340">
            <v>1073</v>
          </cell>
        </row>
        <row r="341">
          <cell r="Q341" t="str">
            <v>17541</v>
          </cell>
          <cell r="R341">
            <v>1372</v>
          </cell>
          <cell r="S341">
            <v>1449</v>
          </cell>
          <cell r="T341">
            <v>546</v>
          </cell>
          <cell r="U341">
            <v>608</v>
          </cell>
          <cell r="V341">
            <v>648</v>
          </cell>
          <cell r="W341">
            <v>656</v>
          </cell>
          <cell r="X341">
            <v>643</v>
          </cell>
          <cell r="Y341">
            <v>612</v>
          </cell>
          <cell r="Z341">
            <v>1461</v>
          </cell>
          <cell r="AA341">
            <v>1502</v>
          </cell>
        </row>
        <row r="342">
          <cell r="Q342" t="str">
            <v>17614</v>
          </cell>
          <cell r="R342">
            <v>2428</v>
          </cell>
          <cell r="S342">
            <v>3952</v>
          </cell>
          <cell r="T342">
            <v>3900</v>
          </cell>
          <cell r="U342">
            <v>3898</v>
          </cell>
          <cell r="V342">
            <v>3854</v>
          </cell>
          <cell r="W342">
            <v>4163</v>
          </cell>
          <cell r="X342">
            <v>3982</v>
          </cell>
          <cell r="Y342">
            <v>4519</v>
          </cell>
          <cell r="Z342">
            <v>4057</v>
          </cell>
          <cell r="AA342">
            <v>3918</v>
          </cell>
        </row>
        <row r="343">
          <cell r="Q343" t="str">
            <v>17616</v>
          </cell>
          <cell r="R343">
            <v>751</v>
          </cell>
          <cell r="S343">
            <v>708</v>
          </cell>
          <cell r="T343">
            <v>618</v>
          </cell>
          <cell r="U343">
            <v>581</v>
          </cell>
          <cell r="V343">
            <v>535</v>
          </cell>
          <cell r="W343">
            <v>524</v>
          </cell>
          <cell r="X343">
            <v>505</v>
          </cell>
          <cell r="Y343">
            <v>493</v>
          </cell>
          <cell r="Z343">
            <v>504</v>
          </cell>
          <cell r="AA343">
            <v>470</v>
          </cell>
        </row>
        <row r="344">
          <cell r="Q344" t="str">
            <v>17653</v>
          </cell>
          <cell r="R344">
            <v>1743</v>
          </cell>
          <cell r="S344">
            <v>1503</v>
          </cell>
          <cell r="T344">
            <v>1330</v>
          </cell>
          <cell r="U344">
            <v>1304</v>
          </cell>
          <cell r="V344">
            <v>1243</v>
          </cell>
          <cell r="W344">
            <v>1198</v>
          </cell>
          <cell r="X344">
            <v>1166</v>
          </cell>
          <cell r="Y344">
            <v>1143</v>
          </cell>
          <cell r="Z344">
            <v>1101</v>
          </cell>
          <cell r="AA344">
            <v>1235</v>
          </cell>
        </row>
        <row r="345">
          <cell r="Q345" t="str">
            <v>17662</v>
          </cell>
          <cell r="R345">
            <v>682</v>
          </cell>
          <cell r="S345">
            <v>697</v>
          </cell>
          <cell r="T345">
            <v>526</v>
          </cell>
          <cell r="U345">
            <v>411</v>
          </cell>
          <cell r="V345">
            <v>634</v>
          </cell>
          <cell r="W345">
            <v>670</v>
          </cell>
          <cell r="X345">
            <v>695</v>
          </cell>
          <cell r="Y345">
            <v>779</v>
          </cell>
          <cell r="Z345">
            <v>1106</v>
          </cell>
          <cell r="AA345">
            <v>1113</v>
          </cell>
        </row>
        <row r="346">
          <cell r="Q346" t="str">
            <v>17665</v>
          </cell>
          <cell r="R346">
            <v>221</v>
          </cell>
          <cell r="S346">
            <v>233</v>
          </cell>
          <cell r="T346">
            <v>241</v>
          </cell>
          <cell r="U346">
            <v>199</v>
          </cell>
          <cell r="V346">
            <v>150</v>
          </cell>
          <cell r="W346">
            <v>139</v>
          </cell>
          <cell r="X346">
            <v>141</v>
          </cell>
          <cell r="Y346">
            <v>129</v>
          </cell>
          <cell r="Z346">
            <v>191</v>
          </cell>
          <cell r="AA346">
            <v>281</v>
          </cell>
        </row>
        <row r="347">
          <cell r="Q347" t="str">
            <v>17777</v>
          </cell>
          <cell r="R347">
            <v>2067</v>
          </cell>
          <cell r="S347">
            <v>2371</v>
          </cell>
          <cell r="T347">
            <v>2389</v>
          </cell>
          <cell r="U347">
            <v>2351</v>
          </cell>
          <cell r="V347">
            <v>2578</v>
          </cell>
          <cell r="W347">
            <v>2346</v>
          </cell>
          <cell r="X347">
            <v>2344</v>
          </cell>
          <cell r="Y347">
            <v>2915</v>
          </cell>
          <cell r="Z347">
            <v>2720</v>
          </cell>
          <cell r="AA347">
            <v>2833</v>
          </cell>
        </row>
        <row r="348">
          <cell r="Q348" t="str">
            <v>17867</v>
          </cell>
          <cell r="R348">
            <v>755</v>
          </cell>
          <cell r="S348">
            <v>823</v>
          </cell>
          <cell r="T348">
            <v>498</v>
          </cell>
          <cell r="U348">
            <v>486</v>
          </cell>
          <cell r="V348">
            <v>505</v>
          </cell>
          <cell r="W348">
            <v>532</v>
          </cell>
          <cell r="X348">
            <v>534</v>
          </cell>
          <cell r="Y348">
            <v>578</v>
          </cell>
          <cell r="Z348">
            <v>1047</v>
          </cell>
          <cell r="AA348">
            <v>1068</v>
          </cell>
        </row>
        <row r="349">
          <cell r="Q349" t="str">
            <v>17873</v>
          </cell>
          <cell r="R349">
            <v>12778</v>
          </cell>
          <cell r="S349">
            <v>12828</v>
          </cell>
          <cell r="T349">
            <v>13145</v>
          </cell>
          <cell r="U349">
            <v>12785</v>
          </cell>
          <cell r="V349">
            <v>13298</v>
          </cell>
          <cell r="W349">
            <v>13308</v>
          </cell>
          <cell r="X349">
            <v>13378</v>
          </cell>
          <cell r="Y349">
            <v>13591</v>
          </cell>
          <cell r="Z349">
            <v>13558</v>
          </cell>
          <cell r="AA349">
            <v>13514</v>
          </cell>
        </row>
        <row r="350">
          <cell r="Q350" t="str">
            <v>17877</v>
          </cell>
          <cell r="R350">
            <v>2366</v>
          </cell>
          <cell r="S350">
            <v>2303</v>
          </cell>
          <cell r="T350">
            <v>2229</v>
          </cell>
          <cell r="U350">
            <v>2226</v>
          </cell>
          <cell r="V350">
            <v>2221</v>
          </cell>
          <cell r="W350">
            <v>2302</v>
          </cell>
          <cell r="X350">
            <v>2304</v>
          </cell>
          <cell r="Y350">
            <v>2326</v>
          </cell>
          <cell r="Z350">
            <v>2259</v>
          </cell>
          <cell r="AA350">
            <v>2257</v>
          </cell>
        </row>
        <row r="351">
          <cell r="Q351" t="str">
            <v>18001</v>
          </cell>
          <cell r="R351">
            <v>22673</v>
          </cell>
          <cell r="S351">
            <v>22330</v>
          </cell>
          <cell r="T351">
            <v>24308</v>
          </cell>
          <cell r="U351">
            <v>24073</v>
          </cell>
          <cell r="V351">
            <v>25097</v>
          </cell>
          <cell r="W351">
            <v>22176</v>
          </cell>
          <cell r="X351">
            <v>23600</v>
          </cell>
          <cell r="Y351">
            <v>24884</v>
          </cell>
          <cell r="Z351">
            <v>24244</v>
          </cell>
          <cell r="AA351">
            <v>23954</v>
          </cell>
        </row>
        <row r="352">
          <cell r="Q352" t="str">
            <v>18029</v>
          </cell>
          <cell r="R352">
            <v>23</v>
          </cell>
          <cell r="S352">
            <v>24</v>
          </cell>
          <cell r="T352">
            <v>19</v>
          </cell>
          <cell r="U352">
            <v>17</v>
          </cell>
          <cell r="V352">
            <v>13</v>
          </cell>
          <cell r="W352">
            <v>12</v>
          </cell>
          <cell r="X352">
            <v>10</v>
          </cell>
          <cell r="Y352">
            <v>9</v>
          </cell>
          <cell r="Z352">
            <v>10</v>
          </cell>
          <cell r="AA352">
            <v>10</v>
          </cell>
        </row>
        <row r="353">
          <cell r="Q353" t="str">
            <v>18094</v>
          </cell>
          <cell r="R353">
            <v>43</v>
          </cell>
          <cell r="S353">
            <v>119</v>
          </cell>
          <cell r="T353">
            <v>120</v>
          </cell>
          <cell r="U353">
            <v>89</v>
          </cell>
          <cell r="V353">
            <v>29</v>
          </cell>
          <cell r="W353">
            <v>18</v>
          </cell>
          <cell r="X353">
            <v>15</v>
          </cell>
          <cell r="Y353">
            <v>168</v>
          </cell>
          <cell r="Z353">
            <v>145</v>
          </cell>
          <cell r="AA353">
            <v>203</v>
          </cell>
        </row>
        <row r="354">
          <cell r="Q354" t="str">
            <v>18150</v>
          </cell>
          <cell r="R354">
            <v>2</v>
          </cell>
          <cell r="S354">
            <v>3</v>
          </cell>
          <cell r="T354">
            <v>3</v>
          </cell>
          <cell r="U354">
            <v>5</v>
          </cell>
          <cell r="V354">
            <v>397</v>
          </cell>
          <cell r="W354">
            <v>397</v>
          </cell>
          <cell r="X354">
            <v>344</v>
          </cell>
          <cell r="Y354">
            <v>362</v>
          </cell>
          <cell r="Z354">
            <v>362</v>
          </cell>
          <cell r="AA354">
            <v>430</v>
          </cell>
        </row>
        <row r="355">
          <cell r="Q355" t="str">
            <v>18205</v>
          </cell>
          <cell r="R355">
            <v>19</v>
          </cell>
          <cell r="S355">
            <v>18</v>
          </cell>
          <cell r="T355">
            <v>20</v>
          </cell>
          <cell r="U355">
            <v>20</v>
          </cell>
          <cell r="V355">
            <v>8</v>
          </cell>
          <cell r="W355">
            <v>9</v>
          </cell>
          <cell r="X355">
            <v>11</v>
          </cell>
          <cell r="Y355">
            <v>11</v>
          </cell>
          <cell r="Z355">
            <v>10</v>
          </cell>
          <cell r="AA355">
            <v>9</v>
          </cell>
        </row>
        <row r="356">
          <cell r="Q356" t="str">
            <v>18247</v>
          </cell>
          <cell r="R356">
            <v>1316</v>
          </cell>
          <cell r="S356">
            <v>1363</v>
          </cell>
          <cell r="T356">
            <v>1140</v>
          </cell>
          <cell r="U356">
            <v>1121</v>
          </cell>
          <cell r="V356">
            <v>923</v>
          </cell>
          <cell r="W356">
            <v>376</v>
          </cell>
          <cell r="X356">
            <v>846</v>
          </cell>
          <cell r="Y356">
            <v>1185</v>
          </cell>
          <cell r="Z356">
            <v>477</v>
          </cell>
          <cell r="AA356">
            <v>1251</v>
          </cell>
        </row>
        <row r="357">
          <cell r="Q357" t="str">
            <v>18256</v>
          </cell>
          <cell r="R357">
            <v>730</v>
          </cell>
          <cell r="S357">
            <v>790</v>
          </cell>
          <cell r="T357">
            <v>913</v>
          </cell>
          <cell r="U357">
            <v>1057</v>
          </cell>
          <cell r="V357">
            <v>1688</v>
          </cell>
          <cell r="W357">
            <v>465</v>
          </cell>
          <cell r="X357">
            <v>1576</v>
          </cell>
          <cell r="Y357">
            <v>1484</v>
          </cell>
          <cell r="Z357">
            <v>1304</v>
          </cell>
          <cell r="AA357">
            <v>916</v>
          </cell>
        </row>
        <row r="358">
          <cell r="Q358" t="str">
            <v>18410</v>
          </cell>
          <cell r="R358">
            <v>487</v>
          </cell>
          <cell r="S358">
            <v>367</v>
          </cell>
          <cell r="T358">
            <v>508</v>
          </cell>
          <cell r="U358">
            <v>495</v>
          </cell>
          <cell r="V358">
            <v>428</v>
          </cell>
          <cell r="W358">
            <v>328</v>
          </cell>
          <cell r="X358">
            <v>341</v>
          </cell>
          <cell r="Y358">
            <v>378</v>
          </cell>
          <cell r="Z358">
            <v>230</v>
          </cell>
          <cell r="AA358">
            <v>310</v>
          </cell>
        </row>
        <row r="359">
          <cell r="Q359" t="str">
            <v>18460</v>
          </cell>
          <cell r="R359">
            <v>350</v>
          </cell>
          <cell r="S359">
            <v>366</v>
          </cell>
          <cell r="T359">
            <v>400</v>
          </cell>
          <cell r="U359">
            <v>399</v>
          </cell>
          <cell r="V359">
            <v>395</v>
          </cell>
          <cell r="W359">
            <v>363</v>
          </cell>
          <cell r="X359">
            <v>343</v>
          </cell>
          <cell r="Y359">
            <v>328</v>
          </cell>
          <cell r="Z359">
            <v>285</v>
          </cell>
          <cell r="AA359">
            <v>247</v>
          </cell>
        </row>
        <row r="360">
          <cell r="Q360" t="str">
            <v>18479</v>
          </cell>
          <cell r="R360">
            <v>145</v>
          </cell>
          <cell r="S360">
            <v>156</v>
          </cell>
          <cell r="T360">
            <v>143</v>
          </cell>
          <cell r="U360">
            <v>152</v>
          </cell>
          <cell r="V360">
            <v>80</v>
          </cell>
          <cell r="W360">
            <v>10</v>
          </cell>
          <cell r="X360">
            <v>42</v>
          </cell>
          <cell r="Y360">
            <v>123</v>
          </cell>
          <cell r="Z360">
            <v>10</v>
          </cell>
          <cell r="AA360">
            <v>66</v>
          </cell>
        </row>
        <row r="361">
          <cell r="Q361" t="str">
            <v>18592</v>
          </cell>
          <cell r="R361">
            <v>643</v>
          </cell>
          <cell r="S361">
            <v>864</v>
          </cell>
          <cell r="T361">
            <v>490</v>
          </cell>
          <cell r="U361">
            <v>460</v>
          </cell>
          <cell r="V361">
            <v>499</v>
          </cell>
          <cell r="W361">
            <v>250</v>
          </cell>
          <cell r="X361">
            <v>418</v>
          </cell>
          <cell r="Y361">
            <v>465</v>
          </cell>
          <cell r="Z361">
            <v>192</v>
          </cell>
          <cell r="AA361">
            <v>372</v>
          </cell>
        </row>
        <row r="362">
          <cell r="Q362" t="str">
            <v>18610</v>
          </cell>
          <cell r="R362">
            <v>31</v>
          </cell>
          <cell r="S362">
            <v>33</v>
          </cell>
          <cell r="T362">
            <v>33</v>
          </cell>
          <cell r="U362">
            <v>33</v>
          </cell>
          <cell r="V362">
            <v>30</v>
          </cell>
          <cell r="W362">
            <v>27</v>
          </cell>
          <cell r="X362">
            <v>22</v>
          </cell>
          <cell r="Y362">
            <v>15</v>
          </cell>
          <cell r="Z362">
            <v>13</v>
          </cell>
          <cell r="AA362">
            <v>9</v>
          </cell>
        </row>
        <row r="363">
          <cell r="Q363" t="str">
            <v>18753</v>
          </cell>
          <cell r="R363">
            <v>4184</v>
          </cell>
          <cell r="S363">
            <v>4080</v>
          </cell>
          <cell r="T363">
            <v>4266</v>
          </cell>
          <cell r="U363">
            <v>4288</v>
          </cell>
          <cell r="V363">
            <v>4571</v>
          </cell>
          <cell r="W363">
            <v>2908</v>
          </cell>
          <cell r="X363">
            <v>3369</v>
          </cell>
          <cell r="Y363">
            <v>3745</v>
          </cell>
          <cell r="Z363">
            <v>2964</v>
          </cell>
          <cell r="AA363">
            <v>4026</v>
          </cell>
        </row>
        <row r="364">
          <cell r="Q364" t="str">
            <v>18756</v>
          </cell>
          <cell r="R364">
            <v>45</v>
          </cell>
          <cell r="S364">
            <v>46</v>
          </cell>
          <cell r="T364">
            <v>52</v>
          </cell>
          <cell r="U364">
            <v>96</v>
          </cell>
          <cell r="V364">
            <v>98</v>
          </cell>
          <cell r="W364">
            <v>98</v>
          </cell>
          <cell r="X364">
            <v>254</v>
          </cell>
          <cell r="Y364">
            <v>102</v>
          </cell>
          <cell r="Z364">
            <v>78</v>
          </cell>
          <cell r="AA364">
            <v>82</v>
          </cell>
        </row>
        <row r="365">
          <cell r="Q365" t="str">
            <v>18785</v>
          </cell>
          <cell r="R365">
            <v>123</v>
          </cell>
          <cell r="S365">
            <v>126</v>
          </cell>
          <cell r="T365">
            <v>150</v>
          </cell>
          <cell r="U365">
            <v>196</v>
          </cell>
          <cell r="V365">
            <v>193</v>
          </cell>
          <cell r="W365">
            <v>190</v>
          </cell>
          <cell r="X365">
            <v>32</v>
          </cell>
          <cell r="Y365">
            <v>197</v>
          </cell>
          <cell r="Z365">
            <v>136</v>
          </cell>
          <cell r="AA365">
            <v>116</v>
          </cell>
        </row>
        <row r="366">
          <cell r="Q366" t="str">
            <v>18860</v>
          </cell>
          <cell r="R366">
            <v>278</v>
          </cell>
          <cell r="S366">
            <v>288</v>
          </cell>
          <cell r="T366">
            <v>311</v>
          </cell>
          <cell r="U366">
            <v>303</v>
          </cell>
          <cell r="V366">
            <v>201</v>
          </cell>
          <cell r="W366">
            <v>127</v>
          </cell>
          <cell r="X366">
            <v>134</v>
          </cell>
          <cell r="Y366">
            <v>142</v>
          </cell>
          <cell r="Z366">
            <v>92</v>
          </cell>
          <cell r="AA366">
            <v>85</v>
          </cell>
        </row>
        <row r="367">
          <cell r="Q367" t="str">
            <v>19001</v>
          </cell>
          <cell r="R367">
            <v>64684</v>
          </cell>
          <cell r="S367">
            <v>69224</v>
          </cell>
          <cell r="T367">
            <v>60032</v>
          </cell>
          <cell r="U367">
            <v>61435</v>
          </cell>
          <cell r="V367">
            <v>61313</v>
          </cell>
          <cell r="W367">
            <v>62094</v>
          </cell>
          <cell r="X367">
            <v>63059</v>
          </cell>
          <cell r="Y367">
            <v>65065</v>
          </cell>
          <cell r="Z367">
            <v>65989</v>
          </cell>
          <cell r="AA367">
            <v>65725</v>
          </cell>
        </row>
        <row r="368">
          <cell r="Q368" t="str">
            <v>19022</v>
          </cell>
          <cell r="R368">
            <v>4</v>
          </cell>
          <cell r="S368">
            <v>3</v>
          </cell>
          <cell r="T368">
            <v>3</v>
          </cell>
          <cell r="U368">
            <v>3</v>
          </cell>
          <cell r="V368">
            <v>2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</row>
        <row r="369">
          <cell r="Q369" t="str">
            <v>19050</v>
          </cell>
          <cell r="R369">
            <v>315</v>
          </cell>
          <cell r="S369">
            <v>309</v>
          </cell>
          <cell r="T369">
            <v>303</v>
          </cell>
          <cell r="U369">
            <v>304</v>
          </cell>
          <cell r="V369">
            <v>314</v>
          </cell>
          <cell r="W369">
            <v>336</v>
          </cell>
          <cell r="X369">
            <v>341</v>
          </cell>
          <cell r="Y369">
            <v>412</v>
          </cell>
          <cell r="Z369">
            <v>393</v>
          </cell>
          <cell r="AA369">
            <v>314</v>
          </cell>
        </row>
        <row r="370">
          <cell r="Q370" t="str">
            <v>19075</v>
          </cell>
          <cell r="R370">
            <v>359</v>
          </cell>
          <cell r="S370">
            <v>26</v>
          </cell>
          <cell r="T370">
            <v>263</v>
          </cell>
          <cell r="U370">
            <v>17</v>
          </cell>
          <cell r="V370">
            <v>16</v>
          </cell>
          <cell r="W370">
            <v>15</v>
          </cell>
          <cell r="X370">
            <v>14</v>
          </cell>
          <cell r="Y370">
            <v>13</v>
          </cell>
          <cell r="Z370">
            <v>10</v>
          </cell>
          <cell r="AA370">
            <v>12</v>
          </cell>
        </row>
        <row r="371">
          <cell r="Q371" t="str">
            <v>19100</v>
          </cell>
          <cell r="R371">
            <v>428</v>
          </cell>
          <cell r="S371">
            <v>117</v>
          </cell>
          <cell r="T371">
            <v>337</v>
          </cell>
          <cell r="U371">
            <v>2</v>
          </cell>
          <cell r="V371">
            <v>1</v>
          </cell>
          <cell r="W371">
            <v>0</v>
          </cell>
          <cell r="X371">
            <v>122</v>
          </cell>
          <cell r="Y371">
            <v>211</v>
          </cell>
          <cell r="Z371">
            <v>127</v>
          </cell>
          <cell r="AA371">
            <v>7</v>
          </cell>
        </row>
        <row r="372">
          <cell r="Q372" t="str">
            <v>19110</v>
          </cell>
          <cell r="R372">
            <v>27</v>
          </cell>
          <cell r="S372">
            <v>25</v>
          </cell>
          <cell r="T372">
            <v>25</v>
          </cell>
          <cell r="U372">
            <v>23</v>
          </cell>
          <cell r="V372">
            <v>18</v>
          </cell>
          <cell r="W372">
            <v>41</v>
          </cell>
          <cell r="X372">
            <v>51</v>
          </cell>
          <cell r="Y372">
            <v>70</v>
          </cell>
          <cell r="Z372">
            <v>48</v>
          </cell>
          <cell r="AA372">
            <v>48</v>
          </cell>
        </row>
        <row r="373">
          <cell r="Q373" t="str">
            <v>19130</v>
          </cell>
          <cell r="R373">
            <v>479</v>
          </cell>
          <cell r="S373">
            <v>233</v>
          </cell>
          <cell r="T373">
            <v>446</v>
          </cell>
          <cell r="U373">
            <v>213</v>
          </cell>
          <cell r="V373">
            <v>116</v>
          </cell>
          <cell r="W373">
            <v>104</v>
          </cell>
          <cell r="X373">
            <v>115</v>
          </cell>
          <cell r="Y373">
            <v>111</v>
          </cell>
          <cell r="Z373">
            <v>207</v>
          </cell>
          <cell r="AA373">
            <v>251</v>
          </cell>
        </row>
        <row r="374">
          <cell r="Q374" t="str">
            <v>19137</v>
          </cell>
          <cell r="R374">
            <v>216</v>
          </cell>
          <cell r="S374">
            <v>246</v>
          </cell>
          <cell r="T374">
            <v>243</v>
          </cell>
          <cell r="U374">
            <v>201</v>
          </cell>
          <cell r="V374">
            <v>212</v>
          </cell>
          <cell r="W374">
            <v>260</v>
          </cell>
          <cell r="X374">
            <v>266</v>
          </cell>
          <cell r="Y374">
            <v>268</v>
          </cell>
          <cell r="Z374">
            <v>265</v>
          </cell>
          <cell r="AA374">
            <v>236</v>
          </cell>
        </row>
        <row r="375">
          <cell r="Q375" t="str">
            <v>19142</v>
          </cell>
          <cell r="R375">
            <v>36</v>
          </cell>
          <cell r="S375">
            <v>33</v>
          </cell>
          <cell r="T375">
            <v>30</v>
          </cell>
          <cell r="U375">
            <v>28</v>
          </cell>
          <cell r="V375">
            <v>50</v>
          </cell>
          <cell r="W375">
            <v>135</v>
          </cell>
          <cell r="X375">
            <v>145</v>
          </cell>
          <cell r="Y375">
            <v>154</v>
          </cell>
          <cell r="Z375">
            <v>153</v>
          </cell>
          <cell r="AA375">
            <v>182</v>
          </cell>
        </row>
        <row r="376">
          <cell r="Q376" t="str">
            <v>19212</v>
          </cell>
          <cell r="R376">
            <v>181</v>
          </cell>
          <cell r="S376">
            <v>175</v>
          </cell>
          <cell r="T376">
            <v>156</v>
          </cell>
          <cell r="U376">
            <v>125</v>
          </cell>
          <cell r="V376">
            <v>125</v>
          </cell>
          <cell r="W376">
            <v>7</v>
          </cell>
          <cell r="X376">
            <v>26</v>
          </cell>
          <cell r="Y376">
            <v>2573</v>
          </cell>
          <cell r="Z376">
            <v>2370</v>
          </cell>
          <cell r="AA376">
            <v>626</v>
          </cell>
        </row>
        <row r="377">
          <cell r="Q377" t="str">
            <v>19256</v>
          </cell>
          <cell r="R377">
            <v>4725</v>
          </cell>
          <cell r="S377">
            <v>4706</v>
          </cell>
          <cell r="T377">
            <v>4747</v>
          </cell>
          <cell r="U377">
            <v>5520</v>
          </cell>
          <cell r="V377">
            <v>6017</v>
          </cell>
          <cell r="W377">
            <v>5992</v>
          </cell>
          <cell r="X377">
            <v>3487</v>
          </cell>
          <cell r="Y377">
            <v>3517</v>
          </cell>
          <cell r="Z377">
            <v>3534</v>
          </cell>
          <cell r="AA377">
            <v>1533</v>
          </cell>
        </row>
        <row r="378">
          <cell r="Q378" t="str">
            <v>19290</v>
          </cell>
          <cell r="R378">
            <v>790</v>
          </cell>
          <cell r="S378">
            <v>871</v>
          </cell>
          <cell r="T378">
            <v>926</v>
          </cell>
          <cell r="U378">
            <v>1015</v>
          </cell>
          <cell r="V378">
            <v>894</v>
          </cell>
          <cell r="W378">
            <v>701</v>
          </cell>
          <cell r="X378">
            <v>659</v>
          </cell>
          <cell r="Y378">
            <v>654</v>
          </cell>
          <cell r="Z378">
            <v>632</v>
          </cell>
          <cell r="AA378">
            <v>842</v>
          </cell>
        </row>
        <row r="379">
          <cell r="Q379" t="str">
            <v>19300</v>
          </cell>
          <cell r="R379">
            <v>10</v>
          </cell>
          <cell r="S379">
            <v>10</v>
          </cell>
          <cell r="T379">
            <v>9</v>
          </cell>
          <cell r="U379">
            <v>10</v>
          </cell>
          <cell r="V379">
            <v>13</v>
          </cell>
          <cell r="W379">
            <v>11</v>
          </cell>
          <cell r="X379">
            <v>11</v>
          </cell>
          <cell r="Y379">
            <v>10</v>
          </cell>
          <cell r="Z379">
            <v>9</v>
          </cell>
          <cell r="AA379">
            <v>8</v>
          </cell>
        </row>
        <row r="380">
          <cell r="Q380" t="str">
            <v>19318</v>
          </cell>
          <cell r="R380">
            <v>269</v>
          </cell>
          <cell r="S380">
            <v>278</v>
          </cell>
          <cell r="T380">
            <v>293</v>
          </cell>
          <cell r="U380">
            <v>298</v>
          </cell>
          <cell r="V380">
            <v>284</v>
          </cell>
          <cell r="W380">
            <v>266</v>
          </cell>
          <cell r="X380">
            <v>250</v>
          </cell>
          <cell r="Y380">
            <v>246</v>
          </cell>
          <cell r="Z380">
            <v>222</v>
          </cell>
          <cell r="AA380">
            <v>185</v>
          </cell>
        </row>
        <row r="381">
          <cell r="Q381" t="str">
            <v>19355</v>
          </cell>
          <cell r="R381">
            <v>83</v>
          </cell>
          <cell r="S381">
            <v>51</v>
          </cell>
          <cell r="T381">
            <v>94</v>
          </cell>
          <cell r="U381">
            <v>16</v>
          </cell>
          <cell r="V381">
            <v>11</v>
          </cell>
          <cell r="W381">
            <v>6</v>
          </cell>
          <cell r="X381">
            <v>4</v>
          </cell>
          <cell r="Y381">
            <v>27</v>
          </cell>
          <cell r="Z381">
            <v>24</v>
          </cell>
          <cell r="AA381">
            <v>25</v>
          </cell>
        </row>
        <row r="382">
          <cell r="Q382" t="str">
            <v>19364</v>
          </cell>
          <cell r="R382">
            <v>57</v>
          </cell>
          <cell r="S382">
            <v>57</v>
          </cell>
          <cell r="T382">
            <v>56</v>
          </cell>
          <cell r="U382">
            <v>2</v>
          </cell>
          <cell r="V382">
            <v>533</v>
          </cell>
          <cell r="W382">
            <v>383</v>
          </cell>
          <cell r="X382">
            <v>363</v>
          </cell>
          <cell r="Y382">
            <v>382</v>
          </cell>
          <cell r="Z382">
            <v>382</v>
          </cell>
          <cell r="AA382">
            <v>445</v>
          </cell>
        </row>
        <row r="383">
          <cell r="Q383" t="str">
            <v>19392</v>
          </cell>
          <cell r="R383">
            <v>126</v>
          </cell>
          <cell r="S383">
            <v>2</v>
          </cell>
          <cell r="T383">
            <v>122</v>
          </cell>
          <cell r="U383">
            <v>1</v>
          </cell>
          <cell r="V383">
            <v>80</v>
          </cell>
          <cell r="W383">
            <v>1</v>
          </cell>
          <cell r="X383">
            <v>0</v>
          </cell>
          <cell r="Y383">
            <v>0</v>
          </cell>
          <cell r="Z383">
            <v>95</v>
          </cell>
          <cell r="AA383">
            <v>106</v>
          </cell>
        </row>
        <row r="384">
          <cell r="Q384" t="str">
            <v>19397</v>
          </cell>
          <cell r="R384">
            <v>139</v>
          </cell>
          <cell r="S384">
            <v>131</v>
          </cell>
          <cell r="T384">
            <v>180</v>
          </cell>
          <cell r="U384">
            <v>588</v>
          </cell>
          <cell r="V384">
            <v>5</v>
          </cell>
          <cell r="W384">
            <v>3</v>
          </cell>
          <cell r="X384">
            <v>3</v>
          </cell>
          <cell r="Y384">
            <v>3</v>
          </cell>
          <cell r="Z384">
            <v>3</v>
          </cell>
          <cell r="AA384">
            <v>3</v>
          </cell>
        </row>
        <row r="385">
          <cell r="Q385" t="str">
            <v>19418</v>
          </cell>
          <cell r="R385">
            <v>131</v>
          </cell>
          <cell r="S385">
            <v>129</v>
          </cell>
          <cell r="T385">
            <v>139</v>
          </cell>
          <cell r="U385">
            <v>138</v>
          </cell>
          <cell r="V385">
            <v>127</v>
          </cell>
          <cell r="W385">
            <v>115</v>
          </cell>
          <cell r="X385">
            <v>114</v>
          </cell>
          <cell r="Y385">
            <v>112</v>
          </cell>
          <cell r="Z385">
            <v>110</v>
          </cell>
          <cell r="AA385">
            <v>101</v>
          </cell>
        </row>
        <row r="386">
          <cell r="Q386" t="str">
            <v>19450</v>
          </cell>
          <cell r="R386">
            <v>298</v>
          </cell>
          <cell r="S386">
            <v>6</v>
          </cell>
          <cell r="T386">
            <v>204</v>
          </cell>
          <cell r="U386">
            <v>6</v>
          </cell>
          <cell r="V386">
            <v>6</v>
          </cell>
          <cell r="W386">
            <v>162</v>
          </cell>
          <cell r="X386">
            <v>229</v>
          </cell>
          <cell r="Y386">
            <v>193</v>
          </cell>
          <cell r="Z386">
            <v>215</v>
          </cell>
          <cell r="AA386">
            <v>230</v>
          </cell>
        </row>
        <row r="387">
          <cell r="Q387" t="str">
            <v>19455</v>
          </cell>
          <cell r="R387">
            <v>1131</v>
          </cell>
          <cell r="S387">
            <v>1147</v>
          </cell>
          <cell r="T387">
            <v>1073</v>
          </cell>
          <cell r="U387">
            <v>1004</v>
          </cell>
          <cell r="V387">
            <v>1008</v>
          </cell>
          <cell r="W387">
            <v>937</v>
          </cell>
          <cell r="X387">
            <v>914</v>
          </cell>
          <cell r="Y387">
            <v>4154</v>
          </cell>
          <cell r="Z387">
            <v>3996</v>
          </cell>
          <cell r="AA387">
            <v>2331</v>
          </cell>
        </row>
        <row r="388">
          <cell r="Q388" t="str">
            <v>19473</v>
          </cell>
          <cell r="R388">
            <v>160</v>
          </cell>
          <cell r="S388">
            <v>232</v>
          </cell>
          <cell r="T388">
            <v>179</v>
          </cell>
          <cell r="U388">
            <v>78</v>
          </cell>
          <cell r="V388">
            <v>59</v>
          </cell>
          <cell r="W388">
            <v>37</v>
          </cell>
          <cell r="X388">
            <v>27</v>
          </cell>
          <cell r="Y388">
            <v>25</v>
          </cell>
          <cell r="Z388">
            <v>438</v>
          </cell>
          <cell r="AA388">
            <v>423</v>
          </cell>
        </row>
        <row r="389">
          <cell r="Q389" t="str">
            <v>19513</v>
          </cell>
          <cell r="R389">
            <v>21</v>
          </cell>
          <cell r="S389">
            <v>20</v>
          </cell>
          <cell r="T389">
            <v>19</v>
          </cell>
          <cell r="U389">
            <v>3</v>
          </cell>
          <cell r="V389">
            <v>14</v>
          </cell>
          <cell r="W389">
            <v>14</v>
          </cell>
          <cell r="X389">
            <v>5</v>
          </cell>
          <cell r="Y389">
            <v>5</v>
          </cell>
          <cell r="Z389">
            <v>4</v>
          </cell>
          <cell r="AA389">
            <v>5</v>
          </cell>
        </row>
        <row r="390">
          <cell r="Q390" t="str">
            <v>19517</v>
          </cell>
          <cell r="R390">
            <v>36</v>
          </cell>
          <cell r="S390">
            <v>71</v>
          </cell>
          <cell r="T390">
            <v>97</v>
          </cell>
          <cell r="U390">
            <v>30</v>
          </cell>
          <cell r="V390">
            <v>123</v>
          </cell>
          <cell r="W390">
            <v>107</v>
          </cell>
          <cell r="X390">
            <v>117</v>
          </cell>
          <cell r="Y390">
            <v>139</v>
          </cell>
          <cell r="Z390">
            <v>140</v>
          </cell>
          <cell r="AA390">
            <v>123</v>
          </cell>
        </row>
        <row r="391">
          <cell r="Q391" t="str">
            <v>19532</v>
          </cell>
          <cell r="R391">
            <v>590</v>
          </cell>
          <cell r="S391">
            <v>307</v>
          </cell>
          <cell r="T391">
            <v>486</v>
          </cell>
          <cell r="U391">
            <v>191</v>
          </cell>
          <cell r="V391">
            <v>438</v>
          </cell>
          <cell r="W391">
            <v>158</v>
          </cell>
          <cell r="X391">
            <v>408</v>
          </cell>
          <cell r="Y391">
            <v>530</v>
          </cell>
          <cell r="Z391">
            <v>516</v>
          </cell>
          <cell r="AA391">
            <v>98</v>
          </cell>
        </row>
        <row r="392">
          <cell r="Q392" t="str">
            <v>19533</v>
          </cell>
          <cell r="R392">
            <v>19</v>
          </cell>
          <cell r="S392">
            <v>14</v>
          </cell>
          <cell r="T392">
            <v>22</v>
          </cell>
          <cell r="U392">
            <v>19</v>
          </cell>
          <cell r="V392">
            <v>17</v>
          </cell>
          <cell r="W392">
            <v>19</v>
          </cell>
          <cell r="X392">
            <v>20</v>
          </cell>
          <cell r="Y392">
            <v>15</v>
          </cell>
          <cell r="Z392">
            <v>8</v>
          </cell>
          <cell r="AA392">
            <v>5</v>
          </cell>
        </row>
        <row r="393">
          <cell r="Q393" t="str">
            <v>19548</v>
          </cell>
          <cell r="R393">
            <v>2960</v>
          </cell>
          <cell r="S393">
            <v>1586</v>
          </cell>
          <cell r="T393">
            <v>2757</v>
          </cell>
          <cell r="U393">
            <v>1137</v>
          </cell>
          <cell r="V393">
            <v>1163</v>
          </cell>
          <cell r="W393">
            <v>1164</v>
          </cell>
          <cell r="X393">
            <v>1134</v>
          </cell>
          <cell r="Y393">
            <v>1095</v>
          </cell>
          <cell r="Z393">
            <v>1826</v>
          </cell>
          <cell r="AA393">
            <v>1780</v>
          </cell>
        </row>
        <row r="394">
          <cell r="Q394" t="str">
            <v>19573</v>
          </cell>
          <cell r="R394">
            <v>3991</v>
          </cell>
          <cell r="S394">
            <v>3938</v>
          </cell>
          <cell r="T394">
            <v>3924</v>
          </cell>
          <cell r="U394">
            <v>3306</v>
          </cell>
          <cell r="V394">
            <v>3646</v>
          </cell>
          <cell r="W394">
            <v>3592</v>
          </cell>
          <cell r="X394">
            <v>3484</v>
          </cell>
          <cell r="Y394">
            <v>3516</v>
          </cell>
          <cell r="Z394">
            <v>3276</v>
          </cell>
          <cell r="AA394">
            <v>3370</v>
          </cell>
        </row>
        <row r="395">
          <cell r="Q395" t="str">
            <v>19585</v>
          </cell>
          <cell r="R395">
            <v>19</v>
          </cell>
          <cell r="S395">
            <v>66</v>
          </cell>
          <cell r="T395">
            <v>66</v>
          </cell>
          <cell r="U395">
            <v>51</v>
          </cell>
          <cell r="V395">
            <v>3</v>
          </cell>
          <cell r="W395">
            <v>2</v>
          </cell>
          <cell r="X395">
            <v>1</v>
          </cell>
          <cell r="Y395">
            <v>1</v>
          </cell>
          <cell r="Z395">
            <v>0</v>
          </cell>
          <cell r="AA395">
            <v>0</v>
          </cell>
        </row>
        <row r="396">
          <cell r="Q396" t="str">
            <v>19622</v>
          </cell>
          <cell r="R396">
            <v>58</v>
          </cell>
          <cell r="S396">
            <v>3156</v>
          </cell>
          <cell r="T396">
            <v>50</v>
          </cell>
          <cell r="U396">
            <v>1</v>
          </cell>
          <cell r="V396">
            <v>1</v>
          </cell>
          <cell r="W396">
            <v>1</v>
          </cell>
          <cell r="X396">
            <v>1</v>
          </cell>
          <cell r="Y396">
            <v>0</v>
          </cell>
          <cell r="Z396">
            <v>0</v>
          </cell>
          <cell r="AA396">
            <v>0</v>
          </cell>
        </row>
        <row r="397">
          <cell r="Q397" t="str">
            <v>19693</v>
          </cell>
          <cell r="R397">
            <v>4</v>
          </cell>
          <cell r="S397">
            <v>1</v>
          </cell>
          <cell r="T397">
            <v>1</v>
          </cell>
          <cell r="U397">
            <v>1</v>
          </cell>
          <cell r="V397">
            <v>0</v>
          </cell>
          <cell r="W397">
            <v>1</v>
          </cell>
          <cell r="X397">
            <v>4</v>
          </cell>
          <cell r="Y397">
            <v>4</v>
          </cell>
          <cell r="Z397">
            <v>0</v>
          </cell>
          <cell r="AA397">
            <v>0</v>
          </cell>
        </row>
        <row r="398">
          <cell r="Q398" t="str">
            <v>19698</v>
          </cell>
          <cell r="R398">
            <v>9855</v>
          </cell>
          <cell r="S398">
            <v>9954</v>
          </cell>
          <cell r="T398">
            <v>10192</v>
          </cell>
          <cell r="U398">
            <v>10673</v>
          </cell>
          <cell r="V398">
            <v>11027</v>
          </cell>
          <cell r="W398">
            <v>11216</v>
          </cell>
          <cell r="X398">
            <v>9502</v>
          </cell>
          <cell r="Y398">
            <v>11379</v>
          </cell>
          <cell r="Z398">
            <v>10193</v>
          </cell>
          <cell r="AA398">
            <v>9936</v>
          </cell>
        </row>
        <row r="399">
          <cell r="Q399" t="str">
            <v>19701</v>
          </cell>
          <cell r="R399">
            <v>47</v>
          </cell>
          <cell r="S399">
            <v>44</v>
          </cell>
          <cell r="T399">
            <v>40</v>
          </cell>
          <cell r="U399">
            <v>40</v>
          </cell>
          <cell r="V399">
            <v>37</v>
          </cell>
          <cell r="W399">
            <v>31</v>
          </cell>
          <cell r="X399">
            <v>33</v>
          </cell>
          <cell r="Y399">
            <v>27</v>
          </cell>
          <cell r="Z399">
            <v>22</v>
          </cell>
          <cell r="AA399">
            <v>21</v>
          </cell>
        </row>
        <row r="400">
          <cell r="Q400" t="str">
            <v>19743</v>
          </cell>
          <cell r="R400">
            <v>598</v>
          </cell>
          <cell r="S400">
            <v>67</v>
          </cell>
          <cell r="T400">
            <v>487</v>
          </cell>
          <cell r="U400">
            <v>11</v>
          </cell>
          <cell r="V400">
            <v>7</v>
          </cell>
          <cell r="W400">
            <v>4</v>
          </cell>
          <cell r="X400">
            <v>4</v>
          </cell>
          <cell r="Y400">
            <v>3</v>
          </cell>
          <cell r="Z400">
            <v>38</v>
          </cell>
          <cell r="AA400">
            <v>32</v>
          </cell>
        </row>
        <row r="401">
          <cell r="Q401" t="str">
            <v>19760</v>
          </cell>
          <cell r="R401">
            <v>26</v>
          </cell>
          <cell r="S401">
            <v>48</v>
          </cell>
          <cell r="T401">
            <v>48</v>
          </cell>
          <cell r="U401">
            <v>13</v>
          </cell>
          <cell r="V401">
            <v>8</v>
          </cell>
          <cell r="W401">
            <v>4</v>
          </cell>
          <cell r="X401">
            <v>1</v>
          </cell>
          <cell r="Y401">
            <v>1</v>
          </cell>
          <cell r="Z401">
            <v>1</v>
          </cell>
          <cell r="AA401">
            <v>1</v>
          </cell>
        </row>
        <row r="402">
          <cell r="Q402" t="str">
            <v>19780</v>
          </cell>
          <cell r="R402">
            <v>59</v>
          </cell>
          <cell r="S402">
            <v>53</v>
          </cell>
          <cell r="T402">
            <v>46</v>
          </cell>
          <cell r="U402">
            <v>42</v>
          </cell>
          <cell r="V402">
            <v>33</v>
          </cell>
          <cell r="W402">
            <v>27</v>
          </cell>
          <cell r="X402">
            <v>25</v>
          </cell>
          <cell r="Y402">
            <v>33</v>
          </cell>
          <cell r="Z402">
            <v>16</v>
          </cell>
          <cell r="AA402">
            <v>11</v>
          </cell>
        </row>
        <row r="403">
          <cell r="Q403" t="str">
            <v>19785</v>
          </cell>
          <cell r="R403">
            <v>3</v>
          </cell>
          <cell r="S403">
            <v>2</v>
          </cell>
          <cell r="T403">
            <v>4</v>
          </cell>
          <cell r="U403">
            <v>1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2</v>
          </cell>
          <cell r="AA403">
            <v>6</v>
          </cell>
        </row>
        <row r="404">
          <cell r="Q404" t="str">
            <v>19807</v>
          </cell>
          <cell r="R404">
            <v>1824</v>
          </cell>
          <cell r="S404">
            <v>538</v>
          </cell>
          <cell r="T404">
            <v>2524</v>
          </cell>
          <cell r="U404">
            <v>178</v>
          </cell>
          <cell r="V404">
            <v>486</v>
          </cell>
          <cell r="W404">
            <v>203</v>
          </cell>
          <cell r="X404">
            <v>501</v>
          </cell>
          <cell r="Y404">
            <v>809</v>
          </cell>
          <cell r="Z404">
            <v>810</v>
          </cell>
          <cell r="AA404">
            <v>247</v>
          </cell>
        </row>
        <row r="405">
          <cell r="Q405" t="str">
            <v>19809</v>
          </cell>
          <cell r="R405">
            <v>80</v>
          </cell>
          <cell r="S405">
            <v>94</v>
          </cell>
          <cell r="T405">
            <v>99</v>
          </cell>
          <cell r="U405">
            <v>105</v>
          </cell>
          <cell r="V405">
            <v>89</v>
          </cell>
          <cell r="W405">
            <v>72</v>
          </cell>
          <cell r="X405">
            <v>66</v>
          </cell>
          <cell r="Y405">
            <v>65</v>
          </cell>
          <cell r="Z405">
            <v>63</v>
          </cell>
          <cell r="AA405">
            <v>70</v>
          </cell>
        </row>
        <row r="406">
          <cell r="Q406" t="str">
            <v>19821</v>
          </cell>
          <cell r="R406">
            <v>54</v>
          </cell>
          <cell r="S406">
            <v>53</v>
          </cell>
          <cell r="T406">
            <v>53</v>
          </cell>
          <cell r="U406">
            <v>5</v>
          </cell>
          <cell r="V406">
            <v>35</v>
          </cell>
          <cell r="W406">
            <v>36</v>
          </cell>
          <cell r="X406">
            <v>34</v>
          </cell>
          <cell r="Y406">
            <v>32</v>
          </cell>
          <cell r="Z406">
            <v>31</v>
          </cell>
          <cell r="AA406">
            <v>31</v>
          </cell>
        </row>
        <row r="407">
          <cell r="Q407" t="str">
            <v>19824</v>
          </cell>
          <cell r="R407">
            <v>8</v>
          </cell>
          <cell r="S407">
            <v>16</v>
          </cell>
          <cell r="T407">
            <v>18</v>
          </cell>
          <cell r="U407">
            <v>5</v>
          </cell>
          <cell r="V407">
            <v>4</v>
          </cell>
          <cell r="W407">
            <v>3</v>
          </cell>
          <cell r="X407">
            <v>2</v>
          </cell>
          <cell r="Y407">
            <v>2</v>
          </cell>
          <cell r="Z407">
            <v>1</v>
          </cell>
          <cell r="AA407">
            <v>46</v>
          </cell>
        </row>
        <row r="408">
          <cell r="Q408" t="str">
            <v>19845</v>
          </cell>
          <cell r="R408">
            <v>112</v>
          </cell>
          <cell r="S408">
            <v>95</v>
          </cell>
          <cell r="T408">
            <v>97</v>
          </cell>
          <cell r="U408">
            <v>88</v>
          </cell>
          <cell r="V408">
            <v>80</v>
          </cell>
          <cell r="W408">
            <v>80</v>
          </cell>
          <cell r="X408">
            <v>83</v>
          </cell>
          <cell r="Y408">
            <v>113</v>
          </cell>
          <cell r="Z408">
            <v>110</v>
          </cell>
          <cell r="AA408">
            <v>131</v>
          </cell>
        </row>
        <row r="409">
          <cell r="Q409" t="str">
            <v>20001</v>
          </cell>
          <cell r="R409">
            <v>80078</v>
          </cell>
          <cell r="S409">
            <v>80106</v>
          </cell>
          <cell r="T409">
            <v>82370</v>
          </cell>
          <cell r="U409">
            <v>78258</v>
          </cell>
          <cell r="V409">
            <v>86426</v>
          </cell>
          <cell r="W409">
            <v>86315</v>
          </cell>
          <cell r="X409">
            <v>84185</v>
          </cell>
          <cell r="Y409">
            <v>85460</v>
          </cell>
          <cell r="Z409">
            <v>86685</v>
          </cell>
          <cell r="AA409">
            <v>87380</v>
          </cell>
        </row>
        <row r="410">
          <cell r="Q410" t="str">
            <v>20011</v>
          </cell>
          <cell r="R410">
            <v>10947</v>
          </cell>
          <cell r="S410">
            <v>11176</v>
          </cell>
          <cell r="T410">
            <v>11144</v>
          </cell>
          <cell r="U410">
            <v>9466</v>
          </cell>
          <cell r="V410">
            <v>10568</v>
          </cell>
          <cell r="W410">
            <v>10399</v>
          </cell>
          <cell r="X410">
            <v>10304</v>
          </cell>
          <cell r="Y410">
            <v>10290</v>
          </cell>
          <cell r="Z410">
            <v>10594</v>
          </cell>
          <cell r="AA410">
            <v>11394</v>
          </cell>
        </row>
        <row r="411">
          <cell r="Q411" t="str">
            <v>20013</v>
          </cell>
          <cell r="R411">
            <v>4912</v>
          </cell>
          <cell r="S411">
            <v>4928</v>
          </cell>
          <cell r="T411">
            <v>5074</v>
          </cell>
          <cell r="U411">
            <v>5092</v>
          </cell>
          <cell r="V411">
            <v>5025</v>
          </cell>
          <cell r="W411">
            <v>4968</v>
          </cell>
          <cell r="X411">
            <v>5102</v>
          </cell>
          <cell r="Y411">
            <v>5041</v>
          </cell>
          <cell r="Z411">
            <v>4980</v>
          </cell>
          <cell r="AA411">
            <v>4782</v>
          </cell>
        </row>
        <row r="412">
          <cell r="Q412" t="str">
            <v>20032</v>
          </cell>
          <cell r="R412">
            <v>17</v>
          </cell>
          <cell r="S412">
            <v>15</v>
          </cell>
          <cell r="T412">
            <v>14</v>
          </cell>
          <cell r="U412">
            <v>12</v>
          </cell>
          <cell r="V412">
            <v>9</v>
          </cell>
          <cell r="W412">
            <v>51</v>
          </cell>
          <cell r="X412">
            <v>28</v>
          </cell>
          <cell r="Y412">
            <v>69</v>
          </cell>
          <cell r="Z412">
            <v>69</v>
          </cell>
          <cell r="AA412">
            <v>87</v>
          </cell>
        </row>
        <row r="413">
          <cell r="Q413" t="str">
            <v>20045</v>
          </cell>
          <cell r="R413">
            <v>135</v>
          </cell>
          <cell r="S413">
            <v>129</v>
          </cell>
          <cell r="T413">
            <v>120</v>
          </cell>
          <cell r="U413">
            <v>118</v>
          </cell>
          <cell r="V413">
            <v>25</v>
          </cell>
          <cell r="W413">
            <v>570</v>
          </cell>
          <cell r="X413">
            <v>638</v>
          </cell>
          <cell r="Y413">
            <v>791</v>
          </cell>
          <cell r="Z413">
            <v>787</v>
          </cell>
          <cell r="AA413">
            <v>882</v>
          </cell>
        </row>
        <row r="414">
          <cell r="Q414" t="str">
            <v>20060</v>
          </cell>
          <cell r="R414">
            <v>3356</v>
          </cell>
          <cell r="S414">
            <v>3646</v>
          </cell>
          <cell r="T414">
            <v>3755</v>
          </cell>
          <cell r="U414">
            <v>3716</v>
          </cell>
          <cell r="V414">
            <v>3631</v>
          </cell>
          <cell r="W414">
            <v>3577</v>
          </cell>
          <cell r="X414">
            <v>3930</v>
          </cell>
          <cell r="Y414">
            <v>3585</v>
          </cell>
          <cell r="Z414">
            <v>3500</v>
          </cell>
          <cell r="AA414">
            <v>3549</v>
          </cell>
        </row>
        <row r="415">
          <cell r="Q415" t="str">
            <v>20175</v>
          </cell>
          <cell r="R415">
            <v>367</v>
          </cell>
          <cell r="S415">
            <v>360</v>
          </cell>
          <cell r="T415">
            <v>362</v>
          </cell>
          <cell r="U415">
            <v>455</v>
          </cell>
          <cell r="V415">
            <v>438</v>
          </cell>
          <cell r="W415">
            <v>6</v>
          </cell>
          <cell r="X415">
            <v>658</v>
          </cell>
          <cell r="Y415">
            <v>458</v>
          </cell>
          <cell r="Z415">
            <v>10</v>
          </cell>
          <cell r="AA415">
            <v>34</v>
          </cell>
        </row>
        <row r="416">
          <cell r="Q416" t="str">
            <v>20178</v>
          </cell>
          <cell r="R416">
            <v>765</v>
          </cell>
          <cell r="S416">
            <v>338</v>
          </cell>
          <cell r="T416">
            <v>573</v>
          </cell>
          <cell r="U416">
            <v>564</v>
          </cell>
          <cell r="V416">
            <v>231</v>
          </cell>
          <cell r="W416">
            <v>677</v>
          </cell>
          <cell r="X416">
            <v>1068</v>
          </cell>
          <cell r="Y416">
            <v>1018</v>
          </cell>
          <cell r="Z416">
            <v>867</v>
          </cell>
          <cell r="AA416">
            <v>1031</v>
          </cell>
        </row>
        <row r="417">
          <cell r="Q417" t="str">
            <v>20228</v>
          </cell>
          <cell r="R417">
            <v>644</v>
          </cell>
          <cell r="S417">
            <v>627</v>
          </cell>
          <cell r="T417">
            <v>539</v>
          </cell>
          <cell r="U417">
            <v>786</v>
          </cell>
          <cell r="V417">
            <v>855</v>
          </cell>
          <cell r="W417">
            <v>838</v>
          </cell>
          <cell r="X417">
            <v>1533</v>
          </cell>
          <cell r="Y417">
            <v>1588</v>
          </cell>
          <cell r="Z417">
            <v>918</v>
          </cell>
          <cell r="AA417">
            <v>1227</v>
          </cell>
        </row>
        <row r="418">
          <cell r="Q418" t="str">
            <v>20238</v>
          </cell>
          <cell r="R418">
            <v>569</v>
          </cell>
          <cell r="S418">
            <v>572</v>
          </cell>
          <cell r="T418">
            <v>564</v>
          </cell>
          <cell r="U418">
            <v>586</v>
          </cell>
          <cell r="V418">
            <v>490</v>
          </cell>
          <cell r="W418">
            <v>34</v>
          </cell>
          <cell r="X418">
            <v>944</v>
          </cell>
          <cell r="Y418">
            <v>485</v>
          </cell>
          <cell r="Z418">
            <v>1048</v>
          </cell>
          <cell r="AA418">
            <v>1045</v>
          </cell>
        </row>
        <row r="419">
          <cell r="Q419" t="str">
            <v>20250</v>
          </cell>
          <cell r="R419">
            <v>707</v>
          </cell>
          <cell r="S419">
            <v>690</v>
          </cell>
          <cell r="T419">
            <v>646</v>
          </cell>
          <cell r="U419">
            <v>624</v>
          </cell>
          <cell r="V419">
            <v>572</v>
          </cell>
          <cell r="W419">
            <v>649</v>
          </cell>
          <cell r="X419">
            <v>623</v>
          </cell>
          <cell r="Y419">
            <v>712</v>
          </cell>
          <cell r="Z419">
            <v>399</v>
          </cell>
          <cell r="AA419">
            <v>368</v>
          </cell>
        </row>
        <row r="420">
          <cell r="Q420" t="str">
            <v>20295</v>
          </cell>
          <cell r="R420">
            <v>165</v>
          </cell>
          <cell r="S420">
            <v>19</v>
          </cell>
          <cell r="T420">
            <v>101</v>
          </cell>
          <cell r="U420">
            <v>104</v>
          </cell>
          <cell r="V420">
            <v>209</v>
          </cell>
          <cell r="W420">
            <v>514</v>
          </cell>
          <cell r="X420">
            <v>28</v>
          </cell>
          <cell r="Y420">
            <v>19</v>
          </cell>
          <cell r="Z420">
            <v>9</v>
          </cell>
          <cell r="AA420">
            <v>60</v>
          </cell>
        </row>
        <row r="421">
          <cell r="Q421" t="str">
            <v>20310</v>
          </cell>
          <cell r="R421">
            <v>12</v>
          </cell>
          <cell r="S421">
            <v>12</v>
          </cell>
          <cell r="T421">
            <v>9</v>
          </cell>
          <cell r="U421">
            <v>8</v>
          </cell>
          <cell r="V421">
            <v>8</v>
          </cell>
          <cell r="W421">
            <v>8</v>
          </cell>
          <cell r="X421">
            <v>7</v>
          </cell>
          <cell r="Y421">
            <v>6</v>
          </cell>
          <cell r="Z421">
            <v>5</v>
          </cell>
          <cell r="AA421">
            <v>4</v>
          </cell>
        </row>
        <row r="422">
          <cell r="Q422" t="str">
            <v>20383</v>
          </cell>
          <cell r="R422">
            <v>227</v>
          </cell>
          <cell r="S422">
            <v>32</v>
          </cell>
          <cell r="T422">
            <v>150</v>
          </cell>
          <cell r="U422">
            <v>178</v>
          </cell>
          <cell r="V422">
            <v>256</v>
          </cell>
          <cell r="W422">
            <v>1017</v>
          </cell>
          <cell r="X422">
            <v>34</v>
          </cell>
          <cell r="Y422">
            <v>60</v>
          </cell>
          <cell r="Z422">
            <v>63</v>
          </cell>
          <cell r="AA422">
            <v>304</v>
          </cell>
        </row>
        <row r="423">
          <cell r="Q423" t="str">
            <v>20400</v>
          </cell>
          <cell r="R423">
            <v>4475</v>
          </cell>
          <cell r="S423">
            <v>4452</v>
          </cell>
          <cell r="T423">
            <v>7293</v>
          </cell>
          <cell r="U423">
            <v>3860</v>
          </cell>
          <cell r="V423">
            <v>4575</v>
          </cell>
          <cell r="W423">
            <v>8391</v>
          </cell>
          <cell r="X423">
            <v>4463</v>
          </cell>
          <cell r="Y423">
            <v>4457</v>
          </cell>
          <cell r="Z423">
            <v>6975</v>
          </cell>
          <cell r="AA423">
            <v>4440</v>
          </cell>
        </row>
        <row r="424">
          <cell r="Q424" t="str">
            <v>20443</v>
          </cell>
          <cell r="R424">
            <v>192</v>
          </cell>
          <cell r="S424">
            <v>196</v>
          </cell>
          <cell r="T424">
            <v>189</v>
          </cell>
          <cell r="U424">
            <v>241</v>
          </cell>
          <cell r="V424">
            <v>241</v>
          </cell>
          <cell r="W424">
            <v>277</v>
          </cell>
          <cell r="X424">
            <v>185</v>
          </cell>
          <cell r="Y424">
            <v>322</v>
          </cell>
          <cell r="Z424">
            <v>294</v>
          </cell>
          <cell r="AA424">
            <v>368</v>
          </cell>
        </row>
        <row r="425">
          <cell r="Q425" t="str">
            <v>20517</v>
          </cell>
          <cell r="R425">
            <v>680</v>
          </cell>
          <cell r="S425">
            <v>674</v>
          </cell>
          <cell r="T425">
            <v>696</v>
          </cell>
          <cell r="U425">
            <v>655</v>
          </cell>
          <cell r="V425">
            <v>344</v>
          </cell>
          <cell r="W425">
            <v>409</v>
          </cell>
          <cell r="X425">
            <v>613</v>
          </cell>
          <cell r="Y425">
            <v>695</v>
          </cell>
          <cell r="Z425">
            <v>346</v>
          </cell>
          <cell r="AA425">
            <v>767</v>
          </cell>
        </row>
        <row r="426">
          <cell r="Q426" t="str">
            <v>20550</v>
          </cell>
          <cell r="R426">
            <v>428</v>
          </cell>
          <cell r="S426">
            <v>136</v>
          </cell>
          <cell r="T426">
            <v>361</v>
          </cell>
          <cell r="U426">
            <v>311</v>
          </cell>
          <cell r="V426">
            <v>417</v>
          </cell>
          <cell r="W426">
            <v>608</v>
          </cell>
          <cell r="X426">
            <v>145</v>
          </cell>
          <cell r="Y426">
            <v>177</v>
          </cell>
          <cell r="Z426">
            <v>156</v>
          </cell>
          <cell r="AA426">
            <v>447</v>
          </cell>
        </row>
        <row r="427">
          <cell r="Q427" t="str">
            <v>20570</v>
          </cell>
          <cell r="R427">
            <v>56</v>
          </cell>
          <cell r="S427">
            <v>382</v>
          </cell>
          <cell r="T427">
            <v>324</v>
          </cell>
          <cell r="U427">
            <v>289</v>
          </cell>
          <cell r="V427">
            <v>268</v>
          </cell>
          <cell r="W427">
            <v>248</v>
          </cell>
          <cell r="X427">
            <v>224</v>
          </cell>
          <cell r="Y427">
            <v>254</v>
          </cell>
          <cell r="Z427">
            <v>283</v>
          </cell>
          <cell r="AA427">
            <v>471</v>
          </cell>
        </row>
        <row r="428">
          <cell r="Q428" t="str">
            <v>20614</v>
          </cell>
          <cell r="R428">
            <v>23</v>
          </cell>
          <cell r="S428">
            <v>24</v>
          </cell>
          <cell r="T428">
            <v>19</v>
          </cell>
          <cell r="U428">
            <v>19</v>
          </cell>
          <cell r="V428">
            <v>15</v>
          </cell>
          <cell r="W428">
            <v>14</v>
          </cell>
          <cell r="X428">
            <v>13</v>
          </cell>
          <cell r="Y428">
            <v>12</v>
          </cell>
          <cell r="Z428">
            <v>13</v>
          </cell>
          <cell r="AA428">
            <v>18</v>
          </cell>
        </row>
        <row r="429">
          <cell r="Q429" t="str">
            <v>20621</v>
          </cell>
          <cell r="R429">
            <v>1510</v>
          </cell>
          <cell r="S429">
            <v>1449</v>
          </cell>
          <cell r="T429">
            <v>1613</v>
          </cell>
          <cell r="U429">
            <v>1626</v>
          </cell>
          <cell r="V429">
            <v>1280</v>
          </cell>
          <cell r="W429">
            <v>1285</v>
          </cell>
          <cell r="X429">
            <v>1083</v>
          </cell>
          <cell r="Y429">
            <v>1186</v>
          </cell>
          <cell r="Z429">
            <v>1076</v>
          </cell>
          <cell r="AA429">
            <v>1061</v>
          </cell>
        </row>
        <row r="430">
          <cell r="Q430" t="str">
            <v>20710</v>
          </cell>
          <cell r="R430">
            <v>1260</v>
          </cell>
          <cell r="S430">
            <v>1797</v>
          </cell>
          <cell r="T430">
            <v>1065</v>
          </cell>
          <cell r="U430">
            <v>1785</v>
          </cell>
          <cell r="V430">
            <v>5065</v>
          </cell>
          <cell r="W430">
            <v>3499</v>
          </cell>
          <cell r="X430">
            <v>3301</v>
          </cell>
          <cell r="Y430">
            <v>2150</v>
          </cell>
          <cell r="Z430">
            <v>2076</v>
          </cell>
          <cell r="AA430">
            <v>1327</v>
          </cell>
        </row>
        <row r="431">
          <cell r="Q431" t="str">
            <v>20750</v>
          </cell>
          <cell r="R431">
            <v>458</v>
          </cell>
          <cell r="S431">
            <v>596</v>
          </cell>
          <cell r="T431">
            <v>625</v>
          </cell>
          <cell r="U431">
            <v>682</v>
          </cell>
          <cell r="V431">
            <v>539</v>
          </cell>
          <cell r="W431">
            <v>487</v>
          </cell>
          <cell r="X431">
            <v>439</v>
          </cell>
          <cell r="Y431">
            <v>582</v>
          </cell>
          <cell r="Z431">
            <v>531</v>
          </cell>
          <cell r="AA431">
            <v>617</v>
          </cell>
        </row>
        <row r="432">
          <cell r="Q432" t="str">
            <v>20770</v>
          </cell>
          <cell r="R432">
            <v>1161</v>
          </cell>
          <cell r="S432">
            <v>1017</v>
          </cell>
          <cell r="T432">
            <v>1506</v>
          </cell>
          <cell r="U432">
            <v>1059</v>
          </cell>
          <cell r="V432">
            <v>1029</v>
          </cell>
          <cell r="W432">
            <v>429</v>
          </cell>
          <cell r="X432">
            <v>638</v>
          </cell>
          <cell r="Y432">
            <v>1652</v>
          </cell>
          <cell r="Z432">
            <v>1507</v>
          </cell>
          <cell r="AA432">
            <v>1315</v>
          </cell>
        </row>
        <row r="433">
          <cell r="Q433" t="str">
            <v>20787</v>
          </cell>
          <cell r="R433">
            <v>11</v>
          </cell>
          <cell r="S433">
            <v>13</v>
          </cell>
          <cell r="T433">
            <v>6</v>
          </cell>
          <cell r="U433">
            <v>6</v>
          </cell>
          <cell r="V433">
            <v>5</v>
          </cell>
          <cell r="W433">
            <v>13</v>
          </cell>
          <cell r="X433">
            <v>14</v>
          </cell>
          <cell r="Y433">
            <v>21</v>
          </cell>
          <cell r="Z433">
            <v>26</v>
          </cell>
          <cell r="AA433">
            <v>206</v>
          </cell>
        </row>
        <row r="434">
          <cell r="Q434" t="str">
            <v>23001</v>
          </cell>
          <cell r="R434">
            <v>60429</v>
          </cell>
          <cell r="S434">
            <v>60239</v>
          </cell>
          <cell r="T434">
            <v>60754</v>
          </cell>
          <cell r="U434">
            <v>61861</v>
          </cell>
          <cell r="V434">
            <v>62505</v>
          </cell>
          <cell r="W434">
            <v>60887</v>
          </cell>
          <cell r="X434">
            <v>61432</v>
          </cell>
          <cell r="Y434">
            <v>62090</v>
          </cell>
          <cell r="Z434">
            <v>65682</v>
          </cell>
          <cell r="AA434">
            <v>60688</v>
          </cell>
        </row>
        <row r="435">
          <cell r="Q435" t="str">
            <v>23068</v>
          </cell>
          <cell r="R435">
            <v>1427</v>
          </cell>
          <cell r="S435">
            <v>2324</v>
          </cell>
          <cell r="T435">
            <v>2245</v>
          </cell>
          <cell r="U435">
            <v>2213</v>
          </cell>
          <cell r="V435">
            <v>4697</v>
          </cell>
          <cell r="W435">
            <v>4614</v>
          </cell>
          <cell r="X435">
            <v>4767</v>
          </cell>
          <cell r="Y435">
            <v>4682</v>
          </cell>
          <cell r="Z435">
            <v>4725</v>
          </cell>
          <cell r="AA435">
            <v>3279</v>
          </cell>
        </row>
        <row r="436">
          <cell r="Q436" t="str">
            <v>23079</v>
          </cell>
          <cell r="R436">
            <v>215</v>
          </cell>
          <cell r="S436">
            <v>416</v>
          </cell>
          <cell r="T436">
            <v>398</v>
          </cell>
          <cell r="U436">
            <v>377</v>
          </cell>
          <cell r="V436">
            <v>794</v>
          </cell>
          <cell r="W436">
            <v>778</v>
          </cell>
          <cell r="X436">
            <v>785</v>
          </cell>
          <cell r="Y436">
            <v>770</v>
          </cell>
          <cell r="Z436">
            <v>940</v>
          </cell>
          <cell r="AA436">
            <v>769</v>
          </cell>
        </row>
        <row r="437">
          <cell r="Q437" t="str">
            <v>23090</v>
          </cell>
          <cell r="R437">
            <v>81</v>
          </cell>
          <cell r="S437">
            <v>106</v>
          </cell>
          <cell r="T437">
            <v>112</v>
          </cell>
          <cell r="U437">
            <v>107</v>
          </cell>
          <cell r="V437">
            <v>94</v>
          </cell>
          <cell r="W437">
            <v>80</v>
          </cell>
          <cell r="X437">
            <v>77</v>
          </cell>
          <cell r="Y437">
            <v>116</v>
          </cell>
          <cell r="Z437">
            <v>151</v>
          </cell>
          <cell r="AA437">
            <v>223</v>
          </cell>
        </row>
        <row r="438">
          <cell r="Q438" t="str">
            <v>23162</v>
          </cell>
          <cell r="R438">
            <v>7708</v>
          </cell>
          <cell r="S438">
            <v>7567</v>
          </cell>
          <cell r="T438">
            <v>7482</v>
          </cell>
          <cell r="U438">
            <v>7558</v>
          </cell>
          <cell r="V438">
            <v>7476</v>
          </cell>
          <cell r="W438">
            <v>7169</v>
          </cell>
          <cell r="X438">
            <v>7035</v>
          </cell>
          <cell r="Y438">
            <v>7044</v>
          </cell>
          <cell r="Z438">
            <v>7277</v>
          </cell>
          <cell r="AA438">
            <v>7385</v>
          </cell>
        </row>
        <row r="439">
          <cell r="Q439" t="str">
            <v>23168</v>
          </cell>
          <cell r="R439">
            <v>22</v>
          </cell>
          <cell r="S439">
            <v>30</v>
          </cell>
          <cell r="T439">
            <v>21</v>
          </cell>
          <cell r="U439">
            <v>19</v>
          </cell>
          <cell r="V439">
            <v>16</v>
          </cell>
          <cell r="W439">
            <v>12</v>
          </cell>
          <cell r="X439">
            <v>11</v>
          </cell>
          <cell r="Y439">
            <v>6</v>
          </cell>
          <cell r="Z439">
            <v>75</v>
          </cell>
          <cell r="AA439">
            <v>94</v>
          </cell>
        </row>
        <row r="440">
          <cell r="Q440" t="str">
            <v>23182</v>
          </cell>
          <cell r="R440">
            <v>2917</v>
          </cell>
          <cell r="S440">
            <v>3601</v>
          </cell>
          <cell r="T440">
            <v>3520</v>
          </cell>
          <cell r="U440">
            <v>3300</v>
          </cell>
          <cell r="V440">
            <v>4560</v>
          </cell>
          <cell r="W440">
            <v>4598</v>
          </cell>
          <cell r="X440">
            <v>4511</v>
          </cell>
          <cell r="Y440">
            <v>4491</v>
          </cell>
          <cell r="Z440">
            <v>4267</v>
          </cell>
          <cell r="AA440">
            <v>4063</v>
          </cell>
        </row>
        <row r="441">
          <cell r="Q441" t="str">
            <v>23189</v>
          </cell>
          <cell r="R441">
            <v>1998</v>
          </cell>
          <cell r="S441">
            <v>2014</v>
          </cell>
          <cell r="T441">
            <v>1906</v>
          </cell>
          <cell r="U441">
            <v>1863</v>
          </cell>
          <cell r="V441">
            <v>1738</v>
          </cell>
          <cell r="W441">
            <v>1711</v>
          </cell>
          <cell r="X441">
            <v>1676</v>
          </cell>
          <cell r="Y441">
            <v>1646</v>
          </cell>
          <cell r="Z441">
            <v>1556</v>
          </cell>
          <cell r="AA441">
            <v>1499</v>
          </cell>
        </row>
        <row r="442">
          <cell r="Q442" t="str">
            <v>23300</v>
          </cell>
          <cell r="R442">
            <v>482</v>
          </cell>
          <cell r="S442">
            <v>474</v>
          </cell>
          <cell r="T442">
            <v>422</v>
          </cell>
          <cell r="U442">
            <v>436</v>
          </cell>
          <cell r="V442">
            <v>405</v>
          </cell>
          <cell r="W442">
            <v>291</v>
          </cell>
          <cell r="X442">
            <v>267</v>
          </cell>
          <cell r="Y442">
            <v>244</v>
          </cell>
          <cell r="Z442">
            <v>356</v>
          </cell>
          <cell r="AA442">
            <v>219</v>
          </cell>
        </row>
        <row r="443">
          <cell r="Q443" t="str">
            <v>23350</v>
          </cell>
          <cell r="R443">
            <v>584</v>
          </cell>
          <cell r="S443">
            <v>1224</v>
          </cell>
          <cell r="T443">
            <v>1332</v>
          </cell>
          <cell r="U443">
            <v>1213</v>
          </cell>
          <cell r="V443">
            <v>2220</v>
          </cell>
          <cell r="W443">
            <v>2180</v>
          </cell>
          <cell r="X443">
            <v>2116</v>
          </cell>
          <cell r="Y443">
            <v>2075</v>
          </cell>
          <cell r="Z443">
            <v>1990</v>
          </cell>
          <cell r="AA443">
            <v>1956</v>
          </cell>
        </row>
        <row r="444">
          <cell r="Q444" t="str">
            <v>23417</v>
          </cell>
          <cell r="R444">
            <v>5379</v>
          </cell>
          <cell r="S444">
            <v>5174</v>
          </cell>
          <cell r="T444">
            <v>4922</v>
          </cell>
          <cell r="U444">
            <v>4781</v>
          </cell>
          <cell r="V444">
            <v>4807</v>
          </cell>
          <cell r="W444">
            <v>4621</v>
          </cell>
          <cell r="X444">
            <v>4335</v>
          </cell>
          <cell r="Y444">
            <v>4174</v>
          </cell>
          <cell r="Z444">
            <v>4044</v>
          </cell>
          <cell r="AA444">
            <v>3595</v>
          </cell>
        </row>
        <row r="445">
          <cell r="Q445" t="str">
            <v>23419</v>
          </cell>
          <cell r="R445">
            <v>232</v>
          </cell>
          <cell r="S445">
            <v>215</v>
          </cell>
          <cell r="T445">
            <v>198</v>
          </cell>
          <cell r="U445">
            <v>191</v>
          </cell>
          <cell r="V445">
            <v>168</v>
          </cell>
          <cell r="W445">
            <v>136</v>
          </cell>
          <cell r="X445">
            <v>124</v>
          </cell>
          <cell r="Y445">
            <v>127</v>
          </cell>
          <cell r="Z445">
            <v>124</v>
          </cell>
          <cell r="AA445">
            <v>117</v>
          </cell>
        </row>
        <row r="446">
          <cell r="Q446" t="str">
            <v>23464</v>
          </cell>
          <cell r="R446">
            <v>318</v>
          </cell>
          <cell r="S446">
            <v>484</v>
          </cell>
          <cell r="T446">
            <v>457</v>
          </cell>
          <cell r="U446">
            <v>472</v>
          </cell>
          <cell r="V446">
            <v>867</v>
          </cell>
          <cell r="W446">
            <v>846</v>
          </cell>
          <cell r="X446">
            <v>834</v>
          </cell>
          <cell r="Y446">
            <v>835</v>
          </cell>
          <cell r="Z446">
            <v>811</v>
          </cell>
          <cell r="AA446">
            <v>817</v>
          </cell>
        </row>
        <row r="447">
          <cell r="Q447" t="str">
            <v>23466</v>
          </cell>
          <cell r="R447">
            <v>3446</v>
          </cell>
          <cell r="S447">
            <v>4463</v>
          </cell>
          <cell r="T447">
            <v>3705</v>
          </cell>
          <cell r="U447">
            <v>3420</v>
          </cell>
          <cell r="V447">
            <v>3228</v>
          </cell>
          <cell r="W447">
            <v>3081</v>
          </cell>
          <cell r="X447">
            <v>3020</v>
          </cell>
          <cell r="Y447">
            <v>2904</v>
          </cell>
          <cell r="Z447">
            <v>2643</v>
          </cell>
          <cell r="AA447">
            <v>2341</v>
          </cell>
        </row>
        <row r="448">
          <cell r="Q448" t="str">
            <v>23500</v>
          </cell>
          <cell r="R448">
            <v>178</v>
          </cell>
          <cell r="S448">
            <v>329</v>
          </cell>
          <cell r="T448">
            <v>308</v>
          </cell>
          <cell r="U448">
            <v>307</v>
          </cell>
          <cell r="V448">
            <v>632</v>
          </cell>
          <cell r="W448">
            <v>625</v>
          </cell>
          <cell r="X448">
            <v>622</v>
          </cell>
          <cell r="Y448">
            <v>613</v>
          </cell>
          <cell r="Z448">
            <v>607</v>
          </cell>
          <cell r="AA448">
            <v>597</v>
          </cell>
        </row>
        <row r="449">
          <cell r="Q449" t="str">
            <v>23555</v>
          </cell>
          <cell r="R449">
            <v>4126</v>
          </cell>
          <cell r="S449">
            <v>3988</v>
          </cell>
          <cell r="T449">
            <v>4085</v>
          </cell>
          <cell r="U449">
            <v>3745</v>
          </cell>
          <cell r="V449">
            <v>3551</v>
          </cell>
          <cell r="W449">
            <v>3331</v>
          </cell>
          <cell r="X449">
            <v>3092</v>
          </cell>
          <cell r="Y449">
            <v>2935</v>
          </cell>
          <cell r="Z449">
            <v>3937</v>
          </cell>
          <cell r="AA449">
            <v>4438</v>
          </cell>
        </row>
        <row r="450">
          <cell r="Q450" t="str">
            <v>23570</v>
          </cell>
          <cell r="R450">
            <v>1035</v>
          </cell>
          <cell r="S450">
            <v>1441</v>
          </cell>
          <cell r="T450">
            <v>1429</v>
          </cell>
          <cell r="U450">
            <v>1369</v>
          </cell>
          <cell r="V450">
            <v>2391</v>
          </cell>
          <cell r="W450">
            <v>2468</v>
          </cell>
          <cell r="X450">
            <v>2394</v>
          </cell>
          <cell r="Y450">
            <v>2314</v>
          </cell>
          <cell r="Z450">
            <v>2250</v>
          </cell>
          <cell r="AA450">
            <v>2147</v>
          </cell>
        </row>
        <row r="451">
          <cell r="Q451" t="str">
            <v>23574</v>
          </cell>
          <cell r="R451">
            <v>319</v>
          </cell>
          <cell r="S451">
            <v>314</v>
          </cell>
          <cell r="T451">
            <v>314</v>
          </cell>
          <cell r="U451">
            <v>322</v>
          </cell>
          <cell r="V451">
            <v>281</v>
          </cell>
          <cell r="W451">
            <v>233</v>
          </cell>
          <cell r="X451">
            <v>197</v>
          </cell>
          <cell r="Y451">
            <v>150</v>
          </cell>
          <cell r="Z451">
            <v>124</v>
          </cell>
          <cell r="AA451">
            <v>116</v>
          </cell>
        </row>
        <row r="452">
          <cell r="Q452" t="str">
            <v>23580</v>
          </cell>
          <cell r="R452">
            <v>279</v>
          </cell>
          <cell r="S452">
            <v>280</v>
          </cell>
          <cell r="T452">
            <v>287</v>
          </cell>
          <cell r="U452">
            <v>265</v>
          </cell>
          <cell r="V452">
            <v>714</v>
          </cell>
          <cell r="W452">
            <v>699</v>
          </cell>
          <cell r="X452">
            <v>208</v>
          </cell>
          <cell r="Y452">
            <v>192</v>
          </cell>
          <cell r="Z452">
            <v>194</v>
          </cell>
          <cell r="AA452">
            <v>169</v>
          </cell>
        </row>
        <row r="453">
          <cell r="Q453" t="str">
            <v>23586</v>
          </cell>
          <cell r="R453">
            <v>25</v>
          </cell>
          <cell r="S453">
            <v>168</v>
          </cell>
          <cell r="T453">
            <v>166</v>
          </cell>
          <cell r="U453">
            <v>166</v>
          </cell>
          <cell r="V453">
            <v>458</v>
          </cell>
          <cell r="W453">
            <v>450</v>
          </cell>
          <cell r="X453">
            <v>449</v>
          </cell>
          <cell r="Y453">
            <v>443</v>
          </cell>
          <cell r="Z453">
            <v>442</v>
          </cell>
          <cell r="AA453">
            <v>441</v>
          </cell>
        </row>
        <row r="454">
          <cell r="Q454" t="str">
            <v>23660</v>
          </cell>
          <cell r="R454">
            <v>6767</v>
          </cell>
          <cell r="S454">
            <v>6680</v>
          </cell>
          <cell r="T454">
            <v>6476</v>
          </cell>
          <cell r="U454">
            <v>6040</v>
          </cell>
          <cell r="V454">
            <v>5668</v>
          </cell>
          <cell r="W454">
            <v>5616</v>
          </cell>
          <cell r="X454">
            <v>4777</v>
          </cell>
          <cell r="Y454">
            <v>4112</v>
          </cell>
          <cell r="Z454">
            <v>4848</v>
          </cell>
          <cell r="AA454">
            <v>3899</v>
          </cell>
        </row>
        <row r="455">
          <cell r="Q455" t="str">
            <v>23670</v>
          </cell>
          <cell r="R455">
            <v>688</v>
          </cell>
          <cell r="S455">
            <v>694</v>
          </cell>
          <cell r="T455">
            <v>670</v>
          </cell>
          <cell r="U455">
            <v>637</v>
          </cell>
          <cell r="V455">
            <v>1092</v>
          </cell>
          <cell r="W455">
            <v>898</v>
          </cell>
          <cell r="X455">
            <v>629</v>
          </cell>
          <cell r="Y455">
            <v>618</v>
          </cell>
          <cell r="Z455">
            <v>583</v>
          </cell>
          <cell r="AA455">
            <v>593</v>
          </cell>
        </row>
        <row r="456">
          <cell r="Q456" t="str">
            <v>23672</v>
          </cell>
          <cell r="R456">
            <v>1577</v>
          </cell>
          <cell r="S456">
            <v>2139</v>
          </cell>
          <cell r="T456">
            <v>2158</v>
          </cell>
          <cell r="U456">
            <v>2203</v>
          </cell>
          <cell r="V456">
            <v>3190</v>
          </cell>
          <cell r="W456">
            <v>3151</v>
          </cell>
          <cell r="X456">
            <v>3142</v>
          </cell>
          <cell r="Y456">
            <v>3116</v>
          </cell>
          <cell r="Z456">
            <v>3017</v>
          </cell>
          <cell r="AA456">
            <v>2953</v>
          </cell>
        </row>
        <row r="457">
          <cell r="Q457" t="str">
            <v>23675</v>
          </cell>
          <cell r="R457">
            <v>448</v>
          </cell>
          <cell r="S457">
            <v>404</v>
          </cell>
          <cell r="T457">
            <v>386</v>
          </cell>
          <cell r="U457">
            <v>385</v>
          </cell>
          <cell r="V457">
            <v>339</v>
          </cell>
          <cell r="W457">
            <v>253</v>
          </cell>
          <cell r="X457">
            <v>198</v>
          </cell>
          <cell r="Y457">
            <v>203</v>
          </cell>
          <cell r="Z457">
            <v>192</v>
          </cell>
          <cell r="AA457">
            <v>187</v>
          </cell>
        </row>
        <row r="458">
          <cell r="Q458" t="str">
            <v>23678</v>
          </cell>
          <cell r="R458">
            <v>266</v>
          </cell>
          <cell r="S458">
            <v>273</v>
          </cell>
          <cell r="T458">
            <v>334</v>
          </cell>
          <cell r="U458">
            <v>334</v>
          </cell>
          <cell r="V458">
            <v>354</v>
          </cell>
          <cell r="W458">
            <v>196</v>
          </cell>
          <cell r="X458">
            <v>187</v>
          </cell>
          <cell r="Y458">
            <v>164</v>
          </cell>
          <cell r="Z458">
            <v>249</v>
          </cell>
          <cell r="AA458">
            <v>149</v>
          </cell>
        </row>
        <row r="459">
          <cell r="Q459" t="str">
            <v>23682</v>
          </cell>
          <cell r="R459">
            <v>9</v>
          </cell>
          <cell r="S459">
            <v>199</v>
          </cell>
          <cell r="T459">
            <v>270</v>
          </cell>
          <cell r="U459">
            <v>272</v>
          </cell>
          <cell r="V459">
            <v>658</v>
          </cell>
          <cell r="W459">
            <v>588</v>
          </cell>
          <cell r="X459">
            <v>654</v>
          </cell>
          <cell r="Y459">
            <v>647</v>
          </cell>
          <cell r="Z459">
            <v>660</v>
          </cell>
          <cell r="AA459">
            <v>649</v>
          </cell>
        </row>
        <row r="460">
          <cell r="Q460" t="str">
            <v>23686</v>
          </cell>
          <cell r="R460">
            <v>1282</v>
          </cell>
          <cell r="S460">
            <v>1253</v>
          </cell>
          <cell r="T460">
            <v>1170</v>
          </cell>
          <cell r="U460">
            <v>1150</v>
          </cell>
          <cell r="V460">
            <v>1088</v>
          </cell>
          <cell r="W460">
            <v>999</v>
          </cell>
          <cell r="X460">
            <v>939</v>
          </cell>
          <cell r="Y460">
            <v>876</v>
          </cell>
          <cell r="Z460">
            <v>784</v>
          </cell>
          <cell r="AA460">
            <v>700</v>
          </cell>
        </row>
        <row r="461">
          <cell r="Q461" t="str">
            <v>23807</v>
          </cell>
          <cell r="R461">
            <v>3748</v>
          </cell>
          <cell r="S461">
            <v>4908</v>
          </cell>
          <cell r="T461">
            <v>4950</v>
          </cell>
          <cell r="U461">
            <v>4958</v>
          </cell>
          <cell r="V461">
            <v>8341</v>
          </cell>
          <cell r="W461">
            <v>7853</v>
          </cell>
          <cell r="X461">
            <v>7852</v>
          </cell>
          <cell r="Y461">
            <v>8005</v>
          </cell>
          <cell r="Z461">
            <v>8050</v>
          </cell>
          <cell r="AA461">
            <v>7790</v>
          </cell>
        </row>
        <row r="462">
          <cell r="Q462" t="str">
            <v>23815</v>
          </cell>
          <cell r="R462">
            <v>359</v>
          </cell>
          <cell r="S462">
            <v>494</v>
          </cell>
          <cell r="T462">
            <v>467</v>
          </cell>
          <cell r="U462">
            <v>438</v>
          </cell>
          <cell r="V462">
            <v>748</v>
          </cell>
          <cell r="W462">
            <v>691</v>
          </cell>
          <cell r="X462">
            <v>660</v>
          </cell>
          <cell r="Y462">
            <v>649</v>
          </cell>
          <cell r="Z462">
            <v>617</v>
          </cell>
          <cell r="AA462">
            <v>603</v>
          </cell>
        </row>
        <row r="463">
          <cell r="Q463" t="str">
            <v>23855</v>
          </cell>
          <cell r="R463">
            <v>1226</v>
          </cell>
          <cell r="S463">
            <v>1524</v>
          </cell>
          <cell r="T463">
            <v>1466</v>
          </cell>
          <cell r="U463">
            <v>1480</v>
          </cell>
          <cell r="V463">
            <v>2461</v>
          </cell>
          <cell r="W463">
            <v>2384</v>
          </cell>
          <cell r="X463">
            <v>2446</v>
          </cell>
          <cell r="Y463">
            <v>2390</v>
          </cell>
          <cell r="Z463">
            <v>2523</v>
          </cell>
          <cell r="AA463">
            <v>2463</v>
          </cell>
        </row>
        <row r="464">
          <cell r="Q464" t="str">
            <v>25001</v>
          </cell>
          <cell r="R464">
            <v>134</v>
          </cell>
          <cell r="S464">
            <v>1075</v>
          </cell>
          <cell r="T464">
            <v>1069</v>
          </cell>
          <cell r="U464">
            <v>1431</v>
          </cell>
          <cell r="V464">
            <v>1572</v>
          </cell>
          <cell r="W464">
            <v>1657</v>
          </cell>
          <cell r="X464">
            <v>1529</v>
          </cell>
          <cell r="Y464">
            <v>1642</v>
          </cell>
          <cell r="Z464">
            <v>1558</v>
          </cell>
          <cell r="AA464">
            <v>1763</v>
          </cell>
        </row>
        <row r="465">
          <cell r="Q465" t="str">
            <v>25019</v>
          </cell>
          <cell r="R465">
            <v>261</v>
          </cell>
          <cell r="S465">
            <v>283</v>
          </cell>
          <cell r="T465">
            <v>300</v>
          </cell>
          <cell r="U465">
            <v>295</v>
          </cell>
          <cell r="V465">
            <v>367</v>
          </cell>
          <cell r="W465">
            <v>234</v>
          </cell>
          <cell r="X465">
            <v>377</v>
          </cell>
          <cell r="Y465">
            <v>391</v>
          </cell>
          <cell r="Z465">
            <v>543</v>
          </cell>
          <cell r="AA465">
            <v>491</v>
          </cell>
        </row>
        <row r="466">
          <cell r="Q466" t="str">
            <v>25035</v>
          </cell>
          <cell r="R466">
            <v>1486</v>
          </cell>
          <cell r="S466">
            <v>1894</v>
          </cell>
          <cell r="T466">
            <v>1830</v>
          </cell>
          <cell r="U466">
            <v>1769</v>
          </cell>
          <cell r="V466">
            <v>1502</v>
          </cell>
          <cell r="W466">
            <v>1429</v>
          </cell>
          <cell r="X466">
            <v>1437</v>
          </cell>
          <cell r="Y466">
            <v>1718</v>
          </cell>
          <cell r="Z466">
            <v>2643</v>
          </cell>
          <cell r="AA466">
            <v>1770</v>
          </cell>
        </row>
        <row r="467">
          <cell r="Q467" t="str">
            <v>25040</v>
          </cell>
          <cell r="R467">
            <v>862</v>
          </cell>
          <cell r="S467">
            <v>967</v>
          </cell>
          <cell r="T467">
            <v>980</v>
          </cell>
          <cell r="U467">
            <v>1017</v>
          </cell>
          <cell r="V467">
            <v>1014</v>
          </cell>
          <cell r="W467">
            <v>1014</v>
          </cell>
          <cell r="X467">
            <v>893</v>
          </cell>
          <cell r="Y467">
            <v>799</v>
          </cell>
          <cell r="Z467">
            <v>1727</v>
          </cell>
          <cell r="AA467">
            <v>2724</v>
          </cell>
        </row>
        <row r="468">
          <cell r="Q468" t="str">
            <v>25053</v>
          </cell>
          <cell r="R468">
            <v>537</v>
          </cell>
          <cell r="S468">
            <v>539</v>
          </cell>
          <cell r="T468">
            <v>579</v>
          </cell>
          <cell r="U468">
            <v>571</v>
          </cell>
          <cell r="V468">
            <v>627</v>
          </cell>
          <cell r="W468">
            <v>579</v>
          </cell>
          <cell r="X468">
            <v>621</v>
          </cell>
          <cell r="Y468">
            <v>574</v>
          </cell>
          <cell r="Z468">
            <v>1075</v>
          </cell>
          <cell r="AA468">
            <v>120</v>
          </cell>
        </row>
        <row r="469">
          <cell r="Q469" t="str">
            <v>25086</v>
          </cell>
          <cell r="R469">
            <v>6</v>
          </cell>
          <cell r="S469">
            <v>5</v>
          </cell>
          <cell r="T469">
            <v>41</v>
          </cell>
          <cell r="U469">
            <v>56</v>
          </cell>
          <cell r="V469">
            <v>60</v>
          </cell>
          <cell r="W469">
            <v>59</v>
          </cell>
          <cell r="X469">
            <v>1</v>
          </cell>
          <cell r="Y469">
            <v>89</v>
          </cell>
          <cell r="Z469">
            <v>43</v>
          </cell>
          <cell r="AA469">
            <v>74</v>
          </cell>
        </row>
        <row r="470">
          <cell r="Q470" t="str">
            <v>25095</v>
          </cell>
          <cell r="R470">
            <v>9</v>
          </cell>
          <cell r="S470">
            <v>8</v>
          </cell>
          <cell r="T470">
            <v>7</v>
          </cell>
          <cell r="U470">
            <v>4</v>
          </cell>
          <cell r="V470">
            <v>3</v>
          </cell>
          <cell r="W470">
            <v>3</v>
          </cell>
          <cell r="X470">
            <v>3</v>
          </cell>
          <cell r="Y470">
            <v>3</v>
          </cell>
          <cell r="Z470">
            <v>3</v>
          </cell>
          <cell r="AA470">
            <v>2</v>
          </cell>
        </row>
        <row r="471">
          <cell r="Q471" t="str">
            <v>25099</v>
          </cell>
          <cell r="R471">
            <v>428</v>
          </cell>
          <cell r="S471">
            <v>421</v>
          </cell>
          <cell r="T471">
            <v>425</v>
          </cell>
          <cell r="U471">
            <v>170</v>
          </cell>
          <cell r="V471">
            <v>435</v>
          </cell>
          <cell r="W471">
            <v>431</v>
          </cell>
          <cell r="X471">
            <v>695</v>
          </cell>
          <cell r="Y471">
            <v>712</v>
          </cell>
          <cell r="Z471">
            <v>1545</v>
          </cell>
          <cell r="AA471">
            <v>1165</v>
          </cell>
        </row>
        <row r="472">
          <cell r="Q472" t="str">
            <v>25120</v>
          </cell>
          <cell r="R472">
            <v>39</v>
          </cell>
          <cell r="S472">
            <v>47</v>
          </cell>
          <cell r="T472">
            <v>47</v>
          </cell>
          <cell r="U472">
            <v>48</v>
          </cell>
          <cell r="V472">
            <v>41</v>
          </cell>
          <cell r="W472">
            <v>37</v>
          </cell>
          <cell r="X472">
            <v>129</v>
          </cell>
          <cell r="Y472">
            <v>125</v>
          </cell>
          <cell r="Z472">
            <v>123</v>
          </cell>
          <cell r="AA472">
            <v>28</v>
          </cell>
        </row>
        <row r="473">
          <cell r="Q473" t="str">
            <v>25123</v>
          </cell>
          <cell r="R473">
            <v>177</v>
          </cell>
          <cell r="S473">
            <v>180</v>
          </cell>
          <cell r="T473">
            <v>151</v>
          </cell>
          <cell r="U473">
            <v>224</v>
          </cell>
          <cell r="V473">
            <v>236</v>
          </cell>
          <cell r="W473">
            <v>240</v>
          </cell>
          <cell r="X473">
            <v>240</v>
          </cell>
          <cell r="Y473">
            <v>132</v>
          </cell>
          <cell r="Z473">
            <v>740</v>
          </cell>
          <cell r="AA473">
            <v>529</v>
          </cell>
        </row>
        <row r="474">
          <cell r="Q474" t="str">
            <v>25126</v>
          </cell>
          <cell r="R474">
            <v>24465</v>
          </cell>
          <cell r="S474">
            <v>24901</v>
          </cell>
          <cell r="T474">
            <v>25138</v>
          </cell>
          <cell r="U474">
            <v>25890</v>
          </cell>
          <cell r="V474">
            <v>30327</v>
          </cell>
          <cell r="W474">
            <v>28607</v>
          </cell>
          <cell r="X474">
            <v>29036</v>
          </cell>
          <cell r="Y474">
            <v>29197</v>
          </cell>
          <cell r="Z474">
            <v>29843</v>
          </cell>
          <cell r="AA474">
            <v>29466</v>
          </cell>
        </row>
        <row r="475">
          <cell r="Q475" t="str">
            <v>25148</v>
          </cell>
          <cell r="R475">
            <v>492</v>
          </cell>
          <cell r="S475">
            <v>606</v>
          </cell>
          <cell r="T475">
            <v>676</v>
          </cell>
          <cell r="U475">
            <v>757</v>
          </cell>
          <cell r="V475">
            <v>1032</v>
          </cell>
          <cell r="W475">
            <v>473</v>
          </cell>
          <cell r="X475">
            <v>1548</v>
          </cell>
          <cell r="Y475">
            <v>1379</v>
          </cell>
          <cell r="Z475">
            <v>604</v>
          </cell>
          <cell r="AA475">
            <v>891</v>
          </cell>
        </row>
        <row r="476">
          <cell r="Q476" t="str">
            <v>25151</v>
          </cell>
          <cell r="R476">
            <v>1228</v>
          </cell>
          <cell r="S476">
            <v>1162</v>
          </cell>
          <cell r="T476">
            <v>1186</v>
          </cell>
          <cell r="U476">
            <v>1226</v>
          </cell>
          <cell r="V476">
            <v>2300</v>
          </cell>
          <cell r="W476">
            <v>1209</v>
          </cell>
          <cell r="X476">
            <v>1522</v>
          </cell>
          <cell r="Y476">
            <v>2357</v>
          </cell>
          <cell r="Z476">
            <v>2592</v>
          </cell>
          <cell r="AA476">
            <v>2463</v>
          </cell>
        </row>
        <row r="477">
          <cell r="Q477" t="str">
            <v>25154</v>
          </cell>
          <cell r="R477">
            <v>134</v>
          </cell>
          <cell r="S477">
            <v>527</v>
          </cell>
          <cell r="T477">
            <v>624</v>
          </cell>
          <cell r="U477">
            <v>261</v>
          </cell>
          <cell r="V477">
            <v>387</v>
          </cell>
          <cell r="W477">
            <v>383</v>
          </cell>
          <cell r="X477">
            <v>434</v>
          </cell>
          <cell r="Y477">
            <v>328</v>
          </cell>
          <cell r="Z477">
            <v>434</v>
          </cell>
          <cell r="AA477">
            <v>486</v>
          </cell>
        </row>
        <row r="478">
          <cell r="Q478" t="str">
            <v>25168</v>
          </cell>
          <cell r="R478">
            <v>17</v>
          </cell>
          <cell r="S478">
            <v>19</v>
          </cell>
          <cell r="T478">
            <v>20</v>
          </cell>
          <cell r="U478">
            <v>13</v>
          </cell>
          <cell r="V478">
            <v>13</v>
          </cell>
          <cell r="W478">
            <v>10</v>
          </cell>
          <cell r="X478">
            <v>6</v>
          </cell>
          <cell r="Y478">
            <v>5</v>
          </cell>
          <cell r="Z478">
            <v>4</v>
          </cell>
          <cell r="AA478">
            <v>2</v>
          </cell>
        </row>
        <row r="479">
          <cell r="Q479" t="str">
            <v>25175</v>
          </cell>
          <cell r="R479">
            <v>38952</v>
          </cell>
          <cell r="S479">
            <v>37998</v>
          </cell>
          <cell r="T479">
            <v>38014</v>
          </cell>
          <cell r="U479">
            <v>39550</v>
          </cell>
          <cell r="V479">
            <v>40337</v>
          </cell>
          <cell r="W479">
            <v>40595</v>
          </cell>
          <cell r="X479">
            <v>43380</v>
          </cell>
          <cell r="Y479">
            <v>41583</v>
          </cell>
          <cell r="Z479">
            <v>46421</v>
          </cell>
          <cell r="AA479">
            <v>45435</v>
          </cell>
        </row>
        <row r="480">
          <cell r="Q480" t="str">
            <v>25178</v>
          </cell>
          <cell r="R480">
            <v>89</v>
          </cell>
          <cell r="S480">
            <v>91</v>
          </cell>
          <cell r="T480">
            <v>138</v>
          </cell>
          <cell r="U480">
            <v>253</v>
          </cell>
          <cell r="V480">
            <v>160</v>
          </cell>
          <cell r="W480">
            <v>192</v>
          </cell>
          <cell r="X480">
            <v>230</v>
          </cell>
          <cell r="Y480">
            <v>559</v>
          </cell>
          <cell r="Z480">
            <v>764</v>
          </cell>
          <cell r="AA480">
            <v>754</v>
          </cell>
        </row>
        <row r="481">
          <cell r="Q481" t="str">
            <v>25181</v>
          </cell>
          <cell r="R481">
            <v>1021</v>
          </cell>
          <cell r="S481">
            <v>1036</v>
          </cell>
          <cell r="T481">
            <v>1069</v>
          </cell>
          <cell r="U481">
            <v>1097</v>
          </cell>
          <cell r="V481">
            <v>464</v>
          </cell>
          <cell r="W481">
            <v>994</v>
          </cell>
          <cell r="X481">
            <v>968</v>
          </cell>
          <cell r="Y481">
            <v>351</v>
          </cell>
          <cell r="Z481">
            <v>288</v>
          </cell>
          <cell r="AA481">
            <v>265</v>
          </cell>
        </row>
        <row r="482">
          <cell r="Q482" t="str">
            <v>25183</v>
          </cell>
          <cell r="R482">
            <v>1245</v>
          </cell>
          <cell r="S482">
            <v>1168</v>
          </cell>
          <cell r="T482">
            <v>1178</v>
          </cell>
          <cell r="U482">
            <v>1129</v>
          </cell>
          <cell r="V482">
            <v>1148</v>
          </cell>
          <cell r="W482">
            <v>1157</v>
          </cell>
          <cell r="X482">
            <v>1407</v>
          </cell>
          <cell r="Y482">
            <v>1440</v>
          </cell>
          <cell r="Z482">
            <v>1414</v>
          </cell>
          <cell r="AA482">
            <v>1590</v>
          </cell>
        </row>
        <row r="483">
          <cell r="Q483" t="str">
            <v>25200</v>
          </cell>
          <cell r="R483">
            <v>2058</v>
          </cell>
          <cell r="S483">
            <v>2134</v>
          </cell>
          <cell r="T483">
            <v>2260</v>
          </cell>
          <cell r="U483">
            <v>2411</v>
          </cell>
          <cell r="V483">
            <v>1857</v>
          </cell>
          <cell r="W483">
            <v>2514</v>
          </cell>
          <cell r="X483">
            <v>1964</v>
          </cell>
          <cell r="Y483">
            <v>2250</v>
          </cell>
          <cell r="Z483">
            <v>2319</v>
          </cell>
          <cell r="AA483">
            <v>3255</v>
          </cell>
        </row>
        <row r="484">
          <cell r="Q484" t="str">
            <v>25214</v>
          </cell>
          <cell r="R484">
            <v>8042</v>
          </cell>
          <cell r="S484">
            <v>8241</v>
          </cell>
          <cell r="T484">
            <v>8276</v>
          </cell>
          <cell r="U484">
            <v>8173</v>
          </cell>
          <cell r="V484">
            <v>8492</v>
          </cell>
          <cell r="W484">
            <v>8731</v>
          </cell>
          <cell r="X484">
            <v>8774</v>
          </cell>
          <cell r="Y484">
            <v>8827</v>
          </cell>
          <cell r="Z484">
            <v>8928</v>
          </cell>
          <cell r="AA484">
            <v>8740</v>
          </cell>
        </row>
        <row r="485">
          <cell r="Q485" t="str">
            <v>25224</v>
          </cell>
          <cell r="R485">
            <v>150</v>
          </cell>
          <cell r="S485">
            <v>279</v>
          </cell>
          <cell r="T485">
            <v>308</v>
          </cell>
          <cell r="U485">
            <v>138</v>
          </cell>
          <cell r="V485">
            <v>559</v>
          </cell>
          <cell r="W485">
            <v>584</v>
          </cell>
          <cell r="X485">
            <v>619</v>
          </cell>
          <cell r="Y485">
            <v>640</v>
          </cell>
          <cell r="Z485">
            <v>664</v>
          </cell>
          <cell r="AA485">
            <v>646</v>
          </cell>
        </row>
        <row r="486">
          <cell r="Q486" t="str">
            <v>25245</v>
          </cell>
          <cell r="R486">
            <v>704</v>
          </cell>
          <cell r="S486">
            <v>716</v>
          </cell>
          <cell r="T486">
            <v>742</v>
          </cell>
          <cell r="U486">
            <v>786</v>
          </cell>
          <cell r="V486">
            <v>999</v>
          </cell>
          <cell r="W486">
            <v>884</v>
          </cell>
          <cell r="X486">
            <v>905</v>
          </cell>
          <cell r="Y486">
            <v>925</v>
          </cell>
          <cell r="Z486">
            <v>3314</v>
          </cell>
          <cell r="AA486">
            <v>2577</v>
          </cell>
        </row>
        <row r="487">
          <cell r="Q487" t="str">
            <v>25258</v>
          </cell>
          <cell r="R487">
            <v>7</v>
          </cell>
          <cell r="S487">
            <v>7</v>
          </cell>
          <cell r="T487">
            <v>6</v>
          </cell>
          <cell r="U487">
            <v>79</v>
          </cell>
          <cell r="V487">
            <v>85</v>
          </cell>
          <cell r="W487">
            <v>84</v>
          </cell>
          <cell r="X487">
            <v>115</v>
          </cell>
          <cell r="Y487">
            <v>126</v>
          </cell>
          <cell r="Z487">
            <v>117</v>
          </cell>
          <cell r="AA487">
            <v>103</v>
          </cell>
        </row>
        <row r="488">
          <cell r="Q488" t="str">
            <v>25260</v>
          </cell>
          <cell r="R488">
            <v>953</v>
          </cell>
          <cell r="S488">
            <v>991</v>
          </cell>
          <cell r="T488">
            <v>924</v>
          </cell>
          <cell r="U488">
            <v>547</v>
          </cell>
          <cell r="V488">
            <v>888</v>
          </cell>
          <cell r="W488">
            <v>860</v>
          </cell>
          <cell r="X488">
            <v>2821</v>
          </cell>
          <cell r="Y488">
            <v>3090</v>
          </cell>
          <cell r="Z488">
            <v>5041</v>
          </cell>
          <cell r="AA488">
            <v>4398</v>
          </cell>
        </row>
        <row r="489">
          <cell r="Q489" t="str">
            <v>25269</v>
          </cell>
          <cell r="R489">
            <v>22478</v>
          </cell>
          <cell r="S489">
            <v>22677</v>
          </cell>
          <cell r="T489">
            <v>22521</v>
          </cell>
          <cell r="U489">
            <v>22284</v>
          </cell>
          <cell r="V489">
            <v>21997</v>
          </cell>
          <cell r="W489">
            <v>21724</v>
          </cell>
          <cell r="X489">
            <v>26562</v>
          </cell>
          <cell r="Y489">
            <v>27103</v>
          </cell>
          <cell r="Z489">
            <v>32101</v>
          </cell>
          <cell r="AA489">
            <v>27626</v>
          </cell>
        </row>
        <row r="490">
          <cell r="Q490" t="str">
            <v>25279</v>
          </cell>
          <cell r="R490">
            <v>165</v>
          </cell>
          <cell r="S490">
            <v>162</v>
          </cell>
          <cell r="T490">
            <v>189</v>
          </cell>
          <cell r="U490">
            <v>242</v>
          </cell>
          <cell r="V490">
            <v>64</v>
          </cell>
          <cell r="W490">
            <v>74</v>
          </cell>
          <cell r="X490">
            <v>95</v>
          </cell>
          <cell r="Y490">
            <v>165</v>
          </cell>
          <cell r="Z490">
            <v>307</v>
          </cell>
          <cell r="AA490">
            <v>301</v>
          </cell>
        </row>
        <row r="491">
          <cell r="Q491" t="str">
            <v>25281</v>
          </cell>
          <cell r="R491">
            <v>40</v>
          </cell>
          <cell r="S491">
            <v>39</v>
          </cell>
          <cell r="T491">
            <v>40</v>
          </cell>
          <cell r="U491">
            <v>139</v>
          </cell>
          <cell r="V491">
            <v>255</v>
          </cell>
          <cell r="W491">
            <v>254</v>
          </cell>
          <cell r="X491">
            <v>245</v>
          </cell>
          <cell r="Y491">
            <v>239</v>
          </cell>
          <cell r="Z491">
            <v>398</v>
          </cell>
          <cell r="AA491">
            <v>337</v>
          </cell>
        </row>
        <row r="492">
          <cell r="Q492" t="str">
            <v>25286</v>
          </cell>
          <cell r="R492">
            <v>22325</v>
          </cell>
          <cell r="S492">
            <v>22290</v>
          </cell>
          <cell r="T492">
            <v>21988</v>
          </cell>
          <cell r="U492">
            <v>22699</v>
          </cell>
          <cell r="V492">
            <v>22790</v>
          </cell>
          <cell r="W492">
            <v>23184</v>
          </cell>
          <cell r="X492">
            <v>23040</v>
          </cell>
          <cell r="Y492">
            <v>22975</v>
          </cell>
          <cell r="Z492">
            <v>23215</v>
          </cell>
          <cell r="AA492">
            <v>23276</v>
          </cell>
        </row>
        <row r="493">
          <cell r="Q493" t="str">
            <v>25288</v>
          </cell>
          <cell r="R493">
            <v>51</v>
          </cell>
          <cell r="S493">
            <v>11</v>
          </cell>
          <cell r="T493">
            <v>46</v>
          </cell>
          <cell r="U493">
            <v>84</v>
          </cell>
          <cell r="V493">
            <v>317</v>
          </cell>
          <cell r="W493">
            <v>336</v>
          </cell>
          <cell r="X493">
            <v>373</v>
          </cell>
          <cell r="Y493">
            <v>371</v>
          </cell>
          <cell r="Z493">
            <v>397</v>
          </cell>
          <cell r="AA493">
            <v>393</v>
          </cell>
        </row>
        <row r="494">
          <cell r="Q494" t="str">
            <v>25290</v>
          </cell>
          <cell r="R494">
            <v>33813</v>
          </cell>
          <cell r="S494">
            <v>33470</v>
          </cell>
          <cell r="T494">
            <v>33870</v>
          </cell>
          <cell r="U494">
            <v>35216</v>
          </cell>
          <cell r="V494">
            <v>35841</v>
          </cell>
          <cell r="W494">
            <v>34556</v>
          </cell>
          <cell r="X494">
            <v>34812</v>
          </cell>
          <cell r="Y494">
            <v>35399</v>
          </cell>
          <cell r="Z494">
            <v>39048</v>
          </cell>
          <cell r="AA494">
            <v>35714</v>
          </cell>
        </row>
        <row r="495">
          <cell r="Q495" t="str">
            <v>25293</v>
          </cell>
          <cell r="R495">
            <v>98</v>
          </cell>
          <cell r="S495">
            <v>97</v>
          </cell>
          <cell r="T495">
            <v>78</v>
          </cell>
          <cell r="U495">
            <v>78</v>
          </cell>
          <cell r="V495">
            <v>71</v>
          </cell>
          <cell r="W495">
            <v>76</v>
          </cell>
          <cell r="X495">
            <v>77</v>
          </cell>
          <cell r="Y495">
            <v>75</v>
          </cell>
          <cell r="Z495">
            <v>75</v>
          </cell>
          <cell r="AA495">
            <v>74</v>
          </cell>
        </row>
        <row r="496">
          <cell r="Q496" t="str">
            <v>25295</v>
          </cell>
          <cell r="R496">
            <v>2150</v>
          </cell>
          <cell r="S496">
            <v>2281</v>
          </cell>
          <cell r="T496">
            <v>2421</v>
          </cell>
          <cell r="U496">
            <v>2599</v>
          </cell>
          <cell r="V496">
            <v>1465</v>
          </cell>
          <cell r="W496">
            <v>2581</v>
          </cell>
          <cell r="X496">
            <v>2741</v>
          </cell>
          <cell r="Y496">
            <v>2794</v>
          </cell>
          <cell r="Z496">
            <v>3071</v>
          </cell>
          <cell r="AA496">
            <v>3237</v>
          </cell>
        </row>
        <row r="497">
          <cell r="Q497" t="str">
            <v>25297</v>
          </cell>
          <cell r="R497">
            <v>330</v>
          </cell>
          <cell r="S497">
            <v>1366</v>
          </cell>
          <cell r="T497">
            <v>396</v>
          </cell>
          <cell r="U497">
            <v>406</v>
          </cell>
          <cell r="V497">
            <v>332</v>
          </cell>
          <cell r="W497">
            <v>325</v>
          </cell>
          <cell r="X497">
            <v>381</v>
          </cell>
          <cell r="Y497">
            <v>388</v>
          </cell>
          <cell r="Z497">
            <v>252</v>
          </cell>
          <cell r="AA497">
            <v>473</v>
          </cell>
        </row>
        <row r="498">
          <cell r="Q498" t="str">
            <v>25299</v>
          </cell>
          <cell r="R498">
            <v>56</v>
          </cell>
          <cell r="S498">
            <v>57</v>
          </cell>
          <cell r="T498">
            <v>47</v>
          </cell>
          <cell r="U498">
            <v>246</v>
          </cell>
          <cell r="V498">
            <v>271</v>
          </cell>
          <cell r="W498">
            <v>248</v>
          </cell>
          <cell r="X498">
            <v>236</v>
          </cell>
          <cell r="Y498">
            <v>277</v>
          </cell>
          <cell r="Z498">
            <v>302</v>
          </cell>
          <cell r="AA498">
            <v>297</v>
          </cell>
        </row>
        <row r="499">
          <cell r="Q499" t="str">
            <v>25307</v>
          </cell>
          <cell r="R499">
            <v>21030</v>
          </cell>
          <cell r="S499">
            <v>21201</v>
          </cell>
          <cell r="T499">
            <v>21074</v>
          </cell>
          <cell r="U499">
            <v>21674</v>
          </cell>
          <cell r="V499">
            <v>21227</v>
          </cell>
          <cell r="W499">
            <v>21137</v>
          </cell>
          <cell r="X499">
            <v>21686</v>
          </cell>
          <cell r="Y499">
            <v>21963</v>
          </cell>
          <cell r="Z499">
            <v>23956</v>
          </cell>
          <cell r="AA499">
            <v>22202</v>
          </cell>
        </row>
        <row r="500">
          <cell r="Q500" t="str">
            <v>25312</v>
          </cell>
          <cell r="R500">
            <v>416</v>
          </cell>
          <cell r="S500">
            <v>433</v>
          </cell>
          <cell r="T500">
            <v>446</v>
          </cell>
          <cell r="U500">
            <v>472</v>
          </cell>
          <cell r="V500">
            <v>207</v>
          </cell>
          <cell r="W500">
            <v>295</v>
          </cell>
          <cell r="X500">
            <v>453</v>
          </cell>
          <cell r="Y500">
            <v>467</v>
          </cell>
          <cell r="Z500">
            <v>388</v>
          </cell>
          <cell r="AA500">
            <v>285</v>
          </cell>
        </row>
        <row r="501">
          <cell r="Q501" t="str">
            <v>25317</v>
          </cell>
          <cell r="R501">
            <v>561</v>
          </cell>
          <cell r="S501">
            <v>898</v>
          </cell>
          <cell r="T501">
            <v>803</v>
          </cell>
          <cell r="U501">
            <v>632</v>
          </cell>
          <cell r="V501">
            <v>1373</v>
          </cell>
          <cell r="W501">
            <v>1334</v>
          </cell>
          <cell r="X501">
            <v>2139</v>
          </cell>
          <cell r="Y501">
            <v>1518</v>
          </cell>
          <cell r="Z501">
            <v>1079</v>
          </cell>
          <cell r="AA501">
            <v>4599</v>
          </cell>
        </row>
        <row r="502">
          <cell r="Q502" t="str">
            <v>25320</v>
          </cell>
          <cell r="R502">
            <v>1051</v>
          </cell>
          <cell r="S502">
            <v>1042</v>
          </cell>
          <cell r="T502">
            <v>1366</v>
          </cell>
          <cell r="U502">
            <v>1198</v>
          </cell>
          <cell r="V502">
            <v>1754</v>
          </cell>
          <cell r="W502">
            <v>2294</v>
          </cell>
          <cell r="X502">
            <v>2109</v>
          </cell>
          <cell r="Y502">
            <v>1238</v>
          </cell>
          <cell r="Z502">
            <v>2040</v>
          </cell>
          <cell r="AA502">
            <v>2243</v>
          </cell>
        </row>
        <row r="503">
          <cell r="Q503" t="str">
            <v>25322</v>
          </cell>
          <cell r="R503">
            <v>833</v>
          </cell>
          <cell r="S503">
            <v>815</v>
          </cell>
          <cell r="T503">
            <v>962</v>
          </cell>
          <cell r="U503">
            <v>1723</v>
          </cell>
          <cell r="V503">
            <v>1969</v>
          </cell>
          <cell r="W503">
            <v>1202</v>
          </cell>
          <cell r="X503">
            <v>1227</v>
          </cell>
          <cell r="Y503">
            <v>1172</v>
          </cell>
          <cell r="Z503">
            <v>1320</v>
          </cell>
          <cell r="AA503">
            <v>1077</v>
          </cell>
        </row>
        <row r="504">
          <cell r="Q504" t="str">
            <v>25324</v>
          </cell>
          <cell r="R504">
            <v>13</v>
          </cell>
          <cell r="S504">
            <v>52</v>
          </cell>
          <cell r="T504">
            <v>70</v>
          </cell>
          <cell r="U504">
            <v>24</v>
          </cell>
          <cell r="V504">
            <v>21</v>
          </cell>
          <cell r="W504">
            <v>22</v>
          </cell>
          <cell r="X504">
            <v>4</v>
          </cell>
          <cell r="Y504">
            <v>25</v>
          </cell>
          <cell r="Z504">
            <v>29</v>
          </cell>
          <cell r="AA504">
            <v>32</v>
          </cell>
        </row>
        <row r="505">
          <cell r="Q505" t="str">
            <v>25326</v>
          </cell>
          <cell r="R505">
            <v>274</v>
          </cell>
          <cell r="S505">
            <v>321</v>
          </cell>
          <cell r="T505">
            <v>272</v>
          </cell>
          <cell r="U505">
            <v>284</v>
          </cell>
          <cell r="V505">
            <v>270</v>
          </cell>
          <cell r="W505">
            <v>304</v>
          </cell>
          <cell r="X505">
            <v>303</v>
          </cell>
          <cell r="Y505">
            <v>270</v>
          </cell>
          <cell r="Z505">
            <v>254</v>
          </cell>
          <cell r="AA505">
            <v>230</v>
          </cell>
        </row>
        <row r="506">
          <cell r="Q506" t="str">
            <v>25328</v>
          </cell>
          <cell r="R506">
            <v>85</v>
          </cell>
          <cell r="S506">
            <v>22</v>
          </cell>
          <cell r="T506">
            <v>22</v>
          </cell>
          <cell r="U506">
            <v>19</v>
          </cell>
          <cell r="V506">
            <v>18</v>
          </cell>
          <cell r="W506">
            <v>15</v>
          </cell>
          <cell r="X506">
            <v>94</v>
          </cell>
          <cell r="Y506">
            <v>236</v>
          </cell>
          <cell r="Z506">
            <v>219</v>
          </cell>
          <cell r="AA506">
            <v>14</v>
          </cell>
        </row>
        <row r="507">
          <cell r="Q507" t="str">
            <v>25335</v>
          </cell>
          <cell r="R507">
            <v>180</v>
          </cell>
          <cell r="S507">
            <v>176</v>
          </cell>
          <cell r="T507">
            <v>178</v>
          </cell>
          <cell r="U507">
            <v>212</v>
          </cell>
          <cell r="V507">
            <v>270</v>
          </cell>
          <cell r="W507">
            <v>271</v>
          </cell>
          <cell r="X507">
            <v>274</v>
          </cell>
          <cell r="Y507">
            <v>248</v>
          </cell>
          <cell r="Z507">
            <v>479</v>
          </cell>
          <cell r="AA507">
            <v>403</v>
          </cell>
        </row>
        <row r="508">
          <cell r="Q508" t="str">
            <v>25339</v>
          </cell>
          <cell r="R508">
            <v>2</v>
          </cell>
          <cell r="S508">
            <v>2</v>
          </cell>
          <cell r="T508">
            <v>1</v>
          </cell>
          <cell r="U508">
            <v>1</v>
          </cell>
          <cell r="V508">
            <v>1</v>
          </cell>
          <cell r="W508">
            <v>1</v>
          </cell>
          <cell r="X508">
            <v>1</v>
          </cell>
          <cell r="Y508">
            <v>1</v>
          </cell>
          <cell r="Z508">
            <v>4</v>
          </cell>
          <cell r="AA508">
            <v>3</v>
          </cell>
        </row>
        <row r="509">
          <cell r="Q509" t="str">
            <v>25368</v>
          </cell>
          <cell r="R509">
            <v>5</v>
          </cell>
          <cell r="S509">
            <v>4</v>
          </cell>
          <cell r="T509">
            <v>28</v>
          </cell>
          <cell r="U509">
            <v>37</v>
          </cell>
          <cell r="V509">
            <v>37</v>
          </cell>
          <cell r="W509">
            <v>40</v>
          </cell>
          <cell r="X509">
            <v>2</v>
          </cell>
          <cell r="Y509">
            <v>39</v>
          </cell>
          <cell r="Z509">
            <v>47</v>
          </cell>
          <cell r="AA509">
            <v>48</v>
          </cell>
        </row>
        <row r="510">
          <cell r="Q510" t="str">
            <v>25372</v>
          </cell>
          <cell r="R510">
            <v>134</v>
          </cell>
          <cell r="S510">
            <v>123</v>
          </cell>
          <cell r="T510">
            <v>104</v>
          </cell>
          <cell r="U510">
            <v>103</v>
          </cell>
          <cell r="V510">
            <v>98</v>
          </cell>
          <cell r="W510">
            <v>92</v>
          </cell>
          <cell r="X510">
            <v>86</v>
          </cell>
          <cell r="Y510">
            <v>89</v>
          </cell>
          <cell r="Z510">
            <v>87</v>
          </cell>
          <cell r="AA510">
            <v>84</v>
          </cell>
        </row>
        <row r="511">
          <cell r="Q511" t="str">
            <v>25377</v>
          </cell>
          <cell r="R511">
            <v>7768</v>
          </cell>
          <cell r="S511">
            <v>7906</v>
          </cell>
          <cell r="T511">
            <v>7719</v>
          </cell>
          <cell r="U511">
            <v>7614</v>
          </cell>
          <cell r="V511">
            <v>8145</v>
          </cell>
          <cell r="W511">
            <v>8234</v>
          </cell>
          <cell r="X511">
            <v>8224</v>
          </cell>
          <cell r="Y511">
            <v>8314</v>
          </cell>
          <cell r="Z511">
            <v>8202</v>
          </cell>
          <cell r="AA511">
            <v>8110</v>
          </cell>
        </row>
        <row r="512">
          <cell r="Q512" t="str">
            <v>25386</v>
          </cell>
          <cell r="R512">
            <v>3486</v>
          </cell>
          <cell r="S512">
            <v>3469</v>
          </cell>
          <cell r="T512">
            <v>3307</v>
          </cell>
          <cell r="U512">
            <v>3112</v>
          </cell>
          <cell r="V512">
            <v>3159</v>
          </cell>
          <cell r="W512">
            <v>3255</v>
          </cell>
          <cell r="X512">
            <v>3387</v>
          </cell>
          <cell r="Y512">
            <v>3563</v>
          </cell>
          <cell r="Z512">
            <v>5917</v>
          </cell>
          <cell r="AA512">
            <v>4876</v>
          </cell>
        </row>
        <row r="513">
          <cell r="Q513" t="str">
            <v>25394</v>
          </cell>
          <cell r="R513">
            <v>124</v>
          </cell>
          <cell r="S513">
            <v>125</v>
          </cell>
          <cell r="T513">
            <v>184</v>
          </cell>
          <cell r="U513">
            <v>468</v>
          </cell>
          <cell r="V513">
            <v>296</v>
          </cell>
          <cell r="W513">
            <v>304</v>
          </cell>
          <cell r="X513">
            <v>313</v>
          </cell>
          <cell r="Y513">
            <v>313</v>
          </cell>
          <cell r="Z513">
            <v>315</v>
          </cell>
          <cell r="AA513">
            <v>342</v>
          </cell>
        </row>
        <row r="514">
          <cell r="Q514" t="str">
            <v>25398</v>
          </cell>
          <cell r="R514">
            <v>18</v>
          </cell>
          <cell r="S514">
            <v>17</v>
          </cell>
          <cell r="T514">
            <v>18</v>
          </cell>
          <cell r="U514">
            <v>13</v>
          </cell>
          <cell r="V514">
            <v>10</v>
          </cell>
          <cell r="W514">
            <v>10</v>
          </cell>
          <cell r="X514">
            <v>12</v>
          </cell>
          <cell r="Y514">
            <v>11</v>
          </cell>
          <cell r="Z514">
            <v>10</v>
          </cell>
          <cell r="AA514">
            <v>10</v>
          </cell>
        </row>
        <row r="515">
          <cell r="Q515" t="str">
            <v>25402</v>
          </cell>
          <cell r="R515">
            <v>1298</v>
          </cell>
          <cell r="S515">
            <v>1403</v>
          </cell>
          <cell r="T515">
            <v>1590</v>
          </cell>
          <cell r="U515">
            <v>1454</v>
          </cell>
          <cell r="V515">
            <v>1747</v>
          </cell>
          <cell r="W515">
            <v>2009</v>
          </cell>
          <cell r="X515">
            <v>1904</v>
          </cell>
          <cell r="Y515">
            <v>1900</v>
          </cell>
          <cell r="Z515">
            <v>1845</v>
          </cell>
          <cell r="AA515">
            <v>2018</v>
          </cell>
        </row>
        <row r="516">
          <cell r="Q516" t="str">
            <v>25407</v>
          </cell>
          <cell r="R516">
            <v>160</v>
          </cell>
          <cell r="S516">
            <v>516</v>
          </cell>
          <cell r="T516">
            <v>475</v>
          </cell>
          <cell r="U516">
            <v>286</v>
          </cell>
          <cell r="V516">
            <v>682</v>
          </cell>
          <cell r="W516">
            <v>688</v>
          </cell>
          <cell r="X516">
            <v>717</v>
          </cell>
          <cell r="Y516">
            <v>845</v>
          </cell>
          <cell r="Z516">
            <v>842</v>
          </cell>
          <cell r="AA516">
            <v>871</v>
          </cell>
        </row>
        <row r="517">
          <cell r="Q517" t="str">
            <v>25426</v>
          </cell>
          <cell r="R517">
            <v>65</v>
          </cell>
          <cell r="S517">
            <v>61</v>
          </cell>
          <cell r="T517">
            <v>41</v>
          </cell>
          <cell r="U517">
            <v>83</v>
          </cell>
          <cell r="V517">
            <v>115</v>
          </cell>
          <cell r="W517">
            <v>107</v>
          </cell>
          <cell r="X517">
            <v>105</v>
          </cell>
          <cell r="Y517">
            <v>31</v>
          </cell>
          <cell r="Z517">
            <v>34</v>
          </cell>
          <cell r="AA517">
            <v>35</v>
          </cell>
        </row>
        <row r="518">
          <cell r="Q518" t="str">
            <v>25430</v>
          </cell>
          <cell r="R518">
            <v>32874</v>
          </cell>
          <cell r="S518">
            <v>33615</v>
          </cell>
          <cell r="T518">
            <v>33581</v>
          </cell>
          <cell r="U518">
            <v>35166</v>
          </cell>
          <cell r="V518">
            <v>43020</v>
          </cell>
          <cell r="W518">
            <v>35662</v>
          </cell>
          <cell r="X518">
            <v>36102</v>
          </cell>
          <cell r="Y518">
            <v>36667</v>
          </cell>
          <cell r="Z518">
            <v>36624</v>
          </cell>
          <cell r="AA518">
            <v>37007</v>
          </cell>
        </row>
        <row r="519">
          <cell r="Q519" t="str">
            <v>25436</v>
          </cell>
          <cell r="R519">
            <v>48</v>
          </cell>
          <cell r="S519">
            <v>37</v>
          </cell>
          <cell r="T519">
            <v>7</v>
          </cell>
          <cell r="U519">
            <v>66</v>
          </cell>
          <cell r="V519">
            <v>139</v>
          </cell>
          <cell r="W519">
            <v>1077</v>
          </cell>
          <cell r="X519">
            <v>1156</v>
          </cell>
          <cell r="Y519">
            <v>1145</v>
          </cell>
          <cell r="Z519">
            <v>1178</v>
          </cell>
          <cell r="AA519">
            <v>1248</v>
          </cell>
        </row>
        <row r="520">
          <cell r="Q520" t="str">
            <v>25438</v>
          </cell>
          <cell r="R520">
            <v>165</v>
          </cell>
          <cell r="S520">
            <v>174</v>
          </cell>
          <cell r="T520">
            <v>178</v>
          </cell>
          <cell r="U520">
            <v>169</v>
          </cell>
          <cell r="V520">
            <v>161</v>
          </cell>
          <cell r="W520">
            <v>164</v>
          </cell>
          <cell r="X520">
            <v>11</v>
          </cell>
          <cell r="Y520">
            <v>9</v>
          </cell>
          <cell r="Z520">
            <v>8</v>
          </cell>
          <cell r="AA520">
            <v>152</v>
          </cell>
        </row>
        <row r="521">
          <cell r="Q521" t="str">
            <v>25473</v>
          </cell>
          <cell r="R521">
            <v>35595</v>
          </cell>
          <cell r="S521">
            <v>35922</v>
          </cell>
          <cell r="T521">
            <v>35648</v>
          </cell>
          <cell r="U521">
            <v>37186</v>
          </cell>
          <cell r="V521">
            <v>38201</v>
          </cell>
          <cell r="W521">
            <v>37917</v>
          </cell>
          <cell r="X521">
            <v>38675</v>
          </cell>
          <cell r="Y521">
            <v>39176</v>
          </cell>
          <cell r="Z521">
            <v>38506</v>
          </cell>
          <cell r="AA521">
            <v>39318</v>
          </cell>
        </row>
        <row r="522">
          <cell r="Q522" t="str">
            <v>25483</v>
          </cell>
          <cell r="R522">
            <v>24</v>
          </cell>
          <cell r="S522">
            <v>19</v>
          </cell>
          <cell r="T522">
            <v>15</v>
          </cell>
          <cell r="U522">
            <v>16</v>
          </cell>
          <cell r="V522">
            <v>10</v>
          </cell>
          <cell r="W522">
            <v>12</v>
          </cell>
          <cell r="X522">
            <v>10</v>
          </cell>
          <cell r="Y522">
            <v>12</v>
          </cell>
          <cell r="Z522">
            <v>11</v>
          </cell>
          <cell r="AA522">
            <v>43</v>
          </cell>
        </row>
        <row r="523">
          <cell r="Q523" t="str">
            <v>25486</v>
          </cell>
          <cell r="R523">
            <v>1424</v>
          </cell>
          <cell r="S523">
            <v>1399</v>
          </cell>
          <cell r="T523">
            <v>1376</v>
          </cell>
          <cell r="U523">
            <v>1308</v>
          </cell>
          <cell r="V523">
            <v>1766</v>
          </cell>
          <cell r="W523">
            <v>1782</v>
          </cell>
          <cell r="X523">
            <v>1812</v>
          </cell>
          <cell r="Y523">
            <v>1965</v>
          </cell>
          <cell r="Z523">
            <v>1718</v>
          </cell>
          <cell r="AA523">
            <v>1790</v>
          </cell>
        </row>
        <row r="524">
          <cell r="Q524" t="str">
            <v>25488</v>
          </cell>
          <cell r="R524">
            <v>348</v>
          </cell>
          <cell r="S524">
            <v>347</v>
          </cell>
          <cell r="T524">
            <v>441</v>
          </cell>
          <cell r="U524">
            <v>314</v>
          </cell>
          <cell r="V524">
            <v>416</v>
          </cell>
          <cell r="W524">
            <v>372</v>
          </cell>
          <cell r="X524">
            <v>261</v>
          </cell>
          <cell r="Y524">
            <v>388</v>
          </cell>
          <cell r="Z524">
            <v>409</v>
          </cell>
          <cell r="AA524">
            <v>346</v>
          </cell>
        </row>
        <row r="525">
          <cell r="Q525" t="str">
            <v>25489</v>
          </cell>
          <cell r="R525">
            <v>35</v>
          </cell>
          <cell r="S525">
            <v>36</v>
          </cell>
          <cell r="T525">
            <v>37</v>
          </cell>
          <cell r="U525">
            <v>35</v>
          </cell>
          <cell r="V525">
            <v>23</v>
          </cell>
          <cell r="W525">
            <v>22</v>
          </cell>
          <cell r="X525">
            <v>41</v>
          </cell>
          <cell r="Y525">
            <v>39</v>
          </cell>
          <cell r="Z525">
            <v>38</v>
          </cell>
          <cell r="AA525">
            <v>37</v>
          </cell>
        </row>
        <row r="526">
          <cell r="Q526" t="str">
            <v>25491</v>
          </cell>
          <cell r="R526">
            <v>264</v>
          </cell>
          <cell r="S526">
            <v>262</v>
          </cell>
          <cell r="T526">
            <v>252</v>
          </cell>
          <cell r="U526">
            <v>242</v>
          </cell>
          <cell r="V526">
            <v>234</v>
          </cell>
          <cell r="W526">
            <v>243</v>
          </cell>
          <cell r="X526">
            <v>249</v>
          </cell>
          <cell r="Y526">
            <v>260</v>
          </cell>
          <cell r="Z526">
            <v>78</v>
          </cell>
          <cell r="AA526">
            <v>83</v>
          </cell>
        </row>
        <row r="527">
          <cell r="Q527" t="str">
            <v>25506</v>
          </cell>
          <cell r="R527">
            <v>10</v>
          </cell>
          <cell r="S527">
            <v>10</v>
          </cell>
          <cell r="T527">
            <v>8</v>
          </cell>
          <cell r="U527">
            <v>4</v>
          </cell>
          <cell r="V527">
            <v>4</v>
          </cell>
          <cell r="W527">
            <v>2</v>
          </cell>
          <cell r="X527">
            <v>2</v>
          </cell>
          <cell r="Y527">
            <v>1</v>
          </cell>
          <cell r="Z527">
            <v>1</v>
          </cell>
          <cell r="AA527">
            <v>1</v>
          </cell>
        </row>
        <row r="528">
          <cell r="Q528" t="str">
            <v>25513</v>
          </cell>
          <cell r="R528">
            <v>1539</v>
          </cell>
          <cell r="S528">
            <v>1587</v>
          </cell>
          <cell r="T528">
            <v>1622</v>
          </cell>
          <cell r="U528">
            <v>3677</v>
          </cell>
          <cell r="V528">
            <v>3821</v>
          </cell>
          <cell r="W528">
            <v>3813</v>
          </cell>
          <cell r="X528">
            <v>3839</v>
          </cell>
          <cell r="Y528">
            <v>4126</v>
          </cell>
          <cell r="Z528">
            <v>4011</v>
          </cell>
          <cell r="AA528">
            <v>4021</v>
          </cell>
        </row>
        <row r="529">
          <cell r="Q529" t="str">
            <v>25518</v>
          </cell>
          <cell r="R529">
            <v>16</v>
          </cell>
          <cell r="S529">
            <v>16</v>
          </cell>
          <cell r="T529">
            <v>16</v>
          </cell>
          <cell r="U529">
            <v>17</v>
          </cell>
          <cell r="V529">
            <v>12</v>
          </cell>
          <cell r="W529">
            <v>12</v>
          </cell>
          <cell r="X529">
            <v>5</v>
          </cell>
          <cell r="Y529">
            <v>3</v>
          </cell>
          <cell r="Z529">
            <v>2</v>
          </cell>
          <cell r="AA529">
            <v>2</v>
          </cell>
        </row>
        <row r="530">
          <cell r="Q530" t="str">
            <v>25524</v>
          </cell>
          <cell r="R530">
            <v>296</v>
          </cell>
          <cell r="S530">
            <v>330</v>
          </cell>
          <cell r="T530">
            <v>277</v>
          </cell>
          <cell r="U530">
            <v>353</v>
          </cell>
          <cell r="V530">
            <v>385</v>
          </cell>
          <cell r="W530">
            <v>348</v>
          </cell>
          <cell r="X530">
            <v>372</v>
          </cell>
          <cell r="Y530">
            <v>356</v>
          </cell>
          <cell r="Z530">
            <v>361</v>
          </cell>
          <cell r="AA530">
            <v>405</v>
          </cell>
        </row>
        <row r="531">
          <cell r="Q531" t="str">
            <v>25530</v>
          </cell>
          <cell r="R531">
            <v>129</v>
          </cell>
          <cell r="S531">
            <v>56</v>
          </cell>
          <cell r="T531">
            <v>46</v>
          </cell>
          <cell r="U531">
            <v>49</v>
          </cell>
          <cell r="V531">
            <v>49</v>
          </cell>
          <cell r="W531">
            <v>43</v>
          </cell>
          <cell r="X531">
            <v>38</v>
          </cell>
          <cell r="Y531">
            <v>37</v>
          </cell>
          <cell r="Z531">
            <v>87</v>
          </cell>
          <cell r="AA531">
            <v>81</v>
          </cell>
        </row>
        <row r="532">
          <cell r="Q532" t="str">
            <v>25535</v>
          </cell>
          <cell r="R532">
            <v>472</v>
          </cell>
          <cell r="S532">
            <v>395</v>
          </cell>
          <cell r="T532">
            <v>438</v>
          </cell>
          <cell r="U532">
            <v>395</v>
          </cell>
          <cell r="V532">
            <v>444</v>
          </cell>
          <cell r="W532">
            <v>71</v>
          </cell>
          <cell r="X532">
            <v>421</v>
          </cell>
          <cell r="Y532">
            <v>430</v>
          </cell>
          <cell r="Z532">
            <v>449</v>
          </cell>
          <cell r="AA532">
            <v>93</v>
          </cell>
        </row>
        <row r="533">
          <cell r="Q533" t="str">
            <v>25572</v>
          </cell>
          <cell r="R533">
            <v>444</v>
          </cell>
          <cell r="S533">
            <v>420</v>
          </cell>
          <cell r="T533">
            <v>336</v>
          </cell>
          <cell r="U533">
            <v>329</v>
          </cell>
          <cell r="V533">
            <v>638</v>
          </cell>
          <cell r="W533">
            <v>772</v>
          </cell>
          <cell r="X533">
            <v>937</v>
          </cell>
          <cell r="Y533">
            <v>205</v>
          </cell>
          <cell r="Z533">
            <v>2036</v>
          </cell>
          <cell r="AA533">
            <v>992</v>
          </cell>
        </row>
        <row r="534">
          <cell r="Q534" t="str">
            <v>25580</v>
          </cell>
          <cell r="R534">
            <v>9</v>
          </cell>
          <cell r="S534">
            <v>16</v>
          </cell>
          <cell r="T534">
            <v>22</v>
          </cell>
          <cell r="U534">
            <v>22</v>
          </cell>
          <cell r="V534">
            <v>24</v>
          </cell>
          <cell r="W534">
            <v>25</v>
          </cell>
          <cell r="X534">
            <v>4</v>
          </cell>
          <cell r="Y534">
            <v>28</v>
          </cell>
          <cell r="Z534">
            <v>33</v>
          </cell>
          <cell r="AA534">
            <v>31</v>
          </cell>
        </row>
        <row r="535">
          <cell r="Q535" t="str">
            <v>25592</v>
          </cell>
          <cell r="R535">
            <v>110</v>
          </cell>
          <cell r="S535">
            <v>109</v>
          </cell>
          <cell r="T535">
            <v>115</v>
          </cell>
          <cell r="U535">
            <v>118</v>
          </cell>
          <cell r="V535">
            <v>107</v>
          </cell>
          <cell r="W535">
            <v>102</v>
          </cell>
          <cell r="X535">
            <v>109</v>
          </cell>
          <cell r="Y535">
            <v>107</v>
          </cell>
          <cell r="Z535">
            <v>96</v>
          </cell>
          <cell r="AA535">
            <v>100</v>
          </cell>
        </row>
        <row r="536">
          <cell r="Q536" t="str">
            <v>25594</v>
          </cell>
          <cell r="R536">
            <v>13</v>
          </cell>
          <cell r="S536">
            <v>11</v>
          </cell>
          <cell r="T536">
            <v>11</v>
          </cell>
          <cell r="U536">
            <v>15</v>
          </cell>
          <cell r="V536">
            <v>133</v>
          </cell>
          <cell r="W536">
            <v>133</v>
          </cell>
          <cell r="X536">
            <v>123</v>
          </cell>
          <cell r="Y536">
            <v>148</v>
          </cell>
          <cell r="Z536">
            <v>225</v>
          </cell>
          <cell r="AA536">
            <v>221</v>
          </cell>
        </row>
        <row r="537">
          <cell r="Q537" t="str">
            <v>25596</v>
          </cell>
          <cell r="R537">
            <v>42</v>
          </cell>
          <cell r="S537">
            <v>37</v>
          </cell>
          <cell r="T537">
            <v>34</v>
          </cell>
          <cell r="U537">
            <v>29</v>
          </cell>
          <cell r="V537">
            <v>24</v>
          </cell>
          <cell r="W537">
            <v>20</v>
          </cell>
          <cell r="X537">
            <v>16</v>
          </cell>
          <cell r="Y537">
            <v>14</v>
          </cell>
          <cell r="Z537">
            <v>139</v>
          </cell>
          <cell r="AA537">
            <v>84</v>
          </cell>
        </row>
        <row r="538">
          <cell r="Q538" t="str">
            <v>25599</v>
          </cell>
          <cell r="R538">
            <v>564</v>
          </cell>
          <cell r="S538">
            <v>584</v>
          </cell>
          <cell r="T538">
            <v>548</v>
          </cell>
          <cell r="U538">
            <v>558</v>
          </cell>
          <cell r="V538">
            <v>552</v>
          </cell>
          <cell r="W538">
            <v>534</v>
          </cell>
          <cell r="X538">
            <v>581</v>
          </cell>
          <cell r="Y538">
            <v>496</v>
          </cell>
          <cell r="Z538">
            <v>315</v>
          </cell>
          <cell r="AA538">
            <v>1192</v>
          </cell>
        </row>
        <row r="539">
          <cell r="Q539" t="str">
            <v>25612</v>
          </cell>
          <cell r="R539">
            <v>3552</v>
          </cell>
          <cell r="S539">
            <v>3527</v>
          </cell>
          <cell r="T539">
            <v>3591</v>
          </cell>
          <cell r="U539">
            <v>3942</v>
          </cell>
          <cell r="V539">
            <v>3801</v>
          </cell>
          <cell r="W539">
            <v>3887</v>
          </cell>
          <cell r="X539">
            <v>3726</v>
          </cell>
          <cell r="Y539">
            <v>3977</v>
          </cell>
          <cell r="Z539">
            <v>3822</v>
          </cell>
          <cell r="AA539">
            <v>4001</v>
          </cell>
        </row>
        <row r="540">
          <cell r="Q540" t="str">
            <v>25645</v>
          </cell>
          <cell r="R540">
            <v>116</v>
          </cell>
          <cell r="S540">
            <v>232</v>
          </cell>
          <cell r="T540">
            <v>238</v>
          </cell>
          <cell r="U540">
            <v>163</v>
          </cell>
          <cell r="V540">
            <v>290</v>
          </cell>
          <cell r="W540">
            <v>275</v>
          </cell>
          <cell r="X540">
            <v>409</v>
          </cell>
          <cell r="Y540">
            <v>428</v>
          </cell>
          <cell r="Z540">
            <v>418</v>
          </cell>
          <cell r="AA540">
            <v>590</v>
          </cell>
        </row>
        <row r="541">
          <cell r="Q541" t="str">
            <v>25649</v>
          </cell>
          <cell r="R541">
            <v>7</v>
          </cell>
          <cell r="S541">
            <v>74</v>
          </cell>
          <cell r="T541">
            <v>84</v>
          </cell>
          <cell r="U541">
            <v>3</v>
          </cell>
          <cell r="V541">
            <v>5</v>
          </cell>
          <cell r="W541">
            <v>2</v>
          </cell>
          <cell r="X541">
            <v>84</v>
          </cell>
          <cell r="Y541">
            <v>85</v>
          </cell>
          <cell r="Z541">
            <v>6</v>
          </cell>
          <cell r="AA541">
            <v>6</v>
          </cell>
        </row>
        <row r="542">
          <cell r="Q542" t="str">
            <v>25653</v>
          </cell>
          <cell r="R542">
            <v>55</v>
          </cell>
          <cell r="S542">
            <v>67</v>
          </cell>
          <cell r="T542">
            <v>36</v>
          </cell>
          <cell r="U542">
            <v>43</v>
          </cell>
          <cell r="V542">
            <v>21</v>
          </cell>
          <cell r="W542">
            <v>17</v>
          </cell>
          <cell r="X542">
            <v>27</v>
          </cell>
          <cell r="Y542">
            <v>58</v>
          </cell>
          <cell r="Z542">
            <v>63</v>
          </cell>
          <cell r="AA542">
            <v>220</v>
          </cell>
        </row>
        <row r="543">
          <cell r="Q543" t="str">
            <v>25658</v>
          </cell>
          <cell r="R543">
            <v>1133</v>
          </cell>
          <cell r="S543">
            <v>1073</v>
          </cell>
          <cell r="T543">
            <v>1200</v>
          </cell>
          <cell r="U543">
            <v>1291</v>
          </cell>
          <cell r="V543">
            <v>1279</v>
          </cell>
          <cell r="W543">
            <v>1367</v>
          </cell>
          <cell r="X543">
            <v>1394</v>
          </cell>
          <cell r="Y543">
            <v>1309</v>
          </cell>
          <cell r="Z543">
            <v>1300</v>
          </cell>
          <cell r="AA543">
            <v>1333</v>
          </cell>
        </row>
        <row r="544">
          <cell r="Q544" t="str">
            <v>25662</v>
          </cell>
          <cell r="R544">
            <v>189</v>
          </cell>
          <cell r="S544">
            <v>193</v>
          </cell>
          <cell r="T544">
            <v>380</v>
          </cell>
          <cell r="U544">
            <v>374</v>
          </cell>
          <cell r="V544">
            <v>125</v>
          </cell>
          <cell r="W544">
            <v>122</v>
          </cell>
          <cell r="X544">
            <v>17</v>
          </cell>
          <cell r="Y544">
            <v>140</v>
          </cell>
          <cell r="Z544">
            <v>65</v>
          </cell>
          <cell r="AA544">
            <v>205</v>
          </cell>
        </row>
        <row r="545">
          <cell r="Q545" t="str">
            <v>25718</v>
          </cell>
          <cell r="R545">
            <v>910</v>
          </cell>
          <cell r="S545">
            <v>1886</v>
          </cell>
          <cell r="T545">
            <v>2003</v>
          </cell>
          <cell r="U545">
            <v>1139</v>
          </cell>
          <cell r="V545">
            <v>1952</v>
          </cell>
          <cell r="W545">
            <v>1198</v>
          </cell>
          <cell r="X545">
            <v>2085</v>
          </cell>
          <cell r="Y545">
            <v>1296</v>
          </cell>
          <cell r="Z545">
            <v>1107</v>
          </cell>
          <cell r="AA545">
            <v>3050</v>
          </cell>
        </row>
        <row r="546">
          <cell r="Q546" t="str">
            <v>25736</v>
          </cell>
          <cell r="R546">
            <v>1153</v>
          </cell>
          <cell r="S546">
            <v>1770</v>
          </cell>
          <cell r="T546">
            <v>1861</v>
          </cell>
          <cell r="U546">
            <v>1315</v>
          </cell>
          <cell r="V546">
            <v>346</v>
          </cell>
          <cell r="W546">
            <v>1184</v>
          </cell>
          <cell r="X546">
            <v>1196</v>
          </cell>
          <cell r="Y546">
            <v>1204</v>
          </cell>
          <cell r="Z546">
            <v>1220</v>
          </cell>
          <cell r="AA546">
            <v>1247</v>
          </cell>
        </row>
        <row r="547">
          <cell r="Q547" t="str">
            <v>25740</v>
          </cell>
          <cell r="R547">
            <v>6941</v>
          </cell>
          <cell r="S547">
            <v>6880</v>
          </cell>
          <cell r="T547">
            <v>6574</v>
          </cell>
          <cell r="U547">
            <v>6504</v>
          </cell>
          <cell r="V547">
            <v>5922</v>
          </cell>
          <cell r="W547">
            <v>6094</v>
          </cell>
          <cell r="X547">
            <v>6071</v>
          </cell>
          <cell r="Y547">
            <v>6021</v>
          </cell>
          <cell r="Z547">
            <v>7917</v>
          </cell>
          <cell r="AA547">
            <v>7671</v>
          </cell>
        </row>
        <row r="548">
          <cell r="Q548" t="str">
            <v>25743</v>
          </cell>
          <cell r="R548">
            <v>1672</v>
          </cell>
          <cell r="S548">
            <v>1631</v>
          </cell>
          <cell r="T548">
            <v>1708</v>
          </cell>
          <cell r="U548">
            <v>1756</v>
          </cell>
          <cell r="V548">
            <v>2191</v>
          </cell>
          <cell r="W548">
            <v>1762</v>
          </cell>
          <cell r="X548">
            <v>1763</v>
          </cell>
          <cell r="Y548">
            <v>1719</v>
          </cell>
          <cell r="Z548">
            <v>1654</v>
          </cell>
          <cell r="AA548">
            <v>1345</v>
          </cell>
        </row>
        <row r="549">
          <cell r="Q549" t="str">
            <v>25745</v>
          </cell>
          <cell r="R549">
            <v>1531</v>
          </cell>
          <cell r="S549">
            <v>1577</v>
          </cell>
          <cell r="T549">
            <v>1701</v>
          </cell>
          <cell r="U549">
            <v>1768</v>
          </cell>
          <cell r="V549">
            <v>1877</v>
          </cell>
          <cell r="W549">
            <v>1850</v>
          </cell>
          <cell r="X549">
            <v>1888</v>
          </cell>
          <cell r="Y549">
            <v>1982</v>
          </cell>
          <cell r="Z549">
            <v>1990</v>
          </cell>
          <cell r="AA549">
            <v>1940</v>
          </cell>
        </row>
        <row r="550">
          <cell r="Q550" t="str">
            <v>25754</v>
          </cell>
          <cell r="R550">
            <v>153708</v>
          </cell>
          <cell r="S550">
            <v>156218</v>
          </cell>
          <cell r="T550">
            <v>139512</v>
          </cell>
          <cell r="U550">
            <v>158461</v>
          </cell>
          <cell r="V550">
            <v>154967</v>
          </cell>
          <cell r="W550">
            <v>160226</v>
          </cell>
          <cell r="X550">
            <v>160206</v>
          </cell>
          <cell r="Y550">
            <v>158992</v>
          </cell>
          <cell r="Z550">
            <v>168390</v>
          </cell>
          <cell r="AA550">
            <v>169452</v>
          </cell>
        </row>
        <row r="551">
          <cell r="Q551" t="str">
            <v>25758</v>
          </cell>
          <cell r="R551">
            <v>3798</v>
          </cell>
          <cell r="S551">
            <v>3843</v>
          </cell>
          <cell r="T551">
            <v>3837</v>
          </cell>
          <cell r="U551">
            <v>3819</v>
          </cell>
          <cell r="V551">
            <v>3898</v>
          </cell>
          <cell r="W551">
            <v>3938</v>
          </cell>
          <cell r="X551">
            <v>4021</v>
          </cell>
          <cell r="Y551">
            <v>4005</v>
          </cell>
          <cell r="Z551">
            <v>3846</v>
          </cell>
          <cell r="AA551">
            <v>4142</v>
          </cell>
        </row>
        <row r="552">
          <cell r="Q552" t="str">
            <v>25769</v>
          </cell>
          <cell r="R552">
            <v>1531</v>
          </cell>
          <cell r="S552">
            <v>1720</v>
          </cell>
          <cell r="T552">
            <v>1810</v>
          </cell>
          <cell r="U552">
            <v>1838</v>
          </cell>
          <cell r="V552">
            <v>2442</v>
          </cell>
          <cell r="W552">
            <v>2007</v>
          </cell>
          <cell r="X552">
            <v>613</v>
          </cell>
          <cell r="Y552">
            <v>1947</v>
          </cell>
          <cell r="Z552">
            <v>2001</v>
          </cell>
          <cell r="AA552">
            <v>1959</v>
          </cell>
        </row>
        <row r="553">
          <cell r="Q553" t="str">
            <v>25772</v>
          </cell>
          <cell r="R553">
            <v>805</v>
          </cell>
          <cell r="S553">
            <v>785</v>
          </cell>
          <cell r="T553">
            <v>821</v>
          </cell>
          <cell r="U553">
            <v>1071</v>
          </cell>
          <cell r="V553">
            <v>2226</v>
          </cell>
          <cell r="W553">
            <v>1223</v>
          </cell>
          <cell r="X553">
            <v>1726</v>
          </cell>
          <cell r="Y553">
            <v>1364</v>
          </cell>
          <cell r="Z553">
            <v>1426</v>
          </cell>
          <cell r="AA553">
            <v>1467</v>
          </cell>
        </row>
        <row r="554">
          <cell r="Q554" t="str">
            <v>25777</v>
          </cell>
          <cell r="R554">
            <v>369</v>
          </cell>
          <cell r="S554">
            <v>298</v>
          </cell>
          <cell r="T554">
            <v>289</v>
          </cell>
          <cell r="U554">
            <v>283</v>
          </cell>
          <cell r="V554">
            <v>267</v>
          </cell>
          <cell r="W554">
            <v>120</v>
          </cell>
          <cell r="X554">
            <v>226</v>
          </cell>
          <cell r="Y554">
            <v>258</v>
          </cell>
          <cell r="Z554">
            <v>208</v>
          </cell>
          <cell r="AA554">
            <v>210</v>
          </cell>
        </row>
        <row r="555">
          <cell r="Q555" t="str">
            <v>25779</v>
          </cell>
          <cell r="R555">
            <v>381</v>
          </cell>
          <cell r="S555">
            <v>255</v>
          </cell>
          <cell r="T555">
            <v>371</v>
          </cell>
          <cell r="U555">
            <v>186</v>
          </cell>
          <cell r="V555">
            <v>410</v>
          </cell>
          <cell r="W555">
            <v>307</v>
          </cell>
          <cell r="X555">
            <v>305</v>
          </cell>
          <cell r="Y555">
            <v>309</v>
          </cell>
          <cell r="Z555">
            <v>307</v>
          </cell>
          <cell r="AA555">
            <v>315</v>
          </cell>
        </row>
        <row r="556">
          <cell r="Q556" t="str">
            <v>25781</v>
          </cell>
          <cell r="R556">
            <v>151</v>
          </cell>
          <cell r="S556">
            <v>313</v>
          </cell>
          <cell r="T556">
            <v>237</v>
          </cell>
          <cell r="U556">
            <v>251</v>
          </cell>
          <cell r="V556">
            <v>649</v>
          </cell>
          <cell r="W556">
            <v>632</v>
          </cell>
          <cell r="X556">
            <v>670</v>
          </cell>
          <cell r="Y556">
            <v>632</v>
          </cell>
          <cell r="Z556">
            <v>633</v>
          </cell>
          <cell r="AA556">
            <v>733</v>
          </cell>
        </row>
        <row r="557">
          <cell r="Q557" t="str">
            <v>25785</v>
          </cell>
          <cell r="R557">
            <v>5128</v>
          </cell>
          <cell r="S557">
            <v>3809</v>
          </cell>
          <cell r="T557">
            <v>4214</v>
          </cell>
          <cell r="U557">
            <v>4367</v>
          </cell>
          <cell r="V557">
            <v>6764</v>
          </cell>
          <cell r="W557">
            <v>4872</v>
          </cell>
          <cell r="X557">
            <v>4465</v>
          </cell>
          <cell r="Y557">
            <v>6882</v>
          </cell>
          <cell r="Z557">
            <v>6730</v>
          </cell>
          <cell r="AA557">
            <v>6542</v>
          </cell>
        </row>
        <row r="558">
          <cell r="Q558" t="str">
            <v>25793</v>
          </cell>
          <cell r="R558">
            <v>183</v>
          </cell>
          <cell r="S558">
            <v>179</v>
          </cell>
          <cell r="T558">
            <v>189</v>
          </cell>
          <cell r="U558">
            <v>211</v>
          </cell>
          <cell r="V558">
            <v>288</v>
          </cell>
          <cell r="W558">
            <v>342</v>
          </cell>
          <cell r="X558">
            <v>359</v>
          </cell>
          <cell r="Y558">
            <v>373</v>
          </cell>
          <cell r="Z558">
            <v>378</v>
          </cell>
          <cell r="AA558">
            <v>371</v>
          </cell>
        </row>
        <row r="559">
          <cell r="Q559" t="str">
            <v>25797</v>
          </cell>
          <cell r="R559">
            <v>151</v>
          </cell>
          <cell r="S559">
            <v>73</v>
          </cell>
          <cell r="T559">
            <v>61</v>
          </cell>
          <cell r="U559">
            <v>60</v>
          </cell>
          <cell r="V559">
            <v>89</v>
          </cell>
          <cell r="W559">
            <v>86</v>
          </cell>
          <cell r="X559">
            <v>96</v>
          </cell>
          <cell r="Y559">
            <v>103</v>
          </cell>
          <cell r="Z559">
            <v>290</v>
          </cell>
          <cell r="AA559">
            <v>347</v>
          </cell>
        </row>
        <row r="560">
          <cell r="Q560" t="str">
            <v>25799</v>
          </cell>
          <cell r="R560">
            <v>2975</v>
          </cell>
          <cell r="S560">
            <v>2983</v>
          </cell>
          <cell r="T560">
            <v>3207</v>
          </cell>
          <cell r="U560">
            <v>3301</v>
          </cell>
          <cell r="V560">
            <v>3721</v>
          </cell>
          <cell r="W560">
            <v>3851</v>
          </cell>
          <cell r="X560">
            <v>2918</v>
          </cell>
          <cell r="Y560">
            <v>4128</v>
          </cell>
          <cell r="Z560">
            <v>3932</v>
          </cell>
          <cell r="AA560">
            <v>3808</v>
          </cell>
        </row>
        <row r="561">
          <cell r="Q561" t="str">
            <v>25805</v>
          </cell>
          <cell r="R561">
            <v>107</v>
          </cell>
          <cell r="S561">
            <v>130</v>
          </cell>
          <cell r="T561">
            <v>137</v>
          </cell>
          <cell r="U561">
            <v>262</v>
          </cell>
          <cell r="V561">
            <v>145</v>
          </cell>
          <cell r="W561">
            <v>38</v>
          </cell>
          <cell r="X561">
            <v>147</v>
          </cell>
          <cell r="Y561">
            <v>142</v>
          </cell>
          <cell r="Z561">
            <v>184</v>
          </cell>
          <cell r="AA561">
            <v>57</v>
          </cell>
        </row>
        <row r="562">
          <cell r="Q562" t="str">
            <v>25807</v>
          </cell>
          <cell r="R562">
            <v>13</v>
          </cell>
          <cell r="S562">
            <v>8</v>
          </cell>
          <cell r="T562">
            <v>7</v>
          </cell>
          <cell r="U562">
            <v>3</v>
          </cell>
          <cell r="V562">
            <v>127</v>
          </cell>
          <cell r="W562">
            <v>107</v>
          </cell>
          <cell r="X562">
            <v>109</v>
          </cell>
          <cell r="Y562">
            <v>106</v>
          </cell>
          <cell r="Z562">
            <v>87</v>
          </cell>
          <cell r="AA562">
            <v>76</v>
          </cell>
        </row>
        <row r="563">
          <cell r="Q563" t="str">
            <v>25815</v>
          </cell>
          <cell r="R563">
            <v>785</v>
          </cell>
          <cell r="S563">
            <v>814</v>
          </cell>
          <cell r="T563">
            <v>801</v>
          </cell>
          <cell r="U563">
            <v>795</v>
          </cell>
          <cell r="V563">
            <v>748</v>
          </cell>
          <cell r="W563">
            <v>726</v>
          </cell>
          <cell r="X563">
            <v>785</v>
          </cell>
          <cell r="Y563">
            <v>273</v>
          </cell>
          <cell r="Z563">
            <v>261</v>
          </cell>
          <cell r="AA563">
            <v>1927</v>
          </cell>
        </row>
        <row r="564">
          <cell r="Q564" t="str">
            <v>25817</v>
          </cell>
          <cell r="R564">
            <v>8172</v>
          </cell>
          <cell r="S564">
            <v>8784</v>
          </cell>
          <cell r="T564">
            <v>9415</v>
          </cell>
          <cell r="U564">
            <v>10383</v>
          </cell>
          <cell r="V564">
            <v>8695</v>
          </cell>
          <cell r="W564">
            <v>11323</v>
          </cell>
          <cell r="X564">
            <v>12463</v>
          </cell>
          <cell r="Y564">
            <v>13222</v>
          </cell>
          <cell r="Z564">
            <v>13198</v>
          </cell>
          <cell r="AA564">
            <v>13729</v>
          </cell>
        </row>
        <row r="565">
          <cell r="Q565" t="str">
            <v>25823</v>
          </cell>
          <cell r="R565">
            <v>13</v>
          </cell>
          <cell r="S565">
            <v>11</v>
          </cell>
          <cell r="T565">
            <v>11</v>
          </cell>
          <cell r="U565">
            <v>131</v>
          </cell>
          <cell r="V565">
            <v>136</v>
          </cell>
          <cell r="W565">
            <v>132</v>
          </cell>
          <cell r="X565">
            <v>111</v>
          </cell>
          <cell r="Y565">
            <v>112</v>
          </cell>
          <cell r="Z565">
            <v>112</v>
          </cell>
          <cell r="AA565">
            <v>100</v>
          </cell>
        </row>
        <row r="566">
          <cell r="Q566" t="str">
            <v>25839</v>
          </cell>
          <cell r="R566">
            <v>122</v>
          </cell>
          <cell r="S566">
            <v>133</v>
          </cell>
          <cell r="T566">
            <v>112</v>
          </cell>
          <cell r="U566">
            <v>102</v>
          </cell>
          <cell r="V566">
            <v>104</v>
          </cell>
          <cell r="W566">
            <v>105</v>
          </cell>
          <cell r="X566">
            <v>101</v>
          </cell>
          <cell r="Y566">
            <v>107</v>
          </cell>
          <cell r="Z566">
            <v>83</v>
          </cell>
          <cell r="AA566">
            <v>111</v>
          </cell>
        </row>
        <row r="567">
          <cell r="Q567" t="str">
            <v>25841</v>
          </cell>
          <cell r="R567">
            <v>90</v>
          </cell>
          <cell r="S567">
            <v>89</v>
          </cell>
          <cell r="T567">
            <v>64</v>
          </cell>
          <cell r="U567">
            <v>93</v>
          </cell>
          <cell r="V567">
            <v>89</v>
          </cell>
          <cell r="W567">
            <v>89</v>
          </cell>
          <cell r="X567">
            <v>91</v>
          </cell>
          <cell r="Y567">
            <v>128</v>
          </cell>
          <cell r="Z567">
            <v>205</v>
          </cell>
          <cell r="AA567">
            <v>194</v>
          </cell>
        </row>
        <row r="568">
          <cell r="Q568" t="str">
            <v>25843</v>
          </cell>
          <cell r="R568">
            <v>6168</v>
          </cell>
          <cell r="S568">
            <v>7433</v>
          </cell>
          <cell r="T568">
            <v>7499</v>
          </cell>
          <cell r="U568">
            <v>7090</v>
          </cell>
          <cell r="V568">
            <v>8327</v>
          </cell>
          <cell r="W568">
            <v>8586</v>
          </cell>
          <cell r="X568">
            <v>9182</v>
          </cell>
          <cell r="Y568">
            <v>9202</v>
          </cell>
          <cell r="Z568">
            <v>9024</v>
          </cell>
          <cell r="AA568">
            <v>9679</v>
          </cell>
        </row>
        <row r="569">
          <cell r="Q569" t="str">
            <v>25845</v>
          </cell>
          <cell r="R569">
            <v>233</v>
          </cell>
          <cell r="S569">
            <v>231</v>
          </cell>
          <cell r="T569">
            <v>256</v>
          </cell>
          <cell r="U569">
            <v>280</v>
          </cell>
          <cell r="V569">
            <v>184</v>
          </cell>
          <cell r="W569">
            <v>190</v>
          </cell>
          <cell r="X569">
            <v>200</v>
          </cell>
          <cell r="Y569">
            <v>198</v>
          </cell>
          <cell r="Z569">
            <v>260</v>
          </cell>
          <cell r="AA569">
            <v>284</v>
          </cell>
        </row>
        <row r="570">
          <cell r="Q570" t="str">
            <v>25851</v>
          </cell>
          <cell r="R570">
            <v>90</v>
          </cell>
          <cell r="S570">
            <v>89</v>
          </cell>
          <cell r="T570">
            <v>227</v>
          </cell>
          <cell r="U570">
            <v>270</v>
          </cell>
          <cell r="V570">
            <v>120</v>
          </cell>
          <cell r="W570">
            <v>120</v>
          </cell>
          <cell r="X570">
            <v>145</v>
          </cell>
          <cell r="Y570">
            <v>171</v>
          </cell>
          <cell r="Z570">
            <v>146</v>
          </cell>
          <cell r="AA570">
            <v>161</v>
          </cell>
        </row>
        <row r="571">
          <cell r="Q571" t="str">
            <v>25862</v>
          </cell>
          <cell r="R571">
            <v>76</v>
          </cell>
          <cell r="S571">
            <v>75</v>
          </cell>
          <cell r="T571">
            <v>69</v>
          </cell>
          <cell r="U571">
            <v>65</v>
          </cell>
          <cell r="V571">
            <v>64</v>
          </cell>
          <cell r="W571">
            <v>21</v>
          </cell>
          <cell r="X571">
            <v>19</v>
          </cell>
          <cell r="Y571">
            <v>17</v>
          </cell>
          <cell r="Z571">
            <v>14</v>
          </cell>
          <cell r="AA571">
            <v>14</v>
          </cell>
        </row>
        <row r="572">
          <cell r="Q572" t="str">
            <v>25867</v>
          </cell>
          <cell r="R572">
            <v>20</v>
          </cell>
          <cell r="S572">
            <v>18</v>
          </cell>
          <cell r="T572">
            <v>16</v>
          </cell>
          <cell r="U572">
            <v>171</v>
          </cell>
          <cell r="V572">
            <v>40</v>
          </cell>
          <cell r="W572">
            <v>74</v>
          </cell>
          <cell r="X572">
            <v>74</v>
          </cell>
          <cell r="Y572">
            <v>170</v>
          </cell>
          <cell r="Z572">
            <v>162</v>
          </cell>
          <cell r="AA572">
            <v>62</v>
          </cell>
        </row>
        <row r="573">
          <cell r="Q573" t="str">
            <v>25871</v>
          </cell>
          <cell r="R573">
            <v>6</v>
          </cell>
          <cell r="S573">
            <v>6</v>
          </cell>
          <cell r="T573">
            <v>5</v>
          </cell>
          <cell r="U573">
            <v>16</v>
          </cell>
          <cell r="V573">
            <v>15</v>
          </cell>
          <cell r="W573">
            <v>16</v>
          </cell>
          <cell r="X573">
            <v>98</v>
          </cell>
          <cell r="Y573">
            <v>97</v>
          </cell>
          <cell r="Z573">
            <v>96</v>
          </cell>
          <cell r="AA573">
            <v>82</v>
          </cell>
        </row>
        <row r="574">
          <cell r="Q574" t="str">
            <v>25873</v>
          </cell>
          <cell r="R574">
            <v>955</v>
          </cell>
          <cell r="S574">
            <v>998</v>
          </cell>
          <cell r="T574">
            <v>951</v>
          </cell>
          <cell r="U574">
            <v>888</v>
          </cell>
          <cell r="V574">
            <v>740</v>
          </cell>
          <cell r="W574">
            <v>708</v>
          </cell>
          <cell r="X574">
            <v>777</v>
          </cell>
          <cell r="Y574">
            <v>725</v>
          </cell>
          <cell r="Z574">
            <v>738</v>
          </cell>
          <cell r="AA574">
            <v>1745</v>
          </cell>
        </row>
        <row r="575">
          <cell r="Q575" t="str">
            <v>25875</v>
          </cell>
          <cell r="R575">
            <v>4930</v>
          </cell>
          <cell r="S575">
            <v>4211</v>
          </cell>
          <cell r="T575">
            <v>4330</v>
          </cell>
          <cell r="U575">
            <v>5310</v>
          </cell>
          <cell r="V575">
            <v>4422</v>
          </cell>
          <cell r="W575">
            <v>4545</v>
          </cell>
          <cell r="X575">
            <v>4925</v>
          </cell>
          <cell r="Y575">
            <v>4090</v>
          </cell>
          <cell r="Z575">
            <v>6387</v>
          </cell>
          <cell r="AA575">
            <v>4453</v>
          </cell>
        </row>
        <row r="576">
          <cell r="Q576" t="str">
            <v>25878</v>
          </cell>
          <cell r="R576">
            <v>699</v>
          </cell>
          <cell r="S576">
            <v>736</v>
          </cell>
          <cell r="T576">
            <v>731</v>
          </cell>
          <cell r="U576">
            <v>722</v>
          </cell>
          <cell r="V576">
            <v>733</v>
          </cell>
          <cell r="W576">
            <v>707</v>
          </cell>
          <cell r="X576">
            <v>662</v>
          </cell>
          <cell r="Y576">
            <v>431</v>
          </cell>
          <cell r="Z576">
            <v>643</v>
          </cell>
          <cell r="AA576">
            <v>1549</v>
          </cell>
        </row>
        <row r="577">
          <cell r="Q577" t="str">
            <v>25885</v>
          </cell>
          <cell r="R577">
            <v>11</v>
          </cell>
          <cell r="S577">
            <v>15</v>
          </cell>
          <cell r="T577">
            <v>17</v>
          </cell>
          <cell r="U577">
            <v>38</v>
          </cell>
          <cell r="V577">
            <v>41</v>
          </cell>
          <cell r="W577">
            <v>39</v>
          </cell>
          <cell r="X577">
            <v>39</v>
          </cell>
          <cell r="Y577">
            <v>50</v>
          </cell>
          <cell r="Z577">
            <v>40</v>
          </cell>
          <cell r="AA577">
            <v>32</v>
          </cell>
        </row>
        <row r="578">
          <cell r="Q578" t="str">
            <v>25898</v>
          </cell>
          <cell r="R578">
            <v>27</v>
          </cell>
          <cell r="S578">
            <v>30</v>
          </cell>
          <cell r="T578">
            <v>32</v>
          </cell>
          <cell r="U578">
            <v>32</v>
          </cell>
          <cell r="V578">
            <v>28</v>
          </cell>
          <cell r="W578">
            <v>21</v>
          </cell>
          <cell r="X578">
            <v>24</v>
          </cell>
          <cell r="Y578">
            <v>19</v>
          </cell>
          <cell r="Z578">
            <v>245</v>
          </cell>
          <cell r="AA578">
            <v>156</v>
          </cell>
        </row>
        <row r="579">
          <cell r="Q579" t="str">
            <v>25899</v>
          </cell>
          <cell r="R579">
            <v>29101</v>
          </cell>
          <cell r="S579">
            <v>29327</v>
          </cell>
          <cell r="T579">
            <v>29146</v>
          </cell>
          <cell r="U579">
            <v>30029</v>
          </cell>
          <cell r="V579">
            <v>30087</v>
          </cell>
          <cell r="W579">
            <v>30421</v>
          </cell>
          <cell r="X579">
            <v>31552</v>
          </cell>
          <cell r="Y579">
            <v>32444</v>
          </cell>
          <cell r="Z579">
            <v>33194</v>
          </cell>
          <cell r="AA579">
            <v>34145</v>
          </cell>
        </row>
        <row r="580">
          <cell r="Q580" t="str">
            <v>27001</v>
          </cell>
          <cell r="R580">
            <v>17808</v>
          </cell>
          <cell r="S580">
            <v>17132</v>
          </cell>
          <cell r="T580">
            <v>16555</v>
          </cell>
          <cell r="U580">
            <v>16020</v>
          </cell>
          <cell r="V580">
            <v>15588</v>
          </cell>
          <cell r="W580">
            <v>15615</v>
          </cell>
          <cell r="X580">
            <v>15243</v>
          </cell>
          <cell r="Y580">
            <v>14588</v>
          </cell>
          <cell r="Z580">
            <v>14048</v>
          </cell>
          <cell r="AA580">
            <v>13779</v>
          </cell>
        </row>
        <row r="581">
          <cell r="Q581" t="str">
            <v>27006</v>
          </cell>
          <cell r="R581">
            <v>913</v>
          </cell>
          <cell r="S581">
            <v>861</v>
          </cell>
          <cell r="T581">
            <v>578</v>
          </cell>
          <cell r="U581">
            <v>484</v>
          </cell>
          <cell r="V581">
            <v>329</v>
          </cell>
          <cell r="W581">
            <v>399</v>
          </cell>
          <cell r="X581">
            <v>492</v>
          </cell>
          <cell r="Y581">
            <v>469</v>
          </cell>
          <cell r="Z581">
            <v>458</v>
          </cell>
          <cell r="AA581">
            <v>359</v>
          </cell>
        </row>
        <row r="582">
          <cell r="Q582" t="str">
            <v>27025</v>
          </cell>
          <cell r="R582">
            <v>28</v>
          </cell>
          <cell r="S582">
            <v>17</v>
          </cell>
          <cell r="T582">
            <v>13</v>
          </cell>
          <cell r="U582">
            <v>60</v>
          </cell>
          <cell r="V582">
            <v>26</v>
          </cell>
          <cell r="W582">
            <v>15</v>
          </cell>
          <cell r="X582">
            <v>32</v>
          </cell>
          <cell r="Y582">
            <v>17</v>
          </cell>
          <cell r="Z582">
            <v>20</v>
          </cell>
          <cell r="AA582">
            <v>42</v>
          </cell>
        </row>
        <row r="583">
          <cell r="Q583" t="str">
            <v>27050</v>
          </cell>
          <cell r="R583">
            <v>7</v>
          </cell>
          <cell r="S583">
            <v>7</v>
          </cell>
          <cell r="T583">
            <v>8</v>
          </cell>
          <cell r="U583">
            <v>9</v>
          </cell>
          <cell r="V583">
            <v>7</v>
          </cell>
          <cell r="W583">
            <v>6</v>
          </cell>
          <cell r="X583">
            <v>7</v>
          </cell>
          <cell r="Y583">
            <v>6</v>
          </cell>
          <cell r="Z583">
            <v>4</v>
          </cell>
          <cell r="AA583">
            <v>5</v>
          </cell>
        </row>
        <row r="584">
          <cell r="Q584" t="str">
            <v>27073</v>
          </cell>
          <cell r="R584">
            <v>15</v>
          </cell>
          <cell r="S584">
            <v>23</v>
          </cell>
          <cell r="T584">
            <v>30</v>
          </cell>
          <cell r="U584">
            <v>37</v>
          </cell>
          <cell r="V584">
            <v>33</v>
          </cell>
          <cell r="W584">
            <v>33</v>
          </cell>
          <cell r="X584">
            <v>33</v>
          </cell>
          <cell r="Y584">
            <v>30</v>
          </cell>
          <cell r="Z584">
            <v>29</v>
          </cell>
          <cell r="AA584">
            <v>23</v>
          </cell>
        </row>
        <row r="585">
          <cell r="Q585" t="str">
            <v>27075</v>
          </cell>
          <cell r="R585">
            <v>976</v>
          </cell>
          <cell r="S585">
            <v>523</v>
          </cell>
          <cell r="T585">
            <v>935</v>
          </cell>
          <cell r="U585">
            <v>902</v>
          </cell>
          <cell r="V585">
            <v>740</v>
          </cell>
          <cell r="W585">
            <v>780</v>
          </cell>
          <cell r="X585">
            <v>833</v>
          </cell>
          <cell r="Y585">
            <v>162</v>
          </cell>
          <cell r="Z585">
            <v>360</v>
          </cell>
          <cell r="AA585">
            <v>406</v>
          </cell>
        </row>
        <row r="586">
          <cell r="Q586" t="str">
            <v>27077</v>
          </cell>
          <cell r="R586">
            <v>103</v>
          </cell>
          <cell r="S586">
            <v>127</v>
          </cell>
          <cell r="T586">
            <v>191</v>
          </cell>
          <cell r="U586">
            <v>200</v>
          </cell>
          <cell r="V586">
            <v>231</v>
          </cell>
          <cell r="W586">
            <v>244</v>
          </cell>
          <cell r="X586">
            <v>302</v>
          </cell>
          <cell r="Y586">
            <v>324</v>
          </cell>
          <cell r="Z586">
            <v>285</v>
          </cell>
          <cell r="AA586">
            <v>297</v>
          </cell>
        </row>
        <row r="587">
          <cell r="Q587" t="str">
            <v>27086</v>
          </cell>
          <cell r="R587">
            <v>2</v>
          </cell>
          <cell r="S587">
            <v>2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Q588" t="str">
            <v>27099</v>
          </cell>
          <cell r="R588">
            <v>132</v>
          </cell>
          <cell r="S588">
            <v>187</v>
          </cell>
          <cell r="T588">
            <v>167</v>
          </cell>
          <cell r="U588">
            <v>183</v>
          </cell>
          <cell r="V588">
            <v>153</v>
          </cell>
          <cell r="W588">
            <v>112</v>
          </cell>
          <cell r="X588">
            <v>171</v>
          </cell>
          <cell r="Y588">
            <v>155</v>
          </cell>
          <cell r="Z588">
            <v>127</v>
          </cell>
          <cell r="AA588">
            <v>144</v>
          </cell>
        </row>
        <row r="589">
          <cell r="Q589" t="str">
            <v>27135</v>
          </cell>
          <cell r="R589">
            <v>10</v>
          </cell>
          <cell r="S589">
            <v>10</v>
          </cell>
          <cell r="T589">
            <v>10</v>
          </cell>
          <cell r="U589">
            <v>12</v>
          </cell>
          <cell r="V589">
            <v>12</v>
          </cell>
          <cell r="W589">
            <v>13</v>
          </cell>
          <cell r="X589">
            <v>15</v>
          </cell>
          <cell r="Y589">
            <v>13</v>
          </cell>
          <cell r="Z589">
            <v>12</v>
          </cell>
          <cell r="AA589">
            <v>11</v>
          </cell>
        </row>
        <row r="590">
          <cell r="Q590" t="str">
            <v>27150</v>
          </cell>
          <cell r="R590">
            <v>119</v>
          </cell>
          <cell r="S590">
            <v>128</v>
          </cell>
          <cell r="T590">
            <v>143</v>
          </cell>
          <cell r="U590">
            <v>147</v>
          </cell>
          <cell r="V590">
            <v>154</v>
          </cell>
          <cell r="W590">
            <v>147</v>
          </cell>
          <cell r="X590">
            <v>151</v>
          </cell>
          <cell r="Y590">
            <v>140</v>
          </cell>
          <cell r="Z590">
            <v>115</v>
          </cell>
          <cell r="AA590">
            <v>108</v>
          </cell>
        </row>
        <row r="591">
          <cell r="Q591" t="str">
            <v>27160</v>
          </cell>
          <cell r="R591">
            <v>1</v>
          </cell>
          <cell r="S591">
            <v>167</v>
          </cell>
          <cell r="T591">
            <v>167</v>
          </cell>
          <cell r="U591">
            <v>172</v>
          </cell>
          <cell r="V591">
            <v>174</v>
          </cell>
          <cell r="W591">
            <v>173</v>
          </cell>
          <cell r="X591">
            <v>174</v>
          </cell>
          <cell r="Y591">
            <v>168</v>
          </cell>
          <cell r="Z591">
            <v>168</v>
          </cell>
          <cell r="AA591">
            <v>0</v>
          </cell>
        </row>
        <row r="592">
          <cell r="Q592" t="str">
            <v>27205</v>
          </cell>
          <cell r="R592">
            <v>525</v>
          </cell>
          <cell r="S592">
            <v>1063</v>
          </cell>
          <cell r="T592">
            <v>969</v>
          </cell>
          <cell r="U592">
            <v>1017</v>
          </cell>
          <cell r="V592">
            <v>992</v>
          </cell>
          <cell r="W592">
            <v>955</v>
          </cell>
          <cell r="X592">
            <v>882</v>
          </cell>
          <cell r="Y592">
            <v>883</v>
          </cell>
          <cell r="Z592">
            <v>789</v>
          </cell>
          <cell r="AA592">
            <v>321</v>
          </cell>
        </row>
        <row r="593">
          <cell r="Q593" t="str">
            <v>27245</v>
          </cell>
          <cell r="R593">
            <v>55</v>
          </cell>
          <cell r="S593">
            <v>126</v>
          </cell>
          <cell r="T593">
            <v>66</v>
          </cell>
          <cell r="U593">
            <v>125</v>
          </cell>
          <cell r="V593">
            <v>64</v>
          </cell>
          <cell r="W593">
            <v>136</v>
          </cell>
          <cell r="X593">
            <v>132</v>
          </cell>
          <cell r="Y593">
            <v>127</v>
          </cell>
          <cell r="Z593">
            <v>121</v>
          </cell>
          <cell r="AA593">
            <v>235</v>
          </cell>
        </row>
        <row r="594">
          <cell r="Q594" t="str">
            <v>27250</v>
          </cell>
          <cell r="R594">
            <v>80</v>
          </cell>
          <cell r="S594">
            <v>74</v>
          </cell>
          <cell r="T594">
            <v>77</v>
          </cell>
          <cell r="U594">
            <v>74</v>
          </cell>
          <cell r="V594">
            <v>77</v>
          </cell>
          <cell r="W594">
            <v>79</v>
          </cell>
          <cell r="X594">
            <v>88</v>
          </cell>
          <cell r="Y594">
            <v>80</v>
          </cell>
          <cell r="Z594">
            <v>79</v>
          </cell>
          <cell r="AA594">
            <v>72</v>
          </cell>
        </row>
        <row r="595">
          <cell r="Q595" t="str">
            <v>27361</v>
          </cell>
          <cell r="R595">
            <v>2702</v>
          </cell>
          <cell r="S595">
            <v>2664</v>
          </cell>
          <cell r="T595">
            <v>2556</v>
          </cell>
          <cell r="U595">
            <v>2522</v>
          </cell>
          <cell r="V595">
            <v>2482</v>
          </cell>
          <cell r="W595">
            <v>2337</v>
          </cell>
          <cell r="X595">
            <v>3338</v>
          </cell>
          <cell r="Y595">
            <v>3005</v>
          </cell>
          <cell r="Z595">
            <v>2611</v>
          </cell>
          <cell r="AA595">
            <v>2464</v>
          </cell>
        </row>
        <row r="596">
          <cell r="Q596" t="str">
            <v>27372</v>
          </cell>
          <cell r="R596">
            <v>155</v>
          </cell>
          <cell r="S596">
            <v>155</v>
          </cell>
          <cell r="T596">
            <v>160</v>
          </cell>
          <cell r="U596">
            <v>136</v>
          </cell>
          <cell r="V596">
            <v>167</v>
          </cell>
          <cell r="W596">
            <v>151</v>
          </cell>
          <cell r="X596">
            <v>143</v>
          </cell>
          <cell r="Y596">
            <v>137</v>
          </cell>
          <cell r="Z596">
            <v>133</v>
          </cell>
          <cell r="AA596">
            <v>120</v>
          </cell>
        </row>
        <row r="597">
          <cell r="Q597" t="str">
            <v>27413</v>
          </cell>
          <cell r="R597">
            <v>9</v>
          </cell>
          <cell r="S597">
            <v>6</v>
          </cell>
          <cell r="T597">
            <v>4</v>
          </cell>
          <cell r="U597">
            <v>4</v>
          </cell>
          <cell r="V597">
            <v>6</v>
          </cell>
          <cell r="W597">
            <v>6</v>
          </cell>
          <cell r="X597">
            <v>7</v>
          </cell>
          <cell r="Y597">
            <v>8</v>
          </cell>
          <cell r="Z597">
            <v>7</v>
          </cell>
          <cell r="AA597">
            <v>7</v>
          </cell>
        </row>
        <row r="598">
          <cell r="Q598" t="str">
            <v>27425</v>
          </cell>
          <cell r="R598">
            <v>9</v>
          </cell>
          <cell r="S598">
            <v>13</v>
          </cell>
          <cell r="T598">
            <v>23</v>
          </cell>
          <cell r="U598">
            <v>23</v>
          </cell>
          <cell r="V598">
            <v>22</v>
          </cell>
          <cell r="W598">
            <v>23</v>
          </cell>
          <cell r="X598">
            <v>24</v>
          </cell>
          <cell r="Y598">
            <v>23</v>
          </cell>
          <cell r="Z598">
            <v>22</v>
          </cell>
          <cell r="AA598">
            <v>24</v>
          </cell>
        </row>
        <row r="599">
          <cell r="Q599" t="str">
            <v>27430</v>
          </cell>
          <cell r="R599">
            <v>18</v>
          </cell>
          <cell r="S599">
            <v>20</v>
          </cell>
          <cell r="T599">
            <v>20</v>
          </cell>
          <cell r="U599">
            <v>21</v>
          </cell>
          <cell r="V599">
            <v>21</v>
          </cell>
          <cell r="W599">
            <v>18</v>
          </cell>
          <cell r="X599">
            <v>21</v>
          </cell>
          <cell r="Y599">
            <v>22</v>
          </cell>
          <cell r="Z599">
            <v>23</v>
          </cell>
          <cell r="AA599">
            <v>21</v>
          </cell>
        </row>
        <row r="600">
          <cell r="Q600" t="str">
            <v>27450</v>
          </cell>
          <cell r="R600">
            <v>44</v>
          </cell>
          <cell r="S600">
            <v>219</v>
          </cell>
          <cell r="T600">
            <v>217</v>
          </cell>
          <cell r="U600">
            <v>217</v>
          </cell>
          <cell r="V600">
            <v>217</v>
          </cell>
          <cell r="W600">
            <v>214</v>
          </cell>
          <cell r="X600">
            <v>210</v>
          </cell>
          <cell r="Y600">
            <v>209</v>
          </cell>
          <cell r="Z600">
            <v>209</v>
          </cell>
          <cell r="AA600">
            <v>37</v>
          </cell>
        </row>
        <row r="601">
          <cell r="Q601" t="str">
            <v>27491</v>
          </cell>
          <cell r="R601">
            <v>19</v>
          </cell>
          <cell r="S601">
            <v>21</v>
          </cell>
          <cell r="T601">
            <v>25</v>
          </cell>
          <cell r="U601">
            <v>30</v>
          </cell>
          <cell r="V601">
            <v>28</v>
          </cell>
          <cell r="W601">
            <v>33</v>
          </cell>
          <cell r="X601">
            <v>33</v>
          </cell>
          <cell r="Y601">
            <v>35</v>
          </cell>
          <cell r="Z601">
            <v>27</v>
          </cell>
          <cell r="AA601">
            <v>29</v>
          </cell>
        </row>
        <row r="602">
          <cell r="Q602" t="str">
            <v>27495</v>
          </cell>
          <cell r="R602">
            <v>524</v>
          </cell>
          <cell r="S602">
            <v>524</v>
          </cell>
          <cell r="T602">
            <v>497</v>
          </cell>
          <cell r="U602">
            <v>386</v>
          </cell>
          <cell r="V602">
            <v>413</v>
          </cell>
          <cell r="W602">
            <v>477</v>
          </cell>
          <cell r="X602">
            <v>497</v>
          </cell>
          <cell r="Y602">
            <v>515</v>
          </cell>
          <cell r="Z602">
            <v>498</v>
          </cell>
          <cell r="AA602">
            <v>334</v>
          </cell>
        </row>
        <row r="603">
          <cell r="Q603" t="str">
            <v>27580</v>
          </cell>
          <cell r="R603">
            <v>7</v>
          </cell>
          <cell r="S603">
            <v>8</v>
          </cell>
          <cell r="T603">
            <v>8</v>
          </cell>
          <cell r="U603">
            <v>6</v>
          </cell>
          <cell r="V603">
            <v>5</v>
          </cell>
          <cell r="W603">
            <v>5</v>
          </cell>
          <cell r="X603">
            <v>7</v>
          </cell>
          <cell r="Y603">
            <v>7</v>
          </cell>
          <cell r="Z603">
            <v>7</v>
          </cell>
          <cell r="AA603">
            <v>6</v>
          </cell>
        </row>
        <row r="604">
          <cell r="Q604" t="str">
            <v>27600</v>
          </cell>
          <cell r="R604">
            <v>500</v>
          </cell>
          <cell r="S604">
            <v>595</v>
          </cell>
          <cell r="T604">
            <v>17</v>
          </cell>
          <cell r="U604">
            <v>657</v>
          </cell>
          <cell r="V604">
            <v>755</v>
          </cell>
          <cell r="W604">
            <v>755</v>
          </cell>
          <cell r="X604">
            <v>768</v>
          </cell>
          <cell r="Y604">
            <v>757</v>
          </cell>
          <cell r="Z604">
            <v>824</v>
          </cell>
          <cell r="AA604">
            <v>822</v>
          </cell>
        </row>
        <row r="605">
          <cell r="Q605" t="str">
            <v>27615</v>
          </cell>
          <cell r="R605">
            <v>253</v>
          </cell>
          <cell r="S605">
            <v>490</v>
          </cell>
          <cell r="T605">
            <v>521</v>
          </cell>
          <cell r="U605">
            <v>520</v>
          </cell>
          <cell r="V605">
            <v>535</v>
          </cell>
          <cell r="W605">
            <v>530</v>
          </cell>
          <cell r="X605">
            <v>553</v>
          </cell>
          <cell r="Y605">
            <v>543</v>
          </cell>
          <cell r="Z605">
            <v>510</v>
          </cell>
          <cell r="AA605">
            <v>283</v>
          </cell>
        </row>
        <row r="606">
          <cell r="Q606" t="str">
            <v>27660</v>
          </cell>
          <cell r="R606">
            <v>10</v>
          </cell>
          <cell r="S606">
            <v>13</v>
          </cell>
          <cell r="T606">
            <v>13</v>
          </cell>
          <cell r="U606">
            <v>9</v>
          </cell>
          <cell r="V606">
            <v>7</v>
          </cell>
          <cell r="W606">
            <v>7</v>
          </cell>
          <cell r="X606">
            <v>7</v>
          </cell>
          <cell r="Y606">
            <v>6</v>
          </cell>
          <cell r="Z606">
            <v>3</v>
          </cell>
          <cell r="AA606">
            <v>3</v>
          </cell>
        </row>
        <row r="607">
          <cell r="Q607" t="str">
            <v>27745</v>
          </cell>
          <cell r="R607">
            <v>15</v>
          </cell>
          <cell r="S607">
            <v>6</v>
          </cell>
          <cell r="T607">
            <v>8</v>
          </cell>
          <cell r="U607">
            <v>4</v>
          </cell>
          <cell r="V607">
            <v>12</v>
          </cell>
          <cell r="W607">
            <v>13</v>
          </cell>
          <cell r="X607">
            <v>15</v>
          </cell>
          <cell r="Y607">
            <v>19</v>
          </cell>
          <cell r="Z607">
            <v>13</v>
          </cell>
          <cell r="AA607">
            <v>25</v>
          </cell>
        </row>
        <row r="608">
          <cell r="Q608" t="str">
            <v>27787</v>
          </cell>
          <cell r="R608">
            <v>356</v>
          </cell>
          <cell r="S608">
            <v>741</v>
          </cell>
          <cell r="T608">
            <v>1058</v>
          </cell>
          <cell r="U608">
            <v>1059</v>
          </cell>
          <cell r="V608">
            <v>1177</v>
          </cell>
          <cell r="W608">
            <v>667</v>
          </cell>
          <cell r="X608">
            <v>651</v>
          </cell>
          <cell r="Y608">
            <v>625</v>
          </cell>
          <cell r="Z608">
            <v>615</v>
          </cell>
          <cell r="AA608">
            <v>135</v>
          </cell>
        </row>
        <row r="609">
          <cell r="Q609" t="str">
            <v>27800</v>
          </cell>
          <cell r="R609">
            <v>434</v>
          </cell>
          <cell r="S609">
            <v>360</v>
          </cell>
          <cell r="T609">
            <v>292</v>
          </cell>
          <cell r="U609">
            <v>239</v>
          </cell>
          <cell r="V609">
            <v>215</v>
          </cell>
          <cell r="W609">
            <v>146</v>
          </cell>
          <cell r="X609">
            <v>150</v>
          </cell>
          <cell r="Y609">
            <v>155</v>
          </cell>
          <cell r="Z609">
            <v>151</v>
          </cell>
          <cell r="AA609">
            <v>206</v>
          </cell>
        </row>
        <row r="610">
          <cell r="Q610" t="str">
            <v>27810</v>
          </cell>
          <cell r="R610">
            <v>19</v>
          </cell>
          <cell r="S610">
            <v>20</v>
          </cell>
          <cell r="T610">
            <v>19</v>
          </cell>
          <cell r="U610">
            <v>16</v>
          </cell>
          <cell r="V610">
            <v>20</v>
          </cell>
          <cell r="W610">
            <v>17</v>
          </cell>
          <cell r="X610">
            <v>12</v>
          </cell>
          <cell r="Y610">
            <v>10</v>
          </cell>
          <cell r="Z610">
            <v>11</v>
          </cell>
          <cell r="AA610">
            <v>10</v>
          </cell>
        </row>
        <row r="611">
          <cell r="Q611" t="str">
            <v>41001</v>
          </cell>
          <cell r="R611">
            <v>81074</v>
          </cell>
          <cell r="S611">
            <v>82131</v>
          </cell>
          <cell r="T611">
            <v>82539</v>
          </cell>
          <cell r="U611">
            <v>84315</v>
          </cell>
          <cell r="V611">
            <v>85366</v>
          </cell>
          <cell r="W611">
            <v>84490</v>
          </cell>
          <cell r="X611">
            <v>86077</v>
          </cell>
          <cell r="Y611">
            <v>86495</v>
          </cell>
          <cell r="Z611">
            <v>86923</v>
          </cell>
          <cell r="AA611">
            <v>86587</v>
          </cell>
        </row>
        <row r="612">
          <cell r="Q612" t="str">
            <v>41006</v>
          </cell>
          <cell r="R612">
            <v>2229</v>
          </cell>
          <cell r="S612">
            <v>2272</v>
          </cell>
          <cell r="T612">
            <v>2377</v>
          </cell>
          <cell r="U612">
            <v>2907</v>
          </cell>
          <cell r="V612">
            <v>2976</v>
          </cell>
          <cell r="W612">
            <v>2854</v>
          </cell>
          <cell r="X612">
            <v>2897</v>
          </cell>
          <cell r="Y612">
            <v>2837</v>
          </cell>
          <cell r="Z612">
            <v>2686</v>
          </cell>
          <cell r="AA612">
            <v>2804</v>
          </cell>
        </row>
        <row r="613">
          <cell r="Q613" t="str">
            <v>41013</v>
          </cell>
          <cell r="R613">
            <v>515</v>
          </cell>
          <cell r="S613">
            <v>132</v>
          </cell>
          <cell r="T613">
            <v>137</v>
          </cell>
          <cell r="U613">
            <v>137</v>
          </cell>
          <cell r="V613">
            <v>152</v>
          </cell>
          <cell r="W613">
            <v>238</v>
          </cell>
          <cell r="X613">
            <v>223</v>
          </cell>
          <cell r="Y613">
            <v>200</v>
          </cell>
          <cell r="Z613">
            <v>62</v>
          </cell>
          <cell r="AA613">
            <v>69</v>
          </cell>
        </row>
        <row r="614">
          <cell r="Q614" t="str">
            <v>41016</v>
          </cell>
          <cell r="R614">
            <v>123</v>
          </cell>
          <cell r="S614">
            <v>187</v>
          </cell>
          <cell r="T614">
            <v>314</v>
          </cell>
          <cell r="U614">
            <v>525</v>
          </cell>
          <cell r="V614">
            <v>75</v>
          </cell>
          <cell r="W614">
            <v>413</v>
          </cell>
          <cell r="X614">
            <v>450</v>
          </cell>
          <cell r="Y614">
            <v>63</v>
          </cell>
          <cell r="Z614">
            <v>432</v>
          </cell>
          <cell r="AA614">
            <v>280</v>
          </cell>
        </row>
        <row r="615">
          <cell r="Q615" t="str">
            <v>41020</v>
          </cell>
          <cell r="R615">
            <v>709</v>
          </cell>
          <cell r="S615">
            <v>733</v>
          </cell>
          <cell r="T615">
            <v>794</v>
          </cell>
          <cell r="U615">
            <v>799</v>
          </cell>
          <cell r="V615">
            <v>1099</v>
          </cell>
          <cell r="W615">
            <v>1559</v>
          </cell>
          <cell r="X615">
            <v>1620</v>
          </cell>
          <cell r="Y615">
            <v>1744</v>
          </cell>
          <cell r="Z615">
            <v>1703</v>
          </cell>
          <cell r="AA615">
            <v>1290</v>
          </cell>
        </row>
        <row r="616">
          <cell r="Q616" t="str">
            <v>41026</v>
          </cell>
          <cell r="R616">
            <v>466</v>
          </cell>
          <cell r="S616">
            <v>481</v>
          </cell>
          <cell r="T616">
            <v>540</v>
          </cell>
          <cell r="U616">
            <v>524</v>
          </cell>
          <cell r="V616">
            <v>511</v>
          </cell>
          <cell r="W616">
            <v>491</v>
          </cell>
          <cell r="X616">
            <v>524</v>
          </cell>
          <cell r="Y616">
            <v>539</v>
          </cell>
          <cell r="Z616">
            <v>465</v>
          </cell>
          <cell r="AA616">
            <v>452</v>
          </cell>
        </row>
        <row r="617">
          <cell r="Q617" t="str">
            <v>41078</v>
          </cell>
          <cell r="R617">
            <v>26</v>
          </cell>
          <cell r="S617">
            <v>25</v>
          </cell>
          <cell r="T617">
            <v>19</v>
          </cell>
          <cell r="U617">
            <v>16</v>
          </cell>
          <cell r="V617">
            <v>14</v>
          </cell>
          <cell r="W617">
            <v>20</v>
          </cell>
          <cell r="X617">
            <v>25</v>
          </cell>
          <cell r="Y617">
            <v>24</v>
          </cell>
          <cell r="Z617">
            <v>28</v>
          </cell>
          <cell r="AA617">
            <v>106</v>
          </cell>
        </row>
        <row r="618">
          <cell r="Q618" t="str">
            <v>41132</v>
          </cell>
          <cell r="R618">
            <v>2876</v>
          </cell>
          <cell r="S618">
            <v>3099</v>
          </cell>
          <cell r="T618">
            <v>3041</v>
          </cell>
          <cell r="U618">
            <v>3850</v>
          </cell>
          <cell r="V618">
            <v>2380</v>
          </cell>
          <cell r="W618">
            <v>2333</v>
          </cell>
          <cell r="X618">
            <v>2447</v>
          </cell>
          <cell r="Y618">
            <v>2046</v>
          </cell>
          <cell r="Z618">
            <v>2023</v>
          </cell>
          <cell r="AA618">
            <v>1947</v>
          </cell>
        </row>
        <row r="619">
          <cell r="Q619" t="str">
            <v>41206</v>
          </cell>
          <cell r="R619">
            <v>47</v>
          </cell>
          <cell r="S619">
            <v>40</v>
          </cell>
          <cell r="T619">
            <v>33</v>
          </cell>
          <cell r="U619">
            <v>30</v>
          </cell>
          <cell r="V619">
            <v>20</v>
          </cell>
          <cell r="W619">
            <v>18</v>
          </cell>
          <cell r="X619">
            <v>14</v>
          </cell>
          <cell r="Y619">
            <v>14</v>
          </cell>
          <cell r="Z619">
            <v>13</v>
          </cell>
          <cell r="AA619">
            <v>13</v>
          </cell>
        </row>
        <row r="620">
          <cell r="Q620" t="str">
            <v>41244</v>
          </cell>
          <cell r="R620">
            <v>5</v>
          </cell>
          <cell r="S620">
            <v>4</v>
          </cell>
          <cell r="T620">
            <v>4</v>
          </cell>
          <cell r="U620">
            <v>4</v>
          </cell>
          <cell r="V620">
            <v>4</v>
          </cell>
          <cell r="W620">
            <v>3</v>
          </cell>
          <cell r="X620">
            <v>2</v>
          </cell>
          <cell r="Y620">
            <v>2</v>
          </cell>
          <cell r="Z620">
            <v>7</v>
          </cell>
          <cell r="AA620">
            <v>206</v>
          </cell>
        </row>
        <row r="621">
          <cell r="Q621" t="str">
            <v>41298</v>
          </cell>
          <cell r="R621">
            <v>5031</v>
          </cell>
          <cell r="S621">
            <v>5195</v>
          </cell>
          <cell r="T621">
            <v>5505</v>
          </cell>
          <cell r="U621">
            <v>5076</v>
          </cell>
          <cell r="V621">
            <v>5350</v>
          </cell>
          <cell r="W621">
            <v>5681</v>
          </cell>
          <cell r="X621">
            <v>6422</v>
          </cell>
          <cell r="Y621">
            <v>6847</v>
          </cell>
          <cell r="Z621">
            <v>2931</v>
          </cell>
          <cell r="AA621">
            <v>3018</v>
          </cell>
        </row>
        <row r="622">
          <cell r="Q622" t="str">
            <v>41306</v>
          </cell>
          <cell r="R622">
            <v>1088</v>
          </cell>
          <cell r="S622">
            <v>1088</v>
          </cell>
          <cell r="T622">
            <v>1059</v>
          </cell>
          <cell r="U622">
            <v>1029</v>
          </cell>
          <cell r="V622">
            <v>1036</v>
          </cell>
          <cell r="W622">
            <v>971</v>
          </cell>
          <cell r="X622">
            <v>1025</v>
          </cell>
          <cell r="Y622">
            <v>1063</v>
          </cell>
          <cell r="Z622">
            <v>1080</v>
          </cell>
          <cell r="AA622">
            <v>1401</v>
          </cell>
        </row>
        <row r="623">
          <cell r="Q623" t="str">
            <v>41319</v>
          </cell>
          <cell r="R623">
            <v>765</v>
          </cell>
          <cell r="S623">
            <v>899</v>
          </cell>
          <cell r="T623">
            <v>1011</v>
          </cell>
          <cell r="U623">
            <v>460</v>
          </cell>
          <cell r="V623">
            <v>1570</v>
          </cell>
          <cell r="W623">
            <v>2772</v>
          </cell>
          <cell r="X623">
            <v>1121</v>
          </cell>
          <cell r="Y623">
            <v>1212</v>
          </cell>
          <cell r="Z623">
            <v>1307</v>
          </cell>
          <cell r="AA623">
            <v>1493</v>
          </cell>
        </row>
        <row r="624">
          <cell r="Q624" t="str">
            <v>41349</v>
          </cell>
          <cell r="R624">
            <v>31</v>
          </cell>
          <cell r="S624">
            <v>31</v>
          </cell>
          <cell r="T624">
            <v>56</v>
          </cell>
          <cell r="U624">
            <v>64</v>
          </cell>
          <cell r="V624">
            <v>52</v>
          </cell>
          <cell r="W624">
            <v>50</v>
          </cell>
          <cell r="X624">
            <v>51</v>
          </cell>
          <cell r="Y624">
            <v>50</v>
          </cell>
          <cell r="Z624">
            <v>50</v>
          </cell>
          <cell r="AA624">
            <v>55</v>
          </cell>
        </row>
        <row r="625">
          <cell r="Q625" t="str">
            <v>41357</v>
          </cell>
          <cell r="R625">
            <v>493</v>
          </cell>
          <cell r="S625">
            <v>482</v>
          </cell>
          <cell r="T625">
            <v>514</v>
          </cell>
          <cell r="U625">
            <v>601</v>
          </cell>
          <cell r="V625">
            <v>551</v>
          </cell>
          <cell r="W625">
            <v>603</v>
          </cell>
          <cell r="X625">
            <v>688</v>
          </cell>
          <cell r="Y625">
            <v>383</v>
          </cell>
          <cell r="Z625">
            <v>603</v>
          </cell>
          <cell r="AA625">
            <v>564</v>
          </cell>
        </row>
        <row r="626">
          <cell r="Q626" t="str">
            <v>41359</v>
          </cell>
          <cell r="R626">
            <v>328</v>
          </cell>
          <cell r="S626">
            <v>379</v>
          </cell>
          <cell r="T626">
            <v>412</v>
          </cell>
          <cell r="U626">
            <v>744</v>
          </cell>
          <cell r="V626">
            <v>711</v>
          </cell>
          <cell r="W626">
            <v>638</v>
          </cell>
          <cell r="X626">
            <v>696</v>
          </cell>
          <cell r="Y626">
            <v>597</v>
          </cell>
          <cell r="Z626">
            <v>788</v>
          </cell>
          <cell r="AA626">
            <v>1053</v>
          </cell>
        </row>
        <row r="627">
          <cell r="Q627" t="str">
            <v>41378</v>
          </cell>
          <cell r="R627">
            <v>705</v>
          </cell>
          <cell r="S627">
            <v>692</v>
          </cell>
          <cell r="T627">
            <v>801</v>
          </cell>
          <cell r="U627">
            <v>832</v>
          </cell>
          <cell r="V627">
            <v>927</v>
          </cell>
          <cell r="W627">
            <v>607</v>
          </cell>
          <cell r="X627">
            <v>991</v>
          </cell>
          <cell r="Y627">
            <v>947</v>
          </cell>
          <cell r="Z627">
            <v>1107</v>
          </cell>
          <cell r="AA627">
            <v>1137</v>
          </cell>
        </row>
        <row r="628">
          <cell r="Q628" t="str">
            <v>41396</v>
          </cell>
          <cell r="R628">
            <v>7042</v>
          </cell>
          <cell r="S628">
            <v>5071</v>
          </cell>
          <cell r="T628">
            <v>5316</v>
          </cell>
          <cell r="U628">
            <v>5632</v>
          </cell>
          <cell r="V628">
            <v>5715</v>
          </cell>
          <cell r="W628">
            <v>5599</v>
          </cell>
          <cell r="X628">
            <v>5712</v>
          </cell>
          <cell r="Y628">
            <v>5825</v>
          </cell>
          <cell r="Z628">
            <v>4382</v>
          </cell>
          <cell r="AA628">
            <v>5303</v>
          </cell>
        </row>
        <row r="629">
          <cell r="Q629" t="str">
            <v>41483</v>
          </cell>
          <cell r="R629">
            <v>292</v>
          </cell>
          <cell r="S629">
            <v>305</v>
          </cell>
          <cell r="T629">
            <v>332</v>
          </cell>
          <cell r="U629">
            <v>351</v>
          </cell>
          <cell r="V629">
            <v>354</v>
          </cell>
          <cell r="W629">
            <v>388</v>
          </cell>
          <cell r="X629">
            <v>368</v>
          </cell>
          <cell r="Y629">
            <v>364</v>
          </cell>
          <cell r="Z629">
            <v>232</v>
          </cell>
          <cell r="AA629">
            <v>386</v>
          </cell>
        </row>
        <row r="630">
          <cell r="Q630" t="str">
            <v>41503</v>
          </cell>
          <cell r="R630">
            <v>332</v>
          </cell>
          <cell r="S630">
            <v>349</v>
          </cell>
          <cell r="T630">
            <v>370</v>
          </cell>
          <cell r="U630">
            <v>668</v>
          </cell>
          <cell r="V630">
            <v>489</v>
          </cell>
          <cell r="W630">
            <v>489</v>
          </cell>
          <cell r="X630">
            <v>523</v>
          </cell>
          <cell r="Y630">
            <v>543</v>
          </cell>
          <cell r="Z630">
            <v>521</v>
          </cell>
          <cell r="AA630">
            <v>791</v>
          </cell>
        </row>
        <row r="631">
          <cell r="Q631" t="str">
            <v>41518</v>
          </cell>
          <cell r="R631">
            <v>155</v>
          </cell>
          <cell r="S631">
            <v>189</v>
          </cell>
          <cell r="T631">
            <v>255</v>
          </cell>
          <cell r="U631">
            <v>674</v>
          </cell>
          <cell r="V631">
            <v>681</v>
          </cell>
          <cell r="W631">
            <v>724</v>
          </cell>
          <cell r="X631">
            <v>731</v>
          </cell>
          <cell r="Y631">
            <v>770</v>
          </cell>
          <cell r="Z631">
            <v>686</v>
          </cell>
          <cell r="AA631">
            <v>565</v>
          </cell>
        </row>
        <row r="632">
          <cell r="Q632" t="str">
            <v>41524</v>
          </cell>
          <cell r="R632">
            <v>1991</v>
          </cell>
          <cell r="S632">
            <v>1826</v>
          </cell>
          <cell r="T632">
            <v>1667</v>
          </cell>
          <cell r="U632">
            <v>2717</v>
          </cell>
          <cell r="V632">
            <v>675</v>
          </cell>
          <cell r="W632">
            <v>895</v>
          </cell>
          <cell r="X632">
            <v>1661</v>
          </cell>
          <cell r="Y632">
            <v>1451</v>
          </cell>
          <cell r="Z632">
            <v>1438</v>
          </cell>
          <cell r="AA632">
            <v>1493</v>
          </cell>
        </row>
        <row r="633">
          <cell r="Q633" t="str">
            <v>41530</v>
          </cell>
          <cell r="R633">
            <v>3</v>
          </cell>
          <cell r="S633">
            <v>2</v>
          </cell>
          <cell r="T633">
            <v>2</v>
          </cell>
          <cell r="U633">
            <v>149</v>
          </cell>
          <cell r="V633">
            <v>172</v>
          </cell>
          <cell r="W633">
            <v>158</v>
          </cell>
          <cell r="X633">
            <v>156</v>
          </cell>
          <cell r="Y633">
            <v>153</v>
          </cell>
          <cell r="Z633">
            <v>153</v>
          </cell>
          <cell r="AA633">
            <v>239</v>
          </cell>
        </row>
        <row r="634">
          <cell r="Q634" t="str">
            <v>41548</v>
          </cell>
          <cell r="R634">
            <v>273</v>
          </cell>
          <cell r="S634">
            <v>233</v>
          </cell>
          <cell r="T634">
            <v>415</v>
          </cell>
          <cell r="U634">
            <v>509</v>
          </cell>
          <cell r="V634">
            <v>470</v>
          </cell>
          <cell r="W634">
            <v>667</v>
          </cell>
          <cell r="X634">
            <v>671</v>
          </cell>
          <cell r="Y634">
            <v>678</v>
          </cell>
          <cell r="Z634">
            <v>851</v>
          </cell>
          <cell r="AA634">
            <v>845</v>
          </cell>
        </row>
        <row r="635">
          <cell r="Q635" t="str">
            <v>41551</v>
          </cell>
          <cell r="R635">
            <v>11058</v>
          </cell>
          <cell r="S635">
            <v>10869</v>
          </cell>
          <cell r="T635">
            <v>11012</v>
          </cell>
          <cell r="U635">
            <v>11885</v>
          </cell>
          <cell r="V635">
            <v>11495</v>
          </cell>
          <cell r="W635">
            <v>11601</v>
          </cell>
          <cell r="X635">
            <v>11841</v>
          </cell>
          <cell r="Y635">
            <v>11820</v>
          </cell>
          <cell r="Z635">
            <v>12867</v>
          </cell>
          <cell r="AA635">
            <v>13313</v>
          </cell>
        </row>
        <row r="636">
          <cell r="Q636" t="str">
            <v>41615</v>
          </cell>
          <cell r="R636">
            <v>956</v>
          </cell>
          <cell r="S636">
            <v>627</v>
          </cell>
          <cell r="T636">
            <v>663</v>
          </cell>
          <cell r="U636">
            <v>662</v>
          </cell>
          <cell r="V636">
            <v>632</v>
          </cell>
          <cell r="W636">
            <v>591</v>
          </cell>
          <cell r="X636">
            <v>245</v>
          </cell>
          <cell r="Y636">
            <v>866</v>
          </cell>
          <cell r="Z636">
            <v>915</v>
          </cell>
          <cell r="AA636">
            <v>1118</v>
          </cell>
        </row>
        <row r="637">
          <cell r="Q637" t="str">
            <v>41660</v>
          </cell>
          <cell r="R637">
            <v>3</v>
          </cell>
          <cell r="S637">
            <v>2</v>
          </cell>
          <cell r="T637">
            <v>2</v>
          </cell>
          <cell r="U637">
            <v>56</v>
          </cell>
          <cell r="V637">
            <v>377</v>
          </cell>
          <cell r="W637">
            <v>370</v>
          </cell>
          <cell r="X637">
            <v>378</v>
          </cell>
          <cell r="Y637">
            <v>462</v>
          </cell>
          <cell r="Z637">
            <v>476</v>
          </cell>
          <cell r="AA637">
            <v>533</v>
          </cell>
        </row>
        <row r="638">
          <cell r="Q638" t="str">
            <v>41668</v>
          </cell>
          <cell r="R638">
            <v>1136</v>
          </cell>
          <cell r="S638">
            <v>1629</v>
          </cell>
          <cell r="T638">
            <v>1863</v>
          </cell>
          <cell r="U638">
            <v>2046</v>
          </cell>
          <cell r="V638">
            <v>2092</v>
          </cell>
          <cell r="W638">
            <v>1531</v>
          </cell>
          <cell r="X638">
            <v>1582</v>
          </cell>
          <cell r="Y638">
            <v>1957</v>
          </cell>
          <cell r="Z638">
            <v>2432</v>
          </cell>
          <cell r="AA638">
            <v>2441</v>
          </cell>
        </row>
        <row r="639">
          <cell r="Q639" t="str">
            <v>41676</v>
          </cell>
          <cell r="R639">
            <v>126</v>
          </cell>
          <cell r="S639">
            <v>127</v>
          </cell>
          <cell r="T639">
            <v>171</v>
          </cell>
          <cell r="U639">
            <v>163</v>
          </cell>
          <cell r="V639">
            <v>112</v>
          </cell>
          <cell r="W639">
            <v>344</v>
          </cell>
          <cell r="X639">
            <v>331</v>
          </cell>
          <cell r="Y639">
            <v>340</v>
          </cell>
          <cell r="Z639">
            <v>282</v>
          </cell>
          <cell r="AA639">
            <v>341</v>
          </cell>
        </row>
        <row r="640">
          <cell r="Q640" t="str">
            <v>41770</v>
          </cell>
          <cell r="R640">
            <v>355</v>
          </cell>
          <cell r="S640">
            <v>369</v>
          </cell>
          <cell r="T640">
            <v>444</v>
          </cell>
          <cell r="U640">
            <v>684</v>
          </cell>
          <cell r="V640">
            <v>577</v>
          </cell>
          <cell r="W640">
            <v>577</v>
          </cell>
          <cell r="X640">
            <v>566</v>
          </cell>
          <cell r="Y640">
            <v>589</v>
          </cell>
          <cell r="Z640">
            <v>601</v>
          </cell>
          <cell r="AA640">
            <v>580</v>
          </cell>
        </row>
        <row r="641">
          <cell r="Q641" t="str">
            <v>41791</v>
          </cell>
          <cell r="R641">
            <v>629</v>
          </cell>
          <cell r="S641">
            <v>600</v>
          </cell>
          <cell r="T641">
            <v>708</v>
          </cell>
          <cell r="U641">
            <v>667</v>
          </cell>
          <cell r="V641">
            <v>605</v>
          </cell>
          <cell r="W641">
            <v>502</v>
          </cell>
          <cell r="X641">
            <v>597</v>
          </cell>
          <cell r="Y641">
            <v>641</v>
          </cell>
          <cell r="Z641">
            <v>640</v>
          </cell>
          <cell r="AA641">
            <v>610</v>
          </cell>
        </row>
        <row r="642">
          <cell r="Q642" t="str">
            <v>41797</v>
          </cell>
          <cell r="R642">
            <v>838</v>
          </cell>
          <cell r="S642">
            <v>885</v>
          </cell>
          <cell r="T642">
            <v>995</v>
          </cell>
          <cell r="U642">
            <v>1037</v>
          </cell>
          <cell r="V642">
            <v>948</v>
          </cell>
          <cell r="W642">
            <v>989</v>
          </cell>
          <cell r="X642">
            <v>998</v>
          </cell>
          <cell r="Y642">
            <v>997</v>
          </cell>
          <cell r="Z642">
            <v>1016</v>
          </cell>
          <cell r="AA642">
            <v>339</v>
          </cell>
        </row>
        <row r="643">
          <cell r="Q643" t="str">
            <v>41799</v>
          </cell>
          <cell r="R643">
            <v>85</v>
          </cell>
          <cell r="S643">
            <v>87</v>
          </cell>
          <cell r="T643">
            <v>82</v>
          </cell>
          <cell r="U643">
            <v>94</v>
          </cell>
          <cell r="V643">
            <v>89</v>
          </cell>
          <cell r="W643">
            <v>101</v>
          </cell>
          <cell r="X643">
            <v>90</v>
          </cell>
          <cell r="Y643">
            <v>74</v>
          </cell>
          <cell r="Z643">
            <v>83</v>
          </cell>
          <cell r="AA643">
            <v>135</v>
          </cell>
        </row>
        <row r="644">
          <cell r="Q644" t="str">
            <v>41801</v>
          </cell>
          <cell r="R644">
            <v>556</v>
          </cell>
          <cell r="S644">
            <v>497</v>
          </cell>
          <cell r="T644">
            <v>563</v>
          </cell>
          <cell r="U644">
            <v>571</v>
          </cell>
          <cell r="V644">
            <v>492</v>
          </cell>
          <cell r="W644">
            <v>542</v>
          </cell>
          <cell r="X644">
            <v>480</v>
          </cell>
          <cell r="Y644">
            <v>552</v>
          </cell>
          <cell r="Z644">
            <v>459</v>
          </cell>
          <cell r="AA644">
            <v>523</v>
          </cell>
        </row>
        <row r="645">
          <cell r="Q645" t="str">
            <v>41807</v>
          </cell>
          <cell r="R645">
            <v>30</v>
          </cell>
          <cell r="S645">
            <v>29</v>
          </cell>
          <cell r="T645">
            <v>281</v>
          </cell>
          <cell r="U645">
            <v>587</v>
          </cell>
          <cell r="V645">
            <v>1199</v>
          </cell>
          <cell r="W645">
            <v>1294</v>
          </cell>
          <cell r="X645">
            <v>1494</v>
          </cell>
          <cell r="Y645">
            <v>1538</v>
          </cell>
          <cell r="Z645">
            <v>1582</v>
          </cell>
          <cell r="AA645">
            <v>1261</v>
          </cell>
        </row>
        <row r="646">
          <cell r="Q646" t="str">
            <v>41872</v>
          </cell>
          <cell r="R646">
            <v>9</v>
          </cell>
          <cell r="S646">
            <v>10</v>
          </cell>
          <cell r="T646">
            <v>17</v>
          </cell>
          <cell r="U646">
            <v>29</v>
          </cell>
          <cell r="V646">
            <v>11</v>
          </cell>
          <cell r="W646">
            <v>86</v>
          </cell>
          <cell r="X646">
            <v>79</v>
          </cell>
          <cell r="Y646">
            <v>9</v>
          </cell>
          <cell r="Z646">
            <v>51</v>
          </cell>
          <cell r="AA646">
            <v>70</v>
          </cell>
        </row>
        <row r="647">
          <cell r="Q647" t="str">
            <v>41885</v>
          </cell>
          <cell r="R647">
            <v>608</v>
          </cell>
          <cell r="S647">
            <v>272</v>
          </cell>
          <cell r="T647">
            <v>387</v>
          </cell>
          <cell r="U647">
            <v>411</v>
          </cell>
          <cell r="V647">
            <v>364</v>
          </cell>
          <cell r="W647">
            <v>369</v>
          </cell>
          <cell r="X647">
            <v>402</v>
          </cell>
          <cell r="Y647">
            <v>592</v>
          </cell>
          <cell r="Z647">
            <v>356</v>
          </cell>
          <cell r="AA647">
            <v>573</v>
          </cell>
        </row>
        <row r="648">
          <cell r="Q648" t="str">
            <v>44001</v>
          </cell>
          <cell r="R648">
            <v>23381</v>
          </cell>
          <cell r="S648">
            <v>26610</v>
          </cell>
          <cell r="T648">
            <v>25976</v>
          </cell>
          <cell r="U648">
            <v>26511</v>
          </cell>
          <cell r="V648">
            <v>26313</v>
          </cell>
          <cell r="W648">
            <v>26214</v>
          </cell>
          <cell r="X648">
            <v>26509</v>
          </cell>
          <cell r="Y648">
            <v>26622</v>
          </cell>
          <cell r="Z648">
            <v>26727</v>
          </cell>
          <cell r="AA648">
            <v>26963</v>
          </cell>
        </row>
        <row r="649">
          <cell r="Q649" t="str">
            <v>44035</v>
          </cell>
          <cell r="R649">
            <v>1010</v>
          </cell>
          <cell r="S649">
            <v>1316</v>
          </cell>
          <cell r="T649">
            <v>1337</v>
          </cell>
          <cell r="U649">
            <v>1305</v>
          </cell>
          <cell r="V649">
            <v>1290</v>
          </cell>
          <cell r="W649">
            <v>1241</v>
          </cell>
          <cell r="X649">
            <v>1544</v>
          </cell>
          <cell r="Y649">
            <v>1153</v>
          </cell>
          <cell r="Z649">
            <v>1112</v>
          </cell>
          <cell r="AA649">
            <v>1240</v>
          </cell>
        </row>
        <row r="650">
          <cell r="Q650" t="str">
            <v>44078</v>
          </cell>
          <cell r="R650">
            <v>1725</v>
          </cell>
          <cell r="S650">
            <v>1439</v>
          </cell>
          <cell r="T650">
            <v>1694</v>
          </cell>
          <cell r="U650">
            <v>1806</v>
          </cell>
          <cell r="V650">
            <v>768</v>
          </cell>
          <cell r="W650">
            <v>707</v>
          </cell>
          <cell r="X650">
            <v>773</v>
          </cell>
          <cell r="Y650">
            <v>672</v>
          </cell>
          <cell r="Z650">
            <v>648</v>
          </cell>
          <cell r="AA650">
            <v>688</v>
          </cell>
        </row>
        <row r="651">
          <cell r="Q651" t="str">
            <v>44090</v>
          </cell>
          <cell r="R651">
            <v>194</v>
          </cell>
          <cell r="S651">
            <v>276</v>
          </cell>
          <cell r="T651">
            <v>333</v>
          </cell>
          <cell r="U651">
            <v>260</v>
          </cell>
          <cell r="V651">
            <v>40</v>
          </cell>
          <cell r="W651">
            <v>349</v>
          </cell>
          <cell r="X651">
            <v>369</v>
          </cell>
          <cell r="Y651">
            <v>412</v>
          </cell>
          <cell r="Z651">
            <v>392</v>
          </cell>
          <cell r="AA651">
            <v>479</v>
          </cell>
        </row>
        <row r="652">
          <cell r="Q652" t="str">
            <v>44098</v>
          </cell>
          <cell r="R652">
            <v>373</v>
          </cell>
          <cell r="S652">
            <v>296</v>
          </cell>
          <cell r="T652">
            <v>243</v>
          </cell>
          <cell r="U652">
            <v>231</v>
          </cell>
          <cell r="V652">
            <v>211</v>
          </cell>
          <cell r="W652">
            <v>211</v>
          </cell>
          <cell r="X652">
            <v>190</v>
          </cell>
          <cell r="Y652">
            <v>169</v>
          </cell>
          <cell r="Z652">
            <v>159</v>
          </cell>
          <cell r="AA652">
            <v>237</v>
          </cell>
        </row>
        <row r="653">
          <cell r="Q653" t="str">
            <v>44110</v>
          </cell>
          <cell r="R653">
            <v>242</v>
          </cell>
          <cell r="S653">
            <v>314</v>
          </cell>
          <cell r="T653">
            <v>340</v>
          </cell>
          <cell r="U653">
            <v>340</v>
          </cell>
          <cell r="V653">
            <v>172</v>
          </cell>
          <cell r="W653">
            <v>198</v>
          </cell>
          <cell r="X653">
            <v>101</v>
          </cell>
          <cell r="Y653">
            <v>205</v>
          </cell>
          <cell r="Z653">
            <v>89</v>
          </cell>
          <cell r="AA653">
            <v>441</v>
          </cell>
        </row>
        <row r="654">
          <cell r="Q654" t="str">
            <v>44279</v>
          </cell>
          <cell r="R654">
            <v>5139</v>
          </cell>
          <cell r="S654">
            <v>4859</v>
          </cell>
          <cell r="T654">
            <v>4993</v>
          </cell>
          <cell r="U654">
            <v>4879</v>
          </cell>
          <cell r="V654">
            <v>4571</v>
          </cell>
          <cell r="W654">
            <v>4305</v>
          </cell>
          <cell r="X654">
            <v>5566</v>
          </cell>
          <cell r="Y654">
            <v>3495</v>
          </cell>
          <cell r="Z654">
            <v>3358</v>
          </cell>
          <cell r="AA654">
            <v>3381</v>
          </cell>
        </row>
        <row r="655">
          <cell r="Q655" t="str">
            <v>44378</v>
          </cell>
          <cell r="R655">
            <v>910</v>
          </cell>
          <cell r="S655">
            <v>846</v>
          </cell>
          <cell r="T655">
            <v>868</v>
          </cell>
          <cell r="U655">
            <v>1017</v>
          </cell>
          <cell r="V655">
            <v>926</v>
          </cell>
          <cell r="W655">
            <v>773</v>
          </cell>
          <cell r="X655">
            <v>694</v>
          </cell>
          <cell r="Y655">
            <v>752</v>
          </cell>
          <cell r="Z655">
            <v>787</v>
          </cell>
          <cell r="AA655">
            <v>771</v>
          </cell>
        </row>
        <row r="656">
          <cell r="Q656" t="str">
            <v>44420</v>
          </cell>
          <cell r="R656">
            <v>9</v>
          </cell>
          <cell r="S656">
            <v>7</v>
          </cell>
          <cell r="T656">
            <v>7</v>
          </cell>
          <cell r="U656">
            <v>7</v>
          </cell>
          <cell r="V656">
            <v>8</v>
          </cell>
          <cell r="W656">
            <v>8</v>
          </cell>
          <cell r="X656">
            <v>8</v>
          </cell>
          <cell r="Y656">
            <v>10</v>
          </cell>
          <cell r="Z656">
            <v>11</v>
          </cell>
          <cell r="AA656">
            <v>10</v>
          </cell>
        </row>
        <row r="657">
          <cell r="Q657" t="str">
            <v>44430</v>
          </cell>
          <cell r="R657">
            <v>10284</v>
          </cell>
          <cell r="S657">
            <v>10779</v>
          </cell>
          <cell r="T657">
            <v>10571</v>
          </cell>
          <cell r="U657">
            <v>10367</v>
          </cell>
          <cell r="V657">
            <v>9645</v>
          </cell>
          <cell r="W657">
            <v>9326</v>
          </cell>
          <cell r="X657">
            <v>8973</v>
          </cell>
          <cell r="Y657">
            <v>9175</v>
          </cell>
          <cell r="Z657">
            <v>7670</v>
          </cell>
          <cell r="AA657">
            <v>7775</v>
          </cell>
        </row>
        <row r="658">
          <cell r="Q658" t="str">
            <v>44560</v>
          </cell>
          <cell r="R658">
            <v>550</v>
          </cell>
          <cell r="S658">
            <v>471</v>
          </cell>
          <cell r="T658">
            <v>437</v>
          </cell>
          <cell r="U658">
            <v>576</v>
          </cell>
          <cell r="V658">
            <v>538</v>
          </cell>
          <cell r="W658">
            <v>450</v>
          </cell>
          <cell r="X658">
            <v>430</v>
          </cell>
          <cell r="Y658">
            <v>563</v>
          </cell>
          <cell r="Z658">
            <v>785</v>
          </cell>
          <cell r="AA658">
            <v>810</v>
          </cell>
        </row>
        <row r="659">
          <cell r="Q659" t="str">
            <v>44650</v>
          </cell>
          <cell r="R659">
            <v>3008</v>
          </cell>
          <cell r="S659">
            <v>2767</v>
          </cell>
          <cell r="T659">
            <v>2504</v>
          </cell>
          <cell r="U659">
            <v>2532</v>
          </cell>
          <cell r="V659">
            <v>2058</v>
          </cell>
          <cell r="W659">
            <v>2130</v>
          </cell>
          <cell r="X659">
            <v>2010</v>
          </cell>
          <cell r="Y659">
            <v>2219</v>
          </cell>
          <cell r="Z659">
            <v>2025</v>
          </cell>
          <cell r="AA659">
            <v>2817</v>
          </cell>
        </row>
        <row r="660">
          <cell r="Q660" t="str">
            <v>44847</v>
          </cell>
          <cell r="R660">
            <v>1975</v>
          </cell>
          <cell r="S660">
            <v>1771</v>
          </cell>
          <cell r="T660">
            <v>1672</v>
          </cell>
          <cell r="U660">
            <v>1738</v>
          </cell>
          <cell r="V660">
            <v>1681</v>
          </cell>
          <cell r="W660">
            <v>1398</v>
          </cell>
          <cell r="X660">
            <v>1219</v>
          </cell>
          <cell r="Y660">
            <v>1202</v>
          </cell>
          <cell r="Z660">
            <v>1054</v>
          </cell>
          <cell r="AA660">
            <v>1075</v>
          </cell>
        </row>
        <row r="661">
          <cell r="Q661" t="str">
            <v>44855</v>
          </cell>
          <cell r="R661">
            <v>798</v>
          </cell>
          <cell r="S661">
            <v>807</v>
          </cell>
          <cell r="T661">
            <v>784</v>
          </cell>
          <cell r="U661">
            <v>812</v>
          </cell>
          <cell r="V661">
            <v>657</v>
          </cell>
          <cell r="W661">
            <v>728</v>
          </cell>
          <cell r="X661">
            <v>657</v>
          </cell>
          <cell r="Y661">
            <v>589</v>
          </cell>
          <cell r="Z661">
            <v>417</v>
          </cell>
          <cell r="AA661">
            <v>675</v>
          </cell>
        </row>
        <row r="662">
          <cell r="Q662" t="str">
            <v>44874</v>
          </cell>
          <cell r="R662">
            <v>1896</v>
          </cell>
          <cell r="S662">
            <v>1832</v>
          </cell>
          <cell r="T662">
            <v>1721</v>
          </cell>
          <cell r="U662">
            <v>1707</v>
          </cell>
          <cell r="V662">
            <v>1567</v>
          </cell>
          <cell r="W662">
            <v>1489</v>
          </cell>
          <cell r="X662">
            <v>516</v>
          </cell>
          <cell r="Y662">
            <v>482</v>
          </cell>
          <cell r="Z662">
            <v>404</v>
          </cell>
          <cell r="AA662">
            <v>498</v>
          </cell>
        </row>
        <row r="663">
          <cell r="Q663" t="str">
            <v>47001</v>
          </cell>
          <cell r="R663">
            <v>84218</v>
          </cell>
          <cell r="S663">
            <v>87187</v>
          </cell>
          <cell r="T663">
            <v>88621</v>
          </cell>
          <cell r="U663">
            <v>91048</v>
          </cell>
          <cell r="V663">
            <v>142800</v>
          </cell>
          <cell r="W663">
            <v>96894</v>
          </cell>
          <cell r="X663">
            <v>96849</v>
          </cell>
          <cell r="Y663">
            <v>98314</v>
          </cell>
          <cell r="Z663">
            <v>100125</v>
          </cell>
          <cell r="AA663">
            <v>100472</v>
          </cell>
        </row>
        <row r="664">
          <cell r="Q664" t="str">
            <v>47030</v>
          </cell>
          <cell r="R664">
            <v>472</v>
          </cell>
          <cell r="S664">
            <v>676</v>
          </cell>
          <cell r="T664">
            <v>1129</v>
          </cell>
          <cell r="U664">
            <v>1132</v>
          </cell>
          <cell r="V664">
            <v>845</v>
          </cell>
          <cell r="W664">
            <v>818</v>
          </cell>
          <cell r="X664">
            <v>947</v>
          </cell>
          <cell r="Y664">
            <v>773</v>
          </cell>
          <cell r="Z664">
            <v>1121</v>
          </cell>
          <cell r="AA664">
            <v>870</v>
          </cell>
        </row>
        <row r="665">
          <cell r="Q665" t="str">
            <v>47053</v>
          </cell>
          <cell r="R665">
            <v>488</v>
          </cell>
          <cell r="S665">
            <v>1260</v>
          </cell>
          <cell r="T665">
            <v>1214</v>
          </cell>
          <cell r="U665">
            <v>1241</v>
          </cell>
          <cell r="V665">
            <v>1365</v>
          </cell>
          <cell r="W665">
            <v>1428</v>
          </cell>
          <cell r="X665">
            <v>1435</v>
          </cell>
          <cell r="Y665">
            <v>1407</v>
          </cell>
          <cell r="Z665">
            <v>1349</v>
          </cell>
          <cell r="AA665">
            <v>1348</v>
          </cell>
        </row>
        <row r="666">
          <cell r="Q666" t="str">
            <v>47058</v>
          </cell>
          <cell r="R666">
            <v>374</v>
          </cell>
          <cell r="S666">
            <v>808</v>
          </cell>
          <cell r="T666">
            <v>829</v>
          </cell>
          <cell r="U666">
            <v>868</v>
          </cell>
          <cell r="V666">
            <v>947</v>
          </cell>
          <cell r="W666">
            <v>951</v>
          </cell>
          <cell r="X666">
            <v>1013</v>
          </cell>
          <cell r="Y666">
            <v>998</v>
          </cell>
          <cell r="Z666">
            <v>924</v>
          </cell>
          <cell r="AA666">
            <v>953</v>
          </cell>
        </row>
        <row r="667">
          <cell r="Q667" t="str">
            <v>47161</v>
          </cell>
          <cell r="R667">
            <v>1</v>
          </cell>
          <cell r="S667">
            <v>3</v>
          </cell>
          <cell r="T667">
            <v>3</v>
          </cell>
          <cell r="U667">
            <v>285</v>
          </cell>
          <cell r="V667">
            <v>3</v>
          </cell>
          <cell r="W667">
            <v>3</v>
          </cell>
          <cell r="X667">
            <v>2</v>
          </cell>
          <cell r="Y667">
            <v>2</v>
          </cell>
          <cell r="Z667">
            <v>1</v>
          </cell>
          <cell r="AA667">
            <v>1</v>
          </cell>
        </row>
        <row r="668">
          <cell r="Q668" t="str">
            <v>47170</v>
          </cell>
          <cell r="R668">
            <v>21</v>
          </cell>
          <cell r="S668">
            <v>278</v>
          </cell>
          <cell r="T668">
            <v>376</v>
          </cell>
          <cell r="U668">
            <v>376</v>
          </cell>
          <cell r="V668">
            <v>289</v>
          </cell>
          <cell r="W668">
            <v>288</v>
          </cell>
          <cell r="X668">
            <v>289</v>
          </cell>
          <cell r="Y668">
            <v>289</v>
          </cell>
          <cell r="Z668">
            <v>297</v>
          </cell>
          <cell r="AA668">
            <v>301</v>
          </cell>
        </row>
        <row r="669">
          <cell r="Q669" t="str">
            <v>47189</v>
          </cell>
          <cell r="R669">
            <v>5408</v>
          </cell>
          <cell r="S669">
            <v>8468</v>
          </cell>
          <cell r="T669">
            <v>8878</v>
          </cell>
          <cell r="U669">
            <v>8957</v>
          </cell>
          <cell r="V669">
            <v>10467</v>
          </cell>
          <cell r="W669">
            <v>10328</v>
          </cell>
          <cell r="X669">
            <v>10411</v>
          </cell>
          <cell r="Y669">
            <v>10423</v>
          </cell>
          <cell r="Z669">
            <v>10347</v>
          </cell>
          <cell r="AA669">
            <v>10291</v>
          </cell>
        </row>
        <row r="670">
          <cell r="Q670" t="str">
            <v>47205</v>
          </cell>
          <cell r="R670">
            <v>174</v>
          </cell>
          <cell r="S670">
            <v>174</v>
          </cell>
          <cell r="T670">
            <v>245</v>
          </cell>
          <cell r="U670">
            <v>214</v>
          </cell>
          <cell r="V670">
            <v>2</v>
          </cell>
          <cell r="W670">
            <v>1</v>
          </cell>
          <cell r="X670">
            <v>1</v>
          </cell>
          <cell r="Y670">
            <v>1</v>
          </cell>
          <cell r="Z670">
            <v>1</v>
          </cell>
          <cell r="AA670">
            <v>1</v>
          </cell>
        </row>
        <row r="671">
          <cell r="Q671" t="str">
            <v>47245</v>
          </cell>
          <cell r="R671">
            <v>1058</v>
          </cell>
          <cell r="S671">
            <v>1897</v>
          </cell>
          <cell r="T671">
            <v>1824</v>
          </cell>
          <cell r="U671">
            <v>1707</v>
          </cell>
          <cell r="V671">
            <v>1724</v>
          </cell>
          <cell r="W671">
            <v>1662</v>
          </cell>
          <cell r="X671">
            <v>2290</v>
          </cell>
          <cell r="Y671">
            <v>1994</v>
          </cell>
          <cell r="Z671">
            <v>2182</v>
          </cell>
          <cell r="AA671">
            <v>2168</v>
          </cell>
        </row>
        <row r="672">
          <cell r="Q672" t="str">
            <v>47258</v>
          </cell>
          <cell r="R672">
            <v>169</v>
          </cell>
          <cell r="S672">
            <v>169</v>
          </cell>
          <cell r="T672">
            <v>362</v>
          </cell>
          <cell r="U672">
            <v>362</v>
          </cell>
          <cell r="V672">
            <v>162</v>
          </cell>
          <cell r="W672">
            <v>161</v>
          </cell>
          <cell r="X672">
            <v>162</v>
          </cell>
          <cell r="Y672">
            <v>162</v>
          </cell>
          <cell r="Z672">
            <v>161</v>
          </cell>
          <cell r="AA672">
            <v>162</v>
          </cell>
        </row>
        <row r="673">
          <cell r="Q673" t="str">
            <v>47268</v>
          </cell>
          <cell r="R673">
            <v>7</v>
          </cell>
          <cell r="S673">
            <v>506</v>
          </cell>
          <cell r="T673">
            <v>845</v>
          </cell>
          <cell r="U673">
            <v>845</v>
          </cell>
          <cell r="V673">
            <v>523</v>
          </cell>
          <cell r="W673">
            <v>536</v>
          </cell>
          <cell r="X673">
            <v>549</v>
          </cell>
          <cell r="Y673">
            <v>575</v>
          </cell>
          <cell r="Z673">
            <v>588</v>
          </cell>
          <cell r="AA673">
            <v>579</v>
          </cell>
        </row>
        <row r="674">
          <cell r="Q674" t="str">
            <v>47288</v>
          </cell>
          <cell r="R674">
            <v>2962</v>
          </cell>
          <cell r="S674">
            <v>7000</v>
          </cell>
          <cell r="T674">
            <v>7523</v>
          </cell>
          <cell r="U674">
            <v>7539</v>
          </cell>
          <cell r="V674">
            <v>6950</v>
          </cell>
          <cell r="W674">
            <v>6834</v>
          </cell>
          <cell r="X674">
            <v>6751</v>
          </cell>
          <cell r="Y674">
            <v>6869</v>
          </cell>
          <cell r="Z674">
            <v>6906</v>
          </cell>
          <cell r="AA674">
            <v>6880</v>
          </cell>
        </row>
        <row r="675">
          <cell r="Q675" t="str">
            <v>47318</v>
          </cell>
          <cell r="R675">
            <v>515</v>
          </cell>
          <cell r="S675">
            <v>571</v>
          </cell>
          <cell r="T675">
            <v>414</v>
          </cell>
          <cell r="U675">
            <v>494</v>
          </cell>
          <cell r="V675">
            <v>779</v>
          </cell>
          <cell r="W675">
            <v>808</v>
          </cell>
          <cell r="X675">
            <v>506</v>
          </cell>
          <cell r="Y675">
            <v>499</v>
          </cell>
          <cell r="Z675">
            <v>1027</v>
          </cell>
          <cell r="AA675">
            <v>967</v>
          </cell>
        </row>
        <row r="676">
          <cell r="Q676" t="str">
            <v>47460</v>
          </cell>
          <cell r="R676">
            <v>205</v>
          </cell>
          <cell r="S676">
            <v>215</v>
          </cell>
          <cell r="T676">
            <v>238</v>
          </cell>
          <cell r="U676">
            <v>246</v>
          </cell>
          <cell r="V676">
            <v>246</v>
          </cell>
          <cell r="W676">
            <v>219</v>
          </cell>
          <cell r="X676">
            <v>553</v>
          </cell>
          <cell r="Y676">
            <v>294</v>
          </cell>
          <cell r="Z676">
            <v>262</v>
          </cell>
          <cell r="AA676">
            <v>481</v>
          </cell>
        </row>
        <row r="677">
          <cell r="Q677" t="str">
            <v>47541</v>
          </cell>
          <cell r="R677">
            <v>6</v>
          </cell>
          <cell r="S677">
            <v>5</v>
          </cell>
          <cell r="T677">
            <v>6</v>
          </cell>
          <cell r="U677">
            <v>73</v>
          </cell>
          <cell r="V677">
            <v>11</v>
          </cell>
          <cell r="W677">
            <v>9</v>
          </cell>
          <cell r="X677">
            <v>6</v>
          </cell>
          <cell r="Y677">
            <v>8</v>
          </cell>
          <cell r="Z677">
            <v>2</v>
          </cell>
          <cell r="AA677">
            <v>1</v>
          </cell>
        </row>
        <row r="678">
          <cell r="Q678" t="str">
            <v>47545</v>
          </cell>
          <cell r="R678">
            <v>5</v>
          </cell>
          <cell r="S678">
            <v>227</v>
          </cell>
          <cell r="T678">
            <v>577</v>
          </cell>
          <cell r="U678">
            <v>565</v>
          </cell>
          <cell r="V678">
            <v>285</v>
          </cell>
          <cell r="W678">
            <v>251</v>
          </cell>
          <cell r="X678">
            <v>310</v>
          </cell>
          <cell r="Y678">
            <v>363</v>
          </cell>
          <cell r="Z678">
            <v>353</v>
          </cell>
          <cell r="AA678">
            <v>368</v>
          </cell>
        </row>
        <row r="679">
          <cell r="Q679" t="str">
            <v>47551</v>
          </cell>
          <cell r="R679">
            <v>1096</v>
          </cell>
          <cell r="S679">
            <v>2270</v>
          </cell>
          <cell r="T679">
            <v>3347</v>
          </cell>
          <cell r="U679">
            <v>3381</v>
          </cell>
          <cell r="V679">
            <v>2946</v>
          </cell>
          <cell r="W679">
            <v>2693</v>
          </cell>
          <cell r="X679">
            <v>2951</v>
          </cell>
          <cell r="Y679">
            <v>2922</v>
          </cell>
          <cell r="Z679">
            <v>2911</v>
          </cell>
          <cell r="AA679">
            <v>2860</v>
          </cell>
        </row>
        <row r="680">
          <cell r="Q680" t="str">
            <v>47555</v>
          </cell>
          <cell r="R680">
            <v>2764</v>
          </cell>
          <cell r="S680">
            <v>4450</v>
          </cell>
          <cell r="T680">
            <v>4660</v>
          </cell>
          <cell r="U680">
            <v>4736</v>
          </cell>
          <cell r="V680">
            <v>4961</v>
          </cell>
          <cell r="W680">
            <v>5345</v>
          </cell>
          <cell r="X680">
            <v>5127</v>
          </cell>
          <cell r="Y680">
            <v>5477</v>
          </cell>
          <cell r="Z680">
            <v>5366</v>
          </cell>
          <cell r="AA680">
            <v>5319</v>
          </cell>
        </row>
        <row r="681">
          <cell r="Q681" t="str">
            <v>47570</v>
          </cell>
          <cell r="R681">
            <v>395</v>
          </cell>
          <cell r="S681">
            <v>394</v>
          </cell>
          <cell r="T681">
            <v>501</v>
          </cell>
          <cell r="U681">
            <v>499</v>
          </cell>
          <cell r="V681">
            <v>429</v>
          </cell>
          <cell r="W681">
            <v>442</v>
          </cell>
          <cell r="X681">
            <v>448</v>
          </cell>
          <cell r="Y681">
            <v>441</v>
          </cell>
          <cell r="Z681">
            <v>447</v>
          </cell>
          <cell r="AA681">
            <v>459</v>
          </cell>
        </row>
        <row r="682">
          <cell r="Q682" t="str">
            <v>47605</v>
          </cell>
          <cell r="R682">
            <v>2</v>
          </cell>
          <cell r="S682">
            <v>145</v>
          </cell>
          <cell r="T682">
            <v>266</v>
          </cell>
          <cell r="U682">
            <v>266</v>
          </cell>
          <cell r="V682">
            <v>191</v>
          </cell>
          <cell r="W682">
            <v>195</v>
          </cell>
          <cell r="X682">
            <v>196</v>
          </cell>
          <cell r="Y682">
            <v>199</v>
          </cell>
          <cell r="Z682">
            <v>197</v>
          </cell>
          <cell r="AA682">
            <v>195</v>
          </cell>
        </row>
        <row r="683">
          <cell r="Q683" t="str">
            <v>47660</v>
          </cell>
          <cell r="R683">
            <v>346</v>
          </cell>
          <cell r="S683">
            <v>351</v>
          </cell>
          <cell r="T683">
            <v>1335</v>
          </cell>
          <cell r="U683">
            <v>1336</v>
          </cell>
          <cell r="V683">
            <v>436</v>
          </cell>
          <cell r="W683">
            <v>414</v>
          </cell>
          <cell r="X683">
            <v>416</v>
          </cell>
          <cell r="Y683">
            <v>423</v>
          </cell>
          <cell r="Z683">
            <v>419</v>
          </cell>
          <cell r="AA683">
            <v>402</v>
          </cell>
        </row>
        <row r="684">
          <cell r="Q684" t="str">
            <v>47675</v>
          </cell>
          <cell r="R684">
            <v>397</v>
          </cell>
          <cell r="S684">
            <v>397</v>
          </cell>
          <cell r="T684">
            <v>1028</v>
          </cell>
          <cell r="U684">
            <v>1028</v>
          </cell>
          <cell r="V684">
            <v>496</v>
          </cell>
          <cell r="W684">
            <v>477</v>
          </cell>
          <cell r="X684">
            <v>482</v>
          </cell>
          <cell r="Y684">
            <v>468</v>
          </cell>
          <cell r="Z684">
            <v>453</v>
          </cell>
          <cell r="AA684">
            <v>452</v>
          </cell>
        </row>
        <row r="685">
          <cell r="Q685" t="str">
            <v>47692</v>
          </cell>
          <cell r="R685">
            <v>307</v>
          </cell>
          <cell r="S685">
            <v>333</v>
          </cell>
          <cell r="T685">
            <v>591</v>
          </cell>
          <cell r="U685">
            <v>625</v>
          </cell>
          <cell r="V685">
            <v>513</v>
          </cell>
          <cell r="W685">
            <v>536</v>
          </cell>
          <cell r="X685">
            <v>425</v>
          </cell>
          <cell r="Y685">
            <v>412</v>
          </cell>
          <cell r="Z685">
            <v>572</v>
          </cell>
          <cell r="AA685">
            <v>571</v>
          </cell>
        </row>
        <row r="686">
          <cell r="Q686" t="str">
            <v>47703</v>
          </cell>
          <cell r="R686">
            <v>1</v>
          </cell>
          <cell r="S686">
            <v>2</v>
          </cell>
          <cell r="T686">
            <v>2</v>
          </cell>
          <cell r="U686">
            <v>28</v>
          </cell>
          <cell r="V686">
            <v>2</v>
          </cell>
          <cell r="W686">
            <v>2</v>
          </cell>
          <cell r="X686">
            <v>34</v>
          </cell>
          <cell r="Y686">
            <v>67</v>
          </cell>
          <cell r="Z686">
            <v>80</v>
          </cell>
          <cell r="AA686">
            <v>74</v>
          </cell>
        </row>
        <row r="687">
          <cell r="Q687" t="str">
            <v>47707</v>
          </cell>
          <cell r="R687">
            <v>360</v>
          </cell>
          <cell r="S687">
            <v>358</v>
          </cell>
          <cell r="T687">
            <v>357</v>
          </cell>
          <cell r="U687">
            <v>356</v>
          </cell>
          <cell r="V687">
            <v>355</v>
          </cell>
          <cell r="W687">
            <v>355</v>
          </cell>
          <cell r="X687">
            <v>355</v>
          </cell>
          <cell r="Y687">
            <v>355</v>
          </cell>
          <cell r="Z687">
            <v>355</v>
          </cell>
          <cell r="AA687">
            <v>356</v>
          </cell>
        </row>
        <row r="688">
          <cell r="Q688" t="str">
            <v>47720</v>
          </cell>
          <cell r="R688">
            <v>404</v>
          </cell>
          <cell r="S688">
            <v>456</v>
          </cell>
          <cell r="T688">
            <v>724</v>
          </cell>
          <cell r="U688">
            <v>474</v>
          </cell>
          <cell r="V688">
            <v>207</v>
          </cell>
          <cell r="W688">
            <v>206</v>
          </cell>
          <cell r="X688">
            <v>206</v>
          </cell>
          <cell r="Y688">
            <v>206</v>
          </cell>
          <cell r="Z688">
            <v>627</v>
          </cell>
          <cell r="AA688">
            <v>630</v>
          </cell>
        </row>
        <row r="689">
          <cell r="Q689" t="str">
            <v>47745</v>
          </cell>
          <cell r="R689">
            <v>439</v>
          </cell>
          <cell r="S689">
            <v>440</v>
          </cell>
          <cell r="T689">
            <v>564</v>
          </cell>
          <cell r="U689">
            <v>560</v>
          </cell>
          <cell r="V689">
            <v>577</v>
          </cell>
          <cell r="W689">
            <v>603</v>
          </cell>
          <cell r="X689">
            <v>608</v>
          </cell>
          <cell r="Y689">
            <v>611</v>
          </cell>
          <cell r="Z689">
            <v>618</v>
          </cell>
          <cell r="AA689">
            <v>614</v>
          </cell>
        </row>
        <row r="690">
          <cell r="Q690" t="str">
            <v>47798</v>
          </cell>
          <cell r="R690">
            <v>196</v>
          </cell>
          <cell r="S690">
            <v>388</v>
          </cell>
          <cell r="T690">
            <v>817</v>
          </cell>
          <cell r="U690">
            <v>812</v>
          </cell>
          <cell r="V690">
            <v>389</v>
          </cell>
          <cell r="W690">
            <v>388</v>
          </cell>
          <cell r="X690">
            <v>383</v>
          </cell>
          <cell r="Y690">
            <v>388</v>
          </cell>
          <cell r="Z690">
            <v>388</v>
          </cell>
          <cell r="AA690">
            <v>374</v>
          </cell>
        </row>
        <row r="691">
          <cell r="Q691" t="str">
            <v>47960</v>
          </cell>
          <cell r="R691">
            <v>0</v>
          </cell>
          <cell r="S691">
            <v>0</v>
          </cell>
          <cell r="T691">
            <v>45</v>
          </cell>
          <cell r="U691">
            <v>40</v>
          </cell>
          <cell r="V691">
            <v>107</v>
          </cell>
          <cell r="W691">
            <v>99</v>
          </cell>
          <cell r="X691">
            <v>35</v>
          </cell>
          <cell r="Y691">
            <v>0</v>
          </cell>
          <cell r="Z691">
            <v>0</v>
          </cell>
          <cell r="AA691">
            <v>0</v>
          </cell>
        </row>
        <row r="692">
          <cell r="Q692" t="str">
            <v>47980</v>
          </cell>
          <cell r="R692">
            <v>317</v>
          </cell>
          <cell r="S692">
            <v>527</v>
          </cell>
          <cell r="T692">
            <v>776</v>
          </cell>
          <cell r="U692">
            <v>798</v>
          </cell>
          <cell r="V692">
            <v>669</v>
          </cell>
          <cell r="W692">
            <v>554</v>
          </cell>
          <cell r="X692">
            <v>576</v>
          </cell>
          <cell r="Y692">
            <v>565</v>
          </cell>
          <cell r="Z692">
            <v>543</v>
          </cell>
          <cell r="AA692">
            <v>342</v>
          </cell>
        </row>
        <row r="693">
          <cell r="Q693" t="str">
            <v>50001</v>
          </cell>
          <cell r="R693">
            <v>99262</v>
          </cell>
          <cell r="S693">
            <v>99315</v>
          </cell>
          <cell r="T693">
            <v>98832</v>
          </cell>
          <cell r="U693">
            <v>98786</v>
          </cell>
          <cell r="V693">
            <v>100827</v>
          </cell>
          <cell r="W693">
            <v>101198</v>
          </cell>
          <cell r="X693">
            <v>103472</v>
          </cell>
          <cell r="Y693">
            <v>105918</v>
          </cell>
          <cell r="Z693">
            <v>106768</v>
          </cell>
          <cell r="AA693">
            <v>99674</v>
          </cell>
        </row>
        <row r="694">
          <cell r="Q694" t="str">
            <v>50006</v>
          </cell>
          <cell r="R694">
            <v>16413</v>
          </cell>
          <cell r="S694">
            <v>16433</v>
          </cell>
          <cell r="T694">
            <v>16886</v>
          </cell>
          <cell r="U694">
            <v>17484</v>
          </cell>
          <cell r="V694">
            <v>17818</v>
          </cell>
          <cell r="W694">
            <v>17908</v>
          </cell>
          <cell r="X694">
            <v>18189</v>
          </cell>
          <cell r="Y694">
            <v>18594</v>
          </cell>
          <cell r="Z694">
            <v>19223</v>
          </cell>
          <cell r="AA694">
            <v>18694</v>
          </cell>
        </row>
        <row r="695">
          <cell r="Q695" t="str">
            <v>50110</v>
          </cell>
          <cell r="R695">
            <v>424</v>
          </cell>
          <cell r="S695">
            <v>392</v>
          </cell>
          <cell r="T695">
            <v>277</v>
          </cell>
          <cell r="U695">
            <v>246</v>
          </cell>
          <cell r="V695">
            <v>176</v>
          </cell>
          <cell r="W695">
            <v>209</v>
          </cell>
          <cell r="X695">
            <v>203</v>
          </cell>
          <cell r="Y695">
            <v>182</v>
          </cell>
          <cell r="Z695">
            <v>192</v>
          </cell>
          <cell r="AA695">
            <v>166</v>
          </cell>
        </row>
        <row r="696">
          <cell r="Q696" t="str">
            <v>50124</v>
          </cell>
          <cell r="R696">
            <v>27</v>
          </cell>
          <cell r="S696">
            <v>35</v>
          </cell>
          <cell r="T696">
            <v>40</v>
          </cell>
          <cell r="U696">
            <v>38</v>
          </cell>
          <cell r="V696">
            <v>31</v>
          </cell>
          <cell r="W696">
            <v>28</v>
          </cell>
          <cell r="X696">
            <v>25</v>
          </cell>
          <cell r="Y696">
            <v>21</v>
          </cell>
          <cell r="Z696">
            <v>21</v>
          </cell>
          <cell r="AA696">
            <v>23</v>
          </cell>
        </row>
        <row r="697">
          <cell r="Q697" t="str">
            <v>50150</v>
          </cell>
          <cell r="R697">
            <v>743</v>
          </cell>
          <cell r="S697">
            <v>1020</v>
          </cell>
          <cell r="T697">
            <v>1405</v>
          </cell>
          <cell r="U697">
            <v>648</v>
          </cell>
          <cell r="V697">
            <v>840</v>
          </cell>
          <cell r="W697">
            <v>993</v>
          </cell>
          <cell r="X697">
            <v>812</v>
          </cell>
          <cell r="Y697">
            <v>474</v>
          </cell>
          <cell r="Z697">
            <v>248</v>
          </cell>
          <cell r="AA697">
            <v>755</v>
          </cell>
        </row>
        <row r="698">
          <cell r="Q698" t="str">
            <v>50223</v>
          </cell>
          <cell r="R698">
            <v>12</v>
          </cell>
          <cell r="S698">
            <v>12</v>
          </cell>
          <cell r="T698">
            <v>386</v>
          </cell>
          <cell r="U698">
            <v>5</v>
          </cell>
          <cell r="V698">
            <v>5</v>
          </cell>
          <cell r="W698">
            <v>2</v>
          </cell>
          <cell r="X698">
            <v>3</v>
          </cell>
          <cell r="Y698">
            <v>3</v>
          </cell>
          <cell r="Z698">
            <v>2</v>
          </cell>
          <cell r="AA698">
            <v>2</v>
          </cell>
        </row>
        <row r="699">
          <cell r="Q699" t="str">
            <v>50226</v>
          </cell>
          <cell r="R699">
            <v>2429</v>
          </cell>
          <cell r="S699">
            <v>2397</v>
          </cell>
          <cell r="T699">
            <v>2735</v>
          </cell>
          <cell r="U699">
            <v>2650</v>
          </cell>
          <cell r="V699">
            <v>2662</v>
          </cell>
          <cell r="W699">
            <v>2602</v>
          </cell>
          <cell r="X699">
            <v>2736</v>
          </cell>
          <cell r="Y699">
            <v>2546</v>
          </cell>
          <cell r="Z699">
            <v>3098</v>
          </cell>
          <cell r="AA699">
            <v>3223</v>
          </cell>
        </row>
        <row r="700">
          <cell r="Q700" t="str">
            <v>50245</v>
          </cell>
          <cell r="R700">
            <v>5</v>
          </cell>
          <cell r="S700">
            <v>5</v>
          </cell>
          <cell r="T700">
            <v>5</v>
          </cell>
          <cell r="U700">
            <v>4</v>
          </cell>
          <cell r="V700">
            <v>2</v>
          </cell>
          <cell r="W700">
            <v>2</v>
          </cell>
          <cell r="X700">
            <v>2</v>
          </cell>
          <cell r="Y700">
            <v>2</v>
          </cell>
          <cell r="Z700">
            <v>2</v>
          </cell>
          <cell r="AA700">
            <v>2</v>
          </cell>
        </row>
        <row r="701">
          <cell r="Q701" t="str">
            <v>50251</v>
          </cell>
          <cell r="R701">
            <v>7</v>
          </cell>
          <cell r="S701">
            <v>5</v>
          </cell>
          <cell r="T701">
            <v>3</v>
          </cell>
          <cell r="U701">
            <v>3</v>
          </cell>
          <cell r="V701">
            <v>4</v>
          </cell>
          <cell r="W701">
            <v>4</v>
          </cell>
          <cell r="X701">
            <v>4</v>
          </cell>
          <cell r="Y701">
            <v>4</v>
          </cell>
          <cell r="Z701">
            <v>2</v>
          </cell>
          <cell r="AA701">
            <v>1</v>
          </cell>
        </row>
        <row r="702">
          <cell r="Q702" t="str">
            <v>50270</v>
          </cell>
          <cell r="R702">
            <v>6</v>
          </cell>
          <cell r="S702">
            <v>6</v>
          </cell>
          <cell r="T702">
            <v>6</v>
          </cell>
          <cell r="U702">
            <v>3</v>
          </cell>
          <cell r="V702">
            <v>3</v>
          </cell>
          <cell r="W702">
            <v>2</v>
          </cell>
          <cell r="X702">
            <v>2</v>
          </cell>
          <cell r="Y702">
            <v>2</v>
          </cell>
          <cell r="Z702">
            <v>1</v>
          </cell>
          <cell r="AA702">
            <v>1</v>
          </cell>
        </row>
        <row r="703">
          <cell r="Q703" t="str">
            <v>50287</v>
          </cell>
          <cell r="R703">
            <v>31</v>
          </cell>
          <cell r="S703">
            <v>27</v>
          </cell>
          <cell r="T703">
            <v>23</v>
          </cell>
          <cell r="U703">
            <v>19</v>
          </cell>
          <cell r="V703">
            <v>26</v>
          </cell>
          <cell r="W703">
            <v>19</v>
          </cell>
          <cell r="X703">
            <v>12</v>
          </cell>
          <cell r="Y703">
            <v>10</v>
          </cell>
          <cell r="Z703">
            <v>11</v>
          </cell>
          <cell r="AA703">
            <v>12</v>
          </cell>
        </row>
        <row r="704">
          <cell r="Q704" t="str">
            <v>50313</v>
          </cell>
          <cell r="R704">
            <v>2149</v>
          </cell>
          <cell r="S704">
            <v>2026</v>
          </cell>
          <cell r="T704">
            <v>1745</v>
          </cell>
          <cell r="U704">
            <v>1697</v>
          </cell>
          <cell r="V704">
            <v>1517</v>
          </cell>
          <cell r="W704">
            <v>1373</v>
          </cell>
          <cell r="X704">
            <v>1274</v>
          </cell>
          <cell r="Y704">
            <v>2339</v>
          </cell>
          <cell r="Z704">
            <v>2151</v>
          </cell>
          <cell r="AA704">
            <v>5170</v>
          </cell>
        </row>
        <row r="705">
          <cell r="Q705" t="str">
            <v>50318</v>
          </cell>
          <cell r="R705">
            <v>449</v>
          </cell>
          <cell r="S705">
            <v>98</v>
          </cell>
          <cell r="T705">
            <v>439</v>
          </cell>
          <cell r="U705">
            <v>433</v>
          </cell>
          <cell r="V705">
            <v>555</v>
          </cell>
          <cell r="W705">
            <v>513</v>
          </cell>
          <cell r="X705">
            <v>731</v>
          </cell>
          <cell r="Y705">
            <v>1205</v>
          </cell>
          <cell r="Z705">
            <v>647</v>
          </cell>
          <cell r="AA705">
            <v>728</v>
          </cell>
        </row>
        <row r="706">
          <cell r="Q706" t="str">
            <v>50325</v>
          </cell>
          <cell r="R706">
            <v>1</v>
          </cell>
          <cell r="S706">
            <v>1</v>
          </cell>
          <cell r="T706">
            <v>1</v>
          </cell>
          <cell r="U706">
            <v>1</v>
          </cell>
          <cell r="V706">
            <v>70</v>
          </cell>
          <cell r="W706">
            <v>73</v>
          </cell>
          <cell r="X706">
            <v>73</v>
          </cell>
          <cell r="Y706">
            <v>73</v>
          </cell>
          <cell r="Z706">
            <v>47</v>
          </cell>
          <cell r="AA706">
            <v>48</v>
          </cell>
        </row>
        <row r="707">
          <cell r="Q707" t="str">
            <v>50330</v>
          </cell>
          <cell r="R707">
            <v>112</v>
          </cell>
          <cell r="S707">
            <v>113</v>
          </cell>
          <cell r="T707">
            <v>246</v>
          </cell>
          <cell r="U707">
            <v>435</v>
          </cell>
          <cell r="V707">
            <v>449</v>
          </cell>
          <cell r="W707">
            <v>446</v>
          </cell>
          <cell r="X707">
            <v>505</v>
          </cell>
          <cell r="Y707">
            <v>795</v>
          </cell>
          <cell r="Z707">
            <v>806</v>
          </cell>
          <cell r="AA707">
            <v>769</v>
          </cell>
        </row>
        <row r="708">
          <cell r="Q708" t="str">
            <v>50350</v>
          </cell>
          <cell r="R708">
            <v>809</v>
          </cell>
          <cell r="S708">
            <v>753</v>
          </cell>
          <cell r="T708">
            <v>760</v>
          </cell>
          <cell r="U708">
            <v>656</v>
          </cell>
          <cell r="V708">
            <v>767</v>
          </cell>
          <cell r="W708">
            <v>477</v>
          </cell>
          <cell r="X708">
            <v>670</v>
          </cell>
          <cell r="Y708">
            <v>598</v>
          </cell>
          <cell r="Z708">
            <v>470</v>
          </cell>
          <cell r="AA708">
            <v>654</v>
          </cell>
        </row>
        <row r="709">
          <cell r="Q709" t="str">
            <v>50370</v>
          </cell>
          <cell r="R709">
            <v>332</v>
          </cell>
          <cell r="S709">
            <v>257</v>
          </cell>
          <cell r="T709">
            <v>281</v>
          </cell>
          <cell r="U709">
            <v>195</v>
          </cell>
          <cell r="V709">
            <v>407</v>
          </cell>
          <cell r="W709">
            <v>396</v>
          </cell>
          <cell r="X709">
            <v>428</v>
          </cell>
          <cell r="Y709">
            <v>436</v>
          </cell>
          <cell r="Z709">
            <v>461</v>
          </cell>
          <cell r="AA709">
            <v>477</v>
          </cell>
        </row>
        <row r="710">
          <cell r="Q710" t="str">
            <v>50400</v>
          </cell>
          <cell r="R710">
            <v>146</v>
          </cell>
          <cell r="S710">
            <v>146</v>
          </cell>
          <cell r="T710">
            <v>358</v>
          </cell>
          <cell r="U710">
            <v>410</v>
          </cell>
          <cell r="V710">
            <v>445</v>
          </cell>
          <cell r="W710">
            <v>452</v>
          </cell>
          <cell r="X710">
            <v>465</v>
          </cell>
          <cell r="Y710">
            <v>460</v>
          </cell>
          <cell r="Z710">
            <v>399</v>
          </cell>
          <cell r="AA710">
            <v>376</v>
          </cell>
        </row>
        <row r="711">
          <cell r="Q711" t="str">
            <v>50450</v>
          </cell>
          <cell r="R711">
            <v>10</v>
          </cell>
          <cell r="S711">
            <v>9</v>
          </cell>
          <cell r="T711">
            <v>8</v>
          </cell>
          <cell r="U711">
            <v>2</v>
          </cell>
          <cell r="V711">
            <v>0</v>
          </cell>
          <cell r="W711">
            <v>1</v>
          </cell>
          <cell r="X711">
            <v>1</v>
          </cell>
          <cell r="Y711">
            <v>0</v>
          </cell>
          <cell r="Z711">
            <v>0</v>
          </cell>
          <cell r="AA711">
            <v>0</v>
          </cell>
        </row>
        <row r="712">
          <cell r="Q712" t="str">
            <v>50568</v>
          </cell>
          <cell r="R712">
            <v>626</v>
          </cell>
          <cell r="S712">
            <v>1307</v>
          </cell>
          <cell r="T712">
            <v>1507</v>
          </cell>
          <cell r="U712">
            <v>2594</v>
          </cell>
          <cell r="V712">
            <v>3244</v>
          </cell>
          <cell r="W712">
            <v>3869</v>
          </cell>
          <cell r="X712">
            <v>3798</v>
          </cell>
          <cell r="Y712">
            <v>2025</v>
          </cell>
          <cell r="Z712">
            <v>3828</v>
          </cell>
          <cell r="AA712">
            <v>3078</v>
          </cell>
        </row>
        <row r="713">
          <cell r="Q713" t="str">
            <v>50573</v>
          </cell>
          <cell r="R713">
            <v>2412</v>
          </cell>
          <cell r="S713">
            <v>2121</v>
          </cell>
          <cell r="T713">
            <v>2174</v>
          </cell>
          <cell r="U713">
            <v>3696</v>
          </cell>
          <cell r="V713">
            <v>2501</v>
          </cell>
          <cell r="W713">
            <v>2375</v>
          </cell>
          <cell r="X713">
            <v>2329</v>
          </cell>
          <cell r="Y713">
            <v>2336</v>
          </cell>
          <cell r="Z713">
            <v>1828</v>
          </cell>
          <cell r="AA713">
            <v>2359</v>
          </cell>
        </row>
        <row r="714">
          <cell r="Q714" t="str">
            <v>50577</v>
          </cell>
          <cell r="R714">
            <v>8</v>
          </cell>
          <cell r="S714">
            <v>6</v>
          </cell>
          <cell r="T714">
            <v>6</v>
          </cell>
          <cell r="U714">
            <v>1</v>
          </cell>
          <cell r="V714">
            <v>2</v>
          </cell>
          <cell r="W714">
            <v>2</v>
          </cell>
          <cell r="X714">
            <v>3</v>
          </cell>
          <cell r="Y714">
            <v>3</v>
          </cell>
          <cell r="Z714">
            <v>3</v>
          </cell>
          <cell r="AA714">
            <v>4</v>
          </cell>
        </row>
        <row r="715">
          <cell r="Q715" t="str">
            <v>50590</v>
          </cell>
          <cell r="R715">
            <v>21</v>
          </cell>
          <cell r="S715">
            <v>17</v>
          </cell>
          <cell r="T715">
            <v>17</v>
          </cell>
          <cell r="U715">
            <v>12</v>
          </cell>
          <cell r="V715">
            <v>284</v>
          </cell>
          <cell r="W715">
            <v>294</v>
          </cell>
          <cell r="X715">
            <v>293</v>
          </cell>
          <cell r="Y715">
            <v>305</v>
          </cell>
          <cell r="Z715">
            <v>370</v>
          </cell>
          <cell r="AA715">
            <v>370</v>
          </cell>
        </row>
        <row r="716">
          <cell r="Q716" t="str">
            <v>50606</v>
          </cell>
          <cell r="R716">
            <v>2391</v>
          </cell>
          <cell r="S716">
            <v>2435</v>
          </cell>
          <cell r="T716">
            <v>2303</v>
          </cell>
          <cell r="U716">
            <v>2485</v>
          </cell>
          <cell r="V716">
            <v>2833</v>
          </cell>
          <cell r="W716">
            <v>2785</v>
          </cell>
          <cell r="X716">
            <v>2879</v>
          </cell>
          <cell r="Y716">
            <v>3007</v>
          </cell>
          <cell r="Z716">
            <v>3459</v>
          </cell>
          <cell r="AA716">
            <v>3664</v>
          </cell>
        </row>
        <row r="717">
          <cell r="Q717" t="str">
            <v>50680</v>
          </cell>
          <cell r="R717">
            <v>391</v>
          </cell>
          <cell r="S717">
            <v>274</v>
          </cell>
          <cell r="T717">
            <v>153</v>
          </cell>
          <cell r="U717">
            <v>160</v>
          </cell>
          <cell r="V717">
            <v>157</v>
          </cell>
          <cell r="W717">
            <v>130</v>
          </cell>
          <cell r="X717">
            <v>130</v>
          </cell>
          <cell r="Y717">
            <v>127</v>
          </cell>
          <cell r="Z717">
            <v>160</v>
          </cell>
          <cell r="AA717">
            <v>219</v>
          </cell>
        </row>
        <row r="718">
          <cell r="Q718" t="str">
            <v>50683</v>
          </cell>
          <cell r="R718">
            <v>32</v>
          </cell>
          <cell r="S718">
            <v>31</v>
          </cell>
          <cell r="T718">
            <v>28</v>
          </cell>
          <cell r="U718">
            <v>18</v>
          </cell>
          <cell r="V718">
            <v>103</v>
          </cell>
          <cell r="W718">
            <v>103</v>
          </cell>
          <cell r="X718">
            <v>102</v>
          </cell>
          <cell r="Y718">
            <v>105</v>
          </cell>
          <cell r="Z718">
            <v>131</v>
          </cell>
          <cell r="AA718">
            <v>132</v>
          </cell>
        </row>
        <row r="719">
          <cell r="Q719" t="str">
            <v>50686</v>
          </cell>
          <cell r="R719">
            <v>3</v>
          </cell>
          <cell r="S719">
            <v>3</v>
          </cell>
          <cell r="T719">
            <v>3</v>
          </cell>
          <cell r="U719">
            <v>2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</row>
        <row r="720">
          <cell r="Q720" t="str">
            <v>50689</v>
          </cell>
          <cell r="R720">
            <v>1599</v>
          </cell>
          <cell r="S720">
            <v>1675</v>
          </cell>
          <cell r="T720">
            <v>1623</v>
          </cell>
          <cell r="U720">
            <v>1514</v>
          </cell>
          <cell r="V720">
            <v>1269</v>
          </cell>
          <cell r="W720">
            <v>1066</v>
          </cell>
          <cell r="X720">
            <v>973</v>
          </cell>
          <cell r="Y720">
            <v>883</v>
          </cell>
          <cell r="Z720">
            <v>785</v>
          </cell>
          <cell r="AA720">
            <v>733</v>
          </cell>
        </row>
        <row r="721">
          <cell r="Q721" t="str">
            <v>50711</v>
          </cell>
          <cell r="R721">
            <v>18</v>
          </cell>
          <cell r="S721">
            <v>23</v>
          </cell>
          <cell r="T721">
            <v>17</v>
          </cell>
          <cell r="U721">
            <v>11</v>
          </cell>
          <cell r="V721">
            <v>444</v>
          </cell>
          <cell r="W721">
            <v>451</v>
          </cell>
          <cell r="X721">
            <v>465</v>
          </cell>
          <cell r="Y721">
            <v>479</v>
          </cell>
          <cell r="Z721">
            <v>557</v>
          </cell>
          <cell r="AA721">
            <v>555</v>
          </cell>
        </row>
        <row r="722">
          <cell r="Q722" t="str">
            <v>52001</v>
          </cell>
          <cell r="R722">
            <v>77366</v>
          </cell>
          <cell r="S722">
            <v>77176</v>
          </cell>
          <cell r="T722">
            <v>77266</v>
          </cell>
          <cell r="U722">
            <v>76839</v>
          </cell>
          <cell r="V722">
            <v>77785</v>
          </cell>
          <cell r="W722">
            <v>77216</v>
          </cell>
          <cell r="X722">
            <v>77490</v>
          </cell>
          <cell r="Y722">
            <v>78103</v>
          </cell>
          <cell r="Z722">
            <v>79341</v>
          </cell>
          <cell r="AA722">
            <v>79880</v>
          </cell>
        </row>
        <row r="723">
          <cell r="Q723" t="str">
            <v>52019</v>
          </cell>
          <cell r="R723">
            <v>302</v>
          </cell>
          <cell r="S723">
            <v>302</v>
          </cell>
          <cell r="T723">
            <v>302</v>
          </cell>
          <cell r="U723">
            <v>301</v>
          </cell>
          <cell r="V723">
            <v>281</v>
          </cell>
          <cell r="W723">
            <v>281</v>
          </cell>
          <cell r="X723">
            <v>287</v>
          </cell>
          <cell r="Y723">
            <v>286</v>
          </cell>
          <cell r="Z723">
            <v>288</v>
          </cell>
          <cell r="AA723">
            <v>390</v>
          </cell>
        </row>
        <row r="724">
          <cell r="Q724" t="str">
            <v>52022</v>
          </cell>
          <cell r="R724">
            <v>9</v>
          </cell>
          <cell r="S724">
            <v>9</v>
          </cell>
          <cell r="T724">
            <v>9</v>
          </cell>
          <cell r="U724">
            <v>2</v>
          </cell>
          <cell r="V724">
            <v>3</v>
          </cell>
          <cell r="W724">
            <v>3</v>
          </cell>
          <cell r="X724">
            <v>5</v>
          </cell>
          <cell r="Y724">
            <v>5</v>
          </cell>
          <cell r="Z724">
            <v>92</v>
          </cell>
          <cell r="AA724">
            <v>4</v>
          </cell>
        </row>
        <row r="725">
          <cell r="Q725" t="str">
            <v>52036</v>
          </cell>
          <cell r="R725">
            <v>7</v>
          </cell>
          <cell r="S725">
            <v>6</v>
          </cell>
          <cell r="T725">
            <v>4</v>
          </cell>
          <cell r="U725">
            <v>2</v>
          </cell>
          <cell r="V725">
            <v>2</v>
          </cell>
          <cell r="W725">
            <v>1</v>
          </cell>
          <cell r="X725">
            <v>1</v>
          </cell>
          <cell r="Y725">
            <v>118</v>
          </cell>
          <cell r="Z725">
            <v>157</v>
          </cell>
          <cell r="AA725">
            <v>207</v>
          </cell>
        </row>
        <row r="726">
          <cell r="Q726" t="str">
            <v>52051</v>
          </cell>
          <cell r="R726">
            <v>37</v>
          </cell>
          <cell r="S726">
            <v>38</v>
          </cell>
          <cell r="T726">
            <v>39</v>
          </cell>
          <cell r="U726">
            <v>35</v>
          </cell>
          <cell r="V726">
            <v>36</v>
          </cell>
          <cell r="W726">
            <v>81</v>
          </cell>
          <cell r="X726">
            <v>82</v>
          </cell>
          <cell r="Y726">
            <v>74</v>
          </cell>
          <cell r="Z726">
            <v>66</v>
          </cell>
          <cell r="AA726">
            <v>64</v>
          </cell>
        </row>
        <row r="727">
          <cell r="Q727" t="str">
            <v>52079</v>
          </cell>
          <cell r="R727">
            <v>209</v>
          </cell>
          <cell r="S727">
            <v>289</v>
          </cell>
          <cell r="T727">
            <v>284</v>
          </cell>
          <cell r="U727">
            <v>282</v>
          </cell>
          <cell r="V727">
            <v>482</v>
          </cell>
          <cell r="W727">
            <v>479</v>
          </cell>
          <cell r="X727">
            <v>497</v>
          </cell>
          <cell r="Y727">
            <v>489</v>
          </cell>
          <cell r="Z727">
            <v>495</v>
          </cell>
          <cell r="AA727">
            <v>510</v>
          </cell>
        </row>
        <row r="728">
          <cell r="Q728" t="str">
            <v>52083</v>
          </cell>
          <cell r="R728">
            <v>192</v>
          </cell>
          <cell r="S728">
            <v>87</v>
          </cell>
          <cell r="T728">
            <v>158</v>
          </cell>
          <cell r="U728">
            <v>165</v>
          </cell>
          <cell r="V728">
            <v>160</v>
          </cell>
          <cell r="W728">
            <v>160</v>
          </cell>
          <cell r="X728">
            <v>162</v>
          </cell>
          <cell r="Y728">
            <v>166</v>
          </cell>
          <cell r="Z728">
            <v>173</v>
          </cell>
          <cell r="AA728">
            <v>169</v>
          </cell>
        </row>
        <row r="729">
          <cell r="Q729" t="str">
            <v>52110</v>
          </cell>
          <cell r="R729">
            <v>712</v>
          </cell>
          <cell r="S729">
            <v>770</v>
          </cell>
          <cell r="T729">
            <v>819</v>
          </cell>
          <cell r="U729">
            <v>942</v>
          </cell>
          <cell r="V729">
            <v>916</v>
          </cell>
          <cell r="W729">
            <v>924</v>
          </cell>
          <cell r="X729">
            <v>936</v>
          </cell>
          <cell r="Y729">
            <v>942</v>
          </cell>
          <cell r="Z729">
            <v>901</v>
          </cell>
          <cell r="AA729">
            <v>980</v>
          </cell>
        </row>
        <row r="730">
          <cell r="Q730" t="str">
            <v>52203</v>
          </cell>
          <cell r="R730">
            <v>153</v>
          </cell>
          <cell r="S730">
            <v>124</v>
          </cell>
          <cell r="T730">
            <v>208</v>
          </cell>
          <cell r="U730">
            <v>103</v>
          </cell>
          <cell r="V730">
            <v>101</v>
          </cell>
          <cell r="W730">
            <v>120</v>
          </cell>
          <cell r="X730">
            <v>160</v>
          </cell>
          <cell r="Y730">
            <v>161</v>
          </cell>
          <cell r="Z730">
            <v>153</v>
          </cell>
          <cell r="AA730">
            <v>159</v>
          </cell>
        </row>
        <row r="731">
          <cell r="Q731" t="str">
            <v>52207</v>
          </cell>
          <cell r="R731">
            <v>167</v>
          </cell>
          <cell r="S731">
            <v>159</v>
          </cell>
          <cell r="T731">
            <v>161</v>
          </cell>
          <cell r="U731">
            <v>162</v>
          </cell>
          <cell r="V731">
            <v>154</v>
          </cell>
          <cell r="W731">
            <v>154</v>
          </cell>
          <cell r="X731">
            <v>158</v>
          </cell>
          <cell r="Y731">
            <v>156</v>
          </cell>
          <cell r="Z731">
            <v>371</v>
          </cell>
          <cell r="AA731">
            <v>411</v>
          </cell>
        </row>
        <row r="732">
          <cell r="Q732" t="str">
            <v>52210</v>
          </cell>
          <cell r="R732">
            <v>285</v>
          </cell>
          <cell r="S732">
            <v>287</v>
          </cell>
          <cell r="T732">
            <v>293</v>
          </cell>
          <cell r="U732">
            <v>292</v>
          </cell>
          <cell r="V732">
            <v>285</v>
          </cell>
          <cell r="W732">
            <v>293</v>
          </cell>
          <cell r="X732">
            <v>300</v>
          </cell>
          <cell r="Y732">
            <v>299</v>
          </cell>
          <cell r="Z732">
            <v>298</v>
          </cell>
          <cell r="AA732">
            <v>297</v>
          </cell>
        </row>
        <row r="733">
          <cell r="Q733" t="str">
            <v>52215</v>
          </cell>
          <cell r="R733">
            <v>66</v>
          </cell>
          <cell r="S733">
            <v>75</v>
          </cell>
          <cell r="T733">
            <v>81</v>
          </cell>
          <cell r="U733">
            <v>146</v>
          </cell>
          <cell r="V733">
            <v>146</v>
          </cell>
          <cell r="W733">
            <v>143</v>
          </cell>
          <cell r="X733">
            <v>147</v>
          </cell>
          <cell r="Y733">
            <v>168</v>
          </cell>
          <cell r="Z733">
            <v>161</v>
          </cell>
          <cell r="AA733">
            <v>164</v>
          </cell>
        </row>
        <row r="734">
          <cell r="Q734" t="str">
            <v>52224</v>
          </cell>
          <cell r="R734">
            <v>12</v>
          </cell>
          <cell r="S734">
            <v>14</v>
          </cell>
          <cell r="T734">
            <v>14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303</v>
          </cell>
          <cell r="AA734">
            <v>76</v>
          </cell>
        </row>
        <row r="735">
          <cell r="Q735" t="str">
            <v>52227</v>
          </cell>
          <cell r="R735">
            <v>83</v>
          </cell>
          <cell r="S735">
            <v>73</v>
          </cell>
          <cell r="T735">
            <v>328</v>
          </cell>
          <cell r="U735">
            <v>311</v>
          </cell>
          <cell r="V735">
            <v>75</v>
          </cell>
          <cell r="W735">
            <v>126</v>
          </cell>
          <cell r="X735">
            <v>134</v>
          </cell>
          <cell r="Y735">
            <v>122</v>
          </cell>
          <cell r="Z735">
            <v>132</v>
          </cell>
          <cell r="AA735">
            <v>156</v>
          </cell>
        </row>
        <row r="736">
          <cell r="Q736" t="str">
            <v>52233</v>
          </cell>
          <cell r="R736">
            <v>19</v>
          </cell>
          <cell r="S736">
            <v>16</v>
          </cell>
          <cell r="T736">
            <v>16</v>
          </cell>
          <cell r="U736">
            <v>16</v>
          </cell>
          <cell r="V736">
            <v>13</v>
          </cell>
          <cell r="W736">
            <v>14</v>
          </cell>
          <cell r="X736">
            <v>13</v>
          </cell>
          <cell r="Y736">
            <v>17</v>
          </cell>
          <cell r="Z736">
            <v>30</v>
          </cell>
          <cell r="AA736">
            <v>32</v>
          </cell>
        </row>
        <row r="737">
          <cell r="Q737" t="str">
            <v>52240</v>
          </cell>
          <cell r="R737">
            <v>473</v>
          </cell>
          <cell r="S737">
            <v>540</v>
          </cell>
          <cell r="T737">
            <v>684</v>
          </cell>
          <cell r="U737">
            <v>1702</v>
          </cell>
          <cell r="V737">
            <v>1708</v>
          </cell>
          <cell r="W737">
            <v>1743</v>
          </cell>
          <cell r="X737">
            <v>1771</v>
          </cell>
          <cell r="Y737">
            <v>1853</v>
          </cell>
          <cell r="Z737">
            <v>1531</v>
          </cell>
          <cell r="AA737">
            <v>1468</v>
          </cell>
        </row>
        <row r="738">
          <cell r="Q738" t="str">
            <v>52250</v>
          </cell>
          <cell r="R738">
            <v>101</v>
          </cell>
          <cell r="S738">
            <v>112</v>
          </cell>
          <cell r="T738">
            <v>136</v>
          </cell>
          <cell r="U738">
            <v>142</v>
          </cell>
          <cell r="V738">
            <v>136</v>
          </cell>
          <cell r="W738">
            <v>136</v>
          </cell>
          <cell r="X738">
            <v>121</v>
          </cell>
          <cell r="Y738">
            <v>120</v>
          </cell>
          <cell r="Z738">
            <v>120</v>
          </cell>
          <cell r="AA738">
            <v>110</v>
          </cell>
        </row>
        <row r="739">
          <cell r="Q739" t="str">
            <v>52254</v>
          </cell>
          <cell r="R739">
            <v>322</v>
          </cell>
          <cell r="S739">
            <v>322</v>
          </cell>
          <cell r="T739">
            <v>369</v>
          </cell>
          <cell r="U739">
            <v>381</v>
          </cell>
          <cell r="V739">
            <v>373</v>
          </cell>
          <cell r="W739">
            <v>380</v>
          </cell>
          <cell r="X739">
            <v>396</v>
          </cell>
          <cell r="Y739">
            <v>398</v>
          </cell>
          <cell r="Z739">
            <v>414</v>
          </cell>
          <cell r="AA739">
            <v>449</v>
          </cell>
        </row>
        <row r="740">
          <cell r="Q740" t="str">
            <v>52256</v>
          </cell>
          <cell r="R740">
            <v>94</v>
          </cell>
          <cell r="S740">
            <v>95</v>
          </cell>
          <cell r="T740">
            <v>92</v>
          </cell>
          <cell r="U740">
            <v>133</v>
          </cell>
          <cell r="V740">
            <v>135</v>
          </cell>
          <cell r="W740">
            <v>150</v>
          </cell>
          <cell r="X740">
            <v>173</v>
          </cell>
          <cell r="Y740">
            <v>215</v>
          </cell>
          <cell r="Z740">
            <v>214</v>
          </cell>
          <cell r="AA740">
            <v>211</v>
          </cell>
        </row>
        <row r="741">
          <cell r="Q741" t="str">
            <v>52258</v>
          </cell>
          <cell r="R741">
            <v>124</v>
          </cell>
          <cell r="S741">
            <v>124</v>
          </cell>
          <cell r="T741">
            <v>119</v>
          </cell>
          <cell r="U741">
            <v>253</v>
          </cell>
          <cell r="V741">
            <v>252</v>
          </cell>
          <cell r="W741">
            <v>266</v>
          </cell>
          <cell r="X741">
            <v>399</v>
          </cell>
          <cell r="Y741">
            <v>395</v>
          </cell>
          <cell r="Z741">
            <v>401</v>
          </cell>
          <cell r="AA741">
            <v>714</v>
          </cell>
        </row>
        <row r="742">
          <cell r="Q742" t="str">
            <v>52260</v>
          </cell>
          <cell r="R742">
            <v>959</v>
          </cell>
          <cell r="S742">
            <v>1048</v>
          </cell>
          <cell r="T742">
            <v>1121</v>
          </cell>
          <cell r="U742">
            <v>1225</v>
          </cell>
          <cell r="V742">
            <v>1230</v>
          </cell>
          <cell r="W742">
            <v>1240</v>
          </cell>
          <cell r="X742">
            <v>1278</v>
          </cell>
          <cell r="Y742">
            <v>1291</v>
          </cell>
          <cell r="Z742">
            <v>1254</v>
          </cell>
          <cell r="AA742">
            <v>1270</v>
          </cell>
        </row>
        <row r="743">
          <cell r="Q743" t="str">
            <v>52287</v>
          </cell>
          <cell r="R743">
            <v>82</v>
          </cell>
          <cell r="S743">
            <v>120</v>
          </cell>
          <cell r="T743">
            <v>66</v>
          </cell>
          <cell r="U743">
            <v>49</v>
          </cell>
          <cell r="V743">
            <v>49</v>
          </cell>
          <cell r="W743">
            <v>44</v>
          </cell>
          <cell r="X743">
            <v>43</v>
          </cell>
          <cell r="Y743">
            <v>62</v>
          </cell>
          <cell r="Z743">
            <v>61</v>
          </cell>
          <cell r="AA743">
            <v>66</v>
          </cell>
        </row>
        <row r="744">
          <cell r="Q744" t="str">
            <v>52317</v>
          </cell>
          <cell r="R744">
            <v>316</v>
          </cell>
          <cell r="S744">
            <v>389</v>
          </cell>
          <cell r="T744">
            <v>300</v>
          </cell>
          <cell r="U744">
            <v>280</v>
          </cell>
          <cell r="V744">
            <v>293</v>
          </cell>
          <cell r="W744">
            <v>281</v>
          </cell>
          <cell r="X744">
            <v>299</v>
          </cell>
          <cell r="Y744">
            <v>300</v>
          </cell>
          <cell r="Z744">
            <v>838</v>
          </cell>
          <cell r="AA744">
            <v>403</v>
          </cell>
        </row>
        <row r="745">
          <cell r="Q745" t="str">
            <v>52320</v>
          </cell>
          <cell r="R745">
            <v>180</v>
          </cell>
          <cell r="S745">
            <v>195</v>
          </cell>
          <cell r="T745">
            <v>263</v>
          </cell>
          <cell r="U745">
            <v>240</v>
          </cell>
          <cell r="V745">
            <v>227</v>
          </cell>
          <cell r="W745">
            <v>228</v>
          </cell>
          <cell r="X745">
            <v>220</v>
          </cell>
          <cell r="Y745">
            <v>218</v>
          </cell>
          <cell r="Z745">
            <v>234</v>
          </cell>
          <cell r="AA745">
            <v>316</v>
          </cell>
        </row>
        <row r="746">
          <cell r="Q746" t="str">
            <v>52323</v>
          </cell>
          <cell r="R746">
            <v>136</v>
          </cell>
          <cell r="S746">
            <v>147</v>
          </cell>
          <cell r="T746">
            <v>168</v>
          </cell>
          <cell r="U746">
            <v>171</v>
          </cell>
          <cell r="V746">
            <v>163</v>
          </cell>
          <cell r="W746">
            <v>153</v>
          </cell>
          <cell r="X746">
            <v>152</v>
          </cell>
          <cell r="Y746">
            <v>141</v>
          </cell>
          <cell r="Z746">
            <v>135</v>
          </cell>
          <cell r="AA746">
            <v>133</v>
          </cell>
        </row>
        <row r="747">
          <cell r="Q747" t="str">
            <v>52352</v>
          </cell>
          <cell r="R747">
            <v>308</v>
          </cell>
          <cell r="S747">
            <v>304</v>
          </cell>
          <cell r="T747">
            <v>301</v>
          </cell>
          <cell r="U747">
            <v>293</v>
          </cell>
          <cell r="V747">
            <v>288</v>
          </cell>
          <cell r="W747">
            <v>285</v>
          </cell>
          <cell r="X747">
            <v>290</v>
          </cell>
          <cell r="Y747">
            <v>277</v>
          </cell>
          <cell r="Z747">
            <v>272</v>
          </cell>
          <cell r="AA747">
            <v>274</v>
          </cell>
        </row>
        <row r="748">
          <cell r="Q748" t="str">
            <v>52354</v>
          </cell>
          <cell r="R748">
            <v>372</v>
          </cell>
          <cell r="S748">
            <v>263</v>
          </cell>
          <cell r="T748">
            <v>357</v>
          </cell>
          <cell r="U748">
            <v>267</v>
          </cell>
          <cell r="V748">
            <v>271</v>
          </cell>
          <cell r="W748">
            <v>251</v>
          </cell>
          <cell r="X748">
            <v>234</v>
          </cell>
          <cell r="Y748">
            <v>236</v>
          </cell>
          <cell r="Z748">
            <v>231</v>
          </cell>
          <cell r="AA748">
            <v>431</v>
          </cell>
        </row>
        <row r="749">
          <cell r="Q749" t="str">
            <v>52356</v>
          </cell>
          <cell r="R749">
            <v>7215</v>
          </cell>
          <cell r="S749">
            <v>6750</v>
          </cell>
          <cell r="T749">
            <v>6825</v>
          </cell>
          <cell r="U749">
            <v>6751</v>
          </cell>
          <cell r="V749">
            <v>6903</v>
          </cell>
          <cell r="W749">
            <v>7005</v>
          </cell>
          <cell r="X749">
            <v>7175</v>
          </cell>
          <cell r="Y749">
            <v>7303</v>
          </cell>
          <cell r="Z749">
            <v>9921</v>
          </cell>
          <cell r="AA749">
            <v>7389</v>
          </cell>
        </row>
        <row r="750">
          <cell r="Q750" t="str">
            <v>52378</v>
          </cell>
          <cell r="R750">
            <v>748</v>
          </cell>
          <cell r="S750">
            <v>1031</v>
          </cell>
          <cell r="T750">
            <v>1173</v>
          </cell>
          <cell r="U750">
            <v>1228</v>
          </cell>
          <cell r="V750">
            <v>1325</v>
          </cell>
          <cell r="W750">
            <v>1317</v>
          </cell>
          <cell r="X750">
            <v>1319</v>
          </cell>
          <cell r="Y750">
            <v>1356</v>
          </cell>
          <cell r="Z750">
            <v>1338</v>
          </cell>
          <cell r="AA750">
            <v>1381</v>
          </cell>
        </row>
        <row r="751">
          <cell r="Q751" t="str">
            <v>52381</v>
          </cell>
          <cell r="R751">
            <v>227</v>
          </cell>
          <cell r="S751">
            <v>224</v>
          </cell>
          <cell r="T751">
            <v>213</v>
          </cell>
          <cell r="U751">
            <v>217</v>
          </cell>
          <cell r="V751">
            <v>272</v>
          </cell>
          <cell r="W751">
            <v>522</v>
          </cell>
          <cell r="X751">
            <v>358</v>
          </cell>
          <cell r="Y751">
            <v>287</v>
          </cell>
          <cell r="Z751">
            <v>281</v>
          </cell>
          <cell r="AA751">
            <v>203</v>
          </cell>
        </row>
        <row r="752">
          <cell r="Q752" t="str">
            <v>52385</v>
          </cell>
          <cell r="R752">
            <v>501</v>
          </cell>
          <cell r="S752">
            <v>518</v>
          </cell>
          <cell r="T752">
            <v>532</v>
          </cell>
          <cell r="U752">
            <v>559</v>
          </cell>
          <cell r="V752">
            <v>559</v>
          </cell>
          <cell r="W752">
            <v>549</v>
          </cell>
          <cell r="X752">
            <v>551</v>
          </cell>
          <cell r="Y752">
            <v>568</v>
          </cell>
          <cell r="Z752">
            <v>565</v>
          </cell>
          <cell r="AA752">
            <v>593</v>
          </cell>
        </row>
        <row r="753">
          <cell r="Q753" t="str">
            <v>52390</v>
          </cell>
          <cell r="R753">
            <v>11</v>
          </cell>
          <cell r="S753">
            <v>11</v>
          </cell>
          <cell r="T753">
            <v>14</v>
          </cell>
          <cell r="U753">
            <v>19</v>
          </cell>
          <cell r="V753">
            <v>15</v>
          </cell>
          <cell r="W753">
            <v>15</v>
          </cell>
          <cell r="X753">
            <v>15</v>
          </cell>
          <cell r="Y753">
            <v>14</v>
          </cell>
          <cell r="Z753">
            <v>12</v>
          </cell>
          <cell r="AA753">
            <v>10</v>
          </cell>
        </row>
        <row r="754">
          <cell r="Q754" t="str">
            <v>52399</v>
          </cell>
          <cell r="R754">
            <v>337</v>
          </cell>
          <cell r="S754">
            <v>323</v>
          </cell>
          <cell r="T754">
            <v>328</v>
          </cell>
          <cell r="U754">
            <v>317</v>
          </cell>
          <cell r="V754">
            <v>322</v>
          </cell>
          <cell r="W754">
            <v>377</v>
          </cell>
          <cell r="X754">
            <v>391</v>
          </cell>
          <cell r="Y754">
            <v>351</v>
          </cell>
          <cell r="Z754">
            <v>378</v>
          </cell>
          <cell r="AA754">
            <v>390</v>
          </cell>
        </row>
        <row r="755">
          <cell r="Q755" t="str">
            <v>52405</v>
          </cell>
          <cell r="R755">
            <v>31</v>
          </cell>
          <cell r="S755">
            <v>26</v>
          </cell>
          <cell r="T755">
            <v>24</v>
          </cell>
          <cell r="U755">
            <v>45</v>
          </cell>
          <cell r="V755">
            <v>46</v>
          </cell>
          <cell r="W755">
            <v>99</v>
          </cell>
          <cell r="X755">
            <v>174</v>
          </cell>
          <cell r="Y755">
            <v>200</v>
          </cell>
          <cell r="Z755">
            <v>179</v>
          </cell>
          <cell r="AA755">
            <v>181</v>
          </cell>
        </row>
        <row r="756">
          <cell r="Q756" t="str">
            <v>52411</v>
          </cell>
          <cell r="R756">
            <v>161</v>
          </cell>
          <cell r="S756">
            <v>183</v>
          </cell>
          <cell r="T756">
            <v>185</v>
          </cell>
          <cell r="U756">
            <v>182</v>
          </cell>
          <cell r="V756">
            <v>183</v>
          </cell>
          <cell r="W756">
            <v>185</v>
          </cell>
          <cell r="X756">
            <v>197</v>
          </cell>
          <cell r="Y756">
            <v>194</v>
          </cell>
          <cell r="Z756">
            <v>196</v>
          </cell>
          <cell r="AA756">
            <v>196</v>
          </cell>
        </row>
        <row r="757">
          <cell r="Q757" t="str">
            <v>52418</v>
          </cell>
          <cell r="R757">
            <v>414</v>
          </cell>
          <cell r="S757">
            <v>467</v>
          </cell>
          <cell r="T757">
            <v>522</v>
          </cell>
          <cell r="U757">
            <v>622</v>
          </cell>
          <cell r="V757">
            <v>624</v>
          </cell>
          <cell r="W757">
            <v>597</v>
          </cell>
          <cell r="X757">
            <v>605</v>
          </cell>
          <cell r="Y757">
            <v>620</v>
          </cell>
          <cell r="Z757">
            <v>677</v>
          </cell>
          <cell r="AA757">
            <v>734</v>
          </cell>
        </row>
        <row r="758">
          <cell r="Q758" t="str">
            <v>52427</v>
          </cell>
          <cell r="R758">
            <v>105</v>
          </cell>
          <cell r="S758">
            <v>90</v>
          </cell>
          <cell r="T758">
            <v>72</v>
          </cell>
          <cell r="U758">
            <v>55</v>
          </cell>
          <cell r="V758">
            <v>44</v>
          </cell>
          <cell r="W758">
            <v>40</v>
          </cell>
          <cell r="X758">
            <v>40</v>
          </cell>
          <cell r="Y758">
            <v>252</v>
          </cell>
          <cell r="Z758">
            <v>258</v>
          </cell>
          <cell r="AA758">
            <v>244</v>
          </cell>
        </row>
        <row r="759">
          <cell r="Q759" t="str">
            <v>52435</v>
          </cell>
          <cell r="R759">
            <v>18</v>
          </cell>
          <cell r="S759">
            <v>16</v>
          </cell>
          <cell r="T759">
            <v>112</v>
          </cell>
          <cell r="U759">
            <v>198</v>
          </cell>
          <cell r="V759">
            <v>192</v>
          </cell>
          <cell r="W759">
            <v>681</v>
          </cell>
          <cell r="X759">
            <v>680</v>
          </cell>
          <cell r="Y759">
            <v>675</v>
          </cell>
          <cell r="Z759">
            <v>682</v>
          </cell>
          <cell r="AA759">
            <v>581</v>
          </cell>
        </row>
        <row r="760">
          <cell r="Q760" t="str">
            <v>52473</v>
          </cell>
          <cell r="R760">
            <v>44</v>
          </cell>
          <cell r="S760">
            <v>45</v>
          </cell>
          <cell r="T760">
            <v>49</v>
          </cell>
          <cell r="U760">
            <v>55</v>
          </cell>
          <cell r="V760">
            <v>57</v>
          </cell>
          <cell r="W760">
            <v>57</v>
          </cell>
          <cell r="X760">
            <v>57</v>
          </cell>
          <cell r="Y760">
            <v>55</v>
          </cell>
          <cell r="Z760">
            <v>47</v>
          </cell>
          <cell r="AA760">
            <v>39</v>
          </cell>
        </row>
        <row r="761">
          <cell r="Q761" t="str">
            <v>52480</v>
          </cell>
          <cell r="R761">
            <v>290</v>
          </cell>
          <cell r="S761">
            <v>290</v>
          </cell>
          <cell r="T761">
            <v>305</v>
          </cell>
          <cell r="U761">
            <v>308</v>
          </cell>
          <cell r="V761">
            <v>312</v>
          </cell>
          <cell r="W761">
            <v>315</v>
          </cell>
          <cell r="X761">
            <v>323</v>
          </cell>
          <cell r="Y761">
            <v>315</v>
          </cell>
          <cell r="Z761">
            <v>316</v>
          </cell>
          <cell r="AA761">
            <v>314</v>
          </cell>
        </row>
        <row r="762">
          <cell r="Q762" t="str">
            <v>52490</v>
          </cell>
          <cell r="R762">
            <v>83</v>
          </cell>
          <cell r="S762">
            <v>84</v>
          </cell>
          <cell r="T762">
            <v>91</v>
          </cell>
          <cell r="U762">
            <v>89</v>
          </cell>
          <cell r="V762">
            <v>79</v>
          </cell>
          <cell r="W762">
            <v>72</v>
          </cell>
          <cell r="X762">
            <v>67</v>
          </cell>
          <cell r="Y762">
            <v>59</v>
          </cell>
          <cell r="Z762">
            <v>51</v>
          </cell>
          <cell r="AA762">
            <v>48</v>
          </cell>
        </row>
        <row r="763">
          <cell r="Q763" t="str">
            <v>52506</v>
          </cell>
          <cell r="R763">
            <v>264</v>
          </cell>
          <cell r="S763">
            <v>263</v>
          </cell>
          <cell r="T763">
            <v>265</v>
          </cell>
          <cell r="U763">
            <v>262</v>
          </cell>
          <cell r="V763">
            <v>261</v>
          </cell>
          <cell r="W763">
            <v>258</v>
          </cell>
          <cell r="X763">
            <v>261</v>
          </cell>
          <cell r="Y763">
            <v>271</v>
          </cell>
          <cell r="Z763">
            <v>289</v>
          </cell>
          <cell r="AA763">
            <v>300</v>
          </cell>
        </row>
        <row r="764">
          <cell r="Q764" t="str">
            <v>52520</v>
          </cell>
          <cell r="R764">
            <v>13</v>
          </cell>
          <cell r="S764">
            <v>13</v>
          </cell>
          <cell r="T764">
            <v>11</v>
          </cell>
          <cell r="U764">
            <v>10</v>
          </cell>
          <cell r="V764">
            <v>7</v>
          </cell>
          <cell r="W764">
            <v>6</v>
          </cell>
          <cell r="X764">
            <v>6</v>
          </cell>
          <cell r="Y764">
            <v>6</v>
          </cell>
          <cell r="Z764">
            <v>6</v>
          </cell>
          <cell r="AA764">
            <v>5</v>
          </cell>
        </row>
        <row r="765">
          <cell r="Q765" t="str">
            <v>52540</v>
          </cell>
          <cell r="R765">
            <v>283</v>
          </cell>
          <cell r="S765">
            <v>391</v>
          </cell>
          <cell r="T765">
            <v>419</v>
          </cell>
          <cell r="U765">
            <v>452</v>
          </cell>
          <cell r="V765">
            <v>410</v>
          </cell>
          <cell r="W765">
            <v>476</v>
          </cell>
          <cell r="X765">
            <v>473</v>
          </cell>
          <cell r="Y765">
            <v>491</v>
          </cell>
          <cell r="Z765">
            <v>897</v>
          </cell>
          <cell r="AA765">
            <v>1024</v>
          </cell>
        </row>
        <row r="766">
          <cell r="Q766" t="str">
            <v>52560</v>
          </cell>
          <cell r="R766">
            <v>26</v>
          </cell>
          <cell r="S766">
            <v>24</v>
          </cell>
          <cell r="T766">
            <v>21</v>
          </cell>
          <cell r="U766">
            <v>10</v>
          </cell>
          <cell r="V766">
            <v>11</v>
          </cell>
          <cell r="W766">
            <v>11</v>
          </cell>
          <cell r="X766">
            <v>11</v>
          </cell>
          <cell r="Y766">
            <v>10</v>
          </cell>
          <cell r="Z766">
            <v>27</v>
          </cell>
          <cell r="AA766">
            <v>15</v>
          </cell>
        </row>
        <row r="767">
          <cell r="Q767" t="str">
            <v>52565</v>
          </cell>
          <cell r="R767">
            <v>48</v>
          </cell>
          <cell r="S767">
            <v>48</v>
          </cell>
          <cell r="T767">
            <v>48</v>
          </cell>
          <cell r="U767">
            <v>44</v>
          </cell>
          <cell r="V767">
            <v>44</v>
          </cell>
          <cell r="W767">
            <v>43</v>
          </cell>
          <cell r="X767">
            <v>43</v>
          </cell>
          <cell r="Y767">
            <v>42</v>
          </cell>
          <cell r="Z767">
            <v>46</v>
          </cell>
          <cell r="AA767">
            <v>49</v>
          </cell>
        </row>
        <row r="768">
          <cell r="Q768" t="str">
            <v>52573</v>
          </cell>
          <cell r="R768">
            <v>81</v>
          </cell>
          <cell r="S768">
            <v>83</v>
          </cell>
          <cell r="T768">
            <v>80</v>
          </cell>
          <cell r="U768">
            <v>70</v>
          </cell>
          <cell r="V768">
            <v>75</v>
          </cell>
          <cell r="W768">
            <v>66</v>
          </cell>
          <cell r="X768">
            <v>67</v>
          </cell>
          <cell r="Y768">
            <v>65</v>
          </cell>
          <cell r="Z768">
            <v>62</v>
          </cell>
          <cell r="AA768">
            <v>59</v>
          </cell>
        </row>
        <row r="769">
          <cell r="Q769" t="str">
            <v>52585</v>
          </cell>
          <cell r="R769">
            <v>171</v>
          </cell>
          <cell r="S769">
            <v>179</v>
          </cell>
          <cell r="T769">
            <v>214</v>
          </cell>
          <cell r="U769">
            <v>237</v>
          </cell>
          <cell r="V769">
            <v>249</v>
          </cell>
          <cell r="W769">
            <v>246</v>
          </cell>
          <cell r="X769">
            <v>293</v>
          </cell>
          <cell r="Y769">
            <v>295</v>
          </cell>
          <cell r="Z769">
            <v>667</v>
          </cell>
          <cell r="AA769">
            <v>270</v>
          </cell>
        </row>
        <row r="770">
          <cell r="Q770" t="str">
            <v>52612</v>
          </cell>
          <cell r="R770">
            <v>44</v>
          </cell>
          <cell r="S770">
            <v>41</v>
          </cell>
          <cell r="T770">
            <v>41</v>
          </cell>
          <cell r="U770">
            <v>32</v>
          </cell>
          <cell r="V770">
            <v>33</v>
          </cell>
          <cell r="W770">
            <v>25</v>
          </cell>
          <cell r="X770">
            <v>16</v>
          </cell>
          <cell r="Y770">
            <v>11</v>
          </cell>
          <cell r="Z770">
            <v>9</v>
          </cell>
          <cell r="AA770">
            <v>6</v>
          </cell>
        </row>
        <row r="771">
          <cell r="Q771" t="str">
            <v>52621</v>
          </cell>
          <cell r="R771">
            <v>150</v>
          </cell>
          <cell r="S771">
            <v>161</v>
          </cell>
          <cell r="T771">
            <v>165</v>
          </cell>
          <cell r="U771">
            <v>144</v>
          </cell>
          <cell r="V771">
            <v>118</v>
          </cell>
          <cell r="W771">
            <v>102</v>
          </cell>
          <cell r="X771">
            <v>90</v>
          </cell>
          <cell r="Y771">
            <v>204</v>
          </cell>
          <cell r="Z771">
            <v>186</v>
          </cell>
          <cell r="AA771">
            <v>186</v>
          </cell>
        </row>
        <row r="772">
          <cell r="Q772" t="str">
            <v>52678</v>
          </cell>
          <cell r="R772">
            <v>222</v>
          </cell>
          <cell r="S772">
            <v>326</v>
          </cell>
          <cell r="T772">
            <v>408</v>
          </cell>
          <cell r="U772">
            <v>463</v>
          </cell>
          <cell r="V772">
            <v>519</v>
          </cell>
          <cell r="W772">
            <v>581</v>
          </cell>
          <cell r="X772">
            <v>142</v>
          </cell>
          <cell r="Y772">
            <v>225</v>
          </cell>
          <cell r="Z772">
            <v>197</v>
          </cell>
          <cell r="AA772">
            <v>871</v>
          </cell>
        </row>
        <row r="773">
          <cell r="Q773" t="str">
            <v>52683</v>
          </cell>
          <cell r="R773">
            <v>255</v>
          </cell>
          <cell r="S773">
            <v>435</v>
          </cell>
          <cell r="T773">
            <v>528</v>
          </cell>
          <cell r="U773">
            <v>531</v>
          </cell>
          <cell r="V773">
            <v>713</v>
          </cell>
          <cell r="W773">
            <v>394</v>
          </cell>
          <cell r="X773">
            <v>493</v>
          </cell>
          <cell r="Y773">
            <v>498</v>
          </cell>
          <cell r="Z773">
            <v>652</v>
          </cell>
          <cell r="AA773">
            <v>835</v>
          </cell>
        </row>
        <row r="774">
          <cell r="Q774" t="str">
            <v>52685</v>
          </cell>
          <cell r="R774">
            <v>393</v>
          </cell>
          <cell r="S774">
            <v>406</v>
          </cell>
          <cell r="T774">
            <v>398</v>
          </cell>
          <cell r="U774">
            <v>400</v>
          </cell>
          <cell r="V774">
            <v>394</v>
          </cell>
          <cell r="W774">
            <v>401</v>
          </cell>
          <cell r="X774">
            <v>401</v>
          </cell>
          <cell r="Y774">
            <v>407</v>
          </cell>
          <cell r="Z774">
            <v>401</v>
          </cell>
          <cell r="AA774">
            <v>410</v>
          </cell>
        </row>
        <row r="775">
          <cell r="Q775" t="str">
            <v>52687</v>
          </cell>
          <cell r="R775">
            <v>268</v>
          </cell>
          <cell r="S775">
            <v>277</v>
          </cell>
          <cell r="T775">
            <v>297</v>
          </cell>
          <cell r="U775">
            <v>313</v>
          </cell>
          <cell r="V775">
            <v>336</v>
          </cell>
          <cell r="W775">
            <v>345</v>
          </cell>
          <cell r="X775">
            <v>383</v>
          </cell>
          <cell r="Y775">
            <v>386</v>
          </cell>
          <cell r="Z775">
            <v>389</v>
          </cell>
          <cell r="AA775">
            <v>399</v>
          </cell>
        </row>
        <row r="776">
          <cell r="Q776" t="str">
            <v>52693</v>
          </cell>
          <cell r="R776">
            <v>676</v>
          </cell>
          <cell r="S776">
            <v>419</v>
          </cell>
          <cell r="T776">
            <v>639</v>
          </cell>
          <cell r="U776">
            <v>393</v>
          </cell>
          <cell r="V776">
            <v>356</v>
          </cell>
          <cell r="W776">
            <v>511</v>
          </cell>
          <cell r="X776">
            <v>488</v>
          </cell>
          <cell r="Y776">
            <v>474</v>
          </cell>
          <cell r="Z776">
            <v>470</v>
          </cell>
          <cell r="AA776">
            <v>439</v>
          </cell>
        </row>
        <row r="777">
          <cell r="Q777" t="str">
            <v>52694</v>
          </cell>
          <cell r="R777">
            <v>1</v>
          </cell>
          <cell r="S777">
            <v>1</v>
          </cell>
          <cell r="T777">
            <v>3</v>
          </cell>
          <cell r="U777">
            <v>1</v>
          </cell>
          <cell r="V777">
            <v>2</v>
          </cell>
          <cell r="W777">
            <v>3</v>
          </cell>
          <cell r="X777">
            <v>2</v>
          </cell>
          <cell r="Y777">
            <v>2</v>
          </cell>
          <cell r="Z777">
            <v>1</v>
          </cell>
          <cell r="AA777">
            <v>0</v>
          </cell>
        </row>
        <row r="778">
          <cell r="Q778" t="str">
            <v>52696</v>
          </cell>
          <cell r="R778">
            <v>31</v>
          </cell>
          <cell r="S778">
            <v>33</v>
          </cell>
          <cell r="T778">
            <v>32</v>
          </cell>
          <cell r="U778">
            <v>34</v>
          </cell>
          <cell r="V778">
            <v>49</v>
          </cell>
          <cell r="W778">
            <v>26</v>
          </cell>
          <cell r="X778">
            <v>23</v>
          </cell>
          <cell r="Y778">
            <v>30</v>
          </cell>
          <cell r="Z778">
            <v>33</v>
          </cell>
          <cell r="AA778">
            <v>47</v>
          </cell>
        </row>
        <row r="779">
          <cell r="Q779" t="str">
            <v>52699</v>
          </cell>
          <cell r="R779">
            <v>23</v>
          </cell>
          <cell r="S779">
            <v>23</v>
          </cell>
          <cell r="T779">
            <v>27</v>
          </cell>
          <cell r="U779">
            <v>25</v>
          </cell>
          <cell r="V779">
            <v>30</v>
          </cell>
          <cell r="W779">
            <v>36</v>
          </cell>
          <cell r="X779">
            <v>40</v>
          </cell>
          <cell r="Y779">
            <v>44</v>
          </cell>
          <cell r="Z779">
            <v>23</v>
          </cell>
          <cell r="AA779">
            <v>124</v>
          </cell>
        </row>
        <row r="780">
          <cell r="Q780" t="str">
            <v>52720</v>
          </cell>
          <cell r="R780">
            <v>17</v>
          </cell>
          <cell r="S780">
            <v>14</v>
          </cell>
          <cell r="T780">
            <v>53</v>
          </cell>
          <cell r="U780">
            <v>50</v>
          </cell>
          <cell r="V780">
            <v>54</v>
          </cell>
          <cell r="W780">
            <v>55</v>
          </cell>
          <cell r="X780">
            <v>124</v>
          </cell>
          <cell r="Y780">
            <v>150</v>
          </cell>
          <cell r="Z780">
            <v>252</v>
          </cell>
          <cell r="AA780">
            <v>307</v>
          </cell>
        </row>
        <row r="781">
          <cell r="Q781" t="str">
            <v>52786</v>
          </cell>
          <cell r="R781">
            <v>348</v>
          </cell>
          <cell r="S781">
            <v>345</v>
          </cell>
          <cell r="T781">
            <v>399</v>
          </cell>
          <cell r="U781">
            <v>524</v>
          </cell>
          <cell r="V781">
            <v>554</v>
          </cell>
          <cell r="W781">
            <v>572</v>
          </cell>
          <cell r="X781">
            <v>571</v>
          </cell>
          <cell r="Y781">
            <v>594</v>
          </cell>
          <cell r="Z781">
            <v>607</v>
          </cell>
          <cell r="AA781">
            <v>626</v>
          </cell>
        </row>
        <row r="782">
          <cell r="Q782" t="str">
            <v>52788</v>
          </cell>
          <cell r="R782">
            <v>180</v>
          </cell>
          <cell r="S782">
            <v>214</v>
          </cell>
          <cell r="T782">
            <v>244</v>
          </cell>
          <cell r="U782">
            <v>232</v>
          </cell>
          <cell r="V782">
            <v>231</v>
          </cell>
          <cell r="W782">
            <v>237</v>
          </cell>
          <cell r="X782">
            <v>240</v>
          </cell>
          <cell r="Y782">
            <v>245</v>
          </cell>
          <cell r="Z782">
            <v>284</v>
          </cell>
          <cell r="AA782">
            <v>249</v>
          </cell>
        </row>
        <row r="783">
          <cell r="Q783" t="str">
            <v>52835</v>
          </cell>
          <cell r="R783">
            <v>7797</v>
          </cell>
          <cell r="S783">
            <v>7667</v>
          </cell>
          <cell r="T783">
            <v>7962</v>
          </cell>
          <cell r="U783">
            <v>12753</v>
          </cell>
          <cell r="V783">
            <v>8322</v>
          </cell>
          <cell r="W783">
            <v>8013</v>
          </cell>
          <cell r="X783">
            <v>8104</v>
          </cell>
          <cell r="Y783">
            <v>8321</v>
          </cell>
          <cell r="Z783">
            <v>7940</v>
          </cell>
          <cell r="AA783">
            <v>7259</v>
          </cell>
        </row>
        <row r="784">
          <cell r="Q784" t="str">
            <v>52838</v>
          </cell>
          <cell r="R784">
            <v>866</v>
          </cell>
          <cell r="S784">
            <v>847</v>
          </cell>
          <cell r="T784">
            <v>853</v>
          </cell>
          <cell r="U784">
            <v>917</v>
          </cell>
          <cell r="V784">
            <v>876</v>
          </cell>
          <cell r="W784">
            <v>899</v>
          </cell>
          <cell r="X784">
            <v>1031</v>
          </cell>
          <cell r="Y784">
            <v>1498</v>
          </cell>
          <cell r="Z784">
            <v>2316</v>
          </cell>
          <cell r="AA784">
            <v>2481</v>
          </cell>
        </row>
        <row r="785">
          <cell r="Q785" t="str">
            <v>52885</v>
          </cell>
          <cell r="R785">
            <v>684</v>
          </cell>
          <cell r="S785">
            <v>462</v>
          </cell>
          <cell r="T785">
            <v>663</v>
          </cell>
          <cell r="U785">
            <v>470</v>
          </cell>
          <cell r="V785">
            <v>469</v>
          </cell>
          <cell r="W785">
            <v>473</v>
          </cell>
          <cell r="X785">
            <v>487</v>
          </cell>
          <cell r="Y785">
            <v>492</v>
          </cell>
          <cell r="Z785">
            <v>469</v>
          </cell>
          <cell r="AA785">
            <v>481</v>
          </cell>
        </row>
        <row r="786">
          <cell r="Q786" t="str">
            <v>54001</v>
          </cell>
          <cell r="R786">
            <v>104286</v>
          </cell>
          <cell r="S786">
            <v>106301</v>
          </cell>
          <cell r="T786">
            <v>108046</v>
          </cell>
          <cell r="U786">
            <v>110251</v>
          </cell>
          <cell r="V786">
            <v>111547</v>
          </cell>
          <cell r="W786">
            <v>114334</v>
          </cell>
          <cell r="X786">
            <v>112364</v>
          </cell>
          <cell r="Y786">
            <v>107743</v>
          </cell>
          <cell r="Z786">
            <v>108049</v>
          </cell>
          <cell r="AA786">
            <v>106570</v>
          </cell>
        </row>
        <row r="787">
          <cell r="Q787" t="str">
            <v>54003</v>
          </cell>
          <cell r="R787">
            <v>928</v>
          </cell>
          <cell r="S787">
            <v>1155</v>
          </cell>
          <cell r="T787">
            <v>1165</v>
          </cell>
          <cell r="U787">
            <v>1314</v>
          </cell>
          <cell r="V787">
            <v>761</v>
          </cell>
          <cell r="W787">
            <v>809</v>
          </cell>
          <cell r="X787">
            <v>880</v>
          </cell>
          <cell r="Y787">
            <v>922</v>
          </cell>
          <cell r="Z787">
            <v>925</v>
          </cell>
          <cell r="AA787">
            <v>973</v>
          </cell>
        </row>
        <row r="788">
          <cell r="Q788" t="str">
            <v>54051</v>
          </cell>
          <cell r="R788">
            <v>328</v>
          </cell>
          <cell r="S788">
            <v>350</v>
          </cell>
          <cell r="T788">
            <v>368</v>
          </cell>
          <cell r="U788">
            <v>401</v>
          </cell>
          <cell r="V788">
            <v>245</v>
          </cell>
          <cell r="W788">
            <v>362</v>
          </cell>
          <cell r="X788">
            <v>389</v>
          </cell>
          <cell r="Y788">
            <v>275</v>
          </cell>
          <cell r="Z788">
            <v>362</v>
          </cell>
          <cell r="AA788">
            <v>402</v>
          </cell>
        </row>
        <row r="789">
          <cell r="Q789" t="str">
            <v>54099</v>
          </cell>
          <cell r="R789">
            <v>249</v>
          </cell>
          <cell r="S789">
            <v>255</v>
          </cell>
          <cell r="T789">
            <v>247</v>
          </cell>
          <cell r="U789">
            <v>252</v>
          </cell>
          <cell r="V789">
            <v>227</v>
          </cell>
          <cell r="W789">
            <v>382</v>
          </cell>
          <cell r="X789">
            <v>400</v>
          </cell>
          <cell r="Y789">
            <v>222</v>
          </cell>
          <cell r="Z789">
            <v>372</v>
          </cell>
          <cell r="AA789">
            <v>353</v>
          </cell>
        </row>
        <row r="790">
          <cell r="Q790" t="str">
            <v>54109</v>
          </cell>
          <cell r="R790">
            <v>21</v>
          </cell>
          <cell r="S790">
            <v>19</v>
          </cell>
          <cell r="T790">
            <v>20</v>
          </cell>
          <cell r="U790">
            <v>22</v>
          </cell>
          <cell r="V790">
            <v>23</v>
          </cell>
          <cell r="W790">
            <v>19</v>
          </cell>
          <cell r="X790">
            <v>18</v>
          </cell>
          <cell r="Y790">
            <v>17</v>
          </cell>
          <cell r="Z790">
            <v>16</v>
          </cell>
          <cell r="AA790">
            <v>15</v>
          </cell>
        </row>
        <row r="791">
          <cell r="Q791" t="str">
            <v>54125</v>
          </cell>
          <cell r="R791">
            <v>46</v>
          </cell>
          <cell r="S791">
            <v>45</v>
          </cell>
          <cell r="T791">
            <v>44</v>
          </cell>
          <cell r="U791">
            <v>43</v>
          </cell>
          <cell r="V791">
            <v>5</v>
          </cell>
          <cell r="W791">
            <v>58</v>
          </cell>
          <cell r="X791">
            <v>57</v>
          </cell>
          <cell r="Y791">
            <v>5</v>
          </cell>
          <cell r="Z791">
            <v>76</v>
          </cell>
          <cell r="AA791">
            <v>75</v>
          </cell>
        </row>
        <row r="792">
          <cell r="Q792" t="str">
            <v>54128</v>
          </cell>
          <cell r="R792">
            <v>15</v>
          </cell>
          <cell r="S792">
            <v>14</v>
          </cell>
          <cell r="T792">
            <v>14</v>
          </cell>
          <cell r="U792">
            <v>14</v>
          </cell>
          <cell r="V792">
            <v>9</v>
          </cell>
          <cell r="W792">
            <v>7</v>
          </cell>
          <cell r="X792">
            <v>8</v>
          </cell>
          <cell r="Y792">
            <v>11</v>
          </cell>
          <cell r="Z792">
            <v>10</v>
          </cell>
          <cell r="AA792">
            <v>10</v>
          </cell>
        </row>
        <row r="793">
          <cell r="Q793" t="str">
            <v>54172</v>
          </cell>
          <cell r="R793">
            <v>450</v>
          </cell>
          <cell r="S793">
            <v>421</v>
          </cell>
          <cell r="T793">
            <v>400</v>
          </cell>
          <cell r="U793">
            <v>410</v>
          </cell>
          <cell r="V793">
            <v>1570</v>
          </cell>
          <cell r="W793">
            <v>1509</v>
          </cell>
          <cell r="X793">
            <v>1403</v>
          </cell>
          <cell r="Y793">
            <v>1366</v>
          </cell>
          <cell r="Z793">
            <v>341</v>
          </cell>
          <cell r="AA793">
            <v>1160</v>
          </cell>
        </row>
        <row r="794">
          <cell r="Q794" t="str">
            <v>54174</v>
          </cell>
          <cell r="R794">
            <v>138</v>
          </cell>
          <cell r="S794">
            <v>156</v>
          </cell>
          <cell r="T794">
            <v>152</v>
          </cell>
          <cell r="U794">
            <v>165</v>
          </cell>
          <cell r="V794">
            <v>6</v>
          </cell>
          <cell r="W794">
            <v>205</v>
          </cell>
          <cell r="X794">
            <v>204</v>
          </cell>
          <cell r="Y794">
            <v>8</v>
          </cell>
          <cell r="Z794">
            <v>158</v>
          </cell>
          <cell r="AA794">
            <v>162</v>
          </cell>
        </row>
        <row r="795">
          <cell r="Q795" t="str">
            <v>54206</v>
          </cell>
          <cell r="R795">
            <v>40</v>
          </cell>
          <cell r="S795">
            <v>43</v>
          </cell>
          <cell r="T795">
            <v>39</v>
          </cell>
          <cell r="U795">
            <v>44</v>
          </cell>
          <cell r="V795">
            <v>52</v>
          </cell>
          <cell r="W795">
            <v>52</v>
          </cell>
          <cell r="X795">
            <v>50</v>
          </cell>
          <cell r="Y795">
            <v>51</v>
          </cell>
          <cell r="Z795">
            <v>41</v>
          </cell>
          <cell r="AA795">
            <v>42</v>
          </cell>
        </row>
        <row r="796">
          <cell r="Q796" t="str">
            <v>54223</v>
          </cell>
          <cell r="R796">
            <v>138</v>
          </cell>
          <cell r="S796">
            <v>138</v>
          </cell>
          <cell r="T796">
            <v>135</v>
          </cell>
          <cell r="U796">
            <v>147</v>
          </cell>
          <cell r="V796">
            <v>16</v>
          </cell>
          <cell r="W796">
            <v>158</v>
          </cell>
          <cell r="X796">
            <v>159</v>
          </cell>
          <cell r="Y796">
            <v>13</v>
          </cell>
          <cell r="Z796">
            <v>155</v>
          </cell>
          <cell r="AA796">
            <v>157</v>
          </cell>
        </row>
        <row r="797">
          <cell r="Q797" t="str">
            <v>54239</v>
          </cell>
          <cell r="R797">
            <v>181</v>
          </cell>
          <cell r="S797">
            <v>181</v>
          </cell>
          <cell r="T797">
            <v>181</v>
          </cell>
          <cell r="U797">
            <v>179</v>
          </cell>
          <cell r="V797">
            <v>24</v>
          </cell>
          <cell r="W797">
            <v>210</v>
          </cell>
          <cell r="X797">
            <v>206</v>
          </cell>
          <cell r="Y797">
            <v>19</v>
          </cell>
          <cell r="Z797">
            <v>252</v>
          </cell>
          <cell r="AA797">
            <v>257</v>
          </cell>
        </row>
        <row r="798">
          <cell r="Q798" t="str">
            <v>54245</v>
          </cell>
          <cell r="R798">
            <v>65</v>
          </cell>
          <cell r="S798">
            <v>70</v>
          </cell>
          <cell r="T798">
            <v>68</v>
          </cell>
          <cell r="U798">
            <v>67</v>
          </cell>
          <cell r="V798">
            <v>71</v>
          </cell>
          <cell r="W798">
            <v>72</v>
          </cell>
          <cell r="X798">
            <v>83</v>
          </cell>
          <cell r="Y798">
            <v>82</v>
          </cell>
          <cell r="Z798">
            <v>81</v>
          </cell>
          <cell r="AA798">
            <v>80</v>
          </cell>
        </row>
        <row r="799">
          <cell r="Q799" t="str">
            <v>54250</v>
          </cell>
          <cell r="R799">
            <v>524</v>
          </cell>
          <cell r="S799">
            <v>235</v>
          </cell>
          <cell r="T799">
            <v>225</v>
          </cell>
          <cell r="U799">
            <v>218</v>
          </cell>
          <cell r="V799">
            <v>181</v>
          </cell>
          <cell r="W799">
            <v>127</v>
          </cell>
          <cell r="X799">
            <v>82</v>
          </cell>
          <cell r="Y799">
            <v>87</v>
          </cell>
          <cell r="Z799">
            <v>80</v>
          </cell>
          <cell r="AA799">
            <v>78</v>
          </cell>
        </row>
        <row r="800">
          <cell r="Q800" t="str">
            <v>54261</v>
          </cell>
          <cell r="R800">
            <v>863</v>
          </cell>
          <cell r="S800">
            <v>950</v>
          </cell>
          <cell r="T800">
            <v>858</v>
          </cell>
          <cell r="U800">
            <v>909</v>
          </cell>
          <cell r="V800">
            <v>945</v>
          </cell>
          <cell r="W800">
            <v>884</v>
          </cell>
          <cell r="X800">
            <v>859</v>
          </cell>
          <cell r="Y800">
            <v>854</v>
          </cell>
          <cell r="Z800">
            <v>1140</v>
          </cell>
          <cell r="AA800">
            <v>1003</v>
          </cell>
        </row>
        <row r="801">
          <cell r="Q801" t="str">
            <v>54313</v>
          </cell>
          <cell r="R801">
            <v>338</v>
          </cell>
          <cell r="S801">
            <v>370</v>
          </cell>
          <cell r="T801">
            <v>371</v>
          </cell>
          <cell r="U801">
            <v>157</v>
          </cell>
          <cell r="V801">
            <v>133</v>
          </cell>
          <cell r="W801">
            <v>509</v>
          </cell>
          <cell r="X801">
            <v>322</v>
          </cell>
          <cell r="Y801">
            <v>333</v>
          </cell>
          <cell r="Z801">
            <v>352</v>
          </cell>
          <cell r="AA801">
            <v>337</v>
          </cell>
        </row>
        <row r="802">
          <cell r="Q802" t="str">
            <v>54344</v>
          </cell>
          <cell r="R802">
            <v>44</v>
          </cell>
          <cell r="S802">
            <v>43</v>
          </cell>
          <cell r="T802">
            <v>41</v>
          </cell>
          <cell r="U802">
            <v>40</v>
          </cell>
          <cell r="V802">
            <v>34</v>
          </cell>
          <cell r="W802">
            <v>22</v>
          </cell>
          <cell r="X802">
            <v>14</v>
          </cell>
          <cell r="Y802">
            <v>10</v>
          </cell>
          <cell r="Z802">
            <v>28</v>
          </cell>
          <cell r="AA802">
            <v>6</v>
          </cell>
        </row>
        <row r="803">
          <cell r="Q803" t="str">
            <v>54347</v>
          </cell>
          <cell r="R803">
            <v>123</v>
          </cell>
          <cell r="S803">
            <v>166</v>
          </cell>
          <cell r="T803">
            <v>142</v>
          </cell>
          <cell r="U803">
            <v>157</v>
          </cell>
          <cell r="V803">
            <v>93</v>
          </cell>
          <cell r="W803">
            <v>114</v>
          </cell>
          <cell r="X803">
            <v>108</v>
          </cell>
          <cell r="Y803">
            <v>78</v>
          </cell>
          <cell r="Z803">
            <v>107</v>
          </cell>
          <cell r="AA803">
            <v>46</v>
          </cell>
        </row>
        <row r="804">
          <cell r="Q804" t="str">
            <v>54377</v>
          </cell>
          <cell r="R804">
            <v>87</v>
          </cell>
          <cell r="S804">
            <v>88</v>
          </cell>
          <cell r="T804">
            <v>87</v>
          </cell>
          <cell r="U804">
            <v>87</v>
          </cell>
          <cell r="V804">
            <v>2</v>
          </cell>
          <cell r="W804">
            <v>85</v>
          </cell>
          <cell r="X804">
            <v>114</v>
          </cell>
          <cell r="Y804">
            <v>2</v>
          </cell>
          <cell r="Z804">
            <v>92</v>
          </cell>
          <cell r="AA804">
            <v>101</v>
          </cell>
        </row>
        <row r="805">
          <cell r="Q805" t="str">
            <v>54385</v>
          </cell>
          <cell r="R805">
            <v>42</v>
          </cell>
          <cell r="S805">
            <v>42</v>
          </cell>
          <cell r="T805">
            <v>49</v>
          </cell>
          <cell r="U805">
            <v>51</v>
          </cell>
          <cell r="V805">
            <v>48</v>
          </cell>
          <cell r="W805">
            <v>34</v>
          </cell>
          <cell r="X805">
            <v>29</v>
          </cell>
          <cell r="Y805">
            <v>31</v>
          </cell>
          <cell r="Z805">
            <v>34</v>
          </cell>
          <cell r="AA805">
            <v>32</v>
          </cell>
        </row>
        <row r="806">
          <cell r="Q806" t="str">
            <v>54398</v>
          </cell>
          <cell r="R806">
            <v>9</v>
          </cell>
          <cell r="S806">
            <v>14</v>
          </cell>
          <cell r="T806">
            <v>9</v>
          </cell>
          <cell r="U806">
            <v>5</v>
          </cell>
          <cell r="V806">
            <v>2</v>
          </cell>
          <cell r="W806">
            <v>1</v>
          </cell>
          <cell r="X806">
            <v>1</v>
          </cell>
          <cell r="Y806">
            <v>1</v>
          </cell>
          <cell r="Z806">
            <v>10</v>
          </cell>
          <cell r="AA806">
            <v>30</v>
          </cell>
        </row>
        <row r="807">
          <cell r="Q807" t="str">
            <v>54405</v>
          </cell>
          <cell r="R807">
            <v>15955</v>
          </cell>
          <cell r="S807">
            <v>16451</v>
          </cell>
          <cell r="T807">
            <v>16440</v>
          </cell>
          <cell r="U807">
            <v>16710</v>
          </cell>
          <cell r="V807">
            <v>15575</v>
          </cell>
          <cell r="W807">
            <v>16882</v>
          </cell>
          <cell r="X807">
            <v>16480</v>
          </cell>
          <cell r="Y807">
            <v>16764</v>
          </cell>
          <cell r="Z807">
            <v>15361</v>
          </cell>
          <cell r="AA807">
            <v>17695</v>
          </cell>
        </row>
        <row r="808">
          <cell r="Q808" t="str">
            <v>54418</v>
          </cell>
          <cell r="R808">
            <v>133</v>
          </cell>
          <cell r="S808">
            <v>133</v>
          </cell>
          <cell r="T808">
            <v>115</v>
          </cell>
          <cell r="U808">
            <v>146</v>
          </cell>
          <cell r="V808">
            <v>127</v>
          </cell>
          <cell r="W808">
            <v>163</v>
          </cell>
          <cell r="X808">
            <v>160</v>
          </cell>
          <cell r="Y808">
            <v>134</v>
          </cell>
          <cell r="Z808">
            <v>145</v>
          </cell>
          <cell r="AA808">
            <v>142</v>
          </cell>
        </row>
        <row r="809">
          <cell r="Q809" t="str">
            <v>54480</v>
          </cell>
          <cell r="R809">
            <v>56</v>
          </cell>
          <cell r="S809">
            <v>55</v>
          </cell>
          <cell r="T809">
            <v>55</v>
          </cell>
          <cell r="U809">
            <v>55</v>
          </cell>
          <cell r="V809">
            <v>0</v>
          </cell>
          <cell r="W809">
            <v>54</v>
          </cell>
          <cell r="X809">
            <v>54</v>
          </cell>
          <cell r="Y809">
            <v>1</v>
          </cell>
          <cell r="Z809">
            <v>82</v>
          </cell>
          <cell r="AA809">
            <v>83</v>
          </cell>
        </row>
        <row r="810">
          <cell r="Q810" t="str">
            <v>54498</v>
          </cell>
          <cell r="R810">
            <v>11810</v>
          </cell>
          <cell r="S810">
            <v>11549</v>
          </cell>
          <cell r="T810">
            <v>11266</v>
          </cell>
          <cell r="U810">
            <v>11395</v>
          </cell>
          <cell r="V810">
            <v>6604</v>
          </cell>
          <cell r="W810">
            <v>6180</v>
          </cell>
          <cell r="X810">
            <v>5764</v>
          </cell>
          <cell r="Y810">
            <v>5436</v>
          </cell>
          <cell r="Z810">
            <v>5052</v>
          </cell>
          <cell r="AA810">
            <v>5081</v>
          </cell>
        </row>
        <row r="811">
          <cell r="Q811" t="str">
            <v>54518</v>
          </cell>
          <cell r="R811">
            <v>5882</v>
          </cell>
          <cell r="S811">
            <v>5888</v>
          </cell>
          <cell r="T811">
            <v>6184</v>
          </cell>
          <cell r="U811">
            <v>6148</v>
          </cell>
          <cell r="V811">
            <v>6422</v>
          </cell>
          <cell r="W811">
            <v>6287</v>
          </cell>
          <cell r="X811">
            <v>6093</v>
          </cell>
          <cell r="Y811">
            <v>5943</v>
          </cell>
          <cell r="Z811">
            <v>6436</v>
          </cell>
          <cell r="AA811">
            <v>6535</v>
          </cell>
        </row>
        <row r="812">
          <cell r="Q812" t="str">
            <v>54520</v>
          </cell>
          <cell r="R812">
            <v>100</v>
          </cell>
          <cell r="S812">
            <v>98</v>
          </cell>
          <cell r="T812">
            <v>145</v>
          </cell>
          <cell r="U812">
            <v>194</v>
          </cell>
          <cell r="V812">
            <v>109</v>
          </cell>
          <cell r="W812">
            <v>190</v>
          </cell>
          <cell r="X812">
            <v>178</v>
          </cell>
          <cell r="Y812">
            <v>115</v>
          </cell>
          <cell r="Z812">
            <v>231</v>
          </cell>
          <cell r="AA812">
            <v>253</v>
          </cell>
        </row>
        <row r="813">
          <cell r="Q813" t="str">
            <v>54553</v>
          </cell>
          <cell r="R813">
            <v>516</v>
          </cell>
          <cell r="S813">
            <v>457</v>
          </cell>
          <cell r="T813">
            <v>1648</v>
          </cell>
          <cell r="U813">
            <v>1814</v>
          </cell>
          <cell r="V813">
            <v>1634</v>
          </cell>
          <cell r="W813">
            <v>1752</v>
          </cell>
          <cell r="X813">
            <v>1774</v>
          </cell>
          <cell r="Y813">
            <v>1856</v>
          </cell>
          <cell r="Z813">
            <v>831</v>
          </cell>
          <cell r="AA813">
            <v>841</v>
          </cell>
        </row>
        <row r="814">
          <cell r="Q814" t="str">
            <v>54599</v>
          </cell>
          <cell r="R814">
            <v>161</v>
          </cell>
          <cell r="S814">
            <v>137</v>
          </cell>
          <cell r="T814">
            <v>131</v>
          </cell>
          <cell r="U814">
            <v>156</v>
          </cell>
          <cell r="V814">
            <v>159</v>
          </cell>
          <cell r="W814">
            <v>140</v>
          </cell>
          <cell r="X814">
            <v>143</v>
          </cell>
          <cell r="Y814">
            <v>149</v>
          </cell>
          <cell r="Z814">
            <v>211</v>
          </cell>
          <cell r="AA814">
            <v>90</v>
          </cell>
        </row>
        <row r="815">
          <cell r="Q815" t="str">
            <v>54660</v>
          </cell>
          <cell r="R815">
            <v>20</v>
          </cell>
          <cell r="S815">
            <v>18</v>
          </cell>
          <cell r="T815">
            <v>18</v>
          </cell>
          <cell r="U815">
            <v>16</v>
          </cell>
          <cell r="V815">
            <v>16</v>
          </cell>
          <cell r="W815">
            <v>25</v>
          </cell>
          <cell r="X815">
            <v>25</v>
          </cell>
          <cell r="Y815">
            <v>16</v>
          </cell>
          <cell r="Z815">
            <v>25</v>
          </cell>
          <cell r="AA815">
            <v>24</v>
          </cell>
        </row>
        <row r="816">
          <cell r="Q816" t="str">
            <v>54670</v>
          </cell>
          <cell r="R816">
            <v>18</v>
          </cell>
          <cell r="S816">
            <v>16</v>
          </cell>
          <cell r="T816">
            <v>12</v>
          </cell>
          <cell r="U816">
            <v>13</v>
          </cell>
          <cell r="V816">
            <v>9</v>
          </cell>
          <cell r="W816">
            <v>9</v>
          </cell>
          <cell r="X816">
            <v>9</v>
          </cell>
          <cell r="Y816">
            <v>5</v>
          </cell>
          <cell r="Z816">
            <v>3</v>
          </cell>
          <cell r="AA816">
            <v>3</v>
          </cell>
        </row>
        <row r="817">
          <cell r="Q817" t="str">
            <v>54673</v>
          </cell>
          <cell r="R817">
            <v>92</v>
          </cell>
          <cell r="S817">
            <v>171</v>
          </cell>
          <cell r="T817">
            <v>190</v>
          </cell>
          <cell r="U817">
            <v>163</v>
          </cell>
          <cell r="V817">
            <v>175</v>
          </cell>
          <cell r="W817">
            <v>177</v>
          </cell>
          <cell r="X817">
            <v>122</v>
          </cell>
          <cell r="Y817">
            <v>144</v>
          </cell>
          <cell r="Z817">
            <v>59</v>
          </cell>
          <cell r="AA817">
            <v>54</v>
          </cell>
        </row>
        <row r="818">
          <cell r="Q818" t="str">
            <v>54680</v>
          </cell>
          <cell r="R818">
            <v>13</v>
          </cell>
          <cell r="S818">
            <v>12</v>
          </cell>
          <cell r="T818">
            <v>10</v>
          </cell>
          <cell r="U818">
            <v>7</v>
          </cell>
          <cell r="V818">
            <v>5</v>
          </cell>
          <cell r="W818">
            <v>5</v>
          </cell>
          <cell r="X818">
            <v>6</v>
          </cell>
          <cell r="Y818">
            <v>7</v>
          </cell>
          <cell r="Z818">
            <v>10</v>
          </cell>
          <cell r="AA818">
            <v>9</v>
          </cell>
        </row>
        <row r="819">
          <cell r="Q819" t="str">
            <v>54720</v>
          </cell>
          <cell r="R819">
            <v>279</v>
          </cell>
          <cell r="S819">
            <v>767</v>
          </cell>
          <cell r="T819">
            <v>622</v>
          </cell>
          <cell r="U819">
            <v>719</v>
          </cell>
          <cell r="V819">
            <v>673</v>
          </cell>
          <cell r="W819">
            <v>949</v>
          </cell>
          <cell r="X819">
            <v>952</v>
          </cell>
          <cell r="Y819">
            <v>854</v>
          </cell>
          <cell r="Z819">
            <v>991</v>
          </cell>
          <cell r="AA819">
            <v>1044</v>
          </cell>
        </row>
        <row r="820">
          <cell r="Q820" t="str">
            <v>54743</v>
          </cell>
          <cell r="R820">
            <v>29</v>
          </cell>
          <cell r="S820">
            <v>29</v>
          </cell>
          <cell r="T820">
            <v>28</v>
          </cell>
          <cell r="U820">
            <v>34</v>
          </cell>
          <cell r="V820">
            <v>4</v>
          </cell>
          <cell r="W820">
            <v>29</v>
          </cell>
          <cell r="X820">
            <v>30</v>
          </cell>
          <cell r="Y820">
            <v>4</v>
          </cell>
          <cell r="Z820">
            <v>53</v>
          </cell>
          <cell r="AA820">
            <v>51</v>
          </cell>
        </row>
        <row r="821">
          <cell r="Q821" t="str">
            <v>54800</v>
          </cell>
          <cell r="R821">
            <v>41</v>
          </cell>
          <cell r="S821">
            <v>36</v>
          </cell>
          <cell r="T821">
            <v>30</v>
          </cell>
          <cell r="U821">
            <v>27</v>
          </cell>
          <cell r="V821">
            <v>26</v>
          </cell>
          <cell r="W821">
            <v>23</v>
          </cell>
          <cell r="X821">
            <v>21</v>
          </cell>
          <cell r="Y821">
            <v>21</v>
          </cell>
          <cell r="Z821">
            <v>18</v>
          </cell>
          <cell r="AA821">
            <v>15</v>
          </cell>
        </row>
        <row r="822">
          <cell r="Q822" t="str">
            <v>54810</v>
          </cell>
          <cell r="R822">
            <v>2410</v>
          </cell>
          <cell r="S822">
            <v>2812</v>
          </cell>
          <cell r="T822">
            <v>2780</v>
          </cell>
          <cell r="U822">
            <v>2764</v>
          </cell>
          <cell r="V822">
            <v>1845</v>
          </cell>
          <cell r="W822">
            <v>1600</v>
          </cell>
          <cell r="X822">
            <v>1183</v>
          </cell>
          <cell r="Y822">
            <v>1149</v>
          </cell>
          <cell r="Z822">
            <v>1085</v>
          </cell>
          <cell r="AA822">
            <v>1568</v>
          </cell>
        </row>
        <row r="823">
          <cell r="Q823" t="str">
            <v>54820</v>
          </cell>
          <cell r="R823">
            <v>201</v>
          </cell>
          <cell r="S823">
            <v>200</v>
          </cell>
          <cell r="T823">
            <v>205</v>
          </cell>
          <cell r="U823">
            <v>208</v>
          </cell>
          <cell r="V823">
            <v>69</v>
          </cell>
          <cell r="W823">
            <v>187</v>
          </cell>
          <cell r="X823">
            <v>180</v>
          </cell>
          <cell r="Y823">
            <v>59</v>
          </cell>
          <cell r="Z823">
            <v>510</v>
          </cell>
          <cell r="AA823">
            <v>515</v>
          </cell>
        </row>
        <row r="824">
          <cell r="Q824" t="str">
            <v>54871</v>
          </cell>
          <cell r="R824">
            <v>28</v>
          </cell>
          <cell r="S824">
            <v>28</v>
          </cell>
          <cell r="T824">
            <v>28</v>
          </cell>
          <cell r="U824">
            <v>27</v>
          </cell>
          <cell r="V824">
            <v>14</v>
          </cell>
          <cell r="W824">
            <v>28</v>
          </cell>
          <cell r="X824">
            <v>27</v>
          </cell>
          <cell r="Y824">
            <v>9</v>
          </cell>
          <cell r="Z824">
            <v>47</v>
          </cell>
          <cell r="AA824">
            <v>50</v>
          </cell>
        </row>
        <row r="825">
          <cell r="Q825" t="str">
            <v>54874</v>
          </cell>
          <cell r="R825">
            <v>15740</v>
          </cell>
          <cell r="S825">
            <v>15967</v>
          </cell>
          <cell r="T825">
            <v>15935</v>
          </cell>
          <cell r="U825">
            <v>15943</v>
          </cell>
          <cell r="V825">
            <v>14476</v>
          </cell>
          <cell r="W825">
            <v>15160</v>
          </cell>
          <cell r="X825">
            <v>15996</v>
          </cell>
          <cell r="Y825">
            <v>16387</v>
          </cell>
          <cell r="Z825">
            <v>15421</v>
          </cell>
          <cell r="AA825">
            <v>16512</v>
          </cell>
        </row>
        <row r="826">
          <cell r="Q826" t="str">
            <v>63001</v>
          </cell>
          <cell r="R826">
            <v>81317</v>
          </cell>
          <cell r="S826">
            <v>82309</v>
          </cell>
          <cell r="T826">
            <v>82127</v>
          </cell>
          <cell r="U826">
            <v>83254</v>
          </cell>
          <cell r="V826">
            <v>84386</v>
          </cell>
          <cell r="W826">
            <v>84077</v>
          </cell>
          <cell r="X826">
            <v>85069</v>
          </cell>
          <cell r="Y826">
            <v>85213</v>
          </cell>
          <cell r="Z826">
            <v>85583</v>
          </cell>
          <cell r="AA826">
            <v>85291</v>
          </cell>
        </row>
        <row r="827">
          <cell r="Q827" t="str">
            <v>63111</v>
          </cell>
          <cell r="R827">
            <v>31</v>
          </cell>
          <cell r="S827">
            <v>33</v>
          </cell>
          <cell r="T827">
            <v>31</v>
          </cell>
          <cell r="U827">
            <v>33</v>
          </cell>
          <cell r="V827">
            <v>25</v>
          </cell>
          <cell r="W827">
            <v>13</v>
          </cell>
          <cell r="X827">
            <v>16</v>
          </cell>
          <cell r="Y827">
            <v>16</v>
          </cell>
          <cell r="Z827">
            <v>15</v>
          </cell>
          <cell r="AA827">
            <v>16</v>
          </cell>
        </row>
        <row r="828">
          <cell r="Q828" t="str">
            <v>63130</v>
          </cell>
          <cell r="R828">
            <v>11379</v>
          </cell>
          <cell r="S828">
            <v>11535</v>
          </cell>
          <cell r="T828">
            <v>10672</v>
          </cell>
          <cell r="U828">
            <v>11724</v>
          </cell>
          <cell r="V828">
            <v>11456</v>
          </cell>
          <cell r="W828">
            <v>11488</v>
          </cell>
          <cell r="X828">
            <v>11858</v>
          </cell>
          <cell r="Y828">
            <v>11302</v>
          </cell>
          <cell r="Z828">
            <v>10960</v>
          </cell>
          <cell r="AA828">
            <v>10939</v>
          </cell>
        </row>
        <row r="829">
          <cell r="Q829" t="str">
            <v>63190</v>
          </cell>
          <cell r="R829">
            <v>5067</v>
          </cell>
          <cell r="S829">
            <v>5159</v>
          </cell>
          <cell r="T829">
            <v>5170</v>
          </cell>
          <cell r="U829">
            <v>5418</v>
          </cell>
          <cell r="V829">
            <v>6122</v>
          </cell>
          <cell r="W829">
            <v>6278</v>
          </cell>
          <cell r="X829">
            <v>6318</v>
          </cell>
          <cell r="Y829">
            <v>6115</v>
          </cell>
          <cell r="Z829">
            <v>5834</v>
          </cell>
          <cell r="AA829">
            <v>5619</v>
          </cell>
        </row>
        <row r="830">
          <cell r="Q830" t="str">
            <v>63212</v>
          </cell>
          <cell r="R830">
            <v>104</v>
          </cell>
          <cell r="S830">
            <v>403</v>
          </cell>
          <cell r="T830">
            <v>386</v>
          </cell>
          <cell r="U830">
            <v>257</v>
          </cell>
          <cell r="V830">
            <v>78</v>
          </cell>
          <cell r="W830">
            <v>73</v>
          </cell>
          <cell r="X830">
            <v>436</v>
          </cell>
          <cell r="Y830">
            <v>449</v>
          </cell>
          <cell r="Z830">
            <v>468</v>
          </cell>
          <cell r="AA830">
            <v>496</v>
          </cell>
        </row>
        <row r="831">
          <cell r="Q831" t="str">
            <v>63272</v>
          </cell>
          <cell r="R831">
            <v>1076</v>
          </cell>
          <cell r="S831">
            <v>990</v>
          </cell>
          <cell r="T831">
            <v>963</v>
          </cell>
          <cell r="U831">
            <v>1072</v>
          </cell>
          <cell r="V831">
            <v>1075</v>
          </cell>
          <cell r="W831">
            <v>1010</v>
          </cell>
          <cell r="X831">
            <v>907</v>
          </cell>
          <cell r="Y831">
            <v>932</v>
          </cell>
          <cell r="Z831">
            <v>939</v>
          </cell>
          <cell r="AA831">
            <v>889</v>
          </cell>
        </row>
        <row r="832">
          <cell r="Q832" t="str">
            <v>63302</v>
          </cell>
          <cell r="R832">
            <v>84</v>
          </cell>
          <cell r="S832">
            <v>77</v>
          </cell>
          <cell r="T832">
            <v>75</v>
          </cell>
          <cell r="U832">
            <v>52</v>
          </cell>
          <cell r="V832">
            <v>47</v>
          </cell>
          <cell r="W832">
            <v>49</v>
          </cell>
          <cell r="X832">
            <v>44</v>
          </cell>
          <cell r="Y832">
            <v>40</v>
          </cell>
          <cell r="Z832">
            <v>35</v>
          </cell>
          <cell r="AA832">
            <v>37</v>
          </cell>
        </row>
        <row r="833">
          <cell r="Q833" t="str">
            <v>63401</v>
          </cell>
          <cell r="R833">
            <v>4949</v>
          </cell>
          <cell r="S833">
            <v>5103</v>
          </cell>
          <cell r="T833">
            <v>5056</v>
          </cell>
          <cell r="U833">
            <v>5146</v>
          </cell>
          <cell r="V833">
            <v>5033</v>
          </cell>
          <cell r="W833">
            <v>4979</v>
          </cell>
          <cell r="X833">
            <v>4988</v>
          </cell>
          <cell r="Y833">
            <v>5084</v>
          </cell>
          <cell r="Z833">
            <v>5205</v>
          </cell>
          <cell r="AA833">
            <v>5427</v>
          </cell>
        </row>
        <row r="834">
          <cell r="Q834" t="str">
            <v>63470</v>
          </cell>
          <cell r="R834">
            <v>5306</v>
          </cell>
          <cell r="S834">
            <v>5356</v>
          </cell>
          <cell r="T834">
            <v>5511</v>
          </cell>
          <cell r="U834">
            <v>5687</v>
          </cell>
          <cell r="V834">
            <v>5753</v>
          </cell>
          <cell r="W834">
            <v>5645</v>
          </cell>
          <cell r="X834">
            <v>5691</v>
          </cell>
          <cell r="Y834">
            <v>5920</v>
          </cell>
          <cell r="Z834">
            <v>6026</v>
          </cell>
          <cell r="AA834">
            <v>6018</v>
          </cell>
        </row>
        <row r="835">
          <cell r="Q835" t="str">
            <v>63548</v>
          </cell>
          <cell r="R835">
            <v>133</v>
          </cell>
          <cell r="S835">
            <v>135</v>
          </cell>
          <cell r="T835">
            <v>153</v>
          </cell>
          <cell r="U835">
            <v>179</v>
          </cell>
          <cell r="V835">
            <v>228</v>
          </cell>
          <cell r="W835">
            <v>235</v>
          </cell>
          <cell r="X835">
            <v>268</v>
          </cell>
          <cell r="Y835">
            <v>286</v>
          </cell>
          <cell r="Z835">
            <v>292</v>
          </cell>
          <cell r="AA835">
            <v>308</v>
          </cell>
        </row>
        <row r="836">
          <cell r="Q836" t="str">
            <v>63594</v>
          </cell>
          <cell r="R836">
            <v>4191</v>
          </cell>
          <cell r="S836">
            <v>4324</v>
          </cell>
          <cell r="T836">
            <v>4126</v>
          </cell>
          <cell r="U836">
            <v>4269</v>
          </cell>
          <cell r="V836">
            <v>4253</v>
          </cell>
          <cell r="W836">
            <v>4233</v>
          </cell>
          <cell r="X836">
            <v>4251</v>
          </cell>
          <cell r="Y836">
            <v>4209</v>
          </cell>
          <cell r="Z836">
            <v>4303</v>
          </cell>
          <cell r="AA836">
            <v>4529</v>
          </cell>
        </row>
        <row r="837">
          <cell r="Q837" t="str">
            <v>63690</v>
          </cell>
          <cell r="R837">
            <v>539</v>
          </cell>
          <cell r="S837">
            <v>630</v>
          </cell>
          <cell r="T837">
            <v>517</v>
          </cell>
          <cell r="U837">
            <v>524</v>
          </cell>
          <cell r="V837">
            <v>555</v>
          </cell>
          <cell r="W837">
            <v>579</v>
          </cell>
          <cell r="X837">
            <v>472</v>
          </cell>
          <cell r="Y837">
            <v>481</v>
          </cell>
          <cell r="Z837">
            <v>541</v>
          </cell>
          <cell r="AA837">
            <v>622</v>
          </cell>
        </row>
        <row r="838">
          <cell r="Q838" t="str">
            <v>66001</v>
          </cell>
          <cell r="R838">
            <v>117350</v>
          </cell>
          <cell r="S838">
            <v>119846</v>
          </cell>
          <cell r="T838">
            <v>118976</v>
          </cell>
          <cell r="U838">
            <v>120535</v>
          </cell>
          <cell r="V838">
            <v>109862</v>
          </cell>
          <cell r="W838">
            <v>119527</v>
          </cell>
          <cell r="X838">
            <v>108597</v>
          </cell>
          <cell r="Y838">
            <v>122215</v>
          </cell>
          <cell r="Z838">
            <v>123883</v>
          </cell>
          <cell r="AA838">
            <v>122131</v>
          </cell>
        </row>
        <row r="839">
          <cell r="Q839" t="str">
            <v>66045</v>
          </cell>
          <cell r="R839">
            <v>174</v>
          </cell>
          <cell r="S839">
            <v>184</v>
          </cell>
          <cell r="T839">
            <v>180</v>
          </cell>
          <cell r="U839">
            <v>183</v>
          </cell>
          <cell r="V839">
            <v>627</v>
          </cell>
          <cell r="W839">
            <v>202</v>
          </cell>
          <cell r="X839">
            <v>189</v>
          </cell>
          <cell r="Y839">
            <v>182</v>
          </cell>
          <cell r="Z839">
            <v>182</v>
          </cell>
          <cell r="AA839">
            <v>187</v>
          </cell>
        </row>
        <row r="840">
          <cell r="Q840" t="str">
            <v>66075</v>
          </cell>
          <cell r="R840">
            <v>61</v>
          </cell>
          <cell r="S840">
            <v>55</v>
          </cell>
          <cell r="T840">
            <v>101</v>
          </cell>
          <cell r="U840">
            <v>129</v>
          </cell>
          <cell r="V840">
            <v>126</v>
          </cell>
          <cell r="W840">
            <v>44</v>
          </cell>
          <cell r="X840">
            <v>124</v>
          </cell>
          <cell r="Y840">
            <v>54</v>
          </cell>
          <cell r="Z840">
            <v>44</v>
          </cell>
          <cell r="AA840">
            <v>124</v>
          </cell>
        </row>
        <row r="841">
          <cell r="Q841" t="str">
            <v>66088</v>
          </cell>
          <cell r="R841">
            <v>1806</v>
          </cell>
          <cell r="S841">
            <v>1899</v>
          </cell>
          <cell r="T841">
            <v>1990</v>
          </cell>
          <cell r="U841">
            <v>2050</v>
          </cell>
          <cell r="V841">
            <v>2067</v>
          </cell>
          <cell r="W841">
            <v>2089</v>
          </cell>
          <cell r="X841">
            <v>2119</v>
          </cell>
          <cell r="Y841">
            <v>2132</v>
          </cell>
          <cell r="Z841">
            <v>2173</v>
          </cell>
          <cell r="AA841">
            <v>2165</v>
          </cell>
        </row>
        <row r="842">
          <cell r="Q842" t="str">
            <v>66170</v>
          </cell>
          <cell r="R842">
            <v>56602</v>
          </cell>
          <cell r="S842">
            <v>56250</v>
          </cell>
          <cell r="T842">
            <v>55094</v>
          </cell>
          <cell r="U842">
            <v>56644</v>
          </cell>
          <cell r="V842">
            <v>55577</v>
          </cell>
          <cell r="W842">
            <v>55903</v>
          </cell>
          <cell r="X842">
            <v>54903</v>
          </cell>
          <cell r="Y842">
            <v>54822</v>
          </cell>
          <cell r="Z842">
            <v>54971</v>
          </cell>
          <cell r="AA842">
            <v>54774</v>
          </cell>
        </row>
        <row r="843">
          <cell r="Q843" t="str">
            <v>66318</v>
          </cell>
          <cell r="R843">
            <v>80</v>
          </cell>
          <cell r="S843">
            <v>71</v>
          </cell>
          <cell r="T843">
            <v>51</v>
          </cell>
          <cell r="U843">
            <v>53</v>
          </cell>
          <cell r="V843">
            <v>20</v>
          </cell>
          <cell r="W843">
            <v>20</v>
          </cell>
          <cell r="X843">
            <v>21</v>
          </cell>
          <cell r="Y843">
            <v>13</v>
          </cell>
          <cell r="Z843">
            <v>21</v>
          </cell>
          <cell r="AA843">
            <v>19</v>
          </cell>
        </row>
        <row r="844">
          <cell r="Q844" t="str">
            <v>66383</v>
          </cell>
          <cell r="R844">
            <v>291</v>
          </cell>
          <cell r="S844">
            <v>293</v>
          </cell>
          <cell r="T844">
            <v>519</v>
          </cell>
          <cell r="U844">
            <v>422</v>
          </cell>
          <cell r="V844">
            <v>423</v>
          </cell>
          <cell r="W844">
            <v>31</v>
          </cell>
          <cell r="X844">
            <v>413</v>
          </cell>
          <cell r="Y844">
            <v>29</v>
          </cell>
          <cell r="Z844">
            <v>30</v>
          </cell>
          <cell r="AA844">
            <v>424</v>
          </cell>
        </row>
        <row r="845">
          <cell r="Q845" t="str">
            <v>66400</v>
          </cell>
          <cell r="R845">
            <v>5812</v>
          </cell>
          <cell r="S845">
            <v>5390</v>
          </cell>
          <cell r="T845">
            <v>4975</v>
          </cell>
          <cell r="U845">
            <v>4776</v>
          </cell>
          <cell r="V845">
            <v>4380</v>
          </cell>
          <cell r="W845">
            <v>4288</v>
          </cell>
          <cell r="X845">
            <v>4147</v>
          </cell>
          <cell r="Y845">
            <v>4008</v>
          </cell>
          <cell r="Z845">
            <v>3822</v>
          </cell>
          <cell r="AA845">
            <v>3619</v>
          </cell>
        </row>
        <row r="846">
          <cell r="Q846" t="str">
            <v>66440</v>
          </cell>
          <cell r="R846">
            <v>742</v>
          </cell>
          <cell r="S846">
            <v>735</v>
          </cell>
          <cell r="T846">
            <v>762</v>
          </cell>
          <cell r="U846">
            <v>770</v>
          </cell>
          <cell r="V846">
            <v>635</v>
          </cell>
          <cell r="W846">
            <v>561</v>
          </cell>
          <cell r="X846">
            <v>532</v>
          </cell>
          <cell r="Y846">
            <v>541</v>
          </cell>
          <cell r="Z846">
            <v>473</v>
          </cell>
          <cell r="AA846">
            <v>478</v>
          </cell>
        </row>
        <row r="847">
          <cell r="Q847" t="str">
            <v>66456</v>
          </cell>
          <cell r="R847">
            <v>195</v>
          </cell>
          <cell r="S847">
            <v>205</v>
          </cell>
          <cell r="T847">
            <v>464</v>
          </cell>
          <cell r="U847">
            <v>406</v>
          </cell>
          <cell r="V847">
            <v>376</v>
          </cell>
          <cell r="W847">
            <v>363</v>
          </cell>
          <cell r="X847">
            <v>165</v>
          </cell>
          <cell r="Y847">
            <v>532</v>
          </cell>
          <cell r="Z847">
            <v>188</v>
          </cell>
          <cell r="AA847">
            <v>180</v>
          </cell>
        </row>
        <row r="848">
          <cell r="Q848" t="str">
            <v>66572</v>
          </cell>
          <cell r="R848">
            <v>450</v>
          </cell>
          <cell r="S848">
            <v>383</v>
          </cell>
          <cell r="T848">
            <v>356</v>
          </cell>
          <cell r="U848">
            <v>354</v>
          </cell>
          <cell r="V848">
            <v>367</v>
          </cell>
          <cell r="W848">
            <v>388</v>
          </cell>
          <cell r="X848">
            <v>401</v>
          </cell>
          <cell r="Y848">
            <v>386</v>
          </cell>
          <cell r="Z848">
            <v>397</v>
          </cell>
          <cell r="AA848">
            <v>368</v>
          </cell>
        </row>
        <row r="849">
          <cell r="Q849" t="str">
            <v>66594</v>
          </cell>
          <cell r="R849">
            <v>754</v>
          </cell>
          <cell r="S849">
            <v>617</v>
          </cell>
          <cell r="T849">
            <v>594</v>
          </cell>
          <cell r="U849">
            <v>524</v>
          </cell>
          <cell r="V849">
            <v>511</v>
          </cell>
          <cell r="W849">
            <v>470</v>
          </cell>
          <cell r="X849">
            <v>448</v>
          </cell>
          <cell r="Y849">
            <v>476</v>
          </cell>
          <cell r="Z849">
            <v>446</v>
          </cell>
          <cell r="AA849">
            <v>438</v>
          </cell>
        </row>
        <row r="850">
          <cell r="Q850" t="str">
            <v>66682</v>
          </cell>
          <cell r="R850">
            <v>14624</v>
          </cell>
          <cell r="S850">
            <v>14574</v>
          </cell>
          <cell r="T850">
            <v>13803</v>
          </cell>
          <cell r="U850">
            <v>14234</v>
          </cell>
          <cell r="V850">
            <v>14085</v>
          </cell>
          <cell r="W850">
            <v>14536</v>
          </cell>
          <cell r="X850">
            <v>14208</v>
          </cell>
          <cell r="Y850">
            <v>13444</v>
          </cell>
          <cell r="Z850">
            <v>13304</v>
          </cell>
          <cell r="AA850">
            <v>13047</v>
          </cell>
        </row>
        <row r="851">
          <cell r="Q851" t="str">
            <v>66687</v>
          </cell>
          <cell r="R851">
            <v>829</v>
          </cell>
          <cell r="S851">
            <v>881</v>
          </cell>
          <cell r="T851">
            <v>1450</v>
          </cell>
          <cell r="U851">
            <v>1470</v>
          </cell>
          <cell r="V851">
            <v>985</v>
          </cell>
          <cell r="W851">
            <v>1457</v>
          </cell>
          <cell r="X851">
            <v>1419</v>
          </cell>
          <cell r="Y851">
            <v>1096</v>
          </cell>
          <cell r="Z851">
            <v>1395</v>
          </cell>
          <cell r="AA851">
            <v>1370</v>
          </cell>
        </row>
        <row r="852">
          <cell r="Q852" t="str">
            <v>68001</v>
          </cell>
          <cell r="R852">
            <v>134987</v>
          </cell>
          <cell r="S852">
            <v>136872</v>
          </cell>
          <cell r="T852">
            <v>138190</v>
          </cell>
          <cell r="U852">
            <v>141007</v>
          </cell>
          <cell r="V852">
            <v>142540</v>
          </cell>
          <cell r="W852">
            <v>144060</v>
          </cell>
          <cell r="X852">
            <v>143227</v>
          </cell>
          <cell r="Y852">
            <v>142529</v>
          </cell>
          <cell r="Z852">
            <v>141478</v>
          </cell>
          <cell r="AA852">
            <v>141995</v>
          </cell>
        </row>
        <row r="853">
          <cell r="Q853" t="str">
            <v>68013</v>
          </cell>
          <cell r="R853">
            <v>8</v>
          </cell>
          <cell r="S853">
            <v>17</v>
          </cell>
          <cell r="T853">
            <v>16</v>
          </cell>
          <cell r="U853">
            <v>15</v>
          </cell>
          <cell r="V853">
            <v>22</v>
          </cell>
          <cell r="W853">
            <v>1</v>
          </cell>
          <cell r="X853">
            <v>1</v>
          </cell>
          <cell r="Y853">
            <v>0</v>
          </cell>
          <cell r="Z853">
            <v>0</v>
          </cell>
          <cell r="AA853">
            <v>7</v>
          </cell>
        </row>
        <row r="854">
          <cell r="Q854" t="str">
            <v>68020</v>
          </cell>
          <cell r="R854">
            <v>5</v>
          </cell>
          <cell r="S854">
            <v>5</v>
          </cell>
          <cell r="T854">
            <v>5</v>
          </cell>
          <cell r="U854">
            <v>4</v>
          </cell>
          <cell r="V854">
            <v>3</v>
          </cell>
          <cell r="W854">
            <v>3</v>
          </cell>
          <cell r="X854">
            <v>2</v>
          </cell>
          <cell r="Y854">
            <v>2</v>
          </cell>
          <cell r="Z854">
            <v>3</v>
          </cell>
          <cell r="AA854">
            <v>3</v>
          </cell>
        </row>
        <row r="855">
          <cell r="Q855" t="str">
            <v>68051</v>
          </cell>
          <cell r="R855">
            <v>9</v>
          </cell>
          <cell r="S855">
            <v>8</v>
          </cell>
          <cell r="T855">
            <v>8</v>
          </cell>
          <cell r="U855">
            <v>8</v>
          </cell>
          <cell r="V855">
            <v>1516</v>
          </cell>
          <cell r="W855">
            <v>539</v>
          </cell>
          <cell r="X855">
            <v>454</v>
          </cell>
          <cell r="Y855">
            <v>476</v>
          </cell>
          <cell r="Z855">
            <v>555</v>
          </cell>
          <cell r="AA855">
            <v>594</v>
          </cell>
        </row>
        <row r="856">
          <cell r="Q856" t="str">
            <v>68077</v>
          </cell>
          <cell r="R856">
            <v>3215</v>
          </cell>
          <cell r="S856">
            <v>2566</v>
          </cell>
          <cell r="T856">
            <v>3704</v>
          </cell>
          <cell r="U856">
            <v>4528</v>
          </cell>
          <cell r="V856">
            <v>4756</v>
          </cell>
          <cell r="W856">
            <v>5408</v>
          </cell>
          <cell r="X856">
            <v>2874</v>
          </cell>
          <cell r="Y856">
            <v>4922</v>
          </cell>
          <cell r="Z856">
            <v>5042</v>
          </cell>
          <cell r="AA856">
            <v>4231</v>
          </cell>
        </row>
        <row r="857">
          <cell r="Q857" t="str">
            <v>68079</v>
          </cell>
          <cell r="R857">
            <v>1035</v>
          </cell>
          <cell r="S857">
            <v>743</v>
          </cell>
          <cell r="T857">
            <v>756</v>
          </cell>
          <cell r="U857">
            <v>755</v>
          </cell>
          <cell r="V857">
            <v>963</v>
          </cell>
          <cell r="W857">
            <v>775</v>
          </cell>
          <cell r="X857">
            <v>799</v>
          </cell>
          <cell r="Y857">
            <v>797</v>
          </cell>
          <cell r="Z857">
            <v>834</v>
          </cell>
          <cell r="AA857">
            <v>843</v>
          </cell>
        </row>
        <row r="858">
          <cell r="Q858" t="str">
            <v>68081</v>
          </cell>
          <cell r="R858">
            <v>41216</v>
          </cell>
          <cell r="S858">
            <v>42622</v>
          </cell>
          <cell r="T858">
            <v>42681</v>
          </cell>
          <cell r="U858">
            <v>43571</v>
          </cell>
          <cell r="V858">
            <v>44059</v>
          </cell>
          <cell r="W858">
            <v>44137</v>
          </cell>
          <cell r="X858">
            <v>43724</v>
          </cell>
          <cell r="Y858">
            <v>43710</v>
          </cell>
          <cell r="Z858">
            <v>43389</v>
          </cell>
          <cell r="AA858">
            <v>43104</v>
          </cell>
        </row>
        <row r="859">
          <cell r="Q859" t="str">
            <v>68092</v>
          </cell>
          <cell r="R859">
            <v>44</v>
          </cell>
          <cell r="S859">
            <v>40</v>
          </cell>
          <cell r="T859">
            <v>20</v>
          </cell>
          <cell r="U859">
            <v>27</v>
          </cell>
          <cell r="V859">
            <v>14</v>
          </cell>
          <cell r="W859">
            <v>13</v>
          </cell>
          <cell r="X859">
            <v>10</v>
          </cell>
          <cell r="Y859">
            <v>8</v>
          </cell>
          <cell r="Z859">
            <v>78</v>
          </cell>
          <cell r="AA859">
            <v>59</v>
          </cell>
        </row>
        <row r="860">
          <cell r="Q860" t="str">
            <v>68101</v>
          </cell>
          <cell r="R860">
            <v>51</v>
          </cell>
          <cell r="S860">
            <v>56</v>
          </cell>
          <cell r="T860">
            <v>56</v>
          </cell>
          <cell r="U860">
            <v>56</v>
          </cell>
          <cell r="V860">
            <v>53</v>
          </cell>
          <cell r="W860">
            <v>52</v>
          </cell>
          <cell r="X860">
            <v>52</v>
          </cell>
          <cell r="Y860">
            <v>46</v>
          </cell>
          <cell r="Z860">
            <v>47</v>
          </cell>
          <cell r="AA860">
            <v>42</v>
          </cell>
        </row>
        <row r="861">
          <cell r="Q861" t="str">
            <v>68121</v>
          </cell>
          <cell r="R861">
            <v>2</v>
          </cell>
          <cell r="S861">
            <v>2</v>
          </cell>
          <cell r="T861">
            <v>2</v>
          </cell>
          <cell r="U861">
            <v>1</v>
          </cell>
          <cell r="V861">
            <v>6</v>
          </cell>
          <cell r="W861">
            <v>18</v>
          </cell>
          <cell r="X861">
            <v>7</v>
          </cell>
          <cell r="Y861">
            <v>0</v>
          </cell>
          <cell r="Z861">
            <v>7</v>
          </cell>
          <cell r="AA861">
            <v>4</v>
          </cell>
        </row>
        <row r="862">
          <cell r="Q862" t="str">
            <v>68132</v>
          </cell>
          <cell r="R862">
            <v>55</v>
          </cell>
          <cell r="S862">
            <v>49</v>
          </cell>
          <cell r="T862">
            <v>44</v>
          </cell>
          <cell r="U862">
            <v>60</v>
          </cell>
          <cell r="V862">
            <v>60</v>
          </cell>
          <cell r="W862">
            <v>60</v>
          </cell>
          <cell r="X862">
            <v>60</v>
          </cell>
          <cell r="Y862">
            <v>55</v>
          </cell>
          <cell r="Z862">
            <v>88</v>
          </cell>
          <cell r="AA862">
            <v>23</v>
          </cell>
        </row>
        <row r="863">
          <cell r="Q863" t="str">
            <v>68147</v>
          </cell>
          <cell r="R863">
            <v>50</v>
          </cell>
          <cell r="S863">
            <v>48</v>
          </cell>
          <cell r="T863">
            <v>47</v>
          </cell>
          <cell r="U863">
            <v>37</v>
          </cell>
          <cell r="V863">
            <v>34</v>
          </cell>
          <cell r="W863">
            <v>34</v>
          </cell>
          <cell r="X863">
            <v>80</v>
          </cell>
          <cell r="Y863">
            <v>87</v>
          </cell>
          <cell r="Z863">
            <v>82</v>
          </cell>
          <cell r="AA863">
            <v>78</v>
          </cell>
        </row>
        <row r="864">
          <cell r="Q864" t="str">
            <v>68152</v>
          </cell>
          <cell r="R864">
            <v>12</v>
          </cell>
          <cell r="S864">
            <v>9</v>
          </cell>
          <cell r="T864">
            <v>8</v>
          </cell>
          <cell r="U864">
            <v>2</v>
          </cell>
          <cell r="V864">
            <v>0</v>
          </cell>
          <cell r="W864">
            <v>1</v>
          </cell>
          <cell r="X864">
            <v>1</v>
          </cell>
          <cell r="Y864">
            <v>1</v>
          </cell>
          <cell r="Z864">
            <v>1</v>
          </cell>
          <cell r="AA864">
            <v>2</v>
          </cell>
        </row>
        <row r="865">
          <cell r="Q865" t="str">
            <v>68160</v>
          </cell>
          <cell r="R865">
            <v>2</v>
          </cell>
          <cell r="S865">
            <v>2</v>
          </cell>
          <cell r="T865">
            <v>2</v>
          </cell>
          <cell r="U865">
            <v>1</v>
          </cell>
          <cell r="V865">
            <v>95</v>
          </cell>
          <cell r="W865">
            <v>42</v>
          </cell>
          <cell r="X865">
            <v>25</v>
          </cell>
          <cell r="Y865">
            <v>52</v>
          </cell>
          <cell r="Z865">
            <v>52</v>
          </cell>
          <cell r="AA865">
            <v>57</v>
          </cell>
        </row>
        <row r="866">
          <cell r="Q866" t="str">
            <v>68162</v>
          </cell>
          <cell r="R866">
            <v>326</v>
          </cell>
          <cell r="S866">
            <v>363</v>
          </cell>
          <cell r="T866">
            <v>346</v>
          </cell>
          <cell r="U866">
            <v>333</v>
          </cell>
          <cell r="V866">
            <v>298</v>
          </cell>
          <cell r="W866">
            <v>263</v>
          </cell>
          <cell r="X866">
            <v>247</v>
          </cell>
          <cell r="Y866">
            <v>241</v>
          </cell>
          <cell r="Z866">
            <v>231</v>
          </cell>
          <cell r="AA866">
            <v>230</v>
          </cell>
        </row>
        <row r="867">
          <cell r="Q867" t="str">
            <v>68167</v>
          </cell>
          <cell r="R867">
            <v>179</v>
          </cell>
          <cell r="S867">
            <v>198</v>
          </cell>
          <cell r="T867">
            <v>312</v>
          </cell>
          <cell r="U867">
            <v>923</v>
          </cell>
          <cell r="V867">
            <v>542</v>
          </cell>
          <cell r="W867">
            <v>624</v>
          </cell>
          <cell r="X867">
            <v>610</v>
          </cell>
          <cell r="Y867">
            <v>604</v>
          </cell>
          <cell r="Z867">
            <v>257</v>
          </cell>
          <cell r="AA867">
            <v>258</v>
          </cell>
        </row>
        <row r="868">
          <cell r="Q868" t="str">
            <v>68169</v>
          </cell>
          <cell r="R868">
            <v>76</v>
          </cell>
          <cell r="S868">
            <v>68</v>
          </cell>
          <cell r="T868">
            <v>60</v>
          </cell>
          <cell r="U868">
            <v>50</v>
          </cell>
          <cell r="V868">
            <v>47</v>
          </cell>
          <cell r="W868">
            <v>35</v>
          </cell>
          <cell r="X868">
            <v>31</v>
          </cell>
          <cell r="Y868">
            <v>29</v>
          </cell>
          <cell r="Z868">
            <v>49</v>
          </cell>
          <cell r="AA868">
            <v>21</v>
          </cell>
        </row>
        <row r="869">
          <cell r="Q869" t="str">
            <v>68176</v>
          </cell>
          <cell r="R869">
            <v>22</v>
          </cell>
          <cell r="S869">
            <v>44</v>
          </cell>
          <cell r="T869">
            <v>50</v>
          </cell>
          <cell r="U869">
            <v>50</v>
          </cell>
          <cell r="V869">
            <v>45</v>
          </cell>
          <cell r="W869">
            <v>41</v>
          </cell>
          <cell r="X869">
            <v>41</v>
          </cell>
          <cell r="Y869">
            <v>42</v>
          </cell>
          <cell r="Z869">
            <v>42</v>
          </cell>
          <cell r="AA869">
            <v>41</v>
          </cell>
        </row>
        <row r="870">
          <cell r="Q870" t="str">
            <v>68179</v>
          </cell>
          <cell r="R870">
            <v>75</v>
          </cell>
          <cell r="S870">
            <v>83</v>
          </cell>
          <cell r="T870">
            <v>89</v>
          </cell>
          <cell r="U870">
            <v>86</v>
          </cell>
          <cell r="V870">
            <v>86</v>
          </cell>
          <cell r="W870">
            <v>126</v>
          </cell>
          <cell r="X870">
            <v>126</v>
          </cell>
          <cell r="Y870">
            <v>48</v>
          </cell>
          <cell r="Z870">
            <v>48</v>
          </cell>
          <cell r="AA870">
            <v>48</v>
          </cell>
        </row>
        <row r="871">
          <cell r="Q871" t="str">
            <v>68190</v>
          </cell>
          <cell r="R871">
            <v>860</v>
          </cell>
          <cell r="S871">
            <v>941</v>
          </cell>
          <cell r="T871">
            <v>861</v>
          </cell>
          <cell r="U871">
            <v>843</v>
          </cell>
          <cell r="V871">
            <v>819</v>
          </cell>
          <cell r="W871">
            <v>1746</v>
          </cell>
          <cell r="X871">
            <v>1713</v>
          </cell>
          <cell r="Y871">
            <v>1692</v>
          </cell>
          <cell r="Z871">
            <v>2018</v>
          </cell>
          <cell r="AA871">
            <v>1966</v>
          </cell>
        </row>
        <row r="872">
          <cell r="Q872" t="str">
            <v>68207</v>
          </cell>
          <cell r="R872">
            <v>328</v>
          </cell>
          <cell r="S872">
            <v>447</v>
          </cell>
          <cell r="T872">
            <v>445</v>
          </cell>
          <cell r="U872">
            <v>431</v>
          </cell>
          <cell r="V872">
            <v>422</v>
          </cell>
          <cell r="W872">
            <v>415</v>
          </cell>
          <cell r="X872">
            <v>452</v>
          </cell>
          <cell r="Y872">
            <v>414</v>
          </cell>
          <cell r="Z872">
            <v>406</v>
          </cell>
          <cell r="AA872">
            <v>415</v>
          </cell>
        </row>
        <row r="873">
          <cell r="Q873" t="str">
            <v>68209</v>
          </cell>
          <cell r="R873">
            <v>232</v>
          </cell>
          <cell r="S873">
            <v>286</v>
          </cell>
          <cell r="T873">
            <v>279</v>
          </cell>
          <cell r="U873">
            <v>400</v>
          </cell>
          <cell r="V873">
            <v>466</v>
          </cell>
          <cell r="W873">
            <v>233</v>
          </cell>
          <cell r="X873">
            <v>208</v>
          </cell>
          <cell r="Y873">
            <v>208</v>
          </cell>
          <cell r="Z873">
            <v>279</v>
          </cell>
          <cell r="AA873">
            <v>0</v>
          </cell>
        </row>
        <row r="874">
          <cell r="Q874" t="str">
            <v>68211</v>
          </cell>
          <cell r="R874">
            <v>362</v>
          </cell>
          <cell r="S874">
            <v>383</v>
          </cell>
          <cell r="T874">
            <v>395</v>
          </cell>
          <cell r="U874">
            <v>381</v>
          </cell>
          <cell r="V874">
            <v>306</v>
          </cell>
          <cell r="W874">
            <v>306</v>
          </cell>
          <cell r="X874">
            <v>272</v>
          </cell>
          <cell r="Y874">
            <v>268</v>
          </cell>
          <cell r="Z874">
            <v>273</v>
          </cell>
          <cell r="AA874">
            <v>273</v>
          </cell>
        </row>
        <row r="875">
          <cell r="Q875" t="str">
            <v>68217</v>
          </cell>
          <cell r="R875">
            <v>11</v>
          </cell>
          <cell r="S875">
            <v>5</v>
          </cell>
          <cell r="T875">
            <v>4</v>
          </cell>
          <cell r="U875">
            <v>3</v>
          </cell>
          <cell r="V875">
            <v>1</v>
          </cell>
          <cell r="W875">
            <v>1</v>
          </cell>
          <cell r="X875">
            <v>1</v>
          </cell>
          <cell r="Y875">
            <v>2</v>
          </cell>
          <cell r="Z875">
            <v>2</v>
          </cell>
          <cell r="AA875">
            <v>9</v>
          </cell>
        </row>
        <row r="876">
          <cell r="Q876" t="str">
            <v>68229</v>
          </cell>
          <cell r="R876">
            <v>1592</v>
          </cell>
          <cell r="S876">
            <v>1389</v>
          </cell>
          <cell r="T876">
            <v>2303</v>
          </cell>
          <cell r="U876">
            <v>471</v>
          </cell>
          <cell r="V876">
            <v>727</v>
          </cell>
          <cell r="W876">
            <v>972</v>
          </cell>
          <cell r="X876">
            <v>1489</v>
          </cell>
          <cell r="Y876">
            <v>1414</v>
          </cell>
          <cell r="Z876">
            <v>1332</v>
          </cell>
          <cell r="AA876">
            <v>1379</v>
          </cell>
        </row>
        <row r="877">
          <cell r="Q877" t="str">
            <v>68235</v>
          </cell>
          <cell r="R877">
            <v>162</v>
          </cell>
          <cell r="S877">
            <v>160</v>
          </cell>
          <cell r="T877">
            <v>155</v>
          </cell>
          <cell r="U877">
            <v>157</v>
          </cell>
          <cell r="V877">
            <v>214</v>
          </cell>
          <cell r="W877">
            <v>173</v>
          </cell>
          <cell r="X877">
            <v>200</v>
          </cell>
          <cell r="Y877">
            <v>159</v>
          </cell>
          <cell r="Z877">
            <v>441</v>
          </cell>
          <cell r="AA877">
            <v>184</v>
          </cell>
        </row>
        <row r="878">
          <cell r="Q878" t="str">
            <v>68245</v>
          </cell>
          <cell r="R878">
            <v>65</v>
          </cell>
          <cell r="S878">
            <v>69</v>
          </cell>
          <cell r="T878">
            <v>69</v>
          </cell>
          <cell r="U878">
            <v>63</v>
          </cell>
          <cell r="V878">
            <v>41</v>
          </cell>
          <cell r="W878">
            <v>41</v>
          </cell>
          <cell r="X878">
            <v>41</v>
          </cell>
          <cell r="Y878">
            <v>31</v>
          </cell>
          <cell r="Z878">
            <v>31</v>
          </cell>
          <cell r="AA878">
            <v>31</v>
          </cell>
        </row>
        <row r="879">
          <cell r="Q879" t="str">
            <v>68250</v>
          </cell>
          <cell r="R879">
            <v>14</v>
          </cell>
          <cell r="S879">
            <v>13</v>
          </cell>
          <cell r="T879">
            <v>13</v>
          </cell>
          <cell r="U879">
            <v>13</v>
          </cell>
          <cell r="V879">
            <v>11</v>
          </cell>
          <cell r="W879">
            <v>8</v>
          </cell>
          <cell r="X879">
            <v>6</v>
          </cell>
          <cell r="Y879">
            <v>4</v>
          </cell>
          <cell r="Z879">
            <v>4</v>
          </cell>
          <cell r="AA879">
            <v>17</v>
          </cell>
        </row>
        <row r="880">
          <cell r="Q880" t="str">
            <v>68255</v>
          </cell>
          <cell r="R880">
            <v>524</v>
          </cell>
          <cell r="S880">
            <v>524</v>
          </cell>
          <cell r="T880">
            <v>418</v>
          </cell>
          <cell r="U880">
            <v>480</v>
          </cell>
          <cell r="V880">
            <v>641</v>
          </cell>
          <cell r="W880">
            <v>575</v>
          </cell>
          <cell r="X880">
            <v>606</v>
          </cell>
          <cell r="Y880">
            <v>1280</v>
          </cell>
          <cell r="Z880">
            <v>1296</v>
          </cell>
          <cell r="AA880">
            <v>476</v>
          </cell>
        </row>
        <row r="881">
          <cell r="Q881" t="str">
            <v>68264</v>
          </cell>
          <cell r="R881">
            <v>2</v>
          </cell>
          <cell r="S881">
            <v>2</v>
          </cell>
          <cell r="T881">
            <v>2</v>
          </cell>
          <cell r="U881">
            <v>2</v>
          </cell>
          <cell r="V881">
            <v>3</v>
          </cell>
          <cell r="W881">
            <v>3</v>
          </cell>
          <cell r="X881">
            <v>3</v>
          </cell>
          <cell r="Y881">
            <v>3</v>
          </cell>
          <cell r="Z881">
            <v>3</v>
          </cell>
          <cell r="AA881">
            <v>2</v>
          </cell>
        </row>
        <row r="882">
          <cell r="Q882" t="str">
            <v>68266</v>
          </cell>
          <cell r="R882">
            <v>32</v>
          </cell>
          <cell r="S882">
            <v>32</v>
          </cell>
          <cell r="T882">
            <v>34</v>
          </cell>
          <cell r="U882">
            <v>29</v>
          </cell>
          <cell r="V882">
            <v>29</v>
          </cell>
          <cell r="W882">
            <v>33</v>
          </cell>
          <cell r="X882">
            <v>32</v>
          </cell>
          <cell r="Y882">
            <v>30</v>
          </cell>
          <cell r="Z882">
            <v>34</v>
          </cell>
          <cell r="AA882">
            <v>34</v>
          </cell>
        </row>
        <row r="883">
          <cell r="Q883" t="str">
            <v>68271</v>
          </cell>
          <cell r="R883">
            <v>7</v>
          </cell>
          <cell r="S883">
            <v>11</v>
          </cell>
          <cell r="T883">
            <v>9</v>
          </cell>
          <cell r="U883">
            <v>7</v>
          </cell>
          <cell r="V883">
            <v>6</v>
          </cell>
          <cell r="W883">
            <v>6</v>
          </cell>
          <cell r="X883">
            <v>5</v>
          </cell>
          <cell r="Y883">
            <v>6</v>
          </cell>
          <cell r="Z883">
            <v>3</v>
          </cell>
          <cell r="AA883">
            <v>3</v>
          </cell>
        </row>
        <row r="884">
          <cell r="Q884" t="str">
            <v>68276</v>
          </cell>
          <cell r="R884">
            <v>71034</v>
          </cell>
          <cell r="S884">
            <v>71526</v>
          </cell>
          <cell r="T884">
            <v>72012</v>
          </cell>
          <cell r="U884">
            <v>72906</v>
          </cell>
          <cell r="V884">
            <v>74008</v>
          </cell>
          <cell r="W884">
            <v>74290</v>
          </cell>
          <cell r="X884">
            <v>74341</v>
          </cell>
          <cell r="Y884">
            <v>74431</v>
          </cell>
          <cell r="Z884">
            <v>74569</v>
          </cell>
          <cell r="AA884">
            <v>73963</v>
          </cell>
        </row>
        <row r="885">
          <cell r="Q885" t="str">
            <v>68296</v>
          </cell>
          <cell r="R885">
            <v>44</v>
          </cell>
          <cell r="S885">
            <v>6</v>
          </cell>
          <cell r="T885">
            <v>5</v>
          </cell>
          <cell r="U885">
            <v>3</v>
          </cell>
          <cell r="V885">
            <v>2</v>
          </cell>
          <cell r="W885">
            <v>1</v>
          </cell>
          <cell r="X885">
            <v>1</v>
          </cell>
          <cell r="Y885">
            <v>1</v>
          </cell>
          <cell r="Z885">
            <v>71</v>
          </cell>
          <cell r="AA885">
            <v>61</v>
          </cell>
        </row>
        <row r="886">
          <cell r="Q886" t="str">
            <v>68298</v>
          </cell>
          <cell r="R886">
            <v>15</v>
          </cell>
          <cell r="S886">
            <v>14</v>
          </cell>
          <cell r="T886">
            <v>14</v>
          </cell>
          <cell r="U886">
            <v>34</v>
          </cell>
          <cell r="V886">
            <v>56</v>
          </cell>
          <cell r="W886">
            <v>11</v>
          </cell>
          <cell r="X886">
            <v>54</v>
          </cell>
          <cell r="Y886">
            <v>51</v>
          </cell>
          <cell r="Z886">
            <v>57</v>
          </cell>
          <cell r="AA886">
            <v>65</v>
          </cell>
        </row>
        <row r="887">
          <cell r="Q887" t="str">
            <v>68307</v>
          </cell>
          <cell r="R887">
            <v>32144</v>
          </cell>
          <cell r="S887">
            <v>32385</v>
          </cell>
          <cell r="T887">
            <v>33219</v>
          </cell>
          <cell r="U887">
            <v>34029</v>
          </cell>
          <cell r="V887">
            <v>34263</v>
          </cell>
          <cell r="W887">
            <v>35456</v>
          </cell>
          <cell r="X887">
            <v>37457</v>
          </cell>
          <cell r="Y887">
            <v>36088</v>
          </cell>
          <cell r="Z887">
            <v>36254</v>
          </cell>
          <cell r="AA887">
            <v>36571</v>
          </cell>
        </row>
        <row r="888">
          <cell r="Q888" t="str">
            <v>68318</v>
          </cell>
          <cell r="R888">
            <v>11</v>
          </cell>
          <cell r="S888">
            <v>73</v>
          </cell>
          <cell r="T888">
            <v>213</v>
          </cell>
          <cell r="U888">
            <v>287</v>
          </cell>
          <cell r="V888">
            <v>372</v>
          </cell>
          <cell r="W888">
            <v>0</v>
          </cell>
          <cell r="X888">
            <v>212</v>
          </cell>
          <cell r="Y888">
            <v>446</v>
          </cell>
          <cell r="Z888">
            <v>446</v>
          </cell>
          <cell r="AA888">
            <v>446</v>
          </cell>
        </row>
        <row r="889">
          <cell r="Q889" t="str">
            <v>68320</v>
          </cell>
          <cell r="R889">
            <v>85</v>
          </cell>
          <cell r="S889">
            <v>129</v>
          </cell>
          <cell r="T889">
            <v>149</v>
          </cell>
          <cell r="U889">
            <v>194</v>
          </cell>
          <cell r="V889">
            <v>229</v>
          </cell>
          <cell r="W889">
            <v>242</v>
          </cell>
          <cell r="X889">
            <v>243</v>
          </cell>
          <cell r="Y889">
            <v>257</v>
          </cell>
          <cell r="Z889">
            <v>256</v>
          </cell>
          <cell r="AA889">
            <v>256</v>
          </cell>
        </row>
        <row r="890">
          <cell r="Q890" t="str">
            <v>68322</v>
          </cell>
          <cell r="R890">
            <v>16</v>
          </cell>
          <cell r="S890">
            <v>19</v>
          </cell>
          <cell r="T890">
            <v>21</v>
          </cell>
          <cell r="U890">
            <v>21</v>
          </cell>
          <cell r="V890">
            <v>18</v>
          </cell>
          <cell r="W890">
            <v>16</v>
          </cell>
          <cell r="X890">
            <v>347</v>
          </cell>
          <cell r="Y890">
            <v>351</v>
          </cell>
          <cell r="Z890">
            <v>1255</v>
          </cell>
          <cell r="AA890">
            <v>1260</v>
          </cell>
        </row>
        <row r="891">
          <cell r="Q891" t="str">
            <v>68324</v>
          </cell>
          <cell r="R891">
            <v>6</v>
          </cell>
          <cell r="S891">
            <v>1</v>
          </cell>
          <cell r="T891">
            <v>1</v>
          </cell>
          <cell r="U891">
            <v>1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</row>
        <row r="892">
          <cell r="Q892" t="str">
            <v>68327</v>
          </cell>
          <cell r="R892">
            <v>79</v>
          </cell>
          <cell r="S892">
            <v>83</v>
          </cell>
          <cell r="T892">
            <v>76</v>
          </cell>
          <cell r="U892">
            <v>168</v>
          </cell>
          <cell r="V892">
            <v>165</v>
          </cell>
          <cell r="W892">
            <v>2</v>
          </cell>
          <cell r="X892">
            <v>167</v>
          </cell>
          <cell r="Y892">
            <v>282</v>
          </cell>
          <cell r="Z892">
            <v>77</v>
          </cell>
          <cell r="AA892">
            <v>81</v>
          </cell>
        </row>
        <row r="893">
          <cell r="Q893" t="str">
            <v>68344</v>
          </cell>
          <cell r="R893">
            <v>8</v>
          </cell>
          <cell r="S893">
            <v>52</v>
          </cell>
          <cell r="T893">
            <v>48</v>
          </cell>
          <cell r="U893">
            <v>47</v>
          </cell>
          <cell r="V893">
            <v>36</v>
          </cell>
          <cell r="W893">
            <v>29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</row>
        <row r="894">
          <cell r="Q894" t="str">
            <v>68368</v>
          </cell>
          <cell r="R894">
            <v>9</v>
          </cell>
          <cell r="S894">
            <v>9</v>
          </cell>
          <cell r="T894">
            <v>8</v>
          </cell>
          <cell r="U894">
            <v>7</v>
          </cell>
          <cell r="V894">
            <v>5</v>
          </cell>
          <cell r="W894">
            <v>6</v>
          </cell>
          <cell r="X894">
            <v>4</v>
          </cell>
          <cell r="Y894">
            <v>4</v>
          </cell>
          <cell r="Z894">
            <v>3</v>
          </cell>
          <cell r="AA894">
            <v>3</v>
          </cell>
        </row>
        <row r="895">
          <cell r="Q895" t="str">
            <v>68370</v>
          </cell>
          <cell r="R895">
            <v>2</v>
          </cell>
          <cell r="S895">
            <v>2</v>
          </cell>
          <cell r="T895">
            <v>2</v>
          </cell>
          <cell r="U895">
            <v>2</v>
          </cell>
          <cell r="V895">
            <v>1</v>
          </cell>
          <cell r="W895">
            <v>1</v>
          </cell>
          <cell r="X895">
            <v>1</v>
          </cell>
          <cell r="Y895">
            <v>1</v>
          </cell>
          <cell r="Z895">
            <v>1</v>
          </cell>
          <cell r="AA895">
            <v>8</v>
          </cell>
        </row>
        <row r="896">
          <cell r="Q896" t="str">
            <v>68377</v>
          </cell>
          <cell r="R896">
            <v>264</v>
          </cell>
          <cell r="S896">
            <v>268</v>
          </cell>
          <cell r="T896">
            <v>273</v>
          </cell>
          <cell r="U896">
            <v>277</v>
          </cell>
          <cell r="V896">
            <v>285</v>
          </cell>
          <cell r="W896">
            <v>295</v>
          </cell>
          <cell r="X896">
            <v>300</v>
          </cell>
          <cell r="Y896">
            <v>320</v>
          </cell>
          <cell r="Z896">
            <v>332</v>
          </cell>
          <cell r="AA896">
            <v>0</v>
          </cell>
        </row>
        <row r="897">
          <cell r="Q897" t="str">
            <v>68385</v>
          </cell>
          <cell r="R897">
            <v>51</v>
          </cell>
          <cell r="S897">
            <v>49</v>
          </cell>
          <cell r="T897">
            <v>40</v>
          </cell>
          <cell r="U897">
            <v>29</v>
          </cell>
          <cell r="V897">
            <v>25</v>
          </cell>
          <cell r="W897">
            <v>22</v>
          </cell>
          <cell r="X897">
            <v>19</v>
          </cell>
          <cell r="Y897">
            <v>15</v>
          </cell>
          <cell r="Z897">
            <v>13</v>
          </cell>
          <cell r="AA897">
            <v>19</v>
          </cell>
        </row>
        <row r="898">
          <cell r="Q898" t="str">
            <v>68397</v>
          </cell>
          <cell r="R898">
            <v>23</v>
          </cell>
          <cell r="S898">
            <v>13</v>
          </cell>
          <cell r="T898">
            <v>11</v>
          </cell>
          <cell r="U898">
            <v>3</v>
          </cell>
          <cell r="V898">
            <v>2</v>
          </cell>
          <cell r="W898">
            <v>1</v>
          </cell>
          <cell r="X898">
            <v>1</v>
          </cell>
          <cell r="Y898">
            <v>2</v>
          </cell>
          <cell r="Z898">
            <v>2</v>
          </cell>
          <cell r="AA898">
            <v>9</v>
          </cell>
        </row>
        <row r="899">
          <cell r="Q899" t="str">
            <v>68406</v>
          </cell>
          <cell r="R899">
            <v>1362</v>
          </cell>
          <cell r="S899">
            <v>1338</v>
          </cell>
          <cell r="T899">
            <v>1940</v>
          </cell>
          <cell r="U899">
            <v>2797</v>
          </cell>
          <cell r="V899">
            <v>3064</v>
          </cell>
          <cell r="W899">
            <v>2604</v>
          </cell>
          <cell r="X899">
            <v>3654</v>
          </cell>
          <cell r="Y899">
            <v>3479</v>
          </cell>
          <cell r="Z899">
            <v>3065</v>
          </cell>
          <cell r="AA899">
            <v>3249</v>
          </cell>
        </row>
        <row r="900">
          <cell r="Q900" t="str">
            <v>68418</v>
          </cell>
          <cell r="R900">
            <v>202</v>
          </cell>
          <cell r="S900">
            <v>200</v>
          </cell>
          <cell r="T900">
            <v>107</v>
          </cell>
          <cell r="U900">
            <v>189</v>
          </cell>
          <cell r="V900">
            <v>105</v>
          </cell>
          <cell r="W900">
            <v>173</v>
          </cell>
          <cell r="X900">
            <v>177</v>
          </cell>
          <cell r="Y900">
            <v>193</v>
          </cell>
          <cell r="Z900">
            <v>214</v>
          </cell>
          <cell r="AA900">
            <v>216</v>
          </cell>
        </row>
        <row r="901">
          <cell r="Q901" t="str">
            <v>68425</v>
          </cell>
          <cell r="R901">
            <v>8</v>
          </cell>
          <cell r="S901">
            <v>7</v>
          </cell>
          <cell r="T901">
            <v>7</v>
          </cell>
          <cell r="U901">
            <v>6</v>
          </cell>
          <cell r="V901">
            <v>5</v>
          </cell>
          <cell r="W901">
            <v>3</v>
          </cell>
          <cell r="X901">
            <v>3</v>
          </cell>
          <cell r="Y901">
            <v>3</v>
          </cell>
          <cell r="Z901">
            <v>2</v>
          </cell>
          <cell r="AA901">
            <v>2</v>
          </cell>
        </row>
        <row r="902">
          <cell r="Q902" t="str">
            <v>68432</v>
          </cell>
          <cell r="R902">
            <v>1056</v>
          </cell>
          <cell r="S902">
            <v>793</v>
          </cell>
          <cell r="T902">
            <v>770</v>
          </cell>
          <cell r="U902">
            <v>1288</v>
          </cell>
          <cell r="V902">
            <v>1384</v>
          </cell>
          <cell r="W902">
            <v>779</v>
          </cell>
          <cell r="X902">
            <v>1423</v>
          </cell>
          <cell r="Y902">
            <v>831</v>
          </cell>
          <cell r="Z902">
            <v>801</v>
          </cell>
          <cell r="AA902">
            <v>1382</v>
          </cell>
        </row>
        <row r="903">
          <cell r="Q903" t="str">
            <v>68444</v>
          </cell>
          <cell r="R903">
            <v>149</v>
          </cell>
          <cell r="S903">
            <v>202</v>
          </cell>
          <cell r="T903">
            <v>157</v>
          </cell>
          <cell r="U903">
            <v>162</v>
          </cell>
          <cell r="V903">
            <v>141</v>
          </cell>
          <cell r="W903">
            <v>132</v>
          </cell>
          <cell r="X903">
            <v>128</v>
          </cell>
          <cell r="Y903">
            <v>121</v>
          </cell>
          <cell r="Z903">
            <v>121</v>
          </cell>
          <cell r="AA903">
            <v>88</v>
          </cell>
        </row>
        <row r="904">
          <cell r="Q904" t="str">
            <v>68464</v>
          </cell>
          <cell r="R904">
            <v>23</v>
          </cell>
          <cell r="S904">
            <v>25</v>
          </cell>
          <cell r="T904">
            <v>21</v>
          </cell>
          <cell r="U904">
            <v>9</v>
          </cell>
          <cell r="V904">
            <v>166</v>
          </cell>
          <cell r="W904">
            <v>194</v>
          </cell>
          <cell r="X904">
            <v>85</v>
          </cell>
          <cell r="Y904">
            <v>8</v>
          </cell>
          <cell r="Z904">
            <v>139</v>
          </cell>
          <cell r="AA904">
            <v>143</v>
          </cell>
        </row>
        <row r="905">
          <cell r="Q905" t="str">
            <v>68468</v>
          </cell>
          <cell r="R905">
            <v>46</v>
          </cell>
          <cell r="S905">
            <v>52</v>
          </cell>
          <cell r="T905">
            <v>56</v>
          </cell>
          <cell r="U905">
            <v>53</v>
          </cell>
          <cell r="V905">
            <v>50</v>
          </cell>
          <cell r="W905">
            <v>53</v>
          </cell>
          <cell r="X905">
            <v>54</v>
          </cell>
          <cell r="Y905">
            <v>53</v>
          </cell>
          <cell r="Z905">
            <v>53</v>
          </cell>
          <cell r="AA905">
            <v>52</v>
          </cell>
        </row>
        <row r="906">
          <cell r="Q906" t="str">
            <v>68498</v>
          </cell>
          <cell r="R906">
            <v>7</v>
          </cell>
          <cell r="S906">
            <v>7</v>
          </cell>
          <cell r="T906">
            <v>5</v>
          </cell>
          <cell r="U906">
            <v>4</v>
          </cell>
          <cell r="V906">
            <v>8</v>
          </cell>
          <cell r="W906">
            <v>22</v>
          </cell>
          <cell r="X906">
            <v>8</v>
          </cell>
          <cell r="Y906">
            <v>2</v>
          </cell>
          <cell r="Z906">
            <v>8</v>
          </cell>
          <cell r="AA906">
            <v>8</v>
          </cell>
        </row>
        <row r="907">
          <cell r="Q907" t="str">
            <v>68500</v>
          </cell>
          <cell r="R907">
            <v>465</v>
          </cell>
          <cell r="S907">
            <v>472</v>
          </cell>
          <cell r="T907">
            <v>298</v>
          </cell>
          <cell r="U907">
            <v>323</v>
          </cell>
          <cell r="V907">
            <v>692</v>
          </cell>
          <cell r="W907">
            <v>325</v>
          </cell>
          <cell r="X907">
            <v>680</v>
          </cell>
          <cell r="Y907">
            <v>680</v>
          </cell>
          <cell r="Z907">
            <v>838</v>
          </cell>
          <cell r="AA907">
            <v>784</v>
          </cell>
        </row>
        <row r="908">
          <cell r="Q908" t="str">
            <v>68502</v>
          </cell>
          <cell r="R908">
            <v>16</v>
          </cell>
          <cell r="S908">
            <v>16</v>
          </cell>
          <cell r="T908">
            <v>13</v>
          </cell>
          <cell r="U908">
            <v>124</v>
          </cell>
          <cell r="V908">
            <v>133</v>
          </cell>
          <cell r="W908">
            <v>111</v>
          </cell>
          <cell r="X908">
            <v>93</v>
          </cell>
          <cell r="Y908">
            <v>120</v>
          </cell>
          <cell r="Z908">
            <v>3</v>
          </cell>
          <cell r="AA908">
            <v>106</v>
          </cell>
        </row>
        <row r="909">
          <cell r="Q909" t="str">
            <v>68522</v>
          </cell>
          <cell r="R909">
            <v>5</v>
          </cell>
          <cell r="S909">
            <v>3</v>
          </cell>
          <cell r="T909">
            <v>3</v>
          </cell>
          <cell r="U909">
            <v>2</v>
          </cell>
          <cell r="V909">
            <v>1</v>
          </cell>
          <cell r="W909">
            <v>1</v>
          </cell>
          <cell r="X909">
            <v>1</v>
          </cell>
          <cell r="Y909">
            <v>1</v>
          </cell>
          <cell r="Z909">
            <v>1</v>
          </cell>
          <cell r="AA909">
            <v>1</v>
          </cell>
        </row>
        <row r="910">
          <cell r="Q910" t="str">
            <v>68524</v>
          </cell>
          <cell r="R910">
            <v>3</v>
          </cell>
          <cell r="S910">
            <v>26</v>
          </cell>
          <cell r="T910">
            <v>69</v>
          </cell>
          <cell r="U910">
            <v>45</v>
          </cell>
          <cell r="V910">
            <v>4</v>
          </cell>
          <cell r="W910">
            <v>6</v>
          </cell>
          <cell r="X910">
            <v>5</v>
          </cell>
          <cell r="Y910">
            <v>4</v>
          </cell>
          <cell r="Z910">
            <v>1</v>
          </cell>
          <cell r="AA910">
            <v>1</v>
          </cell>
        </row>
        <row r="911">
          <cell r="Q911" t="str">
            <v>68533</v>
          </cell>
          <cell r="R911">
            <v>5</v>
          </cell>
          <cell r="S911">
            <v>4</v>
          </cell>
          <cell r="T911">
            <v>3</v>
          </cell>
          <cell r="U911">
            <v>245</v>
          </cell>
          <cell r="V911">
            <v>139</v>
          </cell>
          <cell r="W911">
            <v>154</v>
          </cell>
          <cell r="X911">
            <v>65</v>
          </cell>
          <cell r="Y911">
            <v>37</v>
          </cell>
          <cell r="Z911">
            <v>51</v>
          </cell>
          <cell r="AA911">
            <v>53</v>
          </cell>
        </row>
        <row r="912">
          <cell r="Q912" t="str">
            <v>68547</v>
          </cell>
          <cell r="R912">
            <v>37236</v>
          </cell>
          <cell r="S912">
            <v>37739</v>
          </cell>
          <cell r="T912">
            <v>36899</v>
          </cell>
          <cell r="U912">
            <v>38140</v>
          </cell>
          <cell r="V912">
            <v>37551</v>
          </cell>
          <cell r="W912">
            <v>37097</v>
          </cell>
          <cell r="X912">
            <v>39520</v>
          </cell>
          <cell r="Y912">
            <v>39760</v>
          </cell>
          <cell r="Z912">
            <v>40183</v>
          </cell>
          <cell r="AA912">
            <v>40087</v>
          </cell>
        </row>
        <row r="913">
          <cell r="Q913" t="str">
            <v>68549</v>
          </cell>
          <cell r="R913">
            <v>112</v>
          </cell>
          <cell r="S913">
            <v>120</v>
          </cell>
          <cell r="T913">
            <v>121</v>
          </cell>
          <cell r="U913">
            <v>182</v>
          </cell>
          <cell r="V913">
            <v>404</v>
          </cell>
          <cell r="W913">
            <v>833</v>
          </cell>
          <cell r="X913">
            <v>654</v>
          </cell>
          <cell r="Y913">
            <v>473</v>
          </cell>
          <cell r="Z913">
            <v>557</v>
          </cell>
          <cell r="AA913">
            <v>587</v>
          </cell>
        </row>
        <row r="914">
          <cell r="Q914" t="str">
            <v>68572</v>
          </cell>
          <cell r="R914">
            <v>78</v>
          </cell>
          <cell r="S914">
            <v>117</v>
          </cell>
          <cell r="T914">
            <v>221</v>
          </cell>
          <cell r="U914">
            <v>202</v>
          </cell>
          <cell r="V914">
            <v>264</v>
          </cell>
          <cell r="W914">
            <v>259</v>
          </cell>
          <cell r="X914">
            <v>23</v>
          </cell>
          <cell r="Y914">
            <v>280</v>
          </cell>
          <cell r="Z914">
            <v>344</v>
          </cell>
          <cell r="AA914">
            <v>338</v>
          </cell>
        </row>
        <row r="915">
          <cell r="Q915" t="str">
            <v>68573</v>
          </cell>
          <cell r="R915">
            <v>305</v>
          </cell>
          <cell r="S915">
            <v>305</v>
          </cell>
          <cell r="T915">
            <v>298</v>
          </cell>
          <cell r="U915">
            <v>65</v>
          </cell>
          <cell r="V915">
            <v>1309</v>
          </cell>
          <cell r="W915">
            <v>56</v>
          </cell>
          <cell r="X915">
            <v>352</v>
          </cell>
          <cell r="Y915">
            <v>357</v>
          </cell>
          <cell r="Z915">
            <v>48</v>
          </cell>
          <cell r="AA915">
            <v>47</v>
          </cell>
        </row>
        <row r="916">
          <cell r="Q916" t="str">
            <v>68575</v>
          </cell>
          <cell r="R916">
            <v>2074</v>
          </cell>
          <cell r="S916">
            <v>2022</v>
          </cell>
          <cell r="T916">
            <v>2121</v>
          </cell>
          <cell r="U916">
            <v>2075</v>
          </cell>
          <cell r="V916">
            <v>1990</v>
          </cell>
          <cell r="W916">
            <v>1931</v>
          </cell>
          <cell r="X916">
            <v>1593</v>
          </cell>
          <cell r="Y916">
            <v>1581</v>
          </cell>
          <cell r="Z916">
            <v>470</v>
          </cell>
          <cell r="AA916">
            <v>1746</v>
          </cell>
        </row>
        <row r="917">
          <cell r="Q917" t="str">
            <v>68615</v>
          </cell>
          <cell r="R917">
            <v>231</v>
          </cell>
          <cell r="S917">
            <v>252</v>
          </cell>
          <cell r="T917">
            <v>249</v>
          </cell>
          <cell r="U917">
            <v>349</v>
          </cell>
          <cell r="V917">
            <v>257</v>
          </cell>
          <cell r="W917">
            <v>268</v>
          </cell>
          <cell r="X917">
            <v>1705</v>
          </cell>
          <cell r="Y917">
            <v>222</v>
          </cell>
          <cell r="Z917">
            <v>213</v>
          </cell>
          <cell r="AA917">
            <v>203</v>
          </cell>
        </row>
        <row r="918">
          <cell r="Q918" t="str">
            <v>68655</v>
          </cell>
          <cell r="R918">
            <v>768</v>
          </cell>
          <cell r="S918">
            <v>708</v>
          </cell>
          <cell r="T918">
            <v>843</v>
          </cell>
          <cell r="U918">
            <v>922</v>
          </cell>
          <cell r="V918">
            <v>925</v>
          </cell>
          <cell r="W918">
            <v>865</v>
          </cell>
          <cell r="X918">
            <v>841</v>
          </cell>
          <cell r="Y918">
            <v>955</v>
          </cell>
          <cell r="Z918">
            <v>1028</v>
          </cell>
          <cell r="AA918">
            <v>1055</v>
          </cell>
        </row>
        <row r="919">
          <cell r="Q919" t="str">
            <v>68669</v>
          </cell>
          <cell r="R919">
            <v>21</v>
          </cell>
          <cell r="S919">
            <v>21</v>
          </cell>
          <cell r="T919">
            <v>20</v>
          </cell>
          <cell r="U919">
            <v>5</v>
          </cell>
          <cell r="V919">
            <v>8</v>
          </cell>
          <cell r="W919">
            <v>3</v>
          </cell>
          <cell r="X919">
            <v>2</v>
          </cell>
          <cell r="Y919">
            <v>2</v>
          </cell>
          <cell r="Z919">
            <v>2</v>
          </cell>
          <cell r="AA919">
            <v>437</v>
          </cell>
        </row>
        <row r="920">
          <cell r="Q920" t="str">
            <v>68673</v>
          </cell>
          <cell r="R920">
            <v>5</v>
          </cell>
          <cell r="S920">
            <v>3</v>
          </cell>
          <cell r="T920">
            <v>2</v>
          </cell>
          <cell r="U920">
            <v>2</v>
          </cell>
          <cell r="V920">
            <v>1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</row>
        <row r="921">
          <cell r="Q921" t="str">
            <v>68679</v>
          </cell>
          <cell r="R921">
            <v>7428</v>
          </cell>
          <cell r="S921">
            <v>7572</v>
          </cell>
          <cell r="T921">
            <v>6943</v>
          </cell>
          <cell r="U921">
            <v>8141</v>
          </cell>
          <cell r="V921">
            <v>9645</v>
          </cell>
          <cell r="W921">
            <v>10850</v>
          </cell>
          <cell r="X921">
            <v>9170</v>
          </cell>
          <cell r="Y921">
            <v>8851</v>
          </cell>
          <cell r="Z921">
            <v>8550</v>
          </cell>
          <cell r="AA921">
            <v>8878</v>
          </cell>
        </row>
        <row r="922">
          <cell r="Q922" t="str">
            <v>68682</v>
          </cell>
          <cell r="R922">
            <v>4</v>
          </cell>
          <cell r="S922">
            <v>4</v>
          </cell>
          <cell r="T922">
            <v>4</v>
          </cell>
          <cell r="U922">
            <v>3</v>
          </cell>
          <cell r="V922">
            <v>2</v>
          </cell>
          <cell r="W922">
            <v>2</v>
          </cell>
          <cell r="X922">
            <v>1</v>
          </cell>
          <cell r="Y922">
            <v>1</v>
          </cell>
          <cell r="Z922">
            <v>1</v>
          </cell>
          <cell r="AA922">
            <v>1</v>
          </cell>
        </row>
        <row r="923">
          <cell r="Q923" t="str">
            <v>68684</v>
          </cell>
          <cell r="R923">
            <v>128</v>
          </cell>
          <cell r="S923">
            <v>159</v>
          </cell>
          <cell r="T923">
            <v>165</v>
          </cell>
          <cell r="U923">
            <v>169</v>
          </cell>
          <cell r="V923">
            <v>168</v>
          </cell>
          <cell r="W923">
            <v>158</v>
          </cell>
          <cell r="X923">
            <v>171</v>
          </cell>
          <cell r="Y923">
            <v>167</v>
          </cell>
          <cell r="Z923">
            <v>167</v>
          </cell>
          <cell r="AA923">
            <v>175</v>
          </cell>
        </row>
        <row r="924">
          <cell r="Q924" t="str">
            <v>68686</v>
          </cell>
          <cell r="R924">
            <v>23</v>
          </cell>
          <cell r="S924">
            <v>26</v>
          </cell>
          <cell r="T924">
            <v>23</v>
          </cell>
          <cell r="U924">
            <v>26</v>
          </cell>
          <cell r="V924">
            <v>28</v>
          </cell>
          <cell r="W924">
            <v>68</v>
          </cell>
          <cell r="X924">
            <v>26</v>
          </cell>
          <cell r="Y924">
            <v>26</v>
          </cell>
          <cell r="Z924">
            <v>30</v>
          </cell>
          <cell r="AA924">
            <v>30</v>
          </cell>
        </row>
        <row r="925">
          <cell r="Q925" t="str">
            <v>68689</v>
          </cell>
          <cell r="R925">
            <v>1919</v>
          </cell>
          <cell r="S925">
            <v>1881</v>
          </cell>
          <cell r="T925">
            <v>1513</v>
          </cell>
          <cell r="U925">
            <v>1495</v>
          </cell>
          <cell r="V925">
            <v>1874</v>
          </cell>
          <cell r="W925">
            <v>1415</v>
          </cell>
          <cell r="X925">
            <v>1706</v>
          </cell>
          <cell r="Y925">
            <v>1809</v>
          </cell>
          <cell r="Z925">
            <v>1550</v>
          </cell>
          <cell r="AA925">
            <v>1499</v>
          </cell>
        </row>
        <row r="926">
          <cell r="Q926" t="str">
            <v>68705</v>
          </cell>
          <cell r="R926">
            <v>15</v>
          </cell>
          <cell r="S926">
            <v>15</v>
          </cell>
          <cell r="T926">
            <v>14</v>
          </cell>
          <cell r="U926">
            <v>9</v>
          </cell>
          <cell r="V926">
            <v>242</v>
          </cell>
          <cell r="W926">
            <v>6</v>
          </cell>
          <cell r="X926">
            <v>5</v>
          </cell>
          <cell r="Y926">
            <v>3</v>
          </cell>
          <cell r="Z926">
            <v>2</v>
          </cell>
          <cell r="AA926">
            <v>2</v>
          </cell>
        </row>
        <row r="927">
          <cell r="Q927" t="str">
            <v>68720</v>
          </cell>
          <cell r="R927">
            <v>8</v>
          </cell>
          <cell r="S927">
            <v>8</v>
          </cell>
          <cell r="T927">
            <v>8</v>
          </cell>
          <cell r="U927">
            <v>6</v>
          </cell>
          <cell r="V927">
            <v>3</v>
          </cell>
          <cell r="W927">
            <v>2</v>
          </cell>
          <cell r="X927">
            <v>2</v>
          </cell>
          <cell r="Y927">
            <v>2</v>
          </cell>
          <cell r="Z927">
            <v>2</v>
          </cell>
          <cell r="AA927">
            <v>2</v>
          </cell>
        </row>
        <row r="928">
          <cell r="Q928" t="str">
            <v>68745</v>
          </cell>
          <cell r="R928">
            <v>27</v>
          </cell>
          <cell r="S928">
            <v>28</v>
          </cell>
          <cell r="T928">
            <v>21</v>
          </cell>
          <cell r="U928">
            <v>15</v>
          </cell>
          <cell r="V928">
            <v>12</v>
          </cell>
          <cell r="W928">
            <v>12</v>
          </cell>
          <cell r="X928">
            <v>10</v>
          </cell>
          <cell r="Y928">
            <v>10</v>
          </cell>
          <cell r="Z928">
            <v>8</v>
          </cell>
          <cell r="AA928">
            <v>7</v>
          </cell>
        </row>
        <row r="929">
          <cell r="Q929" t="str">
            <v>68755</v>
          </cell>
          <cell r="R929">
            <v>4297</v>
          </cell>
          <cell r="S929">
            <v>4289</v>
          </cell>
          <cell r="T929">
            <v>4146</v>
          </cell>
          <cell r="U929">
            <v>4013</v>
          </cell>
          <cell r="V929">
            <v>4050</v>
          </cell>
          <cell r="W929">
            <v>4355</v>
          </cell>
          <cell r="X929">
            <v>3913</v>
          </cell>
          <cell r="Y929">
            <v>3720</v>
          </cell>
          <cell r="Z929">
            <v>3342</v>
          </cell>
          <cell r="AA929">
            <v>3133</v>
          </cell>
        </row>
        <row r="930">
          <cell r="Q930" t="str">
            <v>68770</v>
          </cell>
          <cell r="R930">
            <v>16</v>
          </cell>
          <cell r="S930">
            <v>17</v>
          </cell>
          <cell r="T930">
            <v>16</v>
          </cell>
          <cell r="U930">
            <v>47</v>
          </cell>
          <cell r="V930">
            <v>45</v>
          </cell>
          <cell r="W930">
            <v>45</v>
          </cell>
          <cell r="X930">
            <v>95</v>
          </cell>
          <cell r="Y930">
            <v>93</v>
          </cell>
          <cell r="Z930">
            <v>115</v>
          </cell>
          <cell r="AA930">
            <v>94</v>
          </cell>
        </row>
        <row r="931">
          <cell r="Q931" t="str">
            <v>68773</v>
          </cell>
          <cell r="R931">
            <v>14</v>
          </cell>
          <cell r="S931">
            <v>16</v>
          </cell>
          <cell r="T931">
            <v>18</v>
          </cell>
          <cell r="U931">
            <v>17</v>
          </cell>
          <cell r="V931">
            <v>17</v>
          </cell>
          <cell r="W931">
            <v>11</v>
          </cell>
          <cell r="X931">
            <v>10</v>
          </cell>
          <cell r="Y931">
            <v>9</v>
          </cell>
          <cell r="Z931">
            <v>8</v>
          </cell>
          <cell r="AA931">
            <v>20</v>
          </cell>
        </row>
        <row r="932">
          <cell r="Q932" t="str">
            <v>68780</v>
          </cell>
          <cell r="R932">
            <v>77</v>
          </cell>
          <cell r="S932">
            <v>70</v>
          </cell>
          <cell r="T932">
            <v>63</v>
          </cell>
          <cell r="U932">
            <v>59</v>
          </cell>
          <cell r="V932">
            <v>52</v>
          </cell>
          <cell r="W932">
            <v>53</v>
          </cell>
          <cell r="X932">
            <v>46</v>
          </cell>
          <cell r="Y932">
            <v>40</v>
          </cell>
          <cell r="Z932">
            <v>73</v>
          </cell>
          <cell r="AA932">
            <v>37</v>
          </cell>
        </row>
        <row r="933">
          <cell r="Q933" t="str">
            <v>68820</v>
          </cell>
          <cell r="R933">
            <v>276</v>
          </cell>
          <cell r="S933">
            <v>270</v>
          </cell>
          <cell r="T933">
            <v>163</v>
          </cell>
          <cell r="U933">
            <v>265</v>
          </cell>
          <cell r="V933">
            <v>177</v>
          </cell>
          <cell r="W933">
            <v>143</v>
          </cell>
          <cell r="X933">
            <v>125</v>
          </cell>
          <cell r="Y933">
            <v>119</v>
          </cell>
          <cell r="Z933">
            <v>99</v>
          </cell>
          <cell r="AA933">
            <v>90</v>
          </cell>
        </row>
        <row r="934">
          <cell r="Q934" t="str">
            <v>68855</v>
          </cell>
          <cell r="R934">
            <v>9</v>
          </cell>
          <cell r="S934">
            <v>8</v>
          </cell>
          <cell r="T934">
            <v>8</v>
          </cell>
          <cell r="U934">
            <v>470</v>
          </cell>
          <cell r="V934">
            <v>523</v>
          </cell>
          <cell r="W934">
            <v>988</v>
          </cell>
          <cell r="X934">
            <v>498</v>
          </cell>
          <cell r="Y934">
            <v>382</v>
          </cell>
          <cell r="Z934">
            <v>227</v>
          </cell>
          <cell r="AA934">
            <v>266</v>
          </cell>
        </row>
        <row r="935">
          <cell r="Q935" t="str">
            <v>68861</v>
          </cell>
          <cell r="R935">
            <v>658</v>
          </cell>
          <cell r="S935">
            <v>657</v>
          </cell>
          <cell r="T935">
            <v>778</v>
          </cell>
          <cell r="U935">
            <v>771</v>
          </cell>
          <cell r="V935">
            <v>782</v>
          </cell>
          <cell r="W935">
            <v>768</v>
          </cell>
          <cell r="X935">
            <v>438</v>
          </cell>
          <cell r="Y935">
            <v>1206</v>
          </cell>
          <cell r="Z935">
            <v>1389</v>
          </cell>
          <cell r="AA935">
            <v>649</v>
          </cell>
        </row>
        <row r="936">
          <cell r="Q936" t="str">
            <v>68867</v>
          </cell>
          <cell r="R936">
            <v>71</v>
          </cell>
          <cell r="S936">
            <v>100</v>
          </cell>
          <cell r="T936">
            <v>126</v>
          </cell>
          <cell r="U936">
            <v>117</v>
          </cell>
          <cell r="V936">
            <v>98</v>
          </cell>
          <cell r="W936">
            <v>91</v>
          </cell>
          <cell r="X936">
            <v>91</v>
          </cell>
          <cell r="Y936">
            <v>90</v>
          </cell>
          <cell r="Z936">
            <v>85</v>
          </cell>
          <cell r="AA936">
            <v>19</v>
          </cell>
        </row>
        <row r="937">
          <cell r="Q937" t="str">
            <v>68872</v>
          </cell>
          <cell r="R937">
            <v>490</v>
          </cell>
          <cell r="S937">
            <v>434</v>
          </cell>
          <cell r="T937">
            <v>838</v>
          </cell>
          <cell r="U937">
            <v>11</v>
          </cell>
          <cell r="V937">
            <v>52</v>
          </cell>
          <cell r="W937">
            <v>7</v>
          </cell>
          <cell r="X937">
            <v>25</v>
          </cell>
          <cell r="Y937">
            <v>26</v>
          </cell>
          <cell r="Z937">
            <v>0</v>
          </cell>
          <cell r="AA937">
            <v>42</v>
          </cell>
        </row>
        <row r="938">
          <cell r="Q938" t="str">
            <v>68895</v>
          </cell>
          <cell r="R938">
            <v>17</v>
          </cell>
          <cell r="S938">
            <v>14</v>
          </cell>
          <cell r="T938">
            <v>11</v>
          </cell>
          <cell r="U938">
            <v>9</v>
          </cell>
          <cell r="V938">
            <v>753</v>
          </cell>
          <cell r="W938">
            <v>771</v>
          </cell>
          <cell r="X938">
            <v>716</v>
          </cell>
          <cell r="Y938">
            <v>734</v>
          </cell>
          <cell r="Z938">
            <v>543</v>
          </cell>
          <cell r="AA938">
            <v>542</v>
          </cell>
        </row>
        <row r="939">
          <cell r="Q939" t="str">
            <v>70001</v>
          </cell>
          <cell r="R939">
            <v>40080</v>
          </cell>
          <cell r="S939">
            <v>39560</v>
          </cell>
          <cell r="T939">
            <v>39784</v>
          </cell>
          <cell r="U939">
            <v>39980</v>
          </cell>
          <cell r="V939">
            <v>40515</v>
          </cell>
          <cell r="W939">
            <v>40861</v>
          </cell>
          <cell r="X939">
            <v>40903</v>
          </cell>
          <cell r="Y939">
            <v>41308</v>
          </cell>
          <cell r="Z939">
            <v>41136</v>
          </cell>
          <cell r="AA939">
            <v>42063</v>
          </cell>
        </row>
        <row r="940">
          <cell r="Q940" t="str">
            <v>70110</v>
          </cell>
          <cell r="R940">
            <v>341</v>
          </cell>
          <cell r="S940">
            <v>359</v>
          </cell>
          <cell r="T940">
            <v>363</v>
          </cell>
          <cell r="U940">
            <v>364</v>
          </cell>
          <cell r="V940">
            <v>359</v>
          </cell>
          <cell r="W940">
            <v>516</v>
          </cell>
          <cell r="X940">
            <v>203</v>
          </cell>
          <cell r="Y940">
            <v>173</v>
          </cell>
          <cell r="Z940">
            <v>0</v>
          </cell>
          <cell r="AA940">
            <v>351</v>
          </cell>
        </row>
        <row r="941">
          <cell r="Q941" t="str">
            <v>70124</v>
          </cell>
          <cell r="R941">
            <v>41</v>
          </cell>
          <cell r="S941">
            <v>61</v>
          </cell>
          <cell r="T941">
            <v>39</v>
          </cell>
          <cell r="U941">
            <v>49</v>
          </cell>
          <cell r="V941">
            <v>52</v>
          </cell>
          <cell r="W941">
            <v>50</v>
          </cell>
          <cell r="X941">
            <v>55</v>
          </cell>
          <cell r="Y941">
            <v>41</v>
          </cell>
          <cell r="Z941">
            <v>43</v>
          </cell>
          <cell r="AA941">
            <v>43</v>
          </cell>
        </row>
        <row r="942">
          <cell r="Q942" t="str">
            <v>70204</v>
          </cell>
          <cell r="R942">
            <v>5</v>
          </cell>
          <cell r="S942">
            <v>6</v>
          </cell>
          <cell r="T942">
            <v>3</v>
          </cell>
          <cell r="U942">
            <v>3</v>
          </cell>
          <cell r="V942">
            <v>2</v>
          </cell>
          <cell r="W942">
            <v>2</v>
          </cell>
          <cell r="X942">
            <v>2</v>
          </cell>
          <cell r="Y942">
            <v>2</v>
          </cell>
          <cell r="Z942">
            <v>2</v>
          </cell>
          <cell r="AA942">
            <v>2</v>
          </cell>
        </row>
        <row r="943">
          <cell r="Q943" t="str">
            <v>70215</v>
          </cell>
          <cell r="R943">
            <v>7306</v>
          </cell>
          <cell r="S943">
            <v>7454</v>
          </cell>
          <cell r="T943">
            <v>7156</v>
          </cell>
          <cell r="U943">
            <v>7275</v>
          </cell>
          <cell r="V943">
            <v>7066</v>
          </cell>
          <cell r="W943">
            <v>7287</v>
          </cell>
          <cell r="X943">
            <v>6903</v>
          </cell>
          <cell r="Y943">
            <v>7059</v>
          </cell>
          <cell r="Z943">
            <v>6625</v>
          </cell>
          <cell r="AA943">
            <v>6097</v>
          </cell>
        </row>
        <row r="944">
          <cell r="Q944" t="str">
            <v>70221</v>
          </cell>
          <cell r="R944">
            <v>1992</v>
          </cell>
          <cell r="S944">
            <v>2052</v>
          </cell>
          <cell r="T944">
            <v>1991</v>
          </cell>
          <cell r="U944">
            <v>2211</v>
          </cell>
          <cell r="V944">
            <v>2111</v>
          </cell>
          <cell r="W944">
            <v>2025</v>
          </cell>
          <cell r="X944">
            <v>2002</v>
          </cell>
          <cell r="Y944">
            <v>2081</v>
          </cell>
          <cell r="Z944">
            <v>1995</v>
          </cell>
          <cell r="AA944">
            <v>1931</v>
          </cell>
        </row>
        <row r="945">
          <cell r="Q945" t="str">
            <v>70230</v>
          </cell>
          <cell r="R945">
            <v>1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</row>
        <row r="946">
          <cell r="Q946" t="str">
            <v>70233</v>
          </cell>
          <cell r="R946">
            <v>9</v>
          </cell>
          <cell r="S946">
            <v>16</v>
          </cell>
          <cell r="T946">
            <v>14</v>
          </cell>
          <cell r="U946">
            <v>12</v>
          </cell>
          <cell r="V946">
            <v>8</v>
          </cell>
          <cell r="W946">
            <v>5</v>
          </cell>
          <cell r="X946">
            <v>3</v>
          </cell>
          <cell r="Y946">
            <v>3</v>
          </cell>
          <cell r="Z946">
            <v>2</v>
          </cell>
          <cell r="AA946">
            <v>1</v>
          </cell>
        </row>
        <row r="947">
          <cell r="Q947" t="str">
            <v>70235</v>
          </cell>
          <cell r="R947">
            <v>17</v>
          </cell>
          <cell r="S947">
            <v>352</v>
          </cell>
          <cell r="T947">
            <v>365</v>
          </cell>
          <cell r="U947">
            <v>359</v>
          </cell>
          <cell r="V947">
            <v>1047</v>
          </cell>
          <cell r="W947">
            <v>1037</v>
          </cell>
          <cell r="X947">
            <v>1034</v>
          </cell>
          <cell r="Y947">
            <v>1033</v>
          </cell>
          <cell r="Z947">
            <v>1375</v>
          </cell>
          <cell r="AA947">
            <v>1427</v>
          </cell>
        </row>
        <row r="948">
          <cell r="Q948" t="str">
            <v>70265</v>
          </cell>
          <cell r="R948">
            <v>19</v>
          </cell>
          <cell r="S948">
            <v>18</v>
          </cell>
          <cell r="T948">
            <v>362</v>
          </cell>
          <cell r="U948">
            <v>393</v>
          </cell>
          <cell r="V948">
            <v>303</v>
          </cell>
          <cell r="W948">
            <v>290</v>
          </cell>
          <cell r="X948">
            <v>453</v>
          </cell>
          <cell r="Y948">
            <v>250</v>
          </cell>
          <cell r="Z948">
            <v>289</v>
          </cell>
          <cell r="AA948">
            <v>254</v>
          </cell>
        </row>
        <row r="949">
          <cell r="Q949" t="str">
            <v>70400</v>
          </cell>
          <cell r="R949">
            <v>148</v>
          </cell>
          <cell r="S949">
            <v>376</v>
          </cell>
          <cell r="T949">
            <v>308</v>
          </cell>
          <cell r="U949">
            <v>334</v>
          </cell>
          <cell r="V949">
            <v>665</v>
          </cell>
          <cell r="W949">
            <v>660</v>
          </cell>
          <cell r="X949">
            <v>690</v>
          </cell>
          <cell r="Y949">
            <v>667</v>
          </cell>
          <cell r="Z949">
            <v>758</v>
          </cell>
          <cell r="AA949">
            <v>704</v>
          </cell>
        </row>
        <row r="950">
          <cell r="Q950" t="str">
            <v>70418</v>
          </cell>
          <cell r="R950">
            <v>349</v>
          </cell>
          <cell r="S950">
            <v>952</v>
          </cell>
          <cell r="T950">
            <v>550</v>
          </cell>
          <cell r="U950">
            <v>538</v>
          </cell>
          <cell r="V950">
            <v>929</v>
          </cell>
          <cell r="W950">
            <v>894</v>
          </cell>
          <cell r="X950">
            <v>905</v>
          </cell>
          <cell r="Y950">
            <v>899</v>
          </cell>
          <cell r="Z950">
            <v>991</v>
          </cell>
          <cell r="AA950">
            <v>856</v>
          </cell>
        </row>
        <row r="951">
          <cell r="Q951" t="str">
            <v>70429</v>
          </cell>
          <cell r="R951">
            <v>566</v>
          </cell>
          <cell r="S951">
            <v>826</v>
          </cell>
          <cell r="T951">
            <v>726</v>
          </cell>
          <cell r="U951">
            <v>929</v>
          </cell>
          <cell r="V951">
            <v>1310</v>
          </cell>
          <cell r="W951">
            <v>1286</v>
          </cell>
          <cell r="X951">
            <v>1283</v>
          </cell>
          <cell r="Y951">
            <v>1224</v>
          </cell>
          <cell r="Z951">
            <v>1210</v>
          </cell>
          <cell r="AA951">
            <v>1055</v>
          </cell>
        </row>
        <row r="952">
          <cell r="Q952" t="str">
            <v>70473</v>
          </cell>
          <cell r="R952">
            <v>706</v>
          </cell>
          <cell r="S952">
            <v>714</v>
          </cell>
          <cell r="T952">
            <v>687</v>
          </cell>
          <cell r="U952">
            <v>659</v>
          </cell>
          <cell r="V952">
            <v>624</v>
          </cell>
          <cell r="W952">
            <v>585</v>
          </cell>
          <cell r="X952">
            <v>558</v>
          </cell>
          <cell r="Y952">
            <v>501</v>
          </cell>
          <cell r="Z952">
            <v>431</v>
          </cell>
          <cell r="AA952">
            <v>328</v>
          </cell>
        </row>
        <row r="953">
          <cell r="Q953" t="str">
            <v>70508</v>
          </cell>
          <cell r="R953">
            <v>272</v>
          </cell>
          <cell r="S953">
            <v>759</v>
          </cell>
          <cell r="T953">
            <v>741</v>
          </cell>
          <cell r="U953">
            <v>769</v>
          </cell>
          <cell r="V953">
            <v>1446</v>
          </cell>
          <cell r="W953">
            <v>1497</v>
          </cell>
          <cell r="X953">
            <v>1612</v>
          </cell>
          <cell r="Y953">
            <v>1551</v>
          </cell>
          <cell r="Z953">
            <v>1992</v>
          </cell>
          <cell r="AA953">
            <v>1448</v>
          </cell>
        </row>
        <row r="954">
          <cell r="Q954" t="str">
            <v>70523</v>
          </cell>
          <cell r="R954">
            <v>12</v>
          </cell>
          <cell r="S954">
            <v>13</v>
          </cell>
          <cell r="T954">
            <v>6</v>
          </cell>
          <cell r="U954">
            <v>5</v>
          </cell>
          <cell r="V954">
            <v>5</v>
          </cell>
          <cell r="W954">
            <v>4</v>
          </cell>
          <cell r="X954">
            <v>3</v>
          </cell>
          <cell r="Y954">
            <v>52</v>
          </cell>
          <cell r="Z954">
            <v>3</v>
          </cell>
          <cell r="AA954">
            <v>120</v>
          </cell>
        </row>
        <row r="955">
          <cell r="Q955" t="str">
            <v>70670</v>
          </cell>
          <cell r="R955">
            <v>1745</v>
          </cell>
          <cell r="S955">
            <v>2351</v>
          </cell>
          <cell r="T955">
            <v>2242</v>
          </cell>
          <cell r="U955">
            <v>2181</v>
          </cell>
          <cell r="V955">
            <v>3077</v>
          </cell>
          <cell r="W955">
            <v>3193</v>
          </cell>
          <cell r="X955">
            <v>3121</v>
          </cell>
          <cell r="Y955">
            <v>2971</v>
          </cell>
          <cell r="Z955">
            <v>2914</v>
          </cell>
          <cell r="AA955">
            <v>2759</v>
          </cell>
        </row>
        <row r="956">
          <cell r="Q956" t="str">
            <v>70678</v>
          </cell>
          <cell r="R956">
            <v>30</v>
          </cell>
          <cell r="S956">
            <v>178</v>
          </cell>
          <cell r="T956">
            <v>173</v>
          </cell>
          <cell r="U956">
            <v>167</v>
          </cell>
          <cell r="V956">
            <v>450</v>
          </cell>
          <cell r="W956">
            <v>448</v>
          </cell>
          <cell r="X956">
            <v>444</v>
          </cell>
          <cell r="Y956">
            <v>443</v>
          </cell>
          <cell r="Z956">
            <v>449</v>
          </cell>
          <cell r="AA956">
            <v>467</v>
          </cell>
        </row>
        <row r="957">
          <cell r="Q957" t="str">
            <v>70702</v>
          </cell>
          <cell r="R957">
            <v>814</v>
          </cell>
          <cell r="S957">
            <v>755</v>
          </cell>
          <cell r="T957">
            <v>956</v>
          </cell>
          <cell r="U957">
            <v>961</v>
          </cell>
          <cell r="V957">
            <v>1254</v>
          </cell>
          <cell r="W957">
            <v>1272</v>
          </cell>
          <cell r="X957">
            <v>478</v>
          </cell>
          <cell r="Y957">
            <v>1243</v>
          </cell>
          <cell r="Z957">
            <v>1194</v>
          </cell>
          <cell r="AA957">
            <v>1060</v>
          </cell>
        </row>
        <row r="958">
          <cell r="Q958" t="str">
            <v>70708</v>
          </cell>
          <cell r="R958">
            <v>938</v>
          </cell>
          <cell r="S958">
            <v>866</v>
          </cell>
          <cell r="T958">
            <v>1720</v>
          </cell>
          <cell r="U958">
            <v>1656</v>
          </cell>
          <cell r="V958">
            <v>1787</v>
          </cell>
          <cell r="W958">
            <v>1678</v>
          </cell>
          <cell r="X958">
            <v>1598</v>
          </cell>
          <cell r="Y958">
            <v>1578</v>
          </cell>
          <cell r="Z958">
            <v>1494</v>
          </cell>
          <cell r="AA958">
            <v>1511</v>
          </cell>
        </row>
        <row r="959">
          <cell r="Q959" t="str">
            <v>70713</v>
          </cell>
          <cell r="R959">
            <v>332</v>
          </cell>
          <cell r="S959">
            <v>304</v>
          </cell>
          <cell r="T959">
            <v>332</v>
          </cell>
          <cell r="U959">
            <v>270</v>
          </cell>
          <cell r="V959">
            <v>270</v>
          </cell>
          <cell r="W959">
            <v>239</v>
          </cell>
          <cell r="X959">
            <v>218</v>
          </cell>
          <cell r="Y959">
            <v>226</v>
          </cell>
          <cell r="Z959">
            <v>201</v>
          </cell>
          <cell r="AA959">
            <v>184</v>
          </cell>
        </row>
        <row r="960">
          <cell r="Q960" t="str">
            <v>70717</v>
          </cell>
          <cell r="R960">
            <v>6</v>
          </cell>
          <cell r="S960">
            <v>248</v>
          </cell>
          <cell r="T960">
            <v>383</v>
          </cell>
          <cell r="U960">
            <v>410</v>
          </cell>
          <cell r="V960">
            <v>907</v>
          </cell>
          <cell r="W960">
            <v>982</v>
          </cell>
          <cell r="X960">
            <v>995</v>
          </cell>
          <cell r="Y960">
            <v>1025</v>
          </cell>
          <cell r="Z960">
            <v>1148</v>
          </cell>
          <cell r="AA960">
            <v>1463</v>
          </cell>
        </row>
        <row r="961">
          <cell r="Q961" t="str">
            <v>70742</v>
          </cell>
          <cell r="R961">
            <v>886</v>
          </cell>
          <cell r="S961">
            <v>893</v>
          </cell>
          <cell r="T961">
            <v>1246</v>
          </cell>
          <cell r="U961">
            <v>1327</v>
          </cell>
          <cell r="V961">
            <v>1337</v>
          </cell>
          <cell r="W961">
            <v>1337</v>
          </cell>
          <cell r="X961">
            <v>753</v>
          </cell>
          <cell r="Y961">
            <v>1307</v>
          </cell>
          <cell r="Z961">
            <v>1391</v>
          </cell>
          <cell r="AA961">
            <v>1382</v>
          </cell>
        </row>
        <row r="962">
          <cell r="Q962" t="str">
            <v>70771</v>
          </cell>
          <cell r="R962">
            <v>87</v>
          </cell>
          <cell r="S962">
            <v>81</v>
          </cell>
          <cell r="T962">
            <v>75</v>
          </cell>
          <cell r="U962">
            <v>65</v>
          </cell>
          <cell r="V962">
            <v>49</v>
          </cell>
          <cell r="W962">
            <v>36</v>
          </cell>
          <cell r="X962">
            <v>25</v>
          </cell>
          <cell r="Y962">
            <v>21</v>
          </cell>
          <cell r="Z962">
            <v>133</v>
          </cell>
          <cell r="AA962">
            <v>134</v>
          </cell>
        </row>
        <row r="963">
          <cell r="Q963" t="str">
            <v>70820</v>
          </cell>
          <cell r="R963">
            <v>1493</v>
          </cell>
          <cell r="S963">
            <v>1481</v>
          </cell>
          <cell r="T963">
            <v>1406</v>
          </cell>
          <cell r="U963">
            <v>1340</v>
          </cell>
          <cell r="V963">
            <v>1214</v>
          </cell>
          <cell r="W963">
            <v>1059</v>
          </cell>
          <cell r="X963">
            <v>937</v>
          </cell>
          <cell r="Y963">
            <v>907</v>
          </cell>
          <cell r="Z963">
            <v>1492</v>
          </cell>
          <cell r="AA963">
            <v>1409</v>
          </cell>
        </row>
        <row r="964">
          <cell r="Q964" t="str">
            <v>70823</v>
          </cell>
          <cell r="R964">
            <v>377</v>
          </cell>
          <cell r="S964">
            <v>509</v>
          </cell>
          <cell r="T964">
            <v>514</v>
          </cell>
          <cell r="U964">
            <v>511</v>
          </cell>
          <cell r="V964">
            <v>727</v>
          </cell>
          <cell r="W964">
            <v>716</v>
          </cell>
          <cell r="X964">
            <v>698</v>
          </cell>
          <cell r="Y964">
            <v>674</v>
          </cell>
          <cell r="Z964">
            <v>654</v>
          </cell>
          <cell r="AA964">
            <v>603</v>
          </cell>
        </row>
        <row r="965">
          <cell r="Q965" t="str">
            <v>73001</v>
          </cell>
          <cell r="R965">
            <v>130862</v>
          </cell>
          <cell r="S965">
            <v>132267</v>
          </cell>
          <cell r="T965">
            <v>132351</v>
          </cell>
          <cell r="U965">
            <v>133023</v>
          </cell>
          <cell r="V965">
            <v>127684</v>
          </cell>
          <cell r="W965">
            <v>135938</v>
          </cell>
          <cell r="X965">
            <v>138613</v>
          </cell>
          <cell r="Y965">
            <v>141020</v>
          </cell>
          <cell r="Z965">
            <v>146243</v>
          </cell>
          <cell r="AA965">
            <v>141830</v>
          </cell>
        </row>
        <row r="966">
          <cell r="Q966" t="str">
            <v>73024</v>
          </cell>
          <cell r="R966">
            <v>61</v>
          </cell>
          <cell r="S966">
            <v>59</v>
          </cell>
          <cell r="T966">
            <v>60</v>
          </cell>
          <cell r="U966">
            <v>41</v>
          </cell>
          <cell r="V966">
            <v>42</v>
          </cell>
          <cell r="W966">
            <v>14</v>
          </cell>
          <cell r="X966">
            <v>35</v>
          </cell>
          <cell r="Y966">
            <v>31</v>
          </cell>
          <cell r="Z966">
            <v>32</v>
          </cell>
          <cell r="AA966">
            <v>23</v>
          </cell>
        </row>
        <row r="967">
          <cell r="Q967" t="str">
            <v>73026</v>
          </cell>
          <cell r="R967">
            <v>18</v>
          </cell>
          <cell r="S967">
            <v>21</v>
          </cell>
          <cell r="T967">
            <v>17</v>
          </cell>
          <cell r="U967">
            <v>44</v>
          </cell>
          <cell r="V967">
            <v>13</v>
          </cell>
          <cell r="W967">
            <v>29</v>
          </cell>
          <cell r="X967">
            <v>66</v>
          </cell>
          <cell r="Y967">
            <v>47</v>
          </cell>
          <cell r="Z967">
            <v>373</v>
          </cell>
          <cell r="AA967">
            <v>450</v>
          </cell>
        </row>
        <row r="968">
          <cell r="Q968" t="str">
            <v>73030</v>
          </cell>
          <cell r="R968">
            <v>175</v>
          </cell>
          <cell r="S968">
            <v>171</v>
          </cell>
          <cell r="T968">
            <v>169</v>
          </cell>
          <cell r="U968">
            <v>17</v>
          </cell>
          <cell r="V968">
            <v>168</v>
          </cell>
          <cell r="W968">
            <v>159</v>
          </cell>
          <cell r="X968">
            <v>165</v>
          </cell>
          <cell r="Y968">
            <v>163</v>
          </cell>
          <cell r="Z968">
            <v>162</v>
          </cell>
          <cell r="AA968">
            <v>162</v>
          </cell>
        </row>
        <row r="969">
          <cell r="Q969" t="str">
            <v>73043</v>
          </cell>
          <cell r="R969">
            <v>14</v>
          </cell>
          <cell r="S969">
            <v>16</v>
          </cell>
          <cell r="T969">
            <v>14</v>
          </cell>
          <cell r="U969">
            <v>13</v>
          </cell>
          <cell r="V969">
            <v>12</v>
          </cell>
          <cell r="W969">
            <v>14</v>
          </cell>
          <cell r="X969">
            <v>15</v>
          </cell>
          <cell r="Y969">
            <v>13</v>
          </cell>
          <cell r="Z969">
            <v>10</v>
          </cell>
          <cell r="AA969">
            <v>10</v>
          </cell>
        </row>
        <row r="970">
          <cell r="Q970" t="str">
            <v>73055</v>
          </cell>
          <cell r="R970">
            <v>1557</v>
          </cell>
          <cell r="S970">
            <v>1461</v>
          </cell>
          <cell r="T970">
            <v>1502</v>
          </cell>
          <cell r="U970">
            <v>1453</v>
          </cell>
          <cell r="V970">
            <v>1321</v>
          </cell>
          <cell r="W970">
            <v>2117</v>
          </cell>
          <cell r="X970">
            <v>2118</v>
          </cell>
          <cell r="Y970">
            <v>2154</v>
          </cell>
          <cell r="Z970">
            <v>2052</v>
          </cell>
          <cell r="AA970">
            <v>2196</v>
          </cell>
        </row>
        <row r="971">
          <cell r="Q971" t="str">
            <v>73067</v>
          </cell>
          <cell r="R971">
            <v>193</v>
          </cell>
          <cell r="S971">
            <v>189</v>
          </cell>
          <cell r="T971">
            <v>194</v>
          </cell>
          <cell r="U971">
            <v>34</v>
          </cell>
          <cell r="V971">
            <v>200</v>
          </cell>
          <cell r="W971">
            <v>207</v>
          </cell>
          <cell r="X971">
            <v>214</v>
          </cell>
          <cell r="Y971">
            <v>213</v>
          </cell>
          <cell r="Z971">
            <v>531</v>
          </cell>
          <cell r="AA971">
            <v>567</v>
          </cell>
        </row>
        <row r="972">
          <cell r="Q972" t="str">
            <v>73124</v>
          </cell>
          <cell r="R972">
            <v>205</v>
          </cell>
          <cell r="S972">
            <v>207</v>
          </cell>
          <cell r="T972">
            <v>206</v>
          </cell>
          <cell r="U972">
            <v>197</v>
          </cell>
          <cell r="V972">
            <v>203</v>
          </cell>
          <cell r="W972">
            <v>200</v>
          </cell>
          <cell r="X972">
            <v>194</v>
          </cell>
          <cell r="Y972">
            <v>193</v>
          </cell>
          <cell r="Z972">
            <v>184</v>
          </cell>
          <cell r="AA972">
            <v>244</v>
          </cell>
        </row>
        <row r="973">
          <cell r="Q973" t="str">
            <v>73148</v>
          </cell>
          <cell r="R973">
            <v>254</v>
          </cell>
          <cell r="S973">
            <v>256</v>
          </cell>
          <cell r="T973">
            <v>254</v>
          </cell>
          <cell r="U973">
            <v>84</v>
          </cell>
          <cell r="V973">
            <v>251</v>
          </cell>
          <cell r="W973">
            <v>247</v>
          </cell>
          <cell r="X973">
            <v>246</v>
          </cell>
          <cell r="Y973">
            <v>250</v>
          </cell>
          <cell r="Z973">
            <v>257</v>
          </cell>
          <cell r="AA973">
            <v>260</v>
          </cell>
        </row>
        <row r="974">
          <cell r="Q974" t="str">
            <v>73152</v>
          </cell>
          <cell r="R974">
            <v>12</v>
          </cell>
          <cell r="S974">
            <v>13</v>
          </cell>
          <cell r="T974">
            <v>14</v>
          </cell>
          <cell r="U974">
            <v>6</v>
          </cell>
          <cell r="V974">
            <v>2</v>
          </cell>
          <cell r="W974">
            <v>3</v>
          </cell>
          <cell r="X974">
            <v>4</v>
          </cell>
          <cell r="Y974">
            <v>3</v>
          </cell>
          <cell r="Z974">
            <v>1</v>
          </cell>
          <cell r="AA974">
            <v>0</v>
          </cell>
        </row>
        <row r="975">
          <cell r="Q975" t="str">
            <v>73168</v>
          </cell>
          <cell r="R975">
            <v>4259</v>
          </cell>
          <cell r="S975">
            <v>4492</v>
          </cell>
          <cell r="T975">
            <v>4610</v>
          </cell>
          <cell r="U975">
            <v>4720</v>
          </cell>
          <cell r="V975">
            <v>4790</v>
          </cell>
          <cell r="W975">
            <v>4165</v>
          </cell>
          <cell r="X975">
            <v>4777</v>
          </cell>
          <cell r="Y975">
            <v>4530</v>
          </cell>
          <cell r="Z975">
            <v>4230</v>
          </cell>
          <cell r="AA975">
            <v>4055</v>
          </cell>
        </row>
        <row r="976">
          <cell r="Q976" t="str">
            <v>73200</v>
          </cell>
          <cell r="R976">
            <v>30</v>
          </cell>
          <cell r="S976">
            <v>31</v>
          </cell>
          <cell r="T976">
            <v>28</v>
          </cell>
          <cell r="U976">
            <v>21</v>
          </cell>
          <cell r="V976">
            <v>15</v>
          </cell>
          <cell r="W976">
            <v>99</v>
          </cell>
          <cell r="X976">
            <v>88</v>
          </cell>
          <cell r="Y976">
            <v>85</v>
          </cell>
          <cell r="Z976">
            <v>94</v>
          </cell>
          <cell r="AA976">
            <v>70</v>
          </cell>
        </row>
        <row r="977">
          <cell r="Q977" t="str">
            <v>73217</v>
          </cell>
          <cell r="R977">
            <v>376</v>
          </cell>
          <cell r="S977">
            <v>397</v>
          </cell>
          <cell r="T977">
            <v>407</v>
          </cell>
          <cell r="U977">
            <v>451</v>
          </cell>
          <cell r="V977">
            <v>429</v>
          </cell>
          <cell r="W977">
            <v>331</v>
          </cell>
          <cell r="X977">
            <v>500</v>
          </cell>
          <cell r="Y977">
            <v>543</v>
          </cell>
          <cell r="Z977">
            <v>550</v>
          </cell>
          <cell r="AA977">
            <v>596</v>
          </cell>
        </row>
        <row r="978">
          <cell r="Q978" t="str">
            <v>73226</v>
          </cell>
          <cell r="R978">
            <v>25</v>
          </cell>
          <cell r="S978">
            <v>27</v>
          </cell>
          <cell r="T978">
            <v>23</v>
          </cell>
          <cell r="U978">
            <v>18</v>
          </cell>
          <cell r="V978">
            <v>15</v>
          </cell>
          <cell r="W978">
            <v>14</v>
          </cell>
          <cell r="X978">
            <v>12</v>
          </cell>
          <cell r="Y978">
            <v>42</v>
          </cell>
          <cell r="Z978">
            <v>38</v>
          </cell>
          <cell r="AA978">
            <v>41</v>
          </cell>
        </row>
        <row r="979">
          <cell r="Q979" t="str">
            <v>73236</v>
          </cell>
          <cell r="R979">
            <v>62</v>
          </cell>
          <cell r="S979">
            <v>69</v>
          </cell>
          <cell r="T979">
            <v>67</v>
          </cell>
          <cell r="U979">
            <v>59</v>
          </cell>
          <cell r="V979">
            <v>49</v>
          </cell>
          <cell r="W979">
            <v>12</v>
          </cell>
          <cell r="X979">
            <v>44</v>
          </cell>
          <cell r="Y979">
            <v>40</v>
          </cell>
          <cell r="Z979">
            <v>40</v>
          </cell>
          <cell r="AA979">
            <v>32</v>
          </cell>
        </row>
        <row r="980">
          <cell r="Q980" t="str">
            <v>73268</v>
          </cell>
          <cell r="R980">
            <v>14019</v>
          </cell>
          <cell r="S980">
            <v>14130</v>
          </cell>
          <cell r="T980">
            <v>13977</v>
          </cell>
          <cell r="U980">
            <v>14730</v>
          </cell>
          <cell r="V980">
            <v>14735</v>
          </cell>
          <cell r="W980">
            <v>15319</v>
          </cell>
          <cell r="X980">
            <v>15422</v>
          </cell>
          <cell r="Y980">
            <v>15042</v>
          </cell>
          <cell r="Z980">
            <v>15988</v>
          </cell>
          <cell r="AA980">
            <v>15430</v>
          </cell>
        </row>
        <row r="981">
          <cell r="Q981" t="str">
            <v>73270</v>
          </cell>
          <cell r="R981">
            <v>41</v>
          </cell>
          <cell r="S981">
            <v>40</v>
          </cell>
          <cell r="T981">
            <v>38</v>
          </cell>
          <cell r="U981">
            <v>153</v>
          </cell>
          <cell r="V981">
            <v>163</v>
          </cell>
          <cell r="W981">
            <v>438</v>
          </cell>
          <cell r="X981">
            <v>452</v>
          </cell>
          <cell r="Y981">
            <v>447</v>
          </cell>
          <cell r="Z981">
            <v>382</v>
          </cell>
          <cell r="AA981">
            <v>12</v>
          </cell>
        </row>
        <row r="982">
          <cell r="Q982" t="str">
            <v>73275</v>
          </cell>
          <cell r="R982">
            <v>5121</v>
          </cell>
          <cell r="S982">
            <v>5231</v>
          </cell>
          <cell r="T982">
            <v>5027</v>
          </cell>
          <cell r="U982">
            <v>5347</v>
          </cell>
          <cell r="V982">
            <v>5406</v>
          </cell>
          <cell r="W982">
            <v>5513</v>
          </cell>
          <cell r="X982">
            <v>5591</v>
          </cell>
          <cell r="Y982">
            <v>5740</v>
          </cell>
          <cell r="Z982">
            <v>5726</v>
          </cell>
          <cell r="AA982">
            <v>5836</v>
          </cell>
        </row>
        <row r="983">
          <cell r="Q983" t="str">
            <v>73283</v>
          </cell>
          <cell r="R983">
            <v>750</v>
          </cell>
          <cell r="S983">
            <v>763</v>
          </cell>
          <cell r="T983">
            <v>424</v>
          </cell>
          <cell r="U983">
            <v>405</v>
          </cell>
          <cell r="V983">
            <v>1107</v>
          </cell>
          <cell r="W983">
            <v>1092</v>
          </cell>
          <cell r="X983">
            <v>1047</v>
          </cell>
          <cell r="Y983">
            <v>1056</v>
          </cell>
          <cell r="Z983">
            <v>1369</v>
          </cell>
          <cell r="AA983">
            <v>1369</v>
          </cell>
        </row>
        <row r="984">
          <cell r="Q984" t="str">
            <v>73319</v>
          </cell>
          <cell r="R984">
            <v>3522</v>
          </cell>
          <cell r="S984">
            <v>3450</v>
          </cell>
          <cell r="T984">
            <v>3268</v>
          </cell>
          <cell r="U984">
            <v>3455</v>
          </cell>
          <cell r="V984">
            <v>3519</v>
          </cell>
          <cell r="W984">
            <v>3450</v>
          </cell>
          <cell r="X984">
            <v>3609</v>
          </cell>
          <cell r="Y984">
            <v>3610</v>
          </cell>
          <cell r="Z984">
            <v>3587</v>
          </cell>
          <cell r="AA984">
            <v>3592</v>
          </cell>
        </row>
        <row r="985">
          <cell r="Q985" t="str">
            <v>73347</v>
          </cell>
          <cell r="R985">
            <v>10</v>
          </cell>
          <cell r="S985">
            <v>12</v>
          </cell>
          <cell r="T985">
            <v>11</v>
          </cell>
          <cell r="U985">
            <v>5</v>
          </cell>
          <cell r="V985">
            <v>7</v>
          </cell>
          <cell r="W985">
            <v>7</v>
          </cell>
          <cell r="X985">
            <v>6</v>
          </cell>
          <cell r="Y985">
            <v>5</v>
          </cell>
          <cell r="Z985">
            <v>86</v>
          </cell>
          <cell r="AA985">
            <v>85</v>
          </cell>
        </row>
        <row r="986">
          <cell r="Q986" t="str">
            <v>73349</v>
          </cell>
          <cell r="R986">
            <v>4463</v>
          </cell>
          <cell r="S986">
            <v>4707</v>
          </cell>
          <cell r="T986">
            <v>4517</v>
          </cell>
          <cell r="U986">
            <v>4565</v>
          </cell>
          <cell r="V986">
            <v>4482</v>
          </cell>
          <cell r="W986">
            <v>4723</v>
          </cell>
          <cell r="X986">
            <v>4501</v>
          </cell>
          <cell r="Y986">
            <v>4065</v>
          </cell>
          <cell r="Z986">
            <v>4450</v>
          </cell>
          <cell r="AA986">
            <v>5394</v>
          </cell>
        </row>
        <row r="987">
          <cell r="Q987" t="str">
            <v>73352</v>
          </cell>
          <cell r="R987">
            <v>205</v>
          </cell>
          <cell r="S987">
            <v>206</v>
          </cell>
          <cell r="T987">
            <v>179</v>
          </cell>
          <cell r="U987">
            <v>131</v>
          </cell>
          <cell r="V987">
            <v>132</v>
          </cell>
          <cell r="W987">
            <v>371</v>
          </cell>
          <cell r="X987">
            <v>472</v>
          </cell>
          <cell r="Y987">
            <v>448</v>
          </cell>
          <cell r="Z987">
            <v>453</v>
          </cell>
          <cell r="AA987">
            <v>433</v>
          </cell>
        </row>
        <row r="988">
          <cell r="Q988" t="str">
            <v>73408</v>
          </cell>
          <cell r="R988">
            <v>481</v>
          </cell>
          <cell r="S988">
            <v>427</v>
          </cell>
          <cell r="T988">
            <v>354</v>
          </cell>
          <cell r="U988">
            <v>332</v>
          </cell>
          <cell r="V988">
            <v>302</v>
          </cell>
          <cell r="W988">
            <v>284</v>
          </cell>
          <cell r="X988">
            <v>274</v>
          </cell>
          <cell r="Y988">
            <v>296</v>
          </cell>
          <cell r="Z988">
            <v>566</v>
          </cell>
          <cell r="AA988">
            <v>467</v>
          </cell>
        </row>
        <row r="989">
          <cell r="Q989" t="str">
            <v>73411</v>
          </cell>
          <cell r="R989">
            <v>2367</v>
          </cell>
          <cell r="S989">
            <v>2310</v>
          </cell>
          <cell r="T989">
            <v>2274</v>
          </cell>
          <cell r="U989">
            <v>2057</v>
          </cell>
          <cell r="V989">
            <v>2641</v>
          </cell>
          <cell r="W989">
            <v>2596</v>
          </cell>
          <cell r="X989">
            <v>2507</v>
          </cell>
          <cell r="Y989">
            <v>2379</v>
          </cell>
          <cell r="Z989">
            <v>2405</v>
          </cell>
          <cell r="AA989">
            <v>2634</v>
          </cell>
        </row>
        <row r="990">
          <cell r="Q990" t="str">
            <v>73443</v>
          </cell>
          <cell r="R990">
            <v>3542</v>
          </cell>
          <cell r="S990">
            <v>3571</v>
          </cell>
          <cell r="T990">
            <v>3022</v>
          </cell>
          <cell r="U990">
            <v>3093</v>
          </cell>
          <cell r="V990">
            <v>4133</v>
          </cell>
          <cell r="W990">
            <v>4491</v>
          </cell>
          <cell r="X990">
            <v>4546</v>
          </cell>
          <cell r="Y990">
            <v>4573</v>
          </cell>
          <cell r="Z990">
            <v>4778</v>
          </cell>
          <cell r="AA990">
            <v>4500</v>
          </cell>
        </row>
        <row r="991">
          <cell r="Q991" t="str">
            <v>73449</v>
          </cell>
          <cell r="R991">
            <v>6079</v>
          </cell>
          <cell r="S991">
            <v>6273</v>
          </cell>
          <cell r="T991">
            <v>6234</v>
          </cell>
          <cell r="U991">
            <v>6204</v>
          </cell>
          <cell r="V991">
            <v>6232</v>
          </cell>
          <cell r="W991">
            <v>6212</v>
          </cell>
          <cell r="X991">
            <v>6298</v>
          </cell>
          <cell r="Y991">
            <v>7051</v>
          </cell>
          <cell r="Z991">
            <v>9483</v>
          </cell>
          <cell r="AA991">
            <v>9565</v>
          </cell>
        </row>
        <row r="992">
          <cell r="Q992" t="str">
            <v>73461</v>
          </cell>
          <cell r="R992">
            <v>8</v>
          </cell>
          <cell r="S992">
            <v>8</v>
          </cell>
          <cell r="T992">
            <v>7</v>
          </cell>
          <cell r="U992">
            <v>3</v>
          </cell>
          <cell r="V992">
            <v>2</v>
          </cell>
          <cell r="W992">
            <v>2</v>
          </cell>
          <cell r="X992">
            <v>2</v>
          </cell>
          <cell r="Y992">
            <v>1</v>
          </cell>
          <cell r="Z992">
            <v>3</v>
          </cell>
          <cell r="AA992">
            <v>2</v>
          </cell>
        </row>
        <row r="993">
          <cell r="Q993" t="str">
            <v>73483</v>
          </cell>
          <cell r="R993">
            <v>614</v>
          </cell>
          <cell r="S993">
            <v>619</v>
          </cell>
          <cell r="T993">
            <v>601</v>
          </cell>
          <cell r="U993">
            <v>647</v>
          </cell>
          <cell r="V993">
            <v>559</v>
          </cell>
          <cell r="W993">
            <v>562</v>
          </cell>
          <cell r="X993">
            <v>563</v>
          </cell>
          <cell r="Y993">
            <v>551</v>
          </cell>
          <cell r="Z993">
            <v>532</v>
          </cell>
          <cell r="AA993">
            <v>622</v>
          </cell>
        </row>
        <row r="994">
          <cell r="Q994" t="str">
            <v>73504</v>
          </cell>
          <cell r="R994">
            <v>464</v>
          </cell>
          <cell r="S994">
            <v>465</v>
          </cell>
          <cell r="T994">
            <v>458</v>
          </cell>
          <cell r="U994">
            <v>232</v>
          </cell>
          <cell r="V994">
            <v>480</v>
          </cell>
          <cell r="W994">
            <v>312</v>
          </cell>
          <cell r="X994">
            <v>471</v>
          </cell>
          <cell r="Y994">
            <v>464</v>
          </cell>
          <cell r="Z994">
            <v>459</v>
          </cell>
          <cell r="AA994">
            <v>448</v>
          </cell>
        </row>
        <row r="995">
          <cell r="Q995" t="str">
            <v>73520</v>
          </cell>
          <cell r="R995">
            <v>14</v>
          </cell>
          <cell r="S995">
            <v>16</v>
          </cell>
          <cell r="T995">
            <v>14</v>
          </cell>
          <cell r="U995">
            <v>56</v>
          </cell>
          <cell r="V995">
            <v>54</v>
          </cell>
          <cell r="W995">
            <v>49</v>
          </cell>
          <cell r="X995">
            <v>49</v>
          </cell>
          <cell r="Y995">
            <v>48</v>
          </cell>
          <cell r="Z995">
            <v>141</v>
          </cell>
          <cell r="AA995">
            <v>504</v>
          </cell>
        </row>
        <row r="996">
          <cell r="Q996" t="str">
            <v>73547</v>
          </cell>
          <cell r="R996">
            <v>18</v>
          </cell>
          <cell r="S996">
            <v>18</v>
          </cell>
          <cell r="T996">
            <v>17</v>
          </cell>
          <cell r="U996">
            <v>135</v>
          </cell>
          <cell r="V996">
            <v>8</v>
          </cell>
          <cell r="W996">
            <v>20</v>
          </cell>
          <cell r="X996">
            <v>87</v>
          </cell>
          <cell r="Y996">
            <v>78</v>
          </cell>
          <cell r="Z996">
            <v>214</v>
          </cell>
          <cell r="AA996">
            <v>180</v>
          </cell>
        </row>
        <row r="997">
          <cell r="Q997" t="str">
            <v>73555</v>
          </cell>
          <cell r="R997">
            <v>444</v>
          </cell>
          <cell r="S997">
            <v>366</v>
          </cell>
          <cell r="T997">
            <v>361</v>
          </cell>
          <cell r="U997">
            <v>381</v>
          </cell>
          <cell r="V997">
            <v>399</v>
          </cell>
          <cell r="W997">
            <v>374</v>
          </cell>
          <cell r="X997">
            <v>431</v>
          </cell>
          <cell r="Y997">
            <v>416</v>
          </cell>
          <cell r="Z997">
            <v>354</v>
          </cell>
          <cell r="AA997">
            <v>488</v>
          </cell>
        </row>
        <row r="998">
          <cell r="Q998" t="str">
            <v>73563</v>
          </cell>
          <cell r="R998">
            <v>18</v>
          </cell>
          <cell r="S998">
            <v>18</v>
          </cell>
          <cell r="T998">
            <v>19</v>
          </cell>
          <cell r="U998">
            <v>14</v>
          </cell>
          <cell r="V998">
            <v>16</v>
          </cell>
          <cell r="W998">
            <v>16</v>
          </cell>
          <cell r="X998">
            <v>18</v>
          </cell>
          <cell r="Y998">
            <v>108</v>
          </cell>
          <cell r="Z998">
            <v>24</v>
          </cell>
          <cell r="AA998">
            <v>17</v>
          </cell>
        </row>
        <row r="999">
          <cell r="Q999" t="str">
            <v>73585</v>
          </cell>
          <cell r="R999">
            <v>1213</v>
          </cell>
          <cell r="S999">
            <v>1243</v>
          </cell>
          <cell r="T999">
            <v>1278</v>
          </cell>
          <cell r="U999">
            <v>1271</v>
          </cell>
          <cell r="V999">
            <v>1276</v>
          </cell>
          <cell r="W999">
            <v>1349</v>
          </cell>
          <cell r="X999">
            <v>1317</v>
          </cell>
          <cell r="Y999">
            <v>1488</v>
          </cell>
          <cell r="Z999">
            <v>1763</v>
          </cell>
          <cell r="AA999">
            <v>1361</v>
          </cell>
        </row>
        <row r="1000">
          <cell r="Q1000" t="str">
            <v>73616</v>
          </cell>
          <cell r="R1000">
            <v>50</v>
          </cell>
          <cell r="S1000">
            <v>456</v>
          </cell>
          <cell r="T1000">
            <v>497</v>
          </cell>
          <cell r="U1000">
            <v>573</v>
          </cell>
          <cell r="V1000">
            <v>35</v>
          </cell>
          <cell r="W1000">
            <v>33</v>
          </cell>
          <cell r="X1000">
            <v>34</v>
          </cell>
          <cell r="Y1000">
            <v>504</v>
          </cell>
          <cell r="Z1000">
            <v>31</v>
          </cell>
          <cell r="AA1000">
            <v>1457</v>
          </cell>
        </row>
        <row r="1001">
          <cell r="Q1001" t="str">
            <v>73622</v>
          </cell>
          <cell r="R1001">
            <v>201</v>
          </cell>
          <cell r="S1001">
            <v>202</v>
          </cell>
          <cell r="T1001">
            <v>201</v>
          </cell>
          <cell r="U1001">
            <v>208</v>
          </cell>
          <cell r="V1001">
            <v>210</v>
          </cell>
          <cell r="W1001">
            <v>15</v>
          </cell>
          <cell r="X1001">
            <v>211</v>
          </cell>
          <cell r="Y1001">
            <v>207</v>
          </cell>
          <cell r="Z1001">
            <v>206</v>
          </cell>
          <cell r="AA1001">
            <v>210</v>
          </cell>
        </row>
        <row r="1002">
          <cell r="Q1002" t="str">
            <v>73624</v>
          </cell>
          <cell r="R1002">
            <v>292</v>
          </cell>
          <cell r="S1002">
            <v>293</v>
          </cell>
          <cell r="T1002">
            <v>291</v>
          </cell>
          <cell r="U1002">
            <v>117</v>
          </cell>
          <cell r="V1002">
            <v>358</v>
          </cell>
          <cell r="W1002">
            <v>273</v>
          </cell>
          <cell r="X1002">
            <v>347</v>
          </cell>
          <cell r="Y1002">
            <v>336</v>
          </cell>
          <cell r="Z1002">
            <v>467</v>
          </cell>
          <cell r="AA1002">
            <v>468</v>
          </cell>
        </row>
        <row r="1003">
          <cell r="Q1003" t="str">
            <v>73671</v>
          </cell>
          <cell r="R1003">
            <v>153</v>
          </cell>
          <cell r="S1003">
            <v>147</v>
          </cell>
          <cell r="T1003">
            <v>135</v>
          </cell>
          <cell r="U1003">
            <v>185</v>
          </cell>
          <cell r="V1003">
            <v>171</v>
          </cell>
          <cell r="W1003">
            <v>153</v>
          </cell>
          <cell r="X1003">
            <v>152</v>
          </cell>
          <cell r="Y1003">
            <v>141</v>
          </cell>
          <cell r="Z1003">
            <v>135</v>
          </cell>
          <cell r="AA1003">
            <v>126</v>
          </cell>
        </row>
        <row r="1004">
          <cell r="Q1004" t="str">
            <v>73675</v>
          </cell>
          <cell r="R1004">
            <v>31</v>
          </cell>
          <cell r="S1004">
            <v>40</v>
          </cell>
          <cell r="T1004">
            <v>29</v>
          </cell>
          <cell r="U1004">
            <v>26</v>
          </cell>
          <cell r="V1004">
            <v>21</v>
          </cell>
          <cell r="W1004">
            <v>10</v>
          </cell>
          <cell r="X1004">
            <v>18</v>
          </cell>
          <cell r="Y1004">
            <v>19</v>
          </cell>
          <cell r="Z1004">
            <v>18</v>
          </cell>
          <cell r="AA1004">
            <v>17</v>
          </cell>
        </row>
        <row r="1005">
          <cell r="Q1005" t="str">
            <v>73678</v>
          </cell>
          <cell r="R1005">
            <v>84</v>
          </cell>
          <cell r="S1005">
            <v>47</v>
          </cell>
          <cell r="T1005">
            <v>294</v>
          </cell>
          <cell r="U1005">
            <v>333</v>
          </cell>
          <cell r="V1005">
            <v>75</v>
          </cell>
          <cell r="W1005">
            <v>36</v>
          </cell>
          <cell r="X1005">
            <v>71</v>
          </cell>
          <cell r="Y1005">
            <v>62</v>
          </cell>
          <cell r="Z1005">
            <v>576</v>
          </cell>
          <cell r="AA1005">
            <v>339</v>
          </cell>
        </row>
        <row r="1006">
          <cell r="Q1006" t="str">
            <v>73686</v>
          </cell>
          <cell r="R1006">
            <v>18</v>
          </cell>
          <cell r="S1006">
            <v>18</v>
          </cell>
          <cell r="T1006">
            <v>17</v>
          </cell>
          <cell r="U1006">
            <v>14</v>
          </cell>
          <cell r="V1006">
            <v>11</v>
          </cell>
          <cell r="W1006">
            <v>11</v>
          </cell>
          <cell r="X1006">
            <v>10</v>
          </cell>
          <cell r="Y1006">
            <v>10</v>
          </cell>
          <cell r="Z1006">
            <v>10</v>
          </cell>
          <cell r="AA1006">
            <v>10</v>
          </cell>
        </row>
        <row r="1007">
          <cell r="Q1007" t="str">
            <v>73770</v>
          </cell>
          <cell r="R1007">
            <v>140</v>
          </cell>
          <cell r="S1007">
            <v>142</v>
          </cell>
          <cell r="T1007">
            <v>135</v>
          </cell>
          <cell r="U1007">
            <v>129</v>
          </cell>
          <cell r="V1007">
            <v>146</v>
          </cell>
          <cell r="W1007">
            <v>146</v>
          </cell>
          <cell r="X1007">
            <v>143</v>
          </cell>
          <cell r="Y1007">
            <v>142</v>
          </cell>
          <cell r="Z1007">
            <v>241</v>
          </cell>
          <cell r="AA1007">
            <v>232</v>
          </cell>
        </row>
        <row r="1008">
          <cell r="Q1008" t="str">
            <v>73854</v>
          </cell>
          <cell r="R1008">
            <v>7</v>
          </cell>
          <cell r="S1008">
            <v>7</v>
          </cell>
          <cell r="T1008">
            <v>5</v>
          </cell>
          <cell r="U1008">
            <v>3</v>
          </cell>
          <cell r="V1008">
            <v>2</v>
          </cell>
          <cell r="W1008">
            <v>2</v>
          </cell>
          <cell r="X1008">
            <v>2</v>
          </cell>
          <cell r="Y1008">
            <v>1</v>
          </cell>
          <cell r="Z1008">
            <v>2</v>
          </cell>
          <cell r="AA1008">
            <v>1</v>
          </cell>
        </row>
        <row r="1009">
          <cell r="Q1009" t="str">
            <v>73861</v>
          </cell>
          <cell r="R1009">
            <v>176</v>
          </cell>
          <cell r="S1009">
            <v>174</v>
          </cell>
          <cell r="T1009">
            <v>163</v>
          </cell>
          <cell r="U1009">
            <v>143</v>
          </cell>
          <cell r="V1009">
            <v>157</v>
          </cell>
          <cell r="W1009">
            <v>184</v>
          </cell>
          <cell r="X1009">
            <v>170</v>
          </cell>
          <cell r="Y1009">
            <v>158</v>
          </cell>
          <cell r="Z1009">
            <v>685</v>
          </cell>
          <cell r="AA1009">
            <v>703</v>
          </cell>
        </row>
        <row r="1010">
          <cell r="Q1010" t="str">
            <v>73870</v>
          </cell>
          <cell r="R1010">
            <v>19</v>
          </cell>
          <cell r="S1010">
            <v>18</v>
          </cell>
          <cell r="T1010">
            <v>17</v>
          </cell>
          <cell r="U1010">
            <v>5</v>
          </cell>
          <cell r="V1010">
            <v>92</v>
          </cell>
          <cell r="W1010">
            <v>1</v>
          </cell>
          <cell r="X1010">
            <v>2</v>
          </cell>
          <cell r="Y1010">
            <v>2</v>
          </cell>
          <cell r="Z1010">
            <v>2</v>
          </cell>
          <cell r="AA1010">
            <v>114</v>
          </cell>
        </row>
        <row r="1011">
          <cell r="Q1011" t="str">
            <v>73873</v>
          </cell>
          <cell r="R1011">
            <v>73</v>
          </cell>
          <cell r="S1011">
            <v>93</v>
          </cell>
          <cell r="T1011">
            <v>105</v>
          </cell>
          <cell r="U1011">
            <v>102</v>
          </cell>
          <cell r="V1011">
            <v>3</v>
          </cell>
          <cell r="W1011">
            <v>2</v>
          </cell>
          <cell r="X1011">
            <v>1</v>
          </cell>
          <cell r="Y1011">
            <v>2</v>
          </cell>
          <cell r="Z1011">
            <v>2</v>
          </cell>
          <cell r="AA1011">
            <v>1</v>
          </cell>
        </row>
        <row r="1012">
          <cell r="Q1012" t="str">
            <v>76001</v>
          </cell>
          <cell r="R1012">
            <v>504023</v>
          </cell>
          <cell r="S1012">
            <v>504114</v>
          </cell>
          <cell r="T1012">
            <v>509039</v>
          </cell>
          <cell r="U1012">
            <v>517921</v>
          </cell>
          <cell r="V1012">
            <v>525312</v>
          </cell>
          <cell r="W1012">
            <v>524177</v>
          </cell>
          <cell r="X1012">
            <v>526115</v>
          </cell>
          <cell r="Y1012">
            <v>528742</v>
          </cell>
          <cell r="Z1012">
            <v>530789</v>
          </cell>
          <cell r="AA1012">
            <v>436868</v>
          </cell>
        </row>
        <row r="1013">
          <cell r="Q1013" t="str">
            <v>76020</v>
          </cell>
          <cell r="R1013">
            <v>605</v>
          </cell>
          <cell r="S1013">
            <v>545</v>
          </cell>
          <cell r="T1013">
            <v>1209</v>
          </cell>
          <cell r="U1013">
            <v>1198</v>
          </cell>
          <cell r="V1013">
            <v>1354</v>
          </cell>
          <cell r="W1013">
            <v>1330</v>
          </cell>
          <cell r="X1013">
            <v>1338</v>
          </cell>
          <cell r="Y1013">
            <v>1336</v>
          </cell>
          <cell r="Z1013">
            <v>1276</v>
          </cell>
          <cell r="AA1013">
            <v>1335</v>
          </cell>
        </row>
        <row r="1014">
          <cell r="Q1014" t="str">
            <v>76036</v>
          </cell>
          <cell r="R1014">
            <v>2374</v>
          </cell>
          <cell r="S1014">
            <v>2223</v>
          </cell>
          <cell r="T1014">
            <v>2129</v>
          </cell>
          <cell r="U1014">
            <v>2075</v>
          </cell>
          <cell r="V1014">
            <v>1927</v>
          </cell>
          <cell r="W1014">
            <v>1668</v>
          </cell>
          <cell r="X1014">
            <v>1878</v>
          </cell>
          <cell r="Y1014">
            <v>1704</v>
          </cell>
          <cell r="Z1014">
            <v>1669</v>
          </cell>
          <cell r="AA1014">
            <v>1613</v>
          </cell>
        </row>
        <row r="1015">
          <cell r="Q1015" t="str">
            <v>76041</v>
          </cell>
          <cell r="R1015">
            <v>1506</v>
          </cell>
          <cell r="S1015">
            <v>1463</v>
          </cell>
          <cell r="T1015">
            <v>1688</v>
          </cell>
          <cell r="U1015">
            <v>1746</v>
          </cell>
          <cell r="V1015">
            <v>1706</v>
          </cell>
          <cell r="W1015">
            <v>1786</v>
          </cell>
          <cell r="X1015">
            <v>1738</v>
          </cell>
          <cell r="Y1015">
            <v>1251</v>
          </cell>
          <cell r="Z1015">
            <v>1671</v>
          </cell>
          <cell r="AA1015">
            <v>1676</v>
          </cell>
        </row>
        <row r="1016">
          <cell r="Q1016" t="str">
            <v>76054</v>
          </cell>
          <cell r="R1016">
            <v>73</v>
          </cell>
          <cell r="S1016">
            <v>224</v>
          </cell>
          <cell r="T1016">
            <v>217</v>
          </cell>
          <cell r="U1016">
            <v>197</v>
          </cell>
          <cell r="V1016">
            <v>220</v>
          </cell>
          <cell r="W1016">
            <v>196</v>
          </cell>
          <cell r="X1016">
            <v>186</v>
          </cell>
          <cell r="Y1016">
            <v>164</v>
          </cell>
          <cell r="Z1016">
            <v>180</v>
          </cell>
          <cell r="AA1016">
            <v>163</v>
          </cell>
        </row>
        <row r="1017">
          <cell r="Q1017" t="str">
            <v>76100</v>
          </cell>
          <cell r="R1017">
            <v>623</v>
          </cell>
          <cell r="S1017">
            <v>718</v>
          </cell>
          <cell r="T1017">
            <v>701</v>
          </cell>
          <cell r="U1017">
            <v>637</v>
          </cell>
          <cell r="V1017">
            <v>707</v>
          </cell>
          <cell r="W1017">
            <v>435</v>
          </cell>
          <cell r="X1017">
            <v>569</v>
          </cell>
          <cell r="Y1017">
            <v>452</v>
          </cell>
          <cell r="Z1017">
            <v>504</v>
          </cell>
          <cell r="AA1017">
            <v>525</v>
          </cell>
        </row>
        <row r="1018">
          <cell r="Q1018" t="str">
            <v>76109</v>
          </cell>
          <cell r="R1018">
            <v>27757</v>
          </cell>
          <cell r="S1018">
            <v>27612</v>
          </cell>
          <cell r="T1018">
            <v>26970</v>
          </cell>
          <cell r="U1018">
            <v>25488</v>
          </cell>
          <cell r="V1018">
            <v>25294</v>
          </cell>
          <cell r="W1018">
            <v>8956</v>
          </cell>
          <cell r="X1018">
            <v>23056</v>
          </cell>
          <cell r="Y1018">
            <v>23016</v>
          </cell>
          <cell r="Z1018">
            <v>22189</v>
          </cell>
          <cell r="AA1018">
            <v>20924</v>
          </cell>
        </row>
        <row r="1019">
          <cell r="Q1019" t="str">
            <v>76111</v>
          </cell>
          <cell r="R1019">
            <v>23882</v>
          </cell>
          <cell r="S1019">
            <v>24262</v>
          </cell>
          <cell r="T1019">
            <v>24241</v>
          </cell>
          <cell r="U1019">
            <v>24985</v>
          </cell>
          <cell r="V1019">
            <v>25906</v>
          </cell>
          <cell r="W1019">
            <v>26742</v>
          </cell>
          <cell r="X1019">
            <v>26661</v>
          </cell>
          <cell r="Y1019">
            <v>27070</v>
          </cell>
          <cell r="Z1019">
            <v>28157</v>
          </cell>
          <cell r="AA1019">
            <v>28255</v>
          </cell>
        </row>
        <row r="1020">
          <cell r="Q1020" t="str">
            <v>76113</v>
          </cell>
          <cell r="R1020">
            <v>2163</v>
          </cell>
          <cell r="S1020">
            <v>2289</v>
          </cell>
          <cell r="T1020">
            <v>2291</v>
          </cell>
          <cell r="U1020">
            <v>2305</v>
          </cell>
          <cell r="V1020">
            <v>2093</v>
          </cell>
          <cell r="W1020">
            <v>2595</v>
          </cell>
          <cell r="X1020">
            <v>2431</v>
          </cell>
          <cell r="Y1020">
            <v>2412</v>
          </cell>
          <cell r="Z1020">
            <v>2294</v>
          </cell>
          <cell r="AA1020">
            <v>2251</v>
          </cell>
        </row>
        <row r="1021">
          <cell r="Q1021" t="str">
            <v>76122</v>
          </cell>
          <cell r="R1021">
            <v>3031</v>
          </cell>
          <cell r="S1021">
            <v>3058</v>
          </cell>
          <cell r="T1021">
            <v>2930</v>
          </cell>
          <cell r="U1021">
            <v>2757</v>
          </cell>
          <cell r="V1021">
            <v>2628</v>
          </cell>
          <cell r="W1021">
            <v>2611</v>
          </cell>
          <cell r="X1021">
            <v>2593</v>
          </cell>
          <cell r="Y1021">
            <v>2473</v>
          </cell>
          <cell r="Z1021">
            <v>2637</v>
          </cell>
          <cell r="AA1021">
            <v>2561</v>
          </cell>
        </row>
        <row r="1022">
          <cell r="Q1022" t="str">
            <v>76126</v>
          </cell>
          <cell r="R1022">
            <v>940</v>
          </cell>
          <cell r="S1022">
            <v>935</v>
          </cell>
          <cell r="T1022">
            <v>1071</v>
          </cell>
          <cell r="U1022">
            <v>1174</v>
          </cell>
          <cell r="V1022">
            <v>2107</v>
          </cell>
          <cell r="W1022">
            <v>1603</v>
          </cell>
          <cell r="X1022">
            <v>2124</v>
          </cell>
          <cell r="Y1022">
            <v>2913</v>
          </cell>
          <cell r="Z1022">
            <v>2229</v>
          </cell>
          <cell r="AA1022">
            <v>2250</v>
          </cell>
        </row>
        <row r="1023">
          <cell r="Q1023" t="str">
            <v>76130</v>
          </cell>
          <cell r="R1023">
            <v>10851</v>
          </cell>
          <cell r="S1023">
            <v>11438</v>
          </cell>
          <cell r="T1023">
            <v>12089</v>
          </cell>
          <cell r="U1023">
            <v>12983</v>
          </cell>
          <cell r="V1023">
            <v>13908</v>
          </cell>
          <cell r="W1023">
            <v>13023</v>
          </cell>
          <cell r="X1023">
            <v>14046</v>
          </cell>
          <cell r="Y1023">
            <v>14822</v>
          </cell>
          <cell r="Z1023">
            <v>15383</v>
          </cell>
          <cell r="AA1023">
            <v>15757</v>
          </cell>
        </row>
        <row r="1024">
          <cell r="Q1024" t="str">
            <v>76147</v>
          </cell>
          <cell r="R1024">
            <v>23150</v>
          </cell>
          <cell r="S1024">
            <v>22320</v>
          </cell>
          <cell r="T1024">
            <v>21875</v>
          </cell>
          <cell r="U1024">
            <v>22906</v>
          </cell>
          <cell r="V1024">
            <v>21967</v>
          </cell>
          <cell r="W1024">
            <v>25382</v>
          </cell>
          <cell r="X1024">
            <v>26075</v>
          </cell>
          <cell r="Y1024">
            <v>24595</v>
          </cell>
          <cell r="Z1024">
            <v>25038</v>
          </cell>
          <cell r="AA1024">
            <v>23018</v>
          </cell>
        </row>
        <row r="1025">
          <cell r="Q1025" t="str">
            <v>76233</v>
          </cell>
          <cell r="R1025">
            <v>5666</v>
          </cell>
          <cell r="S1025">
            <v>6387</v>
          </cell>
          <cell r="T1025">
            <v>7194</v>
          </cell>
          <cell r="U1025">
            <v>6925</v>
          </cell>
          <cell r="V1025">
            <v>7362</v>
          </cell>
          <cell r="W1025">
            <v>7790</v>
          </cell>
          <cell r="X1025">
            <v>7735</v>
          </cell>
          <cell r="Y1025">
            <v>7343</v>
          </cell>
          <cell r="Z1025">
            <v>7280</v>
          </cell>
          <cell r="AA1025">
            <v>6879</v>
          </cell>
        </row>
        <row r="1026">
          <cell r="Q1026" t="str">
            <v>76243</v>
          </cell>
          <cell r="R1026">
            <v>52</v>
          </cell>
          <cell r="S1026">
            <v>98</v>
          </cell>
          <cell r="T1026">
            <v>109</v>
          </cell>
          <cell r="U1026">
            <v>98</v>
          </cell>
          <cell r="V1026">
            <v>111</v>
          </cell>
          <cell r="W1026">
            <v>95</v>
          </cell>
          <cell r="X1026">
            <v>80</v>
          </cell>
          <cell r="Y1026">
            <v>80</v>
          </cell>
          <cell r="Z1026">
            <v>74</v>
          </cell>
          <cell r="AA1026">
            <v>70</v>
          </cell>
        </row>
        <row r="1027">
          <cell r="Q1027" t="str">
            <v>76246</v>
          </cell>
          <cell r="R1027">
            <v>76</v>
          </cell>
          <cell r="S1027">
            <v>109</v>
          </cell>
          <cell r="T1027">
            <v>108</v>
          </cell>
          <cell r="U1027">
            <v>99</v>
          </cell>
          <cell r="V1027">
            <v>98</v>
          </cell>
          <cell r="W1027">
            <v>101</v>
          </cell>
          <cell r="X1027">
            <v>101</v>
          </cell>
          <cell r="Y1027">
            <v>86</v>
          </cell>
          <cell r="Z1027">
            <v>86</v>
          </cell>
          <cell r="AA1027">
            <v>80</v>
          </cell>
        </row>
        <row r="1028">
          <cell r="Q1028" t="str">
            <v>76248</v>
          </cell>
          <cell r="R1028">
            <v>8332</v>
          </cell>
          <cell r="S1028">
            <v>8273</v>
          </cell>
          <cell r="T1028">
            <v>8089</v>
          </cell>
          <cell r="U1028">
            <v>8004</v>
          </cell>
          <cell r="V1028">
            <v>8232</v>
          </cell>
          <cell r="W1028">
            <v>8232</v>
          </cell>
          <cell r="X1028">
            <v>8780</v>
          </cell>
          <cell r="Y1028">
            <v>8904</v>
          </cell>
          <cell r="Z1028">
            <v>8981</v>
          </cell>
          <cell r="AA1028">
            <v>9018</v>
          </cell>
        </row>
        <row r="1029">
          <cell r="Q1029" t="str">
            <v>76250</v>
          </cell>
          <cell r="R1029">
            <v>458</v>
          </cell>
          <cell r="S1029">
            <v>467</v>
          </cell>
          <cell r="T1029">
            <v>467</v>
          </cell>
          <cell r="U1029">
            <v>432</v>
          </cell>
          <cell r="V1029">
            <v>425</v>
          </cell>
          <cell r="W1029">
            <v>403</v>
          </cell>
          <cell r="X1029">
            <v>381</v>
          </cell>
          <cell r="Y1029">
            <v>358</v>
          </cell>
          <cell r="Z1029">
            <v>525</v>
          </cell>
          <cell r="AA1029">
            <v>343</v>
          </cell>
        </row>
        <row r="1030">
          <cell r="Q1030" t="str">
            <v>76275</v>
          </cell>
          <cell r="R1030">
            <v>4962</v>
          </cell>
          <cell r="S1030">
            <v>5070</v>
          </cell>
          <cell r="T1030">
            <v>4630</v>
          </cell>
          <cell r="U1030">
            <v>4656</v>
          </cell>
          <cell r="V1030">
            <v>4626</v>
          </cell>
          <cell r="W1030">
            <v>3530</v>
          </cell>
          <cell r="X1030">
            <v>4502</v>
          </cell>
          <cell r="Y1030">
            <v>4425</v>
          </cell>
          <cell r="Z1030">
            <v>4379</v>
          </cell>
          <cell r="AA1030">
            <v>4950</v>
          </cell>
        </row>
        <row r="1031">
          <cell r="Q1031" t="str">
            <v>76306</v>
          </cell>
          <cell r="R1031">
            <v>1955</v>
          </cell>
          <cell r="S1031">
            <v>2323</v>
          </cell>
          <cell r="T1031">
            <v>2321</v>
          </cell>
          <cell r="U1031">
            <v>173</v>
          </cell>
          <cell r="V1031">
            <v>2869</v>
          </cell>
          <cell r="W1031">
            <v>2511</v>
          </cell>
          <cell r="X1031">
            <v>2666</v>
          </cell>
          <cell r="Y1031">
            <v>3024</v>
          </cell>
          <cell r="Z1031">
            <v>2961</v>
          </cell>
          <cell r="AA1031">
            <v>3145</v>
          </cell>
        </row>
        <row r="1032">
          <cell r="Q1032" t="str">
            <v>76318</v>
          </cell>
          <cell r="R1032">
            <v>3298</v>
          </cell>
          <cell r="S1032">
            <v>3244</v>
          </cell>
          <cell r="T1032">
            <v>3143</v>
          </cell>
          <cell r="U1032">
            <v>1379</v>
          </cell>
          <cell r="V1032">
            <v>2968</v>
          </cell>
          <cell r="W1032">
            <v>2870</v>
          </cell>
          <cell r="X1032">
            <v>2853</v>
          </cell>
          <cell r="Y1032">
            <v>4383</v>
          </cell>
          <cell r="Z1032">
            <v>5810</v>
          </cell>
          <cell r="AA1032">
            <v>4408</v>
          </cell>
        </row>
        <row r="1033">
          <cell r="Q1033" t="str">
            <v>76364</v>
          </cell>
          <cell r="R1033">
            <v>37105</v>
          </cell>
          <cell r="S1033">
            <v>38077</v>
          </cell>
          <cell r="T1033">
            <v>40266</v>
          </cell>
          <cell r="U1033">
            <v>38740</v>
          </cell>
          <cell r="V1033">
            <v>40204</v>
          </cell>
          <cell r="W1033">
            <v>40677</v>
          </cell>
          <cell r="X1033">
            <v>41917</v>
          </cell>
          <cell r="Y1033">
            <v>42469</v>
          </cell>
          <cell r="Z1033">
            <v>43100</v>
          </cell>
          <cell r="AA1033">
            <v>43538</v>
          </cell>
        </row>
        <row r="1034">
          <cell r="Q1034" t="str">
            <v>76377</v>
          </cell>
          <cell r="R1034">
            <v>644</v>
          </cell>
          <cell r="S1034">
            <v>947</v>
          </cell>
          <cell r="T1034">
            <v>776</v>
          </cell>
          <cell r="U1034">
            <v>758</v>
          </cell>
          <cell r="V1034">
            <v>734</v>
          </cell>
          <cell r="W1034">
            <v>799</v>
          </cell>
          <cell r="X1034">
            <v>751</v>
          </cell>
          <cell r="Y1034">
            <v>848</v>
          </cell>
          <cell r="Z1034">
            <v>1879</v>
          </cell>
          <cell r="AA1034">
            <v>2254</v>
          </cell>
        </row>
        <row r="1035">
          <cell r="Q1035" t="str">
            <v>76400</v>
          </cell>
          <cell r="R1035">
            <v>4346</v>
          </cell>
          <cell r="S1035">
            <v>4372</v>
          </cell>
          <cell r="T1035">
            <v>4610</v>
          </cell>
          <cell r="U1035">
            <v>4590</v>
          </cell>
          <cell r="V1035">
            <v>4502</v>
          </cell>
          <cell r="W1035">
            <v>4737</v>
          </cell>
          <cell r="X1035">
            <v>4810</v>
          </cell>
          <cell r="Y1035">
            <v>4844</v>
          </cell>
          <cell r="Z1035">
            <v>5241</v>
          </cell>
          <cell r="AA1035">
            <v>5029</v>
          </cell>
        </row>
        <row r="1036">
          <cell r="Q1036" t="str">
            <v>76403</v>
          </cell>
          <cell r="R1036">
            <v>826</v>
          </cell>
          <cell r="S1036">
            <v>1203</v>
          </cell>
          <cell r="T1036">
            <v>1267</v>
          </cell>
          <cell r="U1036">
            <v>1245</v>
          </cell>
          <cell r="V1036">
            <v>1394</v>
          </cell>
          <cell r="W1036">
            <v>1556</v>
          </cell>
          <cell r="X1036">
            <v>1313</v>
          </cell>
          <cell r="Y1036">
            <v>1481</v>
          </cell>
          <cell r="Z1036">
            <v>1574</v>
          </cell>
          <cell r="AA1036">
            <v>1172</v>
          </cell>
        </row>
        <row r="1037">
          <cell r="Q1037" t="str">
            <v>76497</v>
          </cell>
          <cell r="R1037">
            <v>1004</v>
          </cell>
          <cell r="S1037">
            <v>1101</v>
          </cell>
          <cell r="T1037">
            <v>1097</v>
          </cell>
          <cell r="U1037">
            <v>1208</v>
          </cell>
          <cell r="V1037">
            <v>1783</v>
          </cell>
          <cell r="W1037">
            <v>1394</v>
          </cell>
          <cell r="X1037">
            <v>1187</v>
          </cell>
          <cell r="Y1037">
            <v>919</v>
          </cell>
          <cell r="Z1037">
            <v>1239</v>
          </cell>
          <cell r="AA1037">
            <v>1263</v>
          </cell>
        </row>
        <row r="1038">
          <cell r="Q1038" t="str">
            <v>76520</v>
          </cell>
          <cell r="R1038">
            <v>72302</v>
          </cell>
          <cell r="S1038">
            <v>73371</v>
          </cell>
          <cell r="T1038">
            <v>71720</v>
          </cell>
          <cell r="U1038">
            <v>70886</v>
          </cell>
          <cell r="V1038">
            <v>74029</v>
          </cell>
          <cell r="W1038">
            <v>75644</v>
          </cell>
          <cell r="X1038">
            <v>76365</v>
          </cell>
          <cell r="Y1038">
            <v>78394</v>
          </cell>
          <cell r="Z1038">
            <v>78698</v>
          </cell>
          <cell r="AA1038">
            <v>80515</v>
          </cell>
        </row>
        <row r="1039">
          <cell r="Q1039" t="str">
            <v>76563</v>
          </cell>
          <cell r="R1039">
            <v>5103</v>
          </cell>
          <cell r="S1039">
            <v>5118</v>
          </cell>
          <cell r="T1039">
            <v>4923</v>
          </cell>
          <cell r="U1039">
            <v>5508</v>
          </cell>
          <cell r="V1039">
            <v>5718</v>
          </cell>
          <cell r="W1039">
            <v>5330</v>
          </cell>
          <cell r="X1039">
            <v>5982</v>
          </cell>
          <cell r="Y1039">
            <v>6005</v>
          </cell>
          <cell r="Z1039">
            <v>6032</v>
          </cell>
          <cell r="AA1039">
            <v>6012</v>
          </cell>
        </row>
        <row r="1040">
          <cell r="Q1040" t="str">
            <v>76606</v>
          </cell>
          <cell r="R1040">
            <v>223</v>
          </cell>
          <cell r="S1040">
            <v>221</v>
          </cell>
          <cell r="T1040">
            <v>268</v>
          </cell>
          <cell r="U1040">
            <v>287</v>
          </cell>
          <cell r="V1040">
            <v>508</v>
          </cell>
          <cell r="W1040">
            <v>487</v>
          </cell>
          <cell r="X1040">
            <v>587</v>
          </cell>
          <cell r="Y1040">
            <v>670</v>
          </cell>
          <cell r="Z1040">
            <v>654</v>
          </cell>
          <cell r="AA1040">
            <v>669</v>
          </cell>
        </row>
        <row r="1041">
          <cell r="Q1041" t="str">
            <v>76616</v>
          </cell>
          <cell r="R1041">
            <v>57</v>
          </cell>
          <cell r="S1041">
            <v>55</v>
          </cell>
          <cell r="T1041">
            <v>98</v>
          </cell>
          <cell r="U1041">
            <v>44</v>
          </cell>
          <cell r="V1041">
            <v>111</v>
          </cell>
          <cell r="W1041">
            <v>122</v>
          </cell>
          <cell r="X1041">
            <v>118</v>
          </cell>
          <cell r="Y1041">
            <v>168</v>
          </cell>
          <cell r="Z1041">
            <v>188</v>
          </cell>
          <cell r="AA1041">
            <v>203</v>
          </cell>
        </row>
        <row r="1042">
          <cell r="Q1042" t="str">
            <v>76622</v>
          </cell>
          <cell r="R1042">
            <v>4085</v>
          </cell>
          <cell r="S1042">
            <v>5864</v>
          </cell>
          <cell r="T1042">
            <v>5835</v>
          </cell>
          <cell r="U1042">
            <v>5277</v>
          </cell>
          <cell r="V1042">
            <v>5559</v>
          </cell>
          <cell r="W1042">
            <v>5770</v>
          </cell>
          <cell r="X1042">
            <v>6170</v>
          </cell>
          <cell r="Y1042">
            <v>5811</v>
          </cell>
          <cell r="Z1042">
            <v>5938</v>
          </cell>
          <cell r="AA1042">
            <v>5835</v>
          </cell>
        </row>
        <row r="1043">
          <cell r="Q1043" t="str">
            <v>76670</v>
          </cell>
          <cell r="R1043">
            <v>855</v>
          </cell>
          <cell r="S1043">
            <v>830</v>
          </cell>
          <cell r="T1043">
            <v>947</v>
          </cell>
          <cell r="U1043">
            <v>976</v>
          </cell>
          <cell r="V1043">
            <v>870</v>
          </cell>
          <cell r="W1043">
            <v>785</v>
          </cell>
          <cell r="X1043">
            <v>910</v>
          </cell>
          <cell r="Y1043">
            <v>883</v>
          </cell>
          <cell r="Z1043">
            <v>830</v>
          </cell>
          <cell r="AA1043">
            <v>829</v>
          </cell>
        </row>
        <row r="1044">
          <cell r="Q1044" t="str">
            <v>76736</v>
          </cell>
          <cell r="R1044">
            <v>3990</v>
          </cell>
          <cell r="S1044">
            <v>4396</v>
          </cell>
          <cell r="T1044">
            <v>4606</v>
          </cell>
          <cell r="U1044">
            <v>4735</v>
          </cell>
          <cell r="V1044">
            <v>4801</v>
          </cell>
          <cell r="W1044">
            <v>4841</v>
          </cell>
          <cell r="X1044">
            <v>4313</v>
          </cell>
          <cell r="Y1044">
            <v>5017</v>
          </cell>
          <cell r="Z1044">
            <v>4110</v>
          </cell>
          <cell r="AA1044">
            <v>4193</v>
          </cell>
        </row>
        <row r="1045">
          <cell r="Q1045" t="str">
            <v>76823</v>
          </cell>
          <cell r="R1045">
            <v>1496</v>
          </cell>
          <cell r="S1045">
            <v>1415</v>
          </cell>
          <cell r="T1045">
            <v>1432</v>
          </cell>
          <cell r="U1045">
            <v>1412</v>
          </cell>
          <cell r="V1045">
            <v>1750</v>
          </cell>
          <cell r="W1045">
            <v>1285</v>
          </cell>
          <cell r="X1045">
            <v>1614</v>
          </cell>
          <cell r="Y1045">
            <v>1072</v>
          </cell>
          <cell r="Z1045">
            <v>1550</v>
          </cell>
          <cell r="AA1045">
            <v>1541</v>
          </cell>
        </row>
        <row r="1046">
          <cell r="Q1046" t="str">
            <v>76828</v>
          </cell>
          <cell r="R1046">
            <v>760</v>
          </cell>
          <cell r="S1046">
            <v>740</v>
          </cell>
          <cell r="T1046">
            <v>703</v>
          </cell>
          <cell r="U1046">
            <v>723</v>
          </cell>
          <cell r="V1046">
            <v>692</v>
          </cell>
          <cell r="W1046">
            <v>644</v>
          </cell>
          <cell r="X1046">
            <v>600</v>
          </cell>
          <cell r="Y1046">
            <v>589</v>
          </cell>
          <cell r="Z1046">
            <v>515</v>
          </cell>
          <cell r="AA1046">
            <v>476</v>
          </cell>
        </row>
        <row r="1047">
          <cell r="Q1047" t="str">
            <v>76834</v>
          </cell>
          <cell r="R1047">
            <v>39380</v>
          </cell>
          <cell r="S1047">
            <v>39892</v>
          </cell>
          <cell r="T1047">
            <v>39670</v>
          </cell>
          <cell r="U1047">
            <v>39715</v>
          </cell>
          <cell r="V1047">
            <v>40259</v>
          </cell>
          <cell r="W1047">
            <v>39881</v>
          </cell>
          <cell r="X1047">
            <v>40628</v>
          </cell>
          <cell r="Y1047">
            <v>40800</v>
          </cell>
          <cell r="Z1047">
            <v>40585</v>
          </cell>
          <cell r="AA1047">
            <v>40505</v>
          </cell>
        </row>
        <row r="1048">
          <cell r="Q1048" t="str">
            <v>76845</v>
          </cell>
          <cell r="R1048">
            <v>189</v>
          </cell>
          <cell r="S1048">
            <v>208</v>
          </cell>
          <cell r="T1048">
            <v>167</v>
          </cell>
          <cell r="U1048">
            <v>155</v>
          </cell>
          <cell r="V1048">
            <v>136</v>
          </cell>
          <cell r="W1048">
            <v>171</v>
          </cell>
          <cell r="X1048">
            <v>167</v>
          </cell>
          <cell r="Y1048">
            <v>164</v>
          </cell>
          <cell r="Z1048">
            <v>146</v>
          </cell>
          <cell r="AA1048">
            <v>122</v>
          </cell>
        </row>
        <row r="1049">
          <cell r="Q1049" t="str">
            <v>76863</v>
          </cell>
          <cell r="R1049">
            <v>232</v>
          </cell>
          <cell r="S1049">
            <v>249</v>
          </cell>
          <cell r="T1049">
            <v>249</v>
          </cell>
          <cell r="U1049">
            <v>228</v>
          </cell>
          <cell r="V1049">
            <v>221</v>
          </cell>
          <cell r="W1049">
            <v>215</v>
          </cell>
          <cell r="X1049">
            <v>208</v>
          </cell>
          <cell r="Y1049">
            <v>208</v>
          </cell>
          <cell r="Z1049">
            <v>499</v>
          </cell>
          <cell r="AA1049">
            <v>206</v>
          </cell>
        </row>
        <row r="1050">
          <cell r="Q1050" t="str">
            <v>76869</v>
          </cell>
          <cell r="R1050">
            <v>172</v>
          </cell>
          <cell r="S1050">
            <v>177</v>
          </cell>
          <cell r="T1050">
            <v>104</v>
          </cell>
          <cell r="U1050">
            <v>89</v>
          </cell>
          <cell r="V1050">
            <v>207</v>
          </cell>
          <cell r="W1050">
            <v>191</v>
          </cell>
          <cell r="X1050">
            <v>284</v>
          </cell>
          <cell r="Y1050">
            <v>280</v>
          </cell>
          <cell r="Z1050">
            <v>240</v>
          </cell>
          <cell r="AA1050">
            <v>220</v>
          </cell>
        </row>
        <row r="1051">
          <cell r="Q1051" t="str">
            <v>76890</v>
          </cell>
          <cell r="R1051">
            <v>978</v>
          </cell>
          <cell r="S1051">
            <v>1034</v>
          </cell>
          <cell r="T1051">
            <v>1037</v>
          </cell>
          <cell r="U1051">
            <v>671</v>
          </cell>
          <cell r="V1051">
            <v>1052</v>
          </cell>
          <cell r="W1051">
            <v>1037</v>
          </cell>
          <cell r="X1051">
            <v>1135</v>
          </cell>
          <cell r="Y1051">
            <v>1093</v>
          </cell>
          <cell r="Z1051">
            <v>1114</v>
          </cell>
          <cell r="AA1051">
            <v>1146</v>
          </cell>
        </row>
        <row r="1052">
          <cell r="Q1052" t="str">
            <v>76892</v>
          </cell>
          <cell r="R1052">
            <v>16829</v>
          </cell>
          <cell r="S1052">
            <v>16732</v>
          </cell>
          <cell r="T1052">
            <v>16657</v>
          </cell>
          <cell r="U1052">
            <v>16932</v>
          </cell>
          <cell r="V1052">
            <v>16338</v>
          </cell>
          <cell r="W1052">
            <v>16293</v>
          </cell>
          <cell r="X1052">
            <v>16662</v>
          </cell>
          <cell r="Y1052">
            <v>16945</v>
          </cell>
          <cell r="Z1052">
            <v>17120</v>
          </cell>
          <cell r="AA1052">
            <v>16734</v>
          </cell>
        </row>
        <row r="1053">
          <cell r="Q1053" t="str">
            <v>76895</v>
          </cell>
          <cell r="R1053">
            <v>3895</v>
          </cell>
          <cell r="S1053">
            <v>4554</v>
          </cell>
          <cell r="T1053">
            <v>4690</v>
          </cell>
          <cell r="U1053">
            <v>4815</v>
          </cell>
          <cell r="V1053">
            <v>4596</v>
          </cell>
          <cell r="W1053">
            <v>4925</v>
          </cell>
          <cell r="X1053">
            <v>5606</v>
          </cell>
          <cell r="Y1053">
            <v>5916</v>
          </cell>
          <cell r="Z1053">
            <v>5925</v>
          </cell>
          <cell r="AA1053">
            <v>6110</v>
          </cell>
        </row>
        <row r="1054">
          <cell r="Q1054" t="str">
            <v>81001</v>
          </cell>
          <cell r="R1054">
            <v>9828</v>
          </cell>
          <cell r="S1054">
            <v>10085</v>
          </cell>
          <cell r="T1054">
            <v>10345</v>
          </cell>
          <cell r="U1054">
            <v>10236</v>
          </cell>
          <cell r="V1054">
            <v>14983</v>
          </cell>
          <cell r="W1054">
            <v>6933</v>
          </cell>
          <cell r="X1054">
            <v>16148</v>
          </cell>
          <cell r="Y1054">
            <v>9657</v>
          </cell>
          <cell r="Z1054">
            <v>9446</v>
          </cell>
          <cell r="AA1054">
            <v>9258</v>
          </cell>
        </row>
        <row r="1055">
          <cell r="Q1055" t="str">
            <v>81065</v>
          </cell>
          <cell r="R1055">
            <v>1425</v>
          </cell>
          <cell r="S1055">
            <v>1603</v>
          </cell>
          <cell r="T1055">
            <v>1675</v>
          </cell>
          <cell r="U1055">
            <v>1780</v>
          </cell>
          <cell r="V1055">
            <v>1765</v>
          </cell>
          <cell r="W1055">
            <v>1741</v>
          </cell>
          <cell r="X1055">
            <v>1743</v>
          </cell>
          <cell r="Y1055">
            <v>1798</v>
          </cell>
          <cell r="Z1055">
            <v>1712</v>
          </cell>
          <cell r="AA1055">
            <v>1813</v>
          </cell>
        </row>
        <row r="1056">
          <cell r="Q1056" t="str">
            <v>81220</v>
          </cell>
          <cell r="R1056">
            <v>363</v>
          </cell>
          <cell r="S1056">
            <v>383</v>
          </cell>
          <cell r="T1056">
            <v>363</v>
          </cell>
          <cell r="U1056">
            <v>357</v>
          </cell>
          <cell r="V1056">
            <v>302</v>
          </cell>
          <cell r="W1056">
            <v>339</v>
          </cell>
          <cell r="X1056">
            <v>398</v>
          </cell>
          <cell r="Y1056">
            <v>391</v>
          </cell>
          <cell r="Z1056">
            <v>415</v>
          </cell>
          <cell r="AA1056">
            <v>420</v>
          </cell>
        </row>
        <row r="1057">
          <cell r="Q1057" t="str">
            <v>81300</v>
          </cell>
          <cell r="R1057">
            <v>948</v>
          </cell>
          <cell r="S1057">
            <v>1004</v>
          </cell>
          <cell r="T1057">
            <v>1039</v>
          </cell>
          <cell r="U1057">
            <v>1105</v>
          </cell>
          <cell r="V1057">
            <v>2856</v>
          </cell>
          <cell r="W1057">
            <v>1021</v>
          </cell>
          <cell r="X1057">
            <v>1046</v>
          </cell>
          <cell r="Y1057">
            <v>1031</v>
          </cell>
          <cell r="Z1057">
            <v>1254</v>
          </cell>
          <cell r="AA1057">
            <v>1276</v>
          </cell>
        </row>
        <row r="1058">
          <cell r="Q1058" t="str">
            <v>81591</v>
          </cell>
          <cell r="R1058">
            <v>153</v>
          </cell>
          <cell r="S1058">
            <v>169</v>
          </cell>
          <cell r="T1058">
            <v>158</v>
          </cell>
          <cell r="U1058">
            <v>30</v>
          </cell>
          <cell r="V1058">
            <v>160</v>
          </cell>
          <cell r="W1058">
            <v>148</v>
          </cell>
          <cell r="X1058">
            <v>201</v>
          </cell>
          <cell r="Y1058">
            <v>199</v>
          </cell>
          <cell r="Z1058">
            <v>153</v>
          </cell>
          <cell r="AA1058">
            <v>242</v>
          </cell>
        </row>
        <row r="1059">
          <cell r="Q1059" t="str">
            <v>81736</v>
          </cell>
          <cell r="R1059">
            <v>4266</v>
          </cell>
          <cell r="S1059">
            <v>4595</v>
          </cell>
          <cell r="T1059">
            <v>4811</v>
          </cell>
          <cell r="U1059">
            <v>4934</v>
          </cell>
          <cell r="V1059">
            <v>2131</v>
          </cell>
          <cell r="W1059">
            <v>5362</v>
          </cell>
          <cell r="X1059">
            <v>5530</v>
          </cell>
          <cell r="Y1059">
            <v>5630</v>
          </cell>
          <cell r="Z1059">
            <v>5763</v>
          </cell>
          <cell r="AA1059">
            <v>5966</v>
          </cell>
        </row>
        <row r="1060">
          <cell r="Q1060" t="str">
            <v>81794</v>
          </cell>
          <cell r="R1060">
            <v>3568</v>
          </cell>
          <cell r="S1060">
            <v>3708</v>
          </cell>
          <cell r="T1060">
            <v>4116</v>
          </cell>
          <cell r="U1060">
            <v>4585</v>
          </cell>
          <cell r="V1060">
            <v>4622</v>
          </cell>
          <cell r="W1060">
            <v>4839</v>
          </cell>
          <cell r="X1060">
            <v>5235</v>
          </cell>
          <cell r="Y1060">
            <v>5656</v>
          </cell>
          <cell r="Z1060">
            <v>5938</v>
          </cell>
          <cell r="AA1060">
            <v>6116</v>
          </cell>
        </row>
        <row r="1061">
          <cell r="Q1061" t="str">
            <v>85001</v>
          </cell>
          <cell r="R1061">
            <v>33323</v>
          </cell>
          <cell r="S1061">
            <v>32209</v>
          </cell>
          <cell r="T1061">
            <v>29925</v>
          </cell>
          <cell r="U1061">
            <v>34536</v>
          </cell>
          <cell r="V1061">
            <v>33879</v>
          </cell>
          <cell r="W1061">
            <v>33112</v>
          </cell>
          <cell r="X1061">
            <v>31940</v>
          </cell>
          <cell r="Y1061">
            <v>31857</v>
          </cell>
          <cell r="Z1061">
            <v>34800</v>
          </cell>
          <cell r="AA1061">
            <v>35406</v>
          </cell>
        </row>
        <row r="1062">
          <cell r="Q1062" t="str">
            <v>85010</v>
          </cell>
          <cell r="R1062">
            <v>2797</v>
          </cell>
          <cell r="S1062">
            <v>2606</v>
          </cell>
          <cell r="T1062">
            <v>7306</v>
          </cell>
          <cell r="U1062">
            <v>3510</v>
          </cell>
          <cell r="V1062">
            <v>2356</v>
          </cell>
          <cell r="W1062">
            <v>3615</v>
          </cell>
          <cell r="X1062">
            <v>4145</v>
          </cell>
          <cell r="Y1062">
            <v>4088</v>
          </cell>
          <cell r="Z1062">
            <v>4299</v>
          </cell>
          <cell r="AA1062">
            <v>4322</v>
          </cell>
        </row>
        <row r="1063">
          <cell r="Q1063" t="str">
            <v>85015</v>
          </cell>
          <cell r="R1063">
            <v>43</v>
          </cell>
          <cell r="S1063">
            <v>42</v>
          </cell>
          <cell r="T1063">
            <v>2</v>
          </cell>
          <cell r="U1063">
            <v>63</v>
          </cell>
          <cell r="V1063">
            <v>59</v>
          </cell>
          <cell r="W1063">
            <v>56</v>
          </cell>
          <cell r="X1063">
            <v>51</v>
          </cell>
          <cell r="Y1063">
            <v>6</v>
          </cell>
          <cell r="Z1063">
            <v>22</v>
          </cell>
          <cell r="AA1063">
            <v>61</v>
          </cell>
        </row>
        <row r="1064">
          <cell r="Q1064" t="str">
            <v>85125</v>
          </cell>
          <cell r="R1064">
            <v>832</v>
          </cell>
          <cell r="S1064">
            <v>382</v>
          </cell>
          <cell r="T1064">
            <v>948</v>
          </cell>
          <cell r="U1064">
            <v>913</v>
          </cell>
          <cell r="V1064">
            <v>836</v>
          </cell>
          <cell r="W1064">
            <v>712</v>
          </cell>
          <cell r="X1064">
            <v>760</v>
          </cell>
          <cell r="Y1064">
            <v>645</v>
          </cell>
          <cell r="Z1064">
            <v>254</v>
          </cell>
          <cell r="AA1064">
            <v>748</v>
          </cell>
        </row>
        <row r="1065">
          <cell r="Q1065" t="str">
            <v>85136</v>
          </cell>
          <cell r="R1065">
            <v>39</v>
          </cell>
          <cell r="S1065">
            <v>38</v>
          </cell>
          <cell r="T1065">
            <v>19</v>
          </cell>
          <cell r="U1065">
            <v>9</v>
          </cell>
          <cell r="V1065">
            <v>16</v>
          </cell>
          <cell r="W1065">
            <v>14</v>
          </cell>
          <cell r="X1065">
            <v>16</v>
          </cell>
          <cell r="Y1065">
            <v>12</v>
          </cell>
          <cell r="Z1065">
            <v>88</v>
          </cell>
          <cell r="AA1065">
            <v>61</v>
          </cell>
        </row>
        <row r="1066">
          <cell r="Q1066" t="str">
            <v>85139</v>
          </cell>
          <cell r="R1066">
            <v>140</v>
          </cell>
          <cell r="S1066">
            <v>274</v>
          </cell>
          <cell r="T1066">
            <v>349</v>
          </cell>
          <cell r="U1066">
            <v>361</v>
          </cell>
          <cell r="V1066">
            <v>379</v>
          </cell>
          <cell r="W1066">
            <v>353</v>
          </cell>
          <cell r="X1066">
            <v>348</v>
          </cell>
          <cell r="Y1066">
            <v>653</v>
          </cell>
          <cell r="Z1066">
            <v>738</v>
          </cell>
          <cell r="AA1066">
            <v>958</v>
          </cell>
        </row>
        <row r="1067">
          <cell r="Q1067" t="str">
            <v>85162</v>
          </cell>
          <cell r="R1067">
            <v>1622</v>
          </cell>
          <cell r="S1067">
            <v>1366</v>
          </cell>
          <cell r="T1067">
            <v>1166</v>
          </cell>
          <cell r="U1067">
            <v>1292</v>
          </cell>
          <cell r="V1067">
            <v>1089</v>
          </cell>
          <cell r="W1067">
            <v>1246</v>
          </cell>
          <cell r="X1067">
            <v>328</v>
          </cell>
          <cell r="Y1067">
            <v>1208</v>
          </cell>
          <cell r="Z1067">
            <v>727</v>
          </cell>
          <cell r="AA1067">
            <v>759</v>
          </cell>
        </row>
        <row r="1068">
          <cell r="Q1068" t="str">
            <v>85225</v>
          </cell>
          <cell r="R1068">
            <v>36</v>
          </cell>
          <cell r="S1068">
            <v>42</v>
          </cell>
          <cell r="T1068">
            <v>40</v>
          </cell>
          <cell r="U1068">
            <v>35</v>
          </cell>
          <cell r="V1068">
            <v>46</v>
          </cell>
          <cell r="W1068">
            <v>40</v>
          </cell>
          <cell r="X1068">
            <v>78</v>
          </cell>
          <cell r="Y1068">
            <v>57</v>
          </cell>
          <cell r="Z1068">
            <v>53</v>
          </cell>
          <cell r="AA1068">
            <v>54</v>
          </cell>
        </row>
        <row r="1069">
          <cell r="Q1069" t="str">
            <v>85230</v>
          </cell>
          <cell r="R1069">
            <v>123</v>
          </cell>
          <cell r="S1069">
            <v>123</v>
          </cell>
          <cell r="T1069">
            <v>290</v>
          </cell>
          <cell r="U1069">
            <v>424</v>
          </cell>
          <cell r="V1069">
            <v>199</v>
          </cell>
          <cell r="W1069">
            <v>229</v>
          </cell>
          <cell r="X1069">
            <v>281</v>
          </cell>
          <cell r="Y1069">
            <v>478</v>
          </cell>
          <cell r="Z1069">
            <v>499</v>
          </cell>
          <cell r="AA1069">
            <v>453</v>
          </cell>
        </row>
        <row r="1070">
          <cell r="Q1070" t="str">
            <v>85250</v>
          </cell>
          <cell r="R1070">
            <v>1484</v>
          </cell>
          <cell r="S1070">
            <v>2019</v>
          </cell>
          <cell r="T1070">
            <v>2425</v>
          </cell>
          <cell r="U1070">
            <v>2308</v>
          </cell>
          <cell r="V1070">
            <v>1759</v>
          </cell>
          <cell r="W1070">
            <v>1679</v>
          </cell>
          <cell r="X1070">
            <v>1622</v>
          </cell>
          <cell r="Y1070">
            <v>1708</v>
          </cell>
          <cell r="Z1070">
            <v>1795</v>
          </cell>
          <cell r="AA1070">
            <v>2084</v>
          </cell>
        </row>
        <row r="1071">
          <cell r="Q1071" t="str">
            <v>85263</v>
          </cell>
          <cell r="R1071">
            <v>155</v>
          </cell>
          <cell r="S1071">
            <v>152</v>
          </cell>
          <cell r="T1071">
            <v>179</v>
          </cell>
          <cell r="U1071">
            <v>160</v>
          </cell>
          <cell r="V1071">
            <v>253</v>
          </cell>
          <cell r="W1071">
            <v>149</v>
          </cell>
          <cell r="X1071">
            <v>207</v>
          </cell>
          <cell r="Y1071">
            <v>190</v>
          </cell>
          <cell r="Z1071">
            <v>201</v>
          </cell>
          <cell r="AA1071">
            <v>177</v>
          </cell>
        </row>
        <row r="1072">
          <cell r="Q1072" t="str">
            <v>85279</v>
          </cell>
          <cell r="R1072">
            <v>3</v>
          </cell>
          <cell r="S1072">
            <v>4</v>
          </cell>
          <cell r="T1072">
            <v>4</v>
          </cell>
          <cell r="U1072">
            <v>4</v>
          </cell>
          <cell r="V1072">
            <v>3</v>
          </cell>
          <cell r="W1072">
            <v>2</v>
          </cell>
          <cell r="X1072">
            <v>1</v>
          </cell>
          <cell r="Y1072">
            <v>1</v>
          </cell>
          <cell r="Z1072">
            <v>6</v>
          </cell>
          <cell r="AA1072">
            <v>18</v>
          </cell>
        </row>
        <row r="1073">
          <cell r="Q1073" t="str">
            <v>85300</v>
          </cell>
          <cell r="R1073">
            <v>11</v>
          </cell>
          <cell r="S1073">
            <v>9</v>
          </cell>
          <cell r="T1073">
            <v>9</v>
          </cell>
          <cell r="U1073">
            <v>3</v>
          </cell>
          <cell r="V1073">
            <v>3</v>
          </cell>
          <cell r="W1073">
            <v>11</v>
          </cell>
          <cell r="X1073">
            <v>20</v>
          </cell>
          <cell r="Y1073">
            <v>23</v>
          </cell>
          <cell r="Z1073">
            <v>1</v>
          </cell>
          <cell r="AA1073">
            <v>7</v>
          </cell>
        </row>
        <row r="1074">
          <cell r="Q1074" t="str">
            <v>85315</v>
          </cell>
          <cell r="R1074">
            <v>104</v>
          </cell>
          <cell r="S1074">
            <v>117</v>
          </cell>
          <cell r="T1074">
            <v>110</v>
          </cell>
          <cell r="U1074">
            <v>66</v>
          </cell>
          <cell r="V1074">
            <v>110</v>
          </cell>
          <cell r="W1074">
            <v>116</v>
          </cell>
          <cell r="X1074">
            <v>119</v>
          </cell>
          <cell r="Y1074">
            <v>120</v>
          </cell>
          <cell r="Z1074">
            <v>131</v>
          </cell>
          <cell r="AA1074">
            <v>125</v>
          </cell>
        </row>
        <row r="1075">
          <cell r="Q1075" t="str">
            <v>85325</v>
          </cell>
          <cell r="R1075">
            <v>314</v>
          </cell>
          <cell r="S1075">
            <v>312</v>
          </cell>
          <cell r="T1075">
            <v>320</v>
          </cell>
          <cell r="U1075">
            <v>333</v>
          </cell>
          <cell r="V1075">
            <v>330</v>
          </cell>
          <cell r="W1075">
            <v>134</v>
          </cell>
          <cell r="X1075">
            <v>114</v>
          </cell>
          <cell r="Y1075">
            <v>100</v>
          </cell>
          <cell r="Z1075">
            <v>182</v>
          </cell>
          <cell r="AA1075">
            <v>146</v>
          </cell>
        </row>
        <row r="1076">
          <cell r="Q1076" t="str">
            <v>85400</v>
          </cell>
          <cell r="R1076">
            <v>30</v>
          </cell>
          <cell r="S1076">
            <v>29</v>
          </cell>
          <cell r="T1076">
            <v>30</v>
          </cell>
          <cell r="U1076">
            <v>21</v>
          </cell>
          <cell r="V1076">
            <v>16</v>
          </cell>
          <cell r="W1076">
            <v>16</v>
          </cell>
          <cell r="X1076">
            <v>66</v>
          </cell>
          <cell r="Y1076">
            <v>20</v>
          </cell>
          <cell r="Z1076">
            <v>22</v>
          </cell>
          <cell r="AA1076">
            <v>22</v>
          </cell>
        </row>
        <row r="1077">
          <cell r="Q1077" t="str">
            <v>85410</v>
          </cell>
          <cell r="R1077">
            <v>1369</v>
          </cell>
          <cell r="S1077">
            <v>1352</v>
          </cell>
          <cell r="T1077">
            <v>2069</v>
          </cell>
          <cell r="U1077">
            <v>2163</v>
          </cell>
          <cell r="V1077">
            <v>2101</v>
          </cell>
          <cell r="W1077">
            <v>2036</v>
          </cell>
          <cell r="X1077">
            <v>1981</v>
          </cell>
          <cell r="Y1077">
            <v>1916</v>
          </cell>
          <cell r="Z1077">
            <v>2647</v>
          </cell>
          <cell r="AA1077">
            <v>1860</v>
          </cell>
        </row>
        <row r="1078">
          <cell r="Q1078" t="str">
            <v>85430</v>
          </cell>
          <cell r="R1078">
            <v>515</v>
          </cell>
          <cell r="S1078">
            <v>515</v>
          </cell>
          <cell r="T1078">
            <v>533</v>
          </cell>
          <cell r="U1078">
            <v>515</v>
          </cell>
          <cell r="V1078">
            <v>545</v>
          </cell>
          <cell r="W1078">
            <v>331</v>
          </cell>
          <cell r="X1078">
            <v>352</v>
          </cell>
          <cell r="Y1078">
            <v>353</v>
          </cell>
          <cell r="Z1078">
            <v>356</v>
          </cell>
          <cell r="AA1078">
            <v>373</v>
          </cell>
        </row>
        <row r="1079">
          <cell r="Q1079" t="str">
            <v>85440</v>
          </cell>
          <cell r="R1079">
            <v>3295</v>
          </cell>
          <cell r="S1079">
            <v>3245</v>
          </cell>
          <cell r="T1079">
            <v>2787</v>
          </cell>
          <cell r="U1079">
            <v>3189</v>
          </cell>
          <cell r="V1079">
            <v>2381</v>
          </cell>
          <cell r="W1079">
            <v>3351</v>
          </cell>
          <cell r="X1079">
            <v>2067</v>
          </cell>
          <cell r="Y1079">
            <v>3242</v>
          </cell>
          <cell r="Z1079">
            <v>6159</v>
          </cell>
          <cell r="AA1079">
            <v>2017</v>
          </cell>
        </row>
        <row r="1080">
          <cell r="Q1080" t="str">
            <v>86001</v>
          </cell>
          <cell r="R1080">
            <v>2789</v>
          </cell>
          <cell r="S1080">
            <v>2710</v>
          </cell>
          <cell r="T1080">
            <v>2591</v>
          </cell>
          <cell r="U1080">
            <v>2546</v>
          </cell>
          <cell r="V1080">
            <v>2473</v>
          </cell>
          <cell r="W1080">
            <v>2332</v>
          </cell>
          <cell r="X1080">
            <v>2263</v>
          </cell>
          <cell r="Y1080">
            <v>2475</v>
          </cell>
          <cell r="Z1080">
            <v>2309</v>
          </cell>
          <cell r="AA1080">
            <v>3040</v>
          </cell>
        </row>
        <row r="1081">
          <cell r="Q1081" t="str">
            <v>86219</v>
          </cell>
          <cell r="R1081">
            <v>124</v>
          </cell>
          <cell r="S1081">
            <v>134</v>
          </cell>
          <cell r="T1081">
            <v>134</v>
          </cell>
          <cell r="U1081">
            <v>37</v>
          </cell>
          <cell r="V1081">
            <v>195</v>
          </cell>
          <cell r="W1081">
            <v>183</v>
          </cell>
          <cell r="X1081">
            <v>181</v>
          </cell>
          <cell r="Y1081">
            <v>182</v>
          </cell>
          <cell r="Z1081">
            <v>171</v>
          </cell>
          <cell r="AA1081">
            <v>118</v>
          </cell>
        </row>
        <row r="1082">
          <cell r="Q1082" t="str">
            <v>86320</v>
          </cell>
          <cell r="R1082">
            <v>1754</v>
          </cell>
          <cell r="S1082">
            <v>1889</v>
          </cell>
          <cell r="T1082">
            <v>2090</v>
          </cell>
          <cell r="U1082">
            <v>2207</v>
          </cell>
          <cell r="V1082">
            <v>1986</v>
          </cell>
          <cell r="W1082">
            <v>2199</v>
          </cell>
          <cell r="X1082">
            <v>1883</v>
          </cell>
          <cell r="Y1082">
            <v>2001</v>
          </cell>
          <cell r="Z1082">
            <v>1797</v>
          </cell>
          <cell r="AA1082">
            <v>1715</v>
          </cell>
        </row>
        <row r="1083">
          <cell r="Q1083" t="str">
            <v>86568</v>
          </cell>
          <cell r="R1083">
            <v>15862</v>
          </cell>
          <cell r="S1083">
            <v>2546</v>
          </cell>
          <cell r="T1083">
            <v>2391</v>
          </cell>
          <cell r="U1083">
            <v>2333</v>
          </cell>
          <cell r="V1083">
            <v>1413</v>
          </cell>
          <cell r="W1083">
            <v>1310</v>
          </cell>
          <cell r="X1083">
            <v>1086</v>
          </cell>
          <cell r="Y1083">
            <v>973</v>
          </cell>
          <cell r="Z1083">
            <v>875</v>
          </cell>
          <cell r="AA1083">
            <v>771</v>
          </cell>
        </row>
        <row r="1084">
          <cell r="Q1084" t="str">
            <v>86569</v>
          </cell>
          <cell r="R1084">
            <v>952</v>
          </cell>
          <cell r="S1084">
            <v>938</v>
          </cell>
          <cell r="T1084">
            <v>877</v>
          </cell>
          <cell r="U1084">
            <v>843</v>
          </cell>
          <cell r="V1084">
            <v>107</v>
          </cell>
          <cell r="W1084">
            <v>89</v>
          </cell>
          <cell r="X1084">
            <v>74</v>
          </cell>
          <cell r="Y1084">
            <v>65</v>
          </cell>
          <cell r="Z1084">
            <v>46</v>
          </cell>
          <cell r="AA1084">
            <v>40</v>
          </cell>
        </row>
        <row r="1085">
          <cell r="Q1085" t="str">
            <v>86571</v>
          </cell>
          <cell r="R1085">
            <v>98</v>
          </cell>
          <cell r="S1085">
            <v>107</v>
          </cell>
          <cell r="T1085">
            <v>116</v>
          </cell>
          <cell r="U1085">
            <v>121</v>
          </cell>
          <cell r="V1085">
            <v>102</v>
          </cell>
          <cell r="W1085">
            <v>113</v>
          </cell>
          <cell r="X1085">
            <v>101</v>
          </cell>
          <cell r="Y1085">
            <v>98</v>
          </cell>
          <cell r="Z1085">
            <v>90</v>
          </cell>
          <cell r="AA1085">
            <v>74</v>
          </cell>
        </row>
        <row r="1086">
          <cell r="Q1086" t="str">
            <v>86573</v>
          </cell>
          <cell r="R1086">
            <v>44</v>
          </cell>
          <cell r="S1086">
            <v>39</v>
          </cell>
          <cell r="T1086">
            <v>22</v>
          </cell>
          <cell r="U1086">
            <v>361</v>
          </cell>
          <cell r="V1086">
            <v>392</v>
          </cell>
          <cell r="W1086">
            <v>328</v>
          </cell>
          <cell r="X1086">
            <v>316</v>
          </cell>
          <cell r="Y1086">
            <v>272</v>
          </cell>
          <cell r="Z1086">
            <v>157</v>
          </cell>
          <cell r="AA1086">
            <v>390</v>
          </cell>
        </row>
        <row r="1087">
          <cell r="Q1087" t="str">
            <v>86749</v>
          </cell>
          <cell r="R1087">
            <v>608</v>
          </cell>
          <cell r="S1087">
            <v>319</v>
          </cell>
          <cell r="T1087">
            <v>1147</v>
          </cell>
          <cell r="U1087">
            <v>1535</v>
          </cell>
          <cell r="V1087">
            <v>489</v>
          </cell>
          <cell r="W1087">
            <v>463</v>
          </cell>
          <cell r="X1087">
            <v>462</v>
          </cell>
          <cell r="Y1087">
            <v>466</v>
          </cell>
          <cell r="Z1087">
            <v>443</v>
          </cell>
          <cell r="AA1087">
            <v>310</v>
          </cell>
        </row>
        <row r="1088">
          <cell r="Q1088" t="str">
            <v>86755</v>
          </cell>
          <cell r="R1088">
            <v>212</v>
          </cell>
          <cell r="S1088">
            <v>211</v>
          </cell>
          <cell r="T1088">
            <v>127</v>
          </cell>
          <cell r="U1088">
            <v>115</v>
          </cell>
          <cell r="V1088">
            <v>81</v>
          </cell>
          <cell r="W1088">
            <v>79</v>
          </cell>
          <cell r="X1088">
            <v>78</v>
          </cell>
          <cell r="Y1088">
            <v>78</v>
          </cell>
          <cell r="Z1088">
            <v>74</v>
          </cell>
          <cell r="AA1088">
            <v>104</v>
          </cell>
        </row>
        <row r="1089">
          <cell r="Q1089" t="str">
            <v>86757</v>
          </cell>
          <cell r="R1089">
            <v>322</v>
          </cell>
          <cell r="S1089">
            <v>396</v>
          </cell>
          <cell r="T1089">
            <v>452</v>
          </cell>
          <cell r="U1089">
            <v>479</v>
          </cell>
          <cell r="V1089">
            <v>358</v>
          </cell>
          <cell r="W1089">
            <v>491</v>
          </cell>
          <cell r="X1089">
            <v>448</v>
          </cell>
          <cell r="Y1089">
            <v>464</v>
          </cell>
          <cell r="Z1089">
            <v>308</v>
          </cell>
          <cell r="AA1089">
            <v>213</v>
          </cell>
        </row>
        <row r="1090">
          <cell r="Q1090" t="str">
            <v>86760</v>
          </cell>
          <cell r="R1090">
            <v>215</v>
          </cell>
          <cell r="S1090">
            <v>225</v>
          </cell>
          <cell r="T1090">
            <v>221</v>
          </cell>
          <cell r="U1090">
            <v>279</v>
          </cell>
          <cell r="V1090">
            <v>201</v>
          </cell>
          <cell r="W1090">
            <v>197</v>
          </cell>
          <cell r="X1090">
            <v>196</v>
          </cell>
          <cell r="Y1090">
            <v>203</v>
          </cell>
          <cell r="Z1090">
            <v>154</v>
          </cell>
          <cell r="AA1090">
            <v>238</v>
          </cell>
        </row>
        <row r="1091">
          <cell r="Q1091" t="str">
            <v>86865</v>
          </cell>
          <cell r="R1091">
            <v>1128</v>
          </cell>
          <cell r="S1091">
            <v>1147</v>
          </cell>
          <cell r="T1091">
            <v>1902</v>
          </cell>
          <cell r="U1091">
            <v>1917</v>
          </cell>
          <cell r="V1091">
            <v>1902</v>
          </cell>
          <cell r="W1091">
            <v>1872</v>
          </cell>
          <cell r="X1091">
            <v>1754</v>
          </cell>
          <cell r="Y1091">
            <v>1715</v>
          </cell>
          <cell r="Z1091">
            <v>1460</v>
          </cell>
          <cell r="AA1091">
            <v>1318</v>
          </cell>
        </row>
        <row r="1092">
          <cell r="Q1092" t="str">
            <v>86885</v>
          </cell>
          <cell r="R1092">
            <v>298</v>
          </cell>
          <cell r="S1092">
            <v>287</v>
          </cell>
          <cell r="T1092">
            <v>309</v>
          </cell>
          <cell r="U1092">
            <v>301</v>
          </cell>
          <cell r="V1092">
            <v>281</v>
          </cell>
          <cell r="W1092">
            <v>287</v>
          </cell>
          <cell r="X1092">
            <v>279</v>
          </cell>
          <cell r="Y1092">
            <v>285</v>
          </cell>
          <cell r="Z1092">
            <v>316</v>
          </cell>
          <cell r="AA1092">
            <v>334</v>
          </cell>
        </row>
        <row r="1093">
          <cell r="Q1093" t="str">
            <v>88001</v>
          </cell>
          <cell r="R1093">
            <v>3797</v>
          </cell>
          <cell r="S1093">
            <v>4055</v>
          </cell>
          <cell r="T1093">
            <v>3689</v>
          </cell>
          <cell r="U1093">
            <v>3499</v>
          </cell>
          <cell r="V1093">
            <v>3617</v>
          </cell>
          <cell r="W1093">
            <v>3438</v>
          </cell>
          <cell r="X1093">
            <v>4776</v>
          </cell>
          <cell r="Y1093">
            <v>6988</v>
          </cell>
          <cell r="Z1093">
            <v>8129</v>
          </cell>
          <cell r="AA1093">
            <v>8932</v>
          </cell>
        </row>
        <row r="1094">
          <cell r="Q1094" t="str">
            <v>88564</v>
          </cell>
          <cell r="R1094">
            <v>1</v>
          </cell>
          <cell r="S1094">
            <v>1</v>
          </cell>
          <cell r="T1094">
            <v>1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</row>
        <row r="1095">
          <cell r="Q1095" t="str">
            <v>91001</v>
          </cell>
          <cell r="R1095">
            <v>780</v>
          </cell>
          <cell r="S1095">
            <v>736</v>
          </cell>
          <cell r="T1095">
            <v>576</v>
          </cell>
          <cell r="U1095">
            <v>500</v>
          </cell>
          <cell r="V1095">
            <v>386</v>
          </cell>
          <cell r="W1095">
            <v>425</v>
          </cell>
          <cell r="X1095">
            <v>528</v>
          </cell>
          <cell r="Y1095">
            <v>443</v>
          </cell>
          <cell r="Z1095">
            <v>990</v>
          </cell>
          <cell r="AA1095">
            <v>955</v>
          </cell>
        </row>
        <row r="1096">
          <cell r="Q1096" t="str">
            <v>91263</v>
          </cell>
          <cell r="R1096">
            <v>4</v>
          </cell>
          <cell r="S1096">
            <v>0</v>
          </cell>
          <cell r="T1096">
            <v>2</v>
          </cell>
          <cell r="U1096">
            <v>5</v>
          </cell>
          <cell r="V1096">
            <v>1</v>
          </cell>
          <cell r="W1096">
            <v>4</v>
          </cell>
          <cell r="X1096">
            <v>3</v>
          </cell>
          <cell r="Y1096">
            <v>0</v>
          </cell>
          <cell r="Z1096">
            <v>2</v>
          </cell>
          <cell r="AA1096">
            <v>7</v>
          </cell>
        </row>
        <row r="1097">
          <cell r="Q1097" t="str">
            <v>91405</v>
          </cell>
          <cell r="R1097">
            <v>67</v>
          </cell>
          <cell r="S1097">
            <v>62</v>
          </cell>
          <cell r="T1097">
            <v>61</v>
          </cell>
          <cell r="U1097">
            <v>26</v>
          </cell>
          <cell r="V1097">
            <v>0</v>
          </cell>
          <cell r="W1097">
            <v>65</v>
          </cell>
          <cell r="X1097">
            <v>69</v>
          </cell>
          <cell r="Y1097">
            <v>68</v>
          </cell>
          <cell r="Z1097">
            <v>15</v>
          </cell>
          <cell r="AA1097">
            <v>57</v>
          </cell>
        </row>
        <row r="1098">
          <cell r="Q1098" t="str">
            <v>91430</v>
          </cell>
          <cell r="R1098">
            <v>227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</row>
        <row r="1099">
          <cell r="Q1099" t="str">
            <v>91530</v>
          </cell>
          <cell r="R1099">
            <v>0</v>
          </cell>
          <cell r="S1099">
            <v>0</v>
          </cell>
          <cell r="T1099">
            <v>1</v>
          </cell>
          <cell r="U1099">
            <v>1</v>
          </cell>
          <cell r="V1099">
            <v>0</v>
          </cell>
          <cell r="W1099">
            <v>0</v>
          </cell>
          <cell r="X1099">
            <v>0</v>
          </cell>
          <cell r="Y1099">
            <v>1</v>
          </cell>
          <cell r="Z1099">
            <v>0</v>
          </cell>
          <cell r="AA1099">
            <v>2</v>
          </cell>
        </row>
        <row r="1100">
          <cell r="Q1100" t="str">
            <v>91536</v>
          </cell>
          <cell r="R1100">
            <v>2</v>
          </cell>
          <cell r="S1100">
            <v>1</v>
          </cell>
          <cell r="T1100">
            <v>2</v>
          </cell>
          <cell r="U1100">
            <v>0</v>
          </cell>
          <cell r="V1100">
            <v>2</v>
          </cell>
          <cell r="W1100">
            <v>1</v>
          </cell>
          <cell r="X1100">
            <v>1</v>
          </cell>
          <cell r="Y1100">
            <v>3</v>
          </cell>
          <cell r="Z1100">
            <v>3</v>
          </cell>
          <cell r="AA1100">
            <v>4</v>
          </cell>
        </row>
        <row r="1101">
          <cell r="Q1101" t="str">
            <v>91540</v>
          </cell>
          <cell r="R1101">
            <v>3</v>
          </cell>
          <cell r="S1101">
            <v>1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1</v>
          </cell>
          <cell r="AA1101">
            <v>1</v>
          </cell>
        </row>
        <row r="1102">
          <cell r="Q1102" t="str">
            <v>91798</v>
          </cell>
          <cell r="R1102">
            <v>18</v>
          </cell>
          <cell r="S1102">
            <v>16</v>
          </cell>
          <cell r="T1102">
            <v>17</v>
          </cell>
          <cell r="U1102">
            <v>7</v>
          </cell>
          <cell r="V1102">
            <v>16</v>
          </cell>
          <cell r="W1102">
            <v>21</v>
          </cell>
          <cell r="X1102">
            <v>16</v>
          </cell>
          <cell r="Y1102">
            <v>20</v>
          </cell>
          <cell r="Z1102">
            <v>14</v>
          </cell>
          <cell r="AA1102">
            <v>19</v>
          </cell>
        </row>
        <row r="1103">
          <cell r="Q1103" t="str">
            <v>94001</v>
          </cell>
          <cell r="R1103">
            <v>1403</v>
          </cell>
          <cell r="S1103">
            <v>1205</v>
          </cell>
          <cell r="T1103">
            <v>1043</v>
          </cell>
          <cell r="U1103">
            <v>848</v>
          </cell>
          <cell r="V1103">
            <v>642</v>
          </cell>
          <cell r="W1103">
            <v>709</v>
          </cell>
          <cell r="X1103">
            <v>787</v>
          </cell>
          <cell r="Y1103">
            <v>685</v>
          </cell>
          <cell r="Z1103">
            <v>696</v>
          </cell>
          <cell r="AA1103">
            <v>606</v>
          </cell>
        </row>
        <row r="1104">
          <cell r="Q1104" t="str">
            <v>94343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10</v>
          </cell>
          <cell r="Z1104">
            <v>15</v>
          </cell>
          <cell r="AA1104">
            <v>0</v>
          </cell>
        </row>
        <row r="1105">
          <cell r="Q1105" t="str">
            <v>94883</v>
          </cell>
          <cell r="R1105">
            <v>13</v>
          </cell>
          <cell r="S1105">
            <v>14</v>
          </cell>
          <cell r="T1105">
            <v>12</v>
          </cell>
          <cell r="U1105">
            <v>9</v>
          </cell>
          <cell r="V1105">
            <v>23</v>
          </cell>
          <cell r="W1105">
            <v>21</v>
          </cell>
          <cell r="X1105">
            <v>22</v>
          </cell>
          <cell r="Y1105">
            <v>22</v>
          </cell>
          <cell r="Z1105">
            <v>34</v>
          </cell>
          <cell r="AA1105">
            <v>19</v>
          </cell>
        </row>
        <row r="1106">
          <cell r="Q1106" t="str">
            <v>94886</v>
          </cell>
          <cell r="R1106">
            <v>16</v>
          </cell>
          <cell r="S1106">
            <v>18</v>
          </cell>
          <cell r="T1106">
            <v>11</v>
          </cell>
          <cell r="U1106">
            <v>8</v>
          </cell>
          <cell r="V1106">
            <v>10</v>
          </cell>
          <cell r="W1106">
            <v>10</v>
          </cell>
          <cell r="X1106">
            <v>11</v>
          </cell>
          <cell r="Y1106">
            <v>8</v>
          </cell>
          <cell r="Z1106">
            <v>15</v>
          </cell>
          <cell r="AA1106">
            <v>18</v>
          </cell>
        </row>
        <row r="1107">
          <cell r="Q1107" t="str">
            <v>95001</v>
          </cell>
          <cell r="R1107">
            <v>1911</v>
          </cell>
          <cell r="S1107">
            <v>1745</v>
          </cell>
          <cell r="T1107">
            <v>1595</v>
          </cell>
          <cell r="U1107">
            <v>1540</v>
          </cell>
          <cell r="V1107">
            <v>1481</v>
          </cell>
          <cell r="W1107">
            <v>1406</v>
          </cell>
          <cell r="X1107">
            <v>1322</v>
          </cell>
          <cell r="Y1107">
            <v>1164</v>
          </cell>
          <cell r="Z1107">
            <v>1039</v>
          </cell>
          <cell r="AA1107">
            <v>976</v>
          </cell>
        </row>
        <row r="1108">
          <cell r="Q1108" t="str">
            <v>95015</v>
          </cell>
          <cell r="R1108">
            <v>292</v>
          </cell>
          <cell r="S1108">
            <v>309</v>
          </cell>
          <cell r="T1108">
            <v>318</v>
          </cell>
          <cell r="U1108">
            <v>297</v>
          </cell>
          <cell r="V1108">
            <v>303</v>
          </cell>
          <cell r="W1108">
            <v>217</v>
          </cell>
          <cell r="X1108">
            <v>198</v>
          </cell>
          <cell r="Y1108">
            <v>240</v>
          </cell>
          <cell r="Z1108">
            <v>226</v>
          </cell>
          <cell r="AA1108">
            <v>229</v>
          </cell>
        </row>
        <row r="1109">
          <cell r="Q1109" t="str">
            <v>95025</v>
          </cell>
          <cell r="R1109">
            <v>73</v>
          </cell>
          <cell r="S1109">
            <v>95</v>
          </cell>
          <cell r="T1109">
            <v>110</v>
          </cell>
          <cell r="U1109">
            <v>108</v>
          </cell>
          <cell r="V1109">
            <v>136</v>
          </cell>
          <cell r="W1109">
            <v>16</v>
          </cell>
          <cell r="X1109">
            <v>34</v>
          </cell>
          <cell r="Y1109">
            <v>66</v>
          </cell>
          <cell r="Z1109">
            <v>75</v>
          </cell>
          <cell r="AA1109">
            <v>82</v>
          </cell>
        </row>
        <row r="1110">
          <cell r="Q1110" t="str">
            <v>95200</v>
          </cell>
          <cell r="R1110">
            <v>147</v>
          </cell>
          <cell r="S1110">
            <v>146</v>
          </cell>
          <cell r="T1110">
            <v>166</v>
          </cell>
          <cell r="U1110">
            <v>168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</row>
        <row r="1111">
          <cell r="Q1111" t="str">
            <v>97001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1</v>
          </cell>
          <cell r="X1111">
            <v>1</v>
          </cell>
          <cell r="Y1111">
            <v>8</v>
          </cell>
          <cell r="Z1111">
            <v>6</v>
          </cell>
          <cell r="AA1111">
            <v>8</v>
          </cell>
        </row>
        <row r="1112">
          <cell r="Q1112" t="str">
            <v>99001</v>
          </cell>
          <cell r="R1112">
            <v>1338</v>
          </cell>
          <cell r="S1112">
            <v>1237</v>
          </cell>
          <cell r="T1112">
            <v>1180</v>
          </cell>
          <cell r="U1112">
            <v>1059</v>
          </cell>
          <cell r="V1112">
            <v>868</v>
          </cell>
          <cell r="W1112">
            <v>906</v>
          </cell>
          <cell r="X1112">
            <v>812</v>
          </cell>
          <cell r="Y1112">
            <v>884</v>
          </cell>
          <cell r="Z1112">
            <v>917</v>
          </cell>
          <cell r="AA1112">
            <v>786</v>
          </cell>
        </row>
        <row r="1113">
          <cell r="Q1113" t="str">
            <v>99524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10</v>
          </cell>
          <cell r="Z1113">
            <v>15</v>
          </cell>
          <cell r="AA1113">
            <v>0</v>
          </cell>
        </row>
        <row r="1114">
          <cell r="Q1114" t="str">
            <v>99624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10</v>
          </cell>
          <cell r="Z1114">
            <v>15</v>
          </cell>
          <cell r="AA1114">
            <v>0</v>
          </cell>
        </row>
        <row r="1115">
          <cell r="Q1115" t="str">
            <v>99773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15</v>
          </cell>
          <cell r="Z1115">
            <v>20</v>
          </cell>
          <cell r="AA1115">
            <v>0</v>
          </cell>
        </row>
        <row r="1116">
          <cell r="R1116">
            <v>7554604</v>
          </cell>
          <cell r="S1116">
            <v>7703599</v>
          </cell>
          <cell r="T1116">
            <v>7751301</v>
          </cell>
          <cell r="U1116">
            <v>7829014</v>
          </cell>
          <cell r="V1116">
            <v>8021302</v>
          </cell>
          <cell r="W1116">
            <v>7981451</v>
          </cell>
          <cell r="X1116">
            <v>8094692</v>
          </cell>
          <cell r="Y1116">
            <v>8170619</v>
          </cell>
          <cell r="Z1116">
            <v>8274208</v>
          </cell>
          <cell r="AA1116">
            <v>8168530</v>
          </cell>
        </row>
      </sheetData>
      <sheetData sheetId="2" refreshError="1"/>
      <sheetData sheetId="3">
        <row r="6">
          <cell r="B6" t="str">
            <v>&lt;=1.000</v>
          </cell>
          <cell r="C6" t="str">
            <v>&gt;1.000-&lt;=2.000</v>
          </cell>
          <cell r="D6" t="str">
            <v>&gt;10.000-&lt;=20.000</v>
          </cell>
          <cell r="E6" t="str">
            <v>&gt;2.000-&lt;=5.000</v>
          </cell>
          <cell r="F6" t="str">
            <v>&gt;20.000-&lt;=30.000</v>
          </cell>
          <cell r="G6" t="str">
            <v>&gt;30.000-&lt;=40.000</v>
          </cell>
          <cell r="H6" t="str">
            <v>&gt;5.000-&lt;=10.000</v>
          </cell>
          <cell r="I6" t="str">
            <v>&gt;50.000-&lt;=60.000</v>
          </cell>
          <cell r="J6" t="str">
            <v>&gt;60.000-&lt;=70.000</v>
          </cell>
          <cell r="K6" t="str">
            <v>&gt;90.000-&lt;=100.000</v>
          </cell>
          <cell r="L6" t="str">
            <v>COMCEL</v>
          </cell>
          <cell r="M6" t="str">
            <v>DIRECTV</v>
          </cell>
          <cell r="N6" t="str">
            <v>EDATEL</v>
          </cell>
          <cell r="O6" t="str">
            <v>ETB</v>
          </cell>
          <cell r="P6" t="str">
            <v>HV TV</v>
          </cell>
          <cell r="Q6" t="str">
            <v>MOVISTAR</v>
          </cell>
          <cell r="R6" t="str">
            <v>UNE</v>
          </cell>
          <cell r="S6" t="str">
            <v>Total general</v>
          </cell>
        </row>
        <row r="7">
          <cell r="B7">
            <v>3030</v>
          </cell>
          <cell r="C7">
            <v>3066</v>
          </cell>
          <cell r="D7">
            <v>28603</v>
          </cell>
          <cell r="E7">
            <v>3872</v>
          </cell>
          <cell r="F7">
            <v>28</v>
          </cell>
          <cell r="L7">
            <v>190028</v>
          </cell>
          <cell r="M7">
            <v>3566</v>
          </cell>
          <cell r="N7">
            <v>1</v>
          </cell>
          <cell r="P7">
            <v>1083</v>
          </cell>
          <cell r="Q7">
            <v>43424</v>
          </cell>
          <cell r="R7">
            <v>415849</v>
          </cell>
        </row>
        <row r="8">
          <cell r="B8">
            <v>2</v>
          </cell>
          <cell r="C8">
            <v>1250</v>
          </cell>
          <cell r="F8">
            <v>9</v>
          </cell>
          <cell r="G8">
            <v>176</v>
          </cell>
          <cell r="N8">
            <v>782</v>
          </cell>
          <cell r="R8">
            <v>1</v>
          </cell>
        </row>
        <row r="9">
          <cell r="F9">
            <v>16</v>
          </cell>
          <cell r="N9">
            <v>116</v>
          </cell>
        </row>
        <row r="10">
          <cell r="B10">
            <v>523</v>
          </cell>
          <cell r="F10">
            <v>4</v>
          </cell>
          <cell r="N10">
            <v>68</v>
          </cell>
        </row>
        <row r="11">
          <cell r="B11">
            <v>722</v>
          </cell>
          <cell r="F11">
            <v>940</v>
          </cell>
          <cell r="G11">
            <v>391</v>
          </cell>
          <cell r="L11">
            <v>12</v>
          </cell>
          <cell r="N11">
            <v>1095</v>
          </cell>
        </row>
        <row r="12">
          <cell r="B12">
            <v>46</v>
          </cell>
          <cell r="F12">
            <v>267</v>
          </cell>
          <cell r="G12">
            <v>308</v>
          </cell>
          <cell r="N12">
            <v>631</v>
          </cell>
        </row>
        <row r="13">
          <cell r="B13">
            <v>271</v>
          </cell>
          <cell r="F13">
            <v>384</v>
          </cell>
          <cell r="G13">
            <v>532</v>
          </cell>
          <cell r="N13">
            <v>2823</v>
          </cell>
        </row>
        <row r="14">
          <cell r="B14">
            <v>288</v>
          </cell>
          <cell r="G14">
            <v>143</v>
          </cell>
          <cell r="L14">
            <v>5</v>
          </cell>
          <cell r="N14">
            <v>96</v>
          </cell>
          <cell r="R14">
            <v>1</v>
          </cell>
        </row>
        <row r="15">
          <cell r="C15">
            <v>1</v>
          </cell>
          <cell r="F15">
            <v>11</v>
          </cell>
          <cell r="N15">
            <v>372</v>
          </cell>
        </row>
        <row r="16">
          <cell r="C16">
            <v>660</v>
          </cell>
          <cell r="F16">
            <v>383</v>
          </cell>
          <cell r="L16">
            <v>1</v>
          </cell>
          <cell r="N16">
            <v>742</v>
          </cell>
        </row>
        <row r="17">
          <cell r="B17">
            <v>148</v>
          </cell>
          <cell r="C17">
            <v>65</v>
          </cell>
          <cell r="F17">
            <v>46</v>
          </cell>
          <cell r="G17">
            <v>357</v>
          </cell>
          <cell r="L17">
            <v>22</v>
          </cell>
          <cell r="N17">
            <v>1405</v>
          </cell>
          <cell r="R17">
            <v>1592</v>
          </cell>
        </row>
        <row r="18">
          <cell r="D18">
            <v>789</v>
          </cell>
          <cell r="F18">
            <v>18</v>
          </cell>
          <cell r="N18">
            <v>206</v>
          </cell>
        </row>
        <row r="19">
          <cell r="B19">
            <v>164</v>
          </cell>
          <cell r="F19">
            <v>141</v>
          </cell>
          <cell r="G19">
            <v>4650</v>
          </cell>
          <cell r="L19">
            <v>5335</v>
          </cell>
          <cell r="M19">
            <v>1082</v>
          </cell>
          <cell r="N19">
            <v>4505</v>
          </cell>
          <cell r="P19">
            <v>2854</v>
          </cell>
          <cell r="R19">
            <v>8114</v>
          </cell>
        </row>
        <row r="20">
          <cell r="F20">
            <v>108</v>
          </cell>
          <cell r="G20">
            <v>631</v>
          </cell>
          <cell r="L20">
            <v>17</v>
          </cell>
          <cell r="M20">
            <v>319</v>
          </cell>
          <cell r="N20">
            <v>323</v>
          </cell>
        </row>
        <row r="21">
          <cell r="F21">
            <v>1</v>
          </cell>
          <cell r="N21">
            <v>192</v>
          </cell>
        </row>
        <row r="22">
          <cell r="D22">
            <v>832</v>
          </cell>
          <cell r="F22">
            <v>3</v>
          </cell>
          <cell r="N22">
            <v>107</v>
          </cell>
        </row>
        <row r="23">
          <cell r="B23">
            <v>91</v>
          </cell>
          <cell r="C23">
            <v>1</v>
          </cell>
          <cell r="F23">
            <v>17</v>
          </cell>
          <cell r="L23">
            <v>2630</v>
          </cell>
          <cell r="R23">
            <v>5463</v>
          </cell>
        </row>
        <row r="24">
          <cell r="F24">
            <v>11</v>
          </cell>
          <cell r="N24">
            <v>340</v>
          </cell>
        </row>
        <row r="25">
          <cell r="B25">
            <v>313</v>
          </cell>
          <cell r="C25">
            <v>259</v>
          </cell>
          <cell r="F25">
            <v>7</v>
          </cell>
          <cell r="L25">
            <v>60620</v>
          </cell>
          <cell r="M25">
            <v>911</v>
          </cell>
          <cell r="P25">
            <v>11814</v>
          </cell>
          <cell r="R25">
            <v>64357</v>
          </cell>
        </row>
        <row r="26">
          <cell r="B26">
            <v>367</v>
          </cell>
          <cell r="C26">
            <v>240</v>
          </cell>
          <cell r="F26">
            <v>8</v>
          </cell>
          <cell r="L26">
            <v>12</v>
          </cell>
          <cell r="N26">
            <v>249</v>
          </cell>
        </row>
        <row r="27">
          <cell r="D27">
            <v>1239</v>
          </cell>
          <cell r="E27">
            <v>325</v>
          </cell>
          <cell r="F27">
            <v>9</v>
          </cell>
          <cell r="G27">
            <v>154</v>
          </cell>
          <cell r="N27">
            <v>666</v>
          </cell>
        </row>
        <row r="28">
          <cell r="B28">
            <v>758</v>
          </cell>
          <cell r="F28">
            <v>18</v>
          </cell>
          <cell r="G28">
            <v>366</v>
          </cell>
          <cell r="L28">
            <v>4</v>
          </cell>
          <cell r="N28">
            <v>1846</v>
          </cell>
        </row>
        <row r="29">
          <cell r="C29">
            <v>541</v>
          </cell>
          <cell r="F29">
            <v>2</v>
          </cell>
          <cell r="N29">
            <v>164</v>
          </cell>
        </row>
        <row r="30">
          <cell r="C30">
            <v>548</v>
          </cell>
          <cell r="F30">
            <v>4</v>
          </cell>
          <cell r="N30">
            <v>381</v>
          </cell>
        </row>
        <row r="31">
          <cell r="F31">
            <v>48</v>
          </cell>
          <cell r="G31">
            <v>253</v>
          </cell>
          <cell r="L31">
            <v>3</v>
          </cell>
          <cell r="N31">
            <v>1147</v>
          </cell>
        </row>
        <row r="32">
          <cell r="N32">
            <v>339</v>
          </cell>
        </row>
        <row r="33">
          <cell r="B33">
            <v>1</v>
          </cell>
          <cell r="F33">
            <v>7</v>
          </cell>
          <cell r="L33">
            <v>6696</v>
          </cell>
          <cell r="R33">
            <v>13768</v>
          </cell>
        </row>
        <row r="34">
          <cell r="C34">
            <v>86</v>
          </cell>
          <cell r="F34">
            <v>17</v>
          </cell>
          <cell r="N34">
            <v>296</v>
          </cell>
        </row>
        <row r="35">
          <cell r="B35">
            <v>328</v>
          </cell>
          <cell r="F35">
            <v>25</v>
          </cell>
          <cell r="N35">
            <v>644</v>
          </cell>
        </row>
        <row r="36">
          <cell r="F36">
            <v>18</v>
          </cell>
          <cell r="N36">
            <v>361</v>
          </cell>
        </row>
        <row r="37">
          <cell r="B37">
            <v>119</v>
          </cell>
          <cell r="F37">
            <v>2</v>
          </cell>
          <cell r="L37">
            <v>1</v>
          </cell>
          <cell r="N37">
            <v>311</v>
          </cell>
        </row>
        <row r="38">
          <cell r="B38">
            <v>54</v>
          </cell>
          <cell r="F38">
            <v>616</v>
          </cell>
          <cell r="G38">
            <v>1293</v>
          </cell>
          <cell r="L38">
            <v>84</v>
          </cell>
          <cell r="M38">
            <v>252</v>
          </cell>
          <cell r="N38">
            <v>286</v>
          </cell>
          <cell r="R38">
            <v>4046</v>
          </cell>
        </row>
        <row r="39">
          <cell r="B39">
            <v>33</v>
          </cell>
          <cell r="F39">
            <v>38</v>
          </cell>
          <cell r="G39">
            <v>728</v>
          </cell>
          <cell r="I39">
            <v>7651</v>
          </cell>
          <cell r="L39">
            <v>31</v>
          </cell>
          <cell r="R39">
            <v>5812</v>
          </cell>
        </row>
        <row r="40">
          <cell r="B40">
            <v>58</v>
          </cell>
          <cell r="F40">
            <v>5</v>
          </cell>
          <cell r="N40">
            <v>391</v>
          </cell>
        </row>
        <row r="41">
          <cell r="B41">
            <v>181</v>
          </cell>
          <cell r="F41">
            <v>665</v>
          </cell>
          <cell r="G41">
            <v>3233</v>
          </cell>
          <cell r="L41">
            <v>38</v>
          </cell>
          <cell r="M41">
            <v>517</v>
          </cell>
          <cell r="N41">
            <v>5762</v>
          </cell>
          <cell r="R41">
            <v>5168</v>
          </cell>
        </row>
        <row r="42">
          <cell r="B42">
            <v>585</v>
          </cell>
          <cell r="F42">
            <v>502</v>
          </cell>
          <cell r="G42">
            <v>2011</v>
          </cell>
          <cell r="L42">
            <v>46</v>
          </cell>
          <cell r="M42">
            <v>507</v>
          </cell>
          <cell r="N42">
            <v>2075</v>
          </cell>
          <cell r="R42">
            <v>3918</v>
          </cell>
        </row>
        <row r="43">
          <cell r="B43">
            <v>223</v>
          </cell>
          <cell r="C43">
            <v>18</v>
          </cell>
          <cell r="F43">
            <v>3</v>
          </cell>
          <cell r="G43">
            <v>286</v>
          </cell>
          <cell r="N43">
            <v>1571</v>
          </cell>
        </row>
        <row r="44">
          <cell r="B44">
            <v>599</v>
          </cell>
          <cell r="F44">
            <v>18</v>
          </cell>
          <cell r="I44">
            <v>4465</v>
          </cell>
          <cell r="L44">
            <v>4</v>
          </cell>
          <cell r="N44">
            <v>323</v>
          </cell>
        </row>
        <row r="45">
          <cell r="B45">
            <v>188</v>
          </cell>
          <cell r="F45">
            <v>9</v>
          </cell>
          <cell r="N45">
            <v>225</v>
          </cell>
        </row>
        <row r="46">
          <cell r="C46">
            <v>362</v>
          </cell>
          <cell r="F46">
            <v>6</v>
          </cell>
          <cell r="G46">
            <v>387</v>
          </cell>
          <cell r="L46">
            <v>1</v>
          </cell>
          <cell r="N46">
            <v>515</v>
          </cell>
        </row>
        <row r="47">
          <cell r="F47">
            <v>6</v>
          </cell>
          <cell r="L47">
            <v>9999</v>
          </cell>
          <cell r="P47">
            <v>1283</v>
          </cell>
          <cell r="R47">
            <v>10188</v>
          </cell>
        </row>
        <row r="48">
          <cell r="B48">
            <v>602</v>
          </cell>
          <cell r="F48">
            <v>119</v>
          </cell>
          <cell r="L48">
            <v>2</v>
          </cell>
          <cell r="N48">
            <v>841</v>
          </cell>
        </row>
        <row r="49">
          <cell r="C49">
            <v>211</v>
          </cell>
          <cell r="E49">
            <v>480</v>
          </cell>
          <cell r="F49">
            <v>12</v>
          </cell>
          <cell r="G49">
            <v>346</v>
          </cell>
          <cell r="L49">
            <v>7</v>
          </cell>
          <cell r="N49">
            <v>1136</v>
          </cell>
        </row>
        <row r="50">
          <cell r="D50">
            <v>941</v>
          </cell>
          <cell r="E50">
            <v>230</v>
          </cell>
          <cell r="F50">
            <v>4</v>
          </cell>
          <cell r="N50">
            <v>527</v>
          </cell>
        </row>
        <row r="51">
          <cell r="B51">
            <v>13</v>
          </cell>
          <cell r="C51">
            <v>1341</v>
          </cell>
          <cell r="E51">
            <v>789</v>
          </cell>
          <cell r="F51">
            <v>194</v>
          </cell>
          <cell r="G51">
            <v>709</v>
          </cell>
          <cell r="H51">
            <v>7968</v>
          </cell>
          <cell r="N51">
            <v>2006</v>
          </cell>
        </row>
        <row r="52">
          <cell r="C52">
            <v>234</v>
          </cell>
          <cell r="E52">
            <v>82</v>
          </cell>
          <cell r="F52">
            <v>4</v>
          </cell>
          <cell r="L52">
            <v>4</v>
          </cell>
          <cell r="N52">
            <v>252</v>
          </cell>
        </row>
        <row r="53">
          <cell r="E53">
            <v>110</v>
          </cell>
          <cell r="F53">
            <v>3</v>
          </cell>
          <cell r="L53">
            <v>21805</v>
          </cell>
          <cell r="M53">
            <v>524</v>
          </cell>
          <cell r="Q53">
            <v>5124</v>
          </cell>
          <cell r="R53">
            <v>50958</v>
          </cell>
        </row>
        <row r="54">
          <cell r="B54">
            <v>152</v>
          </cell>
          <cell r="F54">
            <v>161</v>
          </cell>
          <cell r="G54">
            <v>220</v>
          </cell>
          <cell r="N54">
            <v>1133</v>
          </cell>
        </row>
        <row r="55">
          <cell r="B55">
            <v>460</v>
          </cell>
          <cell r="F55">
            <v>110</v>
          </cell>
          <cell r="N55">
            <v>1245</v>
          </cell>
        </row>
        <row r="56">
          <cell r="C56">
            <v>422</v>
          </cell>
          <cell r="N56">
            <v>142</v>
          </cell>
        </row>
        <row r="57">
          <cell r="C57">
            <v>2</v>
          </cell>
          <cell r="F57">
            <v>3</v>
          </cell>
          <cell r="L57">
            <v>1455</v>
          </cell>
          <cell r="M57">
            <v>144</v>
          </cell>
          <cell r="P57">
            <v>417</v>
          </cell>
          <cell r="R57">
            <v>8025</v>
          </cell>
        </row>
        <row r="58">
          <cell r="B58">
            <v>24</v>
          </cell>
          <cell r="F58">
            <v>39</v>
          </cell>
          <cell r="G58">
            <v>175</v>
          </cell>
          <cell r="N58">
            <v>561</v>
          </cell>
        </row>
        <row r="59">
          <cell r="B59">
            <v>36</v>
          </cell>
          <cell r="E59">
            <v>3054</v>
          </cell>
          <cell r="F59">
            <v>18</v>
          </cell>
          <cell r="I59">
            <v>160</v>
          </cell>
          <cell r="N59">
            <v>147</v>
          </cell>
        </row>
        <row r="60">
          <cell r="B60">
            <v>13</v>
          </cell>
          <cell r="F60">
            <v>35</v>
          </cell>
          <cell r="N60">
            <v>330</v>
          </cell>
        </row>
        <row r="61">
          <cell r="C61">
            <v>1769</v>
          </cell>
          <cell r="E61">
            <v>8292</v>
          </cell>
          <cell r="F61">
            <v>23</v>
          </cell>
          <cell r="G61">
            <v>90</v>
          </cell>
          <cell r="I61">
            <v>1233</v>
          </cell>
          <cell r="L61">
            <v>104</v>
          </cell>
          <cell r="R61">
            <v>9236</v>
          </cell>
        </row>
        <row r="62">
          <cell r="B62">
            <v>820</v>
          </cell>
          <cell r="F62">
            <v>7</v>
          </cell>
          <cell r="I62">
            <v>411</v>
          </cell>
          <cell r="L62">
            <v>13</v>
          </cell>
          <cell r="N62">
            <v>763</v>
          </cell>
        </row>
        <row r="63">
          <cell r="D63">
            <v>590</v>
          </cell>
          <cell r="F63">
            <v>1</v>
          </cell>
          <cell r="N63">
            <v>253</v>
          </cell>
        </row>
        <row r="64">
          <cell r="B64">
            <v>14</v>
          </cell>
          <cell r="C64">
            <v>152</v>
          </cell>
          <cell r="L64">
            <v>1</v>
          </cell>
          <cell r="N64">
            <v>348</v>
          </cell>
        </row>
        <row r="65">
          <cell r="B65">
            <v>105</v>
          </cell>
          <cell r="D65">
            <v>261</v>
          </cell>
          <cell r="E65">
            <v>469</v>
          </cell>
          <cell r="F65">
            <v>2</v>
          </cell>
          <cell r="L65">
            <v>22083</v>
          </cell>
          <cell r="M65">
            <v>252</v>
          </cell>
          <cell r="Q65">
            <v>6923</v>
          </cell>
          <cell r="R65">
            <v>49566</v>
          </cell>
        </row>
        <row r="66">
          <cell r="F66">
            <v>38</v>
          </cell>
          <cell r="G66">
            <v>152</v>
          </cell>
          <cell r="N66">
            <v>806</v>
          </cell>
        </row>
        <row r="67">
          <cell r="C67">
            <v>887</v>
          </cell>
          <cell r="F67">
            <v>2</v>
          </cell>
          <cell r="L67">
            <v>3</v>
          </cell>
          <cell r="N67">
            <v>983</v>
          </cell>
        </row>
        <row r="68">
          <cell r="B68">
            <v>143</v>
          </cell>
          <cell r="E68">
            <v>2773</v>
          </cell>
          <cell r="F68">
            <v>3</v>
          </cell>
          <cell r="G68">
            <v>226</v>
          </cell>
          <cell r="L68">
            <v>6</v>
          </cell>
          <cell r="N68">
            <v>509</v>
          </cell>
        </row>
        <row r="69">
          <cell r="B69">
            <v>135</v>
          </cell>
          <cell r="F69">
            <v>8</v>
          </cell>
          <cell r="H69">
            <v>5969</v>
          </cell>
          <cell r="I69">
            <v>33</v>
          </cell>
          <cell r="L69">
            <v>44</v>
          </cell>
          <cell r="M69">
            <v>336</v>
          </cell>
          <cell r="R69">
            <v>13032</v>
          </cell>
        </row>
        <row r="70">
          <cell r="B70">
            <v>298</v>
          </cell>
          <cell r="F70">
            <v>3</v>
          </cell>
          <cell r="L70">
            <v>4707</v>
          </cell>
          <cell r="Q70">
            <v>1380</v>
          </cell>
          <cell r="R70">
            <v>15670</v>
          </cell>
        </row>
        <row r="71">
          <cell r="F71">
            <v>4</v>
          </cell>
          <cell r="G71">
            <v>146</v>
          </cell>
          <cell r="N71">
            <v>781</v>
          </cell>
        </row>
        <row r="72">
          <cell r="B72">
            <v>39</v>
          </cell>
          <cell r="F72">
            <v>11</v>
          </cell>
          <cell r="G72">
            <v>289</v>
          </cell>
          <cell r="H72">
            <v>40</v>
          </cell>
          <cell r="R72">
            <v>999</v>
          </cell>
        </row>
        <row r="73">
          <cell r="F73">
            <v>3</v>
          </cell>
          <cell r="N73">
            <v>403</v>
          </cell>
        </row>
        <row r="74">
          <cell r="B74">
            <v>57</v>
          </cell>
          <cell r="F74">
            <v>50</v>
          </cell>
          <cell r="N74">
            <v>225</v>
          </cell>
        </row>
        <row r="75">
          <cell r="C75">
            <v>1951</v>
          </cell>
          <cell r="F75">
            <v>10</v>
          </cell>
          <cell r="I75">
            <v>22474</v>
          </cell>
          <cell r="L75">
            <v>1602</v>
          </cell>
          <cell r="R75">
            <v>5111</v>
          </cell>
        </row>
        <row r="76">
          <cell r="B76">
            <v>251</v>
          </cell>
          <cell r="F76">
            <v>7</v>
          </cell>
          <cell r="L76">
            <v>1</v>
          </cell>
          <cell r="N76">
            <v>187</v>
          </cell>
        </row>
        <row r="77">
          <cell r="F77">
            <v>5</v>
          </cell>
          <cell r="N77">
            <v>83</v>
          </cell>
        </row>
        <row r="78">
          <cell r="B78">
            <v>122</v>
          </cell>
          <cell r="F78">
            <v>174</v>
          </cell>
          <cell r="N78">
            <v>754</v>
          </cell>
        </row>
        <row r="79">
          <cell r="B79">
            <v>258</v>
          </cell>
          <cell r="F79">
            <v>6</v>
          </cell>
          <cell r="N79">
            <v>132</v>
          </cell>
        </row>
        <row r="80">
          <cell r="B80">
            <v>200</v>
          </cell>
          <cell r="F80">
            <v>142</v>
          </cell>
          <cell r="G80">
            <v>452</v>
          </cell>
          <cell r="L80">
            <v>25</v>
          </cell>
          <cell r="M80">
            <v>231</v>
          </cell>
          <cell r="N80">
            <v>1396</v>
          </cell>
        </row>
        <row r="81">
          <cell r="B81">
            <v>881</v>
          </cell>
          <cell r="F81">
            <v>127</v>
          </cell>
          <cell r="G81">
            <v>341</v>
          </cell>
          <cell r="N81">
            <v>771</v>
          </cell>
        </row>
        <row r="82">
          <cell r="F82">
            <v>6</v>
          </cell>
          <cell r="N82">
            <v>320</v>
          </cell>
        </row>
        <row r="83">
          <cell r="B83">
            <v>93</v>
          </cell>
          <cell r="E83">
            <v>4842</v>
          </cell>
          <cell r="F83">
            <v>12</v>
          </cell>
          <cell r="G83">
            <v>242</v>
          </cell>
          <cell r="I83">
            <v>2169</v>
          </cell>
          <cell r="L83">
            <v>1</v>
          </cell>
          <cell r="N83">
            <v>1071</v>
          </cell>
        </row>
        <row r="84">
          <cell r="F84">
            <v>18</v>
          </cell>
          <cell r="N84">
            <v>331</v>
          </cell>
        </row>
        <row r="85">
          <cell r="B85">
            <v>390</v>
          </cell>
          <cell r="L85">
            <v>3</v>
          </cell>
          <cell r="N85">
            <v>303</v>
          </cell>
        </row>
        <row r="86">
          <cell r="F86">
            <v>142</v>
          </cell>
          <cell r="G86">
            <v>1187</v>
          </cell>
          <cell r="H86">
            <v>4088</v>
          </cell>
          <cell r="L86">
            <v>1</v>
          </cell>
          <cell r="M86">
            <v>213</v>
          </cell>
          <cell r="N86">
            <v>2722</v>
          </cell>
        </row>
        <row r="87">
          <cell r="B87">
            <v>360</v>
          </cell>
          <cell r="F87">
            <v>44</v>
          </cell>
          <cell r="N87">
            <v>843</v>
          </cell>
        </row>
        <row r="88">
          <cell r="F88">
            <v>46</v>
          </cell>
          <cell r="L88">
            <v>5</v>
          </cell>
          <cell r="N88">
            <v>1047</v>
          </cell>
        </row>
        <row r="89">
          <cell r="C89">
            <v>1056</v>
          </cell>
          <cell r="F89">
            <v>368</v>
          </cell>
          <cell r="G89">
            <v>312</v>
          </cell>
          <cell r="L89">
            <v>1</v>
          </cell>
          <cell r="N89">
            <v>1799</v>
          </cell>
          <cell r="R89">
            <v>1</v>
          </cell>
        </row>
        <row r="90">
          <cell r="B90">
            <v>18</v>
          </cell>
          <cell r="F90">
            <v>11</v>
          </cell>
          <cell r="L90">
            <v>105</v>
          </cell>
          <cell r="R90">
            <v>6592</v>
          </cell>
        </row>
        <row r="91">
          <cell r="B91">
            <v>345</v>
          </cell>
          <cell r="F91">
            <v>20</v>
          </cell>
          <cell r="H91">
            <v>102</v>
          </cell>
          <cell r="I91">
            <v>1440</v>
          </cell>
          <cell r="L91">
            <v>9894</v>
          </cell>
          <cell r="M91">
            <v>622</v>
          </cell>
          <cell r="R91">
            <v>26967</v>
          </cell>
        </row>
        <row r="92">
          <cell r="F92">
            <v>12</v>
          </cell>
          <cell r="N92">
            <v>397</v>
          </cell>
          <cell r="R92">
            <v>1</v>
          </cell>
        </row>
        <row r="93">
          <cell r="E93">
            <v>39</v>
          </cell>
          <cell r="L93">
            <v>14032</v>
          </cell>
          <cell r="M93">
            <v>434</v>
          </cell>
          <cell r="Q93">
            <v>1078</v>
          </cell>
          <cell r="R93">
            <v>23777</v>
          </cell>
        </row>
        <row r="94">
          <cell r="B94">
            <v>18</v>
          </cell>
          <cell r="F94">
            <v>17</v>
          </cell>
          <cell r="N94">
            <v>475</v>
          </cell>
        </row>
        <row r="95">
          <cell r="B95">
            <v>293</v>
          </cell>
          <cell r="F95">
            <v>8</v>
          </cell>
          <cell r="N95">
            <v>311</v>
          </cell>
        </row>
        <row r="96">
          <cell r="B96">
            <v>984</v>
          </cell>
          <cell r="C96">
            <v>402</v>
          </cell>
          <cell r="F96">
            <v>33</v>
          </cell>
          <cell r="L96">
            <v>1</v>
          </cell>
          <cell r="N96">
            <v>367</v>
          </cell>
        </row>
        <row r="97">
          <cell r="B97">
            <v>199</v>
          </cell>
          <cell r="F97">
            <v>16</v>
          </cell>
          <cell r="I97">
            <v>635</v>
          </cell>
          <cell r="N97">
            <v>68</v>
          </cell>
        </row>
        <row r="98">
          <cell r="B98">
            <v>7</v>
          </cell>
          <cell r="D98">
            <v>2762</v>
          </cell>
          <cell r="F98">
            <v>21</v>
          </cell>
          <cell r="L98">
            <v>89</v>
          </cell>
          <cell r="N98">
            <v>1069</v>
          </cell>
          <cell r="R98">
            <v>4</v>
          </cell>
        </row>
        <row r="99">
          <cell r="C99">
            <v>6</v>
          </cell>
          <cell r="F99">
            <v>11</v>
          </cell>
          <cell r="L99">
            <v>4</v>
          </cell>
          <cell r="N99">
            <v>343</v>
          </cell>
        </row>
        <row r="100">
          <cell r="F100">
            <v>38</v>
          </cell>
          <cell r="G100">
            <v>252</v>
          </cell>
          <cell r="L100">
            <v>16</v>
          </cell>
          <cell r="N100">
            <v>456</v>
          </cell>
        </row>
        <row r="101">
          <cell r="B101">
            <v>179</v>
          </cell>
          <cell r="E101">
            <v>2499</v>
          </cell>
          <cell r="F101">
            <v>21</v>
          </cell>
          <cell r="L101">
            <v>7</v>
          </cell>
          <cell r="N101">
            <v>438</v>
          </cell>
        </row>
        <row r="102">
          <cell r="B102">
            <v>225</v>
          </cell>
          <cell r="C102">
            <v>320</v>
          </cell>
          <cell r="E102">
            <v>1854</v>
          </cell>
          <cell r="F102">
            <v>15</v>
          </cell>
          <cell r="G102">
            <v>398</v>
          </cell>
          <cell r="L102">
            <v>15</v>
          </cell>
          <cell r="N102">
            <v>800</v>
          </cell>
        </row>
        <row r="103">
          <cell r="G103">
            <v>371</v>
          </cell>
          <cell r="L103">
            <v>1</v>
          </cell>
          <cell r="N103">
            <v>1308</v>
          </cell>
          <cell r="P103">
            <v>2199</v>
          </cell>
        </row>
        <row r="104">
          <cell r="B104">
            <v>545</v>
          </cell>
          <cell r="F104">
            <v>22</v>
          </cell>
          <cell r="L104">
            <v>2</v>
          </cell>
          <cell r="N104">
            <v>888</v>
          </cell>
        </row>
        <row r="105">
          <cell r="B105">
            <v>470</v>
          </cell>
          <cell r="C105">
            <v>92</v>
          </cell>
          <cell r="F105">
            <v>31</v>
          </cell>
          <cell r="G105">
            <v>177</v>
          </cell>
          <cell r="L105">
            <v>16</v>
          </cell>
          <cell r="N105">
            <v>1353</v>
          </cell>
        </row>
        <row r="106">
          <cell r="F106">
            <v>6</v>
          </cell>
          <cell r="I106">
            <v>1810</v>
          </cell>
          <cell r="L106">
            <v>1</v>
          </cell>
          <cell r="N106">
            <v>474</v>
          </cell>
          <cell r="R106">
            <v>6</v>
          </cell>
        </row>
        <row r="107">
          <cell r="B107">
            <v>604</v>
          </cell>
          <cell r="F107">
            <v>9</v>
          </cell>
          <cell r="G107">
            <v>264</v>
          </cell>
          <cell r="L107">
            <v>1</v>
          </cell>
          <cell r="N107">
            <v>1588</v>
          </cell>
        </row>
        <row r="108">
          <cell r="C108">
            <v>1880</v>
          </cell>
          <cell r="F108">
            <v>54</v>
          </cell>
          <cell r="G108">
            <v>436</v>
          </cell>
          <cell r="L108">
            <v>9</v>
          </cell>
          <cell r="M108">
            <v>120</v>
          </cell>
          <cell r="N108">
            <v>2523</v>
          </cell>
        </row>
        <row r="109">
          <cell r="B109">
            <v>18</v>
          </cell>
          <cell r="F109">
            <v>16</v>
          </cell>
          <cell r="L109">
            <v>18</v>
          </cell>
          <cell r="N109">
            <v>338</v>
          </cell>
        </row>
        <row r="110">
          <cell r="F110">
            <v>16</v>
          </cell>
          <cell r="G110">
            <v>630</v>
          </cell>
          <cell r="I110">
            <v>9197</v>
          </cell>
          <cell r="L110">
            <v>14</v>
          </cell>
          <cell r="R110">
            <v>983</v>
          </cell>
        </row>
        <row r="111">
          <cell r="F111">
            <v>141</v>
          </cell>
          <cell r="G111">
            <v>869</v>
          </cell>
          <cell r="H111">
            <v>5138</v>
          </cell>
          <cell r="L111">
            <v>1</v>
          </cell>
          <cell r="N111">
            <v>2558</v>
          </cell>
        </row>
        <row r="112">
          <cell r="C112">
            <v>1240</v>
          </cell>
          <cell r="E112">
            <v>2</v>
          </cell>
          <cell r="F112">
            <v>53</v>
          </cell>
          <cell r="G112">
            <v>330</v>
          </cell>
          <cell r="N112">
            <v>1984</v>
          </cell>
        </row>
        <row r="113">
          <cell r="B113">
            <v>41</v>
          </cell>
          <cell r="D113">
            <v>2653</v>
          </cell>
          <cell r="F113">
            <v>40</v>
          </cell>
          <cell r="G113">
            <v>192</v>
          </cell>
          <cell r="L113">
            <v>1</v>
          </cell>
          <cell r="N113">
            <v>1194</v>
          </cell>
        </row>
        <row r="114">
          <cell r="E114">
            <v>3373</v>
          </cell>
          <cell r="F114">
            <v>9</v>
          </cell>
          <cell r="L114">
            <v>2</v>
          </cell>
          <cell r="N114">
            <v>1342</v>
          </cell>
        </row>
        <row r="115">
          <cell r="B115">
            <v>286</v>
          </cell>
          <cell r="F115">
            <v>57</v>
          </cell>
          <cell r="G115">
            <v>836</v>
          </cell>
          <cell r="L115">
            <v>3</v>
          </cell>
          <cell r="M115">
            <v>196</v>
          </cell>
          <cell r="N115">
            <v>1567</v>
          </cell>
        </row>
        <row r="116">
          <cell r="B116">
            <v>1</v>
          </cell>
          <cell r="F116">
            <v>7</v>
          </cell>
          <cell r="L116">
            <v>5</v>
          </cell>
          <cell r="N116">
            <v>367</v>
          </cell>
        </row>
        <row r="117">
          <cell r="B117">
            <v>135</v>
          </cell>
          <cell r="D117">
            <v>804</v>
          </cell>
          <cell r="F117">
            <v>9</v>
          </cell>
          <cell r="G117">
            <v>230</v>
          </cell>
          <cell r="N117">
            <v>603</v>
          </cell>
        </row>
        <row r="118">
          <cell r="F118">
            <v>2</v>
          </cell>
          <cell r="N118">
            <v>134</v>
          </cell>
        </row>
        <row r="119">
          <cell r="B119">
            <v>1322</v>
          </cell>
          <cell r="C119">
            <v>1617</v>
          </cell>
          <cell r="E119">
            <v>1255</v>
          </cell>
          <cell r="F119">
            <v>358</v>
          </cell>
          <cell r="G119">
            <v>2023</v>
          </cell>
          <cell r="L119">
            <v>70</v>
          </cell>
          <cell r="M119">
            <v>1063</v>
          </cell>
          <cell r="N119">
            <v>4904</v>
          </cell>
          <cell r="R119">
            <v>2563</v>
          </cell>
        </row>
        <row r="120">
          <cell r="F120">
            <v>30</v>
          </cell>
          <cell r="L120">
            <v>1</v>
          </cell>
          <cell r="N120">
            <v>230</v>
          </cell>
        </row>
        <row r="121">
          <cell r="F121">
            <v>44</v>
          </cell>
          <cell r="G121">
            <v>474</v>
          </cell>
          <cell r="N121">
            <v>1777</v>
          </cell>
        </row>
        <row r="122">
          <cell r="C122">
            <v>428</v>
          </cell>
          <cell r="F122">
            <v>48</v>
          </cell>
          <cell r="G122">
            <v>216</v>
          </cell>
          <cell r="N122">
            <v>254</v>
          </cell>
        </row>
        <row r="123">
          <cell r="B123">
            <v>140</v>
          </cell>
          <cell r="F123">
            <v>4</v>
          </cell>
          <cell r="L123">
            <v>6</v>
          </cell>
          <cell r="N123">
            <v>405</v>
          </cell>
        </row>
        <row r="124">
          <cell r="F124">
            <v>95</v>
          </cell>
          <cell r="L124">
            <v>1</v>
          </cell>
          <cell r="N124">
            <v>591</v>
          </cell>
        </row>
        <row r="125">
          <cell r="B125">
            <v>97</v>
          </cell>
          <cell r="F125">
            <v>25</v>
          </cell>
          <cell r="G125">
            <v>181</v>
          </cell>
          <cell r="N125">
            <v>1151</v>
          </cell>
        </row>
        <row r="126">
          <cell r="F126">
            <v>27</v>
          </cell>
          <cell r="H126">
            <v>8</v>
          </cell>
          <cell r="N126">
            <v>115</v>
          </cell>
        </row>
        <row r="127">
          <cell r="B127">
            <v>4</v>
          </cell>
          <cell r="F127">
            <v>25</v>
          </cell>
          <cell r="N127">
            <v>128</v>
          </cell>
        </row>
        <row r="128">
          <cell r="B128">
            <v>946</v>
          </cell>
          <cell r="C128">
            <v>1530</v>
          </cell>
          <cell r="F128">
            <v>24</v>
          </cell>
          <cell r="L128">
            <v>5</v>
          </cell>
          <cell r="M128">
            <v>130</v>
          </cell>
          <cell r="N128">
            <v>1818</v>
          </cell>
          <cell r="Q128">
            <v>162</v>
          </cell>
        </row>
        <row r="129">
          <cell r="F129">
            <v>83</v>
          </cell>
          <cell r="N129">
            <v>887</v>
          </cell>
        </row>
        <row r="130">
          <cell r="F130">
            <v>160</v>
          </cell>
          <cell r="G130">
            <v>348</v>
          </cell>
          <cell r="M130">
            <v>242</v>
          </cell>
          <cell r="N130">
            <v>660</v>
          </cell>
        </row>
        <row r="131">
          <cell r="B131">
            <v>793</v>
          </cell>
          <cell r="F131">
            <v>118</v>
          </cell>
          <cell r="G131">
            <v>383</v>
          </cell>
          <cell r="L131">
            <v>1</v>
          </cell>
          <cell r="N131">
            <v>1212</v>
          </cell>
        </row>
        <row r="132">
          <cell r="B132">
            <v>455</v>
          </cell>
          <cell r="D132">
            <v>5668</v>
          </cell>
          <cell r="F132">
            <v>31772</v>
          </cell>
          <cell r="H132">
            <v>5053</v>
          </cell>
          <cell r="J132">
            <v>2</v>
          </cell>
          <cell r="L132">
            <v>100766</v>
          </cell>
          <cell r="M132">
            <v>8042</v>
          </cell>
          <cell r="Q132">
            <v>90309</v>
          </cell>
          <cell r="R132">
            <v>37348</v>
          </cell>
        </row>
        <row r="133">
          <cell r="E133">
            <v>2164</v>
          </cell>
          <cell r="F133">
            <v>414</v>
          </cell>
          <cell r="J133">
            <v>940</v>
          </cell>
          <cell r="L133">
            <v>1</v>
          </cell>
          <cell r="M133">
            <v>931</v>
          </cell>
          <cell r="Q133">
            <v>785</v>
          </cell>
        </row>
        <row r="134">
          <cell r="B134">
            <v>459</v>
          </cell>
          <cell r="F134">
            <v>31</v>
          </cell>
          <cell r="J134">
            <v>348</v>
          </cell>
        </row>
        <row r="135">
          <cell r="B135">
            <v>355</v>
          </cell>
          <cell r="F135">
            <v>5</v>
          </cell>
          <cell r="J135">
            <v>248</v>
          </cell>
        </row>
        <row r="136">
          <cell r="D136">
            <v>514</v>
          </cell>
          <cell r="E136">
            <v>523</v>
          </cell>
          <cell r="F136">
            <v>3502</v>
          </cell>
          <cell r="J136">
            <v>361</v>
          </cell>
          <cell r="L136">
            <v>2</v>
          </cell>
          <cell r="M136">
            <v>675</v>
          </cell>
          <cell r="Q136">
            <v>347</v>
          </cell>
          <cell r="R136">
            <v>4389</v>
          </cell>
        </row>
        <row r="137">
          <cell r="F137">
            <v>25</v>
          </cell>
          <cell r="J137">
            <v>264</v>
          </cell>
          <cell r="L137">
            <v>10</v>
          </cell>
          <cell r="Q137">
            <v>27</v>
          </cell>
        </row>
        <row r="138">
          <cell r="F138">
            <v>12</v>
          </cell>
          <cell r="J138">
            <v>373</v>
          </cell>
          <cell r="L138">
            <v>2</v>
          </cell>
          <cell r="M138">
            <v>197</v>
          </cell>
        </row>
        <row r="139">
          <cell r="D139">
            <v>209</v>
          </cell>
          <cell r="E139">
            <v>858</v>
          </cell>
          <cell r="F139">
            <v>10</v>
          </cell>
          <cell r="J139">
            <v>1678</v>
          </cell>
          <cell r="L139">
            <v>82</v>
          </cell>
          <cell r="M139">
            <v>250</v>
          </cell>
          <cell r="Q139">
            <v>4655</v>
          </cell>
          <cell r="R139">
            <v>4958</v>
          </cell>
        </row>
        <row r="140">
          <cell r="B140">
            <v>468</v>
          </cell>
          <cell r="F140">
            <v>5</v>
          </cell>
          <cell r="J140">
            <v>392</v>
          </cell>
        </row>
        <row r="141">
          <cell r="F141">
            <v>283</v>
          </cell>
          <cell r="J141">
            <v>837</v>
          </cell>
          <cell r="L141">
            <v>8</v>
          </cell>
          <cell r="M141">
            <v>211</v>
          </cell>
          <cell r="Q141">
            <v>1</v>
          </cell>
        </row>
        <row r="142">
          <cell r="F142">
            <v>4</v>
          </cell>
          <cell r="L142">
            <v>7</v>
          </cell>
        </row>
        <row r="143">
          <cell r="F143">
            <v>8</v>
          </cell>
          <cell r="J143">
            <v>333</v>
          </cell>
        </row>
        <row r="144">
          <cell r="B144">
            <v>74</v>
          </cell>
          <cell r="F144">
            <v>137</v>
          </cell>
          <cell r="J144">
            <v>330</v>
          </cell>
        </row>
        <row r="145">
          <cell r="C145">
            <v>374</v>
          </cell>
          <cell r="F145">
            <v>7</v>
          </cell>
          <cell r="H145">
            <v>15</v>
          </cell>
          <cell r="L145">
            <v>3469</v>
          </cell>
          <cell r="M145">
            <v>577</v>
          </cell>
          <cell r="Q145">
            <v>734</v>
          </cell>
          <cell r="R145">
            <v>1489</v>
          </cell>
        </row>
        <row r="146">
          <cell r="F146">
            <v>3</v>
          </cell>
          <cell r="J146">
            <v>482</v>
          </cell>
          <cell r="M146">
            <v>263</v>
          </cell>
        </row>
        <row r="147">
          <cell r="B147">
            <v>189</v>
          </cell>
          <cell r="E147">
            <v>422</v>
          </cell>
          <cell r="F147">
            <v>16</v>
          </cell>
          <cell r="J147">
            <v>1084</v>
          </cell>
          <cell r="L147">
            <v>5</v>
          </cell>
          <cell r="M147">
            <v>692</v>
          </cell>
        </row>
        <row r="148">
          <cell r="B148">
            <v>842</v>
          </cell>
          <cell r="E148">
            <v>827</v>
          </cell>
          <cell r="F148">
            <v>34</v>
          </cell>
          <cell r="J148">
            <v>1893</v>
          </cell>
          <cell r="L148">
            <v>51</v>
          </cell>
          <cell r="M148">
            <v>825</v>
          </cell>
          <cell r="Q148">
            <v>669</v>
          </cell>
        </row>
        <row r="149">
          <cell r="F149">
            <v>2</v>
          </cell>
          <cell r="J149">
            <v>283</v>
          </cell>
        </row>
        <row r="150">
          <cell r="D150">
            <v>1</v>
          </cell>
          <cell r="E150">
            <v>207</v>
          </cell>
          <cell r="F150">
            <v>357</v>
          </cell>
          <cell r="J150">
            <v>803</v>
          </cell>
          <cell r="L150">
            <v>9</v>
          </cell>
          <cell r="M150">
            <v>274</v>
          </cell>
          <cell r="Q150">
            <v>638</v>
          </cell>
        </row>
        <row r="151">
          <cell r="B151">
            <v>65</v>
          </cell>
          <cell r="C151">
            <v>2961</v>
          </cell>
          <cell r="D151">
            <v>1342</v>
          </cell>
          <cell r="E151">
            <v>16</v>
          </cell>
          <cell r="F151">
            <v>7752</v>
          </cell>
          <cell r="L151">
            <v>29540</v>
          </cell>
          <cell r="M151">
            <v>3019</v>
          </cell>
          <cell r="Q151">
            <v>25855</v>
          </cell>
          <cell r="R151">
            <v>34846</v>
          </cell>
        </row>
        <row r="152">
          <cell r="B152">
            <v>103</v>
          </cell>
          <cell r="J152">
            <v>207</v>
          </cell>
          <cell r="L152">
            <v>1</v>
          </cell>
        </row>
        <row r="153">
          <cell r="F153">
            <v>36</v>
          </cell>
          <cell r="J153">
            <v>299</v>
          </cell>
          <cell r="L153">
            <v>20</v>
          </cell>
        </row>
        <row r="154">
          <cell r="E154">
            <v>860</v>
          </cell>
          <cell r="F154">
            <v>1</v>
          </cell>
          <cell r="J154">
            <v>272</v>
          </cell>
        </row>
        <row r="155">
          <cell r="B155">
            <v>3936</v>
          </cell>
          <cell r="C155">
            <v>2780</v>
          </cell>
          <cell r="D155">
            <v>19740</v>
          </cell>
          <cell r="E155">
            <v>2403</v>
          </cell>
          <cell r="F155">
            <v>61</v>
          </cell>
          <cell r="H155">
            <v>1826</v>
          </cell>
          <cell r="J155">
            <v>1</v>
          </cell>
          <cell r="L155">
            <v>1023723</v>
          </cell>
          <cell r="M155">
            <v>4780</v>
          </cell>
          <cell r="O155">
            <v>576868</v>
          </cell>
          <cell r="P155">
            <v>25388</v>
          </cell>
          <cell r="Q155">
            <v>228123</v>
          </cell>
          <cell r="R155">
            <v>147316</v>
          </cell>
        </row>
        <row r="156">
          <cell r="B156">
            <v>3989</v>
          </cell>
          <cell r="C156">
            <v>1340</v>
          </cell>
          <cell r="D156">
            <v>315</v>
          </cell>
          <cell r="E156">
            <v>329</v>
          </cell>
          <cell r="F156">
            <v>108</v>
          </cell>
          <cell r="H156">
            <v>1385</v>
          </cell>
          <cell r="L156">
            <v>38848</v>
          </cell>
          <cell r="M156">
            <v>3391</v>
          </cell>
          <cell r="Q156">
            <v>55333</v>
          </cell>
          <cell r="R156">
            <v>73808</v>
          </cell>
        </row>
        <row r="157">
          <cell r="B157">
            <v>161</v>
          </cell>
          <cell r="F157">
            <v>41</v>
          </cell>
        </row>
        <row r="158">
          <cell r="F158">
            <v>8</v>
          </cell>
          <cell r="I158">
            <v>796</v>
          </cell>
        </row>
        <row r="159">
          <cell r="C159">
            <v>1</v>
          </cell>
          <cell r="F159">
            <v>20</v>
          </cell>
          <cell r="I159">
            <v>530</v>
          </cell>
        </row>
        <row r="160">
          <cell r="C160">
            <v>1671</v>
          </cell>
          <cell r="F160">
            <v>22</v>
          </cell>
          <cell r="H160">
            <v>178</v>
          </cell>
          <cell r="L160">
            <v>35</v>
          </cell>
          <cell r="M160">
            <v>783</v>
          </cell>
          <cell r="Q160">
            <v>53</v>
          </cell>
        </row>
        <row r="161">
          <cell r="F161">
            <v>7</v>
          </cell>
          <cell r="I161">
            <v>645</v>
          </cell>
        </row>
        <row r="162">
          <cell r="F162">
            <v>121</v>
          </cell>
          <cell r="I162">
            <v>1086</v>
          </cell>
          <cell r="L162">
            <v>1</v>
          </cell>
        </row>
        <row r="163">
          <cell r="F163">
            <v>107</v>
          </cell>
          <cell r="I163">
            <v>1083</v>
          </cell>
        </row>
        <row r="164">
          <cell r="F164">
            <v>89</v>
          </cell>
        </row>
        <row r="165">
          <cell r="F165">
            <v>1</v>
          </cell>
          <cell r="I165">
            <v>624</v>
          </cell>
          <cell r="L165">
            <v>1</v>
          </cell>
        </row>
        <row r="166">
          <cell r="C166">
            <v>140</v>
          </cell>
          <cell r="F166">
            <v>17</v>
          </cell>
        </row>
        <row r="167">
          <cell r="C167">
            <v>1</v>
          </cell>
          <cell r="F167">
            <v>6</v>
          </cell>
          <cell r="I167">
            <v>869</v>
          </cell>
          <cell r="L167">
            <v>21</v>
          </cell>
        </row>
        <row r="168">
          <cell r="B168">
            <v>368</v>
          </cell>
          <cell r="C168">
            <v>410</v>
          </cell>
          <cell r="E168">
            <v>789</v>
          </cell>
          <cell r="F168">
            <v>33</v>
          </cell>
          <cell r="M168">
            <v>561</v>
          </cell>
          <cell r="Q168">
            <v>120</v>
          </cell>
        </row>
        <row r="169">
          <cell r="F169">
            <v>7</v>
          </cell>
          <cell r="L169">
            <v>37</v>
          </cell>
        </row>
        <row r="170">
          <cell r="F170">
            <v>11</v>
          </cell>
        </row>
        <row r="171">
          <cell r="F171">
            <v>13</v>
          </cell>
          <cell r="L171">
            <v>2</v>
          </cell>
        </row>
        <row r="172">
          <cell r="B172">
            <v>244</v>
          </cell>
          <cell r="E172">
            <v>2</v>
          </cell>
          <cell r="F172">
            <v>11</v>
          </cell>
          <cell r="L172">
            <v>14</v>
          </cell>
          <cell r="M172">
            <v>410</v>
          </cell>
          <cell r="N172">
            <v>4623</v>
          </cell>
          <cell r="Q172">
            <v>31</v>
          </cell>
        </row>
        <row r="173">
          <cell r="B173">
            <v>265</v>
          </cell>
          <cell r="C173">
            <v>30</v>
          </cell>
          <cell r="F173">
            <v>19</v>
          </cell>
          <cell r="I173">
            <v>810</v>
          </cell>
          <cell r="L173">
            <v>22</v>
          </cell>
        </row>
        <row r="174">
          <cell r="F174">
            <v>25</v>
          </cell>
        </row>
        <row r="175">
          <cell r="C175">
            <v>1165</v>
          </cell>
          <cell r="F175">
            <v>3</v>
          </cell>
          <cell r="I175">
            <v>1772</v>
          </cell>
          <cell r="L175">
            <v>7</v>
          </cell>
        </row>
        <row r="176">
          <cell r="F176">
            <v>39</v>
          </cell>
          <cell r="I176">
            <v>978</v>
          </cell>
        </row>
        <row r="177">
          <cell r="B177">
            <v>419</v>
          </cell>
          <cell r="C177">
            <v>276</v>
          </cell>
          <cell r="E177">
            <v>1261</v>
          </cell>
          <cell r="F177">
            <v>16</v>
          </cell>
          <cell r="L177">
            <v>7</v>
          </cell>
          <cell r="Q177">
            <v>50</v>
          </cell>
        </row>
        <row r="178">
          <cell r="F178">
            <v>374</v>
          </cell>
          <cell r="I178">
            <v>619</v>
          </cell>
        </row>
        <row r="179">
          <cell r="F179">
            <v>167</v>
          </cell>
        </row>
        <row r="180">
          <cell r="F180">
            <v>19</v>
          </cell>
        </row>
        <row r="181">
          <cell r="B181">
            <v>40</v>
          </cell>
          <cell r="F181">
            <v>24</v>
          </cell>
        </row>
        <row r="182">
          <cell r="B182">
            <v>41</v>
          </cell>
          <cell r="F182">
            <v>179</v>
          </cell>
          <cell r="I182">
            <v>873</v>
          </cell>
        </row>
        <row r="183">
          <cell r="F183">
            <v>3</v>
          </cell>
          <cell r="I183">
            <v>480</v>
          </cell>
        </row>
        <row r="184">
          <cell r="C184">
            <v>2</v>
          </cell>
          <cell r="F184">
            <v>3</v>
          </cell>
          <cell r="I184">
            <v>959</v>
          </cell>
          <cell r="L184">
            <v>11</v>
          </cell>
        </row>
        <row r="185">
          <cell r="F185">
            <v>7</v>
          </cell>
        </row>
        <row r="186">
          <cell r="F186">
            <v>442</v>
          </cell>
          <cell r="I186">
            <v>1680</v>
          </cell>
          <cell r="M186">
            <v>163</v>
          </cell>
        </row>
        <row r="187">
          <cell r="F187">
            <v>7</v>
          </cell>
        </row>
        <row r="188">
          <cell r="B188">
            <v>710</v>
          </cell>
          <cell r="F188">
            <v>11</v>
          </cell>
          <cell r="M188">
            <v>194</v>
          </cell>
          <cell r="Q188">
            <v>83</v>
          </cell>
        </row>
        <row r="189">
          <cell r="B189">
            <v>47</v>
          </cell>
          <cell r="F189">
            <v>29</v>
          </cell>
          <cell r="I189">
            <v>730</v>
          </cell>
        </row>
        <row r="190">
          <cell r="B190">
            <v>495</v>
          </cell>
          <cell r="C190">
            <v>305</v>
          </cell>
          <cell r="F190">
            <v>185</v>
          </cell>
          <cell r="I190">
            <v>2761</v>
          </cell>
          <cell r="M190">
            <v>283</v>
          </cell>
        </row>
        <row r="191">
          <cell r="F191">
            <v>4</v>
          </cell>
          <cell r="L191">
            <v>23</v>
          </cell>
        </row>
        <row r="192">
          <cell r="C192">
            <v>4</v>
          </cell>
          <cell r="F192">
            <v>325</v>
          </cell>
        </row>
        <row r="193">
          <cell r="B193">
            <v>1160</v>
          </cell>
          <cell r="C193">
            <v>1093</v>
          </cell>
          <cell r="F193">
            <v>209</v>
          </cell>
          <cell r="I193">
            <v>2793</v>
          </cell>
          <cell r="M193">
            <v>432</v>
          </cell>
        </row>
        <row r="194">
          <cell r="C194">
            <v>234</v>
          </cell>
          <cell r="F194">
            <v>62</v>
          </cell>
          <cell r="I194">
            <v>1365</v>
          </cell>
        </row>
        <row r="195">
          <cell r="F195">
            <v>1</v>
          </cell>
          <cell r="I195">
            <v>675</v>
          </cell>
          <cell r="L195">
            <v>40</v>
          </cell>
        </row>
        <row r="196">
          <cell r="B196">
            <v>1</v>
          </cell>
          <cell r="F196">
            <v>1</v>
          </cell>
          <cell r="I196">
            <v>436</v>
          </cell>
        </row>
        <row r="197">
          <cell r="F197">
            <v>35</v>
          </cell>
          <cell r="I197">
            <v>537</v>
          </cell>
        </row>
        <row r="198">
          <cell r="B198">
            <v>419</v>
          </cell>
          <cell r="C198">
            <v>1323</v>
          </cell>
          <cell r="F198">
            <v>32</v>
          </cell>
          <cell r="L198">
            <v>4646</v>
          </cell>
          <cell r="M198">
            <v>265</v>
          </cell>
          <cell r="Q198">
            <v>293</v>
          </cell>
          <cell r="R198">
            <v>10512</v>
          </cell>
        </row>
        <row r="199">
          <cell r="C199">
            <v>636</v>
          </cell>
          <cell r="F199">
            <v>4</v>
          </cell>
          <cell r="Q199">
            <v>1</v>
          </cell>
        </row>
        <row r="200">
          <cell r="C200">
            <v>1</v>
          </cell>
          <cell r="F200">
            <v>203</v>
          </cell>
          <cell r="I200">
            <v>1329</v>
          </cell>
        </row>
        <row r="201">
          <cell r="C201">
            <v>153</v>
          </cell>
          <cell r="F201">
            <v>2</v>
          </cell>
          <cell r="I201">
            <v>942</v>
          </cell>
        </row>
        <row r="202">
          <cell r="B202">
            <v>474</v>
          </cell>
          <cell r="C202">
            <v>692</v>
          </cell>
          <cell r="F202">
            <v>9157</v>
          </cell>
          <cell r="L202">
            <v>23129</v>
          </cell>
          <cell r="M202">
            <v>403</v>
          </cell>
          <cell r="Q202">
            <v>7953</v>
          </cell>
          <cell r="R202">
            <v>5097</v>
          </cell>
        </row>
        <row r="203">
          <cell r="B203">
            <v>205</v>
          </cell>
          <cell r="C203">
            <v>323</v>
          </cell>
          <cell r="E203">
            <v>30</v>
          </cell>
          <cell r="F203">
            <v>5</v>
          </cell>
          <cell r="G203">
            <v>184</v>
          </cell>
          <cell r="L203">
            <v>1</v>
          </cell>
        </row>
        <row r="204">
          <cell r="B204">
            <v>28</v>
          </cell>
          <cell r="C204">
            <v>100</v>
          </cell>
          <cell r="F204">
            <v>1</v>
          </cell>
          <cell r="L204">
            <v>12</v>
          </cell>
        </row>
        <row r="205">
          <cell r="B205">
            <v>344</v>
          </cell>
          <cell r="C205">
            <v>300</v>
          </cell>
          <cell r="L205">
            <v>5</v>
          </cell>
        </row>
        <row r="206">
          <cell r="B206">
            <v>22</v>
          </cell>
          <cell r="L206">
            <v>2</v>
          </cell>
        </row>
        <row r="207">
          <cell r="C207">
            <v>3</v>
          </cell>
          <cell r="E207">
            <v>17</v>
          </cell>
        </row>
        <row r="208">
          <cell r="B208">
            <v>89</v>
          </cell>
          <cell r="F208">
            <v>2</v>
          </cell>
        </row>
        <row r="209">
          <cell r="B209">
            <v>59</v>
          </cell>
          <cell r="C209">
            <v>12</v>
          </cell>
          <cell r="F209">
            <v>2</v>
          </cell>
          <cell r="G209">
            <v>0</v>
          </cell>
          <cell r="Q209">
            <v>4</v>
          </cell>
        </row>
        <row r="210">
          <cell r="B210">
            <v>2</v>
          </cell>
          <cell r="F210">
            <v>1</v>
          </cell>
          <cell r="L210">
            <v>2</v>
          </cell>
        </row>
        <row r="211">
          <cell r="C211">
            <v>70</v>
          </cell>
          <cell r="L211">
            <v>4</v>
          </cell>
        </row>
        <row r="212">
          <cell r="C212">
            <v>41</v>
          </cell>
          <cell r="L212">
            <v>2</v>
          </cell>
        </row>
        <row r="213">
          <cell r="F213">
            <v>3</v>
          </cell>
        </row>
        <row r="214">
          <cell r="B214">
            <v>623</v>
          </cell>
        </row>
        <row r="215">
          <cell r="B215">
            <v>58</v>
          </cell>
          <cell r="C215">
            <v>38</v>
          </cell>
          <cell r="F215">
            <v>1</v>
          </cell>
          <cell r="G215">
            <v>95</v>
          </cell>
          <cell r="L215">
            <v>2</v>
          </cell>
        </row>
        <row r="216">
          <cell r="F216">
            <v>2</v>
          </cell>
          <cell r="L216">
            <v>7</v>
          </cell>
        </row>
        <row r="217">
          <cell r="B217">
            <v>1</v>
          </cell>
          <cell r="F217">
            <v>280</v>
          </cell>
          <cell r="L217">
            <v>2438</v>
          </cell>
          <cell r="M217">
            <v>139</v>
          </cell>
          <cell r="Q217">
            <v>1290</v>
          </cell>
        </row>
        <row r="218">
          <cell r="F218">
            <v>55</v>
          </cell>
        </row>
        <row r="219">
          <cell r="F219">
            <v>3</v>
          </cell>
          <cell r="G219">
            <v>55</v>
          </cell>
        </row>
        <row r="220">
          <cell r="F220">
            <v>9</v>
          </cell>
        </row>
        <row r="221">
          <cell r="B221">
            <v>26</v>
          </cell>
          <cell r="C221">
            <v>37</v>
          </cell>
          <cell r="F221">
            <v>56</v>
          </cell>
          <cell r="L221">
            <v>3</v>
          </cell>
        </row>
        <row r="222">
          <cell r="B222">
            <v>183</v>
          </cell>
          <cell r="C222">
            <v>24</v>
          </cell>
          <cell r="L222">
            <v>1</v>
          </cell>
        </row>
        <row r="223">
          <cell r="B223">
            <v>170</v>
          </cell>
          <cell r="C223">
            <v>238</v>
          </cell>
          <cell r="F223">
            <v>145</v>
          </cell>
          <cell r="L223">
            <v>12</v>
          </cell>
        </row>
        <row r="224">
          <cell r="F224">
            <v>1</v>
          </cell>
        </row>
        <row r="225">
          <cell r="B225">
            <v>157</v>
          </cell>
          <cell r="C225">
            <v>5</v>
          </cell>
          <cell r="E225">
            <v>14</v>
          </cell>
          <cell r="F225">
            <v>3</v>
          </cell>
          <cell r="L225">
            <v>1</v>
          </cell>
        </row>
        <row r="226">
          <cell r="B226">
            <v>54</v>
          </cell>
          <cell r="F226">
            <v>2</v>
          </cell>
        </row>
        <row r="227">
          <cell r="B227">
            <v>29</v>
          </cell>
          <cell r="F227">
            <v>128</v>
          </cell>
        </row>
        <row r="228">
          <cell r="B228">
            <v>21</v>
          </cell>
          <cell r="F228">
            <v>97</v>
          </cell>
          <cell r="L228">
            <v>3</v>
          </cell>
        </row>
        <row r="229">
          <cell r="E229">
            <v>52</v>
          </cell>
          <cell r="L229">
            <v>1</v>
          </cell>
        </row>
        <row r="230">
          <cell r="B230">
            <v>21</v>
          </cell>
          <cell r="F230">
            <v>2</v>
          </cell>
        </row>
        <row r="231">
          <cell r="B231">
            <v>21</v>
          </cell>
          <cell r="C231">
            <v>1062</v>
          </cell>
          <cell r="E231">
            <v>186</v>
          </cell>
          <cell r="F231">
            <v>5161</v>
          </cell>
          <cell r="H231">
            <v>150</v>
          </cell>
          <cell r="L231">
            <v>14369</v>
          </cell>
          <cell r="M231">
            <v>338</v>
          </cell>
          <cell r="Q231">
            <v>3366</v>
          </cell>
          <cell r="R231">
            <v>1458</v>
          </cell>
        </row>
        <row r="232">
          <cell r="F232">
            <v>1</v>
          </cell>
          <cell r="G232">
            <v>92</v>
          </cell>
        </row>
        <row r="233">
          <cell r="C233">
            <v>141</v>
          </cell>
          <cell r="E233">
            <v>331</v>
          </cell>
          <cell r="F233">
            <v>3</v>
          </cell>
          <cell r="L233">
            <v>1</v>
          </cell>
        </row>
        <row r="234">
          <cell r="B234">
            <v>1</v>
          </cell>
          <cell r="C234">
            <v>142</v>
          </cell>
          <cell r="E234">
            <v>8</v>
          </cell>
          <cell r="F234">
            <v>3</v>
          </cell>
        </row>
        <row r="235">
          <cell r="B235">
            <v>39</v>
          </cell>
          <cell r="F235">
            <v>4</v>
          </cell>
          <cell r="L235">
            <v>3</v>
          </cell>
        </row>
        <row r="236">
          <cell r="B236">
            <v>61</v>
          </cell>
          <cell r="C236">
            <v>18</v>
          </cell>
          <cell r="E236">
            <v>29</v>
          </cell>
          <cell r="F236">
            <v>1</v>
          </cell>
        </row>
        <row r="237">
          <cell r="F237">
            <v>1</v>
          </cell>
          <cell r="L237">
            <v>9</v>
          </cell>
          <cell r="Q237">
            <v>102</v>
          </cell>
        </row>
        <row r="238">
          <cell r="L238">
            <v>5</v>
          </cell>
          <cell r="Q238">
            <v>79</v>
          </cell>
        </row>
        <row r="239">
          <cell r="B239">
            <v>113</v>
          </cell>
        </row>
        <row r="240">
          <cell r="F240">
            <v>2</v>
          </cell>
        </row>
        <row r="241">
          <cell r="C241">
            <v>124</v>
          </cell>
          <cell r="E241">
            <v>109</v>
          </cell>
          <cell r="F241">
            <v>1</v>
          </cell>
          <cell r="L241">
            <v>2</v>
          </cell>
        </row>
        <row r="242">
          <cell r="B242">
            <v>71</v>
          </cell>
          <cell r="C242">
            <v>79</v>
          </cell>
          <cell r="F242">
            <v>5</v>
          </cell>
          <cell r="L242">
            <v>2</v>
          </cell>
        </row>
        <row r="243">
          <cell r="B243">
            <v>24</v>
          </cell>
          <cell r="F243">
            <v>6</v>
          </cell>
          <cell r="L243">
            <v>4</v>
          </cell>
        </row>
        <row r="244">
          <cell r="F244">
            <v>1</v>
          </cell>
        </row>
        <row r="245">
          <cell r="F245">
            <v>3</v>
          </cell>
        </row>
        <row r="246">
          <cell r="B246">
            <v>919</v>
          </cell>
          <cell r="E246">
            <v>984</v>
          </cell>
          <cell r="F246">
            <v>79</v>
          </cell>
          <cell r="L246">
            <v>519</v>
          </cell>
          <cell r="Q246">
            <v>850</v>
          </cell>
        </row>
        <row r="247">
          <cell r="B247">
            <v>241</v>
          </cell>
        </row>
        <row r="248">
          <cell r="F248">
            <v>2</v>
          </cell>
          <cell r="L248">
            <v>2</v>
          </cell>
        </row>
        <row r="249">
          <cell r="B249">
            <v>546</v>
          </cell>
          <cell r="F249">
            <v>2</v>
          </cell>
          <cell r="G249">
            <v>250</v>
          </cell>
          <cell r="L249">
            <v>6</v>
          </cell>
        </row>
        <row r="250">
          <cell r="C250">
            <v>44</v>
          </cell>
          <cell r="E250">
            <v>11</v>
          </cell>
          <cell r="F250">
            <v>2</v>
          </cell>
          <cell r="L250">
            <v>1</v>
          </cell>
        </row>
        <row r="251">
          <cell r="C251">
            <v>332</v>
          </cell>
          <cell r="E251">
            <v>3</v>
          </cell>
        </row>
        <row r="252">
          <cell r="F252">
            <v>7</v>
          </cell>
          <cell r="L252">
            <v>13</v>
          </cell>
          <cell r="Q252">
            <v>29</v>
          </cell>
        </row>
        <row r="253">
          <cell r="B253">
            <v>54</v>
          </cell>
          <cell r="C253">
            <v>222</v>
          </cell>
          <cell r="L253">
            <v>6</v>
          </cell>
        </row>
        <row r="254">
          <cell r="B254">
            <v>350</v>
          </cell>
          <cell r="F254">
            <v>1</v>
          </cell>
        </row>
        <row r="255">
          <cell r="B255">
            <v>375</v>
          </cell>
          <cell r="C255">
            <v>4</v>
          </cell>
          <cell r="E255">
            <v>702</v>
          </cell>
          <cell r="H255">
            <v>100</v>
          </cell>
          <cell r="L255">
            <v>4</v>
          </cell>
          <cell r="M255">
            <v>119</v>
          </cell>
          <cell r="Q255">
            <v>63</v>
          </cell>
        </row>
        <row r="256">
          <cell r="B256">
            <v>1</v>
          </cell>
          <cell r="C256">
            <v>70</v>
          </cell>
          <cell r="L256">
            <v>3</v>
          </cell>
        </row>
        <row r="257">
          <cell r="B257">
            <v>55</v>
          </cell>
          <cell r="C257">
            <v>66</v>
          </cell>
          <cell r="F257">
            <v>46</v>
          </cell>
          <cell r="L257">
            <v>12</v>
          </cell>
        </row>
        <row r="258">
          <cell r="B258">
            <v>387</v>
          </cell>
          <cell r="F258">
            <v>9</v>
          </cell>
        </row>
        <row r="259">
          <cell r="F259">
            <v>2</v>
          </cell>
          <cell r="L259">
            <v>2</v>
          </cell>
        </row>
        <row r="260">
          <cell r="B260">
            <v>2</v>
          </cell>
          <cell r="F260">
            <v>8</v>
          </cell>
        </row>
        <row r="261">
          <cell r="B261">
            <v>1</v>
          </cell>
          <cell r="C261">
            <v>713</v>
          </cell>
          <cell r="E261">
            <v>4934</v>
          </cell>
          <cell r="F261">
            <v>11</v>
          </cell>
          <cell r="L261">
            <v>1065</v>
          </cell>
          <cell r="M261">
            <v>273</v>
          </cell>
          <cell r="Q261">
            <v>485</v>
          </cell>
        </row>
        <row r="262">
          <cell r="E262">
            <v>57</v>
          </cell>
          <cell r="F262">
            <v>2</v>
          </cell>
        </row>
        <row r="263">
          <cell r="B263">
            <v>17</v>
          </cell>
          <cell r="F263">
            <v>22</v>
          </cell>
          <cell r="G263">
            <v>228</v>
          </cell>
          <cell r="L263">
            <v>1</v>
          </cell>
        </row>
        <row r="264">
          <cell r="B264">
            <v>44</v>
          </cell>
          <cell r="C264">
            <v>1</v>
          </cell>
          <cell r="F264">
            <v>1</v>
          </cell>
          <cell r="G264">
            <v>118</v>
          </cell>
          <cell r="L264">
            <v>1</v>
          </cell>
        </row>
        <row r="265">
          <cell r="B265">
            <v>1</v>
          </cell>
          <cell r="C265">
            <v>24</v>
          </cell>
          <cell r="E265">
            <v>138</v>
          </cell>
          <cell r="F265">
            <v>1</v>
          </cell>
          <cell r="L265">
            <v>1</v>
          </cell>
        </row>
        <row r="266">
          <cell r="F266">
            <v>2</v>
          </cell>
        </row>
        <row r="267">
          <cell r="B267">
            <v>351</v>
          </cell>
          <cell r="E267">
            <v>1230</v>
          </cell>
          <cell r="F267">
            <v>88</v>
          </cell>
          <cell r="L267">
            <v>10</v>
          </cell>
          <cell r="M267">
            <v>266</v>
          </cell>
          <cell r="N267">
            <v>2974</v>
          </cell>
          <cell r="Q267">
            <v>214</v>
          </cell>
        </row>
        <row r="268">
          <cell r="F268">
            <v>3</v>
          </cell>
        </row>
        <row r="269">
          <cell r="B269">
            <v>436</v>
          </cell>
          <cell r="C269">
            <v>189</v>
          </cell>
          <cell r="F269">
            <v>4</v>
          </cell>
          <cell r="G269">
            <v>191</v>
          </cell>
          <cell r="L269">
            <v>1</v>
          </cell>
        </row>
        <row r="270">
          <cell r="B270">
            <v>1</v>
          </cell>
          <cell r="E270">
            <v>333</v>
          </cell>
          <cell r="F270">
            <v>6</v>
          </cell>
          <cell r="H270">
            <v>121</v>
          </cell>
          <cell r="L270">
            <v>1</v>
          </cell>
        </row>
        <row r="271">
          <cell r="B271">
            <v>1</v>
          </cell>
          <cell r="F271">
            <v>4</v>
          </cell>
          <cell r="L271">
            <v>3</v>
          </cell>
        </row>
        <row r="272">
          <cell r="B272">
            <v>25</v>
          </cell>
          <cell r="E272">
            <v>165</v>
          </cell>
          <cell r="F272">
            <v>14</v>
          </cell>
          <cell r="L272">
            <v>3</v>
          </cell>
        </row>
        <row r="273">
          <cell r="B273">
            <v>10</v>
          </cell>
          <cell r="C273">
            <v>444</v>
          </cell>
          <cell r="F273">
            <v>218</v>
          </cell>
          <cell r="H273">
            <v>14</v>
          </cell>
          <cell r="L273">
            <v>2</v>
          </cell>
        </row>
        <row r="274">
          <cell r="B274">
            <v>27</v>
          </cell>
          <cell r="L274">
            <v>1</v>
          </cell>
        </row>
        <row r="275">
          <cell r="E275">
            <v>142</v>
          </cell>
          <cell r="L275">
            <v>2</v>
          </cell>
        </row>
        <row r="276">
          <cell r="B276">
            <v>51</v>
          </cell>
          <cell r="F276">
            <v>3</v>
          </cell>
        </row>
        <row r="277">
          <cell r="B277">
            <v>108</v>
          </cell>
          <cell r="F277">
            <v>1</v>
          </cell>
        </row>
        <row r="278">
          <cell r="B278">
            <v>1</v>
          </cell>
          <cell r="C278">
            <v>75</v>
          </cell>
          <cell r="F278">
            <v>6</v>
          </cell>
          <cell r="H278">
            <v>2</v>
          </cell>
          <cell r="L278">
            <v>8</v>
          </cell>
        </row>
        <row r="279">
          <cell r="B279">
            <v>13</v>
          </cell>
          <cell r="F279">
            <v>11</v>
          </cell>
        </row>
        <row r="280">
          <cell r="E280">
            <v>182</v>
          </cell>
          <cell r="F280">
            <v>5</v>
          </cell>
          <cell r="L280">
            <v>2</v>
          </cell>
        </row>
        <row r="281">
          <cell r="B281">
            <v>158</v>
          </cell>
          <cell r="F281">
            <v>3</v>
          </cell>
        </row>
        <row r="282">
          <cell r="C282">
            <v>199</v>
          </cell>
          <cell r="E282">
            <v>82</v>
          </cell>
          <cell r="F282">
            <v>2</v>
          </cell>
          <cell r="L282">
            <v>2</v>
          </cell>
        </row>
        <row r="283">
          <cell r="B283">
            <v>51</v>
          </cell>
          <cell r="F283">
            <v>5</v>
          </cell>
        </row>
        <row r="284">
          <cell r="F284">
            <v>3</v>
          </cell>
        </row>
        <row r="285">
          <cell r="B285">
            <v>8</v>
          </cell>
          <cell r="F285">
            <v>4</v>
          </cell>
          <cell r="L285">
            <v>1</v>
          </cell>
        </row>
        <row r="286">
          <cell r="B286">
            <v>21</v>
          </cell>
          <cell r="C286">
            <v>166</v>
          </cell>
          <cell r="F286">
            <v>48</v>
          </cell>
          <cell r="L286">
            <v>3</v>
          </cell>
        </row>
        <row r="287">
          <cell r="B287">
            <v>180</v>
          </cell>
          <cell r="F287">
            <v>1</v>
          </cell>
          <cell r="Q287">
            <v>27</v>
          </cell>
        </row>
        <row r="288">
          <cell r="B288">
            <v>45</v>
          </cell>
          <cell r="C288">
            <v>8</v>
          </cell>
          <cell r="F288">
            <v>17</v>
          </cell>
        </row>
        <row r="289">
          <cell r="B289">
            <v>153</v>
          </cell>
          <cell r="C289">
            <v>323</v>
          </cell>
          <cell r="F289">
            <v>7</v>
          </cell>
          <cell r="L289">
            <v>1</v>
          </cell>
        </row>
        <row r="290">
          <cell r="B290">
            <v>1031</v>
          </cell>
          <cell r="C290">
            <v>23</v>
          </cell>
          <cell r="E290">
            <v>1594</v>
          </cell>
          <cell r="F290">
            <v>7</v>
          </cell>
          <cell r="H290">
            <v>150</v>
          </cell>
          <cell r="L290">
            <v>13740</v>
          </cell>
          <cell r="M290">
            <v>301</v>
          </cell>
          <cell r="Q290">
            <v>5209</v>
          </cell>
          <cell r="R290">
            <v>5458</v>
          </cell>
        </row>
        <row r="291">
          <cell r="B291">
            <v>14</v>
          </cell>
          <cell r="F291">
            <v>38</v>
          </cell>
          <cell r="G291">
            <v>0</v>
          </cell>
        </row>
        <row r="292">
          <cell r="B292">
            <v>348</v>
          </cell>
          <cell r="C292">
            <v>3</v>
          </cell>
          <cell r="E292">
            <v>9</v>
          </cell>
          <cell r="F292">
            <v>79</v>
          </cell>
          <cell r="G292">
            <v>0</v>
          </cell>
          <cell r="L292">
            <v>6</v>
          </cell>
        </row>
        <row r="293">
          <cell r="B293">
            <v>26</v>
          </cell>
          <cell r="C293">
            <v>31</v>
          </cell>
          <cell r="F293">
            <v>50</v>
          </cell>
          <cell r="G293">
            <v>0</v>
          </cell>
        </row>
        <row r="294">
          <cell r="B294">
            <v>43</v>
          </cell>
          <cell r="E294">
            <v>495</v>
          </cell>
          <cell r="F294">
            <v>1</v>
          </cell>
          <cell r="G294">
            <v>0</v>
          </cell>
        </row>
        <row r="295">
          <cell r="L295">
            <v>1</v>
          </cell>
        </row>
        <row r="296">
          <cell r="C296">
            <v>39</v>
          </cell>
          <cell r="E296">
            <v>19</v>
          </cell>
          <cell r="F296">
            <v>2</v>
          </cell>
          <cell r="L296">
            <v>1</v>
          </cell>
        </row>
        <row r="297">
          <cell r="B297">
            <v>160</v>
          </cell>
          <cell r="C297">
            <v>32</v>
          </cell>
          <cell r="F297">
            <v>1</v>
          </cell>
          <cell r="L297">
            <v>2</v>
          </cell>
        </row>
        <row r="298">
          <cell r="B298">
            <v>2</v>
          </cell>
          <cell r="C298">
            <v>323</v>
          </cell>
          <cell r="E298">
            <v>966</v>
          </cell>
          <cell r="F298">
            <v>15</v>
          </cell>
          <cell r="H298">
            <v>100</v>
          </cell>
          <cell r="L298">
            <v>8</v>
          </cell>
        </row>
        <row r="299">
          <cell r="B299">
            <v>1</v>
          </cell>
          <cell r="E299">
            <v>301</v>
          </cell>
          <cell r="L299">
            <v>3</v>
          </cell>
        </row>
        <row r="300">
          <cell r="F300">
            <v>1</v>
          </cell>
        </row>
        <row r="301">
          <cell r="B301">
            <v>149</v>
          </cell>
          <cell r="C301">
            <v>436</v>
          </cell>
          <cell r="F301">
            <v>206</v>
          </cell>
          <cell r="L301">
            <v>7</v>
          </cell>
        </row>
        <row r="302">
          <cell r="F302">
            <v>8</v>
          </cell>
          <cell r="L302">
            <v>3</v>
          </cell>
        </row>
        <row r="303">
          <cell r="C303">
            <v>23</v>
          </cell>
          <cell r="E303">
            <v>30</v>
          </cell>
          <cell r="F303">
            <v>3</v>
          </cell>
          <cell r="L303">
            <v>1</v>
          </cell>
        </row>
        <row r="304">
          <cell r="C304">
            <v>1</v>
          </cell>
          <cell r="E304">
            <v>39</v>
          </cell>
        </row>
        <row r="305">
          <cell r="C305">
            <v>125</v>
          </cell>
          <cell r="F305">
            <v>2</v>
          </cell>
          <cell r="L305">
            <v>6</v>
          </cell>
        </row>
        <row r="306">
          <cell r="B306">
            <v>247</v>
          </cell>
          <cell r="C306">
            <v>40</v>
          </cell>
          <cell r="E306">
            <v>2</v>
          </cell>
          <cell r="F306">
            <v>5</v>
          </cell>
          <cell r="G306">
            <v>145</v>
          </cell>
          <cell r="L306">
            <v>6</v>
          </cell>
        </row>
        <row r="307">
          <cell r="B307">
            <v>3</v>
          </cell>
          <cell r="C307">
            <v>19</v>
          </cell>
          <cell r="F307">
            <v>2</v>
          </cell>
        </row>
        <row r="308">
          <cell r="B308">
            <v>180</v>
          </cell>
        </row>
        <row r="309">
          <cell r="B309">
            <v>51</v>
          </cell>
          <cell r="C309">
            <v>48</v>
          </cell>
          <cell r="F309">
            <v>2</v>
          </cell>
          <cell r="L309">
            <v>5</v>
          </cell>
        </row>
        <row r="310">
          <cell r="B310">
            <v>36</v>
          </cell>
          <cell r="C310">
            <v>5</v>
          </cell>
          <cell r="L310">
            <v>1</v>
          </cell>
        </row>
        <row r="311">
          <cell r="B311">
            <v>65</v>
          </cell>
        </row>
        <row r="312">
          <cell r="B312">
            <v>1346</v>
          </cell>
          <cell r="C312">
            <v>538</v>
          </cell>
          <cell r="D312">
            <v>1776</v>
          </cell>
          <cell r="E312">
            <v>1610</v>
          </cell>
          <cell r="F312">
            <v>34</v>
          </cell>
          <cell r="G312">
            <v>1783</v>
          </cell>
          <cell r="L312">
            <v>37332</v>
          </cell>
          <cell r="M312">
            <v>664</v>
          </cell>
          <cell r="Q312">
            <v>1298</v>
          </cell>
          <cell r="R312">
            <v>48366</v>
          </cell>
        </row>
        <row r="313">
          <cell r="B313">
            <v>1528</v>
          </cell>
          <cell r="F313">
            <v>228</v>
          </cell>
          <cell r="G313">
            <v>37</v>
          </cell>
          <cell r="Q313">
            <v>15</v>
          </cell>
        </row>
        <row r="314">
          <cell r="B314">
            <v>1784</v>
          </cell>
          <cell r="E314">
            <v>88</v>
          </cell>
          <cell r="F314">
            <v>16</v>
          </cell>
          <cell r="G314">
            <v>259</v>
          </cell>
          <cell r="L314">
            <v>1531</v>
          </cell>
          <cell r="M314">
            <v>117</v>
          </cell>
          <cell r="Q314">
            <v>138</v>
          </cell>
        </row>
        <row r="315">
          <cell r="B315">
            <v>6</v>
          </cell>
          <cell r="E315">
            <v>222</v>
          </cell>
          <cell r="F315">
            <v>6</v>
          </cell>
          <cell r="G315">
            <v>3</v>
          </cell>
        </row>
        <row r="316">
          <cell r="B316">
            <v>142</v>
          </cell>
          <cell r="C316">
            <v>22</v>
          </cell>
          <cell r="F316">
            <v>190</v>
          </cell>
          <cell r="L316">
            <v>6</v>
          </cell>
        </row>
        <row r="317">
          <cell r="B317">
            <v>106</v>
          </cell>
          <cell r="C317">
            <v>348</v>
          </cell>
          <cell r="E317">
            <v>34</v>
          </cell>
          <cell r="F317">
            <v>9</v>
          </cell>
          <cell r="G317">
            <v>759</v>
          </cell>
          <cell r="L317">
            <v>3520</v>
          </cell>
          <cell r="M317">
            <v>116</v>
          </cell>
          <cell r="Q317">
            <v>883</v>
          </cell>
          <cell r="R317">
            <v>2699</v>
          </cell>
        </row>
        <row r="318">
          <cell r="B318">
            <v>73</v>
          </cell>
          <cell r="E318">
            <v>210</v>
          </cell>
          <cell r="F318">
            <v>2</v>
          </cell>
          <cell r="L318">
            <v>6</v>
          </cell>
        </row>
        <row r="319">
          <cell r="E319">
            <v>5698</v>
          </cell>
          <cell r="F319">
            <v>28</v>
          </cell>
          <cell r="L319">
            <v>8680</v>
          </cell>
          <cell r="M319">
            <v>187</v>
          </cell>
          <cell r="N319">
            <v>1079</v>
          </cell>
          <cell r="Q319">
            <v>677</v>
          </cell>
        </row>
        <row r="320">
          <cell r="B320">
            <v>136</v>
          </cell>
          <cell r="F320">
            <v>1</v>
          </cell>
        </row>
        <row r="321">
          <cell r="B321">
            <v>348</v>
          </cell>
          <cell r="L321">
            <v>201</v>
          </cell>
          <cell r="Q321">
            <v>2</v>
          </cell>
        </row>
        <row r="322">
          <cell r="B322">
            <v>297</v>
          </cell>
          <cell r="E322">
            <v>497</v>
          </cell>
          <cell r="F322">
            <v>3</v>
          </cell>
          <cell r="L322">
            <v>3</v>
          </cell>
        </row>
        <row r="323">
          <cell r="B323">
            <v>420</v>
          </cell>
          <cell r="L323">
            <v>2</v>
          </cell>
        </row>
        <row r="324">
          <cell r="F324">
            <v>22</v>
          </cell>
        </row>
        <row r="325">
          <cell r="B325">
            <v>409</v>
          </cell>
          <cell r="C325">
            <v>15</v>
          </cell>
          <cell r="D325">
            <v>504</v>
          </cell>
          <cell r="E325">
            <v>484</v>
          </cell>
          <cell r="F325">
            <v>17</v>
          </cell>
          <cell r="G325">
            <v>158</v>
          </cell>
          <cell r="Q325">
            <v>1</v>
          </cell>
        </row>
        <row r="326">
          <cell r="E326">
            <v>302</v>
          </cell>
          <cell r="F326">
            <v>4</v>
          </cell>
          <cell r="L326">
            <v>4</v>
          </cell>
        </row>
        <row r="327">
          <cell r="B327">
            <v>1</v>
          </cell>
          <cell r="E327">
            <v>691</v>
          </cell>
          <cell r="F327">
            <v>1</v>
          </cell>
        </row>
        <row r="328">
          <cell r="B328">
            <v>428</v>
          </cell>
          <cell r="C328">
            <v>328</v>
          </cell>
          <cell r="F328">
            <v>6</v>
          </cell>
          <cell r="G328">
            <v>294</v>
          </cell>
          <cell r="L328">
            <v>43</v>
          </cell>
        </row>
        <row r="329">
          <cell r="B329">
            <v>559</v>
          </cell>
          <cell r="F329">
            <v>5</v>
          </cell>
          <cell r="M329">
            <v>48</v>
          </cell>
        </row>
        <row r="330">
          <cell r="B330">
            <v>106</v>
          </cell>
          <cell r="C330">
            <v>1818</v>
          </cell>
          <cell r="E330">
            <v>1881</v>
          </cell>
          <cell r="F330">
            <v>6</v>
          </cell>
          <cell r="G330">
            <v>117</v>
          </cell>
          <cell r="L330">
            <v>348</v>
          </cell>
          <cell r="M330">
            <v>199</v>
          </cell>
          <cell r="Q330">
            <v>44</v>
          </cell>
        </row>
        <row r="331">
          <cell r="B331">
            <v>41</v>
          </cell>
          <cell r="C331">
            <v>15</v>
          </cell>
          <cell r="E331">
            <v>9</v>
          </cell>
          <cell r="F331">
            <v>10</v>
          </cell>
          <cell r="G331">
            <v>397</v>
          </cell>
          <cell r="L331">
            <v>21</v>
          </cell>
        </row>
        <row r="332">
          <cell r="B332">
            <v>2</v>
          </cell>
          <cell r="F332">
            <v>14</v>
          </cell>
          <cell r="G332">
            <v>730</v>
          </cell>
          <cell r="L332">
            <v>363</v>
          </cell>
          <cell r="Q332">
            <v>34</v>
          </cell>
        </row>
        <row r="333">
          <cell r="B333">
            <v>48</v>
          </cell>
          <cell r="E333">
            <v>587</v>
          </cell>
          <cell r="F333">
            <v>142</v>
          </cell>
          <cell r="L333">
            <v>2</v>
          </cell>
        </row>
        <row r="334">
          <cell r="B334">
            <v>117</v>
          </cell>
          <cell r="C334">
            <v>7</v>
          </cell>
          <cell r="F334">
            <v>3</v>
          </cell>
          <cell r="L334">
            <v>2</v>
          </cell>
        </row>
        <row r="335">
          <cell r="B335">
            <v>67</v>
          </cell>
          <cell r="C335">
            <v>1397</v>
          </cell>
          <cell r="E335">
            <v>815</v>
          </cell>
          <cell r="F335">
            <v>3</v>
          </cell>
          <cell r="G335">
            <v>252</v>
          </cell>
          <cell r="L335">
            <v>89</v>
          </cell>
          <cell r="Q335">
            <v>292</v>
          </cell>
        </row>
        <row r="336">
          <cell r="B336">
            <v>51</v>
          </cell>
          <cell r="E336">
            <v>367</v>
          </cell>
          <cell r="F336">
            <v>12</v>
          </cell>
          <cell r="L336">
            <v>148</v>
          </cell>
        </row>
        <row r="337">
          <cell r="B337">
            <v>260</v>
          </cell>
          <cell r="C337">
            <v>74</v>
          </cell>
          <cell r="E337">
            <v>533</v>
          </cell>
          <cell r="F337">
            <v>8</v>
          </cell>
          <cell r="G337">
            <v>372</v>
          </cell>
          <cell r="L337">
            <v>5936</v>
          </cell>
          <cell r="R337">
            <v>6408</v>
          </cell>
        </row>
        <row r="338">
          <cell r="B338">
            <v>58</v>
          </cell>
          <cell r="C338">
            <v>22</v>
          </cell>
          <cell r="E338">
            <v>322</v>
          </cell>
          <cell r="F338">
            <v>3</v>
          </cell>
          <cell r="G338">
            <v>578</v>
          </cell>
          <cell r="L338">
            <v>1340</v>
          </cell>
          <cell r="Q338">
            <v>3</v>
          </cell>
        </row>
        <row r="339">
          <cell r="B339">
            <v>1267</v>
          </cell>
          <cell r="E339">
            <v>6769</v>
          </cell>
          <cell r="F339">
            <v>106</v>
          </cell>
          <cell r="H339">
            <v>4</v>
          </cell>
          <cell r="L339">
            <v>6382</v>
          </cell>
          <cell r="M339">
            <v>1591</v>
          </cell>
          <cell r="Q339">
            <v>8764</v>
          </cell>
          <cell r="R339">
            <v>1</v>
          </cell>
        </row>
        <row r="340">
          <cell r="F340">
            <v>8</v>
          </cell>
          <cell r="L340">
            <v>1</v>
          </cell>
        </row>
        <row r="341">
          <cell r="B341">
            <v>153</v>
          </cell>
          <cell r="F341">
            <v>14</v>
          </cell>
          <cell r="L341">
            <v>1</v>
          </cell>
        </row>
        <row r="342">
          <cell r="B342">
            <v>361</v>
          </cell>
          <cell r="L342">
            <v>1</v>
          </cell>
        </row>
        <row r="343">
          <cell r="F343">
            <v>10</v>
          </cell>
          <cell r="H343">
            <v>1</v>
          </cell>
        </row>
        <row r="344">
          <cell r="B344">
            <v>118</v>
          </cell>
          <cell r="E344">
            <v>720</v>
          </cell>
          <cell r="F344">
            <v>345</v>
          </cell>
          <cell r="H344">
            <v>1</v>
          </cell>
          <cell r="L344">
            <v>1</v>
          </cell>
        </row>
        <row r="345">
          <cell r="B345">
            <v>1041</v>
          </cell>
          <cell r="E345">
            <v>72</v>
          </cell>
          <cell r="F345">
            <v>269</v>
          </cell>
          <cell r="M345">
            <v>102</v>
          </cell>
        </row>
        <row r="346">
          <cell r="E346">
            <v>279</v>
          </cell>
          <cell r="F346">
            <v>98</v>
          </cell>
          <cell r="L346">
            <v>1</v>
          </cell>
        </row>
        <row r="347">
          <cell r="F347">
            <v>327</v>
          </cell>
          <cell r="L347">
            <v>1</v>
          </cell>
        </row>
        <row r="348">
          <cell r="E348">
            <v>113</v>
          </cell>
          <cell r="F348">
            <v>8</v>
          </cell>
          <cell r="L348">
            <v>2</v>
          </cell>
        </row>
        <row r="349">
          <cell r="B349">
            <v>51</v>
          </cell>
          <cell r="E349">
            <v>264</v>
          </cell>
          <cell r="F349">
            <v>1</v>
          </cell>
          <cell r="H349">
            <v>1</v>
          </cell>
          <cell r="M349">
            <v>148</v>
          </cell>
        </row>
        <row r="350">
          <cell r="F350">
            <v>14</v>
          </cell>
          <cell r="H350">
            <v>1</v>
          </cell>
        </row>
        <row r="351">
          <cell r="D351">
            <v>2678</v>
          </cell>
          <cell r="E351">
            <v>862</v>
          </cell>
          <cell r="F351">
            <v>1</v>
          </cell>
          <cell r="H351">
            <v>1</v>
          </cell>
          <cell r="M351">
            <v>54</v>
          </cell>
          <cell r="Q351">
            <v>149</v>
          </cell>
        </row>
        <row r="352">
          <cell r="E352">
            <v>102</v>
          </cell>
        </row>
        <row r="353">
          <cell r="E353">
            <v>167</v>
          </cell>
          <cell r="F353">
            <v>30</v>
          </cell>
        </row>
        <row r="354">
          <cell r="E354">
            <v>131</v>
          </cell>
          <cell r="F354">
            <v>11</v>
          </cell>
        </row>
        <row r="355">
          <cell r="B355">
            <v>856</v>
          </cell>
          <cell r="E355">
            <v>1</v>
          </cell>
          <cell r="F355">
            <v>15</v>
          </cell>
          <cell r="H355">
            <v>12500</v>
          </cell>
          <cell r="L355">
            <v>39219</v>
          </cell>
          <cell r="M355">
            <v>1123</v>
          </cell>
          <cell r="Q355">
            <v>1408</v>
          </cell>
          <cell r="R355">
            <v>9943</v>
          </cell>
        </row>
        <row r="356">
          <cell r="L356">
            <v>1</v>
          </cell>
        </row>
        <row r="357">
          <cell r="B357">
            <v>412</v>
          </cell>
        </row>
        <row r="358">
          <cell r="F358">
            <v>11</v>
          </cell>
          <cell r="L358">
            <v>2</v>
          </cell>
        </row>
        <row r="359">
          <cell r="B359">
            <v>209</v>
          </cell>
          <cell r="L359">
            <v>2</v>
          </cell>
        </row>
        <row r="360">
          <cell r="C360">
            <v>35</v>
          </cell>
          <cell r="E360">
            <v>20</v>
          </cell>
          <cell r="F360">
            <v>15</v>
          </cell>
        </row>
        <row r="361">
          <cell r="B361">
            <v>72</v>
          </cell>
          <cell r="E361">
            <v>15</v>
          </cell>
          <cell r="F361">
            <v>20</v>
          </cell>
          <cell r="L361">
            <v>4</v>
          </cell>
        </row>
        <row r="362">
          <cell r="B362">
            <v>209</v>
          </cell>
          <cell r="C362">
            <v>53</v>
          </cell>
          <cell r="E362">
            <v>3</v>
          </cell>
          <cell r="F362">
            <v>3</v>
          </cell>
        </row>
        <row r="363">
          <cell r="B363">
            <v>20</v>
          </cell>
          <cell r="C363">
            <v>64</v>
          </cell>
          <cell r="F363">
            <v>2</v>
          </cell>
          <cell r="G363">
            <v>60</v>
          </cell>
          <cell r="L363">
            <v>1</v>
          </cell>
          <cell r="Q363">
            <v>7</v>
          </cell>
        </row>
        <row r="364">
          <cell r="B364">
            <v>3</v>
          </cell>
          <cell r="E364">
            <v>3</v>
          </cell>
          <cell r="F364">
            <v>2</v>
          </cell>
          <cell r="H364">
            <v>2562</v>
          </cell>
          <cell r="L364">
            <v>3</v>
          </cell>
        </row>
        <row r="365">
          <cell r="E365">
            <v>3385</v>
          </cell>
          <cell r="F365">
            <v>69</v>
          </cell>
          <cell r="L365">
            <v>3</v>
          </cell>
          <cell r="M365">
            <v>60</v>
          </cell>
        </row>
        <row r="366">
          <cell r="B366">
            <v>654</v>
          </cell>
        </row>
        <row r="367">
          <cell r="E367">
            <v>1</v>
          </cell>
          <cell r="F367">
            <v>9</v>
          </cell>
        </row>
        <row r="368">
          <cell r="B368">
            <v>201</v>
          </cell>
          <cell r="F368">
            <v>45</v>
          </cell>
        </row>
        <row r="369">
          <cell r="B369">
            <v>24</v>
          </cell>
          <cell r="F369">
            <v>2</v>
          </cell>
          <cell r="L369">
            <v>1</v>
          </cell>
        </row>
        <row r="370">
          <cell r="B370">
            <v>27</v>
          </cell>
          <cell r="C370">
            <v>355</v>
          </cell>
        </row>
        <row r="371">
          <cell r="B371">
            <v>3</v>
          </cell>
        </row>
        <row r="372">
          <cell r="F372">
            <v>112</v>
          </cell>
        </row>
        <row r="373">
          <cell r="B373">
            <v>190</v>
          </cell>
          <cell r="F373">
            <v>2</v>
          </cell>
          <cell r="L373">
            <v>1</v>
          </cell>
        </row>
        <row r="374">
          <cell r="B374">
            <v>642</v>
          </cell>
          <cell r="F374">
            <v>1</v>
          </cell>
          <cell r="G374">
            <v>31</v>
          </cell>
          <cell r="H374">
            <v>3414</v>
          </cell>
          <cell r="Q374">
            <v>66</v>
          </cell>
        </row>
        <row r="375">
          <cell r="C375">
            <v>0</v>
          </cell>
          <cell r="E375">
            <v>1</v>
          </cell>
          <cell r="F375">
            <v>24</v>
          </cell>
        </row>
        <row r="376">
          <cell r="B376">
            <v>4</v>
          </cell>
          <cell r="C376">
            <v>0</v>
          </cell>
          <cell r="F376">
            <v>1</v>
          </cell>
        </row>
        <row r="377">
          <cell r="B377">
            <v>6</v>
          </cell>
          <cell r="C377">
            <v>122</v>
          </cell>
          <cell r="F377">
            <v>11</v>
          </cell>
        </row>
        <row r="378">
          <cell r="B378">
            <v>402</v>
          </cell>
          <cell r="F378">
            <v>7</v>
          </cell>
          <cell r="Q378">
            <v>121</v>
          </cell>
        </row>
        <row r="379">
          <cell r="F379">
            <v>15</v>
          </cell>
        </row>
        <row r="380">
          <cell r="B380">
            <v>76</v>
          </cell>
          <cell r="C380">
            <v>27</v>
          </cell>
          <cell r="E380">
            <v>365</v>
          </cell>
          <cell r="F380">
            <v>14</v>
          </cell>
          <cell r="H380">
            <v>84</v>
          </cell>
          <cell r="L380">
            <v>4</v>
          </cell>
          <cell r="M380">
            <v>124</v>
          </cell>
          <cell r="Q380">
            <v>401</v>
          </cell>
        </row>
        <row r="381">
          <cell r="B381">
            <v>600</v>
          </cell>
          <cell r="E381">
            <v>3</v>
          </cell>
          <cell r="F381">
            <v>3</v>
          </cell>
          <cell r="G381">
            <v>645</v>
          </cell>
          <cell r="L381">
            <v>1154</v>
          </cell>
          <cell r="M381">
            <v>290</v>
          </cell>
          <cell r="Q381">
            <v>821</v>
          </cell>
        </row>
        <row r="382">
          <cell r="F382">
            <v>1</v>
          </cell>
        </row>
        <row r="383">
          <cell r="B383">
            <v>4</v>
          </cell>
        </row>
        <row r="384">
          <cell r="B384">
            <v>694</v>
          </cell>
          <cell r="C384">
            <v>507</v>
          </cell>
          <cell r="D384">
            <v>1947</v>
          </cell>
          <cell r="E384">
            <v>20</v>
          </cell>
          <cell r="F384">
            <v>23</v>
          </cell>
          <cell r="G384">
            <v>663</v>
          </cell>
          <cell r="H384">
            <v>1</v>
          </cell>
          <cell r="L384">
            <v>5257</v>
          </cell>
          <cell r="M384">
            <v>153</v>
          </cell>
          <cell r="Q384">
            <v>2114</v>
          </cell>
        </row>
        <row r="385">
          <cell r="F385">
            <v>27</v>
          </cell>
        </row>
        <row r="386">
          <cell r="F386">
            <v>3</v>
          </cell>
        </row>
        <row r="387">
          <cell r="F387">
            <v>1</v>
          </cell>
        </row>
        <row r="388">
          <cell r="E388">
            <v>14</v>
          </cell>
          <cell r="F388">
            <v>19</v>
          </cell>
        </row>
        <row r="389">
          <cell r="B389">
            <v>632</v>
          </cell>
          <cell r="F389">
            <v>5</v>
          </cell>
          <cell r="H389">
            <v>171</v>
          </cell>
          <cell r="L389">
            <v>1</v>
          </cell>
        </row>
        <row r="390">
          <cell r="B390">
            <v>1</v>
          </cell>
          <cell r="E390">
            <v>1</v>
          </cell>
          <cell r="F390">
            <v>63</v>
          </cell>
        </row>
        <row r="391">
          <cell r="B391">
            <v>31</v>
          </cell>
          <cell r="C391">
            <v>0</v>
          </cell>
          <cell r="F391">
            <v>1</v>
          </cell>
        </row>
        <row r="392">
          <cell r="F392">
            <v>2</v>
          </cell>
        </row>
        <row r="393">
          <cell r="B393">
            <v>112</v>
          </cell>
          <cell r="C393">
            <v>0</v>
          </cell>
          <cell r="E393">
            <v>1</v>
          </cell>
        </row>
        <row r="394">
          <cell r="B394">
            <v>1000</v>
          </cell>
          <cell r="E394">
            <v>2021</v>
          </cell>
          <cell r="F394">
            <v>5761</v>
          </cell>
          <cell r="J394">
            <v>19</v>
          </cell>
          <cell r="L394">
            <v>35783</v>
          </cell>
          <cell r="M394">
            <v>2491</v>
          </cell>
          <cell r="Q394">
            <v>15674</v>
          </cell>
          <cell r="R394">
            <v>22711</v>
          </cell>
        </row>
        <row r="395">
          <cell r="B395">
            <v>298</v>
          </cell>
          <cell r="F395">
            <v>1957</v>
          </cell>
          <cell r="J395">
            <v>1541</v>
          </cell>
          <cell r="L395">
            <v>35</v>
          </cell>
          <cell r="N395">
            <v>4856</v>
          </cell>
          <cell r="Q395">
            <v>1603</v>
          </cell>
        </row>
        <row r="396">
          <cell r="C396">
            <v>254</v>
          </cell>
          <cell r="F396">
            <v>245</v>
          </cell>
          <cell r="J396">
            <v>702</v>
          </cell>
          <cell r="M396">
            <v>205</v>
          </cell>
          <cell r="N396">
            <v>3550</v>
          </cell>
          <cell r="Q396">
            <v>85</v>
          </cell>
        </row>
        <row r="397">
          <cell r="F397">
            <v>6</v>
          </cell>
          <cell r="H397">
            <v>63</v>
          </cell>
        </row>
        <row r="398">
          <cell r="D398">
            <v>779</v>
          </cell>
          <cell r="F398">
            <v>8</v>
          </cell>
          <cell r="L398">
            <v>4</v>
          </cell>
        </row>
        <row r="399">
          <cell r="F399">
            <v>8</v>
          </cell>
          <cell r="J399">
            <v>792</v>
          </cell>
          <cell r="M399">
            <v>262</v>
          </cell>
          <cell r="N399">
            <v>2297</v>
          </cell>
          <cell r="Q399">
            <v>226</v>
          </cell>
        </row>
        <row r="400">
          <cell r="B400">
            <v>450</v>
          </cell>
          <cell r="F400">
            <v>6</v>
          </cell>
          <cell r="L400">
            <v>2</v>
          </cell>
        </row>
        <row r="401">
          <cell r="B401">
            <v>264</v>
          </cell>
          <cell r="E401">
            <v>647</v>
          </cell>
          <cell r="F401">
            <v>7</v>
          </cell>
          <cell r="M401">
            <v>100</v>
          </cell>
        </row>
        <row r="402">
          <cell r="B402">
            <v>488</v>
          </cell>
          <cell r="E402">
            <v>968</v>
          </cell>
          <cell r="F402">
            <v>11</v>
          </cell>
          <cell r="L402">
            <v>11</v>
          </cell>
          <cell r="M402">
            <v>110</v>
          </cell>
        </row>
        <row r="403">
          <cell r="B403">
            <v>450</v>
          </cell>
          <cell r="F403">
            <v>29</v>
          </cell>
          <cell r="J403">
            <v>3</v>
          </cell>
          <cell r="L403">
            <v>3</v>
          </cell>
        </row>
        <row r="404">
          <cell r="B404">
            <v>221</v>
          </cell>
          <cell r="E404">
            <v>164</v>
          </cell>
          <cell r="F404">
            <v>13</v>
          </cell>
          <cell r="L404">
            <v>11</v>
          </cell>
          <cell r="M404">
            <v>303</v>
          </cell>
        </row>
        <row r="405">
          <cell r="B405">
            <v>10</v>
          </cell>
          <cell r="F405">
            <v>8</v>
          </cell>
          <cell r="J405">
            <v>1</v>
          </cell>
        </row>
        <row r="406">
          <cell r="F406">
            <v>6</v>
          </cell>
        </row>
        <row r="407">
          <cell r="B407">
            <v>50</v>
          </cell>
          <cell r="F407">
            <v>7</v>
          </cell>
          <cell r="J407">
            <v>1</v>
          </cell>
          <cell r="L407">
            <v>2</v>
          </cell>
        </row>
        <row r="408">
          <cell r="F408">
            <v>3842</v>
          </cell>
          <cell r="J408">
            <v>594</v>
          </cell>
          <cell r="L408">
            <v>4</v>
          </cell>
          <cell r="Q408">
            <v>17</v>
          </cell>
        </row>
        <row r="409">
          <cell r="B409">
            <v>135</v>
          </cell>
          <cell r="F409">
            <v>187</v>
          </cell>
        </row>
        <row r="410">
          <cell r="C410">
            <v>245</v>
          </cell>
          <cell r="E410">
            <v>417</v>
          </cell>
          <cell r="F410">
            <v>23</v>
          </cell>
          <cell r="L410">
            <v>10</v>
          </cell>
        </row>
        <row r="411">
          <cell r="B411">
            <v>81</v>
          </cell>
          <cell r="F411">
            <v>10</v>
          </cell>
          <cell r="L411">
            <v>1</v>
          </cell>
          <cell r="M411">
            <v>85</v>
          </cell>
        </row>
        <row r="412">
          <cell r="B412">
            <v>169</v>
          </cell>
          <cell r="F412">
            <v>84</v>
          </cell>
          <cell r="L412">
            <v>1</v>
          </cell>
        </row>
        <row r="413">
          <cell r="F413">
            <v>11</v>
          </cell>
          <cell r="L413">
            <v>1</v>
          </cell>
        </row>
        <row r="414">
          <cell r="B414">
            <v>178</v>
          </cell>
          <cell r="F414">
            <v>281</v>
          </cell>
          <cell r="J414">
            <v>144</v>
          </cell>
          <cell r="M414">
            <v>276</v>
          </cell>
          <cell r="Q414">
            <v>307</v>
          </cell>
        </row>
        <row r="415">
          <cell r="B415">
            <v>1161</v>
          </cell>
          <cell r="D415">
            <v>311</v>
          </cell>
          <cell r="F415">
            <v>8</v>
          </cell>
          <cell r="J415">
            <v>427</v>
          </cell>
          <cell r="M415">
            <v>76</v>
          </cell>
          <cell r="Q415">
            <v>167</v>
          </cell>
        </row>
        <row r="416">
          <cell r="B416">
            <v>249</v>
          </cell>
          <cell r="F416">
            <v>331</v>
          </cell>
          <cell r="L416">
            <v>2</v>
          </cell>
        </row>
        <row r="417">
          <cell r="B417">
            <v>630</v>
          </cell>
          <cell r="F417">
            <v>426</v>
          </cell>
          <cell r="J417">
            <v>595</v>
          </cell>
          <cell r="L417">
            <v>1</v>
          </cell>
        </row>
        <row r="418">
          <cell r="F418">
            <v>5</v>
          </cell>
          <cell r="J418">
            <v>11</v>
          </cell>
          <cell r="L418">
            <v>5</v>
          </cell>
        </row>
        <row r="419">
          <cell r="B419">
            <v>1544</v>
          </cell>
          <cell r="C419">
            <v>463</v>
          </cell>
          <cell r="D419">
            <v>436</v>
          </cell>
          <cell r="F419">
            <v>1231</v>
          </cell>
          <cell r="H419">
            <v>3598</v>
          </cell>
          <cell r="L419">
            <v>15390</v>
          </cell>
          <cell r="M419">
            <v>3189</v>
          </cell>
          <cell r="N419">
            <v>858</v>
          </cell>
          <cell r="Q419">
            <v>12671</v>
          </cell>
          <cell r="R419">
            <v>22710</v>
          </cell>
        </row>
        <row r="420">
          <cell r="C420">
            <v>1200</v>
          </cell>
          <cell r="F420">
            <v>524</v>
          </cell>
          <cell r="I420">
            <v>2387</v>
          </cell>
          <cell r="M420">
            <v>289</v>
          </cell>
          <cell r="N420">
            <v>282</v>
          </cell>
        </row>
        <row r="421">
          <cell r="B421">
            <v>28</v>
          </cell>
          <cell r="F421">
            <v>128</v>
          </cell>
          <cell r="I421">
            <v>613</v>
          </cell>
          <cell r="N421">
            <v>1</v>
          </cell>
        </row>
        <row r="422">
          <cell r="C422">
            <v>55</v>
          </cell>
          <cell r="F422">
            <v>58</v>
          </cell>
          <cell r="L422">
            <v>2</v>
          </cell>
          <cell r="N422">
            <v>1</v>
          </cell>
        </row>
        <row r="423">
          <cell r="B423">
            <v>192</v>
          </cell>
          <cell r="C423">
            <v>522</v>
          </cell>
          <cell r="F423">
            <v>459</v>
          </cell>
          <cell r="L423">
            <v>1531</v>
          </cell>
          <cell r="M423">
            <v>788</v>
          </cell>
          <cell r="N423">
            <v>264</v>
          </cell>
          <cell r="Q423">
            <v>610</v>
          </cell>
          <cell r="R423">
            <v>2678</v>
          </cell>
        </row>
        <row r="424">
          <cell r="F424">
            <v>6</v>
          </cell>
        </row>
        <row r="425">
          <cell r="B425">
            <v>115</v>
          </cell>
          <cell r="D425">
            <v>235</v>
          </cell>
          <cell r="F425">
            <v>888</v>
          </cell>
          <cell r="I425">
            <v>2037</v>
          </cell>
          <cell r="M425">
            <v>282</v>
          </cell>
          <cell r="N425">
            <v>934</v>
          </cell>
        </row>
        <row r="426">
          <cell r="B426">
            <v>4</v>
          </cell>
          <cell r="F426">
            <v>394</v>
          </cell>
          <cell r="L426">
            <v>9</v>
          </cell>
          <cell r="N426">
            <v>1239</v>
          </cell>
        </row>
        <row r="427">
          <cell r="B427">
            <v>115</v>
          </cell>
          <cell r="F427">
            <v>3</v>
          </cell>
          <cell r="L427">
            <v>8</v>
          </cell>
          <cell r="M427">
            <v>118</v>
          </cell>
        </row>
        <row r="428">
          <cell r="F428">
            <v>6</v>
          </cell>
          <cell r="I428">
            <v>1718</v>
          </cell>
          <cell r="N428">
            <v>351</v>
          </cell>
        </row>
        <row r="429">
          <cell r="B429">
            <v>266</v>
          </cell>
          <cell r="C429">
            <v>99</v>
          </cell>
          <cell r="F429">
            <v>529</v>
          </cell>
          <cell r="M429">
            <v>1030</v>
          </cell>
          <cell r="N429">
            <v>2181</v>
          </cell>
          <cell r="Q429">
            <v>69</v>
          </cell>
        </row>
        <row r="430">
          <cell r="F430">
            <v>21</v>
          </cell>
          <cell r="L430">
            <v>3</v>
          </cell>
          <cell r="M430">
            <v>102</v>
          </cell>
          <cell r="N430">
            <v>1</v>
          </cell>
        </row>
        <row r="431">
          <cell r="F431">
            <v>8</v>
          </cell>
          <cell r="I431">
            <v>670</v>
          </cell>
          <cell r="M431">
            <v>157</v>
          </cell>
        </row>
        <row r="432">
          <cell r="B432">
            <v>28</v>
          </cell>
          <cell r="E432">
            <v>746</v>
          </cell>
          <cell r="F432">
            <v>31</v>
          </cell>
          <cell r="M432">
            <v>300</v>
          </cell>
          <cell r="N432">
            <v>1623</v>
          </cell>
          <cell r="Q432">
            <v>176</v>
          </cell>
        </row>
        <row r="433">
          <cell r="F433">
            <v>24</v>
          </cell>
          <cell r="I433">
            <v>504</v>
          </cell>
          <cell r="M433">
            <v>84</v>
          </cell>
          <cell r="N433">
            <v>1</v>
          </cell>
        </row>
        <row r="434">
          <cell r="B434">
            <v>156</v>
          </cell>
          <cell r="F434">
            <v>1123</v>
          </cell>
          <cell r="L434">
            <v>2</v>
          </cell>
          <cell r="M434">
            <v>203</v>
          </cell>
          <cell r="N434">
            <v>932</v>
          </cell>
          <cell r="Q434">
            <v>519</v>
          </cell>
        </row>
        <row r="435">
          <cell r="F435">
            <v>185</v>
          </cell>
          <cell r="I435">
            <v>1576</v>
          </cell>
          <cell r="N435">
            <v>553</v>
          </cell>
        </row>
        <row r="436">
          <cell r="F436">
            <v>28</v>
          </cell>
          <cell r="M436">
            <v>121</v>
          </cell>
          <cell r="N436">
            <v>1</v>
          </cell>
        </row>
        <row r="437">
          <cell r="F437">
            <v>70</v>
          </cell>
          <cell r="L437">
            <v>16</v>
          </cell>
          <cell r="M437">
            <v>106</v>
          </cell>
        </row>
        <row r="438">
          <cell r="F438">
            <v>2</v>
          </cell>
          <cell r="I438">
            <v>441</v>
          </cell>
        </row>
        <row r="439">
          <cell r="C439">
            <v>182</v>
          </cell>
          <cell r="F439">
            <v>477</v>
          </cell>
          <cell r="L439">
            <v>21</v>
          </cell>
          <cell r="M439">
            <v>342</v>
          </cell>
          <cell r="N439">
            <v>2309</v>
          </cell>
          <cell r="Q439">
            <v>781</v>
          </cell>
        </row>
        <row r="440">
          <cell r="B440">
            <v>140</v>
          </cell>
          <cell r="F440">
            <v>12</v>
          </cell>
          <cell r="N440">
            <v>466</v>
          </cell>
        </row>
        <row r="441">
          <cell r="E441">
            <v>598</v>
          </cell>
          <cell r="F441">
            <v>21</v>
          </cell>
          <cell r="I441">
            <v>1545</v>
          </cell>
          <cell r="L441">
            <v>4</v>
          </cell>
          <cell r="M441">
            <v>307</v>
          </cell>
          <cell r="N441">
            <v>641</v>
          </cell>
        </row>
        <row r="442">
          <cell r="C442">
            <v>54</v>
          </cell>
          <cell r="F442">
            <v>16</v>
          </cell>
          <cell r="M442">
            <v>133</v>
          </cell>
        </row>
        <row r="443">
          <cell r="B443">
            <v>109</v>
          </cell>
          <cell r="F443">
            <v>35</v>
          </cell>
          <cell r="L443">
            <v>17</v>
          </cell>
          <cell r="N443">
            <v>2</v>
          </cell>
          <cell r="Q443">
            <v>1</v>
          </cell>
        </row>
        <row r="444">
          <cell r="B444">
            <v>58</v>
          </cell>
          <cell r="F444">
            <v>10</v>
          </cell>
          <cell r="I444">
            <v>579</v>
          </cell>
        </row>
        <row r="445">
          <cell r="B445">
            <v>57</v>
          </cell>
          <cell r="F445">
            <v>23</v>
          </cell>
          <cell r="L445">
            <v>8</v>
          </cell>
          <cell r="M445">
            <v>330</v>
          </cell>
          <cell r="N445">
            <v>458</v>
          </cell>
        </row>
        <row r="446">
          <cell r="C446">
            <v>424</v>
          </cell>
          <cell r="F446">
            <v>117</v>
          </cell>
          <cell r="H446">
            <v>864</v>
          </cell>
          <cell r="I446">
            <v>4643</v>
          </cell>
          <cell r="L446">
            <v>17</v>
          </cell>
          <cell r="M446">
            <v>321</v>
          </cell>
          <cell r="N446">
            <v>1619</v>
          </cell>
        </row>
        <row r="447">
          <cell r="F447">
            <v>8</v>
          </cell>
          <cell r="I447">
            <v>510</v>
          </cell>
          <cell r="M447">
            <v>131</v>
          </cell>
        </row>
        <row r="448">
          <cell r="B448">
            <v>23</v>
          </cell>
          <cell r="F448">
            <v>31</v>
          </cell>
          <cell r="H448">
            <v>777</v>
          </cell>
          <cell r="I448">
            <v>1232</v>
          </cell>
          <cell r="M448">
            <v>122</v>
          </cell>
          <cell r="N448">
            <v>205</v>
          </cell>
        </row>
        <row r="449">
          <cell r="B449">
            <v>11</v>
          </cell>
          <cell r="E449">
            <v>1550</v>
          </cell>
          <cell r="F449">
            <v>5</v>
          </cell>
          <cell r="L449">
            <v>11</v>
          </cell>
          <cell r="Q449">
            <v>65</v>
          </cell>
        </row>
        <row r="450">
          <cell r="B450">
            <v>29</v>
          </cell>
          <cell r="F450">
            <v>4</v>
          </cell>
          <cell r="H450">
            <v>357</v>
          </cell>
          <cell r="L450">
            <v>1</v>
          </cell>
        </row>
        <row r="451">
          <cell r="B451">
            <v>277</v>
          </cell>
          <cell r="E451">
            <v>243</v>
          </cell>
          <cell r="F451">
            <v>18</v>
          </cell>
          <cell r="L451">
            <v>1122</v>
          </cell>
          <cell r="Q451">
            <v>58</v>
          </cell>
        </row>
        <row r="452">
          <cell r="C452">
            <v>757</v>
          </cell>
          <cell r="F452">
            <v>17</v>
          </cell>
          <cell r="L452">
            <v>25</v>
          </cell>
        </row>
        <row r="453">
          <cell r="B453">
            <v>545</v>
          </cell>
          <cell r="E453">
            <v>19</v>
          </cell>
          <cell r="F453">
            <v>4</v>
          </cell>
          <cell r="Q453">
            <v>6</v>
          </cell>
        </row>
        <row r="454">
          <cell r="B454">
            <v>88</v>
          </cell>
          <cell r="L454">
            <v>1</v>
          </cell>
        </row>
        <row r="455">
          <cell r="F455">
            <v>2</v>
          </cell>
          <cell r="L455">
            <v>1</v>
          </cell>
        </row>
        <row r="456">
          <cell r="B456">
            <v>421</v>
          </cell>
          <cell r="F456">
            <v>290</v>
          </cell>
          <cell r="L456">
            <v>1</v>
          </cell>
        </row>
        <row r="457">
          <cell r="C457">
            <v>93</v>
          </cell>
          <cell r="F457">
            <v>32</v>
          </cell>
        </row>
        <row r="458">
          <cell r="B458">
            <v>2</v>
          </cell>
          <cell r="C458">
            <v>21</v>
          </cell>
          <cell r="F458">
            <v>7</v>
          </cell>
          <cell r="G458">
            <v>94</v>
          </cell>
          <cell r="L458">
            <v>8</v>
          </cell>
        </row>
        <row r="459">
          <cell r="B459">
            <v>37</v>
          </cell>
          <cell r="C459">
            <v>46</v>
          </cell>
          <cell r="F459">
            <v>1</v>
          </cell>
          <cell r="H459">
            <v>3349</v>
          </cell>
          <cell r="L459">
            <v>15969</v>
          </cell>
          <cell r="M459">
            <v>1488</v>
          </cell>
          <cell r="O459">
            <v>466</v>
          </cell>
          <cell r="P459">
            <v>3090</v>
          </cell>
          <cell r="Q459">
            <v>3883</v>
          </cell>
          <cell r="R459">
            <v>868</v>
          </cell>
        </row>
        <row r="460">
          <cell r="B460">
            <v>445</v>
          </cell>
          <cell r="E460">
            <v>928</v>
          </cell>
          <cell r="F460">
            <v>6</v>
          </cell>
        </row>
        <row r="461">
          <cell r="B461">
            <v>1473</v>
          </cell>
          <cell r="E461">
            <v>258</v>
          </cell>
          <cell r="F461">
            <v>1</v>
          </cell>
          <cell r="L461">
            <v>620</v>
          </cell>
          <cell r="Q461">
            <v>5</v>
          </cell>
        </row>
        <row r="462">
          <cell r="C462">
            <v>5</v>
          </cell>
          <cell r="F462">
            <v>4</v>
          </cell>
          <cell r="G462">
            <v>117</v>
          </cell>
          <cell r="H462">
            <v>198</v>
          </cell>
          <cell r="L462">
            <v>4</v>
          </cell>
        </row>
        <row r="463">
          <cell r="F463">
            <v>5</v>
          </cell>
        </row>
        <row r="464">
          <cell r="B464">
            <v>150</v>
          </cell>
          <cell r="C464">
            <v>72</v>
          </cell>
          <cell r="F464">
            <v>13</v>
          </cell>
          <cell r="H464">
            <v>3498</v>
          </cell>
          <cell r="L464">
            <v>24502</v>
          </cell>
          <cell r="M464">
            <v>2188</v>
          </cell>
          <cell r="O464">
            <v>779</v>
          </cell>
          <cell r="P464">
            <v>554</v>
          </cell>
          <cell r="Q464">
            <v>8907</v>
          </cell>
          <cell r="R464">
            <v>920</v>
          </cell>
        </row>
        <row r="465">
          <cell r="B465">
            <v>274</v>
          </cell>
          <cell r="E465">
            <v>139</v>
          </cell>
          <cell r="F465">
            <v>98</v>
          </cell>
          <cell r="G465">
            <v>46</v>
          </cell>
          <cell r="L465">
            <v>2</v>
          </cell>
        </row>
        <row r="466">
          <cell r="B466">
            <v>48</v>
          </cell>
          <cell r="E466">
            <v>170</v>
          </cell>
          <cell r="F466">
            <v>4</v>
          </cell>
          <cell r="L466">
            <v>121</v>
          </cell>
          <cell r="Q466">
            <v>8</v>
          </cell>
        </row>
        <row r="467">
          <cell r="B467">
            <v>289</v>
          </cell>
          <cell r="F467">
            <v>15</v>
          </cell>
          <cell r="H467">
            <v>41</v>
          </cell>
          <cell r="L467">
            <v>1</v>
          </cell>
          <cell r="M467">
            <v>121</v>
          </cell>
          <cell r="P467">
            <v>542</v>
          </cell>
          <cell r="Q467">
            <v>431</v>
          </cell>
        </row>
        <row r="468">
          <cell r="B468">
            <v>494</v>
          </cell>
          <cell r="C468">
            <v>630</v>
          </cell>
          <cell r="F468">
            <v>6</v>
          </cell>
          <cell r="L468">
            <v>962</v>
          </cell>
          <cell r="Q468">
            <v>158</v>
          </cell>
        </row>
        <row r="469">
          <cell r="B469">
            <v>250</v>
          </cell>
          <cell r="C469">
            <v>323</v>
          </cell>
          <cell r="F469">
            <v>10</v>
          </cell>
          <cell r="H469">
            <v>508</v>
          </cell>
          <cell r="L469">
            <v>5381</v>
          </cell>
          <cell r="M469">
            <v>376</v>
          </cell>
          <cell r="O469">
            <v>236</v>
          </cell>
          <cell r="P469">
            <v>1064</v>
          </cell>
          <cell r="Q469">
            <v>679</v>
          </cell>
        </row>
        <row r="470">
          <cell r="B470">
            <v>12</v>
          </cell>
          <cell r="C470">
            <v>49</v>
          </cell>
          <cell r="F470">
            <v>3</v>
          </cell>
          <cell r="H470">
            <v>503</v>
          </cell>
          <cell r="P470">
            <v>73</v>
          </cell>
        </row>
        <row r="471">
          <cell r="B471">
            <v>46</v>
          </cell>
          <cell r="C471">
            <v>40</v>
          </cell>
          <cell r="E471">
            <v>183</v>
          </cell>
          <cell r="F471">
            <v>23</v>
          </cell>
          <cell r="H471">
            <v>427</v>
          </cell>
          <cell r="L471">
            <v>22</v>
          </cell>
          <cell r="M471">
            <v>160</v>
          </cell>
          <cell r="Q471">
            <v>24</v>
          </cell>
        </row>
        <row r="472">
          <cell r="E472">
            <v>124</v>
          </cell>
          <cell r="F472">
            <v>1</v>
          </cell>
          <cell r="L472">
            <v>1</v>
          </cell>
        </row>
        <row r="473">
          <cell r="B473">
            <v>45</v>
          </cell>
          <cell r="C473">
            <v>410</v>
          </cell>
          <cell r="F473">
            <v>383</v>
          </cell>
          <cell r="H473">
            <v>2007</v>
          </cell>
          <cell r="L473">
            <v>245</v>
          </cell>
        </row>
        <row r="474">
          <cell r="B474">
            <v>2</v>
          </cell>
          <cell r="C474">
            <v>128</v>
          </cell>
          <cell r="F474">
            <v>22</v>
          </cell>
          <cell r="H474">
            <v>5400</v>
          </cell>
          <cell r="L474">
            <v>11082</v>
          </cell>
          <cell r="M474">
            <v>241</v>
          </cell>
          <cell r="O474">
            <v>28</v>
          </cell>
          <cell r="Q474">
            <v>7016</v>
          </cell>
          <cell r="R474">
            <v>3184</v>
          </cell>
        </row>
        <row r="475">
          <cell r="B475">
            <v>46</v>
          </cell>
          <cell r="E475">
            <v>34</v>
          </cell>
          <cell r="F475">
            <v>3</v>
          </cell>
          <cell r="G475">
            <v>81</v>
          </cell>
          <cell r="L475">
            <v>1</v>
          </cell>
        </row>
        <row r="476">
          <cell r="B476">
            <v>66</v>
          </cell>
          <cell r="E476">
            <v>171</v>
          </cell>
          <cell r="F476">
            <v>2</v>
          </cell>
        </row>
        <row r="477">
          <cell r="B477">
            <v>2</v>
          </cell>
          <cell r="D477">
            <v>498</v>
          </cell>
          <cell r="F477">
            <v>1444</v>
          </cell>
          <cell r="H477">
            <v>1</v>
          </cell>
          <cell r="L477">
            <v>13786</v>
          </cell>
          <cell r="M477">
            <v>544</v>
          </cell>
          <cell r="O477">
            <v>217</v>
          </cell>
          <cell r="P477">
            <v>443</v>
          </cell>
          <cell r="Q477">
            <v>2521</v>
          </cell>
          <cell r="R477">
            <v>3519</v>
          </cell>
        </row>
        <row r="478">
          <cell r="B478">
            <v>211</v>
          </cell>
          <cell r="F478">
            <v>3</v>
          </cell>
          <cell r="H478">
            <v>157</v>
          </cell>
        </row>
        <row r="479">
          <cell r="B479">
            <v>1638</v>
          </cell>
          <cell r="D479">
            <v>512</v>
          </cell>
          <cell r="E479">
            <v>1470</v>
          </cell>
          <cell r="F479">
            <v>6027</v>
          </cell>
          <cell r="L479">
            <v>16406</v>
          </cell>
          <cell r="M479">
            <v>802</v>
          </cell>
          <cell r="O479">
            <v>282</v>
          </cell>
          <cell r="Q479">
            <v>5798</v>
          </cell>
          <cell r="R479">
            <v>2464</v>
          </cell>
        </row>
        <row r="480">
          <cell r="B480">
            <v>68</v>
          </cell>
          <cell r="F480">
            <v>7</v>
          </cell>
        </row>
        <row r="481">
          <cell r="B481">
            <v>669</v>
          </cell>
          <cell r="C481">
            <v>45</v>
          </cell>
          <cell r="F481">
            <v>1</v>
          </cell>
          <cell r="G481">
            <v>61</v>
          </cell>
          <cell r="H481">
            <v>937</v>
          </cell>
          <cell r="L481">
            <v>56</v>
          </cell>
          <cell r="P481">
            <v>1025</v>
          </cell>
        </row>
        <row r="482">
          <cell r="B482">
            <v>293</v>
          </cell>
          <cell r="F482">
            <v>4</v>
          </cell>
          <cell r="G482">
            <v>89</v>
          </cell>
          <cell r="L482">
            <v>2</v>
          </cell>
        </row>
        <row r="483">
          <cell r="B483">
            <v>274</v>
          </cell>
          <cell r="F483">
            <v>1</v>
          </cell>
          <cell r="L483">
            <v>2</v>
          </cell>
        </row>
        <row r="484">
          <cell r="B484">
            <v>1147</v>
          </cell>
          <cell r="C484">
            <v>113</v>
          </cell>
          <cell r="F484">
            <v>8</v>
          </cell>
          <cell r="L484">
            <v>17168</v>
          </cell>
          <cell r="M484">
            <v>1607</v>
          </cell>
          <cell r="O484">
            <v>1577</v>
          </cell>
          <cell r="Q484">
            <v>343</v>
          </cell>
        </row>
        <row r="485">
          <cell r="B485">
            <v>320</v>
          </cell>
          <cell r="E485">
            <v>137</v>
          </cell>
          <cell r="F485">
            <v>5</v>
          </cell>
          <cell r="L485">
            <v>5</v>
          </cell>
        </row>
        <row r="486">
          <cell r="B486">
            <v>571</v>
          </cell>
          <cell r="F486">
            <v>2</v>
          </cell>
          <cell r="G486">
            <v>115</v>
          </cell>
          <cell r="H486">
            <v>790</v>
          </cell>
          <cell r="L486">
            <v>7</v>
          </cell>
          <cell r="P486">
            <v>33</v>
          </cell>
        </row>
        <row r="487">
          <cell r="B487">
            <v>643</v>
          </cell>
          <cell r="C487">
            <v>180</v>
          </cell>
          <cell r="F487">
            <v>17</v>
          </cell>
          <cell r="H487">
            <v>4</v>
          </cell>
          <cell r="L487">
            <v>7</v>
          </cell>
          <cell r="P487">
            <v>257</v>
          </cell>
          <cell r="Q487">
            <v>130</v>
          </cell>
        </row>
        <row r="488">
          <cell r="B488">
            <v>448</v>
          </cell>
          <cell r="C488">
            <v>6</v>
          </cell>
          <cell r="E488">
            <v>32</v>
          </cell>
          <cell r="F488">
            <v>13</v>
          </cell>
          <cell r="H488">
            <v>305</v>
          </cell>
          <cell r="L488">
            <v>115</v>
          </cell>
          <cell r="O488">
            <v>253</v>
          </cell>
        </row>
        <row r="489">
          <cell r="B489">
            <v>20</v>
          </cell>
          <cell r="F489">
            <v>4</v>
          </cell>
          <cell r="L489">
            <v>1</v>
          </cell>
        </row>
        <row r="490">
          <cell r="B490">
            <v>96</v>
          </cell>
          <cell r="C490">
            <v>17</v>
          </cell>
          <cell r="F490">
            <v>8</v>
          </cell>
          <cell r="G490">
            <v>0</v>
          </cell>
          <cell r="H490">
            <v>134</v>
          </cell>
          <cell r="L490">
            <v>15</v>
          </cell>
        </row>
        <row r="491">
          <cell r="B491">
            <v>226</v>
          </cell>
          <cell r="F491">
            <v>7</v>
          </cell>
          <cell r="L491">
            <v>3</v>
          </cell>
        </row>
        <row r="492">
          <cell r="E492">
            <v>243</v>
          </cell>
          <cell r="F492">
            <v>4</v>
          </cell>
          <cell r="L492">
            <v>1</v>
          </cell>
        </row>
        <row r="493">
          <cell r="B493">
            <v>1</v>
          </cell>
        </row>
        <row r="494">
          <cell r="B494">
            <v>38</v>
          </cell>
          <cell r="F494">
            <v>1</v>
          </cell>
        </row>
        <row r="495">
          <cell r="B495">
            <v>76</v>
          </cell>
          <cell r="F495">
            <v>13</v>
          </cell>
        </row>
        <row r="496">
          <cell r="B496">
            <v>223</v>
          </cell>
          <cell r="D496">
            <v>575</v>
          </cell>
          <cell r="F496">
            <v>38</v>
          </cell>
          <cell r="H496">
            <v>2055</v>
          </cell>
          <cell r="L496">
            <v>4703</v>
          </cell>
          <cell r="O496">
            <v>149</v>
          </cell>
          <cell r="Q496">
            <v>571</v>
          </cell>
        </row>
        <row r="497">
          <cell r="B497">
            <v>330</v>
          </cell>
          <cell r="C497">
            <v>11</v>
          </cell>
          <cell r="E497">
            <v>745</v>
          </cell>
          <cell r="F497">
            <v>34</v>
          </cell>
          <cell r="L497">
            <v>1535</v>
          </cell>
          <cell r="M497">
            <v>352</v>
          </cell>
          <cell r="O497">
            <v>408</v>
          </cell>
          <cell r="Q497">
            <v>148</v>
          </cell>
        </row>
        <row r="498">
          <cell r="E498">
            <v>237</v>
          </cell>
          <cell r="F498">
            <v>10</v>
          </cell>
          <cell r="G498">
            <v>66</v>
          </cell>
        </row>
        <row r="499">
          <cell r="B499">
            <v>2</v>
          </cell>
          <cell r="F499">
            <v>6</v>
          </cell>
          <cell r="L499">
            <v>3</v>
          </cell>
        </row>
        <row r="500">
          <cell r="B500">
            <v>340</v>
          </cell>
          <cell r="C500">
            <v>445</v>
          </cell>
          <cell r="E500">
            <v>321</v>
          </cell>
          <cell r="F500">
            <v>40</v>
          </cell>
          <cell r="G500">
            <v>57</v>
          </cell>
          <cell r="H500">
            <v>661</v>
          </cell>
          <cell r="L500">
            <v>36</v>
          </cell>
        </row>
        <row r="501">
          <cell r="B501">
            <v>1</v>
          </cell>
          <cell r="F501">
            <v>3</v>
          </cell>
          <cell r="G501">
            <v>220</v>
          </cell>
          <cell r="H501">
            <v>592</v>
          </cell>
          <cell r="L501">
            <v>3</v>
          </cell>
          <cell r="P501">
            <v>26</v>
          </cell>
        </row>
        <row r="502">
          <cell r="F502">
            <v>6</v>
          </cell>
          <cell r="G502">
            <v>0</v>
          </cell>
          <cell r="H502">
            <v>24</v>
          </cell>
          <cell r="L502">
            <v>1</v>
          </cell>
        </row>
        <row r="503">
          <cell r="B503">
            <v>36</v>
          </cell>
          <cell r="C503">
            <v>123</v>
          </cell>
          <cell r="F503">
            <v>2861</v>
          </cell>
          <cell r="H503">
            <v>1</v>
          </cell>
          <cell r="L503">
            <v>20101</v>
          </cell>
          <cell r="M503">
            <v>395</v>
          </cell>
          <cell r="O503">
            <v>170</v>
          </cell>
          <cell r="P503">
            <v>4213</v>
          </cell>
          <cell r="Q503">
            <v>8767</v>
          </cell>
        </row>
        <row r="504">
          <cell r="B504">
            <v>995</v>
          </cell>
          <cell r="G504">
            <v>96</v>
          </cell>
          <cell r="H504">
            <v>54</v>
          </cell>
        </row>
        <row r="505">
          <cell r="F505">
            <v>8</v>
          </cell>
          <cell r="L505">
            <v>1</v>
          </cell>
        </row>
        <row r="506">
          <cell r="D506">
            <v>567</v>
          </cell>
          <cell r="F506">
            <v>4163</v>
          </cell>
          <cell r="L506">
            <v>22691</v>
          </cell>
          <cell r="M506">
            <v>364</v>
          </cell>
          <cell r="O506">
            <v>504</v>
          </cell>
          <cell r="P506">
            <v>1139</v>
          </cell>
          <cell r="Q506">
            <v>5968</v>
          </cell>
          <cell r="R506">
            <v>3780</v>
          </cell>
        </row>
        <row r="507">
          <cell r="B507">
            <v>1</v>
          </cell>
          <cell r="F507">
            <v>7</v>
          </cell>
          <cell r="L507">
            <v>4</v>
          </cell>
        </row>
        <row r="508">
          <cell r="B508">
            <v>260</v>
          </cell>
          <cell r="C508">
            <v>425</v>
          </cell>
          <cell r="E508">
            <v>995</v>
          </cell>
          <cell r="F508">
            <v>166</v>
          </cell>
          <cell r="H508">
            <v>9</v>
          </cell>
          <cell r="L508">
            <v>4</v>
          </cell>
          <cell r="P508">
            <v>106</v>
          </cell>
        </row>
        <row r="509">
          <cell r="B509">
            <v>179</v>
          </cell>
          <cell r="E509">
            <v>29</v>
          </cell>
          <cell r="F509">
            <v>170</v>
          </cell>
          <cell r="L509">
            <v>10</v>
          </cell>
        </row>
        <row r="510">
          <cell r="B510">
            <v>4</v>
          </cell>
          <cell r="F510">
            <v>6</v>
          </cell>
          <cell r="H510">
            <v>20</v>
          </cell>
          <cell r="L510">
            <v>9</v>
          </cell>
        </row>
        <row r="511">
          <cell r="C511">
            <v>172</v>
          </cell>
          <cell r="F511">
            <v>10</v>
          </cell>
          <cell r="H511">
            <v>55</v>
          </cell>
          <cell r="L511">
            <v>23</v>
          </cell>
        </row>
        <row r="512">
          <cell r="F512">
            <v>1</v>
          </cell>
        </row>
        <row r="513">
          <cell r="B513">
            <v>503</v>
          </cell>
          <cell r="E513">
            <v>2325</v>
          </cell>
          <cell r="F513">
            <v>26</v>
          </cell>
          <cell r="H513">
            <v>176</v>
          </cell>
          <cell r="L513">
            <v>1057</v>
          </cell>
          <cell r="Q513">
            <v>39</v>
          </cell>
        </row>
        <row r="514">
          <cell r="F514">
            <v>3</v>
          </cell>
        </row>
        <row r="515">
          <cell r="B515">
            <v>252</v>
          </cell>
          <cell r="E515">
            <v>5</v>
          </cell>
          <cell r="F515">
            <v>3</v>
          </cell>
          <cell r="G515">
            <v>93</v>
          </cell>
          <cell r="L515">
            <v>3</v>
          </cell>
        </row>
        <row r="516">
          <cell r="B516">
            <v>30</v>
          </cell>
          <cell r="F516">
            <v>6</v>
          </cell>
          <cell r="L516">
            <v>1</v>
          </cell>
        </row>
        <row r="517">
          <cell r="B517">
            <v>45</v>
          </cell>
          <cell r="E517">
            <v>384</v>
          </cell>
          <cell r="F517">
            <v>1</v>
          </cell>
        </row>
        <row r="518">
          <cell r="E518">
            <v>7</v>
          </cell>
          <cell r="F518">
            <v>17</v>
          </cell>
          <cell r="M518">
            <v>83</v>
          </cell>
          <cell r="Q518">
            <v>98</v>
          </cell>
        </row>
        <row r="519">
          <cell r="B519">
            <v>26</v>
          </cell>
          <cell r="F519">
            <v>1</v>
          </cell>
          <cell r="L519">
            <v>1</v>
          </cell>
        </row>
        <row r="520">
          <cell r="B520">
            <v>9</v>
          </cell>
          <cell r="F520">
            <v>6</v>
          </cell>
          <cell r="H520">
            <v>5</v>
          </cell>
          <cell r="L520">
            <v>87</v>
          </cell>
        </row>
        <row r="521">
          <cell r="B521">
            <v>100</v>
          </cell>
          <cell r="E521">
            <v>44</v>
          </cell>
          <cell r="F521">
            <v>4</v>
          </cell>
        </row>
        <row r="522">
          <cell r="B522">
            <v>1</v>
          </cell>
          <cell r="C522">
            <v>1</v>
          </cell>
          <cell r="F522">
            <v>9</v>
          </cell>
          <cell r="L522">
            <v>3</v>
          </cell>
        </row>
        <row r="523">
          <cell r="B523">
            <v>204</v>
          </cell>
          <cell r="F523">
            <v>8</v>
          </cell>
          <cell r="L523">
            <v>41</v>
          </cell>
          <cell r="O523">
            <v>243</v>
          </cell>
        </row>
        <row r="524">
          <cell r="B524">
            <v>171</v>
          </cell>
          <cell r="C524">
            <v>51</v>
          </cell>
          <cell r="F524">
            <v>11</v>
          </cell>
          <cell r="L524">
            <v>3204</v>
          </cell>
          <cell r="M524">
            <v>466</v>
          </cell>
          <cell r="O524">
            <v>74</v>
          </cell>
        </row>
        <row r="525">
          <cell r="B525">
            <v>107</v>
          </cell>
          <cell r="C525">
            <v>268</v>
          </cell>
          <cell r="F525">
            <v>8</v>
          </cell>
          <cell r="L525">
            <v>45</v>
          </cell>
        </row>
        <row r="526">
          <cell r="B526">
            <v>82</v>
          </cell>
          <cell r="E526">
            <v>3</v>
          </cell>
        </row>
        <row r="527">
          <cell r="B527">
            <v>46</v>
          </cell>
          <cell r="F527">
            <v>12</v>
          </cell>
        </row>
        <row r="528">
          <cell r="B528">
            <v>558</v>
          </cell>
          <cell r="C528">
            <v>615</v>
          </cell>
          <cell r="F528">
            <v>12</v>
          </cell>
          <cell r="G528">
            <v>0</v>
          </cell>
          <cell r="H528">
            <v>99</v>
          </cell>
          <cell r="L528">
            <v>24</v>
          </cell>
          <cell r="Q528">
            <v>1</v>
          </cell>
        </row>
        <row r="529">
          <cell r="B529">
            <v>72</v>
          </cell>
          <cell r="C529">
            <v>54</v>
          </cell>
          <cell r="F529">
            <v>13</v>
          </cell>
          <cell r="L529">
            <v>1</v>
          </cell>
        </row>
        <row r="530">
          <cell r="B530">
            <v>325</v>
          </cell>
          <cell r="C530">
            <v>89</v>
          </cell>
          <cell r="F530">
            <v>24</v>
          </cell>
          <cell r="H530">
            <v>843</v>
          </cell>
          <cell r="L530">
            <v>15</v>
          </cell>
        </row>
        <row r="531">
          <cell r="B531">
            <v>7</v>
          </cell>
          <cell r="C531">
            <v>35</v>
          </cell>
          <cell r="F531">
            <v>5</v>
          </cell>
          <cell r="H531">
            <v>84</v>
          </cell>
          <cell r="L531">
            <v>23</v>
          </cell>
          <cell r="P531">
            <v>1050</v>
          </cell>
        </row>
        <row r="532">
          <cell r="B532">
            <v>395</v>
          </cell>
          <cell r="E532">
            <v>390</v>
          </cell>
          <cell r="F532">
            <v>6</v>
          </cell>
          <cell r="H532">
            <v>739</v>
          </cell>
          <cell r="L532">
            <v>2567</v>
          </cell>
          <cell r="O532">
            <v>300</v>
          </cell>
          <cell r="P532">
            <v>1316</v>
          </cell>
          <cell r="Q532">
            <v>308</v>
          </cell>
        </row>
        <row r="533">
          <cell r="B533">
            <v>154</v>
          </cell>
          <cell r="E533">
            <v>395</v>
          </cell>
          <cell r="F533">
            <v>18</v>
          </cell>
          <cell r="L533">
            <v>927</v>
          </cell>
          <cell r="O533">
            <v>33</v>
          </cell>
          <cell r="Q533">
            <v>192</v>
          </cell>
        </row>
        <row r="534">
          <cell r="C534">
            <v>1870</v>
          </cell>
          <cell r="F534">
            <v>1</v>
          </cell>
          <cell r="G534">
            <v>99</v>
          </cell>
          <cell r="H534">
            <v>7</v>
          </cell>
          <cell r="L534">
            <v>5</v>
          </cell>
        </row>
        <row r="535">
          <cell r="B535">
            <v>1774</v>
          </cell>
          <cell r="C535">
            <v>1535</v>
          </cell>
          <cell r="D535">
            <v>2490</v>
          </cell>
          <cell r="E535">
            <v>5005</v>
          </cell>
          <cell r="F535">
            <v>12</v>
          </cell>
          <cell r="H535">
            <v>232</v>
          </cell>
          <cell r="L535">
            <v>101919</v>
          </cell>
          <cell r="M535">
            <v>285</v>
          </cell>
          <cell r="O535">
            <v>20451</v>
          </cell>
          <cell r="P535">
            <v>16779</v>
          </cell>
          <cell r="Q535">
            <v>5973</v>
          </cell>
          <cell r="R535">
            <v>2537</v>
          </cell>
        </row>
        <row r="536">
          <cell r="B536">
            <v>123</v>
          </cell>
          <cell r="C536">
            <v>7</v>
          </cell>
          <cell r="F536">
            <v>5</v>
          </cell>
          <cell r="H536">
            <v>90</v>
          </cell>
          <cell r="L536">
            <v>2980</v>
          </cell>
          <cell r="O536">
            <v>142</v>
          </cell>
          <cell r="P536">
            <v>376</v>
          </cell>
          <cell r="Q536">
            <v>282</v>
          </cell>
        </row>
        <row r="537">
          <cell r="B537">
            <v>338</v>
          </cell>
          <cell r="C537">
            <v>23</v>
          </cell>
          <cell r="D537">
            <v>1372</v>
          </cell>
          <cell r="F537">
            <v>185</v>
          </cell>
          <cell r="H537">
            <v>3</v>
          </cell>
          <cell r="L537">
            <v>20</v>
          </cell>
          <cell r="Q537">
            <v>6</v>
          </cell>
        </row>
        <row r="538">
          <cell r="B538">
            <v>502</v>
          </cell>
          <cell r="C538">
            <v>13</v>
          </cell>
          <cell r="F538">
            <v>17</v>
          </cell>
          <cell r="G538">
            <v>144</v>
          </cell>
          <cell r="H538">
            <v>381</v>
          </cell>
          <cell r="L538">
            <v>40</v>
          </cell>
          <cell r="P538">
            <v>267</v>
          </cell>
        </row>
        <row r="539">
          <cell r="B539">
            <v>240</v>
          </cell>
          <cell r="F539">
            <v>13</v>
          </cell>
          <cell r="L539">
            <v>5</v>
          </cell>
        </row>
        <row r="540">
          <cell r="C540">
            <v>105</v>
          </cell>
          <cell r="F540">
            <v>179</v>
          </cell>
          <cell r="H540">
            <v>23</v>
          </cell>
          <cell r="L540">
            <v>2</v>
          </cell>
        </row>
        <row r="541">
          <cell r="B541">
            <v>6</v>
          </cell>
          <cell r="C541">
            <v>34</v>
          </cell>
          <cell r="F541">
            <v>3</v>
          </cell>
          <cell r="G541">
            <v>0</v>
          </cell>
          <cell r="H541">
            <v>471</v>
          </cell>
          <cell r="L541">
            <v>3</v>
          </cell>
          <cell r="P541">
            <v>115</v>
          </cell>
        </row>
        <row r="542">
          <cell r="B542">
            <v>67</v>
          </cell>
          <cell r="C542">
            <v>10</v>
          </cell>
          <cell r="D542">
            <v>1632</v>
          </cell>
          <cell r="F542">
            <v>14</v>
          </cell>
          <cell r="H542">
            <v>2542</v>
          </cell>
          <cell r="L542">
            <v>2123</v>
          </cell>
          <cell r="M542">
            <v>261</v>
          </cell>
          <cell r="O542">
            <v>47</v>
          </cell>
          <cell r="Q542">
            <v>186</v>
          </cell>
        </row>
        <row r="543">
          <cell r="B543">
            <v>26</v>
          </cell>
          <cell r="C543">
            <v>237</v>
          </cell>
          <cell r="F543">
            <v>2</v>
          </cell>
          <cell r="H543">
            <v>52</v>
          </cell>
          <cell r="L543">
            <v>3</v>
          </cell>
          <cell r="P543">
            <v>53</v>
          </cell>
        </row>
        <row r="544">
          <cell r="B544">
            <v>53</v>
          </cell>
          <cell r="C544">
            <v>13</v>
          </cell>
          <cell r="F544">
            <v>4</v>
          </cell>
          <cell r="L544">
            <v>33</v>
          </cell>
        </row>
        <row r="545">
          <cell r="B545">
            <v>399</v>
          </cell>
          <cell r="D545">
            <v>1093</v>
          </cell>
          <cell r="E545">
            <v>1</v>
          </cell>
          <cell r="F545">
            <v>16</v>
          </cell>
          <cell r="H545">
            <v>241</v>
          </cell>
          <cell r="L545">
            <v>1934</v>
          </cell>
          <cell r="O545">
            <v>140</v>
          </cell>
          <cell r="Q545">
            <v>304</v>
          </cell>
        </row>
        <row r="546">
          <cell r="B546">
            <v>24</v>
          </cell>
          <cell r="E546">
            <v>106</v>
          </cell>
          <cell r="F546">
            <v>2</v>
          </cell>
          <cell r="L546">
            <v>10</v>
          </cell>
        </row>
        <row r="547">
          <cell r="H547">
            <v>106</v>
          </cell>
        </row>
        <row r="548">
          <cell r="B548">
            <v>68</v>
          </cell>
          <cell r="F548">
            <v>26</v>
          </cell>
          <cell r="L548">
            <v>27</v>
          </cell>
          <cell r="O548">
            <v>115</v>
          </cell>
          <cell r="Q548">
            <v>37</v>
          </cell>
        </row>
        <row r="549">
          <cell r="B549">
            <v>716</v>
          </cell>
          <cell r="C549">
            <v>56</v>
          </cell>
          <cell r="F549">
            <v>7</v>
          </cell>
          <cell r="H549">
            <v>851</v>
          </cell>
          <cell r="L549">
            <v>8287</v>
          </cell>
          <cell r="O549">
            <v>159</v>
          </cell>
          <cell r="P549">
            <v>3036</v>
          </cell>
          <cell r="Q549">
            <v>110</v>
          </cell>
        </row>
        <row r="550">
          <cell r="E550">
            <v>105</v>
          </cell>
          <cell r="F550">
            <v>4</v>
          </cell>
          <cell r="L550">
            <v>2</v>
          </cell>
          <cell r="O550">
            <v>1</v>
          </cell>
        </row>
        <row r="551">
          <cell r="B551">
            <v>99</v>
          </cell>
          <cell r="F551">
            <v>5</v>
          </cell>
          <cell r="L551">
            <v>3</v>
          </cell>
        </row>
        <row r="552">
          <cell r="B552">
            <v>41</v>
          </cell>
          <cell r="E552">
            <v>83</v>
          </cell>
          <cell r="F552">
            <v>3</v>
          </cell>
          <cell r="G552">
            <v>0</v>
          </cell>
          <cell r="Q552">
            <v>1</v>
          </cell>
        </row>
        <row r="553">
          <cell r="B553">
            <v>277</v>
          </cell>
          <cell r="C553">
            <v>68</v>
          </cell>
          <cell r="F553">
            <v>5</v>
          </cell>
          <cell r="H553">
            <v>1403</v>
          </cell>
          <cell r="L553">
            <v>4807</v>
          </cell>
          <cell r="M553">
            <v>377</v>
          </cell>
          <cell r="P553">
            <v>1634</v>
          </cell>
          <cell r="Q553">
            <v>631</v>
          </cell>
        </row>
        <row r="554">
          <cell r="B554">
            <v>78</v>
          </cell>
          <cell r="E554">
            <v>96</v>
          </cell>
          <cell r="F554">
            <v>1</v>
          </cell>
          <cell r="G554">
            <v>22</v>
          </cell>
          <cell r="L554">
            <v>1</v>
          </cell>
        </row>
        <row r="555">
          <cell r="B555">
            <v>12</v>
          </cell>
          <cell r="F555">
            <v>7</v>
          </cell>
          <cell r="G555">
            <v>150</v>
          </cell>
          <cell r="L555">
            <v>2</v>
          </cell>
        </row>
        <row r="556">
          <cell r="F556">
            <v>7</v>
          </cell>
          <cell r="H556">
            <v>1</v>
          </cell>
          <cell r="L556">
            <v>9</v>
          </cell>
        </row>
        <row r="557">
          <cell r="B557">
            <v>159</v>
          </cell>
          <cell r="F557">
            <v>7</v>
          </cell>
          <cell r="L557">
            <v>4</v>
          </cell>
        </row>
        <row r="558">
          <cell r="E558">
            <v>95</v>
          </cell>
          <cell r="F558">
            <v>2</v>
          </cell>
        </row>
        <row r="559">
          <cell r="B559">
            <v>618</v>
          </cell>
          <cell r="F559">
            <v>3</v>
          </cell>
          <cell r="G559">
            <v>90</v>
          </cell>
          <cell r="H559">
            <v>13</v>
          </cell>
          <cell r="L559">
            <v>1</v>
          </cell>
        </row>
        <row r="560">
          <cell r="B560">
            <v>375</v>
          </cell>
          <cell r="F560">
            <v>28</v>
          </cell>
          <cell r="H560">
            <v>82</v>
          </cell>
          <cell r="L560">
            <v>2559</v>
          </cell>
          <cell r="M560">
            <v>372</v>
          </cell>
          <cell r="Q560">
            <v>674</v>
          </cell>
        </row>
        <row r="561">
          <cell r="B561">
            <v>400</v>
          </cell>
          <cell r="F561">
            <v>17</v>
          </cell>
          <cell r="L561">
            <v>14</v>
          </cell>
        </row>
        <row r="562">
          <cell r="B562">
            <v>1</v>
          </cell>
          <cell r="E562">
            <v>33</v>
          </cell>
          <cell r="F562">
            <v>15</v>
          </cell>
          <cell r="L562">
            <v>1</v>
          </cell>
        </row>
        <row r="563">
          <cell r="C563">
            <v>3</v>
          </cell>
          <cell r="F563">
            <v>11</v>
          </cell>
          <cell r="L563">
            <v>5</v>
          </cell>
        </row>
        <row r="564">
          <cell r="B564">
            <v>503</v>
          </cell>
          <cell r="C564">
            <v>2121</v>
          </cell>
          <cell r="E564">
            <v>1682</v>
          </cell>
          <cell r="F564">
            <v>3</v>
          </cell>
          <cell r="H564">
            <v>770</v>
          </cell>
          <cell r="L564">
            <v>19017</v>
          </cell>
          <cell r="M564">
            <v>798</v>
          </cell>
          <cell r="O564">
            <v>149</v>
          </cell>
          <cell r="P564">
            <v>249</v>
          </cell>
          <cell r="Q564">
            <v>7152</v>
          </cell>
        </row>
        <row r="565">
          <cell r="B565">
            <v>475</v>
          </cell>
          <cell r="F565">
            <v>87</v>
          </cell>
          <cell r="G565">
            <v>383</v>
          </cell>
          <cell r="H565">
            <v>129</v>
          </cell>
          <cell r="L565">
            <v>2058</v>
          </cell>
          <cell r="M565">
            <v>3607</v>
          </cell>
          <cell r="Q565">
            <v>7849</v>
          </cell>
        </row>
        <row r="566">
          <cell r="F566">
            <v>21</v>
          </cell>
          <cell r="H566">
            <v>448</v>
          </cell>
        </row>
        <row r="567">
          <cell r="F567">
            <v>11</v>
          </cell>
          <cell r="H567">
            <v>6</v>
          </cell>
        </row>
        <row r="568">
          <cell r="F568">
            <v>6</v>
          </cell>
        </row>
        <row r="569">
          <cell r="B569">
            <v>4</v>
          </cell>
          <cell r="F569">
            <v>26</v>
          </cell>
        </row>
        <row r="570">
          <cell r="B570">
            <v>1</v>
          </cell>
          <cell r="F570">
            <v>134</v>
          </cell>
          <cell r="H570">
            <v>27</v>
          </cell>
        </row>
        <row r="571">
          <cell r="B571">
            <v>1</v>
          </cell>
          <cell r="F571">
            <v>124</v>
          </cell>
          <cell r="H571">
            <v>199</v>
          </cell>
        </row>
        <row r="572">
          <cell r="F572">
            <v>20</v>
          </cell>
          <cell r="H572">
            <v>135</v>
          </cell>
        </row>
        <row r="573">
          <cell r="B573">
            <v>1</v>
          </cell>
          <cell r="F573">
            <v>12</v>
          </cell>
        </row>
        <row r="574">
          <cell r="F574">
            <v>140</v>
          </cell>
        </row>
        <row r="575">
          <cell r="G575">
            <v>168</v>
          </cell>
        </row>
        <row r="576">
          <cell r="B576">
            <v>155</v>
          </cell>
          <cell r="F576">
            <v>15</v>
          </cell>
          <cell r="G576">
            <v>446</v>
          </cell>
          <cell r="M576">
            <v>267</v>
          </cell>
        </row>
        <row r="577">
          <cell r="B577">
            <v>73</v>
          </cell>
          <cell r="F577">
            <v>54</v>
          </cell>
        </row>
        <row r="578">
          <cell r="F578">
            <v>54</v>
          </cell>
          <cell r="H578">
            <v>26</v>
          </cell>
        </row>
        <row r="579">
          <cell r="B579">
            <v>976</v>
          </cell>
          <cell r="F579">
            <v>79</v>
          </cell>
          <cell r="G579">
            <v>22</v>
          </cell>
          <cell r="M579">
            <v>978</v>
          </cell>
          <cell r="Q579">
            <v>950</v>
          </cell>
        </row>
        <row r="580">
          <cell r="F580">
            <v>94</v>
          </cell>
          <cell r="H580">
            <v>43</v>
          </cell>
        </row>
        <row r="581">
          <cell r="F581">
            <v>8</v>
          </cell>
        </row>
        <row r="582">
          <cell r="F582">
            <v>23</v>
          </cell>
        </row>
        <row r="583">
          <cell r="F583">
            <v>22</v>
          </cell>
        </row>
        <row r="584">
          <cell r="F584">
            <v>41</v>
          </cell>
          <cell r="G584">
            <v>168</v>
          </cell>
        </row>
        <row r="585">
          <cell r="F585">
            <v>35</v>
          </cell>
        </row>
        <row r="586">
          <cell r="B586">
            <v>1</v>
          </cell>
          <cell r="F586">
            <v>207</v>
          </cell>
          <cell r="H586">
            <v>307</v>
          </cell>
        </row>
        <row r="587">
          <cell r="F587">
            <v>6</v>
          </cell>
          <cell r="Q587">
            <v>1</v>
          </cell>
        </row>
        <row r="588">
          <cell r="B588">
            <v>738</v>
          </cell>
          <cell r="F588">
            <v>19</v>
          </cell>
        </row>
        <row r="589">
          <cell r="F589">
            <v>318</v>
          </cell>
          <cell r="G589">
            <v>225</v>
          </cell>
        </row>
        <row r="590">
          <cell r="F590">
            <v>6</v>
          </cell>
        </row>
        <row r="591">
          <cell r="F591">
            <v>9</v>
          </cell>
          <cell r="H591">
            <v>10</v>
          </cell>
        </row>
        <row r="592">
          <cell r="F592">
            <v>34</v>
          </cell>
          <cell r="G592">
            <v>442</v>
          </cell>
          <cell r="M592">
            <v>149</v>
          </cell>
        </row>
        <row r="593">
          <cell r="F593">
            <v>17</v>
          </cell>
          <cell r="H593">
            <v>138</v>
          </cell>
        </row>
        <row r="594">
          <cell r="F594">
            <v>10</v>
          </cell>
        </row>
        <row r="595">
          <cell r="B595">
            <v>112</v>
          </cell>
          <cell r="D595">
            <v>7213</v>
          </cell>
          <cell r="F595">
            <v>39</v>
          </cell>
          <cell r="H595">
            <v>330</v>
          </cell>
          <cell r="L595">
            <v>48906</v>
          </cell>
          <cell r="M595">
            <v>916</v>
          </cell>
          <cell r="Q595">
            <v>28978</v>
          </cell>
          <cell r="R595">
            <v>1</v>
          </cell>
        </row>
        <row r="596">
          <cell r="E596">
            <v>2835</v>
          </cell>
          <cell r="F596">
            <v>1</v>
          </cell>
          <cell r="H596">
            <v>1</v>
          </cell>
        </row>
        <row r="597">
          <cell r="B597">
            <v>24</v>
          </cell>
          <cell r="E597">
            <v>173</v>
          </cell>
          <cell r="F597">
            <v>3</v>
          </cell>
        </row>
        <row r="598">
          <cell r="B598">
            <v>1</v>
          </cell>
          <cell r="F598">
            <v>20</v>
          </cell>
          <cell r="Q598">
            <v>42</v>
          </cell>
        </row>
        <row r="599">
          <cell r="B599">
            <v>960</v>
          </cell>
          <cell r="E599">
            <v>782</v>
          </cell>
          <cell r="F599">
            <v>1</v>
          </cell>
          <cell r="H599">
            <v>1</v>
          </cell>
        </row>
        <row r="600">
          <cell r="C600">
            <v>413</v>
          </cell>
          <cell r="E600">
            <v>123</v>
          </cell>
          <cell r="F600">
            <v>3</v>
          </cell>
        </row>
        <row r="601">
          <cell r="F601">
            <v>9</v>
          </cell>
          <cell r="H601">
            <v>15</v>
          </cell>
        </row>
        <row r="602">
          <cell r="B602">
            <v>1</v>
          </cell>
          <cell r="C602">
            <v>44</v>
          </cell>
          <cell r="E602">
            <v>1344</v>
          </cell>
          <cell r="H602">
            <v>1</v>
          </cell>
          <cell r="Q602">
            <v>656</v>
          </cell>
        </row>
        <row r="603">
          <cell r="F603">
            <v>13</v>
          </cell>
          <cell r="H603">
            <v>1</v>
          </cell>
        </row>
        <row r="604">
          <cell r="H604">
            <v>2</v>
          </cell>
        </row>
        <row r="605">
          <cell r="B605">
            <v>645</v>
          </cell>
          <cell r="C605">
            <v>185</v>
          </cell>
          <cell r="E605">
            <v>4024</v>
          </cell>
          <cell r="F605">
            <v>4</v>
          </cell>
          <cell r="H605">
            <v>579</v>
          </cell>
          <cell r="L605">
            <v>5</v>
          </cell>
          <cell r="M605">
            <v>132</v>
          </cell>
          <cell r="Q605">
            <v>1273</v>
          </cell>
        </row>
        <row r="606">
          <cell r="B606">
            <v>840</v>
          </cell>
          <cell r="E606">
            <v>9</v>
          </cell>
          <cell r="F606">
            <v>10</v>
          </cell>
          <cell r="M606">
            <v>112</v>
          </cell>
          <cell r="Q606">
            <v>92</v>
          </cell>
        </row>
        <row r="607">
          <cell r="B607">
            <v>814</v>
          </cell>
          <cell r="C607">
            <v>209</v>
          </cell>
          <cell r="E607">
            <v>189</v>
          </cell>
        </row>
        <row r="608">
          <cell r="H608">
            <v>50</v>
          </cell>
        </row>
        <row r="609">
          <cell r="B609">
            <v>2</v>
          </cell>
          <cell r="C609">
            <v>150</v>
          </cell>
          <cell r="E609">
            <v>230</v>
          </cell>
          <cell r="H609">
            <v>1</v>
          </cell>
        </row>
        <row r="610">
          <cell r="C610">
            <v>132</v>
          </cell>
          <cell r="E610">
            <v>459</v>
          </cell>
          <cell r="F610">
            <v>5</v>
          </cell>
          <cell r="H610">
            <v>1</v>
          </cell>
        </row>
        <row r="611">
          <cell r="B611">
            <v>382</v>
          </cell>
          <cell r="C611">
            <v>564</v>
          </cell>
          <cell r="F611">
            <v>1</v>
          </cell>
        </row>
        <row r="612">
          <cell r="B612">
            <v>1495</v>
          </cell>
          <cell r="C612">
            <v>1947</v>
          </cell>
          <cell r="E612">
            <v>2008</v>
          </cell>
          <cell r="F612">
            <v>11</v>
          </cell>
          <cell r="H612">
            <v>1</v>
          </cell>
          <cell r="M612">
            <v>258</v>
          </cell>
          <cell r="Q612">
            <v>105</v>
          </cell>
        </row>
        <row r="613">
          <cell r="B613">
            <v>174</v>
          </cell>
          <cell r="C613">
            <v>22</v>
          </cell>
          <cell r="E613">
            <v>164</v>
          </cell>
          <cell r="F613">
            <v>4</v>
          </cell>
        </row>
        <row r="614">
          <cell r="B614">
            <v>310</v>
          </cell>
          <cell r="E614">
            <v>231</v>
          </cell>
          <cell r="F614">
            <v>1</v>
          </cell>
          <cell r="H614">
            <v>1</v>
          </cell>
        </row>
        <row r="615">
          <cell r="B615">
            <v>301</v>
          </cell>
          <cell r="E615">
            <v>466</v>
          </cell>
          <cell r="F615">
            <v>3</v>
          </cell>
        </row>
        <row r="616">
          <cell r="B616">
            <v>162</v>
          </cell>
          <cell r="E616">
            <v>1171</v>
          </cell>
          <cell r="F616">
            <v>6</v>
          </cell>
          <cell r="H616">
            <v>16</v>
          </cell>
          <cell r="M616">
            <v>80</v>
          </cell>
          <cell r="Q616">
            <v>16</v>
          </cell>
        </row>
        <row r="617">
          <cell r="B617">
            <v>2</v>
          </cell>
          <cell r="E617">
            <v>150</v>
          </cell>
          <cell r="H617">
            <v>1</v>
          </cell>
        </row>
        <row r="618">
          <cell r="E618">
            <v>676</v>
          </cell>
          <cell r="F618">
            <v>2</v>
          </cell>
        </row>
        <row r="619">
          <cell r="B619">
            <v>752</v>
          </cell>
          <cell r="C619">
            <v>1671</v>
          </cell>
          <cell r="E619">
            <v>1478</v>
          </cell>
          <cell r="F619">
            <v>20</v>
          </cell>
          <cell r="H619">
            <v>3462</v>
          </cell>
          <cell r="L619">
            <v>128</v>
          </cell>
          <cell r="M619">
            <v>745</v>
          </cell>
          <cell r="Q619">
            <v>3564</v>
          </cell>
        </row>
        <row r="620">
          <cell r="B620">
            <v>352</v>
          </cell>
          <cell r="E620">
            <v>304</v>
          </cell>
          <cell r="H620">
            <v>59</v>
          </cell>
          <cell r="Q620">
            <v>151</v>
          </cell>
        </row>
        <row r="621">
          <cell r="B621">
            <v>230</v>
          </cell>
          <cell r="E621">
            <v>229</v>
          </cell>
          <cell r="F621">
            <v>2</v>
          </cell>
          <cell r="H621">
            <v>1</v>
          </cell>
        </row>
        <row r="622">
          <cell r="C622">
            <v>1290</v>
          </cell>
          <cell r="E622">
            <v>175</v>
          </cell>
          <cell r="F622">
            <v>6</v>
          </cell>
          <cell r="H622">
            <v>451</v>
          </cell>
          <cell r="M622">
            <v>35</v>
          </cell>
        </row>
        <row r="623">
          <cell r="B623">
            <v>222</v>
          </cell>
          <cell r="E623">
            <v>117</v>
          </cell>
          <cell r="H623">
            <v>1</v>
          </cell>
        </row>
        <row r="624">
          <cell r="E624">
            <v>582</v>
          </cell>
          <cell r="F624">
            <v>6</v>
          </cell>
          <cell r="Q624">
            <v>1</v>
          </cell>
        </row>
        <row r="625">
          <cell r="B625">
            <v>59</v>
          </cell>
          <cell r="C625">
            <v>481</v>
          </cell>
          <cell r="F625">
            <v>11</v>
          </cell>
          <cell r="H625">
            <v>90</v>
          </cell>
        </row>
        <row r="626">
          <cell r="B626">
            <v>684</v>
          </cell>
          <cell r="C626">
            <v>303</v>
          </cell>
          <cell r="F626">
            <v>9</v>
          </cell>
          <cell r="H626">
            <v>1</v>
          </cell>
        </row>
        <row r="627">
          <cell r="F627">
            <v>4</v>
          </cell>
          <cell r="H627">
            <v>70</v>
          </cell>
        </row>
        <row r="628">
          <cell r="B628">
            <v>5</v>
          </cell>
          <cell r="E628">
            <v>543</v>
          </cell>
          <cell r="F628">
            <v>3</v>
          </cell>
          <cell r="H628">
            <v>1</v>
          </cell>
        </row>
        <row r="629">
          <cell r="B629">
            <v>1311</v>
          </cell>
          <cell r="E629">
            <v>215</v>
          </cell>
          <cell r="F629">
            <v>3</v>
          </cell>
          <cell r="H629">
            <v>9</v>
          </cell>
        </row>
        <row r="630">
          <cell r="F630">
            <v>9</v>
          </cell>
        </row>
        <row r="631">
          <cell r="B631">
            <v>5</v>
          </cell>
          <cell r="E631">
            <v>586</v>
          </cell>
          <cell r="H631">
            <v>1</v>
          </cell>
        </row>
        <row r="632">
          <cell r="B632">
            <v>176</v>
          </cell>
          <cell r="F632">
            <v>408</v>
          </cell>
          <cell r="J632">
            <v>3776</v>
          </cell>
          <cell r="L632">
            <v>14136</v>
          </cell>
          <cell r="M632">
            <v>3312</v>
          </cell>
          <cell r="Q632">
            <v>2820</v>
          </cell>
          <cell r="R632">
            <v>1994</v>
          </cell>
        </row>
        <row r="633">
          <cell r="F633">
            <v>59</v>
          </cell>
          <cell r="J633">
            <v>398</v>
          </cell>
          <cell r="M633">
            <v>396</v>
          </cell>
          <cell r="Q633">
            <v>300</v>
          </cell>
        </row>
        <row r="634">
          <cell r="F634">
            <v>21</v>
          </cell>
          <cell r="J634">
            <v>65</v>
          </cell>
          <cell r="M634">
            <v>586</v>
          </cell>
        </row>
        <row r="635">
          <cell r="B635">
            <v>381</v>
          </cell>
          <cell r="F635">
            <v>31</v>
          </cell>
        </row>
        <row r="636">
          <cell r="F636">
            <v>6</v>
          </cell>
          <cell r="J636">
            <v>2</v>
          </cell>
          <cell r="M636">
            <v>161</v>
          </cell>
        </row>
        <row r="637">
          <cell r="C637">
            <v>203</v>
          </cell>
          <cell r="F637">
            <v>2</v>
          </cell>
        </row>
        <row r="638">
          <cell r="B638">
            <v>568</v>
          </cell>
          <cell r="F638">
            <v>75</v>
          </cell>
          <cell r="J638">
            <v>1693</v>
          </cell>
          <cell r="L638">
            <v>2</v>
          </cell>
          <cell r="M638">
            <v>875</v>
          </cell>
          <cell r="Q638">
            <v>282</v>
          </cell>
        </row>
        <row r="639">
          <cell r="B639">
            <v>4</v>
          </cell>
          <cell r="F639">
            <v>10</v>
          </cell>
          <cell r="H639">
            <v>5</v>
          </cell>
          <cell r="J639">
            <v>106</v>
          </cell>
          <cell r="M639">
            <v>627</v>
          </cell>
        </row>
        <row r="640">
          <cell r="F640">
            <v>8</v>
          </cell>
          <cell r="L640">
            <v>2</v>
          </cell>
        </row>
        <row r="641">
          <cell r="B641">
            <v>573</v>
          </cell>
          <cell r="C641">
            <v>181</v>
          </cell>
          <cell r="F641">
            <v>516</v>
          </cell>
          <cell r="J641">
            <v>1070</v>
          </cell>
          <cell r="M641">
            <v>3460</v>
          </cell>
          <cell r="Q641">
            <v>3375</v>
          </cell>
        </row>
        <row r="642">
          <cell r="F642">
            <v>50</v>
          </cell>
          <cell r="J642">
            <v>87</v>
          </cell>
          <cell r="L642">
            <v>1</v>
          </cell>
          <cell r="M642">
            <v>425</v>
          </cell>
        </row>
        <row r="643">
          <cell r="B643">
            <v>136</v>
          </cell>
          <cell r="C643">
            <v>745</v>
          </cell>
          <cell r="F643">
            <v>44</v>
          </cell>
          <cell r="J643">
            <v>1</v>
          </cell>
          <cell r="M643">
            <v>837</v>
          </cell>
          <cell r="Q643">
            <v>456</v>
          </cell>
        </row>
        <row r="644">
          <cell r="B644">
            <v>37</v>
          </cell>
          <cell r="F644">
            <v>214</v>
          </cell>
          <cell r="J644">
            <v>36</v>
          </cell>
          <cell r="L644">
            <v>5</v>
          </cell>
          <cell r="M644">
            <v>910</v>
          </cell>
        </row>
        <row r="645">
          <cell r="C645">
            <v>171</v>
          </cell>
          <cell r="F645">
            <v>6</v>
          </cell>
          <cell r="M645">
            <v>412</v>
          </cell>
        </row>
        <row r="646">
          <cell r="F646">
            <v>5</v>
          </cell>
          <cell r="J646">
            <v>1</v>
          </cell>
          <cell r="M646">
            <v>321</v>
          </cell>
          <cell r="Q646">
            <v>155</v>
          </cell>
        </row>
        <row r="647">
          <cell r="B647">
            <v>2653</v>
          </cell>
          <cell r="C647">
            <v>1896</v>
          </cell>
          <cell r="E647">
            <v>534</v>
          </cell>
          <cell r="F647">
            <v>1946</v>
          </cell>
          <cell r="J647">
            <v>10920</v>
          </cell>
          <cell r="L647">
            <v>35124</v>
          </cell>
          <cell r="M647">
            <v>2441</v>
          </cell>
          <cell r="Q647">
            <v>22829</v>
          </cell>
          <cell r="R647">
            <v>19971</v>
          </cell>
        </row>
        <row r="648">
          <cell r="B648">
            <v>55</v>
          </cell>
          <cell r="F648">
            <v>11</v>
          </cell>
          <cell r="J648">
            <v>707</v>
          </cell>
        </row>
        <row r="649">
          <cell r="F649">
            <v>49</v>
          </cell>
          <cell r="J649">
            <v>1031</v>
          </cell>
          <cell r="L649">
            <v>2</v>
          </cell>
          <cell r="M649">
            <v>320</v>
          </cell>
          <cell r="Q649">
            <v>5</v>
          </cell>
        </row>
        <row r="650">
          <cell r="B650">
            <v>384</v>
          </cell>
          <cell r="F650">
            <v>14</v>
          </cell>
          <cell r="J650">
            <v>600</v>
          </cell>
        </row>
        <row r="651">
          <cell r="F651">
            <v>2</v>
          </cell>
        </row>
        <row r="652">
          <cell r="F652">
            <v>1</v>
          </cell>
          <cell r="J652">
            <v>288</v>
          </cell>
        </row>
        <row r="653">
          <cell r="B653">
            <v>248</v>
          </cell>
          <cell r="E653">
            <v>620</v>
          </cell>
          <cell r="F653">
            <v>107</v>
          </cell>
          <cell r="J653">
            <v>6981</v>
          </cell>
          <cell r="L653">
            <v>21</v>
          </cell>
          <cell r="Q653">
            <v>2446</v>
          </cell>
        </row>
        <row r="654">
          <cell r="F654">
            <v>1</v>
          </cell>
        </row>
        <row r="655">
          <cell r="B655">
            <v>374</v>
          </cell>
          <cell r="F655">
            <v>26</v>
          </cell>
          <cell r="J655">
            <v>1074</v>
          </cell>
          <cell r="L655">
            <v>15</v>
          </cell>
          <cell r="M655">
            <v>461</v>
          </cell>
          <cell r="Q655">
            <v>44</v>
          </cell>
        </row>
        <row r="656">
          <cell r="J656">
            <v>162</v>
          </cell>
        </row>
        <row r="657">
          <cell r="F657">
            <v>5</v>
          </cell>
          <cell r="J657">
            <v>570</v>
          </cell>
        </row>
        <row r="658">
          <cell r="C658">
            <v>132</v>
          </cell>
          <cell r="F658">
            <v>120</v>
          </cell>
          <cell r="J658">
            <v>5778</v>
          </cell>
          <cell r="M658">
            <v>544</v>
          </cell>
          <cell r="Q658">
            <v>295</v>
          </cell>
        </row>
        <row r="659">
          <cell r="B659">
            <v>485</v>
          </cell>
          <cell r="F659">
            <v>14</v>
          </cell>
        </row>
        <row r="660">
          <cell r="B660">
            <v>282</v>
          </cell>
          <cell r="E660">
            <v>1</v>
          </cell>
          <cell r="F660">
            <v>11</v>
          </cell>
        </row>
        <row r="661">
          <cell r="E661">
            <v>2</v>
          </cell>
          <cell r="F661">
            <v>6</v>
          </cell>
        </row>
        <row r="662">
          <cell r="B662">
            <v>130</v>
          </cell>
          <cell r="E662">
            <v>1</v>
          </cell>
          <cell r="F662">
            <v>8</v>
          </cell>
          <cell r="J662">
            <v>224</v>
          </cell>
        </row>
        <row r="663">
          <cell r="B663">
            <v>457</v>
          </cell>
          <cell r="F663">
            <v>53</v>
          </cell>
          <cell r="J663">
            <v>2348</v>
          </cell>
          <cell r="Q663">
            <v>64</v>
          </cell>
        </row>
        <row r="664">
          <cell r="C664">
            <v>824</v>
          </cell>
          <cell r="E664">
            <v>1003</v>
          </cell>
          <cell r="F664">
            <v>15</v>
          </cell>
          <cell r="J664">
            <v>3139</v>
          </cell>
          <cell r="L664">
            <v>1</v>
          </cell>
          <cell r="M664">
            <v>365</v>
          </cell>
          <cell r="Q664">
            <v>130</v>
          </cell>
        </row>
        <row r="665">
          <cell r="F665">
            <v>3</v>
          </cell>
          <cell r="J665">
            <v>438</v>
          </cell>
        </row>
        <row r="666">
          <cell r="F666">
            <v>1</v>
          </cell>
          <cell r="J666">
            <v>198</v>
          </cell>
        </row>
        <row r="667">
          <cell r="B667">
            <v>40</v>
          </cell>
          <cell r="F667">
            <v>31</v>
          </cell>
          <cell r="J667">
            <v>352</v>
          </cell>
        </row>
        <row r="668">
          <cell r="F668">
            <v>2</v>
          </cell>
          <cell r="J668">
            <v>466</v>
          </cell>
        </row>
        <row r="669">
          <cell r="B669">
            <v>238</v>
          </cell>
          <cell r="F669">
            <v>16</v>
          </cell>
          <cell r="J669">
            <v>156</v>
          </cell>
          <cell r="L669">
            <v>2</v>
          </cell>
        </row>
        <row r="670">
          <cell r="B670">
            <v>64</v>
          </cell>
          <cell r="E670">
            <v>1</v>
          </cell>
          <cell r="F670">
            <v>2</v>
          </cell>
        </row>
        <row r="671">
          <cell r="F671">
            <v>4</v>
          </cell>
          <cell r="J671">
            <v>351</v>
          </cell>
        </row>
        <row r="672">
          <cell r="F672">
            <v>4</v>
          </cell>
          <cell r="J672">
            <v>202</v>
          </cell>
        </row>
        <row r="673">
          <cell r="F673">
            <v>9</v>
          </cell>
          <cell r="J673">
            <v>602</v>
          </cell>
        </row>
        <row r="674">
          <cell r="C674">
            <v>56</v>
          </cell>
          <cell r="F674">
            <v>3</v>
          </cell>
          <cell r="J674">
            <v>329</v>
          </cell>
        </row>
        <row r="675">
          <cell r="B675">
            <v>185</v>
          </cell>
          <cell r="F675">
            <v>46</v>
          </cell>
          <cell r="J675">
            <v>226</v>
          </cell>
          <cell r="M675">
            <v>108</v>
          </cell>
        </row>
        <row r="676">
          <cell r="B676">
            <v>2248</v>
          </cell>
          <cell r="D676">
            <v>1195</v>
          </cell>
          <cell r="E676">
            <v>470</v>
          </cell>
          <cell r="F676">
            <v>71</v>
          </cell>
          <cell r="H676">
            <v>8233</v>
          </cell>
          <cell r="L676">
            <v>49161</v>
          </cell>
          <cell r="M676">
            <v>1745</v>
          </cell>
          <cell r="O676">
            <v>5986</v>
          </cell>
          <cell r="Q676">
            <v>24425</v>
          </cell>
          <cell r="R676">
            <v>12384</v>
          </cell>
        </row>
        <row r="677">
          <cell r="B677">
            <v>408</v>
          </cell>
          <cell r="F677">
            <v>25</v>
          </cell>
          <cell r="L677">
            <v>10663</v>
          </cell>
          <cell r="M677">
            <v>494</v>
          </cell>
          <cell r="O677">
            <v>188</v>
          </cell>
          <cell r="P677">
            <v>6777</v>
          </cell>
          <cell r="Q677">
            <v>39</v>
          </cell>
        </row>
        <row r="678">
          <cell r="F678">
            <v>5</v>
          </cell>
          <cell r="H678">
            <v>176</v>
          </cell>
          <cell r="L678">
            <v>1</v>
          </cell>
        </row>
        <row r="679">
          <cell r="F679">
            <v>17</v>
          </cell>
          <cell r="L679">
            <v>4</v>
          </cell>
        </row>
        <row r="680">
          <cell r="B680">
            <v>156</v>
          </cell>
          <cell r="F680">
            <v>13</v>
          </cell>
          <cell r="O680">
            <v>254</v>
          </cell>
          <cell r="P680">
            <v>51</v>
          </cell>
        </row>
        <row r="681">
          <cell r="F681">
            <v>1</v>
          </cell>
          <cell r="L681">
            <v>2</v>
          </cell>
        </row>
        <row r="682">
          <cell r="B682">
            <v>669</v>
          </cell>
          <cell r="E682">
            <v>377</v>
          </cell>
          <cell r="F682">
            <v>30</v>
          </cell>
          <cell r="H682">
            <v>91</v>
          </cell>
          <cell r="L682">
            <v>1120</v>
          </cell>
          <cell r="M682">
            <v>91</v>
          </cell>
          <cell r="O682">
            <v>145</v>
          </cell>
          <cell r="Q682">
            <v>23</v>
          </cell>
        </row>
        <row r="683">
          <cell r="F683">
            <v>2</v>
          </cell>
        </row>
        <row r="684">
          <cell r="C684">
            <v>1</v>
          </cell>
          <cell r="F684">
            <v>2</v>
          </cell>
          <cell r="L684">
            <v>1</v>
          </cell>
        </row>
        <row r="685">
          <cell r="F685">
            <v>2</v>
          </cell>
        </row>
        <row r="686">
          <cell r="F686">
            <v>10</v>
          </cell>
        </row>
        <row r="687">
          <cell r="B687">
            <v>25</v>
          </cell>
          <cell r="C687">
            <v>1141</v>
          </cell>
          <cell r="F687">
            <v>27</v>
          </cell>
          <cell r="L687">
            <v>12</v>
          </cell>
          <cell r="M687">
            <v>577</v>
          </cell>
          <cell r="O687">
            <v>469</v>
          </cell>
          <cell r="Q687">
            <v>88</v>
          </cell>
        </row>
        <row r="688">
          <cell r="B688">
            <v>1155</v>
          </cell>
          <cell r="F688">
            <v>7</v>
          </cell>
          <cell r="L688">
            <v>7</v>
          </cell>
          <cell r="Q688">
            <v>36</v>
          </cell>
        </row>
        <row r="689">
          <cell r="C689">
            <v>73</v>
          </cell>
        </row>
        <row r="690">
          <cell r="C690">
            <v>320</v>
          </cell>
          <cell r="F690">
            <v>12</v>
          </cell>
          <cell r="G690">
            <v>463</v>
          </cell>
        </row>
        <row r="691">
          <cell r="C691">
            <v>163</v>
          </cell>
          <cell r="E691">
            <v>179</v>
          </cell>
          <cell r="F691">
            <v>1</v>
          </cell>
          <cell r="H691">
            <v>255</v>
          </cell>
        </row>
        <row r="692">
          <cell r="C692">
            <v>262</v>
          </cell>
          <cell r="F692">
            <v>33</v>
          </cell>
          <cell r="H692">
            <v>139</v>
          </cell>
          <cell r="L692">
            <v>2</v>
          </cell>
        </row>
        <row r="693">
          <cell r="B693">
            <v>169</v>
          </cell>
          <cell r="C693">
            <v>289</v>
          </cell>
          <cell r="F693">
            <v>1</v>
          </cell>
          <cell r="L693">
            <v>1</v>
          </cell>
        </row>
        <row r="694">
          <cell r="B694">
            <v>1321</v>
          </cell>
          <cell r="E694">
            <v>71</v>
          </cell>
          <cell r="M694">
            <v>633</v>
          </cell>
        </row>
        <row r="695">
          <cell r="B695">
            <v>1</v>
          </cell>
          <cell r="F695">
            <v>165</v>
          </cell>
          <cell r="L695">
            <v>6</v>
          </cell>
          <cell r="M695">
            <v>490</v>
          </cell>
          <cell r="P695">
            <v>1574</v>
          </cell>
          <cell r="Q695">
            <v>100</v>
          </cell>
        </row>
        <row r="696">
          <cell r="C696">
            <v>2</v>
          </cell>
          <cell r="L696">
            <v>1</v>
          </cell>
        </row>
        <row r="697">
          <cell r="B697">
            <v>1</v>
          </cell>
          <cell r="C697">
            <v>303</v>
          </cell>
          <cell r="L697">
            <v>1</v>
          </cell>
        </row>
        <row r="698">
          <cell r="B698">
            <v>1259</v>
          </cell>
          <cell r="E698">
            <v>330</v>
          </cell>
          <cell r="F698">
            <v>14</v>
          </cell>
          <cell r="L698">
            <v>1355</v>
          </cell>
          <cell r="Q698">
            <v>49</v>
          </cell>
        </row>
        <row r="699">
          <cell r="F699">
            <v>22</v>
          </cell>
          <cell r="M699">
            <v>105</v>
          </cell>
        </row>
        <row r="700">
          <cell r="C700">
            <v>92</v>
          </cell>
          <cell r="F700">
            <v>13</v>
          </cell>
        </row>
        <row r="701">
          <cell r="C701">
            <v>1</v>
          </cell>
          <cell r="F701">
            <v>22</v>
          </cell>
          <cell r="L701">
            <v>7</v>
          </cell>
          <cell r="O701">
            <v>437</v>
          </cell>
          <cell r="Q701">
            <v>416</v>
          </cell>
        </row>
        <row r="702">
          <cell r="B702">
            <v>2</v>
          </cell>
          <cell r="C702">
            <v>476</v>
          </cell>
          <cell r="L702">
            <v>1</v>
          </cell>
        </row>
        <row r="703">
          <cell r="B703">
            <v>59</v>
          </cell>
          <cell r="D703">
            <v>2850</v>
          </cell>
          <cell r="E703">
            <v>136</v>
          </cell>
          <cell r="F703">
            <v>12</v>
          </cell>
          <cell r="G703">
            <v>234</v>
          </cell>
          <cell r="L703">
            <v>50261</v>
          </cell>
          <cell r="M703">
            <v>456</v>
          </cell>
          <cell r="Q703">
            <v>15127</v>
          </cell>
          <cell r="R703">
            <v>8968</v>
          </cell>
        </row>
        <row r="704">
          <cell r="D704">
            <v>286</v>
          </cell>
        </row>
        <row r="705">
          <cell r="C705">
            <v>2</v>
          </cell>
          <cell r="F705">
            <v>1</v>
          </cell>
          <cell r="L705">
            <v>2</v>
          </cell>
        </row>
        <row r="706">
          <cell r="C706">
            <v>3</v>
          </cell>
          <cell r="D706">
            <v>114</v>
          </cell>
          <cell r="L706">
            <v>1</v>
          </cell>
        </row>
        <row r="707">
          <cell r="D707">
            <v>74</v>
          </cell>
        </row>
        <row r="708">
          <cell r="D708">
            <v>408</v>
          </cell>
          <cell r="F708">
            <v>81</v>
          </cell>
        </row>
        <row r="709">
          <cell r="D709">
            <v>12</v>
          </cell>
          <cell r="E709">
            <v>154</v>
          </cell>
        </row>
        <row r="710">
          <cell r="D710">
            <v>557</v>
          </cell>
          <cell r="E710">
            <v>372</v>
          </cell>
          <cell r="F710">
            <v>4</v>
          </cell>
          <cell r="L710">
            <v>9</v>
          </cell>
        </row>
        <row r="711">
          <cell r="D711">
            <v>161</v>
          </cell>
        </row>
        <row r="712">
          <cell r="C712">
            <v>153</v>
          </cell>
          <cell r="D712">
            <v>2</v>
          </cell>
          <cell r="L712">
            <v>1</v>
          </cell>
        </row>
        <row r="713">
          <cell r="C713">
            <v>47</v>
          </cell>
          <cell r="D713">
            <v>247</v>
          </cell>
          <cell r="E713">
            <v>1</v>
          </cell>
          <cell r="L713">
            <v>4</v>
          </cell>
        </row>
        <row r="714">
          <cell r="C714">
            <v>2</v>
          </cell>
          <cell r="D714">
            <v>27</v>
          </cell>
          <cell r="E714">
            <v>138</v>
          </cell>
          <cell r="F714">
            <v>1</v>
          </cell>
        </row>
        <row r="715">
          <cell r="B715">
            <v>1</v>
          </cell>
          <cell r="D715">
            <v>109</v>
          </cell>
          <cell r="F715">
            <v>11</v>
          </cell>
          <cell r="L715">
            <v>1</v>
          </cell>
        </row>
        <row r="716">
          <cell r="F716">
            <v>17</v>
          </cell>
        </row>
        <row r="717">
          <cell r="C717">
            <v>1132</v>
          </cell>
          <cell r="D717">
            <v>293</v>
          </cell>
          <cell r="E717">
            <v>408</v>
          </cell>
          <cell r="F717">
            <v>1</v>
          </cell>
          <cell r="L717">
            <v>2</v>
          </cell>
          <cell r="Q717">
            <v>17</v>
          </cell>
        </row>
        <row r="718">
          <cell r="F718">
            <v>120</v>
          </cell>
        </row>
        <row r="719">
          <cell r="D719">
            <v>398</v>
          </cell>
        </row>
        <row r="720">
          <cell r="D720">
            <v>194</v>
          </cell>
          <cell r="F720">
            <v>21</v>
          </cell>
        </row>
        <row r="721">
          <cell r="D721">
            <v>395</v>
          </cell>
        </row>
        <row r="722">
          <cell r="D722">
            <v>987</v>
          </cell>
          <cell r="E722">
            <v>302</v>
          </cell>
          <cell r="L722">
            <v>2</v>
          </cell>
        </row>
        <row r="723">
          <cell r="D723">
            <v>62</v>
          </cell>
        </row>
        <row r="724">
          <cell r="C724">
            <v>269</v>
          </cell>
          <cell r="D724">
            <v>17</v>
          </cell>
          <cell r="F724">
            <v>1</v>
          </cell>
          <cell r="L724">
            <v>13</v>
          </cell>
        </row>
        <row r="725">
          <cell r="C725">
            <v>114</v>
          </cell>
          <cell r="D725">
            <v>104</v>
          </cell>
        </row>
        <row r="726">
          <cell r="C726">
            <v>1</v>
          </cell>
          <cell r="D726">
            <v>140</v>
          </cell>
        </row>
        <row r="727">
          <cell r="D727">
            <v>265</v>
          </cell>
          <cell r="F727">
            <v>4</v>
          </cell>
          <cell r="L727">
            <v>8</v>
          </cell>
        </row>
        <row r="728">
          <cell r="C728">
            <v>20</v>
          </cell>
          <cell r="D728">
            <v>211</v>
          </cell>
          <cell r="F728">
            <v>5</v>
          </cell>
        </row>
        <row r="729">
          <cell r="B729">
            <v>134</v>
          </cell>
          <cell r="C729">
            <v>72</v>
          </cell>
          <cell r="D729">
            <v>11</v>
          </cell>
          <cell r="E729">
            <v>2301</v>
          </cell>
          <cell r="F729">
            <v>10</v>
          </cell>
          <cell r="G729">
            <v>684</v>
          </cell>
          <cell r="L729">
            <v>952</v>
          </cell>
          <cell r="M729">
            <v>335</v>
          </cell>
          <cell r="Q729">
            <v>2804</v>
          </cell>
        </row>
        <row r="730">
          <cell r="D730">
            <v>231</v>
          </cell>
          <cell r="E730">
            <v>1125</v>
          </cell>
        </row>
        <row r="731">
          <cell r="B731">
            <v>77</v>
          </cell>
          <cell r="D731">
            <v>200</v>
          </cell>
          <cell r="F731">
            <v>3</v>
          </cell>
          <cell r="L731">
            <v>7</v>
          </cell>
        </row>
        <row r="732">
          <cell r="D732">
            <v>567</v>
          </cell>
          <cell r="F732">
            <v>1</v>
          </cell>
        </row>
        <row r="733">
          <cell r="F733">
            <v>14</v>
          </cell>
        </row>
        <row r="734">
          <cell r="B734">
            <v>51</v>
          </cell>
          <cell r="D734">
            <v>197</v>
          </cell>
          <cell r="E734">
            <v>28</v>
          </cell>
          <cell r="F734">
            <v>2</v>
          </cell>
          <cell r="G734">
            <v>9</v>
          </cell>
          <cell r="L734">
            <v>1</v>
          </cell>
          <cell r="M734">
            <v>47</v>
          </cell>
          <cell r="Q734">
            <v>16</v>
          </cell>
        </row>
        <row r="735">
          <cell r="D735">
            <v>196</v>
          </cell>
          <cell r="F735">
            <v>4</v>
          </cell>
        </row>
        <row r="736">
          <cell r="D736">
            <v>194</v>
          </cell>
        </row>
        <row r="737">
          <cell r="D737">
            <v>252</v>
          </cell>
          <cell r="E737">
            <v>368</v>
          </cell>
        </row>
        <row r="738">
          <cell r="D738">
            <v>217</v>
          </cell>
          <cell r="F738">
            <v>35</v>
          </cell>
        </row>
        <row r="739">
          <cell r="B739">
            <v>669</v>
          </cell>
          <cell r="F739">
            <v>6</v>
          </cell>
        </row>
        <row r="740">
          <cell r="F740">
            <v>55</v>
          </cell>
        </row>
        <row r="741">
          <cell r="D741">
            <v>312</v>
          </cell>
          <cell r="F741">
            <v>2</v>
          </cell>
          <cell r="L741">
            <v>1</v>
          </cell>
        </row>
        <row r="742">
          <cell r="F742">
            <v>59</v>
          </cell>
        </row>
        <row r="743">
          <cell r="B743">
            <v>8</v>
          </cell>
          <cell r="D743">
            <v>263</v>
          </cell>
        </row>
        <row r="744">
          <cell r="F744">
            <v>6</v>
          </cell>
        </row>
        <row r="745">
          <cell r="B745">
            <v>72</v>
          </cell>
          <cell r="D745">
            <v>323</v>
          </cell>
          <cell r="F745">
            <v>96</v>
          </cell>
        </row>
        <row r="746">
          <cell r="C746">
            <v>10</v>
          </cell>
        </row>
        <row r="747">
          <cell r="D747">
            <v>42</v>
          </cell>
        </row>
        <row r="748">
          <cell r="C748">
            <v>8</v>
          </cell>
          <cell r="D748">
            <v>57</v>
          </cell>
        </row>
        <row r="749">
          <cell r="C749">
            <v>48</v>
          </cell>
          <cell r="D749">
            <v>47</v>
          </cell>
          <cell r="E749">
            <v>186</v>
          </cell>
          <cell r="F749">
            <v>2</v>
          </cell>
          <cell r="L749">
            <v>12</v>
          </cell>
        </row>
        <row r="750">
          <cell r="F750">
            <v>11</v>
          </cell>
        </row>
        <row r="751">
          <cell r="D751">
            <v>111</v>
          </cell>
          <cell r="F751">
            <v>93</v>
          </cell>
        </row>
        <row r="752">
          <cell r="B752">
            <v>10</v>
          </cell>
          <cell r="D752">
            <v>155</v>
          </cell>
          <cell r="F752">
            <v>7</v>
          </cell>
          <cell r="M752">
            <v>53</v>
          </cell>
        </row>
        <row r="753">
          <cell r="B753">
            <v>415</v>
          </cell>
          <cell r="C753">
            <v>54</v>
          </cell>
          <cell r="D753">
            <v>26</v>
          </cell>
          <cell r="L753">
            <v>1</v>
          </cell>
          <cell r="Q753">
            <v>2</v>
          </cell>
        </row>
        <row r="754">
          <cell r="D754">
            <v>407</v>
          </cell>
        </row>
        <row r="755">
          <cell r="D755">
            <v>383</v>
          </cell>
          <cell r="L755">
            <v>3</v>
          </cell>
        </row>
        <row r="756">
          <cell r="B756">
            <v>211</v>
          </cell>
          <cell r="D756">
            <v>263</v>
          </cell>
        </row>
        <row r="757">
          <cell r="B757">
            <v>1</v>
          </cell>
          <cell r="F757">
            <v>1</v>
          </cell>
        </row>
        <row r="758">
          <cell r="B758">
            <v>2</v>
          </cell>
          <cell r="F758">
            <v>28</v>
          </cell>
        </row>
        <row r="759">
          <cell r="B759">
            <v>24</v>
          </cell>
          <cell r="F759">
            <v>20</v>
          </cell>
        </row>
        <row r="760">
          <cell r="B760">
            <v>9</v>
          </cell>
          <cell r="C760">
            <v>132</v>
          </cell>
          <cell r="D760">
            <v>6</v>
          </cell>
          <cell r="F760">
            <v>1</v>
          </cell>
          <cell r="L760">
            <v>2</v>
          </cell>
        </row>
        <row r="761">
          <cell r="D761">
            <v>593</v>
          </cell>
          <cell r="F761">
            <v>1</v>
          </cell>
        </row>
        <row r="762">
          <cell r="D762">
            <v>233</v>
          </cell>
          <cell r="F762">
            <v>1</v>
          </cell>
          <cell r="L762">
            <v>11</v>
          </cell>
        </row>
        <row r="763">
          <cell r="B763">
            <v>755</v>
          </cell>
          <cell r="E763">
            <v>2521</v>
          </cell>
          <cell r="F763">
            <v>465</v>
          </cell>
          <cell r="G763">
            <v>1373</v>
          </cell>
          <cell r="L763">
            <v>52</v>
          </cell>
          <cell r="M763">
            <v>1201</v>
          </cell>
          <cell r="Q763">
            <v>1954</v>
          </cell>
        </row>
        <row r="764">
          <cell r="B764">
            <v>10</v>
          </cell>
          <cell r="C764">
            <v>730</v>
          </cell>
          <cell r="D764">
            <v>242</v>
          </cell>
          <cell r="E764">
            <v>5</v>
          </cell>
          <cell r="Q764">
            <v>511</v>
          </cell>
        </row>
        <row r="765">
          <cell r="C765">
            <v>10</v>
          </cell>
          <cell r="D765">
            <v>475</v>
          </cell>
          <cell r="F765">
            <v>2</v>
          </cell>
          <cell r="L765">
            <v>5</v>
          </cell>
        </row>
        <row r="766">
          <cell r="B766">
            <v>1089</v>
          </cell>
          <cell r="C766">
            <v>3879</v>
          </cell>
          <cell r="D766">
            <v>1528</v>
          </cell>
          <cell r="F766">
            <v>288</v>
          </cell>
          <cell r="L766">
            <v>46109</v>
          </cell>
          <cell r="M766">
            <v>1820</v>
          </cell>
          <cell r="O766">
            <v>823</v>
          </cell>
          <cell r="Q766">
            <v>34110</v>
          </cell>
          <cell r="R766">
            <v>18097</v>
          </cell>
        </row>
        <row r="767">
          <cell r="B767">
            <v>791</v>
          </cell>
          <cell r="F767">
            <v>28</v>
          </cell>
          <cell r="M767">
            <v>103</v>
          </cell>
        </row>
        <row r="768">
          <cell r="B768">
            <v>263</v>
          </cell>
          <cell r="F768">
            <v>12</v>
          </cell>
        </row>
        <row r="769">
          <cell r="C769">
            <v>206</v>
          </cell>
          <cell r="F769">
            <v>15</v>
          </cell>
          <cell r="L769">
            <v>1</v>
          </cell>
        </row>
        <row r="770">
          <cell r="F770">
            <v>17</v>
          </cell>
        </row>
        <row r="771">
          <cell r="F771">
            <v>5</v>
          </cell>
        </row>
        <row r="772">
          <cell r="F772">
            <v>6</v>
          </cell>
          <cell r="L772">
            <v>5</v>
          </cell>
        </row>
        <row r="773">
          <cell r="B773">
            <v>99</v>
          </cell>
          <cell r="C773">
            <v>1007</v>
          </cell>
          <cell r="F773">
            <v>17</v>
          </cell>
          <cell r="L773">
            <v>8</v>
          </cell>
          <cell r="M773">
            <v>195</v>
          </cell>
          <cell r="Q773">
            <v>40</v>
          </cell>
        </row>
        <row r="774">
          <cell r="F774">
            <v>8</v>
          </cell>
        </row>
        <row r="775">
          <cell r="F775">
            <v>50</v>
          </cell>
          <cell r="L775">
            <v>1</v>
          </cell>
        </row>
        <row r="776">
          <cell r="F776">
            <v>13</v>
          </cell>
        </row>
        <row r="777">
          <cell r="F777">
            <v>19</v>
          </cell>
        </row>
        <row r="778">
          <cell r="B778">
            <v>70</v>
          </cell>
          <cell r="F778">
            <v>10</v>
          </cell>
          <cell r="L778">
            <v>2</v>
          </cell>
        </row>
        <row r="779">
          <cell r="C779">
            <v>27</v>
          </cell>
          <cell r="F779">
            <v>60</v>
          </cell>
        </row>
        <row r="780">
          <cell r="B780">
            <v>457</v>
          </cell>
          <cell r="D780">
            <v>281</v>
          </cell>
          <cell r="F780">
            <v>115</v>
          </cell>
          <cell r="L780">
            <v>1</v>
          </cell>
        </row>
        <row r="781">
          <cell r="C781">
            <v>328</v>
          </cell>
          <cell r="F781">
            <v>5</v>
          </cell>
        </row>
        <row r="782">
          <cell r="F782">
            <v>10</v>
          </cell>
        </row>
        <row r="783">
          <cell r="B783">
            <v>47</v>
          </cell>
          <cell r="C783">
            <v>23</v>
          </cell>
          <cell r="F783">
            <v>8</v>
          </cell>
        </row>
        <row r="784">
          <cell r="F784">
            <v>2</v>
          </cell>
        </row>
        <row r="785">
          <cell r="B785">
            <v>21</v>
          </cell>
          <cell r="F785">
            <v>10</v>
          </cell>
        </row>
        <row r="786">
          <cell r="F786">
            <v>1</v>
          </cell>
        </row>
        <row r="787">
          <cell r="B787">
            <v>445</v>
          </cell>
          <cell r="C787">
            <v>537</v>
          </cell>
          <cell r="D787">
            <v>528</v>
          </cell>
          <cell r="E787">
            <v>1217</v>
          </cell>
          <cell r="F787">
            <v>68</v>
          </cell>
          <cell r="L787">
            <v>10503</v>
          </cell>
          <cell r="M787">
            <v>442</v>
          </cell>
          <cell r="O787">
            <v>31</v>
          </cell>
          <cell r="Q787">
            <v>2806</v>
          </cell>
          <cell r="R787">
            <v>187</v>
          </cell>
        </row>
        <row r="788">
          <cell r="C788">
            <v>123</v>
          </cell>
          <cell r="F788">
            <v>11</v>
          </cell>
        </row>
        <row r="789">
          <cell r="F789">
            <v>1</v>
          </cell>
        </row>
        <row r="790">
          <cell r="F790">
            <v>39</v>
          </cell>
          <cell r="L790">
            <v>6</v>
          </cell>
          <cell r="M790">
            <v>282</v>
          </cell>
          <cell r="Q790">
            <v>5109</v>
          </cell>
        </row>
        <row r="791">
          <cell r="B791">
            <v>2</v>
          </cell>
          <cell r="C791">
            <v>7</v>
          </cell>
          <cell r="D791">
            <v>1226</v>
          </cell>
          <cell r="F791">
            <v>14</v>
          </cell>
          <cell r="L791">
            <v>58</v>
          </cell>
          <cell r="M791">
            <v>491</v>
          </cell>
          <cell r="Q791">
            <v>4145</v>
          </cell>
        </row>
        <row r="792">
          <cell r="B792">
            <v>112</v>
          </cell>
          <cell r="F792">
            <v>2</v>
          </cell>
          <cell r="L792">
            <v>1</v>
          </cell>
        </row>
        <row r="793">
          <cell r="C793">
            <v>541</v>
          </cell>
          <cell r="D793">
            <v>233</v>
          </cell>
          <cell r="F793">
            <v>26</v>
          </cell>
          <cell r="H793">
            <v>1055</v>
          </cell>
          <cell r="Q793">
            <v>1</v>
          </cell>
        </row>
        <row r="794">
          <cell r="B794">
            <v>60</v>
          </cell>
          <cell r="C794">
            <v>86</v>
          </cell>
          <cell r="F794">
            <v>3</v>
          </cell>
        </row>
        <row r="795">
          <cell r="F795">
            <v>15</v>
          </cell>
          <cell r="L795">
            <v>1</v>
          </cell>
        </row>
        <row r="796">
          <cell r="F796">
            <v>5</v>
          </cell>
        </row>
        <row r="797">
          <cell r="B797">
            <v>136</v>
          </cell>
          <cell r="F797">
            <v>7</v>
          </cell>
          <cell r="L797">
            <v>1</v>
          </cell>
        </row>
        <row r="798">
          <cell r="F798">
            <v>7</v>
          </cell>
        </row>
        <row r="799">
          <cell r="C799">
            <v>733</v>
          </cell>
          <cell r="F799">
            <v>121</v>
          </cell>
        </row>
        <row r="800">
          <cell r="F800">
            <v>3</v>
          </cell>
          <cell r="L800">
            <v>1</v>
          </cell>
        </row>
        <row r="801">
          <cell r="F801">
            <v>21</v>
          </cell>
        </row>
        <row r="802">
          <cell r="B802">
            <v>1</v>
          </cell>
          <cell r="C802">
            <v>162</v>
          </cell>
          <cell r="F802">
            <v>532</v>
          </cell>
          <cell r="L802">
            <v>3</v>
          </cell>
          <cell r="M802">
            <v>265</v>
          </cell>
          <cell r="Q802">
            <v>186</v>
          </cell>
        </row>
        <row r="803">
          <cell r="B803">
            <v>49</v>
          </cell>
          <cell r="F803">
            <v>10</v>
          </cell>
        </row>
        <row r="804">
          <cell r="F804">
            <v>9</v>
          </cell>
        </row>
        <row r="805">
          <cell r="B805">
            <v>25</v>
          </cell>
          <cell r="D805">
            <v>963</v>
          </cell>
          <cell r="E805">
            <v>892</v>
          </cell>
          <cell r="F805">
            <v>35</v>
          </cell>
          <cell r="L805">
            <v>8237</v>
          </cell>
          <cell r="M805">
            <v>453</v>
          </cell>
          <cell r="O805">
            <v>7</v>
          </cell>
          <cell r="Q805">
            <v>4317</v>
          </cell>
          <cell r="R805">
            <v>1458</v>
          </cell>
        </row>
        <row r="806">
          <cell r="B806">
            <v>821</v>
          </cell>
          <cell r="C806">
            <v>1582</v>
          </cell>
          <cell r="D806">
            <v>418</v>
          </cell>
          <cell r="E806">
            <v>4</v>
          </cell>
          <cell r="F806">
            <v>16</v>
          </cell>
          <cell r="G806">
            <v>2486</v>
          </cell>
          <cell r="L806">
            <v>34844</v>
          </cell>
          <cell r="M806">
            <v>475</v>
          </cell>
          <cell r="Q806">
            <v>12910</v>
          </cell>
          <cell r="R806">
            <v>31657</v>
          </cell>
        </row>
        <row r="807">
          <cell r="B807">
            <v>5</v>
          </cell>
          <cell r="C807">
            <v>7</v>
          </cell>
          <cell r="F807">
            <v>1</v>
          </cell>
          <cell r="L807">
            <v>3</v>
          </cell>
        </row>
        <row r="808">
          <cell r="B808">
            <v>320</v>
          </cell>
          <cell r="C808">
            <v>1501</v>
          </cell>
          <cell r="E808">
            <v>12</v>
          </cell>
          <cell r="F808">
            <v>10</v>
          </cell>
          <cell r="G808">
            <v>1348</v>
          </cell>
          <cell r="L808">
            <v>1025</v>
          </cell>
          <cell r="M808">
            <v>88</v>
          </cell>
          <cell r="Q808">
            <v>1884</v>
          </cell>
          <cell r="R808">
            <v>5114</v>
          </cell>
        </row>
        <row r="809">
          <cell r="B809">
            <v>226</v>
          </cell>
          <cell r="C809">
            <v>913</v>
          </cell>
          <cell r="F809">
            <v>17</v>
          </cell>
          <cell r="G809">
            <v>311</v>
          </cell>
          <cell r="L809">
            <v>1560</v>
          </cell>
          <cell r="M809">
            <v>207</v>
          </cell>
          <cell r="Q809">
            <v>269</v>
          </cell>
          <cell r="R809">
            <v>2612</v>
          </cell>
        </row>
        <row r="810">
          <cell r="B810">
            <v>443</v>
          </cell>
          <cell r="C810">
            <v>1</v>
          </cell>
          <cell r="F810">
            <v>4</v>
          </cell>
          <cell r="L810">
            <v>1</v>
          </cell>
        </row>
        <row r="811">
          <cell r="B811">
            <v>151</v>
          </cell>
          <cell r="C811">
            <v>443</v>
          </cell>
          <cell r="F811">
            <v>18</v>
          </cell>
          <cell r="L811">
            <v>320</v>
          </cell>
        </row>
        <row r="812">
          <cell r="C812">
            <v>13</v>
          </cell>
          <cell r="F812">
            <v>20</v>
          </cell>
          <cell r="L812">
            <v>6</v>
          </cell>
          <cell r="Q812">
            <v>1</v>
          </cell>
        </row>
        <row r="813">
          <cell r="B813">
            <v>30</v>
          </cell>
          <cell r="C813">
            <v>111</v>
          </cell>
          <cell r="F813">
            <v>15</v>
          </cell>
          <cell r="G813">
            <v>253</v>
          </cell>
          <cell r="L813">
            <v>2094</v>
          </cell>
          <cell r="Q813">
            <v>124</v>
          </cell>
          <cell r="R813">
            <v>2457</v>
          </cell>
        </row>
        <row r="814">
          <cell r="B814">
            <v>158</v>
          </cell>
          <cell r="C814">
            <v>77</v>
          </cell>
          <cell r="D814">
            <v>778</v>
          </cell>
          <cell r="F814">
            <v>29</v>
          </cell>
          <cell r="G814">
            <v>490</v>
          </cell>
          <cell r="L814">
            <v>2115</v>
          </cell>
          <cell r="M814">
            <v>161</v>
          </cell>
          <cell r="Q814">
            <v>325</v>
          </cell>
          <cell r="R814">
            <v>1787</v>
          </cell>
        </row>
        <row r="815">
          <cell r="B815">
            <v>267</v>
          </cell>
          <cell r="F815">
            <v>18</v>
          </cell>
          <cell r="L815">
            <v>1</v>
          </cell>
        </row>
        <row r="816">
          <cell r="B816">
            <v>97</v>
          </cell>
          <cell r="C816">
            <v>67</v>
          </cell>
          <cell r="F816">
            <v>19</v>
          </cell>
          <cell r="L816">
            <v>1689</v>
          </cell>
          <cell r="M816">
            <v>255</v>
          </cell>
          <cell r="Q816">
            <v>405</v>
          </cell>
          <cell r="R816">
            <v>1677</v>
          </cell>
        </row>
        <row r="817">
          <cell r="B817">
            <v>87</v>
          </cell>
          <cell r="C817">
            <v>285</v>
          </cell>
          <cell r="F817">
            <v>13</v>
          </cell>
          <cell r="G817">
            <v>66</v>
          </cell>
          <cell r="L817">
            <v>29</v>
          </cell>
          <cell r="Q817">
            <v>1</v>
          </cell>
        </row>
        <row r="818">
          <cell r="B818">
            <v>2424</v>
          </cell>
          <cell r="C818">
            <v>376</v>
          </cell>
          <cell r="D818">
            <v>13070</v>
          </cell>
          <cell r="F818">
            <v>101</v>
          </cell>
          <cell r="G818">
            <v>3060</v>
          </cell>
          <cell r="H818">
            <v>1251</v>
          </cell>
          <cell r="L818">
            <v>50510</v>
          </cell>
          <cell r="M818">
            <v>190</v>
          </cell>
          <cell r="Q818">
            <v>847</v>
          </cell>
          <cell r="R818">
            <v>50386</v>
          </cell>
        </row>
        <row r="819">
          <cell r="C819">
            <v>40</v>
          </cell>
          <cell r="E819">
            <v>74</v>
          </cell>
          <cell r="F819">
            <v>34</v>
          </cell>
          <cell r="L819">
            <v>5</v>
          </cell>
          <cell r="Q819">
            <v>29</v>
          </cell>
        </row>
        <row r="820">
          <cell r="B820">
            <v>2</v>
          </cell>
          <cell r="C820">
            <v>26</v>
          </cell>
          <cell r="F820">
            <v>14</v>
          </cell>
          <cell r="L820">
            <v>12</v>
          </cell>
        </row>
        <row r="821">
          <cell r="B821">
            <v>37</v>
          </cell>
          <cell r="C821">
            <v>22</v>
          </cell>
          <cell r="E821">
            <v>903</v>
          </cell>
          <cell r="F821">
            <v>44</v>
          </cell>
          <cell r="G821">
            <v>37</v>
          </cell>
          <cell r="L821">
            <v>1038</v>
          </cell>
          <cell r="Q821">
            <v>51</v>
          </cell>
        </row>
        <row r="822">
          <cell r="B822">
            <v>343</v>
          </cell>
          <cell r="C822">
            <v>58</v>
          </cell>
          <cell r="E822">
            <v>62</v>
          </cell>
          <cell r="F822">
            <v>7</v>
          </cell>
          <cell r="G822">
            <v>2157</v>
          </cell>
          <cell r="L822">
            <v>25972</v>
          </cell>
          <cell r="M822">
            <v>150</v>
          </cell>
          <cell r="P822">
            <v>697</v>
          </cell>
          <cell r="Q822">
            <v>168</v>
          </cell>
          <cell r="R822">
            <v>25208</v>
          </cell>
        </row>
        <row r="823">
          <cell r="B823">
            <v>1</v>
          </cell>
          <cell r="F823">
            <v>7</v>
          </cell>
          <cell r="L823">
            <v>5</v>
          </cell>
        </row>
        <row r="824">
          <cell r="B824">
            <v>1</v>
          </cell>
          <cell r="C824">
            <v>14</v>
          </cell>
          <cell r="F824">
            <v>12</v>
          </cell>
          <cell r="L824">
            <v>2</v>
          </cell>
        </row>
        <row r="825">
          <cell r="B825">
            <v>1</v>
          </cell>
          <cell r="C825">
            <v>25</v>
          </cell>
          <cell r="F825">
            <v>30</v>
          </cell>
          <cell r="G825">
            <v>1318</v>
          </cell>
          <cell r="L825">
            <v>645</v>
          </cell>
          <cell r="Q825">
            <v>187</v>
          </cell>
          <cell r="R825">
            <v>1802</v>
          </cell>
        </row>
        <row r="826">
          <cell r="B826">
            <v>200</v>
          </cell>
          <cell r="C826">
            <v>203</v>
          </cell>
          <cell r="F826">
            <v>20</v>
          </cell>
          <cell r="G826">
            <v>1</v>
          </cell>
          <cell r="L826">
            <v>20</v>
          </cell>
          <cell r="Q826">
            <v>97</v>
          </cell>
        </row>
        <row r="827">
          <cell r="B827">
            <v>358</v>
          </cell>
          <cell r="C827">
            <v>1</v>
          </cell>
          <cell r="E827">
            <v>131</v>
          </cell>
          <cell r="F827">
            <v>39</v>
          </cell>
          <cell r="L827">
            <v>3</v>
          </cell>
        </row>
        <row r="828">
          <cell r="B828">
            <v>2</v>
          </cell>
          <cell r="C828">
            <v>16</v>
          </cell>
          <cell r="E828">
            <v>301</v>
          </cell>
          <cell r="F828">
            <v>53</v>
          </cell>
          <cell r="G828">
            <v>14</v>
          </cell>
        </row>
        <row r="829">
          <cell r="B829">
            <v>190</v>
          </cell>
          <cell r="E829">
            <v>129</v>
          </cell>
          <cell r="F829">
            <v>4</v>
          </cell>
          <cell r="G829">
            <v>153</v>
          </cell>
        </row>
        <row r="830">
          <cell r="B830">
            <v>637</v>
          </cell>
          <cell r="C830">
            <v>68</v>
          </cell>
          <cell r="F830">
            <v>45</v>
          </cell>
          <cell r="G830">
            <v>1046</v>
          </cell>
          <cell r="L830">
            <v>5603</v>
          </cell>
          <cell r="P830">
            <v>557</v>
          </cell>
          <cell r="Q830">
            <v>370</v>
          </cell>
          <cell r="R830">
            <v>5118</v>
          </cell>
        </row>
        <row r="831">
          <cell r="B831">
            <v>756</v>
          </cell>
          <cell r="C831">
            <v>54</v>
          </cell>
          <cell r="F831">
            <v>23</v>
          </cell>
          <cell r="L831">
            <v>12</v>
          </cell>
          <cell r="Q831">
            <v>251</v>
          </cell>
        </row>
        <row r="832">
          <cell r="B832">
            <v>932</v>
          </cell>
          <cell r="C832">
            <v>245</v>
          </cell>
          <cell r="E832">
            <v>1259</v>
          </cell>
          <cell r="F832">
            <v>12</v>
          </cell>
          <cell r="H832">
            <v>1012</v>
          </cell>
          <cell r="L832">
            <v>44713</v>
          </cell>
          <cell r="M832">
            <v>1033</v>
          </cell>
          <cell r="Q832">
            <v>66775</v>
          </cell>
          <cell r="R832">
            <v>26548</v>
          </cell>
        </row>
        <row r="833">
          <cell r="F833">
            <v>2</v>
          </cell>
        </row>
        <row r="834">
          <cell r="B834">
            <v>472</v>
          </cell>
          <cell r="F834">
            <v>4</v>
          </cell>
        </row>
        <row r="835">
          <cell r="B835">
            <v>120</v>
          </cell>
          <cell r="D835">
            <v>2021</v>
          </cell>
          <cell r="E835">
            <v>2217</v>
          </cell>
          <cell r="F835">
            <v>1</v>
          </cell>
          <cell r="L835">
            <v>8</v>
          </cell>
          <cell r="M835">
            <v>113</v>
          </cell>
          <cell r="Q835">
            <v>442</v>
          </cell>
        </row>
        <row r="836">
          <cell r="B836">
            <v>789</v>
          </cell>
          <cell r="F836">
            <v>5</v>
          </cell>
          <cell r="L836">
            <v>3</v>
          </cell>
        </row>
        <row r="837">
          <cell r="B837">
            <v>1290</v>
          </cell>
          <cell r="C837">
            <v>2019</v>
          </cell>
          <cell r="F837">
            <v>41</v>
          </cell>
          <cell r="L837">
            <v>13841</v>
          </cell>
          <cell r="M837">
            <v>1991</v>
          </cell>
          <cell r="N837">
            <v>6</v>
          </cell>
          <cell r="Q837">
            <v>3912</v>
          </cell>
          <cell r="R837">
            <v>20610</v>
          </cell>
        </row>
        <row r="838">
          <cell r="B838">
            <v>1</v>
          </cell>
          <cell r="F838">
            <v>7</v>
          </cell>
        </row>
        <row r="839">
          <cell r="B839">
            <v>39</v>
          </cell>
          <cell r="F839">
            <v>6</v>
          </cell>
          <cell r="L839">
            <v>1</v>
          </cell>
        </row>
        <row r="840">
          <cell r="B840">
            <v>29</v>
          </cell>
          <cell r="F840">
            <v>26</v>
          </cell>
        </row>
        <row r="841">
          <cell r="B841">
            <v>83</v>
          </cell>
          <cell r="F841">
            <v>4</v>
          </cell>
        </row>
        <row r="842">
          <cell r="B842">
            <v>1</v>
          </cell>
        </row>
        <row r="843">
          <cell r="B843">
            <v>52</v>
          </cell>
        </row>
        <row r="844">
          <cell r="B844">
            <v>149</v>
          </cell>
          <cell r="F844">
            <v>91</v>
          </cell>
          <cell r="L844">
            <v>1</v>
          </cell>
        </row>
        <row r="845">
          <cell r="B845">
            <v>1</v>
          </cell>
          <cell r="E845">
            <v>538</v>
          </cell>
          <cell r="F845">
            <v>3</v>
          </cell>
          <cell r="Q845">
            <v>62</v>
          </cell>
        </row>
        <row r="846">
          <cell r="F846">
            <v>25</v>
          </cell>
          <cell r="L846">
            <v>4</v>
          </cell>
        </row>
        <row r="847">
          <cell r="B847">
            <v>41</v>
          </cell>
          <cell r="F847">
            <v>1</v>
          </cell>
        </row>
        <row r="848">
          <cell r="B848">
            <v>47</v>
          </cell>
          <cell r="F848">
            <v>1</v>
          </cell>
        </row>
        <row r="849">
          <cell r="C849">
            <v>1404</v>
          </cell>
          <cell r="F849">
            <v>136</v>
          </cell>
          <cell r="N849">
            <v>107</v>
          </cell>
          <cell r="Q849">
            <v>45</v>
          </cell>
        </row>
        <row r="850">
          <cell r="B850">
            <v>395</v>
          </cell>
          <cell r="F850">
            <v>19</v>
          </cell>
        </row>
        <row r="851">
          <cell r="B851">
            <v>208</v>
          </cell>
        </row>
        <row r="852">
          <cell r="B852">
            <v>268</v>
          </cell>
        </row>
        <row r="853">
          <cell r="F853">
            <v>1</v>
          </cell>
          <cell r="L853">
            <v>1</v>
          </cell>
        </row>
        <row r="854">
          <cell r="B854">
            <v>26</v>
          </cell>
          <cell r="C854">
            <v>642</v>
          </cell>
          <cell r="E854">
            <v>451</v>
          </cell>
          <cell r="F854">
            <v>4</v>
          </cell>
          <cell r="H854">
            <v>290</v>
          </cell>
          <cell r="L854">
            <v>1</v>
          </cell>
        </row>
        <row r="855">
          <cell r="E855">
            <v>154</v>
          </cell>
          <cell r="F855">
            <v>5</v>
          </cell>
        </row>
        <row r="856">
          <cell r="B856">
            <v>31</v>
          </cell>
        </row>
        <row r="857">
          <cell r="F857">
            <v>4</v>
          </cell>
        </row>
        <row r="858">
          <cell r="B858">
            <v>1</v>
          </cell>
          <cell r="E858">
            <v>1209</v>
          </cell>
          <cell r="F858">
            <v>67</v>
          </cell>
          <cell r="L858">
            <v>3</v>
          </cell>
        </row>
        <row r="859">
          <cell r="B859">
            <v>1</v>
          </cell>
          <cell r="F859">
            <v>2</v>
          </cell>
        </row>
        <row r="860">
          <cell r="B860">
            <v>29</v>
          </cell>
          <cell r="F860">
            <v>1</v>
          </cell>
        </row>
        <row r="861">
          <cell r="F861">
            <v>4</v>
          </cell>
          <cell r="L861">
            <v>2</v>
          </cell>
        </row>
        <row r="862">
          <cell r="B862">
            <v>778</v>
          </cell>
          <cell r="F862">
            <v>29</v>
          </cell>
          <cell r="H862">
            <v>254</v>
          </cell>
          <cell r="L862">
            <v>25183</v>
          </cell>
          <cell r="M862">
            <v>416</v>
          </cell>
          <cell r="Q862">
            <v>29531</v>
          </cell>
          <cell r="R862">
            <v>18240</v>
          </cell>
        </row>
        <row r="863">
          <cell r="Q863">
            <v>1</v>
          </cell>
        </row>
        <row r="864">
          <cell r="B864">
            <v>46</v>
          </cell>
          <cell r="F864">
            <v>5</v>
          </cell>
        </row>
        <row r="865">
          <cell r="B865">
            <v>350</v>
          </cell>
          <cell r="E865">
            <v>1044</v>
          </cell>
          <cell r="F865">
            <v>14</v>
          </cell>
          <cell r="H865">
            <v>1445</v>
          </cell>
          <cell r="L865">
            <v>10443</v>
          </cell>
          <cell r="M865">
            <v>139</v>
          </cell>
          <cell r="Q865">
            <v>10083</v>
          </cell>
          <cell r="R865">
            <v>12570</v>
          </cell>
        </row>
        <row r="866">
          <cell r="B866">
            <v>446</v>
          </cell>
        </row>
        <row r="867">
          <cell r="B867">
            <v>255</v>
          </cell>
          <cell r="F867">
            <v>2</v>
          </cell>
        </row>
        <row r="868">
          <cell r="B868">
            <v>18</v>
          </cell>
          <cell r="E868">
            <v>331</v>
          </cell>
          <cell r="F868">
            <v>2</v>
          </cell>
        </row>
        <row r="869">
          <cell r="E869">
            <v>281</v>
          </cell>
          <cell r="L869">
            <v>1</v>
          </cell>
        </row>
        <row r="870">
          <cell r="F870">
            <v>3</v>
          </cell>
          <cell r="L870">
            <v>1</v>
          </cell>
        </row>
        <row r="871">
          <cell r="F871">
            <v>1</v>
          </cell>
        </row>
        <row r="872">
          <cell r="B872">
            <v>320</v>
          </cell>
        </row>
        <row r="873">
          <cell r="F873">
            <v>15</v>
          </cell>
        </row>
        <row r="874">
          <cell r="B874">
            <v>1</v>
          </cell>
          <cell r="F874">
            <v>1</v>
          </cell>
        </row>
        <row r="875">
          <cell r="B875">
            <v>541</v>
          </cell>
          <cell r="E875">
            <v>758</v>
          </cell>
          <cell r="F875">
            <v>21</v>
          </cell>
          <cell r="H875">
            <v>1771</v>
          </cell>
          <cell r="L875">
            <v>2</v>
          </cell>
          <cell r="M875">
            <v>262</v>
          </cell>
          <cell r="Q875">
            <v>124</v>
          </cell>
        </row>
        <row r="876">
          <cell r="B876">
            <v>171</v>
          </cell>
          <cell r="F876">
            <v>10</v>
          </cell>
          <cell r="L876">
            <v>12</v>
          </cell>
        </row>
        <row r="877">
          <cell r="F877">
            <v>3</v>
          </cell>
        </row>
        <row r="878">
          <cell r="B878">
            <v>384</v>
          </cell>
          <cell r="C878">
            <v>6</v>
          </cell>
          <cell r="F878">
            <v>9</v>
          </cell>
          <cell r="L878">
            <v>2</v>
          </cell>
          <cell r="M878">
            <v>154</v>
          </cell>
          <cell r="Q878">
            <v>276</v>
          </cell>
        </row>
        <row r="879">
          <cell r="B879">
            <v>73</v>
          </cell>
          <cell r="F879">
            <v>46</v>
          </cell>
          <cell r="L879">
            <v>2</v>
          </cell>
        </row>
        <row r="880">
          <cell r="B880">
            <v>4</v>
          </cell>
          <cell r="F880">
            <v>3</v>
          </cell>
          <cell r="L880">
            <v>1</v>
          </cell>
        </row>
        <row r="881">
          <cell r="B881">
            <v>50</v>
          </cell>
          <cell r="F881">
            <v>3</v>
          </cell>
        </row>
        <row r="882">
          <cell r="B882">
            <v>2</v>
          </cell>
        </row>
        <row r="883">
          <cell r="B883">
            <v>343</v>
          </cell>
          <cell r="E883">
            <v>337</v>
          </cell>
        </row>
        <row r="884">
          <cell r="B884">
            <v>117</v>
          </cell>
          <cell r="F884">
            <v>3</v>
          </cell>
        </row>
        <row r="885">
          <cell r="Q885">
            <v>1</v>
          </cell>
        </row>
        <row r="886">
          <cell r="B886">
            <v>4</v>
          </cell>
        </row>
        <row r="887">
          <cell r="B887">
            <v>1</v>
          </cell>
          <cell r="E887">
            <v>36</v>
          </cell>
        </row>
        <row r="888">
          <cell r="B888">
            <v>515</v>
          </cell>
          <cell r="C888">
            <v>125</v>
          </cell>
          <cell r="F888">
            <v>303</v>
          </cell>
          <cell r="H888">
            <v>2990</v>
          </cell>
          <cell r="L888">
            <v>12740</v>
          </cell>
          <cell r="M888">
            <v>54</v>
          </cell>
          <cell r="Q888">
            <v>12175</v>
          </cell>
          <cell r="R888">
            <v>10858</v>
          </cell>
        </row>
        <row r="889">
          <cell r="B889">
            <v>53</v>
          </cell>
          <cell r="E889">
            <v>343</v>
          </cell>
          <cell r="F889">
            <v>77</v>
          </cell>
        </row>
        <row r="890">
          <cell r="D890">
            <v>261</v>
          </cell>
          <cell r="F890">
            <v>2</v>
          </cell>
          <cell r="L890">
            <v>8</v>
          </cell>
          <cell r="Q890">
            <v>9</v>
          </cell>
        </row>
        <row r="891">
          <cell r="B891">
            <v>329</v>
          </cell>
          <cell r="F891">
            <v>28</v>
          </cell>
        </row>
        <row r="892">
          <cell r="C892">
            <v>1054</v>
          </cell>
          <cell r="F892">
            <v>70</v>
          </cell>
          <cell r="L892">
            <v>1</v>
          </cell>
          <cell r="M892">
            <v>304</v>
          </cell>
          <cell r="Q892">
            <v>152</v>
          </cell>
        </row>
        <row r="893">
          <cell r="B893">
            <v>31</v>
          </cell>
          <cell r="E893">
            <v>98</v>
          </cell>
          <cell r="F893">
            <v>87</v>
          </cell>
          <cell r="Q893">
            <v>6</v>
          </cell>
        </row>
        <row r="894">
          <cell r="B894">
            <v>357</v>
          </cell>
          <cell r="F894">
            <v>120</v>
          </cell>
          <cell r="M894">
            <v>402</v>
          </cell>
          <cell r="Q894">
            <v>76</v>
          </cell>
        </row>
        <row r="895">
          <cell r="B895">
            <v>2</v>
          </cell>
        </row>
        <row r="896">
          <cell r="B896">
            <v>1667</v>
          </cell>
          <cell r="C896">
            <v>851</v>
          </cell>
          <cell r="E896">
            <v>1116</v>
          </cell>
          <cell r="F896">
            <v>326</v>
          </cell>
          <cell r="L896">
            <v>2354</v>
          </cell>
          <cell r="M896">
            <v>151</v>
          </cell>
          <cell r="Q896">
            <v>2386</v>
          </cell>
        </row>
        <row r="897">
          <cell r="F897">
            <v>1</v>
          </cell>
        </row>
        <row r="898">
          <cell r="B898">
            <v>166</v>
          </cell>
          <cell r="L898">
            <v>1</v>
          </cell>
        </row>
        <row r="899">
          <cell r="B899">
            <v>25</v>
          </cell>
          <cell r="F899">
            <v>1</v>
          </cell>
        </row>
        <row r="900">
          <cell r="B900">
            <v>794</v>
          </cell>
          <cell r="E900">
            <v>891</v>
          </cell>
          <cell r="F900">
            <v>16</v>
          </cell>
          <cell r="Q900">
            <v>108</v>
          </cell>
        </row>
        <row r="901">
          <cell r="F901">
            <v>3</v>
          </cell>
        </row>
        <row r="902">
          <cell r="F902">
            <v>2</v>
          </cell>
        </row>
        <row r="903">
          <cell r="F903">
            <v>9</v>
          </cell>
          <cell r="L903">
            <v>1</v>
          </cell>
        </row>
        <row r="904">
          <cell r="B904">
            <v>25</v>
          </cell>
          <cell r="C904">
            <v>1610</v>
          </cell>
          <cell r="E904">
            <v>284</v>
          </cell>
          <cell r="F904">
            <v>3</v>
          </cell>
          <cell r="L904">
            <v>1</v>
          </cell>
          <cell r="Q904">
            <v>1797</v>
          </cell>
        </row>
        <row r="905">
          <cell r="B905">
            <v>9</v>
          </cell>
          <cell r="E905">
            <v>78</v>
          </cell>
          <cell r="F905">
            <v>6</v>
          </cell>
        </row>
        <row r="906">
          <cell r="B906">
            <v>1</v>
          </cell>
          <cell r="F906">
            <v>8</v>
          </cell>
        </row>
        <row r="907">
          <cell r="F907">
            <v>40</v>
          </cell>
        </row>
        <row r="908">
          <cell r="B908">
            <v>1</v>
          </cell>
          <cell r="F908">
            <v>118</v>
          </cell>
        </row>
        <row r="909">
          <cell r="B909">
            <v>25</v>
          </cell>
          <cell r="E909">
            <v>356</v>
          </cell>
          <cell r="F909">
            <v>1</v>
          </cell>
        </row>
        <row r="910">
          <cell r="B910">
            <v>742</v>
          </cell>
          <cell r="D910">
            <v>323</v>
          </cell>
          <cell r="F910">
            <v>3</v>
          </cell>
          <cell r="L910">
            <v>6</v>
          </cell>
          <cell r="Q910">
            <v>132</v>
          </cell>
        </row>
        <row r="911">
          <cell r="B911">
            <v>69</v>
          </cell>
          <cell r="F911">
            <v>20</v>
          </cell>
          <cell r="L911">
            <v>1</v>
          </cell>
        </row>
        <row r="912">
          <cell r="B912">
            <v>26</v>
          </cell>
        </row>
        <row r="913">
          <cell r="B913">
            <v>727</v>
          </cell>
          <cell r="F913">
            <v>7</v>
          </cell>
        </row>
        <row r="914">
          <cell r="B914">
            <v>156</v>
          </cell>
          <cell r="D914">
            <v>1059</v>
          </cell>
          <cell r="F914">
            <v>480</v>
          </cell>
          <cell r="L914">
            <v>17909</v>
          </cell>
          <cell r="M914">
            <v>1349</v>
          </cell>
          <cell r="N914">
            <v>45</v>
          </cell>
          <cell r="Q914">
            <v>4550</v>
          </cell>
          <cell r="R914">
            <v>15760</v>
          </cell>
        </row>
        <row r="915">
          <cell r="B915">
            <v>173</v>
          </cell>
        </row>
        <row r="916">
          <cell r="B916">
            <v>34</v>
          </cell>
          <cell r="F916">
            <v>6</v>
          </cell>
          <cell r="L916">
            <v>1</v>
          </cell>
        </row>
        <row r="917">
          <cell r="F917">
            <v>2</v>
          </cell>
        </row>
        <row r="918">
          <cell r="B918">
            <v>493</v>
          </cell>
          <cell r="D918">
            <v>146</v>
          </cell>
          <cell r="E918">
            <v>257</v>
          </cell>
          <cell r="F918">
            <v>3</v>
          </cell>
          <cell r="L918">
            <v>1907</v>
          </cell>
          <cell r="M918">
            <v>719</v>
          </cell>
          <cell r="N918">
            <v>1158</v>
          </cell>
          <cell r="Q918">
            <v>72</v>
          </cell>
          <cell r="R918">
            <v>2304</v>
          </cell>
        </row>
        <row r="919">
          <cell r="C919">
            <v>80</v>
          </cell>
          <cell r="F919">
            <v>1011</v>
          </cell>
          <cell r="M919">
            <v>970</v>
          </cell>
          <cell r="N919">
            <v>20</v>
          </cell>
        </row>
        <row r="920">
          <cell r="F920">
            <v>3</v>
          </cell>
        </row>
        <row r="921">
          <cell r="I921">
            <v>1032</v>
          </cell>
          <cell r="L921">
            <v>1</v>
          </cell>
        </row>
        <row r="922">
          <cell r="B922">
            <v>247</v>
          </cell>
          <cell r="F922">
            <v>3</v>
          </cell>
        </row>
        <row r="923">
          <cell r="B923">
            <v>134</v>
          </cell>
          <cell r="F923">
            <v>7</v>
          </cell>
          <cell r="I923">
            <v>525</v>
          </cell>
          <cell r="L923">
            <v>1</v>
          </cell>
        </row>
        <row r="924">
          <cell r="D924">
            <v>74</v>
          </cell>
          <cell r="F924">
            <v>154</v>
          </cell>
          <cell r="I924">
            <v>617</v>
          </cell>
          <cell r="L924">
            <v>3</v>
          </cell>
          <cell r="M924">
            <v>51</v>
          </cell>
        </row>
        <row r="925">
          <cell r="B925">
            <v>138</v>
          </cell>
          <cell r="F925">
            <v>21</v>
          </cell>
          <cell r="I925">
            <v>857</v>
          </cell>
          <cell r="M925">
            <v>208</v>
          </cell>
        </row>
        <row r="926">
          <cell r="D926">
            <v>96</v>
          </cell>
          <cell r="F926">
            <v>4</v>
          </cell>
          <cell r="L926">
            <v>3</v>
          </cell>
          <cell r="N926">
            <v>398</v>
          </cell>
        </row>
        <row r="927">
          <cell r="B927">
            <v>319</v>
          </cell>
          <cell r="F927">
            <v>2</v>
          </cell>
          <cell r="I927">
            <v>1034</v>
          </cell>
          <cell r="L927">
            <v>3</v>
          </cell>
          <cell r="M927">
            <v>193</v>
          </cell>
        </row>
        <row r="928">
          <cell r="B928">
            <v>49</v>
          </cell>
          <cell r="F928">
            <v>2</v>
          </cell>
          <cell r="L928">
            <v>1</v>
          </cell>
        </row>
        <row r="929">
          <cell r="D929">
            <v>237</v>
          </cell>
          <cell r="F929">
            <v>752</v>
          </cell>
          <cell r="I929">
            <v>1494</v>
          </cell>
          <cell r="M929">
            <v>143</v>
          </cell>
          <cell r="N929">
            <v>342</v>
          </cell>
          <cell r="Q929">
            <v>3</v>
          </cell>
        </row>
        <row r="930">
          <cell r="F930">
            <v>8</v>
          </cell>
          <cell r="I930">
            <v>434</v>
          </cell>
          <cell r="L930">
            <v>1</v>
          </cell>
        </row>
        <row r="931">
          <cell r="C931">
            <v>782</v>
          </cell>
          <cell r="D931">
            <v>11</v>
          </cell>
          <cell r="F931">
            <v>1</v>
          </cell>
          <cell r="I931">
            <v>449</v>
          </cell>
        </row>
        <row r="932">
          <cell r="B932">
            <v>1044</v>
          </cell>
          <cell r="F932">
            <v>44</v>
          </cell>
          <cell r="L932">
            <v>4</v>
          </cell>
          <cell r="M932">
            <v>404</v>
          </cell>
          <cell r="Q932">
            <v>82</v>
          </cell>
        </row>
        <row r="933">
          <cell r="F933">
            <v>13</v>
          </cell>
          <cell r="L933">
            <v>1</v>
          </cell>
          <cell r="M933">
            <v>124</v>
          </cell>
          <cell r="Q933">
            <v>88</v>
          </cell>
        </row>
        <row r="934">
          <cell r="F934">
            <v>2</v>
          </cell>
          <cell r="H934">
            <v>245</v>
          </cell>
          <cell r="I934">
            <v>778</v>
          </cell>
        </row>
        <row r="935">
          <cell r="C935">
            <v>533</v>
          </cell>
          <cell r="F935">
            <v>1</v>
          </cell>
          <cell r="H935">
            <v>528</v>
          </cell>
          <cell r="M935">
            <v>182</v>
          </cell>
          <cell r="Q935">
            <v>63</v>
          </cell>
        </row>
        <row r="936">
          <cell r="F936">
            <v>19</v>
          </cell>
          <cell r="Q936">
            <v>2</v>
          </cell>
        </row>
        <row r="937">
          <cell r="F937">
            <v>234</v>
          </cell>
          <cell r="L937">
            <v>4</v>
          </cell>
          <cell r="N937">
            <v>65</v>
          </cell>
          <cell r="Q937">
            <v>604</v>
          </cell>
        </row>
        <row r="938">
          <cell r="C938">
            <v>1</v>
          </cell>
          <cell r="F938">
            <v>181</v>
          </cell>
          <cell r="I938">
            <v>375</v>
          </cell>
          <cell r="L938">
            <v>6</v>
          </cell>
          <cell r="M938">
            <v>108</v>
          </cell>
          <cell r="Q938">
            <v>3</v>
          </cell>
        </row>
        <row r="939">
          <cell r="B939">
            <v>1153</v>
          </cell>
          <cell r="C939">
            <v>1418</v>
          </cell>
          <cell r="D939">
            <v>14201</v>
          </cell>
          <cell r="E939">
            <v>3991</v>
          </cell>
          <cell r="F939">
            <v>37</v>
          </cell>
          <cell r="G939">
            <v>6213</v>
          </cell>
          <cell r="H939">
            <v>1</v>
          </cell>
          <cell r="L939">
            <v>44873</v>
          </cell>
          <cell r="M939">
            <v>736</v>
          </cell>
          <cell r="P939">
            <v>5147</v>
          </cell>
          <cell r="Q939">
            <v>40080</v>
          </cell>
          <cell r="R939">
            <v>23170</v>
          </cell>
        </row>
        <row r="940">
          <cell r="C940">
            <v>19</v>
          </cell>
          <cell r="F940">
            <v>12</v>
          </cell>
        </row>
        <row r="941">
          <cell r="B941">
            <v>36</v>
          </cell>
          <cell r="C941">
            <v>2</v>
          </cell>
          <cell r="F941">
            <v>9</v>
          </cell>
        </row>
        <row r="942">
          <cell r="B942">
            <v>1</v>
          </cell>
          <cell r="C942">
            <v>5</v>
          </cell>
          <cell r="F942">
            <v>155</v>
          </cell>
          <cell r="L942">
            <v>2</v>
          </cell>
        </row>
        <row r="943">
          <cell r="F943">
            <v>10</v>
          </cell>
          <cell r="L943">
            <v>3</v>
          </cell>
        </row>
        <row r="944">
          <cell r="B944">
            <v>734</v>
          </cell>
          <cell r="C944">
            <v>1157</v>
          </cell>
          <cell r="E944">
            <v>251</v>
          </cell>
          <cell r="F944">
            <v>12</v>
          </cell>
        </row>
        <row r="945">
          <cell r="F945">
            <v>210</v>
          </cell>
          <cell r="L945">
            <v>3</v>
          </cell>
        </row>
        <row r="946">
          <cell r="B946">
            <v>15</v>
          </cell>
          <cell r="F946">
            <v>4</v>
          </cell>
          <cell r="Q946">
            <v>174</v>
          </cell>
        </row>
        <row r="947">
          <cell r="B947">
            <v>17</v>
          </cell>
          <cell r="F947">
            <v>228</v>
          </cell>
          <cell r="Q947">
            <v>5</v>
          </cell>
        </row>
        <row r="948">
          <cell r="F948">
            <v>3</v>
          </cell>
        </row>
        <row r="949">
          <cell r="B949">
            <v>45</v>
          </cell>
          <cell r="C949">
            <v>661</v>
          </cell>
          <cell r="F949">
            <v>32</v>
          </cell>
          <cell r="M949">
            <v>414</v>
          </cell>
          <cell r="P949">
            <v>2573</v>
          </cell>
          <cell r="Q949">
            <v>805</v>
          </cell>
        </row>
        <row r="950">
          <cell r="B950">
            <v>78</v>
          </cell>
          <cell r="E950">
            <v>1</v>
          </cell>
          <cell r="F950">
            <v>4</v>
          </cell>
          <cell r="L950">
            <v>2</v>
          </cell>
        </row>
        <row r="951">
          <cell r="C951">
            <v>524</v>
          </cell>
          <cell r="F951">
            <v>17</v>
          </cell>
          <cell r="L951">
            <v>2</v>
          </cell>
        </row>
        <row r="952">
          <cell r="B952">
            <v>31</v>
          </cell>
          <cell r="F952">
            <v>8</v>
          </cell>
          <cell r="L952">
            <v>3</v>
          </cell>
        </row>
        <row r="953">
          <cell r="C953">
            <v>33</v>
          </cell>
          <cell r="F953">
            <v>6</v>
          </cell>
          <cell r="L953">
            <v>1</v>
          </cell>
        </row>
        <row r="954">
          <cell r="B954">
            <v>2</v>
          </cell>
          <cell r="C954">
            <v>1585</v>
          </cell>
          <cell r="D954">
            <v>1738</v>
          </cell>
          <cell r="F954">
            <v>15</v>
          </cell>
          <cell r="G954">
            <v>470</v>
          </cell>
          <cell r="L954">
            <v>10029</v>
          </cell>
          <cell r="M954">
            <v>319</v>
          </cell>
          <cell r="Q954">
            <v>884</v>
          </cell>
        </row>
        <row r="955">
          <cell r="B955">
            <v>290</v>
          </cell>
          <cell r="E955">
            <v>150</v>
          </cell>
          <cell r="F955">
            <v>7</v>
          </cell>
        </row>
        <row r="956">
          <cell r="B956">
            <v>704</v>
          </cell>
          <cell r="F956">
            <v>8</v>
          </cell>
          <cell r="L956">
            <v>4616</v>
          </cell>
          <cell r="M956">
            <v>412</v>
          </cell>
        </row>
        <row r="957">
          <cell r="B957">
            <v>79</v>
          </cell>
          <cell r="C957">
            <v>645</v>
          </cell>
          <cell r="F957">
            <v>14</v>
          </cell>
          <cell r="L957">
            <v>244</v>
          </cell>
          <cell r="Q957">
            <v>74</v>
          </cell>
        </row>
        <row r="958">
          <cell r="B958">
            <v>1</v>
          </cell>
          <cell r="C958">
            <v>123</v>
          </cell>
          <cell r="E958">
            <v>76</v>
          </cell>
          <cell r="F958">
            <v>43</v>
          </cell>
          <cell r="L958">
            <v>2845</v>
          </cell>
          <cell r="M958">
            <v>101</v>
          </cell>
          <cell r="Q958">
            <v>421</v>
          </cell>
        </row>
        <row r="959">
          <cell r="F959">
            <v>5</v>
          </cell>
        </row>
        <row r="960">
          <cell r="E960">
            <v>783</v>
          </cell>
          <cell r="F960">
            <v>15</v>
          </cell>
          <cell r="L960">
            <v>7</v>
          </cell>
          <cell r="M960">
            <v>71</v>
          </cell>
          <cell r="P960">
            <v>1819</v>
          </cell>
          <cell r="Q960">
            <v>1370</v>
          </cell>
        </row>
        <row r="961">
          <cell r="B961">
            <v>378</v>
          </cell>
          <cell r="E961">
            <v>53</v>
          </cell>
          <cell r="F961">
            <v>13</v>
          </cell>
          <cell r="L961">
            <v>4</v>
          </cell>
        </row>
        <row r="962">
          <cell r="B962">
            <v>92</v>
          </cell>
          <cell r="C962">
            <v>3</v>
          </cell>
          <cell r="F962">
            <v>2</v>
          </cell>
          <cell r="M962">
            <v>132</v>
          </cell>
          <cell r="Q962">
            <v>67</v>
          </cell>
        </row>
        <row r="963">
          <cell r="C963">
            <v>2</v>
          </cell>
          <cell r="E963">
            <v>599</v>
          </cell>
          <cell r="F963">
            <v>565</v>
          </cell>
          <cell r="L963">
            <v>3</v>
          </cell>
          <cell r="M963">
            <v>272</v>
          </cell>
          <cell r="Q963">
            <v>938</v>
          </cell>
        </row>
        <row r="964">
          <cell r="B964">
            <v>346</v>
          </cell>
          <cell r="C964">
            <v>964</v>
          </cell>
          <cell r="E964">
            <v>1668</v>
          </cell>
          <cell r="F964">
            <v>46</v>
          </cell>
          <cell r="L964">
            <v>143</v>
          </cell>
          <cell r="M964">
            <v>440</v>
          </cell>
          <cell r="Q964">
            <v>966</v>
          </cell>
        </row>
        <row r="965">
          <cell r="B965">
            <v>2</v>
          </cell>
          <cell r="C965">
            <v>609</v>
          </cell>
          <cell r="F965">
            <v>50</v>
          </cell>
          <cell r="G965">
            <v>1330</v>
          </cell>
          <cell r="L965">
            <v>3784</v>
          </cell>
          <cell r="M965">
            <v>711</v>
          </cell>
          <cell r="Q965">
            <v>565</v>
          </cell>
        </row>
        <row r="966">
          <cell r="F966">
            <v>1</v>
          </cell>
        </row>
        <row r="967">
          <cell r="C967">
            <v>150</v>
          </cell>
          <cell r="D967">
            <v>4</v>
          </cell>
          <cell r="F967">
            <v>17</v>
          </cell>
          <cell r="Q967">
            <v>380</v>
          </cell>
        </row>
        <row r="968">
          <cell r="B968">
            <v>2</v>
          </cell>
          <cell r="C968">
            <v>157</v>
          </cell>
          <cell r="F968">
            <v>304</v>
          </cell>
          <cell r="L968">
            <v>1</v>
          </cell>
        </row>
        <row r="969">
          <cell r="B969">
            <v>42</v>
          </cell>
          <cell r="F969">
            <v>3</v>
          </cell>
          <cell r="L969">
            <v>3</v>
          </cell>
        </row>
        <row r="970">
          <cell r="B970">
            <v>67</v>
          </cell>
          <cell r="F970">
            <v>7</v>
          </cell>
          <cell r="L970">
            <v>4</v>
          </cell>
        </row>
        <row r="971">
          <cell r="E971">
            <v>268</v>
          </cell>
          <cell r="F971">
            <v>50</v>
          </cell>
          <cell r="M971">
            <v>98</v>
          </cell>
        </row>
        <row r="972">
          <cell r="B972">
            <v>97</v>
          </cell>
          <cell r="F972">
            <v>10</v>
          </cell>
          <cell r="L972">
            <v>1</v>
          </cell>
        </row>
        <row r="973">
          <cell r="B973">
            <v>102</v>
          </cell>
          <cell r="C973">
            <v>1030</v>
          </cell>
          <cell r="F973">
            <v>6</v>
          </cell>
          <cell r="Q973">
            <v>350</v>
          </cell>
        </row>
        <row r="974">
          <cell r="B974">
            <v>470</v>
          </cell>
          <cell r="F974">
            <v>34</v>
          </cell>
        </row>
        <row r="975">
          <cell r="C975">
            <v>195</v>
          </cell>
          <cell r="F975">
            <v>12</v>
          </cell>
        </row>
        <row r="976">
          <cell r="B976">
            <v>69</v>
          </cell>
          <cell r="F976">
            <v>267</v>
          </cell>
        </row>
        <row r="977">
          <cell r="C977">
            <v>4</v>
          </cell>
          <cell r="F977">
            <v>10</v>
          </cell>
          <cell r="L977">
            <v>1</v>
          </cell>
          <cell r="Q977">
            <v>126</v>
          </cell>
        </row>
        <row r="978">
          <cell r="C978">
            <v>12</v>
          </cell>
          <cell r="F978">
            <v>7</v>
          </cell>
        </row>
        <row r="979">
          <cell r="C979">
            <v>29</v>
          </cell>
          <cell r="F979">
            <v>31</v>
          </cell>
          <cell r="L979">
            <v>2</v>
          </cell>
        </row>
        <row r="980">
          <cell r="F980">
            <v>9</v>
          </cell>
          <cell r="L980">
            <v>1</v>
          </cell>
        </row>
        <row r="981">
          <cell r="B981">
            <v>140</v>
          </cell>
          <cell r="F981">
            <v>2</v>
          </cell>
        </row>
        <row r="982">
          <cell r="L982">
            <v>1</v>
          </cell>
        </row>
        <row r="983">
          <cell r="B983">
            <v>4</v>
          </cell>
          <cell r="F983">
            <v>10</v>
          </cell>
          <cell r="Q983">
            <v>144</v>
          </cell>
        </row>
        <row r="984">
          <cell r="F984">
            <v>2</v>
          </cell>
        </row>
        <row r="985">
          <cell r="F985">
            <v>2</v>
          </cell>
        </row>
        <row r="986">
          <cell r="B986">
            <v>7670</v>
          </cell>
          <cell r="C986">
            <v>3318</v>
          </cell>
          <cell r="D986">
            <v>1097</v>
          </cell>
          <cell r="E986">
            <v>3198</v>
          </cell>
          <cell r="F986">
            <v>58</v>
          </cell>
          <cell r="G986">
            <v>196</v>
          </cell>
          <cell r="H986">
            <v>3107</v>
          </cell>
          <cell r="K986">
            <v>95905</v>
          </cell>
          <cell r="L986">
            <v>226910</v>
          </cell>
          <cell r="M986">
            <v>8821</v>
          </cell>
          <cell r="Q986">
            <v>118898</v>
          </cell>
          <cell r="R986">
            <v>59564</v>
          </cell>
        </row>
        <row r="987">
          <cell r="B987">
            <v>184</v>
          </cell>
          <cell r="C987">
            <v>1</v>
          </cell>
          <cell r="D987">
            <v>1107</v>
          </cell>
          <cell r="F987">
            <v>27</v>
          </cell>
          <cell r="L987">
            <v>17</v>
          </cell>
        </row>
        <row r="988">
          <cell r="B988">
            <v>155</v>
          </cell>
          <cell r="F988">
            <v>8</v>
          </cell>
          <cell r="G988">
            <v>670</v>
          </cell>
          <cell r="H988">
            <v>66</v>
          </cell>
          <cell r="Q988">
            <v>805</v>
          </cell>
        </row>
        <row r="989">
          <cell r="D989">
            <v>1196</v>
          </cell>
          <cell r="F989">
            <v>53</v>
          </cell>
          <cell r="L989">
            <v>2</v>
          </cell>
        </row>
        <row r="990">
          <cell r="D990">
            <v>134</v>
          </cell>
          <cell r="F990">
            <v>30</v>
          </cell>
        </row>
        <row r="991">
          <cell r="B991">
            <v>337</v>
          </cell>
          <cell r="C991">
            <v>66</v>
          </cell>
          <cell r="F991">
            <v>48</v>
          </cell>
          <cell r="L991">
            <v>1</v>
          </cell>
        </row>
        <row r="992">
          <cell r="B992">
            <v>152</v>
          </cell>
          <cell r="C992">
            <v>671</v>
          </cell>
          <cell r="D992">
            <v>16787</v>
          </cell>
          <cell r="E992">
            <v>80</v>
          </cell>
          <cell r="F992">
            <v>488</v>
          </cell>
          <cell r="G992">
            <v>714</v>
          </cell>
          <cell r="L992">
            <v>126</v>
          </cell>
          <cell r="M992">
            <v>725</v>
          </cell>
          <cell r="Q992">
            <v>3273</v>
          </cell>
        </row>
        <row r="993">
          <cell r="B993">
            <v>491</v>
          </cell>
          <cell r="C993">
            <v>453</v>
          </cell>
          <cell r="E993">
            <v>495</v>
          </cell>
          <cell r="F993">
            <v>36</v>
          </cell>
          <cell r="G993">
            <v>2733</v>
          </cell>
          <cell r="H993">
            <v>14</v>
          </cell>
          <cell r="L993">
            <v>10603</v>
          </cell>
          <cell r="M993">
            <v>275</v>
          </cell>
          <cell r="R993">
            <v>11970</v>
          </cell>
        </row>
        <row r="994">
          <cell r="B994">
            <v>97</v>
          </cell>
          <cell r="C994">
            <v>566</v>
          </cell>
          <cell r="F994">
            <v>8</v>
          </cell>
          <cell r="G994">
            <v>495</v>
          </cell>
          <cell r="L994">
            <v>6</v>
          </cell>
          <cell r="M994">
            <v>171</v>
          </cell>
          <cell r="Q994">
            <v>1069</v>
          </cell>
        </row>
        <row r="995">
          <cell r="B995">
            <v>801</v>
          </cell>
          <cell r="C995">
            <v>57</v>
          </cell>
          <cell r="D995">
            <v>394</v>
          </cell>
          <cell r="E995">
            <v>387</v>
          </cell>
          <cell r="F995">
            <v>23</v>
          </cell>
          <cell r="L995">
            <v>9</v>
          </cell>
          <cell r="M995">
            <v>162</v>
          </cell>
          <cell r="Q995">
            <v>640</v>
          </cell>
        </row>
        <row r="996">
          <cell r="B996">
            <v>1371</v>
          </cell>
          <cell r="E996">
            <v>1479</v>
          </cell>
          <cell r="F996">
            <v>37</v>
          </cell>
          <cell r="Q996">
            <v>26</v>
          </cell>
        </row>
        <row r="997">
          <cell r="B997">
            <v>1585</v>
          </cell>
          <cell r="C997">
            <v>2</v>
          </cell>
          <cell r="E997">
            <v>947</v>
          </cell>
          <cell r="F997">
            <v>14</v>
          </cell>
          <cell r="G997">
            <v>5427</v>
          </cell>
          <cell r="H997">
            <v>316</v>
          </cell>
          <cell r="L997">
            <v>6312</v>
          </cell>
          <cell r="M997">
            <v>60</v>
          </cell>
          <cell r="Q997">
            <v>83</v>
          </cell>
          <cell r="R997">
            <v>76</v>
          </cell>
        </row>
        <row r="998">
          <cell r="B998">
            <v>5</v>
          </cell>
          <cell r="D998">
            <v>1</v>
          </cell>
          <cell r="E998">
            <v>639</v>
          </cell>
          <cell r="F998">
            <v>15</v>
          </cell>
          <cell r="G998">
            <v>402</v>
          </cell>
          <cell r="H998">
            <v>4163</v>
          </cell>
          <cell r="L998">
            <v>1873</v>
          </cell>
          <cell r="M998">
            <v>617</v>
          </cell>
          <cell r="R998">
            <v>16880</v>
          </cell>
        </row>
        <row r="999">
          <cell r="B999">
            <v>1343</v>
          </cell>
          <cell r="C999">
            <v>1651</v>
          </cell>
          <cell r="E999">
            <v>4199</v>
          </cell>
          <cell r="F999">
            <v>107</v>
          </cell>
          <cell r="Q999">
            <v>43</v>
          </cell>
        </row>
        <row r="1000">
          <cell r="C1000">
            <v>54</v>
          </cell>
          <cell r="F1000">
            <v>24</v>
          </cell>
          <cell r="L1000">
            <v>2</v>
          </cell>
        </row>
        <row r="1001">
          <cell r="D1001">
            <v>80</v>
          </cell>
          <cell r="F1001">
            <v>3</v>
          </cell>
          <cell r="L1001">
            <v>3</v>
          </cell>
        </row>
        <row r="1002">
          <cell r="B1002">
            <v>657</v>
          </cell>
          <cell r="C1002">
            <v>720</v>
          </cell>
          <cell r="E1002">
            <v>127</v>
          </cell>
          <cell r="F1002">
            <v>21</v>
          </cell>
          <cell r="G1002">
            <v>1959</v>
          </cell>
          <cell r="H1002">
            <v>531</v>
          </cell>
          <cell r="L1002">
            <v>4462</v>
          </cell>
          <cell r="M1002">
            <v>298</v>
          </cell>
          <cell r="Q1002">
            <v>129</v>
          </cell>
        </row>
        <row r="1003">
          <cell r="B1003">
            <v>326</v>
          </cell>
          <cell r="F1003">
            <v>32</v>
          </cell>
        </row>
        <row r="1004">
          <cell r="B1004">
            <v>219</v>
          </cell>
          <cell r="C1004">
            <v>1</v>
          </cell>
          <cell r="E1004">
            <v>1</v>
          </cell>
          <cell r="F1004">
            <v>3</v>
          </cell>
          <cell r="G1004">
            <v>35</v>
          </cell>
          <cell r="H1004">
            <v>941</v>
          </cell>
          <cell r="L1004">
            <v>2627</v>
          </cell>
          <cell r="M1004">
            <v>21</v>
          </cell>
          <cell r="Q1004">
            <v>577</v>
          </cell>
        </row>
        <row r="1005">
          <cell r="B1005">
            <v>8</v>
          </cell>
          <cell r="C1005">
            <v>20</v>
          </cell>
          <cell r="F1005">
            <v>12</v>
          </cell>
          <cell r="G1005">
            <v>261</v>
          </cell>
          <cell r="H1005">
            <v>2629</v>
          </cell>
          <cell r="Q1005">
            <v>94</v>
          </cell>
        </row>
        <row r="1006">
          <cell r="B1006">
            <v>160</v>
          </cell>
          <cell r="C1006">
            <v>1533</v>
          </cell>
          <cell r="E1006">
            <v>653</v>
          </cell>
          <cell r="F1006">
            <v>4</v>
          </cell>
          <cell r="G1006">
            <v>110</v>
          </cell>
          <cell r="H1006">
            <v>1641</v>
          </cell>
          <cell r="L1006">
            <v>2</v>
          </cell>
          <cell r="Q1006">
            <v>280</v>
          </cell>
        </row>
        <row r="1007">
          <cell r="B1007">
            <v>152</v>
          </cell>
          <cell r="C1007">
            <v>204</v>
          </cell>
          <cell r="E1007">
            <v>25</v>
          </cell>
          <cell r="F1007">
            <v>60</v>
          </cell>
          <cell r="G1007">
            <v>4967</v>
          </cell>
          <cell r="H1007">
            <v>265</v>
          </cell>
          <cell r="L1007">
            <v>26065</v>
          </cell>
          <cell r="M1007">
            <v>414</v>
          </cell>
          <cell r="Q1007">
            <v>4141</v>
          </cell>
          <cell r="R1007">
            <v>6176</v>
          </cell>
        </row>
        <row r="1008">
          <cell r="B1008">
            <v>687</v>
          </cell>
          <cell r="E1008">
            <v>131</v>
          </cell>
          <cell r="F1008">
            <v>19</v>
          </cell>
          <cell r="L1008">
            <v>11</v>
          </cell>
        </row>
        <row r="1009">
          <cell r="B1009">
            <v>830</v>
          </cell>
          <cell r="D1009">
            <v>3079</v>
          </cell>
          <cell r="F1009">
            <v>10</v>
          </cell>
          <cell r="G1009">
            <v>245</v>
          </cell>
          <cell r="M1009">
            <v>97</v>
          </cell>
          <cell r="Q1009">
            <v>583</v>
          </cell>
        </row>
        <row r="1010">
          <cell r="B1010">
            <v>585</v>
          </cell>
          <cell r="C1010">
            <v>646</v>
          </cell>
          <cell r="F1010">
            <v>3</v>
          </cell>
          <cell r="G1010">
            <v>95</v>
          </cell>
          <cell r="Q1010">
            <v>152</v>
          </cell>
        </row>
        <row r="1011">
          <cell r="B1011">
            <v>2</v>
          </cell>
          <cell r="C1011">
            <v>33</v>
          </cell>
          <cell r="D1011">
            <v>874</v>
          </cell>
          <cell r="F1011">
            <v>10</v>
          </cell>
        </row>
        <row r="1012">
          <cell r="B1012">
            <v>1657</v>
          </cell>
          <cell r="C1012">
            <v>2128</v>
          </cell>
          <cell r="D1012">
            <v>1325</v>
          </cell>
          <cell r="E1012">
            <v>39</v>
          </cell>
          <cell r="F1012">
            <v>54</v>
          </cell>
          <cell r="G1012">
            <v>11607</v>
          </cell>
          <cell r="H1012">
            <v>94</v>
          </cell>
          <cell r="L1012">
            <v>39822</v>
          </cell>
          <cell r="M1012">
            <v>1233</v>
          </cell>
          <cell r="Q1012">
            <v>6314</v>
          </cell>
          <cell r="R1012">
            <v>14121</v>
          </cell>
        </row>
        <row r="1013">
          <cell r="B1013">
            <v>844</v>
          </cell>
          <cell r="C1013">
            <v>6</v>
          </cell>
          <cell r="F1013">
            <v>4</v>
          </cell>
          <cell r="G1013">
            <v>1974</v>
          </cell>
          <cell r="H1013">
            <v>364</v>
          </cell>
          <cell r="L1013">
            <v>1688</v>
          </cell>
          <cell r="M1013">
            <v>449</v>
          </cell>
          <cell r="Q1013">
            <v>676</v>
          </cell>
        </row>
        <row r="1014">
          <cell r="B1014">
            <v>32</v>
          </cell>
          <cell r="E1014">
            <v>613</v>
          </cell>
          <cell r="F1014">
            <v>15</v>
          </cell>
          <cell r="L1014">
            <v>10</v>
          </cell>
        </row>
        <row r="1015">
          <cell r="F1015">
            <v>19</v>
          </cell>
          <cell r="H1015">
            <v>149</v>
          </cell>
        </row>
        <row r="1016">
          <cell r="B1016">
            <v>422</v>
          </cell>
          <cell r="D1016">
            <v>3256</v>
          </cell>
          <cell r="E1016">
            <v>244</v>
          </cell>
          <cell r="F1016">
            <v>19</v>
          </cell>
          <cell r="G1016">
            <v>871</v>
          </cell>
          <cell r="L1016">
            <v>2</v>
          </cell>
          <cell r="M1016">
            <v>178</v>
          </cell>
          <cell r="Q1016">
            <v>819</v>
          </cell>
        </row>
        <row r="1017">
          <cell r="B1017">
            <v>214</v>
          </cell>
          <cell r="F1017">
            <v>9</v>
          </cell>
          <cell r="G1017">
            <v>227</v>
          </cell>
          <cell r="Q1017">
            <v>433</v>
          </cell>
        </row>
        <row r="1018">
          <cell r="C1018">
            <v>1098</v>
          </cell>
          <cell r="D1018">
            <v>1740</v>
          </cell>
          <cell r="F1018">
            <v>72</v>
          </cell>
          <cell r="G1018">
            <v>49</v>
          </cell>
          <cell r="M1018">
            <v>192</v>
          </cell>
          <cell r="Q1018">
            <v>1866</v>
          </cell>
        </row>
        <row r="1019">
          <cell r="C1019">
            <v>325</v>
          </cell>
          <cell r="D1019">
            <v>250</v>
          </cell>
          <cell r="F1019">
            <v>17</v>
          </cell>
          <cell r="G1019">
            <v>478</v>
          </cell>
          <cell r="L1019">
            <v>2</v>
          </cell>
        </row>
        <row r="1020">
          <cell r="B1020">
            <v>94</v>
          </cell>
          <cell r="E1020">
            <v>2</v>
          </cell>
          <cell r="F1020">
            <v>14</v>
          </cell>
          <cell r="H1020">
            <v>27</v>
          </cell>
          <cell r="Q1020">
            <v>452</v>
          </cell>
        </row>
        <row r="1021">
          <cell r="B1021">
            <v>348</v>
          </cell>
          <cell r="C1021">
            <v>500</v>
          </cell>
          <cell r="E1021">
            <v>3</v>
          </cell>
          <cell r="F1021">
            <v>36</v>
          </cell>
          <cell r="G1021">
            <v>4280</v>
          </cell>
          <cell r="H1021">
            <v>82</v>
          </cell>
          <cell r="L1021">
            <v>21673</v>
          </cell>
          <cell r="M1021">
            <v>325</v>
          </cell>
          <cell r="Q1021">
            <v>9745</v>
          </cell>
          <cell r="R1021">
            <v>3808</v>
          </cell>
        </row>
        <row r="1022">
          <cell r="B1022">
            <v>38</v>
          </cell>
          <cell r="D1022">
            <v>98</v>
          </cell>
          <cell r="F1022">
            <v>13</v>
          </cell>
          <cell r="L1022">
            <v>15</v>
          </cell>
        </row>
        <row r="1023">
          <cell r="B1023">
            <v>198</v>
          </cell>
          <cell r="F1023">
            <v>10</v>
          </cell>
        </row>
        <row r="1024">
          <cell r="B1024">
            <v>232</v>
          </cell>
          <cell r="E1024">
            <v>10</v>
          </cell>
          <cell r="F1024">
            <v>6</v>
          </cell>
          <cell r="H1024">
            <v>30</v>
          </cell>
          <cell r="L1024">
            <v>2</v>
          </cell>
        </row>
        <row r="1025">
          <cell r="B1025">
            <v>161</v>
          </cell>
          <cell r="C1025">
            <v>8</v>
          </cell>
          <cell r="E1025">
            <v>428</v>
          </cell>
          <cell r="F1025">
            <v>16</v>
          </cell>
          <cell r="H1025">
            <v>478</v>
          </cell>
          <cell r="L1025">
            <v>2</v>
          </cell>
        </row>
        <row r="1026">
          <cell r="B1026">
            <v>1173</v>
          </cell>
          <cell r="C1026">
            <v>1</v>
          </cell>
          <cell r="E1026">
            <v>8</v>
          </cell>
          <cell r="F1026">
            <v>17</v>
          </cell>
          <cell r="G1026">
            <v>700</v>
          </cell>
          <cell r="L1026">
            <v>14752</v>
          </cell>
          <cell r="M1026">
            <v>292</v>
          </cell>
          <cell r="R1026">
            <v>2</v>
          </cell>
        </row>
        <row r="1027">
          <cell r="B1027">
            <v>1012</v>
          </cell>
          <cell r="C1027">
            <v>124</v>
          </cell>
          <cell r="D1027">
            <v>1724</v>
          </cell>
          <cell r="E1027">
            <v>668</v>
          </cell>
          <cell r="F1027">
            <v>18</v>
          </cell>
          <cell r="G1027">
            <v>1302</v>
          </cell>
          <cell r="L1027">
            <v>4</v>
          </cell>
          <cell r="M1027">
            <v>145</v>
          </cell>
          <cell r="Q1027">
            <v>919</v>
          </cell>
        </row>
        <row r="1028">
          <cell r="B1028">
            <v>3</v>
          </cell>
          <cell r="E1028">
            <v>3551</v>
          </cell>
          <cell r="F1028">
            <v>1560</v>
          </cell>
          <cell r="G1028">
            <v>604</v>
          </cell>
          <cell r="L1028">
            <v>5</v>
          </cell>
          <cell r="M1028">
            <v>1007</v>
          </cell>
          <cell r="Q1028">
            <v>2927</v>
          </cell>
        </row>
        <row r="1029">
          <cell r="B1029">
            <v>328</v>
          </cell>
          <cell r="C1029">
            <v>1268</v>
          </cell>
          <cell r="F1029">
            <v>111</v>
          </cell>
          <cell r="L1029">
            <v>1</v>
          </cell>
          <cell r="Q1029">
            <v>90</v>
          </cell>
        </row>
        <row r="1030">
          <cell r="H1030">
            <v>391</v>
          </cell>
        </row>
        <row r="1031">
          <cell r="B1031">
            <v>2</v>
          </cell>
          <cell r="C1031">
            <v>1003</v>
          </cell>
          <cell r="F1031">
            <v>26</v>
          </cell>
        </row>
        <row r="1032">
          <cell r="E1032">
            <v>179</v>
          </cell>
          <cell r="F1032">
            <v>20</v>
          </cell>
        </row>
        <row r="1033">
          <cell r="B1033">
            <v>33</v>
          </cell>
          <cell r="F1033">
            <v>65</v>
          </cell>
          <cell r="H1033">
            <v>5032</v>
          </cell>
          <cell r="M1033">
            <v>447</v>
          </cell>
          <cell r="Q1033">
            <v>53</v>
          </cell>
        </row>
        <row r="1034">
          <cell r="B1034">
            <v>192</v>
          </cell>
          <cell r="E1034">
            <v>4316</v>
          </cell>
          <cell r="F1034">
            <v>24</v>
          </cell>
          <cell r="H1034">
            <v>845</v>
          </cell>
          <cell r="M1034">
            <v>218</v>
          </cell>
          <cell r="Q1034">
            <v>61</v>
          </cell>
        </row>
        <row r="1035">
          <cell r="B1035">
            <v>166</v>
          </cell>
          <cell r="E1035">
            <v>4264</v>
          </cell>
          <cell r="F1035">
            <v>74</v>
          </cell>
          <cell r="H1035">
            <v>1987</v>
          </cell>
          <cell r="L1035">
            <v>20785</v>
          </cell>
          <cell r="M1035">
            <v>1588</v>
          </cell>
          <cell r="Q1035">
            <v>2993</v>
          </cell>
        </row>
        <row r="1036">
          <cell r="B1036">
            <v>1339</v>
          </cell>
          <cell r="C1036">
            <v>1072</v>
          </cell>
          <cell r="E1036">
            <v>207</v>
          </cell>
          <cell r="F1036">
            <v>27</v>
          </cell>
          <cell r="H1036">
            <v>202</v>
          </cell>
          <cell r="L1036">
            <v>27</v>
          </cell>
          <cell r="M1036">
            <v>452</v>
          </cell>
          <cell r="Q1036">
            <v>762</v>
          </cell>
        </row>
        <row r="1037">
          <cell r="G1037">
            <v>0</v>
          </cell>
          <cell r="H1037">
            <v>6</v>
          </cell>
        </row>
        <row r="1038">
          <cell r="B1038">
            <v>460</v>
          </cell>
          <cell r="E1038">
            <v>5</v>
          </cell>
          <cell r="F1038">
            <v>180</v>
          </cell>
        </row>
        <row r="1039">
          <cell r="E1039">
            <v>9</v>
          </cell>
          <cell r="F1039">
            <v>3</v>
          </cell>
        </row>
        <row r="1040">
          <cell r="B1040">
            <v>463</v>
          </cell>
          <cell r="F1040">
            <v>79</v>
          </cell>
          <cell r="H1040">
            <v>111</v>
          </cell>
        </row>
        <row r="1041">
          <cell r="B1041">
            <v>111</v>
          </cell>
          <cell r="E1041">
            <v>847</v>
          </cell>
          <cell r="F1041">
            <v>12</v>
          </cell>
          <cell r="H1041">
            <v>237</v>
          </cell>
          <cell r="L1041">
            <v>1</v>
          </cell>
        </row>
        <row r="1042">
          <cell r="B1042">
            <v>37</v>
          </cell>
          <cell r="F1042">
            <v>20</v>
          </cell>
        </row>
        <row r="1043">
          <cell r="B1043">
            <v>10</v>
          </cell>
          <cell r="F1043">
            <v>1</v>
          </cell>
          <cell r="G1043">
            <v>467</v>
          </cell>
        </row>
        <row r="1044">
          <cell r="B1044">
            <v>358</v>
          </cell>
          <cell r="E1044">
            <v>75</v>
          </cell>
          <cell r="F1044">
            <v>41</v>
          </cell>
          <cell r="H1044">
            <v>503</v>
          </cell>
          <cell r="L1044">
            <v>3</v>
          </cell>
          <cell r="M1044">
            <v>151</v>
          </cell>
          <cell r="Q1044">
            <v>577</v>
          </cell>
        </row>
        <row r="1045">
          <cell r="B1045">
            <v>111</v>
          </cell>
          <cell r="F1045">
            <v>79</v>
          </cell>
        </row>
        <row r="1046">
          <cell r="F1046">
            <v>1</v>
          </cell>
        </row>
        <row r="1047">
          <cell r="B1047">
            <v>22</v>
          </cell>
          <cell r="F1047">
            <v>1</v>
          </cell>
        </row>
        <row r="1048">
          <cell r="E1048">
            <v>113</v>
          </cell>
          <cell r="F1048">
            <v>7</v>
          </cell>
        </row>
        <row r="1049">
          <cell r="B1049">
            <v>96</v>
          </cell>
          <cell r="F1049">
            <v>4</v>
          </cell>
        </row>
        <row r="1050">
          <cell r="B1050">
            <v>12</v>
          </cell>
          <cell r="F1050">
            <v>7</v>
          </cell>
          <cell r="L1050">
            <v>1</v>
          </cell>
        </row>
        <row r="1051">
          <cell r="B1051">
            <v>47</v>
          </cell>
          <cell r="F1051">
            <v>36</v>
          </cell>
          <cell r="H1051">
            <v>1088</v>
          </cell>
          <cell r="M1051">
            <v>243</v>
          </cell>
          <cell r="Q1051">
            <v>502</v>
          </cell>
        </row>
        <row r="1052">
          <cell r="B1052">
            <v>353</v>
          </cell>
        </row>
        <row r="1053">
          <cell r="B1053">
            <v>904</v>
          </cell>
          <cell r="E1053">
            <v>1606</v>
          </cell>
          <cell r="F1053">
            <v>21</v>
          </cell>
          <cell r="L1053">
            <v>7</v>
          </cell>
          <cell r="M1053">
            <v>426</v>
          </cell>
          <cell r="Q1053">
            <v>278</v>
          </cell>
        </row>
        <row r="1054">
          <cell r="B1054">
            <v>95</v>
          </cell>
          <cell r="F1054">
            <v>19</v>
          </cell>
          <cell r="H1054">
            <v>222</v>
          </cell>
          <cell r="L1054">
            <v>7</v>
          </cell>
          <cell r="M1054">
            <v>114</v>
          </cell>
          <cell r="Q1054">
            <v>2018</v>
          </cell>
        </row>
        <row r="1055">
          <cell r="B1055">
            <v>181</v>
          </cell>
          <cell r="F1055">
            <v>1</v>
          </cell>
        </row>
        <row r="1056">
          <cell r="E1056">
            <v>1655</v>
          </cell>
          <cell r="F1056">
            <v>71</v>
          </cell>
          <cell r="M1056">
            <v>157</v>
          </cell>
          <cell r="Q1056">
            <v>118</v>
          </cell>
        </row>
        <row r="1057">
          <cell r="F1057">
            <v>288</v>
          </cell>
          <cell r="H1057">
            <v>1</v>
          </cell>
          <cell r="L1057">
            <v>2</v>
          </cell>
          <cell r="M1057">
            <v>477</v>
          </cell>
          <cell r="Q1057">
            <v>205</v>
          </cell>
        </row>
        <row r="1058">
          <cell r="F1058">
            <v>65</v>
          </cell>
        </row>
        <row r="1059">
          <cell r="F1059">
            <v>53</v>
          </cell>
          <cell r="H1059">
            <v>45</v>
          </cell>
        </row>
        <row r="1060">
          <cell r="B1060">
            <v>80</v>
          </cell>
          <cell r="F1060">
            <v>2</v>
          </cell>
          <cell r="H1060">
            <v>190</v>
          </cell>
        </row>
        <row r="1061">
          <cell r="B1061">
            <v>466</v>
          </cell>
        </row>
        <row r="1062">
          <cell r="B1062">
            <v>72</v>
          </cell>
          <cell r="F1062">
            <v>3</v>
          </cell>
          <cell r="L1062">
            <v>3</v>
          </cell>
        </row>
        <row r="1063">
          <cell r="E1063">
            <v>333</v>
          </cell>
          <cell r="F1063">
            <v>130</v>
          </cell>
          <cell r="L1063">
            <v>1</v>
          </cell>
        </row>
        <row r="1064">
          <cell r="B1064">
            <v>32</v>
          </cell>
          <cell r="E1064">
            <v>171</v>
          </cell>
        </row>
        <row r="1065">
          <cell r="E1065">
            <v>1261</v>
          </cell>
          <cell r="F1065">
            <v>164</v>
          </cell>
          <cell r="M1065">
            <v>228</v>
          </cell>
          <cell r="Q1065">
            <v>62</v>
          </cell>
        </row>
        <row r="1066">
          <cell r="F1066">
            <v>29</v>
          </cell>
          <cell r="H1066">
            <v>254</v>
          </cell>
          <cell r="L1066">
            <v>2</v>
          </cell>
        </row>
        <row r="1067">
          <cell r="B1067">
            <v>853</v>
          </cell>
          <cell r="C1067">
            <v>1814</v>
          </cell>
          <cell r="L1067">
            <v>3929</v>
          </cell>
          <cell r="Q1067">
            <v>392</v>
          </cell>
        </row>
        <row r="1068">
          <cell r="B1068">
            <v>3</v>
          </cell>
          <cell r="H1068">
            <v>381</v>
          </cell>
          <cell r="M1068">
            <v>1</v>
          </cell>
          <cell r="Q1068">
            <v>58</v>
          </cell>
        </row>
        <row r="1069">
          <cell r="H1069">
            <v>68</v>
          </cell>
        </row>
        <row r="1070">
          <cell r="H1070">
            <v>1</v>
          </cell>
        </row>
        <row r="1071">
          <cell r="H1071">
            <v>3</v>
          </cell>
        </row>
        <row r="1072">
          <cell r="H1072">
            <v>20</v>
          </cell>
        </row>
        <row r="1073">
          <cell r="B1073">
            <v>15</v>
          </cell>
          <cell r="H1073">
            <v>667</v>
          </cell>
          <cell r="M1073">
            <v>3</v>
          </cell>
        </row>
        <row r="1074">
          <cell r="B1074">
            <v>10</v>
          </cell>
        </row>
        <row r="1075">
          <cell r="B1075">
            <v>3</v>
          </cell>
          <cell r="H1075">
            <v>19</v>
          </cell>
        </row>
        <row r="1076">
          <cell r="H1076">
            <v>8</v>
          </cell>
        </row>
        <row r="1077">
          <cell r="B1077">
            <v>6</v>
          </cell>
          <cell r="C1077">
            <v>1</v>
          </cell>
          <cell r="L1077">
            <v>2</v>
          </cell>
          <cell r="M1077">
            <v>1155</v>
          </cell>
        </row>
        <row r="1078">
          <cell r="B1078">
            <v>240</v>
          </cell>
        </row>
        <row r="1079">
          <cell r="B1079">
            <v>66</v>
          </cell>
        </row>
        <row r="1080">
          <cell r="B1080">
            <v>7</v>
          </cell>
          <cell r="M1080">
            <v>1</v>
          </cell>
        </row>
        <row r="1081">
          <cell r="B1081">
            <v>15</v>
          </cell>
          <cell r="H1081">
            <v>869</v>
          </cell>
        </row>
        <row r="1082">
          <cell r="B1082">
            <v>10</v>
          </cell>
        </row>
        <row r="1083">
          <cell r="B1083">
            <v>10</v>
          </cell>
        </row>
        <row r="1084">
          <cell r="B1084">
            <v>15</v>
          </cell>
        </row>
        <row r="1085">
          <cell r="A1085" t="str">
            <v>Total general</v>
          </cell>
          <cell r="B1085">
            <v>192254</v>
          </cell>
          <cell r="C1085">
            <v>134712</v>
          </cell>
          <cell r="D1085">
            <v>179330</v>
          </cell>
          <cell r="E1085">
            <v>197673</v>
          </cell>
          <cell r="F1085">
            <v>132655</v>
          </cell>
          <cell r="G1085">
            <v>105770</v>
          </cell>
          <cell r="H1085">
            <v>142154</v>
          </cell>
          <cell r="I1085">
            <v>103100</v>
          </cell>
          <cell r="J1085">
            <v>60637</v>
          </cell>
          <cell r="K1085">
            <v>95905</v>
          </cell>
          <cell r="L1085">
            <v>3065896</v>
          </cell>
          <cell r="M1085">
            <v>139300</v>
          </cell>
          <cell r="N1085">
            <v>130025</v>
          </cell>
          <cell r="O1085">
            <v>612131</v>
          </cell>
          <cell r="P1085">
            <v>101673</v>
          </cell>
          <cell r="Q1085">
            <v>1132634</v>
          </cell>
          <cell r="R1085">
            <v>1644770</v>
          </cell>
        </row>
      </sheetData>
      <sheetData sheetId="4">
        <row r="51">
          <cell r="I51" t="str">
            <v>Sin estratificar</v>
          </cell>
        </row>
        <row r="52">
          <cell r="A52" t="str">
            <v>&lt;=1.000</v>
          </cell>
          <cell r="C52">
            <v>62041</v>
          </cell>
          <cell r="D52">
            <v>85857</v>
          </cell>
          <cell r="E52">
            <v>20595</v>
          </cell>
          <cell r="F52">
            <v>2758</v>
          </cell>
          <cell r="G52">
            <v>1269</v>
          </cell>
          <cell r="H52">
            <v>1645</v>
          </cell>
          <cell r="I52">
            <v>18089</v>
          </cell>
        </row>
        <row r="53">
          <cell r="A53" t="str">
            <v>&gt;1.000-&lt;=2.000</v>
          </cell>
          <cell r="C53">
            <v>40887</v>
          </cell>
          <cell r="D53">
            <v>56715</v>
          </cell>
          <cell r="E53">
            <v>20512</v>
          </cell>
          <cell r="F53">
            <v>2212</v>
          </cell>
          <cell r="G53">
            <v>323</v>
          </cell>
          <cell r="H53">
            <v>836</v>
          </cell>
          <cell r="I53">
            <v>13227</v>
          </cell>
        </row>
        <row r="54">
          <cell r="A54" t="str">
            <v>&gt;10.000-&lt;=20.000</v>
          </cell>
          <cell r="C54">
            <v>30092</v>
          </cell>
          <cell r="D54">
            <v>57347</v>
          </cell>
          <cell r="E54">
            <v>18942</v>
          </cell>
          <cell r="F54">
            <v>14100</v>
          </cell>
          <cell r="G54">
            <v>5</v>
          </cell>
          <cell r="I54">
            <v>58844</v>
          </cell>
        </row>
        <row r="55">
          <cell r="A55" t="str">
            <v>&gt;2.000-&lt;=5.000</v>
          </cell>
          <cell r="C55">
            <v>66393</v>
          </cell>
          <cell r="D55">
            <v>81201</v>
          </cell>
          <cell r="E55">
            <v>27595</v>
          </cell>
          <cell r="F55">
            <v>4669</v>
          </cell>
          <cell r="G55">
            <v>279</v>
          </cell>
          <cell r="H55">
            <v>35</v>
          </cell>
          <cell r="I55">
            <v>17501</v>
          </cell>
        </row>
        <row r="56">
          <cell r="A56" t="str">
            <v>&gt;20.000-&lt;=30.000</v>
          </cell>
          <cell r="C56">
            <v>65621</v>
          </cell>
          <cell r="D56">
            <v>24943</v>
          </cell>
          <cell r="E56">
            <v>10635</v>
          </cell>
          <cell r="F56">
            <v>1379</v>
          </cell>
          <cell r="G56">
            <v>379</v>
          </cell>
          <cell r="H56">
            <v>39</v>
          </cell>
          <cell r="I56">
            <v>29659</v>
          </cell>
        </row>
        <row r="57">
          <cell r="A57" t="str">
            <v>&gt;30.000-&lt;=40.000</v>
          </cell>
          <cell r="C57">
            <v>32842</v>
          </cell>
          <cell r="D57">
            <v>52029</v>
          </cell>
          <cell r="E57">
            <v>17091</v>
          </cell>
          <cell r="F57">
            <v>2108</v>
          </cell>
          <cell r="G57">
            <v>560</v>
          </cell>
          <cell r="H57">
            <v>67</v>
          </cell>
          <cell r="I57">
            <v>1073</v>
          </cell>
        </row>
        <row r="58">
          <cell r="A58" t="str">
            <v>&gt;5.000-&lt;=10.000</v>
          </cell>
          <cell r="C58">
            <v>30402</v>
          </cell>
          <cell r="D58">
            <v>59379</v>
          </cell>
          <cell r="E58">
            <v>17570</v>
          </cell>
          <cell r="F58">
            <v>3747</v>
          </cell>
          <cell r="G58">
            <v>786</v>
          </cell>
          <cell r="H58">
            <v>5046</v>
          </cell>
          <cell r="I58">
            <v>25224</v>
          </cell>
        </row>
        <row r="59">
          <cell r="A59" t="str">
            <v>&gt;50.000-&lt;=60.000</v>
          </cell>
          <cell r="C59">
            <v>45740</v>
          </cell>
          <cell r="D59">
            <v>57360</v>
          </cell>
        </row>
        <row r="60">
          <cell r="A60" t="str">
            <v>&gt;60.000-&lt;=70.000</v>
          </cell>
          <cell r="C60">
            <v>41862</v>
          </cell>
          <cell r="D60">
            <v>15586</v>
          </cell>
          <cell r="E60">
            <v>1887</v>
          </cell>
          <cell r="F60">
            <v>482</v>
          </cell>
          <cell r="G60">
            <v>219</v>
          </cell>
          <cell r="H60">
            <v>598</v>
          </cell>
          <cell r="I60">
            <v>3</v>
          </cell>
        </row>
        <row r="61">
          <cell r="A61" t="str">
            <v>&gt;90.000-&lt;=100.000</v>
          </cell>
          <cell r="C61">
            <v>22072</v>
          </cell>
          <cell r="D61">
            <v>33927</v>
          </cell>
          <cell r="E61">
            <v>22225</v>
          </cell>
          <cell r="F61">
            <v>9214</v>
          </cell>
          <cell r="G61">
            <v>4994</v>
          </cell>
          <cell r="H61">
            <v>3473</v>
          </cell>
        </row>
        <row r="62">
          <cell r="A62" t="str">
            <v>COMCEL</v>
          </cell>
          <cell r="C62">
            <v>232071</v>
          </cell>
          <cell r="D62">
            <v>1314215</v>
          </cell>
          <cell r="E62">
            <v>982894</v>
          </cell>
          <cell r="F62">
            <v>358691</v>
          </cell>
          <cell r="G62">
            <v>101130</v>
          </cell>
          <cell r="H62">
            <v>76895</v>
          </cell>
        </row>
        <row r="63">
          <cell r="A63" t="str">
            <v>DIRECTV</v>
          </cell>
          <cell r="C63">
            <v>7963</v>
          </cell>
          <cell r="D63">
            <v>68769</v>
          </cell>
          <cell r="E63">
            <v>51005</v>
          </cell>
          <cell r="F63">
            <v>4541</v>
          </cell>
          <cell r="G63">
            <v>3601</v>
          </cell>
          <cell r="H63">
            <v>2238</v>
          </cell>
          <cell r="I63">
            <v>1183</v>
          </cell>
        </row>
        <row r="64">
          <cell r="A64" t="str">
            <v>EDATEL</v>
          </cell>
          <cell r="C64">
            <v>49440</v>
          </cell>
          <cell r="D64">
            <v>64238</v>
          </cell>
          <cell r="E64">
            <v>15687</v>
          </cell>
          <cell r="F64">
            <v>468</v>
          </cell>
          <cell r="G64">
            <v>173</v>
          </cell>
          <cell r="H64">
            <v>19</v>
          </cell>
        </row>
        <row r="65">
          <cell r="A65" t="str">
            <v>ETB</v>
          </cell>
          <cell r="C65">
            <v>63800</v>
          </cell>
          <cell r="D65">
            <v>144958</v>
          </cell>
          <cell r="E65">
            <v>212881</v>
          </cell>
          <cell r="F65">
            <v>113660</v>
          </cell>
          <cell r="G65">
            <v>32692</v>
          </cell>
          <cell r="H65">
            <v>44140</v>
          </cell>
        </row>
        <row r="66">
          <cell r="A66" t="str">
            <v>HV TV</v>
          </cell>
          <cell r="C66">
            <v>34575</v>
          </cell>
          <cell r="D66">
            <v>52051</v>
          </cell>
          <cell r="E66">
            <v>14107</v>
          </cell>
          <cell r="F66">
            <v>912</v>
          </cell>
          <cell r="G66">
            <v>24</v>
          </cell>
          <cell r="H66">
            <v>4</v>
          </cell>
        </row>
        <row r="67">
          <cell r="A67" t="str">
            <v>MOVISTAR</v>
          </cell>
          <cell r="C67">
            <v>91637</v>
          </cell>
          <cell r="D67">
            <v>314087</v>
          </cell>
          <cell r="E67">
            <v>488974</v>
          </cell>
          <cell r="F67">
            <v>143307</v>
          </cell>
          <cell r="G67">
            <v>64657</v>
          </cell>
          <cell r="H67">
            <v>29972</v>
          </cell>
        </row>
        <row r="68">
          <cell r="A68" t="str">
            <v>UNE</v>
          </cell>
          <cell r="C68">
            <v>96154</v>
          </cell>
          <cell r="D68">
            <v>637575</v>
          </cell>
          <cell r="E68">
            <v>537606</v>
          </cell>
          <cell r="F68">
            <v>259897</v>
          </cell>
          <cell r="G68">
            <v>68016</v>
          </cell>
          <cell r="H68">
            <v>45522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icipal"/>
      <sheetName val="pop-2020-2023"/>
    </sheetNames>
    <sheetDataSet>
      <sheetData sheetId="0">
        <row r="15">
          <cell r="C15" t="str">
            <v>05001</v>
          </cell>
          <cell r="D15" t="str">
            <v>Medellín</v>
          </cell>
        </row>
        <row r="16">
          <cell r="C16" t="str">
            <v>05001</v>
          </cell>
          <cell r="D16" t="str">
            <v>Medellín</v>
          </cell>
        </row>
        <row r="17">
          <cell r="C17" t="str">
            <v>05001</v>
          </cell>
          <cell r="D17" t="str">
            <v>Medellín</v>
          </cell>
        </row>
        <row r="18">
          <cell r="C18" t="str">
            <v>05001</v>
          </cell>
          <cell r="D18" t="str">
            <v>Medellín</v>
          </cell>
        </row>
        <row r="19">
          <cell r="C19" t="str">
            <v>05001</v>
          </cell>
          <cell r="D19" t="str">
            <v>Medellín</v>
          </cell>
        </row>
        <row r="20">
          <cell r="C20" t="str">
            <v>05001</v>
          </cell>
          <cell r="D20" t="str">
            <v>Medellín</v>
          </cell>
        </row>
        <row r="21">
          <cell r="C21" t="str">
            <v>05001</v>
          </cell>
          <cell r="D21" t="str">
            <v>Medellín</v>
          </cell>
        </row>
        <row r="22">
          <cell r="C22" t="str">
            <v>05001</v>
          </cell>
          <cell r="D22" t="str">
            <v>Medellín</v>
          </cell>
        </row>
        <row r="23">
          <cell r="C23" t="str">
            <v>05001</v>
          </cell>
          <cell r="D23" t="str">
            <v>Medellín</v>
          </cell>
        </row>
        <row r="24">
          <cell r="C24" t="str">
            <v>05001</v>
          </cell>
          <cell r="D24" t="str">
            <v>Medellín</v>
          </cell>
        </row>
        <row r="25">
          <cell r="C25" t="str">
            <v>05001</v>
          </cell>
          <cell r="D25" t="str">
            <v>Medellín</v>
          </cell>
        </row>
        <row r="26">
          <cell r="C26" t="str">
            <v>05001</v>
          </cell>
          <cell r="D26" t="str">
            <v>Medellín</v>
          </cell>
        </row>
        <row r="27">
          <cell r="C27" t="str">
            <v>05001</v>
          </cell>
          <cell r="D27" t="str">
            <v>Medellín</v>
          </cell>
        </row>
        <row r="28">
          <cell r="C28" t="str">
            <v>05001</v>
          </cell>
          <cell r="D28" t="str">
            <v>Medellín</v>
          </cell>
        </row>
        <row r="29">
          <cell r="C29" t="str">
            <v>05001</v>
          </cell>
          <cell r="D29" t="str">
            <v>Medellín</v>
          </cell>
        </row>
        <row r="30">
          <cell r="C30" t="str">
            <v>05001</v>
          </cell>
          <cell r="D30" t="str">
            <v>Medellín</v>
          </cell>
        </row>
        <row r="31">
          <cell r="C31" t="str">
            <v>05001</v>
          </cell>
          <cell r="D31" t="str">
            <v>Medellín</v>
          </cell>
        </row>
        <row r="32">
          <cell r="C32" t="str">
            <v>05001</v>
          </cell>
          <cell r="D32" t="str">
            <v>Medellín</v>
          </cell>
        </row>
        <row r="33">
          <cell r="C33" t="str">
            <v>05001</v>
          </cell>
          <cell r="D33" t="str">
            <v>Medellín</v>
          </cell>
        </row>
        <row r="34">
          <cell r="C34" t="str">
            <v>05001</v>
          </cell>
          <cell r="D34" t="str">
            <v>Medellín</v>
          </cell>
        </row>
        <row r="35">
          <cell r="C35" t="str">
            <v>05001</v>
          </cell>
          <cell r="D35" t="str">
            <v>Medellín</v>
          </cell>
        </row>
        <row r="36">
          <cell r="C36" t="str">
            <v>05001</v>
          </cell>
          <cell r="D36" t="str">
            <v>Medellín</v>
          </cell>
        </row>
        <row r="37">
          <cell r="C37" t="str">
            <v>05001</v>
          </cell>
          <cell r="D37" t="str">
            <v>Medellín</v>
          </cell>
        </row>
        <row r="38">
          <cell r="C38" t="str">
            <v>05001</v>
          </cell>
          <cell r="D38" t="str">
            <v>Medellín</v>
          </cell>
        </row>
        <row r="39">
          <cell r="C39" t="str">
            <v>05001</v>
          </cell>
          <cell r="D39" t="str">
            <v>Medellín</v>
          </cell>
        </row>
        <row r="40">
          <cell r="C40" t="str">
            <v>05001</v>
          </cell>
          <cell r="D40" t="str">
            <v>Medellín</v>
          </cell>
        </row>
        <row r="41">
          <cell r="C41" t="str">
            <v>05001</v>
          </cell>
          <cell r="D41" t="str">
            <v>Medellín</v>
          </cell>
        </row>
        <row r="42">
          <cell r="C42" t="str">
            <v>05001</v>
          </cell>
          <cell r="D42" t="str">
            <v>Medellín</v>
          </cell>
        </row>
        <row r="43">
          <cell r="C43" t="str">
            <v>05001</v>
          </cell>
          <cell r="D43" t="str">
            <v>Medellín</v>
          </cell>
        </row>
        <row r="44">
          <cell r="C44" t="str">
            <v>05001</v>
          </cell>
          <cell r="D44" t="str">
            <v>Medellín</v>
          </cell>
        </row>
        <row r="45">
          <cell r="C45" t="str">
            <v>05001</v>
          </cell>
          <cell r="D45" t="str">
            <v>Medellín</v>
          </cell>
        </row>
        <row r="46">
          <cell r="C46" t="str">
            <v>05001</v>
          </cell>
          <cell r="D46" t="str">
            <v>Medellín</v>
          </cell>
        </row>
        <row r="47">
          <cell r="C47" t="str">
            <v>05001</v>
          </cell>
          <cell r="D47" t="str">
            <v>Medellín</v>
          </cell>
        </row>
        <row r="48">
          <cell r="C48" t="str">
            <v>05001</v>
          </cell>
          <cell r="D48" t="str">
            <v>Medellín</v>
          </cell>
        </row>
        <row r="49">
          <cell r="C49" t="str">
            <v>05001</v>
          </cell>
          <cell r="D49" t="str">
            <v>Medellín</v>
          </cell>
        </row>
        <row r="50">
          <cell r="C50" t="str">
            <v>05001</v>
          </cell>
          <cell r="D50" t="str">
            <v>Medellín</v>
          </cell>
        </row>
        <row r="51">
          <cell r="C51" t="str">
            <v>05001</v>
          </cell>
          <cell r="D51" t="str">
            <v>Medellín</v>
          </cell>
        </row>
        <row r="52">
          <cell r="C52" t="str">
            <v>05001</v>
          </cell>
          <cell r="D52" t="str">
            <v>Medellín</v>
          </cell>
        </row>
        <row r="53">
          <cell r="C53" t="str">
            <v>05001</v>
          </cell>
          <cell r="D53" t="str">
            <v>Medellín</v>
          </cell>
        </row>
        <row r="54">
          <cell r="C54" t="str">
            <v>05001</v>
          </cell>
          <cell r="D54" t="str">
            <v>Medellín</v>
          </cell>
        </row>
        <row r="55">
          <cell r="C55" t="str">
            <v>05001</v>
          </cell>
          <cell r="D55" t="str">
            <v>Medellín</v>
          </cell>
        </row>
        <row r="56">
          <cell r="C56" t="str">
            <v>05001</v>
          </cell>
          <cell r="D56" t="str">
            <v>Medellín</v>
          </cell>
        </row>
        <row r="57">
          <cell r="C57" t="str">
            <v>05001</v>
          </cell>
          <cell r="D57" t="str">
            <v>Medellín</v>
          </cell>
        </row>
        <row r="58">
          <cell r="C58" t="str">
            <v>05001</v>
          </cell>
          <cell r="D58" t="str">
            <v>Medellín</v>
          </cell>
        </row>
        <row r="59">
          <cell r="C59" t="str">
            <v>05001</v>
          </cell>
          <cell r="D59" t="str">
            <v>Medellín</v>
          </cell>
        </row>
        <row r="60">
          <cell r="C60" t="str">
            <v>05001</v>
          </cell>
          <cell r="D60" t="str">
            <v>Medellín</v>
          </cell>
        </row>
        <row r="61">
          <cell r="C61" t="str">
            <v>05001</v>
          </cell>
          <cell r="D61" t="str">
            <v>Medellín</v>
          </cell>
        </row>
        <row r="62">
          <cell r="C62" t="str">
            <v>05001</v>
          </cell>
          <cell r="D62" t="str">
            <v>Medellín</v>
          </cell>
        </row>
        <row r="63">
          <cell r="C63" t="str">
            <v>05001</v>
          </cell>
          <cell r="D63" t="str">
            <v>Medellín</v>
          </cell>
        </row>
        <row r="64">
          <cell r="C64" t="str">
            <v>05001</v>
          </cell>
          <cell r="D64" t="str">
            <v>Medellín</v>
          </cell>
        </row>
        <row r="65">
          <cell r="C65" t="str">
            <v>05001</v>
          </cell>
          <cell r="D65" t="str">
            <v>Medellín</v>
          </cell>
        </row>
        <row r="66">
          <cell r="C66" t="str">
            <v>05001</v>
          </cell>
          <cell r="D66" t="str">
            <v>Medellín</v>
          </cell>
        </row>
        <row r="67">
          <cell r="C67" t="str">
            <v>05002</v>
          </cell>
          <cell r="D67" t="str">
            <v>Abejorral</v>
          </cell>
        </row>
        <row r="68">
          <cell r="C68" t="str">
            <v>05002</v>
          </cell>
          <cell r="D68" t="str">
            <v>Abejorral</v>
          </cell>
        </row>
        <row r="69">
          <cell r="C69" t="str">
            <v>05002</v>
          </cell>
          <cell r="D69" t="str">
            <v>Abejorral</v>
          </cell>
        </row>
        <row r="70">
          <cell r="C70" t="str">
            <v>05002</v>
          </cell>
          <cell r="D70" t="str">
            <v>Abejorral</v>
          </cell>
        </row>
        <row r="71">
          <cell r="C71" t="str">
            <v>05002</v>
          </cell>
          <cell r="D71" t="str">
            <v>Abejorral</v>
          </cell>
        </row>
        <row r="72">
          <cell r="C72" t="str">
            <v>05002</v>
          </cell>
          <cell r="D72" t="str">
            <v>Abejorral</v>
          </cell>
        </row>
        <row r="73">
          <cell r="C73" t="str">
            <v>05002</v>
          </cell>
          <cell r="D73" t="str">
            <v>Abejorral</v>
          </cell>
        </row>
        <row r="74">
          <cell r="C74" t="str">
            <v>05002</v>
          </cell>
          <cell r="D74" t="str">
            <v>Abejorral</v>
          </cell>
        </row>
        <row r="75">
          <cell r="C75" t="str">
            <v>05002</v>
          </cell>
          <cell r="D75" t="str">
            <v>Abejorral</v>
          </cell>
        </row>
        <row r="76">
          <cell r="C76" t="str">
            <v>05002</v>
          </cell>
          <cell r="D76" t="str">
            <v>Abejorral</v>
          </cell>
        </row>
        <row r="77">
          <cell r="C77" t="str">
            <v>05002</v>
          </cell>
          <cell r="D77" t="str">
            <v>Abejorral</v>
          </cell>
        </row>
        <row r="78">
          <cell r="C78" t="str">
            <v>05002</v>
          </cell>
          <cell r="D78" t="str">
            <v>Abejorral</v>
          </cell>
        </row>
        <row r="79">
          <cell r="C79" t="str">
            <v>05002</v>
          </cell>
          <cell r="D79" t="str">
            <v>Abejorral</v>
          </cell>
        </row>
        <row r="80">
          <cell r="C80" t="str">
            <v>05002</v>
          </cell>
          <cell r="D80" t="str">
            <v>Abejorral</v>
          </cell>
        </row>
        <row r="81">
          <cell r="C81" t="str">
            <v>05002</v>
          </cell>
          <cell r="D81" t="str">
            <v>Abejorral</v>
          </cell>
        </row>
        <row r="82">
          <cell r="C82" t="str">
            <v>05002</v>
          </cell>
          <cell r="D82" t="str">
            <v>Abejorral</v>
          </cell>
        </row>
        <row r="83">
          <cell r="C83" t="str">
            <v>05002</v>
          </cell>
          <cell r="D83" t="str">
            <v>Abejorral</v>
          </cell>
        </row>
        <row r="84">
          <cell r="C84" t="str">
            <v>05002</v>
          </cell>
          <cell r="D84" t="str">
            <v>Abejorral</v>
          </cell>
        </row>
        <row r="85">
          <cell r="C85" t="str">
            <v>05002</v>
          </cell>
          <cell r="D85" t="str">
            <v>Abejorral</v>
          </cell>
        </row>
        <row r="86">
          <cell r="C86" t="str">
            <v>05002</v>
          </cell>
          <cell r="D86" t="str">
            <v>Abejorral</v>
          </cell>
        </row>
        <row r="87">
          <cell r="C87" t="str">
            <v>05002</v>
          </cell>
          <cell r="D87" t="str">
            <v>Abejorral</v>
          </cell>
        </row>
        <row r="88">
          <cell r="C88" t="str">
            <v>05002</v>
          </cell>
          <cell r="D88" t="str">
            <v>Abejorral</v>
          </cell>
        </row>
        <row r="89">
          <cell r="C89" t="str">
            <v>05002</v>
          </cell>
          <cell r="D89" t="str">
            <v>Abejorral</v>
          </cell>
        </row>
        <row r="90">
          <cell r="C90" t="str">
            <v>05002</v>
          </cell>
          <cell r="D90" t="str">
            <v>Abejorral</v>
          </cell>
        </row>
        <row r="91">
          <cell r="C91" t="str">
            <v>05002</v>
          </cell>
          <cell r="D91" t="str">
            <v>Abejorral</v>
          </cell>
        </row>
        <row r="92">
          <cell r="C92" t="str">
            <v>05002</v>
          </cell>
          <cell r="D92" t="str">
            <v>Abejorral</v>
          </cell>
        </row>
        <row r="93">
          <cell r="C93" t="str">
            <v>05002</v>
          </cell>
          <cell r="D93" t="str">
            <v>Abejorral</v>
          </cell>
        </row>
        <row r="94">
          <cell r="C94" t="str">
            <v>05002</v>
          </cell>
          <cell r="D94" t="str">
            <v>Abejorral</v>
          </cell>
        </row>
        <row r="95">
          <cell r="C95" t="str">
            <v>05002</v>
          </cell>
          <cell r="D95" t="str">
            <v>Abejorral</v>
          </cell>
        </row>
        <row r="96">
          <cell r="C96" t="str">
            <v>05002</v>
          </cell>
          <cell r="D96" t="str">
            <v>Abejorral</v>
          </cell>
        </row>
        <row r="97">
          <cell r="C97" t="str">
            <v>05002</v>
          </cell>
          <cell r="D97" t="str">
            <v>Abejorral</v>
          </cell>
        </row>
        <row r="98">
          <cell r="C98" t="str">
            <v>05002</v>
          </cell>
          <cell r="D98" t="str">
            <v>Abejorral</v>
          </cell>
        </row>
        <row r="99">
          <cell r="C99" t="str">
            <v>05002</v>
          </cell>
          <cell r="D99" t="str">
            <v>Abejorral</v>
          </cell>
        </row>
        <row r="100">
          <cell r="C100" t="str">
            <v>05002</v>
          </cell>
          <cell r="D100" t="str">
            <v>Abejorral</v>
          </cell>
        </row>
        <row r="101">
          <cell r="C101" t="str">
            <v>05002</v>
          </cell>
          <cell r="D101" t="str">
            <v>Abejorral</v>
          </cell>
        </row>
        <row r="102">
          <cell r="C102" t="str">
            <v>05002</v>
          </cell>
          <cell r="D102" t="str">
            <v>Abejorral</v>
          </cell>
        </row>
        <row r="103">
          <cell r="C103" t="str">
            <v>05002</v>
          </cell>
          <cell r="D103" t="str">
            <v>Abejorral</v>
          </cell>
        </row>
        <row r="104">
          <cell r="C104" t="str">
            <v>05002</v>
          </cell>
          <cell r="D104" t="str">
            <v>Abejorral</v>
          </cell>
        </row>
        <row r="105">
          <cell r="C105" t="str">
            <v>05002</v>
          </cell>
          <cell r="D105" t="str">
            <v>Abejorral</v>
          </cell>
        </row>
        <row r="106">
          <cell r="C106" t="str">
            <v>05002</v>
          </cell>
          <cell r="D106" t="str">
            <v>Abejorral</v>
          </cell>
        </row>
        <row r="107">
          <cell r="C107" t="str">
            <v>05002</v>
          </cell>
          <cell r="D107" t="str">
            <v>Abejorral</v>
          </cell>
        </row>
        <row r="108">
          <cell r="C108" t="str">
            <v>05002</v>
          </cell>
          <cell r="D108" t="str">
            <v>Abejorral</v>
          </cell>
        </row>
        <row r="109">
          <cell r="C109" t="str">
            <v>05002</v>
          </cell>
          <cell r="D109" t="str">
            <v>Abejorral</v>
          </cell>
        </row>
        <row r="110">
          <cell r="C110" t="str">
            <v>05002</v>
          </cell>
          <cell r="D110" t="str">
            <v>Abejorral</v>
          </cell>
        </row>
        <row r="111">
          <cell r="C111" t="str">
            <v>05002</v>
          </cell>
          <cell r="D111" t="str">
            <v>Abejorral</v>
          </cell>
        </row>
        <row r="112">
          <cell r="C112" t="str">
            <v>05002</v>
          </cell>
          <cell r="D112" t="str">
            <v>Abejorral</v>
          </cell>
        </row>
        <row r="113">
          <cell r="C113" t="str">
            <v>05002</v>
          </cell>
          <cell r="D113" t="str">
            <v>Abejorral</v>
          </cell>
        </row>
        <row r="114">
          <cell r="C114" t="str">
            <v>05002</v>
          </cell>
          <cell r="D114" t="str">
            <v>Abejorral</v>
          </cell>
        </row>
        <row r="115">
          <cell r="C115" t="str">
            <v>05002</v>
          </cell>
          <cell r="D115" t="str">
            <v>Abejorral</v>
          </cell>
        </row>
        <row r="116">
          <cell r="C116" t="str">
            <v>05002</v>
          </cell>
          <cell r="D116" t="str">
            <v>Abejorral</v>
          </cell>
        </row>
        <row r="117">
          <cell r="C117" t="str">
            <v>05002</v>
          </cell>
          <cell r="D117" t="str">
            <v>Abejorral</v>
          </cell>
        </row>
        <row r="118">
          <cell r="C118" t="str">
            <v>05002</v>
          </cell>
          <cell r="D118" t="str">
            <v>Abejorral</v>
          </cell>
        </row>
        <row r="119">
          <cell r="C119" t="str">
            <v>05002</v>
          </cell>
          <cell r="D119" t="str">
            <v>Abejorral</v>
          </cell>
        </row>
        <row r="120">
          <cell r="C120" t="str">
            <v>05002</v>
          </cell>
          <cell r="D120" t="str">
            <v>Abejorral</v>
          </cell>
        </row>
        <row r="121">
          <cell r="C121" t="str">
            <v>05004</v>
          </cell>
          <cell r="D121" t="str">
            <v>Abriaquí</v>
          </cell>
        </row>
        <row r="122">
          <cell r="C122" t="str">
            <v>05004</v>
          </cell>
          <cell r="D122" t="str">
            <v>Abriaquí</v>
          </cell>
        </row>
        <row r="123">
          <cell r="C123" t="str">
            <v>05004</v>
          </cell>
          <cell r="D123" t="str">
            <v>Abriaquí</v>
          </cell>
        </row>
        <row r="124">
          <cell r="C124" t="str">
            <v>05004</v>
          </cell>
          <cell r="D124" t="str">
            <v>Abriaquí</v>
          </cell>
        </row>
        <row r="125">
          <cell r="C125" t="str">
            <v>05004</v>
          </cell>
          <cell r="D125" t="str">
            <v>Abriaquí</v>
          </cell>
        </row>
        <row r="126">
          <cell r="C126" t="str">
            <v>05004</v>
          </cell>
          <cell r="D126" t="str">
            <v>Abriaquí</v>
          </cell>
        </row>
        <row r="127">
          <cell r="C127" t="str">
            <v>05004</v>
          </cell>
          <cell r="D127" t="str">
            <v>Abriaquí</v>
          </cell>
        </row>
        <row r="128">
          <cell r="C128" t="str">
            <v>05004</v>
          </cell>
          <cell r="D128" t="str">
            <v>Abriaquí</v>
          </cell>
        </row>
        <row r="129">
          <cell r="C129" t="str">
            <v>05004</v>
          </cell>
          <cell r="D129" t="str">
            <v>Abriaquí</v>
          </cell>
        </row>
        <row r="130">
          <cell r="C130" t="str">
            <v>05004</v>
          </cell>
          <cell r="D130" t="str">
            <v>Abriaquí</v>
          </cell>
        </row>
        <row r="131">
          <cell r="C131" t="str">
            <v>05004</v>
          </cell>
          <cell r="D131" t="str">
            <v>Abriaquí</v>
          </cell>
        </row>
        <row r="132">
          <cell r="C132" t="str">
            <v>05004</v>
          </cell>
          <cell r="D132" t="str">
            <v>Abriaquí</v>
          </cell>
        </row>
        <row r="133">
          <cell r="C133" t="str">
            <v>05004</v>
          </cell>
          <cell r="D133" t="str">
            <v>Abriaquí</v>
          </cell>
        </row>
        <row r="134">
          <cell r="C134" t="str">
            <v>05004</v>
          </cell>
          <cell r="D134" t="str">
            <v>Abriaquí</v>
          </cell>
        </row>
        <row r="135">
          <cell r="C135" t="str">
            <v>05004</v>
          </cell>
          <cell r="D135" t="str">
            <v>Abriaquí</v>
          </cell>
        </row>
        <row r="136">
          <cell r="C136" t="str">
            <v>05004</v>
          </cell>
          <cell r="D136" t="str">
            <v>Abriaquí</v>
          </cell>
        </row>
        <row r="137">
          <cell r="C137" t="str">
            <v>05004</v>
          </cell>
          <cell r="D137" t="str">
            <v>Abriaquí</v>
          </cell>
        </row>
        <row r="138">
          <cell r="C138" t="str">
            <v>05004</v>
          </cell>
          <cell r="D138" t="str">
            <v>Abriaquí</v>
          </cell>
        </row>
        <row r="139">
          <cell r="C139" t="str">
            <v>05004</v>
          </cell>
          <cell r="D139" t="str">
            <v>Abriaquí</v>
          </cell>
        </row>
        <row r="140">
          <cell r="C140" t="str">
            <v>05004</v>
          </cell>
          <cell r="D140" t="str">
            <v>Abriaquí</v>
          </cell>
        </row>
        <row r="141">
          <cell r="C141" t="str">
            <v>05004</v>
          </cell>
          <cell r="D141" t="str">
            <v>Abriaquí</v>
          </cell>
        </row>
        <row r="142">
          <cell r="C142" t="str">
            <v>05004</v>
          </cell>
          <cell r="D142" t="str">
            <v>Abriaquí</v>
          </cell>
        </row>
        <row r="143">
          <cell r="C143" t="str">
            <v>05004</v>
          </cell>
          <cell r="D143" t="str">
            <v>Abriaquí</v>
          </cell>
        </row>
        <row r="144">
          <cell r="C144" t="str">
            <v>05004</v>
          </cell>
          <cell r="D144" t="str">
            <v>Abriaquí</v>
          </cell>
        </row>
        <row r="145">
          <cell r="C145" t="str">
            <v>05004</v>
          </cell>
          <cell r="D145" t="str">
            <v>Abriaquí</v>
          </cell>
        </row>
        <row r="146">
          <cell r="C146" t="str">
            <v>05004</v>
          </cell>
          <cell r="D146" t="str">
            <v>Abriaquí</v>
          </cell>
        </row>
        <row r="147">
          <cell r="C147" t="str">
            <v>05004</v>
          </cell>
          <cell r="D147" t="str">
            <v>Abriaquí</v>
          </cell>
        </row>
        <row r="148">
          <cell r="C148" t="str">
            <v>05004</v>
          </cell>
          <cell r="D148" t="str">
            <v>Abriaquí</v>
          </cell>
        </row>
        <row r="149">
          <cell r="C149" t="str">
            <v>05004</v>
          </cell>
          <cell r="D149" t="str">
            <v>Abriaquí</v>
          </cell>
        </row>
        <row r="150">
          <cell r="C150" t="str">
            <v>05004</v>
          </cell>
          <cell r="D150" t="str">
            <v>Abriaquí</v>
          </cell>
        </row>
        <row r="151">
          <cell r="C151" t="str">
            <v>05004</v>
          </cell>
          <cell r="D151" t="str">
            <v>Abriaquí</v>
          </cell>
        </row>
        <row r="152">
          <cell r="C152" t="str">
            <v>05004</v>
          </cell>
          <cell r="D152" t="str">
            <v>Abriaquí</v>
          </cell>
        </row>
        <row r="153">
          <cell r="C153" t="str">
            <v>05004</v>
          </cell>
          <cell r="D153" t="str">
            <v>Abriaquí</v>
          </cell>
        </row>
        <row r="154">
          <cell r="C154" t="str">
            <v>05004</v>
          </cell>
          <cell r="D154" t="str">
            <v>Abriaquí</v>
          </cell>
        </row>
        <row r="155">
          <cell r="C155" t="str">
            <v>05004</v>
          </cell>
          <cell r="D155" t="str">
            <v>Abriaquí</v>
          </cell>
        </row>
        <row r="156">
          <cell r="C156" t="str">
            <v>05004</v>
          </cell>
          <cell r="D156" t="str">
            <v>Abriaquí</v>
          </cell>
        </row>
        <row r="157">
          <cell r="C157" t="str">
            <v>05004</v>
          </cell>
          <cell r="D157" t="str">
            <v>Abriaquí</v>
          </cell>
        </row>
        <row r="158">
          <cell r="C158" t="str">
            <v>05004</v>
          </cell>
          <cell r="D158" t="str">
            <v>Abriaquí</v>
          </cell>
        </row>
        <row r="159">
          <cell r="C159" t="str">
            <v>05004</v>
          </cell>
          <cell r="D159" t="str">
            <v>Abriaquí</v>
          </cell>
        </row>
        <row r="160">
          <cell r="C160" t="str">
            <v>05004</v>
          </cell>
          <cell r="D160" t="str">
            <v>Abriaquí</v>
          </cell>
        </row>
        <row r="161">
          <cell r="C161" t="str">
            <v>05004</v>
          </cell>
          <cell r="D161" t="str">
            <v>Abriaquí</v>
          </cell>
        </row>
        <row r="162">
          <cell r="C162" t="str">
            <v>05004</v>
          </cell>
          <cell r="D162" t="str">
            <v>Abriaquí</v>
          </cell>
        </row>
        <row r="163">
          <cell r="C163" t="str">
            <v>05004</v>
          </cell>
          <cell r="D163" t="str">
            <v>Abriaquí</v>
          </cell>
        </row>
        <row r="164">
          <cell r="C164" t="str">
            <v>05004</v>
          </cell>
          <cell r="D164" t="str">
            <v>Abriaquí</v>
          </cell>
        </row>
        <row r="165">
          <cell r="C165" t="str">
            <v>05004</v>
          </cell>
          <cell r="D165" t="str">
            <v>Abriaquí</v>
          </cell>
        </row>
        <row r="166">
          <cell r="C166" t="str">
            <v>05004</v>
          </cell>
          <cell r="D166" t="str">
            <v>Abriaquí</v>
          </cell>
        </row>
        <row r="167">
          <cell r="C167" t="str">
            <v>05004</v>
          </cell>
          <cell r="D167" t="str">
            <v>Abriaquí</v>
          </cell>
        </row>
        <row r="168">
          <cell r="C168" t="str">
            <v>05004</v>
          </cell>
          <cell r="D168" t="str">
            <v>Abriaquí</v>
          </cell>
        </row>
        <row r="169">
          <cell r="C169" t="str">
            <v>05004</v>
          </cell>
          <cell r="D169" t="str">
            <v>Abriaquí</v>
          </cell>
        </row>
        <row r="170">
          <cell r="C170" t="str">
            <v>05004</v>
          </cell>
          <cell r="D170" t="str">
            <v>Abriaquí</v>
          </cell>
        </row>
        <row r="171">
          <cell r="C171" t="str">
            <v>05004</v>
          </cell>
          <cell r="D171" t="str">
            <v>Abriaquí</v>
          </cell>
        </row>
        <row r="172">
          <cell r="C172" t="str">
            <v>05004</v>
          </cell>
          <cell r="D172" t="str">
            <v>Abriaquí</v>
          </cell>
        </row>
        <row r="173">
          <cell r="C173" t="str">
            <v>05004</v>
          </cell>
          <cell r="D173" t="str">
            <v>Abriaquí</v>
          </cell>
        </row>
        <row r="174">
          <cell r="C174" t="str">
            <v>05004</v>
          </cell>
          <cell r="D174" t="str">
            <v>Abriaquí</v>
          </cell>
        </row>
        <row r="175">
          <cell r="C175" t="str">
            <v>05021</v>
          </cell>
          <cell r="D175" t="str">
            <v>Alejandría</v>
          </cell>
        </row>
        <row r="176">
          <cell r="C176" t="str">
            <v>05021</v>
          </cell>
          <cell r="D176" t="str">
            <v>Alejandría</v>
          </cell>
        </row>
        <row r="177">
          <cell r="C177" t="str">
            <v>05021</v>
          </cell>
          <cell r="D177" t="str">
            <v>Alejandría</v>
          </cell>
        </row>
        <row r="178">
          <cell r="C178" t="str">
            <v>05021</v>
          </cell>
          <cell r="D178" t="str">
            <v>Alejandría</v>
          </cell>
        </row>
        <row r="179">
          <cell r="C179" t="str">
            <v>05021</v>
          </cell>
          <cell r="D179" t="str">
            <v>Alejandría</v>
          </cell>
        </row>
        <row r="180">
          <cell r="C180" t="str">
            <v>05021</v>
          </cell>
          <cell r="D180" t="str">
            <v>Alejandría</v>
          </cell>
        </row>
        <row r="181">
          <cell r="C181" t="str">
            <v>05021</v>
          </cell>
          <cell r="D181" t="str">
            <v>Alejandría</v>
          </cell>
        </row>
        <row r="182">
          <cell r="C182" t="str">
            <v>05021</v>
          </cell>
          <cell r="D182" t="str">
            <v>Alejandría</v>
          </cell>
        </row>
        <row r="183">
          <cell r="C183" t="str">
            <v>05021</v>
          </cell>
          <cell r="D183" t="str">
            <v>Alejandría</v>
          </cell>
        </row>
        <row r="184">
          <cell r="C184" t="str">
            <v>05021</v>
          </cell>
          <cell r="D184" t="str">
            <v>Alejandría</v>
          </cell>
        </row>
        <row r="185">
          <cell r="C185" t="str">
            <v>05021</v>
          </cell>
          <cell r="D185" t="str">
            <v>Alejandría</v>
          </cell>
        </row>
        <row r="186">
          <cell r="C186" t="str">
            <v>05021</v>
          </cell>
          <cell r="D186" t="str">
            <v>Alejandría</v>
          </cell>
        </row>
        <row r="187">
          <cell r="C187" t="str">
            <v>05021</v>
          </cell>
          <cell r="D187" t="str">
            <v>Alejandría</v>
          </cell>
        </row>
        <row r="188">
          <cell r="C188" t="str">
            <v>05021</v>
          </cell>
          <cell r="D188" t="str">
            <v>Alejandría</v>
          </cell>
        </row>
        <row r="189">
          <cell r="C189" t="str">
            <v>05021</v>
          </cell>
          <cell r="D189" t="str">
            <v>Alejandría</v>
          </cell>
        </row>
        <row r="190">
          <cell r="C190" t="str">
            <v>05021</v>
          </cell>
          <cell r="D190" t="str">
            <v>Alejandría</v>
          </cell>
        </row>
        <row r="191">
          <cell r="C191" t="str">
            <v>05021</v>
          </cell>
          <cell r="D191" t="str">
            <v>Alejandría</v>
          </cell>
        </row>
        <row r="192">
          <cell r="C192" t="str">
            <v>05021</v>
          </cell>
          <cell r="D192" t="str">
            <v>Alejandría</v>
          </cell>
        </row>
        <row r="193">
          <cell r="C193" t="str">
            <v>05021</v>
          </cell>
          <cell r="D193" t="str">
            <v>Alejandría</v>
          </cell>
        </row>
        <row r="194">
          <cell r="C194" t="str">
            <v>05021</v>
          </cell>
          <cell r="D194" t="str">
            <v>Alejandría</v>
          </cell>
        </row>
        <row r="195">
          <cell r="C195" t="str">
            <v>05021</v>
          </cell>
          <cell r="D195" t="str">
            <v>Alejandría</v>
          </cell>
        </row>
        <row r="196">
          <cell r="C196" t="str">
            <v>05021</v>
          </cell>
          <cell r="D196" t="str">
            <v>Alejandría</v>
          </cell>
        </row>
        <row r="197">
          <cell r="C197" t="str">
            <v>05021</v>
          </cell>
          <cell r="D197" t="str">
            <v>Alejandría</v>
          </cell>
        </row>
        <row r="198">
          <cell r="C198" t="str">
            <v>05021</v>
          </cell>
          <cell r="D198" t="str">
            <v>Alejandría</v>
          </cell>
        </row>
        <row r="199">
          <cell r="C199" t="str">
            <v>05021</v>
          </cell>
          <cell r="D199" t="str">
            <v>Alejandría</v>
          </cell>
        </row>
        <row r="200">
          <cell r="C200" t="str">
            <v>05021</v>
          </cell>
          <cell r="D200" t="str">
            <v>Alejandría</v>
          </cell>
        </row>
        <row r="201">
          <cell r="C201" t="str">
            <v>05021</v>
          </cell>
          <cell r="D201" t="str">
            <v>Alejandría</v>
          </cell>
        </row>
        <row r="202">
          <cell r="C202" t="str">
            <v>05021</v>
          </cell>
          <cell r="D202" t="str">
            <v>Alejandría</v>
          </cell>
        </row>
        <row r="203">
          <cell r="C203" t="str">
            <v>05021</v>
          </cell>
          <cell r="D203" t="str">
            <v>Alejandría</v>
          </cell>
        </row>
        <row r="204">
          <cell r="C204" t="str">
            <v>05021</v>
          </cell>
          <cell r="D204" t="str">
            <v>Alejandría</v>
          </cell>
        </row>
        <row r="205">
          <cell r="C205" t="str">
            <v>05021</v>
          </cell>
          <cell r="D205" t="str">
            <v>Alejandría</v>
          </cell>
        </row>
        <row r="206">
          <cell r="C206" t="str">
            <v>05021</v>
          </cell>
          <cell r="D206" t="str">
            <v>Alejandría</v>
          </cell>
        </row>
        <row r="207">
          <cell r="C207" t="str">
            <v>05021</v>
          </cell>
          <cell r="D207" t="str">
            <v>Alejandría</v>
          </cell>
        </row>
        <row r="208">
          <cell r="C208" t="str">
            <v>05021</v>
          </cell>
          <cell r="D208" t="str">
            <v>Alejandría</v>
          </cell>
        </row>
        <row r="209">
          <cell r="C209" t="str">
            <v>05021</v>
          </cell>
          <cell r="D209" t="str">
            <v>Alejandría</v>
          </cell>
        </row>
        <row r="210">
          <cell r="C210" t="str">
            <v>05021</v>
          </cell>
          <cell r="D210" t="str">
            <v>Alejandría</v>
          </cell>
        </row>
        <row r="211">
          <cell r="C211" t="str">
            <v>05021</v>
          </cell>
          <cell r="D211" t="str">
            <v>Alejandría</v>
          </cell>
        </row>
        <row r="212">
          <cell r="C212" t="str">
            <v>05021</v>
          </cell>
          <cell r="D212" t="str">
            <v>Alejandría</v>
          </cell>
        </row>
        <row r="213">
          <cell r="C213" t="str">
            <v>05021</v>
          </cell>
          <cell r="D213" t="str">
            <v>Alejandría</v>
          </cell>
        </row>
        <row r="214">
          <cell r="C214" t="str">
            <v>05021</v>
          </cell>
          <cell r="D214" t="str">
            <v>Alejandría</v>
          </cell>
        </row>
        <row r="215">
          <cell r="C215" t="str">
            <v>05021</v>
          </cell>
          <cell r="D215" t="str">
            <v>Alejandría</v>
          </cell>
        </row>
        <row r="216">
          <cell r="C216" t="str">
            <v>05021</v>
          </cell>
          <cell r="D216" t="str">
            <v>Alejandría</v>
          </cell>
        </row>
        <row r="217">
          <cell r="C217" t="str">
            <v>05021</v>
          </cell>
          <cell r="D217" t="str">
            <v>Alejandría</v>
          </cell>
        </row>
        <row r="218">
          <cell r="C218" t="str">
            <v>05021</v>
          </cell>
          <cell r="D218" t="str">
            <v>Alejandría</v>
          </cell>
        </row>
        <row r="219">
          <cell r="C219" t="str">
            <v>05021</v>
          </cell>
          <cell r="D219" t="str">
            <v>Alejandría</v>
          </cell>
        </row>
        <row r="220">
          <cell r="C220" t="str">
            <v>05021</v>
          </cell>
          <cell r="D220" t="str">
            <v>Alejandría</v>
          </cell>
        </row>
        <row r="221">
          <cell r="C221" t="str">
            <v>05021</v>
          </cell>
          <cell r="D221" t="str">
            <v>Alejandría</v>
          </cell>
        </row>
        <row r="222">
          <cell r="C222" t="str">
            <v>05021</v>
          </cell>
          <cell r="D222" t="str">
            <v>Alejandría</v>
          </cell>
        </row>
        <row r="223">
          <cell r="C223" t="str">
            <v>05021</v>
          </cell>
          <cell r="D223" t="str">
            <v>Alejandría</v>
          </cell>
        </row>
        <row r="224">
          <cell r="C224" t="str">
            <v>05021</v>
          </cell>
          <cell r="D224" t="str">
            <v>Alejandría</v>
          </cell>
        </row>
        <row r="225">
          <cell r="C225" t="str">
            <v>05021</v>
          </cell>
          <cell r="D225" t="str">
            <v>Alejandría</v>
          </cell>
        </row>
        <row r="226">
          <cell r="C226" t="str">
            <v>05021</v>
          </cell>
          <cell r="D226" t="str">
            <v>Alejandría</v>
          </cell>
        </row>
        <row r="227">
          <cell r="C227" t="str">
            <v>05021</v>
          </cell>
          <cell r="D227" t="str">
            <v>Alejandría</v>
          </cell>
        </row>
        <row r="228">
          <cell r="C228" t="str">
            <v>05021</v>
          </cell>
          <cell r="D228" t="str">
            <v>Alejandría</v>
          </cell>
        </row>
        <row r="229">
          <cell r="C229" t="str">
            <v>05030</v>
          </cell>
          <cell r="D229" t="str">
            <v>Amagá</v>
          </cell>
        </row>
        <row r="230">
          <cell r="C230" t="str">
            <v>05030</v>
          </cell>
          <cell r="D230" t="str">
            <v>Amagá</v>
          </cell>
        </row>
        <row r="231">
          <cell r="C231" t="str">
            <v>05030</v>
          </cell>
          <cell r="D231" t="str">
            <v>Amagá</v>
          </cell>
        </row>
        <row r="232">
          <cell r="C232" t="str">
            <v>05030</v>
          </cell>
          <cell r="D232" t="str">
            <v>Amagá</v>
          </cell>
        </row>
        <row r="233">
          <cell r="C233" t="str">
            <v>05030</v>
          </cell>
          <cell r="D233" t="str">
            <v>Amagá</v>
          </cell>
        </row>
        <row r="234">
          <cell r="C234" t="str">
            <v>05030</v>
          </cell>
          <cell r="D234" t="str">
            <v>Amagá</v>
          </cell>
        </row>
        <row r="235">
          <cell r="C235" t="str">
            <v>05030</v>
          </cell>
          <cell r="D235" t="str">
            <v>Amagá</v>
          </cell>
        </row>
        <row r="236">
          <cell r="C236" t="str">
            <v>05030</v>
          </cell>
          <cell r="D236" t="str">
            <v>Amagá</v>
          </cell>
        </row>
        <row r="237">
          <cell r="C237" t="str">
            <v>05030</v>
          </cell>
          <cell r="D237" t="str">
            <v>Amagá</v>
          </cell>
        </row>
        <row r="238">
          <cell r="C238" t="str">
            <v>05030</v>
          </cell>
          <cell r="D238" t="str">
            <v>Amagá</v>
          </cell>
        </row>
        <row r="239">
          <cell r="C239" t="str">
            <v>05030</v>
          </cell>
          <cell r="D239" t="str">
            <v>Amagá</v>
          </cell>
        </row>
        <row r="240">
          <cell r="C240" t="str">
            <v>05030</v>
          </cell>
          <cell r="D240" t="str">
            <v>Amagá</v>
          </cell>
        </row>
        <row r="241">
          <cell r="C241" t="str">
            <v>05030</v>
          </cell>
          <cell r="D241" t="str">
            <v>Amagá</v>
          </cell>
        </row>
        <row r="242">
          <cell r="C242" t="str">
            <v>05030</v>
          </cell>
          <cell r="D242" t="str">
            <v>Amagá</v>
          </cell>
        </row>
        <row r="243">
          <cell r="C243" t="str">
            <v>05030</v>
          </cell>
          <cell r="D243" t="str">
            <v>Amagá</v>
          </cell>
        </row>
        <row r="244">
          <cell r="C244" t="str">
            <v>05030</v>
          </cell>
          <cell r="D244" t="str">
            <v>Amagá</v>
          </cell>
        </row>
        <row r="245">
          <cell r="C245" t="str">
            <v>05030</v>
          </cell>
          <cell r="D245" t="str">
            <v>Amagá</v>
          </cell>
        </row>
        <row r="246">
          <cell r="C246" t="str">
            <v>05030</v>
          </cell>
          <cell r="D246" t="str">
            <v>Amagá</v>
          </cell>
        </row>
        <row r="247">
          <cell r="C247" t="str">
            <v>05030</v>
          </cell>
          <cell r="D247" t="str">
            <v>Amagá</v>
          </cell>
        </row>
        <row r="248">
          <cell r="C248" t="str">
            <v>05030</v>
          </cell>
          <cell r="D248" t="str">
            <v>Amagá</v>
          </cell>
        </row>
        <row r="249">
          <cell r="C249" t="str">
            <v>05030</v>
          </cell>
          <cell r="D249" t="str">
            <v>Amagá</v>
          </cell>
        </row>
        <row r="250">
          <cell r="C250" t="str">
            <v>05030</v>
          </cell>
          <cell r="D250" t="str">
            <v>Amagá</v>
          </cell>
        </row>
        <row r="251">
          <cell r="C251" t="str">
            <v>05030</v>
          </cell>
          <cell r="D251" t="str">
            <v>Amagá</v>
          </cell>
        </row>
        <row r="252">
          <cell r="C252" t="str">
            <v>05030</v>
          </cell>
          <cell r="D252" t="str">
            <v>Amagá</v>
          </cell>
        </row>
        <row r="253">
          <cell r="C253" t="str">
            <v>05030</v>
          </cell>
          <cell r="D253" t="str">
            <v>Amagá</v>
          </cell>
        </row>
        <row r="254">
          <cell r="C254" t="str">
            <v>05030</v>
          </cell>
          <cell r="D254" t="str">
            <v>Amagá</v>
          </cell>
        </row>
        <row r="255">
          <cell r="C255" t="str">
            <v>05030</v>
          </cell>
          <cell r="D255" t="str">
            <v>Amagá</v>
          </cell>
        </row>
        <row r="256">
          <cell r="C256" t="str">
            <v>05030</v>
          </cell>
          <cell r="D256" t="str">
            <v>Amagá</v>
          </cell>
        </row>
        <row r="257">
          <cell r="C257" t="str">
            <v>05030</v>
          </cell>
          <cell r="D257" t="str">
            <v>Amagá</v>
          </cell>
        </row>
        <row r="258">
          <cell r="C258" t="str">
            <v>05030</v>
          </cell>
          <cell r="D258" t="str">
            <v>Amagá</v>
          </cell>
        </row>
        <row r="259">
          <cell r="C259" t="str">
            <v>05030</v>
          </cell>
          <cell r="D259" t="str">
            <v>Amagá</v>
          </cell>
        </row>
        <row r="260">
          <cell r="C260" t="str">
            <v>05030</v>
          </cell>
          <cell r="D260" t="str">
            <v>Amagá</v>
          </cell>
        </row>
        <row r="261">
          <cell r="C261" t="str">
            <v>05030</v>
          </cell>
          <cell r="D261" t="str">
            <v>Amagá</v>
          </cell>
        </row>
        <row r="262">
          <cell r="C262" t="str">
            <v>05030</v>
          </cell>
          <cell r="D262" t="str">
            <v>Amagá</v>
          </cell>
        </row>
        <row r="263">
          <cell r="C263" t="str">
            <v>05030</v>
          </cell>
          <cell r="D263" t="str">
            <v>Amagá</v>
          </cell>
        </row>
        <row r="264">
          <cell r="C264" t="str">
            <v>05030</v>
          </cell>
          <cell r="D264" t="str">
            <v>Amagá</v>
          </cell>
        </row>
        <row r="265">
          <cell r="C265" t="str">
            <v>05030</v>
          </cell>
          <cell r="D265" t="str">
            <v>Amagá</v>
          </cell>
        </row>
        <row r="266">
          <cell r="C266" t="str">
            <v>05030</v>
          </cell>
          <cell r="D266" t="str">
            <v>Amagá</v>
          </cell>
        </row>
        <row r="267">
          <cell r="C267" t="str">
            <v>05030</v>
          </cell>
          <cell r="D267" t="str">
            <v>Amagá</v>
          </cell>
        </row>
        <row r="268">
          <cell r="C268" t="str">
            <v>05030</v>
          </cell>
          <cell r="D268" t="str">
            <v>Amagá</v>
          </cell>
        </row>
        <row r="269">
          <cell r="C269" t="str">
            <v>05030</v>
          </cell>
          <cell r="D269" t="str">
            <v>Amagá</v>
          </cell>
        </row>
        <row r="270">
          <cell r="C270" t="str">
            <v>05030</v>
          </cell>
          <cell r="D270" t="str">
            <v>Amagá</v>
          </cell>
        </row>
        <row r="271">
          <cell r="C271" t="str">
            <v>05030</v>
          </cell>
          <cell r="D271" t="str">
            <v>Amagá</v>
          </cell>
        </row>
        <row r="272">
          <cell r="C272" t="str">
            <v>05030</v>
          </cell>
          <cell r="D272" t="str">
            <v>Amagá</v>
          </cell>
        </row>
        <row r="273">
          <cell r="C273" t="str">
            <v>05030</v>
          </cell>
          <cell r="D273" t="str">
            <v>Amagá</v>
          </cell>
        </row>
        <row r="274">
          <cell r="C274" t="str">
            <v>05030</v>
          </cell>
          <cell r="D274" t="str">
            <v>Amagá</v>
          </cell>
        </row>
        <row r="275">
          <cell r="C275" t="str">
            <v>05030</v>
          </cell>
          <cell r="D275" t="str">
            <v>Amagá</v>
          </cell>
        </row>
        <row r="276">
          <cell r="C276" t="str">
            <v>05030</v>
          </cell>
          <cell r="D276" t="str">
            <v>Amagá</v>
          </cell>
        </row>
        <row r="277">
          <cell r="C277" t="str">
            <v>05030</v>
          </cell>
          <cell r="D277" t="str">
            <v>Amagá</v>
          </cell>
        </row>
        <row r="278">
          <cell r="C278" t="str">
            <v>05030</v>
          </cell>
          <cell r="D278" t="str">
            <v>Amagá</v>
          </cell>
        </row>
        <row r="279">
          <cell r="C279" t="str">
            <v>05030</v>
          </cell>
          <cell r="D279" t="str">
            <v>Amagá</v>
          </cell>
        </row>
        <row r="280">
          <cell r="C280" t="str">
            <v>05030</v>
          </cell>
          <cell r="D280" t="str">
            <v>Amagá</v>
          </cell>
        </row>
        <row r="281">
          <cell r="C281" t="str">
            <v>05030</v>
          </cell>
          <cell r="D281" t="str">
            <v>Amagá</v>
          </cell>
        </row>
        <row r="282">
          <cell r="C282" t="str">
            <v>05030</v>
          </cell>
          <cell r="D282" t="str">
            <v>Amagá</v>
          </cell>
        </row>
        <row r="283">
          <cell r="C283" t="str">
            <v>05031</v>
          </cell>
          <cell r="D283" t="str">
            <v>Amalfi</v>
          </cell>
        </row>
        <row r="284">
          <cell r="C284" t="str">
            <v>05031</v>
          </cell>
          <cell r="D284" t="str">
            <v>Amalfi</v>
          </cell>
        </row>
        <row r="285">
          <cell r="C285" t="str">
            <v>05031</v>
          </cell>
          <cell r="D285" t="str">
            <v>Amalfi</v>
          </cell>
        </row>
        <row r="286">
          <cell r="C286" t="str">
            <v>05031</v>
          </cell>
          <cell r="D286" t="str">
            <v>Amalfi</v>
          </cell>
        </row>
        <row r="287">
          <cell r="C287" t="str">
            <v>05031</v>
          </cell>
          <cell r="D287" t="str">
            <v>Amalfi</v>
          </cell>
        </row>
        <row r="288">
          <cell r="C288" t="str">
            <v>05031</v>
          </cell>
          <cell r="D288" t="str">
            <v>Amalfi</v>
          </cell>
        </row>
        <row r="289">
          <cell r="C289" t="str">
            <v>05031</v>
          </cell>
          <cell r="D289" t="str">
            <v>Amalfi</v>
          </cell>
        </row>
        <row r="290">
          <cell r="C290" t="str">
            <v>05031</v>
          </cell>
          <cell r="D290" t="str">
            <v>Amalfi</v>
          </cell>
        </row>
        <row r="291">
          <cell r="C291" t="str">
            <v>05031</v>
          </cell>
          <cell r="D291" t="str">
            <v>Amalfi</v>
          </cell>
        </row>
        <row r="292">
          <cell r="C292" t="str">
            <v>05031</v>
          </cell>
          <cell r="D292" t="str">
            <v>Amalfi</v>
          </cell>
        </row>
        <row r="293">
          <cell r="C293" t="str">
            <v>05031</v>
          </cell>
          <cell r="D293" t="str">
            <v>Amalfi</v>
          </cell>
        </row>
        <row r="294">
          <cell r="C294" t="str">
            <v>05031</v>
          </cell>
          <cell r="D294" t="str">
            <v>Amalfi</v>
          </cell>
        </row>
        <row r="295">
          <cell r="C295" t="str">
            <v>05031</v>
          </cell>
          <cell r="D295" t="str">
            <v>Amalfi</v>
          </cell>
        </row>
        <row r="296">
          <cell r="C296" t="str">
            <v>05031</v>
          </cell>
          <cell r="D296" t="str">
            <v>Amalfi</v>
          </cell>
        </row>
        <row r="297">
          <cell r="C297" t="str">
            <v>05031</v>
          </cell>
          <cell r="D297" t="str">
            <v>Amalfi</v>
          </cell>
        </row>
        <row r="298">
          <cell r="C298" t="str">
            <v>05031</v>
          </cell>
          <cell r="D298" t="str">
            <v>Amalfi</v>
          </cell>
        </row>
        <row r="299">
          <cell r="C299" t="str">
            <v>05031</v>
          </cell>
          <cell r="D299" t="str">
            <v>Amalfi</v>
          </cell>
        </row>
        <row r="300">
          <cell r="C300" t="str">
            <v>05031</v>
          </cell>
          <cell r="D300" t="str">
            <v>Amalfi</v>
          </cell>
        </row>
        <row r="301">
          <cell r="C301" t="str">
            <v>05031</v>
          </cell>
          <cell r="D301" t="str">
            <v>Amalfi</v>
          </cell>
        </row>
        <row r="302">
          <cell r="C302" t="str">
            <v>05031</v>
          </cell>
          <cell r="D302" t="str">
            <v>Amalfi</v>
          </cell>
        </row>
        <row r="303">
          <cell r="C303" t="str">
            <v>05031</v>
          </cell>
          <cell r="D303" t="str">
            <v>Amalfi</v>
          </cell>
        </row>
        <row r="304">
          <cell r="C304" t="str">
            <v>05031</v>
          </cell>
          <cell r="D304" t="str">
            <v>Amalfi</v>
          </cell>
        </row>
        <row r="305">
          <cell r="C305" t="str">
            <v>05031</v>
          </cell>
          <cell r="D305" t="str">
            <v>Amalfi</v>
          </cell>
        </row>
        <row r="306">
          <cell r="C306" t="str">
            <v>05031</v>
          </cell>
          <cell r="D306" t="str">
            <v>Amalfi</v>
          </cell>
        </row>
        <row r="307">
          <cell r="C307" t="str">
            <v>05031</v>
          </cell>
          <cell r="D307" t="str">
            <v>Amalfi</v>
          </cell>
        </row>
        <row r="308">
          <cell r="C308" t="str">
            <v>05031</v>
          </cell>
          <cell r="D308" t="str">
            <v>Amalfi</v>
          </cell>
        </row>
        <row r="309">
          <cell r="C309" t="str">
            <v>05031</v>
          </cell>
          <cell r="D309" t="str">
            <v>Amalfi</v>
          </cell>
        </row>
        <row r="310">
          <cell r="C310" t="str">
            <v>05031</v>
          </cell>
          <cell r="D310" t="str">
            <v>Amalfi</v>
          </cell>
        </row>
        <row r="311">
          <cell r="C311" t="str">
            <v>05031</v>
          </cell>
          <cell r="D311" t="str">
            <v>Amalfi</v>
          </cell>
        </row>
        <row r="312">
          <cell r="C312" t="str">
            <v>05031</v>
          </cell>
          <cell r="D312" t="str">
            <v>Amalfi</v>
          </cell>
        </row>
        <row r="313">
          <cell r="C313" t="str">
            <v>05031</v>
          </cell>
          <cell r="D313" t="str">
            <v>Amalfi</v>
          </cell>
        </row>
        <row r="314">
          <cell r="C314" t="str">
            <v>05031</v>
          </cell>
          <cell r="D314" t="str">
            <v>Amalfi</v>
          </cell>
        </row>
        <row r="315">
          <cell r="C315" t="str">
            <v>05031</v>
          </cell>
          <cell r="D315" t="str">
            <v>Amalfi</v>
          </cell>
        </row>
        <row r="316">
          <cell r="C316" t="str">
            <v>05031</v>
          </cell>
          <cell r="D316" t="str">
            <v>Amalfi</v>
          </cell>
        </row>
        <row r="317">
          <cell r="C317" t="str">
            <v>05031</v>
          </cell>
          <cell r="D317" t="str">
            <v>Amalfi</v>
          </cell>
        </row>
        <row r="318">
          <cell r="C318" t="str">
            <v>05031</v>
          </cell>
          <cell r="D318" t="str">
            <v>Amalfi</v>
          </cell>
        </row>
        <row r="319">
          <cell r="C319" t="str">
            <v>05031</v>
          </cell>
          <cell r="D319" t="str">
            <v>Amalfi</v>
          </cell>
        </row>
        <row r="320">
          <cell r="C320" t="str">
            <v>05031</v>
          </cell>
          <cell r="D320" t="str">
            <v>Amalfi</v>
          </cell>
        </row>
        <row r="321">
          <cell r="C321" t="str">
            <v>05031</v>
          </cell>
          <cell r="D321" t="str">
            <v>Amalfi</v>
          </cell>
        </row>
        <row r="322">
          <cell r="C322" t="str">
            <v>05031</v>
          </cell>
          <cell r="D322" t="str">
            <v>Amalfi</v>
          </cell>
        </row>
        <row r="323">
          <cell r="C323" t="str">
            <v>05031</v>
          </cell>
          <cell r="D323" t="str">
            <v>Amalfi</v>
          </cell>
        </row>
        <row r="324">
          <cell r="C324" t="str">
            <v>05031</v>
          </cell>
          <cell r="D324" t="str">
            <v>Amalfi</v>
          </cell>
        </row>
        <row r="325">
          <cell r="C325" t="str">
            <v>05031</v>
          </cell>
          <cell r="D325" t="str">
            <v>Amalfi</v>
          </cell>
        </row>
        <row r="326">
          <cell r="C326" t="str">
            <v>05031</v>
          </cell>
          <cell r="D326" t="str">
            <v>Amalfi</v>
          </cell>
        </row>
        <row r="327">
          <cell r="C327" t="str">
            <v>05031</v>
          </cell>
          <cell r="D327" t="str">
            <v>Amalfi</v>
          </cell>
        </row>
        <row r="328">
          <cell r="C328" t="str">
            <v>05031</v>
          </cell>
          <cell r="D328" t="str">
            <v>Amalfi</v>
          </cell>
        </row>
        <row r="329">
          <cell r="C329" t="str">
            <v>05031</v>
          </cell>
          <cell r="D329" t="str">
            <v>Amalfi</v>
          </cell>
        </row>
        <row r="330">
          <cell r="C330" t="str">
            <v>05031</v>
          </cell>
          <cell r="D330" t="str">
            <v>Amalfi</v>
          </cell>
        </row>
        <row r="331">
          <cell r="C331" t="str">
            <v>05031</v>
          </cell>
          <cell r="D331" t="str">
            <v>Amalfi</v>
          </cell>
        </row>
        <row r="332">
          <cell r="C332" t="str">
            <v>05031</v>
          </cell>
          <cell r="D332" t="str">
            <v>Amalfi</v>
          </cell>
        </row>
        <row r="333">
          <cell r="C333" t="str">
            <v>05031</v>
          </cell>
          <cell r="D333" t="str">
            <v>Amalfi</v>
          </cell>
        </row>
        <row r="334">
          <cell r="C334" t="str">
            <v>05031</v>
          </cell>
          <cell r="D334" t="str">
            <v>Amalfi</v>
          </cell>
        </row>
        <row r="335">
          <cell r="C335" t="str">
            <v>05031</v>
          </cell>
          <cell r="D335" t="str">
            <v>Amalfi</v>
          </cell>
        </row>
        <row r="336">
          <cell r="C336" t="str">
            <v>05031</v>
          </cell>
          <cell r="D336" t="str">
            <v>Amalfi</v>
          </cell>
        </row>
        <row r="337">
          <cell r="C337" t="str">
            <v>05034</v>
          </cell>
          <cell r="D337" t="str">
            <v>Andes</v>
          </cell>
        </row>
        <row r="338">
          <cell r="C338" t="str">
            <v>05034</v>
          </cell>
          <cell r="D338" t="str">
            <v>Andes</v>
          </cell>
        </row>
        <row r="339">
          <cell r="C339" t="str">
            <v>05034</v>
          </cell>
          <cell r="D339" t="str">
            <v>Andes</v>
          </cell>
        </row>
        <row r="340">
          <cell r="C340" t="str">
            <v>05034</v>
          </cell>
          <cell r="D340" t="str">
            <v>Andes</v>
          </cell>
        </row>
        <row r="341">
          <cell r="C341" t="str">
            <v>05034</v>
          </cell>
          <cell r="D341" t="str">
            <v>Andes</v>
          </cell>
        </row>
        <row r="342">
          <cell r="C342" t="str">
            <v>05034</v>
          </cell>
          <cell r="D342" t="str">
            <v>Andes</v>
          </cell>
        </row>
        <row r="343">
          <cell r="C343" t="str">
            <v>05034</v>
          </cell>
          <cell r="D343" t="str">
            <v>Andes</v>
          </cell>
        </row>
        <row r="344">
          <cell r="C344" t="str">
            <v>05034</v>
          </cell>
          <cell r="D344" t="str">
            <v>Andes</v>
          </cell>
        </row>
        <row r="345">
          <cell r="C345" t="str">
            <v>05034</v>
          </cell>
          <cell r="D345" t="str">
            <v>Andes</v>
          </cell>
        </row>
        <row r="346">
          <cell r="C346" t="str">
            <v>05034</v>
          </cell>
          <cell r="D346" t="str">
            <v>Andes</v>
          </cell>
        </row>
        <row r="347">
          <cell r="C347" t="str">
            <v>05034</v>
          </cell>
          <cell r="D347" t="str">
            <v>Andes</v>
          </cell>
        </row>
        <row r="348">
          <cell r="C348" t="str">
            <v>05034</v>
          </cell>
          <cell r="D348" t="str">
            <v>Andes</v>
          </cell>
        </row>
        <row r="349">
          <cell r="C349" t="str">
            <v>05034</v>
          </cell>
          <cell r="D349" t="str">
            <v>Andes</v>
          </cell>
        </row>
        <row r="350">
          <cell r="C350" t="str">
            <v>05034</v>
          </cell>
          <cell r="D350" t="str">
            <v>Andes</v>
          </cell>
        </row>
        <row r="351">
          <cell r="C351" t="str">
            <v>05034</v>
          </cell>
          <cell r="D351" t="str">
            <v>Andes</v>
          </cell>
        </row>
        <row r="352">
          <cell r="C352" t="str">
            <v>05034</v>
          </cell>
          <cell r="D352" t="str">
            <v>Andes</v>
          </cell>
        </row>
        <row r="353">
          <cell r="C353" t="str">
            <v>05034</v>
          </cell>
          <cell r="D353" t="str">
            <v>Andes</v>
          </cell>
        </row>
        <row r="354">
          <cell r="C354" t="str">
            <v>05034</v>
          </cell>
          <cell r="D354" t="str">
            <v>Andes</v>
          </cell>
        </row>
        <row r="355">
          <cell r="C355" t="str">
            <v>05034</v>
          </cell>
          <cell r="D355" t="str">
            <v>Andes</v>
          </cell>
        </row>
        <row r="356">
          <cell r="C356" t="str">
            <v>05034</v>
          </cell>
          <cell r="D356" t="str">
            <v>Andes</v>
          </cell>
        </row>
        <row r="357">
          <cell r="C357" t="str">
            <v>05034</v>
          </cell>
          <cell r="D357" t="str">
            <v>Andes</v>
          </cell>
        </row>
        <row r="358">
          <cell r="C358" t="str">
            <v>05034</v>
          </cell>
          <cell r="D358" t="str">
            <v>Andes</v>
          </cell>
        </row>
        <row r="359">
          <cell r="C359" t="str">
            <v>05034</v>
          </cell>
          <cell r="D359" t="str">
            <v>Andes</v>
          </cell>
        </row>
        <row r="360">
          <cell r="C360" t="str">
            <v>05034</v>
          </cell>
          <cell r="D360" t="str">
            <v>Andes</v>
          </cell>
        </row>
        <row r="361">
          <cell r="C361" t="str">
            <v>05034</v>
          </cell>
          <cell r="D361" t="str">
            <v>Andes</v>
          </cell>
        </row>
        <row r="362">
          <cell r="C362" t="str">
            <v>05034</v>
          </cell>
          <cell r="D362" t="str">
            <v>Andes</v>
          </cell>
        </row>
        <row r="363">
          <cell r="C363" t="str">
            <v>05034</v>
          </cell>
          <cell r="D363" t="str">
            <v>Andes</v>
          </cell>
        </row>
        <row r="364">
          <cell r="C364" t="str">
            <v>05034</v>
          </cell>
          <cell r="D364" t="str">
            <v>Andes</v>
          </cell>
        </row>
        <row r="365">
          <cell r="C365" t="str">
            <v>05034</v>
          </cell>
          <cell r="D365" t="str">
            <v>Andes</v>
          </cell>
        </row>
        <row r="366">
          <cell r="C366" t="str">
            <v>05034</v>
          </cell>
          <cell r="D366" t="str">
            <v>Andes</v>
          </cell>
        </row>
        <row r="367">
          <cell r="C367" t="str">
            <v>05034</v>
          </cell>
          <cell r="D367" t="str">
            <v>Andes</v>
          </cell>
        </row>
        <row r="368">
          <cell r="C368" t="str">
            <v>05034</v>
          </cell>
          <cell r="D368" t="str">
            <v>Andes</v>
          </cell>
        </row>
        <row r="369">
          <cell r="C369" t="str">
            <v>05034</v>
          </cell>
          <cell r="D369" t="str">
            <v>Andes</v>
          </cell>
        </row>
        <row r="370">
          <cell r="C370" t="str">
            <v>05034</v>
          </cell>
          <cell r="D370" t="str">
            <v>Andes</v>
          </cell>
        </row>
        <row r="371">
          <cell r="C371" t="str">
            <v>05034</v>
          </cell>
          <cell r="D371" t="str">
            <v>Andes</v>
          </cell>
        </row>
        <row r="372">
          <cell r="C372" t="str">
            <v>05034</v>
          </cell>
          <cell r="D372" t="str">
            <v>Andes</v>
          </cell>
        </row>
        <row r="373">
          <cell r="C373" t="str">
            <v>05034</v>
          </cell>
          <cell r="D373" t="str">
            <v>Andes</v>
          </cell>
        </row>
        <row r="374">
          <cell r="C374" t="str">
            <v>05034</v>
          </cell>
          <cell r="D374" t="str">
            <v>Andes</v>
          </cell>
        </row>
        <row r="375">
          <cell r="C375" t="str">
            <v>05034</v>
          </cell>
          <cell r="D375" t="str">
            <v>Andes</v>
          </cell>
        </row>
        <row r="376">
          <cell r="C376" t="str">
            <v>05034</v>
          </cell>
          <cell r="D376" t="str">
            <v>Andes</v>
          </cell>
        </row>
        <row r="377">
          <cell r="C377" t="str">
            <v>05034</v>
          </cell>
          <cell r="D377" t="str">
            <v>Andes</v>
          </cell>
        </row>
        <row r="378">
          <cell r="C378" t="str">
            <v>05034</v>
          </cell>
          <cell r="D378" t="str">
            <v>Andes</v>
          </cell>
        </row>
        <row r="379">
          <cell r="C379" t="str">
            <v>05034</v>
          </cell>
          <cell r="D379" t="str">
            <v>Andes</v>
          </cell>
        </row>
        <row r="380">
          <cell r="C380" t="str">
            <v>05034</v>
          </cell>
          <cell r="D380" t="str">
            <v>Andes</v>
          </cell>
        </row>
        <row r="381">
          <cell r="C381" t="str">
            <v>05034</v>
          </cell>
          <cell r="D381" t="str">
            <v>Andes</v>
          </cell>
        </row>
        <row r="382">
          <cell r="C382" t="str">
            <v>05034</v>
          </cell>
          <cell r="D382" t="str">
            <v>Andes</v>
          </cell>
        </row>
        <row r="383">
          <cell r="C383" t="str">
            <v>05034</v>
          </cell>
          <cell r="D383" t="str">
            <v>Andes</v>
          </cell>
        </row>
        <row r="384">
          <cell r="C384" t="str">
            <v>05034</v>
          </cell>
          <cell r="D384" t="str">
            <v>Andes</v>
          </cell>
        </row>
        <row r="385">
          <cell r="C385" t="str">
            <v>05034</v>
          </cell>
          <cell r="D385" t="str">
            <v>Andes</v>
          </cell>
        </row>
        <row r="386">
          <cell r="C386" t="str">
            <v>05034</v>
          </cell>
          <cell r="D386" t="str">
            <v>Andes</v>
          </cell>
        </row>
        <row r="387">
          <cell r="C387" t="str">
            <v>05034</v>
          </cell>
          <cell r="D387" t="str">
            <v>Andes</v>
          </cell>
        </row>
        <row r="388">
          <cell r="C388" t="str">
            <v>05034</v>
          </cell>
          <cell r="D388" t="str">
            <v>Andes</v>
          </cell>
        </row>
        <row r="389">
          <cell r="C389" t="str">
            <v>05034</v>
          </cell>
          <cell r="D389" t="str">
            <v>Andes</v>
          </cell>
        </row>
        <row r="390">
          <cell r="C390" t="str">
            <v>05034</v>
          </cell>
          <cell r="D390" t="str">
            <v>Andes</v>
          </cell>
        </row>
        <row r="391">
          <cell r="C391" t="str">
            <v>05036</v>
          </cell>
          <cell r="D391" t="str">
            <v>Angelópolis</v>
          </cell>
        </row>
        <row r="392">
          <cell r="C392" t="str">
            <v>05036</v>
          </cell>
          <cell r="D392" t="str">
            <v>Angelópolis</v>
          </cell>
        </row>
        <row r="393">
          <cell r="C393" t="str">
            <v>05036</v>
          </cell>
          <cell r="D393" t="str">
            <v>Angelópolis</v>
          </cell>
        </row>
        <row r="394">
          <cell r="C394" t="str">
            <v>05036</v>
          </cell>
          <cell r="D394" t="str">
            <v>Angelópolis</v>
          </cell>
        </row>
        <row r="395">
          <cell r="C395" t="str">
            <v>05036</v>
          </cell>
          <cell r="D395" t="str">
            <v>Angelópolis</v>
          </cell>
        </row>
        <row r="396">
          <cell r="C396" t="str">
            <v>05036</v>
          </cell>
          <cell r="D396" t="str">
            <v>Angelópolis</v>
          </cell>
        </row>
        <row r="397">
          <cell r="C397" t="str">
            <v>05036</v>
          </cell>
          <cell r="D397" t="str">
            <v>Angelópolis</v>
          </cell>
        </row>
        <row r="398">
          <cell r="C398" t="str">
            <v>05036</v>
          </cell>
          <cell r="D398" t="str">
            <v>Angelópolis</v>
          </cell>
        </row>
        <row r="399">
          <cell r="C399" t="str">
            <v>05036</v>
          </cell>
          <cell r="D399" t="str">
            <v>Angelópolis</v>
          </cell>
        </row>
        <row r="400">
          <cell r="C400" t="str">
            <v>05036</v>
          </cell>
          <cell r="D400" t="str">
            <v>Angelópolis</v>
          </cell>
        </row>
        <row r="401">
          <cell r="C401" t="str">
            <v>05036</v>
          </cell>
          <cell r="D401" t="str">
            <v>Angelópolis</v>
          </cell>
        </row>
        <row r="402">
          <cell r="C402" t="str">
            <v>05036</v>
          </cell>
          <cell r="D402" t="str">
            <v>Angelópolis</v>
          </cell>
        </row>
        <row r="403">
          <cell r="C403" t="str">
            <v>05036</v>
          </cell>
          <cell r="D403" t="str">
            <v>Angelópolis</v>
          </cell>
        </row>
        <row r="404">
          <cell r="C404" t="str">
            <v>05036</v>
          </cell>
          <cell r="D404" t="str">
            <v>Angelópolis</v>
          </cell>
        </row>
        <row r="405">
          <cell r="C405" t="str">
            <v>05036</v>
          </cell>
          <cell r="D405" t="str">
            <v>Angelópolis</v>
          </cell>
        </row>
        <row r="406">
          <cell r="C406" t="str">
            <v>05036</v>
          </cell>
          <cell r="D406" t="str">
            <v>Angelópolis</v>
          </cell>
        </row>
        <row r="407">
          <cell r="C407" t="str">
            <v>05036</v>
          </cell>
          <cell r="D407" t="str">
            <v>Angelópolis</v>
          </cell>
        </row>
        <row r="408">
          <cell r="C408" t="str">
            <v>05036</v>
          </cell>
          <cell r="D408" t="str">
            <v>Angelópolis</v>
          </cell>
        </row>
        <row r="409">
          <cell r="C409" t="str">
            <v>05036</v>
          </cell>
          <cell r="D409" t="str">
            <v>Angelópolis</v>
          </cell>
        </row>
        <row r="410">
          <cell r="C410" t="str">
            <v>05036</v>
          </cell>
          <cell r="D410" t="str">
            <v>Angelópolis</v>
          </cell>
        </row>
        <row r="411">
          <cell r="C411" t="str">
            <v>05036</v>
          </cell>
          <cell r="D411" t="str">
            <v>Angelópolis</v>
          </cell>
        </row>
        <row r="412">
          <cell r="C412" t="str">
            <v>05036</v>
          </cell>
          <cell r="D412" t="str">
            <v>Angelópolis</v>
          </cell>
        </row>
        <row r="413">
          <cell r="C413" t="str">
            <v>05036</v>
          </cell>
          <cell r="D413" t="str">
            <v>Angelópolis</v>
          </cell>
        </row>
        <row r="414">
          <cell r="C414" t="str">
            <v>05036</v>
          </cell>
          <cell r="D414" t="str">
            <v>Angelópolis</v>
          </cell>
        </row>
        <row r="415">
          <cell r="C415" t="str">
            <v>05036</v>
          </cell>
          <cell r="D415" t="str">
            <v>Angelópolis</v>
          </cell>
        </row>
        <row r="416">
          <cell r="C416" t="str">
            <v>05036</v>
          </cell>
          <cell r="D416" t="str">
            <v>Angelópolis</v>
          </cell>
        </row>
        <row r="417">
          <cell r="C417" t="str">
            <v>05036</v>
          </cell>
          <cell r="D417" t="str">
            <v>Angelópolis</v>
          </cell>
        </row>
        <row r="418">
          <cell r="C418" t="str">
            <v>05036</v>
          </cell>
          <cell r="D418" t="str">
            <v>Angelópolis</v>
          </cell>
        </row>
        <row r="419">
          <cell r="C419" t="str">
            <v>05036</v>
          </cell>
          <cell r="D419" t="str">
            <v>Angelópolis</v>
          </cell>
        </row>
        <row r="420">
          <cell r="C420" t="str">
            <v>05036</v>
          </cell>
          <cell r="D420" t="str">
            <v>Angelópolis</v>
          </cell>
        </row>
        <row r="421">
          <cell r="C421" t="str">
            <v>05036</v>
          </cell>
          <cell r="D421" t="str">
            <v>Angelópolis</v>
          </cell>
        </row>
        <row r="422">
          <cell r="C422" t="str">
            <v>05036</v>
          </cell>
          <cell r="D422" t="str">
            <v>Angelópolis</v>
          </cell>
        </row>
        <row r="423">
          <cell r="C423" t="str">
            <v>05036</v>
          </cell>
          <cell r="D423" t="str">
            <v>Angelópolis</v>
          </cell>
        </row>
        <row r="424">
          <cell r="C424" t="str">
            <v>05036</v>
          </cell>
          <cell r="D424" t="str">
            <v>Angelópolis</v>
          </cell>
        </row>
        <row r="425">
          <cell r="C425" t="str">
            <v>05036</v>
          </cell>
          <cell r="D425" t="str">
            <v>Angelópolis</v>
          </cell>
        </row>
        <row r="426">
          <cell r="C426" t="str">
            <v>05036</v>
          </cell>
          <cell r="D426" t="str">
            <v>Angelópolis</v>
          </cell>
        </row>
        <row r="427">
          <cell r="C427" t="str">
            <v>05036</v>
          </cell>
          <cell r="D427" t="str">
            <v>Angelópolis</v>
          </cell>
        </row>
        <row r="428">
          <cell r="C428" t="str">
            <v>05036</v>
          </cell>
          <cell r="D428" t="str">
            <v>Angelópolis</v>
          </cell>
        </row>
        <row r="429">
          <cell r="C429" t="str">
            <v>05036</v>
          </cell>
          <cell r="D429" t="str">
            <v>Angelópolis</v>
          </cell>
        </row>
        <row r="430">
          <cell r="C430" t="str">
            <v>05036</v>
          </cell>
          <cell r="D430" t="str">
            <v>Angelópolis</v>
          </cell>
        </row>
        <row r="431">
          <cell r="C431" t="str">
            <v>05036</v>
          </cell>
          <cell r="D431" t="str">
            <v>Angelópolis</v>
          </cell>
        </row>
        <row r="432">
          <cell r="C432" t="str">
            <v>05036</v>
          </cell>
          <cell r="D432" t="str">
            <v>Angelópolis</v>
          </cell>
        </row>
        <row r="433">
          <cell r="C433" t="str">
            <v>05036</v>
          </cell>
          <cell r="D433" t="str">
            <v>Angelópolis</v>
          </cell>
        </row>
        <row r="434">
          <cell r="C434" t="str">
            <v>05036</v>
          </cell>
          <cell r="D434" t="str">
            <v>Angelópolis</v>
          </cell>
        </row>
        <row r="435">
          <cell r="C435" t="str">
            <v>05036</v>
          </cell>
          <cell r="D435" t="str">
            <v>Angelópolis</v>
          </cell>
        </row>
        <row r="436">
          <cell r="C436" t="str">
            <v>05036</v>
          </cell>
          <cell r="D436" t="str">
            <v>Angelópolis</v>
          </cell>
        </row>
        <row r="437">
          <cell r="C437" t="str">
            <v>05036</v>
          </cell>
          <cell r="D437" t="str">
            <v>Angelópolis</v>
          </cell>
        </row>
        <row r="438">
          <cell r="C438" t="str">
            <v>05036</v>
          </cell>
          <cell r="D438" t="str">
            <v>Angelópolis</v>
          </cell>
        </row>
        <row r="439">
          <cell r="C439" t="str">
            <v>05036</v>
          </cell>
          <cell r="D439" t="str">
            <v>Angelópolis</v>
          </cell>
        </row>
        <row r="440">
          <cell r="C440" t="str">
            <v>05036</v>
          </cell>
          <cell r="D440" t="str">
            <v>Angelópolis</v>
          </cell>
        </row>
        <row r="441">
          <cell r="C441" t="str">
            <v>05036</v>
          </cell>
          <cell r="D441" t="str">
            <v>Angelópolis</v>
          </cell>
        </row>
        <row r="442">
          <cell r="C442" t="str">
            <v>05036</v>
          </cell>
          <cell r="D442" t="str">
            <v>Angelópolis</v>
          </cell>
        </row>
        <row r="443">
          <cell r="C443" t="str">
            <v>05036</v>
          </cell>
          <cell r="D443" t="str">
            <v>Angelópolis</v>
          </cell>
        </row>
        <row r="444">
          <cell r="C444" t="str">
            <v>05036</v>
          </cell>
          <cell r="D444" t="str">
            <v>Angelópolis</v>
          </cell>
        </row>
        <row r="445">
          <cell r="C445" t="str">
            <v>05038</v>
          </cell>
          <cell r="D445" t="str">
            <v>Angostura</v>
          </cell>
        </row>
        <row r="446">
          <cell r="C446" t="str">
            <v>05038</v>
          </cell>
          <cell r="D446" t="str">
            <v>Angostura</v>
          </cell>
        </row>
        <row r="447">
          <cell r="C447" t="str">
            <v>05038</v>
          </cell>
          <cell r="D447" t="str">
            <v>Angostura</v>
          </cell>
        </row>
        <row r="448">
          <cell r="C448" t="str">
            <v>05038</v>
          </cell>
          <cell r="D448" t="str">
            <v>Angostura</v>
          </cell>
        </row>
        <row r="449">
          <cell r="C449" t="str">
            <v>05038</v>
          </cell>
          <cell r="D449" t="str">
            <v>Angostura</v>
          </cell>
        </row>
        <row r="450">
          <cell r="C450" t="str">
            <v>05038</v>
          </cell>
          <cell r="D450" t="str">
            <v>Angostura</v>
          </cell>
        </row>
        <row r="451">
          <cell r="C451" t="str">
            <v>05038</v>
          </cell>
          <cell r="D451" t="str">
            <v>Angostura</v>
          </cell>
        </row>
        <row r="452">
          <cell r="C452" t="str">
            <v>05038</v>
          </cell>
          <cell r="D452" t="str">
            <v>Angostura</v>
          </cell>
        </row>
        <row r="453">
          <cell r="C453" t="str">
            <v>05038</v>
          </cell>
          <cell r="D453" t="str">
            <v>Angostura</v>
          </cell>
        </row>
        <row r="454">
          <cell r="C454" t="str">
            <v>05038</v>
          </cell>
          <cell r="D454" t="str">
            <v>Angostura</v>
          </cell>
        </row>
        <row r="455">
          <cell r="C455" t="str">
            <v>05038</v>
          </cell>
          <cell r="D455" t="str">
            <v>Angostura</v>
          </cell>
        </row>
        <row r="456">
          <cell r="C456" t="str">
            <v>05038</v>
          </cell>
          <cell r="D456" t="str">
            <v>Angostura</v>
          </cell>
        </row>
        <row r="457">
          <cell r="C457" t="str">
            <v>05038</v>
          </cell>
          <cell r="D457" t="str">
            <v>Angostura</v>
          </cell>
        </row>
        <row r="458">
          <cell r="C458" t="str">
            <v>05038</v>
          </cell>
          <cell r="D458" t="str">
            <v>Angostura</v>
          </cell>
        </row>
        <row r="459">
          <cell r="C459" t="str">
            <v>05038</v>
          </cell>
          <cell r="D459" t="str">
            <v>Angostura</v>
          </cell>
        </row>
        <row r="460">
          <cell r="C460" t="str">
            <v>05038</v>
          </cell>
          <cell r="D460" t="str">
            <v>Angostura</v>
          </cell>
        </row>
        <row r="461">
          <cell r="C461" t="str">
            <v>05038</v>
          </cell>
          <cell r="D461" t="str">
            <v>Angostura</v>
          </cell>
        </row>
        <row r="462">
          <cell r="C462" t="str">
            <v>05038</v>
          </cell>
          <cell r="D462" t="str">
            <v>Angostura</v>
          </cell>
        </row>
        <row r="463">
          <cell r="C463" t="str">
            <v>05038</v>
          </cell>
          <cell r="D463" t="str">
            <v>Angostura</v>
          </cell>
        </row>
        <row r="464">
          <cell r="C464" t="str">
            <v>05038</v>
          </cell>
          <cell r="D464" t="str">
            <v>Angostura</v>
          </cell>
        </row>
        <row r="465">
          <cell r="C465" t="str">
            <v>05038</v>
          </cell>
          <cell r="D465" t="str">
            <v>Angostura</v>
          </cell>
        </row>
        <row r="466">
          <cell r="C466" t="str">
            <v>05038</v>
          </cell>
          <cell r="D466" t="str">
            <v>Angostura</v>
          </cell>
        </row>
        <row r="467">
          <cell r="C467" t="str">
            <v>05038</v>
          </cell>
          <cell r="D467" t="str">
            <v>Angostura</v>
          </cell>
        </row>
        <row r="468">
          <cell r="C468" t="str">
            <v>05038</v>
          </cell>
          <cell r="D468" t="str">
            <v>Angostura</v>
          </cell>
        </row>
        <row r="469">
          <cell r="C469" t="str">
            <v>05038</v>
          </cell>
          <cell r="D469" t="str">
            <v>Angostura</v>
          </cell>
        </row>
        <row r="470">
          <cell r="C470" t="str">
            <v>05038</v>
          </cell>
          <cell r="D470" t="str">
            <v>Angostura</v>
          </cell>
        </row>
        <row r="471">
          <cell r="C471" t="str">
            <v>05038</v>
          </cell>
          <cell r="D471" t="str">
            <v>Angostura</v>
          </cell>
        </row>
        <row r="472">
          <cell r="C472" t="str">
            <v>05038</v>
          </cell>
          <cell r="D472" t="str">
            <v>Angostura</v>
          </cell>
        </row>
        <row r="473">
          <cell r="C473" t="str">
            <v>05038</v>
          </cell>
          <cell r="D473" t="str">
            <v>Angostura</v>
          </cell>
        </row>
        <row r="474">
          <cell r="C474" t="str">
            <v>05038</v>
          </cell>
          <cell r="D474" t="str">
            <v>Angostura</v>
          </cell>
        </row>
        <row r="475">
          <cell r="C475" t="str">
            <v>05038</v>
          </cell>
          <cell r="D475" t="str">
            <v>Angostura</v>
          </cell>
        </row>
        <row r="476">
          <cell r="C476" t="str">
            <v>05038</v>
          </cell>
          <cell r="D476" t="str">
            <v>Angostura</v>
          </cell>
        </row>
        <row r="477">
          <cell r="C477" t="str">
            <v>05038</v>
          </cell>
          <cell r="D477" t="str">
            <v>Angostura</v>
          </cell>
        </row>
        <row r="478">
          <cell r="C478" t="str">
            <v>05038</v>
          </cell>
          <cell r="D478" t="str">
            <v>Angostura</v>
          </cell>
        </row>
        <row r="479">
          <cell r="C479" t="str">
            <v>05038</v>
          </cell>
          <cell r="D479" t="str">
            <v>Angostura</v>
          </cell>
        </row>
        <row r="480">
          <cell r="C480" t="str">
            <v>05038</v>
          </cell>
          <cell r="D480" t="str">
            <v>Angostura</v>
          </cell>
        </row>
        <row r="481">
          <cell r="C481" t="str">
            <v>05038</v>
          </cell>
          <cell r="D481" t="str">
            <v>Angostura</v>
          </cell>
        </row>
        <row r="482">
          <cell r="C482" t="str">
            <v>05038</v>
          </cell>
          <cell r="D482" t="str">
            <v>Angostura</v>
          </cell>
        </row>
        <row r="483">
          <cell r="C483" t="str">
            <v>05038</v>
          </cell>
          <cell r="D483" t="str">
            <v>Angostura</v>
          </cell>
        </row>
        <row r="484">
          <cell r="C484" t="str">
            <v>05038</v>
          </cell>
          <cell r="D484" t="str">
            <v>Angostura</v>
          </cell>
        </row>
        <row r="485">
          <cell r="C485" t="str">
            <v>05038</v>
          </cell>
          <cell r="D485" t="str">
            <v>Angostura</v>
          </cell>
        </row>
        <row r="486">
          <cell r="C486" t="str">
            <v>05038</v>
          </cell>
          <cell r="D486" t="str">
            <v>Angostura</v>
          </cell>
        </row>
        <row r="487">
          <cell r="C487" t="str">
            <v>05038</v>
          </cell>
          <cell r="D487" t="str">
            <v>Angostura</v>
          </cell>
        </row>
        <row r="488">
          <cell r="C488" t="str">
            <v>05038</v>
          </cell>
          <cell r="D488" t="str">
            <v>Angostura</v>
          </cell>
        </row>
        <row r="489">
          <cell r="C489" t="str">
            <v>05038</v>
          </cell>
          <cell r="D489" t="str">
            <v>Angostura</v>
          </cell>
        </row>
        <row r="490">
          <cell r="C490" t="str">
            <v>05038</v>
          </cell>
          <cell r="D490" t="str">
            <v>Angostura</v>
          </cell>
        </row>
        <row r="491">
          <cell r="C491" t="str">
            <v>05038</v>
          </cell>
          <cell r="D491" t="str">
            <v>Angostura</v>
          </cell>
        </row>
        <row r="492">
          <cell r="C492" t="str">
            <v>05038</v>
          </cell>
          <cell r="D492" t="str">
            <v>Angostura</v>
          </cell>
        </row>
        <row r="493">
          <cell r="C493" t="str">
            <v>05038</v>
          </cell>
          <cell r="D493" t="str">
            <v>Angostura</v>
          </cell>
        </row>
        <row r="494">
          <cell r="C494" t="str">
            <v>05038</v>
          </cell>
          <cell r="D494" t="str">
            <v>Angostura</v>
          </cell>
        </row>
        <row r="495">
          <cell r="C495" t="str">
            <v>05038</v>
          </cell>
          <cell r="D495" t="str">
            <v>Angostura</v>
          </cell>
        </row>
        <row r="496">
          <cell r="C496" t="str">
            <v>05038</v>
          </cell>
          <cell r="D496" t="str">
            <v>Angostura</v>
          </cell>
        </row>
        <row r="497">
          <cell r="C497" t="str">
            <v>05038</v>
          </cell>
          <cell r="D497" t="str">
            <v>Angostura</v>
          </cell>
        </row>
        <row r="498">
          <cell r="C498" t="str">
            <v>05038</v>
          </cell>
          <cell r="D498" t="str">
            <v>Angostura</v>
          </cell>
        </row>
        <row r="499">
          <cell r="C499" t="str">
            <v>05040</v>
          </cell>
          <cell r="D499" t="str">
            <v>Anorí</v>
          </cell>
        </row>
        <row r="500">
          <cell r="C500" t="str">
            <v>05040</v>
          </cell>
          <cell r="D500" t="str">
            <v>Anorí</v>
          </cell>
        </row>
        <row r="501">
          <cell r="C501" t="str">
            <v>05040</v>
          </cell>
          <cell r="D501" t="str">
            <v>Anorí</v>
          </cell>
        </row>
        <row r="502">
          <cell r="C502" t="str">
            <v>05040</v>
          </cell>
          <cell r="D502" t="str">
            <v>Anorí</v>
          </cell>
        </row>
        <row r="503">
          <cell r="C503" t="str">
            <v>05040</v>
          </cell>
          <cell r="D503" t="str">
            <v>Anorí</v>
          </cell>
        </row>
        <row r="504">
          <cell r="C504" t="str">
            <v>05040</v>
          </cell>
          <cell r="D504" t="str">
            <v>Anorí</v>
          </cell>
        </row>
        <row r="505">
          <cell r="C505" t="str">
            <v>05040</v>
          </cell>
          <cell r="D505" t="str">
            <v>Anorí</v>
          </cell>
        </row>
        <row r="506">
          <cell r="C506" t="str">
            <v>05040</v>
          </cell>
          <cell r="D506" t="str">
            <v>Anorí</v>
          </cell>
        </row>
        <row r="507">
          <cell r="C507" t="str">
            <v>05040</v>
          </cell>
          <cell r="D507" t="str">
            <v>Anorí</v>
          </cell>
        </row>
        <row r="508">
          <cell r="C508" t="str">
            <v>05040</v>
          </cell>
          <cell r="D508" t="str">
            <v>Anorí</v>
          </cell>
        </row>
        <row r="509">
          <cell r="C509" t="str">
            <v>05040</v>
          </cell>
          <cell r="D509" t="str">
            <v>Anorí</v>
          </cell>
        </row>
        <row r="510">
          <cell r="C510" t="str">
            <v>05040</v>
          </cell>
          <cell r="D510" t="str">
            <v>Anorí</v>
          </cell>
        </row>
        <row r="511">
          <cell r="C511" t="str">
            <v>05040</v>
          </cell>
          <cell r="D511" t="str">
            <v>Anorí</v>
          </cell>
        </row>
        <row r="512">
          <cell r="C512" t="str">
            <v>05040</v>
          </cell>
          <cell r="D512" t="str">
            <v>Anorí</v>
          </cell>
        </row>
        <row r="513">
          <cell r="C513" t="str">
            <v>05040</v>
          </cell>
          <cell r="D513" t="str">
            <v>Anorí</v>
          </cell>
        </row>
        <row r="514">
          <cell r="C514" t="str">
            <v>05040</v>
          </cell>
          <cell r="D514" t="str">
            <v>Anorí</v>
          </cell>
        </row>
        <row r="515">
          <cell r="C515" t="str">
            <v>05040</v>
          </cell>
          <cell r="D515" t="str">
            <v>Anorí</v>
          </cell>
        </row>
        <row r="516">
          <cell r="C516" t="str">
            <v>05040</v>
          </cell>
          <cell r="D516" t="str">
            <v>Anorí</v>
          </cell>
        </row>
        <row r="517">
          <cell r="C517" t="str">
            <v>05040</v>
          </cell>
          <cell r="D517" t="str">
            <v>Anorí</v>
          </cell>
        </row>
        <row r="518">
          <cell r="C518" t="str">
            <v>05040</v>
          </cell>
          <cell r="D518" t="str">
            <v>Anorí</v>
          </cell>
        </row>
        <row r="519">
          <cell r="C519" t="str">
            <v>05040</v>
          </cell>
          <cell r="D519" t="str">
            <v>Anorí</v>
          </cell>
        </row>
        <row r="520">
          <cell r="C520" t="str">
            <v>05040</v>
          </cell>
          <cell r="D520" t="str">
            <v>Anorí</v>
          </cell>
        </row>
        <row r="521">
          <cell r="C521" t="str">
            <v>05040</v>
          </cell>
          <cell r="D521" t="str">
            <v>Anorí</v>
          </cell>
        </row>
        <row r="522">
          <cell r="C522" t="str">
            <v>05040</v>
          </cell>
          <cell r="D522" t="str">
            <v>Anorí</v>
          </cell>
        </row>
        <row r="523">
          <cell r="C523" t="str">
            <v>05040</v>
          </cell>
          <cell r="D523" t="str">
            <v>Anorí</v>
          </cell>
        </row>
        <row r="524">
          <cell r="C524" t="str">
            <v>05040</v>
          </cell>
          <cell r="D524" t="str">
            <v>Anorí</v>
          </cell>
        </row>
        <row r="525">
          <cell r="C525" t="str">
            <v>05040</v>
          </cell>
          <cell r="D525" t="str">
            <v>Anorí</v>
          </cell>
        </row>
        <row r="526">
          <cell r="C526" t="str">
            <v>05040</v>
          </cell>
          <cell r="D526" t="str">
            <v>Anorí</v>
          </cell>
        </row>
        <row r="527">
          <cell r="C527" t="str">
            <v>05040</v>
          </cell>
          <cell r="D527" t="str">
            <v>Anorí</v>
          </cell>
        </row>
        <row r="528">
          <cell r="C528" t="str">
            <v>05040</v>
          </cell>
          <cell r="D528" t="str">
            <v>Anorí</v>
          </cell>
        </row>
        <row r="529">
          <cell r="C529" t="str">
            <v>05040</v>
          </cell>
          <cell r="D529" t="str">
            <v>Anorí</v>
          </cell>
        </row>
        <row r="530">
          <cell r="C530" t="str">
            <v>05040</v>
          </cell>
          <cell r="D530" t="str">
            <v>Anorí</v>
          </cell>
        </row>
        <row r="531">
          <cell r="C531" t="str">
            <v>05040</v>
          </cell>
          <cell r="D531" t="str">
            <v>Anorí</v>
          </cell>
        </row>
        <row r="532">
          <cell r="C532" t="str">
            <v>05040</v>
          </cell>
          <cell r="D532" t="str">
            <v>Anorí</v>
          </cell>
        </row>
        <row r="533">
          <cell r="C533" t="str">
            <v>05040</v>
          </cell>
          <cell r="D533" t="str">
            <v>Anorí</v>
          </cell>
        </row>
        <row r="534">
          <cell r="C534" t="str">
            <v>05040</v>
          </cell>
          <cell r="D534" t="str">
            <v>Anorí</v>
          </cell>
        </row>
        <row r="535">
          <cell r="C535" t="str">
            <v>05040</v>
          </cell>
          <cell r="D535" t="str">
            <v>Anorí</v>
          </cell>
        </row>
        <row r="536">
          <cell r="C536" t="str">
            <v>05040</v>
          </cell>
          <cell r="D536" t="str">
            <v>Anorí</v>
          </cell>
        </row>
        <row r="537">
          <cell r="C537" t="str">
            <v>05040</v>
          </cell>
          <cell r="D537" t="str">
            <v>Anorí</v>
          </cell>
        </row>
        <row r="538">
          <cell r="C538" t="str">
            <v>05040</v>
          </cell>
          <cell r="D538" t="str">
            <v>Anorí</v>
          </cell>
        </row>
        <row r="539">
          <cell r="C539" t="str">
            <v>05040</v>
          </cell>
          <cell r="D539" t="str">
            <v>Anorí</v>
          </cell>
        </row>
        <row r="540">
          <cell r="C540" t="str">
            <v>05040</v>
          </cell>
          <cell r="D540" t="str">
            <v>Anorí</v>
          </cell>
        </row>
        <row r="541">
          <cell r="C541" t="str">
            <v>05040</v>
          </cell>
          <cell r="D541" t="str">
            <v>Anorí</v>
          </cell>
        </row>
        <row r="542">
          <cell r="C542" t="str">
            <v>05040</v>
          </cell>
          <cell r="D542" t="str">
            <v>Anorí</v>
          </cell>
        </row>
        <row r="543">
          <cell r="C543" t="str">
            <v>05040</v>
          </cell>
          <cell r="D543" t="str">
            <v>Anorí</v>
          </cell>
        </row>
        <row r="544">
          <cell r="C544" t="str">
            <v>05040</v>
          </cell>
          <cell r="D544" t="str">
            <v>Anorí</v>
          </cell>
        </row>
        <row r="545">
          <cell r="C545" t="str">
            <v>05040</v>
          </cell>
          <cell r="D545" t="str">
            <v>Anorí</v>
          </cell>
        </row>
        <row r="546">
          <cell r="C546" t="str">
            <v>05040</v>
          </cell>
          <cell r="D546" t="str">
            <v>Anorí</v>
          </cell>
        </row>
        <row r="547">
          <cell r="C547" t="str">
            <v>05040</v>
          </cell>
          <cell r="D547" t="str">
            <v>Anorí</v>
          </cell>
        </row>
        <row r="548">
          <cell r="C548" t="str">
            <v>05040</v>
          </cell>
          <cell r="D548" t="str">
            <v>Anorí</v>
          </cell>
        </row>
        <row r="549">
          <cell r="C549" t="str">
            <v>05040</v>
          </cell>
          <cell r="D549" t="str">
            <v>Anorí</v>
          </cell>
        </row>
        <row r="550">
          <cell r="C550" t="str">
            <v>05040</v>
          </cell>
          <cell r="D550" t="str">
            <v>Anorí</v>
          </cell>
        </row>
        <row r="551">
          <cell r="C551" t="str">
            <v>05040</v>
          </cell>
          <cell r="D551" t="str">
            <v>Anorí</v>
          </cell>
        </row>
        <row r="552">
          <cell r="C552" t="str">
            <v>05040</v>
          </cell>
          <cell r="D552" t="str">
            <v>Anorí</v>
          </cell>
        </row>
        <row r="553">
          <cell r="C553" t="str">
            <v>05042</v>
          </cell>
          <cell r="D553" t="str">
            <v>Santafé de Antioquia</v>
          </cell>
        </row>
        <row r="554">
          <cell r="C554" t="str">
            <v>05042</v>
          </cell>
          <cell r="D554" t="str">
            <v>Santafé de Antioquia</v>
          </cell>
        </row>
        <row r="555">
          <cell r="C555" t="str">
            <v>05042</v>
          </cell>
          <cell r="D555" t="str">
            <v>Santafé de Antioquia</v>
          </cell>
        </row>
        <row r="556">
          <cell r="C556" t="str">
            <v>05042</v>
          </cell>
          <cell r="D556" t="str">
            <v>Santafé de Antioquia</v>
          </cell>
        </row>
        <row r="557">
          <cell r="C557" t="str">
            <v>05042</v>
          </cell>
          <cell r="D557" t="str">
            <v>Santafé de Antioquia</v>
          </cell>
        </row>
        <row r="558">
          <cell r="C558" t="str">
            <v>05042</v>
          </cell>
          <cell r="D558" t="str">
            <v>Santafé de Antioquia</v>
          </cell>
        </row>
        <row r="559">
          <cell r="C559" t="str">
            <v>05042</v>
          </cell>
          <cell r="D559" t="str">
            <v>Santafé de Antioquia</v>
          </cell>
        </row>
        <row r="560">
          <cell r="C560" t="str">
            <v>05042</v>
          </cell>
          <cell r="D560" t="str">
            <v>Santafé de Antioquia</v>
          </cell>
        </row>
        <row r="561">
          <cell r="C561" t="str">
            <v>05042</v>
          </cell>
          <cell r="D561" t="str">
            <v>Santafé de Antioquia</v>
          </cell>
        </row>
        <row r="562">
          <cell r="C562" t="str">
            <v>05042</v>
          </cell>
          <cell r="D562" t="str">
            <v>Santafé de Antioquia</v>
          </cell>
        </row>
        <row r="563">
          <cell r="C563" t="str">
            <v>05042</v>
          </cell>
          <cell r="D563" t="str">
            <v>Santafé de Antioquia</v>
          </cell>
        </row>
        <row r="564">
          <cell r="C564" t="str">
            <v>05042</v>
          </cell>
          <cell r="D564" t="str">
            <v>Santafé de Antioquia</v>
          </cell>
        </row>
        <row r="565">
          <cell r="C565" t="str">
            <v>05042</v>
          </cell>
          <cell r="D565" t="str">
            <v>Santafé de Antioquia</v>
          </cell>
        </row>
        <row r="566">
          <cell r="C566" t="str">
            <v>05042</v>
          </cell>
          <cell r="D566" t="str">
            <v>Santafé de Antioquia</v>
          </cell>
        </row>
        <row r="567">
          <cell r="C567" t="str">
            <v>05042</v>
          </cell>
          <cell r="D567" t="str">
            <v>Santafé de Antioquia</v>
          </cell>
        </row>
        <row r="568">
          <cell r="C568" t="str">
            <v>05042</v>
          </cell>
          <cell r="D568" t="str">
            <v>Santafé de Antioquia</v>
          </cell>
        </row>
        <row r="569">
          <cell r="C569" t="str">
            <v>05042</v>
          </cell>
          <cell r="D569" t="str">
            <v>Santafé de Antioquia</v>
          </cell>
        </row>
        <row r="570">
          <cell r="C570" t="str">
            <v>05042</v>
          </cell>
          <cell r="D570" t="str">
            <v>Santafé de Antioquia</v>
          </cell>
        </row>
        <row r="571">
          <cell r="C571" t="str">
            <v>05042</v>
          </cell>
          <cell r="D571" t="str">
            <v>Santafé de Antioquia</v>
          </cell>
        </row>
        <row r="572">
          <cell r="C572" t="str">
            <v>05042</v>
          </cell>
          <cell r="D572" t="str">
            <v>Santafé de Antioquia</v>
          </cell>
        </row>
        <row r="573">
          <cell r="C573" t="str">
            <v>05042</v>
          </cell>
          <cell r="D573" t="str">
            <v>Santafé de Antioquia</v>
          </cell>
        </row>
        <row r="574">
          <cell r="C574" t="str">
            <v>05042</v>
          </cell>
          <cell r="D574" t="str">
            <v>Santafé de Antioquia</v>
          </cell>
        </row>
        <row r="575">
          <cell r="C575" t="str">
            <v>05042</v>
          </cell>
          <cell r="D575" t="str">
            <v>Santafé de Antioquia</v>
          </cell>
        </row>
        <row r="576">
          <cell r="C576" t="str">
            <v>05042</v>
          </cell>
          <cell r="D576" t="str">
            <v>Santafé de Antioquia</v>
          </cell>
        </row>
        <row r="577">
          <cell r="C577" t="str">
            <v>05042</v>
          </cell>
          <cell r="D577" t="str">
            <v>Santafé de Antioquia</v>
          </cell>
        </row>
        <row r="578">
          <cell r="C578" t="str">
            <v>05042</v>
          </cell>
          <cell r="D578" t="str">
            <v>Santafé de Antioquia</v>
          </cell>
        </row>
        <row r="579">
          <cell r="C579" t="str">
            <v>05042</v>
          </cell>
          <cell r="D579" t="str">
            <v>Santafé de Antioquia</v>
          </cell>
        </row>
        <row r="580">
          <cell r="C580" t="str">
            <v>05042</v>
          </cell>
          <cell r="D580" t="str">
            <v>Santafé de Antioquia</v>
          </cell>
        </row>
        <row r="581">
          <cell r="C581" t="str">
            <v>05042</v>
          </cell>
          <cell r="D581" t="str">
            <v>Santafé de Antioquia</v>
          </cell>
        </row>
        <row r="582">
          <cell r="C582" t="str">
            <v>05042</v>
          </cell>
          <cell r="D582" t="str">
            <v>Santafé de Antioquia</v>
          </cell>
        </row>
        <row r="583">
          <cell r="C583" t="str">
            <v>05042</v>
          </cell>
          <cell r="D583" t="str">
            <v>Santafé de Antioquia</v>
          </cell>
        </row>
        <row r="584">
          <cell r="C584" t="str">
            <v>05042</v>
          </cell>
          <cell r="D584" t="str">
            <v>Santafé de Antioquia</v>
          </cell>
        </row>
        <row r="585">
          <cell r="C585" t="str">
            <v>05042</v>
          </cell>
          <cell r="D585" t="str">
            <v>Santafé de Antioquia</v>
          </cell>
        </row>
        <row r="586">
          <cell r="C586" t="str">
            <v>05042</v>
          </cell>
          <cell r="D586" t="str">
            <v>Santafé de Antioquia</v>
          </cell>
        </row>
        <row r="587">
          <cell r="C587" t="str">
            <v>05042</v>
          </cell>
          <cell r="D587" t="str">
            <v>Santafé de Antioquia</v>
          </cell>
        </row>
        <row r="588">
          <cell r="C588" t="str">
            <v>05042</v>
          </cell>
          <cell r="D588" t="str">
            <v>Santafé de Antioquia</v>
          </cell>
        </row>
        <row r="589">
          <cell r="C589" t="str">
            <v>05042</v>
          </cell>
          <cell r="D589" t="str">
            <v>Santafé de Antioquia</v>
          </cell>
        </row>
        <row r="590">
          <cell r="C590" t="str">
            <v>05042</v>
          </cell>
          <cell r="D590" t="str">
            <v>Santafé de Antioquia</v>
          </cell>
        </row>
        <row r="591">
          <cell r="C591" t="str">
            <v>05042</v>
          </cell>
          <cell r="D591" t="str">
            <v>Santafé de Antioquia</v>
          </cell>
        </row>
        <row r="592">
          <cell r="C592" t="str">
            <v>05042</v>
          </cell>
          <cell r="D592" t="str">
            <v>Santafé de Antioquia</v>
          </cell>
        </row>
        <row r="593">
          <cell r="C593" t="str">
            <v>05042</v>
          </cell>
          <cell r="D593" t="str">
            <v>Santafé de Antioquia</v>
          </cell>
        </row>
        <row r="594">
          <cell r="C594" t="str">
            <v>05042</v>
          </cell>
          <cell r="D594" t="str">
            <v>Santafé de Antioquia</v>
          </cell>
        </row>
        <row r="595">
          <cell r="C595" t="str">
            <v>05042</v>
          </cell>
          <cell r="D595" t="str">
            <v>Santafé de Antioquia</v>
          </cell>
        </row>
        <row r="596">
          <cell r="C596" t="str">
            <v>05042</v>
          </cell>
          <cell r="D596" t="str">
            <v>Santafé de Antioquia</v>
          </cell>
        </row>
        <row r="597">
          <cell r="C597" t="str">
            <v>05042</v>
          </cell>
          <cell r="D597" t="str">
            <v>Santafé de Antioquia</v>
          </cell>
        </row>
        <row r="598">
          <cell r="C598" t="str">
            <v>05042</v>
          </cell>
          <cell r="D598" t="str">
            <v>Santafé de Antioquia</v>
          </cell>
        </row>
        <row r="599">
          <cell r="C599" t="str">
            <v>05042</v>
          </cell>
          <cell r="D599" t="str">
            <v>Santafé de Antioquia</v>
          </cell>
        </row>
        <row r="600">
          <cell r="C600" t="str">
            <v>05042</v>
          </cell>
          <cell r="D600" t="str">
            <v>Santafé de Antioquia</v>
          </cell>
        </row>
        <row r="601">
          <cell r="C601" t="str">
            <v>05042</v>
          </cell>
          <cell r="D601" t="str">
            <v>Santafé de Antioquia</v>
          </cell>
        </row>
        <row r="602">
          <cell r="C602" t="str">
            <v>05042</v>
          </cell>
          <cell r="D602" t="str">
            <v>Santafé de Antioquia</v>
          </cell>
        </row>
        <row r="603">
          <cell r="C603" t="str">
            <v>05042</v>
          </cell>
          <cell r="D603" t="str">
            <v>Santafé de Antioquia</v>
          </cell>
        </row>
        <row r="604">
          <cell r="C604" t="str">
            <v>05042</v>
          </cell>
          <cell r="D604" t="str">
            <v>Santafé de Antioquia</v>
          </cell>
        </row>
        <row r="605">
          <cell r="C605" t="str">
            <v>05042</v>
          </cell>
          <cell r="D605" t="str">
            <v>Santafé de Antioquia</v>
          </cell>
        </row>
        <row r="606">
          <cell r="C606" t="str">
            <v>05042</v>
          </cell>
          <cell r="D606" t="str">
            <v>Santafé de Antioquia</v>
          </cell>
        </row>
        <row r="607">
          <cell r="C607" t="str">
            <v>05044</v>
          </cell>
          <cell r="D607" t="str">
            <v>Anzá</v>
          </cell>
        </row>
        <row r="608">
          <cell r="C608" t="str">
            <v>05044</v>
          </cell>
          <cell r="D608" t="str">
            <v>Anzá</v>
          </cell>
        </row>
        <row r="609">
          <cell r="C609" t="str">
            <v>05044</v>
          </cell>
          <cell r="D609" t="str">
            <v>Anzá</v>
          </cell>
        </row>
        <row r="610">
          <cell r="C610" t="str">
            <v>05044</v>
          </cell>
          <cell r="D610" t="str">
            <v>Anzá</v>
          </cell>
        </row>
        <row r="611">
          <cell r="C611" t="str">
            <v>05044</v>
          </cell>
          <cell r="D611" t="str">
            <v>Anzá</v>
          </cell>
        </row>
        <row r="612">
          <cell r="C612" t="str">
            <v>05044</v>
          </cell>
          <cell r="D612" t="str">
            <v>Anzá</v>
          </cell>
        </row>
        <row r="613">
          <cell r="C613" t="str">
            <v>05044</v>
          </cell>
          <cell r="D613" t="str">
            <v>Anzá</v>
          </cell>
        </row>
        <row r="614">
          <cell r="C614" t="str">
            <v>05044</v>
          </cell>
          <cell r="D614" t="str">
            <v>Anzá</v>
          </cell>
        </row>
        <row r="615">
          <cell r="C615" t="str">
            <v>05044</v>
          </cell>
          <cell r="D615" t="str">
            <v>Anzá</v>
          </cell>
        </row>
        <row r="616">
          <cell r="C616" t="str">
            <v>05044</v>
          </cell>
          <cell r="D616" t="str">
            <v>Anzá</v>
          </cell>
        </row>
        <row r="617">
          <cell r="C617" t="str">
            <v>05044</v>
          </cell>
          <cell r="D617" t="str">
            <v>Anzá</v>
          </cell>
        </row>
        <row r="618">
          <cell r="C618" t="str">
            <v>05044</v>
          </cell>
          <cell r="D618" t="str">
            <v>Anzá</v>
          </cell>
        </row>
        <row r="619">
          <cell r="C619" t="str">
            <v>05044</v>
          </cell>
          <cell r="D619" t="str">
            <v>Anzá</v>
          </cell>
        </row>
        <row r="620">
          <cell r="C620" t="str">
            <v>05044</v>
          </cell>
          <cell r="D620" t="str">
            <v>Anzá</v>
          </cell>
        </row>
        <row r="621">
          <cell r="C621" t="str">
            <v>05044</v>
          </cell>
          <cell r="D621" t="str">
            <v>Anzá</v>
          </cell>
        </row>
        <row r="622">
          <cell r="C622" t="str">
            <v>05044</v>
          </cell>
          <cell r="D622" t="str">
            <v>Anzá</v>
          </cell>
        </row>
        <row r="623">
          <cell r="C623" t="str">
            <v>05044</v>
          </cell>
          <cell r="D623" t="str">
            <v>Anzá</v>
          </cell>
        </row>
        <row r="624">
          <cell r="C624" t="str">
            <v>05044</v>
          </cell>
          <cell r="D624" t="str">
            <v>Anzá</v>
          </cell>
        </row>
        <row r="625">
          <cell r="C625" t="str">
            <v>05044</v>
          </cell>
          <cell r="D625" t="str">
            <v>Anzá</v>
          </cell>
        </row>
        <row r="626">
          <cell r="C626" t="str">
            <v>05044</v>
          </cell>
          <cell r="D626" t="str">
            <v>Anzá</v>
          </cell>
        </row>
        <row r="627">
          <cell r="C627" t="str">
            <v>05044</v>
          </cell>
          <cell r="D627" t="str">
            <v>Anzá</v>
          </cell>
        </row>
        <row r="628">
          <cell r="C628" t="str">
            <v>05044</v>
          </cell>
          <cell r="D628" t="str">
            <v>Anzá</v>
          </cell>
        </row>
        <row r="629">
          <cell r="C629" t="str">
            <v>05044</v>
          </cell>
          <cell r="D629" t="str">
            <v>Anzá</v>
          </cell>
        </row>
        <row r="630">
          <cell r="C630" t="str">
            <v>05044</v>
          </cell>
          <cell r="D630" t="str">
            <v>Anzá</v>
          </cell>
        </row>
        <row r="631">
          <cell r="C631" t="str">
            <v>05044</v>
          </cell>
          <cell r="D631" t="str">
            <v>Anzá</v>
          </cell>
        </row>
        <row r="632">
          <cell r="C632" t="str">
            <v>05044</v>
          </cell>
          <cell r="D632" t="str">
            <v>Anzá</v>
          </cell>
        </row>
        <row r="633">
          <cell r="C633" t="str">
            <v>05044</v>
          </cell>
          <cell r="D633" t="str">
            <v>Anzá</v>
          </cell>
        </row>
        <row r="634">
          <cell r="C634" t="str">
            <v>05044</v>
          </cell>
          <cell r="D634" t="str">
            <v>Anzá</v>
          </cell>
        </row>
        <row r="635">
          <cell r="C635" t="str">
            <v>05044</v>
          </cell>
          <cell r="D635" t="str">
            <v>Anzá</v>
          </cell>
        </row>
        <row r="636">
          <cell r="C636" t="str">
            <v>05044</v>
          </cell>
          <cell r="D636" t="str">
            <v>Anzá</v>
          </cell>
        </row>
        <row r="637">
          <cell r="C637" t="str">
            <v>05044</v>
          </cell>
          <cell r="D637" t="str">
            <v>Anzá</v>
          </cell>
        </row>
        <row r="638">
          <cell r="C638" t="str">
            <v>05044</v>
          </cell>
          <cell r="D638" t="str">
            <v>Anzá</v>
          </cell>
        </row>
        <row r="639">
          <cell r="C639" t="str">
            <v>05044</v>
          </cell>
          <cell r="D639" t="str">
            <v>Anzá</v>
          </cell>
        </row>
        <row r="640">
          <cell r="C640" t="str">
            <v>05044</v>
          </cell>
          <cell r="D640" t="str">
            <v>Anzá</v>
          </cell>
        </row>
        <row r="641">
          <cell r="C641" t="str">
            <v>05044</v>
          </cell>
          <cell r="D641" t="str">
            <v>Anzá</v>
          </cell>
        </row>
        <row r="642">
          <cell r="C642" t="str">
            <v>05044</v>
          </cell>
          <cell r="D642" t="str">
            <v>Anzá</v>
          </cell>
        </row>
        <row r="643">
          <cell r="C643" t="str">
            <v>05044</v>
          </cell>
          <cell r="D643" t="str">
            <v>Anzá</v>
          </cell>
        </row>
        <row r="644">
          <cell r="C644" t="str">
            <v>05044</v>
          </cell>
          <cell r="D644" t="str">
            <v>Anzá</v>
          </cell>
        </row>
        <row r="645">
          <cell r="C645" t="str">
            <v>05044</v>
          </cell>
          <cell r="D645" t="str">
            <v>Anzá</v>
          </cell>
        </row>
        <row r="646">
          <cell r="C646" t="str">
            <v>05044</v>
          </cell>
          <cell r="D646" t="str">
            <v>Anzá</v>
          </cell>
        </row>
        <row r="647">
          <cell r="C647" t="str">
            <v>05044</v>
          </cell>
          <cell r="D647" t="str">
            <v>Anzá</v>
          </cell>
        </row>
        <row r="648">
          <cell r="C648" t="str">
            <v>05044</v>
          </cell>
          <cell r="D648" t="str">
            <v>Anzá</v>
          </cell>
        </row>
        <row r="649">
          <cell r="C649" t="str">
            <v>05044</v>
          </cell>
          <cell r="D649" t="str">
            <v>Anzá</v>
          </cell>
        </row>
        <row r="650">
          <cell r="C650" t="str">
            <v>05044</v>
          </cell>
          <cell r="D650" t="str">
            <v>Anzá</v>
          </cell>
        </row>
        <row r="651">
          <cell r="C651" t="str">
            <v>05044</v>
          </cell>
          <cell r="D651" t="str">
            <v>Anzá</v>
          </cell>
        </row>
        <row r="652">
          <cell r="C652" t="str">
            <v>05044</v>
          </cell>
          <cell r="D652" t="str">
            <v>Anzá</v>
          </cell>
        </row>
        <row r="653">
          <cell r="C653" t="str">
            <v>05044</v>
          </cell>
          <cell r="D653" t="str">
            <v>Anzá</v>
          </cell>
        </row>
        <row r="654">
          <cell r="C654" t="str">
            <v>05044</v>
          </cell>
          <cell r="D654" t="str">
            <v>Anzá</v>
          </cell>
        </row>
        <row r="655">
          <cell r="C655" t="str">
            <v>05044</v>
          </cell>
          <cell r="D655" t="str">
            <v>Anzá</v>
          </cell>
        </row>
        <row r="656">
          <cell r="C656" t="str">
            <v>05044</v>
          </cell>
          <cell r="D656" t="str">
            <v>Anzá</v>
          </cell>
        </row>
        <row r="657">
          <cell r="C657" t="str">
            <v>05044</v>
          </cell>
          <cell r="D657" t="str">
            <v>Anzá</v>
          </cell>
        </row>
        <row r="658">
          <cell r="C658" t="str">
            <v>05044</v>
          </cell>
          <cell r="D658" t="str">
            <v>Anzá</v>
          </cell>
        </row>
        <row r="659">
          <cell r="C659" t="str">
            <v>05044</v>
          </cell>
          <cell r="D659" t="str">
            <v>Anzá</v>
          </cell>
        </row>
        <row r="660">
          <cell r="C660" t="str">
            <v>05044</v>
          </cell>
          <cell r="D660" t="str">
            <v>Anzá</v>
          </cell>
        </row>
        <row r="661">
          <cell r="C661" t="str">
            <v>05045</v>
          </cell>
          <cell r="D661" t="str">
            <v>Apartadó</v>
          </cell>
        </row>
        <row r="662">
          <cell r="C662" t="str">
            <v>05045</v>
          </cell>
          <cell r="D662" t="str">
            <v>Apartadó</v>
          </cell>
        </row>
        <row r="663">
          <cell r="C663" t="str">
            <v>05045</v>
          </cell>
          <cell r="D663" t="str">
            <v>Apartadó</v>
          </cell>
        </row>
        <row r="664">
          <cell r="C664" t="str">
            <v>05045</v>
          </cell>
          <cell r="D664" t="str">
            <v>Apartadó</v>
          </cell>
        </row>
        <row r="665">
          <cell r="C665" t="str">
            <v>05045</v>
          </cell>
          <cell r="D665" t="str">
            <v>Apartadó</v>
          </cell>
        </row>
        <row r="666">
          <cell r="C666" t="str">
            <v>05045</v>
          </cell>
          <cell r="D666" t="str">
            <v>Apartadó</v>
          </cell>
        </row>
        <row r="667">
          <cell r="C667" t="str">
            <v>05045</v>
          </cell>
          <cell r="D667" t="str">
            <v>Apartadó</v>
          </cell>
        </row>
        <row r="668">
          <cell r="C668" t="str">
            <v>05045</v>
          </cell>
          <cell r="D668" t="str">
            <v>Apartadó</v>
          </cell>
        </row>
        <row r="669">
          <cell r="C669" t="str">
            <v>05045</v>
          </cell>
          <cell r="D669" t="str">
            <v>Apartadó</v>
          </cell>
        </row>
        <row r="670">
          <cell r="C670" t="str">
            <v>05045</v>
          </cell>
          <cell r="D670" t="str">
            <v>Apartadó</v>
          </cell>
        </row>
        <row r="671">
          <cell r="C671" t="str">
            <v>05045</v>
          </cell>
          <cell r="D671" t="str">
            <v>Apartadó</v>
          </cell>
        </row>
        <row r="672">
          <cell r="C672" t="str">
            <v>05045</v>
          </cell>
          <cell r="D672" t="str">
            <v>Apartadó</v>
          </cell>
        </row>
        <row r="673">
          <cell r="C673" t="str">
            <v>05045</v>
          </cell>
          <cell r="D673" t="str">
            <v>Apartadó</v>
          </cell>
        </row>
        <row r="674">
          <cell r="C674" t="str">
            <v>05045</v>
          </cell>
          <cell r="D674" t="str">
            <v>Apartadó</v>
          </cell>
        </row>
        <row r="675">
          <cell r="C675" t="str">
            <v>05045</v>
          </cell>
          <cell r="D675" t="str">
            <v>Apartadó</v>
          </cell>
        </row>
        <row r="676">
          <cell r="C676" t="str">
            <v>05045</v>
          </cell>
          <cell r="D676" t="str">
            <v>Apartadó</v>
          </cell>
        </row>
        <row r="677">
          <cell r="C677" t="str">
            <v>05045</v>
          </cell>
          <cell r="D677" t="str">
            <v>Apartadó</v>
          </cell>
        </row>
        <row r="678">
          <cell r="C678" t="str">
            <v>05045</v>
          </cell>
          <cell r="D678" t="str">
            <v>Apartadó</v>
          </cell>
        </row>
        <row r="679">
          <cell r="C679" t="str">
            <v>05045</v>
          </cell>
          <cell r="D679" t="str">
            <v>Apartadó</v>
          </cell>
        </row>
        <row r="680">
          <cell r="C680" t="str">
            <v>05045</v>
          </cell>
          <cell r="D680" t="str">
            <v>Apartadó</v>
          </cell>
        </row>
        <row r="681">
          <cell r="C681" t="str">
            <v>05045</v>
          </cell>
          <cell r="D681" t="str">
            <v>Apartadó</v>
          </cell>
        </row>
        <row r="682">
          <cell r="C682" t="str">
            <v>05045</v>
          </cell>
          <cell r="D682" t="str">
            <v>Apartadó</v>
          </cell>
        </row>
        <row r="683">
          <cell r="C683" t="str">
            <v>05045</v>
          </cell>
          <cell r="D683" t="str">
            <v>Apartadó</v>
          </cell>
        </row>
        <row r="684">
          <cell r="C684" t="str">
            <v>05045</v>
          </cell>
          <cell r="D684" t="str">
            <v>Apartadó</v>
          </cell>
        </row>
        <row r="685">
          <cell r="C685" t="str">
            <v>05045</v>
          </cell>
          <cell r="D685" t="str">
            <v>Apartadó</v>
          </cell>
        </row>
        <row r="686">
          <cell r="C686" t="str">
            <v>05045</v>
          </cell>
          <cell r="D686" t="str">
            <v>Apartadó</v>
          </cell>
        </row>
        <row r="687">
          <cell r="C687" t="str">
            <v>05045</v>
          </cell>
          <cell r="D687" t="str">
            <v>Apartadó</v>
          </cell>
        </row>
        <row r="688">
          <cell r="C688" t="str">
            <v>05045</v>
          </cell>
          <cell r="D688" t="str">
            <v>Apartadó</v>
          </cell>
        </row>
        <row r="689">
          <cell r="C689" t="str">
            <v>05045</v>
          </cell>
          <cell r="D689" t="str">
            <v>Apartadó</v>
          </cell>
        </row>
        <row r="690">
          <cell r="C690" t="str">
            <v>05045</v>
          </cell>
          <cell r="D690" t="str">
            <v>Apartadó</v>
          </cell>
        </row>
        <row r="691">
          <cell r="C691" t="str">
            <v>05045</v>
          </cell>
          <cell r="D691" t="str">
            <v>Apartadó</v>
          </cell>
        </row>
        <row r="692">
          <cell r="C692" t="str">
            <v>05045</v>
          </cell>
          <cell r="D692" t="str">
            <v>Apartadó</v>
          </cell>
        </row>
        <row r="693">
          <cell r="C693" t="str">
            <v>05045</v>
          </cell>
          <cell r="D693" t="str">
            <v>Apartadó</v>
          </cell>
        </row>
        <row r="694">
          <cell r="C694" t="str">
            <v>05045</v>
          </cell>
          <cell r="D694" t="str">
            <v>Apartadó</v>
          </cell>
        </row>
        <row r="695">
          <cell r="C695" t="str">
            <v>05045</v>
          </cell>
          <cell r="D695" t="str">
            <v>Apartadó</v>
          </cell>
        </row>
        <row r="696">
          <cell r="C696" t="str">
            <v>05045</v>
          </cell>
          <cell r="D696" t="str">
            <v>Apartadó</v>
          </cell>
        </row>
        <row r="697">
          <cell r="C697" t="str">
            <v>05045</v>
          </cell>
          <cell r="D697" t="str">
            <v>Apartadó</v>
          </cell>
        </row>
        <row r="698">
          <cell r="C698" t="str">
            <v>05045</v>
          </cell>
          <cell r="D698" t="str">
            <v>Apartadó</v>
          </cell>
        </row>
        <row r="699">
          <cell r="C699" t="str">
            <v>05045</v>
          </cell>
          <cell r="D699" t="str">
            <v>Apartadó</v>
          </cell>
        </row>
        <row r="700">
          <cell r="C700" t="str">
            <v>05045</v>
          </cell>
          <cell r="D700" t="str">
            <v>Apartadó</v>
          </cell>
        </row>
        <row r="701">
          <cell r="C701" t="str">
            <v>05045</v>
          </cell>
          <cell r="D701" t="str">
            <v>Apartadó</v>
          </cell>
        </row>
        <row r="702">
          <cell r="C702" t="str">
            <v>05045</v>
          </cell>
          <cell r="D702" t="str">
            <v>Apartadó</v>
          </cell>
        </row>
        <row r="703">
          <cell r="C703" t="str">
            <v>05045</v>
          </cell>
          <cell r="D703" t="str">
            <v>Apartadó</v>
          </cell>
        </row>
        <row r="704">
          <cell r="C704" t="str">
            <v>05045</v>
          </cell>
          <cell r="D704" t="str">
            <v>Apartadó</v>
          </cell>
        </row>
        <row r="705">
          <cell r="C705" t="str">
            <v>05045</v>
          </cell>
          <cell r="D705" t="str">
            <v>Apartadó</v>
          </cell>
        </row>
        <row r="706">
          <cell r="C706" t="str">
            <v>05045</v>
          </cell>
          <cell r="D706" t="str">
            <v>Apartadó</v>
          </cell>
        </row>
        <row r="707">
          <cell r="C707" t="str">
            <v>05045</v>
          </cell>
          <cell r="D707" t="str">
            <v>Apartadó</v>
          </cell>
        </row>
        <row r="708">
          <cell r="C708" t="str">
            <v>05045</v>
          </cell>
          <cell r="D708" t="str">
            <v>Apartadó</v>
          </cell>
        </row>
        <row r="709">
          <cell r="C709" t="str">
            <v>05045</v>
          </cell>
          <cell r="D709" t="str">
            <v>Apartadó</v>
          </cell>
        </row>
        <row r="710">
          <cell r="C710" t="str">
            <v>05045</v>
          </cell>
          <cell r="D710" t="str">
            <v>Apartadó</v>
          </cell>
        </row>
        <row r="711">
          <cell r="C711" t="str">
            <v>05045</v>
          </cell>
          <cell r="D711" t="str">
            <v>Apartadó</v>
          </cell>
        </row>
        <row r="712">
          <cell r="C712" t="str">
            <v>05045</v>
          </cell>
          <cell r="D712" t="str">
            <v>Apartadó</v>
          </cell>
        </row>
        <row r="713">
          <cell r="C713" t="str">
            <v>05045</v>
          </cell>
          <cell r="D713" t="str">
            <v>Apartadó</v>
          </cell>
        </row>
        <row r="714">
          <cell r="C714" t="str">
            <v>05045</v>
          </cell>
          <cell r="D714" t="str">
            <v>Apartadó</v>
          </cell>
        </row>
        <row r="715">
          <cell r="C715" t="str">
            <v>05051</v>
          </cell>
          <cell r="D715" t="str">
            <v>Arboletes</v>
          </cell>
        </row>
        <row r="716">
          <cell r="C716" t="str">
            <v>05051</v>
          </cell>
          <cell r="D716" t="str">
            <v>Arboletes</v>
          </cell>
        </row>
        <row r="717">
          <cell r="C717" t="str">
            <v>05051</v>
          </cell>
          <cell r="D717" t="str">
            <v>Arboletes</v>
          </cell>
        </row>
        <row r="718">
          <cell r="C718" t="str">
            <v>05051</v>
          </cell>
          <cell r="D718" t="str">
            <v>Arboletes</v>
          </cell>
        </row>
        <row r="719">
          <cell r="C719" t="str">
            <v>05051</v>
          </cell>
          <cell r="D719" t="str">
            <v>Arboletes</v>
          </cell>
        </row>
        <row r="720">
          <cell r="C720" t="str">
            <v>05051</v>
          </cell>
          <cell r="D720" t="str">
            <v>Arboletes</v>
          </cell>
        </row>
        <row r="721">
          <cell r="C721" t="str">
            <v>05051</v>
          </cell>
          <cell r="D721" t="str">
            <v>Arboletes</v>
          </cell>
        </row>
        <row r="722">
          <cell r="C722" t="str">
            <v>05051</v>
          </cell>
          <cell r="D722" t="str">
            <v>Arboletes</v>
          </cell>
        </row>
        <row r="723">
          <cell r="C723" t="str">
            <v>05051</v>
          </cell>
          <cell r="D723" t="str">
            <v>Arboletes</v>
          </cell>
        </row>
        <row r="724">
          <cell r="C724" t="str">
            <v>05051</v>
          </cell>
          <cell r="D724" t="str">
            <v>Arboletes</v>
          </cell>
        </row>
        <row r="725">
          <cell r="C725" t="str">
            <v>05051</v>
          </cell>
          <cell r="D725" t="str">
            <v>Arboletes</v>
          </cell>
        </row>
        <row r="726">
          <cell r="C726" t="str">
            <v>05051</v>
          </cell>
          <cell r="D726" t="str">
            <v>Arboletes</v>
          </cell>
        </row>
        <row r="727">
          <cell r="C727" t="str">
            <v>05051</v>
          </cell>
          <cell r="D727" t="str">
            <v>Arboletes</v>
          </cell>
        </row>
        <row r="728">
          <cell r="C728" t="str">
            <v>05051</v>
          </cell>
          <cell r="D728" t="str">
            <v>Arboletes</v>
          </cell>
        </row>
        <row r="729">
          <cell r="C729" t="str">
            <v>05051</v>
          </cell>
          <cell r="D729" t="str">
            <v>Arboletes</v>
          </cell>
        </row>
        <row r="730">
          <cell r="C730" t="str">
            <v>05051</v>
          </cell>
          <cell r="D730" t="str">
            <v>Arboletes</v>
          </cell>
        </row>
        <row r="731">
          <cell r="C731" t="str">
            <v>05051</v>
          </cell>
          <cell r="D731" t="str">
            <v>Arboletes</v>
          </cell>
        </row>
        <row r="732">
          <cell r="C732" t="str">
            <v>05051</v>
          </cell>
          <cell r="D732" t="str">
            <v>Arboletes</v>
          </cell>
        </row>
        <row r="733">
          <cell r="C733" t="str">
            <v>05051</v>
          </cell>
          <cell r="D733" t="str">
            <v>Arboletes</v>
          </cell>
        </row>
        <row r="734">
          <cell r="C734" t="str">
            <v>05051</v>
          </cell>
          <cell r="D734" t="str">
            <v>Arboletes</v>
          </cell>
        </row>
        <row r="735">
          <cell r="C735" t="str">
            <v>05051</v>
          </cell>
          <cell r="D735" t="str">
            <v>Arboletes</v>
          </cell>
        </row>
        <row r="736">
          <cell r="C736" t="str">
            <v>05051</v>
          </cell>
          <cell r="D736" t="str">
            <v>Arboletes</v>
          </cell>
        </row>
        <row r="737">
          <cell r="C737" t="str">
            <v>05051</v>
          </cell>
          <cell r="D737" t="str">
            <v>Arboletes</v>
          </cell>
        </row>
        <row r="738">
          <cell r="C738" t="str">
            <v>05051</v>
          </cell>
          <cell r="D738" t="str">
            <v>Arboletes</v>
          </cell>
        </row>
        <row r="739">
          <cell r="C739" t="str">
            <v>05051</v>
          </cell>
          <cell r="D739" t="str">
            <v>Arboletes</v>
          </cell>
        </row>
        <row r="740">
          <cell r="C740" t="str">
            <v>05051</v>
          </cell>
          <cell r="D740" t="str">
            <v>Arboletes</v>
          </cell>
        </row>
        <row r="741">
          <cell r="C741" t="str">
            <v>05051</v>
          </cell>
          <cell r="D741" t="str">
            <v>Arboletes</v>
          </cell>
        </row>
        <row r="742">
          <cell r="C742" t="str">
            <v>05051</v>
          </cell>
          <cell r="D742" t="str">
            <v>Arboletes</v>
          </cell>
        </row>
        <row r="743">
          <cell r="C743" t="str">
            <v>05051</v>
          </cell>
          <cell r="D743" t="str">
            <v>Arboletes</v>
          </cell>
        </row>
        <row r="744">
          <cell r="C744" t="str">
            <v>05051</v>
          </cell>
          <cell r="D744" t="str">
            <v>Arboletes</v>
          </cell>
        </row>
        <row r="745">
          <cell r="C745" t="str">
            <v>05051</v>
          </cell>
          <cell r="D745" t="str">
            <v>Arboletes</v>
          </cell>
        </row>
        <row r="746">
          <cell r="C746" t="str">
            <v>05051</v>
          </cell>
          <cell r="D746" t="str">
            <v>Arboletes</v>
          </cell>
        </row>
        <row r="747">
          <cell r="C747" t="str">
            <v>05051</v>
          </cell>
          <cell r="D747" t="str">
            <v>Arboletes</v>
          </cell>
        </row>
        <row r="748">
          <cell r="C748" t="str">
            <v>05051</v>
          </cell>
          <cell r="D748" t="str">
            <v>Arboletes</v>
          </cell>
        </row>
        <row r="749">
          <cell r="C749" t="str">
            <v>05051</v>
          </cell>
          <cell r="D749" t="str">
            <v>Arboletes</v>
          </cell>
        </row>
        <row r="750">
          <cell r="C750" t="str">
            <v>05051</v>
          </cell>
          <cell r="D750" t="str">
            <v>Arboletes</v>
          </cell>
        </row>
        <row r="751">
          <cell r="C751" t="str">
            <v>05051</v>
          </cell>
          <cell r="D751" t="str">
            <v>Arboletes</v>
          </cell>
        </row>
        <row r="752">
          <cell r="C752" t="str">
            <v>05051</v>
          </cell>
          <cell r="D752" t="str">
            <v>Arboletes</v>
          </cell>
        </row>
        <row r="753">
          <cell r="C753" t="str">
            <v>05051</v>
          </cell>
          <cell r="D753" t="str">
            <v>Arboletes</v>
          </cell>
        </row>
        <row r="754">
          <cell r="C754" t="str">
            <v>05051</v>
          </cell>
          <cell r="D754" t="str">
            <v>Arboletes</v>
          </cell>
        </row>
        <row r="755">
          <cell r="C755" t="str">
            <v>05051</v>
          </cell>
          <cell r="D755" t="str">
            <v>Arboletes</v>
          </cell>
        </row>
        <row r="756">
          <cell r="C756" t="str">
            <v>05051</v>
          </cell>
          <cell r="D756" t="str">
            <v>Arboletes</v>
          </cell>
        </row>
        <row r="757">
          <cell r="C757" t="str">
            <v>05051</v>
          </cell>
          <cell r="D757" t="str">
            <v>Arboletes</v>
          </cell>
        </row>
        <row r="758">
          <cell r="C758" t="str">
            <v>05051</v>
          </cell>
          <cell r="D758" t="str">
            <v>Arboletes</v>
          </cell>
        </row>
        <row r="759">
          <cell r="C759" t="str">
            <v>05051</v>
          </cell>
          <cell r="D759" t="str">
            <v>Arboletes</v>
          </cell>
        </row>
        <row r="760">
          <cell r="C760" t="str">
            <v>05051</v>
          </cell>
          <cell r="D760" t="str">
            <v>Arboletes</v>
          </cell>
        </row>
        <row r="761">
          <cell r="C761" t="str">
            <v>05051</v>
          </cell>
          <cell r="D761" t="str">
            <v>Arboletes</v>
          </cell>
        </row>
        <row r="762">
          <cell r="C762" t="str">
            <v>05051</v>
          </cell>
          <cell r="D762" t="str">
            <v>Arboletes</v>
          </cell>
        </row>
        <row r="763">
          <cell r="C763" t="str">
            <v>05051</v>
          </cell>
          <cell r="D763" t="str">
            <v>Arboletes</v>
          </cell>
        </row>
        <row r="764">
          <cell r="C764" t="str">
            <v>05051</v>
          </cell>
          <cell r="D764" t="str">
            <v>Arboletes</v>
          </cell>
        </row>
        <row r="765">
          <cell r="C765" t="str">
            <v>05051</v>
          </cell>
          <cell r="D765" t="str">
            <v>Arboletes</v>
          </cell>
        </row>
        <row r="766">
          <cell r="C766" t="str">
            <v>05051</v>
          </cell>
          <cell r="D766" t="str">
            <v>Arboletes</v>
          </cell>
        </row>
        <row r="767">
          <cell r="C767" t="str">
            <v>05051</v>
          </cell>
          <cell r="D767" t="str">
            <v>Arboletes</v>
          </cell>
        </row>
        <row r="768">
          <cell r="C768" t="str">
            <v>05051</v>
          </cell>
          <cell r="D768" t="str">
            <v>Arboletes</v>
          </cell>
        </row>
        <row r="769">
          <cell r="C769" t="str">
            <v>05055</v>
          </cell>
          <cell r="D769" t="str">
            <v>Argelia</v>
          </cell>
        </row>
        <row r="770">
          <cell r="C770" t="str">
            <v>05055</v>
          </cell>
          <cell r="D770" t="str">
            <v>Argelia</v>
          </cell>
        </row>
        <row r="771">
          <cell r="C771" t="str">
            <v>05055</v>
          </cell>
          <cell r="D771" t="str">
            <v>Argelia</v>
          </cell>
        </row>
        <row r="772">
          <cell r="C772" t="str">
            <v>05055</v>
          </cell>
          <cell r="D772" t="str">
            <v>Argelia</v>
          </cell>
        </row>
        <row r="773">
          <cell r="C773" t="str">
            <v>05055</v>
          </cell>
          <cell r="D773" t="str">
            <v>Argelia</v>
          </cell>
        </row>
        <row r="774">
          <cell r="C774" t="str">
            <v>05055</v>
          </cell>
          <cell r="D774" t="str">
            <v>Argelia</v>
          </cell>
        </row>
        <row r="775">
          <cell r="C775" t="str">
            <v>05055</v>
          </cell>
          <cell r="D775" t="str">
            <v>Argelia</v>
          </cell>
        </row>
        <row r="776">
          <cell r="C776" t="str">
            <v>05055</v>
          </cell>
          <cell r="D776" t="str">
            <v>Argelia</v>
          </cell>
        </row>
        <row r="777">
          <cell r="C777" t="str">
            <v>05055</v>
          </cell>
          <cell r="D777" t="str">
            <v>Argelia</v>
          </cell>
        </row>
        <row r="778">
          <cell r="C778" t="str">
            <v>05055</v>
          </cell>
          <cell r="D778" t="str">
            <v>Argelia</v>
          </cell>
        </row>
        <row r="779">
          <cell r="C779" t="str">
            <v>05055</v>
          </cell>
          <cell r="D779" t="str">
            <v>Argelia</v>
          </cell>
        </row>
        <row r="780">
          <cell r="C780" t="str">
            <v>05055</v>
          </cell>
          <cell r="D780" t="str">
            <v>Argelia</v>
          </cell>
        </row>
        <row r="781">
          <cell r="C781" t="str">
            <v>05055</v>
          </cell>
          <cell r="D781" t="str">
            <v>Argelia</v>
          </cell>
        </row>
        <row r="782">
          <cell r="C782" t="str">
            <v>05055</v>
          </cell>
          <cell r="D782" t="str">
            <v>Argelia</v>
          </cell>
        </row>
        <row r="783">
          <cell r="C783" t="str">
            <v>05055</v>
          </cell>
          <cell r="D783" t="str">
            <v>Argelia</v>
          </cell>
        </row>
        <row r="784">
          <cell r="C784" t="str">
            <v>05055</v>
          </cell>
          <cell r="D784" t="str">
            <v>Argelia</v>
          </cell>
        </row>
        <row r="785">
          <cell r="C785" t="str">
            <v>05055</v>
          </cell>
          <cell r="D785" t="str">
            <v>Argelia</v>
          </cell>
        </row>
        <row r="786">
          <cell r="C786" t="str">
            <v>05055</v>
          </cell>
          <cell r="D786" t="str">
            <v>Argelia</v>
          </cell>
        </row>
        <row r="787">
          <cell r="C787" t="str">
            <v>05055</v>
          </cell>
          <cell r="D787" t="str">
            <v>Argelia</v>
          </cell>
        </row>
        <row r="788">
          <cell r="C788" t="str">
            <v>05055</v>
          </cell>
          <cell r="D788" t="str">
            <v>Argelia</v>
          </cell>
        </row>
        <row r="789">
          <cell r="C789" t="str">
            <v>05055</v>
          </cell>
          <cell r="D789" t="str">
            <v>Argelia</v>
          </cell>
        </row>
        <row r="790">
          <cell r="C790" t="str">
            <v>05055</v>
          </cell>
          <cell r="D790" t="str">
            <v>Argelia</v>
          </cell>
        </row>
        <row r="791">
          <cell r="C791" t="str">
            <v>05055</v>
          </cell>
          <cell r="D791" t="str">
            <v>Argelia</v>
          </cell>
        </row>
        <row r="792">
          <cell r="C792" t="str">
            <v>05055</v>
          </cell>
          <cell r="D792" t="str">
            <v>Argelia</v>
          </cell>
        </row>
        <row r="793">
          <cell r="C793" t="str">
            <v>05055</v>
          </cell>
          <cell r="D793" t="str">
            <v>Argelia</v>
          </cell>
        </row>
        <row r="794">
          <cell r="C794" t="str">
            <v>05055</v>
          </cell>
          <cell r="D794" t="str">
            <v>Argelia</v>
          </cell>
        </row>
        <row r="795">
          <cell r="C795" t="str">
            <v>05055</v>
          </cell>
          <cell r="D795" t="str">
            <v>Argelia</v>
          </cell>
        </row>
        <row r="796">
          <cell r="C796" t="str">
            <v>05055</v>
          </cell>
          <cell r="D796" t="str">
            <v>Argelia</v>
          </cell>
        </row>
        <row r="797">
          <cell r="C797" t="str">
            <v>05055</v>
          </cell>
          <cell r="D797" t="str">
            <v>Argelia</v>
          </cell>
        </row>
        <row r="798">
          <cell r="C798" t="str">
            <v>05055</v>
          </cell>
          <cell r="D798" t="str">
            <v>Argelia</v>
          </cell>
        </row>
        <row r="799">
          <cell r="C799" t="str">
            <v>05055</v>
          </cell>
          <cell r="D799" t="str">
            <v>Argelia</v>
          </cell>
        </row>
        <row r="800">
          <cell r="C800" t="str">
            <v>05055</v>
          </cell>
          <cell r="D800" t="str">
            <v>Argelia</v>
          </cell>
        </row>
        <row r="801">
          <cell r="C801" t="str">
            <v>05055</v>
          </cell>
          <cell r="D801" t="str">
            <v>Argelia</v>
          </cell>
        </row>
        <row r="802">
          <cell r="C802" t="str">
            <v>05055</v>
          </cell>
          <cell r="D802" t="str">
            <v>Argelia</v>
          </cell>
        </row>
        <row r="803">
          <cell r="C803" t="str">
            <v>05055</v>
          </cell>
          <cell r="D803" t="str">
            <v>Argelia</v>
          </cell>
        </row>
        <row r="804">
          <cell r="C804" t="str">
            <v>05055</v>
          </cell>
          <cell r="D804" t="str">
            <v>Argelia</v>
          </cell>
        </row>
        <row r="805">
          <cell r="C805" t="str">
            <v>05055</v>
          </cell>
          <cell r="D805" t="str">
            <v>Argelia</v>
          </cell>
        </row>
        <row r="806">
          <cell r="C806" t="str">
            <v>05055</v>
          </cell>
          <cell r="D806" t="str">
            <v>Argelia</v>
          </cell>
        </row>
        <row r="807">
          <cell r="C807" t="str">
            <v>05055</v>
          </cell>
          <cell r="D807" t="str">
            <v>Argelia</v>
          </cell>
        </row>
        <row r="808">
          <cell r="C808" t="str">
            <v>05055</v>
          </cell>
          <cell r="D808" t="str">
            <v>Argelia</v>
          </cell>
        </row>
        <row r="809">
          <cell r="C809" t="str">
            <v>05055</v>
          </cell>
          <cell r="D809" t="str">
            <v>Argelia</v>
          </cell>
        </row>
        <row r="810">
          <cell r="C810" t="str">
            <v>05055</v>
          </cell>
          <cell r="D810" t="str">
            <v>Argelia</v>
          </cell>
        </row>
        <row r="811">
          <cell r="C811" t="str">
            <v>05055</v>
          </cell>
          <cell r="D811" t="str">
            <v>Argelia</v>
          </cell>
        </row>
        <row r="812">
          <cell r="C812" t="str">
            <v>05055</v>
          </cell>
          <cell r="D812" t="str">
            <v>Argelia</v>
          </cell>
        </row>
        <row r="813">
          <cell r="C813" t="str">
            <v>05055</v>
          </cell>
          <cell r="D813" t="str">
            <v>Argelia</v>
          </cell>
        </row>
        <row r="814">
          <cell r="C814" t="str">
            <v>05055</v>
          </cell>
          <cell r="D814" t="str">
            <v>Argelia</v>
          </cell>
        </row>
        <row r="815">
          <cell r="C815" t="str">
            <v>05055</v>
          </cell>
          <cell r="D815" t="str">
            <v>Argelia</v>
          </cell>
        </row>
        <row r="816">
          <cell r="C816" t="str">
            <v>05055</v>
          </cell>
          <cell r="D816" t="str">
            <v>Argelia</v>
          </cell>
        </row>
        <row r="817">
          <cell r="C817" t="str">
            <v>05055</v>
          </cell>
          <cell r="D817" t="str">
            <v>Argelia</v>
          </cell>
        </row>
        <row r="818">
          <cell r="C818" t="str">
            <v>05055</v>
          </cell>
          <cell r="D818" t="str">
            <v>Argelia</v>
          </cell>
        </row>
        <row r="819">
          <cell r="C819" t="str">
            <v>05055</v>
          </cell>
          <cell r="D819" t="str">
            <v>Argelia</v>
          </cell>
        </row>
        <row r="820">
          <cell r="C820" t="str">
            <v>05055</v>
          </cell>
          <cell r="D820" t="str">
            <v>Argelia</v>
          </cell>
        </row>
        <row r="821">
          <cell r="C821" t="str">
            <v>05055</v>
          </cell>
          <cell r="D821" t="str">
            <v>Argelia</v>
          </cell>
        </row>
        <row r="822">
          <cell r="C822" t="str">
            <v>05055</v>
          </cell>
          <cell r="D822" t="str">
            <v>Argelia</v>
          </cell>
        </row>
        <row r="823">
          <cell r="C823" t="str">
            <v>05059</v>
          </cell>
          <cell r="D823" t="str">
            <v>Armenia</v>
          </cell>
        </row>
        <row r="824">
          <cell r="C824" t="str">
            <v>05059</v>
          </cell>
          <cell r="D824" t="str">
            <v>Armenia</v>
          </cell>
        </row>
        <row r="825">
          <cell r="C825" t="str">
            <v>05059</v>
          </cell>
          <cell r="D825" t="str">
            <v>Armenia</v>
          </cell>
        </row>
        <row r="826">
          <cell r="C826" t="str">
            <v>05059</v>
          </cell>
          <cell r="D826" t="str">
            <v>Armenia</v>
          </cell>
        </row>
        <row r="827">
          <cell r="C827" t="str">
            <v>05059</v>
          </cell>
          <cell r="D827" t="str">
            <v>Armenia</v>
          </cell>
        </row>
        <row r="828">
          <cell r="C828" t="str">
            <v>05059</v>
          </cell>
          <cell r="D828" t="str">
            <v>Armenia</v>
          </cell>
        </row>
        <row r="829">
          <cell r="C829" t="str">
            <v>05059</v>
          </cell>
          <cell r="D829" t="str">
            <v>Armenia</v>
          </cell>
        </row>
        <row r="830">
          <cell r="C830" t="str">
            <v>05059</v>
          </cell>
          <cell r="D830" t="str">
            <v>Armenia</v>
          </cell>
        </row>
        <row r="831">
          <cell r="C831" t="str">
            <v>05059</v>
          </cell>
          <cell r="D831" t="str">
            <v>Armenia</v>
          </cell>
        </row>
        <row r="832">
          <cell r="C832" t="str">
            <v>05059</v>
          </cell>
          <cell r="D832" t="str">
            <v>Armenia</v>
          </cell>
        </row>
        <row r="833">
          <cell r="C833" t="str">
            <v>05059</v>
          </cell>
          <cell r="D833" t="str">
            <v>Armenia</v>
          </cell>
        </row>
        <row r="834">
          <cell r="C834" t="str">
            <v>05059</v>
          </cell>
          <cell r="D834" t="str">
            <v>Armenia</v>
          </cell>
        </row>
        <row r="835">
          <cell r="C835" t="str">
            <v>05059</v>
          </cell>
          <cell r="D835" t="str">
            <v>Armenia</v>
          </cell>
        </row>
        <row r="836">
          <cell r="C836" t="str">
            <v>05059</v>
          </cell>
          <cell r="D836" t="str">
            <v>Armenia</v>
          </cell>
        </row>
        <row r="837">
          <cell r="C837" t="str">
            <v>05059</v>
          </cell>
          <cell r="D837" t="str">
            <v>Armenia</v>
          </cell>
        </row>
        <row r="838">
          <cell r="C838" t="str">
            <v>05059</v>
          </cell>
          <cell r="D838" t="str">
            <v>Armenia</v>
          </cell>
        </row>
        <row r="839">
          <cell r="C839" t="str">
            <v>05059</v>
          </cell>
          <cell r="D839" t="str">
            <v>Armenia</v>
          </cell>
        </row>
        <row r="840">
          <cell r="C840" t="str">
            <v>05059</v>
          </cell>
          <cell r="D840" t="str">
            <v>Armenia</v>
          </cell>
        </row>
        <row r="841">
          <cell r="C841" t="str">
            <v>05059</v>
          </cell>
          <cell r="D841" t="str">
            <v>Armenia</v>
          </cell>
        </row>
        <row r="842">
          <cell r="C842" t="str">
            <v>05059</v>
          </cell>
          <cell r="D842" t="str">
            <v>Armenia</v>
          </cell>
        </row>
        <row r="843">
          <cell r="C843" t="str">
            <v>05059</v>
          </cell>
          <cell r="D843" t="str">
            <v>Armenia</v>
          </cell>
        </row>
        <row r="844">
          <cell r="C844" t="str">
            <v>05059</v>
          </cell>
          <cell r="D844" t="str">
            <v>Armenia</v>
          </cell>
        </row>
        <row r="845">
          <cell r="C845" t="str">
            <v>05059</v>
          </cell>
          <cell r="D845" t="str">
            <v>Armenia</v>
          </cell>
        </row>
        <row r="846">
          <cell r="C846" t="str">
            <v>05059</v>
          </cell>
          <cell r="D846" t="str">
            <v>Armenia</v>
          </cell>
        </row>
        <row r="847">
          <cell r="C847" t="str">
            <v>05059</v>
          </cell>
          <cell r="D847" t="str">
            <v>Armenia</v>
          </cell>
        </row>
        <row r="848">
          <cell r="C848" t="str">
            <v>05059</v>
          </cell>
          <cell r="D848" t="str">
            <v>Armenia</v>
          </cell>
        </row>
        <row r="849">
          <cell r="C849" t="str">
            <v>05059</v>
          </cell>
          <cell r="D849" t="str">
            <v>Armenia</v>
          </cell>
        </row>
        <row r="850">
          <cell r="C850" t="str">
            <v>05059</v>
          </cell>
          <cell r="D850" t="str">
            <v>Armenia</v>
          </cell>
        </row>
        <row r="851">
          <cell r="C851" t="str">
            <v>05059</v>
          </cell>
          <cell r="D851" t="str">
            <v>Armenia</v>
          </cell>
        </row>
        <row r="852">
          <cell r="C852" t="str">
            <v>05059</v>
          </cell>
          <cell r="D852" t="str">
            <v>Armenia</v>
          </cell>
        </row>
        <row r="853">
          <cell r="C853" t="str">
            <v>05059</v>
          </cell>
          <cell r="D853" t="str">
            <v>Armenia</v>
          </cell>
        </row>
        <row r="854">
          <cell r="C854" t="str">
            <v>05059</v>
          </cell>
          <cell r="D854" t="str">
            <v>Armenia</v>
          </cell>
        </row>
        <row r="855">
          <cell r="C855" t="str">
            <v>05059</v>
          </cell>
          <cell r="D855" t="str">
            <v>Armenia</v>
          </cell>
        </row>
        <row r="856">
          <cell r="C856" t="str">
            <v>05059</v>
          </cell>
          <cell r="D856" t="str">
            <v>Armenia</v>
          </cell>
        </row>
        <row r="857">
          <cell r="C857" t="str">
            <v>05059</v>
          </cell>
          <cell r="D857" t="str">
            <v>Armenia</v>
          </cell>
        </row>
        <row r="858">
          <cell r="C858" t="str">
            <v>05059</v>
          </cell>
          <cell r="D858" t="str">
            <v>Armenia</v>
          </cell>
        </row>
        <row r="859">
          <cell r="C859" t="str">
            <v>05059</v>
          </cell>
          <cell r="D859" t="str">
            <v>Armenia</v>
          </cell>
        </row>
        <row r="860">
          <cell r="C860" t="str">
            <v>05059</v>
          </cell>
          <cell r="D860" t="str">
            <v>Armenia</v>
          </cell>
        </row>
        <row r="861">
          <cell r="C861" t="str">
            <v>05059</v>
          </cell>
          <cell r="D861" t="str">
            <v>Armenia</v>
          </cell>
        </row>
        <row r="862">
          <cell r="C862" t="str">
            <v>05059</v>
          </cell>
          <cell r="D862" t="str">
            <v>Armenia</v>
          </cell>
        </row>
        <row r="863">
          <cell r="C863" t="str">
            <v>05059</v>
          </cell>
          <cell r="D863" t="str">
            <v>Armenia</v>
          </cell>
        </row>
        <row r="864">
          <cell r="C864" t="str">
            <v>05059</v>
          </cell>
          <cell r="D864" t="str">
            <v>Armenia</v>
          </cell>
        </row>
        <row r="865">
          <cell r="C865" t="str">
            <v>05059</v>
          </cell>
          <cell r="D865" t="str">
            <v>Armenia</v>
          </cell>
        </row>
        <row r="866">
          <cell r="C866" t="str">
            <v>05059</v>
          </cell>
          <cell r="D866" t="str">
            <v>Armenia</v>
          </cell>
        </row>
        <row r="867">
          <cell r="C867" t="str">
            <v>05059</v>
          </cell>
          <cell r="D867" t="str">
            <v>Armenia</v>
          </cell>
        </row>
        <row r="868">
          <cell r="C868" t="str">
            <v>05059</v>
          </cell>
          <cell r="D868" t="str">
            <v>Armenia</v>
          </cell>
        </row>
        <row r="869">
          <cell r="C869" t="str">
            <v>05059</v>
          </cell>
          <cell r="D869" t="str">
            <v>Armenia</v>
          </cell>
        </row>
        <row r="870">
          <cell r="C870" t="str">
            <v>05059</v>
          </cell>
          <cell r="D870" t="str">
            <v>Armenia</v>
          </cell>
        </row>
        <row r="871">
          <cell r="C871" t="str">
            <v>05059</v>
          </cell>
          <cell r="D871" t="str">
            <v>Armenia</v>
          </cell>
        </row>
        <row r="872">
          <cell r="C872" t="str">
            <v>05059</v>
          </cell>
          <cell r="D872" t="str">
            <v>Armenia</v>
          </cell>
        </row>
        <row r="873">
          <cell r="C873" t="str">
            <v>05059</v>
          </cell>
          <cell r="D873" t="str">
            <v>Armenia</v>
          </cell>
        </row>
        <row r="874">
          <cell r="C874" t="str">
            <v>05059</v>
          </cell>
          <cell r="D874" t="str">
            <v>Armenia</v>
          </cell>
        </row>
        <row r="875">
          <cell r="C875" t="str">
            <v>05059</v>
          </cell>
          <cell r="D875" t="str">
            <v>Armenia</v>
          </cell>
        </row>
        <row r="876">
          <cell r="C876" t="str">
            <v>05059</v>
          </cell>
          <cell r="D876" t="str">
            <v>Armenia</v>
          </cell>
        </row>
        <row r="877">
          <cell r="C877" t="str">
            <v>05079</v>
          </cell>
          <cell r="D877" t="str">
            <v>Barbosa</v>
          </cell>
        </row>
        <row r="878">
          <cell r="C878" t="str">
            <v>05079</v>
          </cell>
          <cell r="D878" t="str">
            <v>Barbosa</v>
          </cell>
        </row>
        <row r="879">
          <cell r="C879" t="str">
            <v>05079</v>
          </cell>
          <cell r="D879" t="str">
            <v>Barbosa</v>
          </cell>
        </row>
        <row r="880">
          <cell r="C880" t="str">
            <v>05079</v>
          </cell>
          <cell r="D880" t="str">
            <v>Barbosa</v>
          </cell>
        </row>
        <row r="881">
          <cell r="C881" t="str">
            <v>05079</v>
          </cell>
          <cell r="D881" t="str">
            <v>Barbosa</v>
          </cell>
        </row>
        <row r="882">
          <cell r="C882" t="str">
            <v>05079</v>
          </cell>
          <cell r="D882" t="str">
            <v>Barbosa</v>
          </cell>
        </row>
        <row r="883">
          <cell r="C883" t="str">
            <v>05079</v>
          </cell>
          <cell r="D883" t="str">
            <v>Barbosa</v>
          </cell>
        </row>
        <row r="884">
          <cell r="C884" t="str">
            <v>05079</v>
          </cell>
          <cell r="D884" t="str">
            <v>Barbosa</v>
          </cell>
        </row>
        <row r="885">
          <cell r="C885" t="str">
            <v>05079</v>
          </cell>
          <cell r="D885" t="str">
            <v>Barbosa</v>
          </cell>
        </row>
        <row r="886">
          <cell r="C886" t="str">
            <v>05079</v>
          </cell>
          <cell r="D886" t="str">
            <v>Barbosa</v>
          </cell>
        </row>
        <row r="887">
          <cell r="C887" t="str">
            <v>05079</v>
          </cell>
          <cell r="D887" t="str">
            <v>Barbosa</v>
          </cell>
        </row>
        <row r="888">
          <cell r="C888" t="str">
            <v>05079</v>
          </cell>
          <cell r="D888" t="str">
            <v>Barbosa</v>
          </cell>
        </row>
        <row r="889">
          <cell r="C889" t="str">
            <v>05079</v>
          </cell>
          <cell r="D889" t="str">
            <v>Barbosa</v>
          </cell>
        </row>
        <row r="890">
          <cell r="C890" t="str">
            <v>05079</v>
          </cell>
          <cell r="D890" t="str">
            <v>Barbosa</v>
          </cell>
        </row>
        <row r="891">
          <cell r="C891" t="str">
            <v>05079</v>
          </cell>
          <cell r="D891" t="str">
            <v>Barbosa</v>
          </cell>
        </row>
        <row r="892">
          <cell r="C892" t="str">
            <v>05079</v>
          </cell>
          <cell r="D892" t="str">
            <v>Barbosa</v>
          </cell>
        </row>
        <row r="893">
          <cell r="C893" t="str">
            <v>05079</v>
          </cell>
          <cell r="D893" t="str">
            <v>Barbosa</v>
          </cell>
        </row>
        <row r="894">
          <cell r="C894" t="str">
            <v>05079</v>
          </cell>
          <cell r="D894" t="str">
            <v>Barbosa</v>
          </cell>
        </row>
        <row r="895">
          <cell r="C895" t="str">
            <v>05079</v>
          </cell>
          <cell r="D895" t="str">
            <v>Barbosa</v>
          </cell>
        </row>
        <row r="896">
          <cell r="C896" t="str">
            <v>05079</v>
          </cell>
          <cell r="D896" t="str">
            <v>Barbosa</v>
          </cell>
        </row>
        <row r="897">
          <cell r="C897" t="str">
            <v>05079</v>
          </cell>
          <cell r="D897" t="str">
            <v>Barbosa</v>
          </cell>
        </row>
        <row r="898">
          <cell r="C898" t="str">
            <v>05079</v>
          </cell>
          <cell r="D898" t="str">
            <v>Barbosa</v>
          </cell>
        </row>
        <row r="899">
          <cell r="C899" t="str">
            <v>05079</v>
          </cell>
          <cell r="D899" t="str">
            <v>Barbosa</v>
          </cell>
        </row>
        <row r="900">
          <cell r="C900" t="str">
            <v>05079</v>
          </cell>
          <cell r="D900" t="str">
            <v>Barbosa</v>
          </cell>
        </row>
        <row r="901">
          <cell r="C901" t="str">
            <v>05079</v>
          </cell>
          <cell r="D901" t="str">
            <v>Barbosa</v>
          </cell>
        </row>
        <row r="902">
          <cell r="C902" t="str">
            <v>05079</v>
          </cell>
          <cell r="D902" t="str">
            <v>Barbosa</v>
          </cell>
        </row>
        <row r="903">
          <cell r="C903" t="str">
            <v>05079</v>
          </cell>
          <cell r="D903" t="str">
            <v>Barbosa</v>
          </cell>
        </row>
        <row r="904">
          <cell r="C904" t="str">
            <v>05079</v>
          </cell>
          <cell r="D904" t="str">
            <v>Barbosa</v>
          </cell>
        </row>
        <row r="905">
          <cell r="C905" t="str">
            <v>05079</v>
          </cell>
          <cell r="D905" t="str">
            <v>Barbosa</v>
          </cell>
        </row>
        <row r="906">
          <cell r="C906" t="str">
            <v>05079</v>
          </cell>
          <cell r="D906" t="str">
            <v>Barbosa</v>
          </cell>
        </row>
        <row r="907">
          <cell r="C907" t="str">
            <v>05079</v>
          </cell>
          <cell r="D907" t="str">
            <v>Barbosa</v>
          </cell>
        </row>
        <row r="908">
          <cell r="C908" t="str">
            <v>05079</v>
          </cell>
          <cell r="D908" t="str">
            <v>Barbosa</v>
          </cell>
        </row>
        <row r="909">
          <cell r="C909" t="str">
            <v>05079</v>
          </cell>
          <cell r="D909" t="str">
            <v>Barbosa</v>
          </cell>
        </row>
        <row r="910">
          <cell r="C910" t="str">
            <v>05079</v>
          </cell>
          <cell r="D910" t="str">
            <v>Barbosa</v>
          </cell>
        </row>
        <row r="911">
          <cell r="C911" t="str">
            <v>05079</v>
          </cell>
          <cell r="D911" t="str">
            <v>Barbosa</v>
          </cell>
        </row>
        <row r="912">
          <cell r="C912" t="str">
            <v>05079</v>
          </cell>
          <cell r="D912" t="str">
            <v>Barbosa</v>
          </cell>
        </row>
        <row r="913">
          <cell r="C913" t="str">
            <v>05079</v>
          </cell>
          <cell r="D913" t="str">
            <v>Barbosa</v>
          </cell>
        </row>
        <row r="914">
          <cell r="C914" t="str">
            <v>05079</v>
          </cell>
          <cell r="D914" t="str">
            <v>Barbosa</v>
          </cell>
        </row>
        <row r="915">
          <cell r="C915" t="str">
            <v>05079</v>
          </cell>
          <cell r="D915" t="str">
            <v>Barbosa</v>
          </cell>
        </row>
        <row r="916">
          <cell r="C916" t="str">
            <v>05079</v>
          </cell>
          <cell r="D916" t="str">
            <v>Barbosa</v>
          </cell>
        </row>
        <row r="917">
          <cell r="C917" t="str">
            <v>05079</v>
          </cell>
          <cell r="D917" t="str">
            <v>Barbosa</v>
          </cell>
        </row>
        <row r="918">
          <cell r="C918" t="str">
            <v>05079</v>
          </cell>
          <cell r="D918" t="str">
            <v>Barbosa</v>
          </cell>
        </row>
        <row r="919">
          <cell r="C919" t="str">
            <v>05079</v>
          </cell>
          <cell r="D919" t="str">
            <v>Barbosa</v>
          </cell>
        </row>
        <row r="920">
          <cell r="C920" t="str">
            <v>05079</v>
          </cell>
          <cell r="D920" t="str">
            <v>Barbosa</v>
          </cell>
        </row>
        <row r="921">
          <cell r="C921" t="str">
            <v>05079</v>
          </cell>
          <cell r="D921" t="str">
            <v>Barbosa</v>
          </cell>
        </row>
        <row r="922">
          <cell r="C922" t="str">
            <v>05079</v>
          </cell>
          <cell r="D922" t="str">
            <v>Barbosa</v>
          </cell>
        </row>
        <row r="923">
          <cell r="C923" t="str">
            <v>05079</v>
          </cell>
          <cell r="D923" t="str">
            <v>Barbosa</v>
          </cell>
        </row>
        <row r="924">
          <cell r="C924" t="str">
            <v>05079</v>
          </cell>
          <cell r="D924" t="str">
            <v>Barbosa</v>
          </cell>
        </row>
        <row r="925">
          <cell r="C925" t="str">
            <v>05079</v>
          </cell>
          <cell r="D925" t="str">
            <v>Barbosa</v>
          </cell>
        </row>
        <row r="926">
          <cell r="C926" t="str">
            <v>05079</v>
          </cell>
          <cell r="D926" t="str">
            <v>Barbosa</v>
          </cell>
        </row>
        <row r="927">
          <cell r="C927" t="str">
            <v>05079</v>
          </cell>
          <cell r="D927" t="str">
            <v>Barbosa</v>
          </cell>
        </row>
        <row r="928">
          <cell r="C928" t="str">
            <v>05079</v>
          </cell>
          <cell r="D928" t="str">
            <v>Barbosa</v>
          </cell>
        </row>
        <row r="929">
          <cell r="C929" t="str">
            <v>05079</v>
          </cell>
          <cell r="D929" t="str">
            <v>Barbosa</v>
          </cell>
        </row>
        <row r="930">
          <cell r="C930" t="str">
            <v>05079</v>
          </cell>
          <cell r="D930" t="str">
            <v>Barbosa</v>
          </cell>
        </row>
        <row r="931">
          <cell r="C931" t="str">
            <v>05086</v>
          </cell>
          <cell r="D931" t="str">
            <v>Belmira</v>
          </cell>
        </row>
        <row r="932">
          <cell r="C932" t="str">
            <v>05086</v>
          </cell>
          <cell r="D932" t="str">
            <v>Belmira</v>
          </cell>
        </row>
        <row r="933">
          <cell r="C933" t="str">
            <v>05086</v>
          </cell>
          <cell r="D933" t="str">
            <v>Belmira</v>
          </cell>
        </row>
        <row r="934">
          <cell r="C934" t="str">
            <v>05086</v>
          </cell>
          <cell r="D934" t="str">
            <v>Belmira</v>
          </cell>
        </row>
        <row r="935">
          <cell r="C935" t="str">
            <v>05086</v>
          </cell>
          <cell r="D935" t="str">
            <v>Belmira</v>
          </cell>
        </row>
        <row r="936">
          <cell r="C936" t="str">
            <v>05086</v>
          </cell>
          <cell r="D936" t="str">
            <v>Belmira</v>
          </cell>
        </row>
        <row r="937">
          <cell r="C937" t="str">
            <v>05086</v>
          </cell>
          <cell r="D937" t="str">
            <v>Belmira</v>
          </cell>
        </row>
        <row r="938">
          <cell r="C938" t="str">
            <v>05086</v>
          </cell>
          <cell r="D938" t="str">
            <v>Belmira</v>
          </cell>
        </row>
        <row r="939">
          <cell r="C939" t="str">
            <v>05086</v>
          </cell>
          <cell r="D939" t="str">
            <v>Belmira</v>
          </cell>
        </row>
        <row r="940">
          <cell r="C940" t="str">
            <v>05086</v>
          </cell>
          <cell r="D940" t="str">
            <v>Belmira</v>
          </cell>
        </row>
        <row r="941">
          <cell r="C941" t="str">
            <v>05086</v>
          </cell>
          <cell r="D941" t="str">
            <v>Belmira</v>
          </cell>
        </row>
        <row r="942">
          <cell r="C942" t="str">
            <v>05086</v>
          </cell>
          <cell r="D942" t="str">
            <v>Belmira</v>
          </cell>
        </row>
        <row r="943">
          <cell r="C943" t="str">
            <v>05086</v>
          </cell>
          <cell r="D943" t="str">
            <v>Belmira</v>
          </cell>
        </row>
        <row r="944">
          <cell r="C944" t="str">
            <v>05086</v>
          </cell>
          <cell r="D944" t="str">
            <v>Belmira</v>
          </cell>
        </row>
        <row r="945">
          <cell r="C945" t="str">
            <v>05086</v>
          </cell>
          <cell r="D945" t="str">
            <v>Belmira</v>
          </cell>
        </row>
        <row r="946">
          <cell r="C946" t="str">
            <v>05086</v>
          </cell>
          <cell r="D946" t="str">
            <v>Belmira</v>
          </cell>
        </row>
        <row r="947">
          <cell r="C947" t="str">
            <v>05086</v>
          </cell>
          <cell r="D947" t="str">
            <v>Belmira</v>
          </cell>
        </row>
        <row r="948">
          <cell r="C948" t="str">
            <v>05086</v>
          </cell>
          <cell r="D948" t="str">
            <v>Belmira</v>
          </cell>
        </row>
        <row r="949">
          <cell r="C949" t="str">
            <v>05086</v>
          </cell>
          <cell r="D949" t="str">
            <v>Belmira</v>
          </cell>
        </row>
        <row r="950">
          <cell r="C950" t="str">
            <v>05086</v>
          </cell>
          <cell r="D950" t="str">
            <v>Belmira</v>
          </cell>
        </row>
        <row r="951">
          <cell r="C951" t="str">
            <v>05086</v>
          </cell>
          <cell r="D951" t="str">
            <v>Belmira</v>
          </cell>
        </row>
        <row r="952">
          <cell r="C952" t="str">
            <v>05086</v>
          </cell>
          <cell r="D952" t="str">
            <v>Belmira</v>
          </cell>
        </row>
        <row r="953">
          <cell r="C953" t="str">
            <v>05086</v>
          </cell>
          <cell r="D953" t="str">
            <v>Belmira</v>
          </cell>
        </row>
        <row r="954">
          <cell r="C954" t="str">
            <v>05086</v>
          </cell>
          <cell r="D954" t="str">
            <v>Belmira</v>
          </cell>
        </row>
        <row r="955">
          <cell r="C955" t="str">
            <v>05086</v>
          </cell>
          <cell r="D955" t="str">
            <v>Belmira</v>
          </cell>
        </row>
        <row r="956">
          <cell r="C956" t="str">
            <v>05086</v>
          </cell>
          <cell r="D956" t="str">
            <v>Belmira</v>
          </cell>
        </row>
        <row r="957">
          <cell r="C957" t="str">
            <v>05086</v>
          </cell>
          <cell r="D957" t="str">
            <v>Belmira</v>
          </cell>
        </row>
        <row r="958">
          <cell r="C958" t="str">
            <v>05086</v>
          </cell>
          <cell r="D958" t="str">
            <v>Belmira</v>
          </cell>
        </row>
        <row r="959">
          <cell r="C959" t="str">
            <v>05086</v>
          </cell>
          <cell r="D959" t="str">
            <v>Belmira</v>
          </cell>
        </row>
        <row r="960">
          <cell r="C960" t="str">
            <v>05086</v>
          </cell>
          <cell r="D960" t="str">
            <v>Belmira</v>
          </cell>
        </row>
        <row r="961">
          <cell r="C961" t="str">
            <v>05086</v>
          </cell>
          <cell r="D961" t="str">
            <v>Belmira</v>
          </cell>
        </row>
        <row r="962">
          <cell r="C962" t="str">
            <v>05086</v>
          </cell>
          <cell r="D962" t="str">
            <v>Belmira</v>
          </cell>
        </row>
        <row r="963">
          <cell r="C963" t="str">
            <v>05086</v>
          </cell>
          <cell r="D963" t="str">
            <v>Belmira</v>
          </cell>
        </row>
        <row r="964">
          <cell r="C964" t="str">
            <v>05086</v>
          </cell>
          <cell r="D964" t="str">
            <v>Belmira</v>
          </cell>
        </row>
        <row r="965">
          <cell r="C965" t="str">
            <v>05086</v>
          </cell>
          <cell r="D965" t="str">
            <v>Belmira</v>
          </cell>
        </row>
        <row r="966">
          <cell r="C966" t="str">
            <v>05086</v>
          </cell>
          <cell r="D966" t="str">
            <v>Belmira</v>
          </cell>
        </row>
        <row r="967">
          <cell r="C967" t="str">
            <v>05086</v>
          </cell>
          <cell r="D967" t="str">
            <v>Belmira</v>
          </cell>
        </row>
        <row r="968">
          <cell r="C968" t="str">
            <v>05086</v>
          </cell>
          <cell r="D968" t="str">
            <v>Belmira</v>
          </cell>
        </row>
        <row r="969">
          <cell r="C969" t="str">
            <v>05086</v>
          </cell>
          <cell r="D969" t="str">
            <v>Belmira</v>
          </cell>
        </row>
        <row r="970">
          <cell r="C970" t="str">
            <v>05086</v>
          </cell>
          <cell r="D970" t="str">
            <v>Belmira</v>
          </cell>
        </row>
        <row r="971">
          <cell r="C971" t="str">
            <v>05086</v>
          </cell>
          <cell r="D971" t="str">
            <v>Belmira</v>
          </cell>
        </row>
        <row r="972">
          <cell r="C972" t="str">
            <v>05086</v>
          </cell>
          <cell r="D972" t="str">
            <v>Belmira</v>
          </cell>
        </row>
        <row r="973">
          <cell r="C973" t="str">
            <v>05086</v>
          </cell>
          <cell r="D973" t="str">
            <v>Belmira</v>
          </cell>
        </row>
        <row r="974">
          <cell r="C974" t="str">
            <v>05086</v>
          </cell>
          <cell r="D974" t="str">
            <v>Belmira</v>
          </cell>
        </row>
        <row r="975">
          <cell r="C975" t="str">
            <v>05086</v>
          </cell>
          <cell r="D975" t="str">
            <v>Belmira</v>
          </cell>
        </row>
        <row r="976">
          <cell r="C976" t="str">
            <v>05086</v>
          </cell>
          <cell r="D976" t="str">
            <v>Belmira</v>
          </cell>
        </row>
        <row r="977">
          <cell r="C977" t="str">
            <v>05086</v>
          </cell>
          <cell r="D977" t="str">
            <v>Belmira</v>
          </cell>
        </row>
        <row r="978">
          <cell r="C978" t="str">
            <v>05086</v>
          </cell>
          <cell r="D978" t="str">
            <v>Belmira</v>
          </cell>
        </row>
        <row r="979">
          <cell r="C979" t="str">
            <v>05086</v>
          </cell>
          <cell r="D979" t="str">
            <v>Belmira</v>
          </cell>
        </row>
        <row r="980">
          <cell r="C980" t="str">
            <v>05086</v>
          </cell>
          <cell r="D980" t="str">
            <v>Belmira</v>
          </cell>
        </row>
        <row r="981">
          <cell r="C981" t="str">
            <v>05086</v>
          </cell>
          <cell r="D981" t="str">
            <v>Belmira</v>
          </cell>
        </row>
        <row r="982">
          <cell r="C982" t="str">
            <v>05086</v>
          </cell>
          <cell r="D982" t="str">
            <v>Belmira</v>
          </cell>
        </row>
        <row r="983">
          <cell r="C983" t="str">
            <v>05086</v>
          </cell>
          <cell r="D983" t="str">
            <v>Belmira</v>
          </cell>
        </row>
        <row r="984">
          <cell r="C984" t="str">
            <v>05086</v>
          </cell>
          <cell r="D984" t="str">
            <v>Belmira</v>
          </cell>
        </row>
        <row r="985">
          <cell r="C985" t="str">
            <v>05088</v>
          </cell>
          <cell r="D985" t="str">
            <v>Bello</v>
          </cell>
        </row>
        <row r="986">
          <cell r="C986" t="str">
            <v>05088</v>
          </cell>
          <cell r="D986" t="str">
            <v>Bello</v>
          </cell>
        </row>
        <row r="987">
          <cell r="C987" t="str">
            <v>05088</v>
          </cell>
          <cell r="D987" t="str">
            <v>Bello</v>
          </cell>
        </row>
        <row r="988">
          <cell r="C988" t="str">
            <v>05088</v>
          </cell>
          <cell r="D988" t="str">
            <v>Bello</v>
          </cell>
        </row>
        <row r="989">
          <cell r="C989" t="str">
            <v>05088</v>
          </cell>
          <cell r="D989" t="str">
            <v>Bello</v>
          </cell>
        </row>
        <row r="990">
          <cell r="C990" t="str">
            <v>05088</v>
          </cell>
          <cell r="D990" t="str">
            <v>Bello</v>
          </cell>
        </row>
        <row r="991">
          <cell r="C991" t="str">
            <v>05088</v>
          </cell>
          <cell r="D991" t="str">
            <v>Bello</v>
          </cell>
        </row>
        <row r="992">
          <cell r="C992" t="str">
            <v>05088</v>
          </cell>
          <cell r="D992" t="str">
            <v>Bello</v>
          </cell>
        </row>
        <row r="993">
          <cell r="C993" t="str">
            <v>05088</v>
          </cell>
          <cell r="D993" t="str">
            <v>Bello</v>
          </cell>
        </row>
        <row r="994">
          <cell r="C994" t="str">
            <v>05088</v>
          </cell>
          <cell r="D994" t="str">
            <v>Bello</v>
          </cell>
        </row>
        <row r="995">
          <cell r="C995" t="str">
            <v>05088</v>
          </cell>
          <cell r="D995" t="str">
            <v>Bello</v>
          </cell>
        </row>
        <row r="996">
          <cell r="C996" t="str">
            <v>05088</v>
          </cell>
          <cell r="D996" t="str">
            <v>Bello</v>
          </cell>
        </row>
        <row r="997">
          <cell r="C997" t="str">
            <v>05088</v>
          </cell>
          <cell r="D997" t="str">
            <v>Bello</v>
          </cell>
        </row>
        <row r="998">
          <cell r="C998" t="str">
            <v>05088</v>
          </cell>
          <cell r="D998" t="str">
            <v>Bello</v>
          </cell>
        </row>
        <row r="999">
          <cell r="C999" t="str">
            <v>05088</v>
          </cell>
          <cell r="D999" t="str">
            <v>Bello</v>
          </cell>
        </row>
        <row r="1000">
          <cell r="C1000" t="str">
            <v>05088</v>
          </cell>
          <cell r="D1000" t="str">
            <v>Bello</v>
          </cell>
        </row>
        <row r="1001">
          <cell r="C1001" t="str">
            <v>05088</v>
          </cell>
          <cell r="D1001" t="str">
            <v>Bello</v>
          </cell>
        </row>
        <row r="1002">
          <cell r="C1002" t="str">
            <v>05088</v>
          </cell>
          <cell r="D1002" t="str">
            <v>Bello</v>
          </cell>
        </row>
        <row r="1003">
          <cell r="C1003" t="str">
            <v>05088</v>
          </cell>
          <cell r="D1003" t="str">
            <v>Bello</v>
          </cell>
        </row>
        <row r="1004">
          <cell r="C1004" t="str">
            <v>05088</v>
          </cell>
          <cell r="D1004" t="str">
            <v>Bello</v>
          </cell>
        </row>
        <row r="1005">
          <cell r="C1005" t="str">
            <v>05088</v>
          </cell>
          <cell r="D1005" t="str">
            <v>Bello</v>
          </cell>
        </row>
        <row r="1006">
          <cell r="C1006" t="str">
            <v>05088</v>
          </cell>
          <cell r="D1006" t="str">
            <v>Bello</v>
          </cell>
        </row>
        <row r="1007">
          <cell r="C1007" t="str">
            <v>05088</v>
          </cell>
          <cell r="D1007" t="str">
            <v>Bello</v>
          </cell>
        </row>
        <row r="1008">
          <cell r="C1008" t="str">
            <v>05088</v>
          </cell>
          <cell r="D1008" t="str">
            <v>Bello</v>
          </cell>
        </row>
        <row r="1009">
          <cell r="C1009" t="str">
            <v>05088</v>
          </cell>
          <cell r="D1009" t="str">
            <v>Bello</v>
          </cell>
        </row>
        <row r="1010">
          <cell r="C1010" t="str">
            <v>05088</v>
          </cell>
          <cell r="D1010" t="str">
            <v>Bello</v>
          </cell>
        </row>
        <row r="1011">
          <cell r="C1011" t="str">
            <v>05088</v>
          </cell>
          <cell r="D1011" t="str">
            <v>Bello</v>
          </cell>
        </row>
        <row r="1012">
          <cell r="C1012" t="str">
            <v>05088</v>
          </cell>
          <cell r="D1012" t="str">
            <v>Bello</v>
          </cell>
        </row>
        <row r="1013">
          <cell r="C1013" t="str">
            <v>05088</v>
          </cell>
          <cell r="D1013" t="str">
            <v>Bello</v>
          </cell>
        </row>
        <row r="1014">
          <cell r="C1014" t="str">
            <v>05088</v>
          </cell>
          <cell r="D1014" t="str">
            <v>Bello</v>
          </cell>
        </row>
        <row r="1015">
          <cell r="C1015" t="str">
            <v>05088</v>
          </cell>
          <cell r="D1015" t="str">
            <v>Bello</v>
          </cell>
        </row>
        <row r="1016">
          <cell r="C1016" t="str">
            <v>05088</v>
          </cell>
          <cell r="D1016" t="str">
            <v>Bello</v>
          </cell>
        </row>
        <row r="1017">
          <cell r="C1017" t="str">
            <v>05088</v>
          </cell>
          <cell r="D1017" t="str">
            <v>Bello</v>
          </cell>
        </row>
        <row r="1018">
          <cell r="C1018" t="str">
            <v>05088</v>
          </cell>
          <cell r="D1018" t="str">
            <v>Bello</v>
          </cell>
        </row>
        <row r="1019">
          <cell r="C1019" t="str">
            <v>05088</v>
          </cell>
          <cell r="D1019" t="str">
            <v>Bello</v>
          </cell>
        </row>
        <row r="1020">
          <cell r="C1020" t="str">
            <v>05088</v>
          </cell>
          <cell r="D1020" t="str">
            <v>Bello</v>
          </cell>
        </row>
        <row r="1021">
          <cell r="C1021" t="str">
            <v>05088</v>
          </cell>
          <cell r="D1021" t="str">
            <v>Bello</v>
          </cell>
        </row>
        <row r="1022">
          <cell r="C1022" t="str">
            <v>05088</v>
          </cell>
          <cell r="D1022" t="str">
            <v>Bello</v>
          </cell>
        </row>
        <row r="1023">
          <cell r="C1023" t="str">
            <v>05088</v>
          </cell>
          <cell r="D1023" t="str">
            <v>Bello</v>
          </cell>
        </row>
        <row r="1024">
          <cell r="C1024" t="str">
            <v>05088</v>
          </cell>
          <cell r="D1024" t="str">
            <v>Bello</v>
          </cell>
        </row>
        <row r="1025">
          <cell r="C1025" t="str">
            <v>05088</v>
          </cell>
          <cell r="D1025" t="str">
            <v>Bello</v>
          </cell>
        </row>
        <row r="1026">
          <cell r="C1026" t="str">
            <v>05088</v>
          </cell>
          <cell r="D1026" t="str">
            <v>Bello</v>
          </cell>
        </row>
        <row r="1027">
          <cell r="C1027" t="str">
            <v>05088</v>
          </cell>
          <cell r="D1027" t="str">
            <v>Bello</v>
          </cell>
        </row>
        <row r="1028">
          <cell r="C1028" t="str">
            <v>05088</v>
          </cell>
          <cell r="D1028" t="str">
            <v>Bello</v>
          </cell>
        </row>
        <row r="1029">
          <cell r="C1029" t="str">
            <v>05088</v>
          </cell>
          <cell r="D1029" t="str">
            <v>Bello</v>
          </cell>
        </row>
        <row r="1030">
          <cell r="C1030" t="str">
            <v>05088</v>
          </cell>
          <cell r="D1030" t="str">
            <v>Bello</v>
          </cell>
        </row>
        <row r="1031">
          <cell r="C1031" t="str">
            <v>05088</v>
          </cell>
          <cell r="D1031" t="str">
            <v>Bello</v>
          </cell>
        </row>
        <row r="1032">
          <cell r="C1032" t="str">
            <v>05088</v>
          </cell>
          <cell r="D1032" t="str">
            <v>Bello</v>
          </cell>
        </row>
        <row r="1033">
          <cell r="C1033" t="str">
            <v>05088</v>
          </cell>
          <cell r="D1033" t="str">
            <v>Bello</v>
          </cell>
        </row>
        <row r="1034">
          <cell r="C1034" t="str">
            <v>05088</v>
          </cell>
          <cell r="D1034" t="str">
            <v>Bello</v>
          </cell>
        </row>
        <row r="1035">
          <cell r="C1035" t="str">
            <v>05088</v>
          </cell>
          <cell r="D1035" t="str">
            <v>Bello</v>
          </cell>
        </row>
        <row r="1036">
          <cell r="C1036" t="str">
            <v>05088</v>
          </cell>
          <cell r="D1036" t="str">
            <v>Bello</v>
          </cell>
        </row>
        <row r="1037">
          <cell r="C1037" t="str">
            <v>05088</v>
          </cell>
          <cell r="D1037" t="str">
            <v>Bello</v>
          </cell>
        </row>
        <row r="1038">
          <cell r="C1038" t="str">
            <v>05088</v>
          </cell>
          <cell r="D1038" t="str">
            <v>Bello</v>
          </cell>
        </row>
        <row r="1039">
          <cell r="C1039" t="str">
            <v>05091</v>
          </cell>
          <cell r="D1039" t="str">
            <v>Betania</v>
          </cell>
        </row>
        <row r="1040">
          <cell r="C1040" t="str">
            <v>05091</v>
          </cell>
          <cell r="D1040" t="str">
            <v>Betania</v>
          </cell>
        </row>
        <row r="1041">
          <cell r="C1041" t="str">
            <v>05091</v>
          </cell>
          <cell r="D1041" t="str">
            <v>Betania</v>
          </cell>
        </row>
        <row r="1042">
          <cell r="C1042" t="str">
            <v>05091</v>
          </cell>
          <cell r="D1042" t="str">
            <v>Betania</v>
          </cell>
        </row>
        <row r="1043">
          <cell r="C1043" t="str">
            <v>05091</v>
          </cell>
          <cell r="D1043" t="str">
            <v>Betania</v>
          </cell>
        </row>
        <row r="1044">
          <cell r="C1044" t="str">
            <v>05091</v>
          </cell>
          <cell r="D1044" t="str">
            <v>Betania</v>
          </cell>
        </row>
        <row r="1045">
          <cell r="C1045" t="str">
            <v>05091</v>
          </cell>
          <cell r="D1045" t="str">
            <v>Betania</v>
          </cell>
        </row>
        <row r="1046">
          <cell r="C1046" t="str">
            <v>05091</v>
          </cell>
          <cell r="D1046" t="str">
            <v>Betania</v>
          </cell>
        </row>
        <row r="1047">
          <cell r="C1047" t="str">
            <v>05091</v>
          </cell>
          <cell r="D1047" t="str">
            <v>Betania</v>
          </cell>
        </row>
        <row r="1048">
          <cell r="C1048" t="str">
            <v>05091</v>
          </cell>
          <cell r="D1048" t="str">
            <v>Betania</v>
          </cell>
        </row>
        <row r="1049">
          <cell r="C1049" t="str">
            <v>05091</v>
          </cell>
          <cell r="D1049" t="str">
            <v>Betania</v>
          </cell>
        </row>
        <row r="1050">
          <cell r="C1050" t="str">
            <v>05091</v>
          </cell>
          <cell r="D1050" t="str">
            <v>Betania</v>
          </cell>
        </row>
        <row r="1051">
          <cell r="C1051" t="str">
            <v>05091</v>
          </cell>
          <cell r="D1051" t="str">
            <v>Betania</v>
          </cell>
        </row>
        <row r="1052">
          <cell r="C1052" t="str">
            <v>05091</v>
          </cell>
          <cell r="D1052" t="str">
            <v>Betania</v>
          </cell>
        </row>
        <row r="1053">
          <cell r="C1053" t="str">
            <v>05091</v>
          </cell>
          <cell r="D1053" t="str">
            <v>Betania</v>
          </cell>
        </row>
        <row r="1054">
          <cell r="C1054" t="str">
            <v>05091</v>
          </cell>
          <cell r="D1054" t="str">
            <v>Betania</v>
          </cell>
        </row>
        <row r="1055">
          <cell r="C1055" t="str">
            <v>05091</v>
          </cell>
          <cell r="D1055" t="str">
            <v>Betania</v>
          </cell>
        </row>
        <row r="1056">
          <cell r="C1056" t="str">
            <v>05091</v>
          </cell>
          <cell r="D1056" t="str">
            <v>Betania</v>
          </cell>
        </row>
        <row r="1057">
          <cell r="C1057" t="str">
            <v>05091</v>
          </cell>
          <cell r="D1057" t="str">
            <v>Betania</v>
          </cell>
        </row>
        <row r="1058">
          <cell r="C1058" t="str">
            <v>05091</v>
          </cell>
          <cell r="D1058" t="str">
            <v>Betania</v>
          </cell>
        </row>
        <row r="1059">
          <cell r="C1059" t="str">
            <v>05091</v>
          </cell>
          <cell r="D1059" t="str">
            <v>Betania</v>
          </cell>
        </row>
        <row r="1060">
          <cell r="C1060" t="str">
            <v>05091</v>
          </cell>
          <cell r="D1060" t="str">
            <v>Betania</v>
          </cell>
        </row>
        <row r="1061">
          <cell r="C1061" t="str">
            <v>05091</v>
          </cell>
          <cell r="D1061" t="str">
            <v>Betania</v>
          </cell>
        </row>
        <row r="1062">
          <cell r="C1062" t="str">
            <v>05091</v>
          </cell>
          <cell r="D1062" t="str">
            <v>Betania</v>
          </cell>
        </row>
        <row r="1063">
          <cell r="C1063" t="str">
            <v>05091</v>
          </cell>
          <cell r="D1063" t="str">
            <v>Betania</v>
          </cell>
        </row>
        <row r="1064">
          <cell r="C1064" t="str">
            <v>05091</v>
          </cell>
          <cell r="D1064" t="str">
            <v>Betania</v>
          </cell>
        </row>
        <row r="1065">
          <cell r="C1065" t="str">
            <v>05091</v>
          </cell>
          <cell r="D1065" t="str">
            <v>Betania</v>
          </cell>
        </row>
        <row r="1066">
          <cell r="C1066" t="str">
            <v>05091</v>
          </cell>
          <cell r="D1066" t="str">
            <v>Betania</v>
          </cell>
        </row>
        <row r="1067">
          <cell r="C1067" t="str">
            <v>05091</v>
          </cell>
          <cell r="D1067" t="str">
            <v>Betania</v>
          </cell>
        </row>
        <row r="1068">
          <cell r="C1068" t="str">
            <v>05091</v>
          </cell>
          <cell r="D1068" t="str">
            <v>Betania</v>
          </cell>
        </row>
        <row r="1069">
          <cell r="C1069" t="str">
            <v>05091</v>
          </cell>
          <cell r="D1069" t="str">
            <v>Betania</v>
          </cell>
        </row>
        <row r="1070">
          <cell r="C1070" t="str">
            <v>05091</v>
          </cell>
          <cell r="D1070" t="str">
            <v>Betania</v>
          </cell>
        </row>
        <row r="1071">
          <cell r="C1071" t="str">
            <v>05091</v>
          </cell>
          <cell r="D1071" t="str">
            <v>Betania</v>
          </cell>
        </row>
        <row r="1072">
          <cell r="C1072" t="str">
            <v>05091</v>
          </cell>
          <cell r="D1072" t="str">
            <v>Betania</v>
          </cell>
        </row>
        <row r="1073">
          <cell r="C1073" t="str">
            <v>05091</v>
          </cell>
          <cell r="D1073" t="str">
            <v>Betania</v>
          </cell>
        </row>
        <row r="1074">
          <cell r="C1074" t="str">
            <v>05091</v>
          </cell>
          <cell r="D1074" t="str">
            <v>Betania</v>
          </cell>
        </row>
        <row r="1075">
          <cell r="C1075" t="str">
            <v>05091</v>
          </cell>
          <cell r="D1075" t="str">
            <v>Betania</v>
          </cell>
        </row>
        <row r="1076">
          <cell r="C1076" t="str">
            <v>05091</v>
          </cell>
          <cell r="D1076" t="str">
            <v>Betania</v>
          </cell>
        </row>
        <row r="1077">
          <cell r="C1077" t="str">
            <v>05091</v>
          </cell>
          <cell r="D1077" t="str">
            <v>Betania</v>
          </cell>
        </row>
        <row r="1078">
          <cell r="C1078" t="str">
            <v>05091</v>
          </cell>
          <cell r="D1078" t="str">
            <v>Betania</v>
          </cell>
        </row>
        <row r="1079">
          <cell r="C1079" t="str">
            <v>05091</v>
          </cell>
          <cell r="D1079" t="str">
            <v>Betania</v>
          </cell>
        </row>
        <row r="1080">
          <cell r="C1080" t="str">
            <v>05091</v>
          </cell>
          <cell r="D1080" t="str">
            <v>Betania</v>
          </cell>
        </row>
        <row r="1081">
          <cell r="C1081" t="str">
            <v>05091</v>
          </cell>
          <cell r="D1081" t="str">
            <v>Betania</v>
          </cell>
        </row>
        <row r="1082">
          <cell r="C1082" t="str">
            <v>05091</v>
          </cell>
          <cell r="D1082" t="str">
            <v>Betania</v>
          </cell>
        </row>
        <row r="1083">
          <cell r="C1083" t="str">
            <v>05091</v>
          </cell>
          <cell r="D1083" t="str">
            <v>Betania</v>
          </cell>
        </row>
        <row r="1084">
          <cell r="C1084" t="str">
            <v>05091</v>
          </cell>
          <cell r="D1084" t="str">
            <v>Betania</v>
          </cell>
        </row>
        <row r="1085">
          <cell r="C1085" t="str">
            <v>05091</v>
          </cell>
          <cell r="D1085" t="str">
            <v>Betania</v>
          </cell>
        </row>
        <row r="1086">
          <cell r="C1086" t="str">
            <v>05091</v>
          </cell>
          <cell r="D1086" t="str">
            <v>Betania</v>
          </cell>
        </row>
        <row r="1087">
          <cell r="C1087" t="str">
            <v>05091</v>
          </cell>
          <cell r="D1087" t="str">
            <v>Betania</v>
          </cell>
        </row>
        <row r="1088">
          <cell r="C1088" t="str">
            <v>05091</v>
          </cell>
          <cell r="D1088" t="str">
            <v>Betania</v>
          </cell>
        </row>
        <row r="1089">
          <cell r="C1089" t="str">
            <v>05091</v>
          </cell>
          <cell r="D1089" t="str">
            <v>Betania</v>
          </cell>
        </row>
        <row r="1090">
          <cell r="C1090" t="str">
            <v>05091</v>
          </cell>
          <cell r="D1090" t="str">
            <v>Betania</v>
          </cell>
        </row>
        <row r="1091">
          <cell r="C1091" t="str">
            <v>05091</v>
          </cell>
          <cell r="D1091" t="str">
            <v>Betania</v>
          </cell>
        </row>
        <row r="1092">
          <cell r="C1092" t="str">
            <v>05091</v>
          </cell>
          <cell r="D1092" t="str">
            <v>Betania</v>
          </cell>
        </row>
        <row r="1093">
          <cell r="C1093" t="str">
            <v>05093</v>
          </cell>
          <cell r="D1093" t="str">
            <v>Betulia</v>
          </cell>
        </row>
        <row r="1094">
          <cell r="C1094" t="str">
            <v>05093</v>
          </cell>
          <cell r="D1094" t="str">
            <v>Betulia</v>
          </cell>
        </row>
        <row r="1095">
          <cell r="C1095" t="str">
            <v>05093</v>
          </cell>
          <cell r="D1095" t="str">
            <v>Betulia</v>
          </cell>
        </row>
        <row r="1096">
          <cell r="C1096" t="str">
            <v>05093</v>
          </cell>
          <cell r="D1096" t="str">
            <v>Betulia</v>
          </cell>
        </row>
        <row r="1097">
          <cell r="C1097" t="str">
            <v>05093</v>
          </cell>
          <cell r="D1097" t="str">
            <v>Betulia</v>
          </cell>
        </row>
        <row r="1098">
          <cell r="C1098" t="str">
            <v>05093</v>
          </cell>
          <cell r="D1098" t="str">
            <v>Betulia</v>
          </cell>
        </row>
        <row r="1099">
          <cell r="C1099" t="str">
            <v>05093</v>
          </cell>
          <cell r="D1099" t="str">
            <v>Betulia</v>
          </cell>
        </row>
        <row r="1100">
          <cell r="C1100" t="str">
            <v>05093</v>
          </cell>
          <cell r="D1100" t="str">
            <v>Betulia</v>
          </cell>
        </row>
        <row r="1101">
          <cell r="C1101" t="str">
            <v>05093</v>
          </cell>
          <cell r="D1101" t="str">
            <v>Betulia</v>
          </cell>
        </row>
        <row r="1102">
          <cell r="C1102" t="str">
            <v>05093</v>
          </cell>
          <cell r="D1102" t="str">
            <v>Betulia</v>
          </cell>
        </row>
        <row r="1103">
          <cell r="C1103" t="str">
            <v>05093</v>
          </cell>
          <cell r="D1103" t="str">
            <v>Betulia</v>
          </cell>
        </row>
        <row r="1104">
          <cell r="C1104" t="str">
            <v>05093</v>
          </cell>
          <cell r="D1104" t="str">
            <v>Betulia</v>
          </cell>
        </row>
        <row r="1105">
          <cell r="C1105" t="str">
            <v>05093</v>
          </cell>
          <cell r="D1105" t="str">
            <v>Betulia</v>
          </cell>
        </row>
        <row r="1106">
          <cell r="C1106" t="str">
            <v>05093</v>
          </cell>
          <cell r="D1106" t="str">
            <v>Betulia</v>
          </cell>
        </row>
        <row r="1107">
          <cell r="C1107" t="str">
            <v>05093</v>
          </cell>
          <cell r="D1107" t="str">
            <v>Betulia</v>
          </cell>
        </row>
        <row r="1108">
          <cell r="C1108" t="str">
            <v>05093</v>
          </cell>
          <cell r="D1108" t="str">
            <v>Betulia</v>
          </cell>
        </row>
        <row r="1109">
          <cell r="C1109" t="str">
            <v>05093</v>
          </cell>
          <cell r="D1109" t="str">
            <v>Betulia</v>
          </cell>
        </row>
        <row r="1110">
          <cell r="C1110" t="str">
            <v>05093</v>
          </cell>
          <cell r="D1110" t="str">
            <v>Betulia</v>
          </cell>
        </row>
        <row r="1111">
          <cell r="C1111" t="str">
            <v>05093</v>
          </cell>
          <cell r="D1111" t="str">
            <v>Betulia</v>
          </cell>
        </row>
        <row r="1112">
          <cell r="C1112" t="str">
            <v>05093</v>
          </cell>
          <cell r="D1112" t="str">
            <v>Betulia</v>
          </cell>
        </row>
        <row r="1113">
          <cell r="C1113" t="str">
            <v>05093</v>
          </cell>
          <cell r="D1113" t="str">
            <v>Betulia</v>
          </cell>
        </row>
        <row r="1114">
          <cell r="C1114" t="str">
            <v>05093</v>
          </cell>
          <cell r="D1114" t="str">
            <v>Betulia</v>
          </cell>
        </row>
        <row r="1115">
          <cell r="C1115" t="str">
            <v>05093</v>
          </cell>
          <cell r="D1115" t="str">
            <v>Betulia</v>
          </cell>
        </row>
        <row r="1116">
          <cell r="C1116" t="str">
            <v>05093</v>
          </cell>
          <cell r="D1116" t="str">
            <v>Betulia</v>
          </cell>
        </row>
        <row r="1117">
          <cell r="C1117" t="str">
            <v>05093</v>
          </cell>
          <cell r="D1117" t="str">
            <v>Betulia</v>
          </cell>
        </row>
        <row r="1118">
          <cell r="C1118" t="str">
            <v>05093</v>
          </cell>
          <cell r="D1118" t="str">
            <v>Betulia</v>
          </cell>
        </row>
        <row r="1119">
          <cell r="C1119" t="str">
            <v>05093</v>
          </cell>
          <cell r="D1119" t="str">
            <v>Betulia</v>
          </cell>
        </row>
        <row r="1120">
          <cell r="C1120" t="str">
            <v>05093</v>
          </cell>
          <cell r="D1120" t="str">
            <v>Betulia</v>
          </cell>
        </row>
        <row r="1121">
          <cell r="C1121" t="str">
            <v>05093</v>
          </cell>
          <cell r="D1121" t="str">
            <v>Betulia</v>
          </cell>
        </row>
        <row r="1122">
          <cell r="C1122" t="str">
            <v>05093</v>
          </cell>
          <cell r="D1122" t="str">
            <v>Betulia</v>
          </cell>
        </row>
        <row r="1123">
          <cell r="C1123" t="str">
            <v>05093</v>
          </cell>
          <cell r="D1123" t="str">
            <v>Betulia</v>
          </cell>
        </row>
        <row r="1124">
          <cell r="C1124" t="str">
            <v>05093</v>
          </cell>
          <cell r="D1124" t="str">
            <v>Betulia</v>
          </cell>
        </row>
        <row r="1125">
          <cell r="C1125" t="str">
            <v>05093</v>
          </cell>
          <cell r="D1125" t="str">
            <v>Betulia</v>
          </cell>
        </row>
        <row r="1126">
          <cell r="C1126" t="str">
            <v>05093</v>
          </cell>
          <cell r="D1126" t="str">
            <v>Betulia</v>
          </cell>
        </row>
        <row r="1127">
          <cell r="C1127" t="str">
            <v>05093</v>
          </cell>
          <cell r="D1127" t="str">
            <v>Betulia</v>
          </cell>
        </row>
        <row r="1128">
          <cell r="C1128" t="str">
            <v>05093</v>
          </cell>
          <cell r="D1128" t="str">
            <v>Betulia</v>
          </cell>
        </row>
        <row r="1129">
          <cell r="C1129" t="str">
            <v>05093</v>
          </cell>
          <cell r="D1129" t="str">
            <v>Betulia</v>
          </cell>
        </row>
        <row r="1130">
          <cell r="C1130" t="str">
            <v>05093</v>
          </cell>
          <cell r="D1130" t="str">
            <v>Betulia</v>
          </cell>
        </row>
        <row r="1131">
          <cell r="C1131" t="str">
            <v>05093</v>
          </cell>
          <cell r="D1131" t="str">
            <v>Betulia</v>
          </cell>
        </row>
        <row r="1132">
          <cell r="C1132" t="str">
            <v>05093</v>
          </cell>
          <cell r="D1132" t="str">
            <v>Betulia</v>
          </cell>
        </row>
        <row r="1133">
          <cell r="C1133" t="str">
            <v>05093</v>
          </cell>
          <cell r="D1133" t="str">
            <v>Betulia</v>
          </cell>
        </row>
        <row r="1134">
          <cell r="C1134" t="str">
            <v>05093</v>
          </cell>
          <cell r="D1134" t="str">
            <v>Betulia</v>
          </cell>
        </row>
        <row r="1135">
          <cell r="C1135" t="str">
            <v>05093</v>
          </cell>
          <cell r="D1135" t="str">
            <v>Betulia</v>
          </cell>
        </row>
        <row r="1136">
          <cell r="C1136" t="str">
            <v>05093</v>
          </cell>
          <cell r="D1136" t="str">
            <v>Betulia</v>
          </cell>
        </row>
        <row r="1137">
          <cell r="C1137" t="str">
            <v>05093</v>
          </cell>
          <cell r="D1137" t="str">
            <v>Betulia</v>
          </cell>
        </row>
        <row r="1138">
          <cell r="C1138" t="str">
            <v>05093</v>
          </cell>
          <cell r="D1138" t="str">
            <v>Betulia</v>
          </cell>
        </row>
        <row r="1139">
          <cell r="C1139" t="str">
            <v>05093</v>
          </cell>
          <cell r="D1139" t="str">
            <v>Betulia</v>
          </cell>
        </row>
        <row r="1140">
          <cell r="C1140" t="str">
            <v>05093</v>
          </cell>
          <cell r="D1140" t="str">
            <v>Betulia</v>
          </cell>
        </row>
        <row r="1141">
          <cell r="C1141" t="str">
            <v>05093</v>
          </cell>
          <cell r="D1141" t="str">
            <v>Betulia</v>
          </cell>
        </row>
        <row r="1142">
          <cell r="C1142" t="str">
            <v>05093</v>
          </cell>
          <cell r="D1142" t="str">
            <v>Betulia</v>
          </cell>
        </row>
        <row r="1143">
          <cell r="C1143" t="str">
            <v>05093</v>
          </cell>
          <cell r="D1143" t="str">
            <v>Betulia</v>
          </cell>
        </row>
        <row r="1144">
          <cell r="C1144" t="str">
            <v>05093</v>
          </cell>
          <cell r="D1144" t="str">
            <v>Betulia</v>
          </cell>
        </row>
        <row r="1145">
          <cell r="C1145" t="str">
            <v>05093</v>
          </cell>
          <cell r="D1145" t="str">
            <v>Betulia</v>
          </cell>
        </row>
        <row r="1146">
          <cell r="C1146" t="str">
            <v>05093</v>
          </cell>
          <cell r="D1146" t="str">
            <v>Betulia</v>
          </cell>
        </row>
        <row r="1147">
          <cell r="C1147" t="str">
            <v>05101</v>
          </cell>
          <cell r="D1147" t="str">
            <v>Ciudad Bolívar</v>
          </cell>
        </row>
        <row r="1148">
          <cell r="C1148" t="str">
            <v>05101</v>
          </cell>
          <cell r="D1148" t="str">
            <v>Ciudad Bolívar</v>
          </cell>
        </row>
        <row r="1149">
          <cell r="C1149" t="str">
            <v>05101</v>
          </cell>
          <cell r="D1149" t="str">
            <v>Ciudad Bolívar</v>
          </cell>
        </row>
        <row r="1150">
          <cell r="C1150" t="str">
            <v>05101</v>
          </cell>
          <cell r="D1150" t="str">
            <v>Ciudad Bolívar</v>
          </cell>
        </row>
        <row r="1151">
          <cell r="C1151" t="str">
            <v>05101</v>
          </cell>
          <cell r="D1151" t="str">
            <v>Ciudad Bolívar</v>
          </cell>
        </row>
        <row r="1152">
          <cell r="C1152" t="str">
            <v>05101</v>
          </cell>
          <cell r="D1152" t="str">
            <v>Ciudad Bolívar</v>
          </cell>
        </row>
        <row r="1153">
          <cell r="C1153" t="str">
            <v>05101</v>
          </cell>
          <cell r="D1153" t="str">
            <v>Ciudad Bolívar</v>
          </cell>
        </row>
        <row r="1154">
          <cell r="C1154" t="str">
            <v>05101</v>
          </cell>
          <cell r="D1154" t="str">
            <v>Ciudad Bolívar</v>
          </cell>
        </row>
        <row r="1155">
          <cell r="C1155" t="str">
            <v>05101</v>
          </cell>
          <cell r="D1155" t="str">
            <v>Ciudad Bolívar</v>
          </cell>
        </row>
        <row r="1156">
          <cell r="C1156" t="str">
            <v>05101</v>
          </cell>
          <cell r="D1156" t="str">
            <v>Ciudad Bolívar</v>
          </cell>
        </row>
        <row r="1157">
          <cell r="C1157" t="str">
            <v>05101</v>
          </cell>
          <cell r="D1157" t="str">
            <v>Ciudad Bolívar</v>
          </cell>
        </row>
        <row r="1158">
          <cell r="C1158" t="str">
            <v>05101</v>
          </cell>
          <cell r="D1158" t="str">
            <v>Ciudad Bolívar</v>
          </cell>
        </row>
        <row r="1159">
          <cell r="C1159" t="str">
            <v>05101</v>
          </cell>
          <cell r="D1159" t="str">
            <v>Ciudad Bolívar</v>
          </cell>
        </row>
        <row r="1160">
          <cell r="C1160" t="str">
            <v>05101</v>
          </cell>
          <cell r="D1160" t="str">
            <v>Ciudad Bolívar</v>
          </cell>
        </row>
        <row r="1161">
          <cell r="C1161" t="str">
            <v>05101</v>
          </cell>
          <cell r="D1161" t="str">
            <v>Ciudad Bolívar</v>
          </cell>
        </row>
        <row r="1162">
          <cell r="C1162" t="str">
            <v>05101</v>
          </cell>
          <cell r="D1162" t="str">
            <v>Ciudad Bolívar</v>
          </cell>
        </row>
        <row r="1163">
          <cell r="C1163" t="str">
            <v>05101</v>
          </cell>
          <cell r="D1163" t="str">
            <v>Ciudad Bolívar</v>
          </cell>
        </row>
        <row r="1164">
          <cell r="C1164" t="str">
            <v>05101</v>
          </cell>
          <cell r="D1164" t="str">
            <v>Ciudad Bolívar</v>
          </cell>
        </row>
        <row r="1165">
          <cell r="C1165" t="str">
            <v>05101</v>
          </cell>
          <cell r="D1165" t="str">
            <v>Ciudad Bolívar</v>
          </cell>
        </row>
        <row r="1166">
          <cell r="C1166" t="str">
            <v>05101</v>
          </cell>
          <cell r="D1166" t="str">
            <v>Ciudad Bolívar</v>
          </cell>
        </row>
        <row r="1167">
          <cell r="C1167" t="str">
            <v>05101</v>
          </cell>
          <cell r="D1167" t="str">
            <v>Ciudad Bolívar</v>
          </cell>
        </row>
        <row r="1168">
          <cell r="C1168" t="str">
            <v>05101</v>
          </cell>
          <cell r="D1168" t="str">
            <v>Ciudad Bolívar</v>
          </cell>
        </row>
        <row r="1169">
          <cell r="C1169" t="str">
            <v>05101</v>
          </cell>
          <cell r="D1169" t="str">
            <v>Ciudad Bolívar</v>
          </cell>
        </row>
        <row r="1170">
          <cell r="C1170" t="str">
            <v>05101</v>
          </cell>
          <cell r="D1170" t="str">
            <v>Ciudad Bolívar</v>
          </cell>
        </row>
        <row r="1171">
          <cell r="C1171" t="str">
            <v>05101</v>
          </cell>
          <cell r="D1171" t="str">
            <v>Ciudad Bolívar</v>
          </cell>
        </row>
        <row r="1172">
          <cell r="C1172" t="str">
            <v>05101</v>
          </cell>
          <cell r="D1172" t="str">
            <v>Ciudad Bolívar</v>
          </cell>
        </row>
        <row r="1173">
          <cell r="C1173" t="str">
            <v>05101</v>
          </cell>
          <cell r="D1173" t="str">
            <v>Ciudad Bolívar</v>
          </cell>
        </row>
        <row r="1174">
          <cell r="C1174" t="str">
            <v>05101</v>
          </cell>
          <cell r="D1174" t="str">
            <v>Ciudad Bolívar</v>
          </cell>
        </row>
        <row r="1175">
          <cell r="C1175" t="str">
            <v>05101</v>
          </cell>
          <cell r="D1175" t="str">
            <v>Ciudad Bolívar</v>
          </cell>
        </row>
        <row r="1176">
          <cell r="C1176" t="str">
            <v>05101</v>
          </cell>
          <cell r="D1176" t="str">
            <v>Ciudad Bolívar</v>
          </cell>
        </row>
        <row r="1177">
          <cell r="C1177" t="str">
            <v>05101</v>
          </cell>
          <cell r="D1177" t="str">
            <v>Ciudad Bolívar</v>
          </cell>
        </row>
        <row r="1178">
          <cell r="C1178" t="str">
            <v>05101</v>
          </cell>
          <cell r="D1178" t="str">
            <v>Ciudad Bolívar</v>
          </cell>
        </row>
        <row r="1179">
          <cell r="C1179" t="str">
            <v>05101</v>
          </cell>
          <cell r="D1179" t="str">
            <v>Ciudad Bolívar</v>
          </cell>
        </row>
        <row r="1180">
          <cell r="C1180" t="str">
            <v>05101</v>
          </cell>
          <cell r="D1180" t="str">
            <v>Ciudad Bolívar</v>
          </cell>
        </row>
        <row r="1181">
          <cell r="C1181" t="str">
            <v>05101</v>
          </cell>
          <cell r="D1181" t="str">
            <v>Ciudad Bolívar</v>
          </cell>
        </row>
        <row r="1182">
          <cell r="C1182" t="str">
            <v>05101</v>
          </cell>
          <cell r="D1182" t="str">
            <v>Ciudad Bolívar</v>
          </cell>
        </row>
        <row r="1183">
          <cell r="C1183" t="str">
            <v>05101</v>
          </cell>
          <cell r="D1183" t="str">
            <v>Ciudad Bolívar</v>
          </cell>
        </row>
        <row r="1184">
          <cell r="C1184" t="str">
            <v>05101</v>
          </cell>
          <cell r="D1184" t="str">
            <v>Ciudad Bolívar</v>
          </cell>
        </row>
        <row r="1185">
          <cell r="C1185" t="str">
            <v>05101</v>
          </cell>
          <cell r="D1185" t="str">
            <v>Ciudad Bolívar</v>
          </cell>
        </row>
        <row r="1186">
          <cell r="C1186" t="str">
            <v>05101</v>
          </cell>
          <cell r="D1186" t="str">
            <v>Ciudad Bolívar</v>
          </cell>
        </row>
        <row r="1187">
          <cell r="C1187" t="str">
            <v>05101</v>
          </cell>
          <cell r="D1187" t="str">
            <v>Ciudad Bolívar</v>
          </cell>
        </row>
        <row r="1188">
          <cell r="C1188" t="str">
            <v>05101</v>
          </cell>
          <cell r="D1188" t="str">
            <v>Ciudad Bolívar</v>
          </cell>
        </row>
        <row r="1189">
          <cell r="C1189" t="str">
            <v>05101</v>
          </cell>
          <cell r="D1189" t="str">
            <v>Ciudad Bolívar</v>
          </cell>
        </row>
        <row r="1190">
          <cell r="C1190" t="str">
            <v>05101</v>
          </cell>
          <cell r="D1190" t="str">
            <v>Ciudad Bolívar</v>
          </cell>
        </row>
        <row r="1191">
          <cell r="C1191" t="str">
            <v>05101</v>
          </cell>
          <cell r="D1191" t="str">
            <v>Ciudad Bolívar</v>
          </cell>
        </row>
        <row r="1192">
          <cell r="C1192" t="str">
            <v>05101</v>
          </cell>
          <cell r="D1192" t="str">
            <v>Ciudad Bolívar</v>
          </cell>
        </row>
        <row r="1193">
          <cell r="C1193" t="str">
            <v>05101</v>
          </cell>
          <cell r="D1193" t="str">
            <v>Ciudad Bolívar</v>
          </cell>
        </row>
        <row r="1194">
          <cell r="C1194" t="str">
            <v>05101</v>
          </cell>
          <cell r="D1194" t="str">
            <v>Ciudad Bolívar</v>
          </cell>
        </row>
        <row r="1195">
          <cell r="C1195" t="str">
            <v>05101</v>
          </cell>
          <cell r="D1195" t="str">
            <v>Ciudad Bolívar</v>
          </cell>
        </row>
        <row r="1196">
          <cell r="C1196" t="str">
            <v>05101</v>
          </cell>
          <cell r="D1196" t="str">
            <v>Ciudad Bolívar</v>
          </cell>
        </row>
        <row r="1197">
          <cell r="C1197" t="str">
            <v>05101</v>
          </cell>
          <cell r="D1197" t="str">
            <v>Ciudad Bolívar</v>
          </cell>
        </row>
        <row r="1198">
          <cell r="C1198" t="str">
            <v>05101</v>
          </cell>
          <cell r="D1198" t="str">
            <v>Ciudad Bolívar</v>
          </cell>
        </row>
        <row r="1199">
          <cell r="C1199" t="str">
            <v>05101</v>
          </cell>
          <cell r="D1199" t="str">
            <v>Ciudad Bolívar</v>
          </cell>
        </row>
        <row r="1200">
          <cell r="C1200" t="str">
            <v>05101</v>
          </cell>
          <cell r="D1200" t="str">
            <v>Ciudad Bolívar</v>
          </cell>
        </row>
        <row r="1201">
          <cell r="C1201" t="str">
            <v>05107</v>
          </cell>
          <cell r="D1201" t="str">
            <v>Briceño</v>
          </cell>
        </row>
        <row r="1202">
          <cell r="C1202" t="str">
            <v>05107</v>
          </cell>
          <cell r="D1202" t="str">
            <v>Briceño</v>
          </cell>
        </row>
        <row r="1203">
          <cell r="C1203" t="str">
            <v>05107</v>
          </cell>
          <cell r="D1203" t="str">
            <v>Briceño</v>
          </cell>
        </row>
        <row r="1204">
          <cell r="C1204" t="str">
            <v>05107</v>
          </cell>
          <cell r="D1204" t="str">
            <v>Briceño</v>
          </cell>
        </row>
        <row r="1205">
          <cell r="C1205" t="str">
            <v>05107</v>
          </cell>
          <cell r="D1205" t="str">
            <v>Briceño</v>
          </cell>
        </row>
        <row r="1206">
          <cell r="C1206" t="str">
            <v>05107</v>
          </cell>
          <cell r="D1206" t="str">
            <v>Briceño</v>
          </cell>
        </row>
        <row r="1207">
          <cell r="C1207" t="str">
            <v>05107</v>
          </cell>
          <cell r="D1207" t="str">
            <v>Briceño</v>
          </cell>
        </row>
        <row r="1208">
          <cell r="C1208" t="str">
            <v>05107</v>
          </cell>
          <cell r="D1208" t="str">
            <v>Briceño</v>
          </cell>
        </row>
        <row r="1209">
          <cell r="C1209" t="str">
            <v>05107</v>
          </cell>
          <cell r="D1209" t="str">
            <v>Briceño</v>
          </cell>
        </row>
        <row r="1210">
          <cell r="C1210" t="str">
            <v>05107</v>
          </cell>
          <cell r="D1210" t="str">
            <v>Briceño</v>
          </cell>
        </row>
        <row r="1211">
          <cell r="C1211" t="str">
            <v>05107</v>
          </cell>
          <cell r="D1211" t="str">
            <v>Briceño</v>
          </cell>
        </row>
        <row r="1212">
          <cell r="C1212" t="str">
            <v>05107</v>
          </cell>
          <cell r="D1212" t="str">
            <v>Briceño</v>
          </cell>
        </row>
        <row r="1213">
          <cell r="C1213" t="str">
            <v>05107</v>
          </cell>
          <cell r="D1213" t="str">
            <v>Briceño</v>
          </cell>
        </row>
        <row r="1214">
          <cell r="C1214" t="str">
            <v>05107</v>
          </cell>
          <cell r="D1214" t="str">
            <v>Briceño</v>
          </cell>
        </row>
        <row r="1215">
          <cell r="C1215" t="str">
            <v>05107</v>
          </cell>
          <cell r="D1215" t="str">
            <v>Briceño</v>
          </cell>
        </row>
        <row r="1216">
          <cell r="C1216" t="str">
            <v>05107</v>
          </cell>
          <cell r="D1216" t="str">
            <v>Briceño</v>
          </cell>
        </row>
        <row r="1217">
          <cell r="C1217" t="str">
            <v>05107</v>
          </cell>
          <cell r="D1217" t="str">
            <v>Briceño</v>
          </cell>
        </row>
        <row r="1218">
          <cell r="C1218" t="str">
            <v>05107</v>
          </cell>
          <cell r="D1218" t="str">
            <v>Briceño</v>
          </cell>
        </row>
        <row r="1219">
          <cell r="C1219" t="str">
            <v>05107</v>
          </cell>
          <cell r="D1219" t="str">
            <v>Briceño</v>
          </cell>
        </row>
        <row r="1220">
          <cell r="C1220" t="str">
            <v>05107</v>
          </cell>
          <cell r="D1220" t="str">
            <v>Briceño</v>
          </cell>
        </row>
        <row r="1221">
          <cell r="C1221" t="str">
            <v>05107</v>
          </cell>
          <cell r="D1221" t="str">
            <v>Briceño</v>
          </cell>
        </row>
        <row r="1222">
          <cell r="C1222" t="str">
            <v>05107</v>
          </cell>
          <cell r="D1222" t="str">
            <v>Briceño</v>
          </cell>
        </row>
        <row r="1223">
          <cell r="C1223" t="str">
            <v>05107</v>
          </cell>
          <cell r="D1223" t="str">
            <v>Briceño</v>
          </cell>
        </row>
        <row r="1224">
          <cell r="C1224" t="str">
            <v>05107</v>
          </cell>
          <cell r="D1224" t="str">
            <v>Briceño</v>
          </cell>
        </row>
        <row r="1225">
          <cell r="C1225" t="str">
            <v>05107</v>
          </cell>
          <cell r="D1225" t="str">
            <v>Briceño</v>
          </cell>
        </row>
        <row r="1226">
          <cell r="C1226" t="str">
            <v>05107</v>
          </cell>
          <cell r="D1226" t="str">
            <v>Briceño</v>
          </cell>
        </row>
        <row r="1227">
          <cell r="C1227" t="str">
            <v>05107</v>
          </cell>
          <cell r="D1227" t="str">
            <v>Briceño</v>
          </cell>
        </row>
        <row r="1228">
          <cell r="C1228" t="str">
            <v>05107</v>
          </cell>
          <cell r="D1228" t="str">
            <v>Briceño</v>
          </cell>
        </row>
        <row r="1229">
          <cell r="C1229" t="str">
            <v>05107</v>
          </cell>
          <cell r="D1229" t="str">
            <v>Briceño</v>
          </cell>
        </row>
        <row r="1230">
          <cell r="C1230" t="str">
            <v>05107</v>
          </cell>
          <cell r="D1230" t="str">
            <v>Briceño</v>
          </cell>
        </row>
        <row r="1231">
          <cell r="C1231" t="str">
            <v>05107</v>
          </cell>
          <cell r="D1231" t="str">
            <v>Briceño</v>
          </cell>
        </row>
        <row r="1232">
          <cell r="C1232" t="str">
            <v>05107</v>
          </cell>
          <cell r="D1232" t="str">
            <v>Briceño</v>
          </cell>
        </row>
        <row r="1233">
          <cell r="C1233" t="str">
            <v>05107</v>
          </cell>
          <cell r="D1233" t="str">
            <v>Briceño</v>
          </cell>
        </row>
        <row r="1234">
          <cell r="C1234" t="str">
            <v>05107</v>
          </cell>
          <cell r="D1234" t="str">
            <v>Briceño</v>
          </cell>
        </row>
        <row r="1235">
          <cell r="C1235" t="str">
            <v>05107</v>
          </cell>
          <cell r="D1235" t="str">
            <v>Briceño</v>
          </cell>
        </row>
        <row r="1236">
          <cell r="C1236" t="str">
            <v>05107</v>
          </cell>
          <cell r="D1236" t="str">
            <v>Briceño</v>
          </cell>
        </row>
        <row r="1237">
          <cell r="C1237" t="str">
            <v>05107</v>
          </cell>
          <cell r="D1237" t="str">
            <v>Briceño</v>
          </cell>
        </row>
        <row r="1238">
          <cell r="C1238" t="str">
            <v>05107</v>
          </cell>
          <cell r="D1238" t="str">
            <v>Briceño</v>
          </cell>
        </row>
        <row r="1239">
          <cell r="C1239" t="str">
            <v>05107</v>
          </cell>
          <cell r="D1239" t="str">
            <v>Briceño</v>
          </cell>
        </row>
        <row r="1240">
          <cell r="C1240" t="str">
            <v>05107</v>
          </cell>
          <cell r="D1240" t="str">
            <v>Briceño</v>
          </cell>
        </row>
        <row r="1241">
          <cell r="C1241" t="str">
            <v>05107</v>
          </cell>
          <cell r="D1241" t="str">
            <v>Briceño</v>
          </cell>
        </row>
        <row r="1242">
          <cell r="C1242" t="str">
            <v>05107</v>
          </cell>
          <cell r="D1242" t="str">
            <v>Briceño</v>
          </cell>
        </row>
        <row r="1243">
          <cell r="C1243" t="str">
            <v>05107</v>
          </cell>
          <cell r="D1243" t="str">
            <v>Briceño</v>
          </cell>
        </row>
        <row r="1244">
          <cell r="C1244" t="str">
            <v>05107</v>
          </cell>
          <cell r="D1244" t="str">
            <v>Briceño</v>
          </cell>
        </row>
        <row r="1245">
          <cell r="C1245" t="str">
            <v>05107</v>
          </cell>
          <cell r="D1245" t="str">
            <v>Briceño</v>
          </cell>
        </row>
        <row r="1246">
          <cell r="C1246" t="str">
            <v>05107</v>
          </cell>
          <cell r="D1246" t="str">
            <v>Briceño</v>
          </cell>
        </row>
        <row r="1247">
          <cell r="C1247" t="str">
            <v>05107</v>
          </cell>
          <cell r="D1247" t="str">
            <v>Briceño</v>
          </cell>
        </row>
        <row r="1248">
          <cell r="C1248" t="str">
            <v>05107</v>
          </cell>
          <cell r="D1248" t="str">
            <v>Briceño</v>
          </cell>
        </row>
        <row r="1249">
          <cell r="C1249" t="str">
            <v>05107</v>
          </cell>
          <cell r="D1249" t="str">
            <v>Briceño</v>
          </cell>
        </row>
        <row r="1250">
          <cell r="C1250" t="str">
            <v>05107</v>
          </cell>
          <cell r="D1250" t="str">
            <v>Briceño</v>
          </cell>
        </row>
        <row r="1251">
          <cell r="C1251" t="str">
            <v>05107</v>
          </cell>
          <cell r="D1251" t="str">
            <v>Briceño</v>
          </cell>
        </row>
        <row r="1252">
          <cell r="C1252" t="str">
            <v>05107</v>
          </cell>
          <cell r="D1252" t="str">
            <v>Briceño</v>
          </cell>
        </row>
        <row r="1253">
          <cell r="C1253" t="str">
            <v>05107</v>
          </cell>
          <cell r="D1253" t="str">
            <v>Briceño</v>
          </cell>
        </row>
        <row r="1254">
          <cell r="C1254" t="str">
            <v>05107</v>
          </cell>
          <cell r="D1254" t="str">
            <v>Briceño</v>
          </cell>
        </row>
        <row r="1255">
          <cell r="C1255" t="str">
            <v>05113</v>
          </cell>
          <cell r="D1255" t="str">
            <v>Buriticá</v>
          </cell>
        </row>
        <row r="1256">
          <cell r="C1256" t="str">
            <v>05113</v>
          </cell>
          <cell r="D1256" t="str">
            <v>Buriticá</v>
          </cell>
        </row>
        <row r="1257">
          <cell r="C1257" t="str">
            <v>05113</v>
          </cell>
          <cell r="D1257" t="str">
            <v>Buriticá</v>
          </cell>
        </row>
        <row r="1258">
          <cell r="C1258" t="str">
            <v>05113</v>
          </cell>
          <cell r="D1258" t="str">
            <v>Buriticá</v>
          </cell>
        </row>
        <row r="1259">
          <cell r="C1259" t="str">
            <v>05113</v>
          </cell>
          <cell r="D1259" t="str">
            <v>Buriticá</v>
          </cell>
        </row>
        <row r="1260">
          <cell r="C1260" t="str">
            <v>05113</v>
          </cell>
          <cell r="D1260" t="str">
            <v>Buriticá</v>
          </cell>
        </row>
        <row r="1261">
          <cell r="C1261" t="str">
            <v>05113</v>
          </cell>
          <cell r="D1261" t="str">
            <v>Buriticá</v>
          </cell>
        </row>
        <row r="1262">
          <cell r="C1262" t="str">
            <v>05113</v>
          </cell>
          <cell r="D1262" t="str">
            <v>Buriticá</v>
          </cell>
        </row>
        <row r="1263">
          <cell r="C1263" t="str">
            <v>05113</v>
          </cell>
          <cell r="D1263" t="str">
            <v>Buriticá</v>
          </cell>
        </row>
        <row r="1264">
          <cell r="C1264" t="str">
            <v>05113</v>
          </cell>
          <cell r="D1264" t="str">
            <v>Buriticá</v>
          </cell>
        </row>
        <row r="1265">
          <cell r="C1265" t="str">
            <v>05113</v>
          </cell>
          <cell r="D1265" t="str">
            <v>Buriticá</v>
          </cell>
        </row>
        <row r="1266">
          <cell r="C1266" t="str">
            <v>05113</v>
          </cell>
          <cell r="D1266" t="str">
            <v>Buriticá</v>
          </cell>
        </row>
        <row r="1267">
          <cell r="C1267" t="str">
            <v>05113</v>
          </cell>
          <cell r="D1267" t="str">
            <v>Buriticá</v>
          </cell>
        </row>
        <row r="1268">
          <cell r="C1268" t="str">
            <v>05113</v>
          </cell>
          <cell r="D1268" t="str">
            <v>Buriticá</v>
          </cell>
        </row>
        <row r="1269">
          <cell r="C1269" t="str">
            <v>05113</v>
          </cell>
          <cell r="D1269" t="str">
            <v>Buriticá</v>
          </cell>
        </row>
        <row r="1270">
          <cell r="C1270" t="str">
            <v>05113</v>
          </cell>
          <cell r="D1270" t="str">
            <v>Buriticá</v>
          </cell>
        </row>
        <row r="1271">
          <cell r="C1271" t="str">
            <v>05113</v>
          </cell>
          <cell r="D1271" t="str">
            <v>Buriticá</v>
          </cell>
        </row>
        <row r="1272">
          <cell r="C1272" t="str">
            <v>05113</v>
          </cell>
          <cell r="D1272" t="str">
            <v>Buriticá</v>
          </cell>
        </row>
        <row r="1273">
          <cell r="C1273" t="str">
            <v>05113</v>
          </cell>
          <cell r="D1273" t="str">
            <v>Buriticá</v>
          </cell>
        </row>
        <row r="1274">
          <cell r="C1274" t="str">
            <v>05113</v>
          </cell>
          <cell r="D1274" t="str">
            <v>Buriticá</v>
          </cell>
        </row>
        <row r="1275">
          <cell r="C1275" t="str">
            <v>05113</v>
          </cell>
          <cell r="D1275" t="str">
            <v>Buriticá</v>
          </cell>
        </row>
        <row r="1276">
          <cell r="C1276" t="str">
            <v>05113</v>
          </cell>
          <cell r="D1276" t="str">
            <v>Buriticá</v>
          </cell>
        </row>
        <row r="1277">
          <cell r="C1277" t="str">
            <v>05113</v>
          </cell>
          <cell r="D1277" t="str">
            <v>Buriticá</v>
          </cell>
        </row>
        <row r="1278">
          <cell r="C1278" t="str">
            <v>05113</v>
          </cell>
          <cell r="D1278" t="str">
            <v>Buriticá</v>
          </cell>
        </row>
        <row r="1279">
          <cell r="C1279" t="str">
            <v>05113</v>
          </cell>
          <cell r="D1279" t="str">
            <v>Buriticá</v>
          </cell>
        </row>
        <row r="1280">
          <cell r="C1280" t="str">
            <v>05113</v>
          </cell>
          <cell r="D1280" t="str">
            <v>Buriticá</v>
          </cell>
        </row>
        <row r="1281">
          <cell r="C1281" t="str">
            <v>05113</v>
          </cell>
          <cell r="D1281" t="str">
            <v>Buriticá</v>
          </cell>
        </row>
        <row r="1282">
          <cell r="C1282" t="str">
            <v>05113</v>
          </cell>
          <cell r="D1282" t="str">
            <v>Buriticá</v>
          </cell>
        </row>
        <row r="1283">
          <cell r="C1283" t="str">
            <v>05113</v>
          </cell>
          <cell r="D1283" t="str">
            <v>Buriticá</v>
          </cell>
        </row>
        <row r="1284">
          <cell r="C1284" t="str">
            <v>05113</v>
          </cell>
          <cell r="D1284" t="str">
            <v>Buriticá</v>
          </cell>
        </row>
        <row r="1285">
          <cell r="C1285" t="str">
            <v>05113</v>
          </cell>
          <cell r="D1285" t="str">
            <v>Buriticá</v>
          </cell>
        </row>
        <row r="1286">
          <cell r="C1286" t="str">
            <v>05113</v>
          </cell>
          <cell r="D1286" t="str">
            <v>Buriticá</v>
          </cell>
        </row>
        <row r="1287">
          <cell r="C1287" t="str">
            <v>05113</v>
          </cell>
          <cell r="D1287" t="str">
            <v>Buriticá</v>
          </cell>
        </row>
        <row r="1288">
          <cell r="C1288" t="str">
            <v>05113</v>
          </cell>
          <cell r="D1288" t="str">
            <v>Buriticá</v>
          </cell>
        </row>
        <row r="1289">
          <cell r="C1289" t="str">
            <v>05113</v>
          </cell>
          <cell r="D1289" t="str">
            <v>Buriticá</v>
          </cell>
        </row>
        <row r="1290">
          <cell r="C1290" t="str">
            <v>05113</v>
          </cell>
          <cell r="D1290" t="str">
            <v>Buriticá</v>
          </cell>
        </row>
        <row r="1291">
          <cell r="C1291" t="str">
            <v>05113</v>
          </cell>
          <cell r="D1291" t="str">
            <v>Buriticá</v>
          </cell>
        </row>
        <row r="1292">
          <cell r="C1292" t="str">
            <v>05113</v>
          </cell>
          <cell r="D1292" t="str">
            <v>Buriticá</v>
          </cell>
        </row>
        <row r="1293">
          <cell r="C1293" t="str">
            <v>05113</v>
          </cell>
          <cell r="D1293" t="str">
            <v>Buriticá</v>
          </cell>
        </row>
        <row r="1294">
          <cell r="C1294" t="str">
            <v>05113</v>
          </cell>
          <cell r="D1294" t="str">
            <v>Buriticá</v>
          </cell>
        </row>
        <row r="1295">
          <cell r="C1295" t="str">
            <v>05113</v>
          </cell>
          <cell r="D1295" t="str">
            <v>Buriticá</v>
          </cell>
        </row>
        <row r="1296">
          <cell r="C1296" t="str">
            <v>05113</v>
          </cell>
          <cell r="D1296" t="str">
            <v>Buriticá</v>
          </cell>
        </row>
        <row r="1297">
          <cell r="C1297" t="str">
            <v>05113</v>
          </cell>
          <cell r="D1297" t="str">
            <v>Buriticá</v>
          </cell>
        </row>
        <row r="1298">
          <cell r="C1298" t="str">
            <v>05113</v>
          </cell>
          <cell r="D1298" t="str">
            <v>Buriticá</v>
          </cell>
        </row>
        <row r="1299">
          <cell r="C1299" t="str">
            <v>05113</v>
          </cell>
          <cell r="D1299" t="str">
            <v>Buriticá</v>
          </cell>
        </row>
        <row r="1300">
          <cell r="C1300" t="str">
            <v>05113</v>
          </cell>
          <cell r="D1300" t="str">
            <v>Buriticá</v>
          </cell>
        </row>
        <row r="1301">
          <cell r="C1301" t="str">
            <v>05113</v>
          </cell>
          <cell r="D1301" t="str">
            <v>Buriticá</v>
          </cell>
        </row>
        <row r="1302">
          <cell r="C1302" t="str">
            <v>05113</v>
          </cell>
          <cell r="D1302" t="str">
            <v>Buriticá</v>
          </cell>
        </row>
        <row r="1303">
          <cell r="C1303" t="str">
            <v>05113</v>
          </cell>
          <cell r="D1303" t="str">
            <v>Buriticá</v>
          </cell>
        </row>
        <row r="1304">
          <cell r="C1304" t="str">
            <v>05113</v>
          </cell>
          <cell r="D1304" t="str">
            <v>Buriticá</v>
          </cell>
        </row>
        <row r="1305">
          <cell r="C1305" t="str">
            <v>05113</v>
          </cell>
          <cell r="D1305" t="str">
            <v>Buriticá</v>
          </cell>
        </row>
        <row r="1306">
          <cell r="C1306" t="str">
            <v>05113</v>
          </cell>
          <cell r="D1306" t="str">
            <v>Buriticá</v>
          </cell>
        </row>
        <row r="1307">
          <cell r="C1307" t="str">
            <v>05113</v>
          </cell>
          <cell r="D1307" t="str">
            <v>Buriticá</v>
          </cell>
        </row>
        <row r="1308">
          <cell r="C1308" t="str">
            <v>05113</v>
          </cell>
          <cell r="D1308" t="str">
            <v>Buriticá</v>
          </cell>
        </row>
        <row r="1309">
          <cell r="C1309" t="str">
            <v>05120</v>
          </cell>
          <cell r="D1309" t="str">
            <v>Cáceres</v>
          </cell>
        </row>
        <row r="1310">
          <cell r="C1310" t="str">
            <v>05120</v>
          </cell>
          <cell r="D1310" t="str">
            <v>Cáceres</v>
          </cell>
        </row>
        <row r="1311">
          <cell r="C1311" t="str">
            <v>05120</v>
          </cell>
          <cell r="D1311" t="str">
            <v>Cáceres</v>
          </cell>
        </row>
        <row r="1312">
          <cell r="C1312" t="str">
            <v>05120</v>
          </cell>
          <cell r="D1312" t="str">
            <v>Cáceres</v>
          </cell>
        </row>
        <row r="1313">
          <cell r="C1313" t="str">
            <v>05120</v>
          </cell>
          <cell r="D1313" t="str">
            <v>Cáceres</v>
          </cell>
        </row>
        <row r="1314">
          <cell r="C1314" t="str">
            <v>05120</v>
          </cell>
          <cell r="D1314" t="str">
            <v>Cáceres</v>
          </cell>
        </row>
        <row r="1315">
          <cell r="C1315" t="str">
            <v>05120</v>
          </cell>
          <cell r="D1315" t="str">
            <v>Cáceres</v>
          </cell>
        </row>
        <row r="1316">
          <cell r="C1316" t="str">
            <v>05120</v>
          </cell>
          <cell r="D1316" t="str">
            <v>Cáceres</v>
          </cell>
        </row>
        <row r="1317">
          <cell r="C1317" t="str">
            <v>05120</v>
          </cell>
          <cell r="D1317" t="str">
            <v>Cáceres</v>
          </cell>
        </row>
        <row r="1318">
          <cell r="C1318" t="str">
            <v>05120</v>
          </cell>
          <cell r="D1318" t="str">
            <v>Cáceres</v>
          </cell>
        </row>
        <row r="1319">
          <cell r="C1319" t="str">
            <v>05120</v>
          </cell>
          <cell r="D1319" t="str">
            <v>Cáceres</v>
          </cell>
        </row>
        <row r="1320">
          <cell r="C1320" t="str">
            <v>05120</v>
          </cell>
          <cell r="D1320" t="str">
            <v>Cáceres</v>
          </cell>
        </row>
        <row r="1321">
          <cell r="C1321" t="str">
            <v>05120</v>
          </cell>
          <cell r="D1321" t="str">
            <v>Cáceres</v>
          </cell>
        </row>
        <row r="1322">
          <cell r="C1322" t="str">
            <v>05120</v>
          </cell>
          <cell r="D1322" t="str">
            <v>Cáceres</v>
          </cell>
        </row>
        <row r="1323">
          <cell r="C1323" t="str">
            <v>05120</v>
          </cell>
          <cell r="D1323" t="str">
            <v>Cáceres</v>
          </cell>
        </row>
        <row r="1324">
          <cell r="C1324" t="str">
            <v>05120</v>
          </cell>
          <cell r="D1324" t="str">
            <v>Cáceres</v>
          </cell>
        </row>
        <row r="1325">
          <cell r="C1325" t="str">
            <v>05120</v>
          </cell>
          <cell r="D1325" t="str">
            <v>Cáceres</v>
          </cell>
        </row>
        <row r="1326">
          <cell r="C1326" t="str">
            <v>05120</v>
          </cell>
          <cell r="D1326" t="str">
            <v>Cáceres</v>
          </cell>
        </row>
        <row r="1327">
          <cell r="C1327" t="str">
            <v>05120</v>
          </cell>
          <cell r="D1327" t="str">
            <v>Cáceres</v>
          </cell>
        </row>
        <row r="1328">
          <cell r="C1328" t="str">
            <v>05120</v>
          </cell>
          <cell r="D1328" t="str">
            <v>Cáceres</v>
          </cell>
        </row>
        <row r="1329">
          <cell r="C1329" t="str">
            <v>05120</v>
          </cell>
          <cell r="D1329" t="str">
            <v>Cáceres</v>
          </cell>
        </row>
        <row r="1330">
          <cell r="C1330" t="str">
            <v>05120</v>
          </cell>
          <cell r="D1330" t="str">
            <v>Cáceres</v>
          </cell>
        </row>
        <row r="1331">
          <cell r="C1331" t="str">
            <v>05120</v>
          </cell>
          <cell r="D1331" t="str">
            <v>Cáceres</v>
          </cell>
        </row>
        <row r="1332">
          <cell r="C1332" t="str">
            <v>05120</v>
          </cell>
          <cell r="D1332" t="str">
            <v>Cáceres</v>
          </cell>
        </row>
        <row r="1333">
          <cell r="C1333" t="str">
            <v>05120</v>
          </cell>
          <cell r="D1333" t="str">
            <v>Cáceres</v>
          </cell>
        </row>
        <row r="1334">
          <cell r="C1334" t="str">
            <v>05120</v>
          </cell>
          <cell r="D1334" t="str">
            <v>Cáceres</v>
          </cell>
        </row>
        <row r="1335">
          <cell r="C1335" t="str">
            <v>05120</v>
          </cell>
          <cell r="D1335" t="str">
            <v>Cáceres</v>
          </cell>
        </row>
        <row r="1336">
          <cell r="C1336" t="str">
            <v>05120</v>
          </cell>
          <cell r="D1336" t="str">
            <v>Cáceres</v>
          </cell>
        </row>
        <row r="1337">
          <cell r="C1337" t="str">
            <v>05120</v>
          </cell>
          <cell r="D1337" t="str">
            <v>Cáceres</v>
          </cell>
        </row>
        <row r="1338">
          <cell r="C1338" t="str">
            <v>05120</v>
          </cell>
          <cell r="D1338" t="str">
            <v>Cáceres</v>
          </cell>
        </row>
        <row r="1339">
          <cell r="C1339" t="str">
            <v>05120</v>
          </cell>
          <cell r="D1339" t="str">
            <v>Cáceres</v>
          </cell>
        </row>
        <row r="1340">
          <cell r="C1340" t="str">
            <v>05120</v>
          </cell>
          <cell r="D1340" t="str">
            <v>Cáceres</v>
          </cell>
        </row>
        <row r="1341">
          <cell r="C1341" t="str">
            <v>05120</v>
          </cell>
          <cell r="D1341" t="str">
            <v>Cáceres</v>
          </cell>
        </row>
        <row r="1342">
          <cell r="C1342" t="str">
            <v>05120</v>
          </cell>
          <cell r="D1342" t="str">
            <v>Cáceres</v>
          </cell>
        </row>
        <row r="1343">
          <cell r="C1343" t="str">
            <v>05120</v>
          </cell>
          <cell r="D1343" t="str">
            <v>Cáceres</v>
          </cell>
        </row>
        <row r="1344">
          <cell r="C1344" t="str">
            <v>05120</v>
          </cell>
          <cell r="D1344" t="str">
            <v>Cáceres</v>
          </cell>
        </row>
        <row r="1345">
          <cell r="C1345" t="str">
            <v>05120</v>
          </cell>
          <cell r="D1345" t="str">
            <v>Cáceres</v>
          </cell>
        </row>
        <row r="1346">
          <cell r="C1346" t="str">
            <v>05120</v>
          </cell>
          <cell r="D1346" t="str">
            <v>Cáceres</v>
          </cell>
        </row>
        <row r="1347">
          <cell r="C1347" t="str">
            <v>05120</v>
          </cell>
          <cell r="D1347" t="str">
            <v>Cáceres</v>
          </cell>
        </row>
        <row r="1348">
          <cell r="C1348" t="str">
            <v>05120</v>
          </cell>
          <cell r="D1348" t="str">
            <v>Cáceres</v>
          </cell>
        </row>
        <row r="1349">
          <cell r="C1349" t="str">
            <v>05120</v>
          </cell>
          <cell r="D1349" t="str">
            <v>Cáceres</v>
          </cell>
        </row>
        <row r="1350">
          <cell r="C1350" t="str">
            <v>05120</v>
          </cell>
          <cell r="D1350" t="str">
            <v>Cáceres</v>
          </cell>
        </row>
        <row r="1351">
          <cell r="C1351" t="str">
            <v>05120</v>
          </cell>
          <cell r="D1351" t="str">
            <v>Cáceres</v>
          </cell>
        </row>
        <row r="1352">
          <cell r="C1352" t="str">
            <v>05120</v>
          </cell>
          <cell r="D1352" t="str">
            <v>Cáceres</v>
          </cell>
        </row>
        <row r="1353">
          <cell r="C1353" t="str">
            <v>05120</v>
          </cell>
          <cell r="D1353" t="str">
            <v>Cáceres</v>
          </cell>
        </row>
        <row r="1354">
          <cell r="C1354" t="str">
            <v>05120</v>
          </cell>
          <cell r="D1354" t="str">
            <v>Cáceres</v>
          </cell>
        </row>
        <row r="1355">
          <cell r="C1355" t="str">
            <v>05120</v>
          </cell>
          <cell r="D1355" t="str">
            <v>Cáceres</v>
          </cell>
        </row>
        <row r="1356">
          <cell r="C1356" t="str">
            <v>05120</v>
          </cell>
          <cell r="D1356" t="str">
            <v>Cáceres</v>
          </cell>
        </row>
        <row r="1357">
          <cell r="C1357" t="str">
            <v>05120</v>
          </cell>
          <cell r="D1357" t="str">
            <v>Cáceres</v>
          </cell>
        </row>
        <row r="1358">
          <cell r="C1358" t="str">
            <v>05120</v>
          </cell>
          <cell r="D1358" t="str">
            <v>Cáceres</v>
          </cell>
        </row>
        <row r="1359">
          <cell r="C1359" t="str">
            <v>05120</v>
          </cell>
          <cell r="D1359" t="str">
            <v>Cáceres</v>
          </cell>
        </row>
        <row r="1360">
          <cell r="C1360" t="str">
            <v>05120</v>
          </cell>
          <cell r="D1360" t="str">
            <v>Cáceres</v>
          </cell>
        </row>
        <row r="1361">
          <cell r="C1361" t="str">
            <v>05120</v>
          </cell>
          <cell r="D1361" t="str">
            <v>Cáceres</v>
          </cell>
        </row>
        <row r="1362">
          <cell r="C1362" t="str">
            <v>05120</v>
          </cell>
          <cell r="D1362" t="str">
            <v>Cáceres</v>
          </cell>
        </row>
        <row r="1363">
          <cell r="C1363" t="str">
            <v>05125</v>
          </cell>
          <cell r="D1363" t="str">
            <v>Caicedo</v>
          </cell>
        </row>
        <row r="1364">
          <cell r="C1364" t="str">
            <v>05125</v>
          </cell>
          <cell r="D1364" t="str">
            <v>Caicedo</v>
          </cell>
        </row>
        <row r="1365">
          <cell r="C1365" t="str">
            <v>05125</v>
          </cell>
          <cell r="D1365" t="str">
            <v>Caicedo</v>
          </cell>
        </row>
        <row r="1366">
          <cell r="C1366" t="str">
            <v>05125</v>
          </cell>
          <cell r="D1366" t="str">
            <v>Caicedo</v>
          </cell>
        </row>
        <row r="1367">
          <cell r="C1367" t="str">
            <v>05125</v>
          </cell>
          <cell r="D1367" t="str">
            <v>Caicedo</v>
          </cell>
        </row>
        <row r="1368">
          <cell r="C1368" t="str">
            <v>05125</v>
          </cell>
          <cell r="D1368" t="str">
            <v>Caicedo</v>
          </cell>
        </row>
        <row r="1369">
          <cell r="C1369" t="str">
            <v>05125</v>
          </cell>
          <cell r="D1369" t="str">
            <v>Caicedo</v>
          </cell>
        </row>
        <row r="1370">
          <cell r="C1370" t="str">
            <v>05125</v>
          </cell>
          <cell r="D1370" t="str">
            <v>Caicedo</v>
          </cell>
        </row>
        <row r="1371">
          <cell r="C1371" t="str">
            <v>05125</v>
          </cell>
          <cell r="D1371" t="str">
            <v>Caicedo</v>
          </cell>
        </row>
        <row r="1372">
          <cell r="C1372" t="str">
            <v>05125</v>
          </cell>
          <cell r="D1372" t="str">
            <v>Caicedo</v>
          </cell>
        </row>
        <row r="1373">
          <cell r="C1373" t="str">
            <v>05125</v>
          </cell>
          <cell r="D1373" t="str">
            <v>Caicedo</v>
          </cell>
        </row>
        <row r="1374">
          <cell r="C1374" t="str">
            <v>05125</v>
          </cell>
          <cell r="D1374" t="str">
            <v>Caicedo</v>
          </cell>
        </row>
        <row r="1375">
          <cell r="C1375" t="str">
            <v>05125</v>
          </cell>
          <cell r="D1375" t="str">
            <v>Caicedo</v>
          </cell>
        </row>
        <row r="1376">
          <cell r="C1376" t="str">
            <v>05125</v>
          </cell>
          <cell r="D1376" t="str">
            <v>Caicedo</v>
          </cell>
        </row>
        <row r="1377">
          <cell r="C1377" t="str">
            <v>05125</v>
          </cell>
          <cell r="D1377" t="str">
            <v>Caicedo</v>
          </cell>
        </row>
        <row r="1378">
          <cell r="C1378" t="str">
            <v>05125</v>
          </cell>
          <cell r="D1378" t="str">
            <v>Caicedo</v>
          </cell>
        </row>
        <row r="1379">
          <cell r="C1379" t="str">
            <v>05125</v>
          </cell>
          <cell r="D1379" t="str">
            <v>Caicedo</v>
          </cell>
        </row>
        <row r="1380">
          <cell r="C1380" t="str">
            <v>05125</v>
          </cell>
          <cell r="D1380" t="str">
            <v>Caicedo</v>
          </cell>
        </row>
        <row r="1381">
          <cell r="C1381" t="str">
            <v>05125</v>
          </cell>
          <cell r="D1381" t="str">
            <v>Caicedo</v>
          </cell>
        </row>
        <row r="1382">
          <cell r="C1382" t="str">
            <v>05125</v>
          </cell>
          <cell r="D1382" t="str">
            <v>Caicedo</v>
          </cell>
        </row>
        <row r="1383">
          <cell r="C1383" t="str">
            <v>05125</v>
          </cell>
          <cell r="D1383" t="str">
            <v>Caicedo</v>
          </cell>
        </row>
        <row r="1384">
          <cell r="C1384" t="str">
            <v>05125</v>
          </cell>
          <cell r="D1384" t="str">
            <v>Caicedo</v>
          </cell>
        </row>
        <row r="1385">
          <cell r="C1385" t="str">
            <v>05125</v>
          </cell>
          <cell r="D1385" t="str">
            <v>Caicedo</v>
          </cell>
        </row>
        <row r="1386">
          <cell r="C1386" t="str">
            <v>05125</v>
          </cell>
          <cell r="D1386" t="str">
            <v>Caicedo</v>
          </cell>
        </row>
        <row r="1387">
          <cell r="C1387" t="str">
            <v>05125</v>
          </cell>
          <cell r="D1387" t="str">
            <v>Caicedo</v>
          </cell>
        </row>
        <row r="1388">
          <cell r="C1388" t="str">
            <v>05125</v>
          </cell>
          <cell r="D1388" t="str">
            <v>Caicedo</v>
          </cell>
        </row>
        <row r="1389">
          <cell r="C1389" t="str">
            <v>05125</v>
          </cell>
          <cell r="D1389" t="str">
            <v>Caicedo</v>
          </cell>
        </row>
        <row r="1390">
          <cell r="C1390" t="str">
            <v>05125</v>
          </cell>
          <cell r="D1390" t="str">
            <v>Caicedo</v>
          </cell>
        </row>
        <row r="1391">
          <cell r="C1391" t="str">
            <v>05125</v>
          </cell>
          <cell r="D1391" t="str">
            <v>Caicedo</v>
          </cell>
        </row>
        <row r="1392">
          <cell r="C1392" t="str">
            <v>05125</v>
          </cell>
          <cell r="D1392" t="str">
            <v>Caicedo</v>
          </cell>
        </row>
        <row r="1393">
          <cell r="C1393" t="str">
            <v>05125</v>
          </cell>
          <cell r="D1393" t="str">
            <v>Caicedo</v>
          </cell>
        </row>
        <row r="1394">
          <cell r="C1394" t="str">
            <v>05125</v>
          </cell>
          <cell r="D1394" t="str">
            <v>Caicedo</v>
          </cell>
        </row>
        <row r="1395">
          <cell r="C1395" t="str">
            <v>05125</v>
          </cell>
          <cell r="D1395" t="str">
            <v>Caicedo</v>
          </cell>
        </row>
        <row r="1396">
          <cell r="C1396" t="str">
            <v>05125</v>
          </cell>
          <cell r="D1396" t="str">
            <v>Caicedo</v>
          </cell>
        </row>
        <row r="1397">
          <cell r="C1397" t="str">
            <v>05125</v>
          </cell>
          <cell r="D1397" t="str">
            <v>Caicedo</v>
          </cell>
        </row>
        <row r="1398">
          <cell r="C1398" t="str">
            <v>05125</v>
          </cell>
          <cell r="D1398" t="str">
            <v>Caicedo</v>
          </cell>
        </row>
        <row r="1399">
          <cell r="C1399" t="str">
            <v>05125</v>
          </cell>
          <cell r="D1399" t="str">
            <v>Caicedo</v>
          </cell>
        </row>
        <row r="1400">
          <cell r="C1400" t="str">
            <v>05125</v>
          </cell>
          <cell r="D1400" t="str">
            <v>Caicedo</v>
          </cell>
        </row>
        <row r="1401">
          <cell r="C1401" t="str">
            <v>05125</v>
          </cell>
          <cell r="D1401" t="str">
            <v>Caicedo</v>
          </cell>
        </row>
        <row r="1402">
          <cell r="C1402" t="str">
            <v>05125</v>
          </cell>
          <cell r="D1402" t="str">
            <v>Caicedo</v>
          </cell>
        </row>
        <row r="1403">
          <cell r="C1403" t="str">
            <v>05125</v>
          </cell>
          <cell r="D1403" t="str">
            <v>Caicedo</v>
          </cell>
        </row>
        <row r="1404">
          <cell r="C1404" t="str">
            <v>05125</v>
          </cell>
          <cell r="D1404" t="str">
            <v>Caicedo</v>
          </cell>
        </row>
        <row r="1405">
          <cell r="C1405" t="str">
            <v>05125</v>
          </cell>
          <cell r="D1405" t="str">
            <v>Caicedo</v>
          </cell>
        </row>
        <row r="1406">
          <cell r="C1406" t="str">
            <v>05125</v>
          </cell>
          <cell r="D1406" t="str">
            <v>Caicedo</v>
          </cell>
        </row>
        <row r="1407">
          <cell r="C1407" t="str">
            <v>05125</v>
          </cell>
          <cell r="D1407" t="str">
            <v>Caicedo</v>
          </cell>
        </row>
        <row r="1408">
          <cell r="C1408" t="str">
            <v>05125</v>
          </cell>
          <cell r="D1408" t="str">
            <v>Caicedo</v>
          </cell>
        </row>
        <row r="1409">
          <cell r="C1409" t="str">
            <v>05125</v>
          </cell>
          <cell r="D1409" t="str">
            <v>Caicedo</v>
          </cell>
        </row>
        <row r="1410">
          <cell r="C1410" t="str">
            <v>05125</v>
          </cell>
          <cell r="D1410" t="str">
            <v>Caicedo</v>
          </cell>
        </row>
        <row r="1411">
          <cell r="C1411" t="str">
            <v>05125</v>
          </cell>
          <cell r="D1411" t="str">
            <v>Caicedo</v>
          </cell>
        </row>
        <row r="1412">
          <cell r="C1412" t="str">
            <v>05125</v>
          </cell>
          <cell r="D1412" t="str">
            <v>Caicedo</v>
          </cell>
        </row>
        <row r="1413">
          <cell r="C1413" t="str">
            <v>05125</v>
          </cell>
          <cell r="D1413" t="str">
            <v>Caicedo</v>
          </cell>
        </row>
        <row r="1414">
          <cell r="C1414" t="str">
            <v>05125</v>
          </cell>
          <cell r="D1414" t="str">
            <v>Caicedo</v>
          </cell>
        </row>
        <row r="1415">
          <cell r="C1415" t="str">
            <v>05125</v>
          </cell>
          <cell r="D1415" t="str">
            <v>Caicedo</v>
          </cell>
        </row>
        <row r="1416">
          <cell r="C1416" t="str">
            <v>05125</v>
          </cell>
          <cell r="D1416" t="str">
            <v>Caicedo</v>
          </cell>
        </row>
        <row r="1417">
          <cell r="C1417" t="str">
            <v>05129</v>
          </cell>
          <cell r="D1417" t="str">
            <v>Caldas</v>
          </cell>
        </row>
        <row r="1418">
          <cell r="C1418" t="str">
            <v>05129</v>
          </cell>
          <cell r="D1418" t="str">
            <v>Caldas</v>
          </cell>
        </row>
        <row r="1419">
          <cell r="C1419" t="str">
            <v>05129</v>
          </cell>
          <cell r="D1419" t="str">
            <v>Caldas</v>
          </cell>
        </row>
        <row r="1420">
          <cell r="C1420" t="str">
            <v>05129</v>
          </cell>
          <cell r="D1420" t="str">
            <v>Caldas</v>
          </cell>
        </row>
        <row r="1421">
          <cell r="C1421" t="str">
            <v>05129</v>
          </cell>
          <cell r="D1421" t="str">
            <v>Caldas</v>
          </cell>
        </row>
        <row r="1422">
          <cell r="C1422" t="str">
            <v>05129</v>
          </cell>
          <cell r="D1422" t="str">
            <v>Caldas</v>
          </cell>
        </row>
        <row r="1423">
          <cell r="C1423" t="str">
            <v>05129</v>
          </cell>
          <cell r="D1423" t="str">
            <v>Caldas</v>
          </cell>
        </row>
        <row r="1424">
          <cell r="C1424" t="str">
            <v>05129</v>
          </cell>
          <cell r="D1424" t="str">
            <v>Caldas</v>
          </cell>
        </row>
        <row r="1425">
          <cell r="C1425" t="str">
            <v>05129</v>
          </cell>
          <cell r="D1425" t="str">
            <v>Caldas</v>
          </cell>
        </row>
        <row r="1426">
          <cell r="C1426" t="str">
            <v>05129</v>
          </cell>
          <cell r="D1426" t="str">
            <v>Caldas</v>
          </cell>
        </row>
        <row r="1427">
          <cell r="C1427" t="str">
            <v>05129</v>
          </cell>
          <cell r="D1427" t="str">
            <v>Caldas</v>
          </cell>
        </row>
        <row r="1428">
          <cell r="C1428" t="str">
            <v>05129</v>
          </cell>
          <cell r="D1428" t="str">
            <v>Caldas</v>
          </cell>
        </row>
        <row r="1429">
          <cell r="C1429" t="str">
            <v>05129</v>
          </cell>
          <cell r="D1429" t="str">
            <v>Caldas</v>
          </cell>
        </row>
        <row r="1430">
          <cell r="C1430" t="str">
            <v>05129</v>
          </cell>
          <cell r="D1430" t="str">
            <v>Caldas</v>
          </cell>
        </row>
        <row r="1431">
          <cell r="C1431" t="str">
            <v>05129</v>
          </cell>
          <cell r="D1431" t="str">
            <v>Caldas</v>
          </cell>
        </row>
        <row r="1432">
          <cell r="C1432" t="str">
            <v>05129</v>
          </cell>
          <cell r="D1432" t="str">
            <v>Caldas</v>
          </cell>
        </row>
        <row r="1433">
          <cell r="C1433" t="str">
            <v>05129</v>
          </cell>
          <cell r="D1433" t="str">
            <v>Caldas</v>
          </cell>
        </row>
        <row r="1434">
          <cell r="C1434" t="str">
            <v>05129</v>
          </cell>
          <cell r="D1434" t="str">
            <v>Caldas</v>
          </cell>
        </row>
        <row r="1435">
          <cell r="C1435" t="str">
            <v>05129</v>
          </cell>
          <cell r="D1435" t="str">
            <v>Caldas</v>
          </cell>
        </row>
        <row r="1436">
          <cell r="C1436" t="str">
            <v>05129</v>
          </cell>
          <cell r="D1436" t="str">
            <v>Caldas</v>
          </cell>
        </row>
        <row r="1437">
          <cell r="C1437" t="str">
            <v>05129</v>
          </cell>
          <cell r="D1437" t="str">
            <v>Caldas</v>
          </cell>
        </row>
        <row r="1438">
          <cell r="C1438" t="str">
            <v>05129</v>
          </cell>
          <cell r="D1438" t="str">
            <v>Caldas</v>
          </cell>
        </row>
        <row r="1439">
          <cell r="C1439" t="str">
            <v>05129</v>
          </cell>
          <cell r="D1439" t="str">
            <v>Caldas</v>
          </cell>
        </row>
        <row r="1440">
          <cell r="C1440" t="str">
            <v>05129</v>
          </cell>
          <cell r="D1440" t="str">
            <v>Caldas</v>
          </cell>
        </row>
        <row r="1441">
          <cell r="C1441" t="str">
            <v>05129</v>
          </cell>
          <cell r="D1441" t="str">
            <v>Caldas</v>
          </cell>
        </row>
        <row r="1442">
          <cell r="C1442" t="str">
            <v>05129</v>
          </cell>
          <cell r="D1442" t="str">
            <v>Caldas</v>
          </cell>
        </row>
        <row r="1443">
          <cell r="C1443" t="str">
            <v>05129</v>
          </cell>
          <cell r="D1443" t="str">
            <v>Caldas</v>
          </cell>
        </row>
        <row r="1444">
          <cell r="C1444" t="str">
            <v>05129</v>
          </cell>
          <cell r="D1444" t="str">
            <v>Caldas</v>
          </cell>
        </row>
        <row r="1445">
          <cell r="C1445" t="str">
            <v>05129</v>
          </cell>
          <cell r="D1445" t="str">
            <v>Caldas</v>
          </cell>
        </row>
        <row r="1446">
          <cell r="C1446" t="str">
            <v>05129</v>
          </cell>
          <cell r="D1446" t="str">
            <v>Caldas</v>
          </cell>
        </row>
        <row r="1447">
          <cell r="C1447" t="str">
            <v>05129</v>
          </cell>
          <cell r="D1447" t="str">
            <v>Caldas</v>
          </cell>
        </row>
        <row r="1448">
          <cell r="C1448" t="str">
            <v>05129</v>
          </cell>
          <cell r="D1448" t="str">
            <v>Caldas</v>
          </cell>
        </row>
        <row r="1449">
          <cell r="C1449" t="str">
            <v>05129</v>
          </cell>
          <cell r="D1449" t="str">
            <v>Caldas</v>
          </cell>
        </row>
        <row r="1450">
          <cell r="C1450" t="str">
            <v>05129</v>
          </cell>
          <cell r="D1450" t="str">
            <v>Caldas</v>
          </cell>
        </row>
        <row r="1451">
          <cell r="C1451" t="str">
            <v>05129</v>
          </cell>
          <cell r="D1451" t="str">
            <v>Caldas</v>
          </cell>
        </row>
        <row r="1452">
          <cell r="C1452" t="str">
            <v>05129</v>
          </cell>
          <cell r="D1452" t="str">
            <v>Caldas</v>
          </cell>
        </row>
        <row r="1453">
          <cell r="C1453" t="str">
            <v>05129</v>
          </cell>
          <cell r="D1453" t="str">
            <v>Caldas</v>
          </cell>
        </row>
        <row r="1454">
          <cell r="C1454" t="str">
            <v>05129</v>
          </cell>
          <cell r="D1454" t="str">
            <v>Caldas</v>
          </cell>
        </row>
        <row r="1455">
          <cell r="C1455" t="str">
            <v>05129</v>
          </cell>
          <cell r="D1455" t="str">
            <v>Caldas</v>
          </cell>
        </row>
        <row r="1456">
          <cell r="C1456" t="str">
            <v>05129</v>
          </cell>
          <cell r="D1456" t="str">
            <v>Caldas</v>
          </cell>
        </row>
        <row r="1457">
          <cell r="C1457" t="str">
            <v>05129</v>
          </cell>
          <cell r="D1457" t="str">
            <v>Caldas</v>
          </cell>
        </row>
        <row r="1458">
          <cell r="C1458" t="str">
            <v>05129</v>
          </cell>
          <cell r="D1458" t="str">
            <v>Caldas</v>
          </cell>
        </row>
        <row r="1459">
          <cell r="C1459" t="str">
            <v>05129</v>
          </cell>
          <cell r="D1459" t="str">
            <v>Caldas</v>
          </cell>
        </row>
        <row r="1460">
          <cell r="C1460" t="str">
            <v>05129</v>
          </cell>
          <cell r="D1460" t="str">
            <v>Caldas</v>
          </cell>
        </row>
        <row r="1461">
          <cell r="C1461" t="str">
            <v>05129</v>
          </cell>
          <cell r="D1461" t="str">
            <v>Caldas</v>
          </cell>
        </row>
        <row r="1462">
          <cell r="C1462" t="str">
            <v>05129</v>
          </cell>
          <cell r="D1462" t="str">
            <v>Caldas</v>
          </cell>
        </row>
        <row r="1463">
          <cell r="C1463" t="str">
            <v>05129</v>
          </cell>
          <cell r="D1463" t="str">
            <v>Caldas</v>
          </cell>
        </row>
        <row r="1464">
          <cell r="C1464" t="str">
            <v>05129</v>
          </cell>
          <cell r="D1464" t="str">
            <v>Caldas</v>
          </cell>
        </row>
        <row r="1465">
          <cell r="C1465" t="str">
            <v>05129</v>
          </cell>
          <cell r="D1465" t="str">
            <v>Caldas</v>
          </cell>
        </row>
        <row r="1466">
          <cell r="C1466" t="str">
            <v>05129</v>
          </cell>
          <cell r="D1466" t="str">
            <v>Caldas</v>
          </cell>
        </row>
        <row r="1467">
          <cell r="C1467" t="str">
            <v>05129</v>
          </cell>
          <cell r="D1467" t="str">
            <v>Caldas</v>
          </cell>
        </row>
        <row r="1468">
          <cell r="C1468" t="str">
            <v>05129</v>
          </cell>
          <cell r="D1468" t="str">
            <v>Caldas</v>
          </cell>
        </row>
        <row r="1469">
          <cell r="C1469" t="str">
            <v>05129</v>
          </cell>
          <cell r="D1469" t="str">
            <v>Caldas</v>
          </cell>
        </row>
        <row r="1470">
          <cell r="C1470" t="str">
            <v>05129</v>
          </cell>
          <cell r="D1470" t="str">
            <v>Caldas</v>
          </cell>
        </row>
        <row r="1471">
          <cell r="C1471" t="str">
            <v>05134</v>
          </cell>
          <cell r="D1471" t="str">
            <v>Campamento</v>
          </cell>
        </row>
        <row r="1472">
          <cell r="C1472" t="str">
            <v>05134</v>
          </cell>
          <cell r="D1472" t="str">
            <v>Campamento</v>
          </cell>
        </row>
        <row r="1473">
          <cell r="C1473" t="str">
            <v>05134</v>
          </cell>
          <cell r="D1473" t="str">
            <v>Campamento</v>
          </cell>
        </row>
        <row r="1474">
          <cell r="C1474" t="str">
            <v>05134</v>
          </cell>
          <cell r="D1474" t="str">
            <v>Campamento</v>
          </cell>
        </row>
        <row r="1475">
          <cell r="C1475" t="str">
            <v>05134</v>
          </cell>
          <cell r="D1475" t="str">
            <v>Campamento</v>
          </cell>
        </row>
        <row r="1476">
          <cell r="C1476" t="str">
            <v>05134</v>
          </cell>
          <cell r="D1476" t="str">
            <v>Campamento</v>
          </cell>
        </row>
        <row r="1477">
          <cell r="C1477" t="str">
            <v>05134</v>
          </cell>
          <cell r="D1477" t="str">
            <v>Campamento</v>
          </cell>
        </row>
        <row r="1478">
          <cell r="C1478" t="str">
            <v>05134</v>
          </cell>
          <cell r="D1478" t="str">
            <v>Campamento</v>
          </cell>
        </row>
        <row r="1479">
          <cell r="C1479" t="str">
            <v>05134</v>
          </cell>
          <cell r="D1479" t="str">
            <v>Campamento</v>
          </cell>
        </row>
        <row r="1480">
          <cell r="C1480" t="str">
            <v>05134</v>
          </cell>
          <cell r="D1480" t="str">
            <v>Campamento</v>
          </cell>
        </row>
        <row r="1481">
          <cell r="C1481" t="str">
            <v>05134</v>
          </cell>
          <cell r="D1481" t="str">
            <v>Campamento</v>
          </cell>
        </row>
        <row r="1482">
          <cell r="C1482" t="str">
            <v>05134</v>
          </cell>
          <cell r="D1482" t="str">
            <v>Campamento</v>
          </cell>
        </row>
        <row r="1483">
          <cell r="C1483" t="str">
            <v>05134</v>
          </cell>
          <cell r="D1483" t="str">
            <v>Campamento</v>
          </cell>
        </row>
        <row r="1484">
          <cell r="C1484" t="str">
            <v>05134</v>
          </cell>
          <cell r="D1484" t="str">
            <v>Campamento</v>
          </cell>
        </row>
        <row r="1485">
          <cell r="C1485" t="str">
            <v>05134</v>
          </cell>
          <cell r="D1485" t="str">
            <v>Campamento</v>
          </cell>
        </row>
        <row r="1486">
          <cell r="C1486" t="str">
            <v>05134</v>
          </cell>
          <cell r="D1486" t="str">
            <v>Campamento</v>
          </cell>
        </row>
        <row r="1487">
          <cell r="C1487" t="str">
            <v>05134</v>
          </cell>
          <cell r="D1487" t="str">
            <v>Campamento</v>
          </cell>
        </row>
        <row r="1488">
          <cell r="C1488" t="str">
            <v>05134</v>
          </cell>
          <cell r="D1488" t="str">
            <v>Campamento</v>
          </cell>
        </row>
        <row r="1489">
          <cell r="C1489" t="str">
            <v>05134</v>
          </cell>
          <cell r="D1489" t="str">
            <v>Campamento</v>
          </cell>
        </row>
        <row r="1490">
          <cell r="C1490" t="str">
            <v>05134</v>
          </cell>
          <cell r="D1490" t="str">
            <v>Campamento</v>
          </cell>
        </row>
        <row r="1491">
          <cell r="C1491" t="str">
            <v>05134</v>
          </cell>
          <cell r="D1491" t="str">
            <v>Campamento</v>
          </cell>
        </row>
        <row r="1492">
          <cell r="C1492" t="str">
            <v>05134</v>
          </cell>
          <cell r="D1492" t="str">
            <v>Campamento</v>
          </cell>
        </row>
        <row r="1493">
          <cell r="C1493" t="str">
            <v>05134</v>
          </cell>
          <cell r="D1493" t="str">
            <v>Campamento</v>
          </cell>
        </row>
        <row r="1494">
          <cell r="C1494" t="str">
            <v>05134</v>
          </cell>
          <cell r="D1494" t="str">
            <v>Campamento</v>
          </cell>
        </row>
        <row r="1495">
          <cell r="C1495" t="str">
            <v>05134</v>
          </cell>
          <cell r="D1495" t="str">
            <v>Campamento</v>
          </cell>
        </row>
        <row r="1496">
          <cell r="C1496" t="str">
            <v>05134</v>
          </cell>
          <cell r="D1496" t="str">
            <v>Campamento</v>
          </cell>
        </row>
        <row r="1497">
          <cell r="C1497" t="str">
            <v>05134</v>
          </cell>
          <cell r="D1497" t="str">
            <v>Campamento</v>
          </cell>
        </row>
        <row r="1498">
          <cell r="C1498" t="str">
            <v>05134</v>
          </cell>
          <cell r="D1498" t="str">
            <v>Campamento</v>
          </cell>
        </row>
        <row r="1499">
          <cell r="C1499" t="str">
            <v>05134</v>
          </cell>
          <cell r="D1499" t="str">
            <v>Campamento</v>
          </cell>
        </row>
        <row r="1500">
          <cell r="C1500" t="str">
            <v>05134</v>
          </cell>
          <cell r="D1500" t="str">
            <v>Campamento</v>
          </cell>
        </row>
        <row r="1501">
          <cell r="C1501" t="str">
            <v>05134</v>
          </cell>
          <cell r="D1501" t="str">
            <v>Campamento</v>
          </cell>
        </row>
        <row r="1502">
          <cell r="C1502" t="str">
            <v>05134</v>
          </cell>
          <cell r="D1502" t="str">
            <v>Campamento</v>
          </cell>
        </row>
        <row r="1503">
          <cell r="C1503" t="str">
            <v>05134</v>
          </cell>
          <cell r="D1503" t="str">
            <v>Campamento</v>
          </cell>
        </row>
        <row r="1504">
          <cell r="C1504" t="str">
            <v>05134</v>
          </cell>
          <cell r="D1504" t="str">
            <v>Campamento</v>
          </cell>
        </row>
        <row r="1505">
          <cell r="C1505" t="str">
            <v>05134</v>
          </cell>
          <cell r="D1505" t="str">
            <v>Campamento</v>
          </cell>
        </row>
        <row r="1506">
          <cell r="C1506" t="str">
            <v>05134</v>
          </cell>
          <cell r="D1506" t="str">
            <v>Campamento</v>
          </cell>
        </row>
        <row r="1507">
          <cell r="C1507" t="str">
            <v>05134</v>
          </cell>
          <cell r="D1507" t="str">
            <v>Campamento</v>
          </cell>
        </row>
        <row r="1508">
          <cell r="C1508" t="str">
            <v>05134</v>
          </cell>
          <cell r="D1508" t="str">
            <v>Campamento</v>
          </cell>
        </row>
        <row r="1509">
          <cell r="C1509" t="str">
            <v>05134</v>
          </cell>
          <cell r="D1509" t="str">
            <v>Campamento</v>
          </cell>
        </row>
        <row r="1510">
          <cell r="C1510" t="str">
            <v>05134</v>
          </cell>
          <cell r="D1510" t="str">
            <v>Campamento</v>
          </cell>
        </row>
        <row r="1511">
          <cell r="C1511" t="str">
            <v>05134</v>
          </cell>
          <cell r="D1511" t="str">
            <v>Campamento</v>
          </cell>
        </row>
        <row r="1512">
          <cell r="C1512" t="str">
            <v>05134</v>
          </cell>
          <cell r="D1512" t="str">
            <v>Campamento</v>
          </cell>
        </row>
        <row r="1513">
          <cell r="C1513" t="str">
            <v>05134</v>
          </cell>
          <cell r="D1513" t="str">
            <v>Campamento</v>
          </cell>
        </row>
        <row r="1514">
          <cell r="C1514" t="str">
            <v>05134</v>
          </cell>
          <cell r="D1514" t="str">
            <v>Campamento</v>
          </cell>
        </row>
        <row r="1515">
          <cell r="C1515" t="str">
            <v>05134</v>
          </cell>
          <cell r="D1515" t="str">
            <v>Campamento</v>
          </cell>
        </row>
        <row r="1516">
          <cell r="C1516" t="str">
            <v>05134</v>
          </cell>
          <cell r="D1516" t="str">
            <v>Campamento</v>
          </cell>
        </row>
        <row r="1517">
          <cell r="C1517" t="str">
            <v>05134</v>
          </cell>
          <cell r="D1517" t="str">
            <v>Campamento</v>
          </cell>
        </row>
        <row r="1518">
          <cell r="C1518" t="str">
            <v>05134</v>
          </cell>
          <cell r="D1518" t="str">
            <v>Campamento</v>
          </cell>
        </row>
        <row r="1519">
          <cell r="C1519" t="str">
            <v>05134</v>
          </cell>
          <cell r="D1519" t="str">
            <v>Campamento</v>
          </cell>
        </row>
        <row r="1520">
          <cell r="C1520" t="str">
            <v>05134</v>
          </cell>
          <cell r="D1520" t="str">
            <v>Campamento</v>
          </cell>
        </row>
        <row r="1521">
          <cell r="C1521" t="str">
            <v>05134</v>
          </cell>
          <cell r="D1521" t="str">
            <v>Campamento</v>
          </cell>
        </row>
        <row r="1522">
          <cell r="C1522" t="str">
            <v>05134</v>
          </cell>
          <cell r="D1522" t="str">
            <v>Campamento</v>
          </cell>
        </row>
        <row r="1523">
          <cell r="C1523" t="str">
            <v>05134</v>
          </cell>
          <cell r="D1523" t="str">
            <v>Campamento</v>
          </cell>
        </row>
        <row r="1524">
          <cell r="C1524" t="str">
            <v>05134</v>
          </cell>
          <cell r="D1524" t="str">
            <v>Campamento</v>
          </cell>
        </row>
        <row r="1525">
          <cell r="C1525" t="str">
            <v>05138</v>
          </cell>
          <cell r="D1525" t="str">
            <v>Cañasgordas</v>
          </cell>
        </row>
        <row r="1526">
          <cell r="C1526" t="str">
            <v>05138</v>
          </cell>
          <cell r="D1526" t="str">
            <v>Cañasgordas</v>
          </cell>
        </row>
        <row r="1527">
          <cell r="C1527" t="str">
            <v>05138</v>
          </cell>
          <cell r="D1527" t="str">
            <v>Cañasgordas</v>
          </cell>
        </row>
        <row r="1528">
          <cell r="C1528" t="str">
            <v>05138</v>
          </cell>
          <cell r="D1528" t="str">
            <v>Cañasgordas</v>
          </cell>
        </row>
        <row r="1529">
          <cell r="C1529" t="str">
            <v>05138</v>
          </cell>
          <cell r="D1529" t="str">
            <v>Cañasgordas</v>
          </cell>
        </row>
        <row r="1530">
          <cell r="C1530" t="str">
            <v>05138</v>
          </cell>
          <cell r="D1530" t="str">
            <v>Cañasgordas</v>
          </cell>
        </row>
        <row r="1531">
          <cell r="C1531" t="str">
            <v>05138</v>
          </cell>
          <cell r="D1531" t="str">
            <v>Cañasgordas</v>
          </cell>
        </row>
        <row r="1532">
          <cell r="C1532" t="str">
            <v>05138</v>
          </cell>
          <cell r="D1532" t="str">
            <v>Cañasgordas</v>
          </cell>
        </row>
        <row r="1533">
          <cell r="C1533" t="str">
            <v>05138</v>
          </cell>
          <cell r="D1533" t="str">
            <v>Cañasgordas</v>
          </cell>
        </row>
        <row r="1534">
          <cell r="C1534" t="str">
            <v>05138</v>
          </cell>
          <cell r="D1534" t="str">
            <v>Cañasgordas</v>
          </cell>
        </row>
        <row r="1535">
          <cell r="C1535" t="str">
            <v>05138</v>
          </cell>
          <cell r="D1535" t="str">
            <v>Cañasgordas</v>
          </cell>
        </row>
        <row r="1536">
          <cell r="C1536" t="str">
            <v>05138</v>
          </cell>
          <cell r="D1536" t="str">
            <v>Cañasgordas</v>
          </cell>
        </row>
        <row r="1537">
          <cell r="C1537" t="str">
            <v>05138</v>
          </cell>
          <cell r="D1537" t="str">
            <v>Cañasgordas</v>
          </cell>
        </row>
        <row r="1538">
          <cell r="C1538" t="str">
            <v>05138</v>
          </cell>
          <cell r="D1538" t="str">
            <v>Cañasgordas</v>
          </cell>
        </row>
        <row r="1539">
          <cell r="C1539" t="str">
            <v>05138</v>
          </cell>
          <cell r="D1539" t="str">
            <v>Cañasgordas</v>
          </cell>
        </row>
        <row r="1540">
          <cell r="C1540" t="str">
            <v>05138</v>
          </cell>
          <cell r="D1540" t="str">
            <v>Cañasgordas</v>
          </cell>
        </row>
        <row r="1541">
          <cell r="C1541" t="str">
            <v>05138</v>
          </cell>
          <cell r="D1541" t="str">
            <v>Cañasgordas</v>
          </cell>
        </row>
        <row r="1542">
          <cell r="C1542" t="str">
            <v>05138</v>
          </cell>
          <cell r="D1542" t="str">
            <v>Cañasgordas</v>
          </cell>
        </row>
        <row r="1543">
          <cell r="C1543" t="str">
            <v>05138</v>
          </cell>
          <cell r="D1543" t="str">
            <v>Cañasgordas</v>
          </cell>
        </row>
        <row r="1544">
          <cell r="C1544" t="str">
            <v>05138</v>
          </cell>
          <cell r="D1544" t="str">
            <v>Cañasgordas</v>
          </cell>
        </row>
        <row r="1545">
          <cell r="C1545" t="str">
            <v>05138</v>
          </cell>
          <cell r="D1545" t="str">
            <v>Cañasgordas</v>
          </cell>
        </row>
        <row r="1546">
          <cell r="C1546" t="str">
            <v>05138</v>
          </cell>
          <cell r="D1546" t="str">
            <v>Cañasgordas</v>
          </cell>
        </row>
        <row r="1547">
          <cell r="C1547" t="str">
            <v>05138</v>
          </cell>
          <cell r="D1547" t="str">
            <v>Cañasgordas</v>
          </cell>
        </row>
        <row r="1548">
          <cell r="C1548" t="str">
            <v>05138</v>
          </cell>
          <cell r="D1548" t="str">
            <v>Cañasgordas</v>
          </cell>
        </row>
        <row r="1549">
          <cell r="C1549" t="str">
            <v>05138</v>
          </cell>
          <cell r="D1549" t="str">
            <v>Cañasgordas</v>
          </cell>
        </row>
        <row r="1550">
          <cell r="C1550" t="str">
            <v>05138</v>
          </cell>
          <cell r="D1550" t="str">
            <v>Cañasgordas</v>
          </cell>
        </row>
        <row r="1551">
          <cell r="C1551" t="str">
            <v>05138</v>
          </cell>
          <cell r="D1551" t="str">
            <v>Cañasgordas</v>
          </cell>
        </row>
        <row r="1552">
          <cell r="C1552" t="str">
            <v>05138</v>
          </cell>
          <cell r="D1552" t="str">
            <v>Cañasgordas</v>
          </cell>
        </row>
        <row r="1553">
          <cell r="C1553" t="str">
            <v>05138</v>
          </cell>
          <cell r="D1553" t="str">
            <v>Cañasgordas</v>
          </cell>
        </row>
        <row r="1554">
          <cell r="C1554" t="str">
            <v>05138</v>
          </cell>
          <cell r="D1554" t="str">
            <v>Cañasgordas</v>
          </cell>
        </row>
        <row r="1555">
          <cell r="C1555" t="str">
            <v>05138</v>
          </cell>
          <cell r="D1555" t="str">
            <v>Cañasgordas</v>
          </cell>
        </row>
        <row r="1556">
          <cell r="C1556" t="str">
            <v>05138</v>
          </cell>
          <cell r="D1556" t="str">
            <v>Cañasgordas</v>
          </cell>
        </row>
        <row r="1557">
          <cell r="C1557" t="str">
            <v>05138</v>
          </cell>
          <cell r="D1557" t="str">
            <v>Cañasgordas</v>
          </cell>
        </row>
        <row r="1558">
          <cell r="C1558" t="str">
            <v>05138</v>
          </cell>
          <cell r="D1558" t="str">
            <v>Cañasgordas</v>
          </cell>
        </row>
        <row r="1559">
          <cell r="C1559" t="str">
            <v>05138</v>
          </cell>
          <cell r="D1559" t="str">
            <v>Cañasgordas</v>
          </cell>
        </row>
        <row r="1560">
          <cell r="C1560" t="str">
            <v>05138</v>
          </cell>
          <cell r="D1560" t="str">
            <v>Cañasgordas</v>
          </cell>
        </row>
        <row r="1561">
          <cell r="C1561" t="str">
            <v>05138</v>
          </cell>
          <cell r="D1561" t="str">
            <v>Cañasgordas</v>
          </cell>
        </row>
        <row r="1562">
          <cell r="C1562" t="str">
            <v>05138</v>
          </cell>
          <cell r="D1562" t="str">
            <v>Cañasgordas</v>
          </cell>
        </row>
        <row r="1563">
          <cell r="C1563" t="str">
            <v>05138</v>
          </cell>
          <cell r="D1563" t="str">
            <v>Cañasgordas</v>
          </cell>
        </row>
        <row r="1564">
          <cell r="C1564" t="str">
            <v>05138</v>
          </cell>
          <cell r="D1564" t="str">
            <v>Cañasgordas</v>
          </cell>
        </row>
        <row r="1565">
          <cell r="C1565" t="str">
            <v>05138</v>
          </cell>
          <cell r="D1565" t="str">
            <v>Cañasgordas</v>
          </cell>
        </row>
        <row r="1566">
          <cell r="C1566" t="str">
            <v>05138</v>
          </cell>
          <cell r="D1566" t="str">
            <v>Cañasgordas</v>
          </cell>
        </row>
        <row r="1567">
          <cell r="C1567" t="str">
            <v>05138</v>
          </cell>
          <cell r="D1567" t="str">
            <v>Cañasgordas</v>
          </cell>
        </row>
        <row r="1568">
          <cell r="C1568" t="str">
            <v>05138</v>
          </cell>
          <cell r="D1568" t="str">
            <v>Cañasgordas</v>
          </cell>
        </row>
        <row r="1569">
          <cell r="C1569" t="str">
            <v>05138</v>
          </cell>
          <cell r="D1569" t="str">
            <v>Cañasgordas</v>
          </cell>
        </row>
        <row r="1570">
          <cell r="C1570" t="str">
            <v>05138</v>
          </cell>
          <cell r="D1570" t="str">
            <v>Cañasgordas</v>
          </cell>
        </row>
        <row r="1571">
          <cell r="C1571" t="str">
            <v>05138</v>
          </cell>
          <cell r="D1571" t="str">
            <v>Cañasgordas</v>
          </cell>
        </row>
        <row r="1572">
          <cell r="C1572" t="str">
            <v>05138</v>
          </cell>
          <cell r="D1572" t="str">
            <v>Cañasgordas</v>
          </cell>
        </row>
        <row r="1573">
          <cell r="C1573" t="str">
            <v>05138</v>
          </cell>
          <cell r="D1573" t="str">
            <v>Cañasgordas</v>
          </cell>
        </row>
        <row r="1574">
          <cell r="C1574" t="str">
            <v>05138</v>
          </cell>
          <cell r="D1574" t="str">
            <v>Cañasgordas</v>
          </cell>
        </row>
        <row r="1575">
          <cell r="C1575" t="str">
            <v>05138</v>
          </cell>
          <cell r="D1575" t="str">
            <v>Cañasgordas</v>
          </cell>
        </row>
        <row r="1576">
          <cell r="C1576" t="str">
            <v>05138</v>
          </cell>
          <cell r="D1576" t="str">
            <v>Cañasgordas</v>
          </cell>
        </row>
        <row r="1577">
          <cell r="C1577" t="str">
            <v>05138</v>
          </cell>
          <cell r="D1577" t="str">
            <v>Cañasgordas</v>
          </cell>
        </row>
        <row r="1578">
          <cell r="C1578" t="str">
            <v>05138</v>
          </cell>
          <cell r="D1578" t="str">
            <v>Cañasgordas</v>
          </cell>
        </row>
        <row r="1579">
          <cell r="C1579" t="str">
            <v>05142</v>
          </cell>
          <cell r="D1579" t="str">
            <v>Caracolí</v>
          </cell>
        </row>
        <row r="1580">
          <cell r="C1580" t="str">
            <v>05142</v>
          </cell>
          <cell r="D1580" t="str">
            <v>Caracolí</v>
          </cell>
        </row>
        <row r="1581">
          <cell r="C1581" t="str">
            <v>05142</v>
          </cell>
          <cell r="D1581" t="str">
            <v>Caracolí</v>
          </cell>
        </row>
        <row r="1582">
          <cell r="C1582" t="str">
            <v>05142</v>
          </cell>
          <cell r="D1582" t="str">
            <v>Caracolí</v>
          </cell>
        </row>
        <row r="1583">
          <cell r="C1583" t="str">
            <v>05142</v>
          </cell>
          <cell r="D1583" t="str">
            <v>Caracolí</v>
          </cell>
        </row>
        <row r="1584">
          <cell r="C1584" t="str">
            <v>05142</v>
          </cell>
          <cell r="D1584" t="str">
            <v>Caracolí</v>
          </cell>
        </row>
        <row r="1585">
          <cell r="C1585" t="str">
            <v>05142</v>
          </cell>
          <cell r="D1585" t="str">
            <v>Caracolí</v>
          </cell>
        </row>
        <row r="1586">
          <cell r="C1586" t="str">
            <v>05142</v>
          </cell>
          <cell r="D1586" t="str">
            <v>Caracolí</v>
          </cell>
        </row>
        <row r="1587">
          <cell r="C1587" t="str">
            <v>05142</v>
          </cell>
          <cell r="D1587" t="str">
            <v>Caracolí</v>
          </cell>
        </row>
        <row r="1588">
          <cell r="C1588" t="str">
            <v>05142</v>
          </cell>
          <cell r="D1588" t="str">
            <v>Caracolí</v>
          </cell>
        </row>
        <row r="1589">
          <cell r="C1589" t="str">
            <v>05142</v>
          </cell>
          <cell r="D1589" t="str">
            <v>Caracolí</v>
          </cell>
        </row>
        <row r="1590">
          <cell r="C1590" t="str">
            <v>05142</v>
          </cell>
          <cell r="D1590" t="str">
            <v>Caracolí</v>
          </cell>
        </row>
        <row r="1591">
          <cell r="C1591" t="str">
            <v>05142</v>
          </cell>
          <cell r="D1591" t="str">
            <v>Caracolí</v>
          </cell>
        </row>
        <row r="1592">
          <cell r="C1592" t="str">
            <v>05142</v>
          </cell>
          <cell r="D1592" t="str">
            <v>Caracolí</v>
          </cell>
        </row>
        <row r="1593">
          <cell r="C1593" t="str">
            <v>05142</v>
          </cell>
          <cell r="D1593" t="str">
            <v>Caracolí</v>
          </cell>
        </row>
        <row r="1594">
          <cell r="C1594" t="str">
            <v>05142</v>
          </cell>
          <cell r="D1594" t="str">
            <v>Caracolí</v>
          </cell>
        </row>
        <row r="1595">
          <cell r="C1595" t="str">
            <v>05142</v>
          </cell>
          <cell r="D1595" t="str">
            <v>Caracolí</v>
          </cell>
        </row>
        <row r="1596">
          <cell r="C1596" t="str">
            <v>05142</v>
          </cell>
          <cell r="D1596" t="str">
            <v>Caracolí</v>
          </cell>
        </row>
        <row r="1597">
          <cell r="C1597" t="str">
            <v>05142</v>
          </cell>
          <cell r="D1597" t="str">
            <v>Caracolí</v>
          </cell>
        </row>
        <row r="1598">
          <cell r="C1598" t="str">
            <v>05142</v>
          </cell>
          <cell r="D1598" t="str">
            <v>Caracolí</v>
          </cell>
        </row>
        <row r="1599">
          <cell r="C1599" t="str">
            <v>05142</v>
          </cell>
          <cell r="D1599" t="str">
            <v>Caracolí</v>
          </cell>
        </row>
        <row r="1600">
          <cell r="C1600" t="str">
            <v>05142</v>
          </cell>
          <cell r="D1600" t="str">
            <v>Caracolí</v>
          </cell>
        </row>
        <row r="1601">
          <cell r="C1601" t="str">
            <v>05142</v>
          </cell>
          <cell r="D1601" t="str">
            <v>Caracolí</v>
          </cell>
        </row>
        <row r="1602">
          <cell r="C1602" t="str">
            <v>05142</v>
          </cell>
          <cell r="D1602" t="str">
            <v>Caracolí</v>
          </cell>
        </row>
        <row r="1603">
          <cell r="C1603" t="str">
            <v>05142</v>
          </cell>
          <cell r="D1603" t="str">
            <v>Caracolí</v>
          </cell>
        </row>
        <row r="1604">
          <cell r="C1604" t="str">
            <v>05142</v>
          </cell>
          <cell r="D1604" t="str">
            <v>Caracolí</v>
          </cell>
        </row>
        <row r="1605">
          <cell r="C1605" t="str">
            <v>05142</v>
          </cell>
          <cell r="D1605" t="str">
            <v>Caracolí</v>
          </cell>
        </row>
        <row r="1606">
          <cell r="C1606" t="str">
            <v>05142</v>
          </cell>
          <cell r="D1606" t="str">
            <v>Caracolí</v>
          </cell>
        </row>
        <row r="1607">
          <cell r="C1607" t="str">
            <v>05142</v>
          </cell>
          <cell r="D1607" t="str">
            <v>Caracolí</v>
          </cell>
        </row>
        <row r="1608">
          <cell r="C1608" t="str">
            <v>05142</v>
          </cell>
          <cell r="D1608" t="str">
            <v>Caracolí</v>
          </cell>
        </row>
        <row r="1609">
          <cell r="C1609" t="str">
            <v>05142</v>
          </cell>
          <cell r="D1609" t="str">
            <v>Caracolí</v>
          </cell>
        </row>
        <row r="1610">
          <cell r="C1610" t="str">
            <v>05142</v>
          </cell>
          <cell r="D1610" t="str">
            <v>Caracolí</v>
          </cell>
        </row>
        <row r="1611">
          <cell r="C1611" t="str">
            <v>05142</v>
          </cell>
          <cell r="D1611" t="str">
            <v>Caracolí</v>
          </cell>
        </row>
        <row r="1612">
          <cell r="C1612" t="str">
            <v>05142</v>
          </cell>
          <cell r="D1612" t="str">
            <v>Caracolí</v>
          </cell>
        </row>
        <row r="1613">
          <cell r="C1613" t="str">
            <v>05142</v>
          </cell>
          <cell r="D1613" t="str">
            <v>Caracolí</v>
          </cell>
        </row>
        <row r="1614">
          <cell r="C1614" t="str">
            <v>05142</v>
          </cell>
          <cell r="D1614" t="str">
            <v>Caracolí</v>
          </cell>
        </row>
        <row r="1615">
          <cell r="C1615" t="str">
            <v>05142</v>
          </cell>
          <cell r="D1615" t="str">
            <v>Caracolí</v>
          </cell>
        </row>
        <row r="1616">
          <cell r="C1616" t="str">
            <v>05142</v>
          </cell>
          <cell r="D1616" t="str">
            <v>Caracolí</v>
          </cell>
        </row>
        <row r="1617">
          <cell r="C1617" t="str">
            <v>05142</v>
          </cell>
          <cell r="D1617" t="str">
            <v>Caracolí</v>
          </cell>
        </row>
        <row r="1618">
          <cell r="C1618" t="str">
            <v>05142</v>
          </cell>
          <cell r="D1618" t="str">
            <v>Caracolí</v>
          </cell>
        </row>
        <row r="1619">
          <cell r="C1619" t="str">
            <v>05142</v>
          </cell>
          <cell r="D1619" t="str">
            <v>Caracolí</v>
          </cell>
        </row>
        <row r="1620">
          <cell r="C1620" t="str">
            <v>05142</v>
          </cell>
          <cell r="D1620" t="str">
            <v>Caracolí</v>
          </cell>
        </row>
        <row r="1621">
          <cell r="C1621" t="str">
            <v>05142</v>
          </cell>
          <cell r="D1621" t="str">
            <v>Caracolí</v>
          </cell>
        </row>
        <row r="1622">
          <cell r="C1622" t="str">
            <v>05142</v>
          </cell>
          <cell r="D1622" t="str">
            <v>Caracolí</v>
          </cell>
        </row>
        <row r="1623">
          <cell r="C1623" t="str">
            <v>05142</v>
          </cell>
          <cell r="D1623" t="str">
            <v>Caracolí</v>
          </cell>
        </row>
        <row r="1624">
          <cell r="C1624" t="str">
            <v>05142</v>
          </cell>
          <cell r="D1624" t="str">
            <v>Caracolí</v>
          </cell>
        </row>
        <row r="1625">
          <cell r="C1625" t="str">
            <v>05142</v>
          </cell>
          <cell r="D1625" t="str">
            <v>Caracolí</v>
          </cell>
        </row>
        <row r="1626">
          <cell r="C1626" t="str">
            <v>05142</v>
          </cell>
          <cell r="D1626" t="str">
            <v>Caracolí</v>
          </cell>
        </row>
        <row r="1627">
          <cell r="C1627" t="str">
            <v>05142</v>
          </cell>
          <cell r="D1627" t="str">
            <v>Caracolí</v>
          </cell>
        </row>
        <row r="1628">
          <cell r="C1628" t="str">
            <v>05142</v>
          </cell>
          <cell r="D1628" t="str">
            <v>Caracolí</v>
          </cell>
        </row>
        <row r="1629">
          <cell r="C1629" t="str">
            <v>05142</v>
          </cell>
          <cell r="D1629" t="str">
            <v>Caracolí</v>
          </cell>
        </row>
        <row r="1630">
          <cell r="C1630" t="str">
            <v>05142</v>
          </cell>
          <cell r="D1630" t="str">
            <v>Caracolí</v>
          </cell>
        </row>
        <row r="1631">
          <cell r="C1631" t="str">
            <v>05142</v>
          </cell>
          <cell r="D1631" t="str">
            <v>Caracolí</v>
          </cell>
        </row>
        <row r="1632">
          <cell r="C1632" t="str">
            <v>05142</v>
          </cell>
          <cell r="D1632" t="str">
            <v>Caracolí</v>
          </cell>
        </row>
        <row r="1633">
          <cell r="C1633" t="str">
            <v>05145</v>
          </cell>
          <cell r="D1633" t="str">
            <v>Caramanta</v>
          </cell>
        </row>
        <row r="1634">
          <cell r="C1634" t="str">
            <v>05145</v>
          </cell>
          <cell r="D1634" t="str">
            <v>Caramanta</v>
          </cell>
        </row>
        <row r="1635">
          <cell r="C1635" t="str">
            <v>05145</v>
          </cell>
          <cell r="D1635" t="str">
            <v>Caramanta</v>
          </cell>
        </row>
        <row r="1636">
          <cell r="C1636" t="str">
            <v>05145</v>
          </cell>
          <cell r="D1636" t="str">
            <v>Caramanta</v>
          </cell>
        </row>
        <row r="1637">
          <cell r="C1637" t="str">
            <v>05145</v>
          </cell>
          <cell r="D1637" t="str">
            <v>Caramanta</v>
          </cell>
        </row>
        <row r="1638">
          <cell r="C1638" t="str">
            <v>05145</v>
          </cell>
          <cell r="D1638" t="str">
            <v>Caramanta</v>
          </cell>
        </row>
        <row r="1639">
          <cell r="C1639" t="str">
            <v>05145</v>
          </cell>
          <cell r="D1639" t="str">
            <v>Caramanta</v>
          </cell>
        </row>
        <row r="1640">
          <cell r="C1640" t="str">
            <v>05145</v>
          </cell>
          <cell r="D1640" t="str">
            <v>Caramanta</v>
          </cell>
        </row>
        <row r="1641">
          <cell r="C1641" t="str">
            <v>05145</v>
          </cell>
          <cell r="D1641" t="str">
            <v>Caramanta</v>
          </cell>
        </row>
        <row r="1642">
          <cell r="C1642" t="str">
            <v>05145</v>
          </cell>
          <cell r="D1642" t="str">
            <v>Caramanta</v>
          </cell>
        </row>
        <row r="1643">
          <cell r="C1643" t="str">
            <v>05145</v>
          </cell>
          <cell r="D1643" t="str">
            <v>Caramanta</v>
          </cell>
        </row>
        <row r="1644">
          <cell r="C1644" t="str">
            <v>05145</v>
          </cell>
          <cell r="D1644" t="str">
            <v>Caramanta</v>
          </cell>
        </row>
        <row r="1645">
          <cell r="C1645" t="str">
            <v>05145</v>
          </cell>
          <cell r="D1645" t="str">
            <v>Caramanta</v>
          </cell>
        </row>
        <row r="1646">
          <cell r="C1646" t="str">
            <v>05145</v>
          </cell>
          <cell r="D1646" t="str">
            <v>Caramanta</v>
          </cell>
        </row>
        <row r="1647">
          <cell r="C1647" t="str">
            <v>05145</v>
          </cell>
          <cell r="D1647" t="str">
            <v>Caramanta</v>
          </cell>
        </row>
        <row r="1648">
          <cell r="C1648" t="str">
            <v>05145</v>
          </cell>
          <cell r="D1648" t="str">
            <v>Caramanta</v>
          </cell>
        </row>
        <row r="1649">
          <cell r="C1649" t="str">
            <v>05145</v>
          </cell>
          <cell r="D1649" t="str">
            <v>Caramanta</v>
          </cell>
        </row>
        <row r="1650">
          <cell r="C1650" t="str">
            <v>05145</v>
          </cell>
          <cell r="D1650" t="str">
            <v>Caramanta</v>
          </cell>
        </row>
        <row r="1651">
          <cell r="C1651" t="str">
            <v>05145</v>
          </cell>
          <cell r="D1651" t="str">
            <v>Caramanta</v>
          </cell>
        </row>
        <row r="1652">
          <cell r="C1652" t="str">
            <v>05145</v>
          </cell>
          <cell r="D1652" t="str">
            <v>Caramanta</v>
          </cell>
        </row>
        <row r="1653">
          <cell r="C1653" t="str">
            <v>05145</v>
          </cell>
          <cell r="D1653" t="str">
            <v>Caramanta</v>
          </cell>
        </row>
        <row r="1654">
          <cell r="C1654" t="str">
            <v>05145</v>
          </cell>
          <cell r="D1654" t="str">
            <v>Caramanta</v>
          </cell>
        </row>
        <row r="1655">
          <cell r="C1655" t="str">
            <v>05145</v>
          </cell>
          <cell r="D1655" t="str">
            <v>Caramanta</v>
          </cell>
        </row>
        <row r="1656">
          <cell r="C1656" t="str">
            <v>05145</v>
          </cell>
          <cell r="D1656" t="str">
            <v>Caramanta</v>
          </cell>
        </row>
        <row r="1657">
          <cell r="C1657" t="str">
            <v>05145</v>
          </cell>
          <cell r="D1657" t="str">
            <v>Caramanta</v>
          </cell>
        </row>
        <row r="1658">
          <cell r="C1658" t="str">
            <v>05145</v>
          </cell>
          <cell r="D1658" t="str">
            <v>Caramanta</v>
          </cell>
        </row>
        <row r="1659">
          <cell r="C1659" t="str">
            <v>05145</v>
          </cell>
          <cell r="D1659" t="str">
            <v>Caramanta</v>
          </cell>
        </row>
        <row r="1660">
          <cell r="C1660" t="str">
            <v>05145</v>
          </cell>
          <cell r="D1660" t="str">
            <v>Caramanta</v>
          </cell>
        </row>
        <row r="1661">
          <cell r="C1661" t="str">
            <v>05145</v>
          </cell>
          <cell r="D1661" t="str">
            <v>Caramanta</v>
          </cell>
        </row>
        <row r="1662">
          <cell r="C1662" t="str">
            <v>05145</v>
          </cell>
          <cell r="D1662" t="str">
            <v>Caramanta</v>
          </cell>
        </row>
        <row r="1663">
          <cell r="C1663" t="str">
            <v>05145</v>
          </cell>
          <cell r="D1663" t="str">
            <v>Caramanta</v>
          </cell>
        </row>
        <row r="1664">
          <cell r="C1664" t="str">
            <v>05145</v>
          </cell>
          <cell r="D1664" t="str">
            <v>Caramanta</v>
          </cell>
        </row>
        <row r="1665">
          <cell r="C1665" t="str">
            <v>05145</v>
          </cell>
          <cell r="D1665" t="str">
            <v>Caramanta</v>
          </cell>
        </row>
        <row r="1666">
          <cell r="C1666" t="str">
            <v>05145</v>
          </cell>
          <cell r="D1666" t="str">
            <v>Caramanta</v>
          </cell>
        </row>
        <row r="1667">
          <cell r="C1667" t="str">
            <v>05145</v>
          </cell>
          <cell r="D1667" t="str">
            <v>Caramanta</v>
          </cell>
        </row>
        <row r="1668">
          <cell r="C1668" t="str">
            <v>05145</v>
          </cell>
          <cell r="D1668" t="str">
            <v>Caramanta</v>
          </cell>
        </row>
        <row r="1669">
          <cell r="C1669" t="str">
            <v>05145</v>
          </cell>
          <cell r="D1669" t="str">
            <v>Caramanta</v>
          </cell>
        </row>
        <row r="1670">
          <cell r="C1670" t="str">
            <v>05145</v>
          </cell>
          <cell r="D1670" t="str">
            <v>Caramanta</v>
          </cell>
        </row>
        <row r="1671">
          <cell r="C1671" t="str">
            <v>05145</v>
          </cell>
          <cell r="D1671" t="str">
            <v>Caramanta</v>
          </cell>
        </row>
        <row r="1672">
          <cell r="C1672" t="str">
            <v>05145</v>
          </cell>
          <cell r="D1672" t="str">
            <v>Caramanta</v>
          </cell>
        </row>
        <row r="1673">
          <cell r="C1673" t="str">
            <v>05145</v>
          </cell>
          <cell r="D1673" t="str">
            <v>Caramanta</v>
          </cell>
        </row>
        <row r="1674">
          <cell r="C1674" t="str">
            <v>05145</v>
          </cell>
          <cell r="D1674" t="str">
            <v>Caramanta</v>
          </cell>
        </row>
        <row r="1675">
          <cell r="C1675" t="str">
            <v>05145</v>
          </cell>
          <cell r="D1675" t="str">
            <v>Caramanta</v>
          </cell>
        </row>
        <row r="1676">
          <cell r="C1676" t="str">
            <v>05145</v>
          </cell>
          <cell r="D1676" t="str">
            <v>Caramanta</v>
          </cell>
        </row>
        <row r="1677">
          <cell r="C1677" t="str">
            <v>05145</v>
          </cell>
          <cell r="D1677" t="str">
            <v>Caramanta</v>
          </cell>
        </row>
        <row r="1678">
          <cell r="C1678" t="str">
            <v>05145</v>
          </cell>
          <cell r="D1678" t="str">
            <v>Caramanta</v>
          </cell>
        </row>
        <row r="1679">
          <cell r="C1679" t="str">
            <v>05145</v>
          </cell>
          <cell r="D1679" t="str">
            <v>Caramanta</v>
          </cell>
        </row>
        <row r="1680">
          <cell r="C1680" t="str">
            <v>05145</v>
          </cell>
          <cell r="D1680" t="str">
            <v>Caramanta</v>
          </cell>
        </row>
        <row r="1681">
          <cell r="C1681" t="str">
            <v>05145</v>
          </cell>
          <cell r="D1681" t="str">
            <v>Caramanta</v>
          </cell>
        </row>
        <row r="1682">
          <cell r="C1682" t="str">
            <v>05145</v>
          </cell>
          <cell r="D1682" t="str">
            <v>Caramanta</v>
          </cell>
        </row>
        <row r="1683">
          <cell r="C1683" t="str">
            <v>05145</v>
          </cell>
          <cell r="D1683" t="str">
            <v>Caramanta</v>
          </cell>
        </row>
        <row r="1684">
          <cell r="C1684" t="str">
            <v>05145</v>
          </cell>
          <cell r="D1684" t="str">
            <v>Caramanta</v>
          </cell>
        </row>
        <row r="1685">
          <cell r="C1685" t="str">
            <v>05145</v>
          </cell>
          <cell r="D1685" t="str">
            <v>Caramanta</v>
          </cell>
        </row>
        <row r="1686">
          <cell r="C1686" t="str">
            <v>05145</v>
          </cell>
          <cell r="D1686" t="str">
            <v>Caramanta</v>
          </cell>
        </row>
        <row r="1687">
          <cell r="C1687" t="str">
            <v>05147</v>
          </cell>
          <cell r="D1687" t="str">
            <v>Carepa</v>
          </cell>
        </row>
        <row r="1688">
          <cell r="C1688" t="str">
            <v>05147</v>
          </cell>
          <cell r="D1688" t="str">
            <v>Carepa</v>
          </cell>
        </row>
        <row r="1689">
          <cell r="C1689" t="str">
            <v>05147</v>
          </cell>
          <cell r="D1689" t="str">
            <v>Carepa</v>
          </cell>
        </row>
        <row r="1690">
          <cell r="C1690" t="str">
            <v>05147</v>
          </cell>
          <cell r="D1690" t="str">
            <v>Carepa</v>
          </cell>
        </row>
        <row r="1691">
          <cell r="C1691" t="str">
            <v>05147</v>
          </cell>
          <cell r="D1691" t="str">
            <v>Carepa</v>
          </cell>
        </row>
        <row r="1692">
          <cell r="C1692" t="str">
            <v>05147</v>
          </cell>
          <cell r="D1692" t="str">
            <v>Carepa</v>
          </cell>
        </row>
        <row r="1693">
          <cell r="C1693" t="str">
            <v>05147</v>
          </cell>
          <cell r="D1693" t="str">
            <v>Carepa</v>
          </cell>
        </row>
        <row r="1694">
          <cell r="C1694" t="str">
            <v>05147</v>
          </cell>
          <cell r="D1694" t="str">
            <v>Carepa</v>
          </cell>
        </row>
        <row r="1695">
          <cell r="C1695" t="str">
            <v>05147</v>
          </cell>
          <cell r="D1695" t="str">
            <v>Carepa</v>
          </cell>
        </row>
        <row r="1696">
          <cell r="C1696" t="str">
            <v>05147</v>
          </cell>
          <cell r="D1696" t="str">
            <v>Carepa</v>
          </cell>
        </row>
        <row r="1697">
          <cell r="C1697" t="str">
            <v>05147</v>
          </cell>
          <cell r="D1697" t="str">
            <v>Carepa</v>
          </cell>
        </row>
        <row r="1698">
          <cell r="C1698" t="str">
            <v>05147</v>
          </cell>
          <cell r="D1698" t="str">
            <v>Carepa</v>
          </cell>
        </row>
        <row r="1699">
          <cell r="C1699" t="str">
            <v>05147</v>
          </cell>
          <cell r="D1699" t="str">
            <v>Carepa</v>
          </cell>
        </row>
        <row r="1700">
          <cell r="C1700" t="str">
            <v>05147</v>
          </cell>
          <cell r="D1700" t="str">
            <v>Carepa</v>
          </cell>
        </row>
        <row r="1701">
          <cell r="C1701" t="str">
            <v>05147</v>
          </cell>
          <cell r="D1701" t="str">
            <v>Carepa</v>
          </cell>
        </row>
        <row r="1702">
          <cell r="C1702" t="str">
            <v>05147</v>
          </cell>
          <cell r="D1702" t="str">
            <v>Carepa</v>
          </cell>
        </row>
        <row r="1703">
          <cell r="C1703" t="str">
            <v>05147</v>
          </cell>
          <cell r="D1703" t="str">
            <v>Carepa</v>
          </cell>
        </row>
        <row r="1704">
          <cell r="C1704" t="str">
            <v>05147</v>
          </cell>
          <cell r="D1704" t="str">
            <v>Carepa</v>
          </cell>
        </row>
        <row r="1705">
          <cell r="C1705" t="str">
            <v>05147</v>
          </cell>
          <cell r="D1705" t="str">
            <v>Carepa</v>
          </cell>
        </row>
        <row r="1706">
          <cell r="C1706" t="str">
            <v>05147</v>
          </cell>
          <cell r="D1706" t="str">
            <v>Carepa</v>
          </cell>
        </row>
        <row r="1707">
          <cell r="C1707" t="str">
            <v>05147</v>
          </cell>
          <cell r="D1707" t="str">
            <v>Carepa</v>
          </cell>
        </row>
        <row r="1708">
          <cell r="C1708" t="str">
            <v>05147</v>
          </cell>
          <cell r="D1708" t="str">
            <v>Carepa</v>
          </cell>
        </row>
        <row r="1709">
          <cell r="C1709" t="str">
            <v>05147</v>
          </cell>
          <cell r="D1709" t="str">
            <v>Carepa</v>
          </cell>
        </row>
        <row r="1710">
          <cell r="C1710" t="str">
            <v>05147</v>
          </cell>
          <cell r="D1710" t="str">
            <v>Carepa</v>
          </cell>
        </row>
        <row r="1711">
          <cell r="C1711" t="str">
            <v>05147</v>
          </cell>
          <cell r="D1711" t="str">
            <v>Carepa</v>
          </cell>
        </row>
        <row r="1712">
          <cell r="C1712" t="str">
            <v>05147</v>
          </cell>
          <cell r="D1712" t="str">
            <v>Carepa</v>
          </cell>
        </row>
        <row r="1713">
          <cell r="C1713" t="str">
            <v>05147</v>
          </cell>
          <cell r="D1713" t="str">
            <v>Carepa</v>
          </cell>
        </row>
        <row r="1714">
          <cell r="C1714" t="str">
            <v>05147</v>
          </cell>
          <cell r="D1714" t="str">
            <v>Carepa</v>
          </cell>
        </row>
        <row r="1715">
          <cell r="C1715" t="str">
            <v>05147</v>
          </cell>
          <cell r="D1715" t="str">
            <v>Carepa</v>
          </cell>
        </row>
        <row r="1716">
          <cell r="C1716" t="str">
            <v>05147</v>
          </cell>
          <cell r="D1716" t="str">
            <v>Carepa</v>
          </cell>
        </row>
        <row r="1717">
          <cell r="C1717" t="str">
            <v>05147</v>
          </cell>
          <cell r="D1717" t="str">
            <v>Carepa</v>
          </cell>
        </row>
        <row r="1718">
          <cell r="C1718" t="str">
            <v>05147</v>
          </cell>
          <cell r="D1718" t="str">
            <v>Carepa</v>
          </cell>
        </row>
        <row r="1719">
          <cell r="C1719" t="str">
            <v>05147</v>
          </cell>
          <cell r="D1719" t="str">
            <v>Carepa</v>
          </cell>
        </row>
        <row r="1720">
          <cell r="C1720" t="str">
            <v>05147</v>
          </cell>
          <cell r="D1720" t="str">
            <v>Carepa</v>
          </cell>
        </row>
        <row r="1721">
          <cell r="C1721" t="str">
            <v>05147</v>
          </cell>
          <cell r="D1721" t="str">
            <v>Carepa</v>
          </cell>
        </row>
        <row r="1722">
          <cell r="C1722" t="str">
            <v>05147</v>
          </cell>
          <cell r="D1722" t="str">
            <v>Carepa</v>
          </cell>
        </row>
        <row r="1723">
          <cell r="C1723" t="str">
            <v>05147</v>
          </cell>
          <cell r="D1723" t="str">
            <v>Carepa</v>
          </cell>
        </row>
        <row r="1724">
          <cell r="C1724" t="str">
            <v>05147</v>
          </cell>
          <cell r="D1724" t="str">
            <v>Carepa</v>
          </cell>
        </row>
        <row r="1725">
          <cell r="C1725" t="str">
            <v>05147</v>
          </cell>
          <cell r="D1725" t="str">
            <v>Carepa</v>
          </cell>
        </row>
        <row r="1726">
          <cell r="C1726" t="str">
            <v>05147</v>
          </cell>
          <cell r="D1726" t="str">
            <v>Carepa</v>
          </cell>
        </row>
        <row r="1727">
          <cell r="C1727" t="str">
            <v>05147</v>
          </cell>
          <cell r="D1727" t="str">
            <v>Carepa</v>
          </cell>
        </row>
        <row r="1728">
          <cell r="C1728" t="str">
            <v>05147</v>
          </cell>
          <cell r="D1728" t="str">
            <v>Carepa</v>
          </cell>
        </row>
        <row r="1729">
          <cell r="C1729" t="str">
            <v>05147</v>
          </cell>
          <cell r="D1729" t="str">
            <v>Carepa</v>
          </cell>
        </row>
        <row r="1730">
          <cell r="C1730" t="str">
            <v>05147</v>
          </cell>
          <cell r="D1730" t="str">
            <v>Carepa</v>
          </cell>
        </row>
        <row r="1731">
          <cell r="C1731" t="str">
            <v>05147</v>
          </cell>
          <cell r="D1731" t="str">
            <v>Carepa</v>
          </cell>
        </row>
        <row r="1732">
          <cell r="C1732" t="str">
            <v>05147</v>
          </cell>
          <cell r="D1732" t="str">
            <v>Carepa</v>
          </cell>
        </row>
        <row r="1733">
          <cell r="C1733" t="str">
            <v>05147</v>
          </cell>
          <cell r="D1733" t="str">
            <v>Carepa</v>
          </cell>
        </row>
        <row r="1734">
          <cell r="C1734" t="str">
            <v>05147</v>
          </cell>
          <cell r="D1734" t="str">
            <v>Carepa</v>
          </cell>
        </row>
        <row r="1735">
          <cell r="C1735" t="str">
            <v>05147</v>
          </cell>
          <cell r="D1735" t="str">
            <v>Carepa</v>
          </cell>
        </row>
        <row r="1736">
          <cell r="C1736" t="str">
            <v>05147</v>
          </cell>
          <cell r="D1736" t="str">
            <v>Carepa</v>
          </cell>
        </row>
        <row r="1737">
          <cell r="C1737" t="str">
            <v>05147</v>
          </cell>
          <cell r="D1737" t="str">
            <v>Carepa</v>
          </cell>
        </row>
        <row r="1738">
          <cell r="C1738" t="str">
            <v>05147</v>
          </cell>
          <cell r="D1738" t="str">
            <v>Carepa</v>
          </cell>
        </row>
        <row r="1739">
          <cell r="C1739" t="str">
            <v>05147</v>
          </cell>
          <cell r="D1739" t="str">
            <v>Carepa</v>
          </cell>
        </row>
        <row r="1740">
          <cell r="C1740" t="str">
            <v>05147</v>
          </cell>
          <cell r="D1740" t="str">
            <v>Carepa</v>
          </cell>
        </row>
        <row r="1741">
          <cell r="C1741" t="str">
            <v>05148</v>
          </cell>
          <cell r="D1741" t="str">
            <v>El Carmen de Viboral</v>
          </cell>
        </row>
        <row r="1742">
          <cell r="C1742" t="str">
            <v>05148</v>
          </cell>
          <cell r="D1742" t="str">
            <v>El Carmen de Viboral</v>
          </cell>
        </row>
        <row r="1743">
          <cell r="C1743" t="str">
            <v>05148</v>
          </cell>
          <cell r="D1743" t="str">
            <v>El Carmen de Viboral</v>
          </cell>
        </row>
        <row r="1744">
          <cell r="C1744" t="str">
            <v>05148</v>
          </cell>
          <cell r="D1744" t="str">
            <v>El Carmen de Viboral</v>
          </cell>
        </row>
        <row r="1745">
          <cell r="C1745" t="str">
            <v>05148</v>
          </cell>
          <cell r="D1745" t="str">
            <v>El Carmen de Viboral</v>
          </cell>
        </row>
        <row r="1746">
          <cell r="C1746" t="str">
            <v>05148</v>
          </cell>
          <cell r="D1746" t="str">
            <v>El Carmen de Viboral</v>
          </cell>
        </row>
        <row r="1747">
          <cell r="C1747" t="str">
            <v>05148</v>
          </cell>
          <cell r="D1747" t="str">
            <v>El Carmen de Viboral</v>
          </cell>
        </row>
        <row r="1748">
          <cell r="C1748" t="str">
            <v>05148</v>
          </cell>
          <cell r="D1748" t="str">
            <v>El Carmen de Viboral</v>
          </cell>
        </row>
        <row r="1749">
          <cell r="C1749" t="str">
            <v>05148</v>
          </cell>
          <cell r="D1749" t="str">
            <v>El Carmen de Viboral</v>
          </cell>
        </row>
        <row r="1750">
          <cell r="C1750" t="str">
            <v>05148</v>
          </cell>
          <cell r="D1750" t="str">
            <v>El Carmen de Viboral</v>
          </cell>
        </row>
        <row r="1751">
          <cell r="C1751" t="str">
            <v>05148</v>
          </cell>
          <cell r="D1751" t="str">
            <v>El Carmen de Viboral</v>
          </cell>
        </row>
        <row r="1752">
          <cell r="C1752" t="str">
            <v>05148</v>
          </cell>
          <cell r="D1752" t="str">
            <v>El Carmen de Viboral</v>
          </cell>
        </row>
        <row r="1753">
          <cell r="C1753" t="str">
            <v>05148</v>
          </cell>
          <cell r="D1753" t="str">
            <v>El Carmen de Viboral</v>
          </cell>
        </row>
        <row r="1754">
          <cell r="C1754" t="str">
            <v>05148</v>
          </cell>
          <cell r="D1754" t="str">
            <v>El Carmen de Viboral</v>
          </cell>
        </row>
        <row r="1755">
          <cell r="C1755" t="str">
            <v>05148</v>
          </cell>
          <cell r="D1755" t="str">
            <v>El Carmen de Viboral</v>
          </cell>
        </row>
        <row r="1756">
          <cell r="C1756" t="str">
            <v>05148</v>
          </cell>
          <cell r="D1756" t="str">
            <v>El Carmen de Viboral</v>
          </cell>
        </row>
        <row r="1757">
          <cell r="C1757" t="str">
            <v>05148</v>
          </cell>
          <cell r="D1757" t="str">
            <v>El Carmen de Viboral</v>
          </cell>
        </row>
        <row r="1758">
          <cell r="C1758" t="str">
            <v>05148</v>
          </cell>
          <cell r="D1758" t="str">
            <v>El Carmen de Viboral</v>
          </cell>
        </row>
        <row r="1759">
          <cell r="C1759" t="str">
            <v>05148</v>
          </cell>
          <cell r="D1759" t="str">
            <v>El Carmen de Viboral</v>
          </cell>
        </row>
        <row r="1760">
          <cell r="C1760" t="str">
            <v>05148</v>
          </cell>
          <cell r="D1760" t="str">
            <v>El Carmen de Viboral</v>
          </cell>
        </row>
        <row r="1761">
          <cell r="C1761" t="str">
            <v>05148</v>
          </cell>
          <cell r="D1761" t="str">
            <v>El Carmen de Viboral</v>
          </cell>
        </row>
        <row r="1762">
          <cell r="C1762" t="str">
            <v>05148</v>
          </cell>
          <cell r="D1762" t="str">
            <v>El Carmen de Viboral</v>
          </cell>
        </row>
        <row r="1763">
          <cell r="C1763" t="str">
            <v>05148</v>
          </cell>
          <cell r="D1763" t="str">
            <v>El Carmen de Viboral</v>
          </cell>
        </row>
        <row r="1764">
          <cell r="C1764" t="str">
            <v>05148</v>
          </cell>
          <cell r="D1764" t="str">
            <v>El Carmen de Viboral</v>
          </cell>
        </row>
        <row r="1765">
          <cell r="C1765" t="str">
            <v>05148</v>
          </cell>
          <cell r="D1765" t="str">
            <v>El Carmen de Viboral</v>
          </cell>
        </row>
        <row r="1766">
          <cell r="C1766" t="str">
            <v>05148</v>
          </cell>
          <cell r="D1766" t="str">
            <v>El Carmen de Viboral</v>
          </cell>
        </row>
        <row r="1767">
          <cell r="C1767" t="str">
            <v>05148</v>
          </cell>
          <cell r="D1767" t="str">
            <v>El Carmen de Viboral</v>
          </cell>
        </row>
        <row r="1768">
          <cell r="C1768" t="str">
            <v>05148</v>
          </cell>
          <cell r="D1768" t="str">
            <v>El Carmen de Viboral</v>
          </cell>
        </row>
        <row r="1769">
          <cell r="C1769" t="str">
            <v>05148</v>
          </cell>
          <cell r="D1769" t="str">
            <v>El Carmen de Viboral</v>
          </cell>
        </row>
        <row r="1770">
          <cell r="C1770" t="str">
            <v>05148</v>
          </cell>
          <cell r="D1770" t="str">
            <v>El Carmen de Viboral</v>
          </cell>
        </row>
        <row r="1771">
          <cell r="C1771" t="str">
            <v>05148</v>
          </cell>
          <cell r="D1771" t="str">
            <v>El Carmen de Viboral</v>
          </cell>
        </row>
        <row r="1772">
          <cell r="C1772" t="str">
            <v>05148</v>
          </cell>
          <cell r="D1772" t="str">
            <v>El Carmen de Viboral</v>
          </cell>
        </row>
        <row r="1773">
          <cell r="C1773" t="str">
            <v>05148</v>
          </cell>
          <cell r="D1773" t="str">
            <v>El Carmen de Viboral</v>
          </cell>
        </row>
        <row r="1774">
          <cell r="C1774" t="str">
            <v>05148</v>
          </cell>
          <cell r="D1774" t="str">
            <v>El Carmen de Viboral</v>
          </cell>
        </row>
        <row r="1775">
          <cell r="C1775" t="str">
            <v>05148</v>
          </cell>
          <cell r="D1775" t="str">
            <v>El Carmen de Viboral</v>
          </cell>
        </row>
        <row r="1776">
          <cell r="C1776" t="str">
            <v>05148</v>
          </cell>
          <cell r="D1776" t="str">
            <v>El Carmen de Viboral</v>
          </cell>
        </row>
        <row r="1777">
          <cell r="C1777" t="str">
            <v>05148</v>
          </cell>
          <cell r="D1777" t="str">
            <v>El Carmen de Viboral</v>
          </cell>
        </row>
        <row r="1778">
          <cell r="C1778" t="str">
            <v>05148</v>
          </cell>
          <cell r="D1778" t="str">
            <v>El Carmen de Viboral</v>
          </cell>
        </row>
        <row r="1779">
          <cell r="C1779" t="str">
            <v>05148</v>
          </cell>
          <cell r="D1779" t="str">
            <v>El Carmen de Viboral</v>
          </cell>
        </row>
        <row r="1780">
          <cell r="C1780" t="str">
            <v>05148</v>
          </cell>
          <cell r="D1780" t="str">
            <v>El Carmen de Viboral</v>
          </cell>
        </row>
        <row r="1781">
          <cell r="C1781" t="str">
            <v>05148</v>
          </cell>
          <cell r="D1781" t="str">
            <v>El Carmen de Viboral</v>
          </cell>
        </row>
        <row r="1782">
          <cell r="C1782" t="str">
            <v>05148</v>
          </cell>
          <cell r="D1782" t="str">
            <v>El Carmen de Viboral</v>
          </cell>
        </row>
        <row r="1783">
          <cell r="C1783" t="str">
            <v>05148</v>
          </cell>
          <cell r="D1783" t="str">
            <v>El Carmen de Viboral</v>
          </cell>
        </row>
        <row r="1784">
          <cell r="C1784" t="str">
            <v>05148</v>
          </cell>
          <cell r="D1784" t="str">
            <v>El Carmen de Viboral</v>
          </cell>
        </row>
        <row r="1785">
          <cell r="C1785" t="str">
            <v>05148</v>
          </cell>
          <cell r="D1785" t="str">
            <v>El Carmen de Viboral</v>
          </cell>
        </row>
        <row r="1786">
          <cell r="C1786" t="str">
            <v>05148</v>
          </cell>
          <cell r="D1786" t="str">
            <v>El Carmen de Viboral</v>
          </cell>
        </row>
        <row r="1787">
          <cell r="C1787" t="str">
            <v>05148</v>
          </cell>
          <cell r="D1787" t="str">
            <v>El Carmen de Viboral</v>
          </cell>
        </row>
        <row r="1788">
          <cell r="C1788" t="str">
            <v>05148</v>
          </cell>
          <cell r="D1788" t="str">
            <v>El Carmen de Viboral</v>
          </cell>
        </row>
        <row r="1789">
          <cell r="C1789" t="str">
            <v>05148</v>
          </cell>
          <cell r="D1789" t="str">
            <v>El Carmen de Viboral</v>
          </cell>
        </row>
        <row r="1790">
          <cell r="C1790" t="str">
            <v>05148</v>
          </cell>
          <cell r="D1790" t="str">
            <v>El Carmen de Viboral</v>
          </cell>
        </row>
        <row r="1791">
          <cell r="C1791" t="str">
            <v>05148</v>
          </cell>
          <cell r="D1791" t="str">
            <v>El Carmen de Viboral</v>
          </cell>
        </row>
        <row r="1792">
          <cell r="C1792" t="str">
            <v>05148</v>
          </cell>
          <cell r="D1792" t="str">
            <v>El Carmen de Viboral</v>
          </cell>
        </row>
        <row r="1793">
          <cell r="C1793" t="str">
            <v>05148</v>
          </cell>
          <cell r="D1793" t="str">
            <v>El Carmen de Viboral</v>
          </cell>
        </row>
        <row r="1794">
          <cell r="C1794" t="str">
            <v>05148</v>
          </cell>
          <cell r="D1794" t="str">
            <v>El Carmen de Viboral</v>
          </cell>
        </row>
        <row r="1795">
          <cell r="C1795" t="str">
            <v>05150</v>
          </cell>
          <cell r="D1795" t="str">
            <v>Carolina</v>
          </cell>
        </row>
        <row r="1796">
          <cell r="C1796" t="str">
            <v>05150</v>
          </cell>
          <cell r="D1796" t="str">
            <v>Carolina</v>
          </cell>
        </row>
        <row r="1797">
          <cell r="C1797" t="str">
            <v>05150</v>
          </cell>
          <cell r="D1797" t="str">
            <v>Carolina</v>
          </cell>
        </row>
        <row r="1798">
          <cell r="C1798" t="str">
            <v>05150</v>
          </cell>
          <cell r="D1798" t="str">
            <v>Carolina</v>
          </cell>
        </row>
        <row r="1799">
          <cell r="C1799" t="str">
            <v>05150</v>
          </cell>
          <cell r="D1799" t="str">
            <v>Carolina</v>
          </cell>
        </row>
        <row r="1800">
          <cell r="C1800" t="str">
            <v>05150</v>
          </cell>
          <cell r="D1800" t="str">
            <v>Carolina</v>
          </cell>
        </row>
        <row r="1801">
          <cell r="C1801" t="str">
            <v>05150</v>
          </cell>
          <cell r="D1801" t="str">
            <v>Carolina</v>
          </cell>
        </row>
        <row r="1802">
          <cell r="C1802" t="str">
            <v>05150</v>
          </cell>
          <cell r="D1802" t="str">
            <v>Carolina</v>
          </cell>
        </row>
        <row r="1803">
          <cell r="C1803" t="str">
            <v>05150</v>
          </cell>
          <cell r="D1803" t="str">
            <v>Carolina</v>
          </cell>
        </row>
        <row r="1804">
          <cell r="C1804" t="str">
            <v>05150</v>
          </cell>
          <cell r="D1804" t="str">
            <v>Carolina</v>
          </cell>
        </row>
        <row r="1805">
          <cell r="C1805" t="str">
            <v>05150</v>
          </cell>
          <cell r="D1805" t="str">
            <v>Carolina</v>
          </cell>
        </row>
        <row r="1806">
          <cell r="C1806" t="str">
            <v>05150</v>
          </cell>
          <cell r="D1806" t="str">
            <v>Carolina</v>
          </cell>
        </row>
        <row r="1807">
          <cell r="C1807" t="str">
            <v>05150</v>
          </cell>
          <cell r="D1807" t="str">
            <v>Carolina</v>
          </cell>
        </row>
        <row r="1808">
          <cell r="C1808" t="str">
            <v>05150</v>
          </cell>
          <cell r="D1808" t="str">
            <v>Carolina</v>
          </cell>
        </row>
        <row r="1809">
          <cell r="C1809" t="str">
            <v>05150</v>
          </cell>
          <cell r="D1809" t="str">
            <v>Carolina</v>
          </cell>
        </row>
        <row r="1810">
          <cell r="C1810" t="str">
            <v>05150</v>
          </cell>
          <cell r="D1810" t="str">
            <v>Carolina</v>
          </cell>
        </row>
        <row r="1811">
          <cell r="C1811" t="str">
            <v>05150</v>
          </cell>
          <cell r="D1811" t="str">
            <v>Carolina</v>
          </cell>
        </row>
        <row r="1812">
          <cell r="C1812" t="str">
            <v>05150</v>
          </cell>
          <cell r="D1812" t="str">
            <v>Carolina</v>
          </cell>
        </row>
        <row r="1813">
          <cell r="C1813" t="str">
            <v>05150</v>
          </cell>
          <cell r="D1813" t="str">
            <v>Carolina</v>
          </cell>
        </row>
        <row r="1814">
          <cell r="C1814" t="str">
            <v>05150</v>
          </cell>
          <cell r="D1814" t="str">
            <v>Carolina</v>
          </cell>
        </row>
        <row r="1815">
          <cell r="C1815" t="str">
            <v>05150</v>
          </cell>
          <cell r="D1815" t="str">
            <v>Carolina</v>
          </cell>
        </row>
        <row r="1816">
          <cell r="C1816" t="str">
            <v>05150</v>
          </cell>
          <cell r="D1816" t="str">
            <v>Carolina</v>
          </cell>
        </row>
        <row r="1817">
          <cell r="C1817" t="str">
            <v>05150</v>
          </cell>
          <cell r="D1817" t="str">
            <v>Carolina</v>
          </cell>
        </row>
        <row r="1818">
          <cell r="C1818" t="str">
            <v>05150</v>
          </cell>
          <cell r="D1818" t="str">
            <v>Carolina</v>
          </cell>
        </row>
        <row r="1819">
          <cell r="C1819" t="str">
            <v>05150</v>
          </cell>
          <cell r="D1819" t="str">
            <v>Carolina</v>
          </cell>
        </row>
        <row r="1820">
          <cell r="C1820" t="str">
            <v>05150</v>
          </cell>
          <cell r="D1820" t="str">
            <v>Carolina</v>
          </cell>
        </row>
        <row r="1821">
          <cell r="C1821" t="str">
            <v>05150</v>
          </cell>
          <cell r="D1821" t="str">
            <v>Carolina</v>
          </cell>
        </row>
        <row r="1822">
          <cell r="C1822" t="str">
            <v>05150</v>
          </cell>
          <cell r="D1822" t="str">
            <v>Carolina</v>
          </cell>
        </row>
        <row r="1823">
          <cell r="C1823" t="str">
            <v>05150</v>
          </cell>
          <cell r="D1823" t="str">
            <v>Carolina</v>
          </cell>
        </row>
        <row r="1824">
          <cell r="C1824" t="str">
            <v>05150</v>
          </cell>
          <cell r="D1824" t="str">
            <v>Carolina</v>
          </cell>
        </row>
        <row r="1825">
          <cell r="C1825" t="str">
            <v>05150</v>
          </cell>
          <cell r="D1825" t="str">
            <v>Carolina</v>
          </cell>
        </row>
        <row r="1826">
          <cell r="C1826" t="str">
            <v>05150</v>
          </cell>
          <cell r="D1826" t="str">
            <v>Carolina</v>
          </cell>
        </row>
        <row r="1827">
          <cell r="C1827" t="str">
            <v>05150</v>
          </cell>
          <cell r="D1827" t="str">
            <v>Carolina</v>
          </cell>
        </row>
        <row r="1828">
          <cell r="C1828" t="str">
            <v>05150</v>
          </cell>
          <cell r="D1828" t="str">
            <v>Carolina</v>
          </cell>
        </row>
        <row r="1829">
          <cell r="C1829" t="str">
            <v>05150</v>
          </cell>
          <cell r="D1829" t="str">
            <v>Carolina</v>
          </cell>
        </row>
        <row r="1830">
          <cell r="C1830" t="str">
            <v>05150</v>
          </cell>
          <cell r="D1830" t="str">
            <v>Carolina</v>
          </cell>
        </row>
        <row r="1831">
          <cell r="C1831" t="str">
            <v>05150</v>
          </cell>
          <cell r="D1831" t="str">
            <v>Carolina</v>
          </cell>
        </row>
        <row r="1832">
          <cell r="C1832" t="str">
            <v>05150</v>
          </cell>
          <cell r="D1832" t="str">
            <v>Carolina</v>
          </cell>
        </row>
        <row r="1833">
          <cell r="C1833" t="str">
            <v>05150</v>
          </cell>
          <cell r="D1833" t="str">
            <v>Carolina</v>
          </cell>
        </row>
        <row r="1834">
          <cell r="C1834" t="str">
            <v>05150</v>
          </cell>
          <cell r="D1834" t="str">
            <v>Carolina</v>
          </cell>
        </row>
        <row r="1835">
          <cell r="C1835" t="str">
            <v>05150</v>
          </cell>
          <cell r="D1835" t="str">
            <v>Carolina</v>
          </cell>
        </row>
        <row r="1836">
          <cell r="C1836" t="str">
            <v>05150</v>
          </cell>
          <cell r="D1836" t="str">
            <v>Carolina</v>
          </cell>
        </row>
        <row r="1837">
          <cell r="C1837" t="str">
            <v>05150</v>
          </cell>
          <cell r="D1837" t="str">
            <v>Carolina</v>
          </cell>
        </row>
        <row r="1838">
          <cell r="C1838" t="str">
            <v>05150</v>
          </cell>
          <cell r="D1838" t="str">
            <v>Carolina</v>
          </cell>
        </row>
        <row r="1839">
          <cell r="C1839" t="str">
            <v>05150</v>
          </cell>
          <cell r="D1839" t="str">
            <v>Carolina</v>
          </cell>
        </row>
        <row r="1840">
          <cell r="C1840" t="str">
            <v>05150</v>
          </cell>
          <cell r="D1840" t="str">
            <v>Carolina</v>
          </cell>
        </row>
        <row r="1841">
          <cell r="C1841" t="str">
            <v>05150</v>
          </cell>
          <cell r="D1841" t="str">
            <v>Carolina</v>
          </cell>
        </row>
        <row r="1842">
          <cell r="C1842" t="str">
            <v>05150</v>
          </cell>
          <cell r="D1842" t="str">
            <v>Carolina</v>
          </cell>
        </row>
        <row r="1843">
          <cell r="C1843" t="str">
            <v>05150</v>
          </cell>
          <cell r="D1843" t="str">
            <v>Carolina</v>
          </cell>
        </row>
        <row r="1844">
          <cell r="C1844" t="str">
            <v>05150</v>
          </cell>
          <cell r="D1844" t="str">
            <v>Carolina</v>
          </cell>
        </row>
        <row r="1845">
          <cell r="C1845" t="str">
            <v>05150</v>
          </cell>
          <cell r="D1845" t="str">
            <v>Carolina</v>
          </cell>
        </row>
        <row r="1846">
          <cell r="C1846" t="str">
            <v>05150</v>
          </cell>
          <cell r="D1846" t="str">
            <v>Carolina</v>
          </cell>
        </row>
        <row r="1847">
          <cell r="C1847" t="str">
            <v>05150</v>
          </cell>
          <cell r="D1847" t="str">
            <v>Carolina</v>
          </cell>
        </row>
        <row r="1848">
          <cell r="C1848" t="str">
            <v>05150</v>
          </cell>
          <cell r="D1848" t="str">
            <v>Carolina</v>
          </cell>
        </row>
        <row r="1849">
          <cell r="C1849" t="str">
            <v>05154</v>
          </cell>
          <cell r="D1849" t="str">
            <v>Caucasia</v>
          </cell>
        </row>
        <row r="1850">
          <cell r="C1850" t="str">
            <v>05154</v>
          </cell>
          <cell r="D1850" t="str">
            <v>Caucasia</v>
          </cell>
        </row>
        <row r="1851">
          <cell r="C1851" t="str">
            <v>05154</v>
          </cell>
          <cell r="D1851" t="str">
            <v>Caucasia</v>
          </cell>
        </row>
        <row r="1852">
          <cell r="C1852" t="str">
            <v>05154</v>
          </cell>
          <cell r="D1852" t="str">
            <v>Caucasia</v>
          </cell>
        </row>
        <row r="1853">
          <cell r="C1853" t="str">
            <v>05154</v>
          </cell>
          <cell r="D1853" t="str">
            <v>Caucasia</v>
          </cell>
        </row>
        <row r="1854">
          <cell r="C1854" t="str">
            <v>05154</v>
          </cell>
          <cell r="D1854" t="str">
            <v>Caucasia</v>
          </cell>
        </row>
        <row r="1855">
          <cell r="C1855" t="str">
            <v>05154</v>
          </cell>
          <cell r="D1855" t="str">
            <v>Caucasia</v>
          </cell>
        </row>
        <row r="1856">
          <cell r="C1856" t="str">
            <v>05154</v>
          </cell>
          <cell r="D1856" t="str">
            <v>Caucasia</v>
          </cell>
        </row>
        <row r="1857">
          <cell r="C1857" t="str">
            <v>05154</v>
          </cell>
          <cell r="D1857" t="str">
            <v>Caucasia</v>
          </cell>
        </row>
        <row r="1858">
          <cell r="C1858" t="str">
            <v>05154</v>
          </cell>
          <cell r="D1858" t="str">
            <v>Caucasia</v>
          </cell>
        </row>
        <row r="1859">
          <cell r="C1859" t="str">
            <v>05154</v>
          </cell>
          <cell r="D1859" t="str">
            <v>Caucasia</v>
          </cell>
        </row>
        <row r="1860">
          <cell r="C1860" t="str">
            <v>05154</v>
          </cell>
          <cell r="D1860" t="str">
            <v>Caucasia</v>
          </cell>
        </row>
        <row r="1861">
          <cell r="C1861" t="str">
            <v>05154</v>
          </cell>
          <cell r="D1861" t="str">
            <v>Caucasia</v>
          </cell>
        </row>
        <row r="1862">
          <cell r="C1862" t="str">
            <v>05154</v>
          </cell>
          <cell r="D1862" t="str">
            <v>Caucasia</v>
          </cell>
        </row>
        <row r="1863">
          <cell r="C1863" t="str">
            <v>05154</v>
          </cell>
          <cell r="D1863" t="str">
            <v>Caucasia</v>
          </cell>
        </row>
        <row r="1864">
          <cell r="C1864" t="str">
            <v>05154</v>
          </cell>
          <cell r="D1864" t="str">
            <v>Caucasia</v>
          </cell>
        </row>
        <row r="1865">
          <cell r="C1865" t="str">
            <v>05154</v>
          </cell>
          <cell r="D1865" t="str">
            <v>Caucasia</v>
          </cell>
        </row>
        <row r="1866">
          <cell r="C1866" t="str">
            <v>05154</v>
          </cell>
          <cell r="D1866" t="str">
            <v>Caucasia</v>
          </cell>
        </row>
        <row r="1867">
          <cell r="C1867" t="str">
            <v>05154</v>
          </cell>
          <cell r="D1867" t="str">
            <v>Caucasia</v>
          </cell>
        </row>
        <row r="1868">
          <cell r="C1868" t="str">
            <v>05154</v>
          </cell>
          <cell r="D1868" t="str">
            <v>Caucasia</v>
          </cell>
        </row>
        <row r="1869">
          <cell r="C1869" t="str">
            <v>05154</v>
          </cell>
          <cell r="D1869" t="str">
            <v>Caucasia</v>
          </cell>
        </row>
        <row r="1870">
          <cell r="C1870" t="str">
            <v>05154</v>
          </cell>
          <cell r="D1870" t="str">
            <v>Caucasia</v>
          </cell>
        </row>
        <row r="1871">
          <cell r="C1871" t="str">
            <v>05154</v>
          </cell>
          <cell r="D1871" t="str">
            <v>Caucasia</v>
          </cell>
        </row>
        <row r="1872">
          <cell r="C1872" t="str">
            <v>05154</v>
          </cell>
          <cell r="D1872" t="str">
            <v>Caucasia</v>
          </cell>
        </row>
        <row r="1873">
          <cell r="C1873" t="str">
            <v>05154</v>
          </cell>
          <cell r="D1873" t="str">
            <v>Caucasia</v>
          </cell>
        </row>
        <row r="1874">
          <cell r="C1874" t="str">
            <v>05154</v>
          </cell>
          <cell r="D1874" t="str">
            <v>Caucasia</v>
          </cell>
        </row>
        <row r="1875">
          <cell r="C1875" t="str">
            <v>05154</v>
          </cell>
          <cell r="D1875" t="str">
            <v>Caucasia</v>
          </cell>
        </row>
        <row r="1876">
          <cell r="C1876" t="str">
            <v>05154</v>
          </cell>
          <cell r="D1876" t="str">
            <v>Caucasia</v>
          </cell>
        </row>
        <row r="1877">
          <cell r="C1877" t="str">
            <v>05154</v>
          </cell>
          <cell r="D1877" t="str">
            <v>Caucasia</v>
          </cell>
        </row>
        <row r="1878">
          <cell r="C1878" t="str">
            <v>05154</v>
          </cell>
          <cell r="D1878" t="str">
            <v>Caucasia</v>
          </cell>
        </row>
        <row r="1879">
          <cell r="C1879" t="str">
            <v>05154</v>
          </cell>
          <cell r="D1879" t="str">
            <v>Caucasia</v>
          </cell>
        </row>
        <row r="1880">
          <cell r="C1880" t="str">
            <v>05154</v>
          </cell>
          <cell r="D1880" t="str">
            <v>Caucasia</v>
          </cell>
        </row>
        <row r="1881">
          <cell r="C1881" t="str">
            <v>05154</v>
          </cell>
          <cell r="D1881" t="str">
            <v>Caucasia</v>
          </cell>
        </row>
        <row r="1882">
          <cell r="C1882" t="str">
            <v>05154</v>
          </cell>
          <cell r="D1882" t="str">
            <v>Caucasia</v>
          </cell>
        </row>
        <row r="1883">
          <cell r="C1883" t="str">
            <v>05154</v>
          </cell>
          <cell r="D1883" t="str">
            <v>Caucasia</v>
          </cell>
        </row>
        <row r="1884">
          <cell r="C1884" t="str">
            <v>05154</v>
          </cell>
          <cell r="D1884" t="str">
            <v>Caucasia</v>
          </cell>
        </row>
        <row r="1885">
          <cell r="C1885" t="str">
            <v>05154</v>
          </cell>
          <cell r="D1885" t="str">
            <v>Caucasia</v>
          </cell>
        </row>
        <row r="1886">
          <cell r="C1886" t="str">
            <v>05154</v>
          </cell>
          <cell r="D1886" t="str">
            <v>Caucasia</v>
          </cell>
        </row>
        <row r="1887">
          <cell r="C1887" t="str">
            <v>05154</v>
          </cell>
          <cell r="D1887" t="str">
            <v>Caucasia</v>
          </cell>
        </row>
        <row r="1888">
          <cell r="C1888" t="str">
            <v>05154</v>
          </cell>
          <cell r="D1888" t="str">
            <v>Caucasia</v>
          </cell>
        </row>
        <row r="1889">
          <cell r="C1889" t="str">
            <v>05154</v>
          </cell>
          <cell r="D1889" t="str">
            <v>Caucasia</v>
          </cell>
        </row>
        <row r="1890">
          <cell r="C1890" t="str">
            <v>05154</v>
          </cell>
          <cell r="D1890" t="str">
            <v>Caucasia</v>
          </cell>
        </row>
        <row r="1891">
          <cell r="C1891" t="str">
            <v>05154</v>
          </cell>
          <cell r="D1891" t="str">
            <v>Caucasia</v>
          </cell>
        </row>
        <row r="1892">
          <cell r="C1892" t="str">
            <v>05154</v>
          </cell>
          <cell r="D1892" t="str">
            <v>Caucasia</v>
          </cell>
        </row>
        <row r="1893">
          <cell r="C1893" t="str">
            <v>05154</v>
          </cell>
          <cell r="D1893" t="str">
            <v>Caucasia</v>
          </cell>
        </row>
        <row r="1894">
          <cell r="C1894" t="str">
            <v>05154</v>
          </cell>
          <cell r="D1894" t="str">
            <v>Caucasia</v>
          </cell>
        </row>
        <row r="1895">
          <cell r="C1895" t="str">
            <v>05154</v>
          </cell>
          <cell r="D1895" t="str">
            <v>Caucasia</v>
          </cell>
        </row>
        <row r="1896">
          <cell r="C1896" t="str">
            <v>05154</v>
          </cell>
          <cell r="D1896" t="str">
            <v>Caucasia</v>
          </cell>
        </row>
        <row r="1897">
          <cell r="C1897" t="str">
            <v>05154</v>
          </cell>
          <cell r="D1897" t="str">
            <v>Caucasia</v>
          </cell>
        </row>
        <row r="1898">
          <cell r="C1898" t="str">
            <v>05154</v>
          </cell>
          <cell r="D1898" t="str">
            <v>Caucasia</v>
          </cell>
        </row>
        <row r="1899">
          <cell r="C1899" t="str">
            <v>05154</v>
          </cell>
          <cell r="D1899" t="str">
            <v>Caucasia</v>
          </cell>
        </row>
        <row r="1900">
          <cell r="C1900" t="str">
            <v>05154</v>
          </cell>
          <cell r="D1900" t="str">
            <v>Caucasia</v>
          </cell>
        </row>
        <row r="1901">
          <cell r="C1901" t="str">
            <v>05154</v>
          </cell>
          <cell r="D1901" t="str">
            <v>Caucasia</v>
          </cell>
        </row>
        <row r="1902">
          <cell r="C1902" t="str">
            <v>05154</v>
          </cell>
          <cell r="D1902" t="str">
            <v>Caucasia</v>
          </cell>
        </row>
        <row r="1903">
          <cell r="C1903" t="str">
            <v>05172</v>
          </cell>
          <cell r="D1903" t="str">
            <v>Chigorodó</v>
          </cell>
        </row>
        <row r="1904">
          <cell r="C1904" t="str">
            <v>05172</v>
          </cell>
          <cell r="D1904" t="str">
            <v>Chigorodó</v>
          </cell>
        </row>
        <row r="1905">
          <cell r="C1905" t="str">
            <v>05172</v>
          </cell>
          <cell r="D1905" t="str">
            <v>Chigorodó</v>
          </cell>
        </row>
        <row r="1906">
          <cell r="C1906" t="str">
            <v>05172</v>
          </cell>
          <cell r="D1906" t="str">
            <v>Chigorodó</v>
          </cell>
        </row>
        <row r="1907">
          <cell r="C1907" t="str">
            <v>05172</v>
          </cell>
          <cell r="D1907" t="str">
            <v>Chigorodó</v>
          </cell>
        </row>
        <row r="1908">
          <cell r="C1908" t="str">
            <v>05172</v>
          </cell>
          <cell r="D1908" t="str">
            <v>Chigorodó</v>
          </cell>
        </row>
        <row r="1909">
          <cell r="C1909" t="str">
            <v>05172</v>
          </cell>
          <cell r="D1909" t="str">
            <v>Chigorodó</v>
          </cell>
        </row>
        <row r="1910">
          <cell r="C1910" t="str">
            <v>05172</v>
          </cell>
          <cell r="D1910" t="str">
            <v>Chigorodó</v>
          </cell>
        </row>
        <row r="1911">
          <cell r="C1911" t="str">
            <v>05172</v>
          </cell>
          <cell r="D1911" t="str">
            <v>Chigorodó</v>
          </cell>
        </row>
        <row r="1912">
          <cell r="C1912" t="str">
            <v>05172</v>
          </cell>
          <cell r="D1912" t="str">
            <v>Chigorodó</v>
          </cell>
        </row>
        <row r="1913">
          <cell r="C1913" t="str">
            <v>05172</v>
          </cell>
          <cell r="D1913" t="str">
            <v>Chigorodó</v>
          </cell>
        </row>
        <row r="1914">
          <cell r="C1914" t="str">
            <v>05172</v>
          </cell>
          <cell r="D1914" t="str">
            <v>Chigorodó</v>
          </cell>
        </row>
        <row r="1915">
          <cell r="C1915" t="str">
            <v>05172</v>
          </cell>
          <cell r="D1915" t="str">
            <v>Chigorodó</v>
          </cell>
        </row>
        <row r="1916">
          <cell r="C1916" t="str">
            <v>05172</v>
          </cell>
          <cell r="D1916" t="str">
            <v>Chigorodó</v>
          </cell>
        </row>
        <row r="1917">
          <cell r="C1917" t="str">
            <v>05172</v>
          </cell>
          <cell r="D1917" t="str">
            <v>Chigorodó</v>
          </cell>
        </row>
        <row r="1918">
          <cell r="C1918" t="str">
            <v>05172</v>
          </cell>
          <cell r="D1918" t="str">
            <v>Chigorodó</v>
          </cell>
        </row>
        <row r="1919">
          <cell r="C1919" t="str">
            <v>05172</v>
          </cell>
          <cell r="D1919" t="str">
            <v>Chigorodó</v>
          </cell>
        </row>
        <row r="1920">
          <cell r="C1920" t="str">
            <v>05172</v>
          </cell>
          <cell r="D1920" t="str">
            <v>Chigorodó</v>
          </cell>
        </row>
        <row r="1921">
          <cell r="C1921" t="str">
            <v>05172</v>
          </cell>
          <cell r="D1921" t="str">
            <v>Chigorodó</v>
          </cell>
        </row>
        <row r="1922">
          <cell r="C1922" t="str">
            <v>05172</v>
          </cell>
          <cell r="D1922" t="str">
            <v>Chigorodó</v>
          </cell>
        </row>
        <row r="1923">
          <cell r="C1923" t="str">
            <v>05172</v>
          </cell>
          <cell r="D1923" t="str">
            <v>Chigorodó</v>
          </cell>
        </row>
        <row r="1924">
          <cell r="C1924" t="str">
            <v>05172</v>
          </cell>
          <cell r="D1924" t="str">
            <v>Chigorodó</v>
          </cell>
        </row>
        <row r="1925">
          <cell r="C1925" t="str">
            <v>05172</v>
          </cell>
          <cell r="D1925" t="str">
            <v>Chigorodó</v>
          </cell>
        </row>
        <row r="1926">
          <cell r="C1926" t="str">
            <v>05172</v>
          </cell>
          <cell r="D1926" t="str">
            <v>Chigorodó</v>
          </cell>
        </row>
        <row r="1927">
          <cell r="C1927" t="str">
            <v>05172</v>
          </cell>
          <cell r="D1927" t="str">
            <v>Chigorodó</v>
          </cell>
        </row>
        <row r="1928">
          <cell r="C1928" t="str">
            <v>05172</v>
          </cell>
          <cell r="D1928" t="str">
            <v>Chigorodó</v>
          </cell>
        </row>
        <row r="1929">
          <cell r="C1929" t="str">
            <v>05172</v>
          </cell>
          <cell r="D1929" t="str">
            <v>Chigorodó</v>
          </cell>
        </row>
        <row r="1930">
          <cell r="C1930" t="str">
            <v>05172</v>
          </cell>
          <cell r="D1930" t="str">
            <v>Chigorodó</v>
          </cell>
        </row>
        <row r="1931">
          <cell r="C1931" t="str">
            <v>05172</v>
          </cell>
          <cell r="D1931" t="str">
            <v>Chigorodó</v>
          </cell>
        </row>
        <row r="1932">
          <cell r="C1932" t="str">
            <v>05172</v>
          </cell>
          <cell r="D1932" t="str">
            <v>Chigorodó</v>
          </cell>
        </row>
        <row r="1933">
          <cell r="C1933" t="str">
            <v>05172</v>
          </cell>
          <cell r="D1933" t="str">
            <v>Chigorodó</v>
          </cell>
        </row>
        <row r="1934">
          <cell r="C1934" t="str">
            <v>05172</v>
          </cell>
          <cell r="D1934" t="str">
            <v>Chigorodó</v>
          </cell>
        </row>
        <row r="1935">
          <cell r="C1935" t="str">
            <v>05172</v>
          </cell>
          <cell r="D1935" t="str">
            <v>Chigorodó</v>
          </cell>
        </row>
        <row r="1936">
          <cell r="C1936" t="str">
            <v>05172</v>
          </cell>
          <cell r="D1936" t="str">
            <v>Chigorodó</v>
          </cell>
        </row>
        <row r="1937">
          <cell r="C1937" t="str">
            <v>05172</v>
          </cell>
          <cell r="D1937" t="str">
            <v>Chigorodó</v>
          </cell>
        </row>
        <row r="1938">
          <cell r="C1938" t="str">
            <v>05172</v>
          </cell>
          <cell r="D1938" t="str">
            <v>Chigorodó</v>
          </cell>
        </row>
        <row r="1939">
          <cell r="C1939" t="str">
            <v>05172</v>
          </cell>
          <cell r="D1939" t="str">
            <v>Chigorodó</v>
          </cell>
        </row>
        <row r="1940">
          <cell r="C1940" t="str">
            <v>05172</v>
          </cell>
          <cell r="D1940" t="str">
            <v>Chigorodó</v>
          </cell>
        </row>
        <row r="1941">
          <cell r="C1941" t="str">
            <v>05172</v>
          </cell>
          <cell r="D1941" t="str">
            <v>Chigorodó</v>
          </cell>
        </row>
        <row r="1942">
          <cell r="C1942" t="str">
            <v>05172</v>
          </cell>
          <cell r="D1942" t="str">
            <v>Chigorodó</v>
          </cell>
        </row>
        <row r="1943">
          <cell r="C1943" t="str">
            <v>05172</v>
          </cell>
          <cell r="D1943" t="str">
            <v>Chigorodó</v>
          </cell>
        </row>
        <row r="1944">
          <cell r="C1944" t="str">
            <v>05172</v>
          </cell>
          <cell r="D1944" t="str">
            <v>Chigorodó</v>
          </cell>
        </row>
        <row r="1945">
          <cell r="C1945" t="str">
            <v>05172</v>
          </cell>
          <cell r="D1945" t="str">
            <v>Chigorodó</v>
          </cell>
        </row>
        <row r="1946">
          <cell r="C1946" t="str">
            <v>05172</v>
          </cell>
          <cell r="D1946" t="str">
            <v>Chigorodó</v>
          </cell>
        </row>
        <row r="1947">
          <cell r="C1947" t="str">
            <v>05172</v>
          </cell>
          <cell r="D1947" t="str">
            <v>Chigorodó</v>
          </cell>
        </row>
        <row r="1948">
          <cell r="C1948" t="str">
            <v>05172</v>
          </cell>
          <cell r="D1948" t="str">
            <v>Chigorodó</v>
          </cell>
        </row>
        <row r="1949">
          <cell r="C1949" t="str">
            <v>05172</v>
          </cell>
          <cell r="D1949" t="str">
            <v>Chigorodó</v>
          </cell>
        </row>
        <row r="1950">
          <cell r="C1950" t="str">
            <v>05172</v>
          </cell>
          <cell r="D1950" t="str">
            <v>Chigorodó</v>
          </cell>
        </row>
        <row r="1951">
          <cell r="C1951" t="str">
            <v>05172</v>
          </cell>
          <cell r="D1951" t="str">
            <v>Chigorodó</v>
          </cell>
        </row>
        <row r="1952">
          <cell r="C1952" t="str">
            <v>05172</v>
          </cell>
          <cell r="D1952" t="str">
            <v>Chigorodó</v>
          </cell>
        </row>
        <row r="1953">
          <cell r="C1953" t="str">
            <v>05172</v>
          </cell>
          <cell r="D1953" t="str">
            <v>Chigorodó</v>
          </cell>
        </row>
        <row r="1954">
          <cell r="C1954" t="str">
            <v>05172</v>
          </cell>
          <cell r="D1954" t="str">
            <v>Chigorodó</v>
          </cell>
        </row>
        <row r="1955">
          <cell r="C1955" t="str">
            <v>05172</v>
          </cell>
          <cell r="D1955" t="str">
            <v>Chigorodó</v>
          </cell>
        </row>
        <row r="1956">
          <cell r="C1956" t="str">
            <v>05172</v>
          </cell>
          <cell r="D1956" t="str">
            <v>Chigorodó</v>
          </cell>
        </row>
        <row r="1957">
          <cell r="C1957" t="str">
            <v>05190</v>
          </cell>
          <cell r="D1957" t="str">
            <v>Cisneros</v>
          </cell>
        </row>
        <row r="1958">
          <cell r="C1958" t="str">
            <v>05190</v>
          </cell>
          <cell r="D1958" t="str">
            <v>Cisneros</v>
          </cell>
        </row>
        <row r="1959">
          <cell r="C1959" t="str">
            <v>05190</v>
          </cell>
          <cell r="D1959" t="str">
            <v>Cisneros</v>
          </cell>
        </row>
        <row r="1960">
          <cell r="C1960" t="str">
            <v>05190</v>
          </cell>
          <cell r="D1960" t="str">
            <v>Cisneros</v>
          </cell>
        </row>
        <row r="1961">
          <cell r="C1961" t="str">
            <v>05190</v>
          </cell>
          <cell r="D1961" t="str">
            <v>Cisneros</v>
          </cell>
        </row>
        <row r="1962">
          <cell r="C1962" t="str">
            <v>05190</v>
          </cell>
          <cell r="D1962" t="str">
            <v>Cisneros</v>
          </cell>
        </row>
        <row r="1963">
          <cell r="C1963" t="str">
            <v>05190</v>
          </cell>
          <cell r="D1963" t="str">
            <v>Cisneros</v>
          </cell>
        </row>
        <row r="1964">
          <cell r="C1964" t="str">
            <v>05190</v>
          </cell>
          <cell r="D1964" t="str">
            <v>Cisneros</v>
          </cell>
        </row>
        <row r="1965">
          <cell r="C1965" t="str">
            <v>05190</v>
          </cell>
          <cell r="D1965" t="str">
            <v>Cisneros</v>
          </cell>
        </row>
        <row r="1966">
          <cell r="C1966" t="str">
            <v>05190</v>
          </cell>
          <cell r="D1966" t="str">
            <v>Cisneros</v>
          </cell>
        </row>
        <row r="1967">
          <cell r="C1967" t="str">
            <v>05190</v>
          </cell>
          <cell r="D1967" t="str">
            <v>Cisneros</v>
          </cell>
        </row>
        <row r="1968">
          <cell r="C1968" t="str">
            <v>05190</v>
          </cell>
          <cell r="D1968" t="str">
            <v>Cisneros</v>
          </cell>
        </row>
        <row r="1969">
          <cell r="C1969" t="str">
            <v>05190</v>
          </cell>
          <cell r="D1969" t="str">
            <v>Cisneros</v>
          </cell>
        </row>
        <row r="1970">
          <cell r="C1970" t="str">
            <v>05190</v>
          </cell>
          <cell r="D1970" t="str">
            <v>Cisneros</v>
          </cell>
        </row>
        <row r="1971">
          <cell r="C1971" t="str">
            <v>05190</v>
          </cell>
          <cell r="D1971" t="str">
            <v>Cisneros</v>
          </cell>
        </row>
        <row r="1972">
          <cell r="C1972" t="str">
            <v>05190</v>
          </cell>
          <cell r="D1972" t="str">
            <v>Cisneros</v>
          </cell>
        </row>
        <row r="1973">
          <cell r="C1973" t="str">
            <v>05190</v>
          </cell>
          <cell r="D1973" t="str">
            <v>Cisneros</v>
          </cell>
        </row>
        <row r="1974">
          <cell r="C1974" t="str">
            <v>05190</v>
          </cell>
          <cell r="D1974" t="str">
            <v>Cisneros</v>
          </cell>
        </row>
        <row r="1975">
          <cell r="C1975" t="str">
            <v>05190</v>
          </cell>
          <cell r="D1975" t="str">
            <v>Cisneros</v>
          </cell>
        </row>
        <row r="1976">
          <cell r="C1976" t="str">
            <v>05190</v>
          </cell>
          <cell r="D1976" t="str">
            <v>Cisneros</v>
          </cell>
        </row>
        <row r="1977">
          <cell r="C1977" t="str">
            <v>05190</v>
          </cell>
          <cell r="D1977" t="str">
            <v>Cisneros</v>
          </cell>
        </row>
        <row r="1978">
          <cell r="C1978" t="str">
            <v>05190</v>
          </cell>
          <cell r="D1978" t="str">
            <v>Cisneros</v>
          </cell>
        </row>
        <row r="1979">
          <cell r="C1979" t="str">
            <v>05190</v>
          </cell>
          <cell r="D1979" t="str">
            <v>Cisneros</v>
          </cell>
        </row>
        <row r="1980">
          <cell r="C1980" t="str">
            <v>05190</v>
          </cell>
          <cell r="D1980" t="str">
            <v>Cisneros</v>
          </cell>
        </row>
        <row r="1981">
          <cell r="C1981" t="str">
            <v>05190</v>
          </cell>
          <cell r="D1981" t="str">
            <v>Cisneros</v>
          </cell>
        </row>
        <row r="1982">
          <cell r="C1982" t="str">
            <v>05190</v>
          </cell>
          <cell r="D1982" t="str">
            <v>Cisneros</v>
          </cell>
        </row>
        <row r="1983">
          <cell r="C1983" t="str">
            <v>05190</v>
          </cell>
          <cell r="D1983" t="str">
            <v>Cisneros</v>
          </cell>
        </row>
        <row r="1984">
          <cell r="C1984" t="str">
            <v>05190</v>
          </cell>
          <cell r="D1984" t="str">
            <v>Cisneros</v>
          </cell>
        </row>
        <row r="1985">
          <cell r="C1985" t="str">
            <v>05190</v>
          </cell>
          <cell r="D1985" t="str">
            <v>Cisneros</v>
          </cell>
        </row>
        <row r="1986">
          <cell r="C1986" t="str">
            <v>05190</v>
          </cell>
          <cell r="D1986" t="str">
            <v>Cisneros</v>
          </cell>
        </row>
        <row r="1987">
          <cell r="C1987" t="str">
            <v>05190</v>
          </cell>
          <cell r="D1987" t="str">
            <v>Cisneros</v>
          </cell>
        </row>
        <row r="1988">
          <cell r="C1988" t="str">
            <v>05190</v>
          </cell>
          <cell r="D1988" t="str">
            <v>Cisneros</v>
          </cell>
        </row>
        <row r="1989">
          <cell r="C1989" t="str">
            <v>05190</v>
          </cell>
          <cell r="D1989" t="str">
            <v>Cisneros</v>
          </cell>
        </row>
        <row r="1990">
          <cell r="C1990" t="str">
            <v>05190</v>
          </cell>
          <cell r="D1990" t="str">
            <v>Cisneros</v>
          </cell>
        </row>
        <row r="1991">
          <cell r="C1991" t="str">
            <v>05190</v>
          </cell>
          <cell r="D1991" t="str">
            <v>Cisneros</v>
          </cell>
        </row>
        <row r="1992">
          <cell r="C1992" t="str">
            <v>05190</v>
          </cell>
          <cell r="D1992" t="str">
            <v>Cisneros</v>
          </cell>
        </row>
        <row r="1993">
          <cell r="C1993" t="str">
            <v>05190</v>
          </cell>
          <cell r="D1993" t="str">
            <v>Cisneros</v>
          </cell>
        </row>
        <row r="1994">
          <cell r="C1994" t="str">
            <v>05190</v>
          </cell>
          <cell r="D1994" t="str">
            <v>Cisneros</v>
          </cell>
        </row>
        <row r="1995">
          <cell r="C1995" t="str">
            <v>05190</v>
          </cell>
          <cell r="D1995" t="str">
            <v>Cisneros</v>
          </cell>
        </row>
        <row r="1996">
          <cell r="C1996" t="str">
            <v>05190</v>
          </cell>
          <cell r="D1996" t="str">
            <v>Cisneros</v>
          </cell>
        </row>
        <row r="1997">
          <cell r="C1997" t="str">
            <v>05190</v>
          </cell>
          <cell r="D1997" t="str">
            <v>Cisneros</v>
          </cell>
        </row>
        <row r="1998">
          <cell r="C1998" t="str">
            <v>05190</v>
          </cell>
          <cell r="D1998" t="str">
            <v>Cisneros</v>
          </cell>
        </row>
        <row r="1999">
          <cell r="C1999" t="str">
            <v>05190</v>
          </cell>
          <cell r="D1999" t="str">
            <v>Cisneros</v>
          </cell>
        </row>
        <row r="2000">
          <cell r="C2000" t="str">
            <v>05190</v>
          </cell>
          <cell r="D2000" t="str">
            <v>Cisneros</v>
          </cell>
        </row>
        <row r="2001">
          <cell r="C2001" t="str">
            <v>05190</v>
          </cell>
          <cell r="D2001" t="str">
            <v>Cisneros</v>
          </cell>
        </row>
        <row r="2002">
          <cell r="C2002" t="str">
            <v>05190</v>
          </cell>
          <cell r="D2002" t="str">
            <v>Cisneros</v>
          </cell>
        </row>
        <row r="2003">
          <cell r="C2003" t="str">
            <v>05190</v>
          </cell>
          <cell r="D2003" t="str">
            <v>Cisneros</v>
          </cell>
        </row>
        <row r="2004">
          <cell r="C2004" t="str">
            <v>05190</v>
          </cell>
          <cell r="D2004" t="str">
            <v>Cisneros</v>
          </cell>
        </row>
        <row r="2005">
          <cell r="C2005" t="str">
            <v>05190</v>
          </cell>
          <cell r="D2005" t="str">
            <v>Cisneros</v>
          </cell>
        </row>
        <row r="2006">
          <cell r="C2006" t="str">
            <v>05190</v>
          </cell>
          <cell r="D2006" t="str">
            <v>Cisneros</v>
          </cell>
        </row>
        <row r="2007">
          <cell r="C2007" t="str">
            <v>05190</v>
          </cell>
          <cell r="D2007" t="str">
            <v>Cisneros</v>
          </cell>
        </row>
        <row r="2008">
          <cell r="C2008" t="str">
            <v>05190</v>
          </cell>
          <cell r="D2008" t="str">
            <v>Cisneros</v>
          </cell>
        </row>
        <row r="2009">
          <cell r="C2009" t="str">
            <v>05190</v>
          </cell>
          <cell r="D2009" t="str">
            <v>Cisneros</v>
          </cell>
        </row>
        <row r="2010">
          <cell r="C2010" t="str">
            <v>05190</v>
          </cell>
          <cell r="D2010" t="str">
            <v>Cisneros</v>
          </cell>
        </row>
        <row r="2011">
          <cell r="C2011" t="str">
            <v>05197</v>
          </cell>
          <cell r="D2011" t="str">
            <v>Cocorná</v>
          </cell>
        </row>
        <row r="2012">
          <cell r="C2012" t="str">
            <v>05197</v>
          </cell>
          <cell r="D2012" t="str">
            <v>Cocorná</v>
          </cell>
        </row>
        <row r="2013">
          <cell r="C2013" t="str">
            <v>05197</v>
          </cell>
          <cell r="D2013" t="str">
            <v>Cocorná</v>
          </cell>
        </row>
        <row r="2014">
          <cell r="C2014" t="str">
            <v>05197</v>
          </cell>
          <cell r="D2014" t="str">
            <v>Cocorná</v>
          </cell>
        </row>
        <row r="2015">
          <cell r="C2015" t="str">
            <v>05197</v>
          </cell>
          <cell r="D2015" t="str">
            <v>Cocorná</v>
          </cell>
        </row>
        <row r="2016">
          <cell r="C2016" t="str">
            <v>05197</v>
          </cell>
          <cell r="D2016" t="str">
            <v>Cocorná</v>
          </cell>
        </row>
        <row r="2017">
          <cell r="C2017" t="str">
            <v>05197</v>
          </cell>
          <cell r="D2017" t="str">
            <v>Cocorná</v>
          </cell>
        </row>
        <row r="2018">
          <cell r="C2018" t="str">
            <v>05197</v>
          </cell>
          <cell r="D2018" t="str">
            <v>Cocorná</v>
          </cell>
        </row>
        <row r="2019">
          <cell r="C2019" t="str">
            <v>05197</v>
          </cell>
          <cell r="D2019" t="str">
            <v>Cocorná</v>
          </cell>
        </row>
        <row r="2020">
          <cell r="C2020" t="str">
            <v>05197</v>
          </cell>
          <cell r="D2020" t="str">
            <v>Cocorná</v>
          </cell>
        </row>
        <row r="2021">
          <cell r="C2021" t="str">
            <v>05197</v>
          </cell>
          <cell r="D2021" t="str">
            <v>Cocorná</v>
          </cell>
        </row>
        <row r="2022">
          <cell r="C2022" t="str">
            <v>05197</v>
          </cell>
          <cell r="D2022" t="str">
            <v>Cocorná</v>
          </cell>
        </row>
        <row r="2023">
          <cell r="C2023" t="str">
            <v>05197</v>
          </cell>
          <cell r="D2023" t="str">
            <v>Cocorná</v>
          </cell>
        </row>
        <row r="2024">
          <cell r="C2024" t="str">
            <v>05197</v>
          </cell>
          <cell r="D2024" t="str">
            <v>Cocorná</v>
          </cell>
        </row>
        <row r="2025">
          <cell r="C2025" t="str">
            <v>05197</v>
          </cell>
          <cell r="D2025" t="str">
            <v>Cocorná</v>
          </cell>
        </row>
        <row r="2026">
          <cell r="C2026" t="str">
            <v>05197</v>
          </cell>
          <cell r="D2026" t="str">
            <v>Cocorná</v>
          </cell>
        </row>
        <row r="2027">
          <cell r="C2027" t="str">
            <v>05197</v>
          </cell>
          <cell r="D2027" t="str">
            <v>Cocorná</v>
          </cell>
        </row>
        <row r="2028">
          <cell r="C2028" t="str">
            <v>05197</v>
          </cell>
          <cell r="D2028" t="str">
            <v>Cocorná</v>
          </cell>
        </row>
        <row r="2029">
          <cell r="C2029" t="str">
            <v>05197</v>
          </cell>
          <cell r="D2029" t="str">
            <v>Cocorná</v>
          </cell>
        </row>
        <row r="2030">
          <cell r="C2030" t="str">
            <v>05197</v>
          </cell>
          <cell r="D2030" t="str">
            <v>Cocorná</v>
          </cell>
        </row>
        <row r="2031">
          <cell r="C2031" t="str">
            <v>05197</v>
          </cell>
          <cell r="D2031" t="str">
            <v>Cocorná</v>
          </cell>
        </row>
        <row r="2032">
          <cell r="C2032" t="str">
            <v>05197</v>
          </cell>
          <cell r="D2032" t="str">
            <v>Cocorná</v>
          </cell>
        </row>
        <row r="2033">
          <cell r="C2033" t="str">
            <v>05197</v>
          </cell>
          <cell r="D2033" t="str">
            <v>Cocorná</v>
          </cell>
        </row>
        <row r="2034">
          <cell r="C2034" t="str">
            <v>05197</v>
          </cell>
          <cell r="D2034" t="str">
            <v>Cocorná</v>
          </cell>
        </row>
        <row r="2035">
          <cell r="C2035" t="str">
            <v>05197</v>
          </cell>
          <cell r="D2035" t="str">
            <v>Cocorná</v>
          </cell>
        </row>
        <row r="2036">
          <cell r="C2036" t="str">
            <v>05197</v>
          </cell>
          <cell r="D2036" t="str">
            <v>Cocorná</v>
          </cell>
        </row>
        <row r="2037">
          <cell r="C2037" t="str">
            <v>05197</v>
          </cell>
          <cell r="D2037" t="str">
            <v>Cocorná</v>
          </cell>
        </row>
        <row r="2038">
          <cell r="C2038" t="str">
            <v>05197</v>
          </cell>
          <cell r="D2038" t="str">
            <v>Cocorná</v>
          </cell>
        </row>
        <row r="2039">
          <cell r="C2039" t="str">
            <v>05197</v>
          </cell>
          <cell r="D2039" t="str">
            <v>Cocorná</v>
          </cell>
        </row>
        <row r="2040">
          <cell r="C2040" t="str">
            <v>05197</v>
          </cell>
          <cell r="D2040" t="str">
            <v>Cocorná</v>
          </cell>
        </row>
        <row r="2041">
          <cell r="C2041" t="str">
            <v>05197</v>
          </cell>
          <cell r="D2041" t="str">
            <v>Cocorná</v>
          </cell>
        </row>
        <row r="2042">
          <cell r="C2042" t="str">
            <v>05197</v>
          </cell>
          <cell r="D2042" t="str">
            <v>Cocorná</v>
          </cell>
        </row>
        <row r="2043">
          <cell r="C2043" t="str">
            <v>05197</v>
          </cell>
          <cell r="D2043" t="str">
            <v>Cocorná</v>
          </cell>
        </row>
        <row r="2044">
          <cell r="C2044" t="str">
            <v>05197</v>
          </cell>
          <cell r="D2044" t="str">
            <v>Cocorná</v>
          </cell>
        </row>
        <row r="2045">
          <cell r="C2045" t="str">
            <v>05197</v>
          </cell>
          <cell r="D2045" t="str">
            <v>Cocorná</v>
          </cell>
        </row>
        <row r="2046">
          <cell r="C2046" t="str">
            <v>05197</v>
          </cell>
          <cell r="D2046" t="str">
            <v>Cocorná</v>
          </cell>
        </row>
        <row r="2047">
          <cell r="C2047" t="str">
            <v>05197</v>
          </cell>
          <cell r="D2047" t="str">
            <v>Cocorná</v>
          </cell>
        </row>
        <row r="2048">
          <cell r="C2048" t="str">
            <v>05197</v>
          </cell>
          <cell r="D2048" t="str">
            <v>Cocorná</v>
          </cell>
        </row>
        <row r="2049">
          <cell r="C2049" t="str">
            <v>05197</v>
          </cell>
          <cell r="D2049" t="str">
            <v>Cocorná</v>
          </cell>
        </row>
        <row r="2050">
          <cell r="C2050" t="str">
            <v>05197</v>
          </cell>
          <cell r="D2050" t="str">
            <v>Cocorná</v>
          </cell>
        </row>
        <row r="2051">
          <cell r="C2051" t="str">
            <v>05197</v>
          </cell>
          <cell r="D2051" t="str">
            <v>Cocorná</v>
          </cell>
        </row>
        <row r="2052">
          <cell r="C2052" t="str">
            <v>05197</v>
          </cell>
          <cell r="D2052" t="str">
            <v>Cocorná</v>
          </cell>
        </row>
        <row r="2053">
          <cell r="C2053" t="str">
            <v>05197</v>
          </cell>
          <cell r="D2053" t="str">
            <v>Cocorná</v>
          </cell>
        </row>
        <row r="2054">
          <cell r="C2054" t="str">
            <v>05197</v>
          </cell>
          <cell r="D2054" t="str">
            <v>Cocorná</v>
          </cell>
        </row>
        <row r="2055">
          <cell r="C2055" t="str">
            <v>05197</v>
          </cell>
          <cell r="D2055" t="str">
            <v>Cocorná</v>
          </cell>
        </row>
        <row r="2056">
          <cell r="C2056" t="str">
            <v>05197</v>
          </cell>
          <cell r="D2056" t="str">
            <v>Cocorná</v>
          </cell>
        </row>
        <row r="2057">
          <cell r="C2057" t="str">
            <v>05197</v>
          </cell>
          <cell r="D2057" t="str">
            <v>Cocorná</v>
          </cell>
        </row>
        <row r="2058">
          <cell r="C2058" t="str">
            <v>05197</v>
          </cell>
          <cell r="D2058" t="str">
            <v>Cocorná</v>
          </cell>
        </row>
        <row r="2059">
          <cell r="C2059" t="str">
            <v>05197</v>
          </cell>
          <cell r="D2059" t="str">
            <v>Cocorná</v>
          </cell>
        </row>
        <row r="2060">
          <cell r="C2060" t="str">
            <v>05197</v>
          </cell>
          <cell r="D2060" t="str">
            <v>Cocorná</v>
          </cell>
        </row>
        <row r="2061">
          <cell r="C2061" t="str">
            <v>05197</v>
          </cell>
          <cell r="D2061" t="str">
            <v>Cocorná</v>
          </cell>
        </row>
        <row r="2062">
          <cell r="C2062" t="str">
            <v>05197</v>
          </cell>
          <cell r="D2062" t="str">
            <v>Cocorná</v>
          </cell>
        </row>
        <row r="2063">
          <cell r="C2063" t="str">
            <v>05197</v>
          </cell>
          <cell r="D2063" t="str">
            <v>Cocorná</v>
          </cell>
        </row>
        <row r="2064">
          <cell r="C2064" t="str">
            <v>05197</v>
          </cell>
          <cell r="D2064" t="str">
            <v>Cocorná</v>
          </cell>
        </row>
        <row r="2065">
          <cell r="C2065" t="str">
            <v>05206</v>
          </cell>
          <cell r="D2065" t="str">
            <v>Concepción</v>
          </cell>
        </row>
        <row r="2066">
          <cell r="C2066" t="str">
            <v>05206</v>
          </cell>
          <cell r="D2066" t="str">
            <v>Concepción</v>
          </cell>
        </row>
        <row r="2067">
          <cell r="C2067" t="str">
            <v>05206</v>
          </cell>
          <cell r="D2067" t="str">
            <v>Concepción</v>
          </cell>
        </row>
        <row r="2068">
          <cell r="C2068" t="str">
            <v>05206</v>
          </cell>
          <cell r="D2068" t="str">
            <v>Concepción</v>
          </cell>
        </row>
        <row r="2069">
          <cell r="C2069" t="str">
            <v>05206</v>
          </cell>
          <cell r="D2069" t="str">
            <v>Concepción</v>
          </cell>
        </row>
        <row r="2070">
          <cell r="C2070" t="str">
            <v>05206</v>
          </cell>
          <cell r="D2070" t="str">
            <v>Concepción</v>
          </cell>
        </row>
        <row r="2071">
          <cell r="C2071" t="str">
            <v>05206</v>
          </cell>
          <cell r="D2071" t="str">
            <v>Concepción</v>
          </cell>
        </row>
        <row r="2072">
          <cell r="C2072" t="str">
            <v>05206</v>
          </cell>
          <cell r="D2072" t="str">
            <v>Concepción</v>
          </cell>
        </row>
        <row r="2073">
          <cell r="C2073" t="str">
            <v>05206</v>
          </cell>
          <cell r="D2073" t="str">
            <v>Concepción</v>
          </cell>
        </row>
        <row r="2074">
          <cell r="C2074" t="str">
            <v>05206</v>
          </cell>
          <cell r="D2074" t="str">
            <v>Concepción</v>
          </cell>
        </row>
        <row r="2075">
          <cell r="C2075" t="str">
            <v>05206</v>
          </cell>
          <cell r="D2075" t="str">
            <v>Concepción</v>
          </cell>
        </row>
        <row r="2076">
          <cell r="C2076" t="str">
            <v>05206</v>
          </cell>
          <cell r="D2076" t="str">
            <v>Concepción</v>
          </cell>
        </row>
        <row r="2077">
          <cell r="C2077" t="str">
            <v>05206</v>
          </cell>
          <cell r="D2077" t="str">
            <v>Concepción</v>
          </cell>
        </row>
        <row r="2078">
          <cell r="C2078" t="str">
            <v>05206</v>
          </cell>
          <cell r="D2078" t="str">
            <v>Concepción</v>
          </cell>
        </row>
        <row r="2079">
          <cell r="C2079" t="str">
            <v>05206</v>
          </cell>
          <cell r="D2079" t="str">
            <v>Concepción</v>
          </cell>
        </row>
        <row r="2080">
          <cell r="C2080" t="str">
            <v>05206</v>
          </cell>
          <cell r="D2080" t="str">
            <v>Concepción</v>
          </cell>
        </row>
        <row r="2081">
          <cell r="C2081" t="str">
            <v>05206</v>
          </cell>
          <cell r="D2081" t="str">
            <v>Concepción</v>
          </cell>
        </row>
        <row r="2082">
          <cell r="C2082" t="str">
            <v>05206</v>
          </cell>
          <cell r="D2082" t="str">
            <v>Concepción</v>
          </cell>
        </row>
        <row r="2083">
          <cell r="C2083" t="str">
            <v>05206</v>
          </cell>
          <cell r="D2083" t="str">
            <v>Concepción</v>
          </cell>
        </row>
        <row r="2084">
          <cell r="C2084" t="str">
            <v>05206</v>
          </cell>
          <cell r="D2084" t="str">
            <v>Concepción</v>
          </cell>
        </row>
        <row r="2085">
          <cell r="C2085" t="str">
            <v>05206</v>
          </cell>
          <cell r="D2085" t="str">
            <v>Concepción</v>
          </cell>
        </row>
        <row r="2086">
          <cell r="C2086" t="str">
            <v>05206</v>
          </cell>
          <cell r="D2086" t="str">
            <v>Concepción</v>
          </cell>
        </row>
        <row r="2087">
          <cell r="C2087" t="str">
            <v>05206</v>
          </cell>
          <cell r="D2087" t="str">
            <v>Concepción</v>
          </cell>
        </row>
        <row r="2088">
          <cell r="C2088" t="str">
            <v>05206</v>
          </cell>
          <cell r="D2088" t="str">
            <v>Concepción</v>
          </cell>
        </row>
        <row r="2089">
          <cell r="C2089" t="str">
            <v>05206</v>
          </cell>
          <cell r="D2089" t="str">
            <v>Concepción</v>
          </cell>
        </row>
        <row r="2090">
          <cell r="C2090" t="str">
            <v>05206</v>
          </cell>
          <cell r="D2090" t="str">
            <v>Concepción</v>
          </cell>
        </row>
        <row r="2091">
          <cell r="C2091" t="str">
            <v>05206</v>
          </cell>
          <cell r="D2091" t="str">
            <v>Concepción</v>
          </cell>
        </row>
        <row r="2092">
          <cell r="C2092" t="str">
            <v>05206</v>
          </cell>
          <cell r="D2092" t="str">
            <v>Concepción</v>
          </cell>
        </row>
        <row r="2093">
          <cell r="C2093" t="str">
            <v>05206</v>
          </cell>
          <cell r="D2093" t="str">
            <v>Concepción</v>
          </cell>
        </row>
        <row r="2094">
          <cell r="C2094" t="str">
            <v>05206</v>
          </cell>
          <cell r="D2094" t="str">
            <v>Concepción</v>
          </cell>
        </row>
        <row r="2095">
          <cell r="C2095" t="str">
            <v>05206</v>
          </cell>
          <cell r="D2095" t="str">
            <v>Concepción</v>
          </cell>
        </row>
        <row r="2096">
          <cell r="C2096" t="str">
            <v>05206</v>
          </cell>
          <cell r="D2096" t="str">
            <v>Concepción</v>
          </cell>
        </row>
        <row r="2097">
          <cell r="C2097" t="str">
            <v>05206</v>
          </cell>
          <cell r="D2097" t="str">
            <v>Concepción</v>
          </cell>
        </row>
        <row r="2098">
          <cell r="C2098" t="str">
            <v>05206</v>
          </cell>
          <cell r="D2098" t="str">
            <v>Concepción</v>
          </cell>
        </row>
        <row r="2099">
          <cell r="C2099" t="str">
            <v>05206</v>
          </cell>
          <cell r="D2099" t="str">
            <v>Concepción</v>
          </cell>
        </row>
        <row r="2100">
          <cell r="C2100" t="str">
            <v>05206</v>
          </cell>
          <cell r="D2100" t="str">
            <v>Concepción</v>
          </cell>
        </row>
        <row r="2101">
          <cell r="C2101" t="str">
            <v>05206</v>
          </cell>
          <cell r="D2101" t="str">
            <v>Concepción</v>
          </cell>
        </row>
        <row r="2102">
          <cell r="C2102" t="str">
            <v>05206</v>
          </cell>
          <cell r="D2102" t="str">
            <v>Concepción</v>
          </cell>
        </row>
        <row r="2103">
          <cell r="C2103" t="str">
            <v>05206</v>
          </cell>
          <cell r="D2103" t="str">
            <v>Concepción</v>
          </cell>
        </row>
        <row r="2104">
          <cell r="C2104" t="str">
            <v>05206</v>
          </cell>
          <cell r="D2104" t="str">
            <v>Concepción</v>
          </cell>
        </row>
        <row r="2105">
          <cell r="C2105" t="str">
            <v>05206</v>
          </cell>
          <cell r="D2105" t="str">
            <v>Concepción</v>
          </cell>
        </row>
        <row r="2106">
          <cell r="C2106" t="str">
            <v>05206</v>
          </cell>
          <cell r="D2106" t="str">
            <v>Concepción</v>
          </cell>
        </row>
        <row r="2107">
          <cell r="C2107" t="str">
            <v>05206</v>
          </cell>
          <cell r="D2107" t="str">
            <v>Concepción</v>
          </cell>
        </row>
        <row r="2108">
          <cell r="C2108" t="str">
            <v>05206</v>
          </cell>
          <cell r="D2108" t="str">
            <v>Concepción</v>
          </cell>
        </row>
        <row r="2109">
          <cell r="C2109" t="str">
            <v>05206</v>
          </cell>
          <cell r="D2109" t="str">
            <v>Concepción</v>
          </cell>
        </row>
        <row r="2110">
          <cell r="C2110" t="str">
            <v>05206</v>
          </cell>
          <cell r="D2110" t="str">
            <v>Concepción</v>
          </cell>
        </row>
        <row r="2111">
          <cell r="C2111" t="str">
            <v>05206</v>
          </cell>
          <cell r="D2111" t="str">
            <v>Concepción</v>
          </cell>
        </row>
        <row r="2112">
          <cell r="C2112" t="str">
            <v>05206</v>
          </cell>
          <cell r="D2112" t="str">
            <v>Concepción</v>
          </cell>
        </row>
        <row r="2113">
          <cell r="C2113" t="str">
            <v>05206</v>
          </cell>
          <cell r="D2113" t="str">
            <v>Concepción</v>
          </cell>
        </row>
        <row r="2114">
          <cell r="C2114" t="str">
            <v>05206</v>
          </cell>
          <cell r="D2114" t="str">
            <v>Concepción</v>
          </cell>
        </row>
        <row r="2115">
          <cell r="C2115" t="str">
            <v>05206</v>
          </cell>
          <cell r="D2115" t="str">
            <v>Concepción</v>
          </cell>
        </row>
        <row r="2116">
          <cell r="C2116" t="str">
            <v>05206</v>
          </cell>
          <cell r="D2116" t="str">
            <v>Concepción</v>
          </cell>
        </row>
        <row r="2117">
          <cell r="C2117" t="str">
            <v>05206</v>
          </cell>
          <cell r="D2117" t="str">
            <v>Concepción</v>
          </cell>
        </row>
        <row r="2118">
          <cell r="C2118" t="str">
            <v>05206</v>
          </cell>
          <cell r="D2118" t="str">
            <v>Concepción</v>
          </cell>
        </row>
        <row r="2119">
          <cell r="C2119" t="str">
            <v>05209</v>
          </cell>
          <cell r="D2119" t="str">
            <v>Concordia</v>
          </cell>
        </row>
        <row r="2120">
          <cell r="C2120" t="str">
            <v>05209</v>
          </cell>
          <cell r="D2120" t="str">
            <v>Concordia</v>
          </cell>
        </row>
        <row r="2121">
          <cell r="C2121" t="str">
            <v>05209</v>
          </cell>
          <cell r="D2121" t="str">
            <v>Concordia</v>
          </cell>
        </row>
        <row r="2122">
          <cell r="C2122" t="str">
            <v>05209</v>
          </cell>
          <cell r="D2122" t="str">
            <v>Concordia</v>
          </cell>
        </row>
        <row r="2123">
          <cell r="C2123" t="str">
            <v>05209</v>
          </cell>
          <cell r="D2123" t="str">
            <v>Concordia</v>
          </cell>
        </row>
        <row r="2124">
          <cell r="C2124" t="str">
            <v>05209</v>
          </cell>
          <cell r="D2124" t="str">
            <v>Concordia</v>
          </cell>
        </row>
        <row r="2125">
          <cell r="C2125" t="str">
            <v>05209</v>
          </cell>
          <cell r="D2125" t="str">
            <v>Concordia</v>
          </cell>
        </row>
        <row r="2126">
          <cell r="C2126" t="str">
            <v>05209</v>
          </cell>
          <cell r="D2126" t="str">
            <v>Concordia</v>
          </cell>
        </row>
        <row r="2127">
          <cell r="C2127" t="str">
            <v>05209</v>
          </cell>
          <cell r="D2127" t="str">
            <v>Concordia</v>
          </cell>
        </row>
        <row r="2128">
          <cell r="C2128" t="str">
            <v>05209</v>
          </cell>
          <cell r="D2128" t="str">
            <v>Concordia</v>
          </cell>
        </row>
        <row r="2129">
          <cell r="C2129" t="str">
            <v>05209</v>
          </cell>
          <cell r="D2129" t="str">
            <v>Concordia</v>
          </cell>
        </row>
        <row r="2130">
          <cell r="C2130" t="str">
            <v>05209</v>
          </cell>
          <cell r="D2130" t="str">
            <v>Concordia</v>
          </cell>
        </row>
        <row r="2131">
          <cell r="C2131" t="str">
            <v>05209</v>
          </cell>
          <cell r="D2131" t="str">
            <v>Concordia</v>
          </cell>
        </row>
        <row r="2132">
          <cell r="C2132" t="str">
            <v>05209</v>
          </cell>
          <cell r="D2132" t="str">
            <v>Concordia</v>
          </cell>
        </row>
        <row r="2133">
          <cell r="C2133" t="str">
            <v>05209</v>
          </cell>
          <cell r="D2133" t="str">
            <v>Concordia</v>
          </cell>
        </row>
        <row r="2134">
          <cell r="C2134" t="str">
            <v>05209</v>
          </cell>
          <cell r="D2134" t="str">
            <v>Concordia</v>
          </cell>
        </row>
        <row r="2135">
          <cell r="C2135" t="str">
            <v>05209</v>
          </cell>
          <cell r="D2135" t="str">
            <v>Concordia</v>
          </cell>
        </row>
        <row r="2136">
          <cell r="C2136" t="str">
            <v>05209</v>
          </cell>
          <cell r="D2136" t="str">
            <v>Concordia</v>
          </cell>
        </row>
        <row r="2137">
          <cell r="C2137" t="str">
            <v>05209</v>
          </cell>
          <cell r="D2137" t="str">
            <v>Concordia</v>
          </cell>
        </row>
        <row r="2138">
          <cell r="C2138" t="str">
            <v>05209</v>
          </cell>
          <cell r="D2138" t="str">
            <v>Concordia</v>
          </cell>
        </row>
        <row r="2139">
          <cell r="C2139" t="str">
            <v>05209</v>
          </cell>
          <cell r="D2139" t="str">
            <v>Concordia</v>
          </cell>
        </row>
        <row r="2140">
          <cell r="C2140" t="str">
            <v>05209</v>
          </cell>
          <cell r="D2140" t="str">
            <v>Concordia</v>
          </cell>
        </row>
        <row r="2141">
          <cell r="C2141" t="str">
            <v>05209</v>
          </cell>
          <cell r="D2141" t="str">
            <v>Concordia</v>
          </cell>
        </row>
        <row r="2142">
          <cell r="C2142" t="str">
            <v>05209</v>
          </cell>
          <cell r="D2142" t="str">
            <v>Concordia</v>
          </cell>
        </row>
        <row r="2143">
          <cell r="C2143" t="str">
            <v>05209</v>
          </cell>
          <cell r="D2143" t="str">
            <v>Concordia</v>
          </cell>
        </row>
        <row r="2144">
          <cell r="C2144" t="str">
            <v>05209</v>
          </cell>
          <cell r="D2144" t="str">
            <v>Concordia</v>
          </cell>
        </row>
        <row r="2145">
          <cell r="C2145" t="str">
            <v>05209</v>
          </cell>
          <cell r="D2145" t="str">
            <v>Concordia</v>
          </cell>
        </row>
        <row r="2146">
          <cell r="C2146" t="str">
            <v>05209</v>
          </cell>
          <cell r="D2146" t="str">
            <v>Concordia</v>
          </cell>
        </row>
        <row r="2147">
          <cell r="C2147" t="str">
            <v>05209</v>
          </cell>
          <cell r="D2147" t="str">
            <v>Concordia</v>
          </cell>
        </row>
        <row r="2148">
          <cell r="C2148" t="str">
            <v>05209</v>
          </cell>
          <cell r="D2148" t="str">
            <v>Concordia</v>
          </cell>
        </row>
        <row r="2149">
          <cell r="C2149" t="str">
            <v>05209</v>
          </cell>
          <cell r="D2149" t="str">
            <v>Concordia</v>
          </cell>
        </row>
        <row r="2150">
          <cell r="C2150" t="str">
            <v>05209</v>
          </cell>
          <cell r="D2150" t="str">
            <v>Concordia</v>
          </cell>
        </row>
        <row r="2151">
          <cell r="C2151" t="str">
            <v>05209</v>
          </cell>
          <cell r="D2151" t="str">
            <v>Concordia</v>
          </cell>
        </row>
        <row r="2152">
          <cell r="C2152" t="str">
            <v>05209</v>
          </cell>
          <cell r="D2152" t="str">
            <v>Concordia</v>
          </cell>
        </row>
        <row r="2153">
          <cell r="C2153" t="str">
            <v>05209</v>
          </cell>
          <cell r="D2153" t="str">
            <v>Concordia</v>
          </cell>
        </row>
        <row r="2154">
          <cell r="C2154" t="str">
            <v>05209</v>
          </cell>
          <cell r="D2154" t="str">
            <v>Concordia</v>
          </cell>
        </row>
        <row r="2155">
          <cell r="C2155" t="str">
            <v>05209</v>
          </cell>
          <cell r="D2155" t="str">
            <v>Concordia</v>
          </cell>
        </row>
        <row r="2156">
          <cell r="C2156" t="str">
            <v>05209</v>
          </cell>
          <cell r="D2156" t="str">
            <v>Concordia</v>
          </cell>
        </row>
        <row r="2157">
          <cell r="C2157" t="str">
            <v>05209</v>
          </cell>
          <cell r="D2157" t="str">
            <v>Concordia</v>
          </cell>
        </row>
        <row r="2158">
          <cell r="C2158" t="str">
            <v>05209</v>
          </cell>
          <cell r="D2158" t="str">
            <v>Concordia</v>
          </cell>
        </row>
        <row r="2159">
          <cell r="C2159" t="str">
            <v>05209</v>
          </cell>
          <cell r="D2159" t="str">
            <v>Concordia</v>
          </cell>
        </row>
        <row r="2160">
          <cell r="C2160" t="str">
            <v>05209</v>
          </cell>
          <cell r="D2160" t="str">
            <v>Concordia</v>
          </cell>
        </row>
        <row r="2161">
          <cell r="C2161" t="str">
            <v>05209</v>
          </cell>
          <cell r="D2161" t="str">
            <v>Concordia</v>
          </cell>
        </row>
        <row r="2162">
          <cell r="C2162" t="str">
            <v>05209</v>
          </cell>
          <cell r="D2162" t="str">
            <v>Concordia</v>
          </cell>
        </row>
        <row r="2163">
          <cell r="C2163" t="str">
            <v>05209</v>
          </cell>
          <cell r="D2163" t="str">
            <v>Concordia</v>
          </cell>
        </row>
        <row r="2164">
          <cell r="C2164" t="str">
            <v>05209</v>
          </cell>
          <cell r="D2164" t="str">
            <v>Concordia</v>
          </cell>
        </row>
        <row r="2165">
          <cell r="C2165" t="str">
            <v>05209</v>
          </cell>
          <cell r="D2165" t="str">
            <v>Concordia</v>
          </cell>
        </row>
        <row r="2166">
          <cell r="C2166" t="str">
            <v>05209</v>
          </cell>
          <cell r="D2166" t="str">
            <v>Concordia</v>
          </cell>
        </row>
        <row r="2167">
          <cell r="C2167" t="str">
            <v>05209</v>
          </cell>
          <cell r="D2167" t="str">
            <v>Concordia</v>
          </cell>
        </row>
        <row r="2168">
          <cell r="C2168" t="str">
            <v>05209</v>
          </cell>
          <cell r="D2168" t="str">
            <v>Concordia</v>
          </cell>
        </row>
        <row r="2169">
          <cell r="C2169" t="str">
            <v>05209</v>
          </cell>
          <cell r="D2169" t="str">
            <v>Concordia</v>
          </cell>
        </row>
        <row r="2170">
          <cell r="C2170" t="str">
            <v>05209</v>
          </cell>
          <cell r="D2170" t="str">
            <v>Concordia</v>
          </cell>
        </row>
        <row r="2171">
          <cell r="C2171" t="str">
            <v>05209</v>
          </cell>
          <cell r="D2171" t="str">
            <v>Concordia</v>
          </cell>
        </row>
        <row r="2172">
          <cell r="C2172" t="str">
            <v>05209</v>
          </cell>
          <cell r="D2172" t="str">
            <v>Concordia</v>
          </cell>
        </row>
        <row r="2173">
          <cell r="C2173" t="str">
            <v>05212</v>
          </cell>
          <cell r="D2173" t="str">
            <v>Copacabana</v>
          </cell>
        </row>
        <row r="2174">
          <cell r="C2174" t="str">
            <v>05212</v>
          </cell>
          <cell r="D2174" t="str">
            <v>Copacabana</v>
          </cell>
        </row>
        <row r="2175">
          <cell r="C2175" t="str">
            <v>05212</v>
          </cell>
          <cell r="D2175" t="str">
            <v>Copacabana</v>
          </cell>
        </row>
        <row r="2176">
          <cell r="C2176" t="str">
            <v>05212</v>
          </cell>
          <cell r="D2176" t="str">
            <v>Copacabana</v>
          </cell>
        </row>
        <row r="2177">
          <cell r="C2177" t="str">
            <v>05212</v>
          </cell>
          <cell r="D2177" t="str">
            <v>Copacabana</v>
          </cell>
        </row>
        <row r="2178">
          <cell r="C2178" t="str">
            <v>05212</v>
          </cell>
          <cell r="D2178" t="str">
            <v>Copacabana</v>
          </cell>
        </row>
        <row r="2179">
          <cell r="C2179" t="str">
            <v>05212</v>
          </cell>
          <cell r="D2179" t="str">
            <v>Copacabana</v>
          </cell>
        </row>
        <row r="2180">
          <cell r="C2180" t="str">
            <v>05212</v>
          </cell>
          <cell r="D2180" t="str">
            <v>Copacabana</v>
          </cell>
        </row>
        <row r="2181">
          <cell r="C2181" t="str">
            <v>05212</v>
          </cell>
          <cell r="D2181" t="str">
            <v>Copacabana</v>
          </cell>
        </row>
        <row r="2182">
          <cell r="C2182" t="str">
            <v>05212</v>
          </cell>
          <cell r="D2182" t="str">
            <v>Copacabana</v>
          </cell>
        </row>
        <row r="2183">
          <cell r="C2183" t="str">
            <v>05212</v>
          </cell>
          <cell r="D2183" t="str">
            <v>Copacabana</v>
          </cell>
        </row>
        <row r="2184">
          <cell r="C2184" t="str">
            <v>05212</v>
          </cell>
          <cell r="D2184" t="str">
            <v>Copacabana</v>
          </cell>
        </row>
        <row r="2185">
          <cell r="C2185" t="str">
            <v>05212</v>
          </cell>
          <cell r="D2185" t="str">
            <v>Copacabana</v>
          </cell>
        </row>
        <row r="2186">
          <cell r="C2186" t="str">
            <v>05212</v>
          </cell>
          <cell r="D2186" t="str">
            <v>Copacabana</v>
          </cell>
        </row>
        <row r="2187">
          <cell r="C2187" t="str">
            <v>05212</v>
          </cell>
          <cell r="D2187" t="str">
            <v>Copacabana</v>
          </cell>
        </row>
        <row r="2188">
          <cell r="C2188" t="str">
            <v>05212</v>
          </cell>
          <cell r="D2188" t="str">
            <v>Copacabana</v>
          </cell>
        </row>
        <row r="2189">
          <cell r="C2189" t="str">
            <v>05212</v>
          </cell>
          <cell r="D2189" t="str">
            <v>Copacabana</v>
          </cell>
        </row>
        <row r="2190">
          <cell r="C2190" t="str">
            <v>05212</v>
          </cell>
          <cell r="D2190" t="str">
            <v>Copacabana</v>
          </cell>
        </row>
        <row r="2191">
          <cell r="C2191" t="str">
            <v>05212</v>
          </cell>
          <cell r="D2191" t="str">
            <v>Copacabana</v>
          </cell>
        </row>
        <row r="2192">
          <cell r="C2192" t="str">
            <v>05212</v>
          </cell>
          <cell r="D2192" t="str">
            <v>Copacabana</v>
          </cell>
        </row>
        <row r="2193">
          <cell r="C2193" t="str">
            <v>05212</v>
          </cell>
          <cell r="D2193" t="str">
            <v>Copacabana</v>
          </cell>
        </row>
        <row r="2194">
          <cell r="C2194" t="str">
            <v>05212</v>
          </cell>
          <cell r="D2194" t="str">
            <v>Copacabana</v>
          </cell>
        </row>
        <row r="2195">
          <cell r="C2195" t="str">
            <v>05212</v>
          </cell>
          <cell r="D2195" t="str">
            <v>Copacabana</v>
          </cell>
        </row>
        <row r="2196">
          <cell r="C2196" t="str">
            <v>05212</v>
          </cell>
          <cell r="D2196" t="str">
            <v>Copacabana</v>
          </cell>
        </row>
        <row r="2197">
          <cell r="C2197" t="str">
            <v>05212</v>
          </cell>
          <cell r="D2197" t="str">
            <v>Copacabana</v>
          </cell>
        </row>
        <row r="2198">
          <cell r="C2198" t="str">
            <v>05212</v>
          </cell>
          <cell r="D2198" t="str">
            <v>Copacabana</v>
          </cell>
        </row>
        <row r="2199">
          <cell r="C2199" t="str">
            <v>05212</v>
          </cell>
          <cell r="D2199" t="str">
            <v>Copacabana</v>
          </cell>
        </row>
        <row r="2200">
          <cell r="C2200" t="str">
            <v>05212</v>
          </cell>
          <cell r="D2200" t="str">
            <v>Copacabana</v>
          </cell>
        </row>
        <row r="2201">
          <cell r="C2201" t="str">
            <v>05212</v>
          </cell>
          <cell r="D2201" t="str">
            <v>Copacabana</v>
          </cell>
        </row>
        <row r="2202">
          <cell r="C2202" t="str">
            <v>05212</v>
          </cell>
          <cell r="D2202" t="str">
            <v>Copacabana</v>
          </cell>
        </row>
        <row r="2203">
          <cell r="C2203" t="str">
            <v>05212</v>
          </cell>
          <cell r="D2203" t="str">
            <v>Copacabana</v>
          </cell>
        </row>
        <row r="2204">
          <cell r="C2204" t="str">
            <v>05212</v>
          </cell>
          <cell r="D2204" t="str">
            <v>Copacabana</v>
          </cell>
        </row>
        <row r="2205">
          <cell r="C2205" t="str">
            <v>05212</v>
          </cell>
          <cell r="D2205" t="str">
            <v>Copacabana</v>
          </cell>
        </row>
        <row r="2206">
          <cell r="C2206" t="str">
            <v>05212</v>
          </cell>
          <cell r="D2206" t="str">
            <v>Copacabana</v>
          </cell>
        </row>
        <row r="2207">
          <cell r="C2207" t="str">
            <v>05212</v>
          </cell>
          <cell r="D2207" t="str">
            <v>Copacabana</v>
          </cell>
        </row>
        <row r="2208">
          <cell r="C2208" t="str">
            <v>05212</v>
          </cell>
          <cell r="D2208" t="str">
            <v>Copacabana</v>
          </cell>
        </row>
        <row r="2209">
          <cell r="C2209" t="str">
            <v>05212</v>
          </cell>
          <cell r="D2209" t="str">
            <v>Copacabana</v>
          </cell>
        </row>
        <row r="2210">
          <cell r="C2210" t="str">
            <v>05212</v>
          </cell>
          <cell r="D2210" t="str">
            <v>Copacabana</v>
          </cell>
        </row>
        <row r="2211">
          <cell r="C2211" t="str">
            <v>05212</v>
          </cell>
          <cell r="D2211" t="str">
            <v>Copacabana</v>
          </cell>
        </row>
        <row r="2212">
          <cell r="C2212" t="str">
            <v>05212</v>
          </cell>
          <cell r="D2212" t="str">
            <v>Copacabana</v>
          </cell>
        </row>
        <row r="2213">
          <cell r="C2213" t="str">
            <v>05212</v>
          </cell>
          <cell r="D2213" t="str">
            <v>Copacabana</v>
          </cell>
        </row>
        <row r="2214">
          <cell r="C2214" t="str">
            <v>05212</v>
          </cell>
          <cell r="D2214" t="str">
            <v>Copacabana</v>
          </cell>
        </row>
        <row r="2215">
          <cell r="C2215" t="str">
            <v>05212</v>
          </cell>
          <cell r="D2215" t="str">
            <v>Copacabana</v>
          </cell>
        </row>
        <row r="2216">
          <cell r="C2216" t="str">
            <v>05212</v>
          </cell>
          <cell r="D2216" t="str">
            <v>Copacabana</v>
          </cell>
        </row>
        <row r="2217">
          <cell r="C2217" t="str">
            <v>05212</v>
          </cell>
          <cell r="D2217" t="str">
            <v>Copacabana</v>
          </cell>
        </row>
        <row r="2218">
          <cell r="C2218" t="str">
            <v>05212</v>
          </cell>
          <cell r="D2218" t="str">
            <v>Copacabana</v>
          </cell>
        </row>
        <row r="2219">
          <cell r="C2219" t="str">
            <v>05212</v>
          </cell>
          <cell r="D2219" t="str">
            <v>Copacabana</v>
          </cell>
        </row>
        <row r="2220">
          <cell r="C2220" t="str">
            <v>05212</v>
          </cell>
          <cell r="D2220" t="str">
            <v>Copacabana</v>
          </cell>
        </row>
        <row r="2221">
          <cell r="C2221" t="str">
            <v>05212</v>
          </cell>
          <cell r="D2221" t="str">
            <v>Copacabana</v>
          </cell>
        </row>
        <row r="2222">
          <cell r="C2222" t="str">
            <v>05212</v>
          </cell>
          <cell r="D2222" t="str">
            <v>Copacabana</v>
          </cell>
        </row>
        <row r="2223">
          <cell r="C2223" t="str">
            <v>05212</v>
          </cell>
          <cell r="D2223" t="str">
            <v>Copacabana</v>
          </cell>
        </row>
        <row r="2224">
          <cell r="C2224" t="str">
            <v>05212</v>
          </cell>
          <cell r="D2224" t="str">
            <v>Copacabana</v>
          </cell>
        </row>
        <row r="2225">
          <cell r="C2225" t="str">
            <v>05212</v>
          </cell>
          <cell r="D2225" t="str">
            <v>Copacabana</v>
          </cell>
        </row>
        <row r="2226">
          <cell r="C2226" t="str">
            <v>05212</v>
          </cell>
          <cell r="D2226" t="str">
            <v>Copacabana</v>
          </cell>
        </row>
        <row r="2227">
          <cell r="C2227" t="str">
            <v>05234</v>
          </cell>
          <cell r="D2227" t="str">
            <v>Dabeiba</v>
          </cell>
        </row>
        <row r="2228">
          <cell r="C2228" t="str">
            <v>05234</v>
          </cell>
          <cell r="D2228" t="str">
            <v>Dabeiba</v>
          </cell>
        </row>
        <row r="2229">
          <cell r="C2229" t="str">
            <v>05234</v>
          </cell>
          <cell r="D2229" t="str">
            <v>Dabeiba</v>
          </cell>
        </row>
        <row r="2230">
          <cell r="C2230" t="str">
            <v>05234</v>
          </cell>
          <cell r="D2230" t="str">
            <v>Dabeiba</v>
          </cell>
        </row>
        <row r="2231">
          <cell r="C2231" t="str">
            <v>05234</v>
          </cell>
          <cell r="D2231" t="str">
            <v>Dabeiba</v>
          </cell>
        </row>
        <row r="2232">
          <cell r="C2232" t="str">
            <v>05234</v>
          </cell>
          <cell r="D2232" t="str">
            <v>Dabeiba</v>
          </cell>
        </row>
        <row r="2233">
          <cell r="C2233" t="str">
            <v>05234</v>
          </cell>
          <cell r="D2233" t="str">
            <v>Dabeiba</v>
          </cell>
        </row>
        <row r="2234">
          <cell r="C2234" t="str">
            <v>05234</v>
          </cell>
          <cell r="D2234" t="str">
            <v>Dabeiba</v>
          </cell>
        </row>
        <row r="2235">
          <cell r="C2235" t="str">
            <v>05234</v>
          </cell>
          <cell r="D2235" t="str">
            <v>Dabeiba</v>
          </cell>
        </row>
        <row r="2236">
          <cell r="C2236" t="str">
            <v>05234</v>
          </cell>
          <cell r="D2236" t="str">
            <v>Dabeiba</v>
          </cell>
        </row>
        <row r="2237">
          <cell r="C2237" t="str">
            <v>05234</v>
          </cell>
          <cell r="D2237" t="str">
            <v>Dabeiba</v>
          </cell>
        </row>
        <row r="2238">
          <cell r="C2238" t="str">
            <v>05234</v>
          </cell>
          <cell r="D2238" t="str">
            <v>Dabeiba</v>
          </cell>
        </row>
        <row r="2239">
          <cell r="C2239" t="str">
            <v>05234</v>
          </cell>
          <cell r="D2239" t="str">
            <v>Dabeiba</v>
          </cell>
        </row>
        <row r="2240">
          <cell r="C2240" t="str">
            <v>05234</v>
          </cell>
          <cell r="D2240" t="str">
            <v>Dabeiba</v>
          </cell>
        </row>
        <row r="2241">
          <cell r="C2241" t="str">
            <v>05234</v>
          </cell>
          <cell r="D2241" t="str">
            <v>Dabeiba</v>
          </cell>
        </row>
        <row r="2242">
          <cell r="C2242" t="str">
            <v>05234</v>
          </cell>
          <cell r="D2242" t="str">
            <v>Dabeiba</v>
          </cell>
        </row>
        <row r="2243">
          <cell r="C2243" t="str">
            <v>05234</v>
          </cell>
          <cell r="D2243" t="str">
            <v>Dabeiba</v>
          </cell>
        </row>
        <row r="2244">
          <cell r="C2244" t="str">
            <v>05234</v>
          </cell>
          <cell r="D2244" t="str">
            <v>Dabeiba</v>
          </cell>
        </row>
        <row r="2245">
          <cell r="C2245" t="str">
            <v>05234</v>
          </cell>
          <cell r="D2245" t="str">
            <v>Dabeiba</v>
          </cell>
        </row>
        <row r="2246">
          <cell r="C2246" t="str">
            <v>05234</v>
          </cell>
          <cell r="D2246" t="str">
            <v>Dabeiba</v>
          </cell>
        </row>
        <row r="2247">
          <cell r="C2247" t="str">
            <v>05234</v>
          </cell>
          <cell r="D2247" t="str">
            <v>Dabeiba</v>
          </cell>
        </row>
        <row r="2248">
          <cell r="C2248" t="str">
            <v>05234</v>
          </cell>
          <cell r="D2248" t="str">
            <v>Dabeiba</v>
          </cell>
        </row>
        <row r="2249">
          <cell r="C2249" t="str">
            <v>05234</v>
          </cell>
          <cell r="D2249" t="str">
            <v>Dabeiba</v>
          </cell>
        </row>
        <row r="2250">
          <cell r="C2250" t="str">
            <v>05234</v>
          </cell>
          <cell r="D2250" t="str">
            <v>Dabeiba</v>
          </cell>
        </row>
        <row r="2251">
          <cell r="C2251" t="str">
            <v>05234</v>
          </cell>
          <cell r="D2251" t="str">
            <v>Dabeiba</v>
          </cell>
        </row>
        <row r="2252">
          <cell r="C2252" t="str">
            <v>05234</v>
          </cell>
          <cell r="D2252" t="str">
            <v>Dabeiba</v>
          </cell>
        </row>
        <row r="2253">
          <cell r="C2253" t="str">
            <v>05234</v>
          </cell>
          <cell r="D2253" t="str">
            <v>Dabeiba</v>
          </cell>
        </row>
        <row r="2254">
          <cell r="C2254" t="str">
            <v>05234</v>
          </cell>
          <cell r="D2254" t="str">
            <v>Dabeiba</v>
          </cell>
        </row>
        <row r="2255">
          <cell r="C2255" t="str">
            <v>05234</v>
          </cell>
          <cell r="D2255" t="str">
            <v>Dabeiba</v>
          </cell>
        </row>
        <row r="2256">
          <cell r="C2256" t="str">
            <v>05234</v>
          </cell>
          <cell r="D2256" t="str">
            <v>Dabeiba</v>
          </cell>
        </row>
        <row r="2257">
          <cell r="C2257" t="str">
            <v>05234</v>
          </cell>
          <cell r="D2257" t="str">
            <v>Dabeiba</v>
          </cell>
        </row>
        <row r="2258">
          <cell r="C2258" t="str">
            <v>05234</v>
          </cell>
          <cell r="D2258" t="str">
            <v>Dabeiba</v>
          </cell>
        </row>
        <row r="2259">
          <cell r="C2259" t="str">
            <v>05234</v>
          </cell>
          <cell r="D2259" t="str">
            <v>Dabeiba</v>
          </cell>
        </row>
        <row r="2260">
          <cell r="C2260" t="str">
            <v>05234</v>
          </cell>
          <cell r="D2260" t="str">
            <v>Dabeiba</v>
          </cell>
        </row>
        <row r="2261">
          <cell r="C2261" t="str">
            <v>05234</v>
          </cell>
          <cell r="D2261" t="str">
            <v>Dabeiba</v>
          </cell>
        </row>
        <row r="2262">
          <cell r="C2262" t="str">
            <v>05234</v>
          </cell>
          <cell r="D2262" t="str">
            <v>Dabeiba</v>
          </cell>
        </row>
        <row r="2263">
          <cell r="C2263" t="str">
            <v>05234</v>
          </cell>
          <cell r="D2263" t="str">
            <v>Dabeiba</v>
          </cell>
        </row>
        <row r="2264">
          <cell r="C2264" t="str">
            <v>05234</v>
          </cell>
          <cell r="D2264" t="str">
            <v>Dabeiba</v>
          </cell>
        </row>
        <row r="2265">
          <cell r="C2265" t="str">
            <v>05234</v>
          </cell>
          <cell r="D2265" t="str">
            <v>Dabeiba</v>
          </cell>
        </row>
        <row r="2266">
          <cell r="C2266" t="str">
            <v>05234</v>
          </cell>
          <cell r="D2266" t="str">
            <v>Dabeiba</v>
          </cell>
        </row>
        <row r="2267">
          <cell r="C2267" t="str">
            <v>05234</v>
          </cell>
          <cell r="D2267" t="str">
            <v>Dabeiba</v>
          </cell>
        </row>
        <row r="2268">
          <cell r="C2268" t="str">
            <v>05234</v>
          </cell>
          <cell r="D2268" t="str">
            <v>Dabeiba</v>
          </cell>
        </row>
        <row r="2269">
          <cell r="C2269" t="str">
            <v>05234</v>
          </cell>
          <cell r="D2269" t="str">
            <v>Dabeiba</v>
          </cell>
        </row>
        <row r="2270">
          <cell r="C2270" t="str">
            <v>05234</v>
          </cell>
          <cell r="D2270" t="str">
            <v>Dabeiba</v>
          </cell>
        </row>
        <row r="2271">
          <cell r="C2271" t="str">
            <v>05234</v>
          </cell>
          <cell r="D2271" t="str">
            <v>Dabeiba</v>
          </cell>
        </row>
        <row r="2272">
          <cell r="C2272" t="str">
            <v>05234</v>
          </cell>
          <cell r="D2272" t="str">
            <v>Dabeiba</v>
          </cell>
        </row>
        <row r="2273">
          <cell r="C2273" t="str">
            <v>05234</v>
          </cell>
          <cell r="D2273" t="str">
            <v>Dabeiba</v>
          </cell>
        </row>
        <row r="2274">
          <cell r="C2274" t="str">
            <v>05234</v>
          </cell>
          <cell r="D2274" t="str">
            <v>Dabeiba</v>
          </cell>
        </row>
        <row r="2275">
          <cell r="C2275" t="str">
            <v>05234</v>
          </cell>
          <cell r="D2275" t="str">
            <v>Dabeiba</v>
          </cell>
        </row>
        <row r="2276">
          <cell r="C2276" t="str">
            <v>05234</v>
          </cell>
          <cell r="D2276" t="str">
            <v>Dabeiba</v>
          </cell>
        </row>
        <row r="2277">
          <cell r="C2277" t="str">
            <v>05234</v>
          </cell>
          <cell r="D2277" t="str">
            <v>Dabeiba</v>
          </cell>
        </row>
        <row r="2278">
          <cell r="C2278" t="str">
            <v>05234</v>
          </cell>
          <cell r="D2278" t="str">
            <v>Dabeiba</v>
          </cell>
        </row>
        <row r="2279">
          <cell r="C2279" t="str">
            <v>05234</v>
          </cell>
          <cell r="D2279" t="str">
            <v>Dabeiba</v>
          </cell>
        </row>
        <row r="2280">
          <cell r="C2280" t="str">
            <v>05234</v>
          </cell>
          <cell r="D2280" t="str">
            <v>Dabeiba</v>
          </cell>
        </row>
        <row r="2281">
          <cell r="C2281" t="str">
            <v>05237</v>
          </cell>
          <cell r="D2281" t="str">
            <v>Donmatías</v>
          </cell>
        </row>
        <row r="2282">
          <cell r="C2282" t="str">
            <v>05237</v>
          </cell>
          <cell r="D2282" t="str">
            <v>Donmatías</v>
          </cell>
        </row>
        <row r="2283">
          <cell r="C2283" t="str">
            <v>05237</v>
          </cell>
          <cell r="D2283" t="str">
            <v>Donmatías</v>
          </cell>
        </row>
        <row r="2284">
          <cell r="C2284" t="str">
            <v>05237</v>
          </cell>
          <cell r="D2284" t="str">
            <v>Donmatías</v>
          </cell>
        </row>
        <row r="2285">
          <cell r="C2285" t="str">
            <v>05237</v>
          </cell>
          <cell r="D2285" t="str">
            <v>Donmatías</v>
          </cell>
        </row>
        <row r="2286">
          <cell r="C2286" t="str">
            <v>05237</v>
          </cell>
          <cell r="D2286" t="str">
            <v>Donmatías</v>
          </cell>
        </row>
        <row r="2287">
          <cell r="C2287" t="str">
            <v>05237</v>
          </cell>
          <cell r="D2287" t="str">
            <v>Donmatías</v>
          </cell>
        </row>
        <row r="2288">
          <cell r="C2288" t="str">
            <v>05237</v>
          </cell>
          <cell r="D2288" t="str">
            <v>Donmatías</v>
          </cell>
        </row>
        <row r="2289">
          <cell r="C2289" t="str">
            <v>05237</v>
          </cell>
          <cell r="D2289" t="str">
            <v>Donmatías</v>
          </cell>
        </row>
        <row r="2290">
          <cell r="C2290" t="str">
            <v>05237</v>
          </cell>
          <cell r="D2290" t="str">
            <v>Donmatías</v>
          </cell>
        </row>
        <row r="2291">
          <cell r="C2291" t="str">
            <v>05237</v>
          </cell>
          <cell r="D2291" t="str">
            <v>Donmatías</v>
          </cell>
        </row>
        <row r="2292">
          <cell r="C2292" t="str">
            <v>05237</v>
          </cell>
          <cell r="D2292" t="str">
            <v>Donmatías</v>
          </cell>
        </row>
        <row r="2293">
          <cell r="C2293" t="str">
            <v>05237</v>
          </cell>
          <cell r="D2293" t="str">
            <v>Donmatías</v>
          </cell>
        </row>
        <row r="2294">
          <cell r="C2294" t="str">
            <v>05237</v>
          </cell>
          <cell r="D2294" t="str">
            <v>Donmatías</v>
          </cell>
        </row>
        <row r="2295">
          <cell r="C2295" t="str">
            <v>05237</v>
          </cell>
          <cell r="D2295" t="str">
            <v>Donmatías</v>
          </cell>
        </row>
        <row r="2296">
          <cell r="C2296" t="str">
            <v>05237</v>
          </cell>
          <cell r="D2296" t="str">
            <v>Donmatías</v>
          </cell>
        </row>
        <row r="2297">
          <cell r="C2297" t="str">
            <v>05237</v>
          </cell>
          <cell r="D2297" t="str">
            <v>Donmatías</v>
          </cell>
        </row>
        <row r="2298">
          <cell r="C2298" t="str">
            <v>05237</v>
          </cell>
          <cell r="D2298" t="str">
            <v>Donmatías</v>
          </cell>
        </row>
        <row r="2299">
          <cell r="C2299" t="str">
            <v>05237</v>
          </cell>
          <cell r="D2299" t="str">
            <v>Donmatías</v>
          </cell>
        </row>
        <row r="2300">
          <cell r="C2300" t="str">
            <v>05237</v>
          </cell>
          <cell r="D2300" t="str">
            <v>Donmatías</v>
          </cell>
        </row>
        <row r="2301">
          <cell r="C2301" t="str">
            <v>05237</v>
          </cell>
          <cell r="D2301" t="str">
            <v>Donmatías</v>
          </cell>
        </row>
        <row r="2302">
          <cell r="C2302" t="str">
            <v>05237</v>
          </cell>
          <cell r="D2302" t="str">
            <v>Donmatías</v>
          </cell>
        </row>
        <row r="2303">
          <cell r="C2303" t="str">
            <v>05237</v>
          </cell>
          <cell r="D2303" t="str">
            <v>Donmatías</v>
          </cell>
        </row>
        <row r="2304">
          <cell r="C2304" t="str">
            <v>05237</v>
          </cell>
          <cell r="D2304" t="str">
            <v>Donmatías</v>
          </cell>
        </row>
        <row r="2305">
          <cell r="C2305" t="str">
            <v>05237</v>
          </cell>
          <cell r="D2305" t="str">
            <v>Donmatías</v>
          </cell>
        </row>
        <row r="2306">
          <cell r="C2306" t="str">
            <v>05237</v>
          </cell>
          <cell r="D2306" t="str">
            <v>Donmatías</v>
          </cell>
        </row>
        <row r="2307">
          <cell r="C2307" t="str">
            <v>05237</v>
          </cell>
          <cell r="D2307" t="str">
            <v>Donmatías</v>
          </cell>
        </row>
        <row r="2308">
          <cell r="C2308" t="str">
            <v>05237</v>
          </cell>
          <cell r="D2308" t="str">
            <v>Donmatías</v>
          </cell>
        </row>
        <row r="2309">
          <cell r="C2309" t="str">
            <v>05237</v>
          </cell>
          <cell r="D2309" t="str">
            <v>Donmatías</v>
          </cell>
        </row>
        <row r="2310">
          <cell r="C2310" t="str">
            <v>05237</v>
          </cell>
          <cell r="D2310" t="str">
            <v>Donmatías</v>
          </cell>
        </row>
        <row r="2311">
          <cell r="C2311" t="str">
            <v>05237</v>
          </cell>
          <cell r="D2311" t="str">
            <v>Donmatías</v>
          </cell>
        </row>
        <row r="2312">
          <cell r="C2312" t="str">
            <v>05237</v>
          </cell>
          <cell r="D2312" t="str">
            <v>Donmatías</v>
          </cell>
        </row>
        <row r="2313">
          <cell r="C2313" t="str">
            <v>05237</v>
          </cell>
          <cell r="D2313" t="str">
            <v>Donmatías</v>
          </cell>
        </row>
        <row r="2314">
          <cell r="C2314" t="str">
            <v>05237</v>
          </cell>
          <cell r="D2314" t="str">
            <v>Donmatías</v>
          </cell>
        </row>
        <row r="2315">
          <cell r="C2315" t="str">
            <v>05237</v>
          </cell>
          <cell r="D2315" t="str">
            <v>Donmatías</v>
          </cell>
        </row>
        <row r="2316">
          <cell r="C2316" t="str">
            <v>05237</v>
          </cell>
          <cell r="D2316" t="str">
            <v>Donmatías</v>
          </cell>
        </row>
        <row r="2317">
          <cell r="C2317" t="str">
            <v>05237</v>
          </cell>
          <cell r="D2317" t="str">
            <v>Donmatías</v>
          </cell>
        </row>
        <row r="2318">
          <cell r="C2318" t="str">
            <v>05237</v>
          </cell>
          <cell r="D2318" t="str">
            <v>Donmatías</v>
          </cell>
        </row>
        <row r="2319">
          <cell r="C2319" t="str">
            <v>05237</v>
          </cell>
          <cell r="D2319" t="str">
            <v>Donmatías</v>
          </cell>
        </row>
        <row r="2320">
          <cell r="C2320" t="str">
            <v>05237</v>
          </cell>
          <cell r="D2320" t="str">
            <v>Donmatías</v>
          </cell>
        </row>
        <row r="2321">
          <cell r="C2321" t="str">
            <v>05237</v>
          </cell>
          <cell r="D2321" t="str">
            <v>Donmatías</v>
          </cell>
        </row>
        <row r="2322">
          <cell r="C2322" t="str">
            <v>05237</v>
          </cell>
          <cell r="D2322" t="str">
            <v>Donmatías</v>
          </cell>
        </row>
        <row r="2323">
          <cell r="C2323" t="str">
            <v>05237</v>
          </cell>
          <cell r="D2323" t="str">
            <v>Donmatías</v>
          </cell>
        </row>
        <row r="2324">
          <cell r="C2324" t="str">
            <v>05237</v>
          </cell>
          <cell r="D2324" t="str">
            <v>Donmatías</v>
          </cell>
        </row>
        <row r="2325">
          <cell r="C2325" t="str">
            <v>05237</v>
          </cell>
          <cell r="D2325" t="str">
            <v>Donmatías</v>
          </cell>
        </row>
        <row r="2326">
          <cell r="C2326" t="str">
            <v>05237</v>
          </cell>
          <cell r="D2326" t="str">
            <v>Donmatías</v>
          </cell>
        </row>
        <row r="2327">
          <cell r="C2327" t="str">
            <v>05237</v>
          </cell>
          <cell r="D2327" t="str">
            <v>Donmatías</v>
          </cell>
        </row>
        <row r="2328">
          <cell r="C2328" t="str">
            <v>05237</v>
          </cell>
          <cell r="D2328" t="str">
            <v>Donmatías</v>
          </cell>
        </row>
        <row r="2329">
          <cell r="C2329" t="str">
            <v>05237</v>
          </cell>
          <cell r="D2329" t="str">
            <v>Donmatías</v>
          </cell>
        </row>
        <row r="2330">
          <cell r="C2330" t="str">
            <v>05237</v>
          </cell>
          <cell r="D2330" t="str">
            <v>Donmatías</v>
          </cell>
        </row>
        <row r="2331">
          <cell r="C2331" t="str">
            <v>05237</v>
          </cell>
          <cell r="D2331" t="str">
            <v>Donmatías</v>
          </cell>
        </row>
        <row r="2332">
          <cell r="C2332" t="str">
            <v>05237</v>
          </cell>
          <cell r="D2332" t="str">
            <v>Donmatías</v>
          </cell>
        </row>
        <row r="2333">
          <cell r="C2333" t="str">
            <v>05237</v>
          </cell>
          <cell r="D2333" t="str">
            <v>Donmatías</v>
          </cell>
        </row>
        <row r="2334">
          <cell r="C2334" t="str">
            <v>05237</v>
          </cell>
          <cell r="D2334" t="str">
            <v>Donmatías</v>
          </cell>
        </row>
        <row r="2335">
          <cell r="C2335" t="str">
            <v>05240</v>
          </cell>
          <cell r="D2335" t="str">
            <v>Ebéjico</v>
          </cell>
        </row>
        <row r="2336">
          <cell r="C2336" t="str">
            <v>05240</v>
          </cell>
          <cell r="D2336" t="str">
            <v>Ebéjico</v>
          </cell>
        </row>
        <row r="2337">
          <cell r="C2337" t="str">
            <v>05240</v>
          </cell>
          <cell r="D2337" t="str">
            <v>Ebéjico</v>
          </cell>
        </row>
        <row r="2338">
          <cell r="C2338" t="str">
            <v>05240</v>
          </cell>
          <cell r="D2338" t="str">
            <v>Ebéjico</v>
          </cell>
        </row>
        <row r="2339">
          <cell r="C2339" t="str">
            <v>05240</v>
          </cell>
          <cell r="D2339" t="str">
            <v>Ebéjico</v>
          </cell>
        </row>
        <row r="2340">
          <cell r="C2340" t="str">
            <v>05240</v>
          </cell>
          <cell r="D2340" t="str">
            <v>Ebéjico</v>
          </cell>
        </row>
        <row r="2341">
          <cell r="C2341" t="str">
            <v>05240</v>
          </cell>
          <cell r="D2341" t="str">
            <v>Ebéjico</v>
          </cell>
        </row>
        <row r="2342">
          <cell r="C2342" t="str">
            <v>05240</v>
          </cell>
          <cell r="D2342" t="str">
            <v>Ebéjico</v>
          </cell>
        </row>
        <row r="2343">
          <cell r="C2343" t="str">
            <v>05240</v>
          </cell>
          <cell r="D2343" t="str">
            <v>Ebéjico</v>
          </cell>
        </row>
        <row r="2344">
          <cell r="C2344" t="str">
            <v>05240</v>
          </cell>
          <cell r="D2344" t="str">
            <v>Ebéjico</v>
          </cell>
        </row>
        <row r="2345">
          <cell r="C2345" t="str">
            <v>05240</v>
          </cell>
          <cell r="D2345" t="str">
            <v>Ebéjico</v>
          </cell>
        </row>
        <row r="2346">
          <cell r="C2346" t="str">
            <v>05240</v>
          </cell>
          <cell r="D2346" t="str">
            <v>Ebéjico</v>
          </cell>
        </row>
        <row r="2347">
          <cell r="C2347" t="str">
            <v>05240</v>
          </cell>
          <cell r="D2347" t="str">
            <v>Ebéjico</v>
          </cell>
        </row>
        <row r="2348">
          <cell r="C2348" t="str">
            <v>05240</v>
          </cell>
          <cell r="D2348" t="str">
            <v>Ebéjico</v>
          </cell>
        </row>
        <row r="2349">
          <cell r="C2349" t="str">
            <v>05240</v>
          </cell>
          <cell r="D2349" t="str">
            <v>Ebéjico</v>
          </cell>
        </row>
        <row r="2350">
          <cell r="C2350" t="str">
            <v>05240</v>
          </cell>
          <cell r="D2350" t="str">
            <v>Ebéjico</v>
          </cell>
        </row>
        <row r="2351">
          <cell r="C2351" t="str">
            <v>05240</v>
          </cell>
          <cell r="D2351" t="str">
            <v>Ebéjico</v>
          </cell>
        </row>
        <row r="2352">
          <cell r="C2352" t="str">
            <v>05240</v>
          </cell>
          <cell r="D2352" t="str">
            <v>Ebéjico</v>
          </cell>
        </row>
        <row r="2353">
          <cell r="C2353" t="str">
            <v>05240</v>
          </cell>
          <cell r="D2353" t="str">
            <v>Ebéjico</v>
          </cell>
        </row>
        <row r="2354">
          <cell r="C2354" t="str">
            <v>05240</v>
          </cell>
          <cell r="D2354" t="str">
            <v>Ebéjico</v>
          </cell>
        </row>
        <row r="2355">
          <cell r="C2355" t="str">
            <v>05240</v>
          </cell>
          <cell r="D2355" t="str">
            <v>Ebéjico</v>
          </cell>
        </row>
        <row r="2356">
          <cell r="C2356" t="str">
            <v>05240</v>
          </cell>
          <cell r="D2356" t="str">
            <v>Ebéjico</v>
          </cell>
        </row>
        <row r="2357">
          <cell r="C2357" t="str">
            <v>05240</v>
          </cell>
          <cell r="D2357" t="str">
            <v>Ebéjico</v>
          </cell>
        </row>
        <row r="2358">
          <cell r="C2358" t="str">
            <v>05240</v>
          </cell>
          <cell r="D2358" t="str">
            <v>Ebéjico</v>
          </cell>
        </row>
        <row r="2359">
          <cell r="C2359" t="str">
            <v>05240</v>
          </cell>
          <cell r="D2359" t="str">
            <v>Ebéjico</v>
          </cell>
        </row>
        <row r="2360">
          <cell r="C2360" t="str">
            <v>05240</v>
          </cell>
          <cell r="D2360" t="str">
            <v>Ebéjico</v>
          </cell>
        </row>
        <row r="2361">
          <cell r="C2361" t="str">
            <v>05240</v>
          </cell>
          <cell r="D2361" t="str">
            <v>Ebéjico</v>
          </cell>
        </row>
        <row r="2362">
          <cell r="C2362" t="str">
            <v>05240</v>
          </cell>
          <cell r="D2362" t="str">
            <v>Ebéjico</v>
          </cell>
        </row>
        <row r="2363">
          <cell r="C2363" t="str">
            <v>05240</v>
          </cell>
          <cell r="D2363" t="str">
            <v>Ebéjico</v>
          </cell>
        </row>
        <row r="2364">
          <cell r="C2364" t="str">
            <v>05240</v>
          </cell>
          <cell r="D2364" t="str">
            <v>Ebéjico</v>
          </cell>
        </row>
        <row r="2365">
          <cell r="C2365" t="str">
            <v>05240</v>
          </cell>
          <cell r="D2365" t="str">
            <v>Ebéjico</v>
          </cell>
        </row>
        <row r="2366">
          <cell r="C2366" t="str">
            <v>05240</v>
          </cell>
          <cell r="D2366" t="str">
            <v>Ebéjico</v>
          </cell>
        </row>
        <row r="2367">
          <cell r="C2367" t="str">
            <v>05240</v>
          </cell>
          <cell r="D2367" t="str">
            <v>Ebéjico</v>
          </cell>
        </row>
        <row r="2368">
          <cell r="C2368" t="str">
            <v>05240</v>
          </cell>
          <cell r="D2368" t="str">
            <v>Ebéjico</v>
          </cell>
        </row>
        <row r="2369">
          <cell r="C2369" t="str">
            <v>05240</v>
          </cell>
          <cell r="D2369" t="str">
            <v>Ebéjico</v>
          </cell>
        </row>
        <row r="2370">
          <cell r="C2370" t="str">
            <v>05240</v>
          </cell>
          <cell r="D2370" t="str">
            <v>Ebéjico</v>
          </cell>
        </row>
        <row r="2371">
          <cell r="C2371" t="str">
            <v>05240</v>
          </cell>
          <cell r="D2371" t="str">
            <v>Ebéjico</v>
          </cell>
        </row>
        <row r="2372">
          <cell r="C2372" t="str">
            <v>05240</v>
          </cell>
          <cell r="D2372" t="str">
            <v>Ebéjico</v>
          </cell>
        </row>
        <row r="2373">
          <cell r="C2373" t="str">
            <v>05240</v>
          </cell>
          <cell r="D2373" t="str">
            <v>Ebéjico</v>
          </cell>
        </row>
        <row r="2374">
          <cell r="C2374" t="str">
            <v>05240</v>
          </cell>
          <cell r="D2374" t="str">
            <v>Ebéjico</v>
          </cell>
        </row>
        <row r="2375">
          <cell r="C2375" t="str">
            <v>05240</v>
          </cell>
          <cell r="D2375" t="str">
            <v>Ebéjico</v>
          </cell>
        </row>
        <row r="2376">
          <cell r="C2376" t="str">
            <v>05240</v>
          </cell>
          <cell r="D2376" t="str">
            <v>Ebéjico</v>
          </cell>
        </row>
        <row r="2377">
          <cell r="C2377" t="str">
            <v>05240</v>
          </cell>
          <cell r="D2377" t="str">
            <v>Ebéjico</v>
          </cell>
        </row>
        <row r="2378">
          <cell r="C2378" t="str">
            <v>05240</v>
          </cell>
          <cell r="D2378" t="str">
            <v>Ebéjico</v>
          </cell>
        </row>
        <row r="2379">
          <cell r="C2379" t="str">
            <v>05240</v>
          </cell>
          <cell r="D2379" t="str">
            <v>Ebéjico</v>
          </cell>
        </row>
        <row r="2380">
          <cell r="C2380" t="str">
            <v>05240</v>
          </cell>
          <cell r="D2380" t="str">
            <v>Ebéjico</v>
          </cell>
        </row>
        <row r="2381">
          <cell r="C2381" t="str">
            <v>05240</v>
          </cell>
          <cell r="D2381" t="str">
            <v>Ebéjico</v>
          </cell>
        </row>
        <row r="2382">
          <cell r="C2382" t="str">
            <v>05240</v>
          </cell>
          <cell r="D2382" t="str">
            <v>Ebéjico</v>
          </cell>
        </row>
        <row r="2383">
          <cell r="C2383" t="str">
            <v>05240</v>
          </cell>
          <cell r="D2383" t="str">
            <v>Ebéjico</v>
          </cell>
        </row>
        <row r="2384">
          <cell r="C2384" t="str">
            <v>05240</v>
          </cell>
          <cell r="D2384" t="str">
            <v>Ebéjico</v>
          </cell>
        </row>
        <row r="2385">
          <cell r="C2385" t="str">
            <v>05240</v>
          </cell>
          <cell r="D2385" t="str">
            <v>Ebéjico</v>
          </cell>
        </row>
        <row r="2386">
          <cell r="C2386" t="str">
            <v>05240</v>
          </cell>
          <cell r="D2386" t="str">
            <v>Ebéjico</v>
          </cell>
        </row>
        <row r="2387">
          <cell r="C2387" t="str">
            <v>05240</v>
          </cell>
          <cell r="D2387" t="str">
            <v>Ebéjico</v>
          </cell>
        </row>
        <row r="2388">
          <cell r="C2388" t="str">
            <v>05240</v>
          </cell>
          <cell r="D2388" t="str">
            <v>Ebéjico</v>
          </cell>
        </row>
        <row r="2389">
          <cell r="C2389" t="str">
            <v>05250</v>
          </cell>
          <cell r="D2389" t="str">
            <v>El Bagre</v>
          </cell>
        </row>
        <row r="2390">
          <cell r="C2390" t="str">
            <v>05250</v>
          </cell>
          <cell r="D2390" t="str">
            <v>El Bagre</v>
          </cell>
        </row>
        <row r="2391">
          <cell r="C2391" t="str">
            <v>05250</v>
          </cell>
          <cell r="D2391" t="str">
            <v>El Bagre</v>
          </cell>
        </row>
        <row r="2392">
          <cell r="C2392" t="str">
            <v>05250</v>
          </cell>
          <cell r="D2392" t="str">
            <v>El Bagre</v>
          </cell>
        </row>
        <row r="2393">
          <cell r="C2393" t="str">
            <v>05250</v>
          </cell>
          <cell r="D2393" t="str">
            <v>El Bagre</v>
          </cell>
        </row>
        <row r="2394">
          <cell r="C2394" t="str">
            <v>05250</v>
          </cell>
          <cell r="D2394" t="str">
            <v>El Bagre</v>
          </cell>
        </row>
        <row r="2395">
          <cell r="C2395" t="str">
            <v>05250</v>
          </cell>
          <cell r="D2395" t="str">
            <v>El Bagre</v>
          </cell>
        </row>
        <row r="2396">
          <cell r="C2396" t="str">
            <v>05250</v>
          </cell>
          <cell r="D2396" t="str">
            <v>El Bagre</v>
          </cell>
        </row>
        <row r="2397">
          <cell r="C2397" t="str">
            <v>05250</v>
          </cell>
          <cell r="D2397" t="str">
            <v>El Bagre</v>
          </cell>
        </row>
        <row r="2398">
          <cell r="C2398" t="str">
            <v>05250</v>
          </cell>
          <cell r="D2398" t="str">
            <v>El Bagre</v>
          </cell>
        </row>
        <row r="2399">
          <cell r="C2399" t="str">
            <v>05250</v>
          </cell>
          <cell r="D2399" t="str">
            <v>El Bagre</v>
          </cell>
        </row>
        <row r="2400">
          <cell r="C2400" t="str">
            <v>05250</v>
          </cell>
          <cell r="D2400" t="str">
            <v>El Bagre</v>
          </cell>
        </row>
        <row r="2401">
          <cell r="C2401" t="str">
            <v>05250</v>
          </cell>
          <cell r="D2401" t="str">
            <v>El Bagre</v>
          </cell>
        </row>
        <row r="2402">
          <cell r="C2402" t="str">
            <v>05250</v>
          </cell>
          <cell r="D2402" t="str">
            <v>El Bagre</v>
          </cell>
        </row>
        <row r="2403">
          <cell r="C2403" t="str">
            <v>05250</v>
          </cell>
          <cell r="D2403" t="str">
            <v>El Bagre</v>
          </cell>
        </row>
        <row r="2404">
          <cell r="C2404" t="str">
            <v>05250</v>
          </cell>
          <cell r="D2404" t="str">
            <v>El Bagre</v>
          </cell>
        </row>
        <row r="2405">
          <cell r="C2405" t="str">
            <v>05250</v>
          </cell>
          <cell r="D2405" t="str">
            <v>El Bagre</v>
          </cell>
        </row>
        <row r="2406">
          <cell r="C2406" t="str">
            <v>05250</v>
          </cell>
          <cell r="D2406" t="str">
            <v>El Bagre</v>
          </cell>
        </row>
        <row r="2407">
          <cell r="C2407" t="str">
            <v>05250</v>
          </cell>
          <cell r="D2407" t="str">
            <v>El Bagre</v>
          </cell>
        </row>
        <row r="2408">
          <cell r="C2408" t="str">
            <v>05250</v>
          </cell>
          <cell r="D2408" t="str">
            <v>El Bagre</v>
          </cell>
        </row>
        <row r="2409">
          <cell r="C2409" t="str">
            <v>05250</v>
          </cell>
          <cell r="D2409" t="str">
            <v>El Bagre</v>
          </cell>
        </row>
        <row r="2410">
          <cell r="C2410" t="str">
            <v>05250</v>
          </cell>
          <cell r="D2410" t="str">
            <v>El Bagre</v>
          </cell>
        </row>
        <row r="2411">
          <cell r="C2411" t="str">
            <v>05250</v>
          </cell>
          <cell r="D2411" t="str">
            <v>El Bagre</v>
          </cell>
        </row>
        <row r="2412">
          <cell r="C2412" t="str">
            <v>05250</v>
          </cell>
          <cell r="D2412" t="str">
            <v>El Bagre</v>
          </cell>
        </row>
        <row r="2413">
          <cell r="C2413" t="str">
            <v>05250</v>
          </cell>
          <cell r="D2413" t="str">
            <v>El Bagre</v>
          </cell>
        </row>
        <row r="2414">
          <cell r="C2414" t="str">
            <v>05250</v>
          </cell>
          <cell r="D2414" t="str">
            <v>El Bagre</v>
          </cell>
        </row>
        <row r="2415">
          <cell r="C2415" t="str">
            <v>05250</v>
          </cell>
          <cell r="D2415" t="str">
            <v>El Bagre</v>
          </cell>
        </row>
        <row r="2416">
          <cell r="C2416" t="str">
            <v>05250</v>
          </cell>
          <cell r="D2416" t="str">
            <v>El Bagre</v>
          </cell>
        </row>
        <row r="2417">
          <cell r="C2417" t="str">
            <v>05250</v>
          </cell>
          <cell r="D2417" t="str">
            <v>El Bagre</v>
          </cell>
        </row>
        <row r="2418">
          <cell r="C2418" t="str">
            <v>05250</v>
          </cell>
          <cell r="D2418" t="str">
            <v>El Bagre</v>
          </cell>
        </row>
        <row r="2419">
          <cell r="C2419" t="str">
            <v>05250</v>
          </cell>
          <cell r="D2419" t="str">
            <v>El Bagre</v>
          </cell>
        </row>
        <row r="2420">
          <cell r="C2420" t="str">
            <v>05250</v>
          </cell>
          <cell r="D2420" t="str">
            <v>El Bagre</v>
          </cell>
        </row>
        <row r="2421">
          <cell r="C2421" t="str">
            <v>05250</v>
          </cell>
          <cell r="D2421" t="str">
            <v>El Bagre</v>
          </cell>
        </row>
        <row r="2422">
          <cell r="C2422" t="str">
            <v>05250</v>
          </cell>
          <cell r="D2422" t="str">
            <v>El Bagre</v>
          </cell>
        </row>
        <row r="2423">
          <cell r="C2423" t="str">
            <v>05250</v>
          </cell>
          <cell r="D2423" t="str">
            <v>El Bagre</v>
          </cell>
        </row>
        <row r="2424">
          <cell r="C2424" t="str">
            <v>05250</v>
          </cell>
          <cell r="D2424" t="str">
            <v>El Bagre</v>
          </cell>
        </row>
        <row r="2425">
          <cell r="C2425" t="str">
            <v>05250</v>
          </cell>
          <cell r="D2425" t="str">
            <v>El Bagre</v>
          </cell>
        </row>
        <row r="2426">
          <cell r="C2426" t="str">
            <v>05250</v>
          </cell>
          <cell r="D2426" t="str">
            <v>El Bagre</v>
          </cell>
        </row>
        <row r="2427">
          <cell r="C2427" t="str">
            <v>05250</v>
          </cell>
          <cell r="D2427" t="str">
            <v>El Bagre</v>
          </cell>
        </row>
        <row r="2428">
          <cell r="C2428" t="str">
            <v>05250</v>
          </cell>
          <cell r="D2428" t="str">
            <v>El Bagre</v>
          </cell>
        </row>
        <row r="2429">
          <cell r="C2429" t="str">
            <v>05250</v>
          </cell>
          <cell r="D2429" t="str">
            <v>El Bagre</v>
          </cell>
        </row>
        <row r="2430">
          <cell r="C2430" t="str">
            <v>05250</v>
          </cell>
          <cell r="D2430" t="str">
            <v>El Bagre</v>
          </cell>
        </row>
        <row r="2431">
          <cell r="C2431" t="str">
            <v>05250</v>
          </cell>
          <cell r="D2431" t="str">
            <v>El Bagre</v>
          </cell>
        </row>
        <row r="2432">
          <cell r="C2432" t="str">
            <v>05250</v>
          </cell>
          <cell r="D2432" t="str">
            <v>El Bagre</v>
          </cell>
        </row>
        <row r="2433">
          <cell r="C2433" t="str">
            <v>05250</v>
          </cell>
          <cell r="D2433" t="str">
            <v>El Bagre</v>
          </cell>
        </row>
        <row r="2434">
          <cell r="C2434" t="str">
            <v>05250</v>
          </cell>
          <cell r="D2434" t="str">
            <v>El Bagre</v>
          </cell>
        </row>
        <row r="2435">
          <cell r="C2435" t="str">
            <v>05250</v>
          </cell>
          <cell r="D2435" t="str">
            <v>El Bagre</v>
          </cell>
        </row>
        <row r="2436">
          <cell r="C2436" t="str">
            <v>05250</v>
          </cell>
          <cell r="D2436" t="str">
            <v>El Bagre</v>
          </cell>
        </row>
        <row r="2437">
          <cell r="C2437" t="str">
            <v>05250</v>
          </cell>
          <cell r="D2437" t="str">
            <v>El Bagre</v>
          </cell>
        </row>
        <row r="2438">
          <cell r="C2438" t="str">
            <v>05250</v>
          </cell>
          <cell r="D2438" t="str">
            <v>El Bagre</v>
          </cell>
        </row>
        <row r="2439">
          <cell r="C2439" t="str">
            <v>05250</v>
          </cell>
          <cell r="D2439" t="str">
            <v>El Bagre</v>
          </cell>
        </row>
        <row r="2440">
          <cell r="C2440" t="str">
            <v>05250</v>
          </cell>
          <cell r="D2440" t="str">
            <v>El Bagre</v>
          </cell>
        </row>
        <row r="2441">
          <cell r="C2441" t="str">
            <v>05250</v>
          </cell>
          <cell r="D2441" t="str">
            <v>El Bagre</v>
          </cell>
        </row>
        <row r="2442">
          <cell r="C2442" t="str">
            <v>05250</v>
          </cell>
          <cell r="D2442" t="str">
            <v>El Bagre</v>
          </cell>
        </row>
        <row r="2443">
          <cell r="C2443" t="str">
            <v>05264</v>
          </cell>
          <cell r="D2443" t="str">
            <v>Entrerríos</v>
          </cell>
        </row>
        <row r="2444">
          <cell r="C2444" t="str">
            <v>05264</v>
          </cell>
          <cell r="D2444" t="str">
            <v>Entrerríos</v>
          </cell>
        </row>
        <row r="2445">
          <cell r="C2445" t="str">
            <v>05264</v>
          </cell>
          <cell r="D2445" t="str">
            <v>Entrerríos</v>
          </cell>
        </row>
        <row r="2446">
          <cell r="C2446" t="str">
            <v>05264</v>
          </cell>
          <cell r="D2446" t="str">
            <v>Entrerríos</v>
          </cell>
        </row>
        <row r="2447">
          <cell r="C2447" t="str">
            <v>05264</v>
          </cell>
          <cell r="D2447" t="str">
            <v>Entrerríos</v>
          </cell>
        </row>
        <row r="2448">
          <cell r="C2448" t="str">
            <v>05264</v>
          </cell>
          <cell r="D2448" t="str">
            <v>Entrerríos</v>
          </cell>
        </row>
        <row r="2449">
          <cell r="C2449" t="str">
            <v>05264</v>
          </cell>
          <cell r="D2449" t="str">
            <v>Entrerríos</v>
          </cell>
        </row>
        <row r="2450">
          <cell r="C2450" t="str">
            <v>05264</v>
          </cell>
          <cell r="D2450" t="str">
            <v>Entrerríos</v>
          </cell>
        </row>
        <row r="2451">
          <cell r="C2451" t="str">
            <v>05264</v>
          </cell>
          <cell r="D2451" t="str">
            <v>Entrerríos</v>
          </cell>
        </row>
        <row r="2452">
          <cell r="C2452" t="str">
            <v>05264</v>
          </cell>
          <cell r="D2452" t="str">
            <v>Entrerríos</v>
          </cell>
        </row>
        <row r="2453">
          <cell r="C2453" t="str">
            <v>05264</v>
          </cell>
          <cell r="D2453" t="str">
            <v>Entrerríos</v>
          </cell>
        </row>
        <row r="2454">
          <cell r="C2454" t="str">
            <v>05264</v>
          </cell>
          <cell r="D2454" t="str">
            <v>Entrerríos</v>
          </cell>
        </row>
        <row r="2455">
          <cell r="C2455" t="str">
            <v>05264</v>
          </cell>
          <cell r="D2455" t="str">
            <v>Entrerríos</v>
          </cell>
        </row>
        <row r="2456">
          <cell r="C2456" t="str">
            <v>05264</v>
          </cell>
          <cell r="D2456" t="str">
            <v>Entrerríos</v>
          </cell>
        </row>
        <row r="2457">
          <cell r="C2457" t="str">
            <v>05264</v>
          </cell>
          <cell r="D2457" t="str">
            <v>Entrerríos</v>
          </cell>
        </row>
        <row r="2458">
          <cell r="C2458" t="str">
            <v>05264</v>
          </cell>
          <cell r="D2458" t="str">
            <v>Entrerríos</v>
          </cell>
        </row>
        <row r="2459">
          <cell r="C2459" t="str">
            <v>05264</v>
          </cell>
          <cell r="D2459" t="str">
            <v>Entrerríos</v>
          </cell>
        </row>
        <row r="2460">
          <cell r="C2460" t="str">
            <v>05264</v>
          </cell>
          <cell r="D2460" t="str">
            <v>Entrerríos</v>
          </cell>
        </row>
        <row r="2461">
          <cell r="C2461" t="str">
            <v>05264</v>
          </cell>
          <cell r="D2461" t="str">
            <v>Entrerríos</v>
          </cell>
        </row>
        <row r="2462">
          <cell r="C2462" t="str">
            <v>05264</v>
          </cell>
          <cell r="D2462" t="str">
            <v>Entrerríos</v>
          </cell>
        </row>
        <row r="2463">
          <cell r="C2463" t="str">
            <v>05264</v>
          </cell>
          <cell r="D2463" t="str">
            <v>Entrerríos</v>
          </cell>
        </row>
        <row r="2464">
          <cell r="C2464" t="str">
            <v>05264</v>
          </cell>
          <cell r="D2464" t="str">
            <v>Entrerríos</v>
          </cell>
        </row>
        <row r="2465">
          <cell r="C2465" t="str">
            <v>05264</v>
          </cell>
          <cell r="D2465" t="str">
            <v>Entrerríos</v>
          </cell>
        </row>
        <row r="2466">
          <cell r="C2466" t="str">
            <v>05264</v>
          </cell>
          <cell r="D2466" t="str">
            <v>Entrerríos</v>
          </cell>
        </row>
        <row r="2467">
          <cell r="C2467" t="str">
            <v>05264</v>
          </cell>
          <cell r="D2467" t="str">
            <v>Entrerríos</v>
          </cell>
        </row>
        <row r="2468">
          <cell r="C2468" t="str">
            <v>05264</v>
          </cell>
          <cell r="D2468" t="str">
            <v>Entrerríos</v>
          </cell>
        </row>
        <row r="2469">
          <cell r="C2469" t="str">
            <v>05264</v>
          </cell>
          <cell r="D2469" t="str">
            <v>Entrerríos</v>
          </cell>
        </row>
        <row r="2470">
          <cell r="C2470" t="str">
            <v>05264</v>
          </cell>
          <cell r="D2470" t="str">
            <v>Entrerríos</v>
          </cell>
        </row>
        <row r="2471">
          <cell r="C2471" t="str">
            <v>05264</v>
          </cell>
          <cell r="D2471" t="str">
            <v>Entrerríos</v>
          </cell>
        </row>
        <row r="2472">
          <cell r="C2472" t="str">
            <v>05264</v>
          </cell>
          <cell r="D2472" t="str">
            <v>Entrerríos</v>
          </cell>
        </row>
        <row r="2473">
          <cell r="C2473" t="str">
            <v>05264</v>
          </cell>
          <cell r="D2473" t="str">
            <v>Entrerríos</v>
          </cell>
        </row>
        <row r="2474">
          <cell r="C2474" t="str">
            <v>05264</v>
          </cell>
          <cell r="D2474" t="str">
            <v>Entrerríos</v>
          </cell>
        </row>
        <row r="2475">
          <cell r="C2475" t="str">
            <v>05264</v>
          </cell>
          <cell r="D2475" t="str">
            <v>Entrerríos</v>
          </cell>
        </row>
        <row r="2476">
          <cell r="C2476" t="str">
            <v>05264</v>
          </cell>
          <cell r="D2476" t="str">
            <v>Entrerríos</v>
          </cell>
        </row>
        <row r="2477">
          <cell r="C2477" t="str">
            <v>05264</v>
          </cell>
          <cell r="D2477" t="str">
            <v>Entrerríos</v>
          </cell>
        </row>
        <row r="2478">
          <cell r="C2478" t="str">
            <v>05264</v>
          </cell>
          <cell r="D2478" t="str">
            <v>Entrerríos</v>
          </cell>
        </row>
        <row r="2479">
          <cell r="C2479" t="str">
            <v>05264</v>
          </cell>
          <cell r="D2479" t="str">
            <v>Entrerríos</v>
          </cell>
        </row>
        <row r="2480">
          <cell r="C2480" t="str">
            <v>05264</v>
          </cell>
          <cell r="D2480" t="str">
            <v>Entrerríos</v>
          </cell>
        </row>
        <row r="2481">
          <cell r="C2481" t="str">
            <v>05264</v>
          </cell>
          <cell r="D2481" t="str">
            <v>Entrerríos</v>
          </cell>
        </row>
        <row r="2482">
          <cell r="C2482" t="str">
            <v>05264</v>
          </cell>
          <cell r="D2482" t="str">
            <v>Entrerríos</v>
          </cell>
        </row>
        <row r="2483">
          <cell r="C2483" t="str">
            <v>05264</v>
          </cell>
          <cell r="D2483" t="str">
            <v>Entrerríos</v>
          </cell>
        </row>
        <row r="2484">
          <cell r="C2484" t="str">
            <v>05264</v>
          </cell>
          <cell r="D2484" t="str">
            <v>Entrerríos</v>
          </cell>
        </row>
        <row r="2485">
          <cell r="C2485" t="str">
            <v>05264</v>
          </cell>
          <cell r="D2485" t="str">
            <v>Entrerríos</v>
          </cell>
        </row>
        <row r="2486">
          <cell r="C2486" t="str">
            <v>05264</v>
          </cell>
          <cell r="D2486" t="str">
            <v>Entrerríos</v>
          </cell>
        </row>
        <row r="2487">
          <cell r="C2487" t="str">
            <v>05264</v>
          </cell>
          <cell r="D2487" t="str">
            <v>Entrerríos</v>
          </cell>
        </row>
        <row r="2488">
          <cell r="C2488" t="str">
            <v>05264</v>
          </cell>
          <cell r="D2488" t="str">
            <v>Entrerríos</v>
          </cell>
        </row>
        <row r="2489">
          <cell r="C2489" t="str">
            <v>05264</v>
          </cell>
          <cell r="D2489" t="str">
            <v>Entrerríos</v>
          </cell>
        </row>
        <row r="2490">
          <cell r="C2490" t="str">
            <v>05264</v>
          </cell>
          <cell r="D2490" t="str">
            <v>Entrerríos</v>
          </cell>
        </row>
        <row r="2491">
          <cell r="C2491" t="str">
            <v>05264</v>
          </cell>
          <cell r="D2491" t="str">
            <v>Entrerríos</v>
          </cell>
        </row>
        <row r="2492">
          <cell r="C2492" t="str">
            <v>05264</v>
          </cell>
          <cell r="D2492" t="str">
            <v>Entrerríos</v>
          </cell>
        </row>
        <row r="2493">
          <cell r="C2493" t="str">
            <v>05264</v>
          </cell>
          <cell r="D2493" t="str">
            <v>Entrerríos</v>
          </cell>
        </row>
        <row r="2494">
          <cell r="C2494" t="str">
            <v>05264</v>
          </cell>
          <cell r="D2494" t="str">
            <v>Entrerríos</v>
          </cell>
        </row>
        <row r="2495">
          <cell r="C2495" t="str">
            <v>05264</v>
          </cell>
          <cell r="D2495" t="str">
            <v>Entrerríos</v>
          </cell>
        </row>
        <row r="2496">
          <cell r="C2496" t="str">
            <v>05264</v>
          </cell>
          <cell r="D2496" t="str">
            <v>Entrerríos</v>
          </cell>
        </row>
        <row r="2497">
          <cell r="C2497" t="str">
            <v>05266</v>
          </cell>
          <cell r="D2497" t="str">
            <v>Envigado</v>
          </cell>
        </row>
        <row r="2498">
          <cell r="C2498" t="str">
            <v>05266</v>
          </cell>
          <cell r="D2498" t="str">
            <v>Envigado</v>
          </cell>
        </row>
        <row r="2499">
          <cell r="C2499" t="str">
            <v>05266</v>
          </cell>
          <cell r="D2499" t="str">
            <v>Envigado</v>
          </cell>
        </row>
        <row r="2500">
          <cell r="C2500" t="str">
            <v>05266</v>
          </cell>
          <cell r="D2500" t="str">
            <v>Envigado</v>
          </cell>
        </row>
        <row r="2501">
          <cell r="C2501" t="str">
            <v>05266</v>
          </cell>
          <cell r="D2501" t="str">
            <v>Envigado</v>
          </cell>
        </row>
        <row r="2502">
          <cell r="C2502" t="str">
            <v>05266</v>
          </cell>
          <cell r="D2502" t="str">
            <v>Envigado</v>
          </cell>
        </row>
        <row r="2503">
          <cell r="C2503" t="str">
            <v>05266</v>
          </cell>
          <cell r="D2503" t="str">
            <v>Envigado</v>
          </cell>
        </row>
        <row r="2504">
          <cell r="C2504" t="str">
            <v>05266</v>
          </cell>
          <cell r="D2504" t="str">
            <v>Envigado</v>
          </cell>
        </row>
        <row r="2505">
          <cell r="C2505" t="str">
            <v>05266</v>
          </cell>
          <cell r="D2505" t="str">
            <v>Envigado</v>
          </cell>
        </row>
        <row r="2506">
          <cell r="C2506" t="str">
            <v>05266</v>
          </cell>
          <cell r="D2506" t="str">
            <v>Envigado</v>
          </cell>
        </row>
        <row r="2507">
          <cell r="C2507" t="str">
            <v>05266</v>
          </cell>
          <cell r="D2507" t="str">
            <v>Envigado</v>
          </cell>
        </row>
        <row r="2508">
          <cell r="C2508" t="str">
            <v>05266</v>
          </cell>
          <cell r="D2508" t="str">
            <v>Envigado</v>
          </cell>
        </row>
        <row r="2509">
          <cell r="C2509" t="str">
            <v>05266</v>
          </cell>
          <cell r="D2509" t="str">
            <v>Envigado</v>
          </cell>
        </row>
        <row r="2510">
          <cell r="C2510" t="str">
            <v>05266</v>
          </cell>
          <cell r="D2510" t="str">
            <v>Envigado</v>
          </cell>
        </row>
        <row r="2511">
          <cell r="C2511" t="str">
            <v>05266</v>
          </cell>
          <cell r="D2511" t="str">
            <v>Envigado</v>
          </cell>
        </row>
        <row r="2512">
          <cell r="C2512" t="str">
            <v>05266</v>
          </cell>
          <cell r="D2512" t="str">
            <v>Envigado</v>
          </cell>
        </row>
        <row r="2513">
          <cell r="C2513" t="str">
            <v>05266</v>
          </cell>
          <cell r="D2513" t="str">
            <v>Envigado</v>
          </cell>
        </row>
        <row r="2514">
          <cell r="C2514" t="str">
            <v>05266</v>
          </cell>
          <cell r="D2514" t="str">
            <v>Envigado</v>
          </cell>
        </row>
        <row r="2515">
          <cell r="C2515" t="str">
            <v>05266</v>
          </cell>
          <cell r="D2515" t="str">
            <v>Envigado</v>
          </cell>
        </row>
        <row r="2516">
          <cell r="C2516" t="str">
            <v>05266</v>
          </cell>
          <cell r="D2516" t="str">
            <v>Envigado</v>
          </cell>
        </row>
        <row r="2517">
          <cell r="C2517" t="str">
            <v>05266</v>
          </cell>
          <cell r="D2517" t="str">
            <v>Envigado</v>
          </cell>
        </row>
        <row r="2518">
          <cell r="C2518" t="str">
            <v>05266</v>
          </cell>
          <cell r="D2518" t="str">
            <v>Envigado</v>
          </cell>
        </row>
        <row r="2519">
          <cell r="C2519" t="str">
            <v>05266</v>
          </cell>
          <cell r="D2519" t="str">
            <v>Envigado</v>
          </cell>
        </row>
        <row r="2520">
          <cell r="C2520" t="str">
            <v>05266</v>
          </cell>
          <cell r="D2520" t="str">
            <v>Envigado</v>
          </cell>
        </row>
        <row r="2521">
          <cell r="C2521" t="str">
            <v>05266</v>
          </cell>
          <cell r="D2521" t="str">
            <v>Envigado</v>
          </cell>
        </row>
        <row r="2522">
          <cell r="C2522" t="str">
            <v>05266</v>
          </cell>
          <cell r="D2522" t="str">
            <v>Envigado</v>
          </cell>
        </row>
        <row r="2523">
          <cell r="C2523" t="str">
            <v>05266</v>
          </cell>
          <cell r="D2523" t="str">
            <v>Envigado</v>
          </cell>
        </row>
        <row r="2524">
          <cell r="C2524" t="str">
            <v>05266</v>
          </cell>
          <cell r="D2524" t="str">
            <v>Envigado</v>
          </cell>
        </row>
        <row r="2525">
          <cell r="C2525" t="str">
            <v>05266</v>
          </cell>
          <cell r="D2525" t="str">
            <v>Envigado</v>
          </cell>
        </row>
        <row r="2526">
          <cell r="C2526" t="str">
            <v>05266</v>
          </cell>
          <cell r="D2526" t="str">
            <v>Envigado</v>
          </cell>
        </row>
        <row r="2527">
          <cell r="C2527" t="str">
            <v>05266</v>
          </cell>
          <cell r="D2527" t="str">
            <v>Envigado</v>
          </cell>
        </row>
        <row r="2528">
          <cell r="C2528" t="str">
            <v>05266</v>
          </cell>
          <cell r="D2528" t="str">
            <v>Envigado</v>
          </cell>
        </row>
        <row r="2529">
          <cell r="C2529" t="str">
            <v>05266</v>
          </cell>
          <cell r="D2529" t="str">
            <v>Envigado</v>
          </cell>
        </row>
        <row r="2530">
          <cell r="C2530" t="str">
            <v>05266</v>
          </cell>
          <cell r="D2530" t="str">
            <v>Envigado</v>
          </cell>
        </row>
        <row r="2531">
          <cell r="C2531" t="str">
            <v>05266</v>
          </cell>
          <cell r="D2531" t="str">
            <v>Envigado</v>
          </cell>
        </row>
        <row r="2532">
          <cell r="C2532" t="str">
            <v>05266</v>
          </cell>
          <cell r="D2532" t="str">
            <v>Envigado</v>
          </cell>
        </row>
        <row r="2533">
          <cell r="C2533" t="str">
            <v>05266</v>
          </cell>
          <cell r="D2533" t="str">
            <v>Envigado</v>
          </cell>
        </row>
        <row r="2534">
          <cell r="C2534" t="str">
            <v>05266</v>
          </cell>
          <cell r="D2534" t="str">
            <v>Envigado</v>
          </cell>
        </row>
        <row r="2535">
          <cell r="C2535" t="str">
            <v>05266</v>
          </cell>
          <cell r="D2535" t="str">
            <v>Envigado</v>
          </cell>
        </row>
        <row r="2536">
          <cell r="C2536" t="str">
            <v>05266</v>
          </cell>
          <cell r="D2536" t="str">
            <v>Envigado</v>
          </cell>
        </row>
        <row r="2537">
          <cell r="C2537" t="str">
            <v>05266</v>
          </cell>
          <cell r="D2537" t="str">
            <v>Envigado</v>
          </cell>
        </row>
        <row r="2538">
          <cell r="C2538" t="str">
            <v>05266</v>
          </cell>
          <cell r="D2538" t="str">
            <v>Envigado</v>
          </cell>
        </row>
        <row r="2539">
          <cell r="C2539" t="str">
            <v>05266</v>
          </cell>
          <cell r="D2539" t="str">
            <v>Envigado</v>
          </cell>
        </row>
        <row r="2540">
          <cell r="C2540" t="str">
            <v>05266</v>
          </cell>
          <cell r="D2540" t="str">
            <v>Envigado</v>
          </cell>
        </row>
        <row r="2541">
          <cell r="C2541" t="str">
            <v>05266</v>
          </cell>
          <cell r="D2541" t="str">
            <v>Envigado</v>
          </cell>
        </row>
        <row r="2542">
          <cell r="C2542" t="str">
            <v>05266</v>
          </cell>
          <cell r="D2542" t="str">
            <v>Envigado</v>
          </cell>
        </row>
        <row r="2543">
          <cell r="C2543" t="str">
            <v>05266</v>
          </cell>
          <cell r="D2543" t="str">
            <v>Envigado</v>
          </cell>
        </row>
        <row r="2544">
          <cell r="C2544" t="str">
            <v>05266</v>
          </cell>
          <cell r="D2544" t="str">
            <v>Envigado</v>
          </cell>
        </row>
        <row r="2545">
          <cell r="C2545" t="str">
            <v>05266</v>
          </cell>
          <cell r="D2545" t="str">
            <v>Envigado</v>
          </cell>
        </row>
        <row r="2546">
          <cell r="C2546" t="str">
            <v>05266</v>
          </cell>
          <cell r="D2546" t="str">
            <v>Envigado</v>
          </cell>
        </row>
        <row r="2547">
          <cell r="C2547" t="str">
            <v>05266</v>
          </cell>
          <cell r="D2547" t="str">
            <v>Envigado</v>
          </cell>
        </row>
        <row r="2548">
          <cell r="C2548" t="str">
            <v>05266</v>
          </cell>
          <cell r="D2548" t="str">
            <v>Envigado</v>
          </cell>
        </row>
        <row r="2549">
          <cell r="C2549" t="str">
            <v>05266</v>
          </cell>
          <cell r="D2549" t="str">
            <v>Envigado</v>
          </cell>
        </row>
        <row r="2550">
          <cell r="C2550" t="str">
            <v>05266</v>
          </cell>
          <cell r="D2550" t="str">
            <v>Envigado</v>
          </cell>
        </row>
        <row r="2551">
          <cell r="C2551" t="str">
            <v>05282</v>
          </cell>
          <cell r="D2551" t="str">
            <v>Fredonia</v>
          </cell>
        </row>
        <row r="2552">
          <cell r="C2552" t="str">
            <v>05282</v>
          </cell>
          <cell r="D2552" t="str">
            <v>Fredonia</v>
          </cell>
        </row>
        <row r="2553">
          <cell r="C2553" t="str">
            <v>05282</v>
          </cell>
          <cell r="D2553" t="str">
            <v>Fredonia</v>
          </cell>
        </row>
        <row r="2554">
          <cell r="C2554" t="str">
            <v>05282</v>
          </cell>
          <cell r="D2554" t="str">
            <v>Fredonia</v>
          </cell>
        </row>
        <row r="2555">
          <cell r="C2555" t="str">
            <v>05282</v>
          </cell>
          <cell r="D2555" t="str">
            <v>Fredonia</v>
          </cell>
        </row>
        <row r="2556">
          <cell r="C2556" t="str">
            <v>05282</v>
          </cell>
          <cell r="D2556" t="str">
            <v>Fredonia</v>
          </cell>
        </row>
        <row r="2557">
          <cell r="C2557" t="str">
            <v>05282</v>
          </cell>
          <cell r="D2557" t="str">
            <v>Fredonia</v>
          </cell>
        </row>
        <row r="2558">
          <cell r="C2558" t="str">
            <v>05282</v>
          </cell>
          <cell r="D2558" t="str">
            <v>Fredonia</v>
          </cell>
        </row>
        <row r="2559">
          <cell r="C2559" t="str">
            <v>05282</v>
          </cell>
          <cell r="D2559" t="str">
            <v>Fredonia</v>
          </cell>
        </row>
        <row r="2560">
          <cell r="C2560" t="str">
            <v>05282</v>
          </cell>
          <cell r="D2560" t="str">
            <v>Fredonia</v>
          </cell>
        </row>
        <row r="2561">
          <cell r="C2561" t="str">
            <v>05282</v>
          </cell>
          <cell r="D2561" t="str">
            <v>Fredonia</v>
          </cell>
        </row>
        <row r="2562">
          <cell r="C2562" t="str">
            <v>05282</v>
          </cell>
          <cell r="D2562" t="str">
            <v>Fredonia</v>
          </cell>
        </row>
        <row r="2563">
          <cell r="C2563" t="str">
            <v>05282</v>
          </cell>
          <cell r="D2563" t="str">
            <v>Fredonia</v>
          </cell>
        </row>
        <row r="2564">
          <cell r="C2564" t="str">
            <v>05282</v>
          </cell>
          <cell r="D2564" t="str">
            <v>Fredonia</v>
          </cell>
        </row>
        <row r="2565">
          <cell r="C2565" t="str">
            <v>05282</v>
          </cell>
          <cell r="D2565" t="str">
            <v>Fredonia</v>
          </cell>
        </row>
        <row r="2566">
          <cell r="C2566" t="str">
            <v>05282</v>
          </cell>
          <cell r="D2566" t="str">
            <v>Fredonia</v>
          </cell>
        </row>
        <row r="2567">
          <cell r="C2567" t="str">
            <v>05282</v>
          </cell>
          <cell r="D2567" t="str">
            <v>Fredonia</v>
          </cell>
        </row>
        <row r="2568">
          <cell r="C2568" t="str">
            <v>05282</v>
          </cell>
          <cell r="D2568" t="str">
            <v>Fredonia</v>
          </cell>
        </row>
        <row r="2569">
          <cell r="C2569" t="str">
            <v>05282</v>
          </cell>
          <cell r="D2569" t="str">
            <v>Fredonia</v>
          </cell>
        </row>
        <row r="2570">
          <cell r="C2570" t="str">
            <v>05282</v>
          </cell>
          <cell r="D2570" t="str">
            <v>Fredonia</v>
          </cell>
        </row>
        <row r="2571">
          <cell r="C2571" t="str">
            <v>05282</v>
          </cell>
          <cell r="D2571" t="str">
            <v>Fredonia</v>
          </cell>
        </row>
        <row r="2572">
          <cell r="C2572" t="str">
            <v>05282</v>
          </cell>
          <cell r="D2572" t="str">
            <v>Fredonia</v>
          </cell>
        </row>
        <row r="2573">
          <cell r="C2573" t="str">
            <v>05282</v>
          </cell>
          <cell r="D2573" t="str">
            <v>Fredonia</v>
          </cell>
        </row>
        <row r="2574">
          <cell r="C2574" t="str">
            <v>05282</v>
          </cell>
          <cell r="D2574" t="str">
            <v>Fredonia</v>
          </cell>
        </row>
        <row r="2575">
          <cell r="C2575" t="str">
            <v>05282</v>
          </cell>
          <cell r="D2575" t="str">
            <v>Fredonia</v>
          </cell>
        </row>
        <row r="2576">
          <cell r="C2576" t="str">
            <v>05282</v>
          </cell>
          <cell r="D2576" t="str">
            <v>Fredonia</v>
          </cell>
        </row>
        <row r="2577">
          <cell r="C2577" t="str">
            <v>05282</v>
          </cell>
          <cell r="D2577" t="str">
            <v>Fredonia</v>
          </cell>
        </row>
        <row r="2578">
          <cell r="C2578" t="str">
            <v>05282</v>
          </cell>
          <cell r="D2578" t="str">
            <v>Fredonia</v>
          </cell>
        </row>
        <row r="2579">
          <cell r="C2579" t="str">
            <v>05282</v>
          </cell>
          <cell r="D2579" t="str">
            <v>Fredonia</v>
          </cell>
        </row>
        <row r="2580">
          <cell r="C2580" t="str">
            <v>05282</v>
          </cell>
          <cell r="D2580" t="str">
            <v>Fredonia</v>
          </cell>
        </row>
        <row r="2581">
          <cell r="C2581" t="str">
            <v>05282</v>
          </cell>
          <cell r="D2581" t="str">
            <v>Fredonia</v>
          </cell>
        </row>
        <row r="2582">
          <cell r="C2582" t="str">
            <v>05282</v>
          </cell>
          <cell r="D2582" t="str">
            <v>Fredonia</v>
          </cell>
        </row>
        <row r="2583">
          <cell r="C2583" t="str">
            <v>05282</v>
          </cell>
          <cell r="D2583" t="str">
            <v>Fredonia</v>
          </cell>
        </row>
        <row r="2584">
          <cell r="C2584" t="str">
            <v>05282</v>
          </cell>
          <cell r="D2584" t="str">
            <v>Fredonia</v>
          </cell>
        </row>
        <row r="2585">
          <cell r="C2585" t="str">
            <v>05282</v>
          </cell>
          <cell r="D2585" t="str">
            <v>Fredonia</v>
          </cell>
        </row>
        <row r="2586">
          <cell r="C2586" t="str">
            <v>05282</v>
          </cell>
          <cell r="D2586" t="str">
            <v>Fredonia</v>
          </cell>
        </row>
        <row r="2587">
          <cell r="C2587" t="str">
            <v>05282</v>
          </cell>
          <cell r="D2587" t="str">
            <v>Fredonia</v>
          </cell>
        </row>
        <row r="2588">
          <cell r="C2588" t="str">
            <v>05282</v>
          </cell>
          <cell r="D2588" t="str">
            <v>Fredonia</v>
          </cell>
        </row>
        <row r="2589">
          <cell r="C2589" t="str">
            <v>05282</v>
          </cell>
          <cell r="D2589" t="str">
            <v>Fredonia</v>
          </cell>
        </row>
        <row r="2590">
          <cell r="C2590" t="str">
            <v>05282</v>
          </cell>
          <cell r="D2590" t="str">
            <v>Fredonia</v>
          </cell>
        </row>
        <row r="2591">
          <cell r="C2591" t="str">
            <v>05282</v>
          </cell>
          <cell r="D2591" t="str">
            <v>Fredonia</v>
          </cell>
        </row>
        <row r="2592">
          <cell r="C2592" t="str">
            <v>05282</v>
          </cell>
          <cell r="D2592" t="str">
            <v>Fredonia</v>
          </cell>
        </row>
        <row r="2593">
          <cell r="C2593" t="str">
            <v>05282</v>
          </cell>
          <cell r="D2593" t="str">
            <v>Fredonia</v>
          </cell>
        </row>
        <row r="2594">
          <cell r="C2594" t="str">
            <v>05282</v>
          </cell>
          <cell r="D2594" t="str">
            <v>Fredonia</v>
          </cell>
        </row>
        <row r="2595">
          <cell r="C2595" t="str">
            <v>05282</v>
          </cell>
          <cell r="D2595" t="str">
            <v>Fredonia</v>
          </cell>
        </row>
        <row r="2596">
          <cell r="C2596" t="str">
            <v>05282</v>
          </cell>
          <cell r="D2596" t="str">
            <v>Fredonia</v>
          </cell>
        </row>
        <row r="2597">
          <cell r="C2597" t="str">
            <v>05282</v>
          </cell>
          <cell r="D2597" t="str">
            <v>Fredonia</v>
          </cell>
        </row>
        <row r="2598">
          <cell r="C2598" t="str">
            <v>05282</v>
          </cell>
          <cell r="D2598" t="str">
            <v>Fredonia</v>
          </cell>
        </row>
        <row r="2599">
          <cell r="C2599" t="str">
            <v>05282</v>
          </cell>
          <cell r="D2599" t="str">
            <v>Fredonia</v>
          </cell>
        </row>
        <row r="2600">
          <cell r="C2600" t="str">
            <v>05282</v>
          </cell>
          <cell r="D2600" t="str">
            <v>Fredonia</v>
          </cell>
        </row>
        <row r="2601">
          <cell r="C2601" t="str">
            <v>05282</v>
          </cell>
          <cell r="D2601" t="str">
            <v>Fredonia</v>
          </cell>
        </row>
        <row r="2602">
          <cell r="C2602" t="str">
            <v>05282</v>
          </cell>
          <cell r="D2602" t="str">
            <v>Fredonia</v>
          </cell>
        </row>
        <row r="2603">
          <cell r="C2603" t="str">
            <v>05282</v>
          </cell>
          <cell r="D2603" t="str">
            <v>Fredonia</v>
          </cell>
        </row>
        <row r="2604">
          <cell r="C2604" t="str">
            <v>05282</v>
          </cell>
          <cell r="D2604" t="str">
            <v>Fredonia</v>
          </cell>
        </row>
        <row r="2605">
          <cell r="C2605" t="str">
            <v>05284</v>
          </cell>
          <cell r="D2605" t="str">
            <v>Frontino</v>
          </cell>
        </row>
        <row r="2606">
          <cell r="C2606" t="str">
            <v>05284</v>
          </cell>
          <cell r="D2606" t="str">
            <v>Frontino</v>
          </cell>
        </row>
        <row r="2607">
          <cell r="C2607" t="str">
            <v>05284</v>
          </cell>
          <cell r="D2607" t="str">
            <v>Frontino</v>
          </cell>
        </row>
        <row r="2608">
          <cell r="C2608" t="str">
            <v>05284</v>
          </cell>
          <cell r="D2608" t="str">
            <v>Frontino</v>
          </cell>
        </row>
        <row r="2609">
          <cell r="C2609" t="str">
            <v>05284</v>
          </cell>
          <cell r="D2609" t="str">
            <v>Frontino</v>
          </cell>
        </row>
        <row r="2610">
          <cell r="C2610" t="str">
            <v>05284</v>
          </cell>
          <cell r="D2610" t="str">
            <v>Frontino</v>
          </cell>
        </row>
        <row r="2611">
          <cell r="C2611" t="str">
            <v>05284</v>
          </cell>
          <cell r="D2611" t="str">
            <v>Frontino</v>
          </cell>
        </row>
        <row r="2612">
          <cell r="C2612" t="str">
            <v>05284</v>
          </cell>
          <cell r="D2612" t="str">
            <v>Frontino</v>
          </cell>
        </row>
        <row r="2613">
          <cell r="C2613" t="str">
            <v>05284</v>
          </cell>
          <cell r="D2613" t="str">
            <v>Frontino</v>
          </cell>
        </row>
        <row r="2614">
          <cell r="C2614" t="str">
            <v>05284</v>
          </cell>
          <cell r="D2614" t="str">
            <v>Frontino</v>
          </cell>
        </row>
        <row r="2615">
          <cell r="C2615" t="str">
            <v>05284</v>
          </cell>
          <cell r="D2615" t="str">
            <v>Frontino</v>
          </cell>
        </row>
        <row r="2616">
          <cell r="C2616" t="str">
            <v>05284</v>
          </cell>
          <cell r="D2616" t="str">
            <v>Frontino</v>
          </cell>
        </row>
        <row r="2617">
          <cell r="C2617" t="str">
            <v>05284</v>
          </cell>
          <cell r="D2617" t="str">
            <v>Frontino</v>
          </cell>
        </row>
        <row r="2618">
          <cell r="C2618" t="str">
            <v>05284</v>
          </cell>
          <cell r="D2618" t="str">
            <v>Frontino</v>
          </cell>
        </row>
        <row r="2619">
          <cell r="C2619" t="str">
            <v>05284</v>
          </cell>
          <cell r="D2619" t="str">
            <v>Frontino</v>
          </cell>
        </row>
        <row r="2620">
          <cell r="C2620" t="str">
            <v>05284</v>
          </cell>
          <cell r="D2620" t="str">
            <v>Frontino</v>
          </cell>
        </row>
        <row r="2621">
          <cell r="C2621" t="str">
            <v>05284</v>
          </cell>
          <cell r="D2621" t="str">
            <v>Frontino</v>
          </cell>
        </row>
        <row r="2622">
          <cell r="C2622" t="str">
            <v>05284</v>
          </cell>
          <cell r="D2622" t="str">
            <v>Frontino</v>
          </cell>
        </row>
        <row r="2623">
          <cell r="C2623" t="str">
            <v>05284</v>
          </cell>
          <cell r="D2623" t="str">
            <v>Frontino</v>
          </cell>
        </row>
        <row r="2624">
          <cell r="C2624" t="str">
            <v>05284</v>
          </cell>
          <cell r="D2624" t="str">
            <v>Frontino</v>
          </cell>
        </row>
        <row r="2625">
          <cell r="C2625" t="str">
            <v>05284</v>
          </cell>
          <cell r="D2625" t="str">
            <v>Frontino</v>
          </cell>
        </row>
        <row r="2626">
          <cell r="C2626" t="str">
            <v>05284</v>
          </cell>
          <cell r="D2626" t="str">
            <v>Frontino</v>
          </cell>
        </row>
        <row r="2627">
          <cell r="C2627" t="str">
            <v>05284</v>
          </cell>
          <cell r="D2627" t="str">
            <v>Frontino</v>
          </cell>
        </row>
        <row r="2628">
          <cell r="C2628" t="str">
            <v>05284</v>
          </cell>
          <cell r="D2628" t="str">
            <v>Frontino</v>
          </cell>
        </row>
        <row r="2629">
          <cell r="C2629" t="str">
            <v>05284</v>
          </cell>
          <cell r="D2629" t="str">
            <v>Frontino</v>
          </cell>
        </row>
        <row r="2630">
          <cell r="C2630" t="str">
            <v>05284</v>
          </cell>
          <cell r="D2630" t="str">
            <v>Frontino</v>
          </cell>
        </row>
        <row r="2631">
          <cell r="C2631" t="str">
            <v>05284</v>
          </cell>
          <cell r="D2631" t="str">
            <v>Frontino</v>
          </cell>
        </row>
        <row r="2632">
          <cell r="C2632" t="str">
            <v>05284</v>
          </cell>
          <cell r="D2632" t="str">
            <v>Frontino</v>
          </cell>
        </row>
        <row r="2633">
          <cell r="C2633" t="str">
            <v>05284</v>
          </cell>
          <cell r="D2633" t="str">
            <v>Frontino</v>
          </cell>
        </row>
        <row r="2634">
          <cell r="C2634" t="str">
            <v>05284</v>
          </cell>
          <cell r="D2634" t="str">
            <v>Frontino</v>
          </cell>
        </row>
        <row r="2635">
          <cell r="C2635" t="str">
            <v>05284</v>
          </cell>
          <cell r="D2635" t="str">
            <v>Frontino</v>
          </cell>
        </row>
        <row r="2636">
          <cell r="C2636" t="str">
            <v>05284</v>
          </cell>
          <cell r="D2636" t="str">
            <v>Frontino</v>
          </cell>
        </row>
        <row r="2637">
          <cell r="C2637" t="str">
            <v>05284</v>
          </cell>
          <cell r="D2637" t="str">
            <v>Frontino</v>
          </cell>
        </row>
        <row r="2638">
          <cell r="C2638" t="str">
            <v>05284</v>
          </cell>
          <cell r="D2638" t="str">
            <v>Frontino</v>
          </cell>
        </row>
        <row r="2639">
          <cell r="C2639" t="str">
            <v>05284</v>
          </cell>
          <cell r="D2639" t="str">
            <v>Frontino</v>
          </cell>
        </row>
        <row r="2640">
          <cell r="C2640" t="str">
            <v>05284</v>
          </cell>
          <cell r="D2640" t="str">
            <v>Frontino</v>
          </cell>
        </row>
        <row r="2641">
          <cell r="C2641" t="str">
            <v>05284</v>
          </cell>
          <cell r="D2641" t="str">
            <v>Frontino</v>
          </cell>
        </row>
        <row r="2642">
          <cell r="C2642" t="str">
            <v>05284</v>
          </cell>
          <cell r="D2642" t="str">
            <v>Frontino</v>
          </cell>
        </row>
        <row r="2643">
          <cell r="C2643" t="str">
            <v>05284</v>
          </cell>
          <cell r="D2643" t="str">
            <v>Frontino</v>
          </cell>
        </row>
        <row r="2644">
          <cell r="C2644" t="str">
            <v>05284</v>
          </cell>
          <cell r="D2644" t="str">
            <v>Frontino</v>
          </cell>
        </row>
        <row r="2645">
          <cell r="C2645" t="str">
            <v>05284</v>
          </cell>
          <cell r="D2645" t="str">
            <v>Frontino</v>
          </cell>
        </row>
        <row r="2646">
          <cell r="C2646" t="str">
            <v>05284</v>
          </cell>
          <cell r="D2646" t="str">
            <v>Frontino</v>
          </cell>
        </row>
        <row r="2647">
          <cell r="C2647" t="str">
            <v>05284</v>
          </cell>
          <cell r="D2647" t="str">
            <v>Frontino</v>
          </cell>
        </row>
        <row r="2648">
          <cell r="C2648" t="str">
            <v>05284</v>
          </cell>
          <cell r="D2648" t="str">
            <v>Frontino</v>
          </cell>
        </row>
        <row r="2649">
          <cell r="C2649" t="str">
            <v>05284</v>
          </cell>
          <cell r="D2649" t="str">
            <v>Frontino</v>
          </cell>
        </row>
        <row r="2650">
          <cell r="C2650" t="str">
            <v>05284</v>
          </cell>
          <cell r="D2650" t="str">
            <v>Frontino</v>
          </cell>
        </row>
        <row r="2651">
          <cell r="C2651" t="str">
            <v>05284</v>
          </cell>
          <cell r="D2651" t="str">
            <v>Frontino</v>
          </cell>
        </row>
        <row r="2652">
          <cell r="C2652" t="str">
            <v>05284</v>
          </cell>
          <cell r="D2652" t="str">
            <v>Frontino</v>
          </cell>
        </row>
        <row r="2653">
          <cell r="C2653" t="str">
            <v>05284</v>
          </cell>
          <cell r="D2653" t="str">
            <v>Frontino</v>
          </cell>
        </row>
        <row r="2654">
          <cell r="C2654" t="str">
            <v>05284</v>
          </cell>
          <cell r="D2654" t="str">
            <v>Frontino</v>
          </cell>
        </row>
        <row r="2655">
          <cell r="C2655" t="str">
            <v>05284</v>
          </cell>
          <cell r="D2655" t="str">
            <v>Frontino</v>
          </cell>
        </row>
        <row r="2656">
          <cell r="C2656" t="str">
            <v>05284</v>
          </cell>
          <cell r="D2656" t="str">
            <v>Frontino</v>
          </cell>
        </row>
        <row r="2657">
          <cell r="C2657" t="str">
            <v>05284</v>
          </cell>
          <cell r="D2657" t="str">
            <v>Frontino</v>
          </cell>
        </row>
        <row r="2658">
          <cell r="C2658" t="str">
            <v>05284</v>
          </cell>
          <cell r="D2658" t="str">
            <v>Frontino</v>
          </cell>
        </row>
        <row r="2659">
          <cell r="C2659" t="str">
            <v>05306</v>
          </cell>
          <cell r="D2659" t="str">
            <v>Giraldo</v>
          </cell>
        </row>
        <row r="2660">
          <cell r="C2660" t="str">
            <v>05306</v>
          </cell>
          <cell r="D2660" t="str">
            <v>Giraldo</v>
          </cell>
        </row>
        <row r="2661">
          <cell r="C2661" t="str">
            <v>05306</v>
          </cell>
          <cell r="D2661" t="str">
            <v>Giraldo</v>
          </cell>
        </row>
        <row r="2662">
          <cell r="C2662" t="str">
            <v>05306</v>
          </cell>
          <cell r="D2662" t="str">
            <v>Giraldo</v>
          </cell>
        </row>
        <row r="2663">
          <cell r="C2663" t="str">
            <v>05306</v>
          </cell>
          <cell r="D2663" t="str">
            <v>Giraldo</v>
          </cell>
        </row>
        <row r="2664">
          <cell r="C2664" t="str">
            <v>05306</v>
          </cell>
          <cell r="D2664" t="str">
            <v>Giraldo</v>
          </cell>
        </row>
        <row r="2665">
          <cell r="C2665" t="str">
            <v>05306</v>
          </cell>
          <cell r="D2665" t="str">
            <v>Giraldo</v>
          </cell>
        </row>
        <row r="2666">
          <cell r="C2666" t="str">
            <v>05306</v>
          </cell>
          <cell r="D2666" t="str">
            <v>Giraldo</v>
          </cell>
        </row>
        <row r="2667">
          <cell r="C2667" t="str">
            <v>05306</v>
          </cell>
          <cell r="D2667" t="str">
            <v>Giraldo</v>
          </cell>
        </row>
        <row r="2668">
          <cell r="C2668" t="str">
            <v>05306</v>
          </cell>
          <cell r="D2668" t="str">
            <v>Giraldo</v>
          </cell>
        </row>
        <row r="2669">
          <cell r="C2669" t="str">
            <v>05306</v>
          </cell>
          <cell r="D2669" t="str">
            <v>Giraldo</v>
          </cell>
        </row>
        <row r="2670">
          <cell r="C2670" t="str">
            <v>05306</v>
          </cell>
          <cell r="D2670" t="str">
            <v>Giraldo</v>
          </cell>
        </row>
        <row r="2671">
          <cell r="C2671" t="str">
            <v>05306</v>
          </cell>
          <cell r="D2671" t="str">
            <v>Giraldo</v>
          </cell>
        </row>
        <row r="2672">
          <cell r="C2672" t="str">
            <v>05306</v>
          </cell>
          <cell r="D2672" t="str">
            <v>Giraldo</v>
          </cell>
        </row>
        <row r="2673">
          <cell r="C2673" t="str">
            <v>05306</v>
          </cell>
          <cell r="D2673" t="str">
            <v>Giraldo</v>
          </cell>
        </row>
        <row r="2674">
          <cell r="C2674" t="str">
            <v>05306</v>
          </cell>
          <cell r="D2674" t="str">
            <v>Giraldo</v>
          </cell>
        </row>
        <row r="2675">
          <cell r="C2675" t="str">
            <v>05306</v>
          </cell>
          <cell r="D2675" t="str">
            <v>Giraldo</v>
          </cell>
        </row>
        <row r="2676">
          <cell r="C2676" t="str">
            <v>05306</v>
          </cell>
          <cell r="D2676" t="str">
            <v>Giraldo</v>
          </cell>
        </row>
        <row r="2677">
          <cell r="C2677" t="str">
            <v>05306</v>
          </cell>
          <cell r="D2677" t="str">
            <v>Giraldo</v>
          </cell>
        </row>
        <row r="2678">
          <cell r="C2678" t="str">
            <v>05306</v>
          </cell>
          <cell r="D2678" t="str">
            <v>Giraldo</v>
          </cell>
        </row>
        <row r="2679">
          <cell r="C2679" t="str">
            <v>05306</v>
          </cell>
          <cell r="D2679" t="str">
            <v>Giraldo</v>
          </cell>
        </row>
        <row r="2680">
          <cell r="C2680" t="str">
            <v>05306</v>
          </cell>
          <cell r="D2680" t="str">
            <v>Giraldo</v>
          </cell>
        </row>
        <row r="2681">
          <cell r="C2681" t="str">
            <v>05306</v>
          </cell>
          <cell r="D2681" t="str">
            <v>Giraldo</v>
          </cell>
        </row>
        <row r="2682">
          <cell r="C2682" t="str">
            <v>05306</v>
          </cell>
          <cell r="D2682" t="str">
            <v>Giraldo</v>
          </cell>
        </row>
        <row r="2683">
          <cell r="C2683" t="str">
            <v>05306</v>
          </cell>
          <cell r="D2683" t="str">
            <v>Giraldo</v>
          </cell>
        </row>
        <row r="2684">
          <cell r="C2684" t="str">
            <v>05306</v>
          </cell>
          <cell r="D2684" t="str">
            <v>Giraldo</v>
          </cell>
        </row>
        <row r="2685">
          <cell r="C2685" t="str">
            <v>05306</v>
          </cell>
          <cell r="D2685" t="str">
            <v>Giraldo</v>
          </cell>
        </row>
        <row r="2686">
          <cell r="C2686" t="str">
            <v>05306</v>
          </cell>
          <cell r="D2686" t="str">
            <v>Giraldo</v>
          </cell>
        </row>
        <row r="2687">
          <cell r="C2687" t="str">
            <v>05306</v>
          </cell>
          <cell r="D2687" t="str">
            <v>Giraldo</v>
          </cell>
        </row>
        <row r="2688">
          <cell r="C2688" t="str">
            <v>05306</v>
          </cell>
          <cell r="D2688" t="str">
            <v>Giraldo</v>
          </cell>
        </row>
        <row r="2689">
          <cell r="C2689" t="str">
            <v>05306</v>
          </cell>
          <cell r="D2689" t="str">
            <v>Giraldo</v>
          </cell>
        </row>
        <row r="2690">
          <cell r="C2690" t="str">
            <v>05306</v>
          </cell>
          <cell r="D2690" t="str">
            <v>Giraldo</v>
          </cell>
        </row>
        <row r="2691">
          <cell r="C2691" t="str">
            <v>05306</v>
          </cell>
          <cell r="D2691" t="str">
            <v>Giraldo</v>
          </cell>
        </row>
        <row r="2692">
          <cell r="C2692" t="str">
            <v>05306</v>
          </cell>
          <cell r="D2692" t="str">
            <v>Giraldo</v>
          </cell>
        </row>
        <row r="2693">
          <cell r="C2693" t="str">
            <v>05306</v>
          </cell>
          <cell r="D2693" t="str">
            <v>Giraldo</v>
          </cell>
        </row>
        <row r="2694">
          <cell r="C2694" t="str">
            <v>05306</v>
          </cell>
          <cell r="D2694" t="str">
            <v>Giraldo</v>
          </cell>
        </row>
        <row r="2695">
          <cell r="C2695" t="str">
            <v>05306</v>
          </cell>
          <cell r="D2695" t="str">
            <v>Giraldo</v>
          </cell>
        </row>
        <row r="2696">
          <cell r="C2696" t="str">
            <v>05306</v>
          </cell>
          <cell r="D2696" t="str">
            <v>Giraldo</v>
          </cell>
        </row>
        <row r="2697">
          <cell r="C2697" t="str">
            <v>05306</v>
          </cell>
          <cell r="D2697" t="str">
            <v>Giraldo</v>
          </cell>
        </row>
        <row r="2698">
          <cell r="C2698" t="str">
            <v>05306</v>
          </cell>
          <cell r="D2698" t="str">
            <v>Giraldo</v>
          </cell>
        </row>
        <row r="2699">
          <cell r="C2699" t="str">
            <v>05306</v>
          </cell>
          <cell r="D2699" t="str">
            <v>Giraldo</v>
          </cell>
        </row>
        <row r="2700">
          <cell r="C2700" t="str">
            <v>05306</v>
          </cell>
          <cell r="D2700" t="str">
            <v>Giraldo</v>
          </cell>
        </row>
        <row r="2701">
          <cell r="C2701" t="str">
            <v>05306</v>
          </cell>
          <cell r="D2701" t="str">
            <v>Giraldo</v>
          </cell>
        </row>
        <row r="2702">
          <cell r="C2702" t="str">
            <v>05306</v>
          </cell>
          <cell r="D2702" t="str">
            <v>Giraldo</v>
          </cell>
        </row>
        <row r="2703">
          <cell r="C2703" t="str">
            <v>05306</v>
          </cell>
          <cell r="D2703" t="str">
            <v>Giraldo</v>
          </cell>
        </row>
        <row r="2704">
          <cell r="C2704" t="str">
            <v>05306</v>
          </cell>
          <cell r="D2704" t="str">
            <v>Giraldo</v>
          </cell>
        </row>
        <row r="2705">
          <cell r="C2705" t="str">
            <v>05306</v>
          </cell>
          <cell r="D2705" t="str">
            <v>Giraldo</v>
          </cell>
        </row>
        <row r="2706">
          <cell r="C2706" t="str">
            <v>05306</v>
          </cell>
          <cell r="D2706" t="str">
            <v>Giraldo</v>
          </cell>
        </row>
        <row r="2707">
          <cell r="C2707" t="str">
            <v>05306</v>
          </cell>
          <cell r="D2707" t="str">
            <v>Giraldo</v>
          </cell>
        </row>
        <row r="2708">
          <cell r="C2708" t="str">
            <v>05306</v>
          </cell>
          <cell r="D2708" t="str">
            <v>Giraldo</v>
          </cell>
        </row>
        <row r="2709">
          <cell r="C2709" t="str">
            <v>05306</v>
          </cell>
          <cell r="D2709" t="str">
            <v>Giraldo</v>
          </cell>
        </row>
        <row r="2710">
          <cell r="C2710" t="str">
            <v>05306</v>
          </cell>
          <cell r="D2710" t="str">
            <v>Giraldo</v>
          </cell>
        </row>
        <row r="2711">
          <cell r="C2711" t="str">
            <v>05306</v>
          </cell>
          <cell r="D2711" t="str">
            <v>Giraldo</v>
          </cell>
        </row>
        <row r="2712">
          <cell r="C2712" t="str">
            <v>05306</v>
          </cell>
          <cell r="D2712" t="str">
            <v>Giraldo</v>
          </cell>
        </row>
        <row r="2713">
          <cell r="C2713" t="str">
            <v>05308</v>
          </cell>
          <cell r="D2713" t="str">
            <v>Girardota</v>
          </cell>
        </row>
        <row r="2714">
          <cell r="C2714" t="str">
            <v>05308</v>
          </cell>
          <cell r="D2714" t="str">
            <v>Girardota</v>
          </cell>
        </row>
        <row r="2715">
          <cell r="C2715" t="str">
            <v>05308</v>
          </cell>
          <cell r="D2715" t="str">
            <v>Girardota</v>
          </cell>
        </row>
        <row r="2716">
          <cell r="C2716" t="str">
            <v>05308</v>
          </cell>
          <cell r="D2716" t="str">
            <v>Girardota</v>
          </cell>
        </row>
        <row r="2717">
          <cell r="C2717" t="str">
            <v>05308</v>
          </cell>
          <cell r="D2717" t="str">
            <v>Girardota</v>
          </cell>
        </row>
        <row r="2718">
          <cell r="C2718" t="str">
            <v>05308</v>
          </cell>
          <cell r="D2718" t="str">
            <v>Girardota</v>
          </cell>
        </row>
        <row r="2719">
          <cell r="C2719" t="str">
            <v>05308</v>
          </cell>
          <cell r="D2719" t="str">
            <v>Girardota</v>
          </cell>
        </row>
        <row r="2720">
          <cell r="C2720" t="str">
            <v>05308</v>
          </cell>
          <cell r="D2720" t="str">
            <v>Girardota</v>
          </cell>
        </row>
        <row r="2721">
          <cell r="C2721" t="str">
            <v>05308</v>
          </cell>
          <cell r="D2721" t="str">
            <v>Girardota</v>
          </cell>
        </row>
        <row r="2722">
          <cell r="C2722" t="str">
            <v>05308</v>
          </cell>
          <cell r="D2722" t="str">
            <v>Girardota</v>
          </cell>
        </row>
        <row r="2723">
          <cell r="C2723" t="str">
            <v>05308</v>
          </cell>
          <cell r="D2723" t="str">
            <v>Girardota</v>
          </cell>
        </row>
        <row r="2724">
          <cell r="C2724" t="str">
            <v>05308</v>
          </cell>
          <cell r="D2724" t="str">
            <v>Girardota</v>
          </cell>
        </row>
        <row r="2725">
          <cell r="C2725" t="str">
            <v>05308</v>
          </cell>
          <cell r="D2725" t="str">
            <v>Girardota</v>
          </cell>
        </row>
        <row r="2726">
          <cell r="C2726" t="str">
            <v>05308</v>
          </cell>
          <cell r="D2726" t="str">
            <v>Girardota</v>
          </cell>
        </row>
        <row r="2727">
          <cell r="C2727" t="str">
            <v>05308</v>
          </cell>
          <cell r="D2727" t="str">
            <v>Girardota</v>
          </cell>
        </row>
        <row r="2728">
          <cell r="C2728" t="str">
            <v>05308</v>
          </cell>
          <cell r="D2728" t="str">
            <v>Girardota</v>
          </cell>
        </row>
        <row r="2729">
          <cell r="C2729" t="str">
            <v>05308</v>
          </cell>
          <cell r="D2729" t="str">
            <v>Girardota</v>
          </cell>
        </row>
        <row r="2730">
          <cell r="C2730" t="str">
            <v>05308</v>
          </cell>
          <cell r="D2730" t="str">
            <v>Girardota</v>
          </cell>
        </row>
        <row r="2731">
          <cell r="C2731" t="str">
            <v>05308</v>
          </cell>
          <cell r="D2731" t="str">
            <v>Girardota</v>
          </cell>
        </row>
        <row r="2732">
          <cell r="C2732" t="str">
            <v>05308</v>
          </cell>
          <cell r="D2732" t="str">
            <v>Girardota</v>
          </cell>
        </row>
        <row r="2733">
          <cell r="C2733" t="str">
            <v>05308</v>
          </cell>
          <cell r="D2733" t="str">
            <v>Girardota</v>
          </cell>
        </row>
        <row r="2734">
          <cell r="C2734" t="str">
            <v>05308</v>
          </cell>
          <cell r="D2734" t="str">
            <v>Girardota</v>
          </cell>
        </row>
        <row r="2735">
          <cell r="C2735" t="str">
            <v>05308</v>
          </cell>
          <cell r="D2735" t="str">
            <v>Girardota</v>
          </cell>
        </row>
        <row r="2736">
          <cell r="C2736" t="str">
            <v>05308</v>
          </cell>
          <cell r="D2736" t="str">
            <v>Girardota</v>
          </cell>
        </row>
        <row r="2737">
          <cell r="C2737" t="str">
            <v>05308</v>
          </cell>
          <cell r="D2737" t="str">
            <v>Girardota</v>
          </cell>
        </row>
        <row r="2738">
          <cell r="C2738" t="str">
            <v>05308</v>
          </cell>
          <cell r="D2738" t="str">
            <v>Girardota</v>
          </cell>
        </row>
        <row r="2739">
          <cell r="C2739" t="str">
            <v>05308</v>
          </cell>
          <cell r="D2739" t="str">
            <v>Girardota</v>
          </cell>
        </row>
        <row r="2740">
          <cell r="C2740" t="str">
            <v>05308</v>
          </cell>
          <cell r="D2740" t="str">
            <v>Girardota</v>
          </cell>
        </row>
        <row r="2741">
          <cell r="C2741" t="str">
            <v>05308</v>
          </cell>
          <cell r="D2741" t="str">
            <v>Girardota</v>
          </cell>
        </row>
        <row r="2742">
          <cell r="C2742" t="str">
            <v>05308</v>
          </cell>
          <cell r="D2742" t="str">
            <v>Girardota</v>
          </cell>
        </row>
        <row r="2743">
          <cell r="C2743" t="str">
            <v>05308</v>
          </cell>
          <cell r="D2743" t="str">
            <v>Girardota</v>
          </cell>
        </row>
        <row r="2744">
          <cell r="C2744" t="str">
            <v>05308</v>
          </cell>
          <cell r="D2744" t="str">
            <v>Girardota</v>
          </cell>
        </row>
        <row r="2745">
          <cell r="C2745" t="str">
            <v>05308</v>
          </cell>
          <cell r="D2745" t="str">
            <v>Girardota</v>
          </cell>
        </row>
        <row r="2746">
          <cell r="C2746" t="str">
            <v>05308</v>
          </cell>
          <cell r="D2746" t="str">
            <v>Girardota</v>
          </cell>
        </row>
        <row r="2747">
          <cell r="C2747" t="str">
            <v>05308</v>
          </cell>
          <cell r="D2747" t="str">
            <v>Girardota</v>
          </cell>
        </row>
        <row r="2748">
          <cell r="C2748" t="str">
            <v>05308</v>
          </cell>
          <cell r="D2748" t="str">
            <v>Girardota</v>
          </cell>
        </row>
        <row r="2749">
          <cell r="C2749" t="str">
            <v>05308</v>
          </cell>
          <cell r="D2749" t="str">
            <v>Girardota</v>
          </cell>
        </row>
        <row r="2750">
          <cell r="C2750" t="str">
            <v>05308</v>
          </cell>
          <cell r="D2750" t="str">
            <v>Girardota</v>
          </cell>
        </row>
        <row r="2751">
          <cell r="C2751" t="str">
            <v>05308</v>
          </cell>
          <cell r="D2751" t="str">
            <v>Girardota</v>
          </cell>
        </row>
        <row r="2752">
          <cell r="C2752" t="str">
            <v>05308</v>
          </cell>
          <cell r="D2752" t="str">
            <v>Girardota</v>
          </cell>
        </row>
        <row r="2753">
          <cell r="C2753" t="str">
            <v>05308</v>
          </cell>
          <cell r="D2753" t="str">
            <v>Girardota</v>
          </cell>
        </row>
        <row r="2754">
          <cell r="C2754" t="str">
            <v>05308</v>
          </cell>
          <cell r="D2754" t="str">
            <v>Girardota</v>
          </cell>
        </row>
        <row r="2755">
          <cell r="C2755" t="str">
            <v>05308</v>
          </cell>
          <cell r="D2755" t="str">
            <v>Girardota</v>
          </cell>
        </row>
        <row r="2756">
          <cell r="C2756" t="str">
            <v>05308</v>
          </cell>
          <cell r="D2756" t="str">
            <v>Girardota</v>
          </cell>
        </row>
        <row r="2757">
          <cell r="C2757" t="str">
            <v>05308</v>
          </cell>
          <cell r="D2757" t="str">
            <v>Girardota</v>
          </cell>
        </row>
        <row r="2758">
          <cell r="C2758" t="str">
            <v>05308</v>
          </cell>
          <cell r="D2758" t="str">
            <v>Girardota</v>
          </cell>
        </row>
        <row r="2759">
          <cell r="C2759" t="str">
            <v>05308</v>
          </cell>
          <cell r="D2759" t="str">
            <v>Girardota</v>
          </cell>
        </row>
        <row r="2760">
          <cell r="C2760" t="str">
            <v>05308</v>
          </cell>
          <cell r="D2760" t="str">
            <v>Girardota</v>
          </cell>
        </row>
        <row r="2761">
          <cell r="C2761" t="str">
            <v>05308</v>
          </cell>
          <cell r="D2761" t="str">
            <v>Girardota</v>
          </cell>
        </row>
        <row r="2762">
          <cell r="C2762" t="str">
            <v>05308</v>
          </cell>
          <cell r="D2762" t="str">
            <v>Girardota</v>
          </cell>
        </row>
        <row r="2763">
          <cell r="C2763" t="str">
            <v>05308</v>
          </cell>
          <cell r="D2763" t="str">
            <v>Girardota</v>
          </cell>
        </row>
        <row r="2764">
          <cell r="C2764" t="str">
            <v>05308</v>
          </cell>
          <cell r="D2764" t="str">
            <v>Girardota</v>
          </cell>
        </row>
        <row r="2765">
          <cell r="C2765" t="str">
            <v>05308</v>
          </cell>
          <cell r="D2765" t="str">
            <v>Girardota</v>
          </cell>
        </row>
        <row r="2766">
          <cell r="C2766" t="str">
            <v>05308</v>
          </cell>
          <cell r="D2766" t="str">
            <v>Girardota</v>
          </cell>
        </row>
        <row r="2767">
          <cell r="C2767" t="str">
            <v>05310</v>
          </cell>
          <cell r="D2767" t="str">
            <v>Gómez Plata</v>
          </cell>
        </row>
        <row r="2768">
          <cell r="C2768" t="str">
            <v>05310</v>
          </cell>
          <cell r="D2768" t="str">
            <v>Gómez Plata</v>
          </cell>
        </row>
        <row r="2769">
          <cell r="C2769" t="str">
            <v>05310</v>
          </cell>
          <cell r="D2769" t="str">
            <v>Gómez Plata</v>
          </cell>
        </row>
        <row r="2770">
          <cell r="C2770" t="str">
            <v>05310</v>
          </cell>
          <cell r="D2770" t="str">
            <v>Gómez Plata</v>
          </cell>
        </row>
        <row r="2771">
          <cell r="C2771" t="str">
            <v>05310</v>
          </cell>
          <cell r="D2771" t="str">
            <v>Gómez Plata</v>
          </cell>
        </row>
        <row r="2772">
          <cell r="C2772" t="str">
            <v>05310</v>
          </cell>
          <cell r="D2772" t="str">
            <v>Gómez Plata</v>
          </cell>
        </row>
        <row r="2773">
          <cell r="C2773" t="str">
            <v>05310</v>
          </cell>
          <cell r="D2773" t="str">
            <v>Gómez Plata</v>
          </cell>
        </row>
        <row r="2774">
          <cell r="C2774" t="str">
            <v>05310</v>
          </cell>
          <cell r="D2774" t="str">
            <v>Gómez Plata</v>
          </cell>
        </row>
        <row r="2775">
          <cell r="C2775" t="str">
            <v>05310</v>
          </cell>
          <cell r="D2775" t="str">
            <v>Gómez Plata</v>
          </cell>
        </row>
        <row r="2776">
          <cell r="C2776" t="str">
            <v>05310</v>
          </cell>
          <cell r="D2776" t="str">
            <v>Gómez Plata</v>
          </cell>
        </row>
        <row r="2777">
          <cell r="C2777" t="str">
            <v>05310</v>
          </cell>
          <cell r="D2777" t="str">
            <v>Gómez Plata</v>
          </cell>
        </row>
        <row r="2778">
          <cell r="C2778" t="str">
            <v>05310</v>
          </cell>
          <cell r="D2778" t="str">
            <v>Gómez Plata</v>
          </cell>
        </row>
        <row r="2779">
          <cell r="C2779" t="str">
            <v>05310</v>
          </cell>
          <cell r="D2779" t="str">
            <v>Gómez Plata</v>
          </cell>
        </row>
        <row r="2780">
          <cell r="C2780" t="str">
            <v>05310</v>
          </cell>
          <cell r="D2780" t="str">
            <v>Gómez Plata</v>
          </cell>
        </row>
        <row r="2781">
          <cell r="C2781" t="str">
            <v>05310</v>
          </cell>
          <cell r="D2781" t="str">
            <v>Gómez Plata</v>
          </cell>
        </row>
        <row r="2782">
          <cell r="C2782" t="str">
            <v>05310</v>
          </cell>
          <cell r="D2782" t="str">
            <v>Gómez Plata</v>
          </cell>
        </row>
        <row r="2783">
          <cell r="C2783" t="str">
            <v>05310</v>
          </cell>
          <cell r="D2783" t="str">
            <v>Gómez Plata</v>
          </cell>
        </row>
        <row r="2784">
          <cell r="C2784" t="str">
            <v>05310</v>
          </cell>
          <cell r="D2784" t="str">
            <v>Gómez Plata</v>
          </cell>
        </row>
        <row r="2785">
          <cell r="C2785" t="str">
            <v>05310</v>
          </cell>
          <cell r="D2785" t="str">
            <v>Gómez Plata</v>
          </cell>
        </row>
        <row r="2786">
          <cell r="C2786" t="str">
            <v>05310</v>
          </cell>
          <cell r="D2786" t="str">
            <v>Gómez Plata</v>
          </cell>
        </row>
        <row r="2787">
          <cell r="C2787" t="str">
            <v>05310</v>
          </cell>
          <cell r="D2787" t="str">
            <v>Gómez Plata</v>
          </cell>
        </row>
        <row r="2788">
          <cell r="C2788" t="str">
            <v>05310</v>
          </cell>
          <cell r="D2788" t="str">
            <v>Gómez Plata</v>
          </cell>
        </row>
        <row r="2789">
          <cell r="C2789" t="str">
            <v>05310</v>
          </cell>
          <cell r="D2789" t="str">
            <v>Gómez Plata</v>
          </cell>
        </row>
        <row r="2790">
          <cell r="C2790" t="str">
            <v>05310</v>
          </cell>
          <cell r="D2790" t="str">
            <v>Gómez Plata</v>
          </cell>
        </row>
        <row r="2791">
          <cell r="C2791" t="str">
            <v>05310</v>
          </cell>
          <cell r="D2791" t="str">
            <v>Gómez Plata</v>
          </cell>
        </row>
        <row r="2792">
          <cell r="C2792" t="str">
            <v>05310</v>
          </cell>
          <cell r="D2792" t="str">
            <v>Gómez Plata</v>
          </cell>
        </row>
        <row r="2793">
          <cell r="C2793" t="str">
            <v>05310</v>
          </cell>
          <cell r="D2793" t="str">
            <v>Gómez Plata</v>
          </cell>
        </row>
        <row r="2794">
          <cell r="C2794" t="str">
            <v>05310</v>
          </cell>
          <cell r="D2794" t="str">
            <v>Gómez Plata</v>
          </cell>
        </row>
        <row r="2795">
          <cell r="C2795" t="str">
            <v>05310</v>
          </cell>
          <cell r="D2795" t="str">
            <v>Gómez Plata</v>
          </cell>
        </row>
        <row r="2796">
          <cell r="C2796" t="str">
            <v>05310</v>
          </cell>
          <cell r="D2796" t="str">
            <v>Gómez Plata</v>
          </cell>
        </row>
        <row r="2797">
          <cell r="C2797" t="str">
            <v>05310</v>
          </cell>
          <cell r="D2797" t="str">
            <v>Gómez Plata</v>
          </cell>
        </row>
        <row r="2798">
          <cell r="C2798" t="str">
            <v>05310</v>
          </cell>
          <cell r="D2798" t="str">
            <v>Gómez Plata</v>
          </cell>
        </row>
        <row r="2799">
          <cell r="C2799" t="str">
            <v>05310</v>
          </cell>
          <cell r="D2799" t="str">
            <v>Gómez Plata</v>
          </cell>
        </row>
        <row r="2800">
          <cell r="C2800" t="str">
            <v>05310</v>
          </cell>
          <cell r="D2800" t="str">
            <v>Gómez Plata</v>
          </cell>
        </row>
        <row r="2801">
          <cell r="C2801" t="str">
            <v>05310</v>
          </cell>
          <cell r="D2801" t="str">
            <v>Gómez Plata</v>
          </cell>
        </row>
        <row r="2802">
          <cell r="C2802" t="str">
            <v>05310</v>
          </cell>
          <cell r="D2802" t="str">
            <v>Gómez Plata</v>
          </cell>
        </row>
        <row r="2803">
          <cell r="C2803" t="str">
            <v>05310</v>
          </cell>
          <cell r="D2803" t="str">
            <v>Gómez Plata</v>
          </cell>
        </row>
        <row r="2804">
          <cell r="C2804" t="str">
            <v>05310</v>
          </cell>
          <cell r="D2804" t="str">
            <v>Gómez Plata</v>
          </cell>
        </row>
        <row r="2805">
          <cell r="C2805" t="str">
            <v>05310</v>
          </cell>
          <cell r="D2805" t="str">
            <v>Gómez Plata</v>
          </cell>
        </row>
        <row r="2806">
          <cell r="C2806" t="str">
            <v>05310</v>
          </cell>
          <cell r="D2806" t="str">
            <v>Gómez Plata</v>
          </cell>
        </row>
        <row r="2807">
          <cell r="C2807" t="str">
            <v>05310</v>
          </cell>
          <cell r="D2807" t="str">
            <v>Gómez Plata</v>
          </cell>
        </row>
        <row r="2808">
          <cell r="C2808" t="str">
            <v>05310</v>
          </cell>
          <cell r="D2808" t="str">
            <v>Gómez Plata</v>
          </cell>
        </row>
        <row r="2809">
          <cell r="C2809" t="str">
            <v>05310</v>
          </cell>
          <cell r="D2809" t="str">
            <v>Gómez Plata</v>
          </cell>
        </row>
        <row r="2810">
          <cell r="C2810" t="str">
            <v>05310</v>
          </cell>
          <cell r="D2810" t="str">
            <v>Gómez Plata</v>
          </cell>
        </row>
        <row r="2811">
          <cell r="C2811" t="str">
            <v>05310</v>
          </cell>
          <cell r="D2811" t="str">
            <v>Gómez Plata</v>
          </cell>
        </row>
        <row r="2812">
          <cell r="C2812" t="str">
            <v>05310</v>
          </cell>
          <cell r="D2812" t="str">
            <v>Gómez Plata</v>
          </cell>
        </row>
        <row r="2813">
          <cell r="C2813" t="str">
            <v>05310</v>
          </cell>
          <cell r="D2813" t="str">
            <v>Gómez Plata</v>
          </cell>
        </row>
        <row r="2814">
          <cell r="C2814" t="str">
            <v>05310</v>
          </cell>
          <cell r="D2814" t="str">
            <v>Gómez Plata</v>
          </cell>
        </row>
        <row r="2815">
          <cell r="C2815" t="str">
            <v>05310</v>
          </cell>
          <cell r="D2815" t="str">
            <v>Gómez Plata</v>
          </cell>
        </row>
        <row r="2816">
          <cell r="C2816" t="str">
            <v>05310</v>
          </cell>
          <cell r="D2816" t="str">
            <v>Gómez Plata</v>
          </cell>
        </row>
        <row r="2817">
          <cell r="C2817" t="str">
            <v>05310</v>
          </cell>
          <cell r="D2817" t="str">
            <v>Gómez Plata</v>
          </cell>
        </row>
        <row r="2818">
          <cell r="C2818" t="str">
            <v>05310</v>
          </cell>
          <cell r="D2818" t="str">
            <v>Gómez Plata</v>
          </cell>
        </row>
        <row r="2819">
          <cell r="C2819" t="str">
            <v>05310</v>
          </cell>
          <cell r="D2819" t="str">
            <v>Gómez Plata</v>
          </cell>
        </row>
        <row r="2820">
          <cell r="C2820" t="str">
            <v>05310</v>
          </cell>
          <cell r="D2820" t="str">
            <v>Gómez Plata</v>
          </cell>
        </row>
        <row r="2821">
          <cell r="C2821" t="str">
            <v>05313</v>
          </cell>
          <cell r="D2821" t="str">
            <v>Granada</v>
          </cell>
        </row>
        <row r="2822">
          <cell r="C2822" t="str">
            <v>05313</v>
          </cell>
          <cell r="D2822" t="str">
            <v>Granada</v>
          </cell>
        </row>
        <row r="2823">
          <cell r="C2823" t="str">
            <v>05313</v>
          </cell>
          <cell r="D2823" t="str">
            <v>Granada</v>
          </cell>
        </row>
        <row r="2824">
          <cell r="C2824" t="str">
            <v>05313</v>
          </cell>
          <cell r="D2824" t="str">
            <v>Granada</v>
          </cell>
        </row>
        <row r="2825">
          <cell r="C2825" t="str">
            <v>05313</v>
          </cell>
          <cell r="D2825" t="str">
            <v>Granada</v>
          </cell>
        </row>
        <row r="2826">
          <cell r="C2826" t="str">
            <v>05313</v>
          </cell>
          <cell r="D2826" t="str">
            <v>Granada</v>
          </cell>
        </row>
        <row r="2827">
          <cell r="C2827" t="str">
            <v>05313</v>
          </cell>
          <cell r="D2827" t="str">
            <v>Granada</v>
          </cell>
        </row>
        <row r="2828">
          <cell r="C2828" t="str">
            <v>05313</v>
          </cell>
          <cell r="D2828" t="str">
            <v>Granada</v>
          </cell>
        </row>
        <row r="2829">
          <cell r="C2829" t="str">
            <v>05313</v>
          </cell>
          <cell r="D2829" t="str">
            <v>Granada</v>
          </cell>
        </row>
        <row r="2830">
          <cell r="C2830" t="str">
            <v>05313</v>
          </cell>
          <cell r="D2830" t="str">
            <v>Granada</v>
          </cell>
        </row>
        <row r="2831">
          <cell r="C2831" t="str">
            <v>05313</v>
          </cell>
          <cell r="D2831" t="str">
            <v>Granada</v>
          </cell>
        </row>
        <row r="2832">
          <cell r="C2832" t="str">
            <v>05313</v>
          </cell>
          <cell r="D2832" t="str">
            <v>Granada</v>
          </cell>
        </row>
        <row r="2833">
          <cell r="C2833" t="str">
            <v>05313</v>
          </cell>
          <cell r="D2833" t="str">
            <v>Granada</v>
          </cell>
        </row>
        <row r="2834">
          <cell r="C2834" t="str">
            <v>05313</v>
          </cell>
          <cell r="D2834" t="str">
            <v>Granada</v>
          </cell>
        </row>
        <row r="2835">
          <cell r="C2835" t="str">
            <v>05313</v>
          </cell>
          <cell r="D2835" t="str">
            <v>Granada</v>
          </cell>
        </row>
        <row r="2836">
          <cell r="C2836" t="str">
            <v>05313</v>
          </cell>
          <cell r="D2836" t="str">
            <v>Granada</v>
          </cell>
        </row>
        <row r="2837">
          <cell r="C2837" t="str">
            <v>05313</v>
          </cell>
          <cell r="D2837" t="str">
            <v>Granada</v>
          </cell>
        </row>
        <row r="2838">
          <cell r="C2838" t="str">
            <v>05313</v>
          </cell>
          <cell r="D2838" t="str">
            <v>Granada</v>
          </cell>
        </row>
        <row r="2839">
          <cell r="C2839" t="str">
            <v>05313</v>
          </cell>
          <cell r="D2839" t="str">
            <v>Granada</v>
          </cell>
        </row>
        <row r="2840">
          <cell r="C2840" t="str">
            <v>05313</v>
          </cell>
          <cell r="D2840" t="str">
            <v>Granada</v>
          </cell>
        </row>
        <row r="2841">
          <cell r="C2841" t="str">
            <v>05313</v>
          </cell>
          <cell r="D2841" t="str">
            <v>Granada</v>
          </cell>
        </row>
        <row r="2842">
          <cell r="C2842" t="str">
            <v>05313</v>
          </cell>
          <cell r="D2842" t="str">
            <v>Granada</v>
          </cell>
        </row>
        <row r="2843">
          <cell r="C2843" t="str">
            <v>05313</v>
          </cell>
          <cell r="D2843" t="str">
            <v>Granada</v>
          </cell>
        </row>
        <row r="2844">
          <cell r="C2844" t="str">
            <v>05313</v>
          </cell>
          <cell r="D2844" t="str">
            <v>Granada</v>
          </cell>
        </row>
        <row r="2845">
          <cell r="C2845" t="str">
            <v>05313</v>
          </cell>
          <cell r="D2845" t="str">
            <v>Granada</v>
          </cell>
        </row>
        <row r="2846">
          <cell r="C2846" t="str">
            <v>05313</v>
          </cell>
          <cell r="D2846" t="str">
            <v>Granada</v>
          </cell>
        </row>
        <row r="2847">
          <cell r="C2847" t="str">
            <v>05313</v>
          </cell>
          <cell r="D2847" t="str">
            <v>Granada</v>
          </cell>
        </row>
        <row r="2848">
          <cell r="C2848" t="str">
            <v>05313</v>
          </cell>
          <cell r="D2848" t="str">
            <v>Granada</v>
          </cell>
        </row>
        <row r="2849">
          <cell r="C2849" t="str">
            <v>05313</v>
          </cell>
          <cell r="D2849" t="str">
            <v>Granada</v>
          </cell>
        </row>
        <row r="2850">
          <cell r="C2850" t="str">
            <v>05313</v>
          </cell>
          <cell r="D2850" t="str">
            <v>Granada</v>
          </cell>
        </row>
        <row r="2851">
          <cell r="C2851" t="str">
            <v>05313</v>
          </cell>
          <cell r="D2851" t="str">
            <v>Granada</v>
          </cell>
        </row>
        <row r="2852">
          <cell r="C2852" t="str">
            <v>05313</v>
          </cell>
          <cell r="D2852" t="str">
            <v>Granada</v>
          </cell>
        </row>
        <row r="2853">
          <cell r="C2853" t="str">
            <v>05313</v>
          </cell>
          <cell r="D2853" t="str">
            <v>Granada</v>
          </cell>
        </row>
        <row r="2854">
          <cell r="C2854" t="str">
            <v>05313</v>
          </cell>
          <cell r="D2854" t="str">
            <v>Granada</v>
          </cell>
        </row>
        <row r="2855">
          <cell r="C2855" t="str">
            <v>05313</v>
          </cell>
          <cell r="D2855" t="str">
            <v>Granada</v>
          </cell>
        </row>
        <row r="2856">
          <cell r="C2856" t="str">
            <v>05313</v>
          </cell>
          <cell r="D2856" t="str">
            <v>Granada</v>
          </cell>
        </row>
        <row r="2857">
          <cell r="C2857" t="str">
            <v>05313</v>
          </cell>
          <cell r="D2857" t="str">
            <v>Granada</v>
          </cell>
        </row>
        <row r="2858">
          <cell r="C2858" t="str">
            <v>05313</v>
          </cell>
          <cell r="D2858" t="str">
            <v>Granada</v>
          </cell>
        </row>
        <row r="2859">
          <cell r="C2859" t="str">
            <v>05313</v>
          </cell>
          <cell r="D2859" t="str">
            <v>Granada</v>
          </cell>
        </row>
        <row r="2860">
          <cell r="C2860" t="str">
            <v>05313</v>
          </cell>
          <cell r="D2860" t="str">
            <v>Granada</v>
          </cell>
        </row>
        <row r="2861">
          <cell r="C2861" t="str">
            <v>05313</v>
          </cell>
          <cell r="D2861" t="str">
            <v>Granada</v>
          </cell>
        </row>
        <row r="2862">
          <cell r="C2862" t="str">
            <v>05313</v>
          </cell>
          <cell r="D2862" t="str">
            <v>Granada</v>
          </cell>
        </row>
        <row r="2863">
          <cell r="C2863" t="str">
            <v>05313</v>
          </cell>
          <cell r="D2863" t="str">
            <v>Granada</v>
          </cell>
        </row>
        <row r="2864">
          <cell r="C2864" t="str">
            <v>05313</v>
          </cell>
          <cell r="D2864" t="str">
            <v>Granada</v>
          </cell>
        </row>
        <row r="2865">
          <cell r="C2865" t="str">
            <v>05313</v>
          </cell>
          <cell r="D2865" t="str">
            <v>Granada</v>
          </cell>
        </row>
        <row r="2866">
          <cell r="C2866" t="str">
            <v>05313</v>
          </cell>
          <cell r="D2866" t="str">
            <v>Granada</v>
          </cell>
        </row>
        <row r="2867">
          <cell r="C2867" t="str">
            <v>05313</v>
          </cell>
          <cell r="D2867" t="str">
            <v>Granada</v>
          </cell>
        </row>
        <row r="2868">
          <cell r="C2868" t="str">
            <v>05313</v>
          </cell>
          <cell r="D2868" t="str">
            <v>Granada</v>
          </cell>
        </row>
        <row r="2869">
          <cell r="C2869" t="str">
            <v>05313</v>
          </cell>
          <cell r="D2869" t="str">
            <v>Granada</v>
          </cell>
        </row>
        <row r="2870">
          <cell r="C2870" t="str">
            <v>05313</v>
          </cell>
          <cell r="D2870" t="str">
            <v>Granada</v>
          </cell>
        </row>
        <row r="2871">
          <cell r="C2871" t="str">
            <v>05313</v>
          </cell>
          <cell r="D2871" t="str">
            <v>Granada</v>
          </cell>
        </row>
        <row r="2872">
          <cell r="C2872" t="str">
            <v>05313</v>
          </cell>
          <cell r="D2872" t="str">
            <v>Granada</v>
          </cell>
        </row>
        <row r="2873">
          <cell r="C2873" t="str">
            <v>05313</v>
          </cell>
          <cell r="D2873" t="str">
            <v>Granada</v>
          </cell>
        </row>
        <row r="2874">
          <cell r="C2874" t="str">
            <v>05313</v>
          </cell>
          <cell r="D2874" t="str">
            <v>Granada</v>
          </cell>
        </row>
        <row r="2875">
          <cell r="C2875" t="str">
            <v>05315</v>
          </cell>
          <cell r="D2875" t="str">
            <v>Guadalupe</v>
          </cell>
        </row>
        <row r="2876">
          <cell r="C2876" t="str">
            <v>05315</v>
          </cell>
          <cell r="D2876" t="str">
            <v>Guadalupe</v>
          </cell>
        </row>
        <row r="2877">
          <cell r="C2877" t="str">
            <v>05315</v>
          </cell>
          <cell r="D2877" t="str">
            <v>Guadalupe</v>
          </cell>
        </row>
        <row r="2878">
          <cell r="C2878" t="str">
            <v>05315</v>
          </cell>
          <cell r="D2878" t="str">
            <v>Guadalupe</v>
          </cell>
        </row>
        <row r="2879">
          <cell r="C2879" t="str">
            <v>05315</v>
          </cell>
          <cell r="D2879" t="str">
            <v>Guadalupe</v>
          </cell>
        </row>
        <row r="2880">
          <cell r="C2880" t="str">
            <v>05315</v>
          </cell>
          <cell r="D2880" t="str">
            <v>Guadalupe</v>
          </cell>
        </row>
        <row r="2881">
          <cell r="C2881" t="str">
            <v>05315</v>
          </cell>
          <cell r="D2881" t="str">
            <v>Guadalupe</v>
          </cell>
        </row>
        <row r="2882">
          <cell r="C2882" t="str">
            <v>05315</v>
          </cell>
          <cell r="D2882" t="str">
            <v>Guadalupe</v>
          </cell>
        </row>
        <row r="2883">
          <cell r="C2883" t="str">
            <v>05315</v>
          </cell>
          <cell r="D2883" t="str">
            <v>Guadalupe</v>
          </cell>
        </row>
        <row r="2884">
          <cell r="C2884" t="str">
            <v>05315</v>
          </cell>
          <cell r="D2884" t="str">
            <v>Guadalupe</v>
          </cell>
        </row>
        <row r="2885">
          <cell r="C2885" t="str">
            <v>05315</v>
          </cell>
          <cell r="D2885" t="str">
            <v>Guadalupe</v>
          </cell>
        </row>
        <row r="2886">
          <cell r="C2886" t="str">
            <v>05315</v>
          </cell>
          <cell r="D2886" t="str">
            <v>Guadalupe</v>
          </cell>
        </row>
        <row r="2887">
          <cell r="C2887" t="str">
            <v>05315</v>
          </cell>
          <cell r="D2887" t="str">
            <v>Guadalupe</v>
          </cell>
        </row>
        <row r="2888">
          <cell r="C2888" t="str">
            <v>05315</v>
          </cell>
          <cell r="D2888" t="str">
            <v>Guadalupe</v>
          </cell>
        </row>
        <row r="2889">
          <cell r="C2889" t="str">
            <v>05315</v>
          </cell>
          <cell r="D2889" t="str">
            <v>Guadalupe</v>
          </cell>
        </row>
        <row r="2890">
          <cell r="C2890" t="str">
            <v>05315</v>
          </cell>
          <cell r="D2890" t="str">
            <v>Guadalupe</v>
          </cell>
        </row>
        <row r="2891">
          <cell r="C2891" t="str">
            <v>05315</v>
          </cell>
          <cell r="D2891" t="str">
            <v>Guadalupe</v>
          </cell>
        </row>
        <row r="2892">
          <cell r="C2892" t="str">
            <v>05315</v>
          </cell>
          <cell r="D2892" t="str">
            <v>Guadalupe</v>
          </cell>
        </row>
        <row r="2893">
          <cell r="C2893" t="str">
            <v>05315</v>
          </cell>
          <cell r="D2893" t="str">
            <v>Guadalupe</v>
          </cell>
        </row>
        <row r="2894">
          <cell r="C2894" t="str">
            <v>05315</v>
          </cell>
          <cell r="D2894" t="str">
            <v>Guadalupe</v>
          </cell>
        </row>
        <row r="2895">
          <cell r="C2895" t="str">
            <v>05315</v>
          </cell>
          <cell r="D2895" t="str">
            <v>Guadalupe</v>
          </cell>
        </row>
        <row r="2896">
          <cell r="C2896" t="str">
            <v>05315</v>
          </cell>
          <cell r="D2896" t="str">
            <v>Guadalupe</v>
          </cell>
        </row>
        <row r="2897">
          <cell r="C2897" t="str">
            <v>05315</v>
          </cell>
          <cell r="D2897" t="str">
            <v>Guadalupe</v>
          </cell>
        </row>
        <row r="2898">
          <cell r="C2898" t="str">
            <v>05315</v>
          </cell>
          <cell r="D2898" t="str">
            <v>Guadalupe</v>
          </cell>
        </row>
        <row r="2899">
          <cell r="C2899" t="str">
            <v>05315</v>
          </cell>
          <cell r="D2899" t="str">
            <v>Guadalupe</v>
          </cell>
        </row>
        <row r="2900">
          <cell r="C2900" t="str">
            <v>05315</v>
          </cell>
          <cell r="D2900" t="str">
            <v>Guadalupe</v>
          </cell>
        </row>
        <row r="2901">
          <cell r="C2901" t="str">
            <v>05315</v>
          </cell>
          <cell r="D2901" t="str">
            <v>Guadalupe</v>
          </cell>
        </row>
        <row r="2902">
          <cell r="C2902" t="str">
            <v>05315</v>
          </cell>
          <cell r="D2902" t="str">
            <v>Guadalupe</v>
          </cell>
        </row>
        <row r="2903">
          <cell r="C2903" t="str">
            <v>05315</v>
          </cell>
          <cell r="D2903" t="str">
            <v>Guadalupe</v>
          </cell>
        </row>
        <row r="2904">
          <cell r="C2904" t="str">
            <v>05315</v>
          </cell>
          <cell r="D2904" t="str">
            <v>Guadalupe</v>
          </cell>
        </row>
        <row r="2905">
          <cell r="C2905" t="str">
            <v>05315</v>
          </cell>
          <cell r="D2905" t="str">
            <v>Guadalupe</v>
          </cell>
        </row>
        <row r="2906">
          <cell r="C2906" t="str">
            <v>05315</v>
          </cell>
          <cell r="D2906" t="str">
            <v>Guadalupe</v>
          </cell>
        </row>
        <row r="2907">
          <cell r="C2907" t="str">
            <v>05315</v>
          </cell>
          <cell r="D2907" t="str">
            <v>Guadalupe</v>
          </cell>
        </row>
        <row r="2908">
          <cell r="C2908" t="str">
            <v>05315</v>
          </cell>
          <cell r="D2908" t="str">
            <v>Guadalupe</v>
          </cell>
        </row>
        <row r="2909">
          <cell r="C2909" t="str">
            <v>05315</v>
          </cell>
          <cell r="D2909" t="str">
            <v>Guadalupe</v>
          </cell>
        </row>
        <row r="2910">
          <cell r="C2910" t="str">
            <v>05315</v>
          </cell>
          <cell r="D2910" t="str">
            <v>Guadalupe</v>
          </cell>
        </row>
        <row r="2911">
          <cell r="C2911" t="str">
            <v>05315</v>
          </cell>
          <cell r="D2911" t="str">
            <v>Guadalupe</v>
          </cell>
        </row>
        <row r="2912">
          <cell r="C2912" t="str">
            <v>05315</v>
          </cell>
          <cell r="D2912" t="str">
            <v>Guadalupe</v>
          </cell>
        </row>
        <row r="2913">
          <cell r="C2913" t="str">
            <v>05315</v>
          </cell>
          <cell r="D2913" t="str">
            <v>Guadalupe</v>
          </cell>
        </row>
        <row r="2914">
          <cell r="C2914" t="str">
            <v>05315</v>
          </cell>
          <cell r="D2914" t="str">
            <v>Guadalupe</v>
          </cell>
        </row>
        <row r="2915">
          <cell r="C2915" t="str">
            <v>05315</v>
          </cell>
          <cell r="D2915" t="str">
            <v>Guadalupe</v>
          </cell>
        </row>
        <row r="2916">
          <cell r="C2916" t="str">
            <v>05315</v>
          </cell>
          <cell r="D2916" t="str">
            <v>Guadalupe</v>
          </cell>
        </row>
        <row r="2917">
          <cell r="C2917" t="str">
            <v>05315</v>
          </cell>
          <cell r="D2917" t="str">
            <v>Guadalupe</v>
          </cell>
        </row>
        <row r="2918">
          <cell r="C2918" t="str">
            <v>05315</v>
          </cell>
          <cell r="D2918" t="str">
            <v>Guadalupe</v>
          </cell>
        </row>
        <row r="2919">
          <cell r="C2919" t="str">
            <v>05315</v>
          </cell>
          <cell r="D2919" t="str">
            <v>Guadalupe</v>
          </cell>
        </row>
        <row r="2920">
          <cell r="C2920" t="str">
            <v>05315</v>
          </cell>
          <cell r="D2920" t="str">
            <v>Guadalupe</v>
          </cell>
        </row>
        <row r="2921">
          <cell r="C2921" t="str">
            <v>05315</v>
          </cell>
          <cell r="D2921" t="str">
            <v>Guadalupe</v>
          </cell>
        </row>
        <row r="2922">
          <cell r="C2922" t="str">
            <v>05315</v>
          </cell>
          <cell r="D2922" t="str">
            <v>Guadalupe</v>
          </cell>
        </row>
        <row r="2923">
          <cell r="C2923" t="str">
            <v>05315</v>
          </cell>
          <cell r="D2923" t="str">
            <v>Guadalupe</v>
          </cell>
        </row>
        <row r="2924">
          <cell r="C2924" t="str">
            <v>05315</v>
          </cell>
          <cell r="D2924" t="str">
            <v>Guadalupe</v>
          </cell>
        </row>
        <row r="2925">
          <cell r="C2925" t="str">
            <v>05315</v>
          </cell>
          <cell r="D2925" t="str">
            <v>Guadalupe</v>
          </cell>
        </row>
        <row r="2926">
          <cell r="C2926" t="str">
            <v>05315</v>
          </cell>
          <cell r="D2926" t="str">
            <v>Guadalupe</v>
          </cell>
        </row>
        <row r="2927">
          <cell r="C2927" t="str">
            <v>05315</v>
          </cell>
          <cell r="D2927" t="str">
            <v>Guadalupe</v>
          </cell>
        </row>
        <row r="2928">
          <cell r="C2928" t="str">
            <v>05315</v>
          </cell>
          <cell r="D2928" t="str">
            <v>Guadalupe</v>
          </cell>
        </row>
        <row r="2929">
          <cell r="C2929" t="str">
            <v>05318</v>
          </cell>
          <cell r="D2929" t="str">
            <v>Guarne</v>
          </cell>
        </row>
        <row r="2930">
          <cell r="C2930" t="str">
            <v>05318</v>
          </cell>
          <cell r="D2930" t="str">
            <v>Guarne</v>
          </cell>
        </row>
        <row r="2931">
          <cell r="C2931" t="str">
            <v>05318</v>
          </cell>
          <cell r="D2931" t="str">
            <v>Guarne</v>
          </cell>
        </row>
        <row r="2932">
          <cell r="C2932" t="str">
            <v>05318</v>
          </cell>
          <cell r="D2932" t="str">
            <v>Guarne</v>
          </cell>
        </row>
        <row r="2933">
          <cell r="C2933" t="str">
            <v>05318</v>
          </cell>
          <cell r="D2933" t="str">
            <v>Guarne</v>
          </cell>
        </row>
        <row r="2934">
          <cell r="C2934" t="str">
            <v>05318</v>
          </cell>
          <cell r="D2934" t="str">
            <v>Guarne</v>
          </cell>
        </row>
        <row r="2935">
          <cell r="C2935" t="str">
            <v>05318</v>
          </cell>
          <cell r="D2935" t="str">
            <v>Guarne</v>
          </cell>
        </row>
        <row r="2936">
          <cell r="C2936" t="str">
            <v>05318</v>
          </cell>
          <cell r="D2936" t="str">
            <v>Guarne</v>
          </cell>
        </row>
        <row r="2937">
          <cell r="C2937" t="str">
            <v>05318</v>
          </cell>
          <cell r="D2937" t="str">
            <v>Guarne</v>
          </cell>
        </row>
        <row r="2938">
          <cell r="C2938" t="str">
            <v>05318</v>
          </cell>
          <cell r="D2938" t="str">
            <v>Guarne</v>
          </cell>
        </row>
        <row r="2939">
          <cell r="C2939" t="str">
            <v>05318</v>
          </cell>
          <cell r="D2939" t="str">
            <v>Guarne</v>
          </cell>
        </row>
        <row r="2940">
          <cell r="C2940" t="str">
            <v>05318</v>
          </cell>
          <cell r="D2940" t="str">
            <v>Guarne</v>
          </cell>
        </row>
        <row r="2941">
          <cell r="C2941" t="str">
            <v>05318</v>
          </cell>
          <cell r="D2941" t="str">
            <v>Guarne</v>
          </cell>
        </row>
        <row r="2942">
          <cell r="C2942" t="str">
            <v>05318</v>
          </cell>
          <cell r="D2942" t="str">
            <v>Guarne</v>
          </cell>
        </row>
        <row r="2943">
          <cell r="C2943" t="str">
            <v>05318</v>
          </cell>
          <cell r="D2943" t="str">
            <v>Guarne</v>
          </cell>
        </row>
        <row r="2944">
          <cell r="C2944" t="str">
            <v>05318</v>
          </cell>
          <cell r="D2944" t="str">
            <v>Guarne</v>
          </cell>
        </row>
        <row r="2945">
          <cell r="C2945" t="str">
            <v>05318</v>
          </cell>
          <cell r="D2945" t="str">
            <v>Guarne</v>
          </cell>
        </row>
        <row r="2946">
          <cell r="C2946" t="str">
            <v>05318</v>
          </cell>
          <cell r="D2946" t="str">
            <v>Guarne</v>
          </cell>
        </row>
        <row r="2947">
          <cell r="C2947" t="str">
            <v>05318</v>
          </cell>
          <cell r="D2947" t="str">
            <v>Guarne</v>
          </cell>
        </row>
        <row r="2948">
          <cell r="C2948" t="str">
            <v>05318</v>
          </cell>
          <cell r="D2948" t="str">
            <v>Guarne</v>
          </cell>
        </row>
        <row r="2949">
          <cell r="C2949" t="str">
            <v>05318</v>
          </cell>
          <cell r="D2949" t="str">
            <v>Guarne</v>
          </cell>
        </row>
        <row r="2950">
          <cell r="C2950" t="str">
            <v>05318</v>
          </cell>
          <cell r="D2950" t="str">
            <v>Guarne</v>
          </cell>
        </row>
        <row r="2951">
          <cell r="C2951" t="str">
            <v>05318</v>
          </cell>
          <cell r="D2951" t="str">
            <v>Guarne</v>
          </cell>
        </row>
        <row r="2952">
          <cell r="C2952" t="str">
            <v>05318</v>
          </cell>
          <cell r="D2952" t="str">
            <v>Guarne</v>
          </cell>
        </row>
        <row r="2953">
          <cell r="C2953" t="str">
            <v>05318</v>
          </cell>
          <cell r="D2953" t="str">
            <v>Guarne</v>
          </cell>
        </row>
        <row r="2954">
          <cell r="C2954" t="str">
            <v>05318</v>
          </cell>
          <cell r="D2954" t="str">
            <v>Guarne</v>
          </cell>
        </row>
        <row r="2955">
          <cell r="C2955" t="str">
            <v>05318</v>
          </cell>
          <cell r="D2955" t="str">
            <v>Guarne</v>
          </cell>
        </row>
        <row r="2956">
          <cell r="C2956" t="str">
            <v>05318</v>
          </cell>
          <cell r="D2956" t="str">
            <v>Guarne</v>
          </cell>
        </row>
        <row r="2957">
          <cell r="C2957" t="str">
            <v>05318</v>
          </cell>
          <cell r="D2957" t="str">
            <v>Guarne</v>
          </cell>
        </row>
        <row r="2958">
          <cell r="C2958" t="str">
            <v>05318</v>
          </cell>
          <cell r="D2958" t="str">
            <v>Guarne</v>
          </cell>
        </row>
        <row r="2959">
          <cell r="C2959" t="str">
            <v>05318</v>
          </cell>
          <cell r="D2959" t="str">
            <v>Guarne</v>
          </cell>
        </row>
        <row r="2960">
          <cell r="C2960" t="str">
            <v>05318</v>
          </cell>
          <cell r="D2960" t="str">
            <v>Guarne</v>
          </cell>
        </row>
        <row r="2961">
          <cell r="C2961" t="str">
            <v>05318</v>
          </cell>
          <cell r="D2961" t="str">
            <v>Guarne</v>
          </cell>
        </row>
        <row r="2962">
          <cell r="C2962" t="str">
            <v>05318</v>
          </cell>
          <cell r="D2962" t="str">
            <v>Guarne</v>
          </cell>
        </row>
        <row r="2963">
          <cell r="C2963" t="str">
            <v>05318</v>
          </cell>
          <cell r="D2963" t="str">
            <v>Guarne</v>
          </cell>
        </row>
        <row r="2964">
          <cell r="C2964" t="str">
            <v>05318</v>
          </cell>
          <cell r="D2964" t="str">
            <v>Guarne</v>
          </cell>
        </row>
        <row r="2965">
          <cell r="C2965" t="str">
            <v>05318</v>
          </cell>
          <cell r="D2965" t="str">
            <v>Guarne</v>
          </cell>
        </row>
        <row r="2966">
          <cell r="C2966" t="str">
            <v>05318</v>
          </cell>
          <cell r="D2966" t="str">
            <v>Guarne</v>
          </cell>
        </row>
        <row r="2967">
          <cell r="C2967" t="str">
            <v>05318</v>
          </cell>
          <cell r="D2967" t="str">
            <v>Guarne</v>
          </cell>
        </row>
        <row r="2968">
          <cell r="C2968" t="str">
            <v>05318</v>
          </cell>
          <cell r="D2968" t="str">
            <v>Guarne</v>
          </cell>
        </row>
        <row r="2969">
          <cell r="C2969" t="str">
            <v>05318</v>
          </cell>
          <cell r="D2969" t="str">
            <v>Guarne</v>
          </cell>
        </row>
        <row r="2970">
          <cell r="C2970" t="str">
            <v>05318</v>
          </cell>
          <cell r="D2970" t="str">
            <v>Guarne</v>
          </cell>
        </row>
        <row r="2971">
          <cell r="C2971" t="str">
            <v>05318</v>
          </cell>
          <cell r="D2971" t="str">
            <v>Guarne</v>
          </cell>
        </row>
        <row r="2972">
          <cell r="C2972" t="str">
            <v>05318</v>
          </cell>
          <cell r="D2972" t="str">
            <v>Guarne</v>
          </cell>
        </row>
        <row r="2973">
          <cell r="C2973" t="str">
            <v>05318</v>
          </cell>
          <cell r="D2973" t="str">
            <v>Guarne</v>
          </cell>
        </row>
        <row r="2974">
          <cell r="C2974" t="str">
            <v>05318</v>
          </cell>
          <cell r="D2974" t="str">
            <v>Guarne</v>
          </cell>
        </row>
        <row r="2975">
          <cell r="C2975" t="str">
            <v>05318</v>
          </cell>
          <cell r="D2975" t="str">
            <v>Guarne</v>
          </cell>
        </row>
        <row r="2976">
          <cell r="C2976" t="str">
            <v>05318</v>
          </cell>
          <cell r="D2976" t="str">
            <v>Guarne</v>
          </cell>
        </row>
        <row r="2977">
          <cell r="C2977" t="str">
            <v>05318</v>
          </cell>
          <cell r="D2977" t="str">
            <v>Guarne</v>
          </cell>
        </row>
        <row r="2978">
          <cell r="C2978" t="str">
            <v>05318</v>
          </cell>
          <cell r="D2978" t="str">
            <v>Guarne</v>
          </cell>
        </row>
        <row r="2979">
          <cell r="C2979" t="str">
            <v>05318</v>
          </cell>
          <cell r="D2979" t="str">
            <v>Guarne</v>
          </cell>
        </row>
        <row r="2980">
          <cell r="C2980" t="str">
            <v>05318</v>
          </cell>
          <cell r="D2980" t="str">
            <v>Guarne</v>
          </cell>
        </row>
        <row r="2981">
          <cell r="C2981" t="str">
            <v>05318</v>
          </cell>
          <cell r="D2981" t="str">
            <v>Guarne</v>
          </cell>
        </row>
        <row r="2982">
          <cell r="C2982" t="str">
            <v>05318</v>
          </cell>
          <cell r="D2982" t="str">
            <v>Guarne</v>
          </cell>
        </row>
        <row r="2983">
          <cell r="C2983" t="str">
            <v>05321</v>
          </cell>
          <cell r="D2983" t="str">
            <v>Guatapé</v>
          </cell>
        </row>
        <row r="2984">
          <cell r="C2984" t="str">
            <v>05321</v>
          </cell>
          <cell r="D2984" t="str">
            <v>Guatapé</v>
          </cell>
        </row>
        <row r="2985">
          <cell r="C2985" t="str">
            <v>05321</v>
          </cell>
          <cell r="D2985" t="str">
            <v>Guatapé</v>
          </cell>
        </row>
        <row r="2986">
          <cell r="C2986" t="str">
            <v>05321</v>
          </cell>
          <cell r="D2986" t="str">
            <v>Guatapé</v>
          </cell>
        </row>
        <row r="2987">
          <cell r="C2987" t="str">
            <v>05321</v>
          </cell>
          <cell r="D2987" t="str">
            <v>Guatapé</v>
          </cell>
        </row>
        <row r="2988">
          <cell r="C2988" t="str">
            <v>05321</v>
          </cell>
          <cell r="D2988" t="str">
            <v>Guatapé</v>
          </cell>
        </row>
        <row r="2989">
          <cell r="C2989" t="str">
            <v>05321</v>
          </cell>
          <cell r="D2989" t="str">
            <v>Guatapé</v>
          </cell>
        </row>
        <row r="2990">
          <cell r="C2990" t="str">
            <v>05321</v>
          </cell>
          <cell r="D2990" t="str">
            <v>Guatapé</v>
          </cell>
        </row>
        <row r="2991">
          <cell r="C2991" t="str">
            <v>05321</v>
          </cell>
          <cell r="D2991" t="str">
            <v>Guatapé</v>
          </cell>
        </row>
        <row r="2992">
          <cell r="C2992" t="str">
            <v>05321</v>
          </cell>
          <cell r="D2992" t="str">
            <v>Guatapé</v>
          </cell>
        </row>
        <row r="2993">
          <cell r="C2993" t="str">
            <v>05321</v>
          </cell>
          <cell r="D2993" t="str">
            <v>Guatapé</v>
          </cell>
        </row>
        <row r="2994">
          <cell r="C2994" t="str">
            <v>05321</v>
          </cell>
          <cell r="D2994" t="str">
            <v>Guatapé</v>
          </cell>
        </row>
        <row r="2995">
          <cell r="C2995" t="str">
            <v>05321</v>
          </cell>
          <cell r="D2995" t="str">
            <v>Guatapé</v>
          </cell>
        </row>
        <row r="2996">
          <cell r="C2996" t="str">
            <v>05321</v>
          </cell>
          <cell r="D2996" t="str">
            <v>Guatapé</v>
          </cell>
        </row>
        <row r="2997">
          <cell r="C2997" t="str">
            <v>05321</v>
          </cell>
          <cell r="D2997" t="str">
            <v>Guatapé</v>
          </cell>
        </row>
        <row r="2998">
          <cell r="C2998" t="str">
            <v>05321</v>
          </cell>
          <cell r="D2998" t="str">
            <v>Guatapé</v>
          </cell>
        </row>
        <row r="2999">
          <cell r="C2999" t="str">
            <v>05321</v>
          </cell>
          <cell r="D2999" t="str">
            <v>Guatapé</v>
          </cell>
        </row>
        <row r="3000">
          <cell r="C3000" t="str">
            <v>05321</v>
          </cell>
          <cell r="D3000" t="str">
            <v>Guatapé</v>
          </cell>
        </row>
        <row r="3001">
          <cell r="C3001" t="str">
            <v>05321</v>
          </cell>
          <cell r="D3001" t="str">
            <v>Guatapé</v>
          </cell>
        </row>
        <row r="3002">
          <cell r="C3002" t="str">
            <v>05321</v>
          </cell>
          <cell r="D3002" t="str">
            <v>Guatapé</v>
          </cell>
        </row>
        <row r="3003">
          <cell r="C3003" t="str">
            <v>05321</v>
          </cell>
          <cell r="D3003" t="str">
            <v>Guatapé</v>
          </cell>
        </row>
        <row r="3004">
          <cell r="C3004" t="str">
            <v>05321</v>
          </cell>
          <cell r="D3004" t="str">
            <v>Guatapé</v>
          </cell>
        </row>
        <row r="3005">
          <cell r="C3005" t="str">
            <v>05321</v>
          </cell>
          <cell r="D3005" t="str">
            <v>Guatapé</v>
          </cell>
        </row>
        <row r="3006">
          <cell r="C3006" t="str">
            <v>05321</v>
          </cell>
          <cell r="D3006" t="str">
            <v>Guatapé</v>
          </cell>
        </row>
        <row r="3007">
          <cell r="C3007" t="str">
            <v>05321</v>
          </cell>
          <cell r="D3007" t="str">
            <v>Guatapé</v>
          </cell>
        </row>
        <row r="3008">
          <cell r="C3008" t="str">
            <v>05321</v>
          </cell>
          <cell r="D3008" t="str">
            <v>Guatapé</v>
          </cell>
        </row>
        <row r="3009">
          <cell r="C3009" t="str">
            <v>05321</v>
          </cell>
          <cell r="D3009" t="str">
            <v>Guatapé</v>
          </cell>
        </row>
        <row r="3010">
          <cell r="C3010" t="str">
            <v>05321</v>
          </cell>
          <cell r="D3010" t="str">
            <v>Guatapé</v>
          </cell>
        </row>
        <row r="3011">
          <cell r="C3011" t="str">
            <v>05321</v>
          </cell>
          <cell r="D3011" t="str">
            <v>Guatapé</v>
          </cell>
        </row>
        <row r="3012">
          <cell r="C3012" t="str">
            <v>05321</v>
          </cell>
          <cell r="D3012" t="str">
            <v>Guatapé</v>
          </cell>
        </row>
        <row r="3013">
          <cell r="C3013" t="str">
            <v>05321</v>
          </cell>
          <cell r="D3013" t="str">
            <v>Guatapé</v>
          </cell>
        </row>
        <row r="3014">
          <cell r="C3014" t="str">
            <v>05321</v>
          </cell>
          <cell r="D3014" t="str">
            <v>Guatapé</v>
          </cell>
        </row>
        <row r="3015">
          <cell r="C3015" t="str">
            <v>05321</v>
          </cell>
          <cell r="D3015" t="str">
            <v>Guatapé</v>
          </cell>
        </row>
        <row r="3016">
          <cell r="C3016" t="str">
            <v>05321</v>
          </cell>
          <cell r="D3016" t="str">
            <v>Guatapé</v>
          </cell>
        </row>
        <row r="3017">
          <cell r="C3017" t="str">
            <v>05321</v>
          </cell>
          <cell r="D3017" t="str">
            <v>Guatapé</v>
          </cell>
        </row>
        <row r="3018">
          <cell r="C3018" t="str">
            <v>05321</v>
          </cell>
          <cell r="D3018" t="str">
            <v>Guatapé</v>
          </cell>
        </row>
        <row r="3019">
          <cell r="C3019" t="str">
            <v>05321</v>
          </cell>
          <cell r="D3019" t="str">
            <v>Guatapé</v>
          </cell>
        </row>
        <row r="3020">
          <cell r="C3020" t="str">
            <v>05321</v>
          </cell>
          <cell r="D3020" t="str">
            <v>Guatapé</v>
          </cell>
        </row>
        <row r="3021">
          <cell r="C3021" t="str">
            <v>05321</v>
          </cell>
          <cell r="D3021" t="str">
            <v>Guatapé</v>
          </cell>
        </row>
        <row r="3022">
          <cell r="C3022" t="str">
            <v>05321</v>
          </cell>
          <cell r="D3022" t="str">
            <v>Guatapé</v>
          </cell>
        </row>
        <row r="3023">
          <cell r="C3023" t="str">
            <v>05321</v>
          </cell>
          <cell r="D3023" t="str">
            <v>Guatapé</v>
          </cell>
        </row>
        <row r="3024">
          <cell r="C3024" t="str">
            <v>05321</v>
          </cell>
          <cell r="D3024" t="str">
            <v>Guatapé</v>
          </cell>
        </row>
        <row r="3025">
          <cell r="C3025" t="str">
            <v>05321</v>
          </cell>
          <cell r="D3025" t="str">
            <v>Guatapé</v>
          </cell>
        </row>
        <row r="3026">
          <cell r="C3026" t="str">
            <v>05321</v>
          </cell>
          <cell r="D3026" t="str">
            <v>Guatapé</v>
          </cell>
        </row>
        <row r="3027">
          <cell r="C3027" t="str">
            <v>05321</v>
          </cell>
          <cell r="D3027" t="str">
            <v>Guatapé</v>
          </cell>
        </row>
        <row r="3028">
          <cell r="C3028" t="str">
            <v>05321</v>
          </cell>
          <cell r="D3028" t="str">
            <v>Guatapé</v>
          </cell>
        </row>
        <row r="3029">
          <cell r="C3029" t="str">
            <v>05321</v>
          </cell>
          <cell r="D3029" t="str">
            <v>Guatapé</v>
          </cell>
        </row>
        <row r="3030">
          <cell r="C3030" t="str">
            <v>05321</v>
          </cell>
          <cell r="D3030" t="str">
            <v>Guatapé</v>
          </cell>
        </row>
        <row r="3031">
          <cell r="C3031" t="str">
            <v>05321</v>
          </cell>
          <cell r="D3031" t="str">
            <v>Guatapé</v>
          </cell>
        </row>
        <row r="3032">
          <cell r="C3032" t="str">
            <v>05321</v>
          </cell>
          <cell r="D3032" t="str">
            <v>Guatapé</v>
          </cell>
        </row>
        <row r="3033">
          <cell r="C3033" t="str">
            <v>05321</v>
          </cell>
          <cell r="D3033" t="str">
            <v>Guatapé</v>
          </cell>
        </row>
        <row r="3034">
          <cell r="C3034" t="str">
            <v>05321</v>
          </cell>
          <cell r="D3034" t="str">
            <v>Guatapé</v>
          </cell>
        </row>
        <row r="3035">
          <cell r="C3035" t="str">
            <v>05321</v>
          </cell>
          <cell r="D3035" t="str">
            <v>Guatapé</v>
          </cell>
        </row>
        <row r="3036">
          <cell r="C3036" t="str">
            <v>05321</v>
          </cell>
          <cell r="D3036" t="str">
            <v>Guatapé</v>
          </cell>
        </row>
        <row r="3037">
          <cell r="C3037" t="str">
            <v>05347</v>
          </cell>
          <cell r="D3037" t="str">
            <v>Heliconia</v>
          </cell>
        </row>
        <row r="3038">
          <cell r="C3038" t="str">
            <v>05347</v>
          </cell>
          <cell r="D3038" t="str">
            <v>Heliconia</v>
          </cell>
        </row>
        <row r="3039">
          <cell r="C3039" t="str">
            <v>05347</v>
          </cell>
          <cell r="D3039" t="str">
            <v>Heliconia</v>
          </cell>
        </row>
        <row r="3040">
          <cell r="C3040" t="str">
            <v>05347</v>
          </cell>
          <cell r="D3040" t="str">
            <v>Heliconia</v>
          </cell>
        </row>
        <row r="3041">
          <cell r="C3041" t="str">
            <v>05347</v>
          </cell>
          <cell r="D3041" t="str">
            <v>Heliconia</v>
          </cell>
        </row>
        <row r="3042">
          <cell r="C3042" t="str">
            <v>05347</v>
          </cell>
          <cell r="D3042" t="str">
            <v>Heliconia</v>
          </cell>
        </row>
        <row r="3043">
          <cell r="C3043" t="str">
            <v>05347</v>
          </cell>
          <cell r="D3043" t="str">
            <v>Heliconia</v>
          </cell>
        </row>
        <row r="3044">
          <cell r="C3044" t="str">
            <v>05347</v>
          </cell>
          <cell r="D3044" t="str">
            <v>Heliconia</v>
          </cell>
        </row>
        <row r="3045">
          <cell r="C3045" t="str">
            <v>05347</v>
          </cell>
          <cell r="D3045" t="str">
            <v>Heliconia</v>
          </cell>
        </row>
        <row r="3046">
          <cell r="C3046" t="str">
            <v>05347</v>
          </cell>
          <cell r="D3046" t="str">
            <v>Heliconia</v>
          </cell>
        </row>
        <row r="3047">
          <cell r="C3047" t="str">
            <v>05347</v>
          </cell>
          <cell r="D3047" t="str">
            <v>Heliconia</v>
          </cell>
        </row>
        <row r="3048">
          <cell r="C3048" t="str">
            <v>05347</v>
          </cell>
          <cell r="D3048" t="str">
            <v>Heliconia</v>
          </cell>
        </row>
        <row r="3049">
          <cell r="C3049" t="str">
            <v>05347</v>
          </cell>
          <cell r="D3049" t="str">
            <v>Heliconia</v>
          </cell>
        </row>
        <row r="3050">
          <cell r="C3050" t="str">
            <v>05347</v>
          </cell>
          <cell r="D3050" t="str">
            <v>Heliconia</v>
          </cell>
        </row>
        <row r="3051">
          <cell r="C3051" t="str">
            <v>05347</v>
          </cell>
          <cell r="D3051" t="str">
            <v>Heliconia</v>
          </cell>
        </row>
        <row r="3052">
          <cell r="C3052" t="str">
            <v>05347</v>
          </cell>
          <cell r="D3052" t="str">
            <v>Heliconia</v>
          </cell>
        </row>
        <row r="3053">
          <cell r="C3053" t="str">
            <v>05347</v>
          </cell>
          <cell r="D3053" t="str">
            <v>Heliconia</v>
          </cell>
        </row>
        <row r="3054">
          <cell r="C3054" t="str">
            <v>05347</v>
          </cell>
          <cell r="D3054" t="str">
            <v>Heliconia</v>
          </cell>
        </row>
        <row r="3055">
          <cell r="C3055" t="str">
            <v>05347</v>
          </cell>
          <cell r="D3055" t="str">
            <v>Heliconia</v>
          </cell>
        </row>
        <row r="3056">
          <cell r="C3056" t="str">
            <v>05347</v>
          </cell>
          <cell r="D3056" t="str">
            <v>Heliconia</v>
          </cell>
        </row>
        <row r="3057">
          <cell r="C3057" t="str">
            <v>05347</v>
          </cell>
          <cell r="D3057" t="str">
            <v>Heliconia</v>
          </cell>
        </row>
        <row r="3058">
          <cell r="C3058" t="str">
            <v>05347</v>
          </cell>
          <cell r="D3058" t="str">
            <v>Heliconia</v>
          </cell>
        </row>
        <row r="3059">
          <cell r="C3059" t="str">
            <v>05347</v>
          </cell>
          <cell r="D3059" t="str">
            <v>Heliconia</v>
          </cell>
        </row>
        <row r="3060">
          <cell r="C3060" t="str">
            <v>05347</v>
          </cell>
          <cell r="D3060" t="str">
            <v>Heliconia</v>
          </cell>
        </row>
        <row r="3061">
          <cell r="C3061" t="str">
            <v>05347</v>
          </cell>
          <cell r="D3061" t="str">
            <v>Heliconia</v>
          </cell>
        </row>
        <row r="3062">
          <cell r="C3062" t="str">
            <v>05347</v>
          </cell>
          <cell r="D3062" t="str">
            <v>Heliconia</v>
          </cell>
        </row>
        <row r="3063">
          <cell r="C3063" t="str">
            <v>05347</v>
          </cell>
          <cell r="D3063" t="str">
            <v>Heliconia</v>
          </cell>
        </row>
        <row r="3064">
          <cell r="C3064" t="str">
            <v>05347</v>
          </cell>
          <cell r="D3064" t="str">
            <v>Heliconia</v>
          </cell>
        </row>
        <row r="3065">
          <cell r="C3065" t="str">
            <v>05347</v>
          </cell>
          <cell r="D3065" t="str">
            <v>Heliconia</v>
          </cell>
        </row>
        <row r="3066">
          <cell r="C3066" t="str">
            <v>05347</v>
          </cell>
          <cell r="D3066" t="str">
            <v>Heliconia</v>
          </cell>
        </row>
        <row r="3067">
          <cell r="C3067" t="str">
            <v>05347</v>
          </cell>
          <cell r="D3067" t="str">
            <v>Heliconia</v>
          </cell>
        </row>
        <row r="3068">
          <cell r="C3068" t="str">
            <v>05347</v>
          </cell>
          <cell r="D3068" t="str">
            <v>Heliconia</v>
          </cell>
        </row>
        <row r="3069">
          <cell r="C3069" t="str">
            <v>05347</v>
          </cell>
          <cell r="D3069" t="str">
            <v>Heliconia</v>
          </cell>
        </row>
        <row r="3070">
          <cell r="C3070" t="str">
            <v>05347</v>
          </cell>
          <cell r="D3070" t="str">
            <v>Heliconia</v>
          </cell>
        </row>
        <row r="3071">
          <cell r="C3071" t="str">
            <v>05347</v>
          </cell>
          <cell r="D3071" t="str">
            <v>Heliconia</v>
          </cell>
        </row>
        <row r="3072">
          <cell r="C3072" t="str">
            <v>05347</v>
          </cell>
          <cell r="D3072" t="str">
            <v>Heliconia</v>
          </cell>
        </row>
        <row r="3073">
          <cell r="C3073" t="str">
            <v>05347</v>
          </cell>
          <cell r="D3073" t="str">
            <v>Heliconia</v>
          </cell>
        </row>
        <row r="3074">
          <cell r="C3074" t="str">
            <v>05347</v>
          </cell>
          <cell r="D3074" t="str">
            <v>Heliconia</v>
          </cell>
        </row>
        <row r="3075">
          <cell r="C3075" t="str">
            <v>05347</v>
          </cell>
          <cell r="D3075" t="str">
            <v>Heliconia</v>
          </cell>
        </row>
        <row r="3076">
          <cell r="C3076" t="str">
            <v>05347</v>
          </cell>
          <cell r="D3076" t="str">
            <v>Heliconia</v>
          </cell>
        </row>
        <row r="3077">
          <cell r="C3077" t="str">
            <v>05347</v>
          </cell>
          <cell r="D3077" t="str">
            <v>Heliconia</v>
          </cell>
        </row>
        <row r="3078">
          <cell r="C3078" t="str">
            <v>05347</v>
          </cell>
          <cell r="D3078" t="str">
            <v>Heliconia</v>
          </cell>
        </row>
        <row r="3079">
          <cell r="C3079" t="str">
            <v>05347</v>
          </cell>
          <cell r="D3079" t="str">
            <v>Heliconia</v>
          </cell>
        </row>
        <row r="3080">
          <cell r="C3080" t="str">
            <v>05347</v>
          </cell>
          <cell r="D3080" t="str">
            <v>Heliconia</v>
          </cell>
        </row>
        <row r="3081">
          <cell r="C3081" t="str">
            <v>05347</v>
          </cell>
          <cell r="D3081" t="str">
            <v>Heliconia</v>
          </cell>
        </row>
        <row r="3082">
          <cell r="C3082" t="str">
            <v>05347</v>
          </cell>
          <cell r="D3082" t="str">
            <v>Heliconia</v>
          </cell>
        </row>
        <row r="3083">
          <cell r="C3083" t="str">
            <v>05347</v>
          </cell>
          <cell r="D3083" t="str">
            <v>Heliconia</v>
          </cell>
        </row>
        <row r="3084">
          <cell r="C3084" t="str">
            <v>05347</v>
          </cell>
          <cell r="D3084" t="str">
            <v>Heliconia</v>
          </cell>
        </row>
        <row r="3085">
          <cell r="C3085" t="str">
            <v>05347</v>
          </cell>
          <cell r="D3085" t="str">
            <v>Heliconia</v>
          </cell>
        </row>
        <row r="3086">
          <cell r="C3086" t="str">
            <v>05347</v>
          </cell>
          <cell r="D3086" t="str">
            <v>Heliconia</v>
          </cell>
        </row>
        <row r="3087">
          <cell r="C3087" t="str">
            <v>05347</v>
          </cell>
          <cell r="D3087" t="str">
            <v>Heliconia</v>
          </cell>
        </row>
        <row r="3088">
          <cell r="C3088" t="str">
            <v>05347</v>
          </cell>
          <cell r="D3088" t="str">
            <v>Heliconia</v>
          </cell>
        </row>
        <row r="3089">
          <cell r="C3089" t="str">
            <v>05347</v>
          </cell>
          <cell r="D3089" t="str">
            <v>Heliconia</v>
          </cell>
        </row>
        <row r="3090">
          <cell r="C3090" t="str">
            <v>05347</v>
          </cell>
          <cell r="D3090" t="str">
            <v>Heliconia</v>
          </cell>
        </row>
        <row r="3091">
          <cell r="C3091" t="str">
            <v>05353</v>
          </cell>
          <cell r="D3091" t="str">
            <v>Hispania</v>
          </cell>
        </row>
        <row r="3092">
          <cell r="C3092" t="str">
            <v>05353</v>
          </cell>
          <cell r="D3092" t="str">
            <v>Hispania</v>
          </cell>
        </row>
        <row r="3093">
          <cell r="C3093" t="str">
            <v>05353</v>
          </cell>
          <cell r="D3093" t="str">
            <v>Hispania</v>
          </cell>
        </row>
        <row r="3094">
          <cell r="C3094" t="str">
            <v>05353</v>
          </cell>
          <cell r="D3094" t="str">
            <v>Hispania</v>
          </cell>
        </row>
        <row r="3095">
          <cell r="C3095" t="str">
            <v>05353</v>
          </cell>
          <cell r="D3095" t="str">
            <v>Hispania</v>
          </cell>
        </row>
        <row r="3096">
          <cell r="C3096" t="str">
            <v>05353</v>
          </cell>
          <cell r="D3096" t="str">
            <v>Hispania</v>
          </cell>
        </row>
        <row r="3097">
          <cell r="C3097" t="str">
            <v>05353</v>
          </cell>
          <cell r="D3097" t="str">
            <v>Hispania</v>
          </cell>
        </row>
        <row r="3098">
          <cell r="C3098" t="str">
            <v>05353</v>
          </cell>
          <cell r="D3098" t="str">
            <v>Hispania</v>
          </cell>
        </row>
        <row r="3099">
          <cell r="C3099" t="str">
            <v>05353</v>
          </cell>
          <cell r="D3099" t="str">
            <v>Hispania</v>
          </cell>
        </row>
        <row r="3100">
          <cell r="C3100" t="str">
            <v>05353</v>
          </cell>
          <cell r="D3100" t="str">
            <v>Hispania</v>
          </cell>
        </row>
        <row r="3101">
          <cell r="C3101" t="str">
            <v>05353</v>
          </cell>
          <cell r="D3101" t="str">
            <v>Hispania</v>
          </cell>
        </row>
        <row r="3102">
          <cell r="C3102" t="str">
            <v>05353</v>
          </cell>
          <cell r="D3102" t="str">
            <v>Hispania</v>
          </cell>
        </row>
        <row r="3103">
          <cell r="C3103" t="str">
            <v>05353</v>
          </cell>
          <cell r="D3103" t="str">
            <v>Hispania</v>
          </cell>
        </row>
        <row r="3104">
          <cell r="C3104" t="str">
            <v>05353</v>
          </cell>
          <cell r="D3104" t="str">
            <v>Hispania</v>
          </cell>
        </row>
        <row r="3105">
          <cell r="C3105" t="str">
            <v>05353</v>
          </cell>
          <cell r="D3105" t="str">
            <v>Hispania</v>
          </cell>
        </row>
        <row r="3106">
          <cell r="C3106" t="str">
            <v>05353</v>
          </cell>
          <cell r="D3106" t="str">
            <v>Hispania</v>
          </cell>
        </row>
        <row r="3107">
          <cell r="C3107" t="str">
            <v>05353</v>
          </cell>
          <cell r="D3107" t="str">
            <v>Hispania</v>
          </cell>
        </row>
        <row r="3108">
          <cell r="C3108" t="str">
            <v>05353</v>
          </cell>
          <cell r="D3108" t="str">
            <v>Hispania</v>
          </cell>
        </row>
        <row r="3109">
          <cell r="C3109" t="str">
            <v>05353</v>
          </cell>
          <cell r="D3109" t="str">
            <v>Hispania</v>
          </cell>
        </row>
        <row r="3110">
          <cell r="C3110" t="str">
            <v>05353</v>
          </cell>
          <cell r="D3110" t="str">
            <v>Hispania</v>
          </cell>
        </row>
        <row r="3111">
          <cell r="C3111" t="str">
            <v>05353</v>
          </cell>
          <cell r="D3111" t="str">
            <v>Hispania</v>
          </cell>
        </row>
        <row r="3112">
          <cell r="C3112" t="str">
            <v>05353</v>
          </cell>
          <cell r="D3112" t="str">
            <v>Hispania</v>
          </cell>
        </row>
        <row r="3113">
          <cell r="C3113" t="str">
            <v>05353</v>
          </cell>
          <cell r="D3113" t="str">
            <v>Hispania</v>
          </cell>
        </row>
        <row r="3114">
          <cell r="C3114" t="str">
            <v>05353</v>
          </cell>
          <cell r="D3114" t="str">
            <v>Hispania</v>
          </cell>
        </row>
        <row r="3115">
          <cell r="C3115" t="str">
            <v>05353</v>
          </cell>
          <cell r="D3115" t="str">
            <v>Hispania</v>
          </cell>
        </row>
        <row r="3116">
          <cell r="C3116" t="str">
            <v>05353</v>
          </cell>
          <cell r="D3116" t="str">
            <v>Hispania</v>
          </cell>
        </row>
        <row r="3117">
          <cell r="C3117" t="str">
            <v>05353</v>
          </cell>
          <cell r="D3117" t="str">
            <v>Hispania</v>
          </cell>
        </row>
        <row r="3118">
          <cell r="C3118" t="str">
            <v>05353</v>
          </cell>
          <cell r="D3118" t="str">
            <v>Hispania</v>
          </cell>
        </row>
        <row r="3119">
          <cell r="C3119" t="str">
            <v>05353</v>
          </cell>
          <cell r="D3119" t="str">
            <v>Hispania</v>
          </cell>
        </row>
        <row r="3120">
          <cell r="C3120" t="str">
            <v>05353</v>
          </cell>
          <cell r="D3120" t="str">
            <v>Hispania</v>
          </cell>
        </row>
        <row r="3121">
          <cell r="C3121" t="str">
            <v>05353</v>
          </cell>
          <cell r="D3121" t="str">
            <v>Hispania</v>
          </cell>
        </row>
        <row r="3122">
          <cell r="C3122" t="str">
            <v>05353</v>
          </cell>
          <cell r="D3122" t="str">
            <v>Hispania</v>
          </cell>
        </row>
        <row r="3123">
          <cell r="C3123" t="str">
            <v>05353</v>
          </cell>
          <cell r="D3123" t="str">
            <v>Hispania</v>
          </cell>
        </row>
        <row r="3124">
          <cell r="C3124" t="str">
            <v>05353</v>
          </cell>
          <cell r="D3124" t="str">
            <v>Hispania</v>
          </cell>
        </row>
        <row r="3125">
          <cell r="C3125" t="str">
            <v>05353</v>
          </cell>
          <cell r="D3125" t="str">
            <v>Hispania</v>
          </cell>
        </row>
        <row r="3126">
          <cell r="C3126" t="str">
            <v>05353</v>
          </cell>
          <cell r="D3126" t="str">
            <v>Hispania</v>
          </cell>
        </row>
        <row r="3127">
          <cell r="C3127" t="str">
            <v>05353</v>
          </cell>
          <cell r="D3127" t="str">
            <v>Hispania</v>
          </cell>
        </row>
        <row r="3128">
          <cell r="C3128" t="str">
            <v>05353</v>
          </cell>
          <cell r="D3128" t="str">
            <v>Hispania</v>
          </cell>
        </row>
        <row r="3129">
          <cell r="C3129" t="str">
            <v>05353</v>
          </cell>
          <cell r="D3129" t="str">
            <v>Hispania</v>
          </cell>
        </row>
        <row r="3130">
          <cell r="C3130" t="str">
            <v>05353</v>
          </cell>
          <cell r="D3130" t="str">
            <v>Hispania</v>
          </cell>
        </row>
        <row r="3131">
          <cell r="C3131" t="str">
            <v>05353</v>
          </cell>
          <cell r="D3131" t="str">
            <v>Hispania</v>
          </cell>
        </row>
        <row r="3132">
          <cell r="C3132" t="str">
            <v>05353</v>
          </cell>
          <cell r="D3132" t="str">
            <v>Hispania</v>
          </cell>
        </row>
        <row r="3133">
          <cell r="C3133" t="str">
            <v>05353</v>
          </cell>
          <cell r="D3133" t="str">
            <v>Hispania</v>
          </cell>
        </row>
        <row r="3134">
          <cell r="C3134" t="str">
            <v>05353</v>
          </cell>
          <cell r="D3134" t="str">
            <v>Hispania</v>
          </cell>
        </row>
        <row r="3135">
          <cell r="C3135" t="str">
            <v>05353</v>
          </cell>
          <cell r="D3135" t="str">
            <v>Hispania</v>
          </cell>
        </row>
        <row r="3136">
          <cell r="C3136" t="str">
            <v>05353</v>
          </cell>
          <cell r="D3136" t="str">
            <v>Hispania</v>
          </cell>
        </row>
        <row r="3137">
          <cell r="C3137" t="str">
            <v>05353</v>
          </cell>
          <cell r="D3137" t="str">
            <v>Hispania</v>
          </cell>
        </row>
        <row r="3138">
          <cell r="C3138" t="str">
            <v>05353</v>
          </cell>
          <cell r="D3138" t="str">
            <v>Hispania</v>
          </cell>
        </row>
        <row r="3139">
          <cell r="C3139" t="str">
            <v>05353</v>
          </cell>
          <cell r="D3139" t="str">
            <v>Hispania</v>
          </cell>
        </row>
        <row r="3140">
          <cell r="C3140" t="str">
            <v>05353</v>
          </cell>
          <cell r="D3140" t="str">
            <v>Hispania</v>
          </cell>
        </row>
        <row r="3141">
          <cell r="C3141" t="str">
            <v>05353</v>
          </cell>
          <cell r="D3141" t="str">
            <v>Hispania</v>
          </cell>
        </row>
        <row r="3142">
          <cell r="C3142" t="str">
            <v>05353</v>
          </cell>
          <cell r="D3142" t="str">
            <v>Hispania</v>
          </cell>
        </row>
        <row r="3143">
          <cell r="C3143" t="str">
            <v>05353</v>
          </cell>
          <cell r="D3143" t="str">
            <v>Hispania</v>
          </cell>
        </row>
        <row r="3144">
          <cell r="C3144" t="str">
            <v>05353</v>
          </cell>
          <cell r="D3144" t="str">
            <v>Hispania</v>
          </cell>
        </row>
        <row r="3145">
          <cell r="C3145" t="str">
            <v>05360</v>
          </cell>
          <cell r="D3145" t="str">
            <v>Itagüí</v>
          </cell>
        </row>
        <row r="3146">
          <cell r="C3146" t="str">
            <v>05360</v>
          </cell>
          <cell r="D3146" t="str">
            <v>Itagüí</v>
          </cell>
        </row>
        <row r="3147">
          <cell r="C3147" t="str">
            <v>05360</v>
          </cell>
          <cell r="D3147" t="str">
            <v>Itagüí</v>
          </cell>
        </row>
        <row r="3148">
          <cell r="C3148" t="str">
            <v>05360</v>
          </cell>
          <cell r="D3148" t="str">
            <v>Itagüí</v>
          </cell>
        </row>
        <row r="3149">
          <cell r="C3149" t="str">
            <v>05360</v>
          </cell>
          <cell r="D3149" t="str">
            <v>Itagüí</v>
          </cell>
        </row>
        <row r="3150">
          <cell r="C3150" t="str">
            <v>05360</v>
          </cell>
          <cell r="D3150" t="str">
            <v>Itagüí</v>
          </cell>
        </row>
        <row r="3151">
          <cell r="C3151" t="str">
            <v>05360</v>
          </cell>
          <cell r="D3151" t="str">
            <v>Itagüí</v>
          </cell>
        </row>
        <row r="3152">
          <cell r="C3152" t="str">
            <v>05360</v>
          </cell>
          <cell r="D3152" t="str">
            <v>Itagüí</v>
          </cell>
        </row>
        <row r="3153">
          <cell r="C3153" t="str">
            <v>05360</v>
          </cell>
          <cell r="D3153" t="str">
            <v>Itagüí</v>
          </cell>
        </row>
        <row r="3154">
          <cell r="C3154" t="str">
            <v>05360</v>
          </cell>
          <cell r="D3154" t="str">
            <v>Itagüí</v>
          </cell>
        </row>
        <row r="3155">
          <cell r="C3155" t="str">
            <v>05360</v>
          </cell>
          <cell r="D3155" t="str">
            <v>Itagüí</v>
          </cell>
        </row>
        <row r="3156">
          <cell r="C3156" t="str">
            <v>05360</v>
          </cell>
          <cell r="D3156" t="str">
            <v>Itagüí</v>
          </cell>
        </row>
        <row r="3157">
          <cell r="C3157" t="str">
            <v>05360</v>
          </cell>
          <cell r="D3157" t="str">
            <v>Itagüí</v>
          </cell>
        </row>
        <row r="3158">
          <cell r="C3158" t="str">
            <v>05360</v>
          </cell>
          <cell r="D3158" t="str">
            <v>Itagüí</v>
          </cell>
        </row>
        <row r="3159">
          <cell r="C3159" t="str">
            <v>05360</v>
          </cell>
          <cell r="D3159" t="str">
            <v>Itagüí</v>
          </cell>
        </row>
        <row r="3160">
          <cell r="C3160" t="str">
            <v>05360</v>
          </cell>
          <cell r="D3160" t="str">
            <v>Itagüí</v>
          </cell>
        </row>
        <row r="3161">
          <cell r="C3161" t="str">
            <v>05360</v>
          </cell>
          <cell r="D3161" t="str">
            <v>Itagüí</v>
          </cell>
        </row>
        <row r="3162">
          <cell r="C3162" t="str">
            <v>05360</v>
          </cell>
          <cell r="D3162" t="str">
            <v>Itagüí</v>
          </cell>
        </row>
        <row r="3163">
          <cell r="C3163" t="str">
            <v>05360</v>
          </cell>
          <cell r="D3163" t="str">
            <v>Itagüí</v>
          </cell>
        </row>
        <row r="3164">
          <cell r="C3164" t="str">
            <v>05360</v>
          </cell>
          <cell r="D3164" t="str">
            <v>Itagüí</v>
          </cell>
        </row>
        <row r="3165">
          <cell r="C3165" t="str">
            <v>05360</v>
          </cell>
          <cell r="D3165" t="str">
            <v>Itagüí</v>
          </cell>
        </row>
        <row r="3166">
          <cell r="C3166" t="str">
            <v>05360</v>
          </cell>
          <cell r="D3166" t="str">
            <v>Itagüí</v>
          </cell>
        </row>
        <row r="3167">
          <cell r="C3167" t="str">
            <v>05360</v>
          </cell>
          <cell r="D3167" t="str">
            <v>Itagüí</v>
          </cell>
        </row>
        <row r="3168">
          <cell r="C3168" t="str">
            <v>05360</v>
          </cell>
          <cell r="D3168" t="str">
            <v>Itagüí</v>
          </cell>
        </row>
        <row r="3169">
          <cell r="C3169" t="str">
            <v>05360</v>
          </cell>
          <cell r="D3169" t="str">
            <v>Itagüí</v>
          </cell>
        </row>
        <row r="3170">
          <cell r="C3170" t="str">
            <v>05360</v>
          </cell>
          <cell r="D3170" t="str">
            <v>Itagüí</v>
          </cell>
        </row>
        <row r="3171">
          <cell r="C3171" t="str">
            <v>05360</v>
          </cell>
          <cell r="D3171" t="str">
            <v>Itagüí</v>
          </cell>
        </row>
        <row r="3172">
          <cell r="C3172" t="str">
            <v>05360</v>
          </cell>
          <cell r="D3172" t="str">
            <v>Itagüí</v>
          </cell>
        </row>
        <row r="3173">
          <cell r="C3173" t="str">
            <v>05360</v>
          </cell>
          <cell r="D3173" t="str">
            <v>Itagüí</v>
          </cell>
        </row>
        <row r="3174">
          <cell r="C3174" t="str">
            <v>05360</v>
          </cell>
          <cell r="D3174" t="str">
            <v>Itagüí</v>
          </cell>
        </row>
        <row r="3175">
          <cell r="C3175" t="str">
            <v>05360</v>
          </cell>
          <cell r="D3175" t="str">
            <v>Itagüí</v>
          </cell>
        </row>
        <row r="3176">
          <cell r="C3176" t="str">
            <v>05360</v>
          </cell>
          <cell r="D3176" t="str">
            <v>Itagüí</v>
          </cell>
        </row>
        <row r="3177">
          <cell r="C3177" t="str">
            <v>05360</v>
          </cell>
          <cell r="D3177" t="str">
            <v>Itagüí</v>
          </cell>
        </row>
        <row r="3178">
          <cell r="C3178" t="str">
            <v>05360</v>
          </cell>
          <cell r="D3178" t="str">
            <v>Itagüí</v>
          </cell>
        </row>
        <row r="3179">
          <cell r="C3179" t="str">
            <v>05360</v>
          </cell>
          <cell r="D3179" t="str">
            <v>Itagüí</v>
          </cell>
        </row>
        <row r="3180">
          <cell r="C3180" t="str">
            <v>05360</v>
          </cell>
          <cell r="D3180" t="str">
            <v>Itagüí</v>
          </cell>
        </row>
        <row r="3181">
          <cell r="C3181" t="str">
            <v>05360</v>
          </cell>
          <cell r="D3181" t="str">
            <v>Itagüí</v>
          </cell>
        </row>
        <row r="3182">
          <cell r="C3182" t="str">
            <v>05360</v>
          </cell>
          <cell r="D3182" t="str">
            <v>Itagüí</v>
          </cell>
        </row>
        <row r="3183">
          <cell r="C3183" t="str">
            <v>05360</v>
          </cell>
          <cell r="D3183" t="str">
            <v>Itagüí</v>
          </cell>
        </row>
        <row r="3184">
          <cell r="C3184" t="str">
            <v>05360</v>
          </cell>
          <cell r="D3184" t="str">
            <v>Itagüí</v>
          </cell>
        </row>
        <row r="3185">
          <cell r="C3185" t="str">
            <v>05360</v>
          </cell>
          <cell r="D3185" t="str">
            <v>Itagüí</v>
          </cell>
        </row>
        <row r="3186">
          <cell r="C3186" t="str">
            <v>05360</v>
          </cell>
          <cell r="D3186" t="str">
            <v>Itagüí</v>
          </cell>
        </row>
        <row r="3187">
          <cell r="C3187" t="str">
            <v>05360</v>
          </cell>
          <cell r="D3187" t="str">
            <v>Itagüí</v>
          </cell>
        </row>
        <row r="3188">
          <cell r="C3188" t="str">
            <v>05360</v>
          </cell>
          <cell r="D3188" t="str">
            <v>Itagüí</v>
          </cell>
        </row>
        <row r="3189">
          <cell r="C3189" t="str">
            <v>05360</v>
          </cell>
          <cell r="D3189" t="str">
            <v>Itagüí</v>
          </cell>
        </row>
        <row r="3190">
          <cell r="C3190" t="str">
            <v>05360</v>
          </cell>
          <cell r="D3190" t="str">
            <v>Itagüí</v>
          </cell>
        </row>
        <row r="3191">
          <cell r="C3191" t="str">
            <v>05360</v>
          </cell>
          <cell r="D3191" t="str">
            <v>Itagüí</v>
          </cell>
        </row>
        <row r="3192">
          <cell r="C3192" t="str">
            <v>05360</v>
          </cell>
          <cell r="D3192" t="str">
            <v>Itagüí</v>
          </cell>
        </row>
        <row r="3193">
          <cell r="C3193" t="str">
            <v>05360</v>
          </cell>
          <cell r="D3193" t="str">
            <v>Itagüí</v>
          </cell>
        </row>
        <row r="3194">
          <cell r="C3194" t="str">
            <v>05360</v>
          </cell>
          <cell r="D3194" t="str">
            <v>Itagüí</v>
          </cell>
        </row>
        <row r="3195">
          <cell r="C3195" t="str">
            <v>05360</v>
          </cell>
          <cell r="D3195" t="str">
            <v>Itagüí</v>
          </cell>
        </row>
        <row r="3196">
          <cell r="C3196" t="str">
            <v>05360</v>
          </cell>
          <cell r="D3196" t="str">
            <v>Itagüí</v>
          </cell>
        </row>
        <row r="3197">
          <cell r="C3197" t="str">
            <v>05360</v>
          </cell>
          <cell r="D3197" t="str">
            <v>Itagüí</v>
          </cell>
        </row>
        <row r="3198">
          <cell r="C3198" t="str">
            <v>05360</v>
          </cell>
          <cell r="D3198" t="str">
            <v>Itagüí</v>
          </cell>
        </row>
        <row r="3199">
          <cell r="C3199" t="str">
            <v>05361</v>
          </cell>
          <cell r="D3199" t="str">
            <v>Ituango</v>
          </cell>
        </row>
        <row r="3200">
          <cell r="C3200" t="str">
            <v>05361</v>
          </cell>
          <cell r="D3200" t="str">
            <v>Ituango</v>
          </cell>
        </row>
        <row r="3201">
          <cell r="C3201" t="str">
            <v>05361</v>
          </cell>
          <cell r="D3201" t="str">
            <v>Ituango</v>
          </cell>
        </row>
        <row r="3202">
          <cell r="C3202" t="str">
            <v>05361</v>
          </cell>
          <cell r="D3202" t="str">
            <v>Ituango</v>
          </cell>
        </row>
        <row r="3203">
          <cell r="C3203" t="str">
            <v>05361</v>
          </cell>
          <cell r="D3203" t="str">
            <v>Ituango</v>
          </cell>
        </row>
        <row r="3204">
          <cell r="C3204" t="str">
            <v>05361</v>
          </cell>
          <cell r="D3204" t="str">
            <v>Ituango</v>
          </cell>
        </row>
        <row r="3205">
          <cell r="C3205" t="str">
            <v>05361</v>
          </cell>
          <cell r="D3205" t="str">
            <v>Ituango</v>
          </cell>
        </row>
        <row r="3206">
          <cell r="C3206" t="str">
            <v>05361</v>
          </cell>
          <cell r="D3206" t="str">
            <v>Ituango</v>
          </cell>
        </row>
        <row r="3207">
          <cell r="C3207" t="str">
            <v>05361</v>
          </cell>
          <cell r="D3207" t="str">
            <v>Ituango</v>
          </cell>
        </row>
        <row r="3208">
          <cell r="C3208" t="str">
            <v>05361</v>
          </cell>
          <cell r="D3208" t="str">
            <v>Ituango</v>
          </cell>
        </row>
        <row r="3209">
          <cell r="C3209" t="str">
            <v>05361</v>
          </cell>
          <cell r="D3209" t="str">
            <v>Ituango</v>
          </cell>
        </row>
        <row r="3210">
          <cell r="C3210" t="str">
            <v>05361</v>
          </cell>
          <cell r="D3210" t="str">
            <v>Ituango</v>
          </cell>
        </row>
        <row r="3211">
          <cell r="C3211" t="str">
            <v>05361</v>
          </cell>
          <cell r="D3211" t="str">
            <v>Ituango</v>
          </cell>
        </row>
        <row r="3212">
          <cell r="C3212" t="str">
            <v>05361</v>
          </cell>
          <cell r="D3212" t="str">
            <v>Ituango</v>
          </cell>
        </row>
        <row r="3213">
          <cell r="C3213" t="str">
            <v>05361</v>
          </cell>
          <cell r="D3213" t="str">
            <v>Ituango</v>
          </cell>
        </row>
        <row r="3214">
          <cell r="C3214" t="str">
            <v>05361</v>
          </cell>
          <cell r="D3214" t="str">
            <v>Ituango</v>
          </cell>
        </row>
        <row r="3215">
          <cell r="C3215" t="str">
            <v>05361</v>
          </cell>
          <cell r="D3215" t="str">
            <v>Ituango</v>
          </cell>
        </row>
        <row r="3216">
          <cell r="C3216" t="str">
            <v>05361</v>
          </cell>
          <cell r="D3216" t="str">
            <v>Ituango</v>
          </cell>
        </row>
        <row r="3217">
          <cell r="C3217" t="str">
            <v>05361</v>
          </cell>
          <cell r="D3217" t="str">
            <v>Ituango</v>
          </cell>
        </row>
        <row r="3218">
          <cell r="C3218" t="str">
            <v>05361</v>
          </cell>
          <cell r="D3218" t="str">
            <v>Ituango</v>
          </cell>
        </row>
        <row r="3219">
          <cell r="C3219" t="str">
            <v>05361</v>
          </cell>
          <cell r="D3219" t="str">
            <v>Ituango</v>
          </cell>
        </row>
        <row r="3220">
          <cell r="C3220" t="str">
            <v>05361</v>
          </cell>
          <cell r="D3220" t="str">
            <v>Ituango</v>
          </cell>
        </row>
        <row r="3221">
          <cell r="C3221" t="str">
            <v>05361</v>
          </cell>
          <cell r="D3221" t="str">
            <v>Ituango</v>
          </cell>
        </row>
        <row r="3222">
          <cell r="C3222" t="str">
            <v>05361</v>
          </cell>
          <cell r="D3222" t="str">
            <v>Ituango</v>
          </cell>
        </row>
        <row r="3223">
          <cell r="C3223" t="str">
            <v>05361</v>
          </cell>
          <cell r="D3223" t="str">
            <v>Ituango</v>
          </cell>
        </row>
        <row r="3224">
          <cell r="C3224" t="str">
            <v>05361</v>
          </cell>
          <cell r="D3224" t="str">
            <v>Ituango</v>
          </cell>
        </row>
        <row r="3225">
          <cell r="C3225" t="str">
            <v>05361</v>
          </cell>
          <cell r="D3225" t="str">
            <v>Ituango</v>
          </cell>
        </row>
        <row r="3226">
          <cell r="C3226" t="str">
            <v>05361</v>
          </cell>
          <cell r="D3226" t="str">
            <v>Ituango</v>
          </cell>
        </row>
        <row r="3227">
          <cell r="C3227" t="str">
            <v>05361</v>
          </cell>
          <cell r="D3227" t="str">
            <v>Ituango</v>
          </cell>
        </row>
        <row r="3228">
          <cell r="C3228" t="str">
            <v>05361</v>
          </cell>
          <cell r="D3228" t="str">
            <v>Ituango</v>
          </cell>
        </row>
        <row r="3229">
          <cell r="C3229" t="str">
            <v>05361</v>
          </cell>
          <cell r="D3229" t="str">
            <v>Ituango</v>
          </cell>
        </row>
        <row r="3230">
          <cell r="C3230" t="str">
            <v>05361</v>
          </cell>
          <cell r="D3230" t="str">
            <v>Ituango</v>
          </cell>
        </row>
        <row r="3231">
          <cell r="C3231" t="str">
            <v>05361</v>
          </cell>
          <cell r="D3231" t="str">
            <v>Ituango</v>
          </cell>
        </row>
        <row r="3232">
          <cell r="C3232" t="str">
            <v>05361</v>
          </cell>
          <cell r="D3232" t="str">
            <v>Ituango</v>
          </cell>
        </row>
        <row r="3233">
          <cell r="C3233" t="str">
            <v>05361</v>
          </cell>
          <cell r="D3233" t="str">
            <v>Ituango</v>
          </cell>
        </row>
        <row r="3234">
          <cell r="C3234" t="str">
            <v>05361</v>
          </cell>
          <cell r="D3234" t="str">
            <v>Ituango</v>
          </cell>
        </row>
        <row r="3235">
          <cell r="C3235" t="str">
            <v>05361</v>
          </cell>
          <cell r="D3235" t="str">
            <v>Ituango</v>
          </cell>
        </row>
        <row r="3236">
          <cell r="C3236" t="str">
            <v>05361</v>
          </cell>
          <cell r="D3236" t="str">
            <v>Ituango</v>
          </cell>
        </row>
        <row r="3237">
          <cell r="C3237" t="str">
            <v>05361</v>
          </cell>
          <cell r="D3237" t="str">
            <v>Ituango</v>
          </cell>
        </row>
        <row r="3238">
          <cell r="C3238" t="str">
            <v>05361</v>
          </cell>
          <cell r="D3238" t="str">
            <v>Ituango</v>
          </cell>
        </row>
        <row r="3239">
          <cell r="C3239" t="str">
            <v>05361</v>
          </cell>
          <cell r="D3239" t="str">
            <v>Ituango</v>
          </cell>
        </row>
        <row r="3240">
          <cell r="C3240" t="str">
            <v>05361</v>
          </cell>
          <cell r="D3240" t="str">
            <v>Ituango</v>
          </cell>
        </row>
        <row r="3241">
          <cell r="C3241" t="str">
            <v>05361</v>
          </cell>
          <cell r="D3241" t="str">
            <v>Ituango</v>
          </cell>
        </row>
        <row r="3242">
          <cell r="C3242" t="str">
            <v>05361</v>
          </cell>
          <cell r="D3242" t="str">
            <v>Ituango</v>
          </cell>
        </row>
        <row r="3243">
          <cell r="C3243" t="str">
            <v>05361</v>
          </cell>
          <cell r="D3243" t="str">
            <v>Ituango</v>
          </cell>
        </row>
        <row r="3244">
          <cell r="C3244" t="str">
            <v>05361</v>
          </cell>
          <cell r="D3244" t="str">
            <v>Ituango</v>
          </cell>
        </row>
        <row r="3245">
          <cell r="C3245" t="str">
            <v>05361</v>
          </cell>
          <cell r="D3245" t="str">
            <v>Ituango</v>
          </cell>
        </row>
        <row r="3246">
          <cell r="C3246" t="str">
            <v>05361</v>
          </cell>
          <cell r="D3246" t="str">
            <v>Ituango</v>
          </cell>
        </row>
        <row r="3247">
          <cell r="C3247" t="str">
            <v>05361</v>
          </cell>
          <cell r="D3247" t="str">
            <v>Ituango</v>
          </cell>
        </row>
        <row r="3248">
          <cell r="C3248" t="str">
            <v>05361</v>
          </cell>
          <cell r="D3248" t="str">
            <v>Ituango</v>
          </cell>
        </row>
        <row r="3249">
          <cell r="C3249" t="str">
            <v>05361</v>
          </cell>
          <cell r="D3249" t="str">
            <v>Ituango</v>
          </cell>
        </row>
        <row r="3250">
          <cell r="C3250" t="str">
            <v>05361</v>
          </cell>
          <cell r="D3250" t="str">
            <v>Ituango</v>
          </cell>
        </row>
        <row r="3251">
          <cell r="C3251" t="str">
            <v>05361</v>
          </cell>
          <cell r="D3251" t="str">
            <v>Ituango</v>
          </cell>
        </row>
        <row r="3252">
          <cell r="C3252" t="str">
            <v>05361</v>
          </cell>
          <cell r="D3252" t="str">
            <v>Ituango</v>
          </cell>
        </row>
        <row r="3253">
          <cell r="C3253" t="str">
            <v>05364</v>
          </cell>
          <cell r="D3253" t="str">
            <v>Jardín</v>
          </cell>
        </row>
        <row r="3254">
          <cell r="C3254" t="str">
            <v>05364</v>
          </cell>
          <cell r="D3254" t="str">
            <v>Jardín</v>
          </cell>
        </row>
        <row r="3255">
          <cell r="C3255" t="str">
            <v>05364</v>
          </cell>
          <cell r="D3255" t="str">
            <v>Jardín</v>
          </cell>
        </row>
        <row r="3256">
          <cell r="C3256" t="str">
            <v>05364</v>
          </cell>
          <cell r="D3256" t="str">
            <v>Jardín</v>
          </cell>
        </row>
        <row r="3257">
          <cell r="C3257" t="str">
            <v>05364</v>
          </cell>
          <cell r="D3257" t="str">
            <v>Jardín</v>
          </cell>
        </row>
        <row r="3258">
          <cell r="C3258" t="str">
            <v>05364</v>
          </cell>
          <cell r="D3258" t="str">
            <v>Jardín</v>
          </cell>
        </row>
        <row r="3259">
          <cell r="C3259" t="str">
            <v>05364</v>
          </cell>
          <cell r="D3259" t="str">
            <v>Jardín</v>
          </cell>
        </row>
        <row r="3260">
          <cell r="C3260" t="str">
            <v>05364</v>
          </cell>
          <cell r="D3260" t="str">
            <v>Jardín</v>
          </cell>
        </row>
        <row r="3261">
          <cell r="C3261" t="str">
            <v>05364</v>
          </cell>
          <cell r="D3261" t="str">
            <v>Jardín</v>
          </cell>
        </row>
        <row r="3262">
          <cell r="C3262" t="str">
            <v>05364</v>
          </cell>
          <cell r="D3262" t="str">
            <v>Jardín</v>
          </cell>
        </row>
        <row r="3263">
          <cell r="C3263" t="str">
            <v>05364</v>
          </cell>
          <cell r="D3263" t="str">
            <v>Jardín</v>
          </cell>
        </row>
        <row r="3264">
          <cell r="C3264" t="str">
            <v>05364</v>
          </cell>
          <cell r="D3264" t="str">
            <v>Jardín</v>
          </cell>
        </row>
        <row r="3265">
          <cell r="C3265" t="str">
            <v>05364</v>
          </cell>
          <cell r="D3265" t="str">
            <v>Jardín</v>
          </cell>
        </row>
        <row r="3266">
          <cell r="C3266" t="str">
            <v>05364</v>
          </cell>
          <cell r="D3266" t="str">
            <v>Jardín</v>
          </cell>
        </row>
        <row r="3267">
          <cell r="C3267" t="str">
            <v>05364</v>
          </cell>
          <cell r="D3267" t="str">
            <v>Jardín</v>
          </cell>
        </row>
        <row r="3268">
          <cell r="C3268" t="str">
            <v>05364</v>
          </cell>
          <cell r="D3268" t="str">
            <v>Jardín</v>
          </cell>
        </row>
        <row r="3269">
          <cell r="C3269" t="str">
            <v>05364</v>
          </cell>
          <cell r="D3269" t="str">
            <v>Jardín</v>
          </cell>
        </row>
        <row r="3270">
          <cell r="C3270" t="str">
            <v>05364</v>
          </cell>
          <cell r="D3270" t="str">
            <v>Jardín</v>
          </cell>
        </row>
        <row r="3271">
          <cell r="C3271" t="str">
            <v>05364</v>
          </cell>
          <cell r="D3271" t="str">
            <v>Jardín</v>
          </cell>
        </row>
        <row r="3272">
          <cell r="C3272" t="str">
            <v>05364</v>
          </cell>
          <cell r="D3272" t="str">
            <v>Jardín</v>
          </cell>
        </row>
        <row r="3273">
          <cell r="C3273" t="str">
            <v>05364</v>
          </cell>
          <cell r="D3273" t="str">
            <v>Jardín</v>
          </cell>
        </row>
        <row r="3274">
          <cell r="C3274" t="str">
            <v>05364</v>
          </cell>
          <cell r="D3274" t="str">
            <v>Jardín</v>
          </cell>
        </row>
        <row r="3275">
          <cell r="C3275" t="str">
            <v>05364</v>
          </cell>
          <cell r="D3275" t="str">
            <v>Jardín</v>
          </cell>
        </row>
        <row r="3276">
          <cell r="C3276" t="str">
            <v>05364</v>
          </cell>
          <cell r="D3276" t="str">
            <v>Jardín</v>
          </cell>
        </row>
        <row r="3277">
          <cell r="C3277" t="str">
            <v>05364</v>
          </cell>
          <cell r="D3277" t="str">
            <v>Jardín</v>
          </cell>
        </row>
        <row r="3278">
          <cell r="C3278" t="str">
            <v>05364</v>
          </cell>
          <cell r="D3278" t="str">
            <v>Jardín</v>
          </cell>
        </row>
        <row r="3279">
          <cell r="C3279" t="str">
            <v>05364</v>
          </cell>
          <cell r="D3279" t="str">
            <v>Jardín</v>
          </cell>
        </row>
        <row r="3280">
          <cell r="C3280" t="str">
            <v>05364</v>
          </cell>
          <cell r="D3280" t="str">
            <v>Jardín</v>
          </cell>
        </row>
        <row r="3281">
          <cell r="C3281" t="str">
            <v>05364</v>
          </cell>
          <cell r="D3281" t="str">
            <v>Jardín</v>
          </cell>
        </row>
        <row r="3282">
          <cell r="C3282" t="str">
            <v>05364</v>
          </cell>
          <cell r="D3282" t="str">
            <v>Jardín</v>
          </cell>
        </row>
        <row r="3283">
          <cell r="C3283" t="str">
            <v>05364</v>
          </cell>
          <cell r="D3283" t="str">
            <v>Jardín</v>
          </cell>
        </row>
        <row r="3284">
          <cell r="C3284" t="str">
            <v>05364</v>
          </cell>
          <cell r="D3284" t="str">
            <v>Jardín</v>
          </cell>
        </row>
        <row r="3285">
          <cell r="C3285" t="str">
            <v>05364</v>
          </cell>
          <cell r="D3285" t="str">
            <v>Jardín</v>
          </cell>
        </row>
        <row r="3286">
          <cell r="C3286" t="str">
            <v>05364</v>
          </cell>
          <cell r="D3286" t="str">
            <v>Jardín</v>
          </cell>
        </row>
        <row r="3287">
          <cell r="C3287" t="str">
            <v>05364</v>
          </cell>
          <cell r="D3287" t="str">
            <v>Jardín</v>
          </cell>
        </row>
        <row r="3288">
          <cell r="C3288" t="str">
            <v>05364</v>
          </cell>
          <cell r="D3288" t="str">
            <v>Jardín</v>
          </cell>
        </row>
        <row r="3289">
          <cell r="C3289" t="str">
            <v>05364</v>
          </cell>
          <cell r="D3289" t="str">
            <v>Jardín</v>
          </cell>
        </row>
        <row r="3290">
          <cell r="C3290" t="str">
            <v>05364</v>
          </cell>
          <cell r="D3290" t="str">
            <v>Jardín</v>
          </cell>
        </row>
        <row r="3291">
          <cell r="C3291" t="str">
            <v>05364</v>
          </cell>
          <cell r="D3291" t="str">
            <v>Jardín</v>
          </cell>
        </row>
        <row r="3292">
          <cell r="C3292" t="str">
            <v>05364</v>
          </cell>
          <cell r="D3292" t="str">
            <v>Jardín</v>
          </cell>
        </row>
        <row r="3293">
          <cell r="C3293" t="str">
            <v>05364</v>
          </cell>
          <cell r="D3293" t="str">
            <v>Jardín</v>
          </cell>
        </row>
        <row r="3294">
          <cell r="C3294" t="str">
            <v>05364</v>
          </cell>
          <cell r="D3294" t="str">
            <v>Jardín</v>
          </cell>
        </row>
        <row r="3295">
          <cell r="C3295" t="str">
            <v>05364</v>
          </cell>
          <cell r="D3295" t="str">
            <v>Jardín</v>
          </cell>
        </row>
        <row r="3296">
          <cell r="C3296" t="str">
            <v>05364</v>
          </cell>
          <cell r="D3296" t="str">
            <v>Jardín</v>
          </cell>
        </row>
        <row r="3297">
          <cell r="C3297" t="str">
            <v>05364</v>
          </cell>
          <cell r="D3297" t="str">
            <v>Jardín</v>
          </cell>
        </row>
        <row r="3298">
          <cell r="C3298" t="str">
            <v>05364</v>
          </cell>
          <cell r="D3298" t="str">
            <v>Jardín</v>
          </cell>
        </row>
        <row r="3299">
          <cell r="C3299" t="str">
            <v>05364</v>
          </cell>
          <cell r="D3299" t="str">
            <v>Jardín</v>
          </cell>
        </row>
        <row r="3300">
          <cell r="C3300" t="str">
            <v>05364</v>
          </cell>
          <cell r="D3300" t="str">
            <v>Jardín</v>
          </cell>
        </row>
        <row r="3301">
          <cell r="C3301" t="str">
            <v>05364</v>
          </cell>
          <cell r="D3301" t="str">
            <v>Jardín</v>
          </cell>
        </row>
        <row r="3302">
          <cell r="C3302" t="str">
            <v>05364</v>
          </cell>
          <cell r="D3302" t="str">
            <v>Jardín</v>
          </cell>
        </row>
        <row r="3303">
          <cell r="C3303" t="str">
            <v>05364</v>
          </cell>
          <cell r="D3303" t="str">
            <v>Jardín</v>
          </cell>
        </row>
        <row r="3304">
          <cell r="C3304" t="str">
            <v>05364</v>
          </cell>
          <cell r="D3304" t="str">
            <v>Jardín</v>
          </cell>
        </row>
        <row r="3305">
          <cell r="C3305" t="str">
            <v>05364</v>
          </cell>
          <cell r="D3305" t="str">
            <v>Jardín</v>
          </cell>
        </row>
        <row r="3306">
          <cell r="C3306" t="str">
            <v>05364</v>
          </cell>
          <cell r="D3306" t="str">
            <v>Jardín</v>
          </cell>
        </row>
        <row r="3307">
          <cell r="C3307" t="str">
            <v>05368</v>
          </cell>
          <cell r="D3307" t="str">
            <v>Jericó</v>
          </cell>
        </row>
        <row r="3308">
          <cell r="C3308" t="str">
            <v>05368</v>
          </cell>
          <cell r="D3308" t="str">
            <v>Jericó</v>
          </cell>
        </row>
        <row r="3309">
          <cell r="C3309" t="str">
            <v>05368</v>
          </cell>
          <cell r="D3309" t="str">
            <v>Jericó</v>
          </cell>
        </row>
        <row r="3310">
          <cell r="C3310" t="str">
            <v>05368</v>
          </cell>
          <cell r="D3310" t="str">
            <v>Jericó</v>
          </cell>
        </row>
        <row r="3311">
          <cell r="C3311" t="str">
            <v>05368</v>
          </cell>
          <cell r="D3311" t="str">
            <v>Jericó</v>
          </cell>
        </row>
        <row r="3312">
          <cell r="C3312" t="str">
            <v>05368</v>
          </cell>
          <cell r="D3312" t="str">
            <v>Jericó</v>
          </cell>
        </row>
        <row r="3313">
          <cell r="C3313" t="str">
            <v>05368</v>
          </cell>
          <cell r="D3313" t="str">
            <v>Jericó</v>
          </cell>
        </row>
        <row r="3314">
          <cell r="C3314" t="str">
            <v>05368</v>
          </cell>
          <cell r="D3314" t="str">
            <v>Jericó</v>
          </cell>
        </row>
        <row r="3315">
          <cell r="C3315" t="str">
            <v>05368</v>
          </cell>
          <cell r="D3315" t="str">
            <v>Jericó</v>
          </cell>
        </row>
        <row r="3316">
          <cell r="C3316" t="str">
            <v>05368</v>
          </cell>
          <cell r="D3316" t="str">
            <v>Jericó</v>
          </cell>
        </row>
        <row r="3317">
          <cell r="C3317" t="str">
            <v>05368</v>
          </cell>
          <cell r="D3317" t="str">
            <v>Jericó</v>
          </cell>
        </row>
        <row r="3318">
          <cell r="C3318" t="str">
            <v>05368</v>
          </cell>
          <cell r="D3318" t="str">
            <v>Jericó</v>
          </cell>
        </row>
        <row r="3319">
          <cell r="C3319" t="str">
            <v>05368</v>
          </cell>
          <cell r="D3319" t="str">
            <v>Jericó</v>
          </cell>
        </row>
        <row r="3320">
          <cell r="C3320" t="str">
            <v>05368</v>
          </cell>
          <cell r="D3320" t="str">
            <v>Jericó</v>
          </cell>
        </row>
        <row r="3321">
          <cell r="C3321" t="str">
            <v>05368</v>
          </cell>
          <cell r="D3321" t="str">
            <v>Jericó</v>
          </cell>
        </row>
        <row r="3322">
          <cell r="C3322" t="str">
            <v>05368</v>
          </cell>
          <cell r="D3322" t="str">
            <v>Jericó</v>
          </cell>
        </row>
        <row r="3323">
          <cell r="C3323" t="str">
            <v>05368</v>
          </cell>
          <cell r="D3323" t="str">
            <v>Jericó</v>
          </cell>
        </row>
        <row r="3324">
          <cell r="C3324" t="str">
            <v>05368</v>
          </cell>
          <cell r="D3324" t="str">
            <v>Jericó</v>
          </cell>
        </row>
        <row r="3325">
          <cell r="C3325" t="str">
            <v>05368</v>
          </cell>
          <cell r="D3325" t="str">
            <v>Jericó</v>
          </cell>
        </row>
        <row r="3326">
          <cell r="C3326" t="str">
            <v>05368</v>
          </cell>
          <cell r="D3326" t="str">
            <v>Jericó</v>
          </cell>
        </row>
        <row r="3327">
          <cell r="C3327" t="str">
            <v>05368</v>
          </cell>
          <cell r="D3327" t="str">
            <v>Jericó</v>
          </cell>
        </row>
        <row r="3328">
          <cell r="C3328" t="str">
            <v>05368</v>
          </cell>
          <cell r="D3328" t="str">
            <v>Jericó</v>
          </cell>
        </row>
        <row r="3329">
          <cell r="C3329" t="str">
            <v>05368</v>
          </cell>
          <cell r="D3329" t="str">
            <v>Jericó</v>
          </cell>
        </row>
        <row r="3330">
          <cell r="C3330" t="str">
            <v>05368</v>
          </cell>
          <cell r="D3330" t="str">
            <v>Jericó</v>
          </cell>
        </row>
        <row r="3331">
          <cell r="C3331" t="str">
            <v>05368</v>
          </cell>
          <cell r="D3331" t="str">
            <v>Jericó</v>
          </cell>
        </row>
        <row r="3332">
          <cell r="C3332" t="str">
            <v>05368</v>
          </cell>
          <cell r="D3332" t="str">
            <v>Jericó</v>
          </cell>
        </row>
        <row r="3333">
          <cell r="C3333" t="str">
            <v>05368</v>
          </cell>
          <cell r="D3333" t="str">
            <v>Jericó</v>
          </cell>
        </row>
        <row r="3334">
          <cell r="C3334" t="str">
            <v>05368</v>
          </cell>
          <cell r="D3334" t="str">
            <v>Jericó</v>
          </cell>
        </row>
        <row r="3335">
          <cell r="C3335" t="str">
            <v>05368</v>
          </cell>
          <cell r="D3335" t="str">
            <v>Jericó</v>
          </cell>
        </row>
        <row r="3336">
          <cell r="C3336" t="str">
            <v>05368</v>
          </cell>
          <cell r="D3336" t="str">
            <v>Jericó</v>
          </cell>
        </row>
        <row r="3337">
          <cell r="C3337" t="str">
            <v>05368</v>
          </cell>
          <cell r="D3337" t="str">
            <v>Jericó</v>
          </cell>
        </row>
        <row r="3338">
          <cell r="C3338" t="str">
            <v>05368</v>
          </cell>
          <cell r="D3338" t="str">
            <v>Jericó</v>
          </cell>
        </row>
        <row r="3339">
          <cell r="C3339" t="str">
            <v>05368</v>
          </cell>
          <cell r="D3339" t="str">
            <v>Jericó</v>
          </cell>
        </row>
        <row r="3340">
          <cell r="C3340" t="str">
            <v>05368</v>
          </cell>
          <cell r="D3340" t="str">
            <v>Jericó</v>
          </cell>
        </row>
        <row r="3341">
          <cell r="C3341" t="str">
            <v>05368</v>
          </cell>
          <cell r="D3341" t="str">
            <v>Jericó</v>
          </cell>
        </row>
        <row r="3342">
          <cell r="C3342" t="str">
            <v>05368</v>
          </cell>
          <cell r="D3342" t="str">
            <v>Jericó</v>
          </cell>
        </row>
        <row r="3343">
          <cell r="C3343" t="str">
            <v>05368</v>
          </cell>
          <cell r="D3343" t="str">
            <v>Jericó</v>
          </cell>
        </row>
        <row r="3344">
          <cell r="C3344" t="str">
            <v>05368</v>
          </cell>
          <cell r="D3344" t="str">
            <v>Jericó</v>
          </cell>
        </row>
        <row r="3345">
          <cell r="C3345" t="str">
            <v>05368</v>
          </cell>
          <cell r="D3345" t="str">
            <v>Jericó</v>
          </cell>
        </row>
        <row r="3346">
          <cell r="C3346" t="str">
            <v>05368</v>
          </cell>
          <cell r="D3346" t="str">
            <v>Jericó</v>
          </cell>
        </row>
        <row r="3347">
          <cell r="C3347" t="str">
            <v>05368</v>
          </cell>
          <cell r="D3347" t="str">
            <v>Jericó</v>
          </cell>
        </row>
        <row r="3348">
          <cell r="C3348" t="str">
            <v>05368</v>
          </cell>
          <cell r="D3348" t="str">
            <v>Jericó</v>
          </cell>
        </row>
        <row r="3349">
          <cell r="C3349" t="str">
            <v>05368</v>
          </cell>
          <cell r="D3349" t="str">
            <v>Jericó</v>
          </cell>
        </row>
        <row r="3350">
          <cell r="C3350" t="str">
            <v>05368</v>
          </cell>
          <cell r="D3350" t="str">
            <v>Jericó</v>
          </cell>
        </row>
        <row r="3351">
          <cell r="C3351" t="str">
            <v>05368</v>
          </cell>
          <cell r="D3351" t="str">
            <v>Jericó</v>
          </cell>
        </row>
        <row r="3352">
          <cell r="C3352" t="str">
            <v>05368</v>
          </cell>
          <cell r="D3352" t="str">
            <v>Jericó</v>
          </cell>
        </row>
        <row r="3353">
          <cell r="C3353" t="str">
            <v>05368</v>
          </cell>
          <cell r="D3353" t="str">
            <v>Jericó</v>
          </cell>
        </row>
        <row r="3354">
          <cell r="C3354" t="str">
            <v>05368</v>
          </cell>
          <cell r="D3354" t="str">
            <v>Jericó</v>
          </cell>
        </row>
        <row r="3355">
          <cell r="C3355" t="str">
            <v>05368</v>
          </cell>
          <cell r="D3355" t="str">
            <v>Jericó</v>
          </cell>
        </row>
        <row r="3356">
          <cell r="C3356" t="str">
            <v>05368</v>
          </cell>
          <cell r="D3356" t="str">
            <v>Jericó</v>
          </cell>
        </row>
        <row r="3357">
          <cell r="C3357" t="str">
            <v>05368</v>
          </cell>
          <cell r="D3357" t="str">
            <v>Jericó</v>
          </cell>
        </row>
        <row r="3358">
          <cell r="C3358" t="str">
            <v>05368</v>
          </cell>
          <cell r="D3358" t="str">
            <v>Jericó</v>
          </cell>
        </row>
        <row r="3359">
          <cell r="C3359" t="str">
            <v>05368</v>
          </cell>
          <cell r="D3359" t="str">
            <v>Jericó</v>
          </cell>
        </row>
        <row r="3360">
          <cell r="C3360" t="str">
            <v>05368</v>
          </cell>
          <cell r="D3360" t="str">
            <v>Jericó</v>
          </cell>
        </row>
        <row r="3361">
          <cell r="C3361" t="str">
            <v>05376</v>
          </cell>
          <cell r="D3361" t="str">
            <v>La Ceja</v>
          </cell>
        </row>
        <row r="3362">
          <cell r="C3362" t="str">
            <v>05376</v>
          </cell>
          <cell r="D3362" t="str">
            <v>La Ceja</v>
          </cell>
        </row>
        <row r="3363">
          <cell r="C3363" t="str">
            <v>05376</v>
          </cell>
          <cell r="D3363" t="str">
            <v>La Ceja</v>
          </cell>
        </row>
        <row r="3364">
          <cell r="C3364" t="str">
            <v>05376</v>
          </cell>
          <cell r="D3364" t="str">
            <v>La Ceja</v>
          </cell>
        </row>
        <row r="3365">
          <cell r="C3365" t="str">
            <v>05376</v>
          </cell>
          <cell r="D3365" t="str">
            <v>La Ceja</v>
          </cell>
        </row>
        <row r="3366">
          <cell r="C3366" t="str">
            <v>05376</v>
          </cell>
          <cell r="D3366" t="str">
            <v>La Ceja</v>
          </cell>
        </row>
        <row r="3367">
          <cell r="C3367" t="str">
            <v>05376</v>
          </cell>
          <cell r="D3367" t="str">
            <v>La Ceja</v>
          </cell>
        </row>
        <row r="3368">
          <cell r="C3368" t="str">
            <v>05376</v>
          </cell>
          <cell r="D3368" t="str">
            <v>La Ceja</v>
          </cell>
        </row>
        <row r="3369">
          <cell r="C3369" t="str">
            <v>05376</v>
          </cell>
          <cell r="D3369" t="str">
            <v>La Ceja</v>
          </cell>
        </row>
        <row r="3370">
          <cell r="C3370" t="str">
            <v>05376</v>
          </cell>
          <cell r="D3370" t="str">
            <v>La Ceja</v>
          </cell>
        </row>
        <row r="3371">
          <cell r="C3371" t="str">
            <v>05376</v>
          </cell>
          <cell r="D3371" t="str">
            <v>La Ceja</v>
          </cell>
        </row>
        <row r="3372">
          <cell r="C3372" t="str">
            <v>05376</v>
          </cell>
          <cell r="D3372" t="str">
            <v>La Ceja</v>
          </cell>
        </row>
        <row r="3373">
          <cell r="C3373" t="str">
            <v>05376</v>
          </cell>
          <cell r="D3373" t="str">
            <v>La Ceja</v>
          </cell>
        </row>
        <row r="3374">
          <cell r="C3374" t="str">
            <v>05376</v>
          </cell>
          <cell r="D3374" t="str">
            <v>La Ceja</v>
          </cell>
        </row>
        <row r="3375">
          <cell r="C3375" t="str">
            <v>05376</v>
          </cell>
          <cell r="D3375" t="str">
            <v>La Ceja</v>
          </cell>
        </row>
        <row r="3376">
          <cell r="C3376" t="str">
            <v>05376</v>
          </cell>
          <cell r="D3376" t="str">
            <v>La Ceja</v>
          </cell>
        </row>
        <row r="3377">
          <cell r="C3377" t="str">
            <v>05376</v>
          </cell>
          <cell r="D3377" t="str">
            <v>La Ceja</v>
          </cell>
        </row>
        <row r="3378">
          <cell r="C3378" t="str">
            <v>05376</v>
          </cell>
          <cell r="D3378" t="str">
            <v>La Ceja</v>
          </cell>
        </row>
        <row r="3379">
          <cell r="C3379" t="str">
            <v>05376</v>
          </cell>
          <cell r="D3379" t="str">
            <v>La Ceja</v>
          </cell>
        </row>
        <row r="3380">
          <cell r="C3380" t="str">
            <v>05376</v>
          </cell>
          <cell r="D3380" t="str">
            <v>La Ceja</v>
          </cell>
        </row>
        <row r="3381">
          <cell r="C3381" t="str">
            <v>05376</v>
          </cell>
          <cell r="D3381" t="str">
            <v>La Ceja</v>
          </cell>
        </row>
        <row r="3382">
          <cell r="C3382" t="str">
            <v>05376</v>
          </cell>
          <cell r="D3382" t="str">
            <v>La Ceja</v>
          </cell>
        </row>
        <row r="3383">
          <cell r="C3383" t="str">
            <v>05376</v>
          </cell>
          <cell r="D3383" t="str">
            <v>La Ceja</v>
          </cell>
        </row>
        <row r="3384">
          <cell r="C3384" t="str">
            <v>05376</v>
          </cell>
          <cell r="D3384" t="str">
            <v>La Ceja</v>
          </cell>
        </row>
        <row r="3385">
          <cell r="C3385" t="str">
            <v>05376</v>
          </cell>
          <cell r="D3385" t="str">
            <v>La Ceja</v>
          </cell>
        </row>
        <row r="3386">
          <cell r="C3386" t="str">
            <v>05376</v>
          </cell>
          <cell r="D3386" t="str">
            <v>La Ceja</v>
          </cell>
        </row>
        <row r="3387">
          <cell r="C3387" t="str">
            <v>05376</v>
          </cell>
          <cell r="D3387" t="str">
            <v>La Ceja</v>
          </cell>
        </row>
        <row r="3388">
          <cell r="C3388" t="str">
            <v>05376</v>
          </cell>
          <cell r="D3388" t="str">
            <v>La Ceja</v>
          </cell>
        </row>
        <row r="3389">
          <cell r="C3389" t="str">
            <v>05376</v>
          </cell>
          <cell r="D3389" t="str">
            <v>La Ceja</v>
          </cell>
        </row>
        <row r="3390">
          <cell r="C3390" t="str">
            <v>05376</v>
          </cell>
          <cell r="D3390" t="str">
            <v>La Ceja</v>
          </cell>
        </row>
        <row r="3391">
          <cell r="C3391" t="str">
            <v>05376</v>
          </cell>
          <cell r="D3391" t="str">
            <v>La Ceja</v>
          </cell>
        </row>
        <row r="3392">
          <cell r="C3392" t="str">
            <v>05376</v>
          </cell>
          <cell r="D3392" t="str">
            <v>La Ceja</v>
          </cell>
        </row>
        <row r="3393">
          <cell r="C3393" t="str">
            <v>05376</v>
          </cell>
          <cell r="D3393" t="str">
            <v>La Ceja</v>
          </cell>
        </row>
        <row r="3394">
          <cell r="C3394" t="str">
            <v>05376</v>
          </cell>
          <cell r="D3394" t="str">
            <v>La Ceja</v>
          </cell>
        </row>
        <row r="3395">
          <cell r="C3395" t="str">
            <v>05376</v>
          </cell>
          <cell r="D3395" t="str">
            <v>La Ceja</v>
          </cell>
        </row>
        <row r="3396">
          <cell r="C3396" t="str">
            <v>05376</v>
          </cell>
          <cell r="D3396" t="str">
            <v>La Ceja</v>
          </cell>
        </row>
        <row r="3397">
          <cell r="C3397" t="str">
            <v>05376</v>
          </cell>
          <cell r="D3397" t="str">
            <v>La Ceja</v>
          </cell>
        </row>
        <row r="3398">
          <cell r="C3398" t="str">
            <v>05376</v>
          </cell>
          <cell r="D3398" t="str">
            <v>La Ceja</v>
          </cell>
        </row>
        <row r="3399">
          <cell r="C3399" t="str">
            <v>05376</v>
          </cell>
          <cell r="D3399" t="str">
            <v>La Ceja</v>
          </cell>
        </row>
        <row r="3400">
          <cell r="C3400" t="str">
            <v>05376</v>
          </cell>
          <cell r="D3400" t="str">
            <v>La Ceja</v>
          </cell>
        </row>
        <row r="3401">
          <cell r="C3401" t="str">
            <v>05376</v>
          </cell>
          <cell r="D3401" t="str">
            <v>La Ceja</v>
          </cell>
        </row>
        <row r="3402">
          <cell r="C3402" t="str">
            <v>05376</v>
          </cell>
          <cell r="D3402" t="str">
            <v>La Ceja</v>
          </cell>
        </row>
        <row r="3403">
          <cell r="C3403" t="str">
            <v>05376</v>
          </cell>
          <cell r="D3403" t="str">
            <v>La Ceja</v>
          </cell>
        </row>
        <row r="3404">
          <cell r="C3404" t="str">
            <v>05376</v>
          </cell>
          <cell r="D3404" t="str">
            <v>La Ceja</v>
          </cell>
        </row>
        <row r="3405">
          <cell r="C3405" t="str">
            <v>05376</v>
          </cell>
          <cell r="D3405" t="str">
            <v>La Ceja</v>
          </cell>
        </row>
        <row r="3406">
          <cell r="C3406" t="str">
            <v>05376</v>
          </cell>
          <cell r="D3406" t="str">
            <v>La Ceja</v>
          </cell>
        </row>
        <row r="3407">
          <cell r="C3407" t="str">
            <v>05376</v>
          </cell>
          <cell r="D3407" t="str">
            <v>La Ceja</v>
          </cell>
        </row>
        <row r="3408">
          <cell r="C3408" t="str">
            <v>05376</v>
          </cell>
          <cell r="D3408" t="str">
            <v>La Ceja</v>
          </cell>
        </row>
        <row r="3409">
          <cell r="C3409" t="str">
            <v>05376</v>
          </cell>
          <cell r="D3409" t="str">
            <v>La Ceja</v>
          </cell>
        </row>
        <row r="3410">
          <cell r="C3410" t="str">
            <v>05376</v>
          </cell>
          <cell r="D3410" t="str">
            <v>La Ceja</v>
          </cell>
        </row>
        <row r="3411">
          <cell r="C3411" t="str">
            <v>05376</v>
          </cell>
          <cell r="D3411" t="str">
            <v>La Ceja</v>
          </cell>
        </row>
        <row r="3412">
          <cell r="C3412" t="str">
            <v>05376</v>
          </cell>
          <cell r="D3412" t="str">
            <v>La Ceja</v>
          </cell>
        </row>
        <row r="3413">
          <cell r="C3413" t="str">
            <v>05376</v>
          </cell>
          <cell r="D3413" t="str">
            <v>La Ceja</v>
          </cell>
        </row>
        <row r="3414">
          <cell r="C3414" t="str">
            <v>05376</v>
          </cell>
          <cell r="D3414" t="str">
            <v>La Ceja</v>
          </cell>
        </row>
        <row r="3415">
          <cell r="C3415" t="str">
            <v>05380</v>
          </cell>
          <cell r="D3415" t="str">
            <v>La Estrella</v>
          </cell>
        </row>
        <row r="3416">
          <cell r="C3416" t="str">
            <v>05380</v>
          </cell>
          <cell r="D3416" t="str">
            <v>La Estrella</v>
          </cell>
        </row>
        <row r="3417">
          <cell r="C3417" t="str">
            <v>05380</v>
          </cell>
          <cell r="D3417" t="str">
            <v>La Estrella</v>
          </cell>
        </row>
        <row r="3418">
          <cell r="C3418" t="str">
            <v>05380</v>
          </cell>
          <cell r="D3418" t="str">
            <v>La Estrella</v>
          </cell>
        </row>
        <row r="3419">
          <cell r="C3419" t="str">
            <v>05380</v>
          </cell>
          <cell r="D3419" t="str">
            <v>La Estrella</v>
          </cell>
        </row>
        <row r="3420">
          <cell r="C3420" t="str">
            <v>05380</v>
          </cell>
          <cell r="D3420" t="str">
            <v>La Estrella</v>
          </cell>
        </row>
        <row r="3421">
          <cell r="C3421" t="str">
            <v>05380</v>
          </cell>
          <cell r="D3421" t="str">
            <v>La Estrella</v>
          </cell>
        </row>
        <row r="3422">
          <cell r="C3422" t="str">
            <v>05380</v>
          </cell>
          <cell r="D3422" t="str">
            <v>La Estrella</v>
          </cell>
        </row>
        <row r="3423">
          <cell r="C3423" t="str">
            <v>05380</v>
          </cell>
          <cell r="D3423" t="str">
            <v>La Estrella</v>
          </cell>
        </row>
        <row r="3424">
          <cell r="C3424" t="str">
            <v>05380</v>
          </cell>
          <cell r="D3424" t="str">
            <v>La Estrella</v>
          </cell>
        </row>
        <row r="3425">
          <cell r="C3425" t="str">
            <v>05380</v>
          </cell>
          <cell r="D3425" t="str">
            <v>La Estrella</v>
          </cell>
        </row>
        <row r="3426">
          <cell r="C3426" t="str">
            <v>05380</v>
          </cell>
          <cell r="D3426" t="str">
            <v>La Estrella</v>
          </cell>
        </row>
        <row r="3427">
          <cell r="C3427" t="str">
            <v>05380</v>
          </cell>
          <cell r="D3427" t="str">
            <v>La Estrella</v>
          </cell>
        </row>
        <row r="3428">
          <cell r="C3428" t="str">
            <v>05380</v>
          </cell>
          <cell r="D3428" t="str">
            <v>La Estrella</v>
          </cell>
        </row>
        <row r="3429">
          <cell r="C3429" t="str">
            <v>05380</v>
          </cell>
          <cell r="D3429" t="str">
            <v>La Estrella</v>
          </cell>
        </row>
        <row r="3430">
          <cell r="C3430" t="str">
            <v>05380</v>
          </cell>
          <cell r="D3430" t="str">
            <v>La Estrella</v>
          </cell>
        </row>
        <row r="3431">
          <cell r="C3431" t="str">
            <v>05380</v>
          </cell>
          <cell r="D3431" t="str">
            <v>La Estrella</v>
          </cell>
        </row>
        <row r="3432">
          <cell r="C3432" t="str">
            <v>05380</v>
          </cell>
          <cell r="D3432" t="str">
            <v>La Estrella</v>
          </cell>
        </row>
        <row r="3433">
          <cell r="C3433" t="str">
            <v>05380</v>
          </cell>
          <cell r="D3433" t="str">
            <v>La Estrella</v>
          </cell>
        </row>
        <row r="3434">
          <cell r="C3434" t="str">
            <v>05380</v>
          </cell>
          <cell r="D3434" t="str">
            <v>La Estrella</v>
          </cell>
        </row>
        <row r="3435">
          <cell r="C3435" t="str">
            <v>05380</v>
          </cell>
          <cell r="D3435" t="str">
            <v>La Estrella</v>
          </cell>
        </row>
        <row r="3436">
          <cell r="C3436" t="str">
            <v>05380</v>
          </cell>
          <cell r="D3436" t="str">
            <v>La Estrella</v>
          </cell>
        </row>
        <row r="3437">
          <cell r="C3437" t="str">
            <v>05380</v>
          </cell>
          <cell r="D3437" t="str">
            <v>La Estrella</v>
          </cell>
        </row>
        <row r="3438">
          <cell r="C3438" t="str">
            <v>05380</v>
          </cell>
          <cell r="D3438" t="str">
            <v>La Estrella</v>
          </cell>
        </row>
        <row r="3439">
          <cell r="C3439" t="str">
            <v>05380</v>
          </cell>
          <cell r="D3439" t="str">
            <v>La Estrella</v>
          </cell>
        </row>
        <row r="3440">
          <cell r="C3440" t="str">
            <v>05380</v>
          </cell>
          <cell r="D3440" t="str">
            <v>La Estrella</v>
          </cell>
        </row>
        <row r="3441">
          <cell r="C3441" t="str">
            <v>05380</v>
          </cell>
          <cell r="D3441" t="str">
            <v>La Estrella</v>
          </cell>
        </row>
        <row r="3442">
          <cell r="C3442" t="str">
            <v>05380</v>
          </cell>
          <cell r="D3442" t="str">
            <v>La Estrella</v>
          </cell>
        </row>
        <row r="3443">
          <cell r="C3443" t="str">
            <v>05380</v>
          </cell>
          <cell r="D3443" t="str">
            <v>La Estrella</v>
          </cell>
        </row>
        <row r="3444">
          <cell r="C3444" t="str">
            <v>05380</v>
          </cell>
          <cell r="D3444" t="str">
            <v>La Estrella</v>
          </cell>
        </row>
        <row r="3445">
          <cell r="C3445" t="str">
            <v>05380</v>
          </cell>
          <cell r="D3445" t="str">
            <v>La Estrella</v>
          </cell>
        </row>
        <row r="3446">
          <cell r="C3446" t="str">
            <v>05380</v>
          </cell>
          <cell r="D3446" t="str">
            <v>La Estrella</v>
          </cell>
        </row>
        <row r="3447">
          <cell r="C3447" t="str">
            <v>05380</v>
          </cell>
          <cell r="D3447" t="str">
            <v>La Estrella</v>
          </cell>
        </row>
        <row r="3448">
          <cell r="C3448" t="str">
            <v>05380</v>
          </cell>
          <cell r="D3448" t="str">
            <v>La Estrella</v>
          </cell>
        </row>
        <row r="3449">
          <cell r="C3449" t="str">
            <v>05380</v>
          </cell>
          <cell r="D3449" t="str">
            <v>La Estrella</v>
          </cell>
        </row>
        <row r="3450">
          <cell r="C3450" t="str">
            <v>05380</v>
          </cell>
          <cell r="D3450" t="str">
            <v>La Estrella</v>
          </cell>
        </row>
        <row r="3451">
          <cell r="C3451" t="str">
            <v>05380</v>
          </cell>
          <cell r="D3451" t="str">
            <v>La Estrella</v>
          </cell>
        </row>
        <row r="3452">
          <cell r="C3452" t="str">
            <v>05380</v>
          </cell>
          <cell r="D3452" t="str">
            <v>La Estrella</v>
          </cell>
        </row>
        <row r="3453">
          <cell r="C3453" t="str">
            <v>05380</v>
          </cell>
          <cell r="D3453" t="str">
            <v>La Estrella</v>
          </cell>
        </row>
        <row r="3454">
          <cell r="C3454" t="str">
            <v>05380</v>
          </cell>
          <cell r="D3454" t="str">
            <v>La Estrella</v>
          </cell>
        </row>
        <row r="3455">
          <cell r="C3455" t="str">
            <v>05380</v>
          </cell>
          <cell r="D3455" t="str">
            <v>La Estrella</v>
          </cell>
        </row>
        <row r="3456">
          <cell r="C3456" t="str">
            <v>05380</v>
          </cell>
          <cell r="D3456" t="str">
            <v>La Estrella</v>
          </cell>
        </row>
        <row r="3457">
          <cell r="C3457" t="str">
            <v>05380</v>
          </cell>
          <cell r="D3457" t="str">
            <v>La Estrella</v>
          </cell>
        </row>
        <row r="3458">
          <cell r="C3458" t="str">
            <v>05380</v>
          </cell>
          <cell r="D3458" t="str">
            <v>La Estrella</v>
          </cell>
        </row>
        <row r="3459">
          <cell r="C3459" t="str">
            <v>05380</v>
          </cell>
          <cell r="D3459" t="str">
            <v>La Estrella</v>
          </cell>
        </row>
        <row r="3460">
          <cell r="C3460" t="str">
            <v>05380</v>
          </cell>
          <cell r="D3460" t="str">
            <v>La Estrella</v>
          </cell>
        </row>
        <row r="3461">
          <cell r="C3461" t="str">
            <v>05380</v>
          </cell>
          <cell r="D3461" t="str">
            <v>La Estrella</v>
          </cell>
        </row>
        <row r="3462">
          <cell r="C3462" t="str">
            <v>05380</v>
          </cell>
          <cell r="D3462" t="str">
            <v>La Estrella</v>
          </cell>
        </row>
        <row r="3463">
          <cell r="C3463" t="str">
            <v>05380</v>
          </cell>
          <cell r="D3463" t="str">
            <v>La Estrella</v>
          </cell>
        </row>
        <row r="3464">
          <cell r="C3464" t="str">
            <v>05380</v>
          </cell>
          <cell r="D3464" t="str">
            <v>La Estrella</v>
          </cell>
        </row>
        <row r="3465">
          <cell r="C3465" t="str">
            <v>05380</v>
          </cell>
          <cell r="D3465" t="str">
            <v>La Estrella</v>
          </cell>
        </row>
        <row r="3466">
          <cell r="C3466" t="str">
            <v>05380</v>
          </cell>
          <cell r="D3466" t="str">
            <v>La Estrella</v>
          </cell>
        </row>
        <row r="3467">
          <cell r="C3467" t="str">
            <v>05380</v>
          </cell>
          <cell r="D3467" t="str">
            <v>La Estrella</v>
          </cell>
        </row>
        <row r="3468">
          <cell r="C3468" t="str">
            <v>05380</v>
          </cell>
          <cell r="D3468" t="str">
            <v>La Estrella</v>
          </cell>
        </row>
        <row r="3469">
          <cell r="C3469" t="str">
            <v>05390</v>
          </cell>
          <cell r="D3469" t="str">
            <v>La Pintada</v>
          </cell>
        </row>
        <row r="3470">
          <cell r="C3470" t="str">
            <v>05390</v>
          </cell>
          <cell r="D3470" t="str">
            <v>La Pintada</v>
          </cell>
        </row>
        <row r="3471">
          <cell r="C3471" t="str">
            <v>05390</v>
          </cell>
          <cell r="D3471" t="str">
            <v>La Pintada</v>
          </cell>
        </row>
        <row r="3472">
          <cell r="C3472" t="str">
            <v>05390</v>
          </cell>
          <cell r="D3472" t="str">
            <v>La Pintada</v>
          </cell>
        </row>
        <row r="3473">
          <cell r="C3473" t="str">
            <v>05390</v>
          </cell>
          <cell r="D3473" t="str">
            <v>La Pintada</v>
          </cell>
        </row>
        <row r="3474">
          <cell r="C3474" t="str">
            <v>05390</v>
          </cell>
          <cell r="D3474" t="str">
            <v>La Pintada</v>
          </cell>
        </row>
        <row r="3475">
          <cell r="C3475" t="str">
            <v>05390</v>
          </cell>
          <cell r="D3475" t="str">
            <v>La Pintada</v>
          </cell>
        </row>
        <row r="3476">
          <cell r="C3476" t="str">
            <v>05390</v>
          </cell>
          <cell r="D3476" t="str">
            <v>La Pintada</v>
          </cell>
        </row>
        <row r="3477">
          <cell r="C3477" t="str">
            <v>05390</v>
          </cell>
          <cell r="D3477" t="str">
            <v>La Pintada</v>
          </cell>
        </row>
        <row r="3478">
          <cell r="C3478" t="str">
            <v>05390</v>
          </cell>
          <cell r="D3478" t="str">
            <v>La Pintada</v>
          </cell>
        </row>
        <row r="3479">
          <cell r="C3479" t="str">
            <v>05390</v>
          </cell>
          <cell r="D3479" t="str">
            <v>La Pintada</v>
          </cell>
        </row>
        <row r="3480">
          <cell r="C3480" t="str">
            <v>05390</v>
          </cell>
          <cell r="D3480" t="str">
            <v>La Pintada</v>
          </cell>
        </row>
        <row r="3481">
          <cell r="C3481" t="str">
            <v>05390</v>
          </cell>
          <cell r="D3481" t="str">
            <v>La Pintada</v>
          </cell>
        </row>
        <row r="3482">
          <cell r="C3482" t="str">
            <v>05390</v>
          </cell>
          <cell r="D3482" t="str">
            <v>La Pintada</v>
          </cell>
        </row>
        <row r="3483">
          <cell r="C3483" t="str">
            <v>05390</v>
          </cell>
          <cell r="D3483" t="str">
            <v>La Pintada</v>
          </cell>
        </row>
        <row r="3484">
          <cell r="C3484" t="str">
            <v>05390</v>
          </cell>
          <cell r="D3484" t="str">
            <v>La Pintada</v>
          </cell>
        </row>
        <row r="3485">
          <cell r="C3485" t="str">
            <v>05390</v>
          </cell>
          <cell r="D3485" t="str">
            <v>La Pintada</v>
          </cell>
        </row>
        <row r="3486">
          <cell r="C3486" t="str">
            <v>05390</v>
          </cell>
          <cell r="D3486" t="str">
            <v>La Pintada</v>
          </cell>
        </row>
        <row r="3487">
          <cell r="C3487" t="str">
            <v>05390</v>
          </cell>
          <cell r="D3487" t="str">
            <v>La Pintada</v>
          </cell>
        </row>
        <row r="3488">
          <cell r="C3488" t="str">
            <v>05390</v>
          </cell>
          <cell r="D3488" t="str">
            <v>La Pintada</v>
          </cell>
        </row>
        <row r="3489">
          <cell r="C3489" t="str">
            <v>05390</v>
          </cell>
          <cell r="D3489" t="str">
            <v>La Pintada</v>
          </cell>
        </row>
        <row r="3490">
          <cell r="C3490" t="str">
            <v>05390</v>
          </cell>
          <cell r="D3490" t="str">
            <v>La Pintada</v>
          </cell>
        </row>
        <row r="3491">
          <cell r="C3491" t="str">
            <v>05390</v>
          </cell>
          <cell r="D3491" t="str">
            <v>La Pintada</v>
          </cell>
        </row>
        <row r="3492">
          <cell r="C3492" t="str">
            <v>05390</v>
          </cell>
          <cell r="D3492" t="str">
            <v>La Pintada</v>
          </cell>
        </row>
        <row r="3493">
          <cell r="C3493" t="str">
            <v>05390</v>
          </cell>
          <cell r="D3493" t="str">
            <v>La Pintada</v>
          </cell>
        </row>
        <row r="3494">
          <cell r="C3494" t="str">
            <v>05390</v>
          </cell>
          <cell r="D3494" t="str">
            <v>La Pintada</v>
          </cell>
        </row>
        <row r="3495">
          <cell r="C3495" t="str">
            <v>05390</v>
          </cell>
          <cell r="D3495" t="str">
            <v>La Pintada</v>
          </cell>
        </row>
        <row r="3496">
          <cell r="C3496" t="str">
            <v>05390</v>
          </cell>
          <cell r="D3496" t="str">
            <v>La Pintada</v>
          </cell>
        </row>
        <row r="3497">
          <cell r="C3497" t="str">
            <v>05390</v>
          </cell>
          <cell r="D3497" t="str">
            <v>La Pintada</v>
          </cell>
        </row>
        <row r="3498">
          <cell r="C3498" t="str">
            <v>05390</v>
          </cell>
          <cell r="D3498" t="str">
            <v>La Pintada</v>
          </cell>
        </row>
        <row r="3499">
          <cell r="C3499" t="str">
            <v>05390</v>
          </cell>
          <cell r="D3499" t="str">
            <v>La Pintada</v>
          </cell>
        </row>
        <row r="3500">
          <cell r="C3500" t="str">
            <v>05390</v>
          </cell>
          <cell r="D3500" t="str">
            <v>La Pintada</v>
          </cell>
        </row>
        <row r="3501">
          <cell r="C3501" t="str">
            <v>05390</v>
          </cell>
          <cell r="D3501" t="str">
            <v>La Pintada</v>
          </cell>
        </row>
        <row r="3502">
          <cell r="C3502" t="str">
            <v>05390</v>
          </cell>
          <cell r="D3502" t="str">
            <v>La Pintada</v>
          </cell>
        </row>
        <row r="3503">
          <cell r="C3503" t="str">
            <v>05390</v>
          </cell>
          <cell r="D3503" t="str">
            <v>La Pintada</v>
          </cell>
        </row>
        <row r="3504">
          <cell r="C3504" t="str">
            <v>05390</v>
          </cell>
          <cell r="D3504" t="str">
            <v>La Pintada</v>
          </cell>
        </row>
        <row r="3505">
          <cell r="C3505" t="str">
            <v>05390</v>
          </cell>
          <cell r="D3505" t="str">
            <v>La Pintada</v>
          </cell>
        </row>
        <row r="3506">
          <cell r="C3506" t="str">
            <v>05390</v>
          </cell>
          <cell r="D3506" t="str">
            <v>La Pintada</v>
          </cell>
        </row>
        <row r="3507">
          <cell r="C3507" t="str">
            <v>05390</v>
          </cell>
          <cell r="D3507" t="str">
            <v>La Pintada</v>
          </cell>
        </row>
        <row r="3508">
          <cell r="C3508" t="str">
            <v>05390</v>
          </cell>
          <cell r="D3508" t="str">
            <v>La Pintada</v>
          </cell>
        </row>
        <row r="3509">
          <cell r="C3509" t="str">
            <v>05390</v>
          </cell>
          <cell r="D3509" t="str">
            <v>La Pintada</v>
          </cell>
        </row>
        <row r="3510">
          <cell r="C3510" t="str">
            <v>05390</v>
          </cell>
          <cell r="D3510" t="str">
            <v>La Pintada</v>
          </cell>
        </row>
        <row r="3511">
          <cell r="C3511" t="str">
            <v>05390</v>
          </cell>
          <cell r="D3511" t="str">
            <v>La Pintada</v>
          </cell>
        </row>
        <row r="3512">
          <cell r="C3512" t="str">
            <v>05390</v>
          </cell>
          <cell r="D3512" t="str">
            <v>La Pintada</v>
          </cell>
        </row>
        <row r="3513">
          <cell r="C3513" t="str">
            <v>05390</v>
          </cell>
          <cell r="D3513" t="str">
            <v>La Pintada</v>
          </cell>
        </row>
        <row r="3514">
          <cell r="C3514" t="str">
            <v>05390</v>
          </cell>
          <cell r="D3514" t="str">
            <v>La Pintada</v>
          </cell>
        </row>
        <row r="3515">
          <cell r="C3515" t="str">
            <v>05390</v>
          </cell>
          <cell r="D3515" t="str">
            <v>La Pintada</v>
          </cell>
        </row>
        <row r="3516">
          <cell r="C3516" t="str">
            <v>05390</v>
          </cell>
          <cell r="D3516" t="str">
            <v>La Pintada</v>
          </cell>
        </row>
        <row r="3517">
          <cell r="C3517" t="str">
            <v>05390</v>
          </cell>
          <cell r="D3517" t="str">
            <v>La Pintada</v>
          </cell>
        </row>
        <row r="3518">
          <cell r="C3518" t="str">
            <v>05390</v>
          </cell>
          <cell r="D3518" t="str">
            <v>La Pintada</v>
          </cell>
        </row>
        <row r="3519">
          <cell r="C3519" t="str">
            <v>05390</v>
          </cell>
          <cell r="D3519" t="str">
            <v>La Pintada</v>
          </cell>
        </row>
        <row r="3520">
          <cell r="C3520" t="str">
            <v>05390</v>
          </cell>
          <cell r="D3520" t="str">
            <v>La Pintada</v>
          </cell>
        </row>
        <row r="3521">
          <cell r="C3521" t="str">
            <v>05390</v>
          </cell>
          <cell r="D3521" t="str">
            <v>La Pintada</v>
          </cell>
        </row>
        <row r="3522">
          <cell r="C3522" t="str">
            <v>05390</v>
          </cell>
          <cell r="D3522" t="str">
            <v>La Pintada</v>
          </cell>
        </row>
        <row r="3523">
          <cell r="C3523" t="str">
            <v>05400</v>
          </cell>
          <cell r="D3523" t="str">
            <v>La Unión</v>
          </cell>
        </row>
        <row r="3524">
          <cell r="C3524" t="str">
            <v>05400</v>
          </cell>
          <cell r="D3524" t="str">
            <v>La Unión</v>
          </cell>
        </row>
        <row r="3525">
          <cell r="C3525" t="str">
            <v>05400</v>
          </cell>
          <cell r="D3525" t="str">
            <v>La Unión</v>
          </cell>
        </row>
        <row r="3526">
          <cell r="C3526" t="str">
            <v>05400</v>
          </cell>
          <cell r="D3526" t="str">
            <v>La Unión</v>
          </cell>
        </row>
        <row r="3527">
          <cell r="C3527" t="str">
            <v>05400</v>
          </cell>
          <cell r="D3527" t="str">
            <v>La Unión</v>
          </cell>
        </row>
        <row r="3528">
          <cell r="C3528" t="str">
            <v>05400</v>
          </cell>
          <cell r="D3528" t="str">
            <v>La Unión</v>
          </cell>
        </row>
        <row r="3529">
          <cell r="C3529" t="str">
            <v>05400</v>
          </cell>
          <cell r="D3529" t="str">
            <v>La Unión</v>
          </cell>
        </row>
        <row r="3530">
          <cell r="C3530" t="str">
            <v>05400</v>
          </cell>
          <cell r="D3530" t="str">
            <v>La Unión</v>
          </cell>
        </row>
        <row r="3531">
          <cell r="C3531" t="str">
            <v>05400</v>
          </cell>
          <cell r="D3531" t="str">
            <v>La Unión</v>
          </cell>
        </row>
        <row r="3532">
          <cell r="C3532" t="str">
            <v>05400</v>
          </cell>
          <cell r="D3532" t="str">
            <v>La Unión</v>
          </cell>
        </row>
        <row r="3533">
          <cell r="C3533" t="str">
            <v>05400</v>
          </cell>
          <cell r="D3533" t="str">
            <v>La Unión</v>
          </cell>
        </row>
        <row r="3534">
          <cell r="C3534" t="str">
            <v>05400</v>
          </cell>
          <cell r="D3534" t="str">
            <v>La Unión</v>
          </cell>
        </row>
        <row r="3535">
          <cell r="C3535" t="str">
            <v>05400</v>
          </cell>
          <cell r="D3535" t="str">
            <v>La Unión</v>
          </cell>
        </row>
        <row r="3536">
          <cell r="C3536" t="str">
            <v>05400</v>
          </cell>
          <cell r="D3536" t="str">
            <v>La Unión</v>
          </cell>
        </row>
        <row r="3537">
          <cell r="C3537" t="str">
            <v>05400</v>
          </cell>
          <cell r="D3537" t="str">
            <v>La Unión</v>
          </cell>
        </row>
        <row r="3538">
          <cell r="C3538" t="str">
            <v>05400</v>
          </cell>
          <cell r="D3538" t="str">
            <v>La Unión</v>
          </cell>
        </row>
        <row r="3539">
          <cell r="C3539" t="str">
            <v>05400</v>
          </cell>
          <cell r="D3539" t="str">
            <v>La Unión</v>
          </cell>
        </row>
        <row r="3540">
          <cell r="C3540" t="str">
            <v>05400</v>
          </cell>
          <cell r="D3540" t="str">
            <v>La Unión</v>
          </cell>
        </row>
        <row r="3541">
          <cell r="C3541" t="str">
            <v>05400</v>
          </cell>
          <cell r="D3541" t="str">
            <v>La Unión</v>
          </cell>
        </row>
        <row r="3542">
          <cell r="C3542" t="str">
            <v>05400</v>
          </cell>
          <cell r="D3542" t="str">
            <v>La Unión</v>
          </cell>
        </row>
        <row r="3543">
          <cell r="C3543" t="str">
            <v>05400</v>
          </cell>
          <cell r="D3543" t="str">
            <v>La Unión</v>
          </cell>
        </row>
        <row r="3544">
          <cell r="C3544" t="str">
            <v>05400</v>
          </cell>
          <cell r="D3544" t="str">
            <v>La Unión</v>
          </cell>
        </row>
        <row r="3545">
          <cell r="C3545" t="str">
            <v>05400</v>
          </cell>
          <cell r="D3545" t="str">
            <v>La Unión</v>
          </cell>
        </row>
        <row r="3546">
          <cell r="C3546" t="str">
            <v>05400</v>
          </cell>
          <cell r="D3546" t="str">
            <v>La Unión</v>
          </cell>
        </row>
        <row r="3547">
          <cell r="C3547" t="str">
            <v>05400</v>
          </cell>
          <cell r="D3547" t="str">
            <v>La Unión</v>
          </cell>
        </row>
        <row r="3548">
          <cell r="C3548" t="str">
            <v>05400</v>
          </cell>
          <cell r="D3548" t="str">
            <v>La Unión</v>
          </cell>
        </row>
        <row r="3549">
          <cell r="C3549" t="str">
            <v>05400</v>
          </cell>
          <cell r="D3549" t="str">
            <v>La Unión</v>
          </cell>
        </row>
        <row r="3550">
          <cell r="C3550" t="str">
            <v>05400</v>
          </cell>
          <cell r="D3550" t="str">
            <v>La Unión</v>
          </cell>
        </row>
        <row r="3551">
          <cell r="C3551" t="str">
            <v>05400</v>
          </cell>
          <cell r="D3551" t="str">
            <v>La Unión</v>
          </cell>
        </row>
        <row r="3552">
          <cell r="C3552" t="str">
            <v>05400</v>
          </cell>
          <cell r="D3552" t="str">
            <v>La Unión</v>
          </cell>
        </row>
        <row r="3553">
          <cell r="C3553" t="str">
            <v>05400</v>
          </cell>
          <cell r="D3553" t="str">
            <v>La Unión</v>
          </cell>
        </row>
        <row r="3554">
          <cell r="C3554" t="str">
            <v>05400</v>
          </cell>
          <cell r="D3554" t="str">
            <v>La Unión</v>
          </cell>
        </row>
        <row r="3555">
          <cell r="C3555" t="str">
            <v>05400</v>
          </cell>
          <cell r="D3555" t="str">
            <v>La Unión</v>
          </cell>
        </row>
        <row r="3556">
          <cell r="C3556" t="str">
            <v>05400</v>
          </cell>
          <cell r="D3556" t="str">
            <v>La Unión</v>
          </cell>
        </row>
        <row r="3557">
          <cell r="C3557" t="str">
            <v>05400</v>
          </cell>
          <cell r="D3557" t="str">
            <v>La Unión</v>
          </cell>
        </row>
        <row r="3558">
          <cell r="C3558" t="str">
            <v>05400</v>
          </cell>
          <cell r="D3558" t="str">
            <v>La Unión</v>
          </cell>
        </row>
        <row r="3559">
          <cell r="C3559" t="str">
            <v>05400</v>
          </cell>
          <cell r="D3559" t="str">
            <v>La Unión</v>
          </cell>
        </row>
        <row r="3560">
          <cell r="C3560" t="str">
            <v>05400</v>
          </cell>
          <cell r="D3560" t="str">
            <v>La Unión</v>
          </cell>
        </row>
        <row r="3561">
          <cell r="C3561" t="str">
            <v>05400</v>
          </cell>
          <cell r="D3561" t="str">
            <v>La Unión</v>
          </cell>
        </row>
        <row r="3562">
          <cell r="C3562" t="str">
            <v>05400</v>
          </cell>
          <cell r="D3562" t="str">
            <v>La Unión</v>
          </cell>
        </row>
        <row r="3563">
          <cell r="C3563" t="str">
            <v>05400</v>
          </cell>
          <cell r="D3563" t="str">
            <v>La Unión</v>
          </cell>
        </row>
        <row r="3564">
          <cell r="C3564" t="str">
            <v>05400</v>
          </cell>
          <cell r="D3564" t="str">
            <v>La Unión</v>
          </cell>
        </row>
        <row r="3565">
          <cell r="C3565" t="str">
            <v>05400</v>
          </cell>
          <cell r="D3565" t="str">
            <v>La Unión</v>
          </cell>
        </row>
        <row r="3566">
          <cell r="C3566" t="str">
            <v>05400</v>
          </cell>
          <cell r="D3566" t="str">
            <v>La Unión</v>
          </cell>
        </row>
        <row r="3567">
          <cell r="C3567" t="str">
            <v>05400</v>
          </cell>
          <cell r="D3567" t="str">
            <v>La Unión</v>
          </cell>
        </row>
        <row r="3568">
          <cell r="C3568" t="str">
            <v>05400</v>
          </cell>
          <cell r="D3568" t="str">
            <v>La Unión</v>
          </cell>
        </row>
        <row r="3569">
          <cell r="C3569" t="str">
            <v>05400</v>
          </cell>
          <cell r="D3569" t="str">
            <v>La Unión</v>
          </cell>
        </row>
        <row r="3570">
          <cell r="C3570" t="str">
            <v>05400</v>
          </cell>
          <cell r="D3570" t="str">
            <v>La Unión</v>
          </cell>
        </row>
        <row r="3571">
          <cell r="C3571" t="str">
            <v>05400</v>
          </cell>
          <cell r="D3571" t="str">
            <v>La Unión</v>
          </cell>
        </row>
        <row r="3572">
          <cell r="C3572" t="str">
            <v>05400</v>
          </cell>
          <cell r="D3572" t="str">
            <v>La Unión</v>
          </cell>
        </row>
        <row r="3573">
          <cell r="C3573" t="str">
            <v>05400</v>
          </cell>
          <cell r="D3573" t="str">
            <v>La Unión</v>
          </cell>
        </row>
        <row r="3574">
          <cell r="C3574" t="str">
            <v>05400</v>
          </cell>
          <cell r="D3574" t="str">
            <v>La Unión</v>
          </cell>
        </row>
        <row r="3575">
          <cell r="C3575" t="str">
            <v>05400</v>
          </cell>
          <cell r="D3575" t="str">
            <v>La Unión</v>
          </cell>
        </row>
        <row r="3576">
          <cell r="C3576" t="str">
            <v>05400</v>
          </cell>
          <cell r="D3576" t="str">
            <v>La Unión</v>
          </cell>
        </row>
        <row r="3577">
          <cell r="C3577" t="str">
            <v>05411</v>
          </cell>
          <cell r="D3577" t="str">
            <v>Liborina</v>
          </cell>
        </row>
        <row r="3578">
          <cell r="C3578" t="str">
            <v>05411</v>
          </cell>
          <cell r="D3578" t="str">
            <v>Liborina</v>
          </cell>
        </row>
        <row r="3579">
          <cell r="C3579" t="str">
            <v>05411</v>
          </cell>
          <cell r="D3579" t="str">
            <v>Liborina</v>
          </cell>
        </row>
        <row r="3580">
          <cell r="C3580" t="str">
            <v>05411</v>
          </cell>
          <cell r="D3580" t="str">
            <v>Liborina</v>
          </cell>
        </row>
        <row r="3581">
          <cell r="C3581" t="str">
            <v>05411</v>
          </cell>
          <cell r="D3581" t="str">
            <v>Liborina</v>
          </cell>
        </row>
        <row r="3582">
          <cell r="C3582" t="str">
            <v>05411</v>
          </cell>
          <cell r="D3582" t="str">
            <v>Liborina</v>
          </cell>
        </row>
        <row r="3583">
          <cell r="C3583" t="str">
            <v>05411</v>
          </cell>
          <cell r="D3583" t="str">
            <v>Liborina</v>
          </cell>
        </row>
        <row r="3584">
          <cell r="C3584" t="str">
            <v>05411</v>
          </cell>
          <cell r="D3584" t="str">
            <v>Liborina</v>
          </cell>
        </row>
        <row r="3585">
          <cell r="C3585" t="str">
            <v>05411</v>
          </cell>
          <cell r="D3585" t="str">
            <v>Liborina</v>
          </cell>
        </row>
        <row r="3586">
          <cell r="C3586" t="str">
            <v>05411</v>
          </cell>
          <cell r="D3586" t="str">
            <v>Liborina</v>
          </cell>
        </row>
        <row r="3587">
          <cell r="C3587" t="str">
            <v>05411</v>
          </cell>
          <cell r="D3587" t="str">
            <v>Liborina</v>
          </cell>
        </row>
        <row r="3588">
          <cell r="C3588" t="str">
            <v>05411</v>
          </cell>
          <cell r="D3588" t="str">
            <v>Liborina</v>
          </cell>
        </row>
        <row r="3589">
          <cell r="C3589" t="str">
            <v>05411</v>
          </cell>
          <cell r="D3589" t="str">
            <v>Liborina</v>
          </cell>
        </row>
        <row r="3590">
          <cell r="C3590" t="str">
            <v>05411</v>
          </cell>
          <cell r="D3590" t="str">
            <v>Liborina</v>
          </cell>
        </row>
        <row r="3591">
          <cell r="C3591" t="str">
            <v>05411</v>
          </cell>
          <cell r="D3591" t="str">
            <v>Liborina</v>
          </cell>
        </row>
        <row r="3592">
          <cell r="C3592" t="str">
            <v>05411</v>
          </cell>
          <cell r="D3592" t="str">
            <v>Liborina</v>
          </cell>
        </row>
        <row r="3593">
          <cell r="C3593" t="str">
            <v>05411</v>
          </cell>
          <cell r="D3593" t="str">
            <v>Liborina</v>
          </cell>
        </row>
        <row r="3594">
          <cell r="C3594" t="str">
            <v>05411</v>
          </cell>
          <cell r="D3594" t="str">
            <v>Liborina</v>
          </cell>
        </row>
        <row r="3595">
          <cell r="C3595" t="str">
            <v>05411</v>
          </cell>
          <cell r="D3595" t="str">
            <v>Liborina</v>
          </cell>
        </row>
        <row r="3596">
          <cell r="C3596" t="str">
            <v>05411</v>
          </cell>
          <cell r="D3596" t="str">
            <v>Liborina</v>
          </cell>
        </row>
        <row r="3597">
          <cell r="C3597" t="str">
            <v>05411</v>
          </cell>
          <cell r="D3597" t="str">
            <v>Liborina</v>
          </cell>
        </row>
        <row r="3598">
          <cell r="C3598" t="str">
            <v>05411</v>
          </cell>
          <cell r="D3598" t="str">
            <v>Liborina</v>
          </cell>
        </row>
        <row r="3599">
          <cell r="C3599" t="str">
            <v>05411</v>
          </cell>
          <cell r="D3599" t="str">
            <v>Liborina</v>
          </cell>
        </row>
        <row r="3600">
          <cell r="C3600" t="str">
            <v>05411</v>
          </cell>
          <cell r="D3600" t="str">
            <v>Liborina</v>
          </cell>
        </row>
        <row r="3601">
          <cell r="C3601" t="str">
            <v>05411</v>
          </cell>
          <cell r="D3601" t="str">
            <v>Liborina</v>
          </cell>
        </row>
        <row r="3602">
          <cell r="C3602" t="str">
            <v>05411</v>
          </cell>
          <cell r="D3602" t="str">
            <v>Liborina</v>
          </cell>
        </row>
        <row r="3603">
          <cell r="C3603" t="str">
            <v>05411</v>
          </cell>
          <cell r="D3603" t="str">
            <v>Liborina</v>
          </cell>
        </row>
        <row r="3604">
          <cell r="C3604" t="str">
            <v>05411</v>
          </cell>
          <cell r="D3604" t="str">
            <v>Liborina</v>
          </cell>
        </row>
        <row r="3605">
          <cell r="C3605" t="str">
            <v>05411</v>
          </cell>
          <cell r="D3605" t="str">
            <v>Liborina</v>
          </cell>
        </row>
        <row r="3606">
          <cell r="C3606" t="str">
            <v>05411</v>
          </cell>
          <cell r="D3606" t="str">
            <v>Liborina</v>
          </cell>
        </row>
        <row r="3607">
          <cell r="C3607" t="str">
            <v>05411</v>
          </cell>
          <cell r="D3607" t="str">
            <v>Liborina</v>
          </cell>
        </row>
        <row r="3608">
          <cell r="C3608" t="str">
            <v>05411</v>
          </cell>
          <cell r="D3608" t="str">
            <v>Liborina</v>
          </cell>
        </row>
        <row r="3609">
          <cell r="C3609" t="str">
            <v>05411</v>
          </cell>
          <cell r="D3609" t="str">
            <v>Liborina</v>
          </cell>
        </row>
        <row r="3610">
          <cell r="C3610" t="str">
            <v>05411</v>
          </cell>
          <cell r="D3610" t="str">
            <v>Liborina</v>
          </cell>
        </row>
        <row r="3611">
          <cell r="C3611" t="str">
            <v>05411</v>
          </cell>
          <cell r="D3611" t="str">
            <v>Liborina</v>
          </cell>
        </row>
        <row r="3612">
          <cell r="C3612" t="str">
            <v>05411</v>
          </cell>
          <cell r="D3612" t="str">
            <v>Liborina</v>
          </cell>
        </row>
        <row r="3613">
          <cell r="C3613" t="str">
            <v>05411</v>
          </cell>
          <cell r="D3613" t="str">
            <v>Liborina</v>
          </cell>
        </row>
        <row r="3614">
          <cell r="C3614" t="str">
            <v>05411</v>
          </cell>
          <cell r="D3614" t="str">
            <v>Liborina</v>
          </cell>
        </row>
        <row r="3615">
          <cell r="C3615" t="str">
            <v>05411</v>
          </cell>
          <cell r="D3615" t="str">
            <v>Liborina</v>
          </cell>
        </row>
        <row r="3616">
          <cell r="C3616" t="str">
            <v>05411</v>
          </cell>
          <cell r="D3616" t="str">
            <v>Liborina</v>
          </cell>
        </row>
        <row r="3617">
          <cell r="C3617" t="str">
            <v>05411</v>
          </cell>
          <cell r="D3617" t="str">
            <v>Liborina</v>
          </cell>
        </row>
        <row r="3618">
          <cell r="C3618" t="str">
            <v>05411</v>
          </cell>
          <cell r="D3618" t="str">
            <v>Liborina</v>
          </cell>
        </row>
        <row r="3619">
          <cell r="C3619" t="str">
            <v>05411</v>
          </cell>
          <cell r="D3619" t="str">
            <v>Liborina</v>
          </cell>
        </row>
        <row r="3620">
          <cell r="C3620" t="str">
            <v>05411</v>
          </cell>
          <cell r="D3620" t="str">
            <v>Liborina</v>
          </cell>
        </row>
        <row r="3621">
          <cell r="C3621" t="str">
            <v>05411</v>
          </cell>
          <cell r="D3621" t="str">
            <v>Liborina</v>
          </cell>
        </row>
        <row r="3622">
          <cell r="C3622" t="str">
            <v>05411</v>
          </cell>
          <cell r="D3622" t="str">
            <v>Liborina</v>
          </cell>
        </row>
        <row r="3623">
          <cell r="C3623" t="str">
            <v>05411</v>
          </cell>
          <cell r="D3623" t="str">
            <v>Liborina</v>
          </cell>
        </row>
        <row r="3624">
          <cell r="C3624" t="str">
            <v>05411</v>
          </cell>
          <cell r="D3624" t="str">
            <v>Liborina</v>
          </cell>
        </row>
        <row r="3625">
          <cell r="C3625" t="str">
            <v>05411</v>
          </cell>
          <cell r="D3625" t="str">
            <v>Liborina</v>
          </cell>
        </row>
        <row r="3626">
          <cell r="C3626" t="str">
            <v>05411</v>
          </cell>
          <cell r="D3626" t="str">
            <v>Liborina</v>
          </cell>
        </row>
        <row r="3627">
          <cell r="C3627" t="str">
            <v>05411</v>
          </cell>
          <cell r="D3627" t="str">
            <v>Liborina</v>
          </cell>
        </row>
        <row r="3628">
          <cell r="C3628" t="str">
            <v>05411</v>
          </cell>
          <cell r="D3628" t="str">
            <v>Liborina</v>
          </cell>
        </row>
        <row r="3629">
          <cell r="C3629" t="str">
            <v>05411</v>
          </cell>
          <cell r="D3629" t="str">
            <v>Liborina</v>
          </cell>
        </row>
        <row r="3630">
          <cell r="C3630" t="str">
            <v>05411</v>
          </cell>
          <cell r="D3630" t="str">
            <v>Liborina</v>
          </cell>
        </row>
        <row r="3631">
          <cell r="C3631" t="str">
            <v>05425</v>
          </cell>
          <cell r="D3631" t="str">
            <v>Maceo</v>
          </cell>
        </row>
        <row r="3632">
          <cell r="C3632" t="str">
            <v>05425</v>
          </cell>
          <cell r="D3632" t="str">
            <v>Maceo</v>
          </cell>
        </row>
        <row r="3633">
          <cell r="C3633" t="str">
            <v>05425</v>
          </cell>
          <cell r="D3633" t="str">
            <v>Maceo</v>
          </cell>
        </row>
        <row r="3634">
          <cell r="C3634" t="str">
            <v>05425</v>
          </cell>
          <cell r="D3634" t="str">
            <v>Maceo</v>
          </cell>
        </row>
        <row r="3635">
          <cell r="C3635" t="str">
            <v>05425</v>
          </cell>
          <cell r="D3635" t="str">
            <v>Maceo</v>
          </cell>
        </row>
        <row r="3636">
          <cell r="C3636" t="str">
            <v>05425</v>
          </cell>
          <cell r="D3636" t="str">
            <v>Maceo</v>
          </cell>
        </row>
        <row r="3637">
          <cell r="C3637" t="str">
            <v>05425</v>
          </cell>
          <cell r="D3637" t="str">
            <v>Maceo</v>
          </cell>
        </row>
        <row r="3638">
          <cell r="C3638" t="str">
            <v>05425</v>
          </cell>
          <cell r="D3638" t="str">
            <v>Maceo</v>
          </cell>
        </row>
        <row r="3639">
          <cell r="C3639" t="str">
            <v>05425</v>
          </cell>
          <cell r="D3639" t="str">
            <v>Maceo</v>
          </cell>
        </row>
        <row r="3640">
          <cell r="C3640" t="str">
            <v>05425</v>
          </cell>
          <cell r="D3640" t="str">
            <v>Maceo</v>
          </cell>
        </row>
        <row r="3641">
          <cell r="C3641" t="str">
            <v>05425</v>
          </cell>
          <cell r="D3641" t="str">
            <v>Maceo</v>
          </cell>
        </row>
        <row r="3642">
          <cell r="C3642" t="str">
            <v>05425</v>
          </cell>
          <cell r="D3642" t="str">
            <v>Maceo</v>
          </cell>
        </row>
        <row r="3643">
          <cell r="C3643" t="str">
            <v>05425</v>
          </cell>
          <cell r="D3643" t="str">
            <v>Maceo</v>
          </cell>
        </row>
        <row r="3644">
          <cell r="C3644" t="str">
            <v>05425</v>
          </cell>
          <cell r="D3644" t="str">
            <v>Maceo</v>
          </cell>
        </row>
        <row r="3645">
          <cell r="C3645" t="str">
            <v>05425</v>
          </cell>
          <cell r="D3645" t="str">
            <v>Maceo</v>
          </cell>
        </row>
        <row r="3646">
          <cell r="C3646" t="str">
            <v>05425</v>
          </cell>
          <cell r="D3646" t="str">
            <v>Maceo</v>
          </cell>
        </row>
        <row r="3647">
          <cell r="C3647" t="str">
            <v>05425</v>
          </cell>
          <cell r="D3647" t="str">
            <v>Maceo</v>
          </cell>
        </row>
        <row r="3648">
          <cell r="C3648" t="str">
            <v>05425</v>
          </cell>
          <cell r="D3648" t="str">
            <v>Maceo</v>
          </cell>
        </row>
        <row r="3649">
          <cell r="C3649" t="str">
            <v>05425</v>
          </cell>
          <cell r="D3649" t="str">
            <v>Maceo</v>
          </cell>
        </row>
        <row r="3650">
          <cell r="C3650" t="str">
            <v>05425</v>
          </cell>
          <cell r="D3650" t="str">
            <v>Maceo</v>
          </cell>
        </row>
        <row r="3651">
          <cell r="C3651" t="str">
            <v>05425</v>
          </cell>
          <cell r="D3651" t="str">
            <v>Maceo</v>
          </cell>
        </row>
        <row r="3652">
          <cell r="C3652" t="str">
            <v>05425</v>
          </cell>
          <cell r="D3652" t="str">
            <v>Maceo</v>
          </cell>
        </row>
        <row r="3653">
          <cell r="C3653" t="str">
            <v>05425</v>
          </cell>
          <cell r="D3653" t="str">
            <v>Maceo</v>
          </cell>
        </row>
        <row r="3654">
          <cell r="C3654" t="str">
            <v>05425</v>
          </cell>
          <cell r="D3654" t="str">
            <v>Maceo</v>
          </cell>
        </row>
        <row r="3655">
          <cell r="C3655" t="str">
            <v>05425</v>
          </cell>
          <cell r="D3655" t="str">
            <v>Maceo</v>
          </cell>
        </row>
        <row r="3656">
          <cell r="C3656" t="str">
            <v>05425</v>
          </cell>
          <cell r="D3656" t="str">
            <v>Maceo</v>
          </cell>
        </row>
        <row r="3657">
          <cell r="C3657" t="str">
            <v>05425</v>
          </cell>
          <cell r="D3657" t="str">
            <v>Maceo</v>
          </cell>
        </row>
        <row r="3658">
          <cell r="C3658" t="str">
            <v>05425</v>
          </cell>
          <cell r="D3658" t="str">
            <v>Maceo</v>
          </cell>
        </row>
        <row r="3659">
          <cell r="C3659" t="str">
            <v>05425</v>
          </cell>
          <cell r="D3659" t="str">
            <v>Maceo</v>
          </cell>
        </row>
        <row r="3660">
          <cell r="C3660" t="str">
            <v>05425</v>
          </cell>
          <cell r="D3660" t="str">
            <v>Maceo</v>
          </cell>
        </row>
        <row r="3661">
          <cell r="C3661" t="str">
            <v>05425</v>
          </cell>
          <cell r="D3661" t="str">
            <v>Maceo</v>
          </cell>
        </row>
        <row r="3662">
          <cell r="C3662" t="str">
            <v>05425</v>
          </cell>
          <cell r="D3662" t="str">
            <v>Maceo</v>
          </cell>
        </row>
        <row r="3663">
          <cell r="C3663" t="str">
            <v>05425</v>
          </cell>
          <cell r="D3663" t="str">
            <v>Maceo</v>
          </cell>
        </row>
        <row r="3664">
          <cell r="C3664" t="str">
            <v>05425</v>
          </cell>
          <cell r="D3664" t="str">
            <v>Maceo</v>
          </cell>
        </row>
        <row r="3665">
          <cell r="C3665" t="str">
            <v>05425</v>
          </cell>
          <cell r="D3665" t="str">
            <v>Maceo</v>
          </cell>
        </row>
        <row r="3666">
          <cell r="C3666" t="str">
            <v>05425</v>
          </cell>
          <cell r="D3666" t="str">
            <v>Maceo</v>
          </cell>
        </row>
        <row r="3667">
          <cell r="C3667" t="str">
            <v>05425</v>
          </cell>
          <cell r="D3667" t="str">
            <v>Maceo</v>
          </cell>
        </row>
        <row r="3668">
          <cell r="C3668" t="str">
            <v>05425</v>
          </cell>
          <cell r="D3668" t="str">
            <v>Maceo</v>
          </cell>
        </row>
        <row r="3669">
          <cell r="C3669" t="str">
            <v>05425</v>
          </cell>
          <cell r="D3669" t="str">
            <v>Maceo</v>
          </cell>
        </row>
        <row r="3670">
          <cell r="C3670" t="str">
            <v>05425</v>
          </cell>
          <cell r="D3670" t="str">
            <v>Maceo</v>
          </cell>
        </row>
        <row r="3671">
          <cell r="C3671" t="str">
            <v>05425</v>
          </cell>
          <cell r="D3671" t="str">
            <v>Maceo</v>
          </cell>
        </row>
        <row r="3672">
          <cell r="C3672" t="str">
            <v>05425</v>
          </cell>
          <cell r="D3672" t="str">
            <v>Maceo</v>
          </cell>
        </row>
        <row r="3673">
          <cell r="C3673" t="str">
            <v>05425</v>
          </cell>
          <cell r="D3673" t="str">
            <v>Maceo</v>
          </cell>
        </row>
        <row r="3674">
          <cell r="C3674" t="str">
            <v>05425</v>
          </cell>
          <cell r="D3674" t="str">
            <v>Maceo</v>
          </cell>
        </row>
        <row r="3675">
          <cell r="C3675" t="str">
            <v>05425</v>
          </cell>
          <cell r="D3675" t="str">
            <v>Maceo</v>
          </cell>
        </row>
        <row r="3676">
          <cell r="C3676" t="str">
            <v>05425</v>
          </cell>
          <cell r="D3676" t="str">
            <v>Maceo</v>
          </cell>
        </row>
        <row r="3677">
          <cell r="C3677" t="str">
            <v>05425</v>
          </cell>
          <cell r="D3677" t="str">
            <v>Maceo</v>
          </cell>
        </row>
        <row r="3678">
          <cell r="C3678" t="str">
            <v>05425</v>
          </cell>
          <cell r="D3678" t="str">
            <v>Maceo</v>
          </cell>
        </row>
        <row r="3679">
          <cell r="C3679" t="str">
            <v>05425</v>
          </cell>
          <cell r="D3679" t="str">
            <v>Maceo</v>
          </cell>
        </row>
        <row r="3680">
          <cell r="C3680" t="str">
            <v>05425</v>
          </cell>
          <cell r="D3680" t="str">
            <v>Maceo</v>
          </cell>
        </row>
        <row r="3681">
          <cell r="C3681" t="str">
            <v>05425</v>
          </cell>
          <cell r="D3681" t="str">
            <v>Maceo</v>
          </cell>
        </row>
        <row r="3682">
          <cell r="C3682" t="str">
            <v>05425</v>
          </cell>
          <cell r="D3682" t="str">
            <v>Maceo</v>
          </cell>
        </row>
        <row r="3683">
          <cell r="C3683" t="str">
            <v>05425</v>
          </cell>
          <cell r="D3683" t="str">
            <v>Maceo</v>
          </cell>
        </row>
        <row r="3684">
          <cell r="C3684" t="str">
            <v>05425</v>
          </cell>
          <cell r="D3684" t="str">
            <v>Maceo</v>
          </cell>
        </row>
        <row r="3685">
          <cell r="C3685" t="str">
            <v>05440</v>
          </cell>
          <cell r="D3685" t="str">
            <v>Marinilla</v>
          </cell>
        </row>
        <row r="3686">
          <cell r="C3686" t="str">
            <v>05440</v>
          </cell>
          <cell r="D3686" t="str">
            <v>Marinilla</v>
          </cell>
        </row>
        <row r="3687">
          <cell r="C3687" t="str">
            <v>05440</v>
          </cell>
          <cell r="D3687" t="str">
            <v>Marinilla</v>
          </cell>
        </row>
        <row r="3688">
          <cell r="C3688" t="str">
            <v>05440</v>
          </cell>
          <cell r="D3688" t="str">
            <v>Marinilla</v>
          </cell>
        </row>
        <row r="3689">
          <cell r="C3689" t="str">
            <v>05440</v>
          </cell>
          <cell r="D3689" t="str">
            <v>Marinilla</v>
          </cell>
        </row>
        <row r="3690">
          <cell r="C3690" t="str">
            <v>05440</v>
          </cell>
          <cell r="D3690" t="str">
            <v>Marinilla</v>
          </cell>
        </row>
        <row r="3691">
          <cell r="C3691" t="str">
            <v>05440</v>
          </cell>
          <cell r="D3691" t="str">
            <v>Marinilla</v>
          </cell>
        </row>
        <row r="3692">
          <cell r="C3692" t="str">
            <v>05440</v>
          </cell>
          <cell r="D3692" t="str">
            <v>Marinilla</v>
          </cell>
        </row>
        <row r="3693">
          <cell r="C3693" t="str">
            <v>05440</v>
          </cell>
          <cell r="D3693" t="str">
            <v>Marinilla</v>
          </cell>
        </row>
        <row r="3694">
          <cell r="C3694" t="str">
            <v>05440</v>
          </cell>
          <cell r="D3694" t="str">
            <v>Marinilla</v>
          </cell>
        </row>
        <row r="3695">
          <cell r="C3695" t="str">
            <v>05440</v>
          </cell>
          <cell r="D3695" t="str">
            <v>Marinilla</v>
          </cell>
        </row>
        <row r="3696">
          <cell r="C3696" t="str">
            <v>05440</v>
          </cell>
          <cell r="D3696" t="str">
            <v>Marinilla</v>
          </cell>
        </row>
        <row r="3697">
          <cell r="C3697" t="str">
            <v>05440</v>
          </cell>
          <cell r="D3697" t="str">
            <v>Marinilla</v>
          </cell>
        </row>
        <row r="3698">
          <cell r="C3698" t="str">
            <v>05440</v>
          </cell>
          <cell r="D3698" t="str">
            <v>Marinilla</v>
          </cell>
        </row>
        <row r="3699">
          <cell r="C3699" t="str">
            <v>05440</v>
          </cell>
          <cell r="D3699" t="str">
            <v>Marinilla</v>
          </cell>
        </row>
        <row r="3700">
          <cell r="C3700" t="str">
            <v>05440</v>
          </cell>
          <cell r="D3700" t="str">
            <v>Marinilla</v>
          </cell>
        </row>
        <row r="3701">
          <cell r="C3701" t="str">
            <v>05440</v>
          </cell>
          <cell r="D3701" t="str">
            <v>Marinilla</v>
          </cell>
        </row>
        <row r="3702">
          <cell r="C3702" t="str">
            <v>05440</v>
          </cell>
          <cell r="D3702" t="str">
            <v>Marinilla</v>
          </cell>
        </row>
        <row r="3703">
          <cell r="C3703" t="str">
            <v>05440</v>
          </cell>
          <cell r="D3703" t="str">
            <v>Marinilla</v>
          </cell>
        </row>
        <row r="3704">
          <cell r="C3704" t="str">
            <v>05440</v>
          </cell>
          <cell r="D3704" t="str">
            <v>Marinilla</v>
          </cell>
        </row>
        <row r="3705">
          <cell r="C3705" t="str">
            <v>05440</v>
          </cell>
          <cell r="D3705" t="str">
            <v>Marinilla</v>
          </cell>
        </row>
        <row r="3706">
          <cell r="C3706" t="str">
            <v>05440</v>
          </cell>
          <cell r="D3706" t="str">
            <v>Marinilla</v>
          </cell>
        </row>
        <row r="3707">
          <cell r="C3707" t="str">
            <v>05440</v>
          </cell>
          <cell r="D3707" t="str">
            <v>Marinilla</v>
          </cell>
        </row>
        <row r="3708">
          <cell r="C3708" t="str">
            <v>05440</v>
          </cell>
          <cell r="D3708" t="str">
            <v>Marinilla</v>
          </cell>
        </row>
        <row r="3709">
          <cell r="C3709" t="str">
            <v>05440</v>
          </cell>
          <cell r="D3709" t="str">
            <v>Marinilla</v>
          </cell>
        </row>
        <row r="3710">
          <cell r="C3710" t="str">
            <v>05440</v>
          </cell>
          <cell r="D3710" t="str">
            <v>Marinilla</v>
          </cell>
        </row>
        <row r="3711">
          <cell r="C3711" t="str">
            <v>05440</v>
          </cell>
          <cell r="D3711" t="str">
            <v>Marinilla</v>
          </cell>
        </row>
        <row r="3712">
          <cell r="C3712" t="str">
            <v>05440</v>
          </cell>
          <cell r="D3712" t="str">
            <v>Marinilla</v>
          </cell>
        </row>
        <row r="3713">
          <cell r="C3713" t="str">
            <v>05440</v>
          </cell>
          <cell r="D3713" t="str">
            <v>Marinilla</v>
          </cell>
        </row>
        <row r="3714">
          <cell r="C3714" t="str">
            <v>05440</v>
          </cell>
          <cell r="D3714" t="str">
            <v>Marinilla</v>
          </cell>
        </row>
        <row r="3715">
          <cell r="C3715" t="str">
            <v>05440</v>
          </cell>
          <cell r="D3715" t="str">
            <v>Marinilla</v>
          </cell>
        </row>
        <row r="3716">
          <cell r="C3716" t="str">
            <v>05440</v>
          </cell>
          <cell r="D3716" t="str">
            <v>Marinilla</v>
          </cell>
        </row>
        <row r="3717">
          <cell r="C3717" t="str">
            <v>05440</v>
          </cell>
          <cell r="D3717" t="str">
            <v>Marinilla</v>
          </cell>
        </row>
        <row r="3718">
          <cell r="C3718" t="str">
            <v>05440</v>
          </cell>
          <cell r="D3718" t="str">
            <v>Marinilla</v>
          </cell>
        </row>
        <row r="3719">
          <cell r="C3719" t="str">
            <v>05440</v>
          </cell>
          <cell r="D3719" t="str">
            <v>Marinilla</v>
          </cell>
        </row>
        <row r="3720">
          <cell r="C3720" t="str">
            <v>05440</v>
          </cell>
          <cell r="D3720" t="str">
            <v>Marinilla</v>
          </cell>
        </row>
        <row r="3721">
          <cell r="C3721" t="str">
            <v>05440</v>
          </cell>
          <cell r="D3721" t="str">
            <v>Marinilla</v>
          </cell>
        </row>
        <row r="3722">
          <cell r="C3722" t="str">
            <v>05440</v>
          </cell>
          <cell r="D3722" t="str">
            <v>Marinilla</v>
          </cell>
        </row>
        <row r="3723">
          <cell r="C3723" t="str">
            <v>05440</v>
          </cell>
          <cell r="D3723" t="str">
            <v>Marinilla</v>
          </cell>
        </row>
        <row r="3724">
          <cell r="C3724" t="str">
            <v>05440</v>
          </cell>
          <cell r="D3724" t="str">
            <v>Marinilla</v>
          </cell>
        </row>
        <row r="3725">
          <cell r="C3725" t="str">
            <v>05440</v>
          </cell>
          <cell r="D3725" t="str">
            <v>Marinilla</v>
          </cell>
        </row>
        <row r="3726">
          <cell r="C3726" t="str">
            <v>05440</v>
          </cell>
          <cell r="D3726" t="str">
            <v>Marinilla</v>
          </cell>
        </row>
        <row r="3727">
          <cell r="C3727" t="str">
            <v>05440</v>
          </cell>
          <cell r="D3727" t="str">
            <v>Marinilla</v>
          </cell>
        </row>
        <row r="3728">
          <cell r="C3728" t="str">
            <v>05440</v>
          </cell>
          <cell r="D3728" t="str">
            <v>Marinilla</v>
          </cell>
        </row>
        <row r="3729">
          <cell r="C3729" t="str">
            <v>05440</v>
          </cell>
          <cell r="D3729" t="str">
            <v>Marinilla</v>
          </cell>
        </row>
        <row r="3730">
          <cell r="C3730" t="str">
            <v>05440</v>
          </cell>
          <cell r="D3730" t="str">
            <v>Marinilla</v>
          </cell>
        </row>
        <row r="3731">
          <cell r="C3731" t="str">
            <v>05440</v>
          </cell>
          <cell r="D3731" t="str">
            <v>Marinilla</v>
          </cell>
        </row>
        <row r="3732">
          <cell r="C3732" t="str">
            <v>05440</v>
          </cell>
          <cell r="D3732" t="str">
            <v>Marinilla</v>
          </cell>
        </row>
        <row r="3733">
          <cell r="C3733" t="str">
            <v>05440</v>
          </cell>
          <cell r="D3733" t="str">
            <v>Marinilla</v>
          </cell>
        </row>
        <row r="3734">
          <cell r="C3734" t="str">
            <v>05440</v>
          </cell>
          <cell r="D3734" t="str">
            <v>Marinilla</v>
          </cell>
        </row>
        <row r="3735">
          <cell r="C3735" t="str">
            <v>05440</v>
          </cell>
          <cell r="D3735" t="str">
            <v>Marinilla</v>
          </cell>
        </row>
        <row r="3736">
          <cell r="C3736" t="str">
            <v>05440</v>
          </cell>
          <cell r="D3736" t="str">
            <v>Marinilla</v>
          </cell>
        </row>
        <row r="3737">
          <cell r="C3737" t="str">
            <v>05440</v>
          </cell>
          <cell r="D3737" t="str">
            <v>Marinilla</v>
          </cell>
        </row>
        <row r="3738">
          <cell r="C3738" t="str">
            <v>05440</v>
          </cell>
          <cell r="D3738" t="str">
            <v>Marinilla</v>
          </cell>
        </row>
        <row r="3739">
          <cell r="C3739" t="str">
            <v>05467</v>
          </cell>
          <cell r="D3739" t="str">
            <v>Montebello</v>
          </cell>
        </row>
        <row r="3740">
          <cell r="C3740" t="str">
            <v>05467</v>
          </cell>
          <cell r="D3740" t="str">
            <v>Montebello</v>
          </cell>
        </row>
        <row r="3741">
          <cell r="C3741" t="str">
            <v>05467</v>
          </cell>
          <cell r="D3741" t="str">
            <v>Montebello</v>
          </cell>
        </row>
        <row r="3742">
          <cell r="C3742" t="str">
            <v>05467</v>
          </cell>
          <cell r="D3742" t="str">
            <v>Montebello</v>
          </cell>
        </row>
        <row r="3743">
          <cell r="C3743" t="str">
            <v>05467</v>
          </cell>
          <cell r="D3743" t="str">
            <v>Montebello</v>
          </cell>
        </row>
        <row r="3744">
          <cell r="C3744" t="str">
            <v>05467</v>
          </cell>
          <cell r="D3744" t="str">
            <v>Montebello</v>
          </cell>
        </row>
        <row r="3745">
          <cell r="C3745" t="str">
            <v>05467</v>
          </cell>
          <cell r="D3745" t="str">
            <v>Montebello</v>
          </cell>
        </row>
        <row r="3746">
          <cell r="C3746" t="str">
            <v>05467</v>
          </cell>
          <cell r="D3746" t="str">
            <v>Montebello</v>
          </cell>
        </row>
        <row r="3747">
          <cell r="C3747" t="str">
            <v>05467</v>
          </cell>
          <cell r="D3747" t="str">
            <v>Montebello</v>
          </cell>
        </row>
        <row r="3748">
          <cell r="C3748" t="str">
            <v>05467</v>
          </cell>
          <cell r="D3748" t="str">
            <v>Montebello</v>
          </cell>
        </row>
        <row r="3749">
          <cell r="C3749" t="str">
            <v>05467</v>
          </cell>
          <cell r="D3749" t="str">
            <v>Montebello</v>
          </cell>
        </row>
        <row r="3750">
          <cell r="C3750" t="str">
            <v>05467</v>
          </cell>
          <cell r="D3750" t="str">
            <v>Montebello</v>
          </cell>
        </row>
        <row r="3751">
          <cell r="C3751" t="str">
            <v>05467</v>
          </cell>
          <cell r="D3751" t="str">
            <v>Montebello</v>
          </cell>
        </row>
        <row r="3752">
          <cell r="C3752" t="str">
            <v>05467</v>
          </cell>
          <cell r="D3752" t="str">
            <v>Montebello</v>
          </cell>
        </row>
        <row r="3753">
          <cell r="C3753" t="str">
            <v>05467</v>
          </cell>
          <cell r="D3753" t="str">
            <v>Montebello</v>
          </cell>
        </row>
        <row r="3754">
          <cell r="C3754" t="str">
            <v>05467</v>
          </cell>
          <cell r="D3754" t="str">
            <v>Montebello</v>
          </cell>
        </row>
        <row r="3755">
          <cell r="C3755" t="str">
            <v>05467</v>
          </cell>
          <cell r="D3755" t="str">
            <v>Montebello</v>
          </cell>
        </row>
        <row r="3756">
          <cell r="C3756" t="str">
            <v>05467</v>
          </cell>
          <cell r="D3756" t="str">
            <v>Montebello</v>
          </cell>
        </row>
        <row r="3757">
          <cell r="C3757" t="str">
            <v>05467</v>
          </cell>
          <cell r="D3757" t="str">
            <v>Montebello</v>
          </cell>
        </row>
        <row r="3758">
          <cell r="C3758" t="str">
            <v>05467</v>
          </cell>
          <cell r="D3758" t="str">
            <v>Montebello</v>
          </cell>
        </row>
        <row r="3759">
          <cell r="C3759" t="str">
            <v>05467</v>
          </cell>
          <cell r="D3759" t="str">
            <v>Montebello</v>
          </cell>
        </row>
        <row r="3760">
          <cell r="C3760" t="str">
            <v>05467</v>
          </cell>
          <cell r="D3760" t="str">
            <v>Montebello</v>
          </cell>
        </row>
        <row r="3761">
          <cell r="C3761" t="str">
            <v>05467</v>
          </cell>
          <cell r="D3761" t="str">
            <v>Montebello</v>
          </cell>
        </row>
        <row r="3762">
          <cell r="C3762" t="str">
            <v>05467</v>
          </cell>
          <cell r="D3762" t="str">
            <v>Montebello</v>
          </cell>
        </row>
        <row r="3763">
          <cell r="C3763" t="str">
            <v>05467</v>
          </cell>
          <cell r="D3763" t="str">
            <v>Montebello</v>
          </cell>
        </row>
        <row r="3764">
          <cell r="C3764" t="str">
            <v>05467</v>
          </cell>
          <cell r="D3764" t="str">
            <v>Montebello</v>
          </cell>
        </row>
        <row r="3765">
          <cell r="C3765" t="str">
            <v>05467</v>
          </cell>
          <cell r="D3765" t="str">
            <v>Montebello</v>
          </cell>
        </row>
        <row r="3766">
          <cell r="C3766" t="str">
            <v>05467</v>
          </cell>
          <cell r="D3766" t="str">
            <v>Montebello</v>
          </cell>
        </row>
        <row r="3767">
          <cell r="C3767" t="str">
            <v>05467</v>
          </cell>
          <cell r="D3767" t="str">
            <v>Montebello</v>
          </cell>
        </row>
        <row r="3768">
          <cell r="C3768" t="str">
            <v>05467</v>
          </cell>
          <cell r="D3768" t="str">
            <v>Montebello</v>
          </cell>
        </row>
        <row r="3769">
          <cell r="C3769" t="str">
            <v>05467</v>
          </cell>
          <cell r="D3769" t="str">
            <v>Montebello</v>
          </cell>
        </row>
        <row r="3770">
          <cell r="C3770" t="str">
            <v>05467</v>
          </cell>
          <cell r="D3770" t="str">
            <v>Montebello</v>
          </cell>
        </row>
        <row r="3771">
          <cell r="C3771" t="str">
            <v>05467</v>
          </cell>
          <cell r="D3771" t="str">
            <v>Montebello</v>
          </cell>
        </row>
        <row r="3772">
          <cell r="C3772" t="str">
            <v>05467</v>
          </cell>
          <cell r="D3772" t="str">
            <v>Montebello</v>
          </cell>
        </row>
        <row r="3773">
          <cell r="C3773" t="str">
            <v>05467</v>
          </cell>
          <cell r="D3773" t="str">
            <v>Montebello</v>
          </cell>
        </row>
        <row r="3774">
          <cell r="C3774" t="str">
            <v>05467</v>
          </cell>
          <cell r="D3774" t="str">
            <v>Montebello</v>
          </cell>
        </row>
        <row r="3775">
          <cell r="C3775" t="str">
            <v>05467</v>
          </cell>
          <cell r="D3775" t="str">
            <v>Montebello</v>
          </cell>
        </row>
        <row r="3776">
          <cell r="C3776" t="str">
            <v>05467</v>
          </cell>
          <cell r="D3776" t="str">
            <v>Montebello</v>
          </cell>
        </row>
        <row r="3777">
          <cell r="C3777" t="str">
            <v>05467</v>
          </cell>
          <cell r="D3777" t="str">
            <v>Montebello</v>
          </cell>
        </row>
        <row r="3778">
          <cell r="C3778" t="str">
            <v>05467</v>
          </cell>
          <cell r="D3778" t="str">
            <v>Montebello</v>
          </cell>
        </row>
        <row r="3779">
          <cell r="C3779" t="str">
            <v>05467</v>
          </cell>
          <cell r="D3779" t="str">
            <v>Montebello</v>
          </cell>
        </row>
        <row r="3780">
          <cell r="C3780" t="str">
            <v>05467</v>
          </cell>
          <cell r="D3780" t="str">
            <v>Montebello</v>
          </cell>
        </row>
        <row r="3781">
          <cell r="C3781" t="str">
            <v>05467</v>
          </cell>
          <cell r="D3781" t="str">
            <v>Montebello</v>
          </cell>
        </row>
        <row r="3782">
          <cell r="C3782" t="str">
            <v>05467</v>
          </cell>
          <cell r="D3782" t="str">
            <v>Montebello</v>
          </cell>
        </row>
        <row r="3783">
          <cell r="C3783" t="str">
            <v>05467</v>
          </cell>
          <cell r="D3783" t="str">
            <v>Montebello</v>
          </cell>
        </row>
        <row r="3784">
          <cell r="C3784" t="str">
            <v>05467</v>
          </cell>
          <cell r="D3784" t="str">
            <v>Montebello</v>
          </cell>
        </row>
        <row r="3785">
          <cell r="C3785" t="str">
            <v>05467</v>
          </cell>
          <cell r="D3785" t="str">
            <v>Montebello</v>
          </cell>
        </row>
        <row r="3786">
          <cell r="C3786" t="str">
            <v>05467</v>
          </cell>
          <cell r="D3786" t="str">
            <v>Montebello</v>
          </cell>
        </row>
        <row r="3787">
          <cell r="C3787" t="str">
            <v>05467</v>
          </cell>
          <cell r="D3787" t="str">
            <v>Montebello</v>
          </cell>
        </row>
        <row r="3788">
          <cell r="C3788" t="str">
            <v>05467</v>
          </cell>
          <cell r="D3788" t="str">
            <v>Montebello</v>
          </cell>
        </row>
        <row r="3789">
          <cell r="C3789" t="str">
            <v>05467</v>
          </cell>
          <cell r="D3789" t="str">
            <v>Montebello</v>
          </cell>
        </row>
        <row r="3790">
          <cell r="C3790" t="str">
            <v>05467</v>
          </cell>
          <cell r="D3790" t="str">
            <v>Montebello</v>
          </cell>
        </row>
        <row r="3791">
          <cell r="C3791" t="str">
            <v>05467</v>
          </cell>
          <cell r="D3791" t="str">
            <v>Montebello</v>
          </cell>
        </row>
        <row r="3792">
          <cell r="C3792" t="str">
            <v>05467</v>
          </cell>
          <cell r="D3792" t="str">
            <v>Montebello</v>
          </cell>
        </row>
        <row r="3793">
          <cell r="C3793" t="str">
            <v>05475</v>
          </cell>
          <cell r="D3793" t="str">
            <v>Murindó</v>
          </cell>
        </row>
        <row r="3794">
          <cell r="C3794" t="str">
            <v>05475</v>
          </cell>
          <cell r="D3794" t="str">
            <v>Murindó</v>
          </cell>
        </row>
        <row r="3795">
          <cell r="C3795" t="str">
            <v>05475</v>
          </cell>
          <cell r="D3795" t="str">
            <v>Murindó</v>
          </cell>
        </row>
        <row r="3796">
          <cell r="C3796" t="str">
            <v>05475</v>
          </cell>
          <cell r="D3796" t="str">
            <v>Murindó</v>
          </cell>
        </row>
        <row r="3797">
          <cell r="C3797" t="str">
            <v>05475</v>
          </cell>
          <cell r="D3797" t="str">
            <v>Murindó</v>
          </cell>
        </row>
        <row r="3798">
          <cell r="C3798" t="str">
            <v>05475</v>
          </cell>
          <cell r="D3798" t="str">
            <v>Murindó</v>
          </cell>
        </row>
        <row r="3799">
          <cell r="C3799" t="str">
            <v>05475</v>
          </cell>
          <cell r="D3799" t="str">
            <v>Murindó</v>
          </cell>
        </row>
        <row r="3800">
          <cell r="C3800" t="str">
            <v>05475</v>
          </cell>
          <cell r="D3800" t="str">
            <v>Murindó</v>
          </cell>
        </row>
        <row r="3801">
          <cell r="C3801" t="str">
            <v>05475</v>
          </cell>
          <cell r="D3801" t="str">
            <v>Murindó</v>
          </cell>
        </row>
        <row r="3802">
          <cell r="C3802" t="str">
            <v>05475</v>
          </cell>
          <cell r="D3802" t="str">
            <v>Murindó</v>
          </cell>
        </row>
        <row r="3803">
          <cell r="C3803" t="str">
            <v>05475</v>
          </cell>
          <cell r="D3803" t="str">
            <v>Murindó</v>
          </cell>
        </row>
        <row r="3804">
          <cell r="C3804" t="str">
            <v>05475</v>
          </cell>
          <cell r="D3804" t="str">
            <v>Murindó</v>
          </cell>
        </row>
        <row r="3805">
          <cell r="C3805" t="str">
            <v>05475</v>
          </cell>
          <cell r="D3805" t="str">
            <v>Murindó</v>
          </cell>
        </row>
        <row r="3806">
          <cell r="C3806" t="str">
            <v>05475</v>
          </cell>
          <cell r="D3806" t="str">
            <v>Murindó</v>
          </cell>
        </row>
        <row r="3807">
          <cell r="C3807" t="str">
            <v>05475</v>
          </cell>
          <cell r="D3807" t="str">
            <v>Murindó</v>
          </cell>
        </row>
        <row r="3808">
          <cell r="C3808" t="str">
            <v>05475</v>
          </cell>
          <cell r="D3808" t="str">
            <v>Murindó</v>
          </cell>
        </row>
        <row r="3809">
          <cell r="C3809" t="str">
            <v>05475</v>
          </cell>
          <cell r="D3809" t="str">
            <v>Murindó</v>
          </cell>
        </row>
        <row r="3810">
          <cell r="C3810" t="str">
            <v>05475</v>
          </cell>
          <cell r="D3810" t="str">
            <v>Murindó</v>
          </cell>
        </row>
        <row r="3811">
          <cell r="C3811" t="str">
            <v>05475</v>
          </cell>
          <cell r="D3811" t="str">
            <v>Murindó</v>
          </cell>
        </row>
        <row r="3812">
          <cell r="C3812" t="str">
            <v>05475</v>
          </cell>
          <cell r="D3812" t="str">
            <v>Murindó</v>
          </cell>
        </row>
        <row r="3813">
          <cell r="C3813" t="str">
            <v>05475</v>
          </cell>
          <cell r="D3813" t="str">
            <v>Murindó</v>
          </cell>
        </row>
        <row r="3814">
          <cell r="C3814" t="str">
            <v>05475</v>
          </cell>
          <cell r="D3814" t="str">
            <v>Murindó</v>
          </cell>
        </row>
        <row r="3815">
          <cell r="C3815" t="str">
            <v>05475</v>
          </cell>
          <cell r="D3815" t="str">
            <v>Murindó</v>
          </cell>
        </row>
        <row r="3816">
          <cell r="C3816" t="str">
            <v>05475</v>
          </cell>
          <cell r="D3816" t="str">
            <v>Murindó</v>
          </cell>
        </row>
        <row r="3817">
          <cell r="C3817" t="str">
            <v>05475</v>
          </cell>
          <cell r="D3817" t="str">
            <v>Murindó</v>
          </cell>
        </row>
        <row r="3818">
          <cell r="C3818" t="str">
            <v>05475</v>
          </cell>
          <cell r="D3818" t="str">
            <v>Murindó</v>
          </cell>
        </row>
        <row r="3819">
          <cell r="C3819" t="str">
            <v>05475</v>
          </cell>
          <cell r="D3819" t="str">
            <v>Murindó</v>
          </cell>
        </row>
        <row r="3820">
          <cell r="C3820" t="str">
            <v>05475</v>
          </cell>
          <cell r="D3820" t="str">
            <v>Murindó</v>
          </cell>
        </row>
        <row r="3821">
          <cell r="C3821" t="str">
            <v>05475</v>
          </cell>
          <cell r="D3821" t="str">
            <v>Murindó</v>
          </cell>
        </row>
        <row r="3822">
          <cell r="C3822" t="str">
            <v>05475</v>
          </cell>
          <cell r="D3822" t="str">
            <v>Murindó</v>
          </cell>
        </row>
        <row r="3823">
          <cell r="C3823" t="str">
            <v>05475</v>
          </cell>
          <cell r="D3823" t="str">
            <v>Murindó</v>
          </cell>
        </row>
        <row r="3824">
          <cell r="C3824" t="str">
            <v>05475</v>
          </cell>
          <cell r="D3824" t="str">
            <v>Murindó</v>
          </cell>
        </row>
        <row r="3825">
          <cell r="C3825" t="str">
            <v>05475</v>
          </cell>
          <cell r="D3825" t="str">
            <v>Murindó</v>
          </cell>
        </row>
        <row r="3826">
          <cell r="C3826" t="str">
            <v>05475</v>
          </cell>
          <cell r="D3826" t="str">
            <v>Murindó</v>
          </cell>
        </row>
        <row r="3827">
          <cell r="C3827" t="str">
            <v>05475</v>
          </cell>
          <cell r="D3827" t="str">
            <v>Murindó</v>
          </cell>
        </row>
        <row r="3828">
          <cell r="C3828" t="str">
            <v>05475</v>
          </cell>
          <cell r="D3828" t="str">
            <v>Murindó</v>
          </cell>
        </row>
        <row r="3829">
          <cell r="C3829" t="str">
            <v>05475</v>
          </cell>
          <cell r="D3829" t="str">
            <v>Murindó</v>
          </cell>
        </row>
        <row r="3830">
          <cell r="C3830" t="str">
            <v>05475</v>
          </cell>
          <cell r="D3830" t="str">
            <v>Murindó</v>
          </cell>
        </row>
        <row r="3831">
          <cell r="C3831" t="str">
            <v>05475</v>
          </cell>
          <cell r="D3831" t="str">
            <v>Murindó</v>
          </cell>
        </row>
        <row r="3832">
          <cell r="C3832" t="str">
            <v>05475</v>
          </cell>
          <cell r="D3832" t="str">
            <v>Murindó</v>
          </cell>
        </row>
        <row r="3833">
          <cell r="C3833" t="str">
            <v>05475</v>
          </cell>
          <cell r="D3833" t="str">
            <v>Murindó</v>
          </cell>
        </row>
        <row r="3834">
          <cell r="C3834" t="str">
            <v>05475</v>
          </cell>
          <cell r="D3834" t="str">
            <v>Murindó</v>
          </cell>
        </row>
        <row r="3835">
          <cell r="C3835" t="str">
            <v>05475</v>
          </cell>
          <cell r="D3835" t="str">
            <v>Murindó</v>
          </cell>
        </row>
        <row r="3836">
          <cell r="C3836" t="str">
            <v>05475</v>
          </cell>
          <cell r="D3836" t="str">
            <v>Murindó</v>
          </cell>
        </row>
        <row r="3837">
          <cell r="C3837" t="str">
            <v>05475</v>
          </cell>
          <cell r="D3837" t="str">
            <v>Murindó</v>
          </cell>
        </row>
        <row r="3838">
          <cell r="C3838" t="str">
            <v>05475</v>
          </cell>
          <cell r="D3838" t="str">
            <v>Murindó</v>
          </cell>
        </row>
        <row r="3839">
          <cell r="C3839" t="str">
            <v>05475</v>
          </cell>
          <cell r="D3839" t="str">
            <v>Murindó</v>
          </cell>
        </row>
        <row r="3840">
          <cell r="C3840" t="str">
            <v>05475</v>
          </cell>
          <cell r="D3840" t="str">
            <v>Murindó</v>
          </cell>
        </row>
        <row r="3841">
          <cell r="C3841" t="str">
            <v>05475</v>
          </cell>
          <cell r="D3841" t="str">
            <v>Murindó</v>
          </cell>
        </row>
        <row r="3842">
          <cell r="C3842" t="str">
            <v>05475</v>
          </cell>
          <cell r="D3842" t="str">
            <v>Murindó</v>
          </cell>
        </row>
        <row r="3843">
          <cell r="C3843" t="str">
            <v>05475</v>
          </cell>
          <cell r="D3843" t="str">
            <v>Murindó</v>
          </cell>
        </row>
        <row r="3844">
          <cell r="C3844" t="str">
            <v>05475</v>
          </cell>
          <cell r="D3844" t="str">
            <v>Murindó</v>
          </cell>
        </row>
        <row r="3845">
          <cell r="C3845" t="str">
            <v>05475</v>
          </cell>
          <cell r="D3845" t="str">
            <v>Murindó</v>
          </cell>
        </row>
        <row r="3846">
          <cell r="C3846" t="str">
            <v>05475</v>
          </cell>
          <cell r="D3846" t="str">
            <v>Murindó</v>
          </cell>
        </row>
        <row r="3847">
          <cell r="C3847" t="str">
            <v>05480</v>
          </cell>
          <cell r="D3847" t="str">
            <v>Mutatá</v>
          </cell>
        </row>
        <row r="3848">
          <cell r="C3848" t="str">
            <v>05480</v>
          </cell>
          <cell r="D3848" t="str">
            <v>Mutatá</v>
          </cell>
        </row>
        <row r="3849">
          <cell r="C3849" t="str">
            <v>05480</v>
          </cell>
          <cell r="D3849" t="str">
            <v>Mutatá</v>
          </cell>
        </row>
        <row r="3850">
          <cell r="C3850" t="str">
            <v>05480</v>
          </cell>
          <cell r="D3850" t="str">
            <v>Mutatá</v>
          </cell>
        </row>
        <row r="3851">
          <cell r="C3851" t="str">
            <v>05480</v>
          </cell>
          <cell r="D3851" t="str">
            <v>Mutatá</v>
          </cell>
        </row>
        <row r="3852">
          <cell r="C3852" t="str">
            <v>05480</v>
          </cell>
          <cell r="D3852" t="str">
            <v>Mutatá</v>
          </cell>
        </row>
        <row r="3853">
          <cell r="C3853" t="str">
            <v>05480</v>
          </cell>
          <cell r="D3853" t="str">
            <v>Mutatá</v>
          </cell>
        </row>
        <row r="3854">
          <cell r="C3854" t="str">
            <v>05480</v>
          </cell>
          <cell r="D3854" t="str">
            <v>Mutatá</v>
          </cell>
        </row>
        <row r="3855">
          <cell r="C3855" t="str">
            <v>05480</v>
          </cell>
          <cell r="D3855" t="str">
            <v>Mutatá</v>
          </cell>
        </row>
        <row r="3856">
          <cell r="C3856" t="str">
            <v>05480</v>
          </cell>
          <cell r="D3856" t="str">
            <v>Mutatá</v>
          </cell>
        </row>
        <row r="3857">
          <cell r="C3857" t="str">
            <v>05480</v>
          </cell>
          <cell r="D3857" t="str">
            <v>Mutatá</v>
          </cell>
        </row>
        <row r="3858">
          <cell r="C3858" t="str">
            <v>05480</v>
          </cell>
          <cell r="D3858" t="str">
            <v>Mutatá</v>
          </cell>
        </row>
        <row r="3859">
          <cell r="C3859" t="str">
            <v>05480</v>
          </cell>
          <cell r="D3859" t="str">
            <v>Mutatá</v>
          </cell>
        </row>
        <row r="3860">
          <cell r="C3860" t="str">
            <v>05480</v>
          </cell>
          <cell r="D3860" t="str">
            <v>Mutatá</v>
          </cell>
        </row>
        <row r="3861">
          <cell r="C3861" t="str">
            <v>05480</v>
          </cell>
          <cell r="D3861" t="str">
            <v>Mutatá</v>
          </cell>
        </row>
        <row r="3862">
          <cell r="C3862" t="str">
            <v>05480</v>
          </cell>
          <cell r="D3862" t="str">
            <v>Mutatá</v>
          </cell>
        </row>
        <row r="3863">
          <cell r="C3863" t="str">
            <v>05480</v>
          </cell>
          <cell r="D3863" t="str">
            <v>Mutatá</v>
          </cell>
        </row>
        <row r="3864">
          <cell r="C3864" t="str">
            <v>05480</v>
          </cell>
          <cell r="D3864" t="str">
            <v>Mutatá</v>
          </cell>
        </row>
        <row r="3865">
          <cell r="C3865" t="str">
            <v>05480</v>
          </cell>
          <cell r="D3865" t="str">
            <v>Mutatá</v>
          </cell>
        </row>
        <row r="3866">
          <cell r="C3866" t="str">
            <v>05480</v>
          </cell>
          <cell r="D3866" t="str">
            <v>Mutatá</v>
          </cell>
        </row>
        <row r="3867">
          <cell r="C3867" t="str">
            <v>05480</v>
          </cell>
          <cell r="D3867" t="str">
            <v>Mutatá</v>
          </cell>
        </row>
        <row r="3868">
          <cell r="C3868" t="str">
            <v>05480</v>
          </cell>
          <cell r="D3868" t="str">
            <v>Mutatá</v>
          </cell>
        </row>
        <row r="3869">
          <cell r="C3869" t="str">
            <v>05480</v>
          </cell>
          <cell r="D3869" t="str">
            <v>Mutatá</v>
          </cell>
        </row>
        <row r="3870">
          <cell r="C3870" t="str">
            <v>05480</v>
          </cell>
          <cell r="D3870" t="str">
            <v>Mutatá</v>
          </cell>
        </row>
        <row r="3871">
          <cell r="C3871" t="str">
            <v>05480</v>
          </cell>
          <cell r="D3871" t="str">
            <v>Mutatá</v>
          </cell>
        </row>
        <row r="3872">
          <cell r="C3872" t="str">
            <v>05480</v>
          </cell>
          <cell r="D3872" t="str">
            <v>Mutatá</v>
          </cell>
        </row>
        <row r="3873">
          <cell r="C3873" t="str">
            <v>05480</v>
          </cell>
          <cell r="D3873" t="str">
            <v>Mutatá</v>
          </cell>
        </row>
        <row r="3874">
          <cell r="C3874" t="str">
            <v>05480</v>
          </cell>
          <cell r="D3874" t="str">
            <v>Mutatá</v>
          </cell>
        </row>
        <row r="3875">
          <cell r="C3875" t="str">
            <v>05480</v>
          </cell>
          <cell r="D3875" t="str">
            <v>Mutatá</v>
          </cell>
        </row>
        <row r="3876">
          <cell r="C3876" t="str">
            <v>05480</v>
          </cell>
          <cell r="D3876" t="str">
            <v>Mutatá</v>
          </cell>
        </row>
        <row r="3877">
          <cell r="C3877" t="str">
            <v>05480</v>
          </cell>
          <cell r="D3877" t="str">
            <v>Mutatá</v>
          </cell>
        </row>
        <row r="3878">
          <cell r="C3878" t="str">
            <v>05480</v>
          </cell>
          <cell r="D3878" t="str">
            <v>Mutatá</v>
          </cell>
        </row>
        <row r="3879">
          <cell r="C3879" t="str">
            <v>05480</v>
          </cell>
          <cell r="D3879" t="str">
            <v>Mutatá</v>
          </cell>
        </row>
        <row r="3880">
          <cell r="C3880" t="str">
            <v>05480</v>
          </cell>
          <cell r="D3880" t="str">
            <v>Mutatá</v>
          </cell>
        </row>
        <row r="3881">
          <cell r="C3881" t="str">
            <v>05480</v>
          </cell>
          <cell r="D3881" t="str">
            <v>Mutatá</v>
          </cell>
        </row>
        <row r="3882">
          <cell r="C3882" t="str">
            <v>05480</v>
          </cell>
          <cell r="D3882" t="str">
            <v>Mutatá</v>
          </cell>
        </row>
        <row r="3883">
          <cell r="C3883" t="str">
            <v>05480</v>
          </cell>
          <cell r="D3883" t="str">
            <v>Mutatá</v>
          </cell>
        </row>
        <row r="3884">
          <cell r="C3884" t="str">
            <v>05480</v>
          </cell>
          <cell r="D3884" t="str">
            <v>Mutatá</v>
          </cell>
        </row>
        <row r="3885">
          <cell r="C3885" t="str">
            <v>05480</v>
          </cell>
          <cell r="D3885" t="str">
            <v>Mutatá</v>
          </cell>
        </row>
        <row r="3886">
          <cell r="C3886" t="str">
            <v>05480</v>
          </cell>
          <cell r="D3886" t="str">
            <v>Mutatá</v>
          </cell>
        </row>
        <row r="3887">
          <cell r="C3887" t="str">
            <v>05480</v>
          </cell>
          <cell r="D3887" t="str">
            <v>Mutatá</v>
          </cell>
        </row>
        <row r="3888">
          <cell r="C3888" t="str">
            <v>05480</v>
          </cell>
          <cell r="D3888" t="str">
            <v>Mutatá</v>
          </cell>
        </row>
        <row r="3889">
          <cell r="C3889" t="str">
            <v>05480</v>
          </cell>
          <cell r="D3889" t="str">
            <v>Mutatá</v>
          </cell>
        </row>
        <row r="3890">
          <cell r="C3890" t="str">
            <v>05480</v>
          </cell>
          <cell r="D3890" t="str">
            <v>Mutatá</v>
          </cell>
        </row>
        <row r="3891">
          <cell r="C3891" t="str">
            <v>05480</v>
          </cell>
          <cell r="D3891" t="str">
            <v>Mutatá</v>
          </cell>
        </row>
        <row r="3892">
          <cell r="C3892" t="str">
            <v>05480</v>
          </cell>
          <cell r="D3892" t="str">
            <v>Mutatá</v>
          </cell>
        </row>
        <row r="3893">
          <cell r="C3893" t="str">
            <v>05480</v>
          </cell>
          <cell r="D3893" t="str">
            <v>Mutatá</v>
          </cell>
        </row>
        <row r="3894">
          <cell r="C3894" t="str">
            <v>05480</v>
          </cell>
          <cell r="D3894" t="str">
            <v>Mutatá</v>
          </cell>
        </row>
        <row r="3895">
          <cell r="C3895" t="str">
            <v>05480</v>
          </cell>
          <cell r="D3895" t="str">
            <v>Mutatá</v>
          </cell>
        </row>
        <row r="3896">
          <cell r="C3896" t="str">
            <v>05480</v>
          </cell>
          <cell r="D3896" t="str">
            <v>Mutatá</v>
          </cell>
        </row>
        <row r="3897">
          <cell r="C3897" t="str">
            <v>05480</v>
          </cell>
          <cell r="D3897" t="str">
            <v>Mutatá</v>
          </cell>
        </row>
        <row r="3898">
          <cell r="C3898" t="str">
            <v>05480</v>
          </cell>
          <cell r="D3898" t="str">
            <v>Mutatá</v>
          </cell>
        </row>
        <row r="3899">
          <cell r="C3899" t="str">
            <v>05480</v>
          </cell>
          <cell r="D3899" t="str">
            <v>Mutatá</v>
          </cell>
        </row>
        <row r="3900">
          <cell r="C3900" t="str">
            <v>05480</v>
          </cell>
          <cell r="D3900" t="str">
            <v>Mutatá</v>
          </cell>
        </row>
        <row r="3901">
          <cell r="C3901" t="str">
            <v>05483</v>
          </cell>
          <cell r="D3901" t="str">
            <v>Nariño</v>
          </cell>
        </row>
        <row r="3902">
          <cell r="C3902" t="str">
            <v>05483</v>
          </cell>
          <cell r="D3902" t="str">
            <v>Nariño</v>
          </cell>
        </row>
        <row r="3903">
          <cell r="C3903" t="str">
            <v>05483</v>
          </cell>
          <cell r="D3903" t="str">
            <v>Nariño</v>
          </cell>
        </row>
        <row r="3904">
          <cell r="C3904" t="str">
            <v>05483</v>
          </cell>
          <cell r="D3904" t="str">
            <v>Nariño</v>
          </cell>
        </row>
        <row r="3905">
          <cell r="C3905" t="str">
            <v>05483</v>
          </cell>
          <cell r="D3905" t="str">
            <v>Nariño</v>
          </cell>
        </row>
        <row r="3906">
          <cell r="C3906" t="str">
            <v>05483</v>
          </cell>
          <cell r="D3906" t="str">
            <v>Nariño</v>
          </cell>
        </row>
        <row r="3907">
          <cell r="C3907" t="str">
            <v>05483</v>
          </cell>
          <cell r="D3907" t="str">
            <v>Nariño</v>
          </cell>
        </row>
        <row r="3908">
          <cell r="C3908" t="str">
            <v>05483</v>
          </cell>
          <cell r="D3908" t="str">
            <v>Nariño</v>
          </cell>
        </row>
        <row r="3909">
          <cell r="C3909" t="str">
            <v>05483</v>
          </cell>
          <cell r="D3909" t="str">
            <v>Nariño</v>
          </cell>
        </row>
        <row r="3910">
          <cell r="C3910" t="str">
            <v>05483</v>
          </cell>
          <cell r="D3910" t="str">
            <v>Nariño</v>
          </cell>
        </row>
        <row r="3911">
          <cell r="C3911" t="str">
            <v>05483</v>
          </cell>
          <cell r="D3911" t="str">
            <v>Nariño</v>
          </cell>
        </row>
        <row r="3912">
          <cell r="C3912" t="str">
            <v>05483</v>
          </cell>
          <cell r="D3912" t="str">
            <v>Nariño</v>
          </cell>
        </row>
        <row r="3913">
          <cell r="C3913" t="str">
            <v>05483</v>
          </cell>
          <cell r="D3913" t="str">
            <v>Nariño</v>
          </cell>
        </row>
        <row r="3914">
          <cell r="C3914" t="str">
            <v>05483</v>
          </cell>
          <cell r="D3914" t="str">
            <v>Nariño</v>
          </cell>
        </row>
        <row r="3915">
          <cell r="C3915" t="str">
            <v>05483</v>
          </cell>
          <cell r="D3915" t="str">
            <v>Nariño</v>
          </cell>
        </row>
        <row r="3916">
          <cell r="C3916" t="str">
            <v>05483</v>
          </cell>
          <cell r="D3916" t="str">
            <v>Nariño</v>
          </cell>
        </row>
        <row r="3917">
          <cell r="C3917" t="str">
            <v>05483</v>
          </cell>
          <cell r="D3917" t="str">
            <v>Nariño</v>
          </cell>
        </row>
        <row r="3918">
          <cell r="C3918" t="str">
            <v>05483</v>
          </cell>
          <cell r="D3918" t="str">
            <v>Nariño</v>
          </cell>
        </row>
        <row r="3919">
          <cell r="C3919" t="str">
            <v>05483</v>
          </cell>
          <cell r="D3919" t="str">
            <v>Nariño</v>
          </cell>
        </row>
        <row r="3920">
          <cell r="C3920" t="str">
            <v>05483</v>
          </cell>
          <cell r="D3920" t="str">
            <v>Nariño</v>
          </cell>
        </row>
        <row r="3921">
          <cell r="C3921" t="str">
            <v>05483</v>
          </cell>
          <cell r="D3921" t="str">
            <v>Nariño</v>
          </cell>
        </row>
        <row r="3922">
          <cell r="C3922" t="str">
            <v>05483</v>
          </cell>
          <cell r="D3922" t="str">
            <v>Nariño</v>
          </cell>
        </row>
        <row r="3923">
          <cell r="C3923" t="str">
            <v>05483</v>
          </cell>
          <cell r="D3923" t="str">
            <v>Nariño</v>
          </cell>
        </row>
        <row r="3924">
          <cell r="C3924" t="str">
            <v>05483</v>
          </cell>
          <cell r="D3924" t="str">
            <v>Nariño</v>
          </cell>
        </row>
        <row r="3925">
          <cell r="C3925" t="str">
            <v>05483</v>
          </cell>
          <cell r="D3925" t="str">
            <v>Nariño</v>
          </cell>
        </row>
        <row r="3926">
          <cell r="C3926" t="str">
            <v>05483</v>
          </cell>
          <cell r="D3926" t="str">
            <v>Nariño</v>
          </cell>
        </row>
        <row r="3927">
          <cell r="C3927" t="str">
            <v>05483</v>
          </cell>
          <cell r="D3927" t="str">
            <v>Nariño</v>
          </cell>
        </row>
        <row r="3928">
          <cell r="C3928" t="str">
            <v>05483</v>
          </cell>
          <cell r="D3928" t="str">
            <v>Nariño</v>
          </cell>
        </row>
        <row r="3929">
          <cell r="C3929" t="str">
            <v>05483</v>
          </cell>
          <cell r="D3929" t="str">
            <v>Nariño</v>
          </cell>
        </row>
        <row r="3930">
          <cell r="C3930" t="str">
            <v>05483</v>
          </cell>
          <cell r="D3930" t="str">
            <v>Nariño</v>
          </cell>
        </row>
        <row r="3931">
          <cell r="C3931" t="str">
            <v>05483</v>
          </cell>
          <cell r="D3931" t="str">
            <v>Nariño</v>
          </cell>
        </row>
        <row r="3932">
          <cell r="C3932" t="str">
            <v>05483</v>
          </cell>
          <cell r="D3932" t="str">
            <v>Nariño</v>
          </cell>
        </row>
        <row r="3933">
          <cell r="C3933" t="str">
            <v>05483</v>
          </cell>
          <cell r="D3933" t="str">
            <v>Nariño</v>
          </cell>
        </row>
        <row r="3934">
          <cell r="C3934" t="str">
            <v>05483</v>
          </cell>
          <cell r="D3934" t="str">
            <v>Nariño</v>
          </cell>
        </row>
        <row r="3935">
          <cell r="C3935" t="str">
            <v>05483</v>
          </cell>
          <cell r="D3935" t="str">
            <v>Nariño</v>
          </cell>
        </row>
        <row r="3936">
          <cell r="C3936" t="str">
            <v>05483</v>
          </cell>
          <cell r="D3936" t="str">
            <v>Nariño</v>
          </cell>
        </row>
        <row r="3937">
          <cell r="C3937" t="str">
            <v>05483</v>
          </cell>
          <cell r="D3937" t="str">
            <v>Nariño</v>
          </cell>
        </row>
        <row r="3938">
          <cell r="C3938" t="str">
            <v>05483</v>
          </cell>
          <cell r="D3938" t="str">
            <v>Nariño</v>
          </cell>
        </row>
        <row r="3939">
          <cell r="C3939" t="str">
            <v>05483</v>
          </cell>
          <cell r="D3939" t="str">
            <v>Nariño</v>
          </cell>
        </row>
        <row r="3940">
          <cell r="C3940" t="str">
            <v>05483</v>
          </cell>
          <cell r="D3940" t="str">
            <v>Nariño</v>
          </cell>
        </row>
        <row r="3941">
          <cell r="C3941" t="str">
            <v>05483</v>
          </cell>
          <cell r="D3941" t="str">
            <v>Nariño</v>
          </cell>
        </row>
        <row r="3942">
          <cell r="C3942" t="str">
            <v>05483</v>
          </cell>
          <cell r="D3942" t="str">
            <v>Nariño</v>
          </cell>
        </row>
        <row r="3943">
          <cell r="C3943" t="str">
            <v>05483</v>
          </cell>
          <cell r="D3943" t="str">
            <v>Nariño</v>
          </cell>
        </row>
        <row r="3944">
          <cell r="C3944" t="str">
            <v>05483</v>
          </cell>
          <cell r="D3944" t="str">
            <v>Nariño</v>
          </cell>
        </row>
        <row r="3945">
          <cell r="C3945" t="str">
            <v>05483</v>
          </cell>
          <cell r="D3945" t="str">
            <v>Nariño</v>
          </cell>
        </row>
        <row r="3946">
          <cell r="C3946" t="str">
            <v>05483</v>
          </cell>
          <cell r="D3946" t="str">
            <v>Nariño</v>
          </cell>
        </row>
        <row r="3947">
          <cell r="C3947" t="str">
            <v>05483</v>
          </cell>
          <cell r="D3947" t="str">
            <v>Nariño</v>
          </cell>
        </row>
        <row r="3948">
          <cell r="C3948" t="str">
            <v>05483</v>
          </cell>
          <cell r="D3948" t="str">
            <v>Nariño</v>
          </cell>
        </row>
        <row r="3949">
          <cell r="C3949" t="str">
            <v>05483</v>
          </cell>
          <cell r="D3949" t="str">
            <v>Nariño</v>
          </cell>
        </row>
        <row r="3950">
          <cell r="C3950" t="str">
            <v>05483</v>
          </cell>
          <cell r="D3950" t="str">
            <v>Nariño</v>
          </cell>
        </row>
        <row r="3951">
          <cell r="C3951" t="str">
            <v>05483</v>
          </cell>
          <cell r="D3951" t="str">
            <v>Nariño</v>
          </cell>
        </row>
        <row r="3952">
          <cell r="C3952" t="str">
            <v>05483</v>
          </cell>
          <cell r="D3952" t="str">
            <v>Nariño</v>
          </cell>
        </row>
        <row r="3953">
          <cell r="C3953" t="str">
            <v>05483</v>
          </cell>
          <cell r="D3953" t="str">
            <v>Nariño</v>
          </cell>
        </row>
        <row r="3954">
          <cell r="C3954" t="str">
            <v>05483</v>
          </cell>
          <cell r="D3954" t="str">
            <v>Nariño</v>
          </cell>
        </row>
        <row r="3955">
          <cell r="C3955" t="str">
            <v>05490</v>
          </cell>
          <cell r="D3955" t="str">
            <v>Necoclí</v>
          </cell>
        </row>
        <row r="3956">
          <cell r="C3956" t="str">
            <v>05490</v>
          </cell>
          <cell r="D3956" t="str">
            <v>Necoclí</v>
          </cell>
        </row>
        <row r="3957">
          <cell r="C3957" t="str">
            <v>05490</v>
          </cell>
          <cell r="D3957" t="str">
            <v>Necoclí</v>
          </cell>
        </row>
        <row r="3958">
          <cell r="C3958" t="str">
            <v>05490</v>
          </cell>
          <cell r="D3958" t="str">
            <v>Necoclí</v>
          </cell>
        </row>
        <row r="3959">
          <cell r="C3959" t="str">
            <v>05490</v>
          </cell>
          <cell r="D3959" t="str">
            <v>Necoclí</v>
          </cell>
        </row>
        <row r="3960">
          <cell r="C3960" t="str">
            <v>05490</v>
          </cell>
          <cell r="D3960" t="str">
            <v>Necoclí</v>
          </cell>
        </row>
        <row r="3961">
          <cell r="C3961" t="str">
            <v>05490</v>
          </cell>
          <cell r="D3961" t="str">
            <v>Necoclí</v>
          </cell>
        </row>
        <row r="3962">
          <cell r="C3962" t="str">
            <v>05490</v>
          </cell>
          <cell r="D3962" t="str">
            <v>Necoclí</v>
          </cell>
        </row>
        <row r="3963">
          <cell r="C3963" t="str">
            <v>05490</v>
          </cell>
          <cell r="D3963" t="str">
            <v>Necoclí</v>
          </cell>
        </row>
        <row r="3964">
          <cell r="C3964" t="str">
            <v>05490</v>
          </cell>
          <cell r="D3964" t="str">
            <v>Necoclí</v>
          </cell>
        </row>
        <row r="3965">
          <cell r="C3965" t="str">
            <v>05490</v>
          </cell>
          <cell r="D3965" t="str">
            <v>Necoclí</v>
          </cell>
        </row>
        <row r="3966">
          <cell r="C3966" t="str">
            <v>05490</v>
          </cell>
          <cell r="D3966" t="str">
            <v>Necoclí</v>
          </cell>
        </row>
        <row r="3967">
          <cell r="C3967" t="str">
            <v>05490</v>
          </cell>
          <cell r="D3967" t="str">
            <v>Necoclí</v>
          </cell>
        </row>
        <row r="3968">
          <cell r="C3968" t="str">
            <v>05490</v>
          </cell>
          <cell r="D3968" t="str">
            <v>Necoclí</v>
          </cell>
        </row>
        <row r="3969">
          <cell r="C3969" t="str">
            <v>05490</v>
          </cell>
          <cell r="D3969" t="str">
            <v>Necoclí</v>
          </cell>
        </row>
        <row r="3970">
          <cell r="C3970" t="str">
            <v>05490</v>
          </cell>
          <cell r="D3970" t="str">
            <v>Necoclí</v>
          </cell>
        </row>
        <row r="3971">
          <cell r="C3971" t="str">
            <v>05490</v>
          </cell>
          <cell r="D3971" t="str">
            <v>Necoclí</v>
          </cell>
        </row>
        <row r="3972">
          <cell r="C3972" t="str">
            <v>05490</v>
          </cell>
          <cell r="D3972" t="str">
            <v>Necoclí</v>
          </cell>
        </row>
        <row r="3973">
          <cell r="C3973" t="str">
            <v>05490</v>
          </cell>
          <cell r="D3973" t="str">
            <v>Necoclí</v>
          </cell>
        </row>
        <row r="3974">
          <cell r="C3974" t="str">
            <v>05490</v>
          </cell>
          <cell r="D3974" t="str">
            <v>Necoclí</v>
          </cell>
        </row>
        <row r="3975">
          <cell r="C3975" t="str">
            <v>05490</v>
          </cell>
          <cell r="D3975" t="str">
            <v>Necoclí</v>
          </cell>
        </row>
        <row r="3976">
          <cell r="C3976" t="str">
            <v>05490</v>
          </cell>
          <cell r="D3976" t="str">
            <v>Necoclí</v>
          </cell>
        </row>
        <row r="3977">
          <cell r="C3977" t="str">
            <v>05490</v>
          </cell>
          <cell r="D3977" t="str">
            <v>Necoclí</v>
          </cell>
        </row>
        <row r="3978">
          <cell r="C3978" t="str">
            <v>05490</v>
          </cell>
          <cell r="D3978" t="str">
            <v>Necoclí</v>
          </cell>
        </row>
        <row r="3979">
          <cell r="C3979" t="str">
            <v>05490</v>
          </cell>
          <cell r="D3979" t="str">
            <v>Necoclí</v>
          </cell>
        </row>
        <row r="3980">
          <cell r="C3980" t="str">
            <v>05490</v>
          </cell>
          <cell r="D3980" t="str">
            <v>Necoclí</v>
          </cell>
        </row>
        <row r="3981">
          <cell r="C3981" t="str">
            <v>05490</v>
          </cell>
          <cell r="D3981" t="str">
            <v>Necoclí</v>
          </cell>
        </row>
        <row r="3982">
          <cell r="C3982" t="str">
            <v>05490</v>
          </cell>
          <cell r="D3982" t="str">
            <v>Necoclí</v>
          </cell>
        </row>
        <row r="3983">
          <cell r="C3983" t="str">
            <v>05490</v>
          </cell>
          <cell r="D3983" t="str">
            <v>Necoclí</v>
          </cell>
        </row>
        <row r="3984">
          <cell r="C3984" t="str">
            <v>05490</v>
          </cell>
          <cell r="D3984" t="str">
            <v>Necoclí</v>
          </cell>
        </row>
        <row r="3985">
          <cell r="C3985" t="str">
            <v>05490</v>
          </cell>
          <cell r="D3985" t="str">
            <v>Necoclí</v>
          </cell>
        </row>
        <row r="3986">
          <cell r="C3986" t="str">
            <v>05490</v>
          </cell>
          <cell r="D3986" t="str">
            <v>Necoclí</v>
          </cell>
        </row>
        <row r="3987">
          <cell r="C3987" t="str">
            <v>05490</v>
          </cell>
          <cell r="D3987" t="str">
            <v>Necoclí</v>
          </cell>
        </row>
        <row r="3988">
          <cell r="C3988" t="str">
            <v>05490</v>
          </cell>
          <cell r="D3988" t="str">
            <v>Necoclí</v>
          </cell>
        </row>
        <row r="3989">
          <cell r="C3989" t="str">
            <v>05490</v>
          </cell>
          <cell r="D3989" t="str">
            <v>Necoclí</v>
          </cell>
        </row>
        <row r="3990">
          <cell r="C3990" t="str">
            <v>05490</v>
          </cell>
          <cell r="D3990" t="str">
            <v>Necoclí</v>
          </cell>
        </row>
        <row r="3991">
          <cell r="C3991" t="str">
            <v>05490</v>
          </cell>
          <cell r="D3991" t="str">
            <v>Necoclí</v>
          </cell>
        </row>
        <row r="3992">
          <cell r="C3992" t="str">
            <v>05490</v>
          </cell>
          <cell r="D3992" t="str">
            <v>Necoclí</v>
          </cell>
        </row>
        <row r="3993">
          <cell r="C3993" t="str">
            <v>05490</v>
          </cell>
          <cell r="D3993" t="str">
            <v>Necoclí</v>
          </cell>
        </row>
        <row r="3994">
          <cell r="C3994" t="str">
            <v>05490</v>
          </cell>
          <cell r="D3994" t="str">
            <v>Necoclí</v>
          </cell>
        </row>
        <row r="3995">
          <cell r="C3995" t="str">
            <v>05490</v>
          </cell>
          <cell r="D3995" t="str">
            <v>Necoclí</v>
          </cell>
        </row>
        <row r="3996">
          <cell r="C3996" t="str">
            <v>05490</v>
          </cell>
          <cell r="D3996" t="str">
            <v>Necoclí</v>
          </cell>
        </row>
        <row r="3997">
          <cell r="C3997" t="str">
            <v>05490</v>
          </cell>
          <cell r="D3997" t="str">
            <v>Necoclí</v>
          </cell>
        </row>
        <row r="3998">
          <cell r="C3998" t="str">
            <v>05490</v>
          </cell>
          <cell r="D3998" t="str">
            <v>Necoclí</v>
          </cell>
        </row>
        <row r="3999">
          <cell r="C3999" t="str">
            <v>05490</v>
          </cell>
          <cell r="D3999" t="str">
            <v>Necoclí</v>
          </cell>
        </row>
        <row r="4000">
          <cell r="C4000" t="str">
            <v>05490</v>
          </cell>
          <cell r="D4000" t="str">
            <v>Necoclí</v>
          </cell>
        </row>
        <row r="4001">
          <cell r="C4001" t="str">
            <v>05490</v>
          </cell>
          <cell r="D4001" t="str">
            <v>Necoclí</v>
          </cell>
        </row>
        <row r="4002">
          <cell r="C4002" t="str">
            <v>05490</v>
          </cell>
          <cell r="D4002" t="str">
            <v>Necoclí</v>
          </cell>
        </row>
        <row r="4003">
          <cell r="C4003" t="str">
            <v>05490</v>
          </cell>
          <cell r="D4003" t="str">
            <v>Necoclí</v>
          </cell>
        </row>
        <row r="4004">
          <cell r="C4004" t="str">
            <v>05490</v>
          </cell>
          <cell r="D4004" t="str">
            <v>Necoclí</v>
          </cell>
        </row>
        <row r="4005">
          <cell r="C4005" t="str">
            <v>05490</v>
          </cell>
          <cell r="D4005" t="str">
            <v>Necoclí</v>
          </cell>
        </row>
        <row r="4006">
          <cell r="C4006" t="str">
            <v>05490</v>
          </cell>
          <cell r="D4006" t="str">
            <v>Necoclí</v>
          </cell>
        </row>
        <row r="4007">
          <cell r="C4007" t="str">
            <v>05490</v>
          </cell>
          <cell r="D4007" t="str">
            <v>Necoclí</v>
          </cell>
        </row>
        <row r="4008">
          <cell r="C4008" t="str">
            <v>05490</v>
          </cell>
          <cell r="D4008" t="str">
            <v>Necoclí</v>
          </cell>
        </row>
        <row r="4009">
          <cell r="C4009" t="str">
            <v>05495</v>
          </cell>
          <cell r="D4009" t="str">
            <v>Nechí</v>
          </cell>
        </row>
        <row r="4010">
          <cell r="C4010" t="str">
            <v>05495</v>
          </cell>
          <cell r="D4010" t="str">
            <v>Nechí</v>
          </cell>
        </row>
        <row r="4011">
          <cell r="C4011" t="str">
            <v>05495</v>
          </cell>
          <cell r="D4011" t="str">
            <v>Nechí</v>
          </cell>
        </row>
        <row r="4012">
          <cell r="C4012" t="str">
            <v>05495</v>
          </cell>
          <cell r="D4012" t="str">
            <v>Nechí</v>
          </cell>
        </row>
        <row r="4013">
          <cell r="C4013" t="str">
            <v>05495</v>
          </cell>
          <cell r="D4013" t="str">
            <v>Nechí</v>
          </cell>
        </row>
        <row r="4014">
          <cell r="C4014" t="str">
            <v>05495</v>
          </cell>
          <cell r="D4014" t="str">
            <v>Nechí</v>
          </cell>
        </row>
        <row r="4015">
          <cell r="C4015" t="str">
            <v>05495</v>
          </cell>
          <cell r="D4015" t="str">
            <v>Nechí</v>
          </cell>
        </row>
        <row r="4016">
          <cell r="C4016" t="str">
            <v>05495</v>
          </cell>
          <cell r="D4016" t="str">
            <v>Nechí</v>
          </cell>
        </row>
        <row r="4017">
          <cell r="C4017" t="str">
            <v>05495</v>
          </cell>
          <cell r="D4017" t="str">
            <v>Nechí</v>
          </cell>
        </row>
        <row r="4018">
          <cell r="C4018" t="str">
            <v>05495</v>
          </cell>
          <cell r="D4018" t="str">
            <v>Nechí</v>
          </cell>
        </row>
        <row r="4019">
          <cell r="C4019" t="str">
            <v>05495</v>
          </cell>
          <cell r="D4019" t="str">
            <v>Nechí</v>
          </cell>
        </row>
        <row r="4020">
          <cell r="C4020" t="str">
            <v>05495</v>
          </cell>
          <cell r="D4020" t="str">
            <v>Nechí</v>
          </cell>
        </row>
        <row r="4021">
          <cell r="C4021" t="str">
            <v>05495</v>
          </cell>
          <cell r="D4021" t="str">
            <v>Nechí</v>
          </cell>
        </row>
        <row r="4022">
          <cell r="C4022" t="str">
            <v>05495</v>
          </cell>
          <cell r="D4022" t="str">
            <v>Nechí</v>
          </cell>
        </row>
        <row r="4023">
          <cell r="C4023" t="str">
            <v>05495</v>
          </cell>
          <cell r="D4023" t="str">
            <v>Nechí</v>
          </cell>
        </row>
        <row r="4024">
          <cell r="C4024" t="str">
            <v>05495</v>
          </cell>
          <cell r="D4024" t="str">
            <v>Nechí</v>
          </cell>
        </row>
        <row r="4025">
          <cell r="C4025" t="str">
            <v>05495</v>
          </cell>
          <cell r="D4025" t="str">
            <v>Nechí</v>
          </cell>
        </row>
        <row r="4026">
          <cell r="C4026" t="str">
            <v>05495</v>
          </cell>
          <cell r="D4026" t="str">
            <v>Nechí</v>
          </cell>
        </row>
        <row r="4027">
          <cell r="C4027" t="str">
            <v>05495</v>
          </cell>
          <cell r="D4027" t="str">
            <v>Nechí</v>
          </cell>
        </row>
        <row r="4028">
          <cell r="C4028" t="str">
            <v>05495</v>
          </cell>
          <cell r="D4028" t="str">
            <v>Nechí</v>
          </cell>
        </row>
        <row r="4029">
          <cell r="C4029" t="str">
            <v>05495</v>
          </cell>
          <cell r="D4029" t="str">
            <v>Nechí</v>
          </cell>
        </row>
        <row r="4030">
          <cell r="C4030" t="str">
            <v>05495</v>
          </cell>
          <cell r="D4030" t="str">
            <v>Nechí</v>
          </cell>
        </row>
        <row r="4031">
          <cell r="C4031" t="str">
            <v>05495</v>
          </cell>
          <cell r="D4031" t="str">
            <v>Nechí</v>
          </cell>
        </row>
        <row r="4032">
          <cell r="C4032" t="str">
            <v>05495</v>
          </cell>
          <cell r="D4032" t="str">
            <v>Nechí</v>
          </cell>
        </row>
        <row r="4033">
          <cell r="C4033" t="str">
            <v>05495</v>
          </cell>
          <cell r="D4033" t="str">
            <v>Nechí</v>
          </cell>
        </row>
        <row r="4034">
          <cell r="C4034" t="str">
            <v>05495</v>
          </cell>
          <cell r="D4034" t="str">
            <v>Nechí</v>
          </cell>
        </row>
        <row r="4035">
          <cell r="C4035" t="str">
            <v>05495</v>
          </cell>
          <cell r="D4035" t="str">
            <v>Nechí</v>
          </cell>
        </row>
        <row r="4036">
          <cell r="C4036" t="str">
            <v>05495</v>
          </cell>
          <cell r="D4036" t="str">
            <v>Nechí</v>
          </cell>
        </row>
        <row r="4037">
          <cell r="C4037" t="str">
            <v>05495</v>
          </cell>
          <cell r="D4037" t="str">
            <v>Nechí</v>
          </cell>
        </row>
        <row r="4038">
          <cell r="C4038" t="str">
            <v>05495</v>
          </cell>
          <cell r="D4038" t="str">
            <v>Nechí</v>
          </cell>
        </row>
        <row r="4039">
          <cell r="C4039" t="str">
            <v>05495</v>
          </cell>
          <cell r="D4039" t="str">
            <v>Nechí</v>
          </cell>
        </row>
        <row r="4040">
          <cell r="C4040" t="str">
            <v>05495</v>
          </cell>
          <cell r="D4040" t="str">
            <v>Nechí</v>
          </cell>
        </row>
        <row r="4041">
          <cell r="C4041" t="str">
            <v>05495</v>
          </cell>
          <cell r="D4041" t="str">
            <v>Nechí</v>
          </cell>
        </row>
        <row r="4042">
          <cell r="C4042" t="str">
            <v>05495</v>
          </cell>
          <cell r="D4042" t="str">
            <v>Nechí</v>
          </cell>
        </row>
        <row r="4043">
          <cell r="C4043" t="str">
            <v>05495</v>
          </cell>
          <cell r="D4043" t="str">
            <v>Nechí</v>
          </cell>
        </row>
        <row r="4044">
          <cell r="C4044" t="str">
            <v>05495</v>
          </cell>
          <cell r="D4044" t="str">
            <v>Nechí</v>
          </cell>
        </row>
        <row r="4045">
          <cell r="C4045" t="str">
            <v>05495</v>
          </cell>
          <cell r="D4045" t="str">
            <v>Nechí</v>
          </cell>
        </row>
        <row r="4046">
          <cell r="C4046" t="str">
            <v>05495</v>
          </cell>
          <cell r="D4046" t="str">
            <v>Nechí</v>
          </cell>
        </row>
        <row r="4047">
          <cell r="C4047" t="str">
            <v>05495</v>
          </cell>
          <cell r="D4047" t="str">
            <v>Nechí</v>
          </cell>
        </row>
        <row r="4048">
          <cell r="C4048" t="str">
            <v>05495</v>
          </cell>
          <cell r="D4048" t="str">
            <v>Nechí</v>
          </cell>
        </row>
        <row r="4049">
          <cell r="C4049" t="str">
            <v>05495</v>
          </cell>
          <cell r="D4049" t="str">
            <v>Nechí</v>
          </cell>
        </row>
        <row r="4050">
          <cell r="C4050" t="str">
            <v>05495</v>
          </cell>
          <cell r="D4050" t="str">
            <v>Nechí</v>
          </cell>
        </row>
        <row r="4051">
          <cell r="C4051" t="str">
            <v>05495</v>
          </cell>
          <cell r="D4051" t="str">
            <v>Nechí</v>
          </cell>
        </row>
        <row r="4052">
          <cell r="C4052" t="str">
            <v>05495</v>
          </cell>
          <cell r="D4052" t="str">
            <v>Nechí</v>
          </cell>
        </row>
        <row r="4053">
          <cell r="C4053" t="str">
            <v>05495</v>
          </cell>
          <cell r="D4053" t="str">
            <v>Nechí</v>
          </cell>
        </row>
        <row r="4054">
          <cell r="C4054" t="str">
            <v>05495</v>
          </cell>
          <cell r="D4054" t="str">
            <v>Nechí</v>
          </cell>
        </row>
        <row r="4055">
          <cell r="C4055" t="str">
            <v>05495</v>
          </cell>
          <cell r="D4055" t="str">
            <v>Nechí</v>
          </cell>
        </row>
        <row r="4056">
          <cell r="C4056" t="str">
            <v>05495</v>
          </cell>
          <cell r="D4056" t="str">
            <v>Nechí</v>
          </cell>
        </row>
        <row r="4057">
          <cell r="C4057" t="str">
            <v>05495</v>
          </cell>
          <cell r="D4057" t="str">
            <v>Nechí</v>
          </cell>
        </row>
        <row r="4058">
          <cell r="C4058" t="str">
            <v>05495</v>
          </cell>
          <cell r="D4058" t="str">
            <v>Nechí</v>
          </cell>
        </row>
        <row r="4059">
          <cell r="C4059" t="str">
            <v>05495</v>
          </cell>
          <cell r="D4059" t="str">
            <v>Nechí</v>
          </cell>
        </row>
        <row r="4060">
          <cell r="C4060" t="str">
            <v>05495</v>
          </cell>
          <cell r="D4060" t="str">
            <v>Nechí</v>
          </cell>
        </row>
        <row r="4061">
          <cell r="C4061" t="str">
            <v>05495</v>
          </cell>
          <cell r="D4061" t="str">
            <v>Nechí</v>
          </cell>
        </row>
        <row r="4062">
          <cell r="C4062" t="str">
            <v>05495</v>
          </cell>
          <cell r="D4062" t="str">
            <v>Nechí</v>
          </cell>
        </row>
        <row r="4063">
          <cell r="C4063" t="str">
            <v>05501</v>
          </cell>
          <cell r="D4063" t="str">
            <v>Olaya</v>
          </cell>
        </row>
        <row r="4064">
          <cell r="C4064" t="str">
            <v>05501</v>
          </cell>
          <cell r="D4064" t="str">
            <v>Olaya</v>
          </cell>
        </row>
        <row r="4065">
          <cell r="C4065" t="str">
            <v>05501</v>
          </cell>
          <cell r="D4065" t="str">
            <v>Olaya</v>
          </cell>
        </row>
        <row r="4066">
          <cell r="C4066" t="str">
            <v>05501</v>
          </cell>
          <cell r="D4066" t="str">
            <v>Olaya</v>
          </cell>
        </row>
        <row r="4067">
          <cell r="C4067" t="str">
            <v>05501</v>
          </cell>
          <cell r="D4067" t="str">
            <v>Olaya</v>
          </cell>
        </row>
        <row r="4068">
          <cell r="C4068" t="str">
            <v>05501</v>
          </cell>
          <cell r="D4068" t="str">
            <v>Olaya</v>
          </cell>
        </row>
        <row r="4069">
          <cell r="C4069" t="str">
            <v>05501</v>
          </cell>
          <cell r="D4069" t="str">
            <v>Olaya</v>
          </cell>
        </row>
        <row r="4070">
          <cell r="C4070" t="str">
            <v>05501</v>
          </cell>
          <cell r="D4070" t="str">
            <v>Olaya</v>
          </cell>
        </row>
        <row r="4071">
          <cell r="C4071" t="str">
            <v>05501</v>
          </cell>
          <cell r="D4071" t="str">
            <v>Olaya</v>
          </cell>
        </row>
        <row r="4072">
          <cell r="C4072" t="str">
            <v>05501</v>
          </cell>
          <cell r="D4072" t="str">
            <v>Olaya</v>
          </cell>
        </row>
        <row r="4073">
          <cell r="C4073" t="str">
            <v>05501</v>
          </cell>
          <cell r="D4073" t="str">
            <v>Olaya</v>
          </cell>
        </row>
        <row r="4074">
          <cell r="C4074" t="str">
            <v>05501</v>
          </cell>
          <cell r="D4074" t="str">
            <v>Olaya</v>
          </cell>
        </row>
        <row r="4075">
          <cell r="C4075" t="str">
            <v>05501</v>
          </cell>
          <cell r="D4075" t="str">
            <v>Olaya</v>
          </cell>
        </row>
        <row r="4076">
          <cell r="C4076" t="str">
            <v>05501</v>
          </cell>
          <cell r="D4076" t="str">
            <v>Olaya</v>
          </cell>
        </row>
        <row r="4077">
          <cell r="C4077" t="str">
            <v>05501</v>
          </cell>
          <cell r="D4077" t="str">
            <v>Olaya</v>
          </cell>
        </row>
        <row r="4078">
          <cell r="C4078" t="str">
            <v>05501</v>
          </cell>
          <cell r="D4078" t="str">
            <v>Olaya</v>
          </cell>
        </row>
        <row r="4079">
          <cell r="C4079" t="str">
            <v>05501</v>
          </cell>
          <cell r="D4079" t="str">
            <v>Olaya</v>
          </cell>
        </row>
        <row r="4080">
          <cell r="C4080" t="str">
            <v>05501</v>
          </cell>
          <cell r="D4080" t="str">
            <v>Olaya</v>
          </cell>
        </row>
        <row r="4081">
          <cell r="C4081" t="str">
            <v>05501</v>
          </cell>
          <cell r="D4081" t="str">
            <v>Olaya</v>
          </cell>
        </row>
        <row r="4082">
          <cell r="C4082" t="str">
            <v>05501</v>
          </cell>
          <cell r="D4082" t="str">
            <v>Olaya</v>
          </cell>
        </row>
        <row r="4083">
          <cell r="C4083" t="str">
            <v>05501</v>
          </cell>
          <cell r="D4083" t="str">
            <v>Olaya</v>
          </cell>
        </row>
        <row r="4084">
          <cell r="C4084" t="str">
            <v>05501</v>
          </cell>
          <cell r="D4084" t="str">
            <v>Olaya</v>
          </cell>
        </row>
        <row r="4085">
          <cell r="C4085" t="str">
            <v>05501</v>
          </cell>
          <cell r="D4085" t="str">
            <v>Olaya</v>
          </cell>
        </row>
        <row r="4086">
          <cell r="C4086" t="str">
            <v>05501</v>
          </cell>
          <cell r="D4086" t="str">
            <v>Olaya</v>
          </cell>
        </row>
        <row r="4087">
          <cell r="C4087" t="str">
            <v>05501</v>
          </cell>
          <cell r="D4087" t="str">
            <v>Olaya</v>
          </cell>
        </row>
        <row r="4088">
          <cell r="C4088" t="str">
            <v>05501</v>
          </cell>
          <cell r="D4088" t="str">
            <v>Olaya</v>
          </cell>
        </row>
        <row r="4089">
          <cell r="C4089" t="str">
            <v>05501</v>
          </cell>
          <cell r="D4089" t="str">
            <v>Olaya</v>
          </cell>
        </row>
        <row r="4090">
          <cell r="C4090" t="str">
            <v>05501</v>
          </cell>
          <cell r="D4090" t="str">
            <v>Olaya</v>
          </cell>
        </row>
        <row r="4091">
          <cell r="C4091" t="str">
            <v>05501</v>
          </cell>
          <cell r="D4091" t="str">
            <v>Olaya</v>
          </cell>
        </row>
        <row r="4092">
          <cell r="C4092" t="str">
            <v>05501</v>
          </cell>
          <cell r="D4092" t="str">
            <v>Olaya</v>
          </cell>
        </row>
        <row r="4093">
          <cell r="C4093" t="str">
            <v>05501</v>
          </cell>
          <cell r="D4093" t="str">
            <v>Olaya</v>
          </cell>
        </row>
        <row r="4094">
          <cell r="C4094" t="str">
            <v>05501</v>
          </cell>
          <cell r="D4094" t="str">
            <v>Olaya</v>
          </cell>
        </row>
        <row r="4095">
          <cell r="C4095" t="str">
            <v>05501</v>
          </cell>
          <cell r="D4095" t="str">
            <v>Olaya</v>
          </cell>
        </row>
        <row r="4096">
          <cell r="C4096" t="str">
            <v>05501</v>
          </cell>
          <cell r="D4096" t="str">
            <v>Olaya</v>
          </cell>
        </row>
        <row r="4097">
          <cell r="C4097" t="str">
            <v>05501</v>
          </cell>
          <cell r="D4097" t="str">
            <v>Olaya</v>
          </cell>
        </row>
        <row r="4098">
          <cell r="C4098" t="str">
            <v>05501</v>
          </cell>
          <cell r="D4098" t="str">
            <v>Olaya</v>
          </cell>
        </row>
        <row r="4099">
          <cell r="C4099" t="str">
            <v>05501</v>
          </cell>
          <cell r="D4099" t="str">
            <v>Olaya</v>
          </cell>
        </row>
        <row r="4100">
          <cell r="C4100" t="str">
            <v>05501</v>
          </cell>
          <cell r="D4100" t="str">
            <v>Olaya</v>
          </cell>
        </row>
        <row r="4101">
          <cell r="C4101" t="str">
            <v>05501</v>
          </cell>
          <cell r="D4101" t="str">
            <v>Olaya</v>
          </cell>
        </row>
        <row r="4102">
          <cell r="C4102" t="str">
            <v>05501</v>
          </cell>
          <cell r="D4102" t="str">
            <v>Olaya</v>
          </cell>
        </row>
        <row r="4103">
          <cell r="C4103" t="str">
            <v>05501</v>
          </cell>
          <cell r="D4103" t="str">
            <v>Olaya</v>
          </cell>
        </row>
        <row r="4104">
          <cell r="C4104" t="str">
            <v>05501</v>
          </cell>
          <cell r="D4104" t="str">
            <v>Olaya</v>
          </cell>
        </row>
        <row r="4105">
          <cell r="C4105" t="str">
            <v>05501</v>
          </cell>
          <cell r="D4105" t="str">
            <v>Olaya</v>
          </cell>
        </row>
        <row r="4106">
          <cell r="C4106" t="str">
            <v>05501</v>
          </cell>
          <cell r="D4106" t="str">
            <v>Olaya</v>
          </cell>
        </row>
        <row r="4107">
          <cell r="C4107" t="str">
            <v>05501</v>
          </cell>
          <cell r="D4107" t="str">
            <v>Olaya</v>
          </cell>
        </row>
        <row r="4108">
          <cell r="C4108" t="str">
            <v>05501</v>
          </cell>
          <cell r="D4108" t="str">
            <v>Olaya</v>
          </cell>
        </row>
        <row r="4109">
          <cell r="C4109" t="str">
            <v>05501</v>
          </cell>
          <cell r="D4109" t="str">
            <v>Olaya</v>
          </cell>
        </row>
        <row r="4110">
          <cell r="C4110" t="str">
            <v>05501</v>
          </cell>
          <cell r="D4110" t="str">
            <v>Olaya</v>
          </cell>
        </row>
        <row r="4111">
          <cell r="C4111" t="str">
            <v>05501</v>
          </cell>
          <cell r="D4111" t="str">
            <v>Olaya</v>
          </cell>
        </row>
        <row r="4112">
          <cell r="C4112" t="str">
            <v>05501</v>
          </cell>
          <cell r="D4112" t="str">
            <v>Olaya</v>
          </cell>
        </row>
        <row r="4113">
          <cell r="C4113" t="str">
            <v>05501</v>
          </cell>
          <cell r="D4113" t="str">
            <v>Olaya</v>
          </cell>
        </row>
        <row r="4114">
          <cell r="C4114" t="str">
            <v>05501</v>
          </cell>
          <cell r="D4114" t="str">
            <v>Olaya</v>
          </cell>
        </row>
        <row r="4115">
          <cell r="C4115" t="str">
            <v>05501</v>
          </cell>
          <cell r="D4115" t="str">
            <v>Olaya</v>
          </cell>
        </row>
        <row r="4116">
          <cell r="C4116" t="str">
            <v>05501</v>
          </cell>
          <cell r="D4116" t="str">
            <v>Olaya</v>
          </cell>
        </row>
        <row r="4117">
          <cell r="C4117" t="str">
            <v>05541</v>
          </cell>
          <cell r="D4117" t="str">
            <v>Peñol</v>
          </cell>
        </row>
        <row r="4118">
          <cell r="C4118" t="str">
            <v>05541</v>
          </cell>
          <cell r="D4118" t="str">
            <v>Peñol</v>
          </cell>
        </row>
        <row r="4119">
          <cell r="C4119" t="str">
            <v>05541</v>
          </cell>
          <cell r="D4119" t="str">
            <v>Peñol</v>
          </cell>
        </row>
        <row r="4120">
          <cell r="C4120" t="str">
            <v>05541</v>
          </cell>
          <cell r="D4120" t="str">
            <v>Peñol</v>
          </cell>
        </row>
        <row r="4121">
          <cell r="C4121" t="str">
            <v>05541</v>
          </cell>
          <cell r="D4121" t="str">
            <v>Peñol</v>
          </cell>
        </row>
        <row r="4122">
          <cell r="C4122" t="str">
            <v>05541</v>
          </cell>
          <cell r="D4122" t="str">
            <v>Peñol</v>
          </cell>
        </row>
        <row r="4123">
          <cell r="C4123" t="str">
            <v>05541</v>
          </cell>
          <cell r="D4123" t="str">
            <v>Peñol</v>
          </cell>
        </row>
        <row r="4124">
          <cell r="C4124" t="str">
            <v>05541</v>
          </cell>
          <cell r="D4124" t="str">
            <v>Peñol</v>
          </cell>
        </row>
        <row r="4125">
          <cell r="C4125" t="str">
            <v>05541</v>
          </cell>
          <cell r="D4125" t="str">
            <v>Peñol</v>
          </cell>
        </row>
        <row r="4126">
          <cell r="C4126" t="str">
            <v>05541</v>
          </cell>
          <cell r="D4126" t="str">
            <v>Peñol</v>
          </cell>
        </row>
        <row r="4127">
          <cell r="C4127" t="str">
            <v>05541</v>
          </cell>
          <cell r="D4127" t="str">
            <v>Peñol</v>
          </cell>
        </row>
        <row r="4128">
          <cell r="C4128" t="str">
            <v>05541</v>
          </cell>
          <cell r="D4128" t="str">
            <v>Peñol</v>
          </cell>
        </row>
        <row r="4129">
          <cell r="C4129" t="str">
            <v>05541</v>
          </cell>
          <cell r="D4129" t="str">
            <v>Peñol</v>
          </cell>
        </row>
        <row r="4130">
          <cell r="C4130" t="str">
            <v>05541</v>
          </cell>
          <cell r="D4130" t="str">
            <v>Peñol</v>
          </cell>
        </row>
        <row r="4131">
          <cell r="C4131" t="str">
            <v>05541</v>
          </cell>
          <cell r="D4131" t="str">
            <v>Peñol</v>
          </cell>
        </row>
        <row r="4132">
          <cell r="C4132" t="str">
            <v>05541</v>
          </cell>
          <cell r="D4132" t="str">
            <v>Peñol</v>
          </cell>
        </row>
        <row r="4133">
          <cell r="C4133" t="str">
            <v>05541</v>
          </cell>
          <cell r="D4133" t="str">
            <v>Peñol</v>
          </cell>
        </row>
        <row r="4134">
          <cell r="C4134" t="str">
            <v>05541</v>
          </cell>
          <cell r="D4134" t="str">
            <v>Peñol</v>
          </cell>
        </row>
        <row r="4135">
          <cell r="C4135" t="str">
            <v>05541</v>
          </cell>
          <cell r="D4135" t="str">
            <v>Peñol</v>
          </cell>
        </row>
        <row r="4136">
          <cell r="C4136" t="str">
            <v>05541</v>
          </cell>
          <cell r="D4136" t="str">
            <v>Peñol</v>
          </cell>
        </row>
        <row r="4137">
          <cell r="C4137" t="str">
            <v>05541</v>
          </cell>
          <cell r="D4137" t="str">
            <v>Peñol</v>
          </cell>
        </row>
        <row r="4138">
          <cell r="C4138" t="str">
            <v>05541</v>
          </cell>
          <cell r="D4138" t="str">
            <v>Peñol</v>
          </cell>
        </row>
        <row r="4139">
          <cell r="C4139" t="str">
            <v>05541</v>
          </cell>
          <cell r="D4139" t="str">
            <v>Peñol</v>
          </cell>
        </row>
        <row r="4140">
          <cell r="C4140" t="str">
            <v>05541</v>
          </cell>
          <cell r="D4140" t="str">
            <v>Peñol</v>
          </cell>
        </row>
        <row r="4141">
          <cell r="C4141" t="str">
            <v>05541</v>
          </cell>
          <cell r="D4141" t="str">
            <v>Peñol</v>
          </cell>
        </row>
        <row r="4142">
          <cell r="C4142" t="str">
            <v>05541</v>
          </cell>
          <cell r="D4142" t="str">
            <v>Peñol</v>
          </cell>
        </row>
        <row r="4143">
          <cell r="C4143" t="str">
            <v>05541</v>
          </cell>
          <cell r="D4143" t="str">
            <v>Peñol</v>
          </cell>
        </row>
        <row r="4144">
          <cell r="C4144" t="str">
            <v>05541</v>
          </cell>
          <cell r="D4144" t="str">
            <v>Peñol</v>
          </cell>
        </row>
        <row r="4145">
          <cell r="C4145" t="str">
            <v>05541</v>
          </cell>
          <cell r="D4145" t="str">
            <v>Peñol</v>
          </cell>
        </row>
        <row r="4146">
          <cell r="C4146" t="str">
            <v>05541</v>
          </cell>
          <cell r="D4146" t="str">
            <v>Peñol</v>
          </cell>
        </row>
        <row r="4147">
          <cell r="C4147" t="str">
            <v>05541</v>
          </cell>
          <cell r="D4147" t="str">
            <v>Peñol</v>
          </cell>
        </row>
        <row r="4148">
          <cell r="C4148" t="str">
            <v>05541</v>
          </cell>
          <cell r="D4148" t="str">
            <v>Peñol</v>
          </cell>
        </row>
        <row r="4149">
          <cell r="C4149" t="str">
            <v>05541</v>
          </cell>
          <cell r="D4149" t="str">
            <v>Peñol</v>
          </cell>
        </row>
        <row r="4150">
          <cell r="C4150" t="str">
            <v>05541</v>
          </cell>
          <cell r="D4150" t="str">
            <v>Peñol</v>
          </cell>
        </row>
        <row r="4151">
          <cell r="C4151" t="str">
            <v>05541</v>
          </cell>
          <cell r="D4151" t="str">
            <v>Peñol</v>
          </cell>
        </row>
        <row r="4152">
          <cell r="C4152" t="str">
            <v>05541</v>
          </cell>
          <cell r="D4152" t="str">
            <v>Peñol</v>
          </cell>
        </row>
        <row r="4153">
          <cell r="C4153" t="str">
            <v>05541</v>
          </cell>
          <cell r="D4153" t="str">
            <v>Peñol</v>
          </cell>
        </row>
        <row r="4154">
          <cell r="C4154" t="str">
            <v>05541</v>
          </cell>
          <cell r="D4154" t="str">
            <v>Peñol</v>
          </cell>
        </row>
        <row r="4155">
          <cell r="C4155" t="str">
            <v>05541</v>
          </cell>
          <cell r="D4155" t="str">
            <v>Peñol</v>
          </cell>
        </row>
        <row r="4156">
          <cell r="C4156" t="str">
            <v>05541</v>
          </cell>
          <cell r="D4156" t="str">
            <v>Peñol</v>
          </cell>
        </row>
        <row r="4157">
          <cell r="C4157" t="str">
            <v>05541</v>
          </cell>
          <cell r="D4157" t="str">
            <v>Peñol</v>
          </cell>
        </row>
        <row r="4158">
          <cell r="C4158" t="str">
            <v>05541</v>
          </cell>
          <cell r="D4158" t="str">
            <v>Peñol</v>
          </cell>
        </row>
        <row r="4159">
          <cell r="C4159" t="str">
            <v>05541</v>
          </cell>
          <cell r="D4159" t="str">
            <v>Peñol</v>
          </cell>
        </row>
        <row r="4160">
          <cell r="C4160" t="str">
            <v>05541</v>
          </cell>
          <cell r="D4160" t="str">
            <v>Peñol</v>
          </cell>
        </row>
        <row r="4161">
          <cell r="C4161" t="str">
            <v>05541</v>
          </cell>
          <cell r="D4161" t="str">
            <v>Peñol</v>
          </cell>
        </row>
        <row r="4162">
          <cell r="C4162" t="str">
            <v>05541</v>
          </cell>
          <cell r="D4162" t="str">
            <v>Peñol</v>
          </cell>
        </row>
        <row r="4163">
          <cell r="C4163" t="str">
            <v>05541</v>
          </cell>
          <cell r="D4163" t="str">
            <v>Peñol</v>
          </cell>
        </row>
        <row r="4164">
          <cell r="C4164" t="str">
            <v>05541</v>
          </cell>
          <cell r="D4164" t="str">
            <v>Peñol</v>
          </cell>
        </row>
        <row r="4165">
          <cell r="C4165" t="str">
            <v>05541</v>
          </cell>
          <cell r="D4165" t="str">
            <v>Peñol</v>
          </cell>
        </row>
        <row r="4166">
          <cell r="C4166" t="str">
            <v>05541</v>
          </cell>
          <cell r="D4166" t="str">
            <v>Peñol</v>
          </cell>
        </row>
        <row r="4167">
          <cell r="C4167" t="str">
            <v>05541</v>
          </cell>
          <cell r="D4167" t="str">
            <v>Peñol</v>
          </cell>
        </row>
        <row r="4168">
          <cell r="C4168" t="str">
            <v>05541</v>
          </cell>
          <cell r="D4168" t="str">
            <v>Peñol</v>
          </cell>
        </row>
        <row r="4169">
          <cell r="C4169" t="str">
            <v>05541</v>
          </cell>
          <cell r="D4169" t="str">
            <v>Peñol</v>
          </cell>
        </row>
        <row r="4170">
          <cell r="C4170" t="str">
            <v>05541</v>
          </cell>
          <cell r="D4170" t="str">
            <v>Peñol</v>
          </cell>
        </row>
        <row r="4171">
          <cell r="C4171" t="str">
            <v>05543</v>
          </cell>
          <cell r="D4171" t="str">
            <v>Peque</v>
          </cell>
        </row>
        <row r="4172">
          <cell r="C4172" t="str">
            <v>05543</v>
          </cell>
          <cell r="D4172" t="str">
            <v>Peque</v>
          </cell>
        </row>
        <row r="4173">
          <cell r="C4173" t="str">
            <v>05543</v>
          </cell>
          <cell r="D4173" t="str">
            <v>Peque</v>
          </cell>
        </row>
        <row r="4174">
          <cell r="C4174" t="str">
            <v>05543</v>
          </cell>
          <cell r="D4174" t="str">
            <v>Peque</v>
          </cell>
        </row>
        <row r="4175">
          <cell r="C4175" t="str">
            <v>05543</v>
          </cell>
          <cell r="D4175" t="str">
            <v>Peque</v>
          </cell>
        </row>
        <row r="4176">
          <cell r="C4176" t="str">
            <v>05543</v>
          </cell>
          <cell r="D4176" t="str">
            <v>Peque</v>
          </cell>
        </row>
        <row r="4177">
          <cell r="C4177" t="str">
            <v>05543</v>
          </cell>
          <cell r="D4177" t="str">
            <v>Peque</v>
          </cell>
        </row>
        <row r="4178">
          <cell r="C4178" t="str">
            <v>05543</v>
          </cell>
          <cell r="D4178" t="str">
            <v>Peque</v>
          </cell>
        </row>
        <row r="4179">
          <cell r="C4179" t="str">
            <v>05543</v>
          </cell>
          <cell r="D4179" t="str">
            <v>Peque</v>
          </cell>
        </row>
        <row r="4180">
          <cell r="C4180" t="str">
            <v>05543</v>
          </cell>
          <cell r="D4180" t="str">
            <v>Peque</v>
          </cell>
        </row>
        <row r="4181">
          <cell r="C4181" t="str">
            <v>05543</v>
          </cell>
          <cell r="D4181" t="str">
            <v>Peque</v>
          </cell>
        </row>
        <row r="4182">
          <cell r="C4182" t="str">
            <v>05543</v>
          </cell>
          <cell r="D4182" t="str">
            <v>Peque</v>
          </cell>
        </row>
        <row r="4183">
          <cell r="C4183" t="str">
            <v>05543</v>
          </cell>
          <cell r="D4183" t="str">
            <v>Peque</v>
          </cell>
        </row>
        <row r="4184">
          <cell r="C4184" t="str">
            <v>05543</v>
          </cell>
          <cell r="D4184" t="str">
            <v>Peque</v>
          </cell>
        </row>
        <row r="4185">
          <cell r="C4185" t="str">
            <v>05543</v>
          </cell>
          <cell r="D4185" t="str">
            <v>Peque</v>
          </cell>
        </row>
        <row r="4186">
          <cell r="C4186" t="str">
            <v>05543</v>
          </cell>
          <cell r="D4186" t="str">
            <v>Peque</v>
          </cell>
        </row>
        <row r="4187">
          <cell r="C4187" t="str">
            <v>05543</v>
          </cell>
          <cell r="D4187" t="str">
            <v>Peque</v>
          </cell>
        </row>
        <row r="4188">
          <cell r="C4188" t="str">
            <v>05543</v>
          </cell>
          <cell r="D4188" t="str">
            <v>Peque</v>
          </cell>
        </row>
        <row r="4189">
          <cell r="C4189" t="str">
            <v>05543</v>
          </cell>
          <cell r="D4189" t="str">
            <v>Peque</v>
          </cell>
        </row>
        <row r="4190">
          <cell r="C4190" t="str">
            <v>05543</v>
          </cell>
          <cell r="D4190" t="str">
            <v>Peque</v>
          </cell>
        </row>
        <row r="4191">
          <cell r="C4191" t="str">
            <v>05543</v>
          </cell>
          <cell r="D4191" t="str">
            <v>Peque</v>
          </cell>
        </row>
        <row r="4192">
          <cell r="C4192" t="str">
            <v>05543</v>
          </cell>
          <cell r="D4192" t="str">
            <v>Peque</v>
          </cell>
        </row>
        <row r="4193">
          <cell r="C4193" t="str">
            <v>05543</v>
          </cell>
          <cell r="D4193" t="str">
            <v>Peque</v>
          </cell>
        </row>
        <row r="4194">
          <cell r="C4194" t="str">
            <v>05543</v>
          </cell>
          <cell r="D4194" t="str">
            <v>Peque</v>
          </cell>
        </row>
        <row r="4195">
          <cell r="C4195" t="str">
            <v>05543</v>
          </cell>
          <cell r="D4195" t="str">
            <v>Peque</v>
          </cell>
        </row>
        <row r="4196">
          <cell r="C4196" t="str">
            <v>05543</v>
          </cell>
          <cell r="D4196" t="str">
            <v>Peque</v>
          </cell>
        </row>
        <row r="4197">
          <cell r="C4197" t="str">
            <v>05543</v>
          </cell>
          <cell r="D4197" t="str">
            <v>Peque</v>
          </cell>
        </row>
        <row r="4198">
          <cell r="C4198" t="str">
            <v>05543</v>
          </cell>
          <cell r="D4198" t="str">
            <v>Peque</v>
          </cell>
        </row>
        <row r="4199">
          <cell r="C4199" t="str">
            <v>05543</v>
          </cell>
          <cell r="D4199" t="str">
            <v>Peque</v>
          </cell>
        </row>
        <row r="4200">
          <cell r="C4200" t="str">
            <v>05543</v>
          </cell>
          <cell r="D4200" t="str">
            <v>Peque</v>
          </cell>
        </row>
        <row r="4201">
          <cell r="C4201" t="str">
            <v>05543</v>
          </cell>
          <cell r="D4201" t="str">
            <v>Peque</v>
          </cell>
        </row>
        <row r="4202">
          <cell r="C4202" t="str">
            <v>05543</v>
          </cell>
          <cell r="D4202" t="str">
            <v>Peque</v>
          </cell>
        </row>
        <row r="4203">
          <cell r="C4203" t="str">
            <v>05543</v>
          </cell>
          <cell r="D4203" t="str">
            <v>Peque</v>
          </cell>
        </row>
        <row r="4204">
          <cell r="C4204" t="str">
            <v>05543</v>
          </cell>
          <cell r="D4204" t="str">
            <v>Peque</v>
          </cell>
        </row>
        <row r="4205">
          <cell r="C4205" t="str">
            <v>05543</v>
          </cell>
          <cell r="D4205" t="str">
            <v>Peque</v>
          </cell>
        </row>
        <row r="4206">
          <cell r="C4206" t="str">
            <v>05543</v>
          </cell>
          <cell r="D4206" t="str">
            <v>Peque</v>
          </cell>
        </row>
        <row r="4207">
          <cell r="C4207" t="str">
            <v>05543</v>
          </cell>
          <cell r="D4207" t="str">
            <v>Peque</v>
          </cell>
        </row>
        <row r="4208">
          <cell r="C4208" t="str">
            <v>05543</v>
          </cell>
          <cell r="D4208" t="str">
            <v>Peque</v>
          </cell>
        </row>
        <row r="4209">
          <cell r="C4209" t="str">
            <v>05543</v>
          </cell>
          <cell r="D4209" t="str">
            <v>Peque</v>
          </cell>
        </row>
        <row r="4210">
          <cell r="C4210" t="str">
            <v>05543</v>
          </cell>
          <cell r="D4210" t="str">
            <v>Peque</v>
          </cell>
        </row>
        <row r="4211">
          <cell r="C4211" t="str">
            <v>05543</v>
          </cell>
          <cell r="D4211" t="str">
            <v>Peque</v>
          </cell>
        </row>
        <row r="4212">
          <cell r="C4212" t="str">
            <v>05543</v>
          </cell>
          <cell r="D4212" t="str">
            <v>Peque</v>
          </cell>
        </row>
        <row r="4213">
          <cell r="C4213" t="str">
            <v>05543</v>
          </cell>
          <cell r="D4213" t="str">
            <v>Peque</v>
          </cell>
        </row>
        <row r="4214">
          <cell r="C4214" t="str">
            <v>05543</v>
          </cell>
          <cell r="D4214" t="str">
            <v>Peque</v>
          </cell>
        </row>
        <row r="4215">
          <cell r="C4215" t="str">
            <v>05543</v>
          </cell>
          <cell r="D4215" t="str">
            <v>Peque</v>
          </cell>
        </row>
        <row r="4216">
          <cell r="C4216" t="str">
            <v>05543</v>
          </cell>
          <cell r="D4216" t="str">
            <v>Peque</v>
          </cell>
        </row>
        <row r="4217">
          <cell r="C4217" t="str">
            <v>05543</v>
          </cell>
          <cell r="D4217" t="str">
            <v>Peque</v>
          </cell>
        </row>
        <row r="4218">
          <cell r="C4218" t="str">
            <v>05543</v>
          </cell>
          <cell r="D4218" t="str">
            <v>Peque</v>
          </cell>
        </row>
        <row r="4219">
          <cell r="C4219" t="str">
            <v>05543</v>
          </cell>
          <cell r="D4219" t="str">
            <v>Peque</v>
          </cell>
        </row>
        <row r="4220">
          <cell r="C4220" t="str">
            <v>05543</v>
          </cell>
          <cell r="D4220" t="str">
            <v>Peque</v>
          </cell>
        </row>
        <row r="4221">
          <cell r="C4221" t="str">
            <v>05543</v>
          </cell>
          <cell r="D4221" t="str">
            <v>Peque</v>
          </cell>
        </row>
        <row r="4222">
          <cell r="C4222" t="str">
            <v>05543</v>
          </cell>
          <cell r="D4222" t="str">
            <v>Peque</v>
          </cell>
        </row>
        <row r="4223">
          <cell r="C4223" t="str">
            <v>05543</v>
          </cell>
          <cell r="D4223" t="str">
            <v>Peque</v>
          </cell>
        </row>
        <row r="4224">
          <cell r="C4224" t="str">
            <v>05543</v>
          </cell>
          <cell r="D4224" t="str">
            <v>Peque</v>
          </cell>
        </row>
        <row r="4225">
          <cell r="C4225" t="str">
            <v>05576</v>
          </cell>
          <cell r="D4225" t="str">
            <v>Pueblorrico</v>
          </cell>
        </row>
        <row r="4226">
          <cell r="C4226" t="str">
            <v>05576</v>
          </cell>
          <cell r="D4226" t="str">
            <v>Pueblorrico</v>
          </cell>
        </row>
        <row r="4227">
          <cell r="C4227" t="str">
            <v>05576</v>
          </cell>
          <cell r="D4227" t="str">
            <v>Pueblorrico</v>
          </cell>
        </row>
        <row r="4228">
          <cell r="C4228" t="str">
            <v>05576</v>
          </cell>
          <cell r="D4228" t="str">
            <v>Pueblorrico</v>
          </cell>
        </row>
        <row r="4229">
          <cell r="C4229" t="str">
            <v>05576</v>
          </cell>
          <cell r="D4229" t="str">
            <v>Pueblorrico</v>
          </cell>
        </row>
        <row r="4230">
          <cell r="C4230" t="str">
            <v>05576</v>
          </cell>
          <cell r="D4230" t="str">
            <v>Pueblorrico</v>
          </cell>
        </row>
        <row r="4231">
          <cell r="C4231" t="str">
            <v>05576</v>
          </cell>
          <cell r="D4231" t="str">
            <v>Pueblorrico</v>
          </cell>
        </row>
        <row r="4232">
          <cell r="C4232" t="str">
            <v>05576</v>
          </cell>
          <cell r="D4232" t="str">
            <v>Pueblorrico</v>
          </cell>
        </row>
        <row r="4233">
          <cell r="C4233" t="str">
            <v>05576</v>
          </cell>
          <cell r="D4233" t="str">
            <v>Pueblorrico</v>
          </cell>
        </row>
        <row r="4234">
          <cell r="C4234" t="str">
            <v>05576</v>
          </cell>
          <cell r="D4234" t="str">
            <v>Pueblorrico</v>
          </cell>
        </row>
        <row r="4235">
          <cell r="C4235" t="str">
            <v>05576</v>
          </cell>
          <cell r="D4235" t="str">
            <v>Pueblorrico</v>
          </cell>
        </row>
        <row r="4236">
          <cell r="C4236" t="str">
            <v>05576</v>
          </cell>
          <cell r="D4236" t="str">
            <v>Pueblorrico</v>
          </cell>
        </row>
        <row r="4237">
          <cell r="C4237" t="str">
            <v>05576</v>
          </cell>
          <cell r="D4237" t="str">
            <v>Pueblorrico</v>
          </cell>
        </row>
        <row r="4238">
          <cell r="C4238" t="str">
            <v>05576</v>
          </cell>
          <cell r="D4238" t="str">
            <v>Pueblorrico</v>
          </cell>
        </row>
        <row r="4239">
          <cell r="C4239" t="str">
            <v>05576</v>
          </cell>
          <cell r="D4239" t="str">
            <v>Pueblorrico</v>
          </cell>
        </row>
        <row r="4240">
          <cell r="C4240" t="str">
            <v>05576</v>
          </cell>
          <cell r="D4240" t="str">
            <v>Pueblorrico</v>
          </cell>
        </row>
        <row r="4241">
          <cell r="C4241" t="str">
            <v>05576</v>
          </cell>
          <cell r="D4241" t="str">
            <v>Pueblorrico</v>
          </cell>
        </row>
        <row r="4242">
          <cell r="C4242" t="str">
            <v>05576</v>
          </cell>
          <cell r="D4242" t="str">
            <v>Pueblorrico</v>
          </cell>
        </row>
        <row r="4243">
          <cell r="C4243" t="str">
            <v>05576</v>
          </cell>
          <cell r="D4243" t="str">
            <v>Pueblorrico</v>
          </cell>
        </row>
        <row r="4244">
          <cell r="C4244" t="str">
            <v>05576</v>
          </cell>
          <cell r="D4244" t="str">
            <v>Pueblorrico</v>
          </cell>
        </row>
        <row r="4245">
          <cell r="C4245" t="str">
            <v>05576</v>
          </cell>
          <cell r="D4245" t="str">
            <v>Pueblorrico</v>
          </cell>
        </row>
        <row r="4246">
          <cell r="C4246" t="str">
            <v>05576</v>
          </cell>
          <cell r="D4246" t="str">
            <v>Pueblorrico</v>
          </cell>
        </row>
        <row r="4247">
          <cell r="C4247" t="str">
            <v>05576</v>
          </cell>
          <cell r="D4247" t="str">
            <v>Pueblorrico</v>
          </cell>
        </row>
        <row r="4248">
          <cell r="C4248" t="str">
            <v>05576</v>
          </cell>
          <cell r="D4248" t="str">
            <v>Pueblorrico</v>
          </cell>
        </row>
        <row r="4249">
          <cell r="C4249" t="str">
            <v>05576</v>
          </cell>
          <cell r="D4249" t="str">
            <v>Pueblorrico</v>
          </cell>
        </row>
        <row r="4250">
          <cell r="C4250" t="str">
            <v>05576</v>
          </cell>
          <cell r="D4250" t="str">
            <v>Pueblorrico</v>
          </cell>
        </row>
        <row r="4251">
          <cell r="C4251" t="str">
            <v>05576</v>
          </cell>
          <cell r="D4251" t="str">
            <v>Pueblorrico</v>
          </cell>
        </row>
        <row r="4252">
          <cell r="C4252" t="str">
            <v>05576</v>
          </cell>
          <cell r="D4252" t="str">
            <v>Pueblorrico</v>
          </cell>
        </row>
        <row r="4253">
          <cell r="C4253" t="str">
            <v>05576</v>
          </cell>
          <cell r="D4253" t="str">
            <v>Pueblorrico</v>
          </cell>
        </row>
        <row r="4254">
          <cell r="C4254" t="str">
            <v>05576</v>
          </cell>
          <cell r="D4254" t="str">
            <v>Pueblorrico</v>
          </cell>
        </row>
        <row r="4255">
          <cell r="C4255" t="str">
            <v>05576</v>
          </cell>
          <cell r="D4255" t="str">
            <v>Pueblorrico</v>
          </cell>
        </row>
        <row r="4256">
          <cell r="C4256" t="str">
            <v>05576</v>
          </cell>
          <cell r="D4256" t="str">
            <v>Pueblorrico</v>
          </cell>
        </row>
        <row r="4257">
          <cell r="C4257" t="str">
            <v>05576</v>
          </cell>
          <cell r="D4257" t="str">
            <v>Pueblorrico</v>
          </cell>
        </row>
        <row r="4258">
          <cell r="C4258" t="str">
            <v>05576</v>
          </cell>
          <cell r="D4258" t="str">
            <v>Pueblorrico</v>
          </cell>
        </row>
        <row r="4259">
          <cell r="C4259" t="str">
            <v>05576</v>
          </cell>
          <cell r="D4259" t="str">
            <v>Pueblorrico</v>
          </cell>
        </row>
        <row r="4260">
          <cell r="C4260" t="str">
            <v>05576</v>
          </cell>
          <cell r="D4260" t="str">
            <v>Pueblorrico</v>
          </cell>
        </row>
        <row r="4261">
          <cell r="C4261" t="str">
            <v>05576</v>
          </cell>
          <cell r="D4261" t="str">
            <v>Pueblorrico</v>
          </cell>
        </row>
        <row r="4262">
          <cell r="C4262" t="str">
            <v>05576</v>
          </cell>
          <cell r="D4262" t="str">
            <v>Pueblorrico</v>
          </cell>
        </row>
        <row r="4263">
          <cell r="C4263" t="str">
            <v>05576</v>
          </cell>
          <cell r="D4263" t="str">
            <v>Pueblorrico</v>
          </cell>
        </row>
        <row r="4264">
          <cell r="C4264" t="str">
            <v>05576</v>
          </cell>
          <cell r="D4264" t="str">
            <v>Pueblorrico</v>
          </cell>
        </row>
        <row r="4265">
          <cell r="C4265" t="str">
            <v>05576</v>
          </cell>
          <cell r="D4265" t="str">
            <v>Pueblorrico</v>
          </cell>
        </row>
        <row r="4266">
          <cell r="C4266" t="str">
            <v>05576</v>
          </cell>
          <cell r="D4266" t="str">
            <v>Pueblorrico</v>
          </cell>
        </row>
        <row r="4267">
          <cell r="C4267" t="str">
            <v>05576</v>
          </cell>
          <cell r="D4267" t="str">
            <v>Pueblorrico</v>
          </cell>
        </row>
        <row r="4268">
          <cell r="C4268" t="str">
            <v>05576</v>
          </cell>
          <cell r="D4268" t="str">
            <v>Pueblorrico</v>
          </cell>
        </row>
        <row r="4269">
          <cell r="C4269" t="str">
            <v>05576</v>
          </cell>
          <cell r="D4269" t="str">
            <v>Pueblorrico</v>
          </cell>
        </row>
        <row r="4270">
          <cell r="C4270" t="str">
            <v>05576</v>
          </cell>
          <cell r="D4270" t="str">
            <v>Pueblorrico</v>
          </cell>
        </row>
        <row r="4271">
          <cell r="C4271" t="str">
            <v>05576</v>
          </cell>
          <cell r="D4271" t="str">
            <v>Pueblorrico</v>
          </cell>
        </row>
        <row r="4272">
          <cell r="C4272" t="str">
            <v>05576</v>
          </cell>
          <cell r="D4272" t="str">
            <v>Pueblorrico</v>
          </cell>
        </row>
        <row r="4273">
          <cell r="C4273" t="str">
            <v>05576</v>
          </cell>
          <cell r="D4273" t="str">
            <v>Pueblorrico</v>
          </cell>
        </row>
        <row r="4274">
          <cell r="C4274" t="str">
            <v>05576</v>
          </cell>
          <cell r="D4274" t="str">
            <v>Pueblorrico</v>
          </cell>
        </row>
        <row r="4275">
          <cell r="C4275" t="str">
            <v>05576</v>
          </cell>
          <cell r="D4275" t="str">
            <v>Pueblorrico</v>
          </cell>
        </row>
        <row r="4276">
          <cell r="C4276" t="str">
            <v>05576</v>
          </cell>
          <cell r="D4276" t="str">
            <v>Pueblorrico</v>
          </cell>
        </row>
        <row r="4277">
          <cell r="C4277" t="str">
            <v>05576</v>
          </cell>
          <cell r="D4277" t="str">
            <v>Pueblorrico</v>
          </cell>
        </row>
        <row r="4278">
          <cell r="C4278" t="str">
            <v>05576</v>
          </cell>
          <cell r="D4278" t="str">
            <v>Pueblorrico</v>
          </cell>
        </row>
        <row r="4279">
          <cell r="C4279" t="str">
            <v>05579</v>
          </cell>
          <cell r="D4279" t="str">
            <v>Puerto Berrío</v>
          </cell>
        </row>
        <row r="4280">
          <cell r="C4280" t="str">
            <v>05579</v>
          </cell>
          <cell r="D4280" t="str">
            <v>Puerto Berrío</v>
          </cell>
        </row>
        <row r="4281">
          <cell r="C4281" t="str">
            <v>05579</v>
          </cell>
          <cell r="D4281" t="str">
            <v>Puerto Berrío</v>
          </cell>
        </row>
        <row r="4282">
          <cell r="C4282" t="str">
            <v>05579</v>
          </cell>
          <cell r="D4282" t="str">
            <v>Puerto Berrío</v>
          </cell>
        </row>
        <row r="4283">
          <cell r="C4283" t="str">
            <v>05579</v>
          </cell>
          <cell r="D4283" t="str">
            <v>Puerto Berrío</v>
          </cell>
        </row>
        <row r="4284">
          <cell r="C4284" t="str">
            <v>05579</v>
          </cell>
          <cell r="D4284" t="str">
            <v>Puerto Berrío</v>
          </cell>
        </row>
        <row r="4285">
          <cell r="C4285" t="str">
            <v>05579</v>
          </cell>
          <cell r="D4285" t="str">
            <v>Puerto Berrío</v>
          </cell>
        </row>
        <row r="4286">
          <cell r="C4286" t="str">
            <v>05579</v>
          </cell>
          <cell r="D4286" t="str">
            <v>Puerto Berrío</v>
          </cell>
        </row>
        <row r="4287">
          <cell r="C4287" t="str">
            <v>05579</v>
          </cell>
          <cell r="D4287" t="str">
            <v>Puerto Berrío</v>
          </cell>
        </row>
        <row r="4288">
          <cell r="C4288" t="str">
            <v>05579</v>
          </cell>
          <cell r="D4288" t="str">
            <v>Puerto Berrío</v>
          </cell>
        </row>
        <row r="4289">
          <cell r="C4289" t="str">
            <v>05579</v>
          </cell>
          <cell r="D4289" t="str">
            <v>Puerto Berrío</v>
          </cell>
        </row>
        <row r="4290">
          <cell r="C4290" t="str">
            <v>05579</v>
          </cell>
          <cell r="D4290" t="str">
            <v>Puerto Berrío</v>
          </cell>
        </row>
        <row r="4291">
          <cell r="C4291" t="str">
            <v>05579</v>
          </cell>
          <cell r="D4291" t="str">
            <v>Puerto Berrío</v>
          </cell>
        </row>
        <row r="4292">
          <cell r="C4292" t="str">
            <v>05579</v>
          </cell>
          <cell r="D4292" t="str">
            <v>Puerto Berrío</v>
          </cell>
        </row>
        <row r="4293">
          <cell r="C4293" t="str">
            <v>05579</v>
          </cell>
          <cell r="D4293" t="str">
            <v>Puerto Berrío</v>
          </cell>
        </row>
        <row r="4294">
          <cell r="C4294" t="str">
            <v>05579</v>
          </cell>
          <cell r="D4294" t="str">
            <v>Puerto Berrío</v>
          </cell>
        </row>
        <row r="4295">
          <cell r="C4295" t="str">
            <v>05579</v>
          </cell>
          <cell r="D4295" t="str">
            <v>Puerto Berrío</v>
          </cell>
        </row>
        <row r="4296">
          <cell r="C4296" t="str">
            <v>05579</v>
          </cell>
          <cell r="D4296" t="str">
            <v>Puerto Berrío</v>
          </cell>
        </row>
        <row r="4297">
          <cell r="C4297" t="str">
            <v>05579</v>
          </cell>
          <cell r="D4297" t="str">
            <v>Puerto Berrío</v>
          </cell>
        </row>
        <row r="4298">
          <cell r="C4298" t="str">
            <v>05579</v>
          </cell>
          <cell r="D4298" t="str">
            <v>Puerto Berrío</v>
          </cell>
        </row>
        <row r="4299">
          <cell r="C4299" t="str">
            <v>05579</v>
          </cell>
          <cell r="D4299" t="str">
            <v>Puerto Berrío</v>
          </cell>
        </row>
        <row r="4300">
          <cell r="C4300" t="str">
            <v>05579</v>
          </cell>
          <cell r="D4300" t="str">
            <v>Puerto Berrío</v>
          </cell>
        </row>
        <row r="4301">
          <cell r="C4301" t="str">
            <v>05579</v>
          </cell>
          <cell r="D4301" t="str">
            <v>Puerto Berrío</v>
          </cell>
        </row>
        <row r="4302">
          <cell r="C4302" t="str">
            <v>05579</v>
          </cell>
          <cell r="D4302" t="str">
            <v>Puerto Berrío</v>
          </cell>
        </row>
        <row r="4303">
          <cell r="C4303" t="str">
            <v>05579</v>
          </cell>
          <cell r="D4303" t="str">
            <v>Puerto Berrío</v>
          </cell>
        </row>
        <row r="4304">
          <cell r="C4304" t="str">
            <v>05579</v>
          </cell>
          <cell r="D4304" t="str">
            <v>Puerto Berrío</v>
          </cell>
        </row>
        <row r="4305">
          <cell r="C4305" t="str">
            <v>05579</v>
          </cell>
          <cell r="D4305" t="str">
            <v>Puerto Berrío</v>
          </cell>
        </row>
        <row r="4306">
          <cell r="C4306" t="str">
            <v>05579</v>
          </cell>
          <cell r="D4306" t="str">
            <v>Puerto Berrío</v>
          </cell>
        </row>
        <row r="4307">
          <cell r="C4307" t="str">
            <v>05579</v>
          </cell>
          <cell r="D4307" t="str">
            <v>Puerto Berrío</v>
          </cell>
        </row>
        <row r="4308">
          <cell r="C4308" t="str">
            <v>05579</v>
          </cell>
          <cell r="D4308" t="str">
            <v>Puerto Berrío</v>
          </cell>
        </row>
        <row r="4309">
          <cell r="C4309" t="str">
            <v>05579</v>
          </cell>
          <cell r="D4309" t="str">
            <v>Puerto Berrío</v>
          </cell>
        </row>
        <row r="4310">
          <cell r="C4310" t="str">
            <v>05579</v>
          </cell>
          <cell r="D4310" t="str">
            <v>Puerto Berrío</v>
          </cell>
        </row>
        <row r="4311">
          <cell r="C4311" t="str">
            <v>05579</v>
          </cell>
          <cell r="D4311" t="str">
            <v>Puerto Berrío</v>
          </cell>
        </row>
        <row r="4312">
          <cell r="C4312" t="str">
            <v>05579</v>
          </cell>
          <cell r="D4312" t="str">
            <v>Puerto Berrío</v>
          </cell>
        </row>
        <row r="4313">
          <cell r="C4313" t="str">
            <v>05579</v>
          </cell>
          <cell r="D4313" t="str">
            <v>Puerto Berrío</v>
          </cell>
        </row>
        <row r="4314">
          <cell r="C4314" t="str">
            <v>05579</v>
          </cell>
          <cell r="D4314" t="str">
            <v>Puerto Berrío</v>
          </cell>
        </row>
        <row r="4315">
          <cell r="C4315" t="str">
            <v>05579</v>
          </cell>
          <cell r="D4315" t="str">
            <v>Puerto Berrío</v>
          </cell>
        </row>
        <row r="4316">
          <cell r="C4316" t="str">
            <v>05579</v>
          </cell>
          <cell r="D4316" t="str">
            <v>Puerto Berrío</v>
          </cell>
        </row>
        <row r="4317">
          <cell r="C4317" t="str">
            <v>05579</v>
          </cell>
          <cell r="D4317" t="str">
            <v>Puerto Berrío</v>
          </cell>
        </row>
        <row r="4318">
          <cell r="C4318" t="str">
            <v>05579</v>
          </cell>
          <cell r="D4318" t="str">
            <v>Puerto Berrío</v>
          </cell>
        </row>
        <row r="4319">
          <cell r="C4319" t="str">
            <v>05579</v>
          </cell>
          <cell r="D4319" t="str">
            <v>Puerto Berrío</v>
          </cell>
        </row>
        <row r="4320">
          <cell r="C4320" t="str">
            <v>05579</v>
          </cell>
          <cell r="D4320" t="str">
            <v>Puerto Berrío</v>
          </cell>
        </row>
        <row r="4321">
          <cell r="C4321" t="str">
            <v>05579</v>
          </cell>
          <cell r="D4321" t="str">
            <v>Puerto Berrío</v>
          </cell>
        </row>
        <row r="4322">
          <cell r="C4322" t="str">
            <v>05579</v>
          </cell>
          <cell r="D4322" t="str">
            <v>Puerto Berrío</v>
          </cell>
        </row>
        <row r="4323">
          <cell r="C4323" t="str">
            <v>05579</v>
          </cell>
          <cell r="D4323" t="str">
            <v>Puerto Berrío</v>
          </cell>
        </row>
        <row r="4324">
          <cell r="C4324" t="str">
            <v>05579</v>
          </cell>
          <cell r="D4324" t="str">
            <v>Puerto Berrío</v>
          </cell>
        </row>
        <row r="4325">
          <cell r="C4325" t="str">
            <v>05579</v>
          </cell>
          <cell r="D4325" t="str">
            <v>Puerto Berrío</v>
          </cell>
        </row>
        <row r="4326">
          <cell r="C4326" t="str">
            <v>05579</v>
          </cell>
          <cell r="D4326" t="str">
            <v>Puerto Berrío</v>
          </cell>
        </row>
        <row r="4327">
          <cell r="C4327" t="str">
            <v>05579</v>
          </cell>
          <cell r="D4327" t="str">
            <v>Puerto Berrío</v>
          </cell>
        </row>
        <row r="4328">
          <cell r="C4328" t="str">
            <v>05579</v>
          </cell>
          <cell r="D4328" t="str">
            <v>Puerto Berrío</v>
          </cell>
        </row>
        <row r="4329">
          <cell r="C4329" t="str">
            <v>05579</v>
          </cell>
          <cell r="D4329" t="str">
            <v>Puerto Berrío</v>
          </cell>
        </row>
        <row r="4330">
          <cell r="C4330" t="str">
            <v>05579</v>
          </cell>
          <cell r="D4330" t="str">
            <v>Puerto Berrío</v>
          </cell>
        </row>
        <row r="4331">
          <cell r="C4331" t="str">
            <v>05579</v>
          </cell>
          <cell r="D4331" t="str">
            <v>Puerto Berrío</v>
          </cell>
        </row>
        <row r="4332">
          <cell r="C4332" t="str">
            <v>05579</v>
          </cell>
          <cell r="D4332" t="str">
            <v>Puerto Berrío</v>
          </cell>
        </row>
        <row r="4333">
          <cell r="C4333" t="str">
            <v>05585</v>
          </cell>
          <cell r="D4333" t="str">
            <v>Puerto Nare</v>
          </cell>
        </row>
        <row r="4334">
          <cell r="C4334" t="str">
            <v>05585</v>
          </cell>
          <cell r="D4334" t="str">
            <v>Puerto Nare</v>
          </cell>
        </row>
        <row r="4335">
          <cell r="C4335" t="str">
            <v>05585</v>
          </cell>
          <cell r="D4335" t="str">
            <v>Puerto Nare</v>
          </cell>
        </row>
        <row r="4336">
          <cell r="C4336" t="str">
            <v>05585</v>
          </cell>
          <cell r="D4336" t="str">
            <v>Puerto Nare</v>
          </cell>
        </row>
        <row r="4337">
          <cell r="C4337" t="str">
            <v>05585</v>
          </cell>
          <cell r="D4337" t="str">
            <v>Puerto Nare</v>
          </cell>
        </row>
        <row r="4338">
          <cell r="C4338" t="str">
            <v>05585</v>
          </cell>
          <cell r="D4338" t="str">
            <v>Puerto Nare</v>
          </cell>
        </row>
        <row r="4339">
          <cell r="C4339" t="str">
            <v>05585</v>
          </cell>
          <cell r="D4339" t="str">
            <v>Puerto Nare</v>
          </cell>
        </row>
        <row r="4340">
          <cell r="C4340" t="str">
            <v>05585</v>
          </cell>
          <cell r="D4340" t="str">
            <v>Puerto Nare</v>
          </cell>
        </row>
        <row r="4341">
          <cell r="C4341" t="str">
            <v>05585</v>
          </cell>
          <cell r="D4341" t="str">
            <v>Puerto Nare</v>
          </cell>
        </row>
        <row r="4342">
          <cell r="C4342" t="str">
            <v>05585</v>
          </cell>
          <cell r="D4342" t="str">
            <v>Puerto Nare</v>
          </cell>
        </row>
        <row r="4343">
          <cell r="C4343" t="str">
            <v>05585</v>
          </cell>
          <cell r="D4343" t="str">
            <v>Puerto Nare</v>
          </cell>
        </row>
        <row r="4344">
          <cell r="C4344" t="str">
            <v>05585</v>
          </cell>
          <cell r="D4344" t="str">
            <v>Puerto Nare</v>
          </cell>
        </row>
        <row r="4345">
          <cell r="C4345" t="str">
            <v>05585</v>
          </cell>
          <cell r="D4345" t="str">
            <v>Puerto Nare</v>
          </cell>
        </row>
        <row r="4346">
          <cell r="C4346" t="str">
            <v>05585</v>
          </cell>
          <cell r="D4346" t="str">
            <v>Puerto Nare</v>
          </cell>
        </row>
        <row r="4347">
          <cell r="C4347" t="str">
            <v>05585</v>
          </cell>
          <cell r="D4347" t="str">
            <v>Puerto Nare</v>
          </cell>
        </row>
        <row r="4348">
          <cell r="C4348" t="str">
            <v>05585</v>
          </cell>
          <cell r="D4348" t="str">
            <v>Puerto Nare</v>
          </cell>
        </row>
        <row r="4349">
          <cell r="C4349" t="str">
            <v>05585</v>
          </cell>
          <cell r="D4349" t="str">
            <v>Puerto Nare</v>
          </cell>
        </row>
        <row r="4350">
          <cell r="C4350" t="str">
            <v>05585</v>
          </cell>
          <cell r="D4350" t="str">
            <v>Puerto Nare</v>
          </cell>
        </row>
        <row r="4351">
          <cell r="C4351" t="str">
            <v>05585</v>
          </cell>
          <cell r="D4351" t="str">
            <v>Puerto Nare</v>
          </cell>
        </row>
        <row r="4352">
          <cell r="C4352" t="str">
            <v>05585</v>
          </cell>
          <cell r="D4352" t="str">
            <v>Puerto Nare</v>
          </cell>
        </row>
        <row r="4353">
          <cell r="C4353" t="str">
            <v>05585</v>
          </cell>
          <cell r="D4353" t="str">
            <v>Puerto Nare</v>
          </cell>
        </row>
        <row r="4354">
          <cell r="C4354" t="str">
            <v>05585</v>
          </cell>
          <cell r="D4354" t="str">
            <v>Puerto Nare</v>
          </cell>
        </row>
        <row r="4355">
          <cell r="C4355" t="str">
            <v>05585</v>
          </cell>
          <cell r="D4355" t="str">
            <v>Puerto Nare</v>
          </cell>
        </row>
        <row r="4356">
          <cell r="C4356" t="str">
            <v>05585</v>
          </cell>
          <cell r="D4356" t="str">
            <v>Puerto Nare</v>
          </cell>
        </row>
        <row r="4357">
          <cell r="C4357" t="str">
            <v>05585</v>
          </cell>
          <cell r="D4357" t="str">
            <v>Puerto Nare</v>
          </cell>
        </row>
        <row r="4358">
          <cell r="C4358" t="str">
            <v>05585</v>
          </cell>
          <cell r="D4358" t="str">
            <v>Puerto Nare</v>
          </cell>
        </row>
        <row r="4359">
          <cell r="C4359" t="str">
            <v>05585</v>
          </cell>
          <cell r="D4359" t="str">
            <v>Puerto Nare</v>
          </cell>
        </row>
        <row r="4360">
          <cell r="C4360" t="str">
            <v>05585</v>
          </cell>
          <cell r="D4360" t="str">
            <v>Puerto Nare</v>
          </cell>
        </row>
        <row r="4361">
          <cell r="C4361" t="str">
            <v>05585</v>
          </cell>
          <cell r="D4361" t="str">
            <v>Puerto Nare</v>
          </cell>
        </row>
        <row r="4362">
          <cell r="C4362" t="str">
            <v>05585</v>
          </cell>
          <cell r="D4362" t="str">
            <v>Puerto Nare</v>
          </cell>
        </row>
        <row r="4363">
          <cell r="C4363" t="str">
            <v>05585</v>
          </cell>
          <cell r="D4363" t="str">
            <v>Puerto Nare</v>
          </cell>
        </row>
        <row r="4364">
          <cell r="C4364" t="str">
            <v>05585</v>
          </cell>
          <cell r="D4364" t="str">
            <v>Puerto Nare</v>
          </cell>
        </row>
        <row r="4365">
          <cell r="C4365" t="str">
            <v>05585</v>
          </cell>
          <cell r="D4365" t="str">
            <v>Puerto Nare</v>
          </cell>
        </row>
        <row r="4366">
          <cell r="C4366" t="str">
            <v>05585</v>
          </cell>
          <cell r="D4366" t="str">
            <v>Puerto Nare</v>
          </cell>
        </row>
        <row r="4367">
          <cell r="C4367" t="str">
            <v>05585</v>
          </cell>
          <cell r="D4367" t="str">
            <v>Puerto Nare</v>
          </cell>
        </row>
        <row r="4368">
          <cell r="C4368" t="str">
            <v>05585</v>
          </cell>
          <cell r="D4368" t="str">
            <v>Puerto Nare</v>
          </cell>
        </row>
        <row r="4369">
          <cell r="C4369" t="str">
            <v>05585</v>
          </cell>
          <cell r="D4369" t="str">
            <v>Puerto Nare</v>
          </cell>
        </row>
        <row r="4370">
          <cell r="C4370" t="str">
            <v>05585</v>
          </cell>
          <cell r="D4370" t="str">
            <v>Puerto Nare</v>
          </cell>
        </row>
        <row r="4371">
          <cell r="C4371" t="str">
            <v>05585</v>
          </cell>
          <cell r="D4371" t="str">
            <v>Puerto Nare</v>
          </cell>
        </row>
        <row r="4372">
          <cell r="C4372" t="str">
            <v>05585</v>
          </cell>
          <cell r="D4372" t="str">
            <v>Puerto Nare</v>
          </cell>
        </row>
        <row r="4373">
          <cell r="C4373" t="str">
            <v>05585</v>
          </cell>
          <cell r="D4373" t="str">
            <v>Puerto Nare</v>
          </cell>
        </row>
        <row r="4374">
          <cell r="C4374" t="str">
            <v>05585</v>
          </cell>
          <cell r="D4374" t="str">
            <v>Puerto Nare</v>
          </cell>
        </row>
        <row r="4375">
          <cell r="C4375" t="str">
            <v>05585</v>
          </cell>
          <cell r="D4375" t="str">
            <v>Puerto Nare</v>
          </cell>
        </row>
        <row r="4376">
          <cell r="C4376" t="str">
            <v>05585</v>
          </cell>
          <cell r="D4376" t="str">
            <v>Puerto Nare</v>
          </cell>
        </row>
        <row r="4377">
          <cell r="C4377" t="str">
            <v>05585</v>
          </cell>
          <cell r="D4377" t="str">
            <v>Puerto Nare</v>
          </cell>
        </row>
        <row r="4378">
          <cell r="C4378" t="str">
            <v>05585</v>
          </cell>
          <cell r="D4378" t="str">
            <v>Puerto Nare</v>
          </cell>
        </row>
        <row r="4379">
          <cell r="C4379" t="str">
            <v>05585</v>
          </cell>
          <cell r="D4379" t="str">
            <v>Puerto Nare</v>
          </cell>
        </row>
        <row r="4380">
          <cell r="C4380" t="str">
            <v>05585</v>
          </cell>
          <cell r="D4380" t="str">
            <v>Puerto Nare</v>
          </cell>
        </row>
        <row r="4381">
          <cell r="C4381" t="str">
            <v>05585</v>
          </cell>
          <cell r="D4381" t="str">
            <v>Puerto Nare</v>
          </cell>
        </row>
        <row r="4382">
          <cell r="C4382" t="str">
            <v>05585</v>
          </cell>
          <cell r="D4382" t="str">
            <v>Puerto Nare</v>
          </cell>
        </row>
        <row r="4383">
          <cell r="C4383" t="str">
            <v>05585</v>
          </cell>
          <cell r="D4383" t="str">
            <v>Puerto Nare</v>
          </cell>
        </row>
        <row r="4384">
          <cell r="C4384" t="str">
            <v>05585</v>
          </cell>
          <cell r="D4384" t="str">
            <v>Puerto Nare</v>
          </cell>
        </row>
        <row r="4385">
          <cell r="C4385" t="str">
            <v>05585</v>
          </cell>
          <cell r="D4385" t="str">
            <v>Puerto Nare</v>
          </cell>
        </row>
        <row r="4386">
          <cell r="C4386" t="str">
            <v>05585</v>
          </cell>
          <cell r="D4386" t="str">
            <v>Puerto Nare</v>
          </cell>
        </row>
        <row r="4387">
          <cell r="C4387" t="str">
            <v>05591</v>
          </cell>
          <cell r="D4387" t="str">
            <v>Puerto Triunfo</v>
          </cell>
        </row>
        <row r="4388">
          <cell r="C4388" t="str">
            <v>05591</v>
          </cell>
          <cell r="D4388" t="str">
            <v>Puerto Triunfo</v>
          </cell>
        </row>
        <row r="4389">
          <cell r="C4389" t="str">
            <v>05591</v>
          </cell>
          <cell r="D4389" t="str">
            <v>Puerto Triunfo</v>
          </cell>
        </row>
        <row r="4390">
          <cell r="C4390" t="str">
            <v>05591</v>
          </cell>
          <cell r="D4390" t="str">
            <v>Puerto Triunfo</v>
          </cell>
        </row>
        <row r="4391">
          <cell r="C4391" t="str">
            <v>05591</v>
          </cell>
          <cell r="D4391" t="str">
            <v>Puerto Triunfo</v>
          </cell>
        </row>
        <row r="4392">
          <cell r="C4392" t="str">
            <v>05591</v>
          </cell>
          <cell r="D4392" t="str">
            <v>Puerto Triunfo</v>
          </cell>
        </row>
        <row r="4393">
          <cell r="C4393" t="str">
            <v>05591</v>
          </cell>
          <cell r="D4393" t="str">
            <v>Puerto Triunfo</v>
          </cell>
        </row>
        <row r="4394">
          <cell r="C4394" t="str">
            <v>05591</v>
          </cell>
          <cell r="D4394" t="str">
            <v>Puerto Triunfo</v>
          </cell>
        </row>
        <row r="4395">
          <cell r="C4395" t="str">
            <v>05591</v>
          </cell>
          <cell r="D4395" t="str">
            <v>Puerto Triunfo</v>
          </cell>
        </row>
        <row r="4396">
          <cell r="C4396" t="str">
            <v>05591</v>
          </cell>
          <cell r="D4396" t="str">
            <v>Puerto Triunfo</v>
          </cell>
        </row>
        <row r="4397">
          <cell r="C4397" t="str">
            <v>05591</v>
          </cell>
          <cell r="D4397" t="str">
            <v>Puerto Triunfo</v>
          </cell>
        </row>
        <row r="4398">
          <cell r="C4398" t="str">
            <v>05591</v>
          </cell>
          <cell r="D4398" t="str">
            <v>Puerto Triunfo</v>
          </cell>
        </row>
        <row r="4399">
          <cell r="C4399" t="str">
            <v>05591</v>
          </cell>
          <cell r="D4399" t="str">
            <v>Puerto Triunfo</v>
          </cell>
        </row>
        <row r="4400">
          <cell r="C4400" t="str">
            <v>05591</v>
          </cell>
          <cell r="D4400" t="str">
            <v>Puerto Triunfo</v>
          </cell>
        </row>
        <row r="4401">
          <cell r="C4401" t="str">
            <v>05591</v>
          </cell>
          <cell r="D4401" t="str">
            <v>Puerto Triunfo</v>
          </cell>
        </row>
        <row r="4402">
          <cell r="C4402" t="str">
            <v>05591</v>
          </cell>
          <cell r="D4402" t="str">
            <v>Puerto Triunfo</v>
          </cell>
        </row>
        <row r="4403">
          <cell r="C4403" t="str">
            <v>05591</v>
          </cell>
          <cell r="D4403" t="str">
            <v>Puerto Triunfo</v>
          </cell>
        </row>
        <row r="4404">
          <cell r="C4404" t="str">
            <v>05591</v>
          </cell>
          <cell r="D4404" t="str">
            <v>Puerto Triunfo</v>
          </cell>
        </row>
        <row r="4405">
          <cell r="C4405" t="str">
            <v>05591</v>
          </cell>
          <cell r="D4405" t="str">
            <v>Puerto Triunfo</v>
          </cell>
        </row>
        <row r="4406">
          <cell r="C4406" t="str">
            <v>05591</v>
          </cell>
          <cell r="D4406" t="str">
            <v>Puerto Triunfo</v>
          </cell>
        </row>
        <row r="4407">
          <cell r="C4407" t="str">
            <v>05591</v>
          </cell>
          <cell r="D4407" t="str">
            <v>Puerto Triunfo</v>
          </cell>
        </row>
        <row r="4408">
          <cell r="C4408" t="str">
            <v>05591</v>
          </cell>
          <cell r="D4408" t="str">
            <v>Puerto Triunfo</v>
          </cell>
        </row>
        <row r="4409">
          <cell r="C4409" t="str">
            <v>05591</v>
          </cell>
          <cell r="D4409" t="str">
            <v>Puerto Triunfo</v>
          </cell>
        </row>
        <row r="4410">
          <cell r="C4410" t="str">
            <v>05591</v>
          </cell>
          <cell r="D4410" t="str">
            <v>Puerto Triunfo</v>
          </cell>
        </row>
        <row r="4411">
          <cell r="C4411" t="str">
            <v>05591</v>
          </cell>
          <cell r="D4411" t="str">
            <v>Puerto Triunfo</v>
          </cell>
        </row>
        <row r="4412">
          <cell r="C4412" t="str">
            <v>05591</v>
          </cell>
          <cell r="D4412" t="str">
            <v>Puerto Triunfo</v>
          </cell>
        </row>
        <row r="4413">
          <cell r="C4413" t="str">
            <v>05591</v>
          </cell>
          <cell r="D4413" t="str">
            <v>Puerto Triunfo</v>
          </cell>
        </row>
        <row r="4414">
          <cell r="C4414" t="str">
            <v>05591</v>
          </cell>
          <cell r="D4414" t="str">
            <v>Puerto Triunfo</v>
          </cell>
        </row>
        <row r="4415">
          <cell r="C4415" t="str">
            <v>05591</v>
          </cell>
          <cell r="D4415" t="str">
            <v>Puerto Triunfo</v>
          </cell>
        </row>
        <row r="4416">
          <cell r="C4416" t="str">
            <v>05591</v>
          </cell>
          <cell r="D4416" t="str">
            <v>Puerto Triunfo</v>
          </cell>
        </row>
        <row r="4417">
          <cell r="C4417" t="str">
            <v>05591</v>
          </cell>
          <cell r="D4417" t="str">
            <v>Puerto Triunfo</v>
          </cell>
        </row>
        <row r="4418">
          <cell r="C4418" t="str">
            <v>05591</v>
          </cell>
          <cell r="D4418" t="str">
            <v>Puerto Triunfo</v>
          </cell>
        </row>
        <row r="4419">
          <cell r="C4419" t="str">
            <v>05591</v>
          </cell>
          <cell r="D4419" t="str">
            <v>Puerto Triunfo</v>
          </cell>
        </row>
        <row r="4420">
          <cell r="C4420" t="str">
            <v>05591</v>
          </cell>
          <cell r="D4420" t="str">
            <v>Puerto Triunfo</v>
          </cell>
        </row>
        <row r="4421">
          <cell r="C4421" t="str">
            <v>05591</v>
          </cell>
          <cell r="D4421" t="str">
            <v>Puerto Triunfo</v>
          </cell>
        </row>
        <row r="4422">
          <cell r="C4422" t="str">
            <v>05591</v>
          </cell>
          <cell r="D4422" t="str">
            <v>Puerto Triunfo</v>
          </cell>
        </row>
        <row r="4423">
          <cell r="C4423" t="str">
            <v>05591</v>
          </cell>
          <cell r="D4423" t="str">
            <v>Puerto Triunfo</v>
          </cell>
        </row>
        <row r="4424">
          <cell r="C4424" t="str">
            <v>05591</v>
          </cell>
          <cell r="D4424" t="str">
            <v>Puerto Triunfo</v>
          </cell>
        </row>
        <row r="4425">
          <cell r="C4425" t="str">
            <v>05591</v>
          </cell>
          <cell r="D4425" t="str">
            <v>Puerto Triunfo</v>
          </cell>
        </row>
        <row r="4426">
          <cell r="C4426" t="str">
            <v>05591</v>
          </cell>
          <cell r="D4426" t="str">
            <v>Puerto Triunfo</v>
          </cell>
        </row>
        <row r="4427">
          <cell r="C4427" t="str">
            <v>05591</v>
          </cell>
          <cell r="D4427" t="str">
            <v>Puerto Triunfo</v>
          </cell>
        </row>
        <row r="4428">
          <cell r="C4428" t="str">
            <v>05591</v>
          </cell>
          <cell r="D4428" t="str">
            <v>Puerto Triunfo</v>
          </cell>
        </row>
        <row r="4429">
          <cell r="C4429" t="str">
            <v>05591</v>
          </cell>
          <cell r="D4429" t="str">
            <v>Puerto Triunfo</v>
          </cell>
        </row>
        <row r="4430">
          <cell r="C4430" t="str">
            <v>05591</v>
          </cell>
          <cell r="D4430" t="str">
            <v>Puerto Triunfo</v>
          </cell>
        </row>
        <row r="4431">
          <cell r="C4431" t="str">
            <v>05591</v>
          </cell>
          <cell r="D4431" t="str">
            <v>Puerto Triunfo</v>
          </cell>
        </row>
        <row r="4432">
          <cell r="C4432" t="str">
            <v>05591</v>
          </cell>
          <cell r="D4432" t="str">
            <v>Puerto Triunfo</v>
          </cell>
        </row>
        <row r="4433">
          <cell r="C4433" t="str">
            <v>05591</v>
          </cell>
          <cell r="D4433" t="str">
            <v>Puerto Triunfo</v>
          </cell>
        </row>
        <row r="4434">
          <cell r="C4434" t="str">
            <v>05591</v>
          </cell>
          <cell r="D4434" t="str">
            <v>Puerto Triunfo</v>
          </cell>
        </row>
        <row r="4435">
          <cell r="C4435" t="str">
            <v>05591</v>
          </cell>
          <cell r="D4435" t="str">
            <v>Puerto Triunfo</v>
          </cell>
        </row>
        <row r="4436">
          <cell r="C4436" t="str">
            <v>05591</v>
          </cell>
          <cell r="D4436" t="str">
            <v>Puerto Triunfo</v>
          </cell>
        </row>
        <row r="4437">
          <cell r="C4437" t="str">
            <v>05591</v>
          </cell>
          <cell r="D4437" t="str">
            <v>Puerto Triunfo</v>
          </cell>
        </row>
        <row r="4438">
          <cell r="C4438" t="str">
            <v>05591</v>
          </cell>
          <cell r="D4438" t="str">
            <v>Puerto Triunfo</v>
          </cell>
        </row>
        <row r="4439">
          <cell r="C4439" t="str">
            <v>05591</v>
          </cell>
          <cell r="D4439" t="str">
            <v>Puerto Triunfo</v>
          </cell>
        </row>
        <row r="4440">
          <cell r="C4440" t="str">
            <v>05591</v>
          </cell>
          <cell r="D4440" t="str">
            <v>Puerto Triunfo</v>
          </cell>
        </row>
        <row r="4441">
          <cell r="C4441" t="str">
            <v>05604</v>
          </cell>
          <cell r="D4441" t="str">
            <v>Remedios</v>
          </cell>
        </row>
        <row r="4442">
          <cell r="C4442" t="str">
            <v>05604</v>
          </cell>
          <cell r="D4442" t="str">
            <v>Remedios</v>
          </cell>
        </row>
        <row r="4443">
          <cell r="C4443" t="str">
            <v>05604</v>
          </cell>
          <cell r="D4443" t="str">
            <v>Remedios</v>
          </cell>
        </row>
        <row r="4444">
          <cell r="C4444" t="str">
            <v>05604</v>
          </cell>
          <cell r="D4444" t="str">
            <v>Remedios</v>
          </cell>
        </row>
        <row r="4445">
          <cell r="C4445" t="str">
            <v>05604</v>
          </cell>
          <cell r="D4445" t="str">
            <v>Remedios</v>
          </cell>
        </row>
        <row r="4446">
          <cell r="C4446" t="str">
            <v>05604</v>
          </cell>
          <cell r="D4446" t="str">
            <v>Remedios</v>
          </cell>
        </row>
        <row r="4447">
          <cell r="C4447" t="str">
            <v>05604</v>
          </cell>
          <cell r="D4447" t="str">
            <v>Remedios</v>
          </cell>
        </row>
        <row r="4448">
          <cell r="C4448" t="str">
            <v>05604</v>
          </cell>
          <cell r="D4448" t="str">
            <v>Remedios</v>
          </cell>
        </row>
        <row r="4449">
          <cell r="C4449" t="str">
            <v>05604</v>
          </cell>
          <cell r="D4449" t="str">
            <v>Remedios</v>
          </cell>
        </row>
        <row r="4450">
          <cell r="C4450" t="str">
            <v>05604</v>
          </cell>
          <cell r="D4450" t="str">
            <v>Remedios</v>
          </cell>
        </row>
        <row r="4451">
          <cell r="C4451" t="str">
            <v>05604</v>
          </cell>
          <cell r="D4451" t="str">
            <v>Remedios</v>
          </cell>
        </row>
        <row r="4452">
          <cell r="C4452" t="str">
            <v>05604</v>
          </cell>
          <cell r="D4452" t="str">
            <v>Remedios</v>
          </cell>
        </row>
        <row r="4453">
          <cell r="C4453" t="str">
            <v>05604</v>
          </cell>
          <cell r="D4453" t="str">
            <v>Remedios</v>
          </cell>
        </row>
        <row r="4454">
          <cell r="C4454" t="str">
            <v>05604</v>
          </cell>
          <cell r="D4454" t="str">
            <v>Remedios</v>
          </cell>
        </row>
        <row r="4455">
          <cell r="C4455" t="str">
            <v>05604</v>
          </cell>
          <cell r="D4455" t="str">
            <v>Remedios</v>
          </cell>
        </row>
        <row r="4456">
          <cell r="C4456" t="str">
            <v>05604</v>
          </cell>
          <cell r="D4456" t="str">
            <v>Remedios</v>
          </cell>
        </row>
        <row r="4457">
          <cell r="C4457" t="str">
            <v>05604</v>
          </cell>
          <cell r="D4457" t="str">
            <v>Remedios</v>
          </cell>
        </row>
        <row r="4458">
          <cell r="C4458" t="str">
            <v>05604</v>
          </cell>
          <cell r="D4458" t="str">
            <v>Remedios</v>
          </cell>
        </row>
        <row r="4459">
          <cell r="C4459" t="str">
            <v>05604</v>
          </cell>
          <cell r="D4459" t="str">
            <v>Remedios</v>
          </cell>
        </row>
        <row r="4460">
          <cell r="C4460" t="str">
            <v>05604</v>
          </cell>
          <cell r="D4460" t="str">
            <v>Remedios</v>
          </cell>
        </row>
        <row r="4461">
          <cell r="C4461" t="str">
            <v>05604</v>
          </cell>
          <cell r="D4461" t="str">
            <v>Remedios</v>
          </cell>
        </row>
        <row r="4462">
          <cell r="C4462" t="str">
            <v>05604</v>
          </cell>
          <cell r="D4462" t="str">
            <v>Remedios</v>
          </cell>
        </row>
        <row r="4463">
          <cell r="C4463" t="str">
            <v>05604</v>
          </cell>
          <cell r="D4463" t="str">
            <v>Remedios</v>
          </cell>
        </row>
        <row r="4464">
          <cell r="C4464" t="str">
            <v>05604</v>
          </cell>
          <cell r="D4464" t="str">
            <v>Remedios</v>
          </cell>
        </row>
        <row r="4465">
          <cell r="C4465" t="str">
            <v>05604</v>
          </cell>
          <cell r="D4465" t="str">
            <v>Remedios</v>
          </cell>
        </row>
        <row r="4466">
          <cell r="C4466" t="str">
            <v>05604</v>
          </cell>
          <cell r="D4466" t="str">
            <v>Remedios</v>
          </cell>
        </row>
        <row r="4467">
          <cell r="C4467" t="str">
            <v>05604</v>
          </cell>
          <cell r="D4467" t="str">
            <v>Remedios</v>
          </cell>
        </row>
        <row r="4468">
          <cell r="C4468" t="str">
            <v>05604</v>
          </cell>
          <cell r="D4468" t="str">
            <v>Remedios</v>
          </cell>
        </row>
        <row r="4469">
          <cell r="C4469" t="str">
            <v>05604</v>
          </cell>
          <cell r="D4469" t="str">
            <v>Remedios</v>
          </cell>
        </row>
        <row r="4470">
          <cell r="C4470" t="str">
            <v>05604</v>
          </cell>
          <cell r="D4470" t="str">
            <v>Remedios</v>
          </cell>
        </row>
        <row r="4471">
          <cell r="C4471" t="str">
            <v>05604</v>
          </cell>
          <cell r="D4471" t="str">
            <v>Remedios</v>
          </cell>
        </row>
        <row r="4472">
          <cell r="C4472" t="str">
            <v>05604</v>
          </cell>
          <cell r="D4472" t="str">
            <v>Remedios</v>
          </cell>
        </row>
        <row r="4473">
          <cell r="C4473" t="str">
            <v>05604</v>
          </cell>
          <cell r="D4473" t="str">
            <v>Remedios</v>
          </cell>
        </row>
        <row r="4474">
          <cell r="C4474" t="str">
            <v>05604</v>
          </cell>
          <cell r="D4474" t="str">
            <v>Remedios</v>
          </cell>
        </row>
        <row r="4475">
          <cell r="C4475" t="str">
            <v>05604</v>
          </cell>
          <cell r="D4475" t="str">
            <v>Remedios</v>
          </cell>
        </row>
        <row r="4476">
          <cell r="C4476" t="str">
            <v>05604</v>
          </cell>
          <cell r="D4476" t="str">
            <v>Remedios</v>
          </cell>
        </row>
        <row r="4477">
          <cell r="C4477" t="str">
            <v>05604</v>
          </cell>
          <cell r="D4477" t="str">
            <v>Remedios</v>
          </cell>
        </row>
        <row r="4478">
          <cell r="C4478" t="str">
            <v>05604</v>
          </cell>
          <cell r="D4478" t="str">
            <v>Remedios</v>
          </cell>
        </row>
        <row r="4479">
          <cell r="C4479" t="str">
            <v>05604</v>
          </cell>
          <cell r="D4479" t="str">
            <v>Remedios</v>
          </cell>
        </row>
        <row r="4480">
          <cell r="C4480" t="str">
            <v>05604</v>
          </cell>
          <cell r="D4480" t="str">
            <v>Remedios</v>
          </cell>
        </row>
        <row r="4481">
          <cell r="C4481" t="str">
            <v>05604</v>
          </cell>
          <cell r="D4481" t="str">
            <v>Remedios</v>
          </cell>
        </row>
        <row r="4482">
          <cell r="C4482" t="str">
            <v>05604</v>
          </cell>
          <cell r="D4482" t="str">
            <v>Remedios</v>
          </cell>
        </row>
        <row r="4483">
          <cell r="C4483" t="str">
            <v>05604</v>
          </cell>
          <cell r="D4483" t="str">
            <v>Remedios</v>
          </cell>
        </row>
        <row r="4484">
          <cell r="C4484" t="str">
            <v>05604</v>
          </cell>
          <cell r="D4484" t="str">
            <v>Remedios</v>
          </cell>
        </row>
        <row r="4485">
          <cell r="C4485" t="str">
            <v>05604</v>
          </cell>
          <cell r="D4485" t="str">
            <v>Remedios</v>
          </cell>
        </row>
        <row r="4486">
          <cell r="C4486" t="str">
            <v>05604</v>
          </cell>
          <cell r="D4486" t="str">
            <v>Remedios</v>
          </cell>
        </row>
        <row r="4487">
          <cell r="C4487" t="str">
            <v>05604</v>
          </cell>
          <cell r="D4487" t="str">
            <v>Remedios</v>
          </cell>
        </row>
        <row r="4488">
          <cell r="C4488" t="str">
            <v>05604</v>
          </cell>
          <cell r="D4488" t="str">
            <v>Remedios</v>
          </cell>
        </row>
        <row r="4489">
          <cell r="C4489" t="str">
            <v>05604</v>
          </cell>
          <cell r="D4489" t="str">
            <v>Remedios</v>
          </cell>
        </row>
        <row r="4490">
          <cell r="C4490" t="str">
            <v>05604</v>
          </cell>
          <cell r="D4490" t="str">
            <v>Remedios</v>
          </cell>
        </row>
        <row r="4491">
          <cell r="C4491" t="str">
            <v>05604</v>
          </cell>
          <cell r="D4491" t="str">
            <v>Remedios</v>
          </cell>
        </row>
        <row r="4492">
          <cell r="C4492" t="str">
            <v>05604</v>
          </cell>
          <cell r="D4492" t="str">
            <v>Remedios</v>
          </cell>
        </row>
        <row r="4493">
          <cell r="C4493" t="str">
            <v>05604</v>
          </cell>
          <cell r="D4493" t="str">
            <v>Remedios</v>
          </cell>
        </row>
        <row r="4494">
          <cell r="C4494" t="str">
            <v>05604</v>
          </cell>
          <cell r="D4494" t="str">
            <v>Remedios</v>
          </cell>
        </row>
        <row r="4495">
          <cell r="C4495" t="str">
            <v>05607</v>
          </cell>
          <cell r="D4495" t="str">
            <v>Retiro</v>
          </cell>
        </row>
        <row r="4496">
          <cell r="C4496" t="str">
            <v>05607</v>
          </cell>
          <cell r="D4496" t="str">
            <v>Retiro</v>
          </cell>
        </row>
        <row r="4497">
          <cell r="C4497" t="str">
            <v>05607</v>
          </cell>
          <cell r="D4497" t="str">
            <v>Retiro</v>
          </cell>
        </row>
        <row r="4498">
          <cell r="C4498" t="str">
            <v>05607</v>
          </cell>
          <cell r="D4498" t="str">
            <v>Retiro</v>
          </cell>
        </row>
        <row r="4499">
          <cell r="C4499" t="str">
            <v>05607</v>
          </cell>
          <cell r="D4499" t="str">
            <v>Retiro</v>
          </cell>
        </row>
        <row r="4500">
          <cell r="C4500" t="str">
            <v>05607</v>
          </cell>
          <cell r="D4500" t="str">
            <v>Retiro</v>
          </cell>
        </row>
        <row r="4501">
          <cell r="C4501" t="str">
            <v>05607</v>
          </cell>
          <cell r="D4501" t="str">
            <v>Retiro</v>
          </cell>
        </row>
        <row r="4502">
          <cell r="C4502" t="str">
            <v>05607</v>
          </cell>
          <cell r="D4502" t="str">
            <v>Retiro</v>
          </cell>
        </row>
        <row r="4503">
          <cell r="C4503" t="str">
            <v>05607</v>
          </cell>
          <cell r="D4503" t="str">
            <v>Retiro</v>
          </cell>
        </row>
        <row r="4504">
          <cell r="C4504" t="str">
            <v>05607</v>
          </cell>
          <cell r="D4504" t="str">
            <v>Retiro</v>
          </cell>
        </row>
        <row r="4505">
          <cell r="C4505" t="str">
            <v>05607</v>
          </cell>
          <cell r="D4505" t="str">
            <v>Retiro</v>
          </cell>
        </row>
        <row r="4506">
          <cell r="C4506" t="str">
            <v>05607</v>
          </cell>
          <cell r="D4506" t="str">
            <v>Retiro</v>
          </cell>
        </row>
        <row r="4507">
          <cell r="C4507" t="str">
            <v>05607</v>
          </cell>
          <cell r="D4507" t="str">
            <v>Retiro</v>
          </cell>
        </row>
        <row r="4508">
          <cell r="C4508" t="str">
            <v>05607</v>
          </cell>
          <cell r="D4508" t="str">
            <v>Retiro</v>
          </cell>
        </row>
        <row r="4509">
          <cell r="C4509" t="str">
            <v>05607</v>
          </cell>
          <cell r="D4509" t="str">
            <v>Retiro</v>
          </cell>
        </row>
        <row r="4510">
          <cell r="C4510" t="str">
            <v>05607</v>
          </cell>
          <cell r="D4510" t="str">
            <v>Retiro</v>
          </cell>
        </row>
        <row r="4511">
          <cell r="C4511" t="str">
            <v>05607</v>
          </cell>
          <cell r="D4511" t="str">
            <v>Retiro</v>
          </cell>
        </row>
        <row r="4512">
          <cell r="C4512" t="str">
            <v>05607</v>
          </cell>
          <cell r="D4512" t="str">
            <v>Retiro</v>
          </cell>
        </row>
        <row r="4513">
          <cell r="C4513" t="str">
            <v>05607</v>
          </cell>
          <cell r="D4513" t="str">
            <v>Retiro</v>
          </cell>
        </row>
        <row r="4514">
          <cell r="C4514" t="str">
            <v>05607</v>
          </cell>
          <cell r="D4514" t="str">
            <v>Retiro</v>
          </cell>
        </row>
        <row r="4515">
          <cell r="C4515" t="str">
            <v>05607</v>
          </cell>
          <cell r="D4515" t="str">
            <v>Retiro</v>
          </cell>
        </row>
        <row r="4516">
          <cell r="C4516" t="str">
            <v>05607</v>
          </cell>
          <cell r="D4516" t="str">
            <v>Retiro</v>
          </cell>
        </row>
        <row r="4517">
          <cell r="C4517" t="str">
            <v>05607</v>
          </cell>
          <cell r="D4517" t="str">
            <v>Retiro</v>
          </cell>
        </row>
        <row r="4518">
          <cell r="C4518" t="str">
            <v>05607</v>
          </cell>
          <cell r="D4518" t="str">
            <v>Retiro</v>
          </cell>
        </row>
        <row r="4519">
          <cell r="C4519" t="str">
            <v>05607</v>
          </cell>
          <cell r="D4519" t="str">
            <v>Retiro</v>
          </cell>
        </row>
        <row r="4520">
          <cell r="C4520" t="str">
            <v>05607</v>
          </cell>
          <cell r="D4520" t="str">
            <v>Retiro</v>
          </cell>
        </row>
        <row r="4521">
          <cell r="C4521" t="str">
            <v>05607</v>
          </cell>
          <cell r="D4521" t="str">
            <v>Retiro</v>
          </cell>
        </row>
        <row r="4522">
          <cell r="C4522" t="str">
            <v>05607</v>
          </cell>
          <cell r="D4522" t="str">
            <v>Retiro</v>
          </cell>
        </row>
        <row r="4523">
          <cell r="C4523" t="str">
            <v>05607</v>
          </cell>
          <cell r="D4523" t="str">
            <v>Retiro</v>
          </cell>
        </row>
        <row r="4524">
          <cell r="C4524" t="str">
            <v>05607</v>
          </cell>
          <cell r="D4524" t="str">
            <v>Retiro</v>
          </cell>
        </row>
        <row r="4525">
          <cell r="C4525" t="str">
            <v>05607</v>
          </cell>
          <cell r="D4525" t="str">
            <v>Retiro</v>
          </cell>
        </row>
        <row r="4526">
          <cell r="C4526" t="str">
            <v>05607</v>
          </cell>
          <cell r="D4526" t="str">
            <v>Retiro</v>
          </cell>
        </row>
        <row r="4527">
          <cell r="C4527" t="str">
            <v>05607</v>
          </cell>
          <cell r="D4527" t="str">
            <v>Retiro</v>
          </cell>
        </row>
        <row r="4528">
          <cell r="C4528" t="str">
            <v>05607</v>
          </cell>
          <cell r="D4528" t="str">
            <v>Retiro</v>
          </cell>
        </row>
        <row r="4529">
          <cell r="C4529" t="str">
            <v>05607</v>
          </cell>
          <cell r="D4529" t="str">
            <v>Retiro</v>
          </cell>
        </row>
        <row r="4530">
          <cell r="C4530" t="str">
            <v>05607</v>
          </cell>
          <cell r="D4530" t="str">
            <v>Retiro</v>
          </cell>
        </row>
        <row r="4531">
          <cell r="C4531" t="str">
            <v>05607</v>
          </cell>
          <cell r="D4531" t="str">
            <v>Retiro</v>
          </cell>
        </row>
        <row r="4532">
          <cell r="C4532" t="str">
            <v>05607</v>
          </cell>
          <cell r="D4532" t="str">
            <v>Retiro</v>
          </cell>
        </row>
        <row r="4533">
          <cell r="C4533" t="str">
            <v>05607</v>
          </cell>
          <cell r="D4533" t="str">
            <v>Retiro</v>
          </cell>
        </row>
        <row r="4534">
          <cell r="C4534" t="str">
            <v>05607</v>
          </cell>
          <cell r="D4534" t="str">
            <v>Retiro</v>
          </cell>
        </row>
        <row r="4535">
          <cell r="C4535" t="str">
            <v>05607</v>
          </cell>
          <cell r="D4535" t="str">
            <v>Retiro</v>
          </cell>
        </row>
        <row r="4536">
          <cell r="C4536" t="str">
            <v>05607</v>
          </cell>
          <cell r="D4536" t="str">
            <v>Retiro</v>
          </cell>
        </row>
        <row r="4537">
          <cell r="C4537" t="str">
            <v>05607</v>
          </cell>
          <cell r="D4537" t="str">
            <v>Retiro</v>
          </cell>
        </row>
        <row r="4538">
          <cell r="C4538" t="str">
            <v>05607</v>
          </cell>
          <cell r="D4538" t="str">
            <v>Retiro</v>
          </cell>
        </row>
        <row r="4539">
          <cell r="C4539" t="str">
            <v>05607</v>
          </cell>
          <cell r="D4539" t="str">
            <v>Retiro</v>
          </cell>
        </row>
        <row r="4540">
          <cell r="C4540" t="str">
            <v>05607</v>
          </cell>
          <cell r="D4540" t="str">
            <v>Retiro</v>
          </cell>
        </row>
        <row r="4541">
          <cell r="C4541" t="str">
            <v>05607</v>
          </cell>
          <cell r="D4541" t="str">
            <v>Retiro</v>
          </cell>
        </row>
        <row r="4542">
          <cell r="C4542" t="str">
            <v>05607</v>
          </cell>
          <cell r="D4542" t="str">
            <v>Retiro</v>
          </cell>
        </row>
        <row r="4543">
          <cell r="C4543" t="str">
            <v>05607</v>
          </cell>
          <cell r="D4543" t="str">
            <v>Retiro</v>
          </cell>
        </row>
        <row r="4544">
          <cell r="C4544" t="str">
            <v>05607</v>
          </cell>
          <cell r="D4544" t="str">
            <v>Retiro</v>
          </cell>
        </row>
        <row r="4545">
          <cell r="C4545" t="str">
            <v>05607</v>
          </cell>
          <cell r="D4545" t="str">
            <v>Retiro</v>
          </cell>
        </row>
        <row r="4546">
          <cell r="C4546" t="str">
            <v>05607</v>
          </cell>
          <cell r="D4546" t="str">
            <v>Retiro</v>
          </cell>
        </row>
        <row r="4547">
          <cell r="C4547" t="str">
            <v>05607</v>
          </cell>
          <cell r="D4547" t="str">
            <v>Retiro</v>
          </cell>
        </row>
        <row r="4548">
          <cell r="C4548" t="str">
            <v>05607</v>
          </cell>
          <cell r="D4548" t="str">
            <v>Retiro</v>
          </cell>
        </row>
        <row r="4549">
          <cell r="C4549" t="str">
            <v>05615</v>
          </cell>
          <cell r="D4549" t="str">
            <v>Rionegro</v>
          </cell>
        </row>
        <row r="4550">
          <cell r="C4550" t="str">
            <v>05615</v>
          </cell>
          <cell r="D4550" t="str">
            <v>Rionegro</v>
          </cell>
        </row>
        <row r="4551">
          <cell r="C4551" t="str">
            <v>05615</v>
          </cell>
          <cell r="D4551" t="str">
            <v>Rionegro</v>
          </cell>
        </row>
        <row r="4552">
          <cell r="C4552" t="str">
            <v>05615</v>
          </cell>
          <cell r="D4552" t="str">
            <v>Rionegro</v>
          </cell>
        </row>
        <row r="4553">
          <cell r="C4553" t="str">
            <v>05615</v>
          </cell>
          <cell r="D4553" t="str">
            <v>Rionegro</v>
          </cell>
        </row>
        <row r="4554">
          <cell r="C4554" t="str">
            <v>05615</v>
          </cell>
          <cell r="D4554" t="str">
            <v>Rionegro</v>
          </cell>
        </row>
        <row r="4555">
          <cell r="C4555" t="str">
            <v>05615</v>
          </cell>
          <cell r="D4555" t="str">
            <v>Rionegro</v>
          </cell>
        </row>
        <row r="4556">
          <cell r="C4556" t="str">
            <v>05615</v>
          </cell>
          <cell r="D4556" t="str">
            <v>Rionegro</v>
          </cell>
        </row>
        <row r="4557">
          <cell r="C4557" t="str">
            <v>05615</v>
          </cell>
          <cell r="D4557" t="str">
            <v>Rionegro</v>
          </cell>
        </row>
        <row r="4558">
          <cell r="C4558" t="str">
            <v>05615</v>
          </cell>
          <cell r="D4558" t="str">
            <v>Rionegro</v>
          </cell>
        </row>
        <row r="4559">
          <cell r="C4559" t="str">
            <v>05615</v>
          </cell>
          <cell r="D4559" t="str">
            <v>Rionegro</v>
          </cell>
        </row>
        <row r="4560">
          <cell r="C4560" t="str">
            <v>05615</v>
          </cell>
          <cell r="D4560" t="str">
            <v>Rionegro</v>
          </cell>
        </row>
        <row r="4561">
          <cell r="C4561" t="str">
            <v>05615</v>
          </cell>
          <cell r="D4561" t="str">
            <v>Rionegro</v>
          </cell>
        </row>
        <row r="4562">
          <cell r="C4562" t="str">
            <v>05615</v>
          </cell>
          <cell r="D4562" t="str">
            <v>Rionegro</v>
          </cell>
        </row>
        <row r="4563">
          <cell r="C4563" t="str">
            <v>05615</v>
          </cell>
          <cell r="D4563" t="str">
            <v>Rionegro</v>
          </cell>
        </row>
        <row r="4564">
          <cell r="C4564" t="str">
            <v>05615</v>
          </cell>
          <cell r="D4564" t="str">
            <v>Rionegro</v>
          </cell>
        </row>
        <row r="4565">
          <cell r="C4565" t="str">
            <v>05615</v>
          </cell>
          <cell r="D4565" t="str">
            <v>Rionegro</v>
          </cell>
        </row>
        <row r="4566">
          <cell r="C4566" t="str">
            <v>05615</v>
          </cell>
          <cell r="D4566" t="str">
            <v>Rionegro</v>
          </cell>
        </row>
        <row r="4567">
          <cell r="C4567" t="str">
            <v>05615</v>
          </cell>
          <cell r="D4567" t="str">
            <v>Rionegro</v>
          </cell>
        </row>
        <row r="4568">
          <cell r="C4568" t="str">
            <v>05615</v>
          </cell>
          <cell r="D4568" t="str">
            <v>Rionegro</v>
          </cell>
        </row>
        <row r="4569">
          <cell r="C4569" t="str">
            <v>05615</v>
          </cell>
          <cell r="D4569" t="str">
            <v>Rionegro</v>
          </cell>
        </row>
        <row r="4570">
          <cell r="C4570" t="str">
            <v>05615</v>
          </cell>
          <cell r="D4570" t="str">
            <v>Rionegro</v>
          </cell>
        </row>
        <row r="4571">
          <cell r="C4571" t="str">
            <v>05615</v>
          </cell>
          <cell r="D4571" t="str">
            <v>Rionegro</v>
          </cell>
        </row>
        <row r="4572">
          <cell r="C4572" t="str">
            <v>05615</v>
          </cell>
          <cell r="D4572" t="str">
            <v>Rionegro</v>
          </cell>
        </row>
        <row r="4573">
          <cell r="C4573" t="str">
            <v>05615</v>
          </cell>
          <cell r="D4573" t="str">
            <v>Rionegro</v>
          </cell>
        </row>
        <row r="4574">
          <cell r="C4574" t="str">
            <v>05615</v>
          </cell>
          <cell r="D4574" t="str">
            <v>Rionegro</v>
          </cell>
        </row>
        <row r="4575">
          <cell r="C4575" t="str">
            <v>05615</v>
          </cell>
          <cell r="D4575" t="str">
            <v>Rionegro</v>
          </cell>
        </row>
        <row r="4576">
          <cell r="C4576" t="str">
            <v>05615</v>
          </cell>
          <cell r="D4576" t="str">
            <v>Rionegro</v>
          </cell>
        </row>
        <row r="4577">
          <cell r="C4577" t="str">
            <v>05615</v>
          </cell>
          <cell r="D4577" t="str">
            <v>Rionegro</v>
          </cell>
        </row>
        <row r="4578">
          <cell r="C4578" t="str">
            <v>05615</v>
          </cell>
          <cell r="D4578" t="str">
            <v>Rionegro</v>
          </cell>
        </row>
        <row r="4579">
          <cell r="C4579" t="str">
            <v>05615</v>
          </cell>
          <cell r="D4579" t="str">
            <v>Rionegro</v>
          </cell>
        </row>
        <row r="4580">
          <cell r="C4580" t="str">
            <v>05615</v>
          </cell>
          <cell r="D4580" t="str">
            <v>Rionegro</v>
          </cell>
        </row>
        <row r="4581">
          <cell r="C4581" t="str">
            <v>05615</v>
          </cell>
          <cell r="D4581" t="str">
            <v>Rionegro</v>
          </cell>
        </row>
        <row r="4582">
          <cell r="C4582" t="str">
            <v>05615</v>
          </cell>
          <cell r="D4582" t="str">
            <v>Rionegro</v>
          </cell>
        </row>
        <row r="4583">
          <cell r="C4583" t="str">
            <v>05615</v>
          </cell>
          <cell r="D4583" t="str">
            <v>Rionegro</v>
          </cell>
        </row>
        <row r="4584">
          <cell r="C4584" t="str">
            <v>05615</v>
          </cell>
          <cell r="D4584" t="str">
            <v>Rionegro</v>
          </cell>
        </row>
        <row r="4585">
          <cell r="C4585" t="str">
            <v>05615</v>
          </cell>
          <cell r="D4585" t="str">
            <v>Rionegro</v>
          </cell>
        </row>
        <row r="4586">
          <cell r="C4586" t="str">
            <v>05615</v>
          </cell>
          <cell r="D4586" t="str">
            <v>Rionegro</v>
          </cell>
        </row>
        <row r="4587">
          <cell r="C4587" t="str">
            <v>05615</v>
          </cell>
          <cell r="D4587" t="str">
            <v>Rionegro</v>
          </cell>
        </row>
        <row r="4588">
          <cell r="C4588" t="str">
            <v>05615</v>
          </cell>
          <cell r="D4588" t="str">
            <v>Rionegro</v>
          </cell>
        </row>
        <row r="4589">
          <cell r="C4589" t="str">
            <v>05615</v>
          </cell>
          <cell r="D4589" t="str">
            <v>Rionegro</v>
          </cell>
        </row>
        <row r="4590">
          <cell r="C4590" t="str">
            <v>05615</v>
          </cell>
          <cell r="D4590" t="str">
            <v>Rionegro</v>
          </cell>
        </row>
        <row r="4591">
          <cell r="C4591" t="str">
            <v>05615</v>
          </cell>
          <cell r="D4591" t="str">
            <v>Rionegro</v>
          </cell>
        </row>
        <row r="4592">
          <cell r="C4592" t="str">
            <v>05615</v>
          </cell>
          <cell r="D4592" t="str">
            <v>Rionegro</v>
          </cell>
        </row>
        <row r="4593">
          <cell r="C4593" t="str">
            <v>05615</v>
          </cell>
          <cell r="D4593" t="str">
            <v>Rionegro</v>
          </cell>
        </row>
        <row r="4594">
          <cell r="C4594" t="str">
            <v>05615</v>
          </cell>
          <cell r="D4594" t="str">
            <v>Rionegro</v>
          </cell>
        </row>
        <row r="4595">
          <cell r="C4595" t="str">
            <v>05615</v>
          </cell>
          <cell r="D4595" t="str">
            <v>Rionegro</v>
          </cell>
        </row>
        <row r="4596">
          <cell r="C4596" t="str">
            <v>05615</v>
          </cell>
          <cell r="D4596" t="str">
            <v>Rionegro</v>
          </cell>
        </row>
        <row r="4597">
          <cell r="C4597" t="str">
            <v>05615</v>
          </cell>
          <cell r="D4597" t="str">
            <v>Rionegro</v>
          </cell>
        </row>
        <row r="4598">
          <cell r="C4598" t="str">
            <v>05615</v>
          </cell>
          <cell r="D4598" t="str">
            <v>Rionegro</v>
          </cell>
        </row>
        <row r="4599">
          <cell r="C4599" t="str">
            <v>05615</v>
          </cell>
          <cell r="D4599" t="str">
            <v>Rionegro</v>
          </cell>
        </row>
        <row r="4600">
          <cell r="C4600" t="str">
            <v>05615</v>
          </cell>
          <cell r="D4600" t="str">
            <v>Rionegro</v>
          </cell>
        </row>
        <row r="4601">
          <cell r="C4601" t="str">
            <v>05615</v>
          </cell>
          <cell r="D4601" t="str">
            <v>Rionegro</v>
          </cell>
        </row>
        <row r="4602">
          <cell r="C4602" t="str">
            <v>05615</v>
          </cell>
          <cell r="D4602" t="str">
            <v>Rionegro</v>
          </cell>
        </row>
        <row r="4603">
          <cell r="C4603" t="str">
            <v>05628</v>
          </cell>
          <cell r="D4603" t="str">
            <v>Sabanalarga</v>
          </cell>
        </row>
        <row r="4604">
          <cell r="C4604" t="str">
            <v>05628</v>
          </cell>
          <cell r="D4604" t="str">
            <v>Sabanalarga</v>
          </cell>
        </row>
        <row r="4605">
          <cell r="C4605" t="str">
            <v>05628</v>
          </cell>
          <cell r="D4605" t="str">
            <v>Sabanalarga</v>
          </cell>
        </row>
        <row r="4606">
          <cell r="C4606" t="str">
            <v>05628</v>
          </cell>
          <cell r="D4606" t="str">
            <v>Sabanalarga</v>
          </cell>
        </row>
        <row r="4607">
          <cell r="C4607" t="str">
            <v>05628</v>
          </cell>
          <cell r="D4607" t="str">
            <v>Sabanalarga</v>
          </cell>
        </row>
        <row r="4608">
          <cell r="C4608" t="str">
            <v>05628</v>
          </cell>
          <cell r="D4608" t="str">
            <v>Sabanalarga</v>
          </cell>
        </row>
        <row r="4609">
          <cell r="C4609" t="str">
            <v>05628</v>
          </cell>
          <cell r="D4609" t="str">
            <v>Sabanalarga</v>
          </cell>
        </row>
        <row r="4610">
          <cell r="C4610" t="str">
            <v>05628</v>
          </cell>
          <cell r="D4610" t="str">
            <v>Sabanalarga</v>
          </cell>
        </row>
        <row r="4611">
          <cell r="C4611" t="str">
            <v>05628</v>
          </cell>
          <cell r="D4611" t="str">
            <v>Sabanalarga</v>
          </cell>
        </row>
        <row r="4612">
          <cell r="C4612" t="str">
            <v>05628</v>
          </cell>
          <cell r="D4612" t="str">
            <v>Sabanalarga</v>
          </cell>
        </row>
        <row r="4613">
          <cell r="C4613" t="str">
            <v>05628</v>
          </cell>
          <cell r="D4613" t="str">
            <v>Sabanalarga</v>
          </cell>
        </row>
        <row r="4614">
          <cell r="C4614" t="str">
            <v>05628</v>
          </cell>
          <cell r="D4614" t="str">
            <v>Sabanalarga</v>
          </cell>
        </row>
        <row r="4615">
          <cell r="C4615" t="str">
            <v>05628</v>
          </cell>
          <cell r="D4615" t="str">
            <v>Sabanalarga</v>
          </cell>
        </row>
        <row r="4616">
          <cell r="C4616" t="str">
            <v>05628</v>
          </cell>
          <cell r="D4616" t="str">
            <v>Sabanalarga</v>
          </cell>
        </row>
        <row r="4617">
          <cell r="C4617" t="str">
            <v>05628</v>
          </cell>
          <cell r="D4617" t="str">
            <v>Sabanalarga</v>
          </cell>
        </row>
        <row r="4618">
          <cell r="C4618" t="str">
            <v>05628</v>
          </cell>
          <cell r="D4618" t="str">
            <v>Sabanalarga</v>
          </cell>
        </row>
        <row r="4619">
          <cell r="C4619" t="str">
            <v>05628</v>
          </cell>
          <cell r="D4619" t="str">
            <v>Sabanalarga</v>
          </cell>
        </row>
        <row r="4620">
          <cell r="C4620" t="str">
            <v>05628</v>
          </cell>
          <cell r="D4620" t="str">
            <v>Sabanalarga</v>
          </cell>
        </row>
        <row r="4621">
          <cell r="C4621" t="str">
            <v>05628</v>
          </cell>
          <cell r="D4621" t="str">
            <v>Sabanalarga</v>
          </cell>
        </row>
        <row r="4622">
          <cell r="C4622" t="str">
            <v>05628</v>
          </cell>
          <cell r="D4622" t="str">
            <v>Sabanalarga</v>
          </cell>
        </row>
        <row r="4623">
          <cell r="C4623" t="str">
            <v>05628</v>
          </cell>
          <cell r="D4623" t="str">
            <v>Sabanalarga</v>
          </cell>
        </row>
        <row r="4624">
          <cell r="C4624" t="str">
            <v>05628</v>
          </cell>
          <cell r="D4624" t="str">
            <v>Sabanalarga</v>
          </cell>
        </row>
        <row r="4625">
          <cell r="C4625" t="str">
            <v>05628</v>
          </cell>
          <cell r="D4625" t="str">
            <v>Sabanalarga</v>
          </cell>
        </row>
        <row r="4626">
          <cell r="C4626" t="str">
            <v>05628</v>
          </cell>
          <cell r="D4626" t="str">
            <v>Sabanalarga</v>
          </cell>
        </row>
        <row r="4627">
          <cell r="C4627" t="str">
            <v>05628</v>
          </cell>
          <cell r="D4627" t="str">
            <v>Sabanalarga</v>
          </cell>
        </row>
        <row r="4628">
          <cell r="C4628" t="str">
            <v>05628</v>
          </cell>
          <cell r="D4628" t="str">
            <v>Sabanalarga</v>
          </cell>
        </row>
        <row r="4629">
          <cell r="C4629" t="str">
            <v>05628</v>
          </cell>
          <cell r="D4629" t="str">
            <v>Sabanalarga</v>
          </cell>
        </row>
        <row r="4630">
          <cell r="C4630" t="str">
            <v>05628</v>
          </cell>
          <cell r="D4630" t="str">
            <v>Sabanalarga</v>
          </cell>
        </row>
        <row r="4631">
          <cell r="C4631" t="str">
            <v>05628</v>
          </cell>
          <cell r="D4631" t="str">
            <v>Sabanalarga</v>
          </cell>
        </row>
        <row r="4632">
          <cell r="C4632" t="str">
            <v>05628</v>
          </cell>
          <cell r="D4632" t="str">
            <v>Sabanalarga</v>
          </cell>
        </row>
        <row r="4633">
          <cell r="C4633" t="str">
            <v>05628</v>
          </cell>
          <cell r="D4633" t="str">
            <v>Sabanalarga</v>
          </cell>
        </row>
        <row r="4634">
          <cell r="C4634" t="str">
            <v>05628</v>
          </cell>
          <cell r="D4634" t="str">
            <v>Sabanalarga</v>
          </cell>
        </row>
        <row r="4635">
          <cell r="C4635" t="str">
            <v>05628</v>
          </cell>
          <cell r="D4635" t="str">
            <v>Sabanalarga</v>
          </cell>
        </row>
        <row r="4636">
          <cell r="C4636" t="str">
            <v>05628</v>
          </cell>
          <cell r="D4636" t="str">
            <v>Sabanalarga</v>
          </cell>
        </row>
        <row r="4637">
          <cell r="C4637" t="str">
            <v>05628</v>
          </cell>
          <cell r="D4637" t="str">
            <v>Sabanalarga</v>
          </cell>
        </row>
        <row r="4638">
          <cell r="C4638" t="str">
            <v>05628</v>
          </cell>
          <cell r="D4638" t="str">
            <v>Sabanalarga</v>
          </cell>
        </row>
        <row r="4639">
          <cell r="C4639" t="str">
            <v>05628</v>
          </cell>
          <cell r="D4639" t="str">
            <v>Sabanalarga</v>
          </cell>
        </row>
        <row r="4640">
          <cell r="C4640" t="str">
            <v>05628</v>
          </cell>
          <cell r="D4640" t="str">
            <v>Sabanalarga</v>
          </cell>
        </row>
        <row r="4641">
          <cell r="C4641" t="str">
            <v>05628</v>
          </cell>
          <cell r="D4641" t="str">
            <v>Sabanalarga</v>
          </cell>
        </row>
        <row r="4642">
          <cell r="C4642" t="str">
            <v>05628</v>
          </cell>
          <cell r="D4642" t="str">
            <v>Sabanalarga</v>
          </cell>
        </row>
        <row r="4643">
          <cell r="C4643" t="str">
            <v>05628</v>
          </cell>
          <cell r="D4643" t="str">
            <v>Sabanalarga</v>
          </cell>
        </row>
        <row r="4644">
          <cell r="C4644" t="str">
            <v>05628</v>
          </cell>
          <cell r="D4644" t="str">
            <v>Sabanalarga</v>
          </cell>
        </row>
        <row r="4645">
          <cell r="C4645" t="str">
            <v>05628</v>
          </cell>
          <cell r="D4645" t="str">
            <v>Sabanalarga</v>
          </cell>
        </row>
        <row r="4646">
          <cell r="C4646" t="str">
            <v>05628</v>
          </cell>
          <cell r="D4646" t="str">
            <v>Sabanalarga</v>
          </cell>
        </row>
        <row r="4647">
          <cell r="C4647" t="str">
            <v>05628</v>
          </cell>
          <cell r="D4647" t="str">
            <v>Sabanalarga</v>
          </cell>
        </row>
        <row r="4648">
          <cell r="C4648" t="str">
            <v>05628</v>
          </cell>
          <cell r="D4648" t="str">
            <v>Sabanalarga</v>
          </cell>
        </row>
        <row r="4649">
          <cell r="C4649" t="str">
            <v>05628</v>
          </cell>
          <cell r="D4649" t="str">
            <v>Sabanalarga</v>
          </cell>
        </row>
        <row r="4650">
          <cell r="C4650" t="str">
            <v>05628</v>
          </cell>
          <cell r="D4650" t="str">
            <v>Sabanalarga</v>
          </cell>
        </row>
        <row r="4651">
          <cell r="C4651" t="str">
            <v>05628</v>
          </cell>
          <cell r="D4651" t="str">
            <v>Sabanalarga</v>
          </cell>
        </row>
        <row r="4652">
          <cell r="C4652" t="str">
            <v>05628</v>
          </cell>
          <cell r="D4652" t="str">
            <v>Sabanalarga</v>
          </cell>
        </row>
        <row r="4653">
          <cell r="C4653" t="str">
            <v>05628</v>
          </cell>
          <cell r="D4653" t="str">
            <v>Sabanalarga</v>
          </cell>
        </row>
        <row r="4654">
          <cell r="C4654" t="str">
            <v>05628</v>
          </cell>
          <cell r="D4654" t="str">
            <v>Sabanalarga</v>
          </cell>
        </row>
        <row r="4655">
          <cell r="C4655" t="str">
            <v>05628</v>
          </cell>
          <cell r="D4655" t="str">
            <v>Sabanalarga</v>
          </cell>
        </row>
        <row r="4656">
          <cell r="C4656" t="str">
            <v>05628</v>
          </cell>
          <cell r="D4656" t="str">
            <v>Sabanalarga</v>
          </cell>
        </row>
        <row r="4657">
          <cell r="C4657" t="str">
            <v>05631</v>
          </cell>
          <cell r="D4657" t="str">
            <v>Sabaneta</v>
          </cell>
        </row>
        <row r="4658">
          <cell r="C4658" t="str">
            <v>05631</v>
          </cell>
          <cell r="D4658" t="str">
            <v>Sabaneta</v>
          </cell>
        </row>
        <row r="4659">
          <cell r="C4659" t="str">
            <v>05631</v>
          </cell>
          <cell r="D4659" t="str">
            <v>Sabaneta</v>
          </cell>
        </row>
        <row r="4660">
          <cell r="C4660" t="str">
            <v>05631</v>
          </cell>
          <cell r="D4660" t="str">
            <v>Sabaneta</v>
          </cell>
        </row>
        <row r="4661">
          <cell r="C4661" t="str">
            <v>05631</v>
          </cell>
          <cell r="D4661" t="str">
            <v>Sabaneta</v>
          </cell>
        </row>
        <row r="4662">
          <cell r="C4662" t="str">
            <v>05631</v>
          </cell>
          <cell r="D4662" t="str">
            <v>Sabaneta</v>
          </cell>
        </row>
        <row r="4663">
          <cell r="C4663" t="str">
            <v>05631</v>
          </cell>
          <cell r="D4663" t="str">
            <v>Sabaneta</v>
          </cell>
        </row>
        <row r="4664">
          <cell r="C4664" t="str">
            <v>05631</v>
          </cell>
          <cell r="D4664" t="str">
            <v>Sabaneta</v>
          </cell>
        </row>
        <row r="4665">
          <cell r="C4665" t="str">
            <v>05631</v>
          </cell>
          <cell r="D4665" t="str">
            <v>Sabaneta</v>
          </cell>
        </row>
        <row r="4666">
          <cell r="C4666" t="str">
            <v>05631</v>
          </cell>
          <cell r="D4666" t="str">
            <v>Sabaneta</v>
          </cell>
        </row>
        <row r="4667">
          <cell r="C4667" t="str">
            <v>05631</v>
          </cell>
          <cell r="D4667" t="str">
            <v>Sabaneta</v>
          </cell>
        </row>
        <row r="4668">
          <cell r="C4668" t="str">
            <v>05631</v>
          </cell>
          <cell r="D4668" t="str">
            <v>Sabaneta</v>
          </cell>
        </row>
        <row r="4669">
          <cell r="C4669" t="str">
            <v>05631</v>
          </cell>
          <cell r="D4669" t="str">
            <v>Sabaneta</v>
          </cell>
        </row>
        <row r="4670">
          <cell r="C4670" t="str">
            <v>05631</v>
          </cell>
          <cell r="D4670" t="str">
            <v>Sabaneta</v>
          </cell>
        </row>
        <row r="4671">
          <cell r="C4671" t="str">
            <v>05631</v>
          </cell>
          <cell r="D4671" t="str">
            <v>Sabaneta</v>
          </cell>
        </row>
        <row r="4672">
          <cell r="C4672" t="str">
            <v>05631</v>
          </cell>
          <cell r="D4672" t="str">
            <v>Sabaneta</v>
          </cell>
        </row>
        <row r="4673">
          <cell r="C4673" t="str">
            <v>05631</v>
          </cell>
          <cell r="D4673" t="str">
            <v>Sabaneta</v>
          </cell>
        </row>
        <row r="4674">
          <cell r="C4674" t="str">
            <v>05631</v>
          </cell>
          <cell r="D4674" t="str">
            <v>Sabaneta</v>
          </cell>
        </row>
        <row r="4675">
          <cell r="C4675" t="str">
            <v>05631</v>
          </cell>
          <cell r="D4675" t="str">
            <v>Sabaneta</v>
          </cell>
        </row>
        <row r="4676">
          <cell r="C4676" t="str">
            <v>05631</v>
          </cell>
          <cell r="D4676" t="str">
            <v>Sabaneta</v>
          </cell>
        </row>
        <row r="4677">
          <cell r="C4677" t="str">
            <v>05631</v>
          </cell>
          <cell r="D4677" t="str">
            <v>Sabaneta</v>
          </cell>
        </row>
        <row r="4678">
          <cell r="C4678" t="str">
            <v>05631</v>
          </cell>
          <cell r="D4678" t="str">
            <v>Sabaneta</v>
          </cell>
        </row>
        <row r="4679">
          <cell r="C4679" t="str">
            <v>05631</v>
          </cell>
          <cell r="D4679" t="str">
            <v>Sabaneta</v>
          </cell>
        </row>
        <row r="4680">
          <cell r="C4680" t="str">
            <v>05631</v>
          </cell>
          <cell r="D4680" t="str">
            <v>Sabaneta</v>
          </cell>
        </row>
        <row r="4681">
          <cell r="C4681" t="str">
            <v>05631</v>
          </cell>
          <cell r="D4681" t="str">
            <v>Sabaneta</v>
          </cell>
        </row>
        <row r="4682">
          <cell r="C4682" t="str">
            <v>05631</v>
          </cell>
          <cell r="D4682" t="str">
            <v>Sabaneta</v>
          </cell>
        </row>
        <row r="4683">
          <cell r="C4683" t="str">
            <v>05631</v>
          </cell>
          <cell r="D4683" t="str">
            <v>Sabaneta</v>
          </cell>
        </row>
        <row r="4684">
          <cell r="C4684" t="str">
            <v>05631</v>
          </cell>
          <cell r="D4684" t="str">
            <v>Sabaneta</v>
          </cell>
        </row>
        <row r="4685">
          <cell r="C4685" t="str">
            <v>05631</v>
          </cell>
          <cell r="D4685" t="str">
            <v>Sabaneta</v>
          </cell>
        </row>
        <row r="4686">
          <cell r="C4686" t="str">
            <v>05631</v>
          </cell>
          <cell r="D4686" t="str">
            <v>Sabaneta</v>
          </cell>
        </row>
        <row r="4687">
          <cell r="C4687" t="str">
            <v>05631</v>
          </cell>
          <cell r="D4687" t="str">
            <v>Sabaneta</v>
          </cell>
        </row>
        <row r="4688">
          <cell r="C4688" t="str">
            <v>05631</v>
          </cell>
          <cell r="D4688" t="str">
            <v>Sabaneta</v>
          </cell>
        </row>
        <row r="4689">
          <cell r="C4689" t="str">
            <v>05631</v>
          </cell>
          <cell r="D4689" t="str">
            <v>Sabaneta</v>
          </cell>
        </row>
        <row r="4690">
          <cell r="C4690" t="str">
            <v>05631</v>
          </cell>
          <cell r="D4690" t="str">
            <v>Sabaneta</v>
          </cell>
        </row>
        <row r="4691">
          <cell r="C4691" t="str">
            <v>05631</v>
          </cell>
          <cell r="D4691" t="str">
            <v>Sabaneta</v>
          </cell>
        </row>
        <row r="4692">
          <cell r="C4692" t="str">
            <v>05631</v>
          </cell>
          <cell r="D4692" t="str">
            <v>Sabaneta</v>
          </cell>
        </row>
        <row r="4693">
          <cell r="C4693" t="str">
            <v>05631</v>
          </cell>
          <cell r="D4693" t="str">
            <v>Sabaneta</v>
          </cell>
        </row>
        <row r="4694">
          <cell r="C4694" t="str">
            <v>05631</v>
          </cell>
          <cell r="D4694" t="str">
            <v>Sabaneta</v>
          </cell>
        </row>
        <row r="4695">
          <cell r="C4695" t="str">
            <v>05631</v>
          </cell>
          <cell r="D4695" t="str">
            <v>Sabaneta</v>
          </cell>
        </row>
        <row r="4696">
          <cell r="C4696" t="str">
            <v>05631</v>
          </cell>
          <cell r="D4696" t="str">
            <v>Sabaneta</v>
          </cell>
        </row>
        <row r="4697">
          <cell r="C4697" t="str">
            <v>05631</v>
          </cell>
          <cell r="D4697" t="str">
            <v>Sabaneta</v>
          </cell>
        </row>
        <row r="4698">
          <cell r="C4698" t="str">
            <v>05631</v>
          </cell>
          <cell r="D4698" t="str">
            <v>Sabaneta</v>
          </cell>
        </row>
        <row r="4699">
          <cell r="C4699" t="str">
            <v>05631</v>
          </cell>
          <cell r="D4699" t="str">
            <v>Sabaneta</v>
          </cell>
        </row>
        <row r="4700">
          <cell r="C4700" t="str">
            <v>05631</v>
          </cell>
          <cell r="D4700" t="str">
            <v>Sabaneta</v>
          </cell>
        </row>
        <row r="4701">
          <cell r="C4701" t="str">
            <v>05631</v>
          </cell>
          <cell r="D4701" t="str">
            <v>Sabaneta</v>
          </cell>
        </row>
        <row r="4702">
          <cell r="C4702" t="str">
            <v>05631</v>
          </cell>
          <cell r="D4702" t="str">
            <v>Sabaneta</v>
          </cell>
        </row>
        <row r="4703">
          <cell r="C4703" t="str">
            <v>05631</v>
          </cell>
          <cell r="D4703" t="str">
            <v>Sabaneta</v>
          </cell>
        </row>
        <row r="4704">
          <cell r="C4704" t="str">
            <v>05631</v>
          </cell>
          <cell r="D4704" t="str">
            <v>Sabaneta</v>
          </cell>
        </row>
        <row r="4705">
          <cell r="C4705" t="str">
            <v>05631</v>
          </cell>
          <cell r="D4705" t="str">
            <v>Sabaneta</v>
          </cell>
        </row>
        <row r="4706">
          <cell r="C4706" t="str">
            <v>05631</v>
          </cell>
          <cell r="D4706" t="str">
            <v>Sabaneta</v>
          </cell>
        </row>
        <row r="4707">
          <cell r="C4707" t="str">
            <v>05631</v>
          </cell>
          <cell r="D4707" t="str">
            <v>Sabaneta</v>
          </cell>
        </row>
        <row r="4708">
          <cell r="C4708" t="str">
            <v>05631</v>
          </cell>
          <cell r="D4708" t="str">
            <v>Sabaneta</v>
          </cell>
        </row>
        <row r="4709">
          <cell r="C4709" t="str">
            <v>05631</v>
          </cell>
          <cell r="D4709" t="str">
            <v>Sabaneta</v>
          </cell>
        </row>
        <row r="4710">
          <cell r="C4710" t="str">
            <v>05631</v>
          </cell>
          <cell r="D4710" t="str">
            <v>Sabaneta</v>
          </cell>
        </row>
        <row r="4711">
          <cell r="C4711" t="str">
            <v>05642</v>
          </cell>
          <cell r="D4711" t="str">
            <v>Salgar</v>
          </cell>
        </row>
        <row r="4712">
          <cell r="C4712" t="str">
            <v>05642</v>
          </cell>
          <cell r="D4712" t="str">
            <v>Salgar</v>
          </cell>
        </row>
        <row r="4713">
          <cell r="C4713" t="str">
            <v>05642</v>
          </cell>
          <cell r="D4713" t="str">
            <v>Salgar</v>
          </cell>
        </row>
        <row r="4714">
          <cell r="C4714" t="str">
            <v>05642</v>
          </cell>
          <cell r="D4714" t="str">
            <v>Salgar</v>
          </cell>
        </row>
        <row r="4715">
          <cell r="C4715" t="str">
            <v>05642</v>
          </cell>
          <cell r="D4715" t="str">
            <v>Salgar</v>
          </cell>
        </row>
        <row r="4716">
          <cell r="C4716" t="str">
            <v>05642</v>
          </cell>
          <cell r="D4716" t="str">
            <v>Salgar</v>
          </cell>
        </row>
        <row r="4717">
          <cell r="C4717" t="str">
            <v>05642</v>
          </cell>
          <cell r="D4717" t="str">
            <v>Salgar</v>
          </cell>
        </row>
        <row r="4718">
          <cell r="C4718" t="str">
            <v>05642</v>
          </cell>
          <cell r="D4718" t="str">
            <v>Salgar</v>
          </cell>
        </row>
        <row r="4719">
          <cell r="C4719" t="str">
            <v>05642</v>
          </cell>
          <cell r="D4719" t="str">
            <v>Salgar</v>
          </cell>
        </row>
        <row r="4720">
          <cell r="C4720" t="str">
            <v>05642</v>
          </cell>
          <cell r="D4720" t="str">
            <v>Salgar</v>
          </cell>
        </row>
        <row r="4721">
          <cell r="C4721" t="str">
            <v>05642</v>
          </cell>
          <cell r="D4721" t="str">
            <v>Salgar</v>
          </cell>
        </row>
        <row r="4722">
          <cell r="C4722" t="str">
            <v>05642</v>
          </cell>
          <cell r="D4722" t="str">
            <v>Salgar</v>
          </cell>
        </row>
        <row r="4723">
          <cell r="C4723" t="str">
            <v>05642</v>
          </cell>
          <cell r="D4723" t="str">
            <v>Salgar</v>
          </cell>
        </row>
        <row r="4724">
          <cell r="C4724" t="str">
            <v>05642</v>
          </cell>
          <cell r="D4724" t="str">
            <v>Salgar</v>
          </cell>
        </row>
        <row r="4725">
          <cell r="C4725" t="str">
            <v>05642</v>
          </cell>
          <cell r="D4725" t="str">
            <v>Salgar</v>
          </cell>
        </row>
        <row r="4726">
          <cell r="C4726" t="str">
            <v>05642</v>
          </cell>
          <cell r="D4726" t="str">
            <v>Salgar</v>
          </cell>
        </row>
        <row r="4727">
          <cell r="C4727" t="str">
            <v>05642</v>
          </cell>
          <cell r="D4727" t="str">
            <v>Salgar</v>
          </cell>
        </row>
        <row r="4728">
          <cell r="C4728" t="str">
            <v>05642</v>
          </cell>
          <cell r="D4728" t="str">
            <v>Salgar</v>
          </cell>
        </row>
        <row r="4729">
          <cell r="C4729" t="str">
            <v>05642</v>
          </cell>
          <cell r="D4729" t="str">
            <v>Salgar</v>
          </cell>
        </row>
        <row r="4730">
          <cell r="C4730" t="str">
            <v>05642</v>
          </cell>
          <cell r="D4730" t="str">
            <v>Salgar</v>
          </cell>
        </row>
        <row r="4731">
          <cell r="C4731" t="str">
            <v>05642</v>
          </cell>
          <cell r="D4731" t="str">
            <v>Salgar</v>
          </cell>
        </row>
        <row r="4732">
          <cell r="C4732" t="str">
            <v>05642</v>
          </cell>
          <cell r="D4732" t="str">
            <v>Salgar</v>
          </cell>
        </row>
        <row r="4733">
          <cell r="C4733" t="str">
            <v>05642</v>
          </cell>
          <cell r="D4733" t="str">
            <v>Salgar</v>
          </cell>
        </row>
        <row r="4734">
          <cell r="C4734" t="str">
            <v>05642</v>
          </cell>
          <cell r="D4734" t="str">
            <v>Salgar</v>
          </cell>
        </row>
        <row r="4735">
          <cell r="C4735" t="str">
            <v>05642</v>
          </cell>
          <cell r="D4735" t="str">
            <v>Salgar</v>
          </cell>
        </row>
        <row r="4736">
          <cell r="C4736" t="str">
            <v>05642</v>
          </cell>
          <cell r="D4736" t="str">
            <v>Salgar</v>
          </cell>
        </row>
        <row r="4737">
          <cell r="C4737" t="str">
            <v>05642</v>
          </cell>
          <cell r="D4737" t="str">
            <v>Salgar</v>
          </cell>
        </row>
        <row r="4738">
          <cell r="C4738" t="str">
            <v>05642</v>
          </cell>
          <cell r="D4738" t="str">
            <v>Salgar</v>
          </cell>
        </row>
        <row r="4739">
          <cell r="C4739" t="str">
            <v>05642</v>
          </cell>
          <cell r="D4739" t="str">
            <v>Salgar</v>
          </cell>
        </row>
        <row r="4740">
          <cell r="C4740" t="str">
            <v>05642</v>
          </cell>
          <cell r="D4740" t="str">
            <v>Salgar</v>
          </cell>
        </row>
        <row r="4741">
          <cell r="C4741" t="str">
            <v>05642</v>
          </cell>
          <cell r="D4741" t="str">
            <v>Salgar</v>
          </cell>
        </row>
        <row r="4742">
          <cell r="C4742" t="str">
            <v>05642</v>
          </cell>
          <cell r="D4742" t="str">
            <v>Salgar</v>
          </cell>
        </row>
        <row r="4743">
          <cell r="C4743" t="str">
            <v>05642</v>
          </cell>
          <cell r="D4743" t="str">
            <v>Salgar</v>
          </cell>
        </row>
        <row r="4744">
          <cell r="C4744" t="str">
            <v>05642</v>
          </cell>
          <cell r="D4744" t="str">
            <v>Salgar</v>
          </cell>
        </row>
        <row r="4745">
          <cell r="C4745" t="str">
            <v>05642</v>
          </cell>
          <cell r="D4745" t="str">
            <v>Salgar</v>
          </cell>
        </row>
        <row r="4746">
          <cell r="C4746" t="str">
            <v>05642</v>
          </cell>
          <cell r="D4746" t="str">
            <v>Salgar</v>
          </cell>
        </row>
        <row r="4747">
          <cell r="C4747" t="str">
            <v>05642</v>
          </cell>
          <cell r="D4747" t="str">
            <v>Salgar</v>
          </cell>
        </row>
        <row r="4748">
          <cell r="C4748" t="str">
            <v>05642</v>
          </cell>
          <cell r="D4748" t="str">
            <v>Salgar</v>
          </cell>
        </row>
        <row r="4749">
          <cell r="C4749" t="str">
            <v>05642</v>
          </cell>
          <cell r="D4749" t="str">
            <v>Salgar</v>
          </cell>
        </row>
        <row r="4750">
          <cell r="C4750" t="str">
            <v>05642</v>
          </cell>
          <cell r="D4750" t="str">
            <v>Salgar</v>
          </cell>
        </row>
        <row r="4751">
          <cell r="C4751" t="str">
            <v>05642</v>
          </cell>
          <cell r="D4751" t="str">
            <v>Salgar</v>
          </cell>
        </row>
        <row r="4752">
          <cell r="C4752" t="str">
            <v>05642</v>
          </cell>
          <cell r="D4752" t="str">
            <v>Salgar</v>
          </cell>
        </row>
        <row r="4753">
          <cell r="C4753" t="str">
            <v>05642</v>
          </cell>
          <cell r="D4753" t="str">
            <v>Salgar</v>
          </cell>
        </row>
        <row r="4754">
          <cell r="C4754" t="str">
            <v>05642</v>
          </cell>
          <cell r="D4754" t="str">
            <v>Salgar</v>
          </cell>
        </row>
        <row r="4755">
          <cell r="C4755" t="str">
            <v>05642</v>
          </cell>
          <cell r="D4755" t="str">
            <v>Salgar</v>
          </cell>
        </row>
        <row r="4756">
          <cell r="C4756" t="str">
            <v>05642</v>
          </cell>
          <cell r="D4756" t="str">
            <v>Salgar</v>
          </cell>
        </row>
        <row r="4757">
          <cell r="C4757" t="str">
            <v>05642</v>
          </cell>
          <cell r="D4757" t="str">
            <v>Salgar</v>
          </cell>
        </row>
        <row r="4758">
          <cell r="C4758" t="str">
            <v>05642</v>
          </cell>
          <cell r="D4758" t="str">
            <v>Salgar</v>
          </cell>
        </row>
        <row r="4759">
          <cell r="C4759" t="str">
            <v>05642</v>
          </cell>
          <cell r="D4759" t="str">
            <v>Salgar</v>
          </cell>
        </row>
        <row r="4760">
          <cell r="C4760" t="str">
            <v>05642</v>
          </cell>
          <cell r="D4760" t="str">
            <v>Salgar</v>
          </cell>
        </row>
        <row r="4761">
          <cell r="C4761" t="str">
            <v>05642</v>
          </cell>
          <cell r="D4761" t="str">
            <v>Salgar</v>
          </cell>
        </row>
        <row r="4762">
          <cell r="C4762" t="str">
            <v>05642</v>
          </cell>
          <cell r="D4762" t="str">
            <v>Salgar</v>
          </cell>
        </row>
        <row r="4763">
          <cell r="C4763" t="str">
            <v>05642</v>
          </cell>
          <cell r="D4763" t="str">
            <v>Salgar</v>
          </cell>
        </row>
        <row r="4764">
          <cell r="C4764" t="str">
            <v>05642</v>
          </cell>
          <cell r="D4764" t="str">
            <v>Salgar</v>
          </cell>
        </row>
        <row r="4765">
          <cell r="C4765" t="str">
            <v>05647</v>
          </cell>
          <cell r="D4765" t="str">
            <v>San Andrés de Cuerquía</v>
          </cell>
        </row>
        <row r="4766">
          <cell r="C4766" t="str">
            <v>05647</v>
          </cell>
          <cell r="D4766" t="str">
            <v>San Andrés de Cuerquía</v>
          </cell>
        </row>
        <row r="4767">
          <cell r="C4767" t="str">
            <v>05647</v>
          </cell>
          <cell r="D4767" t="str">
            <v>San Andrés de Cuerquía</v>
          </cell>
        </row>
        <row r="4768">
          <cell r="C4768" t="str">
            <v>05647</v>
          </cell>
          <cell r="D4768" t="str">
            <v>San Andrés de Cuerquía</v>
          </cell>
        </row>
        <row r="4769">
          <cell r="C4769" t="str">
            <v>05647</v>
          </cell>
          <cell r="D4769" t="str">
            <v>San Andrés de Cuerquía</v>
          </cell>
        </row>
        <row r="4770">
          <cell r="C4770" t="str">
            <v>05647</v>
          </cell>
          <cell r="D4770" t="str">
            <v>San Andrés de Cuerquía</v>
          </cell>
        </row>
        <row r="4771">
          <cell r="C4771" t="str">
            <v>05647</v>
          </cell>
          <cell r="D4771" t="str">
            <v>San Andrés de Cuerquía</v>
          </cell>
        </row>
        <row r="4772">
          <cell r="C4772" t="str">
            <v>05647</v>
          </cell>
          <cell r="D4772" t="str">
            <v>San Andrés de Cuerquía</v>
          </cell>
        </row>
        <row r="4773">
          <cell r="C4773" t="str">
            <v>05647</v>
          </cell>
          <cell r="D4773" t="str">
            <v>San Andrés de Cuerquía</v>
          </cell>
        </row>
        <row r="4774">
          <cell r="C4774" t="str">
            <v>05647</v>
          </cell>
          <cell r="D4774" t="str">
            <v>San Andrés de Cuerquía</v>
          </cell>
        </row>
        <row r="4775">
          <cell r="C4775" t="str">
            <v>05647</v>
          </cell>
          <cell r="D4775" t="str">
            <v>San Andrés de Cuerquía</v>
          </cell>
        </row>
        <row r="4776">
          <cell r="C4776" t="str">
            <v>05647</v>
          </cell>
          <cell r="D4776" t="str">
            <v>San Andrés de Cuerquía</v>
          </cell>
        </row>
        <row r="4777">
          <cell r="C4777" t="str">
            <v>05647</v>
          </cell>
          <cell r="D4777" t="str">
            <v>San Andrés de Cuerquía</v>
          </cell>
        </row>
        <row r="4778">
          <cell r="C4778" t="str">
            <v>05647</v>
          </cell>
          <cell r="D4778" t="str">
            <v>San Andrés de Cuerquía</v>
          </cell>
        </row>
        <row r="4779">
          <cell r="C4779" t="str">
            <v>05647</v>
          </cell>
          <cell r="D4779" t="str">
            <v>San Andrés de Cuerquía</v>
          </cell>
        </row>
        <row r="4780">
          <cell r="C4780" t="str">
            <v>05647</v>
          </cell>
          <cell r="D4780" t="str">
            <v>San Andrés de Cuerquía</v>
          </cell>
        </row>
        <row r="4781">
          <cell r="C4781" t="str">
            <v>05647</v>
          </cell>
          <cell r="D4781" t="str">
            <v>San Andrés de Cuerquía</v>
          </cell>
        </row>
        <row r="4782">
          <cell r="C4782" t="str">
            <v>05647</v>
          </cell>
          <cell r="D4782" t="str">
            <v>San Andrés de Cuerquía</v>
          </cell>
        </row>
        <row r="4783">
          <cell r="C4783" t="str">
            <v>05647</v>
          </cell>
          <cell r="D4783" t="str">
            <v>San Andrés de Cuerquía</v>
          </cell>
        </row>
        <row r="4784">
          <cell r="C4784" t="str">
            <v>05647</v>
          </cell>
          <cell r="D4784" t="str">
            <v>San Andrés de Cuerquía</v>
          </cell>
        </row>
        <row r="4785">
          <cell r="C4785" t="str">
            <v>05647</v>
          </cell>
          <cell r="D4785" t="str">
            <v>San Andrés de Cuerquía</v>
          </cell>
        </row>
        <row r="4786">
          <cell r="C4786" t="str">
            <v>05647</v>
          </cell>
          <cell r="D4786" t="str">
            <v>San Andrés de Cuerquía</v>
          </cell>
        </row>
        <row r="4787">
          <cell r="C4787" t="str">
            <v>05647</v>
          </cell>
          <cell r="D4787" t="str">
            <v>San Andrés de Cuerquía</v>
          </cell>
        </row>
        <row r="4788">
          <cell r="C4788" t="str">
            <v>05647</v>
          </cell>
          <cell r="D4788" t="str">
            <v>San Andrés de Cuerquía</v>
          </cell>
        </row>
        <row r="4789">
          <cell r="C4789" t="str">
            <v>05647</v>
          </cell>
          <cell r="D4789" t="str">
            <v>San Andrés de Cuerquía</v>
          </cell>
        </row>
        <row r="4790">
          <cell r="C4790" t="str">
            <v>05647</v>
          </cell>
          <cell r="D4790" t="str">
            <v>San Andrés de Cuerquía</v>
          </cell>
        </row>
        <row r="4791">
          <cell r="C4791" t="str">
            <v>05647</v>
          </cell>
          <cell r="D4791" t="str">
            <v>San Andrés de Cuerquía</v>
          </cell>
        </row>
        <row r="4792">
          <cell r="C4792" t="str">
            <v>05647</v>
          </cell>
          <cell r="D4792" t="str">
            <v>San Andrés de Cuerquía</v>
          </cell>
        </row>
        <row r="4793">
          <cell r="C4793" t="str">
            <v>05647</v>
          </cell>
          <cell r="D4793" t="str">
            <v>San Andrés de Cuerquía</v>
          </cell>
        </row>
        <row r="4794">
          <cell r="C4794" t="str">
            <v>05647</v>
          </cell>
          <cell r="D4794" t="str">
            <v>San Andrés de Cuerquía</v>
          </cell>
        </row>
        <row r="4795">
          <cell r="C4795" t="str">
            <v>05647</v>
          </cell>
          <cell r="D4795" t="str">
            <v>San Andrés de Cuerquía</v>
          </cell>
        </row>
        <row r="4796">
          <cell r="C4796" t="str">
            <v>05647</v>
          </cell>
          <cell r="D4796" t="str">
            <v>San Andrés de Cuerquía</v>
          </cell>
        </row>
        <row r="4797">
          <cell r="C4797" t="str">
            <v>05647</v>
          </cell>
          <cell r="D4797" t="str">
            <v>San Andrés de Cuerquía</v>
          </cell>
        </row>
        <row r="4798">
          <cell r="C4798" t="str">
            <v>05647</v>
          </cell>
          <cell r="D4798" t="str">
            <v>San Andrés de Cuerquía</v>
          </cell>
        </row>
        <row r="4799">
          <cell r="C4799" t="str">
            <v>05647</v>
          </cell>
          <cell r="D4799" t="str">
            <v>San Andrés de Cuerquía</v>
          </cell>
        </row>
        <row r="4800">
          <cell r="C4800" t="str">
            <v>05647</v>
          </cell>
          <cell r="D4800" t="str">
            <v>San Andrés de Cuerquía</v>
          </cell>
        </row>
        <row r="4801">
          <cell r="C4801" t="str">
            <v>05647</v>
          </cell>
          <cell r="D4801" t="str">
            <v>San Andrés de Cuerquía</v>
          </cell>
        </row>
        <row r="4802">
          <cell r="C4802" t="str">
            <v>05647</v>
          </cell>
          <cell r="D4802" t="str">
            <v>San Andrés de Cuerquía</v>
          </cell>
        </row>
        <row r="4803">
          <cell r="C4803" t="str">
            <v>05647</v>
          </cell>
          <cell r="D4803" t="str">
            <v>San Andrés de Cuerquía</v>
          </cell>
        </row>
        <row r="4804">
          <cell r="C4804" t="str">
            <v>05647</v>
          </cell>
          <cell r="D4804" t="str">
            <v>San Andrés de Cuerquía</v>
          </cell>
        </row>
        <row r="4805">
          <cell r="C4805" t="str">
            <v>05647</v>
          </cell>
          <cell r="D4805" t="str">
            <v>San Andrés de Cuerquía</v>
          </cell>
        </row>
        <row r="4806">
          <cell r="C4806" t="str">
            <v>05647</v>
          </cell>
          <cell r="D4806" t="str">
            <v>San Andrés de Cuerquía</v>
          </cell>
        </row>
        <row r="4807">
          <cell r="C4807" t="str">
            <v>05647</v>
          </cell>
          <cell r="D4807" t="str">
            <v>San Andrés de Cuerquía</v>
          </cell>
        </row>
        <row r="4808">
          <cell r="C4808" t="str">
            <v>05647</v>
          </cell>
          <cell r="D4808" t="str">
            <v>San Andrés de Cuerquía</v>
          </cell>
        </row>
        <row r="4809">
          <cell r="C4809" t="str">
            <v>05647</v>
          </cell>
          <cell r="D4809" t="str">
            <v>San Andrés de Cuerquía</v>
          </cell>
        </row>
        <row r="4810">
          <cell r="C4810" t="str">
            <v>05647</v>
          </cell>
          <cell r="D4810" t="str">
            <v>San Andrés de Cuerquía</v>
          </cell>
        </row>
        <row r="4811">
          <cell r="C4811" t="str">
            <v>05647</v>
          </cell>
          <cell r="D4811" t="str">
            <v>San Andrés de Cuerquía</v>
          </cell>
        </row>
        <row r="4812">
          <cell r="C4812" t="str">
            <v>05647</v>
          </cell>
          <cell r="D4812" t="str">
            <v>San Andrés de Cuerquía</v>
          </cell>
        </row>
        <row r="4813">
          <cell r="C4813" t="str">
            <v>05647</v>
          </cell>
          <cell r="D4813" t="str">
            <v>San Andrés de Cuerquía</v>
          </cell>
        </row>
        <row r="4814">
          <cell r="C4814" t="str">
            <v>05647</v>
          </cell>
          <cell r="D4814" t="str">
            <v>San Andrés de Cuerquía</v>
          </cell>
        </row>
        <row r="4815">
          <cell r="C4815" t="str">
            <v>05647</v>
          </cell>
          <cell r="D4815" t="str">
            <v>San Andrés de Cuerquía</v>
          </cell>
        </row>
        <row r="4816">
          <cell r="C4816" t="str">
            <v>05647</v>
          </cell>
          <cell r="D4816" t="str">
            <v>San Andrés de Cuerquía</v>
          </cell>
        </row>
        <row r="4817">
          <cell r="C4817" t="str">
            <v>05647</v>
          </cell>
          <cell r="D4817" t="str">
            <v>San Andrés de Cuerquía</v>
          </cell>
        </row>
        <row r="4818">
          <cell r="C4818" t="str">
            <v>05647</v>
          </cell>
          <cell r="D4818" t="str">
            <v>San Andrés de Cuerquía</v>
          </cell>
        </row>
        <row r="4819">
          <cell r="C4819" t="str">
            <v>05649</v>
          </cell>
          <cell r="D4819" t="str">
            <v>San Carlos</v>
          </cell>
        </row>
        <row r="4820">
          <cell r="C4820" t="str">
            <v>05649</v>
          </cell>
          <cell r="D4820" t="str">
            <v>San Carlos</v>
          </cell>
        </row>
        <row r="4821">
          <cell r="C4821" t="str">
            <v>05649</v>
          </cell>
          <cell r="D4821" t="str">
            <v>San Carlos</v>
          </cell>
        </row>
        <row r="4822">
          <cell r="C4822" t="str">
            <v>05649</v>
          </cell>
          <cell r="D4822" t="str">
            <v>San Carlos</v>
          </cell>
        </row>
        <row r="4823">
          <cell r="C4823" t="str">
            <v>05649</v>
          </cell>
          <cell r="D4823" t="str">
            <v>San Carlos</v>
          </cell>
        </row>
        <row r="4824">
          <cell r="C4824" t="str">
            <v>05649</v>
          </cell>
          <cell r="D4824" t="str">
            <v>San Carlos</v>
          </cell>
        </row>
        <row r="4825">
          <cell r="C4825" t="str">
            <v>05649</v>
          </cell>
          <cell r="D4825" t="str">
            <v>San Carlos</v>
          </cell>
        </row>
        <row r="4826">
          <cell r="C4826" t="str">
            <v>05649</v>
          </cell>
          <cell r="D4826" t="str">
            <v>San Carlos</v>
          </cell>
        </row>
        <row r="4827">
          <cell r="C4827" t="str">
            <v>05649</v>
          </cell>
          <cell r="D4827" t="str">
            <v>San Carlos</v>
          </cell>
        </row>
        <row r="4828">
          <cell r="C4828" t="str">
            <v>05649</v>
          </cell>
          <cell r="D4828" t="str">
            <v>San Carlos</v>
          </cell>
        </row>
        <row r="4829">
          <cell r="C4829" t="str">
            <v>05649</v>
          </cell>
          <cell r="D4829" t="str">
            <v>San Carlos</v>
          </cell>
        </row>
        <row r="4830">
          <cell r="C4830" t="str">
            <v>05649</v>
          </cell>
          <cell r="D4830" t="str">
            <v>San Carlos</v>
          </cell>
        </row>
        <row r="4831">
          <cell r="C4831" t="str">
            <v>05649</v>
          </cell>
          <cell r="D4831" t="str">
            <v>San Carlos</v>
          </cell>
        </row>
        <row r="4832">
          <cell r="C4832" t="str">
            <v>05649</v>
          </cell>
          <cell r="D4832" t="str">
            <v>San Carlos</v>
          </cell>
        </row>
        <row r="4833">
          <cell r="C4833" t="str">
            <v>05649</v>
          </cell>
          <cell r="D4833" t="str">
            <v>San Carlos</v>
          </cell>
        </row>
        <row r="4834">
          <cell r="C4834" t="str">
            <v>05649</v>
          </cell>
          <cell r="D4834" t="str">
            <v>San Carlos</v>
          </cell>
        </row>
        <row r="4835">
          <cell r="C4835" t="str">
            <v>05649</v>
          </cell>
          <cell r="D4835" t="str">
            <v>San Carlos</v>
          </cell>
        </row>
        <row r="4836">
          <cell r="C4836" t="str">
            <v>05649</v>
          </cell>
          <cell r="D4836" t="str">
            <v>San Carlos</v>
          </cell>
        </row>
        <row r="4837">
          <cell r="C4837" t="str">
            <v>05649</v>
          </cell>
          <cell r="D4837" t="str">
            <v>San Carlos</v>
          </cell>
        </row>
        <row r="4838">
          <cell r="C4838" t="str">
            <v>05649</v>
          </cell>
          <cell r="D4838" t="str">
            <v>San Carlos</v>
          </cell>
        </row>
        <row r="4839">
          <cell r="C4839" t="str">
            <v>05649</v>
          </cell>
          <cell r="D4839" t="str">
            <v>San Carlos</v>
          </cell>
        </row>
        <row r="4840">
          <cell r="C4840" t="str">
            <v>05649</v>
          </cell>
          <cell r="D4840" t="str">
            <v>San Carlos</v>
          </cell>
        </row>
        <row r="4841">
          <cell r="C4841" t="str">
            <v>05649</v>
          </cell>
          <cell r="D4841" t="str">
            <v>San Carlos</v>
          </cell>
        </row>
        <row r="4842">
          <cell r="C4842" t="str">
            <v>05649</v>
          </cell>
          <cell r="D4842" t="str">
            <v>San Carlos</v>
          </cell>
        </row>
        <row r="4843">
          <cell r="C4843" t="str">
            <v>05649</v>
          </cell>
          <cell r="D4843" t="str">
            <v>San Carlos</v>
          </cell>
        </row>
        <row r="4844">
          <cell r="C4844" t="str">
            <v>05649</v>
          </cell>
          <cell r="D4844" t="str">
            <v>San Carlos</v>
          </cell>
        </row>
        <row r="4845">
          <cell r="C4845" t="str">
            <v>05649</v>
          </cell>
          <cell r="D4845" t="str">
            <v>San Carlos</v>
          </cell>
        </row>
        <row r="4846">
          <cell r="C4846" t="str">
            <v>05649</v>
          </cell>
          <cell r="D4846" t="str">
            <v>San Carlos</v>
          </cell>
        </row>
        <row r="4847">
          <cell r="C4847" t="str">
            <v>05649</v>
          </cell>
          <cell r="D4847" t="str">
            <v>San Carlos</v>
          </cell>
        </row>
        <row r="4848">
          <cell r="C4848" t="str">
            <v>05649</v>
          </cell>
          <cell r="D4848" t="str">
            <v>San Carlos</v>
          </cell>
        </row>
        <row r="4849">
          <cell r="C4849" t="str">
            <v>05649</v>
          </cell>
          <cell r="D4849" t="str">
            <v>San Carlos</v>
          </cell>
        </row>
        <row r="4850">
          <cell r="C4850" t="str">
            <v>05649</v>
          </cell>
          <cell r="D4850" t="str">
            <v>San Carlos</v>
          </cell>
        </row>
        <row r="4851">
          <cell r="C4851" t="str">
            <v>05649</v>
          </cell>
          <cell r="D4851" t="str">
            <v>San Carlos</v>
          </cell>
        </row>
        <row r="4852">
          <cell r="C4852" t="str">
            <v>05649</v>
          </cell>
          <cell r="D4852" t="str">
            <v>San Carlos</v>
          </cell>
        </row>
        <row r="4853">
          <cell r="C4853" t="str">
            <v>05649</v>
          </cell>
          <cell r="D4853" t="str">
            <v>San Carlos</v>
          </cell>
        </row>
        <row r="4854">
          <cell r="C4854" t="str">
            <v>05649</v>
          </cell>
          <cell r="D4854" t="str">
            <v>San Carlos</v>
          </cell>
        </row>
        <row r="4855">
          <cell r="C4855" t="str">
            <v>05649</v>
          </cell>
          <cell r="D4855" t="str">
            <v>San Carlos</v>
          </cell>
        </row>
        <row r="4856">
          <cell r="C4856" t="str">
            <v>05649</v>
          </cell>
          <cell r="D4856" t="str">
            <v>San Carlos</v>
          </cell>
        </row>
        <row r="4857">
          <cell r="C4857" t="str">
            <v>05649</v>
          </cell>
          <cell r="D4857" t="str">
            <v>San Carlos</v>
          </cell>
        </row>
        <row r="4858">
          <cell r="C4858" t="str">
            <v>05649</v>
          </cell>
          <cell r="D4858" t="str">
            <v>San Carlos</v>
          </cell>
        </row>
        <row r="4859">
          <cell r="C4859" t="str">
            <v>05649</v>
          </cell>
          <cell r="D4859" t="str">
            <v>San Carlos</v>
          </cell>
        </row>
        <row r="4860">
          <cell r="C4860" t="str">
            <v>05649</v>
          </cell>
          <cell r="D4860" t="str">
            <v>San Carlos</v>
          </cell>
        </row>
        <row r="4861">
          <cell r="C4861" t="str">
            <v>05649</v>
          </cell>
          <cell r="D4861" t="str">
            <v>San Carlos</v>
          </cell>
        </row>
        <row r="4862">
          <cell r="C4862" t="str">
            <v>05649</v>
          </cell>
          <cell r="D4862" t="str">
            <v>San Carlos</v>
          </cell>
        </row>
        <row r="4863">
          <cell r="C4863" t="str">
            <v>05649</v>
          </cell>
          <cell r="D4863" t="str">
            <v>San Carlos</v>
          </cell>
        </row>
        <row r="4864">
          <cell r="C4864" t="str">
            <v>05649</v>
          </cell>
          <cell r="D4864" t="str">
            <v>San Carlos</v>
          </cell>
        </row>
        <row r="4865">
          <cell r="C4865" t="str">
            <v>05649</v>
          </cell>
          <cell r="D4865" t="str">
            <v>San Carlos</v>
          </cell>
        </row>
        <row r="4866">
          <cell r="C4866" t="str">
            <v>05649</v>
          </cell>
          <cell r="D4866" t="str">
            <v>San Carlos</v>
          </cell>
        </row>
        <row r="4867">
          <cell r="C4867" t="str">
            <v>05649</v>
          </cell>
          <cell r="D4867" t="str">
            <v>San Carlos</v>
          </cell>
        </row>
        <row r="4868">
          <cell r="C4868" t="str">
            <v>05649</v>
          </cell>
          <cell r="D4868" t="str">
            <v>San Carlos</v>
          </cell>
        </row>
        <row r="4869">
          <cell r="C4869" t="str">
            <v>05649</v>
          </cell>
          <cell r="D4869" t="str">
            <v>San Carlos</v>
          </cell>
        </row>
        <row r="4870">
          <cell r="C4870" t="str">
            <v>05649</v>
          </cell>
          <cell r="D4870" t="str">
            <v>San Carlos</v>
          </cell>
        </row>
        <row r="4871">
          <cell r="C4871" t="str">
            <v>05649</v>
          </cell>
          <cell r="D4871" t="str">
            <v>San Carlos</v>
          </cell>
        </row>
        <row r="4872">
          <cell r="C4872" t="str">
            <v>05649</v>
          </cell>
          <cell r="D4872" t="str">
            <v>San Carlos</v>
          </cell>
        </row>
        <row r="4873">
          <cell r="C4873" t="str">
            <v>05652</v>
          </cell>
          <cell r="D4873" t="str">
            <v>San Francisco</v>
          </cell>
        </row>
        <row r="4874">
          <cell r="C4874" t="str">
            <v>05652</v>
          </cell>
          <cell r="D4874" t="str">
            <v>San Francisco</v>
          </cell>
        </row>
        <row r="4875">
          <cell r="C4875" t="str">
            <v>05652</v>
          </cell>
          <cell r="D4875" t="str">
            <v>San Francisco</v>
          </cell>
        </row>
        <row r="4876">
          <cell r="C4876" t="str">
            <v>05652</v>
          </cell>
          <cell r="D4876" t="str">
            <v>San Francisco</v>
          </cell>
        </row>
        <row r="4877">
          <cell r="C4877" t="str">
            <v>05652</v>
          </cell>
          <cell r="D4877" t="str">
            <v>San Francisco</v>
          </cell>
        </row>
        <row r="4878">
          <cell r="C4878" t="str">
            <v>05652</v>
          </cell>
          <cell r="D4878" t="str">
            <v>San Francisco</v>
          </cell>
        </row>
        <row r="4879">
          <cell r="C4879" t="str">
            <v>05652</v>
          </cell>
          <cell r="D4879" t="str">
            <v>San Francisco</v>
          </cell>
        </row>
        <row r="4880">
          <cell r="C4880" t="str">
            <v>05652</v>
          </cell>
          <cell r="D4880" t="str">
            <v>San Francisco</v>
          </cell>
        </row>
        <row r="4881">
          <cell r="C4881" t="str">
            <v>05652</v>
          </cell>
          <cell r="D4881" t="str">
            <v>San Francisco</v>
          </cell>
        </row>
        <row r="4882">
          <cell r="C4882" t="str">
            <v>05652</v>
          </cell>
          <cell r="D4882" t="str">
            <v>San Francisco</v>
          </cell>
        </row>
        <row r="4883">
          <cell r="C4883" t="str">
            <v>05652</v>
          </cell>
          <cell r="D4883" t="str">
            <v>San Francisco</v>
          </cell>
        </row>
        <row r="4884">
          <cell r="C4884" t="str">
            <v>05652</v>
          </cell>
          <cell r="D4884" t="str">
            <v>San Francisco</v>
          </cell>
        </row>
        <row r="4885">
          <cell r="C4885" t="str">
            <v>05652</v>
          </cell>
          <cell r="D4885" t="str">
            <v>San Francisco</v>
          </cell>
        </row>
        <row r="4886">
          <cell r="C4886" t="str">
            <v>05652</v>
          </cell>
          <cell r="D4886" t="str">
            <v>San Francisco</v>
          </cell>
        </row>
        <row r="4887">
          <cell r="C4887" t="str">
            <v>05652</v>
          </cell>
          <cell r="D4887" t="str">
            <v>San Francisco</v>
          </cell>
        </row>
        <row r="4888">
          <cell r="C4888" t="str">
            <v>05652</v>
          </cell>
          <cell r="D4888" t="str">
            <v>San Francisco</v>
          </cell>
        </row>
        <row r="4889">
          <cell r="C4889" t="str">
            <v>05652</v>
          </cell>
          <cell r="D4889" t="str">
            <v>San Francisco</v>
          </cell>
        </row>
        <row r="4890">
          <cell r="C4890" t="str">
            <v>05652</v>
          </cell>
          <cell r="D4890" t="str">
            <v>San Francisco</v>
          </cell>
        </row>
        <row r="4891">
          <cell r="C4891" t="str">
            <v>05652</v>
          </cell>
          <cell r="D4891" t="str">
            <v>San Francisco</v>
          </cell>
        </row>
        <row r="4892">
          <cell r="C4892" t="str">
            <v>05652</v>
          </cell>
          <cell r="D4892" t="str">
            <v>San Francisco</v>
          </cell>
        </row>
        <row r="4893">
          <cell r="C4893" t="str">
            <v>05652</v>
          </cell>
          <cell r="D4893" t="str">
            <v>San Francisco</v>
          </cell>
        </row>
        <row r="4894">
          <cell r="C4894" t="str">
            <v>05652</v>
          </cell>
          <cell r="D4894" t="str">
            <v>San Francisco</v>
          </cell>
        </row>
        <row r="4895">
          <cell r="C4895" t="str">
            <v>05652</v>
          </cell>
          <cell r="D4895" t="str">
            <v>San Francisco</v>
          </cell>
        </row>
        <row r="4896">
          <cell r="C4896" t="str">
            <v>05652</v>
          </cell>
          <cell r="D4896" t="str">
            <v>San Francisco</v>
          </cell>
        </row>
        <row r="4897">
          <cell r="C4897" t="str">
            <v>05652</v>
          </cell>
          <cell r="D4897" t="str">
            <v>San Francisco</v>
          </cell>
        </row>
        <row r="4898">
          <cell r="C4898" t="str">
            <v>05652</v>
          </cell>
          <cell r="D4898" t="str">
            <v>San Francisco</v>
          </cell>
        </row>
        <row r="4899">
          <cell r="C4899" t="str">
            <v>05652</v>
          </cell>
          <cell r="D4899" t="str">
            <v>San Francisco</v>
          </cell>
        </row>
        <row r="4900">
          <cell r="C4900" t="str">
            <v>05652</v>
          </cell>
          <cell r="D4900" t="str">
            <v>San Francisco</v>
          </cell>
        </row>
        <row r="4901">
          <cell r="C4901" t="str">
            <v>05652</v>
          </cell>
          <cell r="D4901" t="str">
            <v>San Francisco</v>
          </cell>
        </row>
        <row r="4902">
          <cell r="C4902" t="str">
            <v>05652</v>
          </cell>
          <cell r="D4902" t="str">
            <v>San Francisco</v>
          </cell>
        </row>
        <row r="4903">
          <cell r="C4903" t="str">
            <v>05652</v>
          </cell>
          <cell r="D4903" t="str">
            <v>San Francisco</v>
          </cell>
        </row>
        <row r="4904">
          <cell r="C4904" t="str">
            <v>05652</v>
          </cell>
          <cell r="D4904" t="str">
            <v>San Francisco</v>
          </cell>
        </row>
        <row r="4905">
          <cell r="C4905" t="str">
            <v>05652</v>
          </cell>
          <cell r="D4905" t="str">
            <v>San Francisco</v>
          </cell>
        </row>
        <row r="4906">
          <cell r="C4906" t="str">
            <v>05652</v>
          </cell>
          <cell r="D4906" t="str">
            <v>San Francisco</v>
          </cell>
        </row>
        <row r="4907">
          <cell r="C4907" t="str">
            <v>05652</v>
          </cell>
          <cell r="D4907" t="str">
            <v>San Francisco</v>
          </cell>
        </row>
        <row r="4908">
          <cell r="C4908" t="str">
            <v>05652</v>
          </cell>
          <cell r="D4908" t="str">
            <v>San Francisco</v>
          </cell>
        </row>
        <row r="4909">
          <cell r="C4909" t="str">
            <v>05652</v>
          </cell>
          <cell r="D4909" t="str">
            <v>San Francisco</v>
          </cell>
        </row>
        <row r="4910">
          <cell r="C4910" t="str">
            <v>05652</v>
          </cell>
          <cell r="D4910" t="str">
            <v>San Francisco</v>
          </cell>
        </row>
        <row r="4911">
          <cell r="C4911" t="str">
            <v>05652</v>
          </cell>
          <cell r="D4911" t="str">
            <v>San Francisco</v>
          </cell>
        </row>
        <row r="4912">
          <cell r="C4912" t="str">
            <v>05652</v>
          </cell>
          <cell r="D4912" t="str">
            <v>San Francisco</v>
          </cell>
        </row>
        <row r="4913">
          <cell r="C4913" t="str">
            <v>05652</v>
          </cell>
          <cell r="D4913" t="str">
            <v>San Francisco</v>
          </cell>
        </row>
        <row r="4914">
          <cell r="C4914" t="str">
            <v>05652</v>
          </cell>
          <cell r="D4914" t="str">
            <v>San Francisco</v>
          </cell>
        </row>
        <row r="4915">
          <cell r="C4915" t="str">
            <v>05652</v>
          </cell>
          <cell r="D4915" t="str">
            <v>San Francisco</v>
          </cell>
        </row>
        <row r="4916">
          <cell r="C4916" t="str">
            <v>05652</v>
          </cell>
          <cell r="D4916" t="str">
            <v>San Francisco</v>
          </cell>
        </row>
        <row r="4917">
          <cell r="C4917" t="str">
            <v>05652</v>
          </cell>
          <cell r="D4917" t="str">
            <v>San Francisco</v>
          </cell>
        </row>
        <row r="4918">
          <cell r="C4918" t="str">
            <v>05652</v>
          </cell>
          <cell r="D4918" t="str">
            <v>San Francisco</v>
          </cell>
        </row>
        <row r="4919">
          <cell r="C4919" t="str">
            <v>05652</v>
          </cell>
          <cell r="D4919" t="str">
            <v>San Francisco</v>
          </cell>
        </row>
        <row r="4920">
          <cell r="C4920" t="str">
            <v>05652</v>
          </cell>
          <cell r="D4920" t="str">
            <v>San Francisco</v>
          </cell>
        </row>
        <row r="4921">
          <cell r="C4921" t="str">
            <v>05652</v>
          </cell>
          <cell r="D4921" t="str">
            <v>San Francisco</v>
          </cell>
        </row>
        <row r="4922">
          <cell r="C4922" t="str">
            <v>05652</v>
          </cell>
          <cell r="D4922" t="str">
            <v>San Francisco</v>
          </cell>
        </row>
        <row r="4923">
          <cell r="C4923" t="str">
            <v>05652</v>
          </cell>
          <cell r="D4923" t="str">
            <v>San Francisco</v>
          </cell>
        </row>
        <row r="4924">
          <cell r="C4924" t="str">
            <v>05652</v>
          </cell>
          <cell r="D4924" t="str">
            <v>San Francisco</v>
          </cell>
        </row>
        <row r="4925">
          <cell r="C4925" t="str">
            <v>05652</v>
          </cell>
          <cell r="D4925" t="str">
            <v>San Francisco</v>
          </cell>
        </row>
        <row r="4926">
          <cell r="C4926" t="str">
            <v>05652</v>
          </cell>
          <cell r="D4926" t="str">
            <v>San Francisco</v>
          </cell>
        </row>
        <row r="4927">
          <cell r="C4927" t="str">
            <v>05656</v>
          </cell>
          <cell r="D4927" t="str">
            <v>San Jerónimo</v>
          </cell>
        </row>
        <row r="4928">
          <cell r="C4928" t="str">
            <v>05656</v>
          </cell>
          <cell r="D4928" t="str">
            <v>San Jerónimo</v>
          </cell>
        </row>
        <row r="4929">
          <cell r="C4929" t="str">
            <v>05656</v>
          </cell>
          <cell r="D4929" t="str">
            <v>San Jerónimo</v>
          </cell>
        </row>
        <row r="4930">
          <cell r="C4930" t="str">
            <v>05656</v>
          </cell>
          <cell r="D4930" t="str">
            <v>San Jerónimo</v>
          </cell>
        </row>
        <row r="4931">
          <cell r="C4931" t="str">
            <v>05656</v>
          </cell>
          <cell r="D4931" t="str">
            <v>San Jerónimo</v>
          </cell>
        </row>
        <row r="4932">
          <cell r="C4932" t="str">
            <v>05656</v>
          </cell>
          <cell r="D4932" t="str">
            <v>San Jerónimo</v>
          </cell>
        </row>
        <row r="4933">
          <cell r="C4933" t="str">
            <v>05656</v>
          </cell>
          <cell r="D4933" t="str">
            <v>San Jerónimo</v>
          </cell>
        </row>
        <row r="4934">
          <cell r="C4934" t="str">
            <v>05656</v>
          </cell>
          <cell r="D4934" t="str">
            <v>San Jerónimo</v>
          </cell>
        </row>
        <row r="4935">
          <cell r="C4935" t="str">
            <v>05656</v>
          </cell>
          <cell r="D4935" t="str">
            <v>San Jerónimo</v>
          </cell>
        </row>
        <row r="4936">
          <cell r="C4936" t="str">
            <v>05656</v>
          </cell>
          <cell r="D4936" t="str">
            <v>San Jerónimo</v>
          </cell>
        </row>
        <row r="4937">
          <cell r="C4937" t="str">
            <v>05656</v>
          </cell>
          <cell r="D4937" t="str">
            <v>San Jerónimo</v>
          </cell>
        </row>
        <row r="4938">
          <cell r="C4938" t="str">
            <v>05656</v>
          </cell>
          <cell r="D4938" t="str">
            <v>San Jerónimo</v>
          </cell>
        </row>
        <row r="4939">
          <cell r="C4939" t="str">
            <v>05656</v>
          </cell>
          <cell r="D4939" t="str">
            <v>San Jerónimo</v>
          </cell>
        </row>
        <row r="4940">
          <cell r="C4940" t="str">
            <v>05656</v>
          </cell>
          <cell r="D4940" t="str">
            <v>San Jerónimo</v>
          </cell>
        </row>
        <row r="4941">
          <cell r="C4941" t="str">
            <v>05656</v>
          </cell>
          <cell r="D4941" t="str">
            <v>San Jerónimo</v>
          </cell>
        </row>
        <row r="4942">
          <cell r="C4942" t="str">
            <v>05656</v>
          </cell>
          <cell r="D4942" t="str">
            <v>San Jerónimo</v>
          </cell>
        </row>
        <row r="4943">
          <cell r="C4943" t="str">
            <v>05656</v>
          </cell>
          <cell r="D4943" t="str">
            <v>San Jerónimo</v>
          </cell>
        </row>
        <row r="4944">
          <cell r="C4944" t="str">
            <v>05656</v>
          </cell>
          <cell r="D4944" t="str">
            <v>San Jerónimo</v>
          </cell>
        </row>
        <row r="4945">
          <cell r="C4945" t="str">
            <v>05656</v>
          </cell>
          <cell r="D4945" t="str">
            <v>San Jerónimo</v>
          </cell>
        </row>
        <row r="4946">
          <cell r="C4946" t="str">
            <v>05656</v>
          </cell>
          <cell r="D4946" t="str">
            <v>San Jerónimo</v>
          </cell>
        </row>
        <row r="4947">
          <cell r="C4947" t="str">
            <v>05656</v>
          </cell>
          <cell r="D4947" t="str">
            <v>San Jerónimo</v>
          </cell>
        </row>
        <row r="4948">
          <cell r="C4948" t="str">
            <v>05656</v>
          </cell>
          <cell r="D4948" t="str">
            <v>San Jerónimo</v>
          </cell>
        </row>
        <row r="4949">
          <cell r="C4949" t="str">
            <v>05656</v>
          </cell>
          <cell r="D4949" t="str">
            <v>San Jerónimo</v>
          </cell>
        </row>
        <row r="4950">
          <cell r="C4950" t="str">
            <v>05656</v>
          </cell>
          <cell r="D4950" t="str">
            <v>San Jerónimo</v>
          </cell>
        </row>
        <row r="4951">
          <cell r="C4951" t="str">
            <v>05656</v>
          </cell>
          <cell r="D4951" t="str">
            <v>San Jerónimo</v>
          </cell>
        </row>
        <row r="4952">
          <cell r="C4952" t="str">
            <v>05656</v>
          </cell>
          <cell r="D4952" t="str">
            <v>San Jerónimo</v>
          </cell>
        </row>
        <row r="4953">
          <cell r="C4953" t="str">
            <v>05656</v>
          </cell>
          <cell r="D4953" t="str">
            <v>San Jerónimo</v>
          </cell>
        </row>
        <row r="4954">
          <cell r="C4954" t="str">
            <v>05656</v>
          </cell>
          <cell r="D4954" t="str">
            <v>San Jerónimo</v>
          </cell>
        </row>
        <row r="4955">
          <cell r="C4955" t="str">
            <v>05656</v>
          </cell>
          <cell r="D4955" t="str">
            <v>San Jerónimo</v>
          </cell>
        </row>
        <row r="4956">
          <cell r="C4956" t="str">
            <v>05656</v>
          </cell>
          <cell r="D4956" t="str">
            <v>San Jerónimo</v>
          </cell>
        </row>
        <row r="4957">
          <cell r="C4957" t="str">
            <v>05656</v>
          </cell>
          <cell r="D4957" t="str">
            <v>San Jerónimo</v>
          </cell>
        </row>
        <row r="4958">
          <cell r="C4958" t="str">
            <v>05656</v>
          </cell>
          <cell r="D4958" t="str">
            <v>San Jerónimo</v>
          </cell>
        </row>
        <row r="4959">
          <cell r="C4959" t="str">
            <v>05656</v>
          </cell>
          <cell r="D4959" t="str">
            <v>San Jerónimo</v>
          </cell>
        </row>
        <row r="4960">
          <cell r="C4960" t="str">
            <v>05656</v>
          </cell>
          <cell r="D4960" t="str">
            <v>San Jerónimo</v>
          </cell>
        </row>
        <row r="4961">
          <cell r="C4961" t="str">
            <v>05656</v>
          </cell>
          <cell r="D4961" t="str">
            <v>San Jerónimo</v>
          </cell>
        </row>
        <row r="4962">
          <cell r="C4962" t="str">
            <v>05656</v>
          </cell>
          <cell r="D4962" t="str">
            <v>San Jerónimo</v>
          </cell>
        </row>
        <row r="4963">
          <cell r="C4963" t="str">
            <v>05656</v>
          </cell>
          <cell r="D4963" t="str">
            <v>San Jerónimo</v>
          </cell>
        </row>
        <row r="4964">
          <cell r="C4964" t="str">
            <v>05656</v>
          </cell>
          <cell r="D4964" t="str">
            <v>San Jerónimo</v>
          </cell>
        </row>
        <row r="4965">
          <cell r="C4965" t="str">
            <v>05656</v>
          </cell>
          <cell r="D4965" t="str">
            <v>San Jerónimo</v>
          </cell>
        </row>
        <row r="4966">
          <cell r="C4966" t="str">
            <v>05656</v>
          </cell>
          <cell r="D4966" t="str">
            <v>San Jerónimo</v>
          </cell>
        </row>
        <row r="4967">
          <cell r="C4967" t="str">
            <v>05656</v>
          </cell>
          <cell r="D4967" t="str">
            <v>San Jerónimo</v>
          </cell>
        </row>
        <row r="4968">
          <cell r="C4968" t="str">
            <v>05656</v>
          </cell>
          <cell r="D4968" t="str">
            <v>San Jerónimo</v>
          </cell>
        </row>
        <row r="4969">
          <cell r="C4969" t="str">
            <v>05656</v>
          </cell>
          <cell r="D4969" t="str">
            <v>San Jerónimo</v>
          </cell>
        </row>
        <row r="4970">
          <cell r="C4970" t="str">
            <v>05656</v>
          </cell>
          <cell r="D4970" t="str">
            <v>San Jerónimo</v>
          </cell>
        </row>
        <row r="4971">
          <cell r="C4971" t="str">
            <v>05656</v>
          </cell>
          <cell r="D4971" t="str">
            <v>San Jerónimo</v>
          </cell>
        </row>
        <row r="4972">
          <cell r="C4972" t="str">
            <v>05656</v>
          </cell>
          <cell r="D4972" t="str">
            <v>San Jerónimo</v>
          </cell>
        </row>
        <row r="4973">
          <cell r="C4973" t="str">
            <v>05656</v>
          </cell>
          <cell r="D4973" t="str">
            <v>San Jerónimo</v>
          </cell>
        </row>
        <row r="4974">
          <cell r="C4974" t="str">
            <v>05656</v>
          </cell>
          <cell r="D4974" t="str">
            <v>San Jerónimo</v>
          </cell>
        </row>
        <row r="4975">
          <cell r="C4975" t="str">
            <v>05656</v>
          </cell>
          <cell r="D4975" t="str">
            <v>San Jerónimo</v>
          </cell>
        </row>
        <row r="4976">
          <cell r="C4976" t="str">
            <v>05656</v>
          </cell>
          <cell r="D4976" t="str">
            <v>San Jerónimo</v>
          </cell>
        </row>
        <row r="4977">
          <cell r="C4977" t="str">
            <v>05656</v>
          </cell>
          <cell r="D4977" t="str">
            <v>San Jerónimo</v>
          </cell>
        </row>
        <row r="4978">
          <cell r="C4978" t="str">
            <v>05656</v>
          </cell>
          <cell r="D4978" t="str">
            <v>San Jerónimo</v>
          </cell>
        </row>
        <row r="4979">
          <cell r="C4979" t="str">
            <v>05656</v>
          </cell>
          <cell r="D4979" t="str">
            <v>San Jerónimo</v>
          </cell>
        </row>
        <row r="4980">
          <cell r="C4980" t="str">
            <v>05656</v>
          </cell>
          <cell r="D4980" t="str">
            <v>San Jerónimo</v>
          </cell>
        </row>
        <row r="4981">
          <cell r="C4981" t="str">
            <v>05658</v>
          </cell>
          <cell r="D4981" t="str">
            <v>San José de La Montaña</v>
          </cell>
        </row>
        <row r="4982">
          <cell r="C4982" t="str">
            <v>05658</v>
          </cell>
          <cell r="D4982" t="str">
            <v>San José de La Montaña</v>
          </cell>
        </row>
        <row r="4983">
          <cell r="C4983" t="str">
            <v>05658</v>
          </cell>
          <cell r="D4983" t="str">
            <v>San José de La Montaña</v>
          </cell>
        </row>
        <row r="4984">
          <cell r="C4984" t="str">
            <v>05658</v>
          </cell>
          <cell r="D4984" t="str">
            <v>San José de La Montaña</v>
          </cell>
        </row>
        <row r="4985">
          <cell r="C4985" t="str">
            <v>05658</v>
          </cell>
          <cell r="D4985" t="str">
            <v>San José de La Montaña</v>
          </cell>
        </row>
        <row r="4986">
          <cell r="C4986" t="str">
            <v>05658</v>
          </cell>
          <cell r="D4986" t="str">
            <v>San José de La Montaña</v>
          </cell>
        </row>
        <row r="4987">
          <cell r="C4987" t="str">
            <v>05658</v>
          </cell>
          <cell r="D4987" t="str">
            <v>San José de La Montaña</v>
          </cell>
        </row>
        <row r="4988">
          <cell r="C4988" t="str">
            <v>05658</v>
          </cell>
          <cell r="D4988" t="str">
            <v>San José de La Montaña</v>
          </cell>
        </row>
        <row r="4989">
          <cell r="C4989" t="str">
            <v>05658</v>
          </cell>
          <cell r="D4989" t="str">
            <v>San José de La Montaña</v>
          </cell>
        </row>
        <row r="4990">
          <cell r="C4990" t="str">
            <v>05658</v>
          </cell>
          <cell r="D4990" t="str">
            <v>San José de La Montaña</v>
          </cell>
        </row>
        <row r="4991">
          <cell r="C4991" t="str">
            <v>05658</v>
          </cell>
          <cell r="D4991" t="str">
            <v>San José de La Montaña</v>
          </cell>
        </row>
        <row r="4992">
          <cell r="C4992" t="str">
            <v>05658</v>
          </cell>
          <cell r="D4992" t="str">
            <v>San José de La Montaña</v>
          </cell>
        </row>
        <row r="4993">
          <cell r="C4993" t="str">
            <v>05658</v>
          </cell>
          <cell r="D4993" t="str">
            <v>San José de La Montaña</v>
          </cell>
        </row>
        <row r="4994">
          <cell r="C4994" t="str">
            <v>05658</v>
          </cell>
          <cell r="D4994" t="str">
            <v>San José de La Montaña</v>
          </cell>
        </row>
        <row r="4995">
          <cell r="C4995" t="str">
            <v>05658</v>
          </cell>
          <cell r="D4995" t="str">
            <v>San José de La Montaña</v>
          </cell>
        </row>
        <row r="4996">
          <cell r="C4996" t="str">
            <v>05658</v>
          </cell>
          <cell r="D4996" t="str">
            <v>San José de La Montaña</v>
          </cell>
        </row>
        <row r="4997">
          <cell r="C4997" t="str">
            <v>05658</v>
          </cell>
          <cell r="D4997" t="str">
            <v>San José de La Montaña</v>
          </cell>
        </row>
        <row r="4998">
          <cell r="C4998" t="str">
            <v>05658</v>
          </cell>
          <cell r="D4998" t="str">
            <v>San José de La Montaña</v>
          </cell>
        </row>
        <row r="4999">
          <cell r="C4999" t="str">
            <v>05658</v>
          </cell>
          <cell r="D4999" t="str">
            <v>San José de La Montaña</v>
          </cell>
        </row>
        <row r="5000">
          <cell r="C5000" t="str">
            <v>05658</v>
          </cell>
          <cell r="D5000" t="str">
            <v>San José de La Montaña</v>
          </cell>
        </row>
        <row r="5001">
          <cell r="C5001" t="str">
            <v>05658</v>
          </cell>
          <cell r="D5001" t="str">
            <v>San José de La Montaña</v>
          </cell>
        </row>
        <row r="5002">
          <cell r="C5002" t="str">
            <v>05658</v>
          </cell>
          <cell r="D5002" t="str">
            <v>San José de La Montaña</v>
          </cell>
        </row>
        <row r="5003">
          <cell r="C5003" t="str">
            <v>05658</v>
          </cell>
          <cell r="D5003" t="str">
            <v>San José de La Montaña</v>
          </cell>
        </row>
        <row r="5004">
          <cell r="C5004" t="str">
            <v>05658</v>
          </cell>
          <cell r="D5004" t="str">
            <v>San José de La Montaña</v>
          </cell>
        </row>
        <row r="5005">
          <cell r="C5005" t="str">
            <v>05658</v>
          </cell>
          <cell r="D5005" t="str">
            <v>San José de La Montaña</v>
          </cell>
        </row>
        <row r="5006">
          <cell r="C5006" t="str">
            <v>05658</v>
          </cell>
          <cell r="D5006" t="str">
            <v>San José de La Montaña</v>
          </cell>
        </row>
        <row r="5007">
          <cell r="C5007" t="str">
            <v>05658</v>
          </cell>
          <cell r="D5007" t="str">
            <v>San José de La Montaña</v>
          </cell>
        </row>
        <row r="5008">
          <cell r="C5008" t="str">
            <v>05658</v>
          </cell>
          <cell r="D5008" t="str">
            <v>San José de La Montaña</v>
          </cell>
        </row>
        <row r="5009">
          <cell r="C5009" t="str">
            <v>05658</v>
          </cell>
          <cell r="D5009" t="str">
            <v>San José de La Montaña</v>
          </cell>
        </row>
        <row r="5010">
          <cell r="C5010" t="str">
            <v>05658</v>
          </cell>
          <cell r="D5010" t="str">
            <v>San José de La Montaña</v>
          </cell>
        </row>
        <row r="5011">
          <cell r="C5011" t="str">
            <v>05658</v>
          </cell>
          <cell r="D5011" t="str">
            <v>San José de La Montaña</v>
          </cell>
        </row>
        <row r="5012">
          <cell r="C5012" t="str">
            <v>05658</v>
          </cell>
          <cell r="D5012" t="str">
            <v>San José de La Montaña</v>
          </cell>
        </row>
        <row r="5013">
          <cell r="C5013" t="str">
            <v>05658</v>
          </cell>
          <cell r="D5013" t="str">
            <v>San José de La Montaña</v>
          </cell>
        </row>
        <row r="5014">
          <cell r="C5014" t="str">
            <v>05658</v>
          </cell>
          <cell r="D5014" t="str">
            <v>San José de La Montaña</v>
          </cell>
        </row>
        <row r="5015">
          <cell r="C5015" t="str">
            <v>05658</v>
          </cell>
          <cell r="D5015" t="str">
            <v>San José de La Montaña</v>
          </cell>
        </row>
        <row r="5016">
          <cell r="C5016" t="str">
            <v>05658</v>
          </cell>
          <cell r="D5016" t="str">
            <v>San José de La Montaña</v>
          </cell>
        </row>
        <row r="5017">
          <cell r="C5017" t="str">
            <v>05658</v>
          </cell>
          <cell r="D5017" t="str">
            <v>San José de La Montaña</v>
          </cell>
        </row>
        <row r="5018">
          <cell r="C5018" t="str">
            <v>05658</v>
          </cell>
          <cell r="D5018" t="str">
            <v>San José de La Montaña</v>
          </cell>
        </row>
        <row r="5019">
          <cell r="C5019" t="str">
            <v>05658</v>
          </cell>
          <cell r="D5019" t="str">
            <v>San José de La Montaña</v>
          </cell>
        </row>
        <row r="5020">
          <cell r="C5020" t="str">
            <v>05658</v>
          </cell>
          <cell r="D5020" t="str">
            <v>San José de La Montaña</v>
          </cell>
        </row>
        <row r="5021">
          <cell r="C5021" t="str">
            <v>05658</v>
          </cell>
          <cell r="D5021" t="str">
            <v>San José de La Montaña</v>
          </cell>
        </row>
        <row r="5022">
          <cell r="C5022" t="str">
            <v>05658</v>
          </cell>
          <cell r="D5022" t="str">
            <v>San José de La Montaña</v>
          </cell>
        </row>
        <row r="5023">
          <cell r="C5023" t="str">
            <v>05658</v>
          </cell>
          <cell r="D5023" t="str">
            <v>San José de La Montaña</v>
          </cell>
        </row>
        <row r="5024">
          <cell r="C5024" t="str">
            <v>05658</v>
          </cell>
          <cell r="D5024" t="str">
            <v>San José de La Montaña</v>
          </cell>
        </row>
        <row r="5025">
          <cell r="C5025" t="str">
            <v>05658</v>
          </cell>
          <cell r="D5025" t="str">
            <v>San José de La Montaña</v>
          </cell>
        </row>
        <row r="5026">
          <cell r="C5026" t="str">
            <v>05658</v>
          </cell>
          <cell r="D5026" t="str">
            <v>San José de La Montaña</v>
          </cell>
        </row>
        <row r="5027">
          <cell r="C5027" t="str">
            <v>05658</v>
          </cell>
          <cell r="D5027" t="str">
            <v>San José de La Montaña</v>
          </cell>
        </row>
        <row r="5028">
          <cell r="C5028" t="str">
            <v>05658</v>
          </cell>
          <cell r="D5028" t="str">
            <v>San José de La Montaña</v>
          </cell>
        </row>
        <row r="5029">
          <cell r="C5029" t="str">
            <v>05658</v>
          </cell>
          <cell r="D5029" t="str">
            <v>San José de La Montaña</v>
          </cell>
        </row>
        <row r="5030">
          <cell r="C5030" t="str">
            <v>05658</v>
          </cell>
          <cell r="D5030" t="str">
            <v>San José de La Montaña</v>
          </cell>
        </row>
        <row r="5031">
          <cell r="C5031" t="str">
            <v>05658</v>
          </cell>
          <cell r="D5031" t="str">
            <v>San José de La Montaña</v>
          </cell>
        </row>
        <row r="5032">
          <cell r="C5032" t="str">
            <v>05658</v>
          </cell>
          <cell r="D5032" t="str">
            <v>San José de La Montaña</v>
          </cell>
        </row>
        <row r="5033">
          <cell r="C5033" t="str">
            <v>05658</v>
          </cell>
          <cell r="D5033" t="str">
            <v>San José de La Montaña</v>
          </cell>
        </row>
        <row r="5034">
          <cell r="C5034" t="str">
            <v>05658</v>
          </cell>
          <cell r="D5034" t="str">
            <v>San José de La Montaña</v>
          </cell>
        </row>
        <row r="5035">
          <cell r="C5035" t="str">
            <v>05659</v>
          </cell>
          <cell r="D5035" t="str">
            <v>San Juan de Urabá</v>
          </cell>
        </row>
        <row r="5036">
          <cell r="C5036" t="str">
            <v>05659</v>
          </cell>
          <cell r="D5036" t="str">
            <v>San Juan de Urabá</v>
          </cell>
        </row>
        <row r="5037">
          <cell r="C5037" t="str">
            <v>05659</v>
          </cell>
          <cell r="D5037" t="str">
            <v>San Juan de Urabá</v>
          </cell>
        </row>
        <row r="5038">
          <cell r="C5038" t="str">
            <v>05659</v>
          </cell>
          <cell r="D5038" t="str">
            <v>San Juan de Urabá</v>
          </cell>
        </row>
        <row r="5039">
          <cell r="C5039" t="str">
            <v>05659</v>
          </cell>
          <cell r="D5039" t="str">
            <v>San Juan de Urabá</v>
          </cell>
        </row>
        <row r="5040">
          <cell r="C5040" t="str">
            <v>05659</v>
          </cell>
          <cell r="D5040" t="str">
            <v>San Juan de Urabá</v>
          </cell>
        </row>
        <row r="5041">
          <cell r="C5041" t="str">
            <v>05659</v>
          </cell>
          <cell r="D5041" t="str">
            <v>San Juan de Urabá</v>
          </cell>
        </row>
        <row r="5042">
          <cell r="C5042" t="str">
            <v>05659</v>
          </cell>
          <cell r="D5042" t="str">
            <v>San Juan de Urabá</v>
          </cell>
        </row>
        <row r="5043">
          <cell r="C5043" t="str">
            <v>05659</v>
          </cell>
          <cell r="D5043" t="str">
            <v>San Juan de Urabá</v>
          </cell>
        </row>
        <row r="5044">
          <cell r="C5044" t="str">
            <v>05659</v>
          </cell>
          <cell r="D5044" t="str">
            <v>San Juan de Urabá</v>
          </cell>
        </row>
        <row r="5045">
          <cell r="C5045" t="str">
            <v>05659</v>
          </cell>
          <cell r="D5045" t="str">
            <v>San Juan de Urabá</v>
          </cell>
        </row>
        <row r="5046">
          <cell r="C5046" t="str">
            <v>05659</v>
          </cell>
          <cell r="D5046" t="str">
            <v>San Juan de Urabá</v>
          </cell>
        </row>
        <row r="5047">
          <cell r="C5047" t="str">
            <v>05659</v>
          </cell>
          <cell r="D5047" t="str">
            <v>San Juan de Urabá</v>
          </cell>
        </row>
        <row r="5048">
          <cell r="C5048" t="str">
            <v>05659</v>
          </cell>
          <cell r="D5048" t="str">
            <v>San Juan de Urabá</v>
          </cell>
        </row>
        <row r="5049">
          <cell r="C5049" t="str">
            <v>05659</v>
          </cell>
          <cell r="D5049" t="str">
            <v>San Juan de Urabá</v>
          </cell>
        </row>
        <row r="5050">
          <cell r="C5050" t="str">
            <v>05659</v>
          </cell>
          <cell r="D5050" t="str">
            <v>San Juan de Urabá</v>
          </cell>
        </row>
        <row r="5051">
          <cell r="C5051" t="str">
            <v>05659</v>
          </cell>
          <cell r="D5051" t="str">
            <v>San Juan de Urabá</v>
          </cell>
        </row>
        <row r="5052">
          <cell r="C5052" t="str">
            <v>05659</v>
          </cell>
          <cell r="D5052" t="str">
            <v>San Juan de Urabá</v>
          </cell>
        </row>
        <row r="5053">
          <cell r="C5053" t="str">
            <v>05659</v>
          </cell>
          <cell r="D5053" t="str">
            <v>San Juan de Urabá</v>
          </cell>
        </row>
        <row r="5054">
          <cell r="C5054" t="str">
            <v>05659</v>
          </cell>
          <cell r="D5054" t="str">
            <v>San Juan de Urabá</v>
          </cell>
        </row>
        <row r="5055">
          <cell r="C5055" t="str">
            <v>05659</v>
          </cell>
          <cell r="D5055" t="str">
            <v>San Juan de Urabá</v>
          </cell>
        </row>
        <row r="5056">
          <cell r="C5056" t="str">
            <v>05659</v>
          </cell>
          <cell r="D5056" t="str">
            <v>San Juan de Urabá</v>
          </cell>
        </row>
        <row r="5057">
          <cell r="C5057" t="str">
            <v>05659</v>
          </cell>
          <cell r="D5057" t="str">
            <v>San Juan de Urabá</v>
          </cell>
        </row>
        <row r="5058">
          <cell r="C5058" t="str">
            <v>05659</v>
          </cell>
          <cell r="D5058" t="str">
            <v>San Juan de Urabá</v>
          </cell>
        </row>
        <row r="5059">
          <cell r="C5059" t="str">
            <v>05659</v>
          </cell>
          <cell r="D5059" t="str">
            <v>San Juan de Urabá</v>
          </cell>
        </row>
        <row r="5060">
          <cell r="C5060" t="str">
            <v>05659</v>
          </cell>
          <cell r="D5060" t="str">
            <v>San Juan de Urabá</v>
          </cell>
        </row>
        <row r="5061">
          <cell r="C5061" t="str">
            <v>05659</v>
          </cell>
          <cell r="D5061" t="str">
            <v>San Juan de Urabá</v>
          </cell>
        </row>
        <row r="5062">
          <cell r="C5062" t="str">
            <v>05659</v>
          </cell>
          <cell r="D5062" t="str">
            <v>San Juan de Urabá</v>
          </cell>
        </row>
        <row r="5063">
          <cell r="C5063" t="str">
            <v>05659</v>
          </cell>
          <cell r="D5063" t="str">
            <v>San Juan de Urabá</v>
          </cell>
        </row>
        <row r="5064">
          <cell r="C5064" t="str">
            <v>05659</v>
          </cell>
          <cell r="D5064" t="str">
            <v>San Juan de Urabá</v>
          </cell>
        </row>
        <row r="5065">
          <cell r="C5065" t="str">
            <v>05659</v>
          </cell>
          <cell r="D5065" t="str">
            <v>San Juan de Urabá</v>
          </cell>
        </row>
        <row r="5066">
          <cell r="C5066" t="str">
            <v>05659</v>
          </cell>
          <cell r="D5066" t="str">
            <v>San Juan de Urabá</v>
          </cell>
        </row>
        <row r="5067">
          <cell r="C5067" t="str">
            <v>05659</v>
          </cell>
          <cell r="D5067" t="str">
            <v>San Juan de Urabá</v>
          </cell>
        </row>
        <row r="5068">
          <cell r="C5068" t="str">
            <v>05659</v>
          </cell>
          <cell r="D5068" t="str">
            <v>San Juan de Urabá</v>
          </cell>
        </row>
        <row r="5069">
          <cell r="C5069" t="str">
            <v>05659</v>
          </cell>
          <cell r="D5069" t="str">
            <v>San Juan de Urabá</v>
          </cell>
        </row>
        <row r="5070">
          <cell r="C5070" t="str">
            <v>05659</v>
          </cell>
          <cell r="D5070" t="str">
            <v>San Juan de Urabá</v>
          </cell>
        </row>
        <row r="5071">
          <cell r="C5071" t="str">
            <v>05659</v>
          </cell>
          <cell r="D5071" t="str">
            <v>San Juan de Urabá</v>
          </cell>
        </row>
        <row r="5072">
          <cell r="C5072" t="str">
            <v>05659</v>
          </cell>
          <cell r="D5072" t="str">
            <v>San Juan de Urabá</v>
          </cell>
        </row>
        <row r="5073">
          <cell r="C5073" t="str">
            <v>05659</v>
          </cell>
          <cell r="D5073" t="str">
            <v>San Juan de Urabá</v>
          </cell>
        </row>
        <row r="5074">
          <cell r="C5074" t="str">
            <v>05659</v>
          </cell>
          <cell r="D5074" t="str">
            <v>San Juan de Urabá</v>
          </cell>
        </row>
        <row r="5075">
          <cell r="C5075" t="str">
            <v>05659</v>
          </cell>
          <cell r="D5075" t="str">
            <v>San Juan de Urabá</v>
          </cell>
        </row>
        <row r="5076">
          <cell r="C5076" t="str">
            <v>05659</v>
          </cell>
          <cell r="D5076" t="str">
            <v>San Juan de Urabá</v>
          </cell>
        </row>
        <row r="5077">
          <cell r="C5077" t="str">
            <v>05659</v>
          </cell>
          <cell r="D5077" t="str">
            <v>San Juan de Urabá</v>
          </cell>
        </row>
        <row r="5078">
          <cell r="C5078" t="str">
            <v>05659</v>
          </cell>
          <cell r="D5078" t="str">
            <v>San Juan de Urabá</v>
          </cell>
        </row>
        <row r="5079">
          <cell r="C5079" t="str">
            <v>05659</v>
          </cell>
          <cell r="D5079" t="str">
            <v>San Juan de Urabá</v>
          </cell>
        </row>
        <row r="5080">
          <cell r="C5080" t="str">
            <v>05659</v>
          </cell>
          <cell r="D5080" t="str">
            <v>San Juan de Urabá</v>
          </cell>
        </row>
        <row r="5081">
          <cell r="C5081" t="str">
            <v>05659</v>
          </cell>
          <cell r="D5081" t="str">
            <v>San Juan de Urabá</v>
          </cell>
        </row>
        <row r="5082">
          <cell r="C5082" t="str">
            <v>05659</v>
          </cell>
          <cell r="D5082" t="str">
            <v>San Juan de Urabá</v>
          </cell>
        </row>
        <row r="5083">
          <cell r="C5083" t="str">
            <v>05659</v>
          </cell>
          <cell r="D5083" t="str">
            <v>San Juan de Urabá</v>
          </cell>
        </row>
        <row r="5084">
          <cell r="C5084" t="str">
            <v>05659</v>
          </cell>
          <cell r="D5084" t="str">
            <v>San Juan de Urabá</v>
          </cell>
        </row>
        <row r="5085">
          <cell r="C5085" t="str">
            <v>05659</v>
          </cell>
          <cell r="D5085" t="str">
            <v>San Juan de Urabá</v>
          </cell>
        </row>
        <row r="5086">
          <cell r="C5086" t="str">
            <v>05659</v>
          </cell>
          <cell r="D5086" t="str">
            <v>San Juan de Urabá</v>
          </cell>
        </row>
        <row r="5087">
          <cell r="C5087" t="str">
            <v>05659</v>
          </cell>
          <cell r="D5087" t="str">
            <v>San Juan de Urabá</v>
          </cell>
        </row>
        <row r="5088">
          <cell r="C5088" t="str">
            <v>05659</v>
          </cell>
          <cell r="D5088" t="str">
            <v>San Juan de Urabá</v>
          </cell>
        </row>
        <row r="5089">
          <cell r="C5089" t="str">
            <v>05660</v>
          </cell>
          <cell r="D5089" t="str">
            <v>San Luis</v>
          </cell>
        </row>
        <row r="5090">
          <cell r="C5090" t="str">
            <v>05660</v>
          </cell>
          <cell r="D5090" t="str">
            <v>San Luis</v>
          </cell>
        </row>
        <row r="5091">
          <cell r="C5091" t="str">
            <v>05660</v>
          </cell>
          <cell r="D5091" t="str">
            <v>San Luis</v>
          </cell>
        </row>
        <row r="5092">
          <cell r="C5092" t="str">
            <v>05660</v>
          </cell>
          <cell r="D5092" t="str">
            <v>San Luis</v>
          </cell>
        </row>
        <row r="5093">
          <cell r="C5093" t="str">
            <v>05660</v>
          </cell>
          <cell r="D5093" t="str">
            <v>San Luis</v>
          </cell>
        </row>
        <row r="5094">
          <cell r="C5094" t="str">
            <v>05660</v>
          </cell>
          <cell r="D5094" t="str">
            <v>San Luis</v>
          </cell>
        </row>
        <row r="5095">
          <cell r="C5095" t="str">
            <v>05660</v>
          </cell>
          <cell r="D5095" t="str">
            <v>San Luis</v>
          </cell>
        </row>
        <row r="5096">
          <cell r="C5096" t="str">
            <v>05660</v>
          </cell>
          <cell r="D5096" t="str">
            <v>San Luis</v>
          </cell>
        </row>
        <row r="5097">
          <cell r="C5097" t="str">
            <v>05660</v>
          </cell>
          <cell r="D5097" t="str">
            <v>San Luis</v>
          </cell>
        </row>
        <row r="5098">
          <cell r="C5098" t="str">
            <v>05660</v>
          </cell>
          <cell r="D5098" t="str">
            <v>San Luis</v>
          </cell>
        </row>
        <row r="5099">
          <cell r="C5099" t="str">
            <v>05660</v>
          </cell>
          <cell r="D5099" t="str">
            <v>San Luis</v>
          </cell>
        </row>
        <row r="5100">
          <cell r="C5100" t="str">
            <v>05660</v>
          </cell>
          <cell r="D5100" t="str">
            <v>San Luis</v>
          </cell>
        </row>
        <row r="5101">
          <cell r="C5101" t="str">
            <v>05660</v>
          </cell>
          <cell r="D5101" t="str">
            <v>San Luis</v>
          </cell>
        </row>
        <row r="5102">
          <cell r="C5102" t="str">
            <v>05660</v>
          </cell>
          <cell r="D5102" t="str">
            <v>San Luis</v>
          </cell>
        </row>
        <row r="5103">
          <cell r="C5103" t="str">
            <v>05660</v>
          </cell>
          <cell r="D5103" t="str">
            <v>San Luis</v>
          </cell>
        </row>
        <row r="5104">
          <cell r="C5104" t="str">
            <v>05660</v>
          </cell>
          <cell r="D5104" t="str">
            <v>San Luis</v>
          </cell>
        </row>
        <row r="5105">
          <cell r="C5105" t="str">
            <v>05660</v>
          </cell>
          <cell r="D5105" t="str">
            <v>San Luis</v>
          </cell>
        </row>
        <row r="5106">
          <cell r="C5106" t="str">
            <v>05660</v>
          </cell>
          <cell r="D5106" t="str">
            <v>San Luis</v>
          </cell>
        </row>
        <row r="5107">
          <cell r="C5107" t="str">
            <v>05660</v>
          </cell>
          <cell r="D5107" t="str">
            <v>San Luis</v>
          </cell>
        </row>
        <row r="5108">
          <cell r="C5108" t="str">
            <v>05660</v>
          </cell>
          <cell r="D5108" t="str">
            <v>San Luis</v>
          </cell>
        </row>
        <row r="5109">
          <cell r="C5109" t="str">
            <v>05660</v>
          </cell>
          <cell r="D5109" t="str">
            <v>San Luis</v>
          </cell>
        </row>
        <row r="5110">
          <cell r="C5110" t="str">
            <v>05660</v>
          </cell>
          <cell r="D5110" t="str">
            <v>San Luis</v>
          </cell>
        </row>
        <row r="5111">
          <cell r="C5111" t="str">
            <v>05660</v>
          </cell>
          <cell r="D5111" t="str">
            <v>San Luis</v>
          </cell>
        </row>
        <row r="5112">
          <cell r="C5112" t="str">
            <v>05660</v>
          </cell>
          <cell r="D5112" t="str">
            <v>San Luis</v>
          </cell>
        </row>
        <row r="5113">
          <cell r="C5113" t="str">
            <v>05660</v>
          </cell>
          <cell r="D5113" t="str">
            <v>San Luis</v>
          </cell>
        </row>
        <row r="5114">
          <cell r="C5114" t="str">
            <v>05660</v>
          </cell>
          <cell r="D5114" t="str">
            <v>San Luis</v>
          </cell>
        </row>
        <row r="5115">
          <cell r="C5115" t="str">
            <v>05660</v>
          </cell>
          <cell r="D5115" t="str">
            <v>San Luis</v>
          </cell>
        </row>
        <row r="5116">
          <cell r="C5116" t="str">
            <v>05660</v>
          </cell>
          <cell r="D5116" t="str">
            <v>San Luis</v>
          </cell>
        </row>
        <row r="5117">
          <cell r="C5117" t="str">
            <v>05660</v>
          </cell>
          <cell r="D5117" t="str">
            <v>San Luis</v>
          </cell>
        </row>
        <row r="5118">
          <cell r="C5118" t="str">
            <v>05660</v>
          </cell>
          <cell r="D5118" t="str">
            <v>San Luis</v>
          </cell>
        </row>
        <row r="5119">
          <cell r="C5119" t="str">
            <v>05660</v>
          </cell>
          <cell r="D5119" t="str">
            <v>San Luis</v>
          </cell>
        </row>
        <row r="5120">
          <cell r="C5120" t="str">
            <v>05660</v>
          </cell>
          <cell r="D5120" t="str">
            <v>San Luis</v>
          </cell>
        </row>
        <row r="5121">
          <cell r="C5121" t="str">
            <v>05660</v>
          </cell>
          <cell r="D5121" t="str">
            <v>San Luis</v>
          </cell>
        </row>
        <row r="5122">
          <cell r="C5122" t="str">
            <v>05660</v>
          </cell>
          <cell r="D5122" t="str">
            <v>San Luis</v>
          </cell>
        </row>
        <row r="5123">
          <cell r="C5123" t="str">
            <v>05660</v>
          </cell>
          <cell r="D5123" t="str">
            <v>San Luis</v>
          </cell>
        </row>
        <row r="5124">
          <cell r="C5124" t="str">
            <v>05660</v>
          </cell>
          <cell r="D5124" t="str">
            <v>San Luis</v>
          </cell>
        </row>
        <row r="5125">
          <cell r="C5125" t="str">
            <v>05660</v>
          </cell>
          <cell r="D5125" t="str">
            <v>San Luis</v>
          </cell>
        </row>
        <row r="5126">
          <cell r="C5126" t="str">
            <v>05660</v>
          </cell>
          <cell r="D5126" t="str">
            <v>San Luis</v>
          </cell>
        </row>
        <row r="5127">
          <cell r="C5127" t="str">
            <v>05660</v>
          </cell>
          <cell r="D5127" t="str">
            <v>San Luis</v>
          </cell>
        </row>
        <row r="5128">
          <cell r="C5128" t="str">
            <v>05660</v>
          </cell>
          <cell r="D5128" t="str">
            <v>San Luis</v>
          </cell>
        </row>
        <row r="5129">
          <cell r="C5129" t="str">
            <v>05660</v>
          </cell>
          <cell r="D5129" t="str">
            <v>San Luis</v>
          </cell>
        </row>
        <row r="5130">
          <cell r="C5130" t="str">
            <v>05660</v>
          </cell>
          <cell r="D5130" t="str">
            <v>San Luis</v>
          </cell>
        </row>
        <row r="5131">
          <cell r="C5131" t="str">
            <v>05660</v>
          </cell>
          <cell r="D5131" t="str">
            <v>San Luis</v>
          </cell>
        </row>
        <row r="5132">
          <cell r="C5132" t="str">
            <v>05660</v>
          </cell>
          <cell r="D5132" t="str">
            <v>San Luis</v>
          </cell>
        </row>
        <row r="5133">
          <cell r="C5133" t="str">
            <v>05660</v>
          </cell>
          <cell r="D5133" t="str">
            <v>San Luis</v>
          </cell>
        </row>
        <row r="5134">
          <cell r="C5134" t="str">
            <v>05660</v>
          </cell>
          <cell r="D5134" t="str">
            <v>San Luis</v>
          </cell>
        </row>
        <row r="5135">
          <cell r="C5135" t="str">
            <v>05660</v>
          </cell>
          <cell r="D5135" t="str">
            <v>San Luis</v>
          </cell>
        </row>
        <row r="5136">
          <cell r="C5136" t="str">
            <v>05660</v>
          </cell>
          <cell r="D5136" t="str">
            <v>San Luis</v>
          </cell>
        </row>
        <row r="5137">
          <cell r="C5137" t="str">
            <v>05660</v>
          </cell>
          <cell r="D5137" t="str">
            <v>San Luis</v>
          </cell>
        </row>
        <row r="5138">
          <cell r="C5138" t="str">
            <v>05660</v>
          </cell>
          <cell r="D5138" t="str">
            <v>San Luis</v>
          </cell>
        </row>
        <row r="5139">
          <cell r="C5139" t="str">
            <v>05660</v>
          </cell>
          <cell r="D5139" t="str">
            <v>San Luis</v>
          </cell>
        </row>
        <row r="5140">
          <cell r="C5140" t="str">
            <v>05660</v>
          </cell>
          <cell r="D5140" t="str">
            <v>San Luis</v>
          </cell>
        </row>
        <row r="5141">
          <cell r="C5141" t="str">
            <v>05660</v>
          </cell>
          <cell r="D5141" t="str">
            <v>San Luis</v>
          </cell>
        </row>
        <row r="5142">
          <cell r="C5142" t="str">
            <v>05660</v>
          </cell>
          <cell r="D5142" t="str">
            <v>San Luis</v>
          </cell>
        </row>
        <row r="5143">
          <cell r="C5143" t="str">
            <v>05664</v>
          </cell>
          <cell r="D5143" t="str">
            <v>San Pedro de Los Milagros</v>
          </cell>
        </row>
        <row r="5144">
          <cell r="C5144" t="str">
            <v>05664</v>
          </cell>
          <cell r="D5144" t="str">
            <v>San Pedro de Los Milagros</v>
          </cell>
        </row>
        <row r="5145">
          <cell r="C5145" t="str">
            <v>05664</v>
          </cell>
          <cell r="D5145" t="str">
            <v>San Pedro de Los Milagros</v>
          </cell>
        </row>
        <row r="5146">
          <cell r="C5146" t="str">
            <v>05664</v>
          </cell>
          <cell r="D5146" t="str">
            <v>San Pedro de Los Milagros</v>
          </cell>
        </row>
        <row r="5147">
          <cell r="C5147" t="str">
            <v>05664</v>
          </cell>
          <cell r="D5147" t="str">
            <v>San Pedro de Los Milagros</v>
          </cell>
        </row>
        <row r="5148">
          <cell r="C5148" t="str">
            <v>05664</v>
          </cell>
          <cell r="D5148" t="str">
            <v>San Pedro de Los Milagros</v>
          </cell>
        </row>
        <row r="5149">
          <cell r="C5149" t="str">
            <v>05664</v>
          </cell>
          <cell r="D5149" t="str">
            <v>San Pedro de Los Milagros</v>
          </cell>
        </row>
        <row r="5150">
          <cell r="C5150" t="str">
            <v>05664</v>
          </cell>
          <cell r="D5150" t="str">
            <v>San Pedro de Los Milagros</v>
          </cell>
        </row>
        <row r="5151">
          <cell r="C5151" t="str">
            <v>05664</v>
          </cell>
          <cell r="D5151" t="str">
            <v>San Pedro de Los Milagros</v>
          </cell>
        </row>
        <row r="5152">
          <cell r="C5152" t="str">
            <v>05664</v>
          </cell>
          <cell r="D5152" t="str">
            <v>San Pedro de Los Milagros</v>
          </cell>
        </row>
        <row r="5153">
          <cell r="C5153" t="str">
            <v>05664</v>
          </cell>
          <cell r="D5153" t="str">
            <v>San Pedro de Los Milagros</v>
          </cell>
        </row>
        <row r="5154">
          <cell r="C5154" t="str">
            <v>05664</v>
          </cell>
          <cell r="D5154" t="str">
            <v>San Pedro de Los Milagros</v>
          </cell>
        </row>
        <row r="5155">
          <cell r="C5155" t="str">
            <v>05664</v>
          </cell>
          <cell r="D5155" t="str">
            <v>San Pedro de Los Milagros</v>
          </cell>
        </row>
        <row r="5156">
          <cell r="C5156" t="str">
            <v>05664</v>
          </cell>
          <cell r="D5156" t="str">
            <v>San Pedro de Los Milagros</v>
          </cell>
        </row>
        <row r="5157">
          <cell r="C5157" t="str">
            <v>05664</v>
          </cell>
          <cell r="D5157" t="str">
            <v>San Pedro de Los Milagros</v>
          </cell>
        </row>
        <row r="5158">
          <cell r="C5158" t="str">
            <v>05664</v>
          </cell>
          <cell r="D5158" t="str">
            <v>San Pedro de Los Milagros</v>
          </cell>
        </row>
        <row r="5159">
          <cell r="C5159" t="str">
            <v>05664</v>
          </cell>
          <cell r="D5159" t="str">
            <v>San Pedro de Los Milagros</v>
          </cell>
        </row>
        <row r="5160">
          <cell r="C5160" t="str">
            <v>05664</v>
          </cell>
          <cell r="D5160" t="str">
            <v>San Pedro de Los Milagros</v>
          </cell>
        </row>
        <row r="5161">
          <cell r="C5161" t="str">
            <v>05664</v>
          </cell>
          <cell r="D5161" t="str">
            <v>San Pedro de Los Milagros</v>
          </cell>
        </row>
        <row r="5162">
          <cell r="C5162" t="str">
            <v>05664</v>
          </cell>
          <cell r="D5162" t="str">
            <v>San Pedro de Los Milagros</v>
          </cell>
        </row>
        <row r="5163">
          <cell r="C5163" t="str">
            <v>05664</v>
          </cell>
          <cell r="D5163" t="str">
            <v>San Pedro de Los Milagros</v>
          </cell>
        </row>
        <row r="5164">
          <cell r="C5164" t="str">
            <v>05664</v>
          </cell>
          <cell r="D5164" t="str">
            <v>San Pedro de Los Milagros</v>
          </cell>
        </row>
        <row r="5165">
          <cell r="C5165" t="str">
            <v>05664</v>
          </cell>
          <cell r="D5165" t="str">
            <v>San Pedro de Los Milagros</v>
          </cell>
        </row>
        <row r="5166">
          <cell r="C5166" t="str">
            <v>05664</v>
          </cell>
          <cell r="D5166" t="str">
            <v>San Pedro de Los Milagros</v>
          </cell>
        </row>
        <row r="5167">
          <cell r="C5167" t="str">
            <v>05664</v>
          </cell>
          <cell r="D5167" t="str">
            <v>San Pedro de Los Milagros</v>
          </cell>
        </row>
        <row r="5168">
          <cell r="C5168" t="str">
            <v>05664</v>
          </cell>
          <cell r="D5168" t="str">
            <v>San Pedro de Los Milagros</v>
          </cell>
        </row>
        <row r="5169">
          <cell r="C5169" t="str">
            <v>05664</v>
          </cell>
          <cell r="D5169" t="str">
            <v>San Pedro de Los Milagros</v>
          </cell>
        </row>
        <row r="5170">
          <cell r="C5170" t="str">
            <v>05664</v>
          </cell>
          <cell r="D5170" t="str">
            <v>San Pedro de Los Milagros</v>
          </cell>
        </row>
        <row r="5171">
          <cell r="C5171" t="str">
            <v>05664</v>
          </cell>
          <cell r="D5171" t="str">
            <v>San Pedro de Los Milagros</v>
          </cell>
        </row>
        <row r="5172">
          <cell r="C5172" t="str">
            <v>05664</v>
          </cell>
          <cell r="D5172" t="str">
            <v>San Pedro de Los Milagros</v>
          </cell>
        </row>
        <row r="5173">
          <cell r="C5173" t="str">
            <v>05664</v>
          </cell>
          <cell r="D5173" t="str">
            <v>San Pedro de Los Milagros</v>
          </cell>
        </row>
        <row r="5174">
          <cell r="C5174" t="str">
            <v>05664</v>
          </cell>
          <cell r="D5174" t="str">
            <v>San Pedro de Los Milagros</v>
          </cell>
        </row>
        <row r="5175">
          <cell r="C5175" t="str">
            <v>05664</v>
          </cell>
          <cell r="D5175" t="str">
            <v>San Pedro de Los Milagros</v>
          </cell>
        </row>
        <row r="5176">
          <cell r="C5176" t="str">
            <v>05664</v>
          </cell>
          <cell r="D5176" t="str">
            <v>San Pedro de Los Milagros</v>
          </cell>
        </row>
        <row r="5177">
          <cell r="C5177" t="str">
            <v>05664</v>
          </cell>
          <cell r="D5177" t="str">
            <v>San Pedro de Los Milagros</v>
          </cell>
        </row>
        <row r="5178">
          <cell r="C5178" t="str">
            <v>05664</v>
          </cell>
          <cell r="D5178" t="str">
            <v>San Pedro de Los Milagros</v>
          </cell>
        </row>
        <row r="5179">
          <cell r="C5179" t="str">
            <v>05664</v>
          </cell>
          <cell r="D5179" t="str">
            <v>San Pedro de Los Milagros</v>
          </cell>
        </row>
        <row r="5180">
          <cell r="C5180" t="str">
            <v>05664</v>
          </cell>
          <cell r="D5180" t="str">
            <v>San Pedro de Los Milagros</v>
          </cell>
        </row>
        <row r="5181">
          <cell r="C5181" t="str">
            <v>05664</v>
          </cell>
          <cell r="D5181" t="str">
            <v>San Pedro de Los Milagros</v>
          </cell>
        </row>
        <row r="5182">
          <cell r="C5182" t="str">
            <v>05664</v>
          </cell>
          <cell r="D5182" t="str">
            <v>San Pedro de Los Milagros</v>
          </cell>
        </row>
        <row r="5183">
          <cell r="C5183" t="str">
            <v>05664</v>
          </cell>
          <cell r="D5183" t="str">
            <v>San Pedro de Los Milagros</v>
          </cell>
        </row>
        <row r="5184">
          <cell r="C5184" t="str">
            <v>05664</v>
          </cell>
          <cell r="D5184" t="str">
            <v>San Pedro de Los Milagros</v>
          </cell>
        </row>
        <row r="5185">
          <cell r="C5185" t="str">
            <v>05664</v>
          </cell>
          <cell r="D5185" t="str">
            <v>San Pedro de Los Milagros</v>
          </cell>
        </row>
        <row r="5186">
          <cell r="C5186" t="str">
            <v>05664</v>
          </cell>
          <cell r="D5186" t="str">
            <v>San Pedro de Los Milagros</v>
          </cell>
        </row>
        <row r="5187">
          <cell r="C5187" t="str">
            <v>05664</v>
          </cell>
          <cell r="D5187" t="str">
            <v>San Pedro de Los Milagros</v>
          </cell>
        </row>
        <row r="5188">
          <cell r="C5188" t="str">
            <v>05664</v>
          </cell>
          <cell r="D5188" t="str">
            <v>San Pedro de Los Milagros</v>
          </cell>
        </row>
        <row r="5189">
          <cell r="C5189" t="str">
            <v>05664</v>
          </cell>
          <cell r="D5189" t="str">
            <v>San Pedro de Los Milagros</v>
          </cell>
        </row>
        <row r="5190">
          <cell r="C5190" t="str">
            <v>05664</v>
          </cell>
          <cell r="D5190" t="str">
            <v>San Pedro de Los Milagros</v>
          </cell>
        </row>
        <row r="5191">
          <cell r="C5191" t="str">
            <v>05664</v>
          </cell>
          <cell r="D5191" t="str">
            <v>San Pedro de Los Milagros</v>
          </cell>
        </row>
        <row r="5192">
          <cell r="C5192" t="str">
            <v>05664</v>
          </cell>
          <cell r="D5192" t="str">
            <v>San Pedro de Los Milagros</v>
          </cell>
        </row>
        <row r="5193">
          <cell r="C5193" t="str">
            <v>05664</v>
          </cell>
          <cell r="D5193" t="str">
            <v>San Pedro de Los Milagros</v>
          </cell>
        </row>
        <row r="5194">
          <cell r="C5194" t="str">
            <v>05664</v>
          </cell>
          <cell r="D5194" t="str">
            <v>San Pedro de Los Milagros</v>
          </cell>
        </row>
        <row r="5195">
          <cell r="C5195" t="str">
            <v>05664</v>
          </cell>
          <cell r="D5195" t="str">
            <v>San Pedro de Los Milagros</v>
          </cell>
        </row>
        <row r="5196">
          <cell r="C5196" t="str">
            <v>05664</v>
          </cell>
          <cell r="D5196" t="str">
            <v>San Pedro de Los Milagros</v>
          </cell>
        </row>
        <row r="5197">
          <cell r="C5197" t="str">
            <v>05665</v>
          </cell>
          <cell r="D5197" t="str">
            <v>San Pedro de Urabá</v>
          </cell>
        </row>
        <row r="5198">
          <cell r="C5198" t="str">
            <v>05665</v>
          </cell>
          <cell r="D5198" t="str">
            <v>San Pedro de Urabá</v>
          </cell>
        </row>
        <row r="5199">
          <cell r="C5199" t="str">
            <v>05665</v>
          </cell>
          <cell r="D5199" t="str">
            <v>San Pedro de Urabá</v>
          </cell>
        </row>
        <row r="5200">
          <cell r="C5200" t="str">
            <v>05665</v>
          </cell>
          <cell r="D5200" t="str">
            <v>San Pedro de Urabá</v>
          </cell>
        </row>
        <row r="5201">
          <cell r="C5201" t="str">
            <v>05665</v>
          </cell>
          <cell r="D5201" t="str">
            <v>San Pedro de Urabá</v>
          </cell>
        </row>
        <row r="5202">
          <cell r="C5202" t="str">
            <v>05665</v>
          </cell>
          <cell r="D5202" t="str">
            <v>San Pedro de Urabá</v>
          </cell>
        </row>
        <row r="5203">
          <cell r="C5203" t="str">
            <v>05665</v>
          </cell>
          <cell r="D5203" t="str">
            <v>San Pedro de Urabá</v>
          </cell>
        </row>
        <row r="5204">
          <cell r="C5204" t="str">
            <v>05665</v>
          </cell>
          <cell r="D5204" t="str">
            <v>San Pedro de Urabá</v>
          </cell>
        </row>
        <row r="5205">
          <cell r="C5205" t="str">
            <v>05665</v>
          </cell>
          <cell r="D5205" t="str">
            <v>San Pedro de Urabá</v>
          </cell>
        </row>
        <row r="5206">
          <cell r="C5206" t="str">
            <v>05665</v>
          </cell>
          <cell r="D5206" t="str">
            <v>San Pedro de Urabá</v>
          </cell>
        </row>
        <row r="5207">
          <cell r="C5207" t="str">
            <v>05665</v>
          </cell>
          <cell r="D5207" t="str">
            <v>San Pedro de Urabá</v>
          </cell>
        </row>
        <row r="5208">
          <cell r="C5208" t="str">
            <v>05665</v>
          </cell>
          <cell r="D5208" t="str">
            <v>San Pedro de Urabá</v>
          </cell>
        </row>
        <row r="5209">
          <cell r="C5209" t="str">
            <v>05665</v>
          </cell>
          <cell r="D5209" t="str">
            <v>San Pedro de Urabá</v>
          </cell>
        </row>
        <row r="5210">
          <cell r="C5210" t="str">
            <v>05665</v>
          </cell>
          <cell r="D5210" t="str">
            <v>San Pedro de Urabá</v>
          </cell>
        </row>
        <row r="5211">
          <cell r="C5211" t="str">
            <v>05665</v>
          </cell>
          <cell r="D5211" t="str">
            <v>San Pedro de Urabá</v>
          </cell>
        </row>
        <row r="5212">
          <cell r="C5212" t="str">
            <v>05665</v>
          </cell>
          <cell r="D5212" t="str">
            <v>San Pedro de Urabá</v>
          </cell>
        </row>
        <row r="5213">
          <cell r="C5213" t="str">
            <v>05665</v>
          </cell>
          <cell r="D5213" t="str">
            <v>San Pedro de Urabá</v>
          </cell>
        </row>
        <row r="5214">
          <cell r="C5214" t="str">
            <v>05665</v>
          </cell>
          <cell r="D5214" t="str">
            <v>San Pedro de Urabá</v>
          </cell>
        </row>
        <row r="5215">
          <cell r="C5215" t="str">
            <v>05665</v>
          </cell>
          <cell r="D5215" t="str">
            <v>San Pedro de Urabá</v>
          </cell>
        </row>
        <row r="5216">
          <cell r="C5216" t="str">
            <v>05665</v>
          </cell>
          <cell r="D5216" t="str">
            <v>San Pedro de Urabá</v>
          </cell>
        </row>
        <row r="5217">
          <cell r="C5217" t="str">
            <v>05665</v>
          </cell>
          <cell r="D5217" t="str">
            <v>San Pedro de Urabá</v>
          </cell>
        </row>
        <row r="5218">
          <cell r="C5218" t="str">
            <v>05665</v>
          </cell>
          <cell r="D5218" t="str">
            <v>San Pedro de Urabá</v>
          </cell>
        </row>
        <row r="5219">
          <cell r="C5219" t="str">
            <v>05665</v>
          </cell>
          <cell r="D5219" t="str">
            <v>San Pedro de Urabá</v>
          </cell>
        </row>
        <row r="5220">
          <cell r="C5220" t="str">
            <v>05665</v>
          </cell>
          <cell r="D5220" t="str">
            <v>San Pedro de Urabá</v>
          </cell>
        </row>
        <row r="5221">
          <cell r="C5221" t="str">
            <v>05665</v>
          </cell>
          <cell r="D5221" t="str">
            <v>San Pedro de Urabá</v>
          </cell>
        </row>
        <row r="5222">
          <cell r="C5222" t="str">
            <v>05665</v>
          </cell>
          <cell r="D5222" t="str">
            <v>San Pedro de Urabá</v>
          </cell>
        </row>
        <row r="5223">
          <cell r="C5223" t="str">
            <v>05665</v>
          </cell>
          <cell r="D5223" t="str">
            <v>San Pedro de Urabá</v>
          </cell>
        </row>
        <row r="5224">
          <cell r="C5224" t="str">
            <v>05665</v>
          </cell>
          <cell r="D5224" t="str">
            <v>San Pedro de Urabá</v>
          </cell>
        </row>
        <row r="5225">
          <cell r="C5225" t="str">
            <v>05665</v>
          </cell>
          <cell r="D5225" t="str">
            <v>San Pedro de Urabá</v>
          </cell>
        </row>
        <row r="5226">
          <cell r="C5226" t="str">
            <v>05665</v>
          </cell>
          <cell r="D5226" t="str">
            <v>San Pedro de Urabá</v>
          </cell>
        </row>
        <row r="5227">
          <cell r="C5227" t="str">
            <v>05665</v>
          </cell>
          <cell r="D5227" t="str">
            <v>San Pedro de Urabá</v>
          </cell>
        </row>
        <row r="5228">
          <cell r="C5228" t="str">
            <v>05665</v>
          </cell>
          <cell r="D5228" t="str">
            <v>San Pedro de Urabá</v>
          </cell>
        </row>
        <row r="5229">
          <cell r="C5229" t="str">
            <v>05665</v>
          </cell>
          <cell r="D5229" t="str">
            <v>San Pedro de Urabá</v>
          </cell>
        </row>
        <row r="5230">
          <cell r="C5230" t="str">
            <v>05665</v>
          </cell>
          <cell r="D5230" t="str">
            <v>San Pedro de Urabá</v>
          </cell>
        </row>
        <row r="5231">
          <cell r="C5231" t="str">
            <v>05665</v>
          </cell>
          <cell r="D5231" t="str">
            <v>San Pedro de Urabá</v>
          </cell>
        </row>
        <row r="5232">
          <cell r="C5232" t="str">
            <v>05665</v>
          </cell>
          <cell r="D5232" t="str">
            <v>San Pedro de Urabá</v>
          </cell>
        </row>
        <row r="5233">
          <cell r="C5233" t="str">
            <v>05665</v>
          </cell>
          <cell r="D5233" t="str">
            <v>San Pedro de Urabá</v>
          </cell>
        </row>
        <row r="5234">
          <cell r="C5234" t="str">
            <v>05665</v>
          </cell>
          <cell r="D5234" t="str">
            <v>San Pedro de Urabá</v>
          </cell>
        </row>
        <row r="5235">
          <cell r="C5235" t="str">
            <v>05665</v>
          </cell>
          <cell r="D5235" t="str">
            <v>San Pedro de Urabá</v>
          </cell>
        </row>
        <row r="5236">
          <cell r="C5236" t="str">
            <v>05665</v>
          </cell>
          <cell r="D5236" t="str">
            <v>San Pedro de Urabá</v>
          </cell>
        </row>
        <row r="5237">
          <cell r="C5237" t="str">
            <v>05665</v>
          </cell>
          <cell r="D5237" t="str">
            <v>San Pedro de Urabá</v>
          </cell>
        </row>
        <row r="5238">
          <cell r="C5238" t="str">
            <v>05665</v>
          </cell>
          <cell r="D5238" t="str">
            <v>San Pedro de Urabá</v>
          </cell>
        </row>
        <row r="5239">
          <cell r="C5239" t="str">
            <v>05665</v>
          </cell>
          <cell r="D5239" t="str">
            <v>San Pedro de Urabá</v>
          </cell>
        </row>
        <row r="5240">
          <cell r="C5240" t="str">
            <v>05665</v>
          </cell>
          <cell r="D5240" t="str">
            <v>San Pedro de Urabá</v>
          </cell>
        </row>
        <row r="5241">
          <cell r="C5241" t="str">
            <v>05665</v>
          </cell>
          <cell r="D5241" t="str">
            <v>San Pedro de Urabá</v>
          </cell>
        </row>
        <row r="5242">
          <cell r="C5242" t="str">
            <v>05665</v>
          </cell>
          <cell r="D5242" t="str">
            <v>San Pedro de Urabá</v>
          </cell>
        </row>
        <row r="5243">
          <cell r="C5243" t="str">
            <v>05665</v>
          </cell>
          <cell r="D5243" t="str">
            <v>San Pedro de Urabá</v>
          </cell>
        </row>
        <row r="5244">
          <cell r="C5244" t="str">
            <v>05665</v>
          </cell>
          <cell r="D5244" t="str">
            <v>San Pedro de Urabá</v>
          </cell>
        </row>
        <row r="5245">
          <cell r="C5245" t="str">
            <v>05665</v>
          </cell>
          <cell r="D5245" t="str">
            <v>San Pedro de Urabá</v>
          </cell>
        </row>
        <row r="5246">
          <cell r="C5246" t="str">
            <v>05665</v>
          </cell>
          <cell r="D5246" t="str">
            <v>San Pedro de Urabá</v>
          </cell>
        </row>
        <row r="5247">
          <cell r="C5247" t="str">
            <v>05665</v>
          </cell>
          <cell r="D5247" t="str">
            <v>San Pedro de Urabá</v>
          </cell>
        </row>
        <row r="5248">
          <cell r="C5248" t="str">
            <v>05665</v>
          </cell>
          <cell r="D5248" t="str">
            <v>San Pedro de Urabá</v>
          </cell>
        </row>
        <row r="5249">
          <cell r="C5249" t="str">
            <v>05665</v>
          </cell>
          <cell r="D5249" t="str">
            <v>San Pedro de Urabá</v>
          </cell>
        </row>
        <row r="5250">
          <cell r="C5250" t="str">
            <v>05665</v>
          </cell>
          <cell r="D5250" t="str">
            <v>San Pedro de Urabá</v>
          </cell>
        </row>
        <row r="5251">
          <cell r="C5251" t="str">
            <v>05667</v>
          </cell>
          <cell r="D5251" t="str">
            <v>San Rafael</v>
          </cell>
        </row>
        <row r="5252">
          <cell r="C5252" t="str">
            <v>05667</v>
          </cell>
          <cell r="D5252" t="str">
            <v>San Rafael</v>
          </cell>
        </row>
        <row r="5253">
          <cell r="C5253" t="str">
            <v>05667</v>
          </cell>
          <cell r="D5253" t="str">
            <v>San Rafael</v>
          </cell>
        </row>
        <row r="5254">
          <cell r="C5254" t="str">
            <v>05667</v>
          </cell>
          <cell r="D5254" t="str">
            <v>San Rafael</v>
          </cell>
        </row>
        <row r="5255">
          <cell r="C5255" t="str">
            <v>05667</v>
          </cell>
          <cell r="D5255" t="str">
            <v>San Rafael</v>
          </cell>
        </row>
        <row r="5256">
          <cell r="C5256" t="str">
            <v>05667</v>
          </cell>
          <cell r="D5256" t="str">
            <v>San Rafael</v>
          </cell>
        </row>
        <row r="5257">
          <cell r="C5257" t="str">
            <v>05667</v>
          </cell>
          <cell r="D5257" t="str">
            <v>San Rafael</v>
          </cell>
        </row>
        <row r="5258">
          <cell r="C5258" t="str">
            <v>05667</v>
          </cell>
          <cell r="D5258" t="str">
            <v>San Rafael</v>
          </cell>
        </row>
        <row r="5259">
          <cell r="C5259" t="str">
            <v>05667</v>
          </cell>
          <cell r="D5259" t="str">
            <v>San Rafael</v>
          </cell>
        </row>
        <row r="5260">
          <cell r="C5260" t="str">
            <v>05667</v>
          </cell>
          <cell r="D5260" t="str">
            <v>San Rafael</v>
          </cell>
        </row>
        <row r="5261">
          <cell r="C5261" t="str">
            <v>05667</v>
          </cell>
          <cell r="D5261" t="str">
            <v>San Rafael</v>
          </cell>
        </row>
        <row r="5262">
          <cell r="C5262" t="str">
            <v>05667</v>
          </cell>
          <cell r="D5262" t="str">
            <v>San Rafael</v>
          </cell>
        </row>
        <row r="5263">
          <cell r="C5263" t="str">
            <v>05667</v>
          </cell>
          <cell r="D5263" t="str">
            <v>San Rafael</v>
          </cell>
        </row>
        <row r="5264">
          <cell r="C5264" t="str">
            <v>05667</v>
          </cell>
          <cell r="D5264" t="str">
            <v>San Rafael</v>
          </cell>
        </row>
        <row r="5265">
          <cell r="C5265" t="str">
            <v>05667</v>
          </cell>
          <cell r="D5265" t="str">
            <v>San Rafael</v>
          </cell>
        </row>
        <row r="5266">
          <cell r="C5266" t="str">
            <v>05667</v>
          </cell>
          <cell r="D5266" t="str">
            <v>San Rafael</v>
          </cell>
        </row>
        <row r="5267">
          <cell r="C5267" t="str">
            <v>05667</v>
          </cell>
          <cell r="D5267" t="str">
            <v>San Rafael</v>
          </cell>
        </row>
        <row r="5268">
          <cell r="C5268" t="str">
            <v>05667</v>
          </cell>
          <cell r="D5268" t="str">
            <v>San Rafael</v>
          </cell>
        </row>
        <row r="5269">
          <cell r="C5269" t="str">
            <v>05667</v>
          </cell>
          <cell r="D5269" t="str">
            <v>San Rafael</v>
          </cell>
        </row>
        <row r="5270">
          <cell r="C5270" t="str">
            <v>05667</v>
          </cell>
          <cell r="D5270" t="str">
            <v>San Rafael</v>
          </cell>
        </row>
        <row r="5271">
          <cell r="C5271" t="str">
            <v>05667</v>
          </cell>
          <cell r="D5271" t="str">
            <v>San Rafael</v>
          </cell>
        </row>
        <row r="5272">
          <cell r="C5272" t="str">
            <v>05667</v>
          </cell>
          <cell r="D5272" t="str">
            <v>San Rafael</v>
          </cell>
        </row>
        <row r="5273">
          <cell r="C5273" t="str">
            <v>05667</v>
          </cell>
          <cell r="D5273" t="str">
            <v>San Rafael</v>
          </cell>
        </row>
        <row r="5274">
          <cell r="C5274" t="str">
            <v>05667</v>
          </cell>
          <cell r="D5274" t="str">
            <v>San Rafael</v>
          </cell>
        </row>
        <row r="5275">
          <cell r="C5275" t="str">
            <v>05667</v>
          </cell>
          <cell r="D5275" t="str">
            <v>San Rafael</v>
          </cell>
        </row>
        <row r="5276">
          <cell r="C5276" t="str">
            <v>05667</v>
          </cell>
          <cell r="D5276" t="str">
            <v>San Rafael</v>
          </cell>
        </row>
        <row r="5277">
          <cell r="C5277" t="str">
            <v>05667</v>
          </cell>
          <cell r="D5277" t="str">
            <v>San Rafael</v>
          </cell>
        </row>
        <row r="5278">
          <cell r="C5278" t="str">
            <v>05667</v>
          </cell>
          <cell r="D5278" t="str">
            <v>San Rafael</v>
          </cell>
        </row>
        <row r="5279">
          <cell r="C5279" t="str">
            <v>05667</v>
          </cell>
          <cell r="D5279" t="str">
            <v>San Rafael</v>
          </cell>
        </row>
        <row r="5280">
          <cell r="C5280" t="str">
            <v>05667</v>
          </cell>
          <cell r="D5280" t="str">
            <v>San Rafael</v>
          </cell>
        </row>
        <row r="5281">
          <cell r="C5281" t="str">
            <v>05667</v>
          </cell>
          <cell r="D5281" t="str">
            <v>San Rafael</v>
          </cell>
        </row>
        <row r="5282">
          <cell r="C5282" t="str">
            <v>05667</v>
          </cell>
          <cell r="D5282" t="str">
            <v>San Rafael</v>
          </cell>
        </row>
        <row r="5283">
          <cell r="C5283" t="str">
            <v>05667</v>
          </cell>
          <cell r="D5283" t="str">
            <v>San Rafael</v>
          </cell>
        </row>
        <row r="5284">
          <cell r="C5284" t="str">
            <v>05667</v>
          </cell>
          <cell r="D5284" t="str">
            <v>San Rafael</v>
          </cell>
        </row>
        <row r="5285">
          <cell r="C5285" t="str">
            <v>05667</v>
          </cell>
          <cell r="D5285" t="str">
            <v>San Rafael</v>
          </cell>
        </row>
        <row r="5286">
          <cell r="C5286" t="str">
            <v>05667</v>
          </cell>
          <cell r="D5286" t="str">
            <v>San Rafael</v>
          </cell>
        </row>
        <row r="5287">
          <cell r="C5287" t="str">
            <v>05667</v>
          </cell>
          <cell r="D5287" t="str">
            <v>San Rafael</v>
          </cell>
        </row>
        <row r="5288">
          <cell r="C5288" t="str">
            <v>05667</v>
          </cell>
          <cell r="D5288" t="str">
            <v>San Rafael</v>
          </cell>
        </row>
        <row r="5289">
          <cell r="C5289" t="str">
            <v>05667</v>
          </cell>
          <cell r="D5289" t="str">
            <v>San Rafael</v>
          </cell>
        </row>
        <row r="5290">
          <cell r="C5290" t="str">
            <v>05667</v>
          </cell>
          <cell r="D5290" t="str">
            <v>San Rafael</v>
          </cell>
        </row>
        <row r="5291">
          <cell r="C5291" t="str">
            <v>05667</v>
          </cell>
          <cell r="D5291" t="str">
            <v>San Rafael</v>
          </cell>
        </row>
        <row r="5292">
          <cell r="C5292" t="str">
            <v>05667</v>
          </cell>
          <cell r="D5292" t="str">
            <v>San Rafael</v>
          </cell>
        </row>
        <row r="5293">
          <cell r="C5293" t="str">
            <v>05667</v>
          </cell>
          <cell r="D5293" t="str">
            <v>San Rafael</v>
          </cell>
        </row>
        <row r="5294">
          <cell r="C5294" t="str">
            <v>05667</v>
          </cell>
          <cell r="D5294" t="str">
            <v>San Rafael</v>
          </cell>
        </row>
        <row r="5295">
          <cell r="C5295" t="str">
            <v>05667</v>
          </cell>
          <cell r="D5295" t="str">
            <v>San Rafael</v>
          </cell>
        </row>
        <row r="5296">
          <cell r="C5296" t="str">
            <v>05667</v>
          </cell>
          <cell r="D5296" t="str">
            <v>San Rafael</v>
          </cell>
        </row>
        <row r="5297">
          <cell r="C5297" t="str">
            <v>05667</v>
          </cell>
          <cell r="D5297" t="str">
            <v>San Rafael</v>
          </cell>
        </row>
        <row r="5298">
          <cell r="C5298" t="str">
            <v>05667</v>
          </cell>
          <cell r="D5298" t="str">
            <v>San Rafael</v>
          </cell>
        </row>
        <row r="5299">
          <cell r="C5299" t="str">
            <v>05667</v>
          </cell>
          <cell r="D5299" t="str">
            <v>San Rafael</v>
          </cell>
        </row>
        <row r="5300">
          <cell r="C5300" t="str">
            <v>05667</v>
          </cell>
          <cell r="D5300" t="str">
            <v>San Rafael</v>
          </cell>
        </row>
        <row r="5301">
          <cell r="C5301" t="str">
            <v>05667</v>
          </cell>
          <cell r="D5301" t="str">
            <v>San Rafael</v>
          </cell>
        </row>
        <row r="5302">
          <cell r="C5302" t="str">
            <v>05667</v>
          </cell>
          <cell r="D5302" t="str">
            <v>San Rafael</v>
          </cell>
        </row>
        <row r="5303">
          <cell r="C5303" t="str">
            <v>05667</v>
          </cell>
          <cell r="D5303" t="str">
            <v>San Rafael</v>
          </cell>
        </row>
        <row r="5304">
          <cell r="C5304" t="str">
            <v>05667</v>
          </cell>
          <cell r="D5304" t="str">
            <v>San Rafael</v>
          </cell>
        </row>
        <row r="5305">
          <cell r="C5305" t="str">
            <v>05670</v>
          </cell>
          <cell r="D5305" t="str">
            <v>San Roque</v>
          </cell>
        </row>
        <row r="5306">
          <cell r="C5306" t="str">
            <v>05670</v>
          </cell>
          <cell r="D5306" t="str">
            <v>San Roque</v>
          </cell>
        </row>
        <row r="5307">
          <cell r="C5307" t="str">
            <v>05670</v>
          </cell>
          <cell r="D5307" t="str">
            <v>San Roque</v>
          </cell>
        </row>
        <row r="5308">
          <cell r="C5308" t="str">
            <v>05670</v>
          </cell>
          <cell r="D5308" t="str">
            <v>San Roque</v>
          </cell>
        </row>
        <row r="5309">
          <cell r="C5309" t="str">
            <v>05670</v>
          </cell>
          <cell r="D5309" t="str">
            <v>San Roque</v>
          </cell>
        </row>
        <row r="5310">
          <cell r="C5310" t="str">
            <v>05670</v>
          </cell>
          <cell r="D5310" t="str">
            <v>San Roque</v>
          </cell>
        </row>
        <row r="5311">
          <cell r="C5311" t="str">
            <v>05670</v>
          </cell>
          <cell r="D5311" t="str">
            <v>San Roque</v>
          </cell>
        </row>
        <row r="5312">
          <cell r="C5312" t="str">
            <v>05670</v>
          </cell>
          <cell r="D5312" t="str">
            <v>San Roque</v>
          </cell>
        </row>
        <row r="5313">
          <cell r="C5313" t="str">
            <v>05670</v>
          </cell>
          <cell r="D5313" t="str">
            <v>San Roque</v>
          </cell>
        </row>
        <row r="5314">
          <cell r="C5314" t="str">
            <v>05670</v>
          </cell>
          <cell r="D5314" t="str">
            <v>San Roque</v>
          </cell>
        </row>
        <row r="5315">
          <cell r="C5315" t="str">
            <v>05670</v>
          </cell>
          <cell r="D5315" t="str">
            <v>San Roque</v>
          </cell>
        </row>
        <row r="5316">
          <cell r="C5316" t="str">
            <v>05670</v>
          </cell>
          <cell r="D5316" t="str">
            <v>San Roque</v>
          </cell>
        </row>
        <row r="5317">
          <cell r="C5317" t="str">
            <v>05670</v>
          </cell>
          <cell r="D5317" t="str">
            <v>San Roque</v>
          </cell>
        </row>
        <row r="5318">
          <cell r="C5318" t="str">
            <v>05670</v>
          </cell>
          <cell r="D5318" t="str">
            <v>San Roque</v>
          </cell>
        </row>
        <row r="5319">
          <cell r="C5319" t="str">
            <v>05670</v>
          </cell>
          <cell r="D5319" t="str">
            <v>San Roque</v>
          </cell>
        </row>
        <row r="5320">
          <cell r="C5320" t="str">
            <v>05670</v>
          </cell>
          <cell r="D5320" t="str">
            <v>San Roque</v>
          </cell>
        </row>
        <row r="5321">
          <cell r="C5321" t="str">
            <v>05670</v>
          </cell>
          <cell r="D5321" t="str">
            <v>San Roque</v>
          </cell>
        </row>
        <row r="5322">
          <cell r="C5322" t="str">
            <v>05670</v>
          </cell>
          <cell r="D5322" t="str">
            <v>San Roque</v>
          </cell>
        </row>
        <row r="5323">
          <cell r="C5323" t="str">
            <v>05670</v>
          </cell>
          <cell r="D5323" t="str">
            <v>San Roque</v>
          </cell>
        </row>
        <row r="5324">
          <cell r="C5324" t="str">
            <v>05670</v>
          </cell>
          <cell r="D5324" t="str">
            <v>San Roque</v>
          </cell>
        </row>
        <row r="5325">
          <cell r="C5325" t="str">
            <v>05670</v>
          </cell>
          <cell r="D5325" t="str">
            <v>San Roque</v>
          </cell>
        </row>
        <row r="5326">
          <cell r="C5326" t="str">
            <v>05670</v>
          </cell>
          <cell r="D5326" t="str">
            <v>San Roque</v>
          </cell>
        </row>
        <row r="5327">
          <cell r="C5327" t="str">
            <v>05670</v>
          </cell>
          <cell r="D5327" t="str">
            <v>San Roque</v>
          </cell>
        </row>
        <row r="5328">
          <cell r="C5328" t="str">
            <v>05670</v>
          </cell>
          <cell r="D5328" t="str">
            <v>San Roque</v>
          </cell>
        </row>
        <row r="5329">
          <cell r="C5329" t="str">
            <v>05670</v>
          </cell>
          <cell r="D5329" t="str">
            <v>San Roque</v>
          </cell>
        </row>
        <row r="5330">
          <cell r="C5330" t="str">
            <v>05670</v>
          </cell>
          <cell r="D5330" t="str">
            <v>San Roque</v>
          </cell>
        </row>
        <row r="5331">
          <cell r="C5331" t="str">
            <v>05670</v>
          </cell>
          <cell r="D5331" t="str">
            <v>San Roque</v>
          </cell>
        </row>
        <row r="5332">
          <cell r="C5332" t="str">
            <v>05670</v>
          </cell>
          <cell r="D5332" t="str">
            <v>San Roque</v>
          </cell>
        </row>
        <row r="5333">
          <cell r="C5333" t="str">
            <v>05670</v>
          </cell>
          <cell r="D5333" t="str">
            <v>San Roque</v>
          </cell>
        </row>
        <row r="5334">
          <cell r="C5334" t="str">
            <v>05670</v>
          </cell>
          <cell r="D5334" t="str">
            <v>San Roque</v>
          </cell>
        </row>
        <row r="5335">
          <cell r="C5335" t="str">
            <v>05670</v>
          </cell>
          <cell r="D5335" t="str">
            <v>San Roque</v>
          </cell>
        </row>
        <row r="5336">
          <cell r="C5336" t="str">
            <v>05670</v>
          </cell>
          <cell r="D5336" t="str">
            <v>San Roque</v>
          </cell>
        </row>
        <row r="5337">
          <cell r="C5337" t="str">
            <v>05670</v>
          </cell>
          <cell r="D5337" t="str">
            <v>San Roque</v>
          </cell>
        </row>
        <row r="5338">
          <cell r="C5338" t="str">
            <v>05670</v>
          </cell>
          <cell r="D5338" t="str">
            <v>San Roque</v>
          </cell>
        </row>
        <row r="5339">
          <cell r="C5339" t="str">
            <v>05670</v>
          </cell>
          <cell r="D5339" t="str">
            <v>San Roque</v>
          </cell>
        </row>
        <row r="5340">
          <cell r="C5340" t="str">
            <v>05670</v>
          </cell>
          <cell r="D5340" t="str">
            <v>San Roque</v>
          </cell>
        </row>
        <row r="5341">
          <cell r="C5341" t="str">
            <v>05670</v>
          </cell>
          <cell r="D5341" t="str">
            <v>San Roque</v>
          </cell>
        </row>
        <row r="5342">
          <cell r="C5342" t="str">
            <v>05670</v>
          </cell>
          <cell r="D5342" t="str">
            <v>San Roque</v>
          </cell>
        </row>
        <row r="5343">
          <cell r="C5343" t="str">
            <v>05670</v>
          </cell>
          <cell r="D5343" t="str">
            <v>San Roque</v>
          </cell>
        </row>
        <row r="5344">
          <cell r="C5344" t="str">
            <v>05670</v>
          </cell>
          <cell r="D5344" t="str">
            <v>San Roque</v>
          </cell>
        </row>
        <row r="5345">
          <cell r="C5345" t="str">
            <v>05670</v>
          </cell>
          <cell r="D5345" t="str">
            <v>San Roque</v>
          </cell>
        </row>
        <row r="5346">
          <cell r="C5346" t="str">
            <v>05670</v>
          </cell>
          <cell r="D5346" t="str">
            <v>San Roque</v>
          </cell>
        </row>
        <row r="5347">
          <cell r="C5347" t="str">
            <v>05670</v>
          </cell>
          <cell r="D5347" t="str">
            <v>San Roque</v>
          </cell>
        </row>
        <row r="5348">
          <cell r="C5348" t="str">
            <v>05670</v>
          </cell>
          <cell r="D5348" t="str">
            <v>San Roque</v>
          </cell>
        </row>
        <row r="5349">
          <cell r="C5349" t="str">
            <v>05670</v>
          </cell>
          <cell r="D5349" t="str">
            <v>San Roque</v>
          </cell>
        </row>
        <row r="5350">
          <cell r="C5350" t="str">
            <v>05670</v>
          </cell>
          <cell r="D5350" t="str">
            <v>San Roque</v>
          </cell>
        </row>
        <row r="5351">
          <cell r="C5351" t="str">
            <v>05670</v>
          </cell>
          <cell r="D5351" t="str">
            <v>San Roque</v>
          </cell>
        </row>
        <row r="5352">
          <cell r="C5352" t="str">
            <v>05670</v>
          </cell>
          <cell r="D5352" t="str">
            <v>San Roque</v>
          </cell>
        </row>
        <row r="5353">
          <cell r="C5353" t="str">
            <v>05670</v>
          </cell>
          <cell r="D5353" t="str">
            <v>San Roque</v>
          </cell>
        </row>
        <row r="5354">
          <cell r="C5354" t="str">
            <v>05670</v>
          </cell>
          <cell r="D5354" t="str">
            <v>San Roque</v>
          </cell>
        </row>
        <row r="5355">
          <cell r="C5355" t="str">
            <v>05670</v>
          </cell>
          <cell r="D5355" t="str">
            <v>San Roque</v>
          </cell>
        </row>
        <row r="5356">
          <cell r="C5356" t="str">
            <v>05670</v>
          </cell>
          <cell r="D5356" t="str">
            <v>San Roque</v>
          </cell>
        </row>
        <row r="5357">
          <cell r="C5357" t="str">
            <v>05670</v>
          </cell>
          <cell r="D5357" t="str">
            <v>San Roque</v>
          </cell>
        </row>
        <row r="5358">
          <cell r="C5358" t="str">
            <v>05670</v>
          </cell>
          <cell r="D5358" t="str">
            <v>San Roque</v>
          </cell>
        </row>
        <row r="5359">
          <cell r="C5359" t="str">
            <v>05674</v>
          </cell>
          <cell r="D5359" t="str">
            <v>San Vicente</v>
          </cell>
        </row>
        <row r="5360">
          <cell r="C5360" t="str">
            <v>05674</v>
          </cell>
          <cell r="D5360" t="str">
            <v>San Vicente</v>
          </cell>
        </row>
        <row r="5361">
          <cell r="C5361" t="str">
            <v>05674</v>
          </cell>
          <cell r="D5361" t="str">
            <v>San Vicente</v>
          </cell>
        </row>
        <row r="5362">
          <cell r="C5362" t="str">
            <v>05674</v>
          </cell>
          <cell r="D5362" t="str">
            <v>San Vicente</v>
          </cell>
        </row>
        <row r="5363">
          <cell r="C5363" t="str">
            <v>05674</v>
          </cell>
          <cell r="D5363" t="str">
            <v>San Vicente</v>
          </cell>
        </row>
        <row r="5364">
          <cell r="C5364" t="str">
            <v>05674</v>
          </cell>
          <cell r="D5364" t="str">
            <v>San Vicente</v>
          </cell>
        </row>
        <row r="5365">
          <cell r="C5365" t="str">
            <v>05674</v>
          </cell>
          <cell r="D5365" t="str">
            <v>San Vicente</v>
          </cell>
        </row>
        <row r="5366">
          <cell r="C5366" t="str">
            <v>05674</v>
          </cell>
          <cell r="D5366" t="str">
            <v>San Vicente</v>
          </cell>
        </row>
        <row r="5367">
          <cell r="C5367" t="str">
            <v>05674</v>
          </cell>
          <cell r="D5367" t="str">
            <v>San Vicente</v>
          </cell>
        </row>
        <row r="5368">
          <cell r="C5368" t="str">
            <v>05674</v>
          </cell>
          <cell r="D5368" t="str">
            <v>San Vicente</v>
          </cell>
        </row>
        <row r="5369">
          <cell r="C5369" t="str">
            <v>05674</v>
          </cell>
          <cell r="D5369" t="str">
            <v>San Vicente</v>
          </cell>
        </row>
        <row r="5370">
          <cell r="C5370" t="str">
            <v>05674</v>
          </cell>
          <cell r="D5370" t="str">
            <v>San Vicente</v>
          </cell>
        </row>
        <row r="5371">
          <cell r="C5371" t="str">
            <v>05674</v>
          </cell>
          <cell r="D5371" t="str">
            <v>San Vicente</v>
          </cell>
        </row>
        <row r="5372">
          <cell r="C5372" t="str">
            <v>05674</v>
          </cell>
          <cell r="D5372" t="str">
            <v>San Vicente</v>
          </cell>
        </row>
        <row r="5373">
          <cell r="C5373" t="str">
            <v>05674</v>
          </cell>
          <cell r="D5373" t="str">
            <v>San Vicente</v>
          </cell>
        </row>
        <row r="5374">
          <cell r="C5374" t="str">
            <v>05674</v>
          </cell>
          <cell r="D5374" t="str">
            <v>San Vicente</v>
          </cell>
        </row>
        <row r="5375">
          <cell r="C5375" t="str">
            <v>05674</v>
          </cell>
          <cell r="D5375" t="str">
            <v>San Vicente</v>
          </cell>
        </row>
        <row r="5376">
          <cell r="C5376" t="str">
            <v>05674</v>
          </cell>
          <cell r="D5376" t="str">
            <v>San Vicente</v>
          </cell>
        </row>
        <row r="5377">
          <cell r="C5377" t="str">
            <v>05674</v>
          </cell>
          <cell r="D5377" t="str">
            <v>San Vicente</v>
          </cell>
        </row>
        <row r="5378">
          <cell r="C5378" t="str">
            <v>05674</v>
          </cell>
          <cell r="D5378" t="str">
            <v>San Vicente</v>
          </cell>
        </row>
        <row r="5379">
          <cell r="C5379" t="str">
            <v>05674</v>
          </cell>
          <cell r="D5379" t="str">
            <v>San Vicente</v>
          </cell>
        </row>
        <row r="5380">
          <cell r="C5380" t="str">
            <v>05674</v>
          </cell>
          <cell r="D5380" t="str">
            <v>San Vicente</v>
          </cell>
        </row>
        <row r="5381">
          <cell r="C5381" t="str">
            <v>05674</v>
          </cell>
          <cell r="D5381" t="str">
            <v>San Vicente</v>
          </cell>
        </row>
        <row r="5382">
          <cell r="C5382" t="str">
            <v>05674</v>
          </cell>
          <cell r="D5382" t="str">
            <v>San Vicente</v>
          </cell>
        </row>
        <row r="5383">
          <cell r="C5383" t="str">
            <v>05674</v>
          </cell>
          <cell r="D5383" t="str">
            <v>San Vicente</v>
          </cell>
        </row>
        <row r="5384">
          <cell r="C5384" t="str">
            <v>05674</v>
          </cell>
          <cell r="D5384" t="str">
            <v>San Vicente</v>
          </cell>
        </row>
        <row r="5385">
          <cell r="C5385" t="str">
            <v>05674</v>
          </cell>
          <cell r="D5385" t="str">
            <v>San Vicente</v>
          </cell>
        </row>
        <row r="5386">
          <cell r="C5386" t="str">
            <v>05674</v>
          </cell>
          <cell r="D5386" t="str">
            <v>San Vicente</v>
          </cell>
        </row>
        <row r="5387">
          <cell r="C5387" t="str">
            <v>05674</v>
          </cell>
          <cell r="D5387" t="str">
            <v>San Vicente</v>
          </cell>
        </row>
        <row r="5388">
          <cell r="C5388" t="str">
            <v>05674</v>
          </cell>
          <cell r="D5388" t="str">
            <v>San Vicente</v>
          </cell>
        </row>
        <row r="5389">
          <cell r="C5389" t="str">
            <v>05674</v>
          </cell>
          <cell r="D5389" t="str">
            <v>San Vicente</v>
          </cell>
        </row>
        <row r="5390">
          <cell r="C5390" t="str">
            <v>05674</v>
          </cell>
          <cell r="D5390" t="str">
            <v>San Vicente</v>
          </cell>
        </row>
        <row r="5391">
          <cell r="C5391" t="str">
            <v>05674</v>
          </cell>
          <cell r="D5391" t="str">
            <v>San Vicente</v>
          </cell>
        </row>
        <row r="5392">
          <cell r="C5392" t="str">
            <v>05674</v>
          </cell>
          <cell r="D5392" t="str">
            <v>San Vicente</v>
          </cell>
        </row>
        <row r="5393">
          <cell r="C5393" t="str">
            <v>05674</v>
          </cell>
          <cell r="D5393" t="str">
            <v>San Vicente</v>
          </cell>
        </row>
        <row r="5394">
          <cell r="C5394" t="str">
            <v>05674</v>
          </cell>
          <cell r="D5394" t="str">
            <v>San Vicente</v>
          </cell>
        </row>
        <row r="5395">
          <cell r="C5395" t="str">
            <v>05674</v>
          </cell>
          <cell r="D5395" t="str">
            <v>San Vicente</v>
          </cell>
        </row>
        <row r="5396">
          <cell r="C5396" t="str">
            <v>05674</v>
          </cell>
          <cell r="D5396" t="str">
            <v>San Vicente</v>
          </cell>
        </row>
        <row r="5397">
          <cell r="C5397" t="str">
            <v>05674</v>
          </cell>
          <cell r="D5397" t="str">
            <v>San Vicente</v>
          </cell>
        </row>
        <row r="5398">
          <cell r="C5398" t="str">
            <v>05674</v>
          </cell>
          <cell r="D5398" t="str">
            <v>San Vicente</v>
          </cell>
        </row>
        <row r="5399">
          <cell r="C5399" t="str">
            <v>05674</v>
          </cell>
          <cell r="D5399" t="str">
            <v>San Vicente</v>
          </cell>
        </row>
        <row r="5400">
          <cell r="C5400" t="str">
            <v>05674</v>
          </cell>
          <cell r="D5400" t="str">
            <v>San Vicente</v>
          </cell>
        </row>
        <row r="5401">
          <cell r="C5401" t="str">
            <v>05674</v>
          </cell>
          <cell r="D5401" t="str">
            <v>San Vicente</v>
          </cell>
        </row>
        <row r="5402">
          <cell r="C5402" t="str">
            <v>05674</v>
          </cell>
          <cell r="D5402" t="str">
            <v>San Vicente</v>
          </cell>
        </row>
        <row r="5403">
          <cell r="C5403" t="str">
            <v>05674</v>
          </cell>
          <cell r="D5403" t="str">
            <v>San Vicente</v>
          </cell>
        </row>
        <row r="5404">
          <cell r="C5404" t="str">
            <v>05674</v>
          </cell>
          <cell r="D5404" t="str">
            <v>San Vicente</v>
          </cell>
        </row>
        <row r="5405">
          <cell r="C5405" t="str">
            <v>05674</v>
          </cell>
          <cell r="D5405" t="str">
            <v>San Vicente</v>
          </cell>
        </row>
        <row r="5406">
          <cell r="C5406" t="str">
            <v>05674</v>
          </cell>
          <cell r="D5406" t="str">
            <v>San Vicente</v>
          </cell>
        </row>
        <row r="5407">
          <cell r="C5407" t="str">
            <v>05674</v>
          </cell>
          <cell r="D5407" t="str">
            <v>San Vicente</v>
          </cell>
        </row>
        <row r="5408">
          <cell r="C5408" t="str">
            <v>05674</v>
          </cell>
          <cell r="D5408" t="str">
            <v>San Vicente</v>
          </cell>
        </row>
        <row r="5409">
          <cell r="C5409" t="str">
            <v>05674</v>
          </cell>
          <cell r="D5409" t="str">
            <v>San Vicente</v>
          </cell>
        </row>
        <row r="5410">
          <cell r="C5410" t="str">
            <v>05674</v>
          </cell>
          <cell r="D5410" t="str">
            <v>San Vicente</v>
          </cell>
        </row>
        <row r="5411">
          <cell r="C5411" t="str">
            <v>05674</v>
          </cell>
          <cell r="D5411" t="str">
            <v>San Vicente</v>
          </cell>
        </row>
        <row r="5412">
          <cell r="C5412" t="str">
            <v>05674</v>
          </cell>
          <cell r="D5412" t="str">
            <v>San Vicente</v>
          </cell>
        </row>
        <row r="5413">
          <cell r="C5413" t="str">
            <v>05679</v>
          </cell>
          <cell r="D5413" t="str">
            <v>Santa Bárbara</v>
          </cell>
        </row>
        <row r="5414">
          <cell r="C5414" t="str">
            <v>05679</v>
          </cell>
          <cell r="D5414" t="str">
            <v>Santa Bárbara</v>
          </cell>
        </row>
        <row r="5415">
          <cell r="C5415" t="str">
            <v>05679</v>
          </cell>
          <cell r="D5415" t="str">
            <v>Santa Bárbara</v>
          </cell>
        </row>
        <row r="5416">
          <cell r="C5416" t="str">
            <v>05679</v>
          </cell>
          <cell r="D5416" t="str">
            <v>Santa Bárbara</v>
          </cell>
        </row>
        <row r="5417">
          <cell r="C5417" t="str">
            <v>05679</v>
          </cell>
          <cell r="D5417" t="str">
            <v>Santa Bárbara</v>
          </cell>
        </row>
        <row r="5418">
          <cell r="C5418" t="str">
            <v>05679</v>
          </cell>
          <cell r="D5418" t="str">
            <v>Santa Bárbara</v>
          </cell>
        </row>
        <row r="5419">
          <cell r="C5419" t="str">
            <v>05679</v>
          </cell>
          <cell r="D5419" t="str">
            <v>Santa Bárbara</v>
          </cell>
        </row>
        <row r="5420">
          <cell r="C5420" t="str">
            <v>05679</v>
          </cell>
          <cell r="D5420" t="str">
            <v>Santa Bárbara</v>
          </cell>
        </row>
        <row r="5421">
          <cell r="C5421" t="str">
            <v>05679</v>
          </cell>
          <cell r="D5421" t="str">
            <v>Santa Bárbara</v>
          </cell>
        </row>
        <row r="5422">
          <cell r="C5422" t="str">
            <v>05679</v>
          </cell>
          <cell r="D5422" t="str">
            <v>Santa Bárbara</v>
          </cell>
        </row>
        <row r="5423">
          <cell r="C5423" t="str">
            <v>05679</v>
          </cell>
          <cell r="D5423" t="str">
            <v>Santa Bárbara</v>
          </cell>
        </row>
        <row r="5424">
          <cell r="C5424" t="str">
            <v>05679</v>
          </cell>
          <cell r="D5424" t="str">
            <v>Santa Bárbara</v>
          </cell>
        </row>
        <row r="5425">
          <cell r="C5425" t="str">
            <v>05679</v>
          </cell>
          <cell r="D5425" t="str">
            <v>Santa Bárbara</v>
          </cell>
        </row>
        <row r="5426">
          <cell r="C5426" t="str">
            <v>05679</v>
          </cell>
          <cell r="D5426" t="str">
            <v>Santa Bárbara</v>
          </cell>
        </row>
        <row r="5427">
          <cell r="C5427" t="str">
            <v>05679</v>
          </cell>
          <cell r="D5427" t="str">
            <v>Santa Bárbara</v>
          </cell>
        </row>
        <row r="5428">
          <cell r="C5428" t="str">
            <v>05679</v>
          </cell>
          <cell r="D5428" t="str">
            <v>Santa Bárbara</v>
          </cell>
        </row>
        <row r="5429">
          <cell r="C5429" t="str">
            <v>05679</v>
          </cell>
          <cell r="D5429" t="str">
            <v>Santa Bárbara</v>
          </cell>
        </row>
        <row r="5430">
          <cell r="C5430" t="str">
            <v>05679</v>
          </cell>
          <cell r="D5430" t="str">
            <v>Santa Bárbara</v>
          </cell>
        </row>
        <row r="5431">
          <cell r="C5431" t="str">
            <v>05679</v>
          </cell>
          <cell r="D5431" t="str">
            <v>Santa Bárbara</v>
          </cell>
        </row>
        <row r="5432">
          <cell r="C5432" t="str">
            <v>05679</v>
          </cell>
          <cell r="D5432" t="str">
            <v>Santa Bárbara</v>
          </cell>
        </row>
        <row r="5433">
          <cell r="C5433" t="str">
            <v>05679</v>
          </cell>
          <cell r="D5433" t="str">
            <v>Santa Bárbara</v>
          </cell>
        </row>
        <row r="5434">
          <cell r="C5434" t="str">
            <v>05679</v>
          </cell>
          <cell r="D5434" t="str">
            <v>Santa Bárbara</v>
          </cell>
        </row>
        <row r="5435">
          <cell r="C5435" t="str">
            <v>05679</v>
          </cell>
          <cell r="D5435" t="str">
            <v>Santa Bárbara</v>
          </cell>
        </row>
        <row r="5436">
          <cell r="C5436" t="str">
            <v>05679</v>
          </cell>
          <cell r="D5436" t="str">
            <v>Santa Bárbara</v>
          </cell>
        </row>
        <row r="5437">
          <cell r="C5437" t="str">
            <v>05679</v>
          </cell>
          <cell r="D5437" t="str">
            <v>Santa Bárbara</v>
          </cell>
        </row>
        <row r="5438">
          <cell r="C5438" t="str">
            <v>05679</v>
          </cell>
          <cell r="D5438" t="str">
            <v>Santa Bárbara</v>
          </cell>
        </row>
        <row r="5439">
          <cell r="C5439" t="str">
            <v>05679</v>
          </cell>
          <cell r="D5439" t="str">
            <v>Santa Bárbara</v>
          </cell>
        </row>
        <row r="5440">
          <cell r="C5440" t="str">
            <v>05679</v>
          </cell>
          <cell r="D5440" t="str">
            <v>Santa Bárbara</v>
          </cell>
        </row>
        <row r="5441">
          <cell r="C5441" t="str">
            <v>05679</v>
          </cell>
          <cell r="D5441" t="str">
            <v>Santa Bárbara</v>
          </cell>
        </row>
        <row r="5442">
          <cell r="C5442" t="str">
            <v>05679</v>
          </cell>
          <cell r="D5442" t="str">
            <v>Santa Bárbara</v>
          </cell>
        </row>
        <row r="5443">
          <cell r="C5443" t="str">
            <v>05679</v>
          </cell>
          <cell r="D5443" t="str">
            <v>Santa Bárbara</v>
          </cell>
        </row>
        <row r="5444">
          <cell r="C5444" t="str">
            <v>05679</v>
          </cell>
          <cell r="D5444" t="str">
            <v>Santa Bárbara</v>
          </cell>
        </row>
        <row r="5445">
          <cell r="C5445" t="str">
            <v>05679</v>
          </cell>
          <cell r="D5445" t="str">
            <v>Santa Bárbara</v>
          </cell>
        </row>
        <row r="5446">
          <cell r="C5446" t="str">
            <v>05679</v>
          </cell>
          <cell r="D5446" t="str">
            <v>Santa Bárbara</v>
          </cell>
        </row>
        <row r="5447">
          <cell r="C5447" t="str">
            <v>05679</v>
          </cell>
          <cell r="D5447" t="str">
            <v>Santa Bárbara</v>
          </cell>
        </row>
        <row r="5448">
          <cell r="C5448" t="str">
            <v>05679</v>
          </cell>
          <cell r="D5448" t="str">
            <v>Santa Bárbara</v>
          </cell>
        </row>
        <row r="5449">
          <cell r="C5449" t="str">
            <v>05679</v>
          </cell>
          <cell r="D5449" t="str">
            <v>Santa Bárbara</v>
          </cell>
        </row>
        <row r="5450">
          <cell r="C5450" t="str">
            <v>05679</v>
          </cell>
          <cell r="D5450" t="str">
            <v>Santa Bárbara</v>
          </cell>
        </row>
        <row r="5451">
          <cell r="C5451" t="str">
            <v>05679</v>
          </cell>
          <cell r="D5451" t="str">
            <v>Santa Bárbara</v>
          </cell>
        </row>
        <row r="5452">
          <cell r="C5452" t="str">
            <v>05679</v>
          </cell>
          <cell r="D5452" t="str">
            <v>Santa Bárbara</v>
          </cell>
        </row>
        <row r="5453">
          <cell r="C5453" t="str">
            <v>05679</v>
          </cell>
          <cell r="D5453" t="str">
            <v>Santa Bárbara</v>
          </cell>
        </row>
        <row r="5454">
          <cell r="C5454" t="str">
            <v>05679</v>
          </cell>
          <cell r="D5454" t="str">
            <v>Santa Bárbara</v>
          </cell>
        </row>
        <row r="5455">
          <cell r="C5455" t="str">
            <v>05679</v>
          </cell>
          <cell r="D5455" t="str">
            <v>Santa Bárbara</v>
          </cell>
        </row>
        <row r="5456">
          <cell r="C5456" t="str">
            <v>05679</v>
          </cell>
          <cell r="D5456" t="str">
            <v>Santa Bárbara</v>
          </cell>
        </row>
        <row r="5457">
          <cell r="C5457" t="str">
            <v>05679</v>
          </cell>
          <cell r="D5457" t="str">
            <v>Santa Bárbara</v>
          </cell>
        </row>
        <row r="5458">
          <cell r="C5458" t="str">
            <v>05679</v>
          </cell>
          <cell r="D5458" t="str">
            <v>Santa Bárbara</v>
          </cell>
        </row>
        <row r="5459">
          <cell r="C5459" t="str">
            <v>05679</v>
          </cell>
          <cell r="D5459" t="str">
            <v>Santa Bárbara</v>
          </cell>
        </row>
        <row r="5460">
          <cell r="C5460" t="str">
            <v>05679</v>
          </cell>
          <cell r="D5460" t="str">
            <v>Santa Bárbara</v>
          </cell>
        </row>
        <row r="5461">
          <cell r="C5461" t="str">
            <v>05679</v>
          </cell>
          <cell r="D5461" t="str">
            <v>Santa Bárbara</v>
          </cell>
        </row>
        <row r="5462">
          <cell r="C5462" t="str">
            <v>05679</v>
          </cell>
          <cell r="D5462" t="str">
            <v>Santa Bárbara</v>
          </cell>
        </row>
        <row r="5463">
          <cell r="C5463" t="str">
            <v>05679</v>
          </cell>
          <cell r="D5463" t="str">
            <v>Santa Bárbara</v>
          </cell>
        </row>
        <row r="5464">
          <cell r="C5464" t="str">
            <v>05679</v>
          </cell>
          <cell r="D5464" t="str">
            <v>Santa Bárbara</v>
          </cell>
        </row>
        <row r="5465">
          <cell r="C5465" t="str">
            <v>05679</v>
          </cell>
          <cell r="D5465" t="str">
            <v>Santa Bárbara</v>
          </cell>
        </row>
        <row r="5466">
          <cell r="C5466" t="str">
            <v>05679</v>
          </cell>
          <cell r="D5466" t="str">
            <v>Santa Bárbara</v>
          </cell>
        </row>
        <row r="5467">
          <cell r="C5467" t="str">
            <v>05686</v>
          </cell>
          <cell r="D5467" t="str">
            <v>Santa Rosa de Osos</v>
          </cell>
        </row>
        <row r="5468">
          <cell r="C5468" t="str">
            <v>05686</v>
          </cell>
          <cell r="D5468" t="str">
            <v>Santa Rosa de Osos</v>
          </cell>
        </row>
        <row r="5469">
          <cell r="C5469" t="str">
            <v>05686</v>
          </cell>
          <cell r="D5469" t="str">
            <v>Santa Rosa de Osos</v>
          </cell>
        </row>
        <row r="5470">
          <cell r="C5470" t="str">
            <v>05686</v>
          </cell>
          <cell r="D5470" t="str">
            <v>Santa Rosa de Osos</v>
          </cell>
        </row>
        <row r="5471">
          <cell r="C5471" t="str">
            <v>05686</v>
          </cell>
          <cell r="D5471" t="str">
            <v>Santa Rosa de Osos</v>
          </cell>
        </row>
        <row r="5472">
          <cell r="C5472" t="str">
            <v>05686</v>
          </cell>
          <cell r="D5472" t="str">
            <v>Santa Rosa de Osos</v>
          </cell>
        </row>
        <row r="5473">
          <cell r="C5473" t="str">
            <v>05686</v>
          </cell>
          <cell r="D5473" t="str">
            <v>Santa Rosa de Osos</v>
          </cell>
        </row>
        <row r="5474">
          <cell r="C5474" t="str">
            <v>05686</v>
          </cell>
          <cell r="D5474" t="str">
            <v>Santa Rosa de Osos</v>
          </cell>
        </row>
        <row r="5475">
          <cell r="C5475" t="str">
            <v>05686</v>
          </cell>
          <cell r="D5475" t="str">
            <v>Santa Rosa de Osos</v>
          </cell>
        </row>
        <row r="5476">
          <cell r="C5476" t="str">
            <v>05686</v>
          </cell>
          <cell r="D5476" t="str">
            <v>Santa Rosa de Osos</v>
          </cell>
        </row>
        <row r="5477">
          <cell r="C5477" t="str">
            <v>05686</v>
          </cell>
          <cell r="D5477" t="str">
            <v>Santa Rosa de Osos</v>
          </cell>
        </row>
        <row r="5478">
          <cell r="C5478" t="str">
            <v>05686</v>
          </cell>
          <cell r="D5478" t="str">
            <v>Santa Rosa de Osos</v>
          </cell>
        </row>
        <row r="5479">
          <cell r="C5479" t="str">
            <v>05686</v>
          </cell>
          <cell r="D5479" t="str">
            <v>Santa Rosa de Osos</v>
          </cell>
        </row>
        <row r="5480">
          <cell r="C5480" t="str">
            <v>05686</v>
          </cell>
          <cell r="D5480" t="str">
            <v>Santa Rosa de Osos</v>
          </cell>
        </row>
        <row r="5481">
          <cell r="C5481" t="str">
            <v>05686</v>
          </cell>
          <cell r="D5481" t="str">
            <v>Santa Rosa de Osos</v>
          </cell>
        </row>
        <row r="5482">
          <cell r="C5482" t="str">
            <v>05686</v>
          </cell>
          <cell r="D5482" t="str">
            <v>Santa Rosa de Osos</v>
          </cell>
        </row>
        <row r="5483">
          <cell r="C5483" t="str">
            <v>05686</v>
          </cell>
          <cell r="D5483" t="str">
            <v>Santa Rosa de Osos</v>
          </cell>
        </row>
        <row r="5484">
          <cell r="C5484" t="str">
            <v>05686</v>
          </cell>
          <cell r="D5484" t="str">
            <v>Santa Rosa de Osos</v>
          </cell>
        </row>
        <row r="5485">
          <cell r="C5485" t="str">
            <v>05686</v>
          </cell>
          <cell r="D5485" t="str">
            <v>Santa Rosa de Osos</v>
          </cell>
        </row>
        <row r="5486">
          <cell r="C5486" t="str">
            <v>05686</v>
          </cell>
          <cell r="D5486" t="str">
            <v>Santa Rosa de Osos</v>
          </cell>
        </row>
        <row r="5487">
          <cell r="C5487" t="str">
            <v>05686</v>
          </cell>
          <cell r="D5487" t="str">
            <v>Santa Rosa de Osos</v>
          </cell>
        </row>
        <row r="5488">
          <cell r="C5488" t="str">
            <v>05686</v>
          </cell>
          <cell r="D5488" t="str">
            <v>Santa Rosa de Osos</v>
          </cell>
        </row>
        <row r="5489">
          <cell r="C5489" t="str">
            <v>05686</v>
          </cell>
          <cell r="D5489" t="str">
            <v>Santa Rosa de Osos</v>
          </cell>
        </row>
        <row r="5490">
          <cell r="C5490" t="str">
            <v>05686</v>
          </cell>
          <cell r="D5490" t="str">
            <v>Santa Rosa de Osos</v>
          </cell>
        </row>
        <row r="5491">
          <cell r="C5491" t="str">
            <v>05686</v>
          </cell>
          <cell r="D5491" t="str">
            <v>Santa Rosa de Osos</v>
          </cell>
        </row>
        <row r="5492">
          <cell r="C5492" t="str">
            <v>05686</v>
          </cell>
          <cell r="D5492" t="str">
            <v>Santa Rosa de Osos</v>
          </cell>
        </row>
        <row r="5493">
          <cell r="C5493" t="str">
            <v>05686</v>
          </cell>
          <cell r="D5493" t="str">
            <v>Santa Rosa de Osos</v>
          </cell>
        </row>
        <row r="5494">
          <cell r="C5494" t="str">
            <v>05686</v>
          </cell>
          <cell r="D5494" t="str">
            <v>Santa Rosa de Osos</v>
          </cell>
        </row>
        <row r="5495">
          <cell r="C5495" t="str">
            <v>05686</v>
          </cell>
          <cell r="D5495" t="str">
            <v>Santa Rosa de Osos</v>
          </cell>
        </row>
        <row r="5496">
          <cell r="C5496" t="str">
            <v>05686</v>
          </cell>
          <cell r="D5496" t="str">
            <v>Santa Rosa de Osos</v>
          </cell>
        </row>
        <row r="5497">
          <cell r="C5497" t="str">
            <v>05686</v>
          </cell>
          <cell r="D5497" t="str">
            <v>Santa Rosa de Osos</v>
          </cell>
        </row>
        <row r="5498">
          <cell r="C5498" t="str">
            <v>05686</v>
          </cell>
          <cell r="D5498" t="str">
            <v>Santa Rosa de Osos</v>
          </cell>
        </row>
        <row r="5499">
          <cell r="C5499" t="str">
            <v>05686</v>
          </cell>
          <cell r="D5499" t="str">
            <v>Santa Rosa de Osos</v>
          </cell>
        </row>
        <row r="5500">
          <cell r="C5500" t="str">
            <v>05686</v>
          </cell>
          <cell r="D5500" t="str">
            <v>Santa Rosa de Osos</v>
          </cell>
        </row>
        <row r="5501">
          <cell r="C5501" t="str">
            <v>05686</v>
          </cell>
          <cell r="D5501" t="str">
            <v>Santa Rosa de Osos</v>
          </cell>
        </row>
        <row r="5502">
          <cell r="C5502" t="str">
            <v>05686</v>
          </cell>
          <cell r="D5502" t="str">
            <v>Santa Rosa de Osos</v>
          </cell>
        </row>
        <row r="5503">
          <cell r="C5503" t="str">
            <v>05686</v>
          </cell>
          <cell r="D5503" t="str">
            <v>Santa Rosa de Osos</v>
          </cell>
        </row>
        <row r="5504">
          <cell r="C5504" t="str">
            <v>05686</v>
          </cell>
          <cell r="D5504" t="str">
            <v>Santa Rosa de Osos</v>
          </cell>
        </row>
        <row r="5505">
          <cell r="C5505" t="str">
            <v>05686</v>
          </cell>
          <cell r="D5505" t="str">
            <v>Santa Rosa de Osos</v>
          </cell>
        </row>
        <row r="5506">
          <cell r="C5506" t="str">
            <v>05686</v>
          </cell>
          <cell r="D5506" t="str">
            <v>Santa Rosa de Osos</v>
          </cell>
        </row>
        <row r="5507">
          <cell r="C5507" t="str">
            <v>05686</v>
          </cell>
          <cell r="D5507" t="str">
            <v>Santa Rosa de Osos</v>
          </cell>
        </row>
        <row r="5508">
          <cell r="C5508" t="str">
            <v>05686</v>
          </cell>
          <cell r="D5508" t="str">
            <v>Santa Rosa de Osos</v>
          </cell>
        </row>
        <row r="5509">
          <cell r="C5509" t="str">
            <v>05686</v>
          </cell>
          <cell r="D5509" t="str">
            <v>Santa Rosa de Osos</v>
          </cell>
        </row>
        <row r="5510">
          <cell r="C5510" t="str">
            <v>05686</v>
          </cell>
          <cell r="D5510" t="str">
            <v>Santa Rosa de Osos</v>
          </cell>
        </row>
        <row r="5511">
          <cell r="C5511" t="str">
            <v>05686</v>
          </cell>
          <cell r="D5511" t="str">
            <v>Santa Rosa de Osos</v>
          </cell>
        </row>
        <row r="5512">
          <cell r="C5512" t="str">
            <v>05686</v>
          </cell>
          <cell r="D5512" t="str">
            <v>Santa Rosa de Osos</v>
          </cell>
        </row>
        <row r="5513">
          <cell r="C5513" t="str">
            <v>05686</v>
          </cell>
          <cell r="D5513" t="str">
            <v>Santa Rosa de Osos</v>
          </cell>
        </row>
        <row r="5514">
          <cell r="C5514" t="str">
            <v>05686</v>
          </cell>
          <cell r="D5514" t="str">
            <v>Santa Rosa de Osos</v>
          </cell>
        </row>
        <row r="5515">
          <cell r="C5515" t="str">
            <v>05686</v>
          </cell>
          <cell r="D5515" t="str">
            <v>Santa Rosa de Osos</v>
          </cell>
        </row>
        <row r="5516">
          <cell r="C5516" t="str">
            <v>05686</v>
          </cell>
          <cell r="D5516" t="str">
            <v>Santa Rosa de Osos</v>
          </cell>
        </row>
        <row r="5517">
          <cell r="C5517" t="str">
            <v>05686</v>
          </cell>
          <cell r="D5517" t="str">
            <v>Santa Rosa de Osos</v>
          </cell>
        </row>
        <row r="5518">
          <cell r="C5518" t="str">
            <v>05686</v>
          </cell>
          <cell r="D5518" t="str">
            <v>Santa Rosa de Osos</v>
          </cell>
        </row>
        <row r="5519">
          <cell r="C5519" t="str">
            <v>05686</v>
          </cell>
          <cell r="D5519" t="str">
            <v>Santa Rosa de Osos</v>
          </cell>
        </row>
        <row r="5520">
          <cell r="C5520" t="str">
            <v>05686</v>
          </cell>
          <cell r="D5520" t="str">
            <v>Santa Rosa de Osos</v>
          </cell>
        </row>
        <row r="5521">
          <cell r="C5521" t="str">
            <v>05690</v>
          </cell>
          <cell r="D5521" t="str">
            <v>Santo Domingo</v>
          </cell>
        </row>
        <row r="5522">
          <cell r="C5522" t="str">
            <v>05690</v>
          </cell>
          <cell r="D5522" t="str">
            <v>Santo Domingo</v>
          </cell>
        </row>
        <row r="5523">
          <cell r="C5523" t="str">
            <v>05690</v>
          </cell>
          <cell r="D5523" t="str">
            <v>Santo Domingo</v>
          </cell>
        </row>
        <row r="5524">
          <cell r="C5524" t="str">
            <v>05690</v>
          </cell>
          <cell r="D5524" t="str">
            <v>Santo Domingo</v>
          </cell>
        </row>
        <row r="5525">
          <cell r="C5525" t="str">
            <v>05690</v>
          </cell>
          <cell r="D5525" t="str">
            <v>Santo Domingo</v>
          </cell>
        </row>
        <row r="5526">
          <cell r="C5526" t="str">
            <v>05690</v>
          </cell>
          <cell r="D5526" t="str">
            <v>Santo Domingo</v>
          </cell>
        </row>
        <row r="5527">
          <cell r="C5527" t="str">
            <v>05690</v>
          </cell>
          <cell r="D5527" t="str">
            <v>Santo Domingo</v>
          </cell>
        </row>
        <row r="5528">
          <cell r="C5528" t="str">
            <v>05690</v>
          </cell>
          <cell r="D5528" t="str">
            <v>Santo Domingo</v>
          </cell>
        </row>
        <row r="5529">
          <cell r="C5529" t="str">
            <v>05690</v>
          </cell>
          <cell r="D5529" t="str">
            <v>Santo Domingo</v>
          </cell>
        </row>
        <row r="5530">
          <cell r="C5530" t="str">
            <v>05690</v>
          </cell>
          <cell r="D5530" t="str">
            <v>Santo Domingo</v>
          </cell>
        </row>
        <row r="5531">
          <cell r="C5531" t="str">
            <v>05690</v>
          </cell>
          <cell r="D5531" t="str">
            <v>Santo Domingo</v>
          </cell>
        </row>
        <row r="5532">
          <cell r="C5532" t="str">
            <v>05690</v>
          </cell>
          <cell r="D5532" t="str">
            <v>Santo Domingo</v>
          </cell>
        </row>
        <row r="5533">
          <cell r="C5533" t="str">
            <v>05690</v>
          </cell>
          <cell r="D5533" t="str">
            <v>Santo Domingo</v>
          </cell>
        </row>
        <row r="5534">
          <cell r="C5534" t="str">
            <v>05690</v>
          </cell>
          <cell r="D5534" t="str">
            <v>Santo Domingo</v>
          </cell>
        </row>
        <row r="5535">
          <cell r="C5535" t="str">
            <v>05690</v>
          </cell>
          <cell r="D5535" t="str">
            <v>Santo Domingo</v>
          </cell>
        </row>
        <row r="5536">
          <cell r="C5536" t="str">
            <v>05690</v>
          </cell>
          <cell r="D5536" t="str">
            <v>Santo Domingo</v>
          </cell>
        </row>
        <row r="5537">
          <cell r="C5537" t="str">
            <v>05690</v>
          </cell>
          <cell r="D5537" t="str">
            <v>Santo Domingo</v>
          </cell>
        </row>
        <row r="5538">
          <cell r="C5538" t="str">
            <v>05690</v>
          </cell>
          <cell r="D5538" t="str">
            <v>Santo Domingo</v>
          </cell>
        </row>
        <row r="5539">
          <cell r="C5539" t="str">
            <v>05690</v>
          </cell>
          <cell r="D5539" t="str">
            <v>Santo Domingo</v>
          </cell>
        </row>
        <row r="5540">
          <cell r="C5540" t="str">
            <v>05690</v>
          </cell>
          <cell r="D5540" t="str">
            <v>Santo Domingo</v>
          </cell>
        </row>
        <row r="5541">
          <cell r="C5541" t="str">
            <v>05690</v>
          </cell>
          <cell r="D5541" t="str">
            <v>Santo Domingo</v>
          </cell>
        </row>
        <row r="5542">
          <cell r="C5542" t="str">
            <v>05690</v>
          </cell>
          <cell r="D5542" t="str">
            <v>Santo Domingo</v>
          </cell>
        </row>
        <row r="5543">
          <cell r="C5543" t="str">
            <v>05690</v>
          </cell>
          <cell r="D5543" t="str">
            <v>Santo Domingo</v>
          </cell>
        </row>
        <row r="5544">
          <cell r="C5544" t="str">
            <v>05690</v>
          </cell>
          <cell r="D5544" t="str">
            <v>Santo Domingo</v>
          </cell>
        </row>
        <row r="5545">
          <cell r="C5545" t="str">
            <v>05690</v>
          </cell>
          <cell r="D5545" t="str">
            <v>Santo Domingo</v>
          </cell>
        </row>
        <row r="5546">
          <cell r="C5546" t="str">
            <v>05690</v>
          </cell>
          <cell r="D5546" t="str">
            <v>Santo Domingo</v>
          </cell>
        </row>
        <row r="5547">
          <cell r="C5547" t="str">
            <v>05690</v>
          </cell>
          <cell r="D5547" t="str">
            <v>Santo Domingo</v>
          </cell>
        </row>
        <row r="5548">
          <cell r="C5548" t="str">
            <v>05690</v>
          </cell>
          <cell r="D5548" t="str">
            <v>Santo Domingo</v>
          </cell>
        </row>
        <row r="5549">
          <cell r="C5549" t="str">
            <v>05690</v>
          </cell>
          <cell r="D5549" t="str">
            <v>Santo Domingo</v>
          </cell>
        </row>
        <row r="5550">
          <cell r="C5550" t="str">
            <v>05690</v>
          </cell>
          <cell r="D5550" t="str">
            <v>Santo Domingo</v>
          </cell>
        </row>
        <row r="5551">
          <cell r="C5551" t="str">
            <v>05690</v>
          </cell>
          <cell r="D5551" t="str">
            <v>Santo Domingo</v>
          </cell>
        </row>
        <row r="5552">
          <cell r="C5552" t="str">
            <v>05690</v>
          </cell>
          <cell r="D5552" t="str">
            <v>Santo Domingo</v>
          </cell>
        </row>
        <row r="5553">
          <cell r="C5553" t="str">
            <v>05690</v>
          </cell>
          <cell r="D5553" t="str">
            <v>Santo Domingo</v>
          </cell>
        </row>
        <row r="5554">
          <cell r="C5554" t="str">
            <v>05690</v>
          </cell>
          <cell r="D5554" t="str">
            <v>Santo Domingo</v>
          </cell>
        </row>
        <row r="5555">
          <cell r="C5555" t="str">
            <v>05690</v>
          </cell>
          <cell r="D5555" t="str">
            <v>Santo Domingo</v>
          </cell>
        </row>
        <row r="5556">
          <cell r="C5556" t="str">
            <v>05690</v>
          </cell>
          <cell r="D5556" t="str">
            <v>Santo Domingo</v>
          </cell>
        </row>
        <row r="5557">
          <cell r="C5557" t="str">
            <v>05690</v>
          </cell>
          <cell r="D5557" t="str">
            <v>Santo Domingo</v>
          </cell>
        </row>
        <row r="5558">
          <cell r="C5558" t="str">
            <v>05690</v>
          </cell>
          <cell r="D5558" t="str">
            <v>Santo Domingo</v>
          </cell>
        </row>
        <row r="5559">
          <cell r="C5559" t="str">
            <v>05690</v>
          </cell>
          <cell r="D5559" t="str">
            <v>Santo Domingo</v>
          </cell>
        </row>
        <row r="5560">
          <cell r="C5560" t="str">
            <v>05690</v>
          </cell>
          <cell r="D5560" t="str">
            <v>Santo Domingo</v>
          </cell>
        </row>
        <row r="5561">
          <cell r="C5561" t="str">
            <v>05690</v>
          </cell>
          <cell r="D5561" t="str">
            <v>Santo Domingo</v>
          </cell>
        </row>
        <row r="5562">
          <cell r="C5562" t="str">
            <v>05690</v>
          </cell>
          <cell r="D5562" t="str">
            <v>Santo Domingo</v>
          </cell>
        </row>
        <row r="5563">
          <cell r="C5563" t="str">
            <v>05690</v>
          </cell>
          <cell r="D5563" t="str">
            <v>Santo Domingo</v>
          </cell>
        </row>
        <row r="5564">
          <cell r="C5564" t="str">
            <v>05690</v>
          </cell>
          <cell r="D5564" t="str">
            <v>Santo Domingo</v>
          </cell>
        </row>
        <row r="5565">
          <cell r="C5565" t="str">
            <v>05690</v>
          </cell>
          <cell r="D5565" t="str">
            <v>Santo Domingo</v>
          </cell>
        </row>
        <row r="5566">
          <cell r="C5566" t="str">
            <v>05690</v>
          </cell>
          <cell r="D5566" t="str">
            <v>Santo Domingo</v>
          </cell>
        </row>
        <row r="5567">
          <cell r="C5567" t="str">
            <v>05690</v>
          </cell>
          <cell r="D5567" t="str">
            <v>Santo Domingo</v>
          </cell>
        </row>
        <row r="5568">
          <cell r="C5568" t="str">
            <v>05690</v>
          </cell>
          <cell r="D5568" t="str">
            <v>Santo Domingo</v>
          </cell>
        </row>
        <row r="5569">
          <cell r="C5569" t="str">
            <v>05690</v>
          </cell>
          <cell r="D5569" t="str">
            <v>Santo Domingo</v>
          </cell>
        </row>
        <row r="5570">
          <cell r="C5570" t="str">
            <v>05690</v>
          </cell>
          <cell r="D5570" t="str">
            <v>Santo Domingo</v>
          </cell>
        </row>
        <row r="5571">
          <cell r="C5571" t="str">
            <v>05690</v>
          </cell>
          <cell r="D5571" t="str">
            <v>Santo Domingo</v>
          </cell>
        </row>
        <row r="5572">
          <cell r="C5572" t="str">
            <v>05690</v>
          </cell>
          <cell r="D5572" t="str">
            <v>Santo Domingo</v>
          </cell>
        </row>
        <row r="5573">
          <cell r="C5573" t="str">
            <v>05690</v>
          </cell>
          <cell r="D5573" t="str">
            <v>Santo Domingo</v>
          </cell>
        </row>
        <row r="5574">
          <cell r="C5574" t="str">
            <v>05690</v>
          </cell>
          <cell r="D5574" t="str">
            <v>Santo Domingo</v>
          </cell>
        </row>
        <row r="5575">
          <cell r="C5575" t="str">
            <v>05697</v>
          </cell>
          <cell r="D5575" t="str">
            <v>El Santuario</v>
          </cell>
        </row>
        <row r="5576">
          <cell r="C5576" t="str">
            <v>05697</v>
          </cell>
          <cell r="D5576" t="str">
            <v>El Santuario</v>
          </cell>
        </row>
        <row r="5577">
          <cell r="C5577" t="str">
            <v>05697</v>
          </cell>
          <cell r="D5577" t="str">
            <v>El Santuario</v>
          </cell>
        </row>
        <row r="5578">
          <cell r="C5578" t="str">
            <v>05697</v>
          </cell>
          <cell r="D5578" t="str">
            <v>El Santuario</v>
          </cell>
        </row>
        <row r="5579">
          <cell r="C5579" t="str">
            <v>05697</v>
          </cell>
          <cell r="D5579" t="str">
            <v>El Santuario</v>
          </cell>
        </row>
        <row r="5580">
          <cell r="C5580" t="str">
            <v>05697</v>
          </cell>
          <cell r="D5580" t="str">
            <v>El Santuario</v>
          </cell>
        </row>
        <row r="5581">
          <cell r="C5581" t="str">
            <v>05697</v>
          </cell>
          <cell r="D5581" t="str">
            <v>El Santuario</v>
          </cell>
        </row>
        <row r="5582">
          <cell r="C5582" t="str">
            <v>05697</v>
          </cell>
          <cell r="D5582" t="str">
            <v>El Santuario</v>
          </cell>
        </row>
        <row r="5583">
          <cell r="C5583" t="str">
            <v>05697</v>
          </cell>
          <cell r="D5583" t="str">
            <v>El Santuario</v>
          </cell>
        </row>
        <row r="5584">
          <cell r="C5584" t="str">
            <v>05697</v>
          </cell>
          <cell r="D5584" t="str">
            <v>El Santuario</v>
          </cell>
        </row>
        <row r="5585">
          <cell r="C5585" t="str">
            <v>05697</v>
          </cell>
          <cell r="D5585" t="str">
            <v>El Santuario</v>
          </cell>
        </row>
        <row r="5586">
          <cell r="C5586" t="str">
            <v>05697</v>
          </cell>
          <cell r="D5586" t="str">
            <v>El Santuario</v>
          </cell>
        </row>
        <row r="5587">
          <cell r="C5587" t="str">
            <v>05697</v>
          </cell>
          <cell r="D5587" t="str">
            <v>El Santuario</v>
          </cell>
        </row>
        <row r="5588">
          <cell r="C5588" t="str">
            <v>05697</v>
          </cell>
          <cell r="D5588" t="str">
            <v>El Santuario</v>
          </cell>
        </row>
        <row r="5589">
          <cell r="C5589" t="str">
            <v>05697</v>
          </cell>
          <cell r="D5589" t="str">
            <v>El Santuario</v>
          </cell>
        </row>
        <row r="5590">
          <cell r="C5590" t="str">
            <v>05697</v>
          </cell>
          <cell r="D5590" t="str">
            <v>El Santuario</v>
          </cell>
        </row>
        <row r="5591">
          <cell r="C5591" t="str">
            <v>05697</v>
          </cell>
          <cell r="D5591" t="str">
            <v>El Santuario</v>
          </cell>
        </row>
        <row r="5592">
          <cell r="C5592" t="str">
            <v>05697</v>
          </cell>
          <cell r="D5592" t="str">
            <v>El Santuario</v>
          </cell>
        </row>
        <row r="5593">
          <cell r="C5593" t="str">
            <v>05697</v>
          </cell>
          <cell r="D5593" t="str">
            <v>El Santuario</v>
          </cell>
        </row>
        <row r="5594">
          <cell r="C5594" t="str">
            <v>05697</v>
          </cell>
          <cell r="D5594" t="str">
            <v>El Santuario</v>
          </cell>
        </row>
        <row r="5595">
          <cell r="C5595" t="str">
            <v>05697</v>
          </cell>
          <cell r="D5595" t="str">
            <v>El Santuario</v>
          </cell>
        </row>
        <row r="5596">
          <cell r="C5596" t="str">
            <v>05697</v>
          </cell>
          <cell r="D5596" t="str">
            <v>El Santuario</v>
          </cell>
        </row>
        <row r="5597">
          <cell r="C5597" t="str">
            <v>05697</v>
          </cell>
          <cell r="D5597" t="str">
            <v>El Santuario</v>
          </cell>
        </row>
        <row r="5598">
          <cell r="C5598" t="str">
            <v>05697</v>
          </cell>
          <cell r="D5598" t="str">
            <v>El Santuario</v>
          </cell>
        </row>
        <row r="5599">
          <cell r="C5599" t="str">
            <v>05697</v>
          </cell>
          <cell r="D5599" t="str">
            <v>El Santuario</v>
          </cell>
        </row>
        <row r="5600">
          <cell r="C5600" t="str">
            <v>05697</v>
          </cell>
          <cell r="D5600" t="str">
            <v>El Santuario</v>
          </cell>
        </row>
        <row r="5601">
          <cell r="C5601" t="str">
            <v>05697</v>
          </cell>
          <cell r="D5601" t="str">
            <v>El Santuario</v>
          </cell>
        </row>
        <row r="5602">
          <cell r="C5602" t="str">
            <v>05697</v>
          </cell>
          <cell r="D5602" t="str">
            <v>El Santuario</v>
          </cell>
        </row>
        <row r="5603">
          <cell r="C5603" t="str">
            <v>05697</v>
          </cell>
          <cell r="D5603" t="str">
            <v>El Santuario</v>
          </cell>
        </row>
        <row r="5604">
          <cell r="C5604" t="str">
            <v>05697</v>
          </cell>
          <cell r="D5604" t="str">
            <v>El Santuario</v>
          </cell>
        </row>
        <row r="5605">
          <cell r="C5605" t="str">
            <v>05697</v>
          </cell>
          <cell r="D5605" t="str">
            <v>El Santuario</v>
          </cell>
        </row>
        <row r="5606">
          <cell r="C5606" t="str">
            <v>05697</v>
          </cell>
          <cell r="D5606" t="str">
            <v>El Santuario</v>
          </cell>
        </row>
        <row r="5607">
          <cell r="C5607" t="str">
            <v>05697</v>
          </cell>
          <cell r="D5607" t="str">
            <v>El Santuario</v>
          </cell>
        </row>
        <row r="5608">
          <cell r="C5608" t="str">
            <v>05697</v>
          </cell>
          <cell r="D5608" t="str">
            <v>El Santuario</v>
          </cell>
        </row>
        <row r="5609">
          <cell r="C5609" t="str">
            <v>05697</v>
          </cell>
          <cell r="D5609" t="str">
            <v>El Santuario</v>
          </cell>
        </row>
        <row r="5610">
          <cell r="C5610" t="str">
            <v>05697</v>
          </cell>
          <cell r="D5610" t="str">
            <v>El Santuario</v>
          </cell>
        </row>
        <row r="5611">
          <cell r="C5611" t="str">
            <v>05697</v>
          </cell>
          <cell r="D5611" t="str">
            <v>El Santuario</v>
          </cell>
        </row>
        <row r="5612">
          <cell r="C5612" t="str">
            <v>05697</v>
          </cell>
          <cell r="D5612" t="str">
            <v>El Santuario</v>
          </cell>
        </row>
        <row r="5613">
          <cell r="C5613" t="str">
            <v>05697</v>
          </cell>
          <cell r="D5613" t="str">
            <v>El Santuario</v>
          </cell>
        </row>
        <row r="5614">
          <cell r="C5614" t="str">
            <v>05697</v>
          </cell>
          <cell r="D5614" t="str">
            <v>El Santuario</v>
          </cell>
        </row>
        <row r="5615">
          <cell r="C5615" t="str">
            <v>05697</v>
          </cell>
          <cell r="D5615" t="str">
            <v>El Santuario</v>
          </cell>
        </row>
        <row r="5616">
          <cell r="C5616" t="str">
            <v>05697</v>
          </cell>
          <cell r="D5616" t="str">
            <v>El Santuario</v>
          </cell>
        </row>
        <row r="5617">
          <cell r="C5617" t="str">
            <v>05697</v>
          </cell>
          <cell r="D5617" t="str">
            <v>El Santuario</v>
          </cell>
        </row>
        <row r="5618">
          <cell r="C5618" t="str">
            <v>05697</v>
          </cell>
          <cell r="D5618" t="str">
            <v>El Santuario</v>
          </cell>
        </row>
        <row r="5619">
          <cell r="C5619" t="str">
            <v>05697</v>
          </cell>
          <cell r="D5619" t="str">
            <v>El Santuario</v>
          </cell>
        </row>
        <row r="5620">
          <cell r="C5620" t="str">
            <v>05697</v>
          </cell>
          <cell r="D5620" t="str">
            <v>El Santuario</v>
          </cell>
        </row>
        <row r="5621">
          <cell r="C5621" t="str">
            <v>05697</v>
          </cell>
          <cell r="D5621" t="str">
            <v>El Santuario</v>
          </cell>
        </row>
        <row r="5622">
          <cell r="C5622" t="str">
            <v>05697</v>
          </cell>
          <cell r="D5622" t="str">
            <v>El Santuario</v>
          </cell>
        </row>
        <row r="5623">
          <cell r="C5623" t="str">
            <v>05697</v>
          </cell>
          <cell r="D5623" t="str">
            <v>El Santuario</v>
          </cell>
        </row>
        <row r="5624">
          <cell r="C5624" t="str">
            <v>05697</v>
          </cell>
          <cell r="D5624" t="str">
            <v>El Santuario</v>
          </cell>
        </row>
        <row r="5625">
          <cell r="C5625" t="str">
            <v>05697</v>
          </cell>
          <cell r="D5625" t="str">
            <v>El Santuario</v>
          </cell>
        </row>
        <row r="5626">
          <cell r="C5626" t="str">
            <v>05697</v>
          </cell>
          <cell r="D5626" t="str">
            <v>El Santuario</v>
          </cell>
        </row>
        <row r="5627">
          <cell r="C5627" t="str">
            <v>05697</v>
          </cell>
          <cell r="D5627" t="str">
            <v>El Santuario</v>
          </cell>
        </row>
        <row r="5628">
          <cell r="C5628" t="str">
            <v>05697</v>
          </cell>
          <cell r="D5628" t="str">
            <v>El Santuario</v>
          </cell>
        </row>
        <row r="5629">
          <cell r="C5629" t="str">
            <v>05736</v>
          </cell>
          <cell r="D5629" t="str">
            <v>Segovia</v>
          </cell>
        </row>
        <row r="5630">
          <cell r="C5630" t="str">
            <v>05736</v>
          </cell>
          <cell r="D5630" t="str">
            <v>Segovia</v>
          </cell>
        </row>
        <row r="5631">
          <cell r="C5631" t="str">
            <v>05736</v>
          </cell>
          <cell r="D5631" t="str">
            <v>Segovia</v>
          </cell>
        </row>
        <row r="5632">
          <cell r="C5632" t="str">
            <v>05736</v>
          </cell>
          <cell r="D5632" t="str">
            <v>Segovia</v>
          </cell>
        </row>
        <row r="5633">
          <cell r="C5633" t="str">
            <v>05736</v>
          </cell>
          <cell r="D5633" t="str">
            <v>Segovia</v>
          </cell>
        </row>
        <row r="5634">
          <cell r="C5634" t="str">
            <v>05736</v>
          </cell>
          <cell r="D5634" t="str">
            <v>Segovia</v>
          </cell>
        </row>
        <row r="5635">
          <cell r="C5635" t="str">
            <v>05736</v>
          </cell>
          <cell r="D5635" t="str">
            <v>Segovia</v>
          </cell>
        </row>
        <row r="5636">
          <cell r="C5636" t="str">
            <v>05736</v>
          </cell>
          <cell r="D5636" t="str">
            <v>Segovia</v>
          </cell>
        </row>
        <row r="5637">
          <cell r="C5637" t="str">
            <v>05736</v>
          </cell>
          <cell r="D5637" t="str">
            <v>Segovia</v>
          </cell>
        </row>
        <row r="5638">
          <cell r="C5638" t="str">
            <v>05736</v>
          </cell>
          <cell r="D5638" t="str">
            <v>Segovia</v>
          </cell>
        </row>
        <row r="5639">
          <cell r="C5639" t="str">
            <v>05736</v>
          </cell>
          <cell r="D5639" t="str">
            <v>Segovia</v>
          </cell>
        </row>
        <row r="5640">
          <cell r="C5640" t="str">
            <v>05736</v>
          </cell>
          <cell r="D5640" t="str">
            <v>Segovia</v>
          </cell>
        </row>
        <row r="5641">
          <cell r="C5641" t="str">
            <v>05736</v>
          </cell>
          <cell r="D5641" t="str">
            <v>Segovia</v>
          </cell>
        </row>
        <row r="5642">
          <cell r="C5642" t="str">
            <v>05736</v>
          </cell>
          <cell r="D5642" t="str">
            <v>Segovia</v>
          </cell>
        </row>
        <row r="5643">
          <cell r="C5643" t="str">
            <v>05736</v>
          </cell>
          <cell r="D5643" t="str">
            <v>Segovia</v>
          </cell>
        </row>
        <row r="5644">
          <cell r="C5644" t="str">
            <v>05736</v>
          </cell>
          <cell r="D5644" t="str">
            <v>Segovia</v>
          </cell>
        </row>
        <row r="5645">
          <cell r="C5645" t="str">
            <v>05736</v>
          </cell>
          <cell r="D5645" t="str">
            <v>Segovia</v>
          </cell>
        </row>
        <row r="5646">
          <cell r="C5646" t="str">
            <v>05736</v>
          </cell>
          <cell r="D5646" t="str">
            <v>Segovia</v>
          </cell>
        </row>
        <row r="5647">
          <cell r="C5647" t="str">
            <v>05736</v>
          </cell>
          <cell r="D5647" t="str">
            <v>Segovia</v>
          </cell>
        </row>
        <row r="5648">
          <cell r="C5648" t="str">
            <v>05736</v>
          </cell>
          <cell r="D5648" t="str">
            <v>Segovia</v>
          </cell>
        </row>
        <row r="5649">
          <cell r="C5649" t="str">
            <v>05736</v>
          </cell>
          <cell r="D5649" t="str">
            <v>Segovia</v>
          </cell>
        </row>
        <row r="5650">
          <cell r="C5650" t="str">
            <v>05736</v>
          </cell>
          <cell r="D5650" t="str">
            <v>Segovia</v>
          </cell>
        </row>
        <row r="5651">
          <cell r="C5651" t="str">
            <v>05736</v>
          </cell>
          <cell r="D5651" t="str">
            <v>Segovia</v>
          </cell>
        </row>
        <row r="5652">
          <cell r="C5652" t="str">
            <v>05736</v>
          </cell>
          <cell r="D5652" t="str">
            <v>Segovia</v>
          </cell>
        </row>
        <row r="5653">
          <cell r="C5653" t="str">
            <v>05736</v>
          </cell>
          <cell r="D5653" t="str">
            <v>Segovia</v>
          </cell>
        </row>
        <row r="5654">
          <cell r="C5654" t="str">
            <v>05736</v>
          </cell>
          <cell r="D5654" t="str">
            <v>Segovia</v>
          </cell>
        </row>
        <row r="5655">
          <cell r="C5655" t="str">
            <v>05736</v>
          </cell>
          <cell r="D5655" t="str">
            <v>Segovia</v>
          </cell>
        </row>
        <row r="5656">
          <cell r="C5656" t="str">
            <v>05736</v>
          </cell>
          <cell r="D5656" t="str">
            <v>Segovia</v>
          </cell>
        </row>
        <row r="5657">
          <cell r="C5657" t="str">
            <v>05736</v>
          </cell>
          <cell r="D5657" t="str">
            <v>Segovia</v>
          </cell>
        </row>
        <row r="5658">
          <cell r="C5658" t="str">
            <v>05736</v>
          </cell>
          <cell r="D5658" t="str">
            <v>Segovia</v>
          </cell>
        </row>
        <row r="5659">
          <cell r="C5659" t="str">
            <v>05736</v>
          </cell>
          <cell r="D5659" t="str">
            <v>Segovia</v>
          </cell>
        </row>
        <row r="5660">
          <cell r="C5660" t="str">
            <v>05736</v>
          </cell>
          <cell r="D5660" t="str">
            <v>Segovia</v>
          </cell>
        </row>
        <row r="5661">
          <cell r="C5661" t="str">
            <v>05736</v>
          </cell>
          <cell r="D5661" t="str">
            <v>Segovia</v>
          </cell>
        </row>
        <row r="5662">
          <cell r="C5662" t="str">
            <v>05736</v>
          </cell>
          <cell r="D5662" t="str">
            <v>Segovia</v>
          </cell>
        </row>
        <row r="5663">
          <cell r="C5663" t="str">
            <v>05736</v>
          </cell>
          <cell r="D5663" t="str">
            <v>Segovia</v>
          </cell>
        </row>
        <row r="5664">
          <cell r="C5664" t="str">
            <v>05736</v>
          </cell>
          <cell r="D5664" t="str">
            <v>Segovia</v>
          </cell>
        </row>
        <row r="5665">
          <cell r="C5665" t="str">
            <v>05736</v>
          </cell>
          <cell r="D5665" t="str">
            <v>Segovia</v>
          </cell>
        </row>
        <row r="5666">
          <cell r="C5666" t="str">
            <v>05736</v>
          </cell>
          <cell r="D5666" t="str">
            <v>Segovia</v>
          </cell>
        </row>
        <row r="5667">
          <cell r="C5667" t="str">
            <v>05736</v>
          </cell>
          <cell r="D5667" t="str">
            <v>Segovia</v>
          </cell>
        </row>
        <row r="5668">
          <cell r="C5668" t="str">
            <v>05736</v>
          </cell>
          <cell r="D5668" t="str">
            <v>Segovia</v>
          </cell>
        </row>
        <row r="5669">
          <cell r="C5669" t="str">
            <v>05736</v>
          </cell>
          <cell r="D5669" t="str">
            <v>Segovia</v>
          </cell>
        </row>
        <row r="5670">
          <cell r="C5670" t="str">
            <v>05736</v>
          </cell>
          <cell r="D5670" t="str">
            <v>Segovia</v>
          </cell>
        </row>
        <row r="5671">
          <cell r="C5671" t="str">
            <v>05736</v>
          </cell>
          <cell r="D5671" t="str">
            <v>Segovia</v>
          </cell>
        </row>
        <row r="5672">
          <cell r="C5672" t="str">
            <v>05736</v>
          </cell>
          <cell r="D5672" t="str">
            <v>Segovia</v>
          </cell>
        </row>
        <row r="5673">
          <cell r="C5673" t="str">
            <v>05736</v>
          </cell>
          <cell r="D5673" t="str">
            <v>Segovia</v>
          </cell>
        </row>
        <row r="5674">
          <cell r="C5674" t="str">
            <v>05736</v>
          </cell>
          <cell r="D5674" t="str">
            <v>Segovia</v>
          </cell>
        </row>
        <row r="5675">
          <cell r="C5675" t="str">
            <v>05736</v>
          </cell>
          <cell r="D5675" t="str">
            <v>Segovia</v>
          </cell>
        </row>
        <row r="5676">
          <cell r="C5676" t="str">
            <v>05736</v>
          </cell>
          <cell r="D5676" t="str">
            <v>Segovia</v>
          </cell>
        </row>
        <row r="5677">
          <cell r="C5677" t="str">
            <v>05736</v>
          </cell>
          <cell r="D5677" t="str">
            <v>Segovia</v>
          </cell>
        </row>
        <row r="5678">
          <cell r="C5678" t="str">
            <v>05736</v>
          </cell>
          <cell r="D5678" t="str">
            <v>Segovia</v>
          </cell>
        </row>
        <row r="5679">
          <cell r="C5679" t="str">
            <v>05736</v>
          </cell>
          <cell r="D5679" t="str">
            <v>Segovia</v>
          </cell>
        </row>
        <row r="5680">
          <cell r="C5680" t="str">
            <v>05736</v>
          </cell>
          <cell r="D5680" t="str">
            <v>Segovia</v>
          </cell>
        </row>
        <row r="5681">
          <cell r="C5681" t="str">
            <v>05736</v>
          </cell>
          <cell r="D5681" t="str">
            <v>Segovia</v>
          </cell>
        </row>
        <row r="5682">
          <cell r="C5682" t="str">
            <v>05736</v>
          </cell>
          <cell r="D5682" t="str">
            <v>Segovia</v>
          </cell>
        </row>
        <row r="5683">
          <cell r="C5683" t="str">
            <v>05756</v>
          </cell>
          <cell r="D5683" t="str">
            <v>Sonsón</v>
          </cell>
        </row>
        <row r="5684">
          <cell r="C5684" t="str">
            <v>05756</v>
          </cell>
          <cell r="D5684" t="str">
            <v>Sonsón</v>
          </cell>
        </row>
        <row r="5685">
          <cell r="C5685" t="str">
            <v>05756</v>
          </cell>
          <cell r="D5685" t="str">
            <v>Sonsón</v>
          </cell>
        </row>
        <row r="5686">
          <cell r="C5686" t="str">
            <v>05756</v>
          </cell>
          <cell r="D5686" t="str">
            <v>Sonsón</v>
          </cell>
        </row>
        <row r="5687">
          <cell r="C5687" t="str">
            <v>05756</v>
          </cell>
          <cell r="D5687" t="str">
            <v>Sonsón</v>
          </cell>
        </row>
        <row r="5688">
          <cell r="C5688" t="str">
            <v>05756</v>
          </cell>
          <cell r="D5688" t="str">
            <v>Sonsón</v>
          </cell>
        </row>
        <row r="5689">
          <cell r="C5689" t="str">
            <v>05756</v>
          </cell>
          <cell r="D5689" t="str">
            <v>Sonsón</v>
          </cell>
        </row>
        <row r="5690">
          <cell r="C5690" t="str">
            <v>05756</v>
          </cell>
          <cell r="D5690" t="str">
            <v>Sonsón</v>
          </cell>
        </row>
        <row r="5691">
          <cell r="C5691" t="str">
            <v>05756</v>
          </cell>
          <cell r="D5691" t="str">
            <v>Sonsón</v>
          </cell>
        </row>
        <row r="5692">
          <cell r="C5692" t="str">
            <v>05756</v>
          </cell>
          <cell r="D5692" t="str">
            <v>Sonsón</v>
          </cell>
        </row>
        <row r="5693">
          <cell r="C5693" t="str">
            <v>05756</v>
          </cell>
          <cell r="D5693" t="str">
            <v>Sonsón</v>
          </cell>
        </row>
        <row r="5694">
          <cell r="C5694" t="str">
            <v>05756</v>
          </cell>
          <cell r="D5694" t="str">
            <v>Sonsón</v>
          </cell>
        </row>
        <row r="5695">
          <cell r="C5695" t="str">
            <v>05756</v>
          </cell>
          <cell r="D5695" t="str">
            <v>Sonsón</v>
          </cell>
        </row>
        <row r="5696">
          <cell r="C5696" t="str">
            <v>05756</v>
          </cell>
          <cell r="D5696" t="str">
            <v>Sonsón</v>
          </cell>
        </row>
        <row r="5697">
          <cell r="C5697" t="str">
            <v>05756</v>
          </cell>
          <cell r="D5697" t="str">
            <v>Sonsón</v>
          </cell>
        </row>
        <row r="5698">
          <cell r="C5698" t="str">
            <v>05756</v>
          </cell>
          <cell r="D5698" t="str">
            <v>Sonsón</v>
          </cell>
        </row>
        <row r="5699">
          <cell r="C5699" t="str">
            <v>05756</v>
          </cell>
          <cell r="D5699" t="str">
            <v>Sonsón</v>
          </cell>
        </row>
        <row r="5700">
          <cell r="C5700" t="str">
            <v>05756</v>
          </cell>
          <cell r="D5700" t="str">
            <v>Sonsón</v>
          </cell>
        </row>
        <row r="5701">
          <cell r="C5701" t="str">
            <v>05756</v>
          </cell>
          <cell r="D5701" t="str">
            <v>Sonsón</v>
          </cell>
        </row>
        <row r="5702">
          <cell r="C5702" t="str">
            <v>05756</v>
          </cell>
          <cell r="D5702" t="str">
            <v>Sonsón</v>
          </cell>
        </row>
        <row r="5703">
          <cell r="C5703" t="str">
            <v>05756</v>
          </cell>
          <cell r="D5703" t="str">
            <v>Sonsón</v>
          </cell>
        </row>
        <row r="5704">
          <cell r="C5704" t="str">
            <v>05756</v>
          </cell>
          <cell r="D5704" t="str">
            <v>Sonsón</v>
          </cell>
        </row>
        <row r="5705">
          <cell r="C5705" t="str">
            <v>05756</v>
          </cell>
          <cell r="D5705" t="str">
            <v>Sonsón</v>
          </cell>
        </row>
        <row r="5706">
          <cell r="C5706" t="str">
            <v>05756</v>
          </cell>
          <cell r="D5706" t="str">
            <v>Sonsón</v>
          </cell>
        </row>
        <row r="5707">
          <cell r="C5707" t="str">
            <v>05756</v>
          </cell>
          <cell r="D5707" t="str">
            <v>Sonsón</v>
          </cell>
        </row>
        <row r="5708">
          <cell r="C5708" t="str">
            <v>05756</v>
          </cell>
          <cell r="D5708" t="str">
            <v>Sonsón</v>
          </cell>
        </row>
        <row r="5709">
          <cell r="C5709" t="str">
            <v>05756</v>
          </cell>
          <cell r="D5709" t="str">
            <v>Sonsón</v>
          </cell>
        </row>
        <row r="5710">
          <cell r="C5710" t="str">
            <v>05756</v>
          </cell>
          <cell r="D5710" t="str">
            <v>Sonsón</v>
          </cell>
        </row>
        <row r="5711">
          <cell r="C5711" t="str">
            <v>05756</v>
          </cell>
          <cell r="D5711" t="str">
            <v>Sonsón</v>
          </cell>
        </row>
        <row r="5712">
          <cell r="C5712" t="str">
            <v>05756</v>
          </cell>
          <cell r="D5712" t="str">
            <v>Sonsón</v>
          </cell>
        </row>
        <row r="5713">
          <cell r="C5713" t="str">
            <v>05756</v>
          </cell>
          <cell r="D5713" t="str">
            <v>Sonsón</v>
          </cell>
        </row>
        <row r="5714">
          <cell r="C5714" t="str">
            <v>05756</v>
          </cell>
          <cell r="D5714" t="str">
            <v>Sonsón</v>
          </cell>
        </row>
        <row r="5715">
          <cell r="C5715" t="str">
            <v>05756</v>
          </cell>
          <cell r="D5715" t="str">
            <v>Sonsón</v>
          </cell>
        </row>
        <row r="5716">
          <cell r="C5716" t="str">
            <v>05756</v>
          </cell>
          <cell r="D5716" t="str">
            <v>Sonsón</v>
          </cell>
        </row>
        <row r="5717">
          <cell r="C5717" t="str">
            <v>05756</v>
          </cell>
          <cell r="D5717" t="str">
            <v>Sonsón</v>
          </cell>
        </row>
        <row r="5718">
          <cell r="C5718" t="str">
            <v>05756</v>
          </cell>
          <cell r="D5718" t="str">
            <v>Sonsón</v>
          </cell>
        </row>
        <row r="5719">
          <cell r="C5719" t="str">
            <v>05756</v>
          </cell>
          <cell r="D5719" t="str">
            <v>Sonsón</v>
          </cell>
        </row>
        <row r="5720">
          <cell r="C5720" t="str">
            <v>05756</v>
          </cell>
          <cell r="D5720" t="str">
            <v>Sonsón</v>
          </cell>
        </row>
        <row r="5721">
          <cell r="C5721" t="str">
            <v>05756</v>
          </cell>
          <cell r="D5721" t="str">
            <v>Sonsón</v>
          </cell>
        </row>
        <row r="5722">
          <cell r="C5722" t="str">
            <v>05756</v>
          </cell>
          <cell r="D5722" t="str">
            <v>Sonsón</v>
          </cell>
        </row>
        <row r="5723">
          <cell r="C5723" t="str">
            <v>05756</v>
          </cell>
          <cell r="D5723" t="str">
            <v>Sonsón</v>
          </cell>
        </row>
        <row r="5724">
          <cell r="C5724" t="str">
            <v>05756</v>
          </cell>
          <cell r="D5724" t="str">
            <v>Sonsón</v>
          </cell>
        </row>
        <row r="5725">
          <cell r="C5725" t="str">
            <v>05756</v>
          </cell>
          <cell r="D5725" t="str">
            <v>Sonsón</v>
          </cell>
        </row>
        <row r="5726">
          <cell r="C5726" t="str">
            <v>05756</v>
          </cell>
          <cell r="D5726" t="str">
            <v>Sonsón</v>
          </cell>
        </row>
        <row r="5727">
          <cell r="C5727" t="str">
            <v>05756</v>
          </cell>
          <cell r="D5727" t="str">
            <v>Sonsón</v>
          </cell>
        </row>
        <row r="5728">
          <cell r="C5728" t="str">
            <v>05756</v>
          </cell>
          <cell r="D5728" t="str">
            <v>Sonsón</v>
          </cell>
        </row>
        <row r="5729">
          <cell r="C5729" t="str">
            <v>05756</v>
          </cell>
          <cell r="D5729" t="str">
            <v>Sonsón</v>
          </cell>
        </row>
        <row r="5730">
          <cell r="C5730" t="str">
            <v>05756</v>
          </cell>
          <cell r="D5730" t="str">
            <v>Sonsón</v>
          </cell>
        </row>
        <row r="5731">
          <cell r="C5731" t="str">
            <v>05756</v>
          </cell>
          <cell r="D5731" t="str">
            <v>Sonsón</v>
          </cell>
        </row>
        <row r="5732">
          <cell r="C5732" t="str">
            <v>05756</v>
          </cell>
          <cell r="D5732" t="str">
            <v>Sonsón</v>
          </cell>
        </row>
        <row r="5733">
          <cell r="C5733" t="str">
            <v>05756</v>
          </cell>
          <cell r="D5733" t="str">
            <v>Sonsón</v>
          </cell>
        </row>
        <row r="5734">
          <cell r="C5734" t="str">
            <v>05756</v>
          </cell>
          <cell r="D5734" t="str">
            <v>Sonsón</v>
          </cell>
        </row>
        <row r="5735">
          <cell r="C5735" t="str">
            <v>05756</v>
          </cell>
          <cell r="D5735" t="str">
            <v>Sonsón</v>
          </cell>
        </row>
        <row r="5736">
          <cell r="C5736" t="str">
            <v>05756</v>
          </cell>
          <cell r="D5736" t="str">
            <v>Sonsón</v>
          </cell>
        </row>
        <row r="5737">
          <cell r="C5737" t="str">
            <v>05761</v>
          </cell>
          <cell r="D5737" t="str">
            <v>Sopetrán</v>
          </cell>
        </row>
        <row r="5738">
          <cell r="C5738" t="str">
            <v>05761</v>
          </cell>
          <cell r="D5738" t="str">
            <v>Sopetrán</v>
          </cell>
        </row>
        <row r="5739">
          <cell r="C5739" t="str">
            <v>05761</v>
          </cell>
          <cell r="D5739" t="str">
            <v>Sopetrán</v>
          </cell>
        </row>
        <row r="5740">
          <cell r="C5740" t="str">
            <v>05761</v>
          </cell>
          <cell r="D5740" t="str">
            <v>Sopetrán</v>
          </cell>
        </row>
        <row r="5741">
          <cell r="C5741" t="str">
            <v>05761</v>
          </cell>
          <cell r="D5741" t="str">
            <v>Sopetrán</v>
          </cell>
        </row>
        <row r="5742">
          <cell r="C5742" t="str">
            <v>05761</v>
          </cell>
          <cell r="D5742" t="str">
            <v>Sopetrán</v>
          </cell>
        </row>
        <row r="5743">
          <cell r="C5743" t="str">
            <v>05761</v>
          </cell>
          <cell r="D5743" t="str">
            <v>Sopetrán</v>
          </cell>
        </row>
        <row r="5744">
          <cell r="C5744" t="str">
            <v>05761</v>
          </cell>
          <cell r="D5744" t="str">
            <v>Sopetrán</v>
          </cell>
        </row>
        <row r="5745">
          <cell r="C5745" t="str">
            <v>05761</v>
          </cell>
          <cell r="D5745" t="str">
            <v>Sopetrán</v>
          </cell>
        </row>
        <row r="5746">
          <cell r="C5746" t="str">
            <v>05761</v>
          </cell>
          <cell r="D5746" t="str">
            <v>Sopetrán</v>
          </cell>
        </row>
        <row r="5747">
          <cell r="C5747" t="str">
            <v>05761</v>
          </cell>
          <cell r="D5747" t="str">
            <v>Sopetrán</v>
          </cell>
        </row>
        <row r="5748">
          <cell r="C5748" t="str">
            <v>05761</v>
          </cell>
          <cell r="D5748" t="str">
            <v>Sopetrán</v>
          </cell>
        </row>
        <row r="5749">
          <cell r="C5749" t="str">
            <v>05761</v>
          </cell>
          <cell r="D5749" t="str">
            <v>Sopetrán</v>
          </cell>
        </row>
        <row r="5750">
          <cell r="C5750" t="str">
            <v>05761</v>
          </cell>
          <cell r="D5750" t="str">
            <v>Sopetrán</v>
          </cell>
        </row>
        <row r="5751">
          <cell r="C5751" t="str">
            <v>05761</v>
          </cell>
          <cell r="D5751" t="str">
            <v>Sopetrán</v>
          </cell>
        </row>
        <row r="5752">
          <cell r="C5752" t="str">
            <v>05761</v>
          </cell>
          <cell r="D5752" t="str">
            <v>Sopetrán</v>
          </cell>
        </row>
        <row r="5753">
          <cell r="C5753" t="str">
            <v>05761</v>
          </cell>
          <cell r="D5753" t="str">
            <v>Sopetrán</v>
          </cell>
        </row>
        <row r="5754">
          <cell r="C5754" t="str">
            <v>05761</v>
          </cell>
          <cell r="D5754" t="str">
            <v>Sopetrán</v>
          </cell>
        </row>
        <row r="5755">
          <cell r="C5755" t="str">
            <v>05761</v>
          </cell>
          <cell r="D5755" t="str">
            <v>Sopetrán</v>
          </cell>
        </row>
        <row r="5756">
          <cell r="C5756" t="str">
            <v>05761</v>
          </cell>
          <cell r="D5756" t="str">
            <v>Sopetrán</v>
          </cell>
        </row>
        <row r="5757">
          <cell r="C5757" t="str">
            <v>05761</v>
          </cell>
          <cell r="D5757" t="str">
            <v>Sopetrán</v>
          </cell>
        </row>
        <row r="5758">
          <cell r="C5758" t="str">
            <v>05761</v>
          </cell>
          <cell r="D5758" t="str">
            <v>Sopetrán</v>
          </cell>
        </row>
        <row r="5759">
          <cell r="C5759" t="str">
            <v>05761</v>
          </cell>
          <cell r="D5759" t="str">
            <v>Sopetrán</v>
          </cell>
        </row>
        <row r="5760">
          <cell r="C5760" t="str">
            <v>05761</v>
          </cell>
          <cell r="D5760" t="str">
            <v>Sopetrán</v>
          </cell>
        </row>
        <row r="5761">
          <cell r="C5761" t="str">
            <v>05761</v>
          </cell>
          <cell r="D5761" t="str">
            <v>Sopetrán</v>
          </cell>
        </row>
        <row r="5762">
          <cell r="C5762" t="str">
            <v>05761</v>
          </cell>
          <cell r="D5762" t="str">
            <v>Sopetrán</v>
          </cell>
        </row>
        <row r="5763">
          <cell r="C5763" t="str">
            <v>05761</v>
          </cell>
          <cell r="D5763" t="str">
            <v>Sopetrán</v>
          </cell>
        </row>
        <row r="5764">
          <cell r="C5764" t="str">
            <v>05761</v>
          </cell>
          <cell r="D5764" t="str">
            <v>Sopetrán</v>
          </cell>
        </row>
        <row r="5765">
          <cell r="C5765" t="str">
            <v>05761</v>
          </cell>
          <cell r="D5765" t="str">
            <v>Sopetrán</v>
          </cell>
        </row>
        <row r="5766">
          <cell r="C5766" t="str">
            <v>05761</v>
          </cell>
          <cell r="D5766" t="str">
            <v>Sopetrán</v>
          </cell>
        </row>
        <row r="5767">
          <cell r="C5767" t="str">
            <v>05761</v>
          </cell>
          <cell r="D5767" t="str">
            <v>Sopetrán</v>
          </cell>
        </row>
        <row r="5768">
          <cell r="C5768" t="str">
            <v>05761</v>
          </cell>
          <cell r="D5768" t="str">
            <v>Sopetrán</v>
          </cell>
        </row>
        <row r="5769">
          <cell r="C5769" t="str">
            <v>05761</v>
          </cell>
          <cell r="D5769" t="str">
            <v>Sopetrán</v>
          </cell>
        </row>
        <row r="5770">
          <cell r="C5770" t="str">
            <v>05761</v>
          </cell>
          <cell r="D5770" t="str">
            <v>Sopetrán</v>
          </cell>
        </row>
        <row r="5771">
          <cell r="C5771" t="str">
            <v>05761</v>
          </cell>
          <cell r="D5771" t="str">
            <v>Sopetrán</v>
          </cell>
        </row>
        <row r="5772">
          <cell r="C5772" t="str">
            <v>05761</v>
          </cell>
          <cell r="D5772" t="str">
            <v>Sopetrán</v>
          </cell>
        </row>
        <row r="5773">
          <cell r="C5773" t="str">
            <v>05761</v>
          </cell>
          <cell r="D5773" t="str">
            <v>Sopetrán</v>
          </cell>
        </row>
        <row r="5774">
          <cell r="C5774" t="str">
            <v>05761</v>
          </cell>
          <cell r="D5774" t="str">
            <v>Sopetrán</v>
          </cell>
        </row>
        <row r="5775">
          <cell r="C5775" t="str">
            <v>05761</v>
          </cell>
          <cell r="D5775" t="str">
            <v>Sopetrán</v>
          </cell>
        </row>
        <row r="5776">
          <cell r="C5776" t="str">
            <v>05761</v>
          </cell>
          <cell r="D5776" t="str">
            <v>Sopetrán</v>
          </cell>
        </row>
        <row r="5777">
          <cell r="C5777" t="str">
            <v>05761</v>
          </cell>
          <cell r="D5777" t="str">
            <v>Sopetrán</v>
          </cell>
        </row>
        <row r="5778">
          <cell r="C5778" t="str">
            <v>05761</v>
          </cell>
          <cell r="D5778" t="str">
            <v>Sopetrán</v>
          </cell>
        </row>
        <row r="5779">
          <cell r="C5779" t="str">
            <v>05761</v>
          </cell>
          <cell r="D5779" t="str">
            <v>Sopetrán</v>
          </cell>
        </row>
        <row r="5780">
          <cell r="C5780" t="str">
            <v>05761</v>
          </cell>
          <cell r="D5780" t="str">
            <v>Sopetrán</v>
          </cell>
        </row>
        <row r="5781">
          <cell r="C5781" t="str">
            <v>05761</v>
          </cell>
          <cell r="D5781" t="str">
            <v>Sopetrán</v>
          </cell>
        </row>
        <row r="5782">
          <cell r="C5782" t="str">
            <v>05761</v>
          </cell>
          <cell r="D5782" t="str">
            <v>Sopetrán</v>
          </cell>
        </row>
        <row r="5783">
          <cell r="C5783" t="str">
            <v>05761</v>
          </cell>
          <cell r="D5783" t="str">
            <v>Sopetrán</v>
          </cell>
        </row>
        <row r="5784">
          <cell r="C5784" t="str">
            <v>05761</v>
          </cell>
          <cell r="D5784" t="str">
            <v>Sopetrán</v>
          </cell>
        </row>
        <row r="5785">
          <cell r="C5785" t="str">
            <v>05761</v>
          </cell>
          <cell r="D5785" t="str">
            <v>Sopetrán</v>
          </cell>
        </row>
        <row r="5786">
          <cell r="C5786" t="str">
            <v>05761</v>
          </cell>
          <cell r="D5786" t="str">
            <v>Sopetrán</v>
          </cell>
        </row>
        <row r="5787">
          <cell r="C5787" t="str">
            <v>05761</v>
          </cell>
          <cell r="D5787" t="str">
            <v>Sopetrán</v>
          </cell>
        </row>
        <row r="5788">
          <cell r="C5788" t="str">
            <v>05761</v>
          </cell>
          <cell r="D5788" t="str">
            <v>Sopetrán</v>
          </cell>
        </row>
        <row r="5789">
          <cell r="C5789" t="str">
            <v>05761</v>
          </cell>
          <cell r="D5789" t="str">
            <v>Sopetrán</v>
          </cell>
        </row>
        <row r="5790">
          <cell r="C5790" t="str">
            <v>05761</v>
          </cell>
          <cell r="D5790" t="str">
            <v>Sopetrán</v>
          </cell>
        </row>
        <row r="5791">
          <cell r="C5791" t="str">
            <v>05789</v>
          </cell>
          <cell r="D5791" t="str">
            <v>Támesis</v>
          </cell>
        </row>
        <row r="5792">
          <cell r="C5792" t="str">
            <v>05789</v>
          </cell>
          <cell r="D5792" t="str">
            <v>Támesis</v>
          </cell>
        </row>
        <row r="5793">
          <cell r="C5793" t="str">
            <v>05789</v>
          </cell>
          <cell r="D5793" t="str">
            <v>Támesis</v>
          </cell>
        </row>
        <row r="5794">
          <cell r="C5794" t="str">
            <v>05789</v>
          </cell>
          <cell r="D5794" t="str">
            <v>Támesis</v>
          </cell>
        </row>
        <row r="5795">
          <cell r="C5795" t="str">
            <v>05789</v>
          </cell>
          <cell r="D5795" t="str">
            <v>Támesis</v>
          </cell>
        </row>
        <row r="5796">
          <cell r="C5796" t="str">
            <v>05789</v>
          </cell>
          <cell r="D5796" t="str">
            <v>Támesis</v>
          </cell>
        </row>
        <row r="5797">
          <cell r="C5797" t="str">
            <v>05789</v>
          </cell>
          <cell r="D5797" t="str">
            <v>Támesis</v>
          </cell>
        </row>
        <row r="5798">
          <cell r="C5798" t="str">
            <v>05789</v>
          </cell>
          <cell r="D5798" t="str">
            <v>Támesis</v>
          </cell>
        </row>
        <row r="5799">
          <cell r="C5799" t="str">
            <v>05789</v>
          </cell>
          <cell r="D5799" t="str">
            <v>Támesis</v>
          </cell>
        </row>
        <row r="5800">
          <cell r="C5800" t="str">
            <v>05789</v>
          </cell>
          <cell r="D5800" t="str">
            <v>Támesis</v>
          </cell>
        </row>
        <row r="5801">
          <cell r="C5801" t="str">
            <v>05789</v>
          </cell>
          <cell r="D5801" t="str">
            <v>Támesis</v>
          </cell>
        </row>
        <row r="5802">
          <cell r="C5802" t="str">
            <v>05789</v>
          </cell>
          <cell r="D5802" t="str">
            <v>Támesis</v>
          </cell>
        </row>
        <row r="5803">
          <cell r="C5803" t="str">
            <v>05789</v>
          </cell>
          <cell r="D5803" t="str">
            <v>Támesis</v>
          </cell>
        </row>
        <row r="5804">
          <cell r="C5804" t="str">
            <v>05789</v>
          </cell>
          <cell r="D5804" t="str">
            <v>Támesis</v>
          </cell>
        </row>
        <row r="5805">
          <cell r="C5805" t="str">
            <v>05789</v>
          </cell>
          <cell r="D5805" t="str">
            <v>Támesis</v>
          </cell>
        </row>
        <row r="5806">
          <cell r="C5806" t="str">
            <v>05789</v>
          </cell>
          <cell r="D5806" t="str">
            <v>Támesis</v>
          </cell>
        </row>
        <row r="5807">
          <cell r="C5807" t="str">
            <v>05789</v>
          </cell>
          <cell r="D5807" t="str">
            <v>Támesis</v>
          </cell>
        </row>
        <row r="5808">
          <cell r="C5808" t="str">
            <v>05789</v>
          </cell>
          <cell r="D5808" t="str">
            <v>Támesis</v>
          </cell>
        </row>
        <row r="5809">
          <cell r="C5809" t="str">
            <v>05789</v>
          </cell>
          <cell r="D5809" t="str">
            <v>Támesis</v>
          </cell>
        </row>
        <row r="5810">
          <cell r="C5810" t="str">
            <v>05789</v>
          </cell>
          <cell r="D5810" t="str">
            <v>Támesis</v>
          </cell>
        </row>
        <row r="5811">
          <cell r="C5811" t="str">
            <v>05789</v>
          </cell>
          <cell r="D5811" t="str">
            <v>Támesis</v>
          </cell>
        </row>
        <row r="5812">
          <cell r="C5812" t="str">
            <v>05789</v>
          </cell>
          <cell r="D5812" t="str">
            <v>Támesis</v>
          </cell>
        </row>
        <row r="5813">
          <cell r="C5813" t="str">
            <v>05789</v>
          </cell>
          <cell r="D5813" t="str">
            <v>Támesis</v>
          </cell>
        </row>
        <row r="5814">
          <cell r="C5814" t="str">
            <v>05789</v>
          </cell>
          <cell r="D5814" t="str">
            <v>Támesis</v>
          </cell>
        </row>
        <row r="5815">
          <cell r="C5815" t="str">
            <v>05789</v>
          </cell>
          <cell r="D5815" t="str">
            <v>Támesis</v>
          </cell>
        </row>
        <row r="5816">
          <cell r="C5816" t="str">
            <v>05789</v>
          </cell>
          <cell r="D5816" t="str">
            <v>Támesis</v>
          </cell>
        </row>
        <row r="5817">
          <cell r="C5817" t="str">
            <v>05789</v>
          </cell>
          <cell r="D5817" t="str">
            <v>Támesis</v>
          </cell>
        </row>
        <row r="5818">
          <cell r="C5818" t="str">
            <v>05789</v>
          </cell>
          <cell r="D5818" t="str">
            <v>Támesis</v>
          </cell>
        </row>
        <row r="5819">
          <cell r="C5819" t="str">
            <v>05789</v>
          </cell>
          <cell r="D5819" t="str">
            <v>Támesis</v>
          </cell>
        </row>
        <row r="5820">
          <cell r="C5820" t="str">
            <v>05789</v>
          </cell>
          <cell r="D5820" t="str">
            <v>Támesis</v>
          </cell>
        </row>
        <row r="5821">
          <cell r="C5821" t="str">
            <v>05789</v>
          </cell>
          <cell r="D5821" t="str">
            <v>Támesis</v>
          </cell>
        </row>
        <row r="5822">
          <cell r="C5822" t="str">
            <v>05789</v>
          </cell>
          <cell r="D5822" t="str">
            <v>Támesis</v>
          </cell>
        </row>
        <row r="5823">
          <cell r="C5823" t="str">
            <v>05789</v>
          </cell>
          <cell r="D5823" t="str">
            <v>Támesis</v>
          </cell>
        </row>
        <row r="5824">
          <cell r="C5824" t="str">
            <v>05789</v>
          </cell>
          <cell r="D5824" t="str">
            <v>Támesis</v>
          </cell>
        </row>
        <row r="5825">
          <cell r="C5825" t="str">
            <v>05789</v>
          </cell>
          <cell r="D5825" t="str">
            <v>Támesis</v>
          </cell>
        </row>
        <row r="5826">
          <cell r="C5826" t="str">
            <v>05789</v>
          </cell>
          <cell r="D5826" t="str">
            <v>Támesis</v>
          </cell>
        </row>
        <row r="5827">
          <cell r="C5827" t="str">
            <v>05789</v>
          </cell>
          <cell r="D5827" t="str">
            <v>Támesis</v>
          </cell>
        </row>
        <row r="5828">
          <cell r="C5828" t="str">
            <v>05789</v>
          </cell>
          <cell r="D5828" t="str">
            <v>Támesis</v>
          </cell>
        </row>
        <row r="5829">
          <cell r="C5829" t="str">
            <v>05789</v>
          </cell>
          <cell r="D5829" t="str">
            <v>Támesis</v>
          </cell>
        </row>
        <row r="5830">
          <cell r="C5830" t="str">
            <v>05789</v>
          </cell>
          <cell r="D5830" t="str">
            <v>Támesis</v>
          </cell>
        </row>
        <row r="5831">
          <cell r="C5831" t="str">
            <v>05789</v>
          </cell>
          <cell r="D5831" t="str">
            <v>Támesis</v>
          </cell>
        </row>
        <row r="5832">
          <cell r="C5832" t="str">
            <v>05789</v>
          </cell>
          <cell r="D5832" t="str">
            <v>Támesis</v>
          </cell>
        </row>
        <row r="5833">
          <cell r="C5833" t="str">
            <v>05789</v>
          </cell>
          <cell r="D5833" t="str">
            <v>Támesis</v>
          </cell>
        </row>
        <row r="5834">
          <cell r="C5834" t="str">
            <v>05789</v>
          </cell>
          <cell r="D5834" t="str">
            <v>Támesis</v>
          </cell>
        </row>
        <row r="5835">
          <cell r="C5835" t="str">
            <v>05789</v>
          </cell>
          <cell r="D5835" t="str">
            <v>Támesis</v>
          </cell>
        </row>
        <row r="5836">
          <cell r="C5836" t="str">
            <v>05789</v>
          </cell>
          <cell r="D5836" t="str">
            <v>Támesis</v>
          </cell>
        </row>
        <row r="5837">
          <cell r="C5837" t="str">
            <v>05789</v>
          </cell>
          <cell r="D5837" t="str">
            <v>Támesis</v>
          </cell>
        </row>
        <row r="5838">
          <cell r="C5838" t="str">
            <v>05789</v>
          </cell>
          <cell r="D5838" t="str">
            <v>Támesis</v>
          </cell>
        </row>
        <row r="5839">
          <cell r="C5839" t="str">
            <v>05789</v>
          </cell>
          <cell r="D5839" t="str">
            <v>Támesis</v>
          </cell>
        </row>
        <row r="5840">
          <cell r="C5840" t="str">
            <v>05789</v>
          </cell>
          <cell r="D5840" t="str">
            <v>Támesis</v>
          </cell>
        </row>
        <row r="5841">
          <cell r="C5841" t="str">
            <v>05789</v>
          </cell>
          <cell r="D5841" t="str">
            <v>Támesis</v>
          </cell>
        </row>
        <row r="5842">
          <cell r="C5842" t="str">
            <v>05789</v>
          </cell>
          <cell r="D5842" t="str">
            <v>Támesis</v>
          </cell>
        </row>
        <row r="5843">
          <cell r="C5843" t="str">
            <v>05789</v>
          </cell>
          <cell r="D5843" t="str">
            <v>Támesis</v>
          </cell>
        </row>
        <row r="5844">
          <cell r="C5844" t="str">
            <v>05789</v>
          </cell>
          <cell r="D5844" t="str">
            <v>Támesis</v>
          </cell>
        </row>
        <row r="5845">
          <cell r="C5845" t="str">
            <v>05790</v>
          </cell>
          <cell r="D5845" t="str">
            <v>Tarazá</v>
          </cell>
        </row>
        <row r="5846">
          <cell r="C5846" t="str">
            <v>05790</v>
          </cell>
          <cell r="D5846" t="str">
            <v>Tarazá</v>
          </cell>
        </row>
        <row r="5847">
          <cell r="C5847" t="str">
            <v>05790</v>
          </cell>
          <cell r="D5847" t="str">
            <v>Tarazá</v>
          </cell>
        </row>
        <row r="5848">
          <cell r="C5848" t="str">
            <v>05790</v>
          </cell>
          <cell r="D5848" t="str">
            <v>Tarazá</v>
          </cell>
        </row>
        <row r="5849">
          <cell r="C5849" t="str">
            <v>05790</v>
          </cell>
          <cell r="D5849" t="str">
            <v>Tarazá</v>
          </cell>
        </row>
        <row r="5850">
          <cell r="C5850" t="str">
            <v>05790</v>
          </cell>
          <cell r="D5850" t="str">
            <v>Tarazá</v>
          </cell>
        </row>
        <row r="5851">
          <cell r="C5851" t="str">
            <v>05790</v>
          </cell>
          <cell r="D5851" t="str">
            <v>Tarazá</v>
          </cell>
        </row>
        <row r="5852">
          <cell r="C5852" t="str">
            <v>05790</v>
          </cell>
          <cell r="D5852" t="str">
            <v>Tarazá</v>
          </cell>
        </row>
        <row r="5853">
          <cell r="C5853" t="str">
            <v>05790</v>
          </cell>
          <cell r="D5853" t="str">
            <v>Tarazá</v>
          </cell>
        </row>
        <row r="5854">
          <cell r="C5854" t="str">
            <v>05790</v>
          </cell>
          <cell r="D5854" t="str">
            <v>Tarazá</v>
          </cell>
        </row>
        <row r="5855">
          <cell r="C5855" t="str">
            <v>05790</v>
          </cell>
          <cell r="D5855" t="str">
            <v>Tarazá</v>
          </cell>
        </row>
        <row r="5856">
          <cell r="C5856" t="str">
            <v>05790</v>
          </cell>
          <cell r="D5856" t="str">
            <v>Tarazá</v>
          </cell>
        </row>
        <row r="5857">
          <cell r="C5857" t="str">
            <v>05790</v>
          </cell>
          <cell r="D5857" t="str">
            <v>Tarazá</v>
          </cell>
        </row>
        <row r="5858">
          <cell r="C5858" t="str">
            <v>05790</v>
          </cell>
          <cell r="D5858" t="str">
            <v>Tarazá</v>
          </cell>
        </row>
        <row r="5859">
          <cell r="C5859" t="str">
            <v>05790</v>
          </cell>
          <cell r="D5859" t="str">
            <v>Tarazá</v>
          </cell>
        </row>
        <row r="5860">
          <cell r="C5860" t="str">
            <v>05790</v>
          </cell>
          <cell r="D5860" t="str">
            <v>Tarazá</v>
          </cell>
        </row>
        <row r="5861">
          <cell r="C5861" t="str">
            <v>05790</v>
          </cell>
          <cell r="D5861" t="str">
            <v>Tarazá</v>
          </cell>
        </row>
        <row r="5862">
          <cell r="C5862" t="str">
            <v>05790</v>
          </cell>
          <cell r="D5862" t="str">
            <v>Tarazá</v>
          </cell>
        </row>
        <row r="5863">
          <cell r="C5863" t="str">
            <v>05790</v>
          </cell>
          <cell r="D5863" t="str">
            <v>Tarazá</v>
          </cell>
        </row>
        <row r="5864">
          <cell r="C5864" t="str">
            <v>05790</v>
          </cell>
          <cell r="D5864" t="str">
            <v>Tarazá</v>
          </cell>
        </row>
        <row r="5865">
          <cell r="C5865" t="str">
            <v>05790</v>
          </cell>
          <cell r="D5865" t="str">
            <v>Tarazá</v>
          </cell>
        </row>
        <row r="5866">
          <cell r="C5866" t="str">
            <v>05790</v>
          </cell>
          <cell r="D5866" t="str">
            <v>Tarazá</v>
          </cell>
        </row>
        <row r="5867">
          <cell r="C5867" t="str">
            <v>05790</v>
          </cell>
          <cell r="D5867" t="str">
            <v>Tarazá</v>
          </cell>
        </row>
        <row r="5868">
          <cell r="C5868" t="str">
            <v>05790</v>
          </cell>
          <cell r="D5868" t="str">
            <v>Tarazá</v>
          </cell>
        </row>
        <row r="5869">
          <cell r="C5869" t="str">
            <v>05790</v>
          </cell>
          <cell r="D5869" t="str">
            <v>Tarazá</v>
          </cell>
        </row>
        <row r="5870">
          <cell r="C5870" t="str">
            <v>05790</v>
          </cell>
          <cell r="D5870" t="str">
            <v>Tarazá</v>
          </cell>
        </row>
        <row r="5871">
          <cell r="C5871" t="str">
            <v>05790</v>
          </cell>
          <cell r="D5871" t="str">
            <v>Tarazá</v>
          </cell>
        </row>
        <row r="5872">
          <cell r="C5872" t="str">
            <v>05790</v>
          </cell>
          <cell r="D5872" t="str">
            <v>Tarazá</v>
          </cell>
        </row>
        <row r="5873">
          <cell r="C5873" t="str">
            <v>05790</v>
          </cell>
          <cell r="D5873" t="str">
            <v>Tarazá</v>
          </cell>
        </row>
        <row r="5874">
          <cell r="C5874" t="str">
            <v>05790</v>
          </cell>
          <cell r="D5874" t="str">
            <v>Tarazá</v>
          </cell>
        </row>
        <row r="5875">
          <cell r="C5875" t="str">
            <v>05790</v>
          </cell>
          <cell r="D5875" t="str">
            <v>Tarazá</v>
          </cell>
        </row>
        <row r="5876">
          <cell r="C5876" t="str">
            <v>05790</v>
          </cell>
          <cell r="D5876" t="str">
            <v>Tarazá</v>
          </cell>
        </row>
        <row r="5877">
          <cell r="C5877" t="str">
            <v>05790</v>
          </cell>
          <cell r="D5877" t="str">
            <v>Tarazá</v>
          </cell>
        </row>
        <row r="5878">
          <cell r="C5878" t="str">
            <v>05790</v>
          </cell>
          <cell r="D5878" t="str">
            <v>Tarazá</v>
          </cell>
        </row>
        <row r="5879">
          <cell r="C5879" t="str">
            <v>05790</v>
          </cell>
          <cell r="D5879" t="str">
            <v>Tarazá</v>
          </cell>
        </row>
        <row r="5880">
          <cell r="C5880" t="str">
            <v>05790</v>
          </cell>
          <cell r="D5880" t="str">
            <v>Tarazá</v>
          </cell>
        </row>
        <row r="5881">
          <cell r="C5881" t="str">
            <v>05790</v>
          </cell>
          <cell r="D5881" t="str">
            <v>Tarazá</v>
          </cell>
        </row>
        <row r="5882">
          <cell r="C5882" t="str">
            <v>05790</v>
          </cell>
          <cell r="D5882" t="str">
            <v>Tarazá</v>
          </cell>
        </row>
        <row r="5883">
          <cell r="C5883" t="str">
            <v>05790</v>
          </cell>
          <cell r="D5883" t="str">
            <v>Tarazá</v>
          </cell>
        </row>
        <row r="5884">
          <cell r="C5884" t="str">
            <v>05790</v>
          </cell>
          <cell r="D5884" t="str">
            <v>Tarazá</v>
          </cell>
        </row>
        <row r="5885">
          <cell r="C5885" t="str">
            <v>05790</v>
          </cell>
          <cell r="D5885" t="str">
            <v>Tarazá</v>
          </cell>
        </row>
        <row r="5886">
          <cell r="C5886" t="str">
            <v>05790</v>
          </cell>
          <cell r="D5886" t="str">
            <v>Tarazá</v>
          </cell>
        </row>
        <row r="5887">
          <cell r="C5887" t="str">
            <v>05790</v>
          </cell>
          <cell r="D5887" t="str">
            <v>Tarazá</v>
          </cell>
        </row>
        <row r="5888">
          <cell r="C5888" t="str">
            <v>05790</v>
          </cell>
          <cell r="D5888" t="str">
            <v>Tarazá</v>
          </cell>
        </row>
        <row r="5889">
          <cell r="C5889" t="str">
            <v>05790</v>
          </cell>
          <cell r="D5889" t="str">
            <v>Tarazá</v>
          </cell>
        </row>
        <row r="5890">
          <cell r="C5890" t="str">
            <v>05790</v>
          </cell>
          <cell r="D5890" t="str">
            <v>Tarazá</v>
          </cell>
        </row>
        <row r="5891">
          <cell r="C5891" t="str">
            <v>05790</v>
          </cell>
          <cell r="D5891" t="str">
            <v>Tarazá</v>
          </cell>
        </row>
        <row r="5892">
          <cell r="C5892" t="str">
            <v>05790</v>
          </cell>
          <cell r="D5892" t="str">
            <v>Tarazá</v>
          </cell>
        </row>
        <row r="5893">
          <cell r="C5893" t="str">
            <v>05790</v>
          </cell>
          <cell r="D5893" t="str">
            <v>Tarazá</v>
          </cell>
        </row>
        <row r="5894">
          <cell r="C5894" t="str">
            <v>05790</v>
          </cell>
          <cell r="D5894" t="str">
            <v>Tarazá</v>
          </cell>
        </row>
        <row r="5895">
          <cell r="C5895" t="str">
            <v>05790</v>
          </cell>
          <cell r="D5895" t="str">
            <v>Tarazá</v>
          </cell>
        </row>
        <row r="5896">
          <cell r="C5896" t="str">
            <v>05790</v>
          </cell>
          <cell r="D5896" t="str">
            <v>Tarazá</v>
          </cell>
        </row>
        <row r="5897">
          <cell r="C5897" t="str">
            <v>05790</v>
          </cell>
          <cell r="D5897" t="str">
            <v>Tarazá</v>
          </cell>
        </row>
        <row r="5898">
          <cell r="C5898" t="str">
            <v>05790</v>
          </cell>
          <cell r="D5898" t="str">
            <v>Tarazá</v>
          </cell>
        </row>
        <row r="5899">
          <cell r="C5899" t="str">
            <v>05792</v>
          </cell>
          <cell r="D5899" t="str">
            <v>Tarso</v>
          </cell>
        </row>
        <row r="5900">
          <cell r="C5900" t="str">
            <v>05792</v>
          </cell>
          <cell r="D5900" t="str">
            <v>Tarso</v>
          </cell>
        </row>
        <row r="5901">
          <cell r="C5901" t="str">
            <v>05792</v>
          </cell>
          <cell r="D5901" t="str">
            <v>Tarso</v>
          </cell>
        </row>
        <row r="5902">
          <cell r="C5902" t="str">
            <v>05792</v>
          </cell>
          <cell r="D5902" t="str">
            <v>Tarso</v>
          </cell>
        </row>
        <row r="5903">
          <cell r="C5903" t="str">
            <v>05792</v>
          </cell>
          <cell r="D5903" t="str">
            <v>Tarso</v>
          </cell>
        </row>
        <row r="5904">
          <cell r="C5904" t="str">
            <v>05792</v>
          </cell>
          <cell r="D5904" t="str">
            <v>Tarso</v>
          </cell>
        </row>
        <row r="5905">
          <cell r="C5905" t="str">
            <v>05792</v>
          </cell>
          <cell r="D5905" t="str">
            <v>Tarso</v>
          </cell>
        </row>
        <row r="5906">
          <cell r="C5906" t="str">
            <v>05792</v>
          </cell>
          <cell r="D5906" t="str">
            <v>Tarso</v>
          </cell>
        </row>
        <row r="5907">
          <cell r="C5907" t="str">
            <v>05792</v>
          </cell>
          <cell r="D5907" t="str">
            <v>Tarso</v>
          </cell>
        </row>
        <row r="5908">
          <cell r="C5908" t="str">
            <v>05792</v>
          </cell>
          <cell r="D5908" t="str">
            <v>Tarso</v>
          </cell>
        </row>
        <row r="5909">
          <cell r="C5909" t="str">
            <v>05792</v>
          </cell>
          <cell r="D5909" t="str">
            <v>Tarso</v>
          </cell>
        </row>
        <row r="5910">
          <cell r="C5910" t="str">
            <v>05792</v>
          </cell>
          <cell r="D5910" t="str">
            <v>Tarso</v>
          </cell>
        </row>
        <row r="5911">
          <cell r="C5911" t="str">
            <v>05792</v>
          </cell>
          <cell r="D5911" t="str">
            <v>Tarso</v>
          </cell>
        </row>
        <row r="5912">
          <cell r="C5912" t="str">
            <v>05792</v>
          </cell>
          <cell r="D5912" t="str">
            <v>Tarso</v>
          </cell>
        </row>
        <row r="5913">
          <cell r="C5913" t="str">
            <v>05792</v>
          </cell>
          <cell r="D5913" t="str">
            <v>Tarso</v>
          </cell>
        </row>
        <row r="5914">
          <cell r="C5914" t="str">
            <v>05792</v>
          </cell>
          <cell r="D5914" t="str">
            <v>Tarso</v>
          </cell>
        </row>
        <row r="5915">
          <cell r="C5915" t="str">
            <v>05792</v>
          </cell>
          <cell r="D5915" t="str">
            <v>Tarso</v>
          </cell>
        </row>
        <row r="5916">
          <cell r="C5916" t="str">
            <v>05792</v>
          </cell>
          <cell r="D5916" t="str">
            <v>Tarso</v>
          </cell>
        </row>
        <row r="5917">
          <cell r="C5917" t="str">
            <v>05792</v>
          </cell>
          <cell r="D5917" t="str">
            <v>Tarso</v>
          </cell>
        </row>
        <row r="5918">
          <cell r="C5918" t="str">
            <v>05792</v>
          </cell>
          <cell r="D5918" t="str">
            <v>Tarso</v>
          </cell>
        </row>
        <row r="5919">
          <cell r="C5919" t="str">
            <v>05792</v>
          </cell>
          <cell r="D5919" t="str">
            <v>Tarso</v>
          </cell>
        </row>
        <row r="5920">
          <cell r="C5920" t="str">
            <v>05792</v>
          </cell>
          <cell r="D5920" t="str">
            <v>Tarso</v>
          </cell>
        </row>
        <row r="5921">
          <cell r="C5921" t="str">
            <v>05792</v>
          </cell>
          <cell r="D5921" t="str">
            <v>Tarso</v>
          </cell>
        </row>
        <row r="5922">
          <cell r="C5922" t="str">
            <v>05792</v>
          </cell>
          <cell r="D5922" t="str">
            <v>Tarso</v>
          </cell>
        </row>
        <row r="5923">
          <cell r="C5923" t="str">
            <v>05792</v>
          </cell>
          <cell r="D5923" t="str">
            <v>Tarso</v>
          </cell>
        </row>
        <row r="5924">
          <cell r="C5924" t="str">
            <v>05792</v>
          </cell>
          <cell r="D5924" t="str">
            <v>Tarso</v>
          </cell>
        </row>
        <row r="5925">
          <cell r="C5925" t="str">
            <v>05792</v>
          </cell>
          <cell r="D5925" t="str">
            <v>Tarso</v>
          </cell>
        </row>
        <row r="5926">
          <cell r="C5926" t="str">
            <v>05792</v>
          </cell>
          <cell r="D5926" t="str">
            <v>Tarso</v>
          </cell>
        </row>
        <row r="5927">
          <cell r="C5927" t="str">
            <v>05792</v>
          </cell>
          <cell r="D5927" t="str">
            <v>Tarso</v>
          </cell>
        </row>
        <row r="5928">
          <cell r="C5928" t="str">
            <v>05792</v>
          </cell>
          <cell r="D5928" t="str">
            <v>Tarso</v>
          </cell>
        </row>
        <row r="5929">
          <cell r="C5929" t="str">
            <v>05792</v>
          </cell>
          <cell r="D5929" t="str">
            <v>Tarso</v>
          </cell>
        </row>
        <row r="5930">
          <cell r="C5930" t="str">
            <v>05792</v>
          </cell>
          <cell r="D5930" t="str">
            <v>Tarso</v>
          </cell>
        </row>
        <row r="5931">
          <cell r="C5931" t="str">
            <v>05792</v>
          </cell>
          <cell r="D5931" t="str">
            <v>Tarso</v>
          </cell>
        </row>
        <row r="5932">
          <cell r="C5932" t="str">
            <v>05792</v>
          </cell>
          <cell r="D5932" t="str">
            <v>Tarso</v>
          </cell>
        </row>
        <row r="5933">
          <cell r="C5933" t="str">
            <v>05792</v>
          </cell>
          <cell r="D5933" t="str">
            <v>Tarso</v>
          </cell>
        </row>
        <row r="5934">
          <cell r="C5934" t="str">
            <v>05792</v>
          </cell>
          <cell r="D5934" t="str">
            <v>Tarso</v>
          </cell>
        </row>
        <row r="5935">
          <cell r="C5935" t="str">
            <v>05792</v>
          </cell>
          <cell r="D5935" t="str">
            <v>Tarso</v>
          </cell>
        </row>
        <row r="5936">
          <cell r="C5936" t="str">
            <v>05792</v>
          </cell>
          <cell r="D5936" t="str">
            <v>Tarso</v>
          </cell>
        </row>
        <row r="5937">
          <cell r="C5937" t="str">
            <v>05792</v>
          </cell>
          <cell r="D5937" t="str">
            <v>Tarso</v>
          </cell>
        </row>
        <row r="5938">
          <cell r="C5938" t="str">
            <v>05792</v>
          </cell>
          <cell r="D5938" t="str">
            <v>Tarso</v>
          </cell>
        </row>
        <row r="5939">
          <cell r="C5939" t="str">
            <v>05792</v>
          </cell>
          <cell r="D5939" t="str">
            <v>Tarso</v>
          </cell>
        </row>
        <row r="5940">
          <cell r="C5940" t="str">
            <v>05792</v>
          </cell>
          <cell r="D5940" t="str">
            <v>Tarso</v>
          </cell>
        </row>
        <row r="5941">
          <cell r="C5941" t="str">
            <v>05792</v>
          </cell>
          <cell r="D5941" t="str">
            <v>Tarso</v>
          </cell>
        </row>
        <row r="5942">
          <cell r="C5942" t="str">
            <v>05792</v>
          </cell>
          <cell r="D5942" t="str">
            <v>Tarso</v>
          </cell>
        </row>
        <row r="5943">
          <cell r="C5943" t="str">
            <v>05792</v>
          </cell>
          <cell r="D5943" t="str">
            <v>Tarso</v>
          </cell>
        </row>
        <row r="5944">
          <cell r="C5944" t="str">
            <v>05792</v>
          </cell>
          <cell r="D5944" t="str">
            <v>Tarso</v>
          </cell>
        </row>
        <row r="5945">
          <cell r="C5945" t="str">
            <v>05792</v>
          </cell>
          <cell r="D5945" t="str">
            <v>Tarso</v>
          </cell>
        </row>
        <row r="5946">
          <cell r="C5946" t="str">
            <v>05792</v>
          </cell>
          <cell r="D5946" t="str">
            <v>Tarso</v>
          </cell>
        </row>
        <row r="5947">
          <cell r="C5947" t="str">
            <v>05792</v>
          </cell>
          <cell r="D5947" t="str">
            <v>Tarso</v>
          </cell>
        </row>
        <row r="5948">
          <cell r="C5948" t="str">
            <v>05792</v>
          </cell>
          <cell r="D5948" t="str">
            <v>Tarso</v>
          </cell>
        </row>
        <row r="5949">
          <cell r="C5949" t="str">
            <v>05792</v>
          </cell>
          <cell r="D5949" t="str">
            <v>Tarso</v>
          </cell>
        </row>
        <row r="5950">
          <cell r="C5950" t="str">
            <v>05792</v>
          </cell>
          <cell r="D5950" t="str">
            <v>Tarso</v>
          </cell>
        </row>
        <row r="5951">
          <cell r="C5951" t="str">
            <v>05792</v>
          </cell>
          <cell r="D5951" t="str">
            <v>Tarso</v>
          </cell>
        </row>
        <row r="5952">
          <cell r="C5952" t="str">
            <v>05792</v>
          </cell>
          <cell r="D5952" t="str">
            <v>Tarso</v>
          </cell>
        </row>
        <row r="5953">
          <cell r="C5953" t="str">
            <v>05809</v>
          </cell>
          <cell r="D5953" t="str">
            <v>Titiribí</v>
          </cell>
        </row>
        <row r="5954">
          <cell r="C5954" t="str">
            <v>05809</v>
          </cell>
          <cell r="D5954" t="str">
            <v>Titiribí</v>
          </cell>
        </row>
        <row r="5955">
          <cell r="C5955" t="str">
            <v>05809</v>
          </cell>
          <cell r="D5955" t="str">
            <v>Titiribí</v>
          </cell>
        </row>
        <row r="5956">
          <cell r="C5956" t="str">
            <v>05809</v>
          </cell>
          <cell r="D5956" t="str">
            <v>Titiribí</v>
          </cell>
        </row>
        <row r="5957">
          <cell r="C5957" t="str">
            <v>05809</v>
          </cell>
          <cell r="D5957" t="str">
            <v>Titiribí</v>
          </cell>
        </row>
        <row r="5958">
          <cell r="C5958" t="str">
            <v>05809</v>
          </cell>
          <cell r="D5958" t="str">
            <v>Titiribí</v>
          </cell>
        </row>
        <row r="5959">
          <cell r="C5959" t="str">
            <v>05809</v>
          </cell>
          <cell r="D5959" t="str">
            <v>Titiribí</v>
          </cell>
        </row>
        <row r="5960">
          <cell r="C5960" t="str">
            <v>05809</v>
          </cell>
          <cell r="D5960" t="str">
            <v>Titiribí</v>
          </cell>
        </row>
        <row r="5961">
          <cell r="C5961" t="str">
            <v>05809</v>
          </cell>
          <cell r="D5961" t="str">
            <v>Titiribí</v>
          </cell>
        </row>
        <row r="5962">
          <cell r="C5962" t="str">
            <v>05809</v>
          </cell>
          <cell r="D5962" t="str">
            <v>Titiribí</v>
          </cell>
        </row>
        <row r="5963">
          <cell r="C5963" t="str">
            <v>05809</v>
          </cell>
          <cell r="D5963" t="str">
            <v>Titiribí</v>
          </cell>
        </row>
        <row r="5964">
          <cell r="C5964" t="str">
            <v>05809</v>
          </cell>
          <cell r="D5964" t="str">
            <v>Titiribí</v>
          </cell>
        </row>
        <row r="5965">
          <cell r="C5965" t="str">
            <v>05809</v>
          </cell>
          <cell r="D5965" t="str">
            <v>Titiribí</v>
          </cell>
        </row>
        <row r="5966">
          <cell r="C5966" t="str">
            <v>05809</v>
          </cell>
          <cell r="D5966" t="str">
            <v>Titiribí</v>
          </cell>
        </row>
        <row r="5967">
          <cell r="C5967" t="str">
            <v>05809</v>
          </cell>
          <cell r="D5967" t="str">
            <v>Titiribí</v>
          </cell>
        </row>
        <row r="5968">
          <cell r="C5968" t="str">
            <v>05809</v>
          </cell>
          <cell r="D5968" t="str">
            <v>Titiribí</v>
          </cell>
        </row>
        <row r="5969">
          <cell r="C5969" t="str">
            <v>05809</v>
          </cell>
          <cell r="D5969" t="str">
            <v>Titiribí</v>
          </cell>
        </row>
        <row r="5970">
          <cell r="C5970" t="str">
            <v>05809</v>
          </cell>
          <cell r="D5970" t="str">
            <v>Titiribí</v>
          </cell>
        </row>
        <row r="5971">
          <cell r="C5971" t="str">
            <v>05809</v>
          </cell>
          <cell r="D5971" t="str">
            <v>Titiribí</v>
          </cell>
        </row>
        <row r="5972">
          <cell r="C5972" t="str">
            <v>05809</v>
          </cell>
          <cell r="D5972" t="str">
            <v>Titiribí</v>
          </cell>
        </row>
        <row r="5973">
          <cell r="C5973" t="str">
            <v>05809</v>
          </cell>
          <cell r="D5973" t="str">
            <v>Titiribí</v>
          </cell>
        </row>
        <row r="5974">
          <cell r="C5974" t="str">
            <v>05809</v>
          </cell>
          <cell r="D5974" t="str">
            <v>Titiribí</v>
          </cell>
        </row>
        <row r="5975">
          <cell r="C5975" t="str">
            <v>05809</v>
          </cell>
          <cell r="D5975" t="str">
            <v>Titiribí</v>
          </cell>
        </row>
        <row r="5976">
          <cell r="C5976" t="str">
            <v>05809</v>
          </cell>
          <cell r="D5976" t="str">
            <v>Titiribí</v>
          </cell>
        </row>
        <row r="5977">
          <cell r="C5977" t="str">
            <v>05809</v>
          </cell>
          <cell r="D5977" t="str">
            <v>Titiribí</v>
          </cell>
        </row>
        <row r="5978">
          <cell r="C5978" t="str">
            <v>05809</v>
          </cell>
          <cell r="D5978" t="str">
            <v>Titiribí</v>
          </cell>
        </row>
        <row r="5979">
          <cell r="C5979" t="str">
            <v>05809</v>
          </cell>
          <cell r="D5979" t="str">
            <v>Titiribí</v>
          </cell>
        </row>
        <row r="5980">
          <cell r="C5980" t="str">
            <v>05809</v>
          </cell>
          <cell r="D5980" t="str">
            <v>Titiribí</v>
          </cell>
        </row>
        <row r="5981">
          <cell r="C5981" t="str">
            <v>05809</v>
          </cell>
          <cell r="D5981" t="str">
            <v>Titiribí</v>
          </cell>
        </row>
        <row r="5982">
          <cell r="C5982" t="str">
            <v>05809</v>
          </cell>
          <cell r="D5982" t="str">
            <v>Titiribí</v>
          </cell>
        </row>
        <row r="5983">
          <cell r="C5983" t="str">
            <v>05809</v>
          </cell>
          <cell r="D5983" t="str">
            <v>Titiribí</v>
          </cell>
        </row>
        <row r="5984">
          <cell r="C5984" t="str">
            <v>05809</v>
          </cell>
          <cell r="D5984" t="str">
            <v>Titiribí</v>
          </cell>
        </row>
        <row r="5985">
          <cell r="C5985" t="str">
            <v>05809</v>
          </cell>
          <cell r="D5985" t="str">
            <v>Titiribí</v>
          </cell>
        </row>
        <row r="5986">
          <cell r="C5986" t="str">
            <v>05809</v>
          </cell>
          <cell r="D5986" t="str">
            <v>Titiribí</v>
          </cell>
        </row>
        <row r="5987">
          <cell r="C5987" t="str">
            <v>05809</v>
          </cell>
          <cell r="D5987" t="str">
            <v>Titiribí</v>
          </cell>
        </row>
        <row r="5988">
          <cell r="C5988" t="str">
            <v>05809</v>
          </cell>
          <cell r="D5988" t="str">
            <v>Titiribí</v>
          </cell>
        </row>
        <row r="5989">
          <cell r="C5989" t="str">
            <v>05809</v>
          </cell>
          <cell r="D5989" t="str">
            <v>Titiribí</v>
          </cell>
        </row>
        <row r="5990">
          <cell r="C5990" t="str">
            <v>05809</v>
          </cell>
          <cell r="D5990" t="str">
            <v>Titiribí</v>
          </cell>
        </row>
        <row r="5991">
          <cell r="C5991" t="str">
            <v>05809</v>
          </cell>
          <cell r="D5991" t="str">
            <v>Titiribí</v>
          </cell>
        </row>
        <row r="5992">
          <cell r="C5992" t="str">
            <v>05809</v>
          </cell>
          <cell r="D5992" t="str">
            <v>Titiribí</v>
          </cell>
        </row>
        <row r="5993">
          <cell r="C5993" t="str">
            <v>05809</v>
          </cell>
          <cell r="D5993" t="str">
            <v>Titiribí</v>
          </cell>
        </row>
        <row r="5994">
          <cell r="C5994" t="str">
            <v>05809</v>
          </cell>
          <cell r="D5994" t="str">
            <v>Titiribí</v>
          </cell>
        </row>
        <row r="5995">
          <cell r="C5995" t="str">
            <v>05809</v>
          </cell>
          <cell r="D5995" t="str">
            <v>Titiribí</v>
          </cell>
        </row>
        <row r="5996">
          <cell r="C5996" t="str">
            <v>05809</v>
          </cell>
          <cell r="D5996" t="str">
            <v>Titiribí</v>
          </cell>
        </row>
        <row r="5997">
          <cell r="C5997" t="str">
            <v>05809</v>
          </cell>
          <cell r="D5997" t="str">
            <v>Titiribí</v>
          </cell>
        </row>
        <row r="5998">
          <cell r="C5998" t="str">
            <v>05809</v>
          </cell>
          <cell r="D5998" t="str">
            <v>Titiribí</v>
          </cell>
        </row>
        <row r="5999">
          <cell r="C5999" t="str">
            <v>05809</v>
          </cell>
          <cell r="D5999" t="str">
            <v>Titiribí</v>
          </cell>
        </row>
        <row r="6000">
          <cell r="C6000" t="str">
            <v>05809</v>
          </cell>
          <cell r="D6000" t="str">
            <v>Titiribí</v>
          </cell>
        </row>
        <row r="6001">
          <cell r="C6001" t="str">
            <v>05809</v>
          </cell>
          <cell r="D6001" t="str">
            <v>Titiribí</v>
          </cell>
        </row>
        <row r="6002">
          <cell r="C6002" t="str">
            <v>05809</v>
          </cell>
          <cell r="D6002" t="str">
            <v>Titiribí</v>
          </cell>
        </row>
        <row r="6003">
          <cell r="C6003" t="str">
            <v>05809</v>
          </cell>
          <cell r="D6003" t="str">
            <v>Titiribí</v>
          </cell>
        </row>
        <row r="6004">
          <cell r="C6004" t="str">
            <v>05809</v>
          </cell>
          <cell r="D6004" t="str">
            <v>Titiribí</v>
          </cell>
        </row>
        <row r="6005">
          <cell r="C6005" t="str">
            <v>05809</v>
          </cell>
          <cell r="D6005" t="str">
            <v>Titiribí</v>
          </cell>
        </row>
        <row r="6006">
          <cell r="C6006" t="str">
            <v>05809</v>
          </cell>
          <cell r="D6006" t="str">
            <v>Titiribí</v>
          </cell>
        </row>
        <row r="6007">
          <cell r="C6007" t="str">
            <v>05819</v>
          </cell>
          <cell r="D6007" t="str">
            <v>Toledo</v>
          </cell>
        </row>
        <row r="6008">
          <cell r="C6008" t="str">
            <v>05819</v>
          </cell>
          <cell r="D6008" t="str">
            <v>Toledo</v>
          </cell>
        </row>
        <row r="6009">
          <cell r="C6009" t="str">
            <v>05819</v>
          </cell>
          <cell r="D6009" t="str">
            <v>Toledo</v>
          </cell>
        </row>
        <row r="6010">
          <cell r="C6010" t="str">
            <v>05819</v>
          </cell>
          <cell r="D6010" t="str">
            <v>Toledo</v>
          </cell>
        </row>
        <row r="6011">
          <cell r="C6011" t="str">
            <v>05819</v>
          </cell>
          <cell r="D6011" t="str">
            <v>Toledo</v>
          </cell>
        </row>
        <row r="6012">
          <cell r="C6012" t="str">
            <v>05819</v>
          </cell>
          <cell r="D6012" t="str">
            <v>Toledo</v>
          </cell>
        </row>
        <row r="6013">
          <cell r="C6013" t="str">
            <v>05819</v>
          </cell>
          <cell r="D6013" t="str">
            <v>Toledo</v>
          </cell>
        </row>
        <row r="6014">
          <cell r="C6014" t="str">
            <v>05819</v>
          </cell>
          <cell r="D6014" t="str">
            <v>Toledo</v>
          </cell>
        </row>
        <row r="6015">
          <cell r="C6015" t="str">
            <v>05819</v>
          </cell>
          <cell r="D6015" t="str">
            <v>Toledo</v>
          </cell>
        </row>
        <row r="6016">
          <cell r="C6016" t="str">
            <v>05819</v>
          </cell>
          <cell r="D6016" t="str">
            <v>Toledo</v>
          </cell>
        </row>
        <row r="6017">
          <cell r="C6017" t="str">
            <v>05819</v>
          </cell>
          <cell r="D6017" t="str">
            <v>Toledo</v>
          </cell>
        </row>
        <row r="6018">
          <cell r="C6018" t="str">
            <v>05819</v>
          </cell>
          <cell r="D6018" t="str">
            <v>Toledo</v>
          </cell>
        </row>
        <row r="6019">
          <cell r="C6019" t="str">
            <v>05819</v>
          </cell>
          <cell r="D6019" t="str">
            <v>Toledo</v>
          </cell>
        </row>
        <row r="6020">
          <cell r="C6020" t="str">
            <v>05819</v>
          </cell>
          <cell r="D6020" t="str">
            <v>Toledo</v>
          </cell>
        </row>
        <row r="6021">
          <cell r="C6021" t="str">
            <v>05819</v>
          </cell>
          <cell r="D6021" t="str">
            <v>Toledo</v>
          </cell>
        </row>
        <row r="6022">
          <cell r="C6022" t="str">
            <v>05819</v>
          </cell>
          <cell r="D6022" t="str">
            <v>Toledo</v>
          </cell>
        </row>
        <row r="6023">
          <cell r="C6023" t="str">
            <v>05819</v>
          </cell>
          <cell r="D6023" t="str">
            <v>Toledo</v>
          </cell>
        </row>
        <row r="6024">
          <cell r="C6024" t="str">
            <v>05819</v>
          </cell>
          <cell r="D6024" t="str">
            <v>Toledo</v>
          </cell>
        </row>
        <row r="6025">
          <cell r="C6025" t="str">
            <v>05819</v>
          </cell>
          <cell r="D6025" t="str">
            <v>Toledo</v>
          </cell>
        </row>
        <row r="6026">
          <cell r="C6026" t="str">
            <v>05819</v>
          </cell>
          <cell r="D6026" t="str">
            <v>Toledo</v>
          </cell>
        </row>
        <row r="6027">
          <cell r="C6027" t="str">
            <v>05819</v>
          </cell>
          <cell r="D6027" t="str">
            <v>Toledo</v>
          </cell>
        </row>
        <row r="6028">
          <cell r="C6028" t="str">
            <v>05819</v>
          </cell>
          <cell r="D6028" t="str">
            <v>Toledo</v>
          </cell>
        </row>
        <row r="6029">
          <cell r="C6029" t="str">
            <v>05819</v>
          </cell>
          <cell r="D6029" t="str">
            <v>Toledo</v>
          </cell>
        </row>
        <row r="6030">
          <cell r="C6030" t="str">
            <v>05819</v>
          </cell>
          <cell r="D6030" t="str">
            <v>Toledo</v>
          </cell>
        </row>
        <row r="6031">
          <cell r="C6031" t="str">
            <v>05819</v>
          </cell>
          <cell r="D6031" t="str">
            <v>Toledo</v>
          </cell>
        </row>
        <row r="6032">
          <cell r="C6032" t="str">
            <v>05819</v>
          </cell>
          <cell r="D6032" t="str">
            <v>Toledo</v>
          </cell>
        </row>
        <row r="6033">
          <cell r="C6033" t="str">
            <v>05819</v>
          </cell>
          <cell r="D6033" t="str">
            <v>Toledo</v>
          </cell>
        </row>
        <row r="6034">
          <cell r="C6034" t="str">
            <v>05819</v>
          </cell>
          <cell r="D6034" t="str">
            <v>Toledo</v>
          </cell>
        </row>
        <row r="6035">
          <cell r="C6035" t="str">
            <v>05819</v>
          </cell>
          <cell r="D6035" t="str">
            <v>Toledo</v>
          </cell>
        </row>
        <row r="6036">
          <cell r="C6036" t="str">
            <v>05819</v>
          </cell>
          <cell r="D6036" t="str">
            <v>Toledo</v>
          </cell>
        </row>
        <row r="6037">
          <cell r="C6037" t="str">
            <v>05819</v>
          </cell>
          <cell r="D6037" t="str">
            <v>Toledo</v>
          </cell>
        </row>
        <row r="6038">
          <cell r="C6038" t="str">
            <v>05819</v>
          </cell>
          <cell r="D6038" t="str">
            <v>Toledo</v>
          </cell>
        </row>
        <row r="6039">
          <cell r="C6039" t="str">
            <v>05819</v>
          </cell>
          <cell r="D6039" t="str">
            <v>Toledo</v>
          </cell>
        </row>
        <row r="6040">
          <cell r="C6040" t="str">
            <v>05819</v>
          </cell>
          <cell r="D6040" t="str">
            <v>Toledo</v>
          </cell>
        </row>
        <row r="6041">
          <cell r="C6041" t="str">
            <v>05819</v>
          </cell>
          <cell r="D6041" t="str">
            <v>Toledo</v>
          </cell>
        </row>
        <row r="6042">
          <cell r="C6042" t="str">
            <v>05819</v>
          </cell>
          <cell r="D6042" t="str">
            <v>Toledo</v>
          </cell>
        </row>
        <row r="6043">
          <cell r="C6043" t="str">
            <v>05819</v>
          </cell>
          <cell r="D6043" t="str">
            <v>Toledo</v>
          </cell>
        </row>
        <row r="6044">
          <cell r="C6044" t="str">
            <v>05819</v>
          </cell>
          <cell r="D6044" t="str">
            <v>Toledo</v>
          </cell>
        </row>
        <row r="6045">
          <cell r="C6045" t="str">
            <v>05819</v>
          </cell>
          <cell r="D6045" t="str">
            <v>Toledo</v>
          </cell>
        </row>
        <row r="6046">
          <cell r="C6046" t="str">
            <v>05819</v>
          </cell>
          <cell r="D6046" t="str">
            <v>Toledo</v>
          </cell>
        </row>
        <row r="6047">
          <cell r="C6047" t="str">
            <v>05819</v>
          </cell>
          <cell r="D6047" t="str">
            <v>Toledo</v>
          </cell>
        </row>
        <row r="6048">
          <cell r="C6048" t="str">
            <v>05819</v>
          </cell>
          <cell r="D6048" t="str">
            <v>Toledo</v>
          </cell>
        </row>
        <row r="6049">
          <cell r="C6049" t="str">
            <v>05819</v>
          </cell>
          <cell r="D6049" t="str">
            <v>Toledo</v>
          </cell>
        </row>
        <row r="6050">
          <cell r="C6050" t="str">
            <v>05819</v>
          </cell>
          <cell r="D6050" t="str">
            <v>Toledo</v>
          </cell>
        </row>
        <row r="6051">
          <cell r="C6051" t="str">
            <v>05819</v>
          </cell>
          <cell r="D6051" t="str">
            <v>Toledo</v>
          </cell>
        </row>
        <row r="6052">
          <cell r="C6052" t="str">
            <v>05819</v>
          </cell>
          <cell r="D6052" t="str">
            <v>Toledo</v>
          </cell>
        </row>
        <row r="6053">
          <cell r="C6053" t="str">
            <v>05819</v>
          </cell>
          <cell r="D6053" t="str">
            <v>Toledo</v>
          </cell>
        </row>
        <row r="6054">
          <cell r="C6054" t="str">
            <v>05819</v>
          </cell>
          <cell r="D6054" t="str">
            <v>Toledo</v>
          </cell>
        </row>
        <row r="6055">
          <cell r="C6055" t="str">
            <v>05819</v>
          </cell>
          <cell r="D6055" t="str">
            <v>Toledo</v>
          </cell>
        </row>
        <row r="6056">
          <cell r="C6056" t="str">
            <v>05819</v>
          </cell>
          <cell r="D6056" t="str">
            <v>Toledo</v>
          </cell>
        </row>
        <row r="6057">
          <cell r="C6057" t="str">
            <v>05819</v>
          </cell>
          <cell r="D6057" t="str">
            <v>Toledo</v>
          </cell>
        </row>
        <row r="6058">
          <cell r="C6058" t="str">
            <v>05819</v>
          </cell>
          <cell r="D6058" t="str">
            <v>Toledo</v>
          </cell>
        </row>
        <row r="6059">
          <cell r="C6059" t="str">
            <v>05819</v>
          </cell>
          <cell r="D6059" t="str">
            <v>Toledo</v>
          </cell>
        </row>
        <row r="6060">
          <cell r="C6060" t="str">
            <v>05819</v>
          </cell>
          <cell r="D6060" t="str">
            <v>Toledo</v>
          </cell>
        </row>
        <row r="6061">
          <cell r="C6061" t="str">
            <v>05837</v>
          </cell>
          <cell r="D6061" t="str">
            <v>Turbo</v>
          </cell>
        </row>
        <row r="6062">
          <cell r="C6062" t="str">
            <v>05837</v>
          </cell>
          <cell r="D6062" t="str">
            <v>Turbo</v>
          </cell>
        </row>
        <row r="6063">
          <cell r="C6063" t="str">
            <v>05837</v>
          </cell>
          <cell r="D6063" t="str">
            <v>Turbo</v>
          </cell>
        </row>
        <row r="6064">
          <cell r="C6064" t="str">
            <v>05837</v>
          </cell>
          <cell r="D6064" t="str">
            <v>Turbo</v>
          </cell>
        </row>
        <row r="6065">
          <cell r="C6065" t="str">
            <v>05837</v>
          </cell>
          <cell r="D6065" t="str">
            <v>Turbo</v>
          </cell>
        </row>
        <row r="6066">
          <cell r="C6066" t="str">
            <v>05837</v>
          </cell>
          <cell r="D6066" t="str">
            <v>Turbo</v>
          </cell>
        </row>
        <row r="6067">
          <cell r="C6067" t="str">
            <v>05837</v>
          </cell>
          <cell r="D6067" t="str">
            <v>Turbo</v>
          </cell>
        </row>
        <row r="6068">
          <cell r="C6068" t="str">
            <v>05837</v>
          </cell>
          <cell r="D6068" t="str">
            <v>Turbo</v>
          </cell>
        </row>
        <row r="6069">
          <cell r="C6069" t="str">
            <v>05837</v>
          </cell>
          <cell r="D6069" t="str">
            <v>Turbo</v>
          </cell>
        </row>
        <row r="6070">
          <cell r="C6070" t="str">
            <v>05837</v>
          </cell>
          <cell r="D6070" t="str">
            <v>Turbo</v>
          </cell>
        </row>
        <row r="6071">
          <cell r="C6071" t="str">
            <v>05837</v>
          </cell>
          <cell r="D6071" t="str">
            <v>Turbo</v>
          </cell>
        </row>
        <row r="6072">
          <cell r="C6072" t="str">
            <v>05837</v>
          </cell>
          <cell r="D6072" t="str">
            <v>Turbo</v>
          </cell>
        </row>
        <row r="6073">
          <cell r="C6073" t="str">
            <v>05837</v>
          </cell>
          <cell r="D6073" t="str">
            <v>Turbo</v>
          </cell>
        </row>
        <row r="6074">
          <cell r="C6074" t="str">
            <v>05837</v>
          </cell>
          <cell r="D6074" t="str">
            <v>Turbo</v>
          </cell>
        </row>
        <row r="6075">
          <cell r="C6075" t="str">
            <v>05837</v>
          </cell>
          <cell r="D6075" t="str">
            <v>Turbo</v>
          </cell>
        </row>
        <row r="6076">
          <cell r="C6076" t="str">
            <v>05837</v>
          </cell>
          <cell r="D6076" t="str">
            <v>Turbo</v>
          </cell>
        </row>
        <row r="6077">
          <cell r="C6077" t="str">
            <v>05837</v>
          </cell>
          <cell r="D6077" t="str">
            <v>Turbo</v>
          </cell>
        </row>
        <row r="6078">
          <cell r="C6078" t="str">
            <v>05837</v>
          </cell>
          <cell r="D6078" t="str">
            <v>Turbo</v>
          </cell>
        </row>
        <row r="6079">
          <cell r="C6079" t="str">
            <v>05837</v>
          </cell>
          <cell r="D6079" t="str">
            <v>Turbo</v>
          </cell>
        </row>
        <row r="6080">
          <cell r="C6080" t="str">
            <v>05837</v>
          </cell>
          <cell r="D6080" t="str">
            <v>Turbo</v>
          </cell>
        </row>
        <row r="6081">
          <cell r="C6081" t="str">
            <v>05837</v>
          </cell>
          <cell r="D6081" t="str">
            <v>Turbo</v>
          </cell>
        </row>
        <row r="6082">
          <cell r="C6082" t="str">
            <v>05837</v>
          </cell>
          <cell r="D6082" t="str">
            <v>Turbo</v>
          </cell>
        </row>
        <row r="6083">
          <cell r="C6083" t="str">
            <v>05837</v>
          </cell>
          <cell r="D6083" t="str">
            <v>Turbo</v>
          </cell>
        </row>
        <row r="6084">
          <cell r="C6084" t="str">
            <v>05837</v>
          </cell>
          <cell r="D6084" t="str">
            <v>Turbo</v>
          </cell>
        </row>
        <row r="6085">
          <cell r="C6085" t="str">
            <v>05837</v>
          </cell>
          <cell r="D6085" t="str">
            <v>Turbo</v>
          </cell>
        </row>
        <row r="6086">
          <cell r="C6086" t="str">
            <v>05837</v>
          </cell>
          <cell r="D6086" t="str">
            <v>Turbo</v>
          </cell>
        </row>
        <row r="6087">
          <cell r="C6087" t="str">
            <v>05837</v>
          </cell>
          <cell r="D6087" t="str">
            <v>Turbo</v>
          </cell>
        </row>
        <row r="6088">
          <cell r="C6088" t="str">
            <v>05837</v>
          </cell>
          <cell r="D6088" t="str">
            <v>Turbo</v>
          </cell>
        </row>
        <row r="6089">
          <cell r="C6089" t="str">
            <v>05837</v>
          </cell>
          <cell r="D6089" t="str">
            <v>Turbo</v>
          </cell>
        </row>
        <row r="6090">
          <cell r="C6090" t="str">
            <v>05837</v>
          </cell>
          <cell r="D6090" t="str">
            <v>Turbo</v>
          </cell>
        </row>
        <row r="6091">
          <cell r="C6091" t="str">
            <v>05837</v>
          </cell>
          <cell r="D6091" t="str">
            <v>Turbo</v>
          </cell>
        </row>
        <row r="6092">
          <cell r="C6092" t="str">
            <v>05837</v>
          </cell>
          <cell r="D6092" t="str">
            <v>Turbo</v>
          </cell>
        </row>
        <row r="6093">
          <cell r="C6093" t="str">
            <v>05837</v>
          </cell>
          <cell r="D6093" t="str">
            <v>Turbo</v>
          </cell>
        </row>
        <row r="6094">
          <cell r="C6094" t="str">
            <v>05837</v>
          </cell>
          <cell r="D6094" t="str">
            <v>Turbo</v>
          </cell>
        </row>
        <row r="6095">
          <cell r="C6095" t="str">
            <v>05837</v>
          </cell>
          <cell r="D6095" t="str">
            <v>Turbo</v>
          </cell>
        </row>
        <row r="6096">
          <cell r="C6096" t="str">
            <v>05837</v>
          </cell>
          <cell r="D6096" t="str">
            <v>Turbo</v>
          </cell>
        </row>
        <row r="6097">
          <cell r="C6097" t="str">
            <v>05837</v>
          </cell>
          <cell r="D6097" t="str">
            <v>Turbo</v>
          </cell>
        </row>
        <row r="6098">
          <cell r="C6098" t="str">
            <v>05837</v>
          </cell>
          <cell r="D6098" t="str">
            <v>Turbo</v>
          </cell>
        </row>
        <row r="6099">
          <cell r="C6099" t="str">
            <v>05837</v>
          </cell>
          <cell r="D6099" t="str">
            <v>Turbo</v>
          </cell>
        </row>
        <row r="6100">
          <cell r="C6100" t="str">
            <v>05837</v>
          </cell>
          <cell r="D6100" t="str">
            <v>Turbo</v>
          </cell>
        </row>
        <row r="6101">
          <cell r="C6101" t="str">
            <v>05837</v>
          </cell>
          <cell r="D6101" t="str">
            <v>Turbo</v>
          </cell>
        </row>
        <row r="6102">
          <cell r="C6102" t="str">
            <v>05837</v>
          </cell>
          <cell r="D6102" t="str">
            <v>Turbo</v>
          </cell>
        </row>
        <row r="6103">
          <cell r="C6103" t="str">
            <v>05837</v>
          </cell>
          <cell r="D6103" t="str">
            <v>Turbo</v>
          </cell>
        </row>
        <row r="6104">
          <cell r="C6104" t="str">
            <v>05837</v>
          </cell>
          <cell r="D6104" t="str">
            <v>Turbo</v>
          </cell>
        </row>
        <row r="6105">
          <cell r="C6105" t="str">
            <v>05837</v>
          </cell>
          <cell r="D6105" t="str">
            <v>Turbo</v>
          </cell>
        </row>
        <row r="6106">
          <cell r="C6106" t="str">
            <v>05837</v>
          </cell>
          <cell r="D6106" t="str">
            <v>Turbo</v>
          </cell>
        </row>
        <row r="6107">
          <cell r="C6107" t="str">
            <v>05837</v>
          </cell>
          <cell r="D6107" t="str">
            <v>Turbo</v>
          </cell>
        </row>
        <row r="6108">
          <cell r="C6108" t="str">
            <v>05837</v>
          </cell>
          <cell r="D6108" t="str">
            <v>Turbo</v>
          </cell>
        </row>
        <row r="6109">
          <cell r="C6109" t="str">
            <v>05837</v>
          </cell>
          <cell r="D6109" t="str">
            <v>Turbo</v>
          </cell>
        </row>
        <row r="6110">
          <cell r="C6110" t="str">
            <v>05837</v>
          </cell>
          <cell r="D6110" t="str">
            <v>Turbo</v>
          </cell>
        </row>
        <row r="6111">
          <cell r="C6111" t="str">
            <v>05837</v>
          </cell>
          <cell r="D6111" t="str">
            <v>Turbo</v>
          </cell>
        </row>
        <row r="6112">
          <cell r="C6112" t="str">
            <v>05837</v>
          </cell>
          <cell r="D6112" t="str">
            <v>Turbo</v>
          </cell>
        </row>
        <row r="6113">
          <cell r="C6113" t="str">
            <v>05837</v>
          </cell>
          <cell r="D6113" t="str">
            <v>Turbo</v>
          </cell>
        </row>
        <row r="6114">
          <cell r="C6114" t="str">
            <v>05837</v>
          </cell>
          <cell r="D6114" t="str">
            <v>Turbo</v>
          </cell>
        </row>
        <row r="6115">
          <cell r="C6115" t="str">
            <v>05842</v>
          </cell>
          <cell r="D6115" t="str">
            <v>Uramita</v>
          </cell>
        </row>
        <row r="6116">
          <cell r="C6116" t="str">
            <v>05842</v>
          </cell>
          <cell r="D6116" t="str">
            <v>Uramita</v>
          </cell>
        </row>
        <row r="6117">
          <cell r="C6117" t="str">
            <v>05842</v>
          </cell>
          <cell r="D6117" t="str">
            <v>Uramita</v>
          </cell>
        </row>
        <row r="6118">
          <cell r="C6118" t="str">
            <v>05842</v>
          </cell>
          <cell r="D6118" t="str">
            <v>Uramita</v>
          </cell>
        </row>
        <row r="6119">
          <cell r="C6119" t="str">
            <v>05842</v>
          </cell>
          <cell r="D6119" t="str">
            <v>Uramita</v>
          </cell>
        </row>
        <row r="6120">
          <cell r="C6120" t="str">
            <v>05842</v>
          </cell>
          <cell r="D6120" t="str">
            <v>Uramita</v>
          </cell>
        </row>
        <row r="6121">
          <cell r="C6121" t="str">
            <v>05842</v>
          </cell>
          <cell r="D6121" t="str">
            <v>Uramita</v>
          </cell>
        </row>
        <row r="6122">
          <cell r="C6122" t="str">
            <v>05842</v>
          </cell>
          <cell r="D6122" t="str">
            <v>Uramita</v>
          </cell>
        </row>
        <row r="6123">
          <cell r="C6123" t="str">
            <v>05842</v>
          </cell>
          <cell r="D6123" t="str">
            <v>Uramita</v>
          </cell>
        </row>
        <row r="6124">
          <cell r="C6124" t="str">
            <v>05842</v>
          </cell>
          <cell r="D6124" t="str">
            <v>Uramita</v>
          </cell>
        </row>
        <row r="6125">
          <cell r="C6125" t="str">
            <v>05842</v>
          </cell>
          <cell r="D6125" t="str">
            <v>Uramita</v>
          </cell>
        </row>
        <row r="6126">
          <cell r="C6126" t="str">
            <v>05842</v>
          </cell>
          <cell r="D6126" t="str">
            <v>Uramita</v>
          </cell>
        </row>
        <row r="6127">
          <cell r="C6127" t="str">
            <v>05842</v>
          </cell>
          <cell r="D6127" t="str">
            <v>Uramita</v>
          </cell>
        </row>
        <row r="6128">
          <cell r="C6128" t="str">
            <v>05842</v>
          </cell>
          <cell r="D6128" t="str">
            <v>Uramita</v>
          </cell>
        </row>
        <row r="6129">
          <cell r="C6129" t="str">
            <v>05842</v>
          </cell>
          <cell r="D6129" t="str">
            <v>Uramita</v>
          </cell>
        </row>
        <row r="6130">
          <cell r="C6130" t="str">
            <v>05842</v>
          </cell>
          <cell r="D6130" t="str">
            <v>Uramita</v>
          </cell>
        </row>
        <row r="6131">
          <cell r="C6131" t="str">
            <v>05842</v>
          </cell>
          <cell r="D6131" t="str">
            <v>Uramita</v>
          </cell>
        </row>
        <row r="6132">
          <cell r="C6132" t="str">
            <v>05842</v>
          </cell>
          <cell r="D6132" t="str">
            <v>Uramita</v>
          </cell>
        </row>
        <row r="6133">
          <cell r="C6133" t="str">
            <v>05842</v>
          </cell>
          <cell r="D6133" t="str">
            <v>Uramita</v>
          </cell>
        </row>
        <row r="6134">
          <cell r="C6134" t="str">
            <v>05842</v>
          </cell>
          <cell r="D6134" t="str">
            <v>Uramita</v>
          </cell>
        </row>
        <row r="6135">
          <cell r="C6135" t="str">
            <v>05842</v>
          </cell>
          <cell r="D6135" t="str">
            <v>Uramita</v>
          </cell>
        </row>
        <row r="6136">
          <cell r="C6136" t="str">
            <v>05842</v>
          </cell>
          <cell r="D6136" t="str">
            <v>Uramita</v>
          </cell>
        </row>
        <row r="6137">
          <cell r="C6137" t="str">
            <v>05842</v>
          </cell>
          <cell r="D6137" t="str">
            <v>Uramita</v>
          </cell>
        </row>
        <row r="6138">
          <cell r="C6138" t="str">
            <v>05842</v>
          </cell>
          <cell r="D6138" t="str">
            <v>Uramita</v>
          </cell>
        </row>
        <row r="6139">
          <cell r="C6139" t="str">
            <v>05842</v>
          </cell>
          <cell r="D6139" t="str">
            <v>Uramita</v>
          </cell>
        </row>
        <row r="6140">
          <cell r="C6140" t="str">
            <v>05842</v>
          </cell>
          <cell r="D6140" t="str">
            <v>Uramita</v>
          </cell>
        </row>
        <row r="6141">
          <cell r="C6141" t="str">
            <v>05842</v>
          </cell>
          <cell r="D6141" t="str">
            <v>Uramita</v>
          </cell>
        </row>
        <row r="6142">
          <cell r="C6142" t="str">
            <v>05842</v>
          </cell>
          <cell r="D6142" t="str">
            <v>Uramita</v>
          </cell>
        </row>
        <row r="6143">
          <cell r="C6143" t="str">
            <v>05842</v>
          </cell>
          <cell r="D6143" t="str">
            <v>Uramita</v>
          </cell>
        </row>
        <row r="6144">
          <cell r="C6144" t="str">
            <v>05842</v>
          </cell>
          <cell r="D6144" t="str">
            <v>Uramita</v>
          </cell>
        </row>
        <row r="6145">
          <cell r="C6145" t="str">
            <v>05842</v>
          </cell>
          <cell r="D6145" t="str">
            <v>Uramita</v>
          </cell>
        </row>
        <row r="6146">
          <cell r="C6146" t="str">
            <v>05842</v>
          </cell>
          <cell r="D6146" t="str">
            <v>Uramita</v>
          </cell>
        </row>
        <row r="6147">
          <cell r="C6147" t="str">
            <v>05842</v>
          </cell>
          <cell r="D6147" t="str">
            <v>Uramita</v>
          </cell>
        </row>
        <row r="6148">
          <cell r="C6148" t="str">
            <v>05842</v>
          </cell>
          <cell r="D6148" t="str">
            <v>Uramita</v>
          </cell>
        </row>
        <row r="6149">
          <cell r="C6149" t="str">
            <v>05842</v>
          </cell>
          <cell r="D6149" t="str">
            <v>Uramita</v>
          </cell>
        </row>
        <row r="6150">
          <cell r="C6150" t="str">
            <v>05842</v>
          </cell>
          <cell r="D6150" t="str">
            <v>Uramita</v>
          </cell>
        </row>
        <row r="6151">
          <cell r="C6151" t="str">
            <v>05842</v>
          </cell>
          <cell r="D6151" t="str">
            <v>Uramita</v>
          </cell>
        </row>
        <row r="6152">
          <cell r="C6152" t="str">
            <v>05842</v>
          </cell>
          <cell r="D6152" t="str">
            <v>Uramita</v>
          </cell>
        </row>
        <row r="6153">
          <cell r="C6153" t="str">
            <v>05842</v>
          </cell>
          <cell r="D6153" t="str">
            <v>Uramita</v>
          </cell>
        </row>
        <row r="6154">
          <cell r="C6154" t="str">
            <v>05842</v>
          </cell>
          <cell r="D6154" t="str">
            <v>Uramita</v>
          </cell>
        </row>
        <row r="6155">
          <cell r="C6155" t="str">
            <v>05842</v>
          </cell>
          <cell r="D6155" t="str">
            <v>Uramita</v>
          </cell>
        </row>
        <row r="6156">
          <cell r="C6156" t="str">
            <v>05842</v>
          </cell>
          <cell r="D6156" t="str">
            <v>Uramita</v>
          </cell>
        </row>
        <row r="6157">
          <cell r="C6157" t="str">
            <v>05842</v>
          </cell>
          <cell r="D6157" t="str">
            <v>Uramita</v>
          </cell>
        </row>
        <row r="6158">
          <cell r="C6158" t="str">
            <v>05842</v>
          </cell>
          <cell r="D6158" t="str">
            <v>Uramita</v>
          </cell>
        </row>
        <row r="6159">
          <cell r="C6159" t="str">
            <v>05842</v>
          </cell>
          <cell r="D6159" t="str">
            <v>Uramita</v>
          </cell>
        </row>
        <row r="6160">
          <cell r="C6160" t="str">
            <v>05842</v>
          </cell>
          <cell r="D6160" t="str">
            <v>Uramita</v>
          </cell>
        </row>
        <row r="6161">
          <cell r="C6161" t="str">
            <v>05842</v>
          </cell>
          <cell r="D6161" t="str">
            <v>Uramita</v>
          </cell>
        </row>
        <row r="6162">
          <cell r="C6162" t="str">
            <v>05842</v>
          </cell>
          <cell r="D6162" t="str">
            <v>Uramita</v>
          </cell>
        </row>
        <row r="6163">
          <cell r="C6163" t="str">
            <v>05842</v>
          </cell>
          <cell r="D6163" t="str">
            <v>Uramita</v>
          </cell>
        </row>
        <row r="6164">
          <cell r="C6164" t="str">
            <v>05842</v>
          </cell>
          <cell r="D6164" t="str">
            <v>Uramita</v>
          </cell>
        </row>
        <row r="6165">
          <cell r="C6165" t="str">
            <v>05842</v>
          </cell>
          <cell r="D6165" t="str">
            <v>Uramita</v>
          </cell>
        </row>
        <row r="6166">
          <cell r="C6166" t="str">
            <v>05842</v>
          </cell>
          <cell r="D6166" t="str">
            <v>Uramita</v>
          </cell>
        </row>
        <row r="6167">
          <cell r="C6167" t="str">
            <v>05842</v>
          </cell>
          <cell r="D6167" t="str">
            <v>Uramita</v>
          </cell>
        </row>
        <row r="6168">
          <cell r="C6168" t="str">
            <v>05842</v>
          </cell>
          <cell r="D6168" t="str">
            <v>Uramita</v>
          </cell>
        </row>
        <row r="6169">
          <cell r="C6169" t="str">
            <v>05847</v>
          </cell>
          <cell r="D6169" t="str">
            <v>Urrao</v>
          </cell>
        </row>
        <row r="6170">
          <cell r="C6170" t="str">
            <v>05847</v>
          </cell>
          <cell r="D6170" t="str">
            <v>Urrao</v>
          </cell>
        </row>
        <row r="6171">
          <cell r="C6171" t="str">
            <v>05847</v>
          </cell>
          <cell r="D6171" t="str">
            <v>Urrao</v>
          </cell>
        </row>
        <row r="6172">
          <cell r="C6172" t="str">
            <v>05847</v>
          </cell>
          <cell r="D6172" t="str">
            <v>Urrao</v>
          </cell>
        </row>
        <row r="6173">
          <cell r="C6173" t="str">
            <v>05847</v>
          </cell>
          <cell r="D6173" t="str">
            <v>Urrao</v>
          </cell>
        </row>
        <row r="6174">
          <cell r="C6174" t="str">
            <v>05847</v>
          </cell>
          <cell r="D6174" t="str">
            <v>Urrao</v>
          </cell>
        </row>
        <row r="6175">
          <cell r="C6175" t="str">
            <v>05847</v>
          </cell>
          <cell r="D6175" t="str">
            <v>Urrao</v>
          </cell>
        </row>
        <row r="6176">
          <cell r="C6176" t="str">
            <v>05847</v>
          </cell>
          <cell r="D6176" t="str">
            <v>Urrao</v>
          </cell>
        </row>
        <row r="6177">
          <cell r="C6177" t="str">
            <v>05847</v>
          </cell>
          <cell r="D6177" t="str">
            <v>Urrao</v>
          </cell>
        </row>
        <row r="6178">
          <cell r="C6178" t="str">
            <v>05847</v>
          </cell>
          <cell r="D6178" t="str">
            <v>Urrao</v>
          </cell>
        </row>
        <row r="6179">
          <cell r="C6179" t="str">
            <v>05847</v>
          </cell>
          <cell r="D6179" t="str">
            <v>Urrao</v>
          </cell>
        </row>
        <row r="6180">
          <cell r="C6180" t="str">
            <v>05847</v>
          </cell>
          <cell r="D6180" t="str">
            <v>Urrao</v>
          </cell>
        </row>
        <row r="6181">
          <cell r="C6181" t="str">
            <v>05847</v>
          </cell>
          <cell r="D6181" t="str">
            <v>Urrao</v>
          </cell>
        </row>
        <row r="6182">
          <cell r="C6182" t="str">
            <v>05847</v>
          </cell>
          <cell r="D6182" t="str">
            <v>Urrao</v>
          </cell>
        </row>
        <row r="6183">
          <cell r="C6183" t="str">
            <v>05847</v>
          </cell>
          <cell r="D6183" t="str">
            <v>Urrao</v>
          </cell>
        </row>
        <row r="6184">
          <cell r="C6184" t="str">
            <v>05847</v>
          </cell>
          <cell r="D6184" t="str">
            <v>Urrao</v>
          </cell>
        </row>
        <row r="6185">
          <cell r="C6185" t="str">
            <v>05847</v>
          </cell>
          <cell r="D6185" t="str">
            <v>Urrao</v>
          </cell>
        </row>
        <row r="6186">
          <cell r="C6186" t="str">
            <v>05847</v>
          </cell>
          <cell r="D6186" t="str">
            <v>Urrao</v>
          </cell>
        </row>
        <row r="6187">
          <cell r="C6187" t="str">
            <v>05847</v>
          </cell>
          <cell r="D6187" t="str">
            <v>Urrao</v>
          </cell>
        </row>
        <row r="6188">
          <cell r="C6188" t="str">
            <v>05847</v>
          </cell>
          <cell r="D6188" t="str">
            <v>Urrao</v>
          </cell>
        </row>
        <row r="6189">
          <cell r="C6189" t="str">
            <v>05847</v>
          </cell>
          <cell r="D6189" t="str">
            <v>Urrao</v>
          </cell>
        </row>
        <row r="6190">
          <cell r="C6190" t="str">
            <v>05847</v>
          </cell>
          <cell r="D6190" t="str">
            <v>Urrao</v>
          </cell>
        </row>
        <row r="6191">
          <cell r="C6191" t="str">
            <v>05847</v>
          </cell>
          <cell r="D6191" t="str">
            <v>Urrao</v>
          </cell>
        </row>
        <row r="6192">
          <cell r="C6192" t="str">
            <v>05847</v>
          </cell>
          <cell r="D6192" t="str">
            <v>Urrao</v>
          </cell>
        </row>
        <row r="6193">
          <cell r="C6193" t="str">
            <v>05847</v>
          </cell>
          <cell r="D6193" t="str">
            <v>Urrao</v>
          </cell>
        </row>
        <row r="6194">
          <cell r="C6194" t="str">
            <v>05847</v>
          </cell>
          <cell r="D6194" t="str">
            <v>Urrao</v>
          </cell>
        </row>
        <row r="6195">
          <cell r="C6195" t="str">
            <v>05847</v>
          </cell>
          <cell r="D6195" t="str">
            <v>Urrao</v>
          </cell>
        </row>
        <row r="6196">
          <cell r="C6196" t="str">
            <v>05847</v>
          </cell>
          <cell r="D6196" t="str">
            <v>Urrao</v>
          </cell>
        </row>
        <row r="6197">
          <cell r="C6197" t="str">
            <v>05847</v>
          </cell>
          <cell r="D6197" t="str">
            <v>Urrao</v>
          </cell>
        </row>
        <row r="6198">
          <cell r="C6198" t="str">
            <v>05847</v>
          </cell>
          <cell r="D6198" t="str">
            <v>Urrao</v>
          </cell>
        </row>
        <row r="6199">
          <cell r="C6199" t="str">
            <v>05847</v>
          </cell>
          <cell r="D6199" t="str">
            <v>Urrao</v>
          </cell>
        </row>
        <row r="6200">
          <cell r="C6200" t="str">
            <v>05847</v>
          </cell>
          <cell r="D6200" t="str">
            <v>Urrao</v>
          </cell>
        </row>
        <row r="6201">
          <cell r="C6201" t="str">
            <v>05847</v>
          </cell>
          <cell r="D6201" t="str">
            <v>Urrao</v>
          </cell>
        </row>
        <row r="6202">
          <cell r="C6202" t="str">
            <v>05847</v>
          </cell>
          <cell r="D6202" t="str">
            <v>Urrao</v>
          </cell>
        </row>
        <row r="6203">
          <cell r="C6203" t="str">
            <v>05847</v>
          </cell>
          <cell r="D6203" t="str">
            <v>Urrao</v>
          </cell>
        </row>
        <row r="6204">
          <cell r="C6204" t="str">
            <v>05847</v>
          </cell>
          <cell r="D6204" t="str">
            <v>Urrao</v>
          </cell>
        </row>
        <row r="6205">
          <cell r="C6205" t="str">
            <v>05847</v>
          </cell>
          <cell r="D6205" t="str">
            <v>Urrao</v>
          </cell>
        </row>
        <row r="6206">
          <cell r="C6206" t="str">
            <v>05847</v>
          </cell>
          <cell r="D6206" t="str">
            <v>Urrao</v>
          </cell>
        </row>
        <row r="6207">
          <cell r="C6207" t="str">
            <v>05847</v>
          </cell>
          <cell r="D6207" t="str">
            <v>Urrao</v>
          </cell>
        </row>
        <row r="6208">
          <cell r="C6208" t="str">
            <v>05847</v>
          </cell>
          <cell r="D6208" t="str">
            <v>Urrao</v>
          </cell>
        </row>
        <row r="6209">
          <cell r="C6209" t="str">
            <v>05847</v>
          </cell>
          <cell r="D6209" t="str">
            <v>Urrao</v>
          </cell>
        </row>
        <row r="6210">
          <cell r="C6210" t="str">
            <v>05847</v>
          </cell>
          <cell r="D6210" t="str">
            <v>Urrao</v>
          </cell>
        </row>
        <row r="6211">
          <cell r="C6211" t="str">
            <v>05847</v>
          </cell>
          <cell r="D6211" t="str">
            <v>Urrao</v>
          </cell>
        </row>
        <row r="6212">
          <cell r="C6212" t="str">
            <v>05847</v>
          </cell>
          <cell r="D6212" t="str">
            <v>Urrao</v>
          </cell>
        </row>
        <row r="6213">
          <cell r="C6213" t="str">
            <v>05847</v>
          </cell>
          <cell r="D6213" t="str">
            <v>Urrao</v>
          </cell>
        </row>
        <row r="6214">
          <cell r="C6214" t="str">
            <v>05847</v>
          </cell>
          <cell r="D6214" t="str">
            <v>Urrao</v>
          </cell>
        </row>
        <row r="6215">
          <cell r="C6215" t="str">
            <v>05847</v>
          </cell>
          <cell r="D6215" t="str">
            <v>Urrao</v>
          </cell>
        </row>
        <row r="6216">
          <cell r="C6216" t="str">
            <v>05847</v>
          </cell>
          <cell r="D6216" t="str">
            <v>Urrao</v>
          </cell>
        </row>
        <row r="6217">
          <cell r="C6217" t="str">
            <v>05847</v>
          </cell>
          <cell r="D6217" t="str">
            <v>Urrao</v>
          </cell>
        </row>
        <row r="6218">
          <cell r="C6218" t="str">
            <v>05847</v>
          </cell>
          <cell r="D6218" t="str">
            <v>Urrao</v>
          </cell>
        </row>
        <row r="6219">
          <cell r="C6219" t="str">
            <v>05847</v>
          </cell>
          <cell r="D6219" t="str">
            <v>Urrao</v>
          </cell>
        </row>
        <row r="6220">
          <cell r="C6220" t="str">
            <v>05847</v>
          </cell>
          <cell r="D6220" t="str">
            <v>Urrao</v>
          </cell>
        </row>
        <row r="6221">
          <cell r="C6221" t="str">
            <v>05847</v>
          </cell>
          <cell r="D6221" t="str">
            <v>Urrao</v>
          </cell>
        </row>
        <row r="6222">
          <cell r="C6222" t="str">
            <v>05847</v>
          </cell>
          <cell r="D6222" t="str">
            <v>Urrao</v>
          </cell>
        </row>
        <row r="6223">
          <cell r="C6223" t="str">
            <v>05854</v>
          </cell>
          <cell r="D6223" t="str">
            <v>Valdivia</v>
          </cell>
        </row>
        <row r="6224">
          <cell r="C6224" t="str">
            <v>05854</v>
          </cell>
          <cell r="D6224" t="str">
            <v>Valdivia</v>
          </cell>
        </row>
        <row r="6225">
          <cell r="C6225" t="str">
            <v>05854</v>
          </cell>
          <cell r="D6225" t="str">
            <v>Valdivia</v>
          </cell>
        </row>
        <row r="6226">
          <cell r="C6226" t="str">
            <v>05854</v>
          </cell>
          <cell r="D6226" t="str">
            <v>Valdivia</v>
          </cell>
        </row>
        <row r="6227">
          <cell r="C6227" t="str">
            <v>05854</v>
          </cell>
          <cell r="D6227" t="str">
            <v>Valdivia</v>
          </cell>
        </row>
        <row r="6228">
          <cell r="C6228" t="str">
            <v>05854</v>
          </cell>
          <cell r="D6228" t="str">
            <v>Valdivia</v>
          </cell>
        </row>
        <row r="6229">
          <cell r="C6229" t="str">
            <v>05854</v>
          </cell>
          <cell r="D6229" t="str">
            <v>Valdivia</v>
          </cell>
        </row>
        <row r="6230">
          <cell r="C6230" t="str">
            <v>05854</v>
          </cell>
          <cell r="D6230" t="str">
            <v>Valdivia</v>
          </cell>
        </row>
        <row r="6231">
          <cell r="C6231" t="str">
            <v>05854</v>
          </cell>
          <cell r="D6231" t="str">
            <v>Valdivia</v>
          </cell>
        </row>
        <row r="6232">
          <cell r="C6232" t="str">
            <v>05854</v>
          </cell>
          <cell r="D6232" t="str">
            <v>Valdivia</v>
          </cell>
        </row>
        <row r="6233">
          <cell r="C6233" t="str">
            <v>05854</v>
          </cell>
          <cell r="D6233" t="str">
            <v>Valdivia</v>
          </cell>
        </row>
        <row r="6234">
          <cell r="C6234" t="str">
            <v>05854</v>
          </cell>
          <cell r="D6234" t="str">
            <v>Valdivia</v>
          </cell>
        </row>
        <row r="6235">
          <cell r="C6235" t="str">
            <v>05854</v>
          </cell>
          <cell r="D6235" t="str">
            <v>Valdivia</v>
          </cell>
        </row>
        <row r="6236">
          <cell r="C6236" t="str">
            <v>05854</v>
          </cell>
          <cell r="D6236" t="str">
            <v>Valdivia</v>
          </cell>
        </row>
        <row r="6237">
          <cell r="C6237" t="str">
            <v>05854</v>
          </cell>
          <cell r="D6237" t="str">
            <v>Valdivia</v>
          </cell>
        </row>
        <row r="6238">
          <cell r="C6238" t="str">
            <v>05854</v>
          </cell>
          <cell r="D6238" t="str">
            <v>Valdivia</v>
          </cell>
        </row>
        <row r="6239">
          <cell r="C6239" t="str">
            <v>05854</v>
          </cell>
          <cell r="D6239" t="str">
            <v>Valdivia</v>
          </cell>
        </row>
        <row r="6240">
          <cell r="C6240" t="str">
            <v>05854</v>
          </cell>
          <cell r="D6240" t="str">
            <v>Valdivia</v>
          </cell>
        </row>
        <row r="6241">
          <cell r="C6241" t="str">
            <v>05854</v>
          </cell>
          <cell r="D6241" t="str">
            <v>Valdivia</v>
          </cell>
        </row>
        <row r="6242">
          <cell r="C6242" t="str">
            <v>05854</v>
          </cell>
          <cell r="D6242" t="str">
            <v>Valdivia</v>
          </cell>
        </row>
        <row r="6243">
          <cell r="C6243" t="str">
            <v>05854</v>
          </cell>
          <cell r="D6243" t="str">
            <v>Valdivia</v>
          </cell>
        </row>
        <row r="6244">
          <cell r="C6244" t="str">
            <v>05854</v>
          </cell>
          <cell r="D6244" t="str">
            <v>Valdivia</v>
          </cell>
        </row>
        <row r="6245">
          <cell r="C6245" t="str">
            <v>05854</v>
          </cell>
          <cell r="D6245" t="str">
            <v>Valdivia</v>
          </cell>
        </row>
        <row r="6246">
          <cell r="C6246" t="str">
            <v>05854</v>
          </cell>
          <cell r="D6246" t="str">
            <v>Valdivia</v>
          </cell>
        </row>
        <row r="6247">
          <cell r="C6247" t="str">
            <v>05854</v>
          </cell>
          <cell r="D6247" t="str">
            <v>Valdivia</v>
          </cell>
        </row>
        <row r="6248">
          <cell r="C6248" t="str">
            <v>05854</v>
          </cell>
          <cell r="D6248" t="str">
            <v>Valdivia</v>
          </cell>
        </row>
        <row r="6249">
          <cell r="C6249" t="str">
            <v>05854</v>
          </cell>
          <cell r="D6249" t="str">
            <v>Valdivia</v>
          </cell>
        </row>
        <row r="6250">
          <cell r="C6250" t="str">
            <v>05854</v>
          </cell>
          <cell r="D6250" t="str">
            <v>Valdivia</v>
          </cell>
        </row>
        <row r="6251">
          <cell r="C6251" t="str">
            <v>05854</v>
          </cell>
          <cell r="D6251" t="str">
            <v>Valdivia</v>
          </cell>
        </row>
        <row r="6252">
          <cell r="C6252" t="str">
            <v>05854</v>
          </cell>
          <cell r="D6252" t="str">
            <v>Valdivia</v>
          </cell>
        </row>
        <row r="6253">
          <cell r="C6253" t="str">
            <v>05854</v>
          </cell>
          <cell r="D6253" t="str">
            <v>Valdivia</v>
          </cell>
        </row>
        <row r="6254">
          <cell r="C6254" t="str">
            <v>05854</v>
          </cell>
          <cell r="D6254" t="str">
            <v>Valdivia</v>
          </cell>
        </row>
        <row r="6255">
          <cell r="C6255" t="str">
            <v>05854</v>
          </cell>
          <cell r="D6255" t="str">
            <v>Valdivia</v>
          </cell>
        </row>
        <row r="6256">
          <cell r="C6256" t="str">
            <v>05854</v>
          </cell>
          <cell r="D6256" t="str">
            <v>Valdivia</v>
          </cell>
        </row>
        <row r="6257">
          <cell r="C6257" t="str">
            <v>05854</v>
          </cell>
          <cell r="D6257" t="str">
            <v>Valdivia</v>
          </cell>
        </row>
        <row r="6258">
          <cell r="C6258" t="str">
            <v>05854</v>
          </cell>
          <cell r="D6258" t="str">
            <v>Valdivia</v>
          </cell>
        </row>
        <row r="6259">
          <cell r="C6259" t="str">
            <v>05854</v>
          </cell>
          <cell r="D6259" t="str">
            <v>Valdivia</v>
          </cell>
        </row>
        <row r="6260">
          <cell r="C6260" t="str">
            <v>05854</v>
          </cell>
          <cell r="D6260" t="str">
            <v>Valdivia</v>
          </cell>
        </row>
        <row r="6261">
          <cell r="C6261" t="str">
            <v>05854</v>
          </cell>
          <cell r="D6261" t="str">
            <v>Valdivia</v>
          </cell>
        </row>
        <row r="6262">
          <cell r="C6262" t="str">
            <v>05854</v>
          </cell>
          <cell r="D6262" t="str">
            <v>Valdivia</v>
          </cell>
        </row>
        <row r="6263">
          <cell r="C6263" t="str">
            <v>05854</v>
          </cell>
          <cell r="D6263" t="str">
            <v>Valdivia</v>
          </cell>
        </row>
        <row r="6264">
          <cell r="C6264" t="str">
            <v>05854</v>
          </cell>
          <cell r="D6264" t="str">
            <v>Valdivia</v>
          </cell>
        </row>
        <row r="6265">
          <cell r="C6265" t="str">
            <v>05854</v>
          </cell>
          <cell r="D6265" t="str">
            <v>Valdivia</v>
          </cell>
        </row>
        <row r="6266">
          <cell r="C6266" t="str">
            <v>05854</v>
          </cell>
          <cell r="D6266" t="str">
            <v>Valdivia</v>
          </cell>
        </row>
        <row r="6267">
          <cell r="C6267" t="str">
            <v>05854</v>
          </cell>
          <cell r="D6267" t="str">
            <v>Valdivia</v>
          </cell>
        </row>
        <row r="6268">
          <cell r="C6268" t="str">
            <v>05854</v>
          </cell>
          <cell r="D6268" t="str">
            <v>Valdivia</v>
          </cell>
        </row>
        <row r="6269">
          <cell r="C6269" t="str">
            <v>05854</v>
          </cell>
          <cell r="D6269" t="str">
            <v>Valdivia</v>
          </cell>
        </row>
        <row r="6270">
          <cell r="C6270" t="str">
            <v>05854</v>
          </cell>
          <cell r="D6270" t="str">
            <v>Valdivia</v>
          </cell>
        </row>
        <row r="6271">
          <cell r="C6271" t="str">
            <v>05854</v>
          </cell>
          <cell r="D6271" t="str">
            <v>Valdivia</v>
          </cell>
        </row>
        <row r="6272">
          <cell r="C6272" t="str">
            <v>05854</v>
          </cell>
          <cell r="D6272" t="str">
            <v>Valdivia</v>
          </cell>
        </row>
        <row r="6273">
          <cell r="C6273" t="str">
            <v>05854</v>
          </cell>
          <cell r="D6273" t="str">
            <v>Valdivia</v>
          </cell>
        </row>
        <row r="6274">
          <cell r="C6274" t="str">
            <v>05854</v>
          </cell>
          <cell r="D6274" t="str">
            <v>Valdivia</v>
          </cell>
        </row>
        <row r="6275">
          <cell r="C6275" t="str">
            <v>05854</v>
          </cell>
          <cell r="D6275" t="str">
            <v>Valdivia</v>
          </cell>
        </row>
        <row r="6276">
          <cell r="C6276" t="str">
            <v>05854</v>
          </cell>
          <cell r="D6276" t="str">
            <v>Valdivia</v>
          </cell>
        </row>
        <row r="6277">
          <cell r="C6277" t="str">
            <v>05856</v>
          </cell>
          <cell r="D6277" t="str">
            <v>Valparaíso</v>
          </cell>
        </row>
        <row r="6278">
          <cell r="C6278" t="str">
            <v>05856</v>
          </cell>
          <cell r="D6278" t="str">
            <v>Valparaíso</v>
          </cell>
        </row>
        <row r="6279">
          <cell r="C6279" t="str">
            <v>05856</v>
          </cell>
          <cell r="D6279" t="str">
            <v>Valparaíso</v>
          </cell>
        </row>
        <row r="6280">
          <cell r="C6280" t="str">
            <v>05856</v>
          </cell>
          <cell r="D6280" t="str">
            <v>Valparaíso</v>
          </cell>
        </row>
        <row r="6281">
          <cell r="C6281" t="str">
            <v>05856</v>
          </cell>
          <cell r="D6281" t="str">
            <v>Valparaíso</v>
          </cell>
        </row>
        <row r="6282">
          <cell r="C6282" t="str">
            <v>05856</v>
          </cell>
          <cell r="D6282" t="str">
            <v>Valparaíso</v>
          </cell>
        </row>
        <row r="6283">
          <cell r="C6283" t="str">
            <v>05856</v>
          </cell>
          <cell r="D6283" t="str">
            <v>Valparaíso</v>
          </cell>
        </row>
        <row r="6284">
          <cell r="C6284" t="str">
            <v>05856</v>
          </cell>
          <cell r="D6284" t="str">
            <v>Valparaíso</v>
          </cell>
        </row>
        <row r="6285">
          <cell r="C6285" t="str">
            <v>05856</v>
          </cell>
          <cell r="D6285" t="str">
            <v>Valparaíso</v>
          </cell>
        </row>
        <row r="6286">
          <cell r="C6286" t="str">
            <v>05856</v>
          </cell>
          <cell r="D6286" t="str">
            <v>Valparaíso</v>
          </cell>
        </row>
        <row r="6287">
          <cell r="C6287" t="str">
            <v>05856</v>
          </cell>
          <cell r="D6287" t="str">
            <v>Valparaíso</v>
          </cell>
        </row>
        <row r="6288">
          <cell r="C6288" t="str">
            <v>05856</v>
          </cell>
          <cell r="D6288" t="str">
            <v>Valparaíso</v>
          </cell>
        </row>
        <row r="6289">
          <cell r="C6289" t="str">
            <v>05856</v>
          </cell>
          <cell r="D6289" t="str">
            <v>Valparaíso</v>
          </cell>
        </row>
        <row r="6290">
          <cell r="C6290" t="str">
            <v>05856</v>
          </cell>
          <cell r="D6290" t="str">
            <v>Valparaíso</v>
          </cell>
        </row>
        <row r="6291">
          <cell r="C6291" t="str">
            <v>05856</v>
          </cell>
          <cell r="D6291" t="str">
            <v>Valparaíso</v>
          </cell>
        </row>
        <row r="6292">
          <cell r="C6292" t="str">
            <v>05856</v>
          </cell>
          <cell r="D6292" t="str">
            <v>Valparaíso</v>
          </cell>
        </row>
        <row r="6293">
          <cell r="C6293" t="str">
            <v>05856</v>
          </cell>
          <cell r="D6293" t="str">
            <v>Valparaíso</v>
          </cell>
        </row>
        <row r="6294">
          <cell r="C6294" t="str">
            <v>05856</v>
          </cell>
          <cell r="D6294" t="str">
            <v>Valparaíso</v>
          </cell>
        </row>
        <row r="6295">
          <cell r="C6295" t="str">
            <v>05856</v>
          </cell>
          <cell r="D6295" t="str">
            <v>Valparaíso</v>
          </cell>
        </row>
        <row r="6296">
          <cell r="C6296" t="str">
            <v>05856</v>
          </cell>
          <cell r="D6296" t="str">
            <v>Valparaíso</v>
          </cell>
        </row>
        <row r="6297">
          <cell r="C6297" t="str">
            <v>05856</v>
          </cell>
          <cell r="D6297" t="str">
            <v>Valparaíso</v>
          </cell>
        </row>
        <row r="6298">
          <cell r="C6298" t="str">
            <v>05856</v>
          </cell>
          <cell r="D6298" t="str">
            <v>Valparaíso</v>
          </cell>
        </row>
        <row r="6299">
          <cell r="C6299" t="str">
            <v>05856</v>
          </cell>
          <cell r="D6299" t="str">
            <v>Valparaíso</v>
          </cell>
        </row>
        <row r="6300">
          <cell r="C6300" t="str">
            <v>05856</v>
          </cell>
          <cell r="D6300" t="str">
            <v>Valparaíso</v>
          </cell>
        </row>
        <row r="6301">
          <cell r="C6301" t="str">
            <v>05856</v>
          </cell>
          <cell r="D6301" t="str">
            <v>Valparaíso</v>
          </cell>
        </row>
        <row r="6302">
          <cell r="C6302" t="str">
            <v>05856</v>
          </cell>
          <cell r="D6302" t="str">
            <v>Valparaíso</v>
          </cell>
        </row>
        <row r="6303">
          <cell r="C6303" t="str">
            <v>05856</v>
          </cell>
          <cell r="D6303" t="str">
            <v>Valparaíso</v>
          </cell>
        </row>
        <row r="6304">
          <cell r="C6304" t="str">
            <v>05856</v>
          </cell>
          <cell r="D6304" t="str">
            <v>Valparaíso</v>
          </cell>
        </row>
        <row r="6305">
          <cell r="C6305" t="str">
            <v>05856</v>
          </cell>
          <cell r="D6305" t="str">
            <v>Valparaíso</v>
          </cell>
        </row>
        <row r="6306">
          <cell r="C6306" t="str">
            <v>05856</v>
          </cell>
          <cell r="D6306" t="str">
            <v>Valparaíso</v>
          </cell>
        </row>
        <row r="6307">
          <cell r="C6307" t="str">
            <v>05856</v>
          </cell>
          <cell r="D6307" t="str">
            <v>Valparaíso</v>
          </cell>
        </row>
        <row r="6308">
          <cell r="C6308" t="str">
            <v>05856</v>
          </cell>
          <cell r="D6308" t="str">
            <v>Valparaíso</v>
          </cell>
        </row>
        <row r="6309">
          <cell r="C6309" t="str">
            <v>05856</v>
          </cell>
          <cell r="D6309" t="str">
            <v>Valparaíso</v>
          </cell>
        </row>
        <row r="6310">
          <cell r="C6310" t="str">
            <v>05856</v>
          </cell>
          <cell r="D6310" t="str">
            <v>Valparaíso</v>
          </cell>
        </row>
        <row r="6311">
          <cell r="C6311" t="str">
            <v>05856</v>
          </cell>
          <cell r="D6311" t="str">
            <v>Valparaíso</v>
          </cell>
        </row>
        <row r="6312">
          <cell r="C6312" t="str">
            <v>05856</v>
          </cell>
          <cell r="D6312" t="str">
            <v>Valparaíso</v>
          </cell>
        </row>
        <row r="6313">
          <cell r="C6313" t="str">
            <v>05856</v>
          </cell>
          <cell r="D6313" t="str">
            <v>Valparaíso</v>
          </cell>
        </row>
        <row r="6314">
          <cell r="C6314" t="str">
            <v>05856</v>
          </cell>
          <cell r="D6314" t="str">
            <v>Valparaíso</v>
          </cell>
        </row>
        <row r="6315">
          <cell r="C6315" t="str">
            <v>05856</v>
          </cell>
          <cell r="D6315" t="str">
            <v>Valparaíso</v>
          </cell>
        </row>
        <row r="6316">
          <cell r="C6316" t="str">
            <v>05856</v>
          </cell>
          <cell r="D6316" t="str">
            <v>Valparaíso</v>
          </cell>
        </row>
        <row r="6317">
          <cell r="C6317" t="str">
            <v>05856</v>
          </cell>
          <cell r="D6317" t="str">
            <v>Valparaíso</v>
          </cell>
        </row>
        <row r="6318">
          <cell r="C6318" t="str">
            <v>05856</v>
          </cell>
          <cell r="D6318" t="str">
            <v>Valparaíso</v>
          </cell>
        </row>
        <row r="6319">
          <cell r="C6319" t="str">
            <v>05856</v>
          </cell>
          <cell r="D6319" t="str">
            <v>Valparaíso</v>
          </cell>
        </row>
        <row r="6320">
          <cell r="C6320" t="str">
            <v>05856</v>
          </cell>
          <cell r="D6320" t="str">
            <v>Valparaíso</v>
          </cell>
        </row>
        <row r="6321">
          <cell r="C6321" t="str">
            <v>05856</v>
          </cell>
          <cell r="D6321" t="str">
            <v>Valparaíso</v>
          </cell>
        </row>
        <row r="6322">
          <cell r="C6322" t="str">
            <v>05856</v>
          </cell>
          <cell r="D6322" t="str">
            <v>Valparaíso</v>
          </cell>
        </row>
        <row r="6323">
          <cell r="C6323" t="str">
            <v>05856</v>
          </cell>
          <cell r="D6323" t="str">
            <v>Valparaíso</v>
          </cell>
        </row>
        <row r="6324">
          <cell r="C6324" t="str">
            <v>05856</v>
          </cell>
          <cell r="D6324" t="str">
            <v>Valparaíso</v>
          </cell>
        </row>
        <row r="6325">
          <cell r="C6325" t="str">
            <v>05856</v>
          </cell>
          <cell r="D6325" t="str">
            <v>Valparaíso</v>
          </cell>
        </row>
        <row r="6326">
          <cell r="C6326" t="str">
            <v>05856</v>
          </cell>
          <cell r="D6326" t="str">
            <v>Valparaíso</v>
          </cell>
        </row>
        <row r="6327">
          <cell r="C6327" t="str">
            <v>05856</v>
          </cell>
          <cell r="D6327" t="str">
            <v>Valparaíso</v>
          </cell>
        </row>
        <row r="6328">
          <cell r="C6328" t="str">
            <v>05856</v>
          </cell>
          <cell r="D6328" t="str">
            <v>Valparaíso</v>
          </cell>
        </row>
        <row r="6329">
          <cell r="C6329" t="str">
            <v>05856</v>
          </cell>
          <cell r="D6329" t="str">
            <v>Valparaíso</v>
          </cell>
        </row>
        <row r="6330">
          <cell r="C6330" t="str">
            <v>05856</v>
          </cell>
          <cell r="D6330" t="str">
            <v>Valparaíso</v>
          </cell>
        </row>
        <row r="6331">
          <cell r="C6331" t="str">
            <v>05858</v>
          </cell>
          <cell r="D6331" t="str">
            <v>Vegachí</v>
          </cell>
        </row>
        <row r="6332">
          <cell r="C6332" t="str">
            <v>05858</v>
          </cell>
          <cell r="D6332" t="str">
            <v>Vegachí</v>
          </cell>
        </row>
        <row r="6333">
          <cell r="C6333" t="str">
            <v>05858</v>
          </cell>
          <cell r="D6333" t="str">
            <v>Vegachí</v>
          </cell>
        </row>
        <row r="6334">
          <cell r="C6334" t="str">
            <v>05858</v>
          </cell>
          <cell r="D6334" t="str">
            <v>Vegachí</v>
          </cell>
        </row>
        <row r="6335">
          <cell r="C6335" t="str">
            <v>05858</v>
          </cell>
          <cell r="D6335" t="str">
            <v>Vegachí</v>
          </cell>
        </row>
        <row r="6336">
          <cell r="C6336" t="str">
            <v>05858</v>
          </cell>
          <cell r="D6336" t="str">
            <v>Vegachí</v>
          </cell>
        </row>
        <row r="6337">
          <cell r="C6337" t="str">
            <v>05858</v>
          </cell>
          <cell r="D6337" t="str">
            <v>Vegachí</v>
          </cell>
        </row>
        <row r="6338">
          <cell r="C6338" t="str">
            <v>05858</v>
          </cell>
          <cell r="D6338" t="str">
            <v>Vegachí</v>
          </cell>
        </row>
        <row r="6339">
          <cell r="C6339" t="str">
            <v>05858</v>
          </cell>
          <cell r="D6339" t="str">
            <v>Vegachí</v>
          </cell>
        </row>
        <row r="6340">
          <cell r="C6340" t="str">
            <v>05858</v>
          </cell>
          <cell r="D6340" t="str">
            <v>Vegachí</v>
          </cell>
        </row>
        <row r="6341">
          <cell r="C6341" t="str">
            <v>05858</v>
          </cell>
          <cell r="D6341" t="str">
            <v>Vegachí</v>
          </cell>
        </row>
        <row r="6342">
          <cell r="C6342" t="str">
            <v>05858</v>
          </cell>
          <cell r="D6342" t="str">
            <v>Vegachí</v>
          </cell>
        </row>
        <row r="6343">
          <cell r="C6343" t="str">
            <v>05858</v>
          </cell>
          <cell r="D6343" t="str">
            <v>Vegachí</v>
          </cell>
        </row>
        <row r="6344">
          <cell r="C6344" t="str">
            <v>05858</v>
          </cell>
          <cell r="D6344" t="str">
            <v>Vegachí</v>
          </cell>
        </row>
        <row r="6345">
          <cell r="C6345" t="str">
            <v>05858</v>
          </cell>
          <cell r="D6345" t="str">
            <v>Vegachí</v>
          </cell>
        </row>
        <row r="6346">
          <cell r="C6346" t="str">
            <v>05858</v>
          </cell>
          <cell r="D6346" t="str">
            <v>Vegachí</v>
          </cell>
        </row>
        <row r="6347">
          <cell r="C6347" t="str">
            <v>05858</v>
          </cell>
          <cell r="D6347" t="str">
            <v>Vegachí</v>
          </cell>
        </row>
        <row r="6348">
          <cell r="C6348" t="str">
            <v>05858</v>
          </cell>
          <cell r="D6348" t="str">
            <v>Vegachí</v>
          </cell>
        </row>
        <row r="6349">
          <cell r="C6349" t="str">
            <v>05858</v>
          </cell>
          <cell r="D6349" t="str">
            <v>Vegachí</v>
          </cell>
        </row>
        <row r="6350">
          <cell r="C6350" t="str">
            <v>05858</v>
          </cell>
          <cell r="D6350" t="str">
            <v>Vegachí</v>
          </cell>
        </row>
        <row r="6351">
          <cell r="C6351" t="str">
            <v>05858</v>
          </cell>
          <cell r="D6351" t="str">
            <v>Vegachí</v>
          </cell>
        </row>
        <row r="6352">
          <cell r="C6352" t="str">
            <v>05858</v>
          </cell>
          <cell r="D6352" t="str">
            <v>Vegachí</v>
          </cell>
        </row>
        <row r="6353">
          <cell r="C6353" t="str">
            <v>05858</v>
          </cell>
          <cell r="D6353" t="str">
            <v>Vegachí</v>
          </cell>
        </row>
        <row r="6354">
          <cell r="C6354" t="str">
            <v>05858</v>
          </cell>
          <cell r="D6354" t="str">
            <v>Vegachí</v>
          </cell>
        </row>
        <row r="6355">
          <cell r="C6355" t="str">
            <v>05858</v>
          </cell>
          <cell r="D6355" t="str">
            <v>Vegachí</v>
          </cell>
        </row>
        <row r="6356">
          <cell r="C6356" t="str">
            <v>05858</v>
          </cell>
          <cell r="D6356" t="str">
            <v>Vegachí</v>
          </cell>
        </row>
        <row r="6357">
          <cell r="C6357" t="str">
            <v>05858</v>
          </cell>
          <cell r="D6357" t="str">
            <v>Vegachí</v>
          </cell>
        </row>
        <row r="6358">
          <cell r="C6358" t="str">
            <v>05858</v>
          </cell>
          <cell r="D6358" t="str">
            <v>Vegachí</v>
          </cell>
        </row>
        <row r="6359">
          <cell r="C6359" t="str">
            <v>05858</v>
          </cell>
          <cell r="D6359" t="str">
            <v>Vegachí</v>
          </cell>
        </row>
        <row r="6360">
          <cell r="C6360" t="str">
            <v>05858</v>
          </cell>
          <cell r="D6360" t="str">
            <v>Vegachí</v>
          </cell>
        </row>
        <row r="6361">
          <cell r="C6361" t="str">
            <v>05858</v>
          </cell>
          <cell r="D6361" t="str">
            <v>Vegachí</v>
          </cell>
        </row>
        <row r="6362">
          <cell r="C6362" t="str">
            <v>05858</v>
          </cell>
          <cell r="D6362" t="str">
            <v>Vegachí</v>
          </cell>
        </row>
        <row r="6363">
          <cell r="C6363" t="str">
            <v>05858</v>
          </cell>
          <cell r="D6363" t="str">
            <v>Vegachí</v>
          </cell>
        </row>
        <row r="6364">
          <cell r="C6364" t="str">
            <v>05858</v>
          </cell>
          <cell r="D6364" t="str">
            <v>Vegachí</v>
          </cell>
        </row>
        <row r="6365">
          <cell r="C6365" t="str">
            <v>05858</v>
          </cell>
          <cell r="D6365" t="str">
            <v>Vegachí</v>
          </cell>
        </row>
        <row r="6366">
          <cell r="C6366" t="str">
            <v>05858</v>
          </cell>
          <cell r="D6366" t="str">
            <v>Vegachí</v>
          </cell>
        </row>
        <row r="6367">
          <cell r="C6367" t="str">
            <v>05858</v>
          </cell>
          <cell r="D6367" t="str">
            <v>Vegachí</v>
          </cell>
        </row>
        <row r="6368">
          <cell r="C6368" t="str">
            <v>05858</v>
          </cell>
          <cell r="D6368" t="str">
            <v>Vegachí</v>
          </cell>
        </row>
        <row r="6369">
          <cell r="C6369" t="str">
            <v>05858</v>
          </cell>
          <cell r="D6369" t="str">
            <v>Vegachí</v>
          </cell>
        </row>
        <row r="6370">
          <cell r="C6370" t="str">
            <v>05858</v>
          </cell>
          <cell r="D6370" t="str">
            <v>Vegachí</v>
          </cell>
        </row>
        <row r="6371">
          <cell r="C6371" t="str">
            <v>05858</v>
          </cell>
          <cell r="D6371" t="str">
            <v>Vegachí</v>
          </cell>
        </row>
        <row r="6372">
          <cell r="C6372" t="str">
            <v>05858</v>
          </cell>
          <cell r="D6372" t="str">
            <v>Vegachí</v>
          </cell>
        </row>
        <row r="6373">
          <cell r="C6373" t="str">
            <v>05858</v>
          </cell>
          <cell r="D6373" t="str">
            <v>Vegachí</v>
          </cell>
        </row>
        <row r="6374">
          <cell r="C6374" t="str">
            <v>05858</v>
          </cell>
          <cell r="D6374" t="str">
            <v>Vegachí</v>
          </cell>
        </row>
        <row r="6375">
          <cell r="C6375" t="str">
            <v>05858</v>
          </cell>
          <cell r="D6375" t="str">
            <v>Vegachí</v>
          </cell>
        </row>
        <row r="6376">
          <cell r="C6376" t="str">
            <v>05858</v>
          </cell>
          <cell r="D6376" t="str">
            <v>Vegachí</v>
          </cell>
        </row>
        <row r="6377">
          <cell r="C6377" t="str">
            <v>05858</v>
          </cell>
          <cell r="D6377" t="str">
            <v>Vegachí</v>
          </cell>
        </row>
        <row r="6378">
          <cell r="C6378" t="str">
            <v>05858</v>
          </cell>
          <cell r="D6378" t="str">
            <v>Vegachí</v>
          </cell>
        </row>
        <row r="6379">
          <cell r="C6379" t="str">
            <v>05858</v>
          </cell>
          <cell r="D6379" t="str">
            <v>Vegachí</v>
          </cell>
        </row>
        <row r="6380">
          <cell r="C6380" t="str">
            <v>05858</v>
          </cell>
          <cell r="D6380" t="str">
            <v>Vegachí</v>
          </cell>
        </row>
        <row r="6381">
          <cell r="C6381" t="str">
            <v>05858</v>
          </cell>
          <cell r="D6381" t="str">
            <v>Vegachí</v>
          </cell>
        </row>
        <row r="6382">
          <cell r="C6382" t="str">
            <v>05858</v>
          </cell>
          <cell r="D6382" t="str">
            <v>Vegachí</v>
          </cell>
        </row>
        <row r="6383">
          <cell r="C6383" t="str">
            <v>05858</v>
          </cell>
          <cell r="D6383" t="str">
            <v>Vegachí</v>
          </cell>
        </row>
        <row r="6384">
          <cell r="C6384" t="str">
            <v>05858</v>
          </cell>
          <cell r="D6384" t="str">
            <v>Vegachí</v>
          </cell>
        </row>
        <row r="6385">
          <cell r="C6385" t="str">
            <v>05861</v>
          </cell>
          <cell r="D6385" t="str">
            <v>Venecia</v>
          </cell>
        </row>
        <row r="6386">
          <cell r="C6386" t="str">
            <v>05861</v>
          </cell>
          <cell r="D6386" t="str">
            <v>Venecia</v>
          </cell>
        </row>
        <row r="6387">
          <cell r="C6387" t="str">
            <v>05861</v>
          </cell>
          <cell r="D6387" t="str">
            <v>Venecia</v>
          </cell>
        </row>
        <row r="6388">
          <cell r="C6388" t="str">
            <v>05861</v>
          </cell>
          <cell r="D6388" t="str">
            <v>Venecia</v>
          </cell>
        </row>
        <row r="6389">
          <cell r="C6389" t="str">
            <v>05861</v>
          </cell>
          <cell r="D6389" t="str">
            <v>Venecia</v>
          </cell>
        </row>
        <row r="6390">
          <cell r="C6390" t="str">
            <v>05861</v>
          </cell>
          <cell r="D6390" t="str">
            <v>Venecia</v>
          </cell>
        </row>
        <row r="6391">
          <cell r="C6391" t="str">
            <v>05861</v>
          </cell>
          <cell r="D6391" t="str">
            <v>Venecia</v>
          </cell>
        </row>
        <row r="6392">
          <cell r="C6392" t="str">
            <v>05861</v>
          </cell>
          <cell r="D6392" t="str">
            <v>Venecia</v>
          </cell>
        </row>
        <row r="6393">
          <cell r="C6393" t="str">
            <v>05861</v>
          </cell>
          <cell r="D6393" t="str">
            <v>Venecia</v>
          </cell>
        </row>
        <row r="6394">
          <cell r="C6394" t="str">
            <v>05861</v>
          </cell>
          <cell r="D6394" t="str">
            <v>Venecia</v>
          </cell>
        </row>
        <row r="6395">
          <cell r="C6395" t="str">
            <v>05861</v>
          </cell>
          <cell r="D6395" t="str">
            <v>Venecia</v>
          </cell>
        </row>
        <row r="6396">
          <cell r="C6396" t="str">
            <v>05861</v>
          </cell>
          <cell r="D6396" t="str">
            <v>Venecia</v>
          </cell>
        </row>
        <row r="6397">
          <cell r="C6397" t="str">
            <v>05861</v>
          </cell>
          <cell r="D6397" t="str">
            <v>Venecia</v>
          </cell>
        </row>
        <row r="6398">
          <cell r="C6398" t="str">
            <v>05861</v>
          </cell>
          <cell r="D6398" t="str">
            <v>Venecia</v>
          </cell>
        </row>
        <row r="6399">
          <cell r="C6399" t="str">
            <v>05861</v>
          </cell>
          <cell r="D6399" t="str">
            <v>Venecia</v>
          </cell>
        </row>
        <row r="6400">
          <cell r="C6400" t="str">
            <v>05861</v>
          </cell>
          <cell r="D6400" t="str">
            <v>Venecia</v>
          </cell>
        </row>
        <row r="6401">
          <cell r="C6401" t="str">
            <v>05861</v>
          </cell>
          <cell r="D6401" t="str">
            <v>Venecia</v>
          </cell>
        </row>
        <row r="6402">
          <cell r="C6402" t="str">
            <v>05861</v>
          </cell>
          <cell r="D6402" t="str">
            <v>Venecia</v>
          </cell>
        </row>
        <row r="6403">
          <cell r="C6403" t="str">
            <v>05861</v>
          </cell>
          <cell r="D6403" t="str">
            <v>Venecia</v>
          </cell>
        </row>
        <row r="6404">
          <cell r="C6404" t="str">
            <v>05861</v>
          </cell>
          <cell r="D6404" t="str">
            <v>Venecia</v>
          </cell>
        </row>
        <row r="6405">
          <cell r="C6405" t="str">
            <v>05861</v>
          </cell>
          <cell r="D6405" t="str">
            <v>Venecia</v>
          </cell>
        </row>
        <row r="6406">
          <cell r="C6406" t="str">
            <v>05861</v>
          </cell>
          <cell r="D6406" t="str">
            <v>Venecia</v>
          </cell>
        </row>
        <row r="6407">
          <cell r="C6407" t="str">
            <v>05861</v>
          </cell>
          <cell r="D6407" t="str">
            <v>Venecia</v>
          </cell>
        </row>
        <row r="6408">
          <cell r="C6408" t="str">
            <v>05861</v>
          </cell>
          <cell r="D6408" t="str">
            <v>Venecia</v>
          </cell>
        </row>
        <row r="6409">
          <cell r="C6409" t="str">
            <v>05861</v>
          </cell>
          <cell r="D6409" t="str">
            <v>Venecia</v>
          </cell>
        </row>
        <row r="6410">
          <cell r="C6410" t="str">
            <v>05861</v>
          </cell>
          <cell r="D6410" t="str">
            <v>Venecia</v>
          </cell>
        </row>
        <row r="6411">
          <cell r="C6411" t="str">
            <v>05861</v>
          </cell>
          <cell r="D6411" t="str">
            <v>Venecia</v>
          </cell>
        </row>
        <row r="6412">
          <cell r="C6412" t="str">
            <v>05861</v>
          </cell>
          <cell r="D6412" t="str">
            <v>Venecia</v>
          </cell>
        </row>
        <row r="6413">
          <cell r="C6413" t="str">
            <v>05861</v>
          </cell>
          <cell r="D6413" t="str">
            <v>Venecia</v>
          </cell>
        </row>
        <row r="6414">
          <cell r="C6414" t="str">
            <v>05861</v>
          </cell>
          <cell r="D6414" t="str">
            <v>Venecia</v>
          </cell>
        </row>
        <row r="6415">
          <cell r="C6415" t="str">
            <v>05861</v>
          </cell>
          <cell r="D6415" t="str">
            <v>Venecia</v>
          </cell>
        </row>
        <row r="6416">
          <cell r="C6416" t="str">
            <v>05861</v>
          </cell>
          <cell r="D6416" t="str">
            <v>Venecia</v>
          </cell>
        </row>
        <row r="6417">
          <cell r="C6417" t="str">
            <v>05861</v>
          </cell>
          <cell r="D6417" t="str">
            <v>Venecia</v>
          </cell>
        </row>
        <row r="6418">
          <cell r="C6418" t="str">
            <v>05861</v>
          </cell>
          <cell r="D6418" t="str">
            <v>Venecia</v>
          </cell>
        </row>
        <row r="6419">
          <cell r="C6419" t="str">
            <v>05861</v>
          </cell>
          <cell r="D6419" t="str">
            <v>Venecia</v>
          </cell>
        </row>
        <row r="6420">
          <cell r="C6420" t="str">
            <v>05861</v>
          </cell>
          <cell r="D6420" t="str">
            <v>Venecia</v>
          </cell>
        </row>
        <row r="6421">
          <cell r="C6421" t="str">
            <v>05861</v>
          </cell>
          <cell r="D6421" t="str">
            <v>Venecia</v>
          </cell>
        </row>
        <row r="6422">
          <cell r="C6422" t="str">
            <v>05861</v>
          </cell>
          <cell r="D6422" t="str">
            <v>Venecia</v>
          </cell>
        </row>
        <row r="6423">
          <cell r="C6423" t="str">
            <v>05861</v>
          </cell>
          <cell r="D6423" t="str">
            <v>Venecia</v>
          </cell>
        </row>
        <row r="6424">
          <cell r="C6424" t="str">
            <v>05861</v>
          </cell>
          <cell r="D6424" t="str">
            <v>Venecia</v>
          </cell>
        </row>
        <row r="6425">
          <cell r="C6425" t="str">
            <v>05861</v>
          </cell>
          <cell r="D6425" t="str">
            <v>Venecia</v>
          </cell>
        </row>
        <row r="6426">
          <cell r="C6426" t="str">
            <v>05861</v>
          </cell>
          <cell r="D6426" t="str">
            <v>Venecia</v>
          </cell>
        </row>
        <row r="6427">
          <cell r="C6427" t="str">
            <v>05861</v>
          </cell>
          <cell r="D6427" t="str">
            <v>Venecia</v>
          </cell>
        </row>
        <row r="6428">
          <cell r="C6428" t="str">
            <v>05861</v>
          </cell>
          <cell r="D6428" t="str">
            <v>Venecia</v>
          </cell>
        </row>
        <row r="6429">
          <cell r="C6429" t="str">
            <v>05861</v>
          </cell>
          <cell r="D6429" t="str">
            <v>Venecia</v>
          </cell>
        </row>
        <row r="6430">
          <cell r="C6430" t="str">
            <v>05861</v>
          </cell>
          <cell r="D6430" t="str">
            <v>Venecia</v>
          </cell>
        </row>
        <row r="6431">
          <cell r="C6431" t="str">
            <v>05861</v>
          </cell>
          <cell r="D6431" t="str">
            <v>Venecia</v>
          </cell>
        </row>
        <row r="6432">
          <cell r="C6432" t="str">
            <v>05861</v>
          </cell>
          <cell r="D6432" t="str">
            <v>Venecia</v>
          </cell>
        </row>
        <row r="6433">
          <cell r="C6433" t="str">
            <v>05861</v>
          </cell>
          <cell r="D6433" t="str">
            <v>Venecia</v>
          </cell>
        </row>
        <row r="6434">
          <cell r="C6434" t="str">
            <v>05861</v>
          </cell>
          <cell r="D6434" t="str">
            <v>Venecia</v>
          </cell>
        </row>
        <row r="6435">
          <cell r="C6435" t="str">
            <v>05861</v>
          </cell>
          <cell r="D6435" t="str">
            <v>Venecia</v>
          </cell>
        </row>
        <row r="6436">
          <cell r="C6436" t="str">
            <v>05861</v>
          </cell>
          <cell r="D6436" t="str">
            <v>Venecia</v>
          </cell>
        </row>
        <row r="6437">
          <cell r="C6437" t="str">
            <v>05861</v>
          </cell>
          <cell r="D6437" t="str">
            <v>Venecia</v>
          </cell>
        </row>
        <row r="6438">
          <cell r="C6438" t="str">
            <v>05861</v>
          </cell>
          <cell r="D6438" t="str">
            <v>Venecia</v>
          </cell>
        </row>
        <row r="6439">
          <cell r="C6439" t="str">
            <v>05873</v>
          </cell>
          <cell r="D6439" t="str">
            <v>Vigía del Fuerte</v>
          </cell>
        </row>
        <row r="6440">
          <cell r="C6440" t="str">
            <v>05873</v>
          </cell>
          <cell r="D6440" t="str">
            <v>Vigía del Fuerte</v>
          </cell>
        </row>
        <row r="6441">
          <cell r="C6441" t="str">
            <v>05873</v>
          </cell>
          <cell r="D6441" t="str">
            <v>Vigía del Fuerte</v>
          </cell>
        </row>
        <row r="6442">
          <cell r="C6442" t="str">
            <v>05873</v>
          </cell>
          <cell r="D6442" t="str">
            <v>Vigía del Fuerte</v>
          </cell>
        </row>
        <row r="6443">
          <cell r="C6443" t="str">
            <v>05873</v>
          </cell>
          <cell r="D6443" t="str">
            <v>Vigía del Fuerte</v>
          </cell>
        </row>
        <row r="6444">
          <cell r="C6444" t="str">
            <v>05873</v>
          </cell>
          <cell r="D6444" t="str">
            <v>Vigía del Fuerte</v>
          </cell>
        </row>
        <row r="6445">
          <cell r="C6445" t="str">
            <v>05873</v>
          </cell>
          <cell r="D6445" t="str">
            <v>Vigía del Fuerte</v>
          </cell>
        </row>
        <row r="6446">
          <cell r="C6446" t="str">
            <v>05873</v>
          </cell>
          <cell r="D6446" t="str">
            <v>Vigía del Fuerte</v>
          </cell>
        </row>
        <row r="6447">
          <cell r="C6447" t="str">
            <v>05873</v>
          </cell>
          <cell r="D6447" t="str">
            <v>Vigía del Fuerte</v>
          </cell>
        </row>
        <row r="6448">
          <cell r="C6448" t="str">
            <v>05873</v>
          </cell>
          <cell r="D6448" t="str">
            <v>Vigía del Fuerte</v>
          </cell>
        </row>
        <row r="6449">
          <cell r="C6449" t="str">
            <v>05873</v>
          </cell>
          <cell r="D6449" t="str">
            <v>Vigía del Fuerte</v>
          </cell>
        </row>
        <row r="6450">
          <cell r="C6450" t="str">
            <v>05873</v>
          </cell>
          <cell r="D6450" t="str">
            <v>Vigía del Fuerte</v>
          </cell>
        </row>
        <row r="6451">
          <cell r="C6451" t="str">
            <v>05873</v>
          </cell>
          <cell r="D6451" t="str">
            <v>Vigía del Fuerte</v>
          </cell>
        </row>
        <row r="6452">
          <cell r="C6452" t="str">
            <v>05873</v>
          </cell>
          <cell r="D6452" t="str">
            <v>Vigía del Fuerte</v>
          </cell>
        </row>
        <row r="6453">
          <cell r="C6453" t="str">
            <v>05873</v>
          </cell>
          <cell r="D6453" t="str">
            <v>Vigía del Fuerte</v>
          </cell>
        </row>
        <row r="6454">
          <cell r="C6454" t="str">
            <v>05873</v>
          </cell>
          <cell r="D6454" t="str">
            <v>Vigía del Fuerte</v>
          </cell>
        </row>
        <row r="6455">
          <cell r="C6455" t="str">
            <v>05873</v>
          </cell>
          <cell r="D6455" t="str">
            <v>Vigía del Fuerte</v>
          </cell>
        </row>
        <row r="6456">
          <cell r="C6456" t="str">
            <v>05873</v>
          </cell>
          <cell r="D6456" t="str">
            <v>Vigía del Fuerte</v>
          </cell>
        </row>
        <row r="6457">
          <cell r="C6457" t="str">
            <v>05873</v>
          </cell>
          <cell r="D6457" t="str">
            <v>Vigía del Fuerte</v>
          </cell>
        </row>
        <row r="6458">
          <cell r="C6458" t="str">
            <v>05873</v>
          </cell>
          <cell r="D6458" t="str">
            <v>Vigía del Fuerte</v>
          </cell>
        </row>
        <row r="6459">
          <cell r="C6459" t="str">
            <v>05873</v>
          </cell>
          <cell r="D6459" t="str">
            <v>Vigía del Fuerte</v>
          </cell>
        </row>
        <row r="6460">
          <cell r="C6460" t="str">
            <v>05873</v>
          </cell>
          <cell r="D6460" t="str">
            <v>Vigía del Fuerte</v>
          </cell>
        </row>
        <row r="6461">
          <cell r="C6461" t="str">
            <v>05873</v>
          </cell>
          <cell r="D6461" t="str">
            <v>Vigía del Fuerte</v>
          </cell>
        </row>
        <row r="6462">
          <cell r="C6462" t="str">
            <v>05873</v>
          </cell>
          <cell r="D6462" t="str">
            <v>Vigía del Fuerte</v>
          </cell>
        </row>
        <row r="6463">
          <cell r="C6463" t="str">
            <v>05873</v>
          </cell>
          <cell r="D6463" t="str">
            <v>Vigía del Fuerte</v>
          </cell>
        </row>
        <row r="6464">
          <cell r="C6464" t="str">
            <v>05873</v>
          </cell>
          <cell r="D6464" t="str">
            <v>Vigía del Fuerte</v>
          </cell>
        </row>
        <row r="6465">
          <cell r="C6465" t="str">
            <v>05873</v>
          </cell>
          <cell r="D6465" t="str">
            <v>Vigía del Fuerte</v>
          </cell>
        </row>
        <row r="6466">
          <cell r="C6466" t="str">
            <v>05873</v>
          </cell>
          <cell r="D6466" t="str">
            <v>Vigía del Fuerte</v>
          </cell>
        </row>
        <row r="6467">
          <cell r="C6467" t="str">
            <v>05873</v>
          </cell>
          <cell r="D6467" t="str">
            <v>Vigía del Fuerte</v>
          </cell>
        </row>
        <row r="6468">
          <cell r="C6468" t="str">
            <v>05873</v>
          </cell>
          <cell r="D6468" t="str">
            <v>Vigía del Fuerte</v>
          </cell>
        </row>
        <row r="6469">
          <cell r="C6469" t="str">
            <v>05873</v>
          </cell>
          <cell r="D6469" t="str">
            <v>Vigía del Fuerte</v>
          </cell>
        </row>
        <row r="6470">
          <cell r="C6470" t="str">
            <v>05873</v>
          </cell>
          <cell r="D6470" t="str">
            <v>Vigía del Fuerte</v>
          </cell>
        </row>
        <row r="6471">
          <cell r="C6471" t="str">
            <v>05873</v>
          </cell>
          <cell r="D6471" t="str">
            <v>Vigía del Fuerte</v>
          </cell>
        </row>
        <row r="6472">
          <cell r="C6472" t="str">
            <v>05873</v>
          </cell>
          <cell r="D6472" t="str">
            <v>Vigía del Fuerte</v>
          </cell>
        </row>
        <row r="6473">
          <cell r="C6473" t="str">
            <v>05873</v>
          </cell>
          <cell r="D6473" t="str">
            <v>Vigía del Fuerte</v>
          </cell>
        </row>
        <row r="6474">
          <cell r="C6474" t="str">
            <v>05873</v>
          </cell>
          <cell r="D6474" t="str">
            <v>Vigía del Fuerte</v>
          </cell>
        </row>
        <row r="6475">
          <cell r="C6475" t="str">
            <v>05873</v>
          </cell>
          <cell r="D6475" t="str">
            <v>Vigía del Fuerte</v>
          </cell>
        </row>
        <row r="6476">
          <cell r="C6476" t="str">
            <v>05873</v>
          </cell>
          <cell r="D6476" t="str">
            <v>Vigía del Fuerte</v>
          </cell>
        </row>
        <row r="6477">
          <cell r="C6477" t="str">
            <v>05873</v>
          </cell>
          <cell r="D6477" t="str">
            <v>Vigía del Fuerte</v>
          </cell>
        </row>
        <row r="6478">
          <cell r="C6478" t="str">
            <v>05873</v>
          </cell>
          <cell r="D6478" t="str">
            <v>Vigía del Fuerte</v>
          </cell>
        </row>
        <row r="6479">
          <cell r="C6479" t="str">
            <v>05873</v>
          </cell>
          <cell r="D6479" t="str">
            <v>Vigía del Fuerte</v>
          </cell>
        </row>
        <row r="6480">
          <cell r="C6480" t="str">
            <v>05873</v>
          </cell>
          <cell r="D6480" t="str">
            <v>Vigía del Fuerte</v>
          </cell>
        </row>
        <row r="6481">
          <cell r="C6481" t="str">
            <v>05873</v>
          </cell>
          <cell r="D6481" t="str">
            <v>Vigía del Fuerte</v>
          </cell>
        </row>
        <row r="6482">
          <cell r="C6482" t="str">
            <v>05873</v>
          </cell>
          <cell r="D6482" t="str">
            <v>Vigía del Fuerte</v>
          </cell>
        </row>
        <row r="6483">
          <cell r="C6483" t="str">
            <v>05873</v>
          </cell>
          <cell r="D6483" t="str">
            <v>Vigía del Fuerte</v>
          </cell>
        </row>
        <row r="6484">
          <cell r="C6484" t="str">
            <v>05873</v>
          </cell>
          <cell r="D6484" t="str">
            <v>Vigía del Fuerte</v>
          </cell>
        </row>
        <row r="6485">
          <cell r="C6485" t="str">
            <v>05873</v>
          </cell>
          <cell r="D6485" t="str">
            <v>Vigía del Fuerte</v>
          </cell>
        </row>
        <row r="6486">
          <cell r="C6486" t="str">
            <v>05873</v>
          </cell>
          <cell r="D6486" t="str">
            <v>Vigía del Fuerte</v>
          </cell>
        </row>
        <row r="6487">
          <cell r="C6487" t="str">
            <v>05873</v>
          </cell>
          <cell r="D6487" t="str">
            <v>Vigía del Fuerte</v>
          </cell>
        </row>
        <row r="6488">
          <cell r="C6488" t="str">
            <v>05873</v>
          </cell>
          <cell r="D6488" t="str">
            <v>Vigía del Fuerte</v>
          </cell>
        </row>
        <row r="6489">
          <cell r="C6489" t="str">
            <v>05873</v>
          </cell>
          <cell r="D6489" t="str">
            <v>Vigía del Fuerte</v>
          </cell>
        </row>
        <row r="6490">
          <cell r="C6490" t="str">
            <v>05873</v>
          </cell>
          <cell r="D6490" t="str">
            <v>Vigía del Fuerte</v>
          </cell>
        </row>
        <row r="6491">
          <cell r="C6491" t="str">
            <v>05873</v>
          </cell>
          <cell r="D6491" t="str">
            <v>Vigía del Fuerte</v>
          </cell>
        </row>
        <row r="6492">
          <cell r="C6492" t="str">
            <v>05873</v>
          </cell>
          <cell r="D6492" t="str">
            <v>Vigía del Fuerte</v>
          </cell>
        </row>
        <row r="6493">
          <cell r="C6493" t="str">
            <v>05885</v>
          </cell>
          <cell r="D6493" t="str">
            <v>Yalí</v>
          </cell>
        </row>
        <row r="6494">
          <cell r="C6494" t="str">
            <v>05885</v>
          </cell>
          <cell r="D6494" t="str">
            <v>Yalí</v>
          </cell>
        </row>
        <row r="6495">
          <cell r="C6495" t="str">
            <v>05885</v>
          </cell>
          <cell r="D6495" t="str">
            <v>Yalí</v>
          </cell>
        </row>
        <row r="6496">
          <cell r="C6496" t="str">
            <v>05885</v>
          </cell>
          <cell r="D6496" t="str">
            <v>Yalí</v>
          </cell>
        </row>
        <row r="6497">
          <cell r="C6497" t="str">
            <v>05885</v>
          </cell>
          <cell r="D6497" t="str">
            <v>Yalí</v>
          </cell>
        </row>
        <row r="6498">
          <cell r="C6498" t="str">
            <v>05885</v>
          </cell>
          <cell r="D6498" t="str">
            <v>Yalí</v>
          </cell>
        </row>
        <row r="6499">
          <cell r="C6499" t="str">
            <v>05885</v>
          </cell>
          <cell r="D6499" t="str">
            <v>Yalí</v>
          </cell>
        </row>
        <row r="6500">
          <cell r="C6500" t="str">
            <v>05885</v>
          </cell>
          <cell r="D6500" t="str">
            <v>Yalí</v>
          </cell>
        </row>
        <row r="6501">
          <cell r="C6501" t="str">
            <v>05885</v>
          </cell>
          <cell r="D6501" t="str">
            <v>Yalí</v>
          </cell>
        </row>
        <row r="6502">
          <cell r="C6502" t="str">
            <v>05885</v>
          </cell>
          <cell r="D6502" t="str">
            <v>Yalí</v>
          </cell>
        </row>
        <row r="6503">
          <cell r="C6503" t="str">
            <v>05885</v>
          </cell>
          <cell r="D6503" t="str">
            <v>Yalí</v>
          </cell>
        </row>
        <row r="6504">
          <cell r="C6504" t="str">
            <v>05885</v>
          </cell>
          <cell r="D6504" t="str">
            <v>Yalí</v>
          </cell>
        </row>
        <row r="6505">
          <cell r="C6505" t="str">
            <v>05885</v>
          </cell>
          <cell r="D6505" t="str">
            <v>Yalí</v>
          </cell>
        </row>
        <row r="6506">
          <cell r="C6506" t="str">
            <v>05885</v>
          </cell>
          <cell r="D6506" t="str">
            <v>Yalí</v>
          </cell>
        </row>
        <row r="6507">
          <cell r="C6507" t="str">
            <v>05885</v>
          </cell>
          <cell r="D6507" t="str">
            <v>Yalí</v>
          </cell>
        </row>
        <row r="6508">
          <cell r="C6508" t="str">
            <v>05885</v>
          </cell>
          <cell r="D6508" t="str">
            <v>Yalí</v>
          </cell>
        </row>
        <row r="6509">
          <cell r="C6509" t="str">
            <v>05885</v>
          </cell>
          <cell r="D6509" t="str">
            <v>Yalí</v>
          </cell>
        </row>
        <row r="6510">
          <cell r="C6510" t="str">
            <v>05885</v>
          </cell>
          <cell r="D6510" t="str">
            <v>Yalí</v>
          </cell>
        </row>
        <row r="6511">
          <cell r="C6511" t="str">
            <v>05885</v>
          </cell>
          <cell r="D6511" t="str">
            <v>Yalí</v>
          </cell>
        </row>
        <row r="6512">
          <cell r="C6512" t="str">
            <v>05885</v>
          </cell>
          <cell r="D6512" t="str">
            <v>Yalí</v>
          </cell>
        </row>
        <row r="6513">
          <cell r="C6513" t="str">
            <v>05885</v>
          </cell>
          <cell r="D6513" t="str">
            <v>Yalí</v>
          </cell>
        </row>
        <row r="6514">
          <cell r="C6514" t="str">
            <v>05885</v>
          </cell>
          <cell r="D6514" t="str">
            <v>Yalí</v>
          </cell>
        </row>
        <row r="6515">
          <cell r="C6515" t="str">
            <v>05885</v>
          </cell>
          <cell r="D6515" t="str">
            <v>Yalí</v>
          </cell>
        </row>
        <row r="6516">
          <cell r="C6516" t="str">
            <v>05885</v>
          </cell>
          <cell r="D6516" t="str">
            <v>Yalí</v>
          </cell>
        </row>
        <row r="6517">
          <cell r="C6517" t="str">
            <v>05885</v>
          </cell>
          <cell r="D6517" t="str">
            <v>Yalí</v>
          </cell>
        </row>
        <row r="6518">
          <cell r="C6518" t="str">
            <v>05885</v>
          </cell>
          <cell r="D6518" t="str">
            <v>Yalí</v>
          </cell>
        </row>
        <row r="6519">
          <cell r="C6519" t="str">
            <v>05885</v>
          </cell>
          <cell r="D6519" t="str">
            <v>Yalí</v>
          </cell>
        </row>
        <row r="6520">
          <cell r="C6520" t="str">
            <v>05885</v>
          </cell>
          <cell r="D6520" t="str">
            <v>Yalí</v>
          </cell>
        </row>
        <row r="6521">
          <cell r="C6521" t="str">
            <v>05885</v>
          </cell>
          <cell r="D6521" t="str">
            <v>Yalí</v>
          </cell>
        </row>
        <row r="6522">
          <cell r="C6522" t="str">
            <v>05885</v>
          </cell>
          <cell r="D6522" t="str">
            <v>Yalí</v>
          </cell>
        </row>
        <row r="6523">
          <cell r="C6523" t="str">
            <v>05885</v>
          </cell>
          <cell r="D6523" t="str">
            <v>Yalí</v>
          </cell>
        </row>
        <row r="6524">
          <cell r="C6524" t="str">
            <v>05885</v>
          </cell>
          <cell r="D6524" t="str">
            <v>Yalí</v>
          </cell>
        </row>
        <row r="6525">
          <cell r="C6525" t="str">
            <v>05885</v>
          </cell>
          <cell r="D6525" t="str">
            <v>Yalí</v>
          </cell>
        </row>
        <row r="6526">
          <cell r="C6526" t="str">
            <v>05885</v>
          </cell>
          <cell r="D6526" t="str">
            <v>Yalí</v>
          </cell>
        </row>
        <row r="6527">
          <cell r="C6527" t="str">
            <v>05885</v>
          </cell>
          <cell r="D6527" t="str">
            <v>Yalí</v>
          </cell>
        </row>
        <row r="6528">
          <cell r="C6528" t="str">
            <v>05885</v>
          </cell>
          <cell r="D6528" t="str">
            <v>Yalí</v>
          </cell>
        </row>
        <row r="6529">
          <cell r="C6529" t="str">
            <v>05885</v>
          </cell>
          <cell r="D6529" t="str">
            <v>Yalí</v>
          </cell>
        </row>
        <row r="6530">
          <cell r="C6530" t="str">
            <v>05885</v>
          </cell>
          <cell r="D6530" t="str">
            <v>Yalí</v>
          </cell>
        </row>
        <row r="6531">
          <cell r="C6531" t="str">
            <v>05885</v>
          </cell>
          <cell r="D6531" t="str">
            <v>Yalí</v>
          </cell>
        </row>
        <row r="6532">
          <cell r="C6532" t="str">
            <v>05885</v>
          </cell>
          <cell r="D6532" t="str">
            <v>Yalí</v>
          </cell>
        </row>
        <row r="6533">
          <cell r="C6533" t="str">
            <v>05885</v>
          </cell>
          <cell r="D6533" t="str">
            <v>Yalí</v>
          </cell>
        </row>
        <row r="6534">
          <cell r="C6534" t="str">
            <v>05885</v>
          </cell>
          <cell r="D6534" t="str">
            <v>Yalí</v>
          </cell>
        </row>
        <row r="6535">
          <cell r="C6535" t="str">
            <v>05885</v>
          </cell>
          <cell r="D6535" t="str">
            <v>Yalí</v>
          </cell>
        </row>
        <row r="6536">
          <cell r="C6536" t="str">
            <v>05885</v>
          </cell>
          <cell r="D6536" t="str">
            <v>Yalí</v>
          </cell>
        </row>
        <row r="6537">
          <cell r="C6537" t="str">
            <v>05885</v>
          </cell>
          <cell r="D6537" t="str">
            <v>Yalí</v>
          </cell>
        </row>
        <row r="6538">
          <cell r="C6538" t="str">
            <v>05885</v>
          </cell>
          <cell r="D6538" t="str">
            <v>Yalí</v>
          </cell>
        </row>
        <row r="6539">
          <cell r="C6539" t="str">
            <v>05885</v>
          </cell>
          <cell r="D6539" t="str">
            <v>Yalí</v>
          </cell>
        </row>
        <row r="6540">
          <cell r="C6540" t="str">
            <v>05885</v>
          </cell>
          <cell r="D6540" t="str">
            <v>Yalí</v>
          </cell>
        </row>
        <row r="6541">
          <cell r="C6541" t="str">
            <v>05885</v>
          </cell>
          <cell r="D6541" t="str">
            <v>Yalí</v>
          </cell>
        </row>
        <row r="6542">
          <cell r="C6542" t="str">
            <v>05885</v>
          </cell>
          <cell r="D6542" t="str">
            <v>Yalí</v>
          </cell>
        </row>
        <row r="6543">
          <cell r="C6543" t="str">
            <v>05885</v>
          </cell>
          <cell r="D6543" t="str">
            <v>Yalí</v>
          </cell>
        </row>
        <row r="6544">
          <cell r="C6544" t="str">
            <v>05885</v>
          </cell>
          <cell r="D6544" t="str">
            <v>Yalí</v>
          </cell>
        </row>
        <row r="6545">
          <cell r="C6545" t="str">
            <v>05885</v>
          </cell>
          <cell r="D6545" t="str">
            <v>Yalí</v>
          </cell>
        </row>
        <row r="6546">
          <cell r="C6546" t="str">
            <v>05885</v>
          </cell>
          <cell r="D6546" t="str">
            <v>Yalí</v>
          </cell>
        </row>
        <row r="6547">
          <cell r="C6547" t="str">
            <v>05887</v>
          </cell>
          <cell r="D6547" t="str">
            <v>Yarumal</v>
          </cell>
        </row>
        <row r="6548">
          <cell r="C6548" t="str">
            <v>05887</v>
          </cell>
          <cell r="D6548" t="str">
            <v>Yarumal</v>
          </cell>
        </row>
        <row r="6549">
          <cell r="C6549" t="str">
            <v>05887</v>
          </cell>
          <cell r="D6549" t="str">
            <v>Yarumal</v>
          </cell>
        </row>
        <row r="6550">
          <cell r="C6550" t="str">
            <v>05887</v>
          </cell>
          <cell r="D6550" t="str">
            <v>Yarumal</v>
          </cell>
        </row>
        <row r="6551">
          <cell r="C6551" t="str">
            <v>05887</v>
          </cell>
          <cell r="D6551" t="str">
            <v>Yarumal</v>
          </cell>
        </row>
        <row r="6552">
          <cell r="C6552" t="str">
            <v>05887</v>
          </cell>
          <cell r="D6552" t="str">
            <v>Yarumal</v>
          </cell>
        </row>
        <row r="6553">
          <cell r="C6553" t="str">
            <v>05887</v>
          </cell>
          <cell r="D6553" t="str">
            <v>Yarumal</v>
          </cell>
        </row>
        <row r="6554">
          <cell r="C6554" t="str">
            <v>05887</v>
          </cell>
          <cell r="D6554" t="str">
            <v>Yarumal</v>
          </cell>
        </row>
        <row r="6555">
          <cell r="C6555" t="str">
            <v>05887</v>
          </cell>
          <cell r="D6555" t="str">
            <v>Yarumal</v>
          </cell>
        </row>
        <row r="6556">
          <cell r="C6556" t="str">
            <v>05887</v>
          </cell>
          <cell r="D6556" t="str">
            <v>Yarumal</v>
          </cell>
        </row>
        <row r="6557">
          <cell r="C6557" t="str">
            <v>05887</v>
          </cell>
          <cell r="D6557" t="str">
            <v>Yarumal</v>
          </cell>
        </row>
        <row r="6558">
          <cell r="C6558" t="str">
            <v>05887</v>
          </cell>
          <cell r="D6558" t="str">
            <v>Yarumal</v>
          </cell>
        </row>
        <row r="6559">
          <cell r="C6559" t="str">
            <v>05887</v>
          </cell>
          <cell r="D6559" t="str">
            <v>Yarumal</v>
          </cell>
        </row>
        <row r="6560">
          <cell r="C6560" t="str">
            <v>05887</v>
          </cell>
          <cell r="D6560" t="str">
            <v>Yarumal</v>
          </cell>
        </row>
        <row r="6561">
          <cell r="C6561" t="str">
            <v>05887</v>
          </cell>
          <cell r="D6561" t="str">
            <v>Yarumal</v>
          </cell>
        </row>
        <row r="6562">
          <cell r="C6562" t="str">
            <v>05887</v>
          </cell>
          <cell r="D6562" t="str">
            <v>Yarumal</v>
          </cell>
        </row>
        <row r="6563">
          <cell r="C6563" t="str">
            <v>05887</v>
          </cell>
          <cell r="D6563" t="str">
            <v>Yarumal</v>
          </cell>
        </row>
        <row r="6564">
          <cell r="C6564" t="str">
            <v>05887</v>
          </cell>
          <cell r="D6564" t="str">
            <v>Yarumal</v>
          </cell>
        </row>
        <row r="6565">
          <cell r="C6565" t="str">
            <v>05887</v>
          </cell>
          <cell r="D6565" t="str">
            <v>Yarumal</v>
          </cell>
        </row>
        <row r="6566">
          <cell r="C6566" t="str">
            <v>05887</v>
          </cell>
          <cell r="D6566" t="str">
            <v>Yarumal</v>
          </cell>
        </row>
        <row r="6567">
          <cell r="C6567" t="str">
            <v>05887</v>
          </cell>
          <cell r="D6567" t="str">
            <v>Yarumal</v>
          </cell>
        </row>
        <row r="6568">
          <cell r="C6568" t="str">
            <v>05887</v>
          </cell>
          <cell r="D6568" t="str">
            <v>Yarumal</v>
          </cell>
        </row>
        <row r="6569">
          <cell r="C6569" t="str">
            <v>05887</v>
          </cell>
          <cell r="D6569" t="str">
            <v>Yarumal</v>
          </cell>
        </row>
        <row r="6570">
          <cell r="C6570" t="str">
            <v>05887</v>
          </cell>
          <cell r="D6570" t="str">
            <v>Yarumal</v>
          </cell>
        </row>
        <row r="6571">
          <cell r="C6571" t="str">
            <v>05887</v>
          </cell>
          <cell r="D6571" t="str">
            <v>Yarumal</v>
          </cell>
        </row>
        <row r="6572">
          <cell r="C6572" t="str">
            <v>05887</v>
          </cell>
          <cell r="D6572" t="str">
            <v>Yarumal</v>
          </cell>
        </row>
        <row r="6573">
          <cell r="C6573" t="str">
            <v>05887</v>
          </cell>
          <cell r="D6573" t="str">
            <v>Yarumal</v>
          </cell>
        </row>
        <row r="6574">
          <cell r="C6574" t="str">
            <v>05887</v>
          </cell>
          <cell r="D6574" t="str">
            <v>Yarumal</v>
          </cell>
        </row>
        <row r="6575">
          <cell r="C6575" t="str">
            <v>05887</v>
          </cell>
          <cell r="D6575" t="str">
            <v>Yarumal</v>
          </cell>
        </row>
        <row r="6576">
          <cell r="C6576" t="str">
            <v>05887</v>
          </cell>
          <cell r="D6576" t="str">
            <v>Yarumal</v>
          </cell>
        </row>
        <row r="6577">
          <cell r="C6577" t="str">
            <v>05887</v>
          </cell>
          <cell r="D6577" t="str">
            <v>Yarumal</v>
          </cell>
        </row>
        <row r="6578">
          <cell r="C6578" t="str">
            <v>05887</v>
          </cell>
          <cell r="D6578" t="str">
            <v>Yarumal</v>
          </cell>
        </row>
        <row r="6579">
          <cell r="C6579" t="str">
            <v>05887</v>
          </cell>
          <cell r="D6579" t="str">
            <v>Yarumal</v>
          </cell>
        </row>
        <row r="6580">
          <cell r="C6580" t="str">
            <v>05887</v>
          </cell>
          <cell r="D6580" t="str">
            <v>Yarumal</v>
          </cell>
        </row>
        <row r="6581">
          <cell r="C6581" t="str">
            <v>05887</v>
          </cell>
          <cell r="D6581" t="str">
            <v>Yarumal</v>
          </cell>
        </row>
        <row r="6582">
          <cell r="C6582" t="str">
            <v>05887</v>
          </cell>
          <cell r="D6582" t="str">
            <v>Yarumal</v>
          </cell>
        </row>
        <row r="6583">
          <cell r="C6583" t="str">
            <v>05887</v>
          </cell>
          <cell r="D6583" t="str">
            <v>Yarumal</v>
          </cell>
        </row>
        <row r="6584">
          <cell r="C6584" t="str">
            <v>05887</v>
          </cell>
          <cell r="D6584" t="str">
            <v>Yarumal</v>
          </cell>
        </row>
        <row r="6585">
          <cell r="C6585" t="str">
            <v>05887</v>
          </cell>
          <cell r="D6585" t="str">
            <v>Yarumal</v>
          </cell>
        </row>
        <row r="6586">
          <cell r="C6586" t="str">
            <v>05887</v>
          </cell>
          <cell r="D6586" t="str">
            <v>Yarumal</v>
          </cell>
        </row>
        <row r="6587">
          <cell r="C6587" t="str">
            <v>05887</v>
          </cell>
          <cell r="D6587" t="str">
            <v>Yarumal</v>
          </cell>
        </row>
        <row r="6588">
          <cell r="C6588" t="str">
            <v>05887</v>
          </cell>
          <cell r="D6588" t="str">
            <v>Yarumal</v>
          </cell>
        </row>
        <row r="6589">
          <cell r="C6589" t="str">
            <v>05887</v>
          </cell>
          <cell r="D6589" t="str">
            <v>Yarumal</v>
          </cell>
        </row>
        <row r="6590">
          <cell r="C6590" t="str">
            <v>05887</v>
          </cell>
          <cell r="D6590" t="str">
            <v>Yarumal</v>
          </cell>
        </row>
        <row r="6591">
          <cell r="C6591" t="str">
            <v>05887</v>
          </cell>
          <cell r="D6591" t="str">
            <v>Yarumal</v>
          </cell>
        </row>
        <row r="6592">
          <cell r="C6592" t="str">
            <v>05887</v>
          </cell>
          <cell r="D6592" t="str">
            <v>Yarumal</v>
          </cell>
        </row>
        <row r="6593">
          <cell r="C6593" t="str">
            <v>05887</v>
          </cell>
          <cell r="D6593" t="str">
            <v>Yarumal</v>
          </cell>
        </row>
        <row r="6594">
          <cell r="C6594" t="str">
            <v>05887</v>
          </cell>
          <cell r="D6594" t="str">
            <v>Yarumal</v>
          </cell>
        </row>
        <row r="6595">
          <cell r="C6595" t="str">
            <v>05887</v>
          </cell>
          <cell r="D6595" t="str">
            <v>Yarumal</v>
          </cell>
        </row>
        <row r="6596">
          <cell r="C6596" t="str">
            <v>05887</v>
          </cell>
          <cell r="D6596" t="str">
            <v>Yarumal</v>
          </cell>
        </row>
        <row r="6597">
          <cell r="C6597" t="str">
            <v>05887</v>
          </cell>
          <cell r="D6597" t="str">
            <v>Yarumal</v>
          </cell>
        </row>
        <row r="6598">
          <cell r="C6598" t="str">
            <v>05887</v>
          </cell>
          <cell r="D6598" t="str">
            <v>Yarumal</v>
          </cell>
        </row>
        <row r="6599">
          <cell r="C6599" t="str">
            <v>05887</v>
          </cell>
          <cell r="D6599" t="str">
            <v>Yarumal</v>
          </cell>
        </row>
        <row r="6600">
          <cell r="C6600" t="str">
            <v>05887</v>
          </cell>
          <cell r="D6600" t="str">
            <v>Yarumal</v>
          </cell>
        </row>
        <row r="6601">
          <cell r="C6601" t="str">
            <v>05890</v>
          </cell>
          <cell r="D6601" t="str">
            <v>Yolombó</v>
          </cell>
        </row>
        <row r="6602">
          <cell r="C6602" t="str">
            <v>05890</v>
          </cell>
          <cell r="D6602" t="str">
            <v>Yolombó</v>
          </cell>
        </row>
        <row r="6603">
          <cell r="C6603" t="str">
            <v>05890</v>
          </cell>
          <cell r="D6603" t="str">
            <v>Yolombó</v>
          </cell>
        </row>
        <row r="6604">
          <cell r="C6604" t="str">
            <v>05890</v>
          </cell>
          <cell r="D6604" t="str">
            <v>Yolombó</v>
          </cell>
        </row>
        <row r="6605">
          <cell r="C6605" t="str">
            <v>05890</v>
          </cell>
          <cell r="D6605" t="str">
            <v>Yolombó</v>
          </cell>
        </row>
        <row r="6606">
          <cell r="C6606" t="str">
            <v>05890</v>
          </cell>
          <cell r="D6606" t="str">
            <v>Yolombó</v>
          </cell>
        </row>
        <row r="6607">
          <cell r="C6607" t="str">
            <v>05890</v>
          </cell>
          <cell r="D6607" t="str">
            <v>Yolombó</v>
          </cell>
        </row>
        <row r="6608">
          <cell r="C6608" t="str">
            <v>05890</v>
          </cell>
          <cell r="D6608" t="str">
            <v>Yolombó</v>
          </cell>
        </row>
        <row r="6609">
          <cell r="C6609" t="str">
            <v>05890</v>
          </cell>
          <cell r="D6609" t="str">
            <v>Yolombó</v>
          </cell>
        </row>
        <row r="6610">
          <cell r="C6610" t="str">
            <v>05890</v>
          </cell>
          <cell r="D6610" t="str">
            <v>Yolombó</v>
          </cell>
        </row>
        <row r="6611">
          <cell r="C6611" t="str">
            <v>05890</v>
          </cell>
          <cell r="D6611" t="str">
            <v>Yolombó</v>
          </cell>
        </row>
        <row r="6612">
          <cell r="C6612" t="str">
            <v>05890</v>
          </cell>
          <cell r="D6612" t="str">
            <v>Yolombó</v>
          </cell>
        </row>
        <row r="6613">
          <cell r="C6613" t="str">
            <v>05890</v>
          </cell>
          <cell r="D6613" t="str">
            <v>Yolombó</v>
          </cell>
        </row>
        <row r="6614">
          <cell r="C6614" t="str">
            <v>05890</v>
          </cell>
          <cell r="D6614" t="str">
            <v>Yolombó</v>
          </cell>
        </row>
        <row r="6615">
          <cell r="C6615" t="str">
            <v>05890</v>
          </cell>
          <cell r="D6615" t="str">
            <v>Yolombó</v>
          </cell>
        </row>
        <row r="6616">
          <cell r="C6616" t="str">
            <v>05890</v>
          </cell>
          <cell r="D6616" t="str">
            <v>Yolombó</v>
          </cell>
        </row>
        <row r="6617">
          <cell r="C6617" t="str">
            <v>05890</v>
          </cell>
          <cell r="D6617" t="str">
            <v>Yolombó</v>
          </cell>
        </row>
        <row r="6618">
          <cell r="C6618" t="str">
            <v>05890</v>
          </cell>
          <cell r="D6618" t="str">
            <v>Yolombó</v>
          </cell>
        </row>
        <row r="6619">
          <cell r="C6619" t="str">
            <v>05890</v>
          </cell>
          <cell r="D6619" t="str">
            <v>Yolombó</v>
          </cell>
        </row>
        <row r="6620">
          <cell r="C6620" t="str">
            <v>05890</v>
          </cell>
          <cell r="D6620" t="str">
            <v>Yolombó</v>
          </cell>
        </row>
        <row r="6621">
          <cell r="C6621" t="str">
            <v>05890</v>
          </cell>
          <cell r="D6621" t="str">
            <v>Yolombó</v>
          </cell>
        </row>
        <row r="6622">
          <cell r="C6622" t="str">
            <v>05890</v>
          </cell>
          <cell r="D6622" t="str">
            <v>Yolombó</v>
          </cell>
        </row>
        <row r="6623">
          <cell r="C6623" t="str">
            <v>05890</v>
          </cell>
          <cell r="D6623" t="str">
            <v>Yolombó</v>
          </cell>
        </row>
        <row r="6624">
          <cell r="C6624" t="str">
            <v>05890</v>
          </cell>
          <cell r="D6624" t="str">
            <v>Yolombó</v>
          </cell>
        </row>
        <row r="6625">
          <cell r="C6625" t="str">
            <v>05890</v>
          </cell>
          <cell r="D6625" t="str">
            <v>Yolombó</v>
          </cell>
        </row>
        <row r="6626">
          <cell r="C6626" t="str">
            <v>05890</v>
          </cell>
          <cell r="D6626" t="str">
            <v>Yolombó</v>
          </cell>
        </row>
        <row r="6627">
          <cell r="C6627" t="str">
            <v>05890</v>
          </cell>
          <cell r="D6627" t="str">
            <v>Yolombó</v>
          </cell>
        </row>
        <row r="6628">
          <cell r="C6628" t="str">
            <v>05890</v>
          </cell>
          <cell r="D6628" t="str">
            <v>Yolombó</v>
          </cell>
        </row>
        <row r="6629">
          <cell r="C6629" t="str">
            <v>05890</v>
          </cell>
          <cell r="D6629" t="str">
            <v>Yolombó</v>
          </cell>
        </row>
        <row r="6630">
          <cell r="C6630" t="str">
            <v>05890</v>
          </cell>
          <cell r="D6630" t="str">
            <v>Yolombó</v>
          </cell>
        </row>
        <row r="6631">
          <cell r="C6631" t="str">
            <v>05890</v>
          </cell>
          <cell r="D6631" t="str">
            <v>Yolombó</v>
          </cell>
        </row>
        <row r="6632">
          <cell r="C6632" t="str">
            <v>05890</v>
          </cell>
          <cell r="D6632" t="str">
            <v>Yolombó</v>
          </cell>
        </row>
        <row r="6633">
          <cell r="C6633" t="str">
            <v>05890</v>
          </cell>
          <cell r="D6633" t="str">
            <v>Yolombó</v>
          </cell>
        </row>
        <row r="6634">
          <cell r="C6634" t="str">
            <v>05890</v>
          </cell>
          <cell r="D6634" t="str">
            <v>Yolombó</v>
          </cell>
        </row>
        <row r="6635">
          <cell r="C6635" t="str">
            <v>05890</v>
          </cell>
          <cell r="D6635" t="str">
            <v>Yolombó</v>
          </cell>
        </row>
        <row r="6636">
          <cell r="C6636" t="str">
            <v>05890</v>
          </cell>
          <cell r="D6636" t="str">
            <v>Yolombó</v>
          </cell>
        </row>
        <row r="6637">
          <cell r="C6637" t="str">
            <v>05890</v>
          </cell>
          <cell r="D6637" t="str">
            <v>Yolombó</v>
          </cell>
        </row>
        <row r="6638">
          <cell r="C6638" t="str">
            <v>05890</v>
          </cell>
          <cell r="D6638" t="str">
            <v>Yolombó</v>
          </cell>
        </row>
        <row r="6639">
          <cell r="C6639" t="str">
            <v>05890</v>
          </cell>
          <cell r="D6639" t="str">
            <v>Yolombó</v>
          </cell>
        </row>
        <row r="6640">
          <cell r="C6640" t="str">
            <v>05890</v>
          </cell>
          <cell r="D6640" t="str">
            <v>Yolombó</v>
          </cell>
        </row>
        <row r="6641">
          <cell r="C6641" t="str">
            <v>05890</v>
          </cell>
          <cell r="D6641" t="str">
            <v>Yolombó</v>
          </cell>
        </row>
        <row r="6642">
          <cell r="C6642" t="str">
            <v>05890</v>
          </cell>
          <cell r="D6642" t="str">
            <v>Yolombó</v>
          </cell>
        </row>
        <row r="6643">
          <cell r="C6643" t="str">
            <v>05890</v>
          </cell>
          <cell r="D6643" t="str">
            <v>Yolombó</v>
          </cell>
        </row>
        <row r="6644">
          <cell r="C6644" t="str">
            <v>05890</v>
          </cell>
          <cell r="D6644" t="str">
            <v>Yolombó</v>
          </cell>
        </row>
        <row r="6645">
          <cell r="C6645" t="str">
            <v>05890</v>
          </cell>
          <cell r="D6645" t="str">
            <v>Yolombó</v>
          </cell>
        </row>
        <row r="6646">
          <cell r="C6646" t="str">
            <v>05890</v>
          </cell>
          <cell r="D6646" t="str">
            <v>Yolombó</v>
          </cell>
        </row>
        <row r="6647">
          <cell r="C6647" t="str">
            <v>05890</v>
          </cell>
          <cell r="D6647" t="str">
            <v>Yolombó</v>
          </cell>
        </row>
        <row r="6648">
          <cell r="C6648" t="str">
            <v>05890</v>
          </cell>
          <cell r="D6648" t="str">
            <v>Yolombó</v>
          </cell>
        </row>
        <row r="6649">
          <cell r="C6649" t="str">
            <v>05890</v>
          </cell>
          <cell r="D6649" t="str">
            <v>Yolombó</v>
          </cell>
        </row>
        <row r="6650">
          <cell r="C6650" t="str">
            <v>05890</v>
          </cell>
          <cell r="D6650" t="str">
            <v>Yolombó</v>
          </cell>
        </row>
        <row r="6651">
          <cell r="C6651" t="str">
            <v>05890</v>
          </cell>
          <cell r="D6651" t="str">
            <v>Yolombó</v>
          </cell>
        </row>
        <row r="6652">
          <cell r="C6652" t="str">
            <v>05890</v>
          </cell>
          <cell r="D6652" t="str">
            <v>Yolombó</v>
          </cell>
        </row>
        <row r="6653">
          <cell r="C6653" t="str">
            <v>05890</v>
          </cell>
          <cell r="D6653" t="str">
            <v>Yolombó</v>
          </cell>
        </row>
        <row r="6654">
          <cell r="C6654" t="str">
            <v>05890</v>
          </cell>
          <cell r="D6654" t="str">
            <v>Yolombó</v>
          </cell>
        </row>
        <row r="6655">
          <cell r="C6655" t="str">
            <v>05893</v>
          </cell>
          <cell r="D6655" t="str">
            <v>Yondó</v>
          </cell>
        </row>
        <row r="6656">
          <cell r="C6656" t="str">
            <v>05893</v>
          </cell>
          <cell r="D6656" t="str">
            <v>Yondó</v>
          </cell>
        </row>
        <row r="6657">
          <cell r="C6657" t="str">
            <v>05893</v>
          </cell>
          <cell r="D6657" t="str">
            <v>Yondó</v>
          </cell>
        </row>
        <row r="6658">
          <cell r="C6658" t="str">
            <v>05893</v>
          </cell>
          <cell r="D6658" t="str">
            <v>Yondó</v>
          </cell>
        </row>
        <row r="6659">
          <cell r="C6659" t="str">
            <v>05893</v>
          </cell>
          <cell r="D6659" t="str">
            <v>Yondó</v>
          </cell>
        </row>
        <row r="6660">
          <cell r="C6660" t="str">
            <v>05893</v>
          </cell>
          <cell r="D6660" t="str">
            <v>Yondó</v>
          </cell>
        </row>
        <row r="6661">
          <cell r="C6661" t="str">
            <v>05893</v>
          </cell>
          <cell r="D6661" t="str">
            <v>Yondó</v>
          </cell>
        </row>
        <row r="6662">
          <cell r="C6662" t="str">
            <v>05893</v>
          </cell>
          <cell r="D6662" t="str">
            <v>Yondó</v>
          </cell>
        </row>
        <row r="6663">
          <cell r="C6663" t="str">
            <v>05893</v>
          </cell>
          <cell r="D6663" t="str">
            <v>Yondó</v>
          </cell>
        </row>
        <row r="6664">
          <cell r="C6664" t="str">
            <v>05893</v>
          </cell>
          <cell r="D6664" t="str">
            <v>Yondó</v>
          </cell>
        </row>
        <row r="6665">
          <cell r="C6665" t="str">
            <v>05893</v>
          </cell>
          <cell r="D6665" t="str">
            <v>Yondó</v>
          </cell>
        </row>
        <row r="6666">
          <cell r="C6666" t="str">
            <v>05893</v>
          </cell>
          <cell r="D6666" t="str">
            <v>Yondó</v>
          </cell>
        </row>
        <row r="6667">
          <cell r="C6667" t="str">
            <v>05893</v>
          </cell>
          <cell r="D6667" t="str">
            <v>Yondó</v>
          </cell>
        </row>
        <row r="6668">
          <cell r="C6668" t="str">
            <v>05893</v>
          </cell>
          <cell r="D6668" t="str">
            <v>Yondó</v>
          </cell>
        </row>
        <row r="6669">
          <cell r="C6669" t="str">
            <v>05893</v>
          </cell>
          <cell r="D6669" t="str">
            <v>Yondó</v>
          </cell>
        </row>
        <row r="6670">
          <cell r="C6670" t="str">
            <v>05893</v>
          </cell>
          <cell r="D6670" t="str">
            <v>Yondó</v>
          </cell>
        </row>
        <row r="6671">
          <cell r="C6671" t="str">
            <v>05893</v>
          </cell>
          <cell r="D6671" t="str">
            <v>Yondó</v>
          </cell>
        </row>
        <row r="6672">
          <cell r="C6672" t="str">
            <v>05893</v>
          </cell>
          <cell r="D6672" t="str">
            <v>Yondó</v>
          </cell>
        </row>
        <row r="6673">
          <cell r="C6673" t="str">
            <v>05893</v>
          </cell>
          <cell r="D6673" t="str">
            <v>Yondó</v>
          </cell>
        </row>
        <row r="6674">
          <cell r="C6674" t="str">
            <v>05893</v>
          </cell>
          <cell r="D6674" t="str">
            <v>Yondó</v>
          </cell>
        </row>
        <row r="6675">
          <cell r="C6675" t="str">
            <v>05893</v>
          </cell>
          <cell r="D6675" t="str">
            <v>Yondó</v>
          </cell>
        </row>
        <row r="6676">
          <cell r="C6676" t="str">
            <v>05893</v>
          </cell>
          <cell r="D6676" t="str">
            <v>Yondó</v>
          </cell>
        </row>
        <row r="6677">
          <cell r="C6677" t="str">
            <v>05893</v>
          </cell>
          <cell r="D6677" t="str">
            <v>Yondó</v>
          </cell>
        </row>
        <row r="6678">
          <cell r="C6678" t="str">
            <v>05893</v>
          </cell>
          <cell r="D6678" t="str">
            <v>Yondó</v>
          </cell>
        </row>
        <row r="6679">
          <cell r="C6679" t="str">
            <v>05893</v>
          </cell>
          <cell r="D6679" t="str">
            <v>Yondó</v>
          </cell>
        </row>
        <row r="6680">
          <cell r="C6680" t="str">
            <v>05893</v>
          </cell>
          <cell r="D6680" t="str">
            <v>Yondó</v>
          </cell>
        </row>
        <row r="6681">
          <cell r="C6681" t="str">
            <v>05893</v>
          </cell>
          <cell r="D6681" t="str">
            <v>Yondó</v>
          </cell>
        </row>
        <row r="6682">
          <cell r="C6682" t="str">
            <v>05893</v>
          </cell>
          <cell r="D6682" t="str">
            <v>Yondó</v>
          </cell>
        </row>
        <row r="6683">
          <cell r="C6683" t="str">
            <v>05893</v>
          </cell>
          <cell r="D6683" t="str">
            <v>Yondó</v>
          </cell>
        </row>
        <row r="6684">
          <cell r="C6684" t="str">
            <v>05893</v>
          </cell>
          <cell r="D6684" t="str">
            <v>Yondó</v>
          </cell>
        </row>
        <row r="6685">
          <cell r="C6685" t="str">
            <v>05893</v>
          </cell>
          <cell r="D6685" t="str">
            <v>Yondó</v>
          </cell>
        </row>
        <row r="6686">
          <cell r="C6686" t="str">
            <v>05893</v>
          </cell>
          <cell r="D6686" t="str">
            <v>Yondó</v>
          </cell>
        </row>
        <row r="6687">
          <cell r="C6687" t="str">
            <v>05893</v>
          </cell>
          <cell r="D6687" t="str">
            <v>Yondó</v>
          </cell>
        </row>
        <row r="6688">
          <cell r="C6688" t="str">
            <v>05893</v>
          </cell>
          <cell r="D6688" t="str">
            <v>Yondó</v>
          </cell>
        </row>
        <row r="6689">
          <cell r="C6689" t="str">
            <v>05893</v>
          </cell>
          <cell r="D6689" t="str">
            <v>Yondó</v>
          </cell>
        </row>
        <row r="6690">
          <cell r="C6690" t="str">
            <v>05893</v>
          </cell>
          <cell r="D6690" t="str">
            <v>Yondó</v>
          </cell>
        </row>
        <row r="6691">
          <cell r="C6691" t="str">
            <v>05893</v>
          </cell>
          <cell r="D6691" t="str">
            <v>Yondó</v>
          </cell>
        </row>
        <row r="6692">
          <cell r="C6692" t="str">
            <v>05893</v>
          </cell>
          <cell r="D6692" t="str">
            <v>Yondó</v>
          </cell>
        </row>
        <row r="6693">
          <cell r="C6693" t="str">
            <v>05893</v>
          </cell>
          <cell r="D6693" t="str">
            <v>Yondó</v>
          </cell>
        </row>
        <row r="6694">
          <cell r="C6694" t="str">
            <v>05893</v>
          </cell>
          <cell r="D6694" t="str">
            <v>Yondó</v>
          </cell>
        </row>
        <row r="6695">
          <cell r="C6695" t="str">
            <v>05893</v>
          </cell>
          <cell r="D6695" t="str">
            <v>Yondó</v>
          </cell>
        </row>
        <row r="6696">
          <cell r="C6696" t="str">
            <v>05893</v>
          </cell>
          <cell r="D6696" t="str">
            <v>Yondó</v>
          </cell>
        </row>
        <row r="6697">
          <cell r="C6697" t="str">
            <v>05893</v>
          </cell>
          <cell r="D6697" t="str">
            <v>Yondó</v>
          </cell>
        </row>
        <row r="6698">
          <cell r="C6698" t="str">
            <v>05893</v>
          </cell>
          <cell r="D6698" t="str">
            <v>Yondó</v>
          </cell>
        </row>
        <row r="6699">
          <cell r="C6699" t="str">
            <v>05893</v>
          </cell>
          <cell r="D6699" t="str">
            <v>Yondó</v>
          </cell>
        </row>
        <row r="6700">
          <cell r="C6700" t="str">
            <v>05893</v>
          </cell>
          <cell r="D6700" t="str">
            <v>Yondó</v>
          </cell>
        </row>
        <row r="6701">
          <cell r="C6701" t="str">
            <v>05893</v>
          </cell>
          <cell r="D6701" t="str">
            <v>Yondó</v>
          </cell>
        </row>
        <row r="6702">
          <cell r="C6702" t="str">
            <v>05893</v>
          </cell>
          <cell r="D6702" t="str">
            <v>Yondó</v>
          </cell>
        </row>
        <row r="6703">
          <cell r="C6703" t="str">
            <v>05893</v>
          </cell>
          <cell r="D6703" t="str">
            <v>Yondó</v>
          </cell>
        </row>
        <row r="6704">
          <cell r="C6704" t="str">
            <v>05893</v>
          </cell>
          <cell r="D6704" t="str">
            <v>Yondó</v>
          </cell>
        </row>
        <row r="6705">
          <cell r="C6705" t="str">
            <v>05893</v>
          </cell>
          <cell r="D6705" t="str">
            <v>Yondó</v>
          </cell>
        </row>
        <row r="6706">
          <cell r="C6706" t="str">
            <v>05893</v>
          </cell>
          <cell r="D6706" t="str">
            <v>Yondó</v>
          </cell>
        </row>
        <row r="6707">
          <cell r="C6707" t="str">
            <v>05893</v>
          </cell>
          <cell r="D6707" t="str">
            <v>Yondó</v>
          </cell>
        </row>
        <row r="6708">
          <cell r="C6708" t="str">
            <v>05893</v>
          </cell>
          <cell r="D6708" t="str">
            <v>Yondó</v>
          </cell>
        </row>
        <row r="6709">
          <cell r="C6709" t="str">
            <v>05895</v>
          </cell>
          <cell r="D6709" t="str">
            <v>Zaragoza</v>
          </cell>
        </row>
        <row r="6710">
          <cell r="C6710" t="str">
            <v>05895</v>
          </cell>
          <cell r="D6710" t="str">
            <v>Zaragoza</v>
          </cell>
        </row>
        <row r="6711">
          <cell r="C6711" t="str">
            <v>05895</v>
          </cell>
          <cell r="D6711" t="str">
            <v>Zaragoza</v>
          </cell>
        </row>
        <row r="6712">
          <cell r="C6712" t="str">
            <v>05895</v>
          </cell>
          <cell r="D6712" t="str">
            <v>Zaragoza</v>
          </cell>
        </row>
        <row r="6713">
          <cell r="C6713" t="str">
            <v>05895</v>
          </cell>
          <cell r="D6713" t="str">
            <v>Zaragoza</v>
          </cell>
        </row>
        <row r="6714">
          <cell r="C6714" t="str">
            <v>05895</v>
          </cell>
          <cell r="D6714" t="str">
            <v>Zaragoza</v>
          </cell>
        </row>
        <row r="6715">
          <cell r="C6715" t="str">
            <v>05895</v>
          </cell>
          <cell r="D6715" t="str">
            <v>Zaragoza</v>
          </cell>
        </row>
        <row r="6716">
          <cell r="C6716" t="str">
            <v>05895</v>
          </cell>
          <cell r="D6716" t="str">
            <v>Zaragoza</v>
          </cell>
        </row>
        <row r="6717">
          <cell r="C6717" t="str">
            <v>05895</v>
          </cell>
          <cell r="D6717" t="str">
            <v>Zaragoza</v>
          </cell>
        </row>
        <row r="6718">
          <cell r="C6718" t="str">
            <v>05895</v>
          </cell>
          <cell r="D6718" t="str">
            <v>Zaragoza</v>
          </cell>
        </row>
        <row r="6719">
          <cell r="C6719" t="str">
            <v>05895</v>
          </cell>
          <cell r="D6719" t="str">
            <v>Zaragoza</v>
          </cell>
        </row>
        <row r="6720">
          <cell r="C6720" t="str">
            <v>05895</v>
          </cell>
          <cell r="D6720" t="str">
            <v>Zaragoza</v>
          </cell>
        </row>
        <row r="6721">
          <cell r="C6721" t="str">
            <v>05895</v>
          </cell>
          <cell r="D6721" t="str">
            <v>Zaragoza</v>
          </cell>
        </row>
        <row r="6722">
          <cell r="C6722" t="str">
            <v>05895</v>
          </cell>
          <cell r="D6722" t="str">
            <v>Zaragoza</v>
          </cell>
        </row>
        <row r="6723">
          <cell r="C6723" t="str">
            <v>05895</v>
          </cell>
          <cell r="D6723" t="str">
            <v>Zaragoza</v>
          </cell>
        </row>
        <row r="6724">
          <cell r="C6724" t="str">
            <v>05895</v>
          </cell>
          <cell r="D6724" t="str">
            <v>Zaragoza</v>
          </cell>
        </row>
        <row r="6725">
          <cell r="C6725" t="str">
            <v>05895</v>
          </cell>
          <cell r="D6725" t="str">
            <v>Zaragoza</v>
          </cell>
        </row>
        <row r="6726">
          <cell r="C6726" t="str">
            <v>05895</v>
          </cell>
          <cell r="D6726" t="str">
            <v>Zaragoza</v>
          </cell>
        </row>
        <row r="6727">
          <cell r="C6727" t="str">
            <v>05895</v>
          </cell>
          <cell r="D6727" t="str">
            <v>Zaragoza</v>
          </cell>
        </row>
        <row r="6728">
          <cell r="C6728" t="str">
            <v>05895</v>
          </cell>
          <cell r="D6728" t="str">
            <v>Zaragoza</v>
          </cell>
        </row>
        <row r="6729">
          <cell r="C6729" t="str">
            <v>05895</v>
          </cell>
          <cell r="D6729" t="str">
            <v>Zaragoza</v>
          </cell>
        </row>
        <row r="6730">
          <cell r="C6730" t="str">
            <v>05895</v>
          </cell>
          <cell r="D6730" t="str">
            <v>Zaragoza</v>
          </cell>
        </row>
        <row r="6731">
          <cell r="C6731" t="str">
            <v>05895</v>
          </cell>
          <cell r="D6731" t="str">
            <v>Zaragoza</v>
          </cell>
        </row>
        <row r="6732">
          <cell r="C6732" t="str">
            <v>05895</v>
          </cell>
          <cell r="D6732" t="str">
            <v>Zaragoza</v>
          </cell>
        </row>
        <row r="6733">
          <cell r="C6733" t="str">
            <v>05895</v>
          </cell>
          <cell r="D6733" t="str">
            <v>Zaragoza</v>
          </cell>
        </row>
        <row r="6734">
          <cell r="C6734" t="str">
            <v>05895</v>
          </cell>
          <cell r="D6734" t="str">
            <v>Zaragoza</v>
          </cell>
        </row>
        <row r="6735">
          <cell r="C6735" t="str">
            <v>05895</v>
          </cell>
          <cell r="D6735" t="str">
            <v>Zaragoza</v>
          </cell>
        </row>
        <row r="6736">
          <cell r="C6736" t="str">
            <v>05895</v>
          </cell>
          <cell r="D6736" t="str">
            <v>Zaragoza</v>
          </cell>
        </row>
        <row r="6737">
          <cell r="C6737" t="str">
            <v>05895</v>
          </cell>
          <cell r="D6737" t="str">
            <v>Zaragoza</v>
          </cell>
        </row>
        <row r="6738">
          <cell r="C6738" t="str">
            <v>05895</v>
          </cell>
          <cell r="D6738" t="str">
            <v>Zaragoza</v>
          </cell>
        </row>
        <row r="6739">
          <cell r="C6739" t="str">
            <v>05895</v>
          </cell>
          <cell r="D6739" t="str">
            <v>Zaragoza</v>
          </cell>
        </row>
        <row r="6740">
          <cell r="C6740" t="str">
            <v>05895</v>
          </cell>
          <cell r="D6740" t="str">
            <v>Zaragoza</v>
          </cell>
        </row>
        <row r="6741">
          <cell r="C6741" t="str">
            <v>05895</v>
          </cell>
          <cell r="D6741" t="str">
            <v>Zaragoza</v>
          </cell>
        </row>
        <row r="6742">
          <cell r="C6742" t="str">
            <v>05895</v>
          </cell>
          <cell r="D6742" t="str">
            <v>Zaragoza</v>
          </cell>
        </row>
        <row r="6743">
          <cell r="C6743" t="str">
            <v>05895</v>
          </cell>
          <cell r="D6743" t="str">
            <v>Zaragoza</v>
          </cell>
        </row>
        <row r="6744">
          <cell r="C6744" t="str">
            <v>05895</v>
          </cell>
          <cell r="D6744" t="str">
            <v>Zaragoza</v>
          </cell>
        </row>
        <row r="6745">
          <cell r="C6745" t="str">
            <v>05895</v>
          </cell>
          <cell r="D6745" t="str">
            <v>Zaragoza</v>
          </cell>
        </row>
        <row r="6746">
          <cell r="C6746" t="str">
            <v>05895</v>
          </cell>
          <cell r="D6746" t="str">
            <v>Zaragoza</v>
          </cell>
        </row>
        <row r="6747">
          <cell r="C6747" t="str">
            <v>05895</v>
          </cell>
          <cell r="D6747" t="str">
            <v>Zaragoza</v>
          </cell>
        </row>
        <row r="6748">
          <cell r="C6748" t="str">
            <v>05895</v>
          </cell>
          <cell r="D6748" t="str">
            <v>Zaragoza</v>
          </cell>
        </row>
        <row r="6749">
          <cell r="C6749" t="str">
            <v>05895</v>
          </cell>
          <cell r="D6749" t="str">
            <v>Zaragoza</v>
          </cell>
        </row>
        <row r="6750">
          <cell r="C6750" t="str">
            <v>05895</v>
          </cell>
          <cell r="D6750" t="str">
            <v>Zaragoza</v>
          </cell>
        </row>
        <row r="6751">
          <cell r="C6751" t="str">
            <v>05895</v>
          </cell>
          <cell r="D6751" t="str">
            <v>Zaragoza</v>
          </cell>
        </row>
        <row r="6752">
          <cell r="C6752" t="str">
            <v>05895</v>
          </cell>
          <cell r="D6752" t="str">
            <v>Zaragoza</v>
          </cell>
        </row>
        <row r="6753">
          <cell r="C6753" t="str">
            <v>05895</v>
          </cell>
          <cell r="D6753" t="str">
            <v>Zaragoza</v>
          </cell>
        </row>
        <row r="6754">
          <cell r="C6754" t="str">
            <v>05895</v>
          </cell>
          <cell r="D6754" t="str">
            <v>Zaragoza</v>
          </cell>
        </row>
        <row r="6755">
          <cell r="C6755" t="str">
            <v>05895</v>
          </cell>
          <cell r="D6755" t="str">
            <v>Zaragoza</v>
          </cell>
        </row>
        <row r="6756">
          <cell r="C6756" t="str">
            <v>05895</v>
          </cell>
          <cell r="D6756" t="str">
            <v>Zaragoza</v>
          </cell>
        </row>
        <row r="6757">
          <cell r="C6757" t="str">
            <v>05895</v>
          </cell>
          <cell r="D6757" t="str">
            <v>Zaragoza</v>
          </cell>
        </row>
        <row r="6758">
          <cell r="C6758" t="str">
            <v>05895</v>
          </cell>
          <cell r="D6758" t="str">
            <v>Zaragoza</v>
          </cell>
        </row>
        <row r="6759">
          <cell r="C6759" t="str">
            <v>05895</v>
          </cell>
          <cell r="D6759" t="str">
            <v>Zaragoza</v>
          </cell>
        </row>
        <row r="6760">
          <cell r="C6760" t="str">
            <v>05895</v>
          </cell>
          <cell r="D6760" t="str">
            <v>Zaragoza</v>
          </cell>
        </row>
        <row r="6761">
          <cell r="C6761" t="str">
            <v>05895</v>
          </cell>
          <cell r="D6761" t="str">
            <v>Zaragoza</v>
          </cell>
        </row>
        <row r="6762">
          <cell r="C6762" t="str">
            <v>05895</v>
          </cell>
          <cell r="D6762" t="str">
            <v>Zaragoza</v>
          </cell>
        </row>
        <row r="6763">
          <cell r="C6763" t="str">
            <v>08001</v>
          </cell>
          <cell r="D6763" t="str">
            <v>Barranquilla</v>
          </cell>
        </row>
        <row r="6764">
          <cell r="C6764" t="str">
            <v>08001</v>
          </cell>
          <cell r="D6764" t="str">
            <v>Barranquilla</v>
          </cell>
        </row>
        <row r="6765">
          <cell r="C6765" t="str">
            <v>08001</v>
          </cell>
          <cell r="D6765" t="str">
            <v>Barranquilla</v>
          </cell>
        </row>
        <row r="6766">
          <cell r="C6766" t="str">
            <v>08001</v>
          </cell>
          <cell r="D6766" t="str">
            <v>Barranquilla</v>
          </cell>
        </row>
        <row r="6767">
          <cell r="C6767" t="str">
            <v>08001</v>
          </cell>
          <cell r="D6767" t="str">
            <v>Barranquilla</v>
          </cell>
        </row>
        <row r="6768">
          <cell r="C6768" t="str">
            <v>08001</v>
          </cell>
          <cell r="D6768" t="str">
            <v>Barranquilla</v>
          </cell>
        </row>
        <row r="6769">
          <cell r="C6769" t="str">
            <v>08001</v>
          </cell>
          <cell r="D6769" t="str">
            <v>Barranquilla</v>
          </cell>
        </row>
        <row r="6770">
          <cell r="C6770" t="str">
            <v>08001</v>
          </cell>
          <cell r="D6770" t="str">
            <v>Barranquilla</v>
          </cell>
        </row>
        <row r="6771">
          <cell r="C6771" t="str">
            <v>08001</v>
          </cell>
          <cell r="D6771" t="str">
            <v>Barranquilla</v>
          </cell>
        </row>
        <row r="6772">
          <cell r="C6772" t="str">
            <v>08001</v>
          </cell>
          <cell r="D6772" t="str">
            <v>Barranquilla</v>
          </cell>
        </row>
        <row r="6773">
          <cell r="C6773" t="str">
            <v>08001</v>
          </cell>
          <cell r="D6773" t="str">
            <v>Barranquilla</v>
          </cell>
        </row>
        <row r="6774">
          <cell r="C6774" t="str">
            <v>08001</v>
          </cell>
          <cell r="D6774" t="str">
            <v>Barranquilla</v>
          </cell>
        </row>
        <row r="6775">
          <cell r="C6775" t="str">
            <v>08001</v>
          </cell>
          <cell r="D6775" t="str">
            <v>Barranquilla</v>
          </cell>
        </row>
        <row r="6776">
          <cell r="C6776" t="str">
            <v>08001</v>
          </cell>
          <cell r="D6776" t="str">
            <v>Barranquilla</v>
          </cell>
        </row>
        <row r="6777">
          <cell r="C6777" t="str">
            <v>08001</v>
          </cell>
          <cell r="D6777" t="str">
            <v>Barranquilla</v>
          </cell>
        </row>
        <row r="6778">
          <cell r="C6778" t="str">
            <v>08001</v>
          </cell>
          <cell r="D6778" t="str">
            <v>Barranquilla</v>
          </cell>
        </row>
        <row r="6779">
          <cell r="C6779" t="str">
            <v>08001</v>
          </cell>
          <cell r="D6779" t="str">
            <v>Barranquilla</v>
          </cell>
        </row>
        <row r="6780">
          <cell r="C6780" t="str">
            <v>08001</v>
          </cell>
          <cell r="D6780" t="str">
            <v>Barranquilla</v>
          </cell>
        </row>
        <row r="6781">
          <cell r="C6781" t="str">
            <v>08001</v>
          </cell>
          <cell r="D6781" t="str">
            <v>Barranquilla</v>
          </cell>
        </row>
        <row r="6782">
          <cell r="C6782" t="str">
            <v>08001</v>
          </cell>
          <cell r="D6782" t="str">
            <v>Barranquilla</v>
          </cell>
        </row>
        <row r="6783">
          <cell r="C6783" t="str">
            <v>08001</v>
          </cell>
          <cell r="D6783" t="str">
            <v>Barranquilla</v>
          </cell>
        </row>
        <row r="6784">
          <cell r="C6784" t="str">
            <v>08001</v>
          </cell>
          <cell r="D6784" t="str">
            <v>Barranquilla</v>
          </cell>
        </row>
        <row r="6785">
          <cell r="C6785" t="str">
            <v>08001</v>
          </cell>
          <cell r="D6785" t="str">
            <v>Barranquilla</v>
          </cell>
        </row>
        <row r="6786">
          <cell r="C6786" t="str">
            <v>08001</v>
          </cell>
          <cell r="D6786" t="str">
            <v>Barranquilla</v>
          </cell>
        </row>
        <row r="6787">
          <cell r="C6787" t="str">
            <v>08001</v>
          </cell>
          <cell r="D6787" t="str">
            <v>Barranquilla</v>
          </cell>
        </row>
        <row r="6788">
          <cell r="C6788" t="str">
            <v>08001</v>
          </cell>
          <cell r="D6788" t="str">
            <v>Barranquilla</v>
          </cell>
        </row>
        <row r="6789">
          <cell r="C6789" t="str">
            <v>08001</v>
          </cell>
          <cell r="D6789" t="str">
            <v>Barranquilla</v>
          </cell>
        </row>
        <row r="6790">
          <cell r="C6790" t="str">
            <v>08001</v>
          </cell>
          <cell r="D6790" t="str">
            <v>Barranquilla</v>
          </cell>
        </row>
        <row r="6791">
          <cell r="C6791" t="str">
            <v>08001</v>
          </cell>
          <cell r="D6791" t="str">
            <v>Barranquilla</v>
          </cell>
        </row>
        <row r="6792">
          <cell r="C6792" t="str">
            <v>08001</v>
          </cell>
          <cell r="D6792" t="str">
            <v>Barranquilla</v>
          </cell>
        </row>
        <row r="6793">
          <cell r="C6793" t="str">
            <v>08001</v>
          </cell>
          <cell r="D6793" t="str">
            <v>Barranquilla</v>
          </cell>
        </row>
        <row r="6794">
          <cell r="C6794" t="str">
            <v>08001</v>
          </cell>
          <cell r="D6794" t="str">
            <v>Barranquilla</v>
          </cell>
        </row>
        <row r="6795">
          <cell r="C6795" t="str">
            <v>08001</v>
          </cell>
          <cell r="D6795" t="str">
            <v>Barranquilla</v>
          </cell>
        </row>
        <row r="6796">
          <cell r="C6796" t="str">
            <v>08001</v>
          </cell>
          <cell r="D6796" t="str">
            <v>Barranquilla</v>
          </cell>
        </row>
        <row r="6797">
          <cell r="C6797" t="str">
            <v>08001</v>
          </cell>
          <cell r="D6797" t="str">
            <v>Barranquilla</v>
          </cell>
        </row>
        <row r="6798">
          <cell r="C6798" t="str">
            <v>08001</v>
          </cell>
          <cell r="D6798" t="str">
            <v>Barranquilla</v>
          </cell>
        </row>
        <row r="6799">
          <cell r="C6799" t="str">
            <v>08001</v>
          </cell>
          <cell r="D6799" t="str">
            <v>Barranquilla</v>
          </cell>
        </row>
        <row r="6800">
          <cell r="C6800" t="str">
            <v>08001</v>
          </cell>
          <cell r="D6800" t="str">
            <v>Barranquilla</v>
          </cell>
        </row>
        <row r="6801">
          <cell r="C6801" t="str">
            <v>08001</v>
          </cell>
          <cell r="D6801" t="str">
            <v>Barranquilla</v>
          </cell>
        </row>
        <row r="6802">
          <cell r="C6802" t="str">
            <v>08001</v>
          </cell>
          <cell r="D6802" t="str">
            <v>Barranquilla</v>
          </cell>
        </row>
        <row r="6803">
          <cell r="C6803" t="str">
            <v>08001</v>
          </cell>
          <cell r="D6803" t="str">
            <v>Barranquilla</v>
          </cell>
        </row>
        <row r="6804">
          <cell r="C6804" t="str">
            <v>08001</v>
          </cell>
          <cell r="D6804" t="str">
            <v>Barranquilla</v>
          </cell>
        </row>
        <row r="6805">
          <cell r="C6805" t="str">
            <v>08001</v>
          </cell>
          <cell r="D6805" t="str">
            <v>Barranquilla</v>
          </cell>
        </row>
        <row r="6806">
          <cell r="C6806" t="str">
            <v>08001</v>
          </cell>
          <cell r="D6806" t="str">
            <v>Barranquilla</v>
          </cell>
        </row>
        <row r="6807">
          <cell r="C6807" t="str">
            <v>08001</v>
          </cell>
          <cell r="D6807" t="str">
            <v>Barranquilla</v>
          </cell>
        </row>
        <row r="6808">
          <cell r="C6808" t="str">
            <v>08001</v>
          </cell>
          <cell r="D6808" t="str">
            <v>Barranquilla</v>
          </cell>
        </row>
        <row r="6809">
          <cell r="C6809" t="str">
            <v>08001</v>
          </cell>
          <cell r="D6809" t="str">
            <v>Barranquilla</v>
          </cell>
        </row>
        <row r="6810">
          <cell r="C6810" t="str">
            <v>08001</v>
          </cell>
          <cell r="D6810" t="str">
            <v>Barranquilla</v>
          </cell>
        </row>
        <row r="6811">
          <cell r="C6811" t="str">
            <v>08001</v>
          </cell>
          <cell r="D6811" t="str">
            <v>Barranquilla</v>
          </cell>
        </row>
        <row r="6812">
          <cell r="C6812" t="str">
            <v>08001</v>
          </cell>
          <cell r="D6812" t="str">
            <v>Barranquilla</v>
          </cell>
        </row>
        <row r="6813">
          <cell r="C6813" t="str">
            <v>08001</v>
          </cell>
          <cell r="D6813" t="str">
            <v>Barranquilla</v>
          </cell>
        </row>
        <row r="6814">
          <cell r="C6814" t="str">
            <v>08001</v>
          </cell>
          <cell r="D6814" t="str">
            <v>Barranquilla</v>
          </cell>
        </row>
        <row r="6815">
          <cell r="C6815" t="str">
            <v>08001</v>
          </cell>
          <cell r="D6815" t="str">
            <v>Barranquilla</v>
          </cell>
        </row>
        <row r="6816">
          <cell r="C6816" t="str">
            <v>08001</v>
          </cell>
          <cell r="D6816" t="str">
            <v>Barranquilla</v>
          </cell>
        </row>
        <row r="6817">
          <cell r="C6817" t="str">
            <v>08078</v>
          </cell>
          <cell r="D6817" t="str">
            <v>Baranoa</v>
          </cell>
        </row>
        <row r="6818">
          <cell r="C6818" t="str">
            <v>08078</v>
          </cell>
          <cell r="D6818" t="str">
            <v>Baranoa</v>
          </cell>
        </row>
        <row r="6819">
          <cell r="C6819" t="str">
            <v>08078</v>
          </cell>
          <cell r="D6819" t="str">
            <v>Baranoa</v>
          </cell>
        </row>
        <row r="6820">
          <cell r="C6820" t="str">
            <v>08078</v>
          </cell>
          <cell r="D6820" t="str">
            <v>Baranoa</v>
          </cell>
        </row>
        <row r="6821">
          <cell r="C6821" t="str">
            <v>08078</v>
          </cell>
          <cell r="D6821" t="str">
            <v>Baranoa</v>
          </cell>
        </row>
        <row r="6822">
          <cell r="C6822" t="str">
            <v>08078</v>
          </cell>
          <cell r="D6822" t="str">
            <v>Baranoa</v>
          </cell>
        </row>
        <row r="6823">
          <cell r="C6823" t="str">
            <v>08078</v>
          </cell>
          <cell r="D6823" t="str">
            <v>Baranoa</v>
          </cell>
        </row>
        <row r="6824">
          <cell r="C6824" t="str">
            <v>08078</v>
          </cell>
          <cell r="D6824" t="str">
            <v>Baranoa</v>
          </cell>
        </row>
        <row r="6825">
          <cell r="C6825" t="str">
            <v>08078</v>
          </cell>
          <cell r="D6825" t="str">
            <v>Baranoa</v>
          </cell>
        </row>
        <row r="6826">
          <cell r="C6826" t="str">
            <v>08078</v>
          </cell>
          <cell r="D6826" t="str">
            <v>Baranoa</v>
          </cell>
        </row>
        <row r="6827">
          <cell r="C6827" t="str">
            <v>08078</v>
          </cell>
          <cell r="D6827" t="str">
            <v>Baranoa</v>
          </cell>
        </row>
        <row r="6828">
          <cell r="C6828" t="str">
            <v>08078</v>
          </cell>
          <cell r="D6828" t="str">
            <v>Baranoa</v>
          </cell>
        </row>
        <row r="6829">
          <cell r="C6829" t="str">
            <v>08078</v>
          </cell>
          <cell r="D6829" t="str">
            <v>Baranoa</v>
          </cell>
        </row>
        <row r="6830">
          <cell r="C6830" t="str">
            <v>08078</v>
          </cell>
          <cell r="D6830" t="str">
            <v>Baranoa</v>
          </cell>
        </row>
        <row r="6831">
          <cell r="C6831" t="str">
            <v>08078</v>
          </cell>
          <cell r="D6831" t="str">
            <v>Baranoa</v>
          </cell>
        </row>
        <row r="6832">
          <cell r="C6832" t="str">
            <v>08078</v>
          </cell>
          <cell r="D6832" t="str">
            <v>Baranoa</v>
          </cell>
        </row>
        <row r="6833">
          <cell r="C6833" t="str">
            <v>08078</v>
          </cell>
          <cell r="D6833" t="str">
            <v>Baranoa</v>
          </cell>
        </row>
        <row r="6834">
          <cell r="C6834" t="str">
            <v>08078</v>
          </cell>
          <cell r="D6834" t="str">
            <v>Baranoa</v>
          </cell>
        </row>
        <row r="6835">
          <cell r="C6835" t="str">
            <v>08078</v>
          </cell>
          <cell r="D6835" t="str">
            <v>Baranoa</v>
          </cell>
        </row>
        <row r="6836">
          <cell r="C6836" t="str">
            <v>08078</v>
          </cell>
          <cell r="D6836" t="str">
            <v>Baranoa</v>
          </cell>
        </row>
        <row r="6837">
          <cell r="C6837" t="str">
            <v>08078</v>
          </cell>
          <cell r="D6837" t="str">
            <v>Baranoa</v>
          </cell>
        </row>
        <row r="6838">
          <cell r="C6838" t="str">
            <v>08078</v>
          </cell>
          <cell r="D6838" t="str">
            <v>Baranoa</v>
          </cell>
        </row>
        <row r="6839">
          <cell r="C6839" t="str">
            <v>08078</v>
          </cell>
          <cell r="D6839" t="str">
            <v>Baranoa</v>
          </cell>
        </row>
        <row r="6840">
          <cell r="C6840" t="str">
            <v>08078</v>
          </cell>
          <cell r="D6840" t="str">
            <v>Baranoa</v>
          </cell>
        </row>
        <row r="6841">
          <cell r="C6841" t="str">
            <v>08078</v>
          </cell>
          <cell r="D6841" t="str">
            <v>Baranoa</v>
          </cell>
        </row>
        <row r="6842">
          <cell r="C6842" t="str">
            <v>08078</v>
          </cell>
          <cell r="D6842" t="str">
            <v>Baranoa</v>
          </cell>
        </row>
        <row r="6843">
          <cell r="C6843" t="str">
            <v>08078</v>
          </cell>
          <cell r="D6843" t="str">
            <v>Baranoa</v>
          </cell>
        </row>
        <row r="6844">
          <cell r="C6844" t="str">
            <v>08078</v>
          </cell>
          <cell r="D6844" t="str">
            <v>Baranoa</v>
          </cell>
        </row>
        <row r="6845">
          <cell r="C6845" t="str">
            <v>08078</v>
          </cell>
          <cell r="D6845" t="str">
            <v>Baranoa</v>
          </cell>
        </row>
        <row r="6846">
          <cell r="C6846" t="str">
            <v>08078</v>
          </cell>
          <cell r="D6846" t="str">
            <v>Baranoa</v>
          </cell>
        </row>
        <row r="6847">
          <cell r="C6847" t="str">
            <v>08078</v>
          </cell>
          <cell r="D6847" t="str">
            <v>Baranoa</v>
          </cell>
        </row>
        <row r="6848">
          <cell r="C6848" t="str">
            <v>08078</v>
          </cell>
          <cell r="D6848" t="str">
            <v>Baranoa</v>
          </cell>
        </row>
        <row r="6849">
          <cell r="C6849" t="str">
            <v>08078</v>
          </cell>
          <cell r="D6849" t="str">
            <v>Baranoa</v>
          </cell>
        </row>
        <row r="6850">
          <cell r="C6850" t="str">
            <v>08078</v>
          </cell>
          <cell r="D6850" t="str">
            <v>Baranoa</v>
          </cell>
        </row>
        <row r="6851">
          <cell r="C6851" t="str">
            <v>08078</v>
          </cell>
          <cell r="D6851" t="str">
            <v>Baranoa</v>
          </cell>
        </row>
        <row r="6852">
          <cell r="C6852" t="str">
            <v>08078</v>
          </cell>
          <cell r="D6852" t="str">
            <v>Baranoa</v>
          </cell>
        </row>
        <row r="6853">
          <cell r="C6853" t="str">
            <v>08078</v>
          </cell>
          <cell r="D6853" t="str">
            <v>Baranoa</v>
          </cell>
        </row>
        <row r="6854">
          <cell r="C6854" t="str">
            <v>08078</v>
          </cell>
          <cell r="D6854" t="str">
            <v>Baranoa</v>
          </cell>
        </row>
        <row r="6855">
          <cell r="C6855" t="str">
            <v>08078</v>
          </cell>
          <cell r="D6855" t="str">
            <v>Baranoa</v>
          </cell>
        </row>
        <row r="6856">
          <cell r="C6856" t="str">
            <v>08078</v>
          </cell>
          <cell r="D6856" t="str">
            <v>Baranoa</v>
          </cell>
        </row>
        <row r="6857">
          <cell r="C6857" t="str">
            <v>08078</v>
          </cell>
          <cell r="D6857" t="str">
            <v>Baranoa</v>
          </cell>
        </row>
        <row r="6858">
          <cell r="C6858" t="str">
            <v>08078</v>
          </cell>
          <cell r="D6858" t="str">
            <v>Baranoa</v>
          </cell>
        </row>
        <row r="6859">
          <cell r="C6859" t="str">
            <v>08078</v>
          </cell>
          <cell r="D6859" t="str">
            <v>Baranoa</v>
          </cell>
        </row>
        <row r="6860">
          <cell r="C6860" t="str">
            <v>08078</v>
          </cell>
          <cell r="D6860" t="str">
            <v>Baranoa</v>
          </cell>
        </row>
        <row r="6861">
          <cell r="C6861" t="str">
            <v>08078</v>
          </cell>
          <cell r="D6861" t="str">
            <v>Baranoa</v>
          </cell>
        </row>
        <row r="6862">
          <cell r="C6862" t="str">
            <v>08078</v>
          </cell>
          <cell r="D6862" t="str">
            <v>Baranoa</v>
          </cell>
        </row>
        <row r="6863">
          <cell r="C6863" t="str">
            <v>08078</v>
          </cell>
          <cell r="D6863" t="str">
            <v>Baranoa</v>
          </cell>
        </row>
        <row r="6864">
          <cell r="C6864" t="str">
            <v>08078</v>
          </cell>
          <cell r="D6864" t="str">
            <v>Baranoa</v>
          </cell>
        </row>
        <row r="6865">
          <cell r="C6865" t="str">
            <v>08078</v>
          </cell>
          <cell r="D6865" t="str">
            <v>Baranoa</v>
          </cell>
        </row>
        <row r="6866">
          <cell r="C6866" t="str">
            <v>08078</v>
          </cell>
          <cell r="D6866" t="str">
            <v>Baranoa</v>
          </cell>
        </row>
        <row r="6867">
          <cell r="C6867" t="str">
            <v>08078</v>
          </cell>
          <cell r="D6867" t="str">
            <v>Baranoa</v>
          </cell>
        </row>
        <row r="6868">
          <cell r="C6868" t="str">
            <v>08078</v>
          </cell>
          <cell r="D6868" t="str">
            <v>Baranoa</v>
          </cell>
        </row>
        <row r="6869">
          <cell r="C6869" t="str">
            <v>08078</v>
          </cell>
          <cell r="D6869" t="str">
            <v>Baranoa</v>
          </cell>
        </row>
        <row r="6870">
          <cell r="C6870" t="str">
            <v>08078</v>
          </cell>
          <cell r="D6870" t="str">
            <v>Baranoa</v>
          </cell>
        </row>
        <row r="6871">
          <cell r="C6871" t="str">
            <v>08137</v>
          </cell>
          <cell r="D6871" t="str">
            <v>Campo de La Cruz</v>
          </cell>
        </row>
        <row r="6872">
          <cell r="C6872" t="str">
            <v>08137</v>
          </cell>
          <cell r="D6872" t="str">
            <v>Campo de La Cruz</v>
          </cell>
        </row>
        <row r="6873">
          <cell r="C6873" t="str">
            <v>08137</v>
          </cell>
          <cell r="D6873" t="str">
            <v>Campo de La Cruz</v>
          </cell>
        </row>
        <row r="6874">
          <cell r="C6874" t="str">
            <v>08137</v>
          </cell>
          <cell r="D6874" t="str">
            <v>Campo de La Cruz</v>
          </cell>
        </row>
        <row r="6875">
          <cell r="C6875" t="str">
            <v>08137</v>
          </cell>
          <cell r="D6875" t="str">
            <v>Campo de La Cruz</v>
          </cell>
        </row>
        <row r="6876">
          <cell r="C6876" t="str">
            <v>08137</v>
          </cell>
          <cell r="D6876" t="str">
            <v>Campo de La Cruz</v>
          </cell>
        </row>
        <row r="6877">
          <cell r="C6877" t="str">
            <v>08137</v>
          </cell>
          <cell r="D6877" t="str">
            <v>Campo de La Cruz</v>
          </cell>
        </row>
        <row r="6878">
          <cell r="C6878" t="str">
            <v>08137</v>
          </cell>
          <cell r="D6878" t="str">
            <v>Campo de La Cruz</v>
          </cell>
        </row>
        <row r="6879">
          <cell r="C6879" t="str">
            <v>08137</v>
          </cell>
          <cell r="D6879" t="str">
            <v>Campo de La Cruz</v>
          </cell>
        </row>
        <row r="6880">
          <cell r="C6880" t="str">
            <v>08137</v>
          </cell>
          <cell r="D6880" t="str">
            <v>Campo de La Cruz</v>
          </cell>
        </row>
        <row r="6881">
          <cell r="C6881" t="str">
            <v>08137</v>
          </cell>
          <cell r="D6881" t="str">
            <v>Campo de La Cruz</v>
          </cell>
        </row>
        <row r="6882">
          <cell r="C6882" t="str">
            <v>08137</v>
          </cell>
          <cell r="D6882" t="str">
            <v>Campo de La Cruz</v>
          </cell>
        </row>
        <row r="6883">
          <cell r="C6883" t="str">
            <v>08137</v>
          </cell>
          <cell r="D6883" t="str">
            <v>Campo de La Cruz</v>
          </cell>
        </row>
        <row r="6884">
          <cell r="C6884" t="str">
            <v>08137</v>
          </cell>
          <cell r="D6884" t="str">
            <v>Campo de La Cruz</v>
          </cell>
        </row>
        <row r="6885">
          <cell r="C6885" t="str">
            <v>08137</v>
          </cell>
          <cell r="D6885" t="str">
            <v>Campo de La Cruz</v>
          </cell>
        </row>
        <row r="6886">
          <cell r="C6886" t="str">
            <v>08137</v>
          </cell>
          <cell r="D6886" t="str">
            <v>Campo de La Cruz</v>
          </cell>
        </row>
        <row r="6887">
          <cell r="C6887" t="str">
            <v>08137</v>
          </cell>
          <cell r="D6887" t="str">
            <v>Campo de La Cruz</v>
          </cell>
        </row>
        <row r="6888">
          <cell r="C6888" t="str">
            <v>08137</v>
          </cell>
          <cell r="D6888" t="str">
            <v>Campo de La Cruz</v>
          </cell>
        </row>
        <row r="6889">
          <cell r="C6889" t="str">
            <v>08137</v>
          </cell>
          <cell r="D6889" t="str">
            <v>Campo de La Cruz</v>
          </cell>
        </row>
        <row r="6890">
          <cell r="C6890" t="str">
            <v>08137</v>
          </cell>
          <cell r="D6890" t="str">
            <v>Campo de La Cruz</v>
          </cell>
        </row>
        <row r="6891">
          <cell r="C6891" t="str">
            <v>08137</v>
          </cell>
          <cell r="D6891" t="str">
            <v>Campo de La Cruz</v>
          </cell>
        </row>
        <row r="6892">
          <cell r="C6892" t="str">
            <v>08137</v>
          </cell>
          <cell r="D6892" t="str">
            <v>Campo de La Cruz</v>
          </cell>
        </row>
        <row r="6893">
          <cell r="C6893" t="str">
            <v>08137</v>
          </cell>
          <cell r="D6893" t="str">
            <v>Campo de La Cruz</v>
          </cell>
        </row>
        <row r="6894">
          <cell r="C6894" t="str">
            <v>08137</v>
          </cell>
          <cell r="D6894" t="str">
            <v>Campo de La Cruz</v>
          </cell>
        </row>
        <row r="6895">
          <cell r="C6895" t="str">
            <v>08137</v>
          </cell>
          <cell r="D6895" t="str">
            <v>Campo de La Cruz</v>
          </cell>
        </row>
        <row r="6896">
          <cell r="C6896" t="str">
            <v>08137</v>
          </cell>
          <cell r="D6896" t="str">
            <v>Campo de La Cruz</v>
          </cell>
        </row>
        <row r="6897">
          <cell r="C6897" t="str">
            <v>08137</v>
          </cell>
          <cell r="D6897" t="str">
            <v>Campo de La Cruz</v>
          </cell>
        </row>
        <row r="6898">
          <cell r="C6898" t="str">
            <v>08137</v>
          </cell>
          <cell r="D6898" t="str">
            <v>Campo de La Cruz</v>
          </cell>
        </row>
        <row r="6899">
          <cell r="C6899" t="str">
            <v>08137</v>
          </cell>
          <cell r="D6899" t="str">
            <v>Campo de La Cruz</v>
          </cell>
        </row>
        <row r="6900">
          <cell r="C6900" t="str">
            <v>08137</v>
          </cell>
          <cell r="D6900" t="str">
            <v>Campo de La Cruz</v>
          </cell>
        </row>
        <row r="6901">
          <cell r="C6901" t="str">
            <v>08137</v>
          </cell>
          <cell r="D6901" t="str">
            <v>Campo de La Cruz</v>
          </cell>
        </row>
        <row r="6902">
          <cell r="C6902" t="str">
            <v>08137</v>
          </cell>
          <cell r="D6902" t="str">
            <v>Campo de La Cruz</v>
          </cell>
        </row>
        <row r="6903">
          <cell r="C6903" t="str">
            <v>08137</v>
          </cell>
          <cell r="D6903" t="str">
            <v>Campo de La Cruz</v>
          </cell>
        </row>
        <row r="6904">
          <cell r="C6904" t="str">
            <v>08137</v>
          </cell>
          <cell r="D6904" t="str">
            <v>Campo de La Cruz</v>
          </cell>
        </row>
        <row r="6905">
          <cell r="C6905" t="str">
            <v>08137</v>
          </cell>
          <cell r="D6905" t="str">
            <v>Campo de La Cruz</v>
          </cell>
        </row>
        <row r="6906">
          <cell r="C6906" t="str">
            <v>08137</v>
          </cell>
          <cell r="D6906" t="str">
            <v>Campo de La Cruz</v>
          </cell>
        </row>
        <row r="6907">
          <cell r="C6907" t="str">
            <v>08137</v>
          </cell>
          <cell r="D6907" t="str">
            <v>Campo de La Cruz</v>
          </cell>
        </row>
        <row r="6908">
          <cell r="C6908" t="str">
            <v>08137</v>
          </cell>
          <cell r="D6908" t="str">
            <v>Campo de La Cruz</v>
          </cell>
        </row>
        <row r="6909">
          <cell r="C6909" t="str">
            <v>08137</v>
          </cell>
          <cell r="D6909" t="str">
            <v>Campo de La Cruz</v>
          </cell>
        </row>
        <row r="6910">
          <cell r="C6910" t="str">
            <v>08137</v>
          </cell>
          <cell r="D6910" t="str">
            <v>Campo de La Cruz</v>
          </cell>
        </row>
        <row r="6911">
          <cell r="C6911" t="str">
            <v>08137</v>
          </cell>
          <cell r="D6911" t="str">
            <v>Campo de La Cruz</v>
          </cell>
        </row>
        <row r="6912">
          <cell r="C6912" t="str">
            <v>08137</v>
          </cell>
          <cell r="D6912" t="str">
            <v>Campo de La Cruz</v>
          </cell>
        </row>
        <row r="6913">
          <cell r="C6913" t="str">
            <v>08137</v>
          </cell>
          <cell r="D6913" t="str">
            <v>Campo de La Cruz</v>
          </cell>
        </row>
        <row r="6914">
          <cell r="C6914" t="str">
            <v>08137</v>
          </cell>
          <cell r="D6914" t="str">
            <v>Campo de La Cruz</v>
          </cell>
        </row>
        <row r="6915">
          <cell r="C6915" t="str">
            <v>08137</v>
          </cell>
          <cell r="D6915" t="str">
            <v>Campo de La Cruz</v>
          </cell>
        </row>
        <row r="6916">
          <cell r="C6916" t="str">
            <v>08137</v>
          </cell>
          <cell r="D6916" t="str">
            <v>Campo de La Cruz</v>
          </cell>
        </row>
        <row r="6917">
          <cell r="C6917" t="str">
            <v>08137</v>
          </cell>
          <cell r="D6917" t="str">
            <v>Campo de La Cruz</v>
          </cell>
        </row>
        <row r="6918">
          <cell r="C6918" t="str">
            <v>08137</v>
          </cell>
          <cell r="D6918" t="str">
            <v>Campo de La Cruz</v>
          </cell>
        </row>
        <row r="6919">
          <cell r="C6919" t="str">
            <v>08137</v>
          </cell>
          <cell r="D6919" t="str">
            <v>Campo de La Cruz</v>
          </cell>
        </row>
        <row r="6920">
          <cell r="C6920" t="str">
            <v>08137</v>
          </cell>
          <cell r="D6920" t="str">
            <v>Campo de La Cruz</v>
          </cell>
        </row>
        <row r="6921">
          <cell r="C6921" t="str">
            <v>08137</v>
          </cell>
          <cell r="D6921" t="str">
            <v>Campo de La Cruz</v>
          </cell>
        </row>
        <row r="6922">
          <cell r="C6922" t="str">
            <v>08137</v>
          </cell>
          <cell r="D6922" t="str">
            <v>Campo de La Cruz</v>
          </cell>
        </row>
        <row r="6923">
          <cell r="C6923" t="str">
            <v>08137</v>
          </cell>
          <cell r="D6923" t="str">
            <v>Campo de La Cruz</v>
          </cell>
        </row>
        <row r="6924">
          <cell r="C6924" t="str">
            <v>08137</v>
          </cell>
          <cell r="D6924" t="str">
            <v>Campo de La Cruz</v>
          </cell>
        </row>
        <row r="6925">
          <cell r="C6925" t="str">
            <v>08141</v>
          </cell>
          <cell r="D6925" t="str">
            <v>Candelaria</v>
          </cell>
        </row>
        <row r="6926">
          <cell r="C6926" t="str">
            <v>08141</v>
          </cell>
          <cell r="D6926" t="str">
            <v>Candelaria</v>
          </cell>
        </row>
        <row r="6927">
          <cell r="C6927" t="str">
            <v>08141</v>
          </cell>
          <cell r="D6927" t="str">
            <v>Candelaria</v>
          </cell>
        </row>
        <row r="6928">
          <cell r="C6928" t="str">
            <v>08141</v>
          </cell>
          <cell r="D6928" t="str">
            <v>Candelaria</v>
          </cell>
        </row>
        <row r="6929">
          <cell r="C6929" t="str">
            <v>08141</v>
          </cell>
          <cell r="D6929" t="str">
            <v>Candelaria</v>
          </cell>
        </row>
        <row r="6930">
          <cell r="C6930" t="str">
            <v>08141</v>
          </cell>
          <cell r="D6930" t="str">
            <v>Candelaria</v>
          </cell>
        </row>
        <row r="6931">
          <cell r="C6931" t="str">
            <v>08141</v>
          </cell>
          <cell r="D6931" t="str">
            <v>Candelaria</v>
          </cell>
        </row>
        <row r="6932">
          <cell r="C6932" t="str">
            <v>08141</v>
          </cell>
          <cell r="D6932" t="str">
            <v>Candelaria</v>
          </cell>
        </row>
        <row r="6933">
          <cell r="C6933" t="str">
            <v>08141</v>
          </cell>
          <cell r="D6933" t="str">
            <v>Candelaria</v>
          </cell>
        </row>
        <row r="6934">
          <cell r="C6934" t="str">
            <v>08141</v>
          </cell>
          <cell r="D6934" t="str">
            <v>Candelaria</v>
          </cell>
        </row>
        <row r="6935">
          <cell r="C6935" t="str">
            <v>08141</v>
          </cell>
          <cell r="D6935" t="str">
            <v>Candelaria</v>
          </cell>
        </row>
        <row r="6936">
          <cell r="C6936" t="str">
            <v>08141</v>
          </cell>
          <cell r="D6936" t="str">
            <v>Candelaria</v>
          </cell>
        </row>
        <row r="6937">
          <cell r="C6937" t="str">
            <v>08141</v>
          </cell>
          <cell r="D6937" t="str">
            <v>Candelaria</v>
          </cell>
        </row>
        <row r="6938">
          <cell r="C6938" t="str">
            <v>08141</v>
          </cell>
          <cell r="D6938" t="str">
            <v>Candelaria</v>
          </cell>
        </row>
        <row r="6939">
          <cell r="C6939" t="str">
            <v>08141</v>
          </cell>
          <cell r="D6939" t="str">
            <v>Candelaria</v>
          </cell>
        </row>
        <row r="6940">
          <cell r="C6940" t="str">
            <v>08141</v>
          </cell>
          <cell r="D6940" t="str">
            <v>Candelaria</v>
          </cell>
        </row>
        <row r="6941">
          <cell r="C6941" t="str">
            <v>08141</v>
          </cell>
          <cell r="D6941" t="str">
            <v>Candelaria</v>
          </cell>
        </row>
        <row r="6942">
          <cell r="C6942" t="str">
            <v>08141</v>
          </cell>
          <cell r="D6942" t="str">
            <v>Candelaria</v>
          </cell>
        </row>
        <row r="6943">
          <cell r="C6943" t="str">
            <v>08141</v>
          </cell>
          <cell r="D6943" t="str">
            <v>Candelaria</v>
          </cell>
        </row>
        <row r="6944">
          <cell r="C6944" t="str">
            <v>08141</v>
          </cell>
          <cell r="D6944" t="str">
            <v>Candelaria</v>
          </cell>
        </row>
        <row r="6945">
          <cell r="C6945" t="str">
            <v>08141</v>
          </cell>
          <cell r="D6945" t="str">
            <v>Candelaria</v>
          </cell>
        </row>
        <row r="6946">
          <cell r="C6946" t="str">
            <v>08141</v>
          </cell>
          <cell r="D6946" t="str">
            <v>Candelaria</v>
          </cell>
        </row>
        <row r="6947">
          <cell r="C6947" t="str">
            <v>08141</v>
          </cell>
          <cell r="D6947" t="str">
            <v>Candelaria</v>
          </cell>
        </row>
        <row r="6948">
          <cell r="C6948" t="str">
            <v>08141</v>
          </cell>
          <cell r="D6948" t="str">
            <v>Candelaria</v>
          </cell>
        </row>
        <row r="6949">
          <cell r="C6949" t="str">
            <v>08141</v>
          </cell>
          <cell r="D6949" t="str">
            <v>Candelaria</v>
          </cell>
        </row>
        <row r="6950">
          <cell r="C6950" t="str">
            <v>08141</v>
          </cell>
          <cell r="D6950" t="str">
            <v>Candelaria</v>
          </cell>
        </row>
        <row r="6951">
          <cell r="C6951" t="str">
            <v>08141</v>
          </cell>
          <cell r="D6951" t="str">
            <v>Candelaria</v>
          </cell>
        </row>
        <row r="6952">
          <cell r="C6952" t="str">
            <v>08141</v>
          </cell>
          <cell r="D6952" t="str">
            <v>Candelaria</v>
          </cell>
        </row>
        <row r="6953">
          <cell r="C6953" t="str">
            <v>08141</v>
          </cell>
          <cell r="D6953" t="str">
            <v>Candelaria</v>
          </cell>
        </row>
        <row r="6954">
          <cell r="C6954" t="str">
            <v>08141</v>
          </cell>
          <cell r="D6954" t="str">
            <v>Candelaria</v>
          </cell>
        </row>
        <row r="6955">
          <cell r="C6955" t="str">
            <v>08141</v>
          </cell>
          <cell r="D6955" t="str">
            <v>Candelaria</v>
          </cell>
        </row>
        <row r="6956">
          <cell r="C6956" t="str">
            <v>08141</v>
          </cell>
          <cell r="D6956" t="str">
            <v>Candelaria</v>
          </cell>
        </row>
        <row r="6957">
          <cell r="C6957" t="str">
            <v>08141</v>
          </cell>
          <cell r="D6957" t="str">
            <v>Candelaria</v>
          </cell>
        </row>
        <row r="6958">
          <cell r="C6958" t="str">
            <v>08141</v>
          </cell>
          <cell r="D6958" t="str">
            <v>Candelaria</v>
          </cell>
        </row>
        <row r="6959">
          <cell r="C6959" t="str">
            <v>08141</v>
          </cell>
          <cell r="D6959" t="str">
            <v>Candelaria</v>
          </cell>
        </row>
        <row r="6960">
          <cell r="C6960" t="str">
            <v>08141</v>
          </cell>
          <cell r="D6960" t="str">
            <v>Candelaria</v>
          </cell>
        </row>
        <row r="6961">
          <cell r="C6961" t="str">
            <v>08141</v>
          </cell>
          <cell r="D6961" t="str">
            <v>Candelaria</v>
          </cell>
        </row>
        <row r="6962">
          <cell r="C6962" t="str">
            <v>08141</v>
          </cell>
          <cell r="D6962" t="str">
            <v>Candelaria</v>
          </cell>
        </row>
        <row r="6963">
          <cell r="C6963" t="str">
            <v>08141</v>
          </cell>
          <cell r="D6963" t="str">
            <v>Candelaria</v>
          </cell>
        </row>
        <row r="6964">
          <cell r="C6964" t="str">
            <v>08141</v>
          </cell>
          <cell r="D6964" t="str">
            <v>Candelaria</v>
          </cell>
        </row>
        <row r="6965">
          <cell r="C6965" t="str">
            <v>08141</v>
          </cell>
          <cell r="D6965" t="str">
            <v>Candelaria</v>
          </cell>
        </row>
        <row r="6966">
          <cell r="C6966" t="str">
            <v>08141</v>
          </cell>
          <cell r="D6966" t="str">
            <v>Candelaria</v>
          </cell>
        </row>
        <row r="6967">
          <cell r="C6967" t="str">
            <v>08141</v>
          </cell>
          <cell r="D6967" t="str">
            <v>Candelaria</v>
          </cell>
        </row>
        <row r="6968">
          <cell r="C6968" t="str">
            <v>08141</v>
          </cell>
          <cell r="D6968" t="str">
            <v>Candelaria</v>
          </cell>
        </row>
        <row r="6969">
          <cell r="C6969" t="str">
            <v>08141</v>
          </cell>
          <cell r="D6969" t="str">
            <v>Candelaria</v>
          </cell>
        </row>
        <row r="6970">
          <cell r="C6970" t="str">
            <v>08141</v>
          </cell>
          <cell r="D6970" t="str">
            <v>Candelaria</v>
          </cell>
        </row>
        <row r="6971">
          <cell r="C6971" t="str">
            <v>08141</v>
          </cell>
          <cell r="D6971" t="str">
            <v>Candelaria</v>
          </cell>
        </row>
        <row r="6972">
          <cell r="C6972" t="str">
            <v>08141</v>
          </cell>
          <cell r="D6972" t="str">
            <v>Candelaria</v>
          </cell>
        </row>
        <row r="6973">
          <cell r="C6973" t="str">
            <v>08141</v>
          </cell>
          <cell r="D6973" t="str">
            <v>Candelaria</v>
          </cell>
        </row>
        <row r="6974">
          <cell r="C6974" t="str">
            <v>08141</v>
          </cell>
          <cell r="D6974" t="str">
            <v>Candelaria</v>
          </cell>
        </row>
        <row r="6975">
          <cell r="C6975" t="str">
            <v>08141</v>
          </cell>
          <cell r="D6975" t="str">
            <v>Candelaria</v>
          </cell>
        </row>
        <row r="6976">
          <cell r="C6976" t="str">
            <v>08141</v>
          </cell>
          <cell r="D6976" t="str">
            <v>Candelaria</v>
          </cell>
        </row>
        <row r="6977">
          <cell r="C6977" t="str">
            <v>08141</v>
          </cell>
          <cell r="D6977" t="str">
            <v>Candelaria</v>
          </cell>
        </row>
        <row r="6978">
          <cell r="C6978" t="str">
            <v>08141</v>
          </cell>
          <cell r="D6978" t="str">
            <v>Candelaria</v>
          </cell>
        </row>
        <row r="6979">
          <cell r="C6979" t="str">
            <v>08296</v>
          </cell>
          <cell r="D6979" t="str">
            <v>Galapa</v>
          </cell>
        </row>
        <row r="6980">
          <cell r="C6980" t="str">
            <v>08296</v>
          </cell>
          <cell r="D6980" t="str">
            <v>Galapa</v>
          </cell>
        </row>
        <row r="6981">
          <cell r="C6981" t="str">
            <v>08296</v>
          </cell>
          <cell r="D6981" t="str">
            <v>Galapa</v>
          </cell>
        </row>
        <row r="6982">
          <cell r="C6982" t="str">
            <v>08296</v>
          </cell>
          <cell r="D6982" t="str">
            <v>Galapa</v>
          </cell>
        </row>
        <row r="6983">
          <cell r="C6983" t="str">
            <v>08296</v>
          </cell>
          <cell r="D6983" t="str">
            <v>Galapa</v>
          </cell>
        </row>
        <row r="6984">
          <cell r="C6984" t="str">
            <v>08296</v>
          </cell>
          <cell r="D6984" t="str">
            <v>Galapa</v>
          </cell>
        </row>
        <row r="6985">
          <cell r="C6985" t="str">
            <v>08296</v>
          </cell>
          <cell r="D6985" t="str">
            <v>Galapa</v>
          </cell>
        </row>
        <row r="6986">
          <cell r="C6986" t="str">
            <v>08296</v>
          </cell>
          <cell r="D6986" t="str">
            <v>Galapa</v>
          </cell>
        </row>
        <row r="6987">
          <cell r="C6987" t="str">
            <v>08296</v>
          </cell>
          <cell r="D6987" t="str">
            <v>Galapa</v>
          </cell>
        </row>
        <row r="6988">
          <cell r="C6988" t="str">
            <v>08296</v>
          </cell>
          <cell r="D6988" t="str">
            <v>Galapa</v>
          </cell>
        </row>
        <row r="6989">
          <cell r="C6989" t="str">
            <v>08296</v>
          </cell>
          <cell r="D6989" t="str">
            <v>Galapa</v>
          </cell>
        </row>
        <row r="6990">
          <cell r="C6990" t="str">
            <v>08296</v>
          </cell>
          <cell r="D6990" t="str">
            <v>Galapa</v>
          </cell>
        </row>
        <row r="6991">
          <cell r="C6991" t="str">
            <v>08296</v>
          </cell>
          <cell r="D6991" t="str">
            <v>Galapa</v>
          </cell>
        </row>
        <row r="6992">
          <cell r="C6992" t="str">
            <v>08296</v>
          </cell>
          <cell r="D6992" t="str">
            <v>Galapa</v>
          </cell>
        </row>
        <row r="6993">
          <cell r="C6993" t="str">
            <v>08296</v>
          </cell>
          <cell r="D6993" t="str">
            <v>Galapa</v>
          </cell>
        </row>
        <row r="6994">
          <cell r="C6994" t="str">
            <v>08296</v>
          </cell>
          <cell r="D6994" t="str">
            <v>Galapa</v>
          </cell>
        </row>
        <row r="6995">
          <cell r="C6995" t="str">
            <v>08296</v>
          </cell>
          <cell r="D6995" t="str">
            <v>Galapa</v>
          </cell>
        </row>
        <row r="6996">
          <cell r="C6996" t="str">
            <v>08296</v>
          </cell>
          <cell r="D6996" t="str">
            <v>Galapa</v>
          </cell>
        </row>
        <row r="6997">
          <cell r="C6997" t="str">
            <v>08296</v>
          </cell>
          <cell r="D6997" t="str">
            <v>Galapa</v>
          </cell>
        </row>
        <row r="6998">
          <cell r="C6998" t="str">
            <v>08296</v>
          </cell>
          <cell r="D6998" t="str">
            <v>Galapa</v>
          </cell>
        </row>
        <row r="6999">
          <cell r="C6999" t="str">
            <v>08296</v>
          </cell>
          <cell r="D6999" t="str">
            <v>Galapa</v>
          </cell>
        </row>
        <row r="7000">
          <cell r="C7000" t="str">
            <v>08296</v>
          </cell>
          <cell r="D7000" t="str">
            <v>Galapa</v>
          </cell>
        </row>
        <row r="7001">
          <cell r="C7001" t="str">
            <v>08296</v>
          </cell>
          <cell r="D7001" t="str">
            <v>Galapa</v>
          </cell>
        </row>
        <row r="7002">
          <cell r="C7002" t="str">
            <v>08296</v>
          </cell>
          <cell r="D7002" t="str">
            <v>Galapa</v>
          </cell>
        </row>
        <row r="7003">
          <cell r="C7003" t="str">
            <v>08296</v>
          </cell>
          <cell r="D7003" t="str">
            <v>Galapa</v>
          </cell>
        </row>
        <row r="7004">
          <cell r="C7004" t="str">
            <v>08296</v>
          </cell>
          <cell r="D7004" t="str">
            <v>Galapa</v>
          </cell>
        </row>
        <row r="7005">
          <cell r="C7005" t="str">
            <v>08296</v>
          </cell>
          <cell r="D7005" t="str">
            <v>Galapa</v>
          </cell>
        </row>
        <row r="7006">
          <cell r="C7006" t="str">
            <v>08296</v>
          </cell>
          <cell r="D7006" t="str">
            <v>Galapa</v>
          </cell>
        </row>
        <row r="7007">
          <cell r="C7007" t="str">
            <v>08296</v>
          </cell>
          <cell r="D7007" t="str">
            <v>Galapa</v>
          </cell>
        </row>
        <row r="7008">
          <cell r="C7008" t="str">
            <v>08296</v>
          </cell>
          <cell r="D7008" t="str">
            <v>Galapa</v>
          </cell>
        </row>
        <row r="7009">
          <cell r="C7009" t="str">
            <v>08296</v>
          </cell>
          <cell r="D7009" t="str">
            <v>Galapa</v>
          </cell>
        </row>
        <row r="7010">
          <cell r="C7010" t="str">
            <v>08296</v>
          </cell>
          <cell r="D7010" t="str">
            <v>Galapa</v>
          </cell>
        </row>
        <row r="7011">
          <cell r="C7011" t="str">
            <v>08296</v>
          </cell>
          <cell r="D7011" t="str">
            <v>Galapa</v>
          </cell>
        </row>
        <row r="7012">
          <cell r="C7012" t="str">
            <v>08296</v>
          </cell>
          <cell r="D7012" t="str">
            <v>Galapa</v>
          </cell>
        </row>
        <row r="7013">
          <cell r="C7013" t="str">
            <v>08296</v>
          </cell>
          <cell r="D7013" t="str">
            <v>Galapa</v>
          </cell>
        </row>
        <row r="7014">
          <cell r="C7014" t="str">
            <v>08296</v>
          </cell>
          <cell r="D7014" t="str">
            <v>Galapa</v>
          </cell>
        </row>
        <row r="7015">
          <cell r="C7015" t="str">
            <v>08296</v>
          </cell>
          <cell r="D7015" t="str">
            <v>Galapa</v>
          </cell>
        </row>
        <row r="7016">
          <cell r="C7016" t="str">
            <v>08296</v>
          </cell>
          <cell r="D7016" t="str">
            <v>Galapa</v>
          </cell>
        </row>
        <row r="7017">
          <cell r="C7017" t="str">
            <v>08296</v>
          </cell>
          <cell r="D7017" t="str">
            <v>Galapa</v>
          </cell>
        </row>
        <row r="7018">
          <cell r="C7018" t="str">
            <v>08296</v>
          </cell>
          <cell r="D7018" t="str">
            <v>Galapa</v>
          </cell>
        </row>
        <row r="7019">
          <cell r="C7019" t="str">
            <v>08296</v>
          </cell>
          <cell r="D7019" t="str">
            <v>Galapa</v>
          </cell>
        </row>
        <row r="7020">
          <cell r="C7020" t="str">
            <v>08296</v>
          </cell>
          <cell r="D7020" t="str">
            <v>Galapa</v>
          </cell>
        </row>
        <row r="7021">
          <cell r="C7021" t="str">
            <v>08296</v>
          </cell>
          <cell r="D7021" t="str">
            <v>Galapa</v>
          </cell>
        </row>
        <row r="7022">
          <cell r="C7022" t="str">
            <v>08296</v>
          </cell>
          <cell r="D7022" t="str">
            <v>Galapa</v>
          </cell>
        </row>
        <row r="7023">
          <cell r="C7023" t="str">
            <v>08296</v>
          </cell>
          <cell r="D7023" t="str">
            <v>Galapa</v>
          </cell>
        </row>
        <row r="7024">
          <cell r="C7024" t="str">
            <v>08296</v>
          </cell>
          <cell r="D7024" t="str">
            <v>Galapa</v>
          </cell>
        </row>
        <row r="7025">
          <cell r="C7025" t="str">
            <v>08296</v>
          </cell>
          <cell r="D7025" t="str">
            <v>Galapa</v>
          </cell>
        </row>
        <row r="7026">
          <cell r="C7026" t="str">
            <v>08296</v>
          </cell>
          <cell r="D7026" t="str">
            <v>Galapa</v>
          </cell>
        </row>
        <row r="7027">
          <cell r="C7027" t="str">
            <v>08296</v>
          </cell>
          <cell r="D7027" t="str">
            <v>Galapa</v>
          </cell>
        </row>
        <row r="7028">
          <cell r="C7028" t="str">
            <v>08296</v>
          </cell>
          <cell r="D7028" t="str">
            <v>Galapa</v>
          </cell>
        </row>
        <row r="7029">
          <cell r="C7029" t="str">
            <v>08296</v>
          </cell>
          <cell r="D7029" t="str">
            <v>Galapa</v>
          </cell>
        </row>
        <row r="7030">
          <cell r="C7030" t="str">
            <v>08296</v>
          </cell>
          <cell r="D7030" t="str">
            <v>Galapa</v>
          </cell>
        </row>
        <row r="7031">
          <cell r="C7031" t="str">
            <v>08296</v>
          </cell>
          <cell r="D7031" t="str">
            <v>Galapa</v>
          </cell>
        </row>
        <row r="7032">
          <cell r="C7032" t="str">
            <v>08296</v>
          </cell>
          <cell r="D7032" t="str">
            <v>Galapa</v>
          </cell>
        </row>
        <row r="7033">
          <cell r="C7033" t="str">
            <v>08372</v>
          </cell>
          <cell r="D7033" t="str">
            <v>Juan de Acosta</v>
          </cell>
        </row>
        <row r="7034">
          <cell r="C7034" t="str">
            <v>08372</v>
          </cell>
          <cell r="D7034" t="str">
            <v>Juan de Acosta</v>
          </cell>
        </row>
        <row r="7035">
          <cell r="C7035" t="str">
            <v>08372</v>
          </cell>
          <cell r="D7035" t="str">
            <v>Juan de Acosta</v>
          </cell>
        </row>
        <row r="7036">
          <cell r="C7036" t="str">
            <v>08372</v>
          </cell>
          <cell r="D7036" t="str">
            <v>Juan de Acosta</v>
          </cell>
        </row>
        <row r="7037">
          <cell r="C7037" t="str">
            <v>08372</v>
          </cell>
          <cell r="D7037" t="str">
            <v>Juan de Acosta</v>
          </cell>
        </row>
        <row r="7038">
          <cell r="C7038" t="str">
            <v>08372</v>
          </cell>
          <cell r="D7038" t="str">
            <v>Juan de Acosta</v>
          </cell>
        </row>
        <row r="7039">
          <cell r="C7039" t="str">
            <v>08372</v>
          </cell>
          <cell r="D7039" t="str">
            <v>Juan de Acosta</v>
          </cell>
        </row>
        <row r="7040">
          <cell r="C7040" t="str">
            <v>08372</v>
          </cell>
          <cell r="D7040" t="str">
            <v>Juan de Acosta</v>
          </cell>
        </row>
        <row r="7041">
          <cell r="C7041" t="str">
            <v>08372</v>
          </cell>
          <cell r="D7041" t="str">
            <v>Juan de Acosta</v>
          </cell>
        </row>
        <row r="7042">
          <cell r="C7042" t="str">
            <v>08372</v>
          </cell>
          <cell r="D7042" t="str">
            <v>Juan de Acosta</v>
          </cell>
        </row>
        <row r="7043">
          <cell r="C7043" t="str">
            <v>08372</v>
          </cell>
          <cell r="D7043" t="str">
            <v>Juan de Acosta</v>
          </cell>
        </row>
        <row r="7044">
          <cell r="C7044" t="str">
            <v>08372</v>
          </cell>
          <cell r="D7044" t="str">
            <v>Juan de Acosta</v>
          </cell>
        </row>
        <row r="7045">
          <cell r="C7045" t="str">
            <v>08372</v>
          </cell>
          <cell r="D7045" t="str">
            <v>Juan de Acosta</v>
          </cell>
        </row>
        <row r="7046">
          <cell r="C7046" t="str">
            <v>08372</v>
          </cell>
          <cell r="D7046" t="str">
            <v>Juan de Acosta</v>
          </cell>
        </row>
        <row r="7047">
          <cell r="C7047" t="str">
            <v>08372</v>
          </cell>
          <cell r="D7047" t="str">
            <v>Juan de Acosta</v>
          </cell>
        </row>
        <row r="7048">
          <cell r="C7048" t="str">
            <v>08372</v>
          </cell>
          <cell r="D7048" t="str">
            <v>Juan de Acosta</v>
          </cell>
        </row>
        <row r="7049">
          <cell r="C7049" t="str">
            <v>08372</v>
          </cell>
          <cell r="D7049" t="str">
            <v>Juan de Acosta</v>
          </cell>
        </row>
        <row r="7050">
          <cell r="C7050" t="str">
            <v>08372</v>
          </cell>
          <cell r="D7050" t="str">
            <v>Juan de Acosta</v>
          </cell>
        </row>
        <row r="7051">
          <cell r="C7051" t="str">
            <v>08372</v>
          </cell>
          <cell r="D7051" t="str">
            <v>Juan de Acosta</v>
          </cell>
        </row>
        <row r="7052">
          <cell r="C7052" t="str">
            <v>08372</v>
          </cell>
          <cell r="D7052" t="str">
            <v>Juan de Acosta</v>
          </cell>
        </row>
        <row r="7053">
          <cell r="C7053" t="str">
            <v>08372</v>
          </cell>
          <cell r="D7053" t="str">
            <v>Juan de Acosta</v>
          </cell>
        </row>
        <row r="7054">
          <cell r="C7054" t="str">
            <v>08372</v>
          </cell>
          <cell r="D7054" t="str">
            <v>Juan de Acosta</v>
          </cell>
        </row>
        <row r="7055">
          <cell r="C7055" t="str">
            <v>08372</v>
          </cell>
          <cell r="D7055" t="str">
            <v>Juan de Acosta</v>
          </cell>
        </row>
        <row r="7056">
          <cell r="C7056" t="str">
            <v>08372</v>
          </cell>
          <cell r="D7056" t="str">
            <v>Juan de Acosta</v>
          </cell>
        </row>
        <row r="7057">
          <cell r="C7057" t="str">
            <v>08372</v>
          </cell>
          <cell r="D7057" t="str">
            <v>Juan de Acosta</v>
          </cell>
        </row>
        <row r="7058">
          <cell r="C7058" t="str">
            <v>08372</v>
          </cell>
          <cell r="D7058" t="str">
            <v>Juan de Acosta</v>
          </cell>
        </row>
        <row r="7059">
          <cell r="C7059" t="str">
            <v>08372</v>
          </cell>
          <cell r="D7059" t="str">
            <v>Juan de Acosta</v>
          </cell>
        </row>
        <row r="7060">
          <cell r="C7060" t="str">
            <v>08372</v>
          </cell>
          <cell r="D7060" t="str">
            <v>Juan de Acosta</v>
          </cell>
        </row>
        <row r="7061">
          <cell r="C7061" t="str">
            <v>08372</v>
          </cell>
          <cell r="D7061" t="str">
            <v>Juan de Acosta</v>
          </cell>
        </row>
        <row r="7062">
          <cell r="C7062" t="str">
            <v>08372</v>
          </cell>
          <cell r="D7062" t="str">
            <v>Juan de Acosta</v>
          </cell>
        </row>
        <row r="7063">
          <cell r="C7063" t="str">
            <v>08372</v>
          </cell>
          <cell r="D7063" t="str">
            <v>Juan de Acosta</v>
          </cell>
        </row>
        <row r="7064">
          <cell r="C7064" t="str">
            <v>08372</v>
          </cell>
          <cell r="D7064" t="str">
            <v>Juan de Acosta</v>
          </cell>
        </row>
        <row r="7065">
          <cell r="C7065" t="str">
            <v>08372</v>
          </cell>
          <cell r="D7065" t="str">
            <v>Juan de Acosta</v>
          </cell>
        </row>
        <row r="7066">
          <cell r="C7066" t="str">
            <v>08372</v>
          </cell>
          <cell r="D7066" t="str">
            <v>Juan de Acosta</v>
          </cell>
        </row>
        <row r="7067">
          <cell r="C7067" t="str">
            <v>08372</v>
          </cell>
          <cell r="D7067" t="str">
            <v>Juan de Acosta</v>
          </cell>
        </row>
        <row r="7068">
          <cell r="C7068" t="str">
            <v>08372</v>
          </cell>
          <cell r="D7068" t="str">
            <v>Juan de Acosta</v>
          </cell>
        </row>
        <row r="7069">
          <cell r="C7069" t="str">
            <v>08372</v>
          </cell>
          <cell r="D7069" t="str">
            <v>Juan de Acosta</v>
          </cell>
        </row>
        <row r="7070">
          <cell r="C7070" t="str">
            <v>08372</v>
          </cell>
          <cell r="D7070" t="str">
            <v>Juan de Acosta</v>
          </cell>
        </row>
        <row r="7071">
          <cell r="C7071" t="str">
            <v>08372</v>
          </cell>
          <cell r="D7071" t="str">
            <v>Juan de Acosta</v>
          </cell>
        </row>
        <row r="7072">
          <cell r="C7072" t="str">
            <v>08372</v>
          </cell>
          <cell r="D7072" t="str">
            <v>Juan de Acosta</v>
          </cell>
        </row>
        <row r="7073">
          <cell r="C7073" t="str">
            <v>08372</v>
          </cell>
          <cell r="D7073" t="str">
            <v>Juan de Acosta</v>
          </cell>
        </row>
        <row r="7074">
          <cell r="C7074" t="str">
            <v>08372</v>
          </cell>
          <cell r="D7074" t="str">
            <v>Juan de Acosta</v>
          </cell>
        </row>
        <row r="7075">
          <cell r="C7075" t="str">
            <v>08372</v>
          </cell>
          <cell r="D7075" t="str">
            <v>Juan de Acosta</v>
          </cell>
        </row>
        <row r="7076">
          <cell r="C7076" t="str">
            <v>08372</v>
          </cell>
          <cell r="D7076" t="str">
            <v>Juan de Acosta</v>
          </cell>
        </row>
        <row r="7077">
          <cell r="C7077" t="str">
            <v>08372</v>
          </cell>
          <cell r="D7077" t="str">
            <v>Juan de Acosta</v>
          </cell>
        </row>
        <row r="7078">
          <cell r="C7078" t="str">
            <v>08372</v>
          </cell>
          <cell r="D7078" t="str">
            <v>Juan de Acosta</v>
          </cell>
        </row>
        <row r="7079">
          <cell r="C7079" t="str">
            <v>08372</v>
          </cell>
          <cell r="D7079" t="str">
            <v>Juan de Acosta</v>
          </cell>
        </row>
        <row r="7080">
          <cell r="C7080" t="str">
            <v>08372</v>
          </cell>
          <cell r="D7080" t="str">
            <v>Juan de Acosta</v>
          </cell>
        </row>
        <row r="7081">
          <cell r="C7081" t="str">
            <v>08372</v>
          </cell>
          <cell r="D7081" t="str">
            <v>Juan de Acosta</v>
          </cell>
        </row>
        <row r="7082">
          <cell r="C7082" t="str">
            <v>08372</v>
          </cell>
          <cell r="D7082" t="str">
            <v>Juan de Acosta</v>
          </cell>
        </row>
        <row r="7083">
          <cell r="C7083" t="str">
            <v>08372</v>
          </cell>
          <cell r="D7083" t="str">
            <v>Juan de Acosta</v>
          </cell>
        </row>
        <row r="7084">
          <cell r="C7084" t="str">
            <v>08372</v>
          </cell>
          <cell r="D7084" t="str">
            <v>Juan de Acosta</v>
          </cell>
        </row>
        <row r="7085">
          <cell r="C7085" t="str">
            <v>08372</v>
          </cell>
          <cell r="D7085" t="str">
            <v>Juan de Acosta</v>
          </cell>
        </row>
        <row r="7086">
          <cell r="C7086" t="str">
            <v>08372</v>
          </cell>
          <cell r="D7086" t="str">
            <v>Juan de Acosta</v>
          </cell>
        </row>
        <row r="7087">
          <cell r="C7087" t="str">
            <v>08421</v>
          </cell>
          <cell r="D7087" t="str">
            <v>Luruaco</v>
          </cell>
        </row>
        <row r="7088">
          <cell r="C7088" t="str">
            <v>08421</v>
          </cell>
          <cell r="D7088" t="str">
            <v>Luruaco</v>
          </cell>
        </row>
        <row r="7089">
          <cell r="C7089" t="str">
            <v>08421</v>
          </cell>
          <cell r="D7089" t="str">
            <v>Luruaco</v>
          </cell>
        </row>
        <row r="7090">
          <cell r="C7090" t="str">
            <v>08421</v>
          </cell>
          <cell r="D7090" t="str">
            <v>Luruaco</v>
          </cell>
        </row>
        <row r="7091">
          <cell r="C7091" t="str">
            <v>08421</v>
          </cell>
          <cell r="D7091" t="str">
            <v>Luruaco</v>
          </cell>
        </row>
        <row r="7092">
          <cell r="C7092" t="str">
            <v>08421</v>
          </cell>
          <cell r="D7092" t="str">
            <v>Luruaco</v>
          </cell>
        </row>
        <row r="7093">
          <cell r="C7093" t="str">
            <v>08421</v>
          </cell>
          <cell r="D7093" t="str">
            <v>Luruaco</v>
          </cell>
        </row>
        <row r="7094">
          <cell r="C7094" t="str">
            <v>08421</v>
          </cell>
          <cell r="D7094" t="str">
            <v>Luruaco</v>
          </cell>
        </row>
        <row r="7095">
          <cell r="C7095" t="str">
            <v>08421</v>
          </cell>
          <cell r="D7095" t="str">
            <v>Luruaco</v>
          </cell>
        </row>
        <row r="7096">
          <cell r="C7096" t="str">
            <v>08421</v>
          </cell>
          <cell r="D7096" t="str">
            <v>Luruaco</v>
          </cell>
        </row>
        <row r="7097">
          <cell r="C7097" t="str">
            <v>08421</v>
          </cell>
          <cell r="D7097" t="str">
            <v>Luruaco</v>
          </cell>
        </row>
        <row r="7098">
          <cell r="C7098" t="str">
            <v>08421</v>
          </cell>
          <cell r="D7098" t="str">
            <v>Luruaco</v>
          </cell>
        </row>
        <row r="7099">
          <cell r="C7099" t="str">
            <v>08421</v>
          </cell>
          <cell r="D7099" t="str">
            <v>Luruaco</v>
          </cell>
        </row>
        <row r="7100">
          <cell r="C7100" t="str">
            <v>08421</v>
          </cell>
          <cell r="D7100" t="str">
            <v>Luruaco</v>
          </cell>
        </row>
        <row r="7101">
          <cell r="C7101" t="str">
            <v>08421</v>
          </cell>
          <cell r="D7101" t="str">
            <v>Luruaco</v>
          </cell>
        </row>
        <row r="7102">
          <cell r="C7102" t="str">
            <v>08421</v>
          </cell>
          <cell r="D7102" t="str">
            <v>Luruaco</v>
          </cell>
        </row>
        <row r="7103">
          <cell r="C7103" t="str">
            <v>08421</v>
          </cell>
          <cell r="D7103" t="str">
            <v>Luruaco</v>
          </cell>
        </row>
        <row r="7104">
          <cell r="C7104" t="str">
            <v>08421</v>
          </cell>
          <cell r="D7104" t="str">
            <v>Luruaco</v>
          </cell>
        </row>
        <row r="7105">
          <cell r="C7105" t="str">
            <v>08421</v>
          </cell>
          <cell r="D7105" t="str">
            <v>Luruaco</v>
          </cell>
        </row>
        <row r="7106">
          <cell r="C7106" t="str">
            <v>08421</v>
          </cell>
          <cell r="D7106" t="str">
            <v>Luruaco</v>
          </cell>
        </row>
        <row r="7107">
          <cell r="C7107" t="str">
            <v>08421</v>
          </cell>
          <cell r="D7107" t="str">
            <v>Luruaco</v>
          </cell>
        </row>
        <row r="7108">
          <cell r="C7108" t="str">
            <v>08421</v>
          </cell>
          <cell r="D7108" t="str">
            <v>Luruaco</v>
          </cell>
        </row>
        <row r="7109">
          <cell r="C7109" t="str">
            <v>08421</v>
          </cell>
          <cell r="D7109" t="str">
            <v>Luruaco</v>
          </cell>
        </row>
        <row r="7110">
          <cell r="C7110" t="str">
            <v>08421</v>
          </cell>
          <cell r="D7110" t="str">
            <v>Luruaco</v>
          </cell>
        </row>
        <row r="7111">
          <cell r="C7111" t="str">
            <v>08421</v>
          </cell>
          <cell r="D7111" t="str">
            <v>Luruaco</v>
          </cell>
        </row>
        <row r="7112">
          <cell r="C7112" t="str">
            <v>08421</v>
          </cell>
          <cell r="D7112" t="str">
            <v>Luruaco</v>
          </cell>
        </row>
        <row r="7113">
          <cell r="C7113" t="str">
            <v>08421</v>
          </cell>
          <cell r="D7113" t="str">
            <v>Luruaco</v>
          </cell>
        </row>
        <row r="7114">
          <cell r="C7114" t="str">
            <v>08421</v>
          </cell>
          <cell r="D7114" t="str">
            <v>Luruaco</v>
          </cell>
        </row>
        <row r="7115">
          <cell r="C7115" t="str">
            <v>08421</v>
          </cell>
          <cell r="D7115" t="str">
            <v>Luruaco</v>
          </cell>
        </row>
        <row r="7116">
          <cell r="C7116" t="str">
            <v>08421</v>
          </cell>
          <cell r="D7116" t="str">
            <v>Luruaco</v>
          </cell>
        </row>
        <row r="7117">
          <cell r="C7117" t="str">
            <v>08421</v>
          </cell>
          <cell r="D7117" t="str">
            <v>Luruaco</v>
          </cell>
        </row>
        <row r="7118">
          <cell r="C7118" t="str">
            <v>08421</v>
          </cell>
          <cell r="D7118" t="str">
            <v>Luruaco</v>
          </cell>
        </row>
        <row r="7119">
          <cell r="C7119" t="str">
            <v>08421</v>
          </cell>
          <cell r="D7119" t="str">
            <v>Luruaco</v>
          </cell>
        </row>
        <row r="7120">
          <cell r="C7120" t="str">
            <v>08421</v>
          </cell>
          <cell r="D7120" t="str">
            <v>Luruaco</v>
          </cell>
        </row>
        <row r="7121">
          <cell r="C7121" t="str">
            <v>08421</v>
          </cell>
          <cell r="D7121" t="str">
            <v>Luruaco</v>
          </cell>
        </row>
        <row r="7122">
          <cell r="C7122" t="str">
            <v>08421</v>
          </cell>
          <cell r="D7122" t="str">
            <v>Luruaco</v>
          </cell>
        </row>
        <row r="7123">
          <cell r="C7123" t="str">
            <v>08421</v>
          </cell>
          <cell r="D7123" t="str">
            <v>Luruaco</v>
          </cell>
        </row>
        <row r="7124">
          <cell r="C7124" t="str">
            <v>08421</v>
          </cell>
          <cell r="D7124" t="str">
            <v>Luruaco</v>
          </cell>
        </row>
        <row r="7125">
          <cell r="C7125" t="str">
            <v>08421</v>
          </cell>
          <cell r="D7125" t="str">
            <v>Luruaco</v>
          </cell>
        </row>
        <row r="7126">
          <cell r="C7126" t="str">
            <v>08421</v>
          </cell>
          <cell r="D7126" t="str">
            <v>Luruaco</v>
          </cell>
        </row>
        <row r="7127">
          <cell r="C7127" t="str">
            <v>08421</v>
          </cell>
          <cell r="D7127" t="str">
            <v>Luruaco</v>
          </cell>
        </row>
        <row r="7128">
          <cell r="C7128" t="str">
            <v>08421</v>
          </cell>
          <cell r="D7128" t="str">
            <v>Luruaco</v>
          </cell>
        </row>
        <row r="7129">
          <cell r="C7129" t="str">
            <v>08421</v>
          </cell>
          <cell r="D7129" t="str">
            <v>Luruaco</v>
          </cell>
        </row>
        <row r="7130">
          <cell r="C7130" t="str">
            <v>08421</v>
          </cell>
          <cell r="D7130" t="str">
            <v>Luruaco</v>
          </cell>
        </row>
        <row r="7131">
          <cell r="C7131" t="str">
            <v>08421</v>
          </cell>
          <cell r="D7131" t="str">
            <v>Luruaco</v>
          </cell>
        </row>
        <row r="7132">
          <cell r="C7132" t="str">
            <v>08421</v>
          </cell>
          <cell r="D7132" t="str">
            <v>Luruaco</v>
          </cell>
        </row>
        <row r="7133">
          <cell r="C7133" t="str">
            <v>08421</v>
          </cell>
          <cell r="D7133" t="str">
            <v>Luruaco</v>
          </cell>
        </row>
        <row r="7134">
          <cell r="C7134" t="str">
            <v>08421</v>
          </cell>
          <cell r="D7134" t="str">
            <v>Luruaco</v>
          </cell>
        </row>
        <row r="7135">
          <cell r="C7135" t="str">
            <v>08421</v>
          </cell>
          <cell r="D7135" t="str">
            <v>Luruaco</v>
          </cell>
        </row>
        <row r="7136">
          <cell r="C7136" t="str">
            <v>08421</v>
          </cell>
          <cell r="D7136" t="str">
            <v>Luruaco</v>
          </cell>
        </row>
        <row r="7137">
          <cell r="C7137" t="str">
            <v>08421</v>
          </cell>
          <cell r="D7137" t="str">
            <v>Luruaco</v>
          </cell>
        </row>
        <row r="7138">
          <cell r="C7138" t="str">
            <v>08421</v>
          </cell>
          <cell r="D7138" t="str">
            <v>Luruaco</v>
          </cell>
        </row>
        <row r="7139">
          <cell r="C7139" t="str">
            <v>08421</v>
          </cell>
          <cell r="D7139" t="str">
            <v>Luruaco</v>
          </cell>
        </row>
        <row r="7140">
          <cell r="C7140" t="str">
            <v>08421</v>
          </cell>
          <cell r="D7140" t="str">
            <v>Luruaco</v>
          </cell>
        </row>
        <row r="7141">
          <cell r="C7141" t="str">
            <v>08433</v>
          </cell>
          <cell r="D7141" t="str">
            <v>Malambo</v>
          </cell>
        </row>
        <row r="7142">
          <cell r="C7142" t="str">
            <v>08433</v>
          </cell>
          <cell r="D7142" t="str">
            <v>Malambo</v>
          </cell>
        </row>
        <row r="7143">
          <cell r="C7143" t="str">
            <v>08433</v>
          </cell>
          <cell r="D7143" t="str">
            <v>Malambo</v>
          </cell>
        </row>
        <row r="7144">
          <cell r="C7144" t="str">
            <v>08433</v>
          </cell>
          <cell r="D7144" t="str">
            <v>Malambo</v>
          </cell>
        </row>
        <row r="7145">
          <cell r="C7145" t="str">
            <v>08433</v>
          </cell>
          <cell r="D7145" t="str">
            <v>Malambo</v>
          </cell>
        </row>
        <row r="7146">
          <cell r="C7146" t="str">
            <v>08433</v>
          </cell>
          <cell r="D7146" t="str">
            <v>Malambo</v>
          </cell>
        </row>
        <row r="7147">
          <cell r="C7147" t="str">
            <v>08433</v>
          </cell>
          <cell r="D7147" t="str">
            <v>Malambo</v>
          </cell>
        </row>
        <row r="7148">
          <cell r="C7148" t="str">
            <v>08433</v>
          </cell>
          <cell r="D7148" t="str">
            <v>Malambo</v>
          </cell>
        </row>
        <row r="7149">
          <cell r="C7149" t="str">
            <v>08433</v>
          </cell>
          <cell r="D7149" t="str">
            <v>Malambo</v>
          </cell>
        </row>
        <row r="7150">
          <cell r="C7150" t="str">
            <v>08433</v>
          </cell>
          <cell r="D7150" t="str">
            <v>Malambo</v>
          </cell>
        </row>
        <row r="7151">
          <cell r="C7151" t="str">
            <v>08433</v>
          </cell>
          <cell r="D7151" t="str">
            <v>Malambo</v>
          </cell>
        </row>
        <row r="7152">
          <cell r="C7152" t="str">
            <v>08433</v>
          </cell>
          <cell r="D7152" t="str">
            <v>Malambo</v>
          </cell>
        </row>
        <row r="7153">
          <cell r="C7153" t="str">
            <v>08433</v>
          </cell>
          <cell r="D7153" t="str">
            <v>Malambo</v>
          </cell>
        </row>
        <row r="7154">
          <cell r="C7154" t="str">
            <v>08433</v>
          </cell>
          <cell r="D7154" t="str">
            <v>Malambo</v>
          </cell>
        </row>
        <row r="7155">
          <cell r="C7155" t="str">
            <v>08433</v>
          </cell>
          <cell r="D7155" t="str">
            <v>Malambo</v>
          </cell>
        </row>
        <row r="7156">
          <cell r="C7156" t="str">
            <v>08433</v>
          </cell>
          <cell r="D7156" t="str">
            <v>Malambo</v>
          </cell>
        </row>
        <row r="7157">
          <cell r="C7157" t="str">
            <v>08433</v>
          </cell>
          <cell r="D7157" t="str">
            <v>Malambo</v>
          </cell>
        </row>
        <row r="7158">
          <cell r="C7158" t="str">
            <v>08433</v>
          </cell>
          <cell r="D7158" t="str">
            <v>Malambo</v>
          </cell>
        </row>
        <row r="7159">
          <cell r="C7159" t="str">
            <v>08433</v>
          </cell>
          <cell r="D7159" t="str">
            <v>Malambo</v>
          </cell>
        </row>
        <row r="7160">
          <cell r="C7160" t="str">
            <v>08433</v>
          </cell>
          <cell r="D7160" t="str">
            <v>Malambo</v>
          </cell>
        </row>
        <row r="7161">
          <cell r="C7161" t="str">
            <v>08433</v>
          </cell>
          <cell r="D7161" t="str">
            <v>Malambo</v>
          </cell>
        </row>
        <row r="7162">
          <cell r="C7162" t="str">
            <v>08433</v>
          </cell>
          <cell r="D7162" t="str">
            <v>Malambo</v>
          </cell>
        </row>
        <row r="7163">
          <cell r="C7163" t="str">
            <v>08433</v>
          </cell>
          <cell r="D7163" t="str">
            <v>Malambo</v>
          </cell>
        </row>
        <row r="7164">
          <cell r="C7164" t="str">
            <v>08433</v>
          </cell>
          <cell r="D7164" t="str">
            <v>Malambo</v>
          </cell>
        </row>
        <row r="7165">
          <cell r="C7165" t="str">
            <v>08433</v>
          </cell>
          <cell r="D7165" t="str">
            <v>Malambo</v>
          </cell>
        </row>
        <row r="7166">
          <cell r="C7166" t="str">
            <v>08433</v>
          </cell>
          <cell r="D7166" t="str">
            <v>Malambo</v>
          </cell>
        </row>
        <row r="7167">
          <cell r="C7167" t="str">
            <v>08433</v>
          </cell>
          <cell r="D7167" t="str">
            <v>Malambo</v>
          </cell>
        </row>
        <row r="7168">
          <cell r="C7168" t="str">
            <v>08433</v>
          </cell>
          <cell r="D7168" t="str">
            <v>Malambo</v>
          </cell>
        </row>
        <row r="7169">
          <cell r="C7169" t="str">
            <v>08433</v>
          </cell>
          <cell r="D7169" t="str">
            <v>Malambo</v>
          </cell>
        </row>
        <row r="7170">
          <cell r="C7170" t="str">
            <v>08433</v>
          </cell>
          <cell r="D7170" t="str">
            <v>Malambo</v>
          </cell>
        </row>
        <row r="7171">
          <cell r="C7171" t="str">
            <v>08433</v>
          </cell>
          <cell r="D7171" t="str">
            <v>Malambo</v>
          </cell>
        </row>
        <row r="7172">
          <cell r="C7172" t="str">
            <v>08433</v>
          </cell>
          <cell r="D7172" t="str">
            <v>Malambo</v>
          </cell>
        </row>
        <row r="7173">
          <cell r="C7173" t="str">
            <v>08433</v>
          </cell>
          <cell r="D7173" t="str">
            <v>Malambo</v>
          </cell>
        </row>
        <row r="7174">
          <cell r="C7174" t="str">
            <v>08433</v>
          </cell>
          <cell r="D7174" t="str">
            <v>Malambo</v>
          </cell>
        </row>
        <row r="7175">
          <cell r="C7175" t="str">
            <v>08433</v>
          </cell>
          <cell r="D7175" t="str">
            <v>Malambo</v>
          </cell>
        </row>
        <row r="7176">
          <cell r="C7176" t="str">
            <v>08433</v>
          </cell>
          <cell r="D7176" t="str">
            <v>Malambo</v>
          </cell>
        </row>
        <row r="7177">
          <cell r="C7177" t="str">
            <v>08433</v>
          </cell>
          <cell r="D7177" t="str">
            <v>Malambo</v>
          </cell>
        </row>
        <row r="7178">
          <cell r="C7178" t="str">
            <v>08433</v>
          </cell>
          <cell r="D7178" t="str">
            <v>Malambo</v>
          </cell>
        </row>
        <row r="7179">
          <cell r="C7179" t="str">
            <v>08433</v>
          </cell>
          <cell r="D7179" t="str">
            <v>Malambo</v>
          </cell>
        </row>
        <row r="7180">
          <cell r="C7180" t="str">
            <v>08433</v>
          </cell>
          <cell r="D7180" t="str">
            <v>Malambo</v>
          </cell>
        </row>
        <row r="7181">
          <cell r="C7181" t="str">
            <v>08433</v>
          </cell>
          <cell r="D7181" t="str">
            <v>Malambo</v>
          </cell>
        </row>
        <row r="7182">
          <cell r="C7182" t="str">
            <v>08433</v>
          </cell>
          <cell r="D7182" t="str">
            <v>Malambo</v>
          </cell>
        </row>
        <row r="7183">
          <cell r="C7183" t="str">
            <v>08433</v>
          </cell>
          <cell r="D7183" t="str">
            <v>Malambo</v>
          </cell>
        </row>
        <row r="7184">
          <cell r="C7184" t="str">
            <v>08433</v>
          </cell>
          <cell r="D7184" t="str">
            <v>Malambo</v>
          </cell>
        </row>
        <row r="7185">
          <cell r="C7185" t="str">
            <v>08433</v>
          </cell>
          <cell r="D7185" t="str">
            <v>Malambo</v>
          </cell>
        </row>
        <row r="7186">
          <cell r="C7186" t="str">
            <v>08433</v>
          </cell>
          <cell r="D7186" t="str">
            <v>Malambo</v>
          </cell>
        </row>
        <row r="7187">
          <cell r="C7187" t="str">
            <v>08433</v>
          </cell>
          <cell r="D7187" t="str">
            <v>Malambo</v>
          </cell>
        </row>
        <row r="7188">
          <cell r="C7188" t="str">
            <v>08433</v>
          </cell>
          <cell r="D7188" t="str">
            <v>Malambo</v>
          </cell>
        </row>
        <row r="7189">
          <cell r="C7189" t="str">
            <v>08433</v>
          </cell>
          <cell r="D7189" t="str">
            <v>Malambo</v>
          </cell>
        </row>
        <row r="7190">
          <cell r="C7190" t="str">
            <v>08433</v>
          </cell>
          <cell r="D7190" t="str">
            <v>Malambo</v>
          </cell>
        </row>
        <row r="7191">
          <cell r="C7191" t="str">
            <v>08433</v>
          </cell>
          <cell r="D7191" t="str">
            <v>Malambo</v>
          </cell>
        </row>
        <row r="7192">
          <cell r="C7192" t="str">
            <v>08433</v>
          </cell>
          <cell r="D7192" t="str">
            <v>Malambo</v>
          </cell>
        </row>
        <row r="7193">
          <cell r="C7193" t="str">
            <v>08433</v>
          </cell>
          <cell r="D7193" t="str">
            <v>Malambo</v>
          </cell>
        </row>
        <row r="7194">
          <cell r="C7194" t="str">
            <v>08433</v>
          </cell>
          <cell r="D7194" t="str">
            <v>Malambo</v>
          </cell>
        </row>
        <row r="7195">
          <cell r="C7195" t="str">
            <v>08436</v>
          </cell>
          <cell r="D7195" t="str">
            <v>Manatí</v>
          </cell>
        </row>
        <row r="7196">
          <cell r="C7196" t="str">
            <v>08436</v>
          </cell>
          <cell r="D7196" t="str">
            <v>Manatí</v>
          </cell>
        </row>
        <row r="7197">
          <cell r="C7197" t="str">
            <v>08436</v>
          </cell>
          <cell r="D7197" t="str">
            <v>Manatí</v>
          </cell>
        </row>
        <row r="7198">
          <cell r="C7198" t="str">
            <v>08436</v>
          </cell>
          <cell r="D7198" t="str">
            <v>Manatí</v>
          </cell>
        </row>
        <row r="7199">
          <cell r="C7199" t="str">
            <v>08436</v>
          </cell>
          <cell r="D7199" t="str">
            <v>Manatí</v>
          </cell>
        </row>
        <row r="7200">
          <cell r="C7200" t="str">
            <v>08436</v>
          </cell>
          <cell r="D7200" t="str">
            <v>Manatí</v>
          </cell>
        </row>
        <row r="7201">
          <cell r="C7201" t="str">
            <v>08436</v>
          </cell>
          <cell r="D7201" t="str">
            <v>Manatí</v>
          </cell>
        </row>
        <row r="7202">
          <cell r="C7202" t="str">
            <v>08436</v>
          </cell>
          <cell r="D7202" t="str">
            <v>Manatí</v>
          </cell>
        </row>
        <row r="7203">
          <cell r="C7203" t="str">
            <v>08436</v>
          </cell>
          <cell r="D7203" t="str">
            <v>Manatí</v>
          </cell>
        </row>
        <row r="7204">
          <cell r="C7204" t="str">
            <v>08436</v>
          </cell>
          <cell r="D7204" t="str">
            <v>Manatí</v>
          </cell>
        </row>
        <row r="7205">
          <cell r="C7205" t="str">
            <v>08436</v>
          </cell>
          <cell r="D7205" t="str">
            <v>Manatí</v>
          </cell>
        </row>
        <row r="7206">
          <cell r="C7206" t="str">
            <v>08436</v>
          </cell>
          <cell r="D7206" t="str">
            <v>Manatí</v>
          </cell>
        </row>
        <row r="7207">
          <cell r="C7207" t="str">
            <v>08436</v>
          </cell>
          <cell r="D7207" t="str">
            <v>Manatí</v>
          </cell>
        </row>
        <row r="7208">
          <cell r="C7208" t="str">
            <v>08436</v>
          </cell>
          <cell r="D7208" t="str">
            <v>Manatí</v>
          </cell>
        </row>
        <row r="7209">
          <cell r="C7209" t="str">
            <v>08436</v>
          </cell>
          <cell r="D7209" t="str">
            <v>Manatí</v>
          </cell>
        </row>
        <row r="7210">
          <cell r="C7210" t="str">
            <v>08436</v>
          </cell>
          <cell r="D7210" t="str">
            <v>Manatí</v>
          </cell>
        </row>
        <row r="7211">
          <cell r="C7211" t="str">
            <v>08436</v>
          </cell>
          <cell r="D7211" t="str">
            <v>Manatí</v>
          </cell>
        </row>
        <row r="7212">
          <cell r="C7212" t="str">
            <v>08436</v>
          </cell>
          <cell r="D7212" t="str">
            <v>Manatí</v>
          </cell>
        </row>
        <row r="7213">
          <cell r="C7213" t="str">
            <v>08436</v>
          </cell>
          <cell r="D7213" t="str">
            <v>Manatí</v>
          </cell>
        </row>
        <row r="7214">
          <cell r="C7214" t="str">
            <v>08436</v>
          </cell>
          <cell r="D7214" t="str">
            <v>Manatí</v>
          </cell>
        </row>
        <row r="7215">
          <cell r="C7215" t="str">
            <v>08436</v>
          </cell>
          <cell r="D7215" t="str">
            <v>Manatí</v>
          </cell>
        </row>
        <row r="7216">
          <cell r="C7216" t="str">
            <v>08436</v>
          </cell>
          <cell r="D7216" t="str">
            <v>Manatí</v>
          </cell>
        </row>
        <row r="7217">
          <cell r="C7217" t="str">
            <v>08436</v>
          </cell>
          <cell r="D7217" t="str">
            <v>Manatí</v>
          </cell>
        </row>
        <row r="7218">
          <cell r="C7218" t="str">
            <v>08436</v>
          </cell>
          <cell r="D7218" t="str">
            <v>Manatí</v>
          </cell>
        </row>
        <row r="7219">
          <cell r="C7219" t="str">
            <v>08436</v>
          </cell>
          <cell r="D7219" t="str">
            <v>Manatí</v>
          </cell>
        </row>
        <row r="7220">
          <cell r="C7220" t="str">
            <v>08436</v>
          </cell>
          <cell r="D7220" t="str">
            <v>Manatí</v>
          </cell>
        </row>
        <row r="7221">
          <cell r="C7221" t="str">
            <v>08436</v>
          </cell>
          <cell r="D7221" t="str">
            <v>Manatí</v>
          </cell>
        </row>
        <row r="7222">
          <cell r="C7222" t="str">
            <v>08436</v>
          </cell>
          <cell r="D7222" t="str">
            <v>Manatí</v>
          </cell>
        </row>
        <row r="7223">
          <cell r="C7223" t="str">
            <v>08436</v>
          </cell>
          <cell r="D7223" t="str">
            <v>Manatí</v>
          </cell>
        </row>
        <row r="7224">
          <cell r="C7224" t="str">
            <v>08436</v>
          </cell>
          <cell r="D7224" t="str">
            <v>Manatí</v>
          </cell>
        </row>
        <row r="7225">
          <cell r="C7225" t="str">
            <v>08436</v>
          </cell>
          <cell r="D7225" t="str">
            <v>Manatí</v>
          </cell>
        </row>
        <row r="7226">
          <cell r="C7226" t="str">
            <v>08436</v>
          </cell>
          <cell r="D7226" t="str">
            <v>Manatí</v>
          </cell>
        </row>
        <row r="7227">
          <cell r="C7227" t="str">
            <v>08436</v>
          </cell>
          <cell r="D7227" t="str">
            <v>Manatí</v>
          </cell>
        </row>
        <row r="7228">
          <cell r="C7228" t="str">
            <v>08436</v>
          </cell>
          <cell r="D7228" t="str">
            <v>Manatí</v>
          </cell>
        </row>
        <row r="7229">
          <cell r="C7229" t="str">
            <v>08436</v>
          </cell>
          <cell r="D7229" t="str">
            <v>Manatí</v>
          </cell>
        </row>
        <row r="7230">
          <cell r="C7230" t="str">
            <v>08436</v>
          </cell>
          <cell r="D7230" t="str">
            <v>Manatí</v>
          </cell>
        </row>
        <row r="7231">
          <cell r="C7231" t="str">
            <v>08436</v>
          </cell>
          <cell r="D7231" t="str">
            <v>Manatí</v>
          </cell>
        </row>
        <row r="7232">
          <cell r="C7232" t="str">
            <v>08436</v>
          </cell>
          <cell r="D7232" t="str">
            <v>Manatí</v>
          </cell>
        </row>
        <row r="7233">
          <cell r="C7233" t="str">
            <v>08436</v>
          </cell>
          <cell r="D7233" t="str">
            <v>Manatí</v>
          </cell>
        </row>
        <row r="7234">
          <cell r="C7234" t="str">
            <v>08436</v>
          </cell>
          <cell r="D7234" t="str">
            <v>Manatí</v>
          </cell>
        </row>
        <row r="7235">
          <cell r="C7235" t="str">
            <v>08436</v>
          </cell>
          <cell r="D7235" t="str">
            <v>Manatí</v>
          </cell>
        </row>
        <row r="7236">
          <cell r="C7236" t="str">
            <v>08436</v>
          </cell>
          <cell r="D7236" t="str">
            <v>Manatí</v>
          </cell>
        </row>
        <row r="7237">
          <cell r="C7237" t="str">
            <v>08436</v>
          </cell>
          <cell r="D7237" t="str">
            <v>Manatí</v>
          </cell>
        </row>
        <row r="7238">
          <cell r="C7238" t="str">
            <v>08436</v>
          </cell>
          <cell r="D7238" t="str">
            <v>Manatí</v>
          </cell>
        </row>
        <row r="7239">
          <cell r="C7239" t="str">
            <v>08436</v>
          </cell>
          <cell r="D7239" t="str">
            <v>Manatí</v>
          </cell>
        </row>
        <row r="7240">
          <cell r="C7240" t="str">
            <v>08436</v>
          </cell>
          <cell r="D7240" t="str">
            <v>Manatí</v>
          </cell>
        </row>
        <row r="7241">
          <cell r="C7241" t="str">
            <v>08436</v>
          </cell>
          <cell r="D7241" t="str">
            <v>Manatí</v>
          </cell>
        </row>
        <row r="7242">
          <cell r="C7242" t="str">
            <v>08436</v>
          </cell>
          <cell r="D7242" t="str">
            <v>Manatí</v>
          </cell>
        </row>
        <row r="7243">
          <cell r="C7243" t="str">
            <v>08436</v>
          </cell>
          <cell r="D7243" t="str">
            <v>Manatí</v>
          </cell>
        </row>
        <row r="7244">
          <cell r="C7244" t="str">
            <v>08436</v>
          </cell>
          <cell r="D7244" t="str">
            <v>Manatí</v>
          </cell>
        </row>
        <row r="7245">
          <cell r="C7245" t="str">
            <v>08436</v>
          </cell>
          <cell r="D7245" t="str">
            <v>Manatí</v>
          </cell>
        </row>
        <row r="7246">
          <cell r="C7246" t="str">
            <v>08436</v>
          </cell>
          <cell r="D7246" t="str">
            <v>Manatí</v>
          </cell>
        </row>
        <row r="7247">
          <cell r="C7247" t="str">
            <v>08436</v>
          </cell>
          <cell r="D7247" t="str">
            <v>Manatí</v>
          </cell>
        </row>
        <row r="7248">
          <cell r="C7248" t="str">
            <v>08436</v>
          </cell>
          <cell r="D7248" t="str">
            <v>Manatí</v>
          </cell>
        </row>
        <row r="7249">
          <cell r="C7249" t="str">
            <v>08520</v>
          </cell>
          <cell r="D7249" t="str">
            <v>Palmar de Varela</v>
          </cell>
        </row>
        <row r="7250">
          <cell r="C7250" t="str">
            <v>08520</v>
          </cell>
          <cell r="D7250" t="str">
            <v>Palmar de Varela</v>
          </cell>
        </row>
        <row r="7251">
          <cell r="C7251" t="str">
            <v>08520</v>
          </cell>
          <cell r="D7251" t="str">
            <v>Palmar de Varela</v>
          </cell>
        </row>
        <row r="7252">
          <cell r="C7252" t="str">
            <v>08520</v>
          </cell>
          <cell r="D7252" t="str">
            <v>Palmar de Varela</v>
          </cell>
        </row>
        <row r="7253">
          <cell r="C7253" t="str">
            <v>08520</v>
          </cell>
          <cell r="D7253" t="str">
            <v>Palmar de Varela</v>
          </cell>
        </row>
        <row r="7254">
          <cell r="C7254" t="str">
            <v>08520</v>
          </cell>
          <cell r="D7254" t="str">
            <v>Palmar de Varela</v>
          </cell>
        </row>
        <row r="7255">
          <cell r="C7255" t="str">
            <v>08520</v>
          </cell>
          <cell r="D7255" t="str">
            <v>Palmar de Varela</v>
          </cell>
        </row>
        <row r="7256">
          <cell r="C7256" t="str">
            <v>08520</v>
          </cell>
          <cell r="D7256" t="str">
            <v>Palmar de Varela</v>
          </cell>
        </row>
        <row r="7257">
          <cell r="C7257" t="str">
            <v>08520</v>
          </cell>
          <cell r="D7257" t="str">
            <v>Palmar de Varela</v>
          </cell>
        </row>
        <row r="7258">
          <cell r="C7258" t="str">
            <v>08520</v>
          </cell>
          <cell r="D7258" t="str">
            <v>Palmar de Varela</v>
          </cell>
        </row>
        <row r="7259">
          <cell r="C7259" t="str">
            <v>08520</v>
          </cell>
          <cell r="D7259" t="str">
            <v>Palmar de Varela</v>
          </cell>
        </row>
        <row r="7260">
          <cell r="C7260" t="str">
            <v>08520</v>
          </cell>
          <cell r="D7260" t="str">
            <v>Palmar de Varela</v>
          </cell>
        </row>
        <row r="7261">
          <cell r="C7261" t="str">
            <v>08520</v>
          </cell>
          <cell r="D7261" t="str">
            <v>Palmar de Varela</v>
          </cell>
        </row>
        <row r="7262">
          <cell r="C7262" t="str">
            <v>08520</v>
          </cell>
          <cell r="D7262" t="str">
            <v>Palmar de Varela</v>
          </cell>
        </row>
        <row r="7263">
          <cell r="C7263" t="str">
            <v>08520</v>
          </cell>
          <cell r="D7263" t="str">
            <v>Palmar de Varela</v>
          </cell>
        </row>
        <row r="7264">
          <cell r="C7264" t="str">
            <v>08520</v>
          </cell>
          <cell r="D7264" t="str">
            <v>Palmar de Varela</v>
          </cell>
        </row>
        <row r="7265">
          <cell r="C7265" t="str">
            <v>08520</v>
          </cell>
          <cell r="D7265" t="str">
            <v>Palmar de Varela</v>
          </cell>
        </row>
        <row r="7266">
          <cell r="C7266" t="str">
            <v>08520</v>
          </cell>
          <cell r="D7266" t="str">
            <v>Palmar de Varela</v>
          </cell>
        </row>
        <row r="7267">
          <cell r="C7267" t="str">
            <v>08520</v>
          </cell>
          <cell r="D7267" t="str">
            <v>Palmar de Varela</v>
          </cell>
        </row>
        <row r="7268">
          <cell r="C7268" t="str">
            <v>08520</v>
          </cell>
          <cell r="D7268" t="str">
            <v>Palmar de Varela</v>
          </cell>
        </row>
        <row r="7269">
          <cell r="C7269" t="str">
            <v>08520</v>
          </cell>
          <cell r="D7269" t="str">
            <v>Palmar de Varela</v>
          </cell>
        </row>
        <row r="7270">
          <cell r="C7270" t="str">
            <v>08520</v>
          </cell>
          <cell r="D7270" t="str">
            <v>Palmar de Varela</v>
          </cell>
        </row>
        <row r="7271">
          <cell r="C7271" t="str">
            <v>08520</v>
          </cell>
          <cell r="D7271" t="str">
            <v>Palmar de Varela</v>
          </cell>
        </row>
        <row r="7272">
          <cell r="C7272" t="str">
            <v>08520</v>
          </cell>
          <cell r="D7272" t="str">
            <v>Palmar de Varela</v>
          </cell>
        </row>
        <row r="7273">
          <cell r="C7273" t="str">
            <v>08520</v>
          </cell>
          <cell r="D7273" t="str">
            <v>Palmar de Varela</v>
          </cell>
        </row>
        <row r="7274">
          <cell r="C7274" t="str">
            <v>08520</v>
          </cell>
          <cell r="D7274" t="str">
            <v>Palmar de Varela</v>
          </cell>
        </row>
        <row r="7275">
          <cell r="C7275" t="str">
            <v>08520</v>
          </cell>
          <cell r="D7275" t="str">
            <v>Palmar de Varela</v>
          </cell>
        </row>
        <row r="7276">
          <cell r="C7276" t="str">
            <v>08520</v>
          </cell>
          <cell r="D7276" t="str">
            <v>Palmar de Varela</v>
          </cell>
        </row>
        <row r="7277">
          <cell r="C7277" t="str">
            <v>08520</v>
          </cell>
          <cell r="D7277" t="str">
            <v>Palmar de Varela</v>
          </cell>
        </row>
        <row r="7278">
          <cell r="C7278" t="str">
            <v>08520</v>
          </cell>
          <cell r="D7278" t="str">
            <v>Palmar de Varela</v>
          </cell>
        </row>
        <row r="7279">
          <cell r="C7279" t="str">
            <v>08520</v>
          </cell>
          <cell r="D7279" t="str">
            <v>Palmar de Varela</v>
          </cell>
        </row>
        <row r="7280">
          <cell r="C7280" t="str">
            <v>08520</v>
          </cell>
          <cell r="D7280" t="str">
            <v>Palmar de Varela</v>
          </cell>
        </row>
        <row r="7281">
          <cell r="C7281" t="str">
            <v>08520</v>
          </cell>
          <cell r="D7281" t="str">
            <v>Palmar de Varela</v>
          </cell>
        </row>
        <row r="7282">
          <cell r="C7282" t="str">
            <v>08520</v>
          </cell>
          <cell r="D7282" t="str">
            <v>Palmar de Varela</v>
          </cell>
        </row>
        <row r="7283">
          <cell r="C7283" t="str">
            <v>08520</v>
          </cell>
          <cell r="D7283" t="str">
            <v>Palmar de Varela</v>
          </cell>
        </row>
        <row r="7284">
          <cell r="C7284" t="str">
            <v>08520</v>
          </cell>
          <cell r="D7284" t="str">
            <v>Palmar de Varela</v>
          </cell>
        </row>
        <row r="7285">
          <cell r="C7285" t="str">
            <v>08520</v>
          </cell>
          <cell r="D7285" t="str">
            <v>Palmar de Varela</v>
          </cell>
        </row>
        <row r="7286">
          <cell r="C7286" t="str">
            <v>08520</v>
          </cell>
          <cell r="D7286" t="str">
            <v>Palmar de Varela</v>
          </cell>
        </row>
        <row r="7287">
          <cell r="C7287" t="str">
            <v>08520</v>
          </cell>
          <cell r="D7287" t="str">
            <v>Palmar de Varela</v>
          </cell>
        </row>
        <row r="7288">
          <cell r="C7288" t="str">
            <v>08520</v>
          </cell>
          <cell r="D7288" t="str">
            <v>Palmar de Varela</v>
          </cell>
        </row>
        <row r="7289">
          <cell r="C7289" t="str">
            <v>08520</v>
          </cell>
          <cell r="D7289" t="str">
            <v>Palmar de Varela</v>
          </cell>
        </row>
        <row r="7290">
          <cell r="C7290" t="str">
            <v>08520</v>
          </cell>
          <cell r="D7290" t="str">
            <v>Palmar de Varela</v>
          </cell>
        </row>
        <row r="7291">
          <cell r="C7291" t="str">
            <v>08520</v>
          </cell>
          <cell r="D7291" t="str">
            <v>Palmar de Varela</v>
          </cell>
        </row>
        <row r="7292">
          <cell r="C7292" t="str">
            <v>08520</v>
          </cell>
          <cell r="D7292" t="str">
            <v>Palmar de Varela</v>
          </cell>
        </row>
        <row r="7293">
          <cell r="C7293" t="str">
            <v>08520</v>
          </cell>
          <cell r="D7293" t="str">
            <v>Palmar de Varela</v>
          </cell>
        </row>
        <row r="7294">
          <cell r="C7294" t="str">
            <v>08520</v>
          </cell>
          <cell r="D7294" t="str">
            <v>Palmar de Varela</v>
          </cell>
        </row>
        <row r="7295">
          <cell r="C7295" t="str">
            <v>08520</v>
          </cell>
          <cell r="D7295" t="str">
            <v>Palmar de Varela</v>
          </cell>
        </row>
        <row r="7296">
          <cell r="C7296" t="str">
            <v>08520</v>
          </cell>
          <cell r="D7296" t="str">
            <v>Palmar de Varela</v>
          </cell>
        </row>
        <row r="7297">
          <cell r="C7297" t="str">
            <v>08520</v>
          </cell>
          <cell r="D7297" t="str">
            <v>Palmar de Varela</v>
          </cell>
        </row>
        <row r="7298">
          <cell r="C7298" t="str">
            <v>08520</v>
          </cell>
          <cell r="D7298" t="str">
            <v>Palmar de Varela</v>
          </cell>
        </row>
        <row r="7299">
          <cell r="C7299" t="str">
            <v>08520</v>
          </cell>
          <cell r="D7299" t="str">
            <v>Palmar de Varela</v>
          </cell>
        </row>
        <row r="7300">
          <cell r="C7300" t="str">
            <v>08520</v>
          </cell>
          <cell r="D7300" t="str">
            <v>Palmar de Varela</v>
          </cell>
        </row>
        <row r="7301">
          <cell r="C7301" t="str">
            <v>08520</v>
          </cell>
          <cell r="D7301" t="str">
            <v>Palmar de Varela</v>
          </cell>
        </row>
        <row r="7302">
          <cell r="C7302" t="str">
            <v>08520</v>
          </cell>
          <cell r="D7302" t="str">
            <v>Palmar de Varela</v>
          </cell>
        </row>
        <row r="7303">
          <cell r="C7303" t="str">
            <v>08549</v>
          </cell>
          <cell r="D7303" t="str">
            <v>Piojó</v>
          </cell>
        </row>
        <row r="7304">
          <cell r="C7304" t="str">
            <v>08549</v>
          </cell>
          <cell r="D7304" t="str">
            <v>Piojó</v>
          </cell>
        </row>
        <row r="7305">
          <cell r="C7305" t="str">
            <v>08549</v>
          </cell>
          <cell r="D7305" t="str">
            <v>Piojó</v>
          </cell>
        </row>
        <row r="7306">
          <cell r="C7306" t="str">
            <v>08549</v>
          </cell>
          <cell r="D7306" t="str">
            <v>Piojó</v>
          </cell>
        </row>
        <row r="7307">
          <cell r="C7307" t="str">
            <v>08549</v>
          </cell>
          <cell r="D7307" t="str">
            <v>Piojó</v>
          </cell>
        </row>
        <row r="7308">
          <cell r="C7308" t="str">
            <v>08549</v>
          </cell>
          <cell r="D7308" t="str">
            <v>Piojó</v>
          </cell>
        </row>
        <row r="7309">
          <cell r="C7309" t="str">
            <v>08549</v>
          </cell>
          <cell r="D7309" t="str">
            <v>Piojó</v>
          </cell>
        </row>
        <row r="7310">
          <cell r="C7310" t="str">
            <v>08549</v>
          </cell>
          <cell r="D7310" t="str">
            <v>Piojó</v>
          </cell>
        </row>
        <row r="7311">
          <cell r="C7311" t="str">
            <v>08549</v>
          </cell>
          <cell r="D7311" t="str">
            <v>Piojó</v>
          </cell>
        </row>
        <row r="7312">
          <cell r="C7312" t="str">
            <v>08549</v>
          </cell>
          <cell r="D7312" t="str">
            <v>Piojó</v>
          </cell>
        </row>
        <row r="7313">
          <cell r="C7313" t="str">
            <v>08549</v>
          </cell>
          <cell r="D7313" t="str">
            <v>Piojó</v>
          </cell>
        </row>
        <row r="7314">
          <cell r="C7314" t="str">
            <v>08549</v>
          </cell>
          <cell r="D7314" t="str">
            <v>Piojó</v>
          </cell>
        </row>
        <row r="7315">
          <cell r="C7315" t="str">
            <v>08549</v>
          </cell>
          <cell r="D7315" t="str">
            <v>Piojó</v>
          </cell>
        </row>
        <row r="7316">
          <cell r="C7316" t="str">
            <v>08549</v>
          </cell>
          <cell r="D7316" t="str">
            <v>Piojó</v>
          </cell>
        </row>
        <row r="7317">
          <cell r="C7317" t="str">
            <v>08549</v>
          </cell>
          <cell r="D7317" t="str">
            <v>Piojó</v>
          </cell>
        </row>
        <row r="7318">
          <cell r="C7318" t="str">
            <v>08549</v>
          </cell>
          <cell r="D7318" t="str">
            <v>Piojó</v>
          </cell>
        </row>
        <row r="7319">
          <cell r="C7319" t="str">
            <v>08549</v>
          </cell>
          <cell r="D7319" t="str">
            <v>Piojó</v>
          </cell>
        </row>
        <row r="7320">
          <cell r="C7320" t="str">
            <v>08549</v>
          </cell>
          <cell r="D7320" t="str">
            <v>Piojó</v>
          </cell>
        </row>
        <row r="7321">
          <cell r="C7321" t="str">
            <v>08549</v>
          </cell>
          <cell r="D7321" t="str">
            <v>Piojó</v>
          </cell>
        </row>
        <row r="7322">
          <cell r="C7322" t="str">
            <v>08549</v>
          </cell>
          <cell r="D7322" t="str">
            <v>Piojó</v>
          </cell>
        </row>
        <row r="7323">
          <cell r="C7323" t="str">
            <v>08549</v>
          </cell>
          <cell r="D7323" t="str">
            <v>Piojó</v>
          </cell>
        </row>
        <row r="7324">
          <cell r="C7324" t="str">
            <v>08549</v>
          </cell>
          <cell r="D7324" t="str">
            <v>Piojó</v>
          </cell>
        </row>
        <row r="7325">
          <cell r="C7325" t="str">
            <v>08549</v>
          </cell>
          <cell r="D7325" t="str">
            <v>Piojó</v>
          </cell>
        </row>
        <row r="7326">
          <cell r="C7326" t="str">
            <v>08549</v>
          </cell>
          <cell r="D7326" t="str">
            <v>Piojó</v>
          </cell>
        </row>
        <row r="7327">
          <cell r="C7327" t="str">
            <v>08549</v>
          </cell>
          <cell r="D7327" t="str">
            <v>Piojó</v>
          </cell>
        </row>
        <row r="7328">
          <cell r="C7328" t="str">
            <v>08549</v>
          </cell>
          <cell r="D7328" t="str">
            <v>Piojó</v>
          </cell>
        </row>
        <row r="7329">
          <cell r="C7329" t="str">
            <v>08549</v>
          </cell>
          <cell r="D7329" t="str">
            <v>Piojó</v>
          </cell>
        </row>
        <row r="7330">
          <cell r="C7330" t="str">
            <v>08549</v>
          </cell>
          <cell r="D7330" t="str">
            <v>Piojó</v>
          </cell>
        </row>
        <row r="7331">
          <cell r="C7331" t="str">
            <v>08549</v>
          </cell>
          <cell r="D7331" t="str">
            <v>Piojó</v>
          </cell>
        </row>
        <row r="7332">
          <cell r="C7332" t="str">
            <v>08549</v>
          </cell>
          <cell r="D7332" t="str">
            <v>Piojó</v>
          </cell>
        </row>
        <row r="7333">
          <cell r="C7333" t="str">
            <v>08549</v>
          </cell>
          <cell r="D7333" t="str">
            <v>Piojó</v>
          </cell>
        </row>
        <row r="7334">
          <cell r="C7334" t="str">
            <v>08549</v>
          </cell>
          <cell r="D7334" t="str">
            <v>Piojó</v>
          </cell>
        </row>
        <row r="7335">
          <cell r="C7335" t="str">
            <v>08549</v>
          </cell>
          <cell r="D7335" t="str">
            <v>Piojó</v>
          </cell>
        </row>
        <row r="7336">
          <cell r="C7336" t="str">
            <v>08549</v>
          </cell>
          <cell r="D7336" t="str">
            <v>Piojó</v>
          </cell>
        </row>
        <row r="7337">
          <cell r="C7337" t="str">
            <v>08549</v>
          </cell>
          <cell r="D7337" t="str">
            <v>Piojó</v>
          </cell>
        </row>
        <row r="7338">
          <cell r="C7338" t="str">
            <v>08549</v>
          </cell>
          <cell r="D7338" t="str">
            <v>Piojó</v>
          </cell>
        </row>
        <row r="7339">
          <cell r="C7339" t="str">
            <v>08549</v>
          </cell>
          <cell r="D7339" t="str">
            <v>Piojó</v>
          </cell>
        </row>
        <row r="7340">
          <cell r="C7340" t="str">
            <v>08549</v>
          </cell>
          <cell r="D7340" t="str">
            <v>Piojó</v>
          </cell>
        </row>
        <row r="7341">
          <cell r="C7341" t="str">
            <v>08549</v>
          </cell>
          <cell r="D7341" t="str">
            <v>Piojó</v>
          </cell>
        </row>
        <row r="7342">
          <cell r="C7342" t="str">
            <v>08549</v>
          </cell>
          <cell r="D7342" t="str">
            <v>Piojó</v>
          </cell>
        </row>
        <row r="7343">
          <cell r="C7343" t="str">
            <v>08549</v>
          </cell>
          <cell r="D7343" t="str">
            <v>Piojó</v>
          </cell>
        </row>
        <row r="7344">
          <cell r="C7344" t="str">
            <v>08549</v>
          </cell>
          <cell r="D7344" t="str">
            <v>Piojó</v>
          </cell>
        </row>
        <row r="7345">
          <cell r="C7345" t="str">
            <v>08549</v>
          </cell>
          <cell r="D7345" t="str">
            <v>Piojó</v>
          </cell>
        </row>
        <row r="7346">
          <cell r="C7346" t="str">
            <v>08549</v>
          </cell>
          <cell r="D7346" t="str">
            <v>Piojó</v>
          </cell>
        </row>
        <row r="7347">
          <cell r="C7347" t="str">
            <v>08549</v>
          </cell>
          <cell r="D7347" t="str">
            <v>Piojó</v>
          </cell>
        </row>
        <row r="7348">
          <cell r="C7348" t="str">
            <v>08549</v>
          </cell>
          <cell r="D7348" t="str">
            <v>Piojó</v>
          </cell>
        </row>
        <row r="7349">
          <cell r="C7349" t="str">
            <v>08549</v>
          </cell>
          <cell r="D7349" t="str">
            <v>Piojó</v>
          </cell>
        </row>
        <row r="7350">
          <cell r="C7350" t="str">
            <v>08549</v>
          </cell>
          <cell r="D7350" t="str">
            <v>Piojó</v>
          </cell>
        </row>
        <row r="7351">
          <cell r="C7351" t="str">
            <v>08549</v>
          </cell>
          <cell r="D7351" t="str">
            <v>Piojó</v>
          </cell>
        </row>
        <row r="7352">
          <cell r="C7352" t="str">
            <v>08549</v>
          </cell>
          <cell r="D7352" t="str">
            <v>Piojó</v>
          </cell>
        </row>
        <row r="7353">
          <cell r="C7353" t="str">
            <v>08549</v>
          </cell>
          <cell r="D7353" t="str">
            <v>Piojó</v>
          </cell>
        </row>
        <row r="7354">
          <cell r="C7354" t="str">
            <v>08549</v>
          </cell>
          <cell r="D7354" t="str">
            <v>Piojó</v>
          </cell>
        </row>
        <row r="7355">
          <cell r="C7355" t="str">
            <v>08549</v>
          </cell>
          <cell r="D7355" t="str">
            <v>Piojó</v>
          </cell>
        </row>
        <row r="7356">
          <cell r="C7356" t="str">
            <v>08549</v>
          </cell>
          <cell r="D7356" t="str">
            <v>Piojó</v>
          </cell>
        </row>
        <row r="7357">
          <cell r="C7357" t="str">
            <v>08558</v>
          </cell>
          <cell r="D7357" t="str">
            <v>Polonuevo</v>
          </cell>
        </row>
        <row r="7358">
          <cell r="C7358" t="str">
            <v>08558</v>
          </cell>
          <cell r="D7358" t="str">
            <v>Polonuevo</v>
          </cell>
        </row>
        <row r="7359">
          <cell r="C7359" t="str">
            <v>08558</v>
          </cell>
          <cell r="D7359" t="str">
            <v>Polonuevo</v>
          </cell>
        </row>
        <row r="7360">
          <cell r="C7360" t="str">
            <v>08558</v>
          </cell>
          <cell r="D7360" t="str">
            <v>Polonuevo</v>
          </cell>
        </row>
        <row r="7361">
          <cell r="C7361" t="str">
            <v>08558</v>
          </cell>
          <cell r="D7361" t="str">
            <v>Polonuevo</v>
          </cell>
        </row>
        <row r="7362">
          <cell r="C7362" t="str">
            <v>08558</v>
          </cell>
          <cell r="D7362" t="str">
            <v>Polonuevo</v>
          </cell>
        </row>
        <row r="7363">
          <cell r="C7363" t="str">
            <v>08558</v>
          </cell>
          <cell r="D7363" t="str">
            <v>Polonuevo</v>
          </cell>
        </row>
        <row r="7364">
          <cell r="C7364" t="str">
            <v>08558</v>
          </cell>
          <cell r="D7364" t="str">
            <v>Polonuevo</v>
          </cell>
        </row>
        <row r="7365">
          <cell r="C7365" t="str">
            <v>08558</v>
          </cell>
          <cell r="D7365" t="str">
            <v>Polonuevo</v>
          </cell>
        </row>
        <row r="7366">
          <cell r="C7366" t="str">
            <v>08558</v>
          </cell>
          <cell r="D7366" t="str">
            <v>Polonuevo</v>
          </cell>
        </row>
        <row r="7367">
          <cell r="C7367" t="str">
            <v>08558</v>
          </cell>
          <cell r="D7367" t="str">
            <v>Polonuevo</v>
          </cell>
        </row>
        <row r="7368">
          <cell r="C7368" t="str">
            <v>08558</v>
          </cell>
          <cell r="D7368" t="str">
            <v>Polonuevo</v>
          </cell>
        </row>
        <row r="7369">
          <cell r="C7369" t="str">
            <v>08558</v>
          </cell>
          <cell r="D7369" t="str">
            <v>Polonuevo</v>
          </cell>
        </row>
        <row r="7370">
          <cell r="C7370" t="str">
            <v>08558</v>
          </cell>
          <cell r="D7370" t="str">
            <v>Polonuevo</v>
          </cell>
        </row>
        <row r="7371">
          <cell r="C7371" t="str">
            <v>08558</v>
          </cell>
          <cell r="D7371" t="str">
            <v>Polonuevo</v>
          </cell>
        </row>
        <row r="7372">
          <cell r="C7372" t="str">
            <v>08558</v>
          </cell>
          <cell r="D7372" t="str">
            <v>Polonuevo</v>
          </cell>
        </row>
        <row r="7373">
          <cell r="C7373" t="str">
            <v>08558</v>
          </cell>
          <cell r="D7373" t="str">
            <v>Polonuevo</v>
          </cell>
        </row>
        <row r="7374">
          <cell r="C7374" t="str">
            <v>08558</v>
          </cell>
          <cell r="D7374" t="str">
            <v>Polonuevo</v>
          </cell>
        </row>
        <row r="7375">
          <cell r="C7375" t="str">
            <v>08558</v>
          </cell>
          <cell r="D7375" t="str">
            <v>Polonuevo</v>
          </cell>
        </row>
        <row r="7376">
          <cell r="C7376" t="str">
            <v>08558</v>
          </cell>
          <cell r="D7376" t="str">
            <v>Polonuevo</v>
          </cell>
        </row>
        <row r="7377">
          <cell r="C7377" t="str">
            <v>08558</v>
          </cell>
          <cell r="D7377" t="str">
            <v>Polonuevo</v>
          </cell>
        </row>
        <row r="7378">
          <cell r="C7378" t="str">
            <v>08558</v>
          </cell>
          <cell r="D7378" t="str">
            <v>Polonuevo</v>
          </cell>
        </row>
        <row r="7379">
          <cell r="C7379" t="str">
            <v>08558</v>
          </cell>
          <cell r="D7379" t="str">
            <v>Polonuevo</v>
          </cell>
        </row>
        <row r="7380">
          <cell r="C7380" t="str">
            <v>08558</v>
          </cell>
          <cell r="D7380" t="str">
            <v>Polonuevo</v>
          </cell>
        </row>
        <row r="7381">
          <cell r="C7381" t="str">
            <v>08558</v>
          </cell>
          <cell r="D7381" t="str">
            <v>Polonuevo</v>
          </cell>
        </row>
        <row r="7382">
          <cell r="C7382" t="str">
            <v>08558</v>
          </cell>
          <cell r="D7382" t="str">
            <v>Polonuevo</v>
          </cell>
        </row>
        <row r="7383">
          <cell r="C7383" t="str">
            <v>08558</v>
          </cell>
          <cell r="D7383" t="str">
            <v>Polonuevo</v>
          </cell>
        </row>
        <row r="7384">
          <cell r="C7384" t="str">
            <v>08558</v>
          </cell>
          <cell r="D7384" t="str">
            <v>Polonuevo</v>
          </cell>
        </row>
        <row r="7385">
          <cell r="C7385" t="str">
            <v>08558</v>
          </cell>
          <cell r="D7385" t="str">
            <v>Polonuevo</v>
          </cell>
        </row>
        <row r="7386">
          <cell r="C7386" t="str">
            <v>08558</v>
          </cell>
          <cell r="D7386" t="str">
            <v>Polonuevo</v>
          </cell>
        </row>
        <row r="7387">
          <cell r="C7387" t="str">
            <v>08558</v>
          </cell>
          <cell r="D7387" t="str">
            <v>Polonuevo</v>
          </cell>
        </row>
        <row r="7388">
          <cell r="C7388" t="str">
            <v>08558</v>
          </cell>
          <cell r="D7388" t="str">
            <v>Polonuevo</v>
          </cell>
        </row>
        <row r="7389">
          <cell r="C7389" t="str">
            <v>08558</v>
          </cell>
          <cell r="D7389" t="str">
            <v>Polonuevo</v>
          </cell>
        </row>
        <row r="7390">
          <cell r="C7390" t="str">
            <v>08558</v>
          </cell>
          <cell r="D7390" t="str">
            <v>Polonuevo</v>
          </cell>
        </row>
        <row r="7391">
          <cell r="C7391" t="str">
            <v>08558</v>
          </cell>
          <cell r="D7391" t="str">
            <v>Polonuevo</v>
          </cell>
        </row>
        <row r="7392">
          <cell r="C7392" t="str">
            <v>08558</v>
          </cell>
          <cell r="D7392" t="str">
            <v>Polonuevo</v>
          </cell>
        </row>
        <row r="7393">
          <cell r="C7393" t="str">
            <v>08558</v>
          </cell>
          <cell r="D7393" t="str">
            <v>Polonuevo</v>
          </cell>
        </row>
        <row r="7394">
          <cell r="C7394" t="str">
            <v>08558</v>
          </cell>
          <cell r="D7394" t="str">
            <v>Polonuevo</v>
          </cell>
        </row>
        <row r="7395">
          <cell r="C7395" t="str">
            <v>08558</v>
          </cell>
          <cell r="D7395" t="str">
            <v>Polonuevo</v>
          </cell>
        </row>
        <row r="7396">
          <cell r="C7396" t="str">
            <v>08558</v>
          </cell>
          <cell r="D7396" t="str">
            <v>Polonuevo</v>
          </cell>
        </row>
        <row r="7397">
          <cell r="C7397" t="str">
            <v>08558</v>
          </cell>
          <cell r="D7397" t="str">
            <v>Polonuevo</v>
          </cell>
        </row>
        <row r="7398">
          <cell r="C7398" t="str">
            <v>08558</v>
          </cell>
          <cell r="D7398" t="str">
            <v>Polonuevo</v>
          </cell>
        </row>
        <row r="7399">
          <cell r="C7399" t="str">
            <v>08558</v>
          </cell>
          <cell r="D7399" t="str">
            <v>Polonuevo</v>
          </cell>
        </row>
        <row r="7400">
          <cell r="C7400" t="str">
            <v>08558</v>
          </cell>
          <cell r="D7400" t="str">
            <v>Polonuevo</v>
          </cell>
        </row>
        <row r="7401">
          <cell r="C7401" t="str">
            <v>08558</v>
          </cell>
          <cell r="D7401" t="str">
            <v>Polonuevo</v>
          </cell>
        </row>
        <row r="7402">
          <cell r="C7402" t="str">
            <v>08558</v>
          </cell>
          <cell r="D7402" t="str">
            <v>Polonuevo</v>
          </cell>
        </row>
        <row r="7403">
          <cell r="C7403" t="str">
            <v>08558</v>
          </cell>
          <cell r="D7403" t="str">
            <v>Polonuevo</v>
          </cell>
        </row>
        <row r="7404">
          <cell r="C7404" t="str">
            <v>08558</v>
          </cell>
          <cell r="D7404" t="str">
            <v>Polonuevo</v>
          </cell>
        </row>
        <row r="7405">
          <cell r="C7405" t="str">
            <v>08558</v>
          </cell>
          <cell r="D7405" t="str">
            <v>Polonuevo</v>
          </cell>
        </row>
        <row r="7406">
          <cell r="C7406" t="str">
            <v>08558</v>
          </cell>
          <cell r="D7406" t="str">
            <v>Polonuevo</v>
          </cell>
        </row>
        <row r="7407">
          <cell r="C7407" t="str">
            <v>08558</v>
          </cell>
          <cell r="D7407" t="str">
            <v>Polonuevo</v>
          </cell>
        </row>
        <row r="7408">
          <cell r="C7408" t="str">
            <v>08558</v>
          </cell>
          <cell r="D7408" t="str">
            <v>Polonuevo</v>
          </cell>
        </row>
        <row r="7409">
          <cell r="C7409" t="str">
            <v>08558</v>
          </cell>
          <cell r="D7409" t="str">
            <v>Polonuevo</v>
          </cell>
        </row>
        <row r="7410">
          <cell r="C7410" t="str">
            <v>08558</v>
          </cell>
          <cell r="D7410" t="str">
            <v>Polonuevo</v>
          </cell>
        </row>
        <row r="7411">
          <cell r="C7411" t="str">
            <v>08560</v>
          </cell>
          <cell r="D7411" t="str">
            <v>Ponedera</v>
          </cell>
        </row>
        <row r="7412">
          <cell r="C7412" t="str">
            <v>08560</v>
          </cell>
          <cell r="D7412" t="str">
            <v>Ponedera</v>
          </cell>
        </row>
        <row r="7413">
          <cell r="C7413" t="str">
            <v>08560</v>
          </cell>
          <cell r="D7413" t="str">
            <v>Ponedera</v>
          </cell>
        </row>
        <row r="7414">
          <cell r="C7414" t="str">
            <v>08560</v>
          </cell>
          <cell r="D7414" t="str">
            <v>Ponedera</v>
          </cell>
        </row>
        <row r="7415">
          <cell r="C7415" t="str">
            <v>08560</v>
          </cell>
          <cell r="D7415" t="str">
            <v>Ponedera</v>
          </cell>
        </row>
        <row r="7416">
          <cell r="C7416" t="str">
            <v>08560</v>
          </cell>
          <cell r="D7416" t="str">
            <v>Ponedera</v>
          </cell>
        </row>
        <row r="7417">
          <cell r="C7417" t="str">
            <v>08560</v>
          </cell>
          <cell r="D7417" t="str">
            <v>Ponedera</v>
          </cell>
        </row>
        <row r="7418">
          <cell r="C7418" t="str">
            <v>08560</v>
          </cell>
          <cell r="D7418" t="str">
            <v>Ponedera</v>
          </cell>
        </row>
        <row r="7419">
          <cell r="C7419" t="str">
            <v>08560</v>
          </cell>
          <cell r="D7419" t="str">
            <v>Ponedera</v>
          </cell>
        </row>
        <row r="7420">
          <cell r="C7420" t="str">
            <v>08560</v>
          </cell>
          <cell r="D7420" t="str">
            <v>Ponedera</v>
          </cell>
        </row>
        <row r="7421">
          <cell r="C7421" t="str">
            <v>08560</v>
          </cell>
          <cell r="D7421" t="str">
            <v>Ponedera</v>
          </cell>
        </row>
        <row r="7422">
          <cell r="C7422" t="str">
            <v>08560</v>
          </cell>
          <cell r="D7422" t="str">
            <v>Ponedera</v>
          </cell>
        </row>
        <row r="7423">
          <cell r="C7423" t="str">
            <v>08560</v>
          </cell>
          <cell r="D7423" t="str">
            <v>Ponedera</v>
          </cell>
        </row>
        <row r="7424">
          <cell r="C7424" t="str">
            <v>08560</v>
          </cell>
          <cell r="D7424" t="str">
            <v>Ponedera</v>
          </cell>
        </row>
        <row r="7425">
          <cell r="C7425" t="str">
            <v>08560</v>
          </cell>
          <cell r="D7425" t="str">
            <v>Ponedera</v>
          </cell>
        </row>
        <row r="7426">
          <cell r="C7426" t="str">
            <v>08560</v>
          </cell>
          <cell r="D7426" t="str">
            <v>Ponedera</v>
          </cell>
        </row>
        <row r="7427">
          <cell r="C7427" t="str">
            <v>08560</v>
          </cell>
          <cell r="D7427" t="str">
            <v>Ponedera</v>
          </cell>
        </row>
        <row r="7428">
          <cell r="C7428" t="str">
            <v>08560</v>
          </cell>
          <cell r="D7428" t="str">
            <v>Ponedera</v>
          </cell>
        </row>
        <row r="7429">
          <cell r="C7429" t="str">
            <v>08560</v>
          </cell>
          <cell r="D7429" t="str">
            <v>Ponedera</v>
          </cell>
        </row>
        <row r="7430">
          <cell r="C7430" t="str">
            <v>08560</v>
          </cell>
          <cell r="D7430" t="str">
            <v>Ponedera</v>
          </cell>
        </row>
        <row r="7431">
          <cell r="C7431" t="str">
            <v>08560</v>
          </cell>
          <cell r="D7431" t="str">
            <v>Ponedera</v>
          </cell>
        </row>
        <row r="7432">
          <cell r="C7432" t="str">
            <v>08560</v>
          </cell>
          <cell r="D7432" t="str">
            <v>Ponedera</v>
          </cell>
        </row>
        <row r="7433">
          <cell r="C7433" t="str">
            <v>08560</v>
          </cell>
          <cell r="D7433" t="str">
            <v>Ponedera</v>
          </cell>
        </row>
        <row r="7434">
          <cell r="C7434" t="str">
            <v>08560</v>
          </cell>
          <cell r="D7434" t="str">
            <v>Ponedera</v>
          </cell>
        </row>
        <row r="7435">
          <cell r="C7435" t="str">
            <v>08560</v>
          </cell>
          <cell r="D7435" t="str">
            <v>Ponedera</v>
          </cell>
        </row>
        <row r="7436">
          <cell r="C7436" t="str">
            <v>08560</v>
          </cell>
          <cell r="D7436" t="str">
            <v>Ponedera</v>
          </cell>
        </row>
        <row r="7437">
          <cell r="C7437" t="str">
            <v>08560</v>
          </cell>
          <cell r="D7437" t="str">
            <v>Ponedera</v>
          </cell>
        </row>
        <row r="7438">
          <cell r="C7438" t="str">
            <v>08560</v>
          </cell>
          <cell r="D7438" t="str">
            <v>Ponedera</v>
          </cell>
        </row>
        <row r="7439">
          <cell r="C7439" t="str">
            <v>08560</v>
          </cell>
          <cell r="D7439" t="str">
            <v>Ponedera</v>
          </cell>
        </row>
        <row r="7440">
          <cell r="C7440" t="str">
            <v>08560</v>
          </cell>
          <cell r="D7440" t="str">
            <v>Ponedera</v>
          </cell>
        </row>
        <row r="7441">
          <cell r="C7441" t="str">
            <v>08560</v>
          </cell>
          <cell r="D7441" t="str">
            <v>Ponedera</v>
          </cell>
        </row>
        <row r="7442">
          <cell r="C7442" t="str">
            <v>08560</v>
          </cell>
          <cell r="D7442" t="str">
            <v>Ponedera</v>
          </cell>
        </row>
        <row r="7443">
          <cell r="C7443" t="str">
            <v>08560</v>
          </cell>
          <cell r="D7443" t="str">
            <v>Ponedera</v>
          </cell>
        </row>
        <row r="7444">
          <cell r="C7444" t="str">
            <v>08560</v>
          </cell>
          <cell r="D7444" t="str">
            <v>Ponedera</v>
          </cell>
        </row>
        <row r="7445">
          <cell r="C7445" t="str">
            <v>08560</v>
          </cell>
          <cell r="D7445" t="str">
            <v>Ponedera</v>
          </cell>
        </row>
        <row r="7446">
          <cell r="C7446" t="str">
            <v>08560</v>
          </cell>
          <cell r="D7446" t="str">
            <v>Ponedera</v>
          </cell>
        </row>
        <row r="7447">
          <cell r="C7447" t="str">
            <v>08560</v>
          </cell>
          <cell r="D7447" t="str">
            <v>Ponedera</v>
          </cell>
        </row>
        <row r="7448">
          <cell r="C7448" t="str">
            <v>08560</v>
          </cell>
          <cell r="D7448" t="str">
            <v>Ponedera</v>
          </cell>
        </row>
        <row r="7449">
          <cell r="C7449" t="str">
            <v>08560</v>
          </cell>
          <cell r="D7449" t="str">
            <v>Ponedera</v>
          </cell>
        </row>
        <row r="7450">
          <cell r="C7450" t="str">
            <v>08560</v>
          </cell>
          <cell r="D7450" t="str">
            <v>Ponedera</v>
          </cell>
        </row>
        <row r="7451">
          <cell r="C7451" t="str">
            <v>08560</v>
          </cell>
          <cell r="D7451" t="str">
            <v>Ponedera</v>
          </cell>
        </row>
        <row r="7452">
          <cell r="C7452" t="str">
            <v>08560</v>
          </cell>
          <cell r="D7452" t="str">
            <v>Ponedera</v>
          </cell>
        </row>
        <row r="7453">
          <cell r="C7453" t="str">
            <v>08560</v>
          </cell>
          <cell r="D7453" t="str">
            <v>Ponedera</v>
          </cell>
        </row>
        <row r="7454">
          <cell r="C7454" t="str">
            <v>08560</v>
          </cell>
          <cell r="D7454" t="str">
            <v>Ponedera</v>
          </cell>
        </row>
        <row r="7455">
          <cell r="C7455" t="str">
            <v>08560</v>
          </cell>
          <cell r="D7455" t="str">
            <v>Ponedera</v>
          </cell>
        </row>
        <row r="7456">
          <cell r="C7456" t="str">
            <v>08560</v>
          </cell>
          <cell r="D7456" t="str">
            <v>Ponedera</v>
          </cell>
        </row>
        <row r="7457">
          <cell r="C7457" t="str">
            <v>08560</v>
          </cell>
          <cell r="D7457" t="str">
            <v>Ponedera</v>
          </cell>
        </row>
        <row r="7458">
          <cell r="C7458" t="str">
            <v>08560</v>
          </cell>
          <cell r="D7458" t="str">
            <v>Ponedera</v>
          </cell>
        </row>
        <row r="7459">
          <cell r="C7459" t="str">
            <v>08560</v>
          </cell>
          <cell r="D7459" t="str">
            <v>Ponedera</v>
          </cell>
        </row>
        <row r="7460">
          <cell r="C7460" t="str">
            <v>08560</v>
          </cell>
          <cell r="D7460" t="str">
            <v>Ponedera</v>
          </cell>
        </row>
        <row r="7461">
          <cell r="C7461" t="str">
            <v>08560</v>
          </cell>
          <cell r="D7461" t="str">
            <v>Ponedera</v>
          </cell>
        </row>
        <row r="7462">
          <cell r="C7462" t="str">
            <v>08560</v>
          </cell>
          <cell r="D7462" t="str">
            <v>Ponedera</v>
          </cell>
        </row>
        <row r="7463">
          <cell r="C7463" t="str">
            <v>08560</v>
          </cell>
          <cell r="D7463" t="str">
            <v>Ponedera</v>
          </cell>
        </row>
        <row r="7464">
          <cell r="C7464" t="str">
            <v>08560</v>
          </cell>
          <cell r="D7464" t="str">
            <v>Ponedera</v>
          </cell>
        </row>
        <row r="7465">
          <cell r="C7465" t="str">
            <v>08573</v>
          </cell>
          <cell r="D7465" t="str">
            <v>Puerto Colombia</v>
          </cell>
        </row>
        <row r="7466">
          <cell r="C7466" t="str">
            <v>08573</v>
          </cell>
          <cell r="D7466" t="str">
            <v>Puerto Colombia</v>
          </cell>
        </row>
        <row r="7467">
          <cell r="C7467" t="str">
            <v>08573</v>
          </cell>
          <cell r="D7467" t="str">
            <v>Puerto Colombia</v>
          </cell>
        </row>
        <row r="7468">
          <cell r="C7468" t="str">
            <v>08573</v>
          </cell>
          <cell r="D7468" t="str">
            <v>Puerto Colombia</v>
          </cell>
        </row>
        <row r="7469">
          <cell r="C7469" t="str">
            <v>08573</v>
          </cell>
          <cell r="D7469" t="str">
            <v>Puerto Colombia</v>
          </cell>
        </row>
        <row r="7470">
          <cell r="C7470" t="str">
            <v>08573</v>
          </cell>
          <cell r="D7470" t="str">
            <v>Puerto Colombia</v>
          </cell>
        </row>
        <row r="7471">
          <cell r="C7471" t="str">
            <v>08573</v>
          </cell>
          <cell r="D7471" t="str">
            <v>Puerto Colombia</v>
          </cell>
        </row>
        <row r="7472">
          <cell r="C7472" t="str">
            <v>08573</v>
          </cell>
          <cell r="D7472" t="str">
            <v>Puerto Colombia</v>
          </cell>
        </row>
        <row r="7473">
          <cell r="C7473" t="str">
            <v>08573</v>
          </cell>
          <cell r="D7473" t="str">
            <v>Puerto Colombia</v>
          </cell>
        </row>
        <row r="7474">
          <cell r="C7474" t="str">
            <v>08573</v>
          </cell>
          <cell r="D7474" t="str">
            <v>Puerto Colombia</v>
          </cell>
        </row>
        <row r="7475">
          <cell r="C7475" t="str">
            <v>08573</v>
          </cell>
          <cell r="D7475" t="str">
            <v>Puerto Colombia</v>
          </cell>
        </row>
        <row r="7476">
          <cell r="C7476" t="str">
            <v>08573</v>
          </cell>
          <cell r="D7476" t="str">
            <v>Puerto Colombia</v>
          </cell>
        </row>
        <row r="7477">
          <cell r="C7477" t="str">
            <v>08573</v>
          </cell>
          <cell r="D7477" t="str">
            <v>Puerto Colombia</v>
          </cell>
        </row>
        <row r="7478">
          <cell r="C7478" t="str">
            <v>08573</v>
          </cell>
          <cell r="D7478" t="str">
            <v>Puerto Colombia</v>
          </cell>
        </row>
        <row r="7479">
          <cell r="C7479" t="str">
            <v>08573</v>
          </cell>
          <cell r="D7479" t="str">
            <v>Puerto Colombia</v>
          </cell>
        </row>
        <row r="7480">
          <cell r="C7480" t="str">
            <v>08573</v>
          </cell>
          <cell r="D7480" t="str">
            <v>Puerto Colombia</v>
          </cell>
        </row>
        <row r="7481">
          <cell r="C7481" t="str">
            <v>08573</v>
          </cell>
          <cell r="D7481" t="str">
            <v>Puerto Colombia</v>
          </cell>
        </row>
        <row r="7482">
          <cell r="C7482" t="str">
            <v>08573</v>
          </cell>
          <cell r="D7482" t="str">
            <v>Puerto Colombia</v>
          </cell>
        </row>
        <row r="7483">
          <cell r="C7483" t="str">
            <v>08573</v>
          </cell>
          <cell r="D7483" t="str">
            <v>Puerto Colombia</v>
          </cell>
        </row>
        <row r="7484">
          <cell r="C7484" t="str">
            <v>08573</v>
          </cell>
          <cell r="D7484" t="str">
            <v>Puerto Colombia</v>
          </cell>
        </row>
        <row r="7485">
          <cell r="C7485" t="str">
            <v>08573</v>
          </cell>
          <cell r="D7485" t="str">
            <v>Puerto Colombia</v>
          </cell>
        </row>
        <row r="7486">
          <cell r="C7486" t="str">
            <v>08573</v>
          </cell>
          <cell r="D7486" t="str">
            <v>Puerto Colombia</v>
          </cell>
        </row>
        <row r="7487">
          <cell r="C7487" t="str">
            <v>08573</v>
          </cell>
          <cell r="D7487" t="str">
            <v>Puerto Colombia</v>
          </cell>
        </row>
        <row r="7488">
          <cell r="C7488" t="str">
            <v>08573</v>
          </cell>
          <cell r="D7488" t="str">
            <v>Puerto Colombia</v>
          </cell>
        </row>
        <row r="7489">
          <cell r="C7489" t="str">
            <v>08573</v>
          </cell>
          <cell r="D7489" t="str">
            <v>Puerto Colombia</v>
          </cell>
        </row>
        <row r="7490">
          <cell r="C7490" t="str">
            <v>08573</v>
          </cell>
          <cell r="D7490" t="str">
            <v>Puerto Colombia</v>
          </cell>
        </row>
        <row r="7491">
          <cell r="C7491" t="str">
            <v>08573</v>
          </cell>
          <cell r="D7491" t="str">
            <v>Puerto Colombia</v>
          </cell>
        </row>
        <row r="7492">
          <cell r="C7492" t="str">
            <v>08573</v>
          </cell>
          <cell r="D7492" t="str">
            <v>Puerto Colombia</v>
          </cell>
        </row>
        <row r="7493">
          <cell r="C7493" t="str">
            <v>08573</v>
          </cell>
          <cell r="D7493" t="str">
            <v>Puerto Colombia</v>
          </cell>
        </row>
        <row r="7494">
          <cell r="C7494" t="str">
            <v>08573</v>
          </cell>
          <cell r="D7494" t="str">
            <v>Puerto Colombia</v>
          </cell>
        </row>
        <row r="7495">
          <cell r="C7495" t="str">
            <v>08573</v>
          </cell>
          <cell r="D7495" t="str">
            <v>Puerto Colombia</v>
          </cell>
        </row>
        <row r="7496">
          <cell r="C7496" t="str">
            <v>08573</v>
          </cell>
          <cell r="D7496" t="str">
            <v>Puerto Colombia</v>
          </cell>
        </row>
        <row r="7497">
          <cell r="C7497" t="str">
            <v>08573</v>
          </cell>
          <cell r="D7497" t="str">
            <v>Puerto Colombia</v>
          </cell>
        </row>
        <row r="7498">
          <cell r="C7498" t="str">
            <v>08573</v>
          </cell>
          <cell r="D7498" t="str">
            <v>Puerto Colombia</v>
          </cell>
        </row>
        <row r="7499">
          <cell r="C7499" t="str">
            <v>08573</v>
          </cell>
          <cell r="D7499" t="str">
            <v>Puerto Colombia</v>
          </cell>
        </row>
        <row r="7500">
          <cell r="C7500" t="str">
            <v>08573</v>
          </cell>
          <cell r="D7500" t="str">
            <v>Puerto Colombia</v>
          </cell>
        </row>
        <row r="7501">
          <cell r="C7501" t="str">
            <v>08573</v>
          </cell>
          <cell r="D7501" t="str">
            <v>Puerto Colombia</v>
          </cell>
        </row>
        <row r="7502">
          <cell r="C7502" t="str">
            <v>08573</v>
          </cell>
          <cell r="D7502" t="str">
            <v>Puerto Colombia</v>
          </cell>
        </row>
        <row r="7503">
          <cell r="C7503" t="str">
            <v>08573</v>
          </cell>
          <cell r="D7503" t="str">
            <v>Puerto Colombia</v>
          </cell>
        </row>
        <row r="7504">
          <cell r="C7504" t="str">
            <v>08573</v>
          </cell>
          <cell r="D7504" t="str">
            <v>Puerto Colombia</v>
          </cell>
        </row>
        <row r="7505">
          <cell r="C7505" t="str">
            <v>08573</v>
          </cell>
          <cell r="D7505" t="str">
            <v>Puerto Colombia</v>
          </cell>
        </row>
        <row r="7506">
          <cell r="C7506" t="str">
            <v>08573</v>
          </cell>
          <cell r="D7506" t="str">
            <v>Puerto Colombia</v>
          </cell>
        </row>
        <row r="7507">
          <cell r="C7507" t="str">
            <v>08573</v>
          </cell>
          <cell r="D7507" t="str">
            <v>Puerto Colombia</v>
          </cell>
        </row>
        <row r="7508">
          <cell r="C7508" t="str">
            <v>08573</v>
          </cell>
          <cell r="D7508" t="str">
            <v>Puerto Colombia</v>
          </cell>
        </row>
        <row r="7509">
          <cell r="C7509" t="str">
            <v>08573</v>
          </cell>
          <cell r="D7509" t="str">
            <v>Puerto Colombia</v>
          </cell>
        </row>
        <row r="7510">
          <cell r="C7510" t="str">
            <v>08573</v>
          </cell>
          <cell r="D7510" t="str">
            <v>Puerto Colombia</v>
          </cell>
        </row>
        <row r="7511">
          <cell r="C7511" t="str">
            <v>08573</v>
          </cell>
          <cell r="D7511" t="str">
            <v>Puerto Colombia</v>
          </cell>
        </row>
        <row r="7512">
          <cell r="C7512" t="str">
            <v>08573</v>
          </cell>
          <cell r="D7512" t="str">
            <v>Puerto Colombia</v>
          </cell>
        </row>
        <row r="7513">
          <cell r="C7513" t="str">
            <v>08573</v>
          </cell>
          <cell r="D7513" t="str">
            <v>Puerto Colombia</v>
          </cell>
        </row>
        <row r="7514">
          <cell r="C7514" t="str">
            <v>08573</v>
          </cell>
          <cell r="D7514" t="str">
            <v>Puerto Colombia</v>
          </cell>
        </row>
        <row r="7515">
          <cell r="C7515" t="str">
            <v>08573</v>
          </cell>
          <cell r="D7515" t="str">
            <v>Puerto Colombia</v>
          </cell>
        </row>
        <row r="7516">
          <cell r="C7516" t="str">
            <v>08573</v>
          </cell>
          <cell r="D7516" t="str">
            <v>Puerto Colombia</v>
          </cell>
        </row>
        <row r="7517">
          <cell r="C7517" t="str">
            <v>08573</v>
          </cell>
          <cell r="D7517" t="str">
            <v>Puerto Colombia</v>
          </cell>
        </row>
        <row r="7518">
          <cell r="C7518" t="str">
            <v>08573</v>
          </cell>
          <cell r="D7518" t="str">
            <v>Puerto Colombia</v>
          </cell>
        </row>
        <row r="7519">
          <cell r="C7519" t="str">
            <v>08606</v>
          </cell>
          <cell r="D7519" t="str">
            <v>Repelón</v>
          </cell>
        </row>
        <row r="7520">
          <cell r="C7520" t="str">
            <v>08606</v>
          </cell>
          <cell r="D7520" t="str">
            <v>Repelón</v>
          </cell>
        </row>
        <row r="7521">
          <cell r="C7521" t="str">
            <v>08606</v>
          </cell>
          <cell r="D7521" t="str">
            <v>Repelón</v>
          </cell>
        </row>
        <row r="7522">
          <cell r="C7522" t="str">
            <v>08606</v>
          </cell>
          <cell r="D7522" t="str">
            <v>Repelón</v>
          </cell>
        </row>
        <row r="7523">
          <cell r="C7523" t="str">
            <v>08606</v>
          </cell>
          <cell r="D7523" t="str">
            <v>Repelón</v>
          </cell>
        </row>
        <row r="7524">
          <cell r="C7524" t="str">
            <v>08606</v>
          </cell>
          <cell r="D7524" t="str">
            <v>Repelón</v>
          </cell>
        </row>
        <row r="7525">
          <cell r="C7525" t="str">
            <v>08606</v>
          </cell>
          <cell r="D7525" t="str">
            <v>Repelón</v>
          </cell>
        </row>
        <row r="7526">
          <cell r="C7526" t="str">
            <v>08606</v>
          </cell>
          <cell r="D7526" t="str">
            <v>Repelón</v>
          </cell>
        </row>
        <row r="7527">
          <cell r="C7527" t="str">
            <v>08606</v>
          </cell>
          <cell r="D7527" t="str">
            <v>Repelón</v>
          </cell>
        </row>
        <row r="7528">
          <cell r="C7528" t="str">
            <v>08606</v>
          </cell>
          <cell r="D7528" t="str">
            <v>Repelón</v>
          </cell>
        </row>
        <row r="7529">
          <cell r="C7529" t="str">
            <v>08606</v>
          </cell>
          <cell r="D7529" t="str">
            <v>Repelón</v>
          </cell>
        </row>
        <row r="7530">
          <cell r="C7530" t="str">
            <v>08606</v>
          </cell>
          <cell r="D7530" t="str">
            <v>Repelón</v>
          </cell>
        </row>
        <row r="7531">
          <cell r="C7531" t="str">
            <v>08606</v>
          </cell>
          <cell r="D7531" t="str">
            <v>Repelón</v>
          </cell>
        </row>
        <row r="7532">
          <cell r="C7532" t="str">
            <v>08606</v>
          </cell>
          <cell r="D7532" t="str">
            <v>Repelón</v>
          </cell>
        </row>
        <row r="7533">
          <cell r="C7533" t="str">
            <v>08606</v>
          </cell>
          <cell r="D7533" t="str">
            <v>Repelón</v>
          </cell>
        </row>
        <row r="7534">
          <cell r="C7534" t="str">
            <v>08606</v>
          </cell>
          <cell r="D7534" t="str">
            <v>Repelón</v>
          </cell>
        </row>
        <row r="7535">
          <cell r="C7535" t="str">
            <v>08606</v>
          </cell>
          <cell r="D7535" t="str">
            <v>Repelón</v>
          </cell>
        </row>
        <row r="7536">
          <cell r="C7536" t="str">
            <v>08606</v>
          </cell>
          <cell r="D7536" t="str">
            <v>Repelón</v>
          </cell>
        </row>
        <row r="7537">
          <cell r="C7537" t="str">
            <v>08606</v>
          </cell>
          <cell r="D7537" t="str">
            <v>Repelón</v>
          </cell>
        </row>
        <row r="7538">
          <cell r="C7538" t="str">
            <v>08606</v>
          </cell>
          <cell r="D7538" t="str">
            <v>Repelón</v>
          </cell>
        </row>
        <row r="7539">
          <cell r="C7539" t="str">
            <v>08606</v>
          </cell>
          <cell r="D7539" t="str">
            <v>Repelón</v>
          </cell>
        </row>
        <row r="7540">
          <cell r="C7540" t="str">
            <v>08606</v>
          </cell>
          <cell r="D7540" t="str">
            <v>Repelón</v>
          </cell>
        </row>
        <row r="7541">
          <cell r="C7541" t="str">
            <v>08606</v>
          </cell>
          <cell r="D7541" t="str">
            <v>Repelón</v>
          </cell>
        </row>
        <row r="7542">
          <cell r="C7542" t="str">
            <v>08606</v>
          </cell>
          <cell r="D7542" t="str">
            <v>Repelón</v>
          </cell>
        </row>
        <row r="7543">
          <cell r="C7543" t="str">
            <v>08606</v>
          </cell>
          <cell r="D7543" t="str">
            <v>Repelón</v>
          </cell>
        </row>
        <row r="7544">
          <cell r="C7544" t="str">
            <v>08606</v>
          </cell>
          <cell r="D7544" t="str">
            <v>Repelón</v>
          </cell>
        </row>
        <row r="7545">
          <cell r="C7545" t="str">
            <v>08606</v>
          </cell>
          <cell r="D7545" t="str">
            <v>Repelón</v>
          </cell>
        </row>
        <row r="7546">
          <cell r="C7546" t="str">
            <v>08606</v>
          </cell>
          <cell r="D7546" t="str">
            <v>Repelón</v>
          </cell>
        </row>
        <row r="7547">
          <cell r="C7547" t="str">
            <v>08606</v>
          </cell>
          <cell r="D7547" t="str">
            <v>Repelón</v>
          </cell>
        </row>
        <row r="7548">
          <cell r="C7548" t="str">
            <v>08606</v>
          </cell>
          <cell r="D7548" t="str">
            <v>Repelón</v>
          </cell>
        </row>
        <row r="7549">
          <cell r="C7549" t="str">
            <v>08606</v>
          </cell>
          <cell r="D7549" t="str">
            <v>Repelón</v>
          </cell>
        </row>
        <row r="7550">
          <cell r="C7550" t="str">
            <v>08606</v>
          </cell>
          <cell r="D7550" t="str">
            <v>Repelón</v>
          </cell>
        </row>
        <row r="7551">
          <cell r="C7551" t="str">
            <v>08606</v>
          </cell>
          <cell r="D7551" t="str">
            <v>Repelón</v>
          </cell>
        </row>
        <row r="7552">
          <cell r="C7552" t="str">
            <v>08606</v>
          </cell>
          <cell r="D7552" t="str">
            <v>Repelón</v>
          </cell>
        </row>
        <row r="7553">
          <cell r="C7553" t="str">
            <v>08606</v>
          </cell>
          <cell r="D7553" t="str">
            <v>Repelón</v>
          </cell>
        </row>
        <row r="7554">
          <cell r="C7554" t="str">
            <v>08606</v>
          </cell>
          <cell r="D7554" t="str">
            <v>Repelón</v>
          </cell>
        </row>
        <row r="7555">
          <cell r="C7555" t="str">
            <v>08606</v>
          </cell>
          <cell r="D7555" t="str">
            <v>Repelón</v>
          </cell>
        </row>
        <row r="7556">
          <cell r="C7556" t="str">
            <v>08606</v>
          </cell>
          <cell r="D7556" t="str">
            <v>Repelón</v>
          </cell>
        </row>
        <row r="7557">
          <cell r="C7557" t="str">
            <v>08606</v>
          </cell>
          <cell r="D7557" t="str">
            <v>Repelón</v>
          </cell>
        </row>
        <row r="7558">
          <cell r="C7558" t="str">
            <v>08606</v>
          </cell>
          <cell r="D7558" t="str">
            <v>Repelón</v>
          </cell>
        </row>
        <row r="7559">
          <cell r="C7559" t="str">
            <v>08606</v>
          </cell>
          <cell r="D7559" t="str">
            <v>Repelón</v>
          </cell>
        </row>
        <row r="7560">
          <cell r="C7560" t="str">
            <v>08606</v>
          </cell>
          <cell r="D7560" t="str">
            <v>Repelón</v>
          </cell>
        </row>
        <row r="7561">
          <cell r="C7561" t="str">
            <v>08606</v>
          </cell>
          <cell r="D7561" t="str">
            <v>Repelón</v>
          </cell>
        </row>
        <row r="7562">
          <cell r="C7562" t="str">
            <v>08606</v>
          </cell>
          <cell r="D7562" t="str">
            <v>Repelón</v>
          </cell>
        </row>
        <row r="7563">
          <cell r="C7563" t="str">
            <v>08606</v>
          </cell>
          <cell r="D7563" t="str">
            <v>Repelón</v>
          </cell>
        </row>
        <row r="7564">
          <cell r="C7564" t="str">
            <v>08606</v>
          </cell>
          <cell r="D7564" t="str">
            <v>Repelón</v>
          </cell>
        </row>
        <row r="7565">
          <cell r="C7565" t="str">
            <v>08606</v>
          </cell>
          <cell r="D7565" t="str">
            <v>Repelón</v>
          </cell>
        </row>
        <row r="7566">
          <cell r="C7566" t="str">
            <v>08606</v>
          </cell>
          <cell r="D7566" t="str">
            <v>Repelón</v>
          </cell>
        </row>
        <row r="7567">
          <cell r="C7567" t="str">
            <v>08606</v>
          </cell>
          <cell r="D7567" t="str">
            <v>Repelón</v>
          </cell>
        </row>
        <row r="7568">
          <cell r="C7568" t="str">
            <v>08606</v>
          </cell>
          <cell r="D7568" t="str">
            <v>Repelón</v>
          </cell>
        </row>
        <row r="7569">
          <cell r="C7569" t="str">
            <v>08606</v>
          </cell>
          <cell r="D7569" t="str">
            <v>Repelón</v>
          </cell>
        </row>
        <row r="7570">
          <cell r="C7570" t="str">
            <v>08606</v>
          </cell>
          <cell r="D7570" t="str">
            <v>Repelón</v>
          </cell>
        </row>
        <row r="7571">
          <cell r="C7571" t="str">
            <v>08606</v>
          </cell>
          <cell r="D7571" t="str">
            <v>Repelón</v>
          </cell>
        </row>
        <row r="7572">
          <cell r="C7572" t="str">
            <v>08606</v>
          </cell>
          <cell r="D7572" t="str">
            <v>Repelón</v>
          </cell>
        </row>
        <row r="7573">
          <cell r="C7573" t="str">
            <v>08634</v>
          </cell>
          <cell r="D7573" t="str">
            <v>Sabanagrande</v>
          </cell>
        </row>
        <row r="7574">
          <cell r="C7574" t="str">
            <v>08634</v>
          </cell>
          <cell r="D7574" t="str">
            <v>Sabanagrande</v>
          </cell>
        </row>
        <row r="7575">
          <cell r="C7575" t="str">
            <v>08634</v>
          </cell>
          <cell r="D7575" t="str">
            <v>Sabanagrande</v>
          </cell>
        </row>
        <row r="7576">
          <cell r="C7576" t="str">
            <v>08634</v>
          </cell>
          <cell r="D7576" t="str">
            <v>Sabanagrande</v>
          </cell>
        </row>
        <row r="7577">
          <cell r="C7577" t="str">
            <v>08634</v>
          </cell>
          <cell r="D7577" t="str">
            <v>Sabanagrande</v>
          </cell>
        </row>
        <row r="7578">
          <cell r="C7578" t="str">
            <v>08634</v>
          </cell>
          <cell r="D7578" t="str">
            <v>Sabanagrande</v>
          </cell>
        </row>
        <row r="7579">
          <cell r="C7579" t="str">
            <v>08634</v>
          </cell>
          <cell r="D7579" t="str">
            <v>Sabanagrande</v>
          </cell>
        </row>
        <row r="7580">
          <cell r="C7580" t="str">
            <v>08634</v>
          </cell>
          <cell r="D7580" t="str">
            <v>Sabanagrande</v>
          </cell>
        </row>
        <row r="7581">
          <cell r="C7581" t="str">
            <v>08634</v>
          </cell>
          <cell r="D7581" t="str">
            <v>Sabanagrande</v>
          </cell>
        </row>
        <row r="7582">
          <cell r="C7582" t="str">
            <v>08634</v>
          </cell>
          <cell r="D7582" t="str">
            <v>Sabanagrande</v>
          </cell>
        </row>
        <row r="7583">
          <cell r="C7583" t="str">
            <v>08634</v>
          </cell>
          <cell r="D7583" t="str">
            <v>Sabanagrande</v>
          </cell>
        </row>
        <row r="7584">
          <cell r="C7584" t="str">
            <v>08634</v>
          </cell>
          <cell r="D7584" t="str">
            <v>Sabanagrande</v>
          </cell>
        </row>
        <row r="7585">
          <cell r="C7585" t="str">
            <v>08634</v>
          </cell>
          <cell r="D7585" t="str">
            <v>Sabanagrande</v>
          </cell>
        </row>
        <row r="7586">
          <cell r="C7586" t="str">
            <v>08634</v>
          </cell>
          <cell r="D7586" t="str">
            <v>Sabanagrande</v>
          </cell>
        </row>
        <row r="7587">
          <cell r="C7587" t="str">
            <v>08634</v>
          </cell>
          <cell r="D7587" t="str">
            <v>Sabanagrande</v>
          </cell>
        </row>
        <row r="7588">
          <cell r="C7588" t="str">
            <v>08634</v>
          </cell>
          <cell r="D7588" t="str">
            <v>Sabanagrande</v>
          </cell>
        </row>
        <row r="7589">
          <cell r="C7589" t="str">
            <v>08634</v>
          </cell>
          <cell r="D7589" t="str">
            <v>Sabanagrande</v>
          </cell>
        </row>
        <row r="7590">
          <cell r="C7590" t="str">
            <v>08634</v>
          </cell>
          <cell r="D7590" t="str">
            <v>Sabanagrande</v>
          </cell>
        </row>
        <row r="7591">
          <cell r="C7591" t="str">
            <v>08634</v>
          </cell>
          <cell r="D7591" t="str">
            <v>Sabanagrande</v>
          </cell>
        </row>
        <row r="7592">
          <cell r="C7592" t="str">
            <v>08634</v>
          </cell>
          <cell r="D7592" t="str">
            <v>Sabanagrande</v>
          </cell>
        </row>
        <row r="7593">
          <cell r="C7593" t="str">
            <v>08634</v>
          </cell>
          <cell r="D7593" t="str">
            <v>Sabanagrande</v>
          </cell>
        </row>
        <row r="7594">
          <cell r="C7594" t="str">
            <v>08634</v>
          </cell>
          <cell r="D7594" t="str">
            <v>Sabanagrande</v>
          </cell>
        </row>
        <row r="7595">
          <cell r="C7595" t="str">
            <v>08634</v>
          </cell>
          <cell r="D7595" t="str">
            <v>Sabanagrande</v>
          </cell>
        </row>
        <row r="7596">
          <cell r="C7596" t="str">
            <v>08634</v>
          </cell>
          <cell r="D7596" t="str">
            <v>Sabanagrande</v>
          </cell>
        </row>
        <row r="7597">
          <cell r="C7597" t="str">
            <v>08634</v>
          </cell>
          <cell r="D7597" t="str">
            <v>Sabanagrande</v>
          </cell>
        </row>
        <row r="7598">
          <cell r="C7598" t="str">
            <v>08634</v>
          </cell>
          <cell r="D7598" t="str">
            <v>Sabanagrande</v>
          </cell>
        </row>
        <row r="7599">
          <cell r="C7599" t="str">
            <v>08634</v>
          </cell>
          <cell r="D7599" t="str">
            <v>Sabanagrande</v>
          </cell>
        </row>
        <row r="7600">
          <cell r="C7600" t="str">
            <v>08634</v>
          </cell>
          <cell r="D7600" t="str">
            <v>Sabanagrande</v>
          </cell>
        </row>
        <row r="7601">
          <cell r="C7601" t="str">
            <v>08634</v>
          </cell>
          <cell r="D7601" t="str">
            <v>Sabanagrande</v>
          </cell>
        </row>
        <row r="7602">
          <cell r="C7602" t="str">
            <v>08634</v>
          </cell>
          <cell r="D7602" t="str">
            <v>Sabanagrande</v>
          </cell>
        </row>
        <row r="7603">
          <cell r="C7603" t="str">
            <v>08634</v>
          </cell>
          <cell r="D7603" t="str">
            <v>Sabanagrande</v>
          </cell>
        </row>
        <row r="7604">
          <cell r="C7604" t="str">
            <v>08634</v>
          </cell>
          <cell r="D7604" t="str">
            <v>Sabanagrande</v>
          </cell>
        </row>
        <row r="7605">
          <cell r="C7605" t="str">
            <v>08634</v>
          </cell>
          <cell r="D7605" t="str">
            <v>Sabanagrande</v>
          </cell>
        </row>
        <row r="7606">
          <cell r="C7606" t="str">
            <v>08634</v>
          </cell>
          <cell r="D7606" t="str">
            <v>Sabanagrande</v>
          </cell>
        </row>
        <row r="7607">
          <cell r="C7607" t="str">
            <v>08634</v>
          </cell>
          <cell r="D7607" t="str">
            <v>Sabanagrande</v>
          </cell>
        </row>
        <row r="7608">
          <cell r="C7608" t="str">
            <v>08634</v>
          </cell>
          <cell r="D7608" t="str">
            <v>Sabanagrande</v>
          </cell>
        </row>
        <row r="7609">
          <cell r="C7609" t="str">
            <v>08634</v>
          </cell>
          <cell r="D7609" t="str">
            <v>Sabanagrande</v>
          </cell>
        </row>
        <row r="7610">
          <cell r="C7610" t="str">
            <v>08634</v>
          </cell>
          <cell r="D7610" t="str">
            <v>Sabanagrande</v>
          </cell>
        </row>
        <row r="7611">
          <cell r="C7611" t="str">
            <v>08634</v>
          </cell>
          <cell r="D7611" t="str">
            <v>Sabanagrande</v>
          </cell>
        </row>
        <row r="7612">
          <cell r="C7612" t="str">
            <v>08634</v>
          </cell>
          <cell r="D7612" t="str">
            <v>Sabanagrande</v>
          </cell>
        </row>
        <row r="7613">
          <cell r="C7613" t="str">
            <v>08634</v>
          </cell>
          <cell r="D7613" t="str">
            <v>Sabanagrande</v>
          </cell>
        </row>
        <row r="7614">
          <cell r="C7614" t="str">
            <v>08634</v>
          </cell>
          <cell r="D7614" t="str">
            <v>Sabanagrande</v>
          </cell>
        </row>
        <row r="7615">
          <cell r="C7615" t="str">
            <v>08634</v>
          </cell>
          <cell r="D7615" t="str">
            <v>Sabanagrande</v>
          </cell>
        </row>
        <row r="7616">
          <cell r="C7616" t="str">
            <v>08634</v>
          </cell>
          <cell r="D7616" t="str">
            <v>Sabanagrande</v>
          </cell>
        </row>
        <row r="7617">
          <cell r="C7617" t="str">
            <v>08634</v>
          </cell>
          <cell r="D7617" t="str">
            <v>Sabanagrande</v>
          </cell>
        </row>
        <row r="7618">
          <cell r="C7618" t="str">
            <v>08634</v>
          </cell>
          <cell r="D7618" t="str">
            <v>Sabanagrande</v>
          </cell>
        </row>
        <row r="7619">
          <cell r="C7619" t="str">
            <v>08634</v>
          </cell>
          <cell r="D7619" t="str">
            <v>Sabanagrande</v>
          </cell>
        </row>
        <row r="7620">
          <cell r="C7620" t="str">
            <v>08634</v>
          </cell>
          <cell r="D7620" t="str">
            <v>Sabanagrande</v>
          </cell>
        </row>
        <row r="7621">
          <cell r="C7621" t="str">
            <v>08634</v>
          </cell>
          <cell r="D7621" t="str">
            <v>Sabanagrande</v>
          </cell>
        </row>
        <row r="7622">
          <cell r="C7622" t="str">
            <v>08634</v>
          </cell>
          <cell r="D7622" t="str">
            <v>Sabanagrande</v>
          </cell>
        </row>
        <row r="7623">
          <cell r="C7623" t="str">
            <v>08634</v>
          </cell>
          <cell r="D7623" t="str">
            <v>Sabanagrande</v>
          </cell>
        </row>
        <row r="7624">
          <cell r="C7624" t="str">
            <v>08634</v>
          </cell>
          <cell r="D7624" t="str">
            <v>Sabanagrande</v>
          </cell>
        </row>
        <row r="7625">
          <cell r="C7625" t="str">
            <v>08634</v>
          </cell>
          <cell r="D7625" t="str">
            <v>Sabanagrande</v>
          </cell>
        </row>
        <row r="7626">
          <cell r="C7626" t="str">
            <v>08634</v>
          </cell>
          <cell r="D7626" t="str">
            <v>Sabanagrande</v>
          </cell>
        </row>
        <row r="7627">
          <cell r="C7627" t="str">
            <v>08638</v>
          </cell>
          <cell r="D7627" t="str">
            <v>Sabanalarga</v>
          </cell>
        </row>
        <row r="7628">
          <cell r="C7628" t="str">
            <v>08638</v>
          </cell>
          <cell r="D7628" t="str">
            <v>Sabanalarga</v>
          </cell>
        </row>
        <row r="7629">
          <cell r="C7629" t="str">
            <v>08638</v>
          </cell>
          <cell r="D7629" t="str">
            <v>Sabanalarga</v>
          </cell>
        </row>
        <row r="7630">
          <cell r="C7630" t="str">
            <v>08638</v>
          </cell>
          <cell r="D7630" t="str">
            <v>Sabanalarga</v>
          </cell>
        </row>
        <row r="7631">
          <cell r="C7631" t="str">
            <v>08638</v>
          </cell>
          <cell r="D7631" t="str">
            <v>Sabanalarga</v>
          </cell>
        </row>
        <row r="7632">
          <cell r="C7632" t="str">
            <v>08638</v>
          </cell>
          <cell r="D7632" t="str">
            <v>Sabanalarga</v>
          </cell>
        </row>
        <row r="7633">
          <cell r="C7633" t="str">
            <v>08638</v>
          </cell>
          <cell r="D7633" t="str">
            <v>Sabanalarga</v>
          </cell>
        </row>
        <row r="7634">
          <cell r="C7634" t="str">
            <v>08638</v>
          </cell>
          <cell r="D7634" t="str">
            <v>Sabanalarga</v>
          </cell>
        </row>
        <row r="7635">
          <cell r="C7635" t="str">
            <v>08638</v>
          </cell>
          <cell r="D7635" t="str">
            <v>Sabanalarga</v>
          </cell>
        </row>
        <row r="7636">
          <cell r="C7636" t="str">
            <v>08638</v>
          </cell>
          <cell r="D7636" t="str">
            <v>Sabanalarga</v>
          </cell>
        </row>
        <row r="7637">
          <cell r="C7637" t="str">
            <v>08638</v>
          </cell>
          <cell r="D7637" t="str">
            <v>Sabanalarga</v>
          </cell>
        </row>
        <row r="7638">
          <cell r="C7638" t="str">
            <v>08638</v>
          </cell>
          <cell r="D7638" t="str">
            <v>Sabanalarga</v>
          </cell>
        </row>
        <row r="7639">
          <cell r="C7639" t="str">
            <v>08638</v>
          </cell>
          <cell r="D7639" t="str">
            <v>Sabanalarga</v>
          </cell>
        </row>
        <row r="7640">
          <cell r="C7640" t="str">
            <v>08638</v>
          </cell>
          <cell r="D7640" t="str">
            <v>Sabanalarga</v>
          </cell>
        </row>
        <row r="7641">
          <cell r="C7641" t="str">
            <v>08638</v>
          </cell>
          <cell r="D7641" t="str">
            <v>Sabanalarga</v>
          </cell>
        </row>
        <row r="7642">
          <cell r="C7642" t="str">
            <v>08638</v>
          </cell>
          <cell r="D7642" t="str">
            <v>Sabanalarga</v>
          </cell>
        </row>
        <row r="7643">
          <cell r="C7643" t="str">
            <v>08638</v>
          </cell>
          <cell r="D7643" t="str">
            <v>Sabanalarga</v>
          </cell>
        </row>
        <row r="7644">
          <cell r="C7644" t="str">
            <v>08638</v>
          </cell>
          <cell r="D7644" t="str">
            <v>Sabanalarga</v>
          </cell>
        </row>
        <row r="7645">
          <cell r="C7645" t="str">
            <v>08638</v>
          </cell>
          <cell r="D7645" t="str">
            <v>Sabanalarga</v>
          </cell>
        </row>
        <row r="7646">
          <cell r="C7646" t="str">
            <v>08638</v>
          </cell>
          <cell r="D7646" t="str">
            <v>Sabanalarga</v>
          </cell>
        </row>
        <row r="7647">
          <cell r="C7647" t="str">
            <v>08638</v>
          </cell>
          <cell r="D7647" t="str">
            <v>Sabanalarga</v>
          </cell>
        </row>
        <row r="7648">
          <cell r="C7648" t="str">
            <v>08638</v>
          </cell>
          <cell r="D7648" t="str">
            <v>Sabanalarga</v>
          </cell>
        </row>
        <row r="7649">
          <cell r="C7649" t="str">
            <v>08638</v>
          </cell>
          <cell r="D7649" t="str">
            <v>Sabanalarga</v>
          </cell>
        </row>
        <row r="7650">
          <cell r="C7650" t="str">
            <v>08638</v>
          </cell>
          <cell r="D7650" t="str">
            <v>Sabanalarga</v>
          </cell>
        </row>
        <row r="7651">
          <cell r="C7651" t="str">
            <v>08638</v>
          </cell>
          <cell r="D7651" t="str">
            <v>Sabanalarga</v>
          </cell>
        </row>
        <row r="7652">
          <cell r="C7652" t="str">
            <v>08638</v>
          </cell>
          <cell r="D7652" t="str">
            <v>Sabanalarga</v>
          </cell>
        </row>
        <row r="7653">
          <cell r="C7653" t="str">
            <v>08638</v>
          </cell>
          <cell r="D7653" t="str">
            <v>Sabanalarga</v>
          </cell>
        </row>
        <row r="7654">
          <cell r="C7654" t="str">
            <v>08638</v>
          </cell>
          <cell r="D7654" t="str">
            <v>Sabanalarga</v>
          </cell>
        </row>
        <row r="7655">
          <cell r="C7655" t="str">
            <v>08638</v>
          </cell>
          <cell r="D7655" t="str">
            <v>Sabanalarga</v>
          </cell>
        </row>
        <row r="7656">
          <cell r="C7656" t="str">
            <v>08638</v>
          </cell>
          <cell r="D7656" t="str">
            <v>Sabanalarga</v>
          </cell>
        </row>
        <row r="7657">
          <cell r="C7657" t="str">
            <v>08638</v>
          </cell>
          <cell r="D7657" t="str">
            <v>Sabanalarga</v>
          </cell>
        </row>
        <row r="7658">
          <cell r="C7658" t="str">
            <v>08638</v>
          </cell>
          <cell r="D7658" t="str">
            <v>Sabanalarga</v>
          </cell>
        </row>
        <row r="7659">
          <cell r="C7659" t="str">
            <v>08638</v>
          </cell>
          <cell r="D7659" t="str">
            <v>Sabanalarga</v>
          </cell>
        </row>
        <row r="7660">
          <cell r="C7660" t="str">
            <v>08638</v>
          </cell>
          <cell r="D7660" t="str">
            <v>Sabanalarga</v>
          </cell>
        </row>
        <row r="7661">
          <cell r="C7661" t="str">
            <v>08638</v>
          </cell>
          <cell r="D7661" t="str">
            <v>Sabanalarga</v>
          </cell>
        </row>
        <row r="7662">
          <cell r="C7662" t="str">
            <v>08638</v>
          </cell>
          <cell r="D7662" t="str">
            <v>Sabanalarga</v>
          </cell>
        </row>
        <row r="7663">
          <cell r="C7663" t="str">
            <v>08638</v>
          </cell>
          <cell r="D7663" t="str">
            <v>Sabanalarga</v>
          </cell>
        </row>
        <row r="7664">
          <cell r="C7664" t="str">
            <v>08638</v>
          </cell>
          <cell r="D7664" t="str">
            <v>Sabanalarga</v>
          </cell>
        </row>
        <row r="7665">
          <cell r="C7665" t="str">
            <v>08638</v>
          </cell>
          <cell r="D7665" t="str">
            <v>Sabanalarga</v>
          </cell>
        </row>
        <row r="7666">
          <cell r="C7666" t="str">
            <v>08638</v>
          </cell>
          <cell r="D7666" t="str">
            <v>Sabanalarga</v>
          </cell>
        </row>
        <row r="7667">
          <cell r="C7667" t="str">
            <v>08638</v>
          </cell>
          <cell r="D7667" t="str">
            <v>Sabanalarga</v>
          </cell>
        </row>
        <row r="7668">
          <cell r="C7668" t="str">
            <v>08638</v>
          </cell>
          <cell r="D7668" t="str">
            <v>Sabanalarga</v>
          </cell>
        </row>
        <row r="7669">
          <cell r="C7669" t="str">
            <v>08638</v>
          </cell>
          <cell r="D7669" t="str">
            <v>Sabanalarga</v>
          </cell>
        </row>
        <row r="7670">
          <cell r="C7670" t="str">
            <v>08638</v>
          </cell>
          <cell r="D7670" t="str">
            <v>Sabanalarga</v>
          </cell>
        </row>
        <row r="7671">
          <cell r="C7671" t="str">
            <v>08638</v>
          </cell>
          <cell r="D7671" t="str">
            <v>Sabanalarga</v>
          </cell>
        </row>
        <row r="7672">
          <cell r="C7672" t="str">
            <v>08638</v>
          </cell>
          <cell r="D7672" t="str">
            <v>Sabanalarga</v>
          </cell>
        </row>
        <row r="7673">
          <cell r="C7673" t="str">
            <v>08638</v>
          </cell>
          <cell r="D7673" t="str">
            <v>Sabanalarga</v>
          </cell>
        </row>
        <row r="7674">
          <cell r="C7674" t="str">
            <v>08638</v>
          </cell>
          <cell r="D7674" t="str">
            <v>Sabanalarga</v>
          </cell>
        </row>
        <row r="7675">
          <cell r="C7675" t="str">
            <v>08638</v>
          </cell>
          <cell r="D7675" t="str">
            <v>Sabanalarga</v>
          </cell>
        </row>
        <row r="7676">
          <cell r="C7676" t="str">
            <v>08638</v>
          </cell>
          <cell r="D7676" t="str">
            <v>Sabanalarga</v>
          </cell>
        </row>
        <row r="7677">
          <cell r="C7677" t="str">
            <v>08638</v>
          </cell>
          <cell r="D7677" t="str">
            <v>Sabanalarga</v>
          </cell>
        </row>
        <row r="7678">
          <cell r="C7678" t="str">
            <v>08638</v>
          </cell>
          <cell r="D7678" t="str">
            <v>Sabanalarga</v>
          </cell>
        </row>
        <row r="7679">
          <cell r="C7679" t="str">
            <v>08638</v>
          </cell>
          <cell r="D7679" t="str">
            <v>Sabanalarga</v>
          </cell>
        </row>
        <row r="7680">
          <cell r="C7680" t="str">
            <v>08638</v>
          </cell>
          <cell r="D7680" t="str">
            <v>Sabanalarga</v>
          </cell>
        </row>
        <row r="7681">
          <cell r="C7681" t="str">
            <v>08675</v>
          </cell>
          <cell r="D7681" t="str">
            <v>Santa Lucía</v>
          </cell>
        </row>
        <row r="7682">
          <cell r="C7682" t="str">
            <v>08675</v>
          </cell>
          <cell r="D7682" t="str">
            <v>Santa Lucía</v>
          </cell>
        </row>
        <row r="7683">
          <cell r="C7683" t="str">
            <v>08675</v>
          </cell>
          <cell r="D7683" t="str">
            <v>Santa Lucía</v>
          </cell>
        </row>
        <row r="7684">
          <cell r="C7684" t="str">
            <v>08675</v>
          </cell>
          <cell r="D7684" t="str">
            <v>Santa Lucía</v>
          </cell>
        </row>
        <row r="7685">
          <cell r="C7685" t="str">
            <v>08675</v>
          </cell>
          <cell r="D7685" t="str">
            <v>Santa Lucía</v>
          </cell>
        </row>
        <row r="7686">
          <cell r="C7686" t="str">
            <v>08675</v>
          </cell>
          <cell r="D7686" t="str">
            <v>Santa Lucía</v>
          </cell>
        </row>
        <row r="7687">
          <cell r="C7687" t="str">
            <v>08675</v>
          </cell>
          <cell r="D7687" t="str">
            <v>Santa Lucía</v>
          </cell>
        </row>
        <row r="7688">
          <cell r="C7688" t="str">
            <v>08675</v>
          </cell>
          <cell r="D7688" t="str">
            <v>Santa Lucía</v>
          </cell>
        </row>
        <row r="7689">
          <cell r="C7689" t="str">
            <v>08675</v>
          </cell>
          <cell r="D7689" t="str">
            <v>Santa Lucía</v>
          </cell>
        </row>
        <row r="7690">
          <cell r="C7690" t="str">
            <v>08675</v>
          </cell>
          <cell r="D7690" t="str">
            <v>Santa Lucía</v>
          </cell>
        </row>
        <row r="7691">
          <cell r="C7691" t="str">
            <v>08675</v>
          </cell>
          <cell r="D7691" t="str">
            <v>Santa Lucía</v>
          </cell>
        </row>
        <row r="7692">
          <cell r="C7692" t="str">
            <v>08675</v>
          </cell>
          <cell r="D7692" t="str">
            <v>Santa Lucía</v>
          </cell>
        </row>
        <row r="7693">
          <cell r="C7693" t="str">
            <v>08675</v>
          </cell>
          <cell r="D7693" t="str">
            <v>Santa Lucía</v>
          </cell>
        </row>
        <row r="7694">
          <cell r="C7694" t="str">
            <v>08675</v>
          </cell>
          <cell r="D7694" t="str">
            <v>Santa Lucía</v>
          </cell>
        </row>
        <row r="7695">
          <cell r="C7695" t="str">
            <v>08675</v>
          </cell>
          <cell r="D7695" t="str">
            <v>Santa Lucía</v>
          </cell>
        </row>
        <row r="7696">
          <cell r="C7696" t="str">
            <v>08675</v>
          </cell>
          <cell r="D7696" t="str">
            <v>Santa Lucía</v>
          </cell>
        </row>
        <row r="7697">
          <cell r="C7697" t="str">
            <v>08675</v>
          </cell>
          <cell r="D7697" t="str">
            <v>Santa Lucía</v>
          </cell>
        </row>
        <row r="7698">
          <cell r="C7698" t="str">
            <v>08675</v>
          </cell>
          <cell r="D7698" t="str">
            <v>Santa Lucía</v>
          </cell>
        </row>
        <row r="7699">
          <cell r="C7699" t="str">
            <v>08675</v>
          </cell>
          <cell r="D7699" t="str">
            <v>Santa Lucía</v>
          </cell>
        </row>
        <row r="7700">
          <cell r="C7700" t="str">
            <v>08675</v>
          </cell>
          <cell r="D7700" t="str">
            <v>Santa Lucía</v>
          </cell>
        </row>
        <row r="7701">
          <cell r="C7701" t="str">
            <v>08675</v>
          </cell>
          <cell r="D7701" t="str">
            <v>Santa Lucía</v>
          </cell>
        </row>
        <row r="7702">
          <cell r="C7702" t="str">
            <v>08675</v>
          </cell>
          <cell r="D7702" t="str">
            <v>Santa Lucía</v>
          </cell>
        </row>
        <row r="7703">
          <cell r="C7703" t="str">
            <v>08675</v>
          </cell>
          <cell r="D7703" t="str">
            <v>Santa Lucía</v>
          </cell>
        </row>
        <row r="7704">
          <cell r="C7704" t="str">
            <v>08675</v>
          </cell>
          <cell r="D7704" t="str">
            <v>Santa Lucía</v>
          </cell>
        </row>
        <row r="7705">
          <cell r="C7705" t="str">
            <v>08675</v>
          </cell>
          <cell r="D7705" t="str">
            <v>Santa Lucía</v>
          </cell>
        </row>
        <row r="7706">
          <cell r="C7706" t="str">
            <v>08675</v>
          </cell>
          <cell r="D7706" t="str">
            <v>Santa Lucía</v>
          </cell>
        </row>
        <row r="7707">
          <cell r="C7707" t="str">
            <v>08675</v>
          </cell>
          <cell r="D7707" t="str">
            <v>Santa Lucía</v>
          </cell>
        </row>
        <row r="7708">
          <cell r="C7708" t="str">
            <v>08675</v>
          </cell>
          <cell r="D7708" t="str">
            <v>Santa Lucía</v>
          </cell>
        </row>
        <row r="7709">
          <cell r="C7709" t="str">
            <v>08675</v>
          </cell>
          <cell r="D7709" t="str">
            <v>Santa Lucía</v>
          </cell>
        </row>
        <row r="7710">
          <cell r="C7710" t="str">
            <v>08675</v>
          </cell>
          <cell r="D7710" t="str">
            <v>Santa Lucía</v>
          </cell>
        </row>
        <row r="7711">
          <cell r="C7711" t="str">
            <v>08675</v>
          </cell>
          <cell r="D7711" t="str">
            <v>Santa Lucía</v>
          </cell>
        </row>
        <row r="7712">
          <cell r="C7712" t="str">
            <v>08675</v>
          </cell>
          <cell r="D7712" t="str">
            <v>Santa Lucía</v>
          </cell>
        </row>
        <row r="7713">
          <cell r="C7713" t="str">
            <v>08675</v>
          </cell>
          <cell r="D7713" t="str">
            <v>Santa Lucía</v>
          </cell>
        </row>
        <row r="7714">
          <cell r="C7714" t="str">
            <v>08675</v>
          </cell>
          <cell r="D7714" t="str">
            <v>Santa Lucía</v>
          </cell>
        </row>
        <row r="7715">
          <cell r="C7715" t="str">
            <v>08675</v>
          </cell>
          <cell r="D7715" t="str">
            <v>Santa Lucía</v>
          </cell>
        </row>
        <row r="7716">
          <cell r="C7716" t="str">
            <v>08675</v>
          </cell>
          <cell r="D7716" t="str">
            <v>Santa Lucía</v>
          </cell>
        </row>
        <row r="7717">
          <cell r="C7717" t="str">
            <v>08675</v>
          </cell>
          <cell r="D7717" t="str">
            <v>Santa Lucía</v>
          </cell>
        </row>
        <row r="7718">
          <cell r="C7718" t="str">
            <v>08675</v>
          </cell>
          <cell r="D7718" t="str">
            <v>Santa Lucía</v>
          </cell>
        </row>
        <row r="7719">
          <cell r="C7719" t="str">
            <v>08675</v>
          </cell>
          <cell r="D7719" t="str">
            <v>Santa Lucía</v>
          </cell>
        </row>
        <row r="7720">
          <cell r="C7720" t="str">
            <v>08675</v>
          </cell>
          <cell r="D7720" t="str">
            <v>Santa Lucía</v>
          </cell>
        </row>
        <row r="7721">
          <cell r="C7721" t="str">
            <v>08675</v>
          </cell>
          <cell r="D7721" t="str">
            <v>Santa Lucía</v>
          </cell>
        </row>
        <row r="7722">
          <cell r="C7722" t="str">
            <v>08675</v>
          </cell>
          <cell r="D7722" t="str">
            <v>Santa Lucía</v>
          </cell>
        </row>
        <row r="7723">
          <cell r="C7723" t="str">
            <v>08675</v>
          </cell>
          <cell r="D7723" t="str">
            <v>Santa Lucía</v>
          </cell>
        </row>
        <row r="7724">
          <cell r="C7724" t="str">
            <v>08675</v>
          </cell>
          <cell r="D7724" t="str">
            <v>Santa Lucía</v>
          </cell>
        </row>
        <row r="7725">
          <cell r="C7725" t="str">
            <v>08675</v>
          </cell>
          <cell r="D7725" t="str">
            <v>Santa Lucía</v>
          </cell>
        </row>
        <row r="7726">
          <cell r="C7726" t="str">
            <v>08675</v>
          </cell>
          <cell r="D7726" t="str">
            <v>Santa Lucía</v>
          </cell>
        </row>
        <row r="7727">
          <cell r="C7727" t="str">
            <v>08675</v>
          </cell>
          <cell r="D7727" t="str">
            <v>Santa Lucía</v>
          </cell>
        </row>
        <row r="7728">
          <cell r="C7728" t="str">
            <v>08675</v>
          </cell>
          <cell r="D7728" t="str">
            <v>Santa Lucía</v>
          </cell>
        </row>
        <row r="7729">
          <cell r="C7729" t="str">
            <v>08675</v>
          </cell>
          <cell r="D7729" t="str">
            <v>Santa Lucía</v>
          </cell>
        </row>
        <row r="7730">
          <cell r="C7730" t="str">
            <v>08675</v>
          </cell>
          <cell r="D7730" t="str">
            <v>Santa Lucía</v>
          </cell>
        </row>
        <row r="7731">
          <cell r="C7731" t="str">
            <v>08675</v>
          </cell>
          <cell r="D7731" t="str">
            <v>Santa Lucía</v>
          </cell>
        </row>
        <row r="7732">
          <cell r="C7732" t="str">
            <v>08675</v>
          </cell>
          <cell r="D7732" t="str">
            <v>Santa Lucía</v>
          </cell>
        </row>
        <row r="7733">
          <cell r="C7733" t="str">
            <v>08675</v>
          </cell>
          <cell r="D7733" t="str">
            <v>Santa Lucía</v>
          </cell>
        </row>
        <row r="7734">
          <cell r="C7734" t="str">
            <v>08675</v>
          </cell>
          <cell r="D7734" t="str">
            <v>Santa Lucía</v>
          </cell>
        </row>
        <row r="7735">
          <cell r="C7735" t="str">
            <v>08685</v>
          </cell>
          <cell r="D7735" t="str">
            <v>Santo Tomás</v>
          </cell>
        </row>
        <row r="7736">
          <cell r="C7736" t="str">
            <v>08685</v>
          </cell>
          <cell r="D7736" t="str">
            <v>Santo Tomás</v>
          </cell>
        </row>
        <row r="7737">
          <cell r="C7737" t="str">
            <v>08685</v>
          </cell>
          <cell r="D7737" t="str">
            <v>Santo Tomás</v>
          </cell>
        </row>
        <row r="7738">
          <cell r="C7738" t="str">
            <v>08685</v>
          </cell>
          <cell r="D7738" t="str">
            <v>Santo Tomás</v>
          </cell>
        </row>
        <row r="7739">
          <cell r="C7739" t="str">
            <v>08685</v>
          </cell>
          <cell r="D7739" t="str">
            <v>Santo Tomás</v>
          </cell>
        </row>
        <row r="7740">
          <cell r="C7740" t="str">
            <v>08685</v>
          </cell>
          <cell r="D7740" t="str">
            <v>Santo Tomás</v>
          </cell>
        </row>
        <row r="7741">
          <cell r="C7741" t="str">
            <v>08685</v>
          </cell>
          <cell r="D7741" t="str">
            <v>Santo Tomás</v>
          </cell>
        </row>
        <row r="7742">
          <cell r="C7742" t="str">
            <v>08685</v>
          </cell>
          <cell r="D7742" t="str">
            <v>Santo Tomás</v>
          </cell>
        </row>
        <row r="7743">
          <cell r="C7743" t="str">
            <v>08685</v>
          </cell>
          <cell r="D7743" t="str">
            <v>Santo Tomás</v>
          </cell>
        </row>
        <row r="7744">
          <cell r="C7744" t="str">
            <v>08685</v>
          </cell>
          <cell r="D7744" t="str">
            <v>Santo Tomás</v>
          </cell>
        </row>
        <row r="7745">
          <cell r="C7745" t="str">
            <v>08685</v>
          </cell>
          <cell r="D7745" t="str">
            <v>Santo Tomás</v>
          </cell>
        </row>
        <row r="7746">
          <cell r="C7746" t="str">
            <v>08685</v>
          </cell>
          <cell r="D7746" t="str">
            <v>Santo Tomás</v>
          </cell>
        </row>
        <row r="7747">
          <cell r="C7747" t="str">
            <v>08685</v>
          </cell>
          <cell r="D7747" t="str">
            <v>Santo Tomás</v>
          </cell>
        </row>
        <row r="7748">
          <cell r="C7748" t="str">
            <v>08685</v>
          </cell>
          <cell r="D7748" t="str">
            <v>Santo Tomás</v>
          </cell>
        </row>
        <row r="7749">
          <cell r="C7749" t="str">
            <v>08685</v>
          </cell>
          <cell r="D7749" t="str">
            <v>Santo Tomás</v>
          </cell>
        </row>
        <row r="7750">
          <cell r="C7750" t="str">
            <v>08685</v>
          </cell>
          <cell r="D7750" t="str">
            <v>Santo Tomás</v>
          </cell>
        </row>
        <row r="7751">
          <cell r="C7751" t="str">
            <v>08685</v>
          </cell>
          <cell r="D7751" t="str">
            <v>Santo Tomás</v>
          </cell>
        </row>
        <row r="7752">
          <cell r="C7752" t="str">
            <v>08685</v>
          </cell>
          <cell r="D7752" t="str">
            <v>Santo Tomás</v>
          </cell>
        </row>
        <row r="7753">
          <cell r="C7753" t="str">
            <v>08685</v>
          </cell>
          <cell r="D7753" t="str">
            <v>Santo Tomás</v>
          </cell>
        </row>
        <row r="7754">
          <cell r="C7754" t="str">
            <v>08685</v>
          </cell>
          <cell r="D7754" t="str">
            <v>Santo Tomás</v>
          </cell>
        </row>
        <row r="7755">
          <cell r="C7755" t="str">
            <v>08685</v>
          </cell>
          <cell r="D7755" t="str">
            <v>Santo Tomás</v>
          </cell>
        </row>
        <row r="7756">
          <cell r="C7756" t="str">
            <v>08685</v>
          </cell>
          <cell r="D7756" t="str">
            <v>Santo Tomás</v>
          </cell>
        </row>
        <row r="7757">
          <cell r="C7757" t="str">
            <v>08685</v>
          </cell>
          <cell r="D7757" t="str">
            <v>Santo Tomás</v>
          </cell>
        </row>
        <row r="7758">
          <cell r="C7758" t="str">
            <v>08685</v>
          </cell>
          <cell r="D7758" t="str">
            <v>Santo Tomás</v>
          </cell>
        </row>
        <row r="7759">
          <cell r="C7759" t="str">
            <v>08685</v>
          </cell>
          <cell r="D7759" t="str">
            <v>Santo Tomás</v>
          </cell>
        </row>
        <row r="7760">
          <cell r="C7760" t="str">
            <v>08685</v>
          </cell>
          <cell r="D7760" t="str">
            <v>Santo Tomás</v>
          </cell>
        </row>
        <row r="7761">
          <cell r="C7761" t="str">
            <v>08685</v>
          </cell>
          <cell r="D7761" t="str">
            <v>Santo Tomás</v>
          </cell>
        </row>
        <row r="7762">
          <cell r="C7762" t="str">
            <v>08685</v>
          </cell>
          <cell r="D7762" t="str">
            <v>Santo Tomás</v>
          </cell>
        </row>
        <row r="7763">
          <cell r="C7763" t="str">
            <v>08685</v>
          </cell>
          <cell r="D7763" t="str">
            <v>Santo Tomás</v>
          </cell>
        </row>
        <row r="7764">
          <cell r="C7764" t="str">
            <v>08685</v>
          </cell>
          <cell r="D7764" t="str">
            <v>Santo Tomás</v>
          </cell>
        </row>
        <row r="7765">
          <cell r="C7765" t="str">
            <v>08685</v>
          </cell>
          <cell r="D7765" t="str">
            <v>Santo Tomás</v>
          </cell>
        </row>
        <row r="7766">
          <cell r="C7766" t="str">
            <v>08685</v>
          </cell>
          <cell r="D7766" t="str">
            <v>Santo Tomás</v>
          </cell>
        </row>
        <row r="7767">
          <cell r="C7767" t="str">
            <v>08685</v>
          </cell>
          <cell r="D7767" t="str">
            <v>Santo Tomás</v>
          </cell>
        </row>
        <row r="7768">
          <cell r="C7768" t="str">
            <v>08685</v>
          </cell>
          <cell r="D7768" t="str">
            <v>Santo Tomás</v>
          </cell>
        </row>
        <row r="7769">
          <cell r="C7769" t="str">
            <v>08685</v>
          </cell>
          <cell r="D7769" t="str">
            <v>Santo Tomás</v>
          </cell>
        </row>
        <row r="7770">
          <cell r="C7770" t="str">
            <v>08685</v>
          </cell>
          <cell r="D7770" t="str">
            <v>Santo Tomás</v>
          </cell>
        </row>
        <row r="7771">
          <cell r="C7771" t="str">
            <v>08685</v>
          </cell>
          <cell r="D7771" t="str">
            <v>Santo Tomás</v>
          </cell>
        </row>
        <row r="7772">
          <cell r="C7772" t="str">
            <v>08685</v>
          </cell>
          <cell r="D7772" t="str">
            <v>Santo Tomás</v>
          </cell>
        </row>
        <row r="7773">
          <cell r="C7773" t="str">
            <v>08685</v>
          </cell>
          <cell r="D7773" t="str">
            <v>Santo Tomás</v>
          </cell>
        </row>
        <row r="7774">
          <cell r="C7774" t="str">
            <v>08685</v>
          </cell>
          <cell r="D7774" t="str">
            <v>Santo Tomás</v>
          </cell>
        </row>
        <row r="7775">
          <cell r="C7775" t="str">
            <v>08685</v>
          </cell>
          <cell r="D7775" t="str">
            <v>Santo Tomás</v>
          </cell>
        </row>
        <row r="7776">
          <cell r="C7776" t="str">
            <v>08685</v>
          </cell>
          <cell r="D7776" t="str">
            <v>Santo Tomás</v>
          </cell>
        </row>
        <row r="7777">
          <cell r="C7777" t="str">
            <v>08685</v>
          </cell>
          <cell r="D7777" t="str">
            <v>Santo Tomás</v>
          </cell>
        </row>
        <row r="7778">
          <cell r="C7778" t="str">
            <v>08685</v>
          </cell>
          <cell r="D7778" t="str">
            <v>Santo Tomás</v>
          </cell>
        </row>
        <row r="7779">
          <cell r="C7779" t="str">
            <v>08685</v>
          </cell>
          <cell r="D7779" t="str">
            <v>Santo Tomás</v>
          </cell>
        </row>
        <row r="7780">
          <cell r="C7780" t="str">
            <v>08685</v>
          </cell>
          <cell r="D7780" t="str">
            <v>Santo Tomás</v>
          </cell>
        </row>
        <row r="7781">
          <cell r="C7781" t="str">
            <v>08685</v>
          </cell>
          <cell r="D7781" t="str">
            <v>Santo Tomás</v>
          </cell>
        </row>
        <row r="7782">
          <cell r="C7782" t="str">
            <v>08685</v>
          </cell>
          <cell r="D7782" t="str">
            <v>Santo Tomás</v>
          </cell>
        </row>
        <row r="7783">
          <cell r="C7783" t="str">
            <v>08685</v>
          </cell>
          <cell r="D7783" t="str">
            <v>Santo Tomás</v>
          </cell>
        </row>
        <row r="7784">
          <cell r="C7784" t="str">
            <v>08685</v>
          </cell>
          <cell r="D7784" t="str">
            <v>Santo Tomás</v>
          </cell>
        </row>
        <row r="7785">
          <cell r="C7785" t="str">
            <v>08685</v>
          </cell>
          <cell r="D7785" t="str">
            <v>Santo Tomás</v>
          </cell>
        </row>
        <row r="7786">
          <cell r="C7786" t="str">
            <v>08685</v>
          </cell>
          <cell r="D7786" t="str">
            <v>Santo Tomás</v>
          </cell>
        </row>
        <row r="7787">
          <cell r="C7787" t="str">
            <v>08685</v>
          </cell>
          <cell r="D7787" t="str">
            <v>Santo Tomás</v>
          </cell>
        </row>
        <row r="7788">
          <cell r="C7788" t="str">
            <v>08685</v>
          </cell>
          <cell r="D7788" t="str">
            <v>Santo Tomás</v>
          </cell>
        </row>
        <row r="7789">
          <cell r="C7789" t="str">
            <v>08758</v>
          </cell>
          <cell r="D7789" t="str">
            <v>Soledad</v>
          </cell>
        </row>
        <row r="7790">
          <cell r="C7790" t="str">
            <v>08758</v>
          </cell>
          <cell r="D7790" t="str">
            <v>Soledad</v>
          </cell>
        </row>
        <row r="7791">
          <cell r="C7791" t="str">
            <v>08758</v>
          </cell>
          <cell r="D7791" t="str">
            <v>Soledad</v>
          </cell>
        </row>
        <row r="7792">
          <cell r="C7792" t="str">
            <v>08758</v>
          </cell>
          <cell r="D7792" t="str">
            <v>Soledad</v>
          </cell>
        </row>
        <row r="7793">
          <cell r="C7793" t="str">
            <v>08758</v>
          </cell>
          <cell r="D7793" t="str">
            <v>Soledad</v>
          </cell>
        </row>
        <row r="7794">
          <cell r="C7794" t="str">
            <v>08758</v>
          </cell>
          <cell r="D7794" t="str">
            <v>Soledad</v>
          </cell>
        </row>
        <row r="7795">
          <cell r="C7795" t="str">
            <v>08758</v>
          </cell>
          <cell r="D7795" t="str">
            <v>Soledad</v>
          </cell>
        </row>
        <row r="7796">
          <cell r="C7796" t="str">
            <v>08758</v>
          </cell>
          <cell r="D7796" t="str">
            <v>Soledad</v>
          </cell>
        </row>
        <row r="7797">
          <cell r="C7797" t="str">
            <v>08758</v>
          </cell>
          <cell r="D7797" t="str">
            <v>Soledad</v>
          </cell>
        </row>
        <row r="7798">
          <cell r="C7798" t="str">
            <v>08758</v>
          </cell>
          <cell r="D7798" t="str">
            <v>Soledad</v>
          </cell>
        </row>
        <row r="7799">
          <cell r="C7799" t="str">
            <v>08758</v>
          </cell>
          <cell r="D7799" t="str">
            <v>Soledad</v>
          </cell>
        </row>
        <row r="7800">
          <cell r="C7800" t="str">
            <v>08758</v>
          </cell>
          <cell r="D7800" t="str">
            <v>Soledad</v>
          </cell>
        </row>
        <row r="7801">
          <cell r="C7801" t="str">
            <v>08758</v>
          </cell>
          <cell r="D7801" t="str">
            <v>Soledad</v>
          </cell>
        </row>
        <row r="7802">
          <cell r="C7802" t="str">
            <v>08758</v>
          </cell>
          <cell r="D7802" t="str">
            <v>Soledad</v>
          </cell>
        </row>
        <row r="7803">
          <cell r="C7803" t="str">
            <v>08758</v>
          </cell>
          <cell r="D7803" t="str">
            <v>Soledad</v>
          </cell>
        </row>
        <row r="7804">
          <cell r="C7804" t="str">
            <v>08758</v>
          </cell>
          <cell r="D7804" t="str">
            <v>Soledad</v>
          </cell>
        </row>
        <row r="7805">
          <cell r="C7805" t="str">
            <v>08758</v>
          </cell>
          <cell r="D7805" t="str">
            <v>Soledad</v>
          </cell>
        </row>
        <row r="7806">
          <cell r="C7806" t="str">
            <v>08758</v>
          </cell>
          <cell r="D7806" t="str">
            <v>Soledad</v>
          </cell>
        </row>
        <row r="7807">
          <cell r="C7807" t="str">
            <v>08758</v>
          </cell>
          <cell r="D7807" t="str">
            <v>Soledad</v>
          </cell>
        </row>
        <row r="7808">
          <cell r="C7808" t="str">
            <v>08758</v>
          </cell>
          <cell r="D7808" t="str">
            <v>Soledad</v>
          </cell>
        </row>
        <row r="7809">
          <cell r="C7809" t="str">
            <v>08758</v>
          </cell>
          <cell r="D7809" t="str">
            <v>Soledad</v>
          </cell>
        </row>
        <row r="7810">
          <cell r="C7810" t="str">
            <v>08758</v>
          </cell>
          <cell r="D7810" t="str">
            <v>Soledad</v>
          </cell>
        </row>
        <row r="7811">
          <cell r="C7811" t="str">
            <v>08758</v>
          </cell>
          <cell r="D7811" t="str">
            <v>Soledad</v>
          </cell>
        </row>
        <row r="7812">
          <cell r="C7812" t="str">
            <v>08758</v>
          </cell>
          <cell r="D7812" t="str">
            <v>Soledad</v>
          </cell>
        </row>
        <row r="7813">
          <cell r="C7813" t="str">
            <v>08758</v>
          </cell>
          <cell r="D7813" t="str">
            <v>Soledad</v>
          </cell>
        </row>
        <row r="7814">
          <cell r="C7814" t="str">
            <v>08758</v>
          </cell>
          <cell r="D7814" t="str">
            <v>Soledad</v>
          </cell>
        </row>
        <row r="7815">
          <cell r="C7815" t="str">
            <v>08758</v>
          </cell>
          <cell r="D7815" t="str">
            <v>Soledad</v>
          </cell>
        </row>
        <row r="7816">
          <cell r="C7816" t="str">
            <v>08758</v>
          </cell>
          <cell r="D7816" t="str">
            <v>Soledad</v>
          </cell>
        </row>
        <row r="7817">
          <cell r="C7817" t="str">
            <v>08758</v>
          </cell>
          <cell r="D7817" t="str">
            <v>Soledad</v>
          </cell>
        </row>
        <row r="7818">
          <cell r="C7818" t="str">
            <v>08758</v>
          </cell>
          <cell r="D7818" t="str">
            <v>Soledad</v>
          </cell>
        </row>
        <row r="7819">
          <cell r="C7819" t="str">
            <v>08758</v>
          </cell>
          <cell r="D7819" t="str">
            <v>Soledad</v>
          </cell>
        </row>
        <row r="7820">
          <cell r="C7820" t="str">
            <v>08758</v>
          </cell>
          <cell r="D7820" t="str">
            <v>Soledad</v>
          </cell>
        </row>
        <row r="7821">
          <cell r="C7821" t="str">
            <v>08758</v>
          </cell>
          <cell r="D7821" t="str">
            <v>Soledad</v>
          </cell>
        </row>
        <row r="7822">
          <cell r="C7822" t="str">
            <v>08758</v>
          </cell>
          <cell r="D7822" t="str">
            <v>Soledad</v>
          </cell>
        </row>
        <row r="7823">
          <cell r="C7823" t="str">
            <v>08758</v>
          </cell>
          <cell r="D7823" t="str">
            <v>Soledad</v>
          </cell>
        </row>
        <row r="7824">
          <cell r="C7824" t="str">
            <v>08758</v>
          </cell>
          <cell r="D7824" t="str">
            <v>Soledad</v>
          </cell>
        </row>
        <row r="7825">
          <cell r="C7825" t="str">
            <v>08758</v>
          </cell>
          <cell r="D7825" t="str">
            <v>Soledad</v>
          </cell>
        </row>
        <row r="7826">
          <cell r="C7826" t="str">
            <v>08758</v>
          </cell>
          <cell r="D7826" t="str">
            <v>Soledad</v>
          </cell>
        </row>
        <row r="7827">
          <cell r="C7827" t="str">
            <v>08758</v>
          </cell>
          <cell r="D7827" t="str">
            <v>Soledad</v>
          </cell>
        </row>
        <row r="7828">
          <cell r="C7828" t="str">
            <v>08758</v>
          </cell>
          <cell r="D7828" t="str">
            <v>Soledad</v>
          </cell>
        </row>
        <row r="7829">
          <cell r="C7829" t="str">
            <v>08758</v>
          </cell>
          <cell r="D7829" t="str">
            <v>Soledad</v>
          </cell>
        </row>
        <row r="7830">
          <cell r="C7830" t="str">
            <v>08758</v>
          </cell>
          <cell r="D7830" t="str">
            <v>Soledad</v>
          </cell>
        </row>
        <row r="7831">
          <cell r="C7831" t="str">
            <v>08758</v>
          </cell>
          <cell r="D7831" t="str">
            <v>Soledad</v>
          </cell>
        </row>
        <row r="7832">
          <cell r="C7832" t="str">
            <v>08758</v>
          </cell>
          <cell r="D7832" t="str">
            <v>Soledad</v>
          </cell>
        </row>
        <row r="7833">
          <cell r="C7833" t="str">
            <v>08758</v>
          </cell>
          <cell r="D7833" t="str">
            <v>Soledad</v>
          </cell>
        </row>
        <row r="7834">
          <cell r="C7834" t="str">
            <v>08758</v>
          </cell>
          <cell r="D7834" t="str">
            <v>Soledad</v>
          </cell>
        </row>
        <row r="7835">
          <cell r="C7835" t="str">
            <v>08758</v>
          </cell>
          <cell r="D7835" t="str">
            <v>Soledad</v>
          </cell>
        </row>
        <row r="7836">
          <cell r="C7836" t="str">
            <v>08758</v>
          </cell>
          <cell r="D7836" t="str">
            <v>Soledad</v>
          </cell>
        </row>
        <row r="7837">
          <cell r="C7837" t="str">
            <v>08758</v>
          </cell>
          <cell r="D7837" t="str">
            <v>Soledad</v>
          </cell>
        </row>
        <row r="7838">
          <cell r="C7838" t="str">
            <v>08758</v>
          </cell>
          <cell r="D7838" t="str">
            <v>Soledad</v>
          </cell>
        </row>
        <row r="7839">
          <cell r="C7839" t="str">
            <v>08758</v>
          </cell>
          <cell r="D7839" t="str">
            <v>Soledad</v>
          </cell>
        </row>
        <row r="7840">
          <cell r="C7840" t="str">
            <v>08758</v>
          </cell>
          <cell r="D7840" t="str">
            <v>Soledad</v>
          </cell>
        </row>
        <row r="7841">
          <cell r="C7841" t="str">
            <v>08758</v>
          </cell>
          <cell r="D7841" t="str">
            <v>Soledad</v>
          </cell>
        </row>
        <row r="7842">
          <cell r="C7842" t="str">
            <v>08758</v>
          </cell>
          <cell r="D7842" t="str">
            <v>Soledad</v>
          </cell>
        </row>
        <row r="7843">
          <cell r="C7843" t="str">
            <v>08770</v>
          </cell>
          <cell r="D7843" t="str">
            <v>Suan</v>
          </cell>
        </row>
        <row r="7844">
          <cell r="C7844" t="str">
            <v>08770</v>
          </cell>
          <cell r="D7844" t="str">
            <v>Suan</v>
          </cell>
        </row>
        <row r="7845">
          <cell r="C7845" t="str">
            <v>08770</v>
          </cell>
          <cell r="D7845" t="str">
            <v>Suan</v>
          </cell>
        </row>
        <row r="7846">
          <cell r="C7846" t="str">
            <v>08770</v>
          </cell>
          <cell r="D7846" t="str">
            <v>Suan</v>
          </cell>
        </row>
        <row r="7847">
          <cell r="C7847" t="str">
            <v>08770</v>
          </cell>
          <cell r="D7847" t="str">
            <v>Suan</v>
          </cell>
        </row>
        <row r="7848">
          <cell r="C7848" t="str">
            <v>08770</v>
          </cell>
          <cell r="D7848" t="str">
            <v>Suan</v>
          </cell>
        </row>
        <row r="7849">
          <cell r="C7849" t="str">
            <v>08770</v>
          </cell>
          <cell r="D7849" t="str">
            <v>Suan</v>
          </cell>
        </row>
        <row r="7850">
          <cell r="C7850" t="str">
            <v>08770</v>
          </cell>
          <cell r="D7850" t="str">
            <v>Suan</v>
          </cell>
        </row>
        <row r="7851">
          <cell r="C7851" t="str">
            <v>08770</v>
          </cell>
          <cell r="D7851" t="str">
            <v>Suan</v>
          </cell>
        </row>
        <row r="7852">
          <cell r="C7852" t="str">
            <v>08770</v>
          </cell>
          <cell r="D7852" t="str">
            <v>Suan</v>
          </cell>
        </row>
        <row r="7853">
          <cell r="C7853" t="str">
            <v>08770</v>
          </cell>
          <cell r="D7853" t="str">
            <v>Suan</v>
          </cell>
        </row>
        <row r="7854">
          <cell r="C7854" t="str">
            <v>08770</v>
          </cell>
          <cell r="D7854" t="str">
            <v>Suan</v>
          </cell>
        </row>
        <row r="7855">
          <cell r="C7855" t="str">
            <v>08770</v>
          </cell>
          <cell r="D7855" t="str">
            <v>Suan</v>
          </cell>
        </row>
        <row r="7856">
          <cell r="C7856" t="str">
            <v>08770</v>
          </cell>
          <cell r="D7856" t="str">
            <v>Suan</v>
          </cell>
        </row>
        <row r="7857">
          <cell r="C7857" t="str">
            <v>08770</v>
          </cell>
          <cell r="D7857" t="str">
            <v>Suan</v>
          </cell>
        </row>
        <row r="7858">
          <cell r="C7858" t="str">
            <v>08770</v>
          </cell>
          <cell r="D7858" t="str">
            <v>Suan</v>
          </cell>
        </row>
        <row r="7859">
          <cell r="C7859" t="str">
            <v>08770</v>
          </cell>
          <cell r="D7859" t="str">
            <v>Suan</v>
          </cell>
        </row>
        <row r="7860">
          <cell r="C7860" t="str">
            <v>08770</v>
          </cell>
          <cell r="D7860" t="str">
            <v>Suan</v>
          </cell>
        </row>
        <row r="7861">
          <cell r="C7861" t="str">
            <v>08770</v>
          </cell>
          <cell r="D7861" t="str">
            <v>Suan</v>
          </cell>
        </row>
        <row r="7862">
          <cell r="C7862" t="str">
            <v>08770</v>
          </cell>
          <cell r="D7862" t="str">
            <v>Suan</v>
          </cell>
        </row>
        <row r="7863">
          <cell r="C7863" t="str">
            <v>08770</v>
          </cell>
          <cell r="D7863" t="str">
            <v>Suan</v>
          </cell>
        </row>
        <row r="7864">
          <cell r="C7864" t="str">
            <v>08770</v>
          </cell>
          <cell r="D7864" t="str">
            <v>Suan</v>
          </cell>
        </row>
        <row r="7865">
          <cell r="C7865" t="str">
            <v>08770</v>
          </cell>
          <cell r="D7865" t="str">
            <v>Suan</v>
          </cell>
        </row>
        <row r="7866">
          <cell r="C7866" t="str">
            <v>08770</v>
          </cell>
          <cell r="D7866" t="str">
            <v>Suan</v>
          </cell>
        </row>
        <row r="7867">
          <cell r="C7867" t="str">
            <v>08770</v>
          </cell>
          <cell r="D7867" t="str">
            <v>Suan</v>
          </cell>
        </row>
        <row r="7868">
          <cell r="C7868" t="str">
            <v>08770</v>
          </cell>
          <cell r="D7868" t="str">
            <v>Suan</v>
          </cell>
        </row>
        <row r="7869">
          <cell r="C7869" t="str">
            <v>08770</v>
          </cell>
          <cell r="D7869" t="str">
            <v>Suan</v>
          </cell>
        </row>
        <row r="7870">
          <cell r="C7870" t="str">
            <v>08770</v>
          </cell>
          <cell r="D7870" t="str">
            <v>Suan</v>
          </cell>
        </row>
        <row r="7871">
          <cell r="C7871" t="str">
            <v>08770</v>
          </cell>
          <cell r="D7871" t="str">
            <v>Suan</v>
          </cell>
        </row>
        <row r="7872">
          <cell r="C7872" t="str">
            <v>08770</v>
          </cell>
          <cell r="D7872" t="str">
            <v>Suan</v>
          </cell>
        </row>
        <row r="7873">
          <cell r="C7873" t="str">
            <v>08770</v>
          </cell>
          <cell r="D7873" t="str">
            <v>Suan</v>
          </cell>
        </row>
        <row r="7874">
          <cell r="C7874" t="str">
            <v>08770</v>
          </cell>
          <cell r="D7874" t="str">
            <v>Suan</v>
          </cell>
        </row>
        <row r="7875">
          <cell r="C7875" t="str">
            <v>08770</v>
          </cell>
          <cell r="D7875" t="str">
            <v>Suan</v>
          </cell>
        </row>
        <row r="7876">
          <cell r="C7876" t="str">
            <v>08770</v>
          </cell>
          <cell r="D7876" t="str">
            <v>Suan</v>
          </cell>
        </row>
        <row r="7877">
          <cell r="C7877" t="str">
            <v>08770</v>
          </cell>
          <cell r="D7877" t="str">
            <v>Suan</v>
          </cell>
        </row>
        <row r="7878">
          <cell r="C7878" t="str">
            <v>08770</v>
          </cell>
          <cell r="D7878" t="str">
            <v>Suan</v>
          </cell>
        </row>
        <row r="7879">
          <cell r="C7879" t="str">
            <v>08770</v>
          </cell>
          <cell r="D7879" t="str">
            <v>Suan</v>
          </cell>
        </row>
        <row r="7880">
          <cell r="C7880" t="str">
            <v>08770</v>
          </cell>
          <cell r="D7880" t="str">
            <v>Suan</v>
          </cell>
        </row>
        <row r="7881">
          <cell r="C7881" t="str">
            <v>08770</v>
          </cell>
          <cell r="D7881" t="str">
            <v>Suan</v>
          </cell>
        </row>
        <row r="7882">
          <cell r="C7882" t="str">
            <v>08770</v>
          </cell>
          <cell r="D7882" t="str">
            <v>Suan</v>
          </cell>
        </row>
        <row r="7883">
          <cell r="C7883" t="str">
            <v>08770</v>
          </cell>
          <cell r="D7883" t="str">
            <v>Suan</v>
          </cell>
        </row>
        <row r="7884">
          <cell r="C7884" t="str">
            <v>08770</v>
          </cell>
          <cell r="D7884" t="str">
            <v>Suan</v>
          </cell>
        </row>
        <row r="7885">
          <cell r="C7885" t="str">
            <v>08770</v>
          </cell>
          <cell r="D7885" t="str">
            <v>Suan</v>
          </cell>
        </row>
        <row r="7886">
          <cell r="C7886" t="str">
            <v>08770</v>
          </cell>
          <cell r="D7886" t="str">
            <v>Suan</v>
          </cell>
        </row>
        <row r="7887">
          <cell r="C7887" t="str">
            <v>08770</v>
          </cell>
          <cell r="D7887" t="str">
            <v>Suan</v>
          </cell>
        </row>
        <row r="7888">
          <cell r="C7888" t="str">
            <v>08770</v>
          </cell>
          <cell r="D7888" t="str">
            <v>Suan</v>
          </cell>
        </row>
        <row r="7889">
          <cell r="C7889" t="str">
            <v>08770</v>
          </cell>
          <cell r="D7889" t="str">
            <v>Suan</v>
          </cell>
        </row>
        <row r="7890">
          <cell r="C7890" t="str">
            <v>08770</v>
          </cell>
          <cell r="D7890" t="str">
            <v>Suan</v>
          </cell>
        </row>
        <row r="7891">
          <cell r="C7891" t="str">
            <v>08770</v>
          </cell>
          <cell r="D7891" t="str">
            <v>Suan</v>
          </cell>
        </row>
        <row r="7892">
          <cell r="C7892" t="str">
            <v>08770</v>
          </cell>
          <cell r="D7892" t="str">
            <v>Suan</v>
          </cell>
        </row>
        <row r="7893">
          <cell r="C7893" t="str">
            <v>08770</v>
          </cell>
          <cell r="D7893" t="str">
            <v>Suan</v>
          </cell>
        </row>
        <row r="7894">
          <cell r="C7894" t="str">
            <v>08770</v>
          </cell>
          <cell r="D7894" t="str">
            <v>Suan</v>
          </cell>
        </row>
        <row r="7895">
          <cell r="C7895" t="str">
            <v>08770</v>
          </cell>
          <cell r="D7895" t="str">
            <v>Suan</v>
          </cell>
        </row>
        <row r="7896">
          <cell r="C7896" t="str">
            <v>08770</v>
          </cell>
          <cell r="D7896" t="str">
            <v>Suan</v>
          </cell>
        </row>
        <row r="7897">
          <cell r="C7897" t="str">
            <v>08832</v>
          </cell>
          <cell r="D7897" t="str">
            <v>Tubará</v>
          </cell>
        </row>
        <row r="7898">
          <cell r="C7898" t="str">
            <v>08832</v>
          </cell>
          <cell r="D7898" t="str">
            <v>Tubará</v>
          </cell>
        </row>
        <row r="7899">
          <cell r="C7899" t="str">
            <v>08832</v>
          </cell>
          <cell r="D7899" t="str">
            <v>Tubará</v>
          </cell>
        </row>
        <row r="7900">
          <cell r="C7900" t="str">
            <v>08832</v>
          </cell>
          <cell r="D7900" t="str">
            <v>Tubará</v>
          </cell>
        </row>
        <row r="7901">
          <cell r="C7901" t="str">
            <v>08832</v>
          </cell>
          <cell r="D7901" t="str">
            <v>Tubará</v>
          </cell>
        </row>
        <row r="7902">
          <cell r="C7902" t="str">
            <v>08832</v>
          </cell>
          <cell r="D7902" t="str">
            <v>Tubará</v>
          </cell>
        </row>
        <row r="7903">
          <cell r="C7903" t="str">
            <v>08832</v>
          </cell>
          <cell r="D7903" t="str">
            <v>Tubará</v>
          </cell>
        </row>
        <row r="7904">
          <cell r="C7904" t="str">
            <v>08832</v>
          </cell>
          <cell r="D7904" t="str">
            <v>Tubará</v>
          </cell>
        </row>
        <row r="7905">
          <cell r="C7905" t="str">
            <v>08832</v>
          </cell>
          <cell r="D7905" t="str">
            <v>Tubará</v>
          </cell>
        </row>
        <row r="7906">
          <cell r="C7906" t="str">
            <v>08832</v>
          </cell>
          <cell r="D7906" t="str">
            <v>Tubará</v>
          </cell>
        </row>
        <row r="7907">
          <cell r="C7907" t="str">
            <v>08832</v>
          </cell>
          <cell r="D7907" t="str">
            <v>Tubará</v>
          </cell>
        </row>
        <row r="7908">
          <cell r="C7908" t="str">
            <v>08832</v>
          </cell>
          <cell r="D7908" t="str">
            <v>Tubará</v>
          </cell>
        </row>
        <row r="7909">
          <cell r="C7909" t="str">
            <v>08832</v>
          </cell>
          <cell r="D7909" t="str">
            <v>Tubará</v>
          </cell>
        </row>
        <row r="7910">
          <cell r="C7910" t="str">
            <v>08832</v>
          </cell>
          <cell r="D7910" t="str">
            <v>Tubará</v>
          </cell>
        </row>
        <row r="7911">
          <cell r="C7911" t="str">
            <v>08832</v>
          </cell>
          <cell r="D7911" t="str">
            <v>Tubará</v>
          </cell>
        </row>
        <row r="7912">
          <cell r="C7912" t="str">
            <v>08832</v>
          </cell>
          <cell r="D7912" t="str">
            <v>Tubará</v>
          </cell>
        </row>
        <row r="7913">
          <cell r="C7913" t="str">
            <v>08832</v>
          </cell>
          <cell r="D7913" t="str">
            <v>Tubará</v>
          </cell>
        </row>
        <row r="7914">
          <cell r="C7914" t="str">
            <v>08832</v>
          </cell>
          <cell r="D7914" t="str">
            <v>Tubará</v>
          </cell>
        </row>
        <row r="7915">
          <cell r="C7915" t="str">
            <v>08832</v>
          </cell>
          <cell r="D7915" t="str">
            <v>Tubará</v>
          </cell>
        </row>
        <row r="7916">
          <cell r="C7916" t="str">
            <v>08832</v>
          </cell>
          <cell r="D7916" t="str">
            <v>Tubará</v>
          </cell>
        </row>
        <row r="7917">
          <cell r="C7917" t="str">
            <v>08832</v>
          </cell>
          <cell r="D7917" t="str">
            <v>Tubará</v>
          </cell>
        </row>
        <row r="7918">
          <cell r="C7918" t="str">
            <v>08832</v>
          </cell>
          <cell r="D7918" t="str">
            <v>Tubará</v>
          </cell>
        </row>
        <row r="7919">
          <cell r="C7919" t="str">
            <v>08832</v>
          </cell>
          <cell r="D7919" t="str">
            <v>Tubará</v>
          </cell>
        </row>
        <row r="7920">
          <cell r="C7920" t="str">
            <v>08832</v>
          </cell>
          <cell r="D7920" t="str">
            <v>Tubará</v>
          </cell>
        </row>
        <row r="7921">
          <cell r="C7921" t="str">
            <v>08832</v>
          </cell>
          <cell r="D7921" t="str">
            <v>Tubará</v>
          </cell>
        </row>
        <row r="7922">
          <cell r="C7922" t="str">
            <v>08832</v>
          </cell>
          <cell r="D7922" t="str">
            <v>Tubará</v>
          </cell>
        </row>
        <row r="7923">
          <cell r="C7923" t="str">
            <v>08832</v>
          </cell>
          <cell r="D7923" t="str">
            <v>Tubará</v>
          </cell>
        </row>
        <row r="7924">
          <cell r="C7924" t="str">
            <v>08832</v>
          </cell>
          <cell r="D7924" t="str">
            <v>Tubará</v>
          </cell>
        </row>
        <row r="7925">
          <cell r="C7925" t="str">
            <v>08832</v>
          </cell>
          <cell r="D7925" t="str">
            <v>Tubará</v>
          </cell>
        </row>
        <row r="7926">
          <cell r="C7926" t="str">
            <v>08832</v>
          </cell>
          <cell r="D7926" t="str">
            <v>Tubará</v>
          </cell>
        </row>
        <row r="7927">
          <cell r="C7927" t="str">
            <v>08832</v>
          </cell>
          <cell r="D7927" t="str">
            <v>Tubará</v>
          </cell>
        </row>
        <row r="7928">
          <cell r="C7928" t="str">
            <v>08832</v>
          </cell>
          <cell r="D7928" t="str">
            <v>Tubará</v>
          </cell>
        </row>
        <row r="7929">
          <cell r="C7929" t="str">
            <v>08832</v>
          </cell>
          <cell r="D7929" t="str">
            <v>Tubará</v>
          </cell>
        </row>
        <row r="7930">
          <cell r="C7930" t="str">
            <v>08832</v>
          </cell>
          <cell r="D7930" t="str">
            <v>Tubará</v>
          </cell>
        </row>
        <row r="7931">
          <cell r="C7931" t="str">
            <v>08832</v>
          </cell>
          <cell r="D7931" t="str">
            <v>Tubará</v>
          </cell>
        </row>
        <row r="7932">
          <cell r="C7932" t="str">
            <v>08832</v>
          </cell>
          <cell r="D7932" t="str">
            <v>Tubará</v>
          </cell>
        </row>
        <row r="7933">
          <cell r="C7933" t="str">
            <v>08832</v>
          </cell>
          <cell r="D7933" t="str">
            <v>Tubará</v>
          </cell>
        </row>
        <row r="7934">
          <cell r="C7934" t="str">
            <v>08832</v>
          </cell>
          <cell r="D7934" t="str">
            <v>Tubará</v>
          </cell>
        </row>
        <row r="7935">
          <cell r="C7935" t="str">
            <v>08832</v>
          </cell>
          <cell r="D7935" t="str">
            <v>Tubará</v>
          </cell>
        </row>
        <row r="7936">
          <cell r="C7936" t="str">
            <v>08832</v>
          </cell>
          <cell r="D7936" t="str">
            <v>Tubará</v>
          </cell>
        </row>
        <row r="7937">
          <cell r="C7937" t="str">
            <v>08832</v>
          </cell>
          <cell r="D7937" t="str">
            <v>Tubará</v>
          </cell>
        </row>
        <row r="7938">
          <cell r="C7938" t="str">
            <v>08832</v>
          </cell>
          <cell r="D7938" t="str">
            <v>Tubará</v>
          </cell>
        </row>
        <row r="7939">
          <cell r="C7939" t="str">
            <v>08832</v>
          </cell>
          <cell r="D7939" t="str">
            <v>Tubará</v>
          </cell>
        </row>
        <row r="7940">
          <cell r="C7940" t="str">
            <v>08832</v>
          </cell>
          <cell r="D7940" t="str">
            <v>Tubará</v>
          </cell>
        </row>
        <row r="7941">
          <cell r="C7941" t="str">
            <v>08832</v>
          </cell>
          <cell r="D7941" t="str">
            <v>Tubará</v>
          </cell>
        </row>
        <row r="7942">
          <cell r="C7942" t="str">
            <v>08832</v>
          </cell>
          <cell r="D7942" t="str">
            <v>Tubará</v>
          </cell>
        </row>
        <row r="7943">
          <cell r="C7943" t="str">
            <v>08832</v>
          </cell>
          <cell r="D7943" t="str">
            <v>Tubará</v>
          </cell>
        </row>
        <row r="7944">
          <cell r="C7944" t="str">
            <v>08832</v>
          </cell>
          <cell r="D7944" t="str">
            <v>Tubará</v>
          </cell>
        </row>
        <row r="7945">
          <cell r="C7945" t="str">
            <v>08832</v>
          </cell>
          <cell r="D7945" t="str">
            <v>Tubará</v>
          </cell>
        </row>
        <row r="7946">
          <cell r="C7946" t="str">
            <v>08832</v>
          </cell>
          <cell r="D7946" t="str">
            <v>Tubará</v>
          </cell>
        </row>
        <row r="7947">
          <cell r="C7947" t="str">
            <v>08832</v>
          </cell>
          <cell r="D7947" t="str">
            <v>Tubará</v>
          </cell>
        </row>
        <row r="7948">
          <cell r="C7948" t="str">
            <v>08832</v>
          </cell>
          <cell r="D7948" t="str">
            <v>Tubará</v>
          </cell>
        </row>
        <row r="7949">
          <cell r="C7949" t="str">
            <v>08832</v>
          </cell>
          <cell r="D7949" t="str">
            <v>Tubará</v>
          </cell>
        </row>
        <row r="7950">
          <cell r="C7950" t="str">
            <v>08832</v>
          </cell>
          <cell r="D7950" t="str">
            <v>Tubará</v>
          </cell>
        </row>
        <row r="7951">
          <cell r="C7951" t="str">
            <v>08849</v>
          </cell>
          <cell r="D7951" t="str">
            <v>Usiacurí</v>
          </cell>
        </row>
        <row r="7952">
          <cell r="C7952" t="str">
            <v>08849</v>
          </cell>
          <cell r="D7952" t="str">
            <v>Usiacurí</v>
          </cell>
        </row>
        <row r="7953">
          <cell r="C7953" t="str">
            <v>08849</v>
          </cell>
          <cell r="D7953" t="str">
            <v>Usiacurí</v>
          </cell>
        </row>
        <row r="7954">
          <cell r="C7954" t="str">
            <v>08849</v>
          </cell>
          <cell r="D7954" t="str">
            <v>Usiacurí</v>
          </cell>
        </row>
        <row r="7955">
          <cell r="C7955" t="str">
            <v>08849</v>
          </cell>
          <cell r="D7955" t="str">
            <v>Usiacurí</v>
          </cell>
        </row>
        <row r="7956">
          <cell r="C7956" t="str">
            <v>08849</v>
          </cell>
          <cell r="D7956" t="str">
            <v>Usiacurí</v>
          </cell>
        </row>
        <row r="7957">
          <cell r="C7957" t="str">
            <v>08849</v>
          </cell>
          <cell r="D7957" t="str">
            <v>Usiacurí</v>
          </cell>
        </row>
        <row r="7958">
          <cell r="C7958" t="str">
            <v>08849</v>
          </cell>
          <cell r="D7958" t="str">
            <v>Usiacurí</v>
          </cell>
        </row>
        <row r="7959">
          <cell r="C7959" t="str">
            <v>08849</v>
          </cell>
          <cell r="D7959" t="str">
            <v>Usiacurí</v>
          </cell>
        </row>
        <row r="7960">
          <cell r="C7960" t="str">
            <v>08849</v>
          </cell>
          <cell r="D7960" t="str">
            <v>Usiacurí</v>
          </cell>
        </row>
        <row r="7961">
          <cell r="C7961" t="str">
            <v>08849</v>
          </cell>
          <cell r="D7961" t="str">
            <v>Usiacurí</v>
          </cell>
        </row>
        <row r="7962">
          <cell r="C7962" t="str">
            <v>08849</v>
          </cell>
          <cell r="D7962" t="str">
            <v>Usiacurí</v>
          </cell>
        </row>
        <row r="7963">
          <cell r="C7963" t="str">
            <v>08849</v>
          </cell>
          <cell r="D7963" t="str">
            <v>Usiacurí</v>
          </cell>
        </row>
        <row r="7964">
          <cell r="C7964" t="str">
            <v>08849</v>
          </cell>
          <cell r="D7964" t="str">
            <v>Usiacurí</v>
          </cell>
        </row>
        <row r="7965">
          <cell r="C7965" t="str">
            <v>08849</v>
          </cell>
          <cell r="D7965" t="str">
            <v>Usiacurí</v>
          </cell>
        </row>
        <row r="7966">
          <cell r="C7966" t="str">
            <v>08849</v>
          </cell>
          <cell r="D7966" t="str">
            <v>Usiacurí</v>
          </cell>
        </row>
        <row r="7967">
          <cell r="C7967" t="str">
            <v>08849</v>
          </cell>
          <cell r="D7967" t="str">
            <v>Usiacurí</v>
          </cell>
        </row>
        <row r="7968">
          <cell r="C7968" t="str">
            <v>08849</v>
          </cell>
          <cell r="D7968" t="str">
            <v>Usiacurí</v>
          </cell>
        </row>
        <row r="7969">
          <cell r="C7969" t="str">
            <v>08849</v>
          </cell>
          <cell r="D7969" t="str">
            <v>Usiacurí</v>
          </cell>
        </row>
        <row r="7970">
          <cell r="C7970" t="str">
            <v>08849</v>
          </cell>
          <cell r="D7970" t="str">
            <v>Usiacurí</v>
          </cell>
        </row>
        <row r="7971">
          <cell r="C7971" t="str">
            <v>08849</v>
          </cell>
          <cell r="D7971" t="str">
            <v>Usiacurí</v>
          </cell>
        </row>
        <row r="7972">
          <cell r="C7972" t="str">
            <v>08849</v>
          </cell>
          <cell r="D7972" t="str">
            <v>Usiacurí</v>
          </cell>
        </row>
        <row r="7973">
          <cell r="C7973" t="str">
            <v>08849</v>
          </cell>
          <cell r="D7973" t="str">
            <v>Usiacurí</v>
          </cell>
        </row>
        <row r="7974">
          <cell r="C7974" t="str">
            <v>08849</v>
          </cell>
          <cell r="D7974" t="str">
            <v>Usiacurí</v>
          </cell>
        </row>
        <row r="7975">
          <cell r="C7975" t="str">
            <v>08849</v>
          </cell>
          <cell r="D7975" t="str">
            <v>Usiacurí</v>
          </cell>
        </row>
        <row r="7976">
          <cell r="C7976" t="str">
            <v>08849</v>
          </cell>
          <cell r="D7976" t="str">
            <v>Usiacurí</v>
          </cell>
        </row>
        <row r="7977">
          <cell r="C7977" t="str">
            <v>08849</v>
          </cell>
          <cell r="D7977" t="str">
            <v>Usiacurí</v>
          </cell>
        </row>
        <row r="7978">
          <cell r="C7978" t="str">
            <v>08849</v>
          </cell>
          <cell r="D7978" t="str">
            <v>Usiacurí</v>
          </cell>
        </row>
        <row r="7979">
          <cell r="C7979" t="str">
            <v>08849</v>
          </cell>
          <cell r="D7979" t="str">
            <v>Usiacurí</v>
          </cell>
        </row>
        <row r="7980">
          <cell r="C7980" t="str">
            <v>08849</v>
          </cell>
          <cell r="D7980" t="str">
            <v>Usiacurí</v>
          </cell>
        </row>
        <row r="7981">
          <cell r="C7981" t="str">
            <v>08849</v>
          </cell>
          <cell r="D7981" t="str">
            <v>Usiacurí</v>
          </cell>
        </row>
        <row r="7982">
          <cell r="C7982" t="str">
            <v>08849</v>
          </cell>
          <cell r="D7982" t="str">
            <v>Usiacurí</v>
          </cell>
        </row>
        <row r="7983">
          <cell r="C7983" t="str">
            <v>08849</v>
          </cell>
          <cell r="D7983" t="str">
            <v>Usiacurí</v>
          </cell>
        </row>
        <row r="7984">
          <cell r="C7984" t="str">
            <v>08849</v>
          </cell>
          <cell r="D7984" t="str">
            <v>Usiacurí</v>
          </cell>
        </row>
        <row r="7985">
          <cell r="C7985" t="str">
            <v>08849</v>
          </cell>
          <cell r="D7985" t="str">
            <v>Usiacurí</v>
          </cell>
        </row>
        <row r="7986">
          <cell r="C7986" t="str">
            <v>08849</v>
          </cell>
          <cell r="D7986" t="str">
            <v>Usiacurí</v>
          </cell>
        </row>
        <row r="7987">
          <cell r="C7987" t="str">
            <v>08849</v>
          </cell>
          <cell r="D7987" t="str">
            <v>Usiacurí</v>
          </cell>
        </row>
        <row r="7988">
          <cell r="C7988" t="str">
            <v>08849</v>
          </cell>
          <cell r="D7988" t="str">
            <v>Usiacurí</v>
          </cell>
        </row>
        <row r="7989">
          <cell r="C7989" t="str">
            <v>08849</v>
          </cell>
          <cell r="D7989" t="str">
            <v>Usiacurí</v>
          </cell>
        </row>
        <row r="7990">
          <cell r="C7990" t="str">
            <v>08849</v>
          </cell>
          <cell r="D7990" t="str">
            <v>Usiacurí</v>
          </cell>
        </row>
        <row r="7991">
          <cell r="C7991" t="str">
            <v>08849</v>
          </cell>
          <cell r="D7991" t="str">
            <v>Usiacurí</v>
          </cell>
        </row>
        <row r="7992">
          <cell r="C7992" t="str">
            <v>08849</v>
          </cell>
          <cell r="D7992" t="str">
            <v>Usiacurí</v>
          </cell>
        </row>
        <row r="7993">
          <cell r="C7993" t="str">
            <v>08849</v>
          </cell>
          <cell r="D7993" t="str">
            <v>Usiacurí</v>
          </cell>
        </row>
        <row r="7994">
          <cell r="C7994" t="str">
            <v>08849</v>
          </cell>
          <cell r="D7994" t="str">
            <v>Usiacurí</v>
          </cell>
        </row>
        <row r="7995">
          <cell r="C7995" t="str">
            <v>08849</v>
          </cell>
          <cell r="D7995" t="str">
            <v>Usiacurí</v>
          </cell>
        </row>
        <row r="7996">
          <cell r="C7996" t="str">
            <v>08849</v>
          </cell>
          <cell r="D7996" t="str">
            <v>Usiacurí</v>
          </cell>
        </row>
        <row r="7997">
          <cell r="C7997" t="str">
            <v>08849</v>
          </cell>
          <cell r="D7997" t="str">
            <v>Usiacurí</v>
          </cell>
        </row>
        <row r="7998">
          <cell r="C7998" t="str">
            <v>08849</v>
          </cell>
          <cell r="D7998" t="str">
            <v>Usiacurí</v>
          </cell>
        </row>
        <row r="7999">
          <cell r="C7999" t="str">
            <v>08849</v>
          </cell>
          <cell r="D7999" t="str">
            <v>Usiacurí</v>
          </cell>
        </row>
        <row r="8000">
          <cell r="C8000" t="str">
            <v>08849</v>
          </cell>
          <cell r="D8000" t="str">
            <v>Usiacurí</v>
          </cell>
        </row>
        <row r="8001">
          <cell r="C8001" t="str">
            <v>08849</v>
          </cell>
          <cell r="D8001" t="str">
            <v>Usiacurí</v>
          </cell>
        </row>
        <row r="8002">
          <cell r="C8002" t="str">
            <v>08849</v>
          </cell>
          <cell r="D8002" t="str">
            <v>Usiacurí</v>
          </cell>
        </row>
        <row r="8003">
          <cell r="C8003" t="str">
            <v>08849</v>
          </cell>
          <cell r="D8003" t="str">
            <v>Usiacurí</v>
          </cell>
        </row>
        <row r="8004">
          <cell r="C8004" t="str">
            <v>08849</v>
          </cell>
          <cell r="D8004" t="str">
            <v>Usiacurí</v>
          </cell>
        </row>
        <row r="8005">
          <cell r="C8005" t="str">
            <v>11001</v>
          </cell>
          <cell r="D8005" t="str">
            <v>Bogotá, D.C.</v>
          </cell>
        </row>
        <row r="8006">
          <cell r="C8006" t="str">
            <v>11001</v>
          </cell>
          <cell r="D8006" t="str">
            <v>Bogotá, D.C.</v>
          </cell>
        </row>
        <row r="8007">
          <cell r="C8007">
            <v>11001</v>
          </cell>
          <cell r="D8007" t="str">
            <v>Bogotá, D.C.</v>
          </cell>
        </row>
        <row r="8008">
          <cell r="C8008" t="str">
            <v>11001</v>
          </cell>
          <cell r="D8008" t="str">
            <v>Bogotá, D.C.</v>
          </cell>
        </row>
        <row r="8009">
          <cell r="C8009" t="str">
            <v>11001</v>
          </cell>
          <cell r="D8009" t="str">
            <v>Bogotá, D.C.</v>
          </cell>
        </row>
        <row r="8010">
          <cell r="C8010" t="str">
            <v>11001</v>
          </cell>
          <cell r="D8010" t="str">
            <v>Bogotá, D.C.</v>
          </cell>
        </row>
        <row r="8011">
          <cell r="C8011" t="str">
            <v>11001</v>
          </cell>
          <cell r="D8011" t="str">
            <v>Bogotá, D.C.</v>
          </cell>
        </row>
        <row r="8012">
          <cell r="C8012" t="str">
            <v>11001</v>
          </cell>
          <cell r="D8012" t="str">
            <v>Bogotá, D.C.</v>
          </cell>
        </row>
        <row r="8013">
          <cell r="C8013" t="str">
            <v>11001</v>
          </cell>
          <cell r="D8013" t="str">
            <v>Bogotá, D.C.</v>
          </cell>
        </row>
        <row r="8014">
          <cell r="C8014" t="str">
            <v>11001</v>
          </cell>
          <cell r="D8014" t="str">
            <v>Bogotá, D.C.</v>
          </cell>
        </row>
        <row r="8015">
          <cell r="C8015" t="str">
            <v>11001</v>
          </cell>
          <cell r="D8015" t="str">
            <v>Bogotá, D.C.</v>
          </cell>
        </row>
        <row r="8016">
          <cell r="C8016" t="str">
            <v>11001</v>
          </cell>
          <cell r="D8016" t="str">
            <v>Bogotá, D.C.</v>
          </cell>
        </row>
        <row r="8017">
          <cell r="C8017" t="str">
            <v>11001</v>
          </cell>
          <cell r="D8017" t="str">
            <v>Bogotá, D.C.</v>
          </cell>
        </row>
        <row r="8018">
          <cell r="C8018" t="str">
            <v>11001</v>
          </cell>
          <cell r="D8018" t="str">
            <v>Bogotá, D.C.</v>
          </cell>
        </row>
        <row r="8019">
          <cell r="C8019" t="str">
            <v>11001</v>
          </cell>
          <cell r="D8019" t="str">
            <v>Bogotá, D.C.</v>
          </cell>
        </row>
        <row r="8020">
          <cell r="C8020" t="str">
            <v>11001</v>
          </cell>
          <cell r="D8020" t="str">
            <v>Bogotá, D.C.</v>
          </cell>
        </row>
        <row r="8021">
          <cell r="C8021" t="str">
            <v>11001</v>
          </cell>
          <cell r="D8021" t="str">
            <v>Bogotá, D.C.</v>
          </cell>
        </row>
        <row r="8022">
          <cell r="C8022" t="str">
            <v>11001</v>
          </cell>
          <cell r="D8022" t="str">
            <v>Bogotá, D.C.</v>
          </cell>
        </row>
        <row r="8023">
          <cell r="C8023" t="str">
            <v>11001</v>
          </cell>
          <cell r="D8023" t="str">
            <v>Bogotá, D.C.</v>
          </cell>
        </row>
        <row r="8024">
          <cell r="C8024" t="str">
            <v>11001</v>
          </cell>
          <cell r="D8024" t="str">
            <v>Bogotá, D.C.</v>
          </cell>
        </row>
        <row r="8025">
          <cell r="C8025" t="str">
            <v>11001</v>
          </cell>
          <cell r="D8025" t="str">
            <v>Bogotá, D.C.</v>
          </cell>
        </row>
        <row r="8026">
          <cell r="C8026" t="str">
            <v>11001</v>
          </cell>
          <cell r="D8026" t="str">
            <v>Bogotá, D.C.</v>
          </cell>
        </row>
        <row r="8027">
          <cell r="C8027" t="str">
            <v>11001</v>
          </cell>
          <cell r="D8027" t="str">
            <v>Bogotá, D.C.</v>
          </cell>
        </row>
        <row r="8028">
          <cell r="C8028" t="str">
            <v>11001</v>
          </cell>
          <cell r="D8028" t="str">
            <v>Bogotá, D.C.</v>
          </cell>
        </row>
        <row r="8029">
          <cell r="C8029" t="str">
            <v>11001</v>
          </cell>
          <cell r="D8029" t="str">
            <v>Bogotá, D.C.</v>
          </cell>
        </row>
        <row r="8030">
          <cell r="C8030" t="str">
            <v>11001</v>
          </cell>
          <cell r="D8030" t="str">
            <v>Bogotá, D.C.</v>
          </cell>
        </row>
        <row r="8031">
          <cell r="C8031" t="str">
            <v>11001</v>
          </cell>
          <cell r="D8031" t="str">
            <v>Bogotá, D.C.</v>
          </cell>
        </row>
        <row r="8032">
          <cell r="C8032" t="str">
            <v>11001</v>
          </cell>
          <cell r="D8032" t="str">
            <v>Bogotá, D.C.</v>
          </cell>
        </row>
        <row r="8033">
          <cell r="C8033" t="str">
            <v>11001</v>
          </cell>
          <cell r="D8033" t="str">
            <v>Bogotá, D.C.</v>
          </cell>
        </row>
        <row r="8034">
          <cell r="C8034" t="str">
            <v>11001</v>
          </cell>
          <cell r="D8034" t="str">
            <v>Bogotá, D.C.</v>
          </cell>
        </row>
        <row r="8035">
          <cell r="C8035" t="str">
            <v>11001</v>
          </cell>
          <cell r="D8035" t="str">
            <v>Bogotá, D.C.</v>
          </cell>
        </row>
        <row r="8036">
          <cell r="C8036" t="str">
            <v>11001</v>
          </cell>
          <cell r="D8036" t="str">
            <v>Bogotá, D.C.</v>
          </cell>
        </row>
        <row r="8037">
          <cell r="C8037" t="str">
            <v>11001</v>
          </cell>
          <cell r="D8037" t="str">
            <v>Bogotá, D.C.</v>
          </cell>
        </row>
        <row r="8038">
          <cell r="C8038" t="str">
            <v>11001</v>
          </cell>
          <cell r="D8038" t="str">
            <v>Bogotá, D.C.</v>
          </cell>
        </row>
        <row r="8039">
          <cell r="C8039" t="str">
            <v>11001</v>
          </cell>
          <cell r="D8039" t="str">
            <v>Bogotá, D.C.</v>
          </cell>
        </row>
        <row r="8040">
          <cell r="C8040" t="str">
            <v>11001</v>
          </cell>
          <cell r="D8040" t="str">
            <v>Bogotá, D.C.</v>
          </cell>
        </row>
        <row r="8041">
          <cell r="C8041" t="str">
            <v>11001</v>
          </cell>
          <cell r="D8041" t="str">
            <v>Bogotá, D.C.</v>
          </cell>
        </row>
        <row r="8042">
          <cell r="C8042" t="str">
            <v>11001</v>
          </cell>
          <cell r="D8042" t="str">
            <v>Bogotá, D.C.</v>
          </cell>
        </row>
        <row r="8043">
          <cell r="C8043" t="str">
            <v>11001</v>
          </cell>
          <cell r="D8043" t="str">
            <v>Bogotá, D.C.</v>
          </cell>
        </row>
        <row r="8044">
          <cell r="C8044" t="str">
            <v>11001</v>
          </cell>
          <cell r="D8044" t="str">
            <v>Bogotá, D.C.</v>
          </cell>
        </row>
        <row r="8045">
          <cell r="C8045" t="str">
            <v>11001</v>
          </cell>
          <cell r="D8045" t="str">
            <v>Bogotá, D.C.</v>
          </cell>
        </row>
        <row r="8046">
          <cell r="C8046" t="str">
            <v>11001</v>
          </cell>
          <cell r="D8046" t="str">
            <v>Bogotá, D.C.</v>
          </cell>
        </row>
        <row r="8047">
          <cell r="C8047" t="str">
            <v>11001</v>
          </cell>
          <cell r="D8047" t="str">
            <v>Bogotá, D.C.</v>
          </cell>
        </row>
        <row r="8048">
          <cell r="C8048" t="str">
            <v>11001</v>
          </cell>
          <cell r="D8048" t="str">
            <v>Bogotá, D.C.</v>
          </cell>
        </row>
        <row r="8049">
          <cell r="C8049" t="str">
            <v>11001</v>
          </cell>
          <cell r="D8049" t="str">
            <v>Bogotá, D.C.</v>
          </cell>
        </row>
        <row r="8050">
          <cell r="C8050" t="str">
            <v>11001</v>
          </cell>
          <cell r="D8050" t="str">
            <v>Bogotá, D.C.</v>
          </cell>
        </row>
        <row r="8051">
          <cell r="C8051" t="str">
            <v>11001</v>
          </cell>
          <cell r="D8051" t="str">
            <v>Bogotá, D.C.</v>
          </cell>
        </row>
        <row r="8052">
          <cell r="C8052" t="str">
            <v>11001</v>
          </cell>
          <cell r="D8052" t="str">
            <v>Bogotá, D.C.</v>
          </cell>
        </row>
        <row r="8053">
          <cell r="C8053" t="str">
            <v>11001</v>
          </cell>
          <cell r="D8053" t="str">
            <v>Bogotá, D.C.</v>
          </cell>
        </row>
        <row r="8054">
          <cell r="C8054" t="str">
            <v>11001</v>
          </cell>
          <cell r="D8054" t="str">
            <v>Bogotá, D.C.</v>
          </cell>
        </row>
        <row r="8055">
          <cell r="C8055" t="str">
            <v>11001</v>
          </cell>
          <cell r="D8055" t="str">
            <v>Bogotá, D.C.</v>
          </cell>
        </row>
        <row r="8056">
          <cell r="C8056" t="str">
            <v>11001</v>
          </cell>
          <cell r="D8056" t="str">
            <v>Bogotá, D.C.</v>
          </cell>
        </row>
        <row r="8057">
          <cell r="C8057" t="str">
            <v>11001</v>
          </cell>
          <cell r="D8057" t="str">
            <v>Bogotá, D.C.</v>
          </cell>
        </row>
        <row r="8058">
          <cell r="C8058" t="str">
            <v>11001</v>
          </cell>
          <cell r="D8058" t="str">
            <v>Bogotá, D.C.</v>
          </cell>
        </row>
        <row r="8059">
          <cell r="C8059" t="str">
            <v>13001</v>
          </cell>
          <cell r="D8059" t="str">
            <v>Cartagena de Indias</v>
          </cell>
        </row>
        <row r="8060">
          <cell r="C8060" t="str">
            <v>13001</v>
          </cell>
          <cell r="D8060" t="str">
            <v>Cartagena de Indias</v>
          </cell>
        </row>
        <row r="8061">
          <cell r="C8061" t="str">
            <v>13001</v>
          </cell>
          <cell r="D8061" t="str">
            <v>Cartagena de Indias</v>
          </cell>
        </row>
        <row r="8062">
          <cell r="C8062" t="str">
            <v>13001</v>
          </cell>
          <cell r="D8062" t="str">
            <v>Cartagena de Indias</v>
          </cell>
        </row>
        <row r="8063">
          <cell r="C8063" t="str">
            <v>13001</v>
          </cell>
          <cell r="D8063" t="str">
            <v>Cartagena de Indias</v>
          </cell>
        </row>
        <row r="8064">
          <cell r="C8064" t="str">
            <v>13001</v>
          </cell>
          <cell r="D8064" t="str">
            <v>Cartagena de Indias</v>
          </cell>
        </row>
        <row r="8065">
          <cell r="C8065" t="str">
            <v>13001</v>
          </cell>
          <cell r="D8065" t="str">
            <v>Cartagena de Indias</v>
          </cell>
        </row>
        <row r="8066">
          <cell r="C8066" t="str">
            <v>13001</v>
          </cell>
          <cell r="D8066" t="str">
            <v>Cartagena de Indias</v>
          </cell>
        </row>
        <row r="8067">
          <cell r="C8067" t="str">
            <v>13001</v>
          </cell>
          <cell r="D8067" t="str">
            <v>Cartagena de Indias</v>
          </cell>
        </row>
        <row r="8068">
          <cell r="C8068" t="str">
            <v>13001</v>
          </cell>
          <cell r="D8068" t="str">
            <v>Cartagena de Indias</v>
          </cell>
        </row>
        <row r="8069">
          <cell r="C8069" t="str">
            <v>13001</v>
          </cell>
          <cell r="D8069" t="str">
            <v>Cartagena de Indias</v>
          </cell>
        </row>
        <row r="8070">
          <cell r="C8070" t="str">
            <v>13001</v>
          </cell>
          <cell r="D8070" t="str">
            <v>Cartagena de Indias</v>
          </cell>
        </row>
        <row r="8071">
          <cell r="C8071" t="str">
            <v>13001</v>
          </cell>
          <cell r="D8071" t="str">
            <v>Cartagena de Indias</v>
          </cell>
        </row>
        <row r="8072">
          <cell r="C8072" t="str">
            <v>13001</v>
          </cell>
          <cell r="D8072" t="str">
            <v>Cartagena de Indias</v>
          </cell>
        </row>
        <row r="8073">
          <cell r="C8073" t="str">
            <v>13001</v>
          </cell>
          <cell r="D8073" t="str">
            <v>Cartagena de Indias</v>
          </cell>
        </row>
        <row r="8074">
          <cell r="C8074" t="str">
            <v>13001</v>
          </cell>
          <cell r="D8074" t="str">
            <v>Cartagena de Indias</v>
          </cell>
        </row>
        <row r="8075">
          <cell r="C8075" t="str">
            <v>13001</v>
          </cell>
          <cell r="D8075" t="str">
            <v>Cartagena de Indias</v>
          </cell>
        </row>
        <row r="8076">
          <cell r="C8076" t="str">
            <v>13001</v>
          </cell>
          <cell r="D8076" t="str">
            <v>Cartagena de Indias</v>
          </cell>
        </row>
        <row r="8077">
          <cell r="C8077" t="str">
            <v>13001</v>
          </cell>
          <cell r="D8077" t="str">
            <v>Cartagena de Indias</v>
          </cell>
        </row>
        <row r="8078">
          <cell r="C8078" t="str">
            <v>13001</v>
          </cell>
          <cell r="D8078" t="str">
            <v>Cartagena de Indias</v>
          </cell>
        </row>
        <row r="8079">
          <cell r="C8079" t="str">
            <v>13001</v>
          </cell>
          <cell r="D8079" t="str">
            <v>Cartagena de Indias</v>
          </cell>
        </row>
        <row r="8080">
          <cell r="C8080" t="str">
            <v>13001</v>
          </cell>
          <cell r="D8080" t="str">
            <v>Cartagena de Indias</v>
          </cell>
        </row>
        <row r="8081">
          <cell r="C8081" t="str">
            <v>13001</v>
          </cell>
          <cell r="D8081" t="str">
            <v>Cartagena de Indias</v>
          </cell>
        </row>
        <row r="8082">
          <cell r="C8082" t="str">
            <v>13001</v>
          </cell>
          <cell r="D8082" t="str">
            <v>Cartagena de Indias</v>
          </cell>
        </row>
        <row r="8083">
          <cell r="C8083" t="str">
            <v>13001</v>
          </cell>
          <cell r="D8083" t="str">
            <v>Cartagena de Indias</v>
          </cell>
        </row>
        <row r="8084">
          <cell r="C8084" t="str">
            <v>13001</v>
          </cell>
          <cell r="D8084" t="str">
            <v>Cartagena de Indias</v>
          </cell>
        </row>
        <row r="8085">
          <cell r="C8085" t="str">
            <v>13001</v>
          </cell>
          <cell r="D8085" t="str">
            <v>Cartagena de Indias</v>
          </cell>
        </row>
        <row r="8086">
          <cell r="C8086" t="str">
            <v>13001</v>
          </cell>
          <cell r="D8086" t="str">
            <v>Cartagena de Indias</v>
          </cell>
        </row>
        <row r="8087">
          <cell r="C8087" t="str">
            <v>13001</v>
          </cell>
          <cell r="D8087" t="str">
            <v>Cartagena de Indias</v>
          </cell>
        </row>
        <row r="8088">
          <cell r="C8088" t="str">
            <v>13001</v>
          </cell>
          <cell r="D8088" t="str">
            <v>Cartagena de Indias</v>
          </cell>
        </row>
        <row r="8089">
          <cell r="C8089" t="str">
            <v>13001</v>
          </cell>
          <cell r="D8089" t="str">
            <v>Cartagena de Indias</v>
          </cell>
        </row>
        <row r="8090">
          <cell r="C8090" t="str">
            <v>13001</v>
          </cell>
          <cell r="D8090" t="str">
            <v>Cartagena de Indias</v>
          </cell>
        </row>
        <row r="8091">
          <cell r="C8091" t="str">
            <v>13001</v>
          </cell>
          <cell r="D8091" t="str">
            <v>Cartagena de Indias</v>
          </cell>
        </row>
        <row r="8092">
          <cell r="C8092" t="str">
            <v>13001</v>
          </cell>
          <cell r="D8092" t="str">
            <v>Cartagena de Indias</v>
          </cell>
        </row>
        <row r="8093">
          <cell r="C8093" t="str">
            <v>13001</v>
          </cell>
          <cell r="D8093" t="str">
            <v>Cartagena de Indias</v>
          </cell>
        </row>
        <row r="8094">
          <cell r="C8094" t="str">
            <v>13001</v>
          </cell>
          <cell r="D8094" t="str">
            <v>Cartagena de Indias</v>
          </cell>
        </row>
        <row r="8095">
          <cell r="C8095" t="str">
            <v>13001</v>
          </cell>
          <cell r="D8095" t="str">
            <v>Cartagena de Indias</v>
          </cell>
        </row>
        <row r="8096">
          <cell r="C8096" t="str">
            <v>13001</v>
          </cell>
          <cell r="D8096" t="str">
            <v>Cartagena de Indias</v>
          </cell>
        </row>
        <row r="8097">
          <cell r="C8097" t="str">
            <v>13001</v>
          </cell>
          <cell r="D8097" t="str">
            <v>Cartagena de Indias</v>
          </cell>
        </row>
        <row r="8098">
          <cell r="C8098" t="str">
            <v>13001</v>
          </cell>
          <cell r="D8098" t="str">
            <v>Cartagena de Indias</v>
          </cell>
        </row>
        <row r="8099">
          <cell r="C8099" t="str">
            <v>13001</v>
          </cell>
          <cell r="D8099" t="str">
            <v>Cartagena de Indias</v>
          </cell>
        </row>
        <row r="8100">
          <cell r="C8100" t="str">
            <v>13001</v>
          </cell>
          <cell r="D8100" t="str">
            <v>Cartagena de Indias</v>
          </cell>
        </row>
        <row r="8101">
          <cell r="C8101" t="str">
            <v>13001</v>
          </cell>
          <cell r="D8101" t="str">
            <v>Cartagena de Indias</v>
          </cell>
        </row>
        <row r="8102">
          <cell r="C8102" t="str">
            <v>13001</v>
          </cell>
          <cell r="D8102" t="str">
            <v>Cartagena de Indias</v>
          </cell>
        </row>
        <row r="8103">
          <cell r="C8103" t="str">
            <v>13001</v>
          </cell>
          <cell r="D8103" t="str">
            <v>Cartagena de Indias</v>
          </cell>
        </row>
        <row r="8104">
          <cell r="C8104" t="str">
            <v>13001</v>
          </cell>
          <cell r="D8104" t="str">
            <v>Cartagena de Indias</v>
          </cell>
        </row>
        <row r="8105">
          <cell r="C8105" t="str">
            <v>13001</v>
          </cell>
          <cell r="D8105" t="str">
            <v>Cartagena de Indias</v>
          </cell>
        </row>
        <row r="8106">
          <cell r="C8106" t="str">
            <v>13001</v>
          </cell>
          <cell r="D8106" t="str">
            <v>Cartagena de Indias</v>
          </cell>
        </row>
        <row r="8107">
          <cell r="C8107" t="str">
            <v>13001</v>
          </cell>
          <cell r="D8107" t="str">
            <v>Cartagena de Indias</v>
          </cell>
        </row>
        <row r="8108">
          <cell r="C8108" t="str">
            <v>13001</v>
          </cell>
          <cell r="D8108" t="str">
            <v>Cartagena de Indias</v>
          </cell>
        </row>
        <row r="8109">
          <cell r="C8109" t="str">
            <v>13001</v>
          </cell>
          <cell r="D8109" t="str">
            <v>Cartagena de Indias</v>
          </cell>
        </row>
        <row r="8110">
          <cell r="C8110" t="str">
            <v>13001</v>
          </cell>
          <cell r="D8110" t="str">
            <v>Cartagena de Indias</v>
          </cell>
        </row>
        <row r="8111">
          <cell r="C8111" t="str">
            <v>13001</v>
          </cell>
          <cell r="D8111" t="str">
            <v>Cartagena de Indias</v>
          </cell>
        </row>
        <row r="8112">
          <cell r="C8112" t="str">
            <v>13001</v>
          </cell>
          <cell r="D8112" t="str">
            <v>Cartagena de Indias</v>
          </cell>
        </row>
        <row r="8113">
          <cell r="C8113" t="str">
            <v>13006</v>
          </cell>
          <cell r="D8113" t="str">
            <v>Achí</v>
          </cell>
        </row>
        <row r="8114">
          <cell r="C8114" t="str">
            <v>13006</v>
          </cell>
          <cell r="D8114" t="str">
            <v>Achí</v>
          </cell>
        </row>
        <row r="8115">
          <cell r="C8115" t="str">
            <v>13006</v>
          </cell>
          <cell r="D8115" t="str">
            <v>Achí</v>
          </cell>
        </row>
        <row r="8116">
          <cell r="C8116" t="str">
            <v>13006</v>
          </cell>
          <cell r="D8116" t="str">
            <v>Achí</v>
          </cell>
        </row>
        <row r="8117">
          <cell r="C8117" t="str">
            <v>13006</v>
          </cell>
          <cell r="D8117" t="str">
            <v>Achí</v>
          </cell>
        </row>
        <row r="8118">
          <cell r="C8118" t="str">
            <v>13006</v>
          </cell>
          <cell r="D8118" t="str">
            <v>Achí</v>
          </cell>
        </row>
        <row r="8119">
          <cell r="C8119" t="str">
            <v>13006</v>
          </cell>
          <cell r="D8119" t="str">
            <v>Achí</v>
          </cell>
        </row>
        <row r="8120">
          <cell r="C8120" t="str">
            <v>13006</v>
          </cell>
          <cell r="D8120" t="str">
            <v>Achí</v>
          </cell>
        </row>
        <row r="8121">
          <cell r="C8121" t="str">
            <v>13006</v>
          </cell>
          <cell r="D8121" t="str">
            <v>Achí</v>
          </cell>
        </row>
        <row r="8122">
          <cell r="C8122" t="str">
            <v>13006</v>
          </cell>
          <cell r="D8122" t="str">
            <v>Achí</v>
          </cell>
        </row>
        <row r="8123">
          <cell r="C8123" t="str">
            <v>13006</v>
          </cell>
          <cell r="D8123" t="str">
            <v>Achí</v>
          </cell>
        </row>
        <row r="8124">
          <cell r="C8124" t="str">
            <v>13006</v>
          </cell>
          <cell r="D8124" t="str">
            <v>Achí</v>
          </cell>
        </row>
        <row r="8125">
          <cell r="C8125" t="str">
            <v>13006</v>
          </cell>
          <cell r="D8125" t="str">
            <v>Achí</v>
          </cell>
        </row>
        <row r="8126">
          <cell r="C8126" t="str">
            <v>13006</v>
          </cell>
          <cell r="D8126" t="str">
            <v>Achí</v>
          </cell>
        </row>
        <row r="8127">
          <cell r="C8127" t="str">
            <v>13006</v>
          </cell>
          <cell r="D8127" t="str">
            <v>Achí</v>
          </cell>
        </row>
        <row r="8128">
          <cell r="C8128" t="str">
            <v>13006</v>
          </cell>
          <cell r="D8128" t="str">
            <v>Achí</v>
          </cell>
        </row>
        <row r="8129">
          <cell r="C8129" t="str">
            <v>13006</v>
          </cell>
          <cell r="D8129" t="str">
            <v>Achí</v>
          </cell>
        </row>
        <row r="8130">
          <cell r="C8130" t="str">
            <v>13006</v>
          </cell>
          <cell r="D8130" t="str">
            <v>Achí</v>
          </cell>
        </row>
        <row r="8131">
          <cell r="C8131" t="str">
            <v>13006</v>
          </cell>
          <cell r="D8131" t="str">
            <v>Achí</v>
          </cell>
        </row>
        <row r="8132">
          <cell r="C8132" t="str">
            <v>13006</v>
          </cell>
          <cell r="D8132" t="str">
            <v>Achí</v>
          </cell>
        </row>
        <row r="8133">
          <cell r="C8133" t="str">
            <v>13006</v>
          </cell>
          <cell r="D8133" t="str">
            <v>Achí</v>
          </cell>
        </row>
        <row r="8134">
          <cell r="C8134" t="str">
            <v>13006</v>
          </cell>
          <cell r="D8134" t="str">
            <v>Achí</v>
          </cell>
        </row>
        <row r="8135">
          <cell r="C8135" t="str">
            <v>13006</v>
          </cell>
          <cell r="D8135" t="str">
            <v>Achí</v>
          </cell>
        </row>
        <row r="8136">
          <cell r="C8136" t="str">
            <v>13006</v>
          </cell>
          <cell r="D8136" t="str">
            <v>Achí</v>
          </cell>
        </row>
        <row r="8137">
          <cell r="C8137" t="str">
            <v>13006</v>
          </cell>
          <cell r="D8137" t="str">
            <v>Achí</v>
          </cell>
        </row>
        <row r="8138">
          <cell r="C8138" t="str">
            <v>13006</v>
          </cell>
          <cell r="D8138" t="str">
            <v>Achí</v>
          </cell>
        </row>
        <row r="8139">
          <cell r="C8139" t="str">
            <v>13006</v>
          </cell>
          <cell r="D8139" t="str">
            <v>Achí</v>
          </cell>
        </row>
        <row r="8140">
          <cell r="C8140" t="str">
            <v>13006</v>
          </cell>
          <cell r="D8140" t="str">
            <v>Achí</v>
          </cell>
        </row>
        <row r="8141">
          <cell r="C8141" t="str">
            <v>13006</v>
          </cell>
          <cell r="D8141" t="str">
            <v>Achí</v>
          </cell>
        </row>
        <row r="8142">
          <cell r="C8142" t="str">
            <v>13006</v>
          </cell>
          <cell r="D8142" t="str">
            <v>Achí</v>
          </cell>
        </row>
        <row r="8143">
          <cell r="C8143" t="str">
            <v>13006</v>
          </cell>
          <cell r="D8143" t="str">
            <v>Achí</v>
          </cell>
        </row>
        <row r="8144">
          <cell r="C8144" t="str">
            <v>13006</v>
          </cell>
          <cell r="D8144" t="str">
            <v>Achí</v>
          </cell>
        </row>
        <row r="8145">
          <cell r="C8145" t="str">
            <v>13006</v>
          </cell>
          <cell r="D8145" t="str">
            <v>Achí</v>
          </cell>
        </row>
        <row r="8146">
          <cell r="C8146" t="str">
            <v>13006</v>
          </cell>
          <cell r="D8146" t="str">
            <v>Achí</v>
          </cell>
        </row>
        <row r="8147">
          <cell r="C8147" t="str">
            <v>13006</v>
          </cell>
          <cell r="D8147" t="str">
            <v>Achí</v>
          </cell>
        </row>
        <row r="8148">
          <cell r="C8148" t="str">
            <v>13006</v>
          </cell>
          <cell r="D8148" t="str">
            <v>Achí</v>
          </cell>
        </row>
        <row r="8149">
          <cell r="C8149" t="str">
            <v>13006</v>
          </cell>
          <cell r="D8149" t="str">
            <v>Achí</v>
          </cell>
        </row>
        <row r="8150">
          <cell r="C8150" t="str">
            <v>13006</v>
          </cell>
          <cell r="D8150" t="str">
            <v>Achí</v>
          </cell>
        </row>
        <row r="8151">
          <cell r="C8151" t="str">
            <v>13006</v>
          </cell>
          <cell r="D8151" t="str">
            <v>Achí</v>
          </cell>
        </row>
        <row r="8152">
          <cell r="C8152" t="str">
            <v>13006</v>
          </cell>
          <cell r="D8152" t="str">
            <v>Achí</v>
          </cell>
        </row>
        <row r="8153">
          <cell r="C8153" t="str">
            <v>13006</v>
          </cell>
          <cell r="D8153" t="str">
            <v>Achí</v>
          </cell>
        </row>
        <row r="8154">
          <cell r="C8154" t="str">
            <v>13006</v>
          </cell>
          <cell r="D8154" t="str">
            <v>Achí</v>
          </cell>
        </row>
        <row r="8155">
          <cell r="C8155" t="str">
            <v>13006</v>
          </cell>
          <cell r="D8155" t="str">
            <v>Achí</v>
          </cell>
        </row>
        <row r="8156">
          <cell r="C8156" t="str">
            <v>13006</v>
          </cell>
          <cell r="D8156" t="str">
            <v>Achí</v>
          </cell>
        </row>
        <row r="8157">
          <cell r="C8157" t="str">
            <v>13006</v>
          </cell>
          <cell r="D8157" t="str">
            <v>Achí</v>
          </cell>
        </row>
        <row r="8158">
          <cell r="C8158" t="str">
            <v>13006</v>
          </cell>
          <cell r="D8158" t="str">
            <v>Achí</v>
          </cell>
        </row>
        <row r="8159">
          <cell r="C8159" t="str">
            <v>13006</v>
          </cell>
          <cell r="D8159" t="str">
            <v>Achí</v>
          </cell>
        </row>
        <row r="8160">
          <cell r="C8160" t="str">
            <v>13006</v>
          </cell>
          <cell r="D8160" t="str">
            <v>Achí</v>
          </cell>
        </row>
        <row r="8161">
          <cell r="C8161" t="str">
            <v>13006</v>
          </cell>
          <cell r="D8161" t="str">
            <v>Achí</v>
          </cell>
        </row>
        <row r="8162">
          <cell r="C8162" t="str">
            <v>13006</v>
          </cell>
          <cell r="D8162" t="str">
            <v>Achí</v>
          </cell>
        </row>
        <row r="8163">
          <cell r="C8163" t="str">
            <v>13006</v>
          </cell>
          <cell r="D8163" t="str">
            <v>Achí</v>
          </cell>
        </row>
        <row r="8164">
          <cell r="C8164" t="str">
            <v>13006</v>
          </cell>
          <cell r="D8164" t="str">
            <v>Achí</v>
          </cell>
        </row>
        <row r="8165">
          <cell r="C8165" t="str">
            <v>13006</v>
          </cell>
          <cell r="D8165" t="str">
            <v>Achí</v>
          </cell>
        </row>
        <row r="8166">
          <cell r="C8166" t="str">
            <v>13006</v>
          </cell>
          <cell r="D8166" t="str">
            <v>Achí</v>
          </cell>
        </row>
        <row r="8167">
          <cell r="C8167" t="str">
            <v>13030</v>
          </cell>
          <cell r="D8167" t="str">
            <v>Altos del Rosario</v>
          </cell>
        </row>
        <row r="8168">
          <cell r="C8168" t="str">
            <v>13030</v>
          </cell>
          <cell r="D8168" t="str">
            <v>Altos del Rosario</v>
          </cell>
        </row>
        <row r="8169">
          <cell r="C8169" t="str">
            <v>13030</v>
          </cell>
          <cell r="D8169" t="str">
            <v>Altos del Rosario</v>
          </cell>
        </row>
        <row r="8170">
          <cell r="C8170" t="str">
            <v>13030</v>
          </cell>
          <cell r="D8170" t="str">
            <v>Altos del Rosario</v>
          </cell>
        </row>
        <row r="8171">
          <cell r="C8171" t="str">
            <v>13030</v>
          </cell>
          <cell r="D8171" t="str">
            <v>Altos del Rosario</v>
          </cell>
        </row>
        <row r="8172">
          <cell r="C8172" t="str">
            <v>13030</v>
          </cell>
          <cell r="D8172" t="str">
            <v>Altos del Rosario</v>
          </cell>
        </row>
        <row r="8173">
          <cell r="C8173" t="str">
            <v>13030</v>
          </cell>
          <cell r="D8173" t="str">
            <v>Altos del Rosario</v>
          </cell>
        </row>
        <row r="8174">
          <cell r="C8174" t="str">
            <v>13030</v>
          </cell>
          <cell r="D8174" t="str">
            <v>Altos del Rosario</v>
          </cell>
        </row>
        <row r="8175">
          <cell r="C8175" t="str">
            <v>13030</v>
          </cell>
          <cell r="D8175" t="str">
            <v>Altos del Rosario</v>
          </cell>
        </row>
        <row r="8176">
          <cell r="C8176" t="str">
            <v>13030</v>
          </cell>
          <cell r="D8176" t="str">
            <v>Altos del Rosario</v>
          </cell>
        </row>
        <row r="8177">
          <cell r="C8177" t="str">
            <v>13030</v>
          </cell>
          <cell r="D8177" t="str">
            <v>Altos del Rosario</v>
          </cell>
        </row>
        <row r="8178">
          <cell r="C8178" t="str">
            <v>13030</v>
          </cell>
          <cell r="D8178" t="str">
            <v>Altos del Rosario</v>
          </cell>
        </row>
        <row r="8179">
          <cell r="C8179" t="str">
            <v>13030</v>
          </cell>
          <cell r="D8179" t="str">
            <v>Altos del Rosario</v>
          </cell>
        </row>
        <row r="8180">
          <cell r="C8180" t="str">
            <v>13030</v>
          </cell>
          <cell r="D8180" t="str">
            <v>Altos del Rosario</v>
          </cell>
        </row>
        <row r="8181">
          <cell r="C8181" t="str">
            <v>13030</v>
          </cell>
          <cell r="D8181" t="str">
            <v>Altos del Rosario</v>
          </cell>
        </row>
        <row r="8182">
          <cell r="C8182" t="str">
            <v>13030</v>
          </cell>
          <cell r="D8182" t="str">
            <v>Altos del Rosario</v>
          </cell>
        </row>
        <row r="8183">
          <cell r="C8183" t="str">
            <v>13030</v>
          </cell>
          <cell r="D8183" t="str">
            <v>Altos del Rosario</v>
          </cell>
        </row>
        <row r="8184">
          <cell r="C8184" t="str">
            <v>13030</v>
          </cell>
          <cell r="D8184" t="str">
            <v>Altos del Rosario</v>
          </cell>
        </row>
        <row r="8185">
          <cell r="C8185" t="str">
            <v>13030</v>
          </cell>
          <cell r="D8185" t="str">
            <v>Altos del Rosario</v>
          </cell>
        </row>
        <row r="8186">
          <cell r="C8186" t="str">
            <v>13030</v>
          </cell>
          <cell r="D8186" t="str">
            <v>Altos del Rosario</v>
          </cell>
        </row>
        <row r="8187">
          <cell r="C8187" t="str">
            <v>13030</v>
          </cell>
          <cell r="D8187" t="str">
            <v>Altos del Rosario</v>
          </cell>
        </row>
        <row r="8188">
          <cell r="C8188" t="str">
            <v>13030</v>
          </cell>
          <cell r="D8188" t="str">
            <v>Altos del Rosario</v>
          </cell>
        </row>
        <row r="8189">
          <cell r="C8189" t="str">
            <v>13030</v>
          </cell>
          <cell r="D8189" t="str">
            <v>Altos del Rosario</v>
          </cell>
        </row>
        <row r="8190">
          <cell r="C8190" t="str">
            <v>13030</v>
          </cell>
          <cell r="D8190" t="str">
            <v>Altos del Rosario</v>
          </cell>
        </row>
        <row r="8191">
          <cell r="C8191" t="str">
            <v>13030</v>
          </cell>
          <cell r="D8191" t="str">
            <v>Altos del Rosario</v>
          </cell>
        </row>
        <row r="8192">
          <cell r="C8192" t="str">
            <v>13030</v>
          </cell>
          <cell r="D8192" t="str">
            <v>Altos del Rosario</v>
          </cell>
        </row>
        <row r="8193">
          <cell r="C8193" t="str">
            <v>13030</v>
          </cell>
          <cell r="D8193" t="str">
            <v>Altos del Rosario</v>
          </cell>
        </row>
        <row r="8194">
          <cell r="C8194" t="str">
            <v>13030</v>
          </cell>
          <cell r="D8194" t="str">
            <v>Altos del Rosario</v>
          </cell>
        </row>
        <row r="8195">
          <cell r="C8195" t="str">
            <v>13030</v>
          </cell>
          <cell r="D8195" t="str">
            <v>Altos del Rosario</v>
          </cell>
        </row>
        <row r="8196">
          <cell r="C8196" t="str">
            <v>13030</v>
          </cell>
          <cell r="D8196" t="str">
            <v>Altos del Rosario</v>
          </cell>
        </row>
        <row r="8197">
          <cell r="C8197" t="str">
            <v>13030</v>
          </cell>
          <cell r="D8197" t="str">
            <v>Altos del Rosario</v>
          </cell>
        </row>
        <row r="8198">
          <cell r="C8198" t="str">
            <v>13030</v>
          </cell>
          <cell r="D8198" t="str">
            <v>Altos del Rosario</v>
          </cell>
        </row>
        <row r="8199">
          <cell r="C8199" t="str">
            <v>13030</v>
          </cell>
          <cell r="D8199" t="str">
            <v>Altos del Rosario</v>
          </cell>
        </row>
        <row r="8200">
          <cell r="C8200" t="str">
            <v>13030</v>
          </cell>
          <cell r="D8200" t="str">
            <v>Altos del Rosario</v>
          </cell>
        </row>
        <row r="8201">
          <cell r="C8201" t="str">
            <v>13030</v>
          </cell>
          <cell r="D8201" t="str">
            <v>Altos del Rosario</v>
          </cell>
        </row>
        <row r="8202">
          <cell r="C8202" t="str">
            <v>13030</v>
          </cell>
          <cell r="D8202" t="str">
            <v>Altos del Rosario</v>
          </cell>
        </row>
        <row r="8203">
          <cell r="C8203" t="str">
            <v>13030</v>
          </cell>
          <cell r="D8203" t="str">
            <v>Altos del Rosario</v>
          </cell>
        </row>
        <row r="8204">
          <cell r="C8204" t="str">
            <v>13030</v>
          </cell>
          <cell r="D8204" t="str">
            <v>Altos del Rosario</v>
          </cell>
        </row>
        <row r="8205">
          <cell r="C8205" t="str">
            <v>13030</v>
          </cell>
          <cell r="D8205" t="str">
            <v>Altos del Rosario</v>
          </cell>
        </row>
        <row r="8206">
          <cell r="C8206" t="str">
            <v>13030</v>
          </cell>
          <cell r="D8206" t="str">
            <v>Altos del Rosario</v>
          </cell>
        </row>
        <row r="8207">
          <cell r="C8207" t="str">
            <v>13030</v>
          </cell>
          <cell r="D8207" t="str">
            <v>Altos del Rosario</v>
          </cell>
        </row>
        <row r="8208">
          <cell r="C8208" t="str">
            <v>13030</v>
          </cell>
          <cell r="D8208" t="str">
            <v>Altos del Rosario</v>
          </cell>
        </row>
        <row r="8209">
          <cell r="C8209" t="str">
            <v>13030</v>
          </cell>
          <cell r="D8209" t="str">
            <v>Altos del Rosario</v>
          </cell>
        </row>
        <row r="8210">
          <cell r="C8210" t="str">
            <v>13030</v>
          </cell>
          <cell r="D8210" t="str">
            <v>Altos del Rosario</v>
          </cell>
        </row>
        <row r="8211">
          <cell r="C8211" t="str">
            <v>13030</v>
          </cell>
          <cell r="D8211" t="str">
            <v>Altos del Rosario</v>
          </cell>
        </row>
        <row r="8212">
          <cell r="C8212" t="str">
            <v>13030</v>
          </cell>
          <cell r="D8212" t="str">
            <v>Altos del Rosario</v>
          </cell>
        </row>
        <row r="8213">
          <cell r="C8213" t="str">
            <v>13030</v>
          </cell>
          <cell r="D8213" t="str">
            <v>Altos del Rosario</v>
          </cell>
        </row>
        <row r="8214">
          <cell r="C8214" t="str">
            <v>13030</v>
          </cell>
          <cell r="D8214" t="str">
            <v>Altos del Rosario</v>
          </cell>
        </row>
        <row r="8215">
          <cell r="C8215" t="str">
            <v>13030</v>
          </cell>
          <cell r="D8215" t="str">
            <v>Altos del Rosario</v>
          </cell>
        </row>
        <row r="8216">
          <cell r="C8216" t="str">
            <v>13030</v>
          </cell>
          <cell r="D8216" t="str">
            <v>Altos del Rosario</v>
          </cell>
        </row>
        <row r="8217">
          <cell r="C8217" t="str">
            <v>13030</v>
          </cell>
          <cell r="D8217" t="str">
            <v>Altos del Rosario</v>
          </cell>
        </row>
        <row r="8218">
          <cell r="C8218" t="str">
            <v>13030</v>
          </cell>
          <cell r="D8218" t="str">
            <v>Altos del Rosario</v>
          </cell>
        </row>
        <row r="8219">
          <cell r="C8219" t="str">
            <v>13030</v>
          </cell>
          <cell r="D8219" t="str">
            <v>Altos del Rosario</v>
          </cell>
        </row>
        <row r="8220">
          <cell r="C8220" t="str">
            <v>13030</v>
          </cell>
          <cell r="D8220" t="str">
            <v>Altos del Rosario</v>
          </cell>
        </row>
        <row r="8221">
          <cell r="C8221" t="str">
            <v>13042</v>
          </cell>
          <cell r="D8221" t="str">
            <v>Arenal</v>
          </cell>
        </row>
        <row r="8222">
          <cell r="C8222" t="str">
            <v>13042</v>
          </cell>
          <cell r="D8222" t="str">
            <v>Arenal</v>
          </cell>
        </row>
        <row r="8223">
          <cell r="C8223" t="str">
            <v>13042</v>
          </cell>
          <cell r="D8223" t="str">
            <v>Arenal</v>
          </cell>
        </row>
        <row r="8224">
          <cell r="C8224" t="str">
            <v>13042</v>
          </cell>
          <cell r="D8224" t="str">
            <v>Arenal</v>
          </cell>
        </row>
        <row r="8225">
          <cell r="C8225" t="str">
            <v>13042</v>
          </cell>
          <cell r="D8225" t="str">
            <v>Arenal</v>
          </cell>
        </row>
        <row r="8226">
          <cell r="C8226" t="str">
            <v>13042</v>
          </cell>
          <cell r="D8226" t="str">
            <v>Arenal</v>
          </cell>
        </row>
        <row r="8227">
          <cell r="C8227" t="str">
            <v>13042</v>
          </cell>
          <cell r="D8227" t="str">
            <v>Arenal</v>
          </cell>
        </row>
        <row r="8228">
          <cell r="C8228" t="str">
            <v>13042</v>
          </cell>
          <cell r="D8228" t="str">
            <v>Arenal</v>
          </cell>
        </row>
        <row r="8229">
          <cell r="C8229" t="str">
            <v>13042</v>
          </cell>
          <cell r="D8229" t="str">
            <v>Arenal</v>
          </cell>
        </row>
        <row r="8230">
          <cell r="C8230" t="str">
            <v>13042</v>
          </cell>
          <cell r="D8230" t="str">
            <v>Arenal</v>
          </cell>
        </row>
        <row r="8231">
          <cell r="C8231" t="str">
            <v>13042</v>
          </cell>
          <cell r="D8231" t="str">
            <v>Arenal</v>
          </cell>
        </row>
        <row r="8232">
          <cell r="C8232" t="str">
            <v>13042</v>
          </cell>
          <cell r="D8232" t="str">
            <v>Arenal</v>
          </cell>
        </row>
        <row r="8233">
          <cell r="C8233" t="str">
            <v>13042</v>
          </cell>
          <cell r="D8233" t="str">
            <v>Arenal</v>
          </cell>
        </row>
        <row r="8234">
          <cell r="C8234" t="str">
            <v>13042</v>
          </cell>
          <cell r="D8234" t="str">
            <v>Arenal</v>
          </cell>
        </row>
        <row r="8235">
          <cell r="C8235" t="str">
            <v>13042</v>
          </cell>
          <cell r="D8235" t="str">
            <v>Arenal</v>
          </cell>
        </row>
        <row r="8236">
          <cell r="C8236" t="str">
            <v>13042</v>
          </cell>
          <cell r="D8236" t="str">
            <v>Arenal</v>
          </cell>
        </row>
        <row r="8237">
          <cell r="C8237" t="str">
            <v>13042</v>
          </cell>
          <cell r="D8237" t="str">
            <v>Arenal</v>
          </cell>
        </row>
        <row r="8238">
          <cell r="C8238" t="str">
            <v>13042</v>
          </cell>
          <cell r="D8238" t="str">
            <v>Arenal</v>
          </cell>
        </row>
        <row r="8239">
          <cell r="C8239" t="str">
            <v>13042</v>
          </cell>
          <cell r="D8239" t="str">
            <v>Arenal</v>
          </cell>
        </row>
        <row r="8240">
          <cell r="C8240" t="str">
            <v>13042</v>
          </cell>
          <cell r="D8240" t="str">
            <v>Arenal</v>
          </cell>
        </row>
        <row r="8241">
          <cell r="C8241" t="str">
            <v>13042</v>
          </cell>
          <cell r="D8241" t="str">
            <v>Arenal</v>
          </cell>
        </row>
        <row r="8242">
          <cell r="C8242" t="str">
            <v>13042</v>
          </cell>
          <cell r="D8242" t="str">
            <v>Arenal</v>
          </cell>
        </row>
        <row r="8243">
          <cell r="C8243" t="str">
            <v>13042</v>
          </cell>
          <cell r="D8243" t="str">
            <v>Arenal</v>
          </cell>
        </row>
        <row r="8244">
          <cell r="C8244" t="str">
            <v>13042</v>
          </cell>
          <cell r="D8244" t="str">
            <v>Arenal</v>
          </cell>
        </row>
        <row r="8245">
          <cell r="C8245" t="str">
            <v>13042</v>
          </cell>
          <cell r="D8245" t="str">
            <v>Arenal</v>
          </cell>
        </row>
        <row r="8246">
          <cell r="C8246" t="str">
            <v>13042</v>
          </cell>
          <cell r="D8246" t="str">
            <v>Arenal</v>
          </cell>
        </row>
        <row r="8247">
          <cell r="C8247" t="str">
            <v>13042</v>
          </cell>
          <cell r="D8247" t="str">
            <v>Arenal</v>
          </cell>
        </row>
        <row r="8248">
          <cell r="C8248" t="str">
            <v>13042</v>
          </cell>
          <cell r="D8248" t="str">
            <v>Arenal</v>
          </cell>
        </row>
        <row r="8249">
          <cell r="C8249" t="str">
            <v>13042</v>
          </cell>
          <cell r="D8249" t="str">
            <v>Arenal</v>
          </cell>
        </row>
        <row r="8250">
          <cell r="C8250" t="str">
            <v>13042</v>
          </cell>
          <cell r="D8250" t="str">
            <v>Arenal</v>
          </cell>
        </row>
        <row r="8251">
          <cell r="C8251" t="str">
            <v>13042</v>
          </cell>
          <cell r="D8251" t="str">
            <v>Arenal</v>
          </cell>
        </row>
        <row r="8252">
          <cell r="C8252" t="str">
            <v>13042</v>
          </cell>
          <cell r="D8252" t="str">
            <v>Arenal</v>
          </cell>
        </row>
        <row r="8253">
          <cell r="C8253" t="str">
            <v>13042</v>
          </cell>
          <cell r="D8253" t="str">
            <v>Arenal</v>
          </cell>
        </row>
        <row r="8254">
          <cell r="C8254" t="str">
            <v>13042</v>
          </cell>
          <cell r="D8254" t="str">
            <v>Arenal</v>
          </cell>
        </row>
        <row r="8255">
          <cell r="C8255" t="str">
            <v>13042</v>
          </cell>
          <cell r="D8255" t="str">
            <v>Arenal</v>
          </cell>
        </row>
        <row r="8256">
          <cell r="C8256" t="str">
            <v>13042</v>
          </cell>
          <cell r="D8256" t="str">
            <v>Arenal</v>
          </cell>
        </row>
        <row r="8257">
          <cell r="C8257" t="str">
            <v>13042</v>
          </cell>
          <cell r="D8257" t="str">
            <v>Arenal</v>
          </cell>
        </row>
        <row r="8258">
          <cell r="C8258" t="str">
            <v>13042</v>
          </cell>
          <cell r="D8258" t="str">
            <v>Arenal</v>
          </cell>
        </row>
        <row r="8259">
          <cell r="C8259" t="str">
            <v>13042</v>
          </cell>
          <cell r="D8259" t="str">
            <v>Arenal</v>
          </cell>
        </row>
        <row r="8260">
          <cell r="C8260" t="str">
            <v>13042</v>
          </cell>
          <cell r="D8260" t="str">
            <v>Arenal</v>
          </cell>
        </row>
        <row r="8261">
          <cell r="C8261" t="str">
            <v>13042</v>
          </cell>
          <cell r="D8261" t="str">
            <v>Arenal</v>
          </cell>
        </row>
        <row r="8262">
          <cell r="C8262" t="str">
            <v>13042</v>
          </cell>
          <cell r="D8262" t="str">
            <v>Arenal</v>
          </cell>
        </row>
        <row r="8263">
          <cell r="C8263" t="str">
            <v>13042</v>
          </cell>
          <cell r="D8263" t="str">
            <v>Arenal</v>
          </cell>
        </row>
        <row r="8264">
          <cell r="C8264" t="str">
            <v>13042</v>
          </cell>
          <cell r="D8264" t="str">
            <v>Arenal</v>
          </cell>
        </row>
        <row r="8265">
          <cell r="C8265" t="str">
            <v>13042</v>
          </cell>
          <cell r="D8265" t="str">
            <v>Arenal</v>
          </cell>
        </row>
        <row r="8266">
          <cell r="C8266" t="str">
            <v>13042</v>
          </cell>
          <cell r="D8266" t="str">
            <v>Arenal</v>
          </cell>
        </row>
        <row r="8267">
          <cell r="C8267" t="str">
            <v>13042</v>
          </cell>
          <cell r="D8267" t="str">
            <v>Arenal</v>
          </cell>
        </row>
        <row r="8268">
          <cell r="C8268" t="str">
            <v>13042</v>
          </cell>
          <cell r="D8268" t="str">
            <v>Arenal</v>
          </cell>
        </row>
        <row r="8269">
          <cell r="C8269" t="str">
            <v>13042</v>
          </cell>
          <cell r="D8269" t="str">
            <v>Arenal</v>
          </cell>
        </row>
        <row r="8270">
          <cell r="C8270" t="str">
            <v>13042</v>
          </cell>
          <cell r="D8270" t="str">
            <v>Arenal</v>
          </cell>
        </row>
        <row r="8271">
          <cell r="C8271" t="str">
            <v>13042</v>
          </cell>
          <cell r="D8271" t="str">
            <v>Arenal</v>
          </cell>
        </row>
        <row r="8272">
          <cell r="C8272" t="str">
            <v>13042</v>
          </cell>
          <cell r="D8272" t="str">
            <v>Arenal</v>
          </cell>
        </row>
        <row r="8273">
          <cell r="C8273" t="str">
            <v>13042</v>
          </cell>
          <cell r="D8273" t="str">
            <v>Arenal</v>
          </cell>
        </row>
        <row r="8274">
          <cell r="C8274" t="str">
            <v>13042</v>
          </cell>
          <cell r="D8274" t="str">
            <v>Arenal</v>
          </cell>
        </row>
        <row r="8275">
          <cell r="C8275" t="str">
            <v>13052</v>
          </cell>
          <cell r="D8275" t="str">
            <v>Arjona</v>
          </cell>
        </row>
        <row r="8276">
          <cell r="C8276" t="str">
            <v>13052</v>
          </cell>
          <cell r="D8276" t="str">
            <v>Arjona</v>
          </cell>
        </row>
        <row r="8277">
          <cell r="C8277" t="str">
            <v>13052</v>
          </cell>
          <cell r="D8277" t="str">
            <v>Arjona</v>
          </cell>
        </row>
        <row r="8278">
          <cell r="C8278" t="str">
            <v>13052</v>
          </cell>
          <cell r="D8278" t="str">
            <v>Arjona</v>
          </cell>
        </row>
        <row r="8279">
          <cell r="C8279" t="str">
            <v>13052</v>
          </cell>
          <cell r="D8279" t="str">
            <v>Arjona</v>
          </cell>
        </row>
        <row r="8280">
          <cell r="C8280" t="str">
            <v>13052</v>
          </cell>
          <cell r="D8280" t="str">
            <v>Arjona</v>
          </cell>
        </row>
        <row r="8281">
          <cell r="C8281" t="str">
            <v>13052</v>
          </cell>
          <cell r="D8281" t="str">
            <v>Arjona</v>
          </cell>
        </row>
        <row r="8282">
          <cell r="C8282" t="str">
            <v>13052</v>
          </cell>
          <cell r="D8282" t="str">
            <v>Arjona</v>
          </cell>
        </row>
        <row r="8283">
          <cell r="C8283" t="str">
            <v>13052</v>
          </cell>
          <cell r="D8283" t="str">
            <v>Arjona</v>
          </cell>
        </row>
        <row r="8284">
          <cell r="C8284" t="str">
            <v>13052</v>
          </cell>
          <cell r="D8284" t="str">
            <v>Arjona</v>
          </cell>
        </row>
        <row r="8285">
          <cell r="C8285" t="str">
            <v>13052</v>
          </cell>
          <cell r="D8285" t="str">
            <v>Arjona</v>
          </cell>
        </row>
        <row r="8286">
          <cell r="C8286" t="str">
            <v>13052</v>
          </cell>
          <cell r="D8286" t="str">
            <v>Arjona</v>
          </cell>
        </row>
        <row r="8287">
          <cell r="C8287" t="str">
            <v>13052</v>
          </cell>
          <cell r="D8287" t="str">
            <v>Arjona</v>
          </cell>
        </row>
        <row r="8288">
          <cell r="C8288" t="str">
            <v>13052</v>
          </cell>
          <cell r="D8288" t="str">
            <v>Arjona</v>
          </cell>
        </row>
        <row r="8289">
          <cell r="C8289" t="str">
            <v>13052</v>
          </cell>
          <cell r="D8289" t="str">
            <v>Arjona</v>
          </cell>
        </row>
        <row r="8290">
          <cell r="C8290" t="str">
            <v>13052</v>
          </cell>
          <cell r="D8290" t="str">
            <v>Arjona</v>
          </cell>
        </row>
        <row r="8291">
          <cell r="C8291" t="str">
            <v>13052</v>
          </cell>
          <cell r="D8291" t="str">
            <v>Arjona</v>
          </cell>
        </row>
        <row r="8292">
          <cell r="C8292" t="str">
            <v>13052</v>
          </cell>
          <cell r="D8292" t="str">
            <v>Arjona</v>
          </cell>
        </row>
        <row r="8293">
          <cell r="C8293" t="str">
            <v>13052</v>
          </cell>
          <cell r="D8293" t="str">
            <v>Arjona</v>
          </cell>
        </row>
        <row r="8294">
          <cell r="C8294" t="str">
            <v>13052</v>
          </cell>
          <cell r="D8294" t="str">
            <v>Arjona</v>
          </cell>
        </row>
        <row r="8295">
          <cell r="C8295" t="str">
            <v>13052</v>
          </cell>
          <cell r="D8295" t="str">
            <v>Arjona</v>
          </cell>
        </row>
        <row r="8296">
          <cell r="C8296" t="str">
            <v>13052</v>
          </cell>
          <cell r="D8296" t="str">
            <v>Arjona</v>
          </cell>
        </row>
        <row r="8297">
          <cell r="C8297" t="str">
            <v>13052</v>
          </cell>
          <cell r="D8297" t="str">
            <v>Arjona</v>
          </cell>
        </row>
        <row r="8298">
          <cell r="C8298" t="str">
            <v>13052</v>
          </cell>
          <cell r="D8298" t="str">
            <v>Arjona</v>
          </cell>
        </row>
        <row r="8299">
          <cell r="C8299" t="str">
            <v>13052</v>
          </cell>
          <cell r="D8299" t="str">
            <v>Arjona</v>
          </cell>
        </row>
        <row r="8300">
          <cell r="C8300" t="str">
            <v>13052</v>
          </cell>
          <cell r="D8300" t="str">
            <v>Arjona</v>
          </cell>
        </row>
        <row r="8301">
          <cell r="C8301" t="str">
            <v>13052</v>
          </cell>
          <cell r="D8301" t="str">
            <v>Arjona</v>
          </cell>
        </row>
        <row r="8302">
          <cell r="C8302" t="str">
            <v>13052</v>
          </cell>
          <cell r="D8302" t="str">
            <v>Arjona</v>
          </cell>
        </row>
        <row r="8303">
          <cell r="C8303" t="str">
            <v>13052</v>
          </cell>
          <cell r="D8303" t="str">
            <v>Arjona</v>
          </cell>
        </row>
        <row r="8304">
          <cell r="C8304" t="str">
            <v>13052</v>
          </cell>
          <cell r="D8304" t="str">
            <v>Arjona</v>
          </cell>
        </row>
        <row r="8305">
          <cell r="C8305" t="str">
            <v>13052</v>
          </cell>
          <cell r="D8305" t="str">
            <v>Arjona</v>
          </cell>
        </row>
        <row r="8306">
          <cell r="C8306" t="str">
            <v>13052</v>
          </cell>
          <cell r="D8306" t="str">
            <v>Arjona</v>
          </cell>
        </row>
        <row r="8307">
          <cell r="C8307" t="str">
            <v>13052</v>
          </cell>
          <cell r="D8307" t="str">
            <v>Arjona</v>
          </cell>
        </row>
        <row r="8308">
          <cell r="C8308" t="str">
            <v>13052</v>
          </cell>
          <cell r="D8308" t="str">
            <v>Arjona</v>
          </cell>
        </row>
        <row r="8309">
          <cell r="C8309" t="str">
            <v>13052</v>
          </cell>
          <cell r="D8309" t="str">
            <v>Arjona</v>
          </cell>
        </row>
        <row r="8310">
          <cell r="C8310" t="str">
            <v>13052</v>
          </cell>
          <cell r="D8310" t="str">
            <v>Arjona</v>
          </cell>
        </row>
        <row r="8311">
          <cell r="C8311" t="str">
            <v>13052</v>
          </cell>
          <cell r="D8311" t="str">
            <v>Arjona</v>
          </cell>
        </row>
        <row r="8312">
          <cell r="C8312" t="str">
            <v>13052</v>
          </cell>
          <cell r="D8312" t="str">
            <v>Arjona</v>
          </cell>
        </row>
        <row r="8313">
          <cell r="C8313" t="str">
            <v>13052</v>
          </cell>
          <cell r="D8313" t="str">
            <v>Arjona</v>
          </cell>
        </row>
        <row r="8314">
          <cell r="C8314" t="str">
            <v>13052</v>
          </cell>
          <cell r="D8314" t="str">
            <v>Arjona</v>
          </cell>
        </row>
        <row r="8315">
          <cell r="C8315" t="str">
            <v>13052</v>
          </cell>
          <cell r="D8315" t="str">
            <v>Arjona</v>
          </cell>
        </row>
        <row r="8316">
          <cell r="C8316" t="str">
            <v>13052</v>
          </cell>
          <cell r="D8316" t="str">
            <v>Arjona</v>
          </cell>
        </row>
        <row r="8317">
          <cell r="C8317" t="str">
            <v>13052</v>
          </cell>
          <cell r="D8317" t="str">
            <v>Arjona</v>
          </cell>
        </row>
        <row r="8318">
          <cell r="C8318" t="str">
            <v>13052</v>
          </cell>
          <cell r="D8318" t="str">
            <v>Arjona</v>
          </cell>
        </row>
        <row r="8319">
          <cell r="C8319" t="str">
            <v>13052</v>
          </cell>
          <cell r="D8319" t="str">
            <v>Arjona</v>
          </cell>
        </row>
        <row r="8320">
          <cell r="C8320" t="str">
            <v>13052</v>
          </cell>
          <cell r="D8320" t="str">
            <v>Arjona</v>
          </cell>
        </row>
        <row r="8321">
          <cell r="C8321" t="str">
            <v>13052</v>
          </cell>
          <cell r="D8321" t="str">
            <v>Arjona</v>
          </cell>
        </row>
        <row r="8322">
          <cell r="C8322" t="str">
            <v>13052</v>
          </cell>
          <cell r="D8322" t="str">
            <v>Arjona</v>
          </cell>
        </row>
        <row r="8323">
          <cell r="C8323" t="str">
            <v>13052</v>
          </cell>
          <cell r="D8323" t="str">
            <v>Arjona</v>
          </cell>
        </row>
        <row r="8324">
          <cell r="C8324" t="str">
            <v>13052</v>
          </cell>
          <cell r="D8324" t="str">
            <v>Arjona</v>
          </cell>
        </row>
        <row r="8325">
          <cell r="C8325" t="str">
            <v>13052</v>
          </cell>
          <cell r="D8325" t="str">
            <v>Arjona</v>
          </cell>
        </row>
        <row r="8326">
          <cell r="C8326" t="str">
            <v>13052</v>
          </cell>
          <cell r="D8326" t="str">
            <v>Arjona</v>
          </cell>
        </row>
        <row r="8327">
          <cell r="C8327" t="str">
            <v>13052</v>
          </cell>
          <cell r="D8327" t="str">
            <v>Arjona</v>
          </cell>
        </row>
        <row r="8328">
          <cell r="C8328" t="str">
            <v>13052</v>
          </cell>
          <cell r="D8328" t="str">
            <v>Arjona</v>
          </cell>
        </row>
        <row r="8329">
          <cell r="C8329" t="str">
            <v>13062</v>
          </cell>
          <cell r="D8329" t="str">
            <v>Arroyohondo</v>
          </cell>
        </row>
        <row r="8330">
          <cell r="C8330" t="str">
            <v>13062</v>
          </cell>
          <cell r="D8330" t="str">
            <v>Arroyohondo</v>
          </cell>
        </row>
        <row r="8331">
          <cell r="C8331" t="str">
            <v>13062</v>
          </cell>
          <cell r="D8331" t="str">
            <v>Arroyohondo</v>
          </cell>
        </row>
        <row r="8332">
          <cell r="C8332" t="str">
            <v>13062</v>
          </cell>
          <cell r="D8332" t="str">
            <v>Arroyohondo</v>
          </cell>
        </row>
        <row r="8333">
          <cell r="C8333" t="str">
            <v>13062</v>
          </cell>
          <cell r="D8333" t="str">
            <v>Arroyohondo</v>
          </cell>
        </row>
        <row r="8334">
          <cell r="C8334" t="str">
            <v>13062</v>
          </cell>
          <cell r="D8334" t="str">
            <v>Arroyohondo</v>
          </cell>
        </row>
        <row r="8335">
          <cell r="C8335" t="str">
            <v>13062</v>
          </cell>
          <cell r="D8335" t="str">
            <v>Arroyohondo</v>
          </cell>
        </row>
        <row r="8336">
          <cell r="C8336" t="str">
            <v>13062</v>
          </cell>
          <cell r="D8336" t="str">
            <v>Arroyohondo</v>
          </cell>
        </row>
        <row r="8337">
          <cell r="C8337" t="str">
            <v>13062</v>
          </cell>
          <cell r="D8337" t="str">
            <v>Arroyohondo</v>
          </cell>
        </row>
        <row r="8338">
          <cell r="C8338" t="str">
            <v>13062</v>
          </cell>
          <cell r="D8338" t="str">
            <v>Arroyohondo</v>
          </cell>
        </row>
        <row r="8339">
          <cell r="C8339" t="str">
            <v>13062</v>
          </cell>
          <cell r="D8339" t="str">
            <v>Arroyohondo</v>
          </cell>
        </row>
        <row r="8340">
          <cell r="C8340" t="str">
            <v>13062</v>
          </cell>
          <cell r="D8340" t="str">
            <v>Arroyohondo</v>
          </cell>
        </row>
        <row r="8341">
          <cell r="C8341" t="str">
            <v>13062</v>
          </cell>
          <cell r="D8341" t="str">
            <v>Arroyohondo</v>
          </cell>
        </row>
        <row r="8342">
          <cell r="C8342" t="str">
            <v>13062</v>
          </cell>
          <cell r="D8342" t="str">
            <v>Arroyohondo</v>
          </cell>
        </row>
        <row r="8343">
          <cell r="C8343" t="str">
            <v>13062</v>
          </cell>
          <cell r="D8343" t="str">
            <v>Arroyohondo</v>
          </cell>
        </row>
        <row r="8344">
          <cell r="C8344" t="str">
            <v>13062</v>
          </cell>
          <cell r="D8344" t="str">
            <v>Arroyohondo</v>
          </cell>
        </row>
        <row r="8345">
          <cell r="C8345" t="str">
            <v>13062</v>
          </cell>
          <cell r="D8345" t="str">
            <v>Arroyohondo</v>
          </cell>
        </row>
        <row r="8346">
          <cell r="C8346" t="str">
            <v>13062</v>
          </cell>
          <cell r="D8346" t="str">
            <v>Arroyohondo</v>
          </cell>
        </row>
        <row r="8347">
          <cell r="C8347" t="str">
            <v>13062</v>
          </cell>
          <cell r="D8347" t="str">
            <v>Arroyohondo</v>
          </cell>
        </row>
        <row r="8348">
          <cell r="C8348" t="str">
            <v>13062</v>
          </cell>
          <cell r="D8348" t="str">
            <v>Arroyohondo</v>
          </cell>
        </row>
        <row r="8349">
          <cell r="C8349" t="str">
            <v>13062</v>
          </cell>
          <cell r="D8349" t="str">
            <v>Arroyohondo</v>
          </cell>
        </row>
        <row r="8350">
          <cell r="C8350" t="str">
            <v>13062</v>
          </cell>
          <cell r="D8350" t="str">
            <v>Arroyohondo</v>
          </cell>
        </row>
        <row r="8351">
          <cell r="C8351" t="str">
            <v>13062</v>
          </cell>
          <cell r="D8351" t="str">
            <v>Arroyohondo</v>
          </cell>
        </row>
        <row r="8352">
          <cell r="C8352" t="str">
            <v>13062</v>
          </cell>
          <cell r="D8352" t="str">
            <v>Arroyohondo</v>
          </cell>
        </row>
        <row r="8353">
          <cell r="C8353" t="str">
            <v>13062</v>
          </cell>
          <cell r="D8353" t="str">
            <v>Arroyohondo</v>
          </cell>
        </row>
        <row r="8354">
          <cell r="C8354" t="str">
            <v>13062</v>
          </cell>
          <cell r="D8354" t="str">
            <v>Arroyohondo</v>
          </cell>
        </row>
        <row r="8355">
          <cell r="C8355" t="str">
            <v>13062</v>
          </cell>
          <cell r="D8355" t="str">
            <v>Arroyohondo</v>
          </cell>
        </row>
        <row r="8356">
          <cell r="C8356" t="str">
            <v>13062</v>
          </cell>
          <cell r="D8356" t="str">
            <v>Arroyohondo</v>
          </cell>
        </row>
        <row r="8357">
          <cell r="C8357" t="str">
            <v>13062</v>
          </cell>
          <cell r="D8357" t="str">
            <v>Arroyohondo</v>
          </cell>
        </row>
        <row r="8358">
          <cell r="C8358" t="str">
            <v>13062</v>
          </cell>
          <cell r="D8358" t="str">
            <v>Arroyohondo</v>
          </cell>
        </row>
        <row r="8359">
          <cell r="C8359" t="str">
            <v>13062</v>
          </cell>
          <cell r="D8359" t="str">
            <v>Arroyohondo</v>
          </cell>
        </row>
        <row r="8360">
          <cell r="C8360" t="str">
            <v>13062</v>
          </cell>
          <cell r="D8360" t="str">
            <v>Arroyohondo</v>
          </cell>
        </row>
        <row r="8361">
          <cell r="C8361" t="str">
            <v>13062</v>
          </cell>
          <cell r="D8361" t="str">
            <v>Arroyohondo</v>
          </cell>
        </row>
        <row r="8362">
          <cell r="C8362" t="str">
            <v>13062</v>
          </cell>
          <cell r="D8362" t="str">
            <v>Arroyohondo</v>
          </cell>
        </row>
        <row r="8363">
          <cell r="C8363" t="str">
            <v>13062</v>
          </cell>
          <cell r="D8363" t="str">
            <v>Arroyohondo</v>
          </cell>
        </row>
        <row r="8364">
          <cell r="C8364" t="str">
            <v>13062</v>
          </cell>
          <cell r="D8364" t="str">
            <v>Arroyohondo</v>
          </cell>
        </row>
        <row r="8365">
          <cell r="C8365" t="str">
            <v>13062</v>
          </cell>
          <cell r="D8365" t="str">
            <v>Arroyohondo</v>
          </cell>
        </row>
        <row r="8366">
          <cell r="C8366" t="str">
            <v>13062</v>
          </cell>
          <cell r="D8366" t="str">
            <v>Arroyohondo</v>
          </cell>
        </row>
        <row r="8367">
          <cell r="C8367" t="str">
            <v>13062</v>
          </cell>
          <cell r="D8367" t="str">
            <v>Arroyohondo</v>
          </cell>
        </row>
        <row r="8368">
          <cell r="C8368" t="str">
            <v>13062</v>
          </cell>
          <cell r="D8368" t="str">
            <v>Arroyohondo</v>
          </cell>
        </row>
        <row r="8369">
          <cell r="C8369" t="str">
            <v>13062</v>
          </cell>
          <cell r="D8369" t="str">
            <v>Arroyohondo</v>
          </cell>
        </row>
        <row r="8370">
          <cell r="C8370" t="str">
            <v>13062</v>
          </cell>
          <cell r="D8370" t="str">
            <v>Arroyohondo</v>
          </cell>
        </row>
        <row r="8371">
          <cell r="C8371" t="str">
            <v>13062</v>
          </cell>
          <cell r="D8371" t="str">
            <v>Arroyohondo</v>
          </cell>
        </row>
        <row r="8372">
          <cell r="C8372" t="str">
            <v>13062</v>
          </cell>
          <cell r="D8372" t="str">
            <v>Arroyohondo</v>
          </cell>
        </row>
        <row r="8373">
          <cell r="C8373" t="str">
            <v>13062</v>
          </cell>
          <cell r="D8373" t="str">
            <v>Arroyohondo</v>
          </cell>
        </row>
        <row r="8374">
          <cell r="C8374" t="str">
            <v>13062</v>
          </cell>
          <cell r="D8374" t="str">
            <v>Arroyohondo</v>
          </cell>
        </row>
        <row r="8375">
          <cell r="C8375" t="str">
            <v>13062</v>
          </cell>
          <cell r="D8375" t="str">
            <v>Arroyohondo</v>
          </cell>
        </row>
        <row r="8376">
          <cell r="C8376" t="str">
            <v>13062</v>
          </cell>
          <cell r="D8376" t="str">
            <v>Arroyohondo</v>
          </cell>
        </row>
        <row r="8377">
          <cell r="C8377" t="str">
            <v>13062</v>
          </cell>
          <cell r="D8377" t="str">
            <v>Arroyohondo</v>
          </cell>
        </row>
        <row r="8378">
          <cell r="C8378" t="str">
            <v>13062</v>
          </cell>
          <cell r="D8378" t="str">
            <v>Arroyohondo</v>
          </cell>
        </row>
        <row r="8379">
          <cell r="C8379" t="str">
            <v>13062</v>
          </cell>
          <cell r="D8379" t="str">
            <v>Arroyohondo</v>
          </cell>
        </row>
        <row r="8380">
          <cell r="C8380" t="str">
            <v>13062</v>
          </cell>
          <cell r="D8380" t="str">
            <v>Arroyohondo</v>
          </cell>
        </row>
        <row r="8381">
          <cell r="C8381" t="str">
            <v>13062</v>
          </cell>
          <cell r="D8381" t="str">
            <v>Arroyohondo</v>
          </cell>
        </row>
        <row r="8382">
          <cell r="C8382" t="str">
            <v>13062</v>
          </cell>
          <cell r="D8382" t="str">
            <v>Arroyohondo</v>
          </cell>
        </row>
        <row r="8383">
          <cell r="C8383" t="str">
            <v>13074</v>
          </cell>
          <cell r="D8383" t="str">
            <v>Barranco de Loba</v>
          </cell>
        </row>
        <row r="8384">
          <cell r="C8384" t="str">
            <v>13074</v>
          </cell>
          <cell r="D8384" t="str">
            <v>Barranco de Loba</v>
          </cell>
        </row>
        <row r="8385">
          <cell r="C8385" t="str">
            <v>13074</v>
          </cell>
          <cell r="D8385" t="str">
            <v>Barranco de Loba</v>
          </cell>
        </row>
        <row r="8386">
          <cell r="C8386" t="str">
            <v>13074</v>
          </cell>
          <cell r="D8386" t="str">
            <v>Barranco de Loba</v>
          </cell>
        </row>
        <row r="8387">
          <cell r="C8387" t="str">
            <v>13074</v>
          </cell>
          <cell r="D8387" t="str">
            <v>Barranco de Loba</v>
          </cell>
        </row>
        <row r="8388">
          <cell r="C8388" t="str">
            <v>13074</v>
          </cell>
          <cell r="D8388" t="str">
            <v>Barranco de Loba</v>
          </cell>
        </row>
        <row r="8389">
          <cell r="C8389" t="str">
            <v>13074</v>
          </cell>
          <cell r="D8389" t="str">
            <v>Barranco de Loba</v>
          </cell>
        </row>
        <row r="8390">
          <cell r="C8390" t="str">
            <v>13074</v>
          </cell>
          <cell r="D8390" t="str">
            <v>Barranco de Loba</v>
          </cell>
        </row>
        <row r="8391">
          <cell r="C8391" t="str">
            <v>13074</v>
          </cell>
          <cell r="D8391" t="str">
            <v>Barranco de Loba</v>
          </cell>
        </row>
        <row r="8392">
          <cell r="C8392" t="str">
            <v>13074</v>
          </cell>
          <cell r="D8392" t="str">
            <v>Barranco de Loba</v>
          </cell>
        </row>
        <row r="8393">
          <cell r="C8393" t="str">
            <v>13074</v>
          </cell>
          <cell r="D8393" t="str">
            <v>Barranco de Loba</v>
          </cell>
        </row>
        <row r="8394">
          <cell r="C8394" t="str">
            <v>13074</v>
          </cell>
          <cell r="D8394" t="str">
            <v>Barranco de Loba</v>
          </cell>
        </row>
        <row r="8395">
          <cell r="C8395" t="str">
            <v>13074</v>
          </cell>
          <cell r="D8395" t="str">
            <v>Barranco de Loba</v>
          </cell>
        </row>
        <row r="8396">
          <cell r="C8396" t="str">
            <v>13074</v>
          </cell>
          <cell r="D8396" t="str">
            <v>Barranco de Loba</v>
          </cell>
        </row>
        <row r="8397">
          <cell r="C8397" t="str">
            <v>13074</v>
          </cell>
          <cell r="D8397" t="str">
            <v>Barranco de Loba</v>
          </cell>
        </row>
        <row r="8398">
          <cell r="C8398" t="str">
            <v>13074</v>
          </cell>
          <cell r="D8398" t="str">
            <v>Barranco de Loba</v>
          </cell>
        </row>
        <row r="8399">
          <cell r="C8399" t="str">
            <v>13074</v>
          </cell>
          <cell r="D8399" t="str">
            <v>Barranco de Loba</v>
          </cell>
        </row>
        <row r="8400">
          <cell r="C8400" t="str">
            <v>13074</v>
          </cell>
          <cell r="D8400" t="str">
            <v>Barranco de Loba</v>
          </cell>
        </row>
        <row r="8401">
          <cell r="C8401" t="str">
            <v>13074</v>
          </cell>
          <cell r="D8401" t="str">
            <v>Barranco de Loba</v>
          </cell>
        </row>
        <row r="8402">
          <cell r="C8402" t="str">
            <v>13074</v>
          </cell>
          <cell r="D8402" t="str">
            <v>Barranco de Loba</v>
          </cell>
        </row>
        <row r="8403">
          <cell r="C8403" t="str">
            <v>13074</v>
          </cell>
          <cell r="D8403" t="str">
            <v>Barranco de Loba</v>
          </cell>
        </row>
        <row r="8404">
          <cell r="C8404" t="str">
            <v>13074</v>
          </cell>
          <cell r="D8404" t="str">
            <v>Barranco de Loba</v>
          </cell>
        </row>
        <row r="8405">
          <cell r="C8405" t="str">
            <v>13074</v>
          </cell>
          <cell r="D8405" t="str">
            <v>Barranco de Loba</v>
          </cell>
        </row>
        <row r="8406">
          <cell r="C8406" t="str">
            <v>13074</v>
          </cell>
          <cell r="D8406" t="str">
            <v>Barranco de Loba</v>
          </cell>
        </row>
        <row r="8407">
          <cell r="C8407" t="str">
            <v>13074</v>
          </cell>
          <cell r="D8407" t="str">
            <v>Barranco de Loba</v>
          </cell>
        </row>
        <row r="8408">
          <cell r="C8408" t="str">
            <v>13074</v>
          </cell>
          <cell r="D8408" t="str">
            <v>Barranco de Loba</v>
          </cell>
        </row>
        <row r="8409">
          <cell r="C8409" t="str">
            <v>13074</v>
          </cell>
          <cell r="D8409" t="str">
            <v>Barranco de Loba</v>
          </cell>
        </row>
        <row r="8410">
          <cell r="C8410" t="str">
            <v>13074</v>
          </cell>
          <cell r="D8410" t="str">
            <v>Barranco de Loba</v>
          </cell>
        </row>
        <row r="8411">
          <cell r="C8411" t="str">
            <v>13074</v>
          </cell>
          <cell r="D8411" t="str">
            <v>Barranco de Loba</v>
          </cell>
        </row>
        <row r="8412">
          <cell r="C8412" t="str">
            <v>13074</v>
          </cell>
          <cell r="D8412" t="str">
            <v>Barranco de Loba</v>
          </cell>
        </row>
        <row r="8413">
          <cell r="C8413" t="str">
            <v>13074</v>
          </cell>
          <cell r="D8413" t="str">
            <v>Barranco de Loba</v>
          </cell>
        </row>
        <row r="8414">
          <cell r="C8414" t="str">
            <v>13074</v>
          </cell>
          <cell r="D8414" t="str">
            <v>Barranco de Loba</v>
          </cell>
        </row>
        <row r="8415">
          <cell r="C8415" t="str">
            <v>13074</v>
          </cell>
          <cell r="D8415" t="str">
            <v>Barranco de Loba</v>
          </cell>
        </row>
        <row r="8416">
          <cell r="C8416" t="str">
            <v>13074</v>
          </cell>
          <cell r="D8416" t="str">
            <v>Barranco de Loba</v>
          </cell>
        </row>
        <row r="8417">
          <cell r="C8417" t="str">
            <v>13074</v>
          </cell>
          <cell r="D8417" t="str">
            <v>Barranco de Loba</v>
          </cell>
        </row>
        <row r="8418">
          <cell r="C8418" t="str">
            <v>13074</v>
          </cell>
          <cell r="D8418" t="str">
            <v>Barranco de Loba</v>
          </cell>
        </row>
        <row r="8419">
          <cell r="C8419" t="str">
            <v>13074</v>
          </cell>
          <cell r="D8419" t="str">
            <v>Barranco de Loba</v>
          </cell>
        </row>
        <row r="8420">
          <cell r="C8420" t="str">
            <v>13074</v>
          </cell>
          <cell r="D8420" t="str">
            <v>Barranco de Loba</v>
          </cell>
        </row>
        <row r="8421">
          <cell r="C8421" t="str">
            <v>13074</v>
          </cell>
          <cell r="D8421" t="str">
            <v>Barranco de Loba</v>
          </cell>
        </row>
        <row r="8422">
          <cell r="C8422" t="str">
            <v>13074</v>
          </cell>
          <cell r="D8422" t="str">
            <v>Barranco de Loba</v>
          </cell>
        </row>
        <row r="8423">
          <cell r="C8423" t="str">
            <v>13074</v>
          </cell>
          <cell r="D8423" t="str">
            <v>Barranco de Loba</v>
          </cell>
        </row>
        <row r="8424">
          <cell r="C8424" t="str">
            <v>13074</v>
          </cell>
          <cell r="D8424" t="str">
            <v>Barranco de Loba</v>
          </cell>
        </row>
        <row r="8425">
          <cell r="C8425" t="str">
            <v>13074</v>
          </cell>
          <cell r="D8425" t="str">
            <v>Barranco de Loba</v>
          </cell>
        </row>
        <row r="8426">
          <cell r="C8426" t="str">
            <v>13074</v>
          </cell>
          <cell r="D8426" t="str">
            <v>Barranco de Loba</v>
          </cell>
        </row>
        <row r="8427">
          <cell r="C8427" t="str">
            <v>13074</v>
          </cell>
          <cell r="D8427" t="str">
            <v>Barranco de Loba</v>
          </cell>
        </row>
        <row r="8428">
          <cell r="C8428" t="str">
            <v>13074</v>
          </cell>
          <cell r="D8428" t="str">
            <v>Barranco de Loba</v>
          </cell>
        </row>
        <row r="8429">
          <cell r="C8429" t="str">
            <v>13074</v>
          </cell>
          <cell r="D8429" t="str">
            <v>Barranco de Loba</v>
          </cell>
        </row>
        <row r="8430">
          <cell r="C8430" t="str">
            <v>13074</v>
          </cell>
          <cell r="D8430" t="str">
            <v>Barranco de Loba</v>
          </cell>
        </row>
        <row r="8431">
          <cell r="C8431" t="str">
            <v>13074</v>
          </cell>
          <cell r="D8431" t="str">
            <v>Barranco de Loba</v>
          </cell>
        </row>
        <row r="8432">
          <cell r="C8432" t="str">
            <v>13074</v>
          </cell>
          <cell r="D8432" t="str">
            <v>Barranco de Loba</v>
          </cell>
        </row>
        <row r="8433">
          <cell r="C8433" t="str">
            <v>13074</v>
          </cell>
          <cell r="D8433" t="str">
            <v>Barranco de Loba</v>
          </cell>
        </row>
        <row r="8434">
          <cell r="C8434" t="str">
            <v>13074</v>
          </cell>
          <cell r="D8434" t="str">
            <v>Barranco de Loba</v>
          </cell>
        </row>
        <row r="8435">
          <cell r="C8435" t="str">
            <v>13074</v>
          </cell>
          <cell r="D8435" t="str">
            <v>Barranco de Loba</v>
          </cell>
        </row>
        <row r="8436">
          <cell r="C8436" t="str">
            <v>13074</v>
          </cell>
          <cell r="D8436" t="str">
            <v>Barranco de Loba</v>
          </cell>
        </row>
        <row r="8437">
          <cell r="C8437" t="str">
            <v>13140</v>
          </cell>
          <cell r="D8437" t="str">
            <v>Calamar</v>
          </cell>
        </row>
        <row r="8438">
          <cell r="C8438" t="str">
            <v>13140</v>
          </cell>
          <cell r="D8438" t="str">
            <v>Calamar</v>
          </cell>
        </row>
        <row r="8439">
          <cell r="C8439" t="str">
            <v>13140</v>
          </cell>
          <cell r="D8439" t="str">
            <v>Calamar</v>
          </cell>
        </row>
        <row r="8440">
          <cell r="C8440" t="str">
            <v>13140</v>
          </cell>
          <cell r="D8440" t="str">
            <v>Calamar</v>
          </cell>
        </row>
        <row r="8441">
          <cell r="C8441" t="str">
            <v>13140</v>
          </cell>
          <cell r="D8441" t="str">
            <v>Calamar</v>
          </cell>
        </row>
        <row r="8442">
          <cell r="C8442" t="str">
            <v>13140</v>
          </cell>
          <cell r="D8442" t="str">
            <v>Calamar</v>
          </cell>
        </row>
        <row r="8443">
          <cell r="C8443" t="str">
            <v>13140</v>
          </cell>
          <cell r="D8443" t="str">
            <v>Calamar</v>
          </cell>
        </row>
        <row r="8444">
          <cell r="C8444" t="str">
            <v>13140</v>
          </cell>
          <cell r="D8444" t="str">
            <v>Calamar</v>
          </cell>
        </row>
        <row r="8445">
          <cell r="C8445" t="str">
            <v>13140</v>
          </cell>
          <cell r="D8445" t="str">
            <v>Calamar</v>
          </cell>
        </row>
        <row r="8446">
          <cell r="C8446" t="str">
            <v>13140</v>
          </cell>
          <cell r="D8446" t="str">
            <v>Calamar</v>
          </cell>
        </row>
        <row r="8447">
          <cell r="C8447" t="str">
            <v>13140</v>
          </cell>
          <cell r="D8447" t="str">
            <v>Calamar</v>
          </cell>
        </row>
        <row r="8448">
          <cell r="C8448" t="str">
            <v>13140</v>
          </cell>
          <cell r="D8448" t="str">
            <v>Calamar</v>
          </cell>
        </row>
        <row r="8449">
          <cell r="C8449" t="str">
            <v>13140</v>
          </cell>
          <cell r="D8449" t="str">
            <v>Calamar</v>
          </cell>
        </row>
        <row r="8450">
          <cell r="C8450" t="str">
            <v>13140</v>
          </cell>
          <cell r="D8450" t="str">
            <v>Calamar</v>
          </cell>
        </row>
        <row r="8451">
          <cell r="C8451" t="str">
            <v>13140</v>
          </cell>
          <cell r="D8451" t="str">
            <v>Calamar</v>
          </cell>
        </row>
        <row r="8452">
          <cell r="C8452" t="str">
            <v>13140</v>
          </cell>
          <cell r="D8452" t="str">
            <v>Calamar</v>
          </cell>
        </row>
        <row r="8453">
          <cell r="C8453" t="str">
            <v>13140</v>
          </cell>
          <cell r="D8453" t="str">
            <v>Calamar</v>
          </cell>
        </row>
        <row r="8454">
          <cell r="C8454" t="str">
            <v>13140</v>
          </cell>
          <cell r="D8454" t="str">
            <v>Calamar</v>
          </cell>
        </row>
        <row r="8455">
          <cell r="C8455" t="str">
            <v>13140</v>
          </cell>
          <cell r="D8455" t="str">
            <v>Calamar</v>
          </cell>
        </row>
        <row r="8456">
          <cell r="C8456" t="str">
            <v>13140</v>
          </cell>
          <cell r="D8456" t="str">
            <v>Calamar</v>
          </cell>
        </row>
        <row r="8457">
          <cell r="C8457" t="str">
            <v>13140</v>
          </cell>
          <cell r="D8457" t="str">
            <v>Calamar</v>
          </cell>
        </row>
        <row r="8458">
          <cell r="C8458" t="str">
            <v>13140</v>
          </cell>
          <cell r="D8458" t="str">
            <v>Calamar</v>
          </cell>
        </row>
        <row r="8459">
          <cell r="C8459" t="str">
            <v>13140</v>
          </cell>
          <cell r="D8459" t="str">
            <v>Calamar</v>
          </cell>
        </row>
        <row r="8460">
          <cell r="C8460" t="str">
            <v>13140</v>
          </cell>
          <cell r="D8460" t="str">
            <v>Calamar</v>
          </cell>
        </row>
        <row r="8461">
          <cell r="C8461" t="str">
            <v>13140</v>
          </cell>
          <cell r="D8461" t="str">
            <v>Calamar</v>
          </cell>
        </row>
        <row r="8462">
          <cell r="C8462" t="str">
            <v>13140</v>
          </cell>
          <cell r="D8462" t="str">
            <v>Calamar</v>
          </cell>
        </row>
        <row r="8463">
          <cell r="C8463" t="str">
            <v>13140</v>
          </cell>
          <cell r="D8463" t="str">
            <v>Calamar</v>
          </cell>
        </row>
        <row r="8464">
          <cell r="C8464" t="str">
            <v>13140</v>
          </cell>
          <cell r="D8464" t="str">
            <v>Calamar</v>
          </cell>
        </row>
        <row r="8465">
          <cell r="C8465" t="str">
            <v>13140</v>
          </cell>
          <cell r="D8465" t="str">
            <v>Calamar</v>
          </cell>
        </row>
        <row r="8466">
          <cell r="C8466" t="str">
            <v>13140</v>
          </cell>
          <cell r="D8466" t="str">
            <v>Calamar</v>
          </cell>
        </row>
        <row r="8467">
          <cell r="C8467" t="str">
            <v>13140</v>
          </cell>
          <cell r="D8467" t="str">
            <v>Calamar</v>
          </cell>
        </row>
        <row r="8468">
          <cell r="C8468" t="str">
            <v>13140</v>
          </cell>
          <cell r="D8468" t="str">
            <v>Calamar</v>
          </cell>
        </row>
        <row r="8469">
          <cell r="C8469" t="str">
            <v>13140</v>
          </cell>
          <cell r="D8469" t="str">
            <v>Calamar</v>
          </cell>
        </row>
        <row r="8470">
          <cell r="C8470" t="str">
            <v>13140</v>
          </cell>
          <cell r="D8470" t="str">
            <v>Calamar</v>
          </cell>
        </row>
        <row r="8471">
          <cell r="C8471" t="str">
            <v>13140</v>
          </cell>
          <cell r="D8471" t="str">
            <v>Calamar</v>
          </cell>
        </row>
        <row r="8472">
          <cell r="C8472" t="str">
            <v>13140</v>
          </cell>
          <cell r="D8472" t="str">
            <v>Calamar</v>
          </cell>
        </row>
        <row r="8473">
          <cell r="C8473" t="str">
            <v>13140</v>
          </cell>
          <cell r="D8473" t="str">
            <v>Calamar</v>
          </cell>
        </row>
        <row r="8474">
          <cell r="C8474" t="str">
            <v>13140</v>
          </cell>
          <cell r="D8474" t="str">
            <v>Calamar</v>
          </cell>
        </row>
        <row r="8475">
          <cell r="C8475" t="str">
            <v>13140</v>
          </cell>
          <cell r="D8475" t="str">
            <v>Calamar</v>
          </cell>
        </row>
        <row r="8476">
          <cell r="C8476" t="str">
            <v>13140</v>
          </cell>
          <cell r="D8476" t="str">
            <v>Calamar</v>
          </cell>
        </row>
        <row r="8477">
          <cell r="C8477" t="str">
            <v>13140</v>
          </cell>
          <cell r="D8477" t="str">
            <v>Calamar</v>
          </cell>
        </row>
        <row r="8478">
          <cell r="C8478" t="str">
            <v>13140</v>
          </cell>
          <cell r="D8478" t="str">
            <v>Calamar</v>
          </cell>
        </row>
        <row r="8479">
          <cell r="C8479" t="str">
            <v>13140</v>
          </cell>
          <cell r="D8479" t="str">
            <v>Calamar</v>
          </cell>
        </row>
        <row r="8480">
          <cell r="C8480" t="str">
            <v>13140</v>
          </cell>
          <cell r="D8480" t="str">
            <v>Calamar</v>
          </cell>
        </row>
        <row r="8481">
          <cell r="C8481" t="str">
            <v>13140</v>
          </cell>
          <cell r="D8481" t="str">
            <v>Calamar</v>
          </cell>
        </row>
        <row r="8482">
          <cell r="C8482" t="str">
            <v>13140</v>
          </cell>
          <cell r="D8482" t="str">
            <v>Calamar</v>
          </cell>
        </row>
        <row r="8483">
          <cell r="C8483" t="str">
            <v>13140</v>
          </cell>
          <cell r="D8483" t="str">
            <v>Calamar</v>
          </cell>
        </row>
        <row r="8484">
          <cell r="C8484" t="str">
            <v>13140</v>
          </cell>
          <cell r="D8484" t="str">
            <v>Calamar</v>
          </cell>
        </row>
        <row r="8485">
          <cell r="C8485" t="str">
            <v>13140</v>
          </cell>
          <cell r="D8485" t="str">
            <v>Calamar</v>
          </cell>
        </row>
        <row r="8486">
          <cell r="C8486" t="str">
            <v>13140</v>
          </cell>
          <cell r="D8486" t="str">
            <v>Calamar</v>
          </cell>
        </row>
        <row r="8487">
          <cell r="C8487" t="str">
            <v>13140</v>
          </cell>
          <cell r="D8487" t="str">
            <v>Calamar</v>
          </cell>
        </row>
        <row r="8488">
          <cell r="C8488" t="str">
            <v>13140</v>
          </cell>
          <cell r="D8488" t="str">
            <v>Calamar</v>
          </cell>
        </row>
        <row r="8489">
          <cell r="C8489" t="str">
            <v>13140</v>
          </cell>
          <cell r="D8489" t="str">
            <v>Calamar</v>
          </cell>
        </row>
        <row r="8490">
          <cell r="C8490" t="str">
            <v>13140</v>
          </cell>
          <cell r="D8490" t="str">
            <v>Calamar</v>
          </cell>
        </row>
        <row r="8491">
          <cell r="C8491" t="str">
            <v>13160</v>
          </cell>
          <cell r="D8491" t="str">
            <v>Cantagallo</v>
          </cell>
        </row>
        <row r="8492">
          <cell r="C8492" t="str">
            <v>13160</v>
          </cell>
          <cell r="D8492" t="str">
            <v>Cantagallo</v>
          </cell>
        </row>
        <row r="8493">
          <cell r="C8493" t="str">
            <v>13160</v>
          </cell>
          <cell r="D8493" t="str">
            <v>Cantagallo</v>
          </cell>
        </row>
        <row r="8494">
          <cell r="C8494" t="str">
            <v>13160</v>
          </cell>
          <cell r="D8494" t="str">
            <v>Cantagallo</v>
          </cell>
        </row>
        <row r="8495">
          <cell r="C8495" t="str">
            <v>13160</v>
          </cell>
          <cell r="D8495" t="str">
            <v>Cantagallo</v>
          </cell>
        </row>
        <row r="8496">
          <cell r="C8496" t="str">
            <v>13160</v>
          </cell>
          <cell r="D8496" t="str">
            <v>Cantagallo</v>
          </cell>
        </row>
        <row r="8497">
          <cell r="C8497" t="str">
            <v>13160</v>
          </cell>
          <cell r="D8497" t="str">
            <v>Cantagallo</v>
          </cell>
        </row>
        <row r="8498">
          <cell r="C8498" t="str">
            <v>13160</v>
          </cell>
          <cell r="D8498" t="str">
            <v>Cantagallo</v>
          </cell>
        </row>
        <row r="8499">
          <cell r="C8499" t="str">
            <v>13160</v>
          </cell>
          <cell r="D8499" t="str">
            <v>Cantagallo</v>
          </cell>
        </row>
        <row r="8500">
          <cell r="C8500" t="str">
            <v>13160</v>
          </cell>
          <cell r="D8500" t="str">
            <v>Cantagallo</v>
          </cell>
        </row>
        <row r="8501">
          <cell r="C8501" t="str">
            <v>13160</v>
          </cell>
          <cell r="D8501" t="str">
            <v>Cantagallo</v>
          </cell>
        </row>
        <row r="8502">
          <cell r="C8502" t="str">
            <v>13160</v>
          </cell>
          <cell r="D8502" t="str">
            <v>Cantagallo</v>
          </cell>
        </row>
        <row r="8503">
          <cell r="C8503" t="str">
            <v>13160</v>
          </cell>
          <cell r="D8503" t="str">
            <v>Cantagallo</v>
          </cell>
        </row>
        <row r="8504">
          <cell r="C8504" t="str">
            <v>13160</v>
          </cell>
          <cell r="D8504" t="str">
            <v>Cantagallo</v>
          </cell>
        </row>
        <row r="8505">
          <cell r="C8505" t="str">
            <v>13160</v>
          </cell>
          <cell r="D8505" t="str">
            <v>Cantagallo</v>
          </cell>
        </row>
        <row r="8506">
          <cell r="C8506" t="str">
            <v>13160</v>
          </cell>
          <cell r="D8506" t="str">
            <v>Cantagallo</v>
          </cell>
        </row>
        <row r="8507">
          <cell r="C8507" t="str">
            <v>13160</v>
          </cell>
          <cell r="D8507" t="str">
            <v>Cantagallo</v>
          </cell>
        </row>
        <row r="8508">
          <cell r="C8508" t="str">
            <v>13160</v>
          </cell>
          <cell r="D8508" t="str">
            <v>Cantagallo</v>
          </cell>
        </row>
        <row r="8509">
          <cell r="C8509" t="str">
            <v>13160</v>
          </cell>
          <cell r="D8509" t="str">
            <v>Cantagallo</v>
          </cell>
        </row>
        <row r="8510">
          <cell r="C8510" t="str">
            <v>13160</v>
          </cell>
          <cell r="D8510" t="str">
            <v>Cantagallo</v>
          </cell>
        </row>
        <row r="8511">
          <cell r="C8511" t="str">
            <v>13160</v>
          </cell>
          <cell r="D8511" t="str">
            <v>Cantagallo</v>
          </cell>
        </row>
        <row r="8512">
          <cell r="C8512" t="str">
            <v>13160</v>
          </cell>
          <cell r="D8512" t="str">
            <v>Cantagallo</v>
          </cell>
        </row>
        <row r="8513">
          <cell r="C8513" t="str">
            <v>13160</v>
          </cell>
          <cell r="D8513" t="str">
            <v>Cantagallo</v>
          </cell>
        </row>
        <row r="8514">
          <cell r="C8514" t="str">
            <v>13160</v>
          </cell>
          <cell r="D8514" t="str">
            <v>Cantagallo</v>
          </cell>
        </row>
        <row r="8515">
          <cell r="C8515" t="str">
            <v>13160</v>
          </cell>
          <cell r="D8515" t="str">
            <v>Cantagallo</v>
          </cell>
        </row>
        <row r="8516">
          <cell r="C8516" t="str">
            <v>13160</v>
          </cell>
          <cell r="D8516" t="str">
            <v>Cantagallo</v>
          </cell>
        </row>
        <row r="8517">
          <cell r="C8517" t="str">
            <v>13160</v>
          </cell>
          <cell r="D8517" t="str">
            <v>Cantagallo</v>
          </cell>
        </row>
        <row r="8518">
          <cell r="C8518" t="str">
            <v>13160</v>
          </cell>
          <cell r="D8518" t="str">
            <v>Cantagallo</v>
          </cell>
        </row>
        <row r="8519">
          <cell r="C8519" t="str">
            <v>13160</v>
          </cell>
          <cell r="D8519" t="str">
            <v>Cantagallo</v>
          </cell>
        </row>
        <row r="8520">
          <cell r="C8520" t="str">
            <v>13160</v>
          </cell>
          <cell r="D8520" t="str">
            <v>Cantagallo</v>
          </cell>
        </row>
        <row r="8521">
          <cell r="C8521" t="str">
            <v>13160</v>
          </cell>
          <cell r="D8521" t="str">
            <v>Cantagallo</v>
          </cell>
        </row>
        <row r="8522">
          <cell r="C8522" t="str">
            <v>13160</v>
          </cell>
          <cell r="D8522" t="str">
            <v>Cantagallo</v>
          </cell>
        </row>
        <row r="8523">
          <cell r="C8523" t="str">
            <v>13160</v>
          </cell>
          <cell r="D8523" t="str">
            <v>Cantagallo</v>
          </cell>
        </row>
        <row r="8524">
          <cell r="C8524" t="str">
            <v>13160</v>
          </cell>
          <cell r="D8524" t="str">
            <v>Cantagallo</v>
          </cell>
        </row>
        <row r="8525">
          <cell r="C8525" t="str">
            <v>13160</v>
          </cell>
          <cell r="D8525" t="str">
            <v>Cantagallo</v>
          </cell>
        </row>
        <row r="8526">
          <cell r="C8526" t="str">
            <v>13160</v>
          </cell>
          <cell r="D8526" t="str">
            <v>Cantagallo</v>
          </cell>
        </row>
        <row r="8527">
          <cell r="C8527" t="str">
            <v>13160</v>
          </cell>
          <cell r="D8527" t="str">
            <v>Cantagallo</v>
          </cell>
        </row>
        <row r="8528">
          <cell r="C8528" t="str">
            <v>13160</v>
          </cell>
          <cell r="D8528" t="str">
            <v>Cantagallo</v>
          </cell>
        </row>
        <row r="8529">
          <cell r="C8529" t="str">
            <v>13160</v>
          </cell>
          <cell r="D8529" t="str">
            <v>Cantagallo</v>
          </cell>
        </row>
        <row r="8530">
          <cell r="C8530" t="str">
            <v>13160</v>
          </cell>
          <cell r="D8530" t="str">
            <v>Cantagallo</v>
          </cell>
        </row>
        <row r="8531">
          <cell r="C8531" t="str">
            <v>13160</v>
          </cell>
          <cell r="D8531" t="str">
            <v>Cantagallo</v>
          </cell>
        </row>
        <row r="8532">
          <cell r="C8532" t="str">
            <v>13160</v>
          </cell>
          <cell r="D8532" t="str">
            <v>Cantagallo</v>
          </cell>
        </row>
        <row r="8533">
          <cell r="C8533" t="str">
            <v>13160</v>
          </cell>
          <cell r="D8533" t="str">
            <v>Cantagallo</v>
          </cell>
        </row>
        <row r="8534">
          <cell r="C8534" t="str">
            <v>13160</v>
          </cell>
          <cell r="D8534" t="str">
            <v>Cantagallo</v>
          </cell>
        </row>
        <row r="8535">
          <cell r="C8535" t="str">
            <v>13160</v>
          </cell>
          <cell r="D8535" t="str">
            <v>Cantagallo</v>
          </cell>
        </row>
        <row r="8536">
          <cell r="C8536" t="str">
            <v>13160</v>
          </cell>
          <cell r="D8536" t="str">
            <v>Cantagallo</v>
          </cell>
        </row>
        <row r="8537">
          <cell r="C8537" t="str">
            <v>13160</v>
          </cell>
          <cell r="D8537" t="str">
            <v>Cantagallo</v>
          </cell>
        </row>
        <row r="8538">
          <cell r="C8538" t="str">
            <v>13160</v>
          </cell>
          <cell r="D8538" t="str">
            <v>Cantagallo</v>
          </cell>
        </row>
        <row r="8539">
          <cell r="C8539" t="str">
            <v>13160</v>
          </cell>
          <cell r="D8539" t="str">
            <v>Cantagallo</v>
          </cell>
        </row>
        <row r="8540">
          <cell r="C8540" t="str">
            <v>13160</v>
          </cell>
          <cell r="D8540" t="str">
            <v>Cantagallo</v>
          </cell>
        </row>
        <row r="8541">
          <cell r="C8541" t="str">
            <v>13160</v>
          </cell>
          <cell r="D8541" t="str">
            <v>Cantagallo</v>
          </cell>
        </row>
        <row r="8542">
          <cell r="C8542" t="str">
            <v>13160</v>
          </cell>
          <cell r="D8542" t="str">
            <v>Cantagallo</v>
          </cell>
        </row>
        <row r="8543">
          <cell r="C8543" t="str">
            <v>13160</v>
          </cell>
          <cell r="D8543" t="str">
            <v>Cantagallo</v>
          </cell>
        </row>
        <row r="8544">
          <cell r="C8544" t="str">
            <v>13160</v>
          </cell>
          <cell r="D8544" t="str">
            <v>Cantagallo</v>
          </cell>
        </row>
        <row r="8545">
          <cell r="C8545" t="str">
            <v>13188</v>
          </cell>
          <cell r="D8545" t="str">
            <v>Cicuco</v>
          </cell>
        </row>
        <row r="8546">
          <cell r="C8546" t="str">
            <v>13188</v>
          </cell>
          <cell r="D8546" t="str">
            <v>Cicuco</v>
          </cell>
        </row>
        <row r="8547">
          <cell r="C8547" t="str">
            <v>13188</v>
          </cell>
          <cell r="D8547" t="str">
            <v>Cicuco</v>
          </cell>
        </row>
        <row r="8548">
          <cell r="C8548" t="str">
            <v>13188</v>
          </cell>
          <cell r="D8548" t="str">
            <v>Cicuco</v>
          </cell>
        </row>
        <row r="8549">
          <cell r="C8549" t="str">
            <v>13188</v>
          </cell>
          <cell r="D8549" t="str">
            <v>Cicuco</v>
          </cell>
        </row>
        <row r="8550">
          <cell r="C8550" t="str">
            <v>13188</v>
          </cell>
          <cell r="D8550" t="str">
            <v>Cicuco</v>
          </cell>
        </row>
        <row r="8551">
          <cell r="C8551" t="str">
            <v>13188</v>
          </cell>
          <cell r="D8551" t="str">
            <v>Cicuco</v>
          </cell>
        </row>
        <row r="8552">
          <cell r="C8552" t="str">
            <v>13188</v>
          </cell>
          <cell r="D8552" t="str">
            <v>Cicuco</v>
          </cell>
        </row>
        <row r="8553">
          <cell r="C8553" t="str">
            <v>13188</v>
          </cell>
          <cell r="D8553" t="str">
            <v>Cicuco</v>
          </cell>
        </row>
        <row r="8554">
          <cell r="C8554" t="str">
            <v>13188</v>
          </cell>
          <cell r="D8554" t="str">
            <v>Cicuco</v>
          </cell>
        </row>
        <row r="8555">
          <cell r="C8555" t="str">
            <v>13188</v>
          </cell>
          <cell r="D8555" t="str">
            <v>Cicuco</v>
          </cell>
        </row>
        <row r="8556">
          <cell r="C8556" t="str">
            <v>13188</v>
          </cell>
          <cell r="D8556" t="str">
            <v>Cicuco</v>
          </cell>
        </row>
        <row r="8557">
          <cell r="C8557" t="str">
            <v>13188</v>
          </cell>
          <cell r="D8557" t="str">
            <v>Cicuco</v>
          </cell>
        </row>
        <row r="8558">
          <cell r="C8558" t="str">
            <v>13188</v>
          </cell>
          <cell r="D8558" t="str">
            <v>Cicuco</v>
          </cell>
        </row>
        <row r="8559">
          <cell r="C8559" t="str">
            <v>13188</v>
          </cell>
          <cell r="D8559" t="str">
            <v>Cicuco</v>
          </cell>
        </row>
        <row r="8560">
          <cell r="C8560" t="str">
            <v>13188</v>
          </cell>
          <cell r="D8560" t="str">
            <v>Cicuco</v>
          </cell>
        </row>
        <row r="8561">
          <cell r="C8561" t="str">
            <v>13188</v>
          </cell>
          <cell r="D8561" t="str">
            <v>Cicuco</v>
          </cell>
        </row>
        <row r="8562">
          <cell r="C8562" t="str">
            <v>13188</v>
          </cell>
          <cell r="D8562" t="str">
            <v>Cicuco</v>
          </cell>
        </row>
        <row r="8563">
          <cell r="C8563" t="str">
            <v>13188</v>
          </cell>
          <cell r="D8563" t="str">
            <v>Cicuco</v>
          </cell>
        </row>
        <row r="8564">
          <cell r="C8564" t="str">
            <v>13188</v>
          </cell>
          <cell r="D8564" t="str">
            <v>Cicuco</v>
          </cell>
        </row>
        <row r="8565">
          <cell r="C8565" t="str">
            <v>13188</v>
          </cell>
          <cell r="D8565" t="str">
            <v>Cicuco</v>
          </cell>
        </row>
        <row r="8566">
          <cell r="C8566" t="str">
            <v>13188</v>
          </cell>
          <cell r="D8566" t="str">
            <v>Cicuco</v>
          </cell>
        </row>
        <row r="8567">
          <cell r="C8567" t="str">
            <v>13188</v>
          </cell>
          <cell r="D8567" t="str">
            <v>Cicuco</v>
          </cell>
        </row>
        <row r="8568">
          <cell r="C8568" t="str">
            <v>13188</v>
          </cell>
          <cell r="D8568" t="str">
            <v>Cicuco</v>
          </cell>
        </row>
        <row r="8569">
          <cell r="C8569" t="str">
            <v>13188</v>
          </cell>
          <cell r="D8569" t="str">
            <v>Cicuco</v>
          </cell>
        </row>
        <row r="8570">
          <cell r="C8570" t="str">
            <v>13188</v>
          </cell>
          <cell r="D8570" t="str">
            <v>Cicuco</v>
          </cell>
        </row>
        <row r="8571">
          <cell r="C8571" t="str">
            <v>13188</v>
          </cell>
          <cell r="D8571" t="str">
            <v>Cicuco</v>
          </cell>
        </row>
        <row r="8572">
          <cell r="C8572" t="str">
            <v>13188</v>
          </cell>
          <cell r="D8572" t="str">
            <v>Cicuco</v>
          </cell>
        </row>
        <row r="8573">
          <cell r="C8573" t="str">
            <v>13188</v>
          </cell>
          <cell r="D8573" t="str">
            <v>Cicuco</v>
          </cell>
        </row>
        <row r="8574">
          <cell r="C8574" t="str">
            <v>13188</v>
          </cell>
          <cell r="D8574" t="str">
            <v>Cicuco</v>
          </cell>
        </row>
        <row r="8575">
          <cell r="C8575" t="str">
            <v>13188</v>
          </cell>
          <cell r="D8575" t="str">
            <v>Cicuco</v>
          </cell>
        </row>
        <row r="8576">
          <cell r="C8576" t="str">
            <v>13188</v>
          </cell>
          <cell r="D8576" t="str">
            <v>Cicuco</v>
          </cell>
        </row>
        <row r="8577">
          <cell r="C8577" t="str">
            <v>13188</v>
          </cell>
          <cell r="D8577" t="str">
            <v>Cicuco</v>
          </cell>
        </row>
        <row r="8578">
          <cell r="C8578" t="str">
            <v>13188</v>
          </cell>
          <cell r="D8578" t="str">
            <v>Cicuco</v>
          </cell>
        </row>
        <row r="8579">
          <cell r="C8579" t="str">
            <v>13188</v>
          </cell>
          <cell r="D8579" t="str">
            <v>Cicuco</v>
          </cell>
        </row>
        <row r="8580">
          <cell r="C8580" t="str">
            <v>13188</v>
          </cell>
          <cell r="D8580" t="str">
            <v>Cicuco</v>
          </cell>
        </row>
        <row r="8581">
          <cell r="C8581" t="str">
            <v>13188</v>
          </cell>
          <cell r="D8581" t="str">
            <v>Cicuco</v>
          </cell>
        </row>
        <row r="8582">
          <cell r="C8582" t="str">
            <v>13188</v>
          </cell>
          <cell r="D8582" t="str">
            <v>Cicuco</v>
          </cell>
        </row>
        <row r="8583">
          <cell r="C8583" t="str">
            <v>13188</v>
          </cell>
          <cell r="D8583" t="str">
            <v>Cicuco</v>
          </cell>
        </row>
        <row r="8584">
          <cell r="C8584" t="str">
            <v>13188</v>
          </cell>
          <cell r="D8584" t="str">
            <v>Cicuco</v>
          </cell>
        </row>
        <row r="8585">
          <cell r="C8585" t="str">
            <v>13188</v>
          </cell>
          <cell r="D8585" t="str">
            <v>Cicuco</v>
          </cell>
        </row>
        <row r="8586">
          <cell r="C8586" t="str">
            <v>13188</v>
          </cell>
          <cell r="D8586" t="str">
            <v>Cicuco</v>
          </cell>
        </row>
        <row r="8587">
          <cell r="C8587" t="str">
            <v>13188</v>
          </cell>
          <cell r="D8587" t="str">
            <v>Cicuco</v>
          </cell>
        </row>
        <row r="8588">
          <cell r="C8588" t="str">
            <v>13188</v>
          </cell>
          <cell r="D8588" t="str">
            <v>Cicuco</v>
          </cell>
        </row>
        <row r="8589">
          <cell r="C8589" t="str">
            <v>13188</v>
          </cell>
          <cell r="D8589" t="str">
            <v>Cicuco</v>
          </cell>
        </row>
        <row r="8590">
          <cell r="C8590" t="str">
            <v>13188</v>
          </cell>
          <cell r="D8590" t="str">
            <v>Cicuco</v>
          </cell>
        </row>
        <row r="8591">
          <cell r="C8591" t="str">
            <v>13188</v>
          </cell>
          <cell r="D8591" t="str">
            <v>Cicuco</v>
          </cell>
        </row>
        <row r="8592">
          <cell r="C8592" t="str">
            <v>13188</v>
          </cell>
          <cell r="D8592" t="str">
            <v>Cicuco</v>
          </cell>
        </row>
        <row r="8593">
          <cell r="C8593" t="str">
            <v>13188</v>
          </cell>
          <cell r="D8593" t="str">
            <v>Cicuco</v>
          </cell>
        </row>
        <row r="8594">
          <cell r="C8594" t="str">
            <v>13188</v>
          </cell>
          <cell r="D8594" t="str">
            <v>Cicuco</v>
          </cell>
        </row>
        <row r="8595">
          <cell r="C8595" t="str">
            <v>13188</v>
          </cell>
          <cell r="D8595" t="str">
            <v>Cicuco</v>
          </cell>
        </row>
        <row r="8596">
          <cell r="C8596" t="str">
            <v>13188</v>
          </cell>
          <cell r="D8596" t="str">
            <v>Cicuco</v>
          </cell>
        </row>
        <row r="8597">
          <cell r="C8597" t="str">
            <v>13188</v>
          </cell>
          <cell r="D8597" t="str">
            <v>Cicuco</v>
          </cell>
        </row>
        <row r="8598">
          <cell r="C8598" t="str">
            <v>13188</v>
          </cell>
          <cell r="D8598" t="str">
            <v>Cicuco</v>
          </cell>
        </row>
        <row r="8599">
          <cell r="C8599" t="str">
            <v>13212</v>
          </cell>
          <cell r="D8599" t="str">
            <v>Córdoba</v>
          </cell>
        </row>
        <row r="8600">
          <cell r="C8600" t="str">
            <v>13212</v>
          </cell>
          <cell r="D8600" t="str">
            <v>Córdoba</v>
          </cell>
        </row>
        <row r="8601">
          <cell r="C8601" t="str">
            <v>13212</v>
          </cell>
          <cell r="D8601" t="str">
            <v>Córdoba</v>
          </cell>
        </row>
        <row r="8602">
          <cell r="C8602" t="str">
            <v>13212</v>
          </cell>
          <cell r="D8602" t="str">
            <v>Córdoba</v>
          </cell>
        </row>
        <row r="8603">
          <cell r="C8603" t="str">
            <v>13212</v>
          </cell>
          <cell r="D8603" t="str">
            <v>Córdoba</v>
          </cell>
        </row>
        <row r="8604">
          <cell r="C8604" t="str">
            <v>13212</v>
          </cell>
          <cell r="D8604" t="str">
            <v>Córdoba</v>
          </cell>
        </row>
        <row r="8605">
          <cell r="C8605" t="str">
            <v>13212</v>
          </cell>
          <cell r="D8605" t="str">
            <v>Córdoba</v>
          </cell>
        </row>
        <row r="8606">
          <cell r="C8606" t="str">
            <v>13212</v>
          </cell>
          <cell r="D8606" t="str">
            <v>Córdoba</v>
          </cell>
        </row>
        <row r="8607">
          <cell r="C8607" t="str">
            <v>13212</v>
          </cell>
          <cell r="D8607" t="str">
            <v>Córdoba</v>
          </cell>
        </row>
        <row r="8608">
          <cell r="C8608" t="str">
            <v>13212</v>
          </cell>
          <cell r="D8608" t="str">
            <v>Córdoba</v>
          </cell>
        </row>
        <row r="8609">
          <cell r="C8609" t="str">
            <v>13212</v>
          </cell>
          <cell r="D8609" t="str">
            <v>Córdoba</v>
          </cell>
        </row>
        <row r="8610">
          <cell r="C8610" t="str">
            <v>13212</v>
          </cell>
          <cell r="D8610" t="str">
            <v>Córdoba</v>
          </cell>
        </row>
        <row r="8611">
          <cell r="C8611" t="str">
            <v>13212</v>
          </cell>
          <cell r="D8611" t="str">
            <v>Córdoba</v>
          </cell>
        </row>
        <row r="8612">
          <cell r="C8612" t="str">
            <v>13212</v>
          </cell>
          <cell r="D8612" t="str">
            <v>Córdoba</v>
          </cell>
        </row>
        <row r="8613">
          <cell r="C8613" t="str">
            <v>13212</v>
          </cell>
          <cell r="D8613" t="str">
            <v>Córdoba</v>
          </cell>
        </row>
        <row r="8614">
          <cell r="C8614" t="str">
            <v>13212</v>
          </cell>
          <cell r="D8614" t="str">
            <v>Córdoba</v>
          </cell>
        </row>
        <row r="8615">
          <cell r="C8615" t="str">
            <v>13212</v>
          </cell>
          <cell r="D8615" t="str">
            <v>Córdoba</v>
          </cell>
        </row>
        <row r="8616">
          <cell r="C8616" t="str">
            <v>13212</v>
          </cell>
          <cell r="D8616" t="str">
            <v>Córdoba</v>
          </cell>
        </row>
        <row r="8617">
          <cell r="C8617" t="str">
            <v>13212</v>
          </cell>
          <cell r="D8617" t="str">
            <v>Córdoba</v>
          </cell>
        </row>
        <row r="8618">
          <cell r="C8618" t="str">
            <v>13212</v>
          </cell>
          <cell r="D8618" t="str">
            <v>Córdoba</v>
          </cell>
        </row>
        <row r="8619">
          <cell r="C8619" t="str">
            <v>13212</v>
          </cell>
          <cell r="D8619" t="str">
            <v>Córdoba</v>
          </cell>
        </row>
        <row r="8620">
          <cell r="C8620" t="str">
            <v>13212</v>
          </cell>
          <cell r="D8620" t="str">
            <v>Córdoba</v>
          </cell>
        </row>
        <row r="8621">
          <cell r="C8621" t="str">
            <v>13212</v>
          </cell>
          <cell r="D8621" t="str">
            <v>Córdoba</v>
          </cell>
        </row>
        <row r="8622">
          <cell r="C8622" t="str">
            <v>13212</v>
          </cell>
          <cell r="D8622" t="str">
            <v>Córdoba</v>
          </cell>
        </row>
        <row r="8623">
          <cell r="C8623" t="str">
            <v>13212</v>
          </cell>
          <cell r="D8623" t="str">
            <v>Córdoba</v>
          </cell>
        </row>
        <row r="8624">
          <cell r="C8624" t="str">
            <v>13212</v>
          </cell>
          <cell r="D8624" t="str">
            <v>Córdoba</v>
          </cell>
        </row>
        <row r="8625">
          <cell r="C8625" t="str">
            <v>13212</v>
          </cell>
          <cell r="D8625" t="str">
            <v>Córdoba</v>
          </cell>
        </row>
        <row r="8626">
          <cell r="C8626" t="str">
            <v>13212</v>
          </cell>
          <cell r="D8626" t="str">
            <v>Córdoba</v>
          </cell>
        </row>
        <row r="8627">
          <cell r="C8627" t="str">
            <v>13212</v>
          </cell>
          <cell r="D8627" t="str">
            <v>Córdoba</v>
          </cell>
        </row>
        <row r="8628">
          <cell r="C8628" t="str">
            <v>13212</v>
          </cell>
          <cell r="D8628" t="str">
            <v>Córdoba</v>
          </cell>
        </row>
        <row r="8629">
          <cell r="C8629" t="str">
            <v>13212</v>
          </cell>
          <cell r="D8629" t="str">
            <v>Córdoba</v>
          </cell>
        </row>
        <row r="8630">
          <cell r="C8630" t="str">
            <v>13212</v>
          </cell>
          <cell r="D8630" t="str">
            <v>Córdoba</v>
          </cell>
        </row>
        <row r="8631">
          <cell r="C8631" t="str">
            <v>13212</v>
          </cell>
          <cell r="D8631" t="str">
            <v>Córdoba</v>
          </cell>
        </row>
        <row r="8632">
          <cell r="C8632" t="str">
            <v>13212</v>
          </cell>
          <cell r="D8632" t="str">
            <v>Córdoba</v>
          </cell>
        </row>
        <row r="8633">
          <cell r="C8633" t="str">
            <v>13212</v>
          </cell>
          <cell r="D8633" t="str">
            <v>Córdoba</v>
          </cell>
        </row>
        <row r="8634">
          <cell r="C8634" t="str">
            <v>13212</v>
          </cell>
          <cell r="D8634" t="str">
            <v>Córdoba</v>
          </cell>
        </row>
        <row r="8635">
          <cell r="C8635" t="str">
            <v>13212</v>
          </cell>
          <cell r="D8635" t="str">
            <v>Córdoba</v>
          </cell>
        </row>
        <row r="8636">
          <cell r="C8636" t="str">
            <v>13212</v>
          </cell>
          <cell r="D8636" t="str">
            <v>Córdoba</v>
          </cell>
        </row>
        <row r="8637">
          <cell r="C8637" t="str">
            <v>13212</v>
          </cell>
          <cell r="D8637" t="str">
            <v>Córdoba</v>
          </cell>
        </row>
        <row r="8638">
          <cell r="C8638" t="str">
            <v>13212</v>
          </cell>
          <cell r="D8638" t="str">
            <v>Córdoba</v>
          </cell>
        </row>
        <row r="8639">
          <cell r="C8639" t="str">
            <v>13212</v>
          </cell>
          <cell r="D8639" t="str">
            <v>Córdoba</v>
          </cell>
        </row>
        <row r="8640">
          <cell r="C8640" t="str">
            <v>13212</v>
          </cell>
          <cell r="D8640" t="str">
            <v>Córdoba</v>
          </cell>
        </row>
        <row r="8641">
          <cell r="C8641" t="str">
            <v>13212</v>
          </cell>
          <cell r="D8641" t="str">
            <v>Córdoba</v>
          </cell>
        </row>
        <row r="8642">
          <cell r="C8642" t="str">
            <v>13212</v>
          </cell>
          <cell r="D8642" t="str">
            <v>Córdoba</v>
          </cell>
        </row>
        <row r="8643">
          <cell r="C8643" t="str">
            <v>13212</v>
          </cell>
          <cell r="D8643" t="str">
            <v>Córdoba</v>
          </cell>
        </row>
        <row r="8644">
          <cell r="C8644" t="str">
            <v>13212</v>
          </cell>
          <cell r="D8644" t="str">
            <v>Córdoba</v>
          </cell>
        </row>
        <row r="8645">
          <cell r="C8645" t="str">
            <v>13212</v>
          </cell>
          <cell r="D8645" t="str">
            <v>Córdoba</v>
          </cell>
        </row>
        <row r="8646">
          <cell r="C8646" t="str">
            <v>13212</v>
          </cell>
          <cell r="D8646" t="str">
            <v>Córdoba</v>
          </cell>
        </row>
        <row r="8647">
          <cell r="C8647" t="str">
            <v>13212</v>
          </cell>
          <cell r="D8647" t="str">
            <v>Córdoba</v>
          </cell>
        </row>
        <row r="8648">
          <cell r="C8648" t="str">
            <v>13212</v>
          </cell>
          <cell r="D8648" t="str">
            <v>Córdoba</v>
          </cell>
        </row>
        <row r="8649">
          <cell r="C8649" t="str">
            <v>13212</v>
          </cell>
          <cell r="D8649" t="str">
            <v>Córdoba</v>
          </cell>
        </row>
        <row r="8650">
          <cell r="C8650" t="str">
            <v>13212</v>
          </cell>
          <cell r="D8650" t="str">
            <v>Córdoba</v>
          </cell>
        </row>
        <row r="8651">
          <cell r="C8651" t="str">
            <v>13212</v>
          </cell>
          <cell r="D8651" t="str">
            <v>Córdoba</v>
          </cell>
        </row>
        <row r="8652">
          <cell r="C8652" t="str">
            <v>13212</v>
          </cell>
          <cell r="D8652" t="str">
            <v>Córdoba</v>
          </cell>
        </row>
        <row r="8653">
          <cell r="C8653" t="str">
            <v>13222</v>
          </cell>
          <cell r="D8653" t="str">
            <v>Clemencia</v>
          </cell>
        </row>
        <row r="8654">
          <cell r="C8654" t="str">
            <v>13222</v>
          </cell>
          <cell r="D8654" t="str">
            <v>Clemencia</v>
          </cell>
        </row>
        <row r="8655">
          <cell r="C8655" t="str">
            <v>13222</v>
          </cell>
          <cell r="D8655" t="str">
            <v>Clemencia</v>
          </cell>
        </row>
        <row r="8656">
          <cell r="C8656" t="str">
            <v>13222</v>
          </cell>
          <cell r="D8656" t="str">
            <v>Clemencia</v>
          </cell>
        </row>
        <row r="8657">
          <cell r="C8657" t="str">
            <v>13222</v>
          </cell>
          <cell r="D8657" t="str">
            <v>Clemencia</v>
          </cell>
        </row>
        <row r="8658">
          <cell r="C8658" t="str">
            <v>13222</v>
          </cell>
          <cell r="D8658" t="str">
            <v>Clemencia</v>
          </cell>
        </row>
        <row r="8659">
          <cell r="C8659" t="str">
            <v>13222</v>
          </cell>
          <cell r="D8659" t="str">
            <v>Clemencia</v>
          </cell>
        </row>
        <row r="8660">
          <cell r="C8660" t="str">
            <v>13222</v>
          </cell>
          <cell r="D8660" t="str">
            <v>Clemencia</v>
          </cell>
        </row>
        <row r="8661">
          <cell r="C8661" t="str">
            <v>13222</v>
          </cell>
          <cell r="D8661" t="str">
            <v>Clemencia</v>
          </cell>
        </row>
        <row r="8662">
          <cell r="C8662" t="str">
            <v>13222</v>
          </cell>
          <cell r="D8662" t="str">
            <v>Clemencia</v>
          </cell>
        </row>
        <row r="8663">
          <cell r="C8663" t="str">
            <v>13222</v>
          </cell>
          <cell r="D8663" t="str">
            <v>Clemencia</v>
          </cell>
        </row>
        <row r="8664">
          <cell r="C8664" t="str">
            <v>13222</v>
          </cell>
          <cell r="D8664" t="str">
            <v>Clemencia</v>
          </cell>
        </row>
        <row r="8665">
          <cell r="C8665" t="str">
            <v>13222</v>
          </cell>
          <cell r="D8665" t="str">
            <v>Clemencia</v>
          </cell>
        </row>
        <row r="8666">
          <cell r="C8666" t="str">
            <v>13222</v>
          </cell>
          <cell r="D8666" t="str">
            <v>Clemencia</v>
          </cell>
        </row>
        <row r="8667">
          <cell r="C8667" t="str">
            <v>13222</v>
          </cell>
          <cell r="D8667" t="str">
            <v>Clemencia</v>
          </cell>
        </row>
        <row r="8668">
          <cell r="C8668" t="str">
            <v>13222</v>
          </cell>
          <cell r="D8668" t="str">
            <v>Clemencia</v>
          </cell>
        </row>
        <row r="8669">
          <cell r="C8669" t="str">
            <v>13222</v>
          </cell>
          <cell r="D8669" t="str">
            <v>Clemencia</v>
          </cell>
        </row>
        <row r="8670">
          <cell r="C8670" t="str">
            <v>13222</v>
          </cell>
          <cell r="D8670" t="str">
            <v>Clemencia</v>
          </cell>
        </row>
        <row r="8671">
          <cell r="C8671" t="str">
            <v>13222</v>
          </cell>
          <cell r="D8671" t="str">
            <v>Clemencia</v>
          </cell>
        </row>
        <row r="8672">
          <cell r="C8672" t="str">
            <v>13222</v>
          </cell>
          <cell r="D8672" t="str">
            <v>Clemencia</v>
          </cell>
        </row>
        <row r="8673">
          <cell r="C8673" t="str">
            <v>13222</v>
          </cell>
          <cell r="D8673" t="str">
            <v>Clemencia</v>
          </cell>
        </row>
        <row r="8674">
          <cell r="C8674" t="str">
            <v>13222</v>
          </cell>
          <cell r="D8674" t="str">
            <v>Clemencia</v>
          </cell>
        </row>
        <row r="8675">
          <cell r="C8675" t="str">
            <v>13222</v>
          </cell>
          <cell r="D8675" t="str">
            <v>Clemencia</v>
          </cell>
        </row>
        <row r="8676">
          <cell r="C8676" t="str">
            <v>13222</v>
          </cell>
          <cell r="D8676" t="str">
            <v>Clemencia</v>
          </cell>
        </row>
        <row r="8677">
          <cell r="C8677" t="str">
            <v>13222</v>
          </cell>
          <cell r="D8677" t="str">
            <v>Clemencia</v>
          </cell>
        </row>
        <row r="8678">
          <cell r="C8678" t="str">
            <v>13222</v>
          </cell>
          <cell r="D8678" t="str">
            <v>Clemencia</v>
          </cell>
        </row>
        <row r="8679">
          <cell r="C8679" t="str">
            <v>13222</v>
          </cell>
          <cell r="D8679" t="str">
            <v>Clemencia</v>
          </cell>
        </row>
        <row r="8680">
          <cell r="C8680" t="str">
            <v>13222</v>
          </cell>
          <cell r="D8680" t="str">
            <v>Clemencia</v>
          </cell>
        </row>
        <row r="8681">
          <cell r="C8681" t="str">
            <v>13222</v>
          </cell>
          <cell r="D8681" t="str">
            <v>Clemencia</v>
          </cell>
        </row>
        <row r="8682">
          <cell r="C8682" t="str">
            <v>13222</v>
          </cell>
          <cell r="D8682" t="str">
            <v>Clemencia</v>
          </cell>
        </row>
        <row r="8683">
          <cell r="C8683" t="str">
            <v>13222</v>
          </cell>
          <cell r="D8683" t="str">
            <v>Clemencia</v>
          </cell>
        </row>
        <row r="8684">
          <cell r="C8684" t="str">
            <v>13222</v>
          </cell>
          <cell r="D8684" t="str">
            <v>Clemencia</v>
          </cell>
        </row>
        <row r="8685">
          <cell r="C8685" t="str">
            <v>13222</v>
          </cell>
          <cell r="D8685" t="str">
            <v>Clemencia</v>
          </cell>
        </row>
        <row r="8686">
          <cell r="C8686" t="str">
            <v>13222</v>
          </cell>
          <cell r="D8686" t="str">
            <v>Clemencia</v>
          </cell>
        </row>
        <row r="8687">
          <cell r="C8687" t="str">
            <v>13222</v>
          </cell>
          <cell r="D8687" t="str">
            <v>Clemencia</v>
          </cell>
        </row>
        <row r="8688">
          <cell r="C8688" t="str">
            <v>13222</v>
          </cell>
          <cell r="D8688" t="str">
            <v>Clemencia</v>
          </cell>
        </row>
        <row r="8689">
          <cell r="C8689" t="str">
            <v>13222</v>
          </cell>
          <cell r="D8689" t="str">
            <v>Clemencia</v>
          </cell>
        </row>
        <row r="8690">
          <cell r="C8690" t="str">
            <v>13222</v>
          </cell>
          <cell r="D8690" t="str">
            <v>Clemencia</v>
          </cell>
        </row>
        <row r="8691">
          <cell r="C8691" t="str">
            <v>13222</v>
          </cell>
          <cell r="D8691" t="str">
            <v>Clemencia</v>
          </cell>
        </row>
        <row r="8692">
          <cell r="C8692" t="str">
            <v>13222</v>
          </cell>
          <cell r="D8692" t="str">
            <v>Clemencia</v>
          </cell>
        </row>
        <row r="8693">
          <cell r="C8693" t="str">
            <v>13222</v>
          </cell>
          <cell r="D8693" t="str">
            <v>Clemencia</v>
          </cell>
        </row>
        <row r="8694">
          <cell r="C8694" t="str">
            <v>13222</v>
          </cell>
          <cell r="D8694" t="str">
            <v>Clemencia</v>
          </cell>
        </row>
        <row r="8695">
          <cell r="C8695" t="str">
            <v>13222</v>
          </cell>
          <cell r="D8695" t="str">
            <v>Clemencia</v>
          </cell>
        </row>
        <row r="8696">
          <cell r="C8696" t="str">
            <v>13222</v>
          </cell>
          <cell r="D8696" t="str">
            <v>Clemencia</v>
          </cell>
        </row>
        <row r="8697">
          <cell r="C8697" t="str">
            <v>13222</v>
          </cell>
          <cell r="D8697" t="str">
            <v>Clemencia</v>
          </cell>
        </row>
        <row r="8698">
          <cell r="C8698" t="str">
            <v>13222</v>
          </cell>
          <cell r="D8698" t="str">
            <v>Clemencia</v>
          </cell>
        </row>
        <row r="8699">
          <cell r="C8699" t="str">
            <v>13222</v>
          </cell>
          <cell r="D8699" t="str">
            <v>Clemencia</v>
          </cell>
        </row>
        <row r="8700">
          <cell r="C8700" t="str">
            <v>13222</v>
          </cell>
          <cell r="D8700" t="str">
            <v>Clemencia</v>
          </cell>
        </row>
        <row r="8701">
          <cell r="C8701" t="str">
            <v>13222</v>
          </cell>
          <cell r="D8701" t="str">
            <v>Clemencia</v>
          </cell>
        </row>
        <row r="8702">
          <cell r="C8702" t="str">
            <v>13222</v>
          </cell>
          <cell r="D8702" t="str">
            <v>Clemencia</v>
          </cell>
        </row>
        <row r="8703">
          <cell r="C8703" t="str">
            <v>13222</v>
          </cell>
          <cell r="D8703" t="str">
            <v>Clemencia</v>
          </cell>
        </row>
        <row r="8704">
          <cell r="C8704" t="str">
            <v>13222</v>
          </cell>
          <cell r="D8704" t="str">
            <v>Clemencia</v>
          </cell>
        </row>
        <row r="8705">
          <cell r="C8705" t="str">
            <v>13222</v>
          </cell>
          <cell r="D8705" t="str">
            <v>Clemencia</v>
          </cell>
        </row>
        <row r="8706">
          <cell r="C8706" t="str">
            <v>13222</v>
          </cell>
          <cell r="D8706" t="str">
            <v>Clemencia</v>
          </cell>
        </row>
        <row r="8707">
          <cell r="C8707" t="str">
            <v>13244</v>
          </cell>
          <cell r="D8707" t="str">
            <v>El Carmen de Bolívar</v>
          </cell>
        </row>
        <row r="8708">
          <cell r="C8708" t="str">
            <v>13244</v>
          </cell>
          <cell r="D8708" t="str">
            <v>El Carmen de Bolívar</v>
          </cell>
        </row>
        <row r="8709">
          <cell r="C8709" t="str">
            <v>13244</v>
          </cell>
          <cell r="D8709" t="str">
            <v>El Carmen de Bolívar</v>
          </cell>
        </row>
        <row r="8710">
          <cell r="C8710" t="str">
            <v>13244</v>
          </cell>
          <cell r="D8710" t="str">
            <v>El Carmen de Bolívar</v>
          </cell>
        </row>
        <row r="8711">
          <cell r="C8711" t="str">
            <v>13244</v>
          </cell>
          <cell r="D8711" t="str">
            <v>El Carmen de Bolívar</v>
          </cell>
        </row>
        <row r="8712">
          <cell r="C8712" t="str">
            <v>13244</v>
          </cell>
          <cell r="D8712" t="str">
            <v>El Carmen de Bolívar</v>
          </cell>
        </row>
        <row r="8713">
          <cell r="C8713" t="str">
            <v>13244</v>
          </cell>
          <cell r="D8713" t="str">
            <v>El Carmen de Bolívar</v>
          </cell>
        </row>
        <row r="8714">
          <cell r="C8714" t="str">
            <v>13244</v>
          </cell>
          <cell r="D8714" t="str">
            <v>El Carmen de Bolívar</v>
          </cell>
        </row>
        <row r="8715">
          <cell r="C8715" t="str">
            <v>13244</v>
          </cell>
          <cell r="D8715" t="str">
            <v>El Carmen de Bolívar</v>
          </cell>
        </row>
        <row r="8716">
          <cell r="C8716" t="str">
            <v>13244</v>
          </cell>
          <cell r="D8716" t="str">
            <v>El Carmen de Bolívar</v>
          </cell>
        </row>
        <row r="8717">
          <cell r="C8717" t="str">
            <v>13244</v>
          </cell>
          <cell r="D8717" t="str">
            <v>El Carmen de Bolívar</v>
          </cell>
        </row>
        <row r="8718">
          <cell r="C8718" t="str">
            <v>13244</v>
          </cell>
          <cell r="D8718" t="str">
            <v>El Carmen de Bolívar</v>
          </cell>
        </row>
        <row r="8719">
          <cell r="C8719" t="str">
            <v>13244</v>
          </cell>
          <cell r="D8719" t="str">
            <v>El Carmen de Bolívar</v>
          </cell>
        </row>
        <row r="8720">
          <cell r="C8720" t="str">
            <v>13244</v>
          </cell>
          <cell r="D8720" t="str">
            <v>El Carmen de Bolívar</v>
          </cell>
        </row>
        <row r="8721">
          <cell r="C8721" t="str">
            <v>13244</v>
          </cell>
          <cell r="D8721" t="str">
            <v>El Carmen de Bolívar</v>
          </cell>
        </row>
        <row r="8722">
          <cell r="C8722" t="str">
            <v>13244</v>
          </cell>
          <cell r="D8722" t="str">
            <v>El Carmen de Bolívar</v>
          </cell>
        </row>
        <row r="8723">
          <cell r="C8723" t="str">
            <v>13244</v>
          </cell>
          <cell r="D8723" t="str">
            <v>El Carmen de Bolívar</v>
          </cell>
        </row>
        <row r="8724">
          <cell r="C8724" t="str">
            <v>13244</v>
          </cell>
          <cell r="D8724" t="str">
            <v>El Carmen de Bolívar</v>
          </cell>
        </row>
        <row r="8725">
          <cell r="C8725" t="str">
            <v>13244</v>
          </cell>
          <cell r="D8725" t="str">
            <v>El Carmen de Bolívar</v>
          </cell>
        </row>
        <row r="8726">
          <cell r="C8726" t="str">
            <v>13244</v>
          </cell>
          <cell r="D8726" t="str">
            <v>El Carmen de Bolívar</v>
          </cell>
        </row>
        <row r="8727">
          <cell r="C8727" t="str">
            <v>13244</v>
          </cell>
          <cell r="D8727" t="str">
            <v>El Carmen de Bolívar</v>
          </cell>
        </row>
        <row r="8728">
          <cell r="C8728" t="str">
            <v>13244</v>
          </cell>
          <cell r="D8728" t="str">
            <v>El Carmen de Bolívar</v>
          </cell>
        </row>
        <row r="8729">
          <cell r="C8729" t="str">
            <v>13244</v>
          </cell>
          <cell r="D8729" t="str">
            <v>El Carmen de Bolívar</v>
          </cell>
        </row>
        <row r="8730">
          <cell r="C8730" t="str">
            <v>13244</v>
          </cell>
          <cell r="D8730" t="str">
            <v>El Carmen de Bolívar</v>
          </cell>
        </row>
        <row r="8731">
          <cell r="C8731" t="str">
            <v>13244</v>
          </cell>
          <cell r="D8731" t="str">
            <v>El Carmen de Bolívar</v>
          </cell>
        </row>
        <row r="8732">
          <cell r="C8732" t="str">
            <v>13244</v>
          </cell>
          <cell r="D8732" t="str">
            <v>El Carmen de Bolívar</v>
          </cell>
        </row>
        <row r="8733">
          <cell r="C8733" t="str">
            <v>13244</v>
          </cell>
          <cell r="D8733" t="str">
            <v>El Carmen de Bolívar</v>
          </cell>
        </row>
        <row r="8734">
          <cell r="C8734" t="str">
            <v>13244</v>
          </cell>
          <cell r="D8734" t="str">
            <v>El Carmen de Bolívar</v>
          </cell>
        </row>
        <row r="8735">
          <cell r="C8735" t="str">
            <v>13244</v>
          </cell>
          <cell r="D8735" t="str">
            <v>El Carmen de Bolívar</v>
          </cell>
        </row>
        <row r="8736">
          <cell r="C8736" t="str">
            <v>13244</v>
          </cell>
          <cell r="D8736" t="str">
            <v>El Carmen de Bolívar</v>
          </cell>
        </row>
        <row r="8737">
          <cell r="C8737" t="str">
            <v>13244</v>
          </cell>
          <cell r="D8737" t="str">
            <v>El Carmen de Bolívar</v>
          </cell>
        </row>
        <row r="8738">
          <cell r="C8738" t="str">
            <v>13244</v>
          </cell>
          <cell r="D8738" t="str">
            <v>El Carmen de Bolívar</v>
          </cell>
        </row>
        <row r="8739">
          <cell r="C8739" t="str">
            <v>13244</v>
          </cell>
          <cell r="D8739" t="str">
            <v>El Carmen de Bolívar</v>
          </cell>
        </row>
        <row r="8740">
          <cell r="C8740" t="str">
            <v>13244</v>
          </cell>
          <cell r="D8740" t="str">
            <v>El Carmen de Bolívar</v>
          </cell>
        </row>
        <row r="8741">
          <cell r="C8741" t="str">
            <v>13244</v>
          </cell>
          <cell r="D8741" t="str">
            <v>El Carmen de Bolívar</v>
          </cell>
        </row>
        <row r="8742">
          <cell r="C8742" t="str">
            <v>13244</v>
          </cell>
          <cell r="D8742" t="str">
            <v>El Carmen de Bolívar</v>
          </cell>
        </row>
        <row r="8743">
          <cell r="C8743" t="str">
            <v>13244</v>
          </cell>
          <cell r="D8743" t="str">
            <v>El Carmen de Bolívar</v>
          </cell>
        </row>
        <row r="8744">
          <cell r="C8744" t="str">
            <v>13244</v>
          </cell>
          <cell r="D8744" t="str">
            <v>El Carmen de Bolívar</v>
          </cell>
        </row>
        <row r="8745">
          <cell r="C8745" t="str">
            <v>13244</v>
          </cell>
          <cell r="D8745" t="str">
            <v>El Carmen de Bolívar</v>
          </cell>
        </row>
        <row r="8746">
          <cell r="C8746" t="str">
            <v>13244</v>
          </cell>
          <cell r="D8746" t="str">
            <v>El Carmen de Bolívar</v>
          </cell>
        </row>
        <row r="8747">
          <cell r="C8747" t="str">
            <v>13244</v>
          </cell>
          <cell r="D8747" t="str">
            <v>El Carmen de Bolívar</v>
          </cell>
        </row>
        <row r="8748">
          <cell r="C8748" t="str">
            <v>13244</v>
          </cell>
          <cell r="D8748" t="str">
            <v>El Carmen de Bolívar</v>
          </cell>
        </row>
        <row r="8749">
          <cell r="C8749" t="str">
            <v>13244</v>
          </cell>
          <cell r="D8749" t="str">
            <v>El Carmen de Bolívar</v>
          </cell>
        </row>
        <row r="8750">
          <cell r="C8750" t="str">
            <v>13244</v>
          </cell>
          <cell r="D8750" t="str">
            <v>El Carmen de Bolívar</v>
          </cell>
        </row>
        <row r="8751">
          <cell r="C8751" t="str">
            <v>13244</v>
          </cell>
          <cell r="D8751" t="str">
            <v>El Carmen de Bolívar</v>
          </cell>
        </row>
        <row r="8752">
          <cell r="C8752" t="str">
            <v>13244</v>
          </cell>
          <cell r="D8752" t="str">
            <v>El Carmen de Bolívar</v>
          </cell>
        </row>
        <row r="8753">
          <cell r="C8753" t="str">
            <v>13244</v>
          </cell>
          <cell r="D8753" t="str">
            <v>El Carmen de Bolívar</v>
          </cell>
        </row>
        <row r="8754">
          <cell r="C8754" t="str">
            <v>13244</v>
          </cell>
          <cell r="D8754" t="str">
            <v>El Carmen de Bolívar</v>
          </cell>
        </row>
        <row r="8755">
          <cell r="C8755" t="str">
            <v>13244</v>
          </cell>
          <cell r="D8755" t="str">
            <v>El Carmen de Bolívar</v>
          </cell>
        </row>
        <row r="8756">
          <cell r="C8756" t="str">
            <v>13244</v>
          </cell>
          <cell r="D8756" t="str">
            <v>El Carmen de Bolívar</v>
          </cell>
        </row>
        <row r="8757">
          <cell r="C8757" t="str">
            <v>13244</v>
          </cell>
          <cell r="D8757" t="str">
            <v>El Carmen de Bolívar</v>
          </cell>
        </row>
        <row r="8758">
          <cell r="C8758" t="str">
            <v>13244</v>
          </cell>
          <cell r="D8758" t="str">
            <v>El Carmen de Bolívar</v>
          </cell>
        </row>
        <row r="8759">
          <cell r="C8759" t="str">
            <v>13244</v>
          </cell>
          <cell r="D8759" t="str">
            <v>El Carmen de Bolívar</v>
          </cell>
        </row>
        <row r="8760">
          <cell r="C8760" t="str">
            <v>13244</v>
          </cell>
          <cell r="D8760" t="str">
            <v>El Carmen de Bolívar</v>
          </cell>
        </row>
        <row r="8761">
          <cell r="C8761" t="str">
            <v>13248</v>
          </cell>
          <cell r="D8761" t="str">
            <v>El Guamo</v>
          </cell>
        </row>
        <row r="8762">
          <cell r="C8762" t="str">
            <v>13248</v>
          </cell>
          <cell r="D8762" t="str">
            <v>El Guamo</v>
          </cell>
        </row>
        <row r="8763">
          <cell r="C8763" t="str">
            <v>13248</v>
          </cell>
          <cell r="D8763" t="str">
            <v>El Guamo</v>
          </cell>
        </row>
        <row r="8764">
          <cell r="C8764" t="str">
            <v>13248</v>
          </cell>
          <cell r="D8764" t="str">
            <v>El Guamo</v>
          </cell>
        </row>
        <row r="8765">
          <cell r="C8765" t="str">
            <v>13248</v>
          </cell>
          <cell r="D8765" t="str">
            <v>El Guamo</v>
          </cell>
        </row>
        <row r="8766">
          <cell r="C8766" t="str">
            <v>13248</v>
          </cell>
          <cell r="D8766" t="str">
            <v>El Guamo</v>
          </cell>
        </row>
        <row r="8767">
          <cell r="C8767" t="str">
            <v>13248</v>
          </cell>
          <cell r="D8767" t="str">
            <v>El Guamo</v>
          </cell>
        </row>
        <row r="8768">
          <cell r="C8768" t="str">
            <v>13248</v>
          </cell>
          <cell r="D8768" t="str">
            <v>El Guamo</v>
          </cell>
        </row>
        <row r="8769">
          <cell r="C8769" t="str">
            <v>13248</v>
          </cell>
          <cell r="D8769" t="str">
            <v>El Guamo</v>
          </cell>
        </row>
        <row r="8770">
          <cell r="C8770" t="str">
            <v>13248</v>
          </cell>
          <cell r="D8770" t="str">
            <v>El Guamo</v>
          </cell>
        </row>
        <row r="8771">
          <cell r="C8771" t="str">
            <v>13248</v>
          </cell>
          <cell r="D8771" t="str">
            <v>El Guamo</v>
          </cell>
        </row>
        <row r="8772">
          <cell r="C8772" t="str">
            <v>13248</v>
          </cell>
          <cell r="D8772" t="str">
            <v>El Guamo</v>
          </cell>
        </row>
        <row r="8773">
          <cell r="C8773" t="str">
            <v>13248</v>
          </cell>
          <cell r="D8773" t="str">
            <v>El Guamo</v>
          </cell>
        </row>
        <row r="8774">
          <cell r="C8774" t="str">
            <v>13248</v>
          </cell>
          <cell r="D8774" t="str">
            <v>El Guamo</v>
          </cell>
        </row>
        <row r="8775">
          <cell r="C8775" t="str">
            <v>13248</v>
          </cell>
          <cell r="D8775" t="str">
            <v>El Guamo</v>
          </cell>
        </row>
        <row r="8776">
          <cell r="C8776" t="str">
            <v>13248</v>
          </cell>
          <cell r="D8776" t="str">
            <v>El Guamo</v>
          </cell>
        </row>
        <row r="8777">
          <cell r="C8777" t="str">
            <v>13248</v>
          </cell>
          <cell r="D8777" t="str">
            <v>El Guamo</v>
          </cell>
        </row>
        <row r="8778">
          <cell r="C8778" t="str">
            <v>13248</v>
          </cell>
          <cell r="D8778" t="str">
            <v>El Guamo</v>
          </cell>
        </row>
        <row r="8779">
          <cell r="C8779" t="str">
            <v>13248</v>
          </cell>
          <cell r="D8779" t="str">
            <v>El Guamo</v>
          </cell>
        </row>
        <row r="8780">
          <cell r="C8780" t="str">
            <v>13248</v>
          </cell>
          <cell r="D8780" t="str">
            <v>El Guamo</v>
          </cell>
        </row>
        <row r="8781">
          <cell r="C8781" t="str">
            <v>13248</v>
          </cell>
          <cell r="D8781" t="str">
            <v>El Guamo</v>
          </cell>
        </row>
        <row r="8782">
          <cell r="C8782" t="str">
            <v>13248</v>
          </cell>
          <cell r="D8782" t="str">
            <v>El Guamo</v>
          </cell>
        </row>
        <row r="8783">
          <cell r="C8783" t="str">
            <v>13248</v>
          </cell>
          <cell r="D8783" t="str">
            <v>El Guamo</v>
          </cell>
        </row>
        <row r="8784">
          <cell r="C8784" t="str">
            <v>13248</v>
          </cell>
          <cell r="D8784" t="str">
            <v>El Guamo</v>
          </cell>
        </row>
        <row r="8785">
          <cell r="C8785" t="str">
            <v>13248</v>
          </cell>
          <cell r="D8785" t="str">
            <v>El Guamo</v>
          </cell>
        </row>
        <row r="8786">
          <cell r="C8786" t="str">
            <v>13248</v>
          </cell>
          <cell r="D8786" t="str">
            <v>El Guamo</v>
          </cell>
        </row>
        <row r="8787">
          <cell r="C8787" t="str">
            <v>13248</v>
          </cell>
          <cell r="D8787" t="str">
            <v>El Guamo</v>
          </cell>
        </row>
        <row r="8788">
          <cell r="C8788" t="str">
            <v>13248</v>
          </cell>
          <cell r="D8788" t="str">
            <v>El Guamo</v>
          </cell>
        </row>
        <row r="8789">
          <cell r="C8789" t="str">
            <v>13248</v>
          </cell>
          <cell r="D8789" t="str">
            <v>El Guamo</v>
          </cell>
        </row>
        <row r="8790">
          <cell r="C8790" t="str">
            <v>13248</v>
          </cell>
          <cell r="D8790" t="str">
            <v>El Guamo</v>
          </cell>
        </row>
        <row r="8791">
          <cell r="C8791" t="str">
            <v>13248</v>
          </cell>
          <cell r="D8791" t="str">
            <v>El Guamo</v>
          </cell>
        </row>
        <row r="8792">
          <cell r="C8792" t="str">
            <v>13248</v>
          </cell>
          <cell r="D8792" t="str">
            <v>El Guamo</v>
          </cell>
        </row>
        <row r="8793">
          <cell r="C8793" t="str">
            <v>13248</v>
          </cell>
          <cell r="D8793" t="str">
            <v>El Guamo</v>
          </cell>
        </row>
        <row r="8794">
          <cell r="C8794" t="str">
            <v>13248</v>
          </cell>
          <cell r="D8794" t="str">
            <v>El Guamo</v>
          </cell>
        </row>
        <row r="8795">
          <cell r="C8795" t="str">
            <v>13248</v>
          </cell>
          <cell r="D8795" t="str">
            <v>El Guamo</v>
          </cell>
        </row>
        <row r="8796">
          <cell r="C8796" t="str">
            <v>13248</v>
          </cell>
          <cell r="D8796" t="str">
            <v>El Guamo</v>
          </cell>
        </row>
        <row r="8797">
          <cell r="C8797" t="str">
            <v>13248</v>
          </cell>
          <cell r="D8797" t="str">
            <v>El Guamo</v>
          </cell>
        </row>
        <row r="8798">
          <cell r="C8798" t="str">
            <v>13248</v>
          </cell>
          <cell r="D8798" t="str">
            <v>El Guamo</v>
          </cell>
        </row>
        <row r="8799">
          <cell r="C8799" t="str">
            <v>13248</v>
          </cell>
          <cell r="D8799" t="str">
            <v>El Guamo</v>
          </cell>
        </row>
        <row r="8800">
          <cell r="C8800" t="str">
            <v>13248</v>
          </cell>
          <cell r="D8800" t="str">
            <v>El Guamo</v>
          </cell>
        </row>
        <row r="8801">
          <cell r="C8801" t="str">
            <v>13248</v>
          </cell>
          <cell r="D8801" t="str">
            <v>El Guamo</v>
          </cell>
        </row>
        <row r="8802">
          <cell r="C8802" t="str">
            <v>13248</v>
          </cell>
          <cell r="D8802" t="str">
            <v>El Guamo</v>
          </cell>
        </row>
        <row r="8803">
          <cell r="C8803" t="str">
            <v>13248</v>
          </cell>
          <cell r="D8803" t="str">
            <v>El Guamo</v>
          </cell>
        </row>
        <row r="8804">
          <cell r="C8804" t="str">
            <v>13248</v>
          </cell>
          <cell r="D8804" t="str">
            <v>El Guamo</v>
          </cell>
        </row>
        <row r="8805">
          <cell r="C8805" t="str">
            <v>13248</v>
          </cell>
          <cell r="D8805" t="str">
            <v>El Guamo</v>
          </cell>
        </row>
        <row r="8806">
          <cell r="C8806" t="str">
            <v>13248</v>
          </cell>
          <cell r="D8806" t="str">
            <v>El Guamo</v>
          </cell>
        </row>
        <row r="8807">
          <cell r="C8807" t="str">
            <v>13248</v>
          </cell>
          <cell r="D8807" t="str">
            <v>El Guamo</v>
          </cell>
        </row>
        <row r="8808">
          <cell r="C8808" t="str">
            <v>13248</v>
          </cell>
          <cell r="D8808" t="str">
            <v>El Guamo</v>
          </cell>
        </row>
        <row r="8809">
          <cell r="C8809" t="str">
            <v>13248</v>
          </cell>
          <cell r="D8809" t="str">
            <v>El Guamo</v>
          </cell>
        </row>
        <row r="8810">
          <cell r="C8810" t="str">
            <v>13248</v>
          </cell>
          <cell r="D8810" t="str">
            <v>El Guamo</v>
          </cell>
        </row>
        <row r="8811">
          <cell r="C8811" t="str">
            <v>13248</v>
          </cell>
          <cell r="D8811" t="str">
            <v>El Guamo</v>
          </cell>
        </row>
        <row r="8812">
          <cell r="C8812" t="str">
            <v>13248</v>
          </cell>
          <cell r="D8812" t="str">
            <v>El Guamo</v>
          </cell>
        </row>
        <row r="8813">
          <cell r="C8813" t="str">
            <v>13248</v>
          </cell>
          <cell r="D8813" t="str">
            <v>El Guamo</v>
          </cell>
        </row>
        <row r="8814">
          <cell r="C8814" t="str">
            <v>13248</v>
          </cell>
          <cell r="D8814" t="str">
            <v>El Guamo</v>
          </cell>
        </row>
        <row r="8815">
          <cell r="C8815" t="str">
            <v>13268</v>
          </cell>
          <cell r="D8815" t="str">
            <v>El Peñón</v>
          </cell>
        </row>
        <row r="8816">
          <cell r="C8816" t="str">
            <v>13268</v>
          </cell>
          <cell r="D8816" t="str">
            <v>El Peñón</v>
          </cell>
        </row>
        <row r="8817">
          <cell r="C8817" t="str">
            <v>13268</v>
          </cell>
          <cell r="D8817" t="str">
            <v>El Peñón</v>
          </cell>
        </row>
        <row r="8818">
          <cell r="C8818" t="str">
            <v>13268</v>
          </cell>
          <cell r="D8818" t="str">
            <v>El Peñón</v>
          </cell>
        </row>
        <row r="8819">
          <cell r="C8819" t="str">
            <v>13268</v>
          </cell>
          <cell r="D8819" t="str">
            <v>El Peñón</v>
          </cell>
        </row>
        <row r="8820">
          <cell r="C8820" t="str">
            <v>13268</v>
          </cell>
          <cell r="D8820" t="str">
            <v>El Peñón</v>
          </cell>
        </row>
        <row r="8821">
          <cell r="C8821" t="str">
            <v>13268</v>
          </cell>
          <cell r="D8821" t="str">
            <v>El Peñón</v>
          </cell>
        </row>
        <row r="8822">
          <cell r="C8822" t="str">
            <v>13268</v>
          </cell>
          <cell r="D8822" t="str">
            <v>El Peñón</v>
          </cell>
        </row>
        <row r="8823">
          <cell r="C8823" t="str">
            <v>13268</v>
          </cell>
          <cell r="D8823" t="str">
            <v>El Peñón</v>
          </cell>
        </row>
        <row r="8824">
          <cell r="C8824" t="str">
            <v>13268</v>
          </cell>
          <cell r="D8824" t="str">
            <v>El Peñón</v>
          </cell>
        </row>
        <row r="8825">
          <cell r="C8825" t="str">
            <v>13268</v>
          </cell>
          <cell r="D8825" t="str">
            <v>El Peñón</v>
          </cell>
        </row>
        <row r="8826">
          <cell r="C8826" t="str">
            <v>13268</v>
          </cell>
          <cell r="D8826" t="str">
            <v>El Peñón</v>
          </cell>
        </row>
        <row r="8827">
          <cell r="C8827" t="str">
            <v>13268</v>
          </cell>
          <cell r="D8827" t="str">
            <v>El Peñón</v>
          </cell>
        </row>
        <row r="8828">
          <cell r="C8828" t="str">
            <v>13268</v>
          </cell>
          <cell r="D8828" t="str">
            <v>El Peñón</v>
          </cell>
        </row>
        <row r="8829">
          <cell r="C8829" t="str">
            <v>13268</v>
          </cell>
          <cell r="D8829" t="str">
            <v>El Peñón</v>
          </cell>
        </row>
        <row r="8830">
          <cell r="C8830" t="str">
            <v>13268</v>
          </cell>
          <cell r="D8830" t="str">
            <v>El Peñón</v>
          </cell>
        </row>
        <row r="8831">
          <cell r="C8831" t="str">
            <v>13268</v>
          </cell>
          <cell r="D8831" t="str">
            <v>El Peñón</v>
          </cell>
        </row>
        <row r="8832">
          <cell r="C8832" t="str">
            <v>13268</v>
          </cell>
          <cell r="D8832" t="str">
            <v>El Peñón</v>
          </cell>
        </row>
        <row r="8833">
          <cell r="C8833" t="str">
            <v>13268</v>
          </cell>
          <cell r="D8833" t="str">
            <v>El Peñón</v>
          </cell>
        </row>
        <row r="8834">
          <cell r="C8834" t="str">
            <v>13268</v>
          </cell>
          <cell r="D8834" t="str">
            <v>El Peñón</v>
          </cell>
        </row>
        <row r="8835">
          <cell r="C8835" t="str">
            <v>13268</v>
          </cell>
          <cell r="D8835" t="str">
            <v>El Peñón</v>
          </cell>
        </row>
        <row r="8836">
          <cell r="C8836" t="str">
            <v>13268</v>
          </cell>
          <cell r="D8836" t="str">
            <v>El Peñón</v>
          </cell>
        </row>
        <row r="8837">
          <cell r="C8837" t="str">
            <v>13268</v>
          </cell>
          <cell r="D8837" t="str">
            <v>El Peñón</v>
          </cell>
        </row>
        <row r="8838">
          <cell r="C8838" t="str">
            <v>13268</v>
          </cell>
          <cell r="D8838" t="str">
            <v>El Peñón</v>
          </cell>
        </row>
        <row r="8839">
          <cell r="C8839" t="str">
            <v>13268</v>
          </cell>
          <cell r="D8839" t="str">
            <v>El Peñón</v>
          </cell>
        </row>
        <row r="8840">
          <cell r="C8840" t="str">
            <v>13268</v>
          </cell>
          <cell r="D8840" t="str">
            <v>El Peñón</v>
          </cell>
        </row>
        <row r="8841">
          <cell r="C8841" t="str">
            <v>13268</v>
          </cell>
          <cell r="D8841" t="str">
            <v>El Peñón</v>
          </cell>
        </row>
        <row r="8842">
          <cell r="C8842" t="str">
            <v>13268</v>
          </cell>
          <cell r="D8842" t="str">
            <v>El Peñón</v>
          </cell>
        </row>
        <row r="8843">
          <cell r="C8843" t="str">
            <v>13268</v>
          </cell>
          <cell r="D8843" t="str">
            <v>El Peñón</v>
          </cell>
        </row>
        <row r="8844">
          <cell r="C8844" t="str">
            <v>13268</v>
          </cell>
          <cell r="D8844" t="str">
            <v>El Peñón</v>
          </cell>
        </row>
        <row r="8845">
          <cell r="C8845" t="str">
            <v>13268</v>
          </cell>
          <cell r="D8845" t="str">
            <v>El Peñón</v>
          </cell>
        </row>
        <row r="8846">
          <cell r="C8846" t="str">
            <v>13268</v>
          </cell>
          <cell r="D8846" t="str">
            <v>El Peñón</v>
          </cell>
        </row>
        <row r="8847">
          <cell r="C8847" t="str">
            <v>13268</v>
          </cell>
          <cell r="D8847" t="str">
            <v>El Peñón</v>
          </cell>
        </row>
        <row r="8848">
          <cell r="C8848" t="str">
            <v>13268</v>
          </cell>
          <cell r="D8848" t="str">
            <v>El Peñón</v>
          </cell>
        </row>
        <row r="8849">
          <cell r="C8849" t="str">
            <v>13268</v>
          </cell>
          <cell r="D8849" t="str">
            <v>El Peñón</v>
          </cell>
        </row>
        <row r="8850">
          <cell r="C8850" t="str">
            <v>13268</v>
          </cell>
          <cell r="D8850" t="str">
            <v>El Peñón</v>
          </cell>
        </row>
        <row r="8851">
          <cell r="C8851" t="str">
            <v>13268</v>
          </cell>
          <cell r="D8851" t="str">
            <v>El Peñón</v>
          </cell>
        </row>
        <row r="8852">
          <cell r="C8852" t="str">
            <v>13268</v>
          </cell>
          <cell r="D8852" t="str">
            <v>El Peñón</v>
          </cell>
        </row>
        <row r="8853">
          <cell r="C8853" t="str">
            <v>13268</v>
          </cell>
          <cell r="D8853" t="str">
            <v>El Peñón</v>
          </cell>
        </row>
        <row r="8854">
          <cell r="C8854" t="str">
            <v>13268</v>
          </cell>
          <cell r="D8854" t="str">
            <v>El Peñón</v>
          </cell>
        </row>
        <row r="8855">
          <cell r="C8855" t="str">
            <v>13268</v>
          </cell>
          <cell r="D8855" t="str">
            <v>El Peñón</v>
          </cell>
        </row>
        <row r="8856">
          <cell r="C8856" t="str">
            <v>13268</v>
          </cell>
          <cell r="D8856" t="str">
            <v>El Peñón</v>
          </cell>
        </row>
        <row r="8857">
          <cell r="C8857" t="str">
            <v>13268</v>
          </cell>
          <cell r="D8857" t="str">
            <v>El Peñón</v>
          </cell>
        </row>
        <row r="8858">
          <cell r="C8858" t="str">
            <v>13268</v>
          </cell>
          <cell r="D8858" t="str">
            <v>El Peñón</v>
          </cell>
        </row>
        <row r="8859">
          <cell r="C8859" t="str">
            <v>13268</v>
          </cell>
          <cell r="D8859" t="str">
            <v>El Peñón</v>
          </cell>
        </row>
        <row r="8860">
          <cell r="C8860" t="str">
            <v>13268</v>
          </cell>
          <cell r="D8860" t="str">
            <v>El Peñón</v>
          </cell>
        </row>
        <row r="8861">
          <cell r="C8861" t="str">
            <v>13268</v>
          </cell>
          <cell r="D8861" t="str">
            <v>El Peñón</v>
          </cell>
        </row>
        <row r="8862">
          <cell r="C8862" t="str">
            <v>13268</v>
          </cell>
          <cell r="D8862" t="str">
            <v>El Peñón</v>
          </cell>
        </row>
        <row r="8863">
          <cell r="C8863" t="str">
            <v>13268</v>
          </cell>
          <cell r="D8863" t="str">
            <v>El Peñón</v>
          </cell>
        </row>
        <row r="8864">
          <cell r="C8864" t="str">
            <v>13268</v>
          </cell>
          <cell r="D8864" t="str">
            <v>El Peñón</v>
          </cell>
        </row>
        <row r="8865">
          <cell r="C8865" t="str">
            <v>13268</v>
          </cell>
          <cell r="D8865" t="str">
            <v>El Peñón</v>
          </cell>
        </row>
        <row r="8866">
          <cell r="C8866" t="str">
            <v>13268</v>
          </cell>
          <cell r="D8866" t="str">
            <v>El Peñón</v>
          </cell>
        </row>
        <row r="8867">
          <cell r="C8867" t="str">
            <v>13268</v>
          </cell>
          <cell r="D8867" t="str">
            <v>El Peñón</v>
          </cell>
        </row>
        <row r="8868">
          <cell r="C8868" t="str">
            <v>13268</v>
          </cell>
          <cell r="D8868" t="str">
            <v>El Peñón</v>
          </cell>
        </row>
        <row r="8869">
          <cell r="C8869" t="str">
            <v>13300</v>
          </cell>
          <cell r="D8869" t="str">
            <v>Hatillo de Loba</v>
          </cell>
        </row>
        <row r="8870">
          <cell r="C8870" t="str">
            <v>13300</v>
          </cell>
          <cell r="D8870" t="str">
            <v>Hatillo de Loba</v>
          </cell>
        </row>
        <row r="8871">
          <cell r="C8871" t="str">
            <v>13300</v>
          </cell>
          <cell r="D8871" t="str">
            <v>Hatillo de Loba</v>
          </cell>
        </row>
        <row r="8872">
          <cell r="C8872" t="str">
            <v>13300</v>
          </cell>
          <cell r="D8872" t="str">
            <v>Hatillo de Loba</v>
          </cell>
        </row>
        <row r="8873">
          <cell r="C8873" t="str">
            <v>13300</v>
          </cell>
          <cell r="D8873" t="str">
            <v>Hatillo de Loba</v>
          </cell>
        </row>
        <row r="8874">
          <cell r="C8874" t="str">
            <v>13300</v>
          </cell>
          <cell r="D8874" t="str">
            <v>Hatillo de Loba</v>
          </cell>
        </row>
        <row r="8875">
          <cell r="C8875" t="str">
            <v>13300</v>
          </cell>
          <cell r="D8875" t="str">
            <v>Hatillo de Loba</v>
          </cell>
        </row>
        <row r="8876">
          <cell r="C8876" t="str">
            <v>13300</v>
          </cell>
          <cell r="D8876" t="str">
            <v>Hatillo de Loba</v>
          </cell>
        </row>
        <row r="8877">
          <cell r="C8877" t="str">
            <v>13300</v>
          </cell>
          <cell r="D8877" t="str">
            <v>Hatillo de Loba</v>
          </cell>
        </row>
        <row r="8878">
          <cell r="C8878" t="str">
            <v>13300</v>
          </cell>
          <cell r="D8878" t="str">
            <v>Hatillo de Loba</v>
          </cell>
        </row>
        <row r="8879">
          <cell r="C8879" t="str">
            <v>13300</v>
          </cell>
          <cell r="D8879" t="str">
            <v>Hatillo de Loba</v>
          </cell>
        </row>
        <row r="8880">
          <cell r="C8880" t="str">
            <v>13300</v>
          </cell>
          <cell r="D8880" t="str">
            <v>Hatillo de Loba</v>
          </cell>
        </row>
        <row r="8881">
          <cell r="C8881" t="str">
            <v>13300</v>
          </cell>
          <cell r="D8881" t="str">
            <v>Hatillo de Loba</v>
          </cell>
        </row>
        <row r="8882">
          <cell r="C8882" t="str">
            <v>13300</v>
          </cell>
          <cell r="D8882" t="str">
            <v>Hatillo de Loba</v>
          </cell>
        </row>
        <row r="8883">
          <cell r="C8883" t="str">
            <v>13300</v>
          </cell>
          <cell r="D8883" t="str">
            <v>Hatillo de Loba</v>
          </cell>
        </row>
        <row r="8884">
          <cell r="C8884" t="str">
            <v>13300</v>
          </cell>
          <cell r="D8884" t="str">
            <v>Hatillo de Loba</v>
          </cell>
        </row>
        <row r="8885">
          <cell r="C8885" t="str">
            <v>13300</v>
          </cell>
          <cell r="D8885" t="str">
            <v>Hatillo de Loba</v>
          </cell>
        </row>
        <row r="8886">
          <cell r="C8886" t="str">
            <v>13300</v>
          </cell>
          <cell r="D8886" t="str">
            <v>Hatillo de Loba</v>
          </cell>
        </row>
        <row r="8887">
          <cell r="C8887" t="str">
            <v>13300</v>
          </cell>
          <cell r="D8887" t="str">
            <v>Hatillo de Loba</v>
          </cell>
        </row>
        <row r="8888">
          <cell r="C8888" t="str">
            <v>13300</v>
          </cell>
          <cell r="D8888" t="str">
            <v>Hatillo de Loba</v>
          </cell>
        </row>
        <row r="8889">
          <cell r="C8889" t="str">
            <v>13300</v>
          </cell>
          <cell r="D8889" t="str">
            <v>Hatillo de Loba</v>
          </cell>
        </row>
        <row r="8890">
          <cell r="C8890" t="str">
            <v>13300</v>
          </cell>
          <cell r="D8890" t="str">
            <v>Hatillo de Loba</v>
          </cell>
        </row>
        <row r="8891">
          <cell r="C8891" t="str">
            <v>13300</v>
          </cell>
          <cell r="D8891" t="str">
            <v>Hatillo de Loba</v>
          </cell>
        </row>
        <row r="8892">
          <cell r="C8892" t="str">
            <v>13300</v>
          </cell>
          <cell r="D8892" t="str">
            <v>Hatillo de Loba</v>
          </cell>
        </row>
        <row r="8893">
          <cell r="C8893" t="str">
            <v>13300</v>
          </cell>
          <cell r="D8893" t="str">
            <v>Hatillo de Loba</v>
          </cell>
        </row>
        <row r="8894">
          <cell r="C8894" t="str">
            <v>13300</v>
          </cell>
          <cell r="D8894" t="str">
            <v>Hatillo de Loba</v>
          </cell>
        </row>
        <row r="8895">
          <cell r="C8895" t="str">
            <v>13300</v>
          </cell>
          <cell r="D8895" t="str">
            <v>Hatillo de Loba</v>
          </cell>
        </row>
        <row r="8896">
          <cell r="C8896" t="str">
            <v>13300</v>
          </cell>
          <cell r="D8896" t="str">
            <v>Hatillo de Loba</v>
          </cell>
        </row>
        <row r="8897">
          <cell r="C8897" t="str">
            <v>13300</v>
          </cell>
          <cell r="D8897" t="str">
            <v>Hatillo de Loba</v>
          </cell>
        </row>
        <row r="8898">
          <cell r="C8898" t="str">
            <v>13300</v>
          </cell>
          <cell r="D8898" t="str">
            <v>Hatillo de Loba</v>
          </cell>
        </row>
        <row r="8899">
          <cell r="C8899" t="str">
            <v>13300</v>
          </cell>
          <cell r="D8899" t="str">
            <v>Hatillo de Loba</v>
          </cell>
        </row>
        <row r="8900">
          <cell r="C8900" t="str">
            <v>13300</v>
          </cell>
          <cell r="D8900" t="str">
            <v>Hatillo de Loba</v>
          </cell>
        </row>
        <row r="8901">
          <cell r="C8901" t="str">
            <v>13300</v>
          </cell>
          <cell r="D8901" t="str">
            <v>Hatillo de Loba</v>
          </cell>
        </row>
        <row r="8902">
          <cell r="C8902" t="str">
            <v>13300</v>
          </cell>
          <cell r="D8902" t="str">
            <v>Hatillo de Loba</v>
          </cell>
        </row>
        <row r="8903">
          <cell r="C8903" t="str">
            <v>13300</v>
          </cell>
          <cell r="D8903" t="str">
            <v>Hatillo de Loba</v>
          </cell>
        </row>
        <row r="8904">
          <cell r="C8904" t="str">
            <v>13300</v>
          </cell>
          <cell r="D8904" t="str">
            <v>Hatillo de Loba</v>
          </cell>
        </row>
        <row r="8905">
          <cell r="C8905" t="str">
            <v>13300</v>
          </cell>
          <cell r="D8905" t="str">
            <v>Hatillo de Loba</v>
          </cell>
        </row>
        <row r="8906">
          <cell r="C8906" t="str">
            <v>13300</v>
          </cell>
          <cell r="D8906" t="str">
            <v>Hatillo de Loba</v>
          </cell>
        </row>
        <row r="8907">
          <cell r="C8907" t="str">
            <v>13300</v>
          </cell>
          <cell r="D8907" t="str">
            <v>Hatillo de Loba</v>
          </cell>
        </row>
        <row r="8908">
          <cell r="C8908" t="str">
            <v>13300</v>
          </cell>
          <cell r="D8908" t="str">
            <v>Hatillo de Loba</v>
          </cell>
        </row>
        <row r="8909">
          <cell r="C8909" t="str">
            <v>13300</v>
          </cell>
          <cell r="D8909" t="str">
            <v>Hatillo de Loba</v>
          </cell>
        </row>
        <row r="8910">
          <cell r="C8910" t="str">
            <v>13300</v>
          </cell>
          <cell r="D8910" t="str">
            <v>Hatillo de Loba</v>
          </cell>
        </row>
        <row r="8911">
          <cell r="C8911" t="str">
            <v>13300</v>
          </cell>
          <cell r="D8911" t="str">
            <v>Hatillo de Loba</v>
          </cell>
        </row>
        <row r="8912">
          <cell r="C8912" t="str">
            <v>13300</v>
          </cell>
          <cell r="D8912" t="str">
            <v>Hatillo de Loba</v>
          </cell>
        </row>
        <row r="8913">
          <cell r="C8913" t="str">
            <v>13300</v>
          </cell>
          <cell r="D8913" t="str">
            <v>Hatillo de Loba</v>
          </cell>
        </row>
        <row r="8914">
          <cell r="C8914" t="str">
            <v>13300</v>
          </cell>
          <cell r="D8914" t="str">
            <v>Hatillo de Loba</v>
          </cell>
        </row>
        <row r="8915">
          <cell r="C8915" t="str">
            <v>13300</v>
          </cell>
          <cell r="D8915" t="str">
            <v>Hatillo de Loba</v>
          </cell>
        </row>
        <row r="8916">
          <cell r="C8916" t="str">
            <v>13300</v>
          </cell>
          <cell r="D8916" t="str">
            <v>Hatillo de Loba</v>
          </cell>
        </row>
        <row r="8917">
          <cell r="C8917" t="str">
            <v>13300</v>
          </cell>
          <cell r="D8917" t="str">
            <v>Hatillo de Loba</v>
          </cell>
        </row>
        <row r="8918">
          <cell r="C8918" t="str">
            <v>13300</v>
          </cell>
          <cell r="D8918" t="str">
            <v>Hatillo de Loba</v>
          </cell>
        </row>
        <row r="8919">
          <cell r="C8919" t="str">
            <v>13300</v>
          </cell>
          <cell r="D8919" t="str">
            <v>Hatillo de Loba</v>
          </cell>
        </row>
        <row r="8920">
          <cell r="C8920" t="str">
            <v>13300</v>
          </cell>
          <cell r="D8920" t="str">
            <v>Hatillo de Loba</v>
          </cell>
        </row>
        <row r="8921">
          <cell r="C8921" t="str">
            <v>13300</v>
          </cell>
          <cell r="D8921" t="str">
            <v>Hatillo de Loba</v>
          </cell>
        </row>
        <row r="8922">
          <cell r="C8922" t="str">
            <v>13300</v>
          </cell>
          <cell r="D8922" t="str">
            <v>Hatillo de Loba</v>
          </cell>
        </row>
        <row r="8923">
          <cell r="C8923" t="str">
            <v>13430</v>
          </cell>
          <cell r="D8923" t="str">
            <v>Magangué</v>
          </cell>
        </row>
        <row r="8924">
          <cell r="C8924" t="str">
            <v>13430</v>
          </cell>
          <cell r="D8924" t="str">
            <v>Magangué</v>
          </cell>
        </row>
        <row r="8925">
          <cell r="C8925" t="str">
            <v>13430</v>
          </cell>
          <cell r="D8925" t="str">
            <v>Magangué</v>
          </cell>
        </row>
        <row r="8926">
          <cell r="C8926" t="str">
            <v>13430</v>
          </cell>
          <cell r="D8926" t="str">
            <v>Magangué</v>
          </cell>
        </row>
        <row r="8927">
          <cell r="C8927" t="str">
            <v>13430</v>
          </cell>
          <cell r="D8927" t="str">
            <v>Magangué</v>
          </cell>
        </row>
        <row r="8928">
          <cell r="C8928" t="str">
            <v>13430</v>
          </cell>
          <cell r="D8928" t="str">
            <v>Magangué</v>
          </cell>
        </row>
        <row r="8929">
          <cell r="C8929" t="str">
            <v>13430</v>
          </cell>
          <cell r="D8929" t="str">
            <v>Magangué</v>
          </cell>
        </row>
        <row r="8930">
          <cell r="C8930" t="str">
            <v>13430</v>
          </cell>
          <cell r="D8930" t="str">
            <v>Magangué</v>
          </cell>
        </row>
        <row r="8931">
          <cell r="C8931" t="str">
            <v>13430</v>
          </cell>
          <cell r="D8931" t="str">
            <v>Magangué</v>
          </cell>
        </row>
        <row r="8932">
          <cell r="C8932" t="str">
            <v>13430</v>
          </cell>
          <cell r="D8932" t="str">
            <v>Magangué</v>
          </cell>
        </row>
        <row r="8933">
          <cell r="C8933" t="str">
            <v>13430</v>
          </cell>
          <cell r="D8933" t="str">
            <v>Magangué</v>
          </cell>
        </row>
        <row r="8934">
          <cell r="C8934" t="str">
            <v>13430</v>
          </cell>
          <cell r="D8934" t="str">
            <v>Magangué</v>
          </cell>
        </row>
        <row r="8935">
          <cell r="C8935" t="str">
            <v>13430</v>
          </cell>
          <cell r="D8935" t="str">
            <v>Magangué</v>
          </cell>
        </row>
        <row r="8936">
          <cell r="C8936" t="str">
            <v>13430</v>
          </cell>
          <cell r="D8936" t="str">
            <v>Magangué</v>
          </cell>
        </row>
        <row r="8937">
          <cell r="C8937" t="str">
            <v>13430</v>
          </cell>
          <cell r="D8937" t="str">
            <v>Magangué</v>
          </cell>
        </row>
        <row r="8938">
          <cell r="C8938" t="str">
            <v>13430</v>
          </cell>
          <cell r="D8938" t="str">
            <v>Magangué</v>
          </cell>
        </row>
        <row r="8939">
          <cell r="C8939" t="str">
            <v>13430</v>
          </cell>
          <cell r="D8939" t="str">
            <v>Magangué</v>
          </cell>
        </row>
        <row r="8940">
          <cell r="C8940" t="str">
            <v>13430</v>
          </cell>
          <cell r="D8940" t="str">
            <v>Magangué</v>
          </cell>
        </row>
        <row r="8941">
          <cell r="C8941" t="str">
            <v>13430</v>
          </cell>
          <cell r="D8941" t="str">
            <v>Magangué</v>
          </cell>
        </row>
        <row r="8942">
          <cell r="C8942" t="str">
            <v>13430</v>
          </cell>
          <cell r="D8942" t="str">
            <v>Magangué</v>
          </cell>
        </row>
        <row r="8943">
          <cell r="C8943" t="str">
            <v>13430</v>
          </cell>
          <cell r="D8943" t="str">
            <v>Magangué</v>
          </cell>
        </row>
        <row r="8944">
          <cell r="C8944" t="str">
            <v>13430</v>
          </cell>
          <cell r="D8944" t="str">
            <v>Magangué</v>
          </cell>
        </row>
        <row r="8945">
          <cell r="C8945" t="str">
            <v>13430</v>
          </cell>
          <cell r="D8945" t="str">
            <v>Magangué</v>
          </cell>
        </row>
        <row r="8946">
          <cell r="C8946" t="str">
            <v>13430</v>
          </cell>
          <cell r="D8946" t="str">
            <v>Magangué</v>
          </cell>
        </row>
        <row r="8947">
          <cell r="C8947" t="str">
            <v>13430</v>
          </cell>
          <cell r="D8947" t="str">
            <v>Magangué</v>
          </cell>
        </row>
        <row r="8948">
          <cell r="C8948" t="str">
            <v>13430</v>
          </cell>
          <cell r="D8948" t="str">
            <v>Magangué</v>
          </cell>
        </row>
        <row r="8949">
          <cell r="C8949" t="str">
            <v>13430</v>
          </cell>
          <cell r="D8949" t="str">
            <v>Magangué</v>
          </cell>
        </row>
        <row r="8950">
          <cell r="C8950" t="str">
            <v>13430</v>
          </cell>
          <cell r="D8950" t="str">
            <v>Magangué</v>
          </cell>
        </row>
        <row r="8951">
          <cell r="C8951" t="str">
            <v>13430</v>
          </cell>
          <cell r="D8951" t="str">
            <v>Magangué</v>
          </cell>
        </row>
        <row r="8952">
          <cell r="C8952" t="str">
            <v>13430</v>
          </cell>
          <cell r="D8952" t="str">
            <v>Magangué</v>
          </cell>
        </row>
        <row r="8953">
          <cell r="C8953" t="str">
            <v>13430</v>
          </cell>
          <cell r="D8953" t="str">
            <v>Magangué</v>
          </cell>
        </row>
        <row r="8954">
          <cell r="C8954" t="str">
            <v>13430</v>
          </cell>
          <cell r="D8954" t="str">
            <v>Magangué</v>
          </cell>
        </row>
        <row r="8955">
          <cell r="C8955" t="str">
            <v>13430</v>
          </cell>
          <cell r="D8955" t="str">
            <v>Magangué</v>
          </cell>
        </row>
        <row r="8956">
          <cell r="C8956" t="str">
            <v>13430</v>
          </cell>
          <cell r="D8956" t="str">
            <v>Magangué</v>
          </cell>
        </row>
        <row r="8957">
          <cell r="C8957" t="str">
            <v>13430</v>
          </cell>
          <cell r="D8957" t="str">
            <v>Magangué</v>
          </cell>
        </row>
        <row r="8958">
          <cell r="C8958" t="str">
            <v>13430</v>
          </cell>
          <cell r="D8958" t="str">
            <v>Magangué</v>
          </cell>
        </row>
        <row r="8959">
          <cell r="C8959" t="str">
            <v>13430</v>
          </cell>
          <cell r="D8959" t="str">
            <v>Magangué</v>
          </cell>
        </row>
        <row r="8960">
          <cell r="C8960" t="str">
            <v>13430</v>
          </cell>
          <cell r="D8960" t="str">
            <v>Magangué</v>
          </cell>
        </row>
        <row r="8961">
          <cell r="C8961" t="str">
            <v>13430</v>
          </cell>
          <cell r="D8961" t="str">
            <v>Magangué</v>
          </cell>
        </row>
        <row r="8962">
          <cell r="C8962" t="str">
            <v>13430</v>
          </cell>
          <cell r="D8962" t="str">
            <v>Magangué</v>
          </cell>
        </row>
        <row r="8963">
          <cell r="C8963" t="str">
            <v>13430</v>
          </cell>
          <cell r="D8963" t="str">
            <v>Magangué</v>
          </cell>
        </row>
        <row r="8964">
          <cell r="C8964" t="str">
            <v>13430</v>
          </cell>
          <cell r="D8964" t="str">
            <v>Magangué</v>
          </cell>
        </row>
        <row r="8965">
          <cell r="C8965" t="str">
            <v>13430</v>
          </cell>
          <cell r="D8965" t="str">
            <v>Magangué</v>
          </cell>
        </row>
        <row r="8966">
          <cell r="C8966" t="str">
            <v>13430</v>
          </cell>
          <cell r="D8966" t="str">
            <v>Magangué</v>
          </cell>
        </row>
        <row r="8967">
          <cell r="C8967" t="str">
            <v>13430</v>
          </cell>
          <cell r="D8967" t="str">
            <v>Magangué</v>
          </cell>
        </row>
        <row r="8968">
          <cell r="C8968" t="str">
            <v>13430</v>
          </cell>
          <cell r="D8968" t="str">
            <v>Magangué</v>
          </cell>
        </row>
        <row r="8969">
          <cell r="C8969" t="str">
            <v>13430</v>
          </cell>
          <cell r="D8969" t="str">
            <v>Magangué</v>
          </cell>
        </row>
        <row r="8970">
          <cell r="C8970" t="str">
            <v>13430</v>
          </cell>
          <cell r="D8970" t="str">
            <v>Magangué</v>
          </cell>
        </row>
        <row r="8971">
          <cell r="C8971" t="str">
            <v>13430</v>
          </cell>
          <cell r="D8971" t="str">
            <v>Magangué</v>
          </cell>
        </row>
        <row r="8972">
          <cell r="C8972" t="str">
            <v>13430</v>
          </cell>
          <cell r="D8972" t="str">
            <v>Magangué</v>
          </cell>
        </row>
        <row r="8973">
          <cell r="C8973" t="str">
            <v>13430</v>
          </cell>
          <cell r="D8973" t="str">
            <v>Magangué</v>
          </cell>
        </row>
        <row r="8974">
          <cell r="C8974" t="str">
            <v>13430</v>
          </cell>
          <cell r="D8974" t="str">
            <v>Magangué</v>
          </cell>
        </row>
        <row r="8975">
          <cell r="C8975" t="str">
            <v>13430</v>
          </cell>
          <cell r="D8975" t="str">
            <v>Magangué</v>
          </cell>
        </row>
        <row r="8976">
          <cell r="C8976" t="str">
            <v>13430</v>
          </cell>
          <cell r="D8976" t="str">
            <v>Magangué</v>
          </cell>
        </row>
        <row r="8977">
          <cell r="C8977" t="str">
            <v>13433</v>
          </cell>
          <cell r="D8977" t="str">
            <v>Mahates</v>
          </cell>
        </row>
        <row r="8978">
          <cell r="C8978" t="str">
            <v>13433</v>
          </cell>
          <cell r="D8978" t="str">
            <v>Mahates</v>
          </cell>
        </row>
        <row r="8979">
          <cell r="C8979" t="str">
            <v>13433</v>
          </cell>
          <cell r="D8979" t="str">
            <v>Mahates</v>
          </cell>
        </row>
        <row r="8980">
          <cell r="C8980" t="str">
            <v>13433</v>
          </cell>
          <cell r="D8980" t="str">
            <v>Mahates</v>
          </cell>
        </row>
        <row r="8981">
          <cell r="C8981" t="str">
            <v>13433</v>
          </cell>
          <cell r="D8981" t="str">
            <v>Mahates</v>
          </cell>
        </row>
        <row r="8982">
          <cell r="C8982" t="str">
            <v>13433</v>
          </cell>
          <cell r="D8982" t="str">
            <v>Mahates</v>
          </cell>
        </row>
        <row r="8983">
          <cell r="C8983" t="str">
            <v>13433</v>
          </cell>
          <cell r="D8983" t="str">
            <v>Mahates</v>
          </cell>
        </row>
        <row r="8984">
          <cell r="C8984" t="str">
            <v>13433</v>
          </cell>
          <cell r="D8984" t="str">
            <v>Mahates</v>
          </cell>
        </row>
        <row r="8985">
          <cell r="C8985" t="str">
            <v>13433</v>
          </cell>
          <cell r="D8985" t="str">
            <v>Mahates</v>
          </cell>
        </row>
        <row r="8986">
          <cell r="C8986" t="str">
            <v>13433</v>
          </cell>
          <cell r="D8986" t="str">
            <v>Mahates</v>
          </cell>
        </row>
        <row r="8987">
          <cell r="C8987" t="str">
            <v>13433</v>
          </cell>
          <cell r="D8987" t="str">
            <v>Mahates</v>
          </cell>
        </row>
        <row r="8988">
          <cell r="C8988" t="str">
            <v>13433</v>
          </cell>
          <cell r="D8988" t="str">
            <v>Mahates</v>
          </cell>
        </row>
        <row r="8989">
          <cell r="C8989" t="str">
            <v>13433</v>
          </cell>
          <cell r="D8989" t="str">
            <v>Mahates</v>
          </cell>
        </row>
        <row r="8990">
          <cell r="C8990" t="str">
            <v>13433</v>
          </cell>
          <cell r="D8990" t="str">
            <v>Mahates</v>
          </cell>
        </row>
        <row r="8991">
          <cell r="C8991" t="str">
            <v>13433</v>
          </cell>
          <cell r="D8991" t="str">
            <v>Mahates</v>
          </cell>
        </row>
        <row r="8992">
          <cell r="C8992" t="str">
            <v>13433</v>
          </cell>
          <cell r="D8992" t="str">
            <v>Mahates</v>
          </cell>
        </row>
        <row r="8993">
          <cell r="C8993" t="str">
            <v>13433</v>
          </cell>
          <cell r="D8993" t="str">
            <v>Mahates</v>
          </cell>
        </row>
        <row r="8994">
          <cell r="C8994" t="str">
            <v>13433</v>
          </cell>
          <cell r="D8994" t="str">
            <v>Mahates</v>
          </cell>
        </row>
        <row r="8995">
          <cell r="C8995" t="str">
            <v>13433</v>
          </cell>
          <cell r="D8995" t="str">
            <v>Mahates</v>
          </cell>
        </row>
        <row r="8996">
          <cell r="C8996" t="str">
            <v>13433</v>
          </cell>
          <cell r="D8996" t="str">
            <v>Mahates</v>
          </cell>
        </row>
        <row r="8997">
          <cell r="C8997" t="str">
            <v>13433</v>
          </cell>
          <cell r="D8997" t="str">
            <v>Mahates</v>
          </cell>
        </row>
        <row r="8998">
          <cell r="C8998" t="str">
            <v>13433</v>
          </cell>
          <cell r="D8998" t="str">
            <v>Mahates</v>
          </cell>
        </row>
        <row r="8999">
          <cell r="C8999" t="str">
            <v>13433</v>
          </cell>
          <cell r="D8999" t="str">
            <v>Mahates</v>
          </cell>
        </row>
        <row r="9000">
          <cell r="C9000" t="str">
            <v>13433</v>
          </cell>
          <cell r="D9000" t="str">
            <v>Mahates</v>
          </cell>
        </row>
        <row r="9001">
          <cell r="C9001" t="str">
            <v>13433</v>
          </cell>
          <cell r="D9001" t="str">
            <v>Mahates</v>
          </cell>
        </row>
        <row r="9002">
          <cell r="C9002" t="str">
            <v>13433</v>
          </cell>
          <cell r="D9002" t="str">
            <v>Mahates</v>
          </cell>
        </row>
        <row r="9003">
          <cell r="C9003" t="str">
            <v>13433</v>
          </cell>
          <cell r="D9003" t="str">
            <v>Mahates</v>
          </cell>
        </row>
        <row r="9004">
          <cell r="C9004" t="str">
            <v>13433</v>
          </cell>
          <cell r="D9004" t="str">
            <v>Mahates</v>
          </cell>
        </row>
        <row r="9005">
          <cell r="C9005" t="str">
            <v>13433</v>
          </cell>
          <cell r="D9005" t="str">
            <v>Mahates</v>
          </cell>
        </row>
        <row r="9006">
          <cell r="C9006" t="str">
            <v>13433</v>
          </cell>
          <cell r="D9006" t="str">
            <v>Mahates</v>
          </cell>
        </row>
        <row r="9007">
          <cell r="C9007" t="str">
            <v>13433</v>
          </cell>
          <cell r="D9007" t="str">
            <v>Mahates</v>
          </cell>
        </row>
        <row r="9008">
          <cell r="C9008" t="str">
            <v>13433</v>
          </cell>
          <cell r="D9008" t="str">
            <v>Mahates</v>
          </cell>
        </row>
        <row r="9009">
          <cell r="C9009" t="str">
            <v>13433</v>
          </cell>
          <cell r="D9009" t="str">
            <v>Mahates</v>
          </cell>
        </row>
        <row r="9010">
          <cell r="C9010" t="str">
            <v>13433</v>
          </cell>
          <cell r="D9010" t="str">
            <v>Mahates</v>
          </cell>
        </row>
        <row r="9011">
          <cell r="C9011" t="str">
            <v>13433</v>
          </cell>
          <cell r="D9011" t="str">
            <v>Mahates</v>
          </cell>
        </row>
        <row r="9012">
          <cell r="C9012" t="str">
            <v>13433</v>
          </cell>
          <cell r="D9012" t="str">
            <v>Mahates</v>
          </cell>
        </row>
        <row r="9013">
          <cell r="C9013" t="str">
            <v>13433</v>
          </cell>
          <cell r="D9013" t="str">
            <v>Mahates</v>
          </cell>
        </row>
        <row r="9014">
          <cell r="C9014" t="str">
            <v>13433</v>
          </cell>
          <cell r="D9014" t="str">
            <v>Mahates</v>
          </cell>
        </row>
        <row r="9015">
          <cell r="C9015" t="str">
            <v>13433</v>
          </cell>
          <cell r="D9015" t="str">
            <v>Mahates</v>
          </cell>
        </row>
        <row r="9016">
          <cell r="C9016" t="str">
            <v>13433</v>
          </cell>
          <cell r="D9016" t="str">
            <v>Mahates</v>
          </cell>
        </row>
        <row r="9017">
          <cell r="C9017" t="str">
            <v>13433</v>
          </cell>
          <cell r="D9017" t="str">
            <v>Mahates</v>
          </cell>
        </row>
        <row r="9018">
          <cell r="C9018" t="str">
            <v>13433</v>
          </cell>
          <cell r="D9018" t="str">
            <v>Mahates</v>
          </cell>
        </row>
        <row r="9019">
          <cell r="C9019" t="str">
            <v>13433</v>
          </cell>
          <cell r="D9019" t="str">
            <v>Mahates</v>
          </cell>
        </row>
        <row r="9020">
          <cell r="C9020" t="str">
            <v>13433</v>
          </cell>
          <cell r="D9020" t="str">
            <v>Mahates</v>
          </cell>
        </row>
        <row r="9021">
          <cell r="C9021" t="str">
            <v>13433</v>
          </cell>
          <cell r="D9021" t="str">
            <v>Mahates</v>
          </cell>
        </row>
        <row r="9022">
          <cell r="C9022" t="str">
            <v>13433</v>
          </cell>
          <cell r="D9022" t="str">
            <v>Mahates</v>
          </cell>
        </row>
        <row r="9023">
          <cell r="C9023" t="str">
            <v>13433</v>
          </cell>
          <cell r="D9023" t="str">
            <v>Mahates</v>
          </cell>
        </row>
        <row r="9024">
          <cell r="C9024" t="str">
            <v>13433</v>
          </cell>
          <cell r="D9024" t="str">
            <v>Mahates</v>
          </cell>
        </row>
        <row r="9025">
          <cell r="C9025" t="str">
            <v>13433</v>
          </cell>
          <cell r="D9025" t="str">
            <v>Mahates</v>
          </cell>
        </row>
        <row r="9026">
          <cell r="C9026" t="str">
            <v>13433</v>
          </cell>
          <cell r="D9026" t="str">
            <v>Mahates</v>
          </cell>
        </row>
        <row r="9027">
          <cell r="C9027" t="str">
            <v>13433</v>
          </cell>
          <cell r="D9027" t="str">
            <v>Mahates</v>
          </cell>
        </row>
        <row r="9028">
          <cell r="C9028" t="str">
            <v>13433</v>
          </cell>
          <cell r="D9028" t="str">
            <v>Mahates</v>
          </cell>
        </row>
        <row r="9029">
          <cell r="C9029" t="str">
            <v>13433</v>
          </cell>
          <cell r="D9029" t="str">
            <v>Mahates</v>
          </cell>
        </row>
        <row r="9030">
          <cell r="C9030" t="str">
            <v>13433</v>
          </cell>
          <cell r="D9030" t="str">
            <v>Mahates</v>
          </cell>
        </row>
        <row r="9031">
          <cell r="C9031" t="str">
            <v>13440</v>
          </cell>
          <cell r="D9031" t="str">
            <v>Margarita</v>
          </cell>
        </row>
        <row r="9032">
          <cell r="C9032" t="str">
            <v>13440</v>
          </cell>
          <cell r="D9032" t="str">
            <v>Margarita</v>
          </cell>
        </row>
        <row r="9033">
          <cell r="C9033" t="str">
            <v>13440</v>
          </cell>
          <cell r="D9033" t="str">
            <v>Margarita</v>
          </cell>
        </row>
        <row r="9034">
          <cell r="C9034" t="str">
            <v>13440</v>
          </cell>
          <cell r="D9034" t="str">
            <v>Margarita</v>
          </cell>
        </row>
        <row r="9035">
          <cell r="C9035" t="str">
            <v>13440</v>
          </cell>
          <cell r="D9035" t="str">
            <v>Margarita</v>
          </cell>
        </row>
        <row r="9036">
          <cell r="C9036" t="str">
            <v>13440</v>
          </cell>
          <cell r="D9036" t="str">
            <v>Margarita</v>
          </cell>
        </row>
        <row r="9037">
          <cell r="C9037" t="str">
            <v>13440</v>
          </cell>
          <cell r="D9037" t="str">
            <v>Margarita</v>
          </cell>
        </row>
        <row r="9038">
          <cell r="C9038" t="str">
            <v>13440</v>
          </cell>
          <cell r="D9038" t="str">
            <v>Margarita</v>
          </cell>
        </row>
        <row r="9039">
          <cell r="C9039" t="str">
            <v>13440</v>
          </cell>
          <cell r="D9039" t="str">
            <v>Margarita</v>
          </cell>
        </row>
        <row r="9040">
          <cell r="C9040" t="str">
            <v>13440</v>
          </cell>
          <cell r="D9040" t="str">
            <v>Margarita</v>
          </cell>
        </row>
        <row r="9041">
          <cell r="C9041" t="str">
            <v>13440</v>
          </cell>
          <cell r="D9041" t="str">
            <v>Margarita</v>
          </cell>
        </row>
        <row r="9042">
          <cell r="C9042" t="str">
            <v>13440</v>
          </cell>
          <cell r="D9042" t="str">
            <v>Margarita</v>
          </cell>
        </row>
        <row r="9043">
          <cell r="C9043" t="str">
            <v>13440</v>
          </cell>
          <cell r="D9043" t="str">
            <v>Margarita</v>
          </cell>
        </row>
        <row r="9044">
          <cell r="C9044" t="str">
            <v>13440</v>
          </cell>
          <cell r="D9044" t="str">
            <v>Margarita</v>
          </cell>
        </row>
        <row r="9045">
          <cell r="C9045" t="str">
            <v>13440</v>
          </cell>
          <cell r="D9045" t="str">
            <v>Margarita</v>
          </cell>
        </row>
        <row r="9046">
          <cell r="C9046" t="str">
            <v>13440</v>
          </cell>
          <cell r="D9046" t="str">
            <v>Margarita</v>
          </cell>
        </row>
        <row r="9047">
          <cell r="C9047" t="str">
            <v>13440</v>
          </cell>
          <cell r="D9047" t="str">
            <v>Margarita</v>
          </cell>
        </row>
        <row r="9048">
          <cell r="C9048" t="str">
            <v>13440</v>
          </cell>
          <cell r="D9048" t="str">
            <v>Margarita</v>
          </cell>
        </row>
        <row r="9049">
          <cell r="C9049" t="str">
            <v>13440</v>
          </cell>
          <cell r="D9049" t="str">
            <v>Margarita</v>
          </cell>
        </row>
        <row r="9050">
          <cell r="C9050" t="str">
            <v>13440</v>
          </cell>
          <cell r="D9050" t="str">
            <v>Margarita</v>
          </cell>
        </row>
        <row r="9051">
          <cell r="C9051" t="str">
            <v>13440</v>
          </cell>
          <cell r="D9051" t="str">
            <v>Margarita</v>
          </cell>
        </row>
        <row r="9052">
          <cell r="C9052" t="str">
            <v>13440</v>
          </cell>
          <cell r="D9052" t="str">
            <v>Margarita</v>
          </cell>
        </row>
        <row r="9053">
          <cell r="C9053" t="str">
            <v>13440</v>
          </cell>
          <cell r="D9053" t="str">
            <v>Margarita</v>
          </cell>
        </row>
        <row r="9054">
          <cell r="C9054" t="str">
            <v>13440</v>
          </cell>
          <cell r="D9054" t="str">
            <v>Margarita</v>
          </cell>
        </row>
        <row r="9055">
          <cell r="C9055" t="str">
            <v>13440</v>
          </cell>
          <cell r="D9055" t="str">
            <v>Margarita</v>
          </cell>
        </row>
        <row r="9056">
          <cell r="C9056" t="str">
            <v>13440</v>
          </cell>
          <cell r="D9056" t="str">
            <v>Margarita</v>
          </cell>
        </row>
        <row r="9057">
          <cell r="C9057" t="str">
            <v>13440</v>
          </cell>
          <cell r="D9057" t="str">
            <v>Margarita</v>
          </cell>
        </row>
        <row r="9058">
          <cell r="C9058" t="str">
            <v>13440</v>
          </cell>
          <cell r="D9058" t="str">
            <v>Margarita</v>
          </cell>
        </row>
        <row r="9059">
          <cell r="C9059" t="str">
            <v>13440</v>
          </cell>
          <cell r="D9059" t="str">
            <v>Margarita</v>
          </cell>
        </row>
        <row r="9060">
          <cell r="C9060" t="str">
            <v>13440</v>
          </cell>
          <cell r="D9060" t="str">
            <v>Margarita</v>
          </cell>
        </row>
        <row r="9061">
          <cell r="C9061" t="str">
            <v>13440</v>
          </cell>
          <cell r="D9061" t="str">
            <v>Margarita</v>
          </cell>
        </row>
        <row r="9062">
          <cell r="C9062" t="str">
            <v>13440</v>
          </cell>
          <cell r="D9062" t="str">
            <v>Margarita</v>
          </cell>
        </row>
        <row r="9063">
          <cell r="C9063" t="str">
            <v>13440</v>
          </cell>
          <cell r="D9063" t="str">
            <v>Margarita</v>
          </cell>
        </row>
        <row r="9064">
          <cell r="C9064" t="str">
            <v>13440</v>
          </cell>
          <cell r="D9064" t="str">
            <v>Margarita</v>
          </cell>
        </row>
        <row r="9065">
          <cell r="C9065" t="str">
            <v>13440</v>
          </cell>
          <cell r="D9065" t="str">
            <v>Margarita</v>
          </cell>
        </row>
        <row r="9066">
          <cell r="C9066" t="str">
            <v>13440</v>
          </cell>
          <cell r="D9066" t="str">
            <v>Margarita</v>
          </cell>
        </row>
        <row r="9067">
          <cell r="C9067" t="str">
            <v>13440</v>
          </cell>
          <cell r="D9067" t="str">
            <v>Margarita</v>
          </cell>
        </row>
        <row r="9068">
          <cell r="C9068" t="str">
            <v>13440</v>
          </cell>
          <cell r="D9068" t="str">
            <v>Margarita</v>
          </cell>
        </row>
        <row r="9069">
          <cell r="C9069" t="str">
            <v>13440</v>
          </cell>
          <cell r="D9069" t="str">
            <v>Margarita</v>
          </cell>
        </row>
        <row r="9070">
          <cell r="C9070" t="str">
            <v>13440</v>
          </cell>
          <cell r="D9070" t="str">
            <v>Margarita</v>
          </cell>
        </row>
        <row r="9071">
          <cell r="C9071" t="str">
            <v>13440</v>
          </cell>
          <cell r="D9071" t="str">
            <v>Margarita</v>
          </cell>
        </row>
        <row r="9072">
          <cell r="C9072" t="str">
            <v>13440</v>
          </cell>
          <cell r="D9072" t="str">
            <v>Margarita</v>
          </cell>
        </row>
        <row r="9073">
          <cell r="C9073" t="str">
            <v>13440</v>
          </cell>
          <cell r="D9073" t="str">
            <v>Margarita</v>
          </cell>
        </row>
        <row r="9074">
          <cell r="C9074" t="str">
            <v>13440</v>
          </cell>
          <cell r="D9074" t="str">
            <v>Margarita</v>
          </cell>
        </row>
        <row r="9075">
          <cell r="C9075" t="str">
            <v>13440</v>
          </cell>
          <cell r="D9075" t="str">
            <v>Margarita</v>
          </cell>
        </row>
        <row r="9076">
          <cell r="C9076" t="str">
            <v>13440</v>
          </cell>
          <cell r="D9076" t="str">
            <v>Margarita</v>
          </cell>
        </row>
        <row r="9077">
          <cell r="C9077" t="str">
            <v>13440</v>
          </cell>
          <cell r="D9077" t="str">
            <v>Margarita</v>
          </cell>
        </row>
        <row r="9078">
          <cell r="C9078" t="str">
            <v>13440</v>
          </cell>
          <cell r="D9078" t="str">
            <v>Margarita</v>
          </cell>
        </row>
        <row r="9079">
          <cell r="C9079" t="str">
            <v>13440</v>
          </cell>
          <cell r="D9079" t="str">
            <v>Margarita</v>
          </cell>
        </row>
        <row r="9080">
          <cell r="C9080" t="str">
            <v>13440</v>
          </cell>
          <cell r="D9080" t="str">
            <v>Margarita</v>
          </cell>
        </row>
        <row r="9081">
          <cell r="C9081" t="str">
            <v>13440</v>
          </cell>
          <cell r="D9081" t="str">
            <v>Margarita</v>
          </cell>
        </row>
        <row r="9082">
          <cell r="C9082" t="str">
            <v>13440</v>
          </cell>
          <cell r="D9082" t="str">
            <v>Margarita</v>
          </cell>
        </row>
        <row r="9083">
          <cell r="C9083" t="str">
            <v>13440</v>
          </cell>
          <cell r="D9083" t="str">
            <v>Margarita</v>
          </cell>
        </row>
        <row r="9084">
          <cell r="C9084" t="str">
            <v>13440</v>
          </cell>
          <cell r="D9084" t="str">
            <v>Margarita</v>
          </cell>
        </row>
        <row r="9085">
          <cell r="C9085" t="str">
            <v>13442</v>
          </cell>
          <cell r="D9085" t="str">
            <v>María La Baja</v>
          </cell>
        </row>
        <row r="9086">
          <cell r="C9086" t="str">
            <v>13442</v>
          </cell>
          <cell r="D9086" t="str">
            <v>María La Baja</v>
          </cell>
        </row>
        <row r="9087">
          <cell r="C9087" t="str">
            <v>13442</v>
          </cell>
          <cell r="D9087" t="str">
            <v>María La Baja</v>
          </cell>
        </row>
        <row r="9088">
          <cell r="C9088" t="str">
            <v>13442</v>
          </cell>
          <cell r="D9088" t="str">
            <v>María La Baja</v>
          </cell>
        </row>
        <row r="9089">
          <cell r="C9089" t="str">
            <v>13442</v>
          </cell>
          <cell r="D9089" t="str">
            <v>María La Baja</v>
          </cell>
        </row>
        <row r="9090">
          <cell r="C9090" t="str">
            <v>13442</v>
          </cell>
          <cell r="D9090" t="str">
            <v>María La Baja</v>
          </cell>
        </row>
        <row r="9091">
          <cell r="C9091" t="str">
            <v>13442</v>
          </cell>
          <cell r="D9091" t="str">
            <v>María La Baja</v>
          </cell>
        </row>
        <row r="9092">
          <cell r="C9092" t="str">
            <v>13442</v>
          </cell>
          <cell r="D9092" t="str">
            <v>María La Baja</v>
          </cell>
        </row>
        <row r="9093">
          <cell r="C9093" t="str">
            <v>13442</v>
          </cell>
          <cell r="D9093" t="str">
            <v>María La Baja</v>
          </cell>
        </row>
        <row r="9094">
          <cell r="C9094" t="str">
            <v>13442</v>
          </cell>
          <cell r="D9094" t="str">
            <v>María La Baja</v>
          </cell>
        </row>
        <row r="9095">
          <cell r="C9095" t="str">
            <v>13442</v>
          </cell>
          <cell r="D9095" t="str">
            <v>María La Baja</v>
          </cell>
        </row>
        <row r="9096">
          <cell r="C9096" t="str">
            <v>13442</v>
          </cell>
          <cell r="D9096" t="str">
            <v>María La Baja</v>
          </cell>
        </row>
        <row r="9097">
          <cell r="C9097" t="str">
            <v>13442</v>
          </cell>
          <cell r="D9097" t="str">
            <v>María La Baja</v>
          </cell>
        </row>
        <row r="9098">
          <cell r="C9098" t="str">
            <v>13442</v>
          </cell>
          <cell r="D9098" t="str">
            <v>María La Baja</v>
          </cell>
        </row>
        <row r="9099">
          <cell r="C9099" t="str">
            <v>13442</v>
          </cell>
          <cell r="D9099" t="str">
            <v>María La Baja</v>
          </cell>
        </row>
        <row r="9100">
          <cell r="C9100" t="str">
            <v>13442</v>
          </cell>
          <cell r="D9100" t="str">
            <v>María La Baja</v>
          </cell>
        </row>
        <row r="9101">
          <cell r="C9101" t="str">
            <v>13442</v>
          </cell>
          <cell r="D9101" t="str">
            <v>María La Baja</v>
          </cell>
        </row>
        <row r="9102">
          <cell r="C9102" t="str">
            <v>13442</v>
          </cell>
          <cell r="D9102" t="str">
            <v>María La Baja</v>
          </cell>
        </row>
        <row r="9103">
          <cell r="C9103" t="str">
            <v>13442</v>
          </cell>
          <cell r="D9103" t="str">
            <v>María La Baja</v>
          </cell>
        </row>
        <row r="9104">
          <cell r="C9104" t="str">
            <v>13442</v>
          </cell>
          <cell r="D9104" t="str">
            <v>María La Baja</v>
          </cell>
        </row>
        <row r="9105">
          <cell r="C9105" t="str">
            <v>13442</v>
          </cell>
          <cell r="D9105" t="str">
            <v>María La Baja</v>
          </cell>
        </row>
        <row r="9106">
          <cell r="C9106" t="str">
            <v>13442</v>
          </cell>
          <cell r="D9106" t="str">
            <v>María La Baja</v>
          </cell>
        </row>
        <row r="9107">
          <cell r="C9107" t="str">
            <v>13442</v>
          </cell>
          <cell r="D9107" t="str">
            <v>María La Baja</v>
          </cell>
        </row>
        <row r="9108">
          <cell r="C9108" t="str">
            <v>13442</v>
          </cell>
          <cell r="D9108" t="str">
            <v>María La Baja</v>
          </cell>
        </row>
        <row r="9109">
          <cell r="C9109" t="str">
            <v>13442</v>
          </cell>
          <cell r="D9109" t="str">
            <v>María La Baja</v>
          </cell>
        </row>
        <row r="9110">
          <cell r="C9110" t="str">
            <v>13442</v>
          </cell>
          <cell r="D9110" t="str">
            <v>María La Baja</v>
          </cell>
        </row>
        <row r="9111">
          <cell r="C9111" t="str">
            <v>13442</v>
          </cell>
          <cell r="D9111" t="str">
            <v>María La Baja</v>
          </cell>
        </row>
        <row r="9112">
          <cell r="C9112" t="str">
            <v>13442</v>
          </cell>
          <cell r="D9112" t="str">
            <v>María La Baja</v>
          </cell>
        </row>
        <row r="9113">
          <cell r="C9113" t="str">
            <v>13442</v>
          </cell>
          <cell r="D9113" t="str">
            <v>María La Baja</v>
          </cell>
        </row>
        <row r="9114">
          <cell r="C9114" t="str">
            <v>13442</v>
          </cell>
          <cell r="D9114" t="str">
            <v>María La Baja</v>
          </cell>
        </row>
        <row r="9115">
          <cell r="C9115" t="str">
            <v>13442</v>
          </cell>
          <cell r="D9115" t="str">
            <v>María La Baja</v>
          </cell>
        </row>
        <row r="9116">
          <cell r="C9116" t="str">
            <v>13442</v>
          </cell>
          <cell r="D9116" t="str">
            <v>María La Baja</v>
          </cell>
        </row>
        <row r="9117">
          <cell r="C9117" t="str">
            <v>13442</v>
          </cell>
          <cell r="D9117" t="str">
            <v>María La Baja</v>
          </cell>
        </row>
        <row r="9118">
          <cell r="C9118" t="str">
            <v>13442</v>
          </cell>
          <cell r="D9118" t="str">
            <v>María La Baja</v>
          </cell>
        </row>
        <row r="9119">
          <cell r="C9119" t="str">
            <v>13442</v>
          </cell>
          <cell r="D9119" t="str">
            <v>María La Baja</v>
          </cell>
        </row>
        <row r="9120">
          <cell r="C9120" t="str">
            <v>13442</v>
          </cell>
          <cell r="D9120" t="str">
            <v>María La Baja</v>
          </cell>
        </row>
        <row r="9121">
          <cell r="C9121" t="str">
            <v>13442</v>
          </cell>
          <cell r="D9121" t="str">
            <v>María La Baja</v>
          </cell>
        </row>
        <row r="9122">
          <cell r="C9122" t="str">
            <v>13442</v>
          </cell>
          <cell r="D9122" t="str">
            <v>María La Baja</v>
          </cell>
        </row>
        <row r="9123">
          <cell r="C9123" t="str">
            <v>13442</v>
          </cell>
          <cell r="D9123" t="str">
            <v>María La Baja</v>
          </cell>
        </row>
        <row r="9124">
          <cell r="C9124" t="str">
            <v>13442</v>
          </cell>
          <cell r="D9124" t="str">
            <v>María La Baja</v>
          </cell>
        </row>
        <row r="9125">
          <cell r="C9125" t="str">
            <v>13442</v>
          </cell>
          <cell r="D9125" t="str">
            <v>María La Baja</v>
          </cell>
        </row>
        <row r="9126">
          <cell r="C9126" t="str">
            <v>13442</v>
          </cell>
          <cell r="D9126" t="str">
            <v>María La Baja</v>
          </cell>
        </row>
        <row r="9127">
          <cell r="C9127" t="str">
            <v>13442</v>
          </cell>
          <cell r="D9127" t="str">
            <v>María La Baja</v>
          </cell>
        </row>
        <row r="9128">
          <cell r="C9128" t="str">
            <v>13442</v>
          </cell>
          <cell r="D9128" t="str">
            <v>María La Baja</v>
          </cell>
        </row>
        <row r="9129">
          <cell r="C9129" t="str">
            <v>13442</v>
          </cell>
          <cell r="D9129" t="str">
            <v>María La Baja</v>
          </cell>
        </row>
        <row r="9130">
          <cell r="C9130" t="str">
            <v>13442</v>
          </cell>
          <cell r="D9130" t="str">
            <v>María La Baja</v>
          </cell>
        </row>
        <row r="9131">
          <cell r="C9131" t="str">
            <v>13442</v>
          </cell>
          <cell r="D9131" t="str">
            <v>María La Baja</v>
          </cell>
        </row>
        <row r="9132">
          <cell r="C9132" t="str">
            <v>13442</v>
          </cell>
          <cell r="D9132" t="str">
            <v>María La Baja</v>
          </cell>
        </row>
        <row r="9133">
          <cell r="C9133" t="str">
            <v>13442</v>
          </cell>
          <cell r="D9133" t="str">
            <v>María La Baja</v>
          </cell>
        </row>
        <row r="9134">
          <cell r="C9134" t="str">
            <v>13442</v>
          </cell>
          <cell r="D9134" t="str">
            <v>María La Baja</v>
          </cell>
        </row>
        <row r="9135">
          <cell r="C9135" t="str">
            <v>13442</v>
          </cell>
          <cell r="D9135" t="str">
            <v>María La Baja</v>
          </cell>
        </row>
        <row r="9136">
          <cell r="C9136" t="str">
            <v>13442</v>
          </cell>
          <cell r="D9136" t="str">
            <v>María La Baja</v>
          </cell>
        </row>
        <row r="9137">
          <cell r="C9137" t="str">
            <v>13442</v>
          </cell>
          <cell r="D9137" t="str">
            <v>María La Baja</v>
          </cell>
        </row>
        <row r="9138">
          <cell r="C9138" t="str">
            <v>13442</v>
          </cell>
          <cell r="D9138" t="str">
            <v>María La Baja</v>
          </cell>
        </row>
        <row r="9139">
          <cell r="C9139" t="str">
            <v>13458</v>
          </cell>
          <cell r="D9139" t="str">
            <v>Montecristo</v>
          </cell>
        </row>
        <row r="9140">
          <cell r="C9140" t="str">
            <v>13458</v>
          </cell>
          <cell r="D9140" t="str">
            <v>Montecristo</v>
          </cell>
        </row>
        <row r="9141">
          <cell r="C9141" t="str">
            <v>13458</v>
          </cell>
          <cell r="D9141" t="str">
            <v>Montecristo</v>
          </cell>
        </row>
        <row r="9142">
          <cell r="C9142" t="str">
            <v>13458</v>
          </cell>
          <cell r="D9142" t="str">
            <v>Montecristo</v>
          </cell>
        </row>
        <row r="9143">
          <cell r="C9143" t="str">
            <v>13458</v>
          </cell>
          <cell r="D9143" t="str">
            <v>Montecristo</v>
          </cell>
        </row>
        <row r="9144">
          <cell r="C9144" t="str">
            <v>13458</v>
          </cell>
          <cell r="D9144" t="str">
            <v>Montecristo</v>
          </cell>
        </row>
        <row r="9145">
          <cell r="C9145" t="str">
            <v>13458</v>
          </cell>
          <cell r="D9145" t="str">
            <v>Montecristo</v>
          </cell>
        </row>
        <row r="9146">
          <cell r="C9146" t="str">
            <v>13458</v>
          </cell>
          <cell r="D9146" t="str">
            <v>Montecristo</v>
          </cell>
        </row>
        <row r="9147">
          <cell r="C9147" t="str">
            <v>13458</v>
          </cell>
          <cell r="D9147" t="str">
            <v>Montecristo</v>
          </cell>
        </row>
        <row r="9148">
          <cell r="C9148" t="str">
            <v>13458</v>
          </cell>
          <cell r="D9148" t="str">
            <v>Montecristo</v>
          </cell>
        </row>
        <row r="9149">
          <cell r="C9149" t="str">
            <v>13458</v>
          </cell>
          <cell r="D9149" t="str">
            <v>Montecristo</v>
          </cell>
        </row>
        <row r="9150">
          <cell r="C9150" t="str">
            <v>13458</v>
          </cell>
          <cell r="D9150" t="str">
            <v>Montecristo</v>
          </cell>
        </row>
        <row r="9151">
          <cell r="C9151" t="str">
            <v>13458</v>
          </cell>
          <cell r="D9151" t="str">
            <v>Montecristo</v>
          </cell>
        </row>
        <row r="9152">
          <cell r="C9152" t="str">
            <v>13458</v>
          </cell>
          <cell r="D9152" t="str">
            <v>Montecristo</v>
          </cell>
        </row>
        <row r="9153">
          <cell r="C9153" t="str">
            <v>13458</v>
          </cell>
          <cell r="D9153" t="str">
            <v>Montecristo</v>
          </cell>
        </row>
        <row r="9154">
          <cell r="C9154" t="str">
            <v>13458</v>
          </cell>
          <cell r="D9154" t="str">
            <v>Montecristo</v>
          </cell>
        </row>
        <row r="9155">
          <cell r="C9155" t="str">
            <v>13458</v>
          </cell>
          <cell r="D9155" t="str">
            <v>Montecristo</v>
          </cell>
        </row>
        <row r="9156">
          <cell r="C9156" t="str">
            <v>13458</v>
          </cell>
          <cell r="D9156" t="str">
            <v>Montecristo</v>
          </cell>
        </row>
        <row r="9157">
          <cell r="C9157" t="str">
            <v>13458</v>
          </cell>
          <cell r="D9157" t="str">
            <v>Montecristo</v>
          </cell>
        </row>
        <row r="9158">
          <cell r="C9158" t="str">
            <v>13458</v>
          </cell>
          <cell r="D9158" t="str">
            <v>Montecristo</v>
          </cell>
        </row>
        <row r="9159">
          <cell r="C9159" t="str">
            <v>13458</v>
          </cell>
          <cell r="D9159" t="str">
            <v>Montecristo</v>
          </cell>
        </row>
        <row r="9160">
          <cell r="C9160" t="str">
            <v>13458</v>
          </cell>
          <cell r="D9160" t="str">
            <v>Montecristo</v>
          </cell>
        </row>
        <row r="9161">
          <cell r="C9161" t="str">
            <v>13458</v>
          </cell>
          <cell r="D9161" t="str">
            <v>Montecristo</v>
          </cell>
        </row>
        <row r="9162">
          <cell r="C9162" t="str">
            <v>13458</v>
          </cell>
          <cell r="D9162" t="str">
            <v>Montecristo</v>
          </cell>
        </row>
        <row r="9163">
          <cell r="C9163" t="str">
            <v>13458</v>
          </cell>
          <cell r="D9163" t="str">
            <v>Montecristo</v>
          </cell>
        </row>
        <row r="9164">
          <cell r="C9164" t="str">
            <v>13458</v>
          </cell>
          <cell r="D9164" t="str">
            <v>Montecristo</v>
          </cell>
        </row>
        <row r="9165">
          <cell r="C9165" t="str">
            <v>13458</v>
          </cell>
          <cell r="D9165" t="str">
            <v>Montecristo</v>
          </cell>
        </row>
        <row r="9166">
          <cell r="C9166" t="str">
            <v>13458</v>
          </cell>
          <cell r="D9166" t="str">
            <v>Montecristo</v>
          </cell>
        </row>
        <row r="9167">
          <cell r="C9167" t="str">
            <v>13458</v>
          </cell>
          <cell r="D9167" t="str">
            <v>Montecristo</v>
          </cell>
        </row>
        <row r="9168">
          <cell r="C9168" t="str">
            <v>13458</v>
          </cell>
          <cell r="D9168" t="str">
            <v>Montecristo</v>
          </cell>
        </row>
        <row r="9169">
          <cell r="C9169" t="str">
            <v>13458</v>
          </cell>
          <cell r="D9169" t="str">
            <v>Montecristo</v>
          </cell>
        </row>
        <row r="9170">
          <cell r="C9170" t="str">
            <v>13458</v>
          </cell>
          <cell r="D9170" t="str">
            <v>Montecristo</v>
          </cell>
        </row>
        <row r="9171">
          <cell r="C9171" t="str">
            <v>13458</v>
          </cell>
          <cell r="D9171" t="str">
            <v>Montecristo</v>
          </cell>
        </row>
        <row r="9172">
          <cell r="C9172" t="str">
            <v>13458</v>
          </cell>
          <cell r="D9172" t="str">
            <v>Montecristo</v>
          </cell>
        </row>
        <row r="9173">
          <cell r="C9173" t="str">
            <v>13458</v>
          </cell>
          <cell r="D9173" t="str">
            <v>Montecristo</v>
          </cell>
        </row>
        <row r="9174">
          <cell r="C9174" t="str">
            <v>13458</v>
          </cell>
          <cell r="D9174" t="str">
            <v>Montecristo</v>
          </cell>
        </row>
        <row r="9175">
          <cell r="C9175" t="str">
            <v>13458</v>
          </cell>
          <cell r="D9175" t="str">
            <v>Montecristo</v>
          </cell>
        </row>
        <row r="9176">
          <cell r="C9176" t="str">
            <v>13458</v>
          </cell>
          <cell r="D9176" t="str">
            <v>Montecristo</v>
          </cell>
        </row>
        <row r="9177">
          <cell r="C9177" t="str">
            <v>13458</v>
          </cell>
          <cell r="D9177" t="str">
            <v>Montecristo</v>
          </cell>
        </row>
        <row r="9178">
          <cell r="C9178" t="str">
            <v>13458</v>
          </cell>
          <cell r="D9178" t="str">
            <v>Montecristo</v>
          </cell>
        </row>
        <row r="9179">
          <cell r="C9179" t="str">
            <v>13458</v>
          </cell>
          <cell r="D9179" t="str">
            <v>Montecristo</v>
          </cell>
        </row>
        <row r="9180">
          <cell r="C9180" t="str">
            <v>13458</v>
          </cell>
          <cell r="D9180" t="str">
            <v>Montecristo</v>
          </cell>
        </row>
        <row r="9181">
          <cell r="C9181" t="str">
            <v>13458</v>
          </cell>
          <cell r="D9181" t="str">
            <v>Montecristo</v>
          </cell>
        </row>
        <row r="9182">
          <cell r="C9182" t="str">
            <v>13458</v>
          </cell>
          <cell r="D9182" t="str">
            <v>Montecristo</v>
          </cell>
        </row>
        <row r="9183">
          <cell r="C9183" t="str">
            <v>13458</v>
          </cell>
          <cell r="D9183" t="str">
            <v>Montecristo</v>
          </cell>
        </row>
        <row r="9184">
          <cell r="C9184" t="str">
            <v>13458</v>
          </cell>
          <cell r="D9184" t="str">
            <v>Montecristo</v>
          </cell>
        </row>
        <row r="9185">
          <cell r="C9185" t="str">
            <v>13458</v>
          </cell>
          <cell r="D9185" t="str">
            <v>Montecristo</v>
          </cell>
        </row>
        <row r="9186">
          <cell r="C9186" t="str">
            <v>13458</v>
          </cell>
          <cell r="D9186" t="str">
            <v>Montecristo</v>
          </cell>
        </row>
        <row r="9187">
          <cell r="C9187" t="str">
            <v>13458</v>
          </cell>
          <cell r="D9187" t="str">
            <v>Montecristo</v>
          </cell>
        </row>
        <row r="9188">
          <cell r="C9188" t="str">
            <v>13458</v>
          </cell>
          <cell r="D9188" t="str">
            <v>Montecristo</v>
          </cell>
        </row>
        <row r="9189">
          <cell r="C9189" t="str">
            <v>13458</v>
          </cell>
          <cell r="D9189" t="str">
            <v>Montecristo</v>
          </cell>
        </row>
        <row r="9190">
          <cell r="C9190" t="str">
            <v>13458</v>
          </cell>
          <cell r="D9190" t="str">
            <v>Montecristo</v>
          </cell>
        </row>
        <row r="9191">
          <cell r="C9191" t="str">
            <v>13458</v>
          </cell>
          <cell r="D9191" t="str">
            <v>Montecristo</v>
          </cell>
        </row>
        <row r="9192">
          <cell r="C9192" t="str">
            <v>13458</v>
          </cell>
          <cell r="D9192" t="str">
            <v>Montecristo</v>
          </cell>
        </row>
        <row r="9193">
          <cell r="C9193" t="str">
            <v>13468</v>
          </cell>
          <cell r="D9193" t="str">
            <v>Mompós</v>
          </cell>
        </row>
        <row r="9194">
          <cell r="C9194" t="str">
            <v>13468</v>
          </cell>
          <cell r="D9194" t="str">
            <v>Mompós</v>
          </cell>
        </row>
        <row r="9195">
          <cell r="C9195" t="str">
            <v>13468</v>
          </cell>
          <cell r="D9195" t="str">
            <v>Mompós</v>
          </cell>
        </row>
        <row r="9196">
          <cell r="C9196" t="str">
            <v>13468</v>
          </cell>
          <cell r="D9196" t="str">
            <v>Mompós</v>
          </cell>
        </row>
        <row r="9197">
          <cell r="C9197" t="str">
            <v>13468</v>
          </cell>
          <cell r="D9197" t="str">
            <v>Mompós</v>
          </cell>
        </row>
        <row r="9198">
          <cell r="C9198" t="str">
            <v>13468</v>
          </cell>
          <cell r="D9198" t="str">
            <v>Mompós</v>
          </cell>
        </row>
        <row r="9199">
          <cell r="C9199" t="str">
            <v>13468</v>
          </cell>
          <cell r="D9199" t="str">
            <v>Mompós</v>
          </cell>
        </row>
        <row r="9200">
          <cell r="C9200" t="str">
            <v>13468</v>
          </cell>
          <cell r="D9200" t="str">
            <v>Mompós</v>
          </cell>
        </row>
        <row r="9201">
          <cell r="C9201" t="str">
            <v>13468</v>
          </cell>
          <cell r="D9201" t="str">
            <v>Mompós</v>
          </cell>
        </row>
        <row r="9202">
          <cell r="C9202" t="str">
            <v>13468</v>
          </cell>
          <cell r="D9202" t="str">
            <v>Mompós</v>
          </cell>
        </row>
        <row r="9203">
          <cell r="C9203" t="str">
            <v>13468</v>
          </cell>
          <cell r="D9203" t="str">
            <v>Mompós</v>
          </cell>
        </row>
        <row r="9204">
          <cell r="C9204" t="str">
            <v>13468</v>
          </cell>
          <cell r="D9204" t="str">
            <v>Mompós</v>
          </cell>
        </row>
        <row r="9205">
          <cell r="C9205" t="str">
            <v>13468</v>
          </cell>
          <cell r="D9205" t="str">
            <v>Mompós</v>
          </cell>
        </row>
        <row r="9206">
          <cell r="C9206" t="str">
            <v>13468</v>
          </cell>
          <cell r="D9206" t="str">
            <v>Mompós</v>
          </cell>
        </row>
        <row r="9207">
          <cell r="C9207" t="str">
            <v>13468</v>
          </cell>
          <cell r="D9207" t="str">
            <v>Mompós</v>
          </cell>
        </row>
        <row r="9208">
          <cell r="C9208" t="str">
            <v>13468</v>
          </cell>
          <cell r="D9208" t="str">
            <v>Mompós</v>
          </cell>
        </row>
        <row r="9209">
          <cell r="C9209" t="str">
            <v>13468</v>
          </cell>
          <cell r="D9209" t="str">
            <v>Mompós</v>
          </cell>
        </row>
        <row r="9210">
          <cell r="C9210" t="str">
            <v>13468</v>
          </cell>
          <cell r="D9210" t="str">
            <v>Mompós</v>
          </cell>
        </row>
        <row r="9211">
          <cell r="C9211" t="str">
            <v>13468</v>
          </cell>
          <cell r="D9211" t="str">
            <v>Mompós</v>
          </cell>
        </row>
        <row r="9212">
          <cell r="C9212" t="str">
            <v>13468</v>
          </cell>
          <cell r="D9212" t="str">
            <v>Mompós</v>
          </cell>
        </row>
        <row r="9213">
          <cell r="C9213" t="str">
            <v>13468</v>
          </cell>
          <cell r="D9213" t="str">
            <v>Mompós</v>
          </cell>
        </row>
        <row r="9214">
          <cell r="C9214" t="str">
            <v>13468</v>
          </cell>
          <cell r="D9214" t="str">
            <v>Mompós</v>
          </cell>
        </row>
        <row r="9215">
          <cell r="C9215" t="str">
            <v>13468</v>
          </cell>
          <cell r="D9215" t="str">
            <v>Mompós</v>
          </cell>
        </row>
        <row r="9216">
          <cell r="C9216" t="str">
            <v>13468</v>
          </cell>
          <cell r="D9216" t="str">
            <v>Mompós</v>
          </cell>
        </row>
        <row r="9217">
          <cell r="C9217" t="str">
            <v>13468</v>
          </cell>
          <cell r="D9217" t="str">
            <v>Mompós</v>
          </cell>
        </row>
        <row r="9218">
          <cell r="C9218" t="str">
            <v>13468</v>
          </cell>
          <cell r="D9218" t="str">
            <v>Mompós</v>
          </cell>
        </row>
        <row r="9219">
          <cell r="C9219" t="str">
            <v>13468</v>
          </cell>
          <cell r="D9219" t="str">
            <v>Mompós</v>
          </cell>
        </row>
        <row r="9220">
          <cell r="C9220" t="str">
            <v>13468</v>
          </cell>
          <cell r="D9220" t="str">
            <v>Mompós</v>
          </cell>
        </row>
        <row r="9221">
          <cell r="C9221" t="str">
            <v>13468</v>
          </cell>
          <cell r="D9221" t="str">
            <v>Mompós</v>
          </cell>
        </row>
        <row r="9222">
          <cell r="C9222" t="str">
            <v>13468</v>
          </cell>
          <cell r="D9222" t="str">
            <v>Mompós</v>
          </cell>
        </row>
        <row r="9223">
          <cell r="C9223" t="str">
            <v>13468</v>
          </cell>
          <cell r="D9223" t="str">
            <v>Mompós</v>
          </cell>
        </row>
        <row r="9224">
          <cell r="C9224" t="str">
            <v>13468</v>
          </cell>
          <cell r="D9224" t="str">
            <v>Mompós</v>
          </cell>
        </row>
        <row r="9225">
          <cell r="C9225" t="str">
            <v>13468</v>
          </cell>
          <cell r="D9225" t="str">
            <v>Mompós</v>
          </cell>
        </row>
        <row r="9226">
          <cell r="C9226" t="str">
            <v>13468</v>
          </cell>
          <cell r="D9226" t="str">
            <v>Mompós</v>
          </cell>
        </row>
        <row r="9227">
          <cell r="C9227" t="str">
            <v>13468</v>
          </cell>
          <cell r="D9227" t="str">
            <v>Mompós</v>
          </cell>
        </row>
        <row r="9228">
          <cell r="C9228" t="str">
            <v>13468</v>
          </cell>
          <cell r="D9228" t="str">
            <v>Mompós</v>
          </cell>
        </row>
        <row r="9229">
          <cell r="C9229" t="str">
            <v>13468</v>
          </cell>
          <cell r="D9229" t="str">
            <v>Mompós</v>
          </cell>
        </row>
        <row r="9230">
          <cell r="C9230" t="str">
            <v>13468</v>
          </cell>
          <cell r="D9230" t="str">
            <v>Mompós</v>
          </cell>
        </row>
        <row r="9231">
          <cell r="C9231" t="str">
            <v>13468</v>
          </cell>
          <cell r="D9231" t="str">
            <v>Mompós</v>
          </cell>
        </row>
        <row r="9232">
          <cell r="C9232" t="str">
            <v>13468</v>
          </cell>
          <cell r="D9232" t="str">
            <v>Mompós</v>
          </cell>
        </row>
        <row r="9233">
          <cell r="C9233" t="str">
            <v>13468</v>
          </cell>
          <cell r="D9233" t="str">
            <v>Mompós</v>
          </cell>
        </row>
        <row r="9234">
          <cell r="C9234" t="str">
            <v>13468</v>
          </cell>
          <cell r="D9234" t="str">
            <v>Mompós</v>
          </cell>
        </row>
        <row r="9235">
          <cell r="C9235" t="str">
            <v>13468</v>
          </cell>
          <cell r="D9235" t="str">
            <v>Mompós</v>
          </cell>
        </row>
        <row r="9236">
          <cell r="C9236" t="str">
            <v>13468</v>
          </cell>
          <cell r="D9236" t="str">
            <v>Mompós</v>
          </cell>
        </row>
        <row r="9237">
          <cell r="C9237" t="str">
            <v>13468</v>
          </cell>
          <cell r="D9237" t="str">
            <v>Mompós</v>
          </cell>
        </row>
        <row r="9238">
          <cell r="C9238" t="str">
            <v>13468</v>
          </cell>
          <cell r="D9238" t="str">
            <v>Mompós</v>
          </cell>
        </row>
        <row r="9239">
          <cell r="C9239" t="str">
            <v>13468</v>
          </cell>
          <cell r="D9239" t="str">
            <v>Mompós</v>
          </cell>
        </row>
        <row r="9240">
          <cell r="C9240" t="str">
            <v>13468</v>
          </cell>
          <cell r="D9240" t="str">
            <v>Mompós</v>
          </cell>
        </row>
        <row r="9241">
          <cell r="C9241" t="str">
            <v>13468</v>
          </cell>
          <cell r="D9241" t="str">
            <v>Mompós</v>
          </cell>
        </row>
        <row r="9242">
          <cell r="C9242" t="str">
            <v>13468</v>
          </cell>
          <cell r="D9242" t="str">
            <v>Mompós</v>
          </cell>
        </row>
        <row r="9243">
          <cell r="C9243" t="str">
            <v>13468</v>
          </cell>
          <cell r="D9243" t="str">
            <v>Mompós</v>
          </cell>
        </row>
        <row r="9244">
          <cell r="C9244" t="str">
            <v>13468</v>
          </cell>
          <cell r="D9244" t="str">
            <v>Mompós</v>
          </cell>
        </row>
        <row r="9245">
          <cell r="C9245" t="str">
            <v>13468</v>
          </cell>
          <cell r="D9245" t="str">
            <v>Mompós</v>
          </cell>
        </row>
        <row r="9246">
          <cell r="C9246" t="str">
            <v>13468</v>
          </cell>
          <cell r="D9246" t="str">
            <v>Mompós</v>
          </cell>
        </row>
        <row r="9247">
          <cell r="C9247" t="str">
            <v>13473</v>
          </cell>
          <cell r="D9247" t="str">
            <v>Morales</v>
          </cell>
        </row>
        <row r="9248">
          <cell r="C9248" t="str">
            <v>13473</v>
          </cell>
          <cell r="D9248" t="str">
            <v>Morales</v>
          </cell>
        </row>
        <row r="9249">
          <cell r="C9249" t="str">
            <v>13473</v>
          </cell>
          <cell r="D9249" t="str">
            <v>Morales</v>
          </cell>
        </row>
        <row r="9250">
          <cell r="C9250" t="str">
            <v>13473</v>
          </cell>
          <cell r="D9250" t="str">
            <v>Morales</v>
          </cell>
        </row>
        <row r="9251">
          <cell r="C9251" t="str">
            <v>13473</v>
          </cell>
          <cell r="D9251" t="str">
            <v>Morales</v>
          </cell>
        </row>
        <row r="9252">
          <cell r="C9252" t="str">
            <v>13473</v>
          </cell>
          <cell r="D9252" t="str">
            <v>Morales</v>
          </cell>
        </row>
        <row r="9253">
          <cell r="C9253" t="str">
            <v>13473</v>
          </cell>
          <cell r="D9253" t="str">
            <v>Morales</v>
          </cell>
        </row>
        <row r="9254">
          <cell r="C9254" t="str">
            <v>13473</v>
          </cell>
          <cell r="D9254" t="str">
            <v>Morales</v>
          </cell>
        </row>
        <row r="9255">
          <cell r="C9255" t="str">
            <v>13473</v>
          </cell>
          <cell r="D9255" t="str">
            <v>Morales</v>
          </cell>
        </row>
        <row r="9256">
          <cell r="C9256" t="str">
            <v>13473</v>
          </cell>
          <cell r="D9256" t="str">
            <v>Morales</v>
          </cell>
        </row>
        <row r="9257">
          <cell r="C9257" t="str">
            <v>13473</v>
          </cell>
          <cell r="D9257" t="str">
            <v>Morales</v>
          </cell>
        </row>
        <row r="9258">
          <cell r="C9258" t="str">
            <v>13473</v>
          </cell>
          <cell r="D9258" t="str">
            <v>Morales</v>
          </cell>
        </row>
        <row r="9259">
          <cell r="C9259" t="str">
            <v>13473</v>
          </cell>
          <cell r="D9259" t="str">
            <v>Morales</v>
          </cell>
        </row>
        <row r="9260">
          <cell r="C9260" t="str">
            <v>13473</v>
          </cell>
          <cell r="D9260" t="str">
            <v>Morales</v>
          </cell>
        </row>
        <row r="9261">
          <cell r="C9261" t="str">
            <v>13473</v>
          </cell>
          <cell r="D9261" t="str">
            <v>Morales</v>
          </cell>
        </row>
        <row r="9262">
          <cell r="C9262" t="str">
            <v>13473</v>
          </cell>
          <cell r="D9262" t="str">
            <v>Morales</v>
          </cell>
        </row>
        <row r="9263">
          <cell r="C9263" t="str">
            <v>13473</v>
          </cell>
          <cell r="D9263" t="str">
            <v>Morales</v>
          </cell>
        </row>
        <row r="9264">
          <cell r="C9264" t="str">
            <v>13473</v>
          </cell>
          <cell r="D9264" t="str">
            <v>Morales</v>
          </cell>
        </row>
        <row r="9265">
          <cell r="C9265" t="str">
            <v>13473</v>
          </cell>
          <cell r="D9265" t="str">
            <v>Morales</v>
          </cell>
        </row>
        <row r="9266">
          <cell r="C9266" t="str">
            <v>13473</v>
          </cell>
          <cell r="D9266" t="str">
            <v>Morales</v>
          </cell>
        </row>
        <row r="9267">
          <cell r="C9267" t="str">
            <v>13473</v>
          </cell>
          <cell r="D9267" t="str">
            <v>Morales</v>
          </cell>
        </row>
        <row r="9268">
          <cell r="C9268" t="str">
            <v>13473</v>
          </cell>
          <cell r="D9268" t="str">
            <v>Morales</v>
          </cell>
        </row>
        <row r="9269">
          <cell r="C9269" t="str">
            <v>13473</v>
          </cell>
          <cell r="D9269" t="str">
            <v>Morales</v>
          </cell>
        </row>
        <row r="9270">
          <cell r="C9270" t="str">
            <v>13473</v>
          </cell>
          <cell r="D9270" t="str">
            <v>Morales</v>
          </cell>
        </row>
        <row r="9271">
          <cell r="C9271" t="str">
            <v>13473</v>
          </cell>
          <cell r="D9271" t="str">
            <v>Morales</v>
          </cell>
        </row>
        <row r="9272">
          <cell r="C9272" t="str">
            <v>13473</v>
          </cell>
          <cell r="D9272" t="str">
            <v>Morales</v>
          </cell>
        </row>
        <row r="9273">
          <cell r="C9273" t="str">
            <v>13473</v>
          </cell>
          <cell r="D9273" t="str">
            <v>Morales</v>
          </cell>
        </row>
        <row r="9274">
          <cell r="C9274" t="str">
            <v>13473</v>
          </cell>
          <cell r="D9274" t="str">
            <v>Morales</v>
          </cell>
        </row>
        <row r="9275">
          <cell r="C9275" t="str">
            <v>13473</v>
          </cell>
          <cell r="D9275" t="str">
            <v>Morales</v>
          </cell>
        </row>
        <row r="9276">
          <cell r="C9276" t="str">
            <v>13473</v>
          </cell>
          <cell r="D9276" t="str">
            <v>Morales</v>
          </cell>
        </row>
        <row r="9277">
          <cell r="C9277" t="str">
            <v>13473</v>
          </cell>
          <cell r="D9277" t="str">
            <v>Morales</v>
          </cell>
        </row>
        <row r="9278">
          <cell r="C9278" t="str">
            <v>13473</v>
          </cell>
          <cell r="D9278" t="str">
            <v>Morales</v>
          </cell>
        </row>
        <row r="9279">
          <cell r="C9279" t="str">
            <v>13473</v>
          </cell>
          <cell r="D9279" t="str">
            <v>Morales</v>
          </cell>
        </row>
        <row r="9280">
          <cell r="C9280" t="str">
            <v>13473</v>
          </cell>
          <cell r="D9280" t="str">
            <v>Morales</v>
          </cell>
        </row>
        <row r="9281">
          <cell r="C9281" t="str">
            <v>13473</v>
          </cell>
          <cell r="D9281" t="str">
            <v>Morales</v>
          </cell>
        </row>
        <row r="9282">
          <cell r="C9282" t="str">
            <v>13473</v>
          </cell>
          <cell r="D9282" t="str">
            <v>Morales</v>
          </cell>
        </row>
        <row r="9283">
          <cell r="C9283" t="str">
            <v>13473</v>
          </cell>
          <cell r="D9283" t="str">
            <v>Morales</v>
          </cell>
        </row>
        <row r="9284">
          <cell r="C9284" t="str">
            <v>13473</v>
          </cell>
          <cell r="D9284" t="str">
            <v>Morales</v>
          </cell>
        </row>
        <row r="9285">
          <cell r="C9285" t="str">
            <v>13473</v>
          </cell>
          <cell r="D9285" t="str">
            <v>Morales</v>
          </cell>
        </row>
        <row r="9286">
          <cell r="C9286" t="str">
            <v>13473</v>
          </cell>
          <cell r="D9286" t="str">
            <v>Morales</v>
          </cell>
        </row>
        <row r="9287">
          <cell r="C9287" t="str">
            <v>13473</v>
          </cell>
          <cell r="D9287" t="str">
            <v>Morales</v>
          </cell>
        </row>
        <row r="9288">
          <cell r="C9288" t="str">
            <v>13473</v>
          </cell>
          <cell r="D9288" t="str">
            <v>Morales</v>
          </cell>
        </row>
        <row r="9289">
          <cell r="C9289" t="str">
            <v>13473</v>
          </cell>
          <cell r="D9289" t="str">
            <v>Morales</v>
          </cell>
        </row>
        <row r="9290">
          <cell r="C9290" t="str">
            <v>13473</v>
          </cell>
          <cell r="D9290" t="str">
            <v>Morales</v>
          </cell>
        </row>
        <row r="9291">
          <cell r="C9291" t="str">
            <v>13473</v>
          </cell>
          <cell r="D9291" t="str">
            <v>Morales</v>
          </cell>
        </row>
        <row r="9292">
          <cell r="C9292" t="str">
            <v>13473</v>
          </cell>
          <cell r="D9292" t="str">
            <v>Morales</v>
          </cell>
        </row>
        <row r="9293">
          <cell r="C9293" t="str">
            <v>13473</v>
          </cell>
          <cell r="D9293" t="str">
            <v>Morales</v>
          </cell>
        </row>
        <row r="9294">
          <cell r="C9294" t="str">
            <v>13473</v>
          </cell>
          <cell r="D9294" t="str">
            <v>Morales</v>
          </cell>
        </row>
        <row r="9295">
          <cell r="C9295" t="str">
            <v>13473</v>
          </cell>
          <cell r="D9295" t="str">
            <v>Morales</v>
          </cell>
        </row>
        <row r="9296">
          <cell r="C9296" t="str">
            <v>13473</v>
          </cell>
          <cell r="D9296" t="str">
            <v>Morales</v>
          </cell>
        </row>
        <row r="9297">
          <cell r="C9297" t="str">
            <v>13473</v>
          </cell>
          <cell r="D9297" t="str">
            <v>Morales</v>
          </cell>
        </row>
        <row r="9298">
          <cell r="C9298" t="str">
            <v>13473</v>
          </cell>
          <cell r="D9298" t="str">
            <v>Morales</v>
          </cell>
        </row>
        <row r="9299">
          <cell r="C9299" t="str">
            <v>13473</v>
          </cell>
          <cell r="D9299" t="str">
            <v>Morales</v>
          </cell>
        </row>
        <row r="9300">
          <cell r="C9300" t="str">
            <v>13473</v>
          </cell>
          <cell r="D9300" t="str">
            <v>Morales</v>
          </cell>
        </row>
        <row r="9301">
          <cell r="C9301" t="str">
            <v>13490</v>
          </cell>
          <cell r="D9301" t="str">
            <v>Norosí</v>
          </cell>
        </row>
        <row r="9302">
          <cell r="C9302" t="str">
            <v>13490</v>
          </cell>
          <cell r="D9302" t="str">
            <v>Norosí</v>
          </cell>
        </row>
        <row r="9303">
          <cell r="C9303" t="str">
            <v>13490</v>
          </cell>
          <cell r="D9303" t="str">
            <v>Norosí</v>
          </cell>
        </row>
        <row r="9304">
          <cell r="C9304" t="str">
            <v>13490</v>
          </cell>
          <cell r="D9304" t="str">
            <v>Norosí</v>
          </cell>
        </row>
        <row r="9305">
          <cell r="C9305" t="str">
            <v>13490</v>
          </cell>
          <cell r="D9305" t="str">
            <v>Norosí</v>
          </cell>
        </row>
        <row r="9306">
          <cell r="C9306" t="str">
            <v>13490</v>
          </cell>
          <cell r="D9306" t="str">
            <v>Norosí</v>
          </cell>
        </row>
        <row r="9307">
          <cell r="C9307" t="str">
            <v>13490</v>
          </cell>
          <cell r="D9307" t="str">
            <v>Norosí</v>
          </cell>
        </row>
        <row r="9308">
          <cell r="C9308" t="str">
            <v>13490</v>
          </cell>
          <cell r="D9308" t="str">
            <v>Norosí</v>
          </cell>
        </row>
        <row r="9309">
          <cell r="C9309" t="str">
            <v>13490</v>
          </cell>
          <cell r="D9309" t="str">
            <v>Norosí</v>
          </cell>
        </row>
        <row r="9310">
          <cell r="C9310" t="str">
            <v>13490</v>
          </cell>
          <cell r="D9310" t="str">
            <v>Norosí</v>
          </cell>
        </row>
        <row r="9311">
          <cell r="C9311" t="str">
            <v>13490</v>
          </cell>
          <cell r="D9311" t="str">
            <v>Norosí</v>
          </cell>
        </row>
        <row r="9312">
          <cell r="C9312" t="str">
            <v>13490</v>
          </cell>
          <cell r="D9312" t="str">
            <v>Norosí</v>
          </cell>
        </row>
        <row r="9313">
          <cell r="C9313" t="str">
            <v>13490</v>
          </cell>
          <cell r="D9313" t="str">
            <v>Norosí</v>
          </cell>
        </row>
        <row r="9314">
          <cell r="C9314" t="str">
            <v>13490</v>
          </cell>
          <cell r="D9314" t="str">
            <v>Norosí</v>
          </cell>
        </row>
        <row r="9315">
          <cell r="C9315" t="str">
            <v>13490</v>
          </cell>
          <cell r="D9315" t="str">
            <v>Norosí</v>
          </cell>
        </row>
        <row r="9316">
          <cell r="C9316" t="str">
            <v>13490</v>
          </cell>
          <cell r="D9316" t="str">
            <v>Norosí</v>
          </cell>
        </row>
        <row r="9317">
          <cell r="C9317" t="str">
            <v>13490</v>
          </cell>
          <cell r="D9317" t="str">
            <v>Norosí</v>
          </cell>
        </row>
        <row r="9318">
          <cell r="C9318" t="str">
            <v>13490</v>
          </cell>
          <cell r="D9318" t="str">
            <v>Norosí</v>
          </cell>
        </row>
        <row r="9319">
          <cell r="C9319" t="str">
            <v>13490</v>
          </cell>
          <cell r="D9319" t="str">
            <v>Norosí</v>
          </cell>
        </row>
        <row r="9320">
          <cell r="C9320" t="str">
            <v>13490</v>
          </cell>
          <cell r="D9320" t="str">
            <v>Norosí</v>
          </cell>
        </row>
        <row r="9321">
          <cell r="C9321" t="str">
            <v>13490</v>
          </cell>
          <cell r="D9321" t="str">
            <v>Norosí</v>
          </cell>
        </row>
        <row r="9322">
          <cell r="C9322" t="str">
            <v>13490</v>
          </cell>
          <cell r="D9322" t="str">
            <v>Norosí</v>
          </cell>
        </row>
        <row r="9323">
          <cell r="C9323" t="str">
            <v>13490</v>
          </cell>
          <cell r="D9323" t="str">
            <v>Norosí</v>
          </cell>
        </row>
        <row r="9324">
          <cell r="C9324" t="str">
            <v>13490</v>
          </cell>
          <cell r="D9324" t="str">
            <v>Norosí</v>
          </cell>
        </row>
        <row r="9325">
          <cell r="C9325" t="str">
            <v>13490</v>
          </cell>
          <cell r="D9325" t="str">
            <v>Norosí</v>
          </cell>
        </row>
        <row r="9326">
          <cell r="C9326" t="str">
            <v>13490</v>
          </cell>
          <cell r="D9326" t="str">
            <v>Norosí</v>
          </cell>
        </row>
        <row r="9327">
          <cell r="C9327" t="str">
            <v>13490</v>
          </cell>
          <cell r="D9327" t="str">
            <v>Norosí</v>
          </cell>
        </row>
        <row r="9328">
          <cell r="C9328" t="str">
            <v>13490</v>
          </cell>
          <cell r="D9328" t="str">
            <v>Norosí</v>
          </cell>
        </row>
        <row r="9329">
          <cell r="C9329" t="str">
            <v>13490</v>
          </cell>
          <cell r="D9329" t="str">
            <v>Norosí</v>
          </cell>
        </row>
        <row r="9330">
          <cell r="C9330" t="str">
            <v>13490</v>
          </cell>
          <cell r="D9330" t="str">
            <v>Norosí</v>
          </cell>
        </row>
        <row r="9331">
          <cell r="C9331" t="str">
            <v>13490</v>
          </cell>
          <cell r="D9331" t="str">
            <v>Norosí</v>
          </cell>
        </row>
        <row r="9332">
          <cell r="C9332" t="str">
            <v>13490</v>
          </cell>
          <cell r="D9332" t="str">
            <v>Norosí</v>
          </cell>
        </row>
        <row r="9333">
          <cell r="C9333" t="str">
            <v>13490</v>
          </cell>
          <cell r="D9333" t="str">
            <v>Norosí</v>
          </cell>
        </row>
        <row r="9334">
          <cell r="C9334" t="str">
            <v>13490</v>
          </cell>
          <cell r="D9334" t="str">
            <v>Norosí</v>
          </cell>
        </row>
        <row r="9335">
          <cell r="C9335" t="str">
            <v>13490</v>
          </cell>
          <cell r="D9335" t="str">
            <v>Norosí</v>
          </cell>
        </row>
        <row r="9336">
          <cell r="C9336" t="str">
            <v>13490</v>
          </cell>
          <cell r="D9336" t="str">
            <v>Norosí</v>
          </cell>
        </row>
        <row r="9337">
          <cell r="C9337" t="str">
            <v>13490</v>
          </cell>
          <cell r="D9337" t="str">
            <v>Norosí</v>
          </cell>
        </row>
        <row r="9338">
          <cell r="C9338" t="str">
            <v>13490</v>
          </cell>
          <cell r="D9338" t="str">
            <v>Norosí</v>
          </cell>
        </row>
        <row r="9339">
          <cell r="C9339" t="str">
            <v>13490</v>
          </cell>
          <cell r="D9339" t="str">
            <v>Norosí</v>
          </cell>
        </row>
        <row r="9340">
          <cell r="C9340" t="str">
            <v>13490</v>
          </cell>
          <cell r="D9340" t="str">
            <v>Norosí</v>
          </cell>
        </row>
        <row r="9341">
          <cell r="C9341" t="str">
            <v>13490</v>
          </cell>
          <cell r="D9341" t="str">
            <v>Norosí</v>
          </cell>
        </row>
        <row r="9342">
          <cell r="C9342" t="str">
            <v>13490</v>
          </cell>
          <cell r="D9342" t="str">
            <v>Norosí</v>
          </cell>
        </row>
        <row r="9343">
          <cell r="C9343" t="str">
            <v>13490</v>
          </cell>
          <cell r="D9343" t="str">
            <v>Norosí</v>
          </cell>
        </row>
        <row r="9344">
          <cell r="C9344" t="str">
            <v>13490</v>
          </cell>
          <cell r="D9344" t="str">
            <v>Norosí</v>
          </cell>
        </row>
        <row r="9345">
          <cell r="C9345" t="str">
            <v>13490</v>
          </cell>
          <cell r="D9345" t="str">
            <v>Norosí</v>
          </cell>
        </row>
        <row r="9346">
          <cell r="C9346" t="str">
            <v>13490</v>
          </cell>
          <cell r="D9346" t="str">
            <v>Norosí</v>
          </cell>
        </row>
        <row r="9347">
          <cell r="C9347" t="str">
            <v>13490</v>
          </cell>
          <cell r="D9347" t="str">
            <v>Norosí</v>
          </cell>
        </row>
        <row r="9348">
          <cell r="C9348" t="str">
            <v>13490</v>
          </cell>
          <cell r="D9348" t="str">
            <v>Norosí</v>
          </cell>
        </row>
        <row r="9349">
          <cell r="C9349" t="str">
            <v>13490</v>
          </cell>
          <cell r="D9349" t="str">
            <v>Norosí</v>
          </cell>
        </row>
        <row r="9350">
          <cell r="C9350" t="str">
            <v>13490</v>
          </cell>
          <cell r="D9350" t="str">
            <v>Norosí</v>
          </cell>
        </row>
        <row r="9351">
          <cell r="C9351" t="str">
            <v>13490</v>
          </cell>
          <cell r="D9351" t="str">
            <v>Norosí</v>
          </cell>
        </row>
        <row r="9352">
          <cell r="C9352" t="str">
            <v>13490</v>
          </cell>
          <cell r="D9352" t="str">
            <v>Norosí</v>
          </cell>
        </row>
        <row r="9353">
          <cell r="C9353" t="str">
            <v>13490</v>
          </cell>
          <cell r="D9353" t="str">
            <v>Norosí</v>
          </cell>
        </row>
        <row r="9354">
          <cell r="C9354" t="str">
            <v>13490</v>
          </cell>
          <cell r="D9354" t="str">
            <v>Norosí</v>
          </cell>
        </row>
        <row r="9355">
          <cell r="C9355" t="str">
            <v>13549</v>
          </cell>
          <cell r="D9355" t="str">
            <v>Pinillos</v>
          </cell>
        </row>
        <row r="9356">
          <cell r="C9356" t="str">
            <v>13549</v>
          </cell>
          <cell r="D9356" t="str">
            <v>Pinillos</v>
          </cell>
        </row>
        <row r="9357">
          <cell r="C9357" t="str">
            <v>13549</v>
          </cell>
          <cell r="D9357" t="str">
            <v>Pinillos</v>
          </cell>
        </row>
        <row r="9358">
          <cell r="C9358" t="str">
            <v>13549</v>
          </cell>
          <cell r="D9358" t="str">
            <v>Pinillos</v>
          </cell>
        </row>
        <row r="9359">
          <cell r="C9359" t="str">
            <v>13549</v>
          </cell>
          <cell r="D9359" t="str">
            <v>Pinillos</v>
          </cell>
        </row>
        <row r="9360">
          <cell r="C9360" t="str">
            <v>13549</v>
          </cell>
          <cell r="D9360" t="str">
            <v>Pinillos</v>
          </cell>
        </row>
        <row r="9361">
          <cell r="C9361" t="str">
            <v>13549</v>
          </cell>
          <cell r="D9361" t="str">
            <v>Pinillos</v>
          </cell>
        </row>
        <row r="9362">
          <cell r="C9362" t="str">
            <v>13549</v>
          </cell>
          <cell r="D9362" t="str">
            <v>Pinillos</v>
          </cell>
        </row>
        <row r="9363">
          <cell r="C9363" t="str">
            <v>13549</v>
          </cell>
          <cell r="D9363" t="str">
            <v>Pinillos</v>
          </cell>
        </row>
        <row r="9364">
          <cell r="C9364" t="str">
            <v>13549</v>
          </cell>
          <cell r="D9364" t="str">
            <v>Pinillos</v>
          </cell>
        </row>
        <row r="9365">
          <cell r="C9365" t="str">
            <v>13549</v>
          </cell>
          <cell r="D9365" t="str">
            <v>Pinillos</v>
          </cell>
        </row>
        <row r="9366">
          <cell r="C9366" t="str">
            <v>13549</v>
          </cell>
          <cell r="D9366" t="str">
            <v>Pinillos</v>
          </cell>
        </row>
        <row r="9367">
          <cell r="C9367" t="str">
            <v>13549</v>
          </cell>
          <cell r="D9367" t="str">
            <v>Pinillos</v>
          </cell>
        </row>
        <row r="9368">
          <cell r="C9368" t="str">
            <v>13549</v>
          </cell>
          <cell r="D9368" t="str">
            <v>Pinillos</v>
          </cell>
        </row>
        <row r="9369">
          <cell r="C9369" t="str">
            <v>13549</v>
          </cell>
          <cell r="D9369" t="str">
            <v>Pinillos</v>
          </cell>
        </row>
        <row r="9370">
          <cell r="C9370" t="str">
            <v>13549</v>
          </cell>
          <cell r="D9370" t="str">
            <v>Pinillos</v>
          </cell>
        </row>
        <row r="9371">
          <cell r="C9371" t="str">
            <v>13549</v>
          </cell>
          <cell r="D9371" t="str">
            <v>Pinillos</v>
          </cell>
        </row>
        <row r="9372">
          <cell r="C9372" t="str">
            <v>13549</v>
          </cell>
          <cell r="D9372" t="str">
            <v>Pinillos</v>
          </cell>
        </row>
        <row r="9373">
          <cell r="C9373" t="str">
            <v>13549</v>
          </cell>
          <cell r="D9373" t="str">
            <v>Pinillos</v>
          </cell>
        </row>
        <row r="9374">
          <cell r="C9374" t="str">
            <v>13549</v>
          </cell>
          <cell r="D9374" t="str">
            <v>Pinillos</v>
          </cell>
        </row>
        <row r="9375">
          <cell r="C9375" t="str">
            <v>13549</v>
          </cell>
          <cell r="D9375" t="str">
            <v>Pinillos</v>
          </cell>
        </row>
        <row r="9376">
          <cell r="C9376" t="str">
            <v>13549</v>
          </cell>
          <cell r="D9376" t="str">
            <v>Pinillos</v>
          </cell>
        </row>
        <row r="9377">
          <cell r="C9377" t="str">
            <v>13549</v>
          </cell>
          <cell r="D9377" t="str">
            <v>Pinillos</v>
          </cell>
        </row>
        <row r="9378">
          <cell r="C9378" t="str">
            <v>13549</v>
          </cell>
          <cell r="D9378" t="str">
            <v>Pinillos</v>
          </cell>
        </row>
        <row r="9379">
          <cell r="C9379" t="str">
            <v>13549</v>
          </cell>
          <cell r="D9379" t="str">
            <v>Pinillos</v>
          </cell>
        </row>
        <row r="9380">
          <cell r="C9380" t="str">
            <v>13549</v>
          </cell>
          <cell r="D9380" t="str">
            <v>Pinillos</v>
          </cell>
        </row>
        <row r="9381">
          <cell r="C9381" t="str">
            <v>13549</v>
          </cell>
          <cell r="D9381" t="str">
            <v>Pinillos</v>
          </cell>
        </row>
        <row r="9382">
          <cell r="C9382" t="str">
            <v>13549</v>
          </cell>
          <cell r="D9382" t="str">
            <v>Pinillos</v>
          </cell>
        </row>
        <row r="9383">
          <cell r="C9383" t="str">
            <v>13549</v>
          </cell>
          <cell r="D9383" t="str">
            <v>Pinillos</v>
          </cell>
        </row>
        <row r="9384">
          <cell r="C9384" t="str">
            <v>13549</v>
          </cell>
          <cell r="D9384" t="str">
            <v>Pinillos</v>
          </cell>
        </row>
        <row r="9385">
          <cell r="C9385" t="str">
            <v>13549</v>
          </cell>
          <cell r="D9385" t="str">
            <v>Pinillos</v>
          </cell>
        </row>
        <row r="9386">
          <cell r="C9386" t="str">
            <v>13549</v>
          </cell>
          <cell r="D9386" t="str">
            <v>Pinillos</v>
          </cell>
        </row>
        <row r="9387">
          <cell r="C9387" t="str">
            <v>13549</v>
          </cell>
          <cell r="D9387" t="str">
            <v>Pinillos</v>
          </cell>
        </row>
        <row r="9388">
          <cell r="C9388" t="str">
            <v>13549</v>
          </cell>
          <cell r="D9388" t="str">
            <v>Pinillos</v>
          </cell>
        </row>
        <row r="9389">
          <cell r="C9389" t="str">
            <v>13549</v>
          </cell>
          <cell r="D9389" t="str">
            <v>Pinillos</v>
          </cell>
        </row>
        <row r="9390">
          <cell r="C9390" t="str">
            <v>13549</v>
          </cell>
          <cell r="D9390" t="str">
            <v>Pinillos</v>
          </cell>
        </row>
        <row r="9391">
          <cell r="C9391" t="str">
            <v>13549</v>
          </cell>
          <cell r="D9391" t="str">
            <v>Pinillos</v>
          </cell>
        </row>
        <row r="9392">
          <cell r="C9392" t="str">
            <v>13549</v>
          </cell>
          <cell r="D9392" t="str">
            <v>Pinillos</v>
          </cell>
        </row>
        <row r="9393">
          <cell r="C9393" t="str">
            <v>13549</v>
          </cell>
          <cell r="D9393" t="str">
            <v>Pinillos</v>
          </cell>
        </row>
        <row r="9394">
          <cell r="C9394" t="str">
            <v>13549</v>
          </cell>
          <cell r="D9394" t="str">
            <v>Pinillos</v>
          </cell>
        </row>
        <row r="9395">
          <cell r="C9395" t="str">
            <v>13549</v>
          </cell>
          <cell r="D9395" t="str">
            <v>Pinillos</v>
          </cell>
        </row>
        <row r="9396">
          <cell r="C9396" t="str">
            <v>13549</v>
          </cell>
          <cell r="D9396" t="str">
            <v>Pinillos</v>
          </cell>
        </row>
        <row r="9397">
          <cell r="C9397" t="str">
            <v>13549</v>
          </cell>
          <cell r="D9397" t="str">
            <v>Pinillos</v>
          </cell>
        </row>
        <row r="9398">
          <cell r="C9398" t="str">
            <v>13549</v>
          </cell>
          <cell r="D9398" t="str">
            <v>Pinillos</v>
          </cell>
        </row>
        <row r="9399">
          <cell r="C9399" t="str">
            <v>13549</v>
          </cell>
          <cell r="D9399" t="str">
            <v>Pinillos</v>
          </cell>
        </row>
        <row r="9400">
          <cell r="C9400" t="str">
            <v>13549</v>
          </cell>
          <cell r="D9400" t="str">
            <v>Pinillos</v>
          </cell>
        </row>
        <row r="9401">
          <cell r="C9401" t="str">
            <v>13549</v>
          </cell>
          <cell r="D9401" t="str">
            <v>Pinillos</v>
          </cell>
        </row>
        <row r="9402">
          <cell r="C9402" t="str">
            <v>13549</v>
          </cell>
          <cell r="D9402" t="str">
            <v>Pinillos</v>
          </cell>
        </row>
        <row r="9403">
          <cell r="C9403" t="str">
            <v>13549</v>
          </cell>
          <cell r="D9403" t="str">
            <v>Pinillos</v>
          </cell>
        </row>
        <row r="9404">
          <cell r="C9404" t="str">
            <v>13549</v>
          </cell>
          <cell r="D9404" t="str">
            <v>Pinillos</v>
          </cell>
        </row>
        <row r="9405">
          <cell r="C9405" t="str">
            <v>13549</v>
          </cell>
          <cell r="D9405" t="str">
            <v>Pinillos</v>
          </cell>
        </row>
        <row r="9406">
          <cell r="C9406" t="str">
            <v>13549</v>
          </cell>
          <cell r="D9406" t="str">
            <v>Pinillos</v>
          </cell>
        </row>
        <row r="9407">
          <cell r="C9407" t="str">
            <v>13549</v>
          </cell>
          <cell r="D9407" t="str">
            <v>Pinillos</v>
          </cell>
        </row>
        <row r="9408">
          <cell r="C9408" t="str">
            <v>13549</v>
          </cell>
          <cell r="D9408" t="str">
            <v>Pinillos</v>
          </cell>
        </row>
        <row r="9409">
          <cell r="C9409" t="str">
            <v>13580</v>
          </cell>
          <cell r="D9409" t="str">
            <v>Regidor</v>
          </cell>
        </row>
        <row r="9410">
          <cell r="C9410" t="str">
            <v>13580</v>
          </cell>
          <cell r="D9410" t="str">
            <v>Regidor</v>
          </cell>
        </row>
        <row r="9411">
          <cell r="C9411" t="str">
            <v>13580</v>
          </cell>
          <cell r="D9411" t="str">
            <v>Regidor</v>
          </cell>
        </row>
        <row r="9412">
          <cell r="C9412" t="str">
            <v>13580</v>
          </cell>
          <cell r="D9412" t="str">
            <v>Regidor</v>
          </cell>
        </row>
        <row r="9413">
          <cell r="C9413" t="str">
            <v>13580</v>
          </cell>
          <cell r="D9413" t="str">
            <v>Regidor</v>
          </cell>
        </row>
        <row r="9414">
          <cell r="C9414" t="str">
            <v>13580</v>
          </cell>
          <cell r="D9414" t="str">
            <v>Regidor</v>
          </cell>
        </row>
        <row r="9415">
          <cell r="C9415" t="str">
            <v>13580</v>
          </cell>
          <cell r="D9415" t="str">
            <v>Regidor</v>
          </cell>
        </row>
        <row r="9416">
          <cell r="C9416" t="str">
            <v>13580</v>
          </cell>
          <cell r="D9416" t="str">
            <v>Regidor</v>
          </cell>
        </row>
        <row r="9417">
          <cell r="C9417" t="str">
            <v>13580</v>
          </cell>
          <cell r="D9417" t="str">
            <v>Regidor</v>
          </cell>
        </row>
        <row r="9418">
          <cell r="C9418" t="str">
            <v>13580</v>
          </cell>
          <cell r="D9418" t="str">
            <v>Regidor</v>
          </cell>
        </row>
        <row r="9419">
          <cell r="C9419" t="str">
            <v>13580</v>
          </cell>
          <cell r="D9419" t="str">
            <v>Regidor</v>
          </cell>
        </row>
        <row r="9420">
          <cell r="C9420" t="str">
            <v>13580</v>
          </cell>
          <cell r="D9420" t="str">
            <v>Regidor</v>
          </cell>
        </row>
        <row r="9421">
          <cell r="C9421" t="str">
            <v>13580</v>
          </cell>
          <cell r="D9421" t="str">
            <v>Regidor</v>
          </cell>
        </row>
        <row r="9422">
          <cell r="C9422" t="str">
            <v>13580</v>
          </cell>
          <cell r="D9422" t="str">
            <v>Regidor</v>
          </cell>
        </row>
        <row r="9423">
          <cell r="C9423" t="str">
            <v>13580</v>
          </cell>
          <cell r="D9423" t="str">
            <v>Regidor</v>
          </cell>
        </row>
        <row r="9424">
          <cell r="C9424" t="str">
            <v>13580</v>
          </cell>
          <cell r="D9424" t="str">
            <v>Regidor</v>
          </cell>
        </row>
        <row r="9425">
          <cell r="C9425" t="str">
            <v>13580</v>
          </cell>
          <cell r="D9425" t="str">
            <v>Regidor</v>
          </cell>
        </row>
        <row r="9426">
          <cell r="C9426" t="str">
            <v>13580</v>
          </cell>
          <cell r="D9426" t="str">
            <v>Regidor</v>
          </cell>
        </row>
        <row r="9427">
          <cell r="C9427" t="str">
            <v>13580</v>
          </cell>
          <cell r="D9427" t="str">
            <v>Regidor</v>
          </cell>
        </row>
        <row r="9428">
          <cell r="C9428" t="str">
            <v>13580</v>
          </cell>
          <cell r="D9428" t="str">
            <v>Regidor</v>
          </cell>
        </row>
        <row r="9429">
          <cell r="C9429" t="str">
            <v>13580</v>
          </cell>
          <cell r="D9429" t="str">
            <v>Regidor</v>
          </cell>
        </row>
        <row r="9430">
          <cell r="C9430" t="str">
            <v>13580</v>
          </cell>
          <cell r="D9430" t="str">
            <v>Regidor</v>
          </cell>
        </row>
        <row r="9431">
          <cell r="C9431" t="str">
            <v>13580</v>
          </cell>
          <cell r="D9431" t="str">
            <v>Regidor</v>
          </cell>
        </row>
        <row r="9432">
          <cell r="C9432" t="str">
            <v>13580</v>
          </cell>
          <cell r="D9432" t="str">
            <v>Regidor</v>
          </cell>
        </row>
        <row r="9433">
          <cell r="C9433" t="str">
            <v>13580</v>
          </cell>
          <cell r="D9433" t="str">
            <v>Regidor</v>
          </cell>
        </row>
        <row r="9434">
          <cell r="C9434" t="str">
            <v>13580</v>
          </cell>
          <cell r="D9434" t="str">
            <v>Regidor</v>
          </cell>
        </row>
        <row r="9435">
          <cell r="C9435" t="str">
            <v>13580</v>
          </cell>
          <cell r="D9435" t="str">
            <v>Regidor</v>
          </cell>
        </row>
        <row r="9436">
          <cell r="C9436" t="str">
            <v>13580</v>
          </cell>
          <cell r="D9436" t="str">
            <v>Regidor</v>
          </cell>
        </row>
        <row r="9437">
          <cell r="C9437" t="str">
            <v>13580</v>
          </cell>
          <cell r="D9437" t="str">
            <v>Regidor</v>
          </cell>
        </row>
        <row r="9438">
          <cell r="C9438" t="str">
            <v>13580</v>
          </cell>
          <cell r="D9438" t="str">
            <v>Regidor</v>
          </cell>
        </row>
        <row r="9439">
          <cell r="C9439" t="str">
            <v>13580</v>
          </cell>
          <cell r="D9439" t="str">
            <v>Regidor</v>
          </cell>
        </row>
        <row r="9440">
          <cell r="C9440" t="str">
            <v>13580</v>
          </cell>
          <cell r="D9440" t="str">
            <v>Regidor</v>
          </cell>
        </row>
        <row r="9441">
          <cell r="C9441" t="str">
            <v>13580</v>
          </cell>
          <cell r="D9441" t="str">
            <v>Regidor</v>
          </cell>
        </row>
        <row r="9442">
          <cell r="C9442" t="str">
            <v>13580</v>
          </cell>
          <cell r="D9442" t="str">
            <v>Regidor</v>
          </cell>
        </row>
        <row r="9443">
          <cell r="C9443" t="str">
            <v>13580</v>
          </cell>
          <cell r="D9443" t="str">
            <v>Regidor</v>
          </cell>
        </row>
        <row r="9444">
          <cell r="C9444" t="str">
            <v>13580</v>
          </cell>
          <cell r="D9444" t="str">
            <v>Regidor</v>
          </cell>
        </row>
        <row r="9445">
          <cell r="C9445" t="str">
            <v>13580</v>
          </cell>
          <cell r="D9445" t="str">
            <v>Regidor</v>
          </cell>
        </row>
        <row r="9446">
          <cell r="C9446" t="str">
            <v>13580</v>
          </cell>
          <cell r="D9446" t="str">
            <v>Regidor</v>
          </cell>
        </row>
        <row r="9447">
          <cell r="C9447" t="str">
            <v>13580</v>
          </cell>
          <cell r="D9447" t="str">
            <v>Regidor</v>
          </cell>
        </row>
        <row r="9448">
          <cell r="C9448" t="str">
            <v>13580</v>
          </cell>
          <cell r="D9448" t="str">
            <v>Regidor</v>
          </cell>
        </row>
        <row r="9449">
          <cell r="C9449" t="str">
            <v>13580</v>
          </cell>
          <cell r="D9449" t="str">
            <v>Regidor</v>
          </cell>
        </row>
        <row r="9450">
          <cell r="C9450" t="str">
            <v>13580</v>
          </cell>
          <cell r="D9450" t="str">
            <v>Regidor</v>
          </cell>
        </row>
        <row r="9451">
          <cell r="C9451" t="str">
            <v>13580</v>
          </cell>
          <cell r="D9451" t="str">
            <v>Regidor</v>
          </cell>
        </row>
        <row r="9452">
          <cell r="C9452" t="str">
            <v>13580</v>
          </cell>
          <cell r="D9452" t="str">
            <v>Regidor</v>
          </cell>
        </row>
        <row r="9453">
          <cell r="C9453" t="str">
            <v>13580</v>
          </cell>
          <cell r="D9453" t="str">
            <v>Regidor</v>
          </cell>
        </row>
        <row r="9454">
          <cell r="C9454" t="str">
            <v>13580</v>
          </cell>
          <cell r="D9454" t="str">
            <v>Regidor</v>
          </cell>
        </row>
        <row r="9455">
          <cell r="C9455" t="str">
            <v>13580</v>
          </cell>
          <cell r="D9455" t="str">
            <v>Regidor</v>
          </cell>
        </row>
        <row r="9456">
          <cell r="C9456" t="str">
            <v>13580</v>
          </cell>
          <cell r="D9456" t="str">
            <v>Regidor</v>
          </cell>
        </row>
        <row r="9457">
          <cell r="C9457" t="str">
            <v>13580</v>
          </cell>
          <cell r="D9457" t="str">
            <v>Regidor</v>
          </cell>
        </row>
        <row r="9458">
          <cell r="C9458" t="str">
            <v>13580</v>
          </cell>
          <cell r="D9458" t="str">
            <v>Regidor</v>
          </cell>
        </row>
        <row r="9459">
          <cell r="C9459" t="str">
            <v>13580</v>
          </cell>
          <cell r="D9459" t="str">
            <v>Regidor</v>
          </cell>
        </row>
        <row r="9460">
          <cell r="C9460" t="str">
            <v>13580</v>
          </cell>
          <cell r="D9460" t="str">
            <v>Regidor</v>
          </cell>
        </row>
        <row r="9461">
          <cell r="C9461" t="str">
            <v>13580</v>
          </cell>
          <cell r="D9461" t="str">
            <v>Regidor</v>
          </cell>
        </row>
        <row r="9462">
          <cell r="C9462" t="str">
            <v>13580</v>
          </cell>
          <cell r="D9462" t="str">
            <v>Regidor</v>
          </cell>
        </row>
        <row r="9463">
          <cell r="C9463" t="str">
            <v>13600</v>
          </cell>
          <cell r="D9463" t="str">
            <v>Río Viejo</v>
          </cell>
        </row>
        <row r="9464">
          <cell r="C9464" t="str">
            <v>13600</v>
          </cell>
          <cell r="D9464" t="str">
            <v>Río Viejo</v>
          </cell>
        </row>
        <row r="9465">
          <cell r="C9465" t="str">
            <v>13600</v>
          </cell>
          <cell r="D9465" t="str">
            <v>Río Viejo</v>
          </cell>
        </row>
        <row r="9466">
          <cell r="C9466" t="str">
            <v>13600</v>
          </cell>
          <cell r="D9466" t="str">
            <v>Río Viejo</v>
          </cell>
        </row>
        <row r="9467">
          <cell r="C9467" t="str">
            <v>13600</v>
          </cell>
          <cell r="D9467" t="str">
            <v>Río Viejo</v>
          </cell>
        </row>
        <row r="9468">
          <cell r="C9468" t="str">
            <v>13600</v>
          </cell>
          <cell r="D9468" t="str">
            <v>Río Viejo</v>
          </cell>
        </row>
        <row r="9469">
          <cell r="C9469" t="str">
            <v>13600</v>
          </cell>
          <cell r="D9469" t="str">
            <v>Río Viejo</v>
          </cell>
        </row>
        <row r="9470">
          <cell r="C9470" t="str">
            <v>13600</v>
          </cell>
          <cell r="D9470" t="str">
            <v>Río Viejo</v>
          </cell>
        </row>
        <row r="9471">
          <cell r="C9471" t="str">
            <v>13600</v>
          </cell>
          <cell r="D9471" t="str">
            <v>Río Viejo</v>
          </cell>
        </row>
        <row r="9472">
          <cell r="C9472" t="str">
            <v>13600</v>
          </cell>
          <cell r="D9472" t="str">
            <v>Río Viejo</v>
          </cell>
        </row>
        <row r="9473">
          <cell r="C9473" t="str">
            <v>13600</v>
          </cell>
          <cell r="D9473" t="str">
            <v>Río Viejo</v>
          </cell>
        </row>
        <row r="9474">
          <cell r="C9474" t="str">
            <v>13600</v>
          </cell>
          <cell r="D9474" t="str">
            <v>Río Viejo</v>
          </cell>
        </row>
        <row r="9475">
          <cell r="C9475" t="str">
            <v>13600</v>
          </cell>
          <cell r="D9475" t="str">
            <v>Río Viejo</v>
          </cell>
        </row>
        <row r="9476">
          <cell r="C9476" t="str">
            <v>13600</v>
          </cell>
          <cell r="D9476" t="str">
            <v>Río Viejo</v>
          </cell>
        </row>
        <row r="9477">
          <cell r="C9477" t="str">
            <v>13600</v>
          </cell>
          <cell r="D9477" t="str">
            <v>Río Viejo</v>
          </cell>
        </row>
        <row r="9478">
          <cell r="C9478" t="str">
            <v>13600</v>
          </cell>
          <cell r="D9478" t="str">
            <v>Río Viejo</v>
          </cell>
        </row>
        <row r="9479">
          <cell r="C9479" t="str">
            <v>13600</v>
          </cell>
          <cell r="D9479" t="str">
            <v>Río Viejo</v>
          </cell>
        </row>
        <row r="9480">
          <cell r="C9480" t="str">
            <v>13600</v>
          </cell>
          <cell r="D9480" t="str">
            <v>Río Viejo</v>
          </cell>
        </row>
        <row r="9481">
          <cell r="C9481" t="str">
            <v>13600</v>
          </cell>
          <cell r="D9481" t="str">
            <v>Río Viejo</v>
          </cell>
        </row>
        <row r="9482">
          <cell r="C9482" t="str">
            <v>13600</v>
          </cell>
          <cell r="D9482" t="str">
            <v>Río Viejo</v>
          </cell>
        </row>
        <row r="9483">
          <cell r="C9483" t="str">
            <v>13600</v>
          </cell>
          <cell r="D9483" t="str">
            <v>Río Viejo</v>
          </cell>
        </row>
        <row r="9484">
          <cell r="C9484" t="str">
            <v>13600</v>
          </cell>
          <cell r="D9484" t="str">
            <v>Río Viejo</v>
          </cell>
        </row>
        <row r="9485">
          <cell r="C9485" t="str">
            <v>13600</v>
          </cell>
          <cell r="D9485" t="str">
            <v>Río Viejo</v>
          </cell>
        </row>
        <row r="9486">
          <cell r="C9486" t="str">
            <v>13600</v>
          </cell>
          <cell r="D9486" t="str">
            <v>Río Viejo</v>
          </cell>
        </row>
        <row r="9487">
          <cell r="C9487" t="str">
            <v>13600</v>
          </cell>
          <cell r="D9487" t="str">
            <v>Río Viejo</v>
          </cell>
        </row>
        <row r="9488">
          <cell r="C9488" t="str">
            <v>13600</v>
          </cell>
          <cell r="D9488" t="str">
            <v>Río Viejo</v>
          </cell>
        </row>
        <row r="9489">
          <cell r="C9489" t="str">
            <v>13600</v>
          </cell>
          <cell r="D9489" t="str">
            <v>Río Viejo</v>
          </cell>
        </row>
        <row r="9490">
          <cell r="C9490" t="str">
            <v>13600</v>
          </cell>
          <cell r="D9490" t="str">
            <v>Río Viejo</v>
          </cell>
        </row>
        <row r="9491">
          <cell r="C9491" t="str">
            <v>13600</v>
          </cell>
          <cell r="D9491" t="str">
            <v>Río Viejo</v>
          </cell>
        </row>
        <row r="9492">
          <cell r="C9492" t="str">
            <v>13600</v>
          </cell>
          <cell r="D9492" t="str">
            <v>Río Viejo</v>
          </cell>
        </row>
        <row r="9493">
          <cell r="C9493" t="str">
            <v>13600</v>
          </cell>
          <cell r="D9493" t="str">
            <v>Río Viejo</v>
          </cell>
        </row>
        <row r="9494">
          <cell r="C9494" t="str">
            <v>13600</v>
          </cell>
          <cell r="D9494" t="str">
            <v>Río Viejo</v>
          </cell>
        </row>
        <row r="9495">
          <cell r="C9495" t="str">
            <v>13600</v>
          </cell>
          <cell r="D9495" t="str">
            <v>Río Viejo</v>
          </cell>
        </row>
        <row r="9496">
          <cell r="C9496" t="str">
            <v>13600</v>
          </cell>
          <cell r="D9496" t="str">
            <v>Río Viejo</v>
          </cell>
        </row>
        <row r="9497">
          <cell r="C9497" t="str">
            <v>13600</v>
          </cell>
          <cell r="D9497" t="str">
            <v>Río Viejo</v>
          </cell>
        </row>
        <row r="9498">
          <cell r="C9498" t="str">
            <v>13600</v>
          </cell>
          <cell r="D9498" t="str">
            <v>Río Viejo</v>
          </cell>
        </row>
        <row r="9499">
          <cell r="C9499" t="str">
            <v>13600</v>
          </cell>
          <cell r="D9499" t="str">
            <v>Río Viejo</v>
          </cell>
        </row>
        <row r="9500">
          <cell r="C9500" t="str">
            <v>13600</v>
          </cell>
          <cell r="D9500" t="str">
            <v>Río Viejo</v>
          </cell>
        </row>
        <row r="9501">
          <cell r="C9501" t="str">
            <v>13600</v>
          </cell>
          <cell r="D9501" t="str">
            <v>Río Viejo</v>
          </cell>
        </row>
        <row r="9502">
          <cell r="C9502" t="str">
            <v>13600</v>
          </cell>
          <cell r="D9502" t="str">
            <v>Río Viejo</v>
          </cell>
        </row>
        <row r="9503">
          <cell r="C9503" t="str">
            <v>13600</v>
          </cell>
          <cell r="D9503" t="str">
            <v>Río Viejo</v>
          </cell>
        </row>
        <row r="9504">
          <cell r="C9504" t="str">
            <v>13600</v>
          </cell>
          <cell r="D9504" t="str">
            <v>Río Viejo</v>
          </cell>
        </row>
        <row r="9505">
          <cell r="C9505" t="str">
            <v>13600</v>
          </cell>
          <cell r="D9505" t="str">
            <v>Río Viejo</v>
          </cell>
        </row>
        <row r="9506">
          <cell r="C9506" t="str">
            <v>13600</v>
          </cell>
          <cell r="D9506" t="str">
            <v>Río Viejo</v>
          </cell>
        </row>
        <row r="9507">
          <cell r="C9507" t="str">
            <v>13600</v>
          </cell>
          <cell r="D9507" t="str">
            <v>Río Viejo</v>
          </cell>
        </row>
        <row r="9508">
          <cell r="C9508" t="str">
            <v>13600</v>
          </cell>
          <cell r="D9508" t="str">
            <v>Río Viejo</v>
          </cell>
        </row>
        <row r="9509">
          <cell r="C9509" t="str">
            <v>13600</v>
          </cell>
          <cell r="D9509" t="str">
            <v>Río Viejo</v>
          </cell>
        </row>
        <row r="9510">
          <cell r="C9510" t="str">
            <v>13600</v>
          </cell>
          <cell r="D9510" t="str">
            <v>Río Viejo</v>
          </cell>
        </row>
        <row r="9511">
          <cell r="C9511" t="str">
            <v>13600</v>
          </cell>
          <cell r="D9511" t="str">
            <v>Río Viejo</v>
          </cell>
        </row>
        <row r="9512">
          <cell r="C9512" t="str">
            <v>13600</v>
          </cell>
          <cell r="D9512" t="str">
            <v>Río Viejo</v>
          </cell>
        </row>
        <row r="9513">
          <cell r="C9513" t="str">
            <v>13600</v>
          </cell>
          <cell r="D9513" t="str">
            <v>Río Viejo</v>
          </cell>
        </row>
        <row r="9514">
          <cell r="C9514" t="str">
            <v>13600</v>
          </cell>
          <cell r="D9514" t="str">
            <v>Río Viejo</v>
          </cell>
        </row>
        <row r="9515">
          <cell r="C9515" t="str">
            <v>13600</v>
          </cell>
          <cell r="D9515" t="str">
            <v>Río Viejo</v>
          </cell>
        </row>
        <row r="9516">
          <cell r="C9516" t="str">
            <v>13600</v>
          </cell>
          <cell r="D9516" t="str">
            <v>Río Viejo</v>
          </cell>
        </row>
        <row r="9517">
          <cell r="C9517" t="str">
            <v>13620</v>
          </cell>
          <cell r="D9517" t="str">
            <v>San Cristóbal</v>
          </cell>
        </row>
        <row r="9518">
          <cell r="C9518" t="str">
            <v>13620</v>
          </cell>
          <cell r="D9518" t="str">
            <v>San Cristóbal</v>
          </cell>
        </row>
        <row r="9519">
          <cell r="C9519" t="str">
            <v>13620</v>
          </cell>
          <cell r="D9519" t="str">
            <v>San Cristóbal</v>
          </cell>
        </row>
        <row r="9520">
          <cell r="C9520" t="str">
            <v>13620</v>
          </cell>
          <cell r="D9520" t="str">
            <v>San Cristóbal</v>
          </cell>
        </row>
        <row r="9521">
          <cell r="C9521" t="str">
            <v>13620</v>
          </cell>
          <cell r="D9521" t="str">
            <v>San Cristóbal</v>
          </cell>
        </row>
        <row r="9522">
          <cell r="C9522" t="str">
            <v>13620</v>
          </cell>
          <cell r="D9522" t="str">
            <v>San Cristóbal</v>
          </cell>
        </row>
        <row r="9523">
          <cell r="C9523" t="str">
            <v>13620</v>
          </cell>
          <cell r="D9523" t="str">
            <v>San Cristóbal</v>
          </cell>
        </row>
        <row r="9524">
          <cell r="C9524" t="str">
            <v>13620</v>
          </cell>
          <cell r="D9524" t="str">
            <v>San Cristóbal</v>
          </cell>
        </row>
        <row r="9525">
          <cell r="C9525" t="str">
            <v>13620</v>
          </cell>
          <cell r="D9525" t="str">
            <v>San Cristóbal</v>
          </cell>
        </row>
        <row r="9526">
          <cell r="C9526" t="str">
            <v>13620</v>
          </cell>
          <cell r="D9526" t="str">
            <v>San Cristóbal</v>
          </cell>
        </row>
        <row r="9527">
          <cell r="C9527" t="str">
            <v>13620</v>
          </cell>
          <cell r="D9527" t="str">
            <v>San Cristóbal</v>
          </cell>
        </row>
        <row r="9528">
          <cell r="C9528" t="str">
            <v>13620</v>
          </cell>
          <cell r="D9528" t="str">
            <v>San Cristóbal</v>
          </cell>
        </row>
        <row r="9529">
          <cell r="C9529" t="str">
            <v>13620</v>
          </cell>
          <cell r="D9529" t="str">
            <v>San Cristóbal</v>
          </cell>
        </row>
        <row r="9530">
          <cell r="C9530" t="str">
            <v>13620</v>
          </cell>
          <cell r="D9530" t="str">
            <v>San Cristóbal</v>
          </cell>
        </row>
        <row r="9531">
          <cell r="C9531" t="str">
            <v>13620</v>
          </cell>
          <cell r="D9531" t="str">
            <v>San Cristóbal</v>
          </cell>
        </row>
        <row r="9532">
          <cell r="C9532" t="str">
            <v>13620</v>
          </cell>
          <cell r="D9532" t="str">
            <v>San Cristóbal</v>
          </cell>
        </row>
        <row r="9533">
          <cell r="C9533" t="str">
            <v>13620</v>
          </cell>
          <cell r="D9533" t="str">
            <v>San Cristóbal</v>
          </cell>
        </row>
        <row r="9534">
          <cell r="C9534" t="str">
            <v>13620</v>
          </cell>
          <cell r="D9534" t="str">
            <v>San Cristóbal</v>
          </cell>
        </row>
        <row r="9535">
          <cell r="C9535" t="str">
            <v>13620</v>
          </cell>
          <cell r="D9535" t="str">
            <v>San Cristóbal</v>
          </cell>
        </row>
        <row r="9536">
          <cell r="C9536" t="str">
            <v>13620</v>
          </cell>
          <cell r="D9536" t="str">
            <v>San Cristóbal</v>
          </cell>
        </row>
        <row r="9537">
          <cell r="C9537" t="str">
            <v>13620</v>
          </cell>
          <cell r="D9537" t="str">
            <v>San Cristóbal</v>
          </cell>
        </row>
        <row r="9538">
          <cell r="C9538" t="str">
            <v>13620</v>
          </cell>
          <cell r="D9538" t="str">
            <v>San Cristóbal</v>
          </cell>
        </row>
        <row r="9539">
          <cell r="C9539" t="str">
            <v>13620</v>
          </cell>
          <cell r="D9539" t="str">
            <v>San Cristóbal</v>
          </cell>
        </row>
        <row r="9540">
          <cell r="C9540" t="str">
            <v>13620</v>
          </cell>
          <cell r="D9540" t="str">
            <v>San Cristóbal</v>
          </cell>
        </row>
        <row r="9541">
          <cell r="C9541" t="str">
            <v>13620</v>
          </cell>
          <cell r="D9541" t="str">
            <v>San Cristóbal</v>
          </cell>
        </row>
        <row r="9542">
          <cell r="C9542" t="str">
            <v>13620</v>
          </cell>
          <cell r="D9542" t="str">
            <v>San Cristóbal</v>
          </cell>
        </row>
        <row r="9543">
          <cell r="C9543" t="str">
            <v>13620</v>
          </cell>
          <cell r="D9543" t="str">
            <v>San Cristóbal</v>
          </cell>
        </row>
        <row r="9544">
          <cell r="C9544" t="str">
            <v>13620</v>
          </cell>
          <cell r="D9544" t="str">
            <v>San Cristóbal</v>
          </cell>
        </row>
        <row r="9545">
          <cell r="C9545" t="str">
            <v>13620</v>
          </cell>
          <cell r="D9545" t="str">
            <v>San Cristóbal</v>
          </cell>
        </row>
        <row r="9546">
          <cell r="C9546" t="str">
            <v>13620</v>
          </cell>
          <cell r="D9546" t="str">
            <v>San Cristóbal</v>
          </cell>
        </row>
        <row r="9547">
          <cell r="C9547" t="str">
            <v>13620</v>
          </cell>
          <cell r="D9547" t="str">
            <v>San Cristóbal</v>
          </cell>
        </row>
        <row r="9548">
          <cell r="C9548" t="str">
            <v>13620</v>
          </cell>
          <cell r="D9548" t="str">
            <v>San Cristóbal</v>
          </cell>
        </row>
        <row r="9549">
          <cell r="C9549" t="str">
            <v>13620</v>
          </cell>
          <cell r="D9549" t="str">
            <v>San Cristóbal</v>
          </cell>
        </row>
        <row r="9550">
          <cell r="C9550" t="str">
            <v>13620</v>
          </cell>
          <cell r="D9550" t="str">
            <v>San Cristóbal</v>
          </cell>
        </row>
        <row r="9551">
          <cell r="C9551" t="str">
            <v>13620</v>
          </cell>
          <cell r="D9551" t="str">
            <v>San Cristóbal</v>
          </cell>
        </row>
        <row r="9552">
          <cell r="C9552" t="str">
            <v>13620</v>
          </cell>
          <cell r="D9552" t="str">
            <v>San Cristóbal</v>
          </cell>
        </row>
        <row r="9553">
          <cell r="C9553" t="str">
            <v>13620</v>
          </cell>
          <cell r="D9553" t="str">
            <v>San Cristóbal</v>
          </cell>
        </row>
        <row r="9554">
          <cell r="C9554" t="str">
            <v>13620</v>
          </cell>
          <cell r="D9554" t="str">
            <v>San Cristóbal</v>
          </cell>
        </row>
        <row r="9555">
          <cell r="C9555" t="str">
            <v>13620</v>
          </cell>
          <cell r="D9555" t="str">
            <v>San Cristóbal</v>
          </cell>
        </row>
        <row r="9556">
          <cell r="C9556" t="str">
            <v>13620</v>
          </cell>
          <cell r="D9556" t="str">
            <v>San Cristóbal</v>
          </cell>
        </row>
        <row r="9557">
          <cell r="C9557" t="str">
            <v>13620</v>
          </cell>
          <cell r="D9557" t="str">
            <v>San Cristóbal</v>
          </cell>
        </row>
        <row r="9558">
          <cell r="C9558" t="str">
            <v>13620</v>
          </cell>
          <cell r="D9558" t="str">
            <v>San Cristóbal</v>
          </cell>
        </row>
        <row r="9559">
          <cell r="C9559" t="str">
            <v>13620</v>
          </cell>
          <cell r="D9559" t="str">
            <v>San Cristóbal</v>
          </cell>
        </row>
        <row r="9560">
          <cell r="C9560" t="str">
            <v>13620</v>
          </cell>
          <cell r="D9560" t="str">
            <v>San Cristóbal</v>
          </cell>
        </row>
        <row r="9561">
          <cell r="C9561" t="str">
            <v>13620</v>
          </cell>
          <cell r="D9561" t="str">
            <v>San Cristóbal</v>
          </cell>
        </row>
        <row r="9562">
          <cell r="C9562" t="str">
            <v>13620</v>
          </cell>
          <cell r="D9562" t="str">
            <v>San Cristóbal</v>
          </cell>
        </row>
        <row r="9563">
          <cell r="C9563" t="str">
            <v>13620</v>
          </cell>
          <cell r="D9563" t="str">
            <v>San Cristóbal</v>
          </cell>
        </row>
        <row r="9564">
          <cell r="C9564" t="str">
            <v>13620</v>
          </cell>
          <cell r="D9564" t="str">
            <v>San Cristóbal</v>
          </cell>
        </row>
        <row r="9565">
          <cell r="C9565" t="str">
            <v>13620</v>
          </cell>
          <cell r="D9565" t="str">
            <v>San Cristóbal</v>
          </cell>
        </row>
        <row r="9566">
          <cell r="C9566" t="str">
            <v>13620</v>
          </cell>
          <cell r="D9566" t="str">
            <v>San Cristóbal</v>
          </cell>
        </row>
        <row r="9567">
          <cell r="C9567" t="str">
            <v>13620</v>
          </cell>
          <cell r="D9567" t="str">
            <v>San Cristóbal</v>
          </cell>
        </row>
        <row r="9568">
          <cell r="C9568" t="str">
            <v>13620</v>
          </cell>
          <cell r="D9568" t="str">
            <v>San Cristóbal</v>
          </cell>
        </row>
        <row r="9569">
          <cell r="C9569" t="str">
            <v>13620</v>
          </cell>
          <cell r="D9569" t="str">
            <v>San Cristóbal</v>
          </cell>
        </row>
        <row r="9570">
          <cell r="C9570" t="str">
            <v>13620</v>
          </cell>
          <cell r="D9570" t="str">
            <v>San Cristóbal</v>
          </cell>
        </row>
        <row r="9571">
          <cell r="C9571" t="str">
            <v>13647</v>
          </cell>
          <cell r="D9571" t="str">
            <v>San Estanislao</v>
          </cell>
        </row>
        <row r="9572">
          <cell r="C9572" t="str">
            <v>13647</v>
          </cell>
          <cell r="D9572" t="str">
            <v>San Estanislao</v>
          </cell>
        </row>
        <row r="9573">
          <cell r="C9573" t="str">
            <v>13647</v>
          </cell>
          <cell r="D9573" t="str">
            <v>San Estanislao</v>
          </cell>
        </row>
        <row r="9574">
          <cell r="C9574" t="str">
            <v>13647</v>
          </cell>
          <cell r="D9574" t="str">
            <v>San Estanislao</v>
          </cell>
        </row>
        <row r="9575">
          <cell r="C9575" t="str">
            <v>13647</v>
          </cell>
          <cell r="D9575" t="str">
            <v>San Estanislao</v>
          </cell>
        </row>
        <row r="9576">
          <cell r="C9576" t="str">
            <v>13647</v>
          </cell>
          <cell r="D9576" t="str">
            <v>San Estanislao</v>
          </cell>
        </row>
        <row r="9577">
          <cell r="C9577" t="str">
            <v>13647</v>
          </cell>
          <cell r="D9577" t="str">
            <v>San Estanislao</v>
          </cell>
        </row>
        <row r="9578">
          <cell r="C9578" t="str">
            <v>13647</v>
          </cell>
          <cell r="D9578" t="str">
            <v>San Estanislao</v>
          </cell>
        </row>
        <row r="9579">
          <cell r="C9579" t="str">
            <v>13647</v>
          </cell>
          <cell r="D9579" t="str">
            <v>San Estanislao</v>
          </cell>
        </row>
        <row r="9580">
          <cell r="C9580" t="str">
            <v>13647</v>
          </cell>
          <cell r="D9580" t="str">
            <v>San Estanislao</v>
          </cell>
        </row>
        <row r="9581">
          <cell r="C9581" t="str">
            <v>13647</v>
          </cell>
          <cell r="D9581" t="str">
            <v>San Estanislao</v>
          </cell>
        </row>
        <row r="9582">
          <cell r="C9582" t="str">
            <v>13647</v>
          </cell>
          <cell r="D9582" t="str">
            <v>San Estanislao</v>
          </cell>
        </row>
        <row r="9583">
          <cell r="C9583" t="str">
            <v>13647</v>
          </cell>
          <cell r="D9583" t="str">
            <v>San Estanislao</v>
          </cell>
        </row>
        <row r="9584">
          <cell r="C9584" t="str">
            <v>13647</v>
          </cell>
          <cell r="D9584" t="str">
            <v>San Estanislao</v>
          </cell>
        </row>
        <row r="9585">
          <cell r="C9585" t="str">
            <v>13647</v>
          </cell>
          <cell r="D9585" t="str">
            <v>San Estanislao</v>
          </cell>
        </row>
        <row r="9586">
          <cell r="C9586" t="str">
            <v>13647</v>
          </cell>
          <cell r="D9586" t="str">
            <v>San Estanislao</v>
          </cell>
        </row>
        <row r="9587">
          <cell r="C9587" t="str">
            <v>13647</v>
          </cell>
          <cell r="D9587" t="str">
            <v>San Estanislao</v>
          </cell>
        </row>
        <row r="9588">
          <cell r="C9588" t="str">
            <v>13647</v>
          </cell>
          <cell r="D9588" t="str">
            <v>San Estanislao</v>
          </cell>
        </row>
        <row r="9589">
          <cell r="C9589" t="str">
            <v>13647</v>
          </cell>
          <cell r="D9589" t="str">
            <v>San Estanislao</v>
          </cell>
        </row>
        <row r="9590">
          <cell r="C9590" t="str">
            <v>13647</v>
          </cell>
          <cell r="D9590" t="str">
            <v>San Estanislao</v>
          </cell>
        </row>
        <row r="9591">
          <cell r="C9591" t="str">
            <v>13647</v>
          </cell>
          <cell r="D9591" t="str">
            <v>San Estanislao</v>
          </cell>
        </row>
        <row r="9592">
          <cell r="C9592" t="str">
            <v>13647</v>
          </cell>
          <cell r="D9592" t="str">
            <v>San Estanislao</v>
          </cell>
        </row>
        <row r="9593">
          <cell r="C9593" t="str">
            <v>13647</v>
          </cell>
          <cell r="D9593" t="str">
            <v>San Estanislao</v>
          </cell>
        </row>
        <row r="9594">
          <cell r="C9594" t="str">
            <v>13647</v>
          </cell>
          <cell r="D9594" t="str">
            <v>San Estanislao</v>
          </cell>
        </row>
        <row r="9595">
          <cell r="C9595" t="str">
            <v>13647</v>
          </cell>
          <cell r="D9595" t="str">
            <v>San Estanislao</v>
          </cell>
        </row>
        <row r="9596">
          <cell r="C9596" t="str">
            <v>13647</v>
          </cell>
          <cell r="D9596" t="str">
            <v>San Estanislao</v>
          </cell>
        </row>
        <row r="9597">
          <cell r="C9597" t="str">
            <v>13647</v>
          </cell>
          <cell r="D9597" t="str">
            <v>San Estanislao</v>
          </cell>
        </row>
        <row r="9598">
          <cell r="C9598" t="str">
            <v>13647</v>
          </cell>
          <cell r="D9598" t="str">
            <v>San Estanislao</v>
          </cell>
        </row>
        <row r="9599">
          <cell r="C9599" t="str">
            <v>13647</v>
          </cell>
          <cell r="D9599" t="str">
            <v>San Estanislao</v>
          </cell>
        </row>
        <row r="9600">
          <cell r="C9600" t="str">
            <v>13647</v>
          </cell>
          <cell r="D9600" t="str">
            <v>San Estanislao</v>
          </cell>
        </row>
        <row r="9601">
          <cell r="C9601" t="str">
            <v>13647</v>
          </cell>
          <cell r="D9601" t="str">
            <v>San Estanislao</v>
          </cell>
        </row>
        <row r="9602">
          <cell r="C9602" t="str">
            <v>13647</v>
          </cell>
          <cell r="D9602" t="str">
            <v>San Estanislao</v>
          </cell>
        </row>
        <row r="9603">
          <cell r="C9603" t="str">
            <v>13647</v>
          </cell>
          <cell r="D9603" t="str">
            <v>San Estanislao</v>
          </cell>
        </row>
        <row r="9604">
          <cell r="C9604" t="str">
            <v>13647</v>
          </cell>
          <cell r="D9604" t="str">
            <v>San Estanislao</v>
          </cell>
        </row>
        <row r="9605">
          <cell r="C9605" t="str">
            <v>13647</v>
          </cell>
          <cell r="D9605" t="str">
            <v>San Estanislao</v>
          </cell>
        </row>
        <row r="9606">
          <cell r="C9606" t="str">
            <v>13647</v>
          </cell>
          <cell r="D9606" t="str">
            <v>San Estanislao</v>
          </cell>
        </row>
        <row r="9607">
          <cell r="C9607" t="str">
            <v>13647</v>
          </cell>
          <cell r="D9607" t="str">
            <v>San Estanislao</v>
          </cell>
        </row>
        <row r="9608">
          <cell r="C9608" t="str">
            <v>13647</v>
          </cell>
          <cell r="D9608" t="str">
            <v>San Estanislao</v>
          </cell>
        </row>
        <row r="9609">
          <cell r="C9609" t="str">
            <v>13647</v>
          </cell>
          <cell r="D9609" t="str">
            <v>San Estanislao</v>
          </cell>
        </row>
        <row r="9610">
          <cell r="C9610" t="str">
            <v>13647</v>
          </cell>
          <cell r="D9610" t="str">
            <v>San Estanislao</v>
          </cell>
        </row>
        <row r="9611">
          <cell r="C9611" t="str">
            <v>13647</v>
          </cell>
          <cell r="D9611" t="str">
            <v>San Estanislao</v>
          </cell>
        </row>
        <row r="9612">
          <cell r="C9612" t="str">
            <v>13647</v>
          </cell>
          <cell r="D9612" t="str">
            <v>San Estanislao</v>
          </cell>
        </row>
        <row r="9613">
          <cell r="C9613" t="str">
            <v>13647</v>
          </cell>
          <cell r="D9613" t="str">
            <v>San Estanislao</v>
          </cell>
        </row>
        <row r="9614">
          <cell r="C9614" t="str">
            <v>13647</v>
          </cell>
          <cell r="D9614" t="str">
            <v>San Estanislao</v>
          </cell>
        </row>
        <row r="9615">
          <cell r="C9615" t="str">
            <v>13647</v>
          </cell>
          <cell r="D9615" t="str">
            <v>San Estanislao</v>
          </cell>
        </row>
        <row r="9616">
          <cell r="C9616" t="str">
            <v>13647</v>
          </cell>
          <cell r="D9616" t="str">
            <v>San Estanislao</v>
          </cell>
        </row>
        <row r="9617">
          <cell r="C9617" t="str">
            <v>13647</v>
          </cell>
          <cell r="D9617" t="str">
            <v>San Estanislao</v>
          </cell>
        </row>
        <row r="9618">
          <cell r="C9618" t="str">
            <v>13647</v>
          </cell>
          <cell r="D9618" t="str">
            <v>San Estanislao</v>
          </cell>
        </row>
        <row r="9619">
          <cell r="C9619" t="str">
            <v>13647</v>
          </cell>
          <cell r="D9619" t="str">
            <v>San Estanislao</v>
          </cell>
        </row>
        <row r="9620">
          <cell r="C9620" t="str">
            <v>13647</v>
          </cell>
          <cell r="D9620" t="str">
            <v>San Estanislao</v>
          </cell>
        </row>
        <row r="9621">
          <cell r="C9621" t="str">
            <v>13647</v>
          </cell>
          <cell r="D9621" t="str">
            <v>San Estanislao</v>
          </cell>
        </row>
        <row r="9622">
          <cell r="C9622" t="str">
            <v>13647</v>
          </cell>
          <cell r="D9622" t="str">
            <v>San Estanislao</v>
          </cell>
        </row>
        <row r="9623">
          <cell r="C9623" t="str">
            <v>13647</v>
          </cell>
          <cell r="D9623" t="str">
            <v>San Estanislao</v>
          </cell>
        </row>
        <row r="9624">
          <cell r="C9624" t="str">
            <v>13647</v>
          </cell>
          <cell r="D9624" t="str">
            <v>San Estanislao</v>
          </cell>
        </row>
        <row r="9625">
          <cell r="C9625" t="str">
            <v>13650</v>
          </cell>
          <cell r="D9625" t="str">
            <v>San Fernando</v>
          </cell>
        </row>
        <row r="9626">
          <cell r="C9626" t="str">
            <v>13650</v>
          </cell>
          <cell r="D9626" t="str">
            <v>San Fernando</v>
          </cell>
        </row>
        <row r="9627">
          <cell r="C9627" t="str">
            <v>13650</v>
          </cell>
          <cell r="D9627" t="str">
            <v>San Fernando</v>
          </cell>
        </row>
        <row r="9628">
          <cell r="C9628" t="str">
            <v>13650</v>
          </cell>
          <cell r="D9628" t="str">
            <v>San Fernando</v>
          </cell>
        </row>
        <row r="9629">
          <cell r="C9629" t="str">
            <v>13650</v>
          </cell>
          <cell r="D9629" t="str">
            <v>San Fernando</v>
          </cell>
        </row>
        <row r="9630">
          <cell r="C9630" t="str">
            <v>13650</v>
          </cell>
          <cell r="D9630" t="str">
            <v>San Fernando</v>
          </cell>
        </row>
        <row r="9631">
          <cell r="C9631" t="str">
            <v>13650</v>
          </cell>
          <cell r="D9631" t="str">
            <v>San Fernando</v>
          </cell>
        </row>
        <row r="9632">
          <cell r="C9632" t="str">
            <v>13650</v>
          </cell>
          <cell r="D9632" t="str">
            <v>San Fernando</v>
          </cell>
        </row>
        <row r="9633">
          <cell r="C9633" t="str">
            <v>13650</v>
          </cell>
          <cell r="D9633" t="str">
            <v>San Fernando</v>
          </cell>
        </row>
        <row r="9634">
          <cell r="C9634" t="str">
            <v>13650</v>
          </cell>
          <cell r="D9634" t="str">
            <v>San Fernando</v>
          </cell>
        </row>
        <row r="9635">
          <cell r="C9635" t="str">
            <v>13650</v>
          </cell>
          <cell r="D9635" t="str">
            <v>San Fernando</v>
          </cell>
        </row>
        <row r="9636">
          <cell r="C9636" t="str">
            <v>13650</v>
          </cell>
          <cell r="D9636" t="str">
            <v>San Fernando</v>
          </cell>
        </row>
        <row r="9637">
          <cell r="C9637" t="str">
            <v>13650</v>
          </cell>
          <cell r="D9637" t="str">
            <v>San Fernando</v>
          </cell>
        </row>
        <row r="9638">
          <cell r="C9638" t="str">
            <v>13650</v>
          </cell>
          <cell r="D9638" t="str">
            <v>San Fernando</v>
          </cell>
        </row>
        <row r="9639">
          <cell r="C9639" t="str">
            <v>13650</v>
          </cell>
          <cell r="D9639" t="str">
            <v>San Fernando</v>
          </cell>
        </row>
        <row r="9640">
          <cell r="C9640" t="str">
            <v>13650</v>
          </cell>
          <cell r="D9640" t="str">
            <v>San Fernando</v>
          </cell>
        </row>
        <row r="9641">
          <cell r="C9641" t="str">
            <v>13650</v>
          </cell>
          <cell r="D9641" t="str">
            <v>San Fernando</v>
          </cell>
        </row>
        <row r="9642">
          <cell r="C9642" t="str">
            <v>13650</v>
          </cell>
          <cell r="D9642" t="str">
            <v>San Fernando</v>
          </cell>
        </row>
        <row r="9643">
          <cell r="C9643" t="str">
            <v>13650</v>
          </cell>
          <cell r="D9643" t="str">
            <v>San Fernando</v>
          </cell>
        </row>
        <row r="9644">
          <cell r="C9644" t="str">
            <v>13650</v>
          </cell>
          <cell r="D9644" t="str">
            <v>San Fernando</v>
          </cell>
        </row>
        <row r="9645">
          <cell r="C9645" t="str">
            <v>13650</v>
          </cell>
          <cell r="D9645" t="str">
            <v>San Fernando</v>
          </cell>
        </row>
        <row r="9646">
          <cell r="C9646" t="str">
            <v>13650</v>
          </cell>
          <cell r="D9646" t="str">
            <v>San Fernando</v>
          </cell>
        </row>
        <row r="9647">
          <cell r="C9647" t="str">
            <v>13650</v>
          </cell>
          <cell r="D9647" t="str">
            <v>San Fernando</v>
          </cell>
        </row>
        <row r="9648">
          <cell r="C9648" t="str">
            <v>13650</v>
          </cell>
          <cell r="D9648" t="str">
            <v>San Fernando</v>
          </cell>
        </row>
        <row r="9649">
          <cell r="C9649" t="str">
            <v>13650</v>
          </cell>
          <cell r="D9649" t="str">
            <v>San Fernando</v>
          </cell>
        </row>
        <row r="9650">
          <cell r="C9650" t="str">
            <v>13650</v>
          </cell>
          <cell r="D9650" t="str">
            <v>San Fernando</v>
          </cell>
        </row>
        <row r="9651">
          <cell r="C9651" t="str">
            <v>13650</v>
          </cell>
          <cell r="D9651" t="str">
            <v>San Fernando</v>
          </cell>
        </row>
        <row r="9652">
          <cell r="C9652" t="str">
            <v>13650</v>
          </cell>
          <cell r="D9652" t="str">
            <v>San Fernando</v>
          </cell>
        </row>
        <row r="9653">
          <cell r="C9653" t="str">
            <v>13650</v>
          </cell>
          <cell r="D9653" t="str">
            <v>San Fernando</v>
          </cell>
        </row>
        <row r="9654">
          <cell r="C9654" t="str">
            <v>13650</v>
          </cell>
          <cell r="D9654" t="str">
            <v>San Fernando</v>
          </cell>
        </row>
        <row r="9655">
          <cell r="C9655" t="str">
            <v>13650</v>
          </cell>
          <cell r="D9655" t="str">
            <v>San Fernando</v>
          </cell>
        </row>
        <row r="9656">
          <cell r="C9656" t="str">
            <v>13650</v>
          </cell>
          <cell r="D9656" t="str">
            <v>San Fernando</v>
          </cell>
        </row>
        <row r="9657">
          <cell r="C9657" t="str">
            <v>13650</v>
          </cell>
          <cell r="D9657" t="str">
            <v>San Fernando</v>
          </cell>
        </row>
        <row r="9658">
          <cell r="C9658" t="str">
            <v>13650</v>
          </cell>
          <cell r="D9658" t="str">
            <v>San Fernando</v>
          </cell>
        </row>
        <row r="9659">
          <cell r="C9659" t="str">
            <v>13650</v>
          </cell>
          <cell r="D9659" t="str">
            <v>San Fernando</v>
          </cell>
        </row>
        <row r="9660">
          <cell r="C9660" t="str">
            <v>13650</v>
          </cell>
          <cell r="D9660" t="str">
            <v>San Fernando</v>
          </cell>
        </row>
        <row r="9661">
          <cell r="C9661" t="str">
            <v>13650</v>
          </cell>
          <cell r="D9661" t="str">
            <v>San Fernando</v>
          </cell>
        </row>
        <row r="9662">
          <cell r="C9662" t="str">
            <v>13650</v>
          </cell>
          <cell r="D9662" t="str">
            <v>San Fernando</v>
          </cell>
        </row>
        <row r="9663">
          <cell r="C9663" t="str">
            <v>13650</v>
          </cell>
          <cell r="D9663" t="str">
            <v>San Fernando</v>
          </cell>
        </row>
        <row r="9664">
          <cell r="C9664" t="str">
            <v>13650</v>
          </cell>
          <cell r="D9664" t="str">
            <v>San Fernando</v>
          </cell>
        </row>
        <row r="9665">
          <cell r="C9665" t="str">
            <v>13650</v>
          </cell>
          <cell r="D9665" t="str">
            <v>San Fernando</v>
          </cell>
        </row>
        <row r="9666">
          <cell r="C9666" t="str">
            <v>13650</v>
          </cell>
          <cell r="D9666" t="str">
            <v>San Fernando</v>
          </cell>
        </row>
        <row r="9667">
          <cell r="C9667" t="str">
            <v>13650</v>
          </cell>
          <cell r="D9667" t="str">
            <v>San Fernando</v>
          </cell>
        </row>
        <row r="9668">
          <cell r="C9668" t="str">
            <v>13650</v>
          </cell>
          <cell r="D9668" t="str">
            <v>San Fernando</v>
          </cell>
        </row>
        <row r="9669">
          <cell r="C9669" t="str">
            <v>13650</v>
          </cell>
          <cell r="D9669" t="str">
            <v>San Fernando</v>
          </cell>
        </row>
        <row r="9670">
          <cell r="C9670" t="str">
            <v>13650</v>
          </cell>
          <cell r="D9670" t="str">
            <v>San Fernando</v>
          </cell>
        </row>
        <row r="9671">
          <cell r="C9671" t="str">
            <v>13650</v>
          </cell>
          <cell r="D9671" t="str">
            <v>San Fernando</v>
          </cell>
        </row>
        <row r="9672">
          <cell r="C9672" t="str">
            <v>13650</v>
          </cell>
          <cell r="D9672" t="str">
            <v>San Fernando</v>
          </cell>
        </row>
        <row r="9673">
          <cell r="C9673" t="str">
            <v>13650</v>
          </cell>
          <cell r="D9673" t="str">
            <v>San Fernando</v>
          </cell>
        </row>
        <row r="9674">
          <cell r="C9674" t="str">
            <v>13650</v>
          </cell>
          <cell r="D9674" t="str">
            <v>San Fernando</v>
          </cell>
        </row>
        <row r="9675">
          <cell r="C9675" t="str">
            <v>13650</v>
          </cell>
          <cell r="D9675" t="str">
            <v>San Fernando</v>
          </cell>
        </row>
        <row r="9676">
          <cell r="C9676" t="str">
            <v>13650</v>
          </cell>
          <cell r="D9676" t="str">
            <v>San Fernando</v>
          </cell>
        </row>
        <row r="9677">
          <cell r="C9677" t="str">
            <v>13650</v>
          </cell>
          <cell r="D9677" t="str">
            <v>San Fernando</v>
          </cell>
        </row>
        <row r="9678">
          <cell r="C9678" t="str">
            <v>13650</v>
          </cell>
          <cell r="D9678" t="str">
            <v>San Fernando</v>
          </cell>
        </row>
        <row r="9679">
          <cell r="C9679" t="str">
            <v>13654</v>
          </cell>
          <cell r="D9679" t="str">
            <v>San Jacinto</v>
          </cell>
        </row>
        <row r="9680">
          <cell r="C9680" t="str">
            <v>13654</v>
          </cell>
          <cell r="D9680" t="str">
            <v>San Jacinto</v>
          </cell>
        </row>
        <row r="9681">
          <cell r="C9681" t="str">
            <v>13654</v>
          </cell>
          <cell r="D9681" t="str">
            <v>San Jacinto</v>
          </cell>
        </row>
        <row r="9682">
          <cell r="C9682" t="str">
            <v>13654</v>
          </cell>
          <cell r="D9682" t="str">
            <v>San Jacinto</v>
          </cell>
        </row>
        <row r="9683">
          <cell r="C9683" t="str">
            <v>13654</v>
          </cell>
          <cell r="D9683" t="str">
            <v>San Jacinto</v>
          </cell>
        </row>
        <row r="9684">
          <cell r="C9684" t="str">
            <v>13654</v>
          </cell>
          <cell r="D9684" t="str">
            <v>San Jacinto</v>
          </cell>
        </row>
        <row r="9685">
          <cell r="C9685" t="str">
            <v>13654</v>
          </cell>
          <cell r="D9685" t="str">
            <v>San Jacinto</v>
          </cell>
        </row>
        <row r="9686">
          <cell r="C9686" t="str">
            <v>13654</v>
          </cell>
          <cell r="D9686" t="str">
            <v>San Jacinto</v>
          </cell>
        </row>
        <row r="9687">
          <cell r="C9687" t="str">
            <v>13654</v>
          </cell>
          <cell r="D9687" t="str">
            <v>San Jacinto</v>
          </cell>
        </row>
        <row r="9688">
          <cell r="C9688" t="str">
            <v>13654</v>
          </cell>
          <cell r="D9688" t="str">
            <v>San Jacinto</v>
          </cell>
        </row>
        <row r="9689">
          <cell r="C9689" t="str">
            <v>13654</v>
          </cell>
          <cell r="D9689" t="str">
            <v>San Jacinto</v>
          </cell>
        </row>
        <row r="9690">
          <cell r="C9690" t="str">
            <v>13654</v>
          </cell>
          <cell r="D9690" t="str">
            <v>San Jacinto</v>
          </cell>
        </row>
        <row r="9691">
          <cell r="C9691" t="str">
            <v>13654</v>
          </cell>
          <cell r="D9691" t="str">
            <v>San Jacinto</v>
          </cell>
        </row>
        <row r="9692">
          <cell r="C9692" t="str">
            <v>13654</v>
          </cell>
          <cell r="D9692" t="str">
            <v>San Jacinto</v>
          </cell>
        </row>
        <row r="9693">
          <cell r="C9693" t="str">
            <v>13654</v>
          </cell>
          <cell r="D9693" t="str">
            <v>San Jacinto</v>
          </cell>
        </row>
        <row r="9694">
          <cell r="C9694" t="str">
            <v>13654</v>
          </cell>
          <cell r="D9694" t="str">
            <v>San Jacinto</v>
          </cell>
        </row>
        <row r="9695">
          <cell r="C9695" t="str">
            <v>13654</v>
          </cell>
          <cell r="D9695" t="str">
            <v>San Jacinto</v>
          </cell>
        </row>
        <row r="9696">
          <cell r="C9696" t="str">
            <v>13654</v>
          </cell>
          <cell r="D9696" t="str">
            <v>San Jacinto</v>
          </cell>
        </row>
        <row r="9697">
          <cell r="C9697" t="str">
            <v>13654</v>
          </cell>
          <cell r="D9697" t="str">
            <v>San Jacinto</v>
          </cell>
        </row>
        <row r="9698">
          <cell r="C9698" t="str">
            <v>13654</v>
          </cell>
          <cell r="D9698" t="str">
            <v>San Jacinto</v>
          </cell>
        </row>
        <row r="9699">
          <cell r="C9699" t="str">
            <v>13654</v>
          </cell>
          <cell r="D9699" t="str">
            <v>San Jacinto</v>
          </cell>
        </row>
        <row r="9700">
          <cell r="C9700" t="str">
            <v>13654</v>
          </cell>
          <cell r="D9700" t="str">
            <v>San Jacinto</v>
          </cell>
        </row>
        <row r="9701">
          <cell r="C9701" t="str">
            <v>13654</v>
          </cell>
          <cell r="D9701" t="str">
            <v>San Jacinto</v>
          </cell>
        </row>
        <row r="9702">
          <cell r="C9702" t="str">
            <v>13654</v>
          </cell>
          <cell r="D9702" t="str">
            <v>San Jacinto</v>
          </cell>
        </row>
        <row r="9703">
          <cell r="C9703" t="str">
            <v>13654</v>
          </cell>
          <cell r="D9703" t="str">
            <v>San Jacinto</v>
          </cell>
        </row>
        <row r="9704">
          <cell r="C9704" t="str">
            <v>13654</v>
          </cell>
          <cell r="D9704" t="str">
            <v>San Jacinto</v>
          </cell>
        </row>
        <row r="9705">
          <cell r="C9705" t="str">
            <v>13654</v>
          </cell>
          <cell r="D9705" t="str">
            <v>San Jacinto</v>
          </cell>
        </row>
        <row r="9706">
          <cell r="C9706" t="str">
            <v>13654</v>
          </cell>
          <cell r="D9706" t="str">
            <v>San Jacinto</v>
          </cell>
        </row>
        <row r="9707">
          <cell r="C9707" t="str">
            <v>13654</v>
          </cell>
          <cell r="D9707" t="str">
            <v>San Jacinto</v>
          </cell>
        </row>
        <row r="9708">
          <cell r="C9708" t="str">
            <v>13654</v>
          </cell>
          <cell r="D9708" t="str">
            <v>San Jacinto</v>
          </cell>
        </row>
        <row r="9709">
          <cell r="C9709" t="str">
            <v>13654</v>
          </cell>
          <cell r="D9709" t="str">
            <v>San Jacinto</v>
          </cell>
        </row>
        <row r="9710">
          <cell r="C9710" t="str">
            <v>13654</v>
          </cell>
          <cell r="D9710" t="str">
            <v>San Jacinto</v>
          </cell>
        </row>
        <row r="9711">
          <cell r="C9711" t="str">
            <v>13654</v>
          </cell>
          <cell r="D9711" t="str">
            <v>San Jacinto</v>
          </cell>
        </row>
        <row r="9712">
          <cell r="C9712" t="str">
            <v>13654</v>
          </cell>
          <cell r="D9712" t="str">
            <v>San Jacinto</v>
          </cell>
        </row>
        <row r="9713">
          <cell r="C9713" t="str">
            <v>13654</v>
          </cell>
          <cell r="D9713" t="str">
            <v>San Jacinto</v>
          </cell>
        </row>
        <row r="9714">
          <cell r="C9714" t="str">
            <v>13654</v>
          </cell>
          <cell r="D9714" t="str">
            <v>San Jacinto</v>
          </cell>
        </row>
        <row r="9715">
          <cell r="C9715" t="str">
            <v>13654</v>
          </cell>
          <cell r="D9715" t="str">
            <v>San Jacinto</v>
          </cell>
        </row>
        <row r="9716">
          <cell r="C9716" t="str">
            <v>13654</v>
          </cell>
          <cell r="D9716" t="str">
            <v>San Jacinto</v>
          </cell>
        </row>
        <row r="9717">
          <cell r="C9717" t="str">
            <v>13654</v>
          </cell>
          <cell r="D9717" t="str">
            <v>San Jacinto</v>
          </cell>
        </row>
        <row r="9718">
          <cell r="C9718" t="str">
            <v>13654</v>
          </cell>
          <cell r="D9718" t="str">
            <v>San Jacinto</v>
          </cell>
        </row>
        <row r="9719">
          <cell r="C9719" t="str">
            <v>13654</v>
          </cell>
          <cell r="D9719" t="str">
            <v>San Jacinto</v>
          </cell>
        </row>
        <row r="9720">
          <cell r="C9720" t="str">
            <v>13654</v>
          </cell>
          <cell r="D9720" t="str">
            <v>San Jacinto</v>
          </cell>
        </row>
        <row r="9721">
          <cell r="C9721" t="str">
            <v>13654</v>
          </cell>
          <cell r="D9721" t="str">
            <v>San Jacinto</v>
          </cell>
        </row>
        <row r="9722">
          <cell r="C9722" t="str">
            <v>13654</v>
          </cell>
          <cell r="D9722" t="str">
            <v>San Jacinto</v>
          </cell>
        </row>
        <row r="9723">
          <cell r="C9723" t="str">
            <v>13654</v>
          </cell>
          <cell r="D9723" t="str">
            <v>San Jacinto</v>
          </cell>
        </row>
        <row r="9724">
          <cell r="C9724" t="str">
            <v>13654</v>
          </cell>
          <cell r="D9724" t="str">
            <v>San Jacinto</v>
          </cell>
        </row>
        <row r="9725">
          <cell r="C9725" t="str">
            <v>13654</v>
          </cell>
          <cell r="D9725" t="str">
            <v>San Jacinto</v>
          </cell>
        </row>
        <row r="9726">
          <cell r="C9726" t="str">
            <v>13654</v>
          </cell>
          <cell r="D9726" t="str">
            <v>San Jacinto</v>
          </cell>
        </row>
        <row r="9727">
          <cell r="C9727" t="str">
            <v>13654</v>
          </cell>
          <cell r="D9727" t="str">
            <v>San Jacinto</v>
          </cell>
        </row>
        <row r="9728">
          <cell r="C9728" t="str">
            <v>13654</v>
          </cell>
          <cell r="D9728" t="str">
            <v>San Jacinto</v>
          </cell>
        </row>
        <row r="9729">
          <cell r="C9729" t="str">
            <v>13654</v>
          </cell>
          <cell r="D9729" t="str">
            <v>San Jacinto</v>
          </cell>
        </row>
        <row r="9730">
          <cell r="C9730" t="str">
            <v>13654</v>
          </cell>
          <cell r="D9730" t="str">
            <v>San Jacinto</v>
          </cell>
        </row>
        <row r="9731">
          <cell r="C9731" t="str">
            <v>13654</v>
          </cell>
          <cell r="D9731" t="str">
            <v>San Jacinto</v>
          </cell>
        </row>
        <row r="9732">
          <cell r="C9732" t="str">
            <v>13654</v>
          </cell>
          <cell r="D9732" t="str">
            <v>San Jacinto</v>
          </cell>
        </row>
        <row r="9733">
          <cell r="C9733" t="str">
            <v>13655</v>
          </cell>
          <cell r="D9733" t="str">
            <v>San Jacinto del Cauca</v>
          </cell>
        </row>
        <row r="9734">
          <cell r="C9734" t="str">
            <v>13655</v>
          </cell>
          <cell r="D9734" t="str">
            <v>San Jacinto del Cauca</v>
          </cell>
        </row>
        <row r="9735">
          <cell r="C9735" t="str">
            <v>13655</v>
          </cell>
          <cell r="D9735" t="str">
            <v>San Jacinto del Cauca</v>
          </cell>
        </row>
        <row r="9736">
          <cell r="C9736" t="str">
            <v>13655</v>
          </cell>
          <cell r="D9736" t="str">
            <v>San Jacinto del Cauca</v>
          </cell>
        </row>
        <row r="9737">
          <cell r="C9737" t="str">
            <v>13655</v>
          </cell>
          <cell r="D9737" t="str">
            <v>San Jacinto del Cauca</v>
          </cell>
        </row>
        <row r="9738">
          <cell r="C9738" t="str">
            <v>13655</v>
          </cell>
          <cell r="D9738" t="str">
            <v>San Jacinto del Cauca</v>
          </cell>
        </row>
        <row r="9739">
          <cell r="C9739" t="str">
            <v>13655</v>
          </cell>
          <cell r="D9739" t="str">
            <v>San Jacinto del Cauca</v>
          </cell>
        </row>
        <row r="9740">
          <cell r="C9740" t="str">
            <v>13655</v>
          </cell>
          <cell r="D9740" t="str">
            <v>San Jacinto del Cauca</v>
          </cell>
        </row>
        <row r="9741">
          <cell r="C9741" t="str">
            <v>13655</v>
          </cell>
          <cell r="D9741" t="str">
            <v>San Jacinto del Cauca</v>
          </cell>
        </row>
        <row r="9742">
          <cell r="C9742" t="str">
            <v>13655</v>
          </cell>
          <cell r="D9742" t="str">
            <v>San Jacinto del Cauca</v>
          </cell>
        </row>
        <row r="9743">
          <cell r="C9743" t="str">
            <v>13655</v>
          </cell>
          <cell r="D9743" t="str">
            <v>San Jacinto del Cauca</v>
          </cell>
        </row>
        <row r="9744">
          <cell r="C9744" t="str">
            <v>13655</v>
          </cell>
          <cell r="D9744" t="str">
            <v>San Jacinto del Cauca</v>
          </cell>
        </row>
        <row r="9745">
          <cell r="C9745" t="str">
            <v>13655</v>
          </cell>
          <cell r="D9745" t="str">
            <v>San Jacinto del Cauca</v>
          </cell>
        </row>
        <row r="9746">
          <cell r="C9746" t="str">
            <v>13655</v>
          </cell>
          <cell r="D9746" t="str">
            <v>San Jacinto del Cauca</v>
          </cell>
        </row>
        <row r="9747">
          <cell r="C9747" t="str">
            <v>13655</v>
          </cell>
          <cell r="D9747" t="str">
            <v>San Jacinto del Cauca</v>
          </cell>
        </row>
        <row r="9748">
          <cell r="C9748" t="str">
            <v>13655</v>
          </cell>
          <cell r="D9748" t="str">
            <v>San Jacinto del Cauca</v>
          </cell>
        </row>
        <row r="9749">
          <cell r="C9749" t="str">
            <v>13655</v>
          </cell>
          <cell r="D9749" t="str">
            <v>San Jacinto del Cauca</v>
          </cell>
        </row>
        <row r="9750">
          <cell r="C9750" t="str">
            <v>13655</v>
          </cell>
          <cell r="D9750" t="str">
            <v>San Jacinto del Cauca</v>
          </cell>
        </row>
        <row r="9751">
          <cell r="C9751" t="str">
            <v>13655</v>
          </cell>
          <cell r="D9751" t="str">
            <v>San Jacinto del Cauca</v>
          </cell>
        </row>
        <row r="9752">
          <cell r="C9752" t="str">
            <v>13655</v>
          </cell>
          <cell r="D9752" t="str">
            <v>San Jacinto del Cauca</v>
          </cell>
        </row>
        <row r="9753">
          <cell r="C9753" t="str">
            <v>13655</v>
          </cell>
          <cell r="D9753" t="str">
            <v>San Jacinto del Cauca</v>
          </cell>
        </row>
        <row r="9754">
          <cell r="C9754" t="str">
            <v>13655</v>
          </cell>
          <cell r="D9754" t="str">
            <v>San Jacinto del Cauca</v>
          </cell>
        </row>
        <row r="9755">
          <cell r="C9755" t="str">
            <v>13655</v>
          </cell>
          <cell r="D9755" t="str">
            <v>San Jacinto del Cauca</v>
          </cell>
        </row>
        <row r="9756">
          <cell r="C9756" t="str">
            <v>13655</v>
          </cell>
          <cell r="D9756" t="str">
            <v>San Jacinto del Cauca</v>
          </cell>
        </row>
        <row r="9757">
          <cell r="C9757" t="str">
            <v>13655</v>
          </cell>
          <cell r="D9757" t="str">
            <v>San Jacinto del Cauca</v>
          </cell>
        </row>
        <row r="9758">
          <cell r="C9758" t="str">
            <v>13655</v>
          </cell>
          <cell r="D9758" t="str">
            <v>San Jacinto del Cauca</v>
          </cell>
        </row>
        <row r="9759">
          <cell r="C9759" t="str">
            <v>13655</v>
          </cell>
          <cell r="D9759" t="str">
            <v>San Jacinto del Cauca</v>
          </cell>
        </row>
        <row r="9760">
          <cell r="C9760" t="str">
            <v>13655</v>
          </cell>
          <cell r="D9760" t="str">
            <v>San Jacinto del Cauca</v>
          </cell>
        </row>
        <row r="9761">
          <cell r="C9761" t="str">
            <v>13655</v>
          </cell>
          <cell r="D9761" t="str">
            <v>San Jacinto del Cauca</v>
          </cell>
        </row>
        <row r="9762">
          <cell r="C9762" t="str">
            <v>13655</v>
          </cell>
          <cell r="D9762" t="str">
            <v>San Jacinto del Cauca</v>
          </cell>
        </row>
        <row r="9763">
          <cell r="C9763" t="str">
            <v>13655</v>
          </cell>
          <cell r="D9763" t="str">
            <v>San Jacinto del Cauca</v>
          </cell>
        </row>
        <row r="9764">
          <cell r="C9764" t="str">
            <v>13655</v>
          </cell>
          <cell r="D9764" t="str">
            <v>San Jacinto del Cauca</v>
          </cell>
        </row>
        <row r="9765">
          <cell r="C9765" t="str">
            <v>13655</v>
          </cell>
          <cell r="D9765" t="str">
            <v>San Jacinto del Cauca</v>
          </cell>
        </row>
        <row r="9766">
          <cell r="C9766" t="str">
            <v>13655</v>
          </cell>
          <cell r="D9766" t="str">
            <v>San Jacinto del Cauca</v>
          </cell>
        </row>
        <row r="9767">
          <cell r="C9767" t="str">
            <v>13655</v>
          </cell>
          <cell r="D9767" t="str">
            <v>San Jacinto del Cauca</v>
          </cell>
        </row>
        <row r="9768">
          <cell r="C9768" t="str">
            <v>13655</v>
          </cell>
          <cell r="D9768" t="str">
            <v>San Jacinto del Cauca</v>
          </cell>
        </row>
        <row r="9769">
          <cell r="C9769" t="str">
            <v>13655</v>
          </cell>
          <cell r="D9769" t="str">
            <v>San Jacinto del Cauca</v>
          </cell>
        </row>
        <row r="9770">
          <cell r="C9770" t="str">
            <v>13655</v>
          </cell>
          <cell r="D9770" t="str">
            <v>San Jacinto del Cauca</v>
          </cell>
        </row>
        <row r="9771">
          <cell r="C9771" t="str">
            <v>13655</v>
          </cell>
          <cell r="D9771" t="str">
            <v>San Jacinto del Cauca</v>
          </cell>
        </row>
        <row r="9772">
          <cell r="C9772" t="str">
            <v>13655</v>
          </cell>
          <cell r="D9772" t="str">
            <v>San Jacinto del Cauca</v>
          </cell>
        </row>
        <row r="9773">
          <cell r="C9773" t="str">
            <v>13655</v>
          </cell>
          <cell r="D9773" t="str">
            <v>San Jacinto del Cauca</v>
          </cell>
        </row>
        <row r="9774">
          <cell r="C9774" t="str">
            <v>13655</v>
          </cell>
          <cell r="D9774" t="str">
            <v>San Jacinto del Cauca</v>
          </cell>
        </row>
        <row r="9775">
          <cell r="C9775" t="str">
            <v>13655</v>
          </cell>
          <cell r="D9775" t="str">
            <v>San Jacinto del Cauca</v>
          </cell>
        </row>
        <row r="9776">
          <cell r="C9776" t="str">
            <v>13655</v>
          </cell>
          <cell r="D9776" t="str">
            <v>San Jacinto del Cauca</v>
          </cell>
        </row>
        <row r="9777">
          <cell r="C9777" t="str">
            <v>13655</v>
          </cell>
          <cell r="D9777" t="str">
            <v>San Jacinto del Cauca</v>
          </cell>
        </row>
        <row r="9778">
          <cell r="C9778" t="str">
            <v>13655</v>
          </cell>
          <cell r="D9778" t="str">
            <v>San Jacinto del Cauca</v>
          </cell>
        </row>
        <row r="9779">
          <cell r="C9779" t="str">
            <v>13655</v>
          </cell>
          <cell r="D9779" t="str">
            <v>San Jacinto del Cauca</v>
          </cell>
        </row>
        <row r="9780">
          <cell r="C9780" t="str">
            <v>13655</v>
          </cell>
          <cell r="D9780" t="str">
            <v>San Jacinto del Cauca</v>
          </cell>
        </row>
        <row r="9781">
          <cell r="C9781" t="str">
            <v>13655</v>
          </cell>
          <cell r="D9781" t="str">
            <v>San Jacinto del Cauca</v>
          </cell>
        </row>
        <row r="9782">
          <cell r="C9782" t="str">
            <v>13655</v>
          </cell>
          <cell r="D9782" t="str">
            <v>San Jacinto del Cauca</v>
          </cell>
        </row>
        <row r="9783">
          <cell r="C9783" t="str">
            <v>13655</v>
          </cell>
          <cell r="D9783" t="str">
            <v>San Jacinto del Cauca</v>
          </cell>
        </row>
        <row r="9784">
          <cell r="C9784" t="str">
            <v>13655</v>
          </cell>
          <cell r="D9784" t="str">
            <v>San Jacinto del Cauca</v>
          </cell>
        </row>
        <row r="9785">
          <cell r="C9785" t="str">
            <v>13655</v>
          </cell>
          <cell r="D9785" t="str">
            <v>San Jacinto del Cauca</v>
          </cell>
        </row>
        <row r="9786">
          <cell r="C9786" t="str">
            <v>13655</v>
          </cell>
          <cell r="D9786" t="str">
            <v>San Jacinto del Cauca</v>
          </cell>
        </row>
        <row r="9787">
          <cell r="C9787" t="str">
            <v>13657</v>
          </cell>
          <cell r="D9787" t="str">
            <v>San Juan Nepomuceno</v>
          </cell>
        </row>
        <row r="9788">
          <cell r="C9788" t="str">
            <v>13657</v>
          </cell>
          <cell r="D9788" t="str">
            <v>San Juan Nepomuceno</v>
          </cell>
        </row>
        <row r="9789">
          <cell r="C9789" t="str">
            <v>13657</v>
          </cell>
          <cell r="D9789" t="str">
            <v>San Juan Nepomuceno</v>
          </cell>
        </row>
        <row r="9790">
          <cell r="C9790" t="str">
            <v>13657</v>
          </cell>
          <cell r="D9790" t="str">
            <v>San Juan Nepomuceno</v>
          </cell>
        </row>
        <row r="9791">
          <cell r="C9791" t="str">
            <v>13657</v>
          </cell>
          <cell r="D9791" t="str">
            <v>San Juan Nepomuceno</v>
          </cell>
        </row>
        <row r="9792">
          <cell r="C9792" t="str">
            <v>13657</v>
          </cell>
          <cell r="D9792" t="str">
            <v>San Juan Nepomuceno</v>
          </cell>
        </row>
        <row r="9793">
          <cell r="C9793" t="str">
            <v>13657</v>
          </cell>
          <cell r="D9793" t="str">
            <v>San Juan Nepomuceno</v>
          </cell>
        </row>
        <row r="9794">
          <cell r="C9794" t="str">
            <v>13657</v>
          </cell>
          <cell r="D9794" t="str">
            <v>San Juan Nepomuceno</v>
          </cell>
        </row>
        <row r="9795">
          <cell r="C9795" t="str">
            <v>13657</v>
          </cell>
          <cell r="D9795" t="str">
            <v>San Juan Nepomuceno</v>
          </cell>
        </row>
        <row r="9796">
          <cell r="C9796" t="str">
            <v>13657</v>
          </cell>
          <cell r="D9796" t="str">
            <v>San Juan Nepomuceno</v>
          </cell>
        </row>
        <row r="9797">
          <cell r="C9797" t="str">
            <v>13657</v>
          </cell>
          <cell r="D9797" t="str">
            <v>San Juan Nepomuceno</v>
          </cell>
        </row>
        <row r="9798">
          <cell r="C9798" t="str">
            <v>13657</v>
          </cell>
          <cell r="D9798" t="str">
            <v>San Juan Nepomuceno</v>
          </cell>
        </row>
        <row r="9799">
          <cell r="C9799" t="str">
            <v>13657</v>
          </cell>
          <cell r="D9799" t="str">
            <v>San Juan Nepomuceno</v>
          </cell>
        </row>
        <row r="9800">
          <cell r="C9800" t="str">
            <v>13657</v>
          </cell>
          <cell r="D9800" t="str">
            <v>San Juan Nepomuceno</v>
          </cell>
        </row>
        <row r="9801">
          <cell r="C9801" t="str">
            <v>13657</v>
          </cell>
          <cell r="D9801" t="str">
            <v>San Juan Nepomuceno</v>
          </cell>
        </row>
        <row r="9802">
          <cell r="C9802" t="str">
            <v>13657</v>
          </cell>
          <cell r="D9802" t="str">
            <v>San Juan Nepomuceno</v>
          </cell>
        </row>
        <row r="9803">
          <cell r="C9803" t="str">
            <v>13657</v>
          </cell>
          <cell r="D9803" t="str">
            <v>San Juan Nepomuceno</v>
          </cell>
        </row>
        <row r="9804">
          <cell r="C9804" t="str">
            <v>13657</v>
          </cell>
          <cell r="D9804" t="str">
            <v>San Juan Nepomuceno</v>
          </cell>
        </row>
        <row r="9805">
          <cell r="C9805" t="str">
            <v>13657</v>
          </cell>
          <cell r="D9805" t="str">
            <v>San Juan Nepomuceno</v>
          </cell>
        </row>
        <row r="9806">
          <cell r="C9806" t="str">
            <v>13657</v>
          </cell>
          <cell r="D9806" t="str">
            <v>San Juan Nepomuceno</v>
          </cell>
        </row>
        <row r="9807">
          <cell r="C9807" t="str">
            <v>13657</v>
          </cell>
          <cell r="D9807" t="str">
            <v>San Juan Nepomuceno</v>
          </cell>
        </row>
        <row r="9808">
          <cell r="C9808" t="str">
            <v>13657</v>
          </cell>
          <cell r="D9808" t="str">
            <v>San Juan Nepomuceno</v>
          </cell>
        </row>
        <row r="9809">
          <cell r="C9809" t="str">
            <v>13657</v>
          </cell>
          <cell r="D9809" t="str">
            <v>San Juan Nepomuceno</v>
          </cell>
        </row>
        <row r="9810">
          <cell r="C9810" t="str">
            <v>13657</v>
          </cell>
          <cell r="D9810" t="str">
            <v>San Juan Nepomuceno</v>
          </cell>
        </row>
        <row r="9811">
          <cell r="C9811" t="str">
            <v>13657</v>
          </cell>
          <cell r="D9811" t="str">
            <v>San Juan Nepomuceno</v>
          </cell>
        </row>
        <row r="9812">
          <cell r="C9812" t="str">
            <v>13657</v>
          </cell>
          <cell r="D9812" t="str">
            <v>San Juan Nepomuceno</v>
          </cell>
        </row>
        <row r="9813">
          <cell r="C9813" t="str">
            <v>13657</v>
          </cell>
          <cell r="D9813" t="str">
            <v>San Juan Nepomuceno</v>
          </cell>
        </row>
        <row r="9814">
          <cell r="C9814" t="str">
            <v>13657</v>
          </cell>
          <cell r="D9814" t="str">
            <v>San Juan Nepomuceno</v>
          </cell>
        </row>
        <row r="9815">
          <cell r="C9815" t="str">
            <v>13657</v>
          </cell>
          <cell r="D9815" t="str">
            <v>San Juan Nepomuceno</v>
          </cell>
        </row>
        <row r="9816">
          <cell r="C9816" t="str">
            <v>13657</v>
          </cell>
          <cell r="D9816" t="str">
            <v>San Juan Nepomuceno</v>
          </cell>
        </row>
        <row r="9817">
          <cell r="C9817" t="str">
            <v>13657</v>
          </cell>
          <cell r="D9817" t="str">
            <v>San Juan Nepomuceno</v>
          </cell>
        </row>
        <row r="9818">
          <cell r="C9818" t="str">
            <v>13657</v>
          </cell>
          <cell r="D9818" t="str">
            <v>San Juan Nepomuceno</v>
          </cell>
        </row>
        <row r="9819">
          <cell r="C9819" t="str">
            <v>13657</v>
          </cell>
          <cell r="D9819" t="str">
            <v>San Juan Nepomuceno</v>
          </cell>
        </row>
        <row r="9820">
          <cell r="C9820" t="str">
            <v>13657</v>
          </cell>
          <cell r="D9820" t="str">
            <v>San Juan Nepomuceno</v>
          </cell>
        </row>
        <row r="9821">
          <cell r="C9821" t="str">
            <v>13657</v>
          </cell>
          <cell r="D9821" t="str">
            <v>San Juan Nepomuceno</v>
          </cell>
        </row>
        <row r="9822">
          <cell r="C9822" t="str">
            <v>13657</v>
          </cell>
          <cell r="D9822" t="str">
            <v>San Juan Nepomuceno</v>
          </cell>
        </row>
        <row r="9823">
          <cell r="C9823" t="str">
            <v>13657</v>
          </cell>
          <cell r="D9823" t="str">
            <v>San Juan Nepomuceno</v>
          </cell>
        </row>
        <row r="9824">
          <cell r="C9824" t="str">
            <v>13657</v>
          </cell>
          <cell r="D9824" t="str">
            <v>San Juan Nepomuceno</v>
          </cell>
        </row>
        <row r="9825">
          <cell r="C9825" t="str">
            <v>13657</v>
          </cell>
          <cell r="D9825" t="str">
            <v>San Juan Nepomuceno</v>
          </cell>
        </row>
        <row r="9826">
          <cell r="C9826" t="str">
            <v>13657</v>
          </cell>
          <cell r="D9826" t="str">
            <v>San Juan Nepomuceno</v>
          </cell>
        </row>
        <row r="9827">
          <cell r="C9827" t="str">
            <v>13657</v>
          </cell>
          <cell r="D9827" t="str">
            <v>San Juan Nepomuceno</v>
          </cell>
        </row>
        <row r="9828">
          <cell r="C9828" t="str">
            <v>13657</v>
          </cell>
          <cell r="D9828" t="str">
            <v>San Juan Nepomuceno</v>
          </cell>
        </row>
        <row r="9829">
          <cell r="C9829" t="str">
            <v>13657</v>
          </cell>
          <cell r="D9829" t="str">
            <v>San Juan Nepomuceno</v>
          </cell>
        </row>
        <row r="9830">
          <cell r="C9830" t="str">
            <v>13657</v>
          </cell>
          <cell r="D9830" t="str">
            <v>San Juan Nepomuceno</v>
          </cell>
        </row>
        <row r="9831">
          <cell r="C9831" t="str">
            <v>13657</v>
          </cell>
          <cell r="D9831" t="str">
            <v>San Juan Nepomuceno</v>
          </cell>
        </row>
        <row r="9832">
          <cell r="C9832" t="str">
            <v>13657</v>
          </cell>
          <cell r="D9832" t="str">
            <v>San Juan Nepomuceno</v>
          </cell>
        </row>
        <row r="9833">
          <cell r="C9833" t="str">
            <v>13657</v>
          </cell>
          <cell r="D9833" t="str">
            <v>San Juan Nepomuceno</v>
          </cell>
        </row>
        <row r="9834">
          <cell r="C9834" t="str">
            <v>13657</v>
          </cell>
          <cell r="D9834" t="str">
            <v>San Juan Nepomuceno</v>
          </cell>
        </row>
        <row r="9835">
          <cell r="C9835" t="str">
            <v>13657</v>
          </cell>
          <cell r="D9835" t="str">
            <v>San Juan Nepomuceno</v>
          </cell>
        </row>
        <row r="9836">
          <cell r="C9836" t="str">
            <v>13657</v>
          </cell>
          <cell r="D9836" t="str">
            <v>San Juan Nepomuceno</v>
          </cell>
        </row>
        <row r="9837">
          <cell r="C9837" t="str">
            <v>13657</v>
          </cell>
          <cell r="D9837" t="str">
            <v>San Juan Nepomuceno</v>
          </cell>
        </row>
        <row r="9838">
          <cell r="C9838" t="str">
            <v>13657</v>
          </cell>
          <cell r="D9838" t="str">
            <v>San Juan Nepomuceno</v>
          </cell>
        </row>
        <row r="9839">
          <cell r="C9839" t="str">
            <v>13657</v>
          </cell>
          <cell r="D9839" t="str">
            <v>San Juan Nepomuceno</v>
          </cell>
        </row>
        <row r="9840">
          <cell r="C9840" t="str">
            <v>13657</v>
          </cell>
          <cell r="D9840" t="str">
            <v>San Juan Nepomuceno</v>
          </cell>
        </row>
        <row r="9841">
          <cell r="C9841" t="str">
            <v>13667</v>
          </cell>
          <cell r="D9841" t="str">
            <v>San Martín de Loba</v>
          </cell>
        </row>
        <row r="9842">
          <cell r="C9842" t="str">
            <v>13667</v>
          </cell>
          <cell r="D9842" t="str">
            <v>San Martín de Loba</v>
          </cell>
        </row>
        <row r="9843">
          <cell r="C9843" t="str">
            <v>13667</v>
          </cell>
          <cell r="D9843" t="str">
            <v>San Martín de Loba</v>
          </cell>
        </row>
        <row r="9844">
          <cell r="C9844" t="str">
            <v>13667</v>
          </cell>
          <cell r="D9844" t="str">
            <v>San Martín de Loba</v>
          </cell>
        </row>
        <row r="9845">
          <cell r="C9845" t="str">
            <v>13667</v>
          </cell>
          <cell r="D9845" t="str">
            <v>San Martín de Loba</v>
          </cell>
        </row>
        <row r="9846">
          <cell r="C9846" t="str">
            <v>13667</v>
          </cell>
          <cell r="D9846" t="str">
            <v>San Martín de Loba</v>
          </cell>
        </row>
        <row r="9847">
          <cell r="C9847" t="str">
            <v>13667</v>
          </cell>
          <cell r="D9847" t="str">
            <v>San Martín de Loba</v>
          </cell>
        </row>
        <row r="9848">
          <cell r="C9848" t="str">
            <v>13667</v>
          </cell>
          <cell r="D9848" t="str">
            <v>San Martín de Loba</v>
          </cell>
        </row>
        <row r="9849">
          <cell r="C9849" t="str">
            <v>13667</v>
          </cell>
          <cell r="D9849" t="str">
            <v>San Martín de Loba</v>
          </cell>
        </row>
        <row r="9850">
          <cell r="C9850" t="str">
            <v>13667</v>
          </cell>
          <cell r="D9850" t="str">
            <v>San Martín de Loba</v>
          </cell>
        </row>
        <row r="9851">
          <cell r="C9851" t="str">
            <v>13667</v>
          </cell>
          <cell r="D9851" t="str">
            <v>San Martín de Loba</v>
          </cell>
        </row>
        <row r="9852">
          <cell r="C9852" t="str">
            <v>13667</v>
          </cell>
          <cell r="D9852" t="str">
            <v>San Martín de Loba</v>
          </cell>
        </row>
        <row r="9853">
          <cell r="C9853" t="str">
            <v>13667</v>
          </cell>
          <cell r="D9853" t="str">
            <v>San Martín de Loba</v>
          </cell>
        </row>
        <row r="9854">
          <cell r="C9854" t="str">
            <v>13667</v>
          </cell>
          <cell r="D9854" t="str">
            <v>San Martín de Loba</v>
          </cell>
        </row>
        <row r="9855">
          <cell r="C9855" t="str">
            <v>13667</v>
          </cell>
          <cell r="D9855" t="str">
            <v>San Martín de Loba</v>
          </cell>
        </row>
        <row r="9856">
          <cell r="C9856" t="str">
            <v>13667</v>
          </cell>
          <cell r="D9856" t="str">
            <v>San Martín de Loba</v>
          </cell>
        </row>
        <row r="9857">
          <cell r="C9857" t="str">
            <v>13667</v>
          </cell>
          <cell r="D9857" t="str">
            <v>San Martín de Loba</v>
          </cell>
        </row>
        <row r="9858">
          <cell r="C9858" t="str">
            <v>13667</v>
          </cell>
          <cell r="D9858" t="str">
            <v>San Martín de Loba</v>
          </cell>
        </row>
        <row r="9859">
          <cell r="C9859" t="str">
            <v>13667</v>
          </cell>
          <cell r="D9859" t="str">
            <v>San Martín de Loba</v>
          </cell>
        </row>
        <row r="9860">
          <cell r="C9860" t="str">
            <v>13667</v>
          </cell>
          <cell r="D9860" t="str">
            <v>San Martín de Loba</v>
          </cell>
        </row>
        <row r="9861">
          <cell r="C9861" t="str">
            <v>13667</v>
          </cell>
          <cell r="D9861" t="str">
            <v>San Martín de Loba</v>
          </cell>
        </row>
        <row r="9862">
          <cell r="C9862" t="str">
            <v>13667</v>
          </cell>
          <cell r="D9862" t="str">
            <v>San Martín de Loba</v>
          </cell>
        </row>
        <row r="9863">
          <cell r="C9863" t="str">
            <v>13667</v>
          </cell>
          <cell r="D9863" t="str">
            <v>San Martín de Loba</v>
          </cell>
        </row>
        <row r="9864">
          <cell r="C9864" t="str">
            <v>13667</v>
          </cell>
          <cell r="D9864" t="str">
            <v>San Martín de Loba</v>
          </cell>
        </row>
        <row r="9865">
          <cell r="C9865" t="str">
            <v>13667</v>
          </cell>
          <cell r="D9865" t="str">
            <v>San Martín de Loba</v>
          </cell>
        </row>
        <row r="9866">
          <cell r="C9866" t="str">
            <v>13667</v>
          </cell>
          <cell r="D9866" t="str">
            <v>San Martín de Loba</v>
          </cell>
        </row>
        <row r="9867">
          <cell r="C9867" t="str">
            <v>13667</v>
          </cell>
          <cell r="D9867" t="str">
            <v>San Martín de Loba</v>
          </cell>
        </row>
        <row r="9868">
          <cell r="C9868" t="str">
            <v>13667</v>
          </cell>
          <cell r="D9868" t="str">
            <v>San Martín de Loba</v>
          </cell>
        </row>
        <row r="9869">
          <cell r="C9869" t="str">
            <v>13667</v>
          </cell>
          <cell r="D9869" t="str">
            <v>San Martín de Loba</v>
          </cell>
        </row>
        <row r="9870">
          <cell r="C9870" t="str">
            <v>13667</v>
          </cell>
          <cell r="D9870" t="str">
            <v>San Martín de Loba</v>
          </cell>
        </row>
        <row r="9871">
          <cell r="C9871" t="str">
            <v>13667</v>
          </cell>
          <cell r="D9871" t="str">
            <v>San Martín de Loba</v>
          </cell>
        </row>
        <row r="9872">
          <cell r="C9872" t="str">
            <v>13667</v>
          </cell>
          <cell r="D9872" t="str">
            <v>San Martín de Loba</v>
          </cell>
        </row>
        <row r="9873">
          <cell r="C9873" t="str">
            <v>13667</v>
          </cell>
          <cell r="D9873" t="str">
            <v>San Martín de Loba</v>
          </cell>
        </row>
        <row r="9874">
          <cell r="C9874" t="str">
            <v>13667</v>
          </cell>
          <cell r="D9874" t="str">
            <v>San Martín de Loba</v>
          </cell>
        </row>
        <row r="9875">
          <cell r="C9875" t="str">
            <v>13667</v>
          </cell>
          <cell r="D9875" t="str">
            <v>San Martín de Loba</v>
          </cell>
        </row>
        <row r="9876">
          <cell r="C9876" t="str">
            <v>13667</v>
          </cell>
          <cell r="D9876" t="str">
            <v>San Martín de Loba</v>
          </cell>
        </row>
        <row r="9877">
          <cell r="C9877" t="str">
            <v>13667</v>
          </cell>
          <cell r="D9877" t="str">
            <v>San Martín de Loba</v>
          </cell>
        </row>
        <row r="9878">
          <cell r="C9878" t="str">
            <v>13667</v>
          </cell>
          <cell r="D9878" t="str">
            <v>San Martín de Loba</v>
          </cell>
        </row>
        <row r="9879">
          <cell r="C9879" t="str">
            <v>13667</v>
          </cell>
          <cell r="D9879" t="str">
            <v>San Martín de Loba</v>
          </cell>
        </row>
        <row r="9880">
          <cell r="C9880" t="str">
            <v>13667</v>
          </cell>
          <cell r="D9880" t="str">
            <v>San Martín de Loba</v>
          </cell>
        </row>
        <row r="9881">
          <cell r="C9881" t="str">
            <v>13667</v>
          </cell>
          <cell r="D9881" t="str">
            <v>San Martín de Loba</v>
          </cell>
        </row>
        <row r="9882">
          <cell r="C9882" t="str">
            <v>13667</v>
          </cell>
          <cell r="D9882" t="str">
            <v>San Martín de Loba</v>
          </cell>
        </row>
        <row r="9883">
          <cell r="C9883" t="str">
            <v>13667</v>
          </cell>
          <cell r="D9883" t="str">
            <v>San Martín de Loba</v>
          </cell>
        </row>
        <row r="9884">
          <cell r="C9884" t="str">
            <v>13667</v>
          </cell>
          <cell r="D9884" t="str">
            <v>San Martín de Loba</v>
          </cell>
        </row>
        <row r="9885">
          <cell r="C9885" t="str">
            <v>13667</v>
          </cell>
          <cell r="D9885" t="str">
            <v>San Martín de Loba</v>
          </cell>
        </row>
        <row r="9886">
          <cell r="C9886" t="str">
            <v>13667</v>
          </cell>
          <cell r="D9886" t="str">
            <v>San Martín de Loba</v>
          </cell>
        </row>
        <row r="9887">
          <cell r="C9887" t="str">
            <v>13667</v>
          </cell>
          <cell r="D9887" t="str">
            <v>San Martín de Loba</v>
          </cell>
        </row>
        <row r="9888">
          <cell r="C9888" t="str">
            <v>13667</v>
          </cell>
          <cell r="D9888" t="str">
            <v>San Martín de Loba</v>
          </cell>
        </row>
        <row r="9889">
          <cell r="C9889" t="str">
            <v>13667</v>
          </cell>
          <cell r="D9889" t="str">
            <v>San Martín de Loba</v>
          </cell>
        </row>
        <row r="9890">
          <cell r="C9890" t="str">
            <v>13667</v>
          </cell>
          <cell r="D9890" t="str">
            <v>San Martín de Loba</v>
          </cell>
        </row>
        <row r="9891">
          <cell r="C9891" t="str">
            <v>13667</v>
          </cell>
          <cell r="D9891" t="str">
            <v>San Martín de Loba</v>
          </cell>
        </row>
        <row r="9892">
          <cell r="C9892" t="str">
            <v>13667</v>
          </cell>
          <cell r="D9892" t="str">
            <v>San Martín de Loba</v>
          </cell>
        </row>
        <row r="9893">
          <cell r="C9893" t="str">
            <v>13667</v>
          </cell>
          <cell r="D9893" t="str">
            <v>San Martín de Loba</v>
          </cell>
        </row>
        <row r="9894">
          <cell r="C9894" t="str">
            <v>13667</v>
          </cell>
          <cell r="D9894" t="str">
            <v>San Martín de Loba</v>
          </cell>
        </row>
        <row r="9895">
          <cell r="C9895" t="str">
            <v>13670</v>
          </cell>
          <cell r="D9895" t="str">
            <v>San Pablo</v>
          </cell>
        </row>
        <row r="9896">
          <cell r="C9896" t="str">
            <v>13670</v>
          </cell>
          <cell r="D9896" t="str">
            <v>San Pablo</v>
          </cell>
        </row>
        <row r="9897">
          <cell r="C9897" t="str">
            <v>13670</v>
          </cell>
          <cell r="D9897" t="str">
            <v>San Pablo</v>
          </cell>
        </row>
        <row r="9898">
          <cell r="C9898" t="str">
            <v>13670</v>
          </cell>
          <cell r="D9898" t="str">
            <v>San Pablo</v>
          </cell>
        </row>
        <row r="9899">
          <cell r="C9899" t="str">
            <v>13670</v>
          </cell>
          <cell r="D9899" t="str">
            <v>San Pablo</v>
          </cell>
        </row>
        <row r="9900">
          <cell r="C9900" t="str">
            <v>13670</v>
          </cell>
          <cell r="D9900" t="str">
            <v>San Pablo</v>
          </cell>
        </row>
        <row r="9901">
          <cell r="C9901" t="str">
            <v>13670</v>
          </cell>
          <cell r="D9901" t="str">
            <v>San Pablo</v>
          </cell>
        </row>
        <row r="9902">
          <cell r="C9902" t="str">
            <v>13670</v>
          </cell>
          <cell r="D9902" t="str">
            <v>San Pablo</v>
          </cell>
        </row>
        <row r="9903">
          <cell r="C9903" t="str">
            <v>13670</v>
          </cell>
          <cell r="D9903" t="str">
            <v>San Pablo</v>
          </cell>
        </row>
        <row r="9904">
          <cell r="C9904" t="str">
            <v>13670</v>
          </cell>
          <cell r="D9904" t="str">
            <v>San Pablo</v>
          </cell>
        </row>
        <row r="9905">
          <cell r="C9905" t="str">
            <v>13670</v>
          </cell>
          <cell r="D9905" t="str">
            <v>San Pablo</v>
          </cell>
        </row>
        <row r="9906">
          <cell r="C9906" t="str">
            <v>13670</v>
          </cell>
          <cell r="D9906" t="str">
            <v>San Pablo</v>
          </cell>
        </row>
        <row r="9907">
          <cell r="C9907" t="str">
            <v>13670</v>
          </cell>
          <cell r="D9907" t="str">
            <v>San Pablo</v>
          </cell>
        </row>
        <row r="9908">
          <cell r="C9908" t="str">
            <v>13670</v>
          </cell>
          <cell r="D9908" t="str">
            <v>San Pablo</v>
          </cell>
        </row>
        <row r="9909">
          <cell r="C9909" t="str">
            <v>13670</v>
          </cell>
          <cell r="D9909" t="str">
            <v>San Pablo</v>
          </cell>
        </row>
        <row r="9910">
          <cell r="C9910" t="str">
            <v>13670</v>
          </cell>
          <cell r="D9910" t="str">
            <v>San Pablo</v>
          </cell>
        </row>
        <row r="9911">
          <cell r="C9911" t="str">
            <v>13670</v>
          </cell>
          <cell r="D9911" t="str">
            <v>San Pablo</v>
          </cell>
        </row>
        <row r="9912">
          <cell r="C9912" t="str">
            <v>13670</v>
          </cell>
          <cell r="D9912" t="str">
            <v>San Pablo</v>
          </cell>
        </row>
        <row r="9913">
          <cell r="C9913" t="str">
            <v>13670</v>
          </cell>
          <cell r="D9913" t="str">
            <v>San Pablo</v>
          </cell>
        </row>
        <row r="9914">
          <cell r="C9914" t="str">
            <v>13670</v>
          </cell>
          <cell r="D9914" t="str">
            <v>San Pablo</v>
          </cell>
        </row>
        <row r="9915">
          <cell r="C9915" t="str">
            <v>13670</v>
          </cell>
          <cell r="D9915" t="str">
            <v>San Pablo</v>
          </cell>
        </row>
        <row r="9916">
          <cell r="C9916" t="str">
            <v>13670</v>
          </cell>
          <cell r="D9916" t="str">
            <v>San Pablo</v>
          </cell>
        </row>
        <row r="9917">
          <cell r="C9917" t="str">
            <v>13670</v>
          </cell>
          <cell r="D9917" t="str">
            <v>San Pablo</v>
          </cell>
        </row>
        <row r="9918">
          <cell r="C9918" t="str">
            <v>13670</v>
          </cell>
          <cell r="D9918" t="str">
            <v>San Pablo</v>
          </cell>
        </row>
        <row r="9919">
          <cell r="C9919" t="str">
            <v>13670</v>
          </cell>
          <cell r="D9919" t="str">
            <v>San Pablo</v>
          </cell>
        </row>
        <row r="9920">
          <cell r="C9920" t="str">
            <v>13670</v>
          </cell>
          <cell r="D9920" t="str">
            <v>San Pablo</v>
          </cell>
        </row>
        <row r="9921">
          <cell r="C9921" t="str">
            <v>13670</v>
          </cell>
          <cell r="D9921" t="str">
            <v>San Pablo</v>
          </cell>
        </row>
        <row r="9922">
          <cell r="C9922" t="str">
            <v>13670</v>
          </cell>
          <cell r="D9922" t="str">
            <v>San Pablo</v>
          </cell>
        </row>
        <row r="9923">
          <cell r="C9923" t="str">
            <v>13670</v>
          </cell>
          <cell r="D9923" t="str">
            <v>San Pablo</v>
          </cell>
        </row>
        <row r="9924">
          <cell r="C9924" t="str">
            <v>13670</v>
          </cell>
          <cell r="D9924" t="str">
            <v>San Pablo</v>
          </cell>
        </row>
        <row r="9925">
          <cell r="C9925" t="str">
            <v>13670</v>
          </cell>
          <cell r="D9925" t="str">
            <v>San Pablo</v>
          </cell>
        </row>
        <row r="9926">
          <cell r="C9926" t="str">
            <v>13670</v>
          </cell>
          <cell r="D9926" t="str">
            <v>San Pablo</v>
          </cell>
        </row>
        <row r="9927">
          <cell r="C9927" t="str">
            <v>13670</v>
          </cell>
          <cell r="D9927" t="str">
            <v>San Pablo</v>
          </cell>
        </row>
        <row r="9928">
          <cell r="C9928" t="str">
            <v>13670</v>
          </cell>
          <cell r="D9928" t="str">
            <v>San Pablo</v>
          </cell>
        </row>
        <row r="9929">
          <cell r="C9929" t="str">
            <v>13670</v>
          </cell>
          <cell r="D9929" t="str">
            <v>San Pablo</v>
          </cell>
        </row>
        <row r="9930">
          <cell r="C9930" t="str">
            <v>13670</v>
          </cell>
          <cell r="D9930" t="str">
            <v>San Pablo</v>
          </cell>
        </row>
        <row r="9931">
          <cell r="C9931" t="str">
            <v>13670</v>
          </cell>
          <cell r="D9931" t="str">
            <v>San Pablo</v>
          </cell>
        </row>
        <row r="9932">
          <cell r="C9932" t="str">
            <v>13670</v>
          </cell>
          <cell r="D9932" t="str">
            <v>San Pablo</v>
          </cell>
        </row>
        <row r="9933">
          <cell r="C9933" t="str">
            <v>13670</v>
          </cell>
          <cell r="D9933" t="str">
            <v>San Pablo</v>
          </cell>
        </row>
        <row r="9934">
          <cell r="C9934" t="str">
            <v>13670</v>
          </cell>
          <cell r="D9934" t="str">
            <v>San Pablo</v>
          </cell>
        </row>
        <row r="9935">
          <cell r="C9935" t="str">
            <v>13670</v>
          </cell>
          <cell r="D9935" t="str">
            <v>San Pablo</v>
          </cell>
        </row>
        <row r="9936">
          <cell r="C9936" t="str">
            <v>13670</v>
          </cell>
          <cell r="D9936" t="str">
            <v>San Pablo</v>
          </cell>
        </row>
        <row r="9937">
          <cell r="C9937" t="str">
            <v>13670</v>
          </cell>
          <cell r="D9937" t="str">
            <v>San Pablo</v>
          </cell>
        </row>
        <row r="9938">
          <cell r="C9938" t="str">
            <v>13670</v>
          </cell>
          <cell r="D9938" t="str">
            <v>San Pablo</v>
          </cell>
        </row>
        <row r="9939">
          <cell r="C9939" t="str">
            <v>13670</v>
          </cell>
          <cell r="D9939" t="str">
            <v>San Pablo</v>
          </cell>
        </row>
        <row r="9940">
          <cell r="C9940" t="str">
            <v>13670</v>
          </cell>
          <cell r="D9940" t="str">
            <v>San Pablo</v>
          </cell>
        </row>
        <row r="9941">
          <cell r="C9941" t="str">
            <v>13670</v>
          </cell>
          <cell r="D9941" t="str">
            <v>San Pablo</v>
          </cell>
        </row>
        <row r="9942">
          <cell r="C9942" t="str">
            <v>13670</v>
          </cell>
          <cell r="D9942" t="str">
            <v>San Pablo</v>
          </cell>
        </row>
        <row r="9943">
          <cell r="C9943" t="str">
            <v>13670</v>
          </cell>
          <cell r="D9943" t="str">
            <v>San Pablo</v>
          </cell>
        </row>
        <row r="9944">
          <cell r="C9944" t="str">
            <v>13670</v>
          </cell>
          <cell r="D9944" t="str">
            <v>San Pablo</v>
          </cell>
        </row>
        <row r="9945">
          <cell r="C9945" t="str">
            <v>13670</v>
          </cell>
          <cell r="D9945" t="str">
            <v>San Pablo</v>
          </cell>
        </row>
        <row r="9946">
          <cell r="C9946" t="str">
            <v>13670</v>
          </cell>
          <cell r="D9946" t="str">
            <v>San Pablo</v>
          </cell>
        </row>
        <row r="9947">
          <cell r="C9947" t="str">
            <v>13670</v>
          </cell>
          <cell r="D9947" t="str">
            <v>San Pablo</v>
          </cell>
        </row>
        <row r="9948">
          <cell r="C9948" t="str">
            <v>13670</v>
          </cell>
          <cell r="D9948" t="str">
            <v>San Pablo</v>
          </cell>
        </row>
        <row r="9949">
          <cell r="C9949" t="str">
            <v>13673</v>
          </cell>
          <cell r="D9949" t="str">
            <v>Santa Catalina</v>
          </cell>
        </row>
        <row r="9950">
          <cell r="C9950" t="str">
            <v>13673</v>
          </cell>
          <cell r="D9950" t="str">
            <v>Santa Catalina</v>
          </cell>
        </row>
        <row r="9951">
          <cell r="C9951" t="str">
            <v>13673</v>
          </cell>
          <cell r="D9951" t="str">
            <v>Santa Catalina</v>
          </cell>
        </row>
        <row r="9952">
          <cell r="C9952" t="str">
            <v>13673</v>
          </cell>
          <cell r="D9952" t="str">
            <v>Santa Catalina</v>
          </cell>
        </row>
        <row r="9953">
          <cell r="C9953" t="str">
            <v>13673</v>
          </cell>
          <cell r="D9953" t="str">
            <v>Santa Catalina</v>
          </cell>
        </row>
        <row r="9954">
          <cell r="C9954" t="str">
            <v>13673</v>
          </cell>
          <cell r="D9954" t="str">
            <v>Santa Catalina</v>
          </cell>
        </row>
        <row r="9955">
          <cell r="C9955" t="str">
            <v>13673</v>
          </cell>
          <cell r="D9955" t="str">
            <v>Santa Catalina</v>
          </cell>
        </row>
        <row r="9956">
          <cell r="C9956" t="str">
            <v>13673</v>
          </cell>
          <cell r="D9956" t="str">
            <v>Santa Catalina</v>
          </cell>
        </row>
        <row r="9957">
          <cell r="C9957" t="str">
            <v>13673</v>
          </cell>
          <cell r="D9957" t="str">
            <v>Santa Catalina</v>
          </cell>
        </row>
        <row r="9958">
          <cell r="C9958" t="str">
            <v>13673</v>
          </cell>
          <cell r="D9958" t="str">
            <v>Santa Catalina</v>
          </cell>
        </row>
        <row r="9959">
          <cell r="C9959" t="str">
            <v>13673</v>
          </cell>
          <cell r="D9959" t="str">
            <v>Santa Catalina</v>
          </cell>
        </row>
        <row r="9960">
          <cell r="C9960" t="str">
            <v>13673</v>
          </cell>
          <cell r="D9960" t="str">
            <v>Santa Catalina</v>
          </cell>
        </row>
        <row r="9961">
          <cell r="C9961" t="str">
            <v>13673</v>
          </cell>
          <cell r="D9961" t="str">
            <v>Santa Catalina</v>
          </cell>
        </row>
        <row r="9962">
          <cell r="C9962" t="str">
            <v>13673</v>
          </cell>
          <cell r="D9962" t="str">
            <v>Santa Catalina</v>
          </cell>
        </row>
        <row r="9963">
          <cell r="C9963" t="str">
            <v>13673</v>
          </cell>
          <cell r="D9963" t="str">
            <v>Santa Catalina</v>
          </cell>
        </row>
        <row r="9964">
          <cell r="C9964" t="str">
            <v>13673</v>
          </cell>
          <cell r="D9964" t="str">
            <v>Santa Catalina</v>
          </cell>
        </row>
        <row r="9965">
          <cell r="C9965" t="str">
            <v>13673</v>
          </cell>
          <cell r="D9965" t="str">
            <v>Santa Catalina</v>
          </cell>
        </row>
        <row r="9966">
          <cell r="C9966" t="str">
            <v>13673</v>
          </cell>
          <cell r="D9966" t="str">
            <v>Santa Catalina</v>
          </cell>
        </row>
        <row r="9967">
          <cell r="C9967" t="str">
            <v>13673</v>
          </cell>
          <cell r="D9967" t="str">
            <v>Santa Catalina</v>
          </cell>
        </row>
        <row r="9968">
          <cell r="C9968" t="str">
            <v>13673</v>
          </cell>
          <cell r="D9968" t="str">
            <v>Santa Catalina</v>
          </cell>
        </row>
        <row r="9969">
          <cell r="C9969" t="str">
            <v>13673</v>
          </cell>
          <cell r="D9969" t="str">
            <v>Santa Catalina</v>
          </cell>
        </row>
        <row r="9970">
          <cell r="C9970" t="str">
            <v>13673</v>
          </cell>
          <cell r="D9970" t="str">
            <v>Santa Catalina</v>
          </cell>
        </row>
        <row r="9971">
          <cell r="C9971" t="str">
            <v>13673</v>
          </cell>
          <cell r="D9971" t="str">
            <v>Santa Catalina</v>
          </cell>
        </row>
        <row r="9972">
          <cell r="C9972" t="str">
            <v>13673</v>
          </cell>
          <cell r="D9972" t="str">
            <v>Santa Catalina</v>
          </cell>
        </row>
        <row r="9973">
          <cell r="C9973" t="str">
            <v>13673</v>
          </cell>
          <cell r="D9973" t="str">
            <v>Santa Catalina</v>
          </cell>
        </row>
        <row r="9974">
          <cell r="C9974" t="str">
            <v>13673</v>
          </cell>
          <cell r="D9974" t="str">
            <v>Santa Catalina</v>
          </cell>
        </row>
        <row r="9975">
          <cell r="C9975" t="str">
            <v>13673</v>
          </cell>
          <cell r="D9975" t="str">
            <v>Santa Catalina</v>
          </cell>
        </row>
        <row r="9976">
          <cell r="C9976" t="str">
            <v>13673</v>
          </cell>
          <cell r="D9976" t="str">
            <v>Santa Catalina</v>
          </cell>
        </row>
        <row r="9977">
          <cell r="C9977" t="str">
            <v>13673</v>
          </cell>
          <cell r="D9977" t="str">
            <v>Santa Catalina</v>
          </cell>
        </row>
        <row r="9978">
          <cell r="C9978" t="str">
            <v>13673</v>
          </cell>
          <cell r="D9978" t="str">
            <v>Santa Catalina</v>
          </cell>
        </row>
        <row r="9979">
          <cell r="C9979" t="str">
            <v>13673</v>
          </cell>
          <cell r="D9979" t="str">
            <v>Santa Catalina</v>
          </cell>
        </row>
        <row r="9980">
          <cell r="C9980" t="str">
            <v>13673</v>
          </cell>
          <cell r="D9980" t="str">
            <v>Santa Catalina</v>
          </cell>
        </row>
        <row r="9981">
          <cell r="C9981" t="str">
            <v>13673</v>
          </cell>
          <cell r="D9981" t="str">
            <v>Santa Catalina</v>
          </cell>
        </row>
        <row r="9982">
          <cell r="C9982" t="str">
            <v>13673</v>
          </cell>
          <cell r="D9982" t="str">
            <v>Santa Catalina</v>
          </cell>
        </row>
        <row r="9983">
          <cell r="C9983" t="str">
            <v>13673</v>
          </cell>
          <cell r="D9983" t="str">
            <v>Santa Catalina</v>
          </cell>
        </row>
        <row r="9984">
          <cell r="C9984" t="str">
            <v>13673</v>
          </cell>
          <cell r="D9984" t="str">
            <v>Santa Catalina</v>
          </cell>
        </row>
        <row r="9985">
          <cell r="C9985" t="str">
            <v>13673</v>
          </cell>
          <cell r="D9985" t="str">
            <v>Santa Catalina</v>
          </cell>
        </row>
        <row r="9986">
          <cell r="C9986" t="str">
            <v>13673</v>
          </cell>
          <cell r="D9986" t="str">
            <v>Santa Catalina</v>
          </cell>
        </row>
        <row r="9987">
          <cell r="C9987" t="str">
            <v>13673</v>
          </cell>
          <cell r="D9987" t="str">
            <v>Santa Catalina</v>
          </cell>
        </row>
        <row r="9988">
          <cell r="C9988" t="str">
            <v>13673</v>
          </cell>
          <cell r="D9988" t="str">
            <v>Santa Catalina</v>
          </cell>
        </row>
        <row r="9989">
          <cell r="C9989" t="str">
            <v>13673</v>
          </cell>
          <cell r="D9989" t="str">
            <v>Santa Catalina</v>
          </cell>
        </row>
        <row r="9990">
          <cell r="C9990" t="str">
            <v>13673</v>
          </cell>
          <cell r="D9990" t="str">
            <v>Santa Catalina</v>
          </cell>
        </row>
        <row r="9991">
          <cell r="C9991" t="str">
            <v>13673</v>
          </cell>
          <cell r="D9991" t="str">
            <v>Santa Catalina</v>
          </cell>
        </row>
        <row r="9992">
          <cell r="C9992" t="str">
            <v>13673</v>
          </cell>
          <cell r="D9992" t="str">
            <v>Santa Catalina</v>
          </cell>
        </row>
        <row r="9993">
          <cell r="C9993" t="str">
            <v>13673</v>
          </cell>
          <cell r="D9993" t="str">
            <v>Santa Catalina</v>
          </cell>
        </row>
        <row r="9994">
          <cell r="C9994" t="str">
            <v>13673</v>
          </cell>
          <cell r="D9994" t="str">
            <v>Santa Catalina</v>
          </cell>
        </row>
        <row r="9995">
          <cell r="C9995" t="str">
            <v>13673</v>
          </cell>
          <cell r="D9995" t="str">
            <v>Santa Catalina</v>
          </cell>
        </row>
        <row r="9996">
          <cell r="C9996" t="str">
            <v>13673</v>
          </cell>
          <cell r="D9996" t="str">
            <v>Santa Catalina</v>
          </cell>
        </row>
        <row r="9997">
          <cell r="C9997" t="str">
            <v>13673</v>
          </cell>
          <cell r="D9997" t="str">
            <v>Santa Catalina</v>
          </cell>
        </row>
        <row r="9998">
          <cell r="C9998" t="str">
            <v>13673</v>
          </cell>
          <cell r="D9998" t="str">
            <v>Santa Catalina</v>
          </cell>
        </row>
        <row r="9999">
          <cell r="C9999" t="str">
            <v>13673</v>
          </cell>
          <cell r="D9999" t="str">
            <v>Santa Catalina</v>
          </cell>
        </row>
        <row r="10000">
          <cell r="C10000" t="str">
            <v>13673</v>
          </cell>
          <cell r="D10000" t="str">
            <v>Santa Catalina</v>
          </cell>
        </row>
        <row r="10001">
          <cell r="C10001" t="str">
            <v>13673</v>
          </cell>
          <cell r="D10001" t="str">
            <v>Santa Catalina</v>
          </cell>
        </row>
        <row r="10002">
          <cell r="C10002" t="str">
            <v>13673</v>
          </cell>
          <cell r="D10002" t="str">
            <v>Santa Catalina</v>
          </cell>
        </row>
        <row r="10003">
          <cell r="C10003" t="str">
            <v>13683</v>
          </cell>
          <cell r="D10003" t="str">
            <v>Santa Rosa</v>
          </cell>
        </row>
        <row r="10004">
          <cell r="C10004" t="str">
            <v>13683</v>
          </cell>
          <cell r="D10004" t="str">
            <v>Santa Rosa</v>
          </cell>
        </row>
        <row r="10005">
          <cell r="C10005" t="str">
            <v>13683</v>
          </cell>
          <cell r="D10005" t="str">
            <v>Santa Rosa</v>
          </cell>
        </row>
        <row r="10006">
          <cell r="C10006" t="str">
            <v>13683</v>
          </cell>
          <cell r="D10006" t="str">
            <v>Santa Rosa</v>
          </cell>
        </row>
        <row r="10007">
          <cell r="C10007" t="str">
            <v>13683</v>
          </cell>
          <cell r="D10007" t="str">
            <v>Santa Rosa</v>
          </cell>
        </row>
        <row r="10008">
          <cell r="C10008" t="str">
            <v>13683</v>
          </cell>
          <cell r="D10008" t="str">
            <v>Santa Rosa</v>
          </cell>
        </row>
        <row r="10009">
          <cell r="C10009" t="str">
            <v>13683</v>
          </cell>
          <cell r="D10009" t="str">
            <v>Santa Rosa</v>
          </cell>
        </row>
        <row r="10010">
          <cell r="C10010" t="str">
            <v>13683</v>
          </cell>
          <cell r="D10010" t="str">
            <v>Santa Rosa</v>
          </cell>
        </row>
        <row r="10011">
          <cell r="C10011" t="str">
            <v>13683</v>
          </cell>
          <cell r="D10011" t="str">
            <v>Santa Rosa</v>
          </cell>
        </row>
        <row r="10012">
          <cell r="C10012" t="str">
            <v>13683</v>
          </cell>
          <cell r="D10012" t="str">
            <v>Santa Rosa</v>
          </cell>
        </row>
        <row r="10013">
          <cell r="C10013" t="str">
            <v>13683</v>
          </cell>
          <cell r="D10013" t="str">
            <v>Santa Rosa</v>
          </cell>
        </row>
        <row r="10014">
          <cell r="C10014" t="str">
            <v>13683</v>
          </cell>
          <cell r="D10014" t="str">
            <v>Santa Rosa</v>
          </cell>
        </row>
        <row r="10015">
          <cell r="C10015" t="str">
            <v>13683</v>
          </cell>
          <cell r="D10015" t="str">
            <v>Santa Rosa</v>
          </cell>
        </row>
        <row r="10016">
          <cell r="C10016" t="str">
            <v>13683</v>
          </cell>
          <cell r="D10016" t="str">
            <v>Santa Rosa</v>
          </cell>
        </row>
        <row r="10017">
          <cell r="C10017" t="str">
            <v>13683</v>
          </cell>
          <cell r="D10017" t="str">
            <v>Santa Rosa</v>
          </cell>
        </row>
        <row r="10018">
          <cell r="C10018" t="str">
            <v>13683</v>
          </cell>
          <cell r="D10018" t="str">
            <v>Santa Rosa</v>
          </cell>
        </row>
        <row r="10019">
          <cell r="C10019" t="str">
            <v>13683</v>
          </cell>
          <cell r="D10019" t="str">
            <v>Santa Rosa</v>
          </cell>
        </row>
        <row r="10020">
          <cell r="C10020" t="str">
            <v>13683</v>
          </cell>
          <cell r="D10020" t="str">
            <v>Santa Rosa</v>
          </cell>
        </row>
        <row r="10021">
          <cell r="C10021" t="str">
            <v>13683</v>
          </cell>
          <cell r="D10021" t="str">
            <v>Santa Rosa</v>
          </cell>
        </row>
        <row r="10022">
          <cell r="C10022" t="str">
            <v>13683</v>
          </cell>
          <cell r="D10022" t="str">
            <v>Santa Rosa</v>
          </cell>
        </row>
        <row r="10023">
          <cell r="C10023" t="str">
            <v>13683</v>
          </cell>
          <cell r="D10023" t="str">
            <v>Santa Rosa</v>
          </cell>
        </row>
        <row r="10024">
          <cell r="C10024" t="str">
            <v>13683</v>
          </cell>
          <cell r="D10024" t="str">
            <v>Santa Rosa</v>
          </cell>
        </row>
        <row r="10025">
          <cell r="C10025" t="str">
            <v>13683</v>
          </cell>
          <cell r="D10025" t="str">
            <v>Santa Rosa</v>
          </cell>
        </row>
        <row r="10026">
          <cell r="C10026" t="str">
            <v>13683</v>
          </cell>
          <cell r="D10026" t="str">
            <v>Santa Rosa</v>
          </cell>
        </row>
        <row r="10027">
          <cell r="C10027" t="str">
            <v>13683</v>
          </cell>
          <cell r="D10027" t="str">
            <v>Santa Rosa</v>
          </cell>
        </row>
        <row r="10028">
          <cell r="C10028" t="str">
            <v>13683</v>
          </cell>
          <cell r="D10028" t="str">
            <v>Santa Rosa</v>
          </cell>
        </row>
        <row r="10029">
          <cell r="C10029" t="str">
            <v>13683</v>
          </cell>
          <cell r="D10029" t="str">
            <v>Santa Rosa</v>
          </cell>
        </row>
        <row r="10030">
          <cell r="C10030" t="str">
            <v>13683</v>
          </cell>
          <cell r="D10030" t="str">
            <v>Santa Rosa</v>
          </cell>
        </row>
        <row r="10031">
          <cell r="C10031" t="str">
            <v>13683</v>
          </cell>
          <cell r="D10031" t="str">
            <v>Santa Rosa</v>
          </cell>
        </row>
        <row r="10032">
          <cell r="C10032" t="str">
            <v>13683</v>
          </cell>
          <cell r="D10032" t="str">
            <v>Santa Rosa</v>
          </cell>
        </row>
        <row r="10033">
          <cell r="C10033" t="str">
            <v>13683</v>
          </cell>
          <cell r="D10033" t="str">
            <v>Santa Rosa</v>
          </cell>
        </row>
        <row r="10034">
          <cell r="C10034" t="str">
            <v>13683</v>
          </cell>
          <cell r="D10034" t="str">
            <v>Santa Rosa</v>
          </cell>
        </row>
        <row r="10035">
          <cell r="C10035" t="str">
            <v>13683</v>
          </cell>
          <cell r="D10035" t="str">
            <v>Santa Rosa</v>
          </cell>
        </row>
        <row r="10036">
          <cell r="C10036" t="str">
            <v>13683</v>
          </cell>
          <cell r="D10036" t="str">
            <v>Santa Rosa</v>
          </cell>
        </row>
        <row r="10037">
          <cell r="C10037" t="str">
            <v>13683</v>
          </cell>
          <cell r="D10037" t="str">
            <v>Santa Rosa</v>
          </cell>
        </row>
        <row r="10038">
          <cell r="C10038" t="str">
            <v>13683</v>
          </cell>
          <cell r="D10038" t="str">
            <v>Santa Rosa</v>
          </cell>
        </row>
        <row r="10039">
          <cell r="C10039" t="str">
            <v>13683</v>
          </cell>
          <cell r="D10039" t="str">
            <v>Santa Rosa</v>
          </cell>
        </row>
        <row r="10040">
          <cell r="C10040" t="str">
            <v>13683</v>
          </cell>
          <cell r="D10040" t="str">
            <v>Santa Rosa</v>
          </cell>
        </row>
        <row r="10041">
          <cell r="C10041" t="str">
            <v>13683</v>
          </cell>
          <cell r="D10041" t="str">
            <v>Santa Rosa</v>
          </cell>
        </row>
        <row r="10042">
          <cell r="C10042" t="str">
            <v>13683</v>
          </cell>
          <cell r="D10042" t="str">
            <v>Santa Rosa</v>
          </cell>
        </row>
        <row r="10043">
          <cell r="C10043" t="str">
            <v>13683</v>
          </cell>
          <cell r="D10043" t="str">
            <v>Santa Rosa</v>
          </cell>
        </row>
        <row r="10044">
          <cell r="C10044" t="str">
            <v>13683</v>
          </cell>
          <cell r="D10044" t="str">
            <v>Santa Rosa</v>
          </cell>
        </row>
        <row r="10045">
          <cell r="C10045" t="str">
            <v>13683</v>
          </cell>
          <cell r="D10045" t="str">
            <v>Santa Rosa</v>
          </cell>
        </row>
        <row r="10046">
          <cell r="C10046" t="str">
            <v>13683</v>
          </cell>
          <cell r="D10046" t="str">
            <v>Santa Rosa</v>
          </cell>
        </row>
        <row r="10047">
          <cell r="C10047" t="str">
            <v>13683</v>
          </cell>
          <cell r="D10047" t="str">
            <v>Santa Rosa</v>
          </cell>
        </row>
        <row r="10048">
          <cell r="C10048" t="str">
            <v>13683</v>
          </cell>
          <cell r="D10048" t="str">
            <v>Santa Rosa</v>
          </cell>
        </row>
        <row r="10049">
          <cell r="C10049" t="str">
            <v>13683</v>
          </cell>
          <cell r="D10049" t="str">
            <v>Santa Rosa</v>
          </cell>
        </row>
        <row r="10050">
          <cell r="C10050" t="str">
            <v>13683</v>
          </cell>
          <cell r="D10050" t="str">
            <v>Santa Rosa</v>
          </cell>
        </row>
        <row r="10051">
          <cell r="C10051" t="str">
            <v>13683</v>
          </cell>
          <cell r="D10051" t="str">
            <v>Santa Rosa</v>
          </cell>
        </row>
        <row r="10052">
          <cell r="C10052" t="str">
            <v>13683</v>
          </cell>
          <cell r="D10052" t="str">
            <v>Santa Rosa</v>
          </cell>
        </row>
        <row r="10053">
          <cell r="C10053" t="str">
            <v>13683</v>
          </cell>
          <cell r="D10053" t="str">
            <v>Santa Rosa</v>
          </cell>
        </row>
        <row r="10054">
          <cell r="C10054" t="str">
            <v>13683</v>
          </cell>
          <cell r="D10054" t="str">
            <v>Santa Rosa</v>
          </cell>
        </row>
        <row r="10055">
          <cell r="C10055" t="str">
            <v>13683</v>
          </cell>
          <cell r="D10055" t="str">
            <v>Santa Rosa</v>
          </cell>
        </row>
        <row r="10056">
          <cell r="C10056" t="str">
            <v>13683</v>
          </cell>
          <cell r="D10056" t="str">
            <v>Santa Rosa</v>
          </cell>
        </row>
        <row r="10057">
          <cell r="C10057" t="str">
            <v>13688</v>
          </cell>
          <cell r="D10057" t="str">
            <v>Santa Rosa del Sur</v>
          </cell>
        </row>
        <row r="10058">
          <cell r="C10058" t="str">
            <v>13688</v>
          </cell>
          <cell r="D10058" t="str">
            <v>Santa Rosa del Sur</v>
          </cell>
        </row>
        <row r="10059">
          <cell r="C10059" t="str">
            <v>13688</v>
          </cell>
          <cell r="D10059" t="str">
            <v>Santa Rosa del Sur</v>
          </cell>
        </row>
        <row r="10060">
          <cell r="C10060" t="str">
            <v>13688</v>
          </cell>
          <cell r="D10060" t="str">
            <v>Santa Rosa del Sur</v>
          </cell>
        </row>
        <row r="10061">
          <cell r="C10061" t="str">
            <v>13688</v>
          </cell>
          <cell r="D10061" t="str">
            <v>Santa Rosa del Sur</v>
          </cell>
        </row>
        <row r="10062">
          <cell r="C10062" t="str">
            <v>13688</v>
          </cell>
          <cell r="D10062" t="str">
            <v>Santa Rosa del Sur</v>
          </cell>
        </row>
        <row r="10063">
          <cell r="C10063" t="str">
            <v>13688</v>
          </cell>
          <cell r="D10063" t="str">
            <v>Santa Rosa del Sur</v>
          </cell>
        </row>
        <row r="10064">
          <cell r="C10064" t="str">
            <v>13688</v>
          </cell>
          <cell r="D10064" t="str">
            <v>Santa Rosa del Sur</v>
          </cell>
        </row>
        <row r="10065">
          <cell r="C10065" t="str">
            <v>13688</v>
          </cell>
          <cell r="D10065" t="str">
            <v>Santa Rosa del Sur</v>
          </cell>
        </row>
        <row r="10066">
          <cell r="C10066" t="str">
            <v>13688</v>
          </cell>
          <cell r="D10066" t="str">
            <v>Santa Rosa del Sur</v>
          </cell>
        </row>
        <row r="10067">
          <cell r="C10067" t="str">
            <v>13688</v>
          </cell>
          <cell r="D10067" t="str">
            <v>Santa Rosa del Sur</v>
          </cell>
        </row>
        <row r="10068">
          <cell r="C10068" t="str">
            <v>13688</v>
          </cell>
          <cell r="D10068" t="str">
            <v>Santa Rosa del Sur</v>
          </cell>
        </row>
        <row r="10069">
          <cell r="C10069" t="str">
            <v>13688</v>
          </cell>
          <cell r="D10069" t="str">
            <v>Santa Rosa del Sur</v>
          </cell>
        </row>
        <row r="10070">
          <cell r="C10070" t="str">
            <v>13688</v>
          </cell>
          <cell r="D10070" t="str">
            <v>Santa Rosa del Sur</v>
          </cell>
        </row>
        <row r="10071">
          <cell r="C10071" t="str">
            <v>13688</v>
          </cell>
          <cell r="D10071" t="str">
            <v>Santa Rosa del Sur</v>
          </cell>
        </row>
        <row r="10072">
          <cell r="C10072" t="str">
            <v>13688</v>
          </cell>
          <cell r="D10072" t="str">
            <v>Santa Rosa del Sur</v>
          </cell>
        </row>
        <row r="10073">
          <cell r="C10073" t="str">
            <v>13688</v>
          </cell>
          <cell r="D10073" t="str">
            <v>Santa Rosa del Sur</v>
          </cell>
        </row>
        <row r="10074">
          <cell r="C10074" t="str">
            <v>13688</v>
          </cell>
          <cell r="D10074" t="str">
            <v>Santa Rosa del Sur</v>
          </cell>
        </row>
        <row r="10075">
          <cell r="C10075" t="str">
            <v>13688</v>
          </cell>
          <cell r="D10075" t="str">
            <v>Santa Rosa del Sur</v>
          </cell>
        </row>
        <row r="10076">
          <cell r="C10076" t="str">
            <v>13688</v>
          </cell>
          <cell r="D10076" t="str">
            <v>Santa Rosa del Sur</v>
          </cell>
        </row>
        <row r="10077">
          <cell r="C10077" t="str">
            <v>13688</v>
          </cell>
          <cell r="D10077" t="str">
            <v>Santa Rosa del Sur</v>
          </cell>
        </row>
        <row r="10078">
          <cell r="C10078" t="str">
            <v>13688</v>
          </cell>
          <cell r="D10078" t="str">
            <v>Santa Rosa del Sur</v>
          </cell>
        </row>
        <row r="10079">
          <cell r="C10079" t="str">
            <v>13688</v>
          </cell>
          <cell r="D10079" t="str">
            <v>Santa Rosa del Sur</v>
          </cell>
        </row>
        <row r="10080">
          <cell r="C10080" t="str">
            <v>13688</v>
          </cell>
          <cell r="D10080" t="str">
            <v>Santa Rosa del Sur</v>
          </cell>
        </row>
        <row r="10081">
          <cell r="C10081" t="str">
            <v>13688</v>
          </cell>
          <cell r="D10081" t="str">
            <v>Santa Rosa del Sur</v>
          </cell>
        </row>
        <row r="10082">
          <cell r="C10082" t="str">
            <v>13688</v>
          </cell>
          <cell r="D10082" t="str">
            <v>Santa Rosa del Sur</v>
          </cell>
        </row>
        <row r="10083">
          <cell r="C10083" t="str">
            <v>13688</v>
          </cell>
          <cell r="D10083" t="str">
            <v>Santa Rosa del Sur</v>
          </cell>
        </row>
        <row r="10084">
          <cell r="C10084" t="str">
            <v>13688</v>
          </cell>
          <cell r="D10084" t="str">
            <v>Santa Rosa del Sur</v>
          </cell>
        </row>
        <row r="10085">
          <cell r="C10085" t="str">
            <v>13688</v>
          </cell>
          <cell r="D10085" t="str">
            <v>Santa Rosa del Sur</v>
          </cell>
        </row>
        <row r="10086">
          <cell r="C10086" t="str">
            <v>13688</v>
          </cell>
          <cell r="D10086" t="str">
            <v>Santa Rosa del Sur</v>
          </cell>
        </row>
        <row r="10087">
          <cell r="C10087" t="str">
            <v>13688</v>
          </cell>
          <cell r="D10087" t="str">
            <v>Santa Rosa del Sur</v>
          </cell>
        </row>
        <row r="10088">
          <cell r="C10088" t="str">
            <v>13688</v>
          </cell>
          <cell r="D10088" t="str">
            <v>Santa Rosa del Sur</v>
          </cell>
        </row>
        <row r="10089">
          <cell r="C10089" t="str">
            <v>13688</v>
          </cell>
          <cell r="D10089" t="str">
            <v>Santa Rosa del Sur</v>
          </cell>
        </row>
        <row r="10090">
          <cell r="C10090" t="str">
            <v>13688</v>
          </cell>
          <cell r="D10090" t="str">
            <v>Santa Rosa del Sur</v>
          </cell>
        </row>
        <row r="10091">
          <cell r="C10091" t="str">
            <v>13688</v>
          </cell>
          <cell r="D10091" t="str">
            <v>Santa Rosa del Sur</v>
          </cell>
        </row>
        <row r="10092">
          <cell r="C10092" t="str">
            <v>13688</v>
          </cell>
          <cell r="D10092" t="str">
            <v>Santa Rosa del Sur</v>
          </cell>
        </row>
        <row r="10093">
          <cell r="C10093" t="str">
            <v>13688</v>
          </cell>
          <cell r="D10093" t="str">
            <v>Santa Rosa del Sur</v>
          </cell>
        </row>
        <row r="10094">
          <cell r="C10094" t="str">
            <v>13688</v>
          </cell>
          <cell r="D10094" t="str">
            <v>Santa Rosa del Sur</v>
          </cell>
        </row>
        <row r="10095">
          <cell r="C10095" t="str">
            <v>13688</v>
          </cell>
          <cell r="D10095" t="str">
            <v>Santa Rosa del Sur</v>
          </cell>
        </row>
        <row r="10096">
          <cell r="C10096" t="str">
            <v>13688</v>
          </cell>
          <cell r="D10096" t="str">
            <v>Santa Rosa del Sur</v>
          </cell>
        </row>
        <row r="10097">
          <cell r="C10097" t="str">
            <v>13688</v>
          </cell>
          <cell r="D10097" t="str">
            <v>Santa Rosa del Sur</v>
          </cell>
        </row>
        <row r="10098">
          <cell r="C10098" t="str">
            <v>13688</v>
          </cell>
          <cell r="D10098" t="str">
            <v>Santa Rosa del Sur</v>
          </cell>
        </row>
        <row r="10099">
          <cell r="C10099" t="str">
            <v>13688</v>
          </cell>
          <cell r="D10099" t="str">
            <v>Santa Rosa del Sur</v>
          </cell>
        </row>
        <row r="10100">
          <cell r="C10100" t="str">
            <v>13688</v>
          </cell>
          <cell r="D10100" t="str">
            <v>Santa Rosa del Sur</v>
          </cell>
        </row>
        <row r="10101">
          <cell r="C10101" t="str">
            <v>13688</v>
          </cell>
          <cell r="D10101" t="str">
            <v>Santa Rosa del Sur</v>
          </cell>
        </row>
        <row r="10102">
          <cell r="C10102" t="str">
            <v>13688</v>
          </cell>
          <cell r="D10102" t="str">
            <v>Santa Rosa del Sur</v>
          </cell>
        </row>
        <row r="10103">
          <cell r="C10103" t="str">
            <v>13688</v>
          </cell>
          <cell r="D10103" t="str">
            <v>Santa Rosa del Sur</v>
          </cell>
        </row>
        <row r="10104">
          <cell r="C10104" t="str">
            <v>13688</v>
          </cell>
          <cell r="D10104" t="str">
            <v>Santa Rosa del Sur</v>
          </cell>
        </row>
        <row r="10105">
          <cell r="C10105" t="str">
            <v>13688</v>
          </cell>
          <cell r="D10105" t="str">
            <v>Santa Rosa del Sur</v>
          </cell>
        </row>
        <row r="10106">
          <cell r="C10106" t="str">
            <v>13688</v>
          </cell>
          <cell r="D10106" t="str">
            <v>Santa Rosa del Sur</v>
          </cell>
        </row>
        <row r="10107">
          <cell r="C10107" t="str">
            <v>13688</v>
          </cell>
          <cell r="D10107" t="str">
            <v>Santa Rosa del Sur</v>
          </cell>
        </row>
        <row r="10108">
          <cell r="C10108" t="str">
            <v>13688</v>
          </cell>
          <cell r="D10108" t="str">
            <v>Santa Rosa del Sur</v>
          </cell>
        </row>
        <row r="10109">
          <cell r="C10109" t="str">
            <v>13688</v>
          </cell>
          <cell r="D10109" t="str">
            <v>Santa Rosa del Sur</v>
          </cell>
        </row>
        <row r="10110">
          <cell r="C10110" t="str">
            <v>13688</v>
          </cell>
          <cell r="D10110" t="str">
            <v>Santa Rosa del Sur</v>
          </cell>
        </row>
        <row r="10111">
          <cell r="C10111" t="str">
            <v>13744</v>
          </cell>
          <cell r="D10111" t="str">
            <v>Simití</v>
          </cell>
        </row>
        <row r="10112">
          <cell r="C10112" t="str">
            <v>13744</v>
          </cell>
          <cell r="D10112" t="str">
            <v>Simití</v>
          </cell>
        </row>
        <row r="10113">
          <cell r="C10113" t="str">
            <v>13744</v>
          </cell>
          <cell r="D10113" t="str">
            <v>Simití</v>
          </cell>
        </row>
        <row r="10114">
          <cell r="C10114" t="str">
            <v>13744</v>
          </cell>
          <cell r="D10114" t="str">
            <v>Simití</v>
          </cell>
        </row>
        <row r="10115">
          <cell r="C10115" t="str">
            <v>13744</v>
          </cell>
          <cell r="D10115" t="str">
            <v>Simití</v>
          </cell>
        </row>
        <row r="10116">
          <cell r="C10116" t="str">
            <v>13744</v>
          </cell>
          <cell r="D10116" t="str">
            <v>Simití</v>
          </cell>
        </row>
        <row r="10117">
          <cell r="C10117" t="str">
            <v>13744</v>
          </cell>
          <cell r="D10117" t="str">
            <v>Simití</v>
          </cell>
        </row>
        <row r="10118">
          <cell r="C10118" t="str">
            <v>13744</v>
          </cell>
          <cell r="D10118" t="str">
            <v>Simití</v>
          </cell>
        </row>
        <row r="10119">
          <cell r="C10119" t="str">
            <v>13744</v>
          </cell>
          <cell r="D10119" t="str">
            <v>Simití</v>
          </cell>
        </row>
        <row r="10120">
          <cell r="C10120" t="str">
            <v>13744</v>
          </cell>
          <cell r="D10120" t="str">
            <v>Simití</v>
          </cell>
        </row>
        <row r="10121">
          <cell r="C10121" t="str">
            <v>13744</v>
          </cell>
          <cell r="D10121" t="str">
            <v>Simití</v>
          </cell>
        </row>
        <row r="10122">
          <cell r="C10122" t="str">
            <v>13744</v>
          </cell>
          <cell r="D10122" t="str">
            <v>Simití</v>
          </cell>
        </row>
        <row r="10123">
          <cell r="C10123" t="str">
            <v>13744</v>
          </cell>
          <cell r="D10123" t="str">
            <v>Simití</v>
          </cell>
        </row>
        <row r="10124">
          <cell r="C10124" t="str">
            <v>13744</v>
          </cell>
          <cell r="D10124" t="str">
            <v>Simití</v>
          </cell>
        </row>
        <row r="10125">
          <cell r="C10125" t="str">
            <v>13744</v>
          </cell>
          <cell r="D10125" t="str">
            <v>Simití</v>
          </cell>
        </row>
        <row r="10126">
          <cell r="C10126" t="str">
            <v>13744</v>
          </cell>
          <cell r="D10126" t="str">
            <v>Simití</v>
          </cell>
        </row>
        <row r="10127">
          <cell r="C10127" t="str">
            <v>13744</v>
          </cell>
          <cell r="D10127" t="str">
            <v>Simití</v>
          </cell>
        </row>
        <row r="10128">
          <cell r="C10128" t="str">
            <v>13744</v>
          </cell>
          <cell r="D10128" t="str">
            <v>Simití</v>
          </cell>
        </row>
        <row r="10129">
          <cell r="C10129" t="str">
            <v>13744</v>
          </cell>
          <cell r="D10129" t="str">
            <v>Simití</v>
          </cell>
        </row>
        <row r="10130">
          <cell r="C10130" t="str">
            <v>13744</v>
          </cell>
          <cell r="D10130" t="str">
            <v>Simití</v>
          </cell>
        </row>
        <row r="10131">
          <cell r="C10131" t="str">
            <v>13744</v>
          </cell>
          <cell r="D10131" t="str">
            <v>Simití</v>
          </cell>
        </row>
        <row r="10132">
          <cell r="C10132" t="str">
            <v>13744</v>
          </cell>
          <cell r="D10132" t="str">
            <v>Simití</v>
          </cell>
        </row>
        <row r="10133">
          <cell r="C10133" t="str">
            <v>13744</v>
          </cell>
          <cell r="D10133" t="str">
            <v>Simití</v>
          </cell>
        </row>
        <row r="10134">
          <cell r="C10134" t="str">
            <v>13744</v>
          </cell>
          <cell r="D10134" t="str">
            <v>Simití</v>
          </cell>
        </row>
        <row r="10135">
          <cell r="C10135" t="str">
            <v>13744</v>
          </cell>
          <cell r="D10135" t="str">
            <v>Simití</v>
          </cell>
        </row>
        <row r="10136">
          <cell r="C10136" t="str">
            <v>13744</v>
          </cell>
          <cell r="D10136" t="str">
            <v>Simití</v>
          </cell>
        </row>
        <row r="10137">
          <cell r="C10137" t="str">
            <v>13744</v>
          </cell>
          <cell r="D10137" t="str">
            <v>Simití</v>
          </cell>
        </row>
        <row r="10138">
          <cell r="C10138" t="str">
            <v>13744</v>
          </cell>
          <cell r="D10138" t="str">
            <v>Simití</v>
          </cell>
        </row>
        <row r="10139">
          <cell r="C10139" t="str">
            <v>13744</v>
          </cell>
          <cell r="D10139" t="str">
            <v>Simití</v>
          </cell>
        </row>
        <row r="10140">
          <cell r="C10140" t="str">
            <v>13744</v>
          </cell>
          <cell r="D10140" t="str">
            <v>Simití</v>
          </cell>
        </row>
        <row r="10141">
          <cell r="C10141" t="str">
            <v>13744</v>
          </cell>
          <cell r="D10141" t="str">
            <v>Simití</v>
          </cell>
        </row>
        <row r="10142">
          <cell r="C10142" t="str">
            <v>13744</v>
          </cell>
          <cell r="D10142" t="str">
            <v>Simití</v>
          </cell>
        </row>
        <row r="10143">
          <cell r="C10143" t="str">
            <v>13744</v>
          </cell>
          <cell r="D10143" t="str">
            <v>Simití</v>
          </cell>
        </row>
        <row r="10144">
          <cell r="C10144" t="str">
            <v>13744</v>
          </cell>
          <cell r="D10144" t="str">
            <v>Simití</v>
          </cell>
        </row>
        <row r="10145">
          <cell r="C10145" t="str">
            <v>13744</v>
          </cell>
          <cell r="D10145" t="str">
            <v>Simití</v>
          </cell>
        </row>
        <row r="10146">
          <cell r="C10146" t="str">
            <v>13744</v>
          </cell>
          <cell r="D10146" t="str">
            <v>Simití</v>
          </cell>
        </row>
        <row r="10147">
          <cell r="C10147" t="str">
            <v>13744</v>
          </cell>
          <cell r="D10147" t="str">
            <v>Simití</v>
          </cell>
        </row>
        <row r="10148">
          <cell r="C10148" t="str">
            <v>13744</v>
          </cell>
          <cell r="D10148" t="str">
            <v>Simití</v>
          </cell>
        </row>
        <row r="10149">
          <cell r="C10149" t="str">
            <v>13744</v>
          </cell>
          <cell r="D10149" t="str">
            <v>Simití</v>
          </cell>
        </row>
        <row r="10150">
          <cell r="C10150" t="str">
            <v>13744</v>
          </cell>
          <cell r="D10150" t="str">
            <v>Simití</v>
          </cell>
        </row>
        <row r="10151">
          <cell r="C10151" t="str">
            <v>13744</v>
          </cell>
          <cell r="D10151" t="str">
            <v>Simití</v>
          </cell>
        </row>
        <row r="10152">
          <cell r="C10152" t="str">
            <v>13744</v>
          </cell>
          <cell r="D10152" t="str">
            <v>Simití</v>
          </cell>
        </row>
        <row r="10153">
          <cell r="C10153" t="str">
            <v>13744</v>
          </cell>
          <cell r="D10153" t="str">
            <v>Simití</v>
          </cell>
        </row>
        <row r="10154">
          <cell r="C10154" t="str">
            <v>13744</v>
          </cell>
          <cell r="D10154" t="str">
            <v>Simití</v>
          </cell>
        </row>
        <row r="10155">
          <cell r="C10155" t="str">
            <v>13744</v>
          </cell>
          <cell r="D10155" t="str">
            <v>Simití</v>
          </cell>
        </row>
        <row r="10156">
          <cell r="C10156" t="str">
            <v>13744</v>
          </cell>
          <cell r="D10156" t="str">
            <v>Simití</v>
          </cell>
        </row>
        <row r="10157">
          <cell r="C10157" t="str">
            <v>13744</v>
          </cell>
          <cell r="D10157" t="str">
            <v>Simití</v>
          </cell>
        </row>
        <row r="10158">
          <cell r="C10158" t="str">
            <v>13744</v>
          </cell>
          <cell r="D10158" t="str">
            <v>Simití</v>
          </cell>
        </row>
        <row r="10159">
          <cell r="C10159" t="str">
            <v>13744</v>
          </cell>
          <cell r="D10159" t="str">
            <v>Simití</v>
          </cell>
        </row>
        <row r="10160">
          <cell r="C10160" t="str">
            <v>13744</v>
          </cell>
          <cell r="D10160" t="str">
            <v>Simití</v>
          </cell>
        </row>
        <row r="10161">
          <cell r="C10161" t="str">
            <v>13744</v>
          </cell>
          <cell r="D10161" t="str">
            <v>Simití</v>
          </cell>
        </row>
        <row r="10162">
          <cell r="C10162" t="str">
            <v>13744</v>
          </cell>
          <cell r="D10162" t="str">
            <v>Simití</v>
          </cell>
        </row>
        <row r="10163">
          <cell r="C10163" t="str">
            <v>13744</v>
          </cell>
          <cell r="D10163" t="str">
            <v>Simití</v>
          </cell>
        </row>
        <row r="10164">
          <cell r="C10164" t="str">
            <v>13744</v>
          </cell>
          <cell r="D10164" t="str">
            <v>Simití</v>
          </cell>
        </row>
        <row r="10165">
          <cell r="C10165" t="str">
            <v>13760</v>
          </cell>
          <cell r="D10165" t="str">
            <v>Soplaviento</v>
          </cell>
        </row>
        <row r="10166">
          <cell r="C10166" t="str">
            <v>13760</v>
          </cell>
          <cell r="D10166" t="str">
            <v>Soplaviento</v>
          </cell>
        </row>
        <row r="10167">
          <cell r="C10167" t="str">
            <v>13760</v>
          </cell>
          <cell r="D10167" t="str">
            <v>Soplaviento</v>
          </cell>
        </row>
        <row r="10168">
          <cell r="C10168" t="str">
            <v>13760</v>
          </cell>
          <cell r="D10168" t="str">
            <v>Soplaviento</v>
          </cell>
        </row>
        <row r="10169">
          <cell r="C10169" t="str">
            <v>13760</v>
          </cell>
          <cell r="D10169" t="str">
            <v>Soplaviento</v>
          </cell>
        </row>
        <row r="10170">
          <cell r="C10170" t="str">
            <v>13760</v>
          </cell>
          <cell r="D10170" t="str">
            <v>Soplaviento</v>
          </cell>
        </row>
        <row r="10171">
          <cell r="C10171" t="str">
            <v>13760</v>
          </cell>
          <cell r="D10171" t="str">
            <v>Soplaviento</v>
          </cell>
        </row>
        <row r="10172">
          <cell r="C10172" t="str">
            <v>13760</v>
          </cell>
          <cell r="D10172" t="str">
            <v>Soplaviento</v>
          </cell>
        </row>
        <row r="10173">
          <cell r="C10173" t="str">
            <v>13760</v>
          </cell>
          <cell r="D10173" t="str">
            <v>Soplaviento</v>
          </cell>
        </row>
        <row r="10174">
          <cell r="C10174" t="str">
            <v>13760</v>
          </cell>
          <cell r="D10174" t="str">
            <v>Soplaviento</v>
          </cell>
        </row>
        <row r="10175">
          <cell r="C10175" t="str">
            <v>13760</v>
          </cell>
          <cell r="D10175" t="str">
            <v>Soplaviento</v>
          </cell>
        </row>
        <row r="10176">
          <cell r="C10176" t="str">
            <v>13760</v>
          </cell>
          <cell r="D10176" t="str">
            <v>Soplaviento</v>
          </cell>
        </row>
        <row r="10177">
          <cell r="C10177" t="str">
            <v>13760</v>
          </cell>
          <cell r="D10177" t="str">
            <v>Soplaviento</v>
          </cell>
        </row>
        <row r="10178">
          <cell r="C10178" t="str">
            <v>13760</v>
          </cell>
          <cell r="D10178" t="str">
            <v>Soplaviento</v>
          </cell>
        </row>
        <row r="10179">
          <cell r="C10179" t="str">
            <v>13760</v>
          </cell>
          <cell r="D10179" t="str">
            <v>Soplaviento</v>
          </cell>
        </row>
        <row r="10180">
          <cell r="C10180" t="str">
            <v>13760</v>
          </cell>
          <cell r="D10180" t="str">
            <v>Soplaviento</v>
          </cell>
        </row>
        <row r="10181">
          <cell r="C10181" t="str">
            <v>13760</v>
          </cell>
          <cell r="D10181" t="str">
            <v>Soplaviento</v>
          </cell>
        </row>
        <row r="10182">
          <cell r="C10182" t="str">
            <v>13760</v>
          </cell>
          <cell r="D10182" t="str">
            <v>Soplaviento</v>
          </cell>
        </row>
        <row r="10183">
          <cell r="C10183" t="str">
            <v>13760</v>
          </cell>
          <cell r="D10183" t="str">
            <v>Soplaviento</v>
          </cell>
        </row>
        <row r="10184">
          <cell r="C10184" t="str">
            <v>13760</v>
          </cell>
          <cell r="D10184" t="str">
            <v>Soplaviento</v>
          </cell>
        </row>
        <row r="10185">
          <cell r="C10185" t="str">
            <v>13760</v>
          </cell>
          <cell r="D10185" t="str">
            <v>Soplaviento</v>
          </cell>
        </row>
        <row r="10186">
          <cell r="C10186" t="str">
            <v>13760</v>
          </cell>
          <cell r="D10186" t="str">
            <v>Soplaviento</v>
          </cell>
        </row>
        <row r="10187">
          <cell r="C10187" t="str">
            <v>13760</v>
          </cell>
          <cell r="D10187" t="str">
            <v>Soplaviento</v>
          </cell>
        </row>
        <row r="10188">
          <cell r="C10188" t="str">
            <v>13760</v>
          </cell>
          <cell r="D10188" t="str">
            <v>Soplaviento</v>
          </cell>
        </row>
        <row r="10189">
          <cell r="C10189" t="str">
            <v>13760</v>
          </cell>
          <cell r="D10189" t="str">
            <v>Soplaviento</v>
          </cell>
        </row>
        <row r="10190">
          <cell r="C10190" t="str">
            <v>13760</v>
          </cell>
          <cell r="D10190" t="str">
            <v>Soplaviento</v>
          </cell>
        </row>
        <row r="10191">
          <cell r="C10191" t="str">
            <v>13760</v>
          </cell>
          <cell r="D10191" t="str">
            <v>Soplaviento</v>
          </cell>
        </row>
        <row r="10192">
          <cell r="C10192" t="str">
            <v>13760</v>
          </cell>
          <cell r="D10192" t="str">
            <v>Soplaviento</v>
          </cell>
        </row>
        <row r="10193">
          <cell r="C10193" t="str">
            <v>13760</v>
          </cell>
          <cell r="D10193" t="str">
            <v>Soplaviento</v>
          </cell>
        </row>
        <row r="10194">
          <cell r="C10194" t="str">
            <v>13760</v>
          </cell>
          <cell r="D10194" t="str">
            <v>Soplaviento</v>
          </cell>
        </row>
        <row r="10195">
          <cell r="C10195" t="str">
            <v>13760</v>
          </cell>
          <cell r="D10195" t="str">
            <v>Soplaviento</v>
          </cell>
        </row>
        <row r="10196">
          <cell r="C10196" t="str">
            <v>13760</v>
          </cell>
          <cell r="D10196" t="str">
            <v>Soplaviento</v>
          </cell>
        </row>
        <row r="10197">
          <cell r="C10197" t="str">
            <v>13760</v>
          </cell>
          <cell r="D10197" t="str">
            <v>Soplaviento</v>
          </cell>
        </row>
        <row r="10198">
          <cell r="C10198" t="str">
            <v>13760</v>
          </cell>
          <cell r="D10198" t="str">
            <v>Soplaviento</v>
          </cell>
        </row>
        <row r="10199">
          <cell r="C10199" t="str">
            <v>13760</v>
          </cell>
          <cell r="D10199" t="str">
            <v>Soplaviento</v>
          </cell>
        </row>
        <row r="10200">
          <cell r="C10200" t="str">
            <v>13760</v>
          </cell>
          <cell r="D10200" t="str">
            <v>Soplaviento</v>
          </cell>
        </row>
        <row r="10201">
          <cell r="C10201" t="str">
            <v>13760</v>
          </cell>
          <cell r="D10201" t="str">
            <v>Soplaviento</v>
          </cell>
        </row>
        <row r="10202">
          <cell r="C10202" t="str">
            <v>13760</v>
          </cell>
          <cell r="D10202" t="str">
            <v>Soplaviento</v>
          </cell>
        </row>
        <row r="10203">
          <cell r="C10203" t="str">
            <v>13760</v>
          </cell>
          <cell r="D10203" t="str">
            <v>Soplaviento</v>
          </cell>
        </row>
        <row r="10204">
          <cell r="C10204" t="str">
            <v>13760</v>
          </cell>
          <cell r="D10204" t="str">
            <v>Soplaviento</v>
          </cell>
        </row>
        <row r="10205">
          <cell r="C10205" t="str">
            <v>13760</v>
          </cell>
          <cell r="D10205" t="str">
            <v>Soplaviento</v>
          </cell>
        </row>
        <row r="10206">
          <cell r="C10206" t="str">
            <v>13760</v>
          </cell>
          <cell r="D10206" t="str">
            <v>Soplaviento</v>
          </cell>
        </row>
        <row r="10207">
          <cell r="C10207" t="str">
            <v>13760</v>
          </cell>
          <cell r="D10207" t="str">
            <v>Soplaviento</v>
          </cell>
        </row>
        <row r="10208">
          <cell r="C10208" t="str">
            <v>13760</v>
          </cell>
          <cell r="D10208" t="str">
            <v>Soplaviento</v>
          </cell>
        </row>
        <row r="10209">
          <cell r="C10209" t="str">
            <v>13760</v>
          </cell>
          <cell r="D10209" t="str">
            <v>Soplaviento</v>
          </cell>
        </row>
        <row r="10210">
          <cell r="C10210" t="str">
            <v>13760</v>
          </cell>
          <cell r="D10210" t="str">
            <v>Soplaviento</v>
          </cell>
        </row>
        <row r="10211">
          <cell r="C10211" t="str">
            <v>13760</v>
          </cell>
          <cell r="D10211" t="str">
            <v>Soplaviento</v>
          </cell>
        </row>
        <row r="10212">
          <cell r="C10212" t="str">
            <v>13760</v>
          </cell>
          <cell r="D10212" t="str">
            <v>Soplaviento</v>
          </cell>
        </row>
        <row r="10213">
          <cell r="C10213" t="str">
            <v>13760</v>
          </cell>
          <cell r="D10213" t="str">
            <v>Soplaviento</v>
          </cell>
        </row>
        <row r="10214">
          <cell r="C10214" t="str">
            <v>13760</v>
          </cell>
          <cell r="D10214" t="str">
            <v>Soplaviento</v>
          </cell>
        </row>
        <row r="10215">
          <cell r="C10215" t="str">
            <v>13760</v>
          </cell>
          <cell r="D10215" t="str">
            <v>Soplaviento</v>
          </cell>
        </row>
        <row r="10216">
          <cell r="C10216" t="str">
            <v>13760</v>
          </cell>
          <cell r="D10216" t="str">
            <v>Soplaviento</v>
          </cell>
        </row>
        <row r="10217">
          <cell r="C10217" t="str">
            <v>13760</v>
          </cell>
          <cell r="D10217" t="str">
            <v>Soplaviento</v>
          </cell>
        </row>
        <row r="10218">
          <cell r="C10218" t="str">
            <v>13760</v>
          </cell>
          <cell r="D10218" t="str">
            <v>Soplaviento</v>
          </cell>
        </row>
        <row r="10219">
          <cell r="C10219" t="str">
            <v>13780</v>
          </cell>
          <cell r="D10219" t="str">
            <v>Talaigua Nuevo</v>
          </cell>
        </row>
        <row r="10220">
          <cell r="C10220" t="str">
            <v>13780</v>
          </cell>
          <cell r="D10220" t="str">
            <v>Talaigua Nuevo</v>
          </cell>
        </row>
        <row r="10221">
          <cell r="C10221" t="str">
            <v>13780</v>
          </cell>
          <cell r="D10221" t="str">
            <v>Talaigua Nuevo</v>
          </cell>
        </row>
        <row r="10222">
          <cell r="C10222" t="str">
            <v>13780</v>
          </cell>
          <cell r="D10222" t="str">
            <v>Talaigua Nuevo</v>
          </cell>
        </row>
        <row r="10223">
          <cell r="C10223" t="str">
            <v>13780</v>
          </cell>
          <cell r="D10223" t="str">
            <v>Talaigua Nuevo</v>
          </cell>
        </row>
        <row r="10224">
          <cell r="C10224" t="str">
            <v>13780</v>
          </cell>
          <cell r="D10224" t="str">
            <v>Talaigua Nuevo</v>
          </cell>
        </row>
        <row r="10225">
          <cell r="C10225" t="str">
            <v>13780</v>
          </cell>
          <cell r="D10225" t="str">
            <v>Talaigua Nuevo</v>
          </cell>
        </row>
        <row r="10226">
          <cell r="C10226" t="str">
            <v>13780</v>
          </cell>
          <cell r="D10226" t="str">
            <v>Talaigua Nuevo</v>
          </cell>
        </row>
        <row r="10227">
          <cell r="C10227" t="str">
            <v>13780</v>
          </cell>
          <cell r="D10227" t="str">
            <v>Talaigua Nuevo</v>
          </cell>
        </row>
        <row r="10228">
          <cell r="C10228" t="str">
            <v>13780</v>
          </cell>
          <cell r="D10228" t="str">
            <v>Talaigua Nuevo</v>
          </cell>
        </row>
        <row r="10229">
          <cell r="C10229" t="str">
            <v>13780</v>
          </cell>
          <cell r="D10229" t="str">
            <v>Talaigua Nuevo</v>
          </cell>
        </row>
        <row r="10230">
          <cell r="C10230" t="str">
            <v>13780</v>
          </cell>
          <cell r="D10230" t="str">
            <v>Talaigua Nuevo</v>
          </cell>
        </row>
        <row r="10231">
          <cell r="C10231" t="str">
            <v>13780</v>
          </cell>
          <cell r="D10231" t="str">
            <v>Talaigua Nuevo</v>
          </cell>
        </row>
        <row r="10232">
          <cell r="C10232" t="str">
            <v>13780</v>
          </cell>
          <cell r="D10232" t="str">
            <v>Talaigua Nuevo</v>
          </cell>
        </row>
        <row r="10233">
          <cell r="C10233" t="str">
            <v>13780</v>
          </cell>
          <cell r="D10233" t="str">
            <v>Talaigua Nuevo</v>
          </cell>
        </row>
        <row r="10234">
          <cell r="C10234" t="str">
            <v>13780</v>
          </cell>
          <cell r="D10234" t="str">
            <v>Talaigua Nuevo</v>
          </cell>
        </row>
        <row r="10235">
          <cell r="C10235" t="str">
            <v>13780</v>
          </cell>
          <cell r="D10235" t="str">
            <v>Talaigua Nuevo</v>
          </cell>
        </row>
        <row r="10236">
          <cell r="C10236" t="str">
            <v>13780</v>
          </cell>
          <cell r="D10236" t="str">
            <v>Talaigua Nuevo</v>
          </cell>
        </row>
        <row r="10237">
          <cell r="C10237" t="str">
            <v>13780</v>
          </cell>
          <cell r="D10237" t="str">
            <v>Talaigua Nuevo</v>
          </cell>
        </row>
        <row r="10238">
          <cell r="C10238" t="str">
            <v>13780</v>
          </cell>
          <cell r="D10238" t="str">
            <v>Talaigua Nuevo</v>
          </cell>
        </row>
        <row r="10239">
          <cell r="C10239" t="str">
            <v>13780</v>
          </cell>
          <cell r="D10239" t="str">
            <v>Talaigua Nuevo</v>
          </cell>
        </row>
        <row r="10240">
          <cell r="C10240" t="str">
            <v>13780</v>
          </cell>
          <cell r="D10240" t="str">
            <v>Talaigua Nuevo</v>
          </cell>
        </row>
        <row r="10241">
          <cell r="C10241" t="str">
            <v>13780</v>
          </cell>
          <cell r="D10241" t="str">
            <v>Talaigua Nuevo</v>
          </cell>
        </row>
        <row r="10242">
          <cell r="C10242" t="str">
            <v>13780</v>
          </cell>
          <cell r="D10242" t="str">
            <v>Talaigua Nuevo</v>
          </cell>
        </row>
        <row r="10243">
          <cell r="C10243" t="str">
            <v>13780</v>
          </cell>
          <cell r="D10243" t="str">
            <v>Talaigua Nuevo</v>
          </cell>
        </row>
        <row r="10244">
          <cell r="C10244" t="str">
            <v>13780</v>
          </cell>
          <cell r="D10244" t="str">
            <v>Talaigua Nuevo</v>
          </cell>
        </row>
        <row r="10245">
          <cell r="C10245" t="str">
            <v>13780</v>
          </cell>
          <cell r="D10245" t="str">
            <v>Talaigua Nuevo</v>
          </cell>
        </row>
        <row r="10246">
          <cell r="C10246" t="str">
            <v>13780</v>
          </cell>
          <cell r="D10246" t="str">
            <v>Talaigua Nuevo</v>
          </cell>
        </row>
        <row r="10247">
          <cell r="C10247" t="str">
            <v>13780</v>
          </cell>
          <cell r="D10247" t="str">
            <v>Talaigua Nuevo</v>
          </cell>
        </row>
        <row r="10248">
          <cell r="C10248" t="str">
            <v>13780</v>
          </cell>
          <cell r="D10248" t="str">
            <v>Talaigua Nuevo</v>
          </cell>
        </row>
        <row r="10249">
          <cell r="C10249" t="str">
            <v>13780</v>
          </cell>
          <cell r="D10249" t="str">
            <v>Talaigua Nuevo</v>
          </cell>
        </row>
        <row r="10250">
          <cell r="C10250" t="str">
            <v>13780</v>
          </cell>
          <cell r="D10250" t="str">
            <v>Talaigua Nuevo</v>
          </cell>
        </row>
        <row r="10251">
          <cell r="C10251" t="str">
            <v>13780</v>
          </cell>
          <cell r="D10251" t="str">
            <v>Talaigua Nuevo</v>
          </cell>
        </row>
        <row r="10252">
          <cell r="C10252" t="str">
            <v>13780</v>
          </cell>
          <cell r="D10252" t="str">
            <v>Talaigua Nuevo</v>
          </cell>
        </row>
        <row r="10253">
          <cell r="C10253" t="str">
            <v>13780</v>
          </cell>
          <cell r="D10253" t="str">
            <v>Talaigua Nuevo</v>
          </cell>
        </row>
        <row r="10254">
          <cell r="C10254" t="str">
            <v>13780</v>
          </cell>
          <cell r="D10254" t="str">
            <v>Talaigua Nuevo</v>
          </cell>
        </row>
        <row r="10255">
          <cell r="C10255" t="str">
            <v>13780</v>
          </cell>
          <cell r="D10255" t="str">
            <v>Talaigua Nuevo</v>
          </cell>
        </row>
        <row r="10256">
          <cell r="C10256" t="str">
            <v>13780</v>
          </cell>
          <cell r="D10256" t="str">
            <v>Talaigua Nuevo</v>
          </cell>
        </row>
        <row r="10257">
          <cell r="C10257" t="str">
            <v>13780</v>
          </cell>
          <cell r="D10257" t="str">
            <v>Talaigua Nuevo</v>
          </cell>
        </row>
        <row r="10258">
          <cell r="C10258" t="str">
            <v>13780</v>
          </cell>
          <cell r="D10258" t="str">
            <v>Talaigua Nuevo</v>
          </cell>
        </row>
        <row r="10259">
          <cell r="C10259" t="str">
            <v>13780</v>
          </cell>
          <cell r="D10259" t="str">
            <v>Talaigua Nuevo</v>
          </cell>
        </row>
        <row r="10260">
          <cell r="C10260" t="str">
            <v>13780</v>
          </cell>
          <cell r="D10260" t="str">
            <v>Talaigua Nuevo</v>
          </cell>
        </row>
        <row r="10261">
          <cell r="C10261" t="str">
            <v>13780</v>
          </cell>
          <cell r="D10261" t="str">
            <v>Talaigua Nuevo</v>
          </cell>
        </row>
        <row r="10262">
          <cell r="C10262" t="str">
            <v>13780</v>
          </cell>
          <cell r="D10262" t="str">
            <v>Talaigua Nuevo</v>
          </cell>
        </row>
        <row r="10263">
          <cell r="C10263" t="str">
            <v>13780</v>
          </cell>
          <cell r="D10263" t="str">
            <v>Talaigua Nuevo</v>
          </cell>
        </row>
        <row r="10264">
          <cell r="C10264" t="str">
            <v>13780</v>
          </cell>
          <cell r="D10264" t="str">
            <v>Talaigua Nuevo</v>
          </cell>
        </row>
        <row r="10265">
          <cell r="C10265" t="str">
            <v>13780</v>
          </cell>
          <cell r="D10265" t="str">
            <v>Talaigua Nuevo</v>
          </cell>
        </row>
        <row r="10266">
          <cell r="C10266" t="str">
            <v>13780</v>
          </cell>
          <cell r="D10266" t="str">
            <v>Talaigua Nuevo</v>
          </cell>
        </row>
        <row r="10267">
          <cell r="C10267" t="str">
            <v>13780</v>
          </cell>
          <cell r="D10267" t="str">
            <v>Talaigua Nuevo</v>
          </cell>
        </row>
        <row r="10268">
          <cell r="C10268" t="str">
            <v>13780</v>
          </cell>
          <cell r="D10268" t="str">
            <v>Talaigua Nuevo</v>
          </cell>
        </row>
        <row r="10269">
          <cell r="C10269" t="str">
            <v>13780</v>
          </cell>
          <cell r="D10269" t="str">
            <v>Talaigua Nuevo</v>
          </cell>
        </row>
        <row r="10270">
          <cell r="C10270" t="str">
            <v>13780</v>
          </cell>
          <cell r="D10270" t="str">
            <v>Talaigua Nuevo</v>
          </cell>
        </row>
        <row r="10271">
          <cell r="C10271" t="str">
            <v>13780</v>
          </cell>
          <cell r="D10271" t="str">
            <v>Talaigua Nuevo</v>
          </cell>
        </row>
        <row r="10272">
          <cell r="C10272" t="str">
            <v>13780</v>
          </cell>
          <cell r="D10272" t="str">
            <v>Talaigua Nuevo</v>
          </cell>
        </row>
        <row r="10273">
          <cell r="C10273" t="str">
            <v>13810</v>
          </cell>
          <cell r="D10273" t="str">
            <v>Tiquisio</v>
          </cell>
        </row>
        <row r="10274">
          <cell r="C10274" t="str">
            <v>13810</v>
          </cell>
          <cell r="D10274" t="str">
            <v>Tiquisio</v>
          </cell>
        </row>
        <row r="10275">
          <cell r="C10275" t="str">
            <v>13810</v>
          </cell>
          <cell r="D10275" t="str">
            <v>Tiquisio</v>
          </cell>
        </row>
        <row r="10276">
          <cell r="C10276" t="str">
            <v>13810</v>
          </cell>
          <cell r="D10276" t="str">
            <v>Tiquisio</v>
          </cell>
        </row>
        <row r="10277">
          <cell r="C10277" t="str">
            <v>13810</v>
          </cell>
          <cell r="D10277" t="str">
            <v>Tiquisio</v>
          </cell>
        </row>
        <row r="10278">
          <cell r="C10278" t="str">
            <v>13810</v>
          </cell>
          <cell r="D10278" t="str">
            <v>Tiquisio</v>
          </cell>
        </row>
        <row r="10279">
          <cell r="C10279" t="str">
            <v>13810</v>
          </cell>
          <cell r="D10279" t="str">
            <v>Tiquisio</v>
          </cell>
        </row>
        <row r="10280">
          <cell r="C10280" t="str">
            <v>13810</v>
          </cell>
          <cell r="D10280" t="str">
            <v>Tiquisio</v>
          </cell>
        </row>
        <row r="10281">
          <cell r="C10281" t="str">
            <v>13810</v>
          </cell>
          <cell r="D10281" t="str">
            <v>Tiquisio</v>
          </cell>
        </row>
        <row r="10282">
          <cell r="C10282" t="str">
            <v>13810</v>
          </cell>
          <cell r="D10282" t="str">
            <v>Tiquisio</v>
          </cell>
        </row>
        <row r="10283">
          <cell r="C10283" t="str">
            <v>13810</v>
          </cell>
          <cell r="D10283" t="str">
            <v>Tiquisio</v>
          </cell>
        </row>
        <row r="10284">
          <cell r="C10284" t="str">
            <v>13810</v>
          </cell>
          <cell r="D10284" t="str">
            <v>Tiquisio</v>
          </cell>
        </row>
        <row r="10285">
          <cell r="C10285" t="str">
            <v>13810</v>
          </cell>
          <cell r="D10285" t="str">
            <v>Tiquisio</v>
          </cell>
        </row>
        <row r="10286">
          <cell r="C10286" t="str">
            <v>13810</v>
          </cell>
          <cell r="D10286" t="str">
            <v>Tiquisio</v>
          </cell>
        </row>
        <row r="10287">
          <cell r="C10287" t="str">
            <v>13810</v>
          </cell>
          <cell r="D10287" t="str">
            <v>Tiquisio</v>
          </cell>
        </row>
        <row r="10288">
          <cell r="C10288" t="str">
            <v>13810</v>
          </cell>
          <cell r="D10288" t="str">
            <v>Tiquisio</v>
          </cell>
        </row>
        <row r="10289">
          <cell r="C10289" t="str">
            <v>13810</v>
          </cell>
          <cell r="D10289" t="str">
            <v>Tiquisio</v>
          </cell>
        </row>
        <row r="10290">
          <cell r="C10290" t="str">
            <v>13810</v>
          </cell>
          <cell r="D10290" t="str">
            <v>Tiquisio</v>
          </cell>
        </row>
        <row r="10291">
          <cell r="C10291" t="str">
            <v>13810</v>
          </cell>
          <cell r="D10291" t="str">
            <v>Tiquisio</v>
          </cell>
        </row>
        <row r="10292">
          <cell r="C10292" t="str">
            <v>13810</v>
          </cell>
          <cell r="D10292" t="str">
            <v>Tiquisio</v>
          </cell>
        </row>
        <row r="10293">
          <cell r="C10293" t="str">
            <v>13810</v>
          </cell>
          <cell r="D10293" t="str">
            <v>Tiquisio</v>
          </cell>
        </row>
        <row r="10294">
          <cell r="C10294" t="str">
            <v>13810</v>
          </cell>
          <cell r="D10294" t="str">
            <v>Tiquisio</v>
          </cell>
        </row>
        <row r="10295">
          <cell r="C10295" t="str">
            <v>13810</v>
          </cell>
          <cell r="D10295" t="str">
            <v>Tiquisio</v>
          </cell>
        </row>
        <row r="10296">
          <cell r="C10296" t="str">
            <v>13810</v>
          </cell>
          <cell r="D10296" t="str">
            <v>Tiquisio</v>
          </cell>
        </row>
        <row r="10297">
          <cell r="C10297" t="str">
            <v>13810</v>
          </cell>
          <cell r="D10297" t="str">
            <v>Tiquisio</v>
          </cell>
        </row>
        <row r="10298">
          <cell r="C10298" t="str">
            <v>13810</v>
          </cell>
          <cell r="D10298" t="str">
            <v>Tiquisio</v>
          </cell>
        </row>
        <row r="10299">
          <cell r="C10299" t="str">
            <v>13810</v>
          </cell>
          <cell r="D10299" t="str">
            <v>Tiquisio</v>
          </cell>
        </row>
        <row r="10300">
          <cell r="C10300" t="str">
            <v>13810</v>
          </cell>
          <cell r="D10300" t="str">
            <v>Tiquisio</v>
          </cell>
        </row>
        <row r="10301">
          <cell r="C10301" t="str">
            <v>13810</v>
          </cell>
          <cell r="D10301" t="str">
            <v>Tiquisio</v>
          </cell>
        </row>
        <row r="10302">
          <cell r="C10302" t="str">
            <v>13810</v>
          </cell>
          <cell r="D10302" t="str">
            <v>Tiquisio</v>
          </cell>
        </row>
        <row r="10303">
          <cell r="C10303" t="str">
            <v>13810</v>
          </cell>
          <cell r="D10303" t="str">
            <v>Tiquisio</v>
          </cell>
        </row>
        <row r="10304">
          <cell r="C10304" t="str">
            <v>13810</v>
          </cell>
          <cell r="D10304" t="str">
            <v>Tiquisio</v>
          </cell>
        </row>
        <row r="10305">
          <cell r="C10305" t="str">
            <v>13810</v>
          </cell>
          <cell r="D10305" t="str">
            <v>Tiquisio</v>
          </cell>
        </row>
        <row r="10306">
          <cell r="C10306" t="str">
            <v>13810</v>
          </cell>
          <cell r="D10306" t="str">
            <v>Tiquisio</v>
          </cell>
        </row>
        <row r="10307">
          <cell r="C10307" t="str">
            <v>13810</v>
          </cell>
          <cell r="D10307" t="str">
            <v>Tiquisio</v>
          </cell>
        </row>
        <row r="10308">
          <cell r="C10308" t="str">
            <v>13810</v>
          </cell>
          <cell r="D10308" t="str">
            <v>Tiquisio</v>
          </cell>
        </row>
        <row r="10309">
          <cell r="C10309" t="str">
            <v>13810</v>
          </cell>
          <cell r="D10309" t="str">
            <v>Tiquisio</v>
          </cell>
        </row>
        <row r="10310">
          <cell r="C10310" t="str">
            <v>13810</v>
          </cell>
          <cell r="D10310" t="str">
            <v>Tiquisio</v>
          </cell>
        </row>
        <row r="10311">
          <cell r="C10311" t="str">
            <v>13810</v>
          </cell>
          <cell r="D10311" t="str">
            <v>Tiquisio</v>
          </cell>
        </row>
        <row r="10312">
          <cell r="C10312" t="str">
            <v>13810</v>
          </cell>
          <cell r="D10312" t="str">
            <v>Tiquisio</v>
          </cell>
        </row>
        <row r="10313">
          <cell r="C10313" t="str">
            <v>13810</v>
          </cell>
          <cell r="D10313" t="str">
            <v>Tiquisio</v>
          </cell>
        </row>
        <row r="10314">
          <cell r="C10314" t="str">
            <v>13810</v>
          </cell>
          <cell r="D10314" t="str">
            <v>Tiquisio</v>
          </cell>
        </row>
        <row r="10315">
          <cell r="C10315" t="str">
            <v>13810</v>
          </cell>
          <cell r="D10315" t="str">
            <v>Tiquisio</v>
          </cell>
        </row>
        <row r="10316">
          <cell r="C10316" t="str">
            <v>13810</v>
          </cell>
          <cell r="D10316" t="str">
            <v>Tiquisio</v>
          </cell>
        </row>
        <row r="10317">
          <cell r="C10317" t="str">
            <v>13810</v>
          </cell>
          <cell r="D10317" t="str">
            <v>Tiquisio</v>
          </cell>
        </row>
        <row r="10318">
          <cell r="C10318" t="str">
            <v>13810</v>
          </cell>
          <cell r="D10318" t="str">
            <v>Tiquisio</v>
          </cell>
        </row>
        <row r="10319">
          <cell r="C10319" t="str">
            <v>13810</v>
          </cell>
          <cell r="D10319" t="str">
            <v>Tiquisio</v>
          </cell>
        </row>
        <row r="10320">
          <cell r="C10320" t="str">
            <v>13810</v>
          </cell>
          <cell r="D10320" t="str">
            <v>Tiquisio</v>
          </cell>
        </row>
        <row r="10321">
          <cell r="C10321" t="str">
            <v>13810</v>
          </cell>
          <cell r="D10321" t="str">
            <v>Tiquisio</v>
          </cell>
        </row>
        <row r="10322">
          <cell r="C10322" t="str">
            <v>13810</v>
          </cell>
          <cell r="D10322" t="str">
            <v>Tiquisio</v>
          </cell>
        </row>
        <row r="10323">
          <cell r="C10323" t="str">
            <v>13810</v>
          </cell>
          <cell r="D10323" t="str">
            <v>Tiquisio</v>
          </cell>
        </row>
        <row r="10324">
          <cell r="C10324" t="str">
            <v>13810</v>
          </cell>
          <cell r="D10324" t="str">
            <v>Tiquisio</v>
          </cell>
        </row>
        <row r="10325">
          <cell r="C10325" t="str">
            <v>13810</v>
          </cell>
          <cell r="D10325" t="str">
            <v>Tiquisio</v>
          </cell>
        </row>
        <row r="10326">
          <cell r="C10326" t="str">
            <v>13810</v>
          </cell>
          <cell r="D10326" t="str">
            <v>Tiquisio</v>
          </cell>
        </row>
        <row r="10327">
          <cell r="C10327" t="str">
            <v>13836</v>
          </cell>
          <cell r="D10327" t="str">
            <v>Turbaco</v>
          </cell>
        </row>
        <row r="10328">
          <cell r="C10328" t="str">
            <v>13836</v>
          </cell>
          <cell r="D10328" t="str">
            <v>Turbaco</v>
          </cell>
        </row>
        <row r="10329">
          <cell r="C10329" t="str">
            <v>13836</v>
          </cell>
          <cell r="D10329" t="str">
            <v>Turbaco</v>
          </cell>
        </row>
        <row r="10330">
          <cell r="C10330" t="str">
            <v>13836</v>
          </cell>
          <cell r="D10330" t="str">
            <v>Turbaco</v>
          </cell>
        </row>
        <row r="10331">
          <cell r="C10331" t="str">
            <v>13836</v>
          </cell>
          <cell r="D10331" t="str">
            <v>Turbaco</v>
          </cell>
        </row>
        <row r="10332">
          <cell r="C10332" t="str">
            <v>13836</v>
          </cell>
          <cell r="D10332" t="str">
            <v>Turbaco</v>
          </cell>
        </row>
        <row r="10333">
          <cell r="C10333" t="str">
            <v>13836</v>
          </cell>
          <cell r="D10333" t="str">
            <v>Turbaco</v>
          </cell>
        </row>
        <row r="10334">
          <cell r="C10334" t="str">
            <v>13836</v>
          </cell>
          <cell r="D10334" t="str">
            <v>Turbaco</v>
          </cell>
        </row>
        <row r="10335">
          <cell r="C10335" t="str">
            <v>13836</v>
          </cell>
          <cell r="D10335" t="str">
            <v>Turbaco</v>
          </cell>
        </row>
        <row r="10336">
          <cell r="C10336" t="str">
            <v>13836</v>
          </cell>
          <cell r="D10336" t="str">
            <v>Turbaco</v>
          </cell>
        </row>
        <row r="10337">
          <cell r="C10337" t="str">
            <v>13836</v>
          </cell>
          <cell r="D10337" t="str">
            <v>Turbaco</v>
          </cell>
        </row>
        <row r="10338">
          <cell r="C10338" t="str">
            <v>13836</v>
          </cell>
          <cell r="D10338" t="str">
            <v>Turbaco</v>
          </cell>
        </row>
        <row r="10339">
          <cell r="C10339" t="str">
            <v>13836</v>
          </cell>
          <cell r="D10339" t="str">
            <v>Turbaco</v>
          </cell>
        </row>
        <row r="10340">
          <cell r="C10340" t="str">
            <v>13836</v>
          </cell>
          <cell r="D10340" t="str">
            <v>Turbaco</v>
          </cell>
        </row>
        <row r="10341">
          <cell r="C10341" t="str">
            <v>13836</v>
          </cell>
          <cell r="D10341" t="str">
            <v>Turbaco</v>
          </cell>
        </row>
        <row r="10342">
          <cell r="C10342" t="str">
            <v>13836</v>
          </cell>
          <cell r="D10342" t="str">
            <v>Turbaco</v>
          </cell>
        </row>
        <row r="10343">
          <cell r="C10343" t="str">
            <v>13836</v>
          </cell>
          <cell r="D10343" t="str">
            <v>Turbaco</v>
          </cell>
        </row>
        <row r="10344">
          <cell r="C10344" t="str">
            <v>13836</v>
          </cell>
          <cell r="D10344" t="str">
            <v>Turbaco</v>
          </cell>
        </row>
        <row r="10345">
          <cell r="C10345" t="str">
            <v>13836</v>
          </cell>
          <cell r="D10345" t="str">
            <v>Turbaco</v>
          </cell>
        </row>
        <row r="10346">
          <cell r="C10346" t="str">
            <v>13836</v>
          </cell>
          <cell r="D10346" t="str">
            <v>Turbaco</v>
          </cell>
        </row>
        <row r="10347">
          <cell r="C10347" t="str">
            <v>13836</v>
          </cell>
          <cell r="D10347" t="str">
            <v>Turbaco</v>
          </cell>
        </row>
        <row r="10348">
          <cell r="C10348" t="str">
            <v>13836</v>
          </cell>
          <cell r="D10348" t="str">
            <v>Turbaco</v>
          </cell>
        </row>
        <row r="10349">
          <cell r="C10349" t="str">
            <v>13836</v>
          </cell>
          <cell r="D10349" t="str">
            <v>Turbaco</v>
          </cell>
        </row>
        <row r="10350">
          <cell r="C10350" t="str">
            <v>13836</v>
          </cell>
          <cell r="D10350" t="str">
            <v>Turbaco</v>
          </cell>
        </row>
        <row r="10351">
          <cell r="C10351" t="str">
            <v>13836</v>
          </cell>
          <cell r="D10351" t="str">
            <v>Turbaco</v>
          </cell>
        </row>
        <row r="10352">
          <cell r="C10352" t="str">
            <v>13836</v>
          </cell>
          <cell r="D10352" t="str">
            <v>Turbaco</v>
          </cell>
        </row>
        <row r="10353">
          <cell r="C10353" t="str">
            <v>13836</v>
          </cell>
          <cell r="D10353" t="str">
            <v>Turbaco</v>
          </cell>
        </row>
        <row r="10354">
          <cell r="C10354" t="str">
            <v>13836</v>
          </cell>
          <cell r="D10354" t="str">
            <v>Turbaco</v>
          </cell>
        </row>
        <row r="10355">
          <cell r="C10355" t="str">
            <v>13836</v>
          </cell>
          <cell r="D10355" t="str">
            <v>Turbaco</v>
          </cell>
        </row>
        <row r="10356">
          <cell r="C10356" t="str">
            <v>13836</v>
          </cell>
          <cell r="D10356" t="str">
            <v>Turbaco</v>
          </cell>
        </row>
        <row r="10357">
          <cell r="C10357" t="str">
            <v>13836</v>
          </cell>
          <cell r="D10357" t="str">
            <v>Turbaco</v>
          </cell>
        </row>
        <row r="10358">
          <cell r="C10358" t="str">
            <v>13836</v>
          </cell>
          <cell r="D10358" t="str">
            <v>Turbaco</v>
          </cell>
        </row>
        <row r="10359">
          <cell r="C10359" t="str">
            <v>13836</v>
          </cell>
          <cell r="D10359" t="str">
            <v>Turbaco</v>
          </cell>
        </row>
        <row r="10360">
          <cell r="C10360" t="str">
            <v>13836</v>
          </cell>
          <cell r="D10360" t="str">
            <v>Turbaco</v>
          </cell>
        </row>
        <row r="10361">
          <cell r="C10361" t="str">
            <v>13836</v>
          </cell>
          <cell r="D10361" t="str">
            <v>Turbaco</v>
          </cell>
        </row>
        <row r="10362">
          <cell r="C10362" t="str">
            <v>13836</v>
          </cell>
          <cell r="D10362" t="str">
            <v>Turbaco</v>
          </cell>
        </row>
        <row r="10363">
          <cell r="C10363" t="str">
            <v>13836</v>
          </cell>
          <cell r="D10363" t="str">
            <v>Turbaco</v>
          </cell>
        </row>
        <row r="10364">
          <cell r="C10364" t="str">
            <v>13836</v>
          </cell>
          <cell r="D10364" t="str">
            <v>Turbaco</v>
          </cell>
        </row>
        <row r="10365">
          <cell r="C10365" t="str">
            <v>13836</v>
          </cell>
          <cell r="D10365" t="str">
            <v>Turbaco</v>
          </cell>
        </row>
        <row r="10366">
          <cell r="C10366" t="str">
            <v>13836</v>
          </cell>
          <cell r="D10366" t="str">
            <v>Turbaco</v>
          </cell>
        </row>
        <row r="10367">
          <cell r="C10367" t="str">
            <v>13836</v>
          </cell>
          <cell r="D10367" t="str">
            <v>Turbaco</v>
          </cell>
        </row>
        <row r="10368">
          <cell r="C10368" t="str">
            <v>13836</v>
          </cell>
          <cell r="D10368" t="str">
            <v>Turbaco</v>
          </cell>
        </row>
        <row r="10369">
          <cell r="C10369" t="str">
            <v>13836</v>
          </cell>
          <cell r="D10369" t="str">
            <v>Turbaco</v>
          </cell>
        </row>
        <row r="10370">
          <cell r="C10370" t="str">
            <v>13836</v>
          </cell>
          <cell r="D10370" t="str">
            <v>Turbaco</v>
          </cell>
        </row>
        <row r="10371">
          <cell r="C10371" t="str">
            <v>13836</v>
          </cell>
          <cell r="D10371" t="str">
            <v>Turbaco</v>
          </cell>
        </row>
        <row r="10372">
          <cell r="C10372" t="str">
            <v>13836</v>
          </cell>
          <cell r="D10372" t="str">
            <v>Turbaco</v>
          </cell>
        </row>
        <row r="10373">
          <cell r="C10373" t="str">
            <v>13836</v>
          </cell>
          <cell r="D10373" t="str">
            <v>Turbaco</v>
          </cell>
        </row>
        <row r="10374">
          <cell r="C10374" t="str">
            <v>13836</v>
          </cell>
          <cell r="D10374" t="str">
            <v>Turbaco</v>
          </cell>
        </row>
        <row r="10375">
          <cell r="C10375" t="str">
            <v>13836</v>
          </cell>
          <cell r="D10375" t="str">
            <v>Turbaco</v>
          </cell>
        </row>
        <row r="10376">
          <cell r="C10376" t="str">
            <v>13836</v>
          </cell>
          <cell r="D10376" t="str">
            <v>Turbaco</v>
          </cell>
        </row>
        <row r="10377">
          <cell r="C10377" t="str">
            <v>13836</v>
          </cell>
          <cell r="D10377" t="str">
            <v>Turbaco</v>
          </cell>
        </row>
        <row r="10378">
          <cell r="C10378" t="str">
            <v>13836</v>
          </cell>
          <cell r="D10378" t="str">
            <v>Turbaco</v>
          </cell>
        </row>
        <row r="10379">
          <cell r="C10379" t="str">
            <v>13836</v>
          </cell>
          <cell r="D10379" t="str">
            <v>Turbaco</v>
          </cell>
        </row>
        <row r="10380">
          <cell r="C10380" t="str">
            <v>13836</v>
          </cell>
          <cell r="D10380" t="str">
            <v>Turbaco</v>
          </cell>
        </row>
        <row r="10381">
          <cell r="C10381" t="str">
            <v>13838</v>
          </cell>
          <cell r="D10381" t="str">
            <v>Turbaná</v>
          </cell>
        </row>
        <row r="10382">
          <cell r="C10382" t="str">
            <v>13838</v>
          </cell>
          <cell r="D10382" t="str">
            <v>Turbaná</v>
          </cell>
        </row>
        <row r="10383">
          <cell r="C10383" t="str">
            <v>13838</v>
          </cell>
          <cell r="D10383" t="str">
            <v>Turbaná</v>
          </cell>
        </row>
        <row r="10384">
          <cell r="C10384" t="str">
            <v>13838</v>
          </cell>
          <cell r="D10384" t="str">
            <v>Turbaná</v>
          </cell>
        </row>
        <row r="10385">
          <cell r="C10385" t="str">
            <v>13838</v>
          </cell>
          <cell r="D10385" t="str">
            <v>Turbaná</v>
          </cell>
        </row>
        <row r="10386">
          <cell r="C10386" t="str">
            <v>13838</v>
          </cell>
          <cell r="D10386" t="str">
            <v>Turbaná</v>
          </cell>
        </row>
        <row r="10387">
          <cell r="C10387" t="str">
            <v>13838</v>
          </cell>
          <cell r="D10387" t="str">
            <v>Turbaná</v>
          </cell>
        </row>
        <row r="10388">
          <cell r="C10388" t="str">
            <v>13838</v>
          </cell>
          <cell r="D10388" t="str">
            <v>Turbaná</v>
          </cell>
        </row>
        <row r="10389">
          <cell r="C10389" t="str">
            <v>13838</v>
          </cell>
          <cell r="D10389" t="str">
            <v>Turbaná</v>
          </cell>
        </row>
        <row r="10390">
          <cell r="C10390" t="str">
            <v>13838</v>
          </cell>
          <cell r="D10390" t="str">
            <v>Turbaná</v>
          </cell>
        </row>
        <row r="10391">
          <cell r="C10391" t="str">
            <v>13838</v>
          </cell>
          <cell r="D10391" t="str">
            <v>Turbaná</v>
          </cell>
        </row>
        <row r="10392">
          <cell r="C10392" t="str">
            <v>13838</v>
          </cell>
          <cell r="D10392" t="str">
            <v>Turbaná</v>
          </cell>
        </row>
        <row r="10393">
          <cell r="C10393" t="str">
            <v>13838</v>
          </cell>
          <cell r="D10393" t="str">
            <v>Turbaná</v>
          </cell>
        </row>
        <row r="10394">
          <cell r="C10394" t="str">
            <v>13838</v>
          </cell>
          <cell r="D10394" t="str">
            <v>Turbaná</v>
          </cell>
        </row>
        <row r="10395">
          <cell r="C10395" t="str">
            <v>13838</v>
          </cell>
          <cell r="D10395" t="str">
            <v>Turbaná</v>
          </cell>
        </row>
        <row r="10396">
          <cell r="C10396" t="str">
            <v>13838</v>
          </cell>
          <cell r="D10396" t="str">
            <v>Turbaná</v>
          </cell>
        </row>
        <row r="10397">
          <cell r="C10397" t="str">
            <v>13838</v>
          </cell>
          <cell r="D10397" t="str">
            <v>Turbaná</v>
          </cell>
        </row>
        <row r="10398">
          <cell r="C10398" t="str">
            <v>13838</v>
          </cell>
          <cell r="D10398" t="str">
            <v>Turbaná</v>
          </cell>
        </row>
        <row r="10399">
          <cell r="C10399" t="str">
            <v>13838</v>
          </cell>
          <cell r="D10399" t="str">
            <v>Turbaná</v>
          </cell>
        </row>
        <row r="10400">
          <cell r="C10400" t="str">
            <v>13838</v>
          </cell>
          <cell r="D10400" t="str">
            <v>Turbaná</v>
          </cell>
        </row>
        <row r="10401">
          <cell r="C10401" t="str">
            <v>13838</v>
          </cell>
          <cell r="D10401" t="str">
            <v>Turbaná</v>
          </cell>
        </row>
        <row r="10402">
          <cell r="C10402" t="str">
            <v>13838</v>
          </cell>
          <cell r="D10402" t="str">
            <v>Turbaná</v>
          </cell>
        </row>
        <row r="10403">
          <cell r="C10403" t="str">
            <v>13838</v>
          </cell>
          <cell r="D10403" t="str">
            <v>Turbaná</v>
          </cell>
        </row>
        <row r="10404">
          <cell r="C10404" t="str">
            <v>13838</v>
          </cell>
          <cell r="D10404" t="str">
            <v>Turbaná</v>
          </cell>
        </row>
        <row r="10405">
          <cell r="C10405" t="str">
            <v>13838</v>
          </cell>
          <cell r="D10405" t="str">
            <v>Turbaná</v>
          </cell>
        </row>
        <row r="10406">
          <cell r="C10406" t="str">
            <v>13838</v>
          </cell>
          <cell r="D10406" t="str">
            <v>Turbaná</v>
          </cell>
        </row>
        <row r="10407">
          <cell r="C10407" t="str">
            <v>13838</v>
          </cell>
          <cell r="D10407" t="str">
            <v>Turbaná</v>
          </cell>
        </row>
        <row r="10408">
          <cell r="C10408" t="str">
            <v>13838</v>
          </cell>
          <cell r="D10408" t="str">
            <v>Turbaná</v>
          </cell>
        </row>
        <row r="10409">
          <cell r="C10409" t="str">
            <v>13838</v>
          </cell>
          <cell r="D10409" t="str">
            <v>Turbaná</v>
          </cell>
        </row>
        <row r="10410">
          <cell r="C10410" t="str">
            <v>13838</v>
          </cell>
          <cell r="D10410" t="str">
            <v>Turbaná</v>
          </cell>
        </row>
        <row r="10411">
          <cell r="C10411" t="str">
            <v>13838</v>
          </cell>
          <cell r="D10411" t="str">
            <v>Turbaná</v>
          </cell>
        </row>
        <row r="10412">
          <cell r="C10412" t="str">
            <v>13838</v>
          </cell>
          <cell r="D10412" t="str">
            <v>Turbaná</v>
          </cell>
        </row>
        <row r="10413">
          <cell r="C10413" t="str">
            <v>13838</v>
          </cell>
          <cell r="D10413" t="str">
            <v>Turbaná</v>
          </cell>
        </row>
        <row r="10414">
          <cell r="C10414" t="str">
            <v>13838</v>
          </cell>
          <cell r="D10414" t="str">
            <v>Turbaná</v>
          </cell>
        </row>
        <row r="10415">
          <cell r="C10415" t="str">
            <v>13838</v>
          </cell>
          <cell r="D10415" t="str">
            <v>Turbaná</v>
          </cell>
        </row>
        <row r="10416">
          <cell r="C10416" t="str">
            <v>13838</v>
          </cell>
          <cell r="D10416" t="str">
            <v>Turbaná</v>
          </cell>
        </row>
        <row r="10417">
          <cell r="C10417" t="str">
            <v>13838</v>
          </cell>
          <cell r="D10417" t="str">
            <v>Turbaná</v>
          </cell>
        </row>
        <row r="10418">
          <cell r="C10418" t="str">
            <v>13838</v>
          </cell>
          <cell r="D10418" t="str">
            <v>Turbaná</v>
          </cell>
        </row>
        <row r="10419">
          <cell r="C10419" t="str">
            <v>13838</v>
          </cell>
          <cell r="D10419" t="str">
            <v>Turbaná</v>
          </cell>
        </row>
        <row r="10420">
          <cell r="C10420" t="str">
            <v>13838</v>
          </cell>
          <cell r="D10420" t="str">
            <v>Turbaná</v>
          </cell>
        </row>
        <row r="10421">
          <cell r="C10421" t="str">
            <v>13838</v>
          </cell>
          <cell r="D10421" t="str">
            <v>Turbaná</v>
          </cell>
        </row>
        <row r="10422">
          <cell r="C10422" t="str">
            <v>13838</v>
          </cell>
          <cell r="D10422" t="str">
            <v>Turbaná</v>
          </cell>
        </row>
        <row r="10423">
          <cell r="C10423" t="str">
            <v>13838</v>
          </cell>
          <cell r="D10423" t="str">
            <v>Turbaná</v>
          </cell>
        </row>
        <row r="10424">
          <cell r="C10424" t="str">
            <v>13838</v>
          </cell>
          <cell r="D10424" t="str">
            <v>Turbaná</v>
          </cell>
        </row>
        <row r="10425">
          <cell r="C10425" t="str">
            <v>13838</v>
          </cell>
          <cell r="D10425" t="str">
            <v>Turbaná</v>
          </cell>
        </row>
        <row r="10426">
          <cell r="C10426" t="str">
            <v>13838</v>
          </cell>
          <cell r="D10426" t="str">
            <v>Turbaná</v>
          </cell>
        </row>
        <row r="10427">
          <cell r="C10427" t="str">
            <v>13838</v>
          </cell>
          <cell r="D10427" t="str">
            <v>Turbaná</v>
          </cell>
        </row>
        <row r="10428">
          <cell r="C10428" t="str">
            <v>13838</v>
          </cell>
          <cell r="D10428" t="str">
            <v>Turbaná</v>
          </cell>
        </row>
        <row r="10429">
          <cell r="C10429" t="str">
            <v>13838</v>
          </cell>
          <cell r="D10429" t="str">
            <v>Turbaná</v>
          </cell>
        </row>
        <row r="10430">
          <cell r="C10430" t="str">
            <v>13838</v>
          </cell>
          <cell r="D10430" t="str">
            <v>Turbaná</v>
          </cell>
        </row>
        <row r="10431">
          <cell r="C10431" t="str">
            <v>13838</v>
          </cell>
          <cell r="D10431" t="str">
            <v>Turbaná</v>
          </cell>
        </row>
        <row r="10432">
          <cell r="C10432" t="str">
            <v>13838</v>
          </cell>
          <cell r="D10432" t="str">
            <v>Turbaná</v>
          </cell>
        </row>
        <row r="10433">
          <cell r="C10433" t="str">
            <v>13838</v>
          </cell>
          <cell r="D10433" t="str">
            <v>Turbaná</v>
          </cell>
        </row>
        <row r="10434">
          <cell r="C10434" t="str">
            <v>13838</v>
          </cell>
          <cell r="D10434" t="str">
            <v>Turbaná</v>
          </cell>
        </row>
        <row r="10435">
          <cell r="C10435" t="str">
            <v>13873</v>
          </cell>
          <cell r="D10435" t="str">
            <v>Villanueva</v>
          </cell>
        </row>
        <row r="10436">
          <cell r="C10436" t="str">
            <v>13873</v>
          </cell>
          <cell r="D10436" t="str">
            <v>Villanueva</v>
          </cell>
        </row>
        <row r="10437">
          <cell r="C10437" t="str">
            <v>13873</v>
          </cell>
          <cell r="D10437" t="str">
            <v>Villanueva</v>
          </cell>
        </row>
        <row r="10438">
          <cell r="C10438" t="str">
            <v>13873</v>
          </cell>
          <cell r="D10438" t="str">
            <v>Villanueva</v>
          </cell>
        </row>
        <row r="10439">
          <cell r="C10439" t="str">
            <v>13873</v>
          </cell>
          <cell r="D10439" t="str">
            <v>Villanueva</v>
          </cell>
        </row>
        <row r="10440">
          <cell r="C10440" t="str">
            <v>13873</v>
          </cell>
          <cell r="D10440" t="str">
            <v>Villanueva</v>
          </cell>
        </row>
        <row r="10441">
          <cell r="C10441" t="str">
            <v>13873</v>
          </cell>
          <cell r="D10441" t="str">
            <v>Villanueva</v>
          </cell>
        </row>
        <row r="10442">
          <cell r="C10442" t="str">
            <v>13873</v>
          </cell>
          <cell r="D10442" t="str">
            <v>Villanueva</v>
          </cell>
        </row>
        <row r="10443">
          <cell r="C10443" t="str">
            <v>13873</v>
          </cell>
          <cell r="D10443" t="str">
            <v>Villanueva</v>
          </cell>
        </row>
        <row r="10444">
          <cell r="C10444" t="str">
            <v>13873</v>
          </cell>
          <cell r="D10444" t="str">
            <v>Villanueva</v>
          </cell>
        </row>
        <row r="10445">
          <cell r="C10445" t="str">
            <v>13873</v>
          </cell>
          <cell r="D10445" t="str">
            <v>Villanueva</v>
          </cell>
        </row>
        <row r="10446">
          <cell r="C10446" t="str">
            <v>13873</v>
          </cell>
          <cell r="D10446" t="str">
            <v>Villanueva</v>
          </cell>
        </row>
        <row r="10447">
          <cell r="C10447" t="str">
            <v>13873</v>
          </cell>
          <cell r="D10447" t="str">
            <v>Villanueva</v>
          </cell>
        </row>
        <row r="10448">
          <cell r="C10448" t="str">
            <v>13873</v>
          </cell>
          <cell r="D10448" t="str">
            <v>Villanueva</v>
          </cell>
        </row>
        <row r="10449">
          <cell r="C10449" t="str">
            <v>13873</v>
          </cell>
          <cell r="D10449" t="str">
            <v>Villanueva</v>
          </cell>
        </row>
        <row r="10450">
          <cell r="C10450" t="str">
            <v>13873</v>
          </cell>
          <cell r="D10450" t="str">
            <v>Villanueva</v>
          </cell>
        </row>
        <row r="10451">
          <cell r="C10451" t="str">
            <v>13873</v>
          </cell>
          <cell r="D10451" t="str">
            <v>Villanueva</v>
          </cell>
        </row>
        <row r="10452">
          <cell r="C10452" t="str">
            <v>13873</v>
          </cell>
          <cell r="D10452" t="str">
            <v>Villanueva</v>
          </cell>
        </row>
        <row r="10453">
          <cell r="C10453" t="str">
            <v>13873</v>
          </cell>
          <cell r="D10453" t="str">
            <v>Villanueva</v>
          </cell>
        </row>
        <row r="10454">
          <cell r="C10454" t="str">
            <v>13873</v>
          </cell>
          <cell r="D10454" t="str">
            <v>Villanueva</v>
          </cell>
        </row>
        <row r="10455">
          <cell r="C10455" t="str">
            <v>13873</v>
          </cell>
          <cell r="D10455" t="str">
            <v>Villanueva</v>
          </cell>
        </row>
        <row r="10456">
          <cell r="C10456" t="str">
            <v>13873</v>
          </cell>
          <cell r="D10456" t="str">
            <v>Villanueva</v>
          </cell>
        </row>
        <row r="10457">
          <cell r="C10457" t="str">
            <v>13873</v>
          </cell>
          <cell r="D10457" t="str">
            <v>Villanueva</v>
          </cell>
        </row>
        <row r="10458">
          <cell r="C10458" t="str">
            <v>13873</v>
          </cell>
          <cell r="D10458" t="str">
            <v>Villanueva</v>
          </cell>
        </row>
        <row r="10459">
          <cell r="C10459" t="str">
            <v>13873</v>
          </cell>
          <cell r="D10459" t="str">
            <v>Villanueva</v>
          </cell>
        </row>
        <row r="10460">
          <cell r="C10460" t="str">
            <v>13873</v>
          </cell>
          <cell r="D10460" t="str">
            <v>Villanueva</v>
          </cell>
        </row>
        <row r="10461">
          <cell r="C10461" t="str">
            <v>13873</v>
          </cell>
          <cell r="D10461" t="str">
            <v>Villanueva</v>
          </cell>
        </row>
        <row r="10462">
          <cell r="C10462" t="str">
            <v>13873</v>
          </cell>
          <cell r="D10462" t="str">
            <v>Villanueva</v>
          </cell>
        </row>
        <row r="10463">
          <cell r="C10463" t="str">
            <v>13873</v>
          </cell>
          <cell r="D10463" t="str">
            <v>Villanueva</v>
          </cell>
        </row>
        <row r="10464">
          <cell r="C10464" t="str">
            <v>13873</v>
          </cell>
          <cell r="D10464" t="str">
            <v>Villanueva</v>
          </cell>
        </row>
        <row r="10465">
          <cell r="C10465" t="str">
            <v>13873</v>
          </cell>
          <cell r="D10465" t="str">
            <v>Villanueva</v>
          </cell>
        </row>
        <row r="10466">
          <cell r="C10466" t="str">
            <v>13873</v>
          </cell>
          <cell r="D10466" t="str">
            <v>Villanueva</v>
          </cell>
        </row>
        <row r="10467">
          <cell r="C10467" t="str">
            <v>13873</v>
          </cell>
          <cell r="D10467" t="str">
            <v>Villanueva</v>
          </cell>
        </row>
        <row r="10468">
          <cell r="C10468" t="str">
            <v>13873</v>
          </cell>
          <cell r="D10468" t="str">
            <v>Villanueva</v>
          </cell>
        </row>
        <row r="10469">
          <cell r="C10469" t="str">
            <v>13873</v>
          </cell>
          <cell r="D10469" t="str">
            <v>Villanueva</v>
          </cell>
        </row>
        <row r="10470">
          <cell r="C10470" t="str">
            <v>13873</v>
          </cell>
          <cell r="D10470" t="str">
            <v>Villanueva</v>
          </cell>
        </row>
        <row r="10471">
          <cell r="C10471" t="str">
            <v>13873</v>
          </cell>
          <cell r="D10471" t="str">
            <v>Villanueva</v>
          </cell>
        </row>
        <row r="10472">
          <cell r="C10472" t="str">
            <v>13873</v>
          </cell>
          <cell r="D10472" t="str">
            <v>Villanueva</v>
          </cell>
        </row>
        <row r="10473">
          <cell r="C10473" t="str">
            <v>13873</v>
          </cell>
          <cell r="D10473" t="str">
            <v>Villanueva</v>
          </cell>
        </row>
        <row r="10474">
          <cell r="C10474" t="str">
            <v>13873</v>
          </cell>
          <cell r="D10474" t="str">
            <v>Villanueva</v>
          </cell>
        </row>
        <row r="10475">
          <cell r="C10475" t="str">
            <v>13873</v>
          </cell>
          <cell r="D10475" t="str">
            <v>Villanueva</v>
          </cell>
        </row>
        <row r="10476">
          <cell r="C10476" t="str">
            <v>13873</v>
          </cell>
          <cell r="D10476" t="str">
            <v>Villanueva</v>
          </cell>
        </row>
        <row r="10477">
          <cell r="C10477" t="str">
            <v>13873</v>
          </cell>
          <cell r="D10477" t="str">
            <v>Villanueva</v>
          </cell>
        </row>
        <row r="10478">
          <cell r="C10478" t="str">
            <v>13873</v>
          </cell>
          <cell r="D10478" t="str">
            <v>Villanueva</v>
          </cell>
        </row>
        <row r="10479">
          <cell r="C10479" t="str">
            <v>13873</v>
          </cell>
          <cell r="D10479" t="str">
            <v>Villanueva</v>
          </cell>
        </row>
        <row r="10480">
          <cell r="C10480" t="str">
            <v>13873</v>
          </cell>
          <cell r="D10480" t="str">
            <v>Villanueva</v>
          </cell>
        </row>
        <row r="10481">
          <cell r="C10481" t="str">
            <v>13873</v>
          </cell>
          <cell r="D10481" t="str">
            <v>Villanueva</v>
          </cell>
        </row>
        <row r="10482">
          <cell r="C10482" t="str">
            <v>13873</v>
          </cell>
          <cell r="D10482" t="str">
            <v>Villanueva</v>
          </cell>
        </row>
        <row r="10483">
          <cell r="C10483" t="str">
            <v>13873</v>
          </cell>
          <cell r="D10483" t="str">
            <v>Villanueva</v>
          </cell>
        </row>
        <row r="10484">
          <cell r="C10484" t="str">
            <v>13873</v>
          </cell>
          <cell r="D10484" t="str">
            <v>Villanueva</v>
          </cell>
        </row>
        <row r="10485">
          <cell r="C10485" t="str">
            <v>13873</v>
          </cell>
          <cell r="D10485" t="str">
            <v>Villanueva</v>
          </cell>
        </row>
        <row r="10486">
          <cell r="C10486" t="str">
            <v>13873</v>
          </cell>
          <cell r="D10486" t="str">
            <v>Villanueva</v>
          </cell>
        </row>
        <row r="10487">
          <cell r="C10487" t="str">
            <v>13873</v>
          </cell>
          <cell r="D10487" t="str">
            <v>Villanueva</v>
          </cell>
        </row>
        <row r="10488">
          <cell r="C10488" t="str">
            <v>13873</v>
          </cell>
          <cell r="D10488" t="str">
            <v>Villanueva</v>
          </cell>
        </row>
        <row r="10489">
          <cell r="C10489" t="str">
            <v>13894</v>
          </cell>
          <cell r="D10489" t="str">
            <v>Zambrano</v>
          </cell>
        </row>
        <row r="10490">
          <cell r="C10490" t="str">
            <v>13894</v>
          </cell>
          <cell r="D10490" t="str">
            <v>Zambrano</v>
          </cell>
        </row>
        <row r="10491">
          <cell r="C10491" t="str">
            <v>13894</v>
          </cell>
          <cell r="D10491" t="str">
            <v>Zambrano</v>
          </cell>
        </row>
        <row r="10492">
          <cell r="C10492" t="str">
            <v>13894</v>
          </cell>
          <cell r="D10492" t="str">
            <v>Zambrano</v>
          </cell>
        </row>
        <row r="10493">
          <cell r="C10493" t="str">
            <v>13894</v>
          </cell>
          <cell r="D10493" t="str">
            <v>Zambrano</v>
          </cell>
        </row>
        <row r="10494">
          <cell r="C10494" t="str">
            <v>13894</v>
          </cell>
          <cell r="D10494" t="str">
            <v>Zambrano</v>
          </cell>
        </row>
        <row r="10495">
          <cell r="C10495" t="str">
            <v>13894</v>
          </cell>
          <cell r="D10495" t="str">
            <v>Zambrano</v>
          </cell>
        </row>
        <row r="10496">
          <cell r="C10496" t="str">
            <v>13894</v>
          </cell>
          <cell r="D10496" t="str">
            <v>Zambrano</v>
          </cell>
        </row>
        <row r="10497">
          <cell r="C10497" t="str">
            <v>13894</v>
          </cell>
          <cell r="D10497" t="str">
            <v>Zambrano</v>
          </cell>
        </row>
        <row r="10498">
          <cell r="C10498" t="str">
            <v>13894</v>
          </cell>
          <cell r="D10498" t="str">
            <v>Zambrano</v>
          </cell>
        </row>
        <row r="10499">
          <cell r="C10499" t="str">
            <v>13894</v>
          </cell>
          <cell r="D10499" t="str">
            <v>Zambrano</v>
          </cell>
        </row>
        <row r="10500">
          <cell r="C10500" t="str">
            <v>13894</v>
          </cell>
          <cell r="D10500" t="str">
            <v>Zambrano</v>
          </cell>
        </row>
        <row r="10501">
          <cell r="C10501" t="str">
            <v>13894</v>
          </cell>
          <cell r="D10501" t="str">
            <v>Zambrano</v>
          </cell>
        </row>
        <row r="10502">
          <cell r="C10502" t="str">
            <v>13894</v>
          </cell>
          <cell r="D10502" t="str">
            <v>Zambrano</v>
          </cell>
        </row>
        <row r="10503">
          <cell r="C10503" t="str">
            <v>13894</v>
          </cell>
          <cell r="D10503" t="str">
            <v>Zambrano</v>
          </cell>
        </row>
        <row r="10504">
          <cell r="C10504" t="str">
            <v>13894</v>
          </cell>
          <cell r="D10504" t="str">
            <v>Zambrano</v>
          </cell>
        </row>
        <row r="10505">
          <cell r="C10505" t="str">
            <v>13894</v>
          </cell>
          <cell r="D10505" t="str">
            <v>Zambrano</v>
          </cell>
        </row>
        <row r="10506">
          <cell r="C10506" t="str">
            <v>13894</v>
          </cell>
          <cell r="D10506" t="str">
            <v>Zambrano</v>
          </cell>
        </row>
        <row r="10507">
          <cell r="C10507" t="str">
            <v>13894</v>
          </cell>
          <cell r="D10507" t="str">
            <v>Zambrano</v>
          </cell>
        </row>
        <row r="10508">
          <cell r="C10508" t="str">
            <v>13894</v>
          </cell>
          <cell r="D10508" t="str">
            <v>Zambrano</v>
          </cell>
        </row>
        <row r="10509">
          <cell r="C10509" t="str">
            <v>13894</v>
          </cell>
          <cell r="D10509" t="str">
            <v>Zambrano</v>
          </cell>
        </row>
        <row r="10510">
          <cell r="C10510" t="str">
            <v>13894</v>
          </cell>
          <cell r="D10510" t="str">
            <v>Zambrano</v>
          </cell>
        </row>
        <row r="10511">
          <cell r="C10511" t="str">
            <v>13894</v>
          </cell>
          <cell r="D10511" t="str">
            <v>Zambrano</v>
          </cell>
        </row>
        <row r="10512">
          <cell r="C10512" t="str">
            <v>13894</v>
          </cell>
          <cell r="D10512" t="str">
            <v>Zambrano</v>
          </cell>
        </row>
        <row r="10513">
          <cell r="C10513" t="str">
            <v>13894</v>
          </cell>
          <cell r="D10513" t="str">
            <v>Zambrano</v>
          </cell>
        </row>
        <row r="10514">
          <cell r="C10514" t="str">
            <v>13894</v>
          </cell>
          <cell r="D10514" t="str">
            <v>Zambrano</v>
          </cell>
        </row>
        <row r="10515">
          <cell r="C10515" t="str">
            <v>13894</v>
          </cell>
          <cell r="D10515" t="str">
            <v>Zambrano</v>
          </cell>
        </row>
        <row r="10516">
          <cell r="C10516" t="str">
            <v>13894</v>
          </cell>
          <cell r="D10516" t="str">
            <v>Zambrano</v>
          </cell>
        </row>
        <row r="10517">
          <cell r="C10517" t="str">
            <v>13894</v>
          </cell>
          <cell r="D10517" t="str">
            <v>Zambrano</v>
          </cell>
        </row>
        <row r="10518">
          <cell r="C10518" t="str">
            <v>13894</v>
          </cell>
          <cell r="D10518" t="str">
            <v>Zambrano</v>
          </cell>
        </row>
        <row r="10519">
          <cell r="C10519" t="str">
            <v>13894</v>
          </cell>
          <cell r="D10519" t="str">
            <v>Zambrano</v>
          </cell>
        </row>
        <row r="10520">
          <cell r="C10520" t="str">
            <v>13894</v>
          </cell>
          <cell r="D10520" t="str">
            <v>Zambrano</v>
          </cell>
        </row>
        <row r="10521">
          <cell r="C10521" t="str">
            <v>13894</v>
          </cell>
          <cell r="D10521" t="str">
            <v>Zambrano</v>
          </cell>
        </row>
        <row r="10522">
          <cell r="C10522" t="str">
            <v>13894</v>
          </cell>
          <cell r="D10522" t="str">
            <v>Zambrano</v>
          </cell>
        </row>
        <row r="10523">
          <cell r="C10523" t="str">
            <v>13894</v>
          </cell>
          <cell r="D10523" t="str">
            <v>Zambrano</v>
          </cell>
        </row>
        <row r="10524">
          <cell r="C10524" t="str">
            <v>13894</v>
          </cell>
          <cell r="D10524" t="str">
            <v>Zambrano</v>
          </cell>
        </row>
        <row r="10525">
          <cell r="C10525" t="str">
            <v>13894</v>
          </cell>
          <cell r="D10525" t="str">
            <v>Zambrano</v>
          </cell>
        </row>
        <row r="10526">
          <cell r="C10526" t="str">
            <v>13894</v>
          </cell>
          <cell r="D10526" t="str">
            <v>Zambrano</v>
          </cell>
        </row>
        <row r="10527">
          <cell r="C10527" t="str">
            <v>13894</v>
          </cell>
          <cell r="D10527" t="str">
            <v>Zambrano</v>
          </cell>
        </row>
        <row r="10528">
          <cell r="C10528" t="str">
            <v>13894</v>
          </cell>
          <cell r="D10528" t="str">
            <v>Zambrano</v>
          </cell>
        </row>
        <row r="10529">
          <cell r="C10529" t="str">
            <v>13894</v>
          </cell>
          <cell r="D10529" t="str">
            <v>Zambrano</v>
          </cell>
        </row>
        <row r="10530">
          <cell r="C10530" t="str">
            <v>13894</v>
          </cell>
          <cell r="D10530" t="str">
            <v>Zambrano</v>
          </cell>
        </row>
        <row r="10531">
          <cell r="C10531" t="str">
            <v>13894</v>
          </cell>
          <cell r="D10531" t="str">
            <v>Zambrano</v>
          </cell>
        </row>
        <row r="10532">
          <cell r="C10532" t="str">
            <v>13894</v>
          </cell>
          <cell r="D10532" t="str">
            <v>Zambrano</v>
          </cell>
        </row>
        <row r="10533">
          <cell r="C10533" t="str">
            <v>13894</v>
          </cell>
          <cell r="D10533" t="str">
            <v>Zambrano</v>
          </cell>
        </row>
        <row r="10534">
          <cell r="C10534" t="str">
            <v>13894</v>
          </cell>
          <cell r="D10534" t="str">
            <v>Zambrano</v>
          </cell>
        </row>
        <row r="10535">
          <cell r="C10535" t="str">
            <v>13894</v>
          </cell>
          <cell r="D10535" t="str">
            <v>Zambrano</v>
          </cell>
        </row>
        <row r="10536">
          <cell r="C10536" t="str">
            <v>13894</v>
          </cell>
          <cell r="D10536" t="str">
            <v>Zambrano</v>
          </cell>
        </row>
        <row r="10537">
          <cell r="C10537" t="str">
            <v>13894</v>
          </cell>
          <cell r="D10537" t="str">
            <v>Zambrano</v>
          </cell>
        </row>
        <row r="10538">
          <cell r="C10538" t="str">
            <v>13894</v>
          </cell>
          <cell r="D10538" t="str">
            <v>Zambrano</v>
          </cell>
        </row>
        <row r="10539">
          <cell r="C10539" t="str">
            <v>13894</v>
          </cell>
          <cell r="D10539" t="str">
            <v>Zambrano</v>
          </cell>
        </row>
        <row r="10540">
          <cell r="C10540" t="str">
            <v>13894</v>
          </cell>
          <cell r="D10540" t="str">
            <v>Zambrano</v>
          </cell>
        </row>
        <row r="10541">
          <cell r="C10541" t="str">
            <v>13894</v>
          </cell>
          <cell r="D10541" t="str">
            <v>Zambrano</v>
          </cell>
        </row>
        <row r="10542">
          <cell r="C10542" t="str">
            <v>13894</v>
          </cell>
          <cell r="D10542" t="str">
            <v>Zambrano</v>
          </cell>
        </row>
        <row r="10543">
          <cell r="C10543" t="str">
            <v>15001</v>
          </cell>
          <cell r="D10543" t="str">
            <v>Tunja</v>
          </cell>
        </row>
        <row r="10544">
          <cell r="C10544" t="str">
            <v>15001</v>
          </cell>
          <cell r="D10544" t="str">
            <v>Tunja</v>
          </cell>
        </row>
        <row r="10545">
          <cell r="C10545" t="str">
            <v>15001</v>
          </cell>
          <cell r="D10545" t="str">
            <v>Tunja</v>
          </cell>
        </row>
        <row r="10546">
          <cell r="C10546" t="str">
            <v>15001</v>
          </cell>
          <cell r="D10546" t="str">
            <v>Tunja</v>
          </cell>
        </row>
        <row r="10547">
          <cell r="C10547" t="str">
            <v>15001</v>
          </cell>
          <cell r="D10547" t="str">
            <v>Tunja</v>
          </cell>
        </row>
        <row r="10548">
          <cell r="C10548" t="str">
            <v>15001</v>
          </cell>
          <cell r="D10548" t="str">
            <v>Tunja</v>
          </cell>
        </row>
        <row r="10549">
          <cell r="C10549" t="str">
            <v>15001</v>
          </cell>
          <cell r="D10549" t="str">
            <v>Tunja</v>
          </cell>
        </row>
        <row r="10550">
          <cell r="C10550" t="str">
            <v>15001</v>
          </cell>
          <cell r="D10550" t="str">
            <v>Tunja</v>
          </cell>
        </row>
        <row r="10551">
          <cell r="C10551" t="str">
            <v>15001</v>
          </cell>
          <cell r="D10551" t="str">
            <v>Tunja</v>
          </cell>
        </row>
        <row r="10552">
          <cell r="C10552" t="str">
            <v>15001</v>
          </cell>
          <cell r="D10552" t="str">
            <v>Tunja</v>
          </cell>
        </row>
        <row r="10553">
          <cell r="C10553" t="str">
            <v>15001</v>
          </cell>
          <cell r="D10553" t="str">
            <v>Tunja</v>
          </cell>
        </row>
        <row r="10554">
          <cell r="C10554" t="str">
            <v>15001</v>
          </cell>
          <cell r="D10554" t="str">
            <v>Tunja</v>
          </cell>
        </row>
        <row r="10555">
          <cell r="C10555" t="str">
            <v>15001</v>
          </cell>
          <cell r="D10555" t="str">
            <v>Tunja</v>
          </cell>
        </row>
        <row r="10556">
          <cell r="C10556" t="str">
            <v>15001</v>
          </cell>
          <cell r="D10556" t="str">
            <v>Tunja</v>
          </cell>
        </row>
        <row r="10557">
          <cell r="C10557" t="str">
            <v>15001</v>
          </cell>
          <cell r="D10557" t="str">
            <v>Tunja</v>
          </cell>
        </row>
        <row r="10558">
          <cell r="C10558" t="str">
            <v>15001</v>
          </cell>
          <cell r="D10558" t="str">
            <v>Tunja</v>
          </cell>
        </row>
        <row r="10559">
          <cell r="C10559" t="str">
            <v>15001</v>
          </cell>
          <cell r="D10559" t="str">
            <v>Tunja</v>
          </cell>
        </row>
        <row r="10560">
          <cell r="C10560" t="str">
            <v>15001</v>
          </cell>
          <cell r="D10560" t="str">
            <v>Tunja</v>
          </cell>
        </row>
        <row r="10561">
          <cell r="C10561" t="str">
            <v>15001</v>
          </cell>
          <cell r="D10561" t="str">
            <v>Tunja</v>
          </cell>
        </row>
        <row r="10562">
          <cell r="C10562" t="str">
            <v>15001</v>
          </cell>
          <cell r="D10562" t="str">
            <v>Tunja</v>
          </cell>
        </row>
        <row r="10563">
          <cell r="C10563" t="str">
            <v>15001</v>
          </cell>
          <cell r="D10563" t="str">
            <v>Tunja</v>
          </cell>
        </row>
        <row r="10564">
          <cell r="C10564" t="str">
            <v>15001</v>
          </cell>
          <cell r="D10564" t="str">
            <v>Tunja</v>
          </cell>
        </row>
        <row r="10565">
          <cell r="C10565" t="str">
            <v>15001</v>
          </cell>
          <cell r="D10565" t="str">
            <v>Tunja</v>
          </cell>
        </row>
        <row r="10566">
          <cell r="C10566" t="str">
            <v>15001</v>
          </cell>
          <cell r="D10566" t="str">
            <v>Tunja</v>
          </cell>
        </row>
        <row r="10567">
          <cell r="C10567" t="str">
            <v>15001</v>
          </cell>
          <cell r="D10567" t="str">
            <v>Tunja</v>
          </cell>
        </row>
        <row r="10568">
          <cell r="C10568" t="str">
            <v>15001</v>
          </cell>
          <cell r="D10568" t="str">
            <v>Tunja</v>
          </cell>
        </row>
        <row r="10569">
          <cell r="C10569" t="str">
            <v>15001</v>
          </cell>
          <cell r="D10569" t="str">
            <v>Tunja</v>
          </cell>
        </row>
        <row r="10570">
          <cell r="C10570" t="str">
            <v>15001</v>
          </cell>
          <cell r="D10570" t="str">
            <v>Tunja</v>
          </cell>
        </row>
        <row r="10571">
          <cell r="C10571" t="str">
            <v>15001</v>
          </cell>
          <cell r="D10571" t="str">
            <v>Tunja</v>
          </cell>
        </row>
        <row r="10572">
          <cell r="C10572" t="str">
            <v>15001</v>
          </cell>
          <cell r="D10572" t="str">
            <v>Tunja</v>
          </cell>
        </row>
        <row r="10573">
          <cell r="C10573" t="str">
            <v>15001</v>
          </cell>
          <cell r="D10573" t="str">
            <v>Tunja</v>
          </cell>
        </row>
        <row r="10574">
          <cell r="C10574" t="str">
            <v>15001</v>
          </cell>
          <cell r="D10574" t="str">
            <v>Tunja</v>
          </cell>
        </row>
        <row r="10575">
          <cell r="C10575" t="str">
            <v>15001</v>
          </cell>
          <cell r="D10575" t="str">
            <v>Tunja</v>
          </cell>
        </row>
        <row r="10576">
          <cell r="C10576" t="str">
            <v>15001</v>
          </cell>
          <cell r="D10576" t="str">
            <v>Tunja</v>
          </cell>
        </row>
        <row r="10577">
          <cell r="C10577" t="str">
            <v>15001</v>
          </cell>
          <cell r="D10577" t="str">
            <v>Tunja</v>
          </cell>
        </row>
        <row r="10578">
          <cell r="C10578" t="str">
            <v>15001</v>
          </cell>
          <cell r="D10578" t="str">
            <v>Tunja</v>
          </cell>
        </row>
        <row r="10579">
          <cell r="C10579" t="str">
            <v>15001</v>
          </cell>
          <cell r="D10579" t="str">
            <v>Tunja</v>
          </cell>
        </row>
        <row r="10580">
          <cell r="C10580" t="str">
            <v>15001</v>
          </cell>
          <cell r="D10580" t="str">
            <v>Tunja</v>
          </cell>
        </row>
        <row r="10581">
          <cell r="C10581" t="str">
            <v>15001</v>
          </cell>
          <cell r="D10581" t="str">
            <v>Tunja</v>
          </cell>
        </row>
        <row r="10582">
          <cell r="C10582" t="str">
            <v>15001</v>
          </cell>
          <cell r="D10582" t="str">
            <v>Tunja</v>
          </cell>
        </row>
        <row r="10583">
          <cell r="C10583" t="str">
            <v>15001</v>
          </cell>
          <cell r="D10583" t="str">
            <v>Tunja</v>
          </cell>
        </row>
        <row r="10584">
          <cell r="C10584" t="str">
            <v>15001</v>
          </cell>
          <cell r="D10584" t="str">
            <v>Tunja</v>
          </cell>
        </row>
        <row r="10585">
          <cell r="C10585" t="str">
            <v>15001</v>
          </cell>
          <cell r="D10585" t="str">
            <v>Tunja</v>
          </cell>
        </row>
        <row r="10586">
          <cell r="C10586" t="str">
            <v>15001</v>
          </cell>
          <cell r="D10586" t="str">
            <v>Tunja</v>
          </cell>
        </row>
        <row r="10587">
          <cell r="C10587" t="str">
            <v>15001</v>
          </cell>
          <cell r="D10587" t="str">
            <v>Tunja</v>
          </cell>
        </row>
        <row r="10588">
          <cell r="C10588" t="str">
            <v>15001</v>
          </cell>
          <cell r="D10588" t="str">
            <v>Tunja</v>
          </cell>
        </row>
        <row r="10589">
          <cell r="C10589" t="str">
            <v>15001</v>
          </cell>
          <cell r="D10589" t="str">
            <v>Tunja</v>
          </cell>
        </row>
        <row r="10590">
          <cell r="C10590" t="str">
            <v>15001</v>
          </cell>
          <cell r="D10590" t="str">
            <v>Tunja</v>
          </cell>
        </row>
        <row r="10591">
          <cell r="C10591" t="str">
            <v>15001</v>
          </cell>
          <cell r="D10591" t="str">
            <v>Tunja</v>
          </cell>
        </row>
        <row r="10592">
          <cell r="C10592" t="str">
            <v>15001</v>
          </cell>
          <cell r="D10592" t="str">
            <v>Tunja</v>
          </cell>
        </row>
        <row r="10593">
          <cell r="C10593" t="str">
            <v>15001</v>
          </cell>
          <cell r="D10593" t="str">
            <v>Tunja</v>
          </cell>
        </row>
        <row r="10594">
          <cell r="C10594" t="str">
            <v>15001</v>
          </cell>
          <cell r="D10594" t="str">
            <v>Tunja</v>
          </cell>
        </row>
        <row r="10595">
          <cell r="C10595" t="str">
            <v>15001</v>
          </cell>
          <cell r="D10595" t="str">
            <v>Tunja</v>
          </cell>
        </row>
        <row r="10596">
          <cell r="C10596" t="str">
            <v>15001</v>
          </cell>
          <cell r="D10596" t="str">
            <v>Tunja</v>
          </cell>
        </row>
        <row r="10597">
          <cell r="C10597" t="str">
            <v>15022</v>
          </cell>
          <cell r="D10597" t="str">
            <v>Almeida</v>
          </cell>
        </row>
        <row r="10598">
          <cell r="C10598" t="str">
            <v>15022</v>
          </cell>
          <cell r="D10598" t="str">
            <v>Almeida</v>
          </cell>
        </row>
        <row r="10599">
          <cell r="C10599" t="str">
            <v>15022</v>
          </cell>
          <cell r="D10599" t="str">
            <v>Almeida</v>
          </cell>
        </row>
        <row r="10600">
          <cell r="C10600" t="str">
            <v>15022</v>
          </cell>
          <cell r="D10600" t="str">
            <v>Almeida</v>
          </cell>
        </row>
        <row r="10601">
          <cell r="C10601" t="str">
            <v>15022</v>
          </cell>
          <cell r="D10601" t="str">
            <v>Almeida</v>
          </cell>
        </row>
        <row r="10602">
          <cell r="C10602" t="str">
            <v>15022</v>
          </cell>
          <cell r="D10602" t="str">
            <v>Almeida</v>
          </cell>
        </row>
        <row r="10603">
          <cell r="C10603" t="str">
            <v>15022</v>
          </cell>
          <cell r="D10603" t="str">
            <v>Almeida</v>
          </cell>
        </row>
        <row r="10604">
          <cell r="C10604" t="str">
            <v>15022</v>
          </cell>
          <cell r="D10604" t="str">
            <v>Almeida</v>
          </cell>
        </row>
        <row r="10605">
          <cell r="C10605" t="str">
            <v>15022</v>
          </cell>
          <cell r="D10605" t="str">
            <v>Almeida</v>
          </cell>
        </row>
        <row r="10606">
          <cell r="C10606" t="str">
            <v>15022</v>
          </cell>
          <cell r="D10606" t="str">
            <v>Almeida</v>
          </cell>
        </row>
        <row r="10607">
          <cell r="C10607" t="str">
            <v>15022</v>
          </cell>
          <cell r="D10607" t="str">
            <v>Almeida</v>
          </cell>
        </row>
        <row r="10608">
          <cell r="C10608" t="str">
            <v>15022</v>
          </cell>
          <cell r="D10608" t="str">
            <v>Almeida</v>
          </cell>
        </row>
        <row r="10609">
          <cell r="C10609" t="str">
            <v>15022</v>
          </cell>
          <cell r="D10609" t="str">
            <v>Almeida</v>
          </cell>
        </row>
        <row r="10610">
          <cell r="C10610" t="str">
            <v>15022</v>
          </cell>
          <cell r="D10610" t="str">
            <v>Almeida</v>
          </cell>
        </row>
        <row r="10611">
          <cell r="C10611" t="str">
            <v>15022</v>
          </cell>
          <cell r="D10611" t="str">
            <v>Almeida</v>
          </cell>
        </row>
        <row r="10612">
          <cell r="C10612" t="str">
            <v>15022</v>
          </cell>
          <cell r="D10612" t="str">
            <v>Almeida</v>
          </cell>
        </row>
        <row r="10613">
          <cell r="C10613" t="str">
            <v>15022</v>
          </cell>
          <cell r="D10613" t="str">
            <v>Almeida</v>
          </cell>
        </row>
        <row r="10614">
          <cell r="C10614" t="str">
            <v>15022</v>
          </cell>
          <cell r="D10614" t="str">
            <v>Almeida</v>
          </cell>
        </row>
        <row r="10615">
          <cell r="C10615" t="str">
            <v>15022</v>
          </cell>
          <cell r="D10615" t="str">
            <v>Almeida</v>
          </cell>
        </row>
        <row r="10616">
          <cell r="C10616" t="str">
            <v>15022</v>
          </cell>
          <cell r="D10616" t="str">
            <v>Almeida</v>
          </cell>
        </row>
        <row r="10617">
          <cell r="C10617" t="str">
            <v>15022</v>
          </cell>
          <cell r="D10617" t="str">
            <v>Almeida</v>
          </cell>
        </row>
        <row r="10618">
          <cell r="C10618" t="str">
            <v>15022</v>
          </cell>
          <cell r="D10618" t="str">
            <v>Almeida</v>
          </cell>
        </row>
        <row r="10619">
          <cell r="C10619" t="str">
            <v>15022</v>
          </cell>
          <cell r="D10619" t="str">
            <v>Almeida</v>
          </cell>
        </row>
        <row r="10620">
          <cell r="C10620" t="str">
            <v>15022</v>
          </cell>
          <cell r="D10620" t="str">
            <v>Almeida</v>
          </cell>
        </row>
        <row r="10621">
          <cell r="C10621" t="str">
            <v>15022</v>
          </cell>
          <cell r="D10621" t="str">
            <v>Almeida</v>
          </cell>
        </row>
        <row r="10622">
          <cell r="C10622" t="str">
            <v>15022</v>
          </cell>
          <cell r="D10622" t="str">
            <v>Almeida</v>
          </cell>
        </row>
        <row r="10623">
          <cell r="C10623" t="str">
            <v>15022</v>
          </cell>
          <cell r="D10623" t="str">
            <v>Almeida</v>
          </cell>
        </row>
        <row r="10624">
          <cell r="C10624" t="str">
            <v>15022</v>
          </cell>
          <cell r="D10624" t="str">
            <v>Almeida</v>
          </cell>
        </row>
        <row r="10625">
          <cell r="C10625" t="str">
            <v>15022</v>
          </cell>
          <cell r="D10625" t="str">
            <v>Almeida</v>
          </cell>
        </row>
        <row r="10626">
          <cell r="C10626" t="str">
            <v>15022</v>
          </cell>
          <cell r="D10626" t="str">
            <v>Almeida</v>
          </cell>
        </row>
        <row r="10627">
          <cell r="C10627" t="str">
            <v>15022</v>
          </cell>
          <cell r="D10627" t="str">
            <v>Almeida</v>
          </cell>
        </row>
        <row r="10628">
          <cell r="C10628" t="str">
            <v>15022</v>
          </cell>
          <cell r="D10628" t="str">
            <v>Almeida</v>
          </cell>
        </row>
        <row r="10629">
          <cell r="C10629" t="str">
            <v>15022</v>
          </cell>
          <cell r="D10629" t="str">
            <v>Almeida</v>
          </cell>
        </row>
        <row r="10630">
          <cell r="C10630" t="str">
            <v>15022</v>
          </cell>
          <cell r="D10630" t="str">
            <v>Almeida</v>
          </cell>
        </row>
        <row r="10631">
          <cell r="C10631" t="str">
            <v>15022</v>
          </cell>
          <cell r="D10631" t="str">
            <v>Almeida</v>
          </cell>
        </row>
        <row r="10632">
          <cell r="C10632" t="str">
            <v>15022</v>
          </cell>
          <cell r="D10632" t="str">
            <v>Almeida</v>
          </cell>
        </row>
        <row r="10633">
          <cell r="C10633" t="str">
            <v>15022</v>
          </cell>
          <cell r="D10633" t="str">
            <v>Almeida</v>
          </cell>
        </row>
        <row r="10634">
          <cell r="C10634" t="str">
            <v>15022</v>
          </cell>
          <cell r="D10634" t="str">
            <v>Almeida</v>
          </cell>
        </row>
        <row r="10635">
          <cell r="C10635" t="str">
            <v>15022</v>
          </cell>
          <cell r="D10635" t="str">
            <v>Almeida</v>
          </cell>
        </row>
        <row r="10636">
          <cell r="C10636" t="str">
            <v>15022</v>
          </cell>
          <cell r="D10636" t="str">
            <v>Almeida</v>
          </cell>
        </row>
        <row r="10637">
          <cell r="C10637" t="str">
            <v>15022</v>
          </cell>
          <cell r="D10637" t="str">
            <v>Almeida</v>
          </cell>
        </row>
        <row r="10638">
          <cell r="C10638" t="str">
            <v>15022</v>
          </cell>
          <cell r="D10638" t="str">
            <v>Almeida</v>
          </cell>
        </row>
        <row r="10639">
          <cell r="C10639" t="str">
            <v>15022</v>
          </cell>
          <cell r="D10639" t="str">
            <v>Almeida</v>
          </cell>
        </row>
        <row r="10640">
          <cell r="C10640" t="str">
            <v>15022</v>
          </cell>
          <cell r="D10640" t="str">
            <v>Almeida</v>
          </cell>
        </row>
        <row r="10641">
          <cell r="C10641" t="str">
            <v>15022</v>
          </cell>
          <cell r="D10641" t="str">
            <v>Almeida</v>
          </cell>
        </row>
        <row r="10642">
          <cell r="C10642" t="str">
            <v>15022</v>
          </cell>
          <cell r="D10642" t="str">
            <v>Almeida</v>
          </cell>
        </row>
        <row r="10643">
          <cell r="C10643" t="str">
            <v>15022</v>
          </cell>
          <cell r="D10643" t="str">
            <v>Almeida</v>
          </cell>
        </row>
        <row r="10644">
          <cell r="C10644" t="str">
            <v>15022</v>
          </cell>
          <cell r="D10644" t="str">
            <v>Almeida</v>
          </cell>
        </row>
        <row r="10645">
          <cell r="C10645" t="str">
            <v>15022</v>
          </cell>
          <cell r="D10645" t="str">
            <v>Almeida</v>
          </cell>
        </row>
        <row r="10646">
          <cell r="C10646" t="str">
            <v>15022</v>
          </cell>
          <cell r="D10646" t="str">
            <v>Almeida</v>
          </cell>
        </row>
        <row r="10647">
          <cell r="C10647" t="str">
            <v>15022</v>
          </cell>
          <cell r="D10647" t="str">
            <v>Almeida</v>
          </cell>
        </row>
        <row r="10648">
          <cell r="C10648" t="str">
            <v>15022</v>
          </cell>
          <cell r="D10648" t="str">
            <v>Almeida</v>
          </cell>
        </row>
        <row r="10649">
          <cell r="C10649" t="str">
            <v>15022</v>
          </cell>
          <cell r="D10649" t="str">
            <v>Almeida</v>
          </cell>
        </row>
        <row r="10650">
          <cell r="C10650" t="str">
            <v>15022</v>
          </cell>
          <cell r="D10650" t="str">
            <v>Almeida</v>
          </cell>
        </row>
        <row r="10651">
          <cell r="C10651" t="str">
            <v>15047</v>
          </cell>
          <cell r="D10651" t="str">
            <v>Aquitania</v>
          </cell>
        </row>
        <row r="10652">
          <cell r="C10652" t="str">
            <v>15047</v>
          </cell>
          <cell r="D10652" t="str">
            <v>Aquitania</v>
          </cell>
        </row>
        <row r="10653">
          <cell r="C10653" t="str">
            <v>15047</v>
          </cell>
          <cell r="D10653" t="str">
            <v>Aquitania</v>
          </cell>
        </row>
        <row r="10654">
          <cell r="C10654" t="str">
            <v>15047</v>
          </cell>
          <cell r="D10654" t="str">
            <v>Aquitania</v>
          </cell>
        </row>
        <row r="10655">
          <cell r="C10655" t="str">
            <v>15047</v>
          </cell>
          <cell r="D10655" t="str">
            <v>Aquitania</v>
          </cell>
        </row>
        <row r="10656">
          <cell r="C10656" t="str">
            <v>15047</v>
          </cell>
          <cell r="D10656" t="str">
            <v>Aquitania</v>
          </cell>
        </row>
        <row r="10657">
          <cell r="C10657" t="str">
            <v>15047</v>
          </cell>
          <cell r="D10657" t="str">
            <v>Aquitania</v>
          </cell>
        </row>
        <row r="10658">
          <cell r="C10658" t="str">
            <v>15047</v>
          </cell>
          <cell r="D10658" t="str">
            <v>Aquitania</v>
          </cell>
        </row>
        <row r="10659">
          <cell r="C10659" t="str">
            <v>15047</v>
          </cell>
          <cell r="D10659" t="str">
            <v>Aquitania</v>
          </cell>
        </row>
        <row r="10660">
          <cell r="C10660" t="str">
            <v>15047</v>
          </cell>
          <cell r="D10660" t="str">
            <v>Aquitania</v>
          </cell>
        </row>
        <row r="10661">
          <cell r="C10661" t="str">
            <v>15047</v>
          </cell>
          <cell r="D10661" t="str">
            <v>Aquitania</v>
          </cell>
        </row>
        <row r="10662">
          <cell r="C10662" t="str">
            <v>15047</v>
          </cell>
          <cell r="D10662" t="str">
            <v>Aquitania</v>
          </cell>
        </row>
        <row r="10663">
          <cell r="C10663" t="str">
            <v>15047</v>
          </cell>
          <cell r="D10663" t="str">
            <v>Aquitania</v>
          </cell>
        </row>
        <row r="10664">
          <cell r="C10664" t="str">
            <v>15047</v>
          </cell>
          <cell r="D10664" t="str">
            <v>Aquitania</v>
          </cell>
        </row>
        <row r="10665">
          <cell r="C10665" t="str">
            <v>15047</v>
          </cell>
          <cell r="D10665" t="str">
            <v>Aquitania</v>
          </cell>
        </row>
        <row r="10666">
          <cell r="C10666" t="str">
            <v>15047</v>
          </cell>
          <cell r="D10666" t="str">
            <v>Aquitania</v>
          </cell>
        </row>
        <row r="10667">
          <cell r="C10667" t="str">
            <v>15047</v>
          </cell>
          <cell r="D10667" t="str">
            <v>Aquitania</v>
          </cell>
        </row>
        <row r="10668">
          <cell r="C10668" t="str">
            <v>15047</v>
          </cell>
          <cell r="D10668" t="str">
            <v>Aquitania</v>
          </cell>
        </row>
        <row r="10669">
          <cell r="C10669" t="str">
            <v>15047</v>
          </cell>
          <cell r="D10669" t="str">
            <v>Aquitania</v>
          </cell>
        </row>
        <row r="10670">
          <cell r="C10670" t="str">
            <v>15047</v>
          </cell>
          <cell r="D10670" t="str">
            <v>Aquitania</v>
          </cell>
        </row>
        <row r="10671">
          <cell r="C10671" t="str">
            <v>15047</v>
          </cell>
          <cell r="D10671" t="str">
            <v>Aquitania</v>
          </cell>
        </row>
        <row r="10672">
          <cell r="C10672" t="str">
            <v>15047</v>
          </cell>
          <cell r="D10672" t="str">
            <v>Aquitania</v>
          </cell>
        </row>
        <row r="10673">
          <cell r="C10673" t="str">
            <v>15047</v>
          </cell>
          <cell r="D10673" t="str">
            <v>Aquitania</v>
          </cell>
        </row>
        <row r="10674">
          <cell r="C10674" t="str">
            <v>15047</v>
          </cell>
          <cell r="D10674" t="str">
            <v>Aquitania</v>
          </cell>
        </row>
        <row r="10675">
          <cell r="C10675" t="str">
            <v>15047</v>
          </cell>
          <cell r="D10675" t="str">
            <v>Aquitania</v>
          </cell>
        </row>
        <row r="10676">
          <cell r="C10676" t="str">
            <v>15047</v>
          </cell>
          <cell r="D10676" t="str">
            <v>Aquitania</v>
          </cell>
        </row>
        <row r="10677">
          <cell r="C10677" t="str">
            <v>15047</v>
          </cell>
          <cell r="D10677" t="str">
            <v>Aquitania</v>
          </cell>
        </row>
        <row r="10678">
          <cell r="C10678" t="str">
            <v>15047</v>
          </cell>
          <cell r="D10678" t="str">
            <v>Aquitania</v>
          </cell>
        </row>
        <row r="10679">
          <cell r="C10679" t="str">
            <v>15047</v>
          </cell>
          <cell r="D10679" t="str">
            <v>Aquitania</v>
          </cell>
        </row>
        <row r="10680">
          <cell r="C10680" t="str">
            <v>15047</v>
          </cell>
          <cell r="D10680" t="str">
            <v>Aquitania</v>
          </cell>
        </row>
        <row r="10681">
          <cell r="C10681" t="str">
            <v>15047</v>
          </cell>
          <cell r="D10681" t="str">
            <v>Aquitania</v>
          </cell>
        </row>
        <row r="10682">
          <cell r="C10682" t="str">
            <v>15047</v>
          </cell>
          <cell r="D10682" t="str">
            <v>Aquitania</v>
          </cell>
        </row>
        <row r="10683">
          <cell r="C10683" t="str">
            <v>15047</v>
          </cell>
          <cell r="D10683" t="str">
            <v>Aquitania</v>
          </cell>
        </row>
        <row r="10684">
          <cell r="C10684" t="str">
            <v>15047</v>
          </cell>
          <cell r="D10684" t="str">
            <v>Aquitania</v>
          </cell>
        </row>
        <row r="10685">
          <cell r="C10685" t="str">
            <v>15047</v>
          </cell>
          <cell r="D10685" t="str">
            <v>Aquitania</v>
          </cell>
        </row>
        <row r="10686">
          <cell r="C10686" t="str">
            <v>15047</v>
          </cell>
          <cell r="D10686" t="str">
            <v>Aquitania</v>
          </cell>
        </row>
        <row r="10687">
          <cell r="C10687" t="str">
            <v>15047</v>
          </cell>
          <cell r="D10687" t="str">
            <v>Aquitania</v>
          </cell>
        </row>
        <row r="10688">
          <cell r="C10688" t="str">
            <v>15047</v>
          </cell>
          <cell r="D10688" t="str">
            <v>Aquitania</v>
          </cell>
        </row>
        <row r="10689">
          <cell r="C10689" t="str">
            <v>15047</v>
          </cell>
          <cell r="D10689" t="str">
            <v>Aquitania</v>
          </cell>
        </row>
        <row r="10690">
          <cell r="C10690" t="str">
            <v>15047</v>
          </cell>
          <cell r="D10690" t="str">
            <v>Aquitania</v>
          </cell>
        </row>
        <row r="10691">
          <cell r="C10691" t="str">
            <v>15047</v>
          </cell>
          <cell r="D10691" t="str">
            <v>Aquitania</v>
          </cell>
        </row>
        <row r="10692">
          <cell r="C10692" t="str">
            <v>15047</v>
          </cell>
          <cell r="D10692" t="str">
            <v>Aquitania</v>
          </cell>
        </row>
        <row r="10693">
          <cell r="C10693" t="str">
            <v>15047</v>
          </cell>
          <cell r="D10693" t="str">
            <v>Aquitania</v>
          </cell>
        </row>
        <row r="10694">
          <cell r="C10694" t="str">
            <v>15047</v>
          </cell>
          <cell r="D10694" t="str">
            <v>Aquitania</v>
          </cell>
        </row>
        <row r="10695">
          <cell r="C10695" t="str">
            <v>15047</v>
          </cell>
          <cell r="D10695" t="str">
            <v>Aquitania</v>
          </cell>
        </row>
        <row r="10696">
          <cell r="C10696" t="str">
            <v>15047</v>
          </cell>
          <cell r="D10696" t="str">
            <v>Aquitania</v>
          </cell>
        </row>
        <row r="10697">
          <cell r="C10697" t="str">
            <v>15047</v>
          </cell>
          <cell r="D10697" t="str">
            <v>Aquitania</v>
          </cell>
        </row>
        <row r="10698">
          <cell r="C10698" t="str">
            <v>15047</v>
          </cell>
          <cell r="D10698" t="str">
            <v>Aquitania</v>
          </cell>
        </row>
        <row r="10699">
          <cell r="C10699" t="str">
            <v>15047</v>
          </cell>
          <cell r="D10699" t="str">
            <v>Aquitania</v>
          </cell>
        </row>
        <row r="10700">
          <cell r="C10700" t="str">
            <v>15047</v>
          </cell>
          <cell r="D10700" t="str">
            <v>Aquitania</v>
          </cell>
        </row>
        <row r="10701">
          <cell r="C10701" t="str">
            <v>15047</v>
          </cell>
          <cell r="D10701" t="str">
            <v>Aquitania</v>
          </cell>
        </row>
        <row r="10702">
          <cell r="C10702" t="str">
            <v>15047</v>
          </cell>
          <cell r="D10702" t="str">
            <v>Aquitania</v>
          </cell>
        </row>
        <row r="10703">
          <cell r="C10703" t="str">
            <v>15047</v>
          </cell>
          <cell r="D10703" t="str">
            <v>Aquitania</v>
          </cell>
        </row>
        <row r="10704">
          <cell r="C10704" t="str">
            <v>15047</v>
          </cell>
          <cell r="D10704" t="str">
            <v>Aquitania</v>
          </cell>
        </row>
        <row r="10705">
          <cell r="C10705" t="str">
            <v>15051</v>
          </cell>
          <cell r="D10705" t="str">
            <v>Arcabuco</v>
          </cell>
        </row>
        <row r="10706">
          <cell r="C10706" t="str">
            <v>15051</v>
          </cell>
          <cell r="D10706" t="str">
            <v>Arcabuco</v>
          </cell>
        </row>
        <row r="10707">
          <cell r="C10707" t="str">
            <v>15051</v>
          </cell>
          <cell r="D10707" t="str">
            <v>Arcabuco</v>
          </cell>
        </row>
        <row r="10708">
          <cell r="C10708" t="str">
            <v>15051</v>
          </cell>
          <cell r="D10708" t="str">
            <v>Arcabuco</v>
          </cell>
        </row>
        <row r="10709">
          <cell r="C10709" t="str">
            <v>15051</v>
          </cell>
          <cell r="D10709" t="str">
            <v>Arcabuco</v>
          </cell>
        </row>
        <row r="10710">
          <cell r="C10710" t="str">
            <v>15051</v>
          </cell>
          <cell r="D10710" t="str">
            <v>Arcabuco</v>
          </cell>
        </row>
        <row r="10711">
          <cell r="C10711" t="str">
            <v>15051</v>
          </cell>
          <cell r="D10711" t="str">
            <v>Arcabuco</v>
          </cell>
        </row>
        <row r="10712">
          <cell r="C10712" t="str">
            <v>15051</v>
          </cell>
          <cell r="D10712" t="str">
            <v>Arcabuco</v>
          </cell>
        </row>
        <row r="10713">
          <cell r="C10713" t="str">
            <v>15051</v>
          </cell>
          <cell r="D10713" t="str">
            <v>Arcabuco</v>
          </cell>
        </row>
        <row r="10714">
          <cell r="C10714" t="str">
            <v>15051</v>
          </cell>
          <cell r="D10714" t="str">
            <v>Arcabuco</v>
          </cell>
        </row>
        <row r="10715">
          <cell r="C10715" t="str">
            <v>15051</v>
          </cell>
          <cell r="D10715" t="str">
            <v>Arcabuco</v>
          </cell>
        </row>
        <row r="10716">
          <cell r="C10716" t="str">
            <v>15051</v>
          </cell>
          <cell r="D10716" t="str">
            <v>Arcabuco</v>
          </cell>
        </row>
        <row r="10717">
          <cell r="C10717" t="str">
            <v>15051</v>
          </cell>
          <cell r="D10717" t="str">
            <v>Arcabuco</v>
          </cell>
        </row>
        <row r="10718">
          <cell r="C10718" t="str">
            <v>15051</v>
          </cell>
          <cell r="D10718" t="str">
            <v>Arcabuco</v>
          </cell>
        </row>
        <row r="10719">
          <cell r="C10719" t="str">
            <v>15051</v>
          </cell>
          <cell r="D10719" t="str">
            <v>Arcabuco</v>
          </cell>
        </row>
        <row r="10720">
          <cell r="C10720" t="str">
            <v>15051</v>
          </cell>
          <cell r="D10720" t="str">
            <v>Arcabuco</v>
          </cell>
        </row>
        <row r="10721">
          <cell r="C10721" t="str">
            <v>15051</v>
          </cell>
          <cell r="D10721" t="str">
            <v>Arcabuco</v>
          </cell>
        </row>
        <row r="10722">
          <cell r="C10722" t="str">
            <v>15051</v>
          </cell>
          <cell r="D10722" t="str">
            <v>Arcabuco</v>
          </cell>
        </row>
        <row r="10723">
          <cell r="C10723" t="str">
            <v>15051</v>
          </cell>
          <cell r="D10723" t="str">
            <v>Arcabuco</v>
          </cell>
        </row>
        <row r="10724">
          <cell r="C10724" t="str">
            <v>15051</v>
          </cell>
          <cell r="D10724" t="str">
            <v>Arcabuco</v>
          </cell>
        </row>
        <row r="10725">
          <cell r="C10725" t="str">
            <v>15051</v>
          </cell>
          <cell r="D10725" t="str">
            <v>Arcabuco</v>
          </cell>
        </row>
        <row r="10726">
          <cell r="C10726" t="str">
            <v>15051</v>
          </cell>
          <cell r="D10726" t="str">
            <v>Arcabuco</v>
          </cell>
        </row>
        <row r="10727">
          <cell r="C10727" t="str">
            <v>15051</v>
          </cell>
          <cell r="D10727" t="str">
            <v>Arcabuco</v>
          </cell>
        </row>
        <row r="10728">
          <cell r="C10728" t="str">
            <v>15051</v>
          </cell>
          <cell r="D10728" t="str">
            <v>Arcabuco</v>
          </cell>
        </row>
        <row r="10729">
          <cell r="C10729" t="str">
            <v>15051</v>
          </cell>
          <cell r="D10729" t="str">
            <v>Arcabuco</v>
          </cell>
        </row>
        <row r="10730">
          <cell r="C10730" t="str">
            <v>15051</v>
          </cell>
          <cell r="D10730" t="str">
            <v>Arcabuco</v>
          </cell>
        </row>
        <row r="10731">
          <cell r="C10731" t="str">
            <v>15051</v>
          </cell>
          <cell r="D10731" t="str">
            <v>Arcabuco</v>
          </cell>
        </row>
        <row r="10732">
          <cell r="C10732" t="str">
            <v>15051</v>
          </cell>
          <cell r="D10732" t="str">
            <v>Arcabuco</v>
          </cell>
        </row>
        <row r="10733">
          <cell r="C10733" t="str">
            <v>15051</v>
          </cell>
          <cell r="D10733" t="str">
            <v>Arcabuco</v>
          </cell>
        </row>
        <row r="10734">
          <cell r="C10734" t="str">
            <v>15051</v>
          </cell>
          <cell r="D10734" t="str">
            <v>Arcabuco</v>
          </cell>
        </row>
        <row r="10735">
          <cell r="C10735" t="str">
            <v>15051</v>
          </cell>
          <cell r="D10735" t="str">
            <v>Arcabuco</v>
          </cell>
        </row>
        <row r="10736">
          <cell r="C10736" t="str">
            <v>15051</v>
          </cell>
          <cell r="D10736" t="str">
            <v>Arcabuco</v>
          </cell>
        </row>
        <row r="10737">
          <cell r="C10737" t="str">
            <v>15051</v>
          </cell>
          <cell r="D10737" t="str">
            <v>Arcabuco</v>
          </cell>
        </row>
        <row r="10738">
          <cell r="C10738" t="str">
            <v>15051</v>
          </cell>
          <cell r="D10738" t="str">
            <v>Arcabuco</v>
          </cell>
        </row>
        <row r="10739">
          <cell r="C10739" t="str">
            <v>15051</v>
          </cell>
          <cell r="D10739" t="str">
            <v>Arcabuco</v>
          </cell>
        </row>
        <row r="10740">
          <cell r="C10740" t="str">
            <v>15051</v>
          </cell>
          <cell r="D10740" t="str">
            <v>Arcabuco</v>
          </cell>
        </row>
        <row r="10741">
          <cell r="C10741" t="str">
            <v>15051</v>
          </cell>
          <cell r="D10741" t="str">
            <v>Arcabuco</v>
          </cell>
        </row>
        <row r="10742">
          <cell r="C10742" t="str">
            <v>15051</v>
          </cell>
          <cell r="D10742" t="str">
            <v>Arcabuco</v>
          </cell>
        </row>
        <row r="10743">
          <cell r="C10743" t="str">
            <v>15051</v>
          </cell>
          <cell r="D10743" t="str">
            <v>Arcabuco</v>
          </cell>
        </row>
        <row r="10744">
          <cell r="C10744" t="str">
            <v>15051</v>
          </cell>
          <cell r="D10744" t="str">
            <v>Arcabuco</v>
          </cell>
        </row>
        <row r="10745">
          <cell r="C10745" t="str">
            <v>15051</v>
          </cell>
          <cell r="D10745" t="str">
            <v>Arcabuco</v>
          </cell>
        </row>
        <row r="10746">
          <cell r="C10746" t="str">
            <v>15051</v>
          </cell>
          <cell r="D10746" t="str">
            <v>Arcabuco</v>
          </cell>
        </row>
        <row r="10747">
          <cell r="C10747" t="str">
            <v>15051</v>
          </cell>
          <cell r="D10747" t="str">
            <v>Arcabuco</v>
          </cell>
        </row>
        <row r="10748">
          <cell r="C10748" t="str">
            <v>15051</v>
          </cell>
          <cell r="D10748" t="str">
            <v>Arcabuco</v>
          </cell>
        </row>
        <row r="10749">
          <cell r="C10749" t="str">
            <v>15051</v>
          </cell>
          <cell r="D10749" t="str">
            <v>Arcabuco</v>
          </cell>
        </row>
        <row r="10750">
          <cell r="C10750" t="str">
            <v>15051</v>
          </cell>
          <cell r="D10750" t="str">
            <v>Arcabuco</v>
          </cell>
        </row>
        <row r="10751">
          <cell r="C10751" t="str">
            <v>15051</v>
          </cell>
          <cell r="D10751" t="str">
            <v>Arcabuco</v>
          </cell>
        </row>
        <row r="10752">
          <cell r="C10752" t="str">
            <v>15051</v>
          </cell>
          <cell r="D10752" t="str">
            <v>Arcabuco</v>
          </cell>
        </row>
        <row r="10753">
          <cell r="C10753" t="str">
            <v>15051</v>
          </cell>
          <cell r="D10753" t="str">
            <v>Arcabuco</v>
          </cell>
        </row>
        <row r="10754">
          <cell r="C10754" t="str">
            <v>15051</v>
          </cell>
          <cell r="D10754" t="str">
            <v>Arcabuco</v>
          </cell>
        </row>
        <row r="10755">
          <cell r="C10755" t="str">
            <v>15051</v>
          </cell>
          <cell r="D10755" t="str">
            <v>Arcabuco</v>
          </cell>
        </row>
        <row r="10756">
          <cell r="C10756" t="str">
            <v>15051</v>
          </cell>
          <cell r="D10756" t="str">
            <v>Arcabuco</v>
          </cell>
        </row>
        <row r="10757">
          <cell r="C10757" t="str">
            <v>15051</v>
          </cell>
          <cell r="D10757" t="str">
            <v>Arcabuco</v>
          </cell>
        </row>
        <row r="10758">
          <cell r="C10758" t="str">
            <v>15051</v>
          </cell>
          <cell r="D10758" t="str">
            <v>Arcabuco</v>
          </cell>
        </row>
        <row r="10759">
          <cell r="C10759" t="str">
            <v>15087</v>
          </cell>
          <cell r="D10759" t="str">
            <v>Belén</v>
          </cell>
        </row>
        <row r="10760">
          <cell r="C10760" t="str">
            <v>15087</v>
          </cell>
          <cell r="D10760" t="str">
            <v>Belén</v>
          </cell>
        </row>
        <row r="10761">
          <cell r="C10761" t="str">
            <v>15087</v>
          </cell>
          <cell r="D10761" t="str">
            <v>Belén</v>
          </cell>
        </row>
        <row r="10762">
          <cell r="C10762" t="str">
            <v>15087</v>
          </cell>
          <cell r="D10762" t="str">
            <v>Belén</v>
          </cell>
        </row>
        <row r="10763">
          <cell r="C10763" t="str">
            <v>15087</v>
          </cell>
          <cell r="D10763" t="str">
            <v>Belén</v>
          </cell>
        </row>
        <row r="10764">
          <cell r="C10764" t="str">
            <v>15087</v>
          </cell>
          <cell r="D10764" t="str">
            <v>Belén</v>
          </cell>
        </row>
        <row r="10765">
          <cell r="C10765" t="str">
            <v>15087</v>
          </cell>
          <cell r="D10765" t="str">
            <v>Belén</v>
          </cell>
        </row>
        <row r="10766">
          <cell r="C10766" t="str">
            <v>15087</v>
          </cell>
          <cell r="D10766" t="str">
            <v>Belén</v>
          </cell>
        </row>
        <row r="10767">
          <cell r="C10767" t="str">
            <v>15087</v>
          </cell>
          <cell r="D10767" t="str">
            <v>Belén</v>
          </cell>
        </row>
        <row r="10768">
          <cell r="C10768" t="str">
            <v>15087</v>
          </cell>
          <cell r="D10768" t="str">
            <v>Belén</v>
          </cell>
        </row>
        <row r="10769">
          <cell r="C10769" t="str">
            <v>15087</v>
          </cell>
          <cell r="D10769" t="str">
            <v>Belén</v>
          </cell>
        </row>
        <row r="10770">
          <cell r="C10770" t="str">
            <v>15087</v>
          </cell>
          <cell r="D10770" t="str">
            <v>Belén</v>
          </cell>
        </row>
        <row r="10771">
          <cell r="C10771" t="str">
            <v>15087</v>
          </cell>
          <cell r="D10771" t="str">
            <v>Belén</v>
          </cell>
        </row>
        <row r="10772">
          <cell r="C10772" t="str">
            <v>15087</v>
          </cell>
          <cell r="D10772" t="str">
            <v>Belén</v>
          </cell>
        </row>
        <row r="10773">
          <cell r="C10773" t="str">
            <v>15087</v>
          </cell>
          <cell r="D10773" t="str">
            <v>Belén</v>
          </cell>
        </row>
        <row r="10774">
          <cell r="C10774" t="str">
            <v>15087</v>
          </cell>
          <cell r="D10774" t="str">
            <v>Belén</v>
          </cell>
        </row>
        <row r="10775">
          <cell r="C10775" t="str">
            <v>15087</v>
          </cell>
          <cell r="D10775" t="str">
            <v>Belén</v>
          </cell>
        </row>
        <row r="10776">
          <cell r="C10776" t="str">
            <v>15087</v>
          </cell>
          <cell r="D10776" t="str">
            <v>Belén</v>
          </cell>
        </row>
        <row r="10777">
          <cell r="C10777" t="str">
            <v>15087</v>
          </cell>
          <cell r="D10777" t="str">
            <v>Belén</v>
          </cell>
        </row>
        <row r="10778">
          <cell r="C10778" t="str">
            <v>15087</v>
          </cell>
          <cell r="D10778" t="str">
            <v>Belén</v>
          </cell>
        </row>
        <row r="10779">
          <cell r="C10779" t="str">
            <v>15087</v>
          </cell>
          <cell r="D10779" t="str">
            <v>Belén</v>
          </cell>
        </row>
        <row r="10780">
          <cell r="C10780" t="str">
            <v>15087</v>
          </cell>
          <cell r="D10780" t="str">
            <v>Belén</v>
          </cell>
        </row>
        <row r="10781">
          <cell r="C10781" t="str">
            <v>15087</v>
          </cell>
          <cell r="D10781" t="str">
            <v>Belén</v>
          </cell>
        </row>
        <row r="10782">
          <cell r="C10782" t="str">
            <v>15087</v>
          </cell>
          <cell r="D10782" t="str">
            <v>Belén</v>
          </cell>
        </row>
        <row r="10783">
          <cell r="C10783" t="str">
            <v>15087</v>
          </cell>
          <cell r="D10783" t="str">
            <v>Belén</v>
          </cell>
        </row>
        <row r="10784">
          <cell r="C10784" t="str">
            <v>15087</v>
          </cell>
          <cell r="D10784" t="str">
            <v>Belén</v>
          </cell>
        </row>
        <row r="10785">
          <cell r="C10785" t="str">
            <v>15087</v>
          </cell>
          <cell r="D10785" t="str">
            <v>Belén</v>
          </cell>
        </row>
        <row r="10786">
          <cell r="C10786" t="str">
            <v>15087</v>
          </cell>
          <cell r="D10786" t="str">
            <v>Belén</v>
          </cell>
        </row>
        <row r="10787">
          <cell r="C10787" t="str">
            <v>15087</v>
          </cell>
          <cell r="D10787" t="str">
            <v>Belén</v>
          </cell>
        </row>
        <row r="10788">
          <cell r="C10788" t="str">
            <v>15087</v>
          </cell>
          <cell r="D10788" t="str">
            <v>Belén</v>
          </cell>
        </row>
        <row r="10789">
          <cell r="C10789" t="str">
            <v>15087</v>
          </cell>
          <cell r="D10789" t="str">
            <v>Belén</v>
          </cell>
        </row>
        <row r="10790">
          <cell r="C10790" t="str">
            <v>15087</v>
          </cell>
          <cell r="D10790" t="str">
            <v>Belén</v>
          </cell>
        </row>
        <row r="10791">
          <cell r="C10791" t="str">
            <v>15087</v>
          </cell>
          <cell r="D10791" t="str">
            <v>Belén</v>
          </cell>
        </row>
        <row r="10792">
          <cell r="C10792" t="str">
            <v>15087</v>
          </cell>
          <cell r="D10792" t="str">
            <v>Belén</v>
          </cell>
        </row>
        <row r="10793">
          <cell r="C10793" t="str">
            <v>15087</v>
          </cell>
          <cell r="D10793" t="str">
            <v>Belén</v>
          </cell>
        </row>
        <row r="10794">
          <cell r="C10794" t="str">
            <v>15087</v>
          </cell>
          <cell r="D10794" t="str">
            <v>Belén</v>
          </cell>
        </row>
        <row r="10795">
          <cell r="C10795" t="str">
            <v>15087</v>
          </cell>
          <cell r="D10795" t="str">
            <v>Belén</v>
          </cell>
        </row>
        <row r="10796">
          <cell r="C10796" t="str">
            <v>15087</v>
          </cell>
          <cell r="D10796" t="str">
            <v>Belén</v>
          </cell>
        </row>
        <row r="10797">
          <cell r="C10797" t="str">
            <v>15087</v>
          </cell>
          <cell r="D10797" t="str">
            <v>Belén</v>
          </cell>
        </row>
        <row r="10798">
          <cell r="C10798" t="str">
            <v>15087</v>
          </cell>
          <cell r="D10798" t="str">
            <v>Belén</v>
          </cell>
        </row>
        <row r="10799">
          <cell r="C10799" t="str">
            <v>15087</v>
          </cell>
          <cell r="D10799" t="str">
            <v>Belén</v>
          </cell>
        </row>
        <row r="10800">
          <cell r="C10800" t="str">
            <v>15087</v>
          </cell>
          <cell r="D10800" t="str">
            <v>Belén</v>
          </cell>
        </row>
        <row r="10801">
          <cell r="C10801" t="str">
            <v>15087</v>
          </cell>
          <cell r="D10801" t="str">
            <v>Belén</v>
          </cell>
        </row>
        <row r="10802">
          <cell r="C10802" t="str">
            <v>15087</v>
          </cell>
          <cell r="D10802" t="str">
            <v>Belén</v>
          </cell>
        </row>
        <row r="10803">
          <cell r="C10803" t="str">
            <v>15087</v>
          </cell>
          <cell r="D10803" t="str">
            <v>Belén</v>
          </cell>
        </row>
        <row r="10804">
          <cell r="C10804" t="str">
            <v>15087</v>
          </cell>
          <cell r="D10804" t="str">
            <v>Belén</v>
          </cell>
        </row>
        <row r="10805">
          <cell r="C10805" t="str">
            <v>15087</v>
          </cell>
          <cell r="D10805" t="str">
            <v>Belén</v>
          </cell>
        </row>
        <row r="10806">
          <cell r="C10806" t="str">
            <v>15087</v>
          </cell>
          <cell r="D10806" t="str">
            <v>Belén</v>
          </cell>
        </row>
        <row r="10807">
          <cell r="C10807" t="str">
            <v>15087</v>
          </cell>
          <cell r="D10807" t="str">
            <v>Belén</v>
          </cell>
        </row>
        <row r="10808">
          <cell r="C10808" t="str">
            <v>15087</v>
          </cell>
          <cell r="D10808" t="str">
            <v>Belén</v>
          </cell>
        </row>
        <row r="10809">
          <cell r="C10809" t="str">
            <v>15087</v>
          </cell>
          <cell r="D10809" t="str">
            <v>Belén</v>
          </cell>
        </row>
        <row r="10810">
          <cell r="C10810" t="str">
            <v>15087</v>
          </cell>
          <cell r="D10810" t="str">
            <v>Belén</v>
          </cell>
        </row>
        <row r="10811">
          <cell r="C10811" t="str">
            <v>15087</v>
          </cell>
          <cell r="D10811" t="str">
            <v>Belén</v>
          </cell>
        </row>
        <row r="10812">
          <cell r="C10812" t="str">
            <v>15087</v>
          </cell>
          <cell r="D10812" t="str">
            <v>Belén</v>
          </cell>
        </row>
        <row r="10813">
          <cell r="C10813" t="str">
            <v>15090</v>
          </cell>
          <cell r="D10813" t="str">
            <v>Berbeo</v>
          </cell>
        </row>
        <row r="10814">
          <cell r="C10814" t="str">
            <v>15090</v>
          </cell>
          <cell r="D10814" t="str">
            <v>Berbeo</v>
          </cell>
        </row>
        <row r="10815">
          <cell r="C10815" t="str">
            <v>15090</v>
          </cell>
          <cell r="D10815" t="str">
            <v>Berbeo</v>
          </cell>
        </row>
        <row r="10816">
          <cell r="C10816" t="str">
            <v>15090</v>
          </cell>
          <cell r="D10816" t="str">
            <v>Berbeo</v>
          </cell>
        </row>
        <row r="10817">
          <cell r="C10817" t="str">
            <v>15090</v>
          </cell>
          <cell r="D10817" t="str">
            <v>Berbeo</v>
          </cell>
        </row>
        <row r="10818">
          <cell r="C10818" t="str">
            <v>15090</v>
          </cell>
          <cell r="D10818" t="str">
            <v>Berbeo</v>
          </cell>
        </row>
        <row r="10819">
          <cell r="C10819" t="str">
            <v>15090</v>
          </cell>
          <cell r="D10819" t="str">
            <v>Berbeo</v>
          </cell>
        </row>
        <row r="10820">
          <cell r="C10820" t="str">
            <v>15090</v>
          </cell>
          <cell r="D10820" t="str">
            <v>Berbeo</v>
          </cell>
        </row>
        <row r="10821">
          <cell r="C10821" t="str">
            <v>15090</v>
          </cell>
          <cell r="D10821" t="str">
            <v>Berbeo</v>
          </cell>
        </row>
        <row r="10822">
          <cell r="C10822" t="str">
            <v>15090</v>
          </cell>
          <cell r="D10822" t="str">
            <v>Berbeo</v>
          </cell>
        </row>
        <row r="10823">
          <cell r="C10823" t="str">
            <v>15090</v>
          </cell>
          <cell r="D10823" t="str">
            <v>Berbeo</v>
          </cell>
        </row>
        <row r="10824">
          <cell r="C10824" t="str">
            <v>15090</v>
          </cell>
          <cell r="D10824" t="str">
            <v>Berbeo</v>
          </cell>
        </row>
        <row r="10825">
          <cell r="C10825" t="str">
            <v>15090</v>
          </cell>
          <cell r="D10825" t="str">
            <v>Berbeo</v>
          </cell>
        </row>
        <row r="10826">
          <cell r="C10826" t="str">
            <v>15090</v>
          </cell>
          <cell r="D10826" t="str">
            <v>Berbeo</v>
          </cell>
        </row>
        <row r="10827">
          <cell r="C10827" t="str">
            <v>15090</v>
          </cell>
          <cell r="D10827" t="str">
            <v>Berbeo</v>
          </cell>
        </row>
        <row r="10828">
          <cell r="C10828" t="str">
            <v>15090</v>
          </cell>
          <cell r="D10828" t="str">
            <v>Berbeo</v>
          </cell>
        </row>
        <row r="10829">
          <cell r="C10829" t="str">
            <v>15090</v>
          </cell>
          <cell r="D10829" t="str">
            <v>Berbeo</v>
          </cell>
        </row>
        <row r="10830">
          <cell r="C10830" t="str">
            <v>15090</v>
          </cell>
          <cell r="D10830" t="str">
            <v>Berbeo</v>
          </cell>
        </row>
        <row r="10831">
          <cell r="C10831" t="str">
            <v>15090</v>
          </cell>
          <cell r="D10831" t="str">
            <v>Berbeo</v>
          </cell>
        </row>
        <row r="10832">
          <cell r="C10832" t="str">
            <v>15090</v>
          </cell>
          <cell r="D10832" t="str">
            <v>Berbeo</v>
          </cell>
        </row>
        <row r="10833">
          <cell r="C10833" t="str">
            <v>15090</v>
          </cell>
          <cell r="D10833" t="str">
            <v>Berbeo</v>
          </cell>
        </row>
        <row r="10834">
          <cell r="C10834" t="str">
            <v>15090</v>
          </cell>
          <cell r="D10834" t="str">
            <v>Berbeo</v>
          </cell>
        </row>
        <row r="10835">
          <cell r="C10835" t="str">
            <v>15090</v>
          </cell>
          <cell r="D10835" t="str">
            <v>Berbeo</v>
          </cell>
        </row>
        <row r="10836">
          <cell r="C10836" t="str">
            <v>15090</v>
          </cell>
          <cell r="D10836" t="str">
            <v>Berbeo</v>
          </cell>
        </row>
        <row r="10837">
          <cell r="C10837" t="str">
            <v>15090</v>
          </cell>
          <cell r="D10837" t="str">
            <v>Berbeo</v>
          </cell>
        </row>
        <row r="10838">
          <cell r="C10838" t="str">
            <v>15090</v>
          </cell>
          <cell r="D10838" t="str">
            <v>Berbeo</v>
          </cell>
        </row>
        <row r="10839">
          <cell r="C10839" t="str">
            <v>15090</v>
          </cell>
          <cell r="D10839" t="str">
            <v>Berbeo</v>
          </cell>
        </row>
        <row r="10840">
          <cell r="C10840" t="str">
            <v>15090</v>
          </cell>
          <cell r="D10840" t="str">
            <v>Berbeo</v>
          </cell>
        </row>
        <row r="10841">
          <cell r="C10841" t="str">
            <v>15090</v>
          </cell>
          <cell r="D10841" t="str">
            <v>Berbeo</v>
          </cell>
        </row>
        <row r="10842">
          <cell r="C10842" t="str">
            <v>15090</v>
          </cell>
          <cell r="D10842" t="str">
            <v>Berbeo</v>
          </cell>
        </row>
        <row r="10843">
          <cell r="C10843" t="str">
            <v>15090</v>
          </cell>
          <cell r="D10843" t="str">
            <v>Berbeo</v>
          </cell>
        </row>
        <row r="10844">
          <cell r="C10844" t="str">
            <v>15090</v>
          </cell>
          <cell r="D10844" t="str">
            <v>Berbeo</v>
          </cell>
        </row>
        <row r="10845">
          <cell r="C10845" t="str">
            <v>15090</v>
          </cell>
          <cell r="D10845" t="str">
            <v>Berbeo</v>
          </cell>
        </row>
        <row r="10846">
          <cell r="C10846" t="str">
            <v>15090</v>
          </cell>
          <cell r="D10846" t="str">
            <v>Berbeo</v>
          </cell>
        </row>
        <row r="10847">
          <cell r="C10847" t="str">
            <v>15090</v>
          </cell>
          <cell r="D10847" t="str">
            <v>Berbeo</v>
          </cell>
        </row>
        <row r="10848">
          <cell r="C10848" t="str">
            <v>15090</v>
          </cell>
          <cell r="D10848" t="str">
            <v>Berbeo</v>
          </cell>
        </row>
        <row r="10849">
          <cell r="C10849" t="str">
            <v>15090</v>
          </cell>
          <cell r="D10849" t="str">
            <v>Berbeo</v>
          </cell>
        </row>
        <row r="10850">
          <cell r="C10850" t="str">
            <v>15090</v>
          </cell>
          <cell r="D10850" t="str">
            <v>Berbeo</v>
          </cell>
        </row>
        <row r="10851">
          <cell r="C10851" t="str">
            <v>15090</v>
          </cell>
          <cell r="D10851" t="str">
            <v>Berbeo</v>
          </cell>
        </row>
        <row r="10852">
          <cell r="C10852" t="str">
            <v>15090</v>
          </cell>
          <cell r="D10852" t="str">
            <v>Berbeo</v>
          </cell>
        </row>
        <row r="10853">
          <cell r="C10853" t="str">
            <v>15090</v>
          </cell>
          <cell r="D10853" t="str">
            <v>Berbeo</v>
          </cell>
        </row>
        <row r="10854">
          <cell r="C10854" t="str">
            <v>15090</v>
          </cell>
          <cell r="D10854" t="str">
            <v>Berbeo</v>
          </cell>
        </row>
        <row r="10855">
          <cell r="C10855" t="str">
            <v>15090</v>
          </cell>
          <cell r="D10855" t="str">
            <v>Berbeo</v>
          </cell>
        </row>
        <row r="10856">
          <cell r="C10856" t="str">
            <v>15090</v>
          </cell>
          <cell r="D10856" t="str">
            <v>Berbeo</v>
          </cell>
        </row>
        <row r="10857">
          <cell r="C10857" t="str">
            <v>15090</v>
          </cell>
          <cell r="D10857" t="str">
            <v>Berbeo</v>
          </cell>
        </row>
        <row r="10858">
          <cell r="C10858" t="str">
            <v>15090</v>
          </cell>
          <cell r="D10858" t="str">
            <v>Berbeo</v>
          </cell>
        </row>
        <row r="10859">
          <cell r="C10859" t="str">
            <v>15090</v>
          </cell>
          <cell r="D10859" t="str">
            <v>Berbeo</v>
          </cell>
        </row>
        <row r="10860">
          <cell r="C10860" t="str">
            <v>15090</v>
          </cell>
          <cell r="D10860" t="str">
            <v>Berbeo</v>
          </cell>
        </row>
        <row r="10861">
          <cell r="C10861" t="str">
            <v>15090</v>
          </cell>
          <cell r="D10861" t="str">
            <v>Berbeo</v>
          </cell>
        </row>
        <row r="10862">
          <cell r="C10862" t="str">
            <v>15090</v>
          </cell>
          <cell r="D10862" t="str">
            <v>Berbeo</v>
          </cell>
        </row>
        <row r="10863">
          <cell r="C10863" t="str">
            <v>15090</v>
          </cell>
          <cell r="D10863" t="str">
            <v>Berbeo</v>
          </cell>
        </row>
        <row r="10864">
          <cell r="C10864" t="str">
            <v>15090</v>
          </cell>
          <cell r="D10864" t="str">
            <v>Berbeo</v>
          </cell>
        </row>
        <row r="10865">
          <cell r="C10865" t="str">
            <v>15090</v>
          </cell>
          <cell r="D10865" t="str">
            <v>Berbeo</v>
          </cell>
        </row>
        <row r="10866">
          <cell r="C10866" t="str">
            <v>15090</v>
          </cell>
          <cell r="D10866" t="str">
            <v>Berbeo</v>
          </cell>
        </row>
        <row r="10867">
          <cell r="C10867" t="str">
            <v>15092</v>
          </cell>
          <cell r="D10867" t="str">
            <v>Betéitiva</v>
          </cell>
        </row>
        <row r="10868">
          <cell r="C10868" t="str">
            <v>15092</v>
          </cell>
          <cell r="D10868" t="str">
            <v>Betéitiva</v>
          </cell>
        </row>
        <row r="10869">
          <cell r="C10869" t="str">
            <v>15092</v>
          </cell>
          <cell r="D10869" t="str">
            <v>Betéitiva</v>
          </cell>
        </row>
        <row r="10870">
          <cell r="C10870" t="str">
            <v>15092</v>
          </cell>
          <cell r="D10870" t="str">
            <v>Betéitiva</v>
          </cell>
        </row>
        <row r="10871">
          <cell r="C10871" t="str">
            <v>15092</v>
          </cell>
          <cell r="D10871" t="str">
            <v>Betéitiva</v>
          </cell>
        </row>
        <row r="10872">
          <cell r="C10872" t="str">
            <v>15092</v>
          </cell>
          <cell r="D10872" t="str">
            <v>Betéitiva</v>
          </cell>
        </row>
        <row r="10873">
          <cell r="C10873" t="str">
            <v>15092</v>
          </cell>
          <cell r="D10873" t="str">
            <v>Betéitiva</v>
          </cell>
        </row>
        <row r="10874">
          <cell r="C10874" t="str">
            <v>15092</v>
          </cell>
          <cell r="D10874" t="str">
            <v>Betéitiva</v>
          </cell>
        </row>
        <row r="10875">
          <cell r="C10875" t="str">
            <v>15092</v>
          </cell>
          <cell r="D10875" t="str">
            <v>Betéitiva</v>
          </cell>
        </row>
        <row r="10876">
          <cell r="C10876" t="str">
            <v>15092</v>
          </cell>
          <cell r="D10876" t="str">
            <v>Betéitiva</v>
          </cell>
        </row>
        <row r="10877">
          <cell r="C10877" t="str">
            <v>15092</v>
          </cell>
          <cell r="D10877" t="str">
            <v>Betéitiva</v>
          </cell>
        </row>
        <row r="10878">
          <cell r="C10878" t="str">
            <v>15092</v>
          </cell>
          <cell r="D10878" t="str">
            <v>Betéitiva</v>
          </cell>
        </row>
        <row r="10879">
          <cell r="C10879" t="str">
            <v>15092</v>
          </cell>
          <cell r="D10879" t="str">
            <v>Betéitiva</v>
          </cell>
        </row>
        <row r="10880">
          <cell r="C10880" t="str">
            <v>15092</v>
          </cell>
          <cell r="D10880" t="str">
            <v>Betéitiva</v>
          </cell>
        </row>
        <row r="10881">
          <cell r="C10881" t="str">
            <v>15092</v>
          </cell>
          <cell r="D10881" t="str">
            <v>Betéitiva</v>
          </cell>
        </row>
        <row r="10882">
          <cell r="C10882" t="str">
            <v>15092</v>
          </cell>
          <cell r="D10882" t="str">
            <v>Betéitiva</v>
          </cell>
        </row>
        <row r="10883">
          <cell r="C10883" t="str">
            <v>15092</v>
          </cell>
          <cell r="D10883" t="str">
            <v>Betéitiva</v>
          </cell>
        </row>
        <row r="10884">
          <cell r="C10884" t="str">
            <v>15092</v>
          </cell>
          <cell r="D10884" t="str">
            <v>Betéitiva</v>
          </cell>
        </row>
        <row r="10885">
          <cell r="C10885" t="str">
            <v>15092</v>
          </cell>
          <cell r="D10885" t="str">
            <v>Betéitiva</v>
          </cell>
        </row>
        <row r="10886">
          <cell r="C10886" t="str">
            <v>15092</v>
          </cell>
          <cell r="D10886" t="str">
            <v>Betéitiva</v>
          </cell>
        </row>
        <row r="10887">
          <cell r="C10887" t="str">
            <v>15092</v>
          </cell>
          <cell r="D10887" t="str">
            <v>Betéitiva</v>
          </cell>
        </row>
        <row r="10888">
          <cell r="C10888" t="str">
            <v>15092</v>
          </cell>
          <cell r="D10888" t="str">
            <v>Betéitiva</v>
          </cell>
        </row>
        <row r="10889">
          <cell r="C10889" t="str">
            <v>15092</v>
          </cell>
          <cell r="D10889" t="str">
            <v>Betéitiva</v>
          </cell>
        </row>
        <row r="10890">
          <cell r="C10890" t="str">
            <v>15092</v>
          </cell>
          <cell r="D10890" t="str">
            <v>Betéitiva</v>
          </cell>
        </row>
        <row r="10891">
          <cell r="C10891" t="str">
            <v>15092</v>
          </cell>
          <cell r="D10891" t="str">
            <v>Betéitiva</v>
          </cell>
        </row>
        <row r="10892">
          <cell r="C10892" t="str">
            <v>15092</v>
          </cell>
          <cell r="D10892" t="str">
            <v>Betéitiva</v>
          </cell>
        </row>
        <row r="10893">
          <cell r="C10893" t="str">
            <v>15092</v>
          </cell>
          <cell r="D10893" t="str">
            <v>Betéitiva</v>
          </cell>
        </row>
        <row r="10894">
          <cell r="C10894" t="str">
            <v>15092</v>
          </cell>
          <cell r="D10894" t="str">
            <v>Betéitiva</v>
          </cell>
        </row>
        <row r="10895">
          <cell r="C10895" t="str">
            <v>15092</v>
          </cell>
          <cell r="D10895" t="str">
            <v>Betéitiva</v>
          </cell>
        </row>
        <row r="10896">
          <cell r="C10896" t="str">
            <v>15092</v>
          </cell>
          <cell r="D10896" t="str">
            <v>Betéitiva</v>
          </cell>
        </row>
        <row r="10897">
          <cell r="C10897" t="str">
            <v>15092</v>
          </cell>
          <cell r="D10897" t="str">
            <v>Betéitiva</v>
          </cell>
        </row>
        <row r="10898">
          <cell r="C10898" t="str">
            <v>15092</v>
          </cell>
          <cell r="D10898" t="str">
            <v>Betéitiva</v>
          </cell>
        </row>
        <row r="10899">
          <cell r="C10899" t="str">
            <v>15092</v>
          </cell>
          <cell r="D10899" t="str">
            <v>Betéitiva</v>
          </cell>
        </row>
        <row r="10900">
          <cell r="C10900" t="str">
            <v>15092</v>
          </cell>
          <cell r="D10900" t="str">
            <v>Betéitiva</v>
          </cell>
        </row>
        <row r="10901">
          <cell r="C10901" t="str">
            <v>15092</v>
          </cell>
          <cell r="D10901" t="str">
            <v>Betéitiva</v>
          </cell>
        </row>
        <row r="10902">
          <cell r="C10902" t="str">
            <v>15092</v>
          </cell>
          <cell r="D10902" t="str">
            <v>Betéitiva</v>
          </cell>
        </row>
        <row r="10903">
          <cell r="C10903" t="str">
            <v>15092</v>
          </cell>
          <cell r="D10903" t="str">
            <v>Betéitiva</v>
          </cell>
        </row>
        <row r="10904">
          <cell r="C10904" t="str">
            <v>15092</v>
          </cell>
          <cell r="D10904" t="str">
            <v>Betéitiva</v>
          </cell>
        </row>
        <row r="10905">
          <cell r="C10905" t="str">
            <v>15092</v>
          </cell>
          <cell r="D10905" t="str">
            <v>Betéitiva</v>
          </cell>
        </row>
        <row r="10906">
          <cell r="C10906" t="str">
            <v>15092</v>
          </cell>
          <cell r="D10906" t="str">
            <v>Betéitiva</v>
          </cell>
        </row>
        <row r="10907">
          <cell r="C10907" t="str">
            <v>15092</v>
          </cell>
          <cell r="D10907" t="str">
            <v>Betéitiva</v>
          </cell>
        </row>
        <row r="10908">
          <cell r="C10908" t="str">
            <v>15092</v>
          </cell>
          <cell r="D10908" t="str">
            <v>Betéitiva</v>
          </cell>
        </row>
        <row r="10909">
          <cell r="C10909" t="str">
            <v>15092</v>
          </cell>
          <cell r="D10909" t="str">
            <v>Betéitiva</v>
          </cell>
        </row>
        <row r="10910">
          <cell r="C10910" t="str">
            <v>15092</v>
          </cell>
          <cell r="D10910" t="str">
            <v>Betéitiva</v>
          </cell>
        </row>
        <row r="10911">
          <cell r="C10911" t="str">
            <v>15092</v>
          </cell>
          <cell r="D10911" t="str">
            <v>Betéitiva</v>
          </cell>
        </row>
        <row r="10912">
          <cell r="C10912" t="str">
            <v>15092</v>
          </cell>
          <cell r="D10912" t="str">
            <v>Betéitiva</v>
          </cell>
        </row>
        <row r="10913">
          <cell r="C10913" t="str">
            <v>15092</v>
          </cell>
          <cell r="D10913" t="str">
            <v>Betéitiva</v>
          </cell>
        </row>
        <row r="10914">
          <cell r="C10914" t="str">
            <v>15092</v>
          </cell>
          <cell r="D10914" t="str">
            <v>Betéitiva</v>
          </cell>
        </row>
        <row r="10915">
          <cell r="C10915" t="str">
            <v>15092</v>
          </cell>
          <cell r="D10915" t="str">
            <v>Betéitiva</v>
          </cell>
        </row>
        <row r="10916">
          <cell r="C10916" t="str">
            <v>15092</v>
          </cell>
          <cell r="D10916" t="str">
            <v>Betéitiva</v>
          </cell>
        </row>
        <row r="10917">
          <cell r="C10917" t="str">
            <v>15092</v>
          </cell>
          <cell r="D10917" t="str">
            <v>Betéitiva</v>
          </cell>
        </row>
        <row r="10918">
          <cell r="C10918" t="str">
            <v>15092</v>
          </cell>
          <cell r="D10918" t="str">
            <v>Betéitiva</v>
          </cell>
        </row>
        <row r="10919">
          <cell r="C10919" t="str">
            <v>15092</v>
          </cell>
          <cell r="D10919" t="str">
            <v>Betéitiva</v>
          </cell>
        </row>
        <row r="10920">
          <cell r="C10920" t="str">
            <v>15092</v>
          </cell>
          <cell r="D10920" t="str">
            <v>Betéitiva</v>
          </cell>
        </row>
        <row r="10921">
          <cell r="C10921" t="str">
            <v>15097</v>
          </cell>
          <cell r="D10921" t="str">
            <v>Boavita</v>
          </cell>
        </row>
        <row r="10922">
          <cell r="C10922" t="str">
            <v>15097</v>
          </cell>
          <cell r="D10922" t="str">
            <v>Boavita</v>
          </cell>
        </row>
        <row r="10923">
          <cell r="C10923" t="str">
            <v>15097</v>
          </cell>
          <cell r="D10923" t="str">
            <v>Boavita</v>
          </cell>
        </row>
        <row r="10924">
          <cell r="C10924" t="str">
            <v>15097</v>
          </cell>
          <cell r="D10924" t="str">
            <v>Boavita</v>
          </cell>
        </row>
        <row r="10925">
          <cell r="C10925" t="str">
            <v>15097</v>
          </cell>
          <cell r="D10925" t="str">
            <v>Boavita</v>
          </cell>
        </row>
        <row r="10926">
          <cell r="C10926" t="str">
            <v>15097</v>
          </cell>
          <cell r="D10926" t="str">
            <v>Boavita</v>
          </cell>
        </row>
        <row r="10927">
          <cell r="C10927" t="str">
            <v>15097</v>
          </cell>
          <cell r="D10927" t="str">
            <v>Boavita</v>
          </cell>
        </row>
        <row r="10928">
          <cell r="C10928" t="str">
            <v>15097</v>
          </cell>
          <cell r="D10928" t="str">
            <v>Boavita</v>
          </cell>
        </row>
        <row r="10929">
          <cell r="C10929" t="str">
            <v>15097</v>
          </cell>
          <cell r="D10929" t="str">
            <v>Boavita</v>
          </cell>
        </row>
        <row r="10930">
          <cell r="C10930" t="str">
            <v>15097</v>
          </cell>
          <cell r="D10930" t="str">
            <v>Boavita</v>
          </cell>
        </row>
        <row r="10931">
          <cell r="C10931" t="str">
            <v>15097</v>
          </cell>
          <cell r="D10931" t="str">
            <v>Boavita</v>
          </cell>
        </row>
        <row r="10932">
          <cell r="C10932" t="str">
            <v>15097</v>
          </cell>
          <cell r="D10932" t="str">
            <v>Boavita</v>
          </cell>
        </row>
        <row r="10933">
          <cell r="C10933" t="str">
            <v>15097</v>
          </cell>
          <cell r="D10933" t="str">
            <v>Boavita</v>
          </cell>
        </row>
        <row r="10934">
          <cell r="C10934" t="str">
            <v>15097</v>
          </cell>
          <cell r="D10934" t="str">
            <v>Boavita</v>
          </cell>
        </row>
        <row r="10935">
          <cell r="C10935" t="str">
            <v>15097</v>
          </cell>
          <cell r="D10935" t="str">
            <v>Boavita</v>
          </cell>
        </row>
        <row r="10936">
          <cell r="C10936" t="str">
            <v>15097</v>
          </cell>
          <cell r="D10936" t="str">
            <v>Boavita</v>
          </cell>
        </row>
        <row r="10937">
          <cell r="C10937" t="str">
            <v>15097</v>
          </cell>
          <cell r="D10937" t="str">
            <v>Boavita</v>
          </cell>
        </row>
        <row r="10938">
          <cell r="C10938" t="str">
            <v>15097</v>
          </cell>
          <cell r="D10938" t="str">
            <v>Boavita</v>
          </cell>
        </row>
        <row r="10939">
          <cell r="C10939" t="str">
            <v>15097</v>
          </cell>
          <cell r="D10939" t="str">
            <v>Boavita</v>
          </cell>
        </row>
        <row r="10940">
          <cell r="C10940" t="str">
            <v>15097</v>
          </cell>
          <cell r="D10940" t="str">
            <v>Boavita</v>
          </cell>
        </row>
        <row r="10941">
          <cell r="C10941" t="str">
            <v>15097</v>
          </cell>
          <cell r="D10941" t="str">
            <v>Boavita</v>
          </cell>
        </row>
        <row r="10942">
          <cell r="C10942" t="str">
            <v>15097</v>
          </cell>
          <cell r="D10942" t="str">
            <v>Boavita</v>
          </cell>
        </row>
        <row r="10943">
          <cell r="C10943" t="str">
            <v>15097</v>
          </cell>
          <cell r="D10943" t="str">
            <v>Boavita</v>
          </cell>
        </row>
        <row r="10944">
          <cell r="C10944" t="str">
            <v>15097</v>
          </cell>
          <cell r="D10944" t="str">
            <v>Boavita</v>
          </cell>
        </row>
        <row r="10945">
          <cell r="C10945" t="str">
            <v>15097</v>
          </cell>
          <cell r="D10945" t="str">
            <v>Boavita</v>
          </cell>
        </row>
        <row r="10946">
          <cell r="C10946" t="str">
            <v>15097</v>
          </cell>
          <cell r="D10946" t="str">
            <v>Boavita</v>
          </cell>
        </row>
        <row r="10947">
          <cell r="C10947" t="str">
            <v>15097</v>
          </cell>
          <cell r="D10947" t="str">
            <v>Boavita</v>
          </cell>
        </row>
        <row r="10948">
          <cell r="C10948" t="str">
            <v>15097</v>
          </cell>
          <cell r="D10948" t="str">
            <v>Boavita</v>
          </cell>
        </row>
        <row r="10949">
          <cell r="C10949" t="str">
            <v>15097</v>
          </cell>
          <cell r="D10949" t="str">
            <v>Boavita</v>
          </cell>
        </row>
        <row r="10950">
          <cell r="C10950" t="str">
            <v>15097</v>
          </cell>
          <cell r="D10950" t="str">
            <v>Boavita</v>
          </cell>
        </row>
        <row r="10951">
          <cell r="C10951" t="str">
            <v>15097</v>
          </cell>
          <cell r="D10951" t="str">
            <v>Boavita</v>
          </cell>
        </row>
        <row r="10952">
          <cell r="C10952" t="str">
            <v>15097</v>
          </cell>
          <cell r="D10952" t="str">
            <v>Boavita</v>
          </cell>
        </row>
        <row r="10953">
          <cell r="C10953" t="str">
            <v>15097</v>
          </cell>
          <cell r="D10953" t="str">
            <v>Boavita</v>
          </cell>
        </row>
        <row r="10954">
          <cell r="C10954" t="str">
            <v>15097</v>
          </cell>
          <cell r="D10954" t="str">
            <v>Boavita</v>
          </cell>
        </row>
        <row r="10955">
          <cell r="C10955" t="str">
            <v>15097</v>
          </cell>
          <cell r="D10955" t="str">
            <v>Boavita</v>
          </cell>
        </row>
        <row r="10956">
          <cell r="C10956" t="str">
            <v>15097</v>
          </cell>
          <cell r="D10956" t="str">
            <v>Boavita</v>
          </cell>
        </row>
        <row r="10957">
          <cell r="C10957" t="str">
            <v>15097</v>
          </cell>
          <cell r="D10957" t="str">
            <v>Boavita</v>
          </cell>
        </row>
        <row r="10958">
          <cell r="C10958" t="str">
            <v>15097</v>
          </cell>
          <cell r="D10958" t="str">
            <v>Boavita</v>
          </cell>
        </row>
        <row r="10959">
          <cell r="C10959" t="str">
            <v>15097</v>
          </cell>
          <cell r="D10959" t="str">
            <v>Boavita</v>
          </cell>
        </row>
        <row r="10960">
          <cell r="C10960" t="str">
            <v>15097</v>
          </cell>
          <cell r="D10960" t="str">
            <v>Boavita</v>
          </cell>
        </row>
        <row r="10961">
          <cell r="C10961" t="str">
            <v>15097</v>
          </cell>
          <cell r="D10961" t="str">
            <v>Boavita</v>
          </cell>
        </row>
        <row r="10962">
          <cell r="C10962" t="str">
            <v>15097</v>
          </cell>
          <cell r="D10962" t="str">
            <v>Boavita</v>
          </cell>
        </row>
        <row r="10963">
          <cell r="C10963" t="str">
            <v>15097</v>
          </cell>
          <cell r="D10963" t="str">
            <v>Boavita</v>
          </cell>
        </row>
        <row r="10964">
          <cell r="C10964" t="str">
            <v>15097</v>
          </cell>
          <cell r="D10964" t="str">
            <v>Boavita</v>
          </cell>
        </row>
        <row r="10965">
          <cell r="C10965" t="str">
            <v>15097</v>
          </cell>
          <cell r="D10965" t="str">
            <v>Boavita</v>
          </cell>
        </row>
        <row r="10966">
          <cell r="C10966" t="str">
            <v>15097</v>
          </cell>
          <cell r="D10966" t="str">
            <v>Boavita</v>
          </cell>
        </row>
        <row r="10967">
          <cell r="C10967" t="str">
            <v>15097</v>
          </cell>
          <cell r="D10967" t="str">
            <v>Boavita</v>
          </cell>
        </row>
        <row r="10968">
          <cell r="C10968" t="str">
            <v>15097</v>
          </cell>
          <cell r="D10968" t="str">
            <v>Boavita</v>
          </cell>
        </row>
        <row r="10969">
          <cell r="C10969" t="str">
            <v>15097</v>
          </cell>
          <cell r="D10969" t="str">
            <v>Boavita</v>
          </cell>
        </row>
        <row r="10970">
          <cell r="C10970" t="str">
            <v>15097</v>
          </cell>
          <cell r="D10970" t="str">
            <v>Boavita</v>
          </cell>
        </row>
        <row r="10971">
          <cell r="C10971" t="str">
            <v>15097</v>
          </cell>
          <cell r="D10971" t="str">
            <v>Boavita</v>
          </cell>
        </row>
        <row r="10972">
          <cell r="C10972" t="str">
            <v>15097</v>
          </cell>
          <cell r="D10972" t="str">
            <v>Boavita</v>
          </cell>
        </row>
        <row r="10973">
          <cell r="C10973" t="str">
            <v>15097</v>
          </cell>
          <cell r="D10973" t="str">
            <v>Boavita</v>
          </cell>
        </row>
        <row r="10974">
          <cell r="C10974" t="str">
            <v>15097</v>
          </cell>
          <cell r="D10974" t="str">
            <v>Boavita</v>
          </cell>
        </row>
        <row r="10975">
          <cell r="C10975" t="str">
            <v>15104</v>
          </cell>
          <cell r="D10975" t="str">
            <v>Boyacá</v>
          </cell>
        </row>
        <row r="10976">
          <cell r="C10976" t="str">
            <v>15104</v>
          </cell>
          <cell r="D10976" t="str">
            <v>Boyacá</v>
          </cell>
        </row>
        <row r="10977">
          <cell r="C10977" t="str">
            <v>15104</v>
          </cell>
          <cell r="D10977" t="str">
            <v>Boyacá</v>
          </cell>
        </row>
        <row r="10978">
          <cell r="C10978" t="str">
            <v>15104</v>
          </cell>
          <cell r="D10978" t="str">
            <v>Boyacá</v>
          </cell>
        </row>
        <row r="10979">
          <cell r="C10979" t="str">
            <v>15104</v>
          </cell>
          <cell r="D10979" t="str">
            <v>Boyacá</v>
          </cell>
        </row>
        <row r="10980">
          <cell r="C10980" t="str">
            <v>15104</v>
          </cell>
          <cell r="D10980" t="str">
            <v>Boyacá</v>
          </cell>
        </row>
        <row r="10981">
          <cell r="C10981" t="str">
            <v>15104</v>
          </cell>
          <cell r="D10981" t="str">
            <v>Boyacá</v>
          </cell>
        </row>
        <row r="10982">
          <cell r="C10982" t="str">
            <v>15104</v>
          </cell>
          <cell r="D10982" t="str">
            <v>Boyacá</v>
          </cell>
        </row>
        <row r="10983">
          <cell r="C10983" t="str">
            <v>15104</v>
          </cell>
          <cell r="D10983" t="str">
            <v>Boyacá</v>
          </cell>
        </row>
        <row r="10984">
          <cell r="C10984" t="str">
            <v>15104</v>
          </cell>
          <cell r="D10984" t="str">
            <v>Boyacá</v>
          </cell>
        </row>
        <row r="10985">
          <cell r="C10985" t="str">
            <v>15104</v>
          </cell>
          <cell r="D10985" t="str">
            <v>Boyacá</v>
          </cell>
        </row>
        <row r="10986">
          <cell r="C10986" t="str">
            <v>15104</v>
          </cell>
          <cell r="D10986" t="str">
            <v>Boyacá</v>
          </cell>
        </row>
        <row r="10987">
          <cell r="C10987" t="str">
            <v>15104</v>
          </cell>
          <cell r="D10987" t="str">
            <v>Boyacá</v>
          </cell>
        </row>
        <row r="10988">
          <cell r="C10988" t="str">
            <v>15104</v>
          </cell>
          <cell r="D10988" t="str">
            <v>Boyacá</v>
          </cell>
        </row>
        <row r="10989">
          <cell r="C10989" t="str">
            <v>15104</v>
          </cell>
          <cell r="D10989" t="str">
            <v>Boyacá</v>
          </cell>
        </row>
        <row r="10990">
          <cell r="C10990" t="str">
            <v>15104</v>
          </cell>
          <cell r="D10990" t="str">
            <v>Boyacá</v>
          </cell>
        </row>
        <row r="10991">
          <cell r="C10991" t="str">
            <v>15104</v>
          </cell>
          <cell r="D10991" t="str">
            <v>Boyacá</v>
          </cell>
        </row>
        <row r="10992">
          <cell r="C10992" t="str">
            <v>15104</v>
          </cell>
          <cell r="D10992" t="str">
            <v>Boyacá</v>
          </cell>
        </row>
        <row r="10993">
          <cell r="C10993" t="str">
            <v>15104</v>
          </cell>
          <cell r="D10993" t="str">
            <v>Boyacá</v>
          </cell>
        </row>
        <row r="10994">
          <cell r="C10994" t="str">
            <v>15104</v>
          </cell>
          <cell r="D10994" t="str">
            <v>Boyacá</v>
          </cell>
        </row>
        <row r="10995">
          <cell r="C10995" t="str">
            <v>15104</v>
          </cell>
          <cell r="D10995" t="str">
            <v>Boyacá</v>
          </cell>
        </row>
        <row r="10996">
          <cell r="C10996" t="str">
            <v>15104</v>
          </cell>
          <cell r="D10996" t="str">
            <v>Boyacá</v>
          </cell>
        </row>
        <row r="10997">
          <cell r="C10997" t="str">
            <v>15104</v>
          </cell>
          <cell r="D10997" t="str">
            <v>Boyacá</v>
          </cell>
        </row>
        <row r="10998">
          <cell r="C10998" t="str">
            <v>15104</v>
          </cell>
          <cell r="D10998" t="str">
            <v>Boyacá</v>
          </cell>
        </row>
        <row r="10999">
          <cell r="C10999" t="str">
            <v>15104</v>
          </cell>
          <cell r="D10999" t="str">
            <v>Boyacá</v>
          </cell>
        </row>
        <row r="11000">
          <cell r="C11000" t="str">
            <v>15104</v>
          </cell>
          <cell r="D11000" t="str">
            <v>Boyacá</v>
          </cell>
        </row>
        <row r="11001">
          <cell r="C11001" t="str">
            <v>15104</v>
          </cell>
          <cell r="D11001" t="str">
            <v>Boyacá</v>
          </cell>
        </row>
        <row r="11002">
          <cell r="C11002" t="str">
            <v>15104</v>
          </cell>
          <cell r="D11002" t="str">
            <v>Boyacá</v>
          </cell>
        </row>
        <row r="11003">
          <cell r="C11003" t="str">
            <v>15104</v>
          </cell>
          <cell r="D11003" t="str">
            <v>Boyacá</v>
          </cell>
        </row>
        <row r="11004">
          <cell r="C11004" t="str">
            <v>15104</v>
          </cell>
          <cell r="D11004" t="str">
            <v>Boyacá</v>
          </cell>
        </row>
        <row r="11005">
          <cell r="C11005" t="str">
            <v>15104</v>
          </cell>
          <cell r="D11005" t="str">
            <v>Boyacá</v>
          </cell>
        </row>
        <row r="11006">
          <cell r="C11006" t="str">
            <v>15104</v>
          </cell>
          <cell r="D11006" t="str">
            <v>Boyacá</v>
          </cell>
        </row>
        <row r="11007">
          <cell r="C11007" t="str">
            <v>15104</v>
          </cell>
          <cell r="D11007" t="str">
            <v>Boyacá</v>
          </cell>
        </row>
        <row r="11008">
          <cell r="C11008" t="str">
            <v>15104</v>
          </cell>
          <cell r="D11008" t="str">
            <v>Boyacá</v>
          </cell>
        </row>
        <row r="11009">
          <cell r="C11009" t="str">
            <v>15104</v>
          </cell>
          <cell r="D11009" t="str">
            <v>Boyacá</v>
          </cell>
        </row>
        <row r="11010">
          <cell r="C11010" t="str">
            <v>15104</v>
          </cell>
          <cell r="D11010" t="str">
            <v>Boyacá</v>
          </cell>
        </row>
        <row r="11011">
          <cell r="C11011" t="str">
            <v>15104</v>
          </cell>
          <cell r="D11011" t="str">
            <v>Boyacá</v>
          </cell>
        </row>
        <row r="11012">
          <cell r="C11012" t="str">
            <v>15104</v>
          </cell>
          <cell r="D11012" t="str">
            <v>Boyacá</v>
          </cell>
        </row>
        <row r="11013">
          <cell r="C11013" t="str">
            <v>15104</v>
          </cell>
          <cell r="D11013" t="str">
            <v>Boyacá</v>
          </cell>
        </row>
        <row r="11014">
          <cell r="C11014" t="str">
            <v>15104</v>
          </cell>
          <cell r="D11014" t="str">
            <v>Boyacá</v>
          </cell>
        </row>
        <row r="11015">
          <cell r="C11015" t="str">
            <v>15104</v>
          </cell>
          <cell r="D11015" t="str">
            <v>Boyacá</v>
          </cell>
        </row>
        <row r="11016">
          <cell r="C11016" t="str">
            <v>15104</v>
          </cell>
          <cell r="D11016" t="str">
            <v>Boyacá</v>
          </cell>
        </row>
        <row r="11017">
          <cell r="C11017" t="str">
            <v>15104</v>
          </cell>
          <cell r="D11017" t="str">
            <v>Boyacá</v>
          </cell>
        </row>
        <row r="11018">
          <cell r="C11018" t="str">
            <v>15104</v>
          </cell>
          <cell r="D11018" t="str">
            <v>Boyacá</v>
          </cell>
        </row>
        <row r="11019">
          <cell r="C11019" t="str">
            <v>15104</v>
          </cell>
          <cell r="D11019" t="str">
            <v>Boyacá</v>
          </cell>
        </row>
        <row r="11020">
          <cell r="C11020" t="str">
            <v>15104</v>
          </cell>
          <cell r="D11020" t="str">
            <v>Boyacá</v>
          </cell>
        </row>
        <row r="11021">
          <cell r="C11021" t="str">
            <v>15104</v>
          </cell>
          <cell r="D11021" t="str">
            <v>Boyacá</v>
          </cell>
        </row>
        <row r="11022">
          <cell r="C11022" t="str">
            <v>15104</v>
          </cell>
          <cell r="D11022" t="str">
            <v>Boyacá</v>
          </cell>
        </row>
        <row r="11023">
          <cell r="C11023" t="str">
            <v>15104</v>
          </cell>
          <cell r="D11023" t="str">
            <v>Boyacá</v>
          </cell>
        </row>
        <row r="11024">
          <cell r="C11024" t="str">
            <v>15104</v>
          </cell>
          <cell r="D11024" t="str">
            <v>Boyacá</v>
          </cell>
        </row>
        <row r="11025">
          <cell r="C11025" t="str">
            <v>15104</v>
          </cell>
          <cell r="D11025" t="str">
            <v>Boyacá</v>
          </cell>
        </row>
        <row r="11026">
          <cell r="C11026" t="str">
            <v>15104</v>
          </cell>
          <cell r="D11026" t="str">
            <v>Boyacá</v>
          </cell>
        </row>
        <row r="11027">
          <cell r="C11027" t="str">
            <v>15104</v>
          </cell>
          <cell r="D11027" t="str">
            <v>Boyacá</v>
          </cell>
        </row>
        <row r="11028">
          <cell r="C11028" t="str">
            <v>15104</v>
          </cell>
          <cell r="D11028" t="str">
            <v>Boyacá</v>
          </cell>
        </row>
        <row r="11029">
          <cell r="C11029" t="str">
            <v>15106</v>
          </cell>
          <cell r="D11029" t="str">
            <v>Briceño</v>
          </cell>
        </row>
        <row r="11030">
          <cell r="C11030" t="str">
            <v>15106</v>
          </cell>
          <cell r="D11030" t="str">
            <v>Briceño</v>
          </cell>
        </row>
        <row r="11031">
          <cell r="C11031" t="str">
            <v>15106</v>
          </cell>
          <cell r="D11031" t="str">
            <v>Briceño</v>
          </cell>
        </row>
        <row r="11032">
          <cell r="C11032" t="str">
            <v>15106</v>
          </cell>
          <cell r="D11032" t="str">
            <v>Briceño</v>
          </cell>
        </row>
        <row r="11033">
          <cell r="C11033" t="str">
            <v>15106</v>
          </cell>
          <cell r="D11033" t="str">
            <v>Briceño</v>
          </cell>
        </row>
        <row r="11034">
          <cell r="C11034" t="str">
            <v>15106</v>
          </cell>
          <cell r="D11034" t="str">
            <v>Briceño</v>
          </cell>
        </row>
        <row r="11035">
          <cell r="C11035" t="str">
            <v>15106</v>
          </cell>
          <cell r="D11035" t="str">
            <v>Briceño</v>
          </cell>
        </row>
        <row r="11036">
          <cell r="C11036" t="str">
            <v>15106</v>
          </cell>
          <cell r="D11036" t="str">
            <v>Briceño</v>
          </cell>
        </row>
        <row r="11037">
          <cell r="C11037" t="str">
            <v>15106</v>
          </cell>
          <cell r="D11037" t="str">
            <v>Briceño</v>
          </cell>
        </row>
        <row r="11038">
          <cell r="C11038" t="str">
            <v>15106</v>
          </cell>
          <cell r="D11038" t="str">
            <v>Briceño</v>
          </cell>
        </row>
        <row r="11039">
          <cell r="C11039" t="str">
            <v>15106</v>
          </cell>
          <cell r="D11039" t="str">
            <v>Briceño</v>
          </cell>
        </row>
        <row r="11040">
          <cell r="C11040" t="str">
            <v>15106</v>
          </cell>
          <cell r="D11040" t="str">
            <v>Briceño</v>
          </cell>
        </row>
        <row r="11041">
          <cell r="C11041" t="str">
            <v>15106</v>
          </cell>
          <cell r="D11041" t="str">
            <v>Briceño</v>
          </cell>
        </row>
        <row r="11042">
          <cell r="C11042" t="str">
            <v>15106</v>
          </cell>
          <cell r="D11042" t="str">
            <v>Briceño</v>
          </cell>
        </row>
        <row r="11043">
          <cell r="C11043" t="str">
            <v>15106</v>
          </cell>
          <cell r="D11043" t="str">
            <v>Briceño</v>
          </cell>
        </row>
        <row r="11044">
          <cell r="C11044" t="str">
            <v>15106</v>
          </cell>
          <cell r="D11044" t="str">
            <v>Briceño</v>
          </cell>
        </row>
        <row r="11045">
          <cell r="C11045" t="str">
            <v>15106</v>
          </cell>
          <cell r="D11045" t="str">
            <v>Briceño</v>
          </cell>
        </row>
        <row r="11046">
          <cell r="C11046" t="str">
            <v>15106</v>
          </cell>
          <cell r="D11046" t="str">
            <v>Briceño</v>
          </cell>
        </row>
        <row r="11047">
          <cell r="C11047" t="str">
            <v>15106</v>
          </cell>
          <cell r="D11047" t="str">
            <v>Briceño</v>
          </cell>
        </row>
        <row r="11048">
          <cell r="C11048" t="str">
            <v>15106</v>
          </cell>
          <cell r="D11048" t="str">
            <v>Briceño</v>
          </cell>
        </row>
        <row r="11049">
          <cell r="C11049" t="str">
            <v>15106</v>
          </cell>
          <cell r="D11049" t="str">
            <v>Briceño</v>
          </cell>
        </row>
        <row r="11050">
          <cell r="C11050" t="str">
            <v>15106</v>
          </cell>
          <cell r="D11050" t="str">
            <v>Briceño</v>
          </cell>
        </row>
        <row r="11051">
          <cell r="C11051" t="str">
            <v>15106</v>
          </cell>
          <cell r="D11051" t="str">
            <v>Briceño</v>
          </cell>
        </row>
        <row r="11052">
          <cell r="C11052" t="str">
            <v>15106</v>
          </cell>
          <cell r="D11052" t="str">
            <v>Briceño</v>
          </cell>
        </row>
        <row r="11053">
          <cell r="C11053" t="str">
            <v>15106</v>
          </cell>
          <cell r="D11053" t="str">
            <v>Briceño</v>
          </cell>
        </row>
        <row r="11054">
          <cell r="C11054" t="str">
            <v>15106</v>
          </cell>
          <cell r="D11054" t="str">
            <v>Briceño</v>
          </cell>
        </row>
        <row r="11055">
          <cell r="C11055" t="str">
            <v>15106</v>
          </cell>
          <cell r="D11055" t="str">
            <v>Briceño</v>
          </cell>
        </row>
        <row r="11056">
          <cell r="C11056" t="str">
            <v>15106</v>
          </cell>
          <cell r="D11056" t="str">
            <v>Briceño</v>
          </cell>
        </row>
        <row r="11057">
          <cell r="C11057" t="str">
            <v>15106</v>
          </cell>
          <cell r="D11057" t="str">
            <v>Briceño</v>
          </cell>
        </row>
        <row r="11058">
          <cell r="C11058" t="str">
            <v>15106</v>
          </cell>
          <cell r="D11058" t="str">
            <v>Briceño</v>
          </cell>
        </row>
        <row r="11059">
          <cell r="C11059" t="str">
            <v>15106</v>
          </cell>
          <cell r="D11059" t="str">
            <v>Briceño</v>
          </cell>
        </row>
        <row r="11060">
          <cell r="C11060" t="str">
            <v>15106</v>
          </cell>
          <cell r="D11060" t="str">
            <v>Briceño</v>
          </cell>
        </row>
        <row r="11061">
          <cell r="C11061" t="str">
            <v>15106</v>
          </cell>
          <cell r="D11061" t="str">
            <v>Briceño</v>
          </cell>
        </row>
        <row r="11062">
          <cell r="C11062" t="str">
            <v>15106</v>
          </cell>
          <cell r="D11062" t="str">
            <v>Briceño</v>
          </cell>
        </row>
        <row r="11063">
          <cell r="C11063" t="str">
            <v>15106</v>
          </cell>
          <cell r="D11063" t="str">
            <v>Briceño</v>
          </cell>
        </row>
        <row r="11064">
          <cell r="C11064" t="str">
            <v>15106</v>
          </cell>
          <cell r="D11064" t="str">
            <v>Briceño</v>
          </cell>
        </row>
        <row r="11065">
          <cell r="C11065" t="str">
            <v>15106</v>
          </cell>
          <cell r="D11065" t="str">
            <v>Briceño</v>
          </cell>
        </row>
        <row r="11066">
          <cell r="C11066" t="str">
            <v>15106</v>
          </cell>
          <cell r="D11066" t="str">
            <v>Briceño</v>
          </cell>
        </row>
        <row r="11067">
          <cell r="C11067" t="str">
            <v>15106</v>
          </cell>
          <cell r="D11067" t="str">
            <v>Briceño</v>
          </cell>
        </row>
        <row r="11068">
          <cell r="C11068" t="str">
            <v>15106</v>
          </cell>
          <cell r="D11068" t="str">
            <v>Briceño</v>
          </cell>
        </row>
        <row r="11069">
          <cell r="C11069" t="str">
            <v>15106</v>
          </cell>
          <cell r="D11069" t="str">
            <v>Briceño</v>
          </cell>
        </row>
        <row r="11070">
          <cell r="C11070" t="str">
            <v>15106</v>
          </cell>
          <cell r="D11070" t="str">
            <v>Briceño</v>
          </cell>
        </row>
        <row r="11071">
          <cell r="C11071" t="str">
            <v>15106</v>
          </cell>
          <cell r="D11071" t="str">
            <v>Briceño</v>
          </cell>
        </row>
        <row r="11072">
          <cell r="C11072" t="str">
            <v>15106</v>
          </cell>
          <cell r="D11072" t="str">
            <v>Briceño</v>
          </cell>
        </row>
        <row r="11073">
          <cell r="C11073" t="str">
            <v>15106</v>
          </cell>
          <cell r="D11073" t="str">
            <v>Briceño</v>
          </cell>
        </row>
        <row r="11074">
          <cell r="C11074" t="str">
            <v>15106</v>
          </cell>
          <cell r="D11074" t="str">
            <v>Briceño</v>
          </cell>
        </row>
        <row r="11075">
          <cell r="C11075" t="str">
            <v>15106</v>
          </cell>
          <cell r="D11075" t="str">
            <v>Briceño</v>
          </cell>
        </row>
        <row r="11076">
          <cell r="C11076" t="str">
            <v>15106</v>
          </cell>
          <cell r="D11076" t="str">
            <v>Briceño</v>
          </cell>
        </row>
        <row r="11077">
          <cell r="C11077" t="str">
            <v>15106</v>
          </cell>
          <cell r="D11077" t="str">
            <v>Briceño</v>
          </cell>
        </row>
        <row r="11078">
          <cell r="C11078" t="str">
            <v>15106</v>
          </cell>
          <cell r="D11078" t="str">
            <v>Briceño</v>
          </cell>
        </row>
        <row r="11079">
          <cell r="C11079" t="str">
            <v>15106</v>
          </cell>
          <cell r="D11079" t="str">
            <v>Briceño</v>
          </cell>
        </row>
        <row r="11080">
          <cell r="C11080" t="str">
            <v>15106</v>
          </cell>
          <cell r="D11080" t="str">
            <v>Briceño</v>
          </cell>
        </row>
        <row r="11081">
          <cell r="C11081" t="str">
            <v>15106</v>
          </cell>
          <cell r="D11081" t="str">
            <v>Briceño</v>
          </cell>
        </row>
        <row r="11082">
          <cell r="C11082" t="str">
            <v>15106</v>
          </cell>
          <cell r="D11082" t="str">
            <v>Briceño</v>
          </cell>
        </row>
        <row r="11083">
          <cell r="C11083" t="str">
            <v>15109</v>
          </cell>
          <cell r="D11083" t="str">
            <v>Buenavista</v>
          </cell>
        </row>
        <row r="11084">
          <cell r="C11084" t="str">
            <v>15109</v>
          </cell>
          <cell r="D11084" t="str">
            <v>Buenavista</v>
          </cell>
        </row>
        <row r="11085">
          <cell r="C11085" t="str">
            <v>15109</v>
          </cell>
          <cell r="D11085" t="str">
            <v>Buenavista</v>
          </cell>
        </row>
        <row r="11086">
          <cell r="C11086" t="str">
            <v>15109</v>
          </cell>
          <cell r="D11086" t="str">
            <v>Buenavista</v>
          </cell>
        </row>
        <row r="11087">
          <cell r="C11087" t="str">
            <v>15109</v>
          </cell>
          <cell r="D11087" t="str">
            <v>Buenavista</v>
          </cell>
        </row>
        <row r="11088">
          <cell r="C11088" t="str">
            <v>15109</v>
          </cell>
          <cell r="D11088" t="str">
            <v>Buenavista</v>
          </cell>
        </row>
        <row r="11089">
          <cell r="C11089" t="str">
            <v>15109</v>
          </cell>
          <cell r="D11089" t="str">
            <v>Buenavista</v>
          </cell>
        </row>
        <row r="11090">
          <cell r="C11090" t="str">
            <v>15109</v>
          </cell>
          <cell r="D11090" t="str">
            <v>Buenavista</v>
          </cell>
        </row>
        <row r="11091">
          <cell r="C11091" t="str">
            <v>15109</v>
          </cell>
          <cell r="D11091" t="str">
            <v>Buenavista</v>
          </cell>
        </row>
        <row r="11092">
          <cell r="C11092" t="str">
            <v>15109</v>
          </cell>
          <cell r="D11092" t="str">
            <v>Buenavista</v>
          </cell>
        </row>
        <row r="11093">
          <cell r="C11093" t="str">
            <v>15109</v>
          </cell>
          <cell r="D11093" t="str">
            <v>Buenavista</v>
          </cell>
        </row>
        <row r="11094">
          <cell r="C11094" t="str">
            <v>15109</v>
          </cell>
          <cell r="D11094" t="str">
            <v>Buenavista</v>
          </cell>
        </row>
        <row r="11095">
          <cell r="C11095" t="str">
            <v>15109</v>
          </cell>
          <cell r="D11095" t="str">
            <v>Buenavista</v>
          </cell>
        </row>
        <row r="11096">
          <cell r="C11096" t="str">
            <v>15109</v>
          </cell>
          <cell r="D11096" t="str">
            <v>Buenavista</v>
          </cell>
        </row>
        <row r="11097">
          <cell r="C11097" t="str">
            <v>15109</v>
          </cell>
          <cell r="D11097" t="str">
            <v>Buenavista</v>
          </cell>
        </row>
        <row r="11098">
          <cell r="C11098" t="str">
            <v>15109</v>
          </cell>
          <cell r="D11098" t="str">
            <v>Buenavista</v>
          </cell>
        </row>
        <row r="11099">
          <cell r="C11099" t="str">
            <v>15109</v>
          </cell>
          <cell r="D11099" t="str">
            <v>Buenavista</v>
          </cell>
        </row>
        <row r="11100">
          <cell r="C11100" t="str">
            <v>15109</v>
          </cell>
          <cell r="D11100" t="str">
            <v>Buenavista</v>
          </cell>
        </row>
        <row r="11101">
          <cell r="C11101" t="str">
            <v>15109</v>
          </cell>
          <cell r="D11101" t="str">
            <v>Buenavista</v>
          </cell>
        </row>
        <row r="11102">
          <cell r="C11102" t="str">
            <v>15109</v>
          </cell>
          <cell r="D11102" t="str">
            <v>Buenavista</v>
          </cell>
        </row>
        <row r="11103">
          <cell r="C11103" t="str">
            <v>15109</v>
          </cell>
          <cell r="D11103" t="str">
            <v>Buenavista</v>
          </cell>
        </row>
        <row r="11104">
          <cell r="C11104" t="str">
            <v>15109</v>
          </cell>
          <cell r="D11104" t="str">
            <v>Buenavista</v>
          </cell>
        </row>
        <row r="11105">
          <cell r="C11105" t="str">
            <v>15109</v>
          </cell>
          <cell r="D11105" t="str">
            <v>Buenavista</v>
          </cell>
        </row>
        <row r="11106">
          <cell r="C11106" t="str">
            <v>15109</v>
          </cell>
          <cell r="D11106" t="str">
            <v>Buenavista</v>
          </cell>
        </row>
        <row r="11107">
          <cell r="C11107" t="str">
            <v>15109</v>
          </cell>
          <cell r="D11107" t="str">
            <v>Buenavista</v>
          </cell>
        </row>
        <row r="11108">
          <cell r="C11108" t="str">
            <v>15109</v>
          </cell>
          <cell r="D11108" t="str">
            <v>Buenavista</v>
          </cell>
        </row>
        <row r="11109">
          <cell r="C11109" t="str">
            <v>15109</v>
          </cell>
          <cell r="D11109" t="str">
            <v>Buenavista</v>
          </cell>
        </row>
        <row r="11110">
          <cell r="C11110" t="str">
            <v>15109</v>
          </cell>
          <cell r="D11110" t="str">
            <v>Buenavista</v>
          </cell>
        </row>
        <row r="11111">
          <cell r="C11111" t="str">
            <v>15109</v>
          </cell>
          <cell r="D11111" t="str">
            <v>Buenavista</v>
          </cell>
        </row>
        <row r="11112">
          <cell r="C11112" t="str">
            <v>15109</v>
          </cell>
          <cell r="D11112" t="str">
            <v>Buenavista</v>
          </cell>
        </row>
        <row r="11113">
          <cell r="C11113" t="str">
            <v>15109</v>
          </cell>
          <cell r="D11113" t="str">
            <v>Buenavista</v>
          </cell>
        </row>
        <row r="11114">
          <cell r="C11114" t="str">
            <v>15109</v>
          </cell>
          <cell r="D11114" t="str">
            <v>Buenavista</v>
          </cell>
        </row>
        <row r="11115">
          <cell r="C11115" t="str">
            <v>15109</v>
          </cell>
          <cell r="D11115" t="str">
            <v>Buenavista</v>
          </cell>
        </row>
        <row r="11116">
          <cell r="C11116" t="str">
            <v>15109</v>
          </cell>
          <cell r="D11116" t="str">
            <v>Buenavista</v>
          </cell>
        </row>
        <row r="11117">
          <cell r="C11117" t="str">
            <v>15109</v>
          </cell>
          <cell r="D11117" t="str">
            <v>Buenavista</v>
          </cell>
        </row>
        <row r="11118">
          <cell r="C11118" t="str">
            <v>15109</v>
          </cell>
          <cell r="D11118" t="str">
            <v>Buenavista</v>
          </cell>
        </row>
        <row r="11119">
          <cell r="C11119" t="str">
            <v>15109</v>
          </cell>
          <cell r="D11119" t="str">
            <v>Buenavista</v>
          </cell>
        </row>
        <row r="11120">
          <cell r="C11120" t="str">
            <v>15109</v>
          </cell>
          <cell r="D11120" t="str">
            <v>Buenavista</v>
          </cell>
        </row>
        <row r="11121">
          <cell r="C11121" t="str">
            <v>15109</v>
          </cell>
          <cell r="D11121" t="str">
            <v>Buenavista</v>
          </cell>
        </row>
        <row r="11122">
          <cell r="C11122" t="str">
            <v>15109</v>
          </cell>
          <cell r="D11122" t="str">
            <v>Buenavista</v>
          </cell>
        </row>
        <row r="11123">
          <cell r="C11123" t="str">
            <v>15109</v>
          </cell>
          <cell r="D11123" t="str">
            <v>Buenavista</v>
          </cell>
        </row>
        <row r="11124">
          <cell r="C11124" t="str">
            <v>15109</v>
          </cell>
          <cell r="D11124" t="str">
            <v>Buenavista</v>
          </cell>
        </row>
        <row r="11125">
          <cell r="C11125" t="str">
            <v>15109</v>
          </cell>
          <cell r="D11125" t="str">
            <v>Buenavista</v>
          </cell>
        </row>
        <row r="11126">
          <cell r="C11126" t="str">
            <v>15109</v>
          </cell>
          <cell r="D11126" t="str">
            <v>Buenavista</v>
          </cell>
        </row>
        <row r="11127">
          <cell r="C11127" t="str">
            <v>15109</v>
          </cell>
          <cell r="D11127" t="str">
            <v>Buenavista</v>
          </cell>
        </row>
        <row r="11128">
          <cell r="C11128" t="str">
            <v>15109</v>
          </cell>
          <cell r="D11128" t="str">
            <v>Buenavista</v>
          </cell>
        </row>
        <row r="11129">
          <cell r="C11129" t="str">
            <v>15109</v>
          </cell>
          <cell r="D11129" t="str">
            <v>Buenavista</v>
          </cell>
        </row>
        <row r="11130">
          <cell r="C11130" t="str">
            <v>15109</v>
          </cell>
          <cell r="D11130" t="str">
            <v>Buenavista</v>
          </cell>
        </row>
        <row r="11131">
          <cell r="C11131" t="str">
            <v>15109</v>
          </cell>
          <cell r="D11131" t="str">
            <v>Buenavista</v>
          </cell>
        </row>
        <row r="11132">
          <cell r="C11132" t="str">
            <v>15109</v>
          </cell>
          <cell r="D11132" t="str">
            <v>Buenavista</v>
          </cell>
        </row>
        <row r="11133">
          <cell r="C11133" t="str">
            <v>15109</v>
          </cell>
          <cell r="D11133" t="str">
            <v>Buenavista</v>
          </cell>
        </row>
        <row r="11134">
          <cell r="C11134" t="str">
            <v>15109</v>
          </cell>
          <cell r="D11134" t="str">
            <v>Buenavista</v>
          </cell>
        </row>
        <row r="11135">
          <cell r="C11135" t="str">
            <v>15109</v>
          </cell>
          <cell r="D11135" t="str">
            <v>Buenavista</v>
          </cell>
        </row>
        <row r="11136">
          <cell r="C11136" t="str">
            <v>15109</v>
          </cell>
          <cell r="D11136" t="str">
            <v>Buenavista</v>
          </cell>
        </row>
        <row r="11137">
          <cell r="C11137" t="str">
            <v>15114</v>
          </cell>
          <cell r="D11137" t="str">
            <v>Busbanzá</v>
          </cell>
        </row>
        <row r="11138">
          <cell r="C11138" t="str">
            <v>15114</v>
          </cell>
          <cell r="D11138" t="str">
            <v>Busbanzá</v>
          </cell>
        </row>
        <row r="11139">
          <cell r="C11139" t="str">
            <v>15114</v>
          </cell>
          <cell r="D11139" t="str">
            <v>Busbanzá</v>
          </cell>
        </row>
        <row r="11140">
          <cell r="C11140" t="str">
            <v>15114</v>
          </cell>
          <cell r="D11140" t="str">
            <v>Busbanzá</v>
          </cell>
        </row>
        <row r="11141">
          <cell r="C11141" t="str">
            <v>15114</v>
          </cell>
          <cell r="D11141" t="str">
            <v>Busbanzá</v>
          </cell>
        </row>
        <row r="11142">
          <cell r="C11142" t="str">
            <v>15114</v>
          </cell>
          <cell r="D11142" t="str">
            <v>Busbanzá</v>
          </cell>
        </row>
        <row r="11143">
          <cell r="C11143" t="str">
            <v>15114</v>
          </cell>
          <cell r="D11143" t="str">
            <v>Busbanzá</v>
          </cell>
        </row>
        <row r="11144">
          <cell r="C11144" t="str">
            <v>15114</v>
          </cell>
          <cell r="D11144" t="str">
            <v>Busbanzá</v>
          </cell>
        </row>
        <row r="11145">
          <cell r="C11145" t="str">
            <v>15114</v>
          </cell>
          <cell r="D11145" t="str">
            <v>Busbanzá</v>
          </cell>
        </row>
        <row r="11146">
          <cell r="C11146" t="str">
            <v>15114</v>
          </cell>
          <cell r="D11146" t="str">
            <v>Busbanzá</v>
          </cell>
        </row>
        <row r="11147">
          <cell r="C11147" t="str">
            <v>15114</v>
          </cell>
          <cell r="D11147" t="str">
            <v>Busbanzá</v>
          </cell>
        </row>
        <row r="11148">
          <cell r="C11148" t="str">
            <v>15114</v>
          </cell>
          <cell r="D11148" t="str">
            <v>Busbanzá</v>
          </cell>
        </row>
        <row r="11149">
          <cell r="C11149" t="str">
            <v>15114</v>
          </cell>
          <cell r="D11149" t="str">
            <v>Busbanzá</v>
          </cell>
        </row>
        <row r="11150">
          <cell r="C11150" t="str">
            <v>15114</v>
          </cell>
          <cell r="D11150" t="str">
            <v>Busbanzá</v>
          </cell>
        </row>
        <row r="11151">
          <cell r="C11151" t="str">
            <v>15114</v>
          </cell>
          <cell r="D11151" t="str">
            <v>Busbanzá</v>
          </cell>
        </row>
        <row r="11152">
          <cell r="C11152" t="str">
            <v>15114</v>
          </cell>
          <cell r="D11152" t="str">
            <v>Busbanzá</v>
          </cell>
        </row>
        <row r="11153">
          <cell r="C11153" t="str">
            <v>15114</v>
          </cell>
          <cell r="D11153" t="str">
            <v>Busbanzá</v>
          </cell>
        </row>
        <row r="11154">
          <cell r="C11154" t="str">
            <v>15114</v>
          </cell>
          <cell r="D11154" t="str">
            <v>Busbanzá</v>
          </cell>
        </row>
        <row r="11155">
          <cell r="C11155" t="str">
            <v>15114</v>
          </cell>
          <cell r="D11155" t="str">
            <v>Busbanzá</v>
          </cell>
        </row>
        <row r="11156">
          <cell r="C11156" t="str">
            <v>15114</v>
          </cell>
          <cell r="D11156" t="str">
            <v>Busbanzá</v>
          </cell>
        </row>
        <row r="11157">
          <cell r="C11157" t="str">
            <v>15114</v>
          </cell>
          <cell r="D11157" t="str">
            <v>Busbanzá</v>
          </cell>
        </row>
        <row r="11158">
          <cell r="C11158" t="str">
            <v>15114</v>
          </cell>
          <cell r="D11158" t="str">
            <v>Busbanzá</v>
          </cell>
        </row>
        <row r="11159">
          <cell r="C11159" t="str">
            <v>15114</v>
          </cell>
          <cell r="D11159" t="str">
            <v>Busbanzá</v>
          </cell>
        </row>
        <row r="11160">
          <cell r="C11160" t="str">
            <v>15114</v>
          </cell>
          <cell r="D11160" t="str">
            <v>Busbanzá</v>
          </cell>
        </row>
        <row r="11161">
          <cell r="C11161" t="str">
            <v>15114</v>
          </cell>
          <cell r="D11161" t="str">
            <v>Busbanzá</v>
          </cell>
        </row>
        <row r="11162">
          <cell r="C11162" t="str">
            <v>15114</v>
          </cell>
          <cell r="D11162" t="str">
            <v>Busbanzá</v>
          </cell>
        </row>
        <row r="11163">
          <cell r="C11163" t="str">
            <v>15114</v>
          </cell>
          <cell r="D11163" t="str">
            <v>Busbanzá</v>
          </cell>
        </row>
        <row r="11164">
          <cell r="C11164" t="str">
            <v>15114</v>
          </cell>
          <cell r="D11164" t="str">
            <v>Busbanzá</v>
          </cell>
        </row>
        <row r="11165">
          <cell r="C11165" t="str">
            <v>15114</v>
          </cell>
          <cell r="D11165" t="str">
            <v>Busbanzá</v>
          </cell>
        </row>
        <row r="11166">
          <cell r="C11166" t="str">
            <v>15114</v>
          </cell>
          <cell r="D11166" t="str">
            <v>Busbanzá</v>
          </cell>
        </row>
        <row r="11167">
          <cell r="C11167" t="str">
            <v>15114</v>
          </cell>
          <cell r="D11167" t="str">
            <v>Busbanzá</v>
          </cell>
        </row>
        <row r="11168">
          <cell r="C11168" t="str">
            <v>15114</v>
          </cell>
          <cell r="D11168" t="str">
            <v>Busbanzá</v>
          </cell>
        </row>
        <row r="11169">
          <cell r="C11169" t="str">
            <v>15114</v>
          </cell>
          <cell r="D11169" t="str">
            <v>Busbanzá</v>
          </cell>
        </row>
        <row r="11170">
          <cell r="C11170" t="str">
            <v>15114</v>
          </cell>
          <cell r="D11170" t="str">
            <v>Busbanzá</v>
          </cell>
        </row>
        <row r="11171">
          <cell r="C11171" t="str">
            <v>15114</v>
          </cell>
          <cell r="D11171" t="str">
            <v>Busbanzá</v>
          </cell>
        </row>
        <row r="11172">
          <cell r="C11172" t="str">
            <v>15114</v>
          </cell>
          <cell r="D11172" t="str">
            <v>Busbanzá</v>
          </cell>
        </row>
        <row r="11173">
          <cell r="C11173" t="str">
            <v>15114</v>
          </cell>
          <cell r="D11173" t="str">
            <v>Busbanzá</v>
          </cell>
        </row>
        <row r="11174">
          <cell r="C11174" t="str">
            <v>15114</v>
          </cell>
          <cell r="D11174" t="str">
            <v>Busbanzá</v>
          </cell>
        </row>
        <row r="11175">
          <cell r="C11175" t="str">
            <v>15114</v>
          </cell>
          <cell r="D11175" t="str">
            <v>Busbanzá</v>
          </cell>
        </row>
        <row r="11176">
          <cell r="C11176" t="str">
            <v>15114</v>
          </cell>
          <cell r="D11176" t="str">
            <v>Busbanzá</v>
          </cell>
        </row>
        <row r="11177">
          <cell r="C11177" t="str">
            <v>15114</v>
          </cell>
          <cell r="D11177" t="str">
            <v>Busbanzá</v>
          </cell>
        </row>
        <row r="11178">
          <cell r="C11178" t="str">
            <v>15114</v>
          </cell>
          <cell r="D11178" t="str">
            <v>Busbanzá</v>
          </cell>
        </row>
        <row r="11179">
          <cell r="C11179" t="str">
            <v>15114</v>
          </cell>
          <cell r="D11179" t="str">
            <v>Busbanzá</v>
          </cell>
        </row>
        <row r="11180">
          <cell r="C11180" t="str">
            <v>15114</v>
          </cell>
          <cell r="D11180" t="str">
            <v>Busbanzá</v>
          </cell>
        </row>
        <row r="11181">
          <cell r="C11181" t="str">
            <v>15114</v>
          </cell>
          <cell r="D11181" t="str">
            <v>Busbanzá</v>
          </cell>
        </row>
        <row r="11182">
          <cell r="C11182" t="str">
            <v>15114</v>
          </cell>
          <cell r="D11182" t="str">
            <v>Busbanzá</v>
          </cell>
        </row>
        <row r="11183">
          <cell r="C11183" t="str">
            <v>15114</v>
          </cell>
          <cell r="D11183" t="str">
            <v>Busbanzá</v>
          </cell>
        </row>
        <row r="11184">
          <cell r="C11184" t="str">
            <v>15114</v>
          </cell>
          <cell r="D11184" t="str">
            <v>Busbanzá</v>
          </cell>
        </row>
        <row r="11185">
          <cell r="C11185" t="str">
            <v>15114</v>
          </cell>
          <cell r="D11185" t="str">
            <v>Busbanzá</v>
          </cell>
        </row>
        <row r="11186">
          <cell r="C11186" t="str">
            <v>15114</v>
          </cell>
          <cell r="D11186" t="str">
            <v>Busbanzá</v>
          </cell>
        </row>
        <row r="11187">
          <cell r="C11187" t="str">
            <v>15114</v>
          </cell>
          <cell r="D11187" t="str">
            <v>Busbanzá</v>
          </cell>
        </row>
        <row r="11188">
          <cell r="C11188" t="str">
            <v>15114</v>
          </cell>
          <cell r="D11188" t="str">
            <v>Busbanzá</v>
          </cell>
        </row>
        <row r="11189">
          <cell r="C11189" t="str">
            <v>15114</v>
          </cell>
          <cell r="D11189" t="str">
            <v>Busbanzá</v>
          </cell>
        </row>
        <row r="11190">
          <cell r="C11190" t="str">
            <v>15114</v>
          </cell>
          <cell r="D11190" t="str">
            <v>Busbanzá</v>
          </cell>
        </row>
        <row r="11191">
          <cell r="C11191" t="str">
            <v>15131</v>
          </cell>
          <cell r="D11191" t="str">
            <v>Caldas</v>
          </cell>
        </row>
        <row r="11192">
          <cell r="C11192" t="str">
            <v>15131</v>
          </cell>
          <cell r="D11192" t="str">
            <v>Caldas</v>
          </cell>
        </row>
        <row r="11193">
          <cell r="C11193" t="str">
            <v>15131</v>
          </cell>
          <cell r="D11193" t="str">
            <v>Caldas</v>
          </cell>
        </row>
        <row r="11194">
          <cell r="C11194" t="str">
            <v>15131</v>
          </cell>
          <cell r="D11194" t="str">
            <v>Caldas</v>
          </cell>
        </row>
        <row r="11195">
          <cell r="C11195" t="str">
            <v>15131</v>
          </cell>
          <cell r="D11195" t="str">
            <v>Caldas</v>
          </cell>
        </row>
        <row r="11196">
          <cell r="C11196" t="str">
            <v>15131</v>
          </cell>
          <cell r="D11196" t="str">
            <v>Caldas</v>
          </cell>
        </row>
        <row r="11197">
          <cell r="C11197" t="str">
            <v>15131</v>
          </cell>
          <cell r="D11197" t="str">
            <v>Caldas</v>
          </cell>
        </row>
        <row r="11198">
          <cell r="C11198" t="str">
            <v>15131</v>
          </cell>
          <cell r="D11198" t="str">
            <v>Caldas</v>
          </cell>
        </row>
        <row r="11199">
          <cell r="C11199" t="str">
            <v>15131</v>
          </cell>
          <cell r="D11199" t="str">
            <v>Caldas</v>
          </cell>
        </row>
        <row r="11200">
          <cell r="C11200" t="str">
            <v>15131</v>
          </cell>
          <cell r="D11200" t="str">
            <v>Caldas</v>
          </cell>
        </row>
        <row r="11201">
          <cell r="C11201" t="str">
            <v>15131</v>
          </cell>
          <cell r="D11201" t="str">
            <v>Caldas</v>
          </cell>
        </row>
        <row r="11202">
          <cell r="C11202" t="str">
            <v>15131</v>
          </cell>
          <cell r="D11202" t="str">
            <v>Caldas</v>
          </cell>
        </row>
        <row r="11203">
          <cell r="C11203" t="str">
            <v>15131</v>
          </cell>
          <cell r="D11203" t="str">
            <v>Caldas</v>
          </cell>
        </row>
        <row r="11204">
          <cell r="C11204" t="str">
            <v>15131</v>
          </cell>
          <cell r="D11204" t="str">
            <v>Caldas</v>
          </cell>
        </row>
        <row r="11205">
          <cell r="C11205" t="str">
            <v>15131</v>
          </cell>
          <cell r="D11205" t="str">
            <v>Caldas</v>
          </cell>
        </row>
        <row r="11206">
          <cell r="C11206" t="str">
            <v>15131</v>
          </cell>
          <cell r="D11206" t="str">
            <v>Caldas</v>
          </cell>
        </row>
        <row r="11207">
          <cell r="C11207" t="str">
            <v>15131</v>
          </cell>
          <cell r="D11207" t="str">
            <v>Caldas</v>
          </cell>
        </row>
        <row r="11208">
          <cell r="C11208" t="str">
            <v>15131</v>
          </cell>
          <cell r="D11208" t="str">
            <v>Caldas</v>
          </cell>
        </row>
        <row r="11209">
          <cell r="C11209" t="str">
            <v>15131</v>
          </cell>
          <cell r="D11209" t="str">
            <v>Caldas</v>
          </cell>
        </row>
        <row r="11210">
          <cell r="C11210" t="str">
            <v>15131</v>
          </cell>
          <cell r="D11210" t="str">
            <v>Caldas</v>
          </cell>
        </row>
        <row r="11211">
          <cell r="C11211" t="str">
            <v>15131</v>
          </cell>
          <cell r="D11211" t="str">
            <v>Caldas</v>
          </cell>
        </row>
        <row r="11212">
          <cell r="C11212" t="str">
            <v>15131</v>
          </cell>
          <cell r="D11212" t="str">
            <v>Caldas</v>
          </cell>
        </row>
        <row r="11213">
          <cell r="C11213" t="str">
            <v>15131</v>
          </cell>
          <cell r="D11213" t="str">
            <v>Caldas</v>
          </cell>
        </row>
        <row r="11214">
          <cell r="C11214" t="str">
            <v>15131</v>
          </cell>
          <cell r="D11214" t="str">
            <v>Caldas</v>
          </cell>
        </row>
        <row r="11215">
          <cell r="C11215" t="str">
            <v>15131</v>
          </cell>
          <cell r="D11215" t="str">
            <v>Caldas</v>
          </cell>
        </row>
        <row r="11216">
          <cell r="C11216" t="str">
            <v>15131</v>
          </cell>
          <cell r="D11216" t="str">
            <v>Caldas</v>
          </cell>
        </row>
        <row r="11217">
          <cell r="C11217" t="str">
            <v>15131</v>
          </cell>
          <cell r="D11217" t="str">
            <v>Caldas</v>
          </cell>
        </row>
        <row r="11218">
          <cell r="C11218" t="str">
            <v>15131</v>
          </cell>
          <cell r="D11218" t="str">
            <v>Caldas</v>
          </cell>
        </row>
        <row r="11219">
          <cell r="C11219" t="str">
            <v>15131</v>
          </cell>
          <cell r="D11219" t="str">
            <v>Caldas</v>
          </cell>
        </row>
        <row r="11220">
          <cell r="C11220" t="str">
            <v>15131</v>
          </cell>
          <cell r="D11220" t="str">
            <v>Caldas</v>
          </cell>
        </row>
        <row r="11221">
          <cell r="C11221" t="str">
            <v>15131</v>
          </cell>
          <cell r="D11221" t="str">
            <v>Caldas</v>
          </cell>
        </row>
        <row r="11222">
          <cell r="C11222" t="str">
            <v>15131</v>
          </cell>
          <cell r="D11222" t="str">
            <v>Caldas</v>
          </cell>
        </row>
        <row r="11223">
          <cell r="C11223" t="str">
            <v>15131</v>
          </cell>
          <cell r="D11223" t="str">
            <v>Caldas</v>
          </cell>
        </row>
        <row r="11224">
          <cell r="C11224" t="str">
            <v>15131</v>
          </cell>
          <cell r="D11224" t="str">
            <v>Caldas</v>
          </cell>
        </row>
        <row r="11225">
          <cell r="C11225" t="str">
            <v>15131</v>
          </cell>
          <cell r="D11225" t="str">
            <v>Caldas</v>
          </cell>
        </row>
        <row r="11226">
          <cell r="C11226" t="str">
            <v>15131</v>
          </cell>
          <cell r="D11226" t="str">
            <v>Caldas</v>
          </cell>
        </row>
        <row r="11227">
          <cell r="C11227" t="str">
            <v>15131</v>
          </cell>
          <cell r="D11227" t="str">
            <v>Caldas</v>
          </cell>
        </row>
        <row r="11228">
          <cell r="C11228" t="str">
            <v>15131</v>
          </cell>
          <cell r="D11228" t="str">
            <v>Caldas</v>
          </cell>
        </row>
        <row r="11229">
          <cell r="C11229" t="str">
            <v>15131</v>
          </cell>
          <cell r="D11229" t="str">
            <v>Caldas</v>
          </cell>
        </row>
        <row r="11230">
          <cell r="C11230" t="str">
            <v>15131</v>
          </cell>
          <cell r="D11230" t="str">
            <v>Caldas</v>
          </cell>
        </row>
        <row r="11231">
          <cell r="C11231" t="str">
            <v>15131</v>
          </cell>
          <cell r="D11231" t="str">
            <v>Caldas</v>
          </cell>
        </row>
        <row r="11232">
          <cell r="C11232" t="str">
            <v>15131</v>
          </cell>
          <cell r="D11232" t="str">
            <v>Caldas</v>
          </cell>
        </row>
        <row r="11233">
          <cell r="C11233" t="str">
            <v>15131</v>
          </cell>
          <cell r="D11233" t="str">
            <v>Caldas</v>
          </cell>
        </row>
        <row r="11234">
          <cell r="C11234" t="str">
            <v>15131</v>
          </cell>
          <cell r="D11234" t="str">
            <v>Caldas</v>
          </cell>
        </row>
        <row r="11235">
          <cell r="C11235" t="str">
            <v>15131</v>
          </cell>
          <cell r="D11235" t="str">
            <v>Caldas</v>
          </cell>
        </row>
        <row r="11236">
          <cell r="C11236" t="str">
            <v>15131</v>
          </cell>
          <cell r="D11236" t="str">
            <v>Caldas</v>
          </cell>
        </row>
        <row r="11237">
          <cell r="C11237" t="str">
            <v>15131</v>
          </cell>
          <cell r="D11237" t="str">
            <v>Caldas</v>
          </cell>
        </row>
        <row r="11238">
          <cell r="C11238" t="str">
            <v>15131</v>
          </cell>
          <cell r="D11238" t="str">
            <v>Caldas</v>
          </cell>
        </row>
        <row r="11239">
          <cell r="C11239" t="str">
            <v>15131</v>
          </cell>
          <cell r="D11239" t="str">
            <v>Caldas</v>
          </cell>
        </row>
        <row r="11240">
          <cell r="C11240" t="str">
            <v>15131</v>
          </cell>
          <cell r="D11240" t="str">
            <v>Caldas</v>
          </cell>
        </row>
        <row r="11241">
          <cell r="C11241" t="str">
            <v>15131</v>
          </cell>
          <cell r="D11241" t="str">
            <v>Caldas</v>
          </cell>
        </row>
        <row r="11242">
          <cell r="C11242" t="str">
            <v>15131</v>
          </cell>
          <cell r="D11242" t="str">
            <v>Caldas</v>
          </cell>
        </row>
        <row r="11243">
          <cell r="C11243" t="str">
            <v>15131</v>
          </cell>
          <cell r="D11243" t="str">
            <v>Caldas</v>
          </cell>
        </row>
        <row r="11244">
          <cell r="C11244" t="str">
            <v>15131</v>
          </cell>
          <cell r="D11244" t="str">
            <v>Caldas</v>
          </cell>
        </row>
        <row r="11245">
          <cell r="C11245" t="str">
            <v>15135</v>
          </cell>
          <cell r="D11245" t="str">
            <v>Campohermoso</v>
          </cell>
        </row>
        <row r="11246">
          <cell r="C11246" t="str">
            <v>15135</v>
          </cell>
          <cell r="D11246" t="str">
            <v>Campohermoso</v>
          </cell>
        </row>
        <row r="11247">
          <cell r="C11247" t="str">
            <v>15135</v>
          </cell>
          <cell r="D11247" t="str">
            <v>Campohermoso</v>
          </cell>
        </row>
        <row r="11248">
          <cell r="C11248" t="str">
            <v>15135</v>
          </cell>
          <cell r="D11248" t="str">
            <v>Campohermoso</v>
          </cell>
        </row>
        <row r="11249">
          <cell r="C11249" t="str">
            <v>15135</v>
          </cell>
          <cell r="D11249" t="str">
            <v>Campohermoso</v>
          </cell>
        </row>
        <row r="11250">
          <cell r="C11250" t="str">
            <v>15135</v>
          </cell>
          <cell r="D11250" t="str">
            <v>Campohermoso</v>
          </cell>
        </row>
        <row r="11251">
          <cell r="C11251" t="str">
            <v>15135</v>
          </cell>
          <cell r="D11251" t="str">
            <v>Campohermoso</v>
          </cell>
        </row>
        <row r="11252">
          <cell r="C11252" t="str">
            <v>15135</v>
          </cell>
          <cell r="D11252" t="str">
            <v>Campohermoso</v>
          </cell>
        </row>
        <row r="11253">
          <cell r="C11253" t="str">
            <v>15135</v>
          </cell>
          <cell r="D11253" t="str">
            <v>Campohermoso</v>
          </cell>
        </row>
        <row r="11254">
          <cell r="C11254" t="str">
            <v>15135</v>
          </cell>
          <cell r="D11254" t="str">
            <v>Campohermoso</v>
          </cell>
        </row>
        <row r="11255">
          <cell r="C11255" t="str">
            <v>15135</v>
          </cell>
          <cell r="D11255" t="str">
            <v>Campohermoso</v>
          </cell>
        </row>
        <row r="11256">
          <cell r="C11256" t="str">
            <v>15135</v>
          </cell>
          <cell r="D11256" t="str">
            <v>Campohermoso</v>
          </cell>
        </row>
        <row r="11257">
          <cell r="C11257" t="str">
            <v>15135</v>
          </cell>
          <cell r="D11257" t="str">
            <v>Campohermoso</v>
          </cell>
        </row>
        <row r="11258">
          <cell r="C11258" t="str">
            <v>15135</v>
          </cell>
          <cell r="D11258" t="str">
            <v>Campohermoso</v>
          </cell>
        </row>
        <row r="11259">
          <cell r="C11259" t="str">
            <v>15135</v>
          </cell>
          <cell r="D11259" t="str">
            <v>Campohermoso</v>
          </cell>
        </row>
        <row r="11260">
          <cell r="C11260" t="str">
            <v>15135</v>
          </cell>
          <cell r="D11260" t="str">
            <v>Campohermoso</v>
          </cell>
        </row>
        <row r="11261">
          <cell r="C11261" t="str">
            <v>15135</v>
          </cell>
          <cell r="D11261" t="str">
            <v>Campohermoso</v>
          </cell>
        </row>
        <row r="11262">
          <cell r="C11262" t="str">
            <v>15135</v>
          </cell>
          <cell r="D11262" t="str">
            <v>Campohermoso</v>
          </cell>
        </row>
        <row r="11263">
          <cell r="C11263" t="str">
            <v>15135</v>
          </cell>
          <cell r="D11263" t="str">
            <v>Campohermoso</v>
          </cell>
        </row>
        <row r="11264">
          <cell r="C11264" t="str">
            <v>15135</v>
          </cell>
          <cell r="D11264" t="str">
            <v>Campohermoso</v>
          </cell>
        </row>
        <row r="11265">
          <cell r="C11265" t="str">
            <v>15135</v>
          </cell>
          <cell r="D11265" t="str">
            <v>Campohermoso</v>
          </cell>
        </row>
        <row r="11266">
          <cell r="C11266" t="str">
            <v>15135</v>
          </cell>
          <cell r="D11266" t="str">
            <v>Campohermoso</v>
          </cell>
        </row>
        <row r="11267">
          <cell r="C11267" t="str">
            <v>15135</v>
          </cell>
          <cell r="D11267" t="str">
            <v>Campohermoso</v>
          </cell>
        </row>
        <row r="11268">
          <cell r="C11268" t="str">
            <v>15135</v>
          </cell>
          <cell r="D11268" t="str">
            <v>Campohermoso</v>
          </cell>
        </row>
        <row r="11269">
          <cell r="C11269" t="str">
            <v>15135</v>
          </cell>
          <cell r="D11269" t="str">
            <v>Campohermoso</v>
          </cell>
        </row>
        <row r="11270">
          <cell r="C11270" t="str">
            <v>15135</v>
          </cell>
          <cell r="D11270" t="str">
            <v>Campohermoso</v>
          </cell>
        </row>
        <row r="11271">
          <cell r="C11271" t="str">
            <v>15135</v>
          </cell>
          <cell r="D11271" t="str">
            <v>Campohermoso</v>
          </cell>
        </row>
        <row r="11272">
          <cell r="C11272" t="str">
            <v>15135</v>
          </cell>
          <cell r="D11272" t="str">
            <v>Campohermoso</v>
          </cell>
        </row>
        <row r="11273">
          <cell r="C11273" t="str">
            <v>15135</v>
          </cell>
          <cell r="D11273" t="str">
            <v>Campohermoso</v>
          </cell>
        </row>
        <row r="11274">
          <cell r="C11274" t="str">
            <v>15135</v>
          </cell>
          <cell r="D11274" t="str">
            <v>Campohermoso</v>
          </cell>
        </row>
        <row r="11275">
          <cell r="C11275" t="str">
            <v>15135</v>
          </cell>
          <cell r="D11275" t="str">
            <v>Campohermoso</v>
          </cell>
        </row>
        <row r="11276">
          <cell r="C11276" t="str">
            <v>15135</v>
          </cell>
          <cell r="D11276" t="str">
            <v>Campohermoso</v>
          </cell>
        </row>
        <row r="11277">
          <cell r="C11277" t="str">
            <v>15135</v>
          </cell>
          <cell r="D11277" t="str">
            <v>Campohermoso</v>
          </cell>
        </row>
        <row r="11278">
          <cell r="C11278" t="str">
            <v>15135</v>
          </cell>
          <cell r="D11278" t="str">
            <v>Campohermoso</v>
          </cell>
        </row>
        <row r="11279">
          <cell r="C11279" t="str">
            <v>15135</v>
          </cell>
          <cell r="D11279" t="str">
            <v>Campohermoso</v>
          </cell>
        </row>
        <row r="11280">
          <cell r="C11280" t="str">
            <v>15135</v>
          </cell>
          <cell r="D11280" t="str">
            <v>Campohermoso</v>
          </cell>
        </row>
        <row r="11281">
          <cell r="C11281" t="str">
            <v>15135</v>
          </cell>
          <cell r="D11281" t="str">
            <v>Campohermoso</v>
          </cell>
        </row>
        <row r="11282">
          <cell r="C11282" t="str">
            <v>15135</v>
          </cell>
          <cell r="D11282" t="str">
            <v>Campohermoso</v>
          </cell>
        </row>
        <row r="11283">
          <cell r="C11283" t="str">
            <v>15135</v>
          </cell>
          <cell r="D11283" t="str">
            <v>Campohermoso</v>
          </cell>
        </row>
        <row r="11284">
          <cell r="C11284" t="str">
            <v>15135</v>
          </cell>
          <cell r="D11284" t="str">
            <v>Campohermoso</v>
          </cell>
        </row>
        <row r="11285">
          <cell r="C11285" t="str">
            <v>15135</v>
          </cell>
          <cell r="D11285" t="str">
            <v>Campohermoso</v>
          </cell>
        </row>
        <row r="11286">
          <cell r="C11286" t="str">
            <v>15135</v>
          </cell>
          <cell r="D11286" t="str">
            <v>Campohermoso</v>
          </cell>
        </row>
        <row r="11287">
          <cell r="C11287" t="str">
            <v>15135</v>
          </cell>
          <cell r="D11287" t="str">
            <v>Campohermoso</v>
          </cell>
        </row>
        <row r="11288">
          <cell r="C11288" t="str">
            <v>15135</v>
          </cell>
          <cell r="D11288" t="str">
            <v>Campohermoso</v>
          </cell>
        </row>
        <row r="11289">
          <cell r="C11289" t="str">
            <v>15135</v>
          </cell>
          <cell r="D11289" t="str">
            <v>Campohermoso</v>
          </cell>
        </row>
        <row r="11290">
          <cell r="C11290" t="str">
            <v>15135</v>
          </cell>
          <cell r="D11290" t="str">
            <v>Campohermoso</v>
          </cell>
        </row>
        <row r="11291">
          <cell r="C11291" t="str">
            <v>15135</v>
          </cell>
          <cell r="D11291" t="str">
            <v>Campohermoso</v>
          </cell>
        </row>
        <row r="11292">
          <cell r="C11292" t="str">
            <v>15135</v>
          </cell>
          <cell r="D11292" t="str">
            <v>Campohermoso</v>
          </cell>
        </row>
        <row r="11293">
          <cell r="C11293" t="str">
            <v>15135</v>
          </cell>
          <cell r="D11293" t="str">
            <v>Campohermoso</v>
          </cell>
        </row>
        <row r="11294">
          <cell r="C11294" t="str">
            <v>15135</v>
          </cell>
          <cell r="D11294" t="str">
            <v>Campohermoso</v>
          </cell>
        </row>
        <row r="11295">
          <cell r="C11295" t="str">
            <v>15135</v>
          </cell>
          <cell r="D11295" t="str">
            <v>Campohermoso</v>
          </cell>
        </row>
        <row r="11296">
          <cell r="C11296" t="str">
            <v>15135</v>
          </cell>
          <cell r="D11296" t="str">
            <v>Campohermoso</v>
          </cell>
        </row>
        <row r="11297">
          <cell r="C11297" t="str">
            <v>15135</v>
          </cell>
          <cell r="D11297" t="str">
            <v>Campohermoso</v>
          </cell>
        </row>
        <row r="11298">
          <cell r="C11298" t="str">
            <v>15135</v>
          </cell>
          <cell r="D11298" t="str">
            <v>Campohermoso</v>
          </cell>
        </row>
        <row r="11299">
          <cell r="C11299" t="str">
            <v>15162</v>
          </cell>
          <cell r="D11299" t="str">
            <v>Cerinza</v>
          </cell>
        </row>
        <row r="11300">
          <cell r="C11300" t="str">
            <v>15162</v>
          </cell>
          <cell r="D11300" t="str">
            <v>Cerinza</v>
          </cell>
        </row>
        <row r="11301">
          <cell r="C11301" t="str">
            <v>15162</v>
          </cell>
          <cell r="D11301" t="str">
            <v>Cerinza</v>
          </cell>
        </row>
        <row r="11302">
          <cell r="C11302" t="str">
            <v>15162</v>
          </cell>
          <cell r="D11302" t="str">
            <v>Cerinza</v>
          </cell>
        </row>
        <row r="11303">
          <cell r="C11303" t="str">
            <v>15162</v>
          </cell>
          <cell r="D11303" t="str">
            <v>Cerinza</v>
          </cell>
        </row>
        <row r="11304">
          <cell r="C11304" t="str">
            <v>15162</v>
          </cell>
          <cell r="D11304" t="str">
            <v>Cerinza</v>
          </cell>
        </row>
        <row r="11305">
          <cell r="C11305" t="str">
            <v>15162</v>
          </cell>
          <cell r="D11305" t="str">
            <v>Cerinza</v>
          </cell>
        </row>
        <row r="11306">
          <cell r="C11306" t="str">
            <v>15162</v>
          </cell>
          <cell r="D11306" t="str">
            <v>Cerinza</v>
          </cell>
        </row>
        <row r="11307">
          <cell r="C11307" t="str">
            <v>15162</v>
          </cell>
          <cell r="D11307" t="str">
            <v>Cerinza</v>
          </cell>
        </row>
        <row r="11308">
          <cell r="C11308" t="str">
            <v>15162</v>
          </cell>
          <cell r="D11308" t="str">
            <v>Cerinza</v>
          </cell>
        </row>
        <row r="11309">
          <cell r="C11309" t="str">
            <v>15162</v>
          </cell>
          <cell r="D11309" t="str">
            <v>Cerinza</v>
          </cell>
        </row>
        <row r="11310">
          <cell r="C11310" t="str">
            <v>15162</v>
          </cell>
          <cell r="D11310" t="str">
            <v>Cerinza</v>
          </cell>
        </row>
        <row r="11311">
          <cell r="C11311" t="str">
            <v>15162</v>
          </cell>
          <cell r="D11311" t="str">
            <v>Cerinza</v>
          </cell>
        </row>
        <row r="11312">
          <cell r="C11312" t="str">
            <v>15162</v>
          </cell>
          <cell r="D11312" t="str">
            <v>Cerinza</v>
          </cell>
        </row>
        <row r="11313">
          <cell r="C11313" t="str">
            <v>15162</v>
          </cell>
          <cell r="D11313" t="str">
            <v>Cerinza</v>
          </cell>
        </row>
        <row r="11314">
          <cell r="C11314" t="str">
            <v>15162</v>
          </cell>
          <cell r="D11314" t="str">
            <v>Cerinza</v>
          </cell>
        </row>
        <row r="11315">
          <cell r="C11315" t="str">
            <v>15162</v>
          </cell>
          <cell r="D11315" t="str">
            <v>Cerinza</v>
          </cell>
        </row>
        <row r="11316">
          <cell r="C11316" t="str">
            <v>15162</v>
          </cell>
          <cell r="D11316" t="str">
            <v>Cerinza</v>
          </cell>
        </row>
        <row r="11317">
          <cell r="C11317" t="str">
            <v>15162</v>
          </cell>
          <cell r="D11317" t="str">
            <v>Cerinza</v>
          </cell>
        </row>
        <row r="11318">
          <cell r="C11318" t="str">
            <v>15162</v>
          </cell>
          <cell r="D11318" t="str">
            <v>Cerinza</v>
          </cell>
        </row>
        <row r="11319">
          <cell r="C11319" t="str">
            <v>15162</v>
          </cell>
          <cell r="D11319" t="str">
            <v>Cerinza</v>
          </cell>
        </row>
        <row r="11320">
          <cell r="C11320" t="str">
            <v>15162</v>
          </cell>
          <cell r="D11320" t="str">
            <v>Cerinza</v>
          </cell>
        </row>
        <row r="11321">
          <cell r="C11321" t="str">
            <v>15162</v>
          </cell>
          <cell r="D11321" t="str">
            <v>Cerinza</v>
          </cell>
        </row>
        <row r="11322">
          <cell r="C11322" t="str">
            <v>15162</v>
          </cell>
          <cell r="D11322" t="str">
            <v>Cerinza</v>
          </cell>
        </row>
        <row r="11323">
          <cell r="C11323" t="str">
            <v>15162</v>
          </cell>
          <cell r="D11323" t="str">
            <v>Cerinza</v>
          </cell>
        </row>
        <row r="11324">
          <cell r="C11324" t="str">
            <v>15162</v>
          </cell>
          <cell r="D11324" t="str">
            <v>Cerinza</v>
          </cell>
        </row>
        <row r="11325">
          <cell r="C11325" t="str">
            <v>15162</v>
          </cell>
          <cell r="D11325" t="str">
            <v>Cerinza</v>
          </cell>
        </row>
        <row r="11326">
          <cell r="C11326" t="str">
            <v>15162</v>
          </cell>
          <cell r="D11326" t="str">
            <v>Cerinza</v>
          </cell>
        </row>
        <row r="11327">
          <cell r="C11327" t="str">
            <v>15162</v>
          </cell>
          <cell r="D11327" t="str">
            <v>Cerinza</v>
          </cell>
        </row>
        <row r="11328">
          <cell r="C11328" t="str">
            <v>15162</v>
          </cell>
          <cell r="D11328" t="str">
            <v>Cerinza</v>
          </cell>
        </row>
        <row r="11329">
          <cell r="C11329" t="str">
            <v>15162</v>
          </cell>
          <cell r="D11329" t="str">
            <v>Cerinza</v>
          </cell>
        </row>
        <row r="11330">
          <cell r="C11330" t="str">
            <v>15162</v>
          </cell>
          <cell r="D11330" t="str">
            <v>Cerinza</v>
          </cell>
        </row>
        <row r="11331">
          <cell r="C11331" t="str">
            <v>15162</v>
          </cell>
          <cell r="D11331" t="str">
            <v>Cerinza</v>
          </cell>
        </row>
        <row r="11332">
          <cell r="C11332" t="str">
            <v>15162</v>
          </cell>
          <cell r="D11332" t="str">
            <v>Cerinza</v>
          </cell>
        </row>
        <row r="11333">
          <cell r="C11333" t="str">
            <v>15162</v>
          </cell>
          <cell r="D11333" t="str">
            <v>Cerinza</v>
          </cell>
        </row>
        <row r="11334">
          <cell r="C11334" t="str">
            <v>15162</v>
          </cell>
          <cell r="D11334" t="str">
            <v>Cerinza</v>
          </cell>
        </row>
        <row r="11335">
          <cell r="C11335" t="str">
            <v>15162</v>
          </cell>
          <cell r="D11335" t="str">
            <v>Cerinza</v>
          </cell>
        </row>
        <row r="11336">
          <cell r="C11336" t="str">
            <v>15162</v>
          </cell>
          <cell r="D11336" t="str">
            <v>Cerinza</v>
          </cell>
        </row>
        <row r="11337">
          <cell r="C11337" t="str">
            <v>15162</v>
          </cell>
          <cell r="D11337" t="str">
            <v>Cerinza</v>
          </cell>
        </row>
        <row r="11338">
          <cell r="C11338" t="str">
            <v>15162</v>
          </cell>
          <cell r="D11338" t="str">
            <v>Cerinza</v>
          </cell>
        </row>
        <row r="11339">
          <cell r="C11339" t="str">
            <v>15162</v>
          </cell>
          <cell r="D11339" t="str">
            <v>Cerinza</v>
          </cell>
        </row>
        <row r="11340">
          <cell r="C11340" t="str">
            <v>15162</v>
          </cell>
          <cell r="D11340" t="str">
            <v>Cerinza</v>
          </cell>
        </row>
        <row r="11341">
          <cell r="C11341" t="str">
            <v>15162</v>
          </cell>
          <cell r="D11341" t="str">
            <v>Cerinza</v>
          </cell>
        </row>
        <row r="11342">
          <cell r="C11342" t="str">
            <v>15162</v>
          </cell>
          <cell r="D11342" t="str">
            <v>Cerinza</v>
          </cell>
        </row>
        <row r="11343">
          <cell r="C11343" t="str">
            <v>15162</v>
          </cell>
          <cell r="D11343" t="str">
            <v>Cerinza</v>
          </cell>
        </row>
        <row r="11344">
          <cell r="C11344" t="str">
            <v>15162</v>
          </cell>
          <cell r="D11344" t="str">
            <v>Cerinza</v>
          </cell>
        </row>
        <row r="11345">
          <cell r="C11345" t="str">
            <v>15162</v>
          </cell>
          <cell r="D11345" t="str">
            <v>Cerinza</v>
          </cell>
        </row>
        <row r="11346">
          <cell r="C11346" t="str">
            <v>15162</v>
          </cell>
          <cell r="D11346" t="str">
            <v>Cerinza</v>
          </cell>
        </row>
        <row r="11347">
          <cell r="C11347" t="str">
            <v>15162</v>
          </cell>
          <cell r="D11347" t="str">
            <v>Cerinza</v>
          </cell>
        </row>
        <row r="11348">
          <cell r="C11348" t="str">
            <v>15162</v>
          </cell>
          <cell r="D11348" t="str">
            <v>Cerinza</v>
          </cell>
        </row>
        <row r="11349">
          <cell r="C11349" t="str">
            <v>15162</v>
          </cell>
          <cell r="D11349" t="str">
            <v>Cerinza</v>
          </cell>
        </row>
        <row r="11350">
          <cell r="C11350" t="str">
            <v>15162</v>
          </cell>
          <cell r="D11350" t="str">
            <v>Cerinza</v>
          </cell>
        </row>
        <row r="11351">
          <cell r="C11351" t="str">
            <v>15162</v>
          </cell>
          <cell r="D11351" t="str">
            <v>Cerinza</v>
          </cell>
        </row>
        <row r="11352">
          <cell r="C11352" t="str">
            <v>15162</v>
          </cell>
          <cell r="D11352" t="str">
            <v>Cerinza</v>
          </cell>
        </row>
        <row r="11353">
          <cell r="C11353" t="str">
            <v>15172</v>
          </cell>
          <cell r="D11353" t="str">
            <v>Chinavita</v>
          </cell>
        </row>
        <row r="11354">
          <cell r="C11354" t="str">
            <v>15172</v>
          </cell>
          <cell r="D11354" t="str">
            <v>Chinavita</v>
          </cell>
        </row>
        <row r="11355">
          <cell r="C11355" t="str">
            <v>15172</v>
          </cell>
          <cell r="D11355" t="str">
            <v>Chinavita</v>
          </cell>
        </row>
        <row r="11356">
          <cell r="C11356" t="str">
            <v>15172</v>
          </cell>
          <cell r="D11356" t="str">
            <v>Chinavita</v>
          </cell>
        </row>
        <row r="11357">
          <cell r="C11357" t="str">
            <v>15172</v>
          </cell>
          <cell r="D11357" t="str">
            <v>Chinavita</v>
          </cell>
        </row>
        <row r="11358">
          <cell r="C11358" t="str">
            <v>15172</v>
          </cell>
          <cell r="D11358" t="str">
            <v>Chinavita</v>
          </cell>
        </row>
        <row r="11359">
          <cell r="C11359" t="str">
            <v>15172</v>
          </cell>
          <cell r="D11359" t="str">
            <v>Chinavita</v>
          </cell>
        </row>
        <row r="11360">
          <cell r="C11360" t="str">
            <v>15172</v>
          </cell>
          <cell r="D11360" t="str">
            <v>Chinavita</v>
          </cell>
        </row>
        <row r="11361">
          <cell r="C11361" t="str">
            <v>15172</v>
          </cell>
          <cell r="D11361" t="str">
            <v>Chinavita</v>
          </cell>
        </row>
        <row r="11362">
          <cell r="C11362" t="str">
            <v>15172</v>
          </cell>
          <cell r="D11362" t="str">
            <v>Chinavita</v>
          </cell>
        </row>
        <row r="11363">
          <cell r="C11363" t="str">
            <v>15172</v>
          </cell>
          <cell r="D11363" t="str">
            <v>Chinavita</v>
          </cell>
        </row>
        <row r="11364">
          <cell r="C11364" t="str">
            <v>15172</v>
          </cell>
          <cell r="D11364" t="str">
            <v>Chinavita</v>
          </cell>
        </row>
        <row r="11365">
          <cell r="C11365" t="str">
            <v>15172</v>
          </cell>
          <cell r="D11365" t="str">
            <v>Chinavita</v>
          </cell>
        </row>
        <row r="11366">
          <cell r="C11366" t="str">
            <v>15172</v>
          </cell>
          <cell r="D11366" t="str">
            <v>Chinavita</v>
          </cell>
        </row>
        <row r="11367">
          <cell r="C11367" t="str">
            <v>15172</v>
          </cell>
          <cell r="D11367" t="str">
            <v>Chinavita</v>
          </cell>
        </row>
        <row r="11368">
          <cell r="C11368" t="str">
            <v>15172</v>
          </cell>
          <cell r="D11368" t="str">
            <v>Chinavita</v>
          </cell>
        </row>
        <row r="11369">
          <cell r="C11369" t="str">
            <v>15172</v>
          </cell>
          <cell r="D11369" t="str">
            <v>Chinavita</v>
          </cell>
        </row>
        <row r="11370">
          <cell r="C11370" t="str">
            <v>15172</v>
          </cell>
          <cell r="D11370" t="str">
            <v>Chinavita</v>
          </cell>
        </row>
        <row r="11371">
          <cell r="C11371" t="str">
            <v>15172</v>
          </cell>
          <cell r="D11371" t="str">
            <v>Chinavita</v>
          </cell>
        </row>
        <row r="11372">
          <cell r="C11372" t="str">
            <v>15172</v>
          </cell>
          <cell r="D11372" t="str">
            <v>Chinavita</v>
          </cell>
        </row>
        <row r="11373">
          <cell r="C11373" t="str">
            <v>15172</v>
          </cell>
          <cell r="D11373" t="str">
            <v>Chinavita</v>
          </cell>
        </row>
        <row r="11374">
          <cell r="C11374" t="str">
            <v>15172</v>
          </cell>
          <cell r="D11374" t="str">
            <v>Chinavita</v>
          </cell>
        </row>
        <row r="11375">
          <cell r="C11375" t="str">
            <v>15172</v>
          </cell>
          <cell r="D11375" t="str">
            <v>Chinavita</v>
          </cell>
        </row>
        <row r="11376">
          <cell r="C11376" t="str">
            <v>15172</v>
          </cell>
          <cell r="D11376" t="str">
            <v>Chinavita</v>
          </cell>
        </row>
        <row r="11377">
          <cell r="C11377" t="str">
            <v>15172</v>
          </cell>
          <cell r="D11377" t="str">
            <v>Chinavita</v>
          </cell>
        </row>
        <row r="11378">
          <cell r="C11378" t="str">
            <v>15172</v>
          </cell>
          <cell r="D11378" t="str">
            <v>Chinavita</v>
          </cell>
        </row>
        <row r="11379">
          <cell r="C11379" t="str">
            <v>15172</v>
          </cell>
          <cell r="D11379" t="str">
            <v>Chinavita</v>
          </cell>
        </row>
        <row r="11380">
          <cell r="C11380" t="str">
            <v>15172</v>
          </cell>
          <cell r="D11380" t="str">
            <v>Chinavita</v>
          </cell>
        </row>
        <row r="11381">
          <cell r="C11381" t="str">
            <v>15172</v>
          </cell>
          <cell r="D11381" t="str">
            <v>Chinavita</v>
          </cell>
        </row>
        <row r="11382">
          <cell r="C11382" t="str">
            <v>15172</v>
          </cell>
          <cell r="D11382" t="str">
            <v>Chinavita</v>
          </cell>
        </row>
        <row r="11383">
          <cell r="C11383" t="str">
            <v>15172</v>
          </cell>
          <cell r="D11383" t="str">
            <v>Chinavita</v>
          </cell>
        </row>
        <row r="11384">
          <cell r="C11384" t="str">
            <v>15172</v>
          </cell>
          <cell r="D11384" t="str">
            <v>Chinavita</v>
          </cell>
        </row>
        <row r="11385">
          <cell r="C11385" t="str">
            <v>15172</v>
          </cell>
          <cell r="D11385" t="str">
            <v>Chinavita</v>
          </cell>
        </row>
        <row r="11386">
          <cell r="C11386" t="str">
            <v>15172</v>
          </cell>
          <cell r="D11386" t="str">
            <v>Chinavita</v>
          </cell>
        </row>
        <row r="11387">
          <cell r="C11387" t="str">
            <v>15172</v>
          </cell>
          <cell r="D11387" t="str">
            <v>Chinavita</v>
          </cell>
        </row>
        <row r="11388">
          <cell r="C11388" t="str">
            <v>15172</v>
          </cell>
          <cell r="D11388" t="str">
            <v>Chinavita</v>
          </cell>
        </row>
        <row r="11389">
          <cell r="C11389" t="str">
            <v>15172</v>
          </cell>
          <cell r="D11389" t="str">
            <v>Chinavita</v>
          </cell>
        </row>
        <row r="11390">
          <cell r="C11390" t="str">
            <v>15172</v>
          </cell>
          <cell r="D11390" t="str">
            <v>Chinavita</v>
          </cell>
        </row>
        <row r="11391">
          <cell r="C11391" t="str">
            <v>15172</v>
          </cell>
          <cell r="D11391" t="str">
            <v>Chinavita</v>
          </cell>
        </row>
        <row r="11392">
          <cell r="C11392" t="str">
            <v>15172</v>
          </cell>
          <cell r="D11392" t="str">
            <v>Chinavita</v>
          </cell>
        </row>
        <row r="11393">
          <cell r="C11393" t="str">
            <v>15172</v>
          </cell>
          <cell r="D11393" t="str">
            <v>Chinavita</v>
          </cell>
        </row>
        <row r="11394">
          <cell r="C11394" t="str">
            <v>15172</v>
          </cell>
          <cell r="D11394" t="str">
            <v>Chinavita</v>
          </cell>
        </row>
        <row r="11395">
          <cell r="C11395" t="str">
            <v>15172</v>
          </cell>
          <cell r="D11395" t="str">
            <v>Chinavita</v>
          </cell>
        </row>
        <row r="11396">
          <cell r="C11396" t="str">
            <v>15172</v>
          </cell>
          <cell r="D11396" t="str">
            <v>Chinavita</v>
          </cell>
        </row>
        <row r="11397">
          <cell r="C11397" t="str">
            <v>15172</v>
          </cell>
          <cell r="D11397" t="str">
            <v>Chinavita</v>
          </cell>
        </row>
        <row r="11398">
          <cell r="C11398" t="str">
            <v>15172</v>
          </cell>
          <cell r="D11398" t="str">
            <v>Chinavita</v>
          </cell>
        </row>
        <row r="11399">
          <cell r="C11399" t="str">
            <v>15172</v>
          </cell>
          <cell r="D11399" t="str">
            <v>Chinavita</v>
          </cell>
        </row>
        <row r="11400">
          <cell r="C11400" t="str">
            <v>15172</v>
          </cell>
          <cell r="D11400" t="str">
            <v>Chinavita</v>
          </cell>
        </row>
        <row r="11401">
          <cell r="C11401" t="str">
            <v>15172</v>
          </cell>
          <cell r="D11401" t="str">
            <v>Chinavita</v>
          </cell>
        </row>
        <row r="11402">
          <cell r="C11402" t="str">
            <v>15172</v>
          </cell>
          <cell r="D11402" t="str">
            <v>Chinavita</v>
          </cell>
        </row>
        <row r="11403">
          <cell r="C11403" t="str">
            <v>15172</v>
          </cell>
          <cell r="D11403" t="str">
            <v>Chinavita</v>
          </cell>
        </row>
        <row r="11404">
          <cell r="C11404" t="str">
            <v>15172</v>
          </cell>
          <cell r="D11404" t="str">
            <v>Chinavita</v>
          </cell>
        </row>
        <row r="11405">
          <cell r="C11405" t="str">
            <v>15172</v>
          </cell>
          <cell r="D11405" t="str">
            <v>Chinavita</v>
          </cell>
        </row>
        <row r="11406">
          <cell r="C11406" t="str">
            <v>15172</v>
          </cell>
          <cell r="D11406" t="str">
            <v>Chinavita</v>
          </cell>
        </row>
        <row r="11407">
          <cell r="C11407" t="str">
            <v>15176</v>
          </cell>
          <cell r="D11407" t="str">
            <v>Chiquinquirá</v>
          </cell>
        </row>
        <row r="11408">
          <cell r="C11408" t="str">
            <v>15176</v>
          </cell>
          <cell r="D11408" t="str">
            <v>Chiquinquirá</v>
          </cell>
        </row>
        <row r="11409">
          <cell r="C11409" t="str">
            <v>15176</v>
          </cell>
          <cell r="D11409" t="str">
            <v>Chiquinquirá</v>
          </cell>
        </row>
        <row r="11410">
          <cell r="C11410" t="str">
            <v>15176</v>
          </cell>
          <cell r="D11410" t="str">
            <v>Chiquinquirá</v>
          </cell>
        </row>
        <row r="11411">
          <cell r="C11411" t="str">
            <v>15176</v>
          </cell>
          <cell r="D11411" t="str">
            <v>Chiquinquirá</v>
          </cell>
        </row>
        <row r="11412">
          <cell r="C11412" t="str">
            <v>15176</v>
          </cell>
          <cell r="D11412" t="str">
            <v>Chiquinquirá</v>
          </cell>
        </row>
        <row r="11413">
          <cell r="C11413" t="str">
            <v>15176</v>
          </cell>
          <cell r="D11413" t="str">
            <v>Chiquinquirá</v>
          </cell>
        </row>
        <row r="11414">
          <cell r="C11414" t="str">
            <v>15176</v>
          </cell>
          <cell r="D11414" t="str">
            <v>Chiquinquirá</v>
          </cell>
        </row>
        <row r="11415">
          <cell r="C11415" t="str">
            <v>15176</v>
          </cell>
          <cell r="D11415" t="str">
            <v>Chiquinquirá</v>
          </cell>
        </row>
        <row r="11416">
          <cell r="C11416" t="str">
            <v>15176</v>
          </cell>
          <cell r="D11416" t="str">
            <v>Chiquinquirá</v>
          </cell>
        </row>
        <row r="11417">
          <cell r="C11417" t="str">
            <v>15176</v>
          </cell>
          <cell r="D11417" t="str">
            <v>Chiquinquirá</v>
          </cell>
        </row>
        <row r="11418">
          <cell r="C11418" t="str">
            <v>15176</v>
          </cell>
          <cell r="D11418" t="str">
            <v>Chiquinquirá</v>
          </cell>
        </row>
        <row r="11419">
          <cell r="C11419" t="str">
            <v>15176</v>
          </cell>
          <cell r="D11419" t="str">
            <v>Chiquinquirá</v>
          </cell>
        </row>
        <row r="11420">
          <cell r="C11420" t="str">
            <v>15176</v>
          </cell>
          <cell r="D11420" t="str">
            <v>Chiquinquirá</v>
          </cell>
        </row>
        <row r="11421">
          <cell r="C11421" t="str">
            <v>15176</v>
          </cell>
          <cell r="D11421" t="str">
            <v>Chiquinquirá</v>
          </cell>
        </row>
        <row r="11422">
          <cell r="C11422" t="str">
            <v>15176</v>
          </cell>
          <cell r="D11422" t="str">
            <v>Chiquinquirá</v>
          </cell>
        </row>
        <row r="11423">
          <cell r="C11423" t="str">
            <v>15176</v>
          </cell>
          <cell r="D11423" t="str">
            <v>Chiquinquirá</v>
          </cell>
        </row>
        <row r="11424">
          <cell r="C11424" t="str">
            <v>15176</v>
          </cell>
          <cell r="D11424" t="str">
            <v>Chiquinquirá</v>
          </cell>
        </row>
        <row r="11425">
          <cell r="C11425" t="str">
            <v>15176</v>
          </cell>
          <cell r="D11425" t="str">
            <v>Chiquinquirá</v>
          </cell>
        </row>
        <row r="11426">
          <cell r="C11426" t="str">
            <v>15176</v>
          </cell>
          <cell r="D11426" t="str">
            <v>Chiquinquirá</v>
          </cell>
        </row>
        <row r="11427">
          <cell r="C11427" t="str">
            <v>15176</v>
          </cell>
          <cell r="D11427" t="str">
            <v>Chiquinquirá</v>
          </cell>
        </row>
        <row r="11428">
          <cell r="C11428" t="str">
            <v>15176</v>
          </cell>
          <cell r="D11428" t="str">
            <v>Chiquinquirá</v>
          </cell>
        </row>
        <row r="11429">
          <cell r="C11429" t="str">
            <v>15176</v>
          </cell>
          <cell r="D11429" t="str">
            <v>Chiquinquirá</v>
          </cell>
        </row>
        <row r="11430">
          <cell r="C11430" t="str">
            <v>15176</v>
          </cell>
          <cell r="D11430" t="str">
            <v>Chiquinquirá</v>
          </cell>
        </row>
        <row r="11431">
          <cell r="C11431" t="str">
            <v>15176</v>
          </cell>
          <cell r="D11431" t="str">
            <v>Chiquinquirá</v>
          </cell>
        </row>
        <row r="11432">
          <cell r="C11432" t="str">
            <v>15176</v>
          </cell>
          <cell r="D11432" t="str">
            <v>Chiquinquirá</v>
          </cell>
        </row>
        <row r="11433">
          <cell r="C11433" t="str">
            <v>15176</v>
          </cell>
          <cell r="D11433" t="str">
            <v>Chiquinquirá</v>
          </cell>
        </row>
        <row r="11434">
          <cell r="C11434" t="str">
            <v>15176</v>
          </cell>
          <cell r="D11434" t="str">
            <v>Chiquinquirá</v>
          </cell>
        </row>
        <row r="11435">
          <cell r="C11435" t="str">
            <v>15176</v>
          </cell>
          <cell r="D11435" t="str">
            <v>Chiquinquirá</v>
          </cell>
        </row>
        <row r="11436">
          <cell r="C11436" t="str">
            <v>15176</v>
          </cell>
          <cell r="D11436" t="str">
            <v>Chiquinquirá</v>
          </cell>
        </row>
        <row r="11437">
          <cell r="C11437" t="str">
            <v>15176</v>
          </cell>
          <cell r="D11437" t="str">
            <v>Chiquinquirá</v>
          </cell>
        </row>
        <row r="11438">
          <cell r="C11438" t="str">
            <v>15176</v>
          </cell>
          <cell r="D11438" t="str">
            <v>Chiquinquirá</v>
          </cell>
        </row>
        <row r="11439">
          <cell r="C11439" t="str">
            <v>15176</v>
          </cell>
          <cell r="D11439" t="str">
            <v>Chiquinquirá</v>
          </cell>
        </row>
        <row r="11440">
          <cell r="C11440" t="str">
            <v>15176</v>
          </cell>
          <cell r="D11440" t="str">
            <v>Chiquinquirá</v>
          </cell>
        </row>
        <row r="11441">
          <cell r="C11441" t="str">
            <v>15176</v>
          </cell>
          <cell r="D11441" t="str">
            <v>Chiquinquirá</v>
          </cell>
        </row>
        <row r="11442">
          <cell r="C11442" t="str">
            <v>15176</v>
          </cell>
          <cell r="D11442" t="str">
            <v>Chiquinquirá</v>
          </cell>
        </row>
        <row r="11443">
          <cell r="C11443" t="str">
            <v>15176</v>
          </cell>
          <cell r="D11443" t="str">
            <v>Chiquinquirá</v>
          </cell>
        </row>
        <row r="11444">
          <cell r="C11444" t="str">
            <v>15176</v>
          </cell>
          <cell r="D11444" t="str">
            <v>Chiquinquirá</v>
          </cell>
        </row>
        <row r="11445">
          <cell r="C11445" t="str">
            <v>15176</v>
          </cell>
          <cell r="D11445" t="str">
            <v>Chiquinquirá</v>
          </cell>
        </row>
        <row r="11446">
          <cell r="C11446" t="str">
            <v>15176</v>
          </cell>
          <cell r="D11446" t="str">
            <v>Chiquinquirá</v>
          </cell>
        </row>
        <row r="11447">
          <cell r="C11447" t="str">
            <v>15176</v>
          </cell>
          <cell r="D11447" t="str">
            <v>Chiquinquirá</v>
          </cell>
        </row>
        <row r="11448">
          <cell r="C11448" t="str">
            <v>15176</v>
          </cell>
          <cell r="D11448" t="str">
            <v>Chiquinquirá</v>
          </cell>
        </row>
        <row r="11449">
          <cell r="C11449" t="str">
            <v>15176</v>
          </cell>
          <cell r="D11449" t="str">
            <v>Chiquinquirá</v>
          </cell>
        </row>
        <row r="11450">
          <cell r="C11450" t="str">
            <v>15176</v>
          </cell>
          <cell r="D11450" t="str">
            <v>Chiquinquirá</v>
          </cell>
        </row>
        <row r="11451">
          <cell r="C11451" t="str">
            <v>15176</v>
          </cell>
          <cell r="D11451" t="str">
            <v>Chiquinquirá</v>
          </cell>
        </row>
        <row r="11452">
          <cell r="C11452" t="str">
            <v>15176</v>
          </cell>
          <cell r="D11452" t="str">
            <v>Chiquinquirá</v>
          </cell>
        </row>
        <row r="11453">
          <cell r="C11453" t="str">
            <v>15176</v>
          </cell>
          <cell r="D11453" t="str">
            <v>Chiquinquirá</v>
          </cell>
        </row>
        <row r="11454">
          <cell r="C11454" t="str">
            <v>15176</v>
          </cell>
          <cell r="D11454" t="str">
            <v>Chiquinquirá</v>
          </cell>
        </row>
        <row r="11455">
          <cell r="C11455" t="str">
            <v>15176</v>
          </cell>
          <cell r="D11455" t="str">
            <v>Chiquinquirá</v>
          </cell>
        </row>
        <row r="11456">
          <cell r="C11456" t="str">
            <v>15176</v>
          </cell>
          <cell r="D11456" t="str">
            <v>Chiquinquirá</v>
          </cell>
        </row>
        <row r="11457">
          <cell r="C11457" t="str">
            <v>15176</v>
          </cell>
          <cell r="D11457" t="str">
            <v>Chiquinquirá</v>
          </cell>
        </row>
        <row r="11458">
          <cell r="C11458" t="str">
            <v>15176</v>
          </cell>
          <cell r="D11458" t="str">
            <v>Chiquinquirá</v>
          </cell>
        </row>
        <row r="11459">
          <cell r="C11459" t="str">
            <v>15176</v>
          </cell>
          <cell r="D11459" t="str">
            <v>Chiquinquirá</v>
          </cell>
        </row>
        <row r="11460">
          <cell r="C11460" t="str">
            <v>15176</v>
          </cell>
          <cell r="D11460" t="str">
            <v>Chiquinquirá</v>
          </cell>
        </row>
        <row r="11461">
          <cell r="C11461" t="str">
            <v>15180</v>
          </cell>
          <cell r="D11461" t="str">
            <v>Chiscas</v>
          </cell>
        </row>
        <row r="11462">
          <cell r="C11462" t="str">
            <v>15180</v>
          </cell>
          <cell r="D11462" t="str">
            <v>Chiscas</v>
          </cell>
        </row>
        <row r="11463">
          <cell r="C11463" t="str">
            <v>15180</v>
          </cell>
          <cell r="D11463" t="str">
            <v>Chiscas</v>
          </cell>
        </row>
        <row r="11464">
          <cell r="C11464" t="str">
            <v>15180</v>
          </cell>
          <cell r="D11464" t="str">
            <v>Chiscas</v>
          </cell>
        </row>
        <row r="11465">
          <cell r="C11465" t="str">
            <v>15180</v>
          </cell>
          <cell r="D11465" t="str">
            <v>Chiscas</v>
          </cell>
        </row>
        <row r="11466">
          <cell r="C11466" t="str">
            <v>15180</v>
          </cell>
          <cell r="D11466" t="str">
            <v>Chiscas</v>
          </cell>
        </row>
        <row r="11467">
          <cell r="C11467" t="str">
            <v>15180</v>
          </cell>
          <cell r="D11467" t="str">
            <v>Chiscas</v>
          </cell>
        </row>
        <row r="11468">
          <cell r="C11468" t="str">
            <v>15180</v>
          </cell>
          <cell r="D11468" t="str">
            <v>Chiscas</v>
          </cell>
        </row>
        <row r="11469">
          <cell r="C11469" t="str">
            <v>15180</v>
          </cell>
          <cell r="D11469" t="str">
            <v>Chiscas</v>
          </cell>
        </row>
        <row r="11470">
          <cell r="C11470" t="str">
            <v>15180</v>
          </cell>
          <cell r="D11470" t="str">
            <v>Chiscas</v>
          </cell>
        </row>
        <row r="11471">
          <cell r="C11471" t="str">
            <v>15180</v>
          </cell>
          <cell r="D11471" t="str">
            <v>Chiscas</v>
          </cell>
        </row>
        <row r="11472">
          <cell r="C11472" t="str">
            <v>15180</v>
          </cell>
          <cell r="D11472" t="str">
            <v>Chiscas</v>
          </cell>
        </row>
        <row r="11473">
          <cell r="C11473" t="str">
            <v>15180</v>
          </cell>
          <cell r="D11473" t="str">
            <v>Chiscas</v>
          </cell>
        </row>
        <row r="11474">
          <cell r="C11474" t="str">
            <v>15180</v>
          </cell>
          <cell r="D11474" t="str">
            <v>Chiscas</v>
          </cell>
        </row>
        <row r="11475">
          <cell r="C11475" t="str">
            <v>15180</v>
          </cell>
          <cell r="D11475" t="str">
            <v>Chiscas</v>
          </cell>
        </row>
        <row r="11476">
          <cell r="C11476" t="str">
            <v>15180</v>
          </cell>
          <cell r="D11476" t="str">
            <v>Chiscas</v>
          </cell>
        </row>
        <row r="11477">
          <cell r="C11477" t="str">
            <v>15180</v>
          </cell>
          <cell r="D11477" t="str">
            <v>Chiscas</v>
          </cell>
        </row>
        <row r="11478">
          <cell r="C11478" t="str">
            <v>15180</v>
          </cell>
          <cell r="D11478" t="str">
            <v>Chiscas</v>
          </cell>
        </row>
        <row r="11479">
          <cell r="C11479" t="str">
            <v>15180</v>
          </cell>
          <cell r="D11479" t="str">
            <v>Chiscas</v>
          </cell>
        </row>
        <row r="11480">
          <cell r="C11480" t="str">
            <v>15180</v>
          </cell>
          <cell r="D11480" t="str">
            <v>Chiscas</v>
          </cell>
        </row>
        <row r="11481">
          <cell r="C11481" t="str">
            <v>15180</v>
          </cell>
          <cell r="D11481" t="str">
            <v>Chiscas</v>
          </cell>
        </row>
        <row r="11482">
          <cell r="C11482" t="str">
            <v>15180</v>
          </cell>
          <cell r="D11482" t="str">
            <v>Chiscas</v>
          </cell>
        </row>
        <row r="11483">
          <cell r="C11483" t="str">
            <v>15180</v>
          </cell>
          <cell r="D11483" t="str">
            <v>Chiscas</v>
          </cell>
        </row>
        <row r="11484">
          <cell r="C11484" t="str">
            <v>15180</v>
          </cell>
          <cell r="D11484" t="str">
            <v>Chiscas</v>
          </cell>
        </row>
        <row r="11485">
          <cell r="C11485" t="str">
            <v>15180</v>
          </cell>
          <cell r="D11485" t="str">
            <v>Chiscas</v>
          </cell>
        </row>
        <row r="11486">
          <cell r="C11486" t="str">
            <v>15180</v>
          </cell>
          <cell r="D11486" t="str">
            <v>Chiscas</v>
          </cell>
        </row>
        <row r="11487">
          <cell r="C11487" t="str">
            <v>15180</v>
          </cell>
          <cell r="D11487" t="str">
            <v>Chiscas</v>
          </cell>
        </row>
        <row r="11488">
          <cell r="C11488" t="str">
            <v>15180</v>
          </cell>
          <cell r="D11488" t="str">
            <v>Chiscas</v>
          </cell>
        </row>
        <row r="11489">
          <cell r="C11489" t="str">
            <v>15180</v>
          </cell>
          <cell r="D11489" t="str">
            <v>Chiscas</v>
          </cell>
        </row>
        <row r="11490">
          <cell r="C11490" t="str">
            <v>15180</v>
          </cell>
          <cell r="D11490" t="str">
            <v>Chiscas</v>
          </cell>
        </row>
        <row r="11491">
          <cell r="C11491" t="str">
            <v>15180</v>
          </cell>
          <cell r="D11491" t="str">
            <v>Chiscas</v>
          </cell>
        </row>
        <row r="11492">
          <cell r="C11492" t="str">
            <v>15180</v>
          </cell>
          <cell r="D11492" t="str">
            <v>Chiscas</v>
          </cell>
        </row>
        <row r="11493">
          <cell r="C11493" t="str">
            <v>15180</v>
          </cell>
          <cell r="D11493" t="str">
            <v>Chiscas</v>
          </cell>
        </row>
        <row r="11494">
          <cell r="C11494" t="str">
            <v>15180</v>
          </cell>
          <cell r="D11494" t="str">
            <v>Chiscas</v>
          </cell>
        </row>
        <row r="11495">
          <cell r="C11495" t="str">
            <v>15180</v>
          </cell>
          <cell r="D11495" t="str">
            <v>Chiscas</v>
          </cell>
        </row>
        <row r="11496">
          <cell r="C11496" t="str">
            <v>15180</v>
          </cell>
          <cell r="D11496" t="str">
            <v>Chiscas</v>
          </cell>
        </row>
        <row r="11497">
          <cell r="C11497" t="str">
            <v>15180</v>
          </cell>
          <cell r="D11497" t="str">
            <v>Chiscas</v>
          </cell>
        </row>
        <row r="11498">
          <cell r="C11498" t="str">
            <v>15180</v>
          </cell>
          <cell r="D11498" t="str">
            <v>Chiscas</v>
          </cell>
        </row>
        <row r="11499">
          <cell r="C11499" t="str">
            <v>15180</v>
          </cell>
          <cell r="D11499" t="str">
            <v>Chiscas</v>
          </cell>
        </row>
        <row r="11500">
          <cell r="C11500" t="str">
            <v>15180</v>
          </cell>
          <cell r="D11500" t="str">
            <v>Chiscas</v>
          </cell>
        </row>
        <row r="11501">
          <cell r="C11501" t="str">
            <v>15180</v>
          </cell>
          <cell r="D11501" t="str">
            <v>Chiscas</v>
          </cell>
        </row>
        <row r="11502">
          <cell r="C11502" t="str">
            <v>15180</v>
          </cell>
          <cell r="D11502" t="str">
            <v>Chiscas</v>
          </cell>
        </row>
        <row r="11503">
          <cell r="C11503" t="str">
            <v>15180</v>
          </cell>
          <cell r="D11503" t="str">
            <v>Chiscas</v>
          </cell>
        </row>
        <row r="11504">
          <cell r="C11504" t="str">
            <v>15180</v>
          </cell>
          <cell r="D11504" t="str">
            <v>Chiscas</v>
          </cell>
        </row>
        <row r="11505">
          <cell r="C11505" t="str">
            <v>15180</v>
          </cell>
          <cell r="D11505" t="str">
            <v>Chiscas</v>
          </cell>
        </row>
        <row r="11506">
          <cell r="C11506" t="str">
            <v>15180</v>
          </cell>
          <cell r="D11506" t="str">
            <v>Chiscas</v>
          </cell>
        </row>
        <row r="11507">
          <cell r="C11507" t="str">
            <v>15180</v>
          </cell>
          <cell r="D11507" t="str">
            <v>Chiscas</v>
          </cell>
        </row>
        <row r="11508">
          <cell r="C11508" t="str">
            <v>15180</v>
          </cell>
          <cell r="D11508" t="str">
            <v>Chiscas</v>
          </cell>
        </row>
        <row r="11509">
          <cell r="C11509" t="str">
            <v>15180</v>
          </cell>
          <cell r="D11509" t="str">
            <v>Chiscas</v>
          </cell>
        </row>
        <row r="11510">
          <cell r="C11510" t="str">
            <v>15180</v>
          </cell>
          <cell r="D11510" t="str">
            <v>Chiscas</v>
          </cell>
        </row>
        <row r="11511">
          <cell r="C11511" t="str">
            <v>15180</v>
          </cell>
          <cell r="D11511" t="str">
            <v>Chiscas</v>
          </cell>
        </row>
        <row r="11512">
          <cell r="C11512" t="str">
            <v>15180</v>
          </cell>
          <cell r="D11512" t="str">
            <v>Chiscas</v>
          </cell>
        </row>
        <row r="11513">
          <cell r="C11513" t="str">
            <v>15180</v>
          </cell>
          <cell r="D11513" t="str">
            <v>Chiscas</v>
          </cell>
        </row>
        <row r="11514">
          <cell r="C11514" t="str">
            <v>15180</v>
          </cell>
          <cell r="D11514" t="str">
            <v>Chiscas</v>
          </cell>
        </row>
        <row r="11515">
          <cell r="C11515" t="str">
            <v>15183</v>
          </cell>
          <cell r="D11515" t="str">
            <v>Chita</v>
          </cell>
        </row>
        <row r="11516">
          <cell r="C11516" t="str">
            <v>15183</v>
          </cell>
          <cell r="D11516" t="str">
            <v>Chita</v>
          </cell>
        </row>
        <row r="11517">
          <cell r="C11517" t="str">
            <v>15183</v>
          </cell>
          <cell r="D11517" t="str">
            <v>Chita</v>
          </cell>
        </row>
        <row r="11518">
          <cell r="C11518" t="str">
            <v>15183</v>
          </cell>
          <cell r="D11518" t="str">
            <v>Chita</v>
          </cell>
        </row>
        <row r="11519">
          <cell r="C11519" t="str">
            <v>15183</v>
          </cell>
          <cell r="D11519" t="str">
            <v>Chita</v>
          </cell>
        </row>
        <row r="11520">
          <cell r="C11520" t="str">
            <v>15183</v>
          </cell>
          <cell r="D11520" t="str">
            <v>Chita</v>
          </cell>
        </row>
        <row r="11521">
          <cell r="C11521" t="str">
            <v>15183</v>
          </cell>
          <cell r="D11521" t="str">
            <v>Chita</v>
          </cell>
        </row>
        <row r="11522">
          <cell r="C11522" t="str">
            <v>15183</v>
          </cell>
          <cell r="D11522" t="str">
            <v>Chita</v>
          </cell>
        </row>
        <row r="11523">
          <cell r="C11523" t="str">
            <v>15183</v>
          </cell>
          <cell r="D11523" t="str">
            <v>Chita</v>
          </cell>
        </row>
        <row r="11524">
          <cell r="C11524" t="str">
            <v>15183</v>
          </cell>
          <cell r="D11524" t="str">
            <v>Chita</v>
          </cell>
        </row>
        <row r="11525">
          <cell r="C11525" t="str">
            <v>15183</v>
          </cell>
          <cell r="D11525" t="str">
            <v>Chita</v>
          </cell>
        </row>
        <row r="11526">
          <cell r="C11526" t="str">
            <v>15183</v>
          </cell>
          <cell r="D11526" t="str">
            <v>Chita</v>
          </cell>
        </row>
        <row r="11527">
          <cell r="C11527" t="str">
            <v>15183</v>
          </cell>
          <cell r="D11527" t="str">
            <v>Chita</v>
          </cell>
        </row>
        <row r="11528">
          <cell r="C11528" t="str">
            <v>15183</v>
          </cell>
          <cell r="D11528" t="str">
            <v>Chita</v>
          </cell>
        </row>
        <row r="11529">
          <cell r="C11529" t="str">
            <v>15183</v>
          </cell>
          <cell r="D11529" t="str">
            <v>Chita</v>
          </cell>
        </row>
        <row r="11530">
          <cell r="C11530" t="str">
            <v>15183</v>
          </cell>
          <cell r="D11530" t="str">
            <v>Chita</v>
          </cell>
        </row>
        <row r="11531">
          <cell r="C11531" t="str">
            <v>15183</v>
          </cell>
          <cell r="D11531" t="str">
            <v>Chita</v>
          </cell>
        </row>
        <row r="11532">
          <cell r="C11532" t="str">
            <v>15183</v>
          </cell>
          <cell r="D11532" t="str">
            <v>Chita</v>
          </cell>
        </row>
        <row r="11533">
          <cell r="C11533" t="str">
            <v>15183</v>
          </cell>
          <cell r="D11533" t="str">
            <v>Chita</v>
          </cell>
        </row>
        <row r="11534">
          <cell r="C11534" t="str">
            <v>15183</v>
          </cell>
          <cell r="D11534" t="str">
            <v>Chita</v>
          </cell>
        </row>
        <row r="11535">
          <cell r="C11535" t="str">
            <v>15183</v>
          </cell>
          <cell r="D11535" t="str">
            <v>Chita</v>
          </cell>
        </row>
        <row r="11536">
          <cell r="C11536" t="str">
            <v>15183</v>
          </cell>
          <cell r="D11536" t="str">
            <v>Chita</v>
          </cell>
        </row>
        <row r="11537">
          <cell r="C11537" t="str">
            <v>15183</v>
          </cell>
          <cell r="D11537" t="str">
            <v>Chita</v>
          </cell>
        </row>
        <row r="11538">
          <cell r="C11538" t="str">
            <v>15183</v>
          </cell>
          <cell r="D11538" t="str">
            <v>Chita</v>
          </cell>
        </row>
        <row r="11539">
          <cell r="C11539" t="str">
            <v>15183</v>
          </cell>
          <cell r="D11539" t="str">
            <v>Chita</v>
          </cell>
        </row>
        <row r="11540">
          <cell r="C11540" t="str">
            <v>15183</v>
          </cell>
          <cell r="D11540" t="str">
            <v>Chita</v>
          </cell>
        </row>
        <row r="11541">
          <cell r="C11541" t="str">
            <v>15183</v>
          </cell>
          <cell r="D11541" t="str">
            <v>Chita</v>
          </cell>
        </row>
        <row r="11542">
          <cell r="C11542" t="str">
            <v>15183</v>
          </cell>
          <cell r="D11542" t="str">
            <v>Chita</v>
          </cell>
        </row>
        <row r="11543">
          <cell r="C11543" t="str">
            <v>15183</v>
          </cell>
          <cell r="D11543" t="str">
            <v>Chita</v>
          </cell>
        </row>
        <row r="11544">
          <cell r="C11544" t="str">
            <v>15183</v>
          </cell>
          <cell r="D11544" t="str">
            <v>Chita</v>
          </cell>
        </row>
        <row r="11545">
          <cell r="C11545" t="str">
            <v>15183</v>
          </cell>
          <cell r="D11545" t="str">
            <v>Chita</v>
          </cell>
        </row>
        <row r="11546">
          <cell r="C11546" t="str">
            <v>15183</v>
          </cell>
          <cell r="D11546" t="str">
            <v>Chita</v>
          </cell>
        </row>
        <row r="11547">
          <cell r="C11547" t="str">
            <v>15183</v>
          </cell>
          <cell r="D11547" t="str">
            <v>Chita</v>
          </cell>
        </row>
        <row r="11548">
          <cell r="C11548" t="str">
            <v>15183</v>
          </cell>
          <cell r="D11548" t="str">
            <v>Chita</v>
          </cell>
        </row>
        <row r="11549">
          <cell r="C11549" t="str">
            <v>15183</v>
          </cell>
          <cell r="D11549" t="str">
            <v>Chita</v>
          </cell>
        </row>
        <row r="11550">
          <cell r="C11550" t="str">
            <v>15183</v>
          </cell>
          <cell r="D11550" t="str">
            <v>Chita</v>
          </cell>
        </row>
        <row r="11551">
          <cell r="C11551" t="str">
            <v>15183</v>
          </cell>
          <cell r="D11551" t="str">
            <v>Chita</v>
          </cell>
        </row>
        <row r="11552">
          <cell r="C11552" t="str">
            <v>15183</v>
          </cell>
          <cell r="D11552" t="str">
            <v>Chita</v>
          </cell>
        </row>
        <row r="11553">
          <cell r="C11553" t="str">
            <v>15183</v>
          </cell>
          <cell r="D11553" t="str">
            <v>Chita</v>
          </cell>
        </row>
        <row r="11554">
          <cell r="C11554" t="str">
            <v>15183</v>
          </cell>
          <cell r="D11554" t="str">
            <v>Chita</v>
          </cell>
        </row>
        <row r="11555">
          <cell r="C11555" t="str">
            <v>15183</v>
          </cell>
          <cell r="D11555" t="str">
            <v>Chita</v>
          </cell>
        </row>
        <row r="11556">
          <cell r="C11556" t="str">
            <v>15183</v>
          </cell>
          <cell r="D11556" t="str">
            <v>Chita</v>
          </cell>
        </row>
        <row r="11557">
          <cell r="C11557" t="str">
            <v>15183</v>
          </cell>
          <cell r="D11557" t="str">
            <v>Chita</v>
          </cell>
        </row>
        <row r="11558">
          <cell r="C11558" t="str">
            <v>15183</v>
          </cell>
          <cell r="D11558" t="str">
            <v>Chita</v>
          </cell>
        </row>
        <row r="11559">
          <cell r="C11559" t="str">
            <v>15183</v>
          </cell>
          <cell r="D11559" t="str">
            <v>Chita</v>
          </cell>
        </row>
        <row r="11560">
          <cell r="C11560" t="str">
            <v>15183</v>
          </cell>
          <cell r="D11560" t="str">
            <v>Chita</v>
          </cell>
        </row>
        <row r="11561">
          <cell r="C11561" t="str">
            <v>15183</v>
          </cell>
          <cell r="D11561" t="str">
            <v>Chita</v>
          </cell>
        </row>
        <row r="11562">
          <cell r="C11562" t="str">
            <v>15183</v>
          </cell>
          <cell r="D11562" t="str">
            <v>Chita</v>
          </cell>
        </row>
        <row r="11563">
          <cell r="C11563" t="str">
            <v>15183</v>
          </cell>
          <cell r="D11563" t="str">
            <v>Chita</v>
          </cell>
        </row>
        <row r="11564">
          <cell r="C11564" t="str">
            <v>15183</v>
          </cell>
          <cell r="D11564" t="str">
            <v>Chita</v>
          </cell>
        </row>
        <row r="11565">
          <cell r="C11565" t="str">
            <v>15183</v>
          </cell>
          <cell r="D11565" t="str">
            <v>Chita</v>
          </cell>
        </row>
        <row r="11566">
          <cell r="C11566" t="str">
            <v>15183</v>
          </cell>
          <cell r="D11566" t="str">
            <v>Chita</v>
          </cell>
        </row>
        <row r="11567">
          <cell r="C11567" t="str">
            <v>15183</v>
          </cell>
          <cell r="D11567" t="str">
            <v>Chita</v>
          </cell>
        </row>
        <row r="11568">
          <cell r="C11568" t="str">
            <v>15183</v>
          </cell>
          <cell r="D11568" t="str">
            <v>Chita</v>
          </cell>
        </row>
        <row r="11569">
          <cell r="C11569" t="str">
            <v>15185</v>
          </cell>
          <cell r="D11569" t="str">
            <v>Chitaraque</v>
          </cell>
        </row>
        <row r="11570">
          <cell r="C11570" t="str">
            <v>15185</v>
          </cell>
          <cell r="D11570" t="str">
            <v>Chitaraque</v>
          </cell>
        </row>
        <row r="11571">
          <cell r="C11571" t="str">
            <v>15185</v>
          </cell>
          <cell r="D11571" t="str">
            <v>Chitaraque</v>
          </cell>
        </row>
        <row r="11572">
          <cell r="C11572" t="str">
            <v>15185</v>
          </cell>
          <cell r="D11572" t="str">
            <v>Chitaraque</v>
          </cell>
        </row>
        <row r="11573">
          <cell r="C11573" t="str">
            <v>15185</v>
          </cell>
          <cell r="D11573" t="str">
            <v>Chitaraque</v>
          </cell>
        </row>
        <row r="11574">
          <cell r="C11574" t="str">
            <v>15185</v>
          </cell>
          <cell r="D11574" t="str">
            <v>Chitaraque</v>
          </cell>
        </row>
        <row r="11575">
          <cell r="C11575" t="str">
            <v>15185</v>
          </cell>
          <cell r="D11575" t="str">
            <v>Chitaraque</v>
          </cell>
        </row>
        <row r="11576">
          <cell r="C11576" t="str">
            <v>15185</v>
          </cell>
          <cell r="D11576" t="str">
            <v>Chitaraque</v>
          </cell>
        </row>
        <row r="11577">
          <cell r="C11577" t="str">
            <v>15185</v>
          </cell>
          <cell r="D11577" t="str">
            <v>Chitaraque</v>
          </cell>
        </row>
        <row r="11578">
          <cell r="C11578" t="str">
            <v>15185</v>
          </cell>
          <cell r="D11578" t="str">
            <v>Chitaraque</v>
          </cell>
        </row>
        <row r="11579">
          <cell r="C11579" t="str">
            <v>15185</v>
          </cell>
          <cell r="D11579" t="str">
            <v>Chitaraque</v>
          </cell>
        </row>
        <row r="11580">
          <cell r="C11580" t="str">
            <v>15185</v>
          </cell>
          <cell r="D11580" t="str">
            <v>Chitaraque</v>
          </cell>
        </row>
        <row r="11581">
          <cell r="C11581" t="str">
            <v>15185</v>
          </cell>
          <cell r="D11581" t="str">
            <v>Chitaraque</v>
          </cell>
        </row>
        <row r="11582">
          <cell r="C11582" t="str">
            <v>15185</v>
          </cell>
          <cell r="D11582" t="str">
            <v>Chitaraque</v>
          </cell>
        </row>
        <row r="11583">
          <cell r="C11583" t="str">
            <v>15185</v>
          </cell>
          <cell r="D11583" t="str">
            <v>Chitaraque</v>
          </cell>
        </row>
        <row r="11584">
          <cell r="C11584" t="str">
            <v>15185</v>
          </cell>
          <cell r="D11584" t="str">
            <v>Chitaraque</v>
          </cell>
        </row>
        <row r="11585">
          <cell r="C11585" t="str">
            <v>15185</v>
          </cell>
          <cell r="D11585" t="str">
            <v>Chitaraque</v>
          </cell>
        </row>
        <row r="11586">
          <cell r="C11586" t="str">
            <v>15185</v>
          </cell>
          <cell r="D11586" t="str">
            <v>Chitaraque</v>
          </cell>
        </row>
        <row r="11587">
          <cell r="C11587" t="str">
            <v>15185</v>
          </cell>
          <cell r="D11587" t="str">
            <v>Chitaraque</v>
          </cell>
        </row>
        <row r="11588">
          <cell r="C11588" t="str">
            <v>15185</v>
          </cell>
          <cell r="D11588" t="str">
            <v>Chitaraque</v>
          </cell>
        </row>
        <row r="11589">
          <cell r="C11589" t="str">
            <v>15185</v>
          </cell>
          <cell r="D11589" t="str">
            <v>Chitaraque</v>
          </cell>
        </row>
        <row r="11590">
          <cell r="C11590" t="str">
            <v>15185</v>
          </cell>
          <cell r="D11590" t="str">
            <v>Chitaraque</v>
          </cell>
        </row>
        <row r="11591">
          <cell r="C11591" t="str">
            <v>15185</v>
          </cell>
          <cell r="D11591" t="str">
            <v>Chitaraque</v>
          </cell>
        </row>
        <row r="11592">
          <cell r="C11592" t="str">
            <v>15185</v>
          </cell>
          <cell r="D11592" t="str">
            <v>Chitaraque</v>
          </cell>
        </row>
        <row r="11593">
          <cell r="C11593" t="str">
            <v>15185</v>
          </cell>
          <cell r="D11593" t="str">
            <v>Chitaraque</v>
          </cell>
        </row>
        <row r="11594">
          <cell r="C11594" t="str">
            <v>15185</v>
          </cell>
          <cell r="D11594" t="str">
            <v>Chitaraque</v>
          </cell>
        </row>
        <row r="11595">
          <cell r="C11595" t="str">
            <v>15185</v>
          </cell>
          <cell r="D11595" t="str">
            <v>Chitaraque</v>
          </cell>
        </row>
        <row r="11596">
          <cell r="C11596" t="str">
            <v>15185</v>
          </cell>
          <cell r="D11596" t="str">
            <v>Chitaraque</v>
          </cell>
        </row>
        <row r="11597">
          <cell r="C11597" t="str">
            <v>15185</v>
          </cell>
          <cell r="D11597" t="str">
            <v>Chitaraque</v>
          </cell>
        </row>
        <row r="11598">
          <cell r="C11598" t="str">
            <v>15185</v>
          </cell>
          <cell r="D11598" t="str">
            <v>Chitaraque</v>
          </cell>
        </row>
        <row r="11599">
          <cell r="C11599" t="str">
            <v>15185</v>
          </cell>
          <cell r="D11599" t="str">
            <v>Chitaraque</v>
          </cell>
        </row>
        <row r="11600">
          <cell r="C11600" t="str">
            <v>15185</v>
          </cell>
          <cell r="D11600" t="str">
            <v>Chitaraque</v>
          </cell>
        </row>
        <row r="11601">
          <cell r="C11601" t="str">
            <v>15185</v>
          </cell>
          <cell r="D11601" t="str">
            <v>Chitaraque</v>
          </cell>
        </row>
        <row r="11602">
          <cell r="C11602" t="str">
            <v>15185</v>
          </cell>
          <cell r="D11602" t="str">
            <v>Chitaraque</v>
          </cell>
        </row>
        <row r="11603">
          <cell r="C11603" t="str">
            <v>15185</v>
          </cell>
          <cell r="D11603" t="str">
            <v>Chitaraque</v>
          </cell>
        </row>
        <row r="11604">
          <cell r="C11604" t="str">
            <v>15185</v>
          </cell>
          <cell r="D11604" t="str">
            <v>Chitaraque</v>
          </cell>
        </row>
        <row r="11605">
          <cell r="C11605" t="str">
            <v>15185</v>
          </cell>
          <cell r="D11605" t="str">
            <v>Chitaraque</v>
          </cell>
        </row>
        <row r="11606">
          <cell r="C11606" t="str">
            <v>15185</v>
          </cell>
          <cell r="D11606" t="str">
            <v>Chitaraque</v>
          </cell>
        </row>
        <row r="11607">
          <cell r="C11607" t="str">
            <v>15185</v>
          </cell>
          <cell r="D11607" t="str">
            <v>Chitaraque</v>
          </cell>
        </row>
        <row r="11608">
          <cell r="C11608" t="str">
            <v>15185</v>
          </cell>
          <cell r="D11608" t="str">
            <v>Chitaraque</v>
          </cell>
        </row>
        <row r="11609">
          <cell r="C11609" t="str">
            <v>15185</v>
          </cell>
          <cell r="D11609" t="str">
            <v>Chitaraque</v>
          </cell>
        </row>
        <row r="11610">
          <cell r="C11610" t="str">
            <v>15185</v>
          </cell>
          <cell r="D11610" t="str">
            <v>Chitaraque</v>
          </cell>
        </row>
        <row r="11611">
          <cell r="C11611" t="str">
            <v>15185</v>
          </cell>
          <cell r="D11611" t="str">
            <v>Chitaraque</v>
          </cell>
        </row>
        <row r="11612">
          <cell r="C11612" t="str">
            <v>15185</v>
          </cell>
          <cell r="D11612" t="str">
            <v>Chitaraque</v>
          </cell>
        </row>
        <row r="11613">
          <cell r="C11613" t="str">
            <v>15185</v>
          </cell>
          <cell r="D11613" t="str">
            <v>Chitaraque</v>
          </cell>
        </row>
        <row r="11614">
          <cell r="C11614" t="str">
            <v>15185</v>
          </cell>
          <cell r="D11614" t="str">
            <v>Chitaraque</v>
          </cell>
        </row>
        <row r="11615">
          <cell r="C11615" t="str">
            <v>15185</v>
          </cell>
          <cell r="D11615" t="str">
            <v>Chitaraque</v>
          </cell>
        </row>
        <row r="11616">
          <cell r="C11616" t="str">
            <v>15185</v>
          </cell>
          <cell r="D11616" t="str">
            <v>Chitaraque</v>
          </cell>
        </row>
        <row r="11617">
          <cell r="C11617" t="str">
            <v>15185</v>
          </cell>
          <cell r="D11617" t="str">
            <v>Chitaraque</v>
          </cell>
        </row>
        <row r="11618">
          <cell r="C11618" t="str">
            <v>15185</v>
          </cell>
          <cell r="D11618" t="str">
            <v>Chitaraque</v>
          </cell>
        </row>
        <row r="11619">
          <cell r="C11619" t="str">
            <v>15185</v>
          </cell>
          <cell r="D11619" t="str">
            <v>Chitaraque</v>
          </cell>
        </row>
        <row r="11620">
          <cell r="C11620" t="str">
            <v>15185</v>
          </cell>
          <cell r="D11620" t="str">
            <v>Chitaraque</v>
          </cell>
        </row>
        <row r="11621">
          <cell r="C11621" t="str">
            <v>15185</v>
          </cell>
          <cell r="D11621" t="str">
            <v>Chitaraque</v>
          </cell>
        </row>
        <row r="11622">
          <cell r="C11622" t="str">
            <v>15185</v>
          </cell>
          <cell r="D11622" t="str">
            <v>Chitaraque</v>
          </cell>
        </row>
        <row r="11623">
          <cell r="C11623" t="str">
            <v>15187</v>
          </cell>
          <cell r="D11623" t="str">
            <v>Chivatá</v>
          </cell>
        </row>
        <row r="11624">
          <cell r="C11624" t="str">
            <v>15187</v>
          </cell>
          <cell r="D11624" t="str">
            <v>Chivatá</v>
          </cell>
        </row>
        <row r="11625">
          <cell r="C11625" t="str">
            <v>15187</v>
          </cell>
          <cell r="D11625" t="str">
            <v>Chivatá</v>
          </cell>
        </row>
        <row r="11626">
          <cell r="C11626" t="str">
            <v>15187</v>
          </cell>
          <cell r="D11626" t="str">
            <v>Chivatá</v>
          </cell>
        </row>
        <row r="11627">
          <cell r="C11627" t="str">
            <v>15187</v>
          </cell>
          <cell r="D11627" t="str">
            <v>Chivatá</v>
          </cell>
        </row>
        <row r="11628">
          <cell r="C11628" t="str">
            <v>15187</v>
          </cell>
          <cell r="D11628" t="str">
            <v>Chivatá</v>
          </cell>
        </row>
        <row r="11629">
          <cell r="C11629" t="str">
            <v>15187</v>
          </cell>
          <cell r="D11629" t="str">
            <v>Chivatá</v>
          </cell>
        </row>
        <row r="11630">
          <cell r="C11630" t="str">
            <v>15187</v>
          </cell>
          <cell r="D11630" t="str">
            <v>Chivatá</v>
          </cell>
        </row>
        <row r="11631">
          <cell r="C11631" t="str">
            <v>15187</v>
          </cell>
          <cell r="D11631" t="str">
            <v>Chivatá</v>
          </cell>
        </row>
        <row r="11632">
          <cell r="C11632" t="str">
            <v>15187</v>
          </cell>
          <cell r="D11632" t="str">
            <v>Chivatá</v>
          </cell>
        </row>
        <row r="11633">
          <cell r="C11633" t="str">
            <v>15187</v>
          </cell>
          <cell r="D11633" t="str">
            <v>Chivatá</v>
          </cell>
        </row>
        <row r="11634">
          <cell r="C11634" t="str">
            <v>15187</v>
          </cell>
          <cell r="D11634" t="str">
            <v>Chivatá</v>
          </cell>
        </row>
        <row r="11635">
          <cell r="C11635" t="str">
            <v>15187</v>
          </cell>
          <cell r="D11635" t="str">
            <v>Chivatá</v>
          </cell>
        </row>
        <row r="11636">
          <cell r="C11636" t="str">
            <v>15187</v>
          </cell>
          <cell r="D11636" t="str">
            <v>Chivatá</v>
          </cell>
        </row>
        <row r="11637">
          <cell r="C11637" t="str">
            <v>15187</v>
          </cell>
          <cell r="D11637" t="str">
            <v>Chivatá</v>
          </cell>
        </row>
        <row r="11638">
          <cell r="C11638" t="str">
            <v>15187</v>
          </cell>
          <cell r="D11638" t="str">
            <v>Chivatá</v>
          </cell>
        </row>
        <row r="11639">
          <cell r="C11639" t="str">
            <v>15187</v>
          </cell>
          <cell r="D11639" t="str">
            <v>Chivatá</v>
          </cell>
        </row>
        <row r="11640">
          <cell r="C11640" t="str">
            <v>15187</v>
          </cell>
          <cell r="D11640" t="str">
            <v>Chivatá</v>
          </cell>
        </row>
        <row r="11641">
          <cell r="C11641" t="str">
            <v>15187</v>
          </cell>
          <cell r="D11641" t="str">
            <v>Chivatá</v>
          </cell>
        </row>
        <row r="11642">
          <cell r="C11642" t="str">
            <v>15187</v>
          </cell>
          <cell r="D11642" t="str">
            <v>Chivatá</v>
          </cell>
        </row>
        <row r="11643">
          <cell r="C11643" t="str">
            <v>15187</v>
          </cell>
          <cell r="D11643" t="str">
            <v>Chivatá</v>
          </cell>
        </row>
        <row r="11644">
          <cell r="C11644" t="str">
            <v>15187</v>
          </cell>
          <cell r="D11644" t="str">
            <v>Chivatá</v>
          </cell>
        </row>
        <row r="11645">
          <cell r="C11645" t="str">
            <v>15187</v>
          </cell>
          <cell r="D11645" t="str">
            <v>Chivatá</v>
          </cell>
        </row>
        <row r="11646">
          <cell r="C11646" t="str">
            <v>15187</v>
          </cell>
          <cell r="D11646" t="str">
            <v>Chivatá</v>
          </cell>
        </row>
        <row r="11647">
          <cell r="C11647" t="str">
            <v>15187</v>
          </cell>
          <cell r="D11647" t="str">
            <v>Chivatá</v>
          </cell>
        </row>
        <row r="11648">
          <cell r="C11648" t="str">
            <v>15187</v>
          </cell>
          <cell r="D11648" t="str">
            <v>Chivatá</v>
          </cell>
        </row>
        <row r="11649">
          <cell r="C11649" t="str">
            <v>15187</v>
          </cell>
          <cell r="D11649" t="str">
            <v>Chivatá</v>
          </cell>
        </row>
        <row r="11650">
          <cell r="C11650" t="str">
            <v>15187</v>
          </cell>
          <cell r="D11650" t="str">
            <v>Chivatá</v>
          </cell>
        </row>
        <row r="11651">
          <cell r="C11651" t="str">
            <v>15187</v>
          </cell>
          <cell r="D11651" t="str">
            <v>Chivatá</v>
          </cell>
        </row>
        <row r="11652">
          <cell r="C11652" t="str">
            <v>15187</v>
          </cell>
          <cell r="D11652" t="str">
            <v>Chivatá</v>
          </cell>
        </row>
        <row r="11653">
          <cell r="C11653" t="str">
            <v>15187</v>
          </cell>
          <cell r="D11653" t="str">
            <v>Chivatá</v>
          </cell>
        </row>
        <row r="11654">
          <cell r="C11654" t="str">
            <v>15187</v>
          </cell>
          <cell r="D11654" t="str">
            <v>Chivatá</v>
          </cell>
        </row>
        <row r="11655">
          <cell r="C11655" t="str">
            <v>15187</v>
          </cell>
          <cell r="D11655" t="str">
            <v>Chivatá</v>
          </cell>
        </row>
        <row r="11656">
          <cell r="C11656" t="str">
            <v>15187</v>
          </cell>
          <cell r="D11656" t="str">
            <v>Chivatá</v>
          </cell>
        </row>
        <row r="11657">
          <cell r="C11657" t="str">
            <v>15187</v>
          </cell>
          <cell r="D11657" t="str">
            <v>Chivatá</v>
          </cell>
        </row>
        <row r="11658">
          <cell r="C11658" t="str">
            <v>15187</v>
          </cell>
          <cell r="D11658" t="str">
            <v>Chivatá</v>
          </cell>
        </row>
        <row r="11659">
          <cell r="C11659" t="str">
            <v>15187</v>
          </cell>
          <cell r="D11659" t="str">
            <v>Chivatá</v>
          </cell>
        </row>
        <row r="11660">
          <cell r="C11660" t="str">
            <v>15187</v>
          </cell>
          <cell r="D11660" t="str">
            <v>Chivatá</v>
          </cell>
        </row>
        <row r="11661">
          <cell r="C11661" t="str">
            <v>15187</v>
          </cell>
          <cell r="D11661" t="str">
            <v>Chivatá</v>
          </cell>
        </row>
        <row r="11662">
          <cell r="C11662" t="str">
            <v>15187</v>
          </cell>
          <cell r="D11662" t="str">
            <v>Chivatá</v>
          </cell>
        </row>
        <row r="11663">
          <cell r="C11663" t="str">
            <v>15187</v>
          </cell>
          <cell r="D11663" t="str">
            <v>Chivatá</v>
          </cell>
        </row>
        <row r="11664">
          <cell r="C11664" t="str">
            <v>15187</v>
          </cell>
          <cell r="D11664" t="str">
            <v>Chivatá</v>
          </cell>
        </row>
        <row r="11665">
          <cell r="C11665" t="str">
            <v>15187</v>
          </cell>
          <cell r="D11665" t="str">
            <v>Chivatá</v>
          </cell>
        </row>
        <row r="11666">
          <cell r="C11666" t="str">
            <v>15187</v>
          </cell>
          <cell r="D11666" t="str">
            <v>Chivatá</v>
          </cell>
        </row>
        <row r="11667">
          <cell r="C11667" t="str">
            <v>15187</v>
          </cell>
          <cell r="D11667" t="str">
            <v>Chivatá</v>
          </cell>
        </row>
        <row r="11668">
          <cell r="C11668" t="str">
            <v>15187</v>
          </cell>
          <cell r="D11668" t="str">
            <v>Chivatá</v>
          </cell>
        </row>
        <row r="11669">
          <cell r="C11669" t="str">
            <v>15187</v>
          </cell>
          <cell r="D11669" t="str">
            <v>Chivatá</v>
          </cell>
        </row>
        <row r="11670">
          <cell r="C11670" t="str">
            <v>15187</v>
          </cell>
          <cell r="D11670" t="str">
            <v>Chivatá</v>
          </cell>
        </row>
        <row r="11671">
          <cell r="C11671" t="str">
            <v>15187</v>
          </cell>
          <cell r="D11671" t="str">
            <v>Chivatá</v>
          </cell>
        </row>
        <row r="11672">
          <cell r="C11672" t="str">
            <v>15187</v>
          </cell>
          <cell r="D11672" t="str">
            <v>Chivatá</v>
          </cell>
        </row>
        <row r="11673">
          <cell r="C11673" t="str">
            <v>15187</v>
          </cell>
          <cell r="D11673" t="str">
            <v>Chivatá</v>
          </cell>
        </row>
        <row r="11674">
          <cell r="C11674" t="str">
            <v>15187</v>
          </cell>
          <cell r="D11674" t="str">
            <v>Chivatá</v>
          </cell>
        </row>
        <row r="11675">
          <cell r="C11675" t="str">
            <v>15187</v>
          </cell>
          <cell r="D11675" t="str">
            <v>Chivatá</v>
          </cell>
        </row>
        <row r="11676">
          <cell r="C11676" t="str">
            <v>15187</v>
          </cell>
          <cell r="D11676" t="str">
            <v>Chivatá</v>
          </cell>
        </row>
        <row r="11677">
          <cell r="C11677" t="str">
            <v>15189</v>
          </cell>
          <cell r="D11677" t="str">
            <v>Ciénega</v>
          </cell>
        </row>
        <row r="11678">
          <cell r="C11678" t="str">
            <v>15189</v>
          </cell>
          <cell r="D11678" t="str">
            <v>Ciénega</v>
          </cell>
        </row>
        <row r="11679">
          <cell r="C11679" t="str">
            <v>15189</v>
          </cell>
          <cell r="D11679" t="str">
            <v>Ciénega</v>
          </cell>
        </row>
        <row r="11680">
          <cell r="C11680" t="str">
            <v>15189</v>
          </cell>
          <cell r="D11680" t="str">
            <v>Ciénega</v>
          </cell>
        </row>
        <row r="11681">
          <cell r="C11681" t="str">
            <v>15189</v>
          </cell>
          <cell r="D11681" t="str">
            <v>Ciénega</v>
          </cell>
        </row>
        <row r="11682">
          <cell r="C11682" t="str">
            <v>15189</v>
          </cell>
          <cell r="D11682" t="str">
            <v>Ciénega</v>
          </cell>
        </row>
        <row r="11683">
          <cell r="C11683" t="str">
            <v>15189</v>
          </cell>
          <cell r="D11683" t="str">
            <v>Ciénega</v>
          </cell>
        </row>
        <row r="11684">
          <cell r="C11684" t="str">
            <v>15189</v>
          </cell>
          <cell r="D11684" t="str">
            <v>Ciénega</v>
          </cell>
        </row>
        <row r="11685">
          <cell r="C11685" t="str">
            <v>15189</v>
          </cell>
          <cell r="D11685" t="str">
            <v>Ciénega</v>
          </cell>
        </row>
        <row r="11686">
          <cell r="C11686" t="str">
            <v>15189</v>
          </cell>
          <cell r="D11686" t="str">
            <v>Ciénega</v>
          </cell>
        </row>
        <row r="11687">
          <cell r="C11687" t="str">
            <v>15189</v>
          </cell>
          <cell r="D11687" t="str">
            <v>Ciénega</v>
          </cell>
        </row>
        <row r="11688">
          <cell r="C11688" t="str">
            <v>15189</v>
          </cell>
          <cell r="D11688" t="str">
            <v>Ciénega</v>
          </cell>
        </row>
        <row r="11689">
          <cell r="C11689" t="str">
            <v>15189</v>
          </cell>
          <cell r="D11689" t="str">
            <v>Ciénega</v>
          </cell>
        </row>
        <row r="11690">
          <cell r="C11690" t="str">
            <v>15189</v>
          </cell>
          <cell r="D11690" t="str">
            <v>Ciénega</v>
          </cell>
        </row>
        <row r="11691">
          <cell r="C11691" t="str">
            <v>15189</v>
          </cell>
          <cell r="D11691" t="str">
            <v>Ciénega</v>
          </cell>
        </row>
        <row r="11692">
          <cell r="C11692" t="str">
            <v>15189</v>
          </cell>
          <cell r="D11692" t="str">
            <v>Ciénega</v>
          </cell>
        </row>
        <row r="11693">
          <cell r="C11693" t="str">
            <v>15189</v>
          </cell>
          <cell r="D11693" t="str">
            <v>Ciénega</v>
          </cell>
        </row>
        <row r="11694">
          <cell r="C11694" t="str">
            <v>15189</v>
          </cell>
          <cell r="D11694" t="str">
            <v>Ciénega</v>
          </cell>
        </row>
        <row r="11695">
          <cell r="C11695" t="str">
            <v>15189</v>
          </cell>
          <cell r="D11695" t="str">
            <v>Ciénega</v>
          </cell>
        </row>
        <row r="11696">
          <cell r="C11696" t="str">
            <v>15189</v>
          </cell>
          <cell r="D11696" t="str">
            <v>Ciénega</v>
          </cell>
        </row>
        <row r="11697">
          <cell r="C11697" t="str">
            <v>15189</v>
          </cell>
          <cell r="D11697" t="str">
            <v>Ciénega</v>
          </cell>
        </row>
        <row r="11698">
          <cell r="C11698" t="str">
            <v>15189</v>
          </cell>
          <cell r="D11698" t="str">
            <v>Ciénega</v>
          </cell>
        </row>
        <row r="11699">
          <cell r="C11699" t="str">
            <v>15189</v>
          </cell>
          <cell r="D11699" t="str">
            <v>Ciénega</v>
          </cell>
        </row>
        <row r="11700">
          <cell r="C11700" t="str">
            <v>15189</v>
          </cell>
          <cell r="D11700" t="str">
            <v>Ciénega</v>
          </cell>
        </row>
        <row r="11701">
          <cell r="C11701" t="str">
            <v>15189</v>
          </cell>
          <cell r="D11701" t="str">
            <v>Ciénega</v>
          </cell>
        </row>
        <row r="11702">
          <cell r="C11702" t="str">
            <v>15189</v>
          </cell>
          <cell r="D11702" t="str">
            <v>Ciénega</v>
          </cell>
        </row>
        <row r="11703">
          <cell r="C11703" t="str">
            <v>15189</v>
          </cell>
          <cell r="D11703" t="str">
            <v>Ciénega</v>
          </cell>
        </row>
        <row r="11704">
          <cell r="C11704" t="str">
            <v>15189</v>
          </cell>
          <cell r="D11704" t="str">
            <v>Ciénega</v>
          </cell>
        </row>
        <row r="11705">
          <cell r="C11705" t="str">
            <v>15189</v>
          </cell>
          <cell r="D11705" t="str">
            <v>Ciénega</v>
          </cell>
        </row>
        <row r="11706">
          <cell r="C11706" t="str">
            <v>15189</v>
          </cell>
          <cell r="D11706" t="str">
            <v>Ciénega</v>
          </cell>
        </row>
        <row r="11707">
          <cell r="C11707" t="str">
            <v>15189</v>
          </cell>
          <cell r="D11707" t="str">
            <v>Ciénega</v>
          </cell>
        </row>
        <row r="11708">
          <cell r="C11708" t="str">
            <v>15189</v>
          </cell>
          <cell r="D11708" t="str">
            <v>Ciénega</v>
          </cell>
        </row>
        <row r="11709">
          <cell r="C11709" t="str">
            <v>15189</v>
          </cell>
          <cell r="D11709" t="str">
            <v>Ciénega</v>
          </cell>
        </row>
        <row r="11710">
          <cell r="C11710" t="str">
            <v>15189</v>
          </cell>
          <cell r="D11710" t="str">
            <v>Ciénega</v>
          </cell>
        </row>
        <row r="11711">
          <cell r="C11711" t="str">
            <v>15189</v>
          </cell>
          <cell r="D11711" t="str">
            <v>Ciénega</v>
          </cell>
        </row>
        <row r="11712">
          <cell r="C11712" t="str">
            <v>15189</v>
          </cell>
          <cell r="D11712" t="str">
            <v>Ciénega</v>
          </cell>
        </row>
        <row r="11713">
          <cell r="C11713" t="str">
            <v>15189</v>
          </cell>
          <cell r="D11713" t="str">
            <v>Ciénega</v>
          </cell>
        </row>
        <row r="11714">
          <cell r="C11714" t="str">
            <v>15189</v>
          </cell>
          <cell r="D11714" t="str">
            <v>Ciénega</v>
          </cell>
        </row>
        <row r="11715">
          <cell r="C11715" t="str">
            <v>15189</v>
          </cell>
          <cell r="D11715" t="str">
            <v>Ciénega</v>
          </cell>
        </row>
        <row r="11716">
          <cell r="C11716" t="str">
            <v>15189</v>
          </cell>
          <cell r="D11716" t="str">
            <v>Ciénega</v>
          </cell>
        </row>
        <row r="11717">
          <cell r="C11717" t="str">
            <v>15189</v>
          </cell>
          <cell r="D11717" t="str">
            <v>Ciénega</v>
          </cell>
        </row>
        <row r="11718">
          <cell r="C11718" t="str">
            <v>15189</v>
          </cell>
          <cell r="D11718" t="str">
            <v>Ciénega</v>
          </cell>
        </row>
        <row r="11719">
          <cell r="C11719" t="str">
            <v>15189</v>
          </cell>
          <cell r="D11719" t="str">
            <v>Ciénega</v>
          </cell>
        </row>
        <row r="11720">
          <cell r="C11720" t="str">
            <v>15189</v>
          </cell>
          <cell r="D11720" t="str">
            <v>Ciénega</v>
          </cell>
        </row>
        <row r="11721">
          <cell r="C11721" t="str">
            <v>15189</v>
          </cell>
          <cell r="D11721" t="str">
            <v>Ciénega</v>
          </cell>
        </row>
        <row r="11722">
          <cell r="C11722" t="str">
            <v>15189</v>
          </cell>
          <cell r="D11722" t="str">
            <v>Ciénega</v>
          </cell>
        </row>
        <row r="11723">
          <cell r="C11723" t="str">
            <v>15189</v>
          </cell>
          <cell r="D11723" t="str">
            <v>Ciénega</v>
          </cell>
        </row>
        <row r="11724">
          <cell r="C11724" t="str">
            <v>15189</v>
          </cell>
          <cell r="D11724" t="str">
            <v>Ciénega</v>
          </cell>
        </row>
        <row r="11725">
          <cell r="C11725" t="str">
            <v>15189</v>
          </cell>
          <cell r="D11725" t="str">
            <v>Ciénega</v>
          </cell>
        </row>
        <row r="11726">
          <cell r="C11726" t="str">
            <v>15189</v>
          </cell>
          <cell r="D11726" t="str">
            <v>Ciénega</v>
          </cell>
        </row>
        <row r="11727">
          <cell r="C11727" t="str">
            <v>15189</v>
          </cell>
          <cell r="D11727" t="str">
            <v>Ciénega</v>
          </cell>
        </row>
        <row r="11728">
          <cell r="C11728" t="str">
            <v>15189</v>
          </cell>
          <cell r="D11728" t="str">
            <v>Ciénega</v>
          </cell>
        </row>
        <row r="11729">
          <cell r="C11729" t="str">
            <v>15189</v>
          </cell>
          <cell r="D11729" t="str">
            <v>Ciénega</v>
          </cell>
        </row>
        <row r="11730">
          <cell r="C11730" t="str">
            <v>15189</v>
          </cell>
          <cell r="D11730" t="str">
            <v>Ciénega</v>
          </cell>
        </row>
        <row r="11731">
          <cell r="C11731" t="str">
            <v>15204</v>
          </cell>
          <cell r="D11731" t="str">
            <v>Cómbita</v>
          </cell>
        </row>
        <row r="11732">
          <cell r="C11732" t="str">
            <v>15204</v>
          </cell>
          <cell r="D11732" t="str">
            <v>Cómbita</v>
          </cell>
        </row>
        <row r="11733">
          <cell r="C11733" t="str">
            <v>15204</v>
          </cell>
          <cell r="D11733" t="str">
            <v>Cómbita</v>
          </cell>
        </row>
        <row r="11734">
          <cell r="C11734" t="str">
            <v>15204</v>
          </cell>
          <cell r="D11734" t="str">
            <v>Cómbita</v>
          </cell>
        </row>
        <row r="11735">
          <cell r="C11735" t="str">
            <v>15204</v>
          </cell>
          <cell r="D11735" t="str">
            <v>Cómbita</v>
          </cell>
        </row>
        <row r="11736">
          <cell r="C11736" t="str">
            <v>15204</v>
          </cell>
          <cell r="D11736" t="str">
            <v>Cómbita</v>
          </cell>
        </row>
        <row r="11737">
          <cell r="C11737" t="str">
            <v>15204</v>
          </cell>
          <cell r="D11737" t="str">
            <v>Cómbita</v>
          </cell>
        </row>
        <row r="11738">
          <cell r="C11738" t="str">
            <v>15204</v>
          </cell>
          <cell r="D11738" t="str">
            <v>Cómbita</v>
          </cell>
        </row>
        <row r="11739">
          <cell r="C11739" t="str">
            <v>15204</v>
          </cell>
          <cell r="D11739" t="str">
            <v>Cómbita</v>
          </cell>
        </row>
        <row r="11740">
          <cell r="C11740" t="str">
            <v>15204</v>
          </cell>
          <cell r="D11740" t="str">
            <v>Cómbita</v>
          </cell>
        </row>
        <row r="11741">
          <cell r="C11741" t="str">
            <v>15204</v>
          </cell>
          <cell r="D11741" t="str">
            <v>Cómbita</v>
          </cell>
        </row>
        <row r="11742">
          <cell r="C11742" t="str">
            <v>15204</v>
          </cell>
          <cell r="D11742" t="str">
            <v>Cómbita</v>
          </cell>
        </row>
        <row r="11743">
          <cell r="C11743" t="str">
            <v>15204</v>
          </cell>
          <cell r="D11743" t="str">
            <v>Cómbita</v>
          </cell>
        </row>
        <row r="11744">
          <cell r="C11744" t="str">
            <v>15204</v>
          </cell>
          <cell r="D11744" t="str">
            <v>Cómbita</v>
          </cell>
        </row>
        <row r="11745">
          <cell r="C11745" t="str">
            <v>15204</v>
          </cell>
          <cell r="D11745" t="str">
            <v>Cómbita</v>
          </cell>
        </row>
        <row r="11746">
          <cell r="C11746" t="str">
            <v>15204</v>
          </cell>
          <cell r="D11746" t="str">
            <v>Cómbita</v>
          </cell>
        </row>
        <row r="11747">
          <cell r="C11747" t="str">
            <v>15204</v>
          </cell>
          <cell r="D11747" t="str">
            <v>Cómbita</v>
          </cell>
        </row>
        <row r="11748">
          <cell r="C11748" t="str">
            <v>15204</v>
          </cell>
          <cell r="D11748" t="str">
            <v>Cómbita</v>
          </cell>
        </row>
        <row r="11749">
          <cell r="C11749" t="str">
            <v>15204</v>
          </cell>
          <cell r="D11749" t="str">
            <v>Cómbita</v>
          </cell>
        </row>
        <row r="11750">
          <cell r="C11750" t="str">
            <v>15204</v>
          </cell>
          <cell r="D11750" t="str">
            <v>Cómbita</v>
          </cell>
        </row>
        <row r="11751">
          <cell r="C11751" t="str">
            <v>15204</v>
          </cell>
          <cell r="D11751" t="str">
            <v>Cómbita</v>
          </cell>
        </row>
        <row r="11752">
          <cell r="C11752" t="str">
            <v>15204</v>
          </cell>
          <cell r="D11752" t="str">
            <v>Cómbita</v>
          </cell>
        </row>
        <row r="11753">
          <cell r="C11753" t="str">
            <v>15204</v>
          </cell>
          <cell r="D11753" t="str">
            <v>Cómbita</v>
          </cell>
        </row>
        <row r="11754">
          <cell r="C11754" t="str">
            <v>15204</v>
          </cell>
          <cell r="D11754" t="str">
            <v>Cómbita</v>
          </cell>
        </row>
        <row r="11755">
          <cell r="C11755" t="str">
            <v>15204</v>
          </cell>
          <cell r="D11755" t="str">
            <v>Cómbita</v>
          </cell>
        </row>
        <row r="11756">
          <cell r="C11756" t="str">
            <v>15204</v>
          </cell>
          <cell r="D11756" t="str">
            <v>Cómbita</v>
          </cell>
        </row>
        <row r="11757">
          <cell r="C11757" t="str">
            <v>15204</v>
          </cell>
          <cell r="D11757" t="str">
            <v>Cómbita</v>
          </cell>
        </row>
        <row r="11758">
          <cell r="C11758" t="str">
            <v>15204</v>
          </cell>
          <cell r="D11758" t="str">
            <v>Cómbita</v>
          </cell>
        </row>
        <row r="11759">
          <cell r="C11759" t="str">
            <v>15204</v>
          </cell>
          <cell r="D11759" t="str">
            <v>Cómbita</v>
          </cell>
        </row>
        <row r="11760">
          <cell r="C11760" t="str">
            <v>15204</v>
          </cell>
          <cell r="D11760" t="str">
            <v>Cómbita</v>
          </cell>
        </row>
        <row r="11761">
          <cell r="C11761" t="str">
            <v>15204</v>
          </cell>
          <cell r="D11761" t="str">
            <v>Cómbita</v>
          </cell>
        </row>
        <row r="11762">
          <cell r="C11762" t="str">
            <v>15204</v>
          </cell>
          <cell r="D11762" t="str">
            <v>Cómbita</v>
          </cell>
        </row>
        <row r="11763">
          <cell r="C11763" t="str">
            <v>15204</v>
          </cell>
          <cell r="D11763" t="str">
            <v>Cómbita</v>
          </cell>
        </row>
        <row r="11764">
          <cell r="C11764" t="str">
            <v>15204</v>
          </cell>
          <cell r="D11764" t="str">
            <v>Cómbita</v>
          </cell>
        </row>
        <row r="11765">
          <cell r="C11765" t="str">
            <v>15204</v>
          </cell>
          <cell r="D11765" t="str">
            <v>Cómbita</v>
          </cell>
        </row>
        <row r="11766">
          <cell r="C11766" t="str">
            <v>15204</v>
          </cell>
          <cell r="D11766" t="str">
            <v>Cómbita</v>
          </cell>
        </row>
        <row r="11767">
          <cell r="C11767" t="str">
            <v>15204</v>
          </cell>
          <cell r="D11767" t="str">
            <v>Cómbita</v>
          </cell>
        </row>
        <row r="11768">
          <cell r="C11768" t="str">
            <v>15204</v>
          </cell>
          <cell r="D11768" t="str">
            <v>Cómbita</v>
          </cell>
        </row>
        <row r="11769">
          <cell r="C11769" t="str">
            <v>15204</v>
          </cell>
          <cell r="D11769" t="str">
            <v>Cómbita</v>
          </cell>
        </row>
        <row r="11770">
          <cell r="C11770" t="str">
            <v>15204</v>
          </cell>
          <cell r="D11770" t="str">
            <v>Cómbita</v>
          </cell>
        </row>
        <row r="11771">
          <cell r="C11771" t="str">
            <v>15204</v>
          </cell>
          <cell r="D11771" t="str">
            <v>Cómbita</v>
          </cell>
        </row>
        <row r="11772">
          <cell r="C11772" t="str">
            <v>15204</v>
          </cell>
          <cell r="D11772" t="str">
            <v>Cómbita</v>
          </cell>
        </row>
        <row r="11773">
          <cell r="C11773" t="str">
            <v>15204</v>
          </cell>
          <cell r="D11773" t="str">
            <v>Cómbita</v>
          </cell>
        </row>
        <row r="11774">
          <cell r="C11774" t="str">
            <v>15204</v>
          </cell>
          <cell r="D11774" t="str">
            <v>Cómbita</v>
          </cell>
        </row>
        <row r="11775">
          <cell r="C11775" t="str">
            <v>15204</v>
          </cell>
          <cell r="D11775" t="str">
            <v>Cómbita</v>
          </cell>
        </row>
        <row r="11776">
          <cell r="C11776" t="str">
            <v>15204</v>
          </cell>
          <cell r="D11776" t="str">
            <v>Cómbita</v>
          </cell>
        </row>
        <row r="11777">
          <cell r="C11777" t="str">
            <v>15204</v>
          </cell>
          <cell r="D11777" t="str">
            <v>Cómbita</v>
          </cell>
        </row>
        <row r="11778">
          <cell r="C11778" t="str">
            <v>15204</v>
          </cell>
          <cell r="D11778" t="str">
            <v>Cómbita</v>
          </cell>
        </row>
        <row r="11779">
          <cell r="C11779" t="str">
            <v>15204</v>
          </cell>
          <cell r="D11779" t="str">
            <v>Cómbita</v>
          </cell>
        </row>
        <row r="11780">
          <cell r="C11780" t="str">
            <v>15204</v>
          </cell>
          <cell r="D11780" t="str">
            <v>Cómbita</v>
          </cell>
        </row>
        <row r="11781">
          <cell r="C11781" t="str">
            <v>15204</v>
          </cell>
          <cell r="D11781" t="str">
            <v>Cómbita</v>
          </cell>
        </row>
        <row r="11782">
          <cell r="C11782" t="str">
            <v>15204</v>
          </cell>
          <cell r="D11782" t="str">
            <v>Cómbita</v>
          </cell>
        </row>
        <row r="11783">
          <cell r="C11783" t="str">
            <v>15204</v>
          </cell>
          <cell r="D11783" t="str">
            <v>Cómbita</v>
          </cell>
        </row>
        <row r="11784">
          <cell r="C11784" t="str">
            <v>15204</v>
          </cell>
          <cell r="D11784" t="str">
            <v>Cómbita</v>
          </cell>
        </row>
        <row r="11785">
          <cell r="C11785" t="str">
            <v>15212</v>
          </cell>
          <cell r="D11785" t="str">
            <v>Coper</v>
          </cell>
        </row>
        <row r="11786">
          <cell r="C11786" t="str">
            <v>15212</v>
          </cell>
          <cell r="D11786" t="str">
            <v>Coper</v>
          </cell>
        </row>
        <row r="11787">
          <cell r="C11787" t="str">
            <v>15212</v>
          </cell>
          <cell r="D11787" t="str">
            <v>Coper</v>
          </cell>
        </row>
        <row r="11788">
          <cell r="C11788" t="str">
            <v>15212</v>
          </cell>
          <cell r="D11788" t="str">
            <v>Coper</v>
          </cell>
        </row>
        <row r="11789">
          <cell r="C11789" t="str">
            <v>15212</v>
          </cell>
          <cell r="D11789" t="str">
            <v>Coper</v>
          </cell>
        </row>
        <row r="11790">
          <cell r="C11790" t="str">
            <v>15212</v>
          </cell>
          <cell r="D11790" t="str">
            <v>Coper</v>
          </cell>
        </row>
        <row r="11791">
          <cell r="C11791" t="str">
            <v>15212</v>
          </cell>
          <cell r="D11791" t="str">
            <v>Coper</v>
          </cell>
        </row>
        <row r="11792">
          <cell r="C11792" t="str">
            <v>15212</v>
          </cell>
          <cell r="D11792" t="str">
            <v>Coper</v>
          </cell>
        </row>
        <row r="11793">
          <cell r="C11793" t="str">
            <v>15212</v>
          </cell>
          <cell r="D11793" t="str">
            <v>Coper</v>
          </cell>
        </row>
        <row r="11794">
          <cell r="C11794" t="str">
            <v>15212</v>
          </cell>
          <cell r="D11794" t="str">
            <v>Coper</v>
          </cell>
        </row>
        <row r="11795">
          <cell r="C11795" t="str">
            <v>15212</v>
          </cell>
          <cell r="D11795" t="str">
            <v>Coper</v>
          </cell>
        </row>
        <row r="11796">
          <cell r="C11796" t="str">
            <v>15212</v>
          </cell>
          <cell r="D11796" t="str">
            <v>Coper</v>
          </cell>
        </row>
        <row r="11797">
          <cell r="C11797" t="str">
            <v>15212</v>
          </cell>
          <cell r="D11797" t="str">
            <v>Coper</v>
          </cell>
        </row>
        <row r="11798">
          <cell r="C11798" t="str">
            <v>15212</v>
          </cell>
          <cell r="D11798" t="str">
            <v>Coper</v>
          </cell>
        </row>
        <row r="11799">
          <cell r="C11799" t="str">
            <v>15212</v>
          </cell>
          <cell r="D11799" t="str">
            <v>Coper</v>
          </cell>
        </row>
        <row r="11800">
          <cell r="C11800" t="str">
            <v>15212</v>
          </cell>
          <cell r="D11800" t="str">
            <v>Coper</v>
          </cell>
        </row>
        <row r="11801">
          <cell r="C11801" t="str">
            <v>15212</v>
          </cell>
          <cell r="D11801" t="str">
            <v>Coper</v>
          </cell>
        </row>
        <row r="11802">
          <cell r="C11802" t="str">
            <v>15212</v>
          </cell>
          <cell r="D11802" t="str">
            <v>Coper</v>
          </cell>
        </row>
        <row r="11803">
          <cell r="C11803" t="str">
            <v>15212</v>
          </cell>
          <cell r="D11803" t="str">
            <v>Coper</v>
          </cell>
        </row>
        <row r="11804">
          <cell r="C11804" t="str">
            <v>15212</v>
          </cell>
          <cell r="D11804" t="str">
            <v>Coper</v>
          </cell>
        </row>
        <row r="11805">
          <cell r="C11805" t="str">
            <v>15212</v>
          </cell>
          <cell r="D11805" t="str">
            <v>Coper</v>
          </cell>
        </row>
        <row r="11806">
          <cell r="C11806" t="str">
            <v>15212</v>
          </cell>
          <cell r="D11806" t="str">
            <v>Coper</v>
          </cell>
        </row>
        <row r="11807">
          <cell r="C11807" t="str">
            <v>15212</v>
          </cell>
          <cell r="D11807" t="str">
            <v>Coper</v>
          </cell>
        </row>
        <row r="11808">
          <cell r="C11808" t="str">
            <v>15212</v>
          </cell>
          <cell r="D11808" t="str">
            <v>Coper</v>
          </cell>
        </row>
        <row r="11809">
          <cell r="C11809" t="str">
            <v>15212</v>
          </cell>
          <cell r="D11809" t="str">
            <v>Coper</v>
          </cell>
        </row>
        <row r="11810">
          <cell r="C11810" t="str">
            <v>15212</v>
          </cell>
          <cell r="D11810" t="str">
            <v>Coper</v>
          </cell>
        </row>
        <row r="11811">
          <cell r="C11811" t="str">
            <v>15212</v>
          </cell>
          <cell r="D11811" t="str">
            <v>Coper</v>
          </cell>
        </row>
        <row r="11812">
          <cell r="C11812" t="str">
            <v>15212</v>
          </cell>
          <cell r="D11812" t="str">
            <v>Coper</v>
          </cell>
        </row>
        <row r="11813">
          <cell r="C11813" t="str">
            <v>15212</v>
          </cell>
          <cell r="D11813" t="str">
            <v>Coper</v>
          </cell>
        </row>
        <row r="11814">
          <cell r="C11814" t="str">
            <v>15212</v>
          </cell>
          <cell r="D11814" t="str">
            <v>Coper</v>
          </cell>
        </row>
        <row r="11815">
          <cell r="C11815" t="str">
            <v>15212</v>
          </cell>
          <cell r="D11815" t="str">
            <v>Coper</v>
          </cell>
        </row>
        <row r="11816">
          <cell r="C11816" t="str">
            <v>15212</v>
          </cell>
          <cell r="D11816" t="str">
            <v>Coper</v>
          </cell>
        </row>
        <row r="11817">
          <cell r="C11817" t="str">
            <v>15212</v>
          </cell>
          <cell r="D11817" t="str">
            <v>Coper</v>
          </cell>
        </row>
        <row r="11818">
          <cell r="C11818" t="str">
            <v>15212</v>
          </cell>
          <cell r="D11818" t="str">
            <v>Coper</v>
          </cell>
        </row>
        <row r="11819">
          <cell r="C11819" t="str">
            <v>15212</v>
          </cell>
          <cell r="D11819" t="str">
            <v>Coper</v>
          </cell>
        </row>
        <row r="11820">
          <cell r="C11820" t="str">
            <v>15212</v>
          </cell>
          <cell r="D11820" t="str">
            <v>Coper</v>
          </cell>
        </row>
        <row r="11821">
          <cell r="C11821" t="str">
            <v>15212</v>
          </cell>
          <cell r="D11821" t="str">
            <v>Coper</v>
          </cell>
        </row>
        <row r="11822">
          <cell r="C11822" t="str">
            <v>15212</v>
          </cell>
          <cell r="D11822" t="str">
            <v>Coper</v>
          </cell>
        </row>
        <row r="11823">
          <cell r="C11823" t="str">
            <v>15212</v>
          </cell>
          <cell r="D11823" t="str">
            <v>Coper</v>
          </cell>
        </row>
        <row r="11824">
          <cell r="C11824" t="str">
            <v>15212</v>
          </cell>
          <cell r="D11824" t="str">
            <v>Coper</v>
          </cell>
        </row>
        <row r="11825">
          <cell r="C11825" t="str">
            <v>15212</v>
          </cell>
          <cell r="D11825" t="str">
            <v>Coper</v>
          </cell>
        </row>
        <row r="11826">
          <cell r="C11826" t="str">
            <v>15212</v>
          </cell>
          <cell r="D11826" t="str">
            <v>Coper</v>
          </cell>
        </row>
        <row r="11827">
          <cell r="C11827" t="str">
            <v>15212</v>
          </cell>
          <cell r="D11827" t="str">
            <v>Coper</v>
          </cell>
        </row>
        <row r="11828">
          <cell r="C11828" t="str">
            <v>15212</v>
          </cell>
          <cell r="D11828" t="str">
            <v>Coper</v>
          </cell>
        </row>
        <row r="11829">
          <cell r="C11829" t="str">
            <v>15212</v>
          </cell>
          <cell r="D11829" t="str">
            <v>Coper</v>
          </cell>
        </row>
        <row r="11830">
          <cell r="C11830" t="str">
            <v>15212</v>
          </cell>
          <cell r="D11830" t="str">
            <v>Coper</v>
          </cell>
        </row>
        <row r="11831">
          <cell r="C11831" t="str">
            <v>15212</v>
          </cell>
          <cell r="D11831" t="str">
            <v>Coper</v>
          </cell>
        </row>
        <row r="11832">
          <cell r="C11832" t="str">
            <v>15212</v>
          </cell>
          <cell r="D11832" t="str">
            <v>Coper</v>
          </cell>
        </row>
        <row r="11833">
          <cell r="C11833" t="str">
            <v>15212</v>
          </cell>
          <cell r="D11833" t="str">
            <v>Coper</v>
          </cell>
        </row>
        <row r="11834">
          <cell r="C11834" t="str">
            <v>15212</v>
          </cell>
          <cell r="D11834" t="str">
            <v>Coper</v>
          </cell>
        </row>
        <row r="11835">
          <cell r="C11835" t="str">
            <v>15212</v>
          </cell>
          <cell r="D11835" t="str">
            <v>Coper</v>
          </cell>
        </row>
        <row r="11836">
          <cell r="C11836" t="str">
            <v>15212</v>
          </cell>
          <cell r="D11836" t="str">
            <v>Coper</v>
          </cell>
        </row>
        <row r="11837">
          <cell r="C11837" t="str">
            <v>15212</v>
          </cell>
          <cell r="D11837" t="str">
            <v>Coper</v>
          </cell>
        </row>
        <row r="11838">
          <cell r="C11838" t="str">
            <v>15212</v>
          </cell>
          <cell r="D11838" t="str">
            <v>Coper</v>
          </cell>
        </row>
        <row r="11839">
          <cell r="C11839" t="str">
            <v>15215</v>
          </cell>
          <cell r="D11839" t="str">
            <v>Corrales</v>
          </cell>
        </row>
        <row r="11840">
          <cell r="C11840" t="str">
            <v>15215</v>
          </cell>
          <cell r="D11840" t="str">
            <v>Corrales</v>
          </cell>
        </row>
        <row r="11841">
          <cell r="C11841" t="str">
            <v>15215</v>
          </cell>
          <cell r="D11841" t="str">
            <v>Corrales</v>
          </cell>
        </row>
        <row r="11842">
          <cell r="C11842" t="str">
            <v>15215</v>
          </cell>
          <cell r="D11842" t="str">
            <v>Corrales</v>
          </cell>
        </row>
        <row r="11843">
          <cell r="C11843" t="str">
            <v>15215</v>
          </cell>
          <cell r="D11843" t="str">
            <v>Corrales</v>
          </cell>
        </row>
        <row r="11844">
          <cell r="C11844" t="str">
            <v>15215</v>
          </cell>
          <cell r="D11844" t="str">
            <v>Corrales</v>
          </cell>
        </row>
        <row r="11845">
          <cell r="C11845" t="str">
            <v>15215</v>
          </cell>
          <cell r="D11845" t="str">
            <v>Corrales</v>
          </cell>
        </row>
        <row r="11846">
          <cell r="C11846" t="str">
            <v>15215</v>
          </cell>
          <cell r="D11846" t="str">
            <v>Corrales</v>
          </cell>
        </row>
        <row r="11847">
          <cell r="C11847" t="str">
            <v>15215</v>
          </cell>
          <cell r="D11847" t="str">
            <v>Corrales</v>
          </cell>
        </row>
        <row r="11848">
          <cell r="C11848" t="str">
            <v>15215</v>
          </cell>
          <cell r="D11848" t="str">
            <v>Corrales</v>
          </cell>
        </row>
        <row r="11849">
          <cell r="C11849" t="str">
            <v>15215</v>
          </cell>
          <cell r="D11849" t="str">
            <v>Corrales</v>
          </cell>
        </row>
        <row r="11850">
          <cell r="C11850" t="str">
            <v>15215</v>
          </cell>
          <cell r="D11850" t="str">
            <v>Corrales</v>
          </cell>
        </row>
        <row r="11851">
          <cell r="C11851" t="str">
            <v>15215</v>
          </cell>
          <cell r="D11851" t="str">
            <v>Corrales</v>
          </cell>
        </row>
        <row r="11852">
          <cell r="C11852" t="str">
            <v>15215</v>
          </cell>
          <cell r="D11852" t="str">
            <v>Corrales</v>
          </cell>
        </row>
        <row r="11853">
          <cell r="C11853" t="str">
            <v>15215</v>
          </cell>
          <cell r="D11853" t="str">
            <v>Corrales</v>
          </cell>
        </row>
        <row r="11854">
          <cell r="C11854" t="str">
            <v>15215</v>
          </cell>
          <cell r="D11854" t="str">
            <v>Corrales</v>
          </cell>
        </row>
        <row r="11855">
          <cell r="C11855" t="str">
            <v>15215</v>
          </cell>
          <cell r="D11855" t="str">
            <v>Corrales</v>
          </cell>
        </row>
        <row r="11856">
          <cell r="C11856" t="str">
            <v>15215</v>
          </cell>
          <cell r="D11856" t="str">
            <v>Corrales</v>
          </cell>
        </row>
        <row r="11857">
          <cell r="C11857" t="str">
            <v>15215</v>
          </cell>
          <cell r="D11857" t="str">
            <v>Corrales</v>
          </cell>
        </row>
        <row r="11858">
          <cell r="C11858" t="str">
            <v>15215</v>
          </cell>
          <cell r="D11858" t="str">
            <v>Corrales</v>
          </cell>
        </row>
        <row r="11859">
          <cell r="C11859" t="str">
            <v>15215</v>
          </cell>
          <cell r="D11859" t="str">
            <v>Corrales</v>
          </cell>
        </row>
        <row r="11860">
          <cell r="C11860" t="str">
            <v>15215</v>
          </cell>
          <cell r="D11860" t="str">
            <v>Corrales</v>
          </cell>
        </row>
        <row r="11861">
          <cell r="C11861" t="str">
            <v>15215</v>
          </cell>
          <cell r="D11861" t="str">
            <v>Corrales</v>
          </cell>
        </row>
        <row r="11862">
          <cell r="C11862" t="str">
            <v>15215</v>
          </cell>
          <cell r="D11862" t="str">
            <v>Corrales</v>
          </cell>
        </row>
        <row r="11863">
          <cell r="C11863" t="str">
            <v>15215</v>
          </cell>
          <cell r="D11863" t="str">
            <v>Corrales</v>
          </cell>
        </row>
        <row r="11864">
          <cell r="C11864" t="str">
            <v>15215</v>
          </cell>
          <cell r="D11864" t="str">
            <v>Corrales</v>
          </cell>
        </row>
        <row r="11865">
          <cell r="C11865" t="str">
            <v>15215</v>
          </cell>
          <cell r="D11865" t="str">
            <v>Corrales</v>
          </cell>
        </row>
        <row r="11866">
          <cell r="C11866" t="str">
            <v>15215</v>
          </cell>
          <cell r="D11866" t="str">
            <v>Corrales</v>
          </cell>
        </row>
        <row r="11867">
          <cell r="C11867" t="str">
            <v>15215</v>
          </cell>
          <cell r="D11867" t="str">
            <v>Corrales</v>
          </cell>
        </row>
        <row r="11868">
          <cell r="C11868" t="str">
            <v>15215</v>
          </cell>
          <cell r="D11868" t="str">
            <v>Corrales</v>
          </cell>
        </row>
        <row r="11869">
          <cell r="C11869" t="str">
            <v>15215</v>
          </cell>
          <cell r="D11869" t="str">
            <v>Corrales</v>
          </cell>
        </row>
        <row r="11870">
          <cell r="C11870" t="str">
            <v>15215</v>
          </cell>
          <cell r="D11870" t="str">
            <v>Corrales</v>
          </cell>
        </row>
        <row r="11871">
          <cell r="C11871" t="str">
            <v>15215</v>
          </cell>
          <cell r="D11871" t="str">
            <v>Corrales</v>
          </cell>
        </row>
        <row r="11872">
          <cell r="C11872" t="str">
            <v>15215</v>
          </cell>
          <cell r="D11872" t="str">
            <v>Corrales</v>
          </cell>
        </row>
        <row r="11873">
          <cell r="C11873" t="str">
            <v>15215</v>
          </cell>
          <cell r="D11873" t="str">
            <v>Corrales</v>
          </cell>
        </row>
        <row r="11874">
          <cell r="C11874" t="str">
            <v>15215</v>
          </cell>
          <cell r="D11874" t="str">
            <v>Corrales</v>
          </cell>
        </row>
        <row r="11875">
          <cell r="C11875" t="str">
            <v>15215</v>
          </cell>
          <cell r="D11875" t="str">
            <v>Corrales</v>
          </cell>
        </row>
        <row r="11876">
          <cell r="C11876" t="str">
            <v>15215</v>
          </cell>
          <cell r="D11876" t="str">
            <v>Corrales</v>
          </cell>
        </row>
        <row r="11877">
          <cell r="C11877" t="str">
            <v>15215</v>
          </cell>
          <cell r="D11877" t="str">
            <v>Corrales</v>
          </cell>
        </row>
        <row r="11878">
          <cell r="C11878" t="str">
            <v>15215</v>
          </cell>
          <cell r="D11878" t="str">
            <v>Corrales</v>
          </cell>
        </row>
        <row r="11879">
          <cell r="C11879" t="str">
            <v>15215</v>
          </cell>
          <cell r="D11879" t="str">
            <v>Corrales</v>
          </cell>
        </row>
        <row r="11880">
          <cell r="C11880" t="str">
            <v>15215</v>
          </cell>
          <cell r="D11880" t="str">
            <v>Corrales</v>
          </cell>
        </row>
        <row r="11881">
          <cell r="C11881" t="str">
            <v>15215</v>
          </cell>
          <cell r="D11881" t="str">
            <v>Corrales</v>
          </cell>
        </row>
        <row r="11882">
          <cell r="C11882" t="str">
            <v>15215</v>
          </cell>
          <cell r="D11882" t="str">
            <v>Corrales</v>
          </cell>
        </row>
        <row r="11883">
          <cell r="C11883" t="str">
            <v>15215</v>
          </cell>
          <cell r="D11883" t="str">
            <v>Corrales</v>
          </cell>
        </row>
        <row r="11884">
          <cell r="C11884" t="str">
            <v>15215</v>
          </cell>
          <cell r="D11884" t="str">
            <v>Corrales</v>
          </cell>
        </row>
        <row r="11885">
          <cell r="C11885" t="str">
            <v>15215</v>
          </cell>
          <cell r="D11885" t="str">
            <v>Corrales</v>
          </cell>
        </row>
        <row r="11886">
          <cell r="C11886" t="str">
            <v>15215</v>
          </cell>
          <cell r="D11886" t="str">
            <v>Corrales</v>
          </cell>
        </row>
        <row r="11887">
          <cell r="C11887" t="str">
            <v>15215</v>
          </cell>
          <cell r="D11887" t="str">
            <v>Corrales</v>
          </cell>
        </row>
        <row r="11888">
          <cell r="C11888" t="str">
            <v>15215</v>
          </cell>
          <cell r="D11888" t="str">
            <v>Corrales</v>
          </cell>
        </row>
        <row r="11889">
          <cell r="C11889" t="str">
            <v>15215</v>
          </cell>
          <cell r="D11889" t="str">
            <v>Corrales</v>
          </cell>
        </row>
        <row r="11890">
          <cell r="C11890" t="str">
            <v>15215</v>
          </cell>
          <cell r="D11890" t="str">
            <v>Corrales</v>
          </cell>
        </row>
        <row r="11891">
          <cell r="C11891" t="str">
            <v>15215</v>
          </cell>
          <cell r="D11891" t="str">
            <v>Corrales</v>
          </cell>
        </row>
        <row r="11892">
          <cell r="C11892" t="str">
            <v>15215</v>
          </cell>
          <cell r="D11892" t="str">
            <v>Corrales</v>
          </cell>
        </row>
        <row r="11893">
          <cell r="C11893" t="str">
            <v>15218</v>
          </cell>
          <cell r="D11893" t="str">
            <v>Covarachía</v>
          </cell>
        </row>
        <row r="11894">
          <cell r="C11894" t="str">
            <v>15218</v>
          </cell>
          <cell r="D11894" t="str">
            <v>Covarachía</v>
          </cell>
        </row>
        <row r="11895">
          <cell r="C11895" t="str">
            <v>15218</v>
          </cell>
          <cell r="D11895" t="str">
            <v>Covarachía</v>
          </cell>
        </row>
        <row r="11896">
          <cell r="C11896" t="str">
            <v>15218</v>
          </cell>
          <cell r="D11896" t="str">
            <v>Covarachía</v>
          </cell>
        </row>
        <row r="11897">
          <cell r="C11897" t="str">
            <v>15218</v>
          </cell>
          <cell r="D11897" t="str">
            <v>Covarachía</v>
          </cell>
        </row>
        <row r="11898">
          <cell r="C11898" t="str">
            <v>15218</v>
          </cell>
          <cell r="D11898" t="str">
            <v>Covarachía</v>
          </cell>
        </row>
        <row r="11899">
          <cell r="C11899" t="str">
            <v>15218</v>
          </cell>
          <cell r="D11899" t="str">
            <v>Covarachía</v>
          </cell>
        </row>
        <row r="11900">
          <cell r="C11900" t="str">
            <v>15218</v>
          </cell>
          <cell r="D11900" t="str">
            <v>Covarachía</v>
          </cell>
        </row>
        <row r="11901">
          <cell r="C11901" t="str">
            <v>15218</v>
          </cell>
          <cell r="D11901" t="str">
            <v>Covarachía</v>
          </cell>
        </row>
        <row r="11902">
          <cell r="C11902" t="str">
            <v>15218</v>
          </cell>
          <cell r="D11902" t="str">
            <v>Covarachía</v>
          </cell>
        </row>
        <row r="11903">
          <cell r="C11903" t="str">
            <v>15218</v>
          </cell>
          <cell r="D11903" t="str">
            <v>Covarachía</v>
          </cell>
        </row>
        <row r="11904">
          <cell r="C11904" t="str">
            <v>15218</v>
          </cell>
          <cell r="D11904" t="str">
            <v>Covarachía</v>
          </cell>
        </row>
        <row r="11905">
          <cell r="C11905" t="str">
            <v>15218</v>
          </cell>
          <cell r="D11905" t="str">
            <v>Covarachía</v>
          </cell>
        </row>
        <row r="11906">
          <cell r="C11906" t="str">
            <v>15218</v>
          </cell>
          <cell r="D11906" t="str">
            <v>Covarachía</v>
          </cell>
        </row>
        <row r="11907">
          <cell r="C11907" t="str">
            <v>15218</v>
          </cell>
          <cell r="D11907" t="str">
            <v>Covarachía</v>
          </cell>
        </row>
        <row r="11908">
          <cell r="C11908" t="str">
            <v>15218</v>
          </cell>
          <cell r="D11908" t="str">
            <v>Covarachía</v>
          </cell>
        </row>
        <row r="11909">
          <cell r="C11909" t="str">
            <v>15218</v>
          </cell>
          <cell r="D11909" t="str">
            <v>Covarachía</v>
          </cell>
        </row>
        <row r="11910">
          <cell r="C11910" t="str">
            <v>15218</v>
          </cell>
          <cell r="D11910" t="str">
            <v>Covarachía</v>
          </cell>
        </row>
        <row r="11911">
          <cell r="C11911" t="str">
            <v>15218</v>
          </cell>
          <cell r="D11911" t="str">
            <v>Covarachía</v>
          </cell>
        </row>
        <row r="11912">
          <cell r="C11912" t="str">
            <v>15218</v>
          </cell>
          <cell r="D11912" t="str">
            <v>Covarachía</v>
          </cell>
        </row>
        <row r="11913">
          <cell r="C11913" t="str">
            <v>15218</v>
          </cell>
          <cell r="D11913" t="str">
            <v>Covarachía</v>
          </cell>
        </row>
        <row r="11914">
          <cell r="C11914" t="str">
            <v>15218</v>
          </cell>
          <cell r="D11914" t="str">
            <v>Covarachía</v>
          </cell>
        </row>
        <row r="11915">
          <cell r="C11915" t="str">
            <v>15218</v>
          </cell>
          <cell r="D11915" t="str">
            <v>Covarachía</v>
          </cell>
        </row>
        <row r="11916">
          <cell r="C11916" t="str">
            <v>15218</v>
          </cell>
          <cell r="D11916" t="str">
            <v>Covarachía</v>
          </cell>
        </row>
        <row r="11917">
          <cell r="C11917" t="str">
            <v>15218</v>
          </cell>
          <cell r="D11917" t="str">
            <v>Covarachía</v>
          </cell>
        </row>
        <row r="11918">
          <cell r="C11918" t="str">
            <v>15218</v>
          </cell>
          <cell r="D11918" t="str">
            <v>Covarachía</v>
          </cell>
        </row>
        <row r="11919">
          <cell r="C11919" t="str">
            <v>15218</v>
          </cell>
          <cell r="D11919" t="str">
            <v>Covarachía</v>
          </cell>
        </row>
        <row r="11920">
          <cell r="C11920" t="str">
            <v>15218</v>
          </cell>
          <cell r="D11920" t="str">
            <v>Covarachía</v>
          </cell>
        </row>
        <row r="11921">
          <cell r="C11921" t="str">
            <v>15218</v>
          </cell>
          <cell r="D11921" t="str">
            <v>Covarachía</v>
          </cell>
        </row>
        <row r="11922">
          <cell r="C11922" t="str">
            <v>15218</v>
          </cell>
          <cell r="D11922" t="str">
            <v>Covarachía</v>
          </cell>
        </row>
        <row r="11923">
          <cell r="C11923" t="str">
            <v>15218</v>
          </cell>
          <cell r="D11923" t="str">
            <v>Covarachía</v>
          </cell>
        </row>
        <row r="11924">
          <cell r="C11924" t="str">
            <v>15218</v>
          </cell>
          <cell r="D11924" t="str">
            <v>Covarachía</v>
          </cell>
        </row>
        <row r="11925">
          <cell r="C11925" t="str">
            <v>15218</v>
          </cell>
          <cell r="D11925" t="str">
            <v>Covarachía</v>
          </cell>
        </row>
        <row r="11926">
          <cell r="C11926" t="str">
            <v>15218</v>
          </cell>
          <cell r="D11926" t="str">
            <v>Covarachía</v>
          </cell>
        </row>
        <row r="11927">
          <cell r="C11927" t="str">
            <v>15218</v>
          </cell>
          <cell r="D11927" t="str">
            <v>Covarachía</v>
          </cell>
        </row>
        <row r="11928">
          <cell r="C11928" t="str">
            <v>15218</v>
          </cell>
          <cell r="D11928" t="str">
            <v>Covarachía</v>
          </cell>
        </row>
        <row r="11929">
          <cell r="C11929" t="str">
            <v>15218</v>
          </cell>
          <cell r="D11929" t="str">
            <v>Covarachía</v>
          </cell>
        </row>
        <row r="11930">
          <cell r="C11930" t="str">
            <v>15218</v>
          </cell>
          <cell r="D11930" t="str">
            <v>Covarachía</v>
          </cell>
        </row>
        <row r="11931">
          <cell r="C11931" t="str">
            <v>15218</v>
          </cell>
          <cell r="D11931" t="str">
            <v>Covarachía</v>
          </cell>
        </row>
        <row r="11932">
          <cell r="C11932" t="str">
            <v>15218</v>
          </cell>
          <cell r="D11932" t="str">
            <v>Covarachía</v>
          </cell>
        </row>
        <row r="11933">
          <cell r="C11933" t="str">
            <v>15218</v>
          </cell>
          <cell r="D11933" t="str">
            <v>Covarachía</v>
          </cell>
        </row>
        <row r="11934">
          <cell r="C11934" t="str">
            <v>15218</v>
          </cell>
          <cell r="D11934" t="str">
            <v>Covarachía</v>
          </cell>
        </row>
        <row r="11935">
          <cell r="C11935" t="str">
            <v>15218</v>
          </cell>
          <cell r="D11935" t="str">
            <v>Covarachía</v>
          </cell>
        </row>
        <row r="11936">
          <cell r="C11936" t="str">
            <v>15218</v>
          </cell>
          <cell r="D11936" t="str">
            <v>Covarachía</v>
          </cell>
        </row>
        <row r="11937">
          <cell r="C11937" t="str">
            <v>15218</v>
          </cell>
          <cell r="D11937" t="str">
            <v>Covarachía</v>
          </cell>
        </row>
        <row r="11938">
          <cell r="C11938" t="str">
            <v>15218</v>
          </cell>
          <cell r="D11938" t="str">
            <v>Covarachía</v>
          </cell>
        </row>
        <row r="11939">
          <cell r="C11939" t="str">
            <v>15218</v>
          </cell>
          <cell r="D11939" t="str">
            <v>Covarachía</v>
          </cell>
        </row>
        <row r="11940">
          <cell r="C11940" t="str">
            <v>15218</v>
          </cell>
          <cell r="D11940" t="str">
            <v>Covarachía</v>
          </cell>
        </row>
        <row r="11941">
          <cell r="C11941" t="str">
            <v>15218</v>
          </cell>
          <cell r="D11941" t="str">
            <v>Covarachía</v>
          </cell>
        </row>
        <row r="11942">
          <cell r="C11942" t="str">
            <v>15218</v>
          </cell>
          <cell r="D11942" t="str">
            <v>Covarachía</v>
          </cell>
        </row>
        <row r="11943">
          <cell r="C11943" t="str">
            <v>15218</v>
          </cell>
          <cell r="D11943" t="str">
            <v>Covarachía</v>
          </cell>
        </row>
        <row r="11944">
          <cell r="C11944" t="str">
            <v>15218</v>
          </cell>
          <cell r="D11944" t="str">
            <v>Covarachía</v>
          </cell>
        </row>
        <row r="11945">
          <cell r="C11945" t="str">
            <v>15218</v>
          </cell>
          <cell r="D11945" t="str">
            <v>Covarachía</v>
          </cell>
        </row>
        <row r="11946">
          <cell r="C11946" t="str">
            <v>15218</v>
          </cell>
          <cell r="D11946" t="str">
            <v>Covarachía</v>
          </cell>
        </row>
        <row r="11947">
          <cell r="C11947" t="str">
            <v>15223</v>
          </cell>
          <cell r="D11947" t="str">
            <v>Cubará</v>
          </cell>
        </row>
        <row r="11948">
          <cell r="C11948" t="str">
            <v>15223</v>
          </cell>
          <cell r="D11948" t="str">
            <v>Cubará</v>
          </cell>
        </row>
        <row r="11949">
          <cell r="C11949" t="str">
            <v>15223</v>
          </cell>
          <cell r="D11949" t="str">
            <v>Cubará</v>
          </cell>
        </row>
        <row r="11950">
          <cell r="C11950" t="str">
            <v>15223</v>
          </cell>
          <cell r="D11950" t="str">
            <v>Cubará</v>
          </cell>
        </row>
        <row r="11951">
          <cell r="C11951" t="str">
            <v>15223</v>
          </cell>
          <cell r="D11951" t="str">
            <v>Cubará</v>
          </cell>
        </row>
        <row r="11952">
          <cell r="C11952" t="str">
            <v>15223</v>
          </cell>
          <cell r="D11952" t="str">
            <v>Cubará</v>
          </cell>
        </row>
        <row r="11953">
          <cell r="C11953" t="str">
            <v>15223</v>
          </cell>
          <cell r="D11953" t="str">
            <v>Cubará</v>
          </cell>
        </row>
        <row r="11954">
          <cell r="C11954" t="str">
            <v>15223</v>
          </cell>
          <cell r="D11954" t="str">
            <v>Cubará</v>
          </cell>
        </row>
        <row r="11955">
          <cell r="C11955" t="str">
            <v>15223</v>
          </cell>
          <cell r="D11955" t="str">
            <v>Cubará</v>
          </cell>
        </row>
        <row r="11956">
          <cell r="C11956" t="str">
            <v>15223</v>
          </cell>
          <cell r="D11956" t="str">
            <v>Cubará</v>
          </cell>
        </row>
        <row r="11957">
          <cell r="C11957" t="str">
            <v>15223</v>
          </cell>
          <cell r="D11957" t="str">
            <v>Cubará</v>
          </cell>
        </row>
        <row r="11958">
          <cell r="C11958" t="str">
            <v>15223</v>
          </cell>
          <cell r="D11958" t="str">
            <v>Cubará</v>
          </cell>
        </row>
        <row r="11959">
          <cell r="C11959" t="str">
            <v>15223</v>
          </cell>
          <cell r="D11959" t="str">
            <v>Cubará</v>
          </cell>
        </row>
        <row r="11960">
          <cell r="C11960" t="str">
            <v>15223</v>
          </cell>
          <cell r="D11960" t="str">
            <v>Cubará</v>
          </cell>
        </row>
        <row r="11961">
          <cell r="C11961" t="str">
            <v>15223</v>
          </cell>
          <cell r="D11961" t="str">
            <v>Cubará</v>
          </cell>
        </row>
        <row r="11962">
          <cell r="C11962" t="str">
            <v>15223</v>
          </cell>
          <cell r="D11962" t="str">
            <v>Cubará</v>
          </cell>
        </row>
        <row r="11963">
          <cell r="C11963" t="str">
            <v>15223</v>
          </cell>
          <cell r="D11963" t="str">
            <v>Cubará</v>
          </cell>
        </row>
        <row r="11964">
          <cell r="C11964" t="str">
            <v>15223</v>
          </cell>
          <cell r="D11964" t="str">
            <v>Cubará</v>
          </cell>
        </row>
        <row r="11965">
          <cell r="C11965" t="str">
            <v>15223</v>
          </cell>
          <cell r="D11965" t="str">
            <v>Cubará</v>
          </cell>
        </row>
        <row r="11966">
          <cell r="C11966" t="str">
            <v>15223</v>
          </cell>
          <cell r="D11966" t="str">
            <v>Cubará</v>
          </cell>
        </row>
        <row r="11967">
          <cell r="C11967" t="str">
            <v>15223</v>
          </cell>
          <cell r="D11967" t="str">
            <v>Cubará</v>
          </cell>
        </row>
        <row r="11968">
          <cell r="C11968" t="str">
            <v>15223</v>
          </cell>
          <cell r="D11968" t="str">
            <v>Cubará</v>
          </cell>
        </row>
        <row r="11969">
          <cell r="C11969" t="str">
            <v>15223</v>
          </cell>
          <cell r="D11969" t="str">
            <v>Cubará</v>
          </cell>
        </row>
        <row r="11970">
          <cell r="C11970" t="str">
            <v>15223</v>
          </cell>
          <cell r="D11970" t="str">
            <v>Cubará</v>
          </cell>
        </row>
        <row r="11971">
          <cell r="C11971" t="str">
            <v>15223</v>
          </cell>
          <cell r="D11971" t="str">
            <v>Cubará</v>
          </cell>
        </row>
        <row r="11972">
          <cell r="C11972" t="str">
            <v>15223</v>
          </cell>
          <cell r="D11972" t="str">
            <v>Cubará</v>
          </cell>
        </row>
        <row r="11973">
          <cell r="C11973" t="str">
            <v>15223</v>
          </cell>
          <cell r="D11973" t="str">
            <v>Cubará</v>
          </cell>
        </row>
        <row r="11974">
          <cell r="C11974" t="str">
            <v>15223</v>
          </cell>
          <cell r="D11974" t="str">
            <v>Cubará</v>
          </cell>
        </row>
        <row r="11975">
          <cell r="C11975" t="str">
            <v>15223</v>
          </cell>
          <cell r="D11975" t="str">
            <v>Cubará</v>
          </cell>
        </row>
        <row r="11976">
          <cell r="C11976" t="str">
            <v>15223</v>
          </cell>
          <cell r="D11976" t="str">
            <v>Cubará</v>
          </cell>
        </row>
        <row r="11977">
          <cell r="C11977" t="str">
            <v>15223</v>
          </cell>
          <cell r="D11977" t="str">
            <v>Cubará</v>
          </cell>
        </row>
        <row r="11978">
          <cell r="C11978" t="str">
            <v>15223</v>
          </cell>
          <cell r="D11978" t="str">
            <v>Cubará</v>
          </cell>
        </row>
        <row r="11979">
          <cell r="C11979" t="str">
            <v>15223</v>
          </cell>
          <cell r="D11979" t="str">
            <v>Cubará</v>
          </cell>
        </row>
        <row r="11980">
          <cell r="C11980" t="str">
            <v>15223</v>
          </cell>
          <cell r="D11980" t="str">
            <v>Cubará</v>
          </cell>
        </row>
        <row r="11981">
          <cell r="C11981" t="str">
            <v>15223</v>
          </cell>
          <cell r="D11981" t="str">
            <v>Cubará</v>
          </cell>
        </row>
        <row r="11982">
          <cell r="C11982" t="str">
            <v>15223</v>
          </cell>
          <cell r="D11982" t="str">
            <v>Cubará</v>
          </cell>
        </row>
        <row r="11983">
          <cell r="C11983" t="str">
            <v>15223</v>
          </cell>
          <cell r="D11983" t="str">
            <v>Cubará</v>
          </cell>
        </row>
        <row r="11984">
          <cell r="C11984" t="str">
            <v>15223</v>
          </cell>
          <cell r="D11984" t="str">
            <v>Cubará</v>
          </cell>
        </row>
        <row r="11985">
          <cell r="C11985" t="str">
            <v>15223</v>
          </cell>
          <cell r="D11985" t="str">
            <v>Cubará</v>
          </cell>
        </row>
        <row r="11986">
          <cell r="C11986" t="str">
            <v>15223</v>
          </cell>
          <cell r="D11986" t="str">
            <v>Cubará</v>
          </cell>
        </row>
        <row r="11987">
          <cell r="C11987" t="str">
            <v>15223</v>
          </cell>
          <cell r="D11987" t="str">
            <v>Cubará</v>
          </cell>
        </row>
        <row r="11988">
          <cell r="C11988" t="str">
            <v>15223</v>
          </cell>
          <cell r="D11988" t="str">
            <v>Cubará</v>
          </cell>
        </row>
        <row r="11989">
          <cell r="C11989" t="str">
            <v>15223</v>
          </cell>
          <cell r="D11989" t="str">
            <v>Cubará</v>
          </cell>
        </row>
        <row r="11990">
          <cell r="C11990" t="str">
            <v>15223</v>
          </cell>
          <cell r="D11990" t="str">
            <v>Cubará</v>
          </cell>
        </row>
        <row r="11991">
          <cell r="C11991" t="str">
            <v>15223</v>
          </cell>
          <cell r="D11991" t="str">
            <v>Cubará</v>
          </cell>
        </row>
        <row r="11992">
          <cell r="C11992" t="str">
            <v>15223</v>
          </cell>
          <cell r="D11992" t="str">
            <v>Cubará</v>
          </cell>
        </row>
        <row r="11993">
          <cell r="C11993" t="str">
            <v>15223</v>
          </cell>
          <cell r="D11993" t="str">
            <v>Cubará</v>
          </cell>
        </row>
        <row r="11994">
          <cell r="C11994" t="str">
            <v>15223</v>
          </cell>
          <cell r="D11994" t="str">
            <v>Cubará</v>
          </cell>
        </row>
        <row r="11995">
          <cell r="C11995" t="str">
            <v>15223</v>
          </cell>
          <cell r="D11995" t="str">
            <v>Cubará</v>
          </cell>
        </row>
        <row r="11996">
          <cell r="C11996" t="str">
            <v>15223</v>
          </cell>
          <cell r="D11996" t="str">
            <v>Cubará</v>
          </cell>
        </row>
        <row r="11997">
          <cell r="C11997" t="str">
            <v>15223</v>
          </cell>
          <cell r="D11997" t="str">
            <v>Cubará</v>
          </cell>
        </row>
        <row r="11998">
          <cell r="C11998" t="str">
            <v>15223</v>
          </cell>
          <cell r="D11998" t="str">
            <v>Cubará</v>
          </cell>
        </row>
        <row r="11999">
          <cell r="C11999" t="str">
            <v>15223</v>
          </cell>
          <cell r="D11999" t="str">
            <v>Cubará</v>
          </cell>
        </row>
        <row r="12000">
          <cell r="C12000" t="str">
            <v>15223</v>
          </cell>
          <cell r="D12000" t="str">
            <v>Cubará</v>
          </cell>
        </row>
        <row r="12001">
          <cell r="C12001" t="str">
            <v>15224</v>
          </cell>
          <cell r="D12001" t="str">
            <v>Cucaita</v>
          </cell>
        </row>
        <row r="12002">
          <cell r="C12002" t="str">
            <v>15224</v>
          </cell>
          <cell r="D12002" t="str">
            <v>Cucaita</v>
          </cell>
        </row>
        <row r="12003">
          <cell r="C12003" t="str">
            <v>15224</v>
          </cell>
          <cell r="D12003" t="str">
            <v>Cucaita</v>
          </cell>
        </row>
        <row r="12004">
          <cell r="C12004" t="str">
            <v>15224</v>
          </cell>
          <cell r="D12004" t="str">
            <v>Cucaita</v>
          </cell>
        </row>
        <row r="12005">
          <cell r="C12005" t="str">
            <v>15224</v>
          </cell>
          <cell r="D12005" t="str">
            <v>Cucaita</v>
          </cell>
        </row>
        <row r="12006">
          <cell r="C12006" t="str">
            <v>15224</v>
          </cell>
          <cell r="D12006" t="str">
            <v>Cucaita</v>
          </cell>
        </row>
        <row r="12007">
          <cell r="C12007" t="str">
            <v>15224</v>
          </cell>
          <cell r="D12007" t="str">
            <v>Cucaita</v>
          </cell>
        </row>
        <row r="12008">
          <cell r="C12008" t="str">
            <v>15224</v>
          </cell>
          <cell r="D12008" t="str">
            <v>Cucaita</v>
          </cell>
        </row>
        <row r="12009">
          <cell r="C12009" t="str">
            <v>15224</v>
          </cell>
          <cell r="D12009" t="str">
            <v>Cucaita</v>
          </cell>
        </row>
        <row r="12010">
          <cell r="C12010" t="str">
            <v>15224</v>
          </cell>
          <cell r="D12010" t="str">
            <v>Cucaita</v>
          </cell>
        </row>
        <row r="12011">
          <cell r="C12011" t="str">
            <v>15224</v>
          </cell>
          <cell r="D12011" t="str">
            <v>Cucaita</v>
          </cell>
        </row>
        <row r="12012">
          <cell r="C12012" t="str">
            <v>15224</v>
          </cell>
          <cell r="D12012" t="str">
            <v>Cucaita</v>
          </cell>
        </row>
        <row r="12013">
          <cell r="C12013" t="str">
            <v>15224</v>
          </cell>
          <cell r="D12013" t="str">
            <v>Cucaita</v>
          </cell>
        </row>
        <row r="12014">
          <cell r="C12014" t="str">
            <v>15224</v>
          </cell>
          <cell r="D12014" t="str">
            <v>Cucaita</v>
          </cell>
        </row>
        <row r="12015">
          <cell r="C12015" t="str">
            <v>15224</v>
          </cell>
          <cell r="D12015" t="str">
            <v>Cucaita</v>
          </cell>
        </row>
        <row r="12016">
          <cell r="C12016" t="str">
            <v>15224</v>
          </cell>
          <cell r="D12016" t="str">
            <v>Cucaita</v>
          </cell>
        </row>
        <row r="12017">
          <cell r="C12017" t="str">
            <v>15224</v>
          </cell>
          <cell r="D12017" t="str">
            <v>Cucaita</v>
          </cell>
        </row>
        <row r="12018">
          <cell r="C12018" t="str">
            <v>15224</v>
          </cell>
          <cell r="D12018" t="str">
            <v>Cucaita</v>
          </cell>
        </row>
        <row r="12019">
          <cell r="C12019" t="str">
            <v>15224</v>
          </cell>
          <cell r="D12019" t="str">
            <v>Cucaita</v>
          </cell>
        </row>
        <row r="12020">
          <cell r="C12020" t="str">
            <v>15224</v>
          </cell>
          <cell r="D12020" t="str">
            <v>Cucaita</v>
          </cell>
        </row>
        <row r="12021">
          <cell r="C12021" t="str">
            <v>15224</v>
          </cell>
          <cell r="D12021" t="str">
            <v>Cucaita</v>
          </cell>
        </row>
        <row r="12022">
          <cell r="C12022" t="str">
            <v>15224</v>
          </cell>
          <cell r="D12022" t="str">
            <v>Cucaita</v>
          </cell>
        </row>
        <row r="12023">
          <cell r="C12023" t="str">
            <v>15224</v>
          </cell>
          <cell r="D12023" t="str">
            <v>Cucaita</v>
          </cell>
        </row>
        <row r="12024">
          <cell r="C12024" t="str">
            <v>15224</v>
          </cell>
          <cell r="D12024" t="str">
            <v>Cucaita</v>
          </cell>
        </row>
        <row r="12025">
          <cell r="C12025" t="str">
            <v>15224</v>
          </cell>
          <cell r="D12025" t="str">
            <v>Cucaita</v>
          </cell>
        </row>
        <row r="12026">
          <cell r="C12026" t="str">
            <v>15224</v>
          </cell>
          <cell r="D12026" t="str">
            <v>Cucaita</v>
          </cell>
        </row>
        <row r="12027">
          <cell r="C12027" t="str">
            <v>15224</v>
          </cell>
          <cell r="D12027" t="str">
            <v>Cucaita</v>
          </cell>
        </row>
        <row r="12028">
          <cell r="C12028" t="str">
            <v>15224</v>
          </cell>
          <cell r="D12028" t="str">
            <v>Cucaita</v>
          </cell>
        </row>
        <row r="12029">
          <cell r="C12029" t="str">
            <v>15224</v>
          </cell>
          <cell r="D12029" t="str">
            <v>Cucaita</v>
          </cell>
        </row>
        <row r="12030">
          <cell r="C12030" t="str">
            <v>15224</v>
          </cell>
          <cell r="D12030" t="str">
            <v>Cucaita</v>
          </cell>
        </row>
        <row r="12031">
          <cell r="C12031" t="str">
            <v>15224</v>
          </cell>
          <cell r="D12031" t="str">
            <v>Cucaita</v>
          </cell>
        </row>
        <row r="12032">
          <cell r="C12032" t="str">
            <v>15224</v>
          </cell>
          <cell r="D12032" t="str">
            <v>Cucaita</v>
          </cell>
        </row>
        <row r="12033">
          <cell r="C12033" t="str">
            <v>15224</v>
          </cell>
          <cell r="D12033" t="str">
            <v>Cucaita</v>
          </cell>
        </row>
        <row r="12034">
          <cell r="C12034" t="str">
            <v>15224</v>
          </cell>
          <cell r="D12034" t="str">
            <v>Cucaita</v>
          </cell>
        </row>
        <row r="12035">
          <cell r="C12035" t="str">
            <v>15224</v>
          </cell>
          <cell r="D12035" t="str">
            <v>Cucaita</v>
          </cell>
        </row>
        <row r="12036">
          <cell r="C12036" t="str">
            <v>15224</v>
          </cell>
          <cell r="D12036" t="str">
            <v>Cucaita</v>
          </cell>
        </row>
        <row r="12037">
          <cell r="C12037" t="str">
            <v>15224</v>
          </cell>
          <cell r="D12037" t="str">
            <v>Cucaita</v>
          </cell>
        </row>
        <row r="12038">
          <cell r="C12038" t="str">
            <v>15224</v>
          </cell>
          <cell r="D12038" t="str">
            <v>Cucaita</v>
          </cell>
        </row>
        <row r="12039">
          <cell r="C12039" t="str">
            <v>15224</v>
          </cell>
          <cell r="D12039" t="str">
            <v>Cucaita</v>
          </cell>
        </row>
        <row r="12040">
          <cell r="C12040" t="str">
            <v>15224</v>
          </cell>
          <cell r="D12040" t="str">
            <v>Cucaita</v>
          </cell>
        </row>
        <row r="12041">
          <cell r="C12041" t="str">
            <v>15224</v>
          </cell>
          <cell r="D12041" t="str">
            <v>Cucaita</v>
          </cell>
        </row>
        <row r="12042">
          <cell r="C12042" t="str">
            <v>15224</v>
          </cell>
          <cell r="D12042" t="str">
            <v>Cucaita</v>
          </cell>
        </row>
        <row r="12043">
          <cell r="C12043" t="str">
            <v>15224</v>
          </cell>
          <cell r="D12043" t="str">
            <v>Cucaita</v>
          </cell>
        </row>
        <row r="12044">
          <cell r="C12044" t="str">
            <v>15224</v>
          </cell>
          <cell r="D12044" t="str">
            <v>Cucaita</v>
          </cell>
        </row>
        <row r="12045">
          <cell r="C12045" t="str">
            <v>15224</v>
          </cell>
          <cell r="D12045" t="str">
            <v>Cucaita</v>
          </cell>
        </row>
        <row r="12046">
          <cell r="C12046" t="str">
            <v>15224</v>
          </cell>
          <cell r="D12046" t="str">
            <v>Cucaita</v>
          </cell>
        </row>
        <row r="12047">
          <cell r="C12047" t="str">
            <v>15224</v>
          </cell>
          <cell r="D12047" t="str">
            <v>Cucaita</v>
          </cell>
        </row>
        <row r="12048">
          <cell r="C12048" t="str">
            <v>15224</v>
          </cell>
          <cell r="D12048" t="str">
            <v>Cucaita</v>
          </cell>
        </row>
        <row r="12049">
          <cell r="C12049" t="str">
            <v>15224</v>
          </cell>
          <cell r="D12049" t="str">
            <v>Cucaita</v>
          </cell>
        </row>
        <row r="12050">
          <cell r="C12050" t="str">
            <v>15224</v>
          </cell>
          <cell r="D12050" t="str">
            <v>Cucaita</v>
          </cell>
        </row>
        <row r="12051">
          <cell r="C12051" t="str">
            <v>15224</v>
          </cell>
          <cell r="D12051" t="str">
            <v>Cucaita</v>
          </cell>
        </row>
        <row r="12052">
          <cell r="C12052" t="str">
            <v>15224</v>
          </cell>
          <cell r="D12052" t="str">
            <v>Cucaita</v>
          </cell>
        </row>
        <row r="12053">
          <cell r="C12053" t="str">
            <v>15224</v>
          </cell>
          <cell r="D12053" t="str">
            <v>Cucaita</v>
          </cell>
        </row>
        <row r="12054">
          <cell r="C12054" t="str">
            <v>15224</v>
          </cell>
          <cell r="D12054" t="str">
            <v>Cucaita</v>
          </cell>
        </row>
        <row r="12055">
          <cell r="C12055" t="str">
            <v>15226</v>
          </cell>
          <cell r="D12055" t="str">
            <v>Cuítiva</v>
          </cell>
        </row>
        <row r="12056">
          <cell r="C12056" t="str">
            <v>15226</v>
          </cell>
          <cell r="D12056" t="str">
            <v>Cuítiva</v>
          </cell>
        </row>
        <row r="12057">
          <cell r="C12057" t="str">
            <v>15226</v>
          </cell>
          <cell r="D12057" t="str">
            <v>Cuítiva</v>
          </cell>
        </row>
        <row r="12058">
          <cell r="C12058" t="str">
            <v>15226</v>
          </cell>
          <cell r="D12058" t="str">
            <v>Cuítiva</v>
          </cell>
        </row>
        <row r="12059">
          <cell r="C12059" t="str">
            <v>15226</v>
          </cell>
          <cell r="D12059" t="str">
            <v>Cuítiva</v>
          </cell>
        </row>
        <row r="12060">
          <cell r="C12060" t="str">
            <v>15226</v>
          </cell>
          <cell r="D12060" t="str">
            <v>Cuítiva</v>
          </cell>
        </row>
        <row r="12061">
          <cell r="C12061" t="str">
            <v>15226</v>
          </cell>
          <cell r="D12061" t="str">
            <v>Cuítiva</v>
          </cell>
        </row>
        <row r="12062">
          <cell r="C12062" t="str">
            <v>15226</v>
          </cell>
          <cell r="D12062" t="str">
            <v>Cuítiva</v>
          </cell>
        </row>
        <row r="12063">
          <cell r="C12063" t="str">
            <v>15226</v>
          </cell>
          <cell r="D12063" t="str">
            <v>Cuítiva</v>
          </cell>
        </row>
        <row r="12064">
          <cell r="C12064" t="str">
            <v>15226</v>
          </cell>
          <cell r="D12064" t="str">
            <v>Cuítiva</v>
          </cell>
        </row>
        <row r="12065">
          <cell r="C12065" t="str">
            <v>15226</v>
          </cell>
          <cell r="D12065" t="str">
            <v>Cuítiva</v>
          </cell>
        </row>
        <row r="12066">
          <cell r="C12066" t="str">
            <v>15226</v>
          </cell>
          <cell r="D12066" t="str">
            <v>Cuítiva</v>
          </cell>
        </row>
        <row r="12067">
          <cell r="C12067" t="str">
            <v>15226</v>
          </cell>
          <cell r="D12067" t="str">
            <v>Cuítiva</v>
          </cell>
        </row>
        <row r="12068">
          <cell r="C12068" t="str">
            <v>15226</v>
          </cell>
          <cell r="D12068" t="str">
            <v>Cuítiva</v>
          </cell>
        </row>
        <row r="12069">
          <cell r="C12069" t="str">
            <v>15226</v>
          </cell>
          <cell r="D12069" t="str">
            <v>Cuítiva</v>
          </cell>
        </row>
        <row r="12070">
          <cell r="C12070" t="str">
            <v>15226</v>
          </cell>
          <cell r="D12070" t="str">
            <v>Cuítiva</v>
          </cell>
        </row>
        <row r="12071">
          <cell r="C12071" t="str">
            <v>15226</v>
          </cell>
          <cell r="D12071" t="str">
            <v>Cuítiva</v>
          </cell>
        </row>
        <row r="12072">
          <cell r="C12072" t="str">
            <v>15226</v>
          </cell>
          <cell r="D12072" t="str">
            <v>Cuítiva</v>
          </cell>
        </row>
        <row r="12073">
          <cell r="C12073" t="str">
            <v>15226</v>
          </cell>
          <cell r="D12073" t="str">
            <v>Cuítiva</v>
          </cell>
        </row>
        <row r="12074">
          <cell r="C12074" t="str">
            <v>15226</v>
          </cell>
          <cell r="D12074" t="str">
            <v>Cuítiva</v>
          </cell>
        </row>
        <row r="12075">
          <cell r="C12075" t="str">
            <v>15226</v>
          </cell>
          <cell r="D12075" t="str">
            <v>Cuítiva</v>
          </cell>
        </row>
        <row r="12076">
          <cell r="C12076" t="str">
            <v>15226</v>
          </cell>
          <cell r="D12076" t="str">
            <v>Cuítiva</v>
          </cell>
        </row>
        <row r="12077">
          <cell r="C12077" t="str">
            <v>15226</v>
          </cell>
          <cell r="D12077" t="str">
            <v>Cuítiva</v>
          </cell>
        </row>
        <row r="12078">
          <cell r="C12078" t="str">
            <v>15226</v>
          </cell>
          <cell r="D12078" t="str">
            <v>Cuítiva</v>
          </cell>
        </row>
        <row r="12079">
          <cell r="C12079" t="str">
            <v>15226</v>
          </cell>
          <cell r="D12079" t="str">
            <v>Cuítiva</v>
          </cell>
        </row>
        <row r="12080">
          <cell r="C12080" t="str">
            <v>15226</v>
          </cell>
          <cell r="D12080" t="str">
            <v>Cuítiva</v>
          </cell>
        </row>
        <row r="12081">
          <cell r="C12081" t="str">
            <v>15226</v>
          </cell>
          <cell r="D12081" t="str">
            <v>Cuítiva</v>
          </cell>
        </row>
        <row r="12082">
          <cell r="C12082" t="str">
            <v>15226</v>
          </cell>
          <cell r="D12082" t="str">
            <v>Cuítiva</v>
          </cell>
        </row>
        <row r="12083">
          <cell r="C12083" t="str">
            <v>15226</v>
          </cell>
          <cell r="D12083" t="str">
            <v>Cuítiva</v>
          </cell>
        </row>
        <row r="12084">
          <cell r="C12084" t="str">
            <v>15226</v>
          </cell>
          <cell r="D12084" t="str">
            <v>Cuítiva</v>
          </cell>
        </row>
        <row r="12085">
          <cell r="C12085" t="str">
            <v>15226</v>
          </cell>
          <cell r="D12085" t="str">
            <v>Cuítiva</v>
          </cell>
        </row>
        <row r="12086">
          <cell r="C12086" t="str">
            <v>15226</v>
          </cell>
          <cell r="D12086" t="str">
            <v>Cuítiva</v>
          </cell>
        </row>
        <row r="12087">
          <cell r="C12087" t="str">
            <v>15226</v>
          </cell>
          <cell r="D12087" t="str">
            <v>Cuítiva</v>
          </cell>
        </row>
        <row r="12088">
          <cell r="C12088" t="str">
            <v>15226</v>
          </cell>
          <cell r="D12088" t="str">
            <v>Cuítiva</v>
          </cell>
        </row>
        <row r="12089">
          <cell r="C12089" t="str">
            <v>15226</v>
          </cell>
          <cell r="D12089" t="str">
            <v>Cuítiva</v>
          </cell>
        </row>
        <row r="12090">
          <cell r="C12090" t="str">
            <v>15226</v>
          </cell>
          <cell r="D12090" t="str">
            <v>Cuítiva</v>
          </cell>
        </row>
        <row r="12091">
          <cell r="C12091" t="str">
            <v>15226</v>
          </cell>
          <cell r="D12091" t="str">
            <v>Cuítiva</v>
          </cell>
        </row>
        <row r="12092">
          <cell r="C12092" t="str">
            <v>15226</v>
          </cell>
          <cell r="D12092" t="str">
            <v>Cuítiva</v>
          </cell>
        </row>
        <row r="12093">
          <cell r="C12093" t="str">
            <v>15226</v>
          </cell>
          <cell r="D12093" t="str">
            <v>Cuítiva</v>
          </cell>
        </row>
        <row r="12094">
          <cell r="C12094" t="str">
            <v>15226</v>
          </cell>
          <cell r="D12094" t="str">
            <v>Cuítiva</v>
          </cell>
        </row>
        <row r="12095">
          <cell r="C12095" t="str">
            <v>15226</v>
          </cell>
          <cell r="D12095" t="str">
            <v>Cuítiva</v>
          </cell>
        </row>
        <row r="12096">
          <cell r="C12096" t="str">
            <v>15226</v>
          </cell>
          <cell r="D12096" t="str">
            <v>Cuítiva</v>
          </cell>
        </row>
        <row r="12097">
          <cell r="C12097" t="str">
            <v>15226</v>
          </cell>
          <cell r="D12097" t="str">
            <v>Cuítiva</v>
          </cell>
        </row>
        <row r="12098">
          <cell r="C12098" t="str">
            <v>15226</v>
          </cell>
          <cell r="D12098" t="str">
            <v>Cuítiva</v>
          </cell>
        </row>
        <row r="12099">
          <cell r="C12099" t="str">
            <v>15226</v>
          </cell>
          <cell r="D12099" t="str">
            <v>Cuítiva</v>
          </cell>
        </row>
        <row r="12100">
          <cell r="C12100" t="str">
            <v>15226</v>
          </cell>
          <cell r="D12100" t="str">
            <v>Cuítiva</v>
          </cell>
        </row>
        <row r="12101">
          <cell r="C12101" t="str">
            <v>15226</v>
          </cell>
          <cell r="D12101" t="str">
            <v>Cuítiva</v>
          </cell>
        </row>
        <row r="12102">
          <cell r="C12102" t="str">
            <v>15226</v>
          </cell>
          <cell r="D12102" t="str">
            <v>Cuítiva</v>
          </cell>
        </row>
        <row r="12103">
          <cell r="C12103" t="str">
            <v>15226</v>
          </cell>
          <cell r="D12103" t="str">
            <v>Cuítiva</v>
          </cell>
        </row>
        <row r="12104">
          <cell r="C12104" t="str">
            <v>15226</v>
          </cell>
          <cell r="D12104" t="str">
            <v>Cuítiva</v>
          </cell>
        </row>
        <row r="12105">
          <cell r="C12105" t="str">
            <v>15226</v>
          </cell>
          <cell r="D12105" t="str">
            <v>Cuítiva</v>
          </cell>
        </row>
        <row r="12106">
          <cell r="C12106" t="str">
            <v>15226</v>
          </cell>
          <cell r="D12106" t="str">
            <v>Cuítiva</v>
          </cell>
        </row>
        <row r="12107">
          <cell r="C12107" t="str">
            <v>15226</v>
          </cell>
          <cell r="D12107" t="str">
            <v>Cuítiva</v>
          </cell>
        </row>
        <row r="12108">
          <cell r="C12108" t="str">
            <v>15226</v>
          </cell>
          <cell r="D12108" t="str">
            <v>Cuítiva</v>
          </cell>
        </row>
        <row r="12109">
          <cell r="C12109" t="str">
            <v>15232</v>
          </cell>
          <cell r="D12109" t="str">
            <v>Chíquiza</v>
          </cell>
        </row>
        <row r="12110">
          <cell r="C12110" t="str">
            <v>15232</v>
          </cell>
          <cell r="D12110" t="str">
            <v>Chíquiza</v>
          </cell>
        </row>
        <row r="12111">
          <cell r="C12111" t="str">
            <v>15232</v>
          </cell>
          <cell r="D12111" t="str">
            <v>Chíquiza</v>
          </cell>
        </row>
        <row r="12112">
          <cell r="C12112" t="str">
            <v>15232</v>
          </cell>
          <cell r="D12112" t="str">
            <v>Chíquiza</v>
          </cell>
        </row>
        <row r="12113">
          <cell r="C12113" t="str">
            <v>15232</v>
          </cell>
          <cell r="D12113" t="str">
            <v>Chíquiza</v>
          </cell>
        </row>
        <row r="12114">
          <cell r="C12114" t="str">
            <v>15232</v>
          </cell>
          <cell r="D12114" t="str">
            <v>Chíquiza</v>
          </cell>
        </row>
        <row r="12115">
          <cell r="C12115" t="str">
            <v>15232</v>
          </cell>
          <cell r="D12115" t="str">
            <v>Chíquiza</v>
          </cell>
        </row>
        <row r="12116">
          <cell r="C12116" t="str">
            <v>15232</v>
          </cell>
          <cell r="D12116" t="str">
            <v>Chíquiza</v>
          </cell>
        </row>
        <row r="12117">
          <cell r="C12117" t="str">
            <v>15232</v>
          </cell>
          <cell r="D12117" t="str">
            <v>Chíquiza</v>
          </cell>
        </row>
        <row r="12118">
          <cell r="C12118" t="str">
            <v>15232</v>
          </cell>
          <cell r="D12118" t="str">
            <v>Chíquiza</v>
          </cell>
        </row>
        <row r="12119">
          <cell r="C12119" t="str">
            <v>15232</v>
          </cell>
          <cell r="D12119" t="str">
            <v>Chíquiza</v>
          </cell>
        </row>
        <row r="12120">
          <cell r="C12120" t="str">
            <v>15232</v>
          </cell>
          <cell r="D12120" t="str">
            <v>Chíquiza</v>
          </cell>
        </row>
        <row r="12121">
          <cell r="C12121" t="str">
            <v>15232</v>
          </cell>
          <cell r="D12121" t="str">
            <v>Chíquiza</v>
          </cell>
        </row>
        <row r="12122">
          <cell r="C12122" t="str">
            <v>15232</v>
          </cell>
          <cell r="D12122" t="str">
            <v>Chíquiza</v>
          </cell>
        </row>
        <row r="12123">
          <cell r="C12123" t="str">
            <v>15232</v>
          </cell>
          <cell r="D12123" t="str">
            <v>Chíquiza</v>
          </cell>
        </row>
        <row r="12124">
          <cell r="C12124" t="str">
            <v>15232</v>
          </cell>
          <cell r="D12124" t="str">
            <v>Chíquiza</v>
          </cell>
        </row>
        <row r="12125">
          <cell r="C12125" t="str">
            <v>15232</v>
          </cell>
          <cell r="D12125" t="str">
            <v>Chíquiza</v>
          </cell>
        </row>
        <row r="12126">
          <cell r="C12126" t="str">
            <v>15232</v>
          </cell>
          <cell r="D12126" t="str">
            <v>Chíquiza</v>
          </cell>
        </row>
        <row r="12127">
          <cell r="C12127" t="str">
            <v>15232</v>
          </cell>
          <cell r="D12127" t="str">
            <v>Chíquiza</v>
          </cell>
        </row>
        <row r="12128">
          <cell r="C12128" t="str">
            <v>15232</v>
          </cell>
          <cell r="D12128" t="str">
            <v>Chíquiza</v>
          </cell>
        </row>
        <row r="12129">
          <cell r="C12129" t="str">
            <v>15232</v>
          </cell>
          <cell r="D12129" t="str">
            <v>Chíquiza</v>
          </cell>
        </row>
        <row r="12130">
          <cell r="C12130" t="str">
            <v>15232</v>
          </cell>
          <cell r="D12130" t="str">
            <v>Chíquiza</v>
          </cell>
        </row>
        <row r="12131">
          <cell r="C12131" t="str">
            <v>15232</v>
          </cell>
          <cell r="D12131" t="str">
            <v>Chíquiza</v>
          </cell>
        </row>
        <row r="12132">
          <cell r="C12132" t="str">
            <v>15232</v>
          </cell>
          <cell r="D12132" t="str">
            <v>Chíquiza</v>
          </cell>
        </row>
        <row r="12133">
          <cell r="C12133" t="str">
            <v>15232</v>
          </cell>
          <cell r="D12133" t="str">
            <v>Chíquiza</v>
          </cell>
        </row>
        <row r="12134">
          <cell r="C12134" t="str">
            <v>15232</v>
          </cell>
          <cell r="D12134" t="str">
            <v>Chíquiza</v>
          </cell>
        </row>
        <row r="12135">
          <cell r="C12135" t="str">
            <v>15232</v>
          </cell>
          <cell r="D12135" t="str">
            <v>Chíquiza</v>
          </cell>
        </row>
        <row r="12136">
          <cell r="C12136" t="str">
            <v>15232</v>
          </cell>
          <cell r="D12136" t="str">
            <v>Chíquiza</v>
          </cell>
        </row>
        <row r="12137">
          <cell r="C12137" t="str">
            <v>15232</v>
          </cell>
          <cell r="D12137" t="str">
            <v>Chíquiza</v>
          </cell>
        </row>
        <row r="12138">
          <cell r="C12138" t="str">
            <v>15232</v>
          </cell>
          <cell r="D12138" t="str">
            <v>Chíquiza</v>
          </cell>
        </row>
        <row r="12139">
          <cell r="C12139" t="str">
            <v>15232</v>
          </cell>
          <cell r="D12139" t="str">
            <v>Chíquiza</v>
          </cell>
        </row>
        <row r="12140">
          <cell r="C12140" t="str">
            <v>15232</v>
          </cell>
          <cell r="D12140" t="str">
            <v>Chíquiza</v>
          </cell>
        </row>
        <row r="12141">
          <cell r="C12141" t="str">
            <v>15232</v>
          </cell>
          <cell r="D12141" t="str">
            <v>Chíquiza</v>
          </cell>
        </row>
        <row r="12142">
          <cell r="C12142" t="str">
            <v>15232</v>
          </cell>
          <cell r="D12142" t="str">
            <v>Chíquiza</v>
          </cell>
        </row>
        <row r="12143">
          <cell r="C12143" t="str">
            <v>15232</v>
          </cell>
          <cell r="D12143" t="str">
            <v>Chíquiza</v>
          </cell>
        </row>
        <row r="12144">
          <cell r="C12144" t="str">
            <v>15232</v>
          </cell>
          <cell r="D12144" t="str">
            <v>Chíquiza</v>
          </cell>
        </row>
        <row r="12145">
          <cell r="C12145" t="str">
            <v>15232</v>
          </cell>
          <cell r="D12145" t="str">
            <v>Chíquiza</v>
          </cell>
        </row>
        <row r="12146">
          <cell r="C12146" t="str">
            <v>15232</v>
          </cell>
          <cell r="D12146" t="str">
            <v>Chíquiza</v>
          </cell>
        </row>
        <row r="12147">
          <cell r="C12147" t="str">
            <v>15232</v>
          </cell>
          <cell r="D12147" t="str">
            <v>Chíquiza</v>
          </cell>
        </row>
        <row r="12148">
          <cell r="C12148" t="str">
            <v>15232</v>
          </cell>
          <cell r="D12148" t="str">
            <v>Chíquiza</v>
          </cell>
        </row>
        <row r="12149">
          <cell r="C12149" t="str">
            <v>15232</v>
          </cell>
          <cell r="D12149" t="str">
            <v>Chíquiza</v>
          </cell>
        </row>
        <row r="12150">
          <cell r="C12150" t="str">
            <v>15232</v>
          </cell>
          <cell r="D12150" t="str">
            <v>Chíquiza</v>
          </cell>
        </row>
        <row r="12151">
          <cell r="C12151" t="str">
            <v>15232</v>
          </cell>
          <cell r="D12151" t="str">
            <v>Chíquiza</v>
          </cell>
        </row>
        <row r="12152">
          <cell r="C12152" t="str">
            <v>15232</v>
          </cell>
          <cell r="D12152" t="str">
            <v>Chíquiza</v>
          </cell>
        </row>
        <row r="12153">
          <cell r="C12153" t="str">
            <v>15232</v>
          </cell>
          <cell r="D12153" t="str">
            <v>Chíquiza</v>
          </cell>
        </row>
        <row r="12154">
          <cell r="C12154" t="str">
            <v>15232</v>
          </cell>
          <cell r="D12154" t="str">
            <v>Chíquiza</v>
          </cell>
        </row>
        <row r="12155">
          <cell r="C12155" t="str">
            <v>15232</v>
          </cell>
          <cell r="D12155" t="str">
            <v>Chíquiza</v>
          </cell>
        </row>
        <row r="12156">
          <cell r="C12156" t="str">
            <v>15232</v>
          </cell>
          <cell r="D12156" t="str">
            <v>Chíquiza</v>
          </cell>
        </row>
        <row r="12157">
          <cell r="C12157" t="str">
            <v>15232</v>
          </cell>
          <cell r="D12157" t="str">
            <v>Chíquiza</v>
          </cell>
        </row>
        <row r="12158">
          <cell r="C12158" t="str">
            <v>15232</v>
          </cell>
          <cell r="D12158" t="str">
            <v>Chíquiza</v>
          </cell>
        </row>
        <row r="12159">
          <cell r="C12159" t="str">
            <v>15232</v>
          </cell>
          <cell r="D12159" t="str">
            <v>Chíquiza</v>
          </cell>
        </row>
        <row r="12160">
          <cell r="C12160" t="str">
            <v>15232</v>
          </cell>
          <cell r="D12160" t="str">
            <v>Chíquiza</v>
          </cell>
        </row>
        <row r="12161">
          <cell r="C12161" t="str">
            <v>15232</v>
          </cell>
          <cell r="D12161" t="str">
            <v>Chíquiza</v>
          </cell>
        </row>
        <row r="12162">
          <cell r="C12162" t="str">
            <v>15232</v>
          </cell>
          <cell r="D12162" t="str">
            <v>Chíquiza</v>
          </cell>
        </row>
        <row r="12163">
          <cell r="C12163" t="str">
            <v>15236</v>
          </cell>
          <cell r="D12163" t="str">
            <v>Chivor</v>
          </cell>
        </row>
        <row r="12164">
          <cell r="C12164" t="str">
            <v>15236</v>
          </cell>
          <cell r="D12164" t="str">
            <v>Chivor</v>
          </cell>
        </row>
        <row r="12165">
          <cell r="C12165" t="str">
            <v>15236</v>
          </cell>
          <cell r="D12165" t="str">
            <v>Chivor</v>
          </cell>
        </row>
        <row r="12166">
          <cell r="C12166" t="str">
            <v>15236</v>
          </cell>
          <cell r="D12166" t="str">
            <v>Chivor</v>
          </cell>
        </row>
        <row r="12167">
          <cell r="C12167" t="str">
            <v>15236</v>
          </cell>
          <cell r="D12167" t="str">
            <v>Chivor</v>
          </cell>
        </row>
        <row r="12168">
          <cell r="C12168" t="str">
            <v>15236</v>
          </cell>
          <cell r="D12168" t="str">
            <v>Chivor</v>
          </cell>
        </row>
        <row r="12169">
          <cell r="C12169" t="str">
            <v>15236</v>
          </cell>
          <cell r="D12169" t="str">
            <v>Chivor</v>
          </cell>
        </row>
        <row r="12170">
          <cell r="C12170" t="str">
            <v>15236</v>
          </cell>
          <cell r="D12170" t="str">
            <v>Chivor</v>
          </cell>
        </row>
        <row r="12171">
          <cell r="C12171" t="str">
            <v>15236</v>
          </cell>
          <cell r="D12171" t="str">
            <v>Chivor</v>
          </cell>
        </row>
        <row r="12172">
          <cell r="C12172" t="str">
            <v>15236</v>
          </cell>
          <cell r="D12172" t="str">
            <v>Chivor</v>
          </cell>
        </row>
        <row r="12173">
          <cell r="C12173" t="str">
            <v>15236</v>
          </cell>
          <cell r="D12173" t="str">
            <v>Chivor</v>
          </cell>
        </row>
        <row r="12174">
          <cell r="C12174" t="str">
            <v>15236</v>
          </cell>
          <cell r="D12174" t="str">
            <v>Chivor</v>
          </cell>
        </row>
        <row r="12175">
          <cell r="C12175" t="str">
            <v>15236</v>
          </cell>
          <cell r="D12175" t="str">
            <v>Chivor</v>
          </cell>
        </row>
        <row r="12176">
          <cell r="C12176" t="str">
            <v>15236</v>
          </cell>
          <cell r="D12176" t="str">
            <v>Chivor</v>
          </cell>
        </row>
        <row r="12177">
          <cell r="C12177" t="str">
            <v>15236</v>
          </cell>
          <cell r="D12177" t="str">
            <v>Chivor</v>
          </cell>
        </row>
        <row r="12178">
          <cell r="C12178" t="str">
            <v>15236</v>
          </cell>
          <cell r="D12178" t="str">
            <v>Chivor</v>
          </cell>
        </row>
        <row r="12179">
          <cell r="C12179" t="str">
            <v>15236</v>
          </cell>
          <cell r="D12179" t="str">
            <v>Chivor</v>
          </cell>
        </row>
        <row r="12180">
          <cell r="C12180" t="str">
            <v>15236</v>
          </cell>
          <cell r="D12180" t="str">
            <v>Chivor</v>
          </cell>
        </row>
        <row r="12181">
          <cell r="C12181" t="str">
            <v>15236</v>
          </cell>
          <cell r="D12181" t="str">
            <v>Chivor</v>
          </cell>
        </row>
        <row r="12182">
          <cell r="C12182" t="str">
            <v>15236</v>
          </cell>
          <cell r="D12182" t="str">
            <v>Chivor</v>
          </cell>
        </row>
        <row r="12183">
          <cell r="C12183" t="str">
            <v>15236</v>
          </cell>
          <cell r="D12183" t="str">
            <v>Chivor</v>
          </cell>
        </row>
        <row r="12184">
          <cell r="C12184" t="str">
            <v>15236</v>
          </cell>
          <cell r="D12184" t="str">
            <v>Chivor</v>
          </cell>
        </row>
        <row r="12185">
          <cell r="C12185" t="str">
            <v>15236</v>
          </cell>
          <cell r="D12185" t="str">
            <v>Chivor</v>
          </cell>
        </row>
        <row r="12186">
          <cell r="C12186" t="str">
            <v>15236</v>
          </cell>
          <cell r="D12186" t="str">
            <v>Chivor</v>
          </cell>
        </row>
        <row r="12187">
          <cell r="C12187" t="str">
            <v>15236</v>
          </cell>
          <cell r="D12187" t="str">
            <v>Chivor</v>
          </cell>
        </row>
        <row r="12188">
          <cell r="C12188" t="str">
            <v>15236</v>
          </cell>
          <cell r="D12188" t="str">
            <v>Chivor</v>
          </cell>
        </row>
        <row r="12189">
          <cell r="C12189" t="str">
            <v>15236</v>
          </cell>
          <cell r="D12189" t="str">
            <v>Chivor</v>
          </cell>
        </row>
        <row r="12190">
          <cell r="C12190" t="str">
            <v>15236</v>
          </cell>
          <cell r="D12190" t="str">
            <v>Chivor</v>
          </cell>
        </row>
        <row r="12191">
          <cell r="C12191" t="str">
            <v>15236</v>
          </cell>
          <cell r="D12191" t="str">
            <v>Chivor</v>
          </cell>
        </row>
        <row r="12192">
          <cell r="C12192" t="str">
            <v>15236</v>
          </cell>
          <cell r="D12192" t="str">
            <v>Chivor</v>
          </cell>
        </row>
        <row r="12193">
          <cell r="C12193" t="str">
            <v>15236</v>
          </cell>
          <cell r="D12193" t="str">
            <v>Chivor</v>
          </cell>
        </row>
        <row r="12194">
          <cell r="C12194" t="str">
            <v>15236</v>
          </cell>
          <cell r="D12194" t="str">
            <v>Chivor</v>
          </cell>
        </row>
        <row r="12195">
          <cell r="C12195" t="str">
            <v>15236</v>
          </cell>
          <cell r="D12195" t="str">
            <v>Chivor</v>
          </cell>
        </row>
        <row r="12196">
          <cell r="C12196" t="str">
            <v>15236</v>
          </cell>
          <cell r="D12196" t="str">
            <v>Chivor</v>
          </cell>
        </row>
        <row r="12197">
          <cell r="C12197" t="str">
            <v>15236</v>
          </cell>
          <cell r="D12197" t="str">
            <v>Chivor</v>
          </cell>
        </row>
        <row r="12198">
          <cell r="C12198" t="str">
            <v>15236</v>
          </cell>
          <cell r="D12198" t="str">
            <v>Chivor</v>
          </cell>
        </row>
        <row r="12199">
          <cell r="C12199" t="str">
            <v>15236</v>
          </cell>
          <cell r="D12199" t="str">
            <v>Chivor</v>
          </cell>
        </row>
        <row r="12200">
          <cell r="C12200" t="str">
            <v>15236</v>
          </cell>
          <cell r="D12200" t="str">
            <v>Chivor</v>
          </cell>
        </row>
        <row r="12201">
          <cell r="C12201" t="str">
            <v>15236</v>
          </cell>
          <cell r="D12201" t="str">
            <v>Chivor</v>
          </cell>
        </row>
        <row r="12202">
          <cell r="C12202" t="str">
            <v>15236</v>
          </cell>
          <cell r="D12202" t="str">
            <v>Chivor</v>
          </cell>
        </row>
        <row r="12203">
          <cell r="C12203" t="str">
            <v>15236</v>
          </cell>
          <cell r="D12203" t="str">
            <v>Chivor</v>
          </cell>
        </row>
        <row r="12204">
          <cell r="C12204" t="str">
            <v>15236</v>
          </cell>
          <cell r="D12204" t="str">
            <v>Chivor</v>
          </cell>
        </row>
        <row r="12205">
          <cell r="C12205" t="str">
            <v>15236</v>
          </cell>
          <cell r="D12205" t="str">
            <v>Chivor</v>
          </cell>
        </row>
        <row r="12206">
          <cell r="C12206" t="str">
            <v>15236</v>
          </cell>
          <cell r="D12206" t="str">
            <v>Chivor</v>
          </cell>
        </row>
        <row r="12207">
          <cell r="C12207" t="str">
            <v>15236</v>
          </cell>
          <cell r="D12207" t="str">
            <v>Chivor</v>
          </cell>
        </row>
        <row r="12208">
          <cell r="C12208" t="str">
            <v>15236</v>
          </cell>
          <cell r="D12208" t="str">
            <v>Chivor</v>
          </cell>
        </row>
        <row r="12209">
          <cell r="C12209" t="str">
            <v>15236</v>
          </cell>
          <cell r="D12209" t="str">
            <v>Chivor</v>
          </cell>
        </row>
        <row r="12210">
          <cell r="C12210" t="str">
            <v>15236</v>
          </cell>
          <cell r="D12210" t="str">
            <v>Chivor</v>
          </cell>
        </row>
        <row r="12211">
          <cell r="C12211" t="str">
            <v>15236</v>
          </cell>
          <cell r="D12211" t="str">
            <v>Chivor</v>
          </cell>
        </row>
        <row r="12212">
          <cell r="C12212" t="str">
            <v>15236</v>
          </cell>
          <cell r="D12212" t="str">
            <v>Chivor</v>
          </cell>
        </row>
        <row r="12213">
          <cell r="C12213" t="str">
            <v>15236</v>
          </cell>
          <cell r="D12213" t="str">
            <v>Chivor</v>
          </cell>
        </row>
        <row r="12214">
          <cell r="C12214" t="str">
            <v>15236</v>
          </cell>
          <cell r="D12214" t="str">
            <v>Chivor</v>
          </cell>
        </row>
        <row r="12215">
          <cell r="C12215" t="str">
            <v>15236</v>
          </cell>
          <cell r="D12215" t="str">
            <v>Chivor</v>
          </cell>
        </row>
        <row r="12216">
          <cell r="C12216" t="str">
            <v>15236</v>
          </cell>
          <cell r="D12216" t="str">
            <v>Chivor</v>
          </cell>
        </row>
        <row r="12217">
          <cell r="C12217" t="str">
            <v>15238</v>
          </cell>
          <cell r="D12217" t="str">
            <v>Duitama</v>
          </cell>
        </row>
        <row r="12218">
          <cell r="C12218" t="str">
            <v>15238</v>
          </cell>
          <cell r="D12218" t="str">
            <v>Duitama</v>
          </cell>
        </row>
        <row r="12219">
          <cell r="C12219" t="str">
            <v>15238</v>
          </cell>
          <cell r="D12219" t="str">
            <v>Duitama</v>
          </cell>
        </row>
        <row r="12220">
          <cell r="C12220" t="str">
            <v>15238</v>
          </cell>
          <cell r="D12220" t="str">
            <v>Duitama</v>
          </cell>
        </row>
        <row r="12221">
          <cell r="C12221" t="str">
            <v>15238</v>
          </cell>
          <cell r="D12221" t="str">
            <v>Duitama</v>
          </cell>
        </row>
        <row r="12222">
          <cell r="C12222" t="str">
            <v>15238</v>
          </cell>
          <cell r="D12222" t="str">
            <v>Duitama</v>
          </cell>
        </row>
        <row r="12223">
          <cell r="C12223" t="str">
            <v>15238</v>
          </cell>
          <cell r="D12223" t="str">
            <v>Duitama</v>
          </cell>
        </row>
        <row r="12224">
          <cell r="C12224" t="str">
            <v>15238</v>
          </cell>
          <cell r="D12224" t="str">
            <v>Duitama</v>
          </cell>
        </row>
        <row r="12225">
          <cell r="C12225" t="str">
            <v>15238</v>
          </cell>
          <cell r="D12225" t="str">
            <v>Duitama</v>
          </cell>
        </row>
        <row r="12226">
          <cell r="C12226" t="str">
            <v>15238</v>
          </cell>
          <cell r="D12226" t="str">
            <v>Duitama</v>
          </cell>
        </row>
        <row r="12227">
          <cell r="C12227" t="str">
            <v>15238</v>
          </cell>
          <cell r="D12227" t="str">
            <v>Duitama</v>
          </cell>
        </row>
        <row r="12228">
          <cell r="C12228" t="str">
            <v>15238</v>
          </cell>
          <cell r="D12228" t="str">
            <v>Duitama</v>
          </cell>
        </row>
        <row r="12229">
          <cell r="C12229" t="str">
            <v>15238</v>
          </cell>
          <cell r="D12229" t="str">
            <v>Duitama</v>
          </cell>
        </row>
        <row r="12230">
          <cell r="C12230" t="str">
            <v>15238</v>
          </cell>
          <cell r="D12230" t="str">
            <v>Duitama</v>
          </cell>
        </row>
        <row r="12231">
          <cell r="C12231" t="str">
            <v>15238</v>
          </cell>
          <cell r="D12231" t="str">
            <v>Duitama</v>
          </cell>
        </row>
        <row r="12232">
          <cell r="C12232" t="str">
            <v>15238</v>
          </cell>
          <cell r="D12232" t="str">
            <v>Duitama</v>
          </cell>
        </row>
        <row r="12233">
          <cell r="C12233" t="str">
            <v>15238</v>
          </cell>
          <cell r="D12233" t="str">
            <v>Duitama</v>
          </cell>
        </row>
        <row r="12234">
          <cell r="C12234" t="str">
            <v>15238</v>
          </cell>
          <cell r="D12234" t="str">
            <v>Duitama</v>
          </cell>
        </row>
        <row r="12235">
          <cell r="C12235" t="str">
            <v>15238</v>
          </cell>
          <cell r="D12235" t="str">
            <v>Duitama</v>
          </cell>
        </row>
        <row r="12236">
          <cell r="C12236" t="str">
            <v>15238</v>
          </cell>
          <cell r="D12236" t="str">
            <v>Duitama</v>
          </cell>
        </row>
        <row r="12237">
          <cell r="C12237" t="str">
            <v>15238</v>
          </cell>
          <cell r="D12237" t="str">
            <v>Duitama</v>
          </cell>
        </row>
        <row r="12238">
          <cell r="C12238" t="str">
            <v>15238</v>
          </cell>
          <cell r="D12238" t="str">
            <v>Duitama</v>
          </cell>
        </row>
        <row r="12239">
          <cell r="C12239" t="str">
            <v>15238</v>
          </cell>
          <cell r="D12239" t="str">
            <v>Duitama</v>
          </cell>
        </row>
        <row r="12240">
          <cell r="C12240" t="str">
            <v>15238</v>
          </cell>
          <cell r="D12240" t="str">
            <v>Duitama</v>
          </cell>
        </row>
        <row r="12241">
          <cell r="C12241" t="str">
            <v>15238</v>
          </cell>
          <cell r="D12241" t="str">
            <v>Duitama</v>
          </cell>
        </row>
        <row r="12242">
          <cell r="C12242" t="str">
            <v>15238</v>
          </cell>
          <cell r="D12242" t="str">
            <v>Duitama</v>
          </cell>
        </row>
        <row r="12243">
          <cell r="C12243" t="str">
            <v>15238</v>
          </cell>
          <cell r="D12243" t="str">
            <v>Duitama</v>
          </cell>
        </row>
        <row r="12244">
          <cell r="C12244" t="str">
            <v>15238</v>
          </cell>
          <cell r="D12244" t="str">
            <v>Duitama</v>
          </cell>
        </row>
        <row r="12245">
          <cell r="C12245" t="str">
            <v>15238</v>
          </cell>
          <cell r="D12245" t="str">
            <v>Duitama</v>
          </cell>
        </row>
        <row r="12246">
          <cell r="C12246" t="str">
            <v>15238</v>
          </cell>
          <cell r="D12246" t="str">
            <v>Duitama</v>
          </cell>
        </row>
        <row r="12247">
          <cell r="C12247" t="str">
            <v>15238</v>
          </cell>
          <cell r="D12247" t="str">
            <v>Duitama</v>
          </cell>
        </row>
        <row r="12248">
          <cell r="C12248" t="str">
            <v>15238</v>
          </cell>
          <cell r="D12248" t="str">
            <v>Duitama</v>
          </cell>
        </row>
        <row r="12249">
          <cell r="C12249" t="str">
            <v>15238</v>
          </cell>
          <cell r="D12249" t="str">
            <v>Duitama</v>
          </cell>
        </row>
        <row r="12250">
          <cell r="C12250" t="str">
            <v>15238</v>
          </cell>
          <cell r="D12250" t="str">
            <v>Duitama</v>
          </cell>
        </row>
        <row r="12251">
          <cell r="C12251" t="str">
            <v>15238</v>
          </cell>
          <cell r="D12251" t="str">
            <v>Duitama</v>
          </cell>
        </row>
        <row r="12252">
          <cell r="C12252" t="str">
            <v>15238</v>
          </cell>
          <cell r="D12252" t="str">
            <v>Duitama</v>
          </cell>
        </row>
        <row r="12253">
          <cell r="C12253" t="str">
            <v>15238</v>
          </cell>
          <cell r="D12253" t="str">
            <v>Duitama</v>
          </cell>
        </row>
        <row r="12254">
          <cell r="C12254" t="str">
            <v>15238</v>
          </cell>
          <cell r="D12254" t="str">
            <v>Duitama</v>
          </cell>
        </row>
        <row r="12255">
          <cell r="C12255" t="str">
            <v>15238</v>
          </cell>
          <cell r="D12255" t="str">
            <v>Duitama</v>
          </cell>
        </row>
        <row r="12256">
          <cell r="C12256" t="str">
            <v>15238</v>
          </cell>
          <cell r="D12256" t="str">
            <v>Duitama</v>
          </cell>
        </row>
        <row r="12257">
          <cell r="C12257" t="str">
            <v>15238</v>
          </cell>
          <cell r="D12257" t="str">
            <v>Duitama</v>
          </cell>
        </row>
        <row r="12258">
          <cell r="C12258" t="str">
            <v>15238</v>
          </cell>
          <cell r="D12258" t="str">
            <v>Duitama</v>
          </cell>
        </row>
        <row r="12259">
          <cell r="C12259" t="str">
            <v>15238</v>
          </cell>
          <cell r="D12259" t="str">
            <v>Duitama</v>
          </cell>
        </row>
        <row r="12260">
          <cell r="C12260" t="str">
            <v>15238</v>
          </cell>
          <cell r="D12260" t="str">
            <v>Duitama</v>
          </cell>
        </row>
        <row r="12261">
          <cell r="C12261" t="str">
            <v>15238</v>
          </cell>
          <cell r="D12261" t="str">
            <v>Duitama</v>
          </cell>
        </row>
        <row r="12262">
          <cell r="C12262" t="str">
            <v>15238</v>
          </cell>
          <cell r="D12262" t="str">
            <v>Duitama</v>
          </cell>
        </row>
        <row r="12263">
          <cell r="C12263" t="str">
            <v>15238</v>
          </cell>
          <cell r="D12263" t="str">
            <v>Duitama</v>
          </cell>
        </row>
        <row r="12264">
          <cell r="C12264" t="str">
            <v>15238</v>
          </cell>
          <cell r="D12264" t="str">
            <v>Duitama</v>
          </cell>
        </row>
        <row r="12265">
          <cell r="C12265" t="str">
            <v>15238</v>
          </cell>
          <cell r="D12265" t="str">
            <v>Duitama</v>
          </cell>
        </row>
        <row r="12266">
          <cell r="C12266" t="str">
            <v>15238</v>
          </cell>
          <cell r="D12266" t="str">
            <v>Duitama</v>
          </cell>
        </row>
        <row r="12267">
          <cell r="C12267" t="str">
            <v>15238</v>
          </cell>
          <cell r="D12267" t="str">
            <v>Duitama</v>
          </cell>
        </row>
        <row r="12268">
          <cell r="C12268" t="str">
            <v>15238</v>
          </cell>
          <cell r="D12268" t="str">
            <v>Duitama</v>
          </cell>
        </row>
        <row r="12269">
          <cell r="C12269" t="str">
            <v>15238</v>
          </cell>
          <cell r="D12269" t="str">
            <v>Duitama</v>
          </cell>
        </row>
        <row r="12270">
          <cell r="C12270" t="str">
            <v>15238</v>
          </cell>
          <cell r="D12270" t="str">
            <v>Duitama</v>
          </cell>
        </row>
        <row r="12271">
          <cell r="C12271" t="str">
            <v>15244</v>
          </cell>
          <cell r="D12271" t="str">
            <v>El Cocuy</v>
          </cell>
        </row>
        <row r="12272">
          <cell r="C12272" t="str">
            <v>15244</v>
          </cell>
          <cell r="D12272" t="str">
            <v>El Cocuy</v>
          </cell>
        </row>
        <row r="12273">
          <cell r="C12273" t="str">
            <v>15244</v>
          </cell>
          <cell r="D12273" t="str">
            <v>El Cocuy</v>
          </cell>
        </row>
        <row r="12274">
          <cell r="C12274" t="str">
            <v>15244</v>
          </cell>
          <cell r="D12274" t="str">
            <v>El Cocuy</v>
          </cell>
        </row>
        <row r="12275">
          <cell r="C12275" t="str">
            <v>15244</v>
          </cell>
          <cell r="D12275" t="str">
            <v>El Cocuy</v>
          </cell>
        </row>
        <row r="12276">
          <cell r="C12276" t="str">
            <v>15244</v>
          </cell>
          <cell r="D12276" t="str">
            <v>El Cocuy</v>
          </cell>
        </row>
        <row r="12277">
          <cell r="C12277" t="str">
            <v>15244</v>
          </cell>
          <cell r="D12277" t="str">
            <v>El Cocuy</v>
          </cell>
        </row>
        <row r="12278">
          <cell r="C12278" t="str">
            <v>15244</v>
          </cell>
          <cell r="D12278" t="str">
            <v>El Cocuy</v>
          </cell>
        </row>
        <row r="12279">
          <cell r="C12279" t="str">
            <v>15244</v>
          </cell>
          <cell r="D12279" t="str">
            <v>El Cocuy</v>
          </cell>
        </row>
        <row r="12280">
          <cell r="C12280" t="str">
            <v>15244</v>
          </cell>
          <cell r="D12280" t="str">
            <v>El Cocuy</v>
          </cell>
        </row>
        <row r="12281">
          <cell r="C12281" t="str">
            <v>15244</v>
          </cell>
          <cell r="D12281" t="str">
            <v>El Cocuy</v>
          </cell>
        </row>
        <row r="12282">
          <cell r="C12282" t="str">
            <v>15244</v>
          </cell>
          <cell r="D12282" t="str">
            <v>El Cocuy</v>
          </cell>
        </row>
        <row r="12283">
          <cell r="C12283" t="str">
            <v>15244</v>
          </cell>
          <cell r="D12283" t="str">
            <v>El Cocuy</v>
          </cell>
        </row>
        <row r="12284">
          <cell r="C12284" t="str">
            <v>15244</v>
          </cell>
          <cell r="D12284" t="str">
            <v>El Cocuy</v>
          </cell>
        </row>
        <row r="12285">
          <cell r="C12285" t="str">
            <v>15244</v>
          </cell>
          <cell r="D12285" t="str">
            <v>El Cocuy</v>
          </cell>
        </row>
        <row r="12286">
          <cell r="C12286" t="str">
            <v>15244</v>
          </cell>
          <cell r="D12286" t="str">
            <v>El Cocuy</v>
          </cell>
        </row>
        <row r="12287">
          <cell r="C12287" t="str">
            <v>15244</v>
          </cell>
          <cell r="D12287" t="str">
            <v>El Cocuy</v>
          </cell>
        </row>
        <row r="12288">
          <cell r="C12288" t="str">
            <v>15244</v>
          </cell>
          <cell r="D12288" t="str">
            <v>El Cocuy</v>
          </cell>
        </row>
        <row r="12289">
          <cell r="C12289" t="str">
            <v>15244</v>
          </cell>
          <cell r="D12289" t="str">
            <v>El Cocuy</v>
          </cell>
        </row>
        <row r="12290">
          <cell r="C12290" t="str">
            <v>15244</v>
          </cell>
          <cell r="D12290" t="str">
            <v>El Cocuy</v>
          </cell>
        </row>
        <row r="12291">
          <cell r="C12291" t="str">
            <v>15244</v>
          </cell>
          <cell r="D12291" t="str">
            <v>El Cocuy</v>
          </cell>
        </row>
        <row r="12292">
          <cell r="C12292" t="str">
            <v>15244</v>
          </cell>
          <cell r="D12292" t="str">
            <v>El Cocuy</v>
          </cell>
        </row>
        <row r="12293">
          <cell r="C12293" t="str">
            <v>15244</v>
          </cell>
          <cell r="D12293" t="str">
            <v>El Cocuy</v>
          </cell>
        </row>
        <row r="12294">
          <cell r="C12294" t="str">
            <v>15244</v>
          </cell>
          <cell r="D12294" t="str">
            <v>El Cocuy</v>
          </cell>
        </row>
        <row r="12295">
          <cell r="C12295" t="str">
            <v>15244</v>
          </cell>
          <cell r="D12295" t="str">
            <v>El Cocuy</v>
          </cell>
        </row>
        <row r="12296">
          <cell r="C12296" t="str">
            <v>15244</v>
          </cell>
          <cell r="D12296" t="str">
            <v>El Cocuy</v>
          </cell>
        </row>
        <row r="12297">
          <cell r="C12297" t="str">
            <v>15244</v>
          </cell>
          <cell r="D12297" t="str">
            <v>El Cocuy</v>
          </cell>
        </row>
        <row r="12298">
          <cell r="C12298" t="str">
            <v>15244</v>
          </cell>
          <cell r="D12298" t="str">
            <v>El Cocuy</v>
          </cell>
        </row>
        <row r="12299">
          <cell r="C12299" t="str">
            <v>15244</v>
          </cell>
          <cell r="D12299" t="str">
            <v>El Cocuy</v>
          </cell>
        </row>
        <row r="12300">
          <cell r="C12300" t="str">
            <v>15244</v>
          </cell>
          <cell r="D12300" t="str">
            <v>El Cocuy</v>
          </cell>
        </row>
        <row r="12301">
          <cell r="C12301" t="str">
            <v>15244</v>
          </cell>
          <cell r="D12301" t="str">
            <v>El Cocuy</v>
          </cell>
        </row>
        <row r="12302">
          <cell r="C12302" t="str">
            <v>15244</v>
          </cell>
          <cell r="D12302" t="str">
            <v>El Cocuy</v>
          </cell>
        </row>
        <row r="12303">
          <cell r="C12303" t="str">
            <v>15244</v>
          </cell>
          <cell r="D12303" t="str">
            <v>El Cocuy</v>
          </cell>
        </row>
        <row r="12304">
          <cell r="C12304" t="str">
            <v>15244</v>
          </cell>
          <cell r="D12304" t="str">
            <v>El Cocuy</v>
          </cell>
        </row>
        <row r="12305">
          <cell r="C12305" t="str">
            <v>15244</v>
          </cell>
          <cell r="D12305" t="str">
            <v>El Cocuy</v>
          </cell>
        </row>
        <row r="12306">
          <cell r="C12306" t="str">
            <v>15244</v>
          </cell>
          <cell r="D12306" t="str">
            <v>El Cocuy</v>
          </cell>
        </row>
        <row r="12307">
          <cell r="C12307" t="str">
            <v>15244</v>
          </cell>
          <cell r="D12307" t="str">
            <v>El Cocuy</v>
          </cell>
        </row>
        <row r="12308">
          <cell r="C12308" t="str">
            <v>15244</v>
          </cell>
          <cell r="D12308" t="str">
            <v>El Cocuy</v>
          </cell>
        </row>
        <row r="12309">
          <cell r="C12309" t="str">
            <v>15244</v>
          </cell>
          <cell r="D12309" t="str">
            <v>El Cocuy</v>
          </cell>
        </row>
        <row r="12310">
          <cell r="C12310" t="str">
            <v>15244</v>
          </cell>
          <cell r="D12310" t="str">
            <v>El Cocuy</v>
          </cell>
        </row>
        <row r="12311">
          <cell r="C12311" t="str">
            <v>15244</v>
          </cell>
          <cell r="D12311" t="str">
            <v>El Cocuy</v>
          </cell>
        </row>
        <row r="12312">
          <cell r="C12312" t="str">
            <v>15244</v>
          </cell>
          <cell r="D12312" t="str">
            <v>El Cocuy</v>
          </cell>
        </row>
        <row r="12313">
          <cell r="C12313" t="str">
            <v>15244</v>
          </cell>
          <cell r="D12313" t="str">
            <v>El Cocuy</v>
          </cell>
        </row>
        <row r="12314">
          <cell r="C12314" t="str">
            <v>15244</v>
          </cell>
          <cell r="D12314" t="str">
            <v>El Cocuy</v>
          </cell>
        </row>
        <row r="12315">
          <cell r="C12315" t="str">
            <v>15244</v>
          </cell>
          <cell r="D12315" t="str">
            <v>El Cocuy</v>
          </cell>
        </row>
        <row r="12316">
          <cell r="C12316" t="str">
            <v>15244</v>
          </cell>
          <cell r="D12316" t="str">
            <v>El Cocuy</v>
          </cell>
        </row>
        <row r="12317">
          <cell r="C12317" t="str">
            <v>15244</v>
          </cell>
          <cell r="D12317" t="str">
            <v>El Cocuy</v>
          </cell>
        </row>
        <row r="12318">
          <cell r="C12318" t="str">
            <v>15244</v>
          </cell>
          <cell r="D12318" t="str">
            <v>El Cocuy</v>
          </cell>
        </row>
        <row r="12319">
          <cell r="C12319" t="str">
            <v>15244</v>
          </cell>
          <cell r="D12319" t="str">
            <v>El Cocuy</v>
          </cell>
        </row>
        <row r="12320">
          <cell r="C12320" t="str">
            <v>15244</v>
          </cell>
          <cell r="D12320" t="str">
            <v>El Cocuy</v>
          </cell>
        </row>
        <row r="12321">
          <cell r="C12321" t="str">
            <v>15244</v>
          </cell>
          <cell r="D12321" t="str">
            <v>El Cocuy</v>
          </cell>
        </row>
        <row r="12322">
          <cell r="C12322" t="str">
            <v>15244</v>
          </cell>
          <cell r="D12322" t="str">
            <v>El Cocuy</v>
          </cell>
        </row>
        <row r="12323">
          <cell r="C12323" t="str">
            <v>15244</v>
          </cell>
          <cell r="D12323" t="str">
            <v>El Cocuy</v>
          </cell>
        </row>
        <row r="12324">
          <cell r="C12324" t="str">
            <v>15244</v>
          </cell>
          <cell r="D12324" t="str">
            <v>El Cocuy</v>
          </cell>
        </row>
        <row r="12325">
          <cell r="C12325" t="str">
            <v>15248</v>
          </cell>
          <cell r="D12325" t="str">
            <v>El Espino</v>
          </cell>
        </row>
        <row r="12326">
          <cell r="C12326" t="str">
            <v>15248</v>
          </cell>
          <cell r="D12326" t="str">
            <v>El Espino</v>
          </cell>
        </row>
        <row r="12327">
          <cell r="C12327" t="str">
            <v>15248</v>
          </cell>
          <cell r="D12327" t="str">
            <v>El Espino</v>
          </cell>
        </row>
        <row r="12328">
          <cell r="C12328" t="str">
            <v>15248</v>
          </cell>
          <cell r="D12328" t="str">
            <v>El Espino</v>
          </cell>
        </row>
        <row r="12329">
          <cell r="C12329" t="str">
            <v>15248</v>
          </cell>
          <cell r="D12329" t="str">
            <v>El Espino</v>
          </cell>
        </row>
        <row r="12330">
          <cell r="C12330" t="str">
            <v>15248</v>
          </cell>
          <cell r="D12330" t="str">
            <v>El Espino</v>
          </cell>
        </row>
        <row r="12331">
          <cell r="C12331" t="str">
            <v>15248</v>
          </cell>
          <cell r="D12331" t="str">
            <v>El Espino</v>
          </cell>
        </row>
        <row r="12332">
          <cell r="C12332" t="str">
            <v>15248</v>
          </cell>
          <cell r="D12332" t="str">
            <v>El Espino</v>
          </cell>
        </row>
        <row r="12333">
          <cell r="C12333" t="str">
            <v>15248</v>
          </cell>
          <cell r="D12333" t="str">
            <v>El Espino</v>
          </cell>
        </row>
        <row r="12334">
          <cell r="C12334" t="str">
            <v>15248</v>
          </cell>
          <cell r="D12334" t="str">
            <v>El Espino</v>
          </cell>
        </row>
        <row r="12335">
          <cell r="C12335" t="str">
            <v>15248</v>
          </cell>
          <cell r="D12335" t="str">
            <v>El Espino</v>
          </cell>
        </row>
        <row r="12336">
          <cell r="C12336" t="str">
            <v>15248</v>
          </cell>
          <cell r="D12336" t="str">
            <v>El Espino</v>
          </cell>
        </row>
        <row r="12337">
          <cell r="C12337" t="str">
            <v>15248</v>
          </cell>
          <cell r="D12337" t="str">
            <v>El Espino</v>
          </cell>
        </row>
        <row r="12338">
          <cell r="C12338" t="str">
            <v>15248</v>
          </cell>
          <cell r="D12338" t="str">
            <v>El Espino</v>
          </cell>
        </row>
        <row r="12339">
          <cell r="C12339" t="str">
            <v>15248</v>
          </cell>
          <cell r="D12339" t="str">
            <v>El Espino</v>
          </cell>
        </row>
        <row r="12340">
          <cell r="C12340" t="str">
            <v>15248</v>
          </cell>
          <cell r="D12340" t="str">
            <v>El Espino</v>
          </cell>
        </row>
        <row r="12341">
          <cell r="C12341" t="str">
            <v>15248</v>
          </cell>
          <cell r="D12341" t="str">
            <v>El Espino</v>
          </cell>
        </row>
        <row r="12342">
          <cell r="C12342" t="str">
            <v>15248</v>
          </cell>
          <cell r="D12342" t="str">
            <v>El Espino</v>
          </cell>
        </row>
        <row r="12343">
          <cell r="C12343" t="str">
            <v>15248</v>
          </cell>
          <cell r="D12343" t="str">
            <v>El Espino</v>
          </cell>
        </row>
        <row r="12344">
          <cell r="C12344" t="str">
            <v>15248</v>
          </cell>
          <cell r="D12344" t="str">
            <v>El Espino</v>
          </cell>
        </row>
        <row r="12345">
          <cell r="C12345" t="str">
            <v>15248</v>
          </cell>
          <cell r="D12345" t="str">
            <v>El Espino</v>
          </cell>
        </row>
        <row r="12346">
          <cell r="C12346" t="str">
            <v>15248</v>
          </cell>
          <cell r="D12346" t="str">
            <v>El Espino</v>
          </cell>
        </row>
        <row r="12347">
          <cell r="C12347" t="str">
            <v>15248</v>
          </cell>
          <cell r="D12347" t="str">
            <v>El Espino</v>
          </cell>
        </row>
        <row r="12348">
          <cell r="C12348" t="str">
            <v>15248</v>
          </cell>
          <cell r="D12348" t="str">
            <v>El Espino</v>
          </cell>
        </row>
        <row r="12349">
          <cell r="C12349" t="str">
            <v>15248</v>
          </cell>
          <cell r="D12349" t="str">
            <v>El Espino</v>
          </cell>
        </row>
        <row r="12350">
          <cell r="C12350" t="str">
            <v>15248</v>
          </cell>
          <cell r="D12350" t="str">
            <v>El Espino</v>
          </cell>
        </row>
        <row r="12351">
          <cell r="C12351" t="str">
            <v>15248</v>
          </cell>
          <cell r="D12351" t="str">
            <v>El Espino</v>
          </cell>
        </row>
        <row r="12352">
          <cell r="C12352" t="str">
            <v>15248</v>
          </cell>
          <cell r="D12352" t="str">
            <v>El Espino</v>
          </cell>
        </row>
        <row r="12353">
          <cell r="C12353" t="str">
            <v>15248</v>
          </cell>
          <cell r="D12353" t="str">
            <v>El Espino</v>
          </cell>
        </row>
        <row r="12354">
          <cell r="C12354" t="str">
            <v>15248</v>
          </cell>
          <cell r="D12354" t="str">
            <v>El Espino</v>
          </cell>
        </row>
        <row r="12355">
          <cell r="C12355" t="str">
            <v>15248</v>
          </cell>
          <cell r="D12355" t="str">
            <v>El Espino</v>
          </cell>
        </row>
        <row r="12356">
          <cell r="C12356" t="str">
            <v>15248</v>
          </cell>
          <cell r="D12356" t="str">
            <v>El Espino</v>
          </cell>
        </row>
        <row r="12357">
          <cell r="C12357" t="str">
            <v>15248</v>
          </cell>
          <cell r="D12357" t="str">
            <v>El Espino</v>
          </cell>
        </row>
        <row r="12358">
          <cell r="C12358" t="str">
            <v>15248</v>
          </cell>
          <cell r="D12358" t="str">
            <v>El Espino</v>
          </cell>
        </row>
        <row r="12359">
          <cell r="C12359" t="str">
            <v>15248</v>
          </cell>
          <cell r="D12359" t="str">
            <v>El Espino</v>
          </cell>
        </row>
        <row r="12360">
          <cell r="C12360" t="str">
            <v>15248</v>
          </cell>
          <cell r="D12360" t="str">
            <v>El Espino</v>
          </cell>
        </row>
        <row r="12361">
          <cell r="C12361" t="str">
            <v>15248</v>
          </cell>
          <cell r="D12361" t="str">
            <v>El Espino</v>
          </cell>
        </row>
        <row r="12362">
          <cell r="C12362" t="str">
            <v>15248</v>
          </cell>
          <cell r="D12362" t="str">
            <v>El Espino</v>
          </cell>
        </row>
        <row r="12363">
          <cell r="C12363" t="str">
            <v>15248</v>
          </cell>
          <cell r="D12363" t="str">
            <v>El Espino</v>
          </cell>
        </row>
        <row r="12364">
          <cell r="C12364" t="str">
            <v>15248</v>
          </cell>
          <cell r="D12364" t="str">
            <v>El Espino</v>
          </cell>
        </row>
        <row r="12365">
          <cell r="C12365" t="str">
            <v>15248</v>
          </cell>
          <cell r="D12365" t="str">
            <v>El Espino</v>
          </cell>
        </row>
        <row r="12366">
          <cell r="C12366" t="str">
            <v>15248</v>
          </cell>
          <cell r="D12366" t="str">
            <v>El Espino</v>
          </cell>
        </row>
        <row r="12367">
          <cell r="C12367" t="str">
            <v>15248</v>
          </cell>
          <cell r="D12367" t="str">
            <v>El Espino</v>
          </cell>
        </row>
        <row r="12368">
          <cell r="C12368" t="str">
            <v>15248</v>
          </cell>
          <cell r="D12368" t="str">
            <v>El Espino</v>
          </cell>
        </row>
        <row r="12369">
          <cell r="C12369" t="str">
            <v>15248</v>
          </cell>
          <cell r="D12369" t="str">
            <v>El Espino</v>
          </cell>
        </row>
        <row r="12370">
          <cell r="C12370" t="str">
            <v>15248</v>
          </cell>
          <cell r="D12370" t="str">
            <v>El Espino</v>
          </cell>
        </row>
        <row r="12371">
          <cell r="C12371" t="str">
            <v>15248</v>
          </cell>
          <cell r="D12371" t="str">
            <v>El Espino</v>
          </cell>
        </row>
        <row r="12372">
          <cell r="C12372" t="str">
            <v>15248</v>
          </cell>
          <cell r="D12372" t="str">
            <v>El Espino</v>
          </cell>
        </row>
        <row r="12373">
          <cell r="C12373" t="str">
            <v>15248</v>
          </cell>
          <cell r="D12373" t="str">
            <v>El Espino</v>
          </cell>
        </row>
        <row r="12374">
          <cell r="C12374" t="str">
            <v>15248</v>
          </cell>
          <cell r="D12374" t="str">
            <v>El Espino</v>
          </cell>
        </row>
        <row r="12375">
          <cell r="C12375" t="str">
            <v>15248</v>
          </cell>
          <cell r="D12375" t="str">
            <v>El Espino</v>
          </cell>
        </row>
        <row r="12376">
          <cell r="C12376" t="str">
            <v>15248</v>
          </cell>
          <cell r="D12376" t="str">
            <v>El Espino</v>
          </cell>
        </row>
        <row r="12377">
          <cell r="C12377" t="str">
            <v>15248</v>
          </cell>
          <cell r="D12377" t="str">
            <v>El Espino</v>
          </cell>
        </row>
        <row r="12378">
          <cell r="C12378" t="str">
            <v>15248</v>
          </cell>
          <cell r="D12378" t="str">
            <v>El Espino</v>
          </cell>
        </row>
        <row r="12379">
          <cell r="C12379" t="str">
            <v>15272</v>
          </cell>
          <cell r="D12379" t="str">
            <v>Firavitoba</v>
          </cell>
        </row>
        <row r="12380">
          <cell r="C12380" t="str">
            <v>15272</v>
          </cell>
          <cell r="D12380" t="str">
            <v>Firavitoba</v>
          </cell>
        </row>
        <row r="12381">
          <cell r="C12381" t="str">
            <v>15272</v>
          </cell>
          <cell r="D12381" t="str">
            <v>Firavitoba</v>
          </cell>
        </row>
        <row r="12382">
          <cell r="C12382" t="str">
            <v>15272</v>
          </cell>
          <cell r="D12382" t="str">
            <v>Firavitoba</v>
          </cell>
        </row>
        <row r="12383">
          <cell r="C12383" t="str">
            <v>15272</v>
          </cell>
          <cell r="D12383" t="str">
            <v>Firavitoba</v>
          </cell>
        </row>
        <row r="12384">
          <cell r="C12384" t="str">
            <v>15272</v>
          </cell>
          <cell r="D12384" t="str">
            <v>Firavitoba</v>
          </cell>
        </row>
        <row r="12385">
          <cell r="C12385" t="str">
            <v>15272</v>
          </cell>
          <cell r="D12385" t="str">
            <v>Firavitoba</v>
          </cell>
        </row>
        <row r="12386">
          <cell r="C12386" t="str">
            <v>15272</v>
          </cell>
          <cell r="D12386" t="str">
            <v>Firavitoba</v>
          </cell>
        </row>
        <row r="12387">
          <cell r="C12387" t="str">
            <v>15272</v>
          </cell>
          <cell r="D12387" t="str">
            <v>Firavitoba</v>
          </cell>
        </row>
        <row r="12388">
          <cell r="C12388" t="str">
            <v>15272</v>
          </cell>
          <cell r="D12388" t="str">
            <v>Firavitoba</v>
          </cell>
        </row>
        <row r="12389">
          <cell r="C12389" t="str">
            <v>15272</v>
          </cell>
          <cell r="D12389" t="str">
            <v>Firavitoba</v>
          </cell>
        </row>
        <row r="12390">
          <cell r="C12390" t="str">
            <v>15272</v>
          </cell>
          <cell r="D12390" t="str">
            <v>Firavitoba</v>
          </cell>
        </row>
        <row r="12391">
          <cell r="C12391" t="str">
            <v>15272</v>
          </cell>
          <cell r="D12391" t="str">
            <v>Firavitoba</v>
          </cell>
        </row>
        <row r="12392">
          <cell r="C12392" t="str">
            <v>15272</v>
          </cell>
          <cell r="D12392" t="str">
            <v>Firavitoba</v>
          </cell>
        </row>
        <row r="12393">
          <cell r="C12393" t="str">
            <v>15272</v>
          </cell>
          <cell r="D12393" t="str">
            <v>Firavitoba</v>
          </cell>
        </row>
        <row r="12394">
          <cell r="C12394" t="str">
            <v>15272</v>
          </cell>
          <cell r="D12394" t="str">
            <v>Firavitoba</v>
          </cell>
        </row>
        <row r="12395">
          <cell r="C12395" t="str">
            <v>15272</v>
          </cell>
          <cell r="D12395" t="str">
            <v>Firavitoba</v>
          </cell>
        </row>
        <row r="12396">
          <cell r="C12396" t="str">
            <v>15272</v>
          </cell>
          <cell r="D12396" t="str">
            <v>Firavitoba</v>
          </cell>
        </row>
        <row r="12397">
          <cell r="C12397" t="str">
            <v>15272</v>
          </cell>
          <cell r="D12397" t="str">
            <v>Firavitoba</v>
          </cell>
        </row>
        <row r="12398">
          <cell r="C12398" t="str">
            <v>15272</v>
          </cell>
          <cell r="D12398" t="str">
            <v>Firavitoba</v>
          </cell>
        </row>
        <row r="12399">
          <cell r="C12399" t="str">
            <v>15272</v>
          </cell>
          <cell r="D12399" t="str">
            <v>Firavitoba</v>
          </cell>
        </row>
        <row r="12400">
          <cell r="C12400" t="str">
            <v>15272</v>
          </cell>
          <cell r="D12400" t="str">
            <v>Firavitoba</v>
          </cell>
        </row>
        <row r="12401">
          <cell r="C12401" t="str">
            <v>15272</v>
          </cell>
          <cell r="D12401" t="str">
            <v>Firavitoba</v>
          </cell>
        </row>
        <row r="12402">
          <cell r="C12402" t="str">
            <v>15272</v>
          </cell>
          <cell r="D12402" t="str">
            <v>Firavitoba</v>
          </cell>
        </row>
        <row r="12403">
          <cell r="C12403" t="str">
            <v>15272</v>
          </cell>
          <cell r="D12403" t="str">
            <v>Firavitoba</v>
          </cell>
        </row>
        <row r="12404">
          <cell r="C12404" t="str">
            <v>15272</v>
          </cell>
          <cell r="D12404" t="str">
            <v>Firavitoba</v>
          </cell>
        </row>
        <row r="12405">
          <cell r="C12405" t="str">
            <v>15272</v>
          </cell>
          <cell r="D12405" t="str">
            <v>Firavitoba</v>
          </cell>
        </row>
        <row r="12406">
          <cell r="C12406" t="str">
            <v>15272</v>
          </cell>
          <cell r="D12406" t="str">
            <v>Firavitoba</v>
          </cell>
        </row>
        <row r="12407">
          <cell r="C12407" t="str">
            <v>15272</v>
          </cell>
          <cell r="D12407" t="str">
            <v>Firavitoba</v>
          </cell>
        </row>
        <row r="12408">
          <cell r="C12408" t="str">
            <v>15272</v>
          </cell>
          <cell r="D12408" t="str">
            <v>Firavitoba</v>
          </cell>
        </row>
        <row r="12409">
          <cell r="C12409" t="str">
            <v>15272</v>
          </cell>
          <cell r="D12409" t="str">
            <v>Firavitoba</v>
          </cell>
        </row>
        <row r="12410">
          <cell r="C12410" t="str">
            <v>15272</v>
          </cell>
          <cell r="D12410" t="str">
            <v>Firavitoba</v>
          </cell>
        </row>
        <row r="12411">
          <cell r="C12411" t="str">
            <v>15272</v>
          </cell>
          <cell r="D12411" t="str">
            <v>Firavitoba</v>
          </cell>
        </row>
        <row r="12412">
          <cell r="C12412" t="str">
            <v>15272</v>
          </cell>
          <cell r="D12412" t="str">
            <v>Firavitoba</v>
          </cell>
        </row>
        <row r="12413">
          <cell r="C12413" t="str">
            <v>15272</v>
          </cell>
          <cell r="D12413" t="str">
            <v>Firavitoba</v>
          </cell>
        </row>
        <row r="12414">
          <cell r="C12414" t="str">
            <v>15272</v>
          </cell>
          <cell r="D12414" t="str">
            <v>Firavitoba</v>
          </cell>
        </row>
        <row r="12415">
          <cell r="C12415" t="str">
            <v>15272</v>
          </cell>
          <cell r="D12415" t="str">
            <v>Firavitoba</v>
          </cell>
        </row>
        <row r="12416">
          <cell r="C12416" t="str">
            <v>15272</v>
          </cell>
          <cell r="D12416" t="str">
            <v>Firavitoba</v>
          </cell>
        </row>
        <row r="12417">
          <cell r="C12417" t="str">
            <v>15272</v>
          </cell>
          <cell r="D12417" t="str">
            <v>Firavitoba</v>
          </cell>
        </row>
        <row r="12418">
          <cell r="C12418" t="str">
            <v>15272</v>
          </cell>
          <cell r="D12418" t="str">
            <v>Firavitoba</v>
          </cell>
        </row>
        <row r="12419">
          <cell r="C12419" t="str">
            <v>15272</v>
          </cell>
          <cell r="D12419" t="str">
            <v>Firavitoba</v>
          </cell>
        </row>
        <row r="12420">
          <cell r="C12420" t="str">
            <v>15272</v>
          </cell>
          <cell r="D12420" t="str">
            <v>Firavitoba</v>
          </cell>
        </row>
        <row r="12421">
          <cell r="C12421" t="str">
            <v>15272</v>
          </cell>
          <cell r="D12421" t="str">
            <v>Firavitoba</v>
          </cell>
        </row>
        <row r="12422">
          <cell r="C12422" t="str">
            <v>15272</v>
          </cell>
          <cell r="D12422" t="str">
            <v>Firavitoba</v>
          </cell>
        </row>
        <row r="12423">
          <cell r="C12423" t="str">
            <v>15272</v>
          </cell>
          <cell r="D12423" t="str">
            <v>Firavitoba</v>
          </cell>
        </row>
        <row r="12424">
          <cell r="C12424" t="str">
            <v>15272</v>
          </cell>
          <cell r="D12424" t="str">
            <v>Firavitoba</v>
          </cell>
        </row>
        <row r="12425">
          <cell r="C12425" t="str">
            <v>15272</v>
          </cell>
          <cell r="D12425" t="str">
            <v>Firavitoba</v>
          </cell>
        </row>
        <row r="12426">
          <cell r="C12426" t="str">
            <v>15272</v>
          </cell>
          <cell r="D12426" t="str">
            <v>Firavitoba</v>
          </cell>
        </row>
        <row r="12427">
          <cell r="C12427" t="str">
            <v>15272</v>
          </cell>
          <cell r="D12427" t="str">
            <v>Firavitoba</v>
          </cell>
        </row>
        <row r="12428">
          <cell r="C12428" t="str">
            <v>15272</v>
          </cell>
          <cell r="D12428" t="str">
            <v>Firavitoba</v>
          </cell>
        </row>
        <row r="12429">
          <cell r="C12429" t="str">
            <v>15272</v>
          </cell>
          <cell r="D12429" t="str">
            <v>Firavitoba</v>
          </cell>
        </row>
        <row r="12430">
          <cell r="C12430" t="str">
            <v>15272</v>
          </cell>
          <cell r="D12430" t="str">
            <v>Firavitoba</v>
          </cell>
        </row>
        <row r="12431">
          <cell r="C12431" t="str">
            <v>15272</v>
          </cell>
          <cell r="D12431" t="str">
            <v>Firavitoba</v>
          </cell>
        </row>
        <row r="12432">
          <cell r="C12432" t="str">
            <v>15272</v>
          </cell>
          <cell r="D12432" t="str">
            <v>Firavitoba</v>
          </cell>
        </row>
        <row r="12433">
          <cell r="C12433" t="str">
            <v>15276</v>
          </cell>
          <cell r="D12433" t="str">
            <v>Floresta</v>
          </cell>
        </row>
        <row r="12434">
          <cell r="C12434" t="str">
            <v>15276</v>
          </cell>
          <cell r="D12434" t="str">
            <v>Floresta</v>
          </cell>
        </row>
        <row r="12435">
          <cell r="C12435" t="str">
            <v>15276</v>
          </cell>
          <cell r="D12435" t="str">
            <v>Floresta</v>
          </cell>
        </row>
        <row r="12436">
          <cell r="C12436" t="str">
            <v>15276</v>
          </cell>
          <cell r="D12436" t="str">
            <v>Floresta</v>
          </cell>
        </row>
        <row r="12437">
          <cell r="C12437" t="str">
            <v>15276</v>
          </cell>
          <cell r="D12437" t="str">
            <v>Floresta</v>
          </cell>
        </row>
        <row r="12438">
          <cell r="C12438" t="str">
            <v>15276</v>
          </cell>
          <cell r="D12438" t="str">
            <v>Floresta</v>
          </cell>
        </row>
        <row r="12439">
          <cell r="C12439" t="str">
            <v>15276</v>
          </cell>
          <cell r="D12439" t="str">
            <v>Floresta</v>
          </cell>
        </row>
        <row r="12440">
          <cell r="C12440" t="str">
            <v>15276</v>
          </cell>
          <cell r="D12440" t="str">
            <v>Floresta</v>
          </cell>
        </row>
        <row r="12441">
          <cell r="C12441" t="str">
            <v>15276</v>
          </cell>
          <cell r="D12441" t="str">
            <v>Floresta</v>
          </cell>
        </row>
        <row r="12442">
          <cell r="C12442" t="str">
            <v>15276</v>
          </cell>
          <cell r="D12442" t="str">
            <v>Floresta</v>
          </cell>
        </row>
        <row r="12443">
          <cell r="C12443" t="str">
            <v>15276</v>
          </cell>
          <cell r="D12443" t="str">
            <v>Floresta</v>
          </cell>
        </row>
        <row r="12444">
          <cell r="C12444" t="str">
            <v>15276</v>
          </cell>
          <cell r="D12444" t="str">
            <v>Floresta</v>
          </cell>
        </row>
        <row r="12445">
          <cell r="C12445" t="str">
            <v>15276</v>
          </cell>
          <cell r="D12445" t="str">
            <v>Floresta</v>
          </cell>
        </row>
        <row r="12446">
          <cell r="C12446" t="str">
            <v>15276</v>
          </cell>
          <cell r="D12446" t="str">
            <v>Floresta</v>
          </cell>
        </row>
        <row r="12447">
          <cell r="C12447" t="str">
            <v>15276</v>
          </cell>
          <cell r="D12447" t="str">
            <v>Floresta</v>
          </cell>
        </row>
        <row r="12448">
          <cell r="C12448" t="str">
            <v>15276</v>
          </cell>
          <cell r="D12448" t="str">
            <v>Floresta</v>
          </cell>
        </row>
        <row r="12449">
          <cell r="C12449" t="str">
            <v>15276</v>
          </cell>
          <cell r="D12449" t="str">
            <v>Floresta</v>
          </cell>
        </row>
        <row r="12450">
          <cell r="C12450" t="str">
            <v>15276</v>
          </cell>
          <cell r="D12450" t="str">
            <v>Floresta</v>
          </cell>
        </row>
        <row r="12451">
          <cell r="C12451" t="str">
            <v>15276</v>
          </cell>
          <cell r="D12451" t="str">
            <v>Floresta</v>
          </cell>
        </row>
        <row r="12452">
          <cell r="C12452" t="str">
            <v>15276</v>
          </cell>
          <cell r="D12452" t="str">
            <v>Floresta</v>
          </cell>
        </row>
        <row r="12453">
          <cell r="C12453" t="str">
            <v>15276</v>
          </cell>
          <cell r="D12453" t="str">
            <v>Floresta</v>
          </cell>
        </row>
        <row r="12454">
          <cell r="C12454" t="str">
            <v>15276</v>
          </cell>
          <cell r="D12454" t="str">
            <v>Floresta</v>
          </cell>
        </row>
        <row r="12455">
          <cell r="C12455" t="str">
            <v>15276</v>
          </cell>
          <cell r="D12455" t="str">
            <v>Floresta</v>
          </cell>
        </row>
        <row r="12456">
          <cell r="C12456" t="str">
            <v>15276</v>
          </cell>
          <cell r="D12456" t="str">
            <v>Floresta</v>
          </cell>
        </row>
        <row r="12457">
          <cell r="C12457" t="str">
            <v>15276</v>
          </cell>
          <cell r="D12457" t="str">
            <v>Floresta</v>
          </cell>
        </row>
        <row r="12458">
          <cell r="C12458" t="str">
            <v>15276</v>
          </cell>
          <cell r="D12458" t="str">
            <v>Floresta</v>
          </cell>
        </row>
        <row r="12459">
          <cell r="C12459" t="str">
            <v>15276</v>
          </cell>
          <cell r="D12459" t="str">
            <v>Floresta</v>
          </cell>
        </row>
        <row r="12460">
          <cell r="C12460" t="str">
            <v>15276</v>
          </cell>
          <cell r="D12460" t="str">
            <v>Floresta</v>
          </cell>
        </row>
        <row r="12461">
          <cell r="C12461" t="str">
            <v>15276</v>
          </cell>
          <cell r="D12461" t="str">
            <v>Floresta</v>
          </cell>
        </row>
        <row r="12462">
          <cell r="C12462" t="str">
            <v>15276</v>
          </cell>
          <cell r="D12462" t="str">
            <v>Floresta</v>
          </cell>
        </row>
        <row r="12463">
          <cell r="C12463" t="str">
            <v>15276</v>
          </cell>
          <cell r="D12463" t="str">
            <v>Floresta</v>
          </cell>
        </row>
        <row r="12464">
          <cell r="C12464" t="str">
            <v>15276</v>
          </cell>
          <cell r="D12464" t="str">
            <v>Floresta</v>
          </cell>
        </row>
        <row r="12465">
          <cell r="C12465" t="str">
            <v>15276</v>
          </cell>
          <cell r="D12465" t="str">
            <v>Floresta</v>
          </cell>
        </row>
        <row r="12466">
          <cell r="C12466" t="str">
            <v>15276</v>
          </cell>
          <cell r="D12466" t="str">
            <v>Floresta</v>
          </cell>
        </row>
        <row r="12467">
          <cell r="C12467" t="str">
            <v>15276</v>
          </cell>
          <cell r="D12467" t="str">
            <v>Floresta</v>
          </cell>
        </row>
        <row r="12468">
          <cell r="C12468" t="str">
            <v>15276</v>
          </cell>
          <cell r="D12468" t="str">
            <v>Floresta</v>
          </cell>
        </row>
        <row r="12469">
          <cell r="C12469" t="str">
            <v>15276</v>
          </cell>
          <cell r="D12469" t="str">
            <v>Floresta</v>
          </cell>
        </row>
        <row r="12470">
          <cell r="C12470" t="str">
            <v>15276</v>
          </cell>
          <cell r="D12470" t="str">
            <v>Floresta</v>
          </cell>
        </row>
        <row r="12471">
          <cell r="C12471" t="str">
            <v>15276</v>
          </cell>
          <cell r="D12471" t="str">
            <v>Floresta</v>
          </cell>
        </row>
        <row r="12472">
          <cell r="C12472" t="str">
            <v>15276</v>
          </cell>
          <cell r="D12472" t="str">
            <v>Floresta</v>
          </cell>
        </row>
        <row r="12473">
          <cell r="C12473" t="str">
            <v>15276</v>
          </cell>
          <cell r="D12473" t="str">
            <v>Floresta</v>
          </cell>
        </row>
        <row r="12474">
          <cell r="C12474" t="str">
            <v>15276</v>
          </cell>
          <cell r="D12474" t="str">
            <v>Floresta</v>
          </cell>
        </row>
        <row r="12475">
          <cell r="C12475" t="str">
            <v>15276</v>
          </cell>
          <cell r="D12475" t="str">
            <v>Floresta</v>
          </cell>
        </row>
        <row r="12476">
          <cell r="C12476" t="str">
            <v>15276</v>
          </cell>
          <cell r="D12476" t="str">
            <v>Floresta</v>
          </cell>
        </row>
        <row r="12477">
          <cell r="C12477" t="str">
            <v>15276</v>
          </cell>
          <cell r="D12477" t="str">
            <v>Floresta</v>
          </cell>
        </row>
        <row r="12478">
          <cell r="C12478" t="str">
            <v>15276</v>
          </cell>
          <cell r="D12478" t="str">
            <v>Floresta</v>
          </cell>
        </row>
        <row r="12479">
          <cell r="C12479" t="str">
            <v>15276</v>
          </cell>
          <cell r="D12479" t="str">
            <v>Floresta</v>
          </cell>
        </row>
        <row r="12480">
          <cell r="C12480" t="str">
            <v>15276</v>
          </cell>
          <cell r="D12480" t="str">
            <v>Floresta</v>
          </cell>
        </row>
        <row r="12481">
          <cell r="C12481" t="str">
            <v>15276</v>
          </cell>
          <cell r="D12481" t="str">
            <v>Floresta</v>
          </cell>
        </row>
        <row r="12482">
          <cell r="C12482" t="str">
            <v>15276</v>
          </cell>
          <cell r="D12482" t="str">
            <v>Floresta</v>
          </cell>
        </row>
        <row r="12483">
          <cell r="C12483" t="str">
            <v>15276</v>
          </cell>
          <cell r="D12483" t="str">
            <v>Floresta</v>
          </cell>
        </row>
        <row r="12484">
          <cell r="C12484" t="str">
            <v>15276</v>
          </cell>
          <cell r="D12484" t="str">
            <v>Floresta</v>
          </cell>
        </row>
        <row r="12485">
          <cell r="C12485" t="str">
            <v>15276</v>
          </cell>
          <cell r="D12485" t="str">
            <v>Floresta</v>
          </cell>
        </row>
        <row r="12486">
          <cell r="C12486" t="str">
            <v>15276</v>
          </cell>
          <cell r="D12486" t="str">
            <v>Floresta</v>
          </cell>
        </row>
        <row r="12487">
          <cell r="C12487" t="str">
            <v>15293</v>
          </cell>
          <cell r="D12487" t="str">
            <v>Gachantivá</v>
          </cell>
        </row>
        <row r="12488">
          <cell r="C12488" t="str">
            <v>15293</v>
          </cell>
          <cell r="D12488" t="str">
            <v>Gachantivá</v>
          </cell>
        </row>
        <row r="12489">
          <cell r="C12489" t="str">
            <v>15293</v>
          </cell>
          <cell r="D12489" t="str">
            <v>Gachantivá</v>
          </cell>
        </row>
        <row r="12490">
          <cell r="C12490" t="str">
            <v>15293</v>
          </cell>
          <cell r="D12490" t="str">
            <v>Gachantivá</v>
          </cell>
        </row>
        <row r="12491">
          <cell r="C12491" t="str">
            <v>15293</v>
          </cell>
          <cell r="D12491" t="str">
            <v>Gachantivá</v>
          </cell>
        </row>
        <row r="12492">
          <cell r="C12492" t="str">
            <v>15293</v>
          </cell>
          <cell r="D12492" t="str">
            <v>Gachantivá</v>
          </cell>
        </row>
        <row r="12493">
          <cell r="C12493" t="str">
            <v>15293</v>
          </cell>
          <cell r="D12493" t="str">
            <v>Gachantivá</v>
          </cell>
        </row>
        <row r="12494">
          <cell r="C12494" t="str">
            <v>15293</v>
          </cell>
          <cell r="D12494" t="str">
            <v>Gachantivá</v>
          </cell>
        </row>
        <row r="12495">
          <cell r="C12495" t="str">
            <v>15293</v>
          </cell>
          <cell r="D12495" t="str">
            <v>Gachantivá</v>
          </cell>
        </row>
        <row r="12496">
          <cell r="C12496" t="str">
            <v>15293</v>
          </cell>
          <cell r="D12496" t="str">
            <v>Gachantivá</v>
          </cell>
        </row>
        <row r="12497">
          <cell r="C12497" t="str">
            <v>15293</v>
          </cell>
          <cell r="D12497" t="str">
            <v>Gachantivá</v>
          </cell>
        </row>
        <row r="12498">
          <cell r="C12498" t="str">
            <v>15293</v>
          </cell>
          <cell r="D12498" t="str">
            <v>Gachantivá</v>
          </cell>
        </row>
        <row r="12499">
          <cell r="C12499" t="str">
            <v>15293</v>
          </cell>
          <cell r="D12499" t="str">
            <v>Gachantivá</v>
          </cell>
        </row>
        <row r="12500">
          <cell r="C12500" t="str">
            <v>15293</v>
          </cell>
          <cell r="D12500" t="str">
            <v>Gachantivá</v>
          </cell>
        </row>
        <row r="12501">
          <cell r="C12501" t="str">
            <v>15293</v>
          </cell>
          <cell r="D12501" t="str">
            <v>Gachantivá</v>
          </cell>
        </row>
        <row r="12502">
          <cell r="C12502" t="str">
            <v>15293</v>
          </cell>
          <cell r="D12502" t="str">
            <v>Gachantivá</v>
          </cell>
        </row>
        <row r="12503">
          <cell r="C12503" t="str">
            <v>15293</v>
          </cell>
          <cell r="D12503" t="str">
            <v>Gachantivá</v>
          </cell>
        </row>
        <row r="12504">
          <cell r="C12504" t="str">
            <v>15293</v>
          </cell>
          <cell r="D12504" t="str">
            <v>Gachantivá</v>
          </cell>
        </row>
        <row r="12505">
          <cell r="C12505" t="str">
            <v>15293</v>
          </cell>
          <cell r="D12505" t="str">
            <v>Gachantivá</v>
          </cell>
        </row>
        <row r="12506">
          <cell r="C12506" t="str">
            <v>15293</v>
          </cell>
          <cell r="D12506" t="str">
            <v>Gachantivá</v>
          </cell>
        </row>
        <row r="12507">
          <cell r="C12507" t="str">
            <v>15293</v>
          </cell>
          <cell r="D12507" t="str">
            <v>Gachantivá</v>
          </cell>
        </row>
        <row r="12508">
          <cell r="C12508" t="str">
            <v>15293</v>
          </cell>
          <cell r="D12508" t="str">
            <v>Gachantivá</v>
          </cell>
        </row>
        <row r="12509">
          <cell r="C12509" t="str">
            <v>15293</v>
          </cell>
          <cell r="D12509" t="str">
            <v>Gachantivá</v>
          </cell>
        </row>
        <row r="12510">
          <cell r="C12510" t="str">
            <v>15293</v>
          </cell>
          <cell r="D12510" t="str">
            <v>Gachantivá</v>
          </cell>
        </row>
        <row r="12511">
          <cell r="C12511" t="str">
            <v>15293</v>
          </cell>
          <cell r="D12511" t="str">
            <v>Gachantivá</v>
          </cell>
        </row>
        <row r="12512">
          <cell r="C12512" t="str">
            <v>15293</v>
          </cell>
          <cell r="D12512" t="str">
            <v>Gachantivá</v>
          </cell>
        </row>
        <row r="12513">
          <cell r="C12513" t="str">
            <v>15293</v>
          </cell>
          <cell r="D12513" t="str">
            <v>Gachantivá</v>
          </cell>
        </row>
        <row r="12514">
          <cell r="C12514" t="str">
            <v>15293</v>
          </cell>
          <cell r="D12514" t="str">
            <v>Gachantivá</v>
          </cell>
        </row>
        <row r="12515">
          <cell r="C12515" t="str">
            <v>15293</v>
          </cell>
          <cell r="D12515" t="str">
            <v>Gachantivá</v>
          </cell>
        </row>
        <row r="12516">
          <cell r="C12516" t="str">
            <v>15293</v>
          </cell>
          <cell r="D12516" t="str">
            <v>Gachantivá</v>
          </cell>
        </row>
        <row r="12517">
          <cell r="C12517" t="str">
            <v>15293</v>
          </cell>
          <cell r="D12517" t="str">
            <v>Gachantivá</v>
          </cell>
        </row>
        <row r="12518">
          <cell r="C12518" t="str">
            <v>15293</v>
          </cell>
          <cell r="D12518" t="str">
            <v>Gachantivá</v>
          </cell>
        </row>
        <row r="12519">
          <cell r="C12519" t="str">
            <v>15293</v>
          </cell>
          <cell r="D12519" t="str">
            <v>Gachantivá</v>
          </cell>
        </row>
        <row r="12520">
          <cell r="C12520" t="str">
            <v>15293</v>
          </cell>
          <cell r="D12520" t="str">
            <v>Gachantivá</v>
          </cell>
        </row>
        <row r="12521">
          <cell r="C12521" t="str">
            <v>15293</v>
          </cell>
          <cell r="D12521" t="str">
            <v>Gachantivá</v>
          </cell>
        </row>
        <row r="12522">
          <cell r="C12522" t="str">
            <v>15293</v>
          </cell>
          <cell r="D12522" t="str">
            <v>Gachantivá</v>
          </cell>
        </row>
        <row r="12523">
          <cell r="C12523" t="str">
            <v>15293</v>
          </cell>
          <cell r="D12523" t="str">
            <v>Gachantivá</v>
          </cell>
        </row>
        <row r="12524">
          <cell r="C12524" t="str">
            <v>15293</v>
          </cell>
          <cell r="D12524" t="str">
            <v>Gachantivá</v>
          </cell>
        </row>
        <row r="12525">
          <cell r="C12525" t="str">
            <v>15293</v>
          </cell>
          <cell r="D12525" t="str">
            <v>Gachantivá</v>
          </cell>
        </row>
        <row r="12526">
          <cell r="C12526" t="str">
            <v>15293</v>
          </cell>
          <cell r="D12526" t="str">
            <v>Gachantivá</v>
          </cell>
        </row>
        <row r="12527">
          <cell r="C12527" t="str">
            <v>15293</v>
          </cell>
          <cell r="D12527" t="str">
            <v>Gachantivá</v>
          </cell>
        </row>
        <row r="12528">
          <cell r="C12528" t="str">
            <v>15293</v>
          </cell>
          <cell r="D12528" t="str">
            <v>Gachantivá</v>
          </cell>
        </row>
        <row r="12529">
          <cell r="C12529" t="str">
            <v>15293</v>
          </cell>
          <cell r="D12529" t="str">
            <v>Gachantivá</v>
          </cell>
        </row>
        <row r="12530">
          <cell r="C12530" t="str">
            <v>15293</v>
          </cell>
          <cell r="D12530" t="str">
            <v>Gachantivá</v>
          </cell>
        </row>
        <row r="12531">
          <cell r="C12531" t="str">
            <v>15293</v>
          </cell>
          <cell r="D12531" t="str">
            <v>Gachantivá</v>
          </cell>
        </row>
        <row r="12532">
          <cell r="C12532" t="str">
            <v>15293</v>
          </cell>
          <cell r="D12532" t="str">
            <v>Gachantivá</v>
          </cell>
        </row>
        <row r="12533">
          <cell r="C12533" t="str">
            <v>15293</v>
          </cell>
          <cell r="D12533" t="str">
            <v>Gachantivá</v>
          </cell>
        </row>
        <row r="12534">
          <cell r="C12534" t="str">
            <v>15293</v>
          </cell>
          <cell r="D12534" t="str">
            <v>Gachantivá</v>
          </cell>
        </row>
        <row r="12535">
          <cell r="C12535" t="str">
            <v>15293</v>
          </cell>
          <cell r="D12535" t="str">
            <v>Gachantivá</v>
          </cell>
        </row>
        <row r="12536">
          <cell r="C12536" t="str">
            <v>15293</v>
          </cell>
          <cell r="D12536" t="str">
            <v>Gachantivá</v>
          </cell>
        </row>
        <row r="12537">
          <cell r="C12537" t="str">
            <v>15293</v>
          </cell>
          <cell r="D12537" t="str">
            <v>Gachantivá</v>
          </cell>
        </row>
        <row r="12538">
          <cell r="C12538" t="str">
            <v>15293</v>
          </cell>
          <cell r="D12538" t="str">
            <v>Gachantivá</v>
          </cell>
        </row>
        <row r="12539">
          <cell r="C12539" t="str">
            <v>15293</v>
          </cell>
          <cell r="D12539" t="str">
            <v>Gachantivá</v>
          </cell>
        </row>
        <row r="12540">
          <cell r="C12540" t="str">
            <v>15293</v>
          </cell>
          <cell r="D12540" t="str">
            <v>Gachantivá</v>
          </cell>
        </row>
        <row r="12541">
          <cell r="C12541" t="str">
            <v>15296</v>
          </cell>
          <cell r="D12541" t="str">
            <v>Gámeza</v>
          </cell>
        </row>
        <row r="12542">
          <cell r="C12542" t="str">
            <v>15296</v>
          </cell>
          <cell r="D12542" t="str">
            <v>Gámeza</v>
          </cell>
        </row>
        <row r="12543">
          <cell r="C12543" t="str">
            <v>15296</v>
          </cell>
          <cell r="D12543" t="str">
            <v>Gámeza</v>
          </cell>
        </row>
        <row r="12544">
          <cell r="C12544" t="str">
            <v>15296</v>
          </cell>
          <cell r="D12544" t="str">
            <v>Gámeza</v>
          </cell>
        </row>
        <row r="12545">
          <cell r="C12545" t="str">
            <v>15296</v>
          </cell>
          <cell r="D12545" t="str">
            <v>Gámeza</v>
          </cell>
        </row>
        <row r="12546">
          <cell r="C12546" t="str">
            <v>15296</v>
          </cell>
          <cell r="D12546" t="str">
            <v>Gámeza</v>
          </cell>
        </row>
        <row r="12547">
          <cell r="C12547" t="str">
            <v>15296</v>
          </cell>
          <cell r="D12547" t="str">
            <v>Gámeza</v>
          </cell>
        </row>
        <row r="12548">
          <cell r="C12548" t="str">
            <v>15296</v>
          </cell>
          <cell r="D12548" t="str">
            <v>Gámeza</v>
          </cell>
        </row>
        <row r="12549">
          <cell r="C12549" t="str">
            <v>15296</v>
          </cell>
          <cell r="D12549" t="str">
            <v>Gámeza</v>
          </cell>
        </row>
        <row r="12550">
          <cell r="C12550" t="str">
            <v>15296</v>
          </cell>
          <cell r="D12550" t="str">
            <v>Gámeza</v>
          </cell>
        </row>
        <row r="12551">
          <cell r="C12551" t="str">
            <v>15296</v>
          </cell>
          <cell r="D12551" t="str">
            <v>Gámeza</v>
          </cell>
        </row>
        <row r="12552">
          <cell r="C12552" t="str">
            <v>15296</v>
          </cell>
          <cell r="D12552" t="str">
            <v>Gámeza</v>
          </cell>
        </row>
        <row r="12553">
          <cell r="C12553" t="str">
            <v>15296</v>
          </cell>
          <cell r="D12553" t="str">
            <v>Gámeza</v>
          </cell>
        </row>
        <row r="12554">
          <cell r="C12554" t="str">
            <v>15296</v>
          </cell>
          <cell r="D12554" t="str">
            <v>Gámeza</v>
          </cell>
        </row>
        <row r="12555">
          <cell r="C12555" t="str">
            <v>15296</v>
          </cell>
          <cell r="D12555" t="str">
            <v>Gámeza</v>
          </cell>
        </row>
        <row r="12556">
          <cell r="C12556" t="str">
            <v>15296</v>
          </cell>
          <cell r="D12556" t="str">
            <v>Gámeza</v>
          </cell>
        </row>
        <row r="12557">
          <cell r="C12557" t="str">
            <v>15296</v>
          </cell>
          <cell r="D12557" t="str">
            <v>Gámeza</v>
          </cell>
        </row>
        <row r="12558">
          <cell r="C12558" t="str">
            <v>15296</v>
          </cell>
          <cell r="D12558" t="str">
            <v>Gámeza</v>
          </cell>
        </row>
        <row r="12559">
          <cell r="C12559" t="str">
            <v>15296</v>
          </cell>
          <cell r="D12559" t="str">
            <v>Gámeza</v>
          </cell>
        </row>
        <row r="12560">
          <cell r="C12560" t="str">
            <v>15296</v>
          </cell>
          <cell r="D12560" t="str">
            <v>Gámeza</v>
          </cell>
        </row>
        <row r="12561">
          <cell r="C12561" t="str">
            <v>15296</v>
          </cell>
          <cell r="D12561" t="str">
            <v>Gámeza</v>
          </cell>
        </row>
        <row r="12562">
          <cell r="C12562" t="str">
            <v>15296</v>
          </cell>
          <cell r="D12562" t="str">
            <v>Gámeza</v>
          </cell>
        </row>
        <row r="12563">
          <cell r="C12563" t="str">
            <v>15296</v>
          </cell>
          <cell r="D12563" t="str">
            <v>Gámeza</v>
          </cell>
        </row>
        <row r="12564">
          <cell r="C12564" t="str">
            <v>15296</v>
          </cell>
          <cell r="D12564" t="str">
            <v>Gámeza</v>
          </cell>
        </row>
        <row r="12565">
          <cell r="C12565" t="str">
            <v>15296</v>
          </cell>
          <cell r="D12565" t="str">
            <v>Gámeza</v>
          </cell>
        </row>
        <row r="12566">
          <cell r="C12566" t="str">
            <v>15296</v>
          </cell>
          <cell r="D12566" t="str">
            <v>Gámeza</v>
          </cell>
        </row>
        <row r="12567">
          <cell r="C12567" t="str">
            <v>15296</v>
          </cell>
          <cell r="D12567" t="str">
            <v>Gámeza</v>
          </cell>
        </row>
        <row r="12568">
          <cell r="C12568" t="str">
            <v>15296</v>
          </cell>
          <cell r="D12568" t="str">
            <v>Gámeza</v>
          </cell>
        </row>
        <row r="12569">
          <cell r="C12569" t="str">
            <v>15296</v>
          </cell>
          <cell r="D12569" t="str">
            <v>Gámeza</v>
          </cell>
        </row>
        <row r="12570">
          <cell r="C12570" t="str">
            <v>15296</v>
          </cell>
          <cell r="D12570" t="str">
            <v>Gámeza</v>
          </cell>
        </row>
        <row r="12571">
          <cell r="C12571" t="str">
            <v>15296</v>
          </cell>
          <cell r="D12571" t="str">
            <v>Gámeza</v>
          </cell>
        </row>
        <row r="12572">
          <cell r="C12572" t="str">
            <v>15296</v>
          </cell>
          <cell r="D12572" t="str">
            <v>Gámeza</v>
          </cell>
        </row>
        <row r="12573">
          <cell r="C12573" t="str">
            <v>15296</v>
          </cell>
          <cell r="D12573" t="str">
            <v>Gámeza</v>
          </cell>
        </row>
        <row r="12574">
          <cell r="C12574" t="str">
            <v>15296</v>
          </cell>
          <cell r="D12574" t="str">
            <v>Gámeza</v>
          </cell>
        </row>
        <row r="12575">
          <cell r="C12575" t="str">
            <v>15296</v>
          </cell>
          <cell r="D12575" t="str">
            <v>Gámeza</v>
          </cell>
        </row>
        <row r="12576">
          <cell r="C12576" t="str">
            <v>15296</v>
          </cell>
          <cell r="D12576" t="str">
            <v>Gámeza</v>
          </cell>
        </row>
        <row r="12577">
          <cell r="C12577" t="str">
            <v>15296</v>
          </cell>
          <cell r="D12577" t="str">
            <v>Gámeza</v>
          </cell>
        </row>
        <row r="12578">
          <cell r="C12578" t="str">
            <v>15296</v>
          </cell>
          <cell r="D12578" t="str">
            <v>Gámeza</v>
          </cell>
        </row>
        <row r="12579">
          <cell r="C12579" t="str">
            <v>15296</v>
          </cell>
          <cell r="D12579" t="str">
            <v>Gámeza</v>
          </cell>
        </row>
        <row r="12580">
          <cell r="C12580" t="str">
            <v>15296</v>
          </cell>
          <cell r="D12580" t="str">
            <v>Gámeza</v>
          </cell>
        </row>
        <row r="12581">
          <cell r="C12581" t="str">
            <v>15296</v>
          </cell>
          <cell r="D12581" t="str">
            <v>Gámeza</v>
          </cell>
        </row>
        <row r="12582">
          <cell r="C12582" t="str">
            <v>15296</v>
          </cell>
          <cell r="D12582" t="str">
            <v>Gámeza</v>
          </cell>
        </row>
        <row r="12583">
          <cell r="C12583" t="str">
            <v>15296</v>
          </cell>
          <cell r="D12583" t="str">
            <v>Gámeza</v>
          </cell>
        </row>
        <row r="12584">
          <cell r="C12584" t="str">
            <v>15296</v>
          </cell>
          <cell r="D12584" t="str">
            <v>Gámeza</v>
          </cell>
        </row>
        <row r="12585">
          <cell r="C12585" t="str">
            <v>15296</v>
          </cell>
          <cell r="D12585" t="str">
            <v>Gámeza</v>
          </cell>
        </row>
        <row r="12586">
          <cell r="C12586" t="str">
            <v>15296</v>
          </cell>
          <cell r="D12586" t="str">
            <v>Gámeza</v>
          </cell>
        </row>
        <row r="12587">
          <cell r="C12587" t="str">
            <v>15296</v>
          </cell>
          <cell r="D12587" t="str">
            <v>Gámeza</v>
          </cell>
        </row>
        <row r="12588">
          <cell r="C12588" t="str">
            <v>15296</v>
          </cell>
          <cell r="D12588" t="str">
            <v>Gámeza</v>
          </cell>
        </row>
        <row r="12589">
          <cell r="C12589" t="str">
            <v>15296</v>
          </cell>
          <cell r="D12589" t="str">
            <v>Gámeza</v>
          </cell>
        </row>
        <row r="12590">
          <cell r="C12590" t="str">
            <v>15296</v>
          </cell>
          <cell r="D12590" t="str">
            <v>Gámeza</v>
          </cell>
        </row>
        <row r="12591">
          <cell r="C12591" t="str">
            <v>15296</v>
          </cell>
          <cell r="D12591" t="str">
            <v>Gámeza</v>
          </cell>
        </row>
        <row r="12592">
          <cell r="C12592" t="str">
            <v>15296</v>
          </cell>
          <cell r="D12592" t="str">
            <v>Gámeza</v>
          </cell>
        </row>
        <row r="12593">
          <cell r="C12593" t="str">
            <v>15296</v>
          </cell>
          <cell r="D12593" t="str">
            <v>Gámeza</v>
          </cell>
        </row>
        <row r="12594">
          <cell r="C12594" t="str">
            <v>15296</v>
          </cell>
          <cell r="D12594" t="str">
            <v>Gámeza</v>
          </cell>
        </row>
        <row r="12595">
          <cell r="C12595" t="str">
            <v>15299</v>
          </cell>
          <cell r="D12595" t="str">
            <v>Garagoa</v>
          </cell>
        </row>
        <row r="12596">
          <cell r="C12596" t="str">
            <v>15299</v>
          </cell>
          <cell r="D12596" t="str">
            <v>Garagoa</v>
          </cell>
        </row>
        <row r="12597">
          <cell r="C12597" t="str">
            <v>15299</v>
          </cell>
          <cell r="D12597" t="str">
            <v>Garagoa</v>
          </cell>
        </row>
        <row r="12598">
          <cell r="C12598" t="str">
            <v>15299</v>
          </cell>
          <cell r="D12598" t="str">
            <v>Garagoa</v>
          </cell>
        </row>
        <row r="12599">
          <cell r="C12599" t="str">
            <v>15299</v>
          </cell>
          <cell r="D12599" t="str">
            <v>Garagoa</v>
          </cell>
        </row>
        <row r="12600">
          <cell r="C12600" t="str">
            <v>15299</v>
          </cell>
          <cell r="D12600" t="str">
            <v>Garagoa</v>
          </cell>
        </row>
        <row r="12601">
          <cell r="C12601" t="str">
            <v>15299</v>
          </cell>
          <cell r="D12601" t="str">
            <v>Garagoa</v>
          </cell>
        </row>
        <row r="12602">
          <cell r="C12602" t="str">
            <v>15299</v>
          </cell>
          <cell r="D12602" t="str">
            <v>Garagoa</v>
          </cell>
        </row>
        <row r="12603">
          <cell r="C12603" t="str">
            <v>15299</v>
          </cell>
          <cell r="D12603" t="str">
            <v>Garagoa</v>
          </cell>
        </row>
        <row r="12604">
          <cell r="C12604" t="str">
            <v>15299</v>
          </cell>
          <cell r="D12604" t="str">
            <v>Garagoa</v>
          </cell>
        </row>
        <row r="12605">
          <cell r="C12605" t="str">
            <v>15299</v>
          </cell>
          <cell r="D12605" t="str">
            <v>Garagoa</v>
          </cell>
        </row>
        <row r="12606">
          <cell r="C12606" t="str">
            <v>15299</v>
          </cell>
          <cell r="D12606" t="str">
            <v>Garagoa</v>
          </cell>
        </row>
        <row r="12607">
          <cell r="C12607" t="str">
            <v>15299</v>
          </cell>
          <cell r="D12607" t="str">
            <v>Garagoa</v>
          </cell>
        </row>
        <row r="12608">
          <cell r="C12608" t="str">
            <v>15299</v>
          </cell>
          <cell r="D12608" t="str">
            <v>Garagoa</v>
          </cell>
        </row>
        <row r="12609">
          <cell r="C12609" t="str">
            <v>15299</v>
          </cell>
          <cell r="D12609" t="str">
            <v>Garagoa</v>
          </cell>
        </row>
        <row r="12610">
          <cell r="C12610" t="str">
            <v>15299</v>
          </cell>
          <cell r="D12610" t="str">
            <v>Garagoa</v>
          </cell>
        </row>
        <row r="12611">
          <cell r="C12611" t="str">
            <v>15299</v>
          </cell>
          <cell r="D12611" t="str">
            <v>Garagoa</v>
          </cell>
        </row>
        <row r="12612">
          <cell r="C12612" t="str">
            <v>15299</v>
          </cell>
          <cell r="D12612" t="str">
            <v>Garagoa</v>
          </cell>
        </row>
        <row r="12613">
          <cell r="C12613" t="str">
            <v>15299</v>
          </cell>
          <cell r="D12613" t="str">
            <v>Garagoa</v>
          </cell>
        </row>
        <row r="12614">
          <cell r="C12614" t="str">
            <v>15299</v>
          </cell>
          <cell r="D12614" t="str">
            <v>Garagoa</v>
          </cell>
        </row>
        <row r="12615">
          <cell r="C12615" t="str">
            <v>15299</v>
          </cell>
          <cell r="D12615" t="str">
            <v>Garagoa</v>
          </cell>
        </row>
        <row r="12616">
          <cell r="C12616" t="str">
            <v>15299</v>
          </cell>
          <cell r="D12616" t="str">
            <v>Garagoa</v>
          </cell>
        </row>
        <row r="12617">
          <cell r="C12617" t="str">
            <v>15299</v>
          </cell>
          <cell r="D12617" t="str">
            <v>Garagoa</v>
          </cell>
        </row>
        <row r="12618">
          <cell r="C12618" t="str">
            <v>15299</v>
          </cell>
          <cell r="D12618" t="str">
            <v>Garagoa</v>
          </cell>
        </row>
        <row r="12619">
          <cell r="C12619" t="str">
            <v>15299</v>
          </cell>
          <cell r="D12619" t="str">
            <v>Garagoa</v>
          </cell>
        </row>
        <row r="12620">
          <cell r="C12620" t="str">
            <v>15299</v>
          </cell>
          <cell r="D12620" t="str">
            <v>Garagoa</v>
          </cell>
        </row>
        <row r="12621">
          <cell r="C12621" t="str">
            <v>15299</v>
          </cell>
          <cell r="D12621" t="str">
            <v>Garagoa</v>
          </cell>
        </row>
        <row r="12622">
          <cell r="C12622" t="str">
            <v>15299</v>
          </cell>
          <cell r="D12622" t="str">
            <v>Garagoa</v>
          </cell>
        </row>
        <row r="12623">
          <cell r="C12623" t="str">
            <v>15299</v>
          </cell>
          <cell r="D12623" t="str">
            <v>Garagoa</v>
          </cell>
        </row>
        <row r="12624">
          <cell r="C12624" t="str">
            <v>15299</v>
          </cell>
          <cell r="D12624" t="str">
            <v>Garagoa</v>
          </cell>
        </row>
        <row r="12625">
          <cell r="C12625" t="str">
            <v>15299</v>
          </cell>
          <cell r="D12625" t="str">
            <v>Garagoa</v>
          </cell>
        </row>
        <row r="12626">
          <cell r="C12626" t="str">
            <v>15299</v>
          </cell>
          <cell r="D12626" t="str">
            <v>Garagoa</v>
          </cell>
        </row>
        <row r="12627">
          <cell r="C12627" t="str">
            <v>15299</v>
          </cell>
          <cell r="D12627" t="str">
            <v>Garagoa</v>
          </cell>
        </row>
        <row r="12628">
          <cell r="C12628" t="str">
            <v>15299</v>
          </cell>
          <cell r="D12628" t="str">
            <v>Garagoa</v>
          </cell>
        </row>
        <row r="12629">
          <cell r="C12629" t="str">
            <v>15299</v>
          </cell>
          <cell r="D12629" t="str">
            <v>Garagoa</v>
          </cell>
        </row>
        <row r="12630">
          <cell r="C12630" t="str">
            <v>15299</v>
          </cell>
          <cell r="D12630" t="str">
            <v>Garagoa</v>
          </cell>
        </row>
        <row r="12631">
          <cell r="C12631" t="str">
            <v>15299</v>
          </cell>
          <cell r="D12631" t="str">
            <v>Garagoa</v>
          </cell>
        </row>
        <row r="12632">
          <cell r="C12632" t="str">
            <v>15299</v>
          </cell>
          <cell r="D12632" t="str">
            <v>Garagoa</v>
          </cell>
        </row>
        <row r="12633">
          <cell r="C12633" t="str">
            <v>15299</v>
          </cell>
          <cell r="D12633" t="str">
            <v>Garagoa</v>
          </cell>
        </row>
        <row r="12634">
          <cell r="C12634" t="str">
            <v>15299</v>
          </cell>
          <cell r="D12634" t="str">
            <v>Garagoa</v>
          </cell>
        </row>
        <row r="12635">
          <cell r="C12635" t="str">
            <v>15299</v>
          </cell>
          <cell r="D12635" t="str">
            <v>Garagoa</v>
          </cell>
        </row>
        <row r="12636">
          <cell r="C12636" t="str">
            <v>15299</v>
          </cell>
          <cell r="D12636" t="str">
            <v>Garagoa</v>
          </cell>
        </row>
        <row r="12637">
          <cell r="C12637" t="str">
            <v>15299</v>
          </cell>
          <cell r="D12637" t="str">
            <v>Garagoa</v>
          </cell>
        </row>
        <row r="12638">
          <cell r="C12638" t="str">
            <v>15299</v>
          </cell>
          <cell r="D12638" t="str">
            <v>Garagoa</v>
          </cell>
        </row>
        <row r="12639">
          <cell r="C12639" t="str">
            <v>15299</v>
          </cell>
          <cell r="D12639" t="str">
            <v>Garagoa</v>
          </cell>
        </row>
        <row r="12640">
          <cell r="C12640" t="str">
            <v>15299</v>
          </cell>
          <cell r="D12640" t="str">
            <v>Garagoa</v>
          </cell>
        </row>
        <row r="12641">
          <cell r="C12641" t="str">
            <v>15299</v>
          </cell>
          <cell r="D12641" t="str">
            <v>Garagoa</v>
          </cell>
        </row>
        <row r="12642">
          <cell r="C12642" t="str">
            <v>15299</v>
          </cell>
          <cell r="D12642" t="str">
            <v>Garagoa</v>
          </cell>
        </row>
        <row r="12643">
          <cell r="C12643" t="str">
            <v>15299</v>
          </cell>
          <cell r="D12643" t="str">
            <v>Garagoa</v>
          </cell>
        </row>
        <row r="12644">
          <cell r="C12644" t="str">
            <v>15299</v>
          </cell>
          <cell r="D12644" t="str">
            <v>Garagoa</v>
          </cell>
        </row>
        <row r="12645">
          <cell r="C12645" t="str">
            <v>15299</v>
          </cell>
          <cell r="D12645" t="str">
            <v>Garagoa</v>
          </cell>
        </row>
        <row r="12646">
          <cell r="C12646" t="str">
            <v>15299</v>
          </cell>
          <cell r="D12646" t="str">
            <v>Garagoa</v>
          </cell>
        </row>
        <row r="12647">
          <cell r="C12647" t="str">
            <v>15299</v>
          </cell>
          <cell r="D12647" t="str">
            <v>Garagoa</v>
          </cell>
        </row>
        <row r="12648">
          <cell r="C12648" t="str">
            <v>15299</v>
          </cell>
          <cell r="D12648" t="str">
            <v>Garagoa</v>
          </cell>
        </row>
        <row r="12649">
          <cell r="C12649" t="str">
            <v>15317</v>
          </cell>
          <cell r="D12649" t="str">
            <v>Guacamayas</v>
          </cell>
        </row>
        <row r="12650">
          <cell r="C12650" t="str">
            <v>15317</v>
          </cell>
          <cell r="D12650" t="str">
            <v>Guacamayas</v>
          </cell>
        </row>
        <row r="12651">
          <cell r="C12651" t="str">
            <v>15317</v>
          </cell>
          <cell r="D12651" t="str">
            <v>Guacamayas</v>
          </cell>
        </row>
        <row r="12652">
          <cell r="C12652" t="str">
            <v>15317</v>
          </cell>
          <cell r="D12652" t="str">
            <v>Guacamayas</v>
          </cell>
        </row>
        <row r="12653">
          <cell r="C12653" t="str">
            <v>15317</v>
          </cell>
          <cell r="D12653" t="str">
            <v>Guacamayas</v>
          </cell>
        </row>
        <row r="12654">
          <cell r="C12654" t="str">
            <v>15317</v>
          </cell>
          <cell r="D12654" t="str">
            <v>Guacamayas</v>
          </cell>
        </row>
        <row r="12655">
          <cell r="C12655" t="str">
            <v>15317</v>
          </cell>
          <cell r="D12655" t="str">
            <v>Guacamayas</v>
          </cell>
        </row>
        <row r="12656">
          <cell r="C12656" t="str">
            <v>15317</v>
          </cell>
          <cell r="D12656" t="str">
            <v>Guacamayas</v>
          </cell>
        </row>
        <row r="12657">
          <cell r="C12657" t="str">
            <v>15317</v>
          </cell>
          <cell r="D12657" t="str">
            <v>Guacamayas</v>
          </cell>
        </row>
        <row r="12658">
          <cell r="C12658" t="str">
            <v>15317</v>
          </cell>
          <cell r="D12658" t="str">
            <v>Guacamayas</v>
          </cell>
        </row>
        <row r="12659">
          <cell r="C12659" t="str">
            <v>15317</v>
          </cell>
          <cell r="D12659" t="str">
            <v>Guacamayas</v>
          </cell>
        </row>
        <row r="12660">
          <cell r="C12660" t="str">
            <v>15317</v>
          </cell>
          <cell r="D12660" t="str">
            <v>Guacamayas</v>
          </cell>
        </row>
        <row r="12661">
          <cell r="C12661" t="str">
            <v>15317</v>
          </cell>
          <cell r="D12661" t="str">
            <v>Guacamayas</v>
          </cell>
        </row>
        <row r="12662">
          <cell r="C12662" t="str">
            <v>15317</v>
          </cell>
          <cell r="D12662" t="str">
            <v>Guacamayas</v>
          </cell>
        </row>
        <row r="12663">
          <cell r="C12663" t="str">
            <v>15317</v>
          </cell>
          <cell r="D12663" t="str">
            <v>Guacamayas</v>
          </cell>
        </row>
        <row r="12664">
          <cell r="C12664" t="str">
            <v>15317</v>
          </cell>
          <cell r="D12664" t="str">
            <v>Guacamayas</v>
          </cell>
        </row>
        <row r="12665">
          <cell r="C12665" t="str">
            <v>15317</v>
          </cell>
          <cell r="D12665" t="str">
            <v>Guacamayas</v>
          </cell>
        </row>
        <row r="12666">
          <cell r="C12666" t="str">
            <v>15317</v>
          </cell>
          <cell r="D12666" t="str">
            <v>Guacamayas</v>
          </cell>
        </row>
        <row r="12667">
          <cell r="C12667" t="str">
            <v>15317</v>
          </cell>
          <cell r="D12667" t="str">
            <v>Guacamayas</v>
          </cell>
        </row>
        <row r="12668">
          <cell r="C12668" t="str">
            <v>15317</v>
          </cell>
          <cell r="D12668" t="str">
            <v>Guacamayas</v>
          </cell>
        </row>
        <row r="12669">
          <cell r="C12669" t="str">
            <v>15317</v>
          </cell>
          <cell r="D12669" t="str">
            <v>Guacamayas</v>
          </cell>
        </row>
        <row r="12670">
          <cell r="C12670" t="str">
            <v>15317</v>
          </cell>
          <cell r="D12670" t="str">
            <v>Guacamayas</v>
          </cell>
        </row>
        <row r="12671">
          <cell r="C12671" t="str">
            <v>15317</v>
          </cell>
          <cell r="D12671" t="str">
            <v>Guacamayas</v>
          </cell>
        </row>
        <row r="12672">
          <cell r="C12672" t="str">
            <v>15317</v>
          </cell>
          <cell r="D12672" t="str">
            <v>Guacamayas</v>
          </cell>
        </row>
        <row r="12673">
          <cell r="C12673" t="str">
            <v>15317</v>
          </cell>
          <cell r="D12673" t="str">
            <v>Guacamayas</v>
          </cell>
        </row>
        <row r="12674">
          <cell r="C12674" t="str">
            <v>15317</v>
          </cell>
          <cell r="D12674" t="str">
            <v>Guacamayas</v>
          </cell>
        </row>
        <row r="12675">
          <cell r="C12675" t="str">
            <v>15317</v>
          </cell>
          <cell r="D12675" t="str">
            <v>Guacamayas</v>
          </cell>
        </row>
        <row r="12676">
          <cell r="C12676" t="str">
            <v>15317</v>
          </cell>
          <cell r="D12676" t="str">
            <v>Guacamayas</v>
          </cell>
        </row>
        <row r="12677">
          <cell r="C12677" t="str">
            <v>15317</v>
          </cell>
          <cell r="D12677" t="str">
            <v>Guacamayas</v>
          </cell>
        </row>
        <row r="12678">
          <cell r="C12678" t="str">
            <v>15317</v>
          </cell>
          <cell r="D12678" t="str">
            <v>Guacamayas</v>
          </cell>
        </row>
        <row r="12679">
          <cell r="C12679" t="str">
            <v>15317</v>
          </cell>
          <cell r="D12679" t="str">
            <v>Guacamayas</v>
          </cell>
        </row>
        <row r="12680">
          <cell r="C12680" t="str">
            <v>15317</v>
          </cell>
          <cell r="D12680" t="str">
            <v>Guacamayas</v>
          </cell>
        </row>
        <row r="12681">
          <cell r="C12681" t="str">
            <v>15317</v>
          </cell>
          <cell r="D12681" t="str">
            <v>Guacamayas</v>
          </cell>
        </row>
        <row r="12682">
          <cell r="C12682" t="str">
            <v>15317</v>
          </cell>
          <cell r="D12682" t="str">
            <v>Guacamayas</v>
          </cell>
        </row>
        <row r="12683">
          <cell r="C12683" t="str">
            <v>15317</v>
          </cell>
          <cell r="D12683" t="str">
            <v>Guacamayas</v>
          </cell>
        </row>
        <row r="12684">
          <cell r="C12684" t="str">
            <v>15317</v>
          </cell>
          <cell r="D12684" t="str">
            <v>Guacamayas</v>
          </cell>
        </row>
        <row r="12685">
          <cell r="C12685" t="str">
            <v>15317</v>
          </cell>
          <cell r="D12685" t="str">
            <v>Guacamayas</v>
          </cell>
        </row>
        <row r="12686">
          <cell r="C12686" t="str">
            <v>15317</v>
          </cell>
          <cell r="D12686" t="str">
            <v>Guacamayas</v>
          </cell>
        </row>
        <row r="12687">
          <cell r="C12687" t="str">
            <v>15317</v>
          </cell>
          <cell r="D12687" t="str">
            <v>Guacamayas</v>
          </cell>
        </row>
        <row r="12688">
          <cell r="C12688" t="str">
            <v>15317</v>
          </cell>
          <cell r="D12688" t="str">
            <v>Guacamayas</v>
          </cell>
        </row>
        <row r="12689">
          <cell r="C12689" t="str">
            <v>15317</v>
          </cell>
          <cell r="D12689" t="str">
            <v>Guacamayas</v>
          </cell>
        </row>
        <row r="12690">
          <cell r="C12690" t="str">
            <v>15317</v>
          </cell>
          <cell r="D12690" t="str">
            <v>Guacamayas</v>
          </cell>
        </row>
        <row r="12691">
          <cell r="C12691" t="str">
            <v>15317</v>
          </cell>
          <cell r="D12691" t="str">
            <v>Guacamayas</v>
          </cell>
        </row>
        <row r="12692">
          <cell r="C12692" t="str">
            <v>15317</v>
          </cell>
          <cell r="D12692" t="str">
            <v>Guacamayas</v>
          </cell>
        </row>
        <row r="12693">
          <cell r="C12693" t="str">
            <v>15317</v>
          </cell>
          <cell r="D12693" t="str">
            <v>Guacamayas</v>
          </cell>
        </row>
        <row r="12694">
          <cell r="C12694" t="str">
            <v>15317</v>
          </cell>
          <cell r="D12694" t="str">
            <v>Guacamayas</v>
          </cell>
        </row>
        <row r="12695">
          <cell r="C12695" t="str">
            <v>15317</v>
          </cell>
          <cell r="D12695" t="str">
            <v>Guacamayas</v>
          </cell>
        </row>
        <row r="12696">
          <cell r="C12696" t="str">
            <v>15317</v>
          </cell>
          <cell r="D12696" t="str">
            <v>Guacamayas</v>
          </cell>
        </row>
        <row r="12697">
          <cell r="C12697" t="str">
            <v>15317</v>
          </cell>
          <cell r="D12697" t="str">
            <v>Guacamayas</v>
          </cell>
        </row>
        <row r="12698">
          <cell r="C12698" t="str">
            <v>15317</v>
          </cell>
          <cell r="D12698" t="str">
            <v>Guacamayas</v>
          </cell>
        </row>
        <row r="12699">
          <cell r="C12699" t="str">
            <v>15317</v>
          </cell>
          <cell r="D12699" t="str">
            <v>Guacamayas</v>
          </cell>
        </row>
        <row r="12700">
          <cell r="C12700" t="str">
            <v>15317</v>
          </cell>
          <cell r="D12700" t="str">
            <v>Guacamayas</v>
          </cell>
        </row>
        <row r="12701">
          <cell r="C12701" t="str">
            <v>15317</v>
          </cell>
          <cell r="D12701" t="str">
            <v>Guacamayas</v>
          </cell>
        </row>
        <row r="12702">
          <cell r="C12702" t="str">
            <v>15317</v>
          </cell>
          <cell r="D12702" t="str">
            <v>Guacamayas</v>
          </cell>
        </row>
        <row r="12703">
          <cell r="C12703" t="str">
            <v>15322</v>
          </cell>
          <cell r="D12703" t="str">
            <v>Guateque</v>
          </cell>
        </row>
        <row r="12704">
          <cell r="C12704" t="str">
            <v>15322</v>
          </cell>
          <cell r="D12704" t="str">
            <v>Guateque</v>
          </cell>
        </row>
        <row r="12705">
          <cell r="C12705" t="str">
            <v>15322</v>
          </cell>
          <cell r="D12705" t="str">
            <v>Guateque</v>
          </cell>
        </row>
        <row r="12706">
          <cell r="C12706" t="str">
            <v>15322</v>
          </cell>
          <cell r="D12706" t="str">
            <v>Guateque</v>
          </cell>
        </row>
        <row r="12707">
          <cell r="C12707" t="str">
            <v>15322</v>
          </cell>
          <cell r="D12707" t="str">
            <v>Guateque</v>
          </cell>
        </row>
        <row r="12708">
          <cell r="C12708" t="str">
            <v>15322</v>
          </cell>
          <cell r="D12708" t="str">
            <v>Guateque</v>
          </cell>
        </row>
        <row r="12709">
          <cell r="C12709" t="str">
            <v>15322</v>
          </cell>
          <cell r="D12709" t="str">
            <v>Guateque</v>
          </cell>
        </row>
        <row r="12710">
          <cell r="C12710" t="str">
            <v>15322</v>
          </cell>
          <cell r="D12710" t="str">
            <v>Guateque</v>
          </cell>
        </row>
        <row r="12711">
          <cell r="C12711" t="str">
            <v>15322</v>
          </cell>
          <cell r="D12711" t="str">
            <v>Guateque</v>
          </cell>
        </row>
        <row r="12712">
          <cell r="C12712" t="str">
            <v>15322</v>
          </cell>
          <cell r="D12712" t="str">
            <v>Guateque</v>
          </cell>
        </row>
        <row r="12713">
          <cell r="C12713" t="str">
            <v>15322</v>
          </cell>
          <cell r="D12713" t="str">
            <v>Guateque</v>
          </cell>
        </row>
        <row r="12714">
          <cell r="C12714" t="str">
            <v>15322</v>
          </cell>
          <cell r="D12714" t="str">
            <v>Guateque</v>
          </cell>
        </row>
        <row r="12715">
          <cell r="C12715" t="str">
            <v>15322</v>
          </cell>
          <cell r="D12715" t="str">
            <v>Guateque</v>
          </cell>
        </row>
        <row r="12716">
          <cell r="C12716" t="str">
            <v>15322</v>
          </cell>
          <cell r="D12716" t="str">
            <v>Guateque</v>
          </cell>
        </row>
        <row r="12717">
          <cell r="C12717" t="str">
            <v>15322</v>
          </cell>
          <cell r="D12717" t="str">
            <v>Guateque</v>
          </cell>
        </row>
        <row r="12718">
          <cell r="C12718" t="str">
            <v>15322</v>
          </cell>
          <cell r="D12718" t="str">
            <v>Guateque</v>
          </cell>
        </row>
        <row r="12719">
          <cell r="C12719" t="str">
            <v>15322</v>
          </cell>
          <cell r="D12719" t="str">
            <v>Guateque</v>
          </cell>
        </row>
        <row r="12720">
          <cell r="C12720" t="str">
            <v>15322</v>
          </cell>
          <cell r="D12720" t="str">
            <v>Guateque</v>
          </cell>
        </row>
        <row r="12721">
          <cell r="C12721" t="str">
            <v>15322</v>
          </cell>
          <cell r="D12721" t="str">
            <v>Guateque</v>
          </cell>
        </row>
        <row r="12722">
          <cell r="C12722" t="str">
            <v>15322</v>
          </cell>
          <cell r="D12722" t="str">
            <v>Guateque</v>
          </cell>
        </row>
        <row r="12723">
          <cell r="C12723" t="str">
            <v>15322</v>
          </cell>
          <cell r="D12723" t="str">
            <v>Guateque</v>
          </cell>
        </row>
        <row r="12724">
          <cell r="C12724" t="str">
            <v>15322</v>
          </cell>
          <cell r="D12724" t="str">
            <v>Guateque</v>
          </cell>
        </row>
        <row r="12725">
          <cell r="C12725" t="str">
            <v>15322</v>
          </cell>
          <cell r="D12725" t="str">
            <v>Guateque</v>
          </cell>
        </row>
        <row r="12726">
          <cell r="C12726" t="str">
            <v>15322</v>
          </cell>
          <cell r="D12726" t="str">
            <v>Guateque</v>
          </cell>
        </row>
        <row r="12727">
          <cell r="C12727" t="str">
            <v>15322</v>
          </cell>
          <cell r="D12727" t="str">
            <v>Guateque</v>
          </cell>
        </row>
        <row r="12728">
          <cell r="C12728" t="str">
            <v>15322</v>
          </cell>
          <cell r="D12728" t="str">
            <v>Guateque</v>
          </cell>
        </row>
        <row r="12729">
          <cell r="C12729" t="str">
            <v>15322</v>
          </cell>
          <cell r="D12729" t="str">
            <v>Guateque</v>
          </cell>
        </row>
        <row r="12730">
          <cell r="C12730" t="str">
            <v>15322</v>
          </cell>
          <cell r="D12730" t="str">
            <v>Guateque</v>
          </cell>
        </row>
        <row r="12731">
          <cell r="C12731" t="str">
            <v>15322</v>
          </cell>
          <cell r="D12731" t="str">
            <v>Guateque</v>
          </cell>
        </row>
        <row r="12732">
          <cell r="C12732" t="str">
            <v>15322</v>
          </cell>
          <cell r="D12732" t="str">
            <v>Guateque</v>
          </cell>
        </row>
        <row r="12733">
          <cell r="C12733" t="str">
            <v>15322</v>
          </cell>
          <cell r="D12733" t="str">
            <v>Guateque</v>
          </cell>
        </row>
        <row r="12734">
          <cell r="C12734" t="str">
            <v>15322</v>
          </cell>
          <cell r="D12734" t="str">
            <v>Guateque</v>
          </cell>
        </row>
        <row r="12735">
          <cell r="C12735" t="str">
            <v>15322</v>
          </cell>
          <cell r="D12735" t="str">
            <v>Guateque</v>
          </cell>
        </row>
        <row r="12736">
          <cell r="C12736" t="str">
            <v>15322</v>
          </cell>
          <cell r="D12736" t="str">
            <v>Guateque</v>
          </cell>
        </row>
        <row r="12737">
          <cell r="C12737" t="str">
            <v>15322</v>
          </cell>
          <cell r="D12737" t="str">
            <v>Guateque</v>
          </cell>
        </row>
        <row r="12738">
          <cell r="C12738" t="str">
            <v>15322</v>
          </cell>
          <cell r="D12738" t="str">
            <v>Guateque</v>
          </cell>
        </row>
        <row r="12739">
          <cell r="C12739" t="str">
            <v>15322</v>
          </cell>
          <cell r="D12739" t="str">
            <v>Guateque</v>
          </cell>
        </row>
        <row r="12740">
          <cell r="C12740" t="str">
            <v>15322</v>
          </cell>
          <cell r="D12740" t="str">
            <v>Guateque</v>
          </cell>
        </row>
        <row r="12741">
          <cell r="C12741" t="str">
            <v>15322</v>
          </cell>
          <cell r="D12741" t="str">
            <v>Guateque</v>
          </cell>
        </row>
        <row r="12742">
          <cell r="C12742" t="str">
            <v>15322</v>
          </cell>
          <cell r="D12742" t="str">
            <v>Guateque</v>
          </cell>
        </row>
        <row r="12743">
          <cell r="C12743" t="str">
            <v>15322</v>
          </cell>
          <cell r="D12743" t="str">
            <v>Guateque</v>
          </cell>
        </row>
        <row r="12744">
          <cell r="C12744" t="str">
            <v>15322</v>
          </cell>
          <cell r="D12744" t="str">
            <v>Guateque</v>
          </cell>
        </row>
        <row r="12745">
          <cell r="C12745" t="str">
            <v>15322</v>
          </cell>
          <cell r="D12745" t="str">
            <v>Guateque</v>
          </cell>
        </row>
        <row r="12746">
          <cell r="C12746" t="str">
            <v>15322</v>
          </cell>
          <cell r="D12746" t="str">
            <v>Guateque</v>
          </cell>
        </row>
        <row r="12747">
          <cell r="C12747" t="str">
            <v>15322</v>
          </cell>
          <cell r="D12747" t="str">
            <v>Guateque</v>
          </cell>
        </row>
        <row r="12748">
          <cell r="C12748" t="str">
            <v>15322</v>
          </cell>
          <cell r="D12748" t="str">
            <v>Guateque</v>
          </cell>
        </row>
        <row r="12749">
          <cell r="C12749" t="str">
            <v>15322</v>
          </cell>
          <cell r="D12749" t="str">
            <v>Guateque</v>
          </cell>
        </row>
        <row r="12750">
          <cell r="C12750" t="str">
            <v>15322</v>
          </cell>
          <cell r="D12750" t="str">
            <v>Guateque</v>
          </cell>
        </row>
        <row r="12751">
          <cell r="C12751" t="str">
            <v>15322</v>
          </cell>
          <cell r="D12751" t="str">
            <v>Guateque</v>
          </cell>
        </row>
        <row r="12752">
          <cell r="C12752" t="str">
            <v>15322</v>
          </cell>
          <cell r="D12752" t="str">
            <v>Guateque</v>
          </cell>
        </row>
        <row r="12753">
          <cell r="C12753" t="str">
            <v>15322</v>
          </cell>
          <cell r="D12753" t="str">
            <v>Guateque</v>
          </cell>
        </row>
        <row r="12754">
          <cell r="C12754" t="str">
            <v>15322</v>
          </cell>
          <cell r="D12754" t="str">
            <v>Guateque</v>
          </cell>
        </row>
        <row r="12755">
          <cell r="C12755" t="str">
            <v>15322</v>
          </cell>
          <cell r="D12755" t="str">
            <v>Guateque</v>
          </cell>
        </row>
        <row r="12756">
          <cell r="C12756" t="str">
            <v>15322</v>
          </cell>
          <cell r="D12756" t="str">
            <v>Guateque</v>
          </cell>
        </row>
        <row r="12757">
          <cell r="C12757" t="str">
            <v>15325</v>
          </cell>
          <cell r="D12757" t="str">
            <v>Guayatá</v>
          </cell>
        </row>
        <row r="12758">
          <cell r="C12758" t="str">
            <v>15325</v>
          </cell>
          <cell r="D12758" t="str">
            <v>Guayatá</v>
          </cell>
        </row>
        <row r="12759">
          <cell r="C12759" t="str">
            <v>15325</v>
          </cell>
          <cell r="D12759" t="str">
            <v>Guayatá</v>
          </cell>
        </row>
        <row r="12760">
          <cell r="C12760" t="str">
            <v>15325</v>
          </cell>
          <cell r="D12760" t="str">
            <v>Guayatá</v>
          </cell>
        </row>
        <row r="12761">
          <cell r="C12761" t="str">
            <v>15325</v>
          </cell>
          <cell r="D12761" t="str">
            <v>Guayatá</v>
          </cell>
        </row>
        <row r="12762">
          <cell r="C12762" t="str">
            <v>15325</v>
          </cell>
          <cell r="D12762" t="str">
            <v>Guayatá</v>
          </cell>
        </row>
        <row r="12763">
          <cell r="C12763" t="str">
            <v>15325</v>
          </cell>
          <cell r="D12763" t="str">
            <v>Guayatá</v>
          </cell>
        </row>
        <row r="12764">
          <cell r="C12764" t="str">
            <v>15325</v>
          </cell>
          <cell r="D12764" t="str">
            <v>Guayatá</v>
          </cell>
        </row>
        <row r="12765">
          <cell r="C12765" t="str">
            <v>15325</v>
          </cell>
          <cell r="D12765" t="str">
            <v>Guayatá</v>
          </cell>
        </row>
        <row r="12766">
          <cell r="C12766" t="str">
            <v>15325</v>
          </cell>
          <cell r="D12766" t="str">
            <v>Guayatá</v>
          </cell>
        </row>
        <row r="12767">
          <cell r="C12767" t="str">
            <v>15325</v>
          </cell>
          <cell r="D12767" t="str">
            <v>Guayatá</v>
          </cell>
        </row>
        <row r="12768">
          <cell r="C12768" t="str">
            <v>15325</v>
          </cell>
          <cell r="D12768" t="str">
            <v>Guayatá</v>
          </cell>
        </row>
        <row r="12769">
          <cell r="C12769" t="str">
            <v>15325</v>
          </cell>
          <cell r="D12769" t="str">
            <v>Guayatá</v>
          </cell>
        </row>
        <row r="12770">
          <cell r="C12770" t="str">
            <v>15325</v>
          </cell>
          <cell r="D12770" t="str">
            <v>Guayatá</v>
          </cell>
        </row>
        <row r="12771">
          <cell r="C12771" t="str">
            <v>15325</v>
          </cell>
          <cell r="D12771" t="str">
            <v>Guayatá</v>
          </cell>
        </row>
        <row r="12772">
          <cell r="C12772" t="str">
            <v>15325</v>
          </cell>
          <cell r="D12772" t="str">
            <v>Guayatá</v>
          </cell>
        </row>
        <row r="12773">
          <cell r="C12773" t="str">
            <v>15325</v>
          </cell>
          <cell r="D12773" t="str">
            <v>Guayatá</v>
          </cell>
        </row>
        <row r="12774">
          <cell r="C12774" t="str">
            <v>15325</v>
          </cell>
          <cell r="D12774" t="str">
            <v>Guayatá</v>
          </cell>
        </row>
        <row r="12775">
          <cell r="C12775" t="str">
            <v>15325</v>
          </cell>
          <cell r="D12775" t="str">
            <v>Guayatá</v>
          </cell>
        </row>
        <row r="12776">
          <cell r="C12776" t="str">
            <v>15325</v>
          </cell>
          <cell r="D12776" t="str">
            <v>Guayatá</v>
          </cell>
        </row>
        <row r="12777">
          <cell r="C12777" t="str">
            <v>15325</v>
          </cell>
          <cell r="D12777" t="str">
            <v>Guayatá</v>
          </cell>
        </row>
        <row r="12778">
          <cell r="C12778" t="str">
            <v>15325</v>
          </cell>
          <cell r="D12778" t="str">
            <v>Guayatá</v>
          </cell>
        </row>
        <row r="12779">
          <cell r="C12779" t="str">
            <v>15325</v>
          </cell>
          <cell r="D12779" t="str">
            <v>Guayatá</v>
          </cell>
        </row>
        <row r="12780">
          <cell r="C12780" t="str">
            <v>15325</v>
          </cell>
          <cell r="D12780" t="str">
            <v>Guayatá</v>
          </cell>
        </row>
        <row r="12781">
          <cell r="C12781" t="str">
            <v>15325</v>
          </cell>
          <cell r="D12781" t="str">
            <v>Guayatá</v>
          </cell>
        </row>
        <row r="12782">
          <cell r="C12782" t="str">
            <v>15325</v>
          </cell>
          <cell r="D12782" t="str">
            <v>Guayatá</v>
          </cell>
        </row>
        <row r="12783">
          <cell r="C12783" t="str">
            <v>15325</v>
          </cell>
          <cell r="D12783" t="str">
            <v>Guayatá</v>
          </cell>
        </row>
        <row r="12784">
          <cell r="C12784" t="str">
            <v>15325</v>
          </cell>
          <cell r="D12784" t="str">
            <v>Guayatá</v>
          </cell>
        </row>
        <row r="12785">
          <cell r="C12785" t="str">
            <v>15325</v>
          </cell>
          <cell r="D12785" t="str">
            <v>Guayatá</v>
          </cell>
        </row>
        <row r="12786">
          <cell r="C12786" t="str">
            <v>15325</v>
          </cell>
          <cell r="D12786" t="str">
            <v>Guayatá</v>
          </cell>
        </row>
        <row r="12787">
          <cell r="C12787" t="str">
            <v>15325</v>
          </cell>
          <cell r="D12787" t="str">
            <v>Guayatá</v>
          </cell>
        </row>
        <row r="12788">
          <cell r="C12788" t="str">
            <v>15325</v>
          </cell>
          <cell r="D12788" t="str">
            <v>Guayatá</v>
          </cell>
        </row>
        <row r="12789">
          <cell r="C12789" t="str">
            <v>15325</v>
          </cell>
          <cell r="D12789" t="str">
            <v>Guayatá</v>
          </cell>
        </row>
        <row r="12790">
          <cell r="C12790" t="str">
            <v>15325</v>
          </cell>
          <cell r="D12790" t="str">
            <v>Guayatá</v>
          </cell>
        </row>
        <row r="12791">
          <cell r="C12791" t="str">
            <v>15325</v>
          </cell>
          <cell r="D12791" t="str">
            <v>Guayatá</v>
          </cell>
        </row>
        <row r="12792">
          <cell r="C12792" t="str">
            <v>15325</v>
          </cell>
          <cell r="D12792" t="str">
            <v>Guayatá</v>
          </cell>
        </row>
        <row r="12793">
          <cell r="C12793" t="str">
            <v>15325</v>
          </cell>
          <cell r="D12793" t="str">
            <v>Guayatá</v>
          </cell>
        </row>
        <row r="12794">
          <cell r="C12794" t="str">
            <v>15325</v>
          </cell>
          <cell r="D12794" t="str">
            <v>Guayatá</v>
          </cell>
        </row>
        <row r="12795">
          <cell r="C12795" t="str">
            <v>15325</v>
          </cell>
          <cell r="D12795" t="str">
            <v>Guayatá</v>
          </cell>
        </row>
        <row r="12796">
          <cell r="C12796" t="str">
            <v>15325</v>
          </cell>
          <cell r="D12796" t="str">
            <v>Guayatá</v>
          </cell>
        </row>
        <row r="12797">
          <cell r="C12797" t="str">
            <v>15325</v>
          </cell>
          <cell r="D12797" t="str">
            <v>Guayatá</v>
          </cell>
        </row>
        <row r="12798">
          <cell r="C12798" t="str">
            <v>15325</v>
          </cell>
          <cell r="D12798" t="str">
            <v>Guayatá</v>
          </cell>
        </row>
        <row r="12799">
          <cell r="C12799" t="str">
            <v>15325</v>
          </cell>
          <cell r="D12799" t="str">
            <v>Guayatá</v>
          </cell>
        </row>
        <row r="12800">
          <cell r="C12800" t="str">
            <v>15325</v>
          </cell>
          <cell r="D12800" t="str">
            <v>Guayatá</v>
          </cell>
        </row>
        <row r="12801">
          <cell r="C12801" t="str">
            <v>15325</v>
          </cell>
          <cell r="D12801" t="str">
            <v>Guayatá</v>
          </cell>
        </row>
        <row r="12802">
          <cell r="C12802" t="str">
            <v>15325</v>
          </cell>
          <cell r="D12802" t="str">
            <v>Guayatá</v>
          </cell>
        </row>
        <row r="12803">
          <cell r="C12803" t="str">
            <v>15325</v>
          </cell>
          <cell r="D12803" t="str">
            <v>Guayatá</v>
          </cell>
        </row>
        <row r="12804">
          <cell r="C12804" t="str">
            <v>15325</v>
          </cell>
          <cell r="D12804" t="str">
            <v>Guayatá</v>
          </cell>
        </row>
        <row r="12805">
          <cell r="C12805" t="str">
            <v>15325</v>
          </cell>
          <cell r="D12805" t="str">
            <v>Guayatá</v>
          </cell>
        </row>
        <row r="12806">
          <cell r="C12806" t="str">
            <v>15325</v>
          </cell>
          <cell r="D12806" t="str">
            <v>Guayatá</v>
          </cell>
        </row>
        <row r="12807">
          <cell r="C12807" t="str">
            <v>15325</v>
          </cell>
          <cell r="D12807" t="str">
            <v>Guayatá</v>
          </cell>
        </row>
        <row r="12808">
          <cell r="C12808" t="str">
            <v>15325</v>
          </cell>
          <cell r="D12808" t="str">
            <v>Guayatá</v>
          </cell>
        </row>
        <row r="12809">
          <cell r="C12809" t="str">
            <v>15325</v>
          </cell>
          <cell r="D12809" t="str">
            <v>Guayatá</v>
          </cell>
        </row>
        <row r="12810">
          <cell r="C12810" t="str">
            <v>15325</v>
          </cell>
          <cell r="D12810" t="str">
            <v>Guayatá</v>
          </cell>
        </row>
        <row r="12811">
          <cell r="C12811" t="str">
            <v>15332</v>
          </cell>
          <cell r="D12811" t="str">
            <v>Güicán de La Sierra</v>
          </cell>
        </row>
        <row r="12812">
          <cell r="C12812" t="str">
            <v>15332</v>
          </cell>
          <cell r="D12812" t="str">
            <v>Güicán de La Sierra</v>
          </cell>
        </row>
        <row r="12813">
          <cell r="C12813" t="str">
            <v>15332</v>
          </cell>
          <cell r="D12813" t="str">
            <v>Güicán de La Sierra</v>
          </cell>
        </row>
        <row r="12814">
          <cell r="C12814" t="str">
            <v>15332</v>
          </cell>
          <cell r="D12814" t="str">
            <v>Güicán de La Sierra</v>
          </cell>
        </row>
        <row r="12815">
          <cell r="C12815" t="str">
            <v>15332</v>
          </cell>
          <cell r="D12815" t="str">
            <v>Güicán de La Sierra</v>
          </cell>
        </row>
        <row r="12816">
          <cell r="C12816" t="str">
            <v>15332</v>
          </cell>
          <cell r="D12816" t="str">
            <v>Güicán de La Sierra</v>
          </cell>
        </row>
        <row r="12817">
          <cell r="C12817" t="str">
            <v>15332</v>
          </cell>
          <cell r="D12817" t="str">
            <v>Güicán de La Sierra</v>
          </cell>
        </row>
        <row r="12818">
          <cell r="C12818" t="str">
            <v>15332</v>
          </cell>
          <cell r="D12818" t="str">
            <v>Güicán de La Sierra</v>
          </cell>
        </row>
        <row r="12819">
          <cell r="C12819" t="str">
            <v>15332</v>
          </cell>
          <cell r="D12819" t="str">
            <v>Güicán de La Sierra</v>
          </cell>
        </row>
        <row r="12820">
          <cell r="C12820" t="str">
            <v>15332</v>
          </cell>
          <cell r="D12820" t="str">
            <v>Güicán de La Sierra</v>
          </cell>
        </row>
        <row r="12821">
          <cell r="C12821" t="str">
            <v>15332</v>
          </cell>
          <cell r="D12821" t="str">
            <v>Güicán de La Sierra</v>
          </cell>
        </row>
        <row r="12822">
          <cell r="C12822" t="str">
            <v>15332</v>
          </cell>
          <cell r="D12822" t="str">
            <v>Güicán de La Sierra</v>
          </cell>
        </row>
        <row r="12823">
          <cell r="C12823" t="str">
            <v>15332</v>
          </cell>
          <cell r="D12823" t="str">
            <v>Güicán de La Sierra</v>
          </cell>
        </row>
        <row r="12824">
          <cell r="C12824" t="str">
            <v>15332</v>
          </cell>
          <cell r="D12824" t="str">
            <v>Güicán de La Sierra</v>
          </cell>
        </row>
        <row r="12825">
          <cell r="C12825" t="str">
            <v>15332</v>
          </cell>
          <cell r="D12825" t="str">
            <v>Güicán de La Sierra</v>
          </cell>
        </row>
        <row r="12826">
          <cell r="C12826" t="str">
            <v>15332</v>
          </cell>
          <cell r="D12826" t="str">
            <v>Güicán de La Sierra</v>
          </cell>
        </row>
        <row r="12827">
          <cell r="C12827" t="str">
            <v>15332</v>
          </cell>
          <cell r="D12827" t="str">
            <v>Güicán de La Sierra</v>
          </cell>
        </row>
        <row r="12828">
          <cell r="C12828" t="str">
            <v>15332</v>
          </cell>
          <cell r="D12828" t="str">
            <v>Güicán de La Sierra</v>
          </cell>
        </row>
        <row r="12829">
          <cell r="C12829" t="str">
            <v>15332</v>
          </cell>
          <cell r="D12829" t="str">
            <v>Güicán de La Sierra</v>
          </cell>
        </row>
        <row r="12830">
          <cell r="C12830" t="str">
            <v>15332</v>
          </cell>
          <cell r="D12830" t="str">
            <v>Güicán de La Sierra</v>
          </cell>
        </row>
        <row r="12831">
          <cell r="C12831" t="str">
            <v>15332</v>
          </cell>
          <cell r="D12831" t="str">
            <v>Güicán de La Sierra</v>
          </cell>
        </row>
        <row r="12832">
          <cell r="C12832" t="str">
            <v>15332</v>
          </cell>
          <cell r="D12832" t="str">
            <v>Güicán de La Sierra</v>
          </cell>
        </row>
        <row r="12833">
          <cell r="C12833" t="str">
            <v>15332</v>
          </cell>
          <cell r="D12833" t="str">
            <v>Güicán de La Sierra</v>
          </cell>
        </row>
        <row r="12834">
          <cell r="C12834" t="str">
            <v>15332</v>
          </cell>
          <cell r="D12834" t="str">
            <v>Güicán de La Sierra</v>
          </cell>
        </row>
        <row r="12835">
          <cell r="C12835" t="str">
            <v>15332</v>
          </cell>
          <cell r="D12835" t="str">
            <v>Güicán de La Sierra</v>
          </cell>
        </row>
        <row r="12836">
          <cell r="C12836" t="str">
            <v>15332</v>
          </cell>
          <cell r="D12836" t="str">
            <v>Güicán de La Sierra</v>
          </cell>
        </row>
        <row r="12837">
          <cell r="C12837" t="str">
            <v>15332</v>
          </cell>
          <cell r="D12837" t="str">
            <v>Güicán de La Sierra</v>
          </cell>
        </row>
        <row r="12838">
          <cell r="C12838" t="str">
            <v>15332</v>
          </cell>
          <cell r="D12838" t="str">
            <v>Güicán de La Sierra</v>
          </cell>
        </row>
        <row r="12839">
          <cell r="C12839" t="str">
            <v>15332</v>
          </cell>
          <cell r="D12839" t="str">
            <v>Güicán de La Sierra</v>
          </cell>
        </row>
        <row r="12840">
          <cell r="C12840" t="str">
            <v>15332</v>
          </cell>
          <cell r="D12840" t="str">
            <v>Güicán de La Sierra</v>
          </cell>
        </row>
        <row r="12841">
          <cell r="C12841" t="str">
            <v>15332</v>
          </cell>
          <cell r="D12841" t="str">
            <v>Güicán de La Sierra</v>
          </cell>
        </row>
        <row r="12842">
          <cell r="C12842" t="str">
            <v>15332</v>
          </cell>
          <cell r="D12842" t="str">
            <v>Güicán de La Sierra</v>
          </cell>
        </row>
        <row r="12843">
          <cell r="C12843" t="str">
            <v>15332</v>
          </cell>
          <cell r="D12843" t="str">
            <v>Güicán de La Sierra</v>
          </cell>
        </row>
        <row r="12844">
          <cell r="C12844" t="str">
            <v>15332</v>
          </cell>
          <cell r="D12844" t="str">
            <v>Güicán de La Sierra</v>
          </cell>
        </row>
        <row r="12845">
          <cell r="C12845" t="str">
            <v>15332</v>
          </cell>
          <cell r="D12845" t="str">
            <v>Güicán de La Sierra</v>
          </cell>
        </row>
        <row r="12846">
          <cell r="C12846" t="str">
            <v>15332</v>
          </cell>
          <cell r="D12846" t="str">
            <v>Güicán de La Sierra</v>
          </cell>
        </row>
        <row r="12847">
          <cell r="C12847" t="str">
            <v>15332</v>
          </cell>
          <cell r="D12847" t="str">
            <v>Güicán de La Sierra</v>
          </cell>
        </row>
        <row r="12848">
          <cell r="C12848" t="str">
            <v>15332</v>
          </cell>
          <cell r="D12848" t="str">
            <v>Güicán de La Sierra</v>
          </cell>
        </row>
        <row r="12849">
          <cell r="C12849" t="str">
            <v>15332</v>
          </cell>
          <cell r="D12849" t="str">
            <v>Güicán de La Sierra</v>
          </cell>
        </row>
        <row r="12850">
          <cell r="C12850" t="str">
            <v>15332</v>
          </cell>
          <cell r="D12850" t="str">
            <v>Güicán de La Sierra</v>
          </cell>
        </row>
        <row r="12851">
          <cell r="C12851" t="str">
            <v>15332</v>
          </cell>
          <cell r="D12851" t="str">
            <v>Güicán de La Sierra</v>
          </cell>
        </row>
        <row r="12852">
          <cell r="C12852" t="str">
            <v>15332</v>
          </cell>
          <cell r="D12852" t="str">
            <v>Güicán de La Sierra</v>
          </cell>
        </row>
        <row r="12853">
          <cell r="C12853" t="str">
            <v>15332</v>
          </cell>
          <cell r="D12853" t="str">
            <v>Güicán de La Sierra</v>
          </cell>
        </row>
        <row r="12854">
          <cell r="C12854" t="str">
            <v>15332</v>
          </cell>
          <cell r="D12854" t="str">
            <v>Güicán de La Sierra</v>
          </cell>
        </row>
        <row r="12855">
          <cell r="C12855" t="str">
            <v>15332</v>
          </cell>
          <cell r="D12855" t="str">
            <v>Güicán de La Sierra</v>
          </cell>
        </row>
        <row r="12856">
          <cell r="C12856" t="str">
            <v>15332</v>
          </cell>
          <cell r="D12856" t="str">
            <v>Güicán de La Sierra</v>
          </cell>
        </row>
        <row r="12857">
          <cell r="C12857" t="str">
            <v>15332</v>
          </cell>
          <cell r="D12857" t="str">
            <v>Güicán de La Sierra</v>
          </cell>
        </row>
        <row r="12858">
          <cell r="C12858" t="str">
            <v>15332</v>
          </cell>
          <cell r="D12858" t="str">
            <v>Güicán de La Sierra</v>
          </cell>
        </row>
        <row r="12859">
          <cell r="C12859" t="str">
            <v>15332</v>
          </cell>
          <cell r="D12859" t="str">
            <v>Güicán de La Sierra</v>
          </cell>
        </row>
        <row r="12860">
          <cell r="C12860" t="str">
            <v>15332</v>
          </cell>
          <cell r="D12860" t="str">
            <v>Güicán de La Sierra</v>
          </cell>
        </row>
        <row r="12861">
          <cell r="C12861" t="str">
            <v>15332</v>
          </cell>
          <cell r="D12861" t="str">
            <v>Güicán de La Sierra</v>
          </cell>
        </row>
        <row r="12862">
          <cell r="C12862" t="str">
            <v>15332</v>
          </cell>
          <cell r="D12862" t="str">
            <v>Güicán de La Sierra</v>
          </cell>
        </row>
        <row r="12863">
          <cell r="C12863" t="str">
            <v>15332</v>
          </cell>
          <cell r="D12863" t="str">
            <v>Güicán de La Sierra</v>
          </cell>
        </row>
        <row r="12864">
          <cell r="C12864" t="str">
            <v>15332</v>
          </cell>
          <cell r="D12864" t="str">
            <v>Güicán de La Sierra</v>
          </cell>
        </row>
        <row r="12865">
          <cell r="C12865" t="str">
            <v>15362</v>
          </cell>
          <cell r="D12865" t="str">
            <v>Iza</v>
          </cell>
        </row>
        <row r="12866">
          <cell r="C12866" t="str">
            <v>15362</v>
          </cell>
          <cell r="D12866" t="str">
            <v>Iza</v>
          </cell>
        </row>
        <row r="12867">
          <cell r="C12867" t="str">
            <v>15362</v>
          </cell>
          <cell r="D12867" t="str">
            <v>Iza</v>
          </cell>
        </row>
        <row r="12868">
          <cell r="C12868" t="str">
            <v>15362</v>
          </cell>
          <cell r="D12868" t="str">
            <v>Iza</v>
          </cell>
        </row>
        <row r="12869">
          <cell r="C12869" t="str">
            <v>15362</v>
          </cell>
          <cell r="D12869" t="str">
            <v>Iza</v>
          </cell>
        </row>
        <row r="12870">
          <cell r="C12870" t="str">
            <v>15362</v>
          </cell>
          <cell r="D12870" t="str">
            <v>Iza</v>
          </cell>
        </row>
        <row r="12871">
          <cell r="C12871" t="str">
            <v>15362</v>
          </cell>
          <cell r="D12871" t="str">
            <v>Iza</v>
          </cell>
        </row>
        <row r="12872">
          <cell r="C12872" t="str">
            <v>15362</v>
          </cell>
          <cell r="D12872" t="str">
            <v>Iza</v>
          </cell>
        </row>
        <row r="12873">
          <cell r="C12873" t="str">
            <v>15362</v>
          </cell>
          <cell r="D12873" t="str">
            <v>Iza</v>
          </cell>
        </row>
        <row r="12874">
          <cell r="C12874" t="str">
            <v>15362</v>
          </cell>
          <cell r="D12874" t="str">
            <v>Iza</v>
          </cell>
        </row>
        <row r="12875">
          <cell r="C12875" t="str">
            <v>15362</v>
          </cell>
          <cell r="D12875" t="str">
            <v>Iza</v>
          </cell>
        </row>
        <row r="12876">
          <cell r="C12876" t="str">
            <v>15362</v>
          </cell>
          <cell r="D12876" t="str">
            <v>Iza</v>
          </cell>
        </row>
        <row r="12877">
          <cell r="C12877" t="str">
            <v>15362</v>
          </cell>
          <cell r="D12877" t="str">
            <v>Iza</v>
          </cell>
        </row>
        <row r="12878">
          <cell r="C12878" t="str">
            <v>15362</v>
          </cell>
          <cell r="D12878" t="str">
            <v>Iza</v>
          </cell>
        </row>
        <row r="12879">
          <cell r="C12879" t="str">
            <v>15362</v>
          </cell>
          <cell r="D12879" t="str">
            <v>Iza</v>
          </cell>
        </row>
        <row r="12880">
          <cell r="C12880" t="str">
            <v>15362</v>
          </cell>
          <cell r="D12880" t="str">
            <v>Iza</v>
          </cell>
        </row>
        <row r="12881">
          <cell r="C12881" t="str">
            <v>15362</v>
          </cell>
          <cell r="D12881" t="str">
            <v>Iza</v>
          </cell>
        </row>
        <row r="12882">
          <cell r="C12882" t="str">
            <v>15362</v>
          </cell>
          <cell r="D12882" t="str">
            <v>Iza</v>
          </cell>
        </row>
        <row r="12883">
          <cell r="C12883" t="str">
            <v>15362</v>
          </cell>
          <cell r="D12883" t="str">
            <v>Iza</v>
          </cell>
        </row>
        <row r="12884">
          <cell r="C12884" t="str">
            <v>15362</v>
          </cell>
          <cell r="D12884" t="str">
            <v>Iza</v>
          </cell>
        </row>
        <row r="12885">
          <cell r="C12885" t="str">
            <v>15362</v>
          </cell>
          <cell r="D12885" t="str">
            <v>Iza</v>
          </cell>
        </row>
        <row r="12886">
          <cell r="C12886" t="str">
            <v>15362</v>
          </cell>
          <cell r="D12886" t="str">
            <v>Iza</v>
          </cell>
        </row>
        <row r="12887">
          <cell r="C12887" t="str">
            <v>15362</v>
          </cell>
          <cell r="D12887" t="str">
            <v>Iza</v>
          </cell>
        </row>
        <row r="12888">
          <cell r="C12888" t="str">
            <v>15362</v>
          </cell>
          <cell r="D12888" t="str">
            <v>Iza</v>
          </cell>
        </row>
        <row r="12889">
          <cell r="C12889" t="str">
            <v>15362</v>
          </cell>
          <cell r="D12889" t="str">
            <v>Iza</v>
          </cell>
        </row>
        <row r="12890">
          <cell r="C12890" t="str">
            <v>15362</v>
          </cell>
          <cell r="D12890" t="str">
            <v>Iza</v>
          </cell>
        </row>
        <row r="12891">
          <cell r="C12891" t="str">
            <v>15362</v>
          </cell>
          <cell r="D12891" t="str">
            <v>Iza</v>
          </cell>
        </row>
        <row r="12892">
          <cell r="C12892" t="str">
            <v>15362</v>
          </cell>
          <cell r="D12892" t="str">
            <v>Iza</v>
          </cell>
        </row>
        <row r="12893">
          <cell r="C12893" t="str">
            <v>15362</v>
          </cell>
          <cell r="D12893" t="str">
            <v>Iza</v>
          </cell>
        </row>
        <row r="12894">
          <cell r="C12894" t="str">
            <v>15362</v>
          </cell>
          <cell r="D12894" t="str">
            <v>Iza</v>
          </cell>
        </row>
        <row r="12895">
          <cell r="C12895" t="str">
            <v>15362</v>
          </cell>
          <cell r="D12895" t="str">
            <v>Iza</v>
          </cell>
        </row>
        <row r="12896">
          <cell r="C12896" t="str">
            <v>15362</v>
          </cell>
          <cell r="D12896" t="str">
            <v>Iza</v>
          </cell>
        </row>
        <row r="12897">
          <cell r="C12897" t="str">
            <v>15362</v>
          </cell>
          <cell r="D12897" t="str">
            <v>Iza</v>
          </cell>
        </row>
        <row r="12898">
          <cell r="C12898" t="str">
            <v>15362</v>
          </cell>
          <cell r="D12898" t="str">
            <v>Iza</v>
          </cell>
        </row>
        <row r="12899">
          <cell r="C12899" t="str">
            <v>15362</v>
          </cell>
          <cell r="D12899" t="str">
            <v>Iza</v>
          </cell>
        </row>
        <row r="12900">
          <cell r="C12900" t="str">
            <v>15362</v>
          </cell>
          <cell r="D12900" t="str">
            <v>Iza</v>
          </cell>
        </row>
        <row r="12901">
          <cell r="C12901" t="str">
            <v>15362</v>
          </cell>
          <cell r="D12901" t="str">
            <v>Iza</v>
          </cell>
        </row>
        <row r="12902">
          <cell r="C12902" t="str">
            <v>15362</v>
          </cell>
          <cell r="D12902" t="str">
            <v>Iza</v>
          </cell>
        </row>
        <row r="12903">
          <cell r="C12903" t="str">
            <v>15362</v>
          </cell>
          <cell r="D12903" t="str">
            <v>Iza</v>
          </cell>
        </row>
        <row r="12904">
          <cell r="C12904" t="str">
            <v>15362</v>
          </cell>
          <cell r="D12904" t="str">
            <v>Iza</v>
          </cell>
        </row>
        <row r="12905">
          <cell r="C12905" t="str">
            <v>15362</v>
          </cell>
          <cell r="D12905" t="str">
            <v>Iza</v>
          </cell>
        </row>
        <row r="12906">
          <cell r="C12906" t="str">
            <v>15362</v>
          </cell>
          <cell r="D12906" t="str">
            <v>Iza</v>
          </cell>
        </row>
        <row r="12907">
          <cell r="C12907" t="str">
            <v>15362</v>
          </cell>
          <cell r="D12907" t="str">
            <v>Iza</v>
          </cell>
        </row>
        <row r="12908">
          <cell r="C12908" t="str">
            <v>15362</v>
          </cell>
          <cell r="D12908" t="str">
            <v>Iza</v>
          </cell>
        </row>
        <row r="12909">
          <cell r="C12909" t="str">
            <v>15362</v>
          </cell>
          <cell r="D12909" t="str">
            <v>Iza</v>
          </cell>
        </row>
        <row r="12910">
          <cell r="C12910" t="str">
            <v>15362</v>
          </cell>
          <cell r="D12910" t="str">
            <v>Iza</v>
          </cell>
        </row>
        <row r="12911">
          <cell r="C12911" t="str">
            <v>15362</v>
          </cell>
          <cell r="D12911" t="str">
            <v>Iza</v>
          </cell>
        </row>
        <row r="12912">
          <cell r="C12912" t="str">
            <v>15362</v>
          </cell>
          <cell r="D12912" t="str">
            <v>Iza</v>
          </cell>
        </row>
        <row r="12913">
          <cell r="C12913" t="str">
            <v>15362</v>
          </cell>
          <cell r="D12913" t="str">
            <v>Iza</v>
          </cell>
        </row>
        <row r="12914">
          <cell r="C12914" t="str">
            <v>15362</v>
          </cell>
          <cell r="D12914" t="str">
            <v>Iza</v>
          </cell>
        </row>
        <row r="12915">
          <cell r="C12915" t="str">
            <v>15362</v>
          </cell>
          <cell r="D12915" t="str">
            <v>Iza</v>
          </cell>
        </row>
        <row r="12916">
          <cell r="C12916" t="str">
            <v>15362</v>
          </cell>
          <cell r="D12916" t="str">
            <v>Iza</v>
          </cell>
        </row>
        <row r="12917">
          <cell r="C12917" t="str">
            <v>15362</v>
          </cell>
          <cell r="D12917" t="str">
            <v>Iza</v>
          </cell>
        </row>
        <row r="12918">
          <cell r="C12918" t="str">
            <v>15362</v>
          </cell>
          <cell r="D12918" t="str">
            <v>Iza</v>
          </cell>
        </row>
        <row r="12919">
          <cell r="C12919" t="str">
            <v>15367</v>
          </cell>
          <cell r="D12919" t="str">
            <v>Jenesano</v>
          </cell>
        </row>
        <row r="12920">
          <cell r="C12920" t="str">
            <v>15367</v>
          </cell>
          <cell r="D12920" t="str">
            <v>Jenesano</v>
          </cell>
        </row>
        <row r="12921">
          <cell r="C12921" t="str">
            <v>15367</v>
          </cell>
          <cell r="D12921" t="str">
            <v>Jenesano</v>
          </cell>
        </row>
        <row r="12922">
          <cell r="C12922" t="str">
            <v>15367</v>
          </cell>
          <cell r="D12922" t="str">
            <v>Jenesano</v>
          </cell>
        </row>
        <row r="12923">
          <cell r="C12923" t="str">
            <v>15367</v>
          </cell>
          <cell r="D12923" t="str">
            <v>Jenesano</v>
          </cell>
        </row>
        <row r="12924">
          <cell r="C12924" t="str">
            <v>15367</v>
          </cell>
          <cell r="D12924" t="str">
            <v>Jenesano</v>
          </cell>
        </row>
        <row r="12925">
          <cell r="C12925" t="str">
            <v>15367</v>
          </cell>
          <cell r="D12925" t="str">
            <v>Jenesano</v>
          </cell>
        </row>
        <row r="12926">
          <cell r="C12926" t="str">
            <v>15367</v>
          </cell>
          <cell r="D12926" t="str">
            <v>Jenesano</v>
          </cell>
        </row>
        <row r="12927">
          <cell r="C12927" t="str">
            <v>15367</v>
          </cell>
          <cell r="D12927" t="str">
            <v>Jenesano</v>
          </cell>
        </row>
        <row r="12928">
          <cell r="C12928" t="str">
            <v>15367</v>
          </cell>
          <cell r="D12928" t="str">
            <v>Jenesano</v>
          </cell>
        </row>
        <row r="12929">
          <cell r="C12929" t="str">
            <v>15367</v>
          </cell>
          <cell r="D12929" t="str">
            <v>Jenesano</v>
          </cell>
        </row>
        <row r="12930">
          <cell r="C12930" t="str">
            <v>15367</v>
          </cell>
          <cell r="D12930" t="str">
            <v>Jenesano</v>
          </cell>
        </row>
        <row r="12931">
          <cell r="C12931" t="str">
            <v>15367</v>
          </cell>
          <cell r="D12931" t="str">
            <v>Jenesano</v>
          </cell>
        </row>
        <row r="12932">
          <cell r="C12932" t="str">
            <v>15367</v>
          </cell>
          <cell r="D12932" t="str">
            <v>Jenesano</v>
          </cell>
        </row>
        <row r="12933">
          <cell r="C12933" t="str">
            <v>15367</v>
          </cell>
          <cell r="D12933" t="str">
            <v>Jenesano</v>
          </cell>
        </row>
        <row r="12934">
          <cell r="C12934" t="str">
            <v>15367</v>
          </cell>
          <cell r="D12934" t="str">
            <v>Jenesano</v>
          </cell>
        </row>
        <row r="12935">
          <cell r="C12935" t="str">
            <v>15367</v>
          </cell>
          <cell r="D12935" t="str">
            <v>Jenesano</v>
          </cell>
        </row>
        <row r="12936">
          <cell r="C12936" t="str">
            <v>15367</v>
          </cell>
          <cell r="D12936" t="str">
            <v>Jenesano</v>
          </cell>
        </row>
        <row r="12937">
          <cell r="C12937" t="str">
            <v>15367</v>
          </cell>
          <cell r="D12937" t="str">
            <v>Jenesano</v>
          </cell>
        </row>
        <row r="12938">
          <cell r="C12938" t="str">
            <v>15367</v>
          </cell>
          <cell r="D12938" t="str">
            <v>Jenesano</v>
          </cell>
        </row>
        <row r="12939">
          <cell r="C12939" t="str">
            <v>15367</v>
          </cell>
          <cell r="D12939" t="str">
            <v>Jenesano</v>
          </cell>
        </row>
        <row r="12940">
          <cell r="C12940" t="str">
            <v>15367</v>
          </cell>
          <cell r="D12940" t="str">
            <v>Jenesano</v>
          </cell>
        </row>
        <row r="12941">
          <cell r="C12941" t="str">
            <v>15367</v>
          </cell>
          <cell r="D12941" t="str">
            <v>Jenesano</v>
          </cell>
        </row>
        <row r="12942">
          <cell r="C12942" t="str">
            <v>15367</v>
          </cell>
          <cell r="D12942" t="str">
            <v>Jenesano</v>
          </cell>
        </row>
        <row r="12943">
          <cell r="C12943" t="str">
            <v>15367</v>
          </cell>
          <cell r="D12943" t="str">
            <v>Jenesano</v>
          </cell>
        </row>
        <row r="12944">
          <cell r="C12944" t="str">
            <v>15367</v>
          </cell>
          <cell r="D12944" t="str">
            <v>Jenesano</v>
          </cell>
        </row>
        <row r="12945">
          <cell r="C12945" t="str">
            <v>15367</v>
          </cell>
          <cell r="D12945" t="str">
            <v>Jenesano</v>
          </cell>
        </row>
        <row r="12946">
          <cell r="C12946" t="str">
            <v>15367</v>
          </cell>
          <cell r="D12946" t="str">
            <v>Jenesano</v>
          </cell>
        </row>
        <row r="12947">
          <cell r="C12947" t="str">
            <v>15367</v>
          </cell>
          <cell r="D12947" t="str">
            <v>Jenesano</v>
          </cell>
        </row>
        <row r="12948">
          <cell r="C12948" t="str">
            <v>15367</v>
          </cell>
          <cell r="D12948" t="str">
            <v>Jenesano</v>
          </cell>
        </row>
        <row r="12949">
          <cell r="C12949" t="str">
            <v>15367</v>
          </cell>
          <cell r="D12949" t="str">
            <v>Jenesano</v>
          </cell>
        </row>
        <row r="12950">
          <cell r="C12950" t="str">
            <v>15367</v>
          </cell>
          <cell r="D12950" t="str">
            <v>Jenesano</v>
          </cell>
        </row>
        <row r="12951">
          <cell r="C12951" t="str">
            <v>15367</v>
          </cell>
          <cell r="D12951" t="str">
            <v>Jenesano</v>
          </cell>
        </row>
        <row r="12952">
          <cell r="C12952" t="str">
            <v>15367</v>
          </cell>
          <cell r="D12952" t="str">
            <v>Jenesano</v>
          </cell>
        </row>
        <row r="12953">
          <cell r="C12953" t="str">
            <v>15367</v>
          </cell>
          <cell r="D12953" t="str">
            <v>Jenesano</v>
          </cell>
        </row>
        <row r="12954">
          <cell r="C12954" t="str">
            <v>15367</v>
          </cell>
          <cell r="D12954" t="str">
            <v>Jenesano</v>
          </cell>
        </row>
        <row r="12955">
          <cell r="C12955" t="str">
            <v>15367</v>
          </cell>
          <cell r="D12955" t="str">
            <v>Jenesano</v>
          </cell>
        </row>
        <row r="12956">
          <cell r="C12956" t="str">
            <v>15367</v>
          </cell>
          <cell r="D12956" t="str">
            <v>Jenesano</v>
          </cell>
        </row>
        <row r="12957">
          <cell r="C12957" t="str">
            <v>15367</v>
          </cell>
          <cell r="D12957" t="str">
            <v>Jenesano</v>
          </cell>
        </row>
        <row r="12958">
          <cell r="C12958" t="str">
            <v>15367</v>
          </cell>
          <cell r="D12958" t="str">
            <v>Jenesano</v>
          </cell>
        </row>
        <row r="12959">
          <cell r="C12959" t="str">
            <v>15367</v>
          </cell>
          <cell r="D12959" t="str">
            <v>Jenesano</v>
          </cell>
        </row>
        <row r="12960">
          <cell r="C12960" t="str">
            <v>15367</v>
          </cell>
          <cell r="D12960" t="str">
            <v>Jenesano</v>
          </cell>
        </row>
        <row r="12961">
          <cell r="C12961" t="str">
            <v>15367</v>
          </cell>
          <cell r="D12961" t="str">
            <v>Jenesano</v>
          </cell>
        </row>
        <row r="12962">
          <cell r="C12962" t="str">
            <v>15367</v>
          </cell>
          <cell r="D12962" t="str">
            <v>Jenesano</v>
          </cell>
        </row>
        <row r="12963">
          <cell r="C12963" t="str">
            <v>15367</v>
          </cell>
          <cell r="D12963" t="str">
            <v>Jenesano</v>
          </cell>
        </row>
        <row r="12964">
          <cell r="C12964" t="str">
            <v>15367</v>
          </cell>
          <cell r="D12964" t="str">
            <v>Jenesano</v>
          </cell>
        </row>
        <row r="12965">
          <cell r="C12965" t="str">
            <v>15367</v>
          </cell>
          <cell r="D12965" t="str">
            <v>Jenesano</v>
          </cell>
        </row>
        <row r="12966">
          <cell r="C12966" t="str">
            <v>15367</v>
          </cell>
          <cell r="D12966" t="str">
            <v>Jenesano</v>
          </cell>
        </row>
        <row r="12967">
          <cell r="C12967" t="str">
            <v>15367</v>
          </cell>
          <cell r="D12967" t="str">
            <v>Jenesano</v>
          </cell>
        </row>
        <row r="12968">
          <cell r="C12968" t="str">
            <v>15367</v>
          </cell>
          <cell r="D12968" t="str">
            <v>Jenesano</v>
          </cell>
        </row>
        <row r="12969">
          <cell r="C12969" t="str">
            <v>15367</v>
          </cell>
          <cell r="D12969" t="str">
            <v>Jenesano</v>
          </cell>
        </row>
        <row r="12970">
          <cell r="C12970" t="str">
            <v>15367</v>
          </cell>
          <cell r="D12970" t="str">
            <v>Jenesano</v>
          </cell>
        </row>
        <row r="12971">
          <cell r="C12971" t="str">
            <v>15367</v>
          </cell>
          <cell r="D12971" t="str">
            <v>Jenesano</v>
          </cell>
        </row>
        <row r="12972">
          <cell r="C12972" t="str">
            <v>15367</v>
          </cell>
          <cell r="D12972" t="str">
            <v>Jenesano</v>
          </cell>
        </row>
        <row r="12973">
          <cell r="C12973" t="str">
            <v>15368</v>
          </cell>
          <cell r="D12973" t="str">
            <v>Jericó</v>
          </cell>
        </row>
        <row r="12974">
          <cell r="C12974" t="str">
            <v>15368</v>
          </cell>
          <cell r="D12974" t="str">
            <v>Jericó</v>
          </cell>
        </row>
        <row r="12975">
          <cell r="C12975" t="str">
            <v>15368</v>
          </cell>
          <cell r="D12975" t="str">
            <v>Jericó</v>
          </cell>
        </row>
        <row r="12976">
          <cell r="C12976" t="str">
            <v>15368</v>
          </cell>
          <cell r="D12976" t="str">
            <v>Jericó</v>
          </cell>
        </row>
        <row r="12977">
          <cell r="C12977" t="str">
            <v>15368</v>
          </cell>
          <cell r="D12977" t="str">
            <v>Jericó</v>
          </cell>
        </row>
        <row r="12978">
          <cell r="C12978" t="str">
            <v>15368</v>
          </cell>
          <cell r="D12978" t="str">
            <v>Jericó</v>
          </cell>
        </row>
        <row r="12979">
          <cell r="C12979" t="str">
            <v>15368</v>
          </cell>
          <cell r="D12979" t="str">
            <v>Jericó</v>
          </cell>
        </row>
        <row r="12980">
          <cell r="C12980" t="str">
            <v>15368</v>
          </cell>
          <cell r="D12980" t="str">
            <v>Jericó</v>
          </cell>
        </row>
        <row r="12981">
          <cell r="C12981" t="str">
            <v>15368</v>
          </cell>
          <cell r="D12981" t="str">
            <v>Jericó</v>
          </cell>
        </row>
        <row r="12982">
          <cell r="C12982" t="str">
            <v>15368</v>
          </cell>
          <cell r="D12982" t="str">
            <v>Jericó</v>
          </cell>
        </row>
        <row r="12983">
          <cell r="C12983" t="str">
            <v>15368</v>
          </cell>
          <cell r="D12983" t="str">
            <v>Jericó</v>
          </cell>
        </row>
        <row r="12984">
          <cell r="C12984" t="str">
            <v>15368</v>
          </cell>
          <cell r="D12984" t="str">
            <v>Jericó</v>
          </cell>
        </row>
        <row r="12985">
          <cell r="C12985" t="str">
            <v>15368</v>
          </cell>
          <cell r="D12985" t="str">
            <v>Jericó</v>
          </cell>
        </row>
        <row r="12986">
          <cell r="C12986" t="str">
            <v>15368</v>
          </cell>
          <cell r="D12986" t="str">
            <v>Jericó</v>
          </cell>
        </row>
        <row r="12987">
          <cell r="C12987" t="str">
            <v>15368</v>
          </cell>
          <cell r="D12987" t="str">
            <v>Jericó</v>
          </cell>
        </row>
        <row r="12988">
          <cell r="C12988" t="str">
            <v>15368</v>
          </cell>
          <cell r="D12988" t="str">
            <v>Jericó</v>
          </cell>
        </row>
        <row r="12989">
          <cell r="C12989" t="str">
            <v>15368</v>
          </cell>
          <cell r="D12989" t="str">
            <v>Jericó</v>
          </cell>
        </row>
        <row r="12990">
          <cell r="C12990" t="str">
            <v>15368</v>
          </cell>
          <cell r="D12990" t="str">
            <v>Jericó</v>
          </cell>
        </row>
        <row r="12991">
          <cell r="C12991" t="str">
            <v>15368</v>
          </cell>
          <cell r="D12991" t="str">
            <v>Jericó</v>
          </cell>
        </row>
        <row r="12992">
          <cell r="C12992" t="str">
            <v>15368</v>
          </cell>
          <cell r="D12992" t="str">
            <v>Jericó</v>
          </cell>
        </row>
        <row r="12993">
          <cell r="C12993" t="str">
            <v>15368</v>
          </cell>
          <cell r="D12993" t="str">
            <v>Jericó</v>
          </cell>
        </row>
        <row r="12994">
          <cell r="C12994" t="str">
            <v>15368</v>
          </cell>
          <cell r="D12994" t="str">
            <v>Jericó</v>
          </cell>
        </row>
        <row r="12995">
          <cell r="C12995" t="str">
            <v>15368</v>
          </cell>
          <cell r="D12995" t="str">
            <v>Jericó</v>
          </cell>
        </row>
        <row r="12996">
          <cell r="C12996" t="str">
            <v>15368</v>
          </cell>
          <cell r="D12996" t="str">
            <v>Jericó</v>
          </cell>
        </row>
        <row r="12997">
          <cell r="C12997" t="str">
            <v>15368</v>
          </cell>
          <cell r="D12997" t="str">
            <v>Jericó</v>
          </cell>
        </row>
        <row r="12998">
          <cell r="C12998" t="str">
            <v>15368</v>
          </cell>
          <cell r="D12998" t="str">
            <v>Jericó</v>
          </cell>
        </row>
        <row r="12999">
          <cell r="C12999" t="str">
            <v>15368</v>
          </cell>
          <cell r="D12999" t="str">
            <v>Jericó</v>
          </cell>
        </row>
        <row r="13000">
          <cell r="C13000" t="str">
            <v>15368</v>
          </cell>
          <cell r="D13000" t="str">
            <v>Jericó</v>
          </cell>
        </row>
        <row r="13001">
          <cell r="C13001" t="str">
            <v>15368</v>
          </cell>
          <cell r="D13001" t="str">
            <v>Jericó</v>
          </cell>
        </row>
        <row r="13002">
          <cell r="C13002" t="str">
            <v>15368</v>
          </cell>
          <cell r="D13002" t="str">
            <v>Jericó</v>
          </cell>
        </row>
        <row r="13003">
          <cell r="C13003" t="str">
            <v>15368</v>
          </cell>
          <cell r="D13003" t="str">
            <v>Jericó</v>
          </cell>
        </row>
        <row r="13004">
          <cell r="C13004" t="str">
            <v>15368</v>
          </cell>
          <cell r="D13004" t="str">
            <v>Jericó</v>
          </cell>
        </row>
        <row r="13005">
          <cell r="C13005" t="str">
            <v>15368</v>
          </cell>
          <cell r="D13005" t="str">
            <v>Jericó</v>
          </cell>
        </row>
        <row r="13006">
          <cell r="C13006" t="str">
            <v>15368</v>
          </cell>
          <cell r="D13006" t="str">
            <v>Jericó</v>
          </cell>
        </row>
        <row r="13007">
          <cell r="C13007" t="str">
            <v>15368</v>
          </cell>
          <cell r="D13007" t="str">
            <v>Jericó</v>
          </cell>
        </row>
        <row r="13008">
          <cell r="C13008" t="str">
            <v>15368</v>
          </cell>
          <cell r="D13008" t="str">
            <v>Jericó</v>
          </cell>
        </row>
        <row r="13009">
          <cell r="C13009" t="str">
            <v>15368</v>
          </cell>
          <cell r="D13009" t="str">
            <v>Jericó</v>
          </cell>
        </row>
        <row r="13010">
          <cell r="C13010" t="str">
            <v>15368</v>
          </cell>
          <cell r="D13010" t="str">
            <v>Jericó</v>
          </cell>
        </row>
        <row r="13011">
          <cell r="C13011" t="str">
            <v>15368</v>
          </cell>
          <cell r="D13011" t="str">
            <v>Jericó</v>
          </cell>
        </row>
        <row r="13012">
          <cell r="C13012" t="str">
            <v>15368</v>
          </cell>
          <cell r="D13012" t="str">
            <v>Jericó</v>
          </cell>
        </row>
        <row r="13013">
          <cell r="C13013" t="str">
            <v>15368</v>
          </cell>
          <cell r="D13013" t="str">
            <v>Jericó</v>
          </cell>
        </row>
        <row r="13014">
          <cell r="C13014" t="str">
            <v>15368</v>
          </cell>
          <cell r="D13014" t="str">
            <v>Jericó</v>
          </cell>
        </row>
        <row r="13015">
          <cell r="C13015" t="str">
            <v>15368</v>
          </cell>
          <cell r="D13015" t="str">
            <v>Jericó</v>
          </cell>
        </row>
        <row r="13016">
          <cell r="C13016" t="str">
            <v>15368</v>
          </cell>
          <cell r="D13016" t="str">
            <v>Jericó</v>
          </cell>
        </row>
        <row r="13017">
          <cell r="C13017" t="str">
            <v>15368</v>
          </cell>
          <cell r="D13017" t="str">
            <v>Jericó</v>
          </cell>
        </row>
        <row r="13018">
          <cell r="C13018" t="str">
            <v>15368</v>
          </cell>
          <cell r="D13018" t="str">
            <v>Jericó</v>
          </cell>
        </row>
        <row r="13019">
          <cell r="C13019" t="str">
            <v>15368</v>
          </cell>
          <cell r="D13019" t="str">
            <v>Jericó</v>
          </cell>
        </row>
        <row r="13020">
          <cell r="C13020" t="str">
            <v>15368</v>
          </cell>
          <cell r="D13020" t="str">
            <v>Jericó</v>
          </cell>
        </row>
        <row r="13021">
          <cell r="C13021" t="str">
            <v>15368</v>
          </cell>
          <cell r="D13021" t="str">
            <v>Jericó</v>
          </cell>
        </row>
        <row r="13022">
          <cell r="C13022" t="str">
            <v>15368</v>
          </cell>
          <cell r="D13022" t="str">
            <v>Jericó</v>
          </cell>
        </row>
        <row r="13023">
          <cell r="C13023" t="str">
            <v>15368</v>
          </cell>
          <cell r="D13023" t="str">
            <v>Jericó</v>
          </cell>
        </row>
        <row r="13024">
          <cell r="C13024" t="str">
            <v>15368</v>
          </cell>
          <cell r="D13024" t="str">
            <v>Jericó</v>
          </cell>
        </row>
        <row r="13025">
          <cell r="C13025" t="str">
            <v>15368</v>
          </cell>
          <cell r="D13025" t="str">
            <v>Jericó</v>
          </cell>
        </row>
        <row r="13026">
          <cell r="C13026" t="str">
            <v>15368</v>
          </cell>
          <cell r="D13026" t="str">
            <v>Jericó</v>
          </cell>
        </row>
        <row r="13027">
          <cell r="C13027" t="str">
            <v>15377</v>
          </cell>
          <cell r="D13027" t="str">
            <v>Labranzagrande</v>
          </cell>
        </row>
        <row r="13028">
          <cell r="C13028" t="str">
            <v>15377</v>
          </cell>
          <cell r="D13028" t="str">
            <v>Labranzagrande</v>
          </cell>
        </row>
        <row r="13029">
          <cell r="C13029" t="str">
            <v>15377</v>
          </cell>
          <cell r="D13029" t="str">
            <v>Labranzagrande</v>
          </cell>
        </row>
        <row r="13030">
          <cell r="C13030" t="str">
            <v>15377</v>
          </cell>
          <cell r="D13030" t="str">
            <v>Labranzagrande</v>
          </cell>
        </row>
        <row r="13031">
          <cell r="C13031" t="str">
            <v>15377</v>
          </cell>
          <cell r="D13031" t="str">
            <v>Labranzagrande</v>
          </cell>
        </row>
        <row r="13032">
          <cell r="C13032" t="str">
            <v>15377</v>
          </cell>
          <cell r="D13032" t="str">
            <v>Labranzagrande</v>
          </cell>
        </row>
        <row r="13033">
          <cell r="C13033" t="str">
            <v>15377</v>
          </cell>
          <cell r="D13033" t="str">
            <v>Labranzagrande</v>
          </cell>
        </row>
        <row r="13034">
          <cell r="C13034" t="str">
            <v>15377</v>
          </cell>
          <cell r="D13034" t="str">
            <v>Labranzagrande</v>
          </cell>
        </row>
        <row r="13035">
          <cell r="C13035" t="str">
            <v>15377</v>
          </cell>
          <cell r="D13035" t="str">
            <v>Labranzagrande</v>
          </cell>
        </row>
        <row r="13036">
          <cell r="C13036" t="str">
            <v>15377</v>
          </cell>
          <cell r="D13036" t="str">
            <v>Labranzagrande</v>
          </cell>
        </row>
        <row r="13037">
          <cell r="C13037" t="str">
            <v>15377</v>
          </cell>
          <cell r="D13037" t="str">
            <v>Labranzagrande</v>
          </cell>
        </row>
        <row r="13038">
          <cell r="C13038" t="str">
            <v>15377</v>
          </cell>
          <cell r="D13038" t="str">
            <v>Labranzagrande</v>
          </cell>
        </row>
        <row r="13039">
          <cell r="C13039" t="str">
            <v>15377</v>
          </cell>
          <cell r="D13039" t="str">
            <v>Labranzagrande</v>
          </cell>
        </row>
        <row r="13040">
          <cell r="C13040" t="str">
            <v>15377</v>
          </cell>
          <cell r="D13040" t="str">
            <v>Labranzagrande</v>
          </cell>
        </row>
        <row r="13041">
          <cell r="C13041" t="str">
            <v>15377</v>
          </cell>
          <cell r="D13041" t="str">
            <v>Labranzagrande</v>
          </cell>
        </row>
        <row r="13042">
          <cell r="C13042" t="str">
            <v>15377</v>
          </cell>
          <cell r="D13042" t="str">
            <v>Labranzagrande</v>
          </cell>
        </row>
        <row r="13043">
          <cell r="C13043" t="str">
            <v>15377</v>
          </cell>
          <cell r="D13043" t="str">
            <v>Labranzagrande</v>
          </cell>
        </row>
        <row r="13044">
          <cell r="C13044" t="str">
            <v>15377</v>
          </cell>
          <cell r="D13044" t="str">
            <v>Labranzagrande</v>
          </cell>
        </row>
        <row r="13045">
          <cell r="C13045" t="str">
            <v>15377</v>
          </cell>
          <cell r="D13045" t="str">
            <v>Labranzagrande</v>
          </cell>
        </row>
        <row r="13046">
          <cell r="C13046" t="str">
            <v>15377</v>
          </cell>
          <cell r="D13046" t="str">
            <v>Labranzagrande</v>
          </cell>
        </row>
        <row r="13047">
          <cell r="C13047" t="str">
            <v>15377</v>
          </cell>
          <cell r="D13047" t="str">
            <v>Labranzagrande</v>
          </cell>
        </row>
        <row r="13048">
          <cell r="C13048" t="str">
            <v>15377</v>
          </cell>
          <cell r="D13048" t="str">
            <v>Labranzagrande</v>
          </cell>
        </row>
        <row r="13049">
          <cell r="C13049" t="str">
            <v>15377</v>
          </cell>
          <cell r="D13049" t="str">
            <v>Labranzagrande</v>
          </cell>
        </row>
        <row r="13050">
          <cell r="C13050" t="str">
            <v>15377</v>
          </cell>
          <cell r="D13050" t="str">
            <v>Labranzagrande</v>
          </cell>
        </row>
        <row r="13051">
          <cell r="C13051" t="str">
            <v>15377</v>
          </cell>
          <cell r="D13051" t="str">
            <v>Labranzagrande</v>
          </cell>
        </row>
        <row r="13052">
          <cell r="C13052" t="str">
            <v>15377</v>
          </cell>
          <cell r="D13052" t="str">
            <v>Labranzagrande</v>
          </cell>
        </row>
        <row r="13053">
          <cell r="C13053" t="str">
            <v>15377</v>
          </cell>
          <cell r="D13053" t="str">
            <v>Labranzagrande</v>
          </cell>
        </row>
        <row r="13054">
          <cell r="C13054" t="str">
            <v>15377</v>
          </cell>
          <cell r="D13054" t="str">
            <v>Labranzagrande</v>
          </cell>
        </row>
        <row r="13055">
          <cell r="C13055" t="str">
            <v>15377</v>
          </cell>
          <cell r="D13055" t="str">
            <v>Labranzagrande</v>
          </cell>
        </row>
        <row r="13056">
          <cell r="C13056" t="str">
            <v>15377</v>
          </cell>
          <cell r="D13056" t="str">
            <v>Labranzagrande</v>
          </cell>
        </row>
        <row r="13057">
          <cell r="C13057" t="str">
            <v>15377</v>
          </cell>
          <cell r="D13057" t="str">
            <v>Labranzagrande</v>
          </cell>
        </row>
        <row r="13058">
          <cell r="C13058" t="str">
            <v>15377</v>
          </cell>
          <cell r="D13058" t="str">
            <v>Labranzagrande</v>
          </cell>
        </row>
        <row r="13059">
          <cell r="C13059" t="str">
            <v>15377</v>
          </cell>
          <cell r="D13059" t="str">
            <v>Labranzagrande</v>
          </cell>
        </row>
        <row r="13060">
          <cell r="C13060" t="str">
            <v>15377</v>
          </cell>
          <cell r="D13060" t="str">
            <v>Labranzagrande</v>
          </cell>
        </row>
        <row r="13061">
          <cell r="C13061" t="str">
            <v>15377</v>
          </cell>
          <cell r="D13061" t="str">
            <v>Labranzagrande</v>
          </cell>
        </row>
        <row r="13062">
          <cell r="C13062" t="str">
            <v>15377</v>
          </cell>
          <cell r="D13062" t="str">
            <v>Labranzagrande</v>
          </cell>
        </row>
        <row r="13063">
          <cell r="C13063" t="str">
            <v>15377</v>
          </cell>
          <cell r="D13063" t="str">
            <v>Labranzagrande</v>
          </cell>
        </row>
        <row r="13064">
          <cell r="C13064" t="str">
            <v>15377</v>
          </cell>
          <cell r="D13064" t="str">
            <v>Labranzagrande</v>
          </cell>
        </row>
        <row r="13065">
          <cell r="C13065" t="str">
            <v>15377</v>
          </cell>
          <cell r="D13065" t="str">
            <v>Labranzagrande</v>
          </cell>
        </row>
        <row r="13066">
          <cell r="C13066" t="str">
            <v>15377</v>
          </cell>
          <cell r="D13066" t="str">
            <v>Labranzagrande</v>
          </cell>
        </row>
        <row r="13067">
          <cell r="C13067" t="str">
            <v>15377</v>
          </cell>
          <cell r="D13067" t="str">
            <v>Labranzagrande</v>
          </cell>
        </row>
        <row r="13068">
          <cell r="C13068" t="str">
            <v>15377</v>
          </cell>
          <cell r="D13068" t="str">
            <v>Labranzagrande</v>
          </cell>
        </row>
        <row r="13069">
          <cell r="C13069" t="str">
            <v>15377</v>
          </cell>
          <cell r="D13069" t="str">
            <v>Labranzagrande</v>
          </cell>
        </row>
        <row r="13070">
          <cell r="C13070" t="str">
            <v>15377</v>
          </cell>
          <cell r="D13070" t="str">
            <v>Labranzagrande</v>
          </cell>
        </row>
        <row r="13071">
          <cell r="C13071" t="str">
            <v>15377</v>
          </cell>
          <cell r="D13071" t="str">
            <v>Labranzagrande</v>
          </cell>
        </row>
        <row r="13072">
          <cell r="C13072" t="str">
            <v>15377</v>
          </cell>
          <cell r="D13072" t="str">
            <v>Labranzagrande</v>
          </cell>
        </row>
        <row r="13073">
          <cell r="C13073" t="str">
            <v>15377</v>
          </cell>
          <cell r="D13073" t="str">
            <v>Labranzagrande</v>
          </cell>
        </row>
        <row r="13074">
          <cell r="C13074" t="str">
            <v>15377</v>
          </cell>
          <cell r="D13074" t="str">
            <v>Labranzagrande</v>
          </cell>
        </row>
        <row r="13075">
          <cell r="C13075" t="str">
            <v>15377</v>
          </cell>
          <cell r="D13075" t="str">
            <v>Labranzagrande</v>
          </cell>
        </row>
        <row r="13076">
          <cell r="C13076" t="str">
            <v>15377</v>
          </cell>
          <cell r="D13076" t="str">
            <v>Labranzagrande</v>
          </cell>
        </row>
        <row r="13077">
          <cell r="C13077" t="str">
            <v>15377</v>
          </cell>
          <cell r="D13077" t="str">
            <v>Labranzagrande</v>
          </cell>
        </row>
        <row r="13078">
          <cell r="C13078" t="str">
            <v>15377</v>
          </cell>
          <cell r="D13078" t="str">
            <v>Labranzagrande</v>
          </cell>
        </row>
        <row r="13079">
          <cell r="C13079" t="str">
            <v>15377</v>
          </cell>
          <cell r="D13079" t="str">
            <v>Labranzagrande</v>
          </cell>
        </row>
        <row r="13080">
          <cell r="C13080" t="str">
            <v>15377</v>
          </cell>
          <cell r="D13080" t="str">
            <v>Labranzagrande</v>
          </cell>
        </row>
        <row r="13081">
          <cell r="C13081" t="str">
            <v>15380</v>
          </cell>
          <cell r="D13081" t="str">
            <v>La Capilla</v>
          </cell>
        </row>
        <row r="13082">
          <cell r="C13082" t="str">
            <v>15380</v>
          </cell>
          <cell r="D13082" t="str">
            <v>La Capilla</v>
          </cell>
        </row>
        <row r="13083">
          <cell r="C13083" t="str">
            <v>15380</v>
          </cell>
          <cell r="D13083" t="str">
            <v>La Capilla</v>
          </cell>
        </row>
        <row r="13084">
          <cell r="C13084" t="str">
            <v>15380</v>
          </cell>
          <cell r="D13084" t="str">
            <v>La Capilla</v>
          </cell>
        </row>
        <row r="13085">
          <cell r="C13085" t="str">
            <v>15380</v>
          </cell>
          <cell r="D13085" t="str">
            <v>La Capilla</v>
          </cell>
        </row>
        <row r="13086">
          <cell r="C13086" t="str">
            <v>15380</v>
          </cell>
          <cell r="D13086" t="str">
            <v>La Capilla</v>
          </cell>
        </row>
        <row r="13087">
          <cell r="C13087" t="str">
            <v>15380</v>
          </cell>
          <cell r="D13087" t="str">
            <v>La Capilla</v>
          </cell>
        </row>
        <row r="13088">
          <cell r="C13088" t="str">
            <v>15380</v>
          </cell>
          <cell r="D13088" t="str">
            <v>La Capilla</v>
          </cell>
        </row>
        <row r="13089">
          <cell r="C13089" t="str">
            <v>15380</v>
          </cell>
          <cell r="D13089" t="str">
            <v>La Capilla</v>
          </cell>
        </row>
        <row r="13090">
          <cell r="C13090" t="str">
            <v>15380</v>
          </cell>
          <cell r="D13090" t="str">
            <v>La Capilla</v>
          </cell>
        </row>
        <row r="13091">
          <cell r="C13091" t="str">
            <v>15380</v>
          </cell>
          <cell r="D13091" t="str">
            <v>La Capilla</v>
          </cell>
        </row>
        <row r="13092">
          <cell r="C13092" t="str">
            <v>15380</v>
          </cell>
          <cell r="D13092" t="str">
            <v>La Capilla</v>
          </cell>
        </row>
        <row r="13093">
          <cell r="C13093" t="str">
            <v>15380</v>
          </cell>
          <cell r="D13093" t="str">
            <v>La Capilla</v>
          </cell>
        </row>
        <row r="13094">
          <cell r="C13094" t="str">
            <v>15380</v>
          </cell>
          <cell r="D13094" t="str">
            <v>La Capilla</v>
          </cell>
        </row>
        <row r="13095">
          <cell r="C13095" t="str">
            <v>15380</v>
          </cell>
          <cell r="D13095" t="str">
            <v>La Capilla</v>
          </cell>
        </row>
        <row r="13096">
          <cell r="C13096" t="str">
            <v>15380</v>
          </cell>
          <cell r="D13096" t="str">
            <v>La Capilla</v>
          </cell>
        </row>
        <row r="13097">
          <cell r="C13097" t="str">
            <v>15380</v>
          </cell>
          <cell r="D13097" t="str">
            <v>La Capilla</v>
          </cell>
        </row>
        <row r="13098">
          <cell r="C13098" t="str">
            <v>15380</v>
          </cell>
          <cell r="D13098" t="str">
            <v>La Capilla</v>
          </cell>
        </row>
        <row r="13099">
          <cell r="C13099" t="str">
            <v>15380</v>
          </cell>
          <cell r="D13099" t="str">
            <v>La Capilla</v>
          </cell>
        </row>
        <row r="13100">
          <cell r="C13100" t="str">
            <v>15380</v>
          </cell>
          <cell r="D13100" t="str">
            <v>La Capilla</v>
          </cell>
        </row>
        <row r="13101">
          <cell r="C13101" t="str">
            <v>15380</v>
          </cell>
          <cell r="D13101" t="str">
            <v>La Capilla</v>
          </cell>
        </row>
        <row r="13102">
          <cell r="C13102" t="str">
            <v>15380</v>
          </cell>
          <cell r="D13102" t="str">
            <v>La Capilla</v>
          </cell>
        </row>
        <row r="13103">
          <cell r="C13103" t="str">
            <v>15380</v>
          </cell>
          <cell r="D13103" t="str">
            <v>La Capilla</v>
          </cell>
        </row>
        <row r="13104">
          <cell r="C13104" t="str">
            <v>15380</v>
          </cell>
          <cell r="D13104" t="str">
            <v>La Capilla</v>
          </cell>
        </row>
        <row r="13105">
          <cell r="C13105" t="str">
            <v>15380</v>
          </cell>
          <cell r="D13105" t="str">
            <v>La Capilla</v>
          </cell>
        </row>
        <row r="13106">
          <cell r="C13106" t="str">
            <v>15380</v>
          </cell>
          <cell r="D13106" t="str">
            <v>La Capilla</v>
          </cell>
        </row>
        <row r="13107">
          <cell r="C13107" t="str">
            <v>15380</v>
          </cell>
          <cell r="D13107" t="str">
            <v>La Capilla</v>
          </cell>
        </row>
        <row r="13108">
          <cell r="C13108" t="str">
            <v>15380</v>
          </cell>
          <cell r="D13108" t="str">
            <v>La Capilla</v>
          </cell>
        </row>
        <row r="13109">
          <cell r="C13109" t="str">
            <v>15380</v>
          </cell>
          <cell r="D13109" t="str">
            <v>La Capilla</v>
          </cell>
        </row>
        <row r="13110">
          <cell r="C13110" t="str">
            <v>15380</v>
          </cell>
          <cell r="D13110" t="str">
            <v>La Capilla</v>
          </cell>
        </row>
        <row r="13111">
          <cell r="C13111" t="str">
            <v>15380</v>
          </cell>
          <cell r="D13111" t="str">
            <v>La Capilla</v>
          </cell>
        </row>
        <row r="13112">
          <cell r="C13112" t="str">
            <v>15380</v>
          </cell>
          <cell r="D13112" t="str">
            <v>La Capilla</v>
          </cell>
        </row>
        <row r="13113">
          <cell r="C13113" t="str">
            <v>15380</v>
          </cell>
          <cell r="D13113" t="str">
            <v>La Capilla</v>
          </cell>
        </row>
        <row r="13114">
          <cell r="C13114" t="str">
            <v>15380</v>
          </cell>
          <cell r="D13114" t="str">
            <v>La Capilla</v>
          </cell>
        </row>
        <row r="13115">
          <cell r="C13115" t="str">
            <v>15380</v>
          </cell>
          <cell r="D13115" t="str">
            <v>La Capilla</v>
          </cell>
        </row>
        <row r="13116">
          <cell r="C13116" t="str">
            <v>15380</v>
          </cell>
          <cell r="D13116" t="str">
            <v>La Capilla</v>
          </cell>
        </row>
        <row r="13117">
          <cell r="C13117" t="str">
            <v>15380</v>
          </cell>
          <cell r="D13117" t="str">
            <v>La Capilla</v>
          </cell>
        </row>
        <row r="13118">
          <cell r="C13118" t="str">
            <v>15380</v>
          </cell>
          <cell r="D13118" t="str">
            <v>La Capilla</v>
          </cell>
        </row>
        <row r="13119">
          <cell r="C13119" t="str">
            <v>15380</v>
          </cell>
          <cell r="D13119" t="str">
            <v>La Capilla</v>
          </cell>
        </row>
        <row r="13120">
          <cell r="C13120" t="str">
            <v>15380</v>
          </cell>
          <cell r="D13120" t="str">
            <v>La Capilla</v>
          </cell>
        </row>
        <row r="13121">
          <cell r="C13121" t="str">
            <v>15380</v>
          </cell>
          <cell r="D13121" t="str">
            <v>La Capilla</v>
          </cell>
        </row>
        <row r="13122">
          <cell r="C13122" t="str">
            <v>15380</v>
          </cell>
          <cell r="D13122" t="str">
            <v>La Capilla</v>
          </cell>
        </row>
        <row r="13123">
          <cell r="C13123" t="str">
            <v>15380</v>
          </cell>
          <cell r="D13123" t="str">
            <v>La Capilla</v>
          </cell>
        </row>
        <row r="13124">
          <cell r="C13124" t="str">
            <v>15380</v>
          </cell>
          <cell r="D13124" t="str">
            <v>La Capilla</v>
          </cell>
        </row>
        <row r="13125">
          <cell r="C13125" t="str">
            <v>15380</v>
          </cell>
          <cell r="D13125" t="str">
            <v>La Capilla</v>
          </cell>
        </row>
        <row r="13126">
          <cell r="C13126" t="str">
            <v>15380</v>
          </cell>
          <cell r="D13126" t="str">
            <v>La Capilla</v>
          </cell>
        </row>
        <row r="13127">
          <cell r="C13127" t="str">
            <v>15380</v>
          </cell>
          <cell r="D13127" t="str">
            <v>La Capilla</v>
          </cell>
        </row>
        <row r="13128">
          <cell r="C13128" t="str">
            <v>15380</v>
          </cell>
          <cell r="D13128" t="str">
            <v>La Capilla</v>
          </cell>
        </row>
        <row r="13129">
          <cell r="C13129" t="str">
            <v>15380</v>
          </cell>
          <cell r="D13129" t="str">
            <v>La Capilla</v>
          </cell>
        </row>
        <row r="13130">
          <cell r="C13130" t="str">
            <v>15380</v>
          </cell>
          <cell r="D13130" t="str">
            <v>La Capilla</v>
          </cell>
        </row>
        <row r="13131">
          <cell r="C13131" t="str">
            <v>15380</v>
          </cell>
          <cell r="D13131" t="str">
            <v>La Capilla</v>
          </cell>
        </row>
        <row r="13132">
          <cell r="C13132" t="str">
            <v>15380</v>
          </cell>
          <cell r="D13132" t="str">
            <v>La Capilla</v>
          </cell>
        </row>
        <row r="13133">
          <cell r="C13133" t="str">
            <v>15380</v>
          </cell>
          <cell r="D13133" t="str">
            <v>La Capilla</v>
          </cell>
        </row>
        <row r="13134">
          <cell r="C13134" t="str">
            <v>15380</v>
          </cell>
          <cell r="D13134" t="str">
            <v>La Capilla</v>
          </cell>
        </row>
        <row r="13135">
          <cell r="C13135" t="str">
            <v>15401</v>
          </cell>
          <cell r="D13135" t="str">
            <v>La Victoria</v>
          </cell>
        </row>
        <row r="13136">
          <cell r="C13136" t="str">
            <v>15401</v>
          </cell>
          <cell r="D13136" t="str">
            <v>La Victoria</v>
          </cell>
        </row>
        <row r="13137">
          <cell r="C13137" t="str">
            <v>15401</v>
          </cell>
          <cell r="D13137" t="str">
            <v>La Victoria</v>
          </cell>
        </row>
        <row r="13138">
          <cell r="C13138" t="str">
            <v>15401</v>
          </cell>
          <cell r="D13138" t="str">
            <v>La Victoria</v>
          </cell>
        </row>
        <row r="13139">
          <cell r="C13139" t="str">
            <v>15401</v>
          </cell>
          <cell r="D13139" t="str">
            <v>La Victoria</v>
          </cell>
        </row>
        <row r="13140">
          <cell r="C13140" t="str">
            <v>15401</v>
          </cell>
          <cell r="D13140" t="str">
            <v>La Victoria</v>
          </cell>
        </row>
        <row r="13141">
          <cell r="C13141" t="str">
            <v>15401</v>
          </cell>
          <cell r="D13141" t="str">
            <v>La Victoria</v>
          </cell>
        </row>
        <row r="13142">
          <cell r="C13142" t="str">
            <v>15401</v>
          </cell>
          <cell r="D13142" t="str">
            <v>La Victoria</v>
          </cell>
        </row>
        <row r="13143">
          <cell r="C13143" t="str">
            <v>15401</v>
          </cell>
          <cell r="D13143" t="str">
            <v>La Victoria</v>
          </cell>
        </row>
        <row r="13144">
          <cell r="C13144" t="str">
            <v>15401</v>
          </cell>
          <cell r="D13144" t="str">
            <v>La Victoria</v>
          </cell>
        </row>
        <row r="13145">
          <cell r="C13145" t="str">
            <v>15401</v>
          </cell>
          <cell r="D13145" t="str">
            <v>La Victoria</v>
          </cell>
        </row>
        <row r="13146">
          <cell r="C13146" t="str">
            <v>15401</v>
          </cell>
          <cell r="D13146" t="str">
            <v>La Victoria</v>
          </cell>
        </row>
        <row r="13147">
          <cell r="C13147" t="str">
            <v>15401</v>
          </cell>
          <cell r="D13147" t="str">
            <v>La Victoria</v>
          </cell>
        </row>
        <row r="13148">
          <cell r="C13148" t="str">
            <v>15401</v>
          </cell>
          <cell r="D13148" t="str">
            <v>La Victoria</v>
          </cell>
        </row>
        <row r="13149">
          <cell r="C13149" t="str">
            <v>15401</v>
          </cell>
          <cell r="D13149" t="str">
            <v>La Victoria</v>
          </cell>
        </row>
        <row r="13150">
          <cell r="C13150" t="str">
            <v>15401</v>
          </cell>
          <cell r="D13150" t="str">
            <v>La Victoria</v>
          </cell>
        </row>
        <row r="13151">
          <cell r="C13151" t="str">
            <v>15401</v>
          </cell>
          <cell r="D13151" t="str">
            <v>La Victoria</v>
          </cell>
        </row>
        <row r="13152">
          <cell r="C13152" t="str">
            <v>15401</v>
          </cell>
          <cell r="D13152" t="str">
            <v>La Victoria</v>
          </cell>
        </row>
        <row r="13153">
          <cell r="C13153" t="str">
            <v>15401</v>
          </cell>
          <cell r="D13153" t="str">
            <v>La Victoria</v>
          </cell>
        </row>
        <row r="13154">
          <cell r="C13154" t="str">
            <v>15401</v>
          </cell>
          <cell r="D13154" t="str">
            <v>La Victoria</v>
          </cell>
        </row>
        <row r="13155">
          <cell r="C13155" t="str">
            <v>15401</v>
          </cell>
          <cell r="D13155" t="str">
            <v>La Victoria</v>
          </cell>
        </row>
        <row r="13156">
          <cell r="C13156" t="str">
            <v>15401</v>
          </cell>
          <cell r="D13156" t="str">
            <v>La Victoria</v>
          </cell>
        </row>
        <row r="13157">
          <cell r="C13157" t="str">
            <v>15401</v>
          </cell>
          <cell r="D13157" t="str">
            <v>La Victoria</v>
          </cell>
        </row>
        <row r="13158">
          <cell r="C13158" t="str">
            <v>15401</v>
          </cell>
          <cell r="D13158" t="str">
            <v>La Victoria</v>
          </cell>
        </row>
        <row r="13159">
          <cell r="C13159" t="str">
            <v>15401</v>
          </cell>
          <cell r="D13159" t="str">
            <v>La Victoria</v>
          </cell>
        </row>
        <row r="13160">
          <cell r="C13160" t="str">
            <v>15401</v>
          </cell>
          <cell r="D13160" t="str">
            <v>La Victoria</v>
          </cell>
        </row>
        <row r="13161">
          <cell r="C13161" t="str">
            <v>15401</v>
          </cell>
          <cell r="D13161" t="str">
            <v>La Victoria</v>
          </cell>
        </row>
        <row r="13162">
          <cell r="C13162" t="str">
            <v>15401</v>
          </cell>
          <cell r="D13162" t="str">
            <v>La Victoria</v>
          </cell>
        </row>
        <row r="13163">
          <cell r="C13163" t="str">
            <v>15401</v>
          </cell>
          <cell r="D13163" t="str">
            <v>La Victoria</v>
          </cell>
        </row>
        <row r="13164">
          <cell r="C13164" t="str">
            <v>15401</v>
          </cell>
          <cell r="D13164" t="str">
            <v>La Victoria</v>
          </cell>
        </row>
        <row r="13165">
          <cell r="C13165" t="str">
            <v>15401</v>
          </cell>
          <cell r="D13165" t="str">
            <v>La Victoria</v>
          </cell>
        </row>
        <row r="13166">
          <cell r="C13166" t="str">
            <v>15401</v>
          </cell>
          <cell r="D13166" t="str">
            <v>La Victoria</v>
          </cell>
        </row>
        <row r="13167">
          <cell r="C13167" t="str">
            <v>15401</v>
          </cell>
          <cell r="D13167" t="str">
            <v>La Victoria</v>
          </cell>
        </row>
        <row r="13168">
          <cell r="C13168" t="str">
            <v>15401</v>
          </cell>
          <cell r="D13168" t="str">
            <v>La Victoria</v>
          </cell>
        </row>
        <row r="13169">
          <cell r="C13169" t="str">
            <v>15401</v>
          </cell>
          <cell r="D13169" t="str">
            <v>La Victoria</v>
          </cell>
        </row>
        <row r="13170">
          <cell r="C13170" t="str">
            <v>15401</v>
          </cell>
          <cell r="D13170" t="str">
            <v>La Victoria</v>
          </cell>
        </row>
        <row r="13171">
          <cell r="C13171" t="str">
            <v>15401</v>
          </cell>
          <cell r="D13171" t="str">
            <v>La Victoria</v>
          </cell>
        </row>
        <row r="13172">
          <cell r="C13172" t="str">
            <v>15401</v>
          </cell>
          <cell r="D13172" t="str">
            <v>La Victoria</v>
          </cell>
        </row>
        <row r="13173">
          <cell r="C13173" t="str">
            <v>15401</v>
          </cell>
          <cell r="D13173" t="str">
            <v>La Victoria</v>
          </cell>
        </row>
        <row r="13174">
          <cell r="C13174" t="str">
            <v>15401</v>
          </cell>
          <cell r="D13174" t="str">
            <v>La Victoria</v>
          </cell>
        </row>
        <row r="13175">
          <cell r="C13175" t="str">
            <v>15401</v>
          </cell>
          <cell r="D13175" t="str">
            <v>La Victoria</v>
          </cell>
        </row>
        <row r="13176">
          <cell r="C13176" t="str">
            <v>15401</v>
          </cell>
          <cell r="D13176" t="str">
            <v>La Victoria</v>
          </cell>
        </row>
        <row r="13177">
          <cell r="C13177" t="str">
            <v>15401</v>
          </cell>
          <cell r="D13177" t="str">
            <v>La Victoria</v>
          </cell>
        </row>
        <row r="13178">
          <cell r="C13178" t="str">
            <v>15401</v>
          </cell>
          <cell r="D13178" t="str">
            <v>La Victoria</v>
          </cell>
        </row>
        <row r="13179">
          <cell r="C13179" t="str">
            <v>15401</v>
          </cell>
          <cell r="D13179" t="str">
            <v>La Victoria</v>
          </cell>
        </row>
        <row r="13180">
          <cell r="C13180" t="str">
            <v>15401</v>
          </cell>
          <cell r="D13180" t="str">
            <v>La Victoria</v>
          </cell>
        </row>
        <row r="13181">
          <cell r="C13181" t="str">
            <v>15401</v>
          </cell>
          <cell r="D13181" t="str">
            <v>La Victoria</v>
          </cell>
        </row>
        <row r="13182">
          <cell r="C13182" t="str">
            <v>15401</v>
          </cell>
          <cell r="D13182" t="str">
            <v>La Victoria</v>
          </cell>
        </row>
        <row r="13183">
          <cell r="C13183" t="str">
            <v>15401</v>
          </cell>
          <cell r="D13183" t="str">
            <v>La Victoria</v>
          </cell>
        </row>
        <row r="13184">
          <cell r="C13184" t="str">
            <v>15401</v>
          </cell>
          <cell r="D13184" t="str">
            <v>La Victoria</v>
          </cell>
        </row>
        <row r="13185">
          <cell r="C13185" t="str">
            <v>15401</v>
          </cell>
          <cell r="D13185" t="str">
            <v>La Victoria</v>
          </cell>
        </row>
        <row r="13186">
          <cell r="C13186" t="str">
            <v>15401</v>
          </cell>
          <cell r="D13186" t="str">
            <v>La Victoria</v>
          </cell>
        </row>
        <row r="13187">
          <cell r="C13187" t="str">
            <v>15401</v>
          </cell>
          <cell r="D13187" t="str">
            <v>La Victoria</v>
          </cell>
        </row>
        <row r="13188">
          <cell r="C13188" t="str">
            <v>15401</v>
          </cell>
          <cell r="D13188" t="str">
            <v>La Victoria</v>
          </cell>
        </row>
        <row r="13189">
          <cell r="C13189" t="str">
            <v>15403</v>
          </cell>
          <cell r="D13189" t="str">
            <v>La Uvita</v>
          </cell>
        </row>
        <row r="13190">
          <cell r="C13190" t="str">
            <v>15403</v>
          </cell>
          <cell r="D13190" t="str">
            <v>La Uvita</v>
          </cell>
        </row>
        <row r="13191">
          <cell r="C13191" t="str">
            <v>15403</v>
          </cell>
          <cell r="D13191" t="str">
            <v>La Uvita</v>
          </cell>
        </row>
        <row r="13192">
          <cell r="C13192" t="str">
            <v>15403</v>
          </cell>
          <cell r="D13192" t="str">
            <v>La Uvita</v>
          </cell>
        </row>
        <row r="13193">
          <cell r="C13193" t="str">
            <v>15403</v>
          </cell>
          <cell r="D13193" t="str">
            <v>La Uvita</v>
          </cell>
        </row>
        <row r="13194">
          <cell r="C13194" t="str">
            <v>15403</v>
          </cell>
          <cell r="D13194" t="str">
            <v>La Uvita</v>
          </cell>
        </row>
        <row r="13195">
          <cell r="C13195" t="str">
            <v>15403</v>
          </cell>
          <cell r="D13195" t="str">
            <v>La Uvita</v>
          </cell>
        </row>
        <row r="13196">
          <cell r="C13196" t="str">
            <v>15403</v>
          </cell>
          <cell r="D13196" t="str">
            <v>La Uvita</v>
          </cell>
        </row>
        <row r="13197">
          <cell r="C13197" t="str">
            <v>15403</v>
          </cell>
          <cell r="D13197" t="str">
            <v>La Uvita</v>
          </cell>
        </row>
        <row r="13198">
          <cell r="C13198" t="str">
            <v>15403</v>
          </cell>
          <cell r="D13198" t="str">
            <v>La Uvita</v>
          </cell>
        </row>
        <row r="13199">
          <cell r="C13199" t="str">
            <v>15403</v>
          </cell>
          <cell r="D13199" t="str">
            <v>La Uvita</v>
          </cell>
        </row>
        <row r="13200">
          <cell r="C13200" t="str">
            <v>15403</v>
          </cell>
          <cell r="D13200" t="str">
            <v>La Uvita</v>
          </cell>
        </row>
        <row r="13201">
          <cell r="C13201" t="str">
            <v>15403</v>
          </cell>
          <cell r="D13201" t="str">
            <v>La Uvita</v>
          </cell>
        </row>
        <row r="13202">
          <cell r="C13202" t="str">
            <v>15403</v>
          </cell>
          <cell r="D13202" t="str">
            <v>La Uvita</v>
          </cell>
        </row>
        <row r="13203">
          <cell r="C13203" t="str">
            <v>15403</v>
          </cell>
          <cell r="D13203" t="str">
            <v>La Uvita</v>
          </cell>
        </row>
        <row r="13204">
          <cell r="C13204" t="str">
            <v>15403</v>
          </cell>
          <cell r="D13204" t="str">
            <v>La Uvita</v>
          </cell>
        </row>
        <row r="13205">
          <cell r="C13205" t="str">
            <v>15403</v>
          </cell>
          <cell r="D13205" t="str">
            <v>La Uvita</v>
          </cell>
        </row>
        <row r="13206">
          <cell r="C13206" t="str">
            <v>15403</v>
          </cell>
          <cell r="D13206" t="str">
            <v>La Uvita</v>
          </cell>
        </row>
        <row r="13207">
          <cell r="C13207" t="str">
            <v>15403</v>
          </cell>
          <cell r="D13207" t="str">
            <v>La Uvita</v>
          </cell>
        </row>
        <row r="13208">
          <cell r="C13208" t="str">
            <v>15403</v>
          </cell>
          <cell r="D13208" t="str">
            <v>La Uvita</v>
          </cell>
        </row>
        <row r="13209">
          <cell r="C13209" t="str">
            <v>15403</v>
          </cell>
          <cell r="D13209" t="str">
            <v>La Uvita</v>
          </cell>
        </row>
        <row r="13210">
          <cell r="C13210" t="str">
            <v>15403</v>
          </cell>
          <cell r="D13210" t="str">
            <v>La Uvita</v>
          </cell>
        </row>
        <row r="13211">
          <cell r="C13211" t="str">
            <v>15403</v>
          </cell>
          <cell r="D13211" t="str">
            <v>La Uvita</v>
          </cell>
        </row>
        <row r="13212">
          <cell r="C13212" t="str">
            <v>15403</v>
          </cell>
          <cell r="D13212" t="str">
            <v>La Uvita</v>
          </cell>
        </row>
        <row r="13213">
          <cell r="C13213" t="str">
            <v>15403</v>
          </cell>
          <cell r="D13213" t="str">
            <v>La Uvita</v>
          </cell>
        </row>
        <row r="13214">
          <cell r="C13214" t="str">
            <v>15403</v>
          </cell>
          <cell r="D13214" t="str">
            <v>La Uvita</v>
          </cell>
        </row>
        <row r="13215">
          <cell r="C13215" t="str">
            <v>15403</v>
          </cell>
          <cell r="D13215" t="str">
            <v>La Uvita</v>
          </cell>
        </row>
        <row r="13216">
          <cell r="C13216" t="str">
            <v>15403</v>
          </cell>
          <cell r="D13216" t="str">
            <v>La Uvita</v>
          </cell>
        </row>
        <row r="13217">
          <cell r="C13217" t="str">
            <v>15403</v>
          </cell>
          <cell r="D13217" t="str">
            <v>La Uvita</v>
          </cell>
        </row>
        <row r="13218">
          <cell r="C13218" t="str">
            <v>15403</v>
          </cell>
          <cell r="D13218" t="str">
            <v>La Uvita</v>
          </cell>
        </row>
        <row r="13219">
          <cell r="C13219" t="str">
            <v>15403</v>
          </cell>
          <cell r="D13219" t="str">
            <v>La Uvita</v>
          </cell>
        </row>
        <row r="13220">
          <cell r="C13220" t="str">
            <v>15403</v>
          </cell>
          <cell r="D13220" t="str">
            <v>La Uvita</v>
          </cell>
        </row>
        <row r="13221">
          <cell r="C13221" t="str">
            <v>15403</v>
          </cell>
          <cell r="D13221" t="str">
            <v>La Uvita</v>
          </cell>
        </row>
        <row r="13222">
          <cell r="C13222" t="str">
            <v>15403</v>
          </cell>
          <cell r="D13222" t="str">
            <v>La Uvita</v>
          </cell>
        </row>
        <row r="13223">
          <cell r="C13223" t="str">
            <v>15403</v>
          </cell>
          <cell r="D13223" t="str">
            <v>La Uvita</v>
          </cell>
        </row>
        <row r="13224">
          <cell r="C13224" t="str">
            <v>15403</v>
          </cell>
          <cell r="D13224" t="str">
            <v>La Uvita</v>
          </cell>
        </row>
        <row r="13225">
          <cell r="C13225" t="str">
            <v>15403</v>
          </cell>
          <cell r="D13225" t="str">
            <v>La Uvita</v>
          </cell>
        </row>
        <row r="13226">
          <cell r="C13226" t="str">
            <v>15403</v>
          </cell>
          <cell r="D13226" t="str">
            <v>La Uvita</v>
          </cell>
        </row>
        <row r="13227">
          <cell r="C13227" t="str">
            <v>15403</v>
          </cell>
          <cell r="D13227" t="str">
            <v>La Uvita</v>
          </cell>
        </row>
        <row r="13228">
          <cell r="C13228" t="str">
            <v>15403</v>
          </cell>
          <cell r="D13228" t="str">
            <v>La Uvita</v>
          </cell>
        </row>
        <row r="13229">
          <cell r="C13229" t="str">
            <v>15403</v>
          </cell>
          <cell r="D13229" t="str">
            <v>La Uvita</v>
          </cell>
        </row>
        <row r="13230">
          <cell r="C13230" t="str">
            <v>15403</v>
          </cell>
          <cell r="D13230" t="str">
            <v>La Uvita</v>
          </cell>
        </row>
        <row r="13231">
          <cell r="C13231" t="str">
            <v>15403</v>
          </cell>
          <cell r="D13231" t="str">
            <v>La Uvita</v>
          </cell>
        </row>
        <row r="13232">
          <cell r="C13232" t="str">
            <v>15403</v>
          </cell>
          <cell r="D13232" t="str">
            <v>La Uvita</v>
          </cell>
        </row>
        <row r="13233">
          <cell r="C13233" t="str">
            <v>15403</v>
          </cell>
          <cell r="D13233" t="str">
            <v>La Uvita</v>
          </cell>
        </row>
        <row r="13234">
          <cell r="C13234" t="str">
            <v>15403</v>
          </cell>
          <cell r="D13234" t="str">
            <v>La Uvita</v>
          </cell>
        </row>
        <row r="13235">
          <cell r="C13235" t="str">
            <v>15403</v>
          </cell>
          <cell r="D13235" t="str">
            <v>La Uvita</v>
          </cell>
        </row>
        <row r="13236">
          <cell r="C13236" t="str">
            <v>15403</v>
          </cell>
          <cell r="D13236" t="str">
            <v>La Uvita</v>
          </cell>
        </row>
        <row r="13237">
          <cell r="C13237" t="str">
            <v>15403</v>
          </cell>
          <cell r="D13237" t="str">
            <v>La Uvita</v>
          </cell>
        </row>
        <row r="13238">
          <cell r="C13238" t="str">
            <v>15403</v>
          </cell>
          <cell r="D13238" t="str">
            <v>La Uvita</v>
          </cell>
        </row>
        <row r="13239">
          <cell r="C13239" t="str">
            <v>15403</v>
          </cell>
          <cell r="D13239" t="str">
            <v>La Uvita</v>
          </cell>
        </row>
        <row r="13240">
          <cell r="C13240" t="str">
            <v>15403</v>
          </cell>
          <cell r="D13240" t="str">
            <v>La Uvita</v>
          </cell>
        </row>
        <row r="13241">
          <cell r="C13241" t="str">
            <v>15403</v>
          </cell>
          <cell r="D13241" t="str">
            <v>La Uvita</v>
          </cell>
        </row>
        <row r="13242">
          <cell r="C13242" t="str">
            <v>15403</v>
          </cell>
          <cell r="D13242" t="str">
            <v>La Uvita</v>
          </cell>
        </row>
        <row r="13243">
          <cell r="C13243" t="str">
            <v>15407</v>
          </cell>
          <cell r="D13243" t="str">
            <v>Villa de Leyva</v>
          </cell>
        </row>
        <row r="13244">
          <cell r="C13244" t="str">
            <v>15407</v>
          </cell>
          <cell r="D13244" t="str">
            <v>Villa de Leyva</v>
          </cell>
        </row>
        <row r="13245">
          <cell r="C13245" t="str">
            <v>15407</v>
          </cell>
          <cell r="D13245" t="str">
            <v>Villa de Leyva</v>
          </cell>
        </row>
        <row r="13246">
          <cell r="C13246" t="str">
            <v>15407</v>
          </cell>
          <cell r="D13246" t="str">
            <v>Villa de Leyva</v>
          </cell>
        </row>
        <row r="13247">
          <cell r="C13247" t="str">
            <v>15407</v>
          </cell>
          <cell r="D13247" t="str">
            <v>Villa de Leyva</v>
          </cell>
        </row>
        <row r="13248">
          <cell r="C13248" t="str">
            <v>15407</v>
          </cell>
          <cell r="D13248" t="str">
            <v>Villa de Leyva</v>
          </cell>
        </row>
        <row r="13249">
          <cell r="C13249" t="str">
            <v>15407</v>
          </cell>
          <cell r="D13249" t="str">
            <v>Villa de Leyva</v>
          </cell>
        </row>
        <row r="13250">
          <cell r="C13250" t="str">
            <v>15407</v>
          </cell>
          <cell r="D13250" t="str">
            <v>Villa de Leyva</v>
          </cell>
        </row>
        <row r="13251">
          <cell r="C13251" t="str">
            <v>15407</v>
          </cell>
          <cell r="D13251" t="str">
            <v>Villa de Leyva</v>
          </cell>
        </row>
        <row r="13252">
          <cell r="C13252" t="str">
            <v>15407</v>
          </cell>
          <cell r="D13252" t="str">
            <v>Villa de Leyva</v>
          </cell>
        </row>
        <row r="13253">
          <cell r="C13253" t="str">
            <v>15407</v>
          </cell>
          <cell r="D13253" t="str">
            <v>Villa de Leyva</v>
          </cell>
        </row>
        <row r="13254">
          <cell r="C13254" t="str">
            <v>15407</v>
          </cell>
          <cell r="D13254" t="str">
            <v>Villa de Leyva</v>
          </cell>
        </row>
        <row r="13255">
          <cell r="C13255" t="str">
            <v>15407</v>
          </cell>
          <cell r="D13255" t="str">
            <v>Villa de Leyva</v>
          </cell>
        </row>
        <row r="13256">
          <cell r="C13256" t="str">
            <v>15407</v>
          </cell>
          <cell r="D13256" t="str">
            <v>Villa de Leyva</v>
          </cell>
        </row>
        <row r="13257">
          <cell r="C13257" t="str">
            <v>15407</v>
          </cell>
          <cell r="D13257" t="str">
            <v>Villa de Leyva</v>
          </cell>
        </row>
        <row r="13258">
          <cell r="C13258" t="str">
            <v>15407</v>
          </cell>
          <cell r="D13258" t="str">
            <v>Villa de Leyva</v>
          </cell>
        </row>
        <row r="13259">
          <cell r="C13259" t="str">
            <v>15407</v>
          </cell>
          <cell r="D13259" t="str">
            <v>Villa de Leyva</v>
          </cell>
        </row>
        <row r="13260">
          <cell r="C13260" t="str">
            <v>15407</v>
          </cell>
          <cell r="D13260" t="str">
            <v>Villa de Leyva</v>
          </cell>
        </row>
        <row r="13261">
          <cell r="C13261" t="str">
            <v>15407</v>
          </cell>
          <cell r="D13261" t="str">
            <v>Villa de Leyva</v>
          </cell>
        </row>
        <row r="13262">
          <cell r="C13262" t="str">
            <v>15407</v>
          </cell>
          <cell r="D13262" t="str">
            <v>Villa de Leyva</v>
          </cell>
        </row>
        <row r="13263">
          <cell r="C13263" t="str">
            <v>15407</v>
          </cell>
          <cell r="D13263" t="str">
            <v>Villa de Leyva</v>
          </cell>
        </row>
        <row r="13264">
          <cell r="C13264" t="str">
            <v>15407</v>
          </cell>
          <cell r="D13264" t="str">
            <v>Villa de Leyva</v>
          </cell>
        </row>
        <row r="13265">
          <cell r="C13265" t="str">
            <v>15407</v>
          </cell>
          <cell r="D13265" t="str">
            <v>Villa de Leyva</v>
          </cell>
        </row>
        <row r="13266">
          <cell r="C13266" t="str">
            <v>15407</v>
          </cell>
          <cell r="D13266" t="str">
            <v>Villa de Leyva</v>
          </cell>
        </row>
        <row r="13267">
          <cell r="C13267" t="str">
            <v>15407</v>
          </cell>
          <cell r="D13267" t="str">
            <v>Villa de Leyva</v>
          </cell>
        </row>
        <row r="13268">
          <cell r="C13268" t="str">
            <v>15407</v>
          </cell>
          <cell r="D13268" t="str">
            <v>Villa de Leyva</v>
          </cell>
        </row>
        <row r="13269">
          <cell r="C13269" t="str">
            <v>15407</v>
          </cell>
          <cell r="D13269" t="str">
            <v>Villa de Leyva</v>
          </cell>
        </row>
        <row r="13270">
          <cell r="C13270" t="str">
            <v>15407</v>
          </cell>
          <cell r="D13270" t="str">
            <v>Villa de Leyva</v>
          </cell>
        </row>
        <row r="13271">
          <cell r="C13271" t="str">
            <v>15407</v>
          </cell>
          <cell r="D13271" t="str">
            <v>Villa de Leyva</v>
          </cell>
        </row>
        <row r="13272">
          <cell r="C13272" t="str">
            <v>15407</v>
          </cell>
          <cell r="D13272" t="str">
            <v>Villa de Leyva</v>
          </cell>
        </row>
        <row r="13273">
          <cell r="C13273" t="str">
            <v>15407</v>
          </cell>
          <cell r="D13273" t="str">
            <v>Villa de Leyva</v>
          </cell>
        </row>
        <row r="13274">
          <cell r="C13274" t="str">
            <v>15407</v>
          </cell>
          <cell r="D13274" t="str">
            <v>Villa de Leyva</v>
          </cell>
        </row>
        <row r="13275">
          <cell r="C13275" t="str">
            <v>15407</v>
          </cell>
          <cell r="D13275" t="str">
            <v>Villa de Leyva</v>
          </cell>
        </row>
        <row r="13276">
          <cell r="C13276" t="str">
            <v>15407</v>
          </cell>
          <cell r="D13276" t="str">
            <v>Villa de Leyva</v>
          </cell>
        </row>
        <row r="13277">
          <cell r="C13277" t="str">
            <v>15407</v>
          </cell>
          <cell r="D13277" t="str">
            <v>Villa de Leyva</v>
          </cell>
        </row>
        <row r="13278">
          <cell r="C13278" t="str">
            <v>15407</v>
          </cell>
          <cell r="D13278" t="str">
            <v>Villa de Leyva</v>
          </cell>
        </row>
        <row r="13279">
          <cell r="C13279" t="str">
            <v>15407</v>
          </cell>
          <cell r="D13279" t="str">
            <v>Villa de Leyva</v>
          </cell>
        </row>
        <row r="13280">
          <cell r="C13280" t="str">
            <v>15407</v>
          </cell>
          <cell r="D13280" t="str">
            <v>Villa de Leyva</v>
          </cell>
        </row>
        <row r="13281">
          <cell r="C13281" t="str">
            <v>15407</v>
          </cell>
          <cell r="D13281" t="str">
            <v>Villa de Leyva</v>
          </cell>
        </row>
        <row r="13282">
          <cell r="C13282" t="str">
            <v>15407</v>
          </cell>
          <cell r="D13282" t="str">
            <v>Villa de Leyva</v>
          </cell>
        </row>
        <row r="13283">
          <cell r="C13283" t="str">
            <v>15407</v>
          </cell>
          <cell r="D13283" t="str">
            <v>Villa de Leyva</v>
          </cell>
        </row>
        <row r="13284">
          <cell r="C13284" t="str">
            <v>15407</v>
          </cell>
          <cell r="D13284" t="str">
            <v>Villa de Leyva</v>
          </cell>
        </row>
        <row r="13285">
          <cell r="C13285" t="str">
            <v>15407</v>
          </cell>
          <cell r="D13285" t="str">
            <v>Villa de Leyva</v>
          </cell>
        </row>
        <row r="13286">
          <cell r="C13286" t="str">
            <v>15407</v>
          </cell>
          <cell r="D13286" t="str">
            <v>Villa de Leyva</v>
          </cell>
        </row>
        <row r="13287">
          <cell r="C13287" t="str">
            <v>15407</v>
          </cell>
          <cell r="D13287" t="str">
            <v>Villa de Leyva</v>
          </cell>
        </row>
        <row r="13288">
          <cell r="C13288" t="str">
            <v>15407</v>
          </cell>
          <cell r="D13288" t="str">
            <v>Villa de Leyva</v>
          </cell>
        </row>
        <row r="13289">
          <cell r="C13289" t="str">
            <v>15407</v>
          </cell>
          <cell r="D13289" t="str">
            <v>Villa de Leyva</v>
          </cell>
        </row>
        <row r="13290">
          <cell r="C13290" t="str">
            <v>15407</v>
          </cell>
          <cell r="D13290" t="str">
            <v>Villa de Leyva</v>
          </cell>
        </row>
        <row r="13291">
          <cell r="C13291" t="str">
            <v>15407</v>
          </cell>
          <cell r="D13291" t="str">
            <v>Villa de Leyva</v>
          </cell>
        </row>
        <row r="13292">
          <cell r="C13292" t="str">
            <v>15407</v>
          </cell>
          <cell r="D13292" t="str">
            <v>Villa de Leyva</v>
          </cell>
        </row>
        <row r="13293">
          <cell r="C13293" t="str">
            <v>15407</v>
          </cell>
          <cell r="D13293" t="str">
            <v>Villa de Leyva</v>
          </cell>
        </row>
        <row r="13294">
          <cell r="C13294" t="str">
            <v>15407</v>
          </cell>
          <cell r="D13294" t="str">
            <v>Villa de Leyva</v>
          </cell>
        </row>
        <row r="13295">
          <cell r="C13295" t="str">
            <v>15407</v>
          </cell>
          <cell r="D13295" t="str">
            <v>Villa de Leyva</v>
          </cell>
        </row>
        <row r="13296">
          <cell r="C13296" t="str">
            <v>15407</v>
          </cell>
          <cell r="D13296" t="str">
            <v>Villa de Leyva</v>
          </cell>
        </row>
        <row r="13297">
          <cell r="C13297" t="str">
            <v>15425</v>
          </cell>
          <cell r="D13297" t="str">
            <v>Macanal</v>
          </cell>
        </row>
        <row r="13298">
          <cell r="C13298" t="str">
            <v>15425</v>
          </cell>
          <cell r="D13298" t="str">
            <v>Macanal</v>
          </cell>
        </row>
        <row r="13299">
          <cell r="C13299" t="str">
            <v>15425</v>
          </cell>
          <cell r="D13299" t="str">
            <v>Macanal</v>
          </cell>
        </row>
        <row r="13300">
          <cell r="C13300" t="str">
            <v>15425</v>
          </cell>
          <cell r="D13300" t="str">
            <v>Macanal</v>
          </cell>
        </row>
        <row r="13301">
          <cell r="C13301" t="str">
            <v>15425</v>
          </cell>
          <cell r="D13301" t="str">
            <v>Macanal</v>
          </cell>
        </row>
        <row r="13302">
          <cell r="C13302" t="str">
            <v>15425</v>
          </cell>
          <cell r="D13302" t="str">
            <v>Macanal</v>
          </cell>
        </row>
        <row r="13303">
          <cell r="C13303" t="str">
            <v>15425</v>
          </cell>
          <cell r="D13303" t="str">
            <v>Macanal</v>
          </cell>
        </row>
        <row r="13304">
          <cell r="C13304" t="str">
            <v>15425</v>
          </cell>
          <cell r="D13304" t="str">
            <v>Macanal</v>
          </cell>
        </row>
        <row r="13305">
          <cell r="C13305" t="str">
            <v>15425</v>
          </cell>
          <cell r="D13305" t="str">
            <v>Macanal</v>
          </cell>
        </row>
        <row r="13306">
          <cell r="C13306" t="str">
            <v>15425</v>
          </cell>
          <cell r="D13306" t="str">
            <v>Macanal</v>
          </cell>
        </row>
        <row r="13307">
          <cell r="C13307" t="str">
            <v>15425</v>
          </cell>
          <cell r="D13307" t="str">
            <v>Macanal</v>
          </cell>
        </row>
        <row r="13308">
          <cell r="C13308" t="str">
            <v>15425</v>
          </cell>
          <cell r="D13308" t="str">
            <v>Macanal</v>
          </cell>
        </row>
        <row r="13309">
          <cell r="C13309" t="str">
            <v>15425</v>
          </cell>
          <cell r="D13309" t="str">
            <v>Macanal</v>
          </cell>
        </row>
        <row r="13310">
          <cell r="C13310" t="str">
            <v>15425</v>
          </cell>
          <cell r="D13310" t="str">
            <v>Macanal</v>
          </cell>
        </row>
        <row r="13311">
          <cell r="C13311" t="str">
            <v>15425</v>
          </cell>
          <cell r="D13311" t="str">
            <v>Macanal</v>
          </cell>
        </row>
        <row r="13312">
          <cell r="C13312" t="str">
            <v>15425</v>
          </cell>
          <cell r="D13312" t="str">
            <v>Macanal</v>
          </cell>
        </row>
        <row r="13313">
          <cell r="C13313" t="str">
            <v>15425</v>
          </cell>
          <cell r="D13313" t="str">
            <v>Macanal</v>
          </cell>
        </row>
        <row r="13314">
          <cell r="C13314" t="str">
            <v>15425</v>
          </cell>
          <cell r="D13314" t="str">
            <v>Macanal</v>
          </cell>
        </row>
        <row r="13315">
          <cell r="C13315" t="str">
            <v>15425</v>
          </cell>
          <cell r="D13315" t="str">
            <v>Macanal</v>
          </cell>
        </row>
        <row r="13316">
          <cell r="C13316" t="str">
            <v>15425</v>
          </cell>
          <cell r="D13316" t="str">
            <v>Macanal</v>
          </cell>
        </row>
        <row r="13317">
          <cell r="C13317" t="str">
            <v>15425</v>
          </cell>
          <cell r="D13317" t="str">
            <v>Macanal</v>
          </cell>
        </row>
        <row r="13318">
          <cell r="C13318" t="str">
            <v>15425</v>
          </cell>
          <cell r="D13318" t="str">
            <v>Macanal</v>
          </cell>
        </row>
        <row r="13319">
          <cell r="C13319" t="str">
            <v>15425</v>
          </cell>
          <cell r="D13319" t="str">
            <v>Macanal</v>
          </cell>
        </row>
        <row r="13320">
          <cell r="C13320" t="str">
            <v>15425</v>
          </cell>
          <cell r="D13320" t="str">
            <v>Macanal</v>
          </cell>
        </row>
        <row r="13321">
          <cell r="C13321" t="str">
            <v>15425</v>
          </cell>
          <cell r="D13321" t="str">
            <v>Macanal</v>
          </cell>
        </row>
        <row r="13322">
          <cell r="C13322" t="str">
            <v>15425</v>
          </cell>
          <cell r="D13322" t="str">
            <v>Macanal</v>
          </cell>
        </row>
        <row r="13323">
          <cell r="C13323" t="str">
            <v>15425</v>
          </cell>
          <cell r="D13323" t="str">
            <v>Macanal</v>
          </cell>
        </row>
        <row r="13324">
          <cell r="C13324" t="str">
            <v>15425</v>
          </cell>
          <cell r="D13324" t="str">
            <v>Macanal</v>
          </cell>
        </row>
        <row r="13325">
          <cell r="C13325" t="str">
            <v>15425</v>
          </cell>
          <cell r="D13325" t="str">
            <v>Macanal</v>
          </cell>
        </row>
        <row r="13326">
          <cell r="C13326" t="str">
            <v>15425</v>
          </cell>
          <cell r="D13326" t="str">
            <v>Macanal</v>
          </cell>
        </row>
        <row r="13327">
          <cell r="C13327" t="str">
            <v>15425</v>
          </cell>
          <cell r="D13327" t="str">
            <v>Macanal</v>
          </cell>
        </row>
        <row r="13328">
          <cell r="C13328" t="str">
            <v>15425</v>
          </cell>
          <cell r="D13328" t="str">
            <v>Macanal</v>
          </cell>
        </row>
        <row r="13329">
          <cell r="C13329" t="str">
            <v>15425</v>
          </cell>
          <cell r="D13329" t="str">
            <v>Macanal</v>
          </cell>
        </row>
        <row r="13330">
          <cell r="C13330" t="str">
            <v>15425</v>
          </cell>
          <cell r="D13330" t="str">
            <v>Macanal</v>
          </cell>
        </row>
        <row r="13331">
          <cell r="C13331" t="str">
            <v>15425</v>
          </cell>
          <cell r="D13331" t="str">
            <v>Macanal</v>
          </cell>
        </row>
        <row r="13332">
          <cell r="C13332" t="str">
            <v>15425</v>
          </cell>
          <cell r="D13332" t="str">
            <v>Macanal</v>
          </cell>
        </row>
        <row r="13333">
          <cell r="C13333" t="str">
            <v>15425</v>
          </cell>
          <cell r="D13333" t="str">
            <v>Macanal</v>
          </cell>
        </row>
        <row r="13334">
          <cell r="C13334" t="str">
            <v>15425</v>
          </cell>
          <cell r="D13334" t="str">
            <v>Macanal</v>
          </cell>
        </row>
        <row r="13335">
          <cell r="C13335" t="str">
            <v>15425</v>
          </cell>
          <cell r="D13335" t="str">
            <v>Macanal</v>
          </cell>
        </row>
        <row r="13336">
          <cell r="C13336" t="str">
            <v>15425</v>
          </cell>
          <cell r="D13336" t="str">
            <v>Macanal</v>
          </cell>
        </row>
        <row r="13337">
          <cell r="C13337" t="str">
            <v>15425</v>
          </cell>
          <cell r="D13337" t="str">
            <v>Macanal</v>
          </cell>
        </row>
        <row r="13338">
          <cell r="C13338" t="str">
            <v>15425</v>
          </cell>
          <cell r="D13338" t="str">
            <v>Macanal</v>
          </cell>
        </row>
        <row r="13339">
          <cell r="C13339" t="str">
            <v>15425</v>
          </cell>
          <cell r="D13339" t="str">
            <v>Macanal</v>
          </cell>
        </row>
        <row r="13340">
          <cell r="C13340" t="str">
            <v>15425</v>
          </cell>
          <cell r="D13340" t="str">
            <v>Macanal</v>
          </cell>
        </row>
        <row r="13341">
          <cell r="C13341" t="str">
            <v>15425</v>
          </cell>
          <cell r="D13341" t="str">
            <v>Macanal</v>
          </cell>
        </row>
        <row r="13342">
          <cell r="C13342" t="str">
            <v>15425</v>
          </cell>
          <cell r="D13342" t="str">
            <v>Macanal</v>
          </cell>
        </row>
        <row r="13343">
          <cell r="C13343" t="str">
            <v>15425</v>
          </cell>
          <cell r="D13343" t="str">
            <v>Macanal</v>
          </cell>
        </row>
        <row r="13344">
          <cell r="C13344" t="str">
            <v>15425</v>
          </cell>
          <cell r="D13344" t="str">
            <v>Macanal</v>
          </cell>
        </row>
        <row r="13345">
          <cell r="C13345" t="str">
            <v>15425</v>
          </cell>
          <cell r="D13345" t="str">
            <v>Macanal</v>
          </cell>
        </row>
        <row r="13346">
          <cell r="C13346" t="str">
            <v>15425</v>
          </cell>
          <cell r="D13346" t="str">
            <v>Macanal</v>
          </cell>
        </row>
        <row r="13347">
          <cell r="C13347" t="str">
            <v>15425</v>
          </cell>
          <cell r="D13347" t="str">
            <v>Macanal</v>
          </cell>
        </row>
        <row r="13348">
          <cell r="C13348" t="str">
            <v>15425</v>
          </cell>
          <cell r="D13348" t="str">
            <v>Macanal</v>
          </cell>
        </row>
        <row r="13349">
          <cell r="C13349" t="str">
            <v>15425</v>
          </cell>
          <cell r="D13349" t="str">
            <v>Macanal</v>
          </cell>
        </row>
        <row r="13350">
          <cell r="C13350" t="str">
            <v>15425</v>
          </cell>
          <cell r="D13350" t="str">
            <v>Macanal</v>
          </cell>
        </row>
        <row r="13351">
          <cell r="C13351" t="str">
            <v>15442</v>
          </cell>
          <cell r="D13351" t="str">
            <v>Maripí</v>
          </cell>
        </row>
        <row r="13352">
          <cell r="C13352" t="str">
            <v>15442</v>
          </cell>
          <cell r="D13352" t="str">
            <v>Maripí</v>
          </cell>
        </row>
        <row r="13353">
          <cell r="C13353" t="str">
            <v>15442</v>
          </cell>
          <cell r="D13353" t="str">
            <v>Maripí</v>
          </cell>
        </row>
        <row r="13354">
          <cell r="C13354" t="str">
            <v>15442</v>
          </cell>
          <cell r="D13354" t="str">
            <v>Maripí</v>
          </cell>
        </row>
        <row r="13355">
          <cell r="C13355" t="str">
            <v>15442</v>
          </cell>
          <cell r="D13355" t="str">
            <v>Maripí</v>
          </cell>
        </row>
        <row r="13356">
          <cell r="C13356" t="str">
            <v>15442</v>
          </cell>
          <cell r="D13356" t="str">
            <v>Maripí</v>
          </cell>
        </row>
        <row r="13357">
          <cell r="C13357" t="str">
            <v>15442</v>
          </cell>
          <cell r="D13357" t="str">
            <v>Maripí</v>
          </cell>
        </row>
        <row r="13358">
          <cell r="C13358" t="str">
            <v>15442</v>
          </cell>
          <cell r="D13358" t="str">
            <v>Maripí</v>
          </cell>
        </row>
        <row r="13359">
          <cell r="C13359" t="str">
            <v>15442</v>
          </cell>
          <cell r="D13359" t="str">
            <v>Maripí</v>
          </cell>
        </row>
        <row r="13360">
          <cell r="C13360" t="str">
            <v>15442</v>
          </cell>
          <cell r="D13360" t="str">
            <v>Maripí</v>
          </cell>
        </row>
        <row r="13361">
          <cell r="C13361" t="str">
            <v>15442</v>
          </cell>
          <cell r="D13361" t="str">
            <v>Maripí</v>
          </cell>
        </row>
        <row r="13362">
          <cell r="C13362" t="str">
            <v>15442</v>
          </cell>
          <cell r="D13362" t="str">
            <v>Maripí</v>
          </cell>
        </row>
        <row r="13363">
          <cell r="C13363" t="str">
            <v>15442</v>
          </cell>
          <cell r="D13363" t="str">
            <v>Maripí</v>
          </cell>
        </row>
        <row r="13364">
          <cell r="C13364" t="str">
            <v>15442</v>
          </cell>
          <cell r="D13364" t="str">
            <v>Maripí</v>
          </cell>
        </row>
        <row r="13365">
          <cell r="C13365" t="str">
            <v>15442</v>
          </cell>
          <cell r="D13365" t="str">
            <v>Maripí</v>
          </cell>
        </row>
        <row r="13366">
          <cell r="C13366" t="str">
            <v>15442</v>
          </cell>
          <cell r="D13366" t="str">
            <v>Maripí</v>
          </cell>
        </row>
        <row r="13367">
          <cell r="C13367" t="str">
            <v>15442</v>
          </cell>
          <cell r="D13367" t="str">
            <v>Maripí</v>
          </cell>
        </row>
        <row r="13368">
          <cell r="C13368" t="str">
            <v>15442</v>
          </cell>
          <cell r="D13368" t="str">
            <v>Maripí</v>
          </cell>
        </row>
        <row r="13369">
          <cell r="C13369" t="str">
            <v>15442</v>
          </cell>
          <cell r="D13369" t="str">
            <v>Maripí</v>
          </cell>
        </row>
        <row r="13370">
          <cell r="C13370" t="str">
            <v>15442</v>
          </cell>
          <cell r="D13370" t="str">
            <v>Maripí</v>
          </cell>
        </row>
        <row r="13371">
          <cell r="C13371" t="str">
            <v>15442</v>
          </cell>
          <cell r="D13371" t="str">
            <v>Maripí</v>
          </cell>
        </row>
        <row r="13372">
          <cell r="C13372" t="str">
            <v>15442</v>
          </cell>
          <cell r="D13372" t="str">
            <v>Maripí</v>
          </cell>
        </row>
        <row r="13373">
          <cell r="C13373" t="str">
            <v>15442</v>
          </cell>
          <cell r="D13373" t="str">
            <v>Maripí</v>
          </cell>
        </row>
        <row r="13374">
          <cell r="C13374" t="str">
            <v>15442</v>
          </cell>
          <cell r="D13374" t="str">
            <v>Maripí</v>
          </cell>
        </row>
        <row r="13375">
          <cell r="C13375" t="str">
            <v>15442</v>
          </cell>
          <cell r="D13375" t="str">
            <v>Maripí</v>
          </cell>
        </row>
        <row r="13376">
          <cell r="C13376" t="str">
            <v>15442</v>
          </cell>
          <cell r="D13376" t="str">
            <v>Maripí</v>
          </cell>
        </row>
        <row r="13377">
          <cell r="C13377" t="str">
            <v>15442</v>
          </cell>
          <cell r="D13377" t="str">
            <v>Maripí</v>
          </cell>
        </row>
        <row r="13378">
          <cell r="C13378" t="str">
            <v>15442</v>
          </cell>
          <cell r="D13378" t="str">
            <v>Maripí</v>
          </cell>
        </row>
        <row r="13379">
          <cell r="C13379" t="str">
            <v>15442</v>
          </cell>
          <cell r="D13379" t="str">
            <v>Maripí</v>
          </cell>
        </row>
        <row r="13380">
          <cell r="C13380" t="str">
            <v>15442</v>
          </cell>
          <cell r="D13380" t="str">
            <v>Maripí</v>
          </cell>
        </row>
        <row r="13381">
          <cell r="C13381" t="str">
            <v>15442</v>
          </cell>
          <cell r="D13381" t="str">
            <v>Maripí</v>
          </cell>
        </row>
        <row r="13382">
          <cell r="C13382" t="str">
            <v>15442</v>
          </cell>
          <cell r="D13382" t="str">
            <v>Maripí</v>
          </cell>
        </row>
        <row r="13383">
          <cell r="C13383" t="str">
            <v>15442</v>
          </cell>
          <cell r="D13383" t="str">
            <v>Maripí</v>
          </cell>
        </row>
        <row r="13384">
          <cell r="C13384" t="str">
            <v>15442</v>
          </cell>
          <cell r="D13384" t="str">
            <v>Maripí</v>
          </cell>
        </row>
        <row r="13385">
          <cell r="C13385" t="str">
            <v>15442</v>
          </cell>
          <cell r="D13385" t="str">
            <v>Maripí</v>
          </cell>
        </row>
        <row r="13386">
          <cell r="C13386" t="str">
            <v>15442</v>
          </cell>
          <cell r="D13386" t="str">
            <v>Maripí</v>
          </cell>
        </row>
        <row r="13387">
          <cell r="C13387" t="str">
            <v>15442</v>
          </cell>
          <cell r="D13387" t="str">
            <v>Maripí</v>
          </cell>
        </row>
        <row r="13388">
          <cell r="C13388" t="str">
            <v>15442</v>
          </cell>
          <cell r="D13388" t="str">
            <v>Maripí</v>
          </cell>
        </row>
        <row r="13389">
          <cell r="C13389" t="str">
            <v>15442</v>
          </cell>
          <cell r="D13389" t="str">
            <v>Maripí</v>
          </cell>
        </row>
        <row r="13390">
          <cell r="C13390" t="str">
            <v>15442</v>
          </cell>
          <cell r="D13390" t="str">
            <v>Maripí</v>
          </cell>
        </row>
        <row r="13391">
          <cell r="C13391" t="str">
            <v>15442</v>
          </cell>
          <cell r="D13391" t="str">
            <v>Maripí</v>
          </cell>
        </row>
        <row r="13392">
          <cell r="C13392" t="str">
            <v>15442</v>
          </cell>
          <cell r="D13392" t="str">
            <v>Maripí</v>
          </cell>
        </row>
        <row r="13393">
          <cell r="C13393" t="str">
            <v>15442</v>
          </cell>
          <cell r="D13393" t="str">
            <v>Maripí</v>
          </cell>
        </row>
        <row r="13394">
          <cell r="C13394" t="str">
            <v>15442</v>
          </cell>
          <cell r="D13394" t="str">
            <v>Maripí</v>
          </cell>
        </row>
        <row r="13395">
          <cell r="C13395" t="str">
            <v>15442</v>
          </cell>
          <cell r="D13395" t="str">
            <v>Maripí</v>
          </cell>
        </row>
        <row r="13396">
          <cell r="C13396" t="str">
            <v>15442</v>
          </cell>
          <cell r="D13396" t="str">
            <v>Maripí</v>
          </cell>
        </row>
        <row r="13397">
          <cell r="C13397" t="str">
            <v>15442</v>
          </cell>
          <cell r="D13397" t="str">
            <v>Maripí</v>
          </cell>
        </row>
        <row r="13398">
          <cell r="C13398" t="str">
            <v>15442</v>
          </cell>
          <cell r="D13398" t="str">
            <v>Maripí</v>
          </cell>
        </row>
        <row r="13399">
          <cell r="C13399" t="str">
            <v>15442</v>
          </cell>
          <cell r="D13399" t="str">
            <v>Maripí</v>
          </cell>
        </row>
        <row r="13400">
          <cell r="C13400" t="str">
            <v>15442</v>
          </cell>
          <cell r="D13400" t="str">
            <v>Maripí</v>
          </cell>
        </row>
        <row r="13401">
          <cell r="C13401" t="str">
            <v>15442</v>
          </cell>
          <cell r="D13401" t="str">
            <v>Maripí</v>
          </cell>
        </row>
        <row r="13402">
          <cell r="C13402" t="str">
            <v>15442</v>
          </cell>
          <cell r="D13402" t="str">
            <v>Maripí</v>
          </cell>
        </row>
        <row r="13403">
          <cell r="C13403" t="str">
            <v>15442</v>
          </cell>
          <cell r="D13403" t="str">
            <v>Maripí</v>
          </cell>
        </row>
        <row r="13404">
          <cell r="C13404" t="str">
            <v>15442</v>
          </cell>
          <cell r="D13404" t="str">
            <v>Maripí</v>
          </cell>
        </row>
        <row r="13405">
          <cell r="C13405" t="str">
            <v>15455</v>
          </cell>
          <cell r="D13405" t="str">
            <v>Miraflores</v>
          </cell>
        </row>
        <row r="13406">
          <cell r="C13406" t="str">
            <v>15455</v>
          </cell>
          <cell r="D13406" t="str">
            <v>Miraflores</v>
          </cell>
        </row>
        <row r="13407">
          <cell r="C13407" t="str">
            <v>15455</v>
          </cell>
          <cell r="D13407" t="str">
            <v>Miraflores</v>
          </cell>
        </row>
        <row r="13408">
          <cell r="C13408" t="str">
            <v>15455</v>
          </cell>
          <cell r="D13408" t="str">
            <v>Miraflores</v>
          </cell>
        </row>
        <row r="13409">
          <cell r="C13409" t="str">
            <v>15455</v>
          </cell>
          <cell r="D13409" t="str">
            <v>Miraflores</v>
          </cell>
        </row>
        <row r="13410">
          <cell r="C13410" t="str">
            <v>15455</v>
          </cell>
          <cell r="D13410" t="str">
            <v>Miraflores</v>
          </cell>
        </row>
        <row r="13411">
          <cell r="C13411" t="str">
            <v>15455</v>
          </cell>
          <cell r="D13411" t="str">
            <v>Miraflores</v>
          </cell>
        </row>
        <row r="13412">
          <cell r="C13412" t="str">
            <v>15455</v>
          </cell>
          <cell r="D13412" t="str">
            <v>Miraflores</v>
          </cell>
        </row>
        <row r="13413">
          <cell r="C13413" t="str">
            <v>15455</v>
          </cell>
          <cell r="D13413" t="str">
            <v>Miraflores</v>
          </cell>
        </row>
        <row r="13414">
          <cell r="C13414" t="str">
            <v>15455</v>
          </cell>
          <cell r="D13414" t="str">
            <v>Miraflores</v>
          </cell>
        </row>
        <row r="13415">
          <cell r="C13415" t="str">
            <v>15455</v>
          </cell>
          <cell r="D13415" t="str">
            <v>Miraflores</v>
          </cell>
        </row>
        <row r="13416">
          <cell r="C13416" t="str">
            <v>15455</v>
          </cell>
          <cell r="D13416" t="str">
            <v>Miraflores</v>
          </cell>
        </row>
        <row r="13417">
          <cell r="C13417" t="str">
            <v>15455</v>
          </cell>
          <cell r="D13417" t="str">
            <v>Miraflores</v>
          </cell>
        </row>
        <row r="13418">
          <cell r="C13418" t="str">
            <v>15455</v>
          </cell>
          <cell r="D13418" t="str">
            <v>Miraflores</v>
          </cell>
        </row>
        <row r="13419">
          <cell r="C13419" t="str">
            <v>15455</v>
          </cell>
          <cell r="D13419" t="str">
            <v>Miraflores</v>
          </cell>
        </row>
        <row r="13420">
          <cell r="C13420" t="str">
            <v>15455</v>
          </cell>
          <cell r="D13420" t="str">
            <v>Miraflores</v>
          </cell>
        </row>
        <row r="13421">
          <cell r="C13421" t="str">
            <v>15455</v>
          </cell>
          <cell r="D13421" t="str">
            <v>Miraflores</v>
          </cell>
        </row>
        <row r="13422">
          <cell r="C13422" t="str">
            <v>15455</v>
          </cell>
          <cell r="D13422" t="str">
            <v>Miraflores</v>
          </cell>
        </row>
        <row r="13423">
          <cell r="C13423" t="str">
            <v>15455</v>
          </cell>
          <cell r="D13423" t="str">
            <v>Miraflores</v>
          </cell>
        </row>
        <row r="13424">
          <cell r="C13424" t="str">
            <v>15455</v>
          </cell>
          <cell r="D13424" t="str">
            <v>Miraflores</v>
          </cell>
        </row>
        <row r="13425">
          <cell r="C13425" t="str">
            <v>15455</v>
          </cell>
          <cell r="D13425" t="str">
            <v>Miraflores</v>
          </cell>
        </row>
        <row r="13426">
          <cell r="C13426" t="str">
            <v>15455</v>
          </cell>
          <cell r="D13426" t="str">
            <v>Miraflores</v>
          </cell>
        </row>
        <row r="13427">
          <cell r="C13427" t="str">
            <v>15455</v>
          </cell>
          <cell r="D13427" t="str">
            <v>Miraflores</v>
          </cell>
        </row>
        <row r="13428">
          <cell r="C13428" t="str">
            <v>15455</v>
          </cell>
          <cell r="D13428" t="str">
            <v>Miraflores</v>
          </cell>
        </row>
        <row r="13429">
          <cell r="C13429" t="str">
            <v>15455</v>
          </cell>
          <cell r="D13429" t="str">
            <v>Miraflores</v>
          </cell>
        </row>
        <row r="13430">
          <cell r="C13430" t="str">
            <v>15455</v>
          </cell>
          <cell r="D13430" t="str">
            <v>Miraflores</v>
          </cell>
        </row>
        <row r="13431">
          <cell r="C13431" t="str">
            <v>15455</v>
          </cell>
          <cell r="D13431" t="str">
            <v>Miraflores</v>
          </cell>
        </row>
        <row r="13432">
          <cell r="C13432" t="str">
            <v>15455</v>
          </cell>
          <cell r="D13432" t="str">
            <v>Miraflores</v>
          </cell>
        </row>
        <row r="13433">
          <cell r="C13433" t="str">
            <v>15455</v>
          </cell>
          <cell r="D13433" t="str">
            <v>Miraflores</v>
          </cell>
        </row>
        <row r="13434">
          <cell r="C13434" t="str">
            <v>15455</v>
          </cell>
          <cell r="D13434" t="str">
            <v>Miraflores</v>
          </cell>
        </row>
        <row r="13435">
          <cell r="C13435" t="str">
            <v>15455</v>
          </cell>
          <cell r="D13435" t="str">
            <v>Miraflores</v>
          </cell>
        </row>
        <row r="13436">
          <cell r="C13436" t="str">
            <v>15455</v>
          </cell>
          <cell r="D13436" t="str">
            <v>Miraflores</v>
          </cell>
        </row>
        <row r="13437">
          <cell r="C13437" t="str">
            <v>15455</v>
          </cell>
          <cell r="D13437" t="str">
            <v>Miraflores</v>
          </cell>
        </row>
        <row r="13438">
          <cell r="C13438" t="str">
            <v>15455</v>
          </cell>
          <cell r="D13438" t="str">
            <v>Miraflores</v>
          </cell>
        </row>
        <row r="13439">
          <cell r="C13439" t="str">
            <v>15455</v>
          </cell>
          <cell r="D13439" t="str">
            <v>Miraflores</v>
          </cell>
        </row>
        <row r="13440">
          <cell r="C13440" t="str">
            <v>15455</v>
          </cell>
          <cell r="D13440" t="str">
            <v>Miraflores</v>
          </cell>
        </row>
        <row r="13441">
          <cell r="C13441" t="str">
            <v>15455</v>
          </cell>
          <cell r="D13441" t="str">
            <v>Miraflores</v>
          </cell>
        </row>
        <row r="13442">
          <cell r="C13442" t="str">
            <v>15455</v>
          </cell>
          <cell r="D13442" t="str">
            <v>Miraflores</v>
          </cell>
        </row>
        <row r="13443">
          <cell r="C13443" t="str">
            <v>15455</v>
          </cell>
          <cell r="D13443" t="str">
            <v>Miraflores</v>
          </cell>
        </row>
        <row r="13444">
          <cell r="C13444" t="str">
            <v>15455</v>
          </cell>
          <cell r="D13444" t="str">
            <v>Miraflores</v>
          </cell>
        </row>
        <row r="13445">
          <cell r="C13445" t="str">
            <v>15455</v>
          </cell>
          <cell r="D13445" t="str">
            <v>Miraflores</v>
          </cell>
        </row>
        <row r="13446">
          <cell r="C13446" t="str">
            <v>15455</v>
          </cell>
          <cell r="D13446" t="str">
            <v>Miraflores</v>
          </cell>
        </row>
        <row r="13447">
          <cell r="C13447" t="str">
            <v>15455</v>
          </cell>
          <cell r="D13447" t="str">
            <v>Miraflores</v>
          </cell>
        </row>
        <row r="13448">
          <cell r="C13448" t="str">
            <v>15455</v>
          </cell>
          <cell r="D13448" t="str">
            <v>Miraflores</v>
          </cell>
        </row>
        <row r="13449">
          <cell r="C13449" t="str">
            <v>15455</v>
          </cell>
          <cell r="D13449" t="str">
            <v>Miraflores</v>
          </cell>
        </row>
        <row r="13450">
          <cell r="C13450" t="str">
            <v>15455</v>
          </cell>
          <cell r="D13450" t="str">
            <v>Miraflores</v>
          </cell>
        </row>
        <row r="13451">
          <cell r="C13451" t="str">
            <v>15455</v>
          </cell>
          <cell r="D13451" t="str">
            <v>Miraflores</v>
          </cell>
        </row>
        <row r="13452">
          <cell r="C13452" t="str">
            <v>15455</v>
          </cell>
          <cell r="D13452" t="str">
            <v>Miraflores</v>
          </cell>
        </row>
        <row r="13453">
          <cell r="C13453" t="str">
            <v>15455</v>
          </cell>
          <cell r="D13453" t="str">
            <v>Miraflores</v>
          </cell>
        </row>
        <row r="13454">
          <cell r="C13454" t="str">
            <v>15455</v>
          </cell>
          <cell r="D13454" t="str">
            <v>Miraflores</v>
          </cell>
        </row>
        <row r="13455">
          <cell r="C13455" t="str">
            <v>15455</v>
          </cell>
          <cell r="D13455" t="str">
            <v>Miraflores</v>
          </cell>
        </row>
        <row r="13456">
          <cell r="C13456" t="str">
            <v>15455</v>
          </cell>
          <cell r="D13456" t="str">
            <v>Miraflores</v>
          </cell>
        </row>
        <row r="13457">
          <cell r="C13457" t="str">
            <v>15455</v>
          </cell>
          <cell r="D13457" t="str">
            <v>Miraflores</v>
          </cell>
        </row>
        <row r="13458">
          <cell r="C13458" t="str">
            <v>15455</v>
          </cell>
          <cell r="D13458" t="str">
            <v>Miraflores</v>
          </cell>
        </row>
        <row r="13459">
          <cell r="C13459" t="str">
            <v>15464</v>
          </cell>
          <cell r="D13459" t="str">
            <v>Mongua</v>
          </cell>
        </row>
        <row r="13460">
          <cell r="C13460" t="str">
            <v>15464</v>
          </cell>
          <cell r="D13460" t="str">
            <v>Mongua</v>
          </cell>
        </row>
        <row r="13461">
          <cell r="C13461" t="str">
            <v>15464</v>
          </cell>
          <cell r="D13461" t="str">
            <v>Mongua</v>
          </cell>
        </row>
        <row r="13462">
          <cell r="C13462" t="str">
            <v>15464</v>
          </cell>
          <cell r="D13462" t="str">
            <v>Mongua</v>
          </cell>
        </row>
        <row r="13463">
          <cell r="C13463" t="str">
            <v>15464</v>
          </cell>
          <cell r="D13463" t="str">
            <v>Mongua</v>
          </cell>
        </row>
        <row r="13464">
          <cell r="C13464" t="str">
            <v>15464</v>
          </cell>
          <cell r="D13464" t="str">
            <v>Mongua</v>
          </cell>
        </row>
        <row r="13465">
          <cell r="C13465" t="str">
            <v>15464</v>
          </cell>
          <cell r="D13465" t="str">
            <v>Mongua</v>
          </cell>
        </row>
        <row r="13466">
          <cell r="C13466" t="str">
            <v>15464</v>
          </cell>
          <cell r="D13466" t="str">
            <v>Mongua</v>
          </cell>
        </row>
        <row r="13467">
          <cell r="C13467" t="str">
            <v>15464</v>
          </cell>
          <cell r="D13467" t="str">
            <v>Mongua</v>
          </cell>
        </row>
        <row r="13468">
          <cell r="C13468" t="str">
            <v>15464</v>
          </cell>
          <cell r="D13468" t="str">
            <v>Mongua</v>
          </cell>
        </row>
        <row r="13469">
          <cell r="C13469" t="str">
            <v>15464</v>
          </cell>
          <cell r="D13469" t="str">
            <v>Mongua</v>
          </cell>
        </row>
        <row r="13470">
          <cell r="C13470" t="str">
            <v>15464</v>
          </cell>
          <cell r="D13470" t="str">
            <v>Mongua</v>
          </cell>
        </row>
        <row r="13471">
          <cell r="C13471" t="str">
            <v>15464</v>
          </cell>
          <cell r="D13471" t="str">
            <v>Mongua</v>
          </cell>
        </row>
        <row r="13472">
          <cell r="C13472" t="str">
            <v>15464</v>
          </cell>
          <cell r="D13472" t="str">
            <v>Mongua</v>
          </cell>
        </row>
        <row r="13473">
          <cell r="C13473" t="str">
            <v>15464</v>
          </cell>
          <cell r="D13473" t="str">
            <v>Mongua</v>
          </cell>
        </row>
        <row r="13474">
          <cell r="C13474" t="str">
            <v>15464</v>
          </cell>
          <cell r="D13474" t="str">
            <v>Mongua</v>
          </cell>
        </row>
        <row r="13475">
          <cell r="C13475" t="str">
            <v>15464</v>
          </cell>
          <cell r="D13475" t="str">
            <v>Mongua</v>
          </cell>
        </row>
        <row r="13476">
          <cell r="C13476" t="str">
            <v>15464</v>
          </cell>
          <cell r="D13476" t="str">
            <v>Mongua</v>
          </cell>
        </row>
        <row r="13477">
          <cell r="C13477" t="str">
            <v>15464</v>
          </cell>
          <cell r="D13477" t="str">
            <v>Mongua</v>
          </cell>
        </row>
        <row r="13478">
          <cell r="C13478" t="str">
            <v>15464</v>
          </cell>
          <cell r="D13478" t="str">
            <v>Mongua</v>
          </cell>
        </row>
        <row r="13479">
          <cell r="C13479" t="str">
            <v>15464</v>
          </cell>
          <cell r="D13479" t="str">
            <v>Mongua</v>
          </cell>
        </row>
        <row r="13480">
          <cell r="C13480" t="str">
            <v>15464</v>
          </cell>
          <cell r="D13480" t="str">
            <v>Mongua</v>
          </cell>
        </row>
        <row r="13481">
          <cell r="C13481" t="str">
            <v>15464</v>
          </cell>
          <cell r="D13481" t="str">
            <v>Mongua</v>
          </cell>
        </row>
        <row r="13482">
          <cell r="C13482" t="str">
            <v>15464</v>
          </cell>
          <cell r="D13482" t="str">
            <v>Mongua</v>
          </cell>
        </row>
        <row r="13483">
          <cell r="C13483" t="str">
            <v>15464</v>
          </cell>
          <cell r="D13483" t="str">
            <v>Mongua</v>
          </cell>
        </row>
        <row r="13484">
          <cell r="C13484" t="str">
            <v>15464</v>
          </cell>
          <cell r="D13484" t="str">
            <v>Mongua</v>
          </cell>
        </row>
        <row r="13485">
          <cell r="C13485" t="str">
            <v>15464</v>
          </cell>
          <cell r="D13485" t="str">
            <v>Mongua</v>
          </cell>
        </row>
        <row r="13486">
          <cell r="C13486" t="str">
            <v>15464</v>
          </cell>
          <cell r="D13486" t="str">
            <v>Mongua</v>
          </cell>
        </row>
        <row r="13487">
          <cell r="C13487" t="str">
            <v>15464</v>
          </cell>
          <cell r="D13487" t="str">
            <v>Mongua</v>
          </cell>
        </row>
        <row r="13488">
          <cell r="C13488" t="str">
            <v>15464</v>
          </cell>
          <cell r="D13488" t="str">
            <v>Mongua</v>
          </cell>
        </row>
        <row r="13489">
          <cell r="C13489" t="str">
            <v>15464</v>
          </cell>
          <cell r="D13489" t="str">
            <v>Mongua</v>
          </cell>
        </row>
        <row r="13490">
          <cell r="C13490" t="str">
            <v>15464</v>
          </cell>
          <cell r="D13490" t="str">
            <v>Mongua</v>
          </cell>
        </row>
        <row r="13491">
          <cell r="C13491" t="str">
            <v>15464</v>
          </cell>
          <cell r="D13491" t="str">
            <v>Mongua</v>
          </cell>
        </row>
        <row r="13492">
          <cell r="C13492" t="str">
            <v>15464</v>
          </cell>
          <cell r="D13492" t="str">
            <v>Mongua</v>
          </cell>
        </row>
        <row r="13493">
          <cell r="C13493" t="str">
            <v>15464</v>
          </cell>
          <cell r="D13493" t="str">
            <v>Mongua</v>
          </cell>
        </row>
        <row r="13494">
          <cell r="C13494" t="str">
            <v>15464</v>
          </cell>
          <cell r="D13494" t="str">
            <v>Mongua</v>
          </cell>
        </row>
        <row r="13495">
          <cell r="C13495" t="str">
            <v>15464</v>
          </cell>
          <cell r="D13495" t="str">
            <v>Mongua</v>
          </cell>
        </row>
        <row r="13496">
          <cell r="C13496" t="str">
            <v>15464</v>
          </cell>
          <cell r="D13496" t="str">
            <v>Mongua</v>
          </cell>
        </row>
        <row r="13497">
          <cell r="C13497" t="str">
            <v>15464</v>
          </cell>
          <cell r="D13497" t="str">
            <v>Mongua</v>
          </cell>
        </row>
        <row r="13498">
          <cell r="C13498" t="str">
            <v>15464</v>
          </cell>
          <cell r="D13498" t="str">
            <v>Mongua</v>
          </cell>
        </row>
        <row r="13499">
          <cell r="C13499" t="str">
            <v>15464</v>
          </cell>
          <cell r="D13499" t="str">
            <v>Mongua</v>
          </cell>
        </row>
        <row r="13500">
          <cell r="C13500" t="str">
            <v>15464</v>
          </cell>
          <cell r="D13500" t="str">
            <v>Mongua</v>
          </cell>
        </row>
        <row r="13501">
          <cell r="C13501" t="str">
            <v>15464</v>
          </cell>
          <cell r="D13501" t="str">
            <v>Mongua</v>
          </cell>
        </row>
        <row r="13502">
          <cell r="C13502" t="str">
            <v>15464</v>
          </cell>
          <cell r="D13502" t="str">
            <v>Mongua</v>
          </cell>
        </row>
        <row r="13503">
          <cell r="C13503" t="str">
            <v>15464</v>
          </cell>
          <cell r="D13503" t="str">
            <v>Mongua</v>
          </cell>
        </row>
        <row r="13504">
          <cell r="C13504" t="str">
            <v>15464</v>
          </cell>
          <cell r="D13504" t="str">
            <v>Mongua</v>
          </cell>
        </row>
        <row r="13505">
          <cell r="C13505" t="str">
            <v>15464</v>
          </cell>
          <cell r="D13505" t="str">
            <v>Mongua</v>
          </cell>
        </row>
        <row r="13506">
          <cell r="C13506" t="str">
            <v>15464</v>
          </cell>
          <cell r="D13506" t="str">
            <v>Mongua</v>
          </cell>
        </row>
        <row r="13507">
          <cell r="C13507" t="str">
            <v>15464</v>
          </cell>
          <cell r="D13507" t="str">
            <v>Mongua</v>
          </cell>
        </row>
        <row r="13508">
          <cell r="C13508" t="str">
            <v>15464</v>
          </cell>
          <cell r="D13508" t="str">
            <v>Mongua</v>
          </cell>
        </row>
        <row r="13509">
          <cell r="C13509" t="str">
            <v>15464</v>
          </cell>
          <cell r="D13509" t="str">
            <v>Mongua</v>
          </cell>
        </row>
        <row r="13510">
          <cell r="C13510" t="str">
            <v>15464</v>
          </cell>
          <cell r="D13510" t="str">
            <v>Mongua</v>
          </cell>
        </row>
        <row r="13511">
          <cell r="C13511" t="str">
            <v>15464</v>
          </cell>
          <cell r="D13511" t="str">
            <v>Mongua</v>
          </cell>
        </row>
        <row r="13512">
          <cell r="C13512" t="str">
            <v>15464</v>
          </cell>
          <cell r="D13512" t="str">
            <v>Mongua</v>
          </cell>
        </row>
        <row r="13513">
          <cell r="C13513" t="str">
            <v>15466</v>
          </cell>
          <cell r="D13513" t="str">
            <v>Monguí</v>
          </cell>
        </row>
        <row r="13514">
          <cell r="C13514" t="str">
            <v>15466</v>
          </cell>
          <cell r="D13514" t="str">
            <v>Monguí</v>
          </cell>
        </row>
        <row r="13515">
          <cell r="C13515" t="str">
            <v>15466</v>
          </cell>
          <cell r="D13515" t="str">
            <v>Monguí</v>
          </cell>
        </row>
        <row r="13516">
          <cell r="C13516" t="str">
            <v>15466</v>
          </cell>
          <cell r="D13516" t="str">
            <v>Monguí</v>
          </cell>
        </row>
        <row r="13517">
          <cell r="C13517" t="str">
            <v>15466</v>
          </cell>
          <cell r="D13517" t="str">
            <v>Monguí</v>
          </cell>
        </row>
        <row r="13518">
          <cell r="C13518" t="str">
            <v>15466</v>
          </cell>
          <cell r="D13518" t="str">
            <v>Monguí</v>
          </cell>
        </row>
        <row r="13519">
          <cell r="C13519" t="str">
            <v>15466</v>
          </cell>
          <cell r="D13519" t="str">
            <v>Monguí</v>
          </cell>
        </row>
        <row r="13520">
          <cell r="C13520" t="str">
            <v>15466</v>
          </cell>
          <cell r="D13520" t="str">
            <v>Monguí</v>
          </cell>
        </row>
        <row r="13521">
          <cell r="C13521" t="str">
            <v>15466</v>
          </cell>
          <cell r="D13521" t="str">
            <v>Monguí</v>
          </cell>
        </row>
        <row r="13522">
          <cell r="C13522" t="str">
            <v>15466</v>
          </cell>
          <cell r="D13522" t="str">
            <v>Monguí</v>
          </cell>
        </row>
        <row r="13523">
          <cell r="C13523" t="str">
            <v>15466</v>
          </cell>
          <cell r="D13523" t="str">
            <v>Monguí</v>
          </cell>
        </row>
        <row r="13524">
          <cell r="C13524" t="str">
            <v>15466</v>
          </cell>
          <cell r="D13524" t="str">
            <v>Monguí</v>
          </cell>
        </row>
        <row r="13525">
          <cell r="C13525" t="str">
            <v>15466</v>
          </cell>
          <cell r="D13525" t="str">
            <v>Monguí</v>
          </cell>
        </row>
        <row r="13526">
          <cell r="C13526" t="str">
            <v>15466</v>
          </cell>
          <cell r="D13526" t="str">
            <v>Monguí</v>
          </cell>
        </row>
        <row r="13527">
          <cell r="C13527" t="str">
            <v>15466</v>
          </cell>
          <cell r="D13527" t="str">
            <v>Monguí</v>
          </cell>
        </row>
        <row r="13528">
          <cell r="C13528" t="str">
            <v>15466</v>
          </cell>
          <cell r="D13528" t="str">
            <v>Monguí</v>
          </cell>
        </row>
        <row r="13529">
          <cell r="C13529" t="str">
            <v>15466</v>
          </cell>
          <cell r="D13529" t="str">
            <v>Monguí</v>
          </cell>
        </row>
        <row r="13530">
          <cell r="C13530" t="str">
            <v>15466</v>
          </cell>
          <cell r="D13530" t="str">
            <v>Monguí</v>
          </cell>
        </row>
        <row r="13531">
          <cell r="C13531" t="str">
            <v>15466</v>
          </cell>
          <cell r="D13531" t="str">
            <v>Monguí</v>
          </cell>
        </row>
        <row r="13532">
          <cell r="C13532" t="str">
            <v>15466</v>
          </cell>
          <cell r="D13532" t="str">
            <v>Monguí</v>
          </cell>
        </row>
        <row r="13533">
          <cell r="C13533" t="str">
            <v>15466</v>
          </cell>
          <cell r="D13533" t="str">
            <v>Monguí</v>
          </cell>
        </row>
        <row r="13534">
          <cell r="C13534" t="str">
            <v>15466</v>
          </cell>
          <cell r="D13534" t="str">
            <v>Monguí</v>
          </cell>
        </row>
        <row r="13535">
          <cell r="C13535" t="str">
            <v>15466</v>
          </cell>
          <cell r="D13535" t="str">
            <v>Monguí</v>
          </cell>
        </row>
        <row r="13536">
          <cell r="C13536" t="str">
            <v>15466</v>
          </cell>
          <cell r="D13536" t="str">
            <v>Monguí</v>
          </cell>
        </row>
        <row r="13537">
          <cell r="C13537" t="str">
            <v>15466</v>
          </cell>
          <cell r="D13537" t="str">
            <v>Monguí</v>
          </cell>
        </row>
        <row r="13538">
          <cell r="C13538" t="str">
            <v>15466</v>
          </cell>
          <cell r="D13538" t="str">
            <v>Monguí</v>
          </cell>
        </row>
        <row r="13539">
          <cell r="C13539" t="str">
            <v>15466</v>
          </cell>
          <cell r="D13539" t="str">
            <v>Monguí</v>
          </cell>
        </row>
        <row r="13540">
          <cell r="C13540" t="str">
            <v>15466</v>
          </cell>
          <cell r="D13540" t="str">
            <v>Monguí</v>
          </cell>
        </row>
        <row r="13541">
          <cell r="C13541" t="str">
            <v>15466</v>
          </cell>
          <cell r="D13541" t="str">
            <v>Monguí</v>
          </cell>
        </row>
        <row r="13542">
          <cell r="C13542" t="str">
            <v>15466</v>
          </cell>
          <cell r="D13542" t="str">
            <v>Monguí</v>
          </cell>
        </row>
        <row r="13543">
          <cell r="C13543" t="str">
            <v>15466</v>
          </cell>
          <cell r="D13543" t="str">
            <v>Monguí</v>
          </cell>
        </row>
        <row r="13544">
          <cell r="C13544" t="str">
            <v>15466</v>
          </cell>
          <cell r="D13544" t="str">
            <v>Monguí</v>
          </cell>
        </row>
        <row r="13545">
          <cell r="C13545" t="str">
            <v>15466</v>
          </cell>
          <cell r="D13545" t="str">
            <v>Monguí</v>
          </cell>
        </row>
        <row r="13546">
          <cell r="C13546" t="str">
            <v>15466</v>
          </cell>
          <cell r="D13546" t="str">
            <v>Monguí</v>
          </cell>
        </row>
        <row r="13547">
          <cell r="C13547" t="str">
            <v>15466</v>
          </cell>
          <cell r="D13547" t="str">
            <v>Monguí</v>
          </cell>
        </row>
        <row r="13548">
          <cell r="C13548" t="str">
            <v>15466</v>
          </cell>
          <cell r="D13548" t="str">
            <v>Monguí</v>
          </cell>
        </row>
        <row r="13549">
          <cell r="C13549" t="str">
            <v>15466</v>
          </cell>
          <cell r="D13549" t="str">
            <v>Monguí</v>
          </cell>
        </row>
        <row r="13550">
          <cell r="C13550" t="str">
            <v>15466</v>
          </cell>
          <cell r="D13550" t="str">
            <v>Monguí</v>
          </cell>
        </row>
        <row r="13551">
          <cell r="C13551" t="str">
            <v>15466</v>
          </cell>
          <cell r="D13551" t="str">
            <v>Monguí</v>
          </cell>
        </row>
        <row r="13552">
          <cell r="C13552" t="str">
            <v>15466</v>
          </cell>
          <cell r="D13552" t="str">
            <v>Monguí</v>
          </cell>
        </row>
        <row r="13553">
          <cell r="C13553" t="str">
            <v>15466</v>
          </cell>
          <cell r="D13553" t="str">
            <v>Monguí</v>
          </cell>
        </row>
        <row r="13554">
          <cell r="C13554" t="str">
            <v>15466</v>
          </cell>
          <cell r="D13554" t="str">
            <v>Monguí</v>
          </cell>
        </row>
        <row r="13555">
          <cell r="C13555" t="str">
            <v>15466</v>
          </cell>
          <cell r="D13555" t="str">
            <v>Monguí</v>
          </cell>
        </row>
        <row r="13556">
          <cell r="C13556" t="str">
            <v>15466</v>
          </cell>
          <cell r="D13556" t="str">
            <v>Monguí</v>
          </cell>
        </row>
        <row r="13557">
          <cell r="C13557" t="str">
            <v>15466</v>
          </cell>
          <cell r="D13557" t="str">
            <v>Monguí</v>
          </cell>
        </row>
        <row r="13558">
          <cell r="C13558" t="str">
            <v>15466</v>
          </cell>
          <cell r="D13558" t="str">
            <v>Monguí</v>
          </cell>
        </row>
        <row r="13559">
          <cell r="C13559" t="str">
            <v>15466</v>
          </cell>
          <cell r="D13559" t="str">
            <v>Monguí</v>
          </cell>
        </row>
        <row r="13560">
          <cell r="C13560" t="str">
            <v>15466</v>
          </cell>
          <cell r="D13560" t="str">
            <v>Monguí</v>
          </cell>
        </row>
        <row r="13561">
          <cell r="C13561" t="str">
            <v>15466</v>
          </cell>
          <cell r="D13561" t="str">
            <v>Monguí</v>
          </cell>
        </row>
        <row r="13562">
          <cell r="C13562" t="str">
            <v>15466</v>
          </cell>
          <cell r="D13562" t="str">
            <v>Monguí</v>
          </cell>
        </row>
        <row r="13563">
          <cell r="C13563" t="str">
            <v>15466</v>
          </cell>
          <cell r="D13563" t="str">
            <v>Monguí</v>
          </cell>
        </row>
        <row r="13564">
          <cell r="C13564" t="str">
            <v>15466</v>
          </cell>
          <cell r="D13564" t="str">
            <v>Monguí</v>
          </cell>
        </row>
        <row r="13565">
          <cell r="C13565" t="str">
            <v>15466</v>
          </cell>
          <cell r="D13565" t="str">
            <v>Monguí</v>
          </cell>
        </row>
        <row r="13566">
          <cell r="C13566" t="str">
            <v>15466</v>
          </cell>
          <cell r="D13566" t="str">
            <v>Monguí</v>
          </cell>
        </row>
        <row r="13567">
          <cell r="C13567" t="str">
            <v>15469</v>
          </cell>
          <cell r="D13567" t="str">
            <v>Moniquirá</v>
          </cell>
        </row>
        <row r="13568">
          <cell r="C13568" t="str">
            <v>15469</v>
          </cell>
          <cell r="D13568" t="str">
            <v>Moniquirá</v>
          </cell>
        </row>
        <row r="13569">
          <cell r="C13569" t="str">
            <v>15469</v>
          </cell>
          <cell r="D13569" t="str">
            <v>Moniquirá</v>
          </cell>
        </row>
        <row r="13570">
          <cell r="C13570" t="str">
            <v>15469</v>
          </cell>
          <cell r="D13570" t="str">
            <v>Moniquirá</v>
          </cell>
        </row>
        <row r="13571">
          <cell r="C13571" t="str">
            <v>15469</v>
          </cell>
          <cell r="D13571" t="str">
            <v>Moniquirá</v>
          </cell>
        </row>
        <row r="13572">
          <cell r="C13572" t="str">
            <v>15469</v>
          </cell>
          <cell r="D13572" t="str">
            <v>Moniquirá</v>
          </cell>
        </row>
        <row r="13573">
          <cell r="C13573" t="str">
            <v>15469</v>
          </cell>
          <cell r="D13573" t="str">
            <v>Moniquirá</v>
          </cell>
        </row>
        <row r="13574">
          <cell r="C13574" t="str">
            <v>15469</v>
          </cell>
          <cell r="D13574" t="str">
            <v>Moniquirá</v>
          </cell>
        </row>
        <row r="13575">
          <cell r="C13575" t="str">
            <v>15469</v>
          </cell>
          <cell r="D13575" t="str">
            <v>Moniquirá</v>
          </cell>
        </row>
        <row r="13576">
          <cell r="C13576" t="str">
            <v>15469</v>
          </cell>
          <cell r="D13576" t="str">
            <v>Moniquirá</v>
          </cell>
        </row>
        <row r="13577">
          <cell r="C13577" t="str">
            <v>15469</v>
          </cell>
          <cell r="D13577" t="str">
            <v>Moniquirá</v>
          </cell>
        </row>
        <row r="13578">
          <cell r="C13578" t="str">
            <v>15469</v>
          </cell>
          <cell r="D13578" t="str">
            <v>Moniquirá</v>
          </cell>
        </row>
        <row r="13579">
          <cell r="C13579" t="str">
            <v>15469</v>
          </cell>
          <cell r="D13579" t="str">
            <v>Moniquirá</v>
          </cell>
        </row>
        <row r="13580">
          <cell r="C13580" t="str">
            <v>15469</v>
          </cell>
          <cell r="D13580" t="str">
            <v>Moniquirá</v>
          </cell>
        </row>
        <row r="13581">
          <cell r="C13581" t="str">
            <v>15469</v>
          </cell>
          <cell r="D13581" t="str">
            <v>Moniquirá</v>
          </cell>
        </row>
        <row r="13582">
          <cell r="C13582" t="str">
            <v>15469</v>
          </cell>
          <cell r="D13582" t="str">
            <v>Moniquirá</v>
          </cell>
        </row>
        <row r="13583">
          <cell r="C13583" t="str">
            <v>15469</v>
          </cell>
          <cell r="D13583" t="str">
            <v>Moniquirá</v>
          </cell>
        </row>
        <row r="13584">
          <cell r="C13584" t="str">
            <v>15469</v>
          </cell>
          <cell r="D13584" t="str">
            <v>Moniquirá</v>
          </cell>
        </row>
        <row r="13585">
          <cell r="C13585" t="str">
            <v>15469</v>
          </cell>
          <cell r="D13585" t="str">
            <v>Moniquirá</v>
          </cell>
        </row>
        <row r="13586">
          <cell r="C13586" t="str">
            <v>15469</v>
          </cell>
          <cell r="D13586" t="str">
            <v>Moniquirá</v>
          </cell>
        </row>
        <row r="13587">
          <cell r="C13587" t="str">
            <v>15469</v>
          </cell>
          <cell r="D13587" t="str">
            <v>Moniquirá</v>
          </cell>
        </row>
        <row r="13588">
          <cell r="C13588" t="str">
            <v>15469</v>
          </cell>
          <cell r="D13588" t="str">
            <v>Moniquirá</v>
          </cell>
        </row>
        <row r="13589">
          <cell r="C13589" t="str">
            <v>15469</v>
          </cell>
          <cell r="D13589" t="str">
            <v>Moniquirá</v>
          </cell>
        </row>
        <row r="13590">
          <cell r="C13590" t="str">
            <v>15469</v>
          </cell>
          <cell r="D13590" t="str">
            <v>Moniquirá</v>
          </cell>
        </row>
        <row r="13591">
          <cell r="C13591" t="str">
            <v>15469</v>
          </cell>
          <cell r="D13591" t="str">
            <v>Moniquirá</v>
          </cell>
        </row>
        <row r="13592">
          <cell r="C13592" t="str">
            <v>15469</v>
          </cell>
          <cell r="D13592" t="str">
            <v>Moniquirá</v>
          </cell>
        </row>
        <row r="13593">
          <cell r="C13593" t="str">
            <v>15469</v>
          </cell>
          <cell r="D13593" t="str">
            <v>Moniquirá</v>
          </cell>
        </row>
        <row r="13594">
          <cell r="C13594" t="str">
            <v>15469</v>
          </cell>
          <cell r="D13594" t="str">
            <v>Moniquirá</v>
          </cell>
        </row>
        <row r="13595">
          <cell r="C13595" t="str">
            <v>15469</v>
          </cell>
          <cell r="D13595" t="str">
            <v>Moniquirá</v>
          </cell>
        </row>
        <row r="13596">
          <cell r="C13596" t="str">
            <v>15469</v>
          </cell>
          <cell r="D13596" t="str">
            <v>Moniquirá</v>
          </cell>
        </row>
        <row r="13597">
          <cell r="C13597" t="str">
            <v>15469</v>
          </cell>
          <cell r="D13597" t="str">
            <v>Moniquirá</v>
          </cell>
        </row>
        <row r="13598">
          <cell r="C13598" t="str">
            <v>15469</v>
          </cell>
          <cell r="D13598" t="str">
            <v>Moniquirá</v>
          </cell>
        </row>
        <row r="13599">
          <cell r="C13599" t="str">
            <v>15469</v>
          </cell>
          <cell r="D13599" t="str">
            <v>Moniquirá</v>
          </cell>
        </row>
        <row r="13600">
          <cell r="C13600" t="str">
            <v>15469</v>
          </cell>
          <cell r="D13600" t="str">
            <v>Moniquirá</v>
          </cell>
        </row>
        <row r="13601">
          <cell r="C13601" t="str">
            <v>15469</v>
          </cell>
          <cell r="D13601" t="str">
            <v>Moniquirá</v>
          </cell>
        </row>
        <row r="13602">
          <cell r="C13602" t="str">
            <v>15469</v>
          </cell>
          <cell r="D13602" t="str">
            <v>Moniquirá</v>
          </cell>
        </row>
        <row r="13603">
          <cell r="C13603" t="str">
            <v>15469</v>
          </cell>
          <cell r="D13603" t="str">
            <v>Moniquirá</v>
          </cell>
        </row>
        <row r="13604">
          <cell r="C13604" t="str">
            <v>15469</v>
          </cell>
          <cell r="D13604" t="str">
            <v>Moniquirá</v>
          </cell>
        </row>
        <row r="13605">
          <cell r="C13605" t="str">
            <v>15469</v>
          </cell>
          <cell r="D13605" t="str">
            <v>Moniquirá</v>
          </cell>
        </row>
        <row r="13606">
          <cell r="C13606" t="str">
            <v>15469</v>
          </cell>
          <cell r="D13606" t="str">
            <v>Moniquirá</v>
          </cell>
        </row>
        <row r="13607">
          <cell r="C13607" t="str">
            <v>15469</v>
          </cell>
          <cell r="D13607" t="str">
            <v>Moniquirá</v>
          </cell>
        </row>
        <row r="13608">
          <cell r="C13608" t="str">
            <v>15469</v>
          </cell>
          <cell r="D13608" t="str">
            <v>Moniquirá</v>
          </cell>
        </row>
        <row r="13609">
          <cell r="C13609" t="str">
            <v>15469</v>
          </cell>
          <cell r="D13609" t="str">
            <v>Moniquirá</v>
          </cell>
        </row>
        <row r="13610">
          <cell r="C13610" t="str">
            <v>15469</v>
          </cell>
          <cell r="D13610" t="str">
            <v>Moniquirá</v>
          </cell>
        </row>
        <row r="13611">
          <cell r="C13611" t="str">
            <v>15469</v>
          </cell>
          <cell r="D13611" t="str">
            <v>Moniquirá</v>
          </cell>
        </row>
        <row r="13612">
          <cell r="C13612" t="str">
            <v>15469</v>
          </cell>
          <cell r="D13612" t="str">
            <v>Moniquirá</v>
          </cell>
        </row>
        <row r="13613">
          <cell r="C13613" t="str">
            <v>15469</v>
          </cell>
          <cell r="D13613" t="str">
            <v>Moniquirá</v>
          </cell>
        </row>
        <row r="13614">
          <cell r="C13614" t="str">
            <v>15469</v>
          </cell>
          <cell r="D13614" t="str">
            <v>Moniquirá</v>
          </cell>
        </row>
        <row r="13615">
          <cell r="C13615" t="str">
            <v>15469</v>
          </cell>
          <cell r="D13615" t="str">
            <v>Moniquirá</v>
          </cell>
        </row>
        <row r="13616">
          <cell r="C13616" t="str">
            <v>15469</v>
          </cell>
          <cell r="D13616" t="str">
            <v>Moniquirá</v>
          </cell>
        </row>
        <row r="13617">
          <cell r="C13617" t="str">
            <v>15469</v>
          </cell>
          <cell r="D13617" t="str">
            <v>Moniquirá</v>
          </cell>
        </row>
        <row r="13618">
          <cell r="C13618" t="str">
            <v>15469</v>
          </cell>
          <cell r="D13618" t="str">
            <v>Moniquirá</v>
          </cell>
        </row>
        <row r="13619">
          <cell r="C13619" t="str">
            <v>15469</v>
          </cell>
          <cell r="D13619" t="str">
            <v>Moniquirá</v>
          </cell>
        </row>
        <row r="13620">
          <cell r="C13620" t="str">
            <v>15469</v>
          </cell>
          <cell r="D13620" t="str">
            <v>Moniquirá</v>
          </cell>
        </row>
        <row r="13621">
          <cell r="C13621" t="str">
            <v>15476</v>
          </cell>
          <cell r="D13621" t="str">
            <v>Motavita</v>
          </cell>
        </row>
        <row r="13622">
          <cell r="C13622" t="str">
            <v>15476</v>
          </cell>
          <cell r="D13622" t="str">
            <v>Motavita</v>
          </cell>
        </row>
        <row r="13623">
          <cell r="C13623" t="str">
            <v>15476</v>
          </cell>
          <cell r="D13623" t="str">
            <v>Motavita</v>
          </cell>
        </row>
        <row r="13624">
          <cell r="C13624" t="str">
            <v>15476</v>
          </cell>
          <cell r="D13624" t="str">
            <v>Motavita</v>
          </cell>
        </row>
        <row r="13625">
          <cell r="C13625" t="str">
            <v>15476</v>
          </cell>
          <cell r="D13625" t="str">
            <v>Motavita</v>
          </cell>
        </row>
        <row r="13626">
          <cell r="C13626" t="str">
            <v>15476</v>
          </cell>
          <cell r="D13626" t="str">
            <v>Motavita</v>
          </cell>
        </row>
        <row r="13627">
          <cell r="C13627" t="str">
            <v>15476</v>
          </cell>
          <cell r="D13627" t="str">
            <v>Motavita</v>
          </cell>
        </row>
        <row r="13628">
          <cell r="C13628" t="str">
            <v>15476</v>
          </cell>
          <cell r="D13628" t="str">
            <v>Motavita</v>
          </cell>
        </row>
        <row r="13629">
          <cell r="C13629" t="str">
            <v>15476</v>
          </cell>
          <cell r="D13629" t="str">
            <v>Motavita</v>
          </cell>
        </row>
        <row r="13630">
          <cell r="C13630" t="str">
            <v>15476</v>
          </cell>
          <cell r="D13630" t="str">
            <v>Motavita</v>
          </cell>
        </row>
        <row r="13631">
          <cell r="C13631" t="str">
            <v>15476</v>
          </cell>
          <cell r="D13631" t="str">
            <v>Motavita</v>
          </cell>
        </row>
        <row r="13632">
          <cell r="C13632" t="str">
            <v>15476</v>
          </cell>
          <cell r="D13632" t="str">
            <v>Motavita</v>
          </cell>
        </row>
        <row r="13633">
          <cell r="C13633" t="str">
            <v>15476</v>
          </cell>
          <cell r="D13633" t="str">
            <v>Motavita</v>
          </cell>
        </row>
        <row r="13634">
          <cell r="C13634" t="str">
            <v>15476</v>
          </cell>
          <cell r="D13634" t="str">
            <v>Motavita</v>
          </cell>
        </row>
        <row r="13635">
          <cell r="C13635" t="str">
            <v>15476</v>
          </cell>
          <cell r="D13635" t="str">
            <v>Motavita</v>
          </cell>
        </row>
        <row r="13636">
          <cell r="C13636" t="str">
            <v>15476</v>
          </cell>
          <cell r="D13636" t="str">
            <v>Motavita</v>
          </cell>
        </row>
        <row r="13637">
          <cell r="C13637" t="str">
            <v>15476</v>
          </cell>
          <cell r="D13637" t="str">
            <v>Motavita</v>
          </cell>
        </row>
        <row r="13638">
          <cell r="C13638" t="str">
            <v>15476</v>
          </cell>
          <cell r="D13638" t="str">
            <v>Motavita</v>
          </cell>
        </row>
        <row r="13639">
          <cell r="C13639" t="str">
            <v>15476</v>
          </cell>
          <cell r="D13639" t="str">
            <v>Motavita</v>
          </cell>
        </row>
        <row r="13640">
          <cell r="C13640" t="str">
            <v>15476</v>
          </cell>
          <cell r="D13640" t="str">
            <v>Motavita</v>
          </cell>
        </row>
        <row r="13641">
          <cell r="C13641" t="str">
            <v>15476</v>
          </cell>
          <cell r="D13641" t="str">
            <v>Motavita</v>
          </cell>
        </row>
        <row r="13642">
          <cell r="C13642" t="str">
            <v>15476</v>
          </cell>
          <cell r="D13642" t="str">
            <v>Motavita</v>
          </cell>
        </row>
        <row r="13643">
          <cell r="C13643" t="str">
            <v>15476</v>
          </cell>
          <cell r="D13643" t="str">
            <v>Motavita</v>
          </cell>
        </row>
        <row r="13644">
          <cell r="C13644" t="str">
            <v>15476</v>
          </cell>
          <cell r="D13644" t="str">
            <v>Motavita</v>
          </cell>
        </row>
        <row r="13645">
          <cell r="C13645" t="str">
            <v>15476</v>
          </cell>
          <cell r="D13645" t="str">
            <v>Motavita</v>
          </cell>
        </row>
        <row r="13646">
          <cell r="C13646" t="str">
            <v>15476</v>
          </cell>
          <cell r="D13646" t="str">
            <v>Motavita</v>
          </cell>
        </row>
        <row r="13647">
          <cell r="C13647" t="str">
            <v>15476</v>
          </cell>
          <cell r="D13647" t="str">
            <v>Motavita</v>
          </cell>
        </row>
        <row r="13648">
          <cell r="C13648" t="str">
            <v>15476</v>
          </cell>
          <cell r="D13648" t="str">
            <v>Motavita</v>
          </cell>
        </row>
        <row r="13649">
          <cell r="C13649" t="str">
            <v>15476</v>
          </cell>
          <cell r="D13649" t="str">
            <v>Motavita</v>
          </cell>
        </row>
        <row r="13650">
          <cell r="C13650" t="str">
            <v>15476</v>
          </cell>
          <cell r="D13650" t="str">
            <v>Motavita</v>
          </cell>
        </row>
        <row r="13651">
          <cell r="C13651" t="str">
            <v>15476</v>
          </cell>
          <cell r="D13651" t="str">
            <v>Motavita</v>
          </cell>
        </row>
        <row r="13652">
          <cell r="C13652" t="str">
            <v>15476</v>
          </cell>
          <cell r="D13652" t="str">
            <v>Motavita</v>
          </cell>
        </row>
        <row r="13653">
          <cell r="C13653" t="str">
            <v>15476</v>
          </cell>
          <cell r="D13653" t="str">
            <v>Motavita</v>
          </cell>
        </row>
        <row r="13654">
          <cell r="C13654" t="str">
            <v>15476</v>
          </cell>
          <cell r="D13654" t="str">
            <v>Motavita</v>
          </cell>
        </row>
        <row r="13655">
          <cell r="C13655" t="str">
            <v>15476</v>
          </cell>
          <cell r="D13655" t="str">
            <v>Motavita</v>
          </cell>
        </row>
        <row r="13656">
          <cell r="C13656" t="str">
            <v>15476</v>
          </cell>
          <cell r="D13656" t="str">
            <v>Motavita</v>
          </cell>
        </row>
        <row r="13657">
          <cell r="C13657" t="str">
            <v>15476</v>
          </cell>
          <cell r="D13657" t="str">
            <v>Motavita</v>
          </cell>
        </row>
        <row r="13658">
          <cell r="C13658" t="str">
            <v>15476</v>
          </cell>
          <cell r="D13658" t="str">
            <v>Motavita</v>
          </cell>
        </row>
        <row r="13659">
          <cell r="C13659" t="str">
            <v>15476</v>
          </cell>
          <cell r="D13659" t="str">
            <v>Motavita</v>
          </cell>
        </row>
        <row r="13660">
          <cell r="C13660" t="str">
            <v>15476</v>
          </cell>
          <cell r="D13660" t="str">
            <v>Motavita</v>
          </cell>
        </row>
        <row r="13661">
          <cell r="C13661" t="str">
            <v>15476</v>
          </cell>
          <cell r="D13661" t="str">
            <v>Motavita</v>
          </cell>
        </row>
        <row r="13662">
          <cell r="C13662" t="str">
            <v>15476</v>
          </cell>
          <cell r="D13662" t="str">
            <v>Motavita</v>
          </cell>
        </row>
        <row r="13663">
          <cell r="C13663" t="str">
            <v>15476</v>
          </cell>
          <cell r="D13663" t="str">
            <v>Motavita</v>
          </cell>
        </row>
        <row r="13664">
          <cell r="C13664" t="str">
            <v>15476</v>
          </cell>
          <cell r="D13664" t="str">
            <v>Motavita</v>
          </cell>
        </row>
        <row r="13665">
          <cell r="C13665" t="str">
            <v>15476</v>
          </cell>
          <cell r="D13665" t="str">
            <v>Motavita</v>
          </cell>
        </row>
        <row r="13666">
          <cell r="C13666" t="str">
            <v>15476</v>
          </cell>
          <cell r="D13666" t="str">
            <v>Motavita</v>
          </cell>
        </row>
        <row r="13667">
          <cell r="C13667" t="str">
            <v>15476</v>
          </cell>
          <cell r="D13667" t="str">
            <v>Motavita</v>
          </cell>
        </row>
        <row r="13668">
          <cell r="C13668" t="str">
            <v>15476</v>
          </cell>
          <cell r="D13668" t="str">
            <v>Motavita</v>
          </cell>
        </row>
        <row r="13669">
          <cell r="C13669" t="str">
            <v>15476</v>
          </cell>
          <cell r="D13669" t="str">
            <v>Motavita</v>
          </cell>
        </row>
        <row r="13670">
          <cell r="C13670" t="str">
            <v>15476</v>
          </cell>
          <cell r="D13670" t="str">
            <v>Motavita</v>
          </cell>
        </row>
        <row r="13671">
          <cell r="C13671" t="str">
            <v>15476</v>
          </cell>
          <cell r="D13671" t="str">
            <v>Motavita</v>
          </cell>
        </row>
        <row r="13672">
          <cell r="C13672" t="str">
            <v>15476</v>
          </cell>
          <cell r="D13672" t="str">
            <v>Motavita</v>
          </cell>
        </row>
        <row r="13673">
          <cell r="C13673" t="str">
            <v>15476</v>
          </cell>
          <cell r="D13673" t="str">
            <v>Motavita</v>
          </cell>
        </row>
        <row r="13674">
          <cell r="C13674" t="str">
            <v>15476</v>
          </cell>
          <cell r="D13674" t="str">
            <v>Motavita</v>
          </cell>
        </row>
        <row r="13675">
          <cell r="C13675" t="str">
            <v>15480</v>
          </cell>
          <cell r="D13675" t="str">
            <v>Muzo</v>
          </cell>
        </row>
        <row r="13676">
          <cell r="C13676" t="str">
            <v>15480</v>
          </cell>
          <cell r="D13676" t="str">
            <v>Muzo</v>
          </cell>
        </row>
        <row r="13677">
          <cell r="C13677" t="str">
            <v>15480</v>
          </cell>
          <cell r="D13677" t="str">
            <v>Muzo</v>
          </cell>
        </row>
        <row r="13678">
          <cell r="C13678" t="str">
            <v>15480</v>
          </cell>
          <cell r="D13678" t="str">
            <v>Muzo</v>
          </cell>
        </row>
        <row r="13679">
          <cell r="C13679" t="str">
            <v>15480</v>
          </cell>
          <cell r="D13679" t="str">
            <v>Muzo</v>
          </cell>
        </row>
        <row r="13680">
          <cell r="C13680" t="str">
            <v>15480</v>
          </cell>
          <cell r="D13680" t="str">
            <v>Muzo</v>
          </cell>
        </row>
        <row r="13681">
          <cell r="C13681" t="str">
            <v>15480</v>
          </cell>
          <cell r="D13681" t="str">
            <v>Muzo</v>
          </cell>
        </row>
        <row r="13682">
          <cell r="C13682" t="str">
            <v>15480</v>
          </cell>
          <cell r="D13682" t="str">
            <v>Muzo</v>
          </cell>
        </row>
        <row r="13683">
          <cell r="C13683" t="str">
            <v>15480</v>
          </cell>
          <cell r="D13683" t="str">
            <v>Muzo</v>
          </cell>
        </row>
        <row r="13684">
          <cell r="C13684" t="str">
            <v>15480</v>
          </cell>
          <cell r="D13684" t="str">
            <v>Muzo</v>
          </cell>
        </row>
        <row r="13685">
          <cell r="C13685" t="str">
            <v>15480</v>
          </cell>
          <cell r="D13685" t="str">
            <v>Muzo</v>
          </cell>
        </row>
        <row r="13686">
          <cell r="C13686" t="str">
            <v>15480</v>
          </cell>
          <cell r="D13686" t="str">
            <v>Muzo</v>
          </cell>
        </row>
        <row r="13687">
          <cell r="C13687" t="str">
            <v>15480</v>
          </cell>
          <cell r="D13687" t="str">
            <v>Muzo</v>
          </cell>
        </row>
        <row r="13688">
          <cell r="C13688" t="str">
            <v>15480</v>
          </cell>
          <cell r="D13688" t="str">
            <v>Muzo</v>
          </cell>
        </row>
        <row r="13689">
          <cell r="C13689" t="str">
            <v>15480</v>
          </cell>
          <cell r="D13689" t="str">
            <v>Muzo</v>
          </cell>
        </row>
        <row r="13690">
          <cell r="C13690" t="str">
            <v>15480</v>
          </cell>
          <cell r="D13690" t="str">
            <v>Muzo</v>
          </cell>
        </row>
        <row r="13691">
          <cell r="C13691" t="str">
            <v>15480</v>
          </cell>
          <cell r="D13691" t="str">
            <v>Muzo</v>
          </cell>
        </row>
        <row r="13692">
          <cell r="C13692" t="str">
            <v>15480</v>
          </cell>
          <cell r="D13692" t="str">
            <v>Muzo</v>
          </cell>
        </row>
        <row r="13693">
          <cell r="C13693" t="str">
            <v>15480</v>
          </cell>
          <cell r="D13693" t="str">
            <v>Muzo</v>
          </cell>
        </row>
        <row r="13694">
          <cell r="C13694" t="str">
            <v>15480</v>
          </cell>
          <cell r="D13694" t="str">
            <v>Muzo</v>
          </cell>
        </row>
        <row r="13695">
          <cell r="C13695" t="str">
            <v>15480</v>
          </cell>
          <cell r="D13695" t="str">
            <v>Muzo</v>
          </cell>
        </row>
        <row r="13696">
          <cell r="C13696" t="str">
            <v>15480</v>
          </cell>
          <cell r="D13696" t="str">
            <v>Muzo</v>
          </cell>
        </row>
        <row r="13697">
          <cell r="C13697" t="str">
            <v>15480</v>
          </cell>
          <cell r="D13697" t="str">
            <v>Muzo</v>
          </cell>
        </row>
        <row r="13698">
          <cell r="C13698" t="str">
            <v>15480</v>
          </cell>
          <cell r="D13698" t="str">
            <v>Muzo</v>
          </cell>
        </row>
        <row r="13699">
          <cell r="C13699" t="str">
            <v>15480</v>
          </cell>
          <cell r="D13699" t="str">
            <v>Muzo</v>
          </cell>
        </row>
        <row r="13700">
          <cell r="C13700" t="str">
            <v>15480</v>
          </cell>
          <cell r="D13700" t="str">
            <v>Muzo</v>
          </cell>
        </row>
        <row r="13701">
          <cell r="C13701" t="str">
            <v>15480</v>
          </cell>
          <cell r="D13701" t="str">
            <v>Muzo</v>
          </cell>
        </row>
        <row r="13702">
          <cell r="C13702" t="str">
            <v>15480</v>
          </cell>
          <cell r="D13702" t="str">
            <v>Muzo</v>
          </cell>
        </row>
        <row r="13703">
          <cell r="C13703" t="str">
            <v>15480</v>
          </cell>
          <cell r="D13703" t="str">
            <v>Muzo</v>
          </cell>
        </row>
        <row r="13704">
          <cell r="C13704" t="str">
            <v>15480</v>
          </cell>
          <cell r="D13704" t="str">
            <v>Muzo</v>
          </cell>
        </row>
        <row r="13705">
          <cell r="C13705" t="str">
            <v>15480</v>
          </cell>
          <cell r="D13705" t="str">
            <v>Muzo</v>
          </cell>
        </row>
        <row r="13706">
          <cell r="C13706" t="str">
            <v>15480</v>
          </cell>
          <cell r="D13706" t="str">
            <v>Muzo</v>
          </cell>
        </row>
        <row r="13707">
          <cell r="C13707" t="str">
            <v>15480</v>
          </cell>
          <cell r="D13707" t="str">
            <v>Muzo</v>
          </cell>
        </row>
        <row r="13708">
          <cell r="C13708" t="str">
            <v>15480</v>
          </cell>
          <cell r="D13708" t="str">
            <v>Muzo</v>
          </cell>
        </row>
        <row r="13709">
          <cell r="C13709" t="str">
            <v>15480</v>
          </cell>
          <cell r="D13709" t="str">
            <v>Muzo</v>
          </cell>
        </row>
        <row r="13710">
          <cell r="C13710" t="str">
            <v>15480</v>
          </cell>
          <cell r="D13710" t="str">
            <v>Muzo</v>
          </cell>
        </row>
        <row r="13711">
          <cell r="C13711" t="str">
            <v>15480</v>
          </cell>
          <cell r="D13711" t="str">
            <v>Muzo</v>
          </cell>
        </row>
        <row r="13712">
          <cell r="C13712" t="str">
            <v>15480</v>
          </cell>
          <cell r="D13712" t="str">
            <v>Muzo</v>
          </cell>
        </row>
        <row r="13713">
          <cell r="C13713" t="str">
            <v>15480</v>
          </cell>
          <cell r="D13713" t="str">
            <v>Muzo</v>
          </cell>
        </row>
        <row r="13714">
          <cell r="C13714" t="str">
            <v>15480</v>
          </cell>
          <cell r="D13714" t="str">
            <v>Muzo</v>
          </cell>
        </row>
        <row r="13715">
          <cell r="C13715" t="str">
            <v>15480</v>
          </cell>
          <cell r="D13715" t="str">
            <v>Muzo</v>
          </cell>
        </row>
        <row r="13716">
          <cell r="C13716" t="str">
            <v>15480</v>
          </cell>
          <cell r="D13716" t="str">
            <v>Muzo</v>
          </cell>
        </row>
        <row r="13717">
          <cell r="C13717" t="str">
            <v>15480</v>
          </cell>
          <cell r="D13717" t="str">
            <v>Muzo</v>
          </cell>
        </row>
        <row r="13718">
          <cell r="C13718" t="str">
            <v>15480</v>
          </cell>
          <cell r="D13718" t="str">
            <v>Muzo</v>
          </cell>
        </row>
        <row r="13719">
          <cell r="C13719" t="str">
            <v>15480</v>
          </cell>
          <cell r="D13719" t="str">
            <v>Muzo</v>
          </cell>
        </row>
        <row r="13720">
          <cell r="C13720" t="str">
            <v>15480</v>
          </cell>
          <cell r="D13720" t="str">
            <v>Muzo</v>
          </cell>
        </row>
        <row r="13721">
          <cell r="C13721" t="str">
            <v>15480</v>
          </cell>
          <cell r="D13721" t="str">
            <v>Muzo</v>
          </cell>
        </row>
        <row r="13722">
          <cell r="C13722" t="str">
            <v>15480</v>
          </cell>
          <cell r="D13722" t="str">
            <v>Muzo</v>
          </cell>
        </row>
        <row r="13723">
          <cell r="C13723" t="str">
            <v>15480</v>
          </cell>
          <cell r="D13723" t="str">
            <v>Muzo</v>
          </cell>
        </row>
        <row r="13724">
          <cell r="C13724" t="str">
            <v>15480</v>
          </cell>
          <cell r="D13724" t="str">
            <v>Muzo</v>
          </cell>
        </row>
        <row r="13725">
          <cell r="C13725" t="str">
            <v>15480</v>
          </cell>
          <cell r="D13725" t="str">
            <v>Muzo</v>
          </cell>
        </row>
        <row r="13726">
          <cell r="C13726" t="str">
            <v>15480</v>
          </cell>
          <cell r="D13726" t="str">
            <v>Muzo</v>
          </cell>
        </row>
        <row r="13727">
          <cell r="C13727" t="str">
            <v>15480</v>
          </cell>
          <cell r="D13727" t="str">
            <v>Muzo</v>
          </cell>
        </row>
        <row r="13728">
          <cell r="C13728" t="str">
            <v>15480</v>
          </cell>
          <cell r="D13728" t="str">
            <v>Muzo</v>
          </cell>
        </row>
        <row r="13729">
          <cell r="C13729" t="str">
            <v>15491</v>
          </cell>
          <cell r="D13729" t="str">
            <v>Nobsa</v>
          </cell>
        </row>
        <row r="13730">
          <cell r="C13730" t="str">
            <v>15491</v>
          </cell>
          <cell r="D13730" t="str">
            <v>Nobsa</v>
          </cell>
        </row>
        <row r="13731">
          <cell r="C13731" t="str">
            <v>15491</v>
          </cell>
          <cell r="D13731" t="str">
            <v>Nobsa</v>
          </cell>
        </row>
        <row r="13732">
          <cell r="C13732" t="str">
            <v>15491</v>
          </cell>
          <cell r="D13732" t="str">
            <v>Nobsa</v>
          </cell>
        </row>
        <row r="13733">
          <cell r="C13733" t="str">
            <v>15491</v>
          </cell>
          <cell r="D13733" t="str">
            <v>Nobsa</v>
          </cell>
        </row>
        <row r="13734">
          <cell r="C13734" t="str">
            <v>15491</v>
          </cell>
          <cell r="D13734" t="str">
            <v>Nobsa</v>
          </cell>
        </row>
        <row r="13735">
          <cell r="C13735" t="str">
            <v>15491</v>
          </cell>
          <cell r="D13735" t="str">
            <v>Nobsa</v>
          </cell>
        </row>
        <row r="13736">
          <cell r="C13736" t="str">
            <v>15491</v>
          </cell>
          <cell r="D13736" t="str">
            <v>Nobsa</v>
          </cell>
        </row>
        <row r="13737">
          <cell r="C13737" t="str">
            <v>15491</v>
          </cell>
          <cell r="D13737" t="str">
            <v>Nobsa</v>
          </cell>
        </row>
        <row r="13738">
          <cell r="C13738" t="str">
            <v>15491</v>
          </cell>
          <cell r="D13738" t="str">
            <v>Nobsa</v>
          </cell>
        </row>
        <row r="13739">
          <cell r="C13739" t="str">
            <v>15491</v>
          </cell>
          <cell r="D13739" t="str">
            <v>Nobsa</v>
          </cell>
        </row>
        <row r="13740">
          <cell r="C13740" t="str">
            <v>15491</v>
          </cell>
          <cell r="D13740" t="str">
            <v>Nobsa</v>
          </cell>
        </row>
        <row r="13741">
          <cell r="C13741" t="str">
            <v>15491</v>
          </cell>
          <cell r="D13741" t="str">
            <v>Nobsa</v>
          </cell>
        </row>
        <row r="13742">
          <cell r="C13742" t="str">
            <v>15491</v>
          </cell>
          <cell r="D13742" t="str">
            <v>Nobsa</v>
          </cell>
        </row>
        <row r="13743">
          <cell r="C13743" t="str">
            <v>15491</v>
          </cell>
          <cell r="D13743" t="str">
            <v>Nobsa</v>
          </cell>
        </row>
        <row r="13744">
          <cell r="C13744" t="str">
            <v>15491</v>
          </cell>
          <cell r="D13744" t="str">
            <v>Nobsa</v>
          </cell>
        </row>
        <row r="13745">
          <cell r="C13745" t="str">
            <v>15491</v>
          </cell>
          <cell r="D13745" t="str">
            <v>Nobsa</v>
          </cell>
        </row>
        <row r="13746">
          <cell r="C13746" t="str">
            <v>15491</v>
          </cell>
          <cell r="D13746" t="str">
            <v>Nobsa</v>
          </cell>
        </row>
        <row r="13747">
          <cell r="C13747" t="str">
            <v>15491</v>
          </cell>
          <cell r="D13747" t="str">
            <v>Nobsa</v>
          </cell>
        </row>
        <row r="13748">
          <cell r="C13748" t="str">
            <v>15491</v>
          </cell>
          <cell r="D13748" t="str">
            <v>Nobsa</v>
          </cell>
        </row>
        <row r="13749">
          <cell r="C13749" t="str">
            <v>15491</v>
          </cell>
          <cell r="D13749" t="str">
            <v>Nobsa</v>
          </cell>
        </row>
        <row r="13750">
          <cell r="C13750" t="str">
            <v>15491</v>
          </cell>
          <cell r="D13750" t="str">
            <v>Nobsa</v>
          </cell>
        </row>
        <row r="13751">
          <cell r="C13751" t="str">
            <v>15491</v>
          </cell>
          <cell r="D13751" t="str">
            <v>Nobsa</v>
          </cell>
        </row>
        <row r="13752">
          <cell r="C13752" t="str">
            <v>15491</v>
          </cell>
          <cell r="D13752" t="str">
            <v>Nobsa</v>
          </cell>
        </row>
        <row r="13753">
          <cell r="C13753" t="str">
            <v>15491</v>
          </cell>
          <cell r="D13753" t="str">
            <v>Nobsa</v>
          </cell>
        </row>
        <row r="13754">
          <cell r="C13754" t="str">
            <v>15491</v>
          </cell>
          <cell r="D13754" t="str">
            <v>Nobsa</v>
          </cell>
        </row>
        <row r="13755">
          <cell r="C13755" t="str">
            <v>15491</v>
          </cell>
          <cell r="D13755" t="str">
            <v>Nobsa</v>
          </cell>
        </row>
        <row r="13756">
          <cell r="C13756" t="str">
            <v>15491</v>
          </cell>
          <cell r="D13756" t="str">
            <v>Nobsa</v>
          </cell>
        </row>
        <row r="13757">
          <cell r="C13757" t="str">
            <v>15491</v>
          </cell>
          <cell r="D13757" t="str">
            <v>Nobsa</v>
          </cell>
        </row>
        <row r="13758">
          <cell r="C13758" t="str">
            <v>15491</v>
          </cell>
          <cell r="D13758" t="str">
            <v>Nobsa</v>
          </cell>
        </row>
        <row r="13759">
          <cell r="C13759" t="str">
            <v>15491</v>
          </cell>
          <cell r="D13759" t="str">
            <v>Nobsa</v>
          </cell>
        </row>
        <row r="13760">
          <cell r="C13760" t="str">
            <v>15491</v>
          </cell>
          <cell r="D13760" t="str">
            <v>Nobsa</v>
          </cell>
        </row>
        <row r="13761">
          <cell r="C13761" t="str">
            <v>15491</v>
          </cell>
          <cell r="D13761" t="str">
            <v>Nobsa</v>
          </cell>
        </row>
        <row r="13762">
          <cell r="C13762" t="str">
            <v>15491</v>
          </cell>
          <cell r="D13762" t="str">
            <v>Nobsa</v>
          </cell>
        </row>
        <row r="13763">
          <cell r="C13763" t="str">
            <v>15491</v>
          </cell>
          <cell r="D13763" t="str">
            <v>Nobsa</v>
          </cell>
        </row>
        <row r="13764">
          <cell r="C13764" t="str">
            <v>15491</v>
          </cell>
          <cell r="D13764" t="str">
            <v>Nobsa</v>
          </cell>
        </row>
        <row r="13765">
          <cell r="C13765" t="str">
            <v>15491</v>
          </cell>
          <cell r="D13765" t="str">
            <v>Nobsa</v>
          </cell>
        </row>
        <row r="13766">
          <cell r="C13766" t="str">
            <v>15491</v>
          </cell>
          <cell r="D13766" t="str">
            <v>Nobsa</v>
          </cell>
        </row>
        <row r="13767">
          <cell r="C13767" t="str">
            <v>15491</v>
          </cell>
          <cell r="D13767" t="str">
            <v>Nobsa</v>
          </cell>
        </row>
        <row r="13768">
          <cell r="C13768" t="str">
            <v>15491</v>
          </cell>
          <cell r="D13768" t="str">
            <v>Nobsa</v>
          </cell>
        </row>
        <row r="13769">
          <cell r="C13769" t="str">
            <v>15491</v>
          </cell>
          <cell r="D13769" t="str">
            <v>Nobsa</v>
          </cell>
        </row>
        <row r="13770">
          <cell r="C13770" t="str">
            <v>15491</v>
          </cell>
          <cell r="D13770" t="str">
            <v>Nobsa</v>
          </cell>
        </row>
        <row r="13771">
          <cell r="C13771" t="str">
            <v>15491</v>
          </cell>
          <cell r="D13771" t="str">
            <v>Nobsa</v>
          </cell>
        </row>
        <row r="13772">
          <cell r="C13772" t="str">
            <v>15491</v>
          </cell>
          <cell r="D13772" t="str">
            <v>Nobsa</v>
          </cell>
        </row>
        <row r="13773">
          <cell r="C13773" t="str">
            <v>15491</v>
          </cell>
          <cell r="D13773" t="str">
            <v>Nobsa</v>
          </cell>
        </row>
        <row r="13774">
          <cell r="C13774" t="str">
            <v>15491</v>
          </cell>
          <cell r="D13774" t="str">
            <v>Nobsa</v>
          </cell>
        </row>
        <row r="13775">
          <cell r="C13775" t="str">
            <v>15491</v>
          </cell>
          <cell r="D13775" t="str">
            <v>Nobsa</v>
          </cell>
        </row>
        <row r="13776">
          <cell r="C13776" t="str">
            <v>15491</v>
          </cell>
          <cell r="D13776" t="str">
            <v>Nobsa</v>
          </cell>
        </row>
        <row r="13777">
          <cell r="C13777" t="str">
            <v>15491</v>
          </cell>
          <cell r="D13777" t="str">
            <v>Nobsa</v>
          </cell>
        </row>
        <row r="13778">
          <cell r="C13778" t="str">
            <v>15491</v>
          </cell>
          <cell r="D13778" t="str">
            <v>Nobsa</v>
          </cell>
        </row>
        <row r="13779">
          <cell r="C13779" t="str">
            <v>15491</v>
          </cell>
          <cell r="D13779" t="str">
            <v>Nobsa</v>
          </cell>
        </row>
        <row r="13780">
          <cell r="C13780" t="str">
            <v>15491</v>
          </cell>
          <cell r="D13780" t="str">
            <v>Nobsa</v>
          </cell>
        </row>
        <row r="13781">
          <cell r="C13781" t="str">
            <v>15491</v>
          </cell>
          <cell r="D13781" t="str">
            <v>Nobsa</v>
          </cell>
        </row>
        <row r="13782">
          <cell r="C13782" t="str">
            <v>15491</v>
          </cell>
          <cell r="D13782" t="str">
            <v>Nobsa</v>
          </cell>
        </row>
        <row r="13783">
          <cell r="C13783" t="str">
            <v>15494</v>
          </cell>
          <cell r="D13783" t="str">
            <v>Nuevo Colón</v>
          </cell>
        </row>
        <row r="13784">
          <cell r="C13784" t="str">
            <v>15494</v>
          </cell>
          <cell r="D13784" t="str">
            <v>Nuevo Colón</v>
          </cell>
        </row>
        <row r="13785">
          <cell r="C13785" t="str">
            <v>15494</v>
          </cell>
          <cell r="D13785" t="str">
            <v>Nuevo Colón</v>
          </cell>
        </row>
        <row r="13786">
          <cell r="C13786" t="str">
            <v>15494</v>
          </cell>
          <cell r="D13786" t="str">
            <v>Nuevo Colón</v>
          </cell>
        </row>
        <row r="13787">
          <cell r="C13787" t="str">
            <v>15494</v>
          </cell>
          <cell r="D13787" t="str">
            <v>Nuevo Colón</v>
          </cell>
        </row>
        <row r="13788">
          <cell r="C13788" t="str">
            <v>15494</v>
          </cell>
          <cell r="D13788" t="str">
            <v>Nuevo Colón</v>
          </cell>
        </row>
        <row r="13789">
          <cell r="C13789" t="str">
            <v>15494</v>
          </cell>
          <cell r="D13789" t="str">
            <v>Nuevo Colón</v>
          </cell>
        </row>
        <row r="13790">
          <cell r="C13790" t="str">
            <v>15494</v>
          </cell>
          <cell r="D13790" t="str">
            <v>Nuevo Colón</v>
          </cell>
        </row>
        <row r="13791">
          <cell r="C13791" t="str">
            <v>15494</v>
          </cell>
          <cell r="D13791" t="str">
            <v>Nuevo Colón</v>
          </cell>
        </row>
        <row r="13792">
          <cell r="C13792" t="str">
            <v>15494</v>
          </cell>
          <cell r="D13792" t="str">
            <v>Nuevo Colón</v>
          </cell>
        </row>
        <row r="13793">
          <cell r="C13793" t="str">
            <v>15494</v>
          </cell>
          <cell r="D13793" t="str">
            <v>Nuevo Colón</v>
          </cell>
        </row>
        <row r="13794">
          <cell r="C13794" t="str">
            <v>15494</v>
          </cell>
          <cell r="D13794" t="str">
            <v>Nuevo Colón</v>
          </cell>
        </row>
        <row r="13795">
          <cell r="C13795" t="str">
            <v>15494</v>
          </cell>
          <cell r="D13795" t="str">
            <v>Nuevo Colón</v>
          </cell>
        </row>
        <row r="13796">
          <cell r="C13796" t="str">
            <v>15494</v>
          </cell>
          <cell r="D13796" t="str">
            <v>Nuevo Colón</v>
          </cell>
        </row>
        <row r="13797">
          <cell r="C13797" t="str">
            <v>15494</v>
          </cell>
          <cell r="D13797" t="str">
            <v>Nuevo Colón</v>
          </cell>
        </row>
        <row r="13798">
          <cell r="C13798" t="str">
            <v>15494</v>
          </cell>
          <cell r="D13798" t="str">
            <v>Nuevo Colón</v>
          </cell>
        </row>
        <row r="13799">
          <cell r="C13799" t="str">
            <v>15494</v>
          </cell>
          <cell r="D13799" t="str">
            <v>Nuevo Colón</v>
          </cell>
        </row>
        <row r="13800">
          <cell r="C13800" t="str">
            <v>15494</v>
          </cell>
          <cell r="D13800" t="str">
            <v>Nuevo Colón</v>
          </cell>
        </row>
        <row r="13801">
          <cell r="C13801" t="str">
            <v>15494</v>
          </cell>
          <cell r="D13801" t="str">
            <v>Nuevo Colón</v>
          </cell>
        </row>
        <row r="13802">
          <cell r="C13802" t="str">
            <v>15494</v>
          </cell>
          <cell r="D13802" t="str">
            <v>Nuevo Colón</v>
          </cell>
        </row>
        <row r="13803">
          <cell r="C13803" t="str">
            <v>15494</v>
          </cell>
          <cell r="D13803" t="str">
            <v>Nuevo Colón</v>
          </cell>
        </row>
        <row r="13804">
          <cell r="C13804" t="str">
            <v>15494</v>
          </cell>
          <cell r="D13804" t="str">
            <v>Nuevo Colón</v>
          </cell>
        </row>
        <row r="13805">
          <cell r="C13805" t="str">
            <v>15494</v>
          </cell>
          <cell r="D13805" t="str">
            <v>Nuevo Colón</v>
          </cell>
        </row>
        <row r="13806">
          <cell r="C13806" t="str">
            <v>15494</v>
          </cell>
          <cell r="D13806" t="str">
            <v>Nuevo Colón</v>
          </cell>
        </row>
        <row r="13807">
          <cell r="C13807" t="str">
            <v>15494</v>
          </cell>
          <cell r="D13807" t="str">
            <v>Nuevo Colón</v>
          </cell>
        </row>
        <row r="13808">
          <cell r="C13808" t="str">
            <v>15494</v>
          </cell>
          <cell r="D13808" t="str">
            <v>Nuevo Colón</v>
          </cell>
        </row>
        <row r="13809">
          <cell r="C13809" t="str">
            <v>15494</v>
          </cell>
          <cell r="D13809" t="str">
            <v>Nuevo Colón</v>
          </cell>
        </row>
        <row r="13810">
          <cell r="C13810" t="str">
            <v>15494</v>
          </cell>
          <cell r="D13810" t="str">
            <v>Nuevo Colón</v>
          </cell>
        </row>
        <row r="13811">
          <cell r="C13811" t="str">
            <v>15494</v>
          </cell>
          <cell r="D13811" t="str">
            <v>Nuevo Colón</v>
          </cell>
        </row>
        <row r="13812">
          <cell r="C13812" t="str">
            <v>15494</v>
          </cell>
          <cell r="D13812" t="str">
            <v>Nuevo Colón</v>
          </cell>
        </row>
        <row r="13813">
          <cell r="C13813" t="str">
            <v>15494</v>
          </cell>
          <cell r="D13813" t="str">
            <v>Nuevo Colón</v>
          </cell>
        </row>
        <row r="13814">
          <cell r="C13814" t="str">
            <v>15494</v>
          </cell>
          <cell r="D13814" t="str">
            <v>Nuevo Colón</v>
          </cell>
        </row>
        <row r="13815">
          <cell r="C13815" t="str">
            <v>15494</v>
          </cell>
          <cell r="D13815" t="str">
            <v>Nuevo Colón</v>
          </cell>
        </row>
        <row r="13816">
          <cell r="C13816" t="str">
            <v>15494</v>
          </cell>
          <cell r="D13816" t="str">
            <v>Nuevo Colón</v>
          </cell>
        </row>
        <row r="13817">
          <cell r="C13817" t="str">
            <v>15494</v>
          </cell>
          <cell r="D13817" t="str">
            <v>Nuevo Colón</v>
          </cell>
        </row>
        <row r="13818">
          <cell r="C13818" t="str">
            <v>15494</v>
          </cell>
          <cell r="D13818" t="str">
            <v>Nuevo Colón</v>
          </cell>
        </row>
        <row r="13819">
          <cell r="C13819" t="str">
            <v>15494</v>
          </cell>
          <cell r="D13819" t="str">
            <v>Nuevo Colón</v>
          </cell>
        </row>
        <row r="13820">
          <cell r="C13820" t="str">
            <v>15494</v>
          </cell>
          <cell r="D13820" t="str">
            <v>Nuevo Colón</v>
          </cell>
        </row>
        <row r="13821">
          <cell r="C13821" t="str">
            <v>15494</v>
          </cell>
          <cell r="D13821" t="str">
            <v>Nuevo Colón</v>
          </cell>
        </row>
        <row r="13822">
          <cell r="C13822" t="str">
            <v>15494</v>
          </cell>
          <cell r="D13822" t="str">
            <v>Nuevo Colón</v>
          </cell>
        </row>
        <row r="13823">
          <cell r="C13823" t="str">
            <v>15494</v>
          </cell>
          <cell r="D13823" t="str">
            <v>Nuevo Colón</v>
          </cell>
        </row>
        <row r="13824">
          <cell r="C13824" t="str">
            <v>15494</v>
          </cell>
          <cell r="D13824" t="str">
            <v>Nuevo Colón</v>
          </cell>
        </row>
        <row r="13825">
          <cell r="C13825" t="str">
            <v>15494</v>
          </cell>
          <cell r="D13825" t="str">
            <v>Nuevo Colón</v>
          </cell>
        </row>
        <row r="13826">
          <cell r="C13826" t="str">
            <v>15494</v>
          </cell>
          <cell r="D13826" t="str">
            <v>Nuevo Colón</v>
          </cell>
        </row>
        <row r="13827">
          <cell r="C13827" t="str">
            <v>15494</v>
          </cell>
          <cell r="D13827" t="str">
            <v>Nuevo Colón</v>
          </cell>
        </row>
        <row r="13828">
          <cell r="C13828" t="str">
            <v>15494</v>
          </cell>
          <cell r="D13828" t="str">
            <v>Nuevo Colón</v>
          </cell>
        </row>
        <row r="13829">
          <cell r="C13829" t="str">
            <v>15494</v>
          </cell>
          <cell r="D13829" t="str">
            <v>Nuevo Colón</v>
          </cell>
        </row>
        <row r="13830">
          <cell r="C13830" t="str">
            <v>15494</v>
          </cell>
          <cell r="D13830" t="str">
            <v>Nuevo Colón</v>
          </cell>
        </row>
        <row r="13831">
          <cell r="C13831" t="str">
            <v>15494</v>
          </cell>
          <cell r="D13831" t="str">
            <v>Nuevo Colón</v>
          </cell>
        </row>
        <row r="13832">
          <cell r="C13832" t="str">
            <v>15494</v>
          </cell>
          <cell r="D13832" t="str">
            <v>Nuevo Colón</v>
          </cell>
        </row>
        <row r="13833">
          <cell r="C13833" t="str">
            <v>15494</v>
          </cell>
          <cell r="D13833" t="str">
            <v>Nuevo Colón</v>
          </cell>
        </row>
        <row r="13834">
          <cell r="C13834" t="str">
            <v>15494</v>
          </cell>
          <cell r="D13834" t="str">
            <v>Nuevo Colón</v>
          </cell>
        </row>
        <row r="13835">
          <cell r="C13835" t="str">
            <v>15494</v>
          </cell>
          <cell r="D13835" t="str">
            <v>Nuevo Colón</v>
          </cell>
        </row>
        <row r="13836">
          <cell r="C13836" t="str">
            <v>15494</v>
          </cell>
          <cell r="D13836" t="str">
            <v>Nuevo Colón</v>
          </cell>
        </row>
        <row r="13837">
          <cell r="C13837" t="str">
            <v>15500</v>
          </cell>
          <cell r="D13837" t="str">
            <v>Oicatá</v>
          </cell>
        </row>
        <row r="13838">
          <cell r="C13838" t="str">
            <v>15500</v>
          </cell>
          <cell r="D13838" t="str">
            <v>Oicatá</v>
          </cell>
        </row>
        <row r="13839">
          <cell r="C13839" t="str">
            <v>15500</v>
          </cell>
          <cell r="D13839" t="str">
            <v>Oicatá</v>
          </cell>
        </row>
        <row r="13840">
          <cell r="C13840" t="str">
            <v>15500</v>
          </cell>
          <cell r="D13840" t="str">
            <v>Oicatá</v>
          </cell>
        </row>
        <row r="13841">
          <cell r="C13841" t="str">
            <v>15500</v>
          </cell>
          <cell r="D13841" t="str">
            <v>Oicatá</v>
          </cell>
        </row>
        <row r="13842">
          <cell r="C13842" t="str">
            <v>15500</v>
          </cell>
          <cell r="D13842" t="str">
            <v>Oicatá</v>
          </cell>
        </row>
        <row r="13843">
          <cell r="C13843" t="str">
            <v>15500</v>
          </cell>
          <cell r="D13843" t="str">
            <v>Oicatá</v>
          </cell>
        </row>
        <row r="13844">
          <cell r="C13844" t="str">
            <v>15500</v>
          </cell>
          <cell r="D13844" t="str">
            <v>Oicatá</v>
          </cell>
        </row>
        <row r="13845">
          <cell r="C13845" t="str">
            <v>15500</v>
          </cell>
          <cell r="D13845" t="str">
            <v>Oicatá</v>
          </cell>
        </row>
        <row r="13846">
          <cell r="C13846" t="str">
            <v>15500</v>
          </cell>
          <cell r="D13846" t="str">
            <v>Oicatá</v>
          </cell>
        </row>
        <row r="13847">
          <cell r="C13847" t="str">
            <v>15500</v>
          </cell>
          <cell r="D13847" t="str">
            <v>Oicatá</v>
          </cell>
        </row>
        <row r="13848">
          <cell r="C13848" t="str">
            <v>15500</v>
          </cell>
          <cell r="D13848" t="str">
            <v>Oicatá</v>
          </cell>
        </row>
        <row r="13849">
          <cell r="C13849" t="str">
            <v>15500</v>
          </cell>
          <cell r="D13849" t="str">
            <v>Oicatá</v>
          </cell>
        </row>
        <row r="13850">
          <cell r="C13850" t="str">
            <v>15500</v>
          </cell>
          <cell r="D13850" t="str">
            <v>Oicatá</v>
          </cell>
        </row>
        <row r="13851">
          <cell r="C13851" t="str">
            <v>15500</v>
          </cell>
          <cell r="D13851" t="str">
            <v>Oicatá</v>
          </cell>
        </row>
        <row r="13852">
          <cell r="C13852" t="str">
            <v>15500</v>
          </cell>
          <cell r="D13852" t="str">
            <v>Oicatá</v>
          </cell>
        </row>
        <row r="13853">
          <cell r="C13853" t="str">
            <v>15500</v>
          </cell>
          <cell r="D13853" t="str">
            <v>Oicatá</v>
          </cell>
        </row>
        <row r="13854">
          <cell r="C13854" t="str">
            <v>15500</v>
          </cell>
          <cell r="D13854" t="str">
            <v>Oicatá</v>
          </cell>
        </row>
        <row r="13855">
          <cell r="C13855" t="str">
            <v>15500</v>
          </cell>
          <cell r="D13855" t="str">
            <v>Oicatá</v>
          </cell>
        </row>
        <row r="13856">
          <cell r="C13856" t="str">
            <v>15500</v>
          </cell>
          <cell r="D13856" t="str">
            <v>Oicatá</v>
          </cell>
        </row>
        <row r="13857">
          <cell r="C13857" t="str">
            <v>15500</v>
          </cell>
          <cell r="D13857" t="str">
            <v>Oicatá</v>
          </cell>
        </row>
        <row r="13858">
          <cell r="C13858" t="str">
            <v>15500</v>
          </cell>
          <cell r="D13858" t="str">
            <v>Oicatá</v>
          </cell>
        </row>
        <row r="13859">
          <cell r="C13859" t="str">
            <v>15500</v>
          </cell>
          <cell r="D13859" t="str">
            <v>Oicatá</v>
          </cell>
        </row>
        <row r="13860">
          <cell r="C13860" t="str">
            <v>15500</v>
          </cell>
          <cell r="D13860" t="str">
            <v>Oicatá</v>
          </cell>
        </row>
        <row r="13861">
          <cell r="C13861" t="str">
            <v>15500</v>
          </cell>
          <cell r="D13861" t="str">
            <v>Oicatá</v>
          </cell>
        </row>
        <row r="13862">
          <cell r="C13862" t="str">
            <v>15500</v>
          </cell>
          <cell r="D13862" t="str">
            <v>Oicatá</v>
          </cell>
        </row>
        <row r="13863">
          <cell r="C13863" t="str">
            <v>15500</v>
          </cell>
          <cell r="D13863" t="str">
            <v>Oicatá</v>
          </cell>
        </row>
        <row r="13864">
          <cell r="C13864" t="str">
            <v>15500</v>
          </cell>
          <cell r="D13864" t="str">
            <v>Oicatá</v>
          </cell>
        </row>
        <row r="13865">
          <cell r="C13865" t="str">
            <v>15500</v>
          </cell>
          <cell r="D13865" t="str">
            <v>Oicatá</v>
          </cell>
        </row>
        <row r="13866">
          <cell r="C13866" t="str">
            <v>15500</v>
          </cell>
          <cell r="D13866" t="str">
            <v>Oicatá</v>
          </cell>
        </row>
        <row r="13867">
          <cell r="C13867" t="str">
            <v>15500</v>
          </cell>
          <cell r="D13867" t="str">
            <v>Oicatá</v>
          </cell>
        </row>
        <row r="13868">
          <cell r="C13868" t="str">
            <v>15500</v>
          </cell>
          <cell r="D13868" t="str">
            <v>Oicatá</v>
          </cell>
        </row>
        <row r="13869">
          <cell r="C13869" t="str">
            <v>15500</v>
          </cell>
          <cell r="D13869" t="str">
            <v>Oicatá</v>
          </cell>
        </row>
        <row r="13870">
          <cell r="C13870" t="str">
            <v>15500</v>
          </cell>
          <cell r="D13870" t="str">
            <v>Oicatá</v>
          </cell>
        </row>
        <row r="13871">
          <cell r="C13871" t="str">
            <v>15500</v>
          </cell>
          <cell r="D13871" t="str">
            <v>Oicatá</v>
          </cell>
        </row>
        <row r="13872">
          <cell r="C13872" t="str">
            <v>15500</v>
          </cell>
          <cell r="D13872" t="str">
            <v>Oicatá</v>
          </cell>
        </row>
        <row r="13873">
          <cell r="C13873" t="str">
            <v>15500</v>
          </cell>
          <cell r="D13873" t="str">
            <v>Oicatá</v>
          </cell>
        </row>
        <row r="13874">
          <cell r="C13874" t="str">
            <v>15500</v>
          </cell>
          <cell r="D13874" t="str">
            <v>Oicatá</v>
          </cell>
        </row>
        <row r="13875">
          <cell r="C13875" t="str">
            <v>15500</v>
          </cell>
          <cell r="D13875" t="str">
            <v>Oicatá</v>
          </cell>
        </row>
        <row r="13876">
          <cell r="C13876" t="str">
            <v>15500</v>
          </cell>
          <cell r="D13876" t="str">
            <v>Oicatá</v>
          </cell>
        </row>
        <row r="13877">
          <cell r="C13877" t="str">
            <v>15500</v>
          </cell>
          <cell r="D13877" t="str">
            <v>Oicatá</v>
          </cell>
        </row>
        <row r="13878">
          <cell r="C13878" t="str">
            <v>15500</v>
          </cell>
          <cell r="D13878" t="str">
            <v>Oicatá</v>
          </cell>
        </row>
        <row r="13879">
          <cell r="C13879" t="str">
            <v>15500</v>
          </cell>
          <cell r="D13879" t="str">
            <v>Oicatá</v>
          </cell>
        </row>
        <row r="13880">
          <cell r="C13880" t="str">
            <v>15500</v>
          </cell>
          <cell r="D13880" t="str">
            <v>Oicatá</v>
          </cell>
        </row>
        <row r="13881">
          <cell r="C13881" t="str">
            <v>15500</v>
          </cell>
          <cell r="D13881" t="str">
            <v>Oicatá</v>
          </cell>
        </row>
        <row r="13882">
          <cell r="C13882" t="str">
            <v>15500</v>
          </cell>
          <cell r="D13882" t="str">
            <v>Oicatá</v>
          </cell>
        </row>
        <row r="13883">
          <cell r="C13883" t="str">
            <v>15500</v>
          </cell>
          <cell r="D13883" t="str">
            <v>Oicatá</v>
          </cell>
        </row>
        <row r="13884">
          <cell r="C13884" t="str">
            <v>15500</v>
          </cell>
          <cell r="D13884" t="str">
            <v>Oicatá</v>
          </cell>
        </row>
        <row r="13885">
          <cell r="C13885" t="str">
            <v>15500</v>
          </cell>
          <cell r="D13885" t="str">
            <v>Oicatá</v>
          </cell>
        </row>
        <row r="13886">
          <cell r="C13886" t="str">
            <v>15500</v>
          </cell>
          <cell r="D13886" t="str">
            <v>Oicatá</v>
          </cell>
        </row>
        <row r="13887">
          <cell r="C13887" t="str">
            <v>15500</v>
          </cell>
          <cell r="D13887" t="str">
            <v>Oicatá</v>
          </cell>
        </row>
        <row r="13888">
          <cell r="C13888" t="str">
            <v>15500</v>
          </cell>
          <cell r="D13888" t="str">
            <v>Oicatá</v>
          </cell>
        </row>
        <row r="13889">
          <cell r="C13889" t="str">
            <v>15500</v>
          </cell>
          <cell r="D13889" t="str">
            <v>Oicatá</v>
          </cell>
        </row>
        <row r="13890">
          <cell r="C13890" t="str">
            <v>15500</v>
          </cell>
          <cell r="D13890" t="str">
            <v>Oicatá</v>
          </cell>
        </row>
        <row r="13891">
          <cell r="C13891" t="str">
            <v>15507</v>
          </cell>
          <cell r="D13891" t="str">
            <v>Otanche</v>
          </cell>
        </row>
        <row r="13892">
          <cell r="C13892" t="str">
            <v>15507</v>
          </cell>
          <cell r="D13892" t="str">
            <v>Otanche</v>
          </cell>
        </row>
        <row r="13893">
          <cell r="C13893" t="str">
            <v>15507</v>
          </cell>
          <cell r="D13893" t="str">
            <v>Otanche</v>
          </cell>
        </row>
        <row r="13894">
          <cell r="C13894" t="str">
            <v>15507</v>
          </cell>
          <cell r="D13894" t="str">
            <v>Otanche</v>
          </cell>
        </row>
        <row r="13895">
          <cell r="C13895" t="str">
            <v>15507</v>
          </cell>
          <cell r="D13895" t="str">
            <v>Otanche</v>
          </cell>
        </row>
        <row r="13896">
          <cell r="C13896" t="str">
            <v>15507</v>
          </cell>
          <cell r="D13896" t="str">
            <v>Otanche</v>
          </cell>
        </row>
        <row r="13897">
          <cell r="C13897" t="str">
            <v>15507</v>
          </cell>
          <cell r="D13897" t="str">
            <v>Otanche</v>
          </cell>
        </row>
        <row r="13898">
          <cell r="C13898" t="str">
            <v>15507</v>
          </cell>
          <cell r="D13898" t="str">
            <v>Otanche</v>
          </cell>
        </row>
        <row r="13899">
          <cell r="C13899" t="str">
            <v>15507</v>
          </cell>
          <cell r="D13899" t="str">
            <v>Otanche</v>
          </cell>
        </row>
        <row r="13900">
          <cell r="C13900" t="str">
            <v>15507</v>
          </cell>
          <cell r="D13900" t="str">
            <v>Otanche</v>
          </cell>
        </row>
        <row r="13901">
          <cell r="C13901" t="str">
            <v>15507</v>
          </cell>
          <cell r="D13901" t="str">
            <v>Otanche</v>
          </cell>
        </row>
        <row r="13902">
          <cell r="C13902" t="str">
            <v>15507</v>
          </cell>
          <cell r="D13902" t="str">
            <v>Otanche</v>
          </cell>
        </row>
        <row r="13903">
          <cell r="C13903" t="str">
            <v>15507</v>
          </cell>
          <cell r="D13903" t="str">
            <v>Otanche</v>
          </cell>
        </row>
        <row r="13904">
          <cell r="C13904" t="str">
            <v>15507</v>
          </cell>
          <cell r="D13904" t="str">
            <v>Otanche</v>
          </cell>
        </row>
        <row r="13905">
          <cell r="C13905" t="str">
            <v>15507</v>
          </cell>
          <cell r="D13905" t="str">
            <v>Otanche</v>
          </cell>
        </row>
        <row r="13906">
          <cell r="C13906" t="str">
            <v>15507</v>
          </cell>
          <cell r="D13906" t="str">
            <v>Otanche</v>
          </cell>
        </row>
        <row r="13907">
          <cell r="C13907" t="str">
            <v>15507</v>
          </cell>
          <cell r="D13907" t="str">
            <v>Otanche</v>
          </cell>
        </row>
        <row r="13908">
          <cell r="C13908" t="str">
            <v>15507</v>
          </cell>
          <cell r="D13908" t="str">
            <v>Otanche</v>
          </cell>
        </row>
        <row r="13909">
          <cell r="C13909" t="str">
            <v>15507</v>
          </cell>
          <cell r="D13909" t="str">
            <v>Otanche</v>
          </cell>
        </row>
        <row r="13910">
          <cell r="C13910" t="str">
            <v>15507</v>
          </cell>
          <cell r="D13910" t="str">
            <v>Otanche</v>
          </cell>
        </row>
        <row r="13911">
          <cell r="C13911" t="str">
            <v>15507</v>
          </cell>
          <cell r="D13911" t="str">
            <v>Otanche</v>
          </cell>
        </row>
        <row r="13912">
          <cell r="C13912" t="str">
            <v>15507</v>
          </cell>
          <cell r="D13912" t="str">
            <v>Otanche</v>
          </cell>
        </row>
        <row r="13913">
          <cell r="C13913" t="str">
            <v>15507</v>
          </cell>
          <cell r="D13913" t="str">
            <v>Otanche</v>
          </cell>
        </row>
        <row r="13914">
          <cell r="C13914" t="str">
            <v>15507</v>
          </cell>
          <cell r="D13914" t="str">
            <v>Otanche</v>
          </cell>
        </row>
        <row r="13915">
          <cell r="C13915" t="str">
            <v>15507</v>
          </cell>
          <cell r="D13915" t="str">
            <v>Otanche</v>
          </cell>
        </row>
        <row r="13916">
          <cell r="C13916" t="str">
            <v>15507</v>
          </cell>
          <cell r="D13916" t="str">
            <v>Otanche</v>
          </cell>
        </row>
        <row r="13917">
          <cell r="C13917" t="str">
            <v>15507</v>
          </cell>
          <cell r="D13917" t="str">
            <v>Otanche</v>
          </cell>
        </row>
        <row r="13918">
          <cell r="C13918" t="str">
            <v>15507</v>
          </cell>
          <cell r="D13918" t="str">
            <v>Otanche</v>
          </cell>
        </row>
        <row r="13919">
          <cell r="C13919" t="str">
            <v>15507</v>
          </cell>
          <cell r="D13919" t="str">
            <v>Otanche</v>
          </cell>
        </row>
        <row r="13920">
          <cell r="C13920" t="str">
            <v>15507</v>
          </cell>
          <cell r="D13920" t="str">
            <v>Otanche</v>
          </cell>
        </row>
        <row r="13921">
          <cell r="C13921" t="str">
            <v>15507</v>
          </cell>
          <cell r="D13921" t="str">
            <v>Otanche</v>
          </cell>
        </row>
        <row r="13922">
          <cell r="C13922" t="str">
            <v>15507</v>
          </cell>
          <cell r="D13922" t="str">
            <v>Otanche</v>
          </cell>
        </row>
        <row r="13923">
          <cell r="C13923" t="str">
            <v>15507</v>
          </cell>
          <cell r="D13923" t="str">
            <v>Otanche</v>
          </cell>
        </row>
        <row r="13924">
          <cell r="C13924" t="str">
            <v>15507</v>
          </cell>
          <cell r="D13924" t="str">
            <v>Otanche</v>
          </cell>
        </row>
        <row r="13925">
          <cell r="C13925" t="str">
            <v>15507</v>
          </cell>
          <cell r="D13925" t="str">
            <v>Otanche</v>
          </cell>
        </row>
        <row r="13926">
          <cell r="C13926" t="str">
            <v>15507</v>
          </cell>
          <cell r="D13926" t="str">
            <v>Otanche</v>
          </cell>
        </row>
        <row r="13927">
          <cell r="C13927" t="str">
            <v>15507</v>
          </cell>
          <cell r="D13927" t="str">
            <v>Otanche</v>
          </cell>
        </row>
        <row r="13928">
          <cell r="C13928" t="str">
            <v>15507</v>
          </cell>
          <cell r="D13928" t="str">
            <v>Otanche</v>
          </cell>
        </row>
        <row r="13929">
          <cell r="C13929" t="str">
            <v>15507</v>
          </cell>
          <cell r="D13929" t="str">
            <v>Otanche</v>
          </cell>
        </row>
        <row r="13930">
          <cell r="C13930" t="str">
            <v>15507</v>
          </cell>
          <cell r="D13930" t="str">
            <v>Otanche</v>
          </cell>
        </row>
        <row r="13931">
          <cell r="C13931" t="str">
            <v>15507</v>
          </cell>
          <cell r="D13931" t="str">
            <v>Otanche</v>
          </cell>
        </row>
        <row r="13932">
          <cell r="C13932" t="str">
            <v>15507</v>
          </cell>
          <cell r="D13932" t="str">
            <v>Otanche</v>
          </cell>
        </row>
        <row r="13933">
          <cell r="C13933" t="str">
            <v>15507</v>
          </cell>
          <cell r="D13933" t="str">
            <v>Otanche</v>
          </cell>
        </row>
        <row r="13934">
          <cell r="C13934" t="str">
            <v>15507</v>
          </cell>
          <cell r="D13934" t="str">
            <v>Otanche</v>
          </cell>
        </row>
        <row r="13935">
          <cell r="C13935" t="str">
            <v>15507</v>
          </cell>
          <cell r="D13935" t="str">
            <v>Otanche</v>
          </cell>
        </row>
        <row r="13936">
          <cell r="C13936" t="str">
            <v>15507</v>
          </cell>
          <cell r="D13936" t="str">
            <v>Otanche</v>
          </cell>
        </row>
        <row r="13937">
          <cell r="C13937" t="str">
            <v>15507</v>
          </cell>
          <cell r="D13937" t="str">
            <v>Otanche</v>
          </cell>
        </row>
        <row r="13938">
          <cell r="C13938" t="str">
            <v>15507</v>
          </cell>
          <cell r="D13938" t="str">
            <v>Otanche</v>
          </cell>
        </row>
        <row r="13939">
          <cell r="C13939" t="str">
            <v>15507</v>
          </cell>
          <cell r="D13939" t="str">
            <v>Otanche</v>
          </cell>
        </row>
        <row r="13940">
          <cell r="C13940" t="str">
            <v>15507</v>
          </cell>
          <cell r="D13940" t="str">
            <v>Otanche</v>
          </cell>
        </row>
        <row r="13941">
          <cell r="C13941" t="str">
            <v>15507</v>
          </cell>
          <cell r="D13941" t="str">
            <v>Otanche</v>
          </cell>
        </row>
        <row r="13942">
          <cell r="C13942" t="str">
            <v>15507</v>
          </cell>
          <cell r="D13942" t="str">
            <v>Otanche</v>
          </cell>
        </row>
        <row r="13943">
          <cell r="C13943" t="str">
            <v>15507</v>
          </cell>
          <cell r="D13943" t="str">
            <v>Otanche</v>
          </cell>
        </row>
        <row r="13944">
          <cell r="C13944" t="str">
            <v>15507</v>
          </cell>
          <cell r="D13944" t="str">
            <v>Otanche</v>
          </cell>
        </row>
        <row r="13945">
          <cell r="C13945" t="str">
            <v>15511</v>
          </cell>
          <cell r="D13945" t="str">
            <v>Pachavita</v>
          </cell>
        </row>
        <row r="13946">
          <cell r="C13946" t="str">
            <v>15511</v>
          </cell>
          <cell r="D13946" t="str">
            <v>Pachavita</v>
          </cell>
        </row>
        <row r="13947">
          <cell r="C13947" t="str">
            <v>15511</v>
          </cell>
          <cell r="D13947" t="str">
            <v>Pachavita</v>
          </cell>
        </row>
        <row r="13948">
          <cell r="C13948" t="str">
            <v>15511</v>
          </cell>
          <cell r="D13948" t="str">
            <v>Pachavita</v>
          </cell>
        </row>
        <row r="13949">
          <cell r="C13949" t="str">
            <v>15511</v>
          </cell>
          <cell r="D13949" t="str">
            <v>Pachavita</v>
          </cell>
        </row>
        <row r="13950">
          <cell r="C13950" t="str">
            <v>15511</v>
          </cell>
          <cell r="D13950" t="str">
            <v>Pachavita</v>
          </cell>
        </row>
        <row r="13951">
          <cell r="C13951" t="str">
            <v>15511</v>
          </cell>
          <cell r="D13951" t="str">
            <v>Pachavita</v>
          </cell>
        </row>
        <row r="13952">
          <cell r="C13952" t="str">
            <v>15511</v>
          </cell>
          <cell r="D13952" t="str">
            <v>Pachavita</v>
          </cell>
        </row>
        <row r="13953">
          <cell r="C13953" t="str">
            <v>15511</v>
          </cell>
          <cell r="D13953" t="str">
            <v>Pachavita</v>
          </cell>
        </row>
        <row r="13954">
          <cell r="C13954" t="str">
            <v>15511</v>
          </cell>
          <cell r="D13954" t="str">
            <v>Pachavita</v>
          </cell>
        </row>
        <row r="13955">
          <cell r="C13955" t="str">
            <v>15511</v>
          </cell>
          <cell r="D13955" t="str">
            <v>Pachavita</v>
          </cell>
        </row>
        <row r="13956">
          <cell r="C13956" t="str">
            <v>15511</v>
          </cell>
          <cell r="D13956" t="str">
            <v>Pachavita</v>
          </cell>
        </row>
        <row r="13957">
          <cell r="C13957" t="str">
            <v>15511</v>
          </cell>
          <cell r="D13957" t="str">
            <v>Pachavita</v>
          </cell>
        </row>
        <row r="13958">
          <cell r="C13958" t="str">
            <v>15511</v>
          </cell>
          <cell r="D13958" t="str">
            <v>Pachavita</v>
          </cell>
        </row>
        <row r="13959">
          <cell r="C13959" t="str">
            <v>15511</v>
          </cell>
          <cell r="D13959" t="str">
            <v>Pachavita</v>
          </cell>
        </row>
        <row r="13960">
          <cell r="C13960" t="str">
            <v>15511</v>
          </cell>
          <cell r="D13960" t="str">
            <v>Pachavita</v>
          </cell>
        </row>
        <row r="13961">
          <cell r="C13961" t="str">
            <v>15511</v>
          </cell>
          <cell r="D13961" t="str">
            <v>Pachavita</v>
          </cell>
        </row>
        <row r="13962">
          <cell r="C13962" t="str">
            <v>15511</v>
          </cell>
          <cell r="D13962" t="str">
            <v>Pachavita</v>
          </cell>
        </row>
        <row r="13963">
          <cell r="C13963" t="str">
            <v>15511</v>
          </cell>
          <cell r="D13963" t="str">
            <v>Pachavita</v>
          </cell>
        </row>
        <row r="13964">
          <cell r="C13964" t="str">
            <v>15511</v>
          </cell>
          <cell r="D13964" t="str">
            <v>Pachavita</v>
          </cell>
        </row>
        <row r="13965">
          <cell r="C13965" t="str">
            <v>15511</v>
          </cell>
          <cell r="D13965" t="str">
            <v>Pachavita</v>
          </cell>
        </row>
        <row r="13966">
          <cell r="C13966" t="str">
            <v>15511</v>
          </cell>
          <cell r="D13966" t="str">
            <v>Pachavita</v>
          </cell>
        </row>
        <row r="13967">
          <cell r="C13967" t="str">
            <v>15511</v>
          </cell>
          <cell r="D13967" t="str">
            <v>Pachavita</v>
          </cell>
        </row>
        <row r="13968">
          <cell r="C13968" t="str">
            <v>15511</v>
          </cell>
          <cell r="D13968" t="str">
            <v>Pachavita</v>
          </cell>
        </row>
        <row r="13969">
          <cell r="C13969" t="str">
            <v>15511</v>
          </cell>
          <cell r="D13969" t="str">
            <v>Pachavita</v>
          </cell>
        </row>
        <row r="13970">
          <cell r="C13970" t="str">
            <v>15511</v>
          </cell>
          <cell r="D13970" t="str">
            <v>Pachavita</v>
          </cell>
        </row>
        <row r="13971">
          <cell r="C13971" t="str">
            <v>15511</v>
          </cell>
          <cell r="D13971" t="str">
            <v>Pachavita</v>
          </cell>
        </row>
        <row r="13972">
          <cell r="C13972" t="str">
            <v>15511</v>
          </cell>
          <cell r="D13972" t="str">
            <v>Pachavita</v>
          </cell>
        </row>
        <row r="13973">
          <cell r="C13973" t="str">
            <v>15511</v>
          </cell>
          <cell r="D13973" t="str">
            <v>Pachavita</v>
          </cell>
        </row>
        <row r="13974">
          <cell r="C13974" t="str">
            <v>15511</v>
          </cell>
          <cell r="D13974" t="str">
            <v>Pachavita</v>
          </cell>
        </row>
        <row r="13975">
          <cell r="C13975" t="str">
            <v>15511</v>
          </cell>
          <cell r="D13975" t="str">
            <v>Pachavita</v>
          </cell>
        </row>
        <row r="13976">
          <cell r="C13976" t="str">
            <v>15511</v>
          </cell>
          <cell r="D13976" t="str">
            <v>Pachavita</v>
          </cell>
        </row>
        <row r="13977">
          <cell r="C13977" t="str">
            <v>15511</v>
          </cell>
          <cell r="D13977" t="str">
            <v>Pachavita</v>
          </cell>
        </row>
        <row r="13978">
          <cell r="C13978" t="str">
            <v>15511</v>
          </cell>
          <cell r="D13978" t="str">
            <v>Pachavita</v>
          </cell>
        </row>
        <row r="13979">
          <cell r="C13979" t="str">
            <v>15511</v>
          </cell>
          <cell r="D13979" t="str">
            <v>Pachavita</v>
          </cell>
        </row>
        <row r="13980">
          <cell r="C13980" t="str">
            <v>15511</v>
          </cell>
          <cell r="D13980" t="str">
            <v>Pachavita</v>
          </cell>
        </row>
        <row r="13981">
          <cell r="C13981" t="str">
            <v>15511</v>
          </cell>
          <cell r="D13981" t="str">
            <v>Pachavita</v>
          </cell>
        </row>
        <row r="13982">
          <cell r="C13982" t="str">
            <v>15511</v>
          </cell>
          <cell r="D13982" t="str">
            <v>Pachavita</v>
          </cell>
        </row>
        <row r="13983">
          <cell r="C13983" t="str">
            <v>15511</v>
          </cell>
          <cell r="D13983" t="str">
            <v>Pachavita</v>
          </cell>
        </row>
        <row r="13984">
          <cell r="C13984" t="str">
            <v>15511</v>
          </cell>
          <cell r="D13984" t="str">
            <v>Pachavita</v>
          </cell>
        </row>
        <row r="13985">
          <cell r="C13985" t="str">
            <v>15511</v>
          </cell>
          <cell r="D13985" t="str">
            <v>Pachavita</v>
          </cell>
        </row>
        <row r="13986">
          <cell r="C13986" t="str">
            <v>15511</v>
          </cell>
          <cell r="D13986" t="str">
            <v>Pachavita</v>
          </cell>
        </row>
        <row r="13987">
          <cell r="C13987" t="str">
            <v>15511</v>
          </cell>
          <cell r="D13987" t="str">
            <v>Pachavita</v>
          </cell>
        </row>
        <row r="13988">
          <cell r="C13988" t="str">
            <v>15511</v>
          </cell>
          <cell r="D13988" t="str">
            <v>Pachavita</v>
          </cell>
        </row>
        <row r="13989">
          <cell r="C13989" t="str">
            <v>15511</v>
          </cell>
          <cell r="D13989" t="str">
            <v>Pachavita</v>
          </cell>
        </row>
        <row r="13990">
          <cell r="C13990" t="str">
            <v>15511</v>
          </cell>
          <cell r="D13990" t="str">
            <v>Pachavita</v>
          </cell>
        </row>
        <row r="13991">
          <cell r="C13991" t="str">
            <v>15511</v>
          </cell>
          <cell r="D13991" t="str">
            <v>Pachavita</v>
          </cell>
        </row>
        <row r="13992">
          <cell r="C13992" t="str">
            <v>15511</v>
          </cell>
          <cell r="D13992" t="str">
            <v>Pachavita</v>
          </cell>
        </row>
        <row r="13993">
          <cell r="C13993" t="str">
            <v>15511</v>
          </cell>
          <cell r="D13993" t="str">
            <v>Pachavita</v>
          </cell>
        </row>
        <row r="13994">
          <cell r="C13994" t="str">
            <v>15511</v>
          </cell>
          <cell r="D13994" t="str">
            <v>Pachavita</v>
          </cell>
        </row>
        <row r="13995">
          <cell r="C13995" t="str">
            <v>15511</v>
          </cell>
          <cell r="D13995" t="str">
            <v>Pachavita</v>
          </cell>
        </row>
        <row r="13996">
          <cell r="C13996" t="str">
            <v>15511</v>
          </cell>
          <cell r="D13996" t="str">
            <v>Pachavita</v>
          </cell>
        </row>
        <row r="13997">
          <cell r="C13997" t="str">
            <v>15511</v>
          </cell>
          <cell r="D13997" t="str">
            <v>Pachavita</v>
          </cell>
        </row>
        <row r="13998">
          <cell r="C13998" t="str">
            <v>15511</v>
          </cell>
          <cell r="D13998" t="str">
            <v>Pachavita</v>
          </cell>
        </row>
        <row r="13999">
          <cell r="C13999" t="str">
            <v>15514</v>
          </cell>
          <cell r="D13999" t="str">
            <v>Páez</v>
          </cell>
        </row>
        <row r="14000">
          <cell r="C14000" t="str">
            <v>15514</v>
          </cell>
          <cell r="D14000" t="str">
            <v>Páez</v>
          </cell>
        </row>
        <row r="14001">
          <cell r="C14001" t="str">
            <v>15514</v>
          </cell>
          <cell r="D14001" t="str">
            <v>Páez</v>
          </cell>
        </row>
        <row r="14002">
          <cell r="C14002" t="str">
            <v>15514</v>
          </cell>
          <cell r="D14002" t="str">
            <v>Páez</v>
          </cell>
        </row>
        <row r="14003">
          <cell r="C14003" t="str">
            <v>15514</v>
          </cell>
          <cell r="D14003" t="str">
            <v>Páez</v>
          </cell>
        </row>
        <row r="14004">
          <cell r="C14004" t="str">
            <v>15514</v>
          </cell>
          <cell r="D14004" t="str">
            <v>Páez</v>
          </cell>
        </row>
        <row r="14005">
          <cell r="C14005" t="str">
            <v>15514</v>
          </cell>
          <cell r="D14005" t="str">
            <v>Páez</v>
          </cell>
        </row>
        <row r="14006">
          <cell r="C14006" t="str">
            <v>15514</v>
          </cell>
          <cell r="D14006" t="str">
            <v>Páez</v>
          </cell>
        </row>
        <row r="14007">
          <cell r="C14007" t="str">
            <v>15514</v>
          </cell>
          <cell r="D14007" t="str">
            <v>Páez</v>
          </cell>
        </row>
        <row r="14008">
          <cell r="C14008" t="str">
            <v>15514</v>
          </cell>
          <cell r="D14008" t="str">
            <v>Páez</v>
          </cell>
        </row>
        <row r="14009">
          <cell r="C14009" t="str">
            <v>15514</v>
          </cell>
          <cell r="D14009" t="str">
            <v>Páez</v>
          </cell>
        </row>
        <row r="14010">
          <cell r="C14010" t="str">
            <v>15514</v>
          </cell>
          <cell r="D14010" t="str">
            <v>Páez</v>
          </cell>
        </row>
        <row r="14011">
          <cell r="C14011" t="str">
            <v>15514</v>
          </cell>
          <cell r="D14011" t="str">
            <v>Páez</v>
          </cell>
        </row>
        <row r="14012">
          <cell r="C14012" t="str">
            <v>15514</v>
          </cell>
          <cell r="D14012" t="str">
            <v>Páez</v>
          </cell>
        </row>
        <row r="14013">
          <cell r="C14013" t="str">
            <v>15514</v>
          </cell>
          <cell r="D14013" t="str">
            <v>Páez</v>
          </cell>
        </row>
        <row r="14014">
          <cell r="C14014" t="str">
            <v>15514</v>
          </cell>
          <cell r="D14014" t="str">
            <v>Páez</v>
          </cell>
        </row>
        <row r="14015">
          <cell r="C14015" t="str">
            <v>15514</v>
          </cell>
          <cell r="D14015" t="str">
            <v>Páez</v>
          </cell>
        </row>
        <row r="14016">
          <cell r="C14016" t="str">
            <v>15514</v>
          </cell>
          <cell r="D14016" t="str">
            <v>Páez</v>
          </cell>
        </row>
        <row r="14017">
          <cell r="C14017" t="str">
            <v>15514</v>
          </cell>
          <cell r="D14017" t="str">
            <v>Páez</v>
          </cell>
        </row>
        <row r="14018">
          <cell r="C14018" t="str">
            <v>15514</v>
          </cell>
          <cell r="D14018" t="str">
            <v>Páez</v>
          </cell>
        </row>
        <row r="14019">
          <cell r="C14019" t="str">
            <v>15514</v>
          </cell>
          <cell r="D14019" t="str">
            <v>Páez</v>
          </cell>
        </row>
        <row r="14020">
          <cell r="C14020" t="str">
            <v>15514</v>
          </cell>
          <cell r="D14020" t="str">
            <v>Páez</v>
          </cell>
        </row>
        <row r="14021">
          <cell r="C14021" t="str">
            <v>15514</v>
          </cell>
          <cell r="D14021" t="str">
            <v>Páez</v>
          </cell>
        </row>
        <row r="14022">
          <cell r="C14022" t="str">
            <v>15514</v>
          </cell>
          <cell r="D14022" t="str">
            <v>Páez</v>
          </cell>
        </row>
        <row r="14023">
          <cell r="C14023" t="str">
            <v>15514</v>
          </cell>
          <cell r="D14023" t="str">
            <v>Páez</v>
          </cell>
        </row>
        <row r="14024">
          <cell r="C14024" t="str">
            <v>15514</v>
          </cell>
          <cell r="D14024" t="str">
            <v>Páez</v>
          </cell>
        </row>
        <row r="14025">
          <cell r="C14025" t="str">
            <v>15514</v>
          </cell>
          <cell r="D14025" t="str">
            <v>Páez</v>
          </cell>
        </row>
        <row r="14026">
          <cell r="C14026" t="str">
            <v>15514</v>
          </cell>
          <cell r="D14026" t="str">
            <v>Páez</v>
          </cell>
        </row>
        <row r="14027">
          <cell r="C14027" t="str">
            <v>15514</v>
          </cell>
          <cell r="D14027" t="str">
            <v>Páez</v>
          </cell>
        </row>
        <row r="14028">
          <cell r="C14028" t="str">
            <v>15514</v>
          </cell>
          <cell r="D14028" t="str">
            <v>Páez</v>
          </cell>
        </row>
        <row r="14029">
          <cell r="C14029" t="str">
            <v>15514</v>
          </cell>
          <cell r="D14029" t="str">
            <v>Páez</v>
          </cell>
        </row>
        <row r="14030">
          <cell r="C14030" t="str">
            <v>15514</v>
          </cell>
          <cell r="D14030" t="str">
            <v>Páez</v>
          </cell>
        </row>
        <row r="14031">
          <cell r="C14031" t="str">
            <v>15514</v>
          </cell>
          <cell r="D14031" t="str">
            <v>Páez</v>
          </cell>
        </row>
        <row r="14032">
          <cell r="C14032" t="str">
            <v>15514</v>
          </cell>
          <cell r="D14032" t="str">
            <v>Páez</v>
          </cell>
        </row>
        <row r="14033">
          <cell r="C14033" t="str">
            <v>15514</v>
          </cell>
          <cell r="D14033" t="str">
            <v>Páez</v>
          </cell>
        </row>
        <row r="14034">
          <cell r="C14034" t="str">
            <v>15514</v>
          </cell>
          <cell r="D14034" t="str">
            <v>Páez</v>
          </cell>
        </row>
        <row r="14035">
          <cell r="C14035" t="str">
            <v>15514</v>
          </cell>
          <cell r="D14035" t="str">
            <v>Páez</v>
          </cell>
        </row>
        <row r="14036">
          <cell r="C14036" t="str">
            <v>15514</v>
          </cell>
          <cell r="D14036" t="str">
            <v>Páez</v>
          </cell>
        </row>
        <row r="14037">
          <cell r="C14037" t="str">
            <v>15514</v>
          </cell>
          <cell r="D14037" t="str">
            <v>Páez</v>
          </cell>
        </row>
        <row r="14038">
          <cell r="C14038" t="str">
            <v>15514</v>
          </cell>
          <cell r="D14038" t="str">
            <v>Páez</v>
          </cell>
        </row>
        <row r="14039">
          <cell r="C14039" t="str">
            <v>15514</v>
          </cell>
          <cell r="D14039" t="str">
            <v>Páez</v>
          </cell>
        </row>
        <row r="14040">
          <cell r="C14040" t="str">
            <v>15514</v>
          </cell>
          <cell r="D14040" t="str">
            <v>Páez</v>
          </cell>
        </row>
        <row r="14041">
          <cell r="C14041" t="str">
            <v>15514</v>
          </cell>
          <cell r="D14041" t="str">
            <v>Páez</v>
          </cell>
        </row>
        <row r="14042">
          <cell r="C14042" t="str">
            <v>15514</v>
          </cell>
          <cell r="D14042" t="str">
            <v>Páez</v>
          </cell>
        </row>
        <row r="14043">
          <cell r="C14043" t="str">
            <v>15514</v>
          </cell>
          <cell r="D14043" t="str">
            <v>Páez</v>
          </cell>
        </row>
        <row r="14044">
          <cell r="C14044" t="str">
            <v>15514</v>
          </cell>
          <cell r="D14044" t="str">
            <v>Páez</v>
          </cell>
        </row>
        <row r="14045">
          <cell r="C14045" t="str">
            <v>15514</v>
          </cell>
          <cell r="D14045" t="str">
            <v>Páez</v>
          </cell>
        </row>
        <row r="14046">
          <cell r="C14046" t="str">
            <v>15514</v>
          </cell>
          <cell r="D14046" t="str">
            <v>Páez</v>
          </cell>
        </row>
        <row r="14047">
          <cell r="C14047" t="str">
            <v>15514</v>
          </cell>
          <cell r="D14047" t="str">
            <v>Páez</v>
          </cell>
        </row>
        <row r="14048">
          <cell r="C14048" t="str">
            <v>15514</v>
          </cell>
          <cell r="D14048" t="str">
            <v>Páez</v>
          </cell>
        </row>
        <row r="14049">
          <cell r="C14049" t="str">
            <v>15514</v>
          </cell>
          <cell r="D14049" t="str">
            <v>Páez</v>
          </cell>
        </row>
        <row r="14050">
          <cell r="C14050" t="str">
            <v>15514</v>
          </cell>
          <cell r="D14050" t="str">
            <v>Páez</v>
          </cell>
        </row>
        <row r="14051">
          <cell r="C14051" t="str">
            <v>15514</v>
          </cell>
          <cell r="D14051" t="str">
            <v>Páez</v>
          </cell>
        </row>
        <row r="14052">
          <cell r="C14052" t="str">
            <v>15514</v>
          </cell>
          <cell r="D14052" t="str">
            <v>Páez</v>
          </cell>
        </row>
        <row r="14053">
          <cell r="C14053" t="str">
            <v>15516</v>
          </cell>
          <cell r="D14053" t="str">
            <v>Paipa</v>
          </cell>
        </row>
        <row r="14054">
          <cell r="C14054" t="str">
            <v>15516</v>
          </cell>
          <cell r="D14054" t="str">
            <v>Paipa</v>
          </cell>
        </row>
        <row r="14055">
          <cell r="C14055" t="str">
            <v>15516</v>
          </cell>
          <cell r="D14055" t="str">
            <v>Paipa</v>
          </cell>
        </row>
        <row r="14056">
          <cell r="C14056" t="str">
            <v>15516</v>
          </cell>
          <cell r="D14056" t="str">
            <v>Paipa</v>
          </cell>
        </row>
        <row r="14057">
          <cell r="C14057" t="str">
            <v>15516</v>
          </cell>
          <cell r="D14057" t="str">
            <v>Paipa</v>
          </cell>
        </row>
        <row r="14058">
          <cell r="C14058" t="str">
            <v>15516</v>
          </cell>
          <cell r="D14058" t="str">
            <v>Paipa</v>
          </cell>
        </row>
        <row r="14059">
          <cell r="C14059" t="str">
            <v>15516</v>
          </cell>
          <cell r="D14059" t="str">
            <v>Paipa</v>
          </cell>
        </row>
        <row r="14060">
          <cell r="C14060" t="str">
            <v>15516</v>
          </cell>
          <cell r="D14060" t="str">
            <v>Paipa</v>
          </cell>
        </row>
        <row r="14061">
          <cell r="C14061" t="str">
            <v>15516</v>
          </cell>
          <cell r="D14061" t="str">
            <v>Paipa</v>
          </cell>
        </row>
        <row r="14062">
          <cell r="C14062" t="str">
            <v>15516</v>
          </cell>
          <cell r="D14062" t="str">
            <v>Paipa</v>
          </cell>
        </row>
        <row r="14063">
          <cell r="C14063" t="str">
            <v>15516</v>
          </cell>
          <cell r="D14063" t="str">
            <v>Paipa</v>
          </cell>
        </row>
        <row r="14064">
          <cell r="C14064" t="str">
            <v>15516</v>
          </cell>
          <cell r="D14064" t="str">
            <v>Paipa</v>
          </cell>
        </row>
        <row r="14065">
          <cell r="C14065" t="str">
            <v>15516</v>
          </cell>
          <cell r="D14065" t="str">
            <v>Paipa</v>
          </cell>
        </row>
        <row r="14066">
          <cell r="C14066" t="str">
            <v>15516</v>
          </cell>
          <cell r="D14066" t="str">
            <v>Paipa</v>
          </cell>
        </row>
        <row r="14067">
          <cell r="C14067" t="str">
            <v>15516</v>
          </cell>
          <cell r="D14067" t="str">
            <v>Paipa</v>
          </cell>
        </row>
        <row r="14068">
          <cell r="C14068" t="str">
            <v>15516</v>
          </cell>
          <cell r="D14068" t="str">
            <v>Paipa</v>
          </cell>
        </row>
        <row r="14069">
          <cell r="C14069" t="str">
            <v>15516</v>
          </cell>
          <cell r="D14069" t="str">
            <v>Paipa</v>
          </cell>
        </row>
        <row r="14070">
          <cell r="C14070" t="str">
            <v>15516</v>
          </cell>
          <cell r="D14070" t="str">
            <v>Paipa</v>
          </cell>
        </row>
        <row r="14071">
          <cell r="C14071" t="str">
            <v>15516</v>
          </cell>
          <cell r="D14071" t="str">
            <v>Paipa</v>
          </cell>
        </row>
        <row r="14072">
          <cell r="C14072" t="str">
            <v>15516</v>
          </cell>
          <cell r="D14072" t="str">
            <v>Paipa</v>
          </cell>
        </row>
        <row r="14073">
          <cell r="C14073" t="str">
            <v>15516</v>
          </cell>
          <cell r="D14073" t="str">
            <v>Paipa</v>
          </cell>
        </row>
        <row r="14074">
          <cell r="C14074" t="str">
            <v>15516</v>
          </cell>
          <cell r="D14074" t="str">
            <v>Paipa</v>
          </cell>
        </row>
        <row r="14075">
          <cell r="C14075" t="str">
            <v>15516</v>
          </cell>
          <cell r="D14075" t="str">
            <v>Paipa</v>
          </cell>
        </row>
        <row r="14076">
          <cell r="C14076" t="str">
            <v>15516</v>
          </cell>
          <cell r="D14076" t="str">
            <v>Paipa</v>
          </cell>
        </row>
        <row r="14077">
          <cell r="C14077" t="str">
            <v>15516</v>
          </cell>
          <cell r="D14077" t="str">
            <v>Paipa</v>
          </cell>
        </row>
        <row r="14078">
          <cell r="C14078" t="str">
            <v>15516</v>
          </cell>
          <cell r="D14078" t="str">
            <v>Paipa</v>
          </cell>
        </row>
        <row r="14079">
          <cell r="C14079" t="str">
            <v>15516</v>
          </cell>
          <cell r="D14079" t="str">
            <v>Paipa</v>
          </cell>
        </row>
        <row r="14080">
          <cell r="C14080" t="str">
            <v>15516</v>
          </cell>
          <cell r="D14080" t="str">
            <v>Paipa</v>
          </cell>
        </row>
        <row r="14081">
          <cell r="C14081" t="str">
            <v>15516</v>
          </cell>
          <cell r="D14081" t="str">
            <v>Paipa</v>
          </cell>
        </row>
        <row r="14082">
          <cell r="C14082" t="str">
            <v>15516</v>
          </cell>
          <cell r="D14082" t="str">
            <v>Paipa</v>
          </cell>
        </row>
        <row r="14083">
          <cell r="C14083" t="str">
            <v>15516</v>
          </cell>
          <cell r="D14083" t="str">
            <v>Paipa</v>
          </cell>
        </row>
        <row r="14084">
          <cell r="C14084" t="str">
            <v>15516</v>
          </cell>
          <cell r="D14084" t="str">
            <v>Paipa</v>
          </cell>
        </row>
        <row r="14085">
          <cell r="C14085" t="str">
            <v>15516</v>
          </cell>
          <cell r="D14085" t="str">
            <v>Paipa</v>
          </cell>
        </row>
        <row r="14086">
          <cell r="C14086" t="str">
            <v>15516</v>
          </cell>
          <cell r="D14086" t="str">
            <v>Paipa</v>
          </cell>
        </row>
        <row r="14087">
          <cell r="C14087" t="str">
            <v>15516</v>
          </cell>
          <cell r="D14087" t="str">
            <v>Paipa</v>
          </cell>
        </row>
        <row r="14088">
          <cell r="C14088" t="str">
            <v>15516</v>
          </cell>
          <cell r="D14088" t="str">
            <v>Paipa</v>
          </cell>
        </row>
        <row r="14089">
          <cell r="C14089" t="str">
            <v>15516</v>
          </cell>
          <cell r="D14089" t="str">
            <v>Paipa</v>
          </cell>
        </row>
        <row r="14090">
          <cell r="C14090" t="str">
            <v>15516</v>
          </cell>
          <cell r="D14090" t="str">
            <v>Paipa</v>
          </cell>
        </row>
        <row r="14091">
          <cell r="C14091" t="str">
            <v>15516</v>
          </cell>
          <cell r="D14091" t="str">
            <v>Paipa</v>
          </cell>
        </row>
        <row r="14092">
          <cell r="C14092" t="str">
            <v>15516</v>
          </cell>
          <cell r="D14092" t="str">
            <v>Paipa</v>
          </cell>
        </row>
        <row r="14093">
          <cell r="C14093" t="str">
            <v>15516</v>
          </cell>
          <cell r="D14093" t="str">
            <v>Paipa</v>
          </cell>
        </row>
        <row r="14094">
          <cell r="C14094" t="str">
            <v>15516</v>
          </cell>
          <cell r="D14094" t="str">
            <v>Paipa</v>
          </cell>
        </row>
        <row r="14095">
          <cell r="C14095" t="str">
            <v>15516</v>
          </cell>
          <cell r="D14095" t="str">
            <v>Paipa</v>
          </cell>
        </row>
        <row r="14096">
          <cell r="C14096" t="str">
            <v>15516</v>
          </cell>
          <cell r="D14096" t="str">
            <v>Paipa</v>
          </cell>
        </row>
        <row r="14097">
          <cell r="C14097" t="str">
            <v>15516</v>
          </cell>
          <cell r="D14097" t="str">
            <v>Paipa</v>
          </cell>
        </row>
        <row r="14098">
          <cell r="C14098" t="str">
            <v>15516</v>
          </cell>
          <cell r="D14098" t="str">
            <v>Paipa</v>
          </cell>
        </row>
        <row r="14099">
          <cell r="C14099" t="str">
            <v>15516</v>
          </cell>
          <cell r="D14099" t="str">
            <v>Paipa</v>
          </cell>
        </row>
        <row r="14100">
          <cell r="C14100" t="str">
            <v>15516</v>
          </cell>
          <cell r="D14100" t="str">
            <v>Paipa</v>
          </cell>
        </row>
        <row r="14101">
          <cell r="C14101" t="str">
            <v>15516</v>
          </cell>
          <cell r="D14101" t="str">
            <v>Paipa</v>
          </cell>
        </row>
        <row r="14102">
          <cell r="C14102" t="str">
            <v>15516</v>
          </cell>
          <cell r="D14102" t="str">
            <v>Paipa</v>
          </cell>
        </row>
        <row r="14103">
          <cell r="C14103" t="str">
            <v>15516</v>
          </cell>
          <cell r="D14103" t="str">
            <v>Paipa</v>
          </cell>
        </row>
        <row r="14104">
          <cell r="C14104" t="str">
            <v>15516</v>
          </cell>
          <cell r="D14104" t="str">
            <v>Paipa</v>
          </cell>
        </row>
        <row r="14105">
          <cell r="C14105" t="str">
            <v>15516</v>
          </cell>
          <cell r="D14105" t="str">
            <v>Paipa</v>
          </cell>
        </row>
        <row r="14106">
          <cell r="C14106" t="str">
            <v>15516</v>
          </cell>
          <cell r="D14106" t="str">
            <v>Paipa</v>
          </cell>
        </row>
        <row r="14107">
          <cell r="C14107" t="str">
            <v>15518</v>
          </cell>
          <cell r="D14107" t="str">
            <v>Pajarito</v>
          </cell>
        </row>
        <row r="14108">
          <cell r="C14108" t="str">
            <v>15518</v>
          </cell>
          <cell r="D14108" t="str">
            <v>Pajarito</v>
          </cell>
        </row>
        <row r="14109">
          <cell r="C14109" t="str">
            <v>15518</v>
          </cell>
          <cell r="D14109" t="str">
            <v>Pajarito</v>
          </cell>
        </row>
        <row r="14110">
          <cell r="C14110" t="str">
            <v>15518</v>
          </cell>
          <cell r="D14110" t="str">
            <v>Pajarito</v>
          </cell>
        </row>
        <row r="14111">
          <cell r="C14111" t="str">
            <v>15518</v>
          </cell>
          <cell r="D14111" t="str">
            <v>Pajarito</v>
          </cell>
        </row>
        <row r="14112">
          <cell r="C14112" t="str">
            <v>15518</v>
          </cell>
          <cell r="D14112" t="str">
            <v>Pajarito</v>
          </cell>
        </row>
        <row r="14113">
          <cell r="C14113" t="str">
            <v>15518</v>
          </cell>
          <cell r="D14113" t="str">
            <v>Pajarito</v>
          </cell>
        </row>
        <row r="14114">
          <cell r="C14114" t="str">
            <v>15518</v>
          </cell>
          <cell r="D14114" t="str">
            <v>Pajarito</v>
          </cell>
        </row>
        <row r="14115">
          <cell r="C14115" t="str">
            <v>15518</v>
          </cell>
          <cell r="D14115" t="str">
            <v>Pajarito</v>
          </cell>
        </row>
        <row r="14116">
          <cell r="C14116" t="str">
            <v>15518</v>
          </cell>
          <cell r="D14116" t="str">
            <v>Pajarito</v>
          </cell>
        </row>
        <row r="14117">
          <cell r="C14117" t="str">
            <v>15518</v>
          </cell>
          <cell r="D14117" t="str">
            <v>Pajarito</v>
          </cell>
        </row>
        <row r="14118">
          <cell r="C14118" t="str">
            <v>15518</v>
          </cell>
          <cell r="D14118" t="str">
            <v>Pajarito</v>
          </cell>
        </row>
        <row r="14119">
          <cell r="C14119" t="str">
            <v>15518</v>
          </cell>
          <cell r="D14119" t="str">
            <v>Pajarito</v>
          </cell>
        </row>
        <row r="14120">
          <cell r="C14120" t="str">
            <v>15518</v>
          </cell>
          <cell r="D14120" t="str">
            <v>Pajarito</v>
          </cell>
        </row>
        <row r="14121">
          <cell r="C14121" t="str">
            <v>15518</v>
          </cell>
          <cell r="D14121" t="str">
            <v>Pajarito</v>
          </cell>
        </row>
        <row r="14122">
          <cell r="C14122" t="str">
            <v>15518</v>
          </cell>
          <cell r="D14122" t="str">
            <v>Pajarito</v>
          </cell>
        </row>
        <row r="14123">
          <cell r="C14123" t="str">
            <v>15518</v>
          </cell>
          <cell r="D14123" t="str">
            <v>Pajarito</v>
          </cell>
        </row>
        <row r="14124">
          <cell r="C14124" t="str">
            <v>15518</v>
          </cell>
          <cell r="D14124" t="str">
            <v>Pajarito</v>
          </cell>
        </row>
        <row r="14125">
          <cell r="C14125" t="str">
            <v>15518</v>
          </cell>
          <cell r="D14125" t="str">
            <v>Pajarito</v>
          </cell>
        </row>
        <row r="14126">
          <cell r="C14126" t="str">
            <v>15518</v>
          </cell>
          <cell r="D14126" t="str">
            <v>Pajarito</v>
          </cell>
        </row>
        <row r="14127">
          <cell r="C14127" t="str">
            <v>15518</v>
          </cell>
          <cell r="D14127" t="str">
            <v>Pajarito</v>
          </cell>
        </row>
        <row r="14128">
          <cell r="C14128" t="str">
            <v>15518</v>
          </cell>
          <cell r="D14128" t="str">
            <v>Pajarito</v>
          </cell>
        </row>
        <row r="14129">
          <cell r="C14129" t="str">
            <v>15518</v>
          </cell>
          <cell r="D14129" t="str">
            <v>Pajarito</v>
          </cell>
        </row>
        <row r="14130">
          <cell r="C14130" t="str">
            <v>15518</v>
          </cell>
          <cell r="D14130" t="str">
            <v>Pajarito</v>
          </cell>
        </row>
        <row r="14131">
          <cell r="C14131" t="str">
            <v>15518</v>
          </cell>
          <cell r="D14131" t="str">
            <v>Pajarito</v>
          </cell>
        </row>
        <row r="14132">
          <cell r="C14132" t="str">
            <v>15518</v>
          </cell>
          <cell r="D14132" t="str">
            <v>Pajarito</v>
          </cell>
        </row>
        <row r="14133">
          <cell r="C14133" t="str">
            <v>15518</v>
          </cell>
          <cell r="D14133" t="str">
            <v>Pajarito</v>
          </cell>
        </row>
        <row r="14134">
          <cell r="C14134" t="str">
            <v>15518</v>
          </cell>
          <cell r="D14134" t="str">
            <v>Pajarito</v>
          </cell>
        </row>
        <row r="14135">
          <cell r="C14135" t="str">
            <v>15518</v>
          </cell>
          <cell r="D14135" t="str">
            <v>Pajarito</v>
          </cell>
        </row>
        <row r="14136">
          <cell r="C14136" t="str">
            <v>15518</v>
          </cell>
          <cell r="D14136" t="str">
            <v>Pajarito</v>
          </cell>
        </row>
        <row r="14137">
          <cell r="C14137" t="str">
            <v>15518</v>
          </cell>
          <cell r="D14137" t="str">
            <v>Pajarito</v>
          </cell>
        </row>
        <row r="14138">
          <cell r="C14138" t="str">
            <v>15518</v>
          </cell>
          <cell r="D14138" t="str">
            <v>Pajarito</v>
          </cell>
        </row>
        <row r="14139">
          <cell r="C14139" t="str">
            <v>15518</v>
          </cell>
          <cell r="D14139" t="str">
            <v>Pajarito</v>
          </cell>
        </row>
        <row r="14140">
          <cell r="C14140" t="str">
            <v>15518</v>
          </cell>
          <cell r="D14140" t="str">
            <v>Pajarito</v>
          </cell>
        </row>
        <row r="14141">
          <cell r="C14141" t="str">
            <v>15518</v>
          </cell>
          <cell r="D14141" t="str">
            <v>Pajarito</v>
          </cell>
        </row>
        <row r="14142">
          <cell r="C14142" t="str">
            <v>15518</v>
          </cell>
          <cell r="D14142" t="str">
            <v>Pajarito</v>
          </cell>
        </row>
        <row r="14143">
          <cell r="C14143" t="str">
            <v>15518</v>
          </cell>
          <cell r="D14143" t="str">
            <v>Pajarito</v>
          </cell>
        </row>
        <row r="14144">
          <cell r="C14144" t="str">
            <v>15518</v>
          </cell>
          <cell r="D14144" t="str">
            <v>Pajarito</v>
          </cell>
        </row>
        <row r="14145">
          <cell r="C14145" t="str">
            <v>15518</v>
          </cell>
          <cell r="D14145" t="str">
            <v>Pajarito</v>
          </cell>
        </row>
        <row r="14146">
          <cell r="C14146" t="str">
            <v>15518</v>
          </cell>
          <cell r="D14146" t="str">
            <v>Pajarito</v>
          </cell>
        </row>
        <row r="14147">
          <cell r="C14147" t="str">
            <v>15518</v>
          </cell>
          <cell r="D14147" t="str">
            <v>Pajarito</v>
          </cell>
        </row>
        <row r="14148">
          <cell r="C14148" t="str">
            <v>15518</v>
          </cell>
          <cell r="D14148" t="str">
            <v>Pajarito</v>
          </cell>
        </row>
        <row r="14149">
          <cell r="C14149" t="str">
            <v>15518</v>
          </cell>
          <cell r="D14149" t="str">
            <v>Pajarito</v>
          </cell>
        </row>
        <row r="14150">
          <cell r="C14150" t="str">
            <v>15518</v>
          </cell>
          <cell r="D14150" t="str">
            <v>Pajarito</v>
          </cell>
        </row>
        <row r="14151">
          <cell r="C14151" t="str">
            <v>15518</v>
          </cell>
          <cell r="D14151" t="str">
            <v>Pajarito</v>
          </cell>
        </row>
        <row r="14152">
          <cell r="C14152" t="str">
            <v>15518</v>
          </cell>
          <cell r="D14152" t="str">
            <v>Pajarito</v>
          </cell>
        </row>
        <row r="14153">
          <cell r="C14153" t="str">
            <v>15518</v>
          </cell>
          <cell r="D14153" t="str">
            <v>Pajarito</v>
          </cell>
        </row>
        <row r="14154">
          <cell r="C14154" t="str">
            <v>15518</v>
          </cell>
          <cell r="D14154" t="str">
            <v>Pajarito</v>
          </cell>
        </row>
        <row r="14155">
          <cell r="C14155" t="str">
            <v>15518</v>
          </cell>
          <cell r="D14155" t="str">
            <v>Pajarito</v>
          </cell>
        </row>
        <row r="14156">
          <cell r="C14156" t="str">
            <v>15518</v>
          </cell>
          <cell r="D14156" t="str">
            <v>Pajarito</v>
          </cell>
        </row>
        <row r="14157">
          <cell r="C14157" t="str">
            <v>15518</v>
          </cell>
          <cell r="D14157" t="str">
            <v>Pajarito</v>
          </cell>
        </row>
        <row r="14158">
          <cell r="C14158" t="str">
            <v>15518</v>
          </cell>
          <cell r="D14158" t="str">
            <v>Pajarito</v>
          </cell>
        </row>
        <row r="14159">
          <cell r="C14159" t="str">
            <v>15518</v>
          </cell>
          <cell r="D14159" t="str">
            <v>Pajarito</v>
          </cell>
        </row>
        <row r="14160">
          <cell r="C14160" t="str">
            <v>15518</v>
          </cell>
          <cell r="D14160" t="str">
            <v>Pajarito</v>
          </cell>
        </row>
        <row r="14161">
          <cell r="C14161" t="str">
            <v>15522</v>
          </cell>
          <cell r="D14161" t="str">
            <v>Panqueba</v>
          </cell>
        </row>
        <row r="14162">
          <cell r="C14162" t="str">
            <v>15522</v>
          </cell>
          <cell r="D14162" t="str">
            <v>Panqueba</v>
          </cell>
        </row>
        <row r="14163">
          <cell r="C14163" t="str">
            <v>15522</v>
          </cell>
          <cell r="D14163" t="str">
            <v>Panqueba</v>
          </cell>
        </row>
        <row r="14164">
          <cell r="C14164" t="str">
            <v>15522</v>
          </cell>
          <cell r="D14164" t="str">
            <v>Panqueba</v>
          </cell>
        </row>
        <row r="14165">
          <cell r="C14165" t="str">
            <v>15522</v>
          </cell>
          <cell r="D14165" t="str">
            <v>Panqueba</v>
          </cell>
        </row>
        <row r="14166">
          <cell r="C14166" t="str">
            <v>15522</v>
          </cell>
          <cell r="D14166" t="str">
            <v>Panqueba</v>
          </cell>
        </row>
        <row r="14167">
          <cell r="C14167" t="str">
            <v>15522</v>
          </cell>
          <cell r="D14167" t="str">
            <v>Panqueba</v>
          </cell>
        </row>
        <row r="14168">
          <cell r="C14168" t="str">
            <v>15522</v>
          </cell>
          <cell r="D14168" t="str">
            <v>Panqueba</v>
          </cell>
        </row>
        <row r="14169">
          <cell r="C14169" t="str">
            <v>15522</v>
          </cell>
          <cell r="D14169" t="str">
            <v>Panqueba</v>
          </cell>
        </row>
        <row r="14170">
          <cell r="C14170" t="str">
            <v>15522</v>
          </cell>
          <cell r="D14170" t="str">
            <v>Panqueba</v>
          </cell>
        </row>
        <row r="14171">
          <cell r="C14171" t="str">
            <v>15522</v>
          </cell>
          <cell r="D14171" t="str">
            <v>Panqueba</v>
          </cell>
        </row>
        <row r="14172">
          <cell r="C14172" t="str">
            <v>15522</v>
          </cell>
          <cell r="D14172" t="str">
            <v>Panqueba</v>
          </cell>
        </row>
        <row r="14173">
          <cell r="C14173" t="str">
            <v>15522</v>
          </cell>
          <cell r="D14173" t="str">
            <v>Panqueba</v>
          </cell>
        </row>
        <row r="14174">
          <cell r="C14174" t="str">
            <v>15522</v>
          </cell>
          <cell r="D14174" t="str">
            <v>Panqueba</v>
          </cell>
        </row>
        <row r="14175">
          <cell r="C14175" t="str">
            <v>15522</v>
          </cell>
          <cell r="D14175" t="str">
            <v>Panqueba</v>
          </cell>
        </row>
        <row r="14176">
          <cell r="C14176" t="str">
            <v>15522</v>
          </cell>
          <cell r="D14176" t="str">
            <v>Panqueba</v>
          </cell>
        </row>
        <row r="14177">
          <cell r="C14177" t="str">
            <v>15522</v>
          </cell>
          <cell r="D14177" t="str">
            <v>Panqueba</v>
          </cell>
        </row>
        <row r="14178">
          <cell r="C14178" t="str">
            <v>15522</v>
          </cell>
          <cell r="D14178" t="str">
            <v>Panqueba</v>
          </cell>
        </row>
        <row r="14179">
          <cell r="C14179" t="str">
            <v>15522</v>
          </cell>
          <cell r="D14179" t="str">
            <v>Panqueba</v>
          </cell>
        </row>
        <row r="14180">
          <cell r="C14180" t="str">
            <v>15522</v>
          </cell>
          <cell r="D14180" t="str">
            <v>Panqueba</v>
          </cell>
        </row>
        <row r="14181">
          <cell r="C14181" t="str">
            <v>15522</v>
          </cell>
          <cell r="D14181" t="str">
            <v>Panqueba</v>
          </cell>
        </row>
        <row r="14182">
          <cell r="C14182" t="str">
            <v>15522</v>
          </cell>
          <cell r="D14182" t="str">
            <v>Panqueba</v>
          </cell>
        </row>
        <row r="14183">
          <cell r="C14183" t="str">
            <v>15522</v>
          </cell>
          <cell r="D14183" t="str">
            <v>Panqueba</v>
          </cell>
        </row>
        <row r="14184">
          <cell r="C14184" t="str">
            <v>15522</v>
          </cell>
          <cell r="D14184" t="str">
            <v>Panqueba</v>
          </cell>
        </row>
        <row r="14185">
          <cell r="C14185" t="str">
            <v>15522</v>
          </cell>
          <cell r="D14185" t="str">
            <v>Panqueba</v>
          </cell>
        </row>
        <row r="14186">
          <cell r="C14186" t="str">
            <v>15522</v>
          </cell>
          <cell r="D14186" t="str">
            <v>Panqueba</v>
          </cell>
        </row>
        <row r="14187">
          <cell r="C14187" t="str">
            <v>15522</v>
          </cell>
          <cell r="D14187" t="str">
            <v>Panqueba</v>
          </cell>
        </row>
        <row r="14188">
          <cell r="C14188" t="str">
            <v>15522</v>
          </cell>
          <cell r="D14188" t="str">
            <v>Panqueba</v>
          </cell>
        </row>
        <row r="14189">
          <cell r="C14189" t="str">
            <v>15522</v>
          </cell>
          <cell r="D14189" t="str">
            <v>Panqueba</v>
          </cell>
        </row>
        <row r="14190">
          <cell r="C14190" t="str">
            <v>15522</v>
          </cell>
          <cell r="D14190" t="str">
            <v>Panqueba</v>
          </cell>
        </row>
        <row r="14191">
          <cell r="C14191" t="str">
            <v>15522</v>
          </cell>
          <cell r="D14191" t="str">
            <v>Panqueba</v>
          </cell>
        </row>
        <row r="14192">
          <cell r="C14192" t="str">
            <v>15522</v>
          </cell>
          <cell r="D14192" t="str">
            <v>Panqueba</v>
          </cell>
        </row>
        <row r="14193">
          <cell r="C14193" t="str">
            <v>15522</v>
          </cell>
          <cell r="D14193" t="str">
            <v>Panqueba</v>
          </cell>
        </row>
        <row r="14194">
          <cell r="C14194" t="str">
            <v>15522</v>
          </cell>
          <cell r="D14194" t="str">
            <v>Panqueba</v>
          </cell>
        </row>
        <row r="14195">
          <cell r="C14195" t="str">
            <v>15522</v>
          </cell>
          <cell r="D14195" t="str">
            <v>Panqueba</v>
          </cell>
        </row>
        <row r="14196">
          <cell r="C14196" t="str">
            <v>15522</v>
          </cell>
          <cell r="D14196" t="str">
            <v>Panqueba</v>
          </cell>
        </row>
        <row r="14197">
          <cell r="C14197" t="str">
            <v>15522</v>
          </cell>
          <cell r="D14197" t="str">
            <v>Panqueba</v>
          </cell>
        </row>
        <row r="14198">
          <cell r="C14198" t="str">
            <v>15522</v>
          </cell>
          <cell r="D14198" t="str">
            <v>Panqueba</v>
          </cell>
        </row>
        <row r="14199">
          <cell r="C14199" t="str">
            <v>15522</v>
          </cell>
          <cell r="D14199" t="str">
            <v>Panqueba</v>
          </cell>
        </row>
        <row r="14200">
          <cell r="C14200" t="str">
            <v>15522</v>
          </cell>
          <cell r="D14200" t="str">
            <v>Panqueba</v>
          </cell>
        </row>
        <row r="14201">
          <cell r="C14201" t="str">
            <v>15522</v>
          </cell>
          <cell r="D14201" t="str">
            <v>Panqueba</v>
          </cell>
        </row>
        <row r="14202">
          <cell r="C14202" t="str">
            <v>15522</v>
          </cell>
          <cell r="D14202" t="str">
            <v>Panqueba</v>
          </cell>
        </row>
        <row r="14203">
          <cell r="C14203" t="str">
            <v>15522</v>
          </cell>
          <cell r="D14203" t="str">
            <v>Panqueba</v>
          </cell>
        </row>
        <row r="14204">
          <cell r="C14204" t="str">
            <v>15522</v>
          </cell>
          <cell r="D14204" t="str">
            <v>Panqueba</v>
          </cell>
        </row>
        <row r="14205">
          <cell r="C14205" t="str">
            <v>15522</v>
          </cell>
          <cell r="D14205" t="str">
            <v>Panqueba</v>
          </cell>
        </row>
        <row r="14206">
          <cell r="C14206" t="str">
            <v>15522</v>
          </cell>
          <cell r="D14206" t="str">
            <v>Panqueba</v>
          </cell>
        </row>
        <row r="14207">
          <cell r="C14207" t="str">
            <v>15522</v>
          </cell>
          <cell r="D14207" t="str">
            <v>Panqueba</v>
          </cell>
        </row>
        <row r="14208">
          <cell r="C14208" t="str">
            <v>15522</v>
          </cell>
          <cell r="D14208" t="str">
            <v>Panqueba</v>
          </cell>
        </row>
        <row r="14209">
          <cell r="C14209" t="str">
            <v>15522</v>
          </cell>
          <cell r="D14209" t="str">
            <v>Panqueba</v>
          </cell>
        </row>
        <row r="14210">
          <cell r="C14210" t="str">
            <v>15522</v>
          </cell>
          <cell r="D14210" t="str">
            <v>Panqueba</v>
          </cell>
        </row>
        <row r="14211">
          <cell r="C14211" t="str">
            <v>15522</v>
          </cell>
          <cell r="D14211" t="str">
            <v>Panqueba</v>
          </cell>
        </row>
        <row r="14212">
          <cell r="C14212" t="str">
            <v>15522</v>
          </cell>
          <cell r="D14212" t="str">
            <v>Panqueba</v>
          </cell>
        </row>
        <row r="14213">
          <cell r="C14213" t="str">
            <v>15522</v>
          </cell>
          <cell r="D14213" t="str">
            <v>Panqueba</v>
          </cell>
        </row>
        <row r="14214">
          <cell r="C14214" t="str">
            <v>15522</v>
          </cell>
          <cell r="D14214" t="str">
            <v>Panqueba</v>
          </cell>
        </row>
        <row r="14215">
          <cell r="C14215" t="str">
            <v>15531</v>
          </cell>
          <cell r="D14215" t="str">
            <v>Pauna</v>
          </cell>
        </row>
        <row r="14216">
          <cell r="C14216" t="str">
            <v>15531</v>
          </cell>
          <cell r="D14216" t="str">
            <v>Pauna</v>
          </cell>
        </row>
        <row r="14217">
          <cell r="C14217" t="str">
            <v>15531</v>
          </cell>
          <cell r="D14217" t="str">
            <v>Pauna</v>
          </cell>
        </row>
        <row r="14218">
          <cell r="C14218" t="str">
            <v>15531</v>
          </cell>
          <cell r="D14218" t="str">
            <v>Pauna</v>
          </cell>
        </row>
        <row r="14219">
          <cell r="C14219" t="str">
            <v>15531</v>
          </cell>
          <cell r="D14219" t="str">
            <v>Pauna</v>
          </cell>
        </row>
        <row r="14220">
          <cell r="C14220" t="str">
            <v>15531</v>
          </cell>
          <cell r="D14220" t="str">
            <v>Pauna</v>
          </cell>
        </row>
        <row r="14221">
          <cell r="C14221" t="str">
            <v>15531</v>
          </cell>
          <cell r="D14221" t="str">
            <v>Pauna</v>
          </cell>
        </row>
        <row r="14222">
          <cell r="C14222" t="str">
            <v>15531</v>
          </cell>
          <cell r="D14222" t="str">
            <v>Pauna</v>
          </cell>
        </row>
        <row r="14223">
          <cell r="C14223" t="str">
            <v>15531</v>
          </cell>
          <cell r="D14223" t="str">
            <v>Pauna</v>
          </cell>
        </row>
        <row r="14224">
          <cell r="C14224" t="str">
            <v>15531</v>
          </cell>
          <cell r="D14224" t="str">
            <v>Pauna</v>
          </cell>
        </row>
        <row r="14225">
          <cell r="C14225" t="str">
            <v>15531</v>
          </cell>
          <cell r="D14225" t="str">
            <v>Pauna</v>
          </cell>
        </row>
        <row r="14226">
          <cell r="C14226" t="str">
            <v>15531</v>
          </cell>
          <cell r="D14226" t="str">
            <v>Pauna</v>
          </cell>
        </row>
        <row r="14227">
          <cell r="C14227" t="str">
            <v>15531</v>
          </cell>
          <cell r="D14227" t="str">
            <v>Pauna</v>
          </cell>
        </row>
        <row r="14228">
          <cell r="C14228" t="str">
            <v>15531</v>
          </cell>
          <cell r="D14228" t="str">
            <v>Pauna</v>
          </cell>
        </row>
        <row r="14229">
          <cell r="C14229" t="str">
            <v>15531</v>
          </cell>
          <cell r="D14229" t="str">
            <v>Pauna</v>
          </cell>
        </row>
        <row r="14230">
          <cell r="C14230" t="str">
            <v>15531</v>
          </cell>
          <cell r="D14230" t="str">
            <v>Pauna</v>
          </cell>
        </row>
        <row r="14231">
          <cell r="C14231" t="str">
            <v>15531</v>
          </cell>
          <cell r="D14231" t="str">
            <v>Pauna</v>
          </cell>
        </row>
        <row r="14232">
          <cell r="C14232" t="str">
            <v>15531</v>
          </cell>
          <cell r="D14232" t="str">
            <v>Pauna</v>
          </cell>
        </row>
        <row r="14233">
          <cell r="C14233" t="str">
            <v>15531</v>
          </cell>
          <cell r="D14233" t="str">
            <v>Pauna</v>
          </cell>
        </row>
        <row r="14234">
          <cell r="C14234" t="str">
            <v>15531</v>
          </cell>
          <cell r="D14234" t="str">
            <v>Pauna</v>
          </cell>
        </row>
        <row r="14235">
          <cell r="C14235" t="str">
            <v>15531</v>
          </cell>
          <cell r="D14235" t="str">
            <v>Pauna</v>
          </cell>
        </row>
        <row r="14236">
          <cell r="C14236" t="str">
            <v>15531</v>
          </cell>
          <cell r="D14236" t="str">
            <v>Pauna</v>
          </cell>
        </row>
        <row r="14237">
          <cell r="C14237" t="str">
            <v>15531</v>
          </cell>
          <cell r="D14237" t="str">
            <v>Pauna</v>
          </cell>
        </row>
        <row r="14238">
          <cell r="C14238" t="str">
            <v>15531</v>
          </cell>
          <cell r="D14238" t="str">
            <v>Pauna</v>
          </cell>
        </row>
        <row r="14239">
          <cell r="C14239" t="str">
            <v>15531</v>
          </cell>
          <cell r="D14239" t="str">
            <v>Pauna</v>
          </cell>
        </row>
        <row r="14240">
          <cell r="C14240" t="str">
            <v>15531</v>
          </cell>
          <cell r="D14240" t="str">
            <v>Pauna</v>
          </cell>
        </row>
        <row r="14241">
          <cell r="C14241" t="str">
            <v>15531</v>
          </cell>
          <cell r="D14241" t="str">
            <v>Pauna</v>
          </cell>
        </row>
        <row r="14242">
          <cell r="C14242" t="str">
            <v>15531</v>
          </cell>
          <cell r="D14242" t="str">
            <v>Pauna</v>
          </cell>
        </row>
        <row r="14243">
          <cell r="C14243" t="str">
            <v>15531</v>
          </cell>
          <cell r="D14243" t="str">
            <v>Pauna</v>
          </cell>
        </row>
        <row r="14244">
          <cell r="C14244" t="str">
            <v>15531</v>
          </cell>
          <cell r="D14244" t="str">
            <v>Pauna</v>
          </cell>
        </row>
        <row r="14245">
          <cell r="C14245" t="str">
            <v>15531</v>
          </cell>
          <cell r="D14245" t="str">
            <v>Pauna</v>
          </cell>
        </row>
        <row r="14246">
          <cell r="C14246" t="str">
            <v>15531</v>
          </cell>
          <cell r="D14246" t="str">
            <v>Pauna</v>
          </cell>
        </row>
        <row r="14247">
          <cell r="C14247" t="str">
            <v>15531</v>
          </cell>
          <cell r="D14247" t="str">
            <v>Pauna</v>
          </cell>
        </row>
        <row r="14248">
          <cell r="C14248" t="str">
            <v>15531</v>
          </cell>
          <cell r="D14248" t="str">
            <v>Pauna</v>
          </cell>
        </row>
        <row r="14249">
          <cell r="C14249" t="str">
            <v>15531</v>
          </cell>
          <cell r="D14249" t="str">
            <v>Pauna</v>
          </cell>
        </row>
        <row r="14250">
          <cell r="C14250" t="str">
            <v>15531</v>
          </cell>
          <cell r="D14250" t="str">
            <v>Pauna</v>
          </cell>
        </row>
        <row r="14251">
          <cell r="C14251" t="str">
            <v>15531</v>
          </cell>
          <cell r="D14251" t="str">
            <v>Pauna</v>
          </cell>
        </row>
        <row r="14252">
          <cell r="C14252" t="str">
            <v>15531</v>
          </cell>
          <cell r="D14252" t="str">
            <v>Pauna</v>
          </cell>
        </row>
        <row r="14253">
          <cell r="C14253" t="str">
            <v>15531</v>
          </cell>
          <cell r="D14253" t="str">
            <v>Pauna</v>
          </cell>
        </row>
        <row r="14254">
          <cell r="C14254" t="str">
            <v>15531</v>
          </cell>
          <cell r="D14254" t="str">
            <v>Pauna</v>
          </cell>
        </row>
        <row r="14255">
          <cell r="C14255" t="str">
            <v>15531</v>
          </cell>
          <cell r="D14255" t="str">
            <v>Pauna</v>
          </cell>
        </row>
        <row r="14256">
          <cell r="C14256" t="str">
            <v>15531</v>
          </cell>
          <cell r="D14256" t="str">
            <v>Pauna</v>
          </cell>
        </row>
        <row r="14257">
          <cell r="C14257" t="str">
            <v>15531</v>
          </cell>
          <cell r="D14257" t="str">
            <v>Pauna</v>
          </cell>
        </row>
        <row r="14258">
          <cell r="C14258" t="str">
            <v>15531</v>
          </cell>
          <cell r="D14258" t="str">
            <v>Pauna</v>
          </cell>
        </row>
        <row r="14259">
          <cell r="C14259" t="str">
            <v>15531</v>
          </cell>
          <cell r="D14259" t="str">
            <v>Pauna</v>
          </cell>
        </row>
        <row r="14260">
          <cell r="C14260" t="str">
            <v>15531</v>
          </cell>
          <cell r="D14260" t="str">
            <v>Pauna</v>
          </cell>
        </row>
        <row r="14261">
          <cell r="C14261" t="str">
            <v>15531</v>
          </cell>
          <cell r="D14261" t="str">
            <v>Pauna</v>
          </cell>
        </row>
        <row r="14262">
          <cell r="C14262" t="str">
            <v>15531</v>
          </cell>
          <cell r="D14262" t="str">
            <v>Pauna</v>
          </cell>
        </row>
        <row r="14263">
          <cell r="C14263" t="str">
            <v>15531</v>
          </cell>
          <cell r="D14263" t="str">
            <v>Pauna</v>
          </cell>
        </row>
        <row r="14264">
          <cell r="C14264" t="str">
            <v>15531</v>
          </cell>
          <cell r="D14264" t="str">
            <v>Pauna</v>
          </cell>
        </row>
        <row r="14265">
          <cell r="C14265" t="str">
            <v>15531</v>
          </cell>
          <cell r="D14265" t="str">
            <v>Pauna</v>
          </cell>
        </row>
        <row r="14266">
          <cell r="C14266" t="str">
            <v>15531</v>
          </cell>
          <cell r="D14266" t="str">
            <v>Pauna</v>
          </cell>
        </row>
        <row r="14267">
          <cell r="C14267" t="str">
            <v>15531</v>
          </cell>
          <cell r="D14267" t="str">
            <v>Pauna</v>
          </cell>
        </row>
        <row r="14268">
          <cell r="C14268" t="str">
            <v>15531</v>
          </cell>
          <cell r="D14268" t="str">
            <v>Pauna</v>
          </cell>
        </row>
        <row r="14269">
          <cell r="C14269" t="str">
            <v>15533</v>
          </cell>
          <cell r="D14269" t="str">
            <v>Paya</v>
          </cell>
        </row>
        <row r="14270">
          <cell r="C14270" t="str">
            <v>15533</v>
          </cell>
          <cell r="D14270" t="str">
            <v>Paya</v>
          </cell>
        </row>
        <row r="14271">
          <cell r="C14271" t="str">
            <v>15533</v>
          </cell>
          <cell r="D14271" t="str">
            <v>Paya</v>
          </cell>
        </row>
        <row r="14272">
          <cell r="C14272" t="str">
            <v>15533</v>
          </cell>
          <cell r="D14272" t="str">
            <v>Paya</v>
          </cell>
        </row>
        <row r="14273">
          <cell r="C14273" t="str">
            <v>15533</v>
          </cell>
          <cell r="D14273" t="str">
            <v>Paya</v>
          </cell>
        </row>
        <row r="14274">
          <cell r="C14274" t="str">
            <v>15533</v>
          </cell>
          <cell r="D14274" t="str">
            <v>Paya</v>
          </cell>
        </row>
        <row r="14275">
          <cell r="C14275" t="str">
            <v>15533</v>
          </cell>
          <cell r="D14275" t="str">
            <v>Paya</v>
          </cell>
        </row>
        <row r="14276">
          <cell r="C14276" t="str">
            <v>15533</v>
          </cell>
          <cell r="D14276" t="str">
            <v>Paya</v>
          </cell>
        </row>
        <row r="14277">
          <cell r="C14277" t="str">
            <v>15533</v>
          </cell>
          <cell r="D14277" t="str">
            <v>Paya</v>
          </cell>
        </row>
        <row r="14278">
          <cell r="C14278" t="str">
            <v>15533</v>
          </cell>
          <cell r="D14278" t="str">
            <v>Paya</v>
          </cell>
        </row>
        <row r="14279">
          <cell r="C14279" t="str">
            <v>15533</v>
          </cell>
          <cell r="D14279" t="str">
            <v>Paya</v>
          </cell>
        </row>
        <row r="14280">
          <cell r="C14280" t="str">
            <v>15533</v>
          </cell>
          <cell r="D14280" t="str">
            <v>Paya</v>
          </cell>
        </row>
        <row r="14281">
          <cell r="C14281" t="str">
            <v>15533</v>
          </cell>
          <cell r="D14281" t="str">
            <v>Paya</v>
          </cell>
        </row>
        <row r="14282">
          <cell r="C14282" t="str">
            <v>15533</v>
          </cell>
          <cell r="D14282" t="str">
            <v>Paya</v>
          </cell>
        </row>
        <row r="14283">
          <cell r="C14283" t="str">
            <v>15533</v>
          </cell>
          <cell r="D14283" t="str">
            <v>Paya</v>
          </cell>
        </row>
        <row r="14284">
          <cell r="C14284" t="str">
            <v>15533</v>
          </cell>
          <cell r="D14284" t="str">
            <v>Paya</v>
          </cell>
        </row>
        <row r="14285">
          <cell r="C14285" t="str">
            <v>15533</v>
          </cell>
          <cell r="D14285" t="str">
            <v>Paya</v>
          </cell>
        </row>
        <row r="14286">
          <cell r="C14286" t="str">
            <v>15533</v>
          </cell>
          <cell r="D14286" t="str">
            <v>Paya</v>
          </cell>
        </row>
        <row r="14287">
          <cell r="C14287" t="str">
            <v>15533</v>
          </cell>
          <cell r="D14287" t="str">
            <v>Paya</v>
          </cell>
        </row>
        <row r="14288">
          <cell r="C14288" t="str">
            <v>15533</v>
          </cell>
          <cell r="D14288" t="str">
            <v>Paya</v>
          </cell>
        </row>
        <row r="14289">
          <cell r="C14289" t="str">
            <v>15533</v>
          </cell>
          <cell r="D14289" t="str">
            <v>Paya</v>
          </cell>
        </row>
        <row r="14290">
          <cell r="C14290" t="str">
            <v>15533</v>
          </cell>
          <cell r="D14290" t="str">
            <v>Paya</v>
          </cell>
        </row>
        <row r="14291">
          <cell r="C14291" t="str">
            <v>15533</v>
          </cell>
          <cell r="D14291" t="str">
            <v>Paya</v>
          </cell>
        </row>
        <row r="14292">
          <cell r="C14292" t="str">
            <v>15533</v>
          </cell>
          <cell r="D14292" t="str">
            <v>Paya</v>
          </cell>
        </row>
        <row r="14293">
          <cell r="C14293" t="str">
            <v>15533</v>
          </cell>
          <cell r="D14293" t="str">
            <v>Paya</v>
          </cell>
        </row>
        <row r="14294">
          <cell r="C14294" t="str">
            <v>15533</v>
          </cell>
          <cell r="D14294" t="str">
            <v>Paya</v>
          </cell>
        </row>
        <row r="14295">
          <cell r="C14295" t="str">
            <v>15533</v>
          </cell>
          <cell r="D14295" t="str">
            <v>Paya</v>
          </cell>
        </row>
        <row r="14296">
          <cell r="C14296" t="str">
            <v>15533</v>
          </cell>
          <cell r="D14296" t="str">
            <v>Paya</v>
          </cell>
        </row>
        <row r="14297">
          <cell r="C14297" t="str">
            <v>15533</v>
          </cell>
          <cell r="D14297" t="str">
            <v>Paya</v>
          </cell>
        </row>
        <row r="14298">
          <cell r="C14298" t="str">
            <v>15533</v>
          </cell>
          <cell r="D14298" t="str">
            <v>Paya</v>
          </cell>
        </row>
        <row r="14299">
          <cell r="C14299" t="str">
            <v>15533</v>
          </cell>
          <cell r="D14299" t="str">
            <v>Paya</v>
          </cell>
        </row>
        <row r="14300">
          <cell r="C14300" t="str">
            <v>15533</v>
          </cell>
          <cell r="D14300" t="str">
            <v>Paya</v>
          </cell>
        </row>
        <row r="14301">
          <cell r="C14301" t="str">
            <v>15533</v>
          </cell>
          <cell r="D14301" t="str">
            <v>Paya</v>
          </cell>
        </row>
        <row r="14302">
          <cell r="C14302" t="str">
            <v>15533</v>
          </cell>
          <cell r="D14302" t="str">
            <v>Paya</v>
          </cell>
        </row>
        <row r="14303">
          <cell r="C14303" t="str">
            <v>15533</v>
          </cell>
          <cell r="D14303" t="str">
            <v>Paya</v>
          </cell>
        </row>
        <row r="14304">
          <cell r="C14304" t="str">
            <v>15533</v>
          </cell>
          <cell r="D14304" t="str">
            <v>Paya</v>
          </cell>
        </row>
        <row r="14305">
          <cell r="C14305" t="str">
            <v>15533</v>
          </cell>
          <cell r="D14305" t="str">
            <v>Paya</v>
          </cell>
        </row>
        <row r="14306">
          <cell r="C14306" t="str">
            <v>15533</v>
          </cell>
          <cell r="D14306" t="str">
            <v>Paya</v>
          </cell>
        </row>
        <row r="14307">
          <cell r="C14307" t="str">
            <v>15533</v>
          </cell>
          <cell r="D14307" t="str">
            <v>Paya</v>
          </cell>
        </row>
        <row r="14308">
          <cell r="C14308" t="str">
            <v>15533</v>
          </cell>
          <cell r="D14308" t="str">
            <v>Paya</v>
          </cell>
        </row>
        <row r="14309">
          <cell r="C14309" t="str">
            <v>15533</v>
          </cell>
          <cell r="D14309" t="str">
            <v>Paya</v>
          </cell>
        </row>
        <row r="14310">
          <cell r="C14310" t="str">
            <v>15533</v>
          </cell>
          <cell r="D14310" t="str">
            <v>Paya</v>
          </cell>
        </row>
        <row r="14311">
          <cell r="C14311" t="str">
            <v>15533</v>
          </cell>
          <cell r="D14311" t="str">
            <v>Paya</v>
          </cell>
        </row>
        <row r="14312">
          <cell r="C14312" t="str">
            <v>15533</v>
          </cell>
          <cell r="D14312" t="str">
            <v>Paya</v>
          </cell>
        </row>
        <row r="14313">
          <cell r="C14313" t="str">
            <v>15533</v>
          </cell>
          <cell r="D14313" t="str">
            <v>Paya</v>
          </cell>
        </row>
        <row r="14314">
          <cell r="C14314" t="str">
            <v>15533</v>
          </cell>
          <cell r="D14314" t="str">
            <v>Paya</v>
          </cell>
        </row>
        <row r="14315">
          <cell r="C14315" t="str">
            <v>15533</v>
          </cell>
          <cell r="D14315" t="str">
            <v>Paya</v>
          </cell>
        </row>
        <row r="14316">
          <cell r="C14316" t="str">
            <v>15533</v>
          </cell>
          <cell r="D14316" t="str">
            <v>Paya</v>
          </cell>
        </row>
        <row r="14317">
          <cell r="C14317" t="str">
            <v>15533</v>
          </cell>
          <cell r="D14317" t="str">
            <v>Paya</v>
          </cell>
        </row>
        <row r="14318">
          <cell r="C14318" t="str">
            <v>15533</v>
          </cell>
          <cell r="D14318" t="str">
            <v>Paya</v>
          </cell>
        </row>
        <row r="14319">
          <cell r="C14319" t="str">
            <v>15533</v>
          </cell>
          <cell r="D14319" t="str">
            <v>Paya</v>
          </cell>
        </row>
        <row r="14320">
          <cell r="C14320" t="str">
            <v>15533</v>
          </cell>
          <cell r="D14320" t="str">
            <v>Paya</v>
          </cell>
        </row>
        <row r="14321">
          <cell r="C14321" t="str">
            <v>15533</v>
          </cell>
          <cell r="D14321" t="str">
            <v>Paya</v>
          </cell>
        </row>
        <row r="14322">
          <cell r="C14322" t="str">
            <v>15533</v>
          </cell>
          <cell r="D14322" t="str">
            <v>Paya</v>
          </cell>
        </row>
        <row r="14323">
          <cell r="C14323" t="str">
            <v>15537</v>
          </cell>
          <cell r="D14323" t="str">
            <v>Paz de Río</v>
          </cell>
        </row>
        <row r="14324">
          <cell r="C14324" t="str">
            <v>15537</v>
          </cell>
          <cell r="D14324" t="str">
            <v>Paz de Río</v>
          </cell>
        </row>
        <row r="14325">
          <cell r="C14325" t="str">
            <v>15537</v>
          </cell>
          <cell r="D14325" t="str">
            <v>Paz de Río</v>
          </cell>
        </row>
        <row r="14326">
          <cell r="C14326" t="str">
            <v>15537</v>
          </cell>
          <cell r="D14326" t="str">
            <v>Paz de Río</v>
          </cell>
        </row>
        <row r="14327">
          <cell r="C14327" t="str">
            <v>15537</v>
          </cell>
          <cell r="D14327" t="str">
            <v>Paz de Río</v>
          </cell>
        </row>
        <row r="14328">
          <cell r="C14328" t="str">
            <v>15537</v>
          </cell>
          <cell r="D14328" t="str">
            <v>Paz de Río</v>
          </cell>
        </row>
        <row r="14329">
          <cell r="C14329" t="str">
            <v>15537</v>
          </cell>
          <cell r="D14329" t="str">
            <v>Paz de Río</v>
          </cell>
        </row>
        <row r="14330">
          <cell r="C14330" t="str">
            <v>15537</v>
          </cell>
          <cell r="D14330" t="str">
            <v>Paz de Río</v>
          </cell>
        </row>
        <row r="14331">
          <cell r="C14331" t="str">
            <v>15537</v>
          </cell>
          <cell r="D14331" t="str">
            <v>Paz de Río</v>
          </cell>
        </row>
        <row r="14332">
          <cell r="C14332" t="str">
            <v>15537</v>
          </cell>
          <cell r="D14332" t="str">
            <v>Paz de Río</v>
          </cell>
        </row>
        <row r="14333">
          <cell r="C14333" t="str">
            <v>15537</v>
          </cell>
          <cell r="D14333" t="str">
            <v>Paz de Río</v>
          </cell>
        </row>
        <row r="14334">
          <cell r="C14334" t="str">
            <v>15537</v>
          </cell>
          <cell r="D14334" t="str">
            <v>Paz de Río</v>
          </cell>
        </row>
        <row r="14335">
          <cell r="C14335" t="str">
            <v>15537</v>
          </cell>
          <cell r="D14335" t="str">
            <v>Paz de Río</v>
          </cell>
        </row>
        <row r="14336">
          <cell r="C14336" t="str">
            <v>15537</v>
          </cell>
          <cell r="D14336" t="str">
            <v>Paz de Río</v>
          </cell>
        </row>
        <row r="14337">
          <cell r="C14337" t="str">
            <v>15537</v>
          </cell>
          <cell r="D14337" t="str">
            <v>Paz de Río</v>
          </cell>
        </row>
        <row r="14338">
          <cell r="C14338" t="str">
            <v>15537</v>
          </cell>
          <cell r="D14338" t="str">
            <v>Paz de Río</v>
          </cell>
        </row>
        <row r="14339">
          <cell r="C14339" t="str">
            <v>15537</v>
          </cell>
          <cell r="D14339" t="str">
            <v>Paz de Río</v>
          </cell>
        </row>
        <row r="14340">
          <cell r="C14340" t="str">
            <v>15537</v>
          </cell>
          <cell r="D14340" t="str">
            <v>Paz de Río</v>
          </cell>
        </row>
        <row r="14341">
          <cell r="C14341" t="str">
            <v>15537</v>
          </cell>
          <cell r="D14341" t="str">
            <v>Paz de Río</v>
          </cell>
        </row>
        <row r="14342">
          <cell r="C14342" t="str">
            <v>15537</v>
          </cell>
          <cell r="D14342" t="str">
            <v>Paz de Río</v>
          </cell>
        </row>
        <row r="14343">
          <cell r="C14343" t="str">
            <v>15537</v>
          </cell>
          <cell r="D14343" t="str">
            <v>Paz de Río</v>
          </cell>
        </row>
        <row r="14344">
          <cell r="C14344" t="str">
            <v>15537</v>
          </cell>
          <cell r="D14344" t="str">
            <v>Paz de Río</v>
          </cell>
        </row>
        <row r="14345">
          <cell r="C14345" t="str">
            <v>15537</v>
          </cell>
          <cell r="D14345" t="str">
            <v>Paz de Río</v>
          </cell>
        </row>
        <row r="14346">
          <cell r="C14346" t="str">
            <v>15537</v>
          </cell>
          <cell r="D14346" t="str">
            <v>Paz de Río</v>
          </cell>
        </row>
        <row r="14347">
          <cell r="C14347" t="str">
            <v>15537</v>
          </cell>
          <cell r="D14347" t="str">
            <v>Paz de Río</v>
          </cell>
        </row>
        <row r="14348">
          <cell r="C14348" t="str">
            <v>15537</v>
          </cell>
          <cell r="D14348" t="str">
            <v>Paz de Río</v>
          </cell>
        </row>
        <row r="14349">
          <cell r="C14349" t="str">
            <v>15537</v>
          </cell>
          <cell r="D14349" t="str">
            <v>Paz de Río</v>
          </cell>
        </row>
        <row r="14350">
          <cell r="C14350" t="str">
            <v>15537</v>
          </cell>
          <cell r="D14350" t="str">
            <v>Paz de Río</v>
          </cell>
        </row>
        <row r="14351">
          <cell r="C14351" t="str">
            <v>15537</v>
          </cell>
          <cell r="D14351" t="str">
            <v>Paz de Río</v>
          </cell>
        </row>
        <row r="14352">
          <cell r="C14352" t="str">
            <v>15537</v>
          </cell>
          <cell r="D14352" t="str">
            <v>Paz de Río</v>
          </cell>
        </row>
        <row r="14353">
          <cell r="C14353" t="str">
            <v>15537</v>
          </cell>
          <cell r="D14353" t="str">
            <v>Paz de Río</v>
          </cell>
        </row>
        <row r="14354">
          <cell r="C14354" t="str">
            <v>15537</v>
          </cell>
          <cell r="D14354" t="str">
            <v>Paz de Río</v>
          </cell>
        </row>
        <row r="14355">
          <cell r="C14355" t="str">
            <v>15537</v>
          </cell>
          <cell r="D14355" t="str">
            <v>Paz de Río</v>
          </cell>
        </row>
        <row r="14356">
          <cell r="C14356" t="str">
            <v>15537</v>
          </cell>
          <cell r="D14356" t="str">
            <v>Paz de Río</v>
          </cell>
        </row>
        <row r="14357">
          <cell r="C14357" t="str">
            <v>15537</v>
          </cell>
          <cell r="D14357" t="str">
            <v>Paz de Río</v>
          </cell>
        </row>
        <row r="14358">
          <cell r="C14358" t="str">
            <v>15537</v>
          </cell>
          <cell r="D14358" t="str">
            <v>Paz de Río</v>
          </cell>
        </row>
        <row r="14359">
          <cell r="C14359" t="str">
            <v>15537</v>
          </cell>
          <cell r="D14359" t="str">
            <v>Paz de Río</v>
          </cell>
        </row>
        <row r="14360">
          <cell r="C14360" t="str">
            <v>15537</v>
          </cell>
          <cell r="D14360" t="str">
            <v>Paz de Río</v>
          </cell>
        </row>
        <row r="14361">
          <cell r="C14361" t="str">
            <v>15537</v>
          </cell>
          <cell r="D14361" t="str">
            <v>Paz de Río</v>
          </cell>
        </row>
        <row r="14362">
          <cell r="C14362" t="str">
            <v>15537</v>
          </cell>
          <cell r="D14362" t="str">
            <v>Paz de Río</v>
          </cell>
        </row>
        <row r="14363">
          <cell r="C14363" t="str">
            <v>15537</v>
          </cell>
          <cell r="D14363" t="str">
            <v>Paz de Río</v>
          </cell>
        </row>
        <row r="14364">
          <cell r="C14364" t="str">
            <v>15537</v>
          </cell>
          <cell r="D14364" t="str">
            <v>Paz de Río</v>
          </cell>
        </row>
        <row r="14365">
          <cell r="C14365" t="str">
            <v>15537</v>
          </cell>
          <cell r="D14365" t="str">
            <v>Paz de Río</v>
          </cell>
        </row>
        <row r="14366">
          <cell r="C14366" t="str">
            <v>15537</v>
          </cell>
          <cell r="D14366" t="str">
            <v>Paz de Río</v>
          </cell>
        </row>
        <row r="14367">
          <cell r="C14367" t="str">
            <v>15537</v>
          </cell>
          <cell r="D14367" t="str">
            <v>Paz de Río</v>
          </cell>
        </row>
        <row r="14368">
          <cell r="C14368" t="str">
            <v>15537</v>
          </cell>
          <cell r="D14368" t="str">
            <v>Paz de Río</v>
          </cell>
        </row>
        <row r="14369">
          <cell r="C14369" t="str">
            <v>15537</v>
          </cell>
          <cell r="D14369" t="str">
            <v>Paz de Río</v>
          </cell>
        </row>
        <row r="14370">
          <cell r="C14370" t="str">
            <v>15537</v>
          </cell>
          <cell r="D14370" t="str">
            <v>Paz de Río</v>
          </cell>
        </row>
        <row r="14371">
          <cell r="C14371" t="str">
            <v>15537</v>
          </cell>
          <cell r="D14371" t="str">
            <v>Paz de Río</v>
          </cell>
        </row>
        <row r="14372">
          <cell r="C14372" t="str">
            <v>15537</v>
          </cell>
          <cell r="D14372" t="str">
            <v>Paz de Río</v>
          </cell>
        </row>
        <row r="14373">
          <cell r="C14373" t="str">
            <v>15537</v>
          </cell>
          <cell r="D14373" t="str">
            <v>Paz de Río</v>
          </cell>
        </row>
        <row r="14374">
          <cell r="C14374" t="str">
            <v>15537</v>
          </cell>
          <cell r="D14374" t="str">
            <v>Paz de Río</v>
          </cell>
        </row>
        <row r="14375">
          <cell r="C14375" t="str">
            <v>15537</v>
          </cell>
          <cell r="D14375" t="str">
            <v>Paz de Río</v>
          </cell>
        </row>
        <row r="14376">
          <cell r="C14376" t="str">
            <v>15537</v>
          </cell>
          <cell r="D14376" t="str">
            <v>Paz de Río</v>
          </cell>
        </row>
        <row r="14377">
          <cell r="C14377" t="str">
            <v>15542</v>
          </cell>
          <cell r="D14377" t="str">
            <v>Pesca</v>
          </cell>
        </row>
        <row r="14378">
          <cell r="C14378" t="str">
            <v>15542</v>
          </cell>
          <cell r="D14378" t="str">
            <v>Pesca</v>
          </cell>
        </row>
        <row r="14379">
          <cell r="C14379" t="str">
            <v>15542</v>
          </cell>
          <cell r="D14379" t="str">
            <v>Pesca</v>
          </cell>
        </row>
        <row r="14380">
          <cell r="C14380" t="str">
            <v>15542</v>
          </cell>
          <cell r="D14380" t="str">
            <v>Pesca</v>
          </cell>
        </row>
        <row r="14381">
          <cell r="C14381" t="str">
            <v>15542</v>
          </cell>
          <cell r="D14381" t="str">
            <v>Pesca</v>
          </cell>
        </row>
        <row r="14382">
          <cell r="C14382" t="str">
            <v>15542</v>
          </cell>
          <cell r="D14382" t="str">
            <v>Pesca</v>
          </cell>
        </row>
        <row r="14383">
          <cell r="C14383" t="str">
            <v>15542</v>
          </cell>
          <cell r="D14383" t="str">
            <v>Pesca</v>
          </cell>
        </row>
        <row r="14384">
          <cell r="C14384" t="str">
            <v>15542</v>
          </cell>
          <cell r="D14384" t="str">
            <v>Pesca</v>
          </cell>
        </row>
        <row r="14385">
          <cell r="C14385" t="str">
            <v>15542</v>
          </cell>
          <cell r="D14385" t="str">
            <v>Pesca</v>
          </cell>
        </row>
        <row r="14386">
          <cell r="C14386" t="str">
            <v>15542</v>
          </cell>
          <cell r="D14386" t="str">
            <v>Pesca</v>
          </cell>
        </row>
        <row r="14387">
          <cell r="C14387" t="str">
            <v>15542</v>
          </cell>
          <cell r="D14387" t="str">
            <v>Pesca</v>
          </cell>
        </row>
        <row r="14388">
          <cell r="C14388" t="str">
            <v>15542</v>
          </cell>
          <cell r="D14388" t="str">
            <v>Pesca</v>
          </cell>
        </row>
        <row r="14389">
          <cell r="C14389" t="str">
            <v>15542</v>
          </cell>
          <cell r="D14389" t="str">
            <v>Pesca</v>
          </cell>
        </row>
        <row r="14390">
          <cell r="C14390" t="str">
            <v>15542</v>
          </cell>
          <cell r="D14390" t="str">
            <v>Pesca</v>
          </cell>
        </row>
        <row r="14391">
          <cell r="C14391" t="str">
            <v>15542</v>
          </cell>
          <cell r="D14391" t="str">
            <v>Pesca</v>
          </cell>
        </row>
        <row r="14392">
          <cell r="C14392" t="str">
            <v>15542</v>
          </cell>
          <cell r="D14392" t="str">
            <v>Pesca</v>
          </cell>
        </row>
        <row r="14393">
          <cell r="C14393" t="str">
            <v>15542</v>
          </cell>
          <cell r="D14393" t="str">
            <v>Pesca</v>
          </cell>
        </row>
        <row r="14394">
          <cell r="C14394" t="str">
            <v>15542</v>
          </cell>
          <cell r="D14394" t="str">
            <v>Pesca</v>
          </cell>
        </row>
        <row r="14395">
          <cell r="C14395" t="str">
            <v>15542</v>
          </cell>
          <cell r="D14395" t="str">
            <v>Pesca</v>
          </cell>
        </row>
        <row r="14396">
          <cell r="C14396" t="str">
            <v>15542</v>
          </cell>
          <cell r="D14396" t="str">
            <v>Pesca</v>
          </cell>
        </row>
        <row r="14397">
          <cell r="C14397" t="str">
            <v>15542</v>
          </cell>
          <cell r="D14397" t="str">
            <v>Pesca</v>
          </cell>
        </row>
        <row r="14398">
          <cell r="C14398" t="str">
            <v>15542</v>
          </cell>
          <cell r="D14398" t="str">
            <v>Pesca</v>
          </cell>
        </row>
        <row r="14399">
          <cell r="C14399" t="str">
            <v>15542</v>
          </cell>
          <cell r="D14399" t="str">
            <v>Pesca</v>
          </cell>
        </row>
        <row r="14400">
          <cell r="C14400" t="str">
            <v>15542</v>
          </cell>
          <cell r="D14400" t="str">
            <v>Pesca</v>
          </cell>
        </row>
        <row r="14401">
          <cell r="C14401" t="str">
            <v>15542</v>
          </cell>
          <cell r="D14401" t="str">
            <v>Pesca</v>
          </cell>
        </row>
        <row r="14402">
          <cell r="C14402" t="str">
            <v>15542</v>
          </cell>
          <cell r="D14402" t="str">
            <v>Pesca</v>
          </cell>
        </row>
        <row r="14403">
          <cell r="C14403" t="str">
            <v>15542</v>
          </cell>
          <cell r="D14403" t="str">
            <v>Pesca</v>
          </cell>
        </row>
        <row r="14404">
          <cell r="C14404" t="str">
            <v>15542</v>
          </cell>
          <cell r="D14404" t="str">
            <v>Pesca</v>
          </cell>
        </row>
        <row r="14405">
          <cell r="C14405" t="str">
            <v>15542</v>
          </cell>
          <cell r="D14405" t="str">
            <v>Pesca</v>
          </cell>
        </row>
        <row r="14406">
          <cell r="C14406" t="str">
            <v>15542</v>
          </cell>
          <cell r="D14406" t="str">
            <v>Pesca</v>
          </cell>
        </row>
        <row r="14407">
          <cell r="C14407" t="str">
            <v>15542</v>
          </cell>
          <cell r="D14407" t="str">
            <v>Pesca</v>
          </cell>
        </row>
        <row r="14408">
          <cell r="C14408" t="str">
            <v>15542</v>
          </cell>
          <cell r="D14408" t="str">
            <v>Pesca</v>
          </cell>
        </row>
        <row r="14409">
          <cell r="C14409" t="str">
            <v>15542</v>
          </cell>
          <cell r="D14409" t="str">
            <v>Pesca</v>
          </cell>
        </row>
        <row r="14410">
          <cell r="C14410" t="str">
            <v>15542</v>
          </cell>
          <cell r="D14410" t="str">
            <v>Pesca</v>
          </cell>
        </row>
        <row r="14411">
          <cell r="C14411" t="str">
            <v>15542</v>
          </cell>
          <cell r="D14411" t="str">
            <v>Pesca</v>
          </cell>
        </row>
        <row r="14412">
          <cell r="C14412" t="str">
            <v>15542</v>
          </cell>
          <cell r="D14412" t="str">
            <v>Pesca</v>
          </cell>
        </row>
        <row r="14413">
          <cell r="C14413" t="str">
            <v>15542</v>
          </cell>
          <cell r="D14413" t="str">
            <v>Pesca</v>
          </cell>
        </row>
        <row r="14414">
          <cell r="C14414" t="str">
            <v>15542</v>
          </cell>
          <cell r="D14414" t="str">
            <v>Pesca</v>
          </cell>
        </row>
        <row r="14415">
          <cell r="C14415" t="str">
            <v>15542</v>
          </cell>
          <cell r="D14415" t="str">
            <v>Pesca</v>
          </cell>
        </row>
        <row r="14416">
          <cell r="C14416" t="str">
            <v>15542</v>
          </cell>
          <cell r="D14416" t="str">
            <v>Pesca</v>
          </cell>
        </row>
        <row r="14417">
          <cell r="C14417" t="str">
            <v>15542</v>
          </cell>
          <cell r="D14417" t="str">
            <v>Pesca</v>
          </cell>
        </row>
        <row r="14418">
          <cell r="C14418" t="str">
            <v>15542</v>
          </cell>
          <cell r="D14418" t="str">
            <v>Pesca</v>
          </cell>
        </row>
        <row r="14419">
          <cell r="C14419" t="str">
            <v>15542</v>
          </cell>
          <cell r="D14419" t="str">
            <v>Pesca</v>
          </cell>
        </row>
        <row r="14420">
          <cell r="C14420" t="str">
            <v>15542</v>
          </cell>
          <cell r="D14420" t="str">
            <v>Pesca</v>
          </cell>
        </row>
        <row r="14421">
          <cell r="C14421" t="str">
            <v>15542</v>
          </cell>
          <cell r="D14421" t="str">
            <v>Pesca</v>
          </cell>
        </row>
        <row r="14422">
          <cell r="C14422" t="str">
            <v>15542</v>
          </cell>
          <cell r="D14422" t="str">
            <v>Pesca</v>
          </cell>
        </row>
        <row r="14423">
          <cell r="C14423" t="str">
            <v>15542</v>
          </cell>
          <cell r="D14423" t="str">
            <v>Pesca</v>
          </cell>
        </row>
        <row r="14424">
          <cell r="C14424" t="str">
            <v>15542</v>
          </cell>
          <cell r="D14424" t="str">
            <v>Pesca</v>
          </cell>
        </row>
        <row r="14425">
          <cell r="C14425" t="str">
            <v>15542</v>
          </cell>
          <cell r="D14425" t="str">
            <v>Pesca</v>
          </cell>
        </row>
        <row r="14426">
          <cell r="C14426" t="str">
            <v>15542</v>
          </cell>
          <cell r="D14426" t="str">
            <v>Pesca</v>
          </cell>
        </row>
        <row r="14427">
          <cell r="C14427" t="str">
            <v>15542</v>
          </cell>
          <cell r="D14427" t="str">
            <v>Pesca</v>
          </cell>
        </row>
        <row r="14428">
          <cell r="C14428" t="str">
            <v>15542</v>
          </cell>
          <cell r="D14428" t="str">
            <v>Pesca</v>
          </cell>
        </row>
        <row r="14429">
          <cell r="C14429" t="str">
            <v>15542</v>
          </cell>
          <cell r="D14429" t="str">
            <v>Pesca</v>
          </cell>
        </row>
        <row r="14430">
          <cell r="C14430" t="str">
            <v>15542</v>
          </cell>
          <cell r="D14430" t="str">
            <v>Pesca</v>
          </cell>
        </row>
        <row r="14431">
          <cell r="C14431" t="str">
            <v>15550</v>
          </cell>
          <cell r="D14431" t="str">
            <v>Pisba</v>
          </cell>
        </row>
        <row r="14432">
          <cell r="C14432" t="str">
            <v>15550</v>
          </cell>
          <cell r="D14432" t="str">
            <v>Pisba</v>
          </cell>
        </row>
        <row r="14433">
          <cell r="C14433" t="str">
            <v>15550</v>
          </cell>
          <cell r="D14433" t="str">
            <v>Pisba</v>
          </cell>
        </row>
        <row r="14434">
          <cell r="C14434" t="str">
            <v>15550</v>
          </cell>
          <cell r="D14434" t="str">
            <v>Pisba</v>
          </cell>
        </row>
        <row r="14435">
          <cell r="C14435" t="str">
            <v>15550</v>
          </cell>
          <cell r="D14435" t="str">
            <v>Pisba</v>
          </cell>
        </row>
        <row r="14436">
          <cell r="C14436" t="str">
            <v>15550</v>
          </cell>
          <cell r="D14436" t="str">
            <v>Pisba</v>
          </cell>
        </row>
        <row r="14437">
          <cell r="C14437" t="str">
            <v>15550</v>
          </cell>
          <cell r="D14437" t="str">
            <v>Pisba</v>
          </cell>
        </row>
        <row r="14438">
          <cell r="C14438" t="str">
            <v>15550</v>
          </cell>
          <cell r="D14438" t="str">
            <v>Pisba</v>
          </cell>
        </row>
        <row r="14439">
          <cell r="C14439" t="str">
            <v>15550</v>
          </cell>
          <cell r="D14439" t="str">
            <v>Pisba</v>
          </cell>
        </row>
        <row r="14440">
          <cell r="C14440" t="str">
            <v>15550</v>
          </cell>
          <cell r="D14440" t="str">
            <v>Pisba</v>
          </cell>
        </row>
        <row r="14441">
          <cell r="C14441" t="str">
            <v>15550</v>
          </cell>
          <cell r="D14441" t="str">
            <v>Pisba</v>
          </cell>
        </row>
        <row r="14442">
          <cell r="C14442" t="str">
            <v>15550</v>
          </cell>
          <cell r="D14442" t="str">
            <v>Pisba</v>
          </cell>
        </row>
        <row r="14443">
          <cell r="C14443" t="str">
            <v>15550</v>
          </cell>
          <cell r="D14443" t="str">
            <v>Pisba</v>
          </cell>
        </row>
        <row r="14444">
          <cell r="C14444" t="str">
            <v>15550</v>
          </cell>
          <cell r="D14444" t="str">
            <v>Pisba</v>
          </cell>
        </row>
        <row r="14445">
          <cell r="C14445" t="str">
            <v>15550</v>
          </cell>
          <cell r="D14445" t="str">
            <v>Pisba</v>
          </cell>
        </row>
        <row r="14446">
          <cell r="C14446" t="str">
            <v>15550</v>
          </cell>
          <cell r="D14446" t="str">
            <v>Pisba</v>
          </cell>
        </row>
        <row r="14447">
          <cell r="C14447" t="str">
            <v>15550</v>
          </cell>
          <cell r="D14447" t="str">
            <v>Pisba</v>
          </cell>
        </row>
        <row r="14448">
          <cell r="C14448" t="str">
            <v>15550</v>
          </cell>
          <cell r="D14448" t="str">
            <v>Pisba</v>
          </cell>
        </row>
        <row r="14449">
          <cell r="C14449" t="str">
            <v>15550</v>
          </cell>
          <cell r="D14449" t="str">
            <v>Pisba</v>
          </cell>
        </row>
        <row r="14450">
          <cell r="C14450" t="str">
            <v>15550</v>
          </cell>
          <cell r="D14450" t="str">
            <v>Pisba</v>
          </cell>
        </row>
        <row r="14451">
          <cell r="C14451" t="str">
            <v>15550</v>
          </cell>
          <cell r="D14451" t="str">
            <v>Pisba</v>
          </cell>
        </row>
        <row r="14452">
          <cell r="C14452" t="str">
            <v>15550</v>
          </cell>
          <cell r="D14452" t="str">
            <v>Pisba</v>
          </cell>
        </row>
        <row r="14453">
          <cell r="C14453" t="str">
            <v>15550</v>
          </cell>
          <cell r="D14453" t="str">
            <v>Pisba</v>
          </cell>
        </row>
        <row r="14454">
          <cell r="C14454" t="str">
            <v>15550</v>
          </cell>
          <cell r="D14454" t="str">
            <v>Pisba</v>
          </cell>
        </row>
        <row r="14455">
          <cell r="C14455" t="str">
            <v>15550</v>
          </cell>
          <cell r="D14455" t="str">
            <v>Pisba</v>
          </cell>
        </row>
        <row r="14456">
          <cell r="C14456" t="str">
            <v>15550</v>
          </cell>
          <cell r="D14456" t="str">
            <v>Pisba</v>
          </cell>
        </row>
        <row r="14457">
          <cell r="C14457" t="str">
            <v>15550</v>
          </cell>
          <cell r="D14457" t="str">
            <v>Pisba</v>
          </cell>
        </row>
        <row r="14458">
          <cell r="C14458" t="str">
            <v>15550</v>
          </cell>
          <cell r="D14458" t="str">
            <v>Pisba</v>
          </cell>
        </row>
        <row r="14459">
          <cell r="C14459" t="str">
            <v>15550</v>
          </cell>
          <cell r="D14459" t="str">
            <v>Pisba</v>
          </cell>
        </row>
        <row r="14460">
          <cell r="C14460" t="str">
            <v>15550</v>
          </cell>
          <cell r="D14460" t="str">
            <v>Pisba</v>
          </cell>
        </row>
        <row r="14461">
          <cell r="C14461" t="str">
            <v>15550</v>
          </cell>
          <cell r="D14461" t="str">
            <v>Pisba</v>
          </cell>
        </row>
        <row r="14462">
          <cell r="C14462" t="str">
            <v>15550</v>
          </cell>
          <cell r="D14462" t="str">
            <v>Pisba</v>
          </cell>
        </row>
        <row r="14463">
          <cell r="C14463" t="str">
            <v>15550</v>
          </cell>
          <cell r="D14463" t="str">
            <v>Pisba</v>
          </cell>
        </row>
        <row r="14464">
          <cell r="C14464" t="str">
            <v>15550</v>
          </cell>
          <cell r="D14464" t="str">
            <v>Pisba</v>
          </cell>
        </row>
        <row r="14465">
          <cell r="C14465" t="str">
            <v>15550</v>
          </cell>
          <cell r="D14465" t="str">
            <v>Pisba</v>
          </cell>
        </row>
        <row r="14466">
          <cell r="C14466" t="str">
            <v>15550</v>
          </cell>
          <cell r="D14466" t="str">
            <v>Pisba</v>
          </cell>
        </row>
        <row r="14467">
          <cell r="C14467" t="str">
            <v>15550</v>
          </cell>
          <cell r="D14467" t="str">
            <v>Pisba</v>
          </cell>
        </row>
        <row r="14468">
          <cell r="C14468" t="str">
            <v>15550</v>
          </cell>
          <cell r="D14468" t="str">
            <v>Pisba</v>
          </cell>
        </row>
        <row r="14469">
          <cell r="C14469" t="str">
            <v>15550</v>
          </cell>
          <cell r="D14469" t="str">
            <v>Pisba</v>
          </cell>
        </row>
        <row r="14470">
          <cell r="C14470" t="str">
            <v>15550</v>
          </cell>
          <cell r="D14470" t="str">
            <v>Pisba</v>
          </cell>
        </row>
        <row r="14471">
          <cell r="C14471" t="str">
            <v>15550</v>
          </cell>
          <cell r="D14471" t="str">
            <v>Pisba</v>
          </cell>
        </row>
        <row r="14472">
          <cell r="C14472" t="str">
            <v>15550</v>
          </cell>
          <cell r="D14472" t="str">
            <v>Pisba</v>
          </cell>
        </row>
        <row r="14473">
          <cell r="C14473" t="str">
            <v>15550</v>
          </cell>
          <cell r="D14473" t="str">
            <v>Pisba</v>
          </cell>
        </row>
        <row r="14474">
          <cell r="C14474" t="str">
            <v>15550</v>
          </cell>
          <cell r="D14474" t="str">
            <v>Pisba</v>
          </cell>
        </row>
        <row r="14475">
          <cell r="C14475" t="str">
            <v>15550</v>
          </cell>
          <cell r="D14475" t="str">
            <v>Pisba</v>
          </cell>
        </row>
        <row r="14476">
          <cell r="C14476" t="str">
            <v>15550</v>
          </cell>
          <cell r="D14476" t="str">
            <v>Pisba</v>
          </cell>
        </row>
        <row r="14477">
          <cell r="C14477" t="str">
            <v>15550</v>
          </cell>
          <cell r="D14477" t="str">
            <v>Pisba</v>
          </cell>
        </row>
        <row r="14478">
          <cell r="C14478" t="str">
            <v>15550</v>
          </cell>
          <cell r="D14478" t="str">
            <v>Pisba</v>
          </cell>
        </row>
        <row r="14479">
          <cell r="C14479" t="str">
            <v>15550</v>
          </cell>
          <cell r="D14479" t="str">
            <v>Pisba</v>
          </cell>
        </row>
        <row r="14480">
          <cell r="C14480" t="str">
            <v>15550</v>
          </cell>
          <cell r="D14480" t="str">
            <v>Pisba</v>
          </cell>
        </row>
        <row r="14481">
          <cell r="C14481" t="str">
            <v>15550</v>
          </cell>
          <cell r="D14481" t="str">
            <v>Pisba</v>
          </cell>
        </row>
        <row r="14482">
          <cell r="C14482" t="str">
            <v>15550</v>
          </cell>
          <cell r="D14482" t="str">
            <v>Pisba</v>
          </cell>
        </row>
        <row r="14483">
          <cell r="C14483" t="str">
            <v>15550</v>
          </cell>
          <cell r="D14483" t="str">
            <v>Pisba</v>
          </cell>
        </row>
        <row r="14484">
          <cell r="C14484" t="str">
            <v>15550</v>
          </cell>
          <cell r="D14484" t="str">
            <v>Pisba</v>
          </cell>
        </row>
        <row r="14485">
          <cell r="C14485" t="str">
            <v>15572</v>
          </cell>
          <cell r="D14485" t="str">
            <v>Puerto Boyacá</v>
          </cell>
        </row>
        <row r="14486">
          <cell r="C14486" t="str">
            <v>15572</v>
          </cell>
          <cell r="D14486" t="str">
            <v>Puerto Boyacá</v>
          </cell>
        </row>
        <row r="14487">
          <cell r="C14487" t="str">
            <v>15572</v>
          </cell>
          <cell r="D14487" t="str">
            <v>Puerto Boyacá</v>
          </cell>
        </row>
        <row r="14488">
          <cell r="C14488" t="str">
            <v>15572</v>
          </cell>
          <cell r="D14488" t="str">
            <v>Puerto Boyacá</v>
          </cell>
        </row>
        <row r="14489">
          <cell r="C14489" t="str">
            <v>15572</v>
          </cell>
          <cell r="D14489" t="str">
            <v>Puerto Boyacá</v>
          </cell>
        </row>
        <row r="14490">
          <cell r="C14490" t="str">
            <v>15572</v>
          </cell>
          <cell r="D14490" t="str">
            <v>Puerto Boyacá</v>
          </cell>
        </row>
        <row r="14491">
          <cell r="C14491" t="str">
            <v>15572</v>
          </cell>
          <cell r="D14491" t="str">
            <v>Puerto Boyacá</v>
          </cell>
        </row>
        <row r="14492">
          <cell r="C14492" t="str">
            <v>15572</v>
          </cell>
          <cell r="D14492" t="str">
            <v>Puerto Boyacá</v>
          </cell>
        </row>
        <row r="14493">
          <cell r="C14493" t="str">
            <v>15572</v>
          </cell>
          <cell r="D14493" t="str">
            <v>Puerto Boyacá</v>
          </cell>
        </row>
        <row r="14494">
          <cell r="C14494" t="str">
            <v>15572</v>
          </cell>
          <cell r="D14494" t="str">
            <v>Puerto Boyacá</v>
          </cell>
        </row>
        <row r="14495">
          <cell r="C14495" t="str">
            <v>15572</v>
          </cell>
          <cell r="D14495" t="str">
            <v>Puerto Boyacá</v>
          </cell>
        </row>
        <row r="14496">
          <cell r="C14496" t="str">
            <v>15572</v>
          </cell>
          <cell r="D14496" t="str">
            <v>Puerto Boyacá</v>
          </cell>
        </row>
        <row r="14497">
          <cell r="C14497" t="str">
            <v>15572</v>
          </cell>
          <cell r="D14497" t="str">
            <v>Puerto Boyacá</v>
          </cell>
        </row>
        <row r="14498">
          <cell r="C14498" t="str">
            <v>15572</v>
          </cell>
          <cell r="D14498" t="str">
            <v>Puerto Boyacá</v>
          </cell>
        </row>
        <row r="14499">
          <cell r="C14499" t="str">
            <v>15572</v>
          </cell>
          <cell r="D14499" t="str">
            <v>Puerto Boyacá</v>
          </cell>
        </row>
        <row r="14500">
          <cell r="C14500" t="str">
            <v>15572</v>
          </cell>
          <cell r="D14500" t="str">
            <v>Puerto Boyacá</v>
          </cell>
        </row>
        <row r="14501">
          <cell r="C14501" t="str">
            <v>15572</v>
          </cell>
          <cell r="D14501" t="str">
            <v>Puerto Boyacá</v>
          </cell>
        </row>
        <row r="14502">
          <cell r="C14502" t="str">
            <v>15572</v>
          </cell>
          <cell r="D14502" t="str">
            <v>Puerto Boyacá</v>
          </cell>
        </row>
        <row r="14503">
          <cell r="C14503" t="str">
            <v>15572</v>
          </cell>
          <cell r="D14503" t="str">
            <v>Puerto Boyacá</v>
          </cell>
        </row>
        <row r="14504">
          <cell r="C14504" t="str">
            <v>15572</v>
          </cell>
          <cell r="D14504" t="str">
            <v>Puerto Boyacá</v>
          </cell>
        </row>
        <row r="14505">
          <cell r="C14505" t="str">
            <v>15572</v>
          </cell>
          <cell r="D14505" t="str">
            <v>Puerto Boyacá</v>
          </cell>
        </row>
        <row r="14506">
          <cell r="C14506" t="str">
            <v>15572</v>
          </cell>
          <cell r="D14506" t="str">
            <v>Puerto Boyacá</v>
          </cell>
        </row>
        <row r="14507">
          <cell r="C14507" t="str">
            <v>15572</v>
          </cell>
          <cell r="D14507" t="str">
            <v>Puerto Boyacá</v>
          </cell>
        </row>
        <row r="14508">
          <cell r="C14508" t="str">
            <v>15572</v>
          </cell>
          <cell r="D14508" t="str">
            <v>Puerto Boyacá</v>
          </cell>
        </row>
        <row r="14509">
          <cell r="C14509" t="str">
            <v>15572</v>
          </cell>
          <cell r="D14509" t="str">
            <v>Puerto Boyacá</v>
          </cell>
        </row>
        <row r="14510">
          <cell r="C14510" t="str">
            <v>15572</v>
          </cell>
          <cell r="D14510" t="str">
            <v>Puerto Boyacá</v>
          </cell>
        </row>
        <row r="14511">
          <cell r="C14511" t="str">
            <v>15572</v>
          </cell>
          <cell r="D14511" t="str">
            <v>Puerto Boyacá</v>
          </cell>
        </row>
        <row r="14512">
          <cell r="C14512" t="str">
            <v>15572</v>
          </cell>
          <cell r="D14512" t="str">
            <v>Puerto Boyacá</v>
          </cell>
        </row>
        <row r="14513">
          <cell r="C14513" t="str">
            <v>15572</v>
          </cell>
          <cell r="D14513" t="str">
            <v>Puerto Boyacá</v>
          </cell>
        </row>
        <row r="14514">
          <cell r="C14514" t="str">
            <v>15572</v>
          </cell>
          <cell r="D14514" t="str">
            <v>Puerto Boyacá</v>
          </cell>
        </row>
        <row r="14515">
          <cell r="C14515" t="str">
            <v>15572</v>
          </cell>
          <cell r="D14515" t="str">
            <v>Puerto Boyacá</v>
          </cell>
        </row>
        <row r="14516">
          <cell r="C14516" t="str">
            <v>15572</v>
          </cell>
          <cell r="D14516" t="str">
            <v>Puerto Boyacá</v>
          </cell>
        </row>
        <row r="14517">
          <cell r="C14517" t="str">
            <v>15572</v>
          </cell>
          <cell r="D14517" t="str">
            <v>Puerto Boyacá</v>
          </cell>
        </row>
        <row r="14518">
          <cell r="C14518" t="str">
            <v>15572</v>
          </cell>
          <cell r="D14518" t="str">
            <v>Puerto Boyacá</v>
          </cell>
        </row>
        <row r="14519">
          <cell r="C14519" t="str">
            <v>15572</v>
          </cell>
          <cell r="D14519" t="str">
            <v>Puerto Boyacá</v>
          </cell>
        </row>
        <row r="14520">
          <cell r="C14520" t="str">
            <v>15572</v>
          </cell>
          <cell r="D14520" t="str">
            <v>Puerto Boyacá</v>
          </cell>
        </row>
        <row r="14521">
          <cell r="C14521" t="str">
            <v>15572</v>
          </cell>
          <cell r="D14521" t="str">
            <v>Puerto Boyacá</v>
          </cell>
        </row>
        <row r="14522">
          <cell r="C14522" t="str">
            <v>15572</v>
          </cell>
          <cell r="D14522" t="str">
            <v>Puerto Boyacá</v>
          </cell>
        </row>
        <row r="14523">
          <cell r="C14523" t="str">
            <v>15572</v>
          </cell>
          <cell r="D14523" t="str">
            <v>Puerto Boyacá</v>
          </cell>
        </row>
        <row r="14524">
          <cell r="C14524" t="str">
            <v>15572</v>
          </cell>
          <cell r="D14524" t="str">
            <v>Puerto Boyacá</v>
          </cell>
        </row>
        <row r="14525">
          <cell r="C14525" t="str">
            <v>15572</v>
          </cell>
          <cell r="D14525" t="str">
            <v>Puerto Boyacá</v>
          </cell>
        </row>
        <row r="14526">
          <cell r="C14526" t="str">
            <v>15572</v>
          </cell>
          <cell r="D14526" t="str">
            <v>Puerto Boyacá</v>
          </cell>
        </row>
        <row r="14527">
          <cell r="C14527" t="str">
            <v>15572</v>
          </cell>
          <cell r="D14527" t="str">
            <v>Puerto Boyacá</v>
          </cell>
        </row>
        <row r="14528">
          <cell r="C14528" t="str">
            <v>15572</v>
          </cell>
          <cell r="D14528" t="str">
            <v>Puerto Boyacá</v>
          </cell>
        </row>
        <row r="14529">
          <cell r="C14529" t="str">
            <v>15572</v>
          </cell>
          <cell r="D14529" t="str">
            <v>Puerto Boyacá</v>
          </cell>
        </row>
        <row r="14530">
          <cell r="C14530" t="str">
            <v>15572</v>
          </cell>
          <cell r="D14530" t="str">
            <v>Puerto Boyacá</v>
          </cell>
        </row>
        <row r="14531">
          <cell r="C14531" t="str">
            <v>15572</v>
          </cell>
          <cell r="D14531" t="str">
            <v>Puerto Boyacá</v>
          </cell>
        </row>
        <row r="14532">
          <cell r="C14532" t="str">
            <v>15572</v>
          </cell>
          <cell r="D14532" t="str">
            <v>Puerto Boyacá</v>
          </cell>
        </row>
        <row r="14533">
          <cell r="C14533" t="str">
            <v>15572</v>
          </cell>
          <cell r="D14533" t="str">
            <v>Puerto Boyacá</v>
          </cell>
        </row>
        <row r="14534">
          <cell r="C14534" t="str">
            <v>15572</v>
          </cell>
          <cell r="D14534" t="str">
            <v>Puerto Boyacá</v>
          </cell>
        </row>
        <row r="14535">
          <cell r="C14535" t="str">
            <v>15572</v>
          </cell>
          <cell r="D14535" t="str">
            <v>Puerto Boyacá</v>
          </cell>
        </row>
        <row r="14536">
          <cell r="C14536" t="str">
            <v>15572</v>
          </cell>
          <cell r="D14536" t="str">
            <v>Puerto Boyacá</v>
          </cell>
        </row>
        <row r="14537">
          <cell r="C14537" t="str">
            <v>15572</v>
          </cell>
          <cell r="D14537" t="str">
            <v>Puerto Boyacá</v>
          </cell>
        </row>
        <row r="14538">
          <cell r="C14538" t="str">
            <v>15572</v>
          </cell>
          <cell r="D14538" t="str">
            <v>Puerto Boyacá</v>
          </cell>
        </row>
        <row r="14539">
          <cell r="C14539" t="str">
            <v>15580</v>
          </cell>
          <cell r="D14539" t="str">
            <v>Quípama</v>
          </cell>
        </row>
        <row r="14540">
          <cell r="C14540" t="str">
            <v>15580</v>
          </cell>
          <cell r="D14540" t="str">
            <v>Quípama</v>
          </cell>
        </row>
        <row r="14541">
          <cell r="C14541" t="str">
            <v>15580</v>
          </cell>
          <cell r="D14541" t="str">
            <v>Quípama</v>
          </cell>
        </row>
        <row r="14542">
          <cell r="C14542" t="str">
            <v>15580</v>
          </cell>
          <cell r="D14542" t="str">
            <v>Quípama</v>
          </cell>
        </row>
        <row r="14543">
          <cell r="C14543" t="str">
            <v>15580</v>
          </cell>
          <cell r="D14543" t="str">
            <v>Quípama</v>
          </cell>
        </row>
        <row r="14544">
          <cell r="C14544" t="str">
            <v>15580</v>
          </cell>
          <cell r="D14544" t="str">
            <v>Quípama</v>
          </cell>
        </row>
        <row r="14545">
          <cell r="C14545" t="str">
            <v>15580</v>
          </cell>
          <cell r="D14545" t="str">
            <v>Quípama</v>
          </cell>
        </row>
        <row r="14546">
          <cell r="C14546" t="str">
            <v>15580</v>
          </cell>
          <cell r="D14546" t="str">
            <v>Quípama</v>
          </cell>
        </row>
        <row r="14547">
          <cell r="C14547" t="str">
            <v>15580</v>
          </cell>
          <cell r="D14547" t="str">
            <v>Quípama</v>
          </cell>
        </row>
        <row r="14548">
          <cell r="C14548" t="str">
            <v>15580</v>
          </cell>
          <cell r="D14548" t="str">
            <v>Quípama</v>
          </cell>
        </row>
        <row r="14549">
          <cell r="C14549" t="str">
            <v>15580</v>
          </cell>
          <cell r="D14549" t="str">
            <v>Quípama</v>
          </cell>
        </row>
        <row r="14550">
          <cell r="C14550" t="str">
            <v>15580</v>
          </cell>
          <cell r="D14550" t="str">
            <v>Quípama</v>
          </cell>
        </row>
        <row r="14551">
          <cell r="C14551" t="str">
            <v>15580</v>
          </cell>
          <cell r="D14551" t="str">
            <v>Quípama</v>
          </cell>
        </row>
        <row r="14552">
          <cell r="C14552" t="str">
            <v>15580</v>
          </cell>
          <cell r="D14552" t="str">
            <v>Quípama</v>
          </cell>
        </row>
        <row r="14553">
          <cell r="C14553" t="str">
            <v>15580</v>
          </cell>
          <cell r="D14553" t="str">
            <v>Quípama</v>
          </cell>
        </row>
        <row r="14554">
          <cell r="C14554" t="str">
            <v>15580</v>
          </cell>
          <cell r="D14554" t="str">
            <v>Quípama</v>
          </cell>
        </row>
        <row r="14555">
          <cell r="C14555" t="str">
            <v>15580</v>
          </cell>
          <cell r="D14555" t="str">
            <v>Quípama</v>
          </cell>
        </row>
        <row r="14556">
          <cell r="C14556" t="str">
            <v>15580</v>
          </cell>
          <cell r="D14556" t="str">
            <v>Quípama</v>
          </cell>
        </row>
        <row r="14557">
          <cell r="C14557" t="str">
            <v>15580</v>
          </cell>
          <cell r="D14557" t="str">
            <v>Quípama</v>
          </cell>
        </row>
        <row r="14558">
          <cell r="C14558" t="str">
            <v>15580</v>
          </cell>
          <cell r="D14558" t="str">
            <v>Quípama</v>
          </cell>
        </row>
        <row r="14559">
          <cell r="C14559" t="str">
            <v>15580</v>
          </cell>
          <cell r="D14559" t="str">
            <v>Quípama</v>
          </cell>
        </row>
        <row r="14560">
          <cell r="C14560" t="str">
            <v>15580</v>
          </cell>
          <cell r="D14560" t="str">
            <v>Quípama</v>
          </cell>
        </row>
        <row r="14561">
          <cell r="C14561" t="str">
            <v>15580</v>
          </cell>
          <cell r="D14561" t="str">
            <v>Quípama</v>
          </cell>
        </row>
        <row r="14562">
          <cell r="C14562" t="str">
            <v>15580</v>
          </cell>
          <cell r="D14562" t="str">
            <v>Quípama</v>
          </cell>
        </row>
        <row r="14563">
          <cell r="C14563" t="str">
            <v>15580</v>
          </cell>
          <cell r="D14563" t="str">
            <v>Quípama</v>
          </cell>
        </row>
        <row r="14564">
          <cell r="C14564" t="str">
            <v>15580</v>
          </cell>
          <cell r="D14564" t="str">
            <v>Quípama</v>
          </cell>
        </row>
        <row r="14565">
          <cell r="C14565" t="str">
            <v>15580</v>
          </cell>
          <cell r="D14565" t="str">
            <v>Quípama</v>
          </cell>
        </row>
        <row r="14566">
          <cell r="C14566" t="str">
            <v>15580</v>
          </cell>
          <cell r="D14566" t="str">
            <v>Quípama</v>
          </cell>
        </row>
        <row r="14567">
          <cell r="C14567" t="str">
            <v>15580</v>
          </cell>
          <cell r="D14567" t="str">
            <v>Quípama</v>
          </cell>
        </row>
        <row r="14568">
          <cell r="C14568" t="str">
            <v>15580</v>
          </cell>
          <cell r="D14568" t="str">
            <v>Quípama</v>
          </cell>
        </row>
        <row r="14569">
          <cell r="C14569" t="str">
            <v>15580</v>
          </cell>
          <cell r="D14569" t="str">
            <v>Quípama</v>
          </cell>
        </row>
        <row r="14570">
          <cell r="C14570" t="str">
            <v>15580</v>
          </cell>
          <cell r="D14570" t="str">
            <v>Quípama</v>
          </cell>
        </row>
        <row r="14571">
          <cell r="C14571" t="str">
            <v>15580</v>
          </cell>
          <cell r="D14571" t="str">
            <v>Quípama</v>
          </cell>
        </row>
        <row r="14572">
          <cell r="C14572" t="str">
            <v>15580</v>
          </cell>
          <cell r="D14572" t="str">
            <v>Quípama</v>
          </cell>
        </row>
        <row r="14573">
          <cell r="C14573" t="str">
            <v>15580</v>
          </cell>
          <cell r="D14573" t="str">
            <v>Quípama</v>
          </cell>
        </row>
        <row r="14574">
          <cell r="C14574" t="str">
            <v>15580</v>
          </cell>
          <cell r="D14574" t="str">
            <v>Quípama</v>
          </cell>
        </row>
        <row r="14575">
          <cell r="C14575" t="str">
            <v>15580</v>
          </cell>
          <cell r="D14575" t="str">
            <v>Quípama</v>
          </cell>
        </row>
        <row r="14576">
          <cell r="C14576" t="str">
            <v>15580</v>
          </cell>
          <cell r="D14576" t="str">
            <v>Quípama</v>
          </cell>
        </row>
        <row r="14577">
          <cell r="C14577" t="str">
            <v>15580</v>
          </cell>
          <cell r="D14577" t="str">
            <v>Quípama</v>
          </cell>
        </row>
        <row r="14578">
          <cell r="C14578" t="str">
            <v>15580</v>
          </cell>
          <cell r="D14578" t="str">
            <v>Quípama</v>
          </cell>
        </row>
        <row r="14579">
          <cell r="C14579" t="str">
            <v>15580</v>
          </cell>
          <cell r="D14579" t="str">
            <v>Quípama</v>
          </cell>
        </row>
        <row r="14580">
          <cell r="C14580" t="str">
            <v>15580</v>
          </cell>
          <cell r="D14580" t="str">
            <v>Quípama</v>
          </cell>
        </row>
        <row r="14581">
          <cell r="C14581" t="str">
            <v>15580</v>
          </cell>
          <cell r="D14581" t="str">
            <v>Quípama</v>
          </cell>
        </row>
        <row r="14582">
          <cell r="C14582" t="str">
            <v>15580</v>
          </cell>
          <cell r="D14582" t="str">
            <v>Quípama</v>
          </cell>
        </row>
        <row r="14583">
          <cell r="C14583" t="str">
            <v>15580</v>
          </cell>
          <cell r="D14583" t="str">
            <v>Quípama</v>
          </cell>
        </row>
        <row r="14584">
          <cell r="C14584" t="str">
            <v>15580</v>
          </cell>
          <cell r="D14584" t="str">
            <v>Quípama</v>
          </cell>
        </row>
        <row r="14585">
          <cell r="C14585" t="str">
            <v>15580</v>
          </cell>
          <cell r="D14585" t="str">
            <v>Quípama</v>
          </cell>
        </row>
        <row r="14586">
          <cell r="C14586" t="str">
            <v>15580</v>
          </cell>
          <cell r="D14586" t="str">
            <v>Quípama</v>
          </cell>
        </row>
        <row r="14587">
          <cell r="C14587" t="str">
            <v>15580</v>
          </cell>
          <cell r="D14587" t="str">
            <v>Quípama</v>
          </cell>
        </row>
        <row r="14588">
          <cell r="C14588" t="str">
            <v>15580</v>
          </cell>
          <cell r="D14588" t="str">
            <v>Quípama</v>
          </cell>
        </row>
        <row r="14589">
          <cell r="C14589" t="str">
            <v>15580</v>
          </cell>
          <cell r="D14589" t="str">
            <v>Quípama</v>
          </cell>
        </row>
        <row r="14590">
          <cell r="C14590" t="str">
            <v>15580</v>
          </cell>
          <cell r="D14590" t="str">
            <v>Quípama</v>
          </cell>
        </row>
        <row r="14591">
          <cell r="C14591" t="str">
            <v>15580</v>
          </cell>
          <cell r="D14591" t="str">
            <v>Quípama</v>
          </cell>
        </row>
        <row r="14592">
          <cell r="C14592" t="str">
            <v>15580</v>
          </cell>
          <cell r="D14592" t="str">
            <v>Quípama</v>
          </cell>
        </row>
        <row r="14593">
          <cell r="C14593" t="str">
            <v>15599</v>
          </cell>
          <cell r="D14593" t="str">
            <v>Ramiriquí</v>
          </cell>
        </row>
        <row r="14594">
          <cell r="C14594" t="str">
            <v>15599</v>
          </cell>
          <cell r="D14594" t="str">
            <v>Ramiriquí</v>
          </cell>
        </row>
        <row r="14595">
          <cell r="C14595" t="str">
            <v>15599</v>
          </cell>
          <cell r="D14595" t="str">
            <v>Ramiriquí</v>
          </cell>
        </row>
        <row r="14596">
          <cell r="C14596" t="str">
            <v>15599</v>
          </cell>
          <cell r="D14596" t="str">
            <v>Ramiriquí</v>
          </cell>
        </row>
        <row r="14597">
          <cell r="C14597" t="str">
            <v>15599</v>
          </cell>
          <cell r="D14597" t="str">
            <v>Ramiriquí</v>
          </cell>
        </row>
        <row r="14598">
          <cell r="C14598" t="str">
            <v>15599</v>
          </cell>
          <cell r="D14598" t="str">
            <v>Ramiriquí</v>
          </cell>
        </row>
        <row r="14599">
          <cell r="C14599" t="str">
            <v>15599</v>
          </cell>
          <cell r="D14599" t="str">
            <v>Ramiriquí</v>
          </cell>
        </row>
        <row r="14600">
          <cell r="C14600" t="str">
            <v>15599</v>
          </cell>
          <cell r="D14600" t="str">
            <v>Ramiriquí</v>
          </cell>
        </row>
        <row r="14601">
          <cell r="C14601" t="str">
            <v>15599</v>
          </cell>
          <cell r="D14601" t="str">
            <v>Ramiriquí</v>
          </cell>
        </row>
        <row r="14602">
          <cell r="C14602" t="str">
            <v>15599</v>
          </cell>
          <cell r="D14602" t="str">
            <v>Ramiriquí</v>
          </cell>
        </row>
        <row r="14603">
          <cell r="C14603" t="str">
            <v>15599</v>
          </cell>
          <cell r="D14603" t="str">
            <v>Ramiriquí</v>
          </cell>
        </row>
        <row r="14604">
          <cell r="C14604" t="str">
            <v>15599</v>
          </cell>
          <cell r="D14604" t="str">
            <v>Ramiriquí</v>
          </cell>
        </row>
        <row r="14605">
          <cell r="C14605" t="str">
            <v>15599</v>
          </cell>
          <cell r="D14605" t="str">
            <v>Ramiriquí</v>
          </cell>
        </row>
        <row r="14606">
          <cell r="C14606" t="str">
            <v>15599</v>
          </cell>
          <cell r="D14606" t="str">
            <v>Ramiriquí</v>
          </cell>
        </row>
        <row r="14607">
          <cell r="C14607" t="str">
            <v>15599</v>
          </cell>
          <cell r="D14607" t="str">
            <v>Ramiriquí</v>
          </cell>
        </row>
        <row r="14608">
          <cell r="C14608" t="str">
            <v>15599</v>
          </cell>
          <cell r="D14608" t="str">
            <v>Ramiriquí</v>
          </cell>
        </row>
        <row r="14609">
          <cell r="C14609" t="str">
            <v>15599</v>
          </cell>
          <cell r="D14609" t="str">
            <v>Ramiriquí</v>
          </cell>
        </row>
        <row r="14610">
          <cell r="C14610" t="str">
            <v>15599</v>
          </cell>
          <cell r="D14610" t="str">
            <v>Ramiriquí</v>
          </cell>
        </row>
        <row r="14611">
          <cell r="C14611" t="str">
            <v>15599</v>
          </cell>
          <cell r="D14611" t="str">
            <v>Ramiriquí</v>
          </cell>
        </row>
        <row r="14612">
          <cell r="C14612" t="str">
            <v>15599</v>
          </cell>
          <cell r="D14612" t="str">
            <v>Ramiriquí</v>
          </cell>
        </row>
        <row r="14613">
          <cell r="C14613" t="str">
            <v>15599</v>
          </cell>
          <cell r="D14613" t="str">
            <v>Ramiriquí</v>
          </cell>
        </row>
        <row r="14614">
          <cell r="C14614" t="str">
            <v>15599</v>
          </cell>
          <cell r="D14614" t="str">
            <v>Ramiriquí</v>
          </cell>
        </row>
        <row r="14615">
          <cell r="C14615" t="str">
            <v>15599</v>
          </cell>
          <cell r="D14615" t="str">
            <v>Ramiriquí</v>
          </cell>
        </row>
        <row r="14616">
          <cell r="C14616" t="str">
            <v>15599</v>
          </cell>
          <cell r="D14616" t="str">
            <v>Ramiriquí</v>
          </cell>
        </row>
        <row r="14617">
          <cell r="C14617" t="str">
            <v>15599</v>
          </cell>
          <cell r="D14617" t="str">
            <v>Ramiriquí</v>
          </cell>
        </row>
        <row r="14618">
          <cell r="C14618" t="str">
            <v>15599</v>
          </cell>
          <cell r="D14618" t="str">
            <v>Ramiriquí</v>
          </cell>
        </row>
        <row r="14619">
          <cell r="C14619" t="str">
            <v>15599</v>
          </cell>
          <cell r="D14619" t="str">
            <v>Ramiriquí</v>
          </cell>
        </row>
        <row r="14620">
          <cell r="C14620" t="str">
            <v>15599</v>
          </cell>
          <cell r="D14620" t="str">
            <v>Ramiriquí</v>
          </cell>
        </row>
        <row r="14621">
          <cell r="C14621" t="str">
            <v>15599</v>
          </cell>
          <cell r="D14621" t="str">
            <v>Ramiriquí</v>
          </cell>
        </row>
        <row r="14622">
          <cell r="C14622" t="str">
            <v>15599</v>
          </cell>
          <cell r="D14622" t="str">
            <v>Ramiriquí</v>
          </cell>
        </row>
        <row r="14623">
          <cell r="C14623" t="str">
            <v>15599</v>
          </cell>
          <cell r="D14623" t="str">
            <v>Ramiriquí</v>
          </cell>
        </row>
        <row r="14624">
          <cell r="C14624" t="str">
            <v>15599</v>
          </cell>
          <cell r="D14624" t="str">
            <v>Ramiriquí</v>
          </cell>
        </row>
        <row r="14625">
          <cell r="C14625" t="str">
            <v>15599</v>
          </cell>
          <cell r="D14625" t="str">
            <v>Ramiriquí</v>
          </cell>
        </row>
        <row r="14626">
          <cell r="C14626" t="str">
            <v>15599</v>
          </cell>
          <cell r="D14626" t="str">
            <v>Ramiriquí</v>
          </cell>
        </row>
        <row r="14627">
          <cell r="C14627" t="str">
            <v>15599</v>
          </cell>
          <cell r="D14627" t="str">
            <v>Ramiriquí</v>
          </cell>
        </row>
        <row r="14628">
          <cell r="C14628" t="str">
            <v>15599</v>
          </cell>
          <cell r="D14628" t="str">
            <v>Ramiriquí</v>
          </cell>
        </row>
        <row r="14629">
          <cell r="C14629" t="str">
            <v>15599</v>
          </cell>
          <cell r="D14629" t="str">
            <v>Ramiriquí</v>
          </cell>
        </row>
        <row r="14630">
          <cell r="C14630" t="str">
            <v>15599</v>
          </cell>
          <cell r="D14630" t="str">
            <v>Ramiriquí</v>
          </cell>
        </row>
        <row r="14631">
          <cell r="C14631" t="str">
            <v>15599</v>
          </cell>
          <cell r="D14631" t="str">
            <v>Ramiriquí</v>
          </cell>
        </row>
        <row r="14632">
          <cell r="C14632" t="str">
            <v>15599</v>
          </cell>
          <cell r="D14632" t="str">
            <v>Ramiriquí</v>
          </cell>
        </row>
        <row r="14633">
          <cell r="C14633" t="str">
            <v>15599</v>
          </cell>
          <cell r="D14633" t="str">
            <v>Ramiriquí</v>
          </cell>
        </row>
        <row r="14634">
          <cell r="C14634" t="str">
            <v>15599</v>
          </cell>
          <cell r="D14634" t="str">
            <v>Ramiriquí</v>
          </cell>
        </row>
        <row r="14635">
          <cell r="C14635" t="str">
            <v>15599</v>
          </cell>
          <cell r="D14635" t="str">
            <v>Ramiriquí</v>
          </cell>
        </row>
        <row r="14636">
          <cell r="C14636" t="str">
            <v>15599</v>
          </cell>
          <cell r="D14636" t="str">
            <v>Ramiriquí</v>
          </cell>
        </row>
        <row r="14637">
          <cell r="C14637" t="str">
            <v>15599</v>
          </cell>
          <cell r="D14637" t="str">
            <v>Ramiriquí</v>
          </cell>
        </row>
        <row r="14638">
          <cell r="C14638" t="str">
            <v>15599</v>
          </cell>
          <cell r="D14638" t="str">
            <v>Ramiriquí</v>
          </cell>
        </row>
        <row r="14639">
          <cell r="C14639" t="str">
            <v>15599</v>
          </cell>
          <cell r="D14639" t="str">
            <v>Ramiriquí</v>
          </cell>
        </row>
        <row r="14640">
          <cell r="C14640" t="str">
            <v>15599</v>
          </cell>
          <cell r="D14640" t="str">
            <v>Ramiriquí</v>
          </cell>
        </row>
        <row r="14641">
          <cell r="C14641" t="str">
            <v>15599</v>
          </cell>
          <cell r="D14641" t="str">
            <v>Ramiriquí</v>
          </cell>
        </row>
        <row r="14642">
          <cell r="C14642" t="str">
            <v>15599</v>
          </cell>
          <cell r="D14642" t="str">
            <v>Ramiriquí</v>
          </cell>
        </row>
        <row r="14643">
          <cell r="C14643" t="str">
            <v>15599</v>
          </cell>
          <cell r="D14643" t="str">
            <v>Ramiriquí</v>
          </cell>
        </row>
        <row r="14644">
          <cell r="C14644" t="str">
            <v>15599</v>
          </cell>
          <cell r="D14644" t="str">
            <v>Ramiriquí</v>
          </cell>
        </row>
        <row r="14645">
          <cell r="C14645" t="str">
            <v>15599</v>
          </cell>
          <cell r="D14645" t="str">
            <v>Ramiriquí</v>
          </cell>
        </row>
        <row r="14646">
          <cell r="C14646" t="str">
            <v>15599</v>
          </cell>
          <cell r="D14646" t="str">
            <v>Ramiriquí</v>
          </cell>
        </row>
        <row r="14647">
          <cell r="C14647" t="str">
            <v>15600</v>
          </cell>
          <cell r="D14647" t="str">
            <v>Ráquira</v>
          </cell>
        </row>
        <row r="14648">
          <cell r="C14648" t="str">
            <v>15600</v>
          </cell>
          <cell r="D14648" t="str">
            <v>Ráquira</v>
          </cell>
        </row>
        <row r="14649">
          <cell r="C14649" t="str">
            <v>15600</v>
          </cell>
          <cell r="D14649" t="str">
            <v>Ráquira</v>
          </cell>
        </row>
        <row r="14650">
          <cell r="C14650" t="str">
            <v>15600</v>
          </cell>
          <cell r="D14650" t="str">
            <v>Ráquira</v>
          </cell>
        </row>
        <row r="14651">
          <cell r="C14651" t="str">
            <v>15600</v>
          </cell>
          <cell r="D14651" t="str">
            <v>Ráquira</v>
          </cell>
        </row>
        <row r="14652">
          <cell r="C14652" t="str">
            <v>15600</v>
          </cell>
          <cell r="D14652" t="str">
            <v>Ráquira</v>
          </cell>
        </row>
        <row r="14653">
          <cell r="C14653" t="str">
            <v>15600</v>
          </cell>
          <cell r="D14653" t="str">
            <v>Ráquira</v>
          </cell>
        </row>
        <row r="14654">
          <cell r="C14654" t="str">
            <v>15600</v>
          </cell>
          <cell r="D14654" t="str">
            <v>Ráquira</v>
          </cell>
        </row>
        <row r="14655">
          <cell r="C14655" t="str">
            <v>15600</v>
          </cell>
          <cell r="D14655" t="str">
            <v>Ráquira</v>
          </cell>
        </row>
        <row r="14656">
          <cell r="C14656" t="str">
            <v>15600</v>
          </cell>
          <cell r="D14656" t="str">
            <v>Ráquira</v>
          </cell>
        </row>
        <row r="14657">
          <cell r="C14657" t="str">
            <v>15600</v>
          </cell>
          <cell r="D14657" t="str">
            <v>Ráquira</v>
          </cell>
        </row>
        <row r="14658">
          <cell r="C14658" t="str">
            <v>15600</v>
          </cell>
          <cell r="D14658" t="str">
            <v>Ráquira</v>
          </cell>
        </row>
        <row r="14659">
          <cell r="C14659" t="str">
            <v>15600</v>
          </cell>
          <cell r="D14659" t="str">
            <v>Ráquira</v>
          </cell>
        </row>
        <row r="14660">
          <cell r="C14660" t="str">
            <v>15600</v>
          </cell>
          <cell r="D14660" t="str">
            <v>Ráquira</v>
          </cell>
        </row>
        <row r="14661">
          <cell r="C14661" t="str">
            <v>15600</v>
          </cell>
          <cell r="D14661" t="str">
            <v>Ráquira</v>
          </cell>
        </row>
        <row r="14662">
          <cell r="C14662" t="str">
            <v>15600</v>
          </cell>
          <cell r="D14662" t="str">
            <v>Ráquira</v>
          </cell>
        </row>
        <row r="14663">
          <cell r="C14663" t="str">
            <v>15600</v>
          </cell>
          <cell r="D14663" t="str">
            <v>Ráquira</v>
          </cell>
        </row>
        <row r="14664">
          <cell r="C14664" t="str">
            <v>15600</v>
          </cell>
          <cell r="D14664" t="str">
            <v>Ráquira</v>
          </cell>
        </row>
        <row r="14665">
          <cell r="C14665" t="str">
            <v>15600</v>
          </cell>
          <cell r="D14665" t="str">
            <v>Ráquira</v>
          </cell>
        </row>
        <row r="14666">
          <cell r="C14666" t="str">
            <v>15600</v>
          </cell>
          <cell r="D14666" t="str">
            <v>Ráquira</v>
          </cell>
        </row>
        <row r="14667">
          <cell r="C14667" t="str">
            <v>15600</v>
          </cell>
          <cell r="D14667" t="str">
            <v>Ráquira</v>
          </cell>
        </row>
        <row r="14668">
          <cell r="C14668" t="str">
            <v>15600</v>
          </cell>
          <cell r="D14668" t="str">
            <v>Ráquira</v>
          </cell>
        </row>
        <row r="14669">
          <cell r="C14669" t="str">
            <v>15600</v>
          </cell>
          <cell r="D14669" t="str">
            <v>Ráquira</v>
          </cell>
        </row>
        <row r="14670">
          <cell r="C14670" t="str">
            <v>15600</v>
          </cell>
          <cell r="D14670" t="str">
            <v>Ráquira</v>
          </cell>
        </row>
        <row r="14671">
          <cell r="C14671" t="str">
            <v>15600</v>
          </cell>
          <cell r="D14671" t="str">
            <v>Ráquira</v>
          </cell>
        </row>
        <row r="14672">
          <cell r="C14672" t="str">
            <v>15600</v>
          </cell>
          <cell r="D14672" t="str">
            <v>Ráquira</v>
          </cell>
        </row>
        <row r="14673">
          <cell r="C14673" t="str">
            <v>15600</v>
          </cell>
          <cell r="D14673" t="str">
            <v>Ráquira</v>
          </cell>
        </row>
        <row r="14674">
          <cell r="C14674" t="str">
            <v>15600</v>
          </cell>
          <cell r="D14674" t="str">
            <v>Ráquira</v>
          </cell>
        </row>
        <row r="14675">
          <cell r="C14675" t="str">
            <v>15600</v>
          </cell>
          <cell r="D14675" t="str">
            <v>Ráquira</v>
          </cell>
        </row>
        <row r="14676">
          <cell r="C14676" t="str">
            <v>15600</v>
          </cell>
          <cell r="D14676" t="str">
            <v>Ráquira</v>
          </cell>
        </row>
        <row r="14677">
          <cell r="C14677" t="str">
            <v>15600</v>
          </cell>
          <cell r="D14677" t="str">
            <v>Ráquira</v>
          </cell>
        </row>
        <row r="14678">
          <cell r="C14678" t="str">
            <v>15600</v>
          </cell>
          <cell r="D14678" t="str">
            <v>Ráquira</v>
          </cell>
        </row>
        <row r="14679">
          <cell r="C14679" t="str">
            <v>15600</v>
          </cell>
          <cell r="D14679" t="str">
            <v>Ráquira</v>
          </cell>
        </row>
        <row r="14680">
          <cell r="C14680" t="str">
            <v>15600</v>
          </cell>
          <cell r="D14680" t="str">
            <v>Ráquira</v>
          </cell>
        </row>
        <row r="14681">
          <cell r="C14681" t="str">
            <v>15600</v>
          </cell>
          <cell r="D14681" t="str">
            <v>Ráquira</v>
          </cell>
        </row>
        <row r="14682">
          <cell r="C14682" t="str">
            <v>15600</v>
          </cell>
          <cell r="D14682" t="str">
            <v>Ráquira</v>
          </cell>
        </row>
        <row r="14683">
          <cell r="C14683" t="str">
            <v>15600</v>
          </cell>
          <cell r="D14683" t="str">
            <v>Ráquira</v>
          </cell>
        </row>
        <row r="14684">
          <cell r="C14684" t="str">
            <v>15600</v>
          </cell>
          <cell r="D14684" t="str">
            <v>Ráquira</v>
          </cell>
        </row>
        <row r="14685">
          <cell r="C14685" t="str">
            <v>15600</v>
          </cell>
          <cell r="D14685" t="str">
            <v>Ráquira</v>
          </cell>
        </row>
        <row r="14686">
          <cell r="C14686" t="str">
            <v>15600</v>
          </cell>
          <cell r="D14686" t="str">
            <v>Ráquira</v>
          </cell>
        </row>
        <row r="14687">
          <cell r="C14687" t="str">
            <v>15600</v>
          </cell>
          <cell r="D14687" t="str">
            <v>Ráquira</v>
          </cell>
        </row>
        <row r="14688">
          <cell r="C14688" t="str">
            <v>15600</v>
          </cell>
          <cell r="D14688" t="str">
            <v>Ráquira</v>
          </cell>
        </row>
        <row r="14689">
          <cell r="C14689" t="str">
            <v>15600</v>
          </cell>
          <cell r="D14689" t="str">
            <v>Ráquira</v>
          </cell>
        </row>
        <row r="14690">
          <cell r="C14690" t="str">
            <v>15600</v>
          </cell>
          <cell r="D14690" t="str">
            <v>Ráquira</v>
          </cell>
        </row>
        <row r="14691">
          <cell r="C14691" t="str">
            <v>15600</v>
          </cell>
          <cell r="D14691" t="str">
            <v>Ráquira</v>
          </cell>
        </row>
        <row r="14692">
          <cell r="C14692" t="str">
            <v>15600</v>
          </cell>
          <cell r="D14692" t="str">
            <v>Ráquira</v>
          </cell>
        </row>
        <row r="14693">
          <cell r="C14693" t="str">
            <v>15600</v>
          </cell>
          <cell r="D14693" t="str">
            <v>Ráquira</v>
          </cell>
        </row>
        <row r="14694">
          <cell r="C14694" t="str">
            <v>15600</v>
          </cell>
          <cell r="D14694" t="str">
            <v>Ráquira</v>
          </cell>
        </row>
        <row r="14695">
          <cell r="C14695" t="str">
            <v>15600</v>
          </cell>
          <cell r="D14695" t="str">
            <v>Ráquira</v>
          </cell>
        </row>
        <row r="14696">
          <cell r="C14696" t="str">
            <v>15600</v>
          </cell>
          <cell r="D14696" t="str">
            <v>Ráquira</v>
          </cell>
        </row>
        <row r="14697">
          <cell r="C14697" t="str">
            <v>15600</v>
          </cell>
          <cell r="D14697" t="str">
            <v>Ráquira</v>
          </cell>
        </row>
        <row r="14698">
          <cell r="C14698" t="str">
            <v>15600</v>
          </cell>
          <cell r="D14698" t="str">
            <v>Ráquira</v>
          </cell>
        </row>
        <row r="14699">
          <cell r="C14699" t="str">
            <v>15600</v>
          </cell>
          <cell r="D14699" t="str">
            <v>Ráquira</v>
          </cell>
        </row>
        <row r="14700">
          <cell r="C14700" t="str">
            <v>15600</v>
          </cell>
          <cell r="D14700" t="str">
            <v>Ráquira</v>
          </cell>
        </row>
        <row r="14701">
          <cell r="C14701" t="str">
            <v>15621</v>
          </cell>
          <cell r="D14701" t="str">
            <v>Rondón</v>
          </cell>
        </row>
        <row r="14702">
          <cell r="C14702" t="str">
            <v>15621</v>
          </cell>
          <cell r="D14702" t="str">
            <v>Rondón</v>
          </cell>
        </row>
        <row r="14703">
          <cell r="C14703" t="str">
            <v>15621</v>
          </cell>
          <cell r="D14703" t="str">
            <v>Rondón</v>
          </cell>
        </row>
        <row r="14704">
          <cell r="C14704" t="str">
            <v>15621</v>
          </cell>
          <cell r="D14704" t="str">
            <v>Rondón</v>
          </cell>
        </row>
        <row r="14705">
          <cell r="C14705" t="str">
            <v>15621</v>
          </cell>
          <cell r="D14705" t="str">
            <v>Rondón</v>
          </cell>
        </row>
        <row r="14706">
          <cell r="C14706" t="str">
            <v>15621</v>
          </cell>
          <cell r="D14706" t="str">
            <v>Rondón</v>
          </cell>
        </row>
        <row r="14707">
          <cell r="C14707" t="str">
            <v>15621</v>
          </cell>
          <cell r="D14707" t="str">
            <v>Rondón</v>
          </cell>
        </row>
        <row r="14708">
          <cell r="C14708" t="str">
            <v>15621</v>
          </cell>
          <cell r="D14708" t="str">
            <v>Rondón</v>
          </cell>
        </row>
        <row r="14709">
          <cell r="C14709" t="str">
            <v>15621</v>
          </cell>
          <cell r="D14709" t="str">
            <v>Rondón</v>
          </cell>
        </row>
        <row r="14710">
          <cell r="C14710" t="str">
            <v>15621</v>
          </cell>
          <cell r="D14710" t="str">
            <v>Rondón</v>
          </cell>
        </row>
        <row r="14711">
          <cell r="C14711" t="str">
            <v>15621</v>
          </cell>
          <cell r="D14711" t="str">
            <v>Rondón</v>
          </cell>
        </row>
        <row r="14712">
          <cell r="C14712" t="str">
            <v>15621</v>
          </cell>
          <cell r="D14712" t="str">
            <v>Rondón</v>
          </cell>
        </row>
        <row r="14713">
          <cell r="C14713" t="str">
            <v>15621</v>
          </cell>
          <cell r="D14713" t="str">
            <v>Rondón</v>
          </cell>
        </row>
        <row r="14714">
          <cell r="C14714" t="str">
            <v>15621</v>
          </cell>
          <cell r="D14714" t="str">
            <v>Rondón</v>
          </cell>
        </row>
        <row r="14715">
          <cell r="C14715" t="str">
            <v>15621</v>
          </cell>
          <cell r="D14715" t="str">
            <v>Rondón</v>
          </cell>
        </row>
        <row r="14716">
          <cell r="C14716" t="str">
            <v>15621</v>
          </cell>
          <cell r="D14716" t="str">
            <v>Rondón</v>
          </cell>
        </row>
        <row r="14717">
          <cell r="C14717" t="str">
            <v>15621</v>
          </cell>
          <cell r="D14717" t="str">
            <v>Rondón</v>
          </cell>
        </row>
        <row r="14718">
          <cell r="C14718" t="str">
            <v>15621</v>
          </cell>
          <cell r="D14718" t="str">
            <v>Rondón</v>
          </cell>
        </row>
        <row r="14719">
          <cell r="C14719" t="str">
            <v>15621</v>
          </cell>
          <cell r="D14719" t="str">
            <v>Rondón</v>
          </cell>
        </row>
        <row r="14720">
          <cell r="C14720" t="str">
            <v>15621</v>
          </cell>
          <cell r="D14720" t="str">
            <v>Rondón</v>
          </cell>
        </row>
        <row r="14721">
          <cell r="C14721" t="str">
            <v>15621</v>
          </cell>
          <cell r="D14721" t="str">
            <v>Rondón</v>
          </cell>
        </row>
        <row r="14722">
          <cell r="C14722" t="str">
            <v>15621</v>
          </cell>
          <cell r="D14722" t="str">
            <v>Rondón</v>
          </cell>
        </row>
        <row r="14723">
          <cell r="C14723" t="str">
            <v>15621</v>
          </cell>
          <cell r="D14723" t="str">
            <v>Rondón</v>
          </cell>
        </row>
        <row r="14724">
          <cell r="C14724" t="str">
            <v>15621</v>
          </cell>
          <cell r="D14724" t="str">
            <v>Rondón</v>
          </cell>
        </row>
        <row r="14725">
          <cell r="C14725" t="str">
            <v>15621</v>
          </cell>
          <cell r="D14725" t="str">
            <v>Rondón</v>
          </cell>
        </row>
        <row r="14726">
          <cell r="C14726" t="str">
            <v>15621</v>
          </cell>
          <cell r="D14726" t="str">
            <v>Rondón</v>
          </cell>
        </row>
        <row r="14727">
          <cell r="C14727" t="str">
            <v>15621</v>
          </cell>
          <cell r="D14727" t="str">
            <v>Rondón</v>
          </cell>
        </row>
        <row r="14728">
          <cell r="C14728" t="str">
            <v>15621</v>
          </cell>
          <cell r="D14728" t="str">
            <v>Rondón</v>
          </cell>
        </row>
        <row r="14729">
          <cell r="C14729" t="str">
            <v>15621</v>
          </cell>
          <cell r="D14729" t="str">
            <v>Rondón</v>
          </cell>
        </row>
        <row r="14730">
          <cell r="C14730" t="str">
            <v>15621</v>
          </cell>
          <cell r="D14730" t="str">
            <v>Rondón</v>
          </cell>
        </row>
        <row r="14731">
          <cell r="C14731" t="str">
            <v>15621</v>
          </cell>
          <cell r="D14731" t="str">
            <v>Rondón</v>
          </cell>
        </row>
        <row r="14732">
          <cell r="C14732" t="str">
            <v>15621</v>
          </cell>
          <cell r="D14732" t="str">
            <v>Rondón</v>
          </cell>
        </row>
        <row r="14733">
          <cell r="C14733" t="str">
            <v>15621</v>
          </cell>
          <cell r="D14733" t="str">
            <v>Rondón</v>
          </cell>
        </row>
        <row r="14734">
          <cell r="C14734" t="str">
            <v>15621</v>
          </cell>
          <cell r="D14734" t="str">
            <v>Rondón</v>
          </cell>
        </row>
        <row r="14735">
          <cell r="C14735" t="str">
            <v>15621</v>
          </cell>
          <cell r="D14735" t="str">
            <v>Rondón</v>
          </cell>
        </row>
        <row r="14736">
          <cell r="C14736" t="str">
            <v>15621</v>
          </cell>
          <cell r="D14736" t="str">
            <v>Rondón</v>
          </cell>
        </row>
        <row r="14737">
          <cell r="C14737" t="str">
            <v>15621</v>
          </cell>
          <cell r="D14737" t="str">
            <v>Rondón</v>
          </cell>
        </row>
        <row r="14738">
          <cell r="C14738" t="str">
            <v>15621</v>
          </cell>
          <cell r="D14738" t="str">
            <v>Rondón</v>
          </cell>
        </row>
        <row r="14739">
          <cell r="C14739" t="str">
            <v>15621</v>
          </cell>
          <cell r="D14739" t="str">
            <v>Rondón</v>
          </cell>
        </row>
        <row r="14740">
          <cell r="C14740" t="str">
            <v>15621</v>
          </cell>
          <cell r="D14740" t="str">
            <v>Rondón</v>
          </cell>
        </row>
        <row r="14741">
          <cell r="C14741" t="str">
            <v>15621</v>
          </cell>
          <cell r="D14741" t="str">
            <v>Rondón</v>
          </cell>
        </row>
        <row r="14742">
          <cell r="C14742" t="str">
            <v>15621</v>
          </cell>
          <cell r="D14742" t="str">
            <v>Rondón</v>
          </cell>
        </row>
        <row r="14743">
          <cell r="C14743" t="str">
            <v>15621</v>
          </cell>
          <cell r="D14743" t="str">
            <v>Rondón</v>
          </cell>
        </row>
        <row r="14744">
          <cell r="C14744" t="str">
            <v>15621</v>
          </cell>
          <cell r="D14744" t="str">
            <v>Rondón</v>
          </cell>
        </row>
        <row r="14745">
          <cell r="C14745" t="str">
            <v>15621</v>
          </cell>
          <cell r="D14745" t="str">
            <v>Rondón</v>
          </cell>
        </row>
        <row r="14746">
          <cell r="C14746" t="str">
            <v>15621</v>
          </cell>
          <cell r="D14746" t="str">
            <v>Rondón</v>
          </cell>
        </row>
        <row r="14747">
          <cell r="C14747" t="str">
            <v>15621</v>
          </cell>
          <cell r="D14747" t="str">
            <v>Rondón</v>
          </cell>
        </row>
        <row r="14748">
          <cell r="C14748" t="str">
            <v>15621</v>
          </cell>
          <cell r="D14748" t="str">
            <v>Rondón</v>
          </cell>
        </row>
        <row r="14749">
          <cell r="C14749" t="str">
            <v>15621</v>
          </cell>
          <cell r="D14749" t="str">
            <v>Rondón</v>
          </cell>
        </row>
        <row r="14750">
          <cell r="C14750" t="str">
            <v>15621</v>
          </cell>
          <cell r="D14750" t="str">
            <v>Rondón</v>
          </cell>
        </row>
        <row r="14751">
          <cell r="C14751" t="str">
            <v>15621</v>
          </cell>
          <cell r="D14751" t="str">
            <v>Rondón</v>
          </cell>
        </row>
        <row r="14752">
          <cell r="C14752" t="str">
            <v>15621</v>
          </cell>
          <cell r="D14752" t="str">
            <v>Rondón</v>
          </cell>
        </row>
        <row r="14753">
          <cell r="C14753" t="str">
            <v>15621</v>
          </cell>
          <cell r="D14753" t="str">
            <v>Rondón</v>
          </cell>
        </row>
        <row r="14754">
          <cell r="C14754" t="str">
            <v>15621</v>
          </cell>
          <cell r="D14754" t="str">
            <v>Rondón</v>
          </cell>
        </row>
        <row r="14755">
          <cell r="C14755" t="str">
            <v>15632</v>
          </cell>
          <cell r="D14755" t="str">
            <v>Saboyá</v>
          </cell>
        </row>
        <row r="14756">
          <cell r="C14756" t="str">
            <v>15632</v>
          </cell>
          <cell r="D14756" t="str">
            <v>Saboyá</v>
          </cell>
        </row>
        <row r="14757">
          <cell r="C14757" t="str">
            <v>15632</v>
          </cell>
          <cell r="D14757" t="str">
            <v>Saboyá</v>
          </cell>
        </row>
        <row r="14758">
          <cell r="C14758" t="str">
            <v>15632</v>
          </cell>
          <cell r="D14758" t="str">
            <v>Saboyá</v>
          </cell>
        </row>
        <row r="14759">
          <cell r="C14759" t="str">
            <v>15632</v>
          </cell>
          <cell r="D14759" t="str">
            <v>Saboyá</v>
          </cell>
        </row>
        <row r="14760">
          <cell r="C14760" t="str">
            <v>15632</v>
          </cell>
          <cell r="D14760" t="str">
            <v>Saboyá</v>
          </cell>
        </row>
        <row r="14761">
          <cell r="C14761" t="str">
            <v>15632</v>
          </cell>
          <cell r="D14761" t="str">
            <v>Saboyá</v>
          </cell>
        </row>
        <row r="14762">
          <cell r="C14762" t="str">
            <v>15632</v>
          </cell>
          <cell r="D14762" t="str">
            <v>Saboyá</v>
          </cell>
        </row>
        <row r="14763">
          <cell r="C14763" t="str">
            <v>15632</v>
          </cell>
          <cell r="D14763" t="str">
            <v>Saboyá</v>
          </cell>
        </row>
        <row r="14764">
          <cell r="C14764" t="str">
            <v>15632</v>
          </cell>
          <cell r="D14764" t="str">
            <v>Saboyá</v>
          </cell>
        </row>
        <row r="14765">
          <cell r="C14765" t="str">
            <v>15632</v>
          </cell>
          <cell r="D14765" t="str">
            <v>Saboyá</v>
          </cell>
        </row>
        <row r="14766">
          <cell r="C14766" t="str">
            <v>15632</v>
          </cell>
          <cell r="D14766" t="str">
            <v>Saboyá</v>
          </cell>
        </row>
        <row r="14767">
          <cell r="C14767" t="str">
            <v>15632</v>
          </cell>
          <cell r="D14767" t="str">
            <v>Saboyá</v>
          </cell>
        </row>
        <row r="14768">
          <cell r="C14768" t="str">
            <v>15632</v>
          </cell>
          <cell r="D14768" t="str">
            <v>Saboyá</v>
          </cell>
        </row>
        <row r="14769">
          <cell r="C14769" t="str">
            <v>15632</v>
          </cell>
          <cell r="D14769" t="str">
            <v>Saboyá</v>
          </cell>
        </row>
        <row r="14770">
          <cell r="C14770" t="str">
            <v>15632</v>
          </cell>
          <cell r="D14770" t="str">
            <v>Saboyá</v>
          </cell>
        </row>
        <row r="14771">
          <cell r="C14771" t="str">
            <v>15632</v>
          </cell>
          <cell r="D14771" t="str">
            <v>Saboyá</v>
          </cell>
        </row>
        <row r="14772">
          <cell r="C14772" t="str">
            <v>15632</v>
          </cell>
          <cell r="D14772" t="str">
            <v>Saboyá</v>
          </cell>
        </row>
        <row r="14773">
          <cell r="C14773" t="str">
            <v>15632</v>
          </cell>
          <cell r="D14773" t="str">
            <v>Saboyá</v>
          </cell>
        </row>
        <row r="14774">
          <cell r="C14774" t="str">
            <v>15632</v>
          </cell>
          <cell r="D14774" t="str">
            <v>Saboyá</v>
          </cell>
        </row>
        <row r="14775">
          <cell r="C14775" t="str">
            <v>15632</v>
          </cell>
          <cell r="D14775" t="str">
            <v>Saboyá</v>
          </cell>
        </row>
        <row r="14776">
          <cell r="C14776" t="str">
            <v>15632</v>
          </cell>
          <cell r="D14776" t="str">
            <v>Saboyá</v>
          </cell>
        </row>
        <row r="14777">
          <cell r="C14777" t="str">
            <v>15632</v>
          </cell>
          <cell r="D14777" t="str">
            <v>Saboyá</v>
          </cell>
        </row>
        <row r="14778">
          <cell r="C14778" t="str">
            <v>15632</v>
          </cell>
          <cell r="D14778" t="str">
            <v>Saboyá</v>
          </cell>
        </row>
        <row r="14779">
          <cell r="C14779" t="str">
            <v>15632</v>
          </cell>
          <cell r="D14779" t="str">
            <v>Saboyá</v>
          </cell>
        </row>
        <row r="14780">
          <cell r="C14780" t="str">
            <v>15632</v>
          </cell>
          <cell r="D14780" t="str">
            <v>Saboyá</v>
          </cell>
        </row>
        <row r="14781">
          <cell r="C14781" t="str">
            <v>15632</v>
          </cell>
          <cell r="D14781" t="str">
            <v>Saboyá</v>
          </cell>
        </row>
        <row r="14782">
          <cell r="C14782" t="str">
            <v>15632</v>
          </cell>
          <cell r="D14782" t="str">
            <v>Saboyá</v>
          </cell>
        </row>
        <row r="14783">
          <cell r="C14783" t="str">
            <v>15632</v>
          </cell>
          <cell r="D14783" t="str">
            <v>Saboyá</v>
          </cell>
        </row>
        <row r="14784">
          <cell r="C14784" t="str">
            <v>15632</v>
          </cell>
          <cell r="D14784" t="str">
            <v>Saboyá</v>
          </cell>
        </row>
        <row r="14785">
          <cell r="C14785" t="str">
            <v>15632</v>
          </cell>
          <cell r="D14785" t="str">
            <v>Saboyá</v>
          </cell>
        </row>
        <row r="14786">
          <cell r="C14786" t="str">
            <v>15632</v>
          </cell>
          <cell r="D14786" t="str">
            <v>Saboyá</v>
          </cell>
        </row>
        <row r="14787">
          <cell r="C14787" t="str">
            <v>15632</v>
          </cell>
          <cell r="D14787" t="str">
            <v>Saboyá</v>
          </cell>
        </row>
        <row r="14788">
          <cell r="C14788" t="str">
            <v>15632</v>
          </cell>
          <cell r="D14788" t="str">
            <v>Saboyá</v>
          </cell>
        </row>
        <row r="14789">
          <cell r="C14789" t="str">
            <v>15632</v>
          </cell>
          <cell r="D14789" t="str">
            <v>Saboyá</v>
          </cell>
        </row>
        <row r="14790">
          <cell r="C14790" t="str">
            <v>15632</v>
          </cell>
          <cell r="D14790" t="str">
            <v>Saboyá</v>
          </cell>
        </row>
        <row r="14791">
          <cell r="C14791" t="str">
            <v>15632</v>
          </cell>
          <cell r="D14791" t="str">
            <v>Saboyá</v>
          </cell>
        </row>
        <row r="14792">
          <cell r="C14792" t="str">
            <v>15632</v>
          </cell>
          <cell r="D14792" t="str">
            <v>Saboyá</v>
          </cell>
        </row>
        <row r="14793">
          <cell r="C14793" t="str">
            <v>15632</v>
          </cell>
          <cell r="D14793" t="str">
            <v>Saboyá</v>
          </cell>
        </row>
        <row r="14794">
          <cell r="C14794" t="str">
            <v>15632</v>
          </cell>
          <cell r="D14794" t="str">
            <v>Saboyá</v>
          </cell>
        </row>
        <row r="14795">
          <cell r="C14795" t="str">
            <v>15632</v>
          </cell>
          <cell r="D14795" t="str">
            <v>Saboyá</v>
          </cell>
        </row>
        <row r="14796">
          <cell r="C14796" t="str">
            <v>15632</v>
          </cell>
          <cell r="D14796" t="str">
            <v>Saboyá</v>
          </cell>
        </row>
        <row r="14797">
          <cell r="C14797" t="str">
            <v>15632</v>
          </cell>
          <cell r="D14797" t="str">
            <v>Saboyá</v>
          </cell>
        </row>
        <row r="14798">
          <cell r="C14798" t="str">
            <v>15632</v>
          </cell>
          <cell r="D14798" t="str">
            <v>Saboyá</v>
          </cell>
        </row>
        <row r="14799">
          <cell r="C14799" t="str">
            <v>15632</v>
          </cell>
          <cell r="D14799" t="str">
            <v>Saboyá</v>
          </cell>
        </row>
        <row r="14800">
          <cell r="C14800" t="str">
            <v>15632</v>
          </cell>
          <cell r="D14800" t="str">
            <v>Saboyá</v>
          </cell>
        </row>
        <row r="14801">
          <cell r="C14801" t="str">
            <v>15632</v>
          </cell>
          <cell r="D14801" t="str">
            <v>Saboyá</v>
          </cell>
        </row>
        <row r="14802">
          <cell r="C14802" t="str">
            <v>15632</v>
          </cell>
          <cell r="D14802" t="str">
            <v>Saboyá</v>
          </cell>
        </row>
        <row r="14803">
          <cell r="C14803" t="str">
            <v>15632</v>
          </cell>
          <cell r="D14803" t="str">
            <v>Saboyá</v>
          </cell>
        </row>
        <row r="14804">
          <cell r="C14804" t="str">
            <v>15632</v>
          </cell>
          <cell r="D14804" t="str">
            <v>Saboyá</v>
          </cell>
        </row>
        <row r="14805">
          <cell r="C14805" t="str">
            <v>15632</v>
          </cell>
          <cell r="D14805" t="str">
            <v>Saboyá</v>
          </cell>
        </row>
        <row r="14806">
          <cell r="C14806" t="str">
            <v>15632</v>
          </cell>
          <cell r="D14806" t="str">
            <v>Saboyá</v>
          </cell>
        </row>
        <row r="14807">
          <cell r="C14807" t="str">
            <v>15632</v>
          </cell>
          <cell r="D14807" t="str">
            <v>Saboyá</v>
          </cell>
        </row>
        <row r="14808">
          <cell r="C14808" t="str">
            <v>15632</v>
          </cell>
          <cell r="D14808" t="str">
            <v>Saboyá</v>
          </cell>
        </row>
        <row r="14809">
          <cell r="C14809" t="str">
            <v>15638</v>
          </cell>
          <cell r="D14809" t="str">
            <v>Sáchica</v>
          </cell>
        </row>
        <row r="14810">
          <cell r="C14810" t="str">
            <v>15638</v>
          </cell>
          <cell r="D14810" t="str">
            <v>Sáchica</v>
          </cell>
        </row>
        <row r="14811">
          <cell r="C14811" t="str">
            <v>15638</v>
          </cell>
          <cell r="D14811" t="str">
            <v>Sáchica</v>
          </cell>
        </row>
        <row r="14812">
          <cell r="C14812" t="str">
            <v>15638</v>
          </cell>
          <cell r="D14812" t="str">
            <v>Sáchica</v>
          </cell>
        </row>
        <row r="14813">
          <cell r="C14813" t="str">
            <v>15638</v>
          </cell>
          <cell r="D14813" t="str">
            <v>Sáchica</v>
          </cell>
        </row>
        <row r="14814">
          <cell r="C14814" t="str">
            <v>15638</v>
          </cell>
          <cell r="D14814" t="str">
            <v>Sáchica</v>
          </cell>
        </row>
        <row r="14815">
          <cell r="C14815" t="str">
            <v>15638</v>
          </cell>
          <cell r="D14815" t="str">
            <v>Sáchica</v>
          </cell>
        </row>
        <row r="14816">
          <cell r="C14816" t="str">
            <v>15638</v>
          </cell>
          <cell r="D14816" t="str">
            <v>Sáchica</v>
          </cell>
        </row>
        <row r="14817">
          <cell r="C14817" t="str">
            <v>15638</v>
          </cell>
          <cell r="D14817" t="str">
            <v>Sáchica</v>
          </cell>
        </row>
        <row r="14818">
          <cell r="C14818" t="str">
            <v>15638</v>
          </cell>
          <cell r="D14818" t="str">
            <v>Sáchica</v>
          </cell>
        </row>
        <row r="14819">
          <cell r="C14819" t="str">
            <v>15638</v>
          </cell>
          <cell r="D14819" t="str">
            <v>Sáchica</v>
          </cell>
        </row>
        <row r="14820">
          <cell r="C14820" t="str">
            <v>15638</v>
          </cell>
          <cell r="D14820" t="str">
            <v>Sáchica</v>
          </cell>
        </row>
        <row r="14821">
          <cell r="C14821" t="str">
            <v>15638</v>
          </cell>
          <cell r="D14821" t="str">
            <v>Sáchica</v>
          </cell>
        </row>
        <row r="14822">
          <cell r="C14822" t="str">
            <v>15638</v>
          </cell>
          <cell r="D14822" t="str">
            <v>Sáchica</v>
          </cell>
        </row>
        <row r="14823">
          <cell r="C14823" t="str">
            <v>15638</v>
          </cell>
          <cell r="D14823" t="str">
            <v>Sáchica</v>
          </cell>
        </row>
        <row r="14824">
          <cell r="C14824" t="str">
            <v>15638</v>
          </cell>
          <cell r="D14824" t="str">
            <v>Sáchica</v>
          </cell>
        </row>
        <row r="14825">
          <cell r="C14825" t="str">
            <v>15638</v>
          </cell>
          <cell r="D14825" t="str">
            <v>Sáchica</v>
          </cell>
        </row>
        <row r="14826">
          <cell r="C14826" t="str">
            <v>15638</v>
          </cell>
          <cell r="D14826" t="str">
            <v>Sáchica</v>
          </cell>
        </row>
        <row r="14827">
          <cell r="C14827" t="str">
            <v>15638</v>
          </cell>
          <cell r="D14827" t="str">
            <v>Sáchica</v>
          </cell>
        </row>
        <row r="14828">
          <cell r="C14828" t="str">
            <v>15638</v>
          </cell>
          <cell r="D14828" t="str">
            <v>Sáchica</v>
          </cell>
        </row>
        <row r="14829">
          <cell r="C14829" t="str">
            <v>15638</v>
          </cell>
          <cell r="D14829" t="str">
            <v>Sáchica</v>
          </cell>
        </row>
        <row r="14830">
          <cell r="C14830" t="str">
            <v>15638</v>
          </cell>
          <cell r="D14830" t="str">
            <v>Sáchica</v>
          </cell>
        </row>
        <row r="14831">
          <cell r="C14831" t="str">
            <v>15638</v>
          </cell>
          <cell r="D14831" t="str">
            <v>Sáchica</v>
          </cell>
        </row>
        <row r="14832">
          <cell r="C14832" t="str">
            <v>15638</v>
          </cell>
          <cell r="D14832" t="str">
            <v>Sáchica</v>
          </cell>
        </row>
        <row r="14833">
          <cell r="C14833" t="str">
            <v>15638</v>
          </cell>
          <cell r="D14833" t="str">
            <v>Sáchica</v>
          </cell>
        </row>
        <row r="14834">
          <cell r="C14834" t="str">
            <v>15638</v>
          </cell>
          <cell r="D14834" t="str">
            <v>Sáchica</v>
          </cell>
        </row>
        <row r="14835">
          <cell r="C14835" t="str">
            <v>15638</v>
          </cell>
          <cell r="D14835" t="str">
            <v>Sáchica</v>
          </cell>
        </row>
        <row r="14836">
          <cell r="C14836" t="str">
            <v>15638</v>
          </cell>
          <cell r="D14836" t="str">
            <v>Sáchica</v>
          </cell>
        </row>
        <row r="14837">
          <cell r="C14837" t="str">
            <v>15638</v>
          </cell>
          <cell r="D14837" t="str">
            <v>Sáchica</v>
          </cell>
        </row>
        <row r="14838">
          <cell r="C14838" t="str">
            <v>15638</v>
          </cell>
          <cell r="D14838" t="str">
            <v>Sáchica</v>
          </cell>
        </row>
        <row r="14839">
          <cell r="C14839" t="str">
            <v>15638</v>
          </cell>
          <cell r="D14839" t="str">
            <v>Sáchica</v>
          </cell>
        </row>
        <row r="14840">
          <cell r="C14840" t="str">
            <v>15638</v>
          </cell>
          <cell r="D14840" t="str">
            <v>Sáchica</v>
          </cell>
        </row>
        <row r="14841">
          <cell r="C14841" t="str">
            <v>15638</v>
          </cell>
          <cell r="D14841" t="str">
            <v>Sáchica</v>
          </cell>
        </row>
        <row r="14842">
          <cell r="C14842" t="str">
            <v>15638</v>
          </cell>
          <cell r="D14842" t="str">
            <v>Sáchica</v>
          </cell>
        </row>
        <row r="14843">
          <cell r="C14843" t="str">
            <v>15638</v>
          </cell>
          <cell r="D14843" t="str">
            <v>Sáchica</v>
          </cell>
        </row>
        <row r="14844">
          <cell r="C14844" t="str">
            <v>15638</v>
          </cell>
          <cell r="D14844" t="str">
            <v>Sáchica</v>
          </cell>
        </row>
        <row r="14845">
          <cell r="C14845" t="str">
            <v>15638</v>
          </cell>
          <cell r="D14845" t="str">
            <v>Sáchica</v>
          </cell>
        </row>
        <row r="14846">
          <cell r="C14846" t="str">
            <v>15638</v>
          </cell>
          <cell r="D14846" t="str">
            <v>Sáchica</v>
          </cell>
        </row>
        <row r="14847">
          <cell r="C14847" t="str">
            <v>15638</v>
          </cell>
          <cell r="D14847" t="str">
            <v>Sáchica</v>
          </cell>
        </row>
        <row r="14848">
          <cell r="C14848" t="str">
            <v>15638</v>
          </cell>
          <cell r="D14848" t="str">
            <v>Sáchica</v>
          </cell>
        </row>
        <row r="14849">
          <cell r="C14849" t="str">
            <v>15638</v>
          </cell>
          <cell r="D14849" t="str">
            <v>Sáchica</v>
          </cell>
        </row>
        <row r="14850">
          <cell r="C14850" t="str">
            <v>15638</v>
          </cell>
          <cell r="D14850" t="str">
            <v>Sáchica</v>
          </cell>
        </row>
        <row r="14851">
          <cell r="C14851" t="str">
            <v>15638</v>
          </cell>
          <cell r="D14851" t="str">
            <v>Sáchica</v>
          </cell>
        </row>
        <row r="14852">
          <cell r="C14852" t="str">
            <v>15638</v>
          </cell>
          <cell r="D14852" t="str">
            <v>Sáchica</v>
          </cell>
        </row>
        <row r="14853">
          <cell r="C14853" t="str">
            <v>15638</v>
          </cell>
          <cell r="D14853" t="str">
            <v>Sáchica</v>
          </cell>
        </row>
        <row r="14854">
          <cell r="C14854" t="str">
            <v>15638</v>
          </cell>
          <cell r="D14854" t="str">
            <v>Sáchica</v>
          </cell>
        </row>
        <row r="14855">
          <cell r="C14855" t="str">
            <v>15638</v>
          </cell>
          <cell r="D14855" t="str">
            <v>Sáchica</v>
          </cell>
        </row>
        <row r="14856">
          <cell r="C14856" t="str">
            <v>15638</v>
          </cell>
          <cell r="D14856" t="str">
            <v>Sáchica</v>
          </cell>
        </row>
        <row r="14857">
          <cell r="C14857" t="str">
            <v>15638</v>
          </cell>
          <cell r="D14857" t="str">
            <v>Sáchica</v>
          </cell>
        </row>
        <row r="14858">
          <cell r="C14858" t="str">
            <v>15638</v>
          </cell>
          <cell r="D14858" t="str">
            <v>Sáchica</v>
          </cell>
        </row>
        <row r="14859">
          <cell r="C14859" t="str">
            <v>15638</v>
          </cell>
          <cell r="D14859" t="str">
            <v>Sáchica</v>
          </cell>
        </row>
        <row r="14860">
          <cell r="C14860" t="str">
            <v>15638</v>
          </cell>
          <cell r="D14860" t="str">
            <v>Sáchica</v>
          </cell>
        </row>
        <row r="14861">
          <cell r="C14861" t="str">
            <v>15638</v>
          </cell>
          <cell r="D14861" t="str">
            <v>Sáchica</v>
          </cell>
        </row>
        <row r="14862">
          <cell r="C14862" t="str">
            <v>15638</v>
          </cell>
          <cell r="D14862" t="str">
            <v>Sáchica</v>
          </cell>
        </row>
        <row r="14863">
          <cell r="C14863" t="str">
            <v>15646</v>
          </cell>
          <cell r="D14863" t="str">
            <v>Samacá</v>
          </cell>
        </row>
        <row r="14864">
          <cell r="C14864" t="str">
            <v>15646</v>
          </cell>
          <cell r="D14864" t="str">
            <v>Samacá</v>
          </cell>
        </row>
        <row r="14865">
          <cell r="C14865" t="str">
            <v>15646</v>
          </cell>
          <cell r="D14865" t="str">
            <v>Samacá</v>
          </cell>
        </row>
        <row r="14866">
          <cell r="C14866" t="str">
            <v>15646</v>
          </cell>
          <cell r="D14866" t="str">
            <v>Samacá</v>
          </cell>
        </row>
        <row r="14867">
          <cell r="C14867" t="str">
            <v>15646</v>
          </cell>
          <cell r="D14867" t="str">
            <v>Samacá</v>
          </cell>
        </row>
        <row r="14868">
          <cell r="C14868" t="str">
            <v>15646</v>
          </cell>
          <cell r="D14868" t="str">
            <v>Samacá</v>
          </cell>
        </row>
        <row r="14869">
          <cell r="C14869" t="str">
            <v>15646</v>
          </cell>
          <cell r="D14869" t="str">
            <v>Samacá</v>
          </cell>
        </row>
        <row r="14870">
          <cell r="C14870" t="str">
            <v>15646</v>
          </cell>
          <cell r="D14870" t="str">
            <v>Samacá</v>
          </cell>
        </row>
        <row r="14871">
          <cell r="C14871" t="str">
            <v>15646</v>
          </cell>
          <cell r="D14871" t="str">
            <v>Samacá</v>
          </cell>
        </row>
        <row r="14872">
          <cell r="C14872" t="str">
            <v>15646</v>
          </cell>
          <cell r="D14872" t="str">
            <v>Samacá</v>
          </cell>
        </row>
        <row r="14873">
          <cell r="C14873" t="str">
            <v>15646</v>
          </cell>
          <cell r="D14873" t="str">
            <v>Samacá</v>
          </cell>
        </row>
        <row r="14874">
          <cell r="C14874" t="str">
            <v>15646</v>
          </cell>
          <cell r="D14874" t="str">
            <v>Samacá</v>
          </cell>
        </row>
        <row r="14875">
          <cell r="C14875" t="str">
            <v>15646</v>
          </cell>
          <cell r="D14875" t="str">
            <v>Samacá</v>
          </cell>
        </row>
        <row r="14876">
          <cell r="C14876" t="str">
            <v>15646</v>
          </cell>
          <cell r="D14876" t="str">
            <v>Samacá</v>
          </cell>
        </row>
        <row r="14877">
          <cell r="C14877" t="str">
            <v>15646</v>
          </cell>
          <cell r="D14877" t="str">
            <v>Samacá</v>
          </cell>
        </row>
        <row r="14878">
          <cell r="C14878" t="str">
            <v>15646</v>
          </cell>
          <cell r="D14878" t="str">
            <v>Samacá</v>
          </cell>
        </row>
        <row r="14879">
          <cell r="C14879" t="str">
            <v>15646</v>
          </cell>
          <cell r="D14879" t="str">
            <v>Samacá</v>
          </cell>
        </row>
        <row r="14880">
          <cell r="C14880" t="str">
            <v>15646</v>
          </cell>
          <cell r="D14880" t="str">
            <v>Samacá</v>
          </cell>
        </row>
        <row r="14881">
          <cell r="C14881" t="str">
            <v>15646</v>
          </cell>
          <cell r="D14881" t="str">
            <v>Samacá</v>
          </cell>
        </row>
        <row r="14882">
          <cell r="C14882" t="str">
            <v>15646</v>
          </cell>
          <cell r="D14882" t="str">
            <v>Samacá</v>
          </cell>
        </row>
        <row r="14883">
          <cell r="C14883" t="str">
            <v>15646</v>
          </cell>
          <cell r="D14883" t="str">
            <v>Samacá</v>
          </cell>
        </row>
        <row r="14884">
          <cell r="C14884" t="str">
            <v>15646</v>
          </cell>
          <cell r="D14884" t="str">
            <v>Samacá</v>
          </cell>
        </row>
        <row r="14885">
          <cell r="C14885" t="str">
            <v>15646</v>
          </cell>
          <cell r="D14885" t="str">
            <v>Samacá</v>
          </cell>
        </row>
        <row r="14886">
          <cell r="C14886" t="str">
            <v>15646</v>
          </cell>
          <cell r="D14886" t="str">
            <v>Samacá</v>
          </cell>
        </row>
        <row r="14887">
          <cell r="C14887" t="str">
            <v>15646</v>
          </cell>
          <cell r="D14887" t="str">
            <v>Samacá</v>
          </cell>
        </row>
        <row r="14888">
          <cell r="C14888" t="str">
            <v>15646</v>
          </cell>
          <cell r="D14888" t="str">
            <v>Samacá</v>
          </cell>
        </row>
        <row r="14889">
          <cell r="C14889" t="str">
            <v>15646</v>
          </cell>
          <cell r="D14889" t="str">
            <v>Samacá</v>
          </cell>
        </row>
        <row r="14890">
          <cell r="C14890" t="str">
            <v>15646</v>
          </cell>
          <cell r="D14890" t="str">
            <v>Samacá</v>
          </cell>
        </row>
        <row r="14891">
          <cell r="C14891" t="str">
            <v>15646</v>
          </cell>
          <cell r="D14891" t="str">
            <v>Samacá</v>
          </cell>
        </row>
        <row r="14892">
          <cell r="C14892" t="str">
            <v>15646</v>
          </cell>
          <cell r="D14892" t="str">
            <v>Samacá</v>
          </cell>
        </row>
        <row r="14893">
          <cell r="C14893" t="str">
            <v>15646</v>
          </cell>
          <cell r="D14893" t="str">
            <v>Samacá</v>
          </cell>
        </row>
        <row r="14894">
          <cell r="C14894" t="str">
            <v>15646</v>
          </cell>
          <cell r="D14894" t="str">
            <v>Samacá</v>
          </cell>
        </row>
        <row r="14895">
          <cell r="C14895" t="str">
            <v>15646</v>
          </cell>
          <cell r="D14895" t="str">
            <v>Samacá</v>
          </cell>
        </row>
        <row r="14896">
          <cell r="C14896" t="str">
            <v>15646</v>
          </cell>
          <cell r="D14896" t="str">
            <v>Samacá</v>
          </cell>
        </row>
        <row r="14897">
          <cell r="C14897" t="str">
            <v>15646</v>
          </cell>
          <cell r="D14897" t="str">
            <v>Samacá</v>
          </cell>
        </row>
        <row r="14898">
          <cell r="C14898" t="str">
            <v>15646</v>
          </cell>
          <cell r="D14898" t="str">
            <v>Samacá</v>
          </cell>
        </row>
        <row r="14899">
          <cell r="C14899" t="str">
            <v>15646</v>
          </cell>
          <cell r="D14899" t="str">
            <v>Samacá</v>
          </cell>
        </row>
        <row r="14900">
          <cell r="C14900" t="str">
            <v>15646</v>
          </cell>
          <cell r="D14900" t="str">
            <v>Samacá</v>
          </cell>
        </row>
        <row r="14901">
          <cell r="C14901" t="str">
            <v>15646</v>
          </cell>
          <cell r="D14901" t="str">
            <v>Samacá</v>
          </cell>
        </row>
        <row r="14902">
          <cell r="C14902" t="str">
            <v>15646</v>
          </cell>
          <cell r="D14902" t="str">
            <v>Samacá</v>
          </cell>
        </row>
        <row r="14903">
          <cell r="C14903" t="str">
            <v>15646</v>
          </cell>
          <cell r="D14903" t="str">
            <v>Samacá</v>
          </cell>
        </row>
        <row r="14904">
          <cell r="C14904" t="str">
            <v>15646</v>
          </cell>
          <cell r="D14904" t="str">
            <v>Samacá</v>
          </cell>
        </row>
        <row r="14905">
          <cell r="C14905" t="str">
            <v>15646</v>
          </cell>
          <cell r="D14905" t="str">
            <v>Samacá</v>
          </cell>
        </row>
        <row r="14906">
          <cell r="C14906" t="str">
            <v>15646</v>
          </cell>
          <cell r="D14906" t="str">
            <v>Samacá</v>
          </cell>
        </row>
        <row r="14907">
          <cell r="C14907" t="str">
            <v>15646</v>
          </cell>
          <cell r="D14907" t="str">
            <v>Samacá</v>
          </cell>
        </row>
        <row r="14908">
          <cell r="C14908" t="str">
            <v>15646</v>
          </cell>
          <cell r="D14908" t="str">
            <v>Samacá</v>
          </cell>
        </row>
        <row r="14909">
          <cell r="C14909" t="str">
            <v>15646</v>
          </cell>
          <cell r="D14909" t="str">
            <v>Samacá</v>
          </cell>
        </row>
        <row r="14910">
          <cell r="C14910" t="str">
            <v>15646</v>
          </cell>
          <cell r="D14910" t="str">
            <v>Samacá</v>
          </cell>
        </row>
        <row r="14911">
          <cell r="C14911" t="str">
            <v>15646</v>
          </cell>
          <cell r="D14911" t="str">
            <v>Samacá</v>
          </cell>
        </row>
        <row r="14912">
          <cell r="C14912" t="str">
            <v>15646</v>
          </cell>
          <cell r="D14912" t="str">
            <v>Samacá</v>
          </cell>
        </row>
        <row r="14913">
          <cell r="C14913" t="str">
            <v>15646</v>
          </cell>
          <cell r="D14913" t="str">
            <v>Samacá</v>
          </cell>
        </row>
        <row r="14914">
          <cell r="C14914" t="str">
            <v>15646</v>
          </cell>
          <cell r="D14914" t="str">
            <v>Samacá</v>
          </cell>
        </row>
        <row r="14915">
          <cell r="C14915" t="str">
            <v>15646</v>
          </cell>
          <cell r="D14915" t="str">
            <v>Samacá</v>
          </cell>
        </row>
        <row r="14916">
          <cell r="C14916" t="str">
            <v>15646</v>
          </cell>
          <cell r="D14916" t="str">
            <v>Samacá</v>
          </cell>
        </row>
        <row r="14917">
          <cell r="C14917" t="str">
            <v>15660</v>
          </cell>
          <cell r="D14917" t="str">
            <v>San Eduardo</v>
          </cell>
        </row>
        <row r="14918">
          <cell r="C14918" t="str">
            <v>15660</v>
          </cell>
          <cell r="D14918" t="str">
            <v>San Eduardo</v>
          </cell>
        </row>
        <row r="14919">
          <cell r="C14919" t="str">
            <v>15660</v>
          </cell>
          <cell r="D14919" t="str">
            <v>San Eduardo</v>
          </cell>
        </row>
        <row r="14920">
          <cell r="C14920" t="str">
            <v>15660</v>
          </cell>
          <cell r="D14920" t="str">
            <v>San Eduardo</v>
          </cell>
        </row>
        <row r="14921">
          <cell r="C14921" t="str">
            <v>15660</v>
          </cell>
          <cell r="D14921" t="str">
            <v>San Eduardo</v>
          </cell>
        </row>
        <row r="14922">
          <cell r="C14922" t="str">
            <v>15660</v>
          </cell>
          <cell r="D14922" t="str">
            <v>San Eduardo</v>
          </cell>
        </row>
        <row r="14923">
          <cell r="C14923" t="str">
            <v>15660</v>
          </cell>
          <cell r="D14923" t="str">
            <v>San Eduardo</v>
          </cell>
        </row>
        <row r="14924">
          <cell r="C14924" t="str">
            <v>15660</v>
          </cell>
          <cell r="D14924" t="str">
            <v>San Eduardo</v>
          </cell>
        </row>
        <row r="14925">
          <cell r="C14925" t="str">
            <v>15660</v>
          </cell>
          <cell r="D14925" t="str">
            <v>San Eduardo</v>
          </cell>
        </row>
        <row r="14926">
          <cell r="C14926" t="str">
            <v>15660</v>
          </cell>
          <cell r="D14926" t="str">
            <v>San Eduardo</v>
          </cell>
        </row>
        <row r="14927">
          <cell r="C14927" t="str">
            <v>15660</v>
          </cell>
          <cell r="D14927" t="str">
            <v>San Eduardo</v>
          </cell>
        </row>
        <row r="14928">
          <cell r="C14928" t="str">
            <v>15660</v>
          </cell>
          <cell r="D14928" t="str">
            <v>San Eduardo</v>
          </cell>
        </row>
        <row r="14929">
          <cell r="C14929" t="str">
            <v>15660</v>
          </cell>
          <cell r="D14929" t="str">
            <v>San Eduardo</v>
          </cell>
        </row>
        <row r="14930">
          <cell r="C14930" t="str">
            <v>15660</v>
          </cell>
          <cell r="D14930" t="str">
            <v>San Eduardo</v>
          </cell>
        </row>
        <row r="14931">
          <cell r="C14931" t="str">
            <v>15660</v>
          </cell>
          <cell r="D14931" t="str">
            <v>San Eduardo</v>
          </cell>
        </row>
        <row r="14932">
          <cell r="C14932" t="str">
            <v>15660</v>
          </cell>
          <cell r="D14932" t="str">
            <v>San Eduardo</v>
          </cell>
        </row>
        <row r="14933">
          <cell r="C14933" t="str">
            <v>15660</v>
          </cell>
          <cell r="D14933" t="str">
            <v>San Eduardo</v>
          </cell>
        </row>
        <row r="14934">
          <cell r="C14934" t="str">
            <v>15660</v>
          </cell>
          <cell r="D14934" t="str">
            <v>San Eduardo</v>
          </cell>
        </row>
        <row r="14935">
          <cell r="C14935" t="str">
            <v>15660</v>
          </cell>
          <cell r="D14935" t="str">
            <v>San Eduardo</v>
          </cell>
        </row>
        <row r="14936">
          <cell r="C14936" t="str">
            <v>15660</v>
          </cell>
          <cell r="D14936" t="str">
            <v>San Eduardo</v>
          </cell>
        </row>
        <row r="14937">
          <cell r="C14937" t="str">
            <v>15660</v>
          </cell>
          <cell r="D14937" t="str">
            <v>San Eduardo</v>
          </cell>
        </row>
        <row r="14938">
          <cell r="C14938" t="str">
            <v>15660</v>
          </cell>
          <cell r="D14938" t="str">
            <v>San Eduardo</v>
          </cell>
        </row>
        <row r="14939">
          <cell r="C14939" t="str">
            <v>15660</v>
          </cell>
          <cell r="D14939" t="str">
            <v>San Eduardo</v>
          </cell>
        </row>
        <row r="14940">
          <cell r="C14940" t="str">
            <v>15660</v>
          </cell>
          <cell r="D14940" t="str">
            <v>San Eduardo</v>
          </cell>
        </row>
        <row r="14941">
          <cell r="C14941" t="str">
            <v>15660</v>
          </cell>
          <cell r="D14941" t="str">
            <v>San Eduardo</v>
          </cell>
        </row>
        <row r="14942">
          <cell r="C14942" t="str">
            <v>15660</v>
          </cell>
          <cell r="D14942" t="str">
            <v>San Eduardo</v>
          </cell>
        </row>
        <row r="14943">
          <cell r="C14943" t="str">
            <v>15660</v>
          </cell>
          <cell r="D14943" t="str">
            <v>San Eduardo</v>
          </cell>
        </row>
        <row r="14944">
          <cell r="C14944" t="str">
            <v>15660</v>
          </cell>
          <cell r="D14944" t="str">
            <v>San Eduardo</v>
          </cell>
        </row>
        <row r="14945">
          <cell r="C14945" t="str">
            <v>15660</v>
          </cell>
          <cell r="D14945" t="str">
            <v>San Eduardo</v>
          </cell>
        </row>
        <row r="14946">
          <cell r="C14946" t="str">
            <v>15660</v>
          </cell>
          <cell r="D14946" t="str">
            <v>San Eduardo</v>
          </cell>
        </row>
        <row r="14947">
          <cell r="C14947" t="str">
            <v>15660</v>
          </cell>
          <cell r="D14947" t="str">
            <v>San Eduardo</v>
          </cell>
        </row>
        <row r="14948">
          <cell r="C14948" t="str">
            <v>15660</v>
          </cell>
          <cell r="D14948" t="str">
            <v>San Eduardo</v>
          </cell>
        </row>
        <row r="14949">
          <cell r="C14949" t="str">
            <v>15660</v>
          </cell>
          <cell r="D14949" t="str">
            <v>San Eduardo</v>
          </cell>
        </row>
        <row r="14950">
          <cell r="C14950" t="str">
            <v>15660</v>
          </cell>
          <cell r="D14950" t="str">
            <v>San Eduardo</v>
          </cell>
        </row>
        <row r="14951">
          <cell r="C14951" t="str">
            <v>15660</v>
          </cell>
          <cell r="D14951" t="str">
            <v>San Eduardo</v>
          </cell>
        </row>
        <row r="14952">
          <cell r="C14952" t="str">
            <v>15660</v>
          </cell>
          <cell r="D14952" t="str">
            <v>San Eduardo</v>
          </cell>
        </row>
        <row r="14953">
          <cell r="C14953" t="str">
            <v>15660</v>
          </cell>
          <cell r="D14953" t="str">
            <v>San Eduardo</v>
          </cell>
        </row>
        <row r="14954">
          <cell r="C14954" t="str">
            <v>15660</v>
          </cell>
          <cell r="D14954" t="str">
            <v>San Eduardo</v>
          </cell>
        </row>
        <row r="14955">
          <cell r="C14955" t="str">
            <v>15660</v>
          </cell>
          <cell r="D14955" t="str">
            <v>San Eduardo</v>
          </cell>
        </row>
        <row r="14956">
          <cell r="C14956" t="str">
            <v>15660</v>
          </cell>
          <cell r="D14956" t="str">
            <v>San Eduardo</v>
          </cell>
        </row>
        <row r="14957">
          <cell r="C14957" t="str">
            <v>15660</v>
          </cell>
          <cell r="D14957" t="str">
            <v>San Eduardo</v>
          </cell>
        </row>
        <row r="14958">
          <cell r="C14958" t="str">
            <v>15660</v>
          </cell>
          <cell r="D14958" t="str">
            <v>San Eduardo</v>
          </cell>
        </row>
        <row r="14959">
          <cell r="C14959" t="str">
            <v>15660</v>
          </cell>
          <cell r="D14959" t="str">
            <v>San Eduardo</v>
          </cell>
        </row>
        <row r="14960">
          <cell r="C14960" t="str">
            <v>15660</v>
          </cell>
          <cell r="D14960" t="str">
            <v>San Eduardo</v>
          </cell>
        </row>
        <row r="14961">
          <cell r="C14961" t="str">
            <v>15660</v>
          </cell>
          <cell r="D14961" t="str">
            <v>San Eduardo</v>
          </cell>
        </row>
        <row r="14962">
          <cell r="C14962" t="str">
            <v>15660</v>
          </cell>
          <cell r="D14962" t="str">
            <v>San Eduardo</v>
          </cell>
        </row>
        <row r="14963">
          <cell r="C14963" t="str">
            <v>15660</v>
          </cell>
          <cell r="D14963" t="str">
            <v>San Eduardo</v>
          </cell>
        </row>
        <row r="14964">
          <cell r="C14964" t="str">
            <v>15660</v>
          </cell>
          <cell r="D14964" t="str">
            <v>San Eduardo</v>
          </cell>
        </row>
        <row r="14965">
          <cell r="C14965" t="str">
            <v>15660</v>
          </cell>
          <cell r="D14965" t="str">
            <v>San Eduardo</v>
          </cell>
        </row>
        <row r="14966">
          <cell r="C14966" t="str">
            <v>15660</v>
          </cell>
          <cell r="D14966" t="str">
            <v>San Eduardo</v>
          </cell>
        </row>
        <row r="14967">
          <cell r="C14967" t="str">
            <v>15660</v>
          </cell>
          <cell r="D14967" t="str">
            <v>San Eduardo</v>
          </cell>
        </row>
        <row r="14968">
          <cell r="C14968" t="str">
            <v>15660</v>
          </cell>
          <cell r="D14968" t="str">
            <v>San Eduardo</v>
          </cell>
        </row>
        <row r="14969">
          <cell r="C14969" t="str">
            <v>15660</v>
          </cell>
          <cell r="D14969" t="str">
            <v>San Eduardo</v>
          </cell>
        </row>
        <row r="14970">
          <cell r="C14970" t="str">
            <v>15660</v>
          </cell>
          <cell r="D14970" t="str">
            <v>San Eduardo</v>
          </cell>
        </row>
        <row r="14971">
          <cell r="C14971" t="str">
            <v>15664</v>
          </cell>
          <cell r="D14971" t="str">
            <v>San José de Pare</v>
          </cell>
        </row>
        <row r="14972">
          <cell r="C14972" t="str">
            <v>15664</v>
          </cell>
          <cell r="D14972" t="str">
            <v>San José de Pare</v>
          </cell>
        </row>
        <row r="14973">
          <cell r="C14973" t="str">
            <v>15664</v>
          </cell>
          <cell r="D14973" t="str">
            <v>San José de Pare</v>
          </cell>
        </row>
        <row r="14974">
          <cell r="C14974" t="str">
            <v>15664</v>
          </cell>
          <cell r="D14974" t="str">
            <v>San José de Pare</v>
          </cell>
        </row>
        <row r="14975">
          <cell r="C14975" t="str">
            <v>15664</v>
          </cell>
          <cell r="D14975" t="str">
            <v>San José de Pare</v>
          </cell>
        </row>
        <row r="14976">
          <cell r="C14976" t="str">
            <v>15664</v>
          </cell>
          <cell r="D14976" t="str">
            <v>San José de Pare</v>
          </cell>
        </row>
        <row r="14977">
          <cell r="C14977" t="str">
            <v>15664</v>
          </cell>
          <cell r="D14977" t="str">
            <v>San José de Pare</v>
          </cell>
        </row>
        <row r="14978">
          <cell r="C14978" t="str">
            <v>15664</v>
          </cell>
          <cell r="D14978" t="str">
            <v>San José de Pare</v>
          </cell>
        </row>
        <row r="14979">
          <cell r="C14979" t="str">
            <v>15664</v>
          </cell>
          <cell r="D14979" t="str">
            <v>San José de Pare</v>
          </cell>
        </row>
        <row r="14980">
          <cell r="C14980" t="str">
            <v>15664</v>
          </cell>
          <cell r="D14980" t="str">
            <v>San José de Pare</v>
          </cell>
        </row>
        <row r="14981">
          <cell r="C14981" t="str">
            <v>15664</v>
          </cell>
          <cell r="D14981" t="str">
            <v>San José de Pare</v>
          </cell>
        </row>
        <row r="14982">
          <cell r="C14982" t="str">
            <v>15664</v>
          </cell>
          <cell r="D14982" t="str">
            <v>San José de Pare</v>
          </cell>
        </row>
        <row r="14983">
          <cell r="C14983" t="str">
            <v>15664</v>
          </cell>
          <cell r="D14983" t="str">
            <v>San José de Pare</v>
          </cell>
        </row>
        <row r="14984">
          <cell r="C14984" t="str">
            <v>15664</v>
          </cell>
          <cell r="D14984" t="str">
            <v>San José de Pare</v>
          </cell>
        </row>
        <row r="14985">
          <cell r="C14985" t="str">
            <v>15664</v>
          </cell>
          <cell r="D14985" t="str">
            <v>San José de Pare</v>
          </cell>
        </row>
        <row r="14986">
          <cell r="C14986" t="str">
            <v>15664</v>
          </cell>
          <cell r="D14986" t="str">
            <v>San José de Pare</v>
          </cell>
        </row>
        <row r="14987">
          <cell r="C14987" t="str">
            <v>15664</v>
          </cell>
          <cell r="D14987" t="str">
            <v>San José de Pare</v>
          </cell>
        </row>
        <row r="14988">
          <cell r="C14988" t="str">
            <v>15664</v>
          </cell>
          <cell r="D14988" t="str">
            <v>San José de Pare</v>
          </cell>
        </row>
        <row r="14989">
          <cell r="C14989" t="str">
            <v>15664</v>
          </cell>
          <cell r="D14989" t="str">
            <v>San José de Pare</v>
          </cell>
        </row>
        <row r="14990">
          <cell r="C14990" t="str">
            <v>15664</v>
          </cell>
          <cell r="D14990" t="str">
            <v>San José de Pare</v>
          </cell>
        </row>
        <row r="14991">
          <cell r="C14991" t="str">
            <v>15664</v>
          </cell>
          <cell r="D14991" t="str">
            <v>San José de Pare</v>
          </cell>
        </row>
        <row r="14992">
          <cell r="C14992" t="str">
            <v>15664</v>
          </cell>
          <cell r="D14992" t="str">
            <v>San José de Pare</v>
          </cell>
        </row>
        <row r="14993">
          <cell r="C14993" t="str">
            <v>15664</v>
          </cell>
          <cell r="D14993" t="str">
            <v>San José de Pare</v>
          </cell>
        </row>
        <row r="14994">
          <cell r="C14994" t="str">
            <v>15664</v>
          </cell>
          <cell r="D14994" t="str">
            <v>San José de Pare</v>
          </cell>
        </row>
        <row r="14995">
          <cell r="C14995" t="str">
            <v>15664</v>
          </cell>
          <cell r="D14995" t="str">
            <v>San José de Pare</v>
          </cell>
        </row>
        <row r="14996">
          <cell r="C14996" t="str">
            <v>15664</v>
          </cell>
          <cell r="D14996" t="str">
            <v>San José de Pare</v>
          </cell>
        </row>
        <row r="14997">
          <cell r="C14997" t="str">
            <v>15664</v>
          </cell>
          <cell r="D14997" t="str">
            <v>San José de Pare</v>
          </cell>
        </row>
        <row r="14998">
          <cell r="C14998" t="str">
            <v>15664</v>
          </cell>
          <cell r="D14998" t="str">
            <v>San José de Pare</v>
          </cell>
        </row>
        <row r="14999">
          <cell r="C14999" t="str">
            <v>15664</v>
          </cell>
          <cell r="D14999" t="str">
            <v>San José de Pare</v>
          </cell>
        </row>
        <row r="15000">
          <cell r="C15000" t="str">
            <v>15664</v>
          </cell>
          <cell r="D15000" t="str">
            <v>San José de Pare</v>
          </cell>
        </row>
        <row r="15001">
          <cell r="C15001" t="str">
            <v>15664</v>
          </cell>
          <cell r="D15001" t="str">
            <v>San José de Pare</v>
          </cell>
        </row>
        <row r="15002">
          <cell r="C15002" t="str">
            <v>15664</v>
          </cell>
          <cell r="D15002" t="str">
            <v>San José de Pare</v>
          </cell>
        </row>
        <row r="15003">
          <cell r="C15003" t="str">
            <v>15664</v>
          </cell>
          <cell r="D15003" t="str">
            <v>San José de Pare</v>
          </cell>
        </row>
        <row r="15004">
          <cell r="C15004" t="str">
            <v>15664</v>
          </cell>
          <cell r="D15004" t="str">
            <v>San José de Pare</v>
          </cell>
        </row>
        <row r="15005">
          <cell r="C15005" t="str">
            <v>15664</v>
          </cell>
          <cell r="D15005" t="str">
            <v>San José de Pare</v>
          </cell>
        </row>
        <row r="15006">
          <cell r="C15006" t="str">
            <v>15664</v>
          </cell>
          <cell r="D15006" t="str">
            <v>San José de Pare</v>
          </cell>
        </row>
        <row r="15007">
          <cell r="C15007" t="str">
            <v>15664</v>
          </cell>
          <cell r="D15007" t="str">
            <v>San José de Pare</v>
          </cell>
        </row>
        <row r="15008">
          <cell r="C15008" t="str">
            <v>15664</v>
          </cell>
          <cell r="D15008" t="str">
            <v>San José de Pare</v>
          </cell>
        </row>
        <row r="15009">
          <cell r="C15009" t="str">
            <v>15664</v>
          </cell>
          <cell r="D15009" t="str">
            <v>San José de Pare</v>
          </cell>
        </row>
        <row r="15010">
          <cell r="C15010" t="str">
            <v>15664</v>
          </cell>
          <cell r="D15010" t="str">
            <v>San José de Pare</v>
          </cell>
        </row>
        <row r="15011">
          <cell r="C15011" t="str">
            <v>15664</v>
          </cell>
          <cell r="D15011" t="str">
            <v>San José de Pare</v>
          </cell>
        </row>
        <row r="15012">
          <cell r="C15012" t="str">
            <v>15664</v>
          </cell>
          <cell r="D15012" t="str">
            <v>San José de Pare</v>
          </cell>
        </row>
        <row r="15013">
          <cell r="C15013" t="str">
            <v>15664</v>
          </cell>
          <cell r="D15013" t="str">
            <v>San José de Pare</v>
          </cell>
        </row>
        <row r="15014">
          <cell r="C15014" t="str">
            <v>15664</v>
          </cell>
          <cell r="D15014" t="str">
            <v>San José de Pare</v>
          </cell>
        </row>
        <row r="15015">
          <cell r="C15015" t="str">
            <v>15664</v>
          </cell>
          <cell r="D15015" t="str">
            <v>San José de Pare</v>
          </cell>
        </row>
        <row r="15016">
          <cell r="C15016" t="str">
            <v>15664</v>
          </cell>
          <cell r="D15016" t="str">
            <v>San José de Pare</v>
          </cell>
        </row>
        <row r="15017">
          <cell r="C15017" t="str">
            <v>15664</v>
          </cell>
          <cell r="D15017" t="str">
            <v>San José de Pare</v>
          </cell>
        </row>
        <row r="15018">
          <cell r="C15018" t="str">
            <v>15664</v>
          </cell>
          <cell r="D15018" t="str">
            <v>San José de Pare</v>
          </cell>
        </row>
        <row r="15019">
          <cell r="C15019" t="str">
            <v>15664</v>
          </cell>
          <cell r="D15019" t="str">
            <v>San José de Pare</v>
          </cell>
        </row>
        <row r="15020">
          <cell r="C15020" t="str">
            <v>15664</v>
          </cell>
          <cell r="D15020" t="str">
            <v>San José de Pare</v>
          </cell>
        </row>
        <row r="15021">
          <cell r="C15021" t="str">
            <v>15664</v>
          </cell>
          <cell r="D15021" t="str">
            <v>San José de Pare</v>
          </cell>
        </row>
        <row r="15022">
          <cell r="C15022" t="str">
            <v>15664</v>
          </cell>
          <cell r="D15022" t="str">
            <v>San José de Pare</v>
          </cell>
        </row>
        <row r="15023">
          <cell r="C15023" t="str">
            <v>15664</v>
          </cell>
          <cell r="D15023" t="str">
            <v>San José de Pare</v>
          </cell>
        </row>
        <row r="15024">
          <cell r="C15024" t="str">
            <v>15664</v>
          </cell>
          <cell r="D15024" t="str">
            <v>San José de Pare</v>
          </cell>
        </row>
        <row r="15025">
          <cell r="C15025" t="str">
            <v>15667</v>
          </cell>
          <cell r="D15025" t="str">
            <v>San Luis de Gaceno</v>
          </cell>
        </row>
        <row r="15026">
          <cell r="C15026" t="str">
            <v>15667</v>
          </cell>
          <cell r="D15026" t="str">
            <v>San Luis de Gaceno</v>
          </cell>
        </row>
        <row r="15027">
          <cell r="C15027" t="str">
            <v>15667</v>
          </cell>
          <cell r="D15027" t="str">
            <v>San Luis de Gaceno</v>
          </cell>
        </row>
        <row r="15028">
          <cell r="C15028" t="str">
            <v>15667</v>
          </cell>
          <cell r="D15028" t="str">
            <v>San Luis de Gaceno</v>
          </cell>
        </row>
        <row r="15029">
          <cell r="C15029" t="str">
            <v>15667</v>
          </cell>
          <cell r="D15029" t="str">
            <v>San Luis de Gaceno</v>
          </cell>
        </row>
        <row r="15030">
          <cell r="C15030" t="str">
            <v>15667</v>
          </cell>
          <cell r="D15030" t="str">
            <v>San Luis de Gaceno</v>
          </cell>
        </row>
        <row r="15031">
          <cell r="C15031" t="str">
            <v>15667</v>
          </cell>
          <cell r="D15031" t="str">
            <v>San Luis de Gaceno</v>
          </cell>
        </row>
        <row r="15032">
          <cell r="C15032" t="str">
            <v>15667</v>
          </cell>
          <cell r="D15032" t="str">
            <v>San Luis de Gaceno</v>
          </cell>
        </row>
        <row r="15033">
          <cell r="C15033" t="str">
            <v>15667</v>
          </cell>
          <cell r="D15033" t="str">
            <v>San Luis de Gaceno</v>
          </cell>
        </row>
        <row r="15034">
          <cell r="C15034" t="str">
            <v>15667</v>
          </cell>
          <cell r="D15034" t="str">
            <v>San Luis de Gaceno</v>
          </cell>
        </row>
        <row r="15035">
          <cell r="C15035" t="str">
            <v>15667</v>
          </cell>
          <cell r="D15035" t="str">
            <v>San Luis de Gaceno</v>
          </cell>
        </row>
        <row r="15036">
          <cell r="C15036" t="str">
            <v>15667</v>
          </cell>
          <cell r="D15036" t="str">
            <v>San Luis de Gaceno</v>
          </cell>
        </row>
        <row r="15037">
          <cell r="C15037" t="str">
            <v>15667</v>
          </cell>
          <cell r="D15037" t="str">
            <v>San Luis de Gaceno</v>
          </cell>
        </row>
        <row r="15038">
          <cell r="C15038" t="str">
            <v>15667</v>
          </cell>
          <cell r="D15038" t="str">
            <v>San Luis de Gaceno</v>
          </cell>
        </row>
        <row r="15039">
          <cell r="C15039" t="str">
            <v>15667</v>
          </cell>
          <cell r="D15039" t="str">
            <v>San Luis de Gaceno</v>
          </cell>
        </row>
        <row r="15040">
          <cell r="C15040" t="str">
            <v>15667</v>
          </cell>
          <cell r="D15040" t="str">
            <v>San Luis de Gaceno</v>
          </cell>
        </row>
        <row r="15041">
          <cell r="C15041" t="str">
            <v>15667</v>
          </cell>
          <cell r="D15041" t="str">
            <v>San Luis de Gaceno</v>
          </cell>
        </row>
        <row r="15042">
          <cell r="C15042" t="str">
            <v>15667</v>
          </cell>
          <cell r="D15042" t="str">
            <v>San Luis de Gaceno</v>
          </cell>
        </row>
        <row r="15043">
          <cell r="C15043" t="str">
            <v>15667</v>
          </cell>
          <cell r="D15043" t="str">
            <v>San Luis de Gaceno</v>
          </cell>
        </row>
        <row r="15044">
          <cell r="C15044" t="str">
            <v>15667</v>
          </cell>
          <cell r="D15044" t="str">
            <v>San Luis de Gaceno</v>
          </cell>
        </row>
        <row r="15045">
          <cell r="C15045" t="str">
            <v>15667</v>
          </cell>
          <cell r="D15045" t="str">
            <v>San Luis de Gaceno</v>
          </cell>
        </row>
        <row r="15046">
          <cell r="C15046" t="str">
            <v>15667</v>
          </cell>
          <cell r="D15046" t="str">
            <v>San Luis de Gaceno</v>
          </cell>
        </row>
        <row r="15047">
          <cell r="C15047" t="str">
            <v>15667</v>
          </cell>
          <cell r="D15047" t="str">
            <v>San Luis de Gaceno</v>
          </cell>
        </row>
        <row r="15048">
          <cell r="C15048" t="str">
            <v>15667</v>
          </cell>
          <cell r="D15048" t="str">
            <v>San Luis de Gaceno</v>
          </cell>
        </row>
        <row r="15049">
          <cell r="C15049" t="str">
            <v>15667</v>
          </cell>
          <cell r="D15049" t="str">
            <v>San Luis de Gaceno</v>
          </cell>
        </row>
        <row r="15050">
          <cell r="C15050" t="str">
            <v>15667</v>
          </cell>
          <cell r="D15050" t="str">
            <v>San Luis de Gaceno</v>
          </cell>
        </row>
        <row r="15051">
          <cell r="C15051" t="str">
            <v>15667</v>
          </cell>
          <cell r="D15051" t="str">
            <v>San Luis de Gaceno</v>
          </cell>
        </row>
        <row r="15052">
          <cell r="C15052" t="str">
            <v>15667</v>
          </cell>
          <cell r="D15052" t="str">
            <v>San Luis de Gaceno</v>
          </cell>
        </row>
        <row r="15053">
          <cell r="C15053" t="str">
            <v>15667</v>
          </cell>
          <cell r="D15053" t="str">
            <v>San Luis de Gaceno</v>
          </cell>
        </row>
        <row r="15054">
          <cell r="C15054" t="str">
            <v>15667</v>
          </cell>
          <cell r="D15054" t="str">
            <v>San Luis de Gaceno</v>
          </cell>
        </row>
        <row r="15055">
          <cell r="C15055" t="str">
            <v>15667</v>
          </cell>
          <cell r="D15055" t="str">
            <v>San Luis de Gaceno</v>
          </cell>
        </row>
        <row r="15056">
          <cell r="C15056" t="str">
            <v>15667</v>
          </cell>
          <cell r="D15056" t="str">
            <v>San Luis de Gaceno</v>
          </cell>
        </row>
        <row r="15057">
          <cell r="C15057" t="str">
            <v>15667</v>
          </cell>
          <cell r="D15057" t="str">
            <v>San Luis de Gaceno</v>
          </cell>
        </row>
        <row r="15058">
          <cell r="C15058" t="str">
            <v>15667</v>
          </cell>
          <cell r="D15058" t="str">
            <v>San Luis de Gaceno</v>
          </cell>
        </row>
        <row r="15059">
          <cell r="C15059" t="str">
            <v>15667</v>
          </cell>
          <cell r="D15059" t="str">
            <v>San Luis de Gaceno</v>
          </cell>
        </row>
        <row r="15060">
          <cell r="C15060" t="str">
            <v>15667</v>
          </cell>
          <cell r="D15060" t="str">
            <v>San Luis de Gaceno</v>
          </cell>
        </row>
        <row r="15061">
          <cell r="C15061" t="str">
            <v>15667</v>
          </cell>
          <cell r="D15061" t="str">
            <v>San Luis de Gaceno</v>
          </cell>
        </row>
        <row r="15062">
          <cell r="C15062" t="str">
            <v>15667</v>
          </cell>
          <cell r="D15062" t="str">
            <v>San Luis de Gaceno</v>
          </cell>
        </row>
        <row r="15063">
          <cell r="C15063" t="str">
            <v>15667</v>
          </cell>
          <cell r="D15063" t="str">
            <v>San Luis de Gaceno</v>
          </cell>
        </row>
        <row r="15064">
          <cell r="C15064" t="str">
            <v>15667</v>
          </cell>
          <cell r="D15064" t="str">
            <v>San Luis de Gaceno</v>
          </cell>
        </row>
        <row r="15065">
          <cell r="C15065" t="str">
            <v>15667</v>
          </cell>
          <cell r="D15065" t="str">
            <v>San Luis de Gaceno</v>
          </cell>
        </row>
        <row r="15066">
          <cell r="C15066" t="str">
            <v>15667</v>
          </cell>
          <cell r="D15066" t="str">
            <v>San Luis de Gaceno</v>
          </cell>
        </row>
        <row r="15067">
          <cell r="C15067" t="str">
            <v>15667</v>
          </cell>
          <cell r="D15067" t="str">
            <v>San Luis de Gaceno</v>
          </cell>
        </row>
        <row r="15068">
          <cell r="C15068" t="str">
            <v>15667</v>
          </cell>
          <cell r="D15068" t="str">
            <v>San Luis de Gaceno</v>
          </cell>
        </row>
        <row r="15069">
          <cell r="C15069" t="str">
            <v>15667</v>
          </cell>
          <cell r="D15069" t="str">
            <v>San Luis de Gaceno</v>
          </cell>
        </row>
        <row r="15070">
          <cell r="C15070" t="str">
            <v>15667</v>
          </cell>
          <cell r="D15070" t="str">
            <v>San Luis de Gaceno</v>
          </cell>
        </row>
        <row r="15071">
          <cell r="C15071" t="str">
            <v>15667</v>
          </cell>
          <cell r="D15071" t="str">
            <v>San Luis de Gaceno</v>
          </cell>
        </row>
        <row r="15072">
          <cell r="C15072" t="str">
            <v>15667</v>
          </cell>
          <cell r="D15072" t="str">
            <v>San Luis de Gaceno</v>
          </cell>
        </row>
        <row r="15073">
          <cell r="C15073" t="str">
            <v>15667</v>
          </cell>
          <cell r="D15073" t="str">
            <v>San Luis de Gaceno</v>
          </cell>
        </row>
        <row r="15074">
          <cell r="C15074" t="str">
            <v>15667</v>
          </cell>
          <cell r="D15074" t="str">
            <v>San Luis de Gaceno</v>
          </cell>
        </row>
        <row r="15075">
          <cell r="C15075" t="str">
            <v>15667</v>
          </cell>
          <cell r="D15075" t="str">
            <v>San Luis de Gaceno</v>
          </cell>
        </row>
        <row r="15076">
          <cell r="C15076" t="str">
            <v>15667</v>
          </cell>
          <cell r="D15076" t="str">
            <v>San Luis de Gaceno</v>
          </cell>
        </row>
        <row r="15077">
          <cell r="C15077" t="str">
            <v>15667</v>
          </cell>
          <cell r="D15077" t="str">
            <v>San Luis de Gaceno</v>
          </cell>
        </row>
        <row r="15078">
          <cell r="C15078" t="str">
            <v>15667</v>
          </cell>
          <cell r="D15078" t="str">
            <v>San Luis de Gaceno</v>
          </cell>
        </row>
        <row r="15079">
          <cell r="C15079" t="str">
            <v>15673</v>
          </cell>
          <cell r="D15079" t="str">
            <v>San Mateo</v>
          </cell>
        </row>
        <row r="15080">
          <cell r="C15080" t="str">
            <v>15673</v>
          </cell>
          <cell r="D15080" t="str">
            <v>San Mateo</v>
          </cell>
        </row>
        <row r="15081">
          <cell r="C15081" t="str">
            <v>15673</v>
          </cell>
          <cell r="D15081" t="str">
            <v>San Mateo</v>
          </cell>
        </row>
        <row r="15082">
          <cell r="C15082" t="str">
            <v>15673</v>
          </cell>
          <cell r="D15082" t="str">
            <v>San Mateo</v>
          </cell>
        </row>
        <row r="15083">
          <cell r="C15083" t="str">
            <v>15673</v>
          </cell>
          <cell r="D15083" t="str">
            <v>San Mateo</v>
          </cell>
        </row>
        <row r="15084">
          <cell r="C15084" t="str">
            <v>15673</v>
          </cell>
          <cell r="D15084" t="str">
            <v>San Mateo</v>
          </cell>
        </row>
        <row r="15085">
          <cell r="C15085" t="str">
            <v>15673</v>
          </cell>
          <cell r="D15085" t="str">
            <v>San Mateo</v>
          </cell>
        </row>
        <row r="15086">
          <cell r="C15086" t="str">
            <v>15673</v>
          </cell>
          <cell r="D15086" t="str">
            <v>San Mateo</v>
          </cell>
        </row>
        <row r="15087">
          <cell r="C15087" t="str">
            <v>15673</v>
          </cell>
          <cell r="D15087" t="str">
            <v>San Mateo</v>
          </cell>
        </row>
        <row r="15088">
          <cell r="C15088" t="str">
            <v>15673</v>
          </cell>
          <cell r="D15088" t="str">
            <v>San Mateo</v>
          </cell>
        </row>
        <row r="15089">
          <cell r="C15089" t="str">
            <v>15673</v>
          </cell>
          <cell r="D15089" t="str">
            <v>San Mateo</v>
          </cell>
        </row>
        <row r="15090">
          <cell r="C15090" t="str">
            <v>15673</v>
          </cell>
          <cell r="D15090" t="str">
            <v>San Mateo</v>
          </cell>
        </row>
        <row r="15091">
          <cell r="C15091" t="str">
            <v>15673</v>
          </cell>
          <cell r="D15091" t="str">
            <v>San Mateo</v>
          </cell>
        </row>
        <row r="15092">
          <cell r="C15092" t="str">
            <v>15673</v>
          </cell>
          <cell r="D15092" t="str">
            <v>San Mateo</v>
          </cell>
        </row>
        <row r="15093">
          <cell r="C15093" t="str">
            <v>15673</v>
          </cell>
          <cell r="D15093" t="str">
            <v>San Mateo</v>
          </cell>
        </row>
        <row r="15094">
          <cell r="C15094" t="str">
            <v>15673</v>
          </cell>
          <cell r="D15094" t="str">
            <v>San Mateo</v>
          </cell>
        </row>
        <row r="15095">
          <cell r="C15095" t="str">
            <v>15673</v>
          </cell>
          <cell r="D15095" t="str">
            <v>San Mateo</v>
          </cell>
        </row>
        <row r="15096">
          <cell r="C15096" t="str">
            <v>15673</v>
          </cell>
          <cell r="D15096" t="str">
            <v>San Mateo</v>
          </cell>
        </row>
        <row r="15097">
          <cell r="C15097" t="str">
            <v>15673</v>
          </cell>
          <cell r="D15097" t="str">
            <v>San Mateo</v>
          </cell>
        </row>
        <row r="15098">
          <cell r="C15098" t="str">
            <v>15673</v>
          </cell>
          <cell r="D15098" t="str">
            <v>San Mateo</v>
          </cell>
        </row>
        <row r="15099">
          <cell r="C15099" t="str">
            <v>15673</v>
          </cell>
          <cell r="D15099" t="str">
            <v>San Mateo</v>
          </cell>
        </row>
        <row r="15100">
          <cell r="C15100" t="str">
            <v>15673</v>
          </cell>
          <cell r="D15100" t="str">
            <v>San Mateo</v>
          </cell>
        </row>
        <row r="15101">
          <cell r="C15101" t="str">
            <v>15673</v>
          </cell>
          <cell r="D15101" t="str">
            <v>San Mateo</v>
          </cell>
        </row>
        <row r="15102">
          <cell r="C15102" t="str">
            <v>15673</v>
          </cell>
          <cell r="D15102" t="str">
            <v>San Mateo</v>
          </cell>
        </row>
        <row r="15103">
          <cell r="C15103" t="str">
            <v>15673</v>
          </cell>
          <cell r="D15103" t="str">
            <v>San Mateo</v>
          </cell>
        </row>
        <row r="15104">
          <cell r="C15104" t="str">
            <v>15673</v>
          </cell>
          <cell r="D15104" t="str">
            <v>San Mateo</v>
          </cell>
        </row>
        <row r="15105">
          <cell r="C15105" t="str">
            <v>15673</v>
          </cell>
          <cell r="D15105" t="str">
            <v>San Mateo</v>
          </cell>
        </row>
        <row r="15106">
          <cell r="C15106" t="str">
            <v>15673</v>
          </cell>
          <cell r="D15106" t="str">
            <v>San Mateo</v>
          </cell>
        </row>
        <row r="15107">
          <cell r="C15107" t="str">
            <v>15673</v>
          </cell>
          <cell r="D15107" t="str">
            <v>San Mateo</v>
          </cell>
        </row>
        <row r="15108">
          <cell r="C15108" t="str">
            <v>15673</v>
          </cell>
          <cell r="D15108" t="str">
            <v>San Mateo</v>
          </cell>
        </row>
        <row r="15109">
          <cell r="C15109" t="str">
            <v>15673</v>
          </cell>
          <cell r="D15109" t="str">
            <v>San Mateo</v>
          </cell>
        </row>
        <row r="15110">
          <cell r="C15110" t="str">
            <v>15673</v>
          </cell>
          <cell r="D15110" t="str">
            <v>San Mateo</v>
          </cell>
        </row>
        <row r="15111">
          <cell r="C15111" t="str">
            <v>15673</v>
          </cell>
          <cell r="D15111" t="str">
            <v>San Mateo</v>
          </cell>
        </row>
        <row r="15112">
          <cell r="C15112" t="str">
            <v>15673</v>
          </cell>
          <cell r="D15112" t="str">
            <v>San Mateo</v>
          </cell>
        </row>
        <row r="15113">
          <cell r="C15113" t="str">
            <v>15673</v>
          </cell>
          <cell r="D15113" t="str">
            <v>San Mateo</v>
          </cell>
        </row>
        <row r="15114">
          <cell r="C15114" t="str">
            <v>15673</v>
          </cell>
          <cell r="D15114" t="str">
            <v>San Mateo</v>
          </cell>
        </row>
        <row r="15115">
          <cell r="C15115" t="str">
            <v>15673</v>
          </cell>
          <cell r="D15115" t="str">
            <v>San Mateo</v>
          </cell>
        </row>
        <row r="15116">
          <cell r="C15116" t="str">
            <v>15673</v>
          </cell>
          <cell r="D15116" t="str">
            <v>San Mateo</v>
          </cell>
        </row>
        <row r="15117">
          <cell r="C15117" t="str">
            <v>15673</v>
          </cell>
          <cell r="D15117" t="str">
            <v>San Mateo</v>
          </cell>
        </row>
        <row r="15118">
          <cell r="C15118" t="str">
            <v>15673</v>
          </cell>
          <cell r="D15118" t="str">
            <v>San Mateo</v>
          </cell>
        </row>
        <row r="15119">
          <cell r="C15119" t="str">
            <v>15673</v>
          </cell>
          <cell r="D15119" t="str">
            <v>San Mateo</v>
          </cell>
        </row>
        <row r="15120">
          <cell r="C15120" t="str">
            <v>15673</v>
          </cell>
          <cell r="D15120" t="str">
            <v>San Mateo</v>
          </cell>
        </row>
        <row r="15121">
          <cell r="C15121" t="str">
            <v>15673</v>
          </cell>
          <cell r="D15121" t="str">
            <v>San Mateo</v>
          </cell>
        </row>
        <row r="15122">
          <cell r="C15122" t="str">
            <v>15673</v>
          </cell>
          <cell r="D15122" t="str">
            <v>San Mateo</v>
          </cell>
        </row>
        <row r="15123">
          <cell r="C15123" t="str">
            <v>15673</v>
          </cell>
          <cell r="D15123" t="str">
            <v>San Mateo</v>
          </cell>
        </row>
        <row r="15124">
          <cell r="C15124" t="str">
            <v>15673</v>
          </cell>
          <cell r="D15124" t="str">
            <v>San Mateo</v>
          </cell>
        </row>
        <row r="15125">
          <cell r="C15125" t="str">
            <v>15673</v>
          </cell>
          <cell r="D15125" t="str">
            <v>San Mateo</v>
          </cell>
        </row>
        <row r="15126">
          <cell r="C15126" t="str">
            <v>15673</v>
          </cell>
          <cell r="D15126" t="str">
            <v>San Mateo</v>
          </cell>
        </row>
        <row r="15127">
          <cell r="C15127" t="str">
            <v>15673</v>
          </cell>
          <cell r="D15127" t="str">
            <v>San Mateo</v>
          </cell>
        </row>
        <row r="15128">
          <cell r="C15128" t="str">
            <v>15673</v>
          </cell>
          <cell r="D15128" t="str">
            <v>San Mateo</v>
          </cell>
        </row>
        <row r="15129">
          <cell r="C15129" t="str">
            <v>15673</v>
          </cell>
          <cell r="D15129" t="str">
            <v>San Mateo</v>
          </cell>
        </row>
        <row r="15130">
          <cell r="C15130" t="str">
            <v>15673</v>
          </cell>
          <cell r="D15130" t="str">
            <v>San Mateo</v>
          </cell>
        </row>
        <row r="15131">
          <cell r="C15131" t="str">
            <v>15673</v>
          </cell>
          <cell r="D15131" t="str">
            <v>San Mateo</v>
          </cell>
        </row>
        <row r="15132">
          <cell r="C15132" t="str">
            <v>15673</v>
          </cell>
          <cell r="D15132" t="str">
            <v>San Mateo</v>
          </cell>
        </row>
        <row r="15133">
          <cell r="C15133" t="str">
            <v>15676</v>
          </cell>
          <cell r="D15133" t="str">
            <v>San Miguel de Sema</v>
          </cell>
        </row>
        <row r="15134">
          <cell r="C15134" t="str">
            <v>15676</v>
          </cell>
          <cell r="D15134" t="str">
            <v>San Miguel de Sema</v>
          </cell>
        </row>
        <row r="15135">
          <cell r="C15135" t="str">
            <v>15676</v>
          </cell>
          <cell r="D15135" t="str">
            <v>San Miguel de Sema</v>
          </cell>
        </row>
        <row r="15136">
          <cell r="C15136" t="str">
            <v>15676</v>
          </cell>
          <cell r="D15136" t="str">
            <v>San Miguel de Sema</v>
          </cell>
        </row>
        <row r="15137">
          <cell r="C15137" t="str">
            <v>15676</v>
          </cell>
          <cell r="D15137" t="str">
            <v>San Miguel de Sema</v>
          </cell>
        </row>
        <row r="15138">
          <cell r="C15138" t="str">
            <v>15676</v>
          </cell>
          <cell r="D15138" t="str">
            <v>San Miguel de Sema</v>
          </cell>
        </row>
        <row r="15139">
          <cell r="C15139" t="str">
            <v>15676</v>
          </cell>
          <cell r="D15139" t="str">
            <v>San Miguel de Sema</v>
          </cell>
        </row>
        <row r="15140">
          <cell r="C15140" t="str">
            <v>15676</v>
          </cell>
          <cell r="D15140" t="str">
            <v>San Miguel de Sema</v>
          </cell>
        </row>
        <row r="15141">
          <cell r="C15141" t="str">
            <v>15676</v>
          </cell>
          <cell r="D15141" t="str">
            <v>San Miguel de Sema</v>
          </cell>
        </row>
        <row r="15142">
          <cell r="C15142" t="str">
            <v>15676</v>
          </cell>
          <cell r="D15142" t="str">
            <v>San Miguel de Sema</v>
          </cell>
        </row>
        <row r="15143">
          <cell r="C15143" t="str">
            <v>15676</v>
          </cell>
          <cell r="D15143" t="str">
            <v>San Miguel de Sema</v>
          </cell>
        </row>
        <row r="15144">
          <cell r="C15144" t="str">
            <v>15676</v>
          </cell>
          <cell r="D15144" t="str">
            <v>San Miguel de Sema</v>
          </cell>
        </row>
        <row r="15145">
          <cell r="C15145" t="str">
            <v>15676</v>
          </cell>
          <cell r="D15145" t="str">
            <v>San Miguel de Sema</v>
          </cell>
        </row>
        <row r="15146">
          <cell r="C15146" t="str">
            <v>15676</v>
          </cell>
          <cell r="D15146" t="str">
            <v>San Miguel de Sema</v>
          </cell>
        </row>
        <row r="15147">
          <cell r="C15147" t="str">
            <v>15676</v>
          </cell>
          <cell r="D15147" t="str">
            <v>San Miguel de Sema</v>
          </cell>
        </row>
        <row r="15148">
          <cell r="C15148" t="str">
            <v>15676</v>
          </cell>
          <cell r="D15148" t="str">
            <v>San Miguel de Sema</v>
          </cell>
        </row>
        <row r="15149">
          <cell r="C15149" t="str">
            <v>15676</v>
          </cell>
          <cell r="D15149" t="str">
            <v>San Miguel de Sema</v>
          </cell>
        </row>
        <row r="15150">
          <cell r="C15150" t="str">
            <v>15676</v>
          </cell>
          <cell r="D15150" t="str">
            <v>San Miguel de Sema</v>
          </cell>
        </row>
        <row r="15151">
          <cell r="C15151" t="str">
            <v>15676</v>
          </cell>
          <cell r="D15151" t="str">
            <v>San Miguel de Sema</v>
          </cell>
        </row>
        <row r="15152">
          <cell r="C15152" t="str">
            <v>15676</v>
          </cell>
          <cell r="D15152" t="str">
            <v>San Miguel de Sema</v>
          </cell>
        </row>
        <row r="15153">
          <cell r="C15153" t="str">
            <v>15676</v>
          </cell>
          <cell r="D15153" t="str">
            <v>San Miguel de Sema</v>
          </cell>
        </row>
        <row r="15154">
          <cell r="C15154" t="str">
            <v>15676</v>
          </cell>
          <cell r="D15154" t="str">
            <v>San Miguel de Sema</v>
          </cell>
        </row>
        <row r="15155">
          <cell r="C15155" t="str">
            <v>15676</v>
          </cell>
          <cell r="D15155" t="str">
            <v>San Miguel de Sema</v>
          </cell>
        </row>
        <row r="15156">
          <cell r="C15156" t="str">
            <v>15676</v>
          </cell>
          <cell r="D15156" t="str">
            <v>San Miguel de Sema</v>
          </cell>
        </row>
        <row r="15157">
          <cell r="C15157" t="str">
            <v>15676</v>
          </cell>
          <cell r="D15157" t="str">
            <v>San Miguel de Sema</v>
          </cell>
        </row>
        <row r="15158">
          <cell r="C15158" t="str">
            <v>15676</v>
          </cell>
          <cell r="D15158" t="str">
            <v>San Miguel de Sema</v>
          </cell>
        </row>
        <row r="15159">
          <cell r="C15159" t="str">
            <v>15676</v>
          </cell>
          <cell r="D15159" t="str">
            <v>San Miguel de Sema</v>
          </cell>
        </row>
        <row r="15160">
          <cell r="C15160" t="str">
            <v>15676</v>
          </cell>
          <cell r="D15160" t="str">
            <v>San Miguel de Sema</v>
          </cell>
        </row>
        <row r="15161">
          <cell r="C15161" t="str">
            <v>15676</v>
          </cell>
          <cell r="D15161" t="str">
            <v>San Miguel de Sema</v>
          </cell>
        </row>
        <row r="15162">
          <cell r="C15162" t="str">
            <v>15676</v>
          </cell>
          <cell r="D15162" t="str">
            <v>San Miguel de Sema</v>
          </cell>
        </row>
        <row r="15163">
          <cell r="C15163" t="str">
            <v>15676</v>
          </cell>
          <cell r="D15163" t="str">
            <v>San Miguel de Sema</v>
          </cell>
        </row>
        <row r="15164">
          <cell r="C15164" t="str">
            <v>15676</v>
          </cell>
          <cell r="D15164" t="str">
            <v>San Miguel de Sema</v>
          </cell>
        </row>
        <row r="15165">
          <cell r="C15165" t="str">
            <v>15676</v>
          </cell>
          <cell r="D15165" t="str">
            <v>San Miguel de Sema</v>
          </cell>
        </row>
        <row r="15166">
          <cell r="C15166" t="str">
            <v>15676</v>
          </cell>
          <cell r="D15166" t="str">
            <v>San Miguel de Sema</v>
          </cell>
        </row>
        <row r="15167">
          <cell r="C15167" t="str">
            <v>15676</v>
          </cell>
          <cell r="D15167" t="str">
            <v>San Miguel de Sema</v>
          </cell>
        </row>
        <row r="15168">
          <cell r="C15168" t="str">
            <v>15676</v>
          </cell>
          <cell r="D15168" t="str">
            <v>San Miguel de Sema</v>
          </cell>
        </row>
        <row r="15169">
          <cell r="C15169" t="str">
            <v>15676</v>
          </cell>
          <cell r="D15169" t="str">
            <v>San Miguel de Sema</v>
          </cell>
        </row>
        <row r="15170">
          <cell r="C15170" t="str">
            <v>15676</v>
          </cell>
          <cell r="D15170" t="str">
            <v>San Miguel de Sema</v>
          </cell>
        </row>
        <row r="15171">
          <cell r="C15171" t="str">
            <v>15676</v>
          </cell>
          <cell r="D15171" t="str">
            <v>San Miguel de Sema</v>
          </cell>
        </row>
        <row r="15172">
          <cell r="C15172" t="str">
            <v>15676</v>
          </cell>
          <cell r="D15172" t="str">
            <v>San Miguel de Sema</v>
          </cell>
        </row>
        <row r="15173">
          <cell r="C15173" t="str">
            <v>15676</v>
          </cell>
          <cell r="D15173" t="str">
            <v>San Miguel de Sema</v>
          </cell>
        </row>
        <row r="15174">
          <cell r="C15174" t="str">
            <v>15676</v>
          </cell>
          <cell r="D15174" t="str">
            <v>San Miguel de Sema</v>
          </cell>
        </row>
        <row r="15175">
          <cell r="C15175" t="str">
            <v>15676</v>
          </cell>
          <cell r="D15175" t="str">
            <v>San Miguel de Sema</v>
          </cell>
        </row>
        <row r="15176">
          <cell r="C15176" t="str">
            <v>15676</v>
          </cell>
          <cell r="D15176" t="str">
            <v>San Miguel de Sema</v>
          </cell>
        </row>
        <row r="15177">
          <cell r="C15177" t="str">
            <v>15676</v>
          </cell>
          <cell r="D15177" t="str">
            <v>San Miguel de Sema</v>
          </cell>
        </row>
        <row r="15178">
          <cell r="C15178" t="str">
            <v>15676</v>
          </cell>
          <cell r="D15178" t="str">
            <v>San Miguel de Sema</v>
          </cell>
        </row>
        <row r="15179">
          <cell r="C15179" t="str">
            <v>15676</v>
          </cell>
          <cell r="D15179" t="str">
            <v>San Miguel de Sema</v>
          </cell>
        </row>
        <row r="15180">
          <cell r="C15180" t="str">
            <v>15676</v>
          </cell>
          <cell r="D15180" t="str">
            <v>San Miguel de Sema</v>
          </cell>
        </row>
        <row r="15181">
          <cell r="C15181" t="str">
            <v>15676</v>
          </cell>
          <cell r="D15181" t="str">
            <v>San Miguel de Sema</v>
          </cell>
        </row>
        <row r="15182">
          <cell r="C15182" t="str">
            <v>15676</v>
          </cell>
          <cell r="D15182" t="str">
            <v>San Miguel de Sema</v>
          </cell>
        </row>
        <row r="15183">
          <cell r="C15183" t="str">
            <v>15676</v>
          </cell>
          <cell r="D15183" t="str">
            <v>San Miguel de Sema</v>
          </cell>
        </row>
        <row r="15184">
          <cell r="C15184" t="str">
            <v>15676</v>
          </cell>
          <cell r="D15184" t="str">
            <v>San Miguel de Sema</v>
          </cell>
        </row>
        <row r="15185">
          <cell r="C15185" t="str">
            <v>15676</v>
          </cell>
          <cell r="D15185" t="str">
            <v>San Miguel de Sema</v>
          </cell>
        </row>
        <row r="15186">
          <cell r="C15186" t="str">
            <v>15676</v>
          </cell>
          <cell r="D15186" t="str">
            <v>San Miguel de Sema</v>
          </cell>
        </row>
        <row r="15187">
          <cell r="C15187" t="str">
            <v>15681</v>
          </cell>
          <cell r="D15187" t="str">
            <v>San Pablo de Borbur</v>
          </cell>
        </row>
        <row r="15188">
          <cell r="C15188" t="str">
            <v>15681</v>
          </cell>
          <cell r="D15188" t="str">
            <v>San Pablo de Borbur</v>
          </cell>
        </row>
        <row r="15189">
          <cell r="C15189" t="str">
            <v>15681</v>
          </cell>
          <cell r="D15189" t="str">
            <v>San Pablo de Borbur</v>
          </cell>
        </row>
        <row r="15190">
          <cell r="C15190" t="str">
            <v>15681</v>
          </cell>
          <cell r="D15190" t="str">
            <v>San Pablo de Borbur</v>
          </cell>
        </row>
        <row r="15191">
          <cell r="C15191" t="str">
            <v>15681</v>
          </cell>
          <cell r="D15191" t="str">
            <v>San Pablo de Borbur</v>
          </cell>
        </row>
        <row r="15192">
          <cell r="C15192" t="str">
            <v>15681</v>
          </cell>
          <cell r="D15192" t="str">
            <v>San Pablo de Borbur</v>
          </cell>
        </row>
        <row r="15193">
          <cell r="C15193" t="str">
            <v>15681</v>
          </cell>
          <cell r="D15193" t="str">
            <v>San Pablo de Borbur</v>
          </cell>
        </row>
        <row r="15194">
          <cell r="C15194" t="str">
            <v>15681</v>
          </cell>
          <cell r="D15194" t="str">
            <v>San Pablo de Borbur</v>
          </cell>
        </row>
        <row r="15195">
          <cell r="C15195" t="str">
            <v>15681</v>
          </cell>
          <cell r="D15195" t="str">
            <v>San Pablo de Borbur</v>
          </cell>
        </row>
        <row r="15196">
          <cell r="C15196" t="str">
            <v>15681</v>
          </cell>
          <cell r="D15196" t="str">
            <v>San Pablo de Borbur</v>
          </cell>
        </row>
        <row r="15197">
          <cell r="C15197" t="str">
            <v>15681</v>
          </cell>
          <cell r="D15197" t="str">
            <v>San Pablo de Borbur</v>
          </cell>
        </row>
        <row r="15198">
          <cell r="C15198" t="str">
            <v>15681</v>
          </cell>
          <cell r="D15198" t="str">
            <v>San Pablo de Borbur</v>
          </cell>
        </row>
        <row r="15199">
          <cell r="C15199" t="str">
            <v>15681</v>
          </cell>
          <cell r="D15199" t="str">
            <v>San Pablo de Borbur</v>
          </cell>
        </row>
        <row r="15200">
          <cell r="C15200" t="str">
            <v>15681</v>
          </cell>
          <cell r="D15200" t="str">
            <v>San Pablo de Borbur</v>
          </cell>
        </row>
        <row r="15201">
          <cell r="C15201" t="str">
            <v>15681</v>
          </cell>
          <cell r="D15201" t="str">
            <v>San Pablo de Borbur</v>
          </cell>
        </row>
        <row r="15202">
          <cell r="C15202" t="str">
            <v>15681</v>
          </cell>
          <cell r="D15202" t="str">
            <v>San Pablo de Borbur</v>
          </cell>
        </row>
        <row r="15203">
          <cell r="C15203" t="str">
            <v>15681</v>
          </cell>
          <cell r="D15203" t="str">
            <v>San Pablo de Borbur</v>
          </cell>
        </row>
        <row r="15204">
          <cell r="C15204" t="str">
            <v>15681</v>
          </cell>
          <cell r="D15204" t="str">
            <v>San Pablo de Borbur</v>
          </cell>
        </row>
        <row r="15205">
          <cell r="C15205" t="str">
            <v>15681</v>
          </cell>
          <cell r="D15205" t="str">
            <v>San Pablo de Borbur</v>
          </cell>
        </row>
        <row r="15206">
          <cell r="C15206" t="str">
            <v>15681</v>
          </cell>
          <cell r="D15206" t="str">
            <v>San Pablo de Borbur</v>
          </cell>
        </row>
        <row r="15207">
          <cell r="C15207" t="str">
            <v>15681</v>
          </cell>
          <cell r="D15207" t="str">
            <v>San Pablo de Borbur</v>
          </cell>
        </row>
        <row r="15208">
          <cell r="C15208" t="str">
            <v>15681</v>
          </cell>
          <cell r="D15208" t="str">
            <v>San Pablo de Borbur</v>
          </cell>
        </row>
        <row r="15209">
          <cell r="C15209" t="str">
            <v>15681</v>
          </cell>
          <cell r="D15209" t="str">
            <v>San Pablo de Borbur</v>
          </cell>
        </row>
        <row r="15210">
          <cell r="C15210" t="str">
            <v>15681</v>
          </cell>
          <cell r="D15210" t="str">
            <v>San Pablo de Borbur</v>
          </cell>
        </row>
        <row r="15211">
          <cell r="C15211" t="str">
            <v>15681</v>
          </cell>
          <cell r="D15211" t="str">
            <v>San Pablo de Borbur</v>
          </cell>
        </row>
        <row r="15212">
          <cell r="C15212" t="str">
            <v>15681</v>
          </cell>
          <cell r="D15212" t="str">
            <v>San Pablo de Borbur</v>
          </cell>
        </row>
        <row r="15213">
          <cell r="C15213" t="str">
            <v>15681</v>
          </cell>
          <cell r="D15213" t="str">
            <v>San Pablo de Borbur</v>
          </cell>
        </row>
        <row r="15214">
          <cell r="C15214" t="str">
            <v>15681</v>
          </cell>
          <cell r="D15214" t="str">
            <v>San Pablo de Borbur</v>
          </cell>
        </row>
        <row r="15215">
          <cell r="C15215" t="str">
            <v>15681</v>
          </cell>
          <cell r="D15215" t="str">
            <v>San Pablo de Borbur</v>
          </cell>
        </row>
        <row r="15216">
          <cell r="C15216" t="str">
            <v>15681</v>
          </cell>
          <cell r="D15216" t="str">
            <v>San Pablo de Borbur</v>
          </cell>
        </row>
        <row r="15217">
          <cell r="C15217" t="str">
            <v>15681</v>
          </cell>
          <cell r="D15217" t="str">
            <v>San Pablo de Borbur</v>
          </cell>
        </row>
        <row r="15218">
          <cell r="C15218" t="str">
            <v>15681</v>
          </cell>
          <cell r="D15218" t="str">
            <v>San Pablo de Borbur</v>
          </cell>
        </row>
        <row r="15219">
          <cell r="C15219" t="str">
            <v>15681</v>
          </cell>
          <cell r="D15219" t="str">
            <v>San Pablo de Borbur</v>
          </cell>
        </row>
        <row r="15220">
          <cell r="C15220" t="str">
            <v>15681</v>
          </cell>
          <cell r="D15220" t="str">
            <v>San Pablo de Borbur</v>
          </cell>
        </row>
        <row r="15221">
          <cell r="C15221" t="str">
            <v>15681</v>
          </cell>
          <cell r="D15221" t="str">
            <v>San Pablo de Borbur</v>
          </cell>
        </row>
        <row r="15222">
          <cell r="C15222" t="str">
            <v>15681</v>
          </cell>
          <cell r="D15222" t="str">
            <v>San Pablo de Borbur</v>
          </cell>
        </row>
        <row r="15223">
          <cell r="C15223" t="str">
            <v>15681</v>
          </cell>
          <cell r="D15223" t="str">
            <v>San Pablo de Borbur</v>
          </cell>
        </row>
        <row r="15224">
          <cell r="C15224" t="str">
            <v>15681</v>
          </cell>
          <cell r="D15224" t="str">
            <v>San Pablo de Borbur</v>
          </cell>
        </row>
        <row r="15225">
          <cell r="C15225" t="str">
            <v>15681</v>
          </cell>
          <cell r="D15225" t="str">
            <v>San Pablo de Borbur</v>
          </cell>
        </row>
        <row r="15226">
          <cell r="C15226" t="str">
            <v>15681</v>
          </cell>
          <cell r="D15226" t="str">
            <v>San Pablo de Borbur</v>
          </cell>
        </row>
        <row r="15227">
          <cell r="C15227" t="str">
            <v>15681</v>
          </cell>
          <cell r="D15227" t="str">
            <v>San Pablo de Borbur</v>
          </cell>
        </row>
        <row r="15228">
          <cell r="C15228" t="str">
            <v>15681</v>
          </cell>
          <cell r="D15228" t="str">
            <v>San Pablo de Borbur</v>
          </cell>
        </row>
        <row r="15229">
          <cell r="C15229" t="str">
            <v>15681</v>
          </cell>
          <cell r="D15229" t="str">
            <v>San Pablo de Borbur</v>
          </cell>
        </row>
        <row r="15230">
          <cell r="C15230" t="str">
            <v>15681</v>
          </cell>
          <cell r="D15230" t="str">
            <v>San Pablo de Borbur</v>
          </cell>
        </row>
        <row r="15231">
          <cell r="C15231" t="str">
            <v>15681</v>
          </cell>
          <cell r="D15231" t="str">
            <v>San Pablo de Borbur</v>
          </cell>
        </row>
        <row r="15232">
          <cell r="C15232" t="str">
            <v>15681</v>
          </cell>
          <cell r="D15232" t="str">
            <v>San Pablo de Borbur</v>
          </cell>
        </row>
        <row r="15233">
          <cell r="C15233" t="str">
            <v>15681</v>
          </cell>
          <cell r="D15233" t="str">
            <v>San Pablo de Borbur</v>
          </cell>
        </row>
        <row r="15234">
          <cell r="C15234" t="str">
            <v>15681</v>
          </cell>
          <cell r="D15234" t="str">
            <v>San Pablo de Borbur</v>
          </cell>
        </row>
        <row r="15235">
          <cell r="C15235" t="str">
            <v>15681</v>
          </cell>
          <cell r="D15235" t="str">
            <v>San Pablo de Borbur</v>
          </cell>
        </row>
        <row r="15236">
          <cell r="C15236" t="str">
            <v>15681</v>
          </cell>
          <cell r="D15236" t="str">
            <v>San Pablo de Borbur</v>
          </cell>
        </row>
        <row r="15237">
          <cell r="C15237" t="str">
            <v>15681</v>
          </cell>
          <cell r="D15237" t="str">
            <v>San Pablo de Borbur</v>
          </cell>
        </row>
        <row r="15238">
          <cell r="C15238" t="str">
            <v>15681</v>
          </cell>
          <cell r="D15238" t="str">
            <v>San Pablo de Borbur</v>
          </cell>
        </row>
        <row r="15239">
          <cell r="C15239" t="str">
            <v>15681</v>
          </cell>
          <cell r="D15239" t="str">
            <v>San Pablo de Borbur</v>
          </cell>
        </row>
        <row r="15240">
          <cell r="C15240" t="str">
            <v>15681</v>
          </cell>
          <cell r="D15240" t="str">
            <v>San Pablo de Borbur</v>
          </cell>
        </row>
        <row r="15241">
          <cell r="C15241" t="str">
            <v>15686</v>
          </cell>
          <cell r="D15241" t="str">
            <v>Santana</v>
          </cell>
        </row>
        <row r="15242">
          <cell r="C15242" t="str">
            <v>15686</v>
          </cell>
          <cell r="D15242" t="str">
            <v>Santana</v>
          </cell>
        </row>
        <row r="15243">
          <cell r="C15243" t="str">
            <v>15686</v>
          </cell>
          <cell r="D15243" t="str">
            <v>Santana</v>
          </cell>
        </row>
        <row r="15244">
          <cell r="C15244" t="str">
            <v>15686</v>
          </cell>
          <cell r="D15244" t="str">
            <v>Santana</v>
          </cell>
        </row>
        <row r="15245">
          <cell r="C15245" t="str">
            <v>15686</v>
          </cell>
          <cell r="D15245" t="str">
            <v>Santana</v>
          </cell>
        </row>
        <row r="15246">
          <cell r="C15246" t="str">
            <v>15686</v>
          </cell>
          <cell r="D15246" t="str">
            <v>Santana</v>
          </cell>
        </row>
        <row r="15247">
          <cell r="C15247" t="str">
            <v>15686</v>
          </cell>
          <cell r="D15247" t="str">
            <v>Santana</v>
          </cell>
        </row>
        <row r="15248">
          <cell r="C15248" t="str">
            <v>15686</v>
          </cell>
          <cell r="D15248" t="str">
            <v>Santana</v>
          </cell>
        </row>
        <row r="15249">
          <cell r="C15249" t="str">
            <v>15686</v>
          </cell>
          <cell r="D15249" t="str">
            <v>Santana</v>
          </cell>
        </row>
        <row r="15250">
          <cell r="C15250" t="str">
            <v>15686</v>
          </cell>
          <cell r="D15250" t="str">
            <v>Santana</v>
          </cell>
        </row>
        <row r="15251">
          <cell r="C15251" t="str">
            <v>15686</v>
          </cell>
          <cell r="D15251" t="str">
            <v>Santana</v>
          </cell>
        </row>
        <row r="15252">
          <cell r="C15252" t="str">
            <v>15686</v>
          </cell>
          <cell r="D15252" t="str">
            <v>Santana</v>
          </cell>
        </row>
        <row r="15253">
          <cell r="C15253" t="str">
            <v>15686</v>
          </cell>
          <cell r="D15253" t="str">
            <v>Santana</v>
          </cell>
        </row>
        <row r="15254">
          <cell r="C15254" t="str">
            <v>15686</v>
          </cell>
          <cell r="D15254" t="str">
            <v>Santana</v>
          </cell>
        </row>
        <row r="15255">
          <cell r="C15255" t="str">
            <v>15686</v>
          </cell>
          <cell r="D15255" t="str">
            <v>Santana</v>
          </cell>
        </row>
        <row r="15256">
          <cell r="C15256" t="str">
            <v>15686</v>
          </cell>
          <cell r="D15256" t="str">
            <v>Santana</v>
          </cell>
        </row>
        <row r="15257">
          <cell r="C15257" t="str">
            <v>15686</v>
          </cell>
          <cell r="D15257" t="str">
            <v>Santana</v>
          </cell>
        </row>
        <row r="15258">
          <cell r="C15258" t="str">
            <v>15686</v>
          </cell>
          <cell r="D15258" t="str">
            <v>Santana</v>
          </cell>
        </row>
        <row r="15259">
          <cell r="C15259" t="str">
            <v>15686</v>
          </cell>
          <cell r="D15259" t="str">
            <v>Santana</v>
          </cell>
        </row>
        <row r="15260">
          <cell r="C15260" t="str">
            <v>15686</v>
          </cell>
          <cell r="D15260" t="str">
            <v>Santana</v>
          </cell>
        </row>
        <row r="15261">
          <cell r="C15261" t="str">
            <v>15686</v>
          </cell>
          <cell r="D15261" t="str">
            <v>Santana</v>
          </cell>
        </row>
        <row r="15262">
          <cell r="C15262" t="str">
            <v>15686</v>
          </cell>
          <cell r="D15262" t="str">
            <v>Santana</v>
          </cell>
        </row>
        <row r="15263">
          <cell r="C15263" t="str">
            <v>15686</v>
          </cell>
          <cell r="D15263" t="str">
            <v>Santana</v>
          </cell>
        </row>
        <row r="15264">
          <cell r="C15264" t="str">
            <v>15686</v>
          </cell>
          <cell r="D15264" t="str">
            <v>Santana</v>
          </cell>
        </row>
        <row r="15265">
          <cell r="C15265" t="str">
            <v>15686</v>
          </cell>
          <cell r="D15265" t="str">
            <v>Santana</v>
          </cell>
        </row>
        <row r="15266">
          <cell r="C15266" t="str">
            <v>15686</v>
          </cell>
          <cell r="D15266" t="str">
            <v>Santana</v>
          </cell>
        </row>
        <row r="15267">
          <cell r="C15267" t="str">
            <v>15686</v>
          </cell>
          <cell r="D15267" t="str">
            <v>Santana</v>
          </cell>
        </row>
        <row r="15268">
          <cell r="C15268" t="str">
            <v>15686</v>
          </cell>
          <cell r="D15268" t="str">
            <v>Santana</v>
          </cell>
        </row>
        <row r="15269">
          <cell r="C15269" t="str">
            <v>15686</v>
          </cell>
          <cell r="D15269" t="str">
            <v>Santana</v>
          </cell>
        </row>
        <row r="15270">
          <cell r="C15270" t="str">
            <v>15686</v>
          </cell>
          <cell r="D15270" t="str">
            <v>Santana</v>
          </cell>
        </row>
        <row r="15271">
          <cell r="C15271" t="str">
            <v>15686</v>
          </cell>
          <cell r="D15271" t="str">
            <v>Santana</v>
          </cell>
        </row>
        <row r="15272">
          <cell r="C15272" t="str">
            <v>15686</v>
          </cell>
          <cell r="D15272" t="str">
            <v>Santana</v>
          </cell>
        </row>
        <row r="15273">
          <cell r="C15273" t="str">
            <v>15686</v>
          </cell>
          <cell r="D15273" t="str">
            <v>Santana</v>
          </cell>
        </row>
        <row r="15274">
          <cell r="C15274" t="str">
            <v>15686</v>
          </cell>
          <cell r="D15274" t="str">
            <v>Santana</v>
          </cell>
        </row>
        <row r="15275">
          <cell r="C15275" t="str">
            <v>15686</v>
          </cell>
          <cell r="D15275" t="str">
            <v>Santana</v>
          </cell>
        </row>
        <row r="15276">
          <cell r="C15276" t="str">
            <v>15686</v>
          </cell>
          <cell r="D15276" t="str">
            <v>Santana</v>
          </cell>
        </row>
        <row r="15277">
          <cell r="C15277" t="str">
            <v>15686</v>
          </cell>
          <cell r="D15277" t="str">
            <v>Santana</v>
          </cell>
        </row>
        <row r="15278">
          <cell r="C15278" t="str">
            <v>15686</v>
          </cell>
          <cell r="D15278" t="str">
            <v>Santana</v>
          </cell>
        </row>
        <row r="15279">
          <cell r="C15279" t="str">
            <v>15686</v>
          </cell>
          <cell r="D15279" t="str">
            <v>Santana</v>
          </cell>
        </row>
        <row r="15280">
          <cell r="C15280" t="str">
            <v>15686</v>
          </cell>
          <cell r="D15280" t="str">
            <v>Santana</v>
          </cell>
        </row>
        <row r="15281">
          <cell r="C15281" t="str">
            <v>15686</v>
          </cell>
          <cell r="D15281" t="str">
            <v>Santana</v>
          </cell>
        </row>
        <row r="15282">
          <cell r="C15282" t="str">
            <v>15686</v>
          </cell>
          <cell r="D15282" t="str">
            <v>Santana</v>
          </cell>
        </row>
        <row r="15283">
          <cell r="C15283" t="str">
            <v>15686</v>
          </cell>
          <cell r="D15283" t="str">
            <v>Santana</v>
          </cell>
        </row>
        <row r="15284">
          <cell r="C15284" t="str">
            <v>15686</v>
          </cell>
          <cell r="D15284" t="str">
            <v>Santana</v>
          </cell>
        </row>
        <row r="15285">
          <cell r="C15285" t="str">
            <v>15686</v>
          </cell>
          <cell r="D15285" t="str">
            <v>Santana</v>
          </cell>
        </row>
        <row r="15286">
          <cell r="C15286" t="str">
            <v>15686</v>
          </cell>
          <cell r="D15286" t="str">
            <v>Santana</v>
          </cell>
        </row>
        <row r="15287">
          <cell r="C15287" t="str">
            <v>15686</v>
          </cell>
          <cell r="D15287" t="str">
            <v>Santana</v>
          </cell>
        </row>
        <row r="15288">
          <cell r="C15288" t="str">
            <v>15686</v>
          </cell>
          <cell r="D15288" t="str">
            <v>Santana</v>
          </cell>
        </row>
        <row r="15289">
          <cell r="C15289" t="str">
            <v>15686</v>
          </cell>
          <cell r="D15289" t="str">
            <v>Santana</v>
          </cell>
        </row>
        <row r="15290">
          <cell r="C15290" t="str">
            <v>15686</v>
          </cell>
          <cell r="D15290" t="str">
            <v>Santana</v>
          </cell>
        </row>
        <row r="15291">
          <cell r="C15291" t="str">
            <v>15686</v>
          </cell>
          <cell r="D15291" t="str">
            <v>Santana</v>
          </cell>
        </row>
        <row r="15292">
          <cell r="C15292" t="str">
            <v>15686</v>
          </cell>
          <cell r="D15292" t="str">
            <v>Santana</v>
          </cell>
        </row>
        <row r="15293">
          <cell r="C15293" t="str">
            <v>15686</v>
          </cell>
          <cell r="D15293" t="str">
            <v>Santana</v>
          </cell>
        </row>
        <row r="15294">
          <cell r="C15294" t="str">
            <v>15686</v>
          </cell>
          <cell r="D15294" t="str">
            <v>Santana</v>
          </cell>
        </row>
        <row r="15295">
          <cell r="C15295" t="str">
            <v>15690</v>
          </cell>
          <cell r="D15295" t="str">
            <v>Santa María</v>
          </cell>
        </row>
        <row r="15296">
          <cell r="C15296" t="str">
            <v>15690</v>
          </cell>
          <cell r="D15296" t="str">
            <v>Santa María</v>
          </cell>
        </row>
        <row r="15297">
          <cell r="C15297" t="str">
            <v>15690</v>
          </cell>
          <cell r="D15297" t="str">
            <v>Santa María</v>
          </cell>
        </row>
        <row r="15298">
          <cell r="C15298" t="str">
            <v>15690</v>
          </cell>
          <cell r="D15298" t="str">
            <v>Santa María</v>
          </cell>
        </row>
        <row r="15299">
          <cell r="C15299" t="str">
            <v>15690</v>
          </cell>
          <cell r="D15299" t="str">
            <v>Santa María</v>
          </cell>
        </row>
        <row r="15300">
          <cell r="C15300" t="str">
            <v>15690</v>
          </cell>
          <cell r="D15300" t="str">
            <v>Santa María</v>
          </cell>
        </row>
        <row r="15301">
          <cell r="C15301" t="str">
            <v>15690</v>
          </cell>
          <cell r="D15301" t="str">
            <v>Santa María</v>
          </cell>
        </row>
        <row r="15302">
          <cell r="C15302" t="str">
            <v>15690</v>
          </cell>
          <cell r="D15302" t="str">
            <v>Santa María</v>
          </cell>
        </row>
        <row r="15303">
          <cell r="C15303" t="str">
            <v>15690</v>
          </cell>
          <cell r="D15303" t="str">
            <v>Santa María</v>
          </cell>
        </row>
        <row r="15304">
          <cell r="C15304" t="str">
            <v>15690</v>
          </cell>
          <cell r="D15304" t="str">
            <v>Santa María</v>
          </cell>
        </row>
        <row r="15305">
          <cell r="C15305" t="str">
            <v>15690</v>
          </cell>
          <cell r="D15305" t="str">
            <v>Santa María</v>
          </cell>
        </row>
        <row r="15306">
          <cell r="C15306" t="str">
            <v>15690</v>
          </cell>
          <cell r="D15306" t="str">
            <v>Santa María</v>
          </cell>
        </row>
        <row r="15307">
          <cell r="C15307" t="str">
            <v>15690</v>
          </cell>
          <cell r="D15307" t="str">
            <v>Santa María</v>
          </cell>
        </row>
        <row r="15308">
          <cell r="C15308" t="str">
            <v>15690</v>
          </cell>
          <cell r="D15308" t="str">
            <v>Santa María</v>
          </cell>
        </row>
        <row r="15309">
          <cell r="C15309" t="str">
            <v>15690</v>
          </cell>
          <cell r="D15309" t="str">
            <v>Santa María</v>
          </cell>
        </row>
        <row r="15310">
          <cell r="C15310" t="str">
            <v>15690</v>
          </cell>
          <cell r="D15310" t="str">
            <v>Santa María</v>
          </cell>
        </row>
        <row r="15311">
          <cell r="C15311" t="str">
            <v>15690</v>
          </cell>
          <cell r="D15311" t="str">
            <v>Santa María</v>
          </cell>
        </row>
        <row r="15312">
          <cell r="C15312" t="str">
            <v>15690</v>
          </cell>
          <cell r="D15312" t="str">
            <v>Santa María</v>
          </cell>
        </row>
        <row r="15313">
          <cell r="C15313" t="str">
            <v>15690</v>
          </cell>
          <cell r="D15313" t="str">
            <v>Santa María</v>
          </cell>
        </row>
        <row r="15314">
          <cell r="C15314" t="str">
            <v>15690</v>
          </cell>
          <cell r="D15314" t="str">
            <v>Santa María</v>
          </cell>
        </row>
        <row r="15315">
          <cell r="C15315" t="str">
            <v>15690</v>
          </cell>
          <cell r="D15315" t="str">
            <v>Santa María</v>
          </cell>
        </row>
        <row r="15316">
          <cell r="C15316" t="str">
            <v>15690</v>
          </cell>
          <cell r="D15316" t="str">
            <v>Santa María</v>
          </cell>
        </row>
        <row r="15317">
          <cell r="C15317" t="str">
            <v>15690</v>
          </cell>
          <cell r="D15317" t="str">
            <v>Santa María</v>
          </cell>
        </row>
        <row r="15318">
          <cell r="C15318" t="str">
            <v>15690</v>
          </cell>
          <cell r="D15318" t="str">
            <v>Santa María</v>
          </cell>
        </row>
        <row r="15319">
          <cell r="C15319" t="str">
            <v>15690</v>
          </cell>
          <cell r="D15319" t="str">
            <v>Santa María</v>
          </cell>
        </row>
        <row r="15320">
          <cell r="C15320" t="str">
            <v>15690</v>
          </cell>
          <cell r="D15320" t="str">
            <v>Santa María</v>
          </cell>
        </row>
        <row r="15321">
          <cell r="C15321" t="str">
            <v>15690</v>
          </cell>
          <cell r="D15321" t="str">
            <v>Santa María</v>
          </cell>
        </row>
        <row r="15322">
          <cell r="C15322" t="str">
            <v>15690</v>
          </cell>
          <cell r="D15322" t="str">
            <v>Santa María</v>
          </cell>
        </row>
        <row r="15323">
          <cell r="C15323" t="str">
            <v>15690</v>
          </cell>
          <cell r="D15323" t="str">
            <v>Santa María</v>
          </cell>
        </row>
        <row r="15324">
          <cell r="C15324" t="str">
            <v>15690</v>
          </cell>
          <cell r="D15324" t="str">
            <v>Santa María</v>
          </cell>
        </row>
        <row r="15325">
          <cell r="C15325" t="str">
            <v>15690</v>
          </cell>
          <cell r="D15325" t="str">
            <v>Santa María</v>
          </cell>
        </row>
        <row r="15326">
          <cell r="C15326" t="str">
            <v>15690</v>
          </cell>
          <cell r="D15326" t="str">
            <v>Santa María</v>
          </cell>
        </row>
        <row r="15327">
          <cell r="C15327" t="str">
            <v>15690</v>
          </cell>
          <cell r="D15327" t="str">
            <v>Santa María</v>
          </cell>
        </row>
        <row r="15328">
          <cell r="C15328" t="str">
            <v>15690</v>
          </cell>
          <cell r="D15328" t="str">
            <v>Santa María</v>
          </cell>
        </row>
        <row r="15329">
          <cell r="C15329" t="str">
            <v>15690</v>
          </cell>
          <cell r="D15329" t="str">
            <v>Santa María</v>
          </cell>
        </row>
        <row r="15330">
          <cell r="C15330" t="str">
            <v>15690</v>
          </cell>
          <cell r="D15330" t="str">
            <v>Santa María</v>
          </cell>
        </row>
        <row r="15331">
          <cell r="C15331" t="str">
            <v>15690</v>
          </cell>
          <cell r="D15331" t="str">
            <v>Santa María</v>
          </cell>
        </row>
        <row r="15332">
          <cell r="C15332" t="str">
            <v>15690</v>
          </cell>
          <cell r="D15332" t="str">
            <v>Santa María</v>
          </cell>
        </row>
        <row r="15333">
          <cell r="C15333" t="str">
            <v>15690</v>
          </cell>
          <cell r="D15333" t="str">
            <v>Santa María</v>
          </cell>
        </row>
        <row r="15334">
          <cell r="C15334" t="str">
            <v>15690</v>
          </cell>
          <cell r="D15334" t="str">
            <v>Santa María</v>
          </cell>
        </row>
        <row r="15335">
          <cell r="C15335" t="str">
            <v>15690</v>
          </cell>
          <cell r="D15335" t="str">
            <v>Santa María</v>
          </cell>
        </row>
        <row r="15336">
          <cell r="C15336" t="str">
            <v>15690</v>
          </cell>
          <cell r="D15336" t="str">
            <v>Santa María</v>
          </cell>
        </row>
        <row r="15337">
          <cell r="C15337" t="str">
            <v>15690</v>
          </cell>
          <cell r="D15337" t="str">
            <v>Santa María</v>
          </cell>
        </row>
        <row r="15338">
          <cell r="C15338" t="str">
            <v>15690</v>
          </cell>
          <cell r="D15338" t="str">
            <v>Santa María</v>
          </cell>
        </row>
        <row r="15339">
          <cell r="C15339" t="str">
            <v>15690</v>
          </cell>
          <cell r="D15339" t="str">
            <v>Santa María</v>
          </cell>
        </row>
        <row r="15340">
          <cell r="C15340" t="str">
            <v>15690</v>
          </cell>
          <cell r="D15340" t="str">
            <v>Santa María</v>
          </cell>
        </row>
        <row r="15341">
          <cell r="C15341" t="str">
            <v>15690</v>
          </cell>
          <cell r="D15341" t="str">
            <v>Santa María</v>
          </cell>
        </row>
        <row r="15342">
          <cell r="C15342" t="str">
            <v>15690</v>
          </cell>
          <cell r="D15342" t="str">
            <v>Santa María</v>
          </cell>
        </row>
        <row r="15343">
          <cell r="C15343" t="str">
            <v>15690</v>
          </cell>
          <cell r="D15343" t="str">
            <v>Santa María</v>
          </cell>
        </row>
        <row r="15344">
          <cell r="C15344" t="str">
            <v>15690</v>
          </cell>
          <cell r="D15344" t="str">
            <v>Santa María</v>
          </cell>
        </row>
        <row r="15345">
          <cell r="C15345" t="str">
            <v>15690</v>
          </cell>
          <cell r="D15345" t="str">
            <v>Santa María</v>
          </cell>
        </row>
        <row r="15346">
          <cell r="C15346" t="str">
            <v>15690</v>
          </cell>
          <cell r="D15346" t="str">
            <v>Santa María</v>
          </cell>
        </row>
        <row r="15347">
          <cell r="C15347" t="str">
            <v>15690</v>
          </cell>
          <cell r="D15347" t="str">
            <v>Santa María</v>
          </cell>
        </row>
        <row r="15348">
          <cell r="C15348" t="str">
            <v>15690</v>
          </cell>
          <cell r="D15348" t="str">
            <v>Santa María</v>
          </cell>
        </row>
        <row r="15349">
          <cell r="C15349" t="str">
            <v>15693</v>
          </cell>
          <cell r="D15349" t="str">
            <v>Santa Rosa de Viterbo</v>
          </cell>
        </row>
        <row r="15350">
          <cell r="C15350" t="str">
            <v>15693</v>
          </cell>
          <cell r="D15350" t="str">
            <v>Santa Rosa de Viterbo</v>
          </cell>
        </row>
        <row r="15351">
          <cell r="C15351" t="str">
            <v>15693</v>
          </cell>
          <cell r="D15351" t="str">
            <v>Santa Rosa de Viterbo</v>
          </cell>
        </row>
        <row r="15352">
          <cell r="C15352" t="str">
            <v>15693</v>
          </cell>
          <cell r="D15352" t="str">
            <v>Santa Rosa de Viterbo</v>
          </cell>
        </row>
        <row r="15353">
          <cell r="C15353" t="str">
            <v>15693</v>
          </cell>
          <cell r="D15353" t="str">
            <v>Santa Rosa de Viterbo</v>
          </cell>
        </row>
        <row r="15354">
          <cell r="C15354" t="str">
            <v>15693</v>
          </cell>
          <cell r="D15354" t="str">
            <v>Santa Rosa de Viterbo</v>
          </cell>
        </row>
        <row r="15355">
          <cell r="C15355" t="str">
            <v>15693</v>
          </cell>
          <cell r="D15355" t="str">
            <v>Santa Rosa de Viterbo</v>
          </cell>
        </row>
        <row r="15356">
          <cell r="C15356" t="str">
            <v>15693</v>
          </cell>
          <cell r="D15356" t="str">
            <v>Santa Rosa de Viterbo</v>
          </cell>
        </row>
        <row r="15357">
          <cell r="C15357" t="str">
            <v>15693</v>
          </cell>
          <cell r="D15357" t="str">
            <v>Santa Rosa de Viterbo</v>
          </cell>
        </row>
        <row r="15358">
          <cell r="C15358" t="str">
            <v>15693</v>
          </cell>
          <cell r="D15358" t="str">
            <v>Santa Rosa de Viterbo</v>
          </cell>
        </row>
        <row r="15359">
          <cell r="C15359" t="str">
            <v>15693</v>
          </cell>
          <cell r="D15359" t="str">
            <v>Santa Rosa de Viterbo</v>
          </cell>
        </row>
        <row r="15360">
          <cell r="C15360" t="str">
            <v>15693</v>
          </cell>
          <cell r="D15360" t="str">
            <v>Santa Rosa de Viterbo</v>
          </cell>
        </row>
        <row r="15361">
          <cell r="C15361" t="str">
            <v>15693</v>
          </cell>
          <cell r="D15361" t="str">
            <v>Santa Rosa de Viterbo</v>
          </cell>
        </row>
        <row r="15362">
          <cell r="C15362" t="str">
            <v>15693</v>
          </cell>
          <cell r="D15362" t="str">
            <v>Santa Rosa de Viterbo</v>
          </cell>
        </row>
        <row r="15363">
          <cell r="C15363" t="str">
            <v>15693</v>
          </cell>
          <cell r="D15363" t="str">
            <v>Santa Rosa de Viterbo</v>
          </cell>
        </row>
        <row r="15364">
          <cell r="C15364" t="str">
            <v>15693</v>
          </cell>
          <cell r="D15364" t="str">
            <v>Santa Rosa de Viterbo</v>
          </cell>
        </row>
        <row r="15365">
          <cell r="C15365" t="str">
            <v>15693</v>
          </cell>
          <cell r="D15365" t="str">
            <v>Santa Rosa de Viterbo</v>
          </cell>
        </row>
        <row r="15366">
          <cell r="C15366" t="str">
            <v>15693</v>
          </cell>
          <cell r="D15366" t="str">
            <v>Santa Rosa de Viterbo</v>
          </cell>
        </row>
        <row r="15367">
          <cell r="C15367" t="str">
            <v>15693</v>
          </cell>
          <cell r="D15367" t="str">
            <v>Santa Rosa de Viterbo</v>
          </cell>
        </row>
        <row r="15368">
          <cell r="C15368" t="str">
            <v>15693</v>
          </cell>
          <cell r="D15368" t="str">
            <v>Santa Rosa de Viterbo</v>
          </cell>
        </row>
        <row r="15369">
          <cell r="C15369" t="str">
            <v>15693</v>
          </cell>
          <cell r="D15369" t="str">
            <v>Santa Rosa de Viterbo</v>
          </cell>
        </row>
        <row r="15370">
          <cell r="C15370" t="str">
            <v>15693</v>
          </cell>
          <cell r="D15370" t="str">
            <v>Santa Rosa de Viterbo</v>
          </cell>
        </row>
        <row r="15371">
          <cell r="C15371" t="str">
            <v>15693</v>
          </cell>
          <cell r="D15371" t="str">
            <v>Santa Rosa de Viterbo</v>
          </cell>
        </row>
        <row r="15372">
          <cell r="C15372" t="str">
            <v>15693</v>
          </cell>
          <cell r="D15372" t="str">
            <v>Santa Rosa de Viterbo</v>
          </cell>
        </row>
        <row r="15373">
          <cell r="C15373" t="str">
            <v>15693</v>
          </cell>
          <cell r="D15373" t="str">
            <v>Santa Rosa de Viterbo</v>
          </cell>
        </row>
        <row r="15374">
          <cell r="C15374" t="str">
            <v>15693</v>
          </cell>
          <cell r="D15374" t="str">
            <v>Santa Rosa de Viterbo</v>
          </cell>
        </row>
        <row r="15375">
          <cell r="C15375" t="str">
            <v>15693</v>
          </cell>
          <cell r="D15375" t="str">
            <v>Santa Rosa de Viterbo</v>
          </cell>
        </row>
        <row r="15376">
          <cell r="C15376" t="str">
            <v>15693</v>
          </cell>
          <cell r="D15376" t="str">
            <v>Santa Rosa de Viterbo</v>
          </cell>
        </row>
        <row r="15377">
          <cell r="C15377" t="str">
            <v>15693</v>
          </cell>
          <cell r="D15377" t="str">
            <v>Santa Rosa de Viterbo</v>
          </cell>
        </row>
        <row r="15378">
          <cell r="C15378" t="str">
            <v>15693</v>
          </cell>
          <cell r="D15378" t="str">
            <v>Santa Rosa de Viterbo</v>
          </cell>
        </row>
        <row r="15379">
          <cell r="C15379" t="str">
            <v>15693</v>
          </cell>
          <cell r="D15379" t="str">
            <v>Santa Rosa de Viterbo</v>
          </cell>
        </row>
        <row r="15380">
          <cell r="C15380" t="str">
            <v>15693</v>
          </cell>
          <cell r="D15380" t="str">
            <v>Santa Rosa de Viterbo</v>
          </cell>
        </row>
        <row r="15381">
          <cell r="C15381" t="str">
            <v>15693</v>
          </cell>
          <cell r="D15381" t="str">
            <v>Santa Rosa de Viterbo</v>
          </cell>
        </row>
        <row r="15382">
          <cell r="C15382" t="str">
            <v>15693</v>
          </cell>
          <cell r="D15382" t="str">
            <v>Santa Rosa de Viterbo</v>
          </cell>
        </row>
        <row r="15383">
          <cell r="C15383" t="str">
            <v>15693</v>
          </cell>
          <cell r="D15383" t="str">
            <v>Santa Rosa de Viterbo</v>
          </cell>
        </row>
        <row r="15384">
          <cell r="C15384" t="str">
            <v>15693</v>
          </cell>
          <cell r="D15384" t="str">
            <v>Santa Rosa de Viterbo</v>
          </cell>
        </row>
        <row r="15385">
          <cell r="C15385" t="str">
            <v>15693</v>
          </cell>
          <cell r="D15385" t="str">
            <v>Santa Rosa de Viterbo</v>
          </cell>
        </row>
        <row r="15386">
          <cell r="C15386" t="str">
            <v>15693</v>
          </cell>
          <cell r="D15386" t="str">
            <v>Santa Rosa de Viterbo</v>
          </cell>
        </row>
        <row r="15387">
          <cell r="C15387" t="str">
            <v>15693</v>
          </cell>
          <cell r="D15387" t="str">
            <v>Santa Rosa de Viterbo</v>
          </cell>
        </row>
        <row r="15388">
          <cell r="C15388" t="str">
            <v>15693</v>
          </cell>
          <cell r="D15388" t="str">
            <v>Santa Rosa de Viterbo</v>
          </cell>
        </row>
        <row r="15389">
          <cell r="C15389" t="str">
            <v>15693</v>
          </cell>
          <cell r="D15389" t="str">
            <v>Santa Rosa de Viterbo</v>
          </cell>
        </row>
        <row r="15390">
          <cell r="C15390" t="str">
            <v>15693</v>
          </cell>
          <cell r="D15390" t="str">
            <v>Santa Rosa de Viterbo</v>
          </cell>
        </row>
        <row r="15391">
          <cell r="C15391" t="str">
            <v>15693</v>
          </cell>
          <cell r="D15391" t="str">
            <v>Santa Rosa de Viterbo</v>
          </cell>
        </row>
        <row r="15392">
          <cell r="C15392" t="str">
            <v>15693</v>
          </cell>
          <cell r="D15392" t="str">
            <v>Santa Rosa de Viterbo</v>
          </cell>
        </row>
        <row r="15393">
          <cell r="C15393" t="str">
            <v>15693</v>
          </cell>
          <cell r="D15393" t="str">
            <v>Santa Rosa de Viterbo</v>
          </cell>
        </row>
        <row r="15394">
          <cell r="C15394" t="str">
            <v>15693</v>
          </cell>
          <cell r="D15394" t="str">
            <v>Santa Rosa de Viterbo</v>
          </cell>
        </row>
        <row r="15395">
          <cell r="C15395" t="str">
            <v>15693</v>
          </cell>
          <cell r="D15395" t="str">
            <v>Santa Rosa de Viterbo</v>
          </cell>
        </row>
        <row r="15396">
          <cell r="C15396" t="str">
            <v>15693</v>
          </cell>
          <cell r="D15396" t="str">
            <v>Santa Rosa de Viterbo</v>
          </cell>
        </row>
        <row r="15397">
          <cell r="C15397" t="str">
            <v>15693</v>
          </cell>
          <cell r="D15397" t="str">
            <v>Santa Rosa de Viterbo</v>
          </cell>
        </row>
        <row r="15398">
          <cell r="C15398" t="str">
            <v>15693</v>
          </cell>
          <cell r="D15398" t="str">
            <v>Santa Rosa de Viterbo</v>
          </cell>
        </row>
        <row r="15399">
          <cell r="C15399" t="str">
            <v>15693</v>
          </cell>
          <cell r="D15399" t="str">
            <v>Santa Rosa de Viterbo</v>
          </cell>
        </row>
        <row r="15400">
          <cell r="C15400" t="str">
            <v>15693</v>
          </cell>
          <cell r="D15400" t="str">
            <v>Santa Rosa de Viterbo</v>
          </cell>
        </row>
        <row r="15401">
          <cell r="C15401" t="str">
            <v>15693</v>
          </cell>
          <cell r="D15401" t="str">
            <v>Santa Rosa de Viterbo</v>
          </cell>
        </row>
        <row r="15402">
          <cell r="C15402" t="str">
            <v>15693</v>
          </cell>
          <cell r="D15402" t="str">
            <v>Santa Rosa de Viterbo</v>
          </cell>
        </row>
        <row r="15403">
          <cell r="C15403" t="str">
            <v>15696</v>
          </cell>
          <cell r="D15403" t="str">
            <v>Santa Sofía</v>
          </cell>
        </row>
        <row r="15404">
          <cell r="C15404" t="str">
            <v>15696</v>
          </cell>
          <cell r="D15404" t="str">
            <v>Santa Sofía</v>
          </cell>
        </row>
        <row r="15405">
          <cell r="C15405" t="str">
            <v>15696</v>
          </cell>
          <cell r="D15405" t="str">
            <v>Santa Sofía</v>
          </cell>
        </row>
        <row r="15406">
          <cell r="C15406" t="str">
            <v>15696</v>
          </cell>
          <cell r="D15406" t="str">
            <v>Santa Sofía</v>
          </cell>
        </row>
        <row r="15407">
          <cell r="C15407" t="str">
            <v>15696</v>
          </cell>
          <cell r="D15407" t="str">
            <v>Santa Sofía</v>
          </cell>
        </row>
        <row r="15408">
          <cell r="C15408" t="str">
            <v>15696</v>
          </cell>
          <cell r="D15408" t="str">
            <v>Santa Sofía</v>
          </cell>
        </row>
        <row r="15409">
          <cell r="C15409" t="str">
            <v>15696</v>
          </cell>
          <cell r="D15409" t="str">
            <v>Santa Sofía</v>
          </cell>
        </row>
        <row r="15410">
          <cell r="C15410" t="str">
            <v>15696</v>
          </cell>
          <cell r="D15410" t="str">
            <v>Santa Sofía</v>
          </cell>
        </row>
        <row r="15411">
          <cell r="C15411" t="str">
            <v>15696</v>
          </cell>
          <cell r="D15411" t="str">
            <v>Santa Sofía</v>
          </cell>
        </row>
        <row r="15412">
          <cell r="C15412" t="str">
            <v>15696</v>
          </cell>
          <cell r="D15412" t="str">
            <v>Santa Sofía</v>
          </cell>
        </row>
        <row r="15413">
          <cell r="C15413" t="str">
            <v>15696</v>
          </cell>
          <cell r="D15413" t="str">
            <v>Santa Sofía</v>
          </cell>
        </row>
        <row r="15414">
          <cell r="C15414" t="str">
            <v>15696</v>
          </cell>
          <cell r="D15414" t="str">
            <v>Santa Sofía</v>
          </cell>
        </row>
        <row r="15415">
          <cell r="C15415" t="str">
            <v>15696</v>
          </cell>
          <cell r="D15415" t="str">
            <v>Santa Sofía</v>
          </cell>
        </row>
        <row r="15416">
          <cell r="C15416" t="str">
            <v>15696</v>
          </cell>
          <cell r="D15416" t="str">
            <v>Santa Sofía</v>
          </cell>
        </row>
        <row r="15417">
          <cell r="C15417" t="str">
            <v>15696</v>
          </cell>
          <cell r="D15417" t="str">
            <v>Santa Sofía</v>
          </cell>
        </row>
        <row r="15418">
          <cell r="C15418" t="str">
            <v>15696</v>
          </cell>
          <cell r="D15418" t="str">
            <v>Santa Sofía</v>
          </cell>
        </row>
        <row r="15419">
          <cell r="C15419" t="str">
            <v>15696</v>
          </cell>
          <cell r="D15419" t="str">
            <v>Santa Sofía</v>
          </cell>
        </row>
        <row r="15420">
          <cell r="C15420" t="str">
            <v>15696</v>
          </cell>
          <cell r="D15420" t="str">
            <v>Santa Sofía</v>
          </cell>
        </row>
        <row r="15421">
          <cell r="C15421" t="str">
            <v>15696</v>
          </cell>
          <cell r="D15421" t="str">
            <v>Santa Sofía</v>
          </cell>
        </row>
        <row r="15422">
          <cell r="C15422" t="str">
            <v>15696</v>
          </cell>
          <cell r="D15422" t="str">
            <v>Santa Sofía</v>
          </cell>
        </row>
        <row r="15423">
          <cell r="C15423" t="str">
            <v>15696</v>
          </cell>
          <cell r="D15423" t="str">
            <v>Santa Sofía</v>
          </cell>
        </row>
        <row r="15424">
          <cell r="C15424" t="str">
            <v>15696</v>
          </cell>
          <cell r="D15424" t="str">
            <v>Santa Sofía</v>
          </cell>
        </row>
        <row r="15425">
          <cell r="C15425" t="str">
            <v>15696</v>
          </cell>
          <cell r="D15425" t="str">
            <v>Santa Sofía</v>
          </cell>
        </row>
        <row r="15426">
          <cell r="C15426" t="str">
            <v>15696</v>
          </cell>
          <cell r="D15426" t="str">
            <v>Santa Sofía</v>
          </cell>
        </row>
        <row r="15427">
          <cell r="C15427" t="str">
            <v>15696</v>
          </cell>
          <cell r="D15427" t="str">
            <v>Santa Sofía</v>
          </cell>
        </row>
        <row r="15428">
          <cell r="C15428" t="str">
            <v>15696</v>
          </cell>
          <cell r="D15428" t="str">
            <v>Santa Sofía</v>
          </cell>
        </row>
        <row r="15429">
          <cell r="C15429" t="str">
            <v>15696</v>
          </cell>
          <cell r="D15429" t="str">
            <v>Santa Sofía</v>
          </cell>
        </row>
        <row r="15430">
          <cell r="C15430" t="str">
            <v>15696</v>
          </cell>
          <cell r="D15430" t="str">
            <v>Santa Sofía</v>
          </cell>
        </row>
        <row r="15431">
          <cell r="C15431" t="str">
            <v>15696</v>
          </cell>
          <cell r="D15431" t="str">
            <v>Santa Sofía</v>
          </cell>
        </row>
        <row r="15432">
          <cell r="C15432" t="str">
            <v>15696</v>
          </cell>
          <cell r="D15432" t="str">
            <v>Santa Sofía</v>
          </cell>
        </row>
        <row r="15433">
          <cell r="C15433" t="str">
            <v>15696</v>
          </cell>
          <cell r="D15433" t="str">
            <v>Santa Sofía</v>
          </cell>
        </row>
        <row r="15434">
          <cell r="C15434" t="str">
            <v>15696</v>
          </cell>
          <cell r="D15434" t="str">
            <v>Santa Sofía</v>
          </cell>
        </row>
        <row r="15435">
          <cell r="C15435" t="str">
            <v>15696</v>
          </cell>
          <cell r="D15435" t="str">
            <v>Santa Sofía</v>
          </cell>
        </row>
        <row r="15436">
          <cell r="C15436" t="str">
            <v>15696</v>
          </cell>
          <cell r="D15436" t="str">
            <v>Santa Sofía</v>
          </cell>
        </row>
        <row r="15437">
          <cell r="C15437" t="str">
            <v>15696</v>
          </cell>
          <cell r="D15437" t="str">
            <v>Santa Sofía</v>
          </cell>
        </row>
        <row r="15438">
          <cell r="C15438" t="str">
            <v>15696</v>
          </cell>
          <cell r="D15438" t="str">
            <v>Santa Sofía</v>
          </cell>
        </row>
        <row r="15439">
          <cell r="C15439" t="str">
            <v>15696</v>
          </cell>
          <cell r="D15439" t="str">
            <v>Santa Sofía</v>
          </cell>
        </row>
        <row r="15440">
          <cell r="C15440" t="str">
            <v>15696</v>
          </cell>
          <cell r="D15440" t="str">
            <v>Santa Sofía</v>
          </cell>
        </row>
        <row r="15441">
          <cell r="C15441" t="str">
            <v>15696</v>
          </cell>
          <cell r="D15441" t="str">
            <v>Santa Sofía</v>
          </cell>
        </row>
        <row r="15442">
          <cell r="C15442" t="str">
            <v>15696</v>
          </cell>
          <cell r="D15442" t="str">
            <v>Santa Sofía</v>
          </cell>
        </row>
        <row r="15443">
          <cell r="C15443" t="str">
            <v>15696</v>
          </cell>
          <cell r="D15443" t="str">
            <v>Santa Sofía</v>
          </cell>
        </row>
        <row r="15444">
          <cell r="C15444" t="str">
            <v>15696</v>
          </cell>
          <cell r="D15444" t="str">
            <v>Santa Sofía</v>
          </cell>
        </row>
        <row r="15445">
          <cell r="C15445" t="str">
            <v>15696</v>
          </cell>
          <cell r="D15445" t="str">
            <v>Santa Sofía</v>
          </cell>
        </row>
        <row r="15446">
          <cell r="C15446" t="str">
            <v>15696</v>
          </cell>
          <cell r="D15446" t="str">
            <v>Santa Sofía</v>
          </cell>
        </row>
        <row r="15447">
          <cell r="C15447" t="str">
            <v>15696</v>
          </cell>
          <cell r="D15447" t="str">
            <v>Santa Sofía</v>
          </cell>
        </row>
        <row r="15448">
          <cell r="C15448" t="str">
            <v>15696</v>
          </cell>
          <cell r="D15448" t="str">
            <v>Santa Sofía</v>
          </cell>
        </row>
        <row r="15449">
          <cell r="C15449" t="str">
            <v>15696</v>
          </cell>
          <cell r="D15449" t="str">
            <v>Santa Sofía</v>
          </cell>
        </row>
        <row r="15450">
          <cell r="C15450" t="str">
            <v>15696</v>
          </cell>
          <cell r="D15450" t="str">
            <v>Santa Sofía</v>
          </cell>
        </row>
        <row r="15451">
          <cell r="C15451" t="str">
            <v>15696</v>
          </cell>
          <cell r="D15451" t="str">
            <v>Santa Sofía</v>
          </cell>
        </row>
        <row r="15452">
          <cell r="C15452" t="str">
            <v>15696</v>
          </cell>
          <cell r="D15452" t="str">
            <v>Santa Sofía</v>
          </cell>
        </row>
        <row r="15453">
          <cell r="C15453" t="str">
            <v>15696</v>
          </cell>
          <cell r="D15453" t="str">
            <v>Santa Sofía</v>
          </cell>
        </row>
        <row r="15454">
          <cell r="C15454" t="str">
            <v>15696</v>
          </cell>
          <cell r="D15454" t="str">
            <v>Santa Sofía</v>
          </cell>
        </row>
        <row r="15455">
          <cell r="C15455" t="str">
            <v>15696</v>
          </cell>
          <cell r="D15455" t="str">
            <v>Santa Sofía</v>
          </cell>
        </row>
        <row r="15456">
          <cell r="C15456" t="str">
            <v>15696</v>
          </cell>
          <cell r="D15456" t="str">
            <v>Santa Sofía</v>
          </cell>
        </row>
        <row r="15457">
          <cell r="C15457" t="str">
            <v>15720</v>
          </cell>
          <cell r="D15457" t="str">
            <v>Sativanorte</v>
          </cell>
        </row>
        <row r="15458">
          <cell r="C15458" t="str">
            <v>15720</v>
          </cell>
          <cell r="D15458" t="str">
            <v>Sativanorte</v>
          </cell>
        </row>
        <row r="15459">
          <cell r="C15459" t="str">
            <v>15720</v>
          </cell>
          <cell r="D15459" t="str">
            <v>Sativanorte</v>
          </cell>
        </row>
        <row r="15460">
          <cell r="C15460" t="str">
            <v>15720</v>
          </cell>
          <cell r="D15460" t="str">
            <v>Sativanorte</v>
          </cell>
        </row>
        <row r="15461">
          <cell r="C15461" t="str">
            <v>15720</v>
          </cell>
          <cell r="D15461" t="str">
            <v>Sativanorte</v>
          </cell>
        </row>
        <row r="15462">
          <cell r="C15462" t="str">
            <v>15720</v>
          </cell>
          <cell r="D15462" t="str">
            <v>Sativanorte</v>
          </cell>
        </row>
        <row r="15463">
          <cell r="C15463" t="str">
            <v>15720</v>
          </cell>
          <cell r="D15463" t="str">
            <v>Sativanorte</v>
          </cell>
        </row>
        <row r="15464">
          <cell r="C15464" t="str">
            <v>15720</v>
          </cell>
          <cell r="D15464" t="str">
            <v>Sativanorte</v>
          </cell>
        </row>
        <row r="15465">
          <cell r="C15465" t="str">
            <v>15720</v>
          </cell>
          <cell r="D15465" t="str">
            <v>Sativanorte</v>
          </cell>
        </row>
        <row r="15466">
          <cell r="C15466" t="str">
            <v>15720</v>
          </cell>
          <cell r="D15466" t="str">
            <v>Sativanorte</v>
          </cell>
        </row>
        <row r="15467">
          <cell r="C15467" t="str">
            <v>15720</v>
          </cell>
          <cell r="D15467" t="str">
            <v>Sativanorte</v>
          </cell>
        </row>
        <row r="15468">
          <cell r="C15468" t="str">
            <v>15720</v>
          </cell>
          <cell r="D15468" t="str">
            <v>Sativanorte</v>
          </cell>
        </row>
        <row r="15469">
          <cell r="C15469" t="str">
            <v>15720</v>
          </cell>
          <cell r="D15469" t="str">
            <v>Sativanorte</v>
          </cell>
        </row>
        <row r="15470">
          <cell r="C15470" t="str">
            <v>15720</v>
          </cell>
          <cell r="D15470" t="str">
            <v>Sativanorte</v>
          </cell>
        </row>
        <row r="15471">
          <cell r="C15471" t="str">
            <v>15720</v>
          </cell>
          <cell r="D15471" t="str">
            <v>Sativanorte</v>
          </cell>
        </row>
        <row r="15472">
          <cell r="C15472" t="str">
            <v>15720</v>
          </cell>
          <cell r="D15472" t="str">
            <v>Sativanorte</v>
          </cell>
        </row>
        <row r="15473">
          <cell r="C15473" t="str">
            <v>15720</v>
          </cell>
          <cell r="D15473" t="str">
            <v>Sativanorte</v>
          </cell>
        </row>
        <row r="15474">
          <cell r="C15474" t="str">
            <v>15720</v>
          </cell>
          <cell r="D15474" t="str">
            <v>Sativanorte</v>
          </cell>
        </row>
        <row r="15475">
          <cell r="C15475" t="str">
            <v>15720</v>
          </cell>
          <cell r="D15475" t="str">
            <v>Sativanorte</v>
          </cell>
        </row>
        <row r="15476">
          <cell r="C15476" t="str">
            <v>15720</v>
          </cell>
          <cell r="D15476" t="str">
            <v>Sativanorte</v>
          </cell>
        </row>
        <row r="15477">
          <cell r="C15477" t="str">
            <v>15720</v>
          </cell>
          <cell r="D15477" t="str">
            <v>Sativanorte</v>
          </cell>
        </row>
        <row r="15478">
          <cell r="C15478" t="str">
            <v>15720</v>
          </cell>
          <cell r="D15478" t="str">
            <v>Sativanorte</v>
          </cell>
        </row>
        <row r="15479">
          <cell r="C15479" t="str">
            <v>15720</v>
          </cell>
          <cell r="D15479" t="str">
            <v>Sativanorte</v>
          </cell>
        </row>
        <row r="15480">
          <cell r="C15480" t="str">
            <v>15720</v>
          </cell>
          <cell r="D15480" t="str">
            <v>Sativanorte</v>
          </cell>
        </row>
        <row r="15481">
          <cell r="C15481" t="str">
            <v>15720</v>
          </cell>
          <cell r="D15481" t="str">
            <v>Sativanorte</v>
          </cell>
        </row>
        <row r="15482">
          <cell r="C15482" t="str">
            <v>15720</v>
          </cell>
          <cell r="D15482" t="str">
            <v>Sativanorte</v>
          </cell>
        </row>
        <row r="15483">
          <cell r="C15483" t="str">
            <v>15720</v>
          </cell>
          <cell r="D15483" t="str">
            <v>Sativanorte</v>
          </cell>
        </row>
        <row r="15484">
          <cell r="C15484" t="str">
            <v>15720</v>
          </cell>
          <cell r="D15484" t="str">
            <v>Sativanorte</v>
          </cell>
        </row>
        <row r="15485">
          <cell r="C15485" t="str">
            <v>15720</v>
          </cell>
          <cell r="D15485" t="str">
            <v>Sativanorte</v>
          </cell>
        </row>
        <row r="15486">
          <cell r="C15486" t="str">
            <v>15720</v>
          </cell>
          <cell r="D15486" t="str">
            <v>Sativanorte</v>
          </cell>
        </row>
        <row r="15487">
          <cell r="C15487" t="str">
            <v>15720</v>
          </cell>
          <cell r="D15487" t="str">
            <v>Sativanorte</v>
          </cell>
        </row>
        <row r="15488">
          <cell r="C15488" t="str">
            <v>15720</v>
          </cell>
          <cell r="D15488" t="str">
            <v>Sativanorte</v>
          </cell>
        </row>
        <row r="15489">
          <cell r="C15489" t="str">
            <v>15720</v>
          </cell>
          <cell r="D15489" t="str">
            <v>Sativanorte</v>
          </cell>
        </row>
        <row r="15490">
          <cell r="C15490" t="str">
            <v>15720</v>
          </cell>
          <cell r="D15490" t="str">
            <v>Sativanorte</v>
          </cell>
        </row>
        <row r="15491">
          <cell r="C15491" t="str">
            <v>15720</v>
          </cell>
          <cell r="D15491" t="str">
            <v>Sativanorte</v>
          </cell>
        </row>
        <row r="15492">
          <cell r="C15492" t="str">
            <v>15720</v>
          </cell>
          <cell r="D15492" t="str">
            <v>Sativanorte</v>
          </cell>
        </row>
        <row r="15493">
          <cell r="C15493" t="str">
            <v>15720</v>
          </cell>
          <cell r="D15493" t="str">
            <v>Sativanorte</v>
          </cell>
        </row>
        <row r="15494">
          <cell r="C15494" t="str">
            <v>15720</v>
          </cell>
          <cell r="D15494" t="str">
            <v>Sativanorte</v>
          </cell>
        </row>
        <row r="15495">
          <cell r="C15495" t="str">
            <v>15720</v>
          </cell>
          <cell r="D15495" t="str">
            <v>Sativanorte</v>
          </cell>
        </row>
        <row r="15496">
          <cell r="C15496" t="str">
            <v>15720</v>
          </cell>
          <cell r="D15496" t="str">
            <v>Sativanorte</v>
          </cell>
        </row>
        <row r="15497">
          <cell r="C15497" t="str">
            <v>15720</v>
          </cell>
          <cell r="D15497" t="str">
            <v>Sativanorte</v>
          </cell>
        </row>
        <row r="15498">
          <cell r="C15498" t="str">
            <v>15720</v>
          </cell>
          <cell r="D15498" t="str">
            <v>Sativanorte</v>
          </cell>
        </row>
        <row r="15499">
          <cell r="C15499" t="str">
            <v>15720</v>
          </cell>
          <cell r="D15499" t="str">
            <v>Sativanorte</v>
          </cell>
        </row>
        <row r="15500">
          <cell r="C15500" t="str">
            <v>15720</v>
          </cell>
          <cell r="D15500" t="str">
            <v>Sativanorte</v>
          </cell>
        </row>
        <row r="15501">
          <cell r="C15501" t="str">
            <v>15720</v>
          </cell>
          <cell r="D15501" t="str">
            <v>Sativanorte</v>
          </cell>
        </row>
        <row r="15502">
          <cell r="C15502" t="str">
            <v>15720</v>
          </cell>
          <cell r="D15502" t="str">
            <v>Sativanorte</v>
          </cell>
        </row>
        <row r="15503">
          <cell r="C15503" t="str">
            <v>15720</v>
          </cell>
          <cell r="D15503" t="str">
            <v>Sativanorte</v>
          </cell>
        </row>
        <row r="15504">
          <cell r="C15504" t="str">
            <v>15720</v>
          </cell>
          <cell r="D15504" t="str">
            <v>Sativanorte</v>
          </cell>
        </row>
        <row r="15505">
          <cell r="C15505" t="str">
            <v>15720</v>
          </cell>
          <cell r="D15505" t="str">
            <v>Sativanorte</v>
          </cell>
        </row>
        <row r="15506">
          <cell r="C15506" t="str">
            <v>15720</v>
          </cell>
          <cell r="D15506" t="str">
            <v>Sativanorte</v>
          </cell>
        </row>
        <row r="15507">
          <cell r="C15507" t="str">
            <v>15720</v>
          </cell>
          <cell r="D15507" t="str">
            <v>Sativanorte</v>
          </cell>
        </row>
        <row r="15508">
          <cell r="C15508" t="str">
            <v>15720</v>
          </cell>
          <cell r="D15508" t="str">
            <v>Sativanorte</v>
          </cell>
        </row>
        <row r="15509">
          <cell r="C15509" t="str">
            <v>15720</v>
          </cell>
          <cell r="D15509" t="str">
            <v>Sativanorte</v>
          </cell>
        </row>
        <row r="15510">
          <cell r="C15510" t="str">
            <v>15720</v>
          </cell>
          <cell r="D15510" t="str">
            <v>Sativanorte</v>
          </cell>
        </row>
        <row r="15511">
          <cell r="C15511" t="str">
            <v>15723</v>
          </cell>
          <cell r="D15511" t="str">
            <v>Sativasur</v>
          </cell>
        </row>
        <row r="15512">
          <cell r="C15512" t="str">
            <v>15723</v>
          </cell>
          <cell r="D15512" t="str">
            <v>Sativasur</v>
          </cell>
        </row>
        <row r="15513">
          <cell r="C15513" t="str">
            <v>15723</v>
          </cell>
          <cell r="D15513" t="str">
            <v>Sativasur</v>
          </cell>
        </row>
        <row r="15514">
          <cell r="C15514" t="str">
            <v>15723</v>
          </cell>
          <cell r="D15514" t="str">
            <v>Sativasur</v>
          </cell>
        </row>
        <row r="15515">
          <cell r="C15515" t="str">
            <v>15723</v>
          </cell>
          <cell r="D15515" t="str">
            <v>Sativasur</v>
          </cell>
        </row>
        <row r="15516">
          <cell r="C15516" t="str">
            <v>15723</v>
          </cell>
          <cell r="D15516" t="str">
            <v>Sativasur</v>
          </cell>
        </row>
        <row r="15517">
          <cell r="C15517" t="str">
            <v>15723</v>
          </cell>
          <cell r="D15517" t="str">
            <v>Sativasur</v>
          </cell>
        </row>
        <row r="15518">
          <cell r="C15518" t="str">
            <v>15723</v>
          </cell>
          <cell r="D15518" t="str">
            <v>Sativasur</v>
          </cell>
        </row>
        <row r="15519">
          <cell r="C15519" t="str">
            <v>15723</v>
          </cell>
          <cell r="D15519" t="str">
            <v>Sativasur</v>
          </cell>
        </row>
        <row r="15520">
          <cell r="C15520" t="str">
            <v>15723</v>
          </cell>
          <cell r="D15520" t="str">
            <v>Sativasur</v>
          </cell>
        </row>
        <row r="15521">
          <cell r="C15521" t="str">
            <v>15723</v>
          </cell>
          <cell r="D15521" t="str">
            <v>Sativasur</v>
          </cell>
        </row>
        <row r="15522">
          <cell r="C15522" t="str">
            <v>15723</v>
          </cell>
          <cell r="D15522" t="str">
            <v>Sativasur</v>
          </cell>
        </row>
        <row r="15523">
          <cell r="C15523" t="str">
            <v>15723</v>
          </cell>
          <cell r="D15523" t="str">
            <v>Sativasur</v>
          </cell>
        </row>
        <row r="15524">
          <cell r="C15524" t="str">
            <v>15723</v>
          </cell>
          <cell r="D15524" t="str">
            <v>Sativasur</v>
          </cell>
        </row>
        <row r="15525">
          <cell r="C15525" t="str">
            <v>15723</v>
          </cell>
          <cell r="D15525" t="str">
            <v>Sativasur</v>
          </cell>
        </row>
        <row r="15526">
          <cell r="C15526" t="str">
            <v>15723</v>
          </cell>
          <cell r="D15526" t="str">
            <v>Sativasur</v>
          </cell>
        </row>
        <row r="15527">
          <cell r="C15527" t="str">
            <v>15723</v>
          </cell>
          <cell r="D15527" t="str">
            <v>Sativasur</v>
          </cell>
        </row>
        <row r="15528">
          <cell r="C15528" t="str">
            <v>15723</v>
          </cell>
          <cell r="D15528" t="str">
            <v>Sativasur</v>
          </cell>
        </row>
        <row r="15529">
          <cell r="C15529" t="str">
            <v>15723</v>
          </cell>
          <cell r="D15529" t="str">
            <v>Sativasur</v>
          </cell>
        </row>
        <row r="15530">
          <cell r="C15530" t="str">
            <v>15723</v>
          </cell>
          <cell r="D15530" t="str">
            <v>Sativasur</v>
          </cell>
        </row>
        <row r="15531">
          <cell r="C15531" t="str">
            <v>15723</v>
          </cell>
          <cell r="D15531" t="str">
            <v>Sativasur</v>
          </cell>
        </row>
        <row r="15532">
          <cell r="C15532" t="str">
            <v>15723</v>
          </cell>
          <cell r="D15532" t="str">
            <v>Sativasur</v>
          </cell>
        </row>
        <row r="15533">
          <cell r="C15533" t="str">
            <v>15723</v>
          </cell>
          <cell r="D15533" t="str">
            <v>Sativasur</v>
          </cell>
        </row>
        <row r="15534">
          <cell r="C15534" t="str">
            <v>15723</v>
          </cell>
          <cell r="D15534" t="str">
            <v>Sativasur</v>
          </cell>
        </row>
        <row r="15535">
          <cell r="C15535" t="str">
            <v>15723</v>
          </cell>
          <cell r="D15535" t="str">
            <v>Sativasur</v>
          </cell>
        </row>
        <row r="15536">
          <cell r="C15536" t="str">
            <v>15723</v>
          </cell>
          <cell r="D15536" t="str">
            <v>Sativasur</v>
          </cell>
        </row>
        <row r="15537">
          <cell r="C15537" t="str">
            <v>15723</v>
          </cell>
          <cell r="D15537" t="str">
            <v>Sativasur</v>
          </cell>
        </row>
        <row r="15538">
          <cell r="C15538" t="str">
            <v>15723</v>
          </cell>
          <cell r="D15538" t="str">
            <v>Sativasur</v>
          </cell>
        </row>
        <row r="15539">
          <cell r="C15539" t="str">
            <v>15723</v>
          </cell>
          <cell r="D15539" t="str">
            <v>Sativasur</v>
          </cell>
        </row>
        <row r="15540">
          <cell r="C15540" t="str">
            <v>15723</v>
          </cell>
          <cell r="D15540" t="str">
            <v>Sativasur</v>
          </cell>
        </row>
        <row r="15541">
          <cell r="C15541" t="str">
            <v>15723</v>
          </cell>
          <cell r="D15541" t="str">
            <v>Sativasur</v>
          </cell>
        </row>
        <row r="15542">
          <cell r="C15542" t="str">
            <v>15723</v>
          </cell>
          <cell r="D15542" t="str">
            <v>Sativasur</v>
          </cell>
        </row>
        <row r="15543">
          <cell r="C15543" t="str">
            <v>15723</v>
          </cell>
          <cell r="D15543" t="str">
            <v>Sativasur</v>
          </cell>
        </row>
        <row r="15544">
          <cell r="C15544" t="str">
            <v>15723</v>
          </cell>
          <cell r="D15544" t="str">
            <v>Sativasur</v>
          </cell>
        </row>
        <row r="15545">
          <cell r="C15545" t="str">
            <v>15723</v>
          </cell>
          <cell r="D15545" t="str">
            <v>Sativasur</v>
          </cell>
        </row>
        <row r="15546">
          <cell r="C15546" t="str">
            <v>15723</v>
          </cell>
          <cell r="D15546" t="str">
            <v>Sativasur</v>
          </cell>
        </row>
        <row r="15547">
          <cell r="C15547" t="str">
            <v>15723</v>
          </cell>
          <cell r="D15547" t="str">
            <v>Sativasur</v>
          </cell>
        </row>
        <row r="15548">
          <cell r="C15548" t="str">
            <v>15723</v>
          </cell>
          <cell r="D15548" t="str">
            <v>Sativasur</v>
          </cell>
        </row>
        <row r="15549">
          <cell r="C15549" t="str">
            <v>15723</v>
          </cell>
          <cell r="D15549" t="str">
            <v>Sativasur</v>
          </cell>
        </row>
        <row r="15550">
          <cell r="C15550" t="str">
            <v>15723</v>
          </cell>
          <cell r="D15550" t="str">
            <v>Sativasur</v>
          </cell>
        </row>
        <row r="15551">
          <cell r="C15551" t="str">
            <v>15723</v>
          </cell>
          <cell r="D15551" t="str">
            <v>Sativasur</v>
          </cell>
        </row>
        <row r="15552">
          <cell r="C15552" t="str">
            <v>15723</v>
          </cell>
          <cell r="D15552" t="str">
            <v>Sativasur</v>
          </cell>
        </row>
        <row r="15553">
          <cell r="C15553" t="str">
            <v>15723</v>
          </cell>
          <cell r="D15553" t="str">
            <v>Sativasur</v>
          </cell>
        </row>
        <row r="15554">
          <cell r="C15554" t="str">
            <v>15723</v>
          </cell>
          <cell r="D15554" t="str">
            <v>Sativasur</v>
          </cell>
        </row>
        <row r="15555">
          <cell r="C15555" t="str">
            <v>15723</v>
          </cell>
          <cell r="D15555" t="str">
            <v>Sativasur</v>
          </cell>
        </row>
        <row r="15556">
          <cell r="C15556" t="str">
            <v>15723</v>
          </cell>
          <cell r="D15556" t="str">
            <v>Sativasur</v>
          </cell>
        </row>
        <row r="15557">
          <cell r="C15557" t="str">
            <v>15723</v>
          </cell>
          <cell r="D15557" t="str">
            <v>Sativasur</v>
          </cell>
        </row>
        <row r="15558">
          <cell r="C15558" t="str">
            <v>15723</v>
          </cell>
          <cell r="D15558" t="str">
            <v>Sativasur</v>
          </cell>
        </row>
        <row r="15559">
          <cell r="C15559" t="str">
            <v>15723</v>
          </cell>
          <cell r="D15559" t="str">
            <v>Sativasur</v>
          </cell>
        </row>
        <row r="15560">
          <cell r="C15560" t="str">
            <v>15723</v>
          </cell>
          <cell r="D15560" t="str">
            <v>Sativasur</v>
          </cell>
        </row>
        <row r="15561">
          <cell r="C15561" t="str">
            <v>15723</v>
          </cell>
          <cell r="D15561" t="str">
            <v>Sativasur</v>
          </cell>
        </row>
        <row r="15562">
          <cell r="C15562" t="str">
            <v>15723</v>
          </cell>
          <cell r="D15562" t="str">
            <v>Sativasur</v>
          </cell>
        </row>
        <row r="15563">
          <cell r="C15563" t="str">
            <v>15723</v>
          </cell>
          <cell r="D15563" t="str">
            <v>Sativasur</v>
          </cell>
        </row>
        <row r="15564">
          <cell r="C15564" t="str">
            <v>15723</v>
          </cell>
          <cell r="D15564" t="str">
            <v>Sativasur</v>
          </cell>
        </row>
        <row r="15565">
          <cell r="C15565" t="str">
            <v>15740</v>
          </cell>
          <cell r="D15565" t="str">
            <v>Siachoque</v>
          </cell>
        </row>
        <row r="15566">
          <cell r="C15566" t="str">
            <v>15740</v>
          </cell>
          <cell r="D15566" t="str">
            <v>Siachoque</v>
          </cell>
        </row>
        <row r="15567">
          <cell r="C15567" t="str">
            <v>15740</v>
          </cell>
          <cell r="D15567" t="str">
            <v>Siachoque</v>
          </cell>
        </row>
        <row r="15568">
          <cell r="C15568" t="str">
            <v>15740</v>
          </cell>
          <cell r="D15568" t="str">
            <v>Siachoque</v>
          </cell>
        </row>
        <row r="15569">
          <cell r="C15569" t="str">
            <v>15740</v>
          </cell>
          <cell r="D15569" t="str">
            <v>Siachoque</v>
          </cell>
        </row>
        <row r="15570">
          <cell r="C15570" t="str">
            <v>15740</v>
          </cell>
          <cell r="D15570" t="str">
            <v>Siachoque</v>
          </cell>
        </row>
        <row r="15571">
          <cell r="C15571" t="str">
            <v>15740</v>
          </cell>
          <cell r="D15571" t="str">
            <v>Siachoque</v>
          </cell>
        </row>
        <row r="15572">
          <cell r="C15572" t="str">
            <v>15740</v>
          </cell>
          <cell r="D15572" t="str">
            <v>Siachoque</v>
          </cell>
        </row>
        <row r="15573">
          <cell r="C15573" t="str">
            <v>15740</v>
          </cell>
          <cell r="D15573" t="str">
            <v>Siachoque</v>
          </cell>
        </row>
        <row r="15574">
          <cell r="C15574" t="str">
            <v>15740</v>
          </cell>
          <cell r="D15574" t="str">
            <v>Siachoque</v>
          </cell>
        </row>
        <row r="15575">
          <cell r="C15575" t="str">
            <v>15740</v>
          </cell>
          <cell r="D15575" t="str">
            <v>Siachoque</v>
          </cell>
        </row>
        <row r="15576">
          <cell r="C15576" t="str">
            <v>15740</v>
          </cell>
          <cell r="D15576" t="str">
            <v>Siachoque</v>
          </cell>
        </row>
        <row r="15577">
          <cell r="C15577" t="str">
            <v>15740</v>
          </cell>
          <cell r="D15577" t="str">
            <v>Siachoque</v>
          </cell>
        </row>
        <row r="15578">
          <cell r="C15578" t="str">
            <v>15740</v>
          </cell>
          <cell r="D15578" t="str">
            <v>Siachoque</v>
          </cell>
        </row>
        <row r="15579">
          <cell r="C15579" t="str">
            <v>15740</v>
          </cell>
          <cell r="D15579" t="str">
            <v>Siachoque</v>
          </cell>
        </row>
        <row r="15580">
          <cell r="C15580" t="str">
            <v>15740</v>
          </cell>
          <cell r="D15580" t="str">
            <v>Siachoque</v>
          </cell>
        </row>
        <row r="15581">
          <cell r="C15581" t="str">
            <v>15740</v>
          </cell>
          <cell r="D15581" t="str">
            <v>Siachoque</v>
          </cell>
        </row>
        <row r="15582">
          <cell r="C15582" t="str">
            <v>15740</v>
          </cell>
          <cell r="D15582" t="str">
            <v>Siachoque</v>
          </cell>
        </row>
        <row r="15583">
          <cell r="C15583" t="str">
            <v>15740</v>
          </cell>
          <cell r="D15583" t="str">
            <v>Siachoque</v>
          </cell>
        </row>
        <row r="15584">
          <cell r="C15584" t="str">
            <v>15740</v>
          </cell>
          <cell r="D15584" t="str">
            <v>Siachoque</v>
          </cell>
        </row>
        <row r="15585">
          <cell r="C15585" t="str">
            <v>15740</v>
          </cell>
          <cell r="D15585" t="str">
            <v>Siachoque</v>
          </cell>
        </row>
        <row r="15586">
          <cell r="C15586" t="str">
            <v>15740</v>
          </cell>
          <cell r="D15586" t="str">
            <v>Siachoque</v>
          </cell>
        </row>
        <row r="15587">
          <cell r="C15587" t="str">
            <v>15740</v>
          </cell>
          <cell r="D15587" t="str">
            <v>Siachoque</v>
          </cell>
        </row>
        <row r="15588">
          <cell r="C15588" t="str">
            <v>15740</v>
          </cell>
          <cell r="D15588" t="str">
            <v>Siachoque</v>
          </cell>
        </row>
        <row r="15589">
          <cell r="C15589" t="str">
            <v>15740</v>
          </cell>
          <cell r="D15589" t="str">
            <v>Siachoque</v>
          </cell>
        </row>
        <row r="15590">
          <cell r="C15590" t="str">
            <v>15740</v>
          </cell>
          <cell r="D15590" t="str">
            <v>Siachoque</v>
          </cell>
        </row>
        <row r="15591">
          <cell r="C15591" t="str">
            <v>15740</v>
          </cell>
          <cell r="D15591" t="str">
            <v>Siachoque</v>
          </cell>
        </row>
        <row r="15592">
          <cell r="C15592" t="str">
            <v>15740</v>
          </cell>
          <cell r="D15592" t="str">
            <v>Siachoque</v>
          </cell>
        </row>
        <row r="15593">
          <cell r="C15593" t="str">
            <v>15740</v>
          </cell>
          <cell r="D15593" t="str">
            <v>Siachoque</v>
          </cell>
        </row>
        <row r="15594">
          <cell r="C15594" t="str">
            <v>15740</v>
          </cell>
          <cell r="D15594" t="str">
            <v>Siachoque</v>
          </cell>
        </row>
        <row r="15595">
          <cell r="C15595" t="str">
            <v>15740</v>
          </cell>
          <cell r="D15595" t="str">
            <v>Siachoque</v>
          </cell>
        </row>
        <row r="15596">
          <cell r="C15596" t="str">
            <v>15740</v>
          </cell>
          <cell r="D15596" t="str">
            <v>Siachoque</v>
          </cell>
        </row>
        <row r="15597">
          <cell r="C15597" t="str">
            <v>15740</v>
          </cell>
          <cell r="D15597" t="str">
            <v>Siachoque</v>
          </cell>
        </row>
        <row r="15598">
          <cell r="C15598" t="str">
            <v>15740</v>
          </cell>
          <cell r="D15598" t="str">
            <v>Siachoque</v>
          </cell>
        </row>
        <row r="15599">
          <cell r="C15599" t="str">
            <v>15740</v>
          </cell>
          <cell r="D15599" t="str">
            <v>Siachoque</v>
          </cell>
        </row>
        <row r="15600">
          <cell r="C15600" t="str">
            <v>15740</v>
          </cell>
          <cell r="D15600" t="str">
            <v>Siachoque</v>
          </cell>
        </row>
        <row r="15601">
          <cell r="C15601" t="str">
            <v>15740</v>
          </cell>
          <cell r="D15601" t="str">
            <v>Siachoque</v>
          </cell>
        </row>
        <row r="15602">
          <cell r="C15602" t="str">
            <v>15740</v>
          </cell>
          <cell r="D15602" t="str">
            <v>Siachoque</v>
          </cell>
        </row>
        <row r="15603">
          <cell r="C15603" t="str">
            <v>15740</v>
          </cell>
          <cell r="D15603" t="str">
            <v>Siachoque</v>
          </cell>
        </row>
        <row r="15604">
          <cell r="C15604" t="str">
            <v>15740</v>
          </cell>
          <cell r="D15604" t="str">
            <v>Siachoque</v>
          </cell>
        </row>
        <row r="15605">
          <cell r="C15605" t="str">
            <v>15740</v>
          </cell>
          <cell r="D15605" t="str">
            <v>Siachoque</v>
          </cell>
        </row>
        <row r="15606">
          <cell r="C15606" t="str">
            <v>15740</v>
          </cell>
          <cell r="D15606" t="str">
            <v>Siachoque</v>
          </cell>
        </row>
        <row r="15607">
          <cell r="C15607" t="str">
            <v>15740</v>
          </cell>
          <cell r="D15607" t="str">
            <v>Siachoque</v>
          </cell>
        </row>
        <row r="15608">
          <cell r="C15608" t="str">
            <v>15740</v>
          </cell>
          <cell r="D15608" t="str">
            <v>Siachoque</v>
          </cell>
        </row>
        <row r="15609">
          <cell r="C15609" t="str">
            <v>15740</v>
          </cell>
          <cell r="D15609" t="str">
            <v>Siachoque</v>
          </cell>
        </row>
        <row r="15610">
          <cell r="C15610" t="str">
            <v>15740</v>
          </cell>
          <cell r="D15610" t="str">
            <v>Siachoque</v>
          </cell>
        </row>
        <row r="15611">
          <cell r="C15611" t="str">
            <v>15740</v>
          </cell>
          <cell r="D15611" t="str">
            <v>Siachoque</v>
          </cell>
        </row>
        <row r="15612">
          <cell r="C15612" t="str">
            <v>15740</v>
          </cell>
          <cell r="D15612" t="str">
            <v>Siachoque</v>
          </cell>
        </row>
        <row r="15613">
          <cell r="C15613" t="str">
            <v>15740</v>
          </cell>
          <cell r="D15613" t="str">
            <v>Siachoque</v>
          </cell>
        </row>
        <row r="15614">
          <cell r="C15614" t="str">
            <v>15740</v>
          </cell>
          <cell r="D15614" t="str">
            <v>Siachoque</v>
          </cell>
        </row>
        <row r="15615">
          <cell r="C15615" t="str">
            <v>15740</v>
          </cell>
          <cell r="D15615" t="str">
            <v>Siachoque</v>
          </cell>
        </row>
        <row r="15616">
          <cell r="C15616" t="str">
            <v>15740</v>
          </cell>
          <cell r="D15616" t="str">
            <v>Siachoque</v>
          </cell>
        </row>
        <row r="15617">
          <cell r="C15617" t="str">
            <v>15740</v>
          </cell>
          <cell r="D15617" t="str">
            <v>Siachoque</v>
          </cell>
        </row>
        <row r="15618">
          <cell r="C15618" t="str">
            <v>15740</v>
          </cell>
          <cell r="D15618" t="str">
            <v>Siachoque</v>
          </cell>
        </row>
        <row r="15619">
          <cell r="C15619" t="str">
            <v>15753</v>
          </cell>
          <cell r="D15619" t="str">
            <v>Soatá</v>
          </cell>
        </row>
        <row r="15620">
          <cell r="C15620" t="str">
            <v>15753</v>
          </cell>
          <cell r="D15620" t="str">
            <v>Soatá</v>
          </cell>
        </row>
        <row r="15621">
          <cell r="C15621" t="str">
            <v>15753</v>
          </cell>
          <cell r="D15621" t="str">
            <v>Soatá</v>
          </cell>
        </row>
        <row r="15622">
          <cell r="C15622" t="str">
            <v>15753</v>
          </cell>
          <cell r="D15622" t="str">
            <v>Soatá</v>
          </cell>
        </row>
        <row r="15623">
          <cell r="C15623" t="str">
            <v>15753</v>
          </cell>
          <cell r="D15623" t="str">
            <v>Soatá</v>
          </cell>
        </row>
        <row r="15624">
          <cell r="C15624" t="str">
            <v>15753</v>
          </cell>
          <cell r="D15624" t="str">
            <v>Soatá</v>
          </cell>
        </row>
        <row r="15625">
          <cell r="C15625" t="str">
            <v>15753</v>
          </cell>
          <cell r="D15625" t="str">
            <v>Soatá</v>
          </cell>
        </row>
        <row r="15626">
          <cell r="C15626" t="str">
            <v>15753</v>
          </cell>
          <cell r="D15626" t="str">
            <v>Soatá</v>
          </cell>
        </row>
        <row r="15627">
          <cell r="C15627" t="str">
            <v>15753</v>
          </cell>
          <cell r="D15627" t="str">
            <v>Soatá</v>
          </cell>
        </row>
        <row r="15628">
          <cell r="C15628" t="str">
            <v>15753</v>
          </cell>
          <cell r="D15628" t="str">
            <v>Soatá</v>
          </cell>
        </row>
        <row r="15629">
          <cell r="C15629" t="str">
            <v>15753</v>
          </cell>
          <cell r="D15629" t="str">
            <v>Soatá</v>
          </cell>
        </row>
        <row r="15630">
          <cell r="C15630" t="str">
            <v>15753</v>
          </cell>
          <cell r="D15630" t="str">
            <v>Soatá</v>
          </cell>
        </row>
        <row r="15631">
          <cell r="C15631" t="str">
            <v>15753</v>
          </cell>
          <cell r="D15631" t="str">
            <v>Soatá</v>
          </cell>
        </row>
        <row r="15632">
          <cell r="C15632" t="str">
            <v>15753</v>
          </cell>
          <cell r="D15632" t="str">
            <v>Soatá</v>
          </cell>
        </row>
        <row r="15633">
          <cell r="C15633" t="str">
            <v>15753</v>
          </cell>
          <cell r="D15633" t="str">
            <v>Soatá</v>
          </cell>
        </row>
        <row r="15634">
          <cell r="C15634" t="str">
            <v>15753</v>
          </cell>
          <cell r="D15634" t="str">
            <v>Soatá</v>
          </cell>
        </row>
        <row r="15635">
          <cell r="C15635" t="str">
            <v>15753</v>
          </cell>
          <cell r="D15635" t="str">
            <v>Soatá</v>
          </cell>
        </row>
        <row r="15636">
          <cell r="C15636" t="str">
            <v>15753</v>
          </cell>
          <cell r="D15636" t="str">
            <v>Soatá</v>
          </cell>
        </row>
        <row r="15637">
          <cell r="C15637" t="str">
            <v>15753</v>
          </cell>
          <cell r="D15637" t="str">
            <v>Soatá</v>
          </cell>
        </row>
        <row r="15638">
          <cell r="C15638" t="str">
            <v>15753</v>
          </cell>
          <cell r="D15638" t="str">
            <v>Soatá</v>
          </cell>
        </row>
        <row r="15639">
          <cell r="C15639" t="str">
            <v>15753</v>
          </cell>
          <cell r="D15639" t="str">
            <v>Soatá</v>
          </cell>
        </row>
        <row r="15640">
          <cell r="C15640" t="str">
            <v>15753</v>
          </cell>
          <cell r="D15640" t="str">
            <v>Soatá</v>
          </cell>
        </row>
        <row r="15641">
          <cell r="C15641" t="str">
            <v>15753</v>
          </cell>
          <cell r="D15641" t="str">
            <v>Soatá</v>
          </cell>
        </row>
        <row r="15642">
          <cell r="C15642" t="str">
            <v>15753</v>
          </cell>
          <cell r="D15642" t="str">
            <v>Soatá</v>
          </cell>
        </row>
        <row r="15643">
          <cell r="C15643" t="str">
            <v>15753</v>
          </cell>
          <cell r="D15643" t="str">
            <v>Soatá</v>
          </cell>
        </row>
        <row r="15644">
          <cell r="C15644" t="str">
            <v>15753</v>
          </cell>
          <cell r="D15644" t="str">
            <v>Soatá</v>
          </cell>
        </row>
        <row r="15645">
          <cell r="C15645" t="str">
            <v>15753</v>
          </cell>
          <cell r="D15645" t="str">
            <v>Soatá</v>
          </cell>
        </row>
        <row r="15646">
          <cell r="C15646" t="str">
            <v>15753</v>
          </cell>
          <cell r="D15646" t="str">
            <v>Soatá</v>
          </cell>
        </row>
        <row r="15647">
          <cell r="C15647" t="str">
            <v>15753</v>
          </cell>
          <cell r="D15647" t="str">
            <v>Soatá</v>
          </cell>
        </row>
        <row r="15648">
          <cell r="C15648" t="str">
            <v>15753</v>
          </cell>
          <cell r="D15648" t="str">
            <v>Soatá</v>
          </cell>
        </row>
        <row r="15649">
          <cell r="C15649" t="str">
            <v>15753</v>
          </cell>
          <cell r="D15649" t="str">
            <v>Soatá</v>
          </cell>
        </row>
        <row r="15650">
          <cell r="C15650" t="str">
            <v>15753</v>
          </cell>
          <cell r="D15650" t="str">
            <v>Soatá</v>
          </cell>
        </row>
        <row r="15651">
          <cell r="C15651" t="str">
            <v>15753</v>
          </cell>
          <cell r="D15651" t="str">
            <v>Soatá</v>
          </cell>
        </row>
        <row r="15652">
          <cell r="C15652" t="str">
            <v>15753</v>
          </cell>
          <cell r="D15652" t="str">
            <v>Soatá</v>
          </cell>
        </row>
        <row r="15653">
          <cell r="C15653" t="str">
            <v>15753</v>
          </cell>
          <cell r="D15653" t="str">
            <v>Soatá</v>
          </cell>
        </row>
        <row r="15654">
          <cell r="C15654" t="str">
            <v>15753</v>
          </cell>
          <cell r="D15654" t="str">
            <v>Soatá</v>
          </cell>
        </row>
        <row r="15655">
          <cell r="C15655" t="str">
            <v>15753</v>
          </cell>
          <cell r="D15655" t="str">
            <v>Soatá</v>
          </cell>
        </row>
        <row r="15656">
          <cell r="C15656" t="str">
            <v>15753</v>
          </cell>
          <cell r="D15656" t="str">
            <v>Soatá</v>
          </cell>
        </row>
        <row r="15657">
          <cell r="C15657" t="str">
            <v>15753</v>
          </cell>
          <cell r="D15657" t="str">
            <v>Soatá</v>
          </cell>
        </row>
        <row r="15658">
          <cell r="C15658" t="str">
            <v>15753</v>
          </cell>
          <cell r="D15658" t="str">
            <v>Soatá</v>
          </cell>
        </row>
        <row r="15659">
          <cell r="C15659" t="str">
            <v>15753</v>
          </cell>
          <cell r="D15659" t="str">
            <v>Soatá</v>
          </cell>
        </row>
        <row r="15660">
          <cell r="C15660" t="str">
            <v>15753</v>
          </cell>
          <cell r="D15660" t="str">
            <v>Soatá</v>
          </cell>
        </row>
        <row r="15661">
          <cell r="C15661" t="str">
            <v>15753</v>
          </cell>
          <cell r="D15661" t="str">
            <v>Soatá</v>
          </cell>
        </row>
        <row r="15662">
          <cell r="C15662" t="str">
            <v>15753</v>
          </cell>
          <cell r="D15662" t="str">
            <v>Soatá</v>
          </cell>
        </row>
        <row r="15663">
          <cell r="C15663" t="str">
            <v>15753</v>
          </cell>
          <cell r="D15663" t="str">
            <v>Soatá</v>
          </cell>
        </row>
        <row r="15664">
          <cell r="C15664" t="str">
            <v>15753</v>
          </cell>
          <cell r="D15664" t="str">
            <v>Soatá</v>
          </cell>
        </row>
        <row r="15665">
          <cell r="C15665" t="str">
            <v>15753</v>
          </cell>
          <cell r="D15665" t="str">
            <v>Soatá</v>
          </cell>
        </row>
        <row r="15666">
          <cell r="C15666" t="str">
            <v>15753</v>
          </cell>
          <cell r="D15666" t="str">
            <v>Soatá</v>
          </cell>
        </row>
        <row r="15667">
          <cell r="C15667" t="str">
            <v>15753</v>
          </cell>
          <cell r="D15667" t="str">
            <v>Soatá</v>
          </cell>
        </row>
        <row r="15668">
          <cell r="C15668" t="str">
            <v>15753</v>
          </cell>
          <cell r="D15668" t="str">
            <v>Soatá</v>
          </cell>
        </row>
        <row r="15669">
          <cell r="C15669" t="str">
            <v>15753</v>
          </cell>
          <cell r="D15669" t="str">
            <v>Soatá</v>
          </cell>
        </row>
        <row r="15670">
          <cell r="C15670" t="str">
            <v>15753</v>
          </cell>
          <cell r="D15670" t="str">
            <v>Soatá</v>
          </cell>
        </row>
        <row r="15671">
          <cell r="C15671" t="str">
            <v>15753</v>
          </cell>
          <cell r="D15671" t="str">
            <v>Soatá</v>
          </cell>
        </row>
        <row r="15672">
          <cell r="C15672" t="str">
            <v>15753</v>
          </cell>
          <cell r="D15672" t="str">
            <v>Soatá</v>
          </cell>
        </row>
        <row r="15673">
          <cell r="C15673" t="str">
            <v>15755</v>
          </cell>
          <cell r="D15673" t="str">
            <v>Socotá</v>
          </cell>
        </row>
        <row r="15674">
          <cell r="C15674" t="str">
            <v>15755</v>
          </cell>
          <cell r="D15674" t="str">
            <v>Socotá</v>
          </cell>
        </row>
        <row r="15675">
          <cell r="C15675" t="str">
            <v>15755</v>
          </cell>
          <cell r="D15675" t="str">
            <v>Socotá</v>
          </cell>
        </row>
        <row r="15676">
          <cell r="C15676" t="str">
            <v>15755</v>
          </cell>
          <cell r="D15676" t="str">
            <v>Socotá</v>
          </cell>
        </row>
        <row r="15677">
          <cell r="C15677" t="str">
            <v>15755</v>
          </cell>
          <cell r="D15677" t="str">
            <v>Socotá</v>
          </cell>
        </row>
        <row r="15678">
          <cell r="C15678" t="str">
            <v>15755</v>
          </cell>
          <cell r="D15678" t="str">
            <v>Socotá</v>
          </cell>
        </row>
        <row r="15679">
          <cell r="C15679" t="str">
            <v>15755</v>
          </cell>
          <cell r="D15679" t="str">
            <v>Socotá</v>
          </cell>
        </row>
        <row r="15680">
          <cell r="C15680" t="str">
            <v>15755</v>
          </cell>
          <cell r="D15680" t="str">
            <v>Socotá</v>
          </cell>
        </row>
        <row r="15681">
          <cell r="C15681" t="str">
            <v>15755</v>
          </cell>
          <cell r="D15681" t="str">
            <v>Socotá</v>
          </cell>
        </row>
        <row r="15682">
          <cell r="C15682" t="str">
            <v>15755</v>
          </cell>
          <cell r="D15682" t="str">
            <v>Socotá</v>
          </cell>
        </row>
        <row r="15683">
          <cell r="C15683" t="str">
            <v>15755</v>
          </cell>
          <cell r="D15683" t="str">
            <v>Socotá</v>
          </cell>
        </row>
        <row r="15684">
          <cell r="C15684" t="str">
            <v>15755</v>
          </cell>
          <cell r="D15684" t="str">
            <v>Socotá</v>
          </cell>
        </row>
        <row r="15685">
          <cell r="C15685" t="str">
            <v>15755</v>
          </cell>
          <cell r="D15685" t="str">
            <v>Socotá</v>
          </cell>
        </row>
        <row r="15686">
          <cell r="C15686" t="str">
            <v>15755</v>
          </cell>
          <cell r="D15686" t="str">
            <v>Socotá</v>
          </cell>
        </row>
        <row r="15687">
          <cell r="C15687" t="str">
            <v>15755</v>
          </cell>
          <cell r="D15687" t="str">
            <v>Socotá</v>
          </cell>
        </row>
        <row r="15688">
          <cell r="C15688" t="str">
            <v>15755</v>
          </cell>
          <cell r="D15688" t="str">
            <v>Socotá</v>
          </cell>
        </row>
        <row r="15689">
          <cell r="C15689" t="str">
            <v>15755</v>
          </cell>
          <cell r="D15689" t="str">
            <v>Socotá</v>
          </cell>
        </row>
        <row r="15690">
          <cell r="C15690" t="str">
            <v>15755</v>
          </cell>
          <cell r="D15690" t="str">
            <v>Socotá</v>
          </cell>
        </row>
        <row r="15691">
          <cell r="C15691" t="str">
            <v>15755</v>
          </cell>
          <cell r="D15691" t="str">
            <v>Socotá</v>
          </cell>
        </row>
        <row r="15692">
          <cell r="C15692" t="str">
            <v>15755</v>
          </cell>
          <cell r="D15692" t="str">
            <v>Socotá</v>
          </cell>
        </row>
        <row r="15693">
          <cell r="C15693" t="str">
            <v>15755</v>
          </cell>
          <cell r="D15693" t="str">
            <v>Socotá</v>
          </cell>
        </row>
        <row r="15694">
          <cell r="C15694" t="str">
            <v>15755</v>
          </cell>
          <cell r="D15694" t="str">
            <v>Socotá</v>
          </cell>
        </row>
        <row r="15695">
          <cell r="C15695" t="str">
            <v>15755</v>
          </cell>
          <cell r="D15695" t="str">
            <v>Socotá</v>
          </cell>
        </row>
        <row r="15696">
          <cell r="C15696" t="str">
            <v>15755</v>
          </cell>
          <cell r="D15696" t="str">
            <v>Socotá</v>
          </cell>
        </row>
        <row r="15697">
          <cell r="C15697" t="str">
            <v>15755</v>
          </cell>
          <cell r="D15697" t="str">
            <v>Socotá</v>
          </cell>
        </row>
        <row r="15698">
          <cell r="C15698" t="str">
            <v>15755</v>
          </cell>
          <cell r="D15698" t="str">
            <v>Socotá</v>
          </cell>
        </row>
        <row r="15699">
          <cell r="C15699" t="str">
            <v>15755</v>
          </cell>
          <cell r="D15699" t="str">
            <v>Socotá</v>
          </cell>
        </row>
        <row r="15700">
          <cell r="C15700" t="str">
            <v>15755</v>
          </cell>
          <cell r="D15700" t="str">
            <v>Socotá</v>
          </cell>
        </row>
        <row r="15701">
          <cell r="C15701" t="str">
            <v>15755</v>
          </cell>
          <cell r="D15701" t="str">
            <v>Socotá</v>
          </cell>
        </row>
        <row r="15702">
          <cell r="C15702" t="str">
            <v>15755</v>
          </cell>
          <cell r="D15702" t="str">
            <v>Socotá</v>
          </cell>
        </row>
        <row r="15703">
          <cell r="C15703" t="str">
            <v>15755</v>
          </cell>
          <cell r="D15703" t="str">
            <v>Socotá</v>
          </cell>
        </row>
        <row r="15704">
          <cell r="C15704" t="str">
            <v>15755</v>
          </cell>
          <cell r="D15704" t="str">
            <v>Socotá</v>
          </cell>
        </row>
        <row r="15705">
          <cell r="C15705" t="str">
            <v>15755</v>
          </cell>
          <cell r="D15705" t="str">
            <v>Socotá</v>
          </cell>
        </row>
        <row r="15706">
          <cell r="C15706" t="str">
            <v>15755</v>
          </cell>
          <cell r="D15706" t="str">
            <v>Socotá</v>
          </cell>
        </row>
        <row r="15707">
          <cell r="C15707" t="str">
            <v>15755</v>
          </cell>
          <cell r="D15707" t="str">
            <v>Socotá</v>
          </cell>
        </row>
        <row r="15708">
          <cell r="C15708" t="str">
            <v>15755</v>
          </cell>
          <cell r="D15708" t="str">
            <v>Socotá</v>
          </cell>
        </row>
        <row r="15709">
          <cell r="C15709" t="str">
            <v>15755</v>
          </cell>
          <cell r="D15709" t="str">
            <v>Socotá</v>
          </cell>
        </row>
        <row r="15710">
          <cell r="C15710" t="str">
            <v>15755</v>
          </cell>
          <cell r="D15710" t="str">
            <v>Socotá</v>
          </cell>
        </row>
        <row r="15711">
          <cell r="C15711" t="str">
            <v>15755</v>
          </cell>
          <cell r="D15711" t="str">
            <v>Socotá</v>
          </cell>
        </row>
        <row r="15712">
          <cell r="C15712" t="str">
            <v>15755</v>
          </cell>
          <cell r="D15712" t="str">
            <v>Socotá</v>
          </cell>
        </row>
        <row r="15713">
          <cell r="C15713" t="str">
            <v>15755</v>
          </cell>
          <cell r="D15713" t="str">
            <v>Socotá</v>
          </cell>
        </row>
        <row r="15714">
          <cell r="C15714" t="str">
            <v>15755</v>
          </cell>
          <cell r="D15714" t="str">
            <v>Socotá</v>
          </cell>
        </row>
        <row r="15715">
          <cell r="C15715" t="str">
            <v>15755</v>
          </cell>
          <cell r="D15715" t="str">
            <v>Socotá</v>
          </cell>
        </row>
        <row r="15716">
          <cell r="C15716" t="str">
            <v>15755</v>
          </cell>
          <cell r="D15716" t="str">
            <v>Socotá</v>
          </cell>
        </row>
        <row r="15717">
          <cell r="C15717" t="str">
            <v>15755</v>
          </cell>
          <cell r="D15717" t="str">
            <v>Socotá</v>
          </cell>
        </row>
        <row r="15718">
          <cell r="C15718" t="str">
            <v>15755</v>
          </cell>
          <cell r="D15718" t="str">
            <v>Socotá</v>
          </cell>
        </row>
        <row r="15719">
          <cell r="C15719" t="str">
            <v>15755</v>
          </cell>
          <cell r="D15719" t="str">
            <v>Socotá</v>
          </cell>
        </row>
        <row r="15720">
          <cell r="C15720" t="str">
            <v>15755</v>
          </cell>
          <cell r="D15720" t="str">
            <v>Socotá</v>
          </cell>
        </row>
        <row r="15721">
          <cell r="C15721" t="str">
            <v>15755</v>
          </cell>
          <cell r="D15721" t="str">
            <v>Socotá</v>
          </cell>
        </row>
        <row r="15722">
          <cell r="C15722" t="str">
            <v>15755</v>
          </cell>
          <cell r="D15722" t="str">
            <v>Socotá</v>
          </cell>
        </row>
        <row r="15723">
          <cell r="C15723" t="str">
            <v>15755</v>
          </cell>
          <cell r="D15723" t="str">
            <v>Socotá</v>
          </cell>
        </row>
        <row r="15724">
          <cell r="C15724" t="str">
            <v>15755</v>
          </cell>
          <cell r="D15724" t="str">
            <v>Socotá</v>
          </cell>
        </row>
        <row r="15725">
          <cell r="C15725" t="str">
            <v>15755</v>
          </cell>
          <cell r="D15725" t="str">
            <v>Socotá</v>
          </cell>
        </row>
        <row r="15726">
          <cell r="C15726" t="str">
            <v>15755</v>
          </cell>
          <cell r="D15726" t="str">
            <v>Socotá</v>
          </cell>
        </row>
        <row r="15727">
          <cell r="C15727" t="str">
            <v>15757</v>
          </cell>
          <cell r="D15727" t="str">
            <v>Socha</v>
          </cell>
        </row>
        <row r="15728">
          <cell r="C15728" t="str">
            <v>15757</v>
          </cell>
          <cell r="D15728" t="str">
            <v>Socha</v>
          </cell>
        </row>
        <row r="15729">
          <cell r="C15729" t="str">
            <v>15757</v>
          </cell>
          <cell r="D15729" t="str">
            <v>Socha</v>
          </cell>
        </row>
        <row r="15730">
          <cell r="C15730" t="str">
            <v>15757</v>
          </cell>
          <cell r="D15730" t="str">
            <v>Socha</v>
          </cell>
        </row>
        <row r="15731">
          <cell r="C15731" t="str">
            <v>15757</v>
          </cell>
          <cell r="D15731" t="str">
            <v>Socha</v>
          </cell>
        </row>
        <row r="15732">
          <cell r="C15732" t="str">
            <v>15757</v>
          </cell>
          <cell r="D15732" t="str">
            <v>Socha</v>
          </cell>
        </row>
        <row r="15733">
          <cell r="C15733" t="str">
            <v>15757</v>
          </cell>
          <cell r="D15733" t="str">
            <v>Socha</v>
          </cell>
        </row>
        <row r="15734">
          <cell r="C15734" t="str">
            <v>15757</v>
          </cell>
          <cell r="D15734" t="str">
            <v>Socha</v>
          </cell>
        </row>
        <row r="15735">
          <cell r="C15735" t="str">
            <v>15757</v>
          </cell>
          <cell r="D15735" t="str">
            <v>Socha</v>
          </cell>
        </row>
        <row r="15736">
          <cell r="C15736" t="str">
            <v>15757</v>
          </cell>
          <cell r="D15736" t="str">
            <v>Socha</v>
          </cell>
        </row>
        <row r="15737">
          <cell r="C15737" t="str">
            <v>15757</v>
          </cell>
          <cell r="D15737" t="str">
            <v>Socha</v>
          </cell>
        </row>
        <row r="15738">
          <cell r="C15738" t="str">
            <v>15757</v>
          </cell>
          <cell r="D15738" t="str">
            <v>Socha</v>
          </cell>
        </row>
        <row r="15739">
          <cell r="C15739" t="str">
            <v>15757</v>
          </cell>
          <cell r="D15739" t="str">
            <v>Socha</v>
          </cell>
        </row>
        <row r="15740">
          <cell r="C15740" t="str">
            <v>15757</v>
          </cell>
          <cell r="D15740" t="str">
            <v>Socha</v>
          </cell>
        </row>
        <row r="15741">
          <cell r="C15741" t="str">
            <v>15757</v>
          </cell>
          <cell r="D15741" t="str">
            <v>Socha</v>
          </cell>
        </row>
        <row r="15742">
          <cell r="C15742" t="str">
            <v>15757</v>
          </cell>
          <cell r="D15742" t="str">
            <v>Socha</v>
          </cell>
        </row>
        <row r="15743">
          <cell r="C15743" t="str">
            <v>15757</v>
          </cell>
          <cell r="D15743" t="str">
            <v>Socha</v>
          </cell>
        </row>
        <row r="15744">
          <cell r="C15744" t="str">
            <v>15757</v>
          </cell>
          <cell r="D15744" t="str">
            <v>Socha</v>
          </cell>
        </row>
        <row r="15745">
          <cell r="C15745" t="str">
            <v>15757</v>
          </cell>
          <cell r="D15745" t="str">
            <v>Socha</v>
          </cell>
        </row>
        <row r="15746">
          <cell r="C15746" t="str">
            <v>15757</v>
          </cell>
          <cell r="D15746" t="str">
            <v>Socha</v>
          </cell>
        </row>
        <row r="15747">
          <cell r="C15747" t="str">
            <v>15757</v>
          </cell>
          <cell r="D15747" t="str">
            <v>Socha</v>
          </cell>
        </row>
        <row r="15748">
          <cell r="C15748" t="str">
            <v>15757</v>
          </cell>
          <cell r="D15748" t="str">
            <v>Socha</v>
          </cell>
        </row>
        <row r="15749">
          <cell r="C15749" t="str">
            <v>15757</v>
          </cell>
          <cell r="D15749" t="str">
            <v>Socha</v>
          </cell>
        </row>
        <row r="15750">
          <cell r="C15750" t="str">
            <v>15757</v>
          </cell>
          <cell r="D15750" t="str">
            <v>Socha</v>
          </cell>
        </row>
        <row r="15751">
          <cell r="C15751" t="str">
            <v>15757</v>
          </cell>
          <cell r="D15751" t="str">
            <v>Socha</v>
          </cell>
        </row>
        <row r="15752">
          <cell r="C15752" t="str">
            <v>15757</v>
          </cell>
          <cell r="D15752" t="str">
            <v>Socha</v>
          </cell>
        </row>
        <row r="15753">
          <cell r="C15753" t="str">
            <v>15757</v>
          </cell>
          <cell r="D15753" t="str">
            <v>Socha</v>
          </cell>
        </row>
        <row r="15754">
          <cell r="C15754" t="str">
            <v>15757</v>
          </cell>
          <cell r="D15754" t="str">
            <v>Socha</v>
          </cell>
        </row>
        <row r="15755">
          <cell r="C15755" t="str">
            <v>15757</v>
          </cell>
          <cell r="D15755" t="str">
            <v>Socha</v>
          </cell>
        </row>
        <row r="15756">
          <cell r="C15756" t="str">
            <v>15757</v>
          </cell>
          <cell r="D15756" t="str">
            <v>Socha</v>
          </cell>
        </row>
        <row r="15757">
          <cell r="C15757" t="str">
            <v>15757</v>
          </cell>
          <cell r="D15757" t="str">
            <v>Socha</v>
          </cell>
        </row>
        <row r="15758">
          <cell r="C15758" t="str">
            <v>15757</v>
          </cell>
          <cell r="D15758" t="str">
            <v>Socha</v>
          </cell>
        </row>
        <row r="15759">
          <cell r="C15759" t="str">
            <v>15757</v>
          </cell>
          <cell r="D15759" t="str">
            <v>Socha</v>
          </cell>
        </row>
        <row r="15760">
          <cell r="C15760" t="str">
            <v>15757</v>
          </cell>
          <cell r="D15760" t="str">
            <v>Socha</v>
          </cell>
        </row>
        <row r="15761">
          <cell r="C15761" t="str">
            <v>15757</v>
          </cell>
          <cell r="D15761" t="str">
            <v>Socha</v>
          </cell>
        </row>
        <row r="15762">
          <cell r="C15762" t="str">
            <v>15757</v>
          </cell>
          <cell r="D15762" t="str">
            <v>Socha</v>
          </cell>
        </row>
        <row r="15763">
          <cell r="C15763" t="str">
            <v>15757</v>
          </cell>
          <cell r="D15763" t="str">
            <v>Socha</v>
          </cell>
        </row>
        <row r="15764">
          <cell r="C15764" t="str">
            <v>15757</v>
          </cell>
          <cell r="D15764" t="str">
            <v>Socha</v>
          </cell>
        </row>
        <row r="15765">
          <cell r="C15765" t="str">
            <v>15757</v>
          </cell>
          <cell r="D15765" t="str">
            <v>Socha</v>
          </cell>
        </row>
        <row r="15766">
          <cell r="C15766" t="str">
            <v>15757</v>
          </cell>
          <cell r="D15766" t="str">
            <v>Socha</v>
          </cell>
        </row>
        <row r="15767">
          <cell r="C15767" t="str">
            <v>15757</v>
          </cell>
          <cell r="D15767" t="str">
            <v>Socha</v>
          </cell>
        </row>
        <row r="15768">
          <cell r="C15768" t="str">
            <v>15757</v>
          </cell>
          <cell r="D15768" t="str">
            <v>Socha</v>
          </cell>
        </row>
        <row r="15769">
          <cell r="C15769" t="str">
            <v>15757</v>
          </cell>
          <cell r="D15769" t="str">
            <v>Socha</v>
          </cell>
        </row>
        <row r="15770">
          <cell r="C15770" t="str">
            <v>15757</v>
          </cell>
          <cell r="D15770" t="str">
            <v>Socha</v>
          </cell>
        </row>
        <row r="15771">
          <cell r="C15771" t="str">
            <v>15757</v>
          </cell>
          <cell r="D15771" t="str">
            <v>Socha</v>
          </cell>
        </row>
        <row r="15772">
          <cell r="C15772" t="str">
            <v>15757</v>
          </cell>
          <cell r="D15772" t="str">
            <v>Socha</v>
          </cell>
        </row>
        <row r="15773">
          <cell r="C15773" t="str">
            <v>15757</v>
          </cell>
          <cell r="D15773" t="str">
            <v>Socha</v>
          </cell>
        </row>
        <row r="15774">
          <cell r="C15774" t="str">
            <v>15757</v>
          </cell>
          <cell r="D15774" t="str">
            <v>Socha</v>
          </cell>
        </row>
        <row r="15775">
          <cell r="C15775" t="str">
            <v>15757</v>
          </cell>
          <cell r="D15775" t="str">
            <v>Socha</v>
          </cell>
        </row>
        <row r="15776">
          <cell r="C15776" t="str">
            <v>15757</v>
          </cell>
          <cell r="D15776" t="str">
            <v>Socha</v>
          </cell>
        </row>
        <row r="15777">
          <cell r="C15777" t="str">
            <v>15757</v>
          </cell>
          <cell r="D15777" t="str">
            <v>Socha</v>
          </cell>
        </row>
        <row r="15778">
          <cell r="C15778" t="str">
            <v>15757</v>
          </cell>
          <cell r="D15778" t="str">
            <v>Socha</v>
          </cell>
        </row>
        <row r="15779">
          <cell r="C15779" t="str">
            <v>15757</v>
          </cell>
          <cell r="D15779" t="str">
            <v>Socha</v>
          </cell>
        </row>
        <row r="15780">
          <cell r="C15780" t="str">
            <v>15757</v>
          </cell>
          <cell r="D15780" t="str">
            <v>Socha</v>
          </cell>
        </row>
        <row r="15781">
          <cell r="C15781" t="str">
            <v>15759</v>
          </cell>
          <cell r="D15781" t="str">
            <v>Sogamoso</v>
          </cell>
        </row>
        <row r="15782">
          <cell r="C15782" t="str">
            <v>15759</v>
          </cell>
          <cell r="D15782" t="str">
            <v>Sogamoso</v>
          </cell>
        </row>
        <row r="15783">
          <cell r="C15783" t="str">
            <v>15759</v>
          </cell>
          <cell r="D15783" t="str">
            <v>Sogamoso</v>
          </cell>
        </row>
        <row r="15784">
          <cell r="C15784" t="str">
            <v>15759</v>
          </cell>
          <cell r="D15784" t="str">
            <v>Sogamoso</v>
          </cell>
        </row>
        <row r="15785">
          <cell r="C15785" t="str">
            <v>15759</v>
          </cell>
          <cell r="D15785" t="str">
            <v>Sogamoso</v>
          </cell>
        </row>
        <row r="15786">
          <cell r="C15786" t="str">
            <v>15759</v>
          </cell>
          <cell r="D15786" t="str">
            <v>Sogamoso</v>
          </cell>
        </row>
        <row r="15787">
          <cell r="C15787" t="str">
            <v>15759</v>
          </cell>
          <cell r="D15787" t="str">
            <v>Sogamoso</v>
          </cell>
        </row>
        <row r="15788">
          <cell r="C15788" t="str">
            <v>15759</v>
          </cell>
          <cell r="D15788" t="str">
            <v>Sogamoso</v>
          </cell>
        </row>
        <row r="15789">
          <cell r="C15789" t="str">
            <v>15759</v>
          </cell>
          <cell r="D15789" t="str">
            <v>Sogamoso</v>
          </cell>
        </row>
        <row r="15790">
          <cell r="C15790" t="str">
            <v>15759</v>
          </cell>
          <cell r="D15790" t="str">
            <v>Sogamoso</v>
          </cell>
        </row>
        <row r="15791">
          <cell r="C15791" t="str">
            <v>15759</v>
          </cell>
          <cell r="D15791" t="str">
            <v>Sogamoso</v>
          </cell>
        </row>
        <row r="15792">
          <cell r="C15792" t="str">
            <v>15759</v>
          </cell>
          <cell r="D15792" t="str">
            <v>Sogamoso</v>
          </cell>
        </row>
        <row r="15793">
          <cell r="C15793" t="str">
            <v>15759</v>
          </cell>
          <cell r="D15793" t="str">
            <v>Sogamoso</v>
          </cell>
        </row>
        <row r="15794">
          <cell r="C15794" t="str">
            <v>15759</v>
          </cell>
          <cell r="D15794" t="str">
            <v>Sogamoso</v>
          </cell>
        </row>
        <row r="15795">
          <cell r="C15795" t="str">
            <v>15759</v>
          </cell>
          <cell r="D15795" t="str">
            <v>Sogamoso</v>
          </cell>
        </row>
        <row r="15796">
          <cell r="C15796" t="str">
            <v>15759</v>
          </cell>
          <cell r="D15796" t="str">
            <v>Sogamoso</v>
          </cell>
        </row>
        <row r="15797">
          <cell r="C15797" t="str">
            <v>15759</v>
          </cell>
          <cell r="D15797" t="str">
            <v>Sogamoso</v>
          </cell>
        </row>
        <row r="15798">
          <cell r="C15798" t="str">
            <v>15759</v>
          </cell>
          <cell r="D15798" t="str">
            <v>Sogamoso</v>
          </cell>
        </row>
        <row r="15799">
          <cell r="C15799" t="str">
            <v>15759</v>
          </cell>
          <cell r="D15799" t="str">
            <v>Sogamoso</v>
          </cell>
        </row>
        <row r="15800">
          <cell r="C15800" t="str">
            <v>15759</v>
          </cell>
          <cell r="D15800" t="str">
            <v>Sogamoso</v>
          </cell>
        </row>
        <row r="15801">
          <cell r="C15801" t="str">
            <v>15759</v>
          </cell>
          <cell r="D15801" t="str">
            <v>Sogamoso</v>
          </cell>
        </row>
        <row r="15802">
          <cell r="C15802" t="str">
            <v>15759</v>
          </cell>
          <cell r="D15802" t="str">
            <v>Sogamoso</v>
          </cell>
        </row>
        <row r="15803">
          <cell r="C15803" t="str">
            <v>15759</v>
          </cell>
          <cell r="D15803" t="str">
            <v>Sogamoso</v>
          </cell>
        </row>
        <row r="15804">
          <cell r="C15804" t="str">
            <v>15759</v>
          </cell>
          <cell r="D15804" t="str">
            <v>Sogamoso</v>
          </cell>
        </row>
        <row r="15805">
          <cell r="C15805" t="str">
            <v>15759</v>
          </cell>
          <cell r="D15805" t="str">
            <v>Sogamoso</v>
          </cell>
        </row>
        <row r="15806">
          <cell r="C15806" t="str">
            <v>15759</v>
          </cell>
          <cell r="D15806" t="str">
            <v>Sogamoso</v>
          </cell>
        </row>
        <row r="15807">
          <cell r="C15807" t="str">
            <v>15759</v>
          </cell>
          <cell r="D15807" t="str">
            <v>Sogamoso</v>
          </cell>
        </row>
        <row r="15808">
          <cell r="C15808" t="str">
            <v>15759</v>
          </cell>
          <cell r="D15808" t="str">
            <v>Sogamoso</v>
          </cell>
        </row>
        <row r="15809">
          <cell r="C15809" t="str">
            <v>15759</v>
          </cell>
          <cell r="D15809" t="str">
            <v>Sogamoso</v>
          </cell>
        </row>
        <row r="15810">
          <cell r="C15810" t="str">
            <v>15759</v>
          </cell>
          <cell r="D15810" t="str">
            <v>Sogamoso</v>
          </cell>
        </row>
        <row r="15811">
          <cell r="C15811" t="str">
            <v>15759</v>
          </cell>
          <cell r="D15811" t="str">
            <v>Sogamoso</v>
          </cell>
        </row>
        <row r="15812">
          <cell r="C15812" t="str">
            <v>15759</v>
          </cell>
          <cell r="D15812" t="str">
            <v>Sogamoso</v>
          </cell>
        </row>
        <row r="15813">
          <cell r="C15813" t="str">
            <v>15759</v>
          </cell>
          <cell r="D15813" t="str">
            <v>Sogamoso</v>
          </cell>
        </row>
        <row r="15814">
          <cell r="C15814" t="str">
            <v>15759</v>
          </cell>
          <cell r="D15814" t="str">
            <v>Sogamoso</v>
          </cell>
        </row>
        <row r="15815">
          <cell r="C15815" t="str">
            <v>15759</v>
          </cell>
          <cell r="D15815" t="str">
            <v>Sogamoso</v>
          </cell>
        </row>
        <row r="15816">
          <cell r="C15816" t="str">
            <v>15759</v>
          </cell>
          <cell r="D15816" t="str">
            <v>Sogamoso</v>
          </cell>
        </row>
        <row r="15817">
          <cell r="C15817" t="str">
            <v>15759</v>
          </cell>
          <cell r="D15817" t="str">
            <v>Sogamoso</v>
          </cell>
        </row>
        <row r="15818">
          <cell r="C15818" t="str">
            <v>15759</v>
          </cell>
          <cell r="D15818" t="str">
            <v>Sogamoso</v>
          </cell>
        </row>
        <row r="15819">
          <cell r="C15819" t="str">
            <v>15759</v>
          </cell>
          <cell r="D15819" t="str">
            <v>Sogamoso</v>
          </cell>
        </row>
        <row r="15820">
          <cell r="C15820" t="str">
            <v>15759</v>
          </cell>
          <cell r="D15820" t="str">
            <v>Sogamoso</v>
          </cell>
        </row>
        <row r="15821">
          <cell r="C15821" t="str">
            <v>15759</v>
          </cell>
          <cell r="D15821" t="str">
            <v>Sogamoso</v>
          </cell>
        </row>
        <row r="15822">
          <cell r="C15822" t="str">
            <v>15759</v>
          </cell>
          <cell r="D15822" t="str">
            <v>Sogamoso</v>
          </cell>
        </row>
        <row r="15823">
          <cell r="C15823" t="str">
            <v>15759</v>
          </cell>
          <cell r="D15823" t="str">
            <v>Sogamoso</v>
          </cell>
        </row>
        <row r="15824">
          <cell r="C15824" t="str">
            <v>15759</v>
          </cell>
          <cell r="D15824" t="str">
            <v>Sogamoso</v>
          </cell>
        </row>
        <row r="15825">
          <cell r="C15825" t="str">
            <v>15759</v>
          </cell>
          <cell r="D15825" t="str">
            <v>Sogamoso</v>
          </cell>
        </row>
        <row r="15826">
          <cell r="C15826" t="str">
            <v>15759</v>
          </cell>
          <cell r="D15826" t="str">
            <v>Sogamoso</v>
          </cell>
        </row>
        <row r="15827">
          <cell r="C15827" t="str">
            <v>15759</v>
          </cell>
          <cell r="D15827" t="str">
            <v>Sogamoso</v>
          </cell>
        </row>
        <row r="15828">
          <cell r="C15828" t="str">
            <v>15759</v>
          </cell>
          <cell r="D15828" t="str">
            <v>Sogamoso</v>
          </cell>
        </row>
        <row r="15829">
          <cell r="C15829" t="str">
            <v>15759</v>
          </cell>
          <cell r="D15829" t="str">
            <v>Sogamoso</v>
          </cell>
        </row>
        <row r="15830">
          <cell r="C15830" t="str">
            <v>15759</v>
          </cell>
          <cell r="D15830" t="str">
            <v>Sogamoso</v>
          </cell>
        </row>
        <row r="15831">
          <cell r="C15831" t="str">
            <v>15759</v>
          </cell>
          <cell r="D15831" t="str">
            <v>Sogamoso</v>
          </cell>
        </row>
        <row r="15832">
          <cell r="C15832" t="str">
            <v>15759</v>
          </cell>
          <cell r="D15832" t="str">
            <v>Sogamoso</v>
          </cell>
        </row>
        <row r="15833">
          <cell r="C15833" t="str">
            <v>15759</v>
          </cell>
          <cell r="D15833" t="str">
            <v>Sogamoso</v>
          </cell>
        </row>
        <row r="15834">
          <cell r="C15834" t="str">
            <v>15759</v>
          </cell>
          <cell r="D15834" t="str">
            <v>Sogamoso</v>
          </cell>
        </row>
        <row r="15835">
          <cell r="C15835" t="str">
            <v>15761</v>
          </cell>
          <cell r="D15835" t="str">
            <v>Somondoco</v>
          </cell>
        </row>
        <row r="15836">
          <cell r="C15836" t="str">
            <v>15761</v>
          </cell>
          <cell r="D15836" t="str">
            <v>Somondoco</v>
          </cell>
        </row>
        <row r="15837">
          <cell r="C15837" t="str">
            <v>15761</v>
          </cell>
          <cell r="D15837" t="str">
            <v>Somondoco</v>
          </cell>
        </row>
        <row r="15838">
          <cell r="C15838" t="str">
            <v>15761</v>
          </cell>
          <cell r="D15838" t="str">
            <v>Somondoco</v>
          </cell>
        </row>
        <row r="15839">
          <cell r="C15839" t="str">
            <v>15761</v>
          </cell>
          <cell r="D15839" t="str">
            <v>Somondoco</v>
          </cell>
        </row>
        <row r="15840">
          <cell r="C15840" t="str">
            <v>15761</v>
          </cell>
          <cell r="D15840" t="str">
            <v>Somondoco</v>
          </cell>
        </row>
        <row r="15841">
          <cell r="C15841" t="str">
            <v>15761</v>
          </cell>
          <cell r="D15841" t="str">
            <v>Somondoco</v>
          </cell>
        </row>
        <row r="15842">
          <cell r="C15842" t="str">
            <v>15761</v>
          </cell>
          <cell r="D15842" t="str">
            <v>Somondoco</v>
          </cell>
        </row>
        <row r="15843">
          <cell r="C15843" t="str">
            <v>15761</v>
          </cell>
          <cell r="D15843" t="str">
            <v>Somondoco</v>
          </cell>
        </row>
        <row r="15844">
          <cell r="C15844" t="str">
            <v>15761</v>
          </cell>
          <cell r="D15844" t="str">
            <v>Somondoco</v>
          </cell>
        </row>
        <row r="15845">
          <cell r="C15845" t="str">
            <v>15761</v>
          </cell>
          <cell r="D15845" t="str">
            <v>Somondoco</v>
          </cell>
        </row>
        <row r="15846">
          <cell r="C15846" t="str">
            <v>15761</v>
          </cell>
          <cell r="D15846" t="str">
            <v>Somondoco</v>
          </cell>
        </row>
        <row r="15847">
          <cell r="C15847" t="str">
            <v>15761</v>
          </cell>
          <cell r="D15847" t="str">
            <v>Somondoco</v>
          </cell>
        </row>
        <row r="15848">
          <cell r="C15848" t="str">
            <v>15761</v>
          </cell>
          <cell r="D15848" t="str">
            <v>Somondoco</v>
          </cell>
        </row>
        <row r="15849">
          <cell r="C15849" t="str">
            <v>15761</v>
          </cell>
          <cell r="D15849" t="str">
            <v>Somondoco</v>
          </cell>
        </row>
        <row r="15850">
          <cell r="C15850" t="str">
            <v>15761</v>
          </cell>
          <cell r="D15850" t="str">
            <v>Somondoco</v>
          </cell>
        </row>
        <row r="15851">
          <cell r="C15851" t="str">
            <v>15761</v>
          </cell>
          <cell r="D15851" t="str">
            <v>Somondoco</v>
          </cell>
        </row>
        <row r="15852">
          <cell r="C15852" t="str">
            <v>15761</v>
          </cell>
          <cell r="D15852" t="str">
            <v>Somondoco</v>
          </cell>
        </row>
        <row r="15853">
          <cell r="C15853" t="str">
            <v>15761</v>
          </cell>
          <cell r="D15853" t="str">
            <v>Somondoco</v>
          </cell>
        </row>
        <row r="15854">
          <cell r="C15854" t="str">
            <v>15761</v>
          </cell>
          <cell r="D15854" t="str">
            <v>Somondoco</v>
          </cell>
        </row>
        <row r="15855">
          <cell r="C15855" t="str">
            <v>15761</v>
          </cell>
          <cell r="D15855" t="str">
            <v>Somondoco</v>
          </cell>
        </row>
        <row r="15856">
          <cell r="C15856" t="str">
            <v>15761</v>
          </cell>
          <cell r="D15856" t="str">
            <v>Somondoco</v>
          </cell>
        </row>
        <row r="15857">
          <cell r="C15857" t="str">
            <v>15761</v>
          </cell>
          <cell r="D15857" t="str">
            <v>Somondoco</v>
          </cell>
        </row>
        <row r="15858">
          <cell r="C15858" t="str">
            <v>15761</v>
          </cell>
          <cell r="D15858" t="str">
            <v>Somondoco</v>
          </cell>
        </row>
        <row r="15859">
          <cell r="C15859" t="str">
            <v>15761</v>
          </cell>
          <cell r="D15859" t="str">
            <v>Somondoco</v>
          </cell>
        </row>
        <row r="15860">
          <cell r="C15860" t="str">
            <v>15761</v>
          </cell>
          <cell r="D15860" t="str">
            <v>Somondoco</v>
          </cell>
        </row>
        <row r="15861">
          <cell r="C15861" t="str">
            <v>15761</v>
          </cell>
          <cell r="D15861" t="str">
            <v>Somondoco</v>
          </cell>
        </row>
        <row r="15862">
          <cell r="C15862" t="str">
            <v>15761</v>
          </cell>
          <cell r="D15862" t="str">
            <v>Somondoco</v>
          </cell>
        </row>
        <row r="15863">
          <cell r="C15863" t="str">
            <v>15761</v>
          </cell>
          <cell r="D15863" t="str">
            <v>Somondoco</v>
          </cell>
        </row>
        <row r="15864">
          <cell r="C15864" t="str">
            <v>15761</v>
          </cell>
          <cell r="D15864" t="str">
            <v>Somondoco</v>
          </cell>
        </row>
        <row r="15865">
          <cell r="C15865" t="str">
            <v>15761</v>
          </cell>
          <cell r="D15865" t="str">
            <v>Somondoco</v>
          </cell>
        </row>
        <row r="15866">
          <cell r="C15866" t="str">
            <v>15761</v>
          </cell>
          <cell r="D15866" t="str">
            <v>Somondoco</v>
          </cell>
        </row>
        <row r="15867">
          <cell r="C15867" t="str">
            <v>15761</v>
          </cell>
          <cell r="D15867" t="str">
            <v>Somondoco</v>
          </cell>
        </row>
        <row r="15868">
          <cell r="C15868" t="str">
            <v>15761</v>
          </cell>
          <cell r="D15868" t="str">
            <v>Somondoco</v>
          </cell>
        </row>
        <row r="15869">
          <cell r="C15869" t="str">
            <v>15761</v>
          </cell>
          <cell r="D15869" t="str">
            <v>Somondoco</v>
          </cell>
        </row>
        <row r="15870">
          <cell r="C15870" t="str">
            <v>15761</v>
          </cell>
          <cell r="D15870" t="str">
            <v>Somondoco</v>
          </cell>
        </row>
        <row r="15871">
          <cell r="C15871" t="str">
            <v>15761</v>
          </cell>
          <cell r="D15871" t="str">
            <v>Somondoco</v>
          </cell>
        </row>
        <row r="15872">
          <cell r="C15872" t="str">
            <v>15761</v>
          </cell>
          <cell r="D15872" t="str">
            <v>Somondoco</v>
          </cell>
        </row>
        <row r="15873">
          <cell r="C15873" t="str">
            <v>15761</v>
          </cell>
          <cell r="D15873" t="str">
            <v>Somondoco</v>
          </cell>
        </row>
        <row r="15874">
          <cell r="C15874" t="str">
            <v>15761</v>
          </cell>
          <cell r="D15874" t="str">
            <v>Somondoco</v>
          </cell>
        </row>
        <row r="15875">
          <cell r="C15875" t="str">
            <v>15761</v>
          </cell>
          <cell r="D15875" t="str">
            <v>Somondoco</v>
          </cell>
        </row>
        <row r="15876">
          <cell r="C15876" t="str">
            <v>15761</v>
          </cell>
          <cell r="D15876" t="str">
            <v>Somondoco</v>
          </cell>
        </row>
        <row r="15877">
          <cell r="C15877" t="str">
            <v>15761</v>
          </cell>
          <cell r="D15877" t="str">
            <v>Somondoco</v>
          </cell>
        </row>
        <row r="15878">
          <cell r="C15878" t="str">
            <v>15761</v>
          </cell>
          <cell r="D15878" t="str">
            <v>Somondoco</v>
          </cell>
        </row>
        <row r="15879">
          <cell r="C15879" t="str">
            <v>15761</v>
          </cell>
          <cell r="D15879" t="str">
            <v>Somondoco</v>
          </cell>
        </row>
        <row r="15880">
          <cell r="C15880" t="str">
            <v>15761</v>
          </cell>
          <cell r="D15880" t="str">
            <v>Somondoco</v>
          </cell>
        </row>
        <row r="15881">
          <cell r="C15881" t="str">
            <v>15761</v>
          </cell>
          <cell r="D15881" t="str">
            <v>Somondoco</v>
          </cell>
        </row>
        <row r="15882">
          <cell r="C15882" t="str">
            <v>15761</v>
          </cell>
          <cell r="D15882" t="str">
            <v>Somondoco</v>
          </cell>
        </row>
        <row r="15883">
          <cell r="C15883" t="str">
            <v>15761</v>
          </cell>
          <cell r="D15883" t="str">
            <v>Somondoco</v>
          </cell>
        </row>
        <row r="15884">
          <cell r="C15884" t="str">
            <v>15761</v>
          </cell>
          <cell r="D15884" t="str">
            <v>Somondoco</v>
          </cell>
        </row>
        <row r="15885">
          <cell r="C15885" t="str">
            <v>15761</v>
          </cell>
          <cell r="D15885" t="str">
            <v>Somondoco</v>
          </cell>
        </row>
        <row r="15886">
          <cell r="C15886" t="str">
            <v>15761</v>
          </cell>
          <cell r="D15886" t="str">
            <v>Somondoco</v>
          </cell>
        </row>
        <row r="15887">
          <cell r="C15887" t="str">
            <v>15761</v>
          </cell>
          <cell r="D15887" t="str">
            <v>Somondoco</v>
          </cell>
        </row>
        <row r="15888">
          <cell r="C15888" t="str">
            <v>15761</v>
          </cell>
          <cell r="D15888" t="str">
            <v>Somondoco</v>
          </cell>
        </row>
        <row r="15889">
          <cell r="C15889" t="str">
            <v>15762</v>
          </cell>
          <cell r="D15889" t="str">
            <v>Sora</v>
          </cell>
        </row>
        <row r="15890">
          <cell r="C15890" t="str">
            <v>15762</v>
          </cell>
          <cell r="D15890" t="str">
            <v>Sora</v>
          </cell>
        </row>
        <row r="15891">
          <cell r="C15891" t="str">
            <v>15762</v>
          </cell>
          <cell r="D15891" t="str">
            <v>Sora</v>
          </cell>
        </row>
        <row r="15892">
          <cell r="C15892" t="str">
            <v>15762</v>
          </cell>
          <cell r="D15892" t="str">
            <v>Sora</v>
          </cell>
        </row>
        <row r="15893">
          <cell r="C15893" t="str">
            <v>15762</v>
          </cell>
          <cell r="D15893" t="str">
            <v>Sora</v>
          </cell>
        </row>
        <row r="15894">
          <cell r="C15894" t="str">
            <v>15762</v>
          </cell>
          <cell r="D15894" t="str">
            <v>Sora</v>
          </cell>
        </row>
        <row r="15895">
          <cell r="C15895" t="str">
            <v>15762</v>
          </cell>
          <cell r="D15895" t="str">
            <v>Sora</v>
          </cell>
        </row>
        <row r="15896">
          <cell r="C15896" t="str">
            <v>15762</v>
          </cell>
          <cell r="D15896" t="str">
            <v>Sora</v>
          </cell>
        </row>
        <row r="15897">
          <cell r="C15897" t="str">
            <v>15762</v>
          </cell>
          <cell r="D15897" t="str">
            <v>Sora</v>
          </cell>
        </row>
        <row r="15898">
          <cell r="C15898" t="str">
            <v>15762</v>
          </cell>
          <cell r="D15898" t="str">
            <v>Sora</v>
          </cell>
        </row>
        <row r="15899">
          <cell r="C15899" t="str">
            <v>15762</v>
          </cell>
          <cell r="D15899" t="str">
            <v>Sora</v>
          </cell>
        </row>
        <row r="15900">
          <cell r="C15900" t="str">
            <v>15762</v>
          </cell>
          <cell r="D15900" t="str">
            <v>Sora</v>
          </cell>
        </row>
        <row r="15901">
          <cell r="C15901" t="str">
            <v>15762</v>
          </cell>
          <cell r="D15901" t="str">
            <v>Sora</v>
          </cell>
        </row>
        <row r="15902">
          <cell r="C15902" t="str">
            <v>15762</v>
          </cell>
          <cell r="D15902" t="str">
            <v>Sora</v>
          </cell>
        </row>
        <row r="15903">
          <cell r="C15903" t="str">
            <v>15762</v>
          </cell>
          <cell r="D15903" t="str">
            <v>Sora</v>
          </cell>
        </row>
        <row r="15904">
          <cell r="C15904" t="str">
            <v>15762</v>
          </cell>
          <cell r="D15904" t="str">
            <v>Sora</v>
          </cell>
        </row>
        <row r="15905">
          <cell r="C15905" t="str">
            <v>15762</v>
          </cell>
          <cell r="D15905" t="str">
            <v>Sora</v>
          </cell>
        </row>
        <row r="15906">
          <cell r="C15906" t="str">
            <v>15762</v>
          </cell>
          <cell r="D15906" t="str">
            <v>Sora</v>
          </cell>
        </row>
        <row r="15907">
          <cell r="C15907" t="str">
            <v>15762</v>
          </cell>
          <cell r="D15907" t="str">
            <v>Sora</v>
          </cell>
        </row>
        <row r="15908">
          <cell r="C15908" t="str">
            <v>15762</v>
          </cell>
          <cell r="D15908" t="str">
            <v>Sora</v>
          </cell>
        </row>
        <row r="15909">
          <cell r="C15909" t="str">
            <v>15762</v>
          </cell>
          <cell r="D15909" t="str">
            <v>Sora</v>
          </cell>
        </row>
        <row r="15910">
          <cell r="C15910" t="str">
            <v>15762</v>
          </cell>
          <cell r="D15910" t="str">
            <v>Sora</v>
          </cell>
        </row>
        <row r="15911">
          <cell r="C15911" t="str">
            <v>15762</v>
          </cell>
          <cell r="D15911" t="str">
            <v>Sora</v>
          </cell>
        </row>
        <row r="15912">
          <cell r="C15912" t="str">
            <v>15762</v>
          </cell>
          <cell r="D15912" t="str">
            <v>Sora</v>
          </cell>
        </row>
        <row r="15913">
          <cell r="C15913" t="str">
            <v>15762</v>
          </cell>
          <cell r="D15913" t="str">
            <v>Sora</v>
          </cell>
        </row>
        <row r="15914">
          <cell r="C15914" t="str">
            <v>15762</v>
          </cell>
          <cell r="D15914" t="str">
            <v>Sora</v>
          </cell>
        </row>
        <row r="15915">
          <cell r="C15915" t="str">
            <v>15762</v>
          </cell>
          <cell r="D15915" t="str">
            <v>Sora</v>
          </cell>
        </row>
        <row r="15916">
          <cell r="C15916" t="str">
            <v>15762</v>
          </cell>
          <cell r="D15916" t="str">
            <v>Sora</v>
          </cell>
        </row>
        <row r="15917">
          <cell r="C15917" t="str">
            <v>15762</v>
          </cell>
          <cell r="D15917" t="str">
            <v>Sora</v>
          </cell>
        </row>
        <row r="15918">
          <cell r="C15918" t="str">
            <v>15762</v>
          </cell>
          <cell r="D15918" t="str">
            <v>Sora</v>
          </cell>
        </row>
        <row r="15919">
          <cell r="C15919" t="str">
            <v>15762</v>
          </cell>
          <cell r="D15919" t="str">
            <v>Sora</v>
          </cell>
        </row>
        <row r="15920">
          <cell r="C15920" t="str">
            <v>15762</v>
          </cell>
          <cell r="D15920" t="str">
            <v>Sora</v>
          </cell>
        </row>
        <row r="15921">
          <cell r="C15921" t="str">
            <v>15762</v>
          </cell>
          <cell r="D15921" t="str">
            <v>Sora</v>
          </cell>
        </row>
        <row r="15922">
          <cell r="C15922" t="str">
            <v>15762</v>
          </cell>
          <cell r="D15922" t="str">
            <v>Sora</v>
          </cell>
        </row>
        <row r="15923">
          <cell r="C15923" t="str">
            <v>15762</v>
          </cell>
          <cell r="D15923" t="str">
            <v>Sora</v>
          </cell>
        </row>
        <row r="15924">
          <cell r="C15924" t="str">
            <v>15762</v>
          </cell>
          <cell r="D15924" t="str">
            <v>Sora</v>
          </cell>
        </row>
        <row r="15925">
          <cell r="C15925" t="str">
            <v>15762</v>
          </cell>
          <cell r="D15925" t="str">
            <v>Sora</v>
          </cell>
        </row>
        <row r="15926">
          <cell r="C15926" t="str">
            <v>15762</v>
          </cell>
          <cell r="D15926" t="str">
            <v>Sora</v>
          </cell>
        </row>
        <row r="15927">
          <cell r="C15927" t="str">
            <v>15762</v>
          </cell>
          <cell r="D15927" t="str">
            <v>Sora</v>
          </cell>
        </row>
        <row r="15928">
          <cell r="C15928" t="str">
            <v>15762</v>
          </cell>
          <cell r="D15928" t="str">
            <v>Sora</v>
          </cell>
        </row>
        <row r="15929">
          <cell r="C15929" t="str">
            <v>15762</v>
          </cell>
          <cell r="D15929" t="str">
            <v>Sora</v>
          </cell>
        </row>
        <row r="15930">
          <cell r="C15930" t="str">
            <v>15762</v>
          </cell>
          <cell r="D15930" t="str">
            <v>Sora</v>
          </cell>
        </row>
        <row r="15931">
          <cell r="C15931" t="str">
            <v>15762</v>
          </cell>
          <cell r="D15931" t="str">
            <v>Sora</v>
          </cell>
        </row>
        <row r="15932">
          <cell r="C15932" t="str">
            <v>15762</v>
          </cell>
          <cell r="D15932" t="str">
            <v>Sora</v>
          </cell>
        </row>
        <row r="15933">
          <cell r="C15933" t="str">
            <v>15762</v>
          </cell>
          <cell r="D15933" t="str">
            <v>Sora</v>
          </cell>
        </row>
        <row r="15934">
          <cell r="C15934" t="str">
            <v>15762</v>
          </cell>
          <cell r="D15934" t="str">
            <v>Sora</v>
          </cell>
        </row>
        <row r="15935">
          <cell r="C15935" t="str">
            <v>15762</v>
          </cell>
          <cell r="D15935" t="str">
            <v>Sora</v>
          </cell>
        </row>
        <row r="15936">
          <cell r="C15936" t="str">
            <v>15762</v>
          </cell>
          <cell r="D15936" t="str">
            <v>Sora</v>
          </cell>
        </row>
        <row r="15937">
          <cell r="C15937" t="str">
            <v>15762</v>
          </cell>
          <cell r="D15937" t="str">
            <v>Sora</v>
          </cell>
        </row>
        <row r="15938">
          <cell r="C15938" t="str">
            <v>15762</v>
          </cell>
          <cell r="D15938" t="str">
            <v>Sora</v>
          </cell>
        </row>
        <row r="15939">
          <cell r="C15939" t="str">
            <v>15762</v>
          </cell>
          <cell r="D15939" t="str">
            <v>Sora</v>
          </cell>
        </row>
        <row r="15940">
          <cell r="C15940" t="str">
            <v>15762</v>
          </cell>
          <cell r="D15940" t="str">
            <v>Sora</v>
          </cell>
        </row>
        <row r="15941">
          <cell r="C15941" t="str">
            <v>15762</v>
          </cell>
          <cell r="D15941" t="str">
            <v>Sora</v>
          </cell>
        </row>
        <row r="15942">
          <cell r="C15942" t="str">
            <v>15762</v>
          </cell>
          <cell r="D15942" t="str">
            <v>Sora</v>
          </cell>
        </row>
        <row r="15943">
          <cell r="C15943" t="str">
            <v>15763</v>
          </cell>
          <cell r="D15943" t="str">
            <v>Sotaquirá</v>
          </cell>
        </row>
        <row r="15944">
          <cell r="C15944" t="str">
            <v>15763</v>
          </cell>
          <cell r="D15944" t="str">
            <v>Sotaquirá</v>
          </cell>
        </row>
        <row r="15945">
          <cell r="C15945" t="str">
            <v>15763</v>
          </cell>
          <cell r="D15945" t="str">
            <v>Sotaquirá</v>
          </cell>
        </row>
        <row r="15946">
          <cell r="C15946" t="str">
            <v>15763</v>
          </cell>
          <cell r="D15946" t="str">
            <v>Sotaquirá</v>
          </cell>
        </row>
        <row r="15947">
          <cell r="C15947" t="str">
            <v>15763</v>
          </cell>
          <cell r="D15947" t="str">
            <v>Sotaquirá</v>
          </cell>
        </row>
        <row r="15948">
          <cell r="C15948" t="str">
            <v>15763</v>
          </cell>
          <cell r="D15948" t="str">
            <v>Sotaquirá</v>
          </cell>
        </row>
        <row r="15949">
          <cell r="C15949" t="str">
            <v>15763</v>
          </cell>
          <cell r="D15949" t="str">
            <v>Sotaquirá</v>
          </cell>
        </row>
        <row r="15950">
          <cell r="C15950" t="str">
            <v>15763</v>
          </cell>
          <cell r="D15950" t="str">
            <v>Sotaquirá</v>
          </cell>
        </row>
        <row r="15951">
          <cell r="C15951" t="str">
            <v>15763</v>
          </cell>
          <cell r="D15951" t="str">
            <v>Sotaquirá</v>
          </cell>
        </row>
        <row r="15952">
          <cell r="C15952" t="str">
            <v>15763</v>
          </cell>
          <cell r="D15952" t="str">
            <v>Sotaquirá</v>
          </cell>
        </row>
        <row r="15953">
          <cell r="C15953" t="str">
            <v>15763</v>
          </cell>
          <cell r="D15953" t="str">
            <v>Sotaquirá</v>
          </cell>
        </row>
        <row r="15954">
          <cell r="C15954" t="str">
            <v>15763</v>
          </cell>
          <cell r="D15954" t="str">
            <v>Sotaquirá</v>
          </cell>
        </row>
        <row r="15955">
          <cell r="C15955" t="str">
            <v>15763</v>
          </cell>
          <cell r="D15955" t="str">
            <v>Sotaquirá</v>
          </cell>
        </row>
        <row r="15956">
          <cell r="C15956" t="str">
            <v>15763</v>
          </cell>
          <cell r="D15956" t="str">
            <v>Sotaquirá</v>
          </cell>
        </row>
        <row r="15957">
          <cell r="C15957" t="str">
            <v>15763</v>
          </cell>
          <cell r="D15957" t="str">
            <v>Sotaquirá</v>
          </cell>
        </row>
        <row r="15958">
          <cell r="C15958" t="str">
            <v>15763</v>
          </cell>
          <cell r="D15958" t="str">
            <v>Sotaquirá</v>
          </cell>
        </row>
        <row r="15959">
          <cell r="C15959" t="str">
            <v>15763</v>
          </cell>
          <cell r="D15959" t="str">
            <v>Sotaquirá</v>
          </cell>
        </row>
        <row r="15960">
          <cell r="C15960" t="str">
            <v>15763</v>
          </cell>
          <cell r="D15960" t="str">
            <v>Sotaquirá</v>
          </cell>
        </row>
        <row r="15961">
          <cell r="C15961" t="str">
            <v>15763</v>
          </cell>
          <cell r="D15961" t="str">
            <v>Sotaquirá</v>
          </cell>
        </row>
        <row r="15962">
          <cell r="C15962" t="str">
            <v>15763</v>
          </cell>
          <cell r="D15962" t="str">
            <v>Sotaquirá</v>
          </cell>
        </row>
        <row r="15963">
          <cell r="C15963" t="str">
            <v>15763</v>
          </cell>
          <cell r="D15963" t="str">
            <v>Sotaquirá</v>
          </cell>
        </row>
        <row r="15964">
          <cell r="C15964" t="str">
            <v>15763</v>
          </cell>
          <cell r="D15964" t="str">
            <v>Sotaquirá</v>
          </cell>
        </row>
        <row r="15965">
          <cell r="C15965" t="str">
            <v>15763</v>
          </cell>
          <cell r="D15965" t="str">
            <v>Sotaquirá</v>
          </cell>
        </row>
        <row r="15966">
          <cell r="C15966" t="str">
            <v>15763</v>
          </cell>
          <cell r="D15966" t="str">
            <v>Sotaquirá</v>
          </cell>
        </row>
        <row r="15967">
          <cell r="C15967" t="str">
            <v>15763</v>
          </cell>
          <cell r="D15967" t="str">
            <v>Sotaquirá</v>
          </cell>
        </row>
        <row r="15968">
          <cell r="C15968" t="str">
            <v>15763</v>
          </cell>
          <cell r="D15968" t="str">
            <v>Sotaquirá</v>
          </cell>
        </row>
        <row r="15969">
          <cell r="C15969" t="str">
            <v>15763</v>
          </cell>
          <cell r="D15969" t="str">
            <v>Sotaquirá</v>
          </cell>
        </row>
        <row r="15970">
          <cell r="C15970" t="str">
            <v>15763</v>
          </cell>
          <cell r="D15970" t="str">
            <v>Sotaquirá</v>
          </cell>
        </row>
        <row r="15971">
          <cell r="C15971" t="str">
            <v>15763</v>
          </cell>
          <cell r="D15971" t="str">
            <v>Sotaquirá</v>
          </cell>
        </row>
        <row r="15972">
          <cell r="C15972" t="str">
            <v>15763</v>
          </cell>
          <cell r="D15972" t="str">
            <v>Sotaquirá</v>
          </cell>
        </row>
        <row r="15973">
          <cell r="C15973" t="str">
            <v>15763</v>
          </cell>
          <cell r="D15973" t="str">
            <v>Sotaquirá</v>
          </cell>
        </row>
        <row r="15974">
          <cell r="C15974" t="str">
            <v>15763</v>
          </cell>
          <cell r="D15974" t="str">
            <v>Sotaquirá</v>
          </cell>
        </row>
        <row r="15975">
          <cell r="C15975" t="str">
            <v>15763</v>
          </cell>
          <cell r="D15975" t="str">
            <v>Sotaquirá</v>
          </cell>
        </row>
        <row r="15976">
          <cell r="C15976" t="str">
            <v>15763</v>
          </cell>
          <cell r="D15976" t="str">
            <v>Sotaquirá</v>
          </cell>
        </row>
        <row r="15977">
          <cell r="C15977" t="str">
            <v>15763</v>
          </cell>
          <cell r="D15977" t="str">
            <v>Sotaquirá</v>
          </cell>
        </row>
        <row r="15978">
          <cell r="C15978" t="str">
            <v>15763</v>
          </cell>
          <cell r="D15978" t="str">
            <v>Sotaquirá</v>
          </cell>
        </row>
        <row r="15979">
          <cell r="C15979" t="str">
            <v>15763</v>
          </cell>
          <cell r="D15979" t="str">
            <v>Sotaquirá</v>
          </cell>
        </row>
        <row r="15980">
          <cell r="C15980" t="str">
            <v>15763</v>
          </cell>
          <cell r="D15980" t="str">
            <v>Sotaquirá</v>
          </cell>
        </row>
        <row r="15981">
          <cell r="C15981" t="str">
            <v>15763</v>
          </cell>
          <cell r="D15981" t="str">
            <v>Sotaquirá</v>
          </cell>
        </row>
        <row r="15982">
          <cell r="C15982" t="str">
            <v>15763</v>
          </cell>
          <cell r="D15982" t="str">
            <v>Sotaquirá</v>
          </cell>
        </row>
        <row r="15983">
          <cell r="C15983" t="str">
            <v>15763</v>
          </cell>
          <cell r="D15983" t="str">
            <v>Sotaquirá</v>
          </cell>
        </row>
        <row r="15984">
          <cell r="C15984" t="str">
            <v>15763</v>
          </cell>
          <cell r="D15984" t="str">
            <v>Sotaquirá</v>
          </cell>
        </row>
        <row r="15985">
          <cell r="C15985" t="str">
            <v>15763</v>
          </cell>
          <cell r="D15985" t="str">
            <v>Sotaquirá</v>
          </cell>
        </row>
        <row r="15986">
          <cell r="C15986" t="str">
            <v>15763</v>
          </cell>
          <cell r="D15986" t="str">
            <v>Sotaquirá</v>
          </cell>
        </row>
        <row r="15987">
          <cell r="C15987" t="str">
            <v>15763</v>
          </cell>
          <cell r="D15987" t="str">
            <v>Sotaquirá</v>
          </cell>
        </row>
        <row r="15988">
          <cell r="C15988" t="str">
            <v>15763</v>
          </cell>
          <cell r="D15988" t="str">
            <v>Sotaquirá</v>
          </cell>
        </row>
        <row r="15989">
          <cell r="C15989" t="str">
            <v>15763</v>
          </cell>
          <cell r="D15989" t="str">
            <v>Sotaquirá</v>
          </cell>
        </row>
        <row r="15990">
          <cell r="C15990" t="str">
            <v>15763</v>
          </cell>
          <cell r="D15990" t="str">
            <v>Sotaquirá</v>
          </cell>
        </row>
        <row r="15991">
          <cell r="C15991" t="str">
            <v>15763</v>
          </cell>
          <cell r="D15991" t="str">
            <v>Sotaquirá</v>
          </cell>
        </row>
        <row r="15992">
          <cell r="C15992" t="str">
            <v>15763</v>
          </cell>
          <cell r="D15992" t="str">
            <v>Sotaquirá</v>
          </cell>
        </row>
        <row r="15993">
          <cell r="C15993" t="str">
            <v>15763</v>
          </cell>
          <cell r="D15993" t="str">
            <v>Sotaquirá</v>
          </cell>
        </row>
        <row r="15994">
          <cell r="C15994" t="str">
            <v>15763</v>
          </cell>
          <cell r="D15994" t="str">
            <v>Sotaquirá</v>
          </cell>
        </row>
        <row r="15995">
          <cell r="C15995" t="str">
            <v>15763</v>
          </cell>
          <cell r="D15995" t="str">
            <v>Sotaquirá</v>
          </cell>
        </row>
        <row r="15996">
          <cell r="C15996" t="str">
            <v>15763</v>
          </cell>
          <cell r="D15996" t="str">
            <v>Sotaquirá</v>
          </cell>
        </row>
        <row r="15997">
          <cell r="C15997" t="str">
            <v>15764</v>
          </cell>
          <cell r="D15997" t="str">
            <v>Soracá</v>
          </cell>
        </row>
        <row r="15998">
          <cell r="C15998" t="str">
            <v>15764</v>
          </cell>
          <cell r="D15998" t="str">
            <v>Soracá</v>
          </cell>
        </row>
        <row r="15999">
          <cell r="C15999" t="str">
            <v>15764</v>
          </cell>
          <cell r="D15999" t="str">
            <v>Soracá</v>
          </cell>
        </row>
        <row r="16000">
          <cell r="C16000" t="str">
            <v>15764</v>
          </cell>
          <cell r="D16000" t="str">
            <v>Soracá</v>
          </cell>
        </row>
        <row r="16001">
          <cell r="C16001" t="str">
            <v>15764</v>
          </cell>
          <cell r="D16001" t="str">
            <v>Soracá</v>
          </cell>
        </row>
        <row r="16002">
          <cell r="C16002" t="str">
            <v>15764</v>
          </cell>
          <cell r="D16002" t="str">
            <v>Soracá</v>
          </cell>
        </row>
        <row r="16003">
          <cell r="C16003" t="str">
            <v>15764</v>
          </cell>
          <cell r="D16003" t="str">
            <v>Soracá</v>
          </cell>
        </row>
        <row r="16004">
          <cell r="C16004" t="str">
            <v>15764</v>
          </cell>
          <cell r="D16004" t="str">
            <v>Soracá</v>
          </cell>
        </row>
        <row r="16005">
          <cell r="C16005" t="str">
            <v>15764</v>
          </cell>
          <cell r="D16005" t="str">
            <v>Soracá</v>
          </cell>
        </row>
        <row r="16006">
          <cell r="C16006" t="str">
            <v>15764</v>
          </cell>
          <cell r="D16006" t="str">
            <v>Soracá</v>
          </cell>
        </row>
        <row r="16007">
          <cell r="C16007" t="str">
            <v>15764</v>
          </cell>
          <cell r="D16007" t="str">
            <v>Soracá</v>
          </cell>
        </row>
        <row r="16008">
          <cell r="C16008" t="str">
            <v>15764</v>
          </cell>
          <cell r="D16008" t="str">
            <v>Soracá</v>
          </cell>
        </row>
        <row r="16009">
          <cell r="C16009" t="str">
            <v>15764</v>
          </cell>
          <cell r="D16009" t="str">
            <v>Soracá</v>
          </cell>
        </row>
        <row r="16010">
          <cell r="C16010" t="str">
            <v>15764</v>
          </cell>
          <cell r="D16010" t="str">
            <v>Soracá</v>
          </cell>
        </row>
        <row r="16011">
          <cell r="C16011" t="str">
            <v>15764</v>
          </cell>
          <cell r="D16011" t="str">
            <v>Soracá</v>
          </cell>
        </row>
        <row r="16012">
          <cell r="C16012" t="str">
            <v>15764</v>
          </cell>
          <cell r="D16012" t="str">
            <v>Soracá</v>
          </cell>
        </row>
        <row r="16013">
          <cell r="C16013" t="str">
            <v>15764</v>
          </cell>
          <cell r="D16013" t="str">
            <v>Soracá</v>
          </cell>
        </row>
        <row r="16014">
          <cell r="C16014" t="str">
            <v>15764</v>
          </cell>
          <cell r="D16014" t="str">
            <v>Soracá</v>
          </cell>
        </row>
        <row r="16015">
          <cell r="C16015" t="str">
            <v>15764</v>
          </cell>
          <cell r="D16015" t="str">
            <v>Soracá</v>
          </cell>
        </row>
        <row r="16016">
          <cell r="C16016" t="str">
            <v>15764</v>
          </cell>
          <cell r="D16016" t="str">
            <v>Soracá</v>
          </cell>
        </row>
        <row r="16017">
          <cell r="C16017" t="str">
            <v>15764</v>
          </cell>
          <cell r="D16017" t="str">
            <v>Soracá</v>
          </cell>
        </row>
        <row r="16018">
          <cell r="C16018" t="str">
            <v>15764</v>
          </cell>
          <cell r="D16018" t="str">
            <v>Soracá</v>
          </cell>
        </row>
        <row r="16019">
          <cell r="C16019" t="str">
            <v>15764</v>
          </cell>
          <cell r="D16019" t="str">
            <v>Soracá</v>
          </cell>
        </row>
        <row r="16020">
          <cell r="C16020" t="str">
            <v>15764</v>
          </cell>
          <cell r="D16020" t="str">
            <v>Soracá</v>
          </cell>
        </row>
        <row r="16021">
          <cell r="C16021" t="str">
            <v>15764</v>
          </cell>
          <cell r="D16021" t="str">
            <v>Soracá</v>
          </cell>
        </row>
        <row r="16022">
          <cell r="C16022" t="str">
            <v>15764</v>
          </cell>
          <cell r="D16022" t="str">
            <v>Soracá</v>
          </cell>
        </row>
        <row r="16023">
          <cell r="C16023" t="str">
            <v>15764</v>
          </cell>
          <cell r="D16023" t="str">
            <v>Soracá</v>
          </cell>
        </row>
        <row r="16024">
          <cell r="C16024" t="str">
            <v>15764</v>
          </cell>
          <cell r="D16024" t="str">
            <v>Soracá</v>
          </cell>
        </row>
        <row r="16025">
          <cell r="C16025" t="str">
            <v>15764</v>
          </cell>
          <cell r="D16025" t="str">
            <v>Soracá</v>
          </cell>
        </row>
        <row r="16026">
          <cell r="C16026" t="str">
            <v>15764</v>
          </cell>
          <cell r="D16026" t="str">
            <v>Soracá</v>
          </cell>
        </row>
        <row r="16027">
          <cell r="C16027" t="str">
            <v>15764</v>
          </cell>
          <cell r="D16027" t="str">
            <v>Soracá</v>
          </cell>
        </row>
        <row r="16028">
          <cell r="C16028" t="str">
            <v>15764</v>
          </cell>
          <cell r="D16028" t="str">
            <v>Soracá</v>
          </cell>
        </row>
        <row r="16029">
          <cell r="C16029" t="str">
            <v>15764</v>
          </cell>
          <cell r="D16029" t="str">
            <v>Soracá</v>
          </cell>
        </row>
        <row r="16030">
          <cell r="C16030" t="str">
            <v>15764</v>
          </cell>
          <cell r="D16030" t="str">
            <v>Soracá</v>
          </cell>
        </row>
        <row r="16031">
          <cell r="C16031" t="str">
            <v>15764</v>
          </cell>
          <cell r="D16031" t="str">
            <v>Soracá</v>
          </cell>
        </row>
        <row r="16032">
          <cell r="C16032" t="str">
            <v>15764</v>
          </cell>
          <cell r="D16032" t="str">
            <v>Soracá</v>
          </cell>
        </row>
        <row r="16033">
          <cell r="C16033" t="str">
            <v>15764</v>
          </cell>
          <cell r="D16033" t="str">
            <v>Soracá</v>
          </cell>
        </row>
        <row r="16034">
          <cell r="C16034" t="str">
            <v>15764</v>
          </cell>
          <cell r="D16034" t="str">
            <v>Soracá</v>
          </cell>
        </row>
        <row r="16035">
          <cell r="C16035" t="str">
            <v>15764</v>
          </cell>
          <cell r="D16035" t="str">
            <v>Soracá</v>
          </cell>
        </row>
        <row r="16036">
          <cell r="C16036" t="str">
            <v>15764</v>
          </cell>
          <cell r="D16036" t="str">
            <v>Soracá</v>
          </cell>
        </row>
        <row r="16037">
          <cell r="C16037" t="str">
            <v>15764</v>
          </cell>
          <cell r="D16037" t="str">
            <v>Soracá</v>
          </cell>
        </row>
        <row r="16038">
          <cell r="C16038" t="str">
            <v>15764</v>
          </cell>
          <cell r="D16038" t="str">
            <v>Soracá</v>
          </cell>
        </row>
        <row r="16039">
          <cell r="C16039" t="str">
            <v>15764</v>
          </cell>
          <cell r="D16039" t="str">
            <v>Soracá</v>
          </cell>
        </row>
        <row r="16040">
          <cell r="C16040" t="str">
            <v>15764</v>
          </cell>
          <cell r="D16040" t="str">
            <v>Soracá</v>
          </cell>
        </row>
        <row r="16041">
          <cell r="C16041" t="str">
            <v>15764</v>
          </cell>
          <cell r="D16041" t="str">
            <v>Soracá</v>
          </cell>
        </row>
        <row r="16042">
          <cell r="C16042" t="str">
            <v>15764</v>
          </cell>
          <cell r="D16042" t="str">
            <v>Soracá</v>
          </cell>
        </row>
        <row r="16043">
          <cell r="C16043" t="str">
            <v>15764</v>
          </cell>
          <cell r="D16043" t="str">
            <v>Soracá</v>
          </cell>
        </row>
        <row r="16044">
          <cell r="C16044" t="str">
            <v>15764</v>
          </cell>
          <cell r="D16044" t="str">
            <v>Soracá</v>
          </cell>
        </row>
        <row r="16045">
          <cell r="C16045" t="str">
            <v>15764</v>
          </cell>
          <cell r="D16045" t="str">
            <v>Soracá</v>
          </cell>
        </row>
        <row r="16046">
          <cell r="C16046" t="str">
            <v>15764</v>
          </cell>
          <cell r="D16046" t="str">
            <v>Soracá</v>
          </cell>
        </row>
        <row r="16047">
          <cell r="C16047" t="str">
            <v>15764</v>
          </cell>
          <cell r="D16047" t="str">
            <v>Soracá</v>
          </cell>
        </row>
        <row r="16048">
          <cell r="C16048" t="str">
            <v>15764</v>
          </cell>
          <cell r="D16048" t="str">
            <v>Soracá</v>
          </cell>
        </row>
        <row r="16049">
          <cell r="C16049" t="str">
            <v>15764</v>
          </cell>
          <cell r="D16049" t="str">
            <v>Soracá</v>
          </cell>
        </row>
        <row r="16050">
          <cell r="C16050" t="str">
            <v>15764</v>
          </cell>
          <cell r="D16050" t="str">
            <v>Soracá</v>
          </cell>
        </row>
        <row r="16051">
          <cell r="C16051" t="str">
            <v>15774</v>
          </cell>
          <cell r="D16051" t="str">
            <v>Susacón</v>
          </cell>
        </row>
        <row r="16052">
          <cell r="C16052" t="str">
            <v>15774</v>
          </cell>
          <cell r="D16052" t="str">
            <v>Susacón</v>
          </cell>
        </row>
        <row r="16053">
          <cell r="C16053" t="str">
            <v>15774</v>
          </cell>
          <cell r="D16053" t="str">
            <v>Susacón</v>
          </cell>
        </row>
        <row r="16054">
          <cell r="C16054" t="str">
            <v>15774</v>
          </cell>
          <cell r="D16054" t="str">
            <v>Susacón</v>
          </cell>
        </row>
        <row r="16055">
          <cell r="C16055" t="str">
            <v>15774</v>
          </cell>
          <cell r="D16055" t="str">
            <v>Susacón</v>
          </cell>
        </row>
        <row r="16056">
          <cell r="C16056" t="str">
            <v>15774</v>
          </cell>
          <cell r="D16056" t="str">
            <v>Susacón</v>
          </cell>
        </row>
        <row r="16057">
          <cell r="C16057" t="str">
            <v>15774</v>
          </cell>
          <cell r="D16057" t="str">
            <v>Susacón</v>
          </cell>
        </row>
        <row r="16058">
          <cell r="C16058" t="str">
            <v>15774</v>
          </cell>
          <cell r="D16058" t="str">
            <v>Susacón</v>
          </cell>
        </row>
        <row r="16059">
          <cell r="C16059" t="str">
            <v>15774</v>
          </cell>
          <cell r="D16059" t="str">
            <v>Susacón</v>
          </cell>
        </row>
        <row r="16060">
          <cell r="C16060" t="str">
            <v>15774</v>
          </cell>
          <cell r="D16060" t="str">
            <v>Susacón</v>
          </cell>
        </row>
        <row r="16061">
          <cell r="C16061" t="str">
            <v>15774</v>
          </cell>
          <cell r="D16061" t="str">
            <v>Susacón</v>
          </cell>
        </row>
        <row r="16062">
          <cell r="C16062" t="str">
            <v>15774</v>
          </cell>
          <cell r="D16062" t="str">
            <v>Susacón</v>
          </cell>
        </row>
        <row r="16063">
          <cell r="C16063" t="str">
            <v>15774</v>
          </cell>
          <cell r="D16063" t="str">
            <v>Susacón</v>
          </cell>
        </row>
        <row r="16064">
          <cell r="C16064" t="str">
            <v>15774</v>
          </cell>
          <cell r="D16064" t="str">
            <v>Susacón</v>
          </cell>
        </row>
        <row r="16065">
          <cell r="C16065" t="str">
            <v>15774</v>
          </cell>
          <cell r="D16065" t="str">
            <v>Susacón</v>
          </cell>
        </row>
        <row r="16066">
          <cell r="C16066" t="str">
            <v>15774</v>
          </cell>
          <cell r="D16066" t="str">
            <v>Susacón</v>
          </cell>
        </row>
        <row r="16067">
          <cell r="C16067" t="str">
            <v>15774</v>
          </cell>
          <cell r="D16067" t="str">
            <v>Susacón</v>
          </cell>
        </row>
        <row r="16068">
          <cell r="C16068" t="str">
            <v>15774</v>
          </cell>
          <cell r="D16068" t="str">
            <v>Susacón</v>
          </cell>
        </row>
        <row r="16069">
          <cell r="C16069" t="str">
            <v>15774</v>
          </cell>
          <cell r="D16069" t="str">
            <v>Susacón</v>
          </cell>
        </row>
        <row r="16070">
          <cell r="C16070" t="str">
            <v>15774</v>
          </cell>
          <cell r="D16070" t="str">
            <v>Susacón</v>
          </cell>
        </row>
        <row r="16071">
          <cell r="C16071" t="str">
            <v>15774</v>
          </cell>
          <cell r="D16071" t="str">
            <v>Susacón</v>
          </cell>
        </row>
        <row r="16072">
          <cell r="C16072" t="str">
            <v>15774</v>
          </cell>
          <cell r="D16072" t="str">
            <v>Susacón</v>
          </cell>
        </row>
        <row r="16073">
          <cell r="C16073" t="str">
            <v>15774</v>
          </cell>
          <cell r="D16073" t="str">
            <v>Susacón</v>
          </cell>
        </row>
        <row r="16074">
          <cell r="C16074" t="str">
            <v>15774</v>
          </cell>
          <cell r="D16074" t="str">
            <v>Susacón</v>
          </cell>
        </row>
        <row r="16075">
          <cell r="C16075" t="str">
            <v>15774</v>
          </cell>
          <cell r="D16075" t="str">
            <v>Susacón</v>
          </cell>
        </row>
        <row r="16076">
          <cell r="C16076" t="str">
            <v>15774</v>
          </cell>
          <cell r="D16076" t="str">
            <v>Susacón</v>
          </cell>
        </row>
        <row r="16077">
          <cell r="C16077" t="str">
            <v>15774</v>
          </cell>
          <cell r="D16077" t="str">
            <v>Susacón</v>
          </cell>
        </row>
        <row r="16078">
          <cell r="C16078" t="str">
            <v>15774</v>
          </cell>
          <cell r="D16078" t="str">
            <v>Susacón</v>
          </cell>
        </row>
        <row r="16079">
          <cell r="C16079" t="str">
            <v>15774</v>
          </cell>
          <cell r="D16079" t="str">
            <v>Susacón</v>
          </cell>
        </row>
        <row r="16080">
          <cell r="C16080" t="str">
            <v>15774</v>
          </cell>
          <cell r="D16080" t="str">
            <v>Susacón</v>
          </cell>
        </row>
        <row r="16081">
          <cell r="C16081" t="str">
            <v>15774</v>
          </cell>
          <cell r="D16081" t="str">
            <v>Susacón</v>
          </cell>
        </row>
        <row r="16082">
          <cell r="C16082" t="str">
            <v>15774</v>
          </cell>
          <cell r="D16082" t="str">
            <v>Susacón</v>
          </cell>
        </row>
        <row r="16083">
          <cell r="C16083" t="str">
            <v>15774</v>
          </cell>
          <cell r="D16083" t="str">
            <v>Susacón</v>
          </cell>
        </row>
        <row r="16084">
          <cell r="C16084" t="str">
            <v>15774</v>
          </cell>
          <cell r="D16084" t="str">
            <v>Susacón</v>
          </cell>
        </row>
        <row r="16085">
          <cell r="C16085" t="str">
            <v>15774</v>
          </cell>
          <cell r="D16085" t="str">
            <v>Susacón</v>
          </cell>
        </row>
        <row r="16086">
          <cell r="C16086" t="str">
            <v>15774</v>
          </cell>
          <cell r="D16086" t="str">
            <v>Susacón</v>
          </cell>
        </row>
        <row r="16087">
          <cell r="C16087" t="str">
            <v>15774</v>
          </cell>
          <cell r="D16087" t="str">
            <v>Susacón</v>
          </cell>
        </row>
        <row r="16088">
          <cell r="C16088" t="str">
            <v>15774</v>
          </cell>
          <cell r="D16088" t="str">
            <v>Susacón</v>
          </cell>
        </row>
        <row r="16089">
          <cell r="C16089" t="str">
            <v>15774</v>
          </cell>
          <cell r="D16089" t="str">
            <v>Susacón</v>
          </cell>
        </row>
        <row r="16090">
          <cell r="C16090" t="str">
            <v>15774</v>
          </cell>
          <cell r="D16090" t="str">
            <v>Susacón</v>
          </cell>
        </row>
        <row r="16091">
          <cell r="C16091" t="str">
            <v>15774</v>
          </cell>
          <cell r="D16091" t="str">
            <v>Susacón</v>
          </cell>
        </row>
        <row r="16092">
          <cell r="C16092" t="str">
            <v>15774</v>
          </cell>
          <cell r="D16092" t="str">
            <v>Susacón</v>
          </cell>
        </row>
        <row r="16093">
          <cell r="C16093" t="str">
            <v>15774</v>
          </cell>
          <cell r="D16093" t="str">
            <v>Susacón</v>
          </cell>
        </row>
        <row r="16094">
          <cell r="C16094" t="str">
            <v>15774</v>
          </cell>
          <cell r="D16094" t="str">
            <v>Susacón</v>
          </cell>
        </row>
        <row r="16095">
          <cell r="C16095" t="str">
            <v>15774</v>
          </cell>
          <cell r="D16095" t="str">
            <v>Susacón</v>
          </cell>
        </row>
        <row r="16096">
          <cell r="C16096" t="str">
            <v>15774</v>
          </cell>
          <cell r="D16096" t="str">
            <v>Susacón</v>
          </cell>
        </row>
        <row r="16097">
          <cell r="C16097" t="str">
            <v>15774</v>
          </cell>
          <cell r="D16097" t="str">
            <v>Susacón</v>
          </cell>
        </row>
        <row r="16098">
          <cell r="C16098" t="str">
            <v>15774</v>
          </cell>
          <cell r="D16098" t="str">
            <v>Susacón</v>
          </cell>
        </row>
        <row r="16099">
          <cell r="C16099" t="str">
            <v>15774</v>
          </cell>
          <cell r="D16099" t="str">
            <v>Susacón</v>
          </cell>
        </row>
        <row r="16100">
          <cell r="C16100" t="str">
            <v>15774</v>
          </cell>
          <cell r="D16100" t="str">
            <v>Susacón</v>
          </cell>
        </row>
        <row r="16101">
          <cell r="C16101" t="str">
            <v>15774</v>
          </cell>
          <cell r="D16101" t="str">
            <v>Susacón</v>
          </cell>
        </row>
        <row r="16102">
          <cell r="C16102" t="str">
            <v>15774</v>
          </cell>
          <cell r="D16102" t="str">
            <v>Susacón</v>
          </cell>
        </row>
        <row r="16103">
          <cell r="C16103" t="str">
            <v>15774</v>
          </cell>
          <cell r="D16103" t="str">
            <v>Susacón</v>
          </cell>
        </row>
        <row r="16104">
          <cell r="C16104" t="str">
            <v>15774</v>
          </cell>
          <cell r="D16104" t="str">
            <v>Susacón</v>
          </cell>
        </row>
        <row r="16105">
          <cell r="C16105" t="str">
            <v>15776</v>
          </cell>
          <cell r="D16105" t="str">
            <v>Sutamarchán</v>
          </cell>
        </row>
        <row r="16106">
          <cell r="C16106" t="str">
            <v>15776</v>
          </cell>
          <cell r="D16106" t="str">
            <v>Sutamarchán</v>
          </cell>
        </row>
        <row r="16107">
          <cell r="C16107" t="str">
            <v>15776</v>
          </cell>
          <cell r="D16107" t="str">
            <v>Sutamarchán</v>
          </cell>
        </row>
        <row r="16108">
          <cell r="C16108" t="str">
            <v>15776</v>
          </cell>
          <cell r="D16108" t="str">
            <v>Sutamarchán</v>
          </cell>
        </row>
        <row r="16109">
          <cell r="C16109" t="str">
            <v>15776</v>
          </cell>
          <cell r="D16109" t="str">
            <v>Sutamarchán</v>
          </cell>
        </row>
        <row r="16110">
          <cell r="C16110" t="str">
            <v>15776</v>
          </cell>
          <cell r="D16110" t="str">
            <v>Sutamarchán</v>
          </cell>
        </row>
        <row r="16111">
          <cell r="C16111" t="str">
            <v>15776</v>
          </cell>
          <cell r="D16111" t="str">
            <v>Sutamarchán</v>
          </cell>
        </row>
        <row r="16112">
          <cell r="C16112" t="str">
            <v>15776</v>
          </cell>
          <cell r="D16112" t="str">
            <v>Sutamarchán</v>
          </cell>
        </row>
        <row r="16113">
          <cell r="C16113" t="str">
            <v>15776</v>
          </cell>
          <cell r="D16113" t="str">
            <v>Sutamarchán</v>
          </cell>
        </row>
        <row r="16114">
          <cell r="C16114" t="str">
            <v>15776</v>
          </cell>
          <cell r="D16114" t="str">
            <v>Sutamarchán</v>
          </cell>
        </row>
        <row r="16115">
          <cell r="C16115" t="str">
            <v>15776</v>
          </cell>
          <cell r="D16115" t="str">
            <v>Sutamarchán</v>
          </cell>
        </row>
        <row r="16116">
          <cell r="C16116" t="str">
            <v>15776</v>
          </cell>
          <cell r="D16116" t="str">
            <v>Sutamarchán</v>
          </cell>
        </row>
        <row r="16117">
          <cell r="C16117" t="str">
            <v>15776</v>
          </cell>
          <cell r="D16117" t="str">
            <v>Sutamarchán</v>
          </cell>
        </row>
        <row r="16118">
          <cell r="C16118" t="str">
            <v>15776</v>
          </cell>
          <cell r="D16118" t="str">
            <v>Sutamarchán</v>
          </cell>
        </row>
        <row r="16119">
          <cell r="C16119" t="str">
            <v>15776</v>
          </cell>
          <cell r="D16119" t="str">
            <v>Sutamarchán</v>
          </cell>
        </row>
        <row r="16120">
          <cell r="C16120" t="str">
            <v>15776</v>
          </cell>
          <cell r="D16120" t="str">
            <v>Sutamarchán</v>
          </cell>
        </row>
        <row r="16121">
          <cell r="C16121" t="str">
            <v>15776</v>
          </cell>
          <cell r="D16121" t="str">
            <v>Sutamarchán</v>
          </cell>
        </row>
        <row r="16122">
          <cell r="C16122" t="str">
            <v>15776</v>
          </cell>
          <cell r="D16122" t="str">
            <v>Sutamarchán</v>
          </cell>
        </row>
        <row r="16123">
          <cell r="C16123" t="str">
            <v>15776</v>
          </cell>
          <cell r="D16123" t="str">
            <v>Sutamarchán</v>
          </cell>
        </row>
        <row r="16124">
          <cell r="C16124" t="str">
            <v>15776</v>
          </cell>
          <cell r="D16124" t="str">
            <v>Sutamarchán</v>
          </cell>
        </row>
        <row r="16125">
          <cell r="C16125" t="str">
            <v>15776</v>
          </cell>
          <cell r="D16125" t="str">
            <v>Sutamarchán</v>
          </cell>
        </row>
        <row r="16126">
          <cell r="C16126" t="str">
            <v>15776</v>
          </cell>
          <cell r="D16126" t="str">
            <v>Sutamarchán</v>
          </cell>
        </row>
        <row r="16127">
          <cell r="C16127" t="str">
            <v>15776</v>
          </cell>
          <cell r="D16127" t="str">
            <v>Sutamarchán</v>
          </cell>
        </row>
        <row r="16128">
          <cell r="C16128" t="str">
            <v>15776</v>
          </cell>
          <cell r="D16128" t="str">
            <v>Sutamarchán</v>
          </cell>
        </row>
        <row r="16129">
          <cell r="C16129" t="str">
            <v>15776</v>
          </cell>
          <cell r="D16129" t="str">
            <v>Sutamarchán</v>
          </cell>
        </row>
        <row r="16130">
          <cell r="C16130" t="str">
            <v>15776</v>
          </cell>
          <cell r="D16130" t="str">
            <v>Sutamarchán</v>
          </cell>
        </row>
        <row r="16131">
          <cell r="C16131" t="str">
            <v>15776</v>
          </cell>
          <cell r="D16131" t="str">
            <v>Sutamarchán</v>
          </cell>
        </row>
        <row r="16132">
          <cell r="C16132" t="str">
            <v>15776</v>
          </cell>
          <cell r="D16132" t="str">
            <v>Sutamarchán</v>
          </cell>
        </row>
        <row r="16133">
          <cell r="C16133" t="str">
            <v>15776</v>
          </cell>
          <cell r="D16133" t="str">
            <v>Sutamarchán</v>
          </cell>
        </row>
        <row r="16134">
          <cell r="C16134" t="str">
            <v>15776</v>
          </cell>
          <cell r="D16134" t="str">
            <v>Sutamarchán</v>
          </cell>
        </row>
        <row r="16135">
          <cell r="C16135" t="str">
            <v>15776</v>
          </cell>
          <cell r="D16135" t="str">
            <v>Sutamarchán</v>
          </cell>
        </row>
        <row r="16136">
          <cell r="C16136" t="str">
            <v>15776</v>
          </cell>
          <cell r="D16136" t="str">
            <v>Sutamarchán</v>
          </cell>
        </row>
        <row r="16137">
          <cell r="C16137" t="str">
            <v>15776</v>
          </cell>
          <cell r="D16137" t="str">
            <v>Sutamarchán</v>
          </cell>
        </row>
        <row r="16138">
          <cell r="C16138" t="str">
            <v>15776</v>
          </cell>
          <cell r="D16138" t="str">
            <v>Sutamarchán</v>
          </cell>
        </row>
        <row r="16139">
          <cell r="C16139" t="str">
            <v>15776</v>
          </cell>
          <cell r="D16139" t="str">
            <v>Sutamarchán</v>
          </cell>
        </row>
        <row r="16140">
          <cell r="C16140" t="str">
            <v>15776</v>
          </cell>
          <cell r="D16140" t="str">
            <v>Sutamarchán</v>
          </cell>
        </row>
        <row r="16141">
          <cell r="C16141" t="str">
            <v>15776</v>
          </cell>
          <cell r="D16141" t="str">
            <v>Sutamarchán</v>
          </cell>
        </row>
        <row r="16142">
          <cell r="C16142" t="str">
            <v>15776</v>
          </cell>
          <cell r="D16142" t="str">
            <v>Sutamarchán</v>
          </cell>
        </row>
        <row r="16143">
          <cell r="C16143" t="str">
            <v>15776</v>
          </cell>
          <cell r="D16143" t="str">
            <v>Sutamarchán</v>
          </cell>
        </row>
        <row r="16144">
          <cell r="C16144" t="str">
            <v>15776</v>
          </cell>
          <cell r="D16144" t="str">
            <v>Sutamarchán</v>
          </cell>
        </row>
        <row r="16145">
          <cell r="C16145" t="str">
            <v>15776</v>
          </cell>
          <cell r="D16145" t="str">
            <v>Sutamarchán</v>
          </cell>
        </row>
        <row r="16146">
          <cell r="C16146" t="str">
            <v>15776</v>
          </cell>
          <cell r="D16146" t="str">
            <v>Sutamarchán</v>
          </cell>
        </row>
        <row r="16147">
          <cell r="C16147" t="str">
            <v>15776</v>
          </cell>
          <cell r="D16147" t="str">
            <v>Sutamarchán</v>
          </cell>
        </row>
        <row r="16148">
          <cell r="C16148" t="str">
            <v>15776</v>
          </cell>
          <cell r="D16148" t="str">
            <v>Sutamarchán</v>
          </cell>
        </row>
        <row r="16149">
          <cell r="C16149" t="str">
            <v>15776</v>
          </cell>
          <cell r="D16149" t="str">
            <v>Sutamarchán</v>
          </cell>
        </row>
        <row r="16150">
          <cell r="C16150" t="str">
            <v>15776</v>
          </cell>
          <cell r="D16150" t="str">
            <v>Sutamarchán</v>
          </cell>
        </row>
        <row r="16151">
          <cell r="C16151" t="str">
            <v>15776</v>
          </cell>
          <cell r="D16151" t="str">
            <v>Sutamarchán</v>
          </cell>
        </row>
        <row r="16152">
          <cell r="C16152" t="str">
            <v>15776</v>
          </cell>
          <cell r="D16152" t="str">
            <v>Sutamarchán</v>
          </cell>
        </row>
        <row r="16153">
          <cell r="C16153" t="str">
            <v>15776</v>
          </cell>
          <cell r="D16153" t="str">
            <v>Sutamarchán</v>
          </cell>
        </row>
        <row r="16154">
          <cell r="C16154" t="str">
            <v>15776</v>
          </cell>
          <cell r="D16154" t="str">
            <v>Sutamarchán</v>
          </cell>
        </row>
        <row r="16155">
          <cell r="C16155" t="str">
            <v>15776</v>
          </cell>
          <cell r="D16155" t="str">
            <v>Sutamarchán</v>
          </cell>
        </row>
        <row r="16156">
          <cell r="C16156" t="str">
            <v>15776</v>
          </cell>
          <cell r="D16156" t="str">
            <v>Sutamarchán</v>
          </cell>
        </row>
        <row r="16157">
          <cell r="C16157" t="str">
            <v>15776</v>
          </cell>
          <cell r="D16157" t="str">
            <v>Sutamarchán</v>
          </cell>
        </row>
        <row r="16158">
          <cell r="C16158" t="str">
            <v>15776</v>
          </cell>
          <cell r="D16158" t="str">
            <v>Sutamarchán</v>
          </cell>
        </row>
        <row r="16159">
          <cell r="C16159" t="str">
            <v>15778</v>
          </cell>
          <cell r="D16159" t="str">
            <v>Sutatenza</v>
          </cell>
        </row>
        <row r="16160">
          <cell r="C16160" t="str">
            <v>15778</v>
          </cell>
          <cell r="D16160" t="str">
            <v>Sutatenza</v>
          </cell>
        </row>
        <row r="16161">
          <cell r="C16161" t="str">
            <v>15778</v>
          </cell>
          <cell r="D16161" t="str">
            <v>Sutatenza</v>
          </cell>
        </row>
        <row r="16162">
          <cell r="C16162" t="str">
            <v>15778</v>
          </cell>
          <cell r="D16162" t="str">
            <v>Sutatenza</v>
          </cell>
        </row>
        <row r="16163">
          <cell r="C16163" t="str">
            <v>15778</v>
          </cell>
          <cell r="D16163" t="str">
            <v>Sutatenza</v>
          </cell>
        </row>
        <row r="16164">
          <cell r="C16164" t="str">
            <v>15778</v>
          </cell>
          <cell r="D16164" t="str">
            <v>Sutatenza</v>
          </cell>
        </row>
        <row r="16165">
          <cell r="C16165" t="str">
            <v>15778</v>
          </cell>
          <cell r="D16165" t="str">
            <v>Sutatenza</v>
          </cell>
        </row>
        <row r="16166">
          <cell r="C16166" t="str">
            <v>15778</v>
          </cell>
          <cell r="D16166" t="str">
            <v>Sutatenza</v>
          </cell>
        </row>
        <row r="16167">
          <cell r="C16167" t="str">
            <v>15778</v>
          </cell>
          <cell r="D16167" t="str">
            <v>Sutatenza</v>
          </cell>
        </row>
        <row r="16168">
          <cell r="C16168" t="str">
            <v>15778</v>
          </cell>
          <cell r="D16168" t="str">
            <v>Sutatenza</v>
          </cell>
        </row>
        <row r="16169">
          <cell r="C16169" t="str">
            <v>15778</v>
          </cell>
          <cell r="D16169" t="str">
            <v>Sutatenza</v>
          </cell>
        </row>
        <row r="16170">
          <cell r="C16170" t="str">
            <v>15778</v>
          </cell>
          <cell r="D16170" t="str">
            <v>Sutatenza</v>
          </cell>
        </row>
        <row r="16171">
          <cell r="C16171" t="str">
            <v>15778</v>
          </cell>
          <cell r="D16171" t="str">
            <v>Sutatenza</v>
          </cell>
        </row>
        <row r="16172">
          <cell r="C16172" t="str">
            <v>15778</v>
          </cell>
          <cell r="D16172" t="str">
            <v>Sutatenza</v>
          </cell>
        </row>
        <row r="16173">
          <cell r="C16173" t="str">
            <v>15778</v>
          </cell>
          <cell r="D16173" t="str">
            <v>Sutatenza</v>
          </cell>
        </row>
        <row r="16174">
          <cell r="C16174" t="str">
            <v>15778</v>
          </cell>
          <cell r="D16174" t="str">
            <v>Sutatenza</v>
          </cell>
        </row>
        <row r="16175">
          <cell r="C16175" t="str">
            <v>15778</v>
          </cell>
          <cell r="D16175" t="str">
            <v>Sutatenza</v>
          </cell>
        </row>
        <row r="16176">
          <cell r="C16176" t="str">
            <v>15778</v>
          </cell>
          <cell r="D16176" t="str">
            <v>Sutatenza</v>
          </cell>
        </row>
        <row r="16177">
          <cell r="C16177" t="str">
            <v>15778</v>
          </cell>
          <cell r="D16177" t="str">
            <v>Sutatenza</v>
          </cell>
        </row>
        <row r="16178">
          <cell r="C16178" t="str">
            <v>15778</v>
          </cell>
          <cell r="D16178" t="str">
            <v>Sutatenza</v>
          </cell>
        </row>
        <row r="16179">
          <cell r="C16179" t="str">
            <v>15778</v>
          </cell>
          <cell r="D16179" t="str">
            <v>Sutatenza</v>
          </cell>
        </row>
        <row r="16180">
          <cell r="C16180" t="str">
            <v>15778</v>
          </cell>
          <cell r="D16180" t="str">
            <v>Sutatenza</v>
          </cell>
        </row>
        <row r="16181">
          <cell r="C16181" t="str">
            <v>15778</v>
          </cell>
          <cell r="D16181" t="str">
            <v>Sutatenza</v>
          </cell>
        </row>
        <row r="16182">
          <cell r="C16182" t="str">
            <v>15778</v>
          </cell>
          <cell r="D16182" t="str">
            <v>Sutatenza</v>
          </cell>
        </row>
        <row r="16183">
          <cell r="C16183" t="str">
            <v>15778</v>
          </cell>
          <cell r="D16183" t="str">
            <v>Sutatenza</v>
          </cell>
        </row>
        <row r="16184">
          <cell r="C16184" t="str">
            <v>15778</v>
          </cell>
          <cell r="D16184" t="str">
            <v>Sutatenza</v>
          </cell>
        </row>
        <row r="16185">
          <cell r="C16185" t="str">
            <v>15778</v>
          </cell>
          <cell r="D16185" t="str">
            <v>Sutatenza</v>
          </cell>
        </row>
        <row r="16186">
          <cell r="C16186" t="str">
            <v>15778</v>
          </cell>
          <cell r="D16186" t="str">
            <v>Sutatenza</v>
          </cell>
        </row>
        <row r="16187">
          <cell r="C16187" t="str">
            <v>15778</v>
          </cell>
          <cell r="D16187" t="str">
            <v>Sutatenza</v>
          </cell>
        </row>
        <row r="16188">
          <cell r="C16188" t="str">
            <v>15778</v>
          </cell>
          <cell r="D16188" t="str">
            <v>Sutatenza</v>
          </cell>
        </row>
        <row r="16189">
          <cell r="C16189" t="str">
            <v>15778</v>
          </cell>
          <cell r="D16189" t="str">
            <v>Sutatenza</v>
          </cell>
        </row>
        <row r="16190">
          <cell r="C16190" t="str">
            <v>15778</v>
          </cell>
          <cell r="D16190" t="str">
            <v>Sutatenza</v>
          </cell>
        </row>
        <row r="16191">
          <cell r="C16191" t="str">
            <v>15778</v>
          </cell>
          <cell r="D16191" t="str">
            <v>Sutatenza</v>
          </cell>
        </row>
        <row r="16192">
          <cell r="C16192" t="str">
            <v>15778</v>
          </cell>
          <cell r="D16192" t="str">
            <v>Sutatenza</v>
          </cell>
        </row>
        <row r="16193">
          <cell r="C16193" t="str">
            <v>15778</v>
          </cell>
          <cell r="D16193" t="str">
            <v>Sutatenza</v>
          </cell>
        </row>
        <row r="16194">
          <cell r="C16194" t="str">
            <v>15778</v>
          </cell>
          <cell r="D16194" t="str">
            <v>Sutatenza</v>
          </cell>
        </row>
        <row r="16195">
          <cell r="C16195" t="str">
            <v>15778</v>
          </cell>
          <cell r="D16195" t="str">
            <v>Sutatenza</v>
          </cell>
        </row>
        <row r="16196">
          <cell r="C16196" t="str">
            <v>15778</v>
          </cell>
          <cell r="D16196" t="str">
            <v>Sutatenza</v>
          </cell>
        </row>
        <row r="16197">
          <cell r="C16197" t="str">
            <v>15778</v>
          </cell>
          <cell r="D16197" t="str">
            <v>Sutatenza</v>
          </cell>
        </row>
        <row r="16198">
          <cell r="C16198" t="str">
            <v>15778</v>
          </cell>
          <cell r="D16198" t="str">
            <v>Sutatenza</v>
          </cell>
        </row>
        <row r="16199">
          <cell r="C16199" t="str">
            <v>15778</v>
          </cell>
          <cell r="D16199" t="str">
            <v>Sutatenza</v>
          </cell>
        </row>
        <row r="16200">
          <cell r="C16200" t="str">
            <v>15778</v>
          </cell>
          <cell r="D16200" t="str">
            <v>Sutatenza</v>
          </cell>
        </row>
        <row r="16201">
          <cell r="C16201" t="str">
            <v>15778</v>
          </cell>
          <cell r="D16201" t="str">
            <v>Sutatenza</v>
          </cell>
        </row>
        <row r="16202">
          <cell r="C16202" t="str">
            <v>15778</v>
          </cell>
          <cell r="D16202" t="str">
            <v>Sutatenza</v>
          </cell>
        </row>
        <row r="16203">
          <cell r="C16203" t="str">
            <v>15778</v>
          </cell>
          <cell r="D16203" t="str">
            <v>Sutatenza</v>
          </cell>
        </row>
        <row r="16204">
          <cell r="C16204" t="str">
            <v>15778</v>
          </cell>
          <cell r="D16204" t="str">
            <v>Sutatenza</v>
          </cell>
        </row>
        <row r="16205">
          <cell r="C16205" t="str">
            <v>15778</v>
          </cell>
          <cell r="D16205" t="str">
            <v>Sutatenza</v>
          </cell>
        </row>
        <row r="16206">
          <cell r="C16206" t="str">
            <v>15778</v>
          </cell>
          <cell r="D16206" t="str">
            <v>Sutatenza</v>
          </cell>
        </row>
        <row r="16207">
          <cell r="C16207" t="str">
            <v>15778</v>
          </cell>
          <cell r="D16207" t="str">
            <v>Sutatenza</v>
          </cell>
        </row>
        <row r="16208">
          <cell r="C16208" t="str">
            <v>15778</v>
          </cell>
          <cell r="D16208" t="str">
            <v>Sutatenza</v>
          </cell>
        </row>
        <row r="16209">
          <cell r="C16209" t="str">
            <v>15778</v>
          </cell>
          <cell r="D16209" t="str">
            <v>Sutatenza</v>
          </cell>
        </row>
        <row r="16210">
          <cell r="C16210" t="str">
            <v>15778</v>
          </cell>
          <cell r="D16210" t="str">
            <v>Sutatenza</v>
          </cell>
        </row>
        <row r="16211">
          <cell r="C16211" t="str">
            <v>15778</v>
          </cell>
          <cell r="D16211" t="str">
            <v>Sutatenza</v>
          </cell>
        </row>
        <row r="16212">
          <cell r="C16212" t="str">
            <v>15778</v>
          </cell>
          <cell r="D16212" t="str">
            <v>Sutatenza</v>
          </cell>
        </row>
        <row r="16213">
          <cell r="C16213" t="str">
            <v>15790</v>
          </cell>
          <cell r="D16213" t="str">
            <v>Tasco</v>
          </cell>
        </row>
        <row r="16214">
          <cell r="C16214" t="str">
            <v>15790</v>
          </cell>
          <cell r="D16214" t="str">
            <v>Tasco</v>
          </cell>
        </row>
        <row r="16215">
          <cell r="C16215" t="str">
            <v>15790</v>
          </cell>
          <cell r="D16215" t="str">
            <v>Tasco</v>
          </cell>
        </row>
        <row r="16216">
          <cell r="C16216" t="str">
            <v>15790</v>
          </cell>
          <cell r="D16216" t="str">
            <v>Tasco</v>
          </cell>
        </row>
        <row r="16217">
          <cell r="C16217" t="str">
            <v>15790</v>
          </cell>
          <cell r="D16217" t="str">
            <v>Tasco</v>
          </cell>
        </row>
        <row r="16218">
          <cell r="C16218" t="str">
            <v>15790</v>
          </cell>
          <cell r="D16218" t="str">
            <v>Tasco</v>
          </cell>
        </row>
        <row r="16219">
          <cell r="C16219" t="str">
            <v>15790</v>
          </cell>
          <cell r="D16219" t="str">
            <v>Tasco</v>
          </cell>
        </row>
        <row r="16220">
          <cell r="C16220" t="str">
            <v>15790</v>
          </cell>
          <cell r="D16220" t="str">
            <v>Tasco</v>
          </cell>
        </row>
        <row r="16221">
          <cell r="C16221" t="str">
            <v>15790</v>
          </cell>
          <cell r="D16221" t="str">
            <v>Tasco</v>
          </cell>
        </row>
        <row r="16222">
          <cell r="C16222" t="str">
            <v>15790</v>
          </cell>
          <cell r="D16222" t="str">
            <v>Tasco</v>
          </cell>
        </row>
        <row r="16223">
          <cell r="C16223" t="str">
            <v>15790</v>
          </cell>
          <cell r="D16223" t="str">
            <v>Tasco</v>
          </cell>
        </row>
        <row r="16224">
          <cell r="C16224" t="str">
            <v>15790</v>
          </cell>
          <cell r="D16224" t="str">
            <v>Tasco</v>
          </cell>
        </row>
        <row r="16225">
          <cell r="C16225" t="str">
            <v>15790</v>
          </cell>
          <cell r="D16225" t="str">
            <v>Tasco</v>
          </cell>
        </row>
        <row r="16226">
          <cell r="C16226" t="str">
            <v>15790</v>
          </cell>
          <cell r="D16226" t="str">
            <v>Tasco</v>
          </cell>
        </row>
        <row r="16227">
          <cell r="C16227" t="str">
            <v>15790</v>
          </cell>
          <cell r="D16227" t="str">
            <v>Tasco</v>
          </cell>
        </row>
        <row r="16228">
          <cell r="C16228" t="str">
            <v>15790</v>
          </cell>
          <cell r="D16228" t="str">
            <v>Tasco</v>
          </cell>
        </row>
        <row r="16229">
          <cell r="C16229" t="str">
            <v>15790</v>
          </cell>
          <cell r="D16229" t="str">
            <v>Tasco</v>
          </cell>
        </row>
        <row r="16230">
          <cell r="C16230" t="str">
            <v>15790</v>
          </cell>
          <cell r="D16230" t="str">
            <v>Tasco</v>
          </cell>
        </row>
        <row r="16231">
          <cell r="C16231" t="str">
            <v>15790</v>
          </cell>
          <cell r="D16231" t="str">
            <v>Tasco</v>
          </cell>
        </row>
        <row r="16232">
          <cell r="C16232" t="str">
            <v>15790</v>
          </cell>
          <cell r="D16232" t="str">
            <v>Tasco</v>
          </cell>
        </row>
        <row r="16233">
          <cell r="C16233" t="str">
            <v>15790</v>
          </cell>
          <cell r="D16233" t="str">
            <v>Tasco</v>
          </cell>
        </row>
        <row r="16234">
          <cell r="C16234" t="str">
            <v>15790</v>
          </cell>
          <cell r="D16234" t="str">
            <v>Tasco</v>
          </cell>
        </row>
        <row r="16235">
          <cell r="C16235" t="str">
            <v>15790</v>
          </cell>
          <cell r="D16235" t="str">
            <v>Tasco</v>
          </cell>
        </row>
        <row r="16236">
          <cell r="C16236" t="str">
            <v>15790</v>
          </cell>
          <cell r="D16236" t="str">
            <v>Tasco</v>
          </cell>
        </row>
        <row r="16237">
          <cell r="C16237" t="str">
            <v>15790</v>
          </cell>
          <cell r="D16237" t="str">
            <v>Tasco</v>
          </cell>
        </row>
        <row r="16238">
          <cell r="C16238" t="str">
            <v>15790</v>
          </cell>
          <cell r="D16238" t="str">
            <v>Tasco</v>
          </cell>
        </row>
        <row r="16239">
          <cell r="C16239" t="str">
            <v>15790</v>
          </cell>
          <cell r="D16239" t="str">
            <v>Tasco</v>
          </cell>
        </row>
        <row r="16240">
          <cell r="C16240" t="str">
            <v>15790</v>
          </cell>
          <cell r="D16240" t="str">
            <v>Tasco</v>
          </cell>
        </row>
        <row r="16241">
          <cell r="C16241" t="str">
            <v>15790</v>
          </cell>
          <cell r="D16241" t="str">
            <v>Tasco</v>
          </cell>
        </row>
        <row r="16242">
          <cell r="C16242" t="str">
            <v>15790</v>
          </cell>
          <cell r="D16242" t="str">
            <v>Tasco</v>
          </cell>
        </row>
        <row r="16243">
          <cell r="C16243" t="str">
            <v>15790</v>
          </cell>
          <cell r="D16243" t="str">
            <v>Tasco</v>
          </cell>
        </row>
        <row r="16244">
          <cell r="C16244" t="str">
            <v>15790</v>
          </cell>
          <cell r="D16244" t="str">
            <v>Tasco</v>
          </cell>
        </row>
        <row r="16245">
          <cell r="C16245" t="str">
            <v>15790</v>
          </cell>
          <cell r="D16245" t="str">
            <v>Tasco</v>
          </cell>
        </row>
        <row r="16246">
          <cell r="C16246" t="str">
            <v>15790</v>
          </cell>
          <cell r="D16246" t="str">
            <v>Tasco</v>
          </cell>
        </row>
        <row r="16247">
          <cell r="C16247" t="str">
            <v>15790</v>
          </cell>
          <cell r="D16247" t="str">
            <v>Tasco</v>
          </cell>
        </row>
        <row r="16248">
          <cell r="C16248" t="str">
            <v>15790</v>
          </cell>
          <cell r="D16248" t="str">
            <v>Tasco</v>
          </cell>
        </row>
        <row r="16249">
          <cell r="C16249" t="str">
            <v>15790</v>
          </cell>
          <cell r="D16249" t="str">
            <v>Tasco</v>
          </cell>
        </row>
        <row r="16250">
          <cell r="C16250" t="str">
            <v>15790</v>
          </cell>
          <cell r="D16250" t="str">
            <v>Tasco</v>
          </cell>
        </row>
        <row r="16251">
          <cell r="C16251" t="str">
            <v>15790</v>
          </cell>
          <cell r="D16251" t="str">
            <v>Tasco</v>
          </cell>
        </row>
        <row r="16252">
          <cell r="C16252" t="str">
            <v>15790</v>
          </cell>
          <cell r="D16252" t="str">
            <v>Tasco</v>
          </cell>
        </row>
        <row r="16253">
          <cell r="C16253" t="str">
            <v>15790</v>
          </cell>
          <cell r="D16253" t="str">
            <v>Tasco</v>
          </cell>
        </row>
        <row r="16254">
          <cell r="C16254" t="str">
            <v>15790</v>
          </cell>
          <cell r="D16254" t="str">
            <v>Tasco</v>
          </cell>
        </row>
        <row r="16255">
          <cell r="C16255" t="str">
            <v>15790</v>
          </cell>
          <cell r="D16255" t="str">
            <v>Tasco</v>
          </cell>
        </row>
        <row r="16256">
          <cell r="C16256" t="str">
            <v>15790</v>
          </cell>
          <cell r="D16256" t="str">
            <v>Tasco</v>
          </cell>
        </row>
        <row r="16257">
          <cell r="C16257" t="str">
            <v>15790</v>
          </cell>
          <cell r="D16257" t="str">
            <v>Tasco</v>
          </cell>
        </row>
        <row r="16258">
          <cell r="C16258" t="str">
            <v>15790</v>
          </cell>
          <cell r="D16258" t="str">
            <v>Tasco</v>
          </cell>
        </row>
        <row r="16259">
          <cell r="C16259" t="str">
            <v>15790</v>
          </cell>
          <cell r="D16259" t="str">
            <v>Tasco</v>
          </cell>
        </row>
        <row r="16260">
          <cell r="C16260" t="str">
            <v>15790</v>
          </cell>
          <cell r="D16260" t="str">
            <v>Tasco</v>
          </cell>
        </row>
        <row r="16261">
          <cell r="C16261" t="str">
            <v>15790</v>
          </cell>
          <cell r="D16261" t="str">
            <v>Tasco</v>
          </cell>
        </row>
        <row r="16262">
          <cell r="C16262" t="str">
            <v>15790</v>
          </cell>
          <cell r="D16262" t="str">
            <v>Tasco</v>
          </cell>
        </row>
        <row r="16263">
          <cell r="C16263" t="str">
            <v>15790</v>
          </cell>
          <cell r="D16263" t="str">
            <v>Tasco</v>
          </cell>
        </row>
        <row r="16264">
          <cell r="C16264" t="str">
            <v>15790</v>
          </cell>
          <cell r="D16264" t="str">
            <v>Tasco</v>
          </cell>
        </row>
        <row r="16265">
          <cell r="C16265" t="str">
            <v>15790</v>
          </cell>
          <cell r="D16265" t="str">
            <v>Tasco</v>
          </cell>
        </row>
        <row r="16266">
          <cell r="C16266" t="str">
            <v>15790</v>
          </cell>
          <cell r="D16266" t="str">
            <v>Tasco</v>
          </cell>
        </row>
        <row r="16267">
          <cell r="C16267" t="str">
            <v>15798</v>
          </cell>
          <cell r="D16267" t="str">
            <v>Tenza</v>
          </cell>
        </row>
        <row r="16268">
          <cell r="C16268" t="str">
            <v>15798</v>
          </cell>
          <cell r="D16268" t="str">
            <v>Tenza</v>
          </cell>
        </row>
        <row r="16269">
          <cell r="C16269" t="str">
            <v>15798</v>
          </cell>
          <cell r="D16269" t="str">
            <v>Tenza</v>
          </cell>
        </row>
        <row r="16270">
          <cell r="C16270" t="str">
            <v>15798</v>
          </cell>
          <cell r="D16270" t="str">
            <v>Tenza</v>
          </cell>
        </row>
        <row r="16271">
          <cell r="C16271" t="str">
            <v>15798</v>
          </cell>
          <cell r="D16271" t="str">
            <v>Tenza</v>
          </cell>
        </row>
        <row r="16272">
          <cell r="C16272" t="str">
            <v>15798</v>
          </cell>
          <cell r="D16272" t="str">
            <v>Tenza</v>
          </cell>
        </row>
        <row r="16273">
          <cell r="C16273" t="str">
            <v>15798</v>
          </cell>
          <cell r="D16273" t="str">
            <v>Tenza</v>
          </cell>
        </row>
        <row r="16274">
          <cell r="C16274" t="str">
            <v>15798</v>
          </cell>
          <cell r="D16274" t="str">
            <v>Tenza</v>
          </cell>
        </row>
        <row r="16275">
          <cell r="C16275" t="str">
            <v>15798</v>
          </cell>
          <cell r="D16275" t="str">
            <v>Tenza</v>
          </cell>
        </row>
        <row r="16276">
          <cell r="C16276" t="str">
            <v>15798</v>
          </cell>
          <cell r="D16276" t="str">
            <v>Tenza</v>
          </cell>
        </row>
        <row r="16277">
          <cell r="C16277" t="str">
            <v>15798</v>
          </cell>
          <cell r="D16277" t="str">
            <v>Tenza</v>
          </cell>
        </row>
        <row r="16278">
          <cell r="C16278" t="str">
            <v>15798</v>
          </cell>
          <cell r="D16278" t="str">
            <v>Tenza</v>
          </cell>
        </row>
        <row r="16279">
          <cell r="C16279" t="str">
            <v>15798</v>
          </cell>
          <cell r="D16279" t="str">
            <v>Tenza</v>
          </cell>
        </row>
        <row r="16280">
          <cell r="C16280" t="str">
            <v>15798</v>
          </cell>
          <cell r="D16280" t="str">
            <v>Tenza</v>
          </cell>
        </row>
        <row r="16281">
          <cell r="C16281" t="str">
            <v>15798</v>
          </cell>
          <cell r="D16281" t="str">
            <v>Tenza</v>
          </cell>
        </row>
        <row r="16282">
          <cell r="C16282" t="str">
            <v>15798</v>
          </cell>
          <cell r="D16282" t="str">
            <v>Tenza</v>
          </cell>
        </row>
        <row r="16283">
          <cell r="C16283" t="str">
            <v>15798</v>
          </cell>
          <cell r="D16283" t="str">
            <v>Tenza</v>
          </cell>
        </row>
        <row r="16284">
          <cell r="C16284" t="str">
            <v>15798</v>
          </cell>
          <cell r="D16284" t="str">
            <v>Tenza</v>
          </cell>
        </row>
        <row r="16285">
          <cell r="C16285" t="str">
            <v>15798</v>
          </cell>
          <cell r="D16285" t="str">
            <v>Tenza</v>
          </cell>
        </row>
        <row r="16286">
          <cell r="C16286" t="str">
            <v>15798</v>
          </cell>
          <cell r="D16286" t="str">
            <v>Tenza</v>
          </cell>
        </row>
        <row r="16287">
          <cell r="C16287" t="str">
            <v>15798</v>
          </cell>
          <cell r="D16287" t="str">
            <v>Tenza</v>
          </cell>
        </row>
        <row r="16288">
          <cell r="C16288" t="str">
            <v>15798</v>
          </cell>
          <cell r="D16288" t="str">
            <v>Tenza</v>
          </cell>
        </row>
        <row r="16289">
          <cell r="C16289" t="str">
            <v>15798</v>
          </cell>
          <cell r="D16289" t="str">
            <v>Tenza</v>
          </cell>
        </row>
        <row r="16290">
          <cell r="C16290" t="str">
            <v>15798</v>
          </cell>
          <cell r="D16290" t="str">
            <v>Tenza</v>
          </cell>
        </row>
        <row r="16291">
          <cell r="C16291" t="str">
            <v>15798</v>
          </cell>
          <cell r="D16291" t="str">
            <v>Tenza</v>
          </cell>
        </row>
        <row r="16292">
          <cell r="C16292" t="str">
            <v>15798</v>
          </cell>
          <cell r="D16292" t="str">
            <v>Tenza</v>
          </cell>
        </row>
        <row r="16293">
          <cell r="C16293" t="str">
            <v>15798</v>
          </cell>
          <cell r="D16293" t="str">
            <v>Tenza</v>
          </cell>
        </row>
        <row r="16294">
          <cell r="C16294" t="str">
            <v>15798</v>
          </cell>
          <cell r="D16294" t="str">
            <v>Tenza</v>
          </cell>
        </row>
        <row r="16295">
          <cell r="C16295" t="str">
            <v>15798</v>
          </cell>
          <cell r="D16295" t="str">
            <v>Tenza</v>
          </cell>
        </row>
        <row r="16296">
          <cell r="C16296" t="str">
            <v>15798</v>
          </cell>
          <cell r="D16296" t="str">
            <v>Tenza</v>
          </cell>
        </row>
        <row r="16297">
          <cell r="C16297" t="str">
            <v>15798</v>
          </cell>
          <cell r="D16297" t="str">
            <v>Tenza</v>
          </cell>
        </row>
        <row r="16298">
          <cell r="C16298" t="str">
            <v>15798</v>
          </cell>
          <cell r="D16298" t="str">
            <v>Tenza</v>
          </cell>
        </row>
        <row r="16299">
          <cell r="C16299" t="str">
            <v>15798</v>
          </cell>
          <cell r="D16299" t="str">
            <v>Tenza</v>
          </cell>
        </row>
        <row r="16300">
          <cell r="C16300" t="str">
            <v>15798</v>
          </cell>
          <cell r="D16300" t="str">
            <v>Tenza</v>
          </cell>
        </row>
        <row r="16301">
          <cell r="C16301" t="str">
            <v>15798</v>
          </cell>
          <cell r="D16301" t="str">
            <v>Tenza</v>
          </cell>
        </row>
        <row r="16302">
          <cell r="C16302" t="str">
            <v>15798</v>
          </cell>
          <cell r="D16302" t="str">
            <v>Tenza</v>
          </cell>
        </row>
        <row r="16303">
          <cell r="C16303" t="str">
            <v>15798</v>
          </cell>
          <cell r="D16303" t="str">
            <v>Tenza</v>
          </cell>
        </row>
        <row r="16304">
          <cell r="C16304" t="str">
            <v>15798</v>
          </cell>
          <cell r="D16304" t="str">
            <v>Tenza</v>
          </cell>
        </row>
        <row r="16305">
          <cell r="C16305" t="str">
            <v>15798</v>
          </cell>
          <cell r="D16305" t="str">
            <v>Tenza</v>
          </cell>
        </row>
        <row r="16306">
          <cell r="C16306" t="str">
            <v>15798</v>
          </cell>
          <cell r="D16306" t="str">
            <v>Tenza</v>
          </cell>
        </row>
        <row r="16307">
          <cell r="C16307" t="str">
            <v>15798</v>
          </cell>
          <cell r="D16307" t="str">
            <v>Tenza</v>
          </cell>
        </row>
        <row r="16308">
          <cell r="C16308" t="str">
            <v>15798</v>
          </cell>
          <cell r="D16308" t="str">
            <v>Tenza</v>
          </cell>
        </row>
        <row r="16309">
          <cell r="C16309" t="str">
            <v>15798</v>
          </cell>
          <cell r="D16309" t="str">
            <v>Tenza</v>
          </cell>
        </row>
        <row r="16310">
          <cell r="C16310" t="str">
            <v>15798</v>
          </cell>
          <cell r="D16310" t="str">
            <v>Tenza</v>
          </cell>
        </row>
        <row r="16311">
          <cell r="C16311" t="str">
            <v>15798</v>
          </cell>
          <cell r="D16311" t="str">
            <v>Tenza</v>
          </cell>
        </row>
        <row r="16312">
          <cell r="C16312" t="str">
            <v>15798</v>
          </cell>
          <cell r="D16312" t="str">
            <v>Tenza</v>
          </cell>
        </row>
        <row r="16313">
          <cell r="C16313" t="str">
            <v>15798</v>
          </cell>
          <cell r="D16313" t="str">
            <v>Tenza</v>
          </cell>
        </row>
        <row r="16314">
          <cell r="C16314" t="str">
            <v>15798</v>
          </cell>
          <cell r="D16314" t="str">
            <v>Tenza</v>
          </cell>
        </row>
        <row r="16315">
          <cell r="C16315" t="str">
            <v>15798</v>
          </cell>
          <cell r="D16315" t="str">
            <v>Tenza</v>
          </cell>
        </row>
        <row r="16316">
          <cell r="C16316" t="str">
            <v>15798</v>
          </cell>
          <cell r="D16316" t="str">
            <v>Tenza</v>
          </cell>
        </row>
        <row r="16317">
          <cell r="C16317" t="str">
            <v>15798</v>
          </cell>
          <cell r="D16317" t="str">
            <v>Tenza</v>
          </cell>
        </row>
        <row r="16318">
          <cell r="C16318" t="str">
            <v>15798</v>
          </cell>
          <cell r="D16318" t="str">
            <v>Tenza</v>
          </cell>
        </row>
        <row r="16319">
          <cell r="C16319" t="str">
            <v>15798</v>
          </cell>
          <cell r="D16319" t="str">
            <v>Tenza</v>
          </cell>
        </row>
        <row r="16320">
          <cell r="C16320" t="str">
            <v>15798</v>
          </cell>
          <cell r="D16320" t="str">
            <v>Tenza</v>
          </cell>
        </row>
        <row r="16321">
          <cell r="C16321" t="str">
            <v>15804</v>
          </cell>
          <cell r="D16321" t="str">
            <v>Tibaná</v>
          </cell>
        </row>
        <row r="16322">
          <cell r="C16322" t="str">
            <v>15804</v>
          </cell>
          <cell r="D16322" t="str">
            <v>Tibaná</v>
          </cell>
        </row>
        <row r="16323">
          <cell r="C16323" t="str">
            <v>15804</v>
          </cell>
          <cell r="D16323" t="str">
            <v>Tibaná</v>
          </cell>
        </row>
        <row r="16324">
          <cell r="C16324" t="str">
            <v>15804</v>
          </cell>
          <cell r="D16324" t="str">
            <v>Tibaná</v>
          </cell>
        </row>
        <row r="16325">
          <cell r="C16325" t="str">
            <v>15804</v>
          </cell>
          <cell r="D16325" t="str">
            <v>Tibaná</v>
          </cell>
        </row>
        <row r="16326">
          <cell r="C16326" t="str">
            <v>15804</v>
          </cell>
          <cell r="D16326" t="str">
            <v>Tibaná</v>
          </cell>
        </row>
        <row r="16327">
          <cell r="C16327" t="str">
            <v>15804</v>
          </cell>
          <cell r="D16327" t="str">
            <v>Tibaná</v>
          </cell>
        </row>
        <row r="16328">
          <cell r="C16328" t="str">
            <v>15804</v>
          </cell>
          <cell r="D16328" t="str">
            <v>Tibaná</v>
          </cell>
        </row>
        <row r="16329">
          <cell r="C16329" t="str">
            <v>15804</v>
          </cell>
          <cell r="D16329" t="str">
            <v>Tibaná</v>
          </cell>
        </row>
        <row r="16330">
          <cell r="C16330" t="str">
            <v>15804</v>
          </cell>
          <cell r="D16330" t="str">
            <v>Tibaná</v>
          </cell>
        </row>
        <row r="16331">
          <cell r="C16331" t="str">
            <v>15804</v>
          </cell>
          <cell r="D16331" t="str">
            <v>Tibaná</v>
          </cell>
        </row>
        <row r="16332">
          <cell r="C16332" t="str">
            <v>15804</v>
          </cell>
          <cell r="D16332" t="str">
            <v>Tibaná</v>
          </cell>
        </row>
        <row r="16333">
          <cell r="C16333" t="str">
            <v>15804</v>
          </cell>
          <cell r="D16333" t="str">
            <v>Tibaná</v>
          </cell>
        </row>
        <row r="16334">
          <cell r="C16334" t="str">
            <v>15804</v>
          </cell>
          <cell r="D16334" t="str">
            <v>Tibaná</v>
          </cell>
        </row>
        <row r="16335">
          <cell r="C16335" t="str">
            <v>15804</v>
          </cell>
          <cell r="D16335" t="str">
            <v>Tibaná</v>
          </cell>
        </row>
        <row r="16336">
          <cell r="C16336" t="str">
            <v>15804</v>
          </cell>
          <cell r="D16336" t="str">
            <v>Tibaná</v>
          </cell>
        </row>
        <row r="16337">
          <cell r="C16337" t="str">
            <v>15804</v>
          </cell>
          <cell r="D16337" t="str">
            <v>Tibaná</v>
          </cell>
        </row>
        <row r="16338">
          <cell r="C16338" t="str">
            <v>15804</v>
          </cell>
          <cell r="D16338" t="str">
            <v>Tibaná</v>
          </cell>
        </row>
        <row r="16339">
          <cell r="C16339" t="str">
            <v>15804</v>
          </cell>
          <cell r="D16339" t="str">
            <v>Tibaná</v>
          </cell>
        </row>
        <row r="16340">
          <cell r="C16340" t="str">
            <v>15804</v>
          </cell>
          <cell r="D16340" t="str">
            <v>Tibaná</v>
          </cell>
        </row>
        <row r="16341">
          <cell r="C16341" t="str">
            <v>15804</v>
          </cell>
          <cell r="D16341" t="str">
            <v>Tibaná</v>
          </cell>
        </row>
        <row r="16342">
          <cell r="C16342" t="str">
            <v>15804</v>
          </cell>
          <cell r="D16342" t="str">
            <v>Tibaná</v>
          </cell>
        </row>
        <row r="16343">
          <cell r="C16343" t="str">
            <v>15804</v>
          </cell>
          <cell r="D16343" t="str">
            <v>Tibaná</v>
          </cell>
        </row>
        <row r="16344">
          <cell r="C16344" t="str">
            <v>15804</v>
          </cell>
          <cell r="D16344" t="str">
            <v>Tibaná</v>
          </cell>
        </row>
        <row r="16345">
          <cell r="C16345" t="str">
            <v>15804</v>
          </cell>
          <cell r="D16345" t="str">
            <v>Tibaná</v>
          </cell>
        </row>
        <row r="16346">
          <cell r="C16346" t="str">
            <v>15804</v>
          </cell>
          <cell r="D16346" t="str">
            <v>Tibaná</v>
          </cell>
        </row>
        <row r="16347">
          <cell r="C16347" t="str">
            <v>15804</v>
          </cell>
          <cell r="D16347" t="str">
            <v>Tibaná</v>
          </cell>
        </row>
        <row r="16348">
          <cell r="C16348" t="str">
            <v>15804</v>
          </cell>
          <cell r="D16348" t="str">
            <v>Tibaná</v>
          </cell>
        </row>
        <row r="16349">
          <cell r="C16349" t="str">
            <v>15804</v>
          </cell>
          <cell r="D16349" t="str">
            <v>Tibaná</v>
          </cell>
        </row>
        <row r="16350">
          <cell r="C16350" t="str">
            <v>15804</v>
          </cell>
          <cell r="D16350" t="str">
            <v>Tibaná</v>
          </cell>
        </row>
        <row r="16351">
          <cell r="C16351" t="str">
            <v>15804</v>
          </cell>
          <cell r="D16351" t="str">
            <v>Tibaná</v>
          </cell>
        </row>
        <row r="16352">
          <cell r="C16352" t="str">
            <v>15804</v>
          </cell>
          <cell r="D16352" t="str">
            <v>Tibaná</v>
          </cell>
        </row>
        <row r="16353">
          <cell r="C16353" t="str">
            <v>15804</v>
          </cell>
          <cell r="D16353" t="str">
            <v>Tibaná</v>
          </cell>
        </row>
        <row r="16354">
          <cell r="C16354" t="str">
            <v>15804</v>
          </cell>
          <cell r="D16354" t="str">
            <v>Tibaná</v>
          </cell>
        </row>
        <row r="16355">
          <cell r="C16355" t="str">
            <v>15804</v>
          </cell>
          <cell r="D16355" t="str">
            <v>Tibaná</v>
          </cell>
        </row>
        <row r="16356">
          <cell r="C16356" t="str">
            <v>15804</v>
          </cell>
          <cell r="D16356" t="str">
            <v>Tibaná</v>
          </cell>
        </row>
        <row r="16357">
          <cell r="C16357" t="str">
            <v>15804</v>
          </cell>
          <cell r="D16357" t="str">
            <v>Tibaná</v>
          </cell>
        </row>
        <row r="16358">
          <cell r="C16358" t="str">
            <v>15804</v>
          </cell>
          <cell r="D16358" t="str">
            <v>Tibaná</v>
          </cell>
        </row>
        <row r="16359">
          <cell r="C16359" t="str">
            <v>15804</v>
          </cell>
          <cell r="D16359" t="str">
            <v>Tibaná</v>
          </cell>
        </row>
        <row r="16360">
          <cell r="C16360" t="str">
            <v>15804</v>
          </cell>
          <cell r="D16360" t="str">
            <v>Tibaná</v>
          </cell>
        </row>
        <row r="16361">
          <cell r="C16361" t="str">
            <v>15804</v>
          </cell>
          <cell r="D16361" t="str">
            <v>Tibaná</v>
          </cell>
        </row>
        <row r="16362">
          <cell r="C16362" t="str">
            <v>15804</v>
          </cell>
          <cell r="D16362" t="str">
            <v>Tibaná</v>
          </cell>
        </row>
        <row r="16363">
          <cell r="C16363" t="str">
            <v>15804</v>
          </cell>
          <cell r="D16363" t="str">
            <v>Tibaná</v>
          </cell>
        </row>
        <row r="16364">
          <cell r="C16364" t="str">
            <v>15804</v>
          </cell>
          <cell r="D16364" t="str">
            <v>Tibaná</v>
          </cell>
        </row>
        <row r="16365">
          <cell r="C16365" t="str">
            <v>15804</v>
          </cell>
          <cell r="D16365" t="str">
            <v>Tibaná</v>
          </cell>
        </row>
        <row r="16366">
          <cell r="C16366" t="str">
            <v>15804</v>
          </cell>
          <cell r="D16366" t="str">
            <v>Tibaná</v>
          </cell>
        </row>
        <row r="16367">
          <cell r="C16367" t="str">
            <v>15804</v>
          </cell>
          <cell r="D16367" t="str">
            <v>Tibaná</v>
          </cell>
        </row>
        <row r="16368">
          <cell r="C16368" t="str">
            <v>15804</v>
          </cell>
          <cell r="D16368" t="str">
            <v>Tibaná</v>
          </cell>
        </row>
        <row r="16369">
          <cell r="C16369" t="str">
            <v>15804</v>
          </cell>
          <cell r="D16369" t="str">
            <v>Tibaná</v>
          </cell>
        </row>
        <row r="16370">
          <cell r="C16370" t="str">
            <v>15804</v>
          </cell>
          <cell r="D16370" t="str">
            <v>Tibaná</v>
          </cell>
        </row>
        <row r="16371">
          <cell r="C16371" t="str">
            <v>15804</v>
          </cell>
          <cell r="D16371" t="str">
            <v>Tibaná</v>
          </cell>
        </row>
        <row r="16372">
          <cell r="C16372" t="str">
            <v>15804</v>
          </cell>
          <cell r="D16372" t="str">
            <v>Tibaná</v>
          </cell>
        </row>
        <row r="16373">
          <cell r="C16373" t="str">
            <v>15804</v>
          </cell>
          <cell r="D16373" t="str">
            <v>Tibaná</v>
          </cell>
        </row>
        <row r="16374">
          <cell r="C16374" t="str">
            <v>15804</v>
          </cell>
          <cell r="D16374" t="str">
            <v>Tibaná</v>
          </cell>
        </row>
        <row r="16375">
          <cell r="C16375" t="str">
            <v>15806</v>
          </cell>
          <cell r="D16375" t="str">
            <v>Tibasosa</v>
          </cell>
        </row>
        <row r="16376">
          <cell r="C16376" t="str">
            <v>15806</v>
          </cell>
          <cell r="D16376" t="str">
            <v>Tibasosa</v>
          </cell>
        </row>
        <row r="16377">
          <cell r="C16377" t="str">
            <v>15806</v>
          </cell>
          <cell r="D16377" t="str">
            <v>Tibasosa</v>
          </cell>
        </row>
        <row r="16378">
          <cell r="C16378" t="str">
            <v>15806</v>
          </cell>
          <cell r="D16378" t="str">
            <v>Tibasosa</v>
          </cell>
        </row>
        <row r="16379">
          <cell r="C16379" t="str">
            <v>15806</v>
          </cell>
          <cell r="D16379" t="str">
            <v>Tibasosa</v>
          </cell>
        </row>
        <row r="16380">
          <cell r="C16380" t="str">
            <v>15806</v>
          </cell>
          <cell r="D16380" t="str">
            <v>Tibasosa</v>
          </cell>
        </row>
        <row r="16381">
          <cell r="C16381" t="str">
            <v>15806</v>
          </cell>
          <cell r="D16381" t="str">
            <v>Tibasosa</v>
          </cell>
        </row>
        <row r="16382">
          <cell r="C16382" t="str">
            <v>15806</v>
          </cell>
          <cell r="D16382" t="str">
            <v>Tibasosa</v>
          </cell>
        </row>
        <row r="16383">
          <cell r="C16383" t="str">
            <v>15806</v>
          </cell>
          <cell r="D16383" t="str">
            <v>Tibasosa</v>
          </cell>
        </row>
        <row r="16384">
          <cell r="C16384" t="str">
            <v>15806</v>
          </cell>
          <cell r="D16384" t="str">
            <v>Tibasosa</v>
          </cell>
        </row>
        <row r="16385">
          <cell r="C16385" t="str">
            <v>15806</v>
          </cell>
          <cell r="D16385" t="str">
            <v>Tibasosa</v>
          </cell>
        </row>
        <row r="16386">
          <cell r="C16386" t="str">
            <v>15806</v>
          </cell>
          <cell r="D16386" t="str">
            <v>Tibasosa</v>
          </cell>
        </row>
        <row r="16387">
          <cell r="C16387" t="str">
            <v>15806</v>
          </cell>
          <cell r="D16387" t="str">
            <v>Tibasosa</v>
          </cell>
        </row>
        <row r="16388">
          <cell r="C16388" t="str">
            <v>15806</v>
          </cell>
          <cell r="D16388" t="str">
            <v>Tibasosa</v>
          </cell>
        </row>
        <row r="16389">
          <cell r="C16389" t="str">
            <v>15806</v>
          </cell>
          <cell r="D16389" t="str">
            <v>Tibasosa</v>
          </cell>
        </row>
        <row r="16390">
          <cell r="C16390" t="str">
            <v>15806</v>
          </cell>
          <cell r="D16390" t="str">
            <v>Tibasosa</v>
          </cell>
        </row>
        <row r="16391">
          <cell r="C16391" t="str">
            <v>15806</v>
          </cell>
          <cell r="D16391" t="str">
            <v>Tibasosa</v>
          </cell>
        </row>
        <row r="16392">
          <cell r="C16392" t="str">
            <v>15806</v>
          </cell>
          <cell r="D16392" t="str">
            <v>Tibasosa</v>
          </cell>
        </row>
        <row r="16393">
          <cell r="C16393" t="str">
            <v>15806</v>
          </cell>
          <cell r="D16393" t="str">
            <v>Tibasosa</v>
          </cell>
        </row>
        <row r="16394">
          <cell r="C16394" t="str">
            <v>15806</v>
          </cell>
          <cell r="D16394" t="str">
            <v>Tibasosa</v>
          </cell>
        </row>
        <row r="16395">
          <cell r="C16395" t="str">
            <v>15806</v>
          </cell>
          <cell r="D16395" t="str">
            <v>Tibasosa</v>
          </cell>
        </row>
        <row r="16396">
          <cell r="C16396" t="str">
            <v>15806</v>
          </cell>
          <cell r="D16396" t="str">
            <v>Tibasosa</v>
          </cell>
        </row>
        <row r="16397">
          <cell r="C16397" t="str">
            <v>15806</v>
          </cell>
          <cell r="D16397" t="str">
            <v>Tibasosa</v>
          </cell>
        </row>
        <row r="16398">
          <cell r="C16398" t="str">
            <v>15806</v>
          </cell>
          <cell r="D16398" t="str">
            <v>Tibasosa</v>
          </cell>
        </row>
        <row r="16399">
          <cell r="C16399" t="str">
            <v>15806</v>
          </cell>
          <cell r="D16399" t="str">
            <v>Tibasosa</v>
          </cell>
        </row>
        <row r="16400">
          <cell r="C16400" t="str">
            <v>15806</v>
          </cell>
          <cell r="D16400" t="str">
            <v>Tibasosa</v>
          </cell>
        </row>
        <row r="16401">
          <cell r="C16401" t="str">
            <v>15806</v>
          </cell>
          <cell r="D16401" t="str">
            <v>Tibasosa</v>
          </cell>
        </row>
        <row r="16402">
          <cell r="C16402" t="str">
            <v>15806</v>
          </cell>
          <cell r="D16402" t="str">
            <v>Tibasosa</v>
          </cell>
        </row>
        <row r="16403">
          <cell r="C16403" t="str">
            <v>15806</v>
          </cell>
          <cell r="D16403" t="str">
            <v>Tibasosa</v>
          </cell>
        </row>
        <row r="16404">
          <cell r="C16404" t="str">
            <v>15806</v>
          </cell>
          <cell r="D16404" t="str">
            <v>Tibasosa</v>
          </cell>
        </row>
        <row r="16405">
          <cell r="C16405" t="str">
            <v>15806</v>
          </cell>
          <cell r="D16405" t="str">
            <v>Tibasosa</v>
          </cell>
        </row>
        <row r="16406">
          <cell r="C16406" t="str">
            <v>15806</v>
          </cell>
          <cell r="D16406" t="str">
            <v>Tibasosa</v>
          </cell>
        </row>
        <row r="16407">
          <cell r="C16407" t="str">
            <v>15806</v>
          </cell>
          <cell r="D16407" t="str">
            <v>Tibasosa</v>
          </cell>
        </row>
        <row r="16408">
          <cell r="C16408" t="str">
            <v>15806</v>
          </cell>
          <cell r="D16408" t="str">
            <v>Tibasosa</v>
          </cell>
        </row>
        <row r="16409">
          <cell r="C16409" t="str">
            <v>15806</v>
          </cell>
          <cell r="D16409" t="str">
            <v>Tibasosa</v>
          </cell>
        </row>
        <row r="16410">
          <cell r="C16410" t="str">
            <v>15806</v>
          </cell>
          <cell r="D16410" t="str">
            <v>Tibasosa</v>
          </cell>
        </row>
        <row r="16411">
          <cell r="C16411" t="str">
            <v>15806</v>
          </cell>
          <cell r="D16411" t="str">
            <v>Tibasosa</v>
          </cell>
        </row>
        <row r="16412">
          <cell r="C16412" t="str">
            <v>15806</v>
          </cell>
          <cell r="D16412" t="str">
            <v>Tibasosa</v>
          </cell>
        </row>
        <row r="16413">
          <cell r="C16413" t="str">
            <v>15806</v>
          </cell>
          <cell r="D16413" t="str">
            <v>Tibasosa</v>
          </cell>
        </row>
        <row r="16414">
          <cell r="C16414" t="str">
            <v>15806</v>
          </cell>
          <cell r="D16414" t="str">
            <v>Tibasosa</v>
          </cell>
        </row>
        <row r="16415">
          <cell r="C16415" t="str">
            <v>15806</v>
          </cell>
          <cell r="D16415" t="str">
            <v>Tibasosa</v>
          </cell>
        </row>
        <row r="16416">
          <cell r="C16416" t="str">
            <v>15806</v>
          </cell>
          <cell r="D16416" t="str">
            <v>Tibasosa</v>
          </cell>
        </row>
        <row r="16417">
          <cell r="C16417" t="str">
            <v>15806</v>
          </cell>
          <cell r="D16417" t="str">
            <v>Tibasosa</v>
          </cell>
        </row>
        <row r="16418">
          <cell r="C16418" t="str">
            <v>15806</v>
          </cell>
          <cell r="D16418" t="str">
            <v>Tibasosa</v>
          </cell>
        </row>
        <row r="16419">
          <cell r="C16419" t="str">
            <v>15806</v>
          </cell>
          <cell r="D16419" t="str">
            <v>Tibasosa</v>
          </cell>
        </row>
        <row r="16420">
          <cell r="C16420" t="str">
            <v>15806</v>
          </cell>
          <cell r="D16420" t="str">
            <v>Tibasosa</v>
          </cell>
        </row>
        <row r="16421">
          <cell r="C16421" t="str">
            <v>15806</v>
          </cell>
          <cell r="D16421" t="str">
            <v>Tibasosa</v>
          </cell>
        </row>
        <row r="16422">
          <cell r="C16422" t="str">
            <v>15806</v>
          </cell>
          <cell r="D16422" t="str">
            <v>Tibasosa</v>
          </cell>
        </row>
        <row r="16423">
          <cell r="C16423" t="str">
            <v>15806</v>
          </cell>
          <cell r="D16423" t="str">
            <v>Tibasosa</v>
          </cell>
        </row>
        <row r="16424">
          <cell r="C16424" t="str">
            <v>15806</v>
          </cell>
          <cell r="D16424" t="str">
            <v>Tibasosa</v>
          </cell>
        </row>
        <row r="16425">
          <cell r="C16425" t="str">
            <v>15806</v>
          </cell>
          <cell r="D16425" t="str">
            <v>Tibasosa</v>
          </cell>
        </row>
        <row r="16426">
          <cell r="C16426" t="str">
            <v>15806</v>
          </cell>
          <cell r="D16426" t="str">
            <v>Tibasosa</v>
          </cell>
        </row>
        <row r="16427">
          <cell r="C16427" t="str">
            <v>15806</v>
          </cell>
          <cell r="D16427" t="str">
            <v>Tibasosa</v>
          </cell>
        </row>
        <row r="16428">
          <cell r="C16428" t="str">
            <v>15806</v>
          </cell>
          <cell r="D16428" t="str">
            <v>Tibasosa</v>
          </cell>
        </row>
        <row r="16429">
          <cell r="C16429" t="str">
            <v>15808</v>
          </cell>
          <cell r="D16429" t="str">
            <v>Tinjacá</v>
          </cell>
        </row>
        <row r="16430">
          <cell r="C16430" t="str">
            <v>15808</v>
          </cell>
          <cell r="D16430" t="str">
            <v>Tinjacá</v>
          </cell>
        </row>
        <row r="16431">
          <cell r="C16431" t="str">
            <v>15808</v>
          </cell>
          <cell r="D16431" t="str">
            <v>Tinjacá</v>
          </cell>
        </row>
        <row r="16432">
          <cell r="C16432" t="str">
            <v>15808</v>
          </cell>
          <cell r="D16432" t="str">
            <v>Tinjacá</v>
          </cell>
        </row>
        <row r="16433">
          <cell r="C16433" t="str">
            <v>15808</v>
          </cell>
          <cell r="D16433" t="str">
            <v>Tinjacá</v>
          </cell>
        </row>
        <row r="16434">
          <cell r="C16434" t="str">
            <v>15808</v>
          </cell>
          <cell r="D16434" t="str">
            <v>Tinjacá</v>
          </cell>
        </row>
        <row r="16435">
          <cell r="C16435" t="str">
            <v>15808</v>
          </cell>
          <cell r="D16435" t="str">
            <v>Tinjacá</v>
          </cell>
        </row>
        <row r="16436">
          <cell r="C16436" t="str">
            <v>15808</v>
          </cell>
          <cell r="D16436" t="str">
            <v>Tinjacá</v>
          </cell>
        </row>
        <row r="16437">
          <cell r="C16437" t="str">
            <v>15808</v>
          </cell>
          <cell r="D16437" t="str">
            <v>Tinjacá</v>
          </cell>
        </row>
        <row r="16438">
          <cell r="C16438" t="str">
            <v>15808</v>
          </cell>
          <cell r="D16438" t="str">
            <v>Tinjacá</v>
          </cell>
        </row>
        <row r="16439">
          <cell r="C16439" t="str">
            <v>15808</v>
          </cell>
          <cell r="D16439" t="str">
            <v>Tinjacá</v>
          </cell>
        </row>
        <row r="16440">
          <cell r="C16440" t="str">
            <v>15808</v>
          </cell>
          <cell r="D16440" t="str">
            <v>Tinjacá</v>
          </cell>
        </row>
        <row r="16441">
          <cell r="C16441" t="str">
            <v>15808</v>
          </cell>
          <cell r="D16441" t="str">
            <v>Tinjacá</v>
          </cell>
        </row>
        <row r="16442">
          <cell r="C16442" t="str">
            <v>15808</v>
          </cell>
          <cell r="D16442" t="str">
            <v>Tinjacá</v>
          </cell>
        </row>
        <row r="16443">
          <cell r="C16443" t="str">
            <v>15808</v>
          </cell>
          <cell r="D16443" t="str">
            <v>Tinjacá</v>
          </cell>
        </row>
        <row r="16444">
          <cell r="C16444" t="str">
            <v>15808</v>
          </cell>
          <cell r="D16444" t="str">
            <v>Tinjacá</v>
          </cell>
        </row>
        <row r="16445">
          <cell r="C16445" t="str">
            <v>15808</v>
          </cell>
          <cell r="D16445" t="str">
            <v>Tinjacá</v>
          </cell>
        </row>
        <row r="16446">
          <cell r="C16446" t="str">
            <v>15808</v>
          </cell>
          <cell r="D16446" t="str">
            <v>Tinjacá</v>
          </cell>
        </row>
        <row r="16447">
          <cell r="C16447" t="str">
            <v>15808</v>
          </cell>
          <cell r="D16447" t="str">
            <v>Tinjacá</v>
          </cell>
        </row>
        <row r="16448">
          <cell r="C16448" t="str">
            <v>15808</v>
          </cell>
          <cell r="D16448" t="str">
            <v>Tinjacá</v>
          </cell>
        </row>
        <row r="16449">
          <cell r="C16449" t="str">
            <v>15808</v>
          </cell>
          <cell r="D16449" t="str">
            <v>Tinjacá</v>
          </cell>
        </row>
        <row r="16450">
          <cell r="C16450" t="str">
            <v>15808</v>
          </cell>
          <cell r="D16450" t="str">
            <v>Tinjacá</v>
          </cell>
        </row>
        <row r="16451">
          <cell r="C16451" t="str">
            <v>15808</v>
          </cell>
          <cell r="D16451" t="str">
            <v>Tinjacá</v>
          </cell>
        </row>
        <row r="16452">
          <cell r="C16452" t="str">
            <v>15808</v>
          </cell>
          <cell r="D16452" t="str">
            <v>Tinjacá</v>
          </cell>
        </row>
        <row r="16453">
          <cell r="C16453" t="str">
            <v>15808</v>
          </cell>
          <cell r="D16453" t="str">
            <v>Tinjacá</v>
          </cell>
        </row>
        <row r="16454">
          <cell r="C16454" t="str">
            <v>15808</v>
          </cell>
          <cell r="D16454" t="str">
            <v>Tinjacá</v>
          </cell>
        </row>
        <row r="16455">
          <cell r="C16455" t="str">
            <v>15808</v>
          </cell>
          <cell r="D16455" t="str">
            <v>Tinjacá</v>
          </cell>
        </row>
        <row r="16456">
          <cell r="C16456" t="str">
            <v>15808</v>
          </cell>
          <cell r="D16456" t="str">
            <v>Tinjacá</v>
          </cell>
        </row>
        <row r="16457">
          <cell r="C16457" t="str">
            <v>15808</v>
          </cell>
          <cell r="D16457" t="str">
            <v>Tinjacá</v>
          </cell>
        </row>
        <row r="16458">
          <cell r="C16458" t="str">
            <v>15808</v>
          </cell>
          <cell r="D16458" t="str">
            <v>Tinjacá</v>
          </cell>
        </row>
        <row r="16459">
          <cell r="C16459" t="str">
            <v>15808</v>
          </cell>
          <cell r="D16459" t="str">
            <v>Tinjacá</v>
          </cell>
        </row>
        <row r="16460">
          <cell r="C16460" t="str">
            <v>15808</v>
          </cell>
          <cell r="D16460" t="str">
            <v>Tinjacá</v>
          </cell>
        </row>
        <row r="16461">
          <cell r="C16461" t="str">
            <v>15808</v>
          </cell>
          <cell r="D16461" t="str">
            <v>Tinjacá</v>
          </cell>
        </row>
        <row r="16462">
          <cell r="C16462" t="str">
            <v>15808</v>
          </cell>
          <cell r="D16462" t="str">
            <v>Tinjacá</v>
          </cell>
        </row>
        <row r="16463">
          <cell r="C16463" t="str">
            <v>15808</v>
          </cell>
          <cell r="D16463" t="str">
            <v>Tinjacá</v>
          </cell>
        </row>
        <row r="16464">
          <cell r="C16464" t="str">
            <v>15808</v>
          </cell>
          <cell r="D16464" t="str">
            <v>Tinjacá</v>
          </cell>
        </row>
        <row r="16465">
          <cell r="C16465" t="str">
            <v>15808</v>
          </cell>
          <cell r="D16465" t="str">
            <v>Tinjacá</v>
          </cell>
        </row>
        <row r="16466">
          <cell r="C16466" t="str">
            <v>15808</v>
          </cell>
          <cell r="D16466" t="str">
            <v>Tinjacá</v>
          </cell>
        </row>
        <row r="16467">
          <cell r="C16467" t="str">
            <v>15808</v>
          </cell>
          <cell r="D16467" t="str">
            <v>Tinjacá</v>
          </cell>
        </row>
        <row r="16468">
          <cell r="C16468" t="str">
            <v>15808</v>
          </cell>
          <cell r="D16468" t="str">
            <v>Tinjacá</v>
          </cell>
        </row>
        <row r="16469">
          <cell r="C16469" t="str">
            <v>15808</v>
          </cell>
          <cell r="D16469" t="str">
            <v>Tinjacá</v>
          </cell>
        </row>
        <row r="16470">
          <cell r="C16470" t="str">
            <v>15808</v>
          </cell>
          <cell r="D16470" t="str">
            <v>Tinjacá</v>
          </cell>
        </row>
        <row r="16471">
          <cell r="C16471" t="str">
            <v>15808</v>
          </cell>
          <cell r="D16471" t="str">
            <v>Tinjacá</v>
          </cell>
        </row>
        <row r="16472">
          <cell r="C16472" t="str">
            <v>15808</v>
          </cell>
          <cell r="D16472" t="str">
            <v>Tinjacá</v>
          </cell>
        </row>
        <row r="16473">
          <cell r="C16473" t="str">
            <v>15808</v>
          </cell>
          <cell r="D16473" t="str">
            <v>Tinjacá</v>
          </cell>
        </row>
        <row r="16474">
          <cell r="C16474" t="str">
            <v>15808</v>
          </cell>
          <cell r="D16474" t="str">
            <v>Tinjacá</v>
          </cell>
        </row>
        <row r="16475">
          <cell r="C16475" t="str">
            <v>15808</v>
          </cell>
          <cell r="D16475" t="str">
            <v>Tinjacá</v>
          </cell>
        </row>
        <row r="16476">
          <cell r="C16476" t="str">
            <v>15808</v>
          </cell>
          <cell r="D16476" t="str">
            <v>Tinjacá</v>
          </cell>
        </row>
        <row r="16477">
          <cell r="C16477" t="str">
            <v>15808</v>
          </cell>
          <cell r="D16477" t="str">
            <v>Tinjacá</v>
          </cell>
        </row>
        <row r="16478">
          <cell r="C16478" t="str">
            <v>15808</v>
          </cell>
          <cell r="D16478" t="str">
            <v>Tinjacá</v>
          </cell>
        </row>
        <row r="16479">
          <cell r="C16479" t="str">
            <v>15808</v>
          </cell>
          <cell r="D16479" t="str">
            <v>Tinjacá</v>
          </cell>
        </row>
        <row r="16480">
          <cell r="C16480" t="str">
            <v>15808</v>
          </cell>
          <cell r="D16480" t="str">
            <v>Tinjacá</v>
          </cell>
        </row>
        <row r="16481">
          <cell r="C16481" t="str">
            <v>15808</v>
          </cell>
          <cell r="D16481" t="str">
            <v>Tinjacá</v>
          </cell>
        </row>
        <row r="16482">
          <cell r="C16482" t="str">
            <v>15808</v>
          </cell>
          <cell r="D16482" t="str">
            <v>Tinjacá</v>
          </cell>
        </row>
        <row r="16483">
          <cell r="C16483" t="str">
            <v>15810</v>
          </cell>
          <cell r="D16483" t="str">
            <v>Tipacoque</v>
          </cell>
        </row>
        <row r="16484">
          <cell r="C16484" t="str">
            <v>15810</v>
          </cell>
          <cell r="D16484" t="str">
            <v>Tipacoque</v>
          </cell>
        </row>
        <row r="16485">
          <cell r="C16485" t="str">
            <v>15810</v>
          </cell>
          <cell r="D16485" t="str">
            <v>Tipacoque</v>
          </cell>
        </row>
        <row r="16486">
          <cell r="C16486" t="str">
            <v>15810</v>
          </cell>
          <cell r="D16486" t="str">
            <v>Tipacoque</v>
          </cell>
        </row>
        <row r="16487">
          <cell r="C16487" t="str">
            <v>15810</v>
          </cell>
          <cell r="D16487" t="str">
            <v>Tipacoque</v>
          </cell>
        </row>
        <row r="16488">
          <cell r="C16488" t="str">
            <v>15810</v>
          </cell>
          <cell r="D16488" t="str">
            <v>Tipacoque</v>
          </cell>
        </row>
        <row r="16489">
          <cell r="C16489" t="str">
            <v>15810</v>
          </cell>
          <cell r="D16489" t="str">
            <v>Tipacoque</v>
          </cell>
        </row>
        <row r="16490">
          <cell r="C16490" t="str">
            <v>15810</v>
          </cell>
          <cell r="D16490" t="str">
            <v>Tipacoque</v>
          </cell>
        </row>
        <row r="16491">
          <cell r="C16491" t="str">
            <v>15810</v>
          </cell>
          <cell r="D16491" t="str">
            <v>Tipacoque</v>
          </cell>
        </row>
        <row r="16492">
          <cell r="C16492" t="str">
            <v>15810</v>
          </cell>
          <cell r="D16492" t="str">
            <v>Tipacoque</v>
          </cell>
        </row>
        <row r="16493">
          <cell r="C16493" t="str">
            <v>15810</v>
          </cell>
          <cell r="D16493" t="str">
            <v>Tipacoque</v>
          </cell>
        </row>
        <row r="16494">
          <cell r="C16494" t="str">
            <v>15810</v>
          </cell>
          <cell r="D16494" t="str">
            <v>Tipacoque</v>
          </cell>
        </row>
        <row r="16495">
          <cell r="C16495" t="str">
            <v>15810</v>
          </cell>
          <cell r="D16495" t="str">
            <v>Tipacoque</v>
          </cell>
        </row>
        <row r="16496">
          <cell r="C16496" t="str">
            <v>15810</v>
          </cell>
          <cell r="D16496" t="str">
            <v>Tipacoque</v>
          </cell>
        </row>
        <row r="16497">
          <cell r="C16497" t="str">
            <v>15810</v>
          </cell>
          <cell r="D16497" t="str">
            <v>Tipacoque</v>
          </cell>
        </row>
        <row r="16498">
          <cell r="C16498" t="str">
            <v>15810</v>
          </cell>
          <cell r="D16498" t="str">
            <v>Tipacoque</v>
          </cell>
        </row>
        <row r="16499">
          <cell r="C16499" t="str">
            <v>15810</v>
          </cell>
          <cell r="D16499" t="str">
            <v>Tipacoque</v>
          </cell>
        </row>
        <row r="16500">
          <cell r="C16500" t="str">
            <v>15810</v>
          </cell>
          <cell r="D16500" t="str">
            <v>Tipacoque</v>
          </cell>
        </row>
        <row r="16501">
          <cell r="C16501" t="str">
            <v>15810</v>
          </cell>
          <cell r="D16501" t="str">
            <v>Tipacoque</v>
          </cell>
        </row>
        <row r="16502">
          <cell r="C16502" t="str">
            <v>15810</v>
          </cell>
          <cell r="D16502" t="str">
            <v>Tipacoque</v>
          </cell>
        </row>
        <row r="16503">
          <cell r="C16503" t="str">
            <v>15810</v>
          </cell>
          <cell r="D16503" t="str">
            <v>Tipacoque</v>
          </cell>
        </row>
        <row r="16504">
          <cell r="C16504" t="str">
            <v>15810</v>
          </cell>
          <cell r="D16504" t="str">
            <v>Tipacoque</v>
          </cell>
        </row>
        <row r="16505">
          <cell r="C16505" t="str">
            <v>15810</v>
          </cell>
          <cell r="D16505" t="str">
            <v>Tipacoque</v>
          </cell>
        </row>
        <row r="16506">
          <cell r="C16506" t="str">
            <v>15810</v>
          </cell>
          <cell r="D16506" t="str">
            <v>Tipacoque</v>
          </cell>
        </row>
        <row r="16507">
          <cell r="C16507" t="str">
            <v>15810</v>
          </cell>
          <cell r="D16507" t="str">
            <v>Tipacoque</v>
          </cell>
        </row>
        <row r="16508">
          <cell r="C16508" t="str">
            <v>15810</v>
          </cell>
          <cell r="D16508" t="str">
            <v>Tipacoque</v>
          </cell>
        </row>
        <row r="16509">
          <cell r="C16509" t="str">
            <v>15810</v>
          </cell>
          <cell r="D16509" t="str">
            <v>Tipacoque</v>
          </cell>
        </row>
        <row r="16510">
          <cell r="C16510" t="str">
            <v>15810</v>
          </cell>
          <cell r="D16510" t="str">
            <v>Tipacoque</v>
          </cell>
        </row>
        <row r="16511">
          <cell r="C16511" t="str">
            <v>15810</v>
          </cell>
          <cell r="D16511" t="str">
            <v>Tipacoque</v>
          </cell>
        </row>
        <row r="16512">
          <cell r="C16512" t="str">
            <v>15810</v>
          </cell>
          <cell r="D16512" t="str">
            <v>Tipacoque</v>
          </cell>
        </row>
        <row r="16513">
          <cell r="C16513" t="str">
            <v>15810</v>
          </cell>
          <cell r="D16513" t="str">
            <v>Tipacoque</v>
          </cell>
        </row>
        <row r="16514">
          <cell r="C16514" t="str">
            <v>15810</v>
          </cell>
          <cell r="D16514" t="str">
            <v>Tipacoque</v>
          </cell>
        </row>
        <row r="16515">
          <cell r="C16515" t="str">
            <v>15810</v>
          </cell>
          <cell r="D16515" t="str">
            <v>Tipacoque</v>
          </cell>
        </row>
        <row r="16516">
          <cell r="C16516" t="str">
            <v>15810</v>
          </cell>
          <cell r="D16516" t="str">
            <v>Tipacoque</v>
          </cell>
        </row>
        <row r="16517">
          <cell r="C16517" t="str">
            <v>15810</v>
          </cell>
          <cell r="D16517" t="str">
            <v>Tipacoque</v>
          </cell>
        </row>
        <row r="16518">
          <cell r="C16518" t="str">
            <v>15810</v>
          </cell>
          <cell r="D16518" t="str">
            <v>Tipacoque</v>
          </cell>
        </row>
        <row r="16519">
          <cell r="C16519" t="str">
            <v>15810</v>
          </cell>
          <cell r="D16519" t="str">
            <v>Tipacoque</v>
          </cell>
        </row>
        <row r="16520">
          <cell r="C16520" t="str">
            <v>15810</v>
          </cell>
          <cell r="D16520" t="str">
            <v>Tipacoque</v>
          </cell>
        </row>
        <row r="16521">
          <cell r="C16521" t="str">
            <v>15810</v>
          </cell>
          <cell r="D16521" t="str">
            <v>Tipacoque</v>
          </cell>
        </row>
        <row r="16522">
          <cell r="C16522" t="str">
            <v>15810</v>
          </cell>
          <cell r="D16522" t="str">
            <v>Tipacoque</v>
          </cell>
        </row>
        <row r="16523">
          <cell r="C16523" t="str">
            <v>15810</v>
          </cell>
          <cell r="D16523" t="str">
            <v>Tipacoque</v>
          </cell>
        </row>
        <row r="16524">
          <cell r="C16524" t="str">
            <v>15810</v>
          </cell>
          <cell r="D16524" t="str">
            <v>Tipacoque</v>
          </cell>
        </row>
        <row r="16525">
          <cell r="C16525" t="str">
            <v>15810</v>
          </cell>
          <cell r="D16525" t="str">
            <v>Tipacoque</v>
          </cell>
        </row>
        <row r="16526">
          <cell r="C16526" t="str">
            <v>15810</v>
          </cell>
          <cell r="D16526" t="str">
            <v>Tipacoque</v>
          </cell>
        </row>
        <row r="16527">
          <cell r="C16527" t="str">
            <v>15810</v>
          </cell>
          <cell r="D16527" t="str">
            <v>Tipacoque</v>
          </cell>
        </row>
        <row r="16528">
          <cell r="C16528" t="str">
            <v>15810</v>
          </cell>
          <cell r="D16528" t="str">
            <v>Tipacoque</v>
          </cell>
        </row>
        <row r="16529">
          <cell r="C16529" t="str">
            <v>15810</v>
          </cell>
          <cell r="D16529" t="str">
            <v>Tipacoque</v>
          </cell>
        </row>
        <row r="16530">
          <cell r="C16530" t="str">
            <v>15810</v>
          </cell>
          <cell r="D16530" t="str">
            <v>Tipacoque</v>
          </cell>
        </row>
        <row r="16531">
          <cell r="C16531" t="str">
            <v>15810</v>
          </cell>
          <cell r="D16531" t="str">
            <v>Tipacoque</v>
          </cell>
        </row>
        <row r="16532">
          <cell r="C16532" t="str">
            <v>15810</v>
          </cell>
          <cell r="D16532" t="str">
            <v>Tipacoque</v>
          </cell>
        </row>
        <row r="16533">
          <cell r="C16533" t="str">
            <v>15810</v>
          </cell>
          <cell r="D16533" t="str">
            <v>Tipacoque</v>
          </cell>
        </row>
        <row r="16534">
          <cell r="C16534" t="str">
            <v>15810</v>
          </cell>
          <cell r="D16534" t="str">
            <v>Tipacoque</v>
          </cell>
        </row>
        <row r="16535">
          <cell r="C16535" t="str">
            <v>15810</v>
          </cell>
          <cell r="D16535" t="str">
            <v>Tipacoque</v>
          </cell>
        </row>
        <row r="16536">
          <cell r="C16536" t="str">
            <v>15810</v>
          </cell>
          <cell r="D16536" t="str">
            <v>Tipacoque</v>
          </cell>
        </row>
        <row r="16537">
          <cell r="C16537" t="str">
            <v>15814</v>
          </cell>
          <cell r="D16537" t="str">
            <v>Toca</v>
          </cell>
        </row>
        <row r="16538">
          <cell r="C16538" t="str">
            <v>15814</v>
          </cell>
          <cell r="D16538" t="str">
            <v>Toca</v>
          </cell>
        </row>
        <row r="16539">
          <cell r="C16539" t="str">
            <v>15814</v>
          </cell>
          <cell r="D16539" t="str">
            <v>Toca</v>
          </cell>
        </row>
        <row r="16540">
          <cell r="C16540" t="str">
            <v>15814</v>
          </cell>
          <cell r="D16540" t="str">
            <v>Toca</v>
          </cell>
        </row>
        <row r="16541">
          <cell r="C16541" t="str">
            <v>15814</v>
          </cell>
          <cell r="D16541" t="str">
            <v>Toca</v>
          </cell>
        </row>
        <row r="16542">
          <cell r="C16542" t="str">
            <v>15814</v>
          </cell>
          <cell r="D16542" t="str">
            <v>Toca</v>
          </cell>
        </row>
        <row r="16543">
          <cell r="C16543" t="str">
            <v>15814</v>
          </cell>
          <cell r="D16543" t="str">
            <v>Toca</v>
          </cell>
        </row>
        <row r="16544">
          <cell r="C16544" t="str">
            <v>15814</v>
          </cell>
          <cell r="D16544" t="str">
            <v>Toca</v>
          </cell>
        </row>
        <row r="16545">
          <cell r="C16545" t="str">
            <v>15814</v>
          </cell>
          <cell r="D16545" t="str">
            <v>Toca</v>
          </cell>
        </row>
        <row r="16546">
          <cell r="C16546" t="str">
            <v>15814</v>
          </cell>
          <cell r="D16546" t="str">
            <v>Toca</v>
          </cell>
        </row>
        <row r="16547">
          <cell r="C16547" t="str">
            <v>15814</v>
          </cell>
          <cell r="D16547" t="str">
            <v>Toca</v>
          </cell>
        </row>
        <row r="16548">
          <cell r="C16548" t="str">
            <v>15814</v>
          </cell>
          <cell r="D16548" t="str">
            <v>Toca</v>
          </cell>
        </row>
        <row r="16549">
          <cell r="C16549" t="str">
            <v>15814</v>
          </cell>
          <cell r="D16549" t="str">
            <v>Toca</v>
          </cell>
        </row>
        <row r="16550">
          <cell r="C16550" t="str">
            <v>15814</v>
          </cell>
          <cell r="D16550" t="str">
            <v>Toca</v>
          </cell>
        </row>
        <row r="16551">
          <cell r="C16551" t="str">
            <v>15814</v>
          </cell>
          <cell r="D16551" t="str">
            <v>Toca</v>
          </cell>
        </row>
        <row r="16552">
          <cell r="C16552" t="str">
            <v>15814</v>
          </cell>
          <cell r="D16552" t="str">
            <v>Toca</v>
          </cell>
        </row>
        <row r="16553">
          <cell r="C16553" t="str">
            <v>15814</v>
          </cell>
          <cell r="D16553" t="str">
            <v>Toca</v>
          </cell>
        </row>
        <row r="16554">
          <cell r="C16554" t="str">
            <v>15814</v>
          </cell>
          <cell r="D16554" t="str">
            <v>Toca</v>
          </cell>
        </row>
        <row r="16555">
          <cell r="C16555" t="str">
            <v>15814</v>
          </cell>
          <cell r="D16555" t="str">
            <v>Toca</v>
          </cell>
        </row>
        <row r="16556">
          <cell r="C16556" t="str">
            <v>15814</v>
          </cell>
          <cell r="D16556" t="str">
            <v>Toca</v>
          </cell>
        </row>
        <row r="16557">
          <cell r="C16557" t="str">
            <v>15814</v>
          </cell>
          <cell r="D16557" t="str">
            <v>Toca</v>
          </cell>
        </row>
        <row r="16558">
          <cell r="C16558" t="str">
            <v>15814</v>
          </cell>
          <cell r="D16558" t="str">
            <v>Toca</v>
          </cell>
        </row>
        <row r="16559">
          <cell r="C16559" t="str">
            <v>15814</v>
          </cell>
          <cell r="D16559" t="str">
            <v>Toca</v>
          </cell>
        </row>
        <row r="16560">
          <cell r="C16560" t="str">
            <v>15814</v>
          </cell>
          <cell r="D16560" t="str">
            <v>Toca</v>
          </cell>
        </row>
        <row r="16561">
          <cell r="C16561" t="str">
            <v>15814</v>
          </cell>
          <cell r="D16561" t="str">
            <v>Toca</v>
          </cell>
        </row>
        <row r="16562">
          <cell r="C16562" t="str">
            <v>15814</v>
          </cell>
          <cell r="D16562" t="str">
            <v>Toca</v>
          </cell>
        </row>
        <row r="16563">
          <cell r="C16563" t="str">
            <v>15814</v>
          </cell>
          <cell r="D16563" t="str">
            <v>Toca</v>
          </cell>
        </row>
        <row r="16564">
          <cell r="C16564" t="str">
            <v>15814</v>
          </cell>
          <cell r="D16564" t="str">
            <v>Toca</v>
          </cell>
        </row>
        <row r="16565">
          <cell r="C16565" t="str">
            <v>15814</v>
          </cell>
          <cell r="D16565" t="str">
            <v>Toca</v>
          </cell>
        </row>
        <row r="16566">
          <cell r="C16566" t="str">
            <v>15814</v>
          </cell>
          <cell r="D16566" t="str">
            <v>Toca</v>
          </cell>
        </row>
        <row r="16567">
          <cell r="C16567" t="str">
            <v>15814</v>
          </cell>
          <cell r="D16567" t="str">
            <v>Toca</v>
          </cell>
        </row>
        <row r="16568">
          <cell r="C16568" t="str">
            <v>15814</v>
          </cell>
          <cell r="D16568" t="str">
            <v>Toca</v>
          </cell>
        </row>
        <row r="16569">
          <cell r="C16569" t="str">
            <v>15814</v>
          </cell>
          <cell r="D16569" t="str">
            <v>Toca</v>
          </cell>
        </row>
        <row r="16570">
          <cell r="C16570" t="str">
            <v>15814</v>
          </cell>
          <cell r="D16570" t="str">
            <v>Toca</v>
          </cell>
        </row>
        <row r="16571">
          <cell r="C16571" t="str">
            <v>15814</v>
          </cell>
          <cell r="D16571" t="str">
            <v>Toca</v>
          </cell>
        </row>
        <row r="16572">
          <cell r="C16572" t="str">
            <v>15814</v>
          </cell>
          <cell r="D16572" t="str">
            <v>Toca</v>
          </cell>
        </row>
        <row r="16573">
          <cell r="C16573" t="str">
            <v>15814</v>
          </cell>
          <cell r="D16573" t="str">
            <v>Toca</v>
          </cell>
        </row>
        <row r="16574">
          <cell r="C16574" t="str">
            <v>15814</v>
          </cell>
          <cell r="D16574" t="str">
            <v>Toca</v>
          </cell>
        </row>
        <row r="16575">
          <cell r="C16575" t="str">
            <v>15814</v>
          </cell>
          <cell r="D16575" t="str">
            <v>Toca</v>
          </cell>
        </row>
        <row r="16576">
          <cell r="C16576" t="str">
            <v>15814</v>
          </cell>
          <cell r="D16576" t="str">
            <v>Toca</v>
          </cell>
        </row>
        <row r="16577">
          <cell r="C16577" t="str">
            <v>15814</v>
          </cell>
          <cell r="D16577" t="str">
            <v>Toca</v>
          </cell>
        </row>
        <row r="16578">
          <cell r="C16578" t="str">
            <v>15814</v>
          </cell>
          <cell r="D16578" t="str">
            <v>Toca</v>
          </cell>
        </row>
        <row r="16579">
          <cell r="C16579" t="str">
            <v>15814</v>
          </cell>
          <cell r="D16579" t="str">
            <v>Toca</v>
          </cell>
        </row>
        <row r="16580">
          <cell r="C16580" t="str">
            <v>15814</v>
          </cell>
          <cell r="D16580" t="str">
            <v>Toca</v>
          </cell>
        </row>
        <row r="16581">
          <cell r="C16581" t="str">
            <v>15814</v>
          </cell>
          <cell r="D16581" t="str">
            <v>Toca</v>
          </cell>
        </row>
        <row r="16582">
          <cell r="C16582" t="str">
            <v>15814</v>
          </cell>
          <cell r="D16582" t="str">
            <v>Toca</v>
          </cell>
        </row>
        <row r="16583">
          <cell r="C16583" t="str">
            <v>15814</v>
          </cell>
          <cell r="D16583" t="str">
            <v>Toca</v>
          </cell>
        </row>
        <row r="16584">
          <cell r="C16584" t="str">
            <v>15814</v>
          </cell>
          <cell r="D16584" t="str">
            <v>Toca</v>
          </cell>
        </row>
        <row r="16585">
          <cell r="C16585" t="str">
            <v>15814</v>
          </cell>
          <cell r="D16585" t="str">
            <v>Toca</v>
          </cell>
        </row>
        <row r="16586">
          <cell r="C16586" t="str">
            <v>15814</v>
          </cell>
          <cell r="D16586" t="str">
            <v>Toca</v>
          </cell>
        </row>
        <row r="16587">
          <cell r="C16587" t="str">
            <v>15814</v>
          </cell>
          <cell r="D16587" t="str">
            <v>Toca</v>
          </cell>
        </row>
        <row r="16588">
          <cell r="C16588" t="str">
            <v>15814</v>
          </cell>
          <cell r="D16588" t="str">
            <v>Toca</v>
          </cell>
        </row>
        <row r="16589">
          <cell r="C16589" t="str">
            <v>15814</v>
          </cell>
          <cell r="D16589" t="str">
            <v>Toca</v>
          </cell>
        </row>
        <row r="16590">
          <cell r="C16590" t="str">
            <v>15814</v>
          </cell>
          <cell r="D16590" t="str">
            <v>Toca</v>
          </cell>
        </row>
        <row r="16591">
          <cell r="C16591" t="str">
            <v>15816</v>
          </cell>
          <cell r="D16591" t="str">
            <v>Togüí</v>
          </cell>
        </row>
        <row r="16592">
          <cell r="C16592" t="str">
            <v>15816</v>
          </cell>
          <cell r="D16592" t="str">
            <v>Togüí</v>
          </cell>
        </row>
        <row r="16593">
          <cell r="C16593" t="str">
            <v>15816</v>
          </cell>
          <cell r="D16593" t="str">
            <v>Togüí</v>
          </cell>
        </row>
        <row r="16594">
          <cell r="C16594" t="str">
            <v>15816</v>
          </cell>
          <cell r="D16594" t="str">
            <v>Togüí</v>
          </cell>
        </row>
        <row r="16595">
          <cell r="C16595" t="str">
            <v>15816</v>
          </cell>
          <cell r="D16595" t="str">
            <v>Togüí</v>
          </cell>
        </row>
        <row r="16596">
          <cell r="C16596" t="str">
            <v>15816</v>
          </cell>
          <cell r="D16596" t="str">
            <v>Togüí</v>
          </cell>
        </row>
        <row r="16597">
          <cell r="C16597" t="str">
            <v>15816</v>
          </cell>
          <cell r="D16597" t="str">
            <v>Togüí</v>
          </cell>
        </row>
        <row r="16598">
          <cell r="C16598" t="str">
            <v>15816</v>
          </cell>
          <cell r="D16598" t="str">
            <v>Togüí</v>
          </cell>
        </row>
        <row r="16599">
          <cell r="C16599" t="str">
            <v>15816</v>
          </cell>
          <cell r="D16599" t="str">
            <v>Togüí</v>
          </cell>
        </row>
        <row r="16600">
          <cell r="C16600" t="str">
            <v>15816</v>
          </cell>
          <cell r="D16600" t="str">
            <v>Togüí</v>
          </cell>
        </row>
        <row r="16601">
          <cell r="C16601" t="str">
            <v>15816</v>
          </cell>
          <cell r="D16601" t="str">
            <v>Togüí</v>
          </cell>
        </row>
        <row r="16602">
          <cell r="C16602" t="str">
            <v>15816</v>
          </cell>
          <cell r="D16602" t="str">
            <v>Togüí</v>
          </cell>
        </row>
        <row r="16603">
          <cell r="C16603" t="str">
            <v>15816</v>
          </cell>
          <cell r="D16603" t="str">
            <v>Togüí</v>
          </cell>
        </row>
        <row r="16604">
          <cell r="C16604" t="str">
            <v>15816</v>
          </cell>
          <cell r="D16604" t="str">
            <v>Togüí</v>
          </cell>
        </row>
        <row r="16605">
          <cell r="C16605" t="str">
            <v>15816</v>
          </cell>
          <cell r="D16605" t="str">
            <v>Togüí</v>
          </cell>
        </row>
        <row r="16606">
          <cell r="C16606" t="str">
            <v>15816</v>
          </cell>
          <cell r="D16606" t="str">
            <v>Togüí</v>
          </cell>
        </row>
        <row r="16607">
          <cell r="C16607" t="str">
            <v>15816</v>
          </cell>
          <cell r="D16607" t="str">
            <v>Togüí</v>
          </cell>
        </row>
        <row r="16608">
          <cell r="C16608" t="str">
            <v>15816</v>
          </cell>
          <cell r="D16608" t="str">
            <v>Togüí</v>
          </cell>
        </row>
        <row r="16609">
          <cell r="C16609" t="str">
            <v>15816</v>
          </cell>
          <cell r="D16609" t="str">
            <v>Togüí</v>
          </cell>
        </row>
        <row r="16610">
          <cell r="C16610" t="str">
            <v>15816</v>
          </cell>
          <cell r="D16610" t="str">
            <v>Togüí</v>
          </cell>
        </row>
        <row r="16611">
          <cell r="C16611" t="str">
            <v>15816</v>
          </cell>
          <cell r="D16611" t="str">
            <v>Togüí</v>
          </cell>
        </row>
        <row r="16612">
          <cell r="C16612" t="str">
            <v>15816</v>
          </cell>
          <cell r="D16612" t="str">
            <v>Togüí</v>
          </cell>
        </row>
        <row r="16613">
          <cell r="C16613" t="str">
            <v>15816</v>
          </cell>
          <cell r="D16613" t="str">
            <v>Togüí</v>
          </cell>
        </row>
        <row r="16614">
          <cell r="C16614" t="str">
            <v>15816</v>
          </cell>
          <cell r="D16614" t="str">
            <v>Togüí</v>
          </cell>
        </row>
        <row r="16615">
          <cell r="C16615" t="str">
            <v>15816</v>
          </cell>
          <cell r="D16615" t="str">
            <v>Togüí</v>
          </cell>
        </row>
        <row r="16616">
          <cell r="C16616" t="str">
            <v>15816</v>
          </cell>
          <cell r="D16616" t="str">
            <v>Togüí</v>
          </cell>
        </row>
        <row r="16617">
          <cell r="C16617" t="str">
            <v>15816</v>
          </cell>
          <cell r="D16617" t="str">
            <v>Togüí</v>
          </cell>
        </row>
        <row r="16618">
          <cell r="C16618" t="str">
            <v>15816</v>
          </cell>
          <cell r="D16618" t="str">
            <v>Togüí</v>
          </cell>
        </row>
        <row r="16619">
          <cell r="C16619" t="str">
            <v>15816</v>
          </cell>
          <cell r="D16619" t="str">
            <v>Togüí</v>
          </cell>
        </row>
        <row r="16620">
          <cell r="C16620" t="str">
            <v>15816</v>
          </cell>
          <cell r="D16620" t="str">
            <v>Togüí</v>
          </cell>
        </row>
        <row r="16621">
          <cell r="C16621" t="str">
            <v>15816</v>
          </cell>
          <cell r="D16621" t="str">
            <v>Togüí</v>
          </cell>
        </row>
        <row r="16622">
          <cell r="C16622" t="str">
            <v>15816</v>
          </cell>
          <cell r="D16622" t="str">
            <v>Togüí</v>
          </cell>
        </row>
        <row r="16623">
          <cell r="C16623" t="str">
            <v>15816</v>
          </cell>
          <cell r="D16623" t="str">
            <v>Togüí</v>
          </cell>
        </row>
        <row r="16624">
          <cell r="C16624" t="str">
            <v>15816</v>
          </cell>
          <cell r="D16624" t="str">
            <v>Togüí</v>
          </cell>
        </row>
        <row r="16625">
          <cell r="C16625" t="str">
            <v>15816</v>
          </cell>
          <cell r="D16625" t="str">
            <v>Togüí</v>
          </cell>
        </row>
        <row r="16626">
          <cell r="C16626" t="str">
            <v>15816</v>
          </cell>
          <cell r="D16626" t="str">
            <v>Togüí</v>
          </cell>
        </row>
        <row r="16627">
          <cell r="C16627" t="str">
            <v>15816</v>
          </cell>
          <cell r="D16627" t="str">
            <v>Togüí</v>
          </cell>
        </row>
        <row r="16628">
          <cell r="C16628" t="str">
            <v>15816</v>
          </cell>
          <cell r="D16628" t="str">
            <v>Togüí</v>
          </cell>
        </row>
        <row r="16629">
          <cell r="C16629" t="str">
            <v>15816</v>
          </cell>
          <cell r="D16629" t="str">
            <v>Togüí</v>
          </cell>
        </row>
        <row r="16630">
          <cell r="C16630" t="str">
            <v>15816</v>
          </cell>
          <cell r="D16630" t="str">
            <v>Togüí</v>
          </cell>
        </row>
        <row r="16631">
          <cell r="C16631" t="str">
            <v>15816</v>
          </cell>
          <cell r="D16631" t="str">
            <v>Togüí</v>
          </cell>
        </row>
        <row r="16632">
          <cell r="C16632" t="str">
            <v>15816</v>
          </cell>
          <cell r="D16632" t="str">
            <v>Togüí</v>
          </cell>
        </row>
        <row r="16633">
          <cell r="C16633" t="str">
            <v>15816</v>
          </cell>
          <cell r="D16633" t="str">
            <v>Togüí</v>
          </cell>
        </row>
        <row r="16634">
          <cell r="C16634" t="str">
            <v>15816</v>
          </cell>
          <cell r="D16634" t="str">
            <v>Togüí</v>
          </cell>
        </row>
        <row r="16635">
          <cell r="C16635" t="str">
            <v>15816</v>
          </cell>
          <cell r="D16635" t="str">
            <v>Togüí</v>
          </cell>
        </row>
        <row r="16636">
          <cell r="C16636" t="str">
            <v>15816</v>
          </cell>
          <cell r="D16636" t="str">
            <v>Togüí</v>
          </cell>
        </row>
        <row r="16637">
          <cell r="C16637" t="str">
            <v>15816</v>
          </cell>
          <cell r="D16637" t="str">
            <v>Togüí</v>
          </cell>
        </row>
        <row r="16638">
          <cell r="C16638" t="str">
            <v>15816</v>
          </cell>
          <cell r="D16638" t="str">
            <v>Togüí</v>
          </cell>
        </row>
        <row r="16639">
          <cell r="C16639" t="str">
            <v>15816</v>
          </cell>
          <cell r="D16639" t="str">
            <v>Togüí</v>
          </cell>
        </row>
        <row r="16640">
          <cell r="C16640" t="str">
            <v>15816</v>
          </cell>
          <cell r="D16640" t="str">
            <v>Togüí</v>
          </cell>
        </row>
        <row r="16641">
          <cell r="C16641" t="str">
            <v>15816</v>
          </cell>
          <cell r="D16641" t="str">
            <v>Togüí</v>
          </cell>
        </row>
        <row r="16642">
          <cell r="C16642" t="str">
            <v>15816</v>
          </cell>
          <cell r="D16642" t="str">
            <v>Togüí</v>
          </cell>
        </row>
        <row r="16643">
          <cell r="C16643" t="str">
            <v>15816</v>
          </cell>
          <cell r="D16643" t="str">
            <v>Togüí</v>
          </cell>
        </row>
        <row r="16644">
          <cell r="C16644" t="str">
            <v>15816</v>
          </cell>
          <cell r="D16644" t="str">
            <v>Togüí</v>
          </cell>
        </row>
        <row r="16645">
          <cell r="C16645" t="str">
            <v>15820</v>
          </cell>
          <cell r="D16645" t="str">
            <v>Tópaga</v>
          </cell>
        </row>
        <row r="16646">
          <cell r="C16646" t="str">
            <v>15820</v>
          </cell>
          <cell r="D16646" t="str">
            <v>Tópaga</v>
          </cell>
        </row>
        <row r="16647">
          <cell r="C16647" t="str">
            <v>15820</v>
          </cell>
          <cell r="D16647" t="str">
            <v>Tópaga</v>
          </cell>
        </row>
        <row r="16648">
          <cell r="C16648" t="str">
            <v>15820</v>
          </cell>
          <cell r="D16648" t="str">
            <v>Tópaga</v>
          </cell>
        </row>
        <row r="16649">
          <cell r="C16649" t="str">
            <v>15820</v>
          </cell>
          <cell r="D16649" t="str">
            <v>Tópaga</v>
          </cell>
        </row>
        <row r="16650">
          <cell r="C16650" t="str">
            <v>15820</v>
          </cell>
          <cell r="D16650" t="str">
            <v>Tópaga</v>
          </cell>
        </row>
        <row r="16651">
          <cell r="C16651" t="str">
            <v>15820</v>
          </cell>
          <cell r="D16651" t="str">
            <v>Tópaga</v>
          </cell>
        </row>
        <row r="16652">
          <cell r="C16652" t="str">
            <v>15820</v>
          </cell>
          <cell r="D16652" t="str">
            <v>Tópaga</v>
          </cell>
        </row>
        <row r="16653">
          <cell r="C16653" t="str">
            <v>15820</v>
          </cell>
          <cell r="D16653" t="str">
            <v>Tópaga</v>
          </cell>
        </row>
        <row r="16654">
          <cell r="C16654" t="str">
            <v>15820</v>
          </cell>
          <cell r="D16654" t="str">
            <v>Tópaga</v>
          </cell>
        </row>
        <row r="16655">
          <cell r="C16655" t="str">
            <v>15820</v>
          </cell>
          <cell r="D16655" t="str">
            <v>Tópaga</v>
          </cell>
        </row>
        <row r="16656">
          <cell r="C16656" t="str">
            <v>15820</v>
          </cell>
          <cell r="D16656" t="str">
            <v>Tópaga</v>
          </cell>
        </row>
        <row r="16657">
          <cell r="C16657" t="str">
            <v>15820</v>
          </cell>
          <cell r="D16657" t="str">
            <v>Tópaga</v>
          </cell>
        </row>
        <row r="16658">
          <cell r="C16658" t="str">
            <v>15820</v>
          </cell>
          <cell r="D16658" t="str">
            <v>Tópaga</v>
          </cell>
        </row>
        <row r="16659">
          <cell r="C16659" t="str">
            <v>15820</v>
          </cell>
          <cell r="D16659" t="str">
            <v>Tópaga</v>
          </cell>
        </row>
        <row r="16660">
          <cell r="C16660" t="str">
            <v>15820</v>
          </cell>
          <cell r="D16660" t="str">
            <v>Tópaga</v>
          </cell>
        </row>
        <row r="16661">
          <cell r="C16661" t="str">
            <v>15820</v>
          </cell>
          <cell r="D16661" t="str">
            <v>Tópaga</v>
          </cell>
        </row>
        <row r="16662">
          <cell r="C16662" t="str">
            <v>15820</v>
          </cell>
          <cell r="D16662" t="str">
            <v>Tópaga</v>
          </cell>
        </row>
        <row r="16663">
          <cell r="C16663" t="str">
            <v>15820</v>
          </cell>
          <cell r="D16663" t="str">
            <v>Tópaga</v>
          </cell>
        </row>
        <row r="16664">
          <cell r="C16664" t="str">
            <v>15820</v>
          </cell>
          <cell r="D16664" t="str">
            <v>Tópaga</v>
          </cell>
        </row>
        <row r="16665">
          <cell r="C16665" t="str">
            <v>15820</v>
          </cell>
          <cell r="D16665" t="str">
            <v>Tópaga</v>
          </cell>
        </row>
        <row r="16666">
          <cell r="C16666" t="str">
            <v>15820</v>
          </cell>
          <cell r="D16666" t="str">
            <v>Tópaga</v>
          </cell>
        </row>
        <row r="16667">
          <cell r="C16667" t="str">
            <v>15820</v>
          </cell>
          <cell r="D16667" t="str">
            <v>Tópaga</v>
          </cell>
        </row>
        <row r="16668">
          <cell r="C16668" t="str">
            <v>15820</v>
          </cell>
          <cell r="D16668" t="str">
            <v>Tópaga</v>
          </cell>
        </row>
        <row r="16669">
          <cell r="C16669" t="str">
            <v>15820</v>
          </cell>
          <cell r="D16669" t="str">
            <v>Tópaga</v>
          </cell>
        </row>
        <row r="16670">
          <cell r="C16670" t="str">
            <v>15820</v>
          </cell>
          <cell r="D16670" t="str">
            <v>Tópaga</v>
          </cell>
        </row>
        <row r="16671">
          <cell r="C16671" t="str">
            <v>15820</v>
          </cell>
          <cell r="D16671" t="str">
            <v>Tópaga</v>
          </cell>
        </row>
        <row r="16672">
          <cell r="C16672" t="str">
            <v>15820</v>
          </cell>
          <cell r="D16672" t="str">
            <v>Tópaga</v>
          </cell>
        </row>
        <row r="16673">
          <cell r="C16673" t="str">
            <v>15820</v>
          </cell>
          <cell r="D16673" t="str">
            <v>Tópaga</v>
          </cell>
        </row>
        <row r="16674">
          <cell r="C16674" t="str">
            <v>15820</v>
          </cell>
          <cell r="D16674" t="str">
            <v>Tópaga</v>
          </cell>
        </row>
        <row r="16675">
          <cell r="C16675" t="str">
            <v>15820</v>
          </cell>
          <cell r="D16675" t="str">
            <v>Tópaga</v>
          </cell>
        </row>
        <row r="16676">
          <cell r="C16676" t="str">
            <v>15820</v>
          </cell>
          <cell r="D16676" t="str">
            <v>Tópaga</v>
          </cell>
        </row>
        <row r="16677">
          <cell r="C16677" t="str">
            <v>15820</v>
          </cell>
          <cell r="D16677" t="str">
            <v>Tópaga</v>
          </cell>
        </row>
        <row r="16678">
          <cell r="C16678" t="str">
            <v>15820</v>
          </cell>
          <cell r="D16678" t="str">
            <v>Tópaga</v>
          </cell>
        </row>
        <row r="16679">
          <cell r="C16679" t="str">
            <v>15820</v>
          </cell>
          <cell r="D16679" t="str">
            <v>Tópaga</v>
          </cell>
        </row>
        <row r="16680">
          <cell r="C16680" t="str">
            <v>15820</v>
          </cell>
          <cell r="D16680" t="str">
            <v>Tópaga</v>
          </cell>
        </row>
        <row r="16681">
          <cell r="C16681" t="str">
            <v>15820</v>
          </cell>
          <cell r="D16681" t="str">
            <v>Tópaga</v>
          </cell>
        </row>
        <row r="16682">
          <cell r="C16682" t="str">
            <v>15820</v>
          </cell>
          <cell r="D16682" t="str">
            <v>Tópaga</v>
          </cell>
        </row>
        <row r="16683">
          <cell r="C16683" t="str">
            <v>15820</v>
          </cell>
          <cell r="D16683" t="str">
            <v>Tópaga</v>
          </cell>
        </row>
        <row r="16684">
          <cell r="C16684" t="str">
            <v>15820</v>
          </cell>
          <cell r="D16684" t="str">
            <v>Tópaga</v>
          </cell>
        </row>
        <row r="16685">
          <cell r="C16685" t="str">
            <v>15820</v>
          </cell>
          <cell r="D16685" t="str">
            <v>Tópaga</v>
          </cell>
        </row>
        <row r="16686">
          <cell r="C16686" t="str">
            <v>15820</v>
          </cell>
          <cell r="D16686" t="str">
            <v>Tópaga</v>
          </cell>
        </row>
        <row r="16687">
          <cell r="C16687" t="str">
            <v>15820</v>
          </cell>
          <cell r="D16687" t="str">
            <v>Tópaga</v>
          </cell>
        </row>
        <row r="16688">
          <cell r="C16688" t="str">
            <v>15820</v>
          </cell>
          <cell r="D16688" t="str">
            <v>Tópaga</v>
          </cell>
        </row>
        <row r="16689">
          <cell r="C16689" t="str">
            <v>15820</v>
          </cell>
          <cell r="D16689" t="str">
            <v>Tópaga</v>
          </cell>
        </row>
        <row r="16690">
          <cell r="C16690" t="str">
            <v>15820</v>
          </cell>
          <cell r="D16690" t="str">
            <v>Tópaga</v>
          </cell>
        </row>
        <row r="16691">
          <cell r="C16691" t="str">
            <v>15820</v>
          </cell>
          <cell r="D16691" t="str">
            <v>Tópaga</v>
          </cell>
        </row>
        <row r="16692">
          <cell r="C16692" t="str">
            <v>15820</v>
          </cell>
          <cell r="D16692" t="str">
            <v>Tópaga</v>
          </cell>
        </row>
        <row r="16693">
          <cell r="C16693" t="str">
            <v>15820</v>
          </cell>
          <cell r="D16693" t="str">
            <v>Tópaga</v>
          </cell>
        </row>
        <row r="16694">
          <cell r="C16694" t="str">
            <v>15820</v>
          </cell>
          <cell r="D16694" t="str">
            <v>Tópaga</v>
          </cell>
        </row>
        <row r="16695">
          <cell r="C16695" t="str">
            <v>15820</v>
          </cell>
          <cell r="D16695" t="str">
            <v>Tópaga</v>
          </cell>
        </row>
        <row r="16696">
          <cell r="C16696" t="str">
            <v>15820</v>
          </cell>
          <cell r="D16696" t="str">
            <v>Tópaga</v>
          </cell>
        </row>
        <row r="16697">
          <cell r="C16697" t="str">
            <v>15820</v>
          </cell>
          <cell r="D16697" t="str">
            <v>Tópaga</v>
          </cell>
        </row>
        <row r="16698">
          <cell r="C16698" t="str">
            <v>15820</v>
          </cell>
          <cell r="D16698" t="str">
            <v>Tópaga</v>
          </cell>
        </row>
        <row r="16699">
          <cell r="C16699" t="str">
            <v>15822</v>
          </cell>
          <cell r="D16699" t="str">
            <v>Tota</v>
          </cell>
        </row>
        <row r="16700">
          <cell r="C16700" t="str">
            <v>15822</v>
          </cell>
          <cell r="D16700" t="str">
            <v>Tota</v>
          </cell>
        </row>
        <row r="16701">
          <cell r="C16701" t="str">
            <v>15822</v>
          </cell>
          <cell r="D16701" t="str">
            <v>Tota</v>
          </cell>
        </row>
        <row r="16702">
          <cell r="C16702" t="str">
            <v>15822</v>
          </cell>
          <cell r="D16702" t="str">
            <v>Tota</v>
          </cell>
        </row>
        <row r="16703">
          <cell r="C16703" t="str">
            <v>15822</v>
          </cell>
          <cell r="D16703" t="str">
            <v>Tota</v>
          </cell>
        </row>
        <row r="16704">
          <cell r="C16704" t="str">
            <v>15822</v>
          </cell>
          <cell r="D16704" t="str">
            <v>Tota</v>
          </cell>
        </row>
        <row r="16705">
          <cell r="C16705" t="str">
            <v>15822</v>
          </cell>
          <cell r="D16705" t="str">
            <v>Tota</v>
          </cell>
        </row>
        <row r="16706">
          <cell r="C16706" t="str">
            <v>15822</v>
          </cell>
          <cell r="D16706" t="str">
            <v>Tota</v>
          </cell>
        </row>
        <row r="16707">
          <cell r="C16707" t="str">
            <v>15822</v>
          </cell>
          <cell r="D16707" t="str">
            <v>Tota</v>
          </cell>
        </row>
        <row r="16708">
          <cell r="C16708" t="str">
            <v>15822</v>
          </cell>
          <cell r="D16708" t="str">
            <v>Tota</v>
          </cell>
        </row>
        <row r="16709">
          <cell r="C16709" t="str">
            <v>15822</v>
          </cell>
          <cell r="D16709" t="str">
            <v>Tota</v>
          </cell>
        </row>
        <row r="16710">
          <cell r="C16710" t="str">
            <v>15822</v>
          </cell>
          <cell r="D16710" t="str">
            <v>Tota</v>
          </cell>
        </row>
        <row r="16711">
          <cell r="C16711" t="str">
            <v>15822</v>
          </cell>
          <cell r="D16711" t="str">
            <v>Tota</v>
          </cell>
        </row>
        <row r="16712">
          <cell r="C16712" t="str">
            <v>15822</v>
          </cell>
          <cell r="D16712" t="str">
            <v>Tota</v>
          </cell>
        </row>
        <row r="16713">
          <cell r="C16713" t="str">
            <v>15822</v>
          </cell>
          <cell r="D16713" t="str">
            <v>Tota</v>
          </cell>
        </row>
        <row r="16714">
          <cell r="C16714" t="str">
            <v>15822</v>
          </cell>
          <cell r="D16714" t="str">
            <v>Tota</v>
          </cell>
        </row>
        <row r="16715">
          <cell r="C16715" t="str">
            <v>15822</v>
          </cell>
          <cell r="D16715" t="str">
            <v>Tota</v>
          </cell>
        </row>
        <row r="16716">
          <cell r="C16716" t="str">
            <v>15822</v>
          </cell>
          <cell r="D16716" t="str">
            <v>Tota</v>
          </cell>
        </row>
        <row r="16717">
          <cell r="C16717" t="str">
            <v>15822</v>
          </cell>
          <cell r="D16717" t="str">
            <v>Tota</v>
          </cell>
        </row>
        <row r="16718">
          <cell r="C16718" t="str">
            <v>15822</v>
          </cell>
          <cell r="D16718" t="str">
            <v>Tota</v>
          </cell>
        </row>
        <row r="16719">
          <cell r="C16719" t="str">
            <v>15822</v>
          </cell>
          <cell r="D16719" t="str">
            <v>Tota</v>
          </cell>
        </row>
        <row r="16720">
          <cell r="C16720" t="str">
            <v>15822</v>
          </cell>
          <cell r="D16720" t="str">
            <v>Tota</v>
          </cell>
        </row>
        <row r="16721">
          <cell r="C16721" t="str">
            <v>15822</v>
          </cell>
          <cell r="D16721" t="str">
            <v>Tota</v>
          </cell>
        </row>
        <row r="16722">
          <cell r="C16722" t="str">
            <v>15822</v>
          </cell>
          <cell r="D16722" t="str">
            <v>Tota</v>
          </cell>
        </row>
        <row r="16723">
          <cell r="C16723" t="str">
            <v>15822</v>
          </cell>
          <cell r="D16723" t="str">
            <v>Tota</v>
          </cell>
        </row>
        <row r="16724">
          <cell r="C16724" t="str">
            <v>15822</v>
          </cell>
          <cell r="D16724" t="str">
            <v>Tota</v>
          </cell>
        </row>
        <row r="16725">
          <cell r="C16725" t="str">
            <v>15822</v>
          </cell>
          <cell r="D16725" t="str">
            <v>Tota</v>
          </cell>
        </row>
        <row r="16726">
          <cell r="C16726" t="str">
            <v>15822</v>
          </cell>
          <cell r="D16726" t="str">
            <v>Tota</v>
          </cell>
        </row>
        <row r="16727">
          <cell r="C16727" t="str">
            <v>15822</v>
          </cell>
          <cell r="D16727" t="str">
            <v>Tota</v>
          </cell>
        </row>
        <row r="16728">
          <cell r="C16728" t="str">
            <v>15822</v>
          </cell>
          <cell r="D16728" t="str">
            <v>Tota</v>
          </cell>
        </row>
        <row r="16729">
          <cell r="C16729" t="str">
            <v>15822</v>
          </cell>
          <cell r="D16729" t="str">
            <v>Tota</v>
          </cell>
        </row>
        <row r="16730">
          <cell r="C16730" t="str">
            <v>15822</v>
          </cell>
          <cell r="D16730" t="str">
            <v>Tota</v>
          </cell>
        </row>
        <row r="16731">
          <cell r="C16731" t="str">
            <v>15822</v>
          </cell>
          <cell r="D16731" t="str">
            <v>Tota</v>
          </cell>
        </row>
        <row r="16732">
          <cell r="C16732" t="str">
            <v>15822</v>
          </cell>
          <cell r="D16732" t="str">
            <v>Tota</v>
          </cell>
        </row>
        <row r="16733">
          <cell r="C16733" t="str">
            <v>15822</v>
          </cell>
          <cell r="D16733" t="str">
            <v>Tota</v>
          </cell>
        </row>
        <row r="16734">
          <cell r="C16734" t="str">
            <v>15822</v>
          </cell>
          <cell r="D16734" t="str">
            <v>Tota</v>
          </cell>
        </row>
        <row r="16735">
          <cell r="C16735" t="str">
            <v>15822</v>
          </cell>
          <cell r="D16735" t="str">
            <v>Tota</v>
          </cell>
        </row>
        <row r="16736">
          <cell r="C16736" t="str">
            <v>15822</v>
          </cell>
          <cell r="D16736" t="str">
            <v>Tota</v>
          </cell>
        </row>
        <row r="16737">
          <cell r="C16737" t="str">
            <v>15822</v>
          </cell>
          <cell r="D16737" t="str">
            <v>Tota</v>
          </cell>
        </row>
        <row r="16738">
          <cell r="C16738" t="str">
            <v>15822</v>
          </cell>
          <cell r="D16738" t="str">
            <v>Tota</v>
          </cell>
        </row>
        <row r="16739">
          <cell r="C16739" t="str">
            <v>15822</v>
          </cell>
          <cell r="D16739" t="str">
            <v>Tota</v>
          </cell>
        </row>
        <row r="16740">
          <cell r="C16740" t="str">
            <v>15822</v>
          </cell>
          <cell r="D16740" t="str">
            <v>Tota</v>
          </cell>
        </row>
        <row r="16741">
          <cell r="C16741" t="str">
            <v>15822</v>
          </cell>
          <cell r="D16741" t="str">
            <v>Tota</v>
          </cell>
        </row>
        <row r="16742">
          <cell r="C16742" t="str">
            <v>15822</v>
          </cell>
          <cell r="D16742" t="str">
            <v>Tota</v>
          </cell>
        </row>
        <row r="16743">
          <cell r="C16743" t="str">
            <v>15822</v>
          </cell>
          <cell r="D16743" t="str">
            <v>Tota</v>
          </cell>
        </row>
        <row r="16744">
          <cell r="C16744" t="str">
            <v>15822</v>
          </cell>
          <cell r="D16744" t="str">
            <v>Tota</v>
          </cell>
        </row>
        <row r="16745">
          <cell r="C16745" t="str">
            <v>15822</v>
          </cell>
          <cell r="D16745" t="str">
            <v>Tota</v>
          </cell>
        </row>
        <row r="16746">
          <cell r="C16746" t="str">
            <v>15822</v>
          </cell>
          <cell r="D16746" t="str">
            <v>Tota</v>
          </cell>
        </row>
        <row r="16747">
          <cell r="C16747" t="str">
            <v>15822</v>
          </cell>
          <cell r="D16747" t="str">
            <v>Tota</v>
          </cell>
        </row>
        <row r="16748">
          <cell r="C16748" t="str">
            <v>15822</v>
          </cell>
          <cell r="D16748" t="str">
            <v>Tota</v>
          </cell>
        </row>
        <row r="16749">
          <cell r="C16749" t="str">
            <v>15822</v>
          </cell>
          <cell r="D16749" t="str">
            <v>Tota</v>
          </cell>
        </row>
        <row r="16750">
          <cell r="C16750" t="str">
            <v>15822</v>
          </cell>
          <cell r="D16750" t="str">
            <v>Tota</v>
          </cell>
        </row>
        <row r="16751">
          <cell r="C16751" t="str">
            <v>15822</v>
          </cell>
          <cell r="D16751" t="str">
            <v>Tota</v>
          </cell>
        </row>
        <row r="16752">
          <cell r="C16752" t="str">
            <v>15822</v>
          </cell>
          <cell r="D16752" t="str">
            <v>Tota</v>
          </cell>
        </row>
        <row r="16753">
          <cell r="C16753" t="str">
            <v>15832</v>
          </cell>
          <cell r="D16753" t="str">
            <v>Tununguá</v>
          </cell>
        </row>
        <row r="16754">
          <cell r="C16754" t="str">
            <v>15832</v>
          </cell>
          <cell r="D16754" t="str">
            <v>Tununguá</v>
          </cell>
        </row>
        <row r="16755">
          <cell r="C16755" t="str">
            <v>15832</v>
          </cell>
          <cell r="D16755" t="str">
            <v>Tununguá</v>
          </cell>
        </row>
        <row r="16756">
          <cell r="C16756" t="str">
            <v>15832</v>
          </cell>
          <cell r="D16756" t="str">
            <v>Tununguá</v>
          </cell>
        </row>
        <row r="16757">
          <cell r="C16757" t="str">
            <v>15832</v>
          </cell>
          <cell r="D16757" t="str">
            <v>Tununguá</v>
          </cell>
        </row>
        <row r="16758">
          <cell r="C16758" t="str">
            <v>15832</v>
          </cell>
          <cell r="D16758" t="str">
            <v>Tununguá</v>
          </cell>
        </row>
        <row r="16759">
          <cell r="C16759" t="str">
            <v>15832</v>
          </cell>
          <cell r="D16759" t="str">
            <v>Tununguá</v>
          </cell>
        </row>
        <row r="16760">
          <cell r="C16760" t="str">
            <v>15832</v>
          </cell>
          <cell r="D16760" t="str">
            <v>Tununguá</v>
          </cell>
        </row>
        <row r="16761">
          <cell r="C16761" t="str">
            <v>15832</v>
          </cell>
          <cell r="D16761" t="str">
            <v>Tununguá</v>
          </cell>
        </row>
        <row r="16762">
          <cell r="C16762" t="str">
            <v>15832</v>
          </cell>
          <cell r="D16762" t="str">
            <v>Tununguá</v>
          </cell>
        </row>
        <row r="16763">
          <cell r="C16763" t="str">
            <v>15832</v>
          </cell>
          <cell r="D16763" t="str">
            <v>Tununguá</v>
          </cell>
        </row>
        <row r="16764">
          <cell r="C16764" t="str">
            <v>15832</v>
          </cell>
          <cell r="D16764" t="str">
            <v>Tununguá</v>
          </cell>
        </row>
        <row r="16765">
          <cell r="C16765" t="str">
            <v>15832</v>
          </cell>
          <cell r="D16765" t="str">
            <v>Tununguá</v>
          </cell>
        </row>
        <row r="16766">
          <cell r="C16766" t="str">
            <v>15832</v>
          </cell>
          <cell r="D16766" t="str">
            <v>Tununguá</v>
          </cell>
        </row>
        <row r="16767">
          <cell r="C16767" t="str">
            <v>15832</v>
          </cell>
          <cell r="D16767" t="str">
            <v>Tununguá</v>
          </cell>
        </row>
        <row r="16768">
          <cell r="C16768" t="str">
            <v>15832</v>
          </cell>
          <cell r="D16768" t="str">
            <v>Tununguá</v>
          </cell>
        </row>
        <row r="16769">
          <cell r="C16769" t="str">
            <v>15832</v>
          </cell>
          <cell r="D16769" t="str">
            <v>Tununguá</v>
          </cell>
        </row>
        <row r="16770">
          <cell r="C16770" t="str">
            <v>15832</v>
          </cell>
          <cell r="D16770" t="str">
            <v>Tununguá</v>
          </cell>
        </row>
        <row r="16771">
          <cell r="C16771" t="str">
            <v>15832</v>
          </cell>
          <cell r="D16771" t="str">
            <v>Tununguá</v>
          </cell>
        </row>
        <row r="16772">
          <cell r="C16772" t="str">
            <v>15832</v>
          </cell>
          <cell r="D16772" t="str">
            <v>Tununguá</v>
          </cell>
        </row>
        <row r="16773">
          <cell r="C16773" t="str">
            <v>15832</v>
          </cell>
          <cell r="D16773" t="str">
            <v>Tununguá</v>
          </cell>
        </row>
        <row r="16774">
          <cell r="C16774" t="str">
            <v>15832</v>
          </cell>
          <cell r="D16774" t="str">
            <v>Tununguá</v>
          </cell>
        </row>
        <row r="16775">
          <cell r="C16775" t="str">
            <v>15832</v>
          </cell>
          <cell r="D16775" t="str">
            <v>Tununguá</v>
          </cell>
        </row>
        <row r="16776">
          <cell r="C16776" t="str">
            <v>15832</v>
          </cell>
          <cell r="D16776" t="str">
            <v>Tununguá</v>
          </cell>
        </row>
        <row r="16777">
          <cell r="C16777" t="str">
            <v>15832</v>
          </cell>
          <cell r="D16777" t="str">
            <v>Tununguá</v>
          </cell>
        </row>
        <row r="16778">
          <cell r="C16778" t="str">
            <v>15832</v>
          </cell>
          <cell r="D16778" t="str">
            <v>Tununguá</v>
          </cell>
        </row>
        <row r="16779">
          <cell r="C16779" t="str">
            <v>15832</v>
          </cell>
          <cell r="D16779" t="str">
            <v>Tununguá</v>
          </cell>
        </row>
        <row r="16780">
          <cell r="C16780" t="str">
            <v>15832</v>
          </cell>
          <cell r="D16780" t="str">
            <v>Tununguá</v>
          </cell>
        </row>
        <row r="16781">
          <cell r="C16781" t="str">
            <v>15832</v>
          </cell>
          <cell r="D16781" t="str">
            <v>Tununguá</v>
          </cell>
        </row>
        <row r="16782">
          <cell r="C16782" t="str">
            <v>15832</v>
          </cell>
          <cell r="D16782" t="str">
            <v>Tununguá</v>
          </cell>
        </row>
        <row r="16783">
          <cell r="C16783" t="str">
            <v>15832</v>
          </cell>
          <cell r="D16783" t="str">
            <v>Tununguá</v>
          </cell>
        </row>
        <row r="16784">
          <cell r="C16784" t="str">
            <v>15832</v>
          </cell>
          <cell r="D16784" t="str">
            <v>Tununguá</v>
          </cell>
        </row>
        <row r="16785">
          <cell r="C16785" t="str">
            <v>15832</v>
          </cell>
          <cell r="D16785" t="str">
            <v>Tununguá</v>
          </cell>
        </row>
        <row r="16786">
          <cell r="C16786" t="str">
            <v>15832</v>
          </cell>
          <cell r="D16786" t="str">
            <v>Tununguá</v>
          </cell>
        </row>
        <row r="16787">
          <cell r="C16787" t="str">
            <v>15832</v>
          </cell>
          <cell r="D16787" t="str">
            <v>Tununguá</v>
          </cell>
        </row>
        <row r="16788">
          <cell r="C16788" t="str">
            <v>15832</v>
          </cell>
          <cell r="D16788" t="str">
            <v>Tununguá</v>
          </cell>
        </row>
        <row r="16789">
          <cell r="C16789" t="str">
            <v>15832</v>
          </cell>
          <cell r="D16789" t="str">
            <v>Tununguá</v>
          </cell>
        </row>
        <row r="16790">
          <cell r="C16790" t="str">
            <v>15832</v>
          </cell>
          <cell r="D16790" t="str">
            <v>Tununguá</v>
          </cell>
        </row>
        <row r="16791">
          <cell r="C16791" t="str">
            <v>15832</v>
          </cell>
          <cell r="D16791" t="str">
            <v>Tununguá</v>
          </cell>
        </row>
        <row r="16792">
          <cell r="C16792" t="str">
            <v>15832</v>
          </cell>
          <cell r="D16792" t="str">
            <v>Tununguá</v>
          </cell>
        </row>
        <row r="16793">
          <cell r="C16793" t="str">
            <v>15832</v>
          </cell>
          <cell r="D16793" t="str">
            <v>Tununguá</v>
          </cell>
        </row>
        <row r="16794">
          <cell r="C16794" t="str">
            <v>15832</v>
          </cell>
          <cell r="D16794" t="str">
            <v>Tununguá</v>
          </cell>
        </row>
        <row r="16795">
          <cell r="C16795" t="str">
            <v>15832</v>
          </cell>
          <cell r="D16795" t="str">
            <v>Tununguá</v>
          </cell>
        </row>
        <row r="16796">
          <cell r="C16796" t="str">
            <v>15832</v>
          </cell>
          <cell r="D16796" t="str">
            <v>Tununguá</v>
          </cell>
        </row>
        <row r="16797">
          <cell r="C16797" t="str">
            <v>15832</v>
          </cell>
          <cell r="D16797" t="str">
            <v>Tununguá</v>
          </cell>
        </row>
        <row r="16798">
          <cell r="C16798" t="str">
            <v>15832</v>
          </cell>
          <cell r="D16798" t="str">
            <v>Tununguá</v>
          </cell>
        </row>
        <row r="16799">
          <cell r="C16799" t="str">
            <v>15832</v>
          </cell>
          <cell r="D16799" t="str">
            <v>Tununguá</v>
          </cell>
        </row>
        <row r="16800">
          <cell r="C16800" t="str">
            <v>15832</v>
          </cell>
          <cell r="D16800" t="str">
            <v>Tununguá</v>
          </cell>
        </row>
        <row r="16801">
          <cell r="C16801" t="str">
            <v>15832</v>
          </cell>
          <cell r="D16801" t="str">
            <v>Tununguá</v>
          </cell>
        </row>
        <row r="16802">
          <cell r="C16802" t="str">
            <v>15832</v>
          </cell>
          <cell r="D16802" t="str">
            <v>Tununguá</v>
          </cell>
        </row>
        <row r="16803">
          <cell r="C16803" t="str">
            <v>15832</v>
          </cell>
          <cell r="D16803" t="str">
            <v>Tununguá</v>
          </cell>
        </row>
        <row r="16804">
          <cell r="C16804" t="str">
            <v>15832</v>
          </cell>
          <cell r="D16804" t="str">
            <v>Tununguá</v>
          </cell>
        </row>
        <row r="16805">
          <cell r="C16805" t="str">
            <v>15832</v>
          </cell>
          <cell r="D16805" t="str">
            <v>Tununguá</v>
          </cell>
        </row>
        <row r="16806">
          <cell r="C16806" t="str">
            <v>15832</v>
          </cell>
          <cell r="D16806" t="str">
            <v>Tununguá</v>
          </cell>
        </row>
        <row r="16807">
          <cell r="C16807" t="str">
            <v>15835</v>
          </cell>
          <cell r="D16807" t="str">
            <v>Turmequé</v>
          </cell>
        </row>
        <row r="16808">
          <cell r="C16808" t="str">
            <v>15835</v>
          </cell>
          <cell r="D16808" t="str">
            <v>Turmequé</v>
          </cell>
        </row>
        <row r="16809">
          <cell r="C16809" t="str">
            <v>15835</v>
          </cell>
          <cell r="D16809" t="str">
            <v>Turmequé</v>
          </cell>
        </row>
        <row r="16810">
          <cell r="C16810" t="str">
            <v>15835</v>
          </cell>
          <cell r="D16810" t="str">
            <v>Turmequé</v>
          </cell>
        </row>
        <row r="16811">
          <cell r="C16811" t="str">
            <v>15835</v>
          </cell>
          <cell r="D16811" t="str">
            <v>Turmequé</v>
          </cell>
        </row>
        <row r="16812">
          <cell r="C16812" t="str">
            <v>15835</v>
          </cell>
          <cell r="D16812" t="str">
            <v>Turmequé</v>
          </cell>
        </row>
        <row r="16813">
          <cell r="C16813" t="str">
            <v>15835</v>
          </cell>
          <cell r="D16813" t="str">
            <v>Turmequé</v>
          </cell>
        </row>
        <row r="16814">
          <cell r="C16814" t="str">
            <v>15835</v>
          </cell>
          <cell r="D16814" t="str">
            <v>Turmequé</v>
          </cell>
        </row>
        <row r="16815">
          <cell r="C16815" t="str">
            <v>15835</v>
          </cell>
          <cell r="D16815" t="str">
            <v>Turmequé</v>
          </cell>
        </row>
        <row r="16816">
          <cell r="C16816" t="str">
            <v>15835</v>
          </cell>
          <cell r="D16816" t="str">
            <v>Turmequé</v>
          </cell>
        </row>
        <row r="16817">
          <cell r="C16817" t="str">
            <v>15835</v>
          </cell>
          <cell r="D16817" t="str">
            <v>Turmequé</v>
          </cell>
        </row>
        <row r="16818">
          <cell r="C16818" t="str">
            <v>15835</v>
          </cell>
          <cell r="D16818" t="str">
            <v>Turmequé</v>
          </cell>
        </row>
        <row r="16819">
          <cell r="C16819" t="str">
            <v>15835</v>
          </cell>
          <cell r="D16819" t="str">
            <v>Turmequé</v>
          </cell>
        </row>
        <row r="16820">
          <cell r="C16820" t="str">
            <v>15835</v>
          </cell>
          <cell r="D16820" t="str">
            <v>Turmequé</v>
          </cell>
        </row>
        <row r="16821">
          <cell r="C16821" t="str">
            <v>15835</v>
          </cell>
          <cell r="D16821" t="str">
            <v>Turmequé</v>
          </cell>
        </row>
        <row r="16822">
          <cell r="C16822" t="str">
            <v>15835</v>
          </cell>
          <cell r="D16822" t="str">
            <v>Turmequé</v>
          </cell>
        </row>
        <row r="16823">
          <cell r="C16823" t="str">
            <v>15835</v>
          </cell>
          <cell r="D16823" t="str">
            <v>Turmequé</v>
          </cell>
        </row>
        <row r="16824">
          <cell r="C16824" t="str">
            <v>15835</v>
          </cell>
          <cell r="D16824" t="str">
            <v>Turmequé</v>
          </cell>
        </row>
        <row r="16825">
          <cell r="C16825" t="str">
            <v>15835</v>
          </cell>
          <cell r="D16825" t="str">
            <v>Turmequé</v>
          </cell>
        </row>
        <row r="16826">
          <cell r="C16826" t="str">
            <v>15835</v>
          </cell>
          <cell r="D16826" t="str">
            <v>Turmequé</v>
          </cell>
        </row>
        <row r="16827">
          <cell r="C16827" t="str">
            <v>15835</v>
          </cell>
          <cell r="D16827" t="str">
            <v>Turmequé</v>
          </cell>
        </row>
        <row r="16828">
          <cell r="C16828" t="str">
            <v>15835</v>
          </cell>
          <cell r="D16828" t="str">
            <v>Turmequé</v>
          </cell>
        </row>
        <row r="16829">
          <cell r="C16829" t="str">
            <v>15835</v>
          </cell>
          <cell r="D16829" t="str">
            <v>Turmequé</v>
          </cell>
        </row>
        <row r="16830">
          <cell r="C16830" t="str">
            <v>15835</v>
          </cell>
          <cell r="D16830" t="str">
            <v>Turmequé</v>
          </cell>
        </row>
        <row r="16831">
          <cell r="C16831" t="str">
            <v>15835</v>
          </cell>
          <cell r="D16831" t="str">
            <v>Turmequé</v>
          </cell>
        </row>
        <row r="16832">
          <cell r="C16832" t="str">
            <v>15835</v>
          </cell>
          <cell r="D16832" t="str">
            <v>Turmequé</v>
          </cell>
        </row>
        <row r="16833">
          <cell r="C16833" t="str">
            <v>15835</v>
          </cell>
          <cell r="D16833" t="str">
            <v>Turmequé</v>
          </cell>
        </row>
        <row r="16834">
          <cell r="C16834" t="str">
            <v>15835</v>
          </cell>
          <cell r="D16834" t="str">
            <v>Turmequé</v>
          </cell>
        </row>
        <row r="16835">
          <cell r="C16835" t="str">
            <v>15835</v>
          </cell>
          <cell r="D16835" t="str">
            <v>Turmequé</v>
          </cell>
        </row>
        <row r="16836">
          <cell r="C16836" t="str">
            <v>15835</v>
          </cell>
          <cell r="D16836" t="str">
            <v>Turmequé</v>
          </cell>
        </row>
        <row r="16837">
          <cell r="C16837" t="str">
            <v>15835</v>
          </cell>
          <cell r="D16837" t="str">
            <v>Turmequé</v>
          </cell>
        </row>
        <row r="16838">
          <cell r="C16838" t="str">
            <v>15835</v>
          </cell>
          <cell r="D16838" t="str">
            <v>Turmequé</v>
          </cell>
        </row>
        <row r="16839">
          <cell r="C16839" t="str">
            <v>15835</v>
          </cell>
          <cell r="D16839" t="str">
            <v>Turmequé</v>
          </cell>
        </row>
        <row r="16840">
          <cell r="C16840" t="str">
            <v>15835</v>
          </cell>
          <cell r="D16840" t="str">
            <v>Turmequé</v>
          </cell>
        </row>
        <row r="16841">
          <cell r="C16841" t="str">
            <v>15835</v>
          </cell>
          <cell r="D16841" t="str">
            <v>Turmequé</v>
          </cell>
        </row>
        <row r="16842">
          <cell r="C16842" t="str">
            <v>15835</v>
          </cell>
          <cell r="D16842" t="str">
            <v>Turmequé</v>
          </cell>
        </row>
        <row r="16843">
          <cell r="C16843" t="str">
            <v>15835</v>
          </cell>
          <cell r="D16843" t="str">
            <v>Turmequé</v>
          </cell>
        </row>
        <row r="16844">
          <cell r="C16844" t="str">
            <v>15835</v>
          </cell>
          <cell r="D16844" t="str">
            <v>Turmequé</v>
          </cell>
        </row>
        <row r="16845">
          <cell r="C16845" t="str">
            <v>15835</v>
          </cell>
          <cell r="D16845" t="str">
            <v>Turmequé</v>
          </cell>
        </row>
        <row r="16846">
          <cell r="C16846" t="str">
            <v>15835</v>
          </cell>
          <cell r="D16846" t="str">
            <v>Turmequé</v>
          </cell>
        </row>
        <row r="16847">
          <cell r="C16847" t="str">
            <v>15835</v>
          </cell>
          <cell r="D16847" t="str">
            <v>Turmequé</v>
          </cell>
        </row>
        <row r="16848">
          <cell r="C16848" t="str">
            <v>15835</v>
          </cell>
          <cell r="D16848" t="str">
            <v>Turmequé</v>
          </cell>
        </row>
        <row r="16849">
          <cell r="C16849" t="str">
            <v>15835</v>
          </cell>
          <cell r="D16849" t="str">
            <v>Turmequé</v>
          </cell>
        </row>
        <row r="16850">
          <cell r="C16850" t="str">
            <v>15835</v>
          </cell>
          <cell r="D16850" t="str">
            <v>Turmequé</v>
          </cell>
        </row>
        <row r="16851">
          <cell r="C16851" t="str">
            <v>15835</v>
          </cell>
          <cell r="D16851" t="str">
            <v>Turmequé</v>
          </cell>
        </row>
        <row r="16852">
          <cell r="C16852" t="str">
            <v>15835</v>
          </cell>
          <cell r="D16852" t="str">
            <v>Turmequé</v>
          </cell>
        </row>
        <row r="16853">
          <cell r="C16853" t="str">
            <v>15835</v>
          </cell>
          <cell r="D16853" t="str">
            <v>Turmequé</v>
          </cell>
        </row>
        <row r="16854">
          <cell r="C16854" t="str">
            <v>15835</v>
          </cell>
          <cell r="D16854" t="str">
            <v>Turmequé</v>
          </cell>
        </row>
        <row r="16855">
          <cell r="C16855" t="str">
            <v>15835</v>
          </cell>
          <cell r="D16855" t="str">
            <v>Turmequé</v>
          </cell>
        </row>
        <row r="16856">
          <cell r="C16856" t="str">
            <v>15835</v>
          </cell>
          <cell r="D16856" t="str">
            <v>Turmequé</v>
          </cell>
        </row>
        <row r="16857">
          <cell r="C16857" t="str">
            <v>15835</v>
          </cell>
          <cell r="D16857" t="str">
            <v>Turmequé</v>
          </cell>
        </row>
        <row r="16858">
          <cell r="C16858" t="str">
            <v>15835</v>
          </cell>
          <cell r="D16858" t="str">
            <v>Turmequé</v>
          </cell>
        </row>
        <row r="16859">
          <cell r="C16859" t="str">
            <v>15835</v>
          </cell>
          <cell r="D16859" t="str">
            <v>Turmequé</v>
          </cell>
        </row>
        <row r="16860">
          <cell r="C16860" t="str">
            <v>15835</v>
          </cell>
          <cell r="D16860" t="str">
            <v>Turmequé</v>
          </cell>
        </row>
        <row r="16861">
          <cell r="C16861" t="str">
            <v>15837</v>
          </cell>
          <cell r="D16861" t="str">
            <v>Tuta</v>
          </cell>
        </row>
        <row r="16862">
          <cell r="C16862" t="str">
            <v>15837</v>
          </cell>
          <cell r="D16862" t="str">
            <v>Tuta</v>
          </cell>
        </row>
        <row r="16863">
          <cell r="C16863" t="str">
            <v>15837</v>
          </cell>
          <cell r="D16863" t="str">
            <v>Tuta</v>
          </cell>
        </row>
        <row r="16864">
          <cell r="C16864" t="str">
            <v>15837</v>
          </cell>
          <cell r="D16864" t="str">
            <v>Tuta</v>
          </cell>
        </row>
        <row r="16865">
          <cell r="C16865" t="str">
            <v>15837</v>
          </cell>
          <cell r="D16865" t="str">
            <v>Tuta</v>
          </cell>
        </row>
        <row r="16866">
          <cell r="C16866" t="str">
            <v>15837</v>
          </cell>
          <cell r="D16866" t="str">
            <v>Tuta</v>
          </cell>
        </row>
        <row r="16867">
          <cell r="C16867" t="str">
            <v>15837</v>
          </cell>
          <cell r="D16867" t="str">
            <v>Tuta</v>
          </cell>
        </row>
        <row r="16868">
          <cell r="C16868" t="str">
            <v>15837</v>
          </cell>
          <cell r="D16868" t="str">
            <v>Tuta</v>
          </cell>
        </row>
        <row r="16869">
          <cell r="C16869" t="str">
            <v>15837</v>
          </cell>
          <cell r="D16869" t="str">
            <v>Tuta</v>
          </cell>
        </row>
        <row r="16870">
          <cell r="C16870" t="str">
            <v>15837</v>
          </cell>
          <cell r="D16870" t="str">
            <v>Tuta</v>
          </cell>
        </row>
        <row r="16871">
          <cell r="C16871" t="str">
            <v>15837</v>
          </cell>
          <cell r="D16871" t="str">
            <v>Tuta</v>
          </cell>
        </row>
        <row r="16872">
          <cell r="C16872" t="str">
            <v>15837</v>
          </cell>
          <cell r="D16872" t="str">
            <v>Tuta</v>
          </cell>
        </row>
        <row r="16873">
          <cell r="C16873" t="str">
            <v>15837</v>
          </cell>
          <cell r="D16873" t="str">
            <v>Tuta</v>
          </cell>
        </row>
        <row r="16874">
          <cell r="C16874" t="str">
            <v>15837</v>
          </cell>
          <cell r="D16874" t="str">
            <v>Tuta</v>
          </cell>
        </row>
        <row r="16875">
          <cell r="C16875" t="str">
            <v>15837</v>
          </cell>
          <cell r="D16875" t="str">
            <v>Tuta</v>
          </cell>
        </row>
        <row r="16876">
          <cell r="C16876" t="str">
            <v>15837</v>
          </cell>
          <cell r="D16876" t="str">
            <v>Tuta</v>
          </cell>
        </row>
        <row r="16877">
          <cell r="C16877" t="str">
            <v>15837</v>
          </cell>
          <cell r="D16877" t="str">
            <v>Tuta</v>
          </cell>
        </row>
        <row r="16878">
          <cell r="C16878" t="str">
            <v>15837</v>
          </cell>
          <cell r="D16878" t="str">
            <v>Tuta</v>
          </cell>
        </row>
        <row r="16879">
          <cell r="C16879" t="str">
            <v>15837</v>
          </cell>
          <cell r="D16879" t="str">
            <v>Tuta</v>
          </cell>
        </row>
        <row r="16880">
          <cell r="C16880" t="str">
            <v>15837</v>
          </cell>
          <cell r="D16880" t="str">
            <v>Tuta</v>
          </cell>
        </row>
        <row r="16881">
          <cell r="C16881" t="str">
            <v>15837</v>
          </cell>
          <cell r="D16881" t="str">
            <v>Tuta</v>
          </cell>
        </row>
        <row r="16882">
          <cell r="C16882" t="str">
            <v>15837</v>
          </cell>
          <cell r="D16882" t="str">
            <v>Tuta</v>
          </cell>
        </row>
        <row r="16883">
          <cell r="C16883" t="str">
            <v>15837</v>
          </cell>
          <cell r="D16883" t="str">
            <v>Tuta</v>
          </cell>
        </row>
        <row r="16884">
          <cell r="C16884" t="str">
            <v>15837</v>
          </cell>
          <cell r="D16884" t="str">
            <v>Tuta</v>
          </cell>
        </row>
        <row r="16885">
          <cell r="C16885" t="str">
            <v>15837</v>
          </cell>
          <cell r="D16885" t="str">
            <v>Tuta</v>
          </cell>
        </row>
        <row r="16886">
          <cell r="C16886" t="str">
            <v>15837</v>
          </cell>
          <cell r="D16886" t="str">
            <v>Tuta</v>
          </cell>
        </row>
        <row r="16887">
          <cell r="C16887" t="str">
            <v>15837</v>
          </cell>
          <cell r="D16887" t="str">
            <v>Tuta</v>
          </cell>
        </row>
        <row r="16888">
          <cell r="C16888" t="str">
            <v>15837</v>
          </cell>
          <cell r="D16888" t="str">
            <v>Tuta</v>
          </cell>
        </row>
        <row r="16889">
          <cell r="C16889" t="str">
            <v>15837</v>
          </cell>
          <cell r="D16889" t="str">
            <v>Tuta</v>
          </cell>
        </row>
        <row r="16890">
          <cell r="C16890" t="str">
            <v>15837</v>
          </cell>
          <cell r="D16890" t="str">
            <v>Tuta</v>
          </cell>
        </row>
        <row r="16891">
          <cell r="C16891" t="str">
            <v>15837</v>
          </cell>
          <cell r="D16891" t="str">
            <v>Tuta</v>
          </cell>
        </row>
        <row r="16892">
          <cell r="C16892" t="str">
            <v>15837</v>
          </cell>
          <cell r="D16892" t="str">
            <v>Tuta</v>
          </cell>
        </row>
        <row r="16893">
          <cell r="C16893" t="str">
            <v>15837</v>
          </cell>
          <cell r="D16893" t="str">
            <v>Tuta</v>
          </cell>
        </row>
        <row r="16894">
          <cell r="C16894" t="str">
            <v>15837</v>
          </cell>
          <cell r="D16894" t="str">
            <v>Tuta</v>
          </cell>
        </row>
        <row r="16895">
          <cell r="C16895" t="str">
            <v>15837</v>
          </cell>
          <cell r="D16895" t="str">
            <v>Tuta</v>
          </cell>
        </row>
        <row r="16896">
          <cell r="C16896" t="str">
            <v>15837</v>
          </cell>
          <cell r="D16896" t="str">
            <v>Tuta</v>
          </cell>
        </row>
        <row r="16897">
          <cell r="C16897" t="str">
            <v>15837</v>
          </cell>
          <cell r="D16897" t="str">
            <v>Tuta</v>
          </cell>
        </row>
        <row r="16898">
          <cell r="C16898" t="str">
            <v>15837</v>
          </cell>
          <cell r="D16898" t="str">
            <v>Tuta</v>
          </cell>
        </row>
        <row r="16899">
          <cell r="C16899" t="str">
            <v>15837</v>
          </cell>
          <cell r="D16899" t="str">
            <v>Tuta</v>
          </cell>
        </row>
        <row r="16900">
          <cell r="C16900" t="str">
            <v>15837</v>
          </cell>
          <cell r="D16900" t="str">
            <v>Tuta</v>
          </cell>
        </row>
        <row r="16901">
          <cell r="C16901" t="str">
            <v>15837</v>
          </cell>
          <cell r="D16901" t="str">
            <v>Tuta</v>
          </cell>
        </row>
        <row r="16902">
          <cell r="C16902" t="str">
            <v>15837</v>
          </cell>
          <cell r="D16902" t="str">
            <v>Tuta</v>
          </cell>
        </row>
        <row r="16903">
          <cell r="C16903" t="str">
            <v>15837</v>
          </cell>
          <cell r="D16903" t="str">
            <v>Tuta</v>
          </cell>
        </row>
        <row r="16904">
          <cell r="C16904" t="str">
            <v>15837</v>
          </cell>
          <cell r="D16904" t="str">
            <v>Tuta</v>
          </cell>
        </row>
        <row r="16905">
          <cell r="C16905" t="str">
            <v>15837</v>
          </cell>
          <cell r="D16905" t="str">
            <v>Tuta</v>
          </cell>
        </row>
        <row r="16906">
          <cell r="C16906" t="str">
            <v>15837</v>
          </cell>
          <cell r="D16906" t="str">
            <v>Tuta</v>
          </cell>
        </row>
        <row r="16907">
          <cell r="C16907" t="str">
            <v>15837</v>
          </cell>
          <cell r="D16907" t="str">
            <v>Tuta</v>
          </cell>
        </row>
        <row r="16908">
          <cell r="C16908" t="str">
            <v>15837</v>
          </cell>
          <cell r="D16908" t="str">
            <v>Tuta</v>
          </cell>
        </row>
        <row r="16909">
          <cell r="C16909" t="str">
            <v>15837</v>
          </cell>
          <cell r="D16909" t="str">
            <v>Tuta</v>
          </cell>
        </row>
        <row r="16910">
          <cell r="C16910" t="str">
            <v>15837</v>
          </cell>
          <cell r="D16910" t="str">
            <v>Tuta</v>
          </cell>
        </row>
        <row r="16911">
          <cell r="C16911" t="str">
            <v>15837</v>
          </cell>
          <cell r="D16911" t="str">
            <v>Tuta</v>
          </cell>
        </row>
        <row r="16912">
          <cell r="C16912" t="str">
            <v>15837</v>
          </cell>
          <cell r="D16912" t="str">
            <v>Tuta</v>
          </cell>
        </row>
        <row r="16913">
          <cell r="C16913" t="str">
            <v>15837</v>
          </cell>
          <cell r="D16913" t="str">
            <v>Tuta</v>
          </cell>
        </row>
        <row r="16914">
          <cell r="C16914" t="str">
            <v>15837</v>
          </cell>
          <cell r="D16914" t="str">
            <v>Tuta</v>
          </cell>
        </row>
        <row r="16915">
          <cell r="C16915" t="str">
            <v>15839</v>
          </cell>
          <cell r="D16915" t="str">
            <v>Tutazá</v>
          </cell>
        </row>
        <row r="16916">
          <cell r="C16916" t="str">
            <v>15839</v>
          </cell>
          <cell r="D16916" t="str">
            <v>Tutazá</v>
          </cell>
        </row>
        <row r="16917">
          <cell r="C16917" t="str">
            <v>15839</v>
          </cell>
          <cell r="D16917" t="str">
            <v>Tutazá</v>
          </cell>
        </row>
        <row r="16918">
          <cell r="C16918" t="str">
            <v>15839</v>
          </cell>
          <cell r="D16918" t="str">
            <v>Tutazá</v>
          </cell>
        </row>
        <row r="16919">
          <cell r="C16919" t="str">
            <v>15839</v>
          </cell>
          <cell r="D16919" t="str">
            <v>Tutazá</v>
          </cell>
        </row>
        <row r="16920">
          <cell r="C16920" t="str">
            <v>15839</v>
          </cell>
          <cell r="D16920" t="str">
            <v>Tutazá</v>
          </cell>
        </row>
        <row r="16921">
          <cell r="C16921" t="str">
            <v>15839</v>
          </cell>
          <cell r="D16921" t="str">
            <v>Tutazá</v>
          </cell>
        </row>
        <row r="16922">
          <cell r="C16922" t="str">
            <v>15839</v>
          </cell>
          <cell r="D16922" t="str">
            <v>Tutazá</v>
          </cell>
        </row>
        <row r="16923">
          <cell r="C16923" t="str">
            <v>15839</v>
          </cell>
          <cell r="D16923" t="str">
            <v>Tutazá</v>
          </cell>
        </row>
        <row r="16924">
          <cell r="C16924" t="str">
            <v>15839</v>
          </cell>
          <cell r="D16924" t="str">
            <v>Tutazá</v>
          </cell>
        </row>
        <row r="16925">
          <cell r="C16925" t="str">
            <v>15839</v>
          </cell>
          <cell r="D16925" t="str">
            <v>Tutazá</v>
          </cell>
        </row>
        <row r="16926">
          <cell r="C16926" t="str">
            <v>15839</v>
          </cell>
          <cell r="D16926" t="str">
            <v>Tutazá</v>
          </cell>
        </row>
        <row r="16927">
          <cell r="C16927" t="str">
            <v>15839</v>
          </cell>
          <cell r="D16927" t="str">
            <v>Tutazá</v>
          </cell>
        </row>
        <row r="16928">
          <cell r="C16928" t="str">
            <v>15839</v>
          </cell>
          <cell r="D16928" t="str">
            <v>Tutazá</v>
          </cell>
        </row>
        <row r="16929">
          <cell r="C16929" t="str">
            <v>15839</v>
          </cell>
          <cell r="D16929" t="str">
            <v>Tutazá</v>
          </cell>
        </row>
        <row r="16930">
          <cell r="C16930" t="str">
            <v>15839</v>
          </cell>
          <cell r="D16930" t="str">
            <v>Tutazá</v>
          </cell>
        </row>
        <row r="16931">
          <cell r="C16931" t="str">
            <v>15839</v>
          </cell>
          <cell r="D16931" t="str">
            <v>Tutazá</v>
          </cell>
        </row>
        <row r="16932">
          <cell r="C16932" t="str">
            <v>15839</v>
          </cell>
          <cell r="D16932" t="str">
            <v>Tutazá</v>
          </cell>
        </row>
        <row r="16933">
          <cell r="C16933" t="str">
            <v>15839</v>
          </cell>
          <cell r="D16933" t="str">
            <v>Tutazá</v>
          </cell>
        </row>
        <row r="16934">
          <cell r="C16934" t="str">
            <v>15839</v>
          </cell>
          <cell r="D16934" t="str">
            <v>Tutazá</v>
          </cell>
        </row>
        <row r="16935">
          <cell r="C16935" t="str">
            <v>15839</v>
          </cell>
          <cell r="D16935" t="str">
            <v>Tutazá</v>
          </cell>
        </row>
        <row r="16936">
          <cell r="C16936" t="str">
            <v>15839</v>
          </cell>
          <cell r="D16936" t="str">
            <v>Tutazá</v>
          </cell>
        </row>
        <row r="16937">
          <cell r="C16937" t="str">
            <v>15839</v>
          </cell>
          <cell r="D16937" t="str">
            <v>Tutazá</v>
          </cell>
        </row>
        <row r="16938">
          <cell r="C16938" t="str">
            <v>15839</v>
          </cell>
          <cell r="D16938" t="str">
            <v>Tutazá</v>
          </cell>
        </row>
        <row r="16939">
          <cell r="C16939" t="str">
            <v>15839</v>
          </cell>
          <cell r="D16939" t="str">
            <v>Tutazá</v>
          </cell>
        </row>
        <row r="16940">
          <cell r="C16940" t="str">
            <v>15839</v>
          </cell>
          <cell r="D16940" t="str">
            <v>Tutazá</v>
          </cell>
        </row>
        <row r="16941">
          <cell r="C16941" t="str">
            <v>15839</v>
          </cell>
          <cell r="D16941" t="str">
            <v>Tutazá</v>
          </cell>
        </row>
        <row r="16942">
          <cell r="C16942" t="str">
            <v>15839</v>
          </cell>
          <cell r="D16942" t="str">
            <v>Tutazá</v>
          </cell>
        </row>
        <row r="16943">
          <cell r="C16943" t="str">
            <v>15839</v>
          </cell>
          <cell r="D16943" t="str">
            <v>Tutazá</v>
          </cell>
        </row>
        <row r="16944">
          <cell r="C16944" t="str">
            <v>15839</v>
          </cell>
          <cell r="D16944" t="str">
            <v>Tutazá</v>
          </cell>
        </row>
        <row r="16945">
          <cell r="C16945" t="str">
            <v>15839</v>
          </cell>
          <cell r="D16945" t="str">
            <v>Tutazá</v>
          </cell>
        </row>
        <row r="16946">
          <cell r="C16946" t="str">
            <v>15839</v>
          </cell>
          <cell r="D16946" t="str">
            <v>Tutazá</v>
          </cell>
        </row>
        <row r="16947">
          <cell r="C16947" t="str">
            <v>15839</v>
          </cell>
          <cell r="D16947" t="str">
            <v>Tutazá</v>
          </cell>
        </row>
        <row r="16948">
          <cell r="C16948" t="str">
            <v>15839</v>
          </cell>
          <cell r="D16948" t="str">
            <v>Tutazá</v>
          </cell>
        </row>
        <row r="16949">
          <cell r="C16949" t="str">
            <v>15839</v>
          </cell>
          <cell r="D16949" t="str">
            <v>Tutazá</v>
          </cell>
        </row>
        <row r="16950">
          <cell r="C16950" t="str">
            <v>15839</v>
          </cell>
          <cell r="D16950" t="str">
            <v>Tutazá</v>
          </cell>
        </row>
        <row r="16951">
          <cell r="C16951" t="str">
            <v>15839</v>
          </cell>
          <cell r="D16951" t="str">
            <v>Tutazá</v>
          </cell>
        </row>
        <row r="16952">
          <cell r="C16952" t="str">
            <v>15839</v>
          </cell>
          <cell r="D16952" t="str">
            <v>Tutazá</v>
          </cell>
        </row>
        <row r="16953">
          <cell r="C16953" t="str">
            <v>15839</v>
          </cell>
          <cell r="D16953" t="str">
            <v>Tutazá</v>
          </cell>
        </row>
        <row r="16954">
          <cell r="C16954" t="str">
            <v>15839</v>
          </cell>
          <cell r="D16954" t="str">
            <v>Tutazá</v>
          </cell>
        </row>
        <row r="16955">
          <cell r="C16955" t="str">
            <v>15839</v>
          </cell>
          <cell r="D16955" t="str">
            <v>Tutazá</v>
          </cell>
        </row>
        <row r="16956">
          <cell r="C16956" t="str">
            <v>15839</v>
          </cell>
          <cell r="D16956" t="str">
            <v>Tutazá</v>
          </cell>
        </row>
        <row r="16957">
          <cell r="C16957" t="str">
            <v>15839</v>
          </cell>
          <cell r="D16957" t="str">
            <v>Tutazá</v>
          </cell>
        </row>
        <row r="16958">
          <cell r="C16958" t="str">
            <v>15839</v>
          </cell>
          <cell r="D16958" t="str">
            <v>Tutazá</v>
          </cell>
        </row>
        <row r="16959">
          <cell r="C16959" t="str">
            <v>15839</v>
          </cell>
          <cell r="D16959" t="str">
            <v>Tutazá</v>
          </cell>
        </row>
        <row r="16960">
          <cell r="C16960" t="str">
            <v>15839</v>
          </cell>
          <cell r="D16960" t="str">
            <v>Tutazá</v>
          </cell>
        </row>
        <row r="16961">
          <cell r="C16961" t="str">
            <v>15839</v>
          </cell>
          <cell r="D16961" t="str">
            <v>Tutazá</v>
          </cell>
        </row>
        <row r="16962">
          <cell r="C16962" t="str">
            <v>15839</v>
          </cell>
          <cell r="D16962" t="str">
            <v>Tutazá</v>
          </cell>
        </row>
        <row r="16963">
          <cell r="C16963" t="str">
            <v>15839</v>
          </cell>
          <cell r="D16963" t="str">
            <v>Tutazá</v>
          </cell>
        </row>
        <row r="16964">
          <cell r="C16964" t="str">
            <v>15839</v>
          </cell>
          <cell r="D16964" t="str">
            <v>Tutazá</v>
          </cell>
        </row>
        <row r="16965">
          <cell r="C16965" t="str">
            <v>15839</v>
          </cell>
          <cell r="D16965" t="str">
            <v>Tutazá</v>
          </cell>
        </row>
        <row r="16966">
          <cell r="C16966" t="str">
            <v>15839</v>
          </cell>
          <cell r="D16966" t="str">
            <v>Tutazá</v>
          </cell>
        </row>
        <row r="16967">
          <cell r="C16967" t="str">
            <v>15839</v>
          </cell>
          <cell r="D16967" t="str">
            <v>Tutazá</v>
          </cell>
        </row>
        <row r="16968">
          <cell r="C16968" t="str">
            <v>15839</v>
          </cell>
          <cell r="D16968" t="str">
            <v>Tutazá</v>
          </cell>
        </row>
        <row r="16969">
          <cell r="C16969" t="str">
            <v>15842</v>
          </cell>
          <cell r="D16969" t="str">
            <v>Úmbita</v>
          </cell>
        </row>
        <row r="16970">
          <cell r="C16970" t="str">
            <v>15842</v>
          </cell>
          <cell r="D16970" t="str">
            <v>Úmbita</v>
          </cell>
        </row>
        <row r="16971">
          <cell r="C16971" t="str">
            <v>15842</v>
          </cell>
          <cell r="D16971" t="str">
            <v>Úmbita</v>
          </cell>
        </row>
        <row r="16972">
          <cell r="C16972" t="str">
            <v>15842</v>
          </cell>
          <cell r="D16972" t="str">
            <v>Úmbita</v>
          </cell>
        </row>
        <row r="16973">
          <cell r="C16973" t="str">
            <v>15842</v>
          </cell>
          <cell r="D16973" t="str">
            <v>Úmbita</v>
          </cell>
        </row>
        <row r="16974">
          <cell r="C16974" t="str">
            <v>15842</v>
          </cell>
          <cell r="D16974" t="str">
            <v>Úmbita</v>
          </cell>
        </row>
        <row r="16975">
          <cell r="C16975" t="str">
            <v>15842</v>
          </cell>
          <cell r="D16975" t="str">
            <v>Úmbita</v>
          </cell>
        </row>
        <row r="16976">
          <cell r="C16976" t="str">
            <v>15842</v>
          </cell>
          <cell r="D16976" t="str">
            <v>Úmbita</v>
          </cell>
        </row>
        <row r="16977">
          <cell r="C16977" t="str">
            <v>15842</v>
          </cell>
          <cell r="D16977" t="str">
            <v>Úmbita</v>
          </cell>
        </row>
        <row r="16978">
          <cell r="C16978" t="str">
            <v>15842</v>
          </cell>
          <cell r="D16978" t="str">
            <v>Úmbita</v>
          </cell>
        </row>
        <row r="16979">
          <cell r="C16979" t="str">
            <v>15842</v>
          </cell>
          <cell r="D16979" t="str">
            <v>Úmbita</v>
          </cell>
        </row>
        <row r="16980">
          <cell r="C16980" t="str">
            <v>15842</v>
          </cell>
          <cell r="D16980" t="str">
            <v>Úmbita</v>
          </cell>
        </row>
        <row r="16981">
          <cell r="C16981" t="str">
            <v>15842</v>
          </cell>
          <cell r="D16981" t="str">
            <v>Úmbita</v>
          </cell>
        </row>
        <row r="16982">
          <cell r="C16982" t="str">
            <v>15842</v>
          </cell>
          <cell r="D16982" t="str">
            <v>Úmbita</v>
          </cell>
        </row>
        <row r="16983">
          <cell r="C16983" t="str">
            <v>15842</v>
          </cell>
          <cell r="D16983" t="str">
            <v>Úmbita</v>
          </cell>
        </row>
        <row r="16984">
          <cell r="C16984" t="str">
            <v>15842</v>
          </cell>
          <cell r="D16984" t="str">
            <v>Úmbita</v>
          </cell>
        </row>
        <row r="16985">
          <cell r="C16985" t="str">
            <v>15842</v>
          </cell>
          <cell r="D16985" t="str">
            <v>Úmbita</v>
          </cell>
        </row>
        <row r="16986">
          <cell r="C16986" t="str">
            <v>15842</v>
          </cell>
          <cell r="D16986" t="str">
            <v>Úmbita</v>
          </cell>
        </row>
        <row r="16987">
          <cell r="C16987" t="str">
            <v>15842</v>
          </cell>
          <cell r="D16987" t="str">
            <v>Úmbita</v>
          </cell>
        </row>
        <row r="16988">
          <cell r="C16988" t="str">
            <v>15842</v>
          </cell>
          <cell r="D16988" t="str">
            <v>Úmbita</v>
          </cell>
        </row>
        <row r="16989">
          <cell r="C16989" t="str">
            <v>15842</v>
          </cell>
          <cell r="D16989" t="str">
            <v>Úmbita</v>
          </cell>
        </row>
        <row r="16990">
          <cell r="C16990" t="str">
            <v>15842</v>
          </cell>
          <cell r="D16990" t="str">
            <v>Úmbita</v>
          </cell>
        </row>
        <row r="16991">
          <cell r="C16991" t="str">
            <v>15842</v>
          </cell>
          <cell r="D16991" t="str">
            <v>Úmbita</v>
          </cell>
        </row>
        <row r="16992">
          <cell r="C16992" t="str">
            <v>15842</v>
          </cell>
          <cell r="D16992" t="str">
            <v>Úmbita</v>
          </cell>
        </row>
        <row r="16993">
          <cell r="C16993" t="str">
            <v>15842</v>
          </cell>
          <cell r="D16993" t="str">
            <v>Úmbita</v>
          </cell>
        </row>
        <row r="16994">
          <cell r="C16994" t="str">
            <v>15842</v>
          </cell>
          <cell r="D16994" t="str">
            <v>Úmbita</v>
          </cell>
        </row>
        <row r="16995">
          <cell r="C16995" t="str">
            <v>15842</v>
          </cell>
          <cell r="D16995" t="str">
            <v>Úmbita</v>
          </cell>
        </row>
        <row r="16996">
          <cell r="C16996" t="str">
            <v>15842</v>
          </cell>
          <cell r="D16996" t="str">
            <v>Úmbita</v>
          </cell>
        </row>
        <row r="16997">
          <cell r="C16997" t="str">
            <v>15842</v>
          </cell>
          <cell r="D16997" t="str">
            <v>Úmbita</v>
          </cell>
        </row>
        <row r="16998">
          <cell r="C16998" t="str">
            <v>15842</v>
          </cell>
          <cell r="D16998" t="str">
            <v>Úmbita</v>
          </cell>
        </row>
        <row r="16999">
          <cell r="C16999" t="str">
            <v>15842</v>
          </cell>
          <cell r="D16999" t="str">
            <v>Úmbita</v>
          </cell>
        </row>
        <row r="17000">
          <cell r="C17000" t="str">
            <v>15842</v>
          </cell>
          <cell r="D17000" t="str">
            <v>Úmbita</v>
          </cell>
        </row>
        <row r="17001">
          <cell r="C17001" t="str">
            <v>15842</v>
          </cell>
          <cell r="D17001" t="str">
            <v>Úmbita</v>
          </cell>
        </row>
        <row r="17002">
          <cell r="C17002" t="str">
            <v>15842</v>
          </cell>
          <cell r="D17002" t="str">
            <v>Úmbita</v>
          </cell>
        </row>
        <row r="17003">
          <cell r="C17003" t="str">
            <v>15842</v>
          </cell>
          <cell r="D17003" t="str">
            <v>Úmbita</v>
          </cell>
        </row>
        <row r="17004">
          <cell r="C17004" t="str">
            <v>15842</v>
          </cell>
          <cell r="D17004" t="str">
            <v>Úmbita</v>
          </cell>
        </row>
        <row r="17005">
          <cell r="C17005" t="str">
            <v>15842</v>
          </cell>
          <cell r="D17005" t="str">
            <v>Úmbita</v>
          </cell>
        </row>
        <row r="17006">
          <cell r="C17006" t="str">
            <v>15842</v>
          </cell>
          <cell r="D17006" t="str">
            <v>Úmbita</v>
          </cell>
        </row>
        <row r="17007">
          <cell r="C17007" t="str">
            <v>15842</v>
          </cell>
          <cell r="D17007" t="str">
            <v>Úmbita</v>
          </cell>
        </row>
        <row r="17008">
          <cell r="C17008" t="str">
            <v>15842</v>
          </cell>
          <cell r="D17008" t="str">
            <v>Úmbita</v>
          </cell>
        </row>
        <row r="17009">
          <cell r="C17009" t="str">
            <v>15842</v>
          </cell>
          <cell r="D17009" t="str">
            <v>Úmbita</v>
          </cell>
        </row>
        <row r="17010">
          <cell r="C17010" t="str">
            <v>15842</v>
          </cell>
          <cell r="D17010" t="str">
            <v>Úmbita</v>
          </cell>
        </row>
        <row r="17011">
          <cell r="C17011" t="str">
            <v>15842</v>
          </cell>
          <cell r="D17011" t="str">
            <v>Úmbita</v>
          </cell>
        </row>
        <row r="17012">
          <cell r="C17012" t="str">
            <v>15842</v>
          </cell>
          <cell r="D17012" t="str">
            <v>Úmbita</v>
          </cell>
        </row>
        <row r="17013">
          <cell r="C17013" t="str">
            <v>15842</v>
          </cell>
          <cell r="D17013" t="str">
            <v>Úmbita</v>
          </cell>
        </row>
        <row r="17014">
          <cell r="C17014" t="str">
            <v>15842</v>
          </cell>
          <cell r="D17014" t="str">
            <v>Úmbita</v>
          </cell>
        </row>
        <row r="17015">
          <cell r="C17015" t="str">
            <v>15842</v>
          </cell>
          <cell r="D17015" t="str">
            <v>Úmbita</v>
          </cell>
        </row>
        <row r="17016">
          <cell r="C17016" t="str">
            <v>15842</v>
          </cell>
          <cell r="D17016" t="str">
            <v>Úmbita</v>
          </cell>
        </row>
        <row r="17017">
          <cell r="C17017" t="str">
            <v>15842</v>
          </cell>
          <cell r="D17017" t="str">
            <v>Úmbita</v>
          </cell>
        </row>
        <row r="17018">
          <cell r="C17018" t="str">
            <v>15842</v>
          </cell>
          <cell r="D17018" t="str">
            <v>Úmbita</v>
          </cell>
        </row>
        <row r="17019">
          <cell r="C17019" t="str">
            <v>15842</v>
          </cell>
          <cell r="D17019" t="str">
            <v>Úmbita</v>
          </cell>
        </row>
        <row r="17020">
          <cell r="C17020" t="str">
            <v>15842</v>
          </cell>
          <cell r="D17020" t="str">
            <v>Úmbita</v>
          </cell>
        </row>
        <row r="17021">
          <cell r="C17021" t="str">
            <v>15842</v>
          </cell>
          <cell r="D17021" t="str">
            <v>Úmbita</v>
          </cell>
        </row>
        <row r="17022">
          <cell r="C17022" t="str">
            <v>15842</v>
          </cell>
          <cell r="D17022" t="str">
            <v>Úmbita</v>
          </cell>
        </row>
        <row r="17023">
          <cell r="C17023" t="str">
            <v>15861</v>
          </cell>
          <cell r="D17023" t="str">
            <v>Ventaquemada</v>
          </cell>
        </row>
        <row r="17024">
          <cell r="C17024" t="str">
            <v>15861</v>
          </cell>
          <cell r="D17024" t="str">
            <v>Ventaquemada</v>
          </cell>
        </row>
        <row r="17025">
          <cell r="C17025" t="str">
            <v>15861</v>
          </cell>
          <cell r="D17025" t="str">
            <v>Ventaquemada</v>
          </cell>
        </row>
        <row r="17026">
          <cell r="C17026" t="str">
            <v>15861</v>
          </cell>
          <cell r="D17026" t="str">
            <v>Ventaquemada</v>
          </cell>
        </row>
        <row r="17027">
          <cell r="C17027" t="str">
            <v>15861</v>
          </cell>
          <cell r="D17027" t="str">
            <v>Ventaquemada</v>
          </cell>
        </row>
        <row r="17028">
          <cell r="C17028" t="str">
            <v>15861</v>
          </cell>
          <cell r="D17028" t="str">
            <v>Ventaquemada</v>
          </cell>
        </row>
        <row r="17029">
          <cell r="C17029" t="str">
            <v>15861</v>
          </cell>
          <cell r="D17029" t="str">
            <v>Ventaquemada</v>
          </cell>
        </row>
        <row r="17030">
          <cell r="C17030" t="str">
            <v>15861</v>
          </cell>
          <cell r="D17030" t="str">
            <v>Ventaquemada</v>
          </cell>
        </row>
        <row r="17031">
          <cell r="C17031" t="str">
            <v>15861</v>
          </cell>
          <cell r="D17031" t="str">
            <v>Ventaquemada</v>
          </cell>
        </row>
        <row r="17032">
          <cell r="C17032" t="str">
            <v>15861</v>
          </cell>
          <cell r="D17032" t="str">
            <v>Ventaquemada</v>
          </cell>
        </row>
        <row r="17033">
          <cell r="C17033" t="str">
            <v>15861</v>
          </cell>
          <cell r="D17033" t="str">
            <v>Ventaquemada</v>
          </cell>
        </row>
        <row r="17034">
          <cell r="C17034" t="str">
            <v>15861</v>
          </cell>
          <cell r="D17034" t="str">
            <v>Ventaquemada</v>
          </cell>
        </row>
        <row r="17035">
          <cell r="C17035" t="str">
            <v>15861</v>
          </cell>
          <cell r="D17035" t="str">
            <v>Ventaquemada</v>
          </cell>
        </row>
        <row r="17036">
          <cell r="C17036" t="str">
            <v>15861</v>
          </cell>
          <cell r="D17036" t="str">
            <v>Ventaquemada</v>
          </cell>
        </row>
        <row r="17037">
          <cell r="C17037" t="str">
            <v>15861</v>
          </cell>
          <cell r="D17037" t="str">
            <v>Ventaquemada</v>
          </cell>
        </row>
        <row r="17038">
          <cell r="C17038" t="str">
            <v>15861</v>
          </cell>
          <cell r="D17038" t="str">
            <v>Ventaquemada</v>
          </cell>
        </row>
        <row r="17039">
          <cell r="C17039" t="str">
            <v>15861</v>
          </cell>
          <cell r="D17039" t="str">
            <v>Ventaquemada</v>
          </cell>
        </row>
        <row r="17040">
          <cell r="C17040" t="str">
            <v>15861</v>
          </cell>
          <cell r="D17040" t="str">
            <v>Ventaquemada</v>
          </cell>
        </row>
        <row r="17041">
          <cell r="C17041" t="str">
            <v>15861</v>
          </cell>
          <cell r="D17041" t="str">
            <v>Ventaquemada</v>
          </cell>
        </row>
        <row r="17042">
          <cell r="C17042" t="str">
            <v>15861</v>
          </cell>
          <cell r="D17042" t="str">
            <v>Ventaquemada</v>
          </cell>
        </row>
        <row r="17043">
          <cell r="C17043" t="str">
            <v>15861</v>
          </cell>
          <cell r="D17043" t="str">
            <v>Ventaquemada</v>
          </cell>
        </row>
        <row r="17044">
          <cell r="C17044" t="str">
            <v>15861</v>
          </cell>
          <cell r="D17044" t="str">
            <v>Ventaquemada</v>
          </cell>
        </row>
        <row r="17045">
          <cell r="C17045" t="str">
            <v>15861</v>
          </cell>
          <cell r="D17045" t="str">
            <v>Ventaquemada</v>
          </cell>
        </row>
        <row r="17046">
          <cell r="C17046" t="str">
            <v>15861</v>
          </cell>
          <cell r="D17046" t="str">
            <v>Ventaquemada</v>
          </cell>
        </row>
        <row r="17047">
          <cell r="C17047" t="str">
            <v>15861</v>
          </cell>
          <cell r="D17047" t="str">
            <v>Ventaquemada</v>
          </cell>
        </row>
        <row r="17048">
          <cell r="C17048" t="str">
            <v>15861</v>
          </cell>
          <cell r="D17048" t="str">
            <v>Ventaquemada</v>
          </cell>
        </row>
        <row r="17049">
          <cell r="C17049" t="str">
            <v>15861</v>
          </cell>
          <cell r="D17049" t="str">
            <v>Ventaquemada</v>
          </cell>
        </row>
        <row r="17050">
          <cell r="C17050" t="str">
            <v>15861</v>
          </cell>
          <cell r="D17050" t="str">
            <v>Ventaquemada</v>
          </cell>
        </row>
        <row r="17051">
          <cell r="C17051" t="str">
            <v>15861</v>
          </cell>
          <cell r="D17051" t="str">
            <v>Ventaquemada</v>
          </cell>
        </row>
        <row r="17052">
          <cell r="C17052" t="str">
            <v>15861</v>
          </cell>
          <cell r="D17052" t="str">
            <v>Ventaquemada</v>
          </cell>
        </row>
        <row r="17053">
          <cell r="C17053" t="str">
            <v>15861</v>
          </cell>
          <cell r="D17053" t="str">
            <v>Ventaquemada</v>
          </cell>
        </row>
        <row r="17054">
          <cell r="C17054" t="str">
            <v>15861</v>
          </cell>
          <cell r="D17054" t="str">
            <v>Ventaquemada</v>
          </cell>
        </row>
        <row r="17055">
          <cell r="C17055" t="str">
            <v>15861</v>
          </cell>
          <cell r="D17055" t="str">
            <v>Ventaquemada</v>
          </cell>
        </row>
        <row r="17056">
          <cell r="C17056" t="str">
            <v>15861</v>
          </cell>
          <cell r="D17056" t="str">
            <v>Ventaquemada</v>
          </cell>
        </row>
        <row r="17057">
          <cell r="C17057" t="str">
            <v>15861</v>
          </cell>
          <cell r="D17057" t="str">
            <v>Ventaquemada</v>
          </cell>
        </row>
        <row r="17058">
          <cell r="C17058" t="str">
            <v>15861</v>
          </cell>
          <cell r="D17058" t="str">
            <v>Ventaquemada</v>
          </cell>
        </row>
        <row r="17059">
          <cell r="C17059" t="str">
            <v>15861</v>
          </cell>
          <cell r="D17059" t="str">
            <v>Ventaquemada</v>
          </cell>
        </row>
        <row r="17060">
          <cell r="C17060" t="str">
            <v>15861</v>
          </cell>
          <cell r="D17060" t="str">
            <v>Ventaquemada</v>
          </cell>
        </row>
        <row r="17061">
          <cell r="C17061" t="str">
            <v>15861</v>
          </cell>
          <cell r="D17061" t="str">
            <v>Ventaquemada</v>
          </cell>
        </row>
        <row r="17062">
          <cell r="C17062" t="str">
            <v>15861</v>
          </cell>
          <cell r="D17062" t="str">
            <v>Ventaquemada</v>
          </cell>
        </row>
        <row r="17063">
          <cell r="C17063" t="str">
            <v>15861</v>
          </cell>
          <cell r="D17063" t="str">
            <v>Ventaquemada</v>
          </cell>
        </row>
        <row r="17064">
          <cell r="C17064" t="str">
            <v>15861</v>
          </cell>
          <cell r="D17064" t="str">
            <v>Ventaquemada</v>
          </cell>
        </row>
        <row r="17065">
          <cell r="C17065" t="str">
            <v>15861</v>
          </cell>
          <cell r="D17065" t="str">
            <v>Ventaquemada</v>
          </cell>
        </row>
        <row r="17066">
          <cell r="C17066" t="str">
            <v>15861</v>
          </cell>
          <cell r="D17066" t="str">
            <v>Ventaquemada</v>
          </cell>
        </row>
        <row r="17067">
          <cell r="C17067" t="str">
            <v>15861</v>
          </cell>
          <cell r="D17067" t="str">
            <v>Ventaquemada</v>
          </cell>
        </row>
        <row r="17068">
          <cell r="C17068" t="str">
            <v>15861</v>
          </cell>
          <cell r="D17068" t="str">
            <v>Ventaquemada</v>
          </cell>
        </row>
        <row r="17069">
          <cell r="C17069" t="str">
            <v>15861</v>
          </cell>
          <cell r="D17069" t="str">
            <v>Ventaquemada</v>
          </cell>
        </row>
        <row r="17070">
          <cell r="C17070" t="str">
            <v>15861</v>
          </cell>
          <cell r="D17070" t="str">
            <v>Ventaquemada</v>
          </cell>
        </row>
        <row r="17071">
          <cell r="C17071" t="str">
            <v>15861</v>
          </cell>
          <cell r="D17071" t="str">
            <v>Ventaquemada</v>
          </cell>
        </row>
        <row r="17072">
          <cell r="C17072" t="str">
            <v>15861</v>
          </cell>
          <cell r="D17072" t="str">
            <v>Ventaquemada</v>
          </cell>
        </row>
        <row r="17073">
          <cell r="C17073" t="str">
            <v>15861</v>
          </cell>
          <cell r="D17073" t="str">
            <v>Ventaquemada</v>
          </cell>
        </row>
        <row r="17074">
          <cell r="C17074" t="str">
            <v>15861</v>
          </cell>
          <cell r="D17074" t="str">
            <v>Ventaquemada</v>
          </cell>
        </row>
        <row r="17075">
          <cell r="C17075" t="str">
            <v>15861</v>
          </cell>
          <cell r="D17075" t="str">
            <v>Ventaquemada</v>
          </cell>
        </row>
        <row r="17076">
          <cell r="C17076" t="str">
            <v>15861</v>
          </cell>
          <cell r="D17076" t="str">
            <v>Ventaquemada</v>
          </cell>
        </row>
        <row r="17077">
          <cell r="C17077" t="str">
            <v>15879</v>
          </cell>
          <cell r="D17077" t="str">
            <v>Viracachá</v>
          </cell>
        </row>
        <row r="17078">
          <cell r="C17078" t="str">
            <v>15879</v>
          </cell>
          <cell r="D17078" t="str">
            <v>Viracachá</v>
          </cell>
        </row>
        <row r="17079">
          <cell r="C17079" t="str">
            <v>15879</v>
          </cell>
          <cell r="D17079" t="str">
            <v>Viracachá</v>
          </cell>
        </row>
        <row r="17080">
          <cell r="C17080" t="str">
            <v>15879</v>
          </cell>
          <cell r="D17080" t="str">
            <v>Viracachá</v>
          </cell>
        </row>
        <row r="17081">
          <cell r="C17081" t="str">
            <v>15879</v>
          </cell>
          <cell r="D17081" t="str">
            <v>Viracachá</v>
          </cell>
        </row>
        <row r="17082">
          <cell r="C17082" t="str">
            <v>15879</v>
          </cell>
          <cell r="D17082" t="str">
            <v>Viracachá</v>
          </cell>
        </row>
        <row r="17083">
          <cell r="C17083" t="str">
            <v>15879</v>
          </cell>
          <cell r="D17083" t="str">
            <v>Viracachá</v>
          </cell>
        </row>
        <row r="17084">
          <cell r="C17084" t="str">
            <v>15879</v>
          </cell>
          <cell r="D17084" t="str">
            <v>Viracachá</v>
          </cell>
        </row>
        <row r="17085">
          <cell r="C17085" t="str">
            <v>15879</v>
          </cell>
          <cell r="D17085" t="str">
            <v>Viracachá</v>
          </cell>
        </row>
        <row r="17086">
          <cell r="C17086" t="str">
            <v>15879</v>
          </cell>
          <cell r="D17086" t="str">
            <v>Viracachá</v>
          </cell>
        </row>
        <row r="17087">
          <cell r="C17087" t="str">
            <v>15879</v>
          </cell>
          <cell r="D17087" t="str">
            <v>Viracachá</v>
          </cell>
        </row>
        <row r="17088">
          <cell r="C17088" t="str">
            <v>15879</v>
          </cell>
          <cell r="D17088" t="str">
            <v>Viracachá</v>
          </cell>
        </row>
        <row r="17089">
          <cell r="C17089" t="str">
            <v>15879</v>
          </cell>
          <cell r="D17089" t="str">
            <v>Viracachá</v>
          </cell>
        </row>
        <row r="17090">
          <cell r="C17090" t="str">
            <v>15879</v>
          </cell>
          <cell r="D17090" t="str">
            <v>Viracachá</v>
          </cell>
        </row>
        <row r="17091">
          <cell r="C17091" t="str">
            <v>15879</v>
          </cell>
          <cell r="D17091" t="str">
            <v>Viracachá</v>
          </cell>
        </row>
        <row r="17092">
          <cell r="C17092" t="str">
            <v>15879</v>
          </cell>
          <cell r="D17092" t="str">
            <v>Viracachá</v>
          </cell>
        </row>
        <row r="17093">
          <cell r="C17093" t="str">
            <v>15879</v>
          </cell>
          <cell r="D17093" t="str">
            <v>Viracachá</v>
          </cell>
        </row>
        <row r="17094">
          <cell r="C17094" t="str">
            <v>15879</v>
          </cell>
          <cell r="D17094" t="str">
            <v>Viracachá</v>
          </cell>
        </row>
        <row r="17095">
          <cell r="C17095" t="str">
            <v>15879</v>
          </cell>
          <cell r="D17095" t="str">
            <v>Viracachá</v>
          </cell>
        </row>
        <row r="17096">
          <cell r="C17096" t="str">
            <v>15879</v>
          </cell>
          <cell r="D17096" t="str">
            <v>Viracachá</v>
          </cell>
        </row>
        <row r="17097">
          <cell r="C17097" t="str">
            <v>15879</v>
          </cell>
          <cell r="D17097" t="str">
            <v>Viracachá</v>
          </cell>
        </row>
        <row r="17098">
          <cell r="C17098" t="str">
            <v>15879</v>
          </cell>
          <cell r="D17098" t="str">
            <v>Viracachá</v>
          </cell>
        </row>
        <row r="17099">
          <cell r="C17099" t="str">
            <v>15879</v>
          </cell>
          <cell r="D17099" t="str">
            <v>Viracachá</v>
          </cell>
        </row>
        <row r="17100">
          <cell r="C17100" t="str">
            <v>15879</v>
          </cell>
          <cell r="D17100" t="str">
            <v>Viracachá</v>
          </cell>
        </row>
        <row r="17101">
          <cell r="C17101" t="str">
            <v>15879</v>
          </cell>
          <cell r="D17101" t="str">
            <v>Viracachá</v>
          </cell>
        </row>
        <row r="17102">
          <cell r="C17102" t="str">
            <v>15879</v>
          </cell>
          <cell r="D17102" t="str">
            <v>Viracachá</v>
          </cell>
        </row>
        <row r="17103">
          <cell r="C17103" t="str">
            <v>15879</v>
          </cell>
          <cell r="D17103" t="str">
            <v>Viracachá</v>
          </cell>
        </row>
        <row r="17104">
          <cell r="C17104" t="str">
            <v>15879</v>
          </cell>
          <cell r="D17104" t="str">
            <v>Viracachá</v>
          </cell>
        </row>
        <row r="17105">
          <cell r="C17105" t="str">
            <v>15879</v>
          </cell>
          <cell r="D17105" t="str">
            <v>Viracachá</v>
          </cell>
        </row>
        <row r="17106">
          <cell r="C17106" t="str">
            <v>15879</v>
          </cell>
          <cell r="D17106" t="str">
            <v>Viracachá</v>
          </cell>
        </row>
        <row r="17107">
          <cell r="C17107" t="str">
            <v>15879</v>
          </cell>
          <cell r="D17107" t="str">
            <v>Viracachá</v>
          </cell>
        </row>
        <row r="17108">
          <cell r="C17108" t="str">
            <v>15879</v>
          </cell>
          <cell r="D17108" t="str">
            <v>Viracachá</v>
          </cell>
        </row>
        <row r="17109">
          <cell r="C17109" t="str">
            <v>15879</v>
          </cell>
          <cell r="D17109" t="str">
            <v>Viracachá</v>
          </cell>
        </row>
        <row r="17110">
          <cell r="C17110" t="str">
            <v>15879</v>
          </cell>
          <cell r="D17110" t="str">
            <v>Viracachá</v>
          </cell>
        </row>
        <row r="17111">
          <cell r="C17111" t="str">
            <v>15879</v>
          </cell>
          <cell r="D17111" t="str">
            <v>Viracachá</v>
          </cell>
        </row>
        <row r="17112">
          <cell r="C17112" t="str">
            <v>15879</v>
          </cell>
          <cell r="D17112" t="str">
            <v>Viracachá</v>
          </cell>
        </row>
        <row r="17113">
          <cell r="C17113" t="str">
            <v>15879</v>
          </cell>
          <cell r="D17113" t="str">
            <v>Viracachá</v>
          </cell>
        </row>
        <row r="17114">
          <cell r="C17114" t="str">
            <v>15879</v>
          </cell>
          <cell r="D17114" t="str">
            <v>Viracachá</v>
          </cell>
        </row>
        <row r="17115">
          <cell r="C17115" t="str">
            <v>15879</v>
          </cell>
          <cell r="D17115" t="str">
            <v>Viracachá</v>
          </cell>
        </row>
        <row r="17116">
          <cell r="C17116" t="str">
            <v>15879</v>
          </cell>
          <cell r="D17116" t="str">
            <v>Viracachá</v>
          </cell>
        </row>
        <row r="17117">
          <cell r="C17117" t="str">
            <v>15879</v>
          </cell>
          <cell r="D17117" t="str">
            <v>Viracachá</v>
          </cell>
        </row>
        <row r="17118">
          <cell r="C17118" t="str">
            <v>15879</v>
          </cell>
          <cell r="D17118" t="str">
            <v>Viracachá</v>
          </cell>
        </row>
        <row r="17119">
          <cell r="C17119" t="str">
            <v>15879</v>
          </cell>
          <cell r="D17119" t="str">
            <v>Viracachá</v>
          </cell>
        </row>
        <row r="17120">
          <cell r="C17120" t="str">
            <v>15879</v>
          </cell>
          <cell r="D17120" t="str">
            <v>Viracachá</v>
          </cell>
        </row>
        <row r="17121">
          <cell r="C17121" t="str">
            <v>15879</v>
          </cell>
          <cell r="D17121" t="str">
            <v>Viracachá</v>
          </cell>
        </row>
        <row r="17122">
          <cell r="C17122" t="str">
            <v>15879</v>
          </cell>
          <cell r="D17122" t="str">
            <v>Viracachá</v>
          </cell>
        </row>
        <row r="17123">
          <cell r="C17123" t="str">
            <v>15879</v>
          </cell>
          <cell r="D17123" t="str">
            <v>Viracachá</v>
          </cell>
        </row>
        <row r="17124">
          <cell r="C17124" t="str">
            <v>15879</v>
          </cell>
          <cell r="D17124" t="str">
            <v>Viracachá</v>
          </cell>
        </row>
        <row r="17125">
          <cell r="C17125" t="str">
            <v>15879</v>
          </cell>
          <cell r="D17125" t="str">
            <v>Viracachá</v>
          </cell>
        </row>
        <row r="17126">
          <cell r="C17126" t="str">
            <v>15879</v>
          </cell>
          <cell r="D17126" t="str">
            <v>Viracachá</v>
          </cell>
        </row>
        <row r="17127">
          <cell r="C17127" t="str">
            <v>15879</v>
          </cell>
          <cell r="D17127" t="str">
            <v>Viracachá</v>
          </cell>
        </row>
        <row r="17128">
          <cell r="C17128" t="str">
            <v>15879</v>
          </cell>
          <cell r="D17128" t="str">
            <v>Viracachá</v>
          </cell>
        </row>
        <row r="17129">
          <cell r="C17129" t="str">
            <v>15879</v>
          </cell>
          <cell r="D17129" t="str">
            <v>Viracachá</v>
          </cell>
        </row>
        <row r="17130">
          <cell r="C17130" t="str">
            <v>15879</v>
          </cell>
          <cell r="D17130" t="str">
            <v>Viracachá</v>
          </cell>
        </row>
        <row r="17131">
          <cell r="C17131" t="str">
            <v>15897</v>
          </cell>
          <cell r="D17131" t="str">
            <v>Zetaquira</v>
          </cell>
        </row>
        <row r="17132">
          <cell r="C17132" t="str">
            <v>15897</v>
          </cell>
          <cell r="D17132" t="str">
            <v>Zetaquira</v>
          </cell>
        </row>
        <row r="17133">
          <cell r="C17133" t="str">
            <v>15897</v>
          </cell>
          <cell r="D17133" t="str">
            <v>Zetaquira</v>
          </cell>
        </row>
        <row r="17134">
          <cell r="C17134" t="str">
            <v>15897</v>
          </cell>
          <cell r="D17134" t="str">
            <v>Zetaquira</v>
          </cell>
        </row>
        <row r="17135">
          <cell r="C17135" t="str">
            <v>15897</v>
          </cell>
          <cell r="D17135" t="str">
            <v>Zetaquira</v>
          </cell>
        </row>
        <row r="17136">
          <cell r="C17136" t="str">
            <v>15897</v>
          </cell>
          <cell r="D17136" t="str">
            <v>Zetaquira</v>
          </cell>
        </row>
        <row r="17137">
          <cell r="C17137" t="str">
            <v>15897</v>
          </cell>
          <cell r="D17137" t="str">
            <v>Zetaquira</v>
          </cell>
        </row>
        <row r="17138">
          <cell r="C17138" t="str">
            <v>15897</v>
          </cell>
          <cell r="D17138" t="str">
            <v>Zetaquira</v>
          </cell>
        </row>
        <row r="17139">
          <cell r="C17139" t="str">
            <v>15897</v>
          </cell>
          <cell r="D17139" t="str">
            <v>Zetaquira</v>
          </cell>
        </row>
        <row r="17140">
          <cell r="C17140" t="str">
            <v>15897</v>
          </cell>
          <cell r="D17140" t="str">
            <v>Zetaquira</v>
          </cell>
        </row>
        <row r="17141">
          <cell r="C17141" t="str">
            <v>15897</v>
          </cell>
          <cell r="D17141" t="str">
            <v>Zetaquira</v>
          </cell>
        </row>
        <row r="17142">
          <cell r="C17142" t="str">
            <v>15897</v>
          </cell>
          <cell r="D17142" t="str">
            <v>Zetaquira</v>
          </cell>
        </row>
        <row r="17143">
          <cell r="C17143" t="str">
            <v>15897</v>
          </cell>
          <cell r="D17143" t="str">
            <v>Zetaquira</v>
          </cell>
        </row>
        <row r="17144">
          <cell r="C17144" t="str">
            <v>15897</v>
          </cell>
          <cell r="D17144" t="str">
            <v>Zetaquira</v>
          </cell>
        </row>
        <row r="17145">
          <cell r="C17145" t="str">
            <v>15897</v>
          </cell>
          <cell r="D17145" t="str">
            <v>Zetaquira</v>
          </cell>
        </row>
        <row r="17146">
          <cell r="C17146" t="str">
            <v>15897</v>
          </cell>
          <cell r="D17146" t="str">
            <v>Zetaquira</v>
          </cell>
        </row>
        <row r="17147">
          <cell r="C17147" t="str">
            <v>15897</v>
          </cell>
          <cell r="D17147" t="str">
            <v>Zetaquira</v>
          </cell>
        </row>
        <row r="17148">
          <cell r="C17148" t="str">
            <v>15897</v>
          </cell>
          <cell r="D17148" t="str">
            <v>Zetaquira</v>
          </cell>
        </row>
        <row r="17149">
          <cell r="C17149" t="str">
            <v>15897</v>
          </cell>
          <cell r="D17149" t="str">
            <v>Zetaquira</v>
          </cell>
        </row>
        <row r="17150">
          <cell r="C17150" t="str">
            <v>15897</v>
          </cell>
          <cell r="D17150" t="str">
            <v>Zetaquira</v>
          </cell>
        </row>
        <row r="17151">
          <cell r="C17151" t="str">
            <v>15897</v>
          </cell>
          <cell r="D17151" t="str">
            <v>Zetaquira</v>
          </cell>
        </row>
        <row r="17152">
          <cell r="C17152" t="str">
            <v>15897</v>
          </cell>
          <cell r="D17152" t="str">
            <v>Zetaquira</v>
          </cell>
        </row>
        <row r="17153">
          <cell r="C17153" t="str">
            <v>15897</v>
          </cell>
          <cell r="D17153" t="str">
            <v>Zetaquira</v>
          </cell>
        </row>
        <row r="17154">
          <cell r="C17154" t="str">
            <v>15897</v>
          </cell>
          <cell r="D17154" t="str">
            <v>Zetaquira</v>
          </cell>
        </row>
        <row r="17155">
          <cell r="C17155" t="str">
            <v>15897</v>
          </cell>
          <cell r="D17155" t="str">
            <v>Zetaquira</v>
          </cell>
        </row>
        <row r="17156">
          <cell r="C17156" t="str">
            <v>15897</v>
          </cell>
          <cell r="D17156" t="str">
            <v>Zetaquira</v>
          </cell>
        </row>
        <row r="17157">
          <cell r="C17157" t="str">
            <v>15897</v>
          </cell>
          <cell r="D17157" t="str">
            <v>Zetaquira</v>
          </cell>
        </row>
        <row r="17158">
          <cell r="C17158" t="str">
            <v>15897</v>
          </cell>
          <cell r="D17158" t="str">
            <v>Zetaquira</v>
          </cell>
        </row>
        <row r="17159">
          <cell r="C17159" t="str">
            <v>15897</v>
          </cell>
          <cell r="D17159" t="str">
            <v>Zetaquira</v>
          </cell>
        </row>
        <row r="17160">
          <cell r="C17160" t="str">
            <v>15897</v>
          </cell>
          <cell r="D17160" t="str">
            <v>Zetaquira</v>
          </cell>
        </row>
        <row r="17161">
          <cell r="C17161" t="str">
            <v>15897</v>
          </cell>
          <cell r="D17161" t="str">
            <v>Zetaquira</v>
          </cell>
        </row>
        <row r="17162">
          <cell r="C17162" t="str">
            <v>15897</v>
          </cell>
          <cell r="D17162" t="str">
            <v>Zetaquira</v>
          </cell>
        </row>
        <row r="17163">
          <cell r="C17163" t="str">
            <v>15897</v>
          </cell>
          <cell r="D17163" t="str">
            <v>Zetaquira</v>
          </cell>
        </row>
        <row r="17164">
          <cell r="C17164" t="str">
            <v>15897</v>
          </cell>
          <cell r="D17164" t="str">
            <v>Zetaquira</v>
          </cell>
        </row>
        <row r="17165">
          <cell r="C17165" t="str">
            <v>15897</v>
          </cell>
          <cell r="D17165" t="str">
            <v>Zetaquira</v>
          </cell>
        </row>
        <row r="17166">
          <cell r="C17166" t="str">
            <v>15897</v>
          </cell>
          <cell r="D17166" t="str">
            <v>Zetaquira</v>
          </cell>
        </row>
        <row r="17167">
          <cell r="C17167" t="str">
            <v>15897</v>
          </cell>
          <cell r="D17167" t="str">
            <v>Zetaquira</v>
          </cell>
        </row>
        <row r="17168">
          <cell r="C17168" t="str">
            <v>15897</v>
          </cell>
          <cell r="D17168" t="str">
            <v>Zetaquira</v>
          </cell>
        </row>
        <row r="17169">
          <cell r="C17169" t="str">
            <v>15897</v>
          </cell>
          <cell r="D17169" t="str">
            <v>Zetaquira</v>
          </cell>
        </row>
        <row r="17170">
          <cell r="C17170" t="str">
            <v>15897</v>
          </cell>
          <cell r="D17170" t="str">
            <v>Zetaquira</v>
          </cell>
        </row>
        <row r="17171">
          <cell r="C17171" t="str">
            <v>15897</v>
          </cell>
          <cell r="D17171" t="str">
            <v>Zetaquira</v>
          </cell>
        </row>
        <row r="17172">
          <cell r="C17172" t="str">
            <v>15897</v>
          </cell>
          <cell r="D17172" t="str">
            <v>Zetaquira</v>
          </cell>
        </row>
        <row r="17173">
          <cell r="C17173" t="str">
            <v>15897</v>
          </cell>
          <cell r="D17173" t="str">
            <v>Zetaquira</v>
          </cell>
        </row>
        <row r="17174">
          <cell r="C17174" t="str">
            <v>15897</v>
          </cell>
          <cell r="D17174" t="str">
            <v>Zetaquira</v>
          </cell>
        </row>
        <row r="17175">
          <cell r="C17175" t="str">
            <v>15897</v>
          </cell>
          <cell r="D17175" t="str">
            <v>Zetaquira</v>
          </cell>
        </row>
        <row r="17176">
          <cell r="C17176" t="str">
            <v>15897</v>
          </cell>
          <cell r="D17176" t="str">
            <v>Zetaquira</v>
          </cell>
        </row>
        <row r="17177">
          <cell r="C17177" t="str">
            <v>15897</v>
          </cell>
          <cell r="D17177" t="str">
            <v>Zetaquira</v>
          </cell>
        </row>
        <row r="17178">
          <cell r="C17178" t="str">
            <v>15897</v>
          </cell>
          <cell r="D17178" t="str">
            <v>Zetaquira</v>
          </cell>
        </row>
        <row r="17179">
          <cell r="C17179" t="str">
            <v>15897</v>
          </cell>
          <cell r="D17179" t="str">
            <v>Zetaquira</v>
          </cell>
        </row>
        <row r="17180">
          <cell r="C17180" t="str">
            <v>15897</v>
          </cell>
          <cell r="D17180" t="str">
            <v>Zetaquira</v>
          </cell>
        </row>
        <row r="17181">
          <cell r="C17181" t="str">
            <v>15897</v>
          </cell>
          <cell r="D17181" t="str">
            <v>Zetaquira</v>
          </cell>
        </row>
        <row r="17182">
          <cell r="C17182" t="str">
            <v>15897</v>
          </cell>
          <cell r="D17182" t="str">
            <v>Zetaquira</v>
          </cell>
        </row>
        <row r="17183">
          <cell r="C17183" t="str">
            <v>15897</v>
          </cell>
          <cell r="D17183" t="str">
            <v>Zetaquira</v>
          </cell>
        </row>
        <row r="17184">
          <cell r="C17184" t="str">
            <v>15897</v>
          </cell>
          <cell r="D17184" t="str">
            <v>Zetaquira</v>
          </cell>
        </row>
        <row r="17185">
          <cell r="C17185" t="str">
            <v>17001</v>
          </cell>
          <cell r="D17185" t="str">
            <v>Manizales</v>
          </cell>
        </row>
        <row r="17186">
          <cell r="C17186" t="str">
            <v>17001</v>
          </cell>
          <cell r="D17186" t="str">
            <v>Manizales</v>
          </cell>
        </row>
        <row r="17187">
          <cell r="C17187" t="str">
            <v>17001</v>
          </cell>
          <cell r="D17187" t="str">
            <v>Manizales</v>
          </cell>
        </row>
        <row r="17188">
          <cell r="C17188" t="str">
            <v>17001</v>
          </cell>
          <cell r="D17188" t="str">
            <v>Manizales</v>
          </cell>
        </row>
        <row r="17189">
          <cell r="C17189" t="str">
            <v>17001</v>
          </cell>
          <cell r="D17189" t="str">
            <v>Manizales</v>
          </cell>
        </row>
        <row r="17190">
          <cell r="C17190" t="str">
            <v>17001</v>
          </cell>
          <cell r="D17190" t="str">
            <v>Manizales</v>
          </cell>
        </row>
        <row r="17191">
          <cell r="C17191" t="str">
            <v>17001</v>
          </cell>
          <cell r="D17191" t="str">
            <v>Manizales</v>
          </cell>
        </row>
        <row r="17192">
          <cell r="C17192" t="str">
            <v>17001</v>
          </cell>
          <cell r="D17192" t="str">
            <v>Manizales</v>
          </cell>
        </row>
        <row r="17193">
          <cell r="C17193" t="str">
            <v>17001</v>
          </cell>
          <cell r="D17193" t="str">
            <v>Manizales</v>
          </cell>
        </row>
        <row r="17194">
          <cell r="C17194" t="str">
            <v>17001</v>
          </cell>
          <cell r="D17194" t="str">
            <v>Manizales</v>
          </cell>
        </row>
        <row r="17195">
          <cell r="C17195" t="str">
            <v>17001</v>
          </cell>
          <cell r="D17195" t="str">
            <v>Manizales</v>
          </cell>
        </row>
        <row r="17196">
          <cell r="C17196" t="str">
            <v>17001</v>
          </cell>
          <cell r="D17196" t="str">
            <v>Manizales</v>
          </cell>
        </row>
        <row r="17197">
          <cell r="C17197" t="str">
            <v>17001</v>
          </cell>
          <cell r="D17197" t="str">
            <v>Manizales</v>
          </cell>
        </row>
        <row r="17198">
          <cell r="C17198" t="str">
            <v>17001</v>
          </cell>
          <cell r="D17198" t="str">
            <v>Manizales</v>
          </cell>
        </row>
        <row r="17199">
          <cell r="C17199" t="str">
            <v>17001</v>
          </cell>
          <cell r="D17199" t="str">
            <v>Manizales</v>
          </cell>
        </row>
        <row r="17200">
          <cell r="C17200" t="str">
            <v>17001</v>
          </cell>
          <cell r="D17200" t="str">
            <v>Manizales</v>
          </cell>
        </row>
        <row r="17201">
          <cell r="C17201" t="str">
            <v>17001</v>
          </cell>
          <cell r="D17201" t="str">
            <v>Manizales</v>
          </cell>
        </row>
        <row r="17202">
          <cell r="C17202" t="str">
            <v>17001</v>
          </cell>
          <cell r="D17202" t="str">
            <v>Manizales</v>
          </cell>
        </row>
        <row r="17203">
          <cell r="C17203" t="str">
            <v>17001</v>
          </cell>
          <cell r="D17203" t="str">
            <v>Manizales</v>
          </cell>
        </row>
        <row r="17204">
          <cell r="C17204" t="str">
            <v>17001</v>
          </cell>
          <cell r="D17204" t="str">
            <v>Manizales</v>
          </cell>
        </row>
        <row r="17205">
          <cell r="C17205" t="str">
            <v>17001</v>
          </cell>
          <cell r="D17205" t="str">
            <v>Manizales</v>
          </cell>
        </row>
        <row r="17206">
          <cell r="C17206" t="str">
            <v>17001</v>
          </cell>
          <cell r="D17206" t="str">
            <v>Manizales</v>
          </cell>
        </row>
        <row r="17207">
          <cell r="C17207" t="str">
            <v>17001</v>
          </cell>
          <cell r="D17207" t="str">
            <v>Manizales</v>
          </cell>
        </row>
        <row r="17208">
          <cell r="C17208" t="str">
            <v>17001</v>
          </cell>
          <cell r="D17208" t="str">
            <v>Manizales</v>
          </cell>
        </row>
        <row r="17209">
          <cell r="C17209" t="str">
            <v>17001</v>
          </cell>
          <cell r="D17209" t="str">
            <v>Manizales</v>
          </cell>
        </row>
        <row r="17210">
          <cell r="C17210" t="str">
            <v>17001</v>
          </cell>
          <cell r="D17210" t="str">
            <v>Manizales</v>
          </cell>
        </row>
        <row r="17211">
          <cell r="C17211" t="str">
            <v>17001</v>
          </cell>
          <cell r="D17211" t="str">
            <v>Manizales</v>
          </cell>
        </row>
        <row r="17212">
          <cell r="C17212" t="str">
            <v>17001</v>
          </cell>
          <cell r="D17212" t="str">
            <v>Manizales</v>
          </cell>
        </row>
        <row r="17213">
          <cell r="C17213" t="str">
            <v>17001</v>
          </cell>
          <cell r="D17213" t="str">
            <v>Manizales</v>
          </cell>
        </row>
        <row r="17214">
          <cell r="C17214" t="str">
            <v>17001</v>
          </cell>
          <cell r="D17214" t="str">
            <v>Manizales</v>
          </cell>
        </row>
        <row r="17215">
          <cell r="C17215" t="str">
            <v>17001</v>
          </cell>
          <cell r="D17215" t="str">
            <v>Manizales</v>
          </cell>
        </row>
        <row r="17216">
          <cell r="C17216" t="str">
            <v>17001</v>
          </cell>
          <cell r="D17216" t="str">
            <v>Manizales</v>
          </cell>
        </row>
        <row r="17217">
          <cell r="C17217" t="str">
            <v>17001</v>
          </cell>
          <cell r="D17217" t="str">
            <v>Manizales</v>
          </cell>
        </row>
        <row r="17218">
          <cell r="C17218" t="str">
            <v>17001</v>
          </cell>
          <cell r="D17218" t="str">
            <v>Manizales</v>
          </cell>
        </row>
        <row r="17219">
          <cell r="C17219" t="str">
            <v>17001</v>
          </cell>
          <cell r="D17219" t="str">
            <v>Manizales</v>
          </cell>
        </row>
        <row r="17220">
          <cell r="C17220" t="str">
            <v>17001</v>
          </cell>
          <cell r="D17220" t="str">
            <v>Manizales</v>
          </cell>
        </row>
        <row r="17221">
          <cell r="C17221" t="str">
            <v>17001</v>
          </cell>
          <cell r="D17221" t="str">
            <v>Manizales</v>
          </cell>
        </row>
        <row r="17222">
          <cell r="C17222" t="str">
            <v>17001</v>
          </cell>
          <cell r="D17222" t="str">
            <v>Manizales</v>
          </cell>
        </row>
        <row r="17223">
          <cell r="C17223" t="str">
            <v>17001</v>
          </cell>
          <cell r="D17223" t="str">
            <v>Manizales</v>
          </cell>
        </row>
        <row r="17224">
          <cell r="C17224" t="str">
            <v>17001</v>
          </cell>
          <cell r="D17224" t="str">
            <v>Manizales</v>
          </cell>
        </row>
        <row r="17225">
          <cell r="C17225" t="str">
            <v>17001</v>
          </cell>
          <cell r="D17225" t="str">
            <v>Manizales</v>
          </cell>
        </row>
        <row r="17226">
          <cell r="C17226" t="str">
            <v>17001</v>
          </cell>
          <cell r="D17226" t="str">
            <v>Manizales</v>
          </cell>
        </row>
        <row r="17227">
          <cell r="C17227" t="str">
            <v>17001</v>
          </cell>
          <cell r="D17227" t="str">
            <v>Manizales</v>
          </cell>
        </row>
        <row r="17228">
          <cell r="C17228" t="str">
            <v>17001</v>
          </cell>
          <cell r="D17228" t="str">
            <v>Manizales</v>
          </cell>
        </row>
        <row r="17229">
          <cell r="C17229" t="str">
            <v>17001</v>
          </cell>
          <cell r="D17229" t="str">
            <v>Manizales</v>
          </cell>
        </row>
        <row r="17230">
          <cell r="C17230" t="str">
            <v>17001</v>
          </cell>
          <cell r="D17230" t="str">
            <v>Manizales</v>
          </cell>
        </row>
        <row r="17231">
          <cell r="C17231" t="str">
            <v>17001</v>
          </cell>
          <cell r="D17231" t="str">
            <v>Manizales</v>
          </cell>
        </row>
        <row r="17232">
          <cell r="C17232" t="str">
            <v>17001</v>
          </cell>
          <cell r="D17232" t="str">
            <v>Manizales</v>
          </cell>
        </row>
        <row r="17233">
          <cell r="C17233" t="str">
            <v>17001</v>
          </cell>
          <cell r="D17233" t="str">
            <v>Manizales</v>
          </cell>
        </row>
        <row r="17234">
          <cell r="C17234" t="str">
            <v>17001</v>
          </cell>
          <cell r="D17234" t="str">
            <v>Manizales</v>
          </cell>
        </row>
        <row r="17235">
          <cell r="C17235" t="str">
            <v>17001</v>
          </cell>
          <cell r="D17235" t="str">
            <v>Manizales</v>
          </cell>
        </row>
        <row r="17236">
          <cell r="C17236" t="str">
            <v>17001</v>
          </cell>
          <cell r="D17236" t="str">
            <v>Manizales</v>
          </cell>
        </row>
        <row r="17237">
          <cell r="C17237" t="str">
            <v>17001</v>
          </cell>
          <cell r="D17237" t="str">
            <v>Manizales</v>
          </cell>
        </row>
        <row r="17238">
          <cell r="C17238" t="str">
            <v>17001</v>
          </cell>
          <cell r="D17238" t="str">
            <v>Manizales</v>
          </cell>
        </row>
        <row r="17239">
          <cell r="C17239" t="str">
            <v>17013</v>
          </cell>
          <cell r="D17239" t="str">
            <v>Aguadas</v>
          </cell>
        </row>
        <row r="17240">
          <cell r="C17240" t="str">
            <v>17013</v>
          </cell>
          <cell r="D17240" t="str">
            <v>Aguadas</v>
          </cell>
        </row>
        <row r="17241">
          <cell r="C17241" t="str">
            <v>17013</v>
          </cell>
          <cell r="D17241" t="str">
            <v>Aguadas</v>
          </cell>
        </row>
        <row r="17242">
          <cell r="C17242" t="str">
            <v>17013</v>
          </cell>
          <cell r="D17242" t="str">
            <v>Aguadas</v>
          </cell>
        </row>
        <row r="17243">
          <cell r="C17243" t="str">
            <v>17013</v>
          </cell>
          <cell r="D17243" t="str">
            <v>Aguadas</v>
          </cell>
        </row>
        <row r="17244">
          <cell r="C17244" t="str">
            <v>17013</v>
          </cell>
          <cell r="D17244" t="str">
            <v>Aguadas</v>
          </cell>
        </row>
        <row r="17245">
          <cell r="C17245" t="str">
            <v>17013</v>
          </cell>
          <cell r="D17245" t="str">
            <v>Aguadas</v>
          </cell>
        </row>
        <row r="17246">
          <cell r="C17246" t="str">
            <v>17013</v>
          </cell>
          <cell r="D17246" t="str">
            <v>Aguadas</v>
          </cell>
        </row>
        <row r="17247">
          <cell r="C17247" t="str">
            <v>17013</v>
          </cell>
          <cell r="D17247" t="str">
            <v>Aguadas</v>
          </cell>
        </row>
        <row r="17248">
          <cell r="C17248" t="str">
            <v>17013</v>
          </cell>
          <cell r="D17248" t="str">
            <v>Aguadas</v>
          </cell>
        </row>
        <row r="17249">
          <cell r="C17249" t="str">
            <v>17013</v>
          </cell>
          <cell r="D17249" t="str">
            <v>Aguadas</v>
          </cell>
        </row>
        <row r="17250">
          <cell r="C17250" t="str">
            <v>17013</v>
          </cell>
          <cell r="D17250" t="str">
            <v>Aguadas</v>
          </cell>
        </row>
        <row r="17251">
          <cell r="C17251" t="str">
            <v>17013</v>
          </cell>
          <cell r="D17251" t="str">
            <v>Aguadas</v>
          </cell>
        </row>
        <row r="17252">
          <cell r="C17252" t="str">
            <v>17013</v>
          </cell>
          <cell r="D17252" t="str">
            <v>Aguadas</v>
          </cell>
        </row>
        <row r="17253">
          <cell r="C17253" t="str">
            <v>17013</v>
          </cell>
          <cell r="D17253" t="str">
            <v>Aguadas</v>
          </cell>
        </row>
        <row r="17254">
          <cell r="C17254" t="str">
            <v>17013</v>
          </cell>
          <cell r="D17254" t="str">
            <v>Aguadas</v>
          </cell>
        </row>
        <row r="17255">
          <cell r="C17255" t="str">
            <v>17013</v>
          </cell>
          <cell r="D17255" t="str">
            <v>Aguadas</v>
          </cell>
        </row>
        <row r="17256">
          <cell r="C17256" t="str">
            <v>17013</v>
          </cell>
          <cell r="D17256" t="str">
            <v>Aguadas</v>
          </cell>
        </row>
        <row r="17257">
          <cell r="C17257" t="str">
            <v>17013</v>
          </cell>
          <cell r="D17257" t="str">
            <v>Aguadas</v>
          </cell>
        </row>
        <row r="17258">
          <cell r="C17258" t="str">
            <v>17013</v>
          </cell>
          <cell r="D17258" t="str">
            <v>Aguadas</v>
          </cell>
        </row>
        <row r="17259">
          <cell r="C17259" t="str">
            <v>17013</v>
          </cell>
          <cell r="D17259" t="str">
            <v>Aguadas</v>
          </cell>
        </row>
        <row r="17260">
          <cell r="C17260" t="str">
            <v>17013</v>
          </cell>
          <cell r="D17260" t="str">
            <v>Aguadas</v>
          </cell>
        </row>
        <row r="17261">
          <cell r="C17261" t="str">
            <v>17013</v>
          </cell>
          <cell r="D17261" t="str">
            <v>Aguadas</v>
          </cell>
        </row>
        <row r="17262">
          <cell r="C17262" t="str">
            <v>17013</v>
          </cell>
          <cell r="D17262" t="str">
            <v>Aguadas</v>
          </cell>
        </row>
        <row r="17263">
          <cell r="C17263" t="str">
            <v>17013</v>
          </cell>
          <cell r="D17263" t="str">
            <v>Aguadas</v>
          </cell>
        </row>
        <row r="17264">
          <cell r="C17264" t="str">
            <v>17013</v>
          </cell>
          <cell r="D17264" t="str">
            <v>Aguadas</v>
          </cell>
        </row>
        <row r="17265">
          <cell r="C17265" t="str">
            <v>17013</v>
          </cell>
          <cell r="D17265" t="str">
            <v>Aguadas</v>
          </cell>
        </row>
        <row r="17266">
          <cell r="C17266" t="str">
            <v>17013</v>
          </cell>
          <cell r="D17266" t="str">
            <v>Aguadas</v>
          </cell>
        </row>
        <row r="17267">
          <cell r="C17267" t="str">
            <v>17013</v>
          </cell>
          <cell r="D17267" t="str">
            <v>Aguadas</v>
          </cell>
        </row>
        <row r="17268">
          <cell r="C17268" t="str">
            <v>17013</v>
          </cell>
          <cell r="D17268" t="str">
            <v>Aguadas</v>
          </cell>
        </row>
        <row r="17269">
          <cell r="C17269" t="str">
            <v>17013</v>
          </cell>
          <cell r="D17269" t="str">
            <v>Aguadas</v>
          </cell>
        </row>
        <row r="17270">
          <cell r="C17270" t="str">
            <v>17013</v>
          </cell>
          <cell r="D17270" t="str">
            <v>Aguadas</v>
          </cell>
        </row>
        <row r="17271">
          <cell r="C17271" t="str">
            <v>17013</v>
          </cell>
          <cell r="D17271" t="str">
            <v>Aguadas</v>
          </cell>
        </row>
        <row r="17272">
          <cell r="C17272" t="str">
            <v>17013</v>
          </cell>
          <cell r="D17272" t="str">
            <v>Aguadas</v>
          </cell>
        </row>
        <row r="17273">
          <cell r="C17273" t="str">
            <v>17013</v>
          </cell>
          <cell r="D17273" t="str">
            <v>Aguadas</v>
          </cell>
        </row>
        <row r="17274">
          <cell r="C17274" t="str">
            <v>17013</v>
          </cell>
          <cell r="D17274" t="str">
            <v>Aguadas</v>
          </cell>
        </row>
        <row r="17275">
          <cell r="C17275" t="str">
            <v>17013</v>
          </cell>
          <cell r="D17275" t="str">
            <v>Aguadas</v>
          </cell>
        </row>
        <row r="17276">
          <cell r="C17276" t="str">
            <v>17013</v>
          </cell>
          <cell r="D17276" t="str">
            <v>Aguadas</v>
          </cell>
        </row>
        <row r="17277">
          <cell r="C17277" t="str">
            <v>17013</v>
          </cell>
          <cell r="D17277" t="str">
            <v>Aguadas</v>
          </cell>
        </row>
        <row r="17278">
          <cell r="C17278" t="str">
            <v>17013</v>
          </cell>
          <cell r="D17278" t="str">
            <v>Aguadas</v>
          </cell>
        </row>
        <row r="17279">
          <cell r="C17279" t="str">
            <v>17013</v>
          </cell>
          <cell r="D17279" t="str">
            <v>Aguadas</v>
          </cell>
        </row>
        <row r="17280">
          <cell r="C17280" t="str">
            <v>17013</v>
          </cell>
          <cell r="D17280" t="str">
            <v>Aguadas</v>
          </cell>
        </row>
        <row r="17281">
          <cell r="C17281" t="str">
            <v>17013</v>
          </cell>
          <cell r="D17281" t="str">
            <v>Aguadas</v>
          </cell>
        </row>
        <row r="17282">
          <cell r="C17282" t="str">
            <v>17013</v>
          </cell>
          <cell r="D17282" t="str">
            <v>Aguadas</v>
          </cell>
        </row>
        <row r="17283">
          <cell r="C17283" t="str">
            <v>17013</v>
          </cell>
          <cell r="D17283" t="str">
            <v>Aguadas</v>
          </cell>
        </row>
        <row r="17284">
          <cell r="C17284" t="str">
            <v>17013</v>
          </cell>
          <cell r="D17284" t="str">
            <v>Aguadas</v>
          </cell>
        </row>
        <row r="17285">
          <cell r="C17285" t="str">
            <v>17013</v>
          </cell>
          <cell r="D17285" t="str">
            <v>Aguadas</v>
          </cell>
        </row>
        <row r="17286">
          <cell r="C17286" t="str">
            <v>17013</v>
          </cell>
          <cell r="D17286" t="str">
            <v>Aguadas</v>
          </cell>
        </row>
        <row r="17287">
          <cell r="C17287" t="str">
            <v>17013</v>
          </cell>
          <cell r="D17287" t="str">
            <v>Aguadas</v>
          </cell>
        </row>
        <row r="17288">
          <cell r="C17288" t="str">
            <v>17013</v>
          </cell>
          <cell r="D17288" t="str">
            <v>Aguadas</v>
          </cell>
        </row>
        <row r="17289">
          <cell r="C17289" t="str">
            <v>17013</v>
          </cell>
          <cell r="D17289" t="str">
            <v>Aguadas</v>
          </cell>
        </row>
        <row r="17290">
          <cell r="C17290" t="str">
            <v>17013</v>
          </cell>
          <cell r="D17290" t="str">
            <v>Aguadas</v>
          </cell>
        </row>
        <row r="17291">
          <cell r="C17291" t="str">
            <v>17013</v>
          </cell>
          <cell r="D17291" t="str">
            <v>Aguadas</v>
          </cell>
        </row>
        <row r="17292">
          <cell r="C17292" t="str">
            <v>17013</v>
          </cell>
          <cell r="D17292" t="str">
            <v>Aguadas</v>
          </cell>
        </row>
        <row r="17293">
          <cell r="C17293" t="str">
            <v>17042</v>
          </cell>
          <cell r="D17293" t="str">
            <v>Anserma</v>
          </cell>
        </row>
        <row r="17294">
          <cell r="C17294" t="str">
            <v>17042</v>
          </cell>
          <cell r="D17294" t="str">
            <v>Anserma</v>
          </cell>
        </row>
        <row r="17295">
          <cell r="C17295" t="str">
            <v>17042</v>
          </cell>
          <cell r="D17295" t="str">
            <v>Anserma</v>
          </cell>
        </row>
        <row r="17296">
          <cell r="C17296" t="str">
            <v>17042</v>
          </cell>
          <cell r="D17296" t="str">
            <v>Anserma</v>
          </cell>
        </row>
        <row r="17297">
          <cell r="C17297" t="str">
            <v>17042</v>
          </cell>
          <cell r="D17297" t="str">
            <v>Anserma</v>
          </cell>
        </row>
        <row r="17298">
          <cell r="C17298" t="str">
            <v>17042</v>
          </cell>
          <cell r="D17298" t="str">
            <v>Anserma</v>
          </cell>
        </row>
        <row r="17299">
          <cell r="C17299" t="str">
            <v>17042</v>
          </cell>
          <cell r="D17299" t="str">
            <v>Anserma</v>
          </cell>
        </row>
        <row r="17300">
          <cell r="C17300" t="str">
            <v>17042</v>
          </cell>
          <cell r="D17300" t="str">
            <v>Anserma</v>
          </cell>
        </row>
        <row r="17301">
          <cell r="C17301" t="str">
            <v>17042</v>
          </cell>
          <cell r="D17301" t="str">
            <v>Anserma</v>
          </cell>
        </row>
        <row r="17302">
          <cell r="C17302" t="str">
            <v>17042</v>
          </cell>
          <cell r="D17302" t="str">
            <v>Anserma</v>
          </cell>
        </row>
        <row r="17303">
          <cell r="C17303" t="str">
            <v>17042</v>
          </cell>
          <cell r="D17303" t="str">
            <v>Anserma</v>
          </cell>
        </row>
        <row r="17304">
          <cell r="C17304" t="str">
            <v>17042</v>
          </cell>
          <cell r="D17304" t="str">
            <v>Anserma</v>
          </cell>
        </row>
        <row r="17305">
          <cell r="C17305" t="str">
            <v>17042</v>
          </cell>
          <cell r="D17305" t="str">
            <v>Anserma</v>
          </cell>
        </row>
        <row r="17306">
          <cell r="C17306" t="str">
            <v>17042</v>
          </cell>
          <cell r="D17306" t="str">
            <v>Anserma</v>
          </cell>
        </row>
        <row r="17307">
          <cell r="C17307" t="str">
            <v>17042</v>
          </cell>
          <cell r="D17307" t="str">
            <v>Anserma</v>
          </cell>
        </row>
        <row r="17308">
          <cell r="C17308" t="str">
            <v>17042</v>
          </cell>
          <cell r="D17308" t="str">
            <v>Anserma</v>
          </cell>
        </row>
        <row r="17309">
          <cell r="C17309" t="str">
            <v>17042</v>
          </cell>
          <cell r="D17309" t="str">
            <v>Anserma</v>
          </cell>
        </row>
        <row r="17310">
          <cell r="C17310" t="str">
            <v>17042</v>
          </cell>
          <cell r="D17310" t="str">
            <v>Anserma</v>
          </cell>
        </row>
        <row r="17311">
          <cell r="C17311" t="str">
            <v>17042</v>
          </cell>
          <cell r="D17311" t="str">
            <v>Anserma</v>
          </cell>
        </row>
        <row r="17312">
          <cell r="C17312" t="str">
            <v>17042</v>
          </cell>
          <cell r="D17312" t="str">
            <v>Anserma</v>
          </cell>
        </row>
        <row r="17313">
          <cell r="C17313" t="str">
            <v>17042</v>
          </cell>
          <cell r="D17313" t="str">
            <v>Anserma</v>
          </cell>
        </row>
        <row r="17314">
          <cell r="C17314" t="str">
            <v>17042</v>
          </cell>
          <cell r="D17314" t="str">
            <v>Anserma</v>
          </cell>
        </row>
        <row r="17315">
          <cell r="C17315" t="str">
            <v>17042</v>
          </cell>
          <cell r="D17315" t="str">
            <v>Anserma</v>
          </cell>
        </row>
        <row r="17316">
          <cell r="C17316" t="str">
            <v>17042</v>
          </cell>
          <cell r="D17316" t="str">
            <v>Anserma</v>
          </cell>
        </row>
        <row r="17317">
          <cell r="C17317" t="str">
            <v>17042</v>
          </cell>
          <cell r="D17317" t="str">
            <v>Anserma</v>
          </cell>
        </row>
        <row r="17318">
          <cell r="C17318" t="str">
            <v>17042</v>
          </cell>
          <cell r="D17318" t="str">
            <v>Anserma</v>
          </cell>
        </row>
        <row r="17319">
          <cell r="C17319" t="str">
            <v>17042</v>
          </cell>
          <cell r="D17319" t="str">
            <v>Anserma</v>
          </cell>
        </row>
        <row r="17320">
          <cell r="C17320" t="str">
            <v>17042</v>
          </cell>
          <cell r="D17320" t="str">
            <v>Anserma</v>
          </cell>
        </row>
        <row r="17321">
          <cell r="C17321" t="str">
            <v>17042</v>
          </cell>
          <cell r="D17321" t="str">
            <v>Anserma</v>
          </cell>
        </row>
        <row r="17322">
          <cell r="C17322" t="str">
            <v>17042</v>
          </cell>
          <cell r="D17322" t="str">
            <v>Anserma</v>
          </cell>
        </row>
        <row r="17323">
          <cell r="C17323" t="str">
            <v>17042</v>
          </cell>
          <cell r="D17323" t="str">
            <v>Anserma</v>
          </cell>
        </row>
        <row r="17324">
          <cell r="C17324" t="str">
            <v>17042</v>
          </cell>
          <cell r="D17324" t="str">
            <v>Anserma</v>
          </cell>
        </row>
        <row r="17325">
          <cell r="C17325" t="str">
            <v>17042</v>
          </cell>
          <cell r="D17325" t="str">
            <v>Anserma</v>
          </cell>
        </row>
        <row r="17326">
          <cell r="C17326" t="str">
            <v>17042</v>
          </cell>
          <cell r="D17326" t="str">
            <v>Anserma</v>
          </cell>
        </row>
        <row r="17327">
          <cell r="C17327" t="str">
            <v>17042</v>
          </cell>
          <cell r="D17327" t="str">
            <v>Anserma</v>
          </cell>
        </row>
        <row r="17328">
          <cell r="C17328" t="str">
            <v>17042</v>
          </cell>
          <cell r="D17328" t="str">
            <v>Anserma</v>
          </cell>
        </row>
        <row r="17329">
          <cell r="C17329" t="str">
            <v>17042</v>
          </cell>
          <cell r="D17329" t="str">
            <v>Anserma</v>
          </cell>
        </row>
        <row r="17330">
          <cell r="C17330" t="str">
            <v>17042</v>
          </cell>
          <cell r="D17330" t="str">
            <v>Anserma</v>
          </cell>
        </row>
        <row r="17331">
          <cell r="C17331" t="str">
            <v>17042</v>
          </cell>
          <cell r="D17331" t="str">
            <v>Anserma</v>
          </cell>
        </row>
        <row r="17332">
          <cell r="C17332" t="str">
            <v>17042</v>
          </cell>
          <cell r="D17332" t="str">
            <v>Anserma</v>
          </cell>
        </row>
        <row r="17333">
          <cell r="C17333" t="str">
            <v>17042</v>
          </cell>
          <cell r="D17333" t="str">
            <v>Anserma</v>
          </cell>
        </row>
        <row r="17334">
          <cell r="C17334" t="str">
            <v>17042</v>
          </cell>
          <cell r="D17334" t="str">
            <v>Anserma</v>
          </cell>
        </row>
        <row r="17335">
          <cell r="C17335" t="str">
            <v>17042</v>
          </cell>
          <cell r="D17335" t="str">
            <v>Anserma</v>
          </cell>
        </row>
        <row r="17336">
          <cell r="C17336" t="str">
            <v>17042</v>
          </cell>
          <cell r="D17336" t="str">
            <v>Anserma</v>
          </cell>
        </row>
        <row r="17337">
          <cell r="C17337" t="str">
            <v>17042</v>
          </cell>
          <cell r="D17337" t="str">
            <v>Anserma</v>
          </cell>
        </row>
        <row r="17338">
          <cell r="C17338" t="str">
            <v>17042</v>
          </cell>
          <cell r="D17338" t="str">
            <v>Anserma</v>
          </cell>
        </row>
        <row r="17339">
          <cell r="C17339" t="str">
            <v>17042</v>
          </cell>
          <cell r="D17339" t="str">
            <v>Anserma</v>
          </cell>
        </row>
        <row r="17340">
          <cell r="C17340" t="str">
            <v>17042</v>
          </cell>
          <cell r="D17340" t="str">
            <v>Anserma</v>
          </cell>
        </row>
        <row r="17341">
          <cell r="C17341" t="str">
            <v>17042</v>
          </cell>
          <cell r="D17341" t="str">
            <v>Anserma</v>
          </cell>
        </row>
        <row r="17342">
          <cell r="C17342" t="str">
            <v>17042</v>
          </cell>
          <cell r="D17342" t="str">
            <v>Anserma</v>
          </cell>
        </row>
        <row r="17343">
          <cell r="C17343" t="str">
            <v>17042</v>
          </cell>
          <cell r="D17343" t="str">
            <v>Anserma</v>
          </cell>
        </row>
        <row r="17344">
          <cell r="C17344" t="str">
            <v>17042</v>
          </cell>
          <cell r="D17344" t="str">
            <v>Anserma</v>
          </cell>
        </row>
        <row r="17345">
          <cell r="C17345" t="str">
            <v>17042</v>
          </cell>
          <cell r="D17345" t="str">
            <v>Anserma</v>
          </cell>
        </row>
        <row r="17346">
          <cell r="C17346" t="str">
            <v>17042</v>
          </cell>
          <cell r="D17346" t="str">
            <v>Anserma</v>
          </cell>
        </row>
        <row r="17347">
          <cell r="C17347" t="str">
            <v>17050</v>
          </cell>
          <cell r="D17347" t="str">
            <v>Aranzazu</v>
          </cell>
        </row>
        <row r="17348">
          <cell r="C17348" t="str">
            <v>17050</v>
          </cell>
          <cell r="D17348" t="str">
            <v>Aranzazu</v>
          </cell>
        </row>
        <row r="17349">
          <cell r="C17349" t="str">
            <v>17050</v>
          </cell>
          <cell r="D17349" t="str">
            <v>Aranzazu</v>
          </cell>
        </row>
        <row r="17350">
          <cell r="C17350" t="str">
            <v>17050</v>
          </cell>
          <cell r="D17350" t="str">
            <v>Aranzazu</v>
          </cell>
        </row>
        <row r="17351">
          <cell r="C17351" t="str">
            <v>17050</v>
          </cell>
          <cell r="D17351" t="str">
            <v>Aranzazu</v>
          </cell>
        </row>
        <row r="17352">
          <cell r="C17352" t="str">
            <v>17050</v>
          </cell>
          <cell r="D17352" t="str">
            <v>Aranzazu</v>
          </cell>
        </row>
        <row r="17353">
          <cell r="C17353" t="str">
            <v>17050</v>
          </cell>
          <cell r="D17353" t="str">
            <v>Aranzazu</v>
          </cell>
        </row>
        <row r="17354">
          <cell r="C17354" t="str">
            <v>17050</v>
          </cell>
          <cell r="D17354" t="str">
            <v>Aranzazu</v>
          </cell>
        </row>
        <row r="17355">
          <cell r="C17355" t="str">
            <v>17050</v>
          </cell>
          <cell r="D17355" t="str">
            <v>Aranzazu</v>
          </cell>
        </row>
        <row r="17356">
          <cell r="C17356" t="str">
            <v>17050</v>
          </cell>
          <cell r="D17356" t="str">
            <v>Aranzazu</v>
          </cell>
        </row>
        <row r="17357">
          <cell r="C17357" t="str">
            <v>17050</v>
          </cell>
          <cell r="D17357" t="str">
            <v>Aranzazu</v>
          </cell>
        </row>
        <row r="17358">
          <cell r="C17358" t="str">
            <v>17050</v>
          </cell>
          <cell r="D17358" t="str">
            <v>Aranzazu</v>
          </cell>
        </row>
        <row r="17359">
          <cell r="C17359" t="str">
            <v>17050</v>
          </cell>
          <cell r="D17359" t="str">
            <v>Aranzazu</v>
          </cell>
        </row>
        <row r="17360">
          <cell r="C17360" t="str">
            <v>17050</v>
          </cell>
          <cell r="D17360" t="str">
            <v>Aranzazu</v>
          </cell>
        </row>
        <row r="17361">
          <cell r="C17361" t="str">
            <v>17050</v>
          </cell>
          <cell r="D17361" t="str">
            <v>Aranzazu</v>
          </cell>
        </row>
        <row r="17362">
          <cell r="C17362" t="str">
            <v>17050</v>
          </cell>
          <cell r="D17362" t="str">
            <v>Aranzazu</v>
          </cell>
        </row>
        <row r="17363">
          <cell r="C17363" t="str">
            <v>17050</v>
          </cell>
          <cell r="D17363" t="str">
            <v>Aranzazu</v>
          </cell>
        </row>
        <row r="17364">
          <cell r="C17364" t="str">
            <v>17050</v>
          </cell>
          <cell r="D17364" t="str">
            <v>Aranzazu</v>
          </cell>
        </row>
        <row r="17365">
          <cell r="C17365" t="str">
            <v>17050</v>
          </cell>
          <cell r="D17365" t="str">
            <v>Aranzazu</v>
          </cell>
        </row>
        <row r="17366">
          <cell r="C17366" t="str">
            <v>17050</v>
          </cell>
          <cell r="D17366" t="str">
            <v>Aranzazu</v>
          </cell>
        </row>
        <row r="17367">
          <cell r="C17367" t="str">
            <v>17050</v>
          </cell>
          <cell r="D17367" t="str">
            <v>Aranzazu</v>
          </cell>
        </row>
        <row r="17368">
          <cell r="C17368" t="str">
            <v>17050</v>
          </cell>
          <cell r="D17368" t="str">
            <v>Aranzazu</v>
          </cell>
        </row>
        <row r="17369">
          <cell r="C17369" t="str">
            <v>17050</v>
          </cell>
          <cell r="D17369" t="str">
            <v>Aranzazu</v>
          </cell>
        </row>
        <row r="17370">
          <cell r="C17370" t="str">
            <v>17050</v>
          </cell>
          <cell r="D17370" t="str">
            <v>Aranzazu</v>
          </cell>
        </row>
        <row r="17371">
          <cell r="C17371" t="str">
            <v>17050</v>
          </cell>
          <cell r="D17371" t="str">
            <v>Aranzazu</v>
          </cell>
        </row>
        <row r="17372">
          <cell r="C17372" t="str">
            <v>17050</v>
          </cell>
          <cell r="D17372" t="str">
            <v>Aranzazu</v>
          </cell>
        </row>
        <row r="17373">
          <cell r="C17373" t="str">
            <v>17050</v>
          </cell>
          <cell r="D17373" t="str">
            <v>Aranzazu</v>
          </cell>
        </row>
        <row r="17374">
          <cell r="C17374" t="str">
            <v>17050</v>
          </cell>
          <cell r="D17374" t="str">
            <v>Aranzazu</v>
          </cell>
        </row>
        <row r="17375">
          <cell r="C17375" t="str">
            <v>17050</v>
          </cell>
          <cell r="D17375" t="str">
            <v>Aranzazu</v>
          </cell>
        </row>
        <row r="17376">
          <cell r="C17376" t="str">
            <v>17050</v>
          </cell>
          <cell r="D17376" t="str">
            <v>Aranzazu</v>
          </cell>
        </row>
        <row r="17377">
          <cell r="C17377" t="str">
            <v>17050</v>
          </cell>
          <cell r="D17377" t="str">
            <v>Aranzazu</v>
          </cell>
        </row>
        <row r="17378">
          <cell r="C17378" t="str">
            <v>17050</v>
          </cell>
          <cell r="D17378" t="str">
            <v>Aranzazu</v>
          </cell>
        </row>
        <row r="17379">
          <cell r="C17379" t="str">
            <v>17050</v>
          </cell>
          <cell r="D17379" t="str">
            <v>Aranzazu</v>
          </cell>
        </row>
        <row r="17380">
          <cell r="C17380" t="str">
            <v>17050</v>
          </cell>
          <cell r="D17380" t="str">
            <v>Aranzazu</v>
          </cell>
        </row>
        <row r="17381">
          <cell r="C17381" t="str">
            <v>17050</v>
          </cell>
          <cell r="D17381" t="str">
            <v>Aranzazu</v>
          </cell>
        </row>
        <row r="17382">
          <cell r="C17382" t="str">
            <v>17050</v>
          </cell>
          <cell r="D17382" t="str">
            <v>Aranzazu</v>
          </cell>
        </row>
        <row r="17383">
          <cell r="C17383" t="str">
            <v>17050</v>
          </cell>
          <cell r="D17383" t="str">
            <v>Aranzazu</v>
          </cell>
        </row>
        <row r="17384">
          <cell r="C17384" t="str">
            <v>17050</v>
          </cell>
          <cell r="D17384" t="str">
            <v>Aranzazu</v>
          </cell>
        </row>
        <row r="17385">
          <cell r="C17385" t="str">
            <v>17050</v>
          </cell>
          <cell r="D17385" t="str">
            <v>Aranzazu</v>
          </cell>
        </row>
        <row r="17386">
          <cell r="C17386" t="str">
            <v>17050</v>
          </cell>
          <cell r="D17386" t="str">
            <v>Aranzazu</v>
          </cell>
        </row>
        <row r="17387">
          <cell r="C17387" t="str">
            <v>17050</v>
          </cell>
          <cell r="D17387" t="str">
            <v>Aranzazu</v>
          </cell>
        </row>
        <row r="17388">
          <cell r="C17388" t="str">
            <v>17050</v>
          </cell>
          <cell r="D17388" t="str">
            <v>Aranzazu</v>
          </cell>
        </row>
        <row r="17389">
          <cell r="C17389" t="str">
            <v>17050</v>
          </cell>
          <cell r="D17389" t="str">
            <v>Aranzazu</v>
          </cell>
        </row>
        <row r="17390">
          <cell r="C17390" t="str">
            <v>17050</v>
          </cell>
          <cell r="D17390" t="str">
            <v>Aranzazu</v>
          </cell>
        </row>
        <row r="17391">
          <cell r="C17391" t="str">
            <v>17050</v>
          </cell>
          <cell r="D17391" t="str">
            <v>Aranzazu</v>
          </cell>
        </row>
        <row r="17392">
          <cell r="C17392" t="str">
            <v>17050</v>
          </cell>
          <cell r="D17392" t="str">
            <v>Aranzazu</v>
          </cell>
        </row>
        <row r="17393">
          <cell r="C17393" t="str">
            <v>17050</v>
          </cell>
          <cell r="D17393" t="str">
            <v>Aranzazu</v>
          </cell>
        </row>
        <row r="17394">
          <cell r="C17394" t="str">
            <v>17050</v>
          </cell>
          <cell r="D17394" t="str">
            <v>Aranzazu</v>
          </cell>
        </row>
        <row r="17395">
          <cell r="C17395" t="str">
            <v>17050</v>
          </cell>
          <cell r="D17395" t="str">
            <v>Aranzazu</v>
          </cell>
        </row>
        <row r="17396">
          <cell r="C17396" t="str">
            <v>17050</v>
          </cell>
          <cell r="D17396" t="str">
            <v>Aranzazu</v>
          </cell>
        </row>
        <row r="17397">
          <cell r="C17397" t="str">
            <v>17050</v>
          </cell>
          <cell r="D17397" t="str">
            <v>Aranzazu</v>
          </cell>
        </row>
        <row r="17398">
          <cell r="C17398" t="str">
            <v>17050</v>
          </cell>
          <cell r="D17398" t="str">
            <v>Aranzazu</v>
          </cell>
        </row>
        <row r="17399">
          <cell r="C17399" t="str">
            <v>17050</v>
          </cell>
          <cell r="D17399" t="str">
            <v>Aranzazu</v>
          </cell>
        </row>
        <row r="17400">
          <cell r="C17400" t="str">
            <v>17050</v>
          </cell>
          <cell r="D17400" t="str">
            <v>Aranzazu</v>
          </cell>
        </row>
        <row r="17401">
          <cell r="C17401" t="str">
            <v>17088</v>
          </cell>
          <cell r="D17401" t="str">
            <v>Belalcázar</v>
          </cell>
        </row>
        <row r="17402">
          <cell r="C17402" t="str">
            <v>17088</v>
          </cell>
          <cell r="D17402" t="str">
            <v>Belalcázar</v>
          </cell>
        </row>
        <row r="17403">
          <cell r="C17403" t="str">
            <v>17088</v>
          </cell>
          <cell r="D17403" t="str">
            <v>Belalcázar</v>
          </cell>
        </row>
        <row r="17404">
          <cell r="C17404" t="str">
            <v>17088</v>
          </cell>
          <cell r="D17404" t="str">
            <v>Belalcázar</v>
          </cell>
        </row>
        <row r="17405">
          <cell r="C17405" t="str">
            <v>17088</v>
          </cell>
          <cell r="D17405" t="str">
            <v>Belalcázar</v>
          </cell>
        </row>
        <row r="17406">
          <cell r="C17406" t="str">
            <v>17088</v>
          </cell>
          <cell r="D17406" t="str">
            <v>Belalcázar</v>
          </cell>
        </row>
        <row r="17407">
          <cell r="C17407" t="str">
            <v>17088</v>
          </cell>
          <cell r="D17407" t="str">
            <v>Belalcázar</v>
          </cell>
        </row>
        <row r="17408">
          <cell r="C17408" t="str">
            <v>17088</v>
          </cell>
          <cell r="D17408" t="str">
            <v>Belalcázar</v>
          </cell>
        </row>
        <row r="17409">
          <cell r="C17409" t="str">
            <v>17088</v>
          </cell>
          <cell r="D17409" t="str">
            <v>Belalcázar</v>
          </cell>
        </row>
        <row r="17410">
          <cell r="C17410" t="str">
            <v>17088</v>
          </cell>
          <cell r="D17410" t="str">
            <v>Belalcázar</v>
          </cell>
        </row>
        <row r="17411">
          <cell r="C17411" t="str">
            <v>17088</v>
          </cell>
          <cell r="D17411" t="str">
            <v>Belalcázar</v>
          </cell>
        </row>
        <row r="17412">
          <cell r="C17412" t="str">
            <v>17088</v>
          </cell>
          <cell r="D17412" t="str">
            <v>Belalcázar</v>
          </cell>
        </row>
        <row r="17413">
          <cell r="C17413" t="str">
            <v>17088</v>
          </cell>
          <cell r="D17413" t="str">
            <v>Belalcázar</v>
          </cell>
        </row>
        <row r="17414">
          <cell r="C17414" t="str">
            <v>17088</v>
          </cell>
          <cell r="D17414" t="str">
            <v>Belalcázar</v>
          </cell>
        </row>
        <row r="17415">
          <cell r="C17415" t="str">
            <v>17088</v>
          </cell>
          <cell r="D17415" t="str">
            <v>Belalcázar</v>
          </cell>
        </row>
        <row r="17416">
          <cell r="C17416" t="str">
            <v>17088</v>
          </cell>
          <cell r="D17416" t="str">
            <v>Belalcázar</v>
          </cell>
        </row>
        <row r="17417">
          <cell r="C17417" t="str">
            <v>17088</v>
          </cell>
          <cell r="D17417" t="str">
            <v>Belalcázar</v>
          </cell>
        </row>
        <row r="17418">
          <cell r="C17418" t="str">
            <v>17088</v>
          </cell>
          <cell r="D17418" t="str">
            <v>Belalcázar</v>
          </cell>
        </row>
        <row r="17419">
          <cell r="C17419" t="str">
            <v>17088</v>
          </cell>
          <cell r="D17419" t="str">
            <v>Belalcázar</v>
          </cell>
        </row>
        <row r="17420">
          <cell r="C17420" t="str">
            <v>17088</v>
          </cell>
          <cell r="D17420" t="str">
            <v>Belalcázar</v>
          </cell>
        </row>
        <row r="17421">
          <cell r="C17421" t="str">
            <v>17088</v>
          </cell>
          <cell r="D17421" t="str">
            <v>Belalcázar</v>
          </cell>
        </row>
        <row r="17422">
          <cell r="C17422" t="str">
            <v>17088</v>
          </cell>
          <cell r="D17422" t="str">
            <v>Belalcázar</v>
          </cell>
        </row>
        <row r="17423">
          <cell r="C17423" t="str">
            <v>17088</v>
          </cell>
          <cell r="D17423" t="str">
            <v>Belalcázar</v>
          </cell>
        </row>
        <row r="17424">
          <cell r="C17424" t="str">
            <v>17088</v>
          </cell>
          <cell r="D17424" t="str">
            <v>Belalcázar</v>
          </cell>
        </row>
        <row r="17425">
          <cell r="C17425" t="str">
            <v>17088</v>
          </cell>
          <cell r="D17425" t="str">
            <v>Belalcázar</v>
          </cell>
        </row>
        <row r="17426">
          <cell r="C17426" t="str">
            <v>17088</v>
          </cell>
          <cell r="D17426" t="str">
            <v>Belalcázar</v>
          </cell>
        </row>
        <row r="17427">
          <cell r="C17427" t="str">
            <v>17088</v>
          </cell>
          <cell r="D17427" t="str">
            <v>Belalcázar</v>
          </cell>
        </row>
        <row r="17428">
          <cell r="C17428" t="str">
            <v>17088</v>
          </cell>
          <cell r="D17428" t="str">
            <v>Belalcázar</v>
          </cell>
        </row>
        <row r="17429">
          <cell r="C17429" t="str">
            <v>17088</v>
          </cell>
          <cell r="D17429" t="str">
            <v>Belalcázar</v>
          </cell>
        </row>
        <row r="17430">
          <cell r="C17430" t="str">
            <v>17088</v>
          </cell>
          <cell r="D17430" t="str">
            <v>Belalcázar</v>
          </cell>
        </row>
        <row r="17431">
          <cell r="C17431" t="str">
            <v>17088</v>
          </cell>
          <cell r="D17431" t="str">
            <v>Belalcázar</v>
          </cell>
        </row>
        <row r="17432">
          <cell r="C17432" t="str">
            <v>17088</v>
          </cell>
          <cell r="D17432" t="str">
            <v>Belalcázar</v>
          </cell>
        </row>
        <row r="17433">
          <cell r="C17433" t="str">
            <v>17088</v>
          </cell>
          <cell r="D17433" t="str">
            <v>Belalcázar</v>
          </cell>
        </row>
        <row r="17434">
          <cell r="C17434" t="str">
            <v>17088</v>
          </cell>
          <cell r="D17434" t="str">
            <v>Belalcázar</v>
          </cell>
        </row>
        <row r="17435">
          <cell r="C17435" t="str">
            <v>17088</v>
          </cell>
          <cell r="D17435" t="str">
            <v>Belalcázar</v>
          </cell>
        </row>
        <row r="17436">
          <cell r="C17436" t="str">
            <v>17088</v>
          </cell>
          <cell r="D17436" t="str">
            <v>Belalcázar</v>
          </cell>
        </row>
        <row r="17437">
          <cell r="C17437" t="str">
            <v>17088</v>
          </cell>
          <cell r="D17437" t="str">
            <v>Belalcázar</v>
          </cell>
        </row>
        <row r="17438">
          <cell r="C17438" t="str">
            <v>17088</v>
          </cell>
          <cell r="D17438" t="str">
            <v>Belalcázar</v>
          </cell>
        </row>
        <row r="17439">
          <cell r="C17439" t="str">
            <v>17088</v>
          </cell>
          <cell r="D17439" t="str">
            <v>Belalcázar</v>
          </cell>
        </row>
        <row r="17440">
          <cell r="C17440" t="str">
            <v>17088</v>
          </cell>
          <cell r="D17440" t="str">
            <v>Belalcázar</v>
          </cell>
        </row>
        <row r="17441">
          <cell r="C17441" t="str">
            <v>17088</v>
          </cell>
          <cell r="D17441" t="str">
            <v>Belalcázar</v>
          </cell>
        </row>
        <row r="17442">
          <cell r="C17442" t="str">
            <v>17088</v>
          </cell>
          <cell r="D17442" t="str">
            <v>Belalcázar</v>
          </cell>
        </row>
        <row r="17443">
          <cell r="C17443" t="str">
            <v>17088</v>
          </cell>
          <cell r="D17443" t="str">
            <v>Belalcázar</v>
          </cell>
        </row>
        <row r="17444">
          <cell r="C17444" t="str">
            <v>17088</v>
          </cell>
          <cell r="D17444" t="str">
            <v>Belalcázar</v>
          </cell>
        </row>
        <row r="17445">
          <cell r="C17445" t="str">
            <v>17088</v>
          </cell>
          <cell r="D17445" t="str">
            <v>Belalcázar</v>
          </cell>
        </row>
        <row r="17446">
          <cell r="C17446" t="str">
            <v>17088</v>
          </cell>
          <cell r="D17446" t="str">
            <v>Belalcázar</v>
          </cell>
        </row>
        <row r="17447">
          <cell r="C17447" t="str">
            <v>17088</v>
          </cell>
          <cell r="D17447" t="str">
            <v>Belalcázar</v>
          </cell>
        </row>
        <row r="17448">
          <cell r="C17448" t="str">
            <v>17088</v>
          </cell>
          <cell r="D17448" t="str">
            <v>Belalcázar</v>
          </cell>
        </row>
        <row r="17449">
          <cell r="C17449" t="str">
            <v>17088</v>
          </cell>
          <cell r="D17449" t="str">
            <v>Belalcázar</v>
          </cell>
        </row>
        <row r="17450">
          <cell r="C17450" t="str">
            <v>17088</v>
          </cell>
          <cell r="D17450" t="str">
            <v>Belalcázar</v>
          </cell>
        </row>
        <row r="17451">
          <cell r="C17451" t="str">
            <v>17088</v>
          </cell>
          <cell r="D17451" t="str">
            <v>Belalcázar</v>
          </cell>
        </row>
        <row r="17452">
          <cell r="C17452" t="str">
            <v>17088</v>
          </cell>
          <cell r="D17452" t="str">
            <v>Belalcázar</v>
          </cell>
        </row>
        <row r="17453">
          <cell r="C17453" t="str">
            <v>17088</v>
          </cell>
          <cell r="D17453" t="str">
            <v>Belalcázar</v>
          </cell>
        </row>
        <row r="17454">
          <cell r="C17454" t="str">
            <v>17088</v>
          </cell>
          <cell r="D17454" t="str">
            <v>Belalcázar</v>
          </cell>
        </row>
        <row r="17455">
          <cell r="C17455" t="str">
            <v>17174</v>
          </cell>
          <cell r="D17455" t="str">
            <v>Chinchiná</v>
          </cell>
        </row>
        <row r="17456">
          <cell r="C17456" t="str">
            <v>17174</v>
          </cell>
          <cell r="D17456" t="str">
            <v>Chinchiná</v>
          </cell>
        </row>
        <row r="17457">
          <cell r="C17457" t="str">
            <v>17174</v>
          </cell>
          <cell r="D17457" t="str">
            <v>Chinchiná</v>
          </cell>
        </row>
        <row r="17458">
          <cell r="C17458" t="str">
            <v>17174</v>
          </cell>
          <cell r="D17458" t="str">
            <v>Chinchiná</v>
          </cell>
        </row>
        <row r="17459">
          <cell r="C17459" t="str">
            <v>17174</v>
          </cell>
          <cell r="D17459" t="str">
            <v>Chinchiná</v>
          </cell>
        </row>
        <row r="17460">
          <cell r="C17460" t="str">
            <v>17174</v>
          </cell>
          <cell r="D17460" t="str">
            <v>Chinchiná</v>
          </cell>
        </row>
        <row r="17461">
          <cell r="C17461" t="str">
            <v>17174</v>
          </cell>
          <cell r="D17461" t="str">
            <v>Chinchiná</v>
          </cell>
        </row>
        <row r="17462">
          <cell r="C17462" t="str">
            <v>17174</v>
          </cell>
          <cell r="D17462" t="str">
            <v>Chinchiná</v>
          </cell>
        </row>
        <row r="17463">
          <cell r="C17463" t="str">
            <v>17174</v>
          </cell>
          <cell r="D17463" t="str">
            <v>Chinchiná</v>
          </cell>
        </row>
        <row r="17464">
          <cell r="C17464" t="str">
            <v>17174</v>
          </cell>
          <cell r="D17464" t="str">
            <v>Chinchiná</v>
          </cell>
        </row>
        <row r="17465">
          <cell r="C17465" t="str">
            <v>17174</v>
          </cell>
          <cell r="D17465" t="str">
            <v>Chinchiná</v>
          </cell>
        </row>
        <row r="17466">
          <cell r="C17466" t="str">
            <v>17174</v>
          </cell>
          <cell r="D17466" t="str">
            <v>Chinchiná</v>
          </cell>
        </row>
        <row r="17467">
          <cell r="C17467" t="str">
            <v>17174</v>
          </cell>
          <cell r="D17467" t="str">
            <v>Chinchiná</v>
          </cell>
        </row>
        <row r="17468">
          <cell r="C17468" t="str">
            <v>17174</v>
          </cell>
          <cell r="D17468" t="str">
            <v>Chinchiná</v>
          </cell>
        </row>
        <row r="17469">
          <cell r="C17469" t="str">
            <v>17174</v>
          </cell>
          <cell r="D17469" t="str">
            <v>Chinchiná</v>
          </cell>
        </row>
        <row r="17470">
          <cell r="C17470" t="str">
            <v>17174</v>
          </cell>
          <cell r="D17470" t="str">
            <v>Chinchiná</v>
          </cell>
        </row>
        <row r="17471">
          <cell r="C17471" t="str">
            <v>17174</v>
          </cell>
          <cell r="D17471" t="str">
            <v>Chinchiná</v>
          </cell>
        </row>
        <row r="17472">
          <cell r="C17472" t="str">
            <v>17174</v>
          </cell>
          <cell r="D17472" t="str">
            <v>Chinchiná</v>
          </cell>
        </row>
        <row r="17473">
          <cell r="C17473" t="str">
            <v>17174</v>
          </cell>
          <cell r="D17473" t="str">
            <v>Chinchiná</v>
          </cell>
        </row>
        <row r="17474">
          <cell r="C17474" t="str">
            <v>17174</v>
          </cell>
          <cell r="D17474" t="str">
            <v>Chinchiná</v>
          </cell>
        </row>
        <row r="17475">
          <cell r="C17475" t="str">
            <v>17174</v>
          </cell>
          <cell r="D17475" t="str">
            <v>Chinchiná</v>
          </cell>
        </row>
        <row r="17476">
          <cell r="C17476" t="str">
            <v>17174</v>
          </cell>
          <cell r="D17476" t="str">
            <v>Chinchiná</v>
          </cell>
        </row>
        <row r="17477">
          <cell r="C17477" t="str">
            <v>17174</v>
          </cell>
          <cell r="D17477" t="str">
            <v>Chinchiná</v>
          </cell>
        </row>
        <row r="17478">
          <cell r="C17478" t="str">
            <v>17174</v>
          </cell>
          <cell r="D17478" t="str">
            <v>Chinchiná</v>
          </cell>
        </row>
        <row r="17479">
          <cell r="C17479" t="str">
            <v>17174</v>
          </cell>
          <cell r="D17479" t="str">
            <v>Chinchiná</v>
          </cell>
        </row>
        <row r="17480">
          <cell r="C17480" t="str">
            <v>17174</v>
          </cell>
          <cell r="D17480" t="str">
            <v>Chinchiná</v>
          </cell>
        </row>
        <row r="17481">
          <cell r="C17481" t="str">
            <v>17174</v>
          </cell>
          <cell r="D17481" t="str">
            <v>Chinchiná</v>
          </cell>
        </row>
        <row r="17482">
          <cell r="C17482" t="str">
            <v>17174</v>
          </cell>
          <cell r="D17482" t="str">
            <v>Chinchiná</v>
          </cell>
        </row>
        <row r="17483">
          <cell r="C17483" t="str">
            <v>17174</v>
          </cell>
          <cell r="D17483" t="str">
            <v>Chinchiná</v>
          </cell>
        </row>
        <row r="17484">
          <cell r="C17484" t="str">
            <v>17174</v>
          </cell>
          <cell r="D17484" t="str">
            <v>Chinchiná</v>
          </cell>
        </row>
        <row r="17485">
          <cell r="C17485" t="str">
            <v>17174</v>
          </cell>
          <cell r="D17485" t="str">
            <v>Chinchiná</v>
          </cell>
        </row>
        <row r="17486">
          <cell r="C17486" t="str">
            <v>17174</v>
          </cell>
          <cell r="D17486" t="str">
            <v>Chinchiná</v>
          </cell>
        </row>
        <row r="17487">
          <cell r="C17487" t="str">
            <v>17174</v>
          </cell>
          <cell r="D17487" t="str">
            <v>Chinchiná</v>
          </cell>
        </row>
        <row r="17488">
          <cell r="C17488" t="str">
            <v>17174</v>
          </cell>
          <cell r="D17488" t="str">
            <v>Chinchiná</v>
          </cell>
        </row>
        <row r="17489">
          <cell r="C17489" t="str">
            <v>17174</v>
          </cell>
          <cell r="D17489" t="str">
            <v>Chinchiná</v>
          </cell>
        </row>
        <row r="17490">
          <cell r="C17490" t="str">
            <v>17174</v>
          </cell>
          <cell r="D17490" t="str">
            <v>Chinchiná</v>
          </cell>
        </row>
        <row r="17491">
          <cell r="C17491" t="str">
            <v>17174</v>
          </cell>
          <cell r="D17491" t="str">
            <v>Chinchiná</v>
          </cell>
        </row>
        <row r="17492">
          <cell r="C17492" t="str">
            <v>17174</v>
          </cell>
          <cell r="D17492" t="str">
            <v>Chinchiná</v>
          </cell>
        </row>
        <row r="17493">
          <cell r="C17493" t="str">
            <v>17174</v>
          </cell>
          <cell r="D17493" t="str">
            <v>Chinchiná</v>
          </cell>
        </row>
        <row r="17494">
          <cell r="C17494" t="str">
            <v>17174</v>
          </cell>
          <cell r="D17494" t="str">
            <v>Chinchiná</v>
          </cell>
        </row>
        <row r="17495">
          <cell r="C17495" t="str">
            <v>17174</v>
          </cell>
          <cell r="D17495" t="str">
            <v>Chinchiná</v>
          </cell>
        </row>
        <row r="17496">
          <cell r="C17496" t="str">
            <v>17174</v>
          </cell>
          <cell r="D17496" t="str">
            <v>Chinchiná</v>
          </cell>
        </row>
        <row r="17497">
          <cell r="C17497" t="str">
            <v>17174</v>
          </cell>
          <cell r="D17497" t="str">
            <v>Chinchiná</v>
          </cell>
        </row>
        <row r="17498">
          <cell r="C17498" t="str">
            <v>17174</v>
          </cell>
          <cell r="D17498" t="str">
            <v>Chinchiná</v>
          </cell>
        </row>
        <row r="17499">
          <cell r="C17499" t="str">
            <v>17174</v>
          </cell>
          <cell r="D17499" t="str">
            <v>Chinchiná</v>
          </cell>
        </row>
        <row r="17500">
          <cell r="C17500" t="str">
            <v>17174</v>
          </cell>
          <cell r="D17500" t="str">
            <v>Chinchiná</v>
          </cell>
        </row>
        <row r="17501">
          <cell r="C17501" t="str">
            <v>17174</v>
          </cell>
          <cell r="D17501" t="str">
            <v>Chinchiná</v>
          </cell>
        </row>
        <row r="17502">
          <cell r="C17502" t="str">
            <v>17174</v>
          </cell>
          <cell r="D17502" t="str">
            <v>Chinchiná</v>
          </cell>
        </row>
        <row r="17503">
          <cell r="C17503" t="str">
            <v>17174</v>
          </cell>
          <cell r="D17503" t="str">
            <v>Chinchiná</v>
          </cell>
        </row>
        <row r="17504">
          <cell r="C17504" t="str">
            <v>17174</v>
          </cell>
          <cell r="D17504" t="str">
            <v>Chinchiná</v>
          </cell>
        </row>
        <row r="17505">
          <cell r="C17505" t="str">
            <v>17174</v>
          </cell>
          <cell r="D17505" t="str">
            <v>Chinchiná</v>
          </cell>
        </row>
        <row r="17506">
          <cell r="C17506" t="str">
            <v>17174</v>
          </cell>
          <cell r="D17506" t="str">
            <v>Chinchiná</v>
          </cell>
        </row>
        <row r="17507">
          <cell r="C17507" t="str">
            <v>17174</v>
          </cell>
          <cell r="D17507" t="str">
            <v>Chinchiná</v>
          </cell>
        </row>
        <row r="17508">
          <cell r="C17508" t="str">
            <v>17174</v>
          </cell>
          <cell r="D17508" t="str">
            <v>Chinchiná</v>
          </cell>
        </row>
        <row r="17509">
          <cell r="C17509" t="str">
            <v>17272</v>
          </cell>
          <cell r="D17509" t="str">
            <v>Filadelfia</v>
          </cell>
        </row>
        <row r="17510">
          <cell r="C17510" t="str">
            <v>17272</v>
          </cell>
          <cell r="D17510" t="str">
            <v>Filadelfia</v>
          </cell>
        </row>
        <row r="17511">
          <cell r="C17511" t="str">
            <v>17272</v>
          </cell>
          <cell r="D17511" t="str">
            <v>Filadelfia</v>
          </cell>
        </row>
        <row r="17512">
          <cell r="C17512" t="str">
            <v>17272</v>
          </cell>
          <cell r="D17512" t="str">
            <v>Filadelfia</v>
          </cell>
        </row>
        <row r="17513">
          <cell r="C17513" t="str">
            <v>17272</v>
          </cell>
          <cell r="D17513" t="str">
            <v>Filadelfia</v>
          </cell>
        </row>
        <row r="17514">
          <cell r="C17514" t="str">
            <v>17272</v>
          </cell>
          <cell r="D17514" t="str">
            <v>Filadelfia</v>
          </cell>
        </row>
        <row r="17515">
          <cell r="C17515" t="str">
            <v>17272</v>
          </cell>
          <cell r="D17515" t="str">
            <v>Filadelfia</v>
          </cell>
        </row>
        <row r="17516">
          <cell r="C17516" t="str">
            <v>17272</v>
          </cell>
          <cell r="D17516" t="str">
            <v>Filadelfia</v>
          </cell>
        </row>
        <row r="17517">
          <cell r="C17517" t="str">
            <v>17272</v>
          </cell>
          <cell r="D17517" t="str">
            <v>Filadelfia</v>
          </cell>
        </row>
        <row r="17518">
          <cell r="C17518" t="str">
            <v>17272</v>
          </cell>
          <cell r="D17518" t="str">
            <v>Filadelfia</v>
          </cell>
        </row>
        <row r="17519">
          <cell r="C17519" t="str">
            <v>17272</v>
          </cell>
          <cell r="D17519" t="str">
            <v>Filadelfia</v>
          </cell>
        </row>
        <row r="17520">
          <cell r="C17520" t="str">
            <v>17272</v>
          </cell>
          <cell r="D17520" t="str">
            <v>Filadelfia</v>
          </cell>
        </row>
        <row r="17521">
          <cell r="C17521" t="str">
            <v>17272</v>
          </cell>
          <cell r="D17521" t="str">
            <v>Filadelfia</v>
          </cell>
        </row>
        <row r="17522">
          <cell r="C17522" t="str">
            <v>17272</v>
          </cell>
          <cell r="D17522" t="str">
            <v>Filadelfia</v>
          </cell>
        </row>
        <row r="17523">
          <cell r="C17523" t="str">
            <v>17272</v>
          </cell>
          <cell r="D17523" t="str">
            <v>Filadelfia</v>
          </cell>
        </row>
        <row r="17524">
          <cell r="C17524" t="str">
            <v>17272</v>
          </cell>
          <cell r="D17524" t="str">
            <v>Filadelfia</v>
          </cell>
        </row>
        <row r="17525">
          <cell r="C17525" t="str">
            <v>17272</v>
          </cell>
          <cell r="D17525" t="str">
            <v>Filadelfia</v>
          </cell>
        </row>
        <row r="17526">
          <cell r="C17526" t="str">
            <v>17272</v>
          </cell>
          <cell r="D17526" t="str">
            <v>Filadelfia</v>
          </cell>
        </row>
        <row r="17527">
          <cell r="C17527" t="str">
            <v>17272</v>
          </cell>
          <cell r="D17527" t="str">
            <v>Filadelfia</v>
          </cell>
        </row>
        <row r="17528">
          <cell r="C17528" t="str">
            <v>17272</v>
          </cell>
          <cell r="D17528" t="str">
            <v>Filadelfia</v>
          </cell>
        </row>
        <row r="17529">
          <cell r="C17529" t="str">
            <v>17272</v>
          </cell>
          <cell r="D17529" t="str">
            <v>Filadelfia</v>
          </cell>
        </row>
        <row r="17530">
          <cell r="C17530" t="str">
            <v>17272</v>
          </cell>
          <cell r="D17530" t="str">
            <v>Filadelfia</v>
          </cell>
        </row>
        <row r="17531">
          <cell r="C17531" t="str">
            <v>17272</v>
          </cell>
          <cell r="D17531" t="str">
            <v>Filadelfia</v>
          </cell>
        </row>
        <row r="17532">
          <cell r="C17532" t="str">
            <v>17272</v>
          </cell>
          <cell r="D17532" t="str">
            <v>Filadelfia</v>
          </cell>
        </row>
        <row r="17533">
          <cell r="C17533" t="str">
            <v>17272</v>
          </cell>
          <cell r="D17533" t="str">
            <v>Filadelfia</v>
          </cell>
        </row>
        <row r="17534">
          <cell r="C17534" t="str">
            <v>17272</v>
          </cell>
          <cell r="D17534" t="str">
            <v>Filadelfia</v>
          </cell>
        </row>
        <row r="17535">
          <cell r="C17535" t="str">
            <v>17272</v>
          </cell>
          <cell r="D17535" t="str">
            <v>Filadelfia</v>
          </cell>
        </row>
        <row r="17536">
          <cell r="C17536" t="str">
            <v>17272</v>
          </cell>
          <cell r="D17536" t="str">
            <v>Filadelfia</v>
          </cell>
        </row>
        <row r="17537">
          <cell r="C17537" t="str">
            <v>17272</v>
          </cell>
          <cell r="D17537" t="str">
            <v>Filadelfia</v>
          </cell>
        </row>
        <row r="17538">
          <cell r="C17538" t="str">
            <v>17272</v>
          </cell>
          <cell r="D17538" t="str">
            <v>Filadelfia</v>
          </cell>
        </row>
        <row r="17539">
          <cell r="C17539" t="str">
            <v>17272</v>
          </cell>
          <cell r="D17539" t="str">
            <v>Filadelfia</v>
          </cell>
        </row>
        <row r="17540">
          <cell r="C17540" t="str">
            <v>17272</v>
          </cell>
          <cell r="D17540" t="str">
            <v>Filadelfia</v>
          </cell>
        </row>
        <row r="17541">
          <cell r="C17541" t="str">
            <v>17272</v>
          </cell>
          <cell r="D17541" t="str">
            <v>Filadelfia</v>
          </cell>
        </row>
        <row r="17542">
          <cell r="C17542" t="str">
            <v>17272</v>
          </cell>
          <cell r="D17542" t="str">
            <v>Filadelfia</v>
          </cell>
        </row>
        <row r="17543">
          <cell r="C17543" t="str">
            <v>17272</v>
          </cell>
          <cell r="D17543" t="str">
            <v>Filadelfia</v>
          </cell>
        </row>
        <row r="17544">
          <cell r="C17544" t="str">
            <v>17272</v>
          </cell>
          <cell r="D17544" t="str">
            <v>Filadelfia</v>
          </cell>
        </row>
        <row r="17545">
          <cell r="C17545" t="str">
            <v>17272</v>
          </cell>
          <cell r="D17545" t="str">
            <v>Filadelfia</v>
          </cell>
        </row>
        <row r="17546">
          <cell r="C17546" t="str">
            <v>17272</v>
          </cell>
          <cell r="D17546" t="str">
            <v>Filadelfia</v>
          </cell>
        </row>
        <row r="17547">
          <cell r="C17547" t="str">
            <v>17272</v>
          </cell>
          <cell r="D17547" t="str">
            <v>Filadelfia</v>
          </cell>
        </row>
        <row r="17548">
          <cell r="C17548" t="str">
            <v>17272</v>
          </cell>
          <cell r="D17548" t="str">
            <v>Filadelfia</v>
          </cell>
        </row>
        <row r="17549">
          <cell r="C17549" t="str">
            <v>17272</v>
          </cell>
          <cell r="D17549" t="str">
            <v>Filadelfia</v>
          </cell>
        </row>
        <row r="17550">
          <cell r="C17550" t="str">
            <v>17272</v>
          </cell>
          <cell r="D17550" t="str">
            <v>Filadelfia</v>
          </cell>
        </row>
        <row r="17551">
          <cell r="C17551" t="str">
            <v>17272</v>
          </cell>
          <cell r="D17551" t="str">
            <v>Filadelfia</v>
          </cell>
        </row>
        <row r="17552">
          <cell r="C17552" t="str">
            <v>17272</v>
          </cell>
          <cell r="D17552" t="str">
            <v>Filadelfia</v>
          </cell>
        </row>
        <row r="17553">
          <cell r="C17553" t="str">
            <v>17272</v>
          </cell>
          <cell r="D17553" t="str">
            <v>Filadelfia</v>
          </cell>
        </row>
        <row r="17554">
          <cell r="C17554" t="str">
            <v>17272</v>
          </cell>
          <cell r="D17554" t="str">
            <v>Filadelfia</v>
          </cell>
        </row>
        <row r="17555">
          <cell r="C17555" t="str">
            <v>17272</v>
          </cell>
          <cell r="D17555" t="str">
            <v>Filadelfia</v>
          </cell>
        </row>
        <row r="17556">
          <cell r="C17556" t="str">
            <v>17272</v>
          </cell>
          <cell r="D17556" t="str">
            <v>Filadelfia</v>
          </cell>
        </row>
        <row r="17557">
          <cell r="C17557" t="str">
            <v>17272</v>
          </cell>
          <cell r="D17557" t="str">
            <v>Filadelfia</v>
          </cell>
        </row>
        <row r="17558">
          <cell r="C17558" t="str">
            <v>17272</v>
          </cell>
          <cell r="D17558" t="str">
            <v>Filadelfia</v>
          </cell>
        </row>
        <row r="17559">
          <cell r="C17559" t="str">
            <v>17272</v>
          </cell>
          <cell r="D17559" t="str">
            <v>Filadelfia</v>
          </cell>
        </row>
        <row r="17560">
          <cell r="C17560" t="str">
            <v>17272</v>
          </cell>
          <cell r="D17560" t="str">
            <v>Filadelfia</v>
          </cell>
        </row>
        <row r="17561">
          <cell r="C17561" t="str">
            <v>17272</v>
          </cell>
          <cell r="D17561" t="str">
            <v>Filadelfia</v>
          </cell>
        </row>
        <row r="17562">
          <cell r="C17562" t="str">
            <v>17272</v>
          </cell>
          <cell r="D17562" t="str">
            <v>Filadelfia</v>
          </cell>
        </row>
        <row r="17563">
          <cell r="C17563" t="str">
            <v>17380</v>
          </cell>
          <cell r="D17563" t="str">
            <v>La Dorada</v>
          </cell>
        </row>
        <row r="17564">
          <cell r="C17564" t="str">
            <v>17380</v>
          </cell>
          <cell r="D17564" t="str">
            <v>La Dorada</v>
          </cell>
        </row>
        <row r="17565">
          <cell r="C17565" t="str">
            <v>17380</v>
          </cell>
          <cell r="D17565" t="str">
            <v>La Dorada</v>
          </cell>
        </row>
        <row r="17566">
          <cell r="C17566" t="str">
            <v>17380</v>
          </cell>
          <cell r="D17566" t="str">
            <v>La Dorada</v>
          </cell>
        </row>
        <row r="17567">
          <cell r="C17567" t="str">
            <v>17380</v>
          </cell>
          <cell r="D17567" t="str">
            <v>La Dorada</v>
          </cell>
        </row>
        <row r="17568">
          <cell r="C17568" t="str">
            <v>17380</v>
          </cell>
          <cell r="D17568" t="str">
            <v>La Dorada</v>
          </cell>
        </row>
        <row r="17569">
          <cell r="C17569" t="str">
            <v>17380</v>
          </cell>
          <cell r="D17569" t="str">
            <v>La Dorada</v>
          </cell>
        </row>
        <row r="17570">
          <cell r="C17570" t="str">
            <v>17380</v>
          </cell>
          <cell r="D17570" t="str">
            <v>La Dorada</v>
          </cell>
        </row>
        <row r="17571">
          <cell r="C17571" t="str">
            <v>17380</v>
          </cell>
          <cell r="D17571" t="str">
            <v>La Dorada</v>
          </cell>
        </row>
        <row r="17572">
          <cell r="C17572" t="str">
            <v>17380</v>
          </cell>
          <cell r="D17572" t="str">
            <v>La Dorada</v>
          </cell>
        </row>
        <row r="17573">
          <cell r="C17573" t="str">
            <v>17380</v>
          </cell>
          <cell r="D17573" t="str">
            <v>La Dorada</v>
          </cell>
        </row>
        <row r="17574">
          <cell r="C17574" t="str">
            <v>17380</v>
          </cell>
          <cell r="D17574" t="str">
            <v>La Dorada</v>
          </cell>
        </row>
        <row r="17575">
          <cell r="C17575" t="str">
            <v>17380</v>
          </cell>
          <cell r="D17575" t="str">
            <v>La Dorada</v>
          </cell>
        </row>
        <row r="17576">
          <cell r="C17576" t="str">
            <v>17380</v>
          </cell>
          <cell r="D17576" t="str">
            <v>La Dorada</v>
          </cell>
        </row>
        <row r="17577">
          <cell r="C17577" t="str">
            <v>17380</v>
          </cell>
          <cell r="D17577" t="str">
            <v>La Dorada</v>
          </cell>
        </row>
        <row r="17578">
          <cell r="C17578" t="str">
            <v>17380</v>
          </cell>
          <cell r="D17578" t="str">
            <v>La Dorada</v>
          </cell>
        </row>
        <row r="17579">
          <cell r="C17579" t="str">
            <v>17380</v>
          </cell>
          <cell r="D17579" t="str">
            <v>La Dorada</v>
          </cell>
        </row>
        <row r="17580">
          <cell r="C17580" t="str">
            <v>17380</v>
          </cell>
          <cell r="D17580" t="str">
            <v>La Dorada</v>
          </cell>
        </row>
        <row r="17581">
          <cell r="C17581" t="str">
            <v>17380</v>
          </cell>
          <cell r="D17581" t="str">
            <v>La Dorada</v>
          </cell>
        </row>
        <row r="17582">
          <cell r="C17582" t="str">
            <v>17380</v>
          </cell>
          <cell r="D17582" t="str">
            <v>La Dorada</v>
          </cell>
        </row>
        <row r="17583">
          <cell r="C17583" t="str">
            <v>17380</v>
          </cell>
          <cell r="D17583" t="str">
            <v>La Dorada</v>
          </cell>
        </row>
        <row r="17584">
          <cell r="C17584" t="str">
            <v>17380</v>
          </cell>
          <cell r="D17584" t="str">
            <v>La Dorada</v>
          </cell>
        </row>
        <row r="17585">
          <cell r="C17585" t="str">
            <v>17380</v>
          </cell>
          <cell r="D17585" t="str">
            <v>La Dorada</v>
          </cell>
        </row>
        <row r="17586">
          <cell r="C17586" t="str">
            <v>17380</v>
          </cell>
          <cell r="D17586" t="str">
            <v>La Dorada</v>
          </cell>
        </row>
        <row r="17587">
          <cell r="C17587" t="str">
            <v>17380</v>
          </cell>
          <cell r="D17587" t="str">
            <v>La Dorada</v>
          </cell>
        </row>
        <row r="17588">
          <cell r="C17588" t="str">
            <v>17380</v>
          </cell>
          <cell r="D17588" t="str">
            <v>La Dorada</v>
          </cell>
        </row>
        <row r="17589">
          <cell r="C17589" t="str">
            <v>17380</v>
          </cell>
          <cell r="D17589" t="str">
            <v>La Dorada</v>
          </cell>
        </row>
        <row r="17590">
          <cell r="C17590" t="str">
            <v>17380</v>
          </cell>
          <cell r="D17590" t="str">
            <v>La Dorada</v>
          </cell>
        </row>
        <row r="17591">
          <cell r="C17591" t="str">
            <v>17380</v>
          </cell>
          <cell r="D17591" t="str">
            <v>La Dorada</v>
          </cell>
        </row>
        <row r="17592">
          <cell r="C17592" t="str">
            <v>17380</v>
          </cell>
          <cell r="D17592" t="str">
            <v>La Dorada</v>
          </cell>
        </row>
        <row r="17593">
          <cell r="C17593" t="str">
            <v>17380</v>
          </cell>
          <cell r="D17593" t="str">
            <v>La Dorada</v>
          </cell>
        </row>
        <row r="17594">
          <cell r="C17594" t="str">
            <v>17380</v>
          </cell>
          <cell r="D17594" t="str">
            <v>La Dorada</v>
          </cell>
        </row>
        <row r="17595">
          <cell r="C17595" t="str">
            <v>17380</v>
          </cell>
          <cell r="D17595" t="str">
            <v>La Dorada</v>
          </cell>
        </row>
        <row r="17596">
          <cell r="C17596" t="str">
            <v>17380</v>
          </cell>
          <cell r="D17596" t="str">
            <v>La Dorada</v>
          </cell>
        </row>
        <row r="17597">
          <cell r="C17597" t="str">
            <v>17380</v>
          </cell>
          <cell r="D17597" t="str">
            <v>La Dorada</v>
          </cell>
        </row>
        <row r="17598">
          <cell r="C17598" t="str">
            <v>17380</v>
          </cell>
          <cell r="D17598" t="str">
            <v>La Dorada</v>
          </cell>
        </row>
        <row r="17599">
          <cell r="C17599" t="str">
            <v>17380</v>
          </cell>
          <cell r="D17599" t="str">
            <v>La Dorada</v>
          </cell>
        </row>
        <row r="17600">
          <cell r="C17600" t="str">
            <v>17380</v>
          </cell>
          <cell r="D17600" t="str">
            <v>La Dorada</v>
          </cell>
        </row>
        <row r="17601">
          <cell r="C17601" t="str">
            <v>17380</v>
          </cell>
          <cell r="D17601" t="str">
            <v>La Dorada</v>
          </cell>
        </row>
        <row r="17602">
          <cell r="C17602" t="str">
            <v>17380</v>
          </cell>
          <cell r="D17602" t="str">
            <v>La Dorada</v>
          </cell>
        </row>
        <row r="17603">
          <cell r="C17603" t="str">
            <v>17380</v>
          </cell>
          <cell r="D17603" t="str">
            <v>La Dorada</v>
          </cell>
        </row>
        <row r="17604">
          <cell r="C17604" t="str">
            <v>17380</v>
          </cell>
          <cell r="D17604" t="str">
            <v>La Dorada</v>
          </cell>
        </row>
        <row r="17605">
          <cell r="C17605" t="str">
            <v>17380</v>
          </cell>
          <cell r="D17605" t="str">
            <v>La Dorada</v>
          </cell>
        </row>
        <row r="17606">
          <cell r="C17606" t="str">
            <v>17380</v>
          </cell>
          <cell r="D17606" t="str">
            <v>La Dorada</v>
          </cell>
        </row>
        <row r="17607">
          <cell r="C17607" t="str">
            <v>17380</v>
          </cell>
          <cell r="D17607" t="str">
            <v>La Dorada</v>
          </cell>
        </row>
        <row r="17608">
          <cell r="C17608" t="str">
            <v>17380</v>
          </cell>
          <cell r="D17608" t="str">
            <v>La Dorada</v>
          </cell>
        </row>
        <row r="17609">
          <cell r="C17609" t="str">
            <v>17380</v>
          </cell>
          <cell r="D17609" t="str">
            <v>La Dorada</v>
          </cell>
        </row>
        <row r="17610">
          <cell r="C17610" t="str">
            <v>17380</v>
          </cell>
          <cell r="D17610" t="str">
            <v>La Dorada</v>
          </cell>
        </row>
        <row r="17611">
          <cell r="C17611" t="str">
            <v>17380</v>
          </cell>
          <cell r="D17611" t="str">
            <v>La Dorada</v>
          </cell>
        </row>
        <row r="17612">
          <cell r="C17612" t="str">
            <v>17380</v>
          </cell>
          <cell r="D17612" t="str">
            <v>La Dorada</v>
          </cell>
        </row>
        <row r="17613">
          <cell r="C17613" t="str">
            <v>17380</v>
          </cell>
          <cell r="D17613" t="str">
            <v>La Dorada</v>
          </cell>
        </row>
        <row r="17614">
          <cell r="C17614" t="str">
            <v>17380</v>
          </cell>
          <cell r="D17614" t="str">
            <v>La Dorada</v>
          </cell>
        </row>
        <row r="17615">
          <cell r="C17615" t="str">
            <v>17380</v>
          </cell>
          <cell r="D17615" t="str">
            <v>La Dorada</v>
          </cell>
        </row>
        <row r="17616">
          <cell r="C17616" t="str">
            <v>17380</v>
          </cell>
          <cell r="D17616" t="str">
            <v>La Dorada</v>
          </cell>
        </row>
        <row r="17617">
          <cell r="C17617" t="str">
            <v>17388</v>
          </cell>
          <cell r="D17617" t="str">
            <v>La Merced</v>
          </cell>
        </row>
        <row r="17618">
          <cell r="C17618" t="str">
            <v>17388</v>
          </cell>
          <cell r="D17618" t="str">
            <v>La Merced</v>
          </cell>
        </row>
        <row r="17619">
          <cell r="C17619" t="str">
            <v>17388</v>
          </cell>
          <cell r="D17619" t="str">
            <v>La Merced</v>
          </cell>
        </row>
        <row r="17620">
          <cell r="C17620" t="str">
            <v>17388</v>
          </cell>
          <cell r="D17620" t="str">
            <v>La Merced</v>
          </cell>
        </row>
        <row r="17621">
          <cell r="C17621" t="str">
            <v>17388</v>
          </cell>
          <cell r="D17621" t="str">
            <v>La Merced</v>
          </cell>
        </row>
        <row r="17622">
          <cell r="C17622" t="str">
            <v>17388</v>
          </cell>
          <cell r="D17622" t="str">
            <v>La Merced</v>
          </cell>
        </row>
        <row r="17623">
          <cell r="C17623" t="str">
            <v>17388</v>
          </cell>
          <cell r="D17623" t="str">
            <v>La Merced</v>
          </cell>
        </row>
        <row r="17624">
          <cell r="C17624" t="str">
            <v>17388</v>
          </cell>
          <cell r="D17624" t="str">
            <v>La Merced</v>
          </cell>
        </row>
        <row r="17625">
          <cell r="C17625" t="str">
            <v>17388</v>
          </cell>
          <cell r="D17625" t="str">
            <v>La Merced</v>
          </cell>
        </row>
        <row r="17626">
          <cell r="C17626" t="str">
            <v>17388</v>
          </cell>
          <cell r="D17626" t="str">
            <v>La Merced</v>
          </cell>
        </row>
        <row r="17627">
          <cell r="C17627" t="str">
            <v>17388</v>
          </cell>
          <cell r="D17627" t="str">
            <v>La Merced</v>
          </cell>
        </row>
        <row r="17628">
          <cell r="C17628" t="str">
            <v>17388</v>
          </cell>
          <cell r="D17628" t="str">
            <v>La Merced</v>
          </cell>
        </row>
        <row r="17629">
          <cell r="C17629" t="str">
            <v>17388</v>
          </cell>
          <cell r="D17629" t="str">
            <v>La Merced</v>
          </cell>
        </row>
        <row r="17630">
          <cell r="C17630" t="str">
            <v>17388</v>
          </cell>
          <cell r="D17630" t="str">
            <v>La Merced</v>
          </cell>
        </row>
        <row r="17631">
          <cell r="C17631" t="str">
            <v>17388</v>
          </cell>
          <cell r="D17631" t="str">
            <v>La Merced</v>
          </cell>
        </row>
        <row r="17632">
          <cell r="C17632" t="str">
            <v>17388</v>
          </cell>
          <cell r="D17632" t="str">
            <v>La Merced</v>
          </cell>
        </row>
        <row r="17633">
          <cell r="C17633" t="str">
            <v>17388</v>
          </cell>
          <cell r="D17633" t="str">
            <v>La Merced</v>
          </cell>
        </row>
        <row r="17634">
          <cell r="C17634" t="str">
            <v>17388</v>
          </cell>
          <cell r="D17634" t="str">
            <v>La Merced</v>
          </cell>
        </row>
        <row r="17635">
          <cell r="C17635" t="str">
            <v>17388</v>
          </cell>
          <cell r="D17635" t="str">
            <v>La Merced</v>
          </cell>
        </row>
        <row r="17636">
          <cell r="C17636" t="str">
            <v>17388</v>
          </cell>
          <cell r="D17636" t="str">
            <v>La Merced</v>
          </cell>
        </row>
        <row r="17637">
          <cell r="C17637" t="str">
            <v>17388</v>
          </cell>
          <cell r="D17637" t="str">
            <v>La Merced</v>
          </cell>
        </row>
        <row r="17638">
          <cell r="C17638" t="str">
            <v>17388</v>
          </cell>
          <cell r="D17638" t="str">
            <v>La Merced</v>
          </cell>
        </row>
        <row r="17639">
          <cell r="C17639" t="str">
            <v>17388</v>
          </cell>
          <cell r="D17639" t="str">
            <v>La Merced</v>
          </cell>
        </row>
        <row r="17640">
          <cell r="C17640" t="str">
            <v>17388</v>
          </cell>
          <cell r="D17640" t="str">
            <v>La Merced</v>
          </cell>
        </row>
        <row r="17641">
          <cell r="C17641" t="str">
            <v>17388</v>
          </cell>
          <cell r="D17641" t="str">
            <v>La Merced</v>
          </cell>
        </row>
        <row r="17642">
          <cell r="C17642" t="str">
            <v>17388</v>
          </cell>
          <cell r="D17642" t="str">
            <v>La Merced</v>
          </cell>
        </row>
        <row r="17643">
          <cell r="C17643" t="str">
            <v>17388</v>
          </cell>
          <cell r="D17643" t="str">
            <v>La Merced</v>
          </cell>
        </row>
        <row r="17644">
          <cell r="C17644" t="str">
            <v>17388</v>
          </cell>
          <cell r="D17644" t="str">
            <v>La Merced</v>
          </cell>
        </row>
        <row r="17645">
          <cell r="C17645" t="str">
            <v>17388</v>
          </cell>
          <cell r="D17645" t="str">
            <v>La Merced</v>
          </cell>
        </row>
        <row r="17646">
          <cell r="C17646" t="str">
            <v>17388</v>
          </cell>
          <cell r="D17646" t="str">
            <v>La Merced</v>
          </cell>
        </row>
        <row r="17647">
          <cell r="C17647" t="str">
            <v>17388</v>
          </cell>
          <cell r="D17647" t="str">
            <v>La Merced</v>
          </cell>
        </row>
        <row r="17648">
          <cell r="C17648" t="str">
            <v>17388</v>
          </cell>
          <cell r="D17648" t="str">
            <v>La Merced</v>
          </cell>
        </row>
        <row r="17649">
          <cell r="C17649" t="str">
            <v>17388</v>
          </cell>
          <cell r="D17649" t="str">
            <v>La Merced</v>
          </cell>
        </row>
        <row r="17650">
          <cell r="C17650" t="str">
            <v>17388</v>
          </cell>
          <cell r="D17650" t="str">
            <v>La Merced</v>
          </cell>
        </row>
        <row r="17651">
          <cell r="C17651" t="str">
            <v>17388</v>
          </cell>
          <cell r="D17651" t="str">
            <v>La Merced</v>
          </cell>
        </row>
        <row r="17652">
          <cell r="C17652" t="str">
            <v>17388</v>
          </cell>
          <cell r="D17652" t="str">
            <v>La Merced</v>
          </cell>
        </row>
        <row r="17653">
          <cell r="C17653" t="str">
            <v>17388</v>
          </cell>
          <cell r="D17653" t="str">
            <v>La Merced</v>
          </cell>
        </row>
        <row r="17654">
          <cell r="C17654" t="str">
            <v>17388</v>
          </cell>
          <cell r="D17654" t="str">
            <v>La Merced</v>
          </cell>
        </row>
        <row r="17655">
          <cell r="C17655" t="str">
            <v>17388</v>
          </cell>
          <cell r="D17655" t="str">
            <v>La Merced</v>
          </cell>
        </row>
        <row r="17656">
          <cell r="C17656" t="str">
            <v>17388</v>
          </cell>
          <cell r="D17656" t="str">
            <v>La Merced</v>
          </cell>
        </row>
        <row r="17657">
          <cell r="C17657" t="str">
            <v>17388</v>
          </cell>
          <cell r="D17657" t="str">
            <v>La Merced</v>
          </cell>
        </row>
        <row r="17658">
          <cell r="C17658" t="str">
            <v>17388</v>
          </cell>
          <cell r="D17658" t="str">
            <v>La Merced</v>
          </cell>
        </row>
        <row r="17659">
          <cell r="C17659" t="str">
            <v>17388</v>
          </cell>
          <cell r="D17659" t="str">
            <v>La Merced</v>
          </cell>
        </row>
        <row r="17660">
          <cell r="C17660" t="str">
            <v>17388</v>
          </cell>
          <cell r="D17660" t="str">
            <v>La Merced</v>
          </cell>
        </row>
        <row r="17661">
          <cell r="C17661" t="str">
            <v>17388</v>
          </cell>
          <cell r="D17661" t="str">
            <v>La Merced</v>
          </cell>
        </row>
        <row r="17662">
          <cell r="C17662" t="str">
            <v>17388</v>
          </cell>
          <cell r="D17662" t="str">
            <v>La Merced</v>
          </cell>
        </row>
        <row r="17663">
          <cell r="C17663" t="str">
            <v>17388</v>
          </cell>
          <cell r="D17663" t="str">
            <v>La Merced</v>
          </cell>
        </row>
        <row r="17664">
          <cell r="C17664" t="str">
            <v>17388</v>
          </cell>
          <cell r="D17664" t="str">
            <v>La Merced</v>
          </cell>
        </row>
        <row r="17665">
          <cell r="C17665" t="str">
            <v>17388</v>
          </cell>
          <cell r="D17665" t="str">
            <v>La Merced</v>
          </cell>
        </row>
        <row r="17666">
          <cell r="C17666" t="str">
            <v>17388</v>
          </cell>
          <cell r="D17666" t="str">
            <v>La Merced</v>
          </cell>
        </row>
        <row r="17667">
          <cell r="C17667" t="str">
            <v>17388</v>
          </cell>
          <cell r="D17667" t="str">
            <v>La Merced</v>
          </cell>
        </row>
        <row r="17668">
          <cell r="C17668" t="str">
            <v>17388</v>
          </cell>
          <cell r="D17668" t="str">
            <v>La Merced</v>
          </cell>
        </row>
        <row r="17669">
          <cell r="C17669" t="str">
            <v>17388</v>
          </cell>
          <cell r="D17669" t="str">
            <v>La Merced</v>
          </cell>
        </row>
        <row r="17670">
          <cell r="C17670" t="str">
            <v>17388</v>
          </cell>
          <cell r="D17670" t="str">
            <v>La Merced</v>
          </cell>
        </row>
        <row r="17671">
          <cell r="C17671" t="str">
            <v>17433</v>
          </cell>
          <cell r="D17671" t="str">
            <v>Manzanares</v>
          </cell>
        </row>
        <row r="17672">
          <cell r="C17672" t="str">
            <v>17433</v>
          </cell>
          <cell r="D17672" t="str">
            <v>Manzanares</v>
          </cell>
        </row>
        <row r="17673">
          <cell r="C17673" t="str">
            <v>17433</v>
          </cell>
          <cell r="D17673" t="str">
            <v>Manzanares</v>
          </cell>
        </row>
        <row r="17674">
          <cell r="C17674" t="str">
            <v>17433</v>
          </cell>
          <cell r="D17674" t="str">
            <v>Manzanares</v>
          </cell>
        </row>
        <row r="17675">
          <cell r="C17675" t="str">
            <v>17433</v>
          </cell>
          <cell r="D17675" t="str">
            <v>Manzanares</v>
          </cell>
        </row>
        <row r="17676">
          <cell r="C17676" t="str">
            <v>17433</v>
          </cell>
          <cell r="D17676" t="str">
            <v>Manzanares</v>
          </cell>
        </row>
        <row r="17677">
          <cell r="C17677" t="str">
            <v>17433</v>
          </cell>
          <cell r="D17677" t="str">
            <v>Manzanares</v>
          </cell>
        </row>
        <row r="17678">
          <cell r="C17678" t="str">
            <v>17433</v>
          </cell>
          <cell r="D17678" t="str">
            <v>Manzanares</v>
          </cell>
        </row>
        <row r="17679">
          <cell r="C17679" t="str">
            <v>17433</v>
          </cell>
          <cell r="D17679" t="str">
            <v>Manzanares</v>
          </cell>
        </row>
        <row r="17680">
          <cell r="C17680" t="str">
            <v>17433</v>
          </cell>
          <cell r="D17680" t="str">
            <v>Manzanares</v>
          </cell>
        </row>
        <row r="17681">
          <cell r="C17681" t="str">
            <v>17433</v>
          </cell>
          <cell r="D17681" t="str">
            <v>Manzanares</v>
          </cell>
        </row>
        <row r="17682">
          <cell r="C17682" t="str">
            <v>17433</v>
          </cell>
          <cell r="D17682" t="str">
            <v>Manzanares</v>
          </cell>
        </row>
        <row r="17683">
          <cell r="C17683" t="str">
            <v>17433</v>
          </cell>
          <cell r="D17683" t="str">
            <v>Manzanares</v>
          </cell>
        </row>
        <row r="17684">
          <cell r="C17684" t="str">
            <v>17433</v>
          </cell>
          <cell r="D17684" t="str">
            <v>Manzanares</v>
          </cell>
        </row>
        <row r="17685">
          <cell r="C17685" t="str">
            <v>17433</v>
          </cell>
          <cell r="D17685" t="str">
            <v>Manzanares</v>
          </cell>
        </row>
        <row r="17686">
          <cell r="C17686" t="str">
            <v>17433</v>
          </cell>
          <cell r="D17686" t="str">
            <v>Manzanares</v>
          </cell>
        </row>
        <row r="17687">
          <cell r="C17687" t="str">
            <v>17433</v>
          </cell>
          <cell r="D17687" t="str">
            <v>Manzanares</v>
          </cell>
        </row>
        <row r="17688">
          <cell r="C17688" t="str">
            <v>17433</v>
          </cell>
          <cell r="D17688" t="str">
            <v>Manzanares</v>
          </cell>
        </row>
        <row r="17689">
          <cell r="C17689" t="str">
            <v>17433</v>
          </cell>
          <cell r="D17689" t="str">
            <v>Manzanares</v>
          </cell>
        </row>
        <row r="17690">
          <cell r="C17690" t="str">
            <v>17433</v>
          </cell>
          <cell r="D17690" t="str">
            <v>Manzanares</v>
          </cell>
        </row>
        <row r="17691">
          <cell r="C17691" t="str">
            <v>17433</v>
          </cell>
          <cell r="D17691" t="str">
            <v>Manzanares</v>
          </cell>
        </row>
        <row r="17692">
          <cell r="C17692" t="str">
            <v>17433</v>
          </cell>
          <cell r="D17692" t="str">
            <v>Manzanares</v>
          </cell>
        </row>
        <row r="17693">
          <cell r="C17693" t="str">
            <v>17433</v>
          </cell>
          <cell r="D17693" t="str">
            <v>Manzanares</v>
          </cell>
        </row>
        <row r="17694">
          <cell r="C17694" t="str">
            <v>17433</v>
          </cell>
          <cell r="D17694" t="str">
            <v>Manzanares</v>
          </cell>
        </row>
        <row r="17695">
          <cell r="C17695" t="str">
            <v>17433</v>
          </cell>
          <cell r="D17695" t="str">
            <v>Manzanares</v>
          </cell>
        </row>
        <row r="17696">
          <cell r="C17696" t="str">
            <v>17433</v>
          </cell>
          <cell r="D17696" t="str">
            <v>Manzanares</v>
          </cell>
        </row>
        <row r="17697">
          <cell r="C17697" t="str">
            <v>17433</v>
          </cell>
          <cell r="D17697" t="str">
            <v>Manzanares</v>
          </cell>
        </row>
        <row r="17698">
          <cell r="C17698" t="str">
            <v>17433</v>
          </cell>
          <cell r="D17698" t="str">
            <v>Manzanares</v>
          </cell>
        </row>
        <row r="17699">
          <cell r="C17699" t="str">
            <v>17433</v>
          </cell>
          <cell r="D17699" t="str">
            <v>Manzanares</v>
          </cell>
        </row>
        <row r="17700">
          <cell r="C17700" t="str">
            <v>17433</v>
          </cell>
          <cell r="D17700" t="str">
            <v>Manzanares</v>
          </cell>
        </row>
        <row r="17701">
          <cell r="C17701" t="str">
            <v>17433</v>
          </cell>
          <cell r="D17701" t="str">
            <v>Manzanares</v>
          </cell>
        </row>
        <row r="17702">
          <cell r="C17702" t="str">
            <v>17433</v>
          </cell>
          <cell r="D17702" t="str">
            <v>Manzanares</v>
          </cell>
        </row>
        <row r="17703">
          <cell r="C17703" t="str">
            <v>17433</v>
          </cell>
          <cell r="D17703" t="str">
            <v>Manzanares</v>
          </cell>
        </row>
        <row r="17704">
          <cell r="C17704" t="str">
            <v>17433</v>
          </cell>
          <cell r="D17704" t="str">
            <v>Manzanares</v>
          </cell>
        </row>
        <row r="17705">
          <cell r="C17705" t="str">
            <v>17433</v>
          </cell>
          <cell r="D17705" t="str">
            <v>Manzanares</v>
          </cell>
        </row>
        <row r="17706">
          <cell r="C17706" t="str">
            <v>17433</v>
          </cell>
          <cell r="D17706" t="str">
            <v>Manzanares</v>
          </cell>
        </row>
        <row r="17707">
          <cell r="C17707" t="str">
            <v>17433</v>
          </cell>
          <cell r="D17707" t="str">
            <v>Manzanares</v>
          </cell>
        </row>
        <row r="17708">
          <cell r="C17708" t="str">
            <v>17433</v>
          </cell>
          <cell r="D17708" t="str">
            <v>Manzanares</v>
          </cell>
        </row>
        <row r="17709">
          <cell r="C17709" t="str">
            <v>17433</v>
          </cell>
          <cell r="D17709" t="str">
            <v>Manzanares</v>
          </cell>
        </row>
        <row r="17710">
          <cell r="C17710" t="str">
            <v>17433</v>
          </cell>
          <cell r="D17710" t="str">
            <v>Manzanares</v>
          </cell>
        </row>
        <row r="17711">
          <cell r="C17711" t="str">
            <v>17433</v>
          </cell>
          <cell r="D17711" t="str">
            <v>Manzanares</v>
          </cell>
        </row>
        <row r="17712">
          <cell r="C17712" t="str">
            <v>17433</v>
          </cell>
          <cell r="D17712" t="str">
            <v>Manzanares</v>
          </cell>
        </row>
        <row r="17713">
          <cell r="C17713" t="str">
            <v>17433</v>
          </cell>
          <cell r="D17713" t="str">
            <v>Manzanares</v>
          </cell>
        </row>
        <row r="17714">
          <cell r="C17714" t="str">
            <v>17433</v>
          </cell>
          <cell r="D17714" t="str">
            <v>Manzanares</v>
          </cell>
        </row>
        <row r="17715">
          <cell r="C17715" t="str">
            <v>17433</v>
          </cell>
          <cell r="D17715" t="str">
            <v>Manzanares</v>
          </cell>
        </row>
        <row r="17716">
          <cell r="C17716" t="str">
            <v>17433</v>
          </cell>
          <cell r="D17716" t="str">
            <v>Manzanares</v>
          </cell>
        </row>
        <row r="17717">
          <cell r="C17717" t="str">
            <v>17433</v>
          </cell>
          <cell r="D17717" t="str">
            <v>Manzanares</v>
          </cell>
        </row>
        <row r="17718">
          <cell r="C17718" t="str">
            <v>17433</v>
          </cell>
          <cell r="D17718" t="str">
            <v>Manzanares</v>
          </cell>
        </row>
        <row r="17719">
          <cell r="C17719" t="str">
            <v>17433</v>
          </cell>
          <cell r="D17719" t="str">
            <v>Manzanares</v>
          </cell>
        </row>
        <row r="17720">
          <cell r="C17720" t="str">
            <v>17433</v>
          </cell>
          <cell r="D17720" t="str">
            <v>Manzanares</v>
          </cell>
        </row>
        <row r="17721">
          <cell r="C17721" t="str">
            <v>17433</v>
          </cell>
          <cell r="D17721" t="str">
            <v>Manzanares</v>
          </cell>
        </row>
        <row r="17722">
          <cell r="C17722" t="str">
            <v>17433</v>
          </cell>
          <cell r="D17722" t="str">
            <v>Manzanares</v>
          </cell>
        </row>
        <row r="17723">
          <cell r="C17723" t="str">
            <v>17433</v>
          </cell>
          <cell r="D17723" t="str">
            <v>Manzanares</v>
          </cell>
        </row>
        <row r="17724">
          <cell r="C17724" t="str">
            <v>17433</v>
          </cell>
          <cell r="D17724" t="str">
            <v>Manzanares</v>
          </cell>
        </row>
        <row r="17725">
          <cell r="C17725" t="str">
            <v>17442</v>
          </cell>
          <cell r="D17725" t="str">
            <v>Marmato</v>
          </cell>
        </row>
        <row r="17726">
          <cell r="C17726" t="str">
            <v>17442</v>
          </cell>
          <cell r="D17726" t="str">
            <v>Marmato</v>
          </cell>
        </row>
        <row r="17727">
          <cell r="C17727" t="str">
            <v>17442</v>
          </cell>
          <cell r="D17727" t="str">
            <v>Marmato</v>
          </cell>
        </row>
        <row r="17728">
          <cell r="C17728" t="str">
            <v>17442</v>
          </cell>
          <cell r="D17728" t="str">
            <v>Marmato</v>
          </cell>
        </row>
        <row r="17729">
          <cell r="C17729" t="str">
            <v>17442</v>
          </cell>
          <cell r="D17729" t="str">
            <v>Marmato</v>
          </cell>
        </row>
        <row r="17730">
          <cell r="C17730" t="str">
            <v>17442</v>
          </cell>
          <cell r="D17730" t="str">
            <v>Marmato</v>
          </cell>
        </row>
        <row r="17731">
          <cell r="C17731" t="str">
            <v>17442</v>
          </cell>
          <cell r="D17731" t="str">
            <v>Marmato</v>
          </cell>
        </row>
        <row r="17732">
          <cell r="C17732" t="str">
            <v>17442</v>
          </cell>
          <cell r="D17732" t="str">
            <v>Marmato</v>
          </cell>
        </row>
        <row r="17733">
          <cell r="C17733" t="str">
            <v>17442</v>
          </cell>
          <cell r="D17733" t="str">
            <v>Marmato</v>
          </cell>
        </row>
        <row r="17734">
          <cell r="C17734" t="str">
            <v>17442</v>
          </cell>
          <cell r="D17734" t="str">
            <v>Marmato</v>
          </cell>
        </row>
        <row r="17735">
          <cell r="C17735" t="str">
            <v>17442</v>
          </cell>
          <cell r="D17735" t="str">
            <v>Marmato</v>
          </cell>
        </row>
        <row r="17736">
          <cell r="C17736" t="str">
            <v>17442</v>
          </cell>
          <cell r="D17736" t="str">
            <v>Marmato</v>
          </cell>
        </row>
        <row r="17737">
          <cell r="C17737" t="str">
            <v>17442</v>
          </cell>
          <cell r="D17737" t="str">
            <v>Marmato</v>
          </cell>
        </row>
        <row r="17738">
          <cell r="C17738" t="str">
            <v>17442</v>
          </cell>
          <cell r="D17738" t="str">
            <v>Marmato</v>
          </cell>
        </row>
        <row r="17739">
          <cell r="C17739" t="str">
            <v>17442</v>
          </cell>
          <cell r="D17739" t="str">
            <v>Marmato</v>
          </cell>
        </row>
        <row r="17740">
          <cell r="C17740" t="str">
            <v>17442</v>
          </cell>
          <cell r="D17740" t="str">
            <v>Marmato</v>
          </cell>
        </row>
        <row r="17741">
          <cell r="C17741" t="str">
            <v>17442</v>
          </cell>
          <cell r="D17741" t="str">
            <v>Marmato</v>
          </cell>
        </row>
        <row r="17742">
          <cell r="C17742" t="str">
            <v>17442</v>
          </cell>
          <cell r="D17742" t="str">
            <v>Marmato</v>
          </cell>
        </row>
        <row r="17743">
          <cell r="C17743" t="str">
            <v>17442</v>
          </cell>
          <cell r="D17743" t="str">
            <v>Marmato</v>
          </cell>
        </row>
        <row r="17744">
          <cell r="C17744" t="str">
            <v>17442</v>
          </cell>
          <cell r="D17744" t="str">
            <v>Marmato</v>
          </cell>
        </row>
        <row r="17745">
          <cell r="C17745" t="str">
            <v>17442</v>
          </cell>
          <cell r="D17745" t="str">
            <v>Marmato</v>
          </cell>
        </row>
        <row r="17746">
          <cell r="C17746" t="str">
            <v>17442</v>
          </cell>
          <cell r="D17746" t="str">
            <v>Marmato</v>
          </cell>
        </row>
        <row r="17747">
          <cell r="C17747" t="str">
            <v>17442</v>
          </cell>
          <cell r="D17747" t="str">
            <v>Marmato</v>
          </cell>
        </row>
        <row r="17748">
          <cell r="C17748" t="str">
            <v>17442</v>
          </cell>
          <cell r="D17748" t="str">
            <v>Marmato</v>
          </cell>
        </row>
        <row r="17749">
          <cell r="C17749" t="str">
            <v>17442</v>
          </cell>
          <cell r="D17749" t="str">
            <v>Marmato</v>
          </cell>
        </row>
        <row r="17750">
          <cell r="C17750" t="str">
            <v>17442</v>
          </cell>
          <cell r="D17750" t="str">
            <v>Marmato</v>
          </cell>
        </row>
        <row r="17751">
          <cell r="C17751" t="str">
            <v>17442</v>
          </cell>
          <cell r="D17751" t="str">
            <v>Marmato</v>
          </cell>
        </row>
        <row r="17752">
          <cell r="C17752" t="str">
            <v>17442</v>
          </cell>
          <cell r="D17752" t="str">
            <v>Marmato</v>
          </cell>
        </row>
        <row r="17753">
          <cell r="C17753" t="str">
            <v>17442</v>
          </cell>
          <cell r="D17753" t="str">
            <v>Marmato</v>
          </cell>
        </row>
        <row r="17754">
          <cell r="C17754" t="str">
            <v>17442</v>
          </cell>
          <cell r="D17754" t="str">
            <v>Marmato</v>
          </cell>
        </row>
        <row r="17755">
          <cell r="C17755" t="str">
            <v>17442</v>
          </cell>
          <cell r="D17755" t="str">
            <v>Marmato</v>
          </cell>
        </row>
        <row r="17756">
          <cell r="C17756" t="str">
            <v>17442</v>
          </cell>
          <cell r="D17756" t="str">
            <v>Marmato</v>
          </cell>
        </row>
        <row r="17757">
          <cell r="C17757" t="str">
            <v>17442</v>
          </cell>
          <cell r="D17757" t="str">
            <v>Marmato</v>
          </cell>
        </row>
        <row r="17758">
          <cell r="C17758" t="str">
            <v>17442</v>
          </cell>
          <cell r="D17758" t="str">
            <v>Marmato</v>
          </cell>
        </row>
        <row r="17759">
          <cell r="C17759" t="str">
            <v>17442</v>
          </cell>
          <cell r="D17759" t="str">
            <v>Marmato</v>
          </cell>
        </row>
        <row r="17760">
          <cell r="C17760" t="str">
            <v>17442</v>
          </cell>
          <cell r="D17760" t="str">
            <v>Marmato</v>
          </cell>
        </row>
        <row r="17761">
          <cell r="C17761" t="str">
            <v>17442</v>
          </cell>
          <cell r="D17761" t="str">
            <v>Marmato</v>
          </cell>
        </row>
        <row r="17762">
          <cell r="C17762" t="str">
            <v>17442</v>
          </cell>
          <cell r="D17762" t="str">
            <v>Marmato</v>
          </cell>
        </row>
        <row r="17763">
          <cell r="C17763" t="str">
            <v>17442</v>
          </cell>
          <cell r="D17763" t="str">
            <v>Marmato</v>
          </cell>
        </row>
        <row r="17764">
          <cell r="C17764" t="str">
            <v>17442</v>
          </cell>
          <cell r="D17764" t="str">
            <v>Marmato</v>
          </cell>
        </row>
        <row r="17765">
          <cell r="C17765" t="str">
            <v>17442</v>
          </cell>
          <cell r="D17765" t="str">
            <v>Marmato</v>
          </cell>
        </row>
        <row r="17766">
          <cell r="C17766" t="str">
            <v>17442</v>
          </cell>
          <cell r="D17766" t="str">
            <v>Marmato</v>
          </cell>
        </row>
        <row r="17767">
          <cell r="C17767" t="str">
            <v>17442</v>
          </cell>
          <cell r="D17767" t="str">
            <v>Marmato</v>
          </cell>
        </row>
        <row r="17768">
          <cell r="C17768" t="str">
            <v>17442</v>
          </cell>
          <cell r="D17768" t="str">
            <v>Marmato</v>
          </cell>
        </row>
        <row r="17769">
          <cell r="C17769" t="str">
            <v>17442</v>
          </cell>
          <cell r="D17769" t="str">
            <v>Marmato</v>
          </cell>
        </row>
        <row r="17770">
          <cell r="C17770" t="str">
            <v>17442</v>
          </cell>
          <cell r="D17770" t="str">
            <v>Marmato</v>
          </cell>
        </row>
        <row r="17771">
          <cell r="C17771" t="str">
            <v>17442</v>
          </cell>
          <cell r="D17771" t="str">
            <v>Marmato</v>
          </cell>
        </row>
        <row r="17772">
          <cell r="C17772" t="str">
            <v>17442</v>
          </cell>
          <cell r="D17772" t="str">
            <v>Marmato</v>
          </cell>
        </row>
        <row r="17773">
          <cell r="C17773" t="str">
            <v>17442</v>
          </cell>
          <cell r="D17773" t="str">
            <v>Marmato</v>
          </cell>
        </row>
        <row r="17774">
          <cell r="C17774" t="str">
            <v>17442</v>
          </cell>
          <cell r="D17774" t="str">
            <v>Marmato</v>
          </cell>
        </row>
        <row r="17775">
          <cell r="C17775" t="str">
            <v>17442</v>
          </cell>
          <cell r="D17775" t="str">
            <v>Marmato</v>
          </cell>
        </row>
        <row r="17776">
          <cell r="C17776" t="str">
            <v>17442</v>
          </cell>
          <cell r="D17776" t="str">
            <v>Marmato</v>
          </cell>
        </row>
        <row r="17777">
          <cell r="C17777" t="str">
            <v>17442</v>
          </cell>
          <cell r="D17777" t="str">
            <v>Marmato</v>
          </cell>
        </row>
        <row r="17778">
          <cell r="C17778" t="str">
            <v>17442</v>
          </cell>
          <cell r="D17778" t="str">
            <v>Marmato</v>
          </cell>
        </row>
        <row r="17779">
          <cell r="C17779" t="str">
            <v>17444</v>
          </cell>
          <cell r="D17779" t="str">
            <v>Marquetalia</v>
          </cell>
        </row>
        <row r="17780">
          <cell r="C17780" t="str">
            <v>17444</v>
          </cell>
          <cell r="D17780" t="str">
            <v>Marquetalia</v>
          </cell>
        </row>
        <row r="17781">
          <cell r="C17781" t="str">
            <v>17444</v>
          </cell>
          <cell r="D17781" t="str">
            <v>Marquetalia</v>
          </cell>
        </row>
        <row r="17782">
          <cell r="C17782" t="str">
            <v>17444</v>
          </cell>
          <cell r="D17782" t="str">
            <v>Marquetalia</v>
          </cell>
        </row>
        <row r="17783">
          <cell r="C17783" t="str">
            <v>17444</v>
          </cell>
          <cell r="D17783" t="str">
            <v>Marquetalia</v>
          </cell>
        </row>
        <row r="17784">
          <cell r="C17784" t="str">
            <v>17444</v>
          </cell>
          <cell r="D17784" t="str">
            <v>Marquetalia</v>
          </cell>
        </row>
        <row r="17785">
          <cell r="C17785" t="str">
            <v>17444</v>
          </cell>
          <cell r="D17785" t="str">
            <v>Marquetalia</v>
          </cell>
        </row>
        <row r="17786">
          <cell r="C17786" t="str">
            <v>17444</v>
          </cell>
          <cell r="D17786" t="str">
            <v>Marquetalia</v>
          </cell>
        </row>
        <row r="17787">
          <cell r="C17787" t="str">
            <v>17444</v>
          </cell>
          <cell r="D17787" t="str">
            <v>Marquetalia</v>
          </cell>
        </row>
        <row r="17788">
          <cell r="C17788" t="str">
            <v>17444</v>
          </cell>
          <cell r="D17788" t="str">
            <v>Marquetalia</v>
          </cell>
        </row>
        <row r="17789">
          <cell r="C17789" t="str">
            <v>17444</v>
          </cell>
          <cell r="D17789" t="str">
            <v>Marquetalia</v>
          </cell>
        </row>
        <row r="17790">
          <cell r="C17790" t="str">
            <v>17444</v>
          </cell>
          <cell r="D17790" t="str">
            <v>Marquetalia</v>
          </cell>
        </row>
        <row r="17791">
          <cell r="C17791" t="str">
            <v>17444</v>
          </cell>
          <cell r="D17791" t="str">
            <v>Marquetalia</v>
          </cell>
        </row>
        <row r="17792">
          <cell r="C17792" t="str">
            <v>17444</v>
          </cell>
          <cell r="D17792" t="str">
            <v>Marquetalia</v>
          </cell>
        </row>
        <row r="17793">
          <cell r="C17793" t="str">
            <v>17444</v>
          </cell>
          <cell r="D17793" t="str">
            <v>Marquetalia</v>
          </cell>
        </row>
        <row r="17794">
          <cell r="C17794" t="str">
            <v>17444</v>
          </cell>
          <cell r="D17794" t="str">
            <v>Marquetalia</v>
          </cell>
        </row>
        <row r="17795">
          <cell r="C17795" t="str">
            <v>17444</v>
          </cell>
          <cell r="D17795" t="str">
            <v>Marquetalia</v>
          </cell>
        </row>
        <row r="17796">
          <cell r="C17796" t="str">
            <v>17444</v>
          </cell>
          <cell r="D17796" t="str">
            <v>Marquetalia</v>
          </cell>
        </row>
        <row r="17797">
          <cell r="C17797" t="str">
            <v>17444</v>
          </cell>
          <cell r="D17797" t="str">
            <v>Marquetalia</v>
          </cell>
        </row>
        <row r="17798">
          <cell r="C17798" t="str">
            <v>17444</v>
          </cell>
          <cell r="D17798" t="str">
            <v>Marquetalia</v>
          </cell>
        </row>
        <row r="17799">
          <cell r="C17799" t="str">
            <v>17444</v>
          </cell>
          <cell r="D17799" t="str">
            <v>Marquetalia</v>
          </cell>
        </row>
        <row r="17800">
          <cell r="C17800" t="str">
            <v>17444</v>
          </cell>
          <cell r="D17800" t="str">
            <v>Marquetalia</v>
          </cell>
        </row>
        <row r="17801">
          <cell r="C17801" t="str">
            <v>17444</v>
          </cell>
          <cell r="D17801" t="str">
            <v>Marquetalia</v>
          </cell>
        </row>
        <row r="17802">
          <cell r="C17802" t="str">
            <v>17444</v>
          </cell>
          <cell r="D17802" t="str">
            <v>Marquetalia</v>
          </cell>
        </row>
        <row r="17803">
          <cell r="C17803" t="str">
            <v>17444</v>
          </cell>
          <cell r="D17803" t="str">
            <v>Marquetalia</v>
          </cell>
        </row>
        <row r="17804">
          <cell r="C17804" t="str">
            <v>17444</v>
          </cell>
          <cell r="D17804" t="str">
            <v>Marquetalia</v>
          </cell>
        </row>
        <row r="17805">
          <cell r="C17805" t="str">
            <v>17444</v>
          </cell>
          <cell r="D17805" t="str">
            <v>Marquetalia</v>
          </cell>
        </row>
        <row r="17806">
          <cell r="C17806" t="str">
            <v>17444</v>
          </cell>
          <cell r="D17806" t="str">
            <v>Marquetalia</v>
          </cell>
        </row>
        <row r="17807">
          <cell r="C17807" t="str">
            <v>17444</v>
          </cell>
          <cell r="D17807" t="str">
            <v>Marquetalia</v>
          </cell>
        </row>
        <row r="17808">
          <cell r="C17808" t="str">
            <v>17444</v>
          </cell>
          <cell r="D17808" t="str">
            <v>Marquetalia</v>
          </cell>
        </row>
        <row r="17809">
          <cell r="C17809" t="str">
            <v>17444</v>
          </cell>
          <cell r="D17809" t="str">
            <v>Marquetalia</v>
          </cell>
        </row>
        <row r="17810">
          <cell r="C17810" t="str">
            <v>17444</v>
          </cell>
          <cell r="D17810" t="str">
            <v>Marquetalia</v>
          </cell>
        </row>
        <row r="17811">
          <cell r="C17811" t="str">
            <v>17444</v>
          </cell>
          <cell r="D17811" t="str">
            <v>Marquetalia</v>
          </cell>
        </row>
        <row r="17812">
          <cell r="C17812" t="str">
            <v>17444</v>
          </cell>
          <cell r="D17812" t="str">
            <v>Marquetalia</v>
          </cell>
        </row>
        <row r="17813">
          <cell r="C17813" t="str">
            <v>17444</v>
          </cell>
          <cell r="D17813" t="str">
            <v>Marquetalia</v>
          </cell>
        </row>
        <row r="17814">
          <cell r="C17814" t="str">
            <v>17444</v>
          </cell>
          <cell r="D17814" t="str">
            <v>Marquetalia</v>
          </cell>
        </row>
        <row r="17815">
          <cell r="C17815" t="str">
            <v>17444</v>
          </cell>
          <cell r="D17815" t="str">
            <v>Marquetalia</v>
          </cell>
        </row>
        <row r="17816">
          <cell r="C17816" t="str">
            <v>17444</v>
          </cell>
          <cell r="D17816" t="str">
            <v>Marquetalia</v>
          </cell>
        </row>
        <row r="17817">
          <cell r="C17817" t="str">
            <v>17444</v>
          </cell>
          <cell r="D17817" t="str">
            <v>Marquetalia</v>
          </cell>
        </row>
        <row r="17818">
          <cell r="C17818" t="str">
            <v>17444</v>
          </cell>
          <cell r="D17818" t="str">
            <v>Marquetalia</v>
          </cell>
        </row>
        <row r="17819">
          <cell r="C17819" t="str">
            <v>17444</v>
          </cell>
          <cell r="D17819" t="str">
            <v>Marquetalia</v>
          </cell>
        </row>
        <row r="17820">
          <cell r="C17820" t="str">
            <v>17444</v>
          </cell>
          <cell r="D17820" t="str">
            <v>Marquetalia</v>
          </cell>
        </row>
        <row r="17821">
          <cell r="C17821" t="str">
            <v>17444</v>
          </cell>
          <cell r="D17821" t="str">
            <v>Marquetalia</v>
          </cell>
        </row>
        <row r="17822">
          <cell r="C17822" t="str">
            <v>17444</v>
          </cell>
          <cell r="D17822" t="str">
            <v>Marquetalia</v>
          </cell>
        </row>
        <row r="17823">
          <cell r="C17823" t="str">
            <v>17444</v>
          </cell>
          <cell r="D17823" t="str">
            <v>Marquetalia</v>
          </cell>
        </row>
        <row r="17824">
          <cell r="C17824" t="str">
            <v>17444</v>
          </cell>
          <cell r="D17824" t="str">
            <v>Marquetalia</v>
          </cell>
        </row>
        <row r="17825">
          <cell r="C17825" t="str">
            <v>17444</v>
          </cell>
          <cell r="D17825" t="str">
            <v>Marquetalia</v>
          </cell>
        </row>
        <row r="17826">
          <cell r="C17826" t="str">
            <v>17444</v>
          </cell>
          <cell r="D17826" t="str">
            <v>Marquetalia</v>
          </cell>
        </row>
        <row r="17827">
          <cell r="C17827" t="str">
            <v>17444</v>
          </cell>
          <cell r="D17827" t="str">
            <v>Marquetalia</v>
          </cell>
        </row>
        <row r="17828">
          <cell r="C17828" t="str">
            <v>17444</v>
          </cell>
          <cell r="D17828" t="str">
            <v>Marquetalia</v>
          </cell>
        </row>
        <row r="17829">
          <cell r="C17829" t="str">
            <v>17444</v>
          </cell>
          <cell r="D17829" t="str">
            <v>Marquetalia</v>
          </cell>
        </row>
        <row r="17830">
          <cell r="C17830" t="str">
            <v>17444</v>
          </cell>
          <cell r="D17830" t="str">
            <v>Marquetalia</v>
          </cell>
        </row>
        <row r="17831">
          <cell r="C17831" t="str">
            <v>17444</v>
          </cell>
          <cell r="D17831" t="str">
            <v>Marquetalia</v>
          </cell>
        </row>
        <row r="17832">
          <cell r="C17832" t="str">
            <v>17444</v>
          </cell>
          <cell r="D17832" t="str">
            <v>Marquetalia</v>
          </cell>
        </row>
        <row r="17833">
          <cell r="C17833" t="str">
            <v>17446</v>
          </cell>
          <cell r="D17833" t="str">
            <v>Marulanda</v>
          </cell>
        </row>
        <row r="17834">
          <cell r="C17834" t="str">
            <v>17446</v>
          </cell>
          <cell r="D17834" t="str">
            <v>Marulanda</v>
          </cell>
        </row>
        <row r="17835">
          <cell r="C17835" t="str">
            <v>17446</v>
          </cell>
          <cell r="D17835" t="str">
            <v>Marulanda</v>
          </cell>
        </row>
        <row r="17836">
          <cell r="C17836" t="str">
            <v>17446</v>
          </cell>
          <cell r="D17836" t="str">
            <v>Marulanda</v>
          </cell>
        </row>
        <row r="17837">
          <cell r="C17837" t="str">
            <v>17446</v>
          </cell>
          <cell r="D17837" t="str">
            <v>Marulanda</v>
          </cell>
        </row>
        <row r="17838">
          <cell r="C17838" t="str">
            <v>17446</v>
          </cell>
          <cell r="D17838" t="str">
            <v>Marulanda</v>
          </cell>
        </row>
        <row r="17839">
          <cell r="C17839" t="str">
            <v>17446</v>
          </cell>
          <cell r="D17839" t="str">
            <v>Marulanda</v>
          </cell>
        </row>
        <row r="17840">
          <cell r="C17840" t="str">
            <v>17446</v>
          </cell>
          <cell r="D17840" t="str">
            <v>Marulanda</v>
          </cell>
        </row>
        <row r="17841">
          <cell r="C17841" t="str">
            <v>17446</v>
          </cell>
          <cell r="D17841" t="str">
            <v>Marulanda</v>
          </cell>
        </row>
        <row r="17842">
          <cell r="C17842" t="str">
            <v>17446</v>
          </cell>
          <cell r="D17842" t="str">
            <v>Marulanda</v>
          </cell>
        </row>
        <row r="17843">
          <cell r="C17843" t="str">
            <v>17446</v>
          </cell>
          <cell r="D17843" t="str">
            <v>Marulanda</v>
          </cell>
        </row>
        <row r="17844">
          <cell r="C17844" t="str">
            <v>17446</v>
          </cell>
          <cell r="D17844" t="str">
            <v>Marulanda</v>
          </cell>
        </row>
        <row r="17845">
          <cell r="C17845" t="str">
            <v>17446</v>
          </cell>
          <cell r="D17845" t="str">
            <v>Marulanda</v>
          </cell>
        </row>
        <row r="17846">
          <cell r="C17846" t="str">
            <v>17446</v>
          </cell>
          <cell r="D17846" t="str">
            <v>Marulanda</v>
          </cell>
        </row>
        <row r="17847">
          <cell r="C17847" t="str">
            <v>17446</v>
          </cell>
          <cell r="D17847" t="str">
            <v>Marulanda</v>
          </cell>
        </row>
        <row r="17848">
          <cell r="C17848" t="str">
            <v>17446</v>
          </cell>
          <cell r="D17848" t="str">
            <v>Marulanda</v>
          </cell>
        </row>
        <row r="17849">
          <cell r="C17849" t="str">
            <v>17446</v>
          </cell>
          <cell r="D17849" t="str">
            <v>Marulanda</v>
          </cell>
        </row>
        <row r="17850">
          <cell r="C17850" t="str">
            <v>17446</v>
          </cell>
          <cell r="D17850" t="str">
            <v>Marulanda</v>
          </cell>
        </row>
        <row r="17851">
          <cell r="C17851" t="str">
            <v>17446</v>
          </cell>
          <cell r="D17851" t="str">
            <v>Marulanda</v>
          </cell>
        </row>
        <row r="17852">
          <cell r="C17852" t="str">
            <v>17446</v>
          </cell>
          <cell r="D17852" t="str">
            <v>Marulanda</v>
          </cell>
        </row>
        <row r="17853">
          <cell r="C17853" t="str">
            <v>17446</v>
          </cell>
          <cell r="D17853" t="str">
            <v>Marulanda</v>
          </cell>
        </row>
        <row r="17854">
          <cell r="C17854" t="str">
            <v>17446</v>
          </cell>
          <cell r="D17854" t="str">
            <v>Marulanda</v>
          </cell>
        </row>
        <row r="17855">
          <cell r="C17855" t="str">
            <v>17446</v>
          </cell>
          <cell r="D17855" t="str">
            <v>Marulanda</v>
          </cell>
        </row>
        <row r="17856">
          <cell r="C17856" t="str">
            <v>17446</v>
          </cell>
          <cell r="D17856" t="str">
            <v>Marulanda</v>
          </cell>
        </row>
        <row r="17857">
          <cell r="C17857" t="str">
            <v>17446</v>
          </cell>
          <cell r="D17857" t="str">
            <v>Marulanda</v>
          </cell>
        </row>
        <row r="17858">
          <cell r="C17858" t="str">
            <v>17446</v>
          </cell>
          <cell r="D17858" t="str">
            <v>Marulanda</v>
          </cell>
        </row>
        <row r="17859">
          <cell r="C17859" t="str">
            <v>17446</v>
          </cell>
          <cell r="D17859" t="str">
            <v>Marulanda</v>
          </cell>
        </row>
        <row r="17860">
          <cell r="C17860" t="str">
            <v>17446</v>
          </cell>
          <cell r="D17860" t="str">
            <v>Marulanda</v>
          </cell>
        </row>
        <row r="17861">
          <cell r="C17861" t="str">
            <v>17446</v>
          </cell>
          <cell r="D17861" t="str">
            <v>Marulanda</v>
          </cell>
        </row>
        <row r="17862">
          <cell r="C17862" t="str">
            <v>17446</v>
          </cell>
          <cell r="D17862" t="str">
            <v>Marulanda</v>
          </cell>
        </row>
        <row r="17863">
          <cell r="C17863" t="str">
            <v>17446</v>
          </cell>
          <cell r="D17863" t="str">
            <v>Marulanda</v>
          </cell>
        </row>
        <row r="17864">
          <cell r="C17864" t="str">
            <v>17446</v>
          </cell>
          <cell r="D17864" t="str">
            <v>Marulanda</v>
          </cell>
        </row>
        <row r="17865">
          <cell r="C17865" t="str">
            <v>17446</v>
          </cell>
          <cell r="D17865" t="str">
            <v>Marulanda</v>
          </cell>
        </row>
        <row r="17866">
          <cell r="C17866" t="str">
            <v>17446</v>
          </cell>
          <cell r="D17866" t="str">
            <v>Marulanda</v>
          </cell>
        </row>
        <row r="17867">
          <cell r="C17867" t="str">
            <v>17446</v>
          </cell>
          <cell r="D17867" t="str">
            <v>Marulanda</v>
          </cell>
        </row>
        <row r="17868">
          <cell r="C17868" t="str">
            <v>17446</v>
          </cell>
          <cell r="D17868" t="str">
            <v>Marulanda</v>
          </cell>
        </row>
        <row r="17869">
          <cell r="C17869" t="str">
            <v>17446</v>
          </cell>
          <cell r="D17869" t="str">
            <v>Marulanda</v>
          </cell>
        </row>
        <row r="17870">
          <cell r="C17870" t="str">
            <v>17446</v>
          </cell>
          <cell r="D17870" t="str">
            <v>Marulanda</v>
          </cell>
        </row>
        <row r="17871">
          <cell r="C17871" t="str">
            <v>17446</v>
          </cell>
          <cell r="D17871" t="str">
            <v>Marulanda</v>
          </cell>
        </row>
        <row r="17872">
          <cell r="C17872" t="str">
            <v>17446</v>
          </cell>
          <cell r="D17872" t="str">
            <v>Marulanda</v>
          </cell>
        </row>
        <row r="17873">
          <cell r="C17873" t="str">
            <v>17446</v>
          </cell>
          <cell r="D17873" t="str">
            <v>Marulanda</v>
          </cell>
        </row>
        <row r="17874">
          <cell r="C17874" t="str">
            <v>17446</v>
          </cell>
          <cell r="D17874" t="str">
            <v>Marulanda</v>
          </cell>
        </row>
        <row r="17875">
          <cell r="C17875" t="str">
            <v>17446</v>
          </cell>
          <cell r="D17875" t="str">
            <v>Marulanda</v>
          </cell>
        </row>
        <row r="17876">
          <cell r="C17876" t="str">
            <v>17446</v>
          </cell>
          <cell r="D17876" t="str">
            <v>Marulanda</v>
          </cell>
        </row>
        <row r="17877">
          <cell r="C17877" t="str">
            <v>17446</v>
          </cell>
          <cell r="D17877" t="str">
            <v>Marulanda</v>
          </cell>
        </row>
        <row r="17878">
          <cell r="C17878" t="str">
            <v>17446</v>
          </cell>
          <cell r="D17878" t="str">
            <v>Marulanda</v>
          </cell>
        </row>
        <row r="17879">
          <cell r="C17879" t="str">
            <v>17446</v>
          </cell>
          <cell r="D17879" t="str">
            <v>Marulanda</v>
          </cell>
        </row>
        <row r="17880">
          <cell r="C17880" t="str">
            <v>17446</v>
          </cell>
          <cell r="D17880" t="str">
            <v>Marulanda</v>
          </cell>
        </row>
        <row r="17881">
          <cell r="C17881" t="str">
            <v>17446</v>
          </cell>
          <cell r="D17881" t="str">
            <v>Marulanda</v>
          </cell>
        </row>
        <row r="17882">
          <cell r="C17882" t="str">
            <v>17446</v>
          </cell>
          <cell r="D17882" t="str">
            <v>Marulanda</v>
          </cell>
        </row>
        <row r="17883">
          <cell r="C17883" t="str">
            <v>17446</v>
          </cell>
          <cell r="D17883" t="str">
            <v>Marulanda</v>
          </cell>
        </row>
        <row r="17884">
          <cell r="C17884" t="str">
            <v>17446</v>
          </cell>
          <cell r="D17884" t="str">
            <v>Marulanda</v>
          </cell>
        </row>
        <row r="17885">
          <cell r="C17885" t="str">
            <v>17446</v>
          </cell>
          <cell r="D17885" t="str">
            <v>Marulanda</v>
          </cell>
        </row>
        <row r="17886">
          <cell r="C17886" t="str">
            <v>17446</v>
          </cell>
          <cell r="D17886" t="str">
            <v>Marulanda</v>
          </cell>
        </row>
        <row r="17887">
          <cell r="C17887" t="str">
            <v>17486</v>
          </cell>
          <cell r="D17887" t="str">
            <v>Neira</v>
          </cell>
        </row>
        <row r="17888">
          <cell r="C17888" t="str">
            <v>17486</v>
          </cell>
          <cell r="D17888" t="str">
            <v>Neira</v>
          </cell>
        </row>
        <row r="17889">
          <cell r="C17889" t="str">
            <v>17486</v>
          </cell>
          <cell r="D17889" t="str">
            <v>Neira</v>
          </cell>
        </row>
        <row r="17890">
          <cell r="C17890" t="str">
            <v>17486</v>
          </cell>
          <cell r="D17890" t="str">
            <v>Neira</v>
          </cell>
        </row>
        <row r="17891">
          <cell r="C17891" t="str">
            <v>17486</v>
          </cell>
          <cell r="D17891" t="str">
            <v>Neira</v>
          </cell>
        </row>
        <row r="17892">
          <cell r="C17892" t="str">
            <v>17486</v>
          </cell>
          <cell r="D17892" t="str">
            <v>Neira</v>
          </cell>
        </row>
        <row r="17893">
          <cell r="C17893" t="str">
            <v>17486</v>
          </cell>
          <cell r="D17893" t="str">
            <v>Neira</v>
          </cell>
        </row>
        <row r="17894">
          <cell r="C17894" t="str">
            <v>17486</v>
          </cell>
          <cell r="D17894" t="str">
            <v>Neira</v>
          </cell>
        </row>
        <row r="17895">
          <cell r="C17895" t="str">
            <v>17486</v>
          </cell>
          <cell r="D17895" t="str">
            <v>Neira</v>
          </cell>
        </row>
        <row r="17896">
          <cell r="C17896" t="str">
            <v>17486</v>
          </cell>
          <cell r="D17896" t="str">
            <v>Neira</v>
          </cell>
        </row>
        <row r="17897">
          <cell r="C17897" t="str">
            <v>17486</v>
          </cell>
          <cell r="D17897" t="str">
            <v>Neira</v>
          </cell>
        </row>
        <row r="17898">
          <cell r="C17898" t="str">
            <v>17486</v>
          </cell>
          <cell r="D17898" t="str">
            <v>Neira</v>
          </cell>
        </row>
        <row r="17899">
          <cell r="C17899" t="str">
            <v>17486</v>
          </cell>
          <cell r="D17899" t="str">
            <v>Neira</v>
          </cell>
        </row>
        <row r="17900">
          <cell r="C17900" t="str">
            <v>17486</v>
          </cell>
          <cell r="D17900" t="str">
            <v>Neira</v>
          </cell>
        </row>
        <row r="17901">
          <cell r="C17901" t="str">
            <v>17486</v>
          </cell>
          <cell r="D17901" t="str">
            <v>Neira</v>
          </cell>
        </row>
        <row r="17902">
          <cell r="C17902" t="str">
            <v>17486</v>
          </cell>
          <cell r="D17902" t="str">
            <v>Neira</v>
          </cell>
        </row>
        <row r="17903">
          <cell r="C17903" t="str">
            <v>17486</v>
          </cell>
          <cell r="D17903" t="str">
            <v>Neira</v>
          </cell>
        </row>
        <row r="17904">
          <cell r="C17904" t="str">
            <v>17486</v>
          </cell>
          <cell r="D17904" t="str">
            <v>Neira</v>
          </cell>
        </row>
        <row r="17905">
          <cell r="C17905" t="str">
            <v>17486</v>
          </cell>
          <cell r="D17905" t="str">
            <v>Neira</v>
          </cell>
        </row>
        <row r="17906">
          <cell r="C17906" t="str">
            <v>17486</v>
          </cell>
          <cell r="D17906" t="str">
            <v>Neira</v>
          </cell>
        </row>
        <row r="17907">
          <cell r="C17907" t="str">
            <v>17486</v>
          </cell>
          <cell r="D17907" t="str">
            <v>Neira</v>
          </cell>
        </row>
        <row r="17908">
          <cell r="C17908" t="str">
            <v>17486</v>
          </cell>
          <cell r="D17908" t="str">
            <v>Neira</v>
          </cell>
        </row>
        <row r="17909">
          <cell r="C17909" t="str">
            <v>17486</v>
          </cell>
          <cell r="D17909" t="str">
            <v>Neira</v>
          </cell>
        </row>
        <row r="17910">
          <cell r="C17910" t="str">
            <v>17486</v>
          </cell>
          <cell r="D17910" t="str">
            <v>Neira</v>
          </cell>
        </row>
        <row r="17911">
          <cell r="C17911" t="str">
            <v>17486</v>
          </cell>
          <cell r="D17911" t="str">
            <v>Neira</v>
          </cell>
        </row>
        <row r="17912">
          <cell r="C17912" t="str">
            <v>17486</v>
          </cell>
          <cell r="D17912" t="str">
            <v>Neira</v>
          </cell>
        </row>
        <row r="17913">
          <cell r="C17913" t="str">
            <v>17486</v>
          </cell>
          <cell r="D17913" t="str">
            <v>Neira</v>
          </cell>
        </row>
        <row r="17914">
          <cell r="C17914" t="str">
            <v>17486</v>
          </cell>
          <cell r="D17914" t="str">
            <v>Neira</v>
          </cell>
        </row>
        <row r="17915">
          <cell r="C17915" t="str">
            <v>17486</v>
          </cell>
          <cell r="D17915" t="str">
            <v>Neira</v>
          </cell>
        </row>
        <row r="17916">
          <cell r="C17916" t="str">
            <v>17486</v>
          </cell>
          <cell r="D17916" t="str">
            <v>Neira</v>
          </cell>
        </row>
        <row r="17917">
          <cell r="C17917" t="str">
            <v>17486</v>
          </cell>
          <cell r="D17917" t="str">
            <v>Neira</v>
          </cell>
        </row>
        <row r="17918">
          <cell r="C17918" t="str">
            <v>17486</v>
          </cell>
          <cell r="D17918" t="str">
            <v>Neira</v>
          </cell>
        </row>
        <row r="17919">
          <cell r="C17919" t="str">
            <v>17486</v>
          </cell>
          <cell r="D17919" t="str">
            <v>Neira</v>
          </cell>
        </row>
        <row r="17920">
          <cell r="C17920" t="str">
            <v>17486</v>
          </cell>
          <cell r="D17920" t="str">
            <v>Neira</v>
          </cell>
        </row>
        <row r="17921">
          <cell r="C17921" t="str">
            <v>17486</v>
          </cell>
          <cell r="D17921" t="str">
            <v>Neira</v>
          </cell>
        </row>
        <row r="17922">
          <cell r="C17922" t="str">
            <v>17486</v>
          </cell>
          <cell r="D17922" t="str">
            <v>Neira</v>
          </cell>
        </row>
        <row r="17923">
          <cell r="C17923" t="str">
            <v>17486</v>
          </cell>
          <cell r="D17923" t="str">
            <v>Neira</v>
          </cell>
        </row>
        <row r="17924">
          <cell r="C17924" t="str">
            <v>17486</v>
          </cell>
          <cell r="D17924" t="str">
            <v>Neira</v>
          </cell>
        </row>
        <row r="17925">
          <cell r="C17925" t="str">
            <v>17486</v>
          </cell>
          <cell r="D17925" t="str">
            <v>Neira</v>
          </cell>
        </row>
        <row r="17926">
          <cell r="C17926" t="str">
            <v>17486</v>
          </cell>
          <cell r="D17926" t="str">
            <v>Neira</v>
          </cell>
        </row>
        <row r="17927">
          <cell r="C17927" t="str">
            <v>17486</v>
          </cell>
          <cell r="D17927" t="str">
            <v>Neira</v>
          </cell>
        </row>
        <row r="17928">
          <cell r="C17928" t="str">
            <v>17486</v>
          </cell>
          <cell r="D17928" t="str">
            <v>Neira</v>
          </cell>
        </row>
        <row r="17929">
          <cell r="C17929" t="str">
            <v>17486</v>
          </cell>
          <cell r="D17929" t="str">
            <v>Neira</v>
          </cell>
        </row>
        <row r="17930">
          <cell r="C17930" t="str">
            <v>17486</v>
          </cell>
          <cell r="D17930" t="str">
            <v>Neira</v>
          </cell>
        </row>
        <row r="17931">
          <cell r="C17931" t="str">
            <v>17486</v>
          </cell>
          <cell r="D17931" t="str">
            <v>Neira</v>
          </cell>
        </row>
        <row r="17932">
          <cell r="C17932" t="str">
            <v>17486</v>
          </cell>
          <cell r="D17932" t="str">
            <v>Neira</v>
          </cell>
        </row>
        <row r="17933">
          <cell r="C17933" t="str">
            <v>17486</v>
          </cell>
          <cell r="D17933" t="str">
            <v>Neira</v>
          </cell>
        </row>
        <row r="17934">
          <cell r="C17934" t="str">
            <v>17486</v>
          </cell>
          <cell r="D17934" t="str">
            <v>Neira</v>
          </cell>
        </row>
        <row r="17935">
          <cell r="C17935" t="str">
            <v>17486</v>
          </cell>
          <cell r="D17935" t="str">
            <v>Neira</v>
          </cell>
        </row>
        <row r="17936">
          <cell r="C17936" t="str">
            <v>17486</v>
          </cell>
          <cell r="D17936" t="str">
            <v>Neira</v>
          </cell>
        </row>
        <row r="17937">
          <cell r="C17937" t="str">
            <v>17486</v>
          </cell>
          <cell r="D17937" t="str">
            <v>Neira</v>
          </cell>
        </row>
        <row r="17938">
          <cell r="C17938" t="str">
            <v>17486</v>
          </cell>
          <cell r="D17938" t="str">
            <v>Neira</v>
          </cell>
        </row>
        <row r="17939">
          <cell r="C17939" t="str">
            <v>17486</v>
          </cell>
          <cell r="D17939" t="str">
            <v>Neira</v>
          </cell>
        </row>
        <row r="17940">
          <cell r="C17940" t="str">
            <v>17486</v>
          </cell>
          <cell r="D17940" t="str">
            <v>Neira</v>
          </cell>
        </row>
        <row r="17941">
          <cell r="C17941" t="str">
            <v>17495</v>
          </cell>
          <cell r="D17941" t="str">
            <v>Norcasia</v>
          </cell>
        </row>
        <row r="17942">
          <cell r="C17942" t="str">
            <v>17495</v>
          </cell>
          <cell r="D17942" t="str">
            <v>Norcasia</v>
          </cell>
        </row>
        <row r="17943">
          <cell r="C17943" t="str">
            <v>17495</v>
          </cell>
          <cell r="D17943" t="str">
            <v>Norcasia</v>
          </cell>
        </row>
        <row r="17944">
          <cell r="C17944" t="str">
            <v>17495</v>
          </cell>
          <cell r="D17944" t="str">
            <v>Norcasia</v>
          </cell>
        </row>
        <row r="17945">
          <cell r="C17945" t="str">
            <v>17495</v>
          </cell>
          <cell r="D17945" t="str">
            <v>Norcasia</v>
          </cell>
        </row>
        <row r="17946">
          <cell r="C17946" t="str">
            <v>17495</v>
          </cell>
          <cell r="D17946" t="str">
            <v>Norcasia</v>
          </cell>
        </row>
        <row r="17947">
          <cell r="C17947" t="str">
            <v>17495</v>
          </cell>
          <cell r="D17947" t="str">
            <v>Norcasia</v>
          </cell>
        </row>
        <row r="17948">
          <cell r="C17948" t="str">
            <v>17495</v>
          </cell>
          <cell r="D17948" t="str">
            <v>Norcasia</v>
          </cell>
        </row>
        <row r="17949">
          <cell r="C17949" t="str">
            <v>17495</v>
          </cell>
          <cell r="D17949" t="str">
            <v>Norcasia</v>
          </cell>
        </row>
        <row r="17950">
          <cell r="C17950" t="str">
            <v>17495</v>
          </cell>
          <cell r="D17950" t="str">
            <v>Norcasia</v>
          </cell>
        </row>
        <row r="17951">
          <cell r="C17951" t="str">
            <v>17495</v>
          </cell>
          <cell r="D17951" t="str">
            <v>Norcasia</v>
          </cell>
        </row>
        <row r="17952">
          <cell r="C17952" t="str">
            <v>17495</v>
          </cell>
          <cell r="D17952" t="str">
            <v>Norcasia</v>
          </cell>
        </row>
        <row r="17953">
          <cell r="C17953" t="str">
            <v>17495</v>
          </cell>
          <cell r="D17953" t="str">
            <v>Norcasia</v>
          </cell>
        </row>
        <row r="17954">
          <cell r="C17954" t="str">
            <v>17495</v>
          </cell>
          <cell r="D17954" t="str">
            <v>Norcasia</v>
          </cell>
        </row>
        <row r="17955">
          <cell r="C17955" t="str">
            <v>17495</v>
          </cell>
          <cell r="D17955" t="str">
            <v>Norcasia</v>
          </cell>
        </row>
        <row r="17956">
          <cell r="C17956" t="str">
            <v>17495</v>
          </cell>
          <cell r="D17956" t="str">
            <v>Norcasia</v>
          </cell>
        </row>
        <row r="17957">
          <cell r="C17957" t="str">
            <v>17495</v>
          </cell>
          <cell r="D17957" t="str">
            <v>Norcasia</v>
          </cell>
        </row>
        <row r="17958">
          <cell r="C17958" t="str">
            <v>17495</v>
          </cell>
          <cell r="D17958" t="str">
            <v>Norcasia</v>
          </cell>
        </row>
        <row r="17959">
          <cell r="C17959" t="str">
            <v>17495</v>
          </cell>
          <cell r="D17959" t="str">
            <v>Norcasia</v>
          </cell>
        </row>
        <row r="17960">
          <cell r="C17960" t="str">
            <v>17495</v>
          </cell>
          <cell r="D17960" t="str">
            <v>Norcasia</v>
          </cell>
        </row>
        <row r="17961">
          <cell r="C17961" t="str">
            <v>17495</v>
          </cell>
          <cell r="D17961" t="str">
            <v>Norcasia</v>
          </cell>
        </row>
        <row r="17962">
          <cell r="C17962" t="str">
            <v>17495</v>
          </cell>
          <cell r="D17962" t="str">
            <v>Norcasia</v>
          </cell>
        </row>
        <row r="17963">
          <cell r="C17963" t="str">
            <v>17495</v>
          </cell>
          <cell r="D17963" t="str">
            <v>Norcasia</v>
          </cell>
        </row>
        <row r="17964">
          <cell r="C17964" t="str">
            <v>17495</v>
          </cell>
          <cell r="D17964" t="str">
            <v>Norcasia</v>
          </cell>
        </row>
        <row r="17965">
          <cell r="C17965" t="str">
            <v>17495</v>
          </cell>
          <cell r="D17965" t="str">
            <v>Norcasia</v>
          </cell>
        </row>
        <row r="17966">
          <cell r="C17966" t="str">
            <v>17495</v>
          </cell>
          <cell r="D17966" t="str">
            <v>Norcasia</v>
          </cell>
        </row>
        <row r="17967">
          <cell r="C17967" t="str">
            <v>17495</v>
          </cell>
          <cell r="D17967" t="str">
            <v>Norcasia</v>
          </cell>
        </row>
        <row r="17968">
          <cell r="C17968" t="str">
            <v>17495</v>
          </cell>
          <cell r="D17968" t="str">
            <v>Norcasia</v>
          </cell>
        </row>
        <row r="17969">
          <cell r="C17969" t="str">
            <v>17495</v>
          </cell>
          <cell r="D17969" t="str">
            <v>Norcasia</v>
          </cell>
        </row>
        <row r="17970">
          <cell r="C17970" t="str">
            <v>17495</v>
          </cell>
          <cell r="D17970" t="str">
            <v>Norcasia</v>
          </cell>
        </row>
        <row r="17971">
          <cell r="C17971" t="str">
            <v>17495</v>
          </cell>
          <cell r="D17971" t="str">
            <v>Norcasia</v>
          </cell>
        </row>
        <row r="17972">
          <cell r="C17972" t="str">
            <v>17495</v>
          </cell>
          <cell r="D17972" t="str">
            <v>Norcasia</v>
          </cell>
        </row>
        <row r="17973">
          <cell r="C17973" t="str">
            <v>17495</v>
          </cell>
          <cell r="D17973" t="str">
            <v>Norcasia</v>
          </cell>
        </row>
        <row r="17974">
          <cell r="C17974" t="str">
            <v>17495</v>
          </cell>
          <cell r="D17974" t="str">
            <v>Norcasia</v>
          </cell>
        </row>
        <row r="17975">
          <cell r="C17975" t="str">
            <v>17495</v>
          </cell>
          <cell r="D17975" t="str">
            <v>Norcasia</v>
          </cell>
        </row>
        <row r="17976">
          <cell r="C17976" t="str">
            <v>17495</v>
          </cell>
          <cell r="D17976" t="str">
            <v>Norcasia</v>
          </cell>
        </row>
        <row r="17977">
          <cell r="C17977" t="str">
            <v>17495</v>
          </cell>
          <cell r="D17977" t="str">
            <v>Norcasia</v>
          </cell>
        </row>
        <row r="17978">
          <cell r="C17978" t="str">
            <v>17495</v>
          </cell>
          <cell r="D17978" t="str">
            <v>Norcasia</v>
          </cell>
        </row>
        <row r="17979">
          <cell r="C17979" t="str">
            <v>17495</v>
          </cell>
          <cell r="D17979" t="str">
            <v>Norcasia</v>
          </cell>
        </row>
        <row r="17980">
          <cell r="C17980" t="str">
            <v>17495</v>
          </cell>
          <cell r="D17980" t="str">
            <v>Norcasia</v>
          </cell>
        </row>
        <row r="17981">
          <cell r="C17981" t="str">
            <v>17495</v>
          </cell>
          <cell r="D17981" t="str">
            <v>Norcasia</v>
          </cell>
        </row>
        <row r="17982">
          <cell r="C17982" t="str">
            <v>17495</v>
          </cell>
          <cell r="D17982" t="str">
            <v>Norcasia</v>
          </cell>
        </row>
        <row r="17983">
          <cell r="C17983" t="str">
            <v>17495</v>
          </cell>
          <cell r="D17983" t="str">
            <v>Norcasia</v>
          </cell>
        </row>
        <row r="17984">
          <cell r="C17984" t="str">
            <v>17495</v>
          </cell>
          <cell r="D17984" t="str">
            <v>Norcasia</v>
          </cell>
        </row>
        <row r="17985">
          <cell r="C17985" t="str">
            <v>17495</v>
          </cell>
          <cell r="D17985" t="str">
            <v>Norcasia</v>
          </cell>
        </row>
        <row r="17986">
          <cell r="C17986" t="str">
            <v>17495</v>
          </cell>
          <cell r="D17986" t="str">
            <v>Norcasia</v>
          </cell>
        </row>
        <row r="17987">
          <cell r="C17987" t="str">
            <v>17495</v>
          </cell>
          <cell r="D17987" t="str">
            <v>Norcasia</v>
          </cell>
        </row>
        <row r="17988">
          <cell r="C17988" t="str">
            <v>17495</v>
          </cell>
          <cell r="D17988" t="str">
            <v>Norcasia</v>
          </cell>
        </row>
        <row r="17989">
          <cell r="C17989" t="str">
            <v>17495</v>
          </cell>
          <cell r="D17989" t="str">
            <v>Norcasia</v>
          </cell>
        </row>
        <row r="17990">
          <cell r="C17990" t="str">
            <v>17495</v>
          </cell>
          <cell r="D17990" t="str">
            <v>Norcasia</v>
          </cell>
        </row>
        <row r="17991">
          <cell r="C17991" t="str">
            <v>17495</v>
          </cell>
          <cell r="D17991" t="str">
            <v>Norcasia</v>
          </cell>
        </row>
        <row r="17992">
          <cell r="C17992" t="str">
            <v>17495</v>
          </cell>
          <cell r="D17992" t="str">
            <v>Norcasia</v>
          </cell>
        </row>
        <row r="17993">
          <cell r="C17993" t="str">
            <v>17495</v>
          </cell>
          <cell r="D17993" t="str">
            <v>Norcasia</v>
          </cell>
        </row>
        <row r="17994">
          <cell r="C17994" t="str">
            <v>17495</v>
          </cell>
          <cell r="D17994" t="str">
            <v>Norcasia</v>
          </cell>
        </row>
        <row r="17995">
          <cell r="C17995" t="str">
            <v>17513</v>
          </cell>
          <cell r="D17995" t="str">
            <v>Pácora</v>
          </cell>
        </row>
        <row r="17996">
          <cell r="C17996" t="str">
            <v>17513</v>
          </cell>
          <cell r="D17996" t="str">
            <v>Pácora</v>
          </cell>
        </row>
        <row r="17997">
          <cell r="C17997" t="str">
            <v>17513</v>
          </cell>
          <cell r="D17997" t="str">
            <v>Pácora</v>
          </cell>
        </row>
        <row r="17998">
          <cell r="C17998" t="str">
            <v>17513</v>
          </cell>
          <cell r="D17998" t="str">
            <v>Pácora</v>
          </cell>
        </row>
        <row r="17999">
          <cell r="C17999" t="str">
            <v>17513</v>
          </cell>
          <cell r="D17999" t="str">
            <v>Pácora</v>
          </cell>
        </row>
        <row r="18000">
          <cell r="C18000" t="str">
            <v>17513</v>
          </cell>
          <cell r="D18000" t="str">
            <v>Pácora</v>
          </cell>
        </row>
        <row r="18001">
          <cell r="C18001" t="str">
            <v>17513</v>
          </cell>
          <cell r="D18001" t="str">
            <v>Pácora</v>
          </cell>
        </row>
        <row r="18002">
          <cell r="C18002" t="str">
            <v>17513</v>
          </cell>
          <cell r="D18002" t="str">
            <v>Pácora</v>
          </cell>
        </row>
        <row r="18003">
          <cell r="C18003" t="str">
            <v>17513</v>
          </cell>
          <cell r="D18003" t="str">
            <v>Pácora</v>
          </cell>
        </row>
        <row r="18004">
          <cell r="C18004" t="str">
            <v>17513</v>
          </cell>
          <cell r="D18004" t="str">
            <v>Pácora</v>
          </cell>
        </row>
        <row r="18005">
          <cell r="C18005" t="str">
            <v>17513</v>
          </cell>
          <cell r="D18005" t="str">
            <v>Pácora</v>
          </cell>
        </row>
        <row r="18006">
          <cell r="C18006" t="str">
            <v>17513</v>
          </cell>
          <cell r="D18006" t="str">
            <v>Pácora</v>
          </cell>
        </row>
        <row r="18007">
          <cell r="C18007" t="str">
            <v>17513</v>
          </cell>
          <cell r="D18007" t="str">
            <v>Pácora</v>
          </cell>
        </row>
        <row r="18008">
          <cell r="C18008" t="str">
            <v>17513</v>
          </cell>
          <cell r="D18008" t="str">
            <v>Pácora</v>
          </cell>
        </row>
        <row r="18009">
          <cell r="C18009" t="str">
            <v>17513</v>
          </cell>
          <cell r="D18009" t="str">
            <v>Pácora</v>
          </cell>
        </row>
        <row r="18010">
          <cell r="C18010" t="str">
            <v>17513</v>
          </cell>
          <cell r="D18010" t="str">
            <v>Pácora</v>
          </cell>
        </row>
        <row r="18011">
          <cell r="C18011" t="str">
            <v>17513</v>
          </cell>
          <cell r="D18011" t="str">
            <v>Pácora</v>
          </cell>
        </row>
        <row r="18012">
          <cell r="C18012" t="str">
            <v>17513</v>
          </cell>
          <cell r="D18012" t="str">
            <v>Pácora</v>
          </cell>
        </row>
        <row r="18013">
          <cell r="C18013" t="str">
            <v>17513</v>
          </cell>
          <cell r="D18013" t="str">
            <v>Pácora</v>
          </cell>
        </row>
        <row r="18014">
          <cell r="C18014" t="str">
            <v>17513</v>
          </cell>
          <cell r="D18014" t="str">
            <v>Pácora</v>
          </cell>
        </row>
        <row r="18015">
          <cell r="C18015" t="str">
            <v>17513</v>
          </cell>
          <cell r="D18015" t="str">
            <v>Pácora</v>
          </cell>
        </row>
        <row r="18016">
          <cell r="C18016" t="str">
            <v>17513</v>
          </cell>
          <cell r="D18016" t="str">
            <v>Pácora</v>
          </cell>
        </row>
        <row r="18017">
          <cell r="C18017" t="str">
            <v>17513</v>
          </cell>
          <cell r="D18017" t="str">
            <v>Pácora</v>
          </cell>
        </row>
        <row r="18018">
          <cell r="C18018" t="str">
            <v>17513</v>
          </cell>
          <cell r="D18018" t="str">
            <v>Pácora</v>
          </cell>
        </row>
        <row r="18019">
          <cell r="C18019" t="str">
            <v>17513</v>
          </cell>
          <cell r="D18019" t="str">
            <v>Pácora</v>
          </cell>
        </row>
        <row r="18020">
          <cell r="C18020" t="str">
            <v>17513</v>
          </cell>
          <cell r="D18020" t="str">
            <v>Pácora</v>
          </cell>
        </row>
        <row r="18021">
          <cell r="C18021" t="str">
            <v>17513</v>
          </cell>
          <cell r="D18021" t="str">
            <v>Pácora</v>
          </cell>
        </row>
        <row r="18022">
          <cell r="C18022" t="str">
            <v>17513</v>
          </cell>
          <cell r="D18022" t="str">
            <v>Pácora</v>
          </cell>
        </row>
        <row r="18023">
          <cell r="C18023" t="str">
            <v>17513</v>
          </cell>
          <cell r="D18023" t="str">
            <v>Pácora</v>
          </cell>
        </row>
        <row r="18024">
          <cell r="C18024" t="str">
            <v>17513</v>
          </cell>
          <cell r="D18024" t="str">
            <v>Pácora</v>
          </cell>
        </row>
        <row r="18025">
          <cell r="C18025" t="str">
            <v>17513</v>
          </cell>
          <cell r="D18025" t="str">
            <v>Pácora</v>
          </cell>
        </row>
        <row r="18026">
          <cell r="C18026" t="str">
            <v>17513</v>
          </cell>
          <cell r="D18026" t="str">
            <v>Pácora</v>
          </cell>
        </row>
        <row r="18027">
          <cell r="C18027" t="str">
            <v>17513</v>
          </cell>
          <cell r="D18027" t="str">
            <v>Pácora</v>
          </cell>
        </row>
        <row r="18028">
          <cell r="C18028" t="str">
            <v>17513</v>
          </cell>
          <cell r="D18028" t="str">
            <v>Pácora</v>
          </cell>
        </row>
        <row r="18029">
          <cell r="C18029" t="str">
            <v>17513</v>
          </cell>
          <cell r="D18029" t="str">
            <v>Pácora</v>
          </cell>
        </row>
        <row r="18030">
          <cell r="C18030" t="str">
            <v>17513</v>
          </cell>
          <cell r="D18030" t="str">
            <v>Pácora</v>
          </cell>
        </row>
        <row r="18031">
          <cell r="C18031" t="str">
            <v>17513</v>
          </cell>
          <cell r="D18031" t="str">
            <v>Pácora</v>
          </cell>
        </row>
        <row r="18032">
          <cell r="C18032" t="str">
            <v>17513</v>
          </cell>
          <cell r="D18032" t="str">
            <v>Pácora</v>
          </cell>
        </row>
        <row r="18033">
          <cell r="C18033" t="str">
            <v>17513</v>
          </cell>
          <cell r="D18033" t="str">
            <v>Pácora</v>
          </cell>
        </row>
        <row r="18034">
          <cell r="C18034" t="str">
            <v>17513</v>
          </cell>
          <cell r="D18034" t="str">
            <v>Pácora</v>
          </cell>
        </row>
        <row r="18035">
          <cell r="C18035" t="str">
            <v>17513</v>
          </cell>
          <cell r="D18035" t="str">
            <v>Pácora</v>
          </cell>
        </row>
        <row r="18036">
          <cell r="C18036" t="str">
            <v>17513</v>
          </cell>
          <cell r="D18036" t="str">
            <v>Pácora</v>
          </cell>
        </row>
        <row r="18037">
          <cell r="C18037" t="str">
            <v>17513</v>
          </cell>
          <cell r="D18037" t="str">
            <v>Pácora</v>
          </cell>
        </row>
        <row r="18038">
          <cell r="C18038" t="str">
            <v>17513</v>
          </cell>
          <cell r="D18038" t="str">
            <v>Pácora</v>
          </cell>
        </row>
        <row r="18039">
          <cell r="C18039" t="str">
            <v>17513</v>
          </cell>
          <cell r="D18039" t="str">
            <v>Pácora</v>
          </cell>
        </row>
        <row r="18040">
          <cell r="C18040" t="str">
            <v>17513</v>
          </cell>
          <cell r="D18040" t="str">
            <v>Pácora</v>
          </cell>
        </row>
        <row r="18041">
          <cell r="C18041" t="str">
            <v>17513</v>
          </cell>
          <cell r="D18041" t="str">
            <v>Pácora</v>
          </cell>
        </row>
        <row r="18042">
          <cell r="C18042" t="str">
            <v>17513</v>
          </cell>
          <cell r="D18042" t="str">
            <v>Pácora</v>
          </cell>
        </row>
        <row r="18043">
          <cell r="C18043" t="str">
            <v>17513</v>
          </cell>
          <cell r="D18043" t="str">
            <v>Pácora</v>
          </cell>
        </row>
        <row r="18044">
          <cell r="C18044" t="str">
            <v>17513</v>
          </cell>
          <cell r="D18044" t="str">
            <v>Pácora</v>
          </cell>
        </row>
        <row r="18045">
          <cell r="C18045" t="str">
            <v>17513</v>
          </cell>
          <cell r="D18045" t="str">
            <v>Pácora</v>
          </cell>
        </row>
        <row r="18046">
          <cell r="C18046" t="str">
            <v>17513</v>
          </cell>
          <cell r="D18046" t="str">
            <v>Pácora</v>
          </cell>
        </row>
        <row r="18047">
          <cell r="C18047" t="str">
            <v>17513</v>
          </cell>
          <cell r="D18047" t="str">
            <v>Pácora</v>
          </cell>
        </row>
        <row r="18048">
          <cell r="C18048" t="str">
            <v>17513</v>
          </cell>
          <cell r="D18048" t="str">
            <v>Pácora</v>
          </cell>
        </row>
        <row r="18049">
          <cell r="C18049" t="str">
            <v>17524</v>
          </cell>
          <cell r="D18049" t="str">
            <v>Palestina</v>
          </cell>
        </row>
        <row r="18050">
          <cell r="C18050" t="str">
            <v>17524</v>
          </cell>
          <cell r="D18050" t="str">
            <v>Palestina</v>
          </cell>
        </row>
        <row r="18051">
          <cell r="C18051" t="str">
            <v>17524</v>
          </cell>
          <cell r="D18051" t="str">
            <v>Palestina</v>
          </cell>
        </row>
        <row r="18052">
          <cell r="C18052" t="str">
            <v>17524</v>
          </cell>
          <cell r="D18052" t="str">
            <v>Palestina</v>
          </cell>
        </row>
        <row r="18053">
          <cell r="C18053" t="str">
            <v>17524</v>
          </cell>
          <cell r="D18053" t="str">
            <v>Palestina</v>
          </cell>
        </row>
        <row r="18054">
          <cell r="C18054" t="str">
            <v>17524</v>
          </cell>
          <cell r="D18054" t="str">
            <v>Palestina</v>
          </cell>
        </row>
        <row r="18055">
          <cell r="C18055" t="str">
            <v>17524</v>
          </cell>
          <cell r="D18055" t="str">
            <v>Palestina</v>
          </cell>
        </row>
        <row r="18056">
          <cell r="C18056" t="str">
            <v>17524</v>
          </cell>
          <cell r="D18056" t="str">
            <v>Palestina</v>
          </cell>
        </row>
        <row r="18057">
          <cell r="C18057" t="str">
            <v>17524</v>
          </cell>
          <cell r="D18057" t="str">
            <v>Palestina</v>
          </cell>
        </row>
        <row r="18058">
          <cell r="C18058" t="str">
            <v>17524</v>
          </cell>
          <cell r="D18058" t="str">
            <v>Palestina</v>
          </cell>
        </row>
        <row r="18059">
          <cell r="C18059" t="str">
            <v>17524</v>
          </cell>
          <cell r="D18059" t="str">
            <v>Palestina</v>
          </cell>
        </row>
        <row r="18060">
          <cell r="C18060" t="str">
            <v>17524</v>
          </cell>
          <cell r="D18060" t="str">
            <v>Palestina</v>
          </cell>
        </row>
        <row r="18061">
          <cell r="C18061" t="str">
            <v>17524</v>
          </cell>
          <cell r="D18061" t="str">
            <v>Palestina</v>
          </cell>
        </row>
        <row r="18062">
          <cell r="C18062" t="str">
            <v>17524</v>
          </cell>
          <cell r="D18062" t="str">
            <v>Palestina</v>
          </cell>
        </row>
        <row r="18063">
          <cell r="C18063" t="str">
            <v>17524</v>
          </cell>
          <cell r="D18063" t="str">
            <v>Palestina</v>
          </cell>
        </row>
        <row r="18064">
          <cell r="C18064" t="str">
            <v>17524</v>
          </cell>
          <cell r="D18064" t="str">
            <v>Palestina</v>
          </cell>
        </row>
        <row r="18065">
          <cell r="C18065" t="str">
            <v>17524</v>
          </cell>
          <cell r="D18065" t="str">
            <v>Palestina</v>
          </cell>
        </row>
        <row r="18066">
          <cell r="C18066" t="str">
            <v>17524</v>
          </cell>
          <cell r="D18066" t="str">
            <v>Palestina</v>
          </cell>
        </row>
        <row r="18067">
          <cell r="C18067" t="str">
            <v>17524</v>
          </cell>
          <cell r="D18067" t="str">
            <v>Palestina</v>
          </cell>
        </row>
        <row r="18068">
          <cell r="C18068" t="str">
            <v>17524</v>
          </cell>
          <cell r="D18068" t="str">
            <v>Palestina</v>
          </cell>
        </row>
        <row r="18069">
          <cell r="C18069" t="str">
            <v>17524</v>
          </cell>
          <cell r="D18069" t="str">
            <v>Palestina</v>
          </cell>
        </row>
        <row r="18070">
          <cell r="C18070" t="str">
            <v>17524</v>
          </cell>
          <cell r="D18070" t="str">
            <v>Palestina</v>
          </cell>
        </row>
        <row r="18071">
          <cell r="C18071" t="str">
            <v>17524</v>
          </cell>
          <cell r="D18071" t="str">
            <v>Palestina</v>
          </cell>
        </row>
        <row r="18072">
          <cell r="C18072" t="str">
            <v>17524</v>
          </cell>
          <cell r="D18072" t="str">
            <v>Palestina</v>
          </cell>
        </row>
        <row r="18073">
          <cell r="C18073" t="str">
            <v>17524</v>
          </cell>
          <cell r="D18073" t="str">
            <v>Palestina</v>
          </cell>
        </row>
        <row r="18074">
          <cell r="C18074" t="str">
            <v>17524</v>
          </cell>
          <cell r="D18074" t="str">
            <v>Palestina</v>
          </cell>
        </row>
        <row r="18075">
          <cell r="C18075" t="str">
            <v>17524</v>
          </cell>
          <cell r="D18075" t="str">
            <v>Palestina</v>
          </cell>
        </row>
        <row r="18076">
          <cell r="C18076" t="str">
            <v>17524</v>
          </cell>
          <cell r="D18076" t="str">
            <v>Palestina</v>
          </cell>
        </row>
        <row r="18077">
          <cell r="C18077" t="str">
            <v>17524</v>
          </cell>
          <cell r="D18077" t="str">
            <v>Palestina</v>
          </cell>
        </row>
        <row r="18078">
          <cell r="C18078" t="str">
            <v>17524</v>
          </cell>
          <cell r="D18078" t="str">
            <v>Palestina</v>
          </cell>
        </row>
        <row r="18079">
          <cell r="C18079" t="str">
            <v>17524</v>
          </cell>
          <cell r="D18079" t="str">
            <v>Palestina</v>
          </cell>
        </row>
        <row r="18080">
          <cell r="C18080" t="str">
            <v>17524</v>
          </cell>
          <cell r="D18080" t="str">
            <v>Palestina</v>
          </cell>
        </row>
        <row r="18081">
          <cell r="C18081" t="str">
            <v>17524</v>
          </cell>
          <cell r="D18081" t="str">
            <v>Palestina</v>
          </cell>
        </row>
        <row r="18082">
          <cell r="C18082" t="str">
            <v>17524</v>
          </cell>
          <cell r="D18082" t="str">
            <v>Palestina</v>
          </cell>
        </row>
        <row r="18083">
          <cell r="C18083" t="str">
            <v>17524</v>
          </cell>
          <cell r="D18083" t="str">
            <v>Palestina</v>
          </cell>
        </row>
        <row r="18084">
          <cell r="C18084" t="str">
            <v>17524</v>
          </cell>
          <cell r="D18084" t="str">
            <v>Palestina</v>
          </cell>
        </row>
        <row r="18085">
          <cell r="C18085" t="str">
            <v>17524</v>
          </cell>
          <cell r="D18085" t="str">
            <v>Palestina</v>
          </cell>
        </row>
        <row r="18086">
          <cell r="C18086" t="str">
            <v>17524</v>
          </cell>
          <cell r="D18086" t="str">
            <v>Palestina</v>
          </cell>
        </row>
        <row r="18087">
          <cell r="C18087" t="str">
            <v>17524</v>
          </cell>
          <cell r="D18087" t="str">
            <v>Palestina</v>
          </cell>
        </row>
        <row r="18088">
          <cell r="C18088" t="str">
            <v>17524</v>
          </cell>
          <cell r="D18088" t="str">
            <v>Palestina</v>
          </cell>
        </row>
        <row r="18089">
          <cell r="C18089" t="str">
            <v>17524</v>
          </cell>
          <cell r="D18089" t="str">
            <v>Palestina</v>
          </cell>
        </row>
        <row r="18090">
          <cell r="C18090" t="str">
            <v>17524</v>
          </cell>
          <cell r="D18090" t="str">
            <v>Palestina</v>
          </cell>
        </row>
        <row r="18091">
          <cell r="C18091" t="str">
            <v>17524</v>
          </cell>
          <cell r="D18091" t="str">
            <v>Palestina</v>
          </cell>
        </row>
        <row r="18092">
          <cell r="C18092" t="str">
            <v>17524</v>
          </cell>
          <cell r="D18092" t="str">
            <v>Palestina</v>
          </cell>
        </row>
        <row r="18093">
          <cell r="C18093" t="str">
            <v>17524</v>
          </cell>
          <cell r="D18093" t="str">
            <v>Palestina</v>
          </cell>
        </row>
        <row r="18094">
          <cell r="C18094" t="str">
            <v>17524</v>
          </cell>
          <cell r="D18094" t="str">
            <v>Palestina</v>
          </cell>
        </row>
        <row r="18095">
          <cell r="C18095" t="str">
            <v>17524</v>
          </cell>
          <cell r="D18095" t="str">
            <v>Palestina</v>
          </cell>
        </row>
        <row r="18096">
          <cell r="C18096" t="str">
            <v>17524</v>
          </cell>
          <cell r="D18096" t="str">
            <v>Palestina</v>
          </cell>
        </row>
        <row r="18097">
          <cell r="C18097" t="str">
            <v>17524</v>
          </cell>
          <cell r="D18097" t="str">
            <v>Palestina</v>
          </cell>
        </row>
        <row r="18098">
          <cell r="C18098" t="str">
            <v>17524</v>
          </cell>
          <cell r="D18098" t="str">
            <v>Palestina</v>
          </cell>
        </row>
        <row r="18099">
          <cell r="C18099" t="str">
            <v>17524</v>
          </cell>
          <cell r="D18099" t="str">
            <v>Palestina</v>
          </cell>
        </row>
        <row r="18100">
          <cell r="C18100" t="str">
            <v>17524</v>
          </cell>
          <cell r="D18100" t="str">
            <v>Palestina</v>
          </cell>
        </row>
        <row r="18101">
          <cell r="C18101" t="str">
            <v>17524</v>
          </cell>
          <cell r="D18101" t="str">
            <v>Palestina</v>
          </cell>
        </row>
        <row r="18102">
          <cell r="C18102" t="str">
            <v>17524</v>
          </cell>
          <cell r="D18102" t="str">
            <v>Palestina</v>
          </cell>
        </row>
        <row r="18103">
          <cell r="C18103" t="str">
            <v>17541</v>
          </cell>
          <cell r="D18103" t="str">
            <v>Pensilvania</v>
          </cell>
        </row>
        <row r="18104">
          <cell r="C18104" t="str">
            <v>17541</v>
          </cell>
          <cell r="D18104" t="str">
            <v>Pensilvania</v>
          </cell>
        </row>
        <row r="18105">
          <cell r="C18105" t="str">
            <v>17541</v>
          </cell>
          <cell r="D18105" t="str">
            <v>Pensilvania</v>
          </cell>
        </row>
        <row r="18106">
          <cell r="C18106" t="str">
            <v>17541</v>
          </cell>
          <cell r="D18106" t="str">
            <v>Pensilvania</v>
          </cell>
        </row>
        <row r="18107">
          <cell r="C18107" t="str">
            <v>17541</v>
          </cell>
          <cell r="D18107" t="str">
            <v>Pensilvania</v>
          </cell>
        </row>
        <row r="18108">
          <cell r="C18108" t="str">
            <v>17541</v>
          </cell>
          <cell r="D18108" t="str">
            <v>Pensilvania</v>
          </cell>
        </row>
        <row r="18109">
          <cell r="C18109" t="str">
            <v>17541</v>
          </cell>
          <cell r="D18109" t="str">
            <v>Pensilvania</v>
          </cell>
        </row>
        <row r="18110">
          <cell r="C18110" t="str">
            <v>17541</v>
          </cell>
          <cell r="D18110" t="str">
            <v>Pensilvania</v>
          </cell>
        </row>
        <row r="18111">
          <cell r="C18111" t="str">
            <v>17541</v>
          </cell>
          <cell r="D18111" t="str">
            <v>Pensilvania</v>
          </cell>
        </row>
        <row r="18112">
          <cell r="C18112" t="str">
            <v>17541</v>
          </cell>
          <cell r="D18112" t="str">
            <v>Pensilvania</v>
          </cell>
        </row>
        <row r="18113">
          <cell r="C18113" t="str">
            <v>17541</v>
          </cell>
          <cell r="D18113" t="str">
            <v>Pensilvania</v>
          </cell>
        </row>
        <row r="18114">
          <cell r="C18114" t="str">
            <v>17541</v>
          </cell>
          <cell r="D18114" t="str">
            <v>Pensilvania</v>
          </cell>
        </row>
        <row r="18115">
          <cell r="C18115" t="str">
            <v>17541</v>
          </cell>
          <cell r="D18115" t="str">
            <v>Pensilvania</v>
          </cell>
        </row>
        <row r="18116">
          <cell r="C18116" t="str">
            <v>17541</v>
          </cell>
          <cell r="D18116" t="str">
            <v>Pensilvania</v>
          </cell>
        </row>
        <row r="18117">
          <cell r="C18117" t="str">
            <v>17541</v>
          </cell>
          <cell r="D18117" t="str">
            <v>Pensilvania</v>
          </cell>
        </row>
        <row r="18118">
          <cell r="C18118" t="str">
            <v>17541</v>
          </cell>
          <cell r="D18118" t="str">
            <v>Pensilvania</v>
          </cell>
        </row>
        <row r="18119">
          <cell r="C18119" t="str">
            <v>17541</v>
          </cell>
          <cell r="D18119" t="str">
            <v>Pensilvania</v>
          </cell>
        </row>
        <row r="18120">
          <cell r="C18120" t="str">
            <v>17541</v>
          </cell>
          <cell r="D18120" t="str">
            <v>Pensilvania</v>
          </cell>
        </row>
        <row r="18121">
          <cell r="C18121" t="str">
            <v>17541</v>
          </cell>
          <cell r="D18121" t="str">
            <v>Pensilvania</v>
          </cell>
        </row>
        <row r="18122">
          <cell r="C18122" t="str">
            <v>17541</v>
          </cell>
          <cell r="D18122" t="str">
            <v>Pensilvania</v>
          </cell>
        </row>
        <row r="18123">
          <cell r="C18123" t="str">
            <v>17541</v>
          </cell>
          <cell r="D18123" t="str">
            <v>Pensilvania</v>
          </cell>
        </row>
        <row r="18124">
          <cell r="C18124" t="str">
            <v>17541</v>
          </cell>
          <cell r="D18124" t="str">
            <v>Pensilvania</v>
          </cell>
        </row>
        <row r="18125">
          <cell r="C18125" t="str">
            <v>17541</v>
          </cell>
          <cell r="D18125" t="str">
            <v>Pensilvania</v>
          </cell>
        </row>
        <row r="18126">
          <cell r="C18126" t="str">
            <v>17541</v>
          </cell>
          <cell r="D18126" t="str">
            <v>Pensilvania</v>
          </cell>
        </row>
        <row r="18127">
          <cell r="C18127" t="str">
            <v>17541</v>
          </cell>
          <cell r="D18127" t="str">
            <v>Pensilvania</v>
          </cell>
        </row>
        <row r="18128">
          <cell r="C18128" t="str">
            <v>17541</v>
          </cell>
          <cell r="D18128" t="str">
            <v>Pensilvania</v>
          </cell>
        </row>
        <row r="18129">
          <cell r="C18129" t="str">
            <v>17541</v>
          </cell>
          <cell r="D18129" t="str">
            <v>Pensilvania</v>
          </cell>
        </row>
        <row r="18130">
          <cell r="C18130" t="str">
            <v>17541</v>
          </cell>
          <cell r="D18130" t="str">
            <v>Pensilvania</v>
          </cell>
        </row>
        <row r="18131">
          <cell r="C18131" t="str">
            <v>17541</v>
          </cell>
          <cell r="D18131" t="str">
            <v>Pensilvania</v>
          </cell>
        </row>
        <row r="18132">
          <cell r="C18132" t="str">
            <v>17541</v>
          </cell>
          <cell r="D18132" t="str">
            <v>Pensilvania</v>
          </cell>
        </row>
        <row r="18133">
          <cell r="C18133" t="str">
            <v>17541</v>
          </cell>
          <cell r="D18133" t="str">
            <v>Pensilvania</v>
          </cell>
        </row>
        <row r="18134">
          <cell r="C18134" t="str">
            <v>17541</v>
          </cell>
          <cell r="D18134" t="str">
            <v>Pensilvania</v>
          </cell>
        </row>
        <row r="18135">
          <cell r="C18135" t="str">
            <v>17541</v>
          </cell>
          <cell r="D18135" t="str">
            <v>Pensilvania</v>
          </cell>
        </row>
        <row r="18136">
          <cell r="C18136" t="str">
            <v>17541</v>
          </cell>
          <cell r="D18136" t="str">
            <v>Pensilvania</v>
          </cell>
        </row>
        <row r="18137">
          <cell r="C18137" t="str">
            <v>17541</v>
          </cell>
          <cell r="D18137" t="str">
            <v>Pensilvania</v>
          </cell>
        </row>
        <row r="18138">
          <cell r="C18138" t="str">
            <v>17541</v>
          </cell>
          <cell r="D18138" t="str">
            <v>Pensilvania</v>
          </cell>
        </row>
        <row r="18139">
          <cell r="C18139" t="str">
            <v>17541</v>
          </cell>
          <cell r="D18139" t="str">
            <v>Pensilvania</v>
          </cell>
        </row>
        <row r="18140">
          <cell r="C18140" t="str">
            <v>17541</v>
          </cell>
          <cell r="D18140" t="str">
            <v>Pensilvania</v>
          </cell>
        </row>
        <row r="18141">
          <cell r="C18141" t="str">
            <v>17541</v>
          </cell>
          <cell r="D18141" t="str">
            <v>Pensilvania</v>
          </cell>
        </row>
        <row r="18142">
          <cell r="C18142" t="str">
            <v>17541</v>
          </cell>
          <cell r="D18142" t="str">
            <v>Pensilvania</v>
          </cell>
        </row>
        <row r="18143">
          <cell r="C18143" t="str">
            <v>17541</v>
          </cell>
          <cell r="D18143" t="str">
            <v>Pensilvania</v>
          </cell>
        </row>
        <row r="18144">
          <cell r="C18144" t="str">
            <v>17541</v>
          </cell>
          <cell r="D18144" t="str">
            <v>Pensilvania</v>
          </cell>
        </row>
        <row r="18145">
          <cell r="C18145" t="str">
            <v>17541</v>
          </cell>
          <cell r="D18145" t="str">
            <v>Pensilvania</v>
          </cell>
        </row>
        <row r="18146">
          <cell r="C18146" t="str">
            <v>17541</v>
          </cell>
          <cell r="D18146" t="str">
            <v>Pensilvania</v>
          </cell>
        </row>
        <row r="18147">
          <cell r="C18147" t="str">
            <v>17541</v>
          </cell>
          <cell r="D18147" t="str">
            <v>Pensilvania</v>
          </cell>
        </row>
        <row r="18148">
          <cell r="C18148" t="str">
            <v>17541</v>
          </cell>
          <cell r="D18148" t="str">
            <v>Pensilvania</v>
          </cell>
        </row>
        <row r="18149">
          <cell r="C18149" t="str">
            <v>17541</v>
          </cell>
          <cell r="D18149" t="str">
            <v>Pensilvania</v>
          </cell>
        </row>
        <row r="18150">
          <cell r="C18150" t="str">
            <v>17541</v>
          </cell>
          <cell r="D18150" t="str">
            <v>Pensilvania</v>
          </cell>
        </row>
        <row r="18151">
          <cell r="C18151" t="str">
            <v>17541</v>
          </cell>
          <cell r="D18151" t="str">
            <v>Pensilvania</v>
          </cell>
        </row>
        <row r="18152">
          <cell r="C18152" t="str">
            <v>17541</v>
          </cell>
          <cell r="D18152" t="str">
            <v>Pensilvania</v>
          </cell>
        </row>
        <row r="18153">
          <cell r="C18153" t="str">
            <v>17541</v>
          </cell>
          <cell r="D18153" t="str">
            <v>Pensilvania</v>
          </cell>
        </row>
        <row r="18154">
          <cell r="C18154" t="str">
            <v>17541</v>
          </cell>
          <cell r="D18154" t="str">
            <v>Pensilvania</v>
          </cell>
        </row>
        <row r="18155">
          <cell r="C18155" t="str">
            <v>17541</v>
          </cell>
          <cell r="D18155" t="str">
            <v>Pensilvania</v>
          </cell>
        </row>
        <row r="18156">
          <cell r="C18156" t="str">
            <v>17541</v>
          </cell>
          <cell r="D18156" t="str">
            <v>Pensilvania</v>
          </cell>
        </row>
        <row r="18157">
          <cell r="C18157" t="str">
            <v>17614</v>
          </cell>
          <cell r="D18157" t="str">
            <v>Riosucio</v>
          </cell>
        </row>
        <row r="18158">
          <cell r="C18158" t="str">
            <v>17614</v>
          </cell>
          <cell r="D18158" t="str">
            <v>Riosucio</v>
          </cell>
        </row>
        <row r="18159">
          <cell r="C18159" t="str">
            <v>17614</v>
          </cell>
          <cell r="D18159" t="str">
            <v>Riosucio</v>
          </cell>
        </row>
        <row r="18160">
          <cell r="C18160" t="str">
            <v>17614</v>
          </cell>
          <cell r="D18160" t="str">
            <v>Riosucio</v>
          </cell>
        </row>
        <row r="18161">
          <cell r="C18161" t="str">
            <v>17614</v>
          </cell>
          <cell r="D18161" t="str">
            <v>Riosucio</v>
          </cell>
        </row>
        <row r="18162">
          <cell r="C18162" t="str">
            <v>17614</v>
          </cell>
          <cell r="D18162" t="str">
            <v>Riosucio</v>
          </cell>
        </row>
        <row r="18163">
          <cell r="C18163" t="str">
            <v>17614</v>
          </cell>
          <cell r="D18163" t="str">
            <v>Riosucio</v>
          </cell>
        </row>
        <row r="18164">
          <cell r="C18164" t="str">
            <v>17614</v>
          </cell>
          <cell r="D18164" t="str">
            <v>Riosucio</v>
          </cell>
        </row>
        <row r="18165">
          <cell r="C18165" t="str">
            <v>17614</v>
          </cell>
          <cell r="D18165" t="str">
            <v>Riosucio</v>
          </cell>
        </row>
        <row r="18166">
          <cell r="C18166" t="str">
            <v>17614</v>
          </cell>
          <cell r="D18166" t="str">
            <v>Riosucio</v>
          </cell>
        </row>
        <row r="18167">
          <cell r="C18167" t="str">
            <v>17614</v>
          </cell>
          <cell r="D18167" t="str">
            <v>Riosucio</v>
          </cell>
        </row>
        <row r="18168">
          <cell r="C18168" t="str">
            <v>17614</v>
          </cell>
          <cell r="D18168" t="str">
            <v>Riosucio</v>
          </cell>
        </row>
        <row r="18169">
          <cell r="C18169" t="str">
            <v>17614</v>
          </cell>
          <cell r="D18169" t="str">
            <v>Riosucio</v>
          </cell>
        </row>
        <row r="18170">
          <cell r="C18170" t="str">
            <v>17614</v>
          </cell>
          <cell r="D18170" t="str">
            <v>Riosucio</v>
          </cell>
        </row>
        <row r="18171">
          <cell r="C18171" t="str">
            <v>17614</v>
          </cell>
          <cell r="D18171" t="str">
            <v>Riosucio</v>
          </cell>
        </row>
        <row r="18172">
          <cell r="C18172" t="str">
            <v>17614</v>
          </cell>
          <cell r="D18172" t="str">
            <v>Riosucio</v>
          </cell>
        </row>
        <row r="18173">
          <cell r="C18173" t="str">
            <v>17614</v>
          </cell>
          <cell r="D18173" t="str">
            <v>Riosucio</v>
          </cell>
        </row>
        <row r="18174">
          <cell r="C18174" t="str">
            <v>17614</v>
          </cell>
          <cell r="D18174" t="str">
            <v>Riosucio</v>
          </cell>
        </row>
        <row r="18175">
          <cell r="C18175" t="str">
            <v>17614</v>
          </cell>
          <cell r="D18175" t="str">
            <v>Riosucio</v>
          </cell>
        </row>
        <row r="18176">
          <cell r="C18176" t="str">
            <v>17614</v>
          </cell>
          <cell r="D18176" t="str">
            <v>Riosucio</v>
          </cell>
        </row>
        <row r="18177">
          <cell r="C18177" t="str">
            <v>17614</v>
          </cell>
          <cell r="D18177" t="str">
            <v>Riosucio</v>
          </cell>
        </row>
        <row r="18178">
          <cell r="C18178" t="str">
            <v>17614</v>
          </cell>
          <cell r="D18178" t="str">
            <v>Riosucio</v>
          </cell>
        </row>
        <row r="18179">
          <cell r="C18179" t="str">
            <v>17614</v>
          </cell>
          <cell r="D18179" t="str">
            <v>Riosucio</v>
          </cell>
        </row>
        <row r="18180">
          <cell r="C18180" t="str">
            <v>17614</v>
          </cell>
          <cell r="D18180" t="str">
            <v>Riosucio</v>
          </cell>
        </row>
        <row r="18181">
          <cell r="C18181" t="str">
            <v>17614</v>
          </cell>
          <cell r="D18181" t="str">
            <v>Riosucio</v>
          </cell>
        </row>
        <row r="18182">
          <cell r="C18182" t="str">
            <v>17614</v>
          </cell>
          <cell r="D18182" t="str">
            <v>Riosucio</v>
          </cell>
        </row>
        <row r="18183">
          <cell r="C18183" t="str">
            <v>17614</v>
          </cell>
          <cell r="D18183" t="str">
            <v>Riosucio</v>
          </cell>
        </row>
        <row r="18184">
          <cell r="C18184" t="str">
            <v>17614</v>
          </cell>
          <cell r="D18184" t="str">
            <v>Riosucio</v>
          </cell>
        </row>
        <row r="18185">
          <cell r="C18185" t="str">
            <v>17614</v>
          </cell>
          <cell r="D18185" t="str">
            <v>Riosucio</v>
          </cell>
        </row>
        <row r="18186">
          <cell r="C18186" t="str">
            <v>17614</v>
          </cell>
          <cell r="D18186" t="str">
            <v>Riosucio</v>
          </cell>
        </row>
        <row r="18187">
          <cell r="C18187" t="str">
            <v>17614</v>
          </cell>
          <cell r="D18187" t="str">
            <v>Riosucio</v>
          </cell>
        </row>
        <row r="18188">
          <cell r="C18188" t="str">
            <v>17614</v>
          </cell>
          <cell r="D18188" t="str">
            <v>Riosucio</v>
          </cell>
        </row>
        <row r="18189">
          <cell r="C18189" t="str">
            <v>17614</v>
          </cell>
          <cell r="D18189" t="str">
            <v>Riosucio</v>
          </cell>
        </row>
        <row r="18190">
          <cell r="C18190" t="str">
            <v>17614</v>
          </cell>
          <cell r="D18190" t="str">
            <v>Riosucio</v>
          </cell>
        </row>
        <row r="18191">
          <cell r="C18191" t="str">
            <v>17614</v>
          </cell>
          <cell r="D18191" t="str">
            <v>Riosucio</v>
          </cell>
        </row>
        <row r="18192">
          <cell r="C18192" t="str">
            <v>17614</v>
          </cell>
          <cell r="D18192" t="str">
            <v>Riosucio</v>
          </cell>
        </row>
        <row r="18193">
          <cell r="C18193" t="str">
            <v>17614</v>
          </cell>
          <cell r="D18193" t="str">
            <v>Riosucio</v>
          </cell>
        </row>
        <row r="18194">
          <cell r="C18194" t="str">
            <v>17614</v>
          </cell>
          <cell r="D18194" t="str">
            <v>Riosucio</v>
          </cell>
        </row>
        <row r="18195">
          <cell r="C18195" t="str">
            <v>17614</v>
          </cell>
          <cell r="D18195" t="str">
            <v>Riosucio</v>
          </cell>
        </row>
        <row r="18196">
          <cell r="C18196" t="str">
            <v>17614</v>
          </cell>
          <cell r="D18196" t="str">
            <v>Riosucio</v>
          </cell>
        </row>
        <row r="18197">
          <cell r="C18197" t="str">
            <v>17614</v>
          </cell>
          <cell r="D18197" t="str">
            <v>Riosucio</v>
          </cell>
        </row>
        <row r="18198">
          <cell r="C18198" t="str">
            <v>17614</v>
          </cell>
          <cell r="D18198" t="str">
            <v>Riosucio</v>
          </cell>
        </row>
        <row r="18199">
          <cell r="C18199" t="str">
            <v>17614</v>
          </cell>
          <cell r="D18199" t="str">
            <v>Riosucio</v>
          </cell>
        </row>
        <row r="18200">
          <cell r="C18200" t="str">
            <v>17614</v>
          </cell>
          <cell r="D18200" t="str">
            <v>Riosucio</v>
          </cell>
        </row>
        <row r="18201">
          <cell r="C18201" t="str">
            <v>17614</v>
          </cell>
          <cell r="D18201" t="str">
            <v>Riosucio</v>
          </cell>
        </row>
        <row r="18202">
          <cell r="C18202" t="str">
            <v>17614</v>
          </cell>
          <cell r="D18202" t="str">
            <v>Riosucio</v>
          </cell>
        </row>
        <row r="18203">
          <cell r="C18203" t="str">
            <v>17614</v>
          </cell>
          <cell r="D18203" t="str">
            <v>Riosucio</v>
          </cell>
        </row>
        <row r="18204">
          <cell r="C18204" t="str">
            <v>17614</v>
          </cell>
          <cell r="D18204" t="str">
            <v>Riosucio</v>
          </cell>
        </row>
        <row r="18205">
          <cell r="C18205" t="str">
            <v>17614</v>
          </cell>
          <cell r="D18205" t="str">
            <v>Riosucio</v>
          </cell>
        </row>
        <row r="18206">
          <cell r="C18206" t="str">
            <v>17614</v>
          </cell>
          <cell r="D18206" t="str">
            <v>Riosucio</v>
          </cell>
        </row>
        <row r="18207">
          <cell r="C18207" t="str">
            <v>17614</v>
          </cell>
          <cell r="D18207" t="str">
            <v>Riosucio</v>
          </cell>
        </row>
        <row r="18208">
          <cell r="C18208" t="str">
            <v>17614</v>
          </cell>
          <cell r="D18208" t="str">
            <v>Riosucio</v>
          </cell>
        </row>
        <row r="18209">
          <cell r="C18209" t="str">
            <v>17614</v>
          </cell>
          <cell r="D18209" t="str">
            <v>Riosucio</v>
          </cell>
        </row>
        <row r="18210">
          <cell r="C18210" t="str">
            <v>17614</v>
          </cell>
          <cell r="D18210" t="str">
            <v>Riosucio</v>
          </cell>
        </row>
        <row r="18211">
          <cell r="C18211" t="str">
            <v>17616</v>
          </cell>
          <cell r="D18211" t="str">
            <v>Risaralda</v>
          </cell>
        </row>
        <row r="18212">
          <cell r="C18212" t="str">
            <v>17616</v>
          </cell>
          <cell r="D18212" t="str">
            <v>Risaralda</v>
          </cell>
        </row>
        <row r="18213">
          <cell r="C18213" t="str">
            <v>17616</v>
          </cell>
          <cell r="D18213" t="str">
            <v>Risaralda</v>
          </cell>
        </row>
        <row r="18214">
          <cell r="C18214" t="str">
            <v>17616</v>
          </cell>
          <cell r="D18214" t="str">
            <v>Risaralda</v>
          </cell>
        </row>
        <row r="18215">
          <cell r="C18215" t="str">
            <v>17616</v>
          </cell>
          <cell r="D18215" t="str">
            <v>Risaralda</v>
          </cell>
        </row>
        <row r="18216">
          <cell r="C18216" t="str">
            <v>17616</v>
          </cell>
          <cell r="D18216" t="str">
            <v>Risaralda</v>
          </cell>
        </row>
        <row r="18217">
          <cell r="C18217" t="str">
            <v>17616</v>
          </cell>
          <cell r="D18217" t="str">
            <v>Risaralda</v>
          </cell>
        </row>
        <row r="18218">
          <cell r="C18218" t="str">
            <v>17616</v>
          </cell>
          <cell r="D18218" t="str">
            <v>Risaralda</v>
          </cell>
        </row>
        <row r="18219">
          <cell r="C18219" t="str">
            <v>17616</v>
          </cell>
          <cell r="D18219" t="str">
            <v>Risaralda</v>
          </cell>
        </row>
        <row r="18220">
          <cell r="C18220" t="str">
            <v>17616</v>
          </cell>
          <cell r="D18220" t="str">
            <v>Risaralda</v>
          </cell>
        </row>
        <row r="18221">
          <cell r="C18221" t="str">
            <v>17616</v>
          </cell>
          <cell r="D18221" t="str">
            <v>Risaralda</v>
          </cell>
        </row>
        <row r="18222">
          <cell r="C18222" t="str">
            <v>17616</v>
          </cell>
          <cell r="D18222" t="str">
            <v>Risaralda</v>
          </cell>
        </row>
        <row r="18223">
          <cell r="C18223" t="str">
            <v>17616</v>
          </cell>
          <cell r="D18223" t="str">
            <v>Risaralda</v>
          </cell>
        </row>
        <row r="18224">
          <cell r="C18224" t="str">
            <v>17616</v>
          </cell>
          <cell r="D18224" t="str">
            <v>Risaralda</v>
          </cell>
        </row>
        <row r="18225">
          <cell r="C18225" t="str">
            <v>17616</v>
          </cell>
          <cell r="D18225" t="str">
            <v>Risaralda</v>
          </cell>
        </row>
        <row r="18226">
          <cell r="C18226" t="str">
            <v>17616</v>
          </cell>
          <cell r="D18226" t="str">
            <v>Risaralda</v>
          </cell>
        </row>
        <row r="18227">
          <cell r="C18227" t="str">
            <v>17616</v>
          </cell>
          <cell r="D18227" t="str">
            <v>Risaralda</v>
          </cell>
        </row>
        <row r="18228">
          <cell r="C18228" t="str">
            <v>17616</v>
          </cell>
          <cell r="D18228" t="str">
            <v>Risaralda</v>
          </cell>
        </row>
        <row r="18229">
          <cell r="C18229" t="str">
            <v>17616</v>
          </cell>
          <cell r="D18229" t="str">
            <v>Risaralda</v>
          </cell>
        </row>
        <row r="18230">
          <cell r="C18230" t="str">
            <v>17616</v>
          </cell>
          <cell r="D18230" t="str">
            <v>Risaralda</v>
          </cell>
        </row>
        <row r="18231">
          <cell r="C18231" t="str">
            <v>17616</v>
          </cell>
          <cell r="D18231" t="str">
            <v>Risaralda</v>
          </cell>
        </row>
        <row r="18232">
          <cell r="C18232" t="str">
            <v>17616</v>
          </cell>
          <cell r="D18232" t="str">
            <v>Risaralda</v>
          </cell>
        </row>
        <row r="18233">
          <cell r="C18233" t="str">
            <v>17616</v>
          </cell>
          <cell r="D18233" t="str">
            <v>Risaralda</v>
          </cell>
        </row>
        <row r="18234">
          <cell r="C18234" t="str">
            <v>17616</v>
          </cell>
          <cell r="D18234" t="str">
            <v>Risaralda</v>
          </cell>
        </row>
        <row r="18235">
          <cell r="C18235" t="str">
            <v>17616</v>
          </cell>
          <cell r="D18235" t="str">
            <v>Risaralda</v>
          </cell>
        </row>
        <row r="18236">
          <cell r="C18236" t="str">
            <v>17616</v>
          </cell>
          <cell r="D18236" t="str">
            <v>Risaralda</v>
          </cell>
        </row>
        <row r="18237">
          <cell r="C18237" t="str">
            <v>17616</v>
          </cell>
          <cell r="D18237" t="str">
            <v>Risaralda</v>
          </cell>
        </row>
        <row r="18238">
          <cell r="C18238" t="str">
            <v>17616</v>
          </cell>
          <cell r="D18238" t="str">
            <v>Risaralda</v>
          </cell>
        </row>
        <row r="18239">
          <cell r="C18239" t="str">
            <v>17616</v>
          </cell>
          <cell r="D18239" t="str">
            <v>Risaralda</v>
          </cell>
        </row>
        <row r="18240">
          <cell r="C18240" t="str">
            <v>17616</v>
          </cell>
          <cell r="D18240" t="str">
            <v>Risaralda</v>
          </cell>
        </row>
        <row r="18241">
          <cell r="C18241" t="str">
            <v>17616</v>
          </cell>
          <cell r="D18241" t="str">
            <v>Risaralda</v>
          </cell>
        </row>
        <row r="18242">
          <cell r="C18242" t="str">
            <v>17616</v>
          </cell>
          <cell r="D18242" t="str">
            <v>Risaralda</v>
          </cell>
        </row>
        <row r="18243">
          <cell r="C18243" t="str">
            <v>17616</v>
          </cell>
          <cell r="D18243" t="str">
            <v>Risaralda</v>
          </cell>
        </row>
        <row r="18244">
          <cell r="C18244" t="str">
            <v>17616</v>
          </cell>
          <cell r="D18244" t="str">
            <v>Risaralda</v>
          </cell>
        </row>
        <row r="18245">
          <cell r="C18245" t="str">
            <v>17616</v>
          </cell>
          <cell r="D18245" t="str">
            <v>Risaralda</v>
          </cell>
        </row>
        <row r="18246">
          <cell r="C18246" t="str">
            <v>17616</v>
          </cell>
          <cell r="D18246" t="str">
            <v>Risaralda</v>
          </cell>
        </row>
        <row r="18247">
          <cell r="C18247" t="str">
            <v>17616</v>
          </cell>
          <cell r="D18247" t="str">
            <v>Risaralda</v>
          </cell>
        </row>
        <row r="18248">
          <cell r="C18248" t="str">
            <v>17616</v>
          </cell>
          <cell r="D18248" t="str">
            <v>Risaralda</v>
          </cell>
        </row>
        <row r="18249">
          <cell r="C18249" t="str">
            <v>17616</v>
          </cell>
          <cell r="D18249" t="str">
            <v>Risaralda</v>
          </cell>
        </row>
        <row r="18250">
          <cell r="C18250" t="str">
            <v>17616</v>
          </cell>
          <cell r="D18250" t="str">
            <v>Risaralda</v>
          </cell>
        </row>
        <row r="18251">
          <cell r="C18251" t="str">
            <v>17616</v>
          </cell>
          <cell r="D18251" t="str">
            <v>Risaralda</v>
          </cell>
        </row>
        <row r="18252">
          <cell r="C18252" t="str">
            <v>17616</v>
          </cell>
          <cell r="D18252" t="str">
            <v>Risaralda</v>
          </cell>
        </row>
        <row r="18253">
          <cell r="C18253" t="str">
            <v>17616</v>
          </cell>
          <cell r="D18253" t="str">
            <v>Risaralda</v>
          </cell>
        </row>
        <row r="18254">
          <cell r="C18254" t="str">
            <v>17616</v>
          </cell>
          <cell r="D18254" t="str">
            <v>Risaralda</v>
          </cell>
        </row>
        <row r="18255">
          <cell r="C18255" t="str">
            <v>17616</v>
          </cell>
          <cell r="D18255" t="str">
            <v>Risaralda</v>
          </cell>
        </row>
        <row r="18256">
          <cell r="C18256" t="str">
            <v>17616</v>
          </cell>
          <cell r="D18256" t="str">
            <v>Risaralda</v>
          </cell>
        </row>
        <row r="18257">
          <cell r="C18257" t="str">
            <v>17616</v>
          </cell>
          <cell r="D18257" t="str">
            <v>Risaralda</v>
          </cell>
        </row>
        <row r="18258">
          <cell r="C18258" t="str">
            <v>17616</v>
          </cell>
          <cell r="D18258" t="str">
            <v>Risaralda</v>
          </cell>
        </row>
        <row r="18259">
          <cell r="C18259" t="str">
            <v>17616</v>
          </cell>
          <cell r="D18259" t="str">
            <v>Risaralda</v>
          </cell>
        </row>
        <row r="18260">
          <cell r="C18260" t="str">
            <v>17616</v>
          </cell>
          <cell r="D18260" t="str">
            <v>Risaralda</v>
          </cell>
        </row>
        <row r="18261">
          <cell r="C18261" t="str">
            <v>17616</v>
          </cell>
          <cell r="D18261" t="str">
            <v>Risaralda</v>
          </cell>
        </row>
        <row r="18262">
          <cell r="C18262" t="str">
            <v>17616</v>
          </cell>
          <cell r="D18262" t="str">
            <v>Risaralda</v>
          </cell>
        </row>
        <row r="18263">
          <cell r="C18263" t="str">
            <v>17616</v>
          </cell>
          <cell r="D18263" t="str">
            <v>Risaralda</v>
          </cell>
        </row>
        <row r="18264">
          <cell r="C18264" t="str">
            <v>17616</v>
          </cell>
          <cell r="D18264" t="str">
            <v>Risaralda</v>
          </cell>
        </row>
        <row r="18265">
          <cell r="C18265" t="str">
            <v>17653</v>
          </cell>
          <cell r="D18265" t="str">
            <v>Salamina</v>
          </cell>
        </row>
        <row r="18266">
          <cell r="C18266" t="str">
            <v>17653</v>
          </cell>
          <cell r="D18266" t="str">
            <v>Salamina</v>
          </cell>
        </row>
        <row r="18267">
          <cell r="C18267" t="str">
            <v>17653</v>
          </cell>
          <cell r="D18267" t="str">
            <v>Salamina</v>
          </cell>
        </row>
        <row r="18268">
          <cell r="C18268" t="str">
            <v>17653</v>
          </cell>
          <cell r="D18268" t="str">
            <v>Salamina</v>
          </cell>
        </row>
        <row r="18269">
          <cell r="C18269" t="str">
            <v>17653</v>
          </cell>
          <cell r="D18269" t="str">
            <v>Salamina</v>
          </cell>
        </row>
        <row r="18270">
          <cell r="C18270" t="str">
            <v>17653</v>
          </cell>
          <cell r="D18270" t="str">
            <v>Salamina</v>
          </cell>
        </row>
        <row r="18271">
          <cell r="C18271" t="str">
            <v>17653</v>
          </cell>
          <cell r="D18271" t="str">
            <v>Salamina</v>
          </cell>
        </row>
        <row r="18272">
          <cell r="C18272" t="str">
            <v>17653</v>
          </cell>
          <cell r="D18272" t="str">
            <v>Salamina</v>
          </cell>
        </row>
        <row r="18273">
          <cell r="C18273" t="str">
            <v>17653</v>
          </cell>
          <cell r="D18273" t="str">
            <v>Salamina</v>
          </cell>
        </row>
        <row r="18274">
          <cell r="C18274" t="str">
            <v>17653</v>
          </cell>
          <cell r="D18274" t="str">
            <v>Salamina</v>
          </cell>
        </row>
        <row r="18275">
          <cell r="C18275" t="str">
            <v>17653</v>
          </cell>
          <cell r="D18275" t="str">
            <v>Salamina</v>
          </cell>
        </row>
        <row r="18276">
          <cell r="C18276" t="str">
            <v>17653</v>
          </cell>
          <cell r="D18276" t="str">
            <v>Salamina</v>
          </cell>
        </row>
        <row r="18277">
          <cell r="C18277" t="str">
            <v>17653</v>
          </cell>
          <cell r="D18277" t="str">
            <v>Salamina</v>
          </cell>
        </row>
        <row r="18278">
          <cell r="C18278" t="str">
            <v>17653</v>
          </cell>
          <cell r="D18278" t="str">
            <v>Salamina</v>
          </cell>
        </row>
        <row r="18279">
          <cell r="C18279" t="str">
            <v>17653</v>
          </cell>
          <cell r="D18279" t="str">
            <v>Salamina</v>
          </cell>
        </row>
        <row r="18280">
          <cell r="C18280" t="str">
            <v>17653</v>
          </cell>
          <cell r="D18280" t="str">
            <v>Salamina</v>
          </cell>
        </row>
        <row r="18281">
          <cell r="C18281" t="str">
            <v>17653</v>
          </cell>
          <cell r="D18281" t="str">
            <v>Salamina</v>
          </cell>
        </row>
        <row r="18282">
          <cell r="C18282" t="str">
            <v>17653</v>
          </cell>
          <cell r="D18282" t="str">
            <v>Salamina</v>
          </cell>
        </row>
        <row r="18283">
          <cell r="C18283" t="str">
            <v>17653</v>
          </cell>
          <cell r="D18283" t="str">
            <v>Salamina</v>
          </cell>
        </row>
        <row r="18284">
          <cell r="C18284" t="str">
            <v>17653</v>
          </cell>
          <cell r="D18284" t="str">
            <v>Salamina</v>
          </cell>
        </row>
        <row r="18285">
          <cell r="C18285" t="str">
            <v>17653</v>
          </cell>
          <cell r="D18285" t="str">
            <v>Salamina</v>
          </cell>
        </row>
        <row r="18286">
          <cell r="C18286" t="str">
            <v>17653</v>
          </cell>
          <cell r="D18286" t="str">
            <v>Salamina</v>
          </cell>
        </row>
        <row r="18287">
          <cell r="C18287" t="str">
            <v>17653</v>
          </cell>
          <cell r="D18287" t="str">
            <v>Salamina</v>
          </cell>
        </row>
        <row r="18288">
          <cell r="C18288" t="str">
            <v>17653</v>
          </cell>
          <cell r="D18288" t="str">
            <v>Salamina</v>
          </cell>
        </row>
        <row r="18289">
          <cell r="C18289" t="str">
            <v>17653</v>
          </cell>
          <cell r="D18289" t="str">
            <v>Salamina</v>
          </cell>
        </row>
        <row r="18290">
          <cell r="C18290" t="str">
            <v>17653</v>
          </cell>
          <cell r="D18290" t="str">
            <v>Salamina</v>
          </cell>
        </row>
        <row r="18291">
          <cell r="C18291" t="str">
            <v>17653</v>
          </cell>
          <cell r="D18291" t="str">
            <v>Salamina</v>
          </cell>
        </row>
        <row r="18292">
          <cell r="C18292" t="str">
            <v>17653</v>
          </cell>
          <cell r="D18292" t="str">
            <v>Salamina</v>
          </cell>
        </row>
        <row r="18293">
          <cell r="C18293" t="str">
            <v>17653</v>
          </cell>
          <cell r="D18293" t="str">
            <v>Salamina</v>
          </cell>
        </row>
        <row r="18294">
          <cell r="C18294" t="str">
            <v>17653</v>
          </cell>
          <cell r="D18294" t="str">
            <v>Salamina</v>
          </cell>
        </row>
        <row r="18295">
          <cell r="C18295" t="str">
            <v>17653</v>
          </cell>
          <cell r="D18295" t="str">
            <v>Salamina</v>
          </cell>
        </row>
        <row r="18296">
          <cell r="C18296" t="str">
            <v>17653</v>
          </cell>
          <cell r="D18296" t="str">
            <v>Salamina</v>
          </cell>
        </row>
        <row r="18297">
          <cell r="C18297" t="str">
            <v>17653</v>
          </cell>
          <cell r="D18297" t="str">
            <v>Salamina</v>
          </cell>
        </row>
        <row r="18298">
          <cell r="C18298" t="str">
            <v>17653</v>
          </cell>
          <cell r="D18298" t="str">
            <v>Salamina</v>
          </cell>
        </row>
        <row r="18299">
          <cell r="C18299" t="str">
            <v>17653</v>
          </cell>
          <cell r="D18299" t="str">
            <v>Salamina</v>
          </cell>
        </row>
        <row r="18300">
          <cell r="C18300" t="str">
            <v>17653</v>
          </cell>
          <cell r="D18300" t="str">
            <v>Salamina</v>
          </cell>
        </row>
        <row r="18301">
          <cell r="C18301" t="str">
            <v>17653</v>
          </cell>
          <cell r="D18301" t="str">
            <v>Salamina</v>
          </cell>
        </row>
        <row r="18302">
          <cell r="C18302" t="str">
            <v>17653</v>
          </cell>
          <cell r="D18302" t="str">
            <v>Salamina</v>
          </cell>
        </row>
        <row r="18303">
          <cell r="C18303" t="str">
            <v>17653</v>
          </cell>
          <cell r="D18303" t="str">
            <v>Salamina</v>
          </cell>
        </row>
        <row r="18304">
          <cell r="C18304" t="str">
            <v>17653</v>
          </cell>
          <cell r="D18304" t="str">
            <v>Salamina</v>
          </cell>
        </row>
        <row r="18305">
          <cell r="C18305" t="str">
            <v>17653</v>
          </cell>
          <cell r="D18305" t="str">
            <v>Salamina</v>
          </cell>
        </row>
        <row r="18306">
          <cell r="C18306" t="str">
            <v>17653</v>
          </cell>
          <cell r="D18306" t="str">
            <v>Salamina</v>
          </cell>
        </row>
        <row r="18307">
          <cell r="C18307" t="str">
            <v>17653</v>
          </cell>
          <cell r="D18307" t="str">
            <v>Salamina</v>
          </cell>
        </row>
        <row r="18308">
          <cell r="C18308" t="str">
            <v>17653</v>
          </cell>
          <cell r="D18308" t="str">
            <v>Salamina</v>
          </cell>
        </row>
        <row r="18309">
          <cell r="C18309" t="str">
            <v>17653</v>
          </cell>
          <cell r="D18309" t="str">
            <v>Salamina</v>
          </cell>
        </row>
        <row r="18310">
          <cell r="C18310" t="str">
            <v>17653</v>
          </cell>
          <cell r="D18310" t="str">
            <v>Salamina</v>
          </cell>
        </row>
        <row r="18311">
          <cell r="C18311" t="str">
            <v>17653</v>
          </cell>
          <cell r="D18311" t="str">
            <v>Salamina</v>
          </cell>
        </row>
        <row r="18312">
          <cell r="C18312" t="str">
            <v>17653</v>
          </cell>
          <cell r="D18312" t="str">
            <v>Salamina</v>
          </cell>
        </row>
        <row r="18313">
          <cell r="C18313" t="str">
            <v>17653</v>
          </cell>
          <cell r="D18313" t="str">
            <v>Salamina</v>
          </cell>
        </row>
        <row r="18314">
          <cell r="C18314" t="str">
            <v>17653</v>
          </cell>
          <cell r="D18314" t="str">
            <v>Salamina</v>
          </cell>
        </row>
        <row r="18315">
          <cell r="C18315" t="str">
            <v>17653</v>
          </cell>
          <cell r="D18315" t="str">
            <v>Salamina</v>
          </cell>
        </row>
        <row r="18316">
          <cell r="C18316" t="str">
            <v>17653</v>
          </cell>
          <cell r="D18316" t="str">
            <v>Salamina</v>
          </cell>
        </row>
        <row r="18317">
          <cell r="C18317" t="str">
            <v>17653</v>
          </cell>
          <cell r="D18317" t="str">
            <v>Salamina</v>
          </cell>
        </row>
        <row r="18318">
          <cell r="C18318" t="str">
            <v>17653</v>
          </cell>
          <cell r="D18318" t="str">
            <v>Salamina</v>
          </cell>
        </row>
        <row r="18319">
          <cell r="C18319" t="str">
            <v>17662</v>
          </cell>
          <cell r="D18319" t="str">
            <v>Samaná</v>
          </cell>
        </row>
        <row r="18320">
          <cell r="C18320" t="str">
            <v>17662</v>
          </cell>
          <cell r="D18320" t="str">
            <v>Samaná</v>
          </cell>
        </row>
        <row r="18321">
          <cell r="C18321" t="str">
            <v>17662</v>
          </cell>
          <cell r="D18321" t="str">
            <v>Samaná</v>
          </cell>
        </row>
        <row r="18322">
          <cell r="C18322" t="str">
            <v>17662</v>
          </cell>
          <cell r="D18322" t="str">
            <v>Samaná</v>
          </cell>
        </row>
        <row r="18323">
          <cell r="C18323" t="str">
            <v>17662</v>
          </cell>
          <cell r="D18323" t="str">
            <v>Samaná</v>
          </cell>
        </row>
        <row r="18324">
          <cell r="C18324" t="str">
            <v>17662</v>
          </cell>
          <cell r="D18324" t="str">
            <v>Samaná</v>
          </cell>
        </row>
        <row r="18325">
          <cell r="C18325" t="str">
            <v>17662</v>
          </cell>
          <cell r="D18325" t="str">
            <v>Samaná</v>
          </cell>
        </row>
        <row r="18326">
          <cell r="C18326" t="str">
            <v>17662</v>
          </cell>
          <cell r="D18326" t="str">
            <v>Samaná</v>
          </cell>
        </row>
        <row r="18327">
          <cell r="C18327" t="str">
            <v>17662</v>
          </cell>
          <cell r="D18327" t="str">
            <v>Samaná</v>
          </cell>
        </row>
        <row r="18328">
          <cell r="C18328" t="str">
            <v>17662</v>
          </cell>
          <cell r="D18328" t="str">
            <v>Samaná</v>
          </cell>
        </row>
        <row r="18329">
          <cell r="C18329" t="str">
            <v>17662</v>
          </cell>
          <cell r="D18329" t="str">
            <v>Samaná</v>
          </cell>
        </row>
        <row r="18330">
          <cell r="C18330" t="str">
            <v>17662</v>
          </cell>
          <cell r="D18330" t="str">
            <v>Samaná</v>
          </cell>
        </row>
        <row r="18331">
          <cell r="C18331" t="str">
            <v>17662</v>
          </cell>
          <cell r="D18331" t="str">
            <v>Samaná</v>
          </cell>
        </row>
        <row r="18332">
          <cell r="C18332" t="str">
            <v>17662</v>
          </cell>
          <cell r="D18332" t="str">
            <v>Samaná</v>
          </cell>
        </row>
        <row r="18333">
          <cell r="C18333" t="str">
            <v>17662</v>
          </cell>
          <cell r="D18333" t="str">
            <v>Samaná</v>
          </cell>
        </row>
        <row r="18334">
          <cell r="C18334" t="str">
            <v>17662</v>
          </cell>
          <cell r="D18334" t="str">
            <v>Samaná</v>
          </cell>
        </row>
        <row r="18335">
          <cell r="C18335" t="str">
            <v>17662</v>
          </cell>
          <cell r="D18335" t="str">
            <v>Samaná</v>
          </cell>
        </row>
        <row r="18336">
          <cell r="C18336" t="str">
            <v>17662</v>
          </cell>
          <cell r="D18336" t="str">
            <v>Samaná</v>
          </cell>
        </row>
        <row r="18337">
          <cell r="C18337" t="str">
            <v>17662</v>
          </cell>
          <cell r="D18337" t="str">
            <v>Samaná</v>
          </cell>
        </row>
        <row r="18338">
          <cell r="C18338" t="str">
            <v>17662</v>
          </cell>
          <cell r="D18338" t="str">
            <v>Samaná</v>
          </cell>
        </row>
        <row r="18339">
          <cell r="C18339" t="str">
            <v>17662</v>
          </cell>
          <cell r="D18339" t="str">
            <v>Samaná</v>
          </cell>
        </row>
        <row r="18340">
          <cell r="C18340" t="str">
            <v>17662</v>
          </cell>
          <cell r="D18340" t="str">
            <v>Samaná</v>
          </cell>
        </row>
        <row r="18341">
          <cell r="C18341" t="str">
            <v>17662</v>
          </cell>
          <cell r="D18341" t="str">
            <v>Samaná</v>
          </cell>
        </row>
        <row r="18342">
          <cell r="C18342" t="str">
            <v>17662</v>
          </cell>
          <cell r="D18342" t="str">
            <v>Samaná</v>
          </cell>
        </row>
        <row r="18343">
          <cell r="C18343" t="str">
            <v>17662</v>
          </cell>
          <cell r="D18343" t="str">
            <v>Samaná</v>
          </cell>
        </row>
        <row r="18344">
          <cell r="C18344" t="str">
            <v>17662</v>
          </cell>
          <cell r="D18344" t="str">
            <v>Samaná</v>
          </cell>
        </row>
        <row r="18345">
          <cell r="C18345" t="str">
            <v>17662</v>
          </cell>
          <cell r="D18345" t="str">
            <v>Samaná</v>
          </cell>
        </row>
        <row r="18346">
          <cell r="C18346" t="str">
            <v>17662</v>
          </cell>
          <cell r="D18346" t="str">
            <v>Samaná</v>
          </cell>
        </row>
        <row r="18347">
          <cell r="C18347" t="str">
            <v>17662</v>
          </cell>
          <cell r="D18347" t="str">
            <v>Samaná</v>
          </cell>
        </row>
        <row r="18348">
          <cell r="C18348" t="str">
            <v>17662</v>
          </cell>
          <cell r="D18348" t="str">
            <v>Samaná</v>
          </cell>
        </row>
        <row r="18349">
          <cell r="C18349" t="str">
            <v>17662</v>
          </cell>
          <cell r="D18349" t="str">
            <v>Samaná</v>
          </cell>
        </row>
        <row r="18350">
          <cell r="C18350" t="str">
            <v>17662</v>
          </cell>
          <cell r="D18350" t="str">
            <v>Samaná</v>
          </cell>
        </row>
        <row r="18351">
          <cell r="C18351" t="str">
            <v>17662</v>
          </cell>
          <cell r="D18351" t="str">
            <v>Samaná</v>
          </cell>
        </row>
        <row r="18352">
          <cell r="C18352" t="str">
            <v>17662</v>
          </cell>
          <cell r="D18352" t="str">
            <v>Samaná</v>
          </cell>
        </row>
        <row r="18353">
          <cell r="C18353" t="str">
            <v>17662</v>
          </cell>
          <cell r="D18353" t="str">
            <v>Samaná</v>
          </cell>
        </row>
        <row r="18354">
          <cell r="C18354" t="str">
            <v>17662</v>
          </cell>
          <cell r="D18354" t="str">
            <v>Samaná</v>
          </cell>
        </row>
        <row r="18355">
          <cell r="C18355" t="str">
            <v>17662</v>
          </cell>
          <cell r="D18355" t="str">
            <v>Samaná</v>
          </cell>
        </row>
        <row r="18356">
          <cell r="C18356" t="str">
            <v>17662</v>
          </cell>
          <cell r="D18356" t="str">
            <v>Samaná</v>
          </cell>
        </row>
        <row r="18357">
          <cell r="C18357" t="str">
            <v>17662</v>
          </cell>
          <cell r="D18357" t="str">
            <v>Samaná</v>
          </cell>
        </row>
        <row r="18358">
          <cell r="C18358" t="str">
            <v>17662</v>
          </cell>
          <cell r="D18358" t="str">
            <v>Samaná</v>
          </cell>
        </row>
        <row r="18359">
          <cell r="C18359" t="str">
            <v>17662</v>
          </cell>
          <cell r="D18359" t="str">
            <v>Samaná</v>
          </cell>
        </row>
        <row r="18360">
          <cell r="C18360" t="str">
            <v>17662</v>
          </cell>
          <cell r="D18360" t="str">
            <v>Samaná</v>
          </cell>
        </row>
        <row r="18361">
          <cell r="C18361" t="str">
            <v>17662</v>
          </cell>
          <cell r="D18361" t="str">
            <v>Samaná</v>
          </cell>
        </row>
        <row r="18362">
          <cell r="C18362" t="str">
            <v>17662</v>
          </cell>
          <cell r="D18362" t="str">
            <v>Samaná</v>
          </cell>
        </row>
        <row r="18363">
          <cell r="C18363" t="str">
            <v>17662</v>
          </cell>
          <cell r="D18363" t="str">
            <v>Samaná</v>
          </cell>
        </row>
        <row r="18364">
          <cell r="C18364" t="str">
            <v>17662</v>
          </cell>
          <cell r="D18364" t="str">
            <v>Samaná</v>
          </cell>
        </row>
        <row r="18365">
          <cell r="C18365" t="str">
            <v>17662</v>
          </cell>
          <cell r="D18365" t="str">
            <v>Samaná</v>
          </cell>
        </row>
        <row r="18366">
          <cell r="C18366" t="str">
            <v>17662</v>
          </cell>
          <cell r="D18366" t="str">
            <v>Samaná</v>
          </cell>
        </row>
        <row r="18367">
          <cell r="C18367" t="str">
            <v>17662</v>
          </cell>
          <cell r="D18367" t="str">
            <v>Samaná</v>
          </cell>
        </row>
        <row r="18368">
          <cell r="C18368" t="str">
            <v>17662</v>
          </cell>
          <cell r="D18368" t="str">
            <v>Samaná</v>
          </cell>
        </row>
        <row r="18369">
          <cell r="C18369" t="str">
            <v>17662</v>
          </cell>
          <cell r="D18369" t="str">
            <v>Samaná</v>
          </cell>
        </row>
        <row r="18370">
          <cell r="C18370" t="str">
            <v>17662</v>
          </cell>
          <cell r="D18370" t="str">
            <v>Samaná</v>
          </cell>
        </row>
        <row r="18371">
          <cell r="C18371" t="str">
            <v>17662</v>
          </cell>
          <cell r="D18371" t="str">
            <v>Samaná</v>
          </cell>
        </row>
        <row r="18372">
          <cell r="C18372" t="str">
            <v>17662</v>
          </cell>
          <cell r="D18372" t="str">
            <v>Samaná</v>
          </cell>
        </row>
        <row r="18373">
          <cell r="C18373" t="str">
            <v>17665</v>
          </cell>
          <cell r="D18373" t="str">
            <v>San José</v>
          </cell>
        </row>
        <row r="18374">
          <cell r="C18374" t="str">
            <v>17665</v>
          </cell>
          <cell r="D18374" t="str">
            <v>San José</v>
          </cell>
        </row>
        <row r="18375">
          <cell r="C18375" t="str">
            <v>17665</v>
          </cell>
          <cell r="D18375" t="str">
            <v>San José</v>
          </cell>
        </row>
        <row r="18376">
          <cell r="C18376" t="str">
            <v>17665</v>
          </cell>
          <cell r="D18376" t="str">
            <v>San José</v>
          </cell>
        </row>
        <row r="18377">
          <cell r="C18377" t="str">
            <v>17665</v>
          </cell>
          <cell r="D18377" t="str">
            <v>San José</v>
          </cell>
        </row>
        <row r="18378">
          <cell r="C18378" t="str">
            <v>17665</v>
          </cell>
          <cell r="D18378" t="str">
            <v>San José</v>
          </cell>
        </row>
        <row r="18379">
          <cell r="C18379" t="str">
            <v>17665</v>
          </cell>
          <cell r="D18379" t="str">
            <v>San José</v>
          </cell>
        </row>
        <row r="18380">
          <cell r="C18380" t="str">
            <v>17665</v>
          </cell>
          <cell r="D18380" t="str">
            <v>San José</v>
          </cell>
        </row>
        <row r="18381">
          <cell r="C18381" t="str">
            <v>17665</v>
          </cell>
          <cell r="D18381" t="str">
            <v>San José</v>
          </cell>
        </row>
        <row r="18382">
          <cell r="C18382" t="str">
            <v>17665</v>
          </cell>
          <cell r="D18382" t="str">
            <v>San José</v>
          </cell>
        </row>
        <row r="18383">
          <cell r="C18383" t="str">
            <v>17665</v>
          </cell>
          <cell r="D18383" t="str">
            <v>San José</v>
          </cell>
        </row>
        <row r="18384">
          <cell r="C18384" t="str">
            <v>17665</v>
          </cell>
          <cell r="D18384" t="str">
            <v>San José</v>
          </cell>
        </row>
        <row r="18385">
          <cell r="C18385" t="str">
            <v>17665</v>
          </cell>
          <cell r="D18385" t="str">
            <v>San José</v>
          </cell>
        </row>
        <row r="18386">
          <cell r="C18386" t="str">
            <v>17665</v>
          </cell>
          <cell r="D18386" t="str">
            <v>San José</v>
          </cell>
        </row>
        <row r="18387">
          <cell r="C18387" t="str">
            <v>17665</v>
          </cell>
          <cell r="D18387" t="str">
            <v>San José</v>
          </cell>
        </row>
        <row r="18388">
          <cell r="C18388" t="str">
            <v>17665</v>
          </cell>
          <cell r="D18388" t="str">
            <v>San José</v>
          </cell>
        </row>
        <row r="18389">
          <cell r="C18389" t="str">
            <v>17665</v>
          </cell>
          <cell r="D18389" t="str">
            <v>San José</v>
          </cell>
        </row>
        <row r="18390">
          <cell r="C18390" t="str">
            <v>17665</v>
          </cell>
          <cell r="D18390" t="str">
            <v>San José</v>
          </cell>
        </row>
        <row r="18391">
          <cell r="C18391" t="str">
            <v>17665</v>
          </cell>
          <cell r="D18391" t="str">
            <v>San José</v>
          </cell>
        </row>
        <row r="18392">
          <cell r="C18392" t="str">
            <v>17665</v>
          </cell>
          <cell r="D18392" t="str">
            <v>San José</v>
          </cell>
        </row>
        <row r="18393">
          <cell r="C18393" t="str">
            <v>17665</v>
          </cell>
          <cell r="D18393" t="str">
            <v>San José</v>
          </cell>
        </row>
        <row r="18394">
          <cell r="C18394" t="str">
            <v>17665</v>
          </cell>
          <cell r="D18394" t="str">
            <v>San José</v>
          </cell>
        </row>
        <row r="18395">
          <cell r="C18395" t="str">
            <v>17665</v>
          </cell>
          <cell r="D18395" t="str">
            <v>San José</v>
          </cell>
        </row>
        <row r="18396">
          <cell r="C18396" t="str">
            <v>17665</v>
          </cell>
          <cell r="D18396" t="str">
            <v>San José</v>
          </cell>
        </row>
        <row r="18397">
          <cell r="C18397" t="str">
            <v>17665</v>
          </cell>
          <cell r="D18397" t="str">
            <v>San José</v>
          </cell>
        </row>
        <row r="18398">
          <cell r="C18398" t="str">
            <v>17665</v>
          </cell>
          <cell r="D18398" t="str">
            <v>San José</v>
          </cell>
        </row>
        <row r="18399">
          <cell r="C18399" t="str">
            <v>17665</v>
          </cell>
          <cell r="D18399" t="str">
            <v>San José</v>
          </cell>
        </row>
        <row r="18400">
          <cell r="C18400" t="str">
            <v>17665</v>
          </cell>
          <cell r="D18400" t="str">
            <v>San José</v>
          </cell>
        </row>
        <row r="18401">
          <cell r="C18401" t="str">
            <v>17665</v>
          </cell>
          <cell r="D18401" t="str">
            <v>San José</v>
          </cell>
        </row>
        <row r="18402">
          <cell r="C18402" t="str">
            <v>17665</v>
          </cell>
          <cell r="D18402" t="str">
            <v>San José</v>
          </cell>
        </row>
        <row r="18403">
          <cell r="C18403" t="str">
            <v>17665</v>
          </cell>
          <cell r="D18403" t="str">
            <v>San José</v>
          </cell>
        </row>
        <row r="18404">
          <cell r="C18404" t="str">
            <v>17665</v>
          </cell>
          <cell r="D18404" t="str">
            <v>San José</v>
          </cell>
        </row>
        <row r="18405">
          <cell r="C18405" t="str">
            <v>17665</v>
          </cell>
          <cell r="D18405" t="str">
            <v>San José</v>
          </cell>
        </row>
        <row r="18406">
          <cell r="C18406" t="str">
            <v>17665</v>
          </cell>
          <cell r="D18406" t="str">
            <v>San José</v>
          </cell>
        </row>
        <row r="18407">
          <cell r="C18407" t="str">
            <v>17665</v>
          </cell>
          <cell r="D18407" t="str">
            <v>San José</v>
          </cell>
        </row>
        <row r="18408">
          <cell r="C18408" t="str">
            <v>17665</v>
          </cell>
          <cell r="D18408" t="str">
            <v>San José</v>
          </cell>
        </row>
        <row r="18409">
          <cell r="C18409" t="str">
            <v>17665</v>
          </cell>
          <cell r="D18409" t="str">
            <v>San José</v>
          </cell>
        </row>
        <row r="18410">
          <cell r="C18410" t="str">
            <v>17665</v>
          </cell>
          <cell r="D18410" t="str">
            <v>San José</v>
          </cell>
        </row>
        <row r="18411">
          <cell r="C18411" t="str">
            <v>17665</v>
          </cell>
          <cell r="D18411" t="str">
            <v>San José</v>
          </cell>
        </row>
        <row r="18412">
          <cell r="C18412" t="str">
            <v>17665</v>
          </cell>
          <cell r="D18412" t="str">
            <v>San José</v>
          </cell>
        </row>
        <row r="18413">
          <cell r="C18413" t="str">
            <v>17665</v>
          </cell>
          <cell r="D18413" t="str">
            <v>San José</v>
          </cell>
        </row>
        <row r="18414">
          <cell r="C18414" t="str">
            <v>17665</v>
          </cell>
          <cell r="D18414" t="str">
            <v>San José</v>
          </cell>
        </row>
        <row r="18415">
          <cell r="C18415" t="str">
            <v>17665</v>
          </cell>
          <cell r="D18415" t="str">
            <v>San José</v>
          </cell>
        </row>
        <row r="18416">
          <cell r="C18416" t="str">
            <v>17665</v>
          </cell>
          <cell r="D18416" t="str">
            <v>San José</v>
          </cell>
        </row>
        <row r="18417">
          <cell r="C18417" t="str">
            <v>17665</v>
          </cell>
          <cell r="D18417" t="str">
            <v>San José</v>
          </cell>
        </row>
        <row r="18418">
          <cell r="C18418" t="str">
            <v>17665</v>
          </cell>
          <cell r="D18418" t="str">
            <v>San José</v>
          </cell>
        </row>
        <row r="18419">
          <cell r="C18419" t="str">
            <v>17665</v>
          </cell>
          <cell r="D18419" t="str">
            <v>San José</v>
          </cell>
        </row>
        <row r="18420">
          <cell r="C18420" t="str">
            <v>17665</v>
          </cell>
          <cell r="D18420" t="str">
            <v>San José</v>
          </cell>
        </row>
        <row r="18421">
          <cell r="C18421" t="str">
            <v>17665</v>
          </cell>
          <cell r="D18421" t="str">
            <v>San José</v>
          </cell>
        </row>
        <row r="18422">
          <cell r="C18422" t="str">
            <v>17665</v>
          </cell>
          <cell r="D18422" t="str">
            <v>San José</v>
          </cell>
        </row>
        <row r="18423">
          <cell r="C18423" t="str">
            <v>17665</v>
          </cell>
          <cell r="D18423" t="str">
            <v>San José</v>
          </cell>
        </row>
        <row r="18424">
          <cell r="C18424" t="str">
            <v>17665</v>
          </cell>
          <cell r="D18424" t="str">
            <v>San José</v>
          </cell>
        </row>
        <row r="18425">
          <cell r="C18425" t="str">
            <v>17665</v>
          </cell>
          <cell r="D18425" t="str">
            <v>San José</v>
          </cell>
        </row>
        <row r="18426">
          <cell r="C18426" t="str">
            <v>17665</v>
          </cell>
          <cell r="D18426" t="str">
            <v>San José</v>
          </cell>
        </row>
        <row r="18427">
          <cell r="C18427" t="str">
            <v>17777</v>
          </cell>
          <cell r="D18427" t="str">
            <v>Supía</v>
          </cell>
        </row>
        <row r="18428">
          <cell r="C18428" t="str">
            <v>17777</v>
          </cell>
          <cell r="D18428" t="str">
            <v>Supía</v>
          </cell>
        </row>
        <row r="18429">
          <cell r="C18429" t="str">
            <v>17777</v>
          </cell>
          <cell r="D18429" t="str">
            <v>Supía</v>
          </cell>
        </row>
        <row r="18430">
          <cell r="C18430" t="str">
            <v>17777</v>
          </cell>
          <cell r="D18430" t="str">
            <v>Supía</v>
          </cell>
        </row>
        <row r="18431">
          <cell r="C18431" t="str">
            <v>17777</v>
          </cell>
          <cell r="D18431" t="str">
            <v>Supía</v>
          </cell>
        </row>
        <row r="18432">
          <cell r="C18432" t="str">
            <v>17777</v>
          </cell>
          <cell r="D18432" t="str">
            <v>Supía</v>
          </cell>
        </row>
        <row r="18433">
          <cell r="C18433" t="str">
            <v>17777</v>
          </cell>
          <cell r="D18433" t="str">
            <v>Supía</v>
          </cell>
        </row>
        <row r="18434">
          <cell r="C18434" t="str">
            <v>17777</v>
          </cell>
          <cell r="D18434" t="str">
            <v>Supía</v>
          </cell>
        </row>
        <row r="18435">
          <cell r="C18435" t="str">
            <v>17777</v>
          </cell>
          <cell r="D18435" t="str">
            <v>Supía</v>
          </cell>
        </row>
        <row r="18436">
          <cell r="C18436" t="str">
            <v>17777</v>
          </cell>
          <cell r="D18436" t="str">
            <v>Supía</v>
          </cell>
        </row>
        <row r="18437">
          <cell r="C18437" t="str">
            <v>17777</v>
          </cell>
          <cell r="D18437" t="str">
            <v>Supía</v>
          </cell>
        </row>
        <row r="18438">
          <cell r="C18438" t="str">
            <v>17777</v>
          </cell>
          <cell r="D18438" t="str">
            <v>Supía</v>
          </cell>
        </row>
        <row r="18439">
          <cell r="C18439" t="str">
            <v>17777</v>
          </cell>
          <cell r="D18439" t="str">
            <v>Supía</v>
          </cell>
        </row>
        <row r="18440">
          <cell r="C18440" t="str">
            <v>17777</v>
          </cell>
          <cell r="D18440" t="str">
            <v>Supía</v>
          </cell>
        </row>
        <row r="18441">
          <cell r="C18441" t="str">
            <v>17777</v>
          </cell>
          <cell r="D18441" t="str">
            <v>Supía</v>
          </cell>
        </row>
        <row r="18442">
          <cell r="C18442" t="str">
            <v>17777</v>
          </cell>
          <cell r="D18442" t="str">
            <v>Supía</v>
          </cell>
        </row>
        <row r="18443">
          <cell r="C18443" t="str">
            <v>17777</v>
          </cell>
          <cell r="D18443" t="str">
            <v>Supía</v>
          </cell>
        </row>
        <row r="18444">
          <cell r="C18444" t="str">
            <v>17777</v>
          </cell>
          <cell r="D18444" t="str">
            <v>Supía</v>
          </cell>
        </row>
        <row r="18445">
          <cell r="C18445" t="str">
            <v>17777</v>
          </cell>
          <cell r="D18445" t="str">
            <v>Supía</v>
          </cell>
        </row>
        <row r="18446">
          <cell r="C18446" t="str">
            <v>17777</v>
          </cell>
          <cell r="D18446" t="str">
            <v>Supía</v>
          </cell>
        </row>
        <row r="18447">
          <cell r="C18447" t="str">
            <v>17777</v>
          </cell>
          <cell r="D18447" t="str">
            <v>Supía</v>
          </cell>
        </row>
        <row r="18448">
          <cell r="C18448" t="str">
            <v>17777</v>
          </cell>
          <cell r="D18448" t="str">
            <v>Supía</v>
          </cell>
        </row>
        <row r="18449">
          <cell r="C18449" t="str">
            <v>17777</v>
          </cell>
          <cell r="D18449" t="str">
            <v>Supía</v>
          </cell>
        </row>
        <row r="18450">
          <cell r="C18450" t="str">
            <v>17777</v>
          </cell>
          <cell r="D18450" t="str">
            <v>Supía</v>
          </cell>
        </row>
        <row r="18451">
          <cell r="C18451" t="str">
            <v>17777</v>
          </cell>
          <cell r="D18451" t="str">
            <v>Supía</v>
          </cell>
        </row>
        <row r="18452">
          <cell r="C18452" t="str">
            <v>17777</v>
          </cell>
          <cell r="D18452" t="str">
            <v>Supía</v>
          </cell>
        </row>
        <row r="18453">
          <cell r="C18453" t="str">
            <v>17777</v>
          </cell>
          <cell r="D18453" t="str">
            <v>Supía</v>
          </cell>
        </row>
        <row r="18454">
          <cell r="C18454" t="str">
            <v>17777</v>
          </cell>
          <cell r="D18454" t="str">
            <v>Supía</v>
          </cell>
        </row>
        <row r="18455">
          <cell r="C18455" t="str">
            <v>17777</v>
          </cell>
          <cell r="D18455" t="str">
            <v>Supía</v>
          </cell>
        </row>
        <row r="18456">
          <cell r="C18456" t="str">
            <v>17777</v>
          </cell>
          <cell r="D18456" t="str">
            <v>Supía</v>
          </cell>
        </row>
        <row r="18457">
          <cell r="C18457" t="str">
            <v>17777</v>
          </cell>
          <cell r="D18457" t="str">
            <v>Supía</v>
          </cell>
        </row>
        <row r="18458">
          <cell r="C18458" t="str">
            <v>17777</v>
          </cell>
          <cell r="D18458" t="str">
            <v>Supía</v>
          </cell>
        </row>
        <row r="18459">
          <cell r="C18459" t="str">
            <v>17777</v>
          </cell>
          <cell r="D18459" t="str">
            <v>Supía</v>
          </cell>
        </row>
        <row r="18460">
          <cell r="C18460" t="str">
            <v>17777</v>
          </cell>
          <cell r="D18460" t="str">
            <v>Supía</v>
          </cell>
        </row>
        <row r="18461">
          <cell r="C18461" t="str">
            <v>17777</v>
          </cell>
          <cell r="D18461" t="str">
            <v>Supía</v>
          </cell>
        </row>
        <row r="18462">
          <cell r="C18462" t="str">
            <v>17777</v>
          </cell>
          <cell r="D18462" t="str">
            <v>Supía</v>
          </cell>
        </row>
        <row r="18463">
          <cell r="C18463" t="str">
            <v>17777</v>
          </cell>
          <cell r="D18463" t="str">
            <v>Supía</v>
          </cell>
        </row>
        <row r="18464">
          <cell r="C18464" t="str">
            <v>17777</v>
          </cell>
          <cell r="D18464" t="str">
            <v>Supía</v>
          </cell>
        </row>
        <row r="18465">
          <cell r="C18465" t="str">
            <v>17777</v>
          </cell>
          <cell r="D18465" t="str">
            <v>Supía</v>
          </cell>
        </row>
        <row r="18466">
          <cell r="C18466" t="str">
            <v>17777</v>
          </cell>
          <cell r="D18466" t="str">
            <v>Supía</v>
          </cell>
        </row>
        <row r="18467">
          <cell r="C18467" t="str">
            <v>17777</v>
          </cell>
          <cell r="D18467" t="str">
            <v>Supía</v>
          </cell>
        </row>
        <row r="18468">
          <cell r="C18468" t="str">
            <v>17777</v>
          </cell>
          <cell r="D18468" t="str">
            <v>Supía</v>
          </cell>
        </row>
        <row r="18469">
          <cell r="C18469" t="str">
            <v>17777</v>
          </cell>
          <cell r="D18469" t="str">
            <v>Supía</v>
          </cell>
        </row>
        <row r="18470">
          <cell r="C18470" t="str">
            <v>17777</v>
          </cell>
          <cell r="D18470" t="str">
            <v>Supía</v>
          </cell>
        </row>
        <row r="18471">
          <cell r="C18471" t="str">
            <v>17777</v>
          </cell>
          <cell r="D18471" t="str">
            <v>Supía</v>
          </cell>
        </row>
        <row r="18472">
          <cell r="C18472" t="str">
            <v>17777</v>
          </cell>
          <cell r="D18472" t="str">
            <v>Supía</v>
          </cell>
        </row>
        <row r="18473">
          <cell r="C18473" t="str">
            <v>17777</v>
          </cell>
          <cell r="D18473" t="str">
            <v>Supía</v>
          </cell>
        </row>
        <row r="18474">
          <cell r="C18474" t="str">
            <v>17777</v>
          </cell>
          <cell r="D18474" t="str">
            <v>Supía</v>
          </cell>
        </row>
        <row r="18475">
          <cell r="C18475" t="str">
            <v>17777</v>
          </cell>
          <cell r="D18475" t="str">
            <v>Supía</v>
          </cell>
        </row>
        <row r="18476">
          <cell r="C18476" t="str">
            <v>17777</v>
          </cell>
          <cell r="D18476" t="str">
            <v>Supía</v>
          </cell>
        </row>
        <row r="18477">
          <cell r="C18477" t="str">
            <v>17777</v>
          </cell>
          <cell r="D18477" t="str">
            <v>Supía</v>
          </cell>
        </row>
        <row r="18478">
          <cell r="C18478" t="str">
            <v>17777</v>
          </cell>
          <cell r="D18478" t="str">
            <v>Supía</v>
          </cell>
        </row>
        <row r="18479">
          <cell r="C18479" t="str">
            <v>17777</v>
          </cell>
          <cell r="D18479" t="str">
            <v>Supía</v>
          </cell>
        </row>
        <row r="18480">
          <cell r="C18480" t="str">
            <v>17777</v>
          </cell>
          <cell r="D18480" t="str">
            <v>Supía</v>
          </cell>
        </row>
        <row r="18481">
          <cell r="C18481" t="str">
            <v>17867</v>
          </cell>
          <cell r="D18481" t="str">
            <v>Victoria</v>
          </cell>
        </row>
        <row r="18482">
          <cell r="C18482" t="str">
            <v>17867</v>
          </cell>
          <cell r="D18482" t="str">
            <v>Victoria</v>
          </cell>
        </row>
        <row r="18483">
          <cell r="C18483" t="str">
            <v>17867</v>
          </cell>
          <cell r="D18483" t="str">
            <v>Victoria</v>
          </cell>
        </row>
        <row r="18484">
          <cell r="C18484" t="str">
            <v>17867</v>
          </cell>
          <cell r="D18484" t="str">
            <v>Victoria</v>
          </cell>
        </row>
        <row r="18485">
          <cell r="C18485" t="str">
            <v>17867</v>
          </cell>
          <cell r="D18485" t="str">
            <v>Victoria</v>
          </cell>
        </row>
        <row r="18486">
          <cell r="C18486" t="str">
            <v>17867</v>
          </cell>
          <cell r="D18486" t="str">
            <v>Victoria</v>
          </cell>
        </row>
        <row r="18487">
          <cell r="C18487" t="str">
            <v>17867</v>
          </cell>
          <cell r="D18487" t="str">
            <v>Victoria</v>
          </cell>
        </row>
        <row r="18488">
          <cell r="C18488" t="str">
            <v>17867</v>
          </cell>
          <cell r="D18488" t="str">
            <v>Victoria</v>
          </cell>
        </row>
        <row r="18489">
          <cell r="C18489" t="str">
            <v>17867</v>
          </cell>
          <cell r="D18489" t="str">
            <v>Victoria</v>
          </cell>
        </row>
        <row r="18490">
          <cell r="C18490" t="str">
            <v>17867</v>
          </cell>
          <cell r="D18490" t="str">
            <v>Victoria</v>
          </cell>
        </row>
        <row r="18491">
          <cell r="C18491" t="str">
            <v>17867</v>
          </cell>
          <cell r="D18491" t="str">
            <v>Victoria</v>
          </cell>
        </row>
        <row r="18492">
          <cell r="C18492" t="str">
            <v>17867</v>
          </cell>
          <cell r="D18492" t="str">
            <v>Victoria</v>
          </cell>
        </row>
        <row r="18493">
          <cell r="C18493" t="str">
            <v>17867</v>
          </cell>
          <cell r="D18493" t="str">
            <v>Victoria</v>
          </cell>
        </row>
        <row r="18494">
          <cell r="C18494" t="str">
            <v>17867</v>
          </cell>
          <cell r="D18494" t="str">
            <v>Victoria</v>
          </cell>
        </row>
        <row r="18495">
          <cell r="C18495" t="str">
            <v>17867</v>
          </cell>
          <cell r="D18495" t="str">
            <v>Victoria</v>
          </cell>
        </row>
        <row r="18496">
          <cell r="C18496" t="str">
            <v>17867</v>
          </cell>
          <cell r="D18496" t="str">
            <v>Victoria</v>
          </cell>
        </row>
        <row r="18497">
          <cell r="C18497" t="str">
            <v>17867</v>
          </cell>
          <cell r="D18497" t="str">
            <v>Victoria</v>
          </cell>
        </row>
        <row r="18498">
          <cell r="C18498" t="str">
            <v>17867</v>
          </cell>
          <cell r="D18498" t="str">
            <v>Victoria</v>
          </cell>
        </row>
        <row r="18499">
          <cell r="C18499" t="str">
            <v>17867</v>
          </cell>
          <cell r="D18499" t="str">
            <v>Victoria</v>
          </cell>
        </row>
        <row r="18500">
          <cell r="C18500" t="str">
            <v>17867</v>
          </cell>
          <cell r="D18500" t="str">
            <v>Victoria</v>
          </cell>
        </row>
        <row r="18501">
          <cell r="C18501" t="str">
            <v>17867</v>
          </cell>
          <cell r="D18501" t="str">
            <v>Victoria</v>
          </cell>
        </row>
        <row r="18502">
          <cell r="C18502" t="str">
            <v>17867</v>
          </cell>
          <cell r="D18502" t="str">
            <v>Victoria</v>
          </cell>
        </row>
        <row r="18503">
          <cell r="C18503" t="str">
            <v>17867</v>
          </cell>
          <cell r="D18503" t="str">
            <v>Victoria</v>
          </cell>
        </row>
        <row r="18504">
          <cell r="C18504" t="str">
            <v>17867</v>
          </cell>
          <cell r="D18504" t="str">
            <v>Victoria</v>
          </cell>
        </row>
        <row r="18505">
          <cell r="C18505" t="str">
            <v>17867</v>
          </cell>
          <cell r="D18505" t="str">
            <v>Victoria</v>
          </cell>
        </row>
        <row r="18506">
          <cell r="C18506" t="str">
            <v>17867</v>
          </cell>
          <cell r="D18506" t="str">
            <v>Victoria</v>
          </cell>
        </row>
        <row r="18507">
          <cell r="C18507" t="str">
            <v>17867</v>
          </cell>
          <cell r="D18507" t="str">
            <v>Victoria</v>
          </cell>
        </row>
        <row r="18508">
          <cell r="C18508" t="str">
            <v>17867</v>
          </cell>
          <cell r="D18508" t="str">
            <v>Victoria</v>
          </cell>
        </row>
        <row r="18509">
          <cell r="C18509" t="str">
            <v>17867</v>
          </cell>
          <cell r="D18509" t="str">
            <v>Victoria</v>
          </cell>
        </row>
        <row r="18510">
          <cell r="C18510" t="str">
            <v>17867</v>
          </cell>
          <cell r="D18510" t="str">
            <v>Victoria</v>
          </cell>
        </row>
        <row r="18511">
          <cell r="C18511" t="str">
            <v>17867</v>
          </cell>
          <cell r="D18511" t="str">
            <v>Victoria</v>
          </cell>
        </row>
        <row r="18512">
          <cell r="C18512" t="str">
            <v>17867</v>
          </cell>
          <cell r="D18512" t="str">
            <v>Victoria</v>
          </cell>
        </row>
        <row r="18513">
          <cell r="C18513" t="str">
            <v>17867</v>
          </cell>
          <cell r="D18513" t="str">
            <v>Victoria</v>
          </cell>
        </row>
        <row r="18514">
          <cell r="C18514" t="str">
            <v>17867</v>
          </cell>
          <cell r="D18514" t="str">
            <v>Victoria</v>
          </cell>
        </row>
        <row r="18515">
          <cell r="C18515" t="str">
            <v>17867</v>
          </cell>
          <cell r="D18515" t="str">
            <v>Victoria</v>
          </cell>
        </row>
        <row r="18516">
          <cell r="C18516" t="str">
            <v>17867</v>
          </cell>
          <cell r="D18516" t="str">
            <v>Victoria</v>
          </cell>
        </row>
        <row r="18517">
          <cell r="C18517" t="str">
            <v>17867</v>
          </cell>
          <cell r="D18517" t="str">
            <v>Victoria</v>
          </cell>
        </row>
        <row r="18518">
          <cell r="C18518" t="str">
            <v>17867</v>
          </cell>
          <cell r="D18518" t="str">
            <v>Victoria</v>
          </cell>
        </row>
        <row r="18519">
          <cell r="C18519" t="str">
            <v>17867</v>
          </cell>
          <cell r="D18519" t="str">
            <v>Victoria</v>
          </cell>
        </row>
        <row r="18520">
          <cell r="C18520" t="str">
            <v>17867</v>
          </cell>
          <cell r="D18520" t="str">
            <v>Victoria</v>
          </cell>
        </row>
        <row r="18521">
          <cell r="C18521" t="str">
            <v>17867</v>
          </cell>
          <cell r="D18521" t="str">
            <v>Victoria</v>
          </cell>
        </row>
        <row r="18522">
          <cell r="C18522" t="str">
            <v>17867</v>
          </cell>
          <cell r="D18522" t="str">
            <v>Victoria</v>
          </cell>
        </row>
        <row r="18523">
          <cell r="C18523" t="str">
            <v>17867</v>
          </cell>
          <cell r="D18523" t="str">
            <v>Victoria</v>
          </cell>
        </row>
        <row r="18524">
          <cell r="C18524" t="str">
            <v>17867</v>
          </cell>
          <cell r="D18524" t="str">
            <v>Victoria</v>
          </cell>
        </row>
        <row r="18525">
          <cell r="C18525" t="str">
            <v>17867</v>
          </cell>
          <cell r="D18525" t="str">
            <v>Victoria</v>
          </cell>
        </row>
        <row r="18526">
          <cell r="C18526" t="str">
            <v>17867</v>
          </cell>
          <cell r="D18526" t="str">
            <v>Victoria</v>
          </cell>
        </row>
        <row r="18527">
          <cell r="C18527" t="str">
            <v>17867</v>
          </cell>
          <cell r="D18527" t="str">
            <v>Victoria</v>
          </cell>
        </row>
        <row r="18528">
          <cell r="C18528" t="str">
            <v>17867</v>
          </cell>
          <cell r="D18528" t="str">
            <v>Victoria</v>
          </cell>
        </row>
        <row r="18529">
          <cell r="C18529" t="str">
            <v>17867</v>
          </cell>
          <cell r="D18529" t="str">
            <v>Victoria</v>
          </cell>
        </row>
        <row r="18530">
          <cell r="C18530" t="str">
            <v>17867</v>
          </cell>
          <cell r="D18530" t="str">
            <v>Victoria</v>
          </cell>
        </row>
        <row r="18531">
          <cell r="C18531" t="str">
            <v>17867</v>
          </cell>
          <cell r="D18531" t="str">
            <v>Victoria</v>
          </cell>
        </row>
        <row r="18532">
          <cell r="C18532" t="str">
            <v>17867</v>
          </cell>
          <cell r="D18532" t="str">
            <v>Victoria</v>
          </cell>
        </row>
        <row r="18533">
          <cell r="C18533" t="str">
            <v>17867</v>
          </cell>
          <cell r="D18533" t="str">
            <v>Victoria</v>
          </cell>
        </row>
        <row r="18534">
          <cell r="C18534" t="str">
            <v>17867</v>
          </cell>
          <cell r="D18534" t="str">
            <v>Victoria</v>
          </cell>
        </row>
        <row r="18535">
          <cell r="C18535" t="str">
            <v>17873</v>
          </cell>
          <cell r="D18535" t="str">
            <v>Villamaría</v>
          </cell>
        </row>
        <row r="18536">
          <cell r="C18536" t="str">
            <v>17873</v>
          </cell>
          <cell r="D18536" t="str">
            <v>Villamaría</v>
          </cell>
        </row>
        <row r="18537">
          <cell r="C18537" t="str">
            <v>17873</v>
          </cell>
          <cell r="D18537" t="str">
            <v>Villamaría</v>
          </cell>
        </row>
        <row r="18538">
          <cell r="C18538" t="str">
            <v>17873</v>
          </cell>
          <cell r="D18538" t="str">
            <v>Villamaría</v>
          </cell>
        </row>
        <row r="18539">
          <cell r="C18539" t="str">
            <v>17873</v>
          </cell>
          <cell r="D18539" t="str">
            <v>Villamaría</v>
          </cell>
        </row>
        <row r="18540">
          <cell r="C18540" t="str">
            <v>17873</v>
          </cell>
          <cell r="D18540" t="str">
            <v>Villamaría</v>
          </cell>
        </row>
        <row r="18541">
          <cell r="C18541" t="str">
            <v>17873</v>
          </cell>
          <cell r="D18541" t="str">
            <v>Villamaría</v>
          </cell>
        </row>
        <row r="18542">
          <cell r="C18542" t="str">
            <v>17873</v>
          </cell>
          <cell r="D18542" t="str">
            <v>Villamaría</v>
          </cell>
        </row>
        <row r="18543">
          <cell r="C18543" t="str">
            <v>17873</v>
          </cell>
          <cell r="D18543" t="str">
            <v>Villamaría</v>
          </cell>
        </row>
        <row r="18544">
          <cell r="C18544" t="str">
            <v>17873</v>
          </cell>
          <cell r="D18544" t="str">
            <v>Villamaría</v>
          </cell>
        </row>
        <row r="18545">
          <cell r="C18545" t="str">
            <v>17873</v>
          </cell>
          <cell r="D18545" t="str">
            <v>Villamaría</v>
          </cell>
        </row>
        <row r="18546">
          <cell r="C18546" t="str">
            <v>17873</v>
          </cell>
          <cell r="D18546" t="str">
            <v>Villamaría</v>
          </cell>
        </row>
        <row r="18547">
          <cell r="C18547" t="str">
            <v>17873</v>
          </cell>
          <cell r="D18547" t="str">
            <v>Villamaría</v>
          </cell>
        </row>
        <row r="18548">
          <cell r="C18548" t="str">
            <v>17873</v>
          </cell>
          <cell r="D18548" t="str">
            <v>Villamaría</v>
          </cell>
        </row>
        <row r="18549">
          <cell r="C18549" t="str">
            <v>17873</v>
          </cell>
          <cell r="D18549" t="str">
            <v>Villamaría</v>
          </cell>
        </row>
        <row r="18550">
          <cell r="C18550" t="str">
            <v>17873</v>
          </cell>
          <cell r="D18550" t="str">
            <v>Villamaría</v>
          </cell>
        </row>
        <row r="18551">
          <cell r="C18551" t="str">
            <v>17873</v>
          </cell>
          <cell r="D18551" t="str">
            <v>Villamaría</v>
          </cell>
        </row>
        <row r="18552">
          <cell r="C18552" t="str">
            <v>17873</v>
          </cell>
          <cell r="D18552" t="str">
            <v>Villamaría</v>
          </cell>
        </row>
        <row r="18553">
          <cell r="C18553" t="str">
            <v>17873</v>
          </cell>
          <cell r="D18553" t="str">
            <v>Villamaría</v>
          </cell>
        </row>
        <row r="18554">
          <cell r="C18554" t="str">
            <v>17873</v>
          </cell>
          <cell r="D18554" t="str">
            <v>Villamaría</v>
          </cell>
        </row>
        <row r="18555">
          <cell r="C18555" t="str">
            <v>17873</v>
          </cell>
          <cell r="D18555" t="str">
            <v>Villamaría</v>
          </cell>
        </row>
        <row r="18556">
          <cell r="C18556" t="str">
            <v>17873</v>
          </cell>
          <cell r="D18556" t="str">
            <v>Villamaría</v>
          </cell>
        </row>
        <row r="18557">
          <cell r="C18557" t="str">
            <v>17873</v>
          </cell>
          <cell r="D18557" t="str">
            <v>Villamaría</v>
          </cell>
        </row>
        <row r="18558">
          <cell r="C18558" t="str">
            <v>17873</v>
          </cell>
          <cell r="D18558" t="str">
            <v>Villamaría</v>
          </cell>
        </row>
        <row r="18559">
          <cell r="C18559" t="str">
            <v>17873</v>
          </cell>
          <cell r="D18559" t="str">
            <v>Villamaría</v>
          </cell>
        </row>
        <row r="18560">
          <cell r="C18560" t="str">
            <v>17873</v>
          </cell>
          <cell r="D18560" t="str">
            <v>Villamaría</v>
          </cell>
        </row>
        <row r="18561">
          <cell r="C18561" t="str">
            <v>17873</v>
          </cell>
          <cell r="D18561" t="str">
            <v>Villamaría</v>
          </cell>
        </row>
        <row r="18562">
          <cell r="C18562" t="str">
            <v>17873</v>
          </cell>
          <cell r="D18562" t="str">
            <v>Villamaría</v>
          </cell>
        </row>
        <row r="18563">
          <cell r="C18563" t="str">
            <v>17873</v>
          </cell>
          <cell r="D18563" t="str">
            <v>Villamaría</v>
          </cell>
        </row>
        <row r="18564">
          <cell r="C18564" t="str">
            <v>17873</v>
          </cell>
          <cell r="D18564" t="str">
            <v>Villamaría</v>
          </cell>
        </row>
        <row r="18565">
          <cell r="C18565" t="str">
            <v>17873</v>
          </cell>
          <cell r="D18565" t="str">
            <v>Villamaría</v>
          </cell>
        </row>
        <row r="18566">
          <cell r="C18566" t="str">
            <v>17873</v>
          </cell>
          <cell r="D18566" t="str">
            <v>Villamaría</v>
          </cell>
        </row>
        <row r="18567">
          <cell r="C18567" t="str">
            <v>17873</v>
          </cell>
          <cell r="D18567" t="str">
            <v>Villamaría</v>
          </cell>
        </row>
        <row r="18568">
          <cell r="C18568" t="str">
            <v>17873</v>
          </cell>
          <cell r="D18568" t="str">
            <v>Villamaría</v>
          </cell>
        </row>
        <row r="18569">
          <cell r="C18569" t="str">
            <v>17873</v>
          </cell>
          <cell r="D18569" t="str">
            <v>Villamaría</v>
          </cell>
        </row>
        <row r="18570">
          <cell r="C18570" t="str">
            <v>17873</v>
          </cell>
          <cell r="D18570" t="str">
            <v>Villamaría</v>
          </cell>
        </row>
        <row r="18571">
          <cell r="C18571" t="str">
            <v>17873</v>
          </cell>
          <cell r="D18571" t="str">
            <v>Villamaría</v>
          </cell>
        </row>
        <row r="18572">
          <cell r="C18572" t="str">
            <v>17873</v>
          </cell>
          <cell r="D18572" t="str">
            <v>Villamaría</v>
          </cell>
        </row>
        <row r="18573">
          <cell r="C18573" t="str">
            <v>17873</v>
          </cell>
          <cell r="D18573" t="str">
            <v>Villamaría</v>
          </cell>
        </row>
        <row r="18574">
          <cell r="C18574" t="str">
            <v>17873</v>
          </cell>
          <cell r="D18574" t="str">
            <v>Villamaría</v>
          </cell>
        </row>
        <row r="18575">
          <cell r="C18575" t="str">
            <v>17873</v>
          </cell>
          <cell r="D18575" t="str">
            <v>Villamaría</v>
          </cell>
        </row>
        <row r="18576">
          <cell r="C18576" t="str">
            <v>17873</v>
          </cell>
          <cell r="D18576" t="str">
            <v>Villamaría</v>
          </cell>
        </row>
        <row r="18577">
          <cell r="C18577" t="str">
            <v>17873</v>
          </cell>
          <cell r="D18577" t="str">
            <v>Villamaría</v>
          </cell>
        </row>
        <row r="18578">
          <cell r="C18578" t="str">
            <v>17873</v>
          </cell>
          <cell r="D18578" t="str">
            <v>Villamaría</v>
          </cell>
        </row>
        <row r="18579">
          <cell r="C18579" t="str">
            <v>17873</v>
          </cell>
          <cell r="D18579" t="str">
            <v>Villamaría</v>
          </cell>
        </row>
        <row r="18580">
          <cell r="C18580" t="str">
            <v>17873</v>
          </cell>
          <cell r="D18580" t="str">
            <v>Villamaría</v>
          </cell>
        </row>
        <row r="18581">
          <cell r="C18581" t="str">
            <v>17873</v>
          </cell>
          <cell r="D18581" t="str">
            <v>Villamaría</v>
          </cell>
        </row>
        <row r="18582">
          <cell r="C18582" t="str">
            <v>17873</v>
          </cell>
          <cell r="D18582" t="str">
            <v>Villamaría</v>
          </cell>
        </row>
        <row r="18583">
          <cell r="C18583" t="str">
            <v>17873</v>
          </cell>
          <cell r="D18583" t="str">
            <v>Villamaría</v>
          </cell>
        </row>
        <row r="18584">
          <cell r="C18584" t="str">
            <v>17873</v>
          </cell>
          <cell r="D18584" t="str">
            <v>Villamaría</v>
          </cell>
        </row>
        <row r="18585">
          <cell r="C18585" t="str">
            <v>17873</v>
          </cell>
          <cell r="D18585" t="str">
            <v>Villamaría</v>
          </cell>
        </row>
        <row r="18586">
          <cell r="C18586" t="str">
            <v>17873</v>
          </cell>
          <cell r="D18586" t="str">
            <v>Villamaría</v>
          </cell>
        </row>
        <row r="18587">
          <cell r="C18587" t="str">
            <v>17873</v>
          </cell>
          <cell r="D18587" t="str">
            <v>Villamaría</v>
          </cell>
        </row>
        <row r="18588">
          <cell r="C18588" t="str">
            <v>17873</v>
          </cell>
          <cell r="D18588" t="str">
            <v>Villamaría</v>
          </cell>
        </row>
        <row r="18589">
          <cell r="C18589" t="str">
            <v>17877</v>
          </cell>
          <cell r="D18589" t="str">
            <v>Viterbo</v>
          </cell>
        </row>
        <row r="18590">
          <cell r="C18590" t="str">
            <v>17877</v>
          </cell>
          <cell r="D18590" t="str">
            <v>Viterbo</v>
          </cell>
        </row>
        <row r="18591">
          <cell r="C18591" t="str">
            <v>17877</v>
          </cell>
          <cell r="D18591" t="str">
            <v>Viterbo</v>
          </cell>
        </row>
        <row r="18592">
          <cell r="C18592" t="str">
            <v>17877</v>
          </cell>
          <cell r="D18592" t="str">
            <v>Viterbo</v>
          </cell>
        </row>
        <row r="18593">
          <cell r="C18593" t="str">
            <v>17877</v>
          </cell>
          <cell r="D18593" t="str">
            <v>Viterbo</v>
          </cell>
        </row>
        <row r="18594">
          <cell r="C18594" t="str">
            <v>17877</v>
          </cell>
          <cell r="D18594" t="str">
            <v>Viterbo</v>
          </cell>
        </row>
        <row r="18595">
          <cell r="C18595" t="str">
            <v>17877</v>
          </cell>
          <cell r="D18595" t="str">
            <v>Viterbo</v>
          </cell>
        </row>
        <row r="18596">
          <cell r="C18596" t="str">
            <v>17877</v>
          </cell>
          <cell r="D18596" t="str">
            <v>Viterbo</v>
          </cell>
        </row>
        <row r="18597">
          <cell r="C18597" t="str">
            <v>17877</v>
          </cell>
          <cell r="D18597" t="str">
            <v>Viterbo</v>
          </cell>
        </row>
        <row r="18598">
          <cell r="C18598" t="str">
            <v>17877</v>
          </cell>
          <cell r="D18598" t="str">
            <v>Viterbo</v>
          </cell>
        </row>
        <row r="18599">
          <cell r="C18599" t="str">
            <v>17877</v>
          </cell>
          <cell r="D18599" t="str">
            <v>Viterbo</v>
          </cell>
        </row>
        <row r="18600">
          <cell r="C18600" t="str">
            <v>17877</v>
          </cell>
          <cell r="D18600" t="str">
            <v>Viterbo</v>
          </cell>
        </row>
        <row r="18601">
          <cell r="C18601" t="str">
            <v>17877</v>
          </cell>
          <cell r="D18601" t="str">
            <v>Viterbo</v>
          </cell>
        </row>
        <row r="18602">
          <cell r="C18602" t="str">
            <v>17877</v>
          </cell>
          <cell r="D18602" t="str">
            <v>Viterbo</v>
          </cell>
        </row>
        <row r="18603">
          <cell r="C18603" t="str">
            <v>17877</v>
          </cell>
          <cell r="D18603" t="str">
            <v>Viterbo</v>
          </cell>
        </row>
        <row r="18604">
          <cell r="C18604" t="str">
            <v>17877</v>
          </cell>
          <cell r="D18604" t="str">
            <v>Viterbo</v>
          </cell>
        </row>
        <row r="18605">
          <cell r="C18605" t="str">
            <v>17877</v>
          </cell>
          <cell r="D18605" t="str">
            <v>Viterbo</v>
          </cell>
        </row>
        <row r="18606">
          <cell r="C18606" t="str">
            <v>17877</v>
          </cell>
          <cell r="D18606" t="str">
            <v>Viterbo</v>
          </cell>
        </row>
        <row r="18607">
          <cell r="C18607" t="str">
            <v>17877</v>
          </cell>
          <cell r="D18607" t="str">
            <v>Viterbo</v>
          </cell>
        </row>
        <row r="18608">
          <cell r="C18608" t="str">
            <v>17877</v>
          </cell>
          <cell r="D18608" t="str">
            <v>Viterbo</v>
          </cell>
        </row>
        <row r="18609">
          <cell r="C18609" t="str">
            <v>17877</v>
          </cell>
          <cell r="D18609" t="str">
            <v>Viterbo</v>
          </cell>
        </row>
        <row r="18610">
          <cell r="C18610" t="str">
            <v>17877</v>
          </cell>
          <cell r="D18610" t="str">
            <v>Viterbo</v>
          </cell>
        </row>
        <row r="18611">
          <cell r="C18611" t="str">
            <v>17877</v>
          </cell>
          <cell r="D18611" t="str">
            <v>Viterbo</v>
          </cell>
        </row>
        <row r="18612">
          <cell r="C18612" t="str">
            <v>17877</v>
          </cell>
          <cell r="D18612" t="str">
            <v>Viterbo</v>
          </cell>
        </row>
        <row r="18613">
          <cell r="C18613" t="str">
            <v>17877</v>
          </cell>
          <cell r="D18613" t="str">
            <v>Viterbo</v>
          </cell>
        </row>
        <row r="18614">
          <cell r="C18614" t="str">
            <v>17877</v>
          </cell>
          <cell r="D18614" t="str">
            <v>Viterbo</v>
          </cell>
        </row>
        <row r="18615">
          <cell r="C18615" t="str">
            <v>17877</v>
          </cell>
          <cell r="D18615" t="str">
            <v>Viterbo</v>
          </cell>
        </row>
        <row r="18616">
          <cell r="C18616" t="str">
            <v>17877</v>
          </cell>
          <cell r="D18616" t="str">
            <v>Viterbo</v>
          </cell>
        </row>
        <row r="18617">
          <cell r="C18617" t="str">
            <v>17877</v>
          </cell>
          <cell r="D18617" t="str">
            <v>Viterbo</v>
          </cell>
        </row>
        <row r="18618">
          <cell r="C18618" t="str">
            <v>17877</v>
          </cell>
          <cell r="D18618" t="str">
            <v>Viterbo</v>
          </cell>
        </row>
        <row r="18619">
          <cell r="C18619" t="str">
            <v>17877</v>
          </cell>
          <cell r="D18619" t="str">
            <v>Viterbo</v>
          </cell>
        </row>
        <row r="18620">
          <cell r="C18620" t="str">
            <v>17877</v>
          </cell>
          <cell r="D18620" t="str">
            <v>Viterbo</v>
          </cell>
        </row>
        <row r="18621">
          <cell r="C18621" t="str">
            <v>17877</v>
          </cell>
          <cell r="D18621" t="str">
            <v>Viterbo</v>
          </cell>
        </row>
        <row r="18622">
          <cell r="C18622" t="str">
            <v>17877</v>
          </cell>
          <cell r="D18622" t="str">
            <v>Viterbo</v>
          </cell>
        </row>
        <row r="18623">
          <cell r="C18623" t="str">
            <v>17877</v>
          </cell>
          <cell r="D18623" t="str">
            <v>Viterbo</v>
          </cell>
        </row>
        <row r="18624">
          <cell r="C18624" t="str">
            <v>17877</v>
          </cell>
          <cell r="D18624" t="str">
            <v>Viterbo</v>
          </cell>
        </row>
        <row r="18625">
          <cell r="C18625" t="str">
            <v>17877</v>
          </cell>
          <cell r="D18625" t="str">
            <v>Viterbo</v>
          </cell>
        </row>
        <row r="18626">
          <cell r="C18626" t="str">
            <v>17877</v>
          </cell>
          <cell r="D18626" t="str">
            <v>Viterbo</v>
          </cell>
        </row>
        <row r="18627">
          <cell r="C18627" t="str">
            <v>17877</v>
          </cell>
          <cell r="D18627" t="str">
            <v>Viterbo</v>
          </cell>
        </row>
        <row r="18628">
          <cell r="C18628" t="str">
            <v>17877</v>
          </cell>
          <cell r="D18628" t="str">
            <v>Viterbo</v>
          </cell>
        </row>
        <row r="18629">
          <cell r="C18629" t="str">
            <v>17877</v>
          </cell>
          <cell r="D18629" t="str">
            <v>Viterbo</v>
          </cell>
        </row>
        <row r="18630">
          <cell r="C18630" t="str">
            <v>17877</v>
          </cell>
          <cell r="D18630" t="str">
            <v>Viterbo</v>
          </cell>
        </row>
        <row r="18631">
          <cell r="C18631" t="str">
            <v>17877</v>
          </cell>
          <cell r="D18631" t="str">
            <v>Viterbo</v>
          </cell>
        </row>
        <row r="18632">
          <cell r="C18632" t="str">
            <v>17877</v>
          </cell>
          <cell r="D18632" t="str">
            <v>Viterbo</v>
          </cell>
        </row>
        <row r="18633">
          <cell r="C18633" t="str">
            <v>17877</v>
          </cell>
          <cell r="D18633" t="str">
            <v>Viterbo</v>
          </cell>
        </row>
        <row r="18634">
          <cell r="C18634" t="str">
            <v>17877</v>
          </cell>
          <cell r="D18634" t="str">
            <v>Viterbo</v>
          </cell>
        </row>
        <row r="18635">
          <cell r="C18635" t="str">
            <v>17877</v>
          </cell>
          <cell r="D18635" t="str">
            <v>Viterbo</v>
          </cell>
        </row>
        <row r="18636">
          <cell r="C18636" t="str">
            <v>17877</v>
          </cell>
          <cell r="D18636" t="str">
            <v>Viterbo</v>
          </cell>
        </row>
        <row r="18637">
          <cell r="C18637" t="str">
            <v>17877</v>
          </cell>
          <cell r="D18637" t="str">
            <v>Viterbo</v>
          </cell>
        </row>
        <row r="18638">
          <cell r="C18638" t="str">
            <v>17877</v>
          </cell>
          <cell r="D18638" t="str">
            <v>Viterbo</v>
          </cell>
        </row>
        <row r="18639">
          <cell r="C18639" t="str">
            <v>17877</v>
          </cell>
          <cell r="D18639" t="str">
            <v>Viterbo</v>
          </cell>
        </row>
        <row r="18640">
          <cell r="C18640" t="str">
            <v>17877</v>
          </cell>
          <cell r="D18640" t="str">
            <v>Viterbo</v>
          </cell>
        </row>
        <row r="18641">
          <cell r="C18641" t="str">
            <v>17877</v>
          </cell>
          <cell r="D18641" t="str">
            <v>Viterbo</v>
          </cell>
        </row>
        <row r="18642">
          <cell r="C18642" t="str">
            <v>17877</v>
          </cell>
          <cell r="D18642" t="str">
            <v>Viterbo</v>
          </cell>
        </row>
        <row r="18643">
          <cell r="C18643" t="str">
            <v>18001</v>
          </cell>
          <cell r="D18643" t="str">
            <v>Florencia</v>
          </cell>
        </row>
        <row r="18644">
          <cell r="C18644" t="str">
            <v>18001</v>
          </cell>
          <cell r="D18644" t="str">
            <v>Florencia</v>
          </cell>
        </row>
        <row r="18645">
          <cell r="C18645" t="str">
            <v>18001</v>
          </cell>
          <cell r="D18645" t="str">
            <v>Florencia</v>
          </cell>
        </row>
        <row r="18646">
          <cell r="C18646" t="str">
            <v>18001</v>
          </cell>
          <cell r="D18646" t="str">
            <v>Florencia</v>
          </cell>
        </row>
        <row r="18647">
          <cell r="C18647" t="str">
            <v>18001</v>
          </cell>
          <cell r="D18647" t="str">
            <v>Florencia</v>
          </cell>
        </row>
        <row r="18648">
          <cell r="C18648" t="str">
            <v>18001</v>
          </cell>
          <cell r="D18648" t="str">
            <v>Florencia</v>
          </cell>
        </row>
        <row r="18649">
          <cell r="C18649" t="str">
            <v>18001</v>
          </cell>
          <cell r="D18649" t="str">
            <v>Florencia</v>
          </cell>
        </row>
        <row r="18650">
          <cell r="C18650" t="str">
            <v>18001</v>
          </cell>
          <cell r="D18650" t="str">
            <v>Florencia</v>
          </cell>
        </row>
        <row r="18651">
          <cell r="C18651" t="str">
            <v>18001</v>
          </cell>
          <cell r="D18651" t="str">
            <v>Florencia</v>
          </cell>
        </row>
        <row r="18652">
          <cell r="C18652" t="str">
            <v>18001</v>
          </cell>
          <cell r="D18652" t="str">
            <v>Florencia</v>
          </cell>
        </row>
        <row r="18653">
          <cell r="C18653" t="str">
            <v>18001</v>
          </cell>
          <cell r="D18653" t="str">
            <v>Florencia</v>
          </cell>
        </row>
        <row r="18654">
          <cell r="C18654" t="str">
            <v>18001</v>
          </cell>
          <cell r="D18654" t="str">
            <v>Florencia</v>
          </cell>
        </row>
        <row r="18655">
          <cell r="C18655" t="str">
            <v>18001</v>
          </cell>
          <cell r="D18655" t="str">
            <v>Florencia</v>
          </cell>
        </row>
        <row r="18656">
          <cell r="C18656" t="str">
            <v>18001</v>
          </cell>
          <cell r="D18656" t="str">
            <v>Florencia</v>
          </cell>
        </row>
        <row r="18657">
          <cell r="C18657" t="str">
            <v>18001</v>
          </cell>
          <cell r="D18657" t="str">
            <v>Florencia</v>
          </cell>
        </row>
        <row r="18658">
          <cell r="C18658" t="str">
            <v>18001</v>
          </cell>
          <cell r="D18658" t="str">
            <v>Florencia</v>
          </cell>
        </row>
        <row r="18659">
          <cell r="C18659" t="str">
            <v>18001</v>
          </cell>
          <cell r="D18659" t="str">
            <v>Florencia</v>
          </cell>
        </row>
        <row r="18660">
          <cell r="C18660" t="str">
            <v>18001</v>
          </cell>
          <cell r="D18660" t="str">
            <v>Florencia</v>
          </cell>
        </row>
        <row r="18661">
          <cell r="C18661" t="str">
            <v>18001</v>
          </cell>
          <cell r="D18661" t="str">
            <v>Florencia</v>
          </cell>
        </row>
        <row r="18662">
          <cell r="C18662" t="str">
            <v>18001</v>
          </cell>
          <cell r="D18662" t="str">
            <v>Florencia</v>
          </cell>
        </row>
        <row r="18663">
          <cell r="C18663" t="str">
            <v>18001</v>
          </cell>
          <cell r="D18663" t="str">
            <v>Florencia</v>
          </cell>
        </row>
        <row r="18664">
          <cell r="C18664" t="str">
            <v>18001</v>
          </cell>
          <cell r="D18664" t="str">
            <v>Florencia</v>
          </cell>
        </row>
        <row r="18665">
          <cell r="C18665" t="str">
            <v>18001</v>
          </cell>
          <cell r="D18665" t="str">
            <v>Florencia</v>
          </cell>
        </row>
        <row r="18666">
          <cell r="C18666" t="str">
            <v>18001</v>
          </cell>
          <cell r="D18666" t="str">
            <v>Florencia</v>
          </cell>
        </row>
        <row r="18667">
          <cell r="C18667" t="str">
            <v>18001</v>
          </cell>
          <cell r="D18667" t="str">
            <v>Florencia</v>
          </cell>
        </row>
        <row r="18668">
          <cell r="C18668" t="str">
            <v>18001</v>
          </cell>
          <cell r="D18668" t="str">
            <v>Florencia</v>
          </cell>
        </row>
        <row r="18669">
          <cell r="C18669" t="str">
            <v>18001</v>
          </cell>
          <cell r="D18669" t="str">
            <v>Florencia</v>
          </cell>
        </row>
        <row r="18670">
          <cell r="C18670" t="str">
            <v>18001</v>
          </cell>
          <cell r="D18670" t="str">
            <v>Florencia</v>
          </cell>
        </row>
        <row r="18671">
          <cell r="C18671" t="str">
            <v>18001</v>
          </cell>
          <cell r="D18671" t="str">
            <v>Florencia</v>
          </cell>
        </row>
        <row r="18672">
          <cell r="C18672" t="str">
            <v>18001</v>
          </cell>
          <cell r="D18672" t="str">
            <v>Florencia</v>
          </cell>
        </row>
        <row r="18673">
          <cell r="C18673" t="str">
            <v>18001</v>
          </cell>
          <cell r="D18673" t="str">
            <v>Florencia</v>
          </cell>
        </row>
        <row r="18674">
          <cell r="C18674" t="str">
            <v>18001</v>
          </cell>
          <cell r="D18674" t="str">
            <v>Florencia</v>
          </cell>
        </row>
        <row r="18675">
          <cell r="C18675" t="str">
            <v>18001</v>
          </cell>
          <cell r="D18675" t="str">
            <v>Florencia</v>
          </cell>
        </row>
        <row r="18676">
          <cell r="C18676" t="str">
            <v>18001</v>
          </cell>
          <cell r="D18676" t="str">
            <v>Florencia</v>
          </cell>
        </row>
        <row r="18677">
          <cell r="C18677" t="str">
            <v>18001</v>
          </cell>
          <cell r="D18677" t="str">
            <v>Florencia</v>
          </cell>
        </row>
        <row r="18678">
          <cell r="C18678" t="str">
            <v>18001</v>
          </cell>
          <cell r="D18678" t="str">
            <v>Florencia</v>
          </cell>
        </row>
        <row r="18679">
          <cell r="C18679" t="str">
            <v>18001</v>
          </cell>
          <cell r="D18679" t="str">
            <v>Florencia</v>
          </cell>
        </row>
        <row r="18680">
          <cell r="C18680" t="str">
            <v>18001</v>
          </cell>
          <cell r="D18680" t="str">
            <v>Florencia</v>
          </cell>
        </row>
        <row r="18681">
          <cell r="C18681" t="str">
            <v>18001</v>
          </cell>
          <cell r="D18681" t="str">
            <v>Florencia</v>
          </cell>
        </row>
        <row r="18682">
          <cell r="C18682" t="str">
            <v>18001</v>
          </cell>
          <cell r="D18682" t="str">
            <v>Florencia</v>
          </cell>
        </row>
        <row r="18683">
          <cell r="C18683" t="str">
            <v>18001</v>
          </cell>
          <cell r="D18683" t="str">
            <v>Florencia</v>
          </cell>
        </row>
        <row r="18684">
          <cell r="C18684" t="str">
            <v>18001</v>
          </cell>
          <cell r="D18684" t="str">
            <v>Florencia</v>
          </cell>
        </row>
        <row r="18685">
          <cell r="C18685" t="str">
            <v>18001</v>
          </cell>
          <cell r="D18685" t="str">
            <v>Florencia</v>
          </cell>
        </row>
        <row r="18686">
          <cell r="C18686" t="str">
            <v>18001</v>
          </cell>
          <cell r="D18686" t="str">
            <v>Florencia</v>
          </cell>
        </row>
        <row r="18687">
          <cell r="C18687" t="str">
            <v>18001</v>
          </cell>
          <cell r="D18687" t="str">
            <v>Florencia</v>
          </cell>
        </row>
        <row r="18688">
          <cell r="C18688" t="str">
            <v>18001</v>
          </cell>
          <cell r="D18688" t="str">
            <v>Florencia</v>
          </cell>
        </row>
        <row r="18689">
          <cell r="C18689" t="str">
            <v>18001</v>
          </cell>
          <cell r="D18689" t="str">
            <v>Florencia</v>
          </cell>
        </row>
        <row r="18690">
          <cell r="C18690" t="str">
            <v>18001</v>
          </cell>
          <cell r="D18690" t="str">
            <v>Florencia</v>
          </cell>
        </row>
        <row r="18691">
          <cell r="C18691" t="str">
            <v>18001</v>
          </cell>
          <cell r="D18691" t="str">
            <v>Florencia</v>
          </cell>
        </row>
        <row r="18692">
          <cell r="C18692" t="str">
            <v>18001</v>
          </cell>
          <cell r="D18692" t="str">
            <v>Florencia</v>
          </cell>
        </row>
        <row r="18693">
          <cell r="C18693" t="str">
            <v>18001</v>
          </cell>
          <cell r="D18693" t="str">
            <v>Florencia</v>
          </cell>
        </row>
        <row r="18694">
          <cell r="C18694" t="str">
            <v>18001</v>
          </cell>
          <cell r="D18694" t="str">
            <v>Florencia</v>
          </cell>
        </row>
        <row r="18695">
          <cell r="C18695" t="str">
            <v>18001</v>
          </cell>
          <cell r="D18695" t="str">
            <v>Florencia</v>
          </cell>
        </row>
        <row r="18696">
          <cell r="C18696" t="str">
            <v>18001</v>
          </cell>
          <cell r="D18696" t="str">
            <v>Florencia</v>
          </cell>
        </row>
        <row r="18697">
          <cell r="C18697" t="str">
            <v>18029</v>
          </cell>
          <cell r="D18697" t="str">
            <v>Albania</v>
          </cell>
        </row>
        <row r="18698">
          <cell r="C18698" t="str">
            <v>18029</v>
          </cell>
          <cell r="D18698" t="str">
            <v>Albania</v>
          </cell>
        </row>
        <row r="18699">
          <cell r="C18699" t="str">
            <v>18029</v>
          </cell>
          <cell r="D18699" t="str">
            <v>Albania</v>
          </cell>
        </row>
        <row r="18700">
          <cell r="C18700" t="str">
            <v>18029</v>
          </cell>
          <cell r="D18700" t="str">
            <v>Albania</v>
          </cell>
        </row>
        <row r="18701">
          <cell r="C18701" t="str">
            <v>18029</v>
          </cell>
          <cell r="D18701" t="str">
            <v>Albania</v>
          </cell>
        </row>
        <row r="18702">
          <cell r="C18702" t="str">
            <v>18029</v>
          </cell>
          <cell r="D18702" t="str">
            <v>Albania</v>
          </cell>
        </row>
        <row r="18703">
          <cell r="C18703" t="str">
            <v>18029</v>
          </cell>
          <cell r="D18703" t="str">
            <v>Albania</v>
          </cell>
        </row>
        <row r="18704">
          <cell r="C18704" t="str">
            <v>18029</v>
          </cell>
          <cell r="D18704" t="str">
            <v>Albania</v>
          </cell>
        </row>
        <row r="18705">
          <cell r="C18705" t="str">
            <v>18029</v>
          </cell>
          <cell r="D18705" t="str">
            <v>Albania</v>
          </cell>
        </row>
        <row r="18706">
          <cell r="C18706" t="str">
            <v>18029</v>
          </cell>
          <cell r="D18706" t="str">
            <v>Albania</v>
          </cell>
        </row>
        <row r="18707">
          <cell r="C18707" t="str">
            <v>18029</v>
          </cell>
          <cell r="D18707" t="str">
            <v>Albania</v>
          </cell>
        </row>
        <row r="18708">
          <cell r="C18708" t="str">
            <v>18029</v>
          </cell>
          <cell r="D18708" t="str">
            <v>Albania</v>
          </cell>
        </row>
        <row r="18709">
          <cell r="C18709" t="str">
            <v>18029</v>
          </cell>
          <cell r="D18709" t="str">
            <v>Albania</v>
          </cell>
        </row>
        <row r="18710">
          <cell r="C18710" t="str">
            <v>18029</v>
          </cell>
          <cell r="D18710" t="str">
            <v>Albania</v>
          </cell>
        </row>
        <row r="18711">
          <cell r="C18711" t="str">
            <v>18029</v>
          </cell>
          <cell r="D18711" t="str">
            <v>Albania</v>
          </cell>
        </row>
        <row r="18712">
          <cell r="C18712" t="str">
            <v>18029</v>
          </cell>
          <cell r="D18712" t="str">
            <v>Albania</v>
          </cell>
        </row>
        <row r="18713">
          <cell r="C18713" t="str">
            <v>18029</v>
          </cell>
          <cell r="D18713" t="str">
            <v>Albania</v>
          </cell>
        </row>
        <row r="18714">
          <cell r="C18714" t="str">
            <v>18029</v>
          </cell>
          <cell r="D18714" t="str">
            <v>Albania</v>
          </cell>
        </row>
        <row r="18715">
          <cell r="C18715" t="str">
            <v>18029</v>
          </cell>
          <cell r="D18715" t="str">
            <v>Albania</v>
          </cell>
        </row>
        <row r="18716">
          <cell r="C18716" t="str">
            <v>18029</v>
          </cell>
          <cell r="D18716" t="str">
            <v>Albania</v>
          </cell>
        </row>
        <row r="18717">
          <cell r="C18717" t="str">
            <v>18029</v>
          </cell>
          <cell r="D18717" t="str">
            <v>Albania</v>
          </cell>
        </row>
        <row r="18718">
          <cell r="C18718" t="str">
            <v>18029</v>
          </cell>
          <cell r="D18718" t="str">
            <v>Albania</v>
          </cell>
        </row>
        <row r="18719">
          <cell r="C18719" t="str">
            <v>18029</v>
          </cell>
          <cell r="D18719" t="str">
            <v>Albania</v>
          </cell>
        </row>
        <row r="18720">
          <cell r="C18720" t="str">
            <v>18029</v>
          </cell>
          <cell r="D18720" t="str">
            <v>Albania</v>
          </cell>
        </row>
        <row r="18721">
          <cell r="C18721" t="str">
            <v>18029</v>
          </cell>
          <cell r="D18721" t="str">
            <v>Albania</v>
          </cell>
        </row>
        <row r="18722">
          <cell r="C18722" t="str">
            <v>18029</v>
          </cell>
          <cell r="D18722" t="str">
            <v>Albania</v>
          </cell>
        </row>
        <row r="18723">
          <cell r="C18723" t="str">
            <v>18029</v>
          </cell>
          <cell r="D18723" t="str">
            <v>Albania</v>
          </cell>
        </row>
        <row r="18724">
          <cell r="C18724" t="str">
            <v>18029</v>
          </cell>
          <cell r="D18724" t="str">
            <v>Albania</v>
          </cell>
        </row>
        <row r="18725">
          <cell r="C18725" t="str">
            <v>18029</v>
          </cell>
          <cell r="D18725" t="str">
            <v>Albania</v>
          </cell>
        </row>
        <row r="18726">
          <cell r="C18726" t="str">
            <v>18029</v>
          </cell>
          <cell r="D18726" t="str">
            <v>Albania</v>
          </cell>
        </row>
        <row r="18727">
          <cell r="C18727" t="str">
            <v>18029</v>
          </cell>
          <cell r="D18727" t="str">
            <v>Albania</v>
          </cell>
        </row>
        <row r="18728">
          <cell r="C18728" t="str">
            <v>18029</v>
          </cell>
          <cell r="D18728" t="str">
            <v>Albania</v>
          </cell>
        </row>
        <row r="18729">
          <cell r="C18729" t="str">
            <v>18029</v>
          </cell>
          <cell r="D18729" t="str">
            <v>Albania</v>
          </cell>
        </row>
        <row r="18730">
          <cell r="C18730" t="str">
            <v>18029</v>
          </cell>
          <cell r="D18730" t="str">
            <v>Albania</v>
          </cell>
        </row>
        <row r="18731">
          <cell r="C18731" t="str">
            <v>18029</v>
          </cell>
          <cell r="D18731" t="str">
            <v>Albania</v>
          </cell>
        </row>
        <row r="18732">
          <cell r="C18732" t="str">
            <v>18029</v>
          </cell>
          <cell r="D18732" t="str">
            <v>Albania</v>
          </cell>
        </row>
        <row r="18733">
          <cell r="C18733" t="str">
            <v>18029</v>
          </cell>
          <cell r="D18733" t="str">
            <v>Albania</v>
          </cell>
        </row>
        <row r="18734">
          <cell r="C18734" t="str">
            <v>18029</v>
          </cell>
          <cell r="D18734" t="str">
            <v>Albania</v>
          </cell>
        </row>
        <row r="18735">
          <cell r="C18735" t="str">
            <v>18029</v>
          </cell>
          <cell r="D18735" t="str">
            <v>Albania</v>
          </cell>
        </row>
        <row r="18736">
          <cell r="C18736" t="str">
            <v>18029</v>
          </cell>
          <cell r="D18736" t="str">
            <v>Albania</v>
          </cell>
        </row>
        <row r="18737">
          <cell r="C18737" t="str">
            <v>18029</v>
          </cell>
          <cell r="D18737" t="str">
            <v>Albania</v>
          </cell>
        </row>
        <row r="18738">
          <cell r="C18738" t="str">
            <v>18029</v>
          </cell>
          <cell r="D18738" t="str">
            <v>Albania</v>
          </cell>
        </row>
        <row r="18739">
          <cell r="C18739" t="str">
            <v>18029</v>
          </cell>
          <cell r="D18739" t="str">
            <v>Albania</v>
          </cell>
        </row>
        <row r="18740">
          <cell r="C18740" t="str">
            <v>18029</v>
          </cell>
          <cell r="D18740" t="str">
            <v>Albania</v>
          </cell>
        </row>
        <row r="18741">
          <cell r="C18741" t="str">
            <v>18029</v>
          </cell>
          <cell r="D18741" t="str">
            <v>Albania</v>
          </cell>
        </row>
        <row r="18742">
          <cell r="C18742" t="str">
            <v>18029</v>
          </cell>
          <cell r="D18742" t="str">
            <v>Albania</v>
          </cell>
        </row>
        <row r="18743">
          <cell r="C18743" t="str">
            <v>18029</v>
          </cell>
          <cell r="D18743" t="str">
            <v>Albania</v>
          </cell>
        </row>
        <row r="18744">
          <cell r="C18744" t="str">
            <v>18029</v>
          </cell>
          <cell r="D18744" t="str">
            <v>Albania</v>
          </cell>
        </row>
        <row r="18745">
          <cell r="C18745" t="str">
            <v>18029</v>
          </cell>
          <cell r="D18745" t="str">
            <v>Albania</v>
          </cell>
        </row>
        <row r="18746">
          <cell r="C18746" t="str">
            <v>18029</v>
          </cell>
          <cell r="D18746" t="str">
            <v>Albania</v>
          </cell>
        </row>
        <row r="18747">
          <cell r="C18747" t="str">
            <v>18029</v>
          </cell>
          <cell r="D18747" t="str">
            <v>Albania</v>
          </cell>
        </row>
        <row r="18748">
          <cell r="C18748" t="str">
            <v>18029</v>
          </cell>
          <cell r="D18748" t="str">
            <v>Albania</v>
          </cell>
        </row>
        <row r="18749">
          <cell r="C18749" t="str">
            <v>18029</v>
          </cell>
          <cell r="D18749" t="str">
            <v>Albania</v>
          </cell>
        </row>
        <row r="18750">
          <cell r="C18750" t="str">
            <v>18029</v>
          </cell>
          <cell r="D18750" t="str">
            <v>Albania</v>
          </cell>
        </row>
        <row r="18751">
          <cell r="C18751" t="str">
            <v>18094</v>
          </cell>
          <cell r="D18751" t="str">
            <v>Belén de Los Andaquíes</v>
          </cell>
        </row>
        <row r="18752">
          <cell r="C18752" t="str">
            <v>18094</v>
          </cell>
          <cell r="D18752" t="str">
            <v>Belén de Los Andaquíes</v>
          </cell>
        </row>
        <row r="18753">
          <cell r="C18753" t="str">
            <v>18094</v>
          </cell>
          <cell r="D18753" t="str">
            <v>Belén de Los Andaquíes</v>
          </cell>
        </row>
        <row r="18754">
          <cell r="C18754" t="str">
            <v>18094</v>
          </cell>
          <cell r="D18754" t="str">
            <v>Belén de Los Andaquíes</v>
          </cell>
        </row>
        <row r="18755">
          <cell r="C18755" t="str">
            <v>18094</v>
          </cell>
          <cell r="D18755" t="str">
            <v>Belén de Los Andaquíes</v>
          </cell>
        </row>
        <row r="18756">
          <cell r="C18756" t="str">
            <v>18094</v>
          </cell>
          <cell r="D18756" t="str">
            <v>Belén de Los Andaquíes</v>
          </cell>
        </row>
        <row r="18757">
          <cell r="C18757" t="str">
            <v>18094</v>
          </cell>
          <cell r="D18757" t="str">
            <v>Belén de Los Andaquíes</v>
          </cell>
        </row>
        <row r="18758">
          <cell r="C18758" t="str">
            <v>18094</v>
          </cell>
          <cell r="D18758" t="str">
            <v>Belén de Los Andaquíes</v>
          </cell>
        </row>
        <row r="18759">
          <cell r="C18759" t="str">
            <v>18094</v>
          </cell>
          <cell r="D18759" t="str">
            <v>Belén de Los Andaquíes</v>
          </cell>
        </row>
        <row r="18760">
          <cell r="C18760" t="str">
            <v>18094</v>
          </cell>
          <cell r="D18760" t="str">
            <v>Belén de Los Andaquíes</v>
          </cell>
        </row>
        <row r="18761">
          <cell r="C18761" t="str">
            <v>18094</v>
          </cell>
          <cell r="D18761" t="str">
            <v>Belén de Los Andaquíes</v>
          </cell>
        </row>
        <row r="18762">
          <cell r="C18762" t="str">
            <v>18094</v>
          </cell>
          <cell r="D18762" t="str">
            <v>Belén de Los Andaquíes</v>
          </cell>
        </row>
        <row r="18763">
          <cell r="C18763" t="str">
            <v>18094</v>
          </cell>
          <cell r="D18763" t="str">
            <v>Belén de Los Andaquíes</v>
          </cell>
        </row>
        <row r="18764">
          <cell r="C18764" t="str">
            <v>18094</v>
          </cell>
          <cell r="D18764" t="str">
            <v>Belén de Los Andaquíes</v>
          </cell>
        </row>
        <row r="18765">
          <cell r="C18765" t="str">
            <v>18094</v>
          </cell>
          <cell r="D18765" t="str">
            <v>Belén de Los Andaquíes</v>
          </cell>
        </row>
        <row r="18766">
          <cell r="C18766" t="str">
            <v>18094</v>
          </cell>
          <cell r="D18766" t="str">
            <v>Belén de Los Andaquíes</v>
          </cell>
        </row>
        <row r="18767">
          <cell r="C18767" t="str">
            <v>18094</v>
          </cell>
          <cell r="D18767" t="str">
            <v>Belén de Los Andaquíes</v>
          </cell>
        </row>
        <row r="18768">
          <cell r="C18768" t="str">
            <v>18094</v>
          </cell>
          <cell r="D18768" t="str">
            <v>Belén de Los Andaquíes</v>
          </cell>
        </row>
        <row r="18769">
          <cell r="C18769" t="str">
            <v>18094</v>
          </cell>
          <cell r="D18769" t="str">
            <v>Belén de Los Andaquíes</v>
          </cell>
        </row>
        <row r="18770">
          <cell r="C18770" t="str">
            <v>18094</v>
          </cell>
          <cell r="D18770" t="str">
            <v>Belén de Los Andaquíes</v>
          </cell>
        </row>
        <row r="18771">
          <cell r="C18771" t="str">
            <v>18094</v>
          </cell>
          <cell r="D18771" t="str">
            <v>Belén de Los Andaquíes</v>
          </cell>
        </row>
        <row r="18772">
          <cell r="C18772" t="str">
            <v>18094</v>
          </cell>
          <cell r="D18772" t="str">
            <v>Belén de Los Andaquíes</v>
          </cell>
        </row>
        <row r="18773">
          <cell r="C18773" t="str">
            <v>18094</v>
          </cell>
          <cell r="D18773" t="str">
            <v>Belén de Los Andaquíes</v>
          </cell>
        </row>
        <row r="18774">
          <cell r="C18774" t="str">
            <v>18094</v>
          </cell>
          <cell r="D18774" t="str">
            <v>Belén de Los Andaquíes</v>
          </cell>
        </row>
        <row r="18775">
          <cell r="C18775" t="str">
            <v>18094</v>
          </cell>
          <cell r="D18775" t="str">
            <v>Belén de Los Andaquíes</v>
          </cell>
        </row>
        <row r="18776">
          <cell r="C18776" t="str">
            <v>18094</v>
          </cell>
          <cell r="D18776" t="str">
            <v>Belén de Los Andaquíes</v>
          </cell>
        </row>
        <row r="18777">
          <cell r="C18777" t="str">
            <v>18094</v>
          </cell>
          <cell r="D18777" t="str">
            <v>Belén de Los Andaquíes</v>
          </cell>
        </row>
        <row r="18778">
          <cell r="C18778" t="str">
            <v>18094</v>
          </cell>
          <cell r="D18778" t="str">
            <v>Belén de Los Andaquíes</v>
          </cell>
        </row>
        <row r="18779">
          <cell r="C18779" t="str">
            <v>18094</v>
          </cell>
          <cell r="D18779" t="str">
            <v>Belén de Los Andaquíes</v>
          </cell>
        </row>
        <row r="18780">
          <cell r="C18780" t="str">
            <v>18094</v>
          </cell>
          <cell r="D18780" t="str">
            <v>Belén de Los Andaquíes</v>
          </cell>
        </row>
        <row r="18781">
          <cell r="C18781" t="str">
            <v>18094</v>
          </cell>
          <cell r="D18781" t="str">
            <v>Belén de Los Andaquíes</v>
          </cell>
        </row>
        <row r="18782">
          <cell r="C18782" t="str">
            <v>18094</v>
          </cell>
          <cell r="D18782" t="str">
            <v>Belén de Los Andaquíes</v>
          </cell>
        </row>
        <row r="18783">
          <cell r="C18783" t="str">
            <v>18094</v>
          </cell>
          <cell r="D18783" t="str">
            <v>Belén de Los Andaquíes</v>
          </cell>
        </row>
        <row r="18784">
          <cell r="C18784" t="str">
            <v>18094</v>
          </cell>
          <cell r="D18784" t="str">
            <v>Belén de Los Andaquíes</v>
          </cell>
        </row>
        <row r="18785">
          <cell r="C18785" t="str">
            <v>18094</v>
          </cell>
          <cell r="D18785" t="str">
            <v>Belén de Los Andaquíes</v>
          </cell>
        </row>
        <row r="18786">
          <cell r="C18786" t="str">
            <v>18094</v>
          </cell>
          <cell r="D18786" t="str">
            <v>Belén de Los Andaquíes</v>
          </cell>
        </row>
        <row r="18787">
          <cell r="C18787" t="str">
            <v>18094</v>
          </cell>
          <cell r="D18787" t="str">
            <v>Belén de Los Andaquíes</v>
          </cell>
        </row>
        <row r="18788">
          <cell r="C18788" t="str">
            <v>18094</v>
          </cell>
          <cell r="D18788" t="str">
            <v>Belén de Los Andaquíes</v>
          </cell>
        </row>
        <row r="18789">
          <cell r="C18789" t="str">
            <v>18094</v>
          </cell>
          <cell r="D18789" t="str">
            <v>Belén de Los Andaquíes</v>
          </cell>
        </row>
        <row r="18790">
          <cell r="C18790" t="str">
            <v>18094</v>
          </cell>
          <cell r="D18790" t="str">
            <v>Belén de Los Andaquíes</v>
          </cell>
        </row>
        <row r="18791">
          <cell r="C18791" t="str">
            <v>18094</v>
          </cell>
          <cell r="D18791" t="str">
            <v>Belén de Los Andaquíes</v>
          </cell>
        </row>
        <row r="18792">
          <cell r="C18792" t="str">
            <v>18094</v>
          </cell>
          <cell r="D18792" t="str">
            <v>Belén de Los Andaquíes</v>
          </cell>
        </row>
        <row r="18793">
          <cell r="C18793" t="str">
            <v>18094</v>
          </cell>
          <cell r="D18793" t="str">
            <v>Belén de Los Andaquíes</v>
          </cell>
        </row>
        <row r="18794">
          <cell r="C18794" t="str">
            <v>18094</v>
          </cell>
          <cell r="D18794" t="str">
            <v>Belén de Los Andaquíes</v>
          </cell>
        </row>
        <row r="18795">
          <cell r="C18795" t="str">
            <v>18094</v>
          </cell>
          <cell r="D18795" t="str">
            <v>Belén de Los Andaquíes</v>
          </cell>
        </row>
        <row r="18796">
          <cell r="C18796" t="str">
            <v>18094</v>
          </cell>
          <cell r="D18796" t="str">
            <v>Belén de Los Andaquíes</v>
          </cell>
        </row>
        <row r="18797">
          <cell r="C18797" t="str">
            <v>18094</v>
          </cell>
          <cell r="D18797" t="str">
            <v>Belén de Los Andaquíes</v>
          </cell>
        </row>
        <row r="18798">
          <cell r="C18798" t="str">
            <v>18094</v>
          </cell>
          <cell r="D18798" t="str">
            <v>Belén de Los Andaquíes</v>
          </cell>
        </row>
        <row r="18799">
          <cell r="C18799" t="str">
            <v>18094</v>
          </cell>
          <cell r="D18799" t="str">
            <v>Belén de Los Andaquíes</v>
          </cell>
        </row>
        <row r="18800">
          <cell r="C18800" t="str">
            <v>18094</v>
          </cell>
          <cell r="D18800" t="str">
            <v>Belén de Los Andaquíes</v>
          </cell>
        </row>
        <row r="18801">
          <cell r="C18801" t="str">
            <v>18094</v>
          </cell>
          <cell r="D18801" t="str">
            <v>Belén de Los Andaquíes</v>
          </cell>
        </row>
        <row r="18802">
          <cell r="C18802" t="str">
            <v>18094</v>
          </cell>
          <cell r="D18802" t="str">
            <v>Belén de Los Andaquíes</v>
          </cell>
        </row>
        <row r="18803">
          <cell r="C18803" t="str">
            <v>18094</v>
          </cell>
          <cell r="D18803" t="str">
            <v>Belén de Los Andaquíes</v>
          </cell>
        </row>
        <row r="18804">
          <cell r="C18804" t="str">
            <v>18094</v>
          </cell>
          <cell r="D18804" t="str">
            <v>Belén de Los Andaquíes</v>
          </cell>
        </row>
        <row r="18805">
          <cell r="C18805" t="str">
            <v>18150</v>
          </cell>
          <cell r="D18805" t="str">
            <v>Cartagena del Chairá</v>
          </cell>
        </row>
        <row r="18806">
          <cell r="C18806" t="str">
            <v>18150</v>
          </cell>
          <cell r="D18806" t="str">
            <v>Cartagena del Chairá</v>
          </cell>
        </row>
        <row r="18807">
          <cell r="C18807" t="str">
            <v>18150</v>
          </cell>
          <cell r="D18807" t="str">
            <v>Cartagena del Chairá</v>
          </cell>
        </row>
        <row r="18808">
          <cell r="C18808" t="str">
            <v>18150</v>
          </cell>
          <cell r="D18808" t="str">
            <v>Cartagena del Chairá</v>
          </cell>
        </row>
        <row r="18809">
          <cell r="C18809" t="str">
            <v>18150</v>
          </cell>
          <cell r="D18809" t="str">
            <v>Cartagena del Chairá</v>
          </cell>
        </row>
        <row r="18810">
          <cell r="C18810" t="str">
            <v>18150</v>
          </cell>
          <cell r="D18810" t="str">
            <v>Cartagena del Chairá</v>
          </cell>
        </row>
        <row r="18811">
          <cell r="C18811" t="str">
            <v>18150</v>
          </cell>
          <cell r="D18811" t="str">
            <v>Cartagena del Chairá</v>
          </cell>
        </row>
        <row r="18812">
          <cell r="C18812" t="str">
            <v>18150</v>
          </cell>
          <cell r="D18812" t="str">
            <v>Cartagena del Chairá</v>
          </cell>
        </row>
        <row r="18813">
          <cell r="C18813" t="str">
            <v>18150</v>
          </cell>
          <cell r="D18813" t="str">
            <v>Cartagena del Chairá</v>
          </cell>
        </row>
        <row r="18814">
          <cell r="C18814" t="str">
            <v>18150</v>
          </cell>
          <cell r="D18814" t="str">
            <v>Cartagena del Chairá</v>
          </cell>
        </row>
        <row r="18815">
          <cell r="C18815" t="str">
            <v>18150</v>
          </cell>
          <cell r="D18815" t="str">
            <v>Cartagena del Chairá</v>
          </cell>
        </row>
        <row r="18816">
          <cell r="C18816" t="str">
            <v>18150</v>
          </cell>
          <cell r="D18816" t="str">
            <v>Cartagena del Chairá</v>
          </cell>
        </row>
        <row r="18817">
          <cell r="C18817" t="str">
            <v>18150</v>
          </cell>
          <cell r="D18817" t="str">
            <v>Cartagena del Chairá</v>
          </cell>
        </row>
        <row r="18818">
          <cell r="C18818" t="str">
            <v>18150</v>
          </cell>
          <cell r="D18818" t="str">
            <v>Cartagena del Chairá</v>
          </cell>
        </row>
        <row r="18819">
          <cell r="C18819" t="str">
            <v>18150</v>
          </cell>
          <cell r="D18819" t="str">
            <v>Cartagena del Chairá</v>
          </cell>
        </row>
        <row r="18820">
          <cell r="C18820" t="str">
            <v>18150</v>
          </cell>
          <cell r="D18820" t="str">
            <v>Cartagena del Chairá</v>
          </cell>
        </row>
        <row r="18821">
          <cell r="C18821" t="str">
            <v>18150</v>
          </cell>
          <cell r="D18821" t="str">
            <v>Cartagena del Chairá</v>
          </cell>
        </row>
        <row r="18822">
          <cell r="C18822" t="str">
            <v>18150</v>
          </cell>
          <cell r="D18822" t="str">
            <v>Cartagena del Chairá</v>
          </cell>
        </row>
        <row r="18823">
          <cell r="C18823" t="str">
            <v>18150</v>
          </cell>
          <cell r="D18823" t="str">
            <v>Cartagena del Chairá</v>
          </cell>
        </row>
        <row r="18824">
          <cell r="C18824" t="str">
            <v>18150</v>
          </cell>
          <cell r="D18824" t="str">
            <v>Cartagena del Chairá</v>
          </cell>
        </row>
        <row r="18825">
          <cell r="C18825" t="str">
            <v>18150</v>
          </cell>
          <cell r="D18825" t="str">
            <v>Cartagena del Chairá</v>
          </cell>
        </row>
        <row r="18826">
          <cell r="C18826" t="str">
            <v>18150</v>
          </cell>
          <cell r="D18826" t="str">
            <v>Cartagena del Chairá</v>
          </cell>
        </row>
        <row r="18827">
          <cell r="C18827" t="str">
            <v>18150</v>
          </cell>
          <cell r="D18827" t="str">
            <v>Cartagena del Chairá</v>
          </cell>
        </row>
        <row r="18828">
          <cell r="C18828" t="str">
            <v>18150</v>
          </cell>
          <cell r="D18828" t="str">
            <v>Cartagena del Chairá</v>
          </cell>
        </row>
        <row r="18829">
          <cell r="C18829" t="str">
            <v>18150</v>
          </cell>
          <cell r="D18829" t="str">
            <v>Cartagena del Chairá</v>
          </cell>
        </row>
        <row r="18830">
          <cell r="C18830" t="str">
            <v>18150</v>
          </cell>
          <cell r="D18830" t="str">
            <v>Cartagena del Chairá</v>
          </cell>
        </row>
        <row r="18831">
          <cell r="C18831" t="str">
            <v>18150</v>
          </cell>
          <cell r="D18831" t="str">
            <v>Cartagena del Chairá</v>
          </cell>
        </row>
        <row r="18832">
          <cell r="C18832" t="str">
            <v>18150</v>
          </cell>
          <cell r="D18832" t="str">
            <v>Cartagena del Chairá</v>
          </cell>
        </row>
        <row r="18833">
          <cell r="C18833" t="str">
            <v>18150</v>
          </cell>
          <cell r="D18833" t="str">
            <v>Cartagena del Chairá</v>
          </cell>
        </row>
        <row r="18834">
          <cell r="C18834" t="str">
            <v>18150</v>
          </cell>
          <cell r="D18834" t="str">
            <v>Cartagena del Chairá</v>
          </cell>
        </row>
        <row r="18835">
          <cell r="C18835" t="str">
            <v>18150</v>
          </cell>
          <cell r="D18835" t="str">
            <v>Cartagena del Chairá</v>
          </cell>
        </row>
        <row r="18836">
          <cell r="C18836" t="str">
            <v>18150</v>
          </cell>
          <cell r="D18836" t="str">
            <v>Cartagena del Chairá</v>
          </cell>
        </row>
        <row r="18837">
          <cell r="C18837" t="str">
            <v>18150</v>
          </cell>
          <cell r="D18837" t="str">
            <v>Cartagena del Chairá</v>
          </cell>
        </row>
        <row r="18838">
          <cell r="C18838" t="str">
            <v>18150</v>
          </cell>
          <cell r="D18838" t="str">
            <v>Cartagena del Chairá</v>
          </cell>
        </row>
        <row r="18839">
          <cell r="C18839" t="str">
            <v>18150</v>
          </cell>
          <cell r="D18839" t="str">
            <v>Cartagena del Chairá</v>
          </cell>
        </row>
        <row r="18840">
          <cell r="C18840" t="str">
            <v>18150</v>
          </cell>
          <cell r="D18840" t="str">
            <v>Cartagena del Chairá</v>
          </cell>
        </row>
        <row r="18841">
          <cell r="C18841" t="str">
            <v>18150</v>
          </cell>
          <cell r="D18841" t="str">
            <v>Cartagena del Chairá</v>
          </cell>
        </row>
        <row r="18842">
          <cell r="C18842" t="str">
            <v>18150</v>
          </cell>
          <cell r="D18842" t="str">
            <v>Cartagena del Chairá</v>
          </cell>
        </row>
        <row r="18843">
          <cell r="C18843" t="str">
            <v>18150</v>
          </cell>
          <cell r="D18843" t="str">
            <v>Cartagena del Chairá</v>
          </cell>
        </row>
        <row r="18844">
          <cell r="C18844" t="str">
            <v>18150</v>
          </cell>
          <cell r="D18844" t="str">
            <v>Cartagena del Chairá</v>
          </cell>
        </row>
        <row r="18845">
          <cell r="C18845" t="str">
            <v>18150</v>
          </cell>
          <cell r="D18845" t="str">
            <v>Cartagena del Chairá</v>
          </cell>
        </row>
        <row r="18846">
          <cell r="C18846" t="str">
            <v>18150</v>
          </cell>
          <cell r="D18846" t="str">
            <v>Cartagena del Chairá</v>
          </cell>
        </row>
        <row r="18847">
          <cell r="C18847" t="str">
            <v>18150</v>
          </cell>
          <cell r="D18847" t="str">
            <v>Cartagena del Chairá</v>
          </cell>
        </row>
        <row r="18848">
          <cell r="C18848" t="str">
            <v>18150</v>
          </cell>
          <cell r="D18848" t="str">
            <v>Cartagena del Chairá</v>
          </cell>
        </row>
        <row r="18849">
          <cell r="C18849" t="str">
            <v>18150</v>
          </cell>
          <cell r="D18849" t="str">
            <v>Cartagena del Chairá</v>
          </cell>
        </row>
        <row r="18850">
          <cell r="C18850" t="str">
            <v>18150</v>
          </cell>
          <cell r="D18850" t="str">
            <v>Cartagena del Chairá</v>
          </cell>
        </row>
        <row r="18851">
          <cell r="C18851" t="str">
            <v>18150</v>
          </cell>
          <cell r="D18851" t="str">
            <v>Cartagena del Chairá</v>
          </cell>
        </row>
        <row r="18852">
          <cell r="C18852" t="str">
            <v>18150</v>
          </cell>
          <cell r="D18852" t="str">
            <v>Cartagena del Chairá</v>
          </cell>
        </row>
        <row r="18853">
          <cell r="C18853" t="str">
            <v>18150</v>
          </cell>
          <cell r="D18853" t="str">
            <v>Cartagena del Chairá</v>
          </cell>
        </row>
        <row r="18854">
          <cell r="C18854" t="str">
            <v>18150</v>
          </cell>
          <cell r="D18854" t="str">
            <v>Cartagena del Chairá</v>
          </cell>
        </row>
        <row r="18855">
          <cell r="C18855" t="str">
            <v>18150</v>
          </cell>
          <cell r="D18855" t="str">
            <v>Cartagena del Chairá</v>
          </cell>
        </row>
        <row r="18856">
          <cell r="C18856" t="str">
            <v>18150</v>
          </cell>
          <cell r="D18856" t="str">
            <v>Cartagena del Chairá</v>
          </cell>
        </row>
        <row r="18857">
          <cell r="C18857" t="str">
            <v>18150</v>
          </cell>
          <cell r="D18857" t="str">
            <v>Cartagena del Chairá</v>
          </cell>
        </row>
        <row r="18858">
          <cell r="C18858" t="str">
            <v>18150</v>
          </cell>
          <cell r="D18858" t="str">
            <v>Cartagena del Chairá</v>
          </cell>
        </row>
        <row r="18859">
          <cell r="C18859" t="str">
            <v>18205</v>
          </cell>
          <cell r="D18859" t="str">
            <v>Curillo</v>
          </cell>
        </row>
        <row r="18860">
          <cell r="C18860" t="str">
            <v>18205</v>
          </cell>
          <cell r="D18860" t="str">
            <v>Curillo</v>
          </cell>
        </row>
        <row r="18861">
          <cell r="C18861" t="str">
            <v>18205</v>
          </cell>
          <cell r="D18861" t="str">
            <v>Curillo</v>
          </cell>
        </row>
        <row r="18862">
          <cell r="C18862" t="str">
            <v>18205</v>
          </cell>
          <cell r="D18862" t="str">
            <v>Curillo</v>
          </cell>
        </row>
        <row r="18863">
          <cell r="C18863" t="str">
            <v>18205</v>
          </cell>
          <cell r="D18863" t="str">
            <v>Curillo</v>
          </cell>
        </row>
        <row r="18864">
          <cell r="C18864" t="str">
            <v>18205</v>
          </cell>
          <cell r="D18864" t="str">
            <v>Curillo</v>
          </cell>
        </row>
        <row r="18865">
          <cell r="C18865" t="str">
            <v>18205</v>
          </cell>
          <cell r="D18865" t="str">
            <v>Curillo</v>
          </cell>
        </row>
        <row r="18866">
          <cell r="C18866" t="str">
            <v>18205</v>
          </cell>
          <cell r="D18866" t="str">
            <v>Curillo</v>
          </cell>
        </row>
        <row r="18867">
          <cell r="C18867" t="str">
            <v>18205</v>
          </cell>
          <cell r="D18867" t="str">
            <v>Curillo</v>
          </cell>
        </row>
        <row r="18868">
          <cell r="C18868" t="str">
            <v>18205</v>
          </cell>
          <cell r="D18868" t="str">
            <v>Curillo</v>
          </cell>
        </row>
        <row r="18869">
          <cell r="C18869" t="str">
            <v>18205</v>
          </cell>
          <cell r="D18869" t="str">
            <v>Curillo</v>
          </cell>
        </row>
        <row r="18870">
          <cell r="C18870" t="str">
            <v>18205</v>
          </cell>
          <cell r="D18870" t="str">
            <v>Curillo</v>
          </cell>
        </row>
        <row r="18871">
          <cell r="C18871" t="str">
            <v>18205</v>
          </cell>
          <cell r="D18871" t="str">
            <v>Curillo</v>
          </cell>
        </row>
        <row r="18872">
          <cell r="C18872" t="str">
            <v>18205</v>
          </cell>
          <cell r="D18872" t="str">
            <v>Curillo</v>
          </cell>
        </row>
        <row r="18873">
          <cell r="C18873" t="str">
            <v>18205</v>
          </cell>
          <cell r="D18873" t="str">
            <v>Curillo</v>
          </cell>
        </row>
        <row r="18874">
          <cell r="C18874" t="str">
            <v>18205</v>
          </cell>
          <cell r="D18874" t="str">
            <v>Curillo</v>
          </cell>
        </row>
        <row r="18875">
          <cell r="C18875" t="str">
            <v>18205</v>
          </cell>
          <cell r="D18875" t="str">
            <v>Curillo</v>
          </cell>
        </row>
        <row r="18876">
          <cell r="C18876" t="str">
            <v>18205</v>
          </cell>
          <cell r="D18876" t="str">
            <v>Curillo</v>
          </cell>
        </row>
        <row r="18877">
          <cell r="C18877" t="str">
            <v>18205</v>
          </cell>
          <cell r="D18877" t="str">
            <v>Curillo</v>
          </cell>
        </row>
        <row r="18878">
          <cell r="C18878" t="str">
            <v>18205</v>
          </cell>
          <cell r="D18878" t="str">
            <v>Curillo</v>
          </cell>
        </row>
        <row r="18879">
          <cell r="C18879" t="str">
            <v>18205</v>
          </cell>
          <cell r="D18879" t="str">
            <v>Curillo</v>
          </cell>
        </row>
        <row r="18880">
          <cell r="C18880" t="str">
            <v>18205</v>
          </cell>
          <cell r="D18880" t="str">
            <v>Curillo</v>
          </cell>
        </row>
        <row r="18881">
          <cell r="C18881" t="str">
            <v>18205</v>
          </cell>
          <cell r="D18881" t="str">
            <v>Curillo</v>
          </cell>
        </row>
        <row r="18882">
          <cell r="C18882" t="str">
            <v>18205</v>
          </cell>
          <cell r="D18882" t="str">
            <v>Curillo</v>
          </cell>
        </row>
        <row r="18883">
          <cell r="C18883" t="str">
            <v>18205</v>
          </cell>
          <cell r="D18883" t="str">
            <v>Curillo</v>
          </cell>
        </row>
        <row r="18884">
          <cell r="C18884" t="str">
            <v>18205</v>
          </cell>
          <cell r="D18884" t="str">
            <v>Curillo</v>
          </cell>
        </row>
        <row r="18885">
          <cell r="C18885" t="str">
            <v>18205</v>
          </cell>
          <cell r="D18885" t="str">
            <v>Curillo</v>
          </cell>
        </row>
        <row r="18886">
          <cell r="C18886" t="str">
            <v>18205</v>
          </cell>
          <cell r="D18886" t="str">
            <v>Curillo</v>
          </cell>
        </row>
        <row r="18887">
          <cell r="C18887" t="str">
            <v>18205</v>
          </cell>
          <cell r="D18887" t="str">
            <v>Curillo</v>
          </cell>
        </row>
        <row r="18888">
          <cell r="C18888" t="str">
            <v>18205</v>
          </cell>
          <cell r="D18888" t="str">
            <v>Curillo</v>
          </cell>
        </row>
        <row r="18889">
          <cell r="C18889" t="str">
            <v>18205</v>
          </cell>
          <cell r="D18889" t="str">
            <v>Curillo</v>
          </cell>
        </row>
        <row r="18890">
          <cell r="C18890" t="str">
            <v>18205</v>
          </cell>
          <cell r="D18890" t="str">
            <v>Curillo</v>
          </cell>
        </row>
        <row r="18891">
          <cell r="C18891" t="str">
            <v>18205</v>
          </cell>
          <cell r="D18891" t="str">
            <v>Curillo</v>
          </cell>
        </row>
        <row r="18892">
          <cell r="C18892" t="str">
            <v>18205</v>
          </cell>
          <cell r="D18892" t="str">
            <v>Curillo</v>
          </cell>
        </row>
        <row r="18893">
          <cell r="C18893" t="str">
            <v>18205</v>
          </cell>
          <cell r="D18893" t="str">
            <v>Curillo</v>
          </cell>
        </row>
        <row r="18894">
          <cell r="C18894" t="str">
            <v>18205</v>
          </cell>
          <cell r="D18894" t="str">
            <v>Curillo</v>
          </cell>
        </row>
        <row r="18895">
          <cell r="C18895" t="str">
            <v>18205</v>
          </cell>
          <cell r="D18895" t="str">
            <v>Curillo</v>
          </cell>
        </row>
        <row r="18896">
          <cell r="C18896" t="str">
            <v>18205</v>
          </cell>
          <cell r="D18896" t="str">
            <v>Curillo</v>
          </cell>
        </row>
        <row r="18897">
          <cell r="C18897" t="str">
            <v>18205</v>
          </cell>
          <cell r="D18897" t="str">
            <v>Curillo</v>
          </cell>
        </row>
        <row r="18898">
          <cell r="C18898" t="str">
            <v>18205</v>
          </cell>
          <cell r="D18898" t="str">
            <v>Curillo</v>
          </cell>
        </row>
        <row r="18899">
          <cell r="C18899" t="str">
            <v>18205</v>
          </cell>
          <cell r="D18899" t="str">
            <v>Curillo</v>
          </cell>
        </row>
        <row r="18900">
          <cell r="C18900" t="str">
            <v>18205</v>
          </cell>
          <cell r="D18900" t="str">
            <v>Curillo</v>
          </cell>
        </row>
        <row r="18901">
          <cell r="C18901" t="str">
            <v>18205</v>
          </cell>
          <cell r="D18901" t="str">
            <v>Curillo</v>
          </cell>
        </row>
        <row r="18902">
          <cell r="C18902" t="str">
            <v>18205</v>
          </cell>
          <cell r="D18902" t="str">
            <v>Curillo</v>
          </cell>
        </row>
        <row r="18903">
          <cell r="C18903" t="str">
            <v>18205</v>
          </cell>
          <cell r="D18903" t="str">
            <v>Curillo</v>
          </cell>
        </row>
        <row r="18904">
          <cell r="C18904" t="str">
            <v>18205</v>
          </cell>
          <cell r="D18904" t="str">
            <v>Curillo</v>
          </cell>
        </row>
        <row r="18905">
          <cell r="C18905" t="str">
            <v>18205</v>
          </cell>
          <cell r="D18905" t="str">
            <v>Curillo</v>
          </cell>
        </row>
        <row r="18906">
          <cell r="C18906" t="str">
            <v>18205</v>
          </cell>
          <cell r="D18906" t="str">
            <v>Curillo</v>
          </cell>
        </row>
        <row r="18907">
          <cell r="C18907" t="str">
            <v>18205</v>
          </cell>
          <cell r="D18907" t="str">
            <v>Curillo</v>
          </cell>
        </row>
        <row r="18908">
          <cell r="C18908" t="str">
            <v>18205</v>
          </cell>
          <cell r="D18908" t="str">
            <v>Curillo</v>
          </cell>
        </row>
        <row r="18909">
          <cell r="C18909" t="str">
            <v>18205</v>
          </cell>
          <cell r="D18909" t="str">
            <v>Curillo</v>
          </cell>
        </row>
        <row r="18910">
          <cell r="C18910" t="str">
            <v>18205</v>
          </cell>
          <cell r="D18910" t="str">
            <v>Curillo</v>
          </cell>
        </row>
        <row r="18911">
          <cell r="C18911" t="str">
            <v>18205</v>
          </cell>
          <cell r="D18911" t="str">
            <v>Curillo</v>
          </cell>
        </row>
        <row r="18912">
          <cell r="C18912" t="str">
            <v>18205</v>
          </cell>
          <cell r="D18912" t="str">
            <v>Curillo</v>
          </cell>
        </row>
        <row r="18913">
          <cell r="C18913" t="str">
            <v>18247</v>
          </cell>
          <cell r="D18913" t="str">
            <v>El Doncello</v>
          </cell>
        </row>
        <row r="18914">
          <cell r="C18914" t="str">
            <v>18247</v>
          </cell>
          <cell r="D18914" t="str">
            <v>El Doncello</v>
          </cell>
        </row>
        <row r="18915">
          <cell r="C18915" t="str">
            <v>18247</v>
          </cell>
          <cell r="D18915" t="str">
            <v>El Doncello</v>
          </cell>
        </row>
        <row r="18916">
          <cell r="C18916" t="str">
            <v>18247</v>
          </cell>
          <cell r="D18916" t="str">
            <v>El Doncello</v>
          </cell>
        </row>
        <row r="18917">
          <cell r="C18917" t="str">
            <v>18247</v>
          </cell>
          <cell r="D18917" t="str">
            <v>El Doncello</v>
          </cell>
        </row>
        <row r="18918">
          <cell r="C18918" t="str">
            <v>18247</v>
          </cell>
          <cell r="D18918" t="str">
            <v>El Doncello</v>
          </cell>
        </row>
        <row r="18919">
          <cell r="C18919" t="str">
            <v>18247</v>
          </cell>
          <cell r="D18919" t="str">
            <v>El Doncello</v>
          </cell>
        </row>
        <row r="18920">
          <cell r="C18920" t="str">
            <v>18247</v>
          </cell>
          <cell r="D18920" t="str">
            <v>El Doncello</v>
          </cell>
        </row>
        <row r="18921">
          <cell r="C18921" t="str">
            <v>18247</v>
          </cell>
          <cell r="D18921" t="str">
            <v>El Doncello</v>
          </cell>
        </row>
        <row r="18922">
          <cell r="C18922" t="str">
            <v>18247</v>
          </cell>
          <cell r="D18922" t="str">
            <v>El Doncello</v>
          </cell>
        </row>
        <row r="18923">
          <cell r="C18923" t="str">
            <v>18247</v>
          </cell>
          <cell r="D18923" t="str">
            <v>El Doncello</v>
          </cell>
        </row>
        <row r="18924">
          <cell r="C18924" t="str">
            <v>18247</v>
          </cell>
          <cell r="D18924" t="str">
            <v>El Doncello</v>
          </cell>
        </row>
        <row r="18925">
          <cell r="C18925" t="str">
            <v>18247</v>
          </cell>
          <cell r="D18925" t="str">
            <v>El Doncello</v>
          </cell>
        </row>
        <row r="18926">
          <cell r="C18926" t="str">
            <v>18247</v>
          </cell>
          <cell r="D18926" t="str">
            <v>El Doncello</v>
          </cell>
        </row>
        <row r="18927">
          <cell r="C18927" t="str">
            <v>18247</v>
          </cell>
          <cell r="D18927" t="str">
            <v>El Doncello</v>
          </cell>
        </row>
        <row r="18928">
          <cell r="C18928" t="str">
            <v>18247</v>
          </cell>
          <cell r="D18928" t="str">
            <v>El Doncello</v>
          </cell>
        </row>
        <row r="18929">
          <cell r="C18929" t="str">
            <v>18247</v>
          </cell>
          <cell r="D18929" t="str">
            <v>El Doncello</v>
          </cell>
        </row>
        <row r="18930">
          <cell r="C18930" t="str">
            <v>18247</v>
          </cell>
          <cell r="D18930" t="str">
            <v>El Doncello</v>
          </cell>
        </row>
        <row r="18931">
          <cell r="C18931" t="str">
            <v>18247</v>
          </cell>
          <cell r="D18931" t="str">
            <v>El Doncello</v>
          </cell>
        </row>
        <row r="18932">
          <cell r="C18932" t="str">
            <v>18247</v>
          </cell>
          <cell r="D18932" t="str">
            <v>El Doncello</v>
          </cell>
        </row>
        <row r="18933">
          <cell r="C18933" t="str">
            <v>18247</v>
          </cell>
          <cell r="D18933" t="str">
            <v>El Doncello</v>
          </cell>
        </row>
        <row r="18934">
          <cell r="C18934" t="str">
            <v>18247</v>
          </cell>
          <cell r="D18934" t="str">
            <v>El Doncello</v>
          </cell>
        </row>
        <row r="18935">
          <cell r="C18935" t="str">
            <v>18247</v>
          </cell>
          <cell r="D18935" t="str">
            <v>El Doncello</v>
          </cell>
        </row>
        <row r="18936">
          <cell r="C18936" t="str">
            <v>18247</v>
          </cell>
          <cell r="D18936" t="str">
            <v>El Doncello</v>
          </cell>
        </row>
        <row r="18937">
          <cell r="C18937" t="str">
            <v>18247</v>
          </cell>
          <cell r="D18937" t="str">
            <v>El Doncello</v>
          </cell>
        </row>
        <row r="18938">
          <cell r="C18938" t="str">
            <v>18247</v>
          </cell>
          <cell r="D18938" t="str">
            <v>El Doncello</v>
          </cell>
        </row>
        <row r="18939">
          <cell r="C18939" t="str">
            <v>18247</v>
          </cell>
          <cell r="D18939" t="str">
            <v>El Doncello</v>
          </cell>
        </row>
        <row r="18940">
          <cell r="C18940" t="str">
            <v>18247</v>
          </cell>
          <cell r="D18940" t="str">
            <v>El Doncello</v>
          </cell>
        </row>
        <row r="18941">
          <cell r="C18941" t="str">
            <v>18247</v>
          </cell>
          <cell r="D18941" t="str">
            <v>El Doncello</v>
          </cell>
        </row>
        <row r="18942">
          <cell r="C18942" t="str">
            <v>18247</v>
          </cell>
          <cell r="D18942" t="str">
            <v>El Doncello</v>
          </cell>
        </row>
        <row r="18943">
          <cell r="C18943" t="str">
            <v>18247</v>
          </cell>
          <cell r="D18943" t="str">
            <v>El Doncello</v>
          </cell>
        </row>
        <row r="18944">
          <cell r="C18944" t="str">
            <v>18247</v>
          </cell>
          <cell r="D18944" t="str">
            <v>El Doncello</v>
          </cell>
        </row>
        <row r="18945">
          <cell r="C18945" t="str">
            <v>18247</v>
          </cell>
          <cell r="D18945" t="str">
            <v>El Doncello</v>
          </cell>
        </row>
        <row r="18946">
          <cell r="C18946" t="str">
            <v>18247</v>
          </cell>
          <cell r="D18946" t="str">
            <v>El Doncello</v>
          </cell>
        </row>
        <row r="18947">
          <cell r="C18947" t="str">
            <v>18247</v>
          </cell>
          <cell r="D18947" t="str">
            <v>El Doncello</v>
          </cell>
        </row>
        <row r="18948">
          <cell r="C18948" t="str">
            <v>18247</v>
          </cell>
          <cell r="D18948" t="str">
            <v>El Doncello</v>
          </cell>
        </row>
        <row r="18949">
          <cell r="C18949" t="str">
            <v>18247</v>
          </cell>
          <cell r="D18949" t="str">
            <v>El Doncello</v>
          </cell>
        </row>
        <row r="18950">
          <cell r="C18950" t="str">
            <v>18247</v>
          </cell>
          <cell r="D18950" t="str">
            <v>El Doncello</v>
          </cell>
        </row>
        <row r="18951">
          <cell r="C18951" t="str">
            <v>18247</v>
          </cell>
          <cell r="D18951" t="str">
            <v>El Doncello</v>
          </cell>
        </row>
        <row r="18952">
          <cell r="C18952" t="str">
            <v>18247</v>
          </cell>
          <cell r="D18952" t="str">
            <v>El Doncello</v>
          </cell>
        </row>
        <row r="18953">
          <cell r="C18953" t="str">
            <v>18247</v>
          </cell>
          <cell r="D18953" t="str">
            <v>El Doncello</v>
          </cell>
        </row>
        <row r="18954">
          <cell r="C18954" t="str">
            <v>18247</v>
          </cell>
          <cell r="D18954" t="str">
            <v>El Doncello</v>
          </cell>
        </row>
        <row r="18955">
          <cell r="C18955" t="str">
            <v>18247</v>
          </cell>
          <cell r="D18955" t="str">
            <v>El Doncello</v>
          </cell>
        </row>
        <row r="18956">
          <cell r="C18956" t="str">
            <v>18247</v>
          </cell>
          <cell r="D18956" t="str">
            <v>El Doncello</v>
          </cell>
        </row>
        <row r="18957">
          <cell r="C18957" t="str">
            <v>18247</v>
          </cell>
          <cell r="D18957" t="str">
            <v>El Doncello</v>
          </cell>
        </row>
        <row r="18958">
          <cell r="C18958" t="str">
            <v>18247</v>
          </cell>
          <cell r="D18958" t="str">
            <v>El Doncello</v>
          </cell>
        </row>
        <row r="18959">
          <cell r="C18959" t="str">
            <v>18247</v>
          </cell>
          <cell r="D18959" t="str">
            <v>El Doncello</v>
          </cell>
        </row>
        <row r="18960">
          <cell r="C18960" t="str">
            <v>18247</v>
          </cell>
          <cell r="D18960" t="str">
            <v>El Doncello</v>
          </cell>
        </row>
        <row r="18961">
          <cell r="C18961" t="str">
            <v>18247</v>
          </cell>
          <cell r="D18961" t="str">
            <v>El Doncello</v>
          </cell>
        </row>
        <row r="18962">
          <cell r="C18962" t="str">
            <v>18247</v>
          </cell>
          <cell r="D18962" t="str">
            <v>El Doncello</v>
          </cell>
        </row>
        <row r="18963">
          <cell r="C18963" t="str">
            <v>18247</v>
          </cell>
          <cell r="D18963" t="str">
            <v>El Doncello</v>
          </cell>
        </row>
        <row r="18964">
          <cell r="C18964" t="str">
            <v>18247</v>
          </cell>
          <cell r="D18964" t="str">
            <v>El Doncello</v>
          </cell>
        </row>
        <row r="18965">
          <cell r="C18965" t="str">
            <v>18247</v>
          </cell>
          <cell r="D18965" t="str">
            <v>El Doncello</v>
          </cell>
        </row>
        <row r="18966">
          <cell r="C18966" t="str">
            <v>18247</v>
          </cell>
          <cell r="D18966" t="str">
            <v>El Doncello</v>
          </cell>
        </row>
        <row r="18967">
          <cell r="C18967" t="str">
            <v>18256</v>
          </cell>
          <cell r="D18967" t="str">
            <v>El Paujíl</v>
          </cell>
        </row>
        <row r="18968">
          <cell r="C18968" t="str">
            <v>18256</v>
          </cell>
          <cell r="D18968" t="str">
            <v>El Paujíl</v>
          </cell>
        </row>
        <row r="18969">
          <cell r="C18969" t="str">
            <v>18256</v>
          </cell>
          <cell r="D18969" t="str">
            <v>El Paujíl</v>
          </cell>
        </row>
        <row r="18970">
          <cell r="C18970" t="str">
            <v>18256</v>
          </cell>
          <cell r="D18970" t="str">
            <v>El Paujíl</v>
          </cell>
        </row>
        <row r="18971">
          <cell r="C18971" t="str">
            <v>18256</v>
          </cell>
          <cell r="D18971" t="str">
            <v>El Paujíl</v>
          </cell>
        </row>
        <row r="18972">
          <cell r="C18972" t="str">
            <v>18256</v>
          </cell>
          <cell r="D18972" t="str">
            <v>El Paujíl</v>
          </cell>
        </row>
        <row r="18973">
          <cell r="C18973" t="str">
            <v>18256</v>
          </cell>
          <cell r="D18973" t="str">
            <v>El Paujíl</v>
          </cell>
        </row>
        <row r="18974">
          <cell r="C18974" t="str">
            <v>18256</v>
          </cell>
          <cell r="D18974" t="str">
            <v>El Paujíl</v>
          </cell>
        </row>
        <row r="18975">
          <cell r="C18975" t="str">
            <v>18256</v>
          </cell>
          <cell r="D18975" t="str">
            <v>El Paujíl</v>
          </cell>
        </row>
        <row r="18976">
          <cell r="C18976" t="str">
            <v>18256</v>
          </cell>
          <cell r="D18976" t="str">
            <v>El Paujíl</v>
          </cell>
        </row>
        <row r="18977">
          <cell r="C18977" t="str">
            <v>18256</v>
          </cell>
          <cell r="D18977" t="str">
            <v>El Paujíl</v>
          </cell>
        </row>
        <row r="18978">
          <cell r="C18978" t="str">
            <v>18256</v>
          </cell>
          <cell r="D18978" t="str">
            <v>El Paujíl</v>
          </cell>
        </row>
        <row r="18979">
          <cell r="C18979" t="str">
            <v>18256</v>
          </cell>
          <cell r="D18979" t="str">
            <v>El Paujíl</v>
          </cell>
        </row>
        <row r="18980">
          <cell r="C18980" t="str">
            <v>18256</v>
          </cell>
          <cell r="D18980" t="str">
            <v>El Paujíl</v>
          </cell>
        </row>
        <row r="18981">
          <cell r="C18981" t="str">
            <v>18256</v>
          </cell>
          <cell r="D18981" t="str">
            <v>El Paujíl</v>
          </cell>
        </row>
        <row r="18982">
          <cell r="C18982" t="str">
            <v>18256</v>
          </cell>
          <cell r="D18982" t="str">
            <v>El Paujíl</v>
          </cell>
        </row>
        <row r="18983">
          <cell r="C18983" t="str">
            <v>18256</v>
          </cell>
          <cell r="D18983" t="str">
            <v>El Paujíl</v>
          </cell>
        </row>
        <row r="18984">
          <cell r="C18984" t="str">
            <v>18256</v>
          </cell>
          <cell r="D18984" t="str">
            <v>El Paujíl</v>
          </cell>
        </row>
        <row r="18985">
          <cell r="C18985" t="str">
            <v>18256</v>
          </cell>
          <cell r="D18985" t="str">
            <v>El Paujíl</v>
          </cell>
        </row>
        <row r="18986">
          <cell r="C18986" t="str">
            <v>18256</v>
          </cell>
          <cell r="D18986" t="str">
            <v>El Paujíl</v>
          </cell>
        </row>
        <row r="18987">
          <cell r="C18987" t="str">
            <v>18256</v>
          </cell>
          <cell r="D18987" t="str">
            <v>El Paujíl</v>
          </cell>
        </row>
        <row r="18988">
          <cell r="C18988" t="str">
            <v>18256</v>
          </cell>
          <cell r="D18988" t="str">
            <v>El Paujíl</v>
          </cell>
        </row>
        <row r="18989">
          <cell r="C18989" t="str">
            <v>18256</v>
          </cell>
          <cell r="D18989" t="str">
            <v>El Paujíl</v>
          </cell>
        </row>
        <row r="18990">
          <cell r="C18990" t="str">
            <v>18256</v>
          </cell>
          <cell r="D18990" t="str">
            <v>El Paujíl</v>
          </cell>
        </row>
        <row r="18991">
          <cell r="C18991" t="str">
            <v>18256</v>
          </cell>
          <cell r="D18991" t="str">
            <v>El Paujíl</v>
          </cell>
        </row>
        <row r="18992">
          <cell r="C18992" t="str">
            <v>18256</v>
          </cell>
          <cell r="D18992" t="str">
            <v>El Paujíl</v>
          </cell>
        </row>
        <row r="18993">
          <cell r="C18993" t="str">
            <v>18256</v>
          </cell>
          <cell r="D18993" t="str">
            <v>El Paujíl</v>
          </cell>
        </row>
        <row r="18994">
          <cell r="C18994" t="str">
            <v>18256</v>
          </cell>
          <cell r="D18994" t="str">
            <v>El Paujíl</v>
          </cell>
        </row>
        <row r="18995">
          <cell r="C18995" t="str">
            <v>18256</v>
          </cell>
          <cell r="D18995" t="str">
            <v>El Paujíl</v>
          </cell>
        </row>
        <row r="18996">
          <cell r="C18996" t="str">
            <v>18256</v>
          </cell>
          <cell r="D18996" t="str">
            <v>El Paujíl</v>
          </cell>
        </row>
        <row r="18997">
          <cell r="C18997" t="str">
            <v>18256</v>
          </cell>
          <cell r="D18997" t="str">
            <v>El Paujíl</v>
          </cell>
        </row>
        <row r="18998">
          <cell r="C18998" t="str">
            <v>18256</v>
          </cell>
          <cell r="D18998" t="str">
            <v>El Paujíl</v>
          </cell>
        </row>
        <row r="18999">
          <cell r="C18999" t="str">
            <v>18256</v>
          </cell>
          <cell r="D18999" t="str">
            <v>El Paujíl</v>
          </cell>
        </row>
        <row r="19000">
          <cell r="C19000" t="str">
            <v>18256</v>
          </cell>
          <cell r="D19000" t="str">
            <v>El Paujíl</v>
          </cell>
        </row>
        <row r="19001">
          <cell r="C19001" t="str">
            <v>18256</v>
          </cell>
          <cell r="D19001" t="str">
            <v>El Paujíl</v>
          </cell>
        </row>
        <row r="19002">
          <cell r="C19002" t="str">
            <v>18256</v>
          </cell>
          <cell r="D19002" t="str">
            <v>El Paujíl</v>
          </cell>
        </row>
        <row r="19003">
          <cell r="C19003" t="str">
            <v>18256</v>
          </cell>
          <cell r="D19003" t="str">
            <v>El Paujíl</v>
          </cell>
        </row>
        <row r="19004">
          <cell r="C19004" t="str">
            <v>18256</v>
          </cell>
          <cell r="D19004" t="str">
            <v>El Paujíl</v>
          </cell>
        </row>
        <row r="19005">
          <cell r="C19005" t="str">
            <v>18256</v>
          </cell>
          <cell r="D19005" t="str">
            <v>El Paujíl</v>
          </cell>
        </row>
        <row r="19006">
          <cell r="C19006" t="str">
            <v>18256</v>
          </cell>
          <cell r="D19006" t="str">
            <v>El Paujíl</v>
          </cell>
        </row>
        <row r="19007">
          <cell r="C19007" t="str">
            <v>18256</v>
          </cell>
          <cell r="D19007" t="str">
            <v>El Paujíl</v>
          </cell>
        </row>
        <row r="19008">
          <cell r="C19008" t="str">
            <v>18256</v>
          </cell>
          <cell r="D19008" t="str">
            <v>El Paujíl</v>
          </cell>
        </row>
        <row r="19009">
          <cell r="C19009" t="str">
            <v>18256</v>
          </cell>
          <cell r="D19009" t="str">
            <v>El Paujíl</v>
          </cell>
        </row>
        <row r="19010">
          <cell r="C19010" t="str">
            <v>18256</v>
          </cell>
          <cell r="D19010" t="str">
            <v>El Paujíl</v>
          </cell>
        </row>
        <row r="19011">
          <cell r="C19011" t="str">
            <v>18256</v>
          </cell>
          <cell r="D19011" t="str">
            <v>El Paujíl</v>
          </cell>
        </row>
        <row r="19012">
          <cell r="C19012" t="str">
            <v>18256</v>
          </cell>
          <cell r="D19012" t="str">
            <v>El Paujíl</v>
          </cell>
        </row>
        <row r="19013">
          <cell r="C19013" t="str">
            <v>18256</v>
          </cell>
          <cell r="D19013" t="str">
            <v>El Paujíl</v>
          </cell>
        </row>
        <row r="19014">
          <cell r="C19014" t="str">
            <v>18256</v>
          </cell>
          <cell r="D19014" t="str">
            <v>El Paujíl</v>
          </cell>
        </row>
        <row r="19015">
          <cell r="C19015" t="str">
            <v>18256</v>
          </cell>
          <cell r="D19015" t="str">
            <v>El Paujíl</v>
          </cell>
        </row>
        <row r="19016">
          <cell r="C19016" t="str">
            <v>18256</v>
          </cell>
          <cell r="D19016" t="str">
            <v>El Paujíl</v>
          </cell>
        </row>
        <row r="19017">
          <cell r="C19017" t="str">
            <v>18256</v>
          </cell>
          <cell r="D19017" t="str">
            <v>El Paujíl</v>
          </cell>
        </row>
        <row r="19018">
          <cell r="C19018" t="str">
            <v>18256</v>
          </cell>
          <cell r="D19018" t="str">
            <v>El Paujíl</v>
          </cell>
        </row>
        <row r="19019">
          <cell r="C19019" t="str">
            <v>18256</v>
          </cell>
          <cell r="D19019" t="str">
            <v>El Paujíl</v>
          </cell>
        </row>
        <row r="19020">
          <cell r="C19020" t="str">
            <v>18256</v>
          </cell>
          <cell r="D19020" t="str">
            <v>El Paujíl</v>
          </cell>
        </row>
        <row r="19021">
          <cell r="C19021" t="str">
            <v>18410</v>
          </cell>
          <cell r="D19021" t="str">
            <v>La Montañita</v>
          </cell>
        </row>
        <row r="19022">
          <cell r="C19022" t="str">
            <v>18410</v>
          </cell>
          <cell r="D19022" t="str">
            <v>La Montañita</v>
          </cell>
        </row>
        <row r="19023">
          <cell r="C19023" t="str">
            <v>18410</v>
          </cell>
          <cell r="D19023" t="str">
            <v>La Montañita</v>
          </cell>
        </row>
        <row r="19024">
          <cell r="C19024" t="str">
            <v>18410</v>
          </cell>
          <cell r="D19024" t="str">
            <v>La Montañita</v>
          </cell>
        </row>
        <row r="19025">
          <cell r="C19025" t="str">
            <v>18410</v>
          </cell>
          <cell r="D19025" t="str">
            <v>La Montañita</v>
          </cell>
        </row>
        <row r="19026">
          <cell r="C19026" t="str">
            <v>18410</v>
          </cell>
          <cell r="D19026" t="str">
            <v>La Montañita</v>
          </cell>
        </row>
        <row r="19027">
          <cell r="C19027" t="str">
            <v>18410</v>
          </cell>
          <cell r="D19027" t="str">
            <v>La Montañita</v>
          </cell>
        </row>
        <row r="19028">
          <cell r="C19028" t="str">
            <v>18410</v>
          </cell>
          <cell r="D19028" t="str">
            <v>La Montañita</v>
          </cell>
        </row>
        <row r="19029">
          <cell r="C19029" t="str">
            <v>18410</v>
          </cell>
          <cell r="D19029" t="str">
            <v>La Montañita</v>
          </cell>
        </row>
        <row r="19030">
          <cell r="C19030" t="str">
            <v>18410</v>
          </cell>
          <cell r="D19030" t="str">
            <v>La Montañita</v>
          </cell>
        </row>
        <row r="19031">
          <cell r="C19031" t="str">
            <v>18410</v>
          </cell>
          <cell r="D19031" t="str">
            <v>La Montañita</v>
          </cell>
        </row>
        <row r="19032">
          <cell r="C19032" t="str">
            <v>18410</v>
          </cell>
          <cell r="D19032" t="str">
            <v>La Montañita</v>
          </cell>
        </row>
        <row r="19033">
          <cell r="C19033" t="str">
            <v>18410</v>
          </cell>
          <cell r="D19033" t="str">
            <v>La Montañita</v>
          </cell>
        </row>
        <row r="19034">
          <cell r="C19034" t="str">
            <v>18410</v>
          </cell>
          <cell r="D19034" t="str">
            <v>La Montañita</v>
          </cell>
        </row>
        <row r="19035">
          <cell r="C19035" t="str">
            <v>18410</v>
          </cell>
          <cell r="D19035" t="str">
            <v>La Montañita</v>
          </cell>
        </row>
        <row r="19036">
          <cell r="C19036" t="str">
            <v>18410</v>
          </cell>
          <cell r="D19036" t="str">
            <v>La Montañita</v>
          </cell>
        </row>
        <row r="19037">
          <cell r="C19037" t="str">
            <v>18410</v>
          </cell>
          <cell r="D19037" t="str">
            <v>La Montañita</v>
          </cell>
        </row>
        <row r="19038">
          <cell r="C19038" t="str">
            <v>18410</v>
          </cell>
          <cell r="D19038" t="str">
            <v>La Montañita</v>
          </cell>
        </row>
        <row r="19039">
          <cell r="C19039" t="str">
            <v>18410</v>
          </cell>
          <cell r="D19039" t="str">
            <v>La Montañita</v>
          </cell>
        </row>
        <row r="19040">
          <cell r="C19040" t="str">
            <v>18410</v>
          </cell>
          <cell r="D19040" t="str">
            <v>La Montañita</v>
          </cell>
        </row>
        <row r="19041">
          <cell r="C19041" t="str">
            <v>18410</v>
          </cell>
          <cell r="D19041" t="str">
            <v>La Montañita</v>
          </cell>
        </row>
        <row r="19042">
          <cell r="C19042" t="str">
            <v>18410</v>
          </cell>
          <cell r="D19042" t="str">
            <v>La Montañita</v>
          </cell>
        </row>
        <row r="19043">
          <cell r="C19043" t="str">
            <v>18410</v>
          </cell>
          <cell r="D19043" t="str">
            <v>La Montañita</v>
          </cell>
        </row>
        <row r="19044">
          <cell r="C19044" t="str">
            <v>18410</v>
          </cell>
          <cell r="D19044" t="str">
            <v>La Montañita</v>
          </cell>
        </row>
        <row r="19045">
          <cell r="C19045" t="str">
            <v>18410</v>
          </cell>
          <cell r="D19045" t="str">
            <v>La Montañita</v>
          </cell>
        </row>
        <row r="19046">
          <cell r="C19046" t="str">
            <v>18410</v>
          </cell>
          <cell r="D19046" t="str">
            <v>La Montañita</v>
          </cell>
        </row>
        <row r="19047">
          <cell r="C19047" t="str">
            <v>18410</v>
          </cell>
          <cell r="D19047" t="str">
            <v>La Montañita</v>
          </cell>
        </row>
        <row r="19048">
          <cell r="C19048" t="str">
            <v>18410</v>
          </cell>
          <cell r="D19048" t="str">
            <v>La Montañita</v>
          </cell>
        </row>
        <row r="19049">
          <cell r="C19049" t="str">
            <v>18410</v>
          </cell>
          <cell r="D19049" t="str">
            <v>La Montañita</v>
          </cell>
        </row>
        <row r="19050">
          <cell r="C19050" t="str">
            <v>18410</v>
          </cell>
          <cell r="D19050" t="str">
            <v>La Montañita</v>
          </cell>
        </row>
        <row r="19051">
          <cell r="C19051" t="str">
            <v>18410</v>
          </cell>
          <cell r="D19051" t="str">
            <v>La Montañita</v>
          </cell>
        </row>
        <row r="19052">
          <cell r="C19052" t="str">
            <v>18410</v>
          </cell>
          <cell r="D19052" t="str">
            <v>La Montañita</v>
          </cell>
        </row>
        <row r="19053">
          <cell r="C19053" t="str">
            <v>18410</v>
          </cell>
          <cell r="D19053" t="str">
            <v>La Montañita</v>
          </cell>
        </row>
        <row r="19054">
          <cell r="C19054" t="str">
            <v>18410</v>
          </cell>
          <cell r="D19054" t="str">
            <v>La Montañita</v>
          </cell>
        </row>
        <row r="19055">
          <cell r="C19055" t="str">
            <v>18410</v>
          </cell>
          <cell r="D19055" t="str">
            <v>La Montañita</v>
          </cell>
        </row>
        <row r="19056">
          <cell r="C19056" t="str">
            <v>18410</v>
          </cell>
          <cell r="D19056" t="str">
            <v>La Montañita</v>
          </cell>
        </row>
        <row r="19057">
          <cell r="C19057" t="str">
            <v>18410</v>
          </cell>
          <cell r="D19057" t="str">
            <v>La Montañita</v>
          </cell>
        </row>
        <row r="19058">
          <cell r="C19058" t="str">
            <v>18410</v>
          </cell>
          <cell r="D19058" t="str">
            <v>La Montañita</v>
          </cell>
        </row>
        <row r="19059">
          <cell r="C19059" t="str">
            <v>18410</v>
          </cell>
          <cell r="D19059" t="str">
            <v>La Montañita</v>
          </cell>
        </row>
        <row r="19060">
          <cell r="C19060" t="str">
            <v>18410</v>
          </cell>
          <cell r="D19060" t="str">
            <v>La Montañita</v>
          </cell>
        </row>
        <row r="19061">
          <cell r="C19061" t="str">
            <v>18410</v>
          </cell>
          <cell r="D19061" t="str">
            <v>La Montañita</v>
          </cell>
        </row>
        <row r="19062">
          <cell r="C19062" t="str">
            <v>18410</v>
          </cell>
          <cell r="D19062" t="str">
            <v>La Montañita</v>
          </cell>
        </row>
        <row r="19063">
          <cell r="C19063" t="str">
            <v>18410</v>
          </cell>
          <cell r="D19063" t="str">
            <v>La Montañita</v>
          </cell>
        </row>
        <row r="19064">
          <cell r="C19064" t="str">
            <v>18410</v>
          </cell>
          <cell r="D19064" t="str">
            <v>La Montañita</v>
          </cell>
        </row>
        <row r="19065">
          <cell r="C19065" t="str">
            <v>18410</v>
          </cell>
          <cell r="D19065" t="str">
            <v>La Montañita</v>
          </cell>
        </row>
        <row r="19066">
          <cell r="C19066" t="str">
            <v>18410</v>
          </cell>
          <cell r="D19066" t="str">
            <v>La Montañita</v>
          </cell>
        </row>
        <row r="19067">
          <cell r="C19067" t="str">
            <v>18410</v>
          </cell>
          <cell r="D19067" t="str">
            <v>La Montañita</v>
          </cell>
        </row>
        <row r="19068">
          <cell r="C19068" t="str">
            <v>18410</v>
          </cell>
          <cell r="D19068" t="str">
            <v>La Montañita</v>
          </cell>
        </row>
        <row r="19069">
          <cell r="C19069" t="str">
            <v>18410</v>
          </cell>
          <cell r="D19069" t="str">
            <v>La Montañita</v>
          </cell>
        </row>
        <row r="19070">
          <cell r="C19070" t="str">
            <v>18410</v>
          </cell>
          <cell r="D19070" t="str">
            <v>La Montañita</v>
          </cell>
        </row>
        <row r="19071">
          <cell r="C19071" t="str">
            <v>18410</v>
          </cell>
          <cell r="D19071" t="str">
            <v>La Montañita</v>
          </cell>
        </row>
        <row r="19072">
          <cell r="C19072" t="str">
            <v>18410</v>
          </cell>
          <cell r="D19072" t="str">
            <v>La Montañita</v>
          </cell>
        </row>
        <row r="19073">
          <cell r="C19073" t="str">
            <v>18410</v>
          </cell>
          <cell r="D19073" t="str">
            <v>La Montañita</v>
          </cell>
        </row>
        <row r="19074">
          <cell r="C19074" t="str">
            <v>18410</v>
          </cell>
          <cell r="D19074" t="str">
            <v>La Montañita</v>
          </cell>
        </row>
        <row r="19075">
          <cell r="C19075" t="str">
            <v>18460</v>
          </cell>
          <cell r="D19075" t="str">
            <v>Milán</v>
          </cell>
        </row>
        <row r="19076">
          <cell r="C19076" t="str">
            <v>18460</v>
          </cell>
          <cell r="D19076" t="str">
            <v>Milán</v>
          </cell>
        </row>
        <row r="19077">
          <cell r="C19077" t="str">
            <v>18460</v>
          </cell>
          <cell r="D19077" t="str">
            <v>Milán</v>
          </cell>
        </row>
        <row r="19078">
          <cell r="C19078" t="str">
            <v>18460</v>
          </cell>
          <cell r="D19078" t="str">
            <v>Milán</v>
          </cell>
        </row>
        <row r="19079">
          <cell r="C19079" t="str">
            <v>18460</v>
          </cell>
          <cell r="D19079" t="str">
            <v>Milán</v>
          </cell>
        </row>
        <row r="19080">
          <cell r="C19080" t="str">
            <v>18460</v>
          </cell>
          <cell r="D19080" t="str">
            <v>Milán</v>
          </cell>
        </row>
        <row r="19081">
          <cell r="C19081" t="str">
            <v>18460</v>
          </cell>
          <cell r="D19081" t="str">
            <v>Milán</v>
          </cell>
        </row>
        <row r="19082">
          <cell r="C19082" t="str">
            <v>18460</v>
          </cell>
          <cell r="D19082" t="str">
            <v>Milán</v>
          </cell>
        </row>
        <row r="19083">
          <cell r="C19083" t="str">
            <v>18460</v>
          </cell>
          <cell r="D19083" t="str">
            <v>Milán</v>
          </cell>
        </row>
        <row r="19084">
          <cell r="C19084" t="str">
            <v>18460</v>
          </cell>
          <cell r="D19084" t="str">
            <v>Milán</v>
          </cell>
        </row>
        <row r="19085">
          <cell r="C19085" t="str">
            <v>18460</v>
          </cell>
          <cell r="D19085" t="str">
            <v>Milán</v>
          </cell>
        </row>
        <row r="19086">
          <cell r="C19086" t="str">
            <v>18460</v>
          </cell>
          <cell r="D19086" t="str">
            <v>Milán</v>
          </cell>
        </row>
        <row r="19087">
          <cell r="C19087" t="str">
            <v>18460</v>
          </cell>
          <cell r="D19087" t="str">
            <v>Milán</v>
          </cell>
        </row>
        <row r="19088">
          <cell r="C19088" t="str">
            <v>18460</v>
          </cell>
          <cell r="D19088" t="str">
            <v>Milán</v>
          </cell>
        </row>
        <row r="19089">
          <cell r="C19089" t="str">
            <v>18460</v>
          </cell>
          <cell r="D19089" t="str">
            <v>Milán</v>
          </cell>
        </row>
        <row r="19090">
          <cell r="C19090" t="str">
            <v>18460</v>
          </cell>
          <cell r="D19090" t="str">
            <v>Milán</v>
          </cell>
        </row>
        <row r="19091">
          <cell r="C19091" t="str">
            <v>18460</v>
          </cell>
          <cell r="D19091" t="str">
            <v>Milán</v>
          </cell>
        </row>
        <row r="19092">
          <cell r="C19092" t="str">
            <v>18460</v>
          </cell>
          <cell r="D19092" t="str">
            <v>Milán</v>
          </cell>
        </row>
        <row r="19093">
          <cell r="C19093" t="str">
            <v>18460</v>
          </cell>
          <cell r="D19093" t="str">
            <v>Milán</v>
          </cell>
        </row>
        <row r="19094">
          <cell r="C19094" t="str">
            <v>18460</v>
          </cell>
          <cell r="D19094" t="str">
            <v>Milán</v>
          </cell>
        </row>
        <row r="19095">
          <cell r="C19095" t="str">
            <v>18460</v>
          </cell>
          <cell r="D19095" t="str">
            <v>Milán</v>
          </cell>
        </row>
        <row r="19096">
          <cell r="C19096" t="str">
            <v>18460</v>
          </cell>
          <cell r="D19096" t="str">
            <v>Milán</v>
          </cell>
        </row>
        <row r="19097">
          <cell r="C19097" t="str">
            <v>18460</v>
          </cell>
          <cell r="D19097" t="str">
            <v>Milán</v>
          </cell>
        </row>
        <row r="19098">
          <cell r="C19098" t="str">
            <v>18460</v>
          </cell>
          <cell r="D19098" t="str">
            <v>Milán</v>
          </cell>
        </row>
        <row r="19099">
          <cell r="C19099" t="str">
            <v>18460</v>
          </cell>
          <cell r="D19099" t="str">
            <v>Milán</v>
          </cell>
        </row>
        <row r="19100">
          <cell r="C19100" t="str">
            <v>18460</v>
          </cell>
          <cell r="D19100" t="str">
            <v>Milán</v>
          </cell>
        </row>
        <row r="19101">
          <cell r="C19101" t="str">
            <v>18460</v>
          </cell>
          <cell r="D19101" t="str">
            <v>Milán</v>
          </cell>
        </row>
        <row r="19102">
          <cell r="C19102" t="str">
            <v>18460</v>
          </cell>
          <cell r="D19102" t="str">
            <v>Milán</v>
          </cell>
        </row>
        <row r="19103">
          <cell r="C19103" t="str">
            <v>18460</v>
          </cell>
          <cell r="D19103" t="str">
            <v>Milán</v>
          </cell>
        </row>
        <row r="19104">
          <cell r="C19104" t="str">
            <v>18460</v>
          </cell>
          <cell r="D19104" t="str">
            <v>Milán</v>
          </cell>
        </row>
        <row r="19105">
          <cell r="C19105" t="str">
            <v>18460</v>
          </cell>
          <cell r="D19105" t="str">
            <v>Milán</v>
          </cell>
        </row>
        <row r="19106">
          <cell r="C19106" t="str">
            <v>18460</v>
          </cell>
          <cell r="D19106" t="str">
            <v>Milán</v>
          </cell>
        </row>
        <row r="19107">
          <cell r="C19107" t="str">
            <v>18460</v>
          </cell>
          <cell r="D19107" t="str">
            <v>Milán</v>
          </cell>
        </row>
        <row r="19108">
          <cell r="C19108" t="str">
            <v>18460</v>
          </cell>
          <cell r="D19108" t="str">
            <v>Milán</v>
          </cell>
        </row>
        <row r="19109">
          <cell r="C19109" t="str">
            <v>18460</v>
          </cell>
          <cell r="D19109" t="str">
            <v>Milán</v>
          </cell>
        </row>
        <row r="19110">
          <cell r="C19110" t="str">
            <v>18460</v>
          </cell>
          <cell r="D19110" t="str">
            <v>Milán</v>
          </cell>
        </row>
        <row r="19111">
          <cell r="C19111" t="str">
            <v>18460</v>
          </cell>
          <cell r="D19111" t="str">
            <v>Milán</v>
          </cell>
        </row>
        <row r="19112">
          <cell r="C19112" t="str">
            <v>18460</v>
          </cell>
          <cell r="D19112" t="str">
            <v>Milán</v>
          </cell>
        </row>
        <row r="19113">
          <cell r="C19113" t="str">
            <v>18460</v>
          </cell>
          <cell r="D19113" t="str">
            <v>Milán</v>
          </cell>
        </row>
        <row r="19114">
          <cell r="C19114" t="str">
            <v>18460</v>
          </cell>
          <cell r="D19114" t="str">
            <v>Milán</v>
          </cell>
        </row>
        <row r="19115">
          <cell r="C19115" t="str">
            <v>18460</v>
          </cell>
          <cell r="D19115" t="str">
            <v>Milán</v>
          </cell>
        </row>
        <row r="19116">
          <cell r="C19116" t="str">
            <v>18460</v>
          </cell>
          <cell r="D19116" t="str">
            <v>Milán</v>
          </cell>
        </row>
        <row r="19117">
          <cell r="C19117" t="str">
            <v>18460</v>
          </cell>
          <cell r="D19117" t="str">
            <v>Milán</v>
          </cell>
        </row>
        <row r="19118">
          <cell r="C19118" t="str">
            <v>18460</v>
          </cell>
          <cell r="D19118" t="str">
            <v>Milán</v>
          </cell>
        </row>
        <row r="19119">
          <cell r="C19119" t="str">
            <v>18460</v>
          </cell>
          <cell r="D19119" t="str">
            <v>Milán</v>
          </cell>
        </row>
        <row r="19120">
          <cell r="C19120" t="str">
            <v>18460</v>
          </cell>
          <cell r="D19120" t="str">
            <v>Milán</v>
          </cell>
        </row>
        <row r="19121">
          <cell r="C19121" t="str">
            <v>18460</v>
          </cell>
          <cell r="D19121" t="str">
            <v>Milán</v>
          </cell>
        </row>
        <row r="19122">
          <cell r="C19122" t="str">
            <v>18460</v>
          </cell>
          <cell r="D19122" t="str">
            <v>Milán</v>
          </cell>
        </row>
        <row r="19123">
          <cell r="C19123" t="str">
            <v>18460</v>
          </cell>
          <cell r="D19123" t="str">
            <v>Milán</v>
          </cell>
        </row>
        <row r="19124">
          <cell r="C19124" t="str">
            <v>18460</v>
          </cell>
          <cell r="D19124" t="str">
            <v>Milán</v>
          </cell>
        </row>
        <row r="19125">
          <cell r="C19125" t="str">
            <v>18460</v>
          </cell>
          <cell r="D19125" t="str">
            <v>Milán</v>
          </cell>
        </row>
        <row r="19126">
          <cell r="C19126" t="str">
            <v>18460</v>
          </cell>
          <cell r="D19126" t="str">
            <v>Milán</v>
          </cell>
        </row>
        <row r="19127">
          <cell r="C19127" t="str">
            <v>18460</v>
          </cell>
          <cell r="D19127" t="str">
            <v>Milán</v>
          </cell>
        </row>
        <row r="19128">
          <cell r="C19128" t="str">
            <v>18460</v>
          </cell>
          <cell r="D19128" t="str">
            <v>Milán</v>
          </cell>
        </row>
        <row r="19129">
          <cell r="C19129" t="str">
            <v>18479</v>
          </cell>
          <cell r="D19129" t="str">
            <v>Morelia</v>
          </cell>
        </row>
        <row r="19130">
          <cell r="C19130" t="str">
            <v>18479</v>
          </cell>
          <cell r="D19130" t="str">
            <v>Morelia</v>
          </cell>
        </row>
        <row r="19131">
          <cell r="C19131" t="str">
            <v>18479</v>
          </cell>
          <cell r="D19131" t="str">
            <v>Morelia</v>
          </cell>
        </row>
        <row r="19132">
          <cell r="C19132" t="str">
            <v>18479</v>
          </cell>
          <cell r="D19132" t="str">
            <v>Morelia</v>
          </cell>
        </row>
        <row r="19133">
          <cell r="C19133" t="str">
            <v>18479</v>
          </cell>
          <cell r="D19133" t="str">
            <v>Morelia</v>
          </cell>
        </row>
        <row r="19134">
          <cell r="C19134" t="str">
            <v>18479</v>
          </cell>
          <cell r="D19134" t="str">
            <v>Morelia</v>
          </cell>
        </row>
        <row r="19135">
          <cell r="C19135" t="str">
            <v>18479</v>
          </cell>
          <cell r="D19135" t="str">
            <v>Morelia</v>
          </cell>
        </row>
        <row r="19136">
          <cell r="C19136" t="str">
            <v>18479</v>
          </cell>
          <cell r="D19136" t="str">
            <v>Morelia</v>
          </cell>
        </row>
        <row r="19137">
          <cell r="C19137" t="str">
            <v>18479</v>
          </cell>
          <cell r="D19137" t="str">
            <v>Morelia</v>
          </cell>
        </row>
        <row r="19138">
          <cell r="C19138" t="str">
            <v>18479</v>
          </cell>
          <cell r="D19138" t="str">
            <v>Morelia</v>
          </cell>
        </row>
        <row r="19139">
          <cell r="C19139" t="str">
            <v>18479</v>
          </cell>
          <cell r="D19139" t="str">
            <v>Morelia</v>
          </cell>
        </row>
        <row r="19140">
          <cell r="C19140" t="str">
            <v>18479</v>
          </cell>
          <cell r="D19140" t="str">
            <v>Morelia</v>
          </cell>
        </row>
        <row r="19141">
          <cell r="C19141" t="str">
            <v>18479</v>
          </cell>
          <cell r="D19141" t="str">
            <v>Morelia</v>
          </cell>
        </row>
        <row r="19142">
          <cell r="C19142" t="str">
            <v>18479</v>
          </cell>
          <cell r="D19142" t="str">
            <v>Morelia</v>
          </cell>
        </row>
        <row r="19143">
          <cell r="C19143" t="str">
            <v>18479</v>
          </cell>
          <cell r="D19143" t="str">
            <v>Morelia</v>
          </cell>
        </row>
        <row r="19144">
          <cell r="C19144" t="str">
            <v>18479</v>
          </cell>
          <cell r="D19144" t="str">
            <v>Morelia</v>
          </cell>
        </row>
        <row r="19145">
          <cell r="C19145" t="str">
            <v>18479</v>
          </cell>
          <cell r="D19145" t="str">
            <v>Morelia</v>
          </cell>
        </row>
        <row r="19146">
          <cell r="C19146" t="str">
            <v>18479</v>
          </cell>
          <cell r="D19146" t="str">
            <v>Morelia</v>
          </cell>
        </row>
        <row r="19147">
          <cell r="C19147" t="str">
            <v>18479</v>
          </cell>
          <cell r="D19147" t="str">
            <v>Morelia</v>
          </cell>
        </row>
        <row r="19148">
          <cell r="C19148" t="str">
            <v>18479</v>
          </cell>
          <cell r="D19148" t="str">
            <v>Morelia</v>
          </cell>
        </row>
        <row r="19149">
          <cell r="C19149" t="str">
            <v>18479</v>
          </cell>
          <cell r="D19149" t="str">
            <v>Morelia</v>
          </cell>
        </row>
        <row r="19150">
          <cell r="C19150" t="str">
            <v>18479</v>
          </cell>
          <cell r="D19150" t="str">
            <v>Morelia</v>
          </cell>
        </row>
        <row r="19151">
          <cell r="C19151" t="str">
            <v>18479</v>
          </cell>
          <cell r="D19151" t="str">
            <v>Morelia</v>
          </cell>
        </row>
        <row r="19152">
          <cell r="C19152" t="str">
            <v>18479</v>
          </cell>
          <cell r="D19152" t="str">
            <v>Morelia</v>
          </cell>
        </row>
        <row r="19153">
          <cell r="C19153" t="str">
            <v>18479</v>
          </cell>
          <cell r="D19153" t="str">
            <v>Morelia</v>
          </cell>
        </row>
        <row r="19154">
          <cell r="C19154" t="str">
            <v>18479</v>
          </cell>
          <cell r="D19154" t="str">
            <v>Morelia</v>
          </cell>
        </row>
        <row r="19155">
          <cell r="C19155" t="str">
            <v>18479</v>
          </cell>
          <cell r="D19155" t="str">
            <v>Morelia</v>
          </cell>
        </row>
        <row r="19156">
          <cell r="C19156" t="str">
            <v>18479</v>
          </cell>
          <cell r="D19156" t="str">
            <v>Morelia</v>
          </cell>
        </row>
        <row r="19157">
          <cell r="C19157" t="str">
            <v>18479</v>
          </cell>
          <cell r="D19157" t="str">
            <v>Morelia</v>
          </cell>
        </row>
        <row r="19158">
          <cell r="C19158" t="str">
            <v>18479</v>
          </cell>
          <cell r="D19158" t="str">
            <v>Morelia</v>
          </cell>
        </row>
        <row r="19159">
          <cell r="C19159" t="str">
            <v>18479</v>
          </cell>
          <cell r="D19159" t="str">
            <v>Morelia</v>
          </cell>
        </row>
        <row r="19160">
          <cell r="C19160" t="str">
            <v>18479</v>
          </cell>
          <cell r="D19160" t="str">
            <v>Morelia</v>
          </cell>
        </row>
        <row r="19161">
          <cell r="C19161" t="str">
            <v>18479</v>
          </cell>
          <cell r="D19161" t="str">
            <v>Morelia</v>
          </cell>
        </row>
        <row r="19162">
          <cell r="C19162" t="str">
            <v>18479</v>
          </cell>
          <cell r="D19162" t="str">
            <v>Morelia</v>
          </cell>
        </row>
        <row r="19163">
          <cell r="C19163" t="str">
            <v>18479</v>
          </cell>
          <cell r="D19163" t="str">
            <v>Morelia</v>
          </cell>
        </row>
        <row r="19164">
          <cell r="C19164" t="str">
            <v>18479</v>
          </cell>
          <cell r="D19164" t="str">
            <v>Morelia</v>
          </cell>
        </row>
        <row r="19165">
          <cell r="C19165" t="str">
            <v>18479</v>
          </cell>
          <cell r="D19165" t="str">
            <v>Morelia</v>
          </cell>
        </row>
        <row r="19166">
          <cell r="C19166" t="str">
            <v>18479</v>
          </cell>
          <cell r="D19166" t="str">
            <v>Morelia</v>
          </cell>
        </row>
        <row r="19167">
          <cell r="C19167" t="str">
            <v>18479</v>
          </cell>
          <cell r="D19167" t="str">
            <v>Morelia</v>
          </cell>
        </row>
        <row r="19168">
          <cell r="C19168" t="str">
            <v>18479</v>
          </cell>
          <cell r="D19168" t="str">
            <v>Morelia</v>
          </cell>
        </row>
        <row r="19169">
          <cell r="C19169" t="str">
            <v>18479</v>
          </cell>
          <cell r="D19169" t="str">
            <v>Morelia</v>
          </cell>
        </row>
        <row r="19170">
          <cell r="C19170" t="str">
            <v>18479</v>
          </cell>
          <cell r="D19170" t="str">
            <v>Morelia</v>
          </cell>
        </row>
        <row r="19171">
          <cell r="C19171" t="str">
            <v>18479</v>
          </cell>
          <cell r="D19171" t="str">
            <v>Morelia</v>
          </cell>
        </row>
        <row r="19172">
          <cell r="C19172" t="str">
            <v>18479</v>
          </cell>
          <cell r="D19172" t="str">
            <v>Morelia</v>
          </cell>
        </row>
        <row r="19173">
          <cell r="C19173" t="str">
            <v>18479</v>
          </cell>
          <cell r="D19173" t="str">
            <v>Morelia</v>
          </cell>
        </row>
        <row r="19174">
          <cell r="C19174" t="str">
            <v>18479</v>
          </cell>
          <cell r="D19174" t="str">
            <v>Morelia</v>
          </cell>
        </row>
        <row r="19175">
          <cell r="C19175" t="str">
            <v>18479</v>
          </cell>
          <cell r="D19175" t="str">
            <v>Morelia</v>
          </cell>
        </row>
        <row r="19176">
          <cell r="C19176" t="str">
            <v>18479</v>
          </cell>
          <cell r="D19176" t="str">
            <v>Morelia</v>
          </cell>
        </row>
        <row r="19177">
          <cell r="C19177" t="str">
            <v>18479</v>
          </cell>
          <cell r="D19177" t="str">
            <v>Morelia</v>
          </cell>
        </row>
        <row r="19178">
          <cell r="C19178" t="str">
            <v>18479</v>
          </cell>
          <cell r="D19178" t="str">
            <v>Morelia</v>
          </cell>
        </row>
        <row r="19179">
          <cell r="C19179" t="str">
            <v>18479</v>
          </cell>
          <cell r="D19179" t="str">
            <v>Morelia</v>
          </cell>
        </row>
        <row r="19180">
          <cell r="C19180" t="str">
            <v>18479</v>
          </cell>
          <cell r="D19180" t="str">
            <v>Morelia</v>
          </cell>
        </row>
        <row r="19181">
          <cell r="C19181" t="str">
            <v>18479</v>
          </cell>
          <cell r="D19181" t="str">
            <v>Morelia</v>
          </cell>
        </row>
        <row r="19182">
          <cell r="C19182" t="str">
            <v>18479</v>
          </cell>
          <cell r="D19182" t="str">
            <v>Morelia</v>
          </cell>
        </row>
        <row r="19183">
          <cell r="C19183" t="str">
            <v>18592</v>
          </cell>
          <cell r="D19183" t="str">
            <v>Puerto Rico</v>
          </cell>
        </row>
        <row r="19184">
          <cell r="C19184" t="str">
            <v>18592</v>
          </cell>
          <cell r="D19184" t="str">
            <v>Puerto Rico</v>
          </cell>
        </row>
        <row r="19185">
          <cell r="C19185" t="str">
            <v>18592</v>
          </cell>
          <cell r="D19185" t="str">
            <v>Puerto Rico</v>
          </cell>
        </row>
        <row r="19186">
          <cell r="C19186" t="str">
            <v>18592</v>
          </cell>
          <cell r="D19186" t="str">
            <v>Puerto Rico</v>
          </cell>
        </row>
        <row r="19187">
          <cell r="C19187" t="str">
            <v>18592</v>
          </cell>
          <cell r="D19187" t="str">
            <v>Puerto Rico</v>
          </cell>
        </row>
        <row r="19188">
          <cell r="C19188" t="str">
            <v>18592</v>
          </cell>
          <cell r="D19188" t="str">
            <v>Puerto Rico</v>
          </cell>
        </row>
        <row r="19189">
          <cell r="C19189" t="str">
            <v>18592</v>
          </cell>
          <cell r="D19189" t="str">
            <v>Puerto Rico</v>
          </cell>
        </row>
        <row r="19190">
          <cell r="C19190" t="str">
            <v>18592</v>
          </cell>
          <cell r="D19190" t="str">
            <v>Puerto Rico</v>
          </cell>
        </row>
        <row r="19191">
          <cell r="C19191" t="str">
            <v>18592</v>
          </cell>
          <cell r="D19191" t="str">
            <v>Puerto Rico</v>
          </cell>
        </row>
        <row r="19192">
          <cell r="C19192" t="str">
            <v>18592</v>
          </cell>
          <cell r="D19192" t="str">
            <v>Puerto Rico</v>
          </cell>
        </row>
        <row r="19193">
          <cell r="C19193" t="str">
            <v>18592</v>
          </cell>
          <cell r="D19193" t="str">
            <v>Puerto Rico</v>
          </cell>
        </row>
        <row r="19194">
          <cell r="C19194" t="str">
            <v>18592</v>
          </cell>
          <cell r="D19194" t="str">
            <v>Puerto Rico</v>
          </cell>
        </row>
        <row r="19195">
          <cell r="C19195" t="str">
            <v>18592</v>
          </cell>
          <cell r="D19195" t="str">
            <v>Puerto Rico</v>
          </cell>
        </row>
        <row r="19196">
          <cell r="C19196" t="str">
            <v>18592</v>
          </cell>
          <cell r="D19196" t="str">
            <v>Puerto Rico</v>
          </cell>
        </row>
        <row r="19197">
          <cell r="C19197" t="str">
            <v>18592</v>
          </cell>
          <cell r="D19197" t="str">
            <v>Puerto Rico</v>
          </cell>
        </row>
        <row r="19198">
          <cell r="C19198" t="str">
            <v>18592</v>
          </cell>
          <cell r="D19198" t="str">
            <v>Puerto Rico</v>
          </cell>
        </row>
        <row r="19199">
          <cell r="C19199" t="str">
            <v>18592</v>
          </cell>
          <cell r="D19199" t="str">
            <v>Puerto Rico</v>
          </cell>
        </row>
        <row r="19200">
          <cell r="C19200" t="str">
            <v>18592</v>
          </cell>
          <cell r="D19200" t="str">
            <v>Puerto Rico</v>
          </cell>
        </row>
        <row r="19201">
          <cell r="C19201" t="str">
            <v>18592</v>
          </cell>
          <cell r="D19201" t="str">
            <v>Puerto Rico</v>
          </cell>
        </row>
        <row r="19202">
          <cell r="C19202" t="str">
            <v>18592</v>
          </cell>
          <cell r="D19202" t="str">
            <v>Puerto Rico</v>
          </cell>
        </row>
        <row r="19203">
          <cell r="C19203" t="str">
            <v>18592</v>
          </cell>
          <cell r="D19203" t="str">
            <v>Puerto Rico</v>
          </cell>
        </row>
        <row r="19204">
          <cell r="C19204" t="str">
            <v>18592</v>
          </cell>
          <cell r="D19204" t="str">
            <v>Puerto Rico</v>
          </cell>
        </row>
        <row r="19205">
          <cell r="C19205" t="str">
            <v>18592</v>
          </cell>
          <cell r="D19205" t="str">
            <v>Puerto Rico</v>
          </cell>
        </row>
        <row r="19206">
          <cell r="C19206" t="str">
            <v>18592</v>
          </cell>
          <cell r="D19206" t="str">
            <v>Puerto Rico</v>
          </cell>
        </row>
        <row r="19207">
          <cell r="C19207" t="str">
            <v>18592</v>
          </cell>
          <cell r="D19207" t="str">
            <v>Puerto Rico</v>
          </cell>
        </row>
        <row r="19208">
          <cell r="C19208" t="str">
            <v>18592</v>
          </cell>
          <cell r="D19208" t="str">
            <v>Puerto Rico</v>
          </cell>
        </row>
        <row r="19209">
          <cell r="C19209" t="str">
            <v>18592</v>
          </cell>
          <cell r="D19209" t="str">
            <v>Puerto Rico</v>
          </cell>
        </row>
        <row r="19210">
          <cell r="C19210" t="str">
            <v>18592</v>
          </cell>
          <cell r="D19210" t="str">
            <v>Puerto Rico</v>
          </cell>
        </row>
        <row r="19211">
          <cell r="C19211" t="str">
            <v>18592</v>
          </cell>
          <cell r="D19211" t="str">
            <v>Puerto Rico</v>
          </cell>
        </row>
        <row r="19212">
          <cell r="C19212" t="str">
            <v>18592</v>
          </cell>
          <cell r="D19212" t="str">
            <v>Puerto Rico</v>
          </cell>
        </row>
        <row r="19213">
          <cell r="C19213" t="str">
            <v>18592</v>
          </cell>
          <cell r="D19213" t="str">
            <v>Puerto Rico</v>
          </cell>
        </row>
        <row r="19214">
          <cell r="C19214" t="str">
            <v>18592</v>
          </cell>
          <cell r="D19214" t="str">
            <v>Puerto Rico</v>
          </cell>
        </row>
        <row r="19215">
          <cell r="C19215" t="str">
            <v>18592</v>
          </cell>
          <cell r="D19215" t="str">
            <v>Puerto Rico</v>
          </cell>
        </row>
        <row r="19216">
          <cell r="C19216" t="str">
            <v>18592</v>
          </cell>
          <cell r="D19216" t="str">
            <v>Puerto Rico</v>
          </cell>
        </row>
        <row r="19217">
          <cell r="C19217" t="str">
            <v>18592</v>
          </cell>
          <cell r="D19217" t="str">
            <v>Puerto Rico</v>
          </cell>
        </row>
        <row r="19218">
          <cell r="C19218" t="str">
            <v>18592</v>
          </cell>
          <cell r="D19218" t="str">
            <v>Puerto Rico</v>
          </cell>
        </row>
        <row r="19219">
          <cell r="C19219" t="str">
            <v>18592</v>
          </cell>
          <cell r="D19219" t="str">
            <v>Puerto Rico</v>
          </cell>
        </row>
        <row r="19220">
          <cell r="C19220" t="str">
            <v>18592</v>
          </cell>
          <cell r="D19220" t="str">
            <v>Puerto Rico</v>
          </cell>
        </row>
        <row r="19221">
          <cell r="C19221" t="str">
            <v>18592</v>
          </cell>
          <cell r="D19221" t="str">
            <v>Puerto Rico</v>
          </cell>
        </row>
        <row r="19222">
          <cell r="C19222" t="str">
            <v>18592</v>
          </cell>
          <cell r="D19222" t="str">
            <v>Puerto Rico</v>
          </cell>
        </row>
        <row r="19223">
          <cell r="C19223" t="str">
            <v>18592</v>
          </cell>
          <cell r="D19223" t="str">
            <v>Puerto Rico</v>
          </cell>
        </row>
        <row r="19224">
          <cell r="C19224" t="str">
            <v>18592</v>
          </cell>
          <cell r="D19224" t="str">
            <v>Puerto Rico</v>
          </cell>
        </row>
        <row r="19225">
          <cell r="C19225" t="str">
            <v>18592</v>
          </cell>
          <cell r="D19225" t="str">
            <v>Puerto Rico</v>
          </cell>
        </row>
        <row r="19226">
          <cell r="C19226" t="str">
            <v>18592</v>
          </cell>
          <cell r="D19226" t="str">
            <v>Puerto Rico</v>
          </cell>
        </row>
        <row r="19227">
          <cell r="C19227" t="str">
            <v>18592</v>
          </cell>
          <cell r="D19227" t="str">
            <v>Puerto Rico</v>
          </cell>
        </row>
        <row r="19228">
          <cell r="C19228" t="str">
            <v>18592</v>
          </cell>
          <cell r="D19228" t="str">
            <v>Puerto Rico</v>
          </cell>
        </row>
        <row r="19229">
          <cell r="C19229" t="str">
            <v>18592</v>
          </cell>
          <cell r="D19229" t="str">
            <v>Puerto Rico</v>
          </cell>
        </row>
        <row r="19230">
          <cell r="C19230" t="str">
            <v>18592</v>
          </cell>
          <cell r="D19230" t="str">
            <v>Puerto Rico</v>
          </cell>
        </row>
        <row r="19231">
          <cell r="C19231" t="str">
            <v>18592</v>
          </cell>
          <cell r="D19231" t="str">
            <v>Puerto Rico</v>
          </cell>
        </row>
        <row r="19232">
          <cell r="C19232" t="str">
            <v>18592</v>
          </cell>
          <cell r="D19232" t="str">
            <v>Puerto Rico</v>
          </cell>
        </row>
        <row r="19233">
          <cell r="C19233" t="str">
            <v>18592</v>
          </cell>
          <cell r="D19233" t="str">
            <v>Puerto Rico</v>
          </cell>
        </row>
        <row r="19234">
          <cell r="C19234" t="str">
            <v>18592</v>
          </cell>
          <cell r="D19234" t="str">
            <v>Puerto Rico</v>
          </cell>
        </row>
        <row r="19235">
          <cell r="C19235" t="str">
            <v>18592</v>
          </cell>
          <cell r="D19235" t="str">
            <v>Puerto Rico</v>
          </cell>
        </row>
        <row r="19236">
          <cell r="C19236" t="str">
            <v>18592</v>
          </cell>
          <cell r="D19236" t="str">
            <v>Puerto Rico</v>
          </cell>
        </row>
        <row r="19237">
          <cell r="C19237" t="str">
            <v>18610</v>
          </cell>
          <cell r="D19237" t="str">
            <v>San José del Fragua</v>
          </cell>
        </row>
        <row r="19238">
          <cell r="C19238" t="str">
            <v>18610</v>
          </cell>
          <cell r="D19238" t="str">
            <v>San José del Fragua</v>
          </cell>
        </row>
        <row r="19239">
          <cell r="C19239" t="str">
            <v>18610</v>
          </cell>
          <cell r="D19239" t="str">
            <v>San José del Fragua</v>
          </cell>
        </row>
        <row r="19240">
          <cell r="C19240" t="str">
            <v>18610</v>
          </cell>
          <cell r="D19240" t="str">
            <v>San José del Fragua</v>
          </cell>
        </row>
        <row r="19241">
          <cell r="C19241" t="str">
            <v>18610</v>
          </cell>
          <cell r="D19241" t="str">
            <v>San José del Fragua</v>
          </cell>
        </row>
        <row r="19242">
          <cell r="C19242" t="str">
            <v>18610</v>
          </cell>
          <cell r="D19242" t="str">
            <v>San José del Fragua</v>
          </cell>
        </row>
        <row r="19243">
          <cell r="C19243" t="str">
            <v>18610</v>
          </cell>
          <cell r="D19243" t="str">
            <v>San José del Fragua</v>
          </cell>
        </row>
        <row r="19244">
          <cell r="C19244" t="str">
            <v>18610</v>
          </cell>
          <cell r="D19244" t="str">
            <v>San José del Fragua</v>
          </cell>
        </row>
        <row r="19245">
          <cell r="C19245" t="str">
            <v>18610</v>
          </cell>
          <cell r="D19245" t="str">
            <v>San José del Fragua</v>
          </cell>
        </row>
        <row r="19246">
          <cell r="C19246" t="str">
            <v>18610</v>
          </cell>
          <cell r="D19246" t="str">
            <v>San José del Fragua</v>
          </cell>
        </row>
        <row r="19247">
          <cell r="C19247" t="str">
            <v>18610</v>
          </cell>
          <cell r="D19247" t="str">
            <v>San José del Fragua</v>
          </cell>
        </row>
        <row r="19248">
          <cell r="C19248" t="str">
            <v>18610</v>
          </cell>
          <cell r="D19248" t="str">
            <v>San José del Fragua</v>
          </cell>
        </row>
        <row r="19249">
          <cell r="C19249" t="str">
            <v>18610</v>
          </cell>
          <cell r="D19249" t="str">
            <v>San José del Fragua</v>
          </cell>
        </row>
        <row r="19250">
          <cell r="C19250" t="str">
            <v>18610</v>
          </cell>
          <cell r="D19250" t="str">
            <v>San José del Fragua</v>
          </cell>
        </row>
        <row r="19251">
          <cell r="C19251" t="str">
            <v>18610</v>
          </cell>
          <cell r="D19251" t="str">
            <v>San José del Fragua</v>
          </cell>
        </row>
        <row r="19252">
          <cell r="C19252" t="str">
            <v>18610</v>
          </cell>
          <cell r="D19252" t="str">
            <v>San José del Fragua</v>
          </cell>
        </row>
        <row r="19253">
          <cell r="C19253" t="str">
            <v>18610</v>
          </cell>
          <cell r="D19253" t="str">
            <v>San José del Fragua</v>
          </cell>
        </row>
        <row r="19254">
          <cell r="C19254" t="str">
            <v>18610</v>
          </cell>
          <cell r="D19254" t="str">
            <v>San José del Fragua</v>
          </cell>
        </row>
        <row r="19255">
          <cell r="C19255" t="str">
            <v>18610</v>
          </cell>
          <cell r="D19255" t="str">
            <v>San José del Fragua</v>
          </cell>
        </row>
        <row r="19256">
          <cell r="C19256" t="str">
            <v>18610</v>
          </cell>
          <cell r="D19256" t="str">
            <v>San José del Fragua</v>
          </cell>
        </row>
        <row r="19257">
          <cell r="C19257" t="str">
            <v>18610</v>
          </cell>
          <cell r="D19257" t="str">
            <v>San José del Fragua</v>
          </cell>
        </row>
        <row r="19258">
          <cell r="C19258" t="str">
            <v>18610</v>
          </cell>
          <cell r="D19258" t="str">
            <v>San José del Fragua</v>
          </cell>
        </row>
        <row r="19259">
          <cell r="C19259" t="str">
            <v>18610</v>
          </cell>
          <cell r="D19259" t="str">
            <v>San José del Fragua</v>
          </cell>
        </row>
        <row r="19260">
          <cell r="C19260" t="str">
            <v>18610</v>
          </cell>
          <cell r="D19260" t="str">
            <v>San José del Fragua</v>
          </cell>
        </row>
        <row r="19261">
          <cell r="C19261" t="str">
            <v>18610</v>
          </cell>
          <cell r="D19261" t="str">
            <v>San José del Fragua</v>
          </cell>
        </row>
        <row r="19262">
          <cell r="C19262" t="str">
            <v>18610</v>
          </cell>
          <cell r="D19262" t="str">
            <v>San José del Fragua</v>
          </cell>
        </row>
        <row r="19263">
          <cell r="C19263" t="str">
            <v>18610</v>
          </cell>
          <cell r="D19263" t="str">
            <v>San José del Fragua</v>
          </cell>
        </row>
        <row r="19264">
          <cell r="C19264" t="str">
            <v>18610</v>
          </cell>
          <cell r="D19264" t="str">
            <v>San José del Fragua</v>
          </cell>
        </row>
        <row r="19265">
          <cell r="C19265" t="str">
            <v>18610</v>
          </cell>
          <cell r="D19265" t="str">
            <v>San José del Fragua</v>
          </cell>
        </row>
        <row r="19266">
          <cell r="C19266" t="str">
            <v>18610</v>
          </cell>
          <cell r="D19266" t="str">
            <v>San José del Fragua</v>
          </cell>
        </row>
        <row r="19267">
          <cell r="C19267" t="str">
            <v>18610</v>
          </cell>
          <cell r="D19267" t="str">
            <v>San José del Fragua</v>
          </cell>
        </row>
        <row r="19268">
          <cell r="C19268" t="str">
            <v>18610</v>
          </cell>
          <cell r="D19268" t="str">
            <v>San José del Fragua</v>
          </cell>
        </row>
        <row r="19269">
          <cell r="C19269" t="str">
            <v>18610</v>
          </cell>
          <cell r="D19269" t="str">
            <v>San José del Fragua</v>
          </cell>
        </row>
        <row r="19270">
          <cell r="C19270" t="str">
            <v>18610</v>
          </cell>
          <cell r="D19270" t="str">
            <v>San José del Fragua</v>
          </cell>
        </row>
        <row r="19271">
          <cell r="C19271" t="str">
            <v>18610</v>
          </cell>
          <cell r="D19271" t="str">
            <v>San José del Fragua</v>
          </cell>
        </row>
        <row r="19272">
          <cell r="C19272" t="str">
            <v>18610</v>
          </cell>
          <cell r="D19272" t="str">
            <v>San José del Fragua</v>
          </cell>
        </row>
        <row r="19273">
          <cell r="C19273" t="str">
            <v>18610</v>
          </cell>
          <cell r="D19273" t="str">
            <v>San José del Fragua</v>
          </cell>
        </row>
        <row r="19274">
          <cell r="C19274" t="str">
            <v>18610</v>
          </cell>
          <cell r="D19274" t="str">
            <v>San José del Fragua</v>
          </cell>
        </row>
        <row r="19275">
          <cell r="C19275" t="str">
            <v>18610</v>
          </cell>
          <cell r="D19275" t="str">
            <v>San José del Fragua</v>
          </cell>
        </row>
        <row r="19276">
          <cell r="C19276" t="str">
            <v>18610</v>
          </cell>
          <cell r="D19276" t="str">
            <v>San José del Fragua</v>
          </cell>
        </row>
        <row r="19277">
          <cell r="C19277" t="str">
            <v>18610</v>
          </cell>
          <cell r="D19277" t="str">
            <v>San José del Fragua</v>
          </cell>
        </row>
        <row r="19278">
          <cell r="C19278" t="str">
            <v>18610</v>
          </cell>
          <cell r="D19278" t="str">
            <v>San José del Fragua</v>
          </cell>
        </row>
        <row r="19279">
          <cell r="C19279" t="str">
            <v>18610</v>
          </cell>
          <cell r="D19279" t="str">
            <v>San José del Fragua</v>
          </cell>
        </row>
        <row r="19280">
          <cell r="C19280" t="str">
            <v>18610</v>
          </cell>
          <cell r="D19280" t="str">
            <v>San José del Fragua</v>
          </cell>
        </row>
        <row r="19281">
          <cell r="C19281" t="str">
            <v>18610</v>
          </cell>
          <cell r="D19281" t="str">
            <v>San José del Fragua</v>
          </cell>
        </row>
        <row r="19282">
          <cell r="C19282" t="str">
            <v>18610</v>
          </cell>
          <cell r="D19282" t="str">
            <v>San José del Fragua</v>
          </cell>
        </row>
        <row r="19283">
          <cell r="C19283" t="str">
            <v>18610</v>
          </cell>
          <cell r="D19283" t="str">
            <v>San José del Fragua</v>
          </cell>
        </row>
        <row r="19284">
          <cell r="C19284" t="str">
            <v>18610</v>
          </cell>
          <cell r="D19284" t="str">
            <v>San José del Fragua</v>
          </cell>
        </row>
        <row r="19285">
          <cell r="C19285" t="str">
            <v>18610</v>
          </cell>
          <cell r="D19285" t="str">
            <v>San José del Fragua</v>
          </cell>
        </row>
        <row r="19286">
          <cell r="C19286" t="str">
            <v>18610</v>
          </cell>
          <cell r="D19286" t="str">
            <v>San José del Fragua</v>
          </cell>
        </row>
        <row r="19287">
          <cell r="C19287" t="str">
            <v>18610</v>
          </cell>
          <cell r="D19287" t="str">
            <v>San José del Fragua</v>
          </cell>
        </row>
        <row r="19288">
          <cell r="C19288" t="str">
            <v>18610</v>
          </cell>
          <cell r="D19288" t="str">
            <v>San José del Fragua</v>
          </cell>
        </row>
        <row r="19289">
          <cell r="C19289" t="str">
            <v>18610</v>
          </cell>
          <cell r="D19289" t="str">
            <v>San José del Fragua</v>
          </cell>
        </row>
        <row r="19290">
          <cell r="C19290" t="str">
            <v>18610</v>
          </cell>
          <cell r="D19290" t="str">
            <v>San José del Fragua</v>
          </cell>
        </row>
        <row r="19291">
          <cell r="C19291" t="str">
            <v>18753</v>
          </cell>
          <cell r="D19291" t="str">
            <v>San Vicente del Caguán</v>
          </cell>
        </row>
        <row r="19292">
          <cell r="C19292" t="str">
            <v>18753</v>
          </cell>
          <cell r="D19292" t="str">
            <v>San Vicente del Caguán</v>
          </cell>
        </row>
        <row r="19293">
          <cell r="C19293" t="str">
            <v>18753</v>
          </cell>
          <cell r="D19293" t="str">
            <v>San Vicente del Caguán</v>
          </cell>
        </row>
        <row r="19294">
          <cell r="C19294" t="str">
            <v>18753</v>
          </cell>
          <cell r="D19294" t="str">
            <v>San Vicente del Caguán</v>
          </cell>
        </row>
        <row r="19295">
          <cell r="C19295" t="str">
            <v>18753</v>
          </cell>
          <cell r="D19295" t="str">
            <v>San Vicente del Caguán</v>
          </cell>
        </row>
        <row r="19296">
          <cell r="C19296" t="str">
            <v>18753</v>
          </cell>
          <cell r="D19296" t="str">
            <v>San Vicente del Caguán</v>
          </cell>
        </row>
        <row r="19297">
          <cell r="C19297" t="str">
            <v>18753</v>
          </cell>
          <cell r="D19297" t="str">
            <v>San Vicente del Caguán</v>
          </cell>
        </row>
        <row r="19298">
          <cell r="C19298" t="str">
            <v>18753</v>
          </cell>
          <cell r="D19298" t="str">
            <v>San Vicente del Caguán</v>
          </cell>
        </row>
        <row r="19299">
          <cell r="C19299" t="str">
            <v>18753</v>
          </cell>
          <cell r="D19299" t="str">
            <v>San Vicente del Caguán</v>
          </cell>
        </row>
        <row r="19300">
          <cell r="C19300" t="str">
            <v>18753</v>
          </cell>
          <cell r="D19300" t="str">
            <v>San Vicente del Caguán</v>
          </cell>
        </row>
        <row r="19301">
          <cell r="C19301" t="str">
            <v>18753</v>
          </cell>
          <cell r="D19301" t="str">
            <v>San Vicente del Caguán</v>
          </cell>
        </row>
        <row r="19302">
          <cell r="C19302" t="str">
            <v>18753</v>
          </cell>
          <cell r="D19302" t="str">
            <v>San Vicente del Caguán</v>
          </cell>
        </row>
        <row r="19303">
          <cell r="C19303" t="str">
            <v>18753</v>
          </cell>
          <cell r="D19303" t="str">
            <v>San Vicente del Caguán</v>
          </cell>
        </row>
        <row r="19304">
          <cell r="C19304" t="str">
            <v>18753</v>
          </cell>
          <cell r="D19304" t="str">
            <v>San Vicente del Caguán</v>
          </cell>
        </row>
        <row r="19305">
          <cell r="C19305" t="str">
            <v>18753</v>
          </cell>
          <cell r="D19305" t="str">
            <v>San Vicente del Caguán</v>
          </cell>
        </row>
        <row r="19306">
          <cell r="C19306" t="str">
            <v>18753</v>
          </cell>
          <cell r="D19306" t="str">
            <v>San Vicente del Caguán</v>
          </cell>
        </row>
        <row r="19307">
          <cell r="C19307" t="str">
            <v>18753</v>
          </cell>
          <cell r="D19307" t="str">
            <v>San Vicente del Caguán</v>
          </cell>
        </row>
        <row r="19308">
          <cell r="C19308" t="str">
            <v>18753</v>
          </cell>
          <cell r="D19308" t="str">
            <v>San Vicente del Caguán</v>
          </cell>
        </row>
        <row r="19309">
          <cell r="C19309" t="str">
            <v>18753</v>
          </cell>
          <cell r="D19309" t="str">
            <v>San Vicente del Caguán</v>
          </cell>
        </row>
        <row r="19310">
          <cell r="C19310" t="str">
            <v>18753</v>
          </cell>
          <cell r="D19310" t="str">
            <v>San Vicente del Caguán</v>
          </cell>
        </row>
        <row r="19311">
          <cell r="C19311" t="str">
            <v>18753</v>
          </cell>
          <cell r="D19311" t="str">
            <v>San Vicente del Caguán</v>
          </cell>
        </row>
        <row r="19312">
          <cell r="C19312" t="str">
            <v>18753</v>
          </cell>
          <cell r="D19312" t="str">
            <v>San Vicente del Caguán</v>
          </cell>
        </row>
        <row r="19313">
          <cell r="C19313" t="str">
            <v>18753</v>
          </cell>
          <cell r="D19313" t="str">
            <v>San Vicente del Caguán</v>
          </cell>
        </row>
        <row r="19314">
          <cell r="C19314" t="str">
            <v>18753</v>
          </cell>
          <cell r="D19314" t="str">
            <v>San Vicente del Caguán</v>
          </cell>
        </row>
        <row r="19315">
          <cell r="C19315" t="str">
            <v>18753</v>
          </cell>
          <cell r="D19315" t="str">
            <v>San Vicente del Caguán</v>
          </cell>
        </row>
        <row r="19316">
          <cell r="C19316" t="str">
            <v>18753</v>
          </cell>
          <cell r="D19316" t="str">
            <v>San Vicente del Caguán</v>
          </cell>
        </row>
        <row r="19317">
          <cell r="C19317" t="str">
            <v>18753</v>
          </cell>
          <cell r="D19317" t="str">
            <v>San Vicente del Caguán</v>
          </cell>
        </row>
        <row r="19318">
          <cell r="C19318" t="str">
            <v>18753</v>
          </cell>
          <cell r="D19318" t="str">
            <v>San Vicente del Caguán</v>
          </cell>
        </row>
        <row r="19319">
          <cell r="C19319" t="str">
            <v>18753</v>
          </cell>
          <cell r="D19319" t="str">
            <v>San Vicente del Caguán</v>
          </cell>
        </row>
        <row r="19320">
          <cell r="C19320" t="str">
            <v>18753</v>
          </cell>
          <cell r="D19320" t="str">
            <v>San Vicente del Caguán</v>
          </cell>
        </row>
        <row r="19321">
          <cell r="C19321" t="str">
            <v>18753</v>
          </cell>
          <cell r="D19321" t="str">
            <v>San Vicente del Caguán</v>
          </cell>
        </row>
        <row r="19322">
          <cell r="C19322" t="str">
            <v>18753</v>
          </cell>
          <cell r="D19322" t="str">
            <v>San Vicente del Caguán</v>
          </cell>
        </row>
        <row r="19323">
          <cell r="C19323" t="str">
            <v>18753</v>
          </cell>
          <cell r="D19323" t="str">
            <v>San Vicente del Caguán</v>
          </cell>
        </row>
        <row r="19324">
          <cell r="C19324" t="str">
            <v>18753</v>
          </cell>
          <cell r="D19324" t="str">
            <v>San Vicente del Caguán</v>
          </cell>
        </row>
        <row r="19325">
          <cell r="C19325" t="str">
            <v>18753</v>
          </cell>
          <cell r="D19325" t="str">
            <v>San Vicente del Caguán</v>
          </cell>
        </row>
        <row r="19326">
          <cell r="C19326" t="str">
            <v>18753</v>
          </cell>
          <cell r="D19326" t="str">
            <v>San Vicente del Caguán</v>
          </cell>
        </row>
        <row r="19327">
          <cell r="C19327" t="str">
            <v>18753</v>
          </cell>
          <cell r="D19327" t="str">
            <v>San Vicente del Caguán</v>
          </cell>
        </row>
        <row r="19328">
          <cell r="C19328" t="str">
            <v>18753</v>
          </cell>
          <cell r="D19328" t="str">
            <v>San Vicente del Caguán</v>
          </cell>
        </row>
        <row r="19329">
          <cell r="C19329" t="str">
            <v>18753</v>
          </cell>
          <cell r="D19329" t="str">
            <v>San Vicente del Caguán</v>
          </cell>
        </row>
        <row r="19330">
          <cell r="C19330" t="str">
            <v>18753</v>
          </cell>
          <cell r="D19330" t="str">
            <v>San Vicente del Caguán</v>
          </cell>
        </row>
        <row r="19331">
          <cell r="C19331" t="str">
            <v>18753</v>
          </cell>
          <cell r="D19331" t="str">
            <v>San Vicente del Caguán</v>
          </cell>
        </row>
        <row r="19332">
          <cell r="C19332" t="str">
            <v>18753</v>
          </cell>
          <cell r="D19332" t="str">
            <v>San Vicente del Caguán</v>
          </cell>
        </row>
        <row r="19333">
          <cell r="C19333" t="str">
            <v>18753</v>
          </cell>
          <cell r="D19333" t="str">
            <v>San Vicente del Caguán</v>
          </cell>
        </row>
        <row r="19334">
          <cell r="C19334" t="str">
            <v>18753</v>
          </cell>
          <cell r="D19334" t="str">
            <v>San Vicente del Caguán</v>
          </cell>
        </row>
        <row r="19335">
          <cell r="C19335" t="str">
            <v>18753</v>
          </cell>
          <cell r="D19335" t="str">
            <v>San Vicente del Caguán</v>
          </cell>
        </row>
        <row r="19336">
          <cell r="C19336" t="str">
            <v>18753</v>
          </cell>
          <cell r="D19336" t="str">
            <v>San Vicente del Caguán</v>
          </cell>
        </row>
        <row r="19337">
          <cell r="C19337" t="str">
            <v>18753</v>
          </cell>
          <cell r="D19337" t="str">
            <v>San Vicente del Caguán</v>
          </cell>
        </row>
        <row r="19338">
          <cell r="C19338" t="str">
            <v>18753</v>
          </cell>
          <cell r="D19338" t="str">
            <v>San Vicente del Caguán</v>
          </cell>
        </row>
        <row r="19339">
          <cell r="C19339" t="str">
            <v>18753</v>
          </cell>
          <cell r="D19339" t="str">
            <v>San Vicente del Caguán</v>
          </cell>
        </row>
        <row r="19340">
          <cell r="C19340" t="str">
            <v>18753</v>
          </cell>
          <cell r="D19340" t="str">
            <v>San Vicente del Caguán</v>
          </cell>
        </row>
        <row r="19341">
          <cell r="C19341" t="str">
            <v>18753</v>
          </cell>
          <cell r="D19341" t="str">
            <v>San Vicente del Caguán</v>
          </cell>
        </row>
        <row r="19342">
          <cell r="C19342" t="str">
            <v>18753</v>
          </cell>
          <cell r="D19342" t="str">
            <v>San Vicente del Caguán</v>
          </cell>
        </row>
        <row r="19343">
          <cell r="C19343" t="str">
            <v>18753</v>
          </cell>
          <cell r="D19343" t="str">
            <v>San Vicente del Caguán</v>
          </cell>
        </row>
        <row r="19344">
          <cell r="C19344" t="str">
            <v>18753</v>
          </cell>
          <cell r="D19344" t="str">
            <v>San Vicente del Caguán</v>
          </cell>
        </row>
        <row r="19345">
          <cell r="C19345" t="str">
            <v>18756</v>
          </cell>
          <cell r="D19345" t="str">
            <v>Solano</v>
          </cell>
        </row>
        <row r="19346">
          <cell r="C19346" t="str">
            <v>18756</v>
          </cell>
          <cell r="D19346" t="str">
            <v>Solano</v>
          </cell>
        </row>
        <row r="19347">
          <cell r="C19347" t="str">
            <v>18756</v>
          </cell>
          <cell r="D19347" t="str">
            <v>Solano</v>
          </cell>
        </row>
        <row r="19348">
          <cell r="C19348" t="str">
            <v>18756</v>
          </cell>
          <cell r="D19348" t="str">
            <v>Solano</v>
          </cell>
        </row>
        <row r="19349">
          <cell r="C19349" t="str">
            <v>18756</v>
          </cell>
          <cell r="D19349" t="str">
            <v>Solano</v>
          </cell>
        </row>
        <row r="19350">
          <cell r="C19350" t="str">
            <v>18756</v>
          </cell>
          <cell r="D19350" t="str">
            <v>Solano</v>
          </cell>
        </row>
        <row r="19351">
          <cell r="C19351" t="str">
            <v>18756</v>
          </cell>
          <cell r="D19351" t="str">
            <v>Solano</v>
          </cell>
        </row>
        <row r="19352">
          <cell r="C19352" t="str">
            <v>18756</v>
          </cell>
          <cell r="D19352" t="str">
            <v>Solano</v>
          </cell>
        </row>
        <row r="19353">
          <cell r="C19353" t="str">
            <v>18756</v>
          </cell>
          <cell r="D19353" t="str">
            <v>Solano</v>
          </cell>
        </row>
        <row r="19354">
          <cell r="C19354" t="str">
            <v>18756</v>
          </cell>
          <cell r="D19354" t="str">
            <v>Solano</v>
          </cell>
        </row>
        <row r="19355">
          <cell r="C19355" t="str">
            <v>18756</v>
          </cell>
          <cell r="D19355" t="str">
            <v>Solano</v>
          </cell>
        </row>
        <row r="19356">
          <cell r="C19356" t="str">
            <v>18756</v>
          </cell>
          <cell r="D19356" t="str">
            <v>Solano</v>
          </cell>
        </row>
        <row r="19357">
          <cell r="C19357" t="str">
            <v>18756</v>
          </cell>
          <cell r="D19357" t="str">
            <v>Solano</v>
          </cell>
        </row>
        <row r="19358">
          <cell r="C19358" t="str">
            <v>18756</v>
          </cell>
          <cell r="D19358" t="str">
            <v>Solano</v>
          </cell>
        </row>
        <row r="19359">
          <cell r="C19359" t="str">
            <v>18756</v>
          </cell>
          <cell r="D19359" t="str">
            <v>Solano</v>
          </cell>
        </row>
        <row r="19360">
          <cell r="C19360" t="str">
            <v>18756</v>
          </cell>
          <cell r="D19360" t="str">
            <v>Solano</v>
          </cell>
        </row>
        <row r="19361">
          <cell r="C19361" t="str">
            <v>18756</v>
          </cell>
          <cell r="D19361" t="str">
            <v>Solano</v>
          </cell>
        </row>
        <row r="19362">
          <cell r="C19362" t="str">
            <v>18756</v>
          </cell>
          <cell r="D19362" t="str">
            <v>Solano</v>
          </cell>
        </row>
        <row r="19363">
          <cell r="C19363" t="str">
            <v>18756</v>
          </cell>
          <cell r="D19363" t="str">
            <v>Solano</v>
          </cell>
        </row>
        <row r="19364">
          <cell r="C19364" t="str">
            <v>18756</v>
          </cell>
          <cell r="D19364" t="str">
            <v>Solano</v>
          </cell>
        </row>
        <row r="19365">
          <cell r="C19365" t="str">
            <v>18756</v>
          </cell>
          <cell r="D19365" t="str">
            <v>Solano</v>
          </cell>
        </row>
        <row r="19366">
          <cell r="C19366" t="str">
            <v>18756</v>
          </cell>
          <cell r="D19366" t="str">
            <v>Solano</v>
          </cell>
        </row>
        <row r="19367">
          <cell r="C19367" t="str">
            <v>18756</v>
          </cell>
          <cell r="D19367" t="str">
            <v>Solano</v>
          </cell>
        </row>
        <row r="19368">
          <cell r="C19368" t="str">
            <v>18756</v>
          </cell>
          <cell r="D19368" t="str">
            <v>Solano</v>
          </cell>
        </row>
        <row r="19369">
          <cell r="C19369" t="str">
            <v>18756</v>
          </cell>
          <cell r="D19369" t="str">
            <v>Solano</v>
          </cell>
        </row>
        <row r="19370">
          <cell r="C19370" t="str">
            <v>18756</v>
          </cell>
          <cell r="D19370" t="str">
            <v>Solano</v>
          </cell>
        </row>
        <row r="19371">
          <cell r="C19371" t="str">
            <v>18756</v>
          </cell>
          <cell r="D19371" t="str">
            <v>Solano</v>
          </cell>
        </row>
        <row r="19372">
          <cell r="C19372" t="str">
            <v>18756</v>
          </cell>
          <cell r="D19372" t="str">
            <v>Solano</v>
          </cell>
        </row>
        <row r="19373">
          <cell r="C19373" t="str">
            <v>18756</v>
          </cell>
          <cell r="D19373" t="str">
            <v>Solano</v>
          </cell>
        </row>
        <row r="19374">
          <cell r="C19374" t="str">
            <v>18756</v>
          </cell>
          <cell r="D19374" t="str">
            <v>Solano</v>
          </cell>
        </row>
        <row r="19375">
          <cell r="C19375" t="str">
            <v>18756</v>
          </cell>
          <cell r="D19375" t="str">
            <v>Solano</v>
          </cell>
        </row>
        <row r="19376">
          <cell r="C19376" t="str">
            <v>18756</v>
          </cell>
          <cell r="D19376" t="str">
            <v>Solano</v>
          </cell>
        </row>
        <row r="19377">
          <cell r="C19377" t="str">
            <v>18756</v>
          </cell>
          <cell r="D19377" t="str">
            <v>Solano</v>
          </cell>
        </row>
        <row r="19378">
          <cell r="C19378" t="str">
            <v>18756</v>
          </cell>
          <cell r="D19378" t="str">
            <v>Solano</v>
          </cell>
        </row>
        <row r="19379">
          <cell r="C19379" t="str">
            <v>18756</v>
          </cell>
          <cell r="D19379" t="str">
            <v>Solano</v>
          </cell>
        </row>
        <row r="19380">
          <cell r="C19380" t="str">
            <v>18756</v>
          </cell>
          <cell r="D19380" t="str">
            <v>Solano</v>
          </cell>
        </row>
        <row r="19381">
          <cell r="C19381" t="str">
            <v>18756</v>
          </cell>
          <cell r="D19381" t="str">
            <v>Solano</v>
          </cell>
        </row>
        <row r="19382">
          <cell r="C19382" t="str">
            <v>18756</v>
          </cell>
          <cell r="D19382" t="str">
            <v>Solano</v>
          </cell>
        </row>
        <row r="19383">
          <cell r="C19383" t="str">
            <v>18756</v>
          </cell>
          <cell r="D19383" t="str">
            <v>Solano</v>
          </cell>
        </row>
        <row r="19384">
          <cell r="C19384" t="str">
            <v>18756</v>
          </cell>
          <cell r="D19384" t="str">
            <v>Solano</v>
          </cell>
        </row>
        <row r="19385">
          <cell r="C19385" t="str">
            <v>18756</v>
          </cell>
          <cell r="D19385" t="str">
            <v>Solano</v>
          </cell>
        </row>
        <row r="19386">
          <cell r="C19386" t="str">
            <v>18756</v>
          </cell>
          <cell r="D19386" t="str">
            <v>Solano</v>
          </cell>
        </row>
        <row r="19387">
          <cell r="C19387" t="str">
            <v>18756</v>
          </cell>
          <cell r="D19387" t="str">
            <v>Solano</v>
          </cell>
        </row>
        <row r="19388">
          <cell r="C19388" t="str">
            <v>18756</v>
          </cell>
          <cell r="D19388" t="str">
            <v>Solano</v>
          </cell>
        </row>
        <row r="19389">
          <cell r="C19389" t="str">
            <v>18756</v>
          </cell>
          <cell r="D19389" t="str">
            <v>Solano</v>
          </cell>
        </row>
        <row r="19390">
          <cell r="C19390" t="str">
            <v>18756</v>
          </cell>
          <cell r="D19390" t="str">
            <v>Solano</v>
          </cell>
        </row>
        <row r="19391">
          <cell r="C19391" t="str">
            <v>18756</v>
          </cell>
          <cell r="D19391" t="str">
            <v>Solano</v>
          </cell>
        </row>
        <row r="19392">
          <cell r="C19392" t="str">
            <v>18756</v>
          </cell>
          <cell r="D19392" t="str">
            <v>Solano</v>
          </cell>
        </row>
        <row r="19393">
          <cell r="C19393" t="str">
            <v>18756</v>
          </cell>
          <cell r="D19393" t="str">
            <v>Solano</v>
          </cell>
        </row>
        <row r="19394">
          <cell r="C19394" t="str">
            <v>18756</v>
          </cell>
          <cell r="D19394" t="str">
            <v>Solano</v>
          </cell>
        </row>
        <row r="19395">
          <cell r="C19395" t="str">
            <v>18756</v>
          </cell>
          <cell r="D19395" t="str">
            <v>Solano</v>
          </cell>
        </row>
        <row r="19396">
          <cell r="C19396" t="str">
            <v>18756</v>
          </cell>
          <cell r="D19396" t="str">
            <v>Solano</v>
          </cell>
        </row>
        <row r="19397">
          <cell r="C19397" t="str">
            <v>18756</v>
          </cell>
          <cell r="D19397" t="str">
            <v>Solano</v>
          </cell>
        </row>
        <row r="19398">
          <cell r="C19398" t="str">
            <v>18756</v>
          </cell>
          <cell r="D19398" t="str">
            <v>Solano</v>
          </cell>
        </row>
        <row r="19399">
          <cell r="C19399" t="str">
            <v>18785</v>
          </cell>
          <cell r="D19399" t="str">
            <v>Solita</v>
          </cell>
        </row>
        <row r="19400">
          <cell r="C19400" t="str">
            <v>18785</v>
          </cell>
          <cell r="D19400" t="str">
            <v>Solita</v>
          </cell>
        </row>
        <row r="19401">
          <cell r="C19401" t="str">
            <v>18785</v>
          </cell>
          <cell r="D19401" t="str">
            <v>Solita</v>
          </cell>
        </row>
        <row r="19402">
          <cell r="C19402" t="str">
            <v>18785</v>
          </cell>
          <cell r="D19402" t="str">
            <v>Solita</v>
          </cell>
        </row>
        <row r="19403">
          <cell r="C19403" t="str">
            <v>18785</v>
          </cell>
          <cell r="D19403" t="str">
            <v>Solita</v>
          </cell>
        </row>
        <row r="19404">
          <cell r="C19404" t="str">
            <v>18785</v>
          </cell>
          <cell r="D19404" t="str">
            <v>Solita</v>
          </cell>
        </row>
        <row r="19405">
          <cell r="C19405" t="str">
            <v>18785</v>
          </cell>
          <cell r="D19405" t="str">
            <v>Solita</v>
          </cell>
        </row>
        <row r="19406">
          <cell r="C19406" t="str">
            <v>18785</v>
          </cell>
          <cell r="D19406" t="str">
            <v>Solita</v>
          </cell>
        </row>
        <row r="19407">
          <cell r="C19407" t="str">
            <v>18785</v>
          </cell>
          <cell r="D19407" t="str">
            <v>Solita</v>
          </cell>
        </row>
        <row r="19408">
          <cell r="C19408" t="str">
            <v>18785</v>
          </cell>
          <cell r="D19408" t="str">
            <v>Solita</v>
          </cell>
        </row>
        <row r="19409">
          <cell r="C19409" t="str">
            <v>18785</v>
          </cell>
          <cell r="D19409" t="str">
            <v>Solita</v>
          </cell>
        </row>
        <row r="19410">
          <cell r="C19410" t="str">
            <v>18785</v>
          </cell>
          <cell r="D19410" t="str">
            <v>Solita</v>
          </cell>
        </row>
        <row r="19411">
          <cell r="C19411" t="str">
            <v>18785</v>
          </cell>
          <cell r="D19411" t="str">
            <v>Solita</v>
          </cell>
        </row>
        <row r="19412">
          <cell r="C19412" t="str">
            <v>18785</v>
          </cell>
          <cell r="D19412" t="str">
            <v>Solita</v>
          </cell>
        </row>
        <row r="19413">
          <cell r="C19413" t="str">
            <v>18785</v>
          </cell>
          <cell r="D19413" t="str">
            <v>Solita</v>
          </cell>
        </row>
        <row r="19414">
          <cell r="C19414" t="str">
            <v>18785</v>
          </cell>
          <cell r="D19414" t="str">
            <v>Solita</v>
          </cell>
        </row>
        <row r="19415">
          <cell r="C19415" t="str">
            <v>18785</v>
          </cell>
          <cell r="D19415" t="str">
            <v>Solita</v>
          </cell>
        </row>
        <row r="19416">
          <cell r="C19416" t="str">
            <v>18785</v>
          </cell>
          <cell r="D19416" t="str">
            <v>Solita</v>
          </cell>
        </row>
        <row r="19417">
          <cell r="C19417" t="str">
            <v>18785</v>
          </cell>
          <cell r="D19417" t="str">
            <v>Solita</v>
          </cell>
        </row>
        <row r="19418">
          <cell r="C19418" t="str">
            <v>18785</v>
          </cell>
          <cell r="D19418" t="str">
            <v>Solita</v>
          </cell>
        </row>
        <row r="19419">
          <cell r="C19419" t="str">
            <v>18785</v>
          </cell>
          <cell r="D19419" t="str">
            <v>Solita</v>
          </cell>
        </row>
        <row r="19420">
          <cell r="C19420" t="str">
            <v>18785</v>
          </cell>
          <cell r="D19420" t="str">
            <v>Solita</v>
          </cell>
        </row>
        <row r="19421">
          <cell r="C19421" t="str">
            <v>18785</v>
          </cell>
          <cell r="D19421" t="str">
            <v>Solita</v>
          </cell>
        </row>
        <row r="19422">
          <cell r="C19422" t="str">
            <v>18785</v>
          </cell>
          <cell r="D19422" t="str">
            <v>Solita</v>
          </cell>
        </row>
        <row r="19423">
          <cell r="C19423" t="str">
            <v>18785</v>
          </cell>
          <cell r="D19423" t="str">
            <v>Solita</v>
          </cell>
        </row>
        <row r="19424">
          <cell r="C19424" t="str">
            <v>18785</v>
          </cell>
          <cell r="D19424" t="str">
            <v>Solita</v>
          </cell>
        </row>
        <row r="19425">
          <cell r="C19425" t="str">
            <v>18785</v>
          </cell>
          <cell r="D19425" t="str">
            <v>Solita</v>
          </cell>
        </row>
        <row r="19426">
          <cell r="C19426" t="str">
            <v>18785</v>
          </cell>
          <cell r="D19426" t="str">
            <v>Solita</v>
          </cell>
        </row>
        <row r="19427">
          <cell r="C19427" t="str">
            <v>18785</v>
          </cell>
          <cell r="D19427" t="str">
            <v>Solita</v>
          </cell>
        </row>
        <row r="19428">
          <cell r="C19428" t="str">
            <v>18785</v>
          </cell>
          <cell r="D19428" t="str">
            <v>Solita</v>
          </cell>
        </row>
        <row r="19429">
          <cell r="C19429" t="str">
            <v>18785</v>
          </cell>
          <cell r="D19429" t="str">
            <v>Solita</v>
          </cell>
        </row>
        <row r="19430">
          <cell r="C19430" t="str">
            <v>18785</v>
          </cell>
          <cell r="D19430" t="str">
            <v>Solita</v>
          </cell>
        </row>
        <row r="19431">
          <cell r="C19431" t="str">
            <v>18785</v>
          </cell>
          <cell r="D19431" t="str">
            <v>Solita</v>
          </cell>
        </row>
        <row r="19432">
          <cell r="C19432" t="str">
            <v>18785</v>
          </cell>
          <cell r="D19432" t="str">
            <v>Solita</v>
          </cell>
        </row>
        <row r="19433">
          <cell r="C19433" t="str">
            <v>18785</v>
          </cell>
          <cell r="D19433" t="str">
            <v>Solita</v>
          </cell>
        </row>
        <row r="19434">
          <cell r="C19434" t="str">
            <v>18785</v>
          </cell>
          <cell r="D19434" t="str">
            <v>Solita</v>
          </cell>
        </row>
        <row r="19435">
          <cell r="C19435" t="str">
            <v>18785</v>
          </cell>
          <cell r="D19435" t="str">
            <v>Solita</v>
          </cell>
        </row>
        <row r="19436">
          <cell r="C19436" t="str">
            <v>18785</v>
          </cell>
          <cell r="D19436" t="str">
            <v>Solita</v>
          </cell>
        </row>
        <row r="19437">
          <cell r="C19437" t="str">
            <v>18785</v>
          </cell>
          <cell r="D19437" t="str">
            <v>Solita</v>
          </cell>
        </row>
        <row r="19438">
          <cell r="C19438" t="str">
            <v>18785</v>
          </cell>
          <cell r="D19438" t="str">
            <v>Solita</v>
          </cell>
        </row>
        <row r="19439">
          <cell r="C19439" t="str">
            <v>18785</v>
          </cell>
          <cell r="D19439" t="str">
            <v>Solita</v>
          </cell>
        </row>
        <row r="19440">
          <cell r="C19440" t="str">
            <v>18785</v>
          </cell>
          <cell r="D19440" t="str">
            <v>Solita</v>
          </cell>
        </row>
        <row r="19441">
          <cell r="C19441" t="str">
            <v>18785</v>
          </cell>
          <cell r="D19441" t="str">
            <v>Solita</v>
          </cell>
        </row>
        <row r="19442">
          <cell r="C19442" t="str">
            <v>18785</v>
          </cell>
          <cell r="D19442" t="str">
            <v>Solita</v>
          </cell>
        </row>
        <row r="19443">
          <cell r="C19443" t="str">
            <v>18785</v>
          </cell>
          <cell r="D19443" t="str">
            <v>Solita</v>
          </cell>
        </row>
        <row r="19444">
          <cell r="C19444" t="str">
            <v>18785</v>
          </cell>
          <cell r="D19444" t="str">
            <v>Solita</v>
          </cell>
        </row>
        <row r="19445">
          <cell r="C19445" t="str">
            <v>18785</v>
          </cell>
          <cell r="D19445" t="str">
            <v>Solita</v>
          </cell>
        </row>
        <row r="19446">
          <cell r="C19446" t="str">
            <v>18785</v>
          </cell>
          <cell r="D19446" t="str">
            <v>Solita</v>
          </cell>
        </row>
        <row r="19447">
          <cell r="C19447" t="str">
            <v>18785</v>
          </cell>
          <cell r="D19447" t="str">
            <v>Solita</v>
          </cell>
        </row>
        <row r="19448">
          <cell r="C19448" t="str">
            <v>18785</v>
          </cell>
          <cell r="D19448" t="str">
            <v>Solita</v>
          </cell>
        </row>
        <row r="19449">
          <cell r="C19449" t="str">
            <v>18785</v>
          </cell>
          <cell r="D19449" t="str">
            <v>Solita</v>
          </cell>
        </row>
        <row r="19450">
          <cell r="C19450" t="str">
            <v>18785</v>
          </cell>
          <cell r="D19450" t="str">
            <v>Solita</v>
          </cell>
        </row>
        <row r="19451">
          <cell r="C19451" t="str">
            <v>18785</v>
          </cell>
          <cell r="D19451" t="str">
            <v>Solita</v>
          </cell>
        </row>
        <row r="19452">
          <cell r="C19452" t="str">
            <v>18785</v>
          </cell>
          <cell r="D19452" t="str">
            <v>Solita</v>
          </cell>
        </row>
        <row r="19453">
          <cell r="C19453" t="str">
            <v>18860</v>
          </cell>
          <cell r="D19453" t="str">
            <v>Valparaíso</v>
          </cell>
        </row>
        <row r="19454">
          <cell r="C19454" t="str">
            <v>18860</v>
          </cell>
          <cell r="D19454" t="str">
            <v>Valparaíso</v>
          </cell>
        </row>
        <row r="19455">
          <cell r="C19455" t="str">
            <v>18860</v>
          </cell>
          <cell r="D19455" t="str">
            <v>Valparaíso</v>
          </cell>
        </row>
        <row r="19456">
          <cell r="C19456" t="str">
            <v>18860</v>
          </cell>
          <cell r="D19456" t="str">
            <v>Valparaíso</v>
          </cell>
        </row>
        <row r="19457">
          <cell r="C19457" t="str">
            <v>18860</v>
          </cell>
          <cell r="D19457" t="str">
            <v>Valparaíso</v>
          </cell>
        </row>
        <row r="19458">
          <cell r="C19458" t="str">
            <v>18860</v>
          </cell>
          <cell r="D19458" t="str">
            <v>Valparaíso</v>
          </cell>
        </row>
        <row r="19459">
          <cell r="C19459" t="str">
            <v>18860</v>
          </cell>
          <cell r="D19459" t="str">
            <v>Valparaíso</v>
          </cell>
        </row>
        <row r="19460">
          <cell r="C19460" t="str">
            <v>18860</v>
          </cell>
          <cell r="D19460" t="str">
            <v>Valparaíso</v>
          </cell>
        </row>
        <row r="19461">
          <cell r="C19461" t="str">
            <v>18860</v>
          </cell>
          <cell r="D19461" t="str">
            <v>Valparaíso</v>
          </cell>
        </row>
        <row r="19462">
          <cell r="C19462" t="str">
            <v>18860</v>
          </cell>
          <cell r="D19462" t="str">
            <v>Valparaíso</v>
          </cell>
        </row>
        <row r="19463">
          <cell r="C19463" t="str">
            <v>18860</v>
          </cell>
          <cell r="D19463" t="str">
            <v>Valparaíso</v>
          </cell>
        </row>
        <row r="19464">
          <cell r="C19464" t="str">
            <v>18860</v>
          </cell>
          <cell r="D19464" t="str">
            <v>Valparaíso</v>
          </cell>
        </row>
        <row r="19465">
          <cell r="C19465" t="str">
            <v>18860</v>
          </cell>
          <cell r="D19465" t="str">
            <v>Valparaíso</v>
          </cell>
        </row>
        <row r="19466">
          <cell r="C19466" t="str">
            <v>18860</v>
          </cell>
          <cell r="D19466" t="str">
            <v>Valparaíso</v>
          </cell>
        </row>
        <row r="19467">
          <cell r="C19467" t="str">
            <v>18860</v>
          </cell>
          <cell r="D19467" t="str">
            <v>Valparaíso</v>
          </cell>
        </row>
        <row r="19468">
          <cell r="C19468" t="str">
            <v>18860</v>
          </cell>
          <cell r="D19468" t="str">
            <v>Valparaíso</v>
          </cell>
        </row>
        <row r="19469">
          <cell r="C19469" t="str">
            <v>18860</v>
          </cell>
          <cell r="D19469" t="str">
            <v>Valparaíso</v>
          </cell>
        </row>
        <row r="19470">
          <cell r="C19470" t="str">
            <v>18860</v>
          </cell>
          <cell r="D19470" t="str">
            <v>Valparaíso</v>
          </cell>
        </row>
        <row r="19471">
          <cell r="C19471" t="str">
            <v>18860</v>
          </cell>
          <cell r="D19471" t="str">
            <v>Valparaíso</v>
          </cell>
        </row>
        <row r="19472">
          <cell r="C19472" t="str">
            <v>18860</v>
          </cell>
          <cell r="D19472" t="str">
            <v>Valparaíso</v>
          </cell>
        </row>
        <row r="19473">
          <cell r="C19473" t="str">
            <v>18860</v>
          </cell>
          <cell r="D19473" t="str">
            <v>Valparaíso</v>
          </cell>
        </row>
        <row r="19474">
          <cell r="C19474" t="str">
            <v>18860</v>
          </cell>
          <cell r="D19474" t="str">
            <v>Valparaíso</v>
          </cell>
        </row>
        <row r="19475">
          <cell r="C19475" t="str">
            <v>18860</v>
          </cell>
          <cell r="D19475" t="str">
            <v>Valparaíso</v>
          </cell>
        </row>
        <row r="19476">
          <cell r="C19476" t="str">
            <v>18860</v>
          </cell>
          <cell r="D19476" t="str">
            <v>Valparaíso</v>
          </cell>
        </row>
        <row r="19477">
          <cell r="C19477" t="str">
            <v>18860</v>
          </cell>
          <cell r="D19477" t="str">
            <v>Valparaíso</v>
          </cell>
        </row>
        <row r="19478">
          <cell r="C19478" t="str">
            <v>18860</v>
          </cell>
          <cell r="D19478" t="str">
            <v>Valparaíso</v>
          </cell>
        </row>
        <row r="19479">
          <cell r="C19479" t="str">
            <v>18860</v>
          </cell>
          <cell r="D19479" t="str">
            <v>Valparaíso</v>
          </cell>
        </row>
        <row r="19480">
          <cell r="C19480" t="str">
            <v>18860</v>
          </cell>
          <cell r="D19480" t="str">
            <v>Valparaíso</v>
          </cell>
        </row>
        <row r="19481">
          <cell r="C19481" t="str">
            <v>18860</v>
          </cell>
          <cell r="D19481" t="str">
            <v>Valparaíso</v>
          </cell>
        </row>
        <row r="19482">
          <cell r="C19482" t="str">
            <v>18860</v>
          </cell>
          <cell r="D19482" t="str">
            <v>Valparaíso</v>
          </cell>
        </row>
        <row r="19483">
          <cell r="C19483" t="str">
            <v>18860</v>
          </cell>
          <cell r="D19483" t="str">
            <v>Valparaíso</v>
          </cell>
        </row>
        <row r="19484">
          <cell r="C19484" t="str">
            <v>18860</v>
          </cell>
          <cell r="D19484" t="str">
            <v>Valparaíso</v>
          </cell>
        </row>
        <row r="19485">
          <cell r="C19485" t="str">
            <v>18860</v>
          </cell>
          <cell r="D19485" t="str">
            <v>Valparaíso</v>
          </cell>
        </row>
        <row r="19486">
          <cell r="C19486" t="str">
            <v>18860</v>
          </cell>
          <cell r="D19486" t="str">
            <v>Valparaíso</v>
          </cell>
        </row>
        <row r="19487">
          <cell r="C19487" t="str">
            <v>18860</v>
          </cell>
          <cell r="D19487" t="str">
            <v>Valparaíso</v>
          </cell>
        </row>
        <row r="19488">
          <cell r="C19488" t="str">
            <v>18860</v>
          </cell>
          <cell r="D19488" t="str">
            <v>Valparaíso</v>
          </cell>
        </row>
        <row r="19489">
          <cell r="C19489" t="str">
            <v>18860</v>
          </cell>
          <cell r="D19489" t="str">
            <v>Valparaíso</v>
          </cell>
        </row>
        <row r="19490">
          <cell r="C19490" t="str">
            <v>18860</v>
          </cell>
          <cell r="D19490" t="str">
            <v>Valparaíso</v>
          </cell>
        </row>
        <row r="19491">
          <cell r="C19491" t="str">
            <v>18860</v>
          </cell>
          <cell r="D19491" t="str">
            <v>Valparaíso</v>
          </cell>
        </row>
        <row r="19492">
          <cell r="C19492" t="str">
            <v>18860</v>
          </cell>
          <cell r="D19492" t="str">
            <v>Valparaíso</v>
          </cell>
        </row>
        <row r="19493">
          <cell r="C19493" t="str">
            <v>18860</v>
          </cell>
          <cell r="D19493" t="str">
            <v>Valparaíso</v>
          </cell>
        </row>
        <row r="19494">
          <cell r="C19494" t="str">
            <v>18860</v>
          </cell>
          <cell r="D19494" t="str">
            <v>Valparaíso</v>
          </cell>
        </row>
        <row r="19495">
          <cell r="C19495" t="str">
            <v>18860</v>
          </cell>
          <cell r="D19495" t="str">
            <v>Valparaíso</v>
          </cell>
        </row>
        <row r="19496">
          <cell r="C19496" t="str">
            <v>18860</v>
          </cell>
          <cell r="D19496" t="str">
            <v>Valparaíso</v>
          </cell>
        </row>
        <row r="19497">
          <cell r="C19497" t="str">
            <v>18860</v>
          </cell>
          <cell r="D19497" t="str">
            <v>Valparaíso</v>
          </cell>
        </row>
        <row r="19498">
          <cell r="C19498" t="str">
            <v>18860</v>
          </cell>
          <cell r="D19498" t="str">
            <v>Valparaíso</v>
          </cell>
        </row>
        <row r="19499">
          <cell r="C19499" t="str">
            <v>18860</v>
          </cell>
          <cell r="D19499" t="str">
            <v>Valparaíso</v>
          </cell>
        </row>
        <row r="19500">
          <cell r="C19500" t="str">
            <v>18860</v>
          </cell>
          <cell r="D19500" t="str">
            <v>Valparaíso</v>
          </cell>
        </row>
        <row r="19501">
          <cell r="C19501" t="str">
            <v>18860</v>
          </cell>
          <cell r="D19501" t="str">
            <v>Valparaíso</v>
          </cell>
        </row>
        <row r="19502">
          <cell r="C19502" t="str">
            <v>18860</v>
          </cell>
          <cell r="D19502" t="str">
            <v>Valparaíso</v>
          </cell>
        </row>
        <row r="19503">
          <cell r="C19503" t="str">
            <v>18860</v>
          </cell>
          <cell r="D19503" t="str">
            <v>Valparaíso</v>
          </cell>
        </row>
        <row r="19504">
          <cell r="C19504" t="str">
            <v>18860</v>
          </cell>
          <cell r="D19504" t="str">
            <v>Valparaíso</v>
          </cell>
        </row>
        <row r="19505">
          <cell r="C19505" t="str">
            <v>18860</v>
          </cell>
          <cell r="D19505" t="str">
            <v>Valparaíso</v>
          </cell>
        </row>
        <row r="19506">
          <cell r="C19506" t="str">
            <v>18860</v>
          </cell>
          <cell r="D19506" t="str">
            <v>Valparaíso</v>
          </cell>
        </row>
        <row r="19507">
          <cell r="C19507" t="str">
            <v>19001</v>
          </cell>
          <cell r="D19507" t="str">
            <v>Popayán</v>
          </cell>
        </row>
        <row r="19508">
          <cell r="C19508" t="str">
            <v>19001</v>
          </cell>
          <cell r="D19508" t="str">
            <v>Popayán</v>
          </cell>
        </row>
        <row r="19509">
          <cell r="C19509" t="str">
            <v>19001</v>
          </cell>
          <cell r="D19509" t="str">
            <v>Popayán</v>
          </cell>
        </row>
        <row r="19510">
          <cell r="C19510" t="str">
            <v>19001</v>
          </cell>
          <cell r="D19510" t="str">
            <v>Popayán</v>
          </cell>
        </row>
        <row r="19511">
          <cell r="C19511" t="str">
            <v>19001</v>
          </cell>
          <cell r="D19511" t="str">
            <v>Popayán</v>
          </cell>
        </row>
        <row r="19512">
          <cell r="C19512" t="str">
            <v>19001</v>
          </cell>
          <cell r="D19512" t="str">
            <v>Popayán</v>
          </cell>
        </row>
        <row r="19513">
          <cell r="C19513" t="str">
            <v>19001</v>
          </cell>
          <cell r="D19513" t="str">
            <v>Popayán</v>
          </cell>
        </row>
        <row r="19514">
          <cell r="C19514" t="str">
            <v>19001</v>
          </cell>
          <cell r="D19514" t="str">
            <v>Popayán</v>
          </cell>
        </row>
        <row r="19515">
          <cell r="C19515" t="str">
            <v>19001</v>
          </cell>
          <cell r="D19515" t="str">
            <v>Popayán</v>
          </cell>
        </row>
        <row r="19516">
          <cell r="C19516" t="str">
            <v>19001</v>
          </cell>
          <cell r="D19516" t="str">
            <v>Popayán</v>
          </cell>
        </row>
        <row r="19517">
          <cell r="C19517" t="str">
            <v>19001</v>
          </cell>
          <cell r="D19517" t="str">
            <v>Popayán</v>
          </cell>
        </row>
        <row r="19518">
          <cell r="C19518" t="str">
            <v>19001</v>
          </cell>
          <cell r="D19518" t="str">
            <v>Popayán</v>
          </cell>
        </row>
        <row r="19519">
          <cell r="C19519" t="str">
            <v>19001</v>
          </cell>
          <cell r="D19519" t="str">
            <v>Popayán</v>
          </cell>
        </row>
        <row r="19520">
          <cell r="C19520" t="str">
            <v>19001</v>
          </cell>
          <cell r="D19520" t="str">
            <v>Popayán</v>
          </cell>
        </row>
        <row r="19521">
          <cell r="C19521" t="str">
            <v>19001</v>
          </cell>
          <cell r="D19521" t="str">
            <v>Popayán</v>
          </cell>
        </row>
        <row r="19522">
          <cell r="C19522" t="str">
            <v>19001</v>
          </cell>
          <cell r="D19522" t="str">
            <v>Popayán</v>
          </cell>
        </row>
        <row r="19523">
          <cell r="C19523" t="str">
            <v>19001</v>
          </cell>
          <cell r="D19523" t="str">
            <v>Popayán</v>
          </cell>
        </row>
        <row r="19524">
          <cell r="C19524" t="str">
            <v>19001</v>
          </cell>
          <cell r="D19524" t="str">
            <v>Popayán</v>
          </cell>
        </row>
        <row r="19525">
          <cell r="C19525" t="str">
            <v>19001</v>
          </cell>
          <cell r="D19525" t="str">
            <v>Popayán</v>
          </cell>
        </row>
        <row r="19526">
          <cell r="C19526" t="str">
            <v>19001</v>
          </cell>
          <cell r="D19526" t="str">
            <v>Popayán</v>
          </cell>
        </row>
        <row r="19527">
          <cell r="C19527" t="str">
            <v>19001</v>
          </cell>
          <cell r="D19527" t="str">
            <v>Popayán</v>
          </cell>
        </row>
        <row r="19528">
          <cell r="C19528" t="str">
            <v>19001</v>
          </cell>
          <cell r="D19528" t="str">
            <v>Popayán</v>
          </cell>
        </row>
        <row r="19529">
          <cell r="C19529" t="str">
            <v>19001</v>
          </cell>
          <cell r="D19529" t="str">
            <v>Popayán</v>
          </cell>
        </row>
        <row r="19530">
          <cell r="C19530" t="str">
            <v>19001</v>
          </cell>
          <cell r="D19530" t="str">
            <v>Popayán</v>
          </cell>
        </row>
        <row r="19531">
          <cell r="C19531" t="str">
            <v>19001</v>
          </cell>
          <cell r="D19531" t="str">
            <v>Popayán</v>
          </cell>
        </row>
        <row r="19532">
          <cell r="C19532" t="str">
            <v>19001</v>
          </cell>
          <cell r="D19532" t="str">
            <v>Popayán</v>
          </cell>
        </row>
        <row r="19533">
          <cell r="C19533" t="str">
            <v>19001</v>
          </cell>
          <cell r="D19533" t="str">
            <v>Popayán</v>
          </cell>
        </row>
        <row r="19534">
          <cell r="C19534" t="str">
            <v>19001</v>
          </cell>
          <cell r="D19534" t="str">
            <v>Popayán</v>
          </cell>
        </row>
        <row r="19535">
          <cell r="C19535" t="str">
            <v>19001</v>
          </cell>
          <cell r="D19535" t="str">
            <v>Popayán</v>
          </cell>
        </row>
        <row r="19536">
          <cell r="C19536" t="str">
            <v>19001</v>
          </cell>
          <cell r="D19536" t="str">
            <v>Popayán</v>
          </cell>
        </row>
        <row r="19537">
          <cell r="C19537" t="str">
            <v>19001</v>
          </cell>
          <cell r="D19537" t="str">
            <v>Popayán</v>
          </cell>
        </row>
        <row r="19538">
          <cell r="C19538" t="str">
            <v>19001</v>
          </cell>
          <cell r="D19538" t="str">
            <v>Popayán</v>
          </cell>
        </row>
        <row r="19539">
          <cell r="C19539" t="str">
            <v>19001</v>
          </cell>
          <cell r="D19539" t="str">
            <v>Popayán</v>
          </cell>
        </row>
        <row r="19540">
          <cell r="C19540" t="str">
            <v>19001</v>
          </cell>
          <cell r="D19540" t="str">
            <v>Popayán</v>
          </cell>
        </row>
        <row r="19541">
          <cell r="C19541" t="str">
            <v>19001</v>
          </cell>
          <cell r="D19541" t="str">
            <v>Popayán</v>
          </cell>
        </row>
        <row r="19542">
          <cell r="C19542" t="str">
            <v>19001</v>
          </cell>
          <cell r="D19542" t="str">
            <v>Popayán</v>
          </cell>
        </row>
        <row r="19543">
          <cell r="C19543" t="str">
            <v>19001</v>
          </cell>
          <cell r="D19543" t="str">
            <v>Popayán</v>
          </cell>
        </row>
        <row r="19544">
          <cell r="C19544" t="str">
            <v>19001</v>
          </cell>
          <cell r="D19544" t="str">
            <v>Popayán</v>
          </cell>
        </row>
        <row r="19545">
          <cell r="C19545" t="str">
            <v>19001</v>
          </cell>
          <cell r="D19545" t="str">
            <v>Popayán</v>
          </cell>
        </row>
        <row r="19546">
          <cell r="C19546" t="str">
            <v>19001</v>
          </cell>
          <cell r="D19546" t="str">
            <v>Popayán</v>
          </cell>
        </row>
        <row r="19547">
          <cell r="C19547" t="str">
            <v>19001</v>
          </cell>
          <cell r="D19547" t="str">
            <v>Popayán</v>
          </cell>
        </row>
        <row r="19548">
          <cell r="C19548" t="str">
            <v>19001</v>
          </cell>
          <cell r="D19548" t="str">
            <v>Popayán</v>
          </cell>
        </row>
        <row r="19549">
          <cell r="C19549" t="str">
            <v>19001</v>
          </cell>
          <cell r="D19549" t="str">
            <v>Popayán</v>
          </cell>
        </row>
        <row r="19550">
          <cell r="C19550" t="str">
            <v>19001</v>
          </cell>
          <cell r="D19550" t="str">
            <v>Popayán</v>
          </cell>
        </row>
        <row r="19551">
          <cell r="C19551" t="str">
            <v>19001</v>
          </cell>
          <cell r="D19551" t="str">
            <v>Popayán</v>
          </cell>
        </row>
        <row r="19552">
          <cell r="C19552" t="str">
            <v>19001</v>
          </cell>
          <cell r="D19552" t="str">
            <v>Popayán</v>
          </cell>
        </row>
        <row r="19553">
          <cell r="C19553" t="str">
            <v>19001</v>
          </cell>
          <cell r="D19553" t="str">
            <v>Popayán</v>
          </cell>
        </row>
        <row r="19554">
          <cell r="C19554" t="str">
            <v>19001</v>
          </cell>
          <cell r="D19554" t="str">
            <v>Popayán</v>
          </cell>
        </row>
        <row r="19555">
          <cell r="C19555" t="str">
            <v>19001</v>
          </cell>
          <cell r="D19555" t="str">
            <v>Popayán</v>
          </cell>
        </row>
        <row r="19556">
          <cell r="C19556" t="str">
            <v>19001</v>
          </cell>
          <cell r="D19556" t="str">
            <v>Popayán</v>
          </cell>
        </row>
        <row r="19557">
          <cell r="C19557" t="str">
            <v>19001</v>
          </cell>
          <cell r="D19557" t="str">
            <v>Popayán</v>
          </cell>
        </row>
        <row r="19558">
          <cell r="C19558" t="str">
            <v>19001</v>
          </cell>
          <cell r="D19558" t="str">
            <v>Popayán</v>
          </cell>
        </row>
        <row r="19559">
          <cell r="C19559" t="str">
            <v>19001</v>
          </cell>
          <cell r="D19559" t="str">
            <v>Popayán</v>
          </cell>
        </row>
        <row r="19560">
          <cell r="C19560" t="str">
            <v>19001</v>
          </cell>
          <cell r="D19560" t="str">
            <v>Popayán</v>
          </cell>
        </row>
        <row r="19561">
          <cell r="C19561" t="str">
            <v>19022</v>
          </cell>
          <cell r="D19561" t="str">
            <v>Almaguer</v>
          </cell>
        </row>
        <row r="19562">
          <cell r="C19562" t="str">
            <v>19022</v>
          </cell>
          <cell r="D19562" t="str">
            <v>Almaguer</v>
          </cell>
        </row>
        <row r="19563">
          <cell r="C19563" t="str">
            <v>19022</v>
          </cell>
          <cell r="D19563" t="str">
            <v>Almaguer</v>
          </cell>
        </row>
        <row r="19564">
          <cell r="C19564" t="str">
            <v>19022</v>
          </cell>
          <cell r="D19564" t="str">
            <v>Almaguer</v>
          </cell>
        </row>
        <row r="19565">
          <cell r="C19565" t="str">
            <v>19022</v>
          </cell>
          <cell r="D19565" t="str">
            <v>Almaguer</v>
          </cell>
        </row>
        <row r="19566">
          <cell r="C19566" t="str">
            <v>19022</v>
          </cell>
          <cell r="D19566" t="str">
            <v>Almaguer</v>
          </cell>
        </row>
        <row r="19567">
          <cell r="C19567" t="str">
            <v>19022</v>
          </cell>
          <cell r="D19567" t="str">
            <v>Almaguer</v>
          </cell>
        </row>
        <row r="19568">
          <cell r="C19568" t="str">
            <v>19022</v>
          </cell>
          <cell r="D19568" t="str">
            <v>Almaguer</v>
          </cell>
        </row>
        <row r="19569">
          <cell r="C19569" t="str">
            <v>19022</v>
          </cell>
          <cell r="D19569" t="str">
            <v>Almaguer</v>
          </cell>
        </row>
        <row r="19570">
          <cell r="C19570" t="str">
            <v>19022</v>
          </cell>
          <cell r="D19570" t="str">
            <v>Almaguer</v>
          </cell>
        </row>
        <row r="19571">
          <cell r="C19571" t="str">
            <v>19022</v>
          </cell>
          <cell r="D19571" t="str">
            <v>Almaguer</v>
          </cell>
        </row>
        <row r="19572">
          <cell r="C19572" t="str">
            <v>19022</v>
          </cell>
          <cell r="D19572" t="str">
            <v>Almaguer</v>
          </cell>
        </row>
        <row r="19573">
          <cell r="C19573" t="str">
            <v>19022</v>
          </cell>
          <cell r="D19573" t="str">
            <v>Almaguer</v>
          </cell>
        </row>
        <row r="19574">
          <cell r="C19574" t="str">
            <v>19022</v>
          </cell>
          <cell r="D19574" t="str">
            <v>Almaguer</v>
          </cell>
        </row>
        <row r="19575">
          <cell r="C19575" t="str">
            <v>19022</v>
          </cell>
          <cell r="D19575" t="str">
            <v>Almaguer</v>
          </cell>
        </row>
        <row r="19576">
          <cell r="C19576" t="str">
            <v>19022</v>
          </cell>
          <cell r="D19576" t="str">
            <v>Almaguer</v>
          </cell>
        </row>
        <row r="19577">
          <cell r="C19577" t="str">
            <v>19022</v>
          </cell>
          <cell r="D19577" t="str">
            <v>Almaguer</v>
          </cell>
        </row>
        <row r="19578">
          <cell r="C19578" t="str">
            <v>19022</v>
          </cell>
          <cell r="D19578" t="str">
            <v>Almaguer</v>
          </cell>
        </row>
        <row r="19579">
          <cell r="C19579" t="str">
            <v>19022</v>
          </cell>
          <cell r="D19579" t="str">
            <v>Almaguer</v>
          </cell>
        </row>
        <row r="19580">
          <cell r="C19580" t="str">
            <v>19022</v>
          </cell>
          <cell r="D19580" t="str">
            <v>Almaguer</v>
          </cell>
        </row>
        <row r="19581">
          <cell r="C19581" t="str">
            <v>19022</v>
          </cell>
          <cell r="D19581" t="str">
            <v>Almaguer</v>
          </cell>
        </row>
        <row r="19582">
          <cell r="C19582" t="str">
            <v>19022</v>
          </cell>
          <cell r="D19582" t="str">
            <v>Almaguer</v>
          </cell>
        </row>
        <row r="19583">
          <cell r="C19583" t="str">
            <v>19022</v>
          </cell>
          <cell r="D19583" t="str">
            <v>Almaguer</v>
          </cell>
        </row>
        <row r="19584">
          <cell r="C19584" t="str">
            <v>19022</v>
          </cell>
          <cell r="D19584" t="str">
            <v>Almaguer</v>
          </cell>
        </row>
        <row r="19585">
          <cell r="C19585" t="str">
            <v>19022</v>
          </cell>
          <cell r="D19585" t="str">
            <v>Almaguer</v>
          </cell>
        </row>
        <row r="19586">
          <cell r="C19586" t="str">
            <v>19022</v>
          </cell>
          <cell r="D19586" t="str">
            <v>Almaguer</v>
          </cell>
        </row>
        <row r="19587">
          <cell r="C19587" t="str">
            <v>19022</v>
          </cell>
          <cell r="D19587" t="str">
            <v>Almaguer</v>
          </cell>
        </row>
        <row r="19588">
          <cell r="C19588" t="str">
            <v>19022</v>
          </cell>
          <cell r="D19588" t="str">
            <v>Almaguer</v>
          </cell>
        </row>
        <row r="19589">
          <cell r="C19589" t="str">
            <v>19022</v>
          </cell>
          <cell r="D19589" t="str">
            <v>Almaguer</v>
          </cell>
        </row>
        <row r="19590">
          <cell r="C19590" t="str">
            <v>19022</v>
          </cell>
          <cell r="D19590" t="str">
            <v>Almaguer</v>
          </cell>
        </row>
        <row r="19591">
          <cell r="C19591" t="str">
            <v>19022</v>
          </cell>
          <cell r="D19591" t="str">
            <v>Almaguer</v>
          </cell>
        </row>
        <row r="19592">
          <cell r="C19592" t="str">
            <v>19022</v>
          </cell>
          <cell r="D19592" t="str">
            <v>Almaguer</v>
          </cell>
        </row>
        <row r="19593">
          <cell r="C19593" t="str">
            <v>19022</v>
          </cell>
          <cell r="D19593" t="str">
            <v>Almaguer</v>
          </cell>
        </row>
        <row r="19594">
          <cell r="C19594" t="str">
            <v>19022</v>
          </cell>
          <cell r="D19594" t="str">
            <v>Almaguer</v>
          </cell>
        </row>
        <row r="19595">
          <cell r="C19595" t="str">
            <v>19022</v>
          </cell>
          <cell r="D19595" t="str">
            <v>Almaguer</v>
          </cell>
        </row>
        <row r="19596">
          <cell r="C19596" t="str">
            <v>19022</v>
          </cell>
          <cell r="D19596" t="str">
            <v>Almaguer</v>
          </cell>
        </row>
        <row r="19597">
          <cell r="C19597" t="str">
            <v>19022</v>
          </cell>
          <cell r="D19597" t="str">
            <v>Almaguer</v>
          </cell>
        </row>
        <row r="19598">
          <cell r="C19598" t="str">
            <v>19022</v>
          </cell>
          <cell r="D19598" t="str">
            <v>Almaguer</v>
          </cell>
        </row>
        <row r="19599">
          <cell r="C19599" t="str">
            <v>19022</v>
          </cell>
          <cell r="D19599" t="str">
            <v>Almaguer</v>
          </cell>
        </row>
        <row r="19600">
          <cell r="C19600" t="str">
            <v>19022</v>
          </cell>
          <cell r="D19600" t="str">
            <v>Almaguer</v>
          </cell>
        </row>
        <row r="19601">
          <cell r="C19601" t="str">
            <v>19022</v>
          </cell>
          <cell r="D19601" t="str">
            <v>Almaguer</v>
          </cell>
        </row>
        <row r="19602">
          <cell r="C19602" t="str">
            <v>19022</v>
          </cell>
          <cell r="D19602" t="str">
            <v>Almaguer</v>
          </cell>
        </row>
        <row r="19603">
          <cell r="C19603" t="str">
            <v>19022</v>
          </cell>
          <cell r="D19603" t="str">
            <v>Almaguer</v>
          </cell>
        </row>
        <row r="19604">
          <cell r="C19604" t="str">
            <v>19022</v>
          </cell>
          <cell r="D19604" t="str">
            <v>Almaguer</v>
          </cell>
        </row>
        <row r="19605">
          <cell r="C19605" t="str">
            <v>19022</v>
          </cell>
          <cell r="D19605" t="str">
            <v>Almaguer</v>
          </cell>
        </row>
        <row r="19606">
          <cell r="C19606" t="str">
            <v>19022</v>
          </cell>
          <cell r="D19606" t="str">
            <v>Almaguer</v>
          </cell>
        </row>
        <row r="19607">
          <cell r="C19607" t="str">
            <v>19022</v>
          </cell>
          <cell r="D19607" t="str">
            <v>Almaguer</v>
          </cell>
        </row>
        <row r="19608">
          <cell r="C19608" t="str">
            <v>19022</v>
          </cell>
          <cell r="D19608" t="str">
            <v>Almaguer</v>
          </cell>
        </row>
        <row r="19609">
          <cell r="C19609" t="str">
            <v>19022</v>
          </cell>
          <cell r="D19609" t="str">
            <v>Almaguer</v>
          </cell>
        </row>
        <row r="19610">
          <cell r="C19610" t="str">
            <v>19022</v>
          </cell>
          <cell r="D19610" t="str">
            <v>Almaguer</v>
          </cell>
        </row>
        <row r="19611">
          <cell r="C19611" t="str">
            <v>19022</v>
          </cell>
          <cell r="D19611" t="str">
            <v>Almaguer</v>
          </cell>
        </row>
        <row r="19612">
          <cell r="C19612" t="str">
            <v>19022</v>
          </cell>
          <cell r="D19612" t="str">
            <v>Almaguer</v>
          </cell>
        </row>
        <row r="19613">
          <cell r="C19613" t="str">
            <v>19022</v>
          </cell>
          <cell r="D19613" t="str">
            <v>Almaguer</v>
          </cell>
        </row>
        <row r="19614">
          <cell r="C19614" t="str">
            <v>19022</v>
          </cell>
          <cell r="D19614" t="str">
            <v>Almaguer</v>
          </cell>
        </row>
        <row r="19615">
          <cell r="C19615" t="str">
            <v>19050</v>
          </cell>
          <cell r="D19615" t="str">
            <v>Argelia</v>
          </cell>
        </row>
        <row r="19616">
          <cell r="C19616" t="str">
            <v>19050</v>
          </cell>
          <cell r="D19616" t="str">
            <v>Argelia</v>
          </cell>
        </row>
        <row r="19617">
          <cell r="C19617" t="str">
            <v>19050</v>
          </cell>
          <cell r="D19617" t="str">
            <v>Argelia</v>
          </cell>
        </row>
        <row r="19618">
          <cell r="C19618" t="str">
            <v>19050</v>
          </cell>
          <cell r="D19618" t="str">
            <v>Argelia</v>
          </cell>
        </row>
        <row r="19619">
          <cell r="C19619" t="str">
            <v>19050</v>
          </cell>
          <cell r="D19619" t="str">
            <v>Argelia</v>
          </cell>
        </row>
        <row r="19620">
          <cell r="C19620" t="str">
            <v>19050</v>
          </cell>
          <cell r="D19620" t="str">
            <v>Argelia</v>
          </cell>
        </row>
        <row r="19621">
          <cell r="C19621" t="str">
            <v>19050</v>
          </cell>
          <cell r="D19621" t="str">
            <v>Argelia</v>
          </cell>
        </row>
        <row r="19622">
          <cell r="C19622" t="str">
            <v>19050</v>
          </cell>
          <cell r="D19622" t="str">
            <v>Argelia</v>
          </cell>
        </row>
        <row r="19623">
          <cell r="C19623" t="str">
            <v>19050</v>
          </cell>
          <cell r="D19623" t="str">
            <v>Argelia</v>
          </cell>
        </row>
        <row r="19624">
          <cell r="C19624" t="str">
            <v>19050</v>
          </cell>
          <cell r="D19624" t="str">
            <v>Argelia</v>
          </cell>
        </row>
        <row r="19625">
          <cell r="C19625" t="str">
            <v>19050</v>
          </cell>
          <cell r="D19625" t="str">
            <v>Argelia</v>
          </cell>
        </row>
        <row r="19626">
          <cell r="C19626" t="str">
            <v>19050</v>
          </cell>
          <cell r="D19626" t="str">
            <v>Argelia</v>
          </cell>
        </row>
        <row r="19627">
          <cell r="C19627" t="str">
            <v>19050</v>
          </cell>
          <cell r="D19627" t="str">
            <v>Argelia</v>
          </cell>
        </row>
        <row r="19628">
          <cell r="C19628" t="str">
            <v>19050</v>
          </cell>
          <cell r="D19628" t="str">
            <v>Argelia</v>
          </cell>
        </row>
        <row r="19629">
          <cell r="C19629" t="str">
            <v>19050</v>
          </cell>
          <cell r="D19629" t="str">
            <v>Argelia</v>
          </cell>
        </row>
        <row r="19630">
          <cell r="C19630" t="str">
            <v>19050</v>
          </cell>
          <cell r="D19630" t="str">
            <v>Argelia</v>
          </cell>
        </row>
        <row r="19631">
          <cell r="C19631" t="str">
            <v>19050</v>
          </cell>
          <cell r="D19631" t="str">
            <v>Argelia</v>
          </cell>
        </row>
        <row r="19632">
          <cell r="C19632" t="str">
            <v>19050</v>
          </cell>
          <cell r="D19632" t="str">
            <v>Argelia</v>
          </cell>
        </row>
        <row r="19633">
          <cell r="C19633" t="str">
            <v>19050</v>
          </cell>
          <cell r="D19633" t="str">
            <v>Argelia</v>
          </cell>
        </row>
        <row r="19634">
          <cell r="C19634" t="str">
            <v>19050</v>
          </cell>
          <cell r="D19634" t="str">
            <v>Argelia</v>
          </cell>
        </row>
        <row r="19635">
          <cell r="C19635" t="str">
            <v>19050</v>
          </cell>
          <cell r="D19635" t="str">
            <v>Argelia</v>
          </cell>
        </row>
        <row r="19636">
          <cell r="C19636" t="str">
            <v>19050</v>
          </cell>
          <cell r="D19636" t="str">
            <v>Argelia</v>
          </cell>
        </row>
        <row r="19637">
          <cell r="C19637" t="str">
            <v>19050</v>
          </cell>
          <cell r="D19637" t="str">
            <v>Argelia</v>
          </cell>
        </row>
        <row r="19638">
          <cell r="C19638" t="str">
            <v>19050</v>
          </cell>
          <cell r="D19638" t="str">
            <v>Argelia</v>
          </cell>
        </row>
        <row r="19639">
          <cell r="C19639" t="str">
            <v>19050</v>
          </cell>
          <cell r="D19639" t="str">
            <v>Argelia</v>
          </cell>
        </row>
        <row r="19640">
          <cell r="C19640" t="str">
            <v>19050</v>
          </cell>
          <cell r="D19640" t="str">
            <v>Argelia</v>
          </cell>
        </row>
        <row r="19641">
          <cell r="C19641" t="str">
            <v>19050</v>
          </cell>
          <cell r="D19641" t="str">
            <v>Argelia</v>
          </cell>
        </row>
        <row r="19642">
          <cell r="C19642" t="str">
            <v>19050</v>
          </cell>
          <cell r="D19642" t="str">
            <v>Argelia</v>
          </cell>
        </row>
        <row r="19643">
          <cell r="C19643" t="str">
            <v>19050</v>
          </cell>
          <cell r="D19643" t="str">
            <v>Argelia</v>
          </cell>
        </row>
        <row r="19644">
          <cell r="C19644" t="str">
            <v>19050</v>
          </cell>
          <cell r="D19644" t="str">
            <v>Argelia</v>
          </cell>
        </row>
        <row r="19645">
          <cell r="C19645" t="str">
            <v>19050</v>
          </cell>
          <cell r="D19645" t="str">
            <v>Argelia</v>
          </cell>
        </row>
        <row r="19646">
          <cell r="C19646" t="str">
            <v>19050</v>
          </cell>
          <cell r="D19646" t="str">
            <v>Argelia</v>
          </cell>
        </row>
        <row r="19647">
          <cell r="C19647" t="str">
            <v>19050</v>
          </cell>
          <cell r="D19647" t="str">
            <v>Argelia</v>
          </cell>
        </row>
        <row r="19648">
          <cell r="C19648" t="str">
            <v>19050</v>
          </cell>
          <cell r="D19648" t="str">
            <v>Argelia</v>
          </cell>
        </row>
        <row r="19649">
          <cell r="C19649" t="str">
            <v>19050</v>
          </cell>
          <cell r="D19649" t="str">
            <v>Argelia</v>
          </cell>
        </row>
        <row r="19650">
          <cell r="C19650" t="str">
            <v>19050</v>
          </cell>
          <cell r="D19650" t="str">
            <v>Argelia</v>
          </cell>
        </row>
        <row r="19651">
          <cell r="C19651" t="str">
            <v>19050</v>
          </cell>
          <cell r="D19651" t="str">
            <v>Argelia</v>
          </cell>
        </row>
        <row r="19652">
          <cell r="C19652" t="str">
            <v>19050</v>
          </cell>
          <cell r="D19652" t="str">
            <v>Argelia</v>
          </cell>
        </row>
        <row r="19653">
          <cell r="C19653" t="str">
            <v>19050</v>
          </cell>
          <cell r="D19653" t="str">
            <v>Argelia</v>
          </cell>
        </row>
        <row r="19654">
          <cell r="C19654" t="str">
            <v>19050</v>
          </cell>
          <cell r="D19654" t="str">
            <v>Argelia</v>
          </cell>
        </row>
        <row r="19655">
          <cell r="C19655" t="str">
            <v>19050</v>
          </cell>
          <cell r="D19655" t="str">
            <v>Argelia</v>
          </cell>
        </row>
        <row r="19656">
          <cell r="C19656" t="str">
            <v>19050</v>
          </cell>
          <cell r="D19656" t="str">
            <v>Argelia</v>
          </cell>
        </row>
        <row r="19657">
          <cell r="C19657" t="str">
            <v>19050</v>
          </cell>
          <cell r="D19657" t="str">
            <v>Argelia</v>
          </cell>
        </row>
        <row r="19658">
          <cell r="C19658" t="str">
            <v>19050</v>
          </cell>
          <cell r="D19658" t="str">
            <v>Argelia</v>
          </cell>
        </row>
        <row r="19659">
          <cell r="C19659" t="str">
            <v>19050</v>
          </cell>
          <cell r="D19659" t="str">
            <v>Argelia</v>
          </cell>
        </row>
        <row r="19660">
          <cell r="C19660" t="str">
            <v>19050</v>
          </cell>
          <cell r="D19660" t="str">
            <v>Argelia</v>
          </cell>
        </row>
        <row r="19661">
          <cell r="C19661" t="str">
            <v>19050</v>
          </cell>
          <cell r="D19661" t="str">
            <v>Argelia</v>
          </cell>
        </row>
        <row r="19662">
          <cell r="C19662" t="str">
            <v>19050</v>
          </cell>
          <cell r="D19662" t="str">
            <v>Argelia</v>
          </cell>
        </row>
        <row r="19663">
          <cell r="C19663" t="str">
            <v>19050</v>
          </cell>
          <cell r="D19663" t="str">
            <v>Argelia</v>
          </cell>
        </row>
        <row r="19664">
          <cell r="C19664" t="str">
            <v>19050</v>
          </cell>
          <cell r="D19664" t="str">
            <v>Argelia</v>
          </cell>
        </row>
        <row r="19665">
          <cell r="C19665" t="str">
            <v>19050</v>
          </cell>
          <cell r="D19665" t="str">
            <v>Argelia</v>
          </cell>
        </row>
        <row r="19666">
          <cell r="C19666" t="str">
            <v>19050</v>
          </cell>
          <cell r="D19666" t="str">
            <v>Argelia</v>
          </cell>
        </row>
        <row r="19667">
          <cell r="C19667" t="str">
            <v>19050</v>
          </cell>
          <cell r="D19667" t="str">
            <v>Argelia</v>
          </cell>
        </row>
        <row r="19668">
          <cell r="C19668" t="str">
            <v>19050</v>
          </cell>
          <cell r="D19668" t="str">
            <v>Argelia</v>
          </cell>
        </row>
        <row r="19669">
          <cell r="C19669" t="str">
            <v>19075</v>
          </cell>
          <cell r="D19669" t="str">
            <v>Balboa</v>
          </cell>
        </row>
        <row r="19670">
          <cell r="C19670" t="str">
            <v>19075</v>
          </cell>
          <cell r="D19670" t="str">
            <v>Balboa</v>
          </cell>
        </row>
        <row r="19671">
          <cell r="C19671" t="str">
            <v>19075</v>
          </cell>
          <cell r="D19671" t="str">
            <v>Balboa</v>
          </cell>
        </row>
        <row r="19672">
          <cell r="C19672" t="str">
            <v>19075</v>
          </cell>
          <cell r="D19672" t="str">
            <v>Balboa</v>
          </cell>
        </row>
        <row r="19673">
          <cell r="C19673" t="str">
            <v>19075</v>
          </cell>
          <cell r="D19673" t="str">
            <v>Balboa</v>
          </cell>
        </row>
        <row r="19674">
          <cell r="C19674" t="str">
            <v>19075</v>
          </cell>
          <cell r="D19674" t="str">
            <v>Balboa</v>
          </cell>
        </row>
        <row r="19675">
          <cell r="C19675" t="str">
            <v>19075</v>
          </cell>
          <cell r="D19675" t="str">
            <v>Balboa</v>
          </cell>
        </row>
        <row r="19676">
          <cell r="C19676" t="str">
            <v>19075</v>
          </cell>
          <cell r="D19676" t="str">
            <v>Balboa</v>
          </cell>
        </row>
        <row r="19677">
          <cell r="C19677" t="str">
            <v>19075</v>
          </cell>
          <cell r="D19677" t="str">
            <v>Balboa</v>
          </cell>
        </row>
        <row r="19678">
          <cell r="C19678" t="str">
            <v>19075</v>
          </cell>
          <cell r="D19678" t="str">
            <v>Balboa</v>
          </cell>
        </row>
        <row r="19679">
          <cell r="C19679" t="str">
            <v>19075</v>
          </cell>
          <cell r="D19679" t="str">
            <v>Balboa</v>
          </cell>
        </row>
        <row r="19680">
          <cell r="C19680" t="str">
            <v>19075</v>
          </cell>
          <cell r="D19680" t="str">
            <v>Balboa</v>
          </cell>
        </row>
        <row r="19681">
          <cell r="C19681" t="str">
            <v>19075</v>
          </cell>
          <cell r="D19681" t="str">
            <v>Balboa</v>
          </cell>
        </row>
        <row r="19682">
          <cell r="C19682" t="str">
            <v>19075</v>
          </cell>
          <cell r="D19682" t="str">
            <v>Balboa</v>
          </cell>
        </row>
        <row r="19683">
          <cell r="C19683" t="str">
            <v>19075</v>
          </cell>
          <cell r="D19683" t="str">
            <v>Balboa</v>
          </cell>
        </row>
        <row r="19684">
          <cell r="C19684" t="str">
            <v>19075</v>
          </cell>
          <cell r="D19684" t="str">
            <v>Balboa</v>
          </cell>
        </row>
        <row r="19685">
          <cell r="C19685" t="str">
            <v>19075</v>
          </cell>
          <cell r="D19685" t="str">
            <v>Balboa</v>
          </cell>
        </row>
        <row r="19686">
          <cell r="C19686" t="str">
            <v>19075</v>
          </cell>
          <cell r="D19686" t="str">
            <v>Balboa</v>
          </cell>
        </row>
        <row r="19687">
          <cell r="C19687" t="str">
            <v>19075</v>
          </cell>
          <cell r="D19687" t="str">
            <v>Balboa</v>
          </cell>
        </row>
        <row r="19688">
          <cell r="C19688" t="str">
            <v>19075</v>
          </cell>
          <cell r="D19688" t="str">
            <v>Balboa</v>
          </cell>
        </row>
        <row r="19689">
          <cell r="C19689" t="str">
            <v>19075</v>
          </cell>
          <cell r="D19689" t="str">
            <v>Balboa</v>
          </cell>
        </row>
        <row r="19690">
          <cell r="C19690" t="str">
            <v>19075</v>
          </cell>
          <cell r="D19690" t="str">
            <v>Balboa</v>
          </cell>
        </row>
        <row r="19691">
          <cell r="C19691" t="str">
            <v>19075</v>
          </cell>
          <cell r="D19691" t="str">
            <v>Balboa</v>
          </cell>
        </row>
        <row r="19692">
          <cell r="C19692" t="str">
            <v>19075</v>
          </cell>
          <cell r="D19692" t="str">
            <v>Balboa</v>
          </cell>
        </row>
        <row r="19693">
          <cell r="C19693" t="str">
            <v>19075</v>
          </cell>
          <cell r="D19693" t="str">
            <v>Balboa</v>
          </cell>
        </row>
        <row r="19694">
          <cell r="C19694" t="str">
            <v>19075</v>
          </cell>
          <cell r="D19694" t="str">
            <v>Balboa</v>
          </cell>
        </row>
        <row r="19695">
          <cell r="C19695" t="str">
            <v>19075</v>
          </cell>
          <cell r="D19695" t="str">
            <v>Balboa</v>
          </cell>
        </row>
        <row r="19696">
          <cell r="C19696" t="str">
            <v>19075</v>
          </cell>
          <cell r="D19696" t="str">
            <v>Balboa</v>
          </cell>
        </row>
        <row r="19697">
          <cell r="C19697" t="str">
            <v>19075</v>
          </cell>
          <cell r="D19697" t="str">
            <v>Balboa</v>
          </cell>
        </row>
        <row r="19698">
          <cell r="C19698" t="str">
            <v>19075</v>
          </cell>
          <cell r="D19698" t="str">
            <v>Balboa</v>
          </cell>
        </row>
        <row r="19699">
          <cell r="C19699" t="str">
            <v>19075</v>
          </cell>
          <cell r="D19699" t="str">
            <v>Balboa</v>
          </cell>
        </row>
        <row r="19700">
          <cell r="C19700" t="str">
            <v>19075</v>
          </cell>
          <cell r="D19700" t="str">
            <v>Balboa</v>
          </cell>
        </row>
        <row r="19701">
          <cell r="C19701" t="str">
            <v>19075</v>
          </cell>
          <cell r="D19701" t="str">
            <v>Balboa</v>
          </cell>
        </row>
        <row r="19702">
          <cell r="C19702" t="str">
            <v>19075</v>
          </cell>
          <cell r="D19702" t="str">
            <v>Balboa</v>
          </cell>
        </row>
        <row r="19703">
          <cell r="C19703" t="str">
            <v>19075</v>
          </cell>
          <cell r="D19703" t="str">
            <v>Balboa</v>
          </cell>
        </row>
        <row r="19704">
          <cell r="C19704" t="str">
            <v>19075</v>
          </cell>
          <cell r="D19704" t="str">
            <v>Balboa</v>
          </cell>
        </row>
        <row r="19705">
          <cell r="C19705" t="str">
            <v>19075</v>
          </cell>
          <cell r="D19705" t="str">
            <v>Balboa</v>
          </cell>
        </row>
        <row r="19706">
          <cell r="C19706" t="str">
            <v>19075</v>
          </cell>
          <cell r="D19706" t="str">
            <v>Balboa</v>
          </cell>
        </row>
        <row r="19707">
          <cell r="C19707" t="str">
            <v>19075</v>
          </cell>
          <cell r="D19707" t="str">
            <v>Balboa</v>
          </cell>
        </row>
        <row r="19708">
          <cell r="C19708" t="str">
            <v>19075</v>
          </cell>
          <cell r="D19708" t="str">
            <v>Balboa</v>
          </cell>
        </row>
        <row r="19709">
          <cell r="C19709" t="str">
            <v>19075</v>
          </cell>
          <cell r="D19709" t="str">
            <v>Balboa</v>
          </cell>
        </row>
        <row r="19710">
          <cell r="C19710" t="str">
            <v>19075</v>
          </cell>
          <cell r="D19710" t="str">
            <v>Balboa</v>
          </cell>
        </row>
        <row r="19711">
          <cell r="C19711" t="str">
            <v>19075</v>
          </cell>
          <cell r="D19711" t="str">
            <v>Balboa</v>
          </cell>
        </row>
        <row r="19712">
          <cell r="C19712" t="str">
            <v>19075</v>
          </cell>
          <cell r="D19712" t="str">
            <v>Balboa</v>
          </cell>
        </row>
        <row r="19713">
          <cell r="C19713" t="str">
            <v>19075</v>
          </cell>
          <cell r="D19713" t="str">
            <v>Balboa</v>
          </cell>
        </row>
        <row r="19714">
          <cell r="C19714" t="str">
            <v>19075</v>
          </cell>
          <cell r="D19714" t="str">
            <v>Balboa</v>
          </cell>
        </row>
        <row r="19715">
          <cell r="C19715" t="str">
            <v>19075</v>
          </cell>
          <cell r="D19715" t="str">
            <v>Balboa</v>
          </cell>
        </row>
        <row r="19716">
          <cell r="C19716" t="str">
            <v>19075</v>
          </cell>
          <cell r="D19716" t="str">
            <v>Balboa</v>
          </cell>
        </row>
        <row r="19717">
          <cell r="C19717" t="str">
            <v>19075</v>
          </cell>
          <cell r="D19717" t="str">
            <v>Balboa</v>
          </cell>
        </row>
        <row r="19718">
          <cell r="C19718" t="str">
            <v>19075</v>
          </cell>
          <cell r="D19718" t="str">
            <v>Balboa</v>
          </cell>
        </row>
        <row r="19719">
          <cell r="C19719" t="str">
            <v>19075</v>
          </cell>
          <cell r="D19719" t="str">
            <v>Balboa</v>
          </cell>
        </row>
        <row r="19720">
          <cell r="C19720" t="str">
            <v>19075</v>
          </cell>
          <cell r="D19720" t="str">
            <v>Balboa</v>
          </cell>
        </row>
        <row r="19721">
          <cell r="C19721" t="str">
            <v>19075</v>
          </cell>
          <cell r="D19721" t="str">
            <v>Balboa</v>
          </cell>
        </row>
        <row r="19722">
          <cell r="C19722" t="str">
            <v>19075</v>
          </cell>
          <cell r="D19722" t="str">
            <v>Balboa</v>
          </cell>
        </row>
        <row r="19723">
          <cell r="C19723" t="str">
            <v>19100</v>
          </cell>
          <cell r="D19723" t="str">
            <v>Bolívar</v>
          </cell>
        </row>
        <row r="19724">
          <cell r="C19724" t="str">
            <v>19100</v>
          </cell>
          <cell r="D19724" t="str">
            <v>Bolívar</v>
          </cell>
        </row>
        <row r="19725">
          <cell r="C19725" t="str">
            <v>19100</v>
          </cell>
          <cell r="D19725" t="str">
            <v>Bolívar</v>
          </cell>
        </row>
        <row r="19726">
          <cell r="C19726" t="str">
            <v>19100</v>
          </cell>
          <cell r="D19726" t="str">
            <v>Bolívar</v>
          </cell>
        </row>
        <row r="19727">
          <cell r="C19727" t="str">
            <v>19100</v>
          </cell>
          <cell r="D19727" t="str">
            <v>Bolívar</v>
          </cell>
        </row>
        <row r="19728">
          <cell r="C19728" t="str">
            <v>19100</v>
          </cell>
          <cell r="D19728" t="str">
            <v>Bolívar</v>
          </cell>
        </row>
        <row r="19729">
          <cell r="C19729" t="str">
            <v>19100</v>
          </cell>
          <cell r="D19729" t="str">
            <v>Bolívar</v>
          </cell>
        </row>
        <row r="19730">
          <cell r="C19730" t="str">
            <v>19100</v>
          </cell>
          <cell r="D19730" t="str">
            <v>Bolívar</v>
          </cell>
        </row>
        <row r="19731">
          <cell r="C19731" t="str">
            <v>19100</v>
          </cell>
          <cell r="D19731" t="str">
            <v>Bolívar</v>
          </cell>
        </row>
        <row r="19732">
          <cell r="C19732" t="str">
            <v>19100</v>
          </cell>
          <cell r="D19732" t="str">
            <v>Bolívar</v>
          </cell>
        </row>
        <row r="19733">
          <cell r="C19733" t="str">
            <v>19100</v>
          </cell>
          <cell r="D19733" t="str">
            <v>Bolívar</v>
          </cell>
        </row>
        <row r="19734">
          <cell r="C19734" t="str">
            <v>19100</v>
          </cell>
          <cell r="D19734" t="str">
            <v>Bolívar</v>
          </cell>
        </row>
        <row r="19735">
          <cell r="C19735" t="str">
            <v>19100</v>
          </cell>
          <cell r="D19735" t="str">
            <v>Bolívar</v>
          </cell>
        </row>
        <row r="19736">
          <cell r="C19736" t="str">
            <v>19100</v>
          </cell>
          <cell r="D19736" t="str">
            <v>Bolívar</v>
          </cell>
        </row>
        <row r="19737">
          <cell r="C19737" t="str">
            <v>19100</v>
          </cell>
          <cell r="D19737" t="str">
            <v>Bolívar</v>
          </cell>
        </row>
        <row r="19738">
          <cell r="C19738" t="str">
            <v>19100</v>
          </cell>
          <cell r="D19738" t="str">
            <v>Bolívar</v>
          </cell>
        </row>
        <row r="19739">
          <cell r="C19739" t="str">
            <v>19100</v>
          </cell>
          <cell r="D19739" t="str">
            <v>Bolívar</v>
          </cell>
        </row>
        <row r="19740">
          <cell r="C19740" t="str">
            <v>19100</v>
          </cell>
          <cell r="D19740" t="str">
            <v>Bolívar</v>
          </cell>
        </row>
        <row r="19741">
          <cell r="C19741" t="str">
            <v>19100</v>
          </cell>
          <cell r="D19741" t="str">
            <v>Bolívar</v>
          </cell>
        </row>
        <row r="19742">
          <cell r="C19742" t="str">
            <v>19100</v>
          </cell>
          <cell r="D19742" t="str">
            <v>Bolívar</v>
          </cell>
        </row>
        <row r="19743">
          <cell r="C19743" t="str">
            <v>19100</v>
          </cell>
          <cell r="D19743" t="str">
            <v>Bolívar</v>
          </cell>
        </row>
        <row r="19744">
          <cell r="C19744" t="str">
            <v>19100</v>
          </cell>
          <cell r="D19744" t="str">
            <v>Bolívar</v>
          </cell>
        </row>
        <row r="19745">
          <cell r="C19745" t="str">
            <v>19100</v>
          </cell>
          <cell r="D19745" t="str">
            <v>Bolívar</v>
          </cell>
        </row>
        <row r="19746">
          <cell r="C19746" t="str">
            <v>19100</v>
          </cell>
          <cell r="D19746" t="str">
            <v>Bolívar</v>
          </cell>
        </row>
        <row r="19747">
          <cell r="C19747" t="str">
            <v>19100</v>
          </cell>
          <cell r="D19747" t="str">
            <v>Bolívar</v>
          </cell>
        </row>
        <row r="19748">
          <cell r="C19748" t="str">
            <v>19100</v>
          </cell>
          <cell r="D19748" t="str">
            <v>Bolívar</v>
          </cell>
        </row>
        <row r="19749">
          <cell r="C19749" t="str">
            <v>19100</v>
          </cell>
          <cell r="D19749" t="str">
            <v>Bolívar</v>
          </cell>
        </row>
        <row r="19750">
          <cell r="C19750" t="str">
            <v>19100</v>
          </cell>
          <cell r="D19750" t="str">
            <v>Bolívar</v>
          </cell>
        </row>
        <row r="19751">
          <cell r="C19751" t="str">
            <v>19100</v>
          </cell>
          <cell r="D19751" t="str">
            <v>Bolívar</v>
          </cell>
        </row>
        <row r="19752">
          <cell r="C19752" t="str">
            <v>19100</v>
          </cell>
          <cell r="D19752" t="str">
            <v>Bolívar</v>
          </cell>
        </row>
        <row r="19753">
          <cell r="C19753" t="str">
            <v>19100</v>
          </cell>
          <cell r="D19753" t="str">
            <v>Bolívar</v>
          </cell>
        </row>
        <row r="19754">
          <cell r="C19754" t="str">
            <v>19100</v>
          </cell>
          <cell r="D19754" t="str">
            <v>Bolívar</v>
          </cell>
        </row>
        <row r="19755">
          <cell r="C19755" t="str">
            <v>19100</v>
          </cell>
          <cell r="D19755" t="str">
            <v>Bolívar</v>
          </cell>
        </row>
        <row r="19756">
          <cell r="C19756" t="str">
            <v>19100</v>
          </cell>
          <cell r="D19756" t="str">
            <v>Bolívar</v>
          </cell>
        </row>
        <row r="19757">
          <cell r="C19757" t="str">
            <v>19100</v>
          </cell>
          <cell r="D19757" t="str">
            <v>Bolívar</v>
          </cell>
        </row>
        <row r="19758">
          <cell r="C19758" t="str">
            <v>19100</v>
          </cell>
          <cell r="D19758" t="str">
            <v>Bolívar</v>
          </cell>
        </row>
        <row r="19759">
          <cell r="C19759" t="str">
            <v>19100</v>
          </cell>
          <cell r="D19759" t="str">
            <v>Bolívar</v>
          </cell>
        </row>
        <row r="19760">
          <cell r="C19760" t="str">
            <v>19100</v>
          </cell>
          <cell r="D19760" t="str">
            <v>Bolívar</v>
          </cell>
        </row>
        <row r="19761">
          <cell r="C19761" t="str">
            <v>19100</v>
          </cell>
          <cell r="D19761" t="str">
            <v>Bolívar</v>
          </cell>
        </row>
        <row r="19762">
          <cell r="C19762" t="str">
            <v>19100</v>
          </cell>
          <cell r="D19762" t="str">
            <v>Bolívar</v>
          </cell>
        </row>
        <row r="19763">
          <cell r="C19763" t="str">
            <v>19100</v>
          </cell>
          <cell r="D19763" t="str">
            <v>Bolívar</v>
          </cell>
        </row>
        <row r="19764">
          <cell r="C19764" t="str">
            <v>19100</v>
          </cell>
          <cell r="D19764" t="str">
            <v>Bolívar</v>
          </cell>
        </row>
        <row r="19765">
          <cell r="C19765" t="str">
            <v>19100</v>
          </cell>
          <cell r="D19765" t="str">
            <v>Bolívar</v>
          </cell>
        </row>
        <row r="19766">
          <cell r="C19766" t="str">
            <v>19100</v>
          </cell>
          <cell r="D19766" t="str">
            <v>Bolívar</v>
          </cell>
        </row>
        <row r="19767">
          <cell r="C19767" t="str">
            <v>19100</v>
          </cell>
          <cell r="D19767" t="str">
            <v>Bolívar</v>
          </cell>
        </row>
        <row r="19768">
          <cell r="C19768" t="str">
            <v>19100</v>
          </cell>
          <cell r="D19768" t="str">
            <v>Bolívar</v>
          </cell>
        </row>
        <row r="19769">
          <cell r="C19769" t="str">
            <v>19100</v>
          </cell>
          <cell r="D19769" t="str">
            <v>Bolívar</v>
          </cell>
        </row>
        <row r="19770">
          <cell r="C19770" t="str">
            <v>19100</v>
          </cell>
          <cell r="D19770" t="str">
            <v>Bolívar</v>
          </cell>
        </row>
        <row r="19771">
          <cell r="C19771" t="str">
            <v>19100</v>
          </cell>
          <cell r="D19771" t="str">
            <v>Bolívar</v>
          </cell>
        </row>
        <row r="19772">
          <cell r="C19772" t="str">
            <v>19100</v>
          </cell>
          <cell r="D19772" t="str">
            <v>Bolívar</v>
          </cell>
        </row>
        <row r="19773">
          <cell r="C19773" t="str">
            <v>19100</v>
          </cell>
          <cell r="D19773" t="str">
            <v>Bolívar</v>
          </cell>
        </row>
        <row r="19774">
          <cell r="C19774" t="str">
            <v>19100</v>
          </cell>
          <cell r="D19774" t="str">
            <v>Bolívar</v>
          </cell>
        </row>
        <row r="19775">
          <cell r="C19775" t="str">
            <v>19100</v>
          </cell>
          <cell r="D19775" t="str">
            <v>Bolívar</v>
          </cell>
        </row>
        <row r="19776">
          <cell r="C19776" t="str">
            <v>19100</v>
          </cell>
          <cell r="D19776" t="str">
            <v>Bolívar</v>
          </cell>
        </row>
        <row r="19777">
          <cell r="C19777" t="str">
            <v>19110</v>
          </cell>
          <cell r="D19777" t="str">
            <v>Buenos Aires</v>
          </cell>
        </row>
        <row r="19778">
          <cell r="C19778" t="str">
            <v>19110</v>
          </cell>
          <cell r="D19778" t="str">
            <v>Buenos Aires</v>
          </cell>
        </row>
        <row r="19779">
          <cell r="C19779" t="str">
            <v>19110</v>
          </cell>
          <cell r="D19779" t="str">
            <v>Buenos Aires</v>
          </cell>
        </row>
        <row r="19780">
          <cell r="C19780" t="str">
            <v>19110</v>
          </cell>
          <cell r="D19780" t="str">
            <v>Buenos Aires</v>
          </cell>
        </row>
        <row r="19781">
          <cell r="C19781" t="str">
            <v>19110</v>
          </cell>
          <cell r="D19781" t="str">
            <v>Buenos Aires</v>
          </cell>
        </row>
        <row r="19782">
          <cell r="C19782" t="str">
            <v>19110</v>
          </cell>
          <cell r="D19782" t="str">
            <v>Buenos Aires</v>
          </cell>
        </row>
        <row r="19783">
          <cell r="C19783" t="str">
            <v>19110</v>
          </cell>
          <cell r="D19783" t="str">
            <v>Buenos Aires</v>
          </cell>
        </row>
        <row r="19784">
          <cell r="C19784" t="str">
            <v>19110</v>
          </cell>
          <cell r="D19784" t="str">
            <v>Buenos Aires</v>
          </cell>
        </row>
        <row r="19785">
          <cell r="C19785" t="str">
            <v>19110</v>
          </cell>
          <cell r="D19785" t="str">
            <v>Buenos Aires</v>
          </cell>
        </row>
        <row r="19786">
          <cell r="C19786" t="str">
            <v>19110</v>
          </cell>
          <cell r="D19786" t="str">
            <v>Buenos Aires</v>
          </cell>
        </row>
        <row r="19787">
          <cell r="C19787" t="str">
            <v>19110</v>
          </cell>
          <cell r="D19787" t="str">
            <v>Buenos Aires</v>
          </cell>
        </row>
        <row r="19788">
          <cell r="C19788" t="str">
            <v>19110</v>
          </cell>
          <cell r="D19788" t="str">
            <v>Buenos Aires</v>
          </cell>
        </row>
        <row r="19789">
          <cell r="C19789" t="str">
            <v>19110</v>
          </cell>
          <cell r="D19789" t="str">
            <v>Buenos Aires</v>
          </cell>
        </row>
        <row r="19790">
          <cell r="C19790" t="str">
            <v>19110</v>
          </cell>
          <cell r="D19790" t="str">
            <v>Buenos Aires</v>
          </cell>
        </row>
        <row r="19791">
          <cell r="C19791" t="str">
            <v>19110</v>
          </cell>
          <cell r="D19791" t="str">
            <v>Buenos Aires</v>
          </cell>
        </row>
        <row r="19792">
          <cell r="C19792" t="str">
            <v>19110</v>
          </cell>
          <cell r="D19792" t="str">
            <v>Buenos Aires</v>
          </cell>
        </row>
        <row r="19793">
          <cell r="C19793" t="str">
            <v>19110</v>
          </cell>
          <cell r="D19793" t="str">
            <v>Buenos Aires</v>
          </cell>
        </row>
        <row r="19794">
          <cell r="C19794" t="str">
            <v>19110</v>
          </cell>
          <cell r="D19794" t="str">
            <v>Buenos Aires</v>
          </cell>
        </row>
        <row r="19795">
          <cell r="C19795" t="str">
            <v>19110</v>
          </cell>
          <cell r="D19795" t="str">
            <v>Buenos Aires</v>
          </cell>
        </row>
        <row r="19796">
          <cell r="C19796" t="str">
            <v>19110</v>
          </cell>
          <cell r="D19796" t="str">
            <v>Buenos Aires</v>
          </cell>
        </row>
        <row r="19797">
          <cell r="C19797" t="str">
            <v>19110</v>
          </cell>
          <cell r="D19797" t="str">
            <v>Buenos Aires</v>
          </cell>
        </row>
        <row r="19798">
          <cell r="C19798" t="str">
            <v>19110</v>
          </cell>
          <cell r="D19798" t="str">
            <v>Buenos Aires</v>
          </cell>
        </row>
        <row r="19799">
          <cell r="C19799" t="str">
            <v>19110</v>
          </cell>
          <cell r="D19799" t="str">
            <v>Buenos Aires</v>
          </cell>
        </row>
        <row r="19800">
          <cell r="C19800" t="str">
            <v>19110</v>
          </cell>
          <cell r="D19800" t="str">
            <v>Buenos Aires</v>
          </cell>
        </row>
        <row r="19801">
          <cell r="C19801" t="str">
            <v>19110</v>
          </cell>
          <cell r="D19801" t="str">
            <v>Buenos Aires</v>
          </cell>
        </row>
        <row r="19802">
          <cell r="C19802" t="str">
            <v>19110</v>
          </cell>
          <cell r="D19802" t="str">
            <v>Buenos Aires</v>
          </cell>
        </row>
        <row r="19803">
          <cell r="C19803" t="str">
            <v>19110</v>
          </cell>
          <cell r="D19803" t="str">
            <v>Buenos Aires</v>
          </cell>
        </row>
        <row r="19804">
          <cell r="C19804" t="str">
            <v>19110</v>
          </cell>
          <cell r="D19804" t="str">
            <v>Buenos Aires</v>
          </cell>
        </row>
        <row r="19805">
          <cell r="C19805" t="str">
            <v>19110</v>
          </cell>
          <cell r="D19805" t="str">
            <v>Buenos Aires</v>
          </cell>
        </row>
        <row r="19806">
          <cell r="C19806" t="str">
            <v>19110</v>
          </cell>
          <cell r="D19806" t="str">
            <v>Buenos Aires</v>
          </cell>
        </row>
        <row r="19807">
          <cell r="C19807" t="str">
            <v>19110</v>
          </cell>
          <cell r="D19807" t="str">
            <v>Buenos Aires</v>
          </cell>
        </row>
        <row r="19808">
          <cell r="C19808" t="str">
            <v>19110</v>
          </cell>
          <cell r="D19808" t="str">
            <v>Buenos Aires</v>
          </cell>
        </row>
        <row r="19809">
          <cell r="C19809" t="str">
            <v>19110</v>
          </cell>
          <cell r="D19809" t="str">
            <v>Buenos Aires</v>
          </cell>
        </row>
        <row r="19810">
          <cell r="C19810" t="str">
            <v>19110</v>
          </cell>
          <cell r="D19810" t="str">
            <v>Buenos Aires</v>
          </cell>
        </row>
        <row r="19811">
          <cell r="C19811" t="str">
            <v>19110</v>
          </cell>
          <cell r="D19811" t="str">
            <v>Buenos Aires</v>
          </cell>
        </row>
        <row r="19812">
          <cell r="C19812" t="str">
            <v>19110</v>
          </cell>
          <cell r="D19812" t="str">
            <v>Buenos Aires</v>
          </cell>
        </row>
        <row r="19813">
          <cell r="C19813" t="str">
            <v>19110</v>
          </cell>
          <cell r="D19813" t="str">
            <v>Buenos Aires</v>
          </cell>
        </row>
        <row r="19814">
          <cell r="C19814" t="str">
            <v>19110</v>
          </cell>
          <cell r="D19814" t="str">
            <v>Buenos Aires</v>
          </cell>
        </row>
        <row r="19815">
          <cell r="C19815" t="str">
            <v>19110</v>
          </cell>
          <cell r="D19815" t="str">
            <v>Buenos Aires</v>
          </cell>
        </row>
        <row r="19816">
          <cell r="C19816" t="str">
            <v>19110</v>
          </cell>
          <cell r="D19816" t="str">
            <v>Buenos Aires</v>
          </cell>
        </row>
        <row r="19817">
          <cell r="C19817" t="str">
            <v>19110</v>
          </cell>
          <cell r="D19817" t="str">
            <v>Buenos Aires</v>
          </cell>
        </row>
        <row r="19818">
          <cell r="C19818" t="str">
            <v>19110</v>
          </cell>
          <cell r="D19818" t="str">
            <v>Buenos Aires</v>
          </cell>
        </row>
        <row r="19819">
          <cell r="C19819" t="str">
            <v>19110</v>
          </cell>
          <cell r="D19819" t="str">
            <v>Buenos Aires</v>
          </cell>
        </row>
        <row r="19820">
          <cell r="C19820" t="str">
            <v>19110</v>
          </cell>
          <cell r="D19820" t="str">
            <v>Buenos Aires</v>
          </cell>
        </row>
        <row r="19821">
          <cell r="C19821" t="str">
            <v>19110</v>
          </cell>
          <cell r="D19821" t="str">
            <v>Buenos Aires</v>
          </cell>
        </row>
        <row r="19822">
          <cell r="C19822" t="str">
            <v>19110</v>
          </cell>
          <cell r="D19822" t="str">
            <v>Buenos Aires</v>
          </cell>
        </row>
        <row r="19823">
          <cell r="C19823" t="str">
            <v>19110</v>
          </cell>
          <cell r="D19823" t="str">
            <v>Buenos Aires</v>
          </cell>
        </row>
        <row r="19824">
          <cell r="C19824" t="str">
            <v>19110</v>
          </cell>
          <cell r="D19824" t="str">
            <v>Buenos Aires</v>
          </cell>
        </row>
        <row r="19825">
          <cell r="C19825" t="str">
            <v>19110</v>
          </cell>
          <cell r="D19825" t="str">
            <v>Buenos Aires</v>
          </cell>
        </row>
        <row r="19826">
          <cell r="C19826" t="str">
            <v>19110</v>
          </cell>
          <cell r="D19826" t="str">
            <v>Buenos Aires</v>
          </cell>
        </row>
        <row r="19827">
          <cell r="C19827" t="str">
            <v>19110</v>
          </cell>
          <cell r="D19827" t="str">
            <v>Buenos Aires</v>
          </cell>
        </row>
        <row r="19828">
          <cell r="C19828" t="str">
            <v>19110</v>
          </cell>
          <cell r="D19828" t="str">
            <v>Buenos Aires</v>
          </cell>
        </row>
        <row r="19829">
          <cell r="C19829" t="str">
            <v>19110</v>
          </cell>
          <cell r="D19829" t="str">
            <v>Buenos Aires</v>
          </cell>
        </row>
        <row r="19830">
          <cell r="C19830" t="str">
            <v>19110</v>
          </cell>
          <cell r="D19830" t="str">
            <v>Buenos Aires</v>
          </cell>
        </row>
        <row r="19831">
          <cell r="C19831" t="str">
            <v>19130</v>
          </cell>
          <cell r="D19831" t="str">
            <v>Cajibío</v>
          </cell>
        </row>
        <row r="19832">
          <cell r="C19832" t="str">
            <v>19130</v>
          </cell>
          <cell r="D19832" t="str">
            <v>Cajibío</v>
          </cell>
        </row>
        <row r="19833">
          <cell r="C19833" t="str">
            <v>19130</v>
          </cell>
          <cell r="D19833" t="str">
            <v>Cajibío</v>
          </cell>
        </row>
        <row r="19834">
          <cell r="C19834" t="str">
            <v>19130</v>
          </cell>
          <cell r="D19834" t="str">
            <v>Cajibío</v>
          </cell>
        </row>
        <row r="19835">
          <cell r="C19835" t="str">
            <v>19130</v>
          </cell>
          <cell r="D19835" t="str">
            <v>Cajibío</v>
          </cell>
        </row>
        <row r="19836">
          <cell r="C19836" t="str">
            <v>19130</v>
          </cell>
          <cell r="D19836" t="str">
            <v>Cajibío</v>
          </cell>
        </row>
        <row r="19837">
          <cell r="C19837" t="str">
            <v>19130</v>
          </cell>
          <cell r="D19837" t="str">
            <v>Cajibío</v>
          </cell>
        </row>
        <row r="19838">
          <cell r="C19838" t="str">
            <v>19130</v>
          </cell>
          <cell r="D19838" t="str">
            <v>Cajibío</v>
          </cell>
        </row>
        <row r="19839">
          <cell r="C19839" t="str">
            <v>19130</v>
          </cell>
          <cell r="D19839" t="str">
            <v>Cajibío</v>
          </cell>
        </row>
        <row r="19840">
          <cell r="C19840" t="str">
            <v>19130</v>
          </cell>
          <cell r="D19840" t="str">
            <v>Cajibío</v>
          </cell>
        </row>
        <row r="19841">
          <cell r="C19841" t="str">
            <v>19130</v>
          </cell>
          <cell r="D19841" t="str">
            <v>Cajibío</v>
          </cell>
        </row>
        <row r="19842">
          <cell r="C19842" t="str">
            <v>19130</v>
          </cell>
          <cell r="D19842" t="str">
            <v>Cajibío</v>
          </cell>
        </row>
        <row r="19843">
          <cell r="C19843" t="str">
            <v>19130</v>
          </cell>
          <cell r="D19843" t="str">
            <v>Cajibío</v>
          </cell>
        </row>
        <row r="19844">
          <cell r="C19844" t="str">
            <v>19130</v>
          </cell>
          <cell r="D19844" t="str">
            <v>Cajibío</v>
          </cell>
        </row>
        <row r="19845">
          <cell r="C19845" t="str">
            <v>19130</v>
          </cell>
          <cell r="D19845" t="str">
            <v>Cajibío</v>
          </cell>
        </row>
        <row r="19846">
          <cell r="C19846" t="str">
            <v>19130</v>
          </cell>
          <cell r="D19846" t="str">
            <v>Cajibío</v>
          </cell>
        </row>
        <row r="19847">
          <cell r="C19847" t="str">
            <v>19130</v>
          </cell>
          <cell r="D19847" t="str">
            <v>Cajibío</v>
          </cell>
        </row>
        <row r="19848">
          <cell r="C19848" t="str">
            <v>19130</v>
          </cell>
          <cell r="D19848" t="str">
            <v>Cajibío</v>
          </cell>
        </row>
        <row r="19849">
          <cell r="C19849" t="str">
            <v>19130</v>
          </cell>
          <cell r="D19849" t="str">
            <v>Cajibío</v>
          </cell>
        </row>
        <row r="19850">
          <cell r="C19850" t="str">
            <v>19130</v>
          </cell>
          <cell r="D19850" t="str">
            <v>Cajibío</v>
          </cell>
        </row>
        <row r="19851">
          <cell r="C19851" t="str">
            <v>19130</v>
          </cell>
          <cell r="D19851" t="str">
            <v>Cajibío</v>
          </cell>
        </row>
        <row r="19852">
          <cell r="C19852" t="str">
            <v>19130</v>
          </cell>
          <cell r="D19852" t="str">
            <v>Cajibío</v>
          </cell>
        </row>
        <row r="19853">
          <cell r="C19853" t="str">
            <v>19130</v>
          </cell>
          <cell r="D19853" t="str">
            <v>Cajibío</v>
          </cell>
        </row>
        <row r="19854">
          <cell r="C19854" t="str">
            <v>19130</v>
          </cell>
          <cell r="D19854" t="str">
            <v>Cajibío</v>
          </cell>
        </row>
        <row r="19855">
          <cell r="C19855" t="str">
            <v>19130</v>
          </cell>
          <cell r="D19855" t="str">
            <v>Cajibío</v>
          </cell>
        </row>
        <row r="19856">
          <cell r="C19856" t="str">
            <v>19130</v>
          </cell>
          <cell r="D19856" t="str">
            <v>Cajibío</v>
          </cell>
        </row>
        <row r="19857">
          <cell r="C19857" t="str">
            <v>19130</v>
          </cell>
          <cell r="D19857" t="str">
            <v>Cajibío</v>
          </cell>
        </row>
        <row r="19858">
          <cell r="C19858" t="str">
            <v>19130</v>
          </cell>
          <cell r="D19858" t="str">
            <v>Cajibío</v>
          </cell>
        </row>
        <row r="19859">
          <cell r="C19859" t="str">
            <v>19130</v>
          </cell>
          <cell r="D19859" t="str">
            <v>Cajibío</v>
          </cell>
        </row>
        <row r="19860">
          <cell r="C19860" t="str">
            <v>19130</v>
          </cell>
          <cell r="D19860" t="str">
            <v>Cajibío</v>
          </cell>
        </row>
        <row r="19861">
          <cell r="C19861" t="str">
            <v>19130</v>
          </cell>
          <cell r="D19861" t="str">
            <v>Cajibío</v>
          </cell>
        </row>
        <row r="19862">
          <cell r="C19862" t="str">
            <v>19130</v>
          </cell>
          <cell r="D19862" t="str">
            <v>Cajibío</v>
          </cell>
        </row>
        <row r="19863">
          <cell r="C19863" t="str">
            <v>19130</v>
          </cell>
          <cell r="D19863" t="str">
            <v>Cajibío</v>
          </cell>
        </row>
        <row r="19864">
          <cell r="C19864" t="str">
            <v>19130</v>
          </cell>
          <cell r="D19864" t="str">
            <v>Cajibío</v>
          </cell>
        </row>
        <row r="19865">
          <cell r="C19865" t="str">
            <v>19130</v>
          </cell>
          <cell r="D19865" t="str">
            <v>Cajibío</v>
          </cell>
        </row>
        <row r="19866">
          <cell r="C19866" t="str">
            <v>19130</v>
          </cell>
          <cell r="D19866" t="str">
            <v>Cajibío</v>
          </cell>
        </row>
        <row r="19867">
          <cell r="C19867" t="str">
            <v>19130</v>
          </cell>
          <cell r="D19867" t="str">
            <v>Cajibío</v>
          </cell>
        </row>
        <row r="19868">
          <cell r="C19868" t="str">
            <v>19130</v>
          </cell>
          <cell r="D19868" t="str">
            <v>Cajibío</v>
          </cell>
        </row>
        <row r="19869">
          <cell r="C19869" t="str">
            <v>19130</v>
          </cell>
          <cell r="D19869" t="str">
            <v>Cajibío</v>
          </cell>
        </row>
        <row r="19870">
          <cell r="C19870" t="str">
            <v>19130</v>
          </cell>
          <cell r="D19870" t="str">
            <v>Cajibío</v>
          </cell>
        </row>
        <row r="19871">
          <cell r="C19871" t="str">
            <v>19130</v>
          </cell>
          <cell r="D19871" t="str">
            <v>Cajibío</v>
          </cell>
        </row>
        <row r="19872">
          <cell r="C19872" t="str">
            <v>19130</v>
          </cell>
          <cell r="D19872" t="str">
            <v>Cajibío</v>
          </cell>
        </row>
        <row r="19873">
          <cell r="C19873" t="str">
            <v>19130</v>
          </cell>
          <cell r="D19873" t="str">
            <v>Cajibío</v>
          </cell>
        </row>
        <row r="19874">
          <cell r="C19874" t="str">
            <v>19130</v>
          </cell>
          <cell r="D19874" t="str">
            <v>Cajibío</v>
          </cell>
        </row>
        <row r="19875">
          <cell r="C19875" t="str">
            <v>19130</v>
          </cell>
          <cell r="D19875" t="str">
            <v>Cajibío</v>
          </cell>
        </row>
        <row r="19876">
          <cell r="C19876" t="str">
            <v>19130</v>
          </cell>
          <cell r="D19876" t="str">
            <v>Cajibío</v>
          </cell>
        </row>
        <row r="19877">
          <cell r="C19877" t="str">
            <v>19130</v>
          </cell>
          <cell r="D19877" t="str">
            <v>Cajibío</v>
          </cell>
        </row>
        <row r="19878">
          <cell r="C19878" t="str">
            <v>19130</v>
          </cell>
          <cell r="D19878" t="str">
            <v>Cajibío</v>
          </cell>
        </row>
        <row r="19879">
          <cell r="C19879" t="str">
            <v>19130</v>
          </cell>
          <cell r="D19879" t="str">
            <v>Cajibío</v>
          </cell>
        </row>
        <row r="19880">
          <cell r="C19880" t="str">
            <v>19130</v>
          </cell>
          <cell r="D19880" t="str">
            <v>Cajibío</v>
          </cell>
        </row>
        <row r="19881">
          <cell r="C19881" t="str">
            <v>19130</v>
          </cell>
          <cell r="D19881" t="str">
            <v>Cajibío</v>
          </cell>
        </row>
        <row r="19882">
          <cell r="C19882" t="str">
            <v>19130</v>
          </cell>
          <cell r="D19882" t="str">
            <v>Cajibío</v>
          </cell>
        </row>
        <row r="19883">
          <cell r="C19883" t="str">
            <v>19130</v>
          </cell>
          <cell r="D19883" t="str">
            <v>Cajibío</v>
          </cell>
        </row>
        <row r="19884">
          <cell r="C19884" t="str">
            <v>19130</v>
          </cell>
          <cell r="D19884" t="str">
            <v>Cajibío</v>
          </cell>
        </row>
        <row r="19885">
          <cell r="C19885" t="str">
            <v>19137</v>
          </cell>
          <cell r="D19885" t="str">
            <v>Caldono</v>
          </cell>
        </row>
        <row r="19886">
          <cell r="C19886" t="str">
            <v>19137</v>
          </cell>
          <cell r="D19886" t="str">
            <v>Caldono</v>
          </cell>
        </row>
        <row r="19887">
          <cell r="C19887" t="str">
            <v>19137</v>
          </cell>
          <cell r="D19887" t="str">
            <v>Caldono</v>
          </cell>
        </row>
        <row r="19888">
          <cell r="C19888" t="str">
            <v>19137</v>
          </cell>
          <cell r="D19888" t="str">
            <v>Caldono</v>
          </cell>
        </row>
        <row r="19889">
          <cell r="C19889" t="str">
            <v>19137</v>
          </cell>
          <cell r="D19889" t="str">
            <v>Caldono</v>
          </cell>
        </row>
        <row r="19890">
          <cell r="C19890" t="str">
            <v>19137</v>
          </cell>
          <cell r="D19890" t="str">
            <v>Caldono</v>
          </cell>
        </row>
        <row r="19891">
          <cell r="C19891" t="str">
            <v>19137</v>
          </cell>
          <cell r="D19891" t="str">
            <v>Caldono</v>
          </cell>
        </row>
        <row r="19892">
          <cell r="C19892" t="str">
            <v>19137</v>
          </cell>
          <cell r="D19892" t="str">
            <v>Caldono</v>
          </cell>
        </row>
        <row r="19893">
          <cell r="C19893" t="str">
            <v>19137</v>
          </cell>
          <cell r="D19893" t="str">
            <v>Caldono</v>
          </cell>
        </row>
        <row r="19894">
          <cell r="C19894" t="str">
            <v>19137</v>
          </cell>
          <cell r="D19894" t="str">
            <v>Caldono</v>
          </cell>
        </row>
        <row r="19895">
          <cell r="C19895" t="str">
            <v>19137</v>
          </cell>
          <cell r="D19895" t="str">
            <v>Caldono</v>
          </cell>
        </row>
        <row r="19896">
          <cell r="C19896" t="str">
            <v>19137</v>
          </cell>
          <cell r="D19896" t="str">
            <v>Caldono</v>
          </cell>
        </row>
        <row r="19897">
          <cell r="C19897" t="str">
            <v>19137</v>
          </cell>
          <cell r="D19897" t="str">
            <v>Caldono</v>
          </cell>
        </row>
        <row r="19898">
          <cell r="C19898" t="str">
            <v>19137</v>
          </cell>
          <cell r="D19898" t="str">
            <v>Caldono</v>
          </cell>
        </row>
        <row r="19899">
          <cell r="C19899" t="str">
            <v>19137</v>
          </cell>
          <cell r="D19899" t="str">
            <v>Caldono</v>
          </cell>
        </row>
        <row r="19900">
          <cell r="C19900" t="str">
            <v>19137</v>
          </cell>
          <cell r="D19900" t="str">
            <v>Caldono</v>
          </cell>
        </row>
        <row r="19901">
          <cell r="C19901" t="str">
            <v>19137</v>
          </cell>
          <cell r="D19901" t="str">
            <v>Caldono</v>
          </cell>
        </row>
        <row r="19902">
          <cell r="C19902" t="str">
            <v>19137</v>
          </cell>
          <cell r="D19902" t="str">
            <v>Caldono</v>
          </cell>
        </row>
        <row r="19903">
          <cell r="C19903" t="str">
            <v>19137</v>
          </cell>
          <cell r="D19903" t="str">
            <v>Caldono</v>
          </cell>
        </row>
        <row r="19904">
          <cell r="C19904" t="str">
            <v>19137</v>
          </cell>
          <cell r="D19904" t="str">
            <v>Caldono</v>
          </cell>
        </row>
        <row r="19905">
          <cell r="C19905" t="str">
            <v>19137</v>
          </cell>
          <cell r="D19905" t="str">
            <v>Caldono</v>
          </cell>
        </row>
        <row r="19906">
          <cell r="C19906" t="str">
            <v>19137</v>
          </cell>
          <cell r="D19906" t="str">
            <v>Caldono</v>
          </cell>
        </row>
        <row r="19907">
          <cell r="C19907" t="str">
            <v>19137</v>
          </cell>
          <cell r="D19907" t="str">
            <v>Caldono</v>
          </cell>
        </row>
        <row r="19908">
          <cell r="C19908" t="str">
            <v>19137</v>
          </cell>
          <cell r="D19908" t="str">
            <v>Caldono</v>
          </cell>
        </row>
        <row r="19909">
          <cell r="C19909" t="str">
            <v>19137</v>
          </cell>
          <cell r="D19909" t="str">
            <v>Caldono</v>
          </cell>
        </row>
        <row r="19910">
          <cell r="C19910" t="str">
            <v>19137</v>
          </cell>
          <cell r="D19910" t="str">
            <v>Caldono</v>
          </cell>
        </row>
        <row r="19911">
          <cell r="C19911" t="str">
            <v>19137</v>
          </cell>
          <cell r="D19911" t="str">
            <v>Caldono</v>
          </cell>
        </row>
        <row r="19912">
          <cell r="C19912" t="str">
            <v>19137</v>
          </cell>
          <cell r="D19912" t="str">
            <v>Caldono</v>
          </cell>
        </row>
        <row r="19913">
          <cell r="C19913" t="str">
            <v>19137</v>
          </cell>
          <cell r="D19913" t="str">
            <v>Caldono</v>
          </cell>
        </row>
        <row r="19914">
          <cell r="C19914" t="str">
            <v>19137</v>
          </cell>
          <cell r="D19914" t="str">
            <v>Caldono</v>
          </cell>
        </row>
        <row r="19915">
          <cell r="C19915" t="str">
            <v>19137</v>
          </cell>
          <cell r="D19915" t="str">
            <v>Caldono</v>
          </cell>
        </row>
        <row r="19916">
          <cell r="C19916" t="str">
            <v>19137</v>
          </cell>
          <cell r="D19916" t="str">
            <v>Caldono</v>
          </cell>
        </row>
        <row r="19917">
          <cell r="C19917" t="str">
            <v>19137</v>
          </cell>
          <cell r="D19917" t="str">
            <v>Caldono</v>
          </cell>
        </row>
        <row r="19918">
          <cell r="C19918" t="str">
            <v>19137</v>
          </cell>
          <cell r="D19918" t="str">
            <v>Caldono</v>
          </cell>
        </row>
        <row r="19919">
          <cell r="C19919" t="str">
            <v>19137</v>
          </cell>
          <cell r="D19919" t="str">
            <v>Caldono</v>
          </cell>
        </row>
        <row r="19920">
          <cell r="C19920" t="str">
            <v>19137</v>
          </cell>
          <cell r="D19920" t="str">
            <v>Caldono</v>
          </cell>
        </row>
        <row r="19921">
          <cell r="C19921" t="str">
            <v>19137</v>
          </cell>
          <cell r="D19921" t="str">
            <v>Caldono</v>
          </cell>
        </row>
        <row r="19922">
          <cell r="C19922" t="str">
            <v>19137</v>
          </cell>
          <cell r="D19922" t="str">
            <v>Caldono</v>
          </cell>
        </row>
        <row r="19923">
          <cell r="C19923" t="str">
            <v>19137</v>
          </cell>
          <cell r="D19923" t="str">
            <v>Caldono</v>
          </cell>
        </row>
        <row r="19924">
          <cell r="C19924" t="str">
            <v>19137</v>
          </cell>
          <cell r="D19924" t="str">
            <v>Caldono</v>
          </cell>
        </row>
        <row r="19925">
          <cell r="C19925" t="str">
            <v>19137</v>
          </cell>
          <cell r="D19925" t="str">
            <v>Caldono</v>
          </cell>
        </row>
        <row r="19926">
          <cell r="C19926" t="str">
            <v>19137</v>
          </cell>
          <cell r="D19926" t="str">
            <v>Caldono</v>
          </cell>
        </row>
        <row r="19927">
          <cell r="C19927" t="str">
            <v>19137</v>
          </cell>
          <cell r="D19927" t="str">
            <v>Caldono</v>
          </cell>
        </row>
        <row r="19928">
          <cell r="C19928" t="str">
            <v>19137</v>
          </cell>
          <cell r="D19928" t="str">
            <v>Caldono</v>
          </cell>
        </row>
        <row r="19929">
          <cell r="C19929" t="str">
            <v>19137</v>
          </cell>
          <cell r="D19929" t="str">
            <v>Caldono</v>
          </cell>
        </row>
        <row r="19930">
          <cell r="C19930" t="str">
            <v>19137</v>
          </cell>
          <cell r="D19930" t="str">
            <v>Caldono</v>
          </cell>
        </row>
        <row r="19931">
          <cell r="C19931" t="str">
            <v>19137</v>
          </cell>
          <cell r="D19931" t="str">
            <v>Caldono</v>
          </cell>
        </row>
        <row r="19932">
          <cell r="C19932" t="str">
            <v>19137</v>
          </cell>
          <cell r="D19932" t="str">
            <v>Caldono</v>
          </cell>
        </row>
        <row r="19933">
          <cell r="C19933" t="str">
            <v>19137</v>
          </cell>
          <cell r="D19933" t="str">
            <v>Caldono</v>
          </cell>
        </row>
        <row r="19934">
          <cell r="C19934" t="str">
            <v>19137</v>
          </cell>
          <cell r="D19934" t="str">
            <v>Caldono</v>
          </cell>
        </row>
        <row r="19935">
          <cell r="C19935" t="str">
            <v>19137</v>
          </cell>
          <cell r="D19935" t="str">
            <v>Caldono</v>
          </cell>
        </row>
        <row r="19936">
          <cell r="C19936" t="str">
            <v>19137</v>
          </cell>
          <cell r="D19936" t="str">
            <v>Caldono</v>
          </cell>
        </row>
        <row r="19937">
          <cell r="C19937" t="str">
            <v>19137</v>
          </cell>
          <cell r="D19937" t="str">
            <v>Caldono</v>
          </cell>
        </row>
        <row r="19938">
          <cell r="C19938" t="str">
            <v>19137</v>
          </cell>
          <cell r="D19938" t="str">
            <v>Caldono</v>
          </cell>
        </row>
        <row r="19939">
          <cell r="C19939" t="str">
            <v>19142</v>
          </cell>
          <cell r="D19939" t="str">
            <v>Caloto</v>
          </cell>
        </row>
        <row r="19940">
          <cell r="C19940" t="str">
            <v>19142</v>
          </cell>
          <cell r="D19940" t="str">
            <v>Caloto</v>
          </cell>
        </row>
        <row r="19941">
          <cell r="C19941" t="str">
            <v>19142</v>
          </cell>
          <cell r="D19941" t="str">
            <v>Caloto</v>
          </cell>
        </row>
        <row r="19942">
          <cell r="C19942" t="str">
            <v>19142</v>
          </cell>
          <cell r="D19942" t="str">
            <v>Caloto</v>
          </cell>
        </row>
        <row r="19943">
          <cell r="C19943" t="str">
            <v>19142</v>
          </cell>
          <cell r="D19943" t="str">
            <v>Caloto</v>
          </cell>
        </row>
        <row r="19944">
          <cell r="C19944" t="str">
            <v>19142</v>
          </cell>
          <cell r="D19944" t="str">
            <v>Caloto</v>
          </cell>
        </row>
        <row r="19945">
          <cell r="C19945" t="str">
            <v>19142</v>
          </cell>
          <cell r="D19945" t="str">
            <v>Caloto</v>
          </cell>
        </row>
        <row r="19946">
          <cell r="C19946" t="str">
            <v>19142</v>
          </cell>
          <cell r="D19946" t="str">
            <v>Caloto</v>
          </cell>
        </row>
        <row r="19947">
          <cell r="C19947" t="str">
            <v>19142</v>
          </cell>
          <cell r="D19947" t="str">
            <v>Caloto</v>
          </cell>
        </row>
        <row r="19948">
          <cell r="C19948" t="str">
            <v>19142</v>
          </cell>
          <cell r="D19948" t="str">
            <v>Caloto</v>
          </cell>
        </row>
        <row r="19949">
          <cell r="C19949" t="str">
            <v>19142</v>
          </cell>
          <cell r="D19949" t="str">
            <v>Caloto</v>
          </cell>
        </row>
        <row r="19950">
          <cell r="C19950" t="str">
            <v>19142</v>
          </cell>
          <cell r="D19950" t="str">
            <v>Caloto</v>
          </cell>
        </row>
        <row r="19951">
          <cell r="C19951" t="str">
            <v>19142</v>
          </cell>
          <cell r="D19951" t="str">
            <v>Caloto</v>
          </cell>
        </row>
        <row r="19952">
          <cell r="C19952" t="str">
            <v>19142</v>
          </cell>
          <cell r="D19952" t="str">
            <v>Caloto</v>
          </cell>
        </row>
        <row r="19953">
          <cell r="C19953" t="str">
            <v>19142</v>
          </cell>
          <cell r="D19953" t="str">
            <v>Caloto</v>
          </cell>
        </row>
        <row r="19954">
          <cell r="C19954" t="str">
            <v>19142</v>
          </cell>
          <cell r="D19954" t="str">
            <v>Caloto</v>
          </cell>
        </row>
        <row r="19955">
          <cell r="C19955" t="str">
            <v>19142</v>
          </cell>
          <cell r="D19955" t="str">
            <v>Caloto</v>
          </cell>
        </row>
        <row r="19956">
          <cell r="C19956" t="str">
            <v>19142</v>
          </cell>
          <cell r="D19956" t="str">
            <v>Caloto</v>
          </cell>
        </row>
        <row r="19957">
          <cell r="C19957" t="str">
            <v>19142</v>
          </cell>
          <cell r="D19957" t="str">
            <v>Caloto</v>
          </cell>
        </row>
        <row r="19958">
          <cell r="C19958" t="str">
            <v>19142</v>
          </cell>
          <cell r="D19958" t="str">
            <v>Caloto</v>
          </cell>
        </row>
        <row r="19959">
          <cell r="C19959" t="str">
            <v>19142</v>
          </cell>
          <cell r="D19959" t="str">
            <v>Caloto</v>
          </cell>
        </row>
        <row r="19960">
          <cell r="C19960" t="str">
            <v>19142</v>
          </cell>
          <cell r="D19960" t="str">
            <v>Caloto</v>
          </cell>
        </row>
        <row r="19961">
          <cell r="C19961" t="str">
            <v>19142</v>
          </cell>
          <cell r="D19961" t="str">
            <v>Caloto</v>
          </cell>
        </row>
        <row r="19962">
          <cell r="C19962" t="str">
            <v>19142</v>
          </cell>
          <cell r="D19962" t="str">
            <v>Caloto</v>
          </cell>
        </row>
        <row r="19963">
          <cell r="C19963" t="str">
            <v>19142</v>
          </cell>
          <cell r="D19963" t="str">
            <v>Caloto</v>
          </cell>
        </row>
        <row r="19964">
          <cell r="C19964" t="str">
            <v>19142</v>
          </cell>
          <cell r="D19964" t="str">
            <v>Caloto</v>
          </cell>
        </row>
        <row r="19965">
          <cell r="C19965" t="str">
            <v>19142</v>
          </cell>
          <cell r="D19965" t="str">
            <v>Caloto</v>
          </cell>
        </row>
        <row r="19966">
          <cell r="C19966" t="str">
            <v>19142</v>
          </cell>
          <cell r="D19966" t="str">
            <v>Caloto</v>
          </cell>
        </row>
        <row r="19967">
          <cell r="C19967" t="str">
            <v>19142</v>
          </cell>
          <cell r="D19967" t="str">
            <v>Caloto</v>
          </cell>
        </row>
        <row r="19968">
          <cell r="C19968" t="str">
            <v>19142</v>
          </cell>
          <cell r="D19968" t="str">
            <v>Caloto</v>
          </cell>
        </row>
        <row r="19969">
          <cell r="C19969" t="str">
            <v>19142</v>
          </cell>
          <cell r="D19969" t="str">
            <v>Caloto</v>
          </cell>
        </row>
        <row r="19970">
          <cell r="C19970" t="str">
            <v>19142</v>
          </cell>
          <cell r="D19970" t="str">
            <v>Caloto</v>
          </cell>
        </row>
        <row r="19971">
          <cell r="C19971" t="str">
            <v>19142</v>
          </cell>
          <cell r="D19971" t="str">
            <v>Caloto</v>
          </cell>
        </row>
        <row r="19972">
          <cell r="C19972" t="str">
            <v>19142</v>
          </cell>
          <cell r="D19972" t="str">
            <v>Caloto</v>
          </cell>
        </row>
        <row r="19973">
          <cell r="C19973" t="str">
            <v>19142</v>
          </cell>
          <cell r="D19973" t="str">
            <v>Caloto</v>
          </cell>
        </row>
        <row r="19974">
          <cell r="C19974" t="str">
            <v>19142</v>
          </cell>
          <cell r="D19974" t="str">
            <v>Caloto</v>
          </cell>
        </row>
        <row r="19975">
          <cell r="C19975" t="str">
            <v>19142</v>
          </cell>
          <cell r="D19975" t="str">
            <v>Caloto</v>
          </cell>
        </row>
        <row r="19976">
          <cell r="C19976" t="str">
            <v>19142</v>
          </cell>
          <cell r="D19976" t="str">
            <v>Caloto</v>
          </cell>
        </row>
        <row r="19977">
          <cell r="C19977" t="str">
            <v>19142</v>
          </cell>
          <cell r="D19977" t="str">
            <v>Caloto</v>
          </cell>
        </row>
        <row r="19978">
          <cell r="C19978" t="str">
            <v>19142</v>
          </cell>
          <cell r="D19978" t="str">
            <v>Caloto</v>
          </cell>
        </row>
        <row r="19979">
          <cell r="C19979" t="str">
            <v>19142</v>
          </cell>
          <cell r="D19979" t="str">
            <v>Caloto</v>
          </cell>
        </row>
        <row r="19980">
          <cell r="C19980" t="str">
            <v>19142</v>
          </cell>
          <cell r="D19980" t="str">
            <v>Caloto</v>
          </cell>
        </row>
        <row r="19981">
          <cell r="C19981" t="str">
            <v>19142</v>
          </cell>
          <cell r="D19981" t="str">
            <v>Caloto</v>
          </cell>
        </row>
        <row r="19982">
          <cell r="C19982" t="str">
            <v>19142</v>
          </cell>
          <cell r="D19982" t="str">
            <v>Caloto</v>
          </cell>
        </row>
        <row r="19983">
          <cell r="C19983" t="str">
            <v>19142</v>
          </cell>
          <cell r="D19983" t="str">
            <v>Caloto</v>
          </cell>
        </row>
        <row r="19984">
          <cell r="C19984" t="str">
            <v>19142</v>
          </cell>
          <cell r="D19984" t="str">
            <v>Caloto</v>
          </cell>
        </row>
        <row r="19985">
          <cell r="C19985" t="str">
            <v>19142</v>
          </cell>
          <cell r="D19985" t="str">
            <v>Caloto</v>
          </cell>
        </row>
        <row r="19986">
          <cell r="C19986" t="str">
            <v>19142</v>
          </cell>
          <cell r="D19986" t="str">
            <v>Caloto</v>
          </cell>
        </row>
        <row r="19987">
          <cell r="C19987" t="str">
            <v>19142</v>
          </cell>
          <cell r="D19987" t="str">
            <v>Caloto</v>
          </cell>
        </row>
        <row r="19988">
          <cell r="C19988" t="str">
            <v>19142</v>
          </cell>
          <cell r="D19988" t="str">
            <v>Caloto</v>
          </cell>
        </row>
        <row r="19989">
          <cell r="C19989" t="str">
            <v>19142</v>
          </cell>
          <cell r="D19989" t="str">
            <v>Caloto</v>
          </cell>
        </row>
        <row r="19990">
          <cell r="C19990" t="str">
            <v>19142</v>
          </cell>
          <cell r="D19990" t="str">
            <v>Caloto</v>
          </cell>
        </row>
        <row r="19991">
          <cell r="C19991" t="str">
            <v>19142</v>
          </cell>
          <cell r="D19991" t="str">
            <v>Caloto</v>
          </cell>
        </row>
        <row r="19992">
          <cell r="C19992" t="str">
            <v>19142</v>
          </cell>
          <cell r="D19992" t="str">
            <v>Caloto</v>
          </cell>
        </row>
        <row r="19993">
          <cell r="C19993" t="str">
            <v>19212</v>
          </cell>
          <cell r="D19993" t="str">
            <v>Corinto</v>
          </cell>
        </row>
        <row r="19994">
          <cell r="C19994" t="str">
            <v>19212</v>
          </cell>
          <cell r="D19994" t="str">
            <v>Corinto</v>
          </cell>
        </row>
        <row r="19995">
          <cell r="C19995" t="str">
            <v>19212</v>
          </cell>
          <cell r="D19995" t="str">
            <v>Corinto</v>
          </cell>
        </row>
        <row r="19996">
          <cell r="C19996" t="str">
            <v>19212</v>
          </cell>
          <cell r="D19996" t="str">
            <v>Corinto</v>
          </cell>
        </row>
        <row r="19997">
          <cell r="C19997" t="str">
            <v>19212</v>
          </cell>
          <cell r="D19997" t="str">
            <v>Corinto</v>
          </cell>
        </row>
        <row r="19998">
          <cell r="C19998" t="str">
            <v>19212</v>
          </cell>
          <cell r="D19998" t="str">
            <v>Corinto</v>
          </cell>
        </row>
        <row r="19999">
          <cell r="C19999" t="str">
            <v>19212</v>
          </cell>
          <cell r="D19999" t="str">
            <v>Corinto</v>
          </cell>
        </row>
        <row r="20000">
          <cell r="C20000" t="str">
            <v>19212</v>
          </cell>
          <cell r="D20000" t="str">
            <v>Corinto</v>
          </cell>
        </row>
        <row r="20001">
          <cell r="C20001" t="str">
            <v>19212</v>
          </cell>
          <cell r="D20001" t="str">
            <v>Corinto</v>
          </cell>
        </row>
        <row r="20002">
          <cell r="C20002" t="str">
            <v>19212</v>
          </cell>
          <cell r="D20002" t="str">
            <v>Corinto</v>
          </cell>
        </row>
        <row r="20003">
          <cell r="C20003" t="str">
            <v>19212</v>
          </cell>
          <cell r="D20003" t="str">
            <v>Corinto</v>
          </cell>
        </row>
        <row r="20004">
          <cell r="C20004" t="str">
            <v>19212</v>
          </cell>
          <cell r="D20004" t="str">
            <v>Corinto</v>
          </cell>
        </row>
        <row r="20005">
          <cell r="C20005" t="str">
            <v>19212</v>
          </cell>
          <cell r="D20005" t="str">
            <v>Corinto</v>
          </cell>
        </row>
        <row r="20006">
          <cell r="C20006" t="str">
            <v>19212</v>
          </cell>
          <cell r="D20006" t="str">
            <v>Corinto</v>
          </cell>
        </row>
        <row r="20007">
          <cell r="C20007" t="str">
            <v>19212</v>
          </cell>
          <cell r="D20007" t="str">
            <v>Corinto</v>
          </cell>
        </row>
        <row r="20008">
          <cell r="C20008" t="str">
            <v>19212</v>
          </cell>
          <cell r="D20008" t="str">
            <v>Corinto</v>
          </cell>
        </row>
        <row r="20009">
          <cell r="C20009" t="str">
            <v>19212</v>
          </cell>
          <cell r="D20009" t="str">
            <v>Corinto</v>
          </cell>
        </row>
        <row r="20010">
          <cell r="C20010" t="str">
            <v>19212</v>
          </cell>
          <cell r="D20010" t="str">
            <v>Corinto</v>
          </cell>
        </row>
        <row r="20011">
          <cell r="C20011" t="str">
            <v>19212</v>
          </cell>
          <cell r="D20011" t="str">
            <v>Corinto</v>
          </cell>
        </row>
        <row r="20012">
          <cell r="C20012" t="str">
            <v>19212</v>
          </cell>
          <cell r="D20012" t="str">
            <v>Corinto</v>
          </cell>
        </row>
        <row r="20013">
          <cell r="C20013" t="str">
            <v>19212</v>
          </cell>
          <cell r="D20013" t="str">
            <v>Corinto</v>
          </cell>
        </row>
        <row r="20014">
          <cell r="C20014" t="str">
            <v>19212</v>
          </cell>
          <cell r="D20014" t="str">
            <v>Corinto</v>
          </cell>
        </row>
        <row r="20015">
          <cell r="C20015" t="str">
            <v>19212</v>
          </cell>
          <cell r="D20015" t="str">
            <v>Corinto</v>
          </cell>
        </row>
        <row r="20016">
          <cell r="C20016" t="str">
            <v>19212</v>
          </cell>
          <cell r="D20016" t="str">
            <v>Corinto</v>
          </cell>
        </row>
        <row r="20017">
          <cell r="C20017" t="str">
            <v>19212</v>
          </cell>
          <cell r="D20017" t="str">
            <v>Corinto</v>
          </cell>
        </row>
        <row r="20018">
          <cell r="C20018" t="str">
            <v>19212</v>
          </cell>
          <cell r="D20018" t="str">
            <v>Corinto</v>
          </cell>
        </row>
        <row r="20019">
          <cell r="C20019" t="str">
            <v>19212</v>
          </cell>
          <cell r="D20019" t="str">
            <v>Corinto</v>
          </cell>
        </row>
        <row r="20020">
          <cell r="C20020" t="str">
            <v>19212</v>
          </cell>
          <cell r="D20020" t="str">
            <v>Corinto</v>
          </cell>
        </row>
        <row r="20021">
          <cell r="C20021" t="str">
            <v>19212</v>
          </cell>
          <cell r="D20021" t="str">
            <v>Corinto</v>
          </cell>
        </row>
        <row r="20022">
          <cell r="C20022" t="str">
            <v>19212</v>
          </cell>
          <cell r="D20022" t="str">
            <v>Corinto</v>
          </cell>
        </row>
        <row r="20023">
          <cell r="C20023" t="str">
            <v>19212</v>
          </cell>
          <cell r="D20023" t="str">
            <v>Corinto</v>
          </cell>
        </row>
        <row r="20024">
          <cell r="C20024" t="str">
            <v>19212</v>
          </cell>
          <cell r="D20024" t="str">
            <v>Corinto</v>
          </cell>
        </row>
        <row r="20025">
          <cell r="C20025" t="str">
            <v>19212</v>
          </cell>
          <cell r="D20025" t="str">
            <v>Corinto</v>
          </cell>
        </row>
        <row r="20026">
          <cell r="C20026" t="str">
            <v>19212</v>
          </cell>
          <cell r="D20026" t="str">
            <v>Corinto</v>
          </cell>
        </row>
        <row r="20027">
          <cell r="C20027" t="str">
            <v>19212</v>
          </cell>
          <cell r="D20027" t="str">
            <v>Corinto</v>
          </cell>
        </row>
        <row r="20028">
          <cell r="C20028" t="str">
            <v>19212</v>
          </cell>
          <cell r="D20028" t="str">
            <v>Corinto</v>
          </cell>
        </row>
        <row r="20029">
          <cell r="C20029" t="str">
            <v>19212</v>
          </cell>
          <cell r="D20029" t="str">
            <v>Corinto</v>
          </cell>
        </row>
        <row r="20030">
          <cell r="C20030" t="str">
            <v>19212</v>
          </cell>
          <cell r="D20030" t="str">
            <v>Corinto</v>
          </cell>
        </row>
        <row r="20031">
          <cell r="C20031" t="str">
            <v>19212</v>
          </cell>
          <cell r="D20031" t="str">
            <v>Corinto</v>
          </cell>
        </row>
        <row r="20032">
          <cell r="C20032" t="str">
            <v>19212</v>
          </cell>
          <cell r="D20032" t="str">
            <v>Corinto</v>
          </cell>
        </row>
        <row r="20033">
          <cell r="C20033" t="str">
            <v>19212</v>
          </cell>
          <cell r="D20033" t="str">
            <v>Corinto</v>
          </cell>
        </row>
        <row r="20034">
          <cell r="C20034" t="str">
            <v>19212</v>
          </cell>
          <cell r="D20034" t="str">
            <v>Corinto</v>
          </cell>
        </row>
        <row r="20035">
          <cell r="C20035" t="str">
            <v>19212</v>
          </cell>
          <cell r="D20035" t="str">
            <v>Corinto</v>
          </cell>
        </row>
        <row r="20036">
          <cell r="C20036" t="str">
            <v>19212</v>
          </cell>
          <cell r="D20036" t="str">
            <v>Corinto</v>
          </cell>
        </row>
        <row r="20037">
          <cell r="C20037" t="str">
            <v>19212</v>
          </cell>
          <cell r="D20037" t="str">
            <v>Corinto</v>
          </cell>
        </row>
        <row r="20038">
          <cell r="C20038" t="str">
            <v>19212</v>
          </cell>
          <cell r="D20038" t="str">
            <v>Corinto</v>
          </cell>
        </row>
        <row r="20039">
          <cell r="C20039" t="str">
            <v>19212</v>
          </cell>
          <cell r="D20039" t="str">
            <v>Corinto</v>
          </cell>
        </row>
        <row r="20040">
          <cell r="C20040" t="str">
            <v>19212</v>
          </cell>
          <cell r="D20040" t="str">
            <v>Corinto</v>
          </cell>
        </row>
        <row r="20041">
          <cell r="C20041" t="str">
            <v>19212</v>
          </cell>
          <cell r="D20041" t="str">
            <v>Corinto</v>
          </cell>
        </row>
        <row r="20042">
          <cell r="C20042" t="str">
            <v>19212</v>
          </cell>
          <cell r="D20042" t="str">
            <v>Corinto</v>
          </cell>
        </row>
        <row r="20043">
          <cell r="C20043" t="str">
            <v>19212</v>
          </cell>
          <cell r="D20043" t="str">
            <v>Corinto</v>
          </cell>
        </row>
        <row r="20044">
          <cell r="C20044" t="str">
            <v>19212</v>
          </cell>
          <cell r="D20044" t="str">
            <v>Corinto</v>
          </cell>
        </row>
        <row r="20045">
          <cell r="C20045" t="str">
            <v>19212</v>
          </cell>
          <cell r="D20045" t="str">
            <v>Corinto</v>
          </cell>
        </row>
        <row r="20046">
          <cell r="C20046" t="str">
            <v>19212</v>
          </cell>
          <cell r="D20046" t="str">
            <v>Corinto</v>
          </cell>
        </row>
        <row r="20047">
          <cell r="C20047" t="str">
            <v>19256</v>
          </cell>
          <cell r="D20047" t="str">
            <v>El Tambo</v>
          </cell>
        </row>
        <row r="20048">
          <cell r="C20048" t="str">
            <v>19256</v>
          </cell>
          <cell r="D20048" t="str">
            <v>El Tambo</v>
          </cell>
        </row>
        <row r="20049">
          <cell r="C20049" t="str">
            <v>19256</v>
          </cell>
          <cell r="D20049" t="str">
            <v>El Tambo</v>
          </cell>
        </row>
        <row r="20050">
          <cell r="C20050" t="str">
            <v>19256</v>
          </cell>
          <cell r="D20050" t="str">
            <v>El Tambo</v>
          </cell>
        </row>
        <row r="20051">
          <cell r="C20051" t="str">
            <v>19256</v>
          </cell>
          <cell r="D20051" t="str">
            <v>El Tambo</v>
          </cell>
        </row>
        <row r="20052">
          <cell r="C20052" t="str">
            <v>19256</v>
          </cell>
          <cell r="D20052" t="str">
            <v>El Tambo</v>
          </cell>
        </row>
        <row r="20053">
          <cell r="C20053" t="str">
            <v>19256</v>
          </cell>
          <cell r="D20053" t="str">
            <v>El Tambo</v>
          </cell>
        </row>
        <row r="20054">
          <cell r="C20054" t="str">
            <v>19256</v>
          </cell>
          <cell r="D20054" t="str">
            <v>El Tambo</v>
          </cell>
        </row>
        <row r="20055">
          <cell r="C20055" t="str">
            <v>19256</v>
          </cell>
          <cell r="D20055" t="str">
            <v>El Tambo</v>
          </cell>
        </row>
        <row r="20056">
          <cell r="C20056" t="str">
            <v>19256</v>
          </cell>
          <cell r="D20056" t="str">
            <v>El Tambo</v>
          </cell>
        </row>
        <row r="20057">
          <cell r="C20057" t="str">
            <v>19256</v>
          </cell>
          <cell r="D20057" t="str">
            <v>El Tambo</v>
          </cell>
        </row>
        <row r="20058">
          <cell r="C20058" t="str">
            <v>19256</v>
          </cell>
          <cell r="D20058" t="str">
            <v>El Tambo</v>
          </cell>
        </row>
        <row r="20059">
          <cell r="C20059" t="str">
            <v>19256</v>
          </cell>
          <cell r="D20059" t="str">
            <v>El Tambo</v>
          </cell>
        </row>
        <row r="20060">
          <cell r="C20060" t="str">
            <v>19256</v>
          </cell>
          <cell r="D20060" t="str">
            <v>El Tambo</v>
          </cell>
        </row>
        <row r="20061">
          <cell r="C20061" t="str">
            <v>19256</v>
          </cell>
          <cell r="D20061" t="str">
            <v>El Tambo</v>
          </cell>
        </row>
        <row r="20062">
          <cell r="C20062" t="str">
            <v>19256</v>
          </cell>
          <cell r="D20062" t="str">
            <v>El Tambo</v>
          </cell>
        </row>
        <row r="20063">
          <cell r="C20063" t="str">
            <v>19256</v>
          </cell>
          <cell r="D20063" t="str">
            <v>El Tambo</v>
          </cell>
        </row>
        <row r="20064">
          <cell r="C20064" t="str">
            <v>19256</v>
          </cell>
          <cell r="D20064" t="str">
            <v>El Tambo</v>
          </cell>
        </row>
        <row r="20065">
          <cell r="C20065" t="str">
            <v>19256</v>
          </cell>
          <cell r="D20065" t="str">
            <v>El Tambo</v>
          </cell>
        </row>
        <row r="20066">
          <cell r="C20066" t="str">
            <v>19256</v>
          </cell>
          <cell r="D20066" t="str">
            <v>El Tambo</v>
          </cell>
        </row>
        <row r="20067">
          <cell r="C20067" t="str">
            <v>19256</v>
          </cell>
          <cell r="D20067" t="str">
            <v>El Tambo</v>
          </cell>
        </row>
        <row r="20068">
          <cell r="C20068" t="str">
            <v>19256</v>
          </cell>
          <cell r="D20068" t="str">
            <v>El Tambo</v>
          </cell>
        </row>
        <row r="20069">
          <cell r="C20069" t="str">
            <v>19256</v>
          </cell>
          <cell r="D20069" t="str">
            <v>El Tambo</v>
          </cell>
        </row>
        <row r="20070">
          <cell r="C20070" t="str">
            <v>19256</v>
          </cell>
          <cell r="D20070" t="str">
            <v>El Tambo</v>
          </cell>
        </row>
        <row r="20071">
          <cell r="C20071" t="str">
            <v>19256</v>
          </cell>
          <cell r="D20071" t="str">
            <v>El Tambo</v>
          </cell>
        </row>
        <row r="20072">
          <cell r="C20072" t="str">
            <v>19256</v>
          </cell>
          <cell r="D20072" t="str">
            <v>El Tambo</v>
          </cell>
        </row>
        <row r="20073">
          <cell r="C20073" t="str">
            <v>19256</v>
          </cell>
          <cell r="D20073" t="str">
            <v>El Tambo</v>
          </cell>
        </row>
        <row r="20074">
          <cell r="C20074" t="str">
            <v>19256</v>
          </cell>
          <cell r="D20074" t="str">
            <v>El Tambo</v>
          </cell>
        </row>
        <row r="20075">
          <cell r="C20075" t="str">
            <v>19256</v>
          </cell>
          <cell r="D20075" t="str">
            <v>El Tambo</v>
          </cell>
        </row>
        <row r="20076">
          <cell r="C20076" t="str">
            <v>19256</v>
          </cell>
          <cell r="D20076" t="str">
            <v>El Tambo</v>
          </cell>
        </row>
        <row r="20077">
          <cell r="C20077" t="str">
            <v>19256</v>
          </cell>
          <cell r="D20077" t="str">
            <v>El Tambo</v>
          </cell>
        </row>
        <row r="20078">
          <cell r="C20078" t="str">
            <v>19256</v>
          </cell>
          <cell r="D20078" t="str">
            <v>El Tambo</v>
          </cell>
        </row>
        <row r="20079">
          <cell r="C20079" t="str">
            <v>19256</v>
          </cell>
          <cell r="D20079" t="str">
            <v>El Tambo</v>
          </cell>
        </row>
        <row r="20080">
          <cell r="C20080" t="str">
            <v>19256</v>
          </cell>
          <cell r="D20080" t="str">
            <v>El Tambo</v>
          </cell>
        </row>
        <row r="20081">
          <cell r="C20081" t="str">
            <v>19256</v>
          </cell>
          <cell r="D20081" t="str">
            <v>El Tambo</v>
          </cell>
        </row>
        <row r="20082">
          <cell r="C20082" t="str">
            <v>19256</v>
          </cell>
          <cell r="D20082" t="str">
            <v>El Tambo</v>
          </cell>
        </row>
        <row r="20083">
          <cell r="C20083" t="str">
            <v>19256</v>
          </cell>
          <cell r="D20083" t="str">
            <v>El Tambo</v>
          </cell>
        </row>
        <row r="20084">
          <cell r="C20084" t="str">
            <v>19256</v>
          </cell>
          <cell r="D20084" t="str">
            <v>El Tambo</v>
          </cell>
        </row>
        <row r="20085">
          <cell r="C20085" t="str">
            <v>19256</v>
          </cell>
          <cell r="D20085" t="str">
            <v>El Tambo</v>
          </cell>
        </row>
        <row r="20086">
          <cell r="C20086" t="str">
            <v>19256</v>
          </cell>
          <cell r="D20086" t="str">
            <v>El Tambo</v>
          </cell>
        </row>
        <row r="20087">
          <cell r="C20087" t="str">
            <v>19256</v>
          </cell>
          <cell r="D20087" t="str">
            <v>El Tambo</v>
          </cell>
        </row>
        <row r="20088">
          <cell r="C20088" t="str">
            <v>19256</v>
          </cell>
          <cell r="D20088" t="str">
            <v>El Tambo</v>
          </cell>
        </row>
        <row r="20089">
          <cell r="C20089" t="str">
            <v>19256</v>
          </cell>
          <cell r="D20089" t="str">
            <v>El Tambo</v>
          </cell>
        </row>
        <row r="20090">
          <cell r="C20090" t="str">
            <v>19256</v>
          </cell>
          <cell r="D20090" t="str">
            <v>El Tambo</v>
          </cell>
        </row>
        <row r="20091">
          <cell r="C20091" t="str">
            <v>19256</v>
          </cell>
          <cell r="D20091" t="str">
            <v>El Tambo</v>
          </cell>
        </row>
        <row r="20092">
          <cell r="C20092" t="str">
            <v>19256</v>
          </cell>
          <cell r="D20092" t="str">
            <v>El Tambo</v>
          </cell>
        </row>
        <row r="20093">
          <cell r="C20093" t="str">
            <v>19256</v>
          </cell>
          <cell r="D20093" t="str">
            <v>El Tambo</v>
          </cell>
        </row>
        <row r="20094">
          <cell r="C20094" t="str">
            <v>19256</v>
          </cell>
          <cell r="D20094" t="str">
            <v>El Tambo</v>
          </cell>
        </row>
        <row r="20095">
          <cell r="C20095" t="str">
            <v>19256</v>
          </cell>
          <cell r="D20095" t="str">
            <v>El Tambo</v>
          </cell>
        </row>
        <row r="20096">
          <cell r="C20096" t="str">
            <v>19256</v>
          </cell>
          <cell r="D20096" t="str">
            <v>El Tambo</v>
          </cell>
        </row>
        <row r="20097">
          <cell r="C20097" t="str">
            <v>19256</v>
          </cell>
          <cell r="D20097" t="str">
            <v>El Tambo</v>
          </cell>
        </row>
        <row r="20098">
          <cell r="C20098" t="str">
            <v>19256</v>
          </cell>
          <cell r="D20098" t="str">
            <v>El Tambo</v>
          </cell>
        </row>
        <row r="20099">
          <cell r="C20099" t="str">
            <v>19256</v>
          </cell>
          <cell r="D20099" t="str">
            <v>El Tambo</v>
          </cell>
        </row>
        <row r="20100">
          <cell r="C20100" t="str">
            <v>19256</v>
          </cell>
          <cell r="D20100" t="str">
            <v>El Tambo</v>
          </cell>
        </row>
        <row r="20101">
          <cell r="C20101" t="str">
            <v>19290</v>
          </cell>
          <cell r="D20101" t="str">
            <v>Florencia</v>
          </cell>
        </row>
        <row r="20102">
          <cell r="C20102" t="str">
            <v>19290</v>
          </cell>
          <cell r="D20102" t="str">
            <v>Florencia</v>
          </cell>
        </row>
        <row r="20103">
          <cell r="C20103" t="str">
            <v>19290</v>
          </cell>
          <cell r="D20103" t="str">
            <v>Florencia</v>
          </cell>
        </row>
        <row r="20104">
          <cell r="C20104" t="str">
            <v>19290</v>
          </cell>
          <cell r="D20104" t="str">
            <v>Florencia</v>
          </cell>
        </row>
        <row r="20105">
          <cell r="C20105" t="str">
            <v>19290</v>
          </cell>
          <cell r="D20105" t="str">
            <v>Florencia</v>
          </cell>
        </row>
        <row r="20106">
          <cell r="C20106" t="str">
            <v>19290</v>
          </cell>
          <cell r="D20106" t="str">
            <v>Florencia</v>
          </cell>
        </row>
        <row r="20107">
          <cell r="C20107" t="str">
            <v>19290</v>
          </cell>
          <cell r="D20107" t="str">
            <v>Florencia</v>
          </cell>
        </row>
        <row r="20108">
          <cell r="C20108" t="str">
            <v>19290</v>
          </cell>
          <cell r="D20108" t="str">
            <v>Florencia</v>
          </cell>
        </row>
        <row r="20109">
          <cell r="C20109" t="str">
            <v>19290</v>
          </cell>
          <cell r="D20109" t="str">
            <v>Florencia</v>
          </cell>
        </row>
        <row r="20110">
          <cell r="C20110" t="str">
            <v>19290</v>
          </cell>
          <cell r="D20110" t="str">
            <v>Florencia</v>
          </cell>
        </row>
        <row r="20111">
          <cell r="C20111" t="str">
            <v>19290</v>
          </cell>
          <cell r="D20111" t="str">
            <v>Florencia</v>
          </cell>
        </row>
        <row r="20112">
          <cell r="C20112" t="str">
            <v>19290</v>
          </cell>
          <cell r="D20112" t="str">
            <v>Florencia</v>
          </cell>
        </row>
        <row r="20113">
          <cell r="C20113" t="str">
            <v>19290</v>
          </cell>
          <cell r="D20113" t="str">
            <v>Florencia</v>
          </cell>
        </row>
        <row r="20114">
          <cell r="C20114" t="str">
            <v>19290</v>
          </cell>
          <cell r="D20114" t="str">
            <v>Florencia</v>
          </cell>
        </row>
        <row r="20115">
          <cell r="C20115" t="str">
            <v>19290</v>
          </cell>
          <cell r="D20115" t="str">
            <v>Florencia</v>
          </cell>
        </row>
        <row r="20116">
          <cell r="C20116" t="str">
            <v>19290</v>
          </cell>
          <cell r="D20116" t="str">
            <v>Florencia</v>
          </cell>
        </row>
        <row r="20117">
          <cell r="C20117" t="str">
            <v>19290</v>
          </cell>
          <cell r="D20117" t="str">
            <v>Florencia</v>
          </cell>
        </row>
        <row r="20118">
          <cell r="C20118" t="str">
            <v>19290</v>
          </cell>
          <cell r="D20118" t="str">
            <v>Florencia</v>
          </cell>
        </row>
        <row r="20119">
          <cell r="C20119" t="str">
            <v>19290</v>
          </cell>
          <cell r="D20119" t="str">
            <v>Florencia</v>
          </cell>
        </row>
        <row r="20120">
          <cell r="C20120" t="str">
            <v>19290</v>
          </cell>
          <cell r="D20120" t="str">
            <v>Florencia</v>
          </cell>
        </row>
        <row r="20121">
          <cell r="C20121" t="str">
            <v>19290</v>
          </cell>
          <cell r="D20121" t="str">
            <v>Florencia</v>
          </cell>
        </row>
        <row r="20122">
          <cell r="C20122" t="str">
            <v>19290</v>
          </cell>
          <cell r="D20122" t="str">
            <v>Florencia</v>
          </cell>
        </row>
        <row r="20123">
          <cell r="C20123" t="str">
            <v>19290</v>
          </cell>
          <cell r="D20123" t="str">
            <v>Florencia</v>
          </cell>
        </row>
        <row r="20124">
          <cell r="C20124" t="str">
            <v>19290</v>
          </cell>
          <cell r="D20124" t="str">
            <v>Florencia</v>
          </cell>
        </row>
        <row r="20125">
          <cell r="C20125" t="str">
            <v>19290</v>
          </cell>
          <cell r="D20125" t="str">
            <v>Florencia</v>
          </cell>
        </row>
        <row r="20126">
          <cell r="C20126" t="str">
            <v>19290</v>
          </cell>
          <cell r="D20126" t="str">
            <v>Florencia</v>
          </cell>
        </row>
        <row r="20127">
          <cell r="C20127" t="str">
            <v>19290</v>
          </cell>
          <cell r="D20127" t="str">
            <v>Florencia</v>
          </cell>
        </row>
        <row r="20128">
          <cell r="C20128" t="str">
            <v>19290</v>
          </cell>
          <cell r="D20128" t="str">
            <v>Florencia</v>
          </cell>
        </row>
        <row r="20129">
          <cell r="C20129" t="str">
            <v>19290</v>
          </cell>
          <cell r="D20129" t="str">
            <v>Florencia</v>
          </cell>
        </row>
        <row r="20130">
          <cell r="C20130" t="str">
            <v>19290</v>
          </cell>
          <cell r="D20130" t="str">
            <v>Florencia</v>
          </cell>
        </row>
        <row r="20131">
          <cell r="C20131" t="str">
            <v>19290</v>
          </cell>
          <cell r="D20131" t="str">
            <v>Florencia</v>
          </cell>
        </row>
        <row r="20132">
          <cell r="C20132" t="str">
            <v>19290</v>
          </cell>
          <cell r="D20132" t="str">
            <v>Florencia</v>
          </cell>
        </row>
        <row r="20133">
          <cell r="C20133" t="str">
            <v>19290</v>
          </cell>
          <cell r="D20133" t="str">
            <v>Florencia</v>
          </cell>
        </row>
        <row r="20134">
          <cell r="C20134" t="str">
            <v>19290</v>
          </cell>
          <cell r="D20134" t="str">
            <v>Florencia</v>
          </cell>
        </row>
        <row r="20135">
          <cell r="C20135" t="str">
            <v>19290</v>
          </cell>
          <cell r="D20135" t="str">
            <v>Florencia</v>
          </cell>
        </row>
        <row r="20136">
          <cell r="C20136" t="str">
            <v>19290</v>
          </cell>
          <cell r="D20136" t="str">
            <v>Florencia</v>
          </cell>
        </row>
        <row r="20137">
          <cell r="C20137" t="str">
            <v>19290</v>
          </cell>
          <cell r="D20137" t="str">
            <v>Florencia</v>
          </cell>
        </row>
        <row r="20138">
          <cell r="C20138" t="str">
            <v>19290</v>
          </cell>
          <cell r="D20138" t="str">
            <v>Florencia</v>
          </cell>
        </row>
        <row r="20139">
          <cell r="C20139" t="str">
            <v>19290</v>
          </cell>
          <cell r="D20139" t="str">
            <v>Florencia</v>
          </cell>
        </row>
        <row r="20140">
          <cell r="C20140" t="str">
            <v>19290</v>
          </cell>
          <cell r="D20140" t="str">
            <v>Florencia</v>
          </cell>
        </row>
        <row r="20141">
          <cell r="C20141" t="str">
            <v>19290</v>
          </cell>
          <cell r="D20141" t="str">
            <v>Florencia</v>
          </cell>
        </row>
        <row r="20142">
          <cell r="C20142" t="str">
            <v>19290</v>
          </cell>
          <cell r="D20142" t="str">
            <v>Florencia</v>
          </cell>
        </row>
        <row r="20143">
          <cell r="C20143" t="str">
            <v>19290</v>
          </cell>
          <cell r="D20143" t="str">
            <v>Florencia</v>
          </cell>
        </row>
        <row r="20144">
          <cell r="C20144" t="str">
            <v>19290</v>
          </cell>
          <cell r="D20144" t="str">
            <v>Florencia</v>
          </cell>
        </row>
        <row r="20145">
          <cell r="C20145" t="str">
            <v>19290</v>
          </cell>
          <cell r="D20145" t="str">
            <v>Florencia</v>
          </cell>
        </row>
        <row r="20146">
          <cell r="C20146" t="str">
            <v>19290</v>
          </cell>
          <cell r="D20146" t="str">
            <v>Florencia</v>
          </cell>
        </row>
        <row r="20147">
          <cell r="C20147" t="str">
            <v>19290</v>
          </cell>
          <cell r="D20147" t="str">
            <v>Florencia</v>
          </cell>
        </row>
        <row r="20148">
          <cell r="C20148" t="str">
            <v>19290</v>
          </cell>
          <cell r="D20148" t="str">
            <v>Florencia</v>
          </cell>
        </row>
        <row r="20149">
          <cell r="C20149" t="str">
            <v>19290</v>
          </cell>
          <cell r="D20149" t="str">
            <v>Florencia</v>
          </cell>
        </row>
        <row r="20150">
          <cell r="C20150" t="str">
            <v>19290</v>
          </cell>
          <cell r="D20150" t="str">
            <v>Florencia</v>
          </cell>
        </row>
        <row r="20151">
          <cell r="C20151" t="str">
            <v>19290</v>
          </cell>
          <cell r="D20151" t="str">
            <v>Florencia</v>
          </cell>
        </row>
        <row r="20152">
          <cell r="C20152" t="str">
            <v>19290</v>
          </cell>
          <cell r="D20152" t="str">
            <v>Florencia</v>
          </cell>
        </row>
        <row r="20153">
          <cell r="C20153" t="str">
            <v>19290</v>
          </cell>
          <cell r="D20153" t="str">
            <v>Florencia</v>
          </cell>
        </row>
        <row r="20154">
          <cell r="C20154" t="str">
            <v>19290</v>
          </cell>
          <cell r="D20154" t="str">
            <v>Florencia</v>
          </cell>
        </row>
        <row r="20155">
          <cell r="C20155" t="str">
            <v>19300</v>
          </cell>
          <cell r="D20155" t="str">
            <v>Guachené</v>
          </cell>
        </row>
        <row r="20156">
          <cell r="C20156" t="str">
            <v>19300</v>
          </cell>
          <cell r="D20156" t="str">
            <v>Guachené</v>
          </cell>
        </row>
        <row r="20157">
          <cell r="C20157" t="str">
            <v>19300</v>
          </cell>
          <cell r="D20157" t="str">
            <v>Guachené</v>
          </cell>
        </row>
        <row r="20158">
          <cell r="C20158" t="str">
            <v>19300</v>
          </cell>
          <cell r="D20158" t="str">
            <v>Guachené</v>
          </cell>
        </row>
        <row r="20159">
          <cell r="C20159" t="str">
            <v>19300</v>
          </cell>
          <cell r="D20159" t="str">
            <v>Guachené</v>
          </cell>
        </row>
        <row r="20160">
          <cell r="C20160" t="str">
            <v>19300</v>
          </cell>
          <cell r="D20160" t="str">
            <v>Guachené</v>
          </cell>
        </row>
        <row r="20161">
          <cell r="C20161" t="str">
            <v>19300</v>
          </cell>
          <cell r="D20161" t="str">
            <v>Guachené</v>
          </cell>
        </row>
        <row r="20162">
          <cell r="C20162" t="str">
            <v>19300</v>
          </cell>
          <cell r="D20162" t="str">
            <v>Guachené</v>
          </cell>
        </row>
        <row r="20163">
          <cell r="C20163" t="str">
            <v>19300</v>
          </cell>
          <cell r="D20163" t="str">
            <v>Guachené</v>
          </cell>
        </row>
        <row r="20164">
          <cell r="C20164" t="str">
            <v>19300</v>
          </cell>
          <cell r="D20164" t="str">
            <v>Guachené</v>
          </cell>
        </row>
        <row r="20165">
          <cell r="C20165" t="str">
            <v>19300</v>
          </cell>
          <cell r="D20165" t="str">
            <v>Guachené</v>
          </cell>
        </row>
        <row r="20166">
          <cell r="C20166" t="str">
            <v>19300</v>
          </cell>
          <cell r="D20166" t="str">
            <v>Guachené</v>
          </cell>
        </row>
        <row r="20167">
          <cell r="C20167" t="str">
            <v>19300</v>
          </cell>
          <cell r="D20167" t="str">
            <v>Guachené</v>
          </cell>
        </row>
        <row r="20168">
          <cell r="C20168" t="str">
            <v>19300</v>
          </cell>
          <cell r="D20168" t="str">
            <v>Guachené</v>
          </cell>
        </row>
        <row r="20169">
          <cell r="C20169" t="str">
            <v>19300</v>
          </cell>
          <cell r="D20169" t="str">
            <v>Guachené</v>
          </cell>
        </row>
        <row r="20170">
          <cell r="C20170" t="str">
            <v>19300</v>
          </cell>
          <cell r="D20170" t="str">
            <v>Guachené</v>
          </cell>
        </row>
        <row r="20171">
          <cell r="C20171" t="str">
            <v>19300</v>
          </cell>
          <cell r="D20171" t="str">
            <v>Guachené</v>
          </cell>
        </row>
        <row r="20172">
          <cell r="C20172" t="str">
            <v>19300</v>
          </cell>
          <cell r="D20172" t="str">
            <v>Guachené</v>
          </cell>
        </row>
        <row r="20173">
          <cell r="C20173" t="str">
            <v>19300</v>
          </cell>
          <cell r="D20173" t="str">
            <v>Guachené</v>
          </cell>
        </row>
        <row r="20174">
          <cell r="C20174" t="str">
            <v>19300</v>
          </cell>
          <cell r="D20174" t="str">
            <v>Guachené</v>
          </cell>
        </row>
        <row r="20175">
          <cell r="C20175" t="str">
            <v>19300</v>
          </cell>
          <cell r="D20175" t="str">
            <v>Guachené</v>
          </cell>
        </row>
        <row r="20176">
          <cell r="C20176" t="str">
            <v>19300</v>
          </cell>
          <cell r="D20176" t="str">
            <v>Guachené</v>
          </cell>
        </row>
        <row r="20177">
          <cell r="C20177" t="str">
            <v>19300</v>
          </cell>
          <cell r="D20177" t="str">
            <v>Guachené</v>
          </cell>
        </row>
        <row r="20178">
          <cell r="C20178" t="str">
            <v>19300</v>
          </cell>
          <cell r="D20178" t="str">
            <v>Guachené</v>
          </cell>
        </row>
        <row r="20179">
          <cell r="C20179" t="str">
            <v>19300</v>
          </cell>
          <cell r="D20179" t="str">
            <v>Guachené</v>
          </cell>
        </row>
        <row r="20180">
          <cell r="C20180" t="str">
            <v>19300</v>
          </cell>
          <cell r="D20180" t="str">
            <v>Guachené</v>
          </cell>
        </row>
        <row r="20181">
          <cell r="C20181" t="str">
            <v>19300</v>
          </cell>
          <cell r="D20181" t="str">
            <v>Guachené</v>
          </cell>
        </row>
        <row r="20182">
          <cell r="C20182" t="str">
            <v>19300</v>
          </cell>
          <cell r="D20182" t="str">
            <v>Guachené</v>
          </cell>
        </row>
        <row r="20183">
          <cell r="C20183" t="str">
            <v>19300</v>
          </cell>
          <cell r="D20183" t="str">
            <v>Guachené</v>
          </cell>
        </row>
        <row r="20184">
          <cell r="C20184" t="str">
            <v>19300</v>
          </cell>
          <cell r="D20184" t="str">
            <v>Guachené</v>
          </cell>
        </row>
        <row r="20185">
          <cell r="C20185" t="str">
            <v>19300</v>
          </cell>
          <cell r="D20185" t="str">
            <v>Guachené</v>
          </cell>
        </row>
        <row r="20186">
          <cell r="C20186" t="str">
            <v>19300</v>
          </cell>
          <cell r="D20186" t="str">
            <v>Guachené</v>
          </cell>
        </row>
        <row r="20187">
          <cell r="C20187" t="str">
            <v>19300</v>
          </cell>
          <cell r="D20187" t="str">
            <v>Guachené</v>
          </cell>
        </row>
        <row r="20188">
          <cell r="C20188" t="str">
            <v>19300</v>
          </cell>
          <cell r="D20188" t="str">
            <v>Guachené</v>
          </cell>
        </row>
        <row r="20189">
          <cell r="C20189" t="str">
            <v>19300</v>
          </cell>
          <cell r="D20189" t="str">
            <v>Guachené</v>
          </cell>
        </row>
        <row r="20190">
          <cell r="C20190" t="str">
            <v>19300</v>
          </cell>
          <cell r="D20190" t="str">
            <v>Guachené</v>
          </cell>
        </row>
        <row r="20191">
          <cell r="C20191" t="str">
            <v>19300</v>
          </cell>
          <cell r="D20191" t="str">
            <v>Guachené</v>
          </cell>
        </row>
        <row r="20192">
          <cell r="C20192" t="str">
            <v>19300</v>
          </cell>
          <cell r="D20192" t="str">
            <v>Guachené</v>
          </cell>
        </row>
        <row r="20193">
          <cell r="C20193" t="str">
            <v>19300</v>
          </cell>
          <cell r="D20193" t="str">
            <v>Guachené</v>
          </cell>
        </row>
        <row r="20194">
          <cell r="C20194" t="str">
            <v>19300</v>
          </cell>
          <cell r="D20194" t="str">
            <v>Guachené</v>
          </cell>
        </row>
        <row r="20195">
          <cell r="C20195" t="str">
            <v>19300</v>
          </cell>
          <cell r="D20195" t="str">
            <v>Guachené</v>
          </cell>
        </row>
        <row r="20196">
          <cell r="C20196" t="str">
            <v>19300</v>
          </cell>
          <cell r="D20196" t="str">
            <v>Guachené</v>
          </cell>
        </row>
        <row r="20197">
          <cell r="C20197" t="str">
            <v>19300</v>
          </cell>
          <cell r="D20197" t="str">
            <v>Guachené</v>
          </cell>
        </row>
        <row r="20198">
          <cell r="C20198" t="str">
            <v>19300</v>
          </cell>
          <cell r="D20198" t="str">
            <v>Guachené</v>
          </cell>
        </row>
        <row r="20199">
          <cell r="C20199" t="str">
            <v>19300</v>
          </cell>
          <cell r="D20199" t="str">
            <v>Guachené</v>
          </cell>
        </row>
        <row r="20200">
          <cell r="C20200" t="str">
            <v>19300</v>
          </cell>
          <cell r="D20200" t="str">
            <v>Guachené</v>
          </cell>
        </row>
        <row r="20201">
          <cell r="C20201" t="str">
            <v>19300</v>
          </cell>
          <cell r="D20201" t="str">
            <v>Guachené</v>
          </cell>
        </row>
        <row r="20202">
          <cell r="C20202" t="str">
            <v>19300</v>
          </cell>
          <cell r="D20202" t="str">
            <v>Guachené</v>
          </cell>
        </row>
        <row r="20203">
          <cell r="C20203" t="str">
            <v>19300</v>
          </cell>
          <cell r="D20203" t="str">
            <v>Guachené</v>
          </cell>
        </row>
        <row r="20204">
          <cell r="C20204" t="str">
            <v>19300</v>
          </cell>
          <cell r="D20204" t="str">
            <v>Guachené</v>
          </cell>
        </row>
        <row r="20205">
          <cell r="C20205" t="str">
            <v>19300</v>
          </cell>
          <cell r="D20205" t="str">
            <v>Guachené</v>
          </cell>
        </row>
        <row r="20206">
          <cell r="C20206" t="str">
            <v>19300</v>
          </cell>
          <cell r="D20206" t="str">
            <v>Guachené</v>
          </cell>
        </row>
        <row r="20207">
          <cell r="C20207" t="str">
            <v>19300</v>
          </cell>
          <cell r="D20207" t="str">
            <v>Guachené</v>
          </cell>
        </row>
        <row r="20208">
          <cell r="C20208" t="str">
            <v>19300</v>
          </cell>
          <cell r="D20208" t="str">
            <v>Guachené</v>
          </cell>
        </row>
        <row r="20209">
          <cell r="C20209" t="str">
            <v>19318</v>
          </cell>
          <cell r="D20209" t="str">
            <v>Guapi</v>
          </cell>
        </row>
        <row r="20210">
          <cell r="C20210" t="str">
            <v>19318</v>
          </cell>
          <cell r="D20210" t="str">
            <v>Guapi</v>
          </cell>
        </row>
        <row r="20211">
          <cell r="C20211" t="str">
            <v>19318</v>
          </cell>
          <cell r="D20211" t="str">
            <v>Guapi</v>
          </cell>
        </row>
        <row r="20212">
          <cell r="C20212" t="str">
            <v>19318</v>
          </cell>
          <cell r="D20212" t="str">
            <v>Guapi</v>
          </cell>
        </row>
        <row r="20213">
          <cell r="C20213" t="str">
            <v>19318</v>
          </cell>
          <cell r="D20213" t="str">
            <v>Guapi</v>
          </cell>
        </row>
        <row r="20214">
          <cell r="C20214" t="str">
            <v>19318</v>
          </cell>
          <cell r="D20214" t="str">
            <v>Guapi</v>
          </cell>
        </row>
        <row r="20215">
          <cell r="C20215" t="str">
            <v>19318</v>
          </cell>
          <cell r="D20215" t="str">
            <v>Guapi</v>
          </cell>
        </row>
        <row r="20216">
          <cell r="C20216" t="str">
            <v>19318</v>
          </cell>
          <cell r="D20216" t="str">
            <v>Guapi</v>
          </cell>
        </row>
        <row r="20217">
          <cell r="C20217" t="str">
            <v>19318</v>
          </cell>
          <cell r="D20217" t="str">
            <v>Guapi</v>
          </cell>
        </row>
        <row r="20218">
          <cell r="C20218" t="str">
            <v>19318</v>
          </cell>
          <cell r="D20218" t="str">
            <v>Guapi</v>
          </cell>
        </row>
        <row r="20219">
          <cell r="C20219" t="str">
            <v>19318</v>
          </cell>
          <cell r="D20219" t="str">
            <v>Guapi</v>
          </cell>
        </row>
        <row r="20220">
          <cell r="C20220" t="str">
            <v>19318</v>
          </cell>
          <cell r="D20220" t="str">
            <v>Guapi</v>
          </cell>
        </row>
        <row r="20221">
          <cell r="C20221" t="str">
            <v>19318</v>
          </cell>
          <cell r="D20221" t="str">
            <v>Guapi</v>
          </cell>
        </row>
        <row r="20222">
          <cell r="C20222" t="str">
            <v>19318</v>
          </cell>
          <cell r="D20222" t="str">
            <v>Guapi</v>
          </cell>
        </row>
        <row r="20223">
          <cell r="C20223" t="str">
            <v>19318</v>
          </cell>
          <cell r="D20223" t="str">
            <v>Guapi</v>
          </cell>
        </row>
        <row r="20224">
          <cell r="C20224" t="str">
            <v>19318</v>
          </cell>
          <cell r="D20224" t="str">
            <v>Guapi</v>
          </cell>
        </row>
        <row r="20225">
          <cell r="C20225" t="str">
            <v>19318</v>
          </cell>
          <cell r="D20225" t="str">
            <v>Guapi</v>
          </cell>
        </row>
        <row r="20226">
          <cell r="C20226" t="str">
            <v>19318</v>
          </cell>
          <cell r="D20226" t="str">
            <v>Guapi</v>
          </cell>
        </row>
        <row r="20227">
          <cell r="C20227" t="str">
            <v>19318</v>
          </cell>
          <cell r="D20227" t="str">
            <v>Guapi</v>
          </cell>
        </row>
        <row r="20228">
          <cell r="C20228" t="str">
            <v>19318</v>
          </cell>
          <cell r="D20228" t="str">
            <v>Guapi</v>
          </cell>
        </row>
        <row r="20229">
          <cell r="C20229" t="str">
            <v>19318</v>
          </cell>
          <cell r="D20229" t="str">
            <v>Guapi</v>
          </cell>
        </row>
        <row r="20230">
          <cell r="C20230" t="str">
            <v>19318</v>
          </cell>
          <cell r="D20230" t="str">
            <v>Guapi</v>
          </cell>
        </row>
        <row r="20231">
          <cell r="C20231" t="str">
            <v>19318</v>
          </cell>
          <cell r="D20231" t="str">
            <v>Guapi</v>
          </cell>
        </row>
        <row r="20232">
          <cell r="C20232" t="str">
            <v>19318</v>
          </cell>
          <cell r="D20232" t="str">
            <v>Guapi</v>
          </cell>
        </row>
        <row r="20233">
          <cell r="C20233" t="str">
            <v>19318</v>
          </cell>
          <cell r="D20233" t="str">
            <v>Guapi</v>
          </cell>
        </row>
        <row r="20234">
          <cell r="C20234" t="str">
            <v>19318</v>
          </cell>
          <cell r="D20234" t="str">
            <v>Guapi</v>
          </cell>
        </row>
        <row r="20235">
          <cell r="C20235" t="str">
            <v>19318</v>
          </cell>
          <cell r="D20235" t="str">
            <v>Guapi</v>
          </cell>
        </row>
        <row r="20236">
          <cell r="C20236" t="str">
            <v>19318</v>
          </cell>
          <cell r="D20236" t="str">
            <v>Guapi</v>
          </cell>
        </row>
        <row r="20237">
          <cell r="C20237" t="str">
            <v>19318</v>
          </cell>
          <cell r="D20237" t="str">
            <v>Guapi</v>
          </cell>
        </row>
        <row r="20238">
          <cell r="C20238" t="str">
            <v>19318</v>
          </cell>
          <cell r="D20238" t="str">
            <v>Guapi</v>
          </cell>
        </row>
        <row r="20239">
          <cell r="C20239" t="str">
            <v>19318</v>
          </cell>
          <cell r="D20239" t="str">
            <v>Guapi</v>
          </cell>
        </row>
        <row r="20240">
          <cell r="C20240" t="str">
            <v>19318</v>
          </cell>
          <cell r="D20240" t="str">
            <v>Guapi</v>
          </cell>
        </row>
        <row r="20241">
          <cell r="C20241" t="str">
            <v>19318</v>
          </cell>
          <cell r="D20241" t="str">
            <v>Guapi</v>
          </cell>
        </row>
        <row r="20242">
          <cell r="C20242" t="str">
            <v>19318</v>
          </cell>
          <cell r="D20242" t="str">
            <v>Guapi</v>
          </cell>
        </row>
        <row r="20243">
          <cell r="C20243" t="str">
            <v>19318</v>
          </cell>
          <cell r="D20243" t="str">
            <v>Guapi</v>
          </cell>
        </row>
        <row r="20244">
          <cell r="C20244" t="str">
            <v>19318</v>
          </cell>
          <cell r="D20244" t="str">
            <v>Guapi</v>
          </cell>
        </row>
        <row r="20245">
          <cell r="C20245" t="str">
            <v>19318</v>
          </cell>
          <cell r="D20245" t="str">
            <v>Guapi</v>
          </cell>
        </row>
        <row r="20246">
          <cell r="C20246" t="str">
            <v>19318</v>
          </cell>
          <cell r="D20246" t="str">
            <v>Guapi</v>
          </cell>
        </row>
        <row r="20247">
          <cell r="C20247" t="str">
            <v>19318</v>
          </cell>
          <cell r="D20247" t="str">
            <v>Guapi</v>
          </cell>
        </row>
        <row r="20248">
          <cell r="C20248" t="str">
            <v>19318</v>
          </cell>
          <cell r="D20248" t="str">
            <v>Guapi</v>
          </cell>
        </row>
        <row r="20249">
          <cell r="C20249" t="str">
            <v>19318</v>
          </cell>
          <cell r="D20249" t="str">
            <v>Guapi</v>
          </cell>
        </row>
        <row r="20250">
          <cell r="C20250" t="str">
            <v>19318</v>
          </cell>
          <cell r="D20250" t="str">
            <v>Guapi</v>
          </cell>
        </row>
        <row r="20251">
          <cell r="C20251" t="str">
            <v>19318</v>
          </cell>
          <cell r="D20251" t="str">
            <v>Guapi</v>
          </cell>
        </row>
        <row r="20252">
          <cell r="C20252" t="str">
            <v>19318</v>
          </cell>
          <cell r="D20252" t="str">
            <v>Guapi</v>
          </cell>
        </row>
        <row r="20253">
          <cell r="C20253" t="str">
            <v>19318</v>
          </cell>
          <cell r="D20253" t="str">
            <v>Guapi</v>
          </cell>
        </row>
        <row r="20254">
          <cell r="C20254" t="str">
            <v>19318</v>
          </cell>
          <cell r="D20254" t="str">
            <v>Guapi</v>
          </cell>
        </row>
        <row r="20255">
          <cell r="C20255" t="str">
            <v>19318</v>
          </cell>
          <cell r="D20255" t="str">
            <v>Guapi</v>
          </cell>
        </row>
        <row r="20256">
          <cell r="C20256" t="str">
            <v>19318</v>
          </cell>
          <cell r="D20256" t="str">
            <v>Guapi</v>
          </cell>
        </row>
        <row r="20257">
          <cell r="C20257" t="str">
            <v>19318</v>
          </cell>
          <cell r="D20257" t="str">
            <v>Guapi</v>
          </cell>
        </row>
        <row r="20258">
          <cell r="C20258" t="str">
            <v>19318</v>
          </cell>
          <cell r="D20258" t="str">
            <v>Guapi</v>
          </cell>
        </row>
        <row r="20259">
          <cell r="C20259" t="str">
            <v>19318</v>
          </cell>
          <cell r="D20259" t="str">
            <v>Guapi</v>
          </cell>
        </row>
        <row r="20260">
          <cell r="C20260" t="str">
            <v>19318</v>
          </cell>
          <cell r="D20260" t="str">
            <v>Guapi</v>
          </cell>
        </row>
        <row r="20261">
          <cell r="C20261" t="str">
            <v>19318</v>
          </cell>
          <cell r="D20261" t="str">
            <v>Guapi</v>
          </cell>
        </row>
        <row r="20262">
          <cell r="C20262" t="str">
            <v>19318</v>
          </cell>
          <cell r="D20262" t="str">
            <v>Guapi</v>
          </cell>
        </row>
        <row r="20263">
          <cell r="C20263" t="str">
            <v>19355</v>
          </cell>
          <cell r="D20263" t="str">
            <v>Inzá</v>
          </cell>
        </row>
        <row r="20264">
          <cell r="C20264" t="str">
            <v>19355</v>
          </cell>
          <cell r="D20264" t="str">
            <v>Inzá</v>
          </cell>
        </row>
        <row r="20265">
          <cell r="C20265" t="str">
            <v>19355</v>
          </cell>
          <cell r="D20265" t="str">
            <v>Inzá</v>
          </cell>
        </row>
        <row r="20266">
          <cell r="C20266" t="str">
            <v>19355</v>
          </cell>
          <cell r="D20266" t="str">
            <v>Inzá</v>
          </cell>
        </row>
        <row r="20267">
          <cell r="C20267" t="str">
            <v>19355</v>
          </cell>
          <cell r="D20267" t="str">
            <v>Inzá</v>
          </cell>
        </row>
        <row r="20268">
          <cell r="C20268" t="str">
            <v>19355</v>
          </cell>
          <cell r="D20268" t="str">
            <v>Inzá</v>
          </cell>
        </row>
        <row r="20269">
          <cell r="C20269" t="str">
            <v>19355</v>
          </cell>
          <cell r="D20269" t="str">
            <v>Inzá</v>
          </cell>
        </row>
        <row r="20270">
          <cell r="C20270" t="str">
            <v>19355</v>
          </cell>
          <cell r="D20270" t="str">
            <v>Inzá</v>
          </cell>
        </row>
        <row r="20271">
          <cell r="C20271" t="str">
            <v>19355</v>
          </cell>
          <cell r="D20271" t="str">
            <v>Inzá</v>
          </cell>
        </row>
        <row r="20272">
          <cell r="C20272" t="str">
            <v>19355</v>
          </cell>
          <cell r="D20272" t="str">
            <v>Inzá</v>
          </cell>
        </row>
        <row r="20273">
          <cell r="C20273" t="str">
            <v>19355</v>
          </cell>
          <cell r="D20273" t="str">
            <v>Inzá</v>
          </cell>
        </row>
        <row r="20274">
          <cell r="C20274" t="str">
            <v>19355</v>
          </cell>
          <cell r="D20274" t="str">
            <v>Inzá</v>
          </cell>
        </row>
        <row r="20275">
          <cell r="C20275" t="str">
            <v>19355</v>
          </cell>
          <cell r="D20275" t="str">
            <v>Inzá</v>
          </cell>
        </row>
        <row r="20276">
          <cell r="C20276" t="str">
            <v>19355</v>
          </cell>
          <cell r="D20276" t="str">
            <v>Inzá</v>
          </cell>
        </row>
        <row r="20277">
          <cell r="C20277" t="str">
            <v>19355</v>
          </cell>
          <cell r="D20277" t="str">
            <v>Inzá</v>
          </cell>
        </row>
        <row r="20278">
          <cell r="C20278" t="str">
            <v>19355</v>
          </cell>
          <cell r="D20278" t="str">
            <v>Inzá</v>
          </cell>
        </row>
        <row r="20279">
          <cell r="C20279" t="str">
            <v>19355</v>
          </cell>
          <cell r="D20279" t="str">
            <v>Inzá</v>
          </cell>
        </row>
        <row r="20280">
          <cell r="C20280" t="str">
            <v>19355</v>
          </cell>
          <cell r="D20280" t="str">
            <v>Inzá</v>
          </cell>
        </row>
        <row r="20281">
          <cell r="C20281" t="str">
            <v>19355</v>
          </cell>
          <cell r="D20281" t="str">
            <v>Inzá</v>
          </cell>
        </row>
        <row r="20282">
          <cell r="C20282" t="str">
            <v>19355</v>
          </cell>
          <cell r="D20282" t="str">
            <v>Inzá</v>
          </cell>
        </row>
        <row r="20283">
          <cell r="C20283" t="str">
            <v>19355</v>
          </cell>
          <cell r="D20283" t="str">
            <v>Inzá</v>
          </cell>
        </row>
        <row r="20284">
          <cell r="C20284" t="str">
            <v>19355</v>
          </cell>
          <cell r="D20284" t="str">
            <v>Inzá</v>
          </cell>
        </row>
        <row r="20285">
          <cell r="C20285" t="str">
            <v>19355</v>
          </cell>
          <cell r="D20285" t="str">
            <v>Inzá</v>
          </cell>
        </row>
        <row r="20286">
          <cell r="C20286" t="str">
            <v>19355</v>
          </cell>
          <cell r="D20286" t="str">
            <v>Inzá</v>
          </cell>
        </row>
        <row r="20287">
          <cell r="C20287" t="str">
            <v>19355</v>
          </cell>
          <cell r="D20287" t="str">
            <v>Inzá</v>
          </cell>
        </row>
        <row r="20288">
          <cell r="C20288" t="str">
            <v>19355</v>
          </cell>
          <cell r="D20288" t="str">
            <v>Inzá</v>
          </cell>
        </row>
        <row r="20289">
          <cell r="C20289" t="str">
            <v>19355</v>
          </cell>
          <cell r="D20289" t="str">
            <v>Inzá</v>
          </cell>
        </row>
        <row r="20290">
          <cell r="C20290" t="str">
            <v>19355</v>
          </cell>
          <cell r="D20290" t="str">
            <v>Inzá</v>
          </cell>
        </row>
        <row r="20291">
          <cell r="C20291" t="str">
            <v>19355</v>
          </cell>
          <cell r="D20291" t="str">
            <v>Inzá</v>
          </cell>
        </row>
        <row r="20292">
          <cell r="C20292" t="str">
            <v>19355</v>
          </cell>
          <cell r="D20292" t="str">
            <v>Inzá</v>
          </cell>
        </row>
        <row r="20293">
          <cell r="C20293" t="str">
            <v>19355</v>
          </cell>
          <cell r="D20293" t="str">
            <v>Inzá</v>
          </cell>
        </row>
        <row r="20294">
          <cell r="C20294" t="str">
            <v>19355</v>
          </cell>
          <cell r="D20294" t="str">
            <v>Inzá</v>
          </cell>
        </row>
        <row r="20295">
          <cell r="C20295" t="str">
            <v>19355</v>
          </cell>
          <cell r="D20295" t="str">
            <v>Inzá</v>
          </cell>
        </row>
        <row r="20296">
          <cell r="C20296" t="str">
            <v>19355</v>
          </cell>
          <cell r="D20296" t="str">
            <v>Inzá</v>
          </cell>
        </row>
        <row r="20297">
          <cell r="C20297" t="str">
            <v>19355</v>
          </cell>
          <cell r="D20297" t="str">
            <v>Inzá</v>
          </cell>
        </row>
        <row r="20298">
          <cell r="C20298" t="str">
            <v>19355</v>
          </cell>
          <cell r="D20298" t="str">
            <v>Inzá</v>
          </cell>
        </row>
        <row r="20299">
          <cell r="C20299" t="str">
            <v>19355</v>
          </cell>
          <cell r="D20299" t="str">
            <v>Inzá</v>
          </cell>
        </row>
        <row r="20300">
          <cell r="C20300" t="str">
            <v>19355</v>
          </cell>
          <cell r="D20300" t="str">
            <v>Inzá</v>
          </cell>
        </row>
        <row r="20301">
          <cell r="C20301" t="str">
            <v>19355</v>
          </cell>
          <cell r="D20301" t="str">
            <v>Inzá</v>
          </cell>
        </row>
        <row r="20302">
          <cell r="C20302" t="str">
            <v>19355</v>
          </cell>
          <cell r="D20302" t="str">
            <v>Inzá</v>
          </cell>
        </row>
        <row r="20303">
          <cell r="C20303" t="str">
            <v>19355</v>
          </cell>
          <cell r="D20303" t="str">
            <v>Inzá</v>
          </cell>
        </row>
        <row r="20304">
          <cell r="C20304" t="str">
            <v>19355</v>
          </cell>
          <cell r="D20304" t="str">
            <v>Inzá</v>
          </cell>
        </row>
        <row r="20305">
          <cell r="C20305" t="str">
            <v>19355</v>
          </cell>
          <cell r="D20305" t="str">
            <v>Inzá</v>
          </cell>
        </row>
        <row r="20306">
          <cell r="C20306" t="str">
            <v>19355</v>
          </cell>
          <cell r="D20306" t="str">
            <v>Inzá</v>
          </cell>
        </row>
        <row r="20307">
          <cell r="C20307" t="str">
            <v>19355</v>
          </cell>
          <cell r="D20307" t="str">
            <v>Inzá</v>
          </cell>
        </row>
        <row r="20308">
          <cell r="C20308" t="str">
            <v>19355</v>
          </cell>
          <cell r="D20308" t="str">
            <v>Inzá</v>
          </cell>
        </row>
        <row r="20309">
          <cell r="C20309" t="str">
            <v>19355</v>
          </cell>
          <cell r="D20309" t="str">
            <v>Inzá</v>
          </cell>
        </row>
        <row r="20310">
          <cell r="C20310" t="str">
            <v>19355</v>
          </cell>
          <cell r="D20310" t="str">
            <v>Inzá</v>
          </cell>
        </row>
        <row r="20311">
          <cell r="C20311" t="str">
            <v>19355</v>
          </cell>
          <cell r="D20311" t="str">
            <v>Inzá</v>
          </cell>
        </row>
        <row r="20312">
          <cell r="C20312" t="str">
            <v>19355</v>
          </cell>
          <cell r="D20312" t="str">
            <v>Inzá</v>
          </cell>
        </row>
        <row r="20313">
          <cell r="C20313" t="str">
            <v>19355</v>
          </cell>
          <cell r="D20313" t="str">
            <v>Inzá</v>
          </cell>
        </row>
        <row r="20314">
          <cell r="C20314" t="str">
            <v>19355</v>
          </cell>
          <cell r="D20314" t="str">
            <v>Inzá</v>
          </cell>
        </row>
        <row r="20315">
          <cell r="C20315" t="str">
            <v>19355</v>
          </cell>
          <cell r="D20315" t="str">
            <v>Inzá</v>
          </cell>
        </row>
        <row r="20316">
          <cell r="C20316" t="str">
            <v>19355</v>
          </cell>
          <cell r="D20316" t="str">
            <v>Inzá</v>
          </cell>
        </row>
        <row r="20317">
          <cell r="C20317" t="str">
            <v>19364</v>
          </cell>
          <cell r="D20317" t="str">
            <v>Jambaló</v>
          </cell>
        </row>
        <row r="20318">
          <cell r="C20318" t="str">
            <v>19364</v>
          </cell>
          <cell r="D20318" t="str">
            <v>Jambaló</v>
          </cell>
        </row>
        <row r="20319">
          <cell r="C20319" t="str">
            <v>19364</v>
          </cell>
          <cell r="D20319" t="str">
            <v>Jambaló</v>
          </cell>
        </row>
        <row r="20320">
          <cell r="C20320" t="str">
            <v>19364</v>
          </cell>
          <cell r="D20320" t="str">
            <v>Jambaló</v>
          </cell>
        </row>
        <row r="20321">
          <cell r="C20321" t="str">
            <v>19364</v>
          </cell>
          <cell r="D20321" t="str">
            <v>Jambaló</v>
          </cell>
        </row>
        <row r="20322">
          <cell r="C20322" t="str">
            <v>19364</v>
          </cell>
          <cell r="D20322" t="str">
            <v>Jambaló</v>
          </cell>
        </row>
        <row r="20323">
          <cell r="C20323" t="str">
            <v>19364</v>
          </cell>
          <cell r="D20323" t="str">
            <v>Jambaló</v>
          </cell>
        </row>
        <row r="20324">
          <cell r="C20324" t="str">
            <v>19364</v>
          </cell>
          <cell r="D20324" t="str">
            <v>Jambaló</v>
          </cell>
        </row>
        <row r="20325">
          <cell r="C20325" t="str">
            <v>19364</v>
          </cell>
          <cell r="D20325" t="str">
            <v>Jambaló</v>
          </cell>
        </row>
        <row r="20326">
          <cell r="C20326" t="str">
            <v>19364</v>
          </cell>
          <cell r="D20326" t="str">
            <v>Jambaló</v>
          </cell>
        </row>
        <row r="20327">
          <cell r="C20327" t="str">
            <v>19364</v>
          </cell>
          <cell r="D20327" t="str">
            <v>Jambaló</v>
          </cell>
        </row>
        <row r="20328">
          <cell r="C20328" t="str">
            <v>19364</v>
          </cell>
          <cell r="D20328" t="str">
            <v>Jambaló</v>
          </cell>
        </row>
        <row r="20329">
          <cell r="C20329" t="str">
            <v>19364</v>
          </cell>
          <cell r="D20329" t="str">
            <v>Jambaló</v>
          </cell>
        </row>
        <row r="20330">
          <cell r="C20330" t="str">
            <v>19364</v>
          </cell>
          <cell r="D20330" t="str">
            <v>Jambaló</v>
          </cell>
        </row>
        <row r="20331">
          <cell r="C20331" t="str">
            <v>19364</v>
          </cell>
          <cell r="D20331" t="str">
            <v>Jambaló</v>
          </cell>
        </row>
        <row r="20332">
          <cell r="C20332" t="str">
            <v>19364</v>
          </cell>
          <cell r="D20332" t="str">
            <v>Jambaló</v>
          </cell>
        </row>
        <row r="20333">
          <cell r="C20333" t="str">
            <v>19364</v>
          </cell>
          <cell r="D20333" t="str">
            <v>Jambaló</v>
          </cell>
        </row>
        <row r="20334">
          <cell r="C20334" t="str">
            <v>19364</v>
          </cell>
          <cell r="D20334" t="str">
            <v>Jambaló</v>
          </cell>
        </row>
        <row r="20335">
          <cell r="C20335" t="str">
            <v>19364</v>
          </cell>
          <cell r="D20335" t="str">
            <v>Jambaló</v>
          </cell>
        </row>
        <row r="20336">
          <cell r="C20336" t="str">
            <v>19364</v>
          </cell>
          <cell r="D20336" t="str">
            <v>Jambaló</v>
          </cell>
        </row>
        <row r="20337">
          <cell r="C20337" t="str">
            <v>19364</v>
          </cell>
          <cell r="D20337" t="str">
            <v>Jambaló</v>
          </cell>
        </row>
        <row r="20338">
          <cell r="C20338" t="str">
            <v>19364</v>
          </cell>
          <cell r="D20338" t="str">
            <v>Jambaló</v>
          </cell>
        </row>
        <row r="20339">
          <cell r="C20339" t="str">
            <v>19364</v>
          </cell>
          <cell r="D20339" t="str">
            <v>Jambaló</v>
          </cell>
        </row>
        <row r="20340">
          <cell r="C20340" t="str">
            <v>19364</v>
          </cell>
          <cell r="D20340" t="str">
            <v>Jambaló</v>
          </cell>
        </row>
        <row r="20341">
          <cell r="C20341" t="str">
            <v>19364</v>
          </cell>
          <cell r="D20341" t="str">
            <v>Jambaló</v>
          </cell>
        </row>
        <row r="20342">
          <cell r="C20342" t="str">
            <v>19364</v>
          </cell>
          <cell r="D20342" t="str">
            <v>Jambaló</v>
          </cell>
        </row>
        <row r="20343">
          <cell r="C20343" t="str">
            <v>19364</v>
          </cell>
          <cell r="D20343" t="str">
            <v>Jambaló</v>
          </cell>
        </row>
        <row r="20344">
          <cell r="C20344" t="str">
            <v>19364</v>
          </cell>
          <cell r="D20344" t="str">
            <v>Jambaló</v>
          </cell>
        </row>
        <row r="20345">
          <cell r="C20345" t="str">
            <v>19364</v>
          </cell>
          <cell r="D20345" t="str">
            <v>Jambaló</v>
          </cell>
        </row>
        <row r="20346">
          <cell r="C20346" t="str">
            <v>19364</v>
          </cell>
          <cell r="D20346" t="str">
            <v>Jambaló</v>
          </cell>
        </row>
        <row r="20347">
          <cell r="C20347" t="str">
            <v>19364</v>
          </cell>
          <cell r="D20347" t="str">
            <v>Jambaló</v>
          </cell>
        </row>
        <row r="20348">
          <cell r="C20348" t="str">
            <v>19364</v>
          </cell>
          <cell r="D20348" t="str">
            <v>Jambaló</v>
          </cell>
        </row>
        <row r="20349">
          <cell r="C20349" t="str">
            <v>19364</v>
          </cell>
          <cell r="D20349" t="str">
            <v>Jambaló</v>
          </cell>
        </row>
        <row r="20350">
          <cell r="C20350" t="str">
            <v>19364</v>
          </cell>
          <cell r="D20350" t="str">
            <v>Jambaló</v>
          </cell>
        </row>
        <row r="20351">
          <cell r="C20351" t="str">
            <v>19364</v>
          </cell>
          <cell r="D20351" t="str">
            <v>Jambaló</v>
          </cell>
        </row>
        <row r="20352">
          <cell r="C20352" t="str">
            <v>19364</v>
          </cell>
          <cell r="D20352" t="str">
            <v>Jambaló</v>
          </cell>
        </row>
        <row r="20353">
          <cell r="C20353" t="str">
            <v>19364</v>
          </cell>
          <cell r="D20353" t="str">
            <v>Jambaló</v>
          </cell>
        </row>
        <row r="20354">
          <cell r="C20354" t="str">
            <v>19364</v>
          </cell>
          <cell r="D20354" t="str">
            <v>Jambaló</v>
          </cell>
        </row>
        <row r="20355">
          <cell r="C20355" t="str">
            <v>19364</v>
          </cell>
          <cell r="D20355" t="str">
            <v>Jambaló</v>
          </cell>
        </row>
        <row r="20356">
          <cell r="C20356" t="str">
            <v>19364</v>
          </cell>
          <cell r="D20356" t="str">
            <v>Jambaló</v>
          </cell>
        </row>
        <row r="20357">
          <cell r="C20357" t="str">
            <v>19364</v>
          </cell>
          <cell r="D20357" t="str">
            <v>Jambaló</v>
          </cell>
        </row>
        <row r="20358">
          <cell r="C20358" t="str">
            <v>19364</v>
          </cell>
          <cell r="D20358" t="str">
            <v>Jambaló</v>
          </cell>
        </row>
        <row r="20359">
          <cell r="C20359" t="str">
            <v>19364</v>
          </cell>
          <cell r="D20359" t="str">
            <v>Jambaló</v>
          </cell>
        </row>
        <row r="20360">
          <cell r="C20360" t="str">
            <v>19364</v>
          </cell>
          <cell r="D20360" t="str">
            <v>Jambaló</v>
          </cell>
        </row>
        <row r="20361">
          <cell r="C20361" t="str">
            <v>19364</v>
          </cell>
          <cell r="D20361" t="str">
            <v>Jambaló</v>
          </cell>
        </row>
        <row r="20362">
          <cell r="C20362" t="str">
            <v>19364</v>
          </cell>
          <cell r="D20362" t="str">
            <v>Jambaló</v>
          </cell>
        </row>
        <row r="20363">
          <cell r="C20363" t="str">
            <v>19364</v>
          </cell>
          <cell r="D20363" t="str">
            <v>Jambaló</v>
          </cell>
        </row>
        <row r="20364">
          <cell r="C20364" t="str">
            <v>19364</v>
          </cell>
          <cell r="D20364" t="str">
            <v>Jambaló</v>
          </cell>
        </row>
        <row r="20365">
          <cell r="C20365" t="str">
            <v>19364</v>
          </cell>
          <cell r="D20365" t="str">
            <v>Jambaló</v>
          </cell>
        </row>
        <row r="20366">
          <cell r="C20366" t="str">
            <v>19364</v>
          </cell>
          <cell r="D20366" t="str">
            <v>Jambaló</v>
          </cell>
        </row>
        <row r="20367">
          <cell r="C20367" t="str">
            <v>19364</v>
          </cell>
          <cell r="D20367" t="str">
            <v>Jambaló</v>
          </cell>
        </row>
        <row r="20368">
          <cell r="C20368" t="str">
            <v>19364</v>
          </cell>
          <cell r="D20368" t="str">
            <v>Jambaló</v>
          </cell>
        </row>
        <row r="20369">
          <cell r="C20369" t="str">
            <v>19364</v>
          </cell>
          <cell r="D20369" t="str">
            <v>Jambaló</v>
          </cell>
        </row>
        <row r="20370">
          <cell r="C20370" t="str">
            <v>19364</v>
          </cell>
          <cell r="D20370" t="str">
            <v>Jambaló</v>
          </cell>
        </row>
        <row r="20371">
          <cell r="C20371" t="str">
            <v>19392</v>
          </cell>
          <cell r="D20371" t="str">
            <v>La Sierra</v>
          </cell>
        </row>
        <row r="20372">
          <cell r="C20372" t="str">
            <v>19392</v>
          </cell>
          <cell r="D20372" t="str">
            <v>La Sierra</v>
          </cell>
        </row>
        <row r="20373">
          <cell r="C20373" t="str">
            <v>19392</v>
          </cell>
          <cell r="D20373" t="str">
            <v>La Sierra</v>
          </cell>
        </row>
        <row r="20374">
          <cell r="C20374" t="str">
            <v>19392</v>
          </cell>
          <cell r="D20374" t="str">
            <v>La Sierra</v>
          </cell>
        </row>
        <row r="20375">
          <cell r="C20375" t="str">
            <v>19392</v>
          </cell>
          <cell r="D20375" t="str">
            <v>La Sierra</v>
          </cell>
        </row>
        <row r="20376">
          <cell r="C20376" t="str">
            <v>19392</v>
          </cell>
          <cell r="D20376" t="str">
            <v>La Sierra</v>
          </cell>
        </row>
        <row r="20377">
          <cell r="C20377" t="str">
            <v>19392</v>
          </cell>
          <cell r="D20377" t="str">
            <v>La Sierra</v>
          </cell>
        </row>
        <row r="20378">
          <cell r="C20378" t="str">
            <v>19392</v>
          </cell>
          <cell r="D20378" t="str">
            <v>La Sierra</v>
          </cell>
        </row>
        <row r="20379">
          <cell r="C20379" t="str">
            <v>19392</v>
          </cell>
          <cell r="D20379" t="str">
            <v>La Sierra</v>
          </cell>
        </row>
        <row r="20380">
          <cell r="C20380" t="str">
            <v>19392</v>
          </cell>
          <cell r="D20380" t="str">
            <v>La Sierra</v>
          </cell>
        </row>
        <row r="20381">
          <cell r="C20381" t="str">
            <v>19392</v>
          </cell>
          <cell r="D20381" t="str">
            <v>La Sierra</v>
          </cell>
        </row>
        <row r="20382">
          <cell r="C20382" t="str">
            <v>19392</v>
          </cell>
          <cell r="D20382" t="str">
            <v>La Sierra</v>
          </cell>
        </row>
        <row r="20383">
          <cell r="C20383" t="str">
            <v>19392</v>
          </cell>
          <cell r="D20383" t="str">
            <v>La Sierra</v>
          </cell>
        </row>
        <row r="20384">
          <cell r="C20384" t="str">
            <v>19392</v>
          </cell>
          <cell r="D20384" t="str">
            <v>La Sierra</v>
          </cell>
        </row>
        <row r="20385">
          <cell r="C20385" t="str">
            <v>19392</v>
          </cell>
          <cell r="D20385" t="str">
            <v>La Sierra</v>
          </cell>
        </row>
        <row r="20386">
          <cell r="C20386" t="str">
            <v>19392</v>
          </cell>
          <cell r="D20386" t="str">
            <v>La Sierra</v>
          </cell>
        </row>
        <row r="20387">
          <cell r="C20387" t="str">
            <v>19392</v>
          </cell>
          <cell r="D20387" t="str">
            <v>La Sierra</v>
          </cell>
        </row>
        <row r="20388">
          <cell r="C20388" t="str">
            <v>19392</v>
          </cell>
          <cell r="D20388" t="str">
            <v>La Sierra</v>
          </cell>
        </row>
        <row r="20389">
          <cell r="C20389" t="str">
            <v>19392</v>
          </cell>
          <cell r="D20389" t="str">
            <v>La Sierra</v>
          </cell>
        </row>
        <row r="20390">
          <cell r="C20390" t="str">
            <v>19392</v>
          </cell>
          <cell r="D20390" t="str">
            <v>La Sierra</v>
          </cell>
        </row>
        <row r="20391">
          <cell r="C20391" t="str">
            <v>19392</v>
          </cell>
          <cell r="D20391" t="str">
            <v>La Sierra</v>
          </cell>
        </row>
        <row r="20392">
          <cell r="C20392" t="str">
            <v>19392</v>
          </cell>
          <cell r="D20392" t="str">
            <v>La Sierra</v>
          </cell>
        </row>
        <row r="20393">
          <cell r="C20393" t="str">
            <v>19392</v>
          </cell>
          <cell r="D20393" t="str">
            <v>La Sierra</v>
          </cell>
        </row>
        <row r="20394">
          <cell r="C20394" t="str">
            <v>19392</v>
          </cell>
          <cell r="D20394" t="str">
            <v>La Sierra</v>
          </cell>
        </row>
        <row r="20395">
          <cell r="C20395" t="str">
            <v>19392</v>
          </cell>
          <cell r="D20395" t="str">
            <v>La Sierra</v>
          </cell>
        </row>
        <row r="20396">
          <cell r="C20396" t="str">
            <v>19392</v>
          </cell>
          <cell r="D20396" t="str">
            <v>La Sierra</v>
          </cell>
        </row>
        <row r="20397">
          <cell r="C20397" t="str">
            <v>19392</v>
          </cell>
          <cell r="D20397" t="str">
            <v>La Sierra</v>
          </cell>
        </row>
        <row r="20398">
          <cell r="C20398" t="str">
            <v>19392</v>
          </cell>
          <cell r="D20398" t="str">
            <v>La Sierra</v>
          </cell>
        </row>
        <row r="20399">
          <cell r="C20399" t="str">
            <v>19392</v>
          </cell>
          <cell r="D20399" t="str">
            <v>La Sierra</v>
          </cell>
        </row>
        <row r="20400">
          <cell r="C20400" t="str">
            <v>19392</v>
          </cell>
          <cell r="D20400" t="str">
            <v>La Sierra</v>
          </cell>
        </row>
        <row r="20401">
          <cell r="C20401" t="str">
            <v>19392</v>
          </cell>
          <cell r="D20401" t="str">
            <v>La Sierra</v>
          </cell>
        </row>
        <row r="20402">
          <cell r="C20402" t="str">
            <v>19392</v>
          </cell>
          <cell r="D20402" t="str">
            <v>La Sierra</v>
          </cell>
        </row>
        <row r="20403">
          <cell r="C20403" t="str">
            <v>19392</v>
          </cell>
          <cell r="D20403" t="str">
            <v>La Sierra</v>
          </cell>
        </row>
        <row r="20404">
          <cell r="C20404" t="str">
            <v>19392</v>
          </cell>
          <cell r="D20404" t="str">
            <v>La Sierra</v>
          </cell>
        </row>
        <row r="20405">
          <cell r="C20405" t="str">
            <v>19392</v>
          </cell>
          <cell r="D20405" t="str">
            <v>La Sierra</v>
          </cell>
        </row>
        <row r="20406">
          <cell r="C20406" t="str">
            <v>19392</v>
          </cell>
          <cell r="D20406" t="str">
            <v>La Sierra</v>
          </cell>
        </row>
        <row r="20407">
          <cell r="C20407" t="str">
            <v>19392</v>
          </cell>
          <cell r="D20407" t="str">
            <v>La Sierra</v>
          </cell>
        </row>
        <row r="20408">
          <cell r="C20408" t="str">
            <v>19392</v>
          </cell>
          <cell r="D20408" t="str">
            <v>La Sierra</v>
          </cell>
        </row>
        <row r="20409">
          <cell r="C20409" t="str">
            <v>19392</v>
          </cell>
          <cell r="D20409" t="str">
            <v>La Sierra</v>
          </cell>
        </row>
        <row r="20410">
          <cell r="C20410" t="str">
            <v>19392</v>
          </cell>
          <cell r="D20410" t="str">
            <v>La Sierra</v>
          </cell>
        </row>
        <row r="20411">
          <cell r="C20411" t="str">
            <v>19392</v>
          </cell>
          <cell r="D20411" t="str">
            <v>La Sierra</v>
          </cell>
        </row>
        <row r="20412">
          <cell r="C20412" t="str">
            <v>19392</v>
          </cell>
          <cell r="D20412" t="str">
            <v>La Sierra</v>
          </cell>
        </row>
        <row r="20413">
          <cell r="C20413" t="str">
            <v>19392</v>
          </cell>
          <cell r="D20413" t="str">
            <v>La Sierra</v>
          </cell>
        </row>
        <row r="20414">
          <cell r="C20414" t="str">
            <v>19392</v>
          </cell>
          <cell r="D20414" t="str">
            <v>La Sierra</v>
          </cell>
        </row>
        <row r="20415">
          <cell r="C20415" t="str">
            <v>19392</v>
          </cell>
          <cell r="D20415" t="str">
            <v>La Sierra</v>
          </cell>
        </row>
        <row r="20416">
          <cell r="C20416" t="str">
            <v>19392</v>
          </cell>
          <cell r="D20416" t="str">
            <v>La Sierra</v>
          </cell>
        </row>
        <row r="20417">
          <cell r="C20417" t="str">
            <v>19392</v>
          </cell>
          <cell r="D20417" t="str">
            <v>La Sierra</v>
          </cell>
        </row>
        <row r="20418">
          <cell r="C20418" t="str">
            <v>19392</v>
          </cell>
          <cell r="D20418" t="str">
            <v>La Sierra</v>
          </cell>
        </row>
        <row r="20419">
          <cell r="C20419" t="str">
            <v>19392</v>
          </cell>
          <cell r="D20419" t="str">
            <v>La Sierra</v>
          </cell>
        </row>
        <row r="20420">
          <cell r="C20420" t="str">
            <v>19392</v>
          </cell>
          <cell r="D20420" t="str">
            <v>La Sierra</v>
          </cell>
        </row>
        <row r="20421">
          <cell r="C20421" t="str">
            <v>19392</v>
          </cell>
          <cell r="D20421" t="str">
            <v>La Sierra</v>
          </cell>
        </row>
        <row r="20422">
          <cell r="C20422" t="str">
            <v>19392</v>
          </cell>
          <cell r="D20422" t="str">
            <v>La Sierra</v>
          </cell>
        </row>
        <row r="20423">
          <cell r="C20423" t="str">
            <v>19392</v>
          </cell>
          <cell r="D20423" t="str">
            <v>La Sierra</v>
          </cell>
        </row>
        <row r="20424">
          <cell r="C20424" t="str">
            <v>19392</v>
          </cell>
          <cell r="D20424" t="str">
            <v>La Sierra</v>
          </cell>
        </row>
        <row r="20425">
          <cell r="C20425" t="str">
            <v>19397</v>
          </cell>
          <cell r="D20425" t="str">
            <v>La Vega</v>
          </cell>
        </row>
        <row r="20426">
          <cell r="C20426" t="str">
            <v>19397</v>
          </cell>
          <cell r="D20426" t="str">
            <v>La Vega</v>
          </cell>
        </row>
        <row r="20427">
          <cell r="C20427" t="str">
            <v>19397</v>
          </cell>
          <cell r="D20427" t="str">
            <v>La Vega</v>
          </cell>
        </row>
        <row r="20428">
          <cell r="C20428" t="str">
            <v>19397</v>
          </cell>
          <cell r="D20428" t="str">
            <v>La Vega</v>
          </cell>
        </row>
        <row r="20429">
          <cell r="C20429" t="str">
            <v>19397</v>
          </cell>
          <cell r="D20429" t="str">
            <v>La Vega</v>
          </cell>
        </row>
        <row r="20430">
          <cell r="C20430" t="str">
            <v>19397</v>
          </cell>
          <cell r="D20430" t="str">
            <v>La Vega</v>
          </cell>
        </row>
        <row r="20431">
          <cell r="C20431" t="str">
            <v>19397</v>
          </cell>
          <cell r="D20431" t="str">
            <v>La Vega</v>
          </cell>
        </row>
        <row r="20432">
          <cell r="C20432" t="str">
            <v>19397</v>
          </cell>
          <cell r="D20432" t="str">
            <v>La Vega</v>
          </cell>
        </row>
        <row r="20433">
          <cell r="C20433" t="str">
            <v>19397</v>
          </cell>
          <cell r="D20433" t="str">
            <v>La Vega</v>
          </cell>
        </row>
        <row r="20434">
          <cell r="C20434" t="str">
            <v>19397</v>
          </cell>
          <cell r="D20434" t="str">
            <v>La Vega</v>
          </cell>
        </row>
        <row r="20435">
          <cell r="C20435" t="str">
            <v>19397</v>
          </cell>
          <cell r="D20435" t="str">
            <v>La Vega</v>
          </cell>
        </row>
        <row r="20436">
          <cell r="C20436" t="str">
            <v>19397</v>
          </cell>
          <cell r="D20436" t="str">
            <v>La Vega</v>
          </cell>
        </row>
        <row r="20437">
          <cell r="C20437" t="str">
            <v>19397</v>
          </cell>
          <cell r="D20437" t="str">
            <v>La Vega</v>
          </cell>
        </row>
        <row r="20438">
          <cell r="C20438" t="str">
            <v>19397</v>
          </cell>
          <cell r="D20438" t="str">
            <v>La Vega</v>
          </cell>
        </row>
        <row r="20439">
          <cell r="C20439" t="str">
            <v>19397</v>
          </cell>
          <cell r="D20439" t="str">
            <v>La Vega</v>
          </cell>
        </row>
        <row r="20440">
          <cell r="C20440" t="str">
            <v>19397</v>
          </cell>
          <cell r="D20440" t="str">
            <v>La Vega</v>
          </cell>
        </row>
        <row r="20441">
          <cell r="C20441" t="str">
            <v>19397</v>
          </cell>
          <cell r="D20441" t="str">
            <v>La Vega</v>
          </cell>
        </row>
        <row r="20442">
          <cell r="C20442" t="str">
            <v>19397</v>
          </cell>
          <cell r="D20442" t="str">
            <v>La Vega</v>
          </cell>
        </row>
        <row r="20443">
          <cell r="C20443" t="str">
            <v>19397</v>
          </cell>
          <cell r="D20443" t="str">
            <v>La Vega</v>
          </cell>
        </row>
        <row r="20444">
          <cell r="C20444" t="str">
            <v>19397</v>
          </cell>
          <cell r="D20444" t="str">
            <v>La Vega</v>
          </cell>
        </row>
        <row r="20445">
          <cell r="C20445" t="str">
            <v>19397</v>
          </cell>
          <cell r="D20445" t="str">
            <v>La Vega</v>
          </cell>
        </row>
        <row r="20446">
          <cell r="C20446" t="str">
            <v>19397</v>
          </cell>
          <cell r="D20446" t="str">
            <v>La Vega</v>
          </cell>
        </row>
        <row r="20447">
          <cell r="C20447" t="str">
            <v>19397</v>
          </cell>
          <cell r="D20447" t="str">
            <v>La Vega</v>
          </cell>
        </row>
        <row r="20448">
          <cell r="C20448" t="str">
            <v>19397</v>
          </cell>
          <cell r="D20448" t="str">
            <v>La Vega</v>
          </cell>
        </row>
        <row r="20449">
          <cell r="C20449" t="str">
            <v>19397</v>
          </cell>
          <cell r="D20449" t="str">
            <v>La Vega</v>
          </cell>
        </row>
        <row r="20450">
          <cell r="C20450" t="str">
            <v>19397</v>
          </cell>
          <cell r="D20450" t="str">
            <v>La Vega</v>
          </cell>
        </row>
        <row r="20451">
          <cell r="C20451" t="str">
            <v>19397</v>
          </cell>
          <cell r="D20451" t="str">
            <v>La Vega</v>
          </cell>
        </row>
        <row r="20452">
          <cell r="C20452" t="str">
            <v>19397</v>
          </cell>
          <cell r="D20452" t="str">
            <v>La Vega</v>
          </cell>
        </row>
        <row r="20453">
          <cell r="C20453" t="str">
            <v>19397</v>
          </cell>
          <cell r="D20453" t="str">
            <v>La Vega</v>
          </cell>
        </row>
        <row r="20454">
          <cell r="C20454" t="str">
            <v>19397</v>
          </cell>
          <cell r="D20454" t="str">
            <v>La Vega</v>
          </cell>
        </row>
        <row r="20455">
          <cell r="C20455" t="str">
            <v>19397</v>
          </cell>
          <cell r="D20455" t="str">
            <v>La Vega</v>
          </cell>
        </row>
        <row r="20456">
          <cell r="C20456" t="str">
            <v>19397</v>
          </cell>
          <cell r="D20456" t="str">
            <v>La Vega</v>
          </cell>
        </row>
        <row r="20457">
          <cell r="C20457" t="str">
            <v>19397</v>
          </cell>
          <cell r="D20457" t="str">
            <v>La Vega</v>
          </cell>
        </row>
        <row r="20458">
          <cell r="C20458" t="str">
            <v>19397</v>
          </cell>
          <cell r="D20458" t="str">
            <v>La Vega</v>
          </cell>
        </row>
        <row r="20459">
          <cell r="C20459" t="str">
            <v>19397</v>
          </cell>
          <cell r="D20459" t="str">
            <v>La Vega</v>
          </cell>
        </row>
        <row r="20460">
          <cell r="C20460" t="str">
            <v>19397</v>
          </cell>
          <cell r="D20460" t="str">
            <v>La Vega</v>
          </cell>
        </row>
        <row r="20461">
          <cell r="C20461" t="str">
            <v>19397</v>
          </cell>
          <cell r="D20461" t="str">
            <v>La Vega</v>
          </cell>
        </row>
        <row r="20462">
          <cell r="C20462" t="str">
            <v>19397</v>
          </cell>
          <cell r="D20462" t="str">
            <v>La Vega</v>
          </cell>
        </row>
        <row r="20463">
          <cell r="C20463" t="str">
            <v>19397</v>
          </cell>
          <cell r="D20463" t="str">
            <v>La Vega</v>
          </cell>
        </row>
        <row r="20464">
          <cell r="C20464" t="str">
            <v>19397</v>
          </cell>
          <cell r="D20464" t="str">
            <v>La Vega</v>
          </cell>
        </row>
        <row r="20465">
          <cell r="C20465" t="str">
            <v>19397</v>
          </cell>
          <cell r="D20465" t="str">
            <v>La Vega</v>
          </cell>
        </row>
        <row r="20466">
          <cell r="C20466" t="str">
            <v>19397</v>
          </cell>
          <cell r="D20466" t="str">
            <v>La Vega</v>
          </cell>
        </row>
        <row r="20467">
          <cell r="C20467" t="str">
            <v>19397</v>
          </cell>
          <cell r="D20467" t="str">
            <v>La Vega</v>
          </cell>
        </row>
        <row r="20468">
          <cell r="C20468" t="str">
            <v>19397</v>
          </cell>
          <cell r="D20468" t="str">
            <v>La Vega</v>
          </cell>
        </row>
        <row r="20469">
          <cell r="C20469" t="str">
            <v>19397</v>
          </cell>
          <cell r="D20469" t="str">
            <v>La Vega</v>
          </cell>
        </row>
        <row r="20470">
          <cell r="C20470" t="str">
            <v>19397</v>
          </cell>
          <cell r="D20470" t="str">
            <v>La Vega</v>
          </cell>
        </row>
        <row r="20471">
          <cell r="C20471" t="str">
            <v>19397</v>
          </cell>
          <cell r="D20471" t="str">
            <v>La Vega</v>
          </cell>
        </row>
        <row r="20472">
          <cell r="C20472" t="str">
            <v>19397</v>
          </cell>
          <cell r="D20472" t="str">
            <v>La Vega</v>
          </cell>
        </row>
        <row r="20473">
          <cell r="C20473" t="str">
            <v>19397</v>
          </cell>
          <cell r="D20473" t="str">
            <v>La Vega</v>
          </cell>
        </row>
        <row r="20474">
          <cell r="C20474" t="str">
            <v>19397</v>
          </cell>
          <cell r="D20474" t="str">
            <v>La Vega</v>
          </cell>
        </row>
        <row r="20475">
          <cell r="C20475" t="str">
            <v>19397</v>
          </cell>
          <cell r="D20475" t="str">
            <v>La Vega</v>
          </cell>
        </row>
        <row r="20476">
          <cell r="C20476" t="str">
            <v>19397</v>
          </cell>
          <cell r="D20476" t="str">
            <v>La Vega</v>
          </cell>
        </row>
        <row r="20477">
          <cell r="C20477" t="str">
            <v>19397</v>
          </cell>
          <cell r="D20477" t="str">
            <v>La Vega</v>
          </cell>
        </row>
        <row r="20478">
          <cell r="C20478" t="str">
            <v>19397</v>
          </cell>
          <cell r="D20478" t="str">
            <v>La Vega</v>
          </cell>
        </row>
        <row r="20479">
          <cell r="C20479" t="str">
            <v>19418</v>
          </cell>
          <cell r="D20479" t="str">
            <v>López de Micay</v>
          </cell>
        </row>
        <row r="20480">
          <cell r="C20480" t="str">
            <v>19418</v>
          </cell>
          <cell r="D20480" t="str">
            <v>López de Micay</v>
          </cell>
        </row>
        <row r="20481">
          <cell r="C20481" t="str">
            <v>19418</v>
          </cell>
          <cell r="D20481" t="str">
            <v>López de Micay</v>
          </cell>
        </row>
        <row r="20482">
          <cell r="C20482" t="str">
            <v>19418</v>
          </cell>
          <cell r="D20482" t="str">
            <v>López de Micay</v>
          </cell>
        </row>
        <row r="20483">
          <cell r="C20483" t="str">
            <v>19418</v>
          </cell>
          <cell r="D20483" t="str">
            <v>López de Micay</v>
          </cell>
        </row>
        <row r="20484">
          <cell r="C20484" t="str">
            <v>19418</v>
          </cell>
          <cell r="D20484" t="str">
            <v>López de Micay</v>
          </cell>
        </row>
        <row r="20485">
          <cell r="C20485" t="str">
            <v>19418</v>
          </cell>
          <cell r="D20485" t="str">
            <v>López de Micay</v>
          </cell>
        </row>
        <row r="20486">
          <cell r="C20486" t="str">
            <v>19418</v>
          </cell>
          <cell r="D20486" t="str">
            <v>López de Micay</v>
          </cell>
        </row>
        <row r="20487">
          <cell r="C20487" t="str">
            <v>19418</v>
          </cell>
          <cell r="D20487" t="str">
            <v>López de Micay</v>
          </cell>
        </row>
        <row r="20488">
          <cell r="C20488" t="str">
            <v>19418</v>
          </cell>
          <cell r="D20488" t="str">
            <v>López de Micay</v>
          </cell>
        </row>
        <row r="20489">
          <cell r="C20489" t="str">
            <v>19418</v>
          </cell>
          <cell r="D20489" t="str">
            <v>López de Micay</v>
          </cell>
        </row>
        <row r="20490">
          <cell r="C20490" t="str">
            <v>19418</v>
          </cell>
          <cell r="D20490" t="str">
            <v>López de Micay</v>
          </cell>
        </row>
        <row r="20491">
          <cell r="C20491" t="str">
            <v>19418</v>
          </cell>
          <cell r="D20491" t="str">
            <v>López de Micay</v>
          </cell>
        </row>
        <row r="20492">
          <cell r="C20492" t="str">
            <v>19418</v>
          </cell>
          <cell r="D20492" t="str">
            <v>López de Micay</v>
          </cell>
        </row>
        <row r="20493">
          <cell r="C20493" t="str">
            <v>19418</v>
          </cell>
          <cell r="D20493" t="str">
            <v>López de Micay</v>
          </cell>
        </row>
        <row r="20494">
          <cell r="C20494" t="str">
            <v>19418</v>
          </cell>
          <cell r="D20494" t="str">
            <v>López de Micay</v>
          </cell>
        </row>
        <row r="20495">
          <cell r="C20495" t="str">
            <v>19418</v>
          </cell>
          <cell r="D20495" t="str">
            <v>López de Micay</v>
          </cell>
        </row>
        <row r="20496">
          <cell r="C20496" t="str">
            <v>19418</v>
          </cell>
          <cell r="D20496" t="str">
            <v>López de Micay</v>
          </cell>
        </row>
        <row r="20497">
          <cell r="C20497" t="str">
            <v>19418</v>
          </cell>
          <cell r="D20497" t="str">
            <v>López de Micay</v>
          </cell>
        </row>
        <row r="20498">
          <cell r="C20498" t="str">
            <v>19418</v>
          </cell>
          <cell r="D20498" t="str">
            <v>López de Micay</v>
          </cell>
        </row>
        <row r="20499">
          <cell r="C20499" t="str">
            <v>19418</v>
          </cell>
          <cell r="D20499" t="str">
            <v>López de Micay</v>
          </cell>
        </row>
        <row r="20500">
          <cell r="C20500" t="str">
            <v>19418</v>
          </cell>
          <cell r="D20500" t="str">
            <v>López de Micay</v>
          </cell>
        </row>
        <row r="20501">
          <cell r="C20501" t="str">
            <v>19418</v>
          </cell>
          <cell r="D20501" t="str">
            <v>López de Micay</v>
          </cell>
        </row>
        <row r="20502">
          <cell r="C20502" t="str">
            <v>19418</v>
          </cell>
          <cell r="D20502" t="str">
            <v>López de Micay</v>
          </cell>
        </row>
        <row r="20503">
          <cell r="C20503" t="str">
            <v>19418</v>
          </cell>
          <cell r="D20503" t="str">
            <v>López de Micay</v>
          </cell>
        </row>
        <row r="20504">
          <cell r="C20504" t="str">
            <v>19418</v>
          </cell>
          <cell r="D20504" t="str">
            <v>López de Micay</v>
          </cell>
        </row>
        <row r="20505">
          <cell r="C20505" t="str">
            <v>19418</v>
          </cell>
          <cell r="D20505" t="str">
            <v>López de Micay</v>
          </cell>
        </row>
        <row r="20506">
          <cell r="C20506" t="str">
            <v>19418</v>
          </cell>
          <cell r="D20506" t="str">
            <v>López de Micay</v>
          </cell>
        </row>
        <row r="20507">
          <cell r="C20507" t="str">
            <v>19418</v>
          </cell>
          <cell r="D20507" t="str">
            <v>López de Micay</v>
          </cell>
        </row>
        <row r="20508">
          <cell r="C20508" t="str">
            <v>19418</v>
          </cell>
          <cell r="D20508" t="str">
            <v>López de Micay</v>
          </cell>
        </row>
        <row r="20509">
          <cell r="C20509" t="str">
            <v>19418</v>
          </cell>
          <cell r="D20509" t="str">
            <v>López de Micay</v>
          </cell>
        </row>
        <row r="20510">
          <cell r="C20510" t="str">
            <v>19418</v>
          </cell>
          <cell r="D20510" t="str">
            <v>López de Micay</v>
          </cell>
        </row>
        <row r="20511">
          <cell r="C20511" t="str">
            <v>19418</v>
          </cell>
          <cell r="D20511" t="str">
            <v>López de Micay</v>
          </cell>
        </row>
        <row r="20512">
          <cell r="C20512" t="str">
            <v>19418</v>
          </cell>
          <cell r="D20512" t="str">
            <v>López de Micay</v>
          </cell>
        </row>
        <row r="20513">
          <cell r="C20513" t="str">
            <v>19418</v>
          </cell>
          <cell r="D20513" t="str">
            <v>López de Micay</v>
          </cell>
        </row>
        <row r="20514">
          <cell r="C20514" t="str">
            <v>19418</v>
          </cell>
          <cell r="D20514" t="str">
            <v>López de Micay</v>
          </cell>
        </row>
        <row r="20515">
          <cell r="C20515" t="str">
            <v>19418</v>
          </cell>
          <cell r="D20515" t="str">
            <v>López de Micay</v>
          </cell>
        </row>
        <row r="20516">
          <cell r="C20516" t="str">
            <v>19418</v>
          </cell>
          <cell r="D20516" t="str">
            <v>López de Micay</v>
          </cell>
        </row>
        <row r="20517">
          <cell r="C20517" t="str">
            <v>19418</v>
          </cell>
          <cell r="D20517" t="str">
            <v>López de Micay</v>
          </cell>
        </row>
        <row r="20518">
          <cell r="C20518" t="str">
            <v>19418</v>
          </cell>
          <cell r="D20518" t="str">
            <v>López de Micay</v>
          </cell>
        </row>
        <row r="20519">
          <cell r="C20519" t="str">
            <v>19418</v>
          </cell>
          <cell r="D20519" t="str">
            <v>López de Micay</v>
          </cell>
        </row>
        <row r="20520">
          <cell r="C20520" t="str">
            <v>19418</v>
          </cell>
          <cell r="D20520" t="str">
            <v>López de Micay</v>
          </cell>
        </row>
        <row r="20521">
          <cell r="C20521" t="str">
            <v>19418</v>
          </cell>
          <cell r="D20521" t="str">
            <v>López de Micay</v>
          </cell>
        </row>
        <row r="20522">
          <cell r="C20522" t="str">
            <v>19418</v>
          </cell>
          <cell r="D20522" t="str">
            <v>López de Micay</v>
          </cell>
        </row>
        <row r="20523">
          <cell r="C20523" t="str">
            <v>19418</v>
          </cell>
          <cell r="D20523" t="str">
            <v>López de Micay</v>
          </cell>
        </row>
        <row r="20524">
          <cell r="C20524" t="str">
            <v>19418</v>
          </cell>
          <cell r="D20524" t="str">
            <v>López de Micay</v>
          </cell>
        </row>
        <row r="20525">
          <cell r="C20525" t="str">
            <v>19418</v>
          </cell>
          <cell r="D20525" t="str">
            <v>López de Micay</v>
          </cell>
        </row>
        <row r="20526">
          <cell r="C20526" t="str">
            <v>19418</v>
          </cell>
          <cell r="D20526" t="str">
            <v>López de Micay</v>
          </cell>
        </row>
        <row r="20527">
          <cell r="C20527" t="str">
            <v>19418</v>
          </cell>
          <cell r="D20527" t="str">
            <v>López de Micay</v>
          </cell>
        </row>
        <row r="20528">
          <cell r="C20528" t="str">
            <v>19418</v>
          </cell>
          <cell r="D20528" t="str">
            <v>López de Micay</v>
          </cell>
        </row>
        <row r="20529">
          <cell r="C20529" t="str">
            <v>19418</v>
          </cell>
          <cell r="D20529" t="str">
            <v>López de Micay</v>
          </cell>
        </row>
        <row r="20530">
          <cell r="C20530" t="str">
            <v>19418</v>
          </cell>
          <cell r="D20530" t="str">
            <v>López de Micay</v>
          </cell>
        </row>
        <row r="20531">
          <cell r="C20531" t="str">
            <v>19418</v>
          </cell>
          <cell r="D20531" t="str">
            <v>López de Micay</v>
          </cell>
        </row>
        <row r="20532">
          <cell r="C20532" t="str">
            <v>19418</v>
          </cell>
          <cell r="D20532" t="str">
            <v>López de Micay</v>
          </cell>
        </row>
        <row r="20533">
          <cell r="C20533" t="str">
            <v>19450</v>
          </cell>
          <cell r="D20533" t="str">
            <v>Mercaderes</v>
          </cell>
        </row>
        <row r="20534">
          <cell r="C20534" t="str">
            <v>19450</v>
          </cell>
          <cell r="D20534" t="str">
            <v>Mercaderes</v>
          </cell>
        </row>
        <row r="20535">
          <cell r="C20535" t="str">
            <v>19450</v>
          </cell>
          <cell r="D20535" t="str">
            <v>Mercaderes</v>
          </cell>
        </row>
        <row r="20536">
          <cell r="C20536" t="str">
            <v>19450</v>
          </cell>
          <cell r="D20536" t="str">
            <v>Mercaderes</v>
          </cell>
        </row>
        <row r="20537">
          <cell r="C20537" t="str">
            <v>19450</v>
          </cell>
          <cell r="D20537" t="str">
            <v>Mercaderes</v>
          </cell>
        </row>
        <row r="20538">
          <cell r="C20538" t="str">
            <v>19450</v>
          </cell>
          <cell r="D20538" t="str">
            <v>Mercaderes</v>
          </cell>
        </row>
        <row r="20539">
          <cell r="C20539" t="str">
            <v>19450</v>
          </cell>
          <cell r="D20539" t="str">
            <v>Mercaderes</v>
          </cell>
        </row>
        <row r="20540">
          <cell r="C20540" t="str">
            <v>19450</v>
          </cell>
          <cell r="D20540" t="str">
            <v>Mercaderes</v>
          </cell>
        </row>
        <row r="20541">
          <cell r="C20541" t="str">
            <v>19450</v>
          </cell>
          <cell r="D20541" t="str">
            <v>Mercaderes</v>
          </cell>
        </row>
        <row r="20542">
          <cell r="C20542" t="str">
            <v>19450</v>
          </cell>
          <cell r="D20542" t="str">
            <v>Mercaderes</v>
          </cell>
        </row>
        <row r="20543">
          <cell r="C20543" t="str">
            <v>19450</v>
          </cell>
          <cell r="D20543" t="str">
            <v>Mercaderes</v>
          </cell>
        </row>
        <row r="20544">
          <cell r="C20544" t="str">
            <v>19450</v>
          </cell>
          <cell r="D20544" t="str">
            <v>Mercaderes</v>
          </cell>
        </row>
        <row r="20545">
          <cell r="C20545" t="str">
            <v>19450</v>
          </cell>
          <cell r="D20545" t="str">
            <v>Mercaderes</v>
          </cell>
        </row>
        <row r="20546">
          <cell r="C20546" t="str">
            <v>19450</v>
          </cell>
          <cell r="D20546" t="str">
            <v>Mercaderes</v>
          </cell>
        </row>
        <row r="20547">
          <cell r="C20547" t="str">
            <v>19450</v>
          </cell>
          <cell r="D20547" t="str">
            <v>Mercaderes</v>
          </cell>
        </row>
        <row r="20548">
          <cell r="C20548" t="str">
            <v>19450</v>
          </cell>
          <cell r="D20548" t="str">
            <v>Mercaderes</v>
          </cell>
        </row>
        <row r="20549">
          <cell r="C20549" t="str">
            <v>19450</v>
          </cell>
          <cell r="D20549" t="str">
            <v>Mercaderes</v>
          </cell>
        </row>
        <row r="20550">
          <cell r="C20550" t="str">
            <v>19450</v>
          </cell>
          <cell r="D20550" t="str">
            <v>Mercaderes</v>
          </cell>
        </row>
        <row r="20551">
          <cell r="C20551" t="str">
            <v>19450</v>
          </cell>
          <cell r="D20551" t="str">
            <v>Mercaderes</v>
          </cell>
        </row>
        <row r="20552">
          <cell r="C20552" t="str">
            <v>19450</v>
          </cell>
          <cell r="D20552" t="str">
            <v>Mercaderes</v>
          </cell>
        </row>
        <row r="20553">
          <cell r="C20553" t="str">
            <v>19450</v>
          </cell>
          <cell r="D20553" t="str">
            <v>Mercaderes</v>
          </cell>
        </row>
        <row r="20554">
          <cell r="C20554" t="str">
            <v>19450</v>
          </cell>
          <cell r="D20554" t="str">
            <v>Mercaderes</v>
          </cell>
        </row>
        <row r="20555">
          <cell r="C20555" t="str">
            <v>19450</v>
          </cell>
          <cell r="D20555" t="str">
            <v>Mercaderes</v>
          </cell>
        </row>
        <row r="20556">
          <cell r="C20556" t="str">
            <v>19450</v>
          </cell>
          <cell r="D20556" t="str">
            <v>Mercaderes</v>
          </cell>
        </row>
        <row r="20557">
          <cell r="C20557" t="str">
            <v>19450</v>
          </cell>
          <cell r="D20557" t="str">
            <v>Mercaderes</v>
          </cell>
        </row>
        <row r="20558">
          <cell r="C20558" t="str">
            <v>19450</v>
          </cell>
          <cell r="D20558" t="str">
            <v>Mercaderes</v>
          </cell>
        </row>
        <row r="20559">
          <cell r="C20559" t="str">
            <v>19450</v>
          </cell>
          <cell r="D20559" t="str">
            <v>Mercaderes</v>
          </cell>
        </row>
        <row r="20560">
          <cell r="C20560" t="str">
            <v>19450</v>
          </cell>
          <cell r="D20560" t="str">
            <v>Mercaderes</v>
          </cell>
        </row>
        <row r="20561">
          <cell r="C20561" t="str">
            <v>19450</v>
          </cell>
          <cell r="D20561" t="str">
            <v>Mercaderes</v>
          </cell>
        </row>
        <row r="20562">
          <cell r="C20562" t="str">
            <v>19450</v>
          </cell>
          <cell r="D20562" t="str">
            <v>Mercaderes</v>
          </cell>
        </row>
        <row r="20563">
          <cell r="C20563" t="str">
            <v>19450</v>
          </cell>
          <cell r="D20563" t="str">
            <v>Mercaderes</v>
          </cell>
        </row>
        <row r="20564">
          <cell r="C20564" t="str">
            <v>19450</v>
          </cell>
          <cell r="D20564" t="str">
            <v>Mercaderes</v>
          </cell>
        </row>
        <row r="20565">
          <cell r="C20565" t="str">
            <v>19450</v>
          </cell>
          <cell r="D20565" t="str">
            <v>Mercaderes</v>
          </cell>
        </row>
        <row r="20566">
          <cell r="C20566" t="str">
            <v>19450</v>
          </cell>
          <cell r="D20566" t="str">
            <v>Mercaderes</v>
          </cell>
        </row>
        <row r="20567">
          <cell r="C20567" t="str">
            <v>19450</v>
          </cell>
          <cell r="D20567" t="str">
            <v>Mercaderes</v>
          </cell>
        </row>
        <row r="20568">
          <cell r="C20568" t="str">
            <v>19450</v>
          </cell>
          <cell r="D20568" t="str">
            <v>Mercaderes</v>
          </cell>
        </row>
        <row r="20569">
          <cell r="C20569" t="str">
            <v>19450</v>
          </cell>
          <cell r="D20569" t="str">
            <v>Mercaderes</v>
          </cell>
        </row>
        <row r="20570">
          <cell r="C20570" t="str">
            <v>19450</v>
          </cell>
          <cell r="D20570" t="str">
            <v>Mercaderes</v>
          </cell>
        </row>
        <row r="20571">
          <cell r="C20571" t="str">
            <v>19450</v>
          </cell>
          <cell r="D20571" t="str">
            <v>Mercaderes</v>
          </cell>
        </row>
        <row r="20572">
          <cell r="C20572" t="str">
            <v>19450</v>
          </cell>
          <cell r="D20572" t="str">
            <v>Mercaderes</v>
          </cell>
        </row>
        <row r="20573">
          <cell r="C20573" t="str">
            <v>19450</v>
          </cell>
          <cell r="D20573" t="str">
            <v>Mercaderes</v>
          </cell>
        </row>
        <row r="20574">
          <cell r="C20574" t="str">
            <v>19450</v>
          </cell>
          <cell r="D20574" t="str">
            <v>Mercaderes</v>
          </cell>
        </row>
        <row r="20575">
          <cell r="C20575" t="str">
            <v>19450</v>
          </cell>
          <cell r="D20575" t="str">
            <v>Mercaderes</v>
          </cell>
        </row>
        <row r="20576">
          <cell r="C20576" t="str">
            <v>19450</v>
          </cell>
          <cell r="D20576" t="str">
            <v>Mercaderes</v>
          </cell>
        </row>
        <row r="20577">
          <cell r="C20577" t="str">
            <v>19450</v>
          </cell>
          <cell r="D20577" t="str">
            <v>Mercaderes</v>
          </cell>
        </row>
        <row r="20578">
          <cell r="C20578" t="str">
            <v>19450</v>
          </cell>
          <cell r="D20578" t="str">
            <v>Mercaderes</v>
          </cell>
        </row>
        <row r="20579">
          <cell r="C20579" t="str">
            <v>19450</v>
          </cell>
          <cell r="D20579" t="str">
            <v>Mercaderes</v>
          </cell>
        </row>
        <row r="20580">
          <cell r="C20580" t="str">
            <v>19450</v>
          </cell>
          <cell r="D20580" t="str">
            <v>Mercaderes</v>
          </cell>
        </row>
        <row r="20581">
          <cell r="C20581" t="str">
            <v>19450</v>
          </cell>
          <cell r="D20581" t="str">
            <v>Mercaderes</v>
          </cell>
        </row>
        <row r="20582">
          <cell r="C20582" t="str">
            <v>19450</v>
          </cell>
          <cell r="D20582" t="str">
            <v>Mercaderes</v>
          </cell>
        </row>
        <row r="20583">
          <cell r="C20583" t="str">
            <v>19450</v>
          </cell>
          <cell r="D20583" t="str">
            <v>Mercaderes</v>
          </cell>
        </row>
        <row r="20584">
          <cell r="C20584" t="str">
            <v>19450</v>
          </cell>
          <cell r="D20584" t="str">
            <v>Mercaderes</v>
          </cell>
        </row>
        <row r="20585">
          <cell r="C20585" t="str">
            <v>19450</v>
          </cell>
          <cell r="D20585" t="str">
            <v>Mercaderes</v>
          </cell>
        </row>
        <row r="20586">
          <cell r="C20586" t="str">
            <v>19450</v>
          </cell>
          <cell r="D20586" t="str">
            <v>Mercaderes</v>
          </cell>
        </row>
        <row r="20587">
          <cell r="C20587" t="str">
            <v>19455</v>
          </cell>
          <cell r="D20587" t="str">
            <v>Miranda</v>
          </cell>
        </row>
        <row r="20588">
          <cell r="C20588" t="str">
            <v>19455</v>
          </cell>
          <cell r="D20588" t="str">
            <v>Miranda</v>
          </cell>
        </row>
        <row r="20589">
          <cell r="C20589" t="str">
            <v>19455</v>
          </cell>
          <cell r="D20589" t="str">
            <v>Miranda</v>
          </cell>
        </row>
        <row r="20590">
          <cell r="C20590" t="str">
            <v>19455</v>
          </cell>
          <cell r="D20590" t="str">
            <v>Miranda</v>
          </cell>
        </row>
        <row r="20591">
          <cell r="C20591" t="str">
            <v>19455</v>
          </cell>
          <cell r="D20591" t="str">
            <v>Miranda</v>
          </cell>
        </row>
        <row r="20592">
          <cell r="C20592" t="str">
            <v>19455</v>
          </cell>
          <cell r="D20592" t="str">
            <v>Miranda</v>
          </cell>
        </row>
        <row r="20593">
          <cell r="C20593" t="str">
            <v>19455</v>
          </cell>
          <cell r="D20593" t="str">
            <v>Miranda</v>
          </cell>
        </row>
        <row r="20594">
          <cell r="C20594" t="str">
            <v>19455</v>
          </cell>
          <cell r="D20594" t="str">
            <v>Miranda</v>
          </cell>
        </row>
        <row r="20595">
          <cell r="C20595" t="str">
            <v>19455</v>
          </cell>
          <cell r="D20595" t="str">
            <v>Miranda</v>
          </cell>
        </row>
        <row r="20596">
          <cell r="C20596" t="str">
            <v>19455</v>
          </cell>
          <cell r="D20596" t="str">
            <v>Miranda</v>
          </cell>
        </row>
        <row r="20597">
          <cell r="C20597" t="str">
            <v>19455</v>
          </cell>
          <cell r="D20597" t="str">
            <v>Miranda</v>
          </cell>
        </row>
        <row r="20598">
          <cell r="C20598" t="str">
            <v>19455</v>
          </cell>
          <cell r="D20598" t="str">
            <v>Miranda</v>
          </cell>
        </row>
        <row r="20599">
          <cell r="C20599" t="str">
            <v>19455</v>
          </cell>
          <cell r="D20599" t="str">
            <v>Miranda</v>
          </cell>
        </row>
        <row r="20600">
          <cell r="C20600" t="str">
            <v>19455</v>
          </cell>
          <cell r="D20600" t="str">
            <v>Miranda</v>
          </cell>
        </row>
        <row r="20601">
          <cell r="C20601" t="str">
            <v>19455</v>
          </cell>
          <cell r="D20601" t="str">
            <v>Miranda</v>
          </cell>
        </row>
        <row r="20602">
          <cell r="C20602" t="str">
            <v>19455</v>
          </cell>
          <cell r="D20602" t="str">
            <v>Miranda</v>
          </cell>
        </row>
        <row r="20603">
          <cell r="C20603" t="str">
            <v>19455</v>
          </cell>
          <cell r="D20603" t="str">
            <v>Miranda</v>
          </cell>
        </row>
        <row r="20604">
          <cell r="C20604" t="str">
            <v>19455</v>
          </cell>
          <cell r="D20604" t="str">
            <v>Miranda</v>
          </cell>
        </row>
        <row r="20605">
          <cell r="C20605" t="str">
            <v>19455</v>
          </cell>
          <cell r="D20605" t="str">
            <v>Miranda</v>
          </cell>
        </row>
        <row r="20606">
          <cell r="C20606" t="str">
            <v>19455</v>
          </cell>
          <cell r="D20606" t="str">
            <v>Miranda</v>
          </cell>
        </row>
        <row r="20607">
          <cell r="C20607" t="str">
            <v>19455</v>
          </cell>
          <cell r="D20607" t="str">
            <v>Miranda</v>
          </cell>
        </row>
        <row r="20608">
          <cell r="C20608" t="str">
            <v>19455</v>
          </cell>
          <cell r="D20608" t="str">
            <v>Miranda</v>
          </cell>
        </row>
        <row r="20609">
          <cell r="C20609" t="str">
            <v>19455</v>
          </cell>
          <cell r="D20609" t="str">
            <v>Miranda</v>
          </cell>
        </row>
        <row r="20610">
          <cell r="C20610" t="str">
            <v>19455</v>
          </cell>
          <cell r="D20610" t="str">
            <v>Miranda</v>
          </cell>
        </row>
        <row r="20611">
          <cell r="C20611" t="str">
            <v>19455</v>
          </cell>
          <cell r="D20611" t="str">
            <v>Miranda</v>
          </cell>
        </row>
        <row r="20612">
          <cell r="C20612" t="str">
            <v>19455</v>
          </cell>
          <cell r="D20612" t="str">
            <v>Miranda</v>
          </cell>
        </row>
        <row r="20613">
          <cell r="C20613" t="str">
            <v>19455</v>
          </cell>
          <cell r="D20613" t="str">
            <v>Miranda</v>
          </cell>
        </row>
        <row r="20614">
          <cell r="C20614" t="str">
            <v>19455</v>
          </cell>
          <cell r="D20614" t="str">
            <v>Miranda</v>
          </cell>
        </row>
        <row r="20615">
          <cell r="C20615" t="str">
            <v>19455</v>
          </cell>
          <cell r="D20615" t="str">
            <v>Miranda</v>
          </cell>
        </row>
        <row r="20616">
          <cell r="C20616" t="str">
            <v>19455</v>
          </cell>
          <cell r="D20616" t="str">
            <v>Miranda</v>
          </cell>
        </row>
        <row r="20617">
          <cell r="C20617" t="str">
            <v>19455</v>
          </cell>
          <cell r="D20617" t="str">
            <v>Miranda</v>
          </cell>
        </row>
        <row r="20618">
          <cell r="C20618" t="str">
            <v>19455</v>
          </cell>
          <cell r="D20618" t="str">
            <v>Miranda</v>
          </cell>
        </row>
        <row r="20619">
          <cell r="C20619" t="str">
            <v>19455</v>
          </cell>
          <cell r="D20619" t="str">
            <v>Miranda</v>
          </cell>
        </row>
        <row r="20620">
          <cell r="C20620" t="str">
            <v>19455</v>
          </cell>
          <cell r="D20620" t="str">
            <v>Miranda</v>
          </cell>
        </row>
        <row r="20621">
          <cell r="C20621" t="str">
            <v>19455</v>
          </cell>
          <cell r="D20621" t="str">
            <v>Miranda</v>
          </cell>
        </row>
        <row r="20622">
          <cell r="C20622" t="str">
            <v>19455</v>
          </cell>
          <cell r="D20622" t="str">
            <v>Miranda</v>
          </cell>
        </row>
        <row r="20623">
          <cell r="C20623" t="str">
            <v>19455</v>
          </cell>
          <cell r="D20623" t="str">
            <v>Miranda</v>
          </cell>
        </row>
        <row r="20624">
          <cell r="C20624" t="str">
            <v>19455</v>
          </cell>
          <cell r="D20624" t="str">
            <v>Miranda</v>
          </cell>
        </row>
        <row r="20625">
          <cell r="C20625" t="str">
            <v>19455</v>
          </cell>
          <cell r="D20625" t="str">
            <v>Miranda</v>
          </cell>
        </row>
        <row r="20626">
          <cell r="C20626" t="str">
            <v>19455</v>
          </cell>
          <cell r="D20626" t="str">
            <v>Miranda</v>
          </cell>
        </row>
        <row r="20627">
          <cell r="C20627" t="str">
            <v>19455</v>
          </cell>
          <cell r="D20627" t="str">
            <v>Miranda</v>
          </cell>
        </row>
        <row r="20628">
          <cell r="C20628" t="str">
            <v>19455</v>
          </cell>
          <cell r="D20628" t="str">
            <v>Miranda</v>
          </cell>
        </row>
        <row r="20629">
          <cell r="C20629" t="str">
            <v>19455</v>
          </cell>
          <cell r="D20629" t="str">
            <v>Miranda</v>
          </cell>
        </row>
        <row r="20630">
          <cell r="C20630" t="str">
            <v>19455</v>
          </cell>
          <cell r="D20630" t="str">
            <v>Miranda</v>
          </cell>
        </row>
        <row r="20631">
          <cell r="C20631" t="str">
            <v>19455</v>
          </cell>
          <cell r="D20631" t="str">
            <v>Miranda</v>
          </cell>
        </row>
        <row r="20632">
          <cell r="C20632" t="str">
            <v>19455</v>
          </cell>
          <cell r="D20632" t="str">
            <v>Miranda</v>
          </cell>
        </row>
        <row r="20633">
          <cell r="C20633" t="str">
            <v>19455</v>
          </cell>
          <cell r="D20633" t="str">
            <v>Miranda</v>
          </cell>
        </row>
        <row r="20634">
          <cell r="C20634" t="str">
            <v>19455</v>
          </cell>
          <cell r="D20634" t="str">
            <v>Miranda</v>
          </cell>
        </row>
        <row r="20635">
          <cell r="C20635" t="str">
            <v>19455</v>
          </cell>
          <cell r="D20635" t="str">
            <v>Miranda</v>
          </cell>
        </row>
        <row r="20636">
          <cell r="C20636" t="str">
            <v>19455</v>
          </cell>
          <cell r="D20636" t="str">
            <v>Miranda</v>
          </cell>
        </row>
        <row r="20637">
          <cell r="C20637" t="str">
            <v>19455</v>
          </cell>
          <cell r="D20637" t="str">
            <v>Miranda</v>
          </cell>
        </row>
        <row r="20638">
          <cell r="C20638" t="str">
            <v>19455</v>
          </cell>
          <cell r="D20638" t="str">
            <v>Miranda</v>
          </cell>
        </row>
        <row r="20639">
          <cell r="C20639" t="str">
            <v>19455</v>
          </cell>
          <cell r="D20639" t="str">
            <v>Miranda</v>
          </cell>
        </row>
        <row r="20640">
          <cell r="C20640" t="str">
            <v>19455</v>
          </cell>
          <cell r="D20640" t="str">
            <v>Miranda</v>
          </cell>
        </row>
        <row r="20641">
          <cell r="C20641" t="str">
            <v>19473</v>
          </cell>
          <cell r="D20641" t="str">
            <v>Morales</v>
          </cell>
        </row>
        <row r="20642">
          <cell r="C20642" t="str">
            <v>19473</v>
          </cell>
          <cell r="D20642" t="str">
            <v>Morales</v>
          </cell>
        </row>
        <row r="20643">
          <cell r="C20643" t="str">
            <v>19473</v>
          </cell>
          <cell r="D20643" t="str">
            <v>Morales</v>
          </cell>
        </row>
        <row r="20644">
          <cell r="C20644" t="str">
            <v>19473</v>
          </cell>
          <cell r="D20644" t="str">
            <v>Morales</v>
          </cell>
        </row>
        <row r="20645">
          <cell r="C20645" t="str">
            <v>19473</v>
          </cell>
          <cell r="D20645" t="str">
            <v>Morales</v>
          </cell>
        </row>
        <row r="20646">
          <cell r="C20646" t="str">
            <v>19473</v>
          </cell>
          <cell r="D20646" t="str">
            <v>Morales</v>
          </cell>
        </row>
        <row r="20647">
          <cell r="C20647" t="str">
            <v>19473</v>
          </cell>
          <cell r="D20647" t="str">
            <v>Morales</v>
          </cell>
        </row>
        <row r="20648">
          <cell r="C20648" t="str">
            <v>19473</v>
          </cell>
          <cell r="D20648" t="str">
            <v>Morales</v>
          </cell>
        </row>
        <row r="20649">
          <cell r="C20649" t="str">
            <v>19473</v>
          </cell>
          <cell r="D20649" t="str">
            <v>Morales</v>
          </cell>
        </row>
        <row r="20650">
          <cell r="C20650" t="str">
            <v>19473</v>
          </cell>
          <cell r="D20650" t="str">
            <v>Morales</v>
          </cell>
        </row>
        <row r="20651">
          <cell r="C20651" t="str">
            <v>19473</v>
          </cell>
          <cell r="D20651" t="str">
            <v>Morales</v>
          </cell>
        </row>
        <row r="20652">
          <cell r="C20652" t="str">
            <v>19473</v>
          </cell>
          <cell r="D20652" t="str">
            <v>Morales</v>
          </cell>
        </row>
        <row r="20653">
          <cell r="C20653" t="str">
            <v>19473</v>
          </cell>
          <cell r="D20653" t="str">
            <v>Morales</v>
          </cell>
        </row>
        <row r="20654">
          <cell r="C20654" t="str">
            <v>19473</v>
          </cell>
          <cell r="D20654" t="str">
            <v>Morales</v>
          </cell>
        </row>
        <row r="20655">
          <cell r="C20655" t="str">
            <v>19473</v>
          </cell>
          <cell r="D20655" t="str">
            <v>Morales</v>
          </cell>
        </row>
        <row r="20656">
          <cell r="C20656" t="str">
            <v>19473</v>
          </cell>
          <cell r="D20656" t="str">
            <v>Morales</v>
          </cell>
        </row>
        <row r="20657">
          <cell r="C20657" t="str">
            <v>19473</v>
          </cell>
          <cell r="D20657" t="str">
            <v>Morales</v>
          </cell>
        </row>
        <row r="20658">
          <cell r="C20658" t="str">
            <v>19473</v>
          </cell>
          <cell r="D20658" t="str">
            <v>Morales</v>
          </cell>
        </row>
        <row r="20659">
          <cell r="C20659" t="str">
            <v>19473</v>
          </cell>
          <cell r="D20659" t="str">
            <v>Morales</v>
          </cell>
        </row>
        <row r="20660">
          <cell r="C20660" t="str">
            <v>19473</v>
          </cell>
          <cell r="D20660" t="str">
            <v>Morales</v>
          </cell>
        </row>
        <row r="20661">
          <cell r="C20661" t="str">
            <v>19473</v>
          </cell>
          <cell r="D20661" t="str">
            <v>Morales</v>
          </cell>
        </row>
        <row r="20662">
          <cell r="C20662" t="str">
            <v>19473</v>
          </cell>
          <cell r="D20662" t="str">
            <v>Morales</v>
          </cell>
        </row>
        <row r="20663">
          <cell r="C20663" t="str">
            <v>19473</v>
          </cell>
          <cell r="D20663" t="str">
            <v>Morales</v>
          </cell>
        </row>
        <row r="20664">
          <cell r="C20664" t="str">
            <v>19473</v>
          </cell>
          <cell r="D20664" t="str">
            <v>Morales</v>
          </cell>
        </row>
        <row r="20665">
          <cell r="C20665" t="str">
            <v>19473</v>
          </cell>
          <cell r="D20665" t="str">
            <v>Morales</v>
          </cell>
        </row>
        <row r="20666">
          <cell r="C20666" t="str">
            <v>19473</v>
          </cell>
          <cell r="D20666" t="str">
            <v>Morales</v>
          </cell>
        </row>
        <row r="20667">
          <cell r="C20667" t="str">
            <v>19473</v>
          </cell>
          <cell r="D20667" t="str">
            <v>Morales</v>
          </cell>
        </row>
        <row r="20668">
          <cell r="C20668" t="str">
            <v>19473</v>
          </cell>
          <cell r="D20668" t="str">
            <v>Morales</v>
          </cell>
        </row>
        <row r="20669">
          <cell r="C20669" t="str">
            <v>19473</v>
          </cell>
          <cell r="D20669" t="str">
            <v>Morales</v>
          </cell>
        </row>
        <row r="20670">
          <cell r="C20670" t="str">
            <v>19473</v>
          </cell>
          <cell r="D20670" t="str">
            <v>Morales</v>
          </cell>
        </row>
        <row r="20671">
          <cell r="C20671" t="str">
            <v>19473</v>
          </cell>
          <cell r="D20671" t="str">
            <v>Morales</v>
          </cell>
        </row>
        <row r="20672">
          <cell r="C20672" t="str">
            <v>19473</v>
          </cell>
          <cell r="D20672" t="str">
            <v>Morales</v>
          </cell>
        </row>
        <row r="20673">
          <cell r="C20673" t="str">
            <v>19473</v>
          </cell>
          <cell r="D20673" t="str">
            <v>Morales</v>
          </cell>
        </row>
        <row r="20674">
          <cell r="C20674" t="str">
            <v>19473</v>
          </cell>
          <cell r="D20674" t="str">
            <v>Morales</v>
          </cell>
        </row>
        <row r="20675">
          <cell r="C20675" t="str">
            <v>19473</v>
          </cell>
          <cell r="D20675" t="str">
            <v>Morales</v>
          </cell>
        </row>
        <row r="20676">
          <cell r="C20676" t="str">
            <v>19473</v>
          </cell>
          <cell r="D20676" t="str">
            <v>Morales</v>
          </cell>
        </row>
        <row r="20677">
          <cell r="C20677" t="str">
            <v>19473</v>
          </cell>
          <cell r="D20677" t="str">
            <v>Morales</v>
          </cell>
        </row>
        <row r="20678">
          <cell r="C20678" t="str">
            <v>19473</v>
          </cell>
          <cell r="D20678" t="str">
            <v>Morales</v>
          </cell>
        </row>
        <row r="20679">
          <cell r="C20679" t="str">
            <v>19473</v>
          </cell>
          <cell r="D20679" t="str">
            <v>Morales</v>
          </cell>
        </row>
        <row r="20680">
          <cell r="C20680" t="str">
            <v>19473</v>
          </cell>
          <cell r="D20680" t="str">
            <v>Morales</v>
          </cell>
        </row>
        <row r="20681">
          <cell r="C20681" t="str">
            <v>19473</v>
          </cell>
          <cell r="D20681" t="str">
            <v>Morales</v>
          </cell>
        </row>
        <row r="20682">
          <cell r="C20682" t="str">
            <v>19473</v>
          </cell>
          <cell r="D20682" t="str">
            <v>Morales</v>
          </cell>
        </row>
        <row r="20683">
          <cell r="C20683" t="str">
            <v>19473</v>
          </cell>
          <cell r="D20683" t="str">
            <v>Morales</v>
          </cell>
        </row>
        <row r="20684">
          <cell r="C20684" t="str">
            <v>19473</v>
          </cell>
          <cell r="D20684" t="str">
            <v>Morales</v>
          </cell>
        </row>
        <row r="20685">
          <cell r="C20685" t="str">
            <v>19473</v>
          </cell>
          <cell r="D20685" t="str">
            <v>Morales</v>
          </cell>
        </row>
        <row r="20686">
          <cell r="C20686" t="str">
            <v>19473</v>
          </cell>
          <cell r="D20686" t="str">
            <v>Morales</v>
          </cell>
        </row>
        <row r="20687">
          <cell r="C20687" t="str">
            <v>19473</v>
          </cell>
          <cell r="D20687" t="str">
            <v>Morales</v>
          </cell>
        </row>
        <row r="20688">
          <cell r="C20688" t="str">
            <v>19473</v>
          </cell>
          <cell r="D20688" t="str">
            <v>Morales</v>
          </cell>
        </row>
        <row r="20689">
          <cell r="C20689" t="str">
            <v>19473</v>
          </cell>
          <cell r="D20689" t="str">
            <v>Morales</v>
          </cell>
        </row>
        <row r="20690">
          <cell r="C20690" t="str">
            <v>19473</v>
          </cell>
          <cell r="D20690" t="str">
            <v>Morales</v>
          </cell>
        </row>
        <row r="20691">
          <cell r="C20691" t="str">
            <v>19473</v>
          </cell>
          <cell r="D20691" t="str">
            <v>Morales</v>
          </cell>
        </row>
        <row r="20692">
          <cell r="C20692" t="str">
            <v>19473</v>
          </cell>
          <cell r="D20692" t="str">
            <v>Morales</v>
          </cell>
        </row>
        <row r="20693">
          <cell r="C20693" t="str">
            <v>19473</v>
          </cell>
          <cell r="D20693" t="str">
            <v>Morales</v>
          </cell>
        </row>
        <row r="20694">
          <cell r="C20694" t="str">
            <v>19473</v>
          </cell>
          <cell r="D20694" t="str">
            <v>Morales</v>
          </cell>
        </row>
        <row r="20695">
          <cell r="C20695" t="str">
            <v>19513</v>
          </cell>
          <cell r="D20695" t="str">
            <v>Padilla</v>
          </cell>
        </row>
        <row r="20696">
          <cell r="C20696" t="str">
            <v>19513</v>
          </cell>
          <cell r="D20696" t="str">
            <v>Padilla</v>
          </cell>
        </row>
        <row r="20697">
          <cell r="C20697" t="str">
            <v>19513</v>
          </cell>
          <cell r="D20697" t="str">
            <v>Padilla</v>
          </cell>
        </row>
        <row r="20698">
          <cell r="C20698" t="str">
            <v>19513</v>
          </cell>
          <cell r="D20698" t="str">
            <v>Padilla</v>
          </cell>
        </row>
        <row r="20699">
          <cell r="C20699" t="str">
            <v>19513</v>
          </cell>
          <cell r="D20699" t="str">
            <v>Padilla</v>
          </cell>
        </row>
        <row r="20700">
          <cell r="C20700" t="str">
            <v>19513</v>
          </cell>
          <cell r="D20700" t="str">
            <v>Padilla</v>
          </cell>
        </row>
        <row r="20701">
          <cell r="C20701" t="str">
            <v>19513</v>
          </cell>
          <cell r="D20701" t="str">
            <v>Padilla</v>
          </cell>
        </row>
        <row r="20702">
          <cell r="C20702" t="str">
            <v>19513</v>
          </cell>
          <cell r="D20702" t="str">
            <v>Padilla</v>
          </cell>
        </row>
        <row r="20703">
          <cell r="C20703" t="str">
            <v>19513</v>
          </cell>
          <cell r="D20703" t="str">
            <v>Padilla</v>
          </cell>
        </row>
        <row r="20704">
          <cell r="C20704" t="str">
            <v>19513</v>
          </cell>
          <cell r="D20704" t="str">
            <v>Padilla</v>
          </cell>
        </row>
        <row r="20705">
          <cell r="C20705" t="str">
            <v>19513</v>
          </cell>
          <cell r="D20705" t="str">
            <v>Padilla</v>
          </cell>
        </row>
        <row r="20706">
          <cell r="C20706" t="str">
            <v>19513</v>
          </cell>
          <cell r="D20706" t="str">
            <v>Padilla</v>
          </cell>
        </row>
        <row r="20707">
          <cell r="C20707" t="str">
            <v>19513</v>
          </cell>
          <cell r="D20707" t="str">
            <v>Padilla</v>
          </cell>
        </row>
        <row r="20708">
          <cell r="C20708" t="str">
            <v>19513</v>
          </cell>
          <cell r="D20708" t="str">
            <v>Padilla</v>
          </cell>
        </row>
        <row r="20709">
          <cell r="C20709" t="str">
            <v>19513</v>
          </cell>
          <cell r="D20709" t="str">
            <v>Padilla</v>
          </cell>
        </row>
        <row r="20710">
          <cell r="C20710" t="str">
            <v>19513</v>
          </cell>
          <cell r="D20710" t="str">
            <v>Padilla</v>
          </cell>
        </row>
        <row r="20711">
          <cell r="C20711" t="str">
            <v>19513</v>
          </cell>
          <cell r="D20711" t="str">
            <v>Padilla</v>
          </cell>
        </row>
        <row r="20712">
          <cell r="C20712" t="str">
            <v>19513</v>
          </cell>
          <cell r="D20712" t="str">
            <v>Padilla</v>
          </cell>
        </row>
        <row r="20713">
          <cell r="C20713" t="str">
            <v>19513</v>
          </cell>
          <cell r="D20713" t="str">
            <v>Padilla</v>
          </cell>
        </row>
        <row r="20714">
          <cell r="C20714" t="str">
            <v>19513</v>
          </cell>
          <cell r="D20714" t="str">
            <v>Padilla</v>
          </cell>
        </row>
        <row r="20715">
          <cell r="C20715" t="str">
            <v>19513</v>
          </cell>
          <cell r="D20715" t="str">
            <v>Padilla</v>
          </cell>
        </row>
        <row r="20716">
          <cell r="C20716" t="str">
            <v>19513</v>
          </cell>
          <cell r="D20716" t="str">
            <v>Padilla</v>
          </cell>
        </row>
        <row r="20717">
          <cell r="C20717" t="str">
            <v>19513</v>
          </cell>
          <cell r="D20717" t="str">
            <v>Padilla</v>
          </cell>
        </row>
        <row r="20718">
          <cell r="C20718" t="str">
            <v>19513</v>
          </cell>
          <cell r="D20718" t="str">
            <v>Padilla</v>
          </cell>
        </row>
        <row r="20719">
          <cell r="C20719" t="str">
            <v>19513</v>
          </cell>
          <cell r="D20719" t="str">
            <v>Padilla</v>
          </cell>
        </row>
        <row r="20720">
          <cell r="C20720" t="str">
            <v>19513</v>
          </cell>
          <cell r="D20720" t="str">
            <v>Padilla</v>
          </cell>
        </row>
        <row r="20721">
          <cell r="C20721" t="str">
            <v>19513</v>
          </cell>
          <cell r="D20721" t="str">
            <v>Padilla</v>
          </cell>
        </row>
        <row r="20722">
          <cell r="C20722" t="str">
            <v>19513</v>
          </cell>
          <cell r="D20722" t="str">
            <v>Padilla</v>
          </cell>
        </row>
        <row r="20723">
          <cell r="C20723" t="str">
            <v>19513</v>
          </cell>
          <cell r="D20723" t="str">
            <v>Padilla</v>
          </cell>
        </row>
        <row r="20724">
          <cell r="C20724" t="str">
            <v>19513</v>
          </cell>
          <cell r="D20724" t="str">
            <v>Padilla</v>
          </cell>
        </row>
        <row r="20725">
          <cell r="C20725" t="str">
            <v>19513</v>
          </cell>
          <cell r="D20725" t="str">
            <v>Padilla</v>
          </cell>
        </row>
        <row r="20726">
          <cell r="C20726" t="str">
            <v>19513</v>
          </cell>
          <cell r="D20726" t="str">
            <v>Padilla</v>
          </cell>
        </row>
        <row r="20727">
          <cell r="C20727" t="str">
            <v>19513</v>
          </cell>
          <cell r="D20727" t="str">
            <v>Padilla</v>
          </cell>
        </row>
        <row r="20728">
          <cell r="C20728" t="str">
            <v>19513</v>
          </cell>
          <cell r="D20728" t="str">
            <v>Padilla</v>
          </cell>
        </row>
        <row r="20729">
          <cell r="C20729" t="str">
            <v>19513</v>
          </cell>
          <cell r="D20729" t="str">
            <v>Padilla</v>
          </cell>
        </row>
        <row r="20730">
          <cell r="C20730" t="str">
            <v>19513</v>
          </cell>
          <cell r="D20730" t="str">
            <v>Padilla</v>
          </cell>
        </row>
        <row r="20731">
          <cell r="C20731" t="str">
            <v>19513</v>
          </cell>
          <cell r="D20731" t="str">
            <v>Padilla</v>
          </cell>
        </row>
        <row r="20732">
          <cell r="C20732" t="str">
            <v>19513</v>
          </cell>
          <cell r="D20732" t="str">
            <v>Padilla</v>
          </cell>
        </row>
        <row r="20733">
          <cell r="C20733" t="str">
            <v>19513</v>
          </cell>
          <cell r="D20733" t="str">
            <v>Padilla</v>
          </cell>
        </row>
        <row r="20734">
          <cell r="C20734" t="str">
            <v>19513</v>
          </cell>
          <cell r="D20734" t="str">
            <v>Padilla</v>
          </cell>
        </row>
        <row r="20735">
          <cell r="C20735" t="str">
            <v>19513</v>
          </cell>
          <cell r="D20735" t="str">
            <v>Padilla</v>
          </cell>
        </row>
        <row r="20736">
          <cell r="C20736" t="str">
            <v>19513</v>
          </cell>
          <cell r="D20736" t="str">
            <v>Padilla</v>
          </cell>
        </row>
        <row r="20737">
          <cell r="C20737" t="str">
            <v>19513</v>
          </cell>
          <cell r="D20737" t="str">
            <v>Padilla</v>
          </cell>
        </row>
        <row r="20738">
          <cell r="C20738" t="str">
            <v>19513</v>
          </cell>
          <cell r="D20738" t="str">
            <v>Padilla</v>
          </cell>
        </row>
        <row r="20739">
          <cell r="C20739" t="str">
            <v>19513</v>
          </cell>
          <cell r="D20739" t="str">
            <v>Padilla</v>
          </cell>
        </row>
        <row r="20740">
          <cell r="C20740" t="str">
            <v>19513</v>
          </cell>
          <cell r="D20740" t="str">
            <v>Padilla</v>
          </cell>
        </row>
        <row r="20741">
          <cell r="C20741" t="str">
            <v>19513</v>
          </cell>
          <cell r="D20741" t="str">
            <v>Padilla</v>
          </cell>
        </row>
        <row r="20742">
          <cell r="C20742" t="str">
            <v>19513</v>
          </cell>
          <cell r="D20742" t="str">
            <v>Padilla</v>
          </cell>
        </row>
        <row r="20743">
          <cell r="C20743" t="str">
            <v>19513</v>
          </cell>
          <cell r="D20743" t="str">
            <v>Padilla</v>
          </cell>
        </row>
        <row r="20744">
          <cell r="C20744" t="str">
            <v>19513</v>
          </cell>
          <cell r="D20744" t="str">
            <v>Padilla</v>
          </cell>
        </row>
        <row r="20745">
          <cell r="C20745" t="str">
            <v>19513</v>
          </cell>
          <cell r="D20745" t="str">
            <v>Padilla</v>
          </cell>
        </row>
        <row r="20746">
          <cell r="C20746" t="str">
            <v>19513</v>
          </cell>
          <cell r="D20746" t="str">
            <v>Padilla</v>
          </cell>
        </row>
        <row r="20747">
          <cell r="C20747" t="str">
            <v>19513</v>
          </cell>
          <cell r="D20747" t="str">
            <v>Padilla</v>
          </cell>
        </row>
        <row r="20748">
          <cell r="C20748" t="str">
            <v>19513</v>
          </cell>
          <cell r="D20748" t="str">
            <v>Padilla</v>
          </cell>
        </row>
        <row r="20749">
          <cell r="C20749" t="str">
            <v>19517</v>
          </cell>
          <cell r="D20749" t="str">
            <v>Páez</v>
          </cell>
        </row>
        <row r="20750">
          <cell r="C20750" t="str">
            <v>19517</v>
          </cell>
          <cell r="D20750" t="str">
            <v>Páez</v>
          </cell>
        </row>
        <row r="20751">
          <cell r="C20751" t="str">
            <v>19517</v>
          </cell>
          <cell r="D20751" t="str">
            <v>Páez</v>
          </cell>
        </row>
        <row r="20752">
          <cell r="C20752" t="str">
            <v>19517</v>
          </cell>
          <cell r="D20752" t="str">
            <v>Páez</v>
          </cell>
        </row>
        <row r="20753">
          <cell r="C20753" t="str">
            <v>19517</v>
          </cell>
          <cell r="D20753" t="str">
            <v>Páez</v>
          </cell>
        </row>
        <row r="20754">
          <cell r="C20754" t="str">
            <v>19517</v>
          </cell>
          <cell r="D20754" t="str">
            <v>Páez</v>
          </cell>
        </row>
        <row r="20755">
          <cell r="C20755" t="str">
            <v>19517</v>
          </cell>
          <cell r="D20755" t="str">
            <v>Páez</v>
          </cell>
        </row>
        <row r="20756">
          <cell r="C20756" t="str">
            <v>19517</v>
          </cell>
          <cell r="D20756" t="str">
            <v>Páez</v>
          </cell>
        </row>
        <row r="20757">
          <cell r="C20757" t="str">
            <v>19517</v>
          </cell>
          <cell r="D20757" t="str">
            <v>Páez</v>
          </cell>
        </row>
        <row r="20758">
          <cell r="C20758" t="str">
            <v>19517</v>
          </cell>
          <cell r="D20758" t="str">
            <v>Páez</v>
          </cell>
        </row>
        <row r="20759">
          <cell r="C20759" t="str">
            <v>19517</v>
          </cell>
          <cell r="D20759" t="str">
            <v>Páez</v>
          </cell>
        </row>
        <row r="20760">
          <cell r="C20760" t="str">
            <v>19517</v>
          </cell>
          <cell r="D20760" t="str">
            <v>Páez</v>
          </cell>
        </row>
        <row r="20761">
          <cell r="C20761" t="str">
            <v>19517</v>
          </cell>
          <cell r="D20761" t="str">
            <v>Páez</v>
          </cell>
        </row>
        <row r="20762">
          <cell r="C20762" t="str">
            <v>19517</v>
          </cell>
          <cell r="D20762" t="str">
            <v>Páez</v>
          </cell>
        </row>
        <row r="20763">
          <cell r="C20763" t="str">
            <v>19517</v>
          </cell>
          <cell r="D20763" t="str">
            <v>Páez</v>
          </cell>
        </row>
        <row r="20764">
          <cell r="C20764" t="str">
            <v>19517</v>
          </cell>
          <cell r="D20764" t="str">
            <v>Páez</v>
          </cell>
        </row>
        <row r="20765">
          <cell r="C20765" t="str">
            <v>19517</v>
          </cell>
          <cell r="D20765" t="str">
            <v>Páez</v>
          </cell>
        </row>
        <row r="20766">
          <cell r="C20766" t="str">
            <v>19517</v>
          </cell>
          <cell r="D20766" t="str">
            <v>Páez</v>
          </cell>
        </row>
        <row r="20767">
          <cell r="C20767" t="str">
            <v>19517</v>
          </cell>
          <cell r="D20767" t="str">
            <v>Páez</v>
          </cell>
        </row>
        <row r="20768">
          <cell r="C20768" t="str">
            <v>19517</v>
          </cell>
          <cell r="D20768" t="str">
            <v>Páez</v>
          </cell>
        </row>
        <row r="20769">
          <cell r="C20769" t="str">
            <v>19517</v>
          </cell>
          <cell r="D20769" t="str">
            <v>Páez</v>
          </cell>
        </row>
        <row r="20770">
          <cell r="C20770" t="str">
            <v>19517</v>
          </cell>
          <cell r="D20770" t="str">
            <v>Páez</v>
          </cell>
        </row>
        <row r="20771">
          <cell r="C20771" t="str">
            <v>19517</v>
          </cell>
          <cell r="D20771" t="str">
            <v>Páez</v>
          </cell>
        </row>
        <row r="20772">
          <cell r="C20772" t="str">
            <v>19517</v>
          </cell>
          <cell r="D20772" t="str">
            <v>Páez</v>
          </cell>
        </row>
        <row r="20773">
          <cell r="C20773" t="str">
            <v>19517</v>
          </cell>
          <cell r="D20773" t="str">
            <v>Páez</v>
          </cell>
        </row>
        <row r="20774">
          <cell r="C20774" t="str">
            <v>19517</v>
          </cell>
          <cell r="D20774" t="str">
            <v>Páez</v>
          </cell>
        </row>
        <row r="20775">
          <cell r="C20775" t="str">
            <v>19517</v>
          </cell>
          <cell r="D20775" t="str">
            <v>Páez</v>
          </cell>
        </row>
        <row r="20776">
          <cell r="C20776" t="str">
            <v>19517</v>
          </cell>
          <cell r="D20776" t="str">
            <v>Páez</v>
          </cell>
        </row>
        <row r="20777">
          <cell r="C20777" t="str">
            <v>19517</v>
          </cell>
          <cell r="D20777" t="str">
            <v>Páez</v>
          </cell>
        </row>
        <row r="20778">
          <cell r="C20778" t="str">
            <v>19517</v>
          </cell>
          <cell r="D20778" t="str">
            <v>Páez</v>
          </cell>
        </row>
        <row r="20779">
          <cell r="C20779" t="str">
            <v>19517</v>
          </cell>
          <cell r="D20779" t="str">
            <v>Páez</v>
          </cell>
        </row>
        <row r="20780">
          <cell r="C20780" t="str">
            <v>19517</v>
          </cell>
          <cell r="D20780" t="str">
            <v>Páez</v>
          </cell>
        </row>
        <row r="20781">
          <cell r="C20781" t="str">
            <v>19517</v>
          </cell>
          <cell r="D20781" t="str">
            <v>Páez</v>
          </cell>
        </row>
        <row r="20782">
          <cell r="C20782" t="str">
            <v>19517</v>
          </cell>
          <cell r="D20782" t="str">
            <v>Páez</v>
          </cell>
        </row>
        <row r="20783">
          <cell r="C20783" t="str">
            <v>19517</v>
          </cell>
          <cell r="D20783" t="str">
            <v>Páez</v>
          </cell>
        </row>
        <row r="20784">
          <cell r="C20784" t="str">
            <v>19517</v>
          </cell>
          <cell r="D20784" t="str">
            <v>Páez</v>
          </cell>
        </row>
        <row r="20785">
          <cell r="C20785" t="str">
            <v>19517</v>
          </cell>
          <cell r="D20785" t="str">
            <v>Páez</v>
          </cell>
        </row>
        <row r="20786">
          <cell r="C20786" t="str">
            <v>19517</v>
          </cell>
          <cell r="D20786" t="str">
            <v>Páez</v>
          </cell>
        </row>
        <row r="20787">
          <cell r="C20787" t="str">
            <v>19517</v>
          </cell>
          <cell r="D20787" t="str">
            <v>Páez</v>
          </cell>
        </row>
        <row r="20788">
          <cell r="C20788" t="str">
            <v>19517</v>
          </cell>
          <cell r="D20788" t="str">
            <v>Páez</v>
          </cell>
        </row>
        <row r="20789">
          <cell r="C20789" t="str">
            <v>19517</v>
          </cell>
          <cell r="D20789" t="str">
            <v>Páez</v>
          </cell>
        </row>
        <row r="20790">
          <cell r="C20790" t="str">
            <v>19517</v>
          </cell>
          <cell r="D20790" t="str">
            <v>Páez</v>
          </cell>
        </row>
        <row r="20791">
          <cell r="C20791" t="str">
            <v>19517</v>
          </cell>
          <cell r="D20791" t="str">
            <v>Páez</v>
          </cell>
        </row>
        <row r="20792">
          <cell r="C20792" t="str">
            <v>19517</v>
          </cell>
          <cell r="D20792" t="str">
            <v>Páez</v>
          </cell>
        </row>
        <row r="20793">
          <cell r="C20793" t="str">
            <v>19517</v>
          </cell>
          <cell r="D20793" t="str">
            <v>Páez</v>
          </cell>
        </row>
        <row r="20794">
          <cell r="C20794" t="str">
            <v>19517</v>
          </cell>
          <cell r="D20794" t="str">
            <v>Páez</v>
          </cell>
        </row>
        <row r="20795">
          <cell r="C20795" t="str">
            <v>19517</v>
          </cell>
          <cell r="D20795" t="str">
            <v>Páez</v>
          </cell>
        </row>
        <row r="20796">
          <cell r="C20796" t="str">
            <v>19517</v>
          </cell>
          <cell r="D20796" t="str">
            <v>Páez</v>
          </cell>
        </row>
        <row r="20797">
          <cell r="C20797" t="str">
            <v>19517</v>
          </cell>
          <cell r="D20797" t="str">
            <v>Páez</v>
          </cell>
        </row>
        <row r="20798">
          <cell r="C20798" t="str">
            <v>19517</v>
          </cell>
          <cell r="D20798" t="str">
            <v>Páez</v>
          </cell>
        </row>
        <row r="20799">
          <cell r="C20799" t="str">
            <v>19517</v>
          </cell>
          <cell r="D20799" t="str">
            <v>Páez</v>
          </cell>
        </row>
        <row r="20800">
          <cell r="C20800" t="str">
            <v>19517</v>
          </cell>
          <cell r="D20800" t="str">
            <v>Páez</v>
          </cell>
        </row>
        <row r="20801">
          <cell r="C20801" t="str">
            <v>19517</v>
          </cell>
          <cell r="D20801" t="str">
            <v>Páez</v>
          </cell>
        </row>
        <row r="20802">
          <cell r="C20802" t="str">
            <v>19517</v>
          </cell>
          <cell r="D20802" t="str">
            <v>Páez</v>
          </cell>
        </row>
        <row r="20803">
          <cell r="C20803" t="str">
            <v>19532</v>
          </cell>
          <cell r="D20803" t="str">
            <v>Patía</v>
          </cell>
        </row>
        <row r="20804">
          <cell r="C20804" t="str">
            <v>19532</v>
          </cell>
          <cell r="D20804" t="str">
            <v>Patía</v>
          </cell>
        </row>
        <row r="20805">
          <cell r="C20805" t="str">
            <v>19532</v>
          </cell>
          <cell r="D20805" t="str">
            <v>Patía</v>
          </cell>
        </row>
        <row r="20806">
          <cell r="C20806" t="str">
            <v>19532</v>
          </cell>
          <cell r="D20806" t="str">
            <v>Patía</v>
          </cell>
        </row>
        <row r="20807">
          <cell r="C20807" t="str">
            <v>19532</v>
          </cell>
          <cell r="D20807" t="str">
            <v>Patía</v>
          </cell>
        </row>
        <row r="20808">
          <cell r="C20808" t="str">
            <v>19532</v>
          </cell>
          <cell r="D20808" t="str">
            <v>Patía</v>
          </cell>
        </row>
        <row r="20809">
          <cell r="C20809" t="str">
            <v>19532</v>
          </cell>
          <cell r="D20809" t="str">
            <v>Patía</v>
          </cell>
        </row>
        <row r="20810">
          <cell r="C20810" t="str">
            <v>19532</v>
          </cell>
          <cell r="D20810" t="str">
            <v>Patía</v>
          </cell>
        </row>
        <row r="20811">
          <cell r="C20811" t="str">
            <v>19532</v>
          </cell>
          <cell r="D20811" t="str">
            <v>Patía</v>
          </cell>
        </row>
        <row r="20812">
          <cell r="C20812" t="str">
            <v>19532</v>
          </cell>
          <cell r="D20812" t="str">
            <v>Patía</v>
          </cell>
        </row>
        <row r="20813">
          <cell r="C20813" t="str">
            <v>19532</v>
          </cell>
          <cell r="D20813" t="str">
            <v>Patía</v>
          </cell>
        </row>
        <row r="20814">
          <cell r="C20814" t="str">
            <v>19532</v>
          </cell>
          <cell r="D20814" t="str">
            <v>Patía</v>
          </cell>
        </row>
        <row r="20815">
          <cell r="C20815" t="str">
            <v>19532</v>
          </cell>
          <cell r="D20815" t="str">
            <v>Patía</v>
          </cell>
        </row>
        <row r="20816">
          <cell r="C20816" t="str">
            <v>19532</v>
          </cell>
          <cell r="D20816" t="str">
            <v>Patía</v>
          </cell>
        </row>
        <row r="20817">
          <cell r="C20817" t="str">
            <v>19532</v>
          </cell>
          <cell r="D20817" t="str">
            <v>Patía</v>
          </cell>
        </row>
        <row r="20818">
          <cell r="C20818" t="str">
            <v>19532</v>
          </cell>
          <cell r="D20818" t="str">
            <v>Patía</v>
          </cell>
        </row>
        <row r="20819">
          <cell r="C20819" t="str">
            <v>19532</v>
          </cell>
          <cell r="D20819" t="str">
            <v>Patía</v>
          </cell>
        </row>
        <row r="20820">
          <cell r="C20820" t="str">
            <v>19532</v>
          </cell>
          <cell r="D20820" t="str">
            <v>Patía</v>
          </cell>
        </row>
        <row r="20821">
          <cell r="C20821" t="str">
            <v>19532</v>
          </cell>
          <cell r="D20821" t="str">
            <v>Patía</v>
          </cell>
        </row>
        <row r="20822">
          <cell r="C20822" t="str">
            <v>19532</v>
          </cell>
          <cell r="D20822" t="str">
            <v>Patía</v>
          </cell>
        </row>
        <row r="20823">
          <cell r="C20823" t="str">
            <v>19532</v>
          </cell>
          <cell r="D20823" t="str">
            <v>Patía</v>
          </cell>
        </row>
        <row r="20824">
          <cell r="C20824" t="str">
            <v>19532</v>
          </cell>
          <cell r="D20824" t="str">
            <v>Patía</v>
          </cell>
        </row>
        <row r="20825">
          <cell r="C20825" t="str">
            <v>19532</v>
          </cell>
          <cell r="D20825" t="str">
            <v>Patía</v>
          </cell>
        </row>
        <row r="20826">
          <cell r="C20826" t="str">
            <v>19532</v>
          </cell>
          <cell r="D20826" t="str">
            <v>Patía</v>
          </cell>
        </row>
        <row r="20827">
          <cell r="C20827" t="str">
            <v>19532</v>
          </cell>
          <cell r="D20827" t="str">
            <v>Patía</v>
          </cell>
        </row>
        <row r="20828">
          <cell r="C20828" t="str">
            <v>19532</v>
          </cell>
          <cell r="D20828" t="str">
            <v>Patía</v>
          </cell>
        </row>
        <row r="20829">
          <cell r="C20829" t="str">
            <v>19532</v>
          </cell>
          <cell r="D20829" t="str">
            <v>Patía</v>
          </cell>
        </row>
        <row r="20830">
          <cell r="C20830" t="str">
            <v>19532</v>
          </cell>
          <cell r="D20830" t="str">
            <v>Patía</v>
          </cell>
        </row>
        <row r="20831">
          <cell r="C20831" t="str">
            <v>19532</v>
          </cell>
          <cell r="D20831" t="str">
            <v>Patía</v>
          </cell>
        </row>
        <row r="20832">
          <cell r="C20832" t="str">
            <v>19532</v>
          </cell>
          <cell r="D20832" t="str">
            <v>Patía</v>
          </cell>
        </row>
        <row r="20833">
          <cell r="C20833" t="str">
            <v>19532</v>
          </cell>
          <cell r="D20833" t="str">
            <v>Patía</v>
          </cell>
        </row>
        <row r="20834">
          <cell r="C20834" t="str">
            <v>19532</v>
          </cell>
          <cell r="D20834" t="str">
            <v>Patía</v>
          </cell>
        </row>
        <row r="20835">
          <cell r="C20835" t="str">
            <v>19532</v>
          </cell>
          <cell r="D20835" t="str">
            <v>Patía</v>
          </cell>
        </row>
        <row r="20836">
          <cell r="C20836" t="str">
            <v>19532</v>
          </cell>
          <cell r="D20836" t="str">
            <v>Patía</v>
          </cell>
        </row>
        <row r="20837">
          <cell r="C20837" t="str">
            <v>19532</v>
          </cell>
          <cell r="D20837" t="str">
            <v>Patía</v>
          </cell>
        </row>
        <row r="20838">
          <cell r="C20838" t="str">
            <v>19532</v>
          </cell>
          <cell r="D20838" t="str">
            <v>Patía</v>
          </cell>
        </row>
        <row r="20839">
          <cell r="C20839" t="str">
            <v>19532</v>
          </cell>
          <cell r="D20839" t="str">
            <v>Patía</v>
          </cell>
        </row>
        <row r="20840">
          <cell r="C20840" t="str">
            <v>19532</v>
          </cell>
          <cell r="D20840" t="str">
            <v>Patía</v>
          </cell>
        </row>
        <row r="20841">
          <cell r="C20841" t="str">
            <v>19532</v>
          </cell>
          <cell r="D20841" t="str">
            <v>Patía</v>
          </cell>
        </row>
        <row r="20842">
          <cell r="C20842" t="str">
            <v>19532</v>
          </cell>
          <cell r="D20842" t="str">
            <v>Patía</v>
          </cell>
        </row>
        <row r="20843">
          <cell r="C20843" t="str">
            <v>19532</v>
          </cell>
          <cell r="D20843" t="str">
            <v>Patía</v>
          </cell>
        </row>
        <row r="20844">
          <cell r="C20844" t="str">
            <v>19532</v>
          </cell>
          <cell r="D20844" t="str">
            <v>Patía</v>
          </cell>
        </row>
        <row r="20845">
          <cell r="C20845" t="str">
            <v>19532</v>
          </cell>
          <cell r="D20845" t="str">
            <v>Patía</v>
          </cell>
        </row>
        <row r="20846">
          <cell r="C20846" t="str">
            <v>19532</v>
          </cell>
          <cell r="D20846" t="str">
            <v>Patía</v>
          </cell>
        </row>
        <row r="20847">
          <cell r="C20847" t="str">
            <v>19532</v>
          </cell>
          <cell r="D20847" t="str">
            <v>Patía</v>
          </cell>
        </row>
        <row r="20848">
          <cell r="C20848" t="str">
            <v>19532</v>
          </cell>
          <cell r="D20848" t="str">
            <v>Patía</v>
          </cell>
        </row>
        <row r="20849">
          <cell r="C20849" t="str">
            <v>19532</v>
          </cell>
          <cell r="D20849" t="str">
            <v>Patía</v>
          </cell>
        </row>
        <row r="20850">
          <cell r="C20850" t="str">
            <v>19532</v>
          </cell>
          <cell r="D20850" t="str">
            <v>Patía</v>
          </cell>
        </row>
        <row r="20851">
          <cell r="C20851" t="str">
            <v>19532</v>
          </cell>
          <cell r="D20851" t="str">
            <v>Patía</v>
          </cell>
        </row>
        <row r="20852">
          <cell r="C20852" t="str">
            <v>19532</v>
          </cell>
          <cell r="D20852" t="str">
            <v>Patía</v>
          </cell>
        </row>
        <row r="20853">
          <cell r="C20853" t="str">
            <v>19532</v>
          </cell>
          <cell r="D20853" t="str">
            <v>Patía</v>
          </cell>
        </row>
        <row r="20854">
          <cell r="C20854" t="str">
            <v>19532</v>
          </cell>
          <cell r="D20854" t="str">
            <v>Patía</v>
          </cell>
        </row>
        <row r="20855">
          <cell r="C20855" t="str">
            <v>19532</v>
          </cell>
          <cell r="D20855" t="str">
            <v>Patía</v>
          </cell>
        </row>
        <row r="20856">
          <cell r="C20856" t="str">
            <v>19532</v>
          </cell>
          <cell r="D20856" t="str">
            <v>Patía</v>
          </cell>
        </row>
        <row r="20857">
          <cell r="C20857" t="str">
            <v>19533</v>
          </cell>
          <cell r="D20857" t="str">
            <v>Piamonte</v>
          </cell>
        </row>
        <row r="20858">
          <cell r="C20858" t="str">
            <v>19533</v>
          </cell>
          <cell r="D20858" t="str">
            <v>Piamonte</v>
          </cell>
        </row>
        <row r="20859">
          <cell r="C20859" t="str">
            <v>19533</v>
          </cell>
          <cell r="D20859" t="str">
            <v>Piamonte</v>
          </cell>
        </row>
        <row r="20860">
          <cell r="C20860" t="str">
            <v>19533</v>
          </cell>
          <cell r="D20860" t="str">
            <v>Piamonte</v>
          </cell>
        </row>
        <row r="20861">
          <cell r="C20861" t="str">
            <v>19533</v>
          </cell>
          <cell r="D20861" t="str">
            <v>Piamonte</v>
          </cell>
        </row>
        <row r="20862">
          <cell r="C20862" t="str">
            <v>19533</v>
          </cell>
          <cell r="D20862" t="str">
            <v>Piamonte</v>
          </cell>
        </row>
        <row r="20863">
          <cell r="C20863" t="str">
            <v>19533</v>
          </cell>
          <cell r="D20863" t="str">
            <v>Piamonte</v>
          </cell>
        </row>
        <row r="20864">
          <cell r="C20864" t="str">
            <v>19533</v>
          </cell>
          <cell r="D20864" t="str">
            <v>Piamonte</v>
          </cell>
        </row>
        <row r="20865">
          <cell r="C20865" t="str">
            <v>19533</v>
          </cell>
          <cell r="D20865" t="str">
            <v>Piamonte</v>
          </cell>
        </row>
        <row r="20866">
          <cell r="C20866" t="str">
            <v>19533</v>
          </cell>
          <cell r="D20866" t="str">
            <v>Piamonte</v>
          </cell>
        </row>
        <row r="20867">
          <cell r="C20867" t="str">
            <v>19533</v>
          </cell>
          <cell r="D20867" t="str">
            <v>Piamonte</v>
          </cell>
        </row>
        <row r="20868">
          <cell r="C20868" t="str">
            <v>19533</v>
          </cell>
          <cell r="D20868" t="str">
            <v>Piamonte</v>
          </cell>
        </row>
        <row r="20869">
          <cell r="C20869" t="str">
            <v>19533</v>
          </cell>
          <cell r="D20869" t="str">
            <v>Piamonte</v>
          </cell>
        </row>
        <row r="20870">
          <cell r="C20870" t="str">
            <v>19533</v>
          </cell>
          <cell r="D20870" t="str">
            <v>Piamonte</v>
          </cell>
        </row>
        <row r="20871">
          <cell r="C20871" t="str">
            <v>19533</v>
          </cell>
          <cell r="D20871" t="str">
            <v>Piamonte</v>
          </cell>
        </row>
        <row r="20872">
          <cell r="C20872" t="str">
            <v>19533</v>
          </cell>
          <cell r="D20872" t="str">
            <v>Piamonte</v>
          </cell>
        </row>
        <row r="20873">
          <cell r="C20873" t="str">
            <v>19533</v>
          </cell>
          <cell r="D20873" t="str">
            <v>Piamonte</v>
          </cell>
        </row>
        <row r="20874">
          <cell r="C20874" t="str">
            <v>19533</v>
          </cell>
          <cell r="D20874" t="str">
            <v>Piamonte</v>
          </cell>
        </row>
        <row r="20875">
          <cell r="C20875" t="str">
            <v>19533</v>
          </cell>
          <cell r="D20875" t="str">
            <v>Piamonte</v>
          </cell>
        </row>
        <row r="20876">
          <cell r="C20876" t="str">
            <v>19533</v>
          </cell>
          <cell r="D20876" t="str">
            <v>Piamonte</v>
          </cell>
        </row>
        <row r="20877">
          <cell r="C20877" t="str">
            <v>19533</v>
          </cell>
          <cell r="D20877" t="str">
            <v>Piamonte</v>
          </cell>
        </row>
        <row r="20878">
          <cell r="C20878" t="str">
            <v>19533</v>
          </cell>
          <cell r="D20878" t="str">
            <v>Piamonte</v>
          </cell>
        </row>
        <row r="20879">
          <cell r="C20879" t="str">
            <v>19533</v>
          </cell>
          <cell r="D20879" t="str">
            <v>Piamonte</v>
          </cell>
        </row>
        <row r="20880">
          <cell r="C20880" t="str">
            <v>19533</v>
          </cell>
          <cell r="D20880" t="str">
            <v>Piamonte</v>
          </cell>
        </row>
        <row r="20881">
          <cell r="C20881" t="str">
            <v>19533</v>
          </cell>
          <cell r="D20881" t="str">
            <v>Piamonte</v>
          </cell>
        </row>
        <row r="20882">
          <cell r="C20882" t="str">
            <v>19533</v>
          </cell>
          <cell r="D20882" t="str">
            <v>Piamonte</v>
          </cell>
        </row>
        <row r="20883">
          <cell r="C20883" t="str">
            <v>19533</v>
          </cell>
          <cell r="D20883" t="str">
            <v>Piamonte</v>
          </cell>
        </row>
        <row r="20884">
          <cell r="C20884" t="str">
            <v>19533</v>
          </cell>
          <cell r="D20884" t="str">
            <v>Piamonte</v>
          </cell>
        </row>
        <row r="20885">
          <cell r="C20885" t="str">
            <v>19533</v>
          </cell>
          <cell r="D20885" t="str">
            <v>Piamonte</v>
          </cell>
        </row>
        <row r="20886">
          <cell r="C20886" t="str">
            <v>19533</v>
          </cell>
          <cell r="D20886" t="str">
            <v>Piamonte</v>
          </cell>
        </row>
        <row r="20887">
          <cell r="C20887" t="str">
            <v>19533</v>
          </cell>
          <cell r="D20887" t="str">
            <v>Piamonte</v>
          </cell>
        </row>
        <row r="20888">
          <cell r="C20888" t="str">
            <v>19533</v>
          </cell>
          <cell r="D20888" t="str">
            <v>Piamonte</v>
          </cell>
        </row>
        <row r="20889">
          <cell r="C20889" t="str">
            <v>19533</v>
          </cell>
          <cell r="D20889" t="str">
            <v>Piamonte</v>
          </cell>
        </row>
        <row r="20890">
          <cell r="C20890" t="str">
            <v>19533</v>
          </cell>
          <cell r="D20890" t="str">
            <v>Piamonte</v>
          </cell>
        </row>
        <row r="20891">
          <cell r="C20891" t="str">
            <v>19533</v>
          </cell>
          <cell r="D20891" t="str">
            <v>Piamonte</v>
          </cell>
        </row>
        <row r="20892">
          <cell r="C20892" t="str">
            <v>19533</v>
          </cell>
          <cell r="D20892" t="str">
            <v>Piamonte</v>
          </cell>
        </row>
        <row r="20893">
          <cell r="C20893" t="str">
            <v>19533</v>
          </cell>
          <cell r="D20893" t="str">
            <v>Piamonte</v>
          </cell>
        </row>
        <row r="20894">
          <cell r="C20894" t="str">
            <v>19533</v>
          </cell>
          <cell r="D20894" t="str">
            <v>Piamonte</v>
          </cell>
        </row>
        <row r="20895">
          <cell r="C20895" t="str">
            <v>19533</v>
          </cell>
          <cell r="D20895" t="str">
            <v>Piamonte</v>
          </cell>
        </row>
        <row r="20896">
          <cell r="C20896" t="str">
            <v>19533</v>
          </cell>
          <cell r="D20896" t="str">
            <v>Piamonte</v>
          </cell>
        </row>
        <row r="20897">
          <cell r="C20897" t="str">
            <v>19533</v>
          </cell>
          <cell r="D20897" t="str">
            <v>Piamonte</v>
          </cell>
        </row>
        <row r="20898">
          <cell r="C20898" t="str">
            <v>19533</v>
          </cell>
          <cell r="D20898" t="str">
            <v>Piamonte</v>
          </cell>
        </row>
        <row r="20899">
          <cell r="C20899" t="str">
            <v>19533</v>
          </cell>
          <cell r="D20899" t="str">
            <v>Piamonte</v>
          </cell>
        </row>
        <row r="20900">
          <cell r="C20900" t="str">
            <v>19533</v>
          </cell>
          <cell r="D20900" t="str">
            <v>Piamonte</v>
          </cell>
        </row>
        <row r="20901">
          <cell r="C20901" t="str">
            <v>19533</v>
          </cell>
          <cell r="D20901" t="str">
            <v>Piamonte</v>
          </cell>
        </row>
        <row r="20902">
          <cell r="C20902" t="str">
            <v>19533</v>
          </cell>
          <cell r="D20902" t="str">
            <v>Piamonte</v>
          </cell>
        </row>
        <row r="20903">
          <cell r="C20903" t="str">
            <v>19533</v>
          </cell>
          <cell r="D20903" t="str">
            <v>Piamonte</v>
          </cell>
        </row>
        <row r="20904">
          <cell r="C20904" t="str">
            <v>19533</v>
          </cell>
          <cell r="D20904" t="str">
            <v>Piamonte</v>
          </cell>
        </row>
        <row r="20905">
          <cell r="C20905" t="str">
            <v>19533</v>
          </cell>
          <cell r="D20905" t="str">
            <v>Piamonte</v>
          </cell>
        </row>
        <row r="20906">
          <cell r="C20906" t="str">
            <v>19533</v>
          </cell>
          <cell r="D20906" t="str">
            <v>Piamonte</v>
          </cell>
        </row>
        <row r="20907">
          <cell r="C20907" t="str">
            <v>19533</v>
          </cell>
          <cell r="D20907" t="str">
            <v>Piamonte</v>
          </cell>
        </row>
        <row r="20908">
          <cell r="C20908" t="str">
            <v>19533</v>
          </cell>
          <cell r="D20908" t="str">
            <v>Piamonte</v>
          </cell>
        </row>
        <row r="20909">
          <cell r="C20909" t="str">
            <v>19533</v>
          </cell>
          <cell r="D20909" t="str">
            <v>Piamonte</v>
          </cell>
        </row>
        <row r="20910">
          <cell r="C20910" t="str">
            <v>19533</v>
          </cell>
          <cell r="D20910" t="str">
            <v>Piamonte</v>
          </cell>
        </row>
        <row r="20911">
          <cell r="C20911" t="str">
            <v>19548</v>
          </cell>
          <cell r="D20911" t="str">
            <v>Piendamó - Tunía</v>
          </cell>
        </row>
        <row r="20912">
          <cell r="C20912" t="str">
            <v>19548</v>
          </cell>
          <cell r="D20912" t="str">
            <v>Piendamó - Tunía</v>
          </cell>
        </row>
        <row r="20913">
          <cell r="C20913" t="str">
            <v>19548</v>
          </cell>
          <cell r="D20913" t="str">
            <v>Piendamó - Tunía</v>
          </cell>
        </row>
        <row r="20914">
          <cell r="C20914" t="str">
            <v>19548</v>
          </cell>
          <cell r="D20914" t="str">
            <v>Piendamó - Tunía</v>
          </cell>
        </row>
        <row r="20915">
          <cell r="C20915" t="str">
            <v>19548</v>
          </cell>
          <cell r="D20915" t="str">
            <v>Piendamó - Tunía</v>
          </cell>
        </row>
        <row r="20916">
          <cell r="C20916" t="str">
            <v>19548</v>
          </cell>
          <cell r="D20916" t="str">
            <v>Piendamó - Tunía</v>
          </cell>
        </row>
        <row r="20917">
          <cell r="C20917" t="str">
            <v>19548</v>
          </cell>
          <cell r="D20917" t="str">
            <v>Piendamó - Tunía</v>
          </cell>
        </row>
        <row r="20918">
          <cell r="C20918" t="str">
            <v>19548</v>
          </cell>
          <cell r="D20918" t="str">
            <v>Piendamó - Tunía</v>
          </cell>
        </row>
        <row r="20919">
          <cell r="C20919" t="str">
            <v>19548</v>
          </cell>
          <cell r="D20919" t="str">
            <v>Piendamó - Tunía</v>
          </cell>
        </row>
        <row r="20920">
          <cell r="C20920" t="str">
            <v>19548</v>
          </cell>
          <cell r="D20920" t="str">
            <v>Piendamó - Tunía</v>
          </cell>
        </row>
        <row r="20921">
          <cell r="C20921" t="str">
            <v>19548</v>
          </cell>
          <cell r="D20921" t="str">
            <v>Piendamó - Tunía</v>
          </cell>
        </row>
        <row r="20922">
          <cell r="C20922" t="str">
            <v>19548</v>
          </cell>
          <cell r="D20922" t="str">
            <v>Piendamó - Tunía</v>
          </cell>
        </row>
        <row r="20923">
          <cell r="C20923" t="str">
            <v>19548</v>
          </cell>
          <cell r="D20923" t="str">
            <v>Piendamó - Tunía</v>
          </cell>
        </row>
        <row r="20924">
          <cell r="C20924" t="str">
            <v>19548</v>
          </cell>
          <cell r="D20924" t="str">
            <v>Piendamó - Tunía</v>
          </cell>
        </row>
        <row r="20925">
          <cell r="C20925" t="str">
            <v>19548</v>
          </cell>
          <cell r="D20925" t="str">
            <v>Piendamó - Tunía</v>
          </cell>
        </row>
        <row r="20926">
          <cell r="C20926" t="str">
            <v>19548</v>
          </cell>
          <cell r="D20926" t="str">
            <v>Piendamó - Tunía</v>
          </cell>
        </row>
        <row r="20927">
          <cell r="C20927" t="str">
            <v>19548</v>
          </cell>
          <cell r="D20927" t="str">
            <v>Piendamó - Tunía</v>
          </cell>
        </row>
        <row r="20928">
          <cell r="C20928" t="str">
            <v>19548</v>
          </cell>
          <cell r="D20928" t="str">
            <v>Piendamó - Tunía</v>
          </cell>
        </row>
        <row r="20929">
          <cell r="C20929" t="str">
            <v>19548</v>
          </cell>
          <cell r="D20929" t="str">
            <v>Piendamó - Tunía</v>
          </cell>
        </row>
        <row r="20930">
          <cell r="C20930" t="str">
            <v>19548</v>
          </cell>
          <cell r="D20930" t="str">
            <v>Piendamó - Tunía</v>
          </cell>
        </row>
        <row r="20931">
          <cell r="C20931" t="str">
            <v>19548</v>
          </cell>
          <cell r="D20931" t="str">
            <v>Piendamó - Tunía</v>
          </cell>
        </row>
        <row r="20932">
          <cell r="C20932" t="str">
            <v>19548</v>
          </cell>
          <cell r="D20932" t="str">
            <v>Piendamó - Tunía</v>
          </cell>
        </row>
        <row r="20933">
          <cell r="C20933" t="str">
            <v>19548</v>
          </cell>
          <cell r="D20933" t="str">
            <v>Piendamó - Tunía</v>
          </cell>
        </row>
        <row r="20934">
          <cell r="C20934" t="str">
            <v>19548</v>
          </cell>
          <cell r="D20934" t="str">
            <v>Piendamó - Tunía</v>
          </cell>
        </row>
        <row r="20935">
          <cell r="C20935" t="str">
            <v>19548</v>
          </cell>
          <cell r="D20935" t="str">
            <v>Piendamó - Tunía</v>
          </cell>
        </row>
        <row r="20936">
          <cell r="C20936" t="str">
            <v>19548</v>
          </cell>
          <cell r="D20936" t="str">
            <v>Piendamó - Tunía</v>
          </cell>
        </row>
        <row r="20937">
          <cell r="C20937" t="str">
            <v>19548</v>
          </cell>
          <cell r="D20937" t="str">
            <v>Piendamó - Tunía</v>
          </cell>
        </row>
        <row r="20938">
          <cell r="C20938" t="str">
            <v>19548</v>
          </cell>
          <cell r="D20938" t="str">
            <v>Piendamó - Tunía</v>
          </cell>
        </row>
        <row r="20939">
          <cell r="C20939" t="str">
            <v>19548</v>
          </cell>
          <cell r="D20939" t="str">
            <v>Piendamó - Tunía</v>
          </cell>
        </row>
        <row r="20940">
          <cell r="C20940" t="str">
            <v>19548</v>
          </cell>
          <cell r="D20940" t="str">
            <v>Piendamó - Tunía</v>
          </cell>
        </row>
        <row r="20941">
          <cell r="C20941" t="str">
            <v>19548</v>
          </cell>
          <cell r="D20941" t="str">
            <v>Piendamó - Tunía</v>
          </cell>
        </row>
        <row r="20942">
          <cell r="C20942" t="str">
            <v>19548</v>
          </cell>
          <cell r="D20942" t="str">
            <v>Piendamó - Tunía</v>
          </cell>
        </row>
        <row r="20943">
          <cell r="C20943" t="str">
            <v>19548</v>
          </cell>
          <cell r="D20943" t="str">
            <v>Piendamó - Tunía</v>
          </cell>
        </row>
        <row r="20944">
          <cell r="C20944" t="str">
            <v>19548</v>
          </cell>
          <cell r="D20944" t="str">
            <v>Piendamó - Tunía</v>
          </cell>
        </row>
        <row r="20945">
          <cell r="C20945" t="str">
            <v>19548</v>
          </cell>
          <cell r="D20945" t="str">
            <v>Piendamó - Tunía</v>
          </cell>
        </row>
        <row r="20946">
          <cell r="C20946" t="str">
            <v>19548</v>
          </cell>
          <cell r="D20946" t="str">
            <v>Piendamó - Tunía</v>
          </cell>
        </row>
        <row r="20947">
          <cell r="C20947" t="str">
            <v>19548</v>
          </cell>
          <cell r="D20947" t="str">
            <v>Piendamó - Tunía</v>
          </cell>
        </row>
        <row r="20948">
          <cell r="C20948" t="str">
            <v>19548</v>
          </cell>
          <cell r="D20948" t="str">
            <v>Piendamó - Tunía</v>
          </cell>
        </row>
        <row r="20949">
          <cell r="C20949" t="str">
            <v>19548</v>
          </cell>
          <cell r="D20949" t="str">
            <v>Piendamó - Tunía</v>
          </cell>
        </row>
        <row r="20950">
          <cell r="C20950" t="str">
            <v>19548</v>
          </cell>
          <cell r="D20950" t="str">
            <v>Piendamó - Tunía</v>
          </cell>
        </row>
        <row r="20951">
          <cell r="C20951" t="str">
            <v>19548</v>
          </cell>
          <cell r="D20951" t="str">
            <v>Piendamó - Tunía</v>
          </cell>
        </row>
        <row r="20952">
          <cell r="C20952" t="str">
            <v>19548</v>
          </cell>
          <cell r="D20952" t="str">
            <v>Piendamó - Tunía</v>
          </cell>
        </row>
        <row r="20953">
          <cell r="C20953" t="str">
            <v>19548</v>
          </cell>
          <cell r="D20953" t="str">
            <v>Piendamó - Tunía</v>
          </cell>
        </row>
        <row r="20954">
          <cell r="C20954" t="str">
            <v>19548</v>
          </cell>
          <cell r="D20954" t="str">
            <v>Piendamó - Tunía</v>
          </cell>
        </row>
        <row r="20955">
          <cell r="C20955" t="str">
            <v>19548</v>
          </cell>
          <cell r="D20955" t="str">
            <v>Piendamó - Tunía</v>
          </cell>
        </row>
        <row r="20956">
          <cell r="C20956" t="str">
            <v>19548</v>
          </cell>
          <cell r="D20956" t="str">
            <v>Piendamó - Tunía</v>
          </cell>
        </row>
        <row r="20957">
          <cell r="C20957" t="str">
            <v>19548</v>
          </cell>
          <cell r="D20957" t="str">
            <v>Piendamó - Tunía</v>
          </cell>
        </row>
        <row r="20958">
          <cell r="C20958" t="str">
            <v>19548</v>
          </cell>
          <cell r="D20958" t="str">
            <v>Piendamó - Tunía</v>
          </cell>
        </row>
        <row r="20959">
          <cell r="C20959" t="str">
            <v>19548</v>
          </cell>
          <cell r="D20959" t="str">
            <v>Piendamó - Tunía</v>
          </cell>
        </row>
        <row r="20960">
          <cell r="C20960" t="str">
            <v>19548</v>
          </cell>
          <cell r="D20960" t="str">
            <v>Piendamó - Tunía</v>
          </cell>
        </row>
        <row r="20961">
          <cell r="C20961" t="str">
            <v>19548</v>
          </cell>
          <cell r="D20961" t="str">
            <v>Piendamó - Tunía</v>
          </cell>
        </row>
        <row r="20962">
          <cell r="C20962" t="str">
            <v>19548</v>
          </cell>
          <cell r="D20962" t="str">
            <v>Piendamó - Tunía</v>
          </cell>
        </row>
        <row r="20963">
          <cell r="C20963" t="str">
            <v>19548</v>
          </cell>
          <cell r="D20963" t="str">
            <v>Piendamó - Tunía</v>
          </cell>
        </row>
        <row r="20964">
          <cell r="C20964" t="str">
            <v>19548</v>
          </cell>
          <cell r="D20964" t="str">
            <v>Piendamó - Tunía</v>
          </cell>
        </row>
        <row r="20965">
          <cell r="C20965" t="str">
            <v>19573</v>
          </cell>
          <cell r="D20965" t="str">
            <v>Puerto Tejada</v>
          </cell>
        </row>
        <row r="20966">
          <cell r="C20966" t="str">
            <v>19573</v>
          </cell>
          <cell r="D20966" t="str">
            <v>Puerto Tejada</v>
          </cell>
        </row>
        <row r="20967">
          <cell r="C20967" t="str">
            <v>19573</v>
          </cell>
          <cell r="D20967" t="str">
            <v>Puerto Tejada</v>
          </cell>
        </row>
        <row r="20968">
          <cell r="C20968" t="str">
            <v>19573</v>
          </cell>
          <cell r="D20968" t="str">
            <v>Puerto Tejada</v>
          </cell>
        </row>
        <row r="20969">
          <cell r="C20969" t="str">
            <v>19573</v>
          </cell>
          <cell r="D20969" t="str">
            <v>Puerto Tejada</v>
          </cell>
        </row>
        <row r="20970">
          <cell r="C20970" t="str">
            <v>19573</v>
          </cell>
          <cell r="D20970" t="str">
            <v>Puerto Tejada</v>
          </cell>
        </row>
        <row r="20971">
          <cell r="C20971" t="str">
            <v>19573</v>
          </cell>
          <cell r="D20971" t="str">
            <v>Puerto Tejada</v>
          </cell>
        </row>
        <row r="20972">
          <cell r="C20972" t="str">
            <v>19573</v>
          </cell>
          <cell r="D20972" t="str">
            <v>Puerto Tejada</v>
          </cell>
        </row>
        <row r="20973">
          <cell r="C20973" t="str">
            <v>19573</v>
          </cell>
          <cell r="D20973" t="str">
            <v>Puerto Tejada</v>
          </cell>
        </row>
        <row r="20974">
          <cell r="C20974" t="str">
            <v>19573</v>
          </cell>
          <cell r="D20974" t="str">
            <v>Puerto Tejada</v>
          </cell>
        </row>
        <row r="20975">
          <cell r="C20975" t="str">
            <v>19573</v>
          </cell>
          <cell r="D20975" t="str">
            <v>Puerto Tejada</v>
          </cell>
        </row>
        <row r="20976">
          <cell r="C20976" t="str">
            <v>19573</v>
          </cell>
          <cell r="D20976" t="str">
            <v>Puerto Tejada</v>
          </cell>
        </row>
        <row r="20977">
          <cell r="C20977" t="str">
            <v>19573</v>
          </cell>
          <cell r="D20977" t="str">
            <v>Puerto Tejada</v>
          </cell>
        </row>
        <row r="20978">
          <cell r="C20978" t="str">
            <v>19573</v>
          </cell>
          <cell r="D20978" t="str">
            <v>Puerto Tejada</v>
          </cell>
        </row>
        <row r="20979">
          <cell r="C20979" t="str">
            <v>19573</v>
          </cell>
          <cell r="D20979" t="str">
            <v>Puerto Tejada</v>
          </cell>
        </row>
        <row r="20980">
          <cell r="C20980" t="str">
            <v>19573</v>
          </cell>
          <cell r="D20980" t="str">
            <v>Puerto Tejada</v>
          </cell>
        </row>
        <row r="20981">
          <cell r="C20981" t="str">
            <v>19573</v>
          </cell>
          <cell r="D20981" t="str">
            <v>Puerto Tejada</v>
          </cell>
        </row>
        <row r="20982">
          <cell r="C20982" t="str">
            <v>19573</v>
          </cell>
          <cell r="D20982" t="str">
            <v>Puerto Tejada</v>
          </cell>
        </row>
        <row r="20983">
          <cell r="C20983" t="str">
            <v>19573</v>
          </cell>
          <cell r="D20983" t="str">
            <v>Puerto Tejada</v>
          </cell>
        </row>
        <row r="20984">
          <cell r="C20984" t="str">
            <v>19573</v>
          </cell>
          <cell r="D20984" t="str">
            <v>Puerto Tejada</v>
          </cell>
        </row>
        <row r="20985">
          <cell r="C20985" t="str">
            <v>19573</v>
          </cell>
          <cell r="D20985" t="str">
            <v>Puerto Tejada</v>
          </cell>
        </row>
        <row r="20986">
          <cell r="C20986" t="str">
            <v>19573</v>
          </cell>
          <cell r="D20986" t="str">
            <v>Puerto Tejada</v>
          </cell>
        </row>
        <row r="20987">
          <cell r="C20987" t="str">
            <v>19573</v>
          </cell>
          <cell r="D20987" t="str">
            <v>Puerto Tejada</v>
          </cell>
        </row>
        <row r="20988">
          <cell r="C20988" t="str">
            <v>19573</v>
          </cell>
          <cell r="D20988" t="str">
            <v>Puerto Tejada</v>
          </cell>
        </row>
        <row r="20989">
          <cell r="C20989" t="str">
            <v>19573</v>
          </cell>
          <cell r="D20989" t="str">
            <v>Puerto Tejada</v>
          </cell>
        </row>
        <row r="20990">
          <cell r="C20990" t="str">
            <v>19573</v>
          </cell>
          <cell r="D20990" t="str">
            <v>Puerto Tejada</v>
          </cell>
        </row>
        <row r="20991">
          <cell r="C20991" t="str">
            <v>19573</v>
          </cell>
          <cell r="D20991" t="str">
            <v>Puerto Tejada</v>
          </cell>
        </row>
        <row r="20992">
          <cell r="C20992" t="str">
            <v>19573</v>
          </cell>
          <cell r="D20992" t="str">
            <v>Puerto Tejada</v>
          </cell>
        </row>
        <row r="20993">
          <cell r="C20993" t="str">
            <v>19573</v>
          </cell>
          <cell r="D20993" t="str">
            <v>Puerto Tejada</v>
          </cell>
        </row>
        <row r="20994">
          <cell r="C20994" t="str">
            <v>19573</v>
          </cell>
          <cell r="D20994" t="str">
            <v>Puerto Tejada</v>
          </cell>
        </row>
        <row r="20995">
          <cell r="C20995" t="str">
            <v>19573</v>
          </cell>
          <cell r="D20995" t="str">
            <v>Puerto Tejada</v>
          </cell>
        </row>
        <row r="20996">
          <cell r="C20996" t="str">
            <v>19573</v>
          </cell>
          <cell r="D20996" t="str">
            <v>Puerto Tejada</v>
          </cell>
        </row>
        <row r="20997">
          <cell r="C20997" t="str">
            <v>19573</v>
          </cell>
          <cell r="D20997" t="str">
            <v>Puerto Tejada</v>
          </cell>
        </row>
        <row r="20998">
          <cell r="C20998" t="str">
            <v>19573</v>
          </cell>
          <cell r="D20998" t="str">
            <v>Puerto Tejada</v>
          </cell>
        </row>
        <row r="20999">
          <cell r="C20999" t="str">
            <v>19573</v>
          </cell>
          <cell r="D20999" t="str">
            <v>Puerto Tejada</v>
          </cell>
        </row>
        <row r="21000">
          <cell r="C21000" t="str">
            <v>19573</v>
          </cell>
          <cell r="D21000" t="str">
            <v>Puerto Tejada</v>
          </cell>
        </row>
        <row r="21001">
          <cell r="C21001" t="str">
            <v>19573</v>
          </cell>
          <cell r="D21001" t="str">
            <v>Puerto Tejada</v>
          </cell>
        </row>
        <row r="21002">
          <cell r="C21002" t="str">
            <v>19573</v>
          </cell>
          <cell r="D21002" t="str">
            <v>Puerto Tejada</v>
          </cell>
        </row>
        <row r="21003">
          <cell r="C21003" t="str">
            <v>19573</v>
          </cell>
          <cell r="D21003" t="str">
            <v>Puerto Tejada</v>
          </cell>
        </row>
        <row r="21004">
          <cell r="C21004" t="str">
            <v>19573</v>
          </cell>
          <cell r="D21004" t="str">
            <v>Puerto Tejada</v>
          </cell>
        </row>
        <row r="21005">
          <cell r="C21005" t="str">
            <v>19573</v>
          </cell>
          <cell r="D21005" t="str">
            <v>Puerto Tejada</v>
          </cell>
        </row>
        <row r="21006">
          <cell r="C21006" t="str">
            <v>19573</v>
          </cell>
          <cell r="D21006" t="str">
            <v>Puerto Tejada</v>
          </cell>
        </row>
        <row r="21007">
          <cell r="C21007" t="str">
            <v>19573</v>
          </cell>
          <cell r="D21007" t="str">
            <v>Puerto Tejada</v>
          </cell>
        </row>
        <row r="21008">
          <cell r="C21008" t="str">
            <v>19573</v>
          </cell>
          <cell r="D21008" t="str">
            <v>Puerto Tejada</v>
          </cell>
        </row>
        <row r="21009">
          <cell r="C21009" t="str">
            <v>19573</v>
          </cell>
          <cell r="D21009" t="str">
            <v>Puerto Tejada</v>
          </cell>
        </row>
        <row r="21010">
          <cell r="C21010" t="str">
            <v>19573</v>
          </cell>
          <cell r="D21010" t="str">
            <v>Puerto Tejada</v>
          </cell>
        </row>
        <row r="21011">
          <cell r="C21011" t="str">
            <v>19573</v>
          </cell>
          <cell r="D21011" t="str">
            <v>Puerto Tejada</v>
          </cell>
        </row>
        <row r="21012">
          <cell r="C21012" t="str">
            <v>19573</v>
          </cell>
          <cell r="D21012" t="str">
            <v>Puerto Tejada</v>
          </cell>
        </row>
        <row r="21013">
          <cell r="C21013" t="str">
            <v>19573</v>
          </cell>
          <cell r="D21013" t="str">
            <v>Puerto Tejada</v>
          </cell>
        </row>
        <row r="21014">
          <cell r="C21014" t="str">
            <v>19573</v>
          </cell>
          <cell r="D21014" t="str">
            <v>Puerto Tejada</v>
          </cell>
        </row>
        <row r="21015">
          <cell r="C21015" t="str">
            <v>19573</v>
          </cell>
          <cell r="D21015" t="str">
            <v>Puerto Tejada</v>
          </cell>
        </row>
        <row r="21016">
          <cell r="C21016" t="str">
            <v>19573</v>
          </cell>
          <cell r="D21016" t="str">
            <v>Puerto Tejada</v>
          </cell>
        </row>
        <row r="21017">
          <cell r="C21017" t="str">
            <v>19573</v>
          </cell>
          <cell r="D21017" t="str">
            <v>Puerto Tejada</v>
          </cell>
        </row>
        <row r="21018">
          <cell r="C21018" t="str">
            <v>19573</v>
          </cell>
          <cell r="D21018" t="str">
            <v>Puerto Tejada</v>
          </cell>
        </row>
        <row r="21019">
          <cell r="C21019" t="str">
            <v>19585</v>
          </cell>
          <cell r="D21019" t="str">
            <v>Puracé</v>
          </cell>
        </row>
        <row r="21020">
          <cell r="C21020" t="str">
            <v>19585</v>
          </cell>
          <cell r="D21020" t="str">
            <v>Puracé</v>
          </cell>
        </row>
        <row r="21021">
          <cell r="C21021" t="str">
            <v>19585</v>
          </cell>
          <cell r="D21021" t="str">
            <v>Puracé</v>
          </cell>
        </row>
        <row r="21022">
          <cell r="C21022" t="str">
            <v>19585</v>
          </cell>
          <cell r="D21022" t="str">
            <v>Puracé</v>
          </cell>
        </row>
        <row r="21023">
          <cell r="C21023" t="str">
            <v>19585</v>
          </cell>
          <cell r="D21023" t="str">
            <v>Puracé</v>
          </cell>
        </row>
        <row r="21024">
          <cell r="C21024" t="str">
            <v>19585</v>
          </cell>
          <cell r="D21024" t="str">
            <v>Puracé</v>
          </cell>
        </row>
        <row r="21025">
          <cell r="C21025" t="str">
            <v>19585</v>
          </cell>
          <cell r="D21025" t="str">
            <v>Puracé</v>
          </cell>
        </row>
        <row r="21026">
          <cell r="C21026" t="str">
            <v>19585</v>
          </cell>
          <cell r="D21026" t="str">
            <v>Puracé</v>
          </cell>
        </row>
        <row r="21027">
          <cell r="C21027" t="str">
            <v>19585</v>
          </cell>
          <cell r="D21027" t="str">
            <v>Puracé</v>
          </cell>
        </row>
        <row r="21028">
          <cell r="C21028" t="str">
            <v>19585</v>
          </cell>
          <cell r="D21028" t="str">
            <v>Puracé</v>
          </cell>
        </row>
        <row r="21029">
          <cell r="C21029" t="str">
            <v>19585</v>
          </cell>
          <cell r="D21029" t="str">
            <v>Puracé</v>
          </cell>
        </row>
        <row r="21030">
          <cell r="C21030" t="str">
            <v>19585</v>
          </cell>
          <cell r="D21030" t="str">
            <v>Puracé</v>
          </cell>
        </row>
        <row r="21031">
          <cell r="C21031" t="str">
            <v>19585</v>
          </cell>
          <cell r="D21031" t="str">
            <v>Puracé</v>
          </cell>
        </row>
        <row r="21032">
          <cell r="C21032" t="str">
            <v>19585</v>
          </cell>
          <cell r="D21032" t="str">
            <v>Puracé</v>
          </cell>
        </row>
        <row r="21033">
          <cell r="C21033" t="str">
            <v>19585</v>
          </cell>
          <cell r="D21033" t="str">
            <v>Puracé</v>
          </cell>
        </row>
        <row r="21034">
          <cell r="C21034" t="str">
            <v>19585</v>
          </cell>
          <cell r="D21034" t="str">
            <v>Puracé</v>
          </cell>
        </row>
        <row r="21035">
          <cell r="C21035" t="str">
            <v>19585</v>
          </cell>
          <cell r="D21035" t="str">
            <v>Puracé</v>
          </cell>
        </row>
        <row r="21036">
          <cell r="C21036" t="str">
            <v>19585</v>
          </cell>
          <cell r="D21036" t="str">
            <v>Puracé</v>
          </cell>
        </row>
        <row r="21037">
          <cell r="C21037" t="str">
            <v>19585</v>
          </cell>
          <cell r="D21037" t="str">
            <v>Puracé</v>
          </cell>
        </row>
        <row r="21038">
          <cell r="C21038" t="str">
            <v>19585</v>
          </cell>
          <cell r="D21038" t="str">
            <v>Puracé</v>
          </cell>
        </row>
        <row r="21039">
          <cell r="C21039" t="str">
            <v>19585</v>
          </cell>
          <cell r="D21039" t="str">
            <v>Puracé</v>
          </cell>
        </row>
        <row r="21040">
          <cell r="C21040" t="str">
            <v>19585</v>
          </cell>
          <cell r="D21040" t="str">
            <v>Puracé</v>
          </cell>
        </row>
        <row r="21041">
          <cell r="C21041" t="str">
            <v>19585</v>
          </cell>
          <cell r="D21041" t="str">
            <v>Puracé</v>
          </cell>
        </row>
        <row r="21042">
          <cell r="C21042" t="str">
            <v>19585</v>
          </cell>
          <cell r="D21042" t="str">
            <v>Puracé</v>
          </cell>
        </row>
        <row r="21043">
          <cell r="C21043" t="str">
            <v>19585</v>
          </cell>
          <cell r="D21043" t="str">
            <v>Puracé</v>
          </cell>
        </row>
        <row r="21044">
          <cell r="C21044" t="str">
            <v>19585</v>
          </cell>
          <cell r="D21044" t="str">
            <v>Puracé</v>
          </cell>
        </row>
        <row r="21045">
          <cell r="C21045" t="str">
            <v>19585</v>
          </cell>
          <cell r="D21045" t="str">
            <v>Puracé</v>
          </cell>
        </row>
        <row r="21046">
          <cell r="C21046" t="str">
            <v>19585</v>
          </cell>
          <cell r="D21046" t="str">
            <v>Puracé</v>
          </cell>
        </row>
        <row r="21047">
          <cell r="C21047" t="str">
            <v>19585</v>
          </cell>
          <cell r="D21047" t="str">
            <v>Puracé</v>
          </cell>
        </row>
        <row r="21048">
          <cell r="C21048" t="str">
            <v>19585</v>
          </cell>
          <cell r="D21048" t="str">
            <v>Puracé</v>
          </cell>
        </row>
        <row r="21049">
          <cell r="C21049" t="str">
            <v>19585</v>
          </cell>
          <cell r="D21049" t="str">
            <v>Puracé</v>
          </cell>
        </row>
        <row r="21050">
          <cell r="C21050" t="str">
            <v>19585</v>
          </cell>
          <cell r="D21050" t="str">
            <v>Puracé</v>
          </cell>
        </row>
        <row r="21051">
          <cell r="C21051" t="str">
            <v>19585</v>
          </cell>
          <cell r="D21051" t="str">
            <v>Puracé</v>
          </cell>
        </row>
        <row r="21052">
          <cell r="C21052" t="str">
            <v>19585</v>
          </cell>
          <cell r="D21052" t="str">
            <v>Puracé</v>
          </cell>
        </row>
        <row r="21053">
          <cell r="C21053" t="str">
            <v>19585</v>
          </cell>
          <cell r="D21053" t="str">
            <v>Puracé</v>
          </cell>
        </row>
        <row r="21054">
          <cell r="C21054" t="str">
            <v>19585</v>
          </cell>
          <cell r="D21054" t="str">
            <v>Puracé</v>
          </cell>
        </row>
        <row r="21055">
          <cell r="C21055" t="str">
            <v>19585</v>
          </cell>
          <cell r="D21055" t="str">
            <v>Puracé</v>
          </cell>
        </row>
        <row r="21056">
          <cell r="C21056" t="str">
            <v>19585</v>
          </cell>
          <cell r="D21056" t="str">
            <v>Puracé</v>
          </cell>
        </row>
        <row r="21057">
          <cell r="C21057" t="str">
            <v>19585</v>
          </cell>
          <cell r="D21057" t="str">
            <v>Puracé</v>
          </cell>
        </row>
        <row r="21058">
          <cell r="C21058" t="str">
            <v>19585</v>
          </cell>
          <cell r="D21058" t="str">
            <v>Puracé</v>
          </cell>
        </row>
        <row r="21059">
          <cell r="C21059" t="str">
            <v>19585</v>
          </cell>
          <cell r="D21059" t="str">
            <v>Puracé</v>
          </cell>
        </row>
        <row r="21060">
          <cell r="C21060" t="str">
            <v>19585</v>
          </cell>
          <cell r="D21060" t="str">
            <v>Puracé</v>
          </cell>
        </row>
        <row r="21061">
          <cell r="C21061" t="str">
            <v>19585</v>
          </cell>
          <cell r="D21061" t="str">
            <v>Puracé</v>
          </cell>
        </row>
        <row r="21062">
          <cell r="C21062" t="str">
            <v>19585</v>
          </cell>
          <cell r="D21062" t="str">
            <v>Puracé</v>
          </cell>
        </row>
        <row r="21063">
          <cell r="C21063" t="str">
            <v>19585</v>
          </cell>
          <cell r="D21063" t="str">
            <v>Puracé</v>
          </cell>
        </row>
        <row r="21064">
          <cell r="C21064" t="str">
            <v>19585</v>
          </cell>
          <cell r="D21064" t="str">
            <v>Puracé</v>
          </cell>
        </row>
        <row r="21065">
          <cell r="C21065" t="str">
            <v>19585</v>
          </cell>
          <cell r="D21065" t="str">
            <v>Puracé</v>
          </cell>
        </row>
        <row r="21066">
          <cell r="C21066" t="str">
            <v>19585</v>
          </cell>
          <cell r="D21066" t="str">
            <v>Puracé</v>
          </cell>
        </row>
        <row r="21067">
          <cell r="C21067" t="str">
            <v>19585</v>
          </cell>
          <cell r="D21067" t="str">
            <v>Puracé</v>
          </cell>
        </row>
        <row r="21068">
          <cell r="C21068" t="str">
            <v>19585</v>
          </cell>
          <cell r="D21068" t="str">
            <v>Puracé</v>
          </cell>
        </row>
        <row r="21069">
          <cell r="C21069" t="str">
            <v>19585</v>
          </cell>
          <cell r="D21069" t="str">
            <v>Puracé</v>
          </cell>
        </row>
        <row r="21070">
          <cell r="C21070" t="str">
            <v>19585</v>
          </cell>
          <cell r="D21070" t="str">
            <v>Puracé</v>
          </cell>
        </row>
        <row r="21071">
          <cell r="C21071" t="str">
            <v>19585</v>
          </cell>
          <cell r="D21071" t="str">
            <v>Puracé</v>
          </cell>
        </row>
        <row r="21072">
          <cell r="C21072" t="str">
            <v>19585</v>
          </cell>
          <cell r="D21072" t="str">
            <v>Puracé</v>
          </cell>
        </row>
        <row r="21073">
          <cell r="C21073" t="str">
            <v>19622</v>
          </cell>
          <cell r="D21073" t="str">
            <v>Rosas</v>
          </cell>
        </row>
        <row r="21074">
          <cell r="C21074" t="str">
            <v>19622</v>
          </cell>
          <cell r="D21074" t="str">
            <v>Rosas</v>
          </cell>
        </row>
        <row r="21075">
          <cell r="C21075" t="str">
            <v>19622</v>
          </cell>
          <cell r="D21075" t="str">
            <v>Rosas</v>
          </cell>
        </row>
        <row r="21076">
          <cell r="C21076" t="str">
            <v>19622</v>
          </cell>
          <cell r="D21076" t="str">
            <v>Rosas</v>
          </cell>
        </row>
        <row r="21077">
          <cell r="C21077" t="str">
            <v>19622</v>
          </cell>
          <cell r="D21077" t="str">
            <v>Rosas</v>
          </cell>
        </row>
        <row r="21078">
          <cell r="C21078" t="str">
            <v>19622</v>
          </cell>
          <cell r="D21078" t="str">
            <v>Rosas</v>
          </cell>
        </row>
        <row r="21079">
          <cell r="C21079" t="str">
            <v>19622</v>
          </cell>
          <cell r="D21079" t="str">
            <v>Rosas</v>
          </cell>
        </row>
        <row r="21080">
          <cell r="C21080" t="str">
            <v>19622</v>
          </cell>
          <cell r="D21080" t="str">
            <v>Rosas</v>
          </cell>
        </row>
        <row r="21081">
          <cell r="C21081" t="str">
            <v>19622</v>
          </cell>
          <cell r="D21081" t="str">
            <v>Rosas</v>
          </cell>
        </row>
        <row r="21082">
          <cell r="C21082" t="str">
            <v>19622</v>
          </cell>
          <cell r="D21082" t="str">
            <v>Rosas</v>
          </cell>
        </row>
        <row r="21083">
          <cell r="C21083" t="str">
            <v>19622</v>
          </cell>
          <cell r="D21083" t="str">
            <v>Rosas</v>
          </cell>
        </row>
        <row r="21084">
          <cell r="C21084" t="str">
            <v>19622</v>
          </cell>
          <cell r="D21084" t="str">
            <v>Rosas</v>
          </cell>
        </row>
        <row r="21085">
          <cell r="C21085" t="str">
            <v>19622</v>
          </cell>
          <cell r="D21085" t="str">
            <v>Rosas</v>
          </cell>
        </row>
        <row r="21086">
          <cell r="C21086" t="str">
            <v>19622</v>
          </cell>
          <cell r="D21086" t="str">
            <v>Rosas</v>
          </cell>
        </row>
        <row r="21087">
          <cell r="C21087" t="str">
            <v>19622</v>
          </cell>
          <cell r="D21087" t="str">
            <v>Rosas</v>
          </cell>
        </row>
        <row r="21088">
          <cell r="C21088" t="str">
            <v>19622</v>
          </cell>
          <cell r="D21088" t="str">
            <v>Rosas</v>
          </cell>
        </row>
        <row r="21089">
          <cell r="C21089" t="str">
            <v>19622</v>
          </cell>
          <cell r="D21089" t="str">
            <v>Rosas</v>
          </cell>
        </row>
        <row r="21090">
          <cell r="C21090" t="str">
            <v>19622</v>
          </cell>
          <cell r="D21090" t="str">
            <v>Rosas</v>
          </cell>
        </row>
        <row r="21091">
          <cell r="C21091" t="str">
            <v>19622</v>
          </cell>
          <cell r="D21091" t="str">
            <v>Rosas</v>
          </cell>
        </row>
        <row r="21092">
          <cell r="C21092" t="str">
            <v>19622</v>
          </cell>
          <cell r="D21092" t="str">
            <v>Rosas</v>
          </cell>
        </row>
        <row r="21093">
          <cell r="C21093" t="str">
            <v>19622</v>
          </cell>
          <cell r="D21093" t="str">
            <v>Rosas</v>
          </cell>
        </row>
        <row r="21094">
          <cell r="C21094" t="str">
            <v>19622</v>
          </cell>
          <cell r="D21094" t="str">
            <v>Rosas</v>
          </cell>
        </row>
        <row r="21095">
          <cell r="C21095" t="str">
            <v>19622</v>
          </cell>
          <cell r="D21095" t="str">
            <v>Rosas</v>
          </cell>
        </row>
        <row r="21096">
          <cell r="C21096" t="str">
            <v>19622</v>
          </cell>
          <cell r="D21096" t="str">
            <v>Rosas</v>
          </cell>
        </row>
        <row r="21097">
          <cell r="C21097" t="str">
            <v>19622</v>
          </cell>
          <cell r="D21097" t="str">
            <v>Rosas</v>
          </cell>
        </row>
        <row r="21098">
          <cell r="C21098" t="str">
            <v>19622</v>
          </cell>
          <cell r="D21098" t="str">
            <v>Rosas</v>
          </cell>
        </row>
        <row r="21099">
          <cell r="C21099" t="str">
            <v>19622</v>
          </cell>
          <cell r="D21099" t="str">
            <v>Rosas</v>
          </cell>
        </row>
        <row r="21100">
          <cell r="C21100" t="str">
            <v>19622</v>
          </cell>
          <cell r="D21100" t="str">
            <v>Rosas</v>
          </cell>
        </row>
        <row r="21101">
          <cell r="C21101" t="str">
            <v>19622</v>
          </cell>
          <cell r="D21101" t="str">
            <v>Rosas</v>
          </cell>
        </row>
        <row r="21102">
          <cell r="C21102" t="str">
            <v>19622</v>
          </cell>
          <cell r="D21102" t="str">
            <v>Rosas</v>
          </cell>
        </row>
        <row r="21103">
          <cell r="C21103" t="str">
            <v>19622</v>
          </cell>
          <cell r="D21103" t="str">
            <v>Rosas</v>
          </cell>
        </row>
        <row r="21104">
          <cell r="C21104" t="str">
            <v>19622</v>
          </cell>
          <cell r="D21104" t="str">
            <v>Rosas</v>
          </cell>
        </row>
        <row r="21105">
          <cell r="C21105" t="str">
            <v>19622</v>
          </cell>
          <cell r="D21105" t="str">
            <v>Rosas</v>
          </cell>
        </row>
        <row r="21106">
          <cell r="C21106" t="str">
            <v>19622</v>
          </cell>
          <cell r="D21106" t="str">
            <v>Rosas</v>
          </cell>
        </row>
        <row r="21107">
          <cell r="C21107" t="str">
            <v>19622</v>
          </cell>
          <cell r="D21107" t="str">
            <v>Rosas</v>
          </cell>
        </row>
        <row r="21108">
          <cell r="C21108" t="str">
            <v>19622</v>
          </cell>
          <cell r="D21108" t="str">
            <v>Rosas</v>
          </cell>
        </row>
        <row r="21109">
          <cell r="C21109" t="str">
            <v>19622</v>
          </cell>
          <cell r="D21109" t="str">
            <v>Rosas</v>
          </cell>
        </row>
        <row r="21110">
          <cell r="C21110" t="str">
            <v>19622</v>
          </cell>
          <cell r="D21110" t="str">
            <v>Rosas</v>
          </cell>
        </row>
        <row r="21111">
          <cell r="C21111" t="str">
            <v>19622</v>
          </cell>
          <cell r="D21111" t="str">
            <v>Rosas</v>
          </cell>
        </row>
        <row r="21112">
          <cell r="C21112" t="str">
            <v>19622</v>
          </cell>
          <cell r="D21112" t="str">
            <v>Rosas</v>
          </cell>
        </row>
        <row r="21113">
          <cell r="C21113" t="str">
            <v>19622</v>
          </cell>
          <cell r="D21113" t="str">
            <v>Rosas</v>
          </cell>
        </row>
        <row r="21114">
          <cell r="C21114" t="str">
            <v>19622</v>
          </cell>
          <cell r="D21114" t="str">
            <v>Rosas</v>
          </cell>
        </row>
        <row r="21115">
          <cell r="C21115" t="str">
            <v>19622</v>
          </cell>
          <cell r="D21115" t="str">
            <v>Rosas</v>
          </cell>
        </row>
        <row r="21116">
          <cell r="C21116" t="str">
            <v>19622</v>
          </cell>
          <cell r="D21116" t="str">
            <v>Rosas</v>
          </cell>
        </row>
        <row r="21117">
          <cell r="C21117" t="str">
            <v>19622</v>
          </cell>
          <cell r="D21117" t="str">
            <v>Rosas</v>
          </cell>
        </row>
        <row r="21118">
          <cell r="C21118" t="str">
            <v>19622</v>
          </cell>
          <cell r="D21118" t="str">
            <v>Rosas</v>
          </cell>
        </row>
        <row r="21119">
          <cell r="C21119" t="str">
            <v>19622</v>
          </cell>
          <cell r="D21119" t="str">
            <v>Rosas</v>
          </cell>
        </row>
        <row r="21120">
          <cell r="C21120" t="str">
            <v>19622</v>
          </cell>
          <cell r="D21120" t="str">
            <v>Rosas</v>
          </cell>
        </row>
        <row r="21121">
          <cell r="C21121" t="str">
            <v>19622</v>
          </cell>
          <cell r="D21121" t="str">
            <v>Rosas</v>
          </cell>
        </row>
        <row r="21122">
          <cell r="C21122" t="str">
            <v>19622</v>
          </cell>
          <cell r="D21122" t="str">
            <v>Rosas</v>
          </cell>
        </row>
        <row r="21123">
          <cell r="C21123" t="str">
            <v>19622</v>
          </cell>
          <cell r="D21123" t="str">
            <v>Rosas</v>
          </cell>
        </row>
        <row r="21124">
          <cell r="C21124" t="str">
            <v>19622</v>
          </cell>
          <cell r="D21124" t="str">
            <v>Rosas</v>
          </cell>
        </row>
        <row r="21125">
          <cell r="C21125" t="str">
            <v>19622</v>
          </cell>
          <cell r="D21125" t="str">
            <v>Rosas</v>
          </cell>
        </row>
        <row r="21126">
          <cell r="C21126" t="str">
            <v>19622</v>
          </cell>
          <cell r="D21126" t="str">
            <v>Rosas</v>
          </cell>
        </row>
        <row r="21127">
          <cell r="C21127" t="str">
            <v>19693</v>
          </cell>
          <cell r="D21127" t="str">
            <v>San Sebastián</v>
          </cell>
        </row>
        <row r="21128">
          <cell r="C21128" t="str">
            <v>19693</v>
          </cell>
          <cell r="D21128" t="str">
            <v>San Sebastián</v>
          </cell>
        </row>
        <row r="21129">
          <cell r="C21129" t="str">
            <v>19693</v>
          </cell>
          <cell r="D21129" t="str">
            <v>San Sebastián</v>
          </cell>
        </row>
        <row r="21130">
          <cell r="C21130" t="str">
            <v>19693</v>
          </cell>
          <cell r="D21130" t="str">
            <v>San Sebastián</v>
          </cell>
        </row>
        <row r="21131">
          <cell r="C21131" t="str">
            <v>19693</v>
          </cell>
          <cell r="D21131" t="str">
            <v>San Sebastián</v>
          </cell>
        </row>
        <row r="21132">
          <cell r="C21132" t="str">
            <v>19693</v>
          </cell>
          <cell r="D21132" t="str">
            <v>San Sebastián</v>
          </cell>
        </row>
        <row r="21133">
          <cell r="C21133" t="str">
            <v>19693</v>
          </cell>
          <cell r="D21133" t="str">
            <v>San Sebastián</v>
          </cell>
        </row>
        <row r="21134">
          <cell r="C21134" t="str">
            <v>19693</v>
          </cell>
          <cell r="D21134" t="str">
            <v>San Sebastián</v>
          </cell>
        </row>
        <row r="21135">
          <cell r="C21135" t="str">
            <v>19693</v>
          </cell>
          <cell r="D21135" t="str">
            <v>San Sebastián</v>
          </cell>
        </row>
        <row r="21136">
          <cell r="C21136" t="str">
            <v>19693</v>
          </cell>
          <cell r="D21136" t="str">
            <v>San Sebastián</v>
          </cell>
        </row>
        <row r="21137">
          <cell r="C21137" t="str">
            <v>19693</v>
          </cell>
          <cell r="D21137" t="str">
            <v>San Sebastián</v>
          </cell>
        </row>
        <row r="21138">
          <cell r="C21138" t="str">
            <v>19693</v>
          </cell>
          <cell r="D21138" t="str">
            <v>San Sebastián</v>
          </cell>
        </row>
        <row r="21139">
          <cell r="C21139" t="str">
            <v>19693</v>
          </cell>
          <cell r="D21139" t="str">
            <v>San Sebastián</v>
          </cell>
        </row>
        <row r="21140">
          <cell r="C21140" t="str">
            <v>19693</v>
          </cell>
          <cell r="D21140" t="str">
            <v>San Sebastián</v>
          </cell>
        </row>
        <row r="21141">
          <cell r="C21141" t="str">
            <v>19693</v>
          </cell>
          <cell r="D21141" t="str">
            <v>San Sebastián</v>
          </cell>
        </row>
        <row r="21142">
          <cell r="C21142" t="str">
            <v>19693</v>
          </cell>
          <cell r="D21142" t="str">
            <v>San Sebastián</v>
          </cell>
        </row>
        <row r="21143">
          <cell r="C21143" t="str">
            <v>19693</v>
          </cell>
          <cell r="D21143" t="str">
            <v>San Sebastián</v>
          </cell>
        </row>
        <row r="21144">
          <cell r="C21144" t="str">
            <v>19693</v>
          </cell>
          <cell r="D21144" t="str">
            <v>San Sebastián</v>
          </cell>
        </row>
        <row r="21145">
          <cell r="C21145" t="str">
            <v>19693</v>
          </cell>
          <cell r="D21145" t="str">
            <v>San Sebastián</v>
          </cell>
        </row>
        <row r="21146">
          <cell r="C21146" t="str">
            <v>19693</v>
          </cell>
          <cell r="D21146" t="str">
            <v>San Sebastián</v>
          </cell>
        </row>
        <row r="21147">
          <cell r="C21147" t="str">
            <v>19693</v>
          </cell>
          <cell r="D21147" t="str">
            <v>San Sebastián</v>
          </cell>
        </row>
        <row r="21148">
          <cell r="C21148" t="str">
            <v>19693</v>
          </cell>
          <cell r="D21148" t="str">
            <v>San Sebastián</v>
          </cell>
        </row>
        <row r="21149">
          <cell r="C21149" t="str">
            <v>19693</v>
          </cell>
          <cell r="D21149" t="str">
            <v>San Sebastián</v>
          </cell>
        </row>
        <row r="21150">
          <cell r="C21150" t="str">
            <v>19693</v>
          </cell>
          <cell r="D21150" t="str">
            <v>San Sebastián</v>
          </cell>
        </row>
        <row r="21151">
          <cell r="C21151" t="str">
            <v>19693</v>
          </cell>
          <cell r="D21151" t="str">
            <v>San Sebastián</v>
          </cell>
        </row>
        <row r="21152">
          <cell r="C21152" t="str">
            <v>19693</v>
          </cell>
          <cell r="D21152" t="str">
            <v>San Sebastián</v>
          </cell>
        </row>
        <row r="21153">
          <cell r="C21153" t="str">
            <v>19693</v>
          </cell>
          <cell r="D21153" t="str">
            <v>San Sebastián</v>
          </cell>
        </row>
        <row r="21154">
          <cell r="C21154" t="str">
            <v>19693</v>
          </cell>
          <cell r="D21154" t="str">
            <v>San Sebastián</v>
          </cell>
        </row>
        <row r="21155">
          <cell r="C21155" t="str">
            <v>19693</v>
          </cell>
          <cell r="D21155" t="str">
            <v>San Sebastián</v>
          </cell>
        </row>
        <row r="21156">
          <cell r="C21156" t="str">
            <v>19693</v>
          </cell>
          <cell r="D21156" t="str">
            <v>San Sebastián</v>
          </cell>
        </row>
        <row r="21157">
          <cell r="C21157" t="str">
            <v>19693</v>
          </cell>
          <cell r="D21157" t="str">
            <v>San Sebastián</v>
          </cell>
        </row>
        <row r="21158">
          <cell r="C21158" t="str">
            <v>19693</v>
          </cell>
          <cell r="D21158" t="str">
            <v>San Sebastián</v>
          </cell>
        </row>
        <row r="21159">
          <cell r="C21159" t="str">
            <v>19693</v>
          </cell>
          <cell r="D21159" t="str">
            <v>San Sebastián</v>
          </cell>
        </row>
        <row r="21160">
          <cell r="C21160" t="str">
            <v>19693</v>
          </cell>
          <cell r="D21160" t="str">
            <v>San Sebastián</v>
          </cell>
        </row>
        <row r="21161">
          <cell r="C21161" t="str">
            <v>19693</v>
          </cell>
          <cell r="D21161" t="str">
            <v>San Sebastián</v>
          </cell>
        </row>
        <row r="21162">
          <cell r="C21162" t="str">
            <v>19693</v>
          </cell>
          <cell r="D21162" t="str">
            <v>San Sebastián</v>
          </cell>
        </row>
        <row r="21163">
          <cell r="C21163" t="str">
            <v>19693</v>
          </cell>
          <cell r="D21163" t="str">
            <v>San Sebastián</v>
          </cell>
        </row>
        <row r="21164">
          <cell r="C21164" t="str">
            <v>19693</v>
          </cell>
          <cell r="D21164" t="str">
            <v>San Sebastián</v>
          </cell>
        </row>
        <row r="21165">
          <cell r="C21165" t="str">
            <v>19693</v>
          </cell>
          <cell r="D21165" t="str">
            <v>San Sebastián</v>
          </cell>
        </row>
        <row r="21166">
          <cell r="C21166" t="str">
            <v>19693</v>
          </cell>
          <cell r="D21166" t="str">
            <v>San Sebastián</v>
          </cell>
        </row>
        <row r="21167">
          <cell r="C21167" t="str">
            <v>19693</v>
          </cell>
          <cell r="D21167" t="str">
            <v>San Sebastián</v>
          </cell>
        </row>
        <row r="21168">
          <cell r="C21168" t="str">
            <v>19693</v>
          </cell>
          <cell r="D21168" t="str">
            <v>San Sebastián</v>
          </cell>
        </row>
        <row r="21169">
          <cell r="C21169" t="str">
            <v>19693</v>
          </cell>
          <cell r="D21169" t="str">
            <v>San Sebastián</v>
          </cell>
        </row>
        <row r="21170">
          <cell r="C21170" t="str">
            <v>19693</v>
          </cell>
          <cell r="D21170" t="str">
            <v>San Sebastián</v>
          </cell>
        </row>
        <row r="21171">
          <cell r="C21171" t="str">
            <v>19693</v>
          </cell>
          <cell r="D21171" t="str">
            <v>San Sebastián</v>
          </cell>
        </row>
        <row r="21172">
          <cell r="C21172" t="str">
            <v>19693</v>
          </cell>
          <cell r="D21172" t="str">
            <v>San Sebastián</v>
          </cell>
        </row>
        <row r="21173">
          <cell r="C21173" t="str">
            <v>19693</v>
          </cell>
          <cell r="D21173" t="str">
            <v>San Sebastián</v>
          </cell>
        </row>
        <row r="21174">
          <cell r="C21174" t="str">
            <v>19693</v>
          </cell>
          <cell r="D21174" t="str">
            <v>San Sebastián</v>
          </cell>
        </row>
        <row r="21175">
          <cell r="C21175" t="str">
            <v>19693</v>
          </cell>
          <cell r="D21175" t="str">
            <v>San Sebastián</v>
          </cell>
        </row>
        <row r="21176">
          <cell r="C21176" t="str">
            <v>19693</v>
          </cell>
          <cell r="D21176" t="str">
            <v>San Sebastián</v>
          </cell>
        </row>
        <row r="21177">
          <cell r="C21177" t="str">
            <v>19693</v>
          </cell>
          <cell r="D21177" t="str">
            <v>San Sebastián</v>
          </cell>
        </row>
        <row r="21178">
          <cell r="C21178" t="str">
            <v>19693</v>
          </cell>
          <cell r="D21178" t="str">
            <v>San Sebastián</v>
          </cell>
        </row>
        <row r="21179">
          <cell r="C21179" t="str">
            <v>19693</v>
          </cell>
          <cell r="D21179" t="str">
            <v>San Sebastián</v>
          </cell>
        </row>
        <row r="21180">
          <cell r="C21180" t="str">
            <v>19693</v>
          </cell>
          <cell r="D21180" t="str">
            <v>San Sebastián</v>
          </cell>
        </row>
        <row r="21181">
          <cell r="C21181" t="str">
            <v>19698</v>
          </cell>
          <cell r="D21181" t="str">
            <v>Santander de Quilichao</v>
          </cell>
        </row>
        <row r="21182">
          <cell r="C21182" t="str">
            <v>19698</v>
          </cell>
          <cell r="D21182" t="str">
            <v>Santander de Quilichao</v>
          </cell>
        </row>
        <row r="21183">
          <cell r="C21183" t="str">
            <v>19698</v>
          </cell>
          <cell r="D21183" t="str">
            <v>Santander de Quilichao</v>
          </cell>
        </row>
        <row r="21184">
          <cell r="C21184" t="str">
            <v>19698</v>
          </cell>
          <cell r="D21184" t="str">
            <v>Santander de Quilichao</v>
          </cell>
        </row>
        <row r="21185">
          <cell r="C21185" t="str">
            <v>19698</v>
          </cell>
          <cell r="D21185" t="str">
            <v>Santander de Quilichao</v>
          </cell>
        </row>
        <row r="21186">
          <cell r="C21186" t="str">
            <v>19698</v>
          </cell>
          <cell r="D21186" t="str">
            <v>Santander de Quilichao</v>
          </cell>
        </row>
        <row r="21187">
          <cell r="C21187" t="str">
            <v>19698</v>
          </cell>
          <cell r="D21187" t="str">
            <v>Santander de Quilichao</v>
          </cell>
        </row>
        <row r="21188">
          <cell r="C21188" t="str">
            <v>19698</v>
          </cell>
          <cell r="D21188" t="str">
            <v>Santander de Quilichao</v>
          </cell>
        </row>
        <row r="21189">
          <cell r="C21189" t="str">
            <v>19698</v>
          </cell>
          <cell r="D21189" t="str">
            <v>Santander de Quilichao</v>
          </cell>
        </row>
        <row r="21190">
          <cell r="C21190" t="str">
            <v>19698</v>
          </cell>
          <cell r="D21190" t="str">
            <v>Santander de Quilichao</v>
          </cell>
        </row>
        <row r="21191">
          <cell r="C21191" t="str">
            <v>19698</v>
          </cell>
          <cell r="D21191" t="str">
            <v>Santander de Quilichao</v>
          </cell>
        </row>
        <row r="21192">
          <cell r="C21192" t="str">
            <v>19698</v>
          </cell>
          <cell r="D21192" t="str">
            <v>Santander de Quilichao</v>
          </cell>
        </row>
        <row r="21193">
          <cell r="C21193" t="str">
            <v>19698</v>
          </cell>
          <cell r="D21193" t="str">
            <v>Santander de Quilichao</v>
          </cell>
        </row>
        <row r="21194">
          <cell r="C21194" t="str">
            <v>19698</v>
          </cell>
          <cell r="D21194" t="str">
            <v>Santander de Quilichao</v>
          </cell>
        </row>
        <row r="21195">
          <cell r="C21195" t="str">
            <v>19698</v>
          </cell>
          <cell r="D21195" t="str">
            <v>Santander de Quilichao</v>
          </cell>
        </row>
        <row r="21196">
          <cell r="C21196" t="str">
            <v>19698</v>
          </cell>
          <cell r="D21196" t="str">
            <v>Santander de Quilichao</v>
          </cell>
        </row>
        <row r="21197">
          <cell r="C21197" t="str">
            <v>19698</v>
          </cell>
          <cell r="D21197" t="str">
            <v>Santander de Quilichao</v>
          </cell>
        </row>
        <row r="21198">
          <cell r="C21198" t="str">
            <v>19698</v>
          </cell>
          <cell r="D21198" t="str">
            <v>Santander de Quilichao</v>
          </cell>
        </row>
        <row r="21199">
          <cell r="C21199" t="str">
            <v>19698</v>
          </cell>
          <cell r="D21199" t="str">
            <v>Santander de Quilichao</v>
          </cell>
        </row>
        <row r="21200">
          <cell r="C21200" t="str">
            <v>19698</v>
          </cell>
          <cell r="D21200" t="str">
            <v>Santander de Quilichao</v>
          </cell>
        </row>
        <row r="21201">
          <cell r="C21201" t="str">
            <v>19698</v>
          </cell>
          <cell r="D21201" t="str">
            <v>Santander de Quilichao</v>
          </cell>
        </row>
        <row r="21202">
          <cell r="C21202" t="str">
            <v>19698</v>
          </cell>
          <cell r="D21202" t="str">
            <v>Santander de Quilichao</v>
          </cell>
        </row>
        <row r="21203">
          <cell r="C21203" t="str">
            <v>19698</v>
          </cell>
          <cell r="D21203" t="str">
            <v>Santander de Quilichao</v>
          </cell>
        </row>
        <row r="21204">
          <cell r="C21204" t="str">
            <v>19698</v>
          </cell>
          <cell r="D21204" t="str">
            <v>Santander de Quilichao</v>
          </cell>
        </row>
        <row r="21205">
          <cell r="C21205" t="str">
            <v>19698</v>
          </cell>
          <cell r="D21205" t="str">
            <v>Santander de Quilichao</v>
          </cell>
        </row>
        <row r="21206">
          <cell r="C21206" t="str">
            <v>19698</v>
          </cell>
          <cell r="D21206" t="str">
            <v>Santander de Quilichao</v>
          </cell>
        </row>
        <row r="21207">
          <cell r="C21207" t="str">
            <v>19698</v>
          </cell>
          <cell r="D21207" t="str">
            <v>Santander de Quilichao</v>
          </cell>
        </row>
        <row r="21208">
          <cell r="C21208" t="str">
            <v>19698</v>
          </cell>
          <cell r="D21208" t="str">
            <v>Santander de Quilichao</v>
          </cell>
        </row>
        <row r="21209">
          <cell r="C21209" t="str">
            <v>19698</v>
          </cell>
          <cell r="D21209" t="str">
            <v>Santander de Quilichao</v>
          </cell>
        </row>
        <row r="21210">
          <cell r="C21210" t="str">
            <v>19698</v>
          </cell>
          <cell r="D21210" t="str">
            <v>Santander de Quilichao</v>
          </cell>
        </row>
        <row r="21211">
          <cell r="C21211" t="str">
            <v>19698</v>
          </cell>
          <cell r="D21211" t="str">
            <v>Santander de Quilichao</v>
          </cell>
        </row>
        <row r="21212">
          <cell r="C21212" t="str">
            <v>19698</v>
          </cell>
          <cell r="D21212" t="str">
            <v>Santander de Quilichao</v>
          </cell>
        </row>
        <row r="21213">
          <cell r="C21213" t="str">
            <v>19698</v>
          </cell>
          <cell r="D21213" t="str">
            <v>Santander de Quilichao</v>
          </cell>
        </row>
        <row r="21214">
          <cell r="C21214" t="str">
            <v>19698</v>
          </cell>
          <cell r="D21214" t="str">
            <v>Santander de Quilichao</v>
          </cell>
        </row>
        <row r="21215">
          <cell r="C21215" t="str">
            <v>19698</v>
          </cell>
          <cell r="D21215" t="str">
            <v>Santander de Quilichao</v>
          </cell>
        </row>
        <row r="21216">
          <cell r="C21216" t="str">
            <v>19698</v>
          </cell>
          <cell r="D21216" t="str">
            <v>Santander de Quilichao</v>
          </cell>
        </row>
        <row r="21217">
          <cell r="C21217" t="str">
            <v>19698</v>
          </cell>
          <cell r="D21217" t="str">
            <v>Santander de Quilichao</v>
          </cell>
        </row>
        <row r="21218">
          <cell r="C21218" t="str">
            <v>19698</v>
          </cell>
          <cell r="D21218" t="str">
            <v>Santander de Quilichao</v>
          </cell>
        </row>
        <row r="21219">
          <cell r="C21219" t="str">
            <v>19698</v>
          </cell>
          <cell r="D21219" t="str">
            <v>Santander de Quilichao</v>
          </cell>
        </row>
        <row r="21220">
          <cell r="C21220" t="str">
            <v>19698</v>
          </cell>
          <cell r="D21220" t="str">
            <v>Santander de Quilichao</v>
          </cell>
        </row>
        <row r="21221">
          <cell r="C21221" t="str">
            <v>19698</v>
          </cell>
          <cell r="D21221" t="str">
            <v>Santander de Quilichao</v>
          </cell>
        </row>
        <row r="21222">
          <cell r="C21222" t="str">
            <v>19698</v>
          </cell>
          <cell r="D21222" t="str">
            <v>Santander de Quilichao</v>
          </cell>
        </row>
        <row r="21223">
          <cell r="C21223" t="str">
            <v>19698</v>
          </cell>
          <cell r="D21223" t="str">
            <v>Santander de Quilichao</v>
          </cell>
        </row>
        <row r="21224">
          <cell r="C21224" t="str">
            <v>19698</v>
          </cell>
          <cell r="D21224" t="str">
            <v>Santander de Quilichao</v>
          </cell>
        </row>
        <row r="21225">
          <cell r="C21225" t="str">
            <v>19698</v>
          </cell>
          <cell r="D21225" t="str">
            <v>Santander de Quilichao</v>
          </cell>
        </row>
        <row r="21226">
          <cell r="C21226" t="str">
            <v>19698</v>
          </cell>
          <cell r="D21226" t="str">
            <v>Santander de Quilichao</v>
          </cell>
        </row>
        <row r="21227">
          <cell r="C21227" t="str">
            <v>19698</v>
          </cell>
          <cell r="D21227" t="str">
            <v>Santander de Quilichao</v>
          </cell>
        </row>
        <row r="21228">
          <cell r="C21228" t="str">
            <v>19698</v>
          </cell>
          <cell r="D21228" t="str">
            <v>Santander de Quilichao</v>
          </cell>
        </row>
        <row r="21229">
          <cell r="C21229" t="str">
            <v>19698</v>
          </cell>
          <cell r="D21229" t="str">
            <v>Santander de Quilichao</v>
          </cell>
        </row>
        <row r="21230">
          <cell r="C21230" t="str">
            <v>19698</v>
          </cell>
          <cell r="D21230" t="str">
            <v>Santander de Quilichao</v>
          </cell>
        </row>
        <row r="21231">
          <cell r="C21231" t="str">
            <v>19698</v>
          </cell>
          <cell r="D21231" t="str">
            <v>Santander de Quilichao</v>
          </cell>
        </row>
        <row r="21232">
          <cell r="C21232" t="str">
            <v>19698</v>
          </cell>
          <cell r="D21232" t="str">
            <v>Santander de Quilichao</v>
          </cell>
        </row>
        <row r="21233">
          <cell r="C21233" t="str">
            <v>19698</v>
          </cell>
          <cell r="D21233" t="str">
            <v>Santander de Quilichao</v>
          </cell>
        </row>
        <row r="21234">
          <cell r="C21234" t="str">
            <v>19698</v>
          </cell>
          <cell r="D21234" t="str">
            <v>Santander de Quilichao</v>
          </cell>
        </row>
        <row r="21235">
          <cell r="C21235" t="str">
            <v>19701</v>
          </cell>
          <cell r="D21235" t="str">
            <v>Santa Rosa</v>
          </cell>
        </row>
        <row r="21236">
          <cell r="C21236" t="str">
            <v>19701</v>
          </cell>
          <cell r="D21236" t="str">
            <v>Santa Rosa</v>
          </cell>
        </row>
        <row r="21237">
          <cell r="C21237" t="str">
            <v>19701</v>
          </cell>
          <cell r="D21237" t="str">
            <v>Santa Rosa</v>
          </cell>
        </row>
        <row r="21238">
          <cell r="C21238" t="str">
            <v>19701</v>
          </cell>
          <cell r="D21238" t="str">
            <v>Santa Rosa</v>
          </cell>
        </row>
        <row r="21239">
          <cell r="C21239" t="str">
            <v>19701</v>
          </cell>
          <cell r="D21239" t="str">
            <v>Santa Rosa</v>
          </cell>
        </row>
        <row r="21240">
          <cell r="C21240" t="str">
            <v>19701</v>
          </cell>
          <cell r="D21240" t="str">
            <v>Santa Rosa</v>
          </cell>
        </row>
        <row r="21241">
          <cell r="C21241" t="str">
            <v>19701</v>
          </cell>
          <cell r="D21241" t="str">
            <v>Santa Rosa</v>
          </cell>
        </row>
        <row r="21242">
          <cell r="C21242" t="str">
            <v>19701</v>
          </cell>
          <cell r="D21242" t="str">
            <v>Santa Rosa</v>
          </cell>
        </row>
        <row r="21243">
          <cell r="C21243" t="str">
            <v>19701</v>
          </cell>
          <cell r="D21243" t="str">
            <v>Santa Rosa</v>
          </cell>
        </row>
        <row r="21244">
          <cell r="C21244" t="str">
            <v>19701</v>
          </cell>
          <cell r="D21244" t="str">
            <v>Santa Rosa</v>
          </cell>
        </row>
        <row r="21245">
          <cell r="C21245" t="str">
            <v>19701</v>
          </cell>
          <cell r="D21245" t="str">
            <v>Santa Rosa</v>
          </cell>
        </row>
        <row r="21246">
          <cell r="C21246" t="str">
            <v>19701</v>
          </cell>
          <cell r="D21246" t="str">
            <v>Santa Rosa</v>
          </cell>
        </row>
        <row r="21247">
          <cell r="C21247" t="str">
            <v>19701</v>
          </cell>
          <cell r="D21247" t="str">
            <v>Santa Rosa</v>
          </cell>
        </row>
        <row r="21248">
          <cell r="C21248" t="str">
            <v>19701</v>
          </cell>
          <cell r="D21248" t="str">
            <v>Santa Rosa</v>
          </cell>
        </row>
        <row r="21249">
          <cell r="C21249" t="str">
            <v>19701</v>
          </cell>
          <cell r="D21249" t="str">
            <v>Santa Rosa</v>
          </cell>
        </row>
        <row r="21250">
          <cell r="C21250" t="str">
            <v>19701</v>
          </cell>
          <cell r="D21250" t="str">
            <v>Santa Rosa</v>
          </cell>
        </row>
        <row r="21251">
          <cell r="C21251" t="str">
            <v>19701</v>
          </cell>
          <cell r="D21251" t="str">
            <v>Santa Rosa</v>
          </cell>
        </row>
        <row r="21252">
          <cell r="C21252" t="str">
            <v>19701</v>
          </cell>
          <cell r="D21252" t="str">
            <v>Santa Rosa</v>
          </cell>
        </row>
        <row r="21253">
          <cell r="C21253" t="str">
            <v>19701</v>
          </cell>
          <cell r="D21253" t="str">
            <v>Santa Rosa</v>
          </cell>
        </row>
        <row r="21254">
          <cell r="C21254" t="str">
            <v>19701</v>
          </cell>
          <cell r="D21254" t="str">
            <v>Santa Rosa</v>
          </cell>
        </row>
        <row r="21255">
          <cell r="C21255" t="str">
            <v>19701</v>
          </cell>
          <cell r="D21255" t="str">
            <v>Santa Rosa</v>
          </cell>
        </row>
        <row r="21256">
          <cell r="C21256" t="str">
            <v>19701</v>
          </cell>
          <cell r="D21256" t="str">
            <v>Santa Rosa</v>
          </cell>
        </row>
        <row r="21257">
          <cell r="C21257" t="str">
            <v>19701</v>
          </cell>
          <cell r="D21257" t="str">
            <v>Santa Rosa</v>
          </cell>
        </row>
        <row r="21258">
          <cell r="C21258" t="str">
            <v>19701</v>
          </cell>
          <cell r="D21258" t="str">
            <v>Santa Rosa</v>
          </cell>
        </row>
        <row r="21259">
          <cell r="C21259" t="str">
            <v>19701</v>
          </cell>
          <cell r="D21259" t="str">
            <v>Santa Rosa</v>
          </cell>
        </row>
        <row r="21260">
          <cell r="C21260" t="str">
            <v>19701</v>
          </cell>
          <cell r="D21260" t="str">
            <v>Santa Rosa</v>
          </cell>
        </row>
        <row r="21261">
          <cell r="C21261" t="str">
            <v>19701</v>
          </cell>
          <cell r="D21261" t="str">
            <v>Santa Rosa</v>
          </cell>
        </row>
        <row r="21262">
          <cell r="C21262" t="str">
            <v>19701</v>
          </cell>
          <cell r="D21262" t="str">
            <v>Santa Rosa</v>
          </cell>
        </row>
        <row r="21263">
          <cell r="C21263" t="str">
            <v>19701</v>
          </cell>
          <cell r="D21263" t="str">
            <v>Santa Rosa</v>
          </cell>
        </row>
        <row r="21264">
          <cell r="C21264" t="str">
            <v>19701</v>
          </cell>
          <cell r="D21264" t="str">
            <v>Santa Rosa</v>
          </cell>
        </row>
        <row r="21265">
          <cell r="C21265" t="str">
            <v>19701</v>
          </cell>
          <cell r="D21265" t="str">
            <v>Santa Rosa</v>
          </cell>
        </row>
        <row r="21266">
          <cell r="C21266" t="str">
            <v>19701</v>
          </cell>
          <cell r="D21266" t="str">
            <v>Santa Rosa</v>
          </cell>
        </row>
        <row r="21267">
          <cell r="C21267" t="str">
            <v>19701</v>
          </cell>
          <cell r="D21267" t="str">
            <v>Santa Rosa</v>
          </cell>
        </row>
        <row r="21268">
          <cell r="C21268" t="str">
            <v>19701</v>
          </cell>
          <cell r="D21268" t="str">
            <v>Santa Rosa</v>
          </cell>
        </row>
        <row r="21269">
          <cell r="C21269" t="str">
            <v>19701</v>
          </cell>
          <cell r="D21269" t="str">
            <v>Santa Rosa</v>
          </cell>
        </row>
        <row r="21270">
          <cell r="C21270" t="str">
            <v>19701</v>
          </cell>
          <cell r="D21270" t="str">
            <v>Santa Rosa</v>
          </cell>
        </row>
        <row r="21271">
          <cell r="C21271" t="str">
            <v>19701</v>
          </cell>
          <cell r="D21271" t="str">
            <v>Santa Rosa</v>
          </cell>
        </row>
        <row r="21272">
          <cell r="C21272" t="str">
            <v>19701</v>
          </cell>
          <cell r="D21272" t="str">
            <v>Santa Rosa</v>
          </cell>
        </row>
        <row r="21273">
          <cell r="C21273" t="str">
            <v>19701</v>
          </cell>
          <cell r="D21273" t="str">
            <v>Santa Rosa</v>
          </cell>
        </row>
        <row r="21274">
          <cell r="C21274" t="str">
            <v>19701</v>
          </cell>
          <cell r="D21274" t="str">
            <v>Santa Rosa</v>
          </cell>
        </row>
        <row r="21275">
          <cell r="C21275" t="str">
            <v>19701</v>
          </cell>
          <cell r="D21275" t="str">
            <v>Santa Rosa</v>
          </cell>
        </row>
        <row r="21276">
          <cell r="C21276" t="str">
            <v>19701</v>
          </cell>
          <cell r="D21276" t="str">
            <v>Santa Rosa</v>
          </cell>
        </row>
        <row r="21277">
          <cell r="C21277" t="str">
            <v>19701</v>
          </cell>
          <cell r="D21277" t="str">
            <v>Santa Rosa</v>
          </cell>
        </row>
        <row r="21278">
          <cell r="C21278" t="str">
            <v>19701</v>
          </cell>
          <cell r="D21278" t="str">
            <v>Santa Rosa</v>
          </cell>
        </row>
        <row r="21279">
          <cell r="C21279" t="str">
            <v>19701</v>
          </cell>
          <cell r="D21279" t="str">
            <v>Santa Rosa</v>
          </cell>
        </row>
        <row r="21280">
          <cell r="C21280" t="str">
            <v>19701</v>
          </cell>
          <cell r="D21280" t="str">
            <v>Santa Rosa</v>
          </cell>
        </row>
        <row r="21281">
          <cell r="C21281" t="str">
            <v>19701</v>
          </cell>
          <cell r="D21281" t="str">
            <v>Santa Rosa</v>
          </cell>
        </row>
        <row r="21282">
          <cell r="C21282" t="str">
            <v>19701</v>
          </cell>
          <cell r="D21282" t="str">
            <v>Santa Rosa</v>
          </cell>
        </row>
        <row r="21283">
          <cell r="C21283" t="str">
            <v>19701</v>
          </cell>
          <cell r="D21283" t="str">
            <v>Santa Rosa</v>
          </cell>
        </row>
        <row r="21284">
          <cell r="C21284" t="str">
            <v>19701</v>
          </cell>
          <cell r="D21284" t="str">
            <v>Santa Rosa</v>
          </cell>
        </row>
        <row r="21285">
          <cell r="C21285" t="str">
            <v>19701</v>
          </cell>
          <cell r="D21285" t="str">
            <v>Santa Rosa</v>
          </cell>
        </row>
        <row r="21286">
          <cell r="C21286" t="str">
            <v>19701</v>
          </cell>
          <cell r="D21286" t="str">
            <v>Santa Rosa</v>
          </cell>
        </row>
        <row r="21287">
          <cell r="C21287" t="str">
            <v>19701</v>
          </cell>
          <cell r="D21287" t="str">
            <v>Santa Rosa</v>
          </cell>
        </row>
        <row r="21288">
          <cell r="C21288" t="str">
            <v>19701</v>
          </cell>
          <cell r="D21288" t="str">
            <v>Santa Rosa</v>
          </cell>
        </row>
        <row r="21289">
          <cell r="C21289" t="str">
            <v>19743</v>
          </cell>
          <cell r="D21289" t="str">
            <v>Silvia</v>
          </cell>
        </row>
        <row r="21290">
          <cell r="C21290" t="str">
            <v>19743</v>
          </cell>
          <cell r="D21290" t="str">
            <v>Silvia</v>
          </cell>
        </row>
        <row r="21291">
          <cell r="C21291" t="str">
            <v>19743</v>
          </cell>
          <cell r="D21291" t="str">
            <v>Silvia</v>
          </cell>
        </row>
        <row r="21292">
          <cell r="C21292" t="str">
            <v>19743</v>
          </cell>
          <cell r="D21292" t="str">
            <v>Silvia</v>
          </cell>
        </row>
        <row r="21293">
          <cell r="C21293" t="str">
            <v>19743</v>
          </cell>
          <cell r="D21293" t="str">
            <v>Silvia</v>
          </cell>
        </row>
        <row r="21294">
          <cell r="C21294" t="str">
            <v>19743</v>
          </cell>
          <cell r="D21294" t="str">
            <v>Silvia</v>
          </cell>
        </row>
        <row r="21295">
          <cell r="C21295" t="str">
            <v>19743</v>
          </cell>
          <cell r="D21295" t="str">
            <v>Silvia</v>
          </cell>
        </row>
        <row r="21296">
          <cell r="C21296" t="str">
            <v>19743</v>
          </cell>
          <cell r="D21296" t="str">
            <v>Silvia</v>
          </cell>
        </row>
        <row r="21297">
          <cell r="C21297" t="str">
            <v>19743</v>
          </cell>
          <cell r="D21297" t="str">
            <v>Silvia</v>
          </cell>
        </row>
        <row r="21298">
          <cell r="C21298" t="str">
            <v>19743</v>
          </cell>
          <cell r="D21298" t="str">
            <v>Silvia</v>
          </cell>
        </row>
        <row r="21299">
          <cell r="C21299" t="str">
            <v>19743</v>
          </cell>
          <cell r="D21299" t="str">
            <v>Silvia</v>
          </cell>
        </row>
        <row r="21300">
          <cell r="C21300" t="str">
            <v>19743</v>
          </cell>
          <cell r="D21300" t="str">
            <v>Silvia</v>
          </cell>
        </row>
        <row r="21301">
          <cell r="C21301" t="str">
            <v>19743</v>
          </cell>
          <cell r="D21301" t="str">
            <v>Silvia</v>
          </cell>
        </row>
        <row r="21302">
          <cell r="C21302" t="str">
            <v>19743</v>
          </cell>
          <cell r="D21302" t="str">
            <v>Silvia</v>
          </cell>
        </row>
        <row r="21303">
          <cell r="C21303" t="str">
            <v>19743</v>
          </cell>
          <cell r="D21303" t="str">
            <v>Silvia</v>
          </cell>
        </row>
        <row r="21304">
          <cell r="C21304" t="str">
            <v>19743</v>
          </cell>
          <cell r="D21304" t="str">
            <v>Silvia</v>
          </cell>
        </row>
        <row r="21305">
          <cell r="C21305" t="str">
            <v>19743</v>
          </cell>
          <cell r="D21305" t="str">
            <v>Silvia</v>
          </cell>
        </row>
        <row r="21306">
          <cell r="C21306" t="str">
            <v>19743</v>
          </cell>
          <cell r="D21306" t="str">
            <v>Silvia</v>
          </cell>
        </row>
        <row r="21307">
          <cell r="C21307" t="str">
            <v>19743</v>
          </cell>
          <cell r="D21307" t="str">
            <v>Silvia</v>
          </cell>
        </row>
        <row r="21308">
          <cell r="C21308" t="str">
            <v>19743</v>
          </cell>
          <cell r="D21308" t="str">
            <v>Silvia</v>
          </cell>
        </row>
        <row r="21309">
          <cell r="C21309" t="str">
            <v>19743</v>
          </cell>
          <cell r="D21309" t="str">
            <v>Silvia</v>
          </cell>
        </row>
        <row r="21310">
          <cell r="C21310" t="str">
            <v>19743</v>
          </cell>
          <cell r="D21310" t="str">
            <v>Silvia</v>
          </cell>
        </row>
        <row r="21311">
          <cell r="C21311" t="str">
            <v>19743</v>
          </cell>
          <cell r="D21311" t="str">
            <v>Silvia</v>
          </cell>
        </row>
        <row r="21312">
          <cell r="C21312" t="str">
            <v>19743</v>
          </cell>
          <cell r="D21312" t="str">
            <v>Silvia</v>
          </cell>
        </row>
        <row r="21313">
          <cell r="C21313" t="str">
            <v>19743</v>
          </cell>
          <cell r="D21313" t="str">
            <v>Silvia</v>
          </cell>
        </row>
        <row r="21314">
          <cell r="C21314" t="str">
            <v>19743</v>
          </cell>
          <cell r="D21314" t="str">
            <v>Silvia</v>
          </cell>
        </row>
        <row r="21315">
          <cell r="C21315" t="str">
            <v>19743</v>
          </cell>
          <cell r="D21315" t="str">
            <v>Silvia</v>
          </cell>
        </row>
        <row r="21316">
          <cell r="C21316" t="str">
            <v>19743</v>
          </cell>
          <cell r="D21316" t="str">
            <v>Silvia</v>
          </cell>
        </row>
        <row r="21317">
          <cell r="C21317" t="str">
            <v>19743</v>
          </cell>
          <cell r="D21317" t="str">
            <v>Silvia</v>
          </cell>
        </row>
        <row r="21318">
          <cell r="C21318" t="str">
            <v>19743</v>
          </cell>
          <cell r="D21318" t="str">
            <v>Silvia</v>
          </cell>
        </row>
        <row r="21319">
          <cell r="C21319" t="str">
            <v>19743</v>
          </cell>
          <cell r="D21319" t="str">
            <v>Silvia</v>
          </cell>
        </row>
        <row r="21320">
          <cell r="C21320" t="str">
            <v>19743</v>
          </cell>
          <cell r="D21320" t="str">
            <v>Silvia</v>
          </cell>
        </row>
        <row r="21321">
          <cell r="C21321" t="str">
            <v>19743</v>
          </cell>
          <cell r="D21321" t="str">
            <v>Silvia</v>
          </cell>
        </row>
        <row r="21322">
          <cell r="C21322" t="str">
            <v>19743</v>
          </cell>
          <cell r="D21322" t="str">
            <v>Silvia</v>
          </cell>
        </row>
        <row r="21323">
          <cell r="C21323" t="str">
            <v>19743</v>
          </cell>
          <cell r="D21323" t="str">
            <v>Silvia</v>
          </cell>
        </row>
        <row r="21324">
          <cell r="C21324" t="str">
            <v>19743</v>
          </cell>
          <cell r="D21324" t="str">
            <v>Silvia</v>
          </cell>
        </row>
        <row r="21325">
          <cell r="C21325" t="str">
            <v>19743</v>
          </cell>
          <cell r="D21325" t="str">
            <v>Silvia</v>
          </cell>
        </row>
        <row r="21326">
          <cell r="C21326" t="str">
            <v>19743</v>
          </cell>
          <cell r="D21326" t="str">
            <v>Silvia</v>
          </cell>
        </row>
        <row r="21327">
          <cell r="C21327" t="str">
            <v>19743</v>
          </cell>
          <cell r="D21327" t="str">
            <v>Silvia</v>
          </cell>
        </row>
        <row r="21328">
          <cell r="C21328" t="str">
            <v>19743</v>
          </cell>
          <cell r="D21328" t="str">
            <v>Silvia</v>
          </cell>
        </row>
        <row r="21329">
          <cell r="C21329" t="str">
            <v>19743</v>
          </cell>
          <cell r="D21329" t="str">
            <v>Silvia</v>
          </cell>
        </row>
        <row r="21330">
          <cell r="C21330" t="str">
            <v>19743</v>
          </cell>
          <cell r="D21330" t="str">
            <v>Silvia</v>
          </cell>
        </row>
        <row r="21331">
          <cell r="C21331" t="str">
            <v>19743</v>
          </cell>
          <cell r="D21331" t="str">
            <v>Silvia</v>
          </cell>
        </row>
        <row r="21332">
          <cell r="C21332" t="str">
            <v>19743</v>
          </cell>
          <cell r="D21332" t="str">
            <v>Silvia</v>
          </cell>
        </row>
        <row r="21333">
          <cell r="C21333" t="str">
            <v>19743</v>
          </cell>
          <cell r="D21333" t="str">
            <v>Silvia</v>
          </cell>
        </row>
        <row r="21334">
          <cell r="C21334" t="str">
            <v>19743</v>
          </cell>
          <cell r="D21334" t="str">
            <v>Silvia</v>
          </cell>
        </row>
        <row r="21335">
          <cell r="C21335" t="str">
            <v>19743</v>
          </cell>
          <cell r="D21335" t="str">
            <v>Silvia</v>
          </cell>
        </row>
        <row r="21336">
          <cell r="C21336" t="str">
            <v>19743</v>
          </cell>
          <cell r="D21336" t="str">
            <v>Silvia</v>
          </cell>
        </row>
        <row r="21337">
          <cell r="C21337" t="str">
            <v>19743</v>
          </cell>
          <cell r="D21337" t="str">
            <v>Silvia</v>
          </cell>
        </row>
        <row r="21338">
          <cell r="C21338" t="str">
            <v>19743</v>
          </cell>
          <cell r="D21338" t="str">
            <v>Silvia</v>
          </cell>
        </row>
        <row r="21339">
          <cell r="C21339" t="str">
            <v>19743</v>
          </cell>
          <cell r="D21339" t="str">
            <v>Silvia</v>
          </cell>
        </row>
        <row r="21340">
          <cell r="C21340" t="str">
            <v>19743</v>
          </cell>
          <cell r="D21340" t="str">
            <v>Silvia</v>
          </cell>
        </row>
        <row r="21341">
          <cell r="C21341" t="str">
            <v>19743</v>
          </cell>
          <cell r="D21341" t="str">
            <v>Silvia</v>
          </cell>
        </row>
        <row r="21342">
          <cell r="C21342" t="str">
            <v>19743</v>
          </cell>
          <cell r="D21342" t="str">
            <v>Silvia</v>
          </cell>
        </row>
        <row r="21343">
          <cell r="C21343" t="str">
            <v>19760</v>
          </cell>
          <cell r="D21343" t="str">
            <v>Sotará Paispamba</v>
          </cell>
        </row>
        <row r="21344">
          <cell r="C21344" t="str">
            <v>19760</v>
          </cell>
          <cell r="D21344" t="str">
            <v>Sotará Paispamba</v>
          </cell>
        </row>
        <row r="21345">
          <cell r="C21345" t="str">
            <v>19760</v>
          </cell>
          <cell r="D21345" t="str">
            <v>Sotará Paispamba</v>
          </cell>
        </row>
        <row r="21346">
          <cell r="C21346" t="str">
            <v>19760</v>
          </cell>
          <cell r="D21346" t="str">
            <v>Sotará Paispamba</v>
          </cell>
        </row>
        <row r="21347">
          <cell r="C21347" t="str">
            <v>19760</v>
          </cell>
          <cell r="D21347" t="str">
            <v>Sotará Paispamba</v>
          </cell>
        </row>
        <row r="21348">
          <cell r="C21348" t="str">
            <v>19760</v>
          </cell>
          <cell r="D21348" t="str">
            <v>Sotará Paispamba</v>
          </cell>
        </row>
        <row r="21349">
          <cell r="C21349" t="str">
            <v>19760</v>
          </cell>
          <cell r="D21349" t="str">
            <v>Sotará Paispamba</v>
          </cell>
        </row>
        <row r="21350">
          <cell r="C21350" t="str">
            <v>19760</v>
          </cell>
          <cell r="D21350" t="str">
            <v>Sotará Paispamba</v>
          </cell>
        </row>
        <row r="21351">
          <cell r="C21351" t="str">
            <v>19760</v>
          </cell>
          <cell r="D21351" t="str">
            <v>Sotará Paispamba</v>
          </cell>
        </row>
        <row r="21352">
          <cell r="C21352" t="str">
            <v>19760</v>
          </cell>
          <cell r="D21352" t="str">
            <v>Sotará Paispamba</v>
          </cell>
        </row>
        <row r="21353">
          <cell r="C21353" t="str">
            <v>19760</v>
          </cell>
          <cell r="D21353" t="str">
            <v>Sotará Paispamba</v>
          </cell>
        </row>
        <row r="21354">
          <cell r="C21354" t="str">
            <v>19760</v>
          </cell>
          <cell r="D21354" t="str">
            <v>Sotará Paispamba</v>
          </cell>
        </row>
        <row r="21355">
          <cell r="C21355" t="str">
            <v>19760</v>
          </cell>
          <cell r="D21355" t="str">
            <v>Sotará Paispamba</v>
          </cell>
        </row>
        <row r="21356">
          <cell r="C21356" t="str">
            <v>19760</v>
          </cell>
          <cell r="D21356" t="str">
            <v>Sotará Paispamba</v>
          </cell>
        </row>
        <row r="21357">
          <cell r="C21357" t="str">
            <v>19760</v>
          </cell>
          <cell r="D21357" t="str">
            <v>Sotará Paispamba</v>
          </cell>
        </row>
        <row r="21358">
          <cell r="C21358" t="str">
            <v>19760</v>
          </cell>
          <cell r="D21358" t="str">
            <v>Sotará Paispamba</v>
          </cell>
        </row>
        <row r="21359">
          <cell r="C21359" t="str">
            <v>19760</v>
          </cell>
          <cell r="D21359" t="str">
            <v>Sotará Paispamba</v>
          </cell>
        </row>
        <row r="21360">
          <cell r="C21360" t="str">
            <v>19760</v>
          </cell>
          <cell r="D21360" t="str">
            <v>Sotará Paispamba</v>
          </cell>
        </row>
        <row r="21361">
          <cell r="C21361" t="str">
            <v>19760</v>
          </cell>
          <cell r="D21361" t="str">
            <v>Sotará Paispamba</v>
          </cell>
        </row>
        <row r="21362">
          <cell r="C21362" t="str">
            <v>19760</v>
          </cell>
          <cell r="D21362" t="str">
            <v>Sotará Paispamba</v>
          </cell>
        </row>
        <row r="21363">
          <cell r="C21363" t="str">
            <v>19760</v>
          </cell>
          <cell r="D21363" t="str">
            <v>Sotará Paispamba</v>
          </cell>
        </row>
        <row r="21364">
          <cell r="C21364" t="str">
            <v>19760</v>
          </cell>
          <cell r="D21364" t="str">
            <v>Sotará Paispamba</v>
          </cell>
        </row>
        <row r="21365">
          <cell r="C21365" t="str">
            <v>19760</v>
          </cell>
          <cell r="D21365" t="str">
            <v>Sotará Paispamba</v>
          </cell>
        </row>
        <row r="21366">
          <cell r="C21366" t="str">
            <v>19760</v>
          </cell>
          <cell r="D21366" t="str">
            <v>Sotará Paispamba</v>
          </cell>
        </row>
        <row r="21367">
          <cell r="C21367" t="str">
            <v>19760</v>
          </cell>
          <cell r="D21367" t="str">
            <v>Sotará Paispamba</v>
          </cell>
        </row>
        <row r="21368">
          <cell r="C21368" t="str">
            <v>19760</v>
          </cell>
          <cell r="D21368" t="str">
            <v>Sotará Paispamba</v>
          </cell>
        </row>
        <row r="21369">
          <cell r="C21369" t="str">
            <v>19760</v>
          </cell>
          <cell r="D21369" t="str">
            <v>Sotará Paispamba</v>
          </cell>
        </row>
        <row r="21370">
          <cell r="C21370" t="str">
            <v>19760</v>
          </cell>
          <cell r="D21370" t="str">
            <v>Sotará Paispamba</v>
          </cell>
        </row>
        <row r="21371">
          <cell r="C21371" t="str">
            <v>19760</v>
          </cell>
          <cell r="D21371" t="str">
            <v>Sotará Paispamba</v>
          </cell>
        </row>
        <row r="21372">
          <cell r="C21372" t="str">
            <v>19760</v>
          </cell>
          <cell r="D21372" t="str">
            <v>Sotará Paispamba</v>
          </cell>
        </row>
        <row r="21373">
          <cell r="C21373" t="str">
            <v>19760</v>
          </cell>
          <cell r="D21373" t="str">
            <v>Sotará Paispamba</v>
          </cell>
        </row>
        <row r="21374">
          <cell r="C21374" t="str">
            <v>19760</v>
          </cell>
          <cell r="D21374" t="str">
            <v>Sotará Paispamba</v>
          </cell>
        </row>
        <row r="21375">
          <cell r="C21375" t="str">
            <v>19760</v>
          </cell>
          <cell r="D21375" t="str">
            <v>Sotará Paispamba</v>
          </cell>
        </row>
        <row r="21376">
          <cell r="C21376" t="str">
            <v>19760</v>
          </cell>
          <cell r="D21376" t="str">
            <v>Sotará Paispamba</v>
          </cell>
        </row>
        <row r="21377">
          <cell r="C21377" t="str">
            <v>19760</v>
          </cell>
          <cell r="D21377" t="str">
            <v>Sotará Paispamba</v>
          </cell>
        </row>
        <row r="21378">
          <cell r="C21378" t="str">
            <v>19760</v>
          </cell>
          <cell r="D21378" t="str">
            <v>Sotará Paispamba</v>
          </cell>
        </row>
        <row r="21379">
          <cell r="C21379" t="str">
            <v>19760</v>
          </cell>
          <cell r="D21379" t="str">
            <v>Sotará Paispamba</v>
          </cell>
        </row>
        <row r="21380">
          <cell r="C21380" t="str">
            <v>19760</v>
          </cell>
          <cell r="D21380" t="str">
            <v>Sotará Paispamba</v>
          </cell>
        </row>
        <row r="21381">
          <cell r="C21381" t="str">
            <v>19760</v>
          </cell>
          <cell r="D21381" t="str">
            <v>Sotará Paispamba</v>
          </cell>
        </row>
        <row r="21382">
          <cell r="C21382" t="str">
            <v>19760</v>
          </cell>
          <cell r="D21382" t="str">
            <v>Sotará Paispamba</v>
          </cell>
        </row>
        <row r="21383">
          <cell r="C21383" t="str">
            <v>19760</v>
          </cell>
          <cell r="D21383" t="str">
            <v>Sotará Paispamba</v>
          </cell>
        </row>
        <row r="21384">
          <cell r="C21384" t="str">
            <v>19760</v>
          </cell>
          <cell r="D21384" t="str">
            <v>Sotará Paispamba</v>
          </cell>
        </row>
        <row r="21385">
          <cell r="C21385" t="str">
            <v>19760</v>
          </cell>
          <cell r="D21385" t="str">
            <v>Sotará Paispamba</v>
          </cell>
        </row>
        <row r="21386">
          <cell r="C21386" t="str">
            <v>19760</v>
          </cell>
          <cell r="D21386" t="str">
            <v>Sotará Paispamba</v>
          </cell>
        </row>
        <row r="21387">
          <cell r="C21387" t="str">
            <v>19760</v>
          </cell>
          <cell r="D21387" t="str">
            <v>Sotará Paispamba</v>
          </cell>
        </row>
        <row r="21388">
          <cell r="C21388" t="str">
            <v>19760</v>
          </cell>
          <cell r="D21388" t="str">
            <v>Sotará Paispamba</v>
          </cell>
        </row>
        <row r="21389">
          <cell r="C21389" t="str">
            <v>19760</v>
          </cell>
          <cell r="D21389" t="str">
            <v>Sotará Paispamba</v>
          </cell>
        </row>
        <row r="21390">
          <cell r="C21390" t="str">
            <v>19760</v>
          </cell>
          <cell r="D21390" t="str">
            <v>Sotará Paispamba</v>
          </cell>
        </row>
        <row r="21391">
          <cell r="C21391" t="str">
            <v>19760</v>
          </cell>
          <cell r="D21391" t="str">
            <v>Sotará Paispamba</v>
          </cell>
        </row>
        <row r="21392">
          <cell r="C21392" t="str">
            <v>19760</v>
          </cell>
          <cell r="D21392" t="str">
            <v>Sotará Paispamba</v>
          </cell>
        </row>
        <row r="21393">
          <cell r="C21393" t="str">
            <v>19760</v>
          </cell>
          <cell r="D21393" t="str">
            <v>Sotará Paispamba</v>
          </cell>
        </row>
        <row r="21394">
          <cell r="C21394" t="str">
            <v>19760</v>
          </cell>
          <cell r="D21394" t="str">
            <v>Sotará Paispamba</v>
          </cell>
        </row>
        <row r="21395">
          <cell r="C21395" t="str">
            <v>19760</v>
          </cell>
          <cell r="D21395" t="str">
            <v>Sotará Paispamba</v>
          </cell>
        </row>
        <row r="21396">
          <cell r="C21396" t="str">
            <v>19760</v>
          </cell>
          <cell r="D21396" t="str">
            <v>Sotará Paispamba</v>
          </cell>
        </row>
        <row r="21397">
          <cell r="C21397" t="str">
            <v>19780</v>
          </cell>
          <cell r="D21397" t="str">
            <v>Suárez</v>
          </cell>
        </row>
        <row r="21398">
          <cell r="C21398" t="str">
            <v>19780</v>
          </cell>
          <cell r="D21398" t="str">
            <v>Suárez</v>
          </cell>
        </row>
        <row r="21399">
          <cell r="C21399" t="str">
            <v>19780</v>
          </cell>
          <cell r="D21399" t="str">
            <v>Suárez</v>
          </cell>
        </row>
        <row r="21400">
          <cell r="C21400" t="str">
            <v>19780</v>
          </cell>
          <cell r="D21400" t="str">
            <v>Suárez</v>
          </cell>
        </row>
        <row r="21401">
          <cell r="C21401" t="str">
            <v>19780</v>
          </cell>
          <cell r="D21401" t="str">
            <v>Suárez</v>
          </cell>
        </row>
        <row r="21402">
          <cell r="C21402" t="str">
            <v>19780</v>
          </cell>
          <cell r="D21402" t="str">
            <v>Suárez</v>
          </cell>
        </row>
        <row r="21403">
          <cell r="C21403" t="str">
            <v>19780</v>
          </cell>
          <cell r="D21403" t="str">
            <v>Suárez</v>
          </cell>
        </row>
        <row r="21404">
          <cell r="C21404" t="str">
            <v>19780</v>
          </cell>
          <cell r="D21404" t="str">
            <v>Suárez</v>
          </cell>
        </row>
        <row r="21405">
          <cell r="C21405" t="str">
            <v>19780</v>
          </cell>
          <cell r="D21405" t="str">
            <v>Suárez</v>
          </cell>
        </row>
        <row r="21406">
          <cell r="C21406" t="str">
            <v>19780</v>
          </cell>
          <cell r="D21406" t="str">
            <v>Suárez</v>
          </cell>
        </row>
        <row r="21407">
          <cell r="C21407" t="str">
            <v>19780</v>
          </cell>
          <cell r="D21407" t="str">
            <v>Suárez</v>
          </cell>
        </row>
        <row r="21408">
          <cell r="C21408" t="str">
            <v>19780</v>
          </cell>
          <cell r="D21408" t="str">
            <v>Suárez</v>
          </cell>
        </row>
        <row r="21409">
          <cell r="C21409" t="str">
            <v>19780</v>
          </cell>
          <cell r="D21409" t="str">
            <v>Suárez</v>
          </cell>
        </row>
        <row r="21410">
          <cell r="C21410" t="str">
            <v>19780</v>
          </cell>
          <cell r="D21410" t="str">
            <v>Suárez</v>
          </cell>
        </row>
        <row r="21411">
          <cell r="C21411" t="str">
            <v>19780</v>
          </cell>
          <cell r="D21411" t="str">
            <v>Suárez</v>
          </cell>
        </row>
        <row r="21412">
          <cell r="C21412" t="str">
            <v>19780</v>
          </cell>
          <cell r="D21412" t="str">
            <v>Suárez</v>
          </cell>
        </row>
        <row r="21413">
          <cell r="C21413" t="str">
            <v>19780</v>
          </cell>
          <cell r="D21413" t="str">
            <v>Suárez</v>
          </cell>
        </row>
        <row r="21414">
          <cell r="C21414" t="str">
            <v>19780</v>
          </cell>
          <cell r="D21414" t="str">
            <v>Suárez</v>
          </cell>
        </row>
        <row r="21415">
          <cell r="C21415" t="str">
            <v>19780</v>
          </cell>
          <cell r="D21415" t="str">
            <v>Suárez</v>
          </cell>
        </row>
        <row r="21416">
          <cell r="C21416" t="str">
            <v>19780</v>
          </cell>
          <cell r="D21416" t="str">
            <v>Suárez</v>
          </cell>
        </row>
        <row r="21417">
          <cell r="C21417" t="str">
            <v>19780</v>
          </cell>
          <cell r="D21417" t="str">
            <v>Suárez</v>
          </cell>
        </row>
        <row r="21418">
          <cell r="C21418" t="str">
            <v>19780</v>
          </cell>
          <cell r="D21418" t="str">
            <v>Suárez</v>
          </cell>
        </row>
        <row r="21419">
          <cell r="C21419" t="str">
            <v>19780</v>
          </cell>
          <cell r="D21419" t="str">
            <v>Suárez</v>
          </cell>
        </row>
        <row r="21420">
          <cell r="C21420" t="str">
            <v>19780</v>
          </cell>
          <cell r="D21420" t="str">
            <v>Suárez</v>
          </cell>
        </row>
        <row r="21421">
          <cell r="C21421" t="str">
            <v>19780</v>
          </cell>
          <cell r="D21421" t="str">
            <v>Suárez</v>
          </cell>
        </row>
        <row r="21422">
          <cell r="C21422" t="str">
            <v>19780</v>
          </cell>
          <cell r="D21422" t="str">
            <v>Suárez</v>
          </cell>
        </row>
        <row r="21423">
          <cell r="C21423" t="str">
            <v>19780</v>
          </cell>
          <cell r="D21423" t="str">
            <v>Suárez</v>
          </cell>
        </row>
        <row r="21424">
          <cell r="C21424" t="str">
            <v>19780</v>
          </cell>
          <cell r="D21424" t="str">
            <v>Suárez</v>
          </cell>
        </row>
        <row r="21425">
          <cell r="C21425" t="str">
            <v>19780</v>
          </cell>
          <cell r="D21425" t="str">
            <v>Suárez</v>
          </cell>
        </row>
        <row r="21426">
          <cell r="C21426" t="str">
            <v>19780</v>
          </cell>
          <cell r="D21426" t="str">
            <v>Suárez</v>
          </cell>
        </row>
        <row r="21427">
          <cell r="C21427" t="str">
            <v>19780</v>
          </cell>
          <cell r="D21427" t="str">
            <v>Suárez</v>
          </cell>
        </row>
        <row r="21428">
          <cell r="C21428" t="str">
            <v>19780</v>
          </cell>
          <cell r="D21428" t="str">
            <v>Suárez</v>
          </cell>
        </row>
        <row r="21429">
          <cell r="C21429" t="str">
            <v>19780</v>
          </cell>
          <cell r="D21429" t="str">
            <v>Suárez</v>
          </cell>
        </row>
        <row r="21430">
          <cell r="C21430" t="str">
            <v>19780</v>
          </cell>
          <cell r="D21430" t="str">
            <v>Suárez</v>
          </cell>
        </row>
        <row r="21431">
          <cell r="C21431" t="str">
            <v>19780</v>
          </cell>
          <cell r="D21431" t="str">
            <v>Suárez</v>
          </cell>
        </row>
        <row r="21432">
          <cell r="C21432" t="str">
            <v>19780</v>
          </cell>
          <cell r="D21432" t="str">
            <v>Suárez</v>
          </cell>
        </row>
        <row r="21433">
          <cell r="C21433" t="str">
            <v>19780</v>
          </cell>
          <cell r="D21433" t="str">
            <v>Suárez</v>
          </cell>
        </row>
        <row r="21434">
          <cell r="C21434" t="str">
            <v>19780</v>
          </cell>
          <cell r="D21434" t="str">
            <v>Suárez</v>
          </cell>
        </row>
        <row r="21435">
          <cell r="C21435" t="str">
            <v>19780</v>
          </cell>
          <cell r="D21435" t="str">
            <v>Suárez</v>
          </cell>
        </row>
        <row r="21436">
          <cell r="C21436" t="str">
            <v>19780</v>
          </cell>
          <cell r="D21436" t="str">
            <v>Suárez</v>
          </cell>
        </row>
        <row r="21437">
          <cell r="C21437" t="str">
            <v>19780</v>
          </cell>
          <cell r="D21437" t="str">
            <v>Suárez</v>
          </cell>
        </row>
        <row r="21438">
          <cell r="C21438" t="str">
            <v>19780</v>
          </cell>
          <cell r="D21438" t="str">
            <v>Suárez</v>
          </cell>
        </row>
        <row r="21439">
          <cell r="C21439" t="str">
            <v>19780</v>
          </cell>
          <cell r="D21439" t="str">
            <v>Suárez</v>
          </cell>
        </row>
        <row r="21440">
          <cell r="C21440" t="str">
            <v>19780</v>
          </cell>
          <cell r="D21440" t="str">
            <v>Suárez</v>
          </cell>
        </row>
        <row r="21441">
          <cell r="C21441" t="str">
            <v>19780</v>
          </cell>
          <cell r="D21441" t="str">
            <v>Suárez</v>
          </cell>
        </row>
        <row r="21442">
          <cell r="C21442" t="str">
            <v>19780</v>
          </cell>
          <cell r="D21442" t="str">
            <v>Suárez</v>
          </cell>
        </row>
        <row r="21443">
          <cell r="C21443" t="str">
            <v>19780</v>
          </cell>
          <cell r="D21443" t="str">
            <v>Suárez</v>
          </cell>
        </row>
        <row r="21444">
          <cell r="C21444" t="str">
            <v>19780</v>
          </cell>
          <cell r="D21444" t="str">
            <v>Suárez</v>
          </cell>
        </row>
        <row r="21445">
          <cell r="C21445" t="str">
            <v>19780</v>
          </cell>
          <cell r="D21445" t="str">
            <v>Suárez</v>
          </cell>
        </row>
        <row r="21446">
          <cell r="C21446" t="str">
            <v>19780</v>
          </cell>
          <cell r="D21446" t="str">
            <v>Suárez</v>
          </cell>
        </row>
        <row r="21447">
          <cell r="C21447" t="str">
            <v>19780</v>
          </cell>
          <cell r="D21447" t="str">
            <v>Suárez</v>
          </cell>
        </row>
        <row r="21448">
          <cell r="C21448" t="str">
            <v>19780</v>
          </cell>
          <cell r="D21448" t="str">
            <v>Suárez</v>
          </cell>
        </row>
        <row r="21449">
          <cell r="C21449" t="str">
            <v>19780</v>
          </cell>
          <cell r="D21449" t="str">
            <v>Suárez</v>
          </cell>
        </row>
        <row r="21450">
          <cell r="C21450" t="str">
            <v>19780</v>
          </cell>
          <cell r="D21450" t="str">
            <v>Suárez</v>
          </cell>
        </row>
        <row r="21451">
          <cell r="C21451" t="str">
            <v>19785</v>
          </cell>
          <cell r="D21451" t="str">
            <v>Sucre</v>
          </cell>
        </row>
        <row r="21452">
          <cell r="C21452" t="str">
            <v>19785</v>
          </cell>
          <cell r="D21452" t="str">
            <v>Sucre</v>
          </cell>
        </row>
        <row r="21453">
          <cell r="C21453" t="str">
            <v>19785</v>
          </cell>
          <cell r="D21453" t="str">
            <v>Sucre</v>
          </cell>
        </row>
        <row r="21454">
          <cell r="C21454" t="str">
            <v>19785</v>
          </cell>
          <cell r="D21454" t="str">
            <v>Sucre</v>
          </cell>
        </row>
        <row r="21455">
          <cell r="C21455" t="str">
            <v>19785</v>
          </cell>
          <cell r="D21455" t="str">
            <v>Sucre</v>
          </cell>
        </row>
        <row r="21456">
          <cell r="C21456" t="str">
            <v>19785</v>
          </cell>
          <cell r="D21456" t="str">
            <v>Sucre</v>
          </cell>
        </row>
        <row r="21457">
          <cell r="C21457" t="str">
            <v>19785</v>
          </cell>
          <cell r="D21457" t="str">
            <v>Sucre</v>
          </cell>
        </row>
        <row r="21458">
          <cell r="C21458" t="str">
            <v>19785</v>
          </cell>
          <cell r="D21458" t="str">
            <v>Sucre</v>
          </cell>
        </row>
        <row r="21459">
          <cell r="C21459" t="str">
            <v>19785</v>
          </cell>
          <cell r="D21459" t="str">
            <v>Sucre</v>
          </cell>
        </row>
        <row r="21460">
          <cell r="C21460" t="str">
            <v>19785</v>
          </cell>
          <cell r="D21460" t="str">
            <v>Sucre</v>
          </cell>
        </row>
        <row r="21461">
          <cell r="C21461" t="str">
            <v>19785</v>
          </cell>
          <cell r="D21461" t="str">
            <v>Sucre</v>
          </cell>
        </row>
        <row r="21462">
          <cell r="C21462" t="str">
            <v>19785</v>
          </cell>
          <cell r="D21462" t="str">
            <v>Sucre</v>
          </cell>
        </row>
        <row r="21463">
          <cell r="C21463" t="str">
            <v>19785</v>
          </cell>
          <cell r="D21463" t="str">
            <v>Sucre</v>
          </cell>
        </row>
        <row r="21464">
          <cell r="C21464" t="str">
            <v>19785</v>
          </cell>
          <cell r="D21464" t="str">
            <v>Sucre</v>
          </cell>
        </row>
        <row r="21465">
          <cell r="C21465" t="str">
            <v>19785</v>
          </cell>
          <cell r="D21465" t="str">
            <v>Sucre</v>
          </cell>
        </row>
        <row r="21466">
          <cell r="C21466" t="str">
            <v>19785</v>
          </cell>
          <cell r="D21466" t="str">
            <v>Sucre</v>
          </cell>
        </row>
        <row r="21467">
          <cell r="C21467" t="str">
            <v>19785</v>
          </cell>
          <cell r="D21467" t="str">
            <v>Sucre</v>
          </cell>
        </row>
        <row r="21468">
          <cell r="C21468" t="str">
            <v>19785</v>
          </cell>
          <cell r="D21468" t="str">
            <v>Sucre</v>
          </cell>
        </row>
        <row r="21469">
          <cell r="C21469" t="str">
            <v>19785</v>
          </cell>
          <cell r="D21469" t="str">
            <v>Sucre</v>
          </cell>
        </row>
        <row r="21470">
          <cell r="C21470" t="str">
            <v>19785</v>
          </cell>
          <cell r="D21470" t="str">
            <v>Sucre</v>
          </cell>
        </row>
        <row r="21471">
          <cell r="C21471" t="str">
            <v>19785</v>
          </cell>
          <cell r="D21471" t="str">
            <v>Sucre</v>
          </cell>
        </row>
        <row r="21472">
          <cell r="C21472" t="str">
            <v>19785</v>
          </cell>
          <cell r="D21472" t="str">
            <v>Sucre</v>
          </cell>
        </row>
        <row r="21473">
          <cell r="C21473" t="str">
            <v>19785</v>
          </cell>
          <cell r="D21473" t="str">
            <v>Sucre</v>
          </cell>
        </row>
        <row r="21474">
          <cell r="C21474" t="str">
            <v>19785</v>
          </cell>
          <cell r="D21474" t="str">
            <v>Sucre</v>
          </cell>
        </row>
        <row r="21475">
          <cell r="C21475" t="str">
            <v>19785</v>
          </cell>
          <cell r="D21475" t="str">
            <v>Sucre</v>
          </cell>
        </row>
        <row r="21476">
          <cell r="C21476" t="str">
            <v>19785</v>
          </cell>
          <cell r="D21476" t="str">
            <v>Sucre</v>
          </cell>
        </row>
        <row r="21477">
          <cell r="C21477" t="str">
            <v>19785</v>
          </cell>
          <cell r="D21477" t="str">
            <v>Sucre</v>
          </cell>
        </row>
        <row r="21478">
          <cell r="C21478" t="str">
            <v>19785</v>
          </cell>
          <cell r="D21478" t="str">
            <v>Sucre</v>
          </cell>
        </row>
        <row r="21479">
          <cell r="C21479" t="str">
            <v>19785</v>
          </cell>
          <cell r="D21479" t="str">
            <v>Sucre</v>
          </cell>
        </row>
        <row r="21480">
          <cell r="C21480" t="str">
            <v>19785</v>
          </cell>
          <cell r="D21480" t="str">
            <v>Sucre</v>
          </cell>
        </row>
        <row r="21481">
          <cell r="C21481" t="str">
            <v>19785</v>
          </cell>
          <cell r="D21481" t="str">
            <v>Sucre</v>
          </cell>
        </row>
        <row r="21482">
          <cell r="C21482" t="str">
            <v>19785</v>
          </cell>
          <cell r="D21482" t="str">
            <v>Sucre</v>
          </cell>
        </row>
        <row r="21483">
          <cell r="C21483" t="str">
            <v>19785</v>
          </cell>
          <cell r="D21483" t="str">
            <v>Sucre</v>
          </cell>
        </row>
        <row r="21484">
          <cell r="C21484" t="str">
            <v>19785</v>
          </cell>
          <cell r="D21484" t="str">
            <v>Sucre</v>
          </cell>
        </row>
        <row r="21485">
          <cell r="C21485" t="str">
            <v>19785</v>
          </cell>
          <cell r="D21485" t="str">
            <v>Sucre</v>
          </cell>
        </row>
        <row r="21486">
          <cell r="C21486" t="str">
            <v>19785</v>
          </cell>
          <cell r="D21486" t="str">
            <v>Sucre</v>
          </cell>
        </row>
        <row r="21487">
          <cell r="C21487" t="str">
            <v>19785</v>
          </cell>
          <cell r="D21487" t="str">
            <v>Sucre</v>
          </cell>
        </row>
        <row r="21488">
          <cell r="C21488" t="str">
            <v>19785</v>
          </cell>
          <cell r="D21488" t="str">
            <v>Sucre</v>
          </cell>
        </row>
        <row r="21489">
          <cell r="C21489" t="str">
            <v>19785</v>
          </cell>
          <cell r="D21489" t="str">
            <v>Sucre</v>
          </cell>
        </row>
        <row r="21490">
          <cell r="C21490" t="str">
            <v>19785</v>
          </cell>
          <cell r="D21490" t="str">
            <v>Sucre</v>
          </cell>
        </row>
        <row r="21491">
          <cell r="C21491" t="str">
            <v>19785</v>
          </cell>
          <cell r="D21491" t="str">
            <v>Sucre</v>
          </cell>
        </row>
        <row r="21492">
          <cell r="C21492" t="str">
            <v>19785</v>
          </cell>
          <cell r="D21492" t="str">
            <v>Sucre</v>
          </cell>
        </row>
        <row r="21493">
          <cell r="C21493" t="str">
            <v>19785</v>
          </cell>
          <cell r="D21493" t="str">
            <v>Sucre</v>
          </cell>
        </row>
        <row r="21494">
          <cell r="C21494" t="str">
            <v>19785</v>
          </cell>
          <cell r="D21494" t="str">
            <v>Sucre</v>
          </cell>
        </row>
        <row r="21495">
          <cell r="C21495" t="str">
            <v>19785</v>
          </cell>
          <cell r="D21495" t="str">
            <v>Sucre</v>
          </cell>
        </row>
        <row r="21496">
          <cell r="C21496" t="str">
            <v>19785</v>
          </cell>
          <cell r="D21496" t="str">
            <v>Sucre</v>
          </cell>
        </row>
        <row r="21497">
          <cell r="C21497" t="str">
            <v>19785</v>
          </cell>
          <cell r="D21497" t="str">
            <v>Sucre</v>
          </cell>
        </row>
        <row r="21498">
          <cell r="C21498" t="str">
            <v>19785</v>
          </cell>
          <cell r="D21498" t="str">
            <v>Sucre</v>
          </cell>
        </row>
        <row r="21499">
          <cell r="C21499" t="str">
            <v>19785</v>
          </cell>
          <cell r="D21499" t="str">
            <v>Sucre</v>
          </cell>
        </row>
        <row r="21500">
          <cell r="C21500" t="str">
            <v>19785</v>
          </cell>
          <cell r="D21500" t="str">
            <v>Sucre</v>
          </cell>
        </row>
        <row r="21501">
          <cell r="C21501" t="str">
            <v>19785</v>
          </cell>
          <cell r="D21501" t="str">
            <v>Sucre</v>
          </cell>
        </row>
        <row r="21502">
          <cell r="C21502" t="str">
            <v>19785</v>
          </cell>
          <cell r="D21502" t="str">
            <v>Sucre</v>
          </cell>
        </row>
        <row r="21503">
          <cell r="C21503" t="str">
            <v>19785</v>
          </cell>
          <cell r="D21503" t="str">
            <v>Sucre</v>
          </cell>
        </row>
        <row r="21504">
          <cell r="C21504" t="str">
            <v>19785</v>
          </cell>
          <cell r="D21504" t="str">
            <v>Sucre</v>
          </cell>
        </row>
        <row r="21505">
          <cell r="C21505" t="str">
            <v>19807</v>
          </cell>
          <cell r="D21505" t="str">
            <v>Timbío</v>
          </cell>
        </row>
        <row r="21506">
          <cell r="C21506" t="str">
            <v>19807</v>
          </cell>
          <cell r="D21506" t="str">
            <v>Timbío</v>
          </cell>
        </row>
        <row r="21507">
          <cell r="C21507" t="str">
            <v>19807</v>
          </cell>
          <cell r="D21507" t="str">
            <v>Timbío</v>
          </cell>
        </row>
        <row r="21508">
          <cell r="C21508" t="str">
            <v>19807</v>
          </cell>
          <cell r="D21508" t="str">
            <v>Timbío</v>
          </cell>
        </row>
        <row r="21509">
          <cell r="C21509" t="str">
            <v>19807</v>
          </cell>
          <cell r="D21509" t="str">
            <v>Timbío</v>
          </cell>
        </row>
        <row r="21510">
          <cell r="C21510" t="str">
            <v>19807</v>
          </cell>
          <cell r="D21510" t="str">
            <v>Timbío</v>
          </cell>
        </row>
        <row r="21511">
          <cell r="C21511" t="str">
            <v>19807</v>
          </cell>
          <cell r="D21511" t="str">
            <v>Timbío</v>
          </cell>
        </row>
        <row r="21512">
          <cell r="C21512" t="str">
            <v>19807</v>
          </cell>
          <cell r="D21512" t="str">
            <v>Timbío</v>
          </cell>
        </row>
        <row r="21513">
          <cell r="C21513" t="str">
            <v>19807</v>
          </cell>
          <cell r="D21513" t="str">
            <v>Timbío</v>
          </cell>
        </row>
        <row r="21514">
          <cell r="C21514" t="str">
            <v>19807</v>
          </cell>
          <cell r="D21514" t="str">
            <v>Timbío</v>
          </cell>
        </row>
        <row r="21515">
          <cell r="C21515" t="str">
            <v>19807</v>
          </cell>
          <cell r="D21515" t="str">
            <v>Timbío</v>
          </cell>
        </row>
        <row r="21516">
          <cell r="C21516" t="str">
            <v>19807</v>
          </cell>
          <cell r="D21516" t="str">
            <v>Timbío</v>
          </cell>
        </row>
        <row r="21517">
          <cell r="C21517" t="str">
            <v>19807</v>
          </cell>
          <cell r="D21517" t="str">
            <v>Timbío</v>
          </cell>
        </row>
        <row r="21518">
          <cell r="C21518" t="str">
            <v>19807</v>
          </cell>
          <cell r="D21518" t="str">
            <v>Timbío</v>
          </cell>
        </row>
        <row r="21519">
          <cell r="C21519" t="str">
            <v>19807</v>
          </cell>
          <cell r="D21519" t="str">
            <v>Timbío</v>
          </cell>
        </row>
        <row r="21520">
          <cell r="C21520" t="str">
            <v>19807</v>
          </cell>
          <cell r="D21520" t="str">
            <v>Timbío</v>
          </cell>
        </row>
        <row r="21521">
          <cell r="C21521" t="str">
            <v>19807</v>
          </cell>
          <cell r="D21521" t="str">
            <v>Timbío</v>
          </cell>
        </row>
        <row r="21522">
          <cell r="C21522" t="str">
            <v>19807</v>
          </cell>
          <cell r="D21522" t="str">
            <v>Timbío</v>
          </cell>
        </row>
        <row r="21523">
          <cell r="C21523" t="str">
            <v>19807</v>
          </cell>
          <cell r="D21523" t="str">
            <v>Timbío</v>
          </cell>
        </row>
        <row r="21524">
          <cell r="C21524" t="str">
            <v>19807</v>
          </cell>
          <cell r="D21524" t="str">
            <v>Timbío</v>
          </cell>
        </row>
        <row r="21525">
          <cell r="C21525" t="str">
            <v>19807</v>
          </cell>
          <cell r="D21525" t="str">
            <v>Timbío</v>
          </cell>
        </row>
        <row r="21526">
          <cell r="C21526" t="str">
            <v>19807</v>
          </cell>
          <cell r="D21526" t="str">
            <v>Timbío</v>
          </cell>
        </row>
        <row r="21527">
          <cell r="C21527" t="str">
            <v>19807</v>
          </cell>
          <cell r="D21527" t="str">
            <v>Timbío</v>
          </cell>
        </row>
        <row r="21528">
          <cell r="C21528" t="str">
            <v>19807</v>
          </cell>
          <cell r="D21528" t="str">
            <v>Timbío</v>
          </cell>
        </row>
        <row r="21529">
          <cell r="C21529" t="str">
            <v>19807</v>
          </cell>
          <cell r="D21529" t="str">
            <v>Timbío</v>
          </cell>
        </row>
        <row r="21530">
          <cell r="C21530" t="str">
            <v>19807</v>
          </cell>
          <cell r="D21530" t="str">
            <v>Timbío</v>
          </cell>
        </row>
        <row r="21531">
          <cell r="C21531" t="str">
            <v>19807</v>
          </cell>
          <cell r="D21531" t="str">
            <v>Timbío</v>
          </cell>
        </row>
        <row r="21532">
          <cell r="C21532" t="str">
            <v>19807</v>
          </cell>
          <cell r="D21532" t="str">
            <v>Timbío</v>
          </cell>
        </row>
        <row r="21533">
          <cell r="C21533" t="str">
            <v>19807</v>
          </cell>
          <cell r="D21533" t="str">
            <v>Timbío</v>
          </cell>
        </row>
        <row r="21534">
          <cell r="C21534" t="str">
            <v>19807</v>
          </cell>
          <cell r="D21534" t="str">
            <v>Timbío</v>
          </cell>
        </row>
        <row r="21535">
          <cell r="C21535" t="str">
            <v>19807</v>
          </cell>
          <cell r="D21535" t="str">
            <v>Timbío</v>
          </cell>
        </row>
        <row r="21536">
          <cell r="C21536" t="str">
            <v>19807</v>
          </cell>
          <cell r="D21536" t="str">
            <v>Timbío</v>
          </cell>
        </row>
        <row r="21537">
          <cell r="C21537" t="str">
            <v>19807</v>
          </cell>
          <cell r="D21537" t="str">
            <v>Timbío</v>
          </cell>
        </row>
        <row r="21538">
          <cell r="C21538" t="str">
            <v>19807</v>
          </cell>
          <cell r="D21538" t="str">
            <v>Timbío</v>
          </cell>
        </row>
        <row r="21539">
          <cell r="C21539" t="str">
            <v>19807</v>
          </cell>
          <cell r="D21539" t="str">
            <v>Timbío</v>
          </cell>
        </row>
        <row r="21540">
          <cell r="C21540" t="str">
            <v>19807</v>
          </cell>
          <cell r="D21540" t="str">
            <v>Timbío</v>
          </cell>
        </row>
        <row r="21541">
          <cell r="C21541" t="str">
            <v>19807</v>
          </cell>
          <cell r="D21541" t="str">
            <v>Timbío</v>
          </cell>
        </row>
        <row r="21542">
          <cell r="C21542" t="str">
            <v>19807</v>
          </cell>
          <cell r="D21542" t="str">
            <v>Timbío</v>
          </cell>
        </row>
        <row r="21543">
          <cell r="C21543" t="str">
            <v>19807</v>
          </cell>
          <cell r="D21543" t="str">
            <v>Timbío</v>
          </cell>
        </row>
        <row r="21544">
          <cell r="C21544" t="str">
            <v>19807</v>
          </cell>
          <cell r="D21544" t="str">
            <v>Timbío</v>
          </cell>
        </row>
        <row r="21545">
          <cell r="C21545" t="str">
            <v>19807</v>
          </cell>
          <cell r="D21545" t="str">
            <v>Timbío</v>
          </cell>
        </row>
        <row r="21546">
          <cell r="C21546" t="str">
            <v>19807</v>
          </cell>
          <cell r="D21546" t="str">
            <v>Timbío</v>
          </cell>
        </row>
        <row r="21547">
          <cell r="C21547" t="str">
            <v>19807</v>
          </cell>
          <cell r="D21547" t="str">
            <v>Timbío</v>
          </cell>
        </row>
        <row r="21548">
          <cell r="C21548" t="str">
            <v>19807</v>
          </cell>
          <cell r="D21548" t="str">
            <v>Timbío</v>
          </cell>
        </row>
        <row r="21549">
          <cell r="C21549" t="str">
            <v>19807</v>
          </cell>
          <cell r="D21549" t="str">
            <v>Timbío</v>
          </cell>
        </row>
        <row r="21550">
          <cell r="C21550" t="str">
            <v>19807</v>
          </cell>
          <cell r="D21550" t="str">
            <v>Timbío</v>
          </cell>
        </row>
        <row r="21551">
          <cell r="C21551" t="str">
            <v>19807</v>
          </cell>
          <cell r="D21551" t="str">
            <v>Timbío</v>
          </cell>
        </row>
        <row r="21552">
          <cell r="C21552" t="str">
            <v>19807</v>
          </cell>
          <cell r="D21552" t="str">
            <v>Timbío</v>
          </cell>
        </row>
        <row r="21553">
          <cell r="C21553" t="str">
            <v>19807</v>
          </cell>
          <cell r="D21553" t="str">
            <v>Timbío</v>
          </cell>
        </row>
        <row r="21554">
          <cell r="C21554" t="str">
            <v>19807</v>
          </cell>
          <cell r="D21554" t="str">
            <v>Timbío</v>
          </cell>
        </row>
        <row r="21555">
          <cell r="C21555" t="str">
            <v>19807</v>
          </cell>
          <cell r="D21555" t="str">
            <v>Timbío</v>
          </cell>
        </row>
        <row r="21556">
          <cell r="C21556" t="str">
            <v>19807</v>
          </cell>
          <cell r="D21556" t="str">
            <v>Timbío</v>
          </cell>
        </row>
        <row r="21557">
          <cell r="C21557" t="str">
            <v>19807</v>
          </cell>
          <cell r="D21557" t="str">
            <v>Timbío</v>
          </cell>
        </row>
        <row r="21558">
          <cell r="C21558" t="str">
            <v>19807</v>
          </cell>
          <cell r="D21558" t="str">
            <v>Timbío</v>
          </cell>
        </row>
        <row r="21559">
          <cell r="C21559" t="str">
            <v>19809</v>
          </cell>
          <cell r="D21559" t="str">
            <v>Timbiquí</v>
          </cell>
        </row>
        <row r="21560">
          <cell r="C21560" t="str">
            <v>19809</v>
          </cell>
          <cell r="D21560" t="str">
            <v>Timbiquí</v>
          </cell>
        </row>
        <row r="21561">
          <cell r="C21561" t="str">
            <v>19809</v>
          </cell>
          <cell r="D21561" t="str">
            <v>Timbiquí</v>
          </cell>
        </row>
        <row r="21562">
          <cell r="C21562" t="str">
            <v>19809</v>
          </cell>
          <cell r="D21562" t="str">
            <v>Timbiquí</v>
          </cell>
        </row>
        <row r="21563">
          <cell r="C21563" t="str">
            <v>19809</v>
          </cell>
          <cell r="D21563" t="str">
            <v>Timbiquí</v>
          </cell>
        </row>
        <row r="21564">
          <cell r="C21564" t="str">
            <v>19809</v>
          </cell>
          <cell r="D21564" t="str">
            <v>Timbiquí</v>
          </cell>
        </row>
        <row r="21565">
          <cell r="C21565" t="str">
            <v>19809</v>
          </cell>
          <cell r="D21565" t="str">
            <v>Timbiquí</v>
          </cell>
        </row>
        <row r="21566">
          <cell r="C21566" t="str">
            <v>19809</v>
          </cell>
          <cell r="D21566" t="str">
            <v>Timbiquí</v>
          </cell>
        </row>
        <row r="21567">
          <cell r="C21567" t="str">
            <v>19809</v>
          </cell>
          <cell r="D21567" t="str">
            <v>Timbiquí</v>
          </cell>
        </row>
        <row r="21568">
          <cell r="C21568" t="str">
            <v>19809</v>
          </cell>
          <cell r="D21568" t="str">
            <v>Timbiquí</v>
          </cell>
        </row>
        <row r="21569">
          <cell r="C21569" t="str">
            <v>19809</v>
          </cell>
          <cell r="D21569" t="str">
            <v>Timbiquí</v>
          </cell>
        </row>
        <row r="21570">
          <cell r="C21570" t="str">
            <v>19809</v>
          </cell>
          <cell r="D21570" t="str">
            <v>Timbiquí</v>
          </cell>
        </row>
        <row r="21571">
          <cell r="C21571" t="str">
            <v>19809</v>
          </cell>
          <cell r="D21571" t="str">
            <v>Timbiquí</v>
          </cell>
        </row>
        <row r="21572">
          <cell r="C21572" t="str">
            <v>19809</v>
          </cell>
          <cell r="D21572" t="str">
            <v>Timbiquí</v>
          </cell>
        </row>
        <row r="21573">
          <cell r="C21573" t="str">
            <v>19809</v>
          </cell>
          <cell r="D21573" t="str">
            <v>Timbiquí</v>
          </cell>
        </row>
        <row r="21574">
          <cell r="C21574" t="str">
            <v>19809</v>
          </cell>
          <cell r="D21574" t="str">
            <v>Timbiquí</v>
          </cell>
        </row>
        <row r="21575">
          <cell r="C21575" t="str">
            <v>19809</v>
          </cell>
          <cell r="D21575" t="str">
            <v>Timbiquí</v>
          </cell>
        </row>
        <row r="21576">
          <cell r="C21576" t="str">
            <v>19809</v>
          </cell>
          <cell r="D21576" t="str">
            <v>Timbiquí</v>
          </cell>
        </row>
        <row r="21577">
          <cell r="C21577" t="str">
            <v>19809</v>
          </cell>
          <cell r="D21577" t="str">
            <v>Timbiquí</v>
          </cell>
        </row>
        <row r="21578">
          <cell r="C21578" t="str">
            <v>19809</v>
          </cell>
          <cell r="D21578" t="str">
            <v>Timbiquí</v>
          </cell>
        </row>
        <row r="21579">
          <cell r="C21579" t="str">
            <v>19809</v>
          </cell>
          <cell r="D21579" t="str">
            <v>Timbiquí</v>
          </cell>
        </row>
        <row r="21580">
          <cell r="C21580" t="str">
            <v>19809</v>
          </cell>
          <cell r="D21580" t="str">
            <v>Timbiquí</v>
          </cell>
        </row>
        <row r="21581">
          <cell r="C21581" t="str">
            <v>19809</v>
          </cell>
          <cell r="D21581" t="str">
            <v>Timbiquí</v>
          </cell>
        </row>
        <row r="21582">
          <cell r="C21582" t="str">
            <v>19809</v>
          </cell>
          <cell r="D21582" t="str">
            <v>Timbiquí</v>
          </cell>
        </row>
        <row r="21583">
          <cell r="C21583" t="str">
            <v>19809</v>
          </cell>
          <cell r="D21583" t="str">
            <v>Timbiquí</v>
          </cell>
        </row>
        <row r="21584">
          <cell r="C21584" t="str">
            <v>19809</v>
          </cell>
          <cell r="D21584" t="str">
            <v>Timbiquí</v>
          </cell>
        </row>
        <row r="21585">
          <cell r="C21585" t="str">
            <v>19809</v>
          </cell>
          <cell r="D21585" t="str">
            <v>Timbiquí</v>
          </cell>
        </row>
        <row r="21586">
          <cell r="C21586" t="str">
            <v>19809</v>
          </cell>
          <cell r="D21586" t="str">
            <v>Timbiquí</v>
          </cell>
        </row>
        <row r="21587">
          <cell r="C21587" t="str">
            <v>19809</v>
          </cell>
          <cell r="D21587" t="str">
            <v>Timbiquí</v>
          </cell>
        </row>
        <row r="21588">
          <cell r="C21588" t="str">
            <v>19809</v>
          </cell>
          <cell r="D21588" t="str">
            <v>Timbiquí</v>
          </cell>
        </row>
        <row r="21589">
          <cell r="C21589" t="str">
            <v>19809</v>
          </cell>
          <cell r="D21589" t="str">
            <v>Timbiquí</v>
          </cell>
        </row>
        <row r="21590">
          <cell r="C21590" t="str">
            <v>19809</v>
          </cell>
          <cell r="D21590" t="str">
            <v>Timbiquí</v>
          </cell>
        </row>
        <row r="21591">
          <cell r="C21591" t="str">
            <v>19809</v>
          </cell>
          <cell r="D21591" t="str">
            <v>Timbiquí</v>
          </cell>
        </row>
        <row r="21592">
          <cell r="C21592" t="str">
            <v>19809</v>
          </cell>
          <cell r="D21592" t="str">
            <v>Timbiquí</v>
          </cell>
        </row>
        <row r="21593">
          <cell r="C21593" t="str">
            <v>19809</v>
          </cell>
          <cell r="D21593" t="str">
            <v>Timbiquí</v>
          </cell>
        </row>
        <row r="21594">
          <cell r="C21594" t="str">
            <v>19809</v>
          </cell>
          <cell r="D21594" t="str">
            <v>Timbiquí</v>
          </cell>
        </row>
        <row r="21595">
          <cell r="C21595" t="str">
            <v>19809</v>
          </cell>
          <cell r="D21595" t="str">
            <v>Timbiquí</v>
          </cell>
        </row>
        <row r="21596">
          <cell r="C21596" t="str">
            <v>19809</v>
          </cell>
          <cell r="D21596" t="str">
            <v>Timbiquí</v>
          </cell>
        </row>
        <row r="21597">
          <cell r="C21597" t="str">
            <v>19809</v>
          </cell>
          <cell r="D21597" t="str">
            <v>Timbiquí</v>
          </cell>
        </row>
        <row r="21598">
          <cell r="C21598" t="str">
            <v>19809</v>
          </cell>
          <cell r="D21598" t="str">
            <v>Timbiquí</v>
          </cell>
        </row>
        <row r="21599">
          <cell r="C21599" t="str">
            <v>19809</v>
          </cell>
          <cell r="D21599" t="str">
            <v>Timbiquí</v>
          </cell>
        </row>
        <row r="21600">
          <cell r="C21600" t="str">
            <v>19809</v>
          </cell>
          <cell r="D21600" t="str">
            <v>Timbiquí</v>
          </cell>
        </row>
        <row r="21601">
          <cell r="C21601" t="str">
            <v>19809</v>
          </cell>
          <cell r="D21601" t="str">
            <v>Timbiquí</v>
          </cell>
        </row>
        <row r="21602">
          <cell r="C21602" t="str">
            <v>19809</v>
          </cell>
          <cell r="D21602" t="str">
            <v>Timbiquí</v>
          </cell>
        </row>
        <row r="21603">
          <cell r="C21603" t="str">
            <v>19809</v>
          </cell>
          <cell r="D21603" t="str">
            <v>Timbiquí</v>
          </cell>
        </row>
        <row r="21604">
          <cell r="C21604" t="str">
            <v>19809</v>
          </cell>
          <cell r="D21604" t="str">
            <v>Timbiquí</v>
          </cell>
        </row>
        <row r="21605">
          <cell r="C21605" t="str">
            <v>19809</v>
          </cell>
          <cell r="D21605" t="str">
            <v>Timbiquí</v>
          </cell>
        </row>
        <row r="21606">
          <cell r="C21606" t="str">
            <v>19809</v>
          </cell>
          <cell r="D21606" t="str">
            <v>Timbiquí</v>
          </cell>
        </row>
        <row r="21607">
          <cell r="C21607" t="str">
            <v>19809</v>
          </cell>
          <cell r="D21607" t="str">
            <v>Timbiquí</v>
          </cell>
        </row>
        <row r="21608">
          <cell r="C21608" t="str">
            <v>19809</v>
          </cell>
          <cell r="D21608" t="str">
            <v>Timbiquí</v>
          </cell>
        </row>
        <row r="21609">
          <cell r="C21609" t="str">
            <v>19809</v>
          </cell>
          <cell r="D21609" t="str">
            <v>Timbiquí</v>
          </cell>
        </row>
        <row r="21610">
          <cell r="C21610" t="str">
            <v>19809</v>
          </cell>
          <cell r="D21610" t="str">
            <v>Timbiquí</v>
          </cell>
        </row>
        <row r="21611">
          <cell r="C21611" t="str">
            <v>19809</v>
          </cell>
          <cell r="D21611" t="str">
            <v>Timbiquí</v>
          </cell>
        </row>
        <row r="21612">
          <cell r="C21612" t="str">
            <v>19809</v>
          </cell>
          <cell r="D21612" t="str">
            <v>Timbiquí</v>
          </cell>
        </row>
        <row r="21613">
          <cell r="C21613" t="str">
            <v>19821</v>
          </cell>
          <cell r="D21613" t="str">
            <v>Toribío</v>
          </cell>
        </row>
        <row r="21614">
          <cell r="C21614" t="str">
            <v>19821</v>
          </cell>
          <cell r="D21614" t="str">
            <v>Toribío</v>
          </cell>
        </row>
        <row r="21615">
          <cell r="C21615" t="str">
            <v>19821</v>
          </cell>
          <cell r="D21615" t="str">
            <v>Toribío</v>
          </cell>
        </row>
        <row r="21616">
          <cell r="C21616" t="str">
            <v>19821</v>
          </cell>
          <cell r="D21616" t="str">
            <v>Toribío</v>
          </cell>
        </row>
        <row r="21617">
          <cell r="C21617" t="str">
            <v>19821</v>
          </cell>
          <cell r="D21617" t="str">
            <v>Toribío</v>
          </cell>
        </row>
        <row r="21618">
          <cell r="C21618" t="str">
            <v>19821</v>
          </cell>
          <cell r="D21618" t="str">
            <v>Toribío</v>
          </cell>
        </row>
        <row r="21619">
          <cell r="C21619" t="str">
            <v>19821</v>
          </cell>
          <cell r="D21619" t="str">
            <v>Toribío</v>
          </cell>
        </row>
        <row r="21620">
          <cell r="C21620" t="str">
            <v>19821</v>
          </cell>
          <cell r="D21620" t="str">
            <v>Toribío</v>
          </cell>
        </row>
        <row r="21621">
          <cell r="C21621" t="str">
            <v>19821</v>
          </cell>
          <cell r="D21621" t="str">
            <v>Toribío</v>
          </cell>
        </row>
        <row r="21622">
          <cell r="C21622" t="str">
            <v>19821</v>
          </cell>
          <cell r="D21622" t="str">
            <v>Toribío</v>
          </cell>
        </row>
        <row r="21623">
          <cell r="C21623" t="str">
            <v>19821</v>
          </cell>
          <cell r="D21623" t="str">
            <v>Toribío</v>
          </cell>
        </row>
        <row r="21624">
          <cell r="C21624" t="str">
            <v>19821</v>
          </cell>
          <cell r="D21624" t="str">
            <v>Toribío</v>
          </cell>
        </row>
        <row r="21625">
          <cell r="C21625" t="str">
            <v>19821</v>
          </cell>
          <cell r="D21625" t="str">
            <v>Toribío</v>
          </cell>
        </row>
        <row r="21626">
          <cell r="C21626" t="str">
            <v>19821</v>
          </cell>
          <cell r="D21626" t="str">
            <v>Toribío</v>
          </cell>
        </row>
        <row r="21627">
          <cell r="C21627" t="str">
            <v>19821</v>
          </cell>
          <cell r="D21627" t="str">
            <v>Toribío</v>
          </cell>
        </row>
        <row r="21628">
          <cell r="C21628" t="str">
            <v>19821</v>
          </cell>
          <cell r="D21628" t="str">
            <v>Toribío</v>
          </cell>
        </row>
        <row r="21629">
          <cell r="C21629" t="str">
            <v>19821</v>
          </cell>
          <cell r="D21629" t="str">
            <v>Toribío</v>
          </cell>
        </row>
        <row r="21630">
          <cell r="C21630" t="str">
            <v>19821</v>
          </cell>
          <cell r="D21630" t="str">
            <v>Toribío</v>
          </cell>
        </row>
        <row r="21631">
          <cell r="C21631" t="str">
            <v>19821</v>
          </cell>
          <cell r="D21631" t="str">
            <v>Toribío</v>
          </cell>
        </row>
        <row r="21632">
          <cell r="C21632" t="str">
            <v>19821</v>
          </cell>
          <cell r="D21632" t="str">
            <v>Toribío</v>
          </cell>
        </row>
        <row r="21633">
          <cell r="C21633" t="str">
            <v>19821</v>
          </cell>
          <cell r="D21633" t="str">
            <v>Toribío</v>
          </cell>
        </row>
        <row r="21634">
          <cell r="C21634" t="str">
            <v>19821</v>
          </cell>
          <cell r="D21634" t="str">
            <v>Toribío</v>
          </cell>
        </row>
        <row r="21635">
          <cell r="C21635" t="str">
            <v>19821</v>
          </cell>
          <cell r="D21635" t="str">
            <v>Toribío</v>
          </cell>
        </row>
        <row r="21636">
          <cell r="C21636" t="str">
            <v>19821</v>
          </cell>
          <cell r="D21636" t="str">
            <v>Toribío</v>
          </cell>
        </row>
        <row r="21637">
          <cell r="C21637" t="str">
            <v>19821</v>
          </cell>
          <cell r="D21637" t="str">
            <v>Toribío</v>
          </cell>
        </row>
        <row r="21638">
          <cell r="C21638" t="str">
            <v>19821</v>
          </cell>
          <cell r="D21638" t="str">
            <v>Toribío</v>
          </cell>
        </row>
        <row r="21639">
          <cell r="C21639" t="str">
            <v>19821</v>
          </cell>
          <cell r="D21639" t="str">
            <v>Toribío</v>
          </cell>
        </row>
        <row r="21640">
          <cell r="C21640" t="str">
            <v>19821</v>
          </cell>
          <cell r="D21640" t="str">
            <v>Toribío</v>
          </cell>
        </row>
        <row r="21641">
          <cell r="C21641" t="str">
            <v>19821</v>
          </cell>
          <cell r="D21641" t="str">
            <v>Toribío</v>
          </cell>
        </row>
        <row r="21642">
          <cell r="C21642" t="str">
            <v>19821</v>
          </cell>
          <cell r="D21642" t="str">
            <v>Toribío</v>
          </cell>
        </row>
        <row r="21643">
          <cell r="C21643" t="str">
            <v>19821</v>
          </cell>
          <cell r="D21643" t="str">
            <v>Toribío</v>
          </cell>
        </row>
        <row r="21644">
          <cell r="C21644" t="str">
            <v>19821</v>
          </cell>
          <cell r="D21644" t="str">
            <v>Toribío</v>
          </cell>
        </row>
        <row r="21645">
          <cell r="C21645" t="str">
            <v>19821</v>
          </cell>
          <cell r="D21645" t="str">
            <v>Toribío</v>
          </cell>
        </row>
        <row r="21646">
          <cell r="C21646" t="str">
            <v>19821</v>
          </cell>
          <cell r="D21646" t="str">
            <v>Toribío</v>
          </cell>
        </row>
        <row r="21647">
          <cell r="C21647" t="str">
            <v>19821</v>
          </cell>
          <cell r="D21647" t="str">
            <v>Toribío</v>
          </cell>
        </row>
        <row r="21648">
          <cell r="C21648" t="str">
            <v>19821</v>
          </cell>
          <cell r="D21648" t="str">
            <v>Toribío</v>
          </cell>
        </row>
        <row r="21649">
          <cell r="C21649" t="str">
            <v>19821</v>
          </cell>
          <cell r="D21649" t="str">
            <v>Toribío</v>
          </cell>
        </row>
        <row r="21650">
          <cell r="C21650" t="str">
            <v>19821</v>
          </cell>
          <cell r="D21650" t="str">
            <v>Toribío</v>
          </cell>
        </row>
        <row r="21651">
          <cell r="C21651" t="str">
            <v>19821</v>
          </cell>
          <cell r="D21651" t="str">
            <v>Toribío</v>
          </cell>
        </row>
        <row r="21652">
          <cell r="C21652" t="str">
            <v>19821</v>
          </cell>
          <cell r="D21652" t="str">
            <v>Toribío</v>
          </cell>
        </row>
        <row r="21653">
          <cell r="C21653" t="str">
            <v>19821</v>
          </cell>
          <cell r="D21653" t="str">
            <v>Toribío</v>
          </cell>
        </row>
        <row r="21654">
          <cell r="C21654" t="str">
            <v>19821</v>
          </cell>
          <cell r="D21654" t="str">
            <v>Toribío</v>
          </cell>
        </row>
        <row r="21655">
          <cell r="C21655" t="str">
            <v>19821</v>
          </cell>
          <cell r="D21655" t="str">
            <v>Toribío</v>
          </cell>
        </row>
        <row r="21656">
          <cell r="C21656" t="str">
            <v>19821</v>
          </cell>
          <cell r="D21656" t="str">
            <v>Toribío</v>
          </cell>
        </row>
        <row r="21657">
          <cell r="C21657" t="str">
            <v>19821</v>
          </cell>
          <cell r="D21657" t="str">
            <v>Toribío</v>
          </cell>
        </row>
        <row r="21658">
          <cell r="C21658" t="str">
            <v>19821</v>
          </cell>
          <cell r="D21658" t="str">
            <v>Toribío</v>
          </cell>
        </row>
        <row r="21659">
          <cell r="C21659" t="str">
            <v>19821</v>
          </cell>
          <cell r="D21659" t="str">
            <v>Toribío</v>
          </cell>
        </row>
        <row r="21660">
          <cell r="C21660" t="str">
            <v>19821</v>
          </cell>
          <cell r="D21660" t="str">
            <v>Toribío</v>
          </cell>
        </row>
        <row r="21661">
          <cell r="C21661" t="str">
            <v>19821</v>
          </cell>
          <cell r="D21661" t="str">
            <v>Toribío</v>
          </cell>
        </row>
        <row r="21662">
          <cell r="C21662" t="str">
            <v>19821</v>
          </cell>
          <cell r="D21662" t="str">
            <v>Toribío</v>
          </cell>
        </row>
        <row r="21663">
          <cell r="C21663" t="str">
            <v>19821</v>
          </cell>
          <cell r="D21663" t="str">
            <v>Toribío</v>
          </cell>
        </row>
        <row r="21664">
          <cell r="C21664" t="str">
            <v>19821</v>
          </cell>
          <cell r="D21664" t="str">
            <v>Toribío</v>
          </cell>
        </row>
        <row r="21665">
          <cell r="C21665" t="str">
            <v>19821</v>
          </cell>
          <cell r="D21665" t="str">
            <v>Toribío</v>
          </cell>
        </row>
        <row r="21666">
          <cell r="C21666" t="str">
            <v>19821</v>
          </cell>
          <cell r="D21666" t="str">
            <v>Toribío</v>
          </cell>
        </row>
        <row r="21667">
          <cell r="C21667" t="str">
            <v>19824</v>
          </cell>
          <cell r="D21667" t="str">
            <v>Totoró</v>
          </cell>
        </row>
        <row r="21668">
          <cell r="C21668" t="str">
            <v>19824</v>
          </cell>
          <cell r="D21668" t="str">
            <v>Totoró</v>
          </cell>
        </row>
        <row r="21669">
          <cell r="C21669" t="str">
            <v>19824</v>
          </cell>
          <cell r="D21669" t="str">
            <v>Totoró</v>
          </cell>
        </row>
        <row r="21670">
          <cell r="C21670" t="str">
            <v>19824</v>
          </cell>
          <cell r="D21670" t="str">
            <v>Totoró</v>
          </cell>
        </row>
        <row r="21671">
          <cell r="C21671" t="str">
            <v>19824</v>
          </cell>
          <cell r="D21671" t="str">
            <v>Totoró</v>
          </cell>
        </row>
        <row r="21672">
          <cell r="C21672" t="str">
            <v>19824</v>
          </cell>
          <cell r="D21672" t="str">
            <v>Totoró</v>
          </cell>
        </row>
        <row r="21673">
          <cell r="C21673" t="str">
            <v>19824</v>
          </cell>
          <cell r="D21673" t="str">
            <v>Totoró</v>
          </cell>
        </row>
        <row r="21674">
          <cell r="C21674" t="str">
            <v>19824</v>
          </cell>
          <cell r="D21674" t="str">
            <v>Totoró</v>
          </cell>
        </row>
        <row r="21675">
          <cell r="C21675" t="str">
            <v>19824</v>
          </cell>
          <cell r="D21675" t="str">
            <v>Totoró</v>
          </cell>
        </row>
        <row r="21676">
          <cell r="C21676" t="str">
            <v>19824</v>
          </cell>
          <cell r="D21676" t="str">
            <v>Totoró</v>
          </cell>
        </row>
        <row r="21677">
          <cell r="C21677" t="str">
            <v>19824</v>
          </cell>
          <cell r="D21677" t="str">
            <v>Totoró</v>
          </cell>
        </row>
        <row r="21678">
          <cell r="C21678" t="str">
            <v>19824</v>
          </cell>
          <cell r="D21678" t="str">
            <v>Totoró</v>
          </cell>
        </row>
        <row r="21679">
          <cell r="C21679" t="str">
            <v>19824</v>
          </cell>
          <cell r="D21679" t="str">
            <v>Totoró</v>
          </cell>
        </row>
        <row r="21680">
          <cell r="C21680" t="str">
            <v>19824</v>
          </cell>
          <cell r="D21680" t="str">
            <v>Totoró</v>
          </cell>
        </row>
        <row r="21681">
          <cell r="C21681" t="str">
            <v>19824</v>
          </cell>
          <cell r="D21681" t="str">
            <v>Totoró</v>
          </cell>
        </row>
        <row r="21682">
          <cell r="C21682" t="str">
            <v>19824</v>
          </cell>
          <cell r="D21682" t="str">
            <v>Totoró</v>
          </cell>
        </row>
        <row r="21683">
          <cell r="C21683" t="str">
            <v>19824</v>
          </cell>
          <cell r="D21683" t="str">
            <v>Totoró</v>
          </cell>
        </row>
        <row r="21684">
          <cell r="C21684" t="str">
            <v>19824</v>
          </cell>
          <cell r="D21684" t="str">
            <v>Totoró</v>
          </cell>
        </row>
        <row r="21685">
          <cell r="C21685" t="str">
            <v>19824</v>
          </cell>
          <cell r="D21685" t="str">
            <v>Totoró</v>
          </cell>
        </row>
        <row r="21686">
          <cell r="C21686" t="str">
            <v>19824</v>
          </cell>
          <cell r="D21686" t="str">
            <v>Totoró</v>
          </cell>
        </row>
        <row r="21687">
          <cell r="C21687" t="str">
            <v>19824</v>
          </cell>
          <cell r="D21687" t="str">
            <v>Totoró</v>
          </cell>
        </row>
        <row r="21688">
          <cell r="C21688" t="str">
            <v>19824</v>
          </cell>
          <cell r="D21688" t="str">
            <v>Totoró</v>
          </cell>
        </row>
        <row r="21689">
          <cell r="C21689" t="str">
            <v>19824</v>
          </cell>
          <cell r="D21689" t="str">
            <v>Totoró</v>
          </cell>
        </row>
        <row r="21690">
          <cell r="C21690" t="str">
            <v>19824</v>
          </cell>
          <cell r="D21690" t="str">
            <v>Totoró</v>
          </cell>
        </row>
        <row r="21691">
          <cell r="C21691" t="str">
            <v>19824</v>
          </cell>
          <cell r="D21691" t="str">
            <v>Totoró</v>
          </cell>
        </row>
        <row r="21692">
          <cell r="C21692" t="str">
            <v>19824</v>
          </cell>
          <cell r="D21692" t="str">
            <v>Totoró</v>
          </cell>
        </row>
        <row r="21693">
          <cell r="C21693" t="str">
            <v>19824</v>
          </cell>
          <cell r="D21693" t="str">
            <v>Totoró</v>
          </cell>
        </row>
        <row r="21694">
          <cell r="C21694" t="str">
            <v>19824</v>
          </cell>
          <cell r="D21694" t="str">
            <v>Totoró</v>
          </cell>
        </row>
        <row r="21695">
          <cell r="C21695" t="str">
            <v>19824</v>
          </cell>
          <cell r="D21695" t="str">
            <v>Totoró</v>
          </cell>
        </row>
        <row r="21696">
          <cell r="C21696" t="str">
            <v>19824</v>
          </cell>
          <cell r="D21696" t="str">
            <v>Totoró</v>
          </cell>
        </row>
        <row r="21697">
          <cell r="C21697" t="str">
            <v>19824</v>
          </cell>
          <cell r="D21697" t="str">
            <v>Totoró</v>
          </cell>
        </row>
        <row r="21698">
          <cell r="C21698" t="str">
            <v>19824</v>
          </cell>
          <cell r="D21698" t="str">
            <v>Totoró</v>
          </cell>
        </row>
        <row r="21699">
          <cell r="C21699" t="str">
            <v>19824</v>
          </cell>
          <cell r="D21699" t="str">
            <v>Totoró</v>
          </cell>
        </row>
        <row r="21700">
          <cell r="C21700" t="str">
            <v>19824</v>
          </cell>
          <cell r="D21700" t="str">
            <v>Totoró</v>
          </cell>
        </row>
        <row r="21701">
          <cell r="C21701" t="str">
            <v>19824</v>
          </cell>
          <cell r="D21701" t="str">
            <v>Totoró</v>
          </cell>
        </row>
        <row r="21702">
          <cell r="C21702" t="str">
            <v>19824</v>
          </cell>
          <cell r="D21702" t="str">
            <v>Totoró</v>
          </cell>
        </row>
        <row r="21703">
          <cell r="C21703" t="str">
            <v>19824</v>
          </cell>
          <cell r="D21703" t="str">
            <v>Totoró</v>
          </cell>
        </row>
        <row r="21704">
          <cell r="C21704" t="str">
            <v>19824</v>
          </cell>
          <cell r="D21704" t="str">
            <v>Totoró</v>
          </cell>
        </row>
        <row r="21705">
          <cell r="C21705" t="str">
            <v>19824</v>
          </cell>
          <cell r="D21705" t="str">
            <v>Totoró</v>
          </cell>
        </row>
        <row r="21706">
          <cell r="C21706" t="str">
            <v>19824</v>
          </cell>
          <cell r="D21706" t="str">
            <v>Totoró</v>
          </cell>
        </row>
        <row r="21707">
          <cell r="C21707" t="str">
            <v>19824</v>
          </cell>
          <cell r="D21707" t="str">
            <v>Totoró</v>
          </cell>
        </row>
        <row r="21708">
          <cell r="C21708" t="str">
            <v>19824</v>
          </cell>
          <cell r="D21708" t="str">
            <v>Totoró</v>
          </cell>
        </row>
        <row r="21709">
          <cell r="C21709" t="str">
            <v>19824</v>
          </cell>
          <cell r="D21709" t="str">
            <v>Totoró</v>
          </cell>
        </row>
        <row r="21710">
          <cell r="C21710" t="str">
            <v>19824</v>
          </cell>
          <cell r="D21710" t="str">
            <v>Totoró</v>
          </cell>
        </row>
        <row r="21711">
          <cell r="C21711" t="str">
            <v>19824</v>
          </cell>
          <cell r="D21711" t="str">
            <v>Totoró</v>
          </cell>
        </row>
        <row r="21712">
          <cell r="C21712" t="str">
            <v>19824</v>
          </cell>
          <cell r="D21712" t="str">
            <v>Totoró</v>
          </cell>
        </row>
        <row r="21713">
          <cell r="C21713" t="str">
            <v>19824</v>
          </cell>
          <cell r="D21713" t="str">
            <v>Totoró</v>
          </cell>
        </row>
        <row r="21714">
          <cell r="C21714" t="str">
            <v>19824</v>
          </cell>
          <cell r="D21714" t="str">
            <v>Totoró</v>
          </cell>
        </row>
        <row r="21715">
          <cell r="C21715" t="str">
            <v>19824</v>
          </cell>
          <cell r="D21715" t="str">
            <v>Totoró</v>
          </cell>
        </row>
        <row r="21716">
          <cell r="C21716" t="str">
            <v>19824</v>
          </cell>
          <cell r="D21716" t="str">
            <v>Totoró</v>
          </cell>
        </row>
        <row r="21717">
          <cell r="C21717" t="str">
            <v>19824</v>
          </cell>
          <cell r="D21717" t="str">
            <v>Totoró</v>
          </cell>
        </row>
        <row r="21718">
          <cell r="C21718" t="str">
            <v>19824</v>
          </cell>
          <cell r="D21718" t="str">
            <v>Totoró</v>
          </cell>
        </row>
        <row r="21719">
          <cell r="C21719" t="str">
            <v>19824</v>
          </cell>
          <cell r="D21719" t="str">
            <v>Totoró</v>
          </cell>
        </row>
        <row r="21720">
          <cell r="C21720" t="str">
            <v>19824</v>
          </cell>
          <cell r="D21720" t="str">
            <v>Totoró</v>
          </cell>
        </row>
        <row r="21721">
          <cell r="C21721" t="str">
            <v>19845</v>
          </cell>
          <cell r="D21721" t="str">
            <v>Villa Rica</v>
          </cell>
        </row>
        <row r="21722">
          <cell r="C21722" t="str">
            <v>19845</v>
          </cell>
          <cell r="D21722" t="str">
            <v>Villa Rica</v>
          </cell>
        </row>
        <row r="21723">
          <cell r="C21723" t="str">
            <v>19845</v>
          </cell>
          <cell r="D21723" t="str">
            <v>Villa Rica</v>
          </cell>
        </row>
        <row r="21724">
          <cell r="C21724" t="str">
            <v>19845</v>
          </cell>
          <cell r="D21724" t="str">
            <v>Villa Rica</v>
          </cell>
        </row>
        <row r="21725">
          <cell r="C21725" t="str">
            <v>19845</v>
          </cell>
          <cell r="D21725" t="str">
            <v>Villa Rica</v>
          </cell>
        </row>
        <row r="21726">
          <cell r="C21726" t="str">
            <v>19845</v>
          </cell>
          <cell r="D21726" t="str">
            <v>Villa Rica</v>
          </cell>
        </row>
        <row r="21727">
          <cell r="C21727" t="str">
            <v>19845</v>
          </cell>
          <cell r="D21727" t="str">
            <v>Villa Rica</v>
          </cell>
        </row>
        <row r="21728">
          <cell r="C21728" t="str">
            <v>19845</v>
          </cell>
          <cell r="D21728" t="str">
            <v>Villa Rica</v>
          </cell>
        </row>
        <row r="21729">
          <cell r="C21729" t="str">
            <v>19845</v>
          </cell>
          <cell r="D21729" t="str">
            <v>Villa Rica</v>
          </cell>
        </row>
        <row r="21730">
          <cell r="C21730" t="str">
            <v>19845</v>
          </cell>
          <cell r="D21730" t="str">
            <v>Villa Rica</v>
          </cell>
        </row>
        <row r="21731">
          <cell r="C21731" t="str">
            <v>19845</v>
          </cell>
          <cell r="D21731" t="str">
            <v>Villa Rica</v>
          </cell>
        </row>
        <row r="21732">
          <cell r="C21732" t="str">
            <v>19845</v>
          </cell>
          <cell r="D21732" t="str">
            <v>Villa Rica</v>
          </cell>
        </row>
        <row r="21733">
          <cell r="C21733" t="str">
            <v>19845</v>
          </cell>
          <cell r="D21733" t="str">
            <v>Villa Rica</v>
          </cell>
        </row>
        <row r="21734">
          <cell r="C21734" t="str">
            <v>19845</v>
          </cell>
          <cell r="D21734" t="str">
            <v>Villa Rica</v>
          </cell>
        </row>
        <row r="21735">
          <cell r="C21735" t="str">
            <v>19845</v>
          </cell>
          <cell r="D21735" t="str">
            <v>Villa Rica</v>
          </cell>
        </row>
        <row r="21736">
          <cell r="C21736" t="str">
            <v>19845</v>
          </cell>
          <cell r="D21736" t="str">
            <v>Villa Rica</v>
          </cell>
        </row>
        <row r="21737">
          <cell r="C21737" t="str">
            <v>19845</v>
          </cell>
          <cell r="D21737" t="str">
            <v>Villa Rica</v>
          </cell>
        </row>
        <row r="21738">
          <cell r="C21738" t="str">
            <v>19845</v>
          </cell>
          <cell r="D21738" t="str">
            <v>Villa Rica</v>
          </cell>
        </row>
        <row r="21739">
          <cell r="C21739" t="str">
            <v>19845</v>
          </cell>
          <cell r="D21739" t="str">
            <v>Villa Rica</v>
          </cell>
        </row>
        <row r="21740">
          <cell r="C21740" t="str">
            <v>19845</v>
          </cell>
          <cell r="D21740" t="str">
            <v>Villa Rica</v>
          </cell>
        </row>
        <row r="21741">
          <cell r="C21741" t="str">
            <v>19845</v>
          </cell>
          <cell r="D21741" t="str">
            <v>Villa Rica</v>
          </cell>
        </row>
        <row r="21742">
          <cell r="C21742" t="str">
            <v>19845</v>
          </cell>
          <cell r="D21742" t="str">
            <v>Villa Rica</v>
          </cell>
        </row>
        <row r="21743">
          <cell r="C21743" t="str">
            <v>19845</v>
          </cell>
          <cell r="D21743" t="str">
            <v>Villa Rica</v>
          </cell>
        </row>
        <row r="21744">
          <cell r="C21744" t="str">
            <v>19845</v>
          </cell>
          <cell r="D21744" t="str">
            <v>Villa Rica</v>
          </cell>
        </row>
        <row r="21745">
          <cell r="C21745" t="str">
            <v>19845</v>
          </cell>
          <cell r="D21745" t="str">
            <v>Villa Rica</v>
          </cell>
        </row>
        <row r="21746">
          <cell r="C21746" t="str">
            <v>19845</v>
          </cell>
          <cell r="D21746" t="str">
            <v>Villa Rica</v>
          </cell>
        </row>
        <row r="21747">
          <cell r="C21747" t="str">
            <v>19845</v>
          </cell>
          <cell r="D21747" t="str">
            <v>Villa Rica</v>
          </cell>
        </row>
        <row r="21748">
          <cell r="C21748" t="str">
            <v>19845</v>
          </cell>
          <cell r="D21748" t="str">
            <v>Villa Rica</v>
          </cell>
        </row>
        <row r="21749">
          <cell r="C21749" t="str">
            <v>19845</v>
          </cell>
          <cell r="D21749" t="str">
            <v>Villa Rica</v>
          </cell>
        </row>
        <row r="21750">
          <cell r="C21750" t="str">
            <v>19845</v>
          </cell>
          <cell r="D21750" t="str">
            <v>Villa Rica</v>
          </cell>
        </row>
        <row r="21751">
          <cell r="C21751" t="str">
            <v>19845</v>
          </cell>
          <cell r="D21751" t="str">
            <v>Villa Rica</v>
          </cell>
        </row>
        <row r="21752">
          <cell r="C21752" t="str">
            <v>19845</v>
          </cell>
          <cell r="D21752" t="str">
            <v>Villa Rica</v>
          </cell>
        </row>
        <row r="21753">
          <cell r="C21753" t="str">
            <v>19845</v>
          </cell>
          <cell r="D21753" t="str">
            <v>Villa Rica</v>
          </cell>
        </row>
        <row r="21754">
          <cell r="C21754" t="str">
            <v>19845</v>
          </cell>
          <cell r="D21754" t="str">
            <v>Villa Rica</v>
          </cell>
        </row>
        <row r="21755">
          <cell r="C21755" t="str">
            <v>19845</v>
          </cell>
          <cell r="D21755" t="str">
            <v>Villa Rica</v>
          </cell>
        </row>
        <row r="21756">
          <cell r="C21756" t="str">
            <v>19845</v>
          </cell>
          <cell r="D21756" t="str">
            <v>Villa Rica</v>
          </cell>
        </row>
        <row r="21757">
          <cell r="C21757" t="str">
            <v>19845</v>
          </cell>
          <cell r="D21757" t="str">
            <v>Villa Rica</v>
          </cell>
        </row>
        <row r="21758">
          <cell r="C21758" t="str">
            <v>19845</v>
          </cell>
          <cell r="D21758" t="str">
            <v>Villa Rica</v>
          </cell>
        </row>
        <row r="21759">
          <cell r="C21759" t="str">
            <v>19845</v>
          </cell>
          <cell r="D21759" t="str">
            <v>Villa Rica</v>
          </cell>
        </row>
        <row r="21760">
          <cell r="C21760" t="str">
            <v>19845</v>
          </cell>
          <cell r="D21760" t="str">
            <v>Villa Rica</v>
          </cell>
        </row>
        <row r="21761">
          <cell r="C21761" t="str">
            <v>19845</v>
          </cell>
          <cell r="D21761" t="str">
            <v>Villa Rica</v>
          </cell>
        </row>
        <row r="21762">
          <cell r="C21762" t="str">
            <v>19845</v>
          </cell>
          <cell r="D21762" t="str">
            <v>Villa Rica</v>
          </cell>
        </row>
        <row r="21763">
          <cell r="C21763" t="str">
            <v>19845</v>
          </cell>
          <cell r="D21763" t="str">
            <v>Villa Rica</v>
          </cell>
        </row>
        <row r="21764">
          <cell r="C21764" t="str">
            <v>19845</v>
          </cell>
          <cell r="D21764" t="str">
            <v>Villa Rica</v>
          </cell>
        </row>
        <row r="21765">
          <cell r="C21765" t="str">
            <v>19845</v>
          </cell>
          <cell r="D21765" t="str">
            <v>Villa Rica</v>
          </cell>
        </row>
        <row r="21766">
          <cell r="C21766" t="str">
            <v>19845</v>
          </cell>
          <cell r="D21766" t="str">
            <v>Villa Rica</v>
          </cell>
        </row>
        <row r="21767">
          <cell r="C21767" t="str">
            <v>19845</v>
          </cell>
          <cell r="D21767" t="str">
            <v>Villa Rica</v>
          </cell>
        </row>
        <row r="21768">
          <cell r="C21768" t="str">
            <v>19845</v>
          </cell>
          <cell r="D21768" t="str">
            <v>Villa Rica</v>
          </cell>
        </row>
        <row r="21769">
          <cell r="C21769" t="str">
            <v>19845</v>
          </cell>
          <cell r="D21769" t="str">
            <v>Villa Rica</v>
          </cell>
        </row>
        <row r="21770">
          <cell r="C21770" t="str">
            <v>19845</v>
          </cell>
          <cell r="D21770" t="str">
            <v>Villa Rica</v>
          </cell>
        </row>
        <row r="21771">
          <cell r="C21771" t="str">
            <v>19845</v>
          </cell>
          <cell r="D21771" t="str">
            <v>Villa Rica</v>
          </cell>
        </row>
        <row r="21772">
          <cell r="C21772" t="str">
            <v>19845</v>
          </cell>
          <cell r="D21772" t="str">
            <v>Villa Rica</v>
          </cell>
        </row>
        <row r="21773">
          <cell r="C21773" t="str">
            <v>19845</v>
          </cell>
          <cell r="D21773" t="str">
            <v>Villa Rica</v>
          </cell>
        </row>
        <row r="21774">
          <cell r="C21774" t="str">
            <v>19845</v>
          </cell>
          <cell r="D21774" t="str">
            <v>Villa Rica</v>
          </cell>
        </row>
        <row r="21775">
          <cell r="C21775" t="str">
            <v>20001</v>
          </cell>
          <cell r="D21775" t="str">
            <v>Valledupar</v>
          </cell>
        </row>
        <row r="21776">
          <cell r="C21776" t="str">
            <v>20001</v>
          </cell>
          <cell r="D21776" t="str">
            <v>Valledupar</v>
          </cell>
        </row>
        <row r="21777">
          <cell r="C21777" t="str">
            <v>20001</v>
          </cell>
          <cell r="D21777" t="str">
            <v>Valledupar</v>
          </cell>
        </row>
        <row r="21778">
          <cell r="C21778" t="str">
            <v>20001</v>
          </cell>
          <cell r="D21778" t="str">
            <v>Valledupar</v>
          </cell>
        </row>
        <row r="21779">
          <cell r="C21779" t="str">
            <v>20001</v>
          </cell>
          <cell r="D21779" t="str">
            <v>Valledupar</v>
          </cell>
        </row>
        <row r="21780">
          <cell r="C21780" t="str">
            <v>20001</v>
          </cell>
          <cell r="D21780" t="str">
            <v>Valledupar</v>
          </cell>
        </row>
        <row r="21781">
          <cell r="C21781" t="str">
            <v>20001</v>
          </cell>
          <cell r="D21781" t="str">
            <v>Valledupar</v>
          </cell>
        </row>
        <row r="21782">
          <cell r="C21782" t="str">
            <v>20001</v>
          </cell>
          <cell r="D21782" t="str">
            <v>Valledupar</v>
          </cell>
        </row>
        <row r="21783">
          <cell r="C21783" t="str">
            <v>20001</v>
          </cell>
          <cell r="D21783" t="str">
            <v>Valledupar</v>
          </cell>
        </row>
        <row r="21784">
          <cell r="C21784" t="str">
            <v>20001</v>
          </cell>
          <cell r="D21784" t="str">
            <v>Valledupar</v>
          </cell>
        </row>
        <row r="21785">
          <cell r="C21785" t="str">
            <v>20001</v>
          </cell>
          <cell r="D21785" t="str">
            <v>Valledupar</v>
          </cell>
        </row>
        <row r="21786">
          <cell r="C21786" t="str">
            <v>20001</v>
          </cell>
          <cell r="D21786" t="str">
            <v>Valledupar</v>
          </cell>
        </row>
        <row r="21787">
          <cell r="C21787" t="str">
            <v>20001</v>
          </cell>
          <cell r="D21787" t="str">
            <v>Valledupar</v>
          </cell>
        </row>
        <row r="21788">
          <cell r="C21788" t="str">
            <v>20001</v>
          </cell>
          <cell r="D21788" t="str">
            <v>Valledupar</v>
          </cell>
        </row>
        <row r="21789">
          <cell r="C21789" t="str">
            <v>20001</v>
          </cell>
          <cell r="D21789" t="str">
            <v>Valledupar</v>
          </cell>
        </row>
        <row r="21790">
          <cell r="C21790" t="str">
            <v>20001</v>
          </cell>
          <cell r="D21790" t="str">
            <v>Valledupar</v>
          </cell>
        </row>
        <row r="21791">
          <cell r="C21791" t="str">
            <v>20001</v>
          </cell>
          <cell r="D21791" t="str">
            <v>Valledupar</v>
          </cell>
        </row>
        <row r="21792">
          <cell r="C21792" t="str">
            <v>20001</v>
          </cell>
          <cell r="D21792" t="str">
            <v>Valledupar</v>
          </cell>
        </row>
        <row r="21793">
          <cell r="C21793" t="str">
            <v>20001</v>
          </cell>
          <cell r="D21793" t="str">
            <v>Valledupar</v>
          </cell>
        </row>
        <row r="21794">
          <cell r="C21794" t="str">
            <v>20001</v>
          </cell>
          <cell r="D21794" t="str">
            <v>Valledupar</v>
          </cell>
        </row>
        <row r="21795">
          <cell r="C21795" t="str">
            <v>20001</v>
          </cell>
          <cell r="D21795" t="str">
            <v>Valledupar</v>
          </cell>
        </row>
        <row r="21796">
          <cell r="C21796" t="str">
            <v>20001</v>
          </cell>
          <cell r="D21796" t="str">
            <v>Valledupar</v>
          </cell>
        </row>
        <row r="21797">
          <cell r="C21797" t="str">
            <v>20001</v>
          </cell>
          <cell r="D21797" t="str">
            <v>Valledupar</v>
          </cell>
        </row>
        <row r="21798">
          <cell r="C21798" t="str">
            <v>20001</v>
          </cell>
          <cell r="D21798" t="str">
            <v>Valledupar</v>
          </cell>
        </row>
        <row r="21799">
          <cell r="C21799" t="str">
            <v>20001</v>
          </cell>
          <cell r="D21799" t="str">
            <v>Valledupar</v>
          </cell>
        </row>
        <row r="21800">
          <cell r="C21800" t="str">
            <v>20001</v>
          </cell>
          <cell r="D21800" t="str">
            <v>Valledupar</v>
          </cell>
        </row>
        <row r="21801">
          <cell r="C21801" t="str">
            <v>20001</v>
          </cell>
          <cell r="D21801" t="str">
            <v>Valledupar</v>
          </cell>
        </row>
        <row r="21802">
          <cell r="C21802" t="str">
            <v>20001</v>
          </cell>
          <cell r="D21802" t="str">
            <v>Valledupar</v>
          </cell>
        </row>
        <row r="21803">
          <cell r="C21803" t="str">
            <v>20001</v>
          </cell>
          <cell r="D21803" t="str">
            <v>Valledupar</v>
          </cell>
        </row>
        <row r="21804">
          <cell r="C21804" t="str">
            <v>20001</v>
          </cell>
          <cell r="D21804" t="str">
            <v>Valledupar</v>
          </cell>
        </row>
        <row r="21805">
          <cell r="C21805" t="str">
            <v>20001</v>
          </cell>
          <cell r="D21805" t="str">
            <v>Valledupar</v>
          </cell>
        </row>
        <row r="21806">
          <cell r="C21806" t="str">
            <v>20001</v>
          </cell>
          <cell r="D21806" t="str">
            <v>Valledupar</v>
          </cell>
        </row>
        <row r="21807">
          <cell r="C21807" t="str">
            <v>20001</v>
          </cell>
          <cell r="D21807" t="str">
            <v>Valledupar</v>
          </cell>
        </row>
        <row r="21808">
          <cell r="C21808" t="str">
            <v>20001</v>
          </cell>
          <cell r="D21808" t="str">
            <v>Valledupar</v>
          </cell>
        </row>
        <row r="21809">
          <cell r="C21809" t="str">
            <v>20001</v>
          </cell>
          <cell r="D21809" t="str">
            <v>Valledupar</v>
          </cell>
        </row>
        <row r="21810">
          <cell r="C21810" t="str">
            <v>20001</v>
          </cell>
          <cell r="D21810" t="str">
            <v>Valledupar</v>
          </cell>
        </row>
        <row r="21811">
          <cell r="C21811" t="str">
            <v>20001</v>
          </cell>
          <cell r="D21811" t="str">
            <v>Valledupar</v>
          </cell>
        </row>
        <row r="21812">
          <cell r="C21812" t="str">
            <v>20001</v>
          </cell>
          <cell r="D21812" t="str">
            <v>Valledupar</v>
          </cell>
        </row>
        <row r="21813">
          <cell r="C21813" t="str">
            <v>20001</v>
          </cell>
          <cell r="D21813" t="str">
            <v>Valledupar</v>
          </cell>
        </row>
        <row r="21814">
          <cell r="C21814" t="str">
            <v>20001</v>
          </cell>
          <cell r="D21814" t="str">
            <v>Valledupar</v>
          </cell>
        </row>
        <row r="21815">
          <cell r="C21815" t="str">
            <v>20001</v>
          </cell>
          <cell r="D21815" t="str">
            <v>Valledupar</v>
          </cell>
        </row>
        <row r="21816">
          <cell r="C21816" t="str">
            <v>20001</v>
          </cell>
          <cell r="D21816" t="str">
            <v>Valledupar</v>
          </cell>
        </row>
        <row r="21817">
          <cell r="C21817" t="str">
            <v>20001</v>
          </cell>
          <cell r="D21817" t="str">
            <v>Valledupar</v>
          </cell>
        </row>
        <row r="21818">
          <cell r="C21818" t="str">
            <v>20001</v>
          </cell>
          <cell r="D21818" t="str">
            <v>Valledupar</v>
          </cell>
        </row>
        <row r="21819">
          <cell r="C21819" t="str">
            <v>20001</v>
          </cell>
          <cell r="D21819" t="str">
            <v>Valledupar</v>
          </cell>
        </row>
        <row r="21820">
          <cell r="C21820" t="str">
            <v>20001</v>
          </cell>
          <cell r="D21820" t="str">
            <v>Valledupar</v>
          </cell>
        </row>
        <row r="21821">
          <cell r="C21821" t="str">
            <v>20001</v>
          </cell>
          <cell r="D21821" t="str">
            <v>Valledupar</v>
          </cell>
        </row>
        <row r="21822">
          <cell r="C21822" t="str">
            <v>20001</v>
          </cell>
          <cell r="D21822" t="str">
            <v>Valledupar</v>
          </cell>
        </row>
        <row r="21823">
          <cell r="C21823" t="str">
            <v>20001</v>
          </cell>
          <cell r="D21823" t="str">
            <v>Valledupar</v>
          </cell>
        </row>
        <row r="21824">
          <cell r="C21824" t="str">
            <v>20001</v>
          </cell>
          <cell r="D21824" t="str">
            <v>Valledupar</v>
          </cell>
        </row>
        <row r="21825">
          <cell r="C21825" t="str">
            <v>20001</v>
          </cell>
          <cell r="D21825" t="str">
            <v>Valledupar</v>
          </cell>
        </row>
        <row r="21826">
          <cell r="C21826" t="str">
            <v>20001</v>
          </cell>
          <cell r="D21826" t="str">
            <v>Valledupar</v>
          </cell>
        </row>
        <row r="21827">
          <cell r="C21827" t="str">
            <v>20001</v>
          </cell>
          <cell r="D21827" t="str">
            <v>Valledupar</v>
          </cell>
        </row>
        <row r="21828">
          <cell r="C21828" t="str">
            <v>20001</v>
          </cell>
          <cell r="D21828" t="str">
            <v>Valledupar</v>
          </cell>
        </row>
        <row r="21829">
          <cell r="C21829" t="str">
            <v>20011</v>
          </cell>
          <cell r="D21829" t="str">
            <v>Aguachica</v>
          </cell>
        </row>
        <row r="21830">
          <cell r="C21830" t="str">
            <v>20011</v>
          </cell>
          <cell r="D21830" t="str">
            <v>Aguachica</v>
          </cell>
        </row>
        <row r="21831">
          <cell r="C21831" t="str">
            <v>20011</v>
          </cell>
          <cell r="D21831" t="str">
            <v>Aguachica</v>
          </cell>
        </row>
        <row r="21832">
          <cell r="C21832" t="str">
            <v>20011</v>
          </cell>
          <cell r="D21832" t="str">
            <v>Aguachica</v>
          </cell>
        </row>
        <row r="21833">
          <cell r="C21833" t="str">
            <v>20011</v>
          </cell>
          <cell r="D21833" t="str">
            <v>Aguachica</v>
          </cell>
        </row>
        <row r="21834">
          <cell r="C21834" t="str">
            <v>20011</v>
          </cell>
          <cell r="D21834" t="str">
            <v>Aguachica</v>
          </cell>
        </row>
        <row r="21835">
          <cell r="C21835" t="str">
            <v>20011</v>
          </cell>
          <cell r="D21835" t="str">
            <v>Aguachica</v>
          </cell>
        </row>
        <row r="21836">
          <cell r="C21836" t="str">
            <v>20011</v>
          </cell>
          <cell r="D21836" t="str">
            <v>Aguachica</v>
          </cell>
        </row>
        <row r="21837">
          <cell r="C21837" t="str">
            <v>20011</v>
          </cell>
          <cell r="D21837" t="str">
            <v>Aguachica</v>
          </cell>
        </row>
        <row r="21838">
          <cell r="C21838" t="str">
            <v>20011</v>
          </cell>
          <cell r="D21838" t="str">
            <v>Aguachica</v>
          </cell>
        </row>
        <row r="21839">
          <cell r="C21839" t="str">
            <v>20011</v>
          </cell>
          <cell r="D21839" t="str">
            <v>Aguachica</v>
          </cell>
        </row>
        <row r="21840">
          <cell r="C21840" t="str">
            <v>20011</v>
          </cell>
          <cell r="D21840" t="str">
            <v>Aguachica</v>
          </cell>
        </row>
        <row r="21841">
          <cell r="C21841" t="str">
            <v>20011</v>
          </cell>
          <cell r="D21841" t="str">
            <v>Aguachica</v>
          </cell>
        </row>
        <row r="21842">
          <cell r="C21842" t="str">
            <v>20011</v>
          </cell>
          <cell r="D21842" t="str">
            <v>Aguachica</v>
          </cell>
        </row>
        <row r="21843">
          <cell r="C21843" t="str">
            <v>20011</v>
          </cell>
          <cell r="D21843" t="str">
            <v>Aguachica</v>
          </cell>
        </row>
        <row r="21844">
          <cell r="C21844" t="str">
            <v>20011</v>
          </cell>
          <cell r="D21844" t="str">
            <v>Aguachica</v>
          </cell>
        </row>
        <row r="21845">
          <cell r="C21845" t="str">
            <v>20011</v>
          </cell>
          <cell r="D21845" t="str">
            <v>Aguachica</v>
          </cell>
        </row>
        <row r="21846">
          <cell r="C21846" t="str">
            <v>20011</v>
          </cell>
          <cell r="D21846" t="str">
            <v>Aguachica</v>
          </cell>
        </row>
        <row r="21847">
          <cell r="C21847" t="str">
            <v>20011</v>
          </cell>
          <cell r="D21847" t="str">
            <v>Aguachica</v>
          </cell>
        </row>
        <row r="21848">
          <cell r="C21848" t="str">
            <v>20011</v>
          </cell>
          <cell r="D21848" t="str">
            <v>Aguachica</v>
          </cell>
        </row>
        <row r="21849">
          <cell r="C21849" t="str">
            <v>20011</v>
          </cell>
          <cell r="D21849" t="str">
            <v>Aguachica</v>
          </cell>
        </row>
        <row r="21850">
          <cell r="C21850" t="str">
            <v>20011</v>
          </cell>
          <cell r="D21850" t="str">
            <v>Aguachica</v>
          </cell>
        </row>
        <row r="21851">
          <cell r="C21851" t="str">
            <v>20011</v>
          </cell>
          <cell r="D21851" t="str">
            <v>Aguachica</v>
          </cell>
        </row>
        <row r="21852">
          <cell r="C21852" t="str">
            <v>20011</v>
          </cell>
          <cell r="D21852" t="str">
            <v>Aguachica</v>
          </cell>
        </row>
        <row r="21853">
          <cell r="C21853" t="str">
            <v>20011</v>
          </cell>
          <cell r="D21853" t="str">
            <v>Aguachica</v>
          </cell>
        </row>
        <row r="21854">
          <cell r="C21854" t="str">
            <v>20011</v>
          </cell>
          <cell r="D21854" t="str">
            <v>Aguachica</v>
          </cell>
        </row>
        <row r="21855">
          <cell r="C21855" t="str">
            <v>20011</v>
          </cell>
          <cell r="D21855" t="str">
            <v>Aguachica</v>
          </cell>
        </row>
        <row r="21856">
          <cell r="C21856" t="str">
            <v>20011</v>
          </cell>
          <cell r="D21856" t="str">
            <v>Aguachica</v>
          </cell>
        </row>
        <row r="21857">
          <cell r="C21857" t="str">
            <v>20011</v>
          </cell>
          <cell r="D21857" t="str">
            <v>Aguachica</v>
          </cell>
        </row>
        <row r="21858">
          <cell r="C21858" t="str">
            <v>20011</v>
          </cell>
          <cell r="D21858" t="str">
            <v>Aguachica</v>
          </cell>
        </row>
        <row r="21859">
          <cell r="C21859" t="str">
            <v>20011</v>
          </cell>
          <cell r="D21859" t="str">
            <v>Aguachica</v>
          </cell>
        </row>
        <row r="21860">
          <cell r="C21860" t="str">
            <v>20011</v>
          </cell>
          <cell r="D21860" t="str">
            <v>Aguachica</v>
          </cell>
        </row>
        <row r="21861">
          <cell r="C21861" t="str">
            <v>20011</v>
          </cell>
          <cell r="D21861" t="str">
            <v>Aguachica</v>
          </cell>
        </row>
        <row r="21862">
          <cell r="C21862" t="str">
            <v>20011</v>
          </cell>
          <cell r="D21862" t="str">
            <v>Aguachica</v>
          </cell>
        </row>
        <row r="21863">
          <cell r="C21863" t="str">
            <v>20011</v>
          </cell>
          <cell r="D21863" t="str">
            <v>Aguachica</v>
          </cell>
        </row>
        <row r="21864">
          <cell r="C21864" t="str">
            <v>20011</v>
          </cell>
          <cell r="D21864" t="str">
            <v>Aguachica</v>
          </cell>
        </row>
        <row r="21865">
          <cell r="C21865" t="str">
            <v>20011</v>
          </cell>
          <cell r="D21865" t="str">
            <v>Aguachica</v>
          </cell>
        </row>
        <row r="21866">
          <cell r="C21866" t="str">
            <v>20011</v>
          </cell>
          <cell r="D21866" t="str">
            <v>Aguachica</v>
          </cell>
        </row>
        <row r="21867">
          <cell r="C21867" t="str">
            <v>20011</v>
          </cell>
          <cell r="D21867" t="str">
            <v>Aguachica</v>
          </cell>
        </row>
        <row r="21868">
          <cell r="C21868" t="str">
            <v>20011</v>
          </cell>
          <cell r="D21868" t="str">
            <v>Aguachica</v>
          </cell>
        </row>
        <row r="21869">
          <cell r="C21869" t="str">
            <v>20011</v>
          </cell>
          <cell r="D21869" t="str">
            <v>Aguachica</v>
          </cell>
        </row>
        <row r="21870">
          <cell r="C21870" t="str">
            <v>20011</v>
          </cell>
          <cell r="D21870" t="str">
            <v>Aguachica</v>
          </cell>
        </row>
        <row r="21871">
          <cell r="C21871" t="str">
            <v>20011</v>
          </cell>
          <cell r="D21871" t="str">
            <v>Aguachica</v>
          </cell>
        </row>
        <row r="21872">
          <cell r="C21872" t="str">
            <v>20011</v>
          </cell>
          <cell r="D21872" t="str">
            <v>Aguachica</v>
          </cell>
        </row>
        <row r="21873">
          <cell r="C21873" t="str">
            <v>20011</v>
          </cell>
          <cell r="D21873" t="str">
            <v>Aguachica</v>
          </cell>
        </row>
        <row r="21874">
          <cell r="C21874" t="str">
            <v>20011</v>
          </cell>
          <cell r="D21874" t="str">
            <v>Aguachica</v>
          </cell>
        </row>
        <row r="21875">
          <cell r="C21875" t="str">
            <v>20011</v>
          </cell>
          <cell r="D21875" t="str">
            <v>Aguachica</v>
          </cell>
        </row>
        <row r="21876">
          <cell r="C21876" t="str">
            <v>20011</v>
          </cell>
          <cell r="D21876" t="str">
            <v>Aguachica</v>
          </cell>
        </row>
        <row r="21877">
          <cell r="C21877" t="str">
            <v>20011</v>
          </cell>
          <cell r="D21877" t="str">
            <v>Aguachica</v>
          </cell>
        </row>
        <row r="21878">
          <cell r="C21878" t="str">
            <v>20011</v>
          </cell>
          <cell r="D21878" t="str">
            <v>Aguachica</v>
          </cell>
        </row>
        <row r="21879">
          <cell r="C21879" t="str">
            <v>20011</v>
          </cell>
          <cell r="D21879" t="str">
            <v>Aguachica</v>
          </cell>
        </row>
        <row r="21880">
          <cell r="C21880" t="str">
            <v>20011</v>
          </cell>
          <cell r="D21880" t="str">
            <v>Aguachica</v>
          </cell>
        </row>
        <row r="21881">
          <cell r="C21881" t="str">
            <v>20011</v>
          </cell>
          <cell r="D21881" t="str">
            <v>Aguachica</v>
          </cell>
        </row>
        <row r="21882">
          <cell r="C21882" t="str">
            <v>20011</v>
          </cell>
          <cell r="D21882" t="str">
            <v>Aguachica</v>
          </cell>
        </row>
        <row r="21883">
          <cell r="C21883" t="str">
            <v>20013</v>
          </cell>
          <cell r="D21883" t="str">
            <v>Agustín Codazzi</v>
          </cell>
        </row>
        <row r="21884">
          <cell r="C21884" t="str">
            <v>20013</v>
          </cell>
          <cell r="D21884" t="str">
            <v>Agustín Codazzi</v>
          </cell>
        </row>
        <row r="21885">
          <cell r="C21885" t="str">
            <v>20013</v>
          </cell>
          <cell r="D21885" t="str">
            <v>Agustín Codazzi</v>
          </cell>
        </row>
        <row r="21886">
          <cell r="C21886" t="str">
            <v>20013</v>
          </cell>
          <cell r="D21886" t="str">
            <v>Agustín Codazzi</v>
          </cell>
        </row>
        <row r="21887">
          <cell r="C21887" t="str">
            <v>20013</v>
          </cell>
          <cell r="D21887" t="str">
            <v>Agustín Codazzi</v>
          </cell>
        </row>
        <row r="21888">
          <cell r="C21888" t="str">
            <v>20013</v>
          </cell>
          <cell r="D21888" t="str">
            <v>Agustín Codazzi</v>
          </cell>
        </row>
        <row r="21889">
          <cell r="C21889" t="str">
            <v>20013</v>
          </cell>
          <cell r="D21889" t="str">
            <v>Agustín Codazzi</v>
          </cell>
        </row>
        <row r="21890">
          <cell r="C21890" t="str">
            <v>20013</v>
          </cell>
          <cell r="D21890" t="str">
            <v>Agustín Codazzi</v>
          </cell>
        </row>
        <row r="21891">
          <cell r="C21891" t="str">
            <v>20013</v>
          </cell>
          <cell r="D21891" t="str">
            <v>Agustín Codazzi</v>
          </cell>
        </row>
        <row r="21892">
          <cell r="C21892" t="str">
            <v>20013</v>
          </cell>
          <cell r="D21892" t="str">
            <v>Agustín Codazzi</v>
          </cell>
        </row>
        <row r="21893">
          <cell r="C21893" t="str">
            <v>20013</v>
          </cell>
          <cell r="D21893" t="str">
            <v>Agustín Codazzi</v>
          </cell>
        </row>
        <row r="21894">
          <cell r="C21894" t="str">
            <v>20013</v>
          </cell>
          <cell r="D21894" t="str">
            <v>Agustín Codazzi</v>
          </cell>
        </row>
        <row r="21895">
          <cell r="C21895" t="str">
            <v>20013</v>
          </cell>
          <cell r="D21895" t="str">
            <v>Agustín Codazzi</v>
          </cell>
        </row>
        <row r="21896">
          <cell r="C21896" t="str">
            <v>20013</v>
          </cell>
          <cell r="D21896" t="str">
            <v>Agustín Codazzi</v>
          </cell>
        </row>
        <row r="21897">
          <cell r="C21897" t="str">
            <v>20013</v>
          </cell>
          <cell r="D21897" t="str">
            <v>Agustín Codazzi</v>
          </cell>
        </row>
        <row r="21898">
          <cell r="C21898" t="str">
            <v>20013</v>
          </cell>
          <cell r="D21898" t="str">
            <v>Agustín Codazzi</v>
          </cell>
        </row>
        <row r="21899">
          <cell r="C21899" t="str">
            <v>20013</v>
          </cell>
          <cell r="D21899" t="str">
            <v>Agustín Codazzi</v>
          </cell>
        </row>
        <row r="21900">
          <cell r="C21900" t="str">
            <v>20013</v>
          </cell>
          <cell r="D21900" t="str">
            <v>Agustín Codazzi</v>
          </cell>
        </row>
        <row r="21901">
          <cell r="C21901" t="str">
            <v>20013</v>
          </cell>
          <cell r="D21901" t="str">
            <v>Agustín Codazzi</v>
          </cell>
        </row>
        <row r="21902">
          <cell r="C21902" t="str">
            <v>20013</v>
          </cell>
          <cell r="D21902" t="str">
            <v>Agustín Codazzi</v>
          </cell>
        </row>
        <row r="21903">
          <cell r="C21903" t="str">
            <v>20013</v>
          </cell>
          <cell r="D21903" t="str">
            <v>Agustín Codazzi</v>
          </cell>
        </row>
        <row r="21904">
          <cell r="C21904" t="str">
            <v>20013</v>
          </cell>
          <cell r="D21904" t="str">
            <v>Agustín Codazzi</v>
          </cell>
        </row>
        <row r="21905">
          <cell r="C21905" t="str">
            <v>20013</v>
          </cell>
          <cell r="D21905" t="str">
            <v>Agustín Codazzi</v>
          </cell>
        </row>
        <row r="21906">
          <cell r="C21906" t="str">
            <v>20013</v>
          </cell>
          <cell r="D21906" t="str">
            <v>Agustín Codazzi</v>
          </cell>
        </row>
        <row r="21907">
          <cell r="C21907" t="str">
            <v>20013</v>
          </cell>
          <cell r="D21907" t="str">
            <v>Agustín Codazzi</v>
          </cell>
        </row>
        <row r="21908">
          <cell r="C21908" t="str">
            <v>20013</v>
          </cell>
          <cell r="D21908" t="str">
            <v>Agustín Codazzi</v>
          </cell>
        </row>
        <row r="21909">
          <cell r="C21909" t="str">
            <v>20013</v>
          </cell>
          <cell r="D21909" t="str">
            <v>Agustín Codazzi</v>
          </cell>
        </row>
        <row r="21910">
          <cell r="C21910" t="str">
            <v>20013</v>
          </cell>
          <cell r="D21910" t="str">
            <v>Agustín Codazzi</v>
          </cell>
        </row>
        <row r="21911">
          <cell r="C21911" t="str">
            <v>20013</v>
          </cell>
          <cell r="D21911" t="str">
            <v>Agustín Codazzi</v>
          </cell>
        </row>
        <row r="21912">
          <cell r="C21912" t="str">
            <v>20013</v>
          </cell>
          <cell r="D21912" t="str">
            <v>Agustín Codazzi</v>
          </cell>
        </row>
        <row r="21913">
          <cell r="C21913" t="str">
            <v>20013</v>
          </cell>
          <cell r="D21913" t="str">
            <v>Agustín Codazzi</v>
          </cell>
        </row>
        <row r="21914">
          <cell r="C21914" t="str">
            <v>20013</v>
          </cell>
          <cell r="D21914" t="str">
            <v>Agustín Codazzi</v>
          </cell>
        </row>
        <row r="21915">
          <cell r="C21915" t="str">
            <v>20013</v>
          </cell>
          <cell r="D21915" t="str">
            <v>Agustín Codazzi</v>
          </cell>
        </row>
        <row r="21916">
          <cell r="C21916" t="str">
            <v>20013</v>
          </cell>
          <cell r="D21916" t="str">
            <v>Agustín Codazzi</v>
          </cell>
        </row>
        <row r="21917">
          <cell r="C21917" t="str">
            <v>20013</v>
          </cell>
          <cell r="D21917" t="str">
            <v>Agustín Codazzi</v>
          </cell>
        </row>
        <row r="21918">
          <cell r="C21918" t="str">
            <v>20013</v>
          </cell>
          <cell r="D21918" t="str">
            <v>Agustín Codazzi</v>
          </cell>
        </row>
        <row r="21919">
          <cell r="C21919" t="str">
            <v>20013</v>
          </cell>
          <cell r="D21919" t="str">
            <v>Agustín Codazzi</v>
          </cell>
        </row>
        <row r="21920">
          <cell r="C21920" t="str">
            <v>20013</v>
          </cell>
          <cell r="D21920" t="str">
            <v>Agustín Codazzi</v>
          </cell>
        </row>
        <row r="21921">
          <cell r="C21921" t="str">
            <v>20013</v>
          </cell>
          <cell r="D21921" t="str">
            <v>Agustín Codazzi</v>
          </cell>
        </row>
        <row r="21922">
          <cell r="C21922" t="str">
            <v>20013</v>
          </cell>
          <cell r="D21922" t="str">
            <v>Agustín Codazzi</v>
          </cell>
        </row>
        <row r="21923">
          <cell r="C21923" t="str">
            <v>20013</v>
          </cell>
          <cell r="D21923" t="str">
            <v>Agustín Codazzi</v>
          </cell>
        </row>
        <row r="21924">
          <cell r="C21924" t="str">
            <v>20013</v>
          </cell>
          <cell r="D21924" t="str">
            <v>Agustín Codazzi</v>
          </cell>
        </row>
        <row r="21925">
          <cell r="C21925" t="str">
            <v>20013</v>
          </cell>
          <cell r="D21925" t="str">
            <v>Agustín Codazzi</v>
          </cell>
        </row>
        <row r="21926">
          <cell r="C21926" t="str">
            <v>20013</v>
          </cell>
          <cell r="D21926" t="str">
            <v>Agustín Codazzi</v>
          </cell>
        </row>
        <row r="21927">
          <cell r="C21927" t="str">
            <v>20013</v>
          </cell>
          <cell r="D21927" t="str">
            <v>Agustín Codazzi</v>
          </cell>
        </row>
        <row r="21928">
          <cell r="C21928" t="str">
            <v>20013</v>
          </cell>
          <cell r="D21928" t="str">
            <v>Agustín Codazzi</v>
          </cell>
        </row>
        <row r="21929">
          <cell r="C21929" t="str">
            <v>20013</v>
          </cell>
          <cell r="D21929" t="str">
            <v>Agustín Codazzi</v>
          </cell>
        </row>
        <row r="21930">
          <cell r="C21930" t="str">
            <v>20013</v>
          </cell>
          <cell r="D21930" t="str">
            <v>Agustín Codazzi</v>
          </cell>
        </row>
        <row r="21931">
          <cell r="C21931" t="str">
            <v>20013</v>
          </cell>
          <cell r="D21931" t="str">
            <v>Agustín Codazzi</v>
          </cell>
        </row>
        <row r="21932">
          <cell r="C21932" t="str">
            <v>20013</v>
          </cell>
          <cell r="D21932" t="str">
            <v>Agustín Codazzi</v>
          </cell>
        </row>
        <row r="21933">
          <cell r="C21933" t="str">
            <v>20013</v>
          </cell>
          <cell r="D21933" t="str">
            <v>Agustín Codazzi</v>
          </cell>
        </row>
        <row r="21934">
          <cell r="C21934" t="str">
            <v>20013</v>
          </cell>
          <cell r="D21934" t="str">
            <v>Agustín Codazzi</v>
          </cell>
        </row>
        <row r="21935">
          <cell r="C21935" t="str">
            <v>20013</v>
          </cell>
          <cell r="D21935" t="str">
            <v>Agustín Codazzi</v>
          </cell>
        </row>
        <row r="21936">
          <cell r="C21936" t="str">
            <v>20013</v>
          </cell>
          <cell r="D21936" t="str">
            <v>Agustín Codazzi</v>
          </cell>
        </row>
        <row r="21937">
          <cell r="C21937" t="str">
            <v>20032</v>
          </cell>
          <cell r="D21937" t="str">
            <v>Astrea</v>
          </cell>
        </row>
        <row r="21938">
          <cell r="C21938" t="str">
            <v>20032</v>
          </cell>
          <cell r="D21938" t="str">
            <v>Astrea</v>
          </cell>
        </row>
        <row r="21939">
          <cell r="C21939" t="str">
            <v>20032</v>
          </cell>
          <cell r="D21939" t="str">
            <v>Astrea</v>
          </cell>
        </row>
        <row r="21940">
          <cell r="C21940" t="str">
            <v>20032</v>
          </cell>
          <cell r="D21940" t="str">
            <v>Astrea</v>
          </cell>
        </row>
        <row r="21941">
          <cell r="C21941" t="str">
            <v>20032</v>
          </cell>
          <cell r="D21941" t="str">
            <v>Astrea</v>
          </cell>
        </row>
        <row r="21942">
          <cell r="C21942" t="str">
            <v>20032</v>
          </cell>
          <cell r="D21942" t="str">
            <v>Astrea</v>
          </cell>
        </row>
        <row r="21943">
          <cell r="C21943" t="str">
            <v>20032</v>
          </cell>
          <cell r="D21943" t="str">
            <v>Astrea</v>
          </cell>
        </row>
        <row r="21944">
          <cell r="C21944" t="str">
            <v>20032</v>
          </cell>
          <cell r="D21944" t="str">
            <v>Astrea</v>
          </cell>
        </row>
        <row r="21945">
          <cell r="C21945" t="str">
            <v>20032</v>
          </cell>
          <cell r="D21945" t="str">
            <v>Astrea</v>
          </cell>
        </row>
        <row r="21946">
          <cell r="C21946" t="str">
            <v>20032</v>
          </cell>
          <cell r="D21946" t="str">
            <v>Astrea</v>
          </cell>
        </row>
        <row r="21947">
          <cell r="C21947" t="str">
            <v>20032</v>
          </cell>
          <cell r="D21947" t="str">
            <v>Astrea</v>
          </cell>
        </row>
        <row r="21948">
          <cell r="C21948" t="str">
            <v>20032</v>
          </cell>
          <cell r="D21948" t="str">
            <v>Astrea</v>
          </cell>
        </row>
        <row r="21949">
          <cell r="C21949" t="str">
            <v>20032</v>
          </cell>
          <cell r="D21949" t="str">
            <v>Astrea</v>
          </cell>
        </row>
        <row r="21950">
          <cell r="C21950" t="str">
            <v>20032</v>
          </cell>
          <cell r="D21950" t="str">
            <v>Astrea</v>
          </cell>
        </row>
        <row r="21951">
          <cell r="C21951" t="str">
            <v>20032</v>
          </cell>
          <cell r="D21951" t="str">
            <v>Astrea</v>
          </cell>
        </row>
        <row r="21952">
          <cell r="C21952" t="str">
            <v>20032</v>
          </cell>
          <cell r="D21952" t="str">
            <v>Astrea</v>
          </cell>
        </row>
        <row r="21953">
          <cell r="C21953" t="str">
            <v>20032</v>
          </cell>
          <cell r="D21953" t="str">
            <v>Astrea</v>
          </cell>
        </row>
        <row r="21954">
          <cell r="C21954" t="str">
            <v>20032</v>
          </cell>
          <cell r="D21954" t="str">
            <v>Astrea</v>
          </cell>
        </row>
        <row r="21955">
          <cell r="C21955" t="str">
            <v>20032</v>
          </cell>
          <cell r="D21955" t="str">
            <v>Astrea</v>
          </cell>
        </row>
        <row r="21956">
          <cell r="C21956" t="str">
            <v>20032</v>
          </cell>
          <cell r="D21956" t="str">
            <v>Astrea</v>
          </cell>
        </row>
        <row r="21957">
          <cell r="C21957" t="str">
            <v>20032</v>
          </cell>
          <cell r="D21957" t="str">
            <v>Astrea</v>
          </cell>
        </row>
        <row r="21958">
          <cell r="C21958" t="str">
            <v>20032</v>
          </cell>
          <cell r="D21958" t="str">
            <v>Astrea</v>
          </cell>
        </row>
        <row r="21959">
          <cell r="C21959" t="str">
            <v>20032</v>
          </cell>
          <cell r="D21959" t="str">
            <v>Astrea</v>
          </cell>
        </row>
        <row r="21960">
          <cell r="C21960" t="str">
            <v>20032</v>
          </cell>
          <cell r="D21960" t="str">
            <v>Astrea</v>
          </cell>
        </row>
        <row r="21961">
          <cell r="C21961" t="str">
            <v>20032</v>
          </cell>
          <cell r="D21961" t="str">
            <v>Astrea</v>
          </cell>
        </row>
        <row r="21962">
          <cell r="C21962" t="str">
            <v>20032</v>
          </cell>
          <cell r="D21962" t="str">
            <v>Astrea</v>
          </cell>
        </row>
        <row r="21963">
          <cell r="C21963" t="str">
            <v>20032</v>
          </cell>
          <cell r="D21963" t="str">
            <v>Astrea</v>
          </cell>
        </row>
        <row r="21964">
          <cell r="C21964" t="str">
            <v>20032</v>
          </cell>
          <cell r="D21964" t="str">
            <v>Astrea</v>
          </cell>
        </row>
        <row r="21965">
          <cell r="C21965" t="str">
            <v>20032</v>
          </cell>
          <cell r="D21965" t="str">
            <v>Astrea</v>
          </cell>
        </row>
        <row r="21966">
          <cell r="C21966" t="str">
            <v>20032</v>
          </cell>
          <cell r="D21966" t="str">
            <v>Astrea</v>
          </cell>
        </row>
        <row r="21967">
          <cell r="C21967" t="str">
            <v>20032</v>
          </cell>
          <cell r="D21967" t="str">
            <v>Astrea</v>
          </cell>
        </row>
        <row r="21968">
          <cell r="C21968" t="str">
            <v>20032</v>
          </cell>
          <cell r="D21968" t="str">
            <v>Astrea</v>
          </cell>
        </row>
        <row r="21969">
          <cell r="C21969" t="str">
            <v>20032</v>
          </cell>
          <cell r="D21969" t="str">
            <v>Astrea</v>
          </cell>
        </row>
        <row r="21970">
          <cell r="C21970" t="str">
            <v>20032</v>
          </cell>
          <cell r="D21970" t="str">
            <v>Astrea</v>
          </cell>
        </row>
        <row r="21971">
          <cell r="C21971" t="str">
            <v>20032</v>
          </cell>
          <cell r="D21971" t="str">
            <v>Astrea</v>
          </cell>
        </row>
        <row r="21972">
          <cell r="C21972" t="str">
            <v>20032</v>
          </cell>
          <cell r="D21972" t="str">
            <v>Astrea</v>
          </cell>
        </row>
        <row r="21973">
          <cell r="C21973" t="str">
            <v>20032</v>
          </cell>
          <cell r="D21973" t="str">
            <v>Astrea</v>
          </cell>
        </row>
        <row r="21974">
          <cell r="C21974" t="str">
            <v>20032</v>
          </cell>
          <cell r="D21974" t="str">
            <v>Astrea</v>
          </cell>
        </row>
        <row r="21975">
          <cell r="C21975" t="str">
            <v>20032</v>
          </cell>
          <cell r="D21975" t="str">
            <v>Astrea</v>
          </cell>
        </row>
        <row r="21976">
          <cell r="C21976" t="str">
            <v>20032</v>
          </cell>
          <cell r="D21976" t="str">
            <v>Astrea</v>
          </cell>
        </row>
        <row r="21977">
          <cell r="C21977" t="str">
            <v>20032</v>
          </cell>
          <cell r="D21977" t="str">
            <v>Astrea</v>
          </cell>
        </row>
        <row r="21978">
          <cell r="C21978" t="str">
            <v>20032</v>
          </cell>
          <cell r="D21978" t="str">
            <v>Astrea</v>
          </cell>
        </row>
        <row r="21979">
          <cell r="C21979" t="str">
            <v>20032</v>
          </cell>
          <cell r="D21979" t="str">
            <v>Astrea</v>
          </cell>
        </row>
        <row r="21980">
          <cell r="C21980" t="str">
            <v>20032</v>
          </cell>
          <cell r="D21980" t="str">
            <v>Astrea</v>
          </cell>
        </row>
        <row r="21981">
          <cell r="C21981" t="str">
            <v>20032</v>
          </cell>
          <cell r="D21981" t="str">
            <v>Astrea</v>
          </cell>
        </row>
        <row r="21982">
          <cell r="C21982" t="str">
            <v>20032</v>
          </cell>
          <cell r="D21982" t="str">
            <v>Astrea</v>
          </cell>
        </row>
        <row r="21983">
          <cell r="C21983" t="str">
            <v>20032</v>
          </cell>
          <cell r="D21983" t="str">
            <v>Astrea</v>
          </cell>
        </row>
        <row r="21984">
          <cell r="C21984" t="str">
            <v>20032</v>
          </cell>
          <cell r="D21984" t="str">
            <v>Astrea</v>
          </cell>
        </row>
        <row r="21985">
          <cell r="C21985" t="str">
            <v>20032</v>
          </cell>
          <cell r="D21985" t="str">
            <v>Astrea</v>
          </cell>
        </row>
        <row r="21986">
          <cell r="C21986" t="str">
            <v>20032</v>
          </cell>
          <cell r="D21986" t="str">
            <v>Astrea</v>
          </cell>
        </row>
        <row r="21987">
          <cell r="C21987" t="str">
            <v>20032</v>
          </cell>
          <cell r="D21987" t="str">
            <v>Astrea</v>
          </cell>
        </row>
        <row r="21988">
          <cell r="C21988" t="str">
            <v>20032</v>
          </cell>
          <cell r="D21988" t="str">
            <v>Astrea</v>
          </cell>
        </row>
        <row r="21989">
          <cell r="C21989" t="str">
            <v>20032</v>
          </cell>
          <cell r="D21989" t="str">
            <v>Astrea</v>
          </cell>
        </row>
        <row r="21990">
          <cell r="C21990" t="str">
            <v>20032</v>
          </cell>
          <cell r="D21990" t="str">
            <v>Astrea</v>
          </cell>
        </row>
        <row r="21991">
          <cell r="C21991" t="str">
            <v>20045</v>
          </cell>
          <cell r="D21991" t="str">
            <v>Becerril</v>
          </cell>
        </row>
        <row r="21992">
          <cell r="C21992" t="str">
            <v>20045</v>
          </cell>
          <cell r="D21992" t="str">
            <v>Becerril</v>
          </cell>
        </row>
        <row r="21993">
          <cell r="C21993" t="str">
            <v>20045</v>
          </cell>
          <cell r="D21993" t="str">
            <v>Becerril</v>
          </cell>
        </row>
        <row r="21994">
          <cell r="C21994" t="str">
            <v>20045</v>
          </cell>
          <cell r="D21994" t="str">
            <v>Becerril</v>
          </cell>
        </row>
        <row r="21995">
          <cell r="C21995" t="str">
            <v>20045</v>
          </cell>
          <cell r="D21995" t="str">
            <v>Becerril</v>
          </cell>
        </row>
        <row r="21996">
          <cell r="C21996" t="str">
            <v>20045</v>
          </cell>
          <cell r="D21996" t="str">
            <v>Becerril</v>
          </cell>
        </row>
        <row r="21997">
          <cell r="C21997" t="str">
            <v>20045</v>
          </cell>
          <cell r="D21997" t="str">
            <v>Becerril</v>
          </cell>
        </row>
        <row r="21998">
          <cell r="C21998" t="str">
            <v>20045</v>
          </cell>
          <cell r="D21998" t="str">
            <v>Becerril</v>
          </cell>
        </row>
        <row r="21999">
          <cell r="C21999" t="str">
            <v>20045</v>
          </cell>
          <cell r="D21999" t="str">
            <v>Becerril</v>
          </cell>
        </row>
        <row r="22000">
          <cell r="C22000" t="str">
            <v>20045</v>
          </cell>
          <cell r="D22000" t="str">
            <v>Becerril</v>
          </cell>
        </row>
        <row r="22001">
          <cell r="C22001" t="str">
            <v>20045</v>
          </cell>
          <cell r="D22001" t="str">
            <v>Becerril</v>
          </cell>
        </row>
        <row r="22002">
          <cell r="C22002" t="str">
            <v>20045</v>
          </cell>
          <cell r="D22002" t="str">
            <v>Becerril</v>
          </cell>
        </row>
        <row r="22003">
          <cell r="C22003" t="str">
            <v>20045</v>
          </cell>
          <cell r="D22003" t="str">
            <v>Becerril</v>
          </cell>
        </row>
        <row r="22004">
          <cell r="C22004" t="str">
            <v>20045</v>
          </cell>
          <cell r="D22004" t="str">
            <v>Becerril</v>
          </cell>
        </row>
        <row r="22005">
          <cell r="C22005" t="str">
            <v>20045</v>
          </cell>
          <cell r="D22005" t="str">
            <v>Becerril</v>
          </cell>
        </row>
        <row r="22006">
          <cell r="C22006" t="str">
            <v>20045</v>
          </cell>
          <cell r="D22006" t="str">
            <v>Becerril</v>
          </cell>
        </row>
        <row r="22007">
          <cell r="C22007" t="str">
            <v>20045</v>
          </cell>
          <cell r="D22007" t="str">
            <v>Becerril</v>
          </cell>
        </row>
        <row r="22008">
          <cell r="C22008" t="str">
            <v>20045</v>
          </cell>
          <cell r="D22008" t="str">
            <v>Becerril</v>
          </cell>
        </row>
        <row r="22009">
          <cell r="C22009" t="str">
            <v>20045</v>
          </cell>
          <cell r="D22009" t="str">
            <v>Becerril</v>
          </cell>
        </row>
        <row r="22010">
          <cell r="C22010" t="str">
            <v>20045</v>
          </cell>
          <cell r="D22010" t="str">
            <v>Becerril</v>
          </cell>
        </row>
        <row r="22011">
          <cell r="C22011" t="str">
            <v>20045</v>
          </cell>
          <cell r="D22011" t="str">
            <v>Becerril</v>
          </cell>
        </row>
        <row r="22012">
          <cell r="C22012" t="str">
            <v>20045</v>
          </cell>
          <cell r="D22012" t="str">
            <v>Becerril</v>
          </cell>
        </row>
        <row r="22013">
          <cell r="C22013" t="str">
            <v>20045</v>
          </cell>
          <cell r="D22013" t="str">
            <v>Becerril</v>
          </cell>
        </row>
        <row r="22014">
          <cell r="C22014" t="str">
            <v>20045</v>
          </cell>
          <cell r="D22014" t="str">
            <v>Becerril</v>
          </cell>
        </row>
        <row r="22015">
          <cell r="C22015" t="str">
            <v>20045</v>
          </cell>
          <cell r="D22015" t="str">
            <v>Becerril</v>
          </cell>
        </row>
        <row r="22016">
          <cell r="C22016" t="str">
            <v>20045</v>
          </cell>
          <cell r="D22016" t="str">
            <v>Becerril</v>
          </cell>
        </row>
        <row r="22017">
          <cell r="C22017" t="str">
            <v>20045</v>
          </cell>
          <cell r="D22017" t="str">
            <v>Becerril</v>
          </cell>
        </row>
        <row r="22018">
          <cell r="C22018" t="str">
            <v>20045</v>
          </cell>
          <cell r="D22018" t="str">
            <v>Becerril</v>
          </cell>
        </row>
        <row r="22019">
          <cell r="C22019" t="str">
            <v>20045</v>
          </cell>
          <cell r="D22019" t="str">
            <v>Becerril</v>
          </cell>
        </row>
        <row r="22020">
          <cell r="C22020" t="str">
            <v>20045</v>
          </cell>
          <cell r="D22020" t="str">
            <v>Becerril</v>
          </cell>
        </row>
        <row r="22021">
          <cell r="C22021" t="str">
            <v>20045</v>
          </cell>
          <cell r="D22021" t="str">
            <v>Becerril</v>
          </cell>
        </row>
        <row r="22022">
          <cell r="C22022" t="str">
            <v>20045</v>
          </cell>
          <cell r="D22022" t="str">
            <v>Becerril</v>
          </cell>
        </row>
        <row r="22023">
          <cell r="C22023" t="str">
            <v>20045</v>
          </cell>
          <cell r="D22023" t="str">
            <v>Becerril</v>
          </cell>
        </row>
        <row r="22024">
          <cell r="C22024" t="str">
            <v>20045</v>
          </cell>
          <cell r="D22024" t="str">
            <v>Becerril</v>
          </cell>
        </row>
        <row r="22025">
          <cell r="C22025" t="str">
            <v>20045</v>
          </cell>
          <cell r="D22025" t="str">
            <v>Becerril</v>
          </cell>
        </row>
        <row r="22026">
          <cell r="C22026" t="str">
            <v>20045</v>
          </cell>
          <cell r="D22026" t="str">
            <v>Becerril</v>
          </cell>
        </row>
        <row r="22027">
          <cell r="C22027" t="str">
            <v>20045</v>
          </cell>
          <cell r="D22027" t="str">
            <v>Becerril</v>
          </cell>
        </row>
        <row r="22028">
          <cell r="C22028" t="str">
            <v>20045</v>
          </cell>
          <cell r="D22028" t="str">
            <v>Becerril</v>
          </cell>
        </row>
        <row r="22029">
          <cell r="C22029" t="str">
            <v>20045</v>
          </cell>
          <cell r="D22029" t="str">
            <v>Becerril</v>
          </cell>
        </row>
        <row r="22030">
          <cell r="C22030" t="str">
            <v>20045</v>
          </cell>
          <cell r="D22030" t="str">
            <v>Becerril</v>
          </cell>
        </row>
        <row r="22031">
          <cell r="C22031" t="str">
            <v>20045</v>
          </cell>
          <cell r="D22031" t="str">
            <v>Becerril</v>
          </cell>
        </row>
        <row r="22032">
          <cell r="C22032" t="str">
            <v>20045</v>
          </cell>
          <cell r="D22032" t="str">
            <v>Becerril</v>
          </cell>
        </row>
        <row r="22033">
          <cell r="C22033" t="str">
            <v>20045</v>
          </cell>
          <cell r="D22033" t="str">
            <v>Becerril</v>
          </cell>
        </row>
        <row r="22034">
          <cell r="C22034" t="str">
            <v>20045</v>
          </cell>
          <cell r="D22034" t="str">
            <v>Becerril</v>
          </cell>
        </row>
        <row r="22035">
          <cell r="C22035" t="str">
            <v>20045</v>
          </cell>
          <cell r="D22035" t="str">
            <v>Becerril</v>
          </cell>
        </row>
        <row r="22036">
          <cell r="C22036" t="str">
            <v>20045</v>
          </cell>
          <cell r="D22036" t="str">
            <v>Becerril</v>
          </cell>
        </row>
        <row r="22037">
          <cell r="C22037" t="str">
            <v>20045</v>
          </cell>
          <cell r="D22037" t="str">
            <v>Becerril</v>
          </cell>
        </row>
        <row r="22038">
          <cell r="C22038" t="str">
            <v>20045</v>
          </cell>
          <cell r="D22038" t="str">
            <v>Becerril</v>
          </cell>
        </row>
        <row r="22039">
          <cell r="C22039" t="str">
            <v>20045</v>
          </cell>
          <cell r="D22039" t="str">
            <v>Becerril</v>
          </cell>
        </row>
        <row r="22040">
          <cell r="C22040" t="str">
            <v>20045</v>
          </cell>
          <cell r="D22040" t="str">
            <v>Becerril</v>
          </cell>
        </row>
        <row r="22041">
          <cell r="C22041" t="str">
            <v>20045</v>
          </cell>
          <cell r="D22041" t="str">
            <v>Becerril</v>
          </cell>
        </row>
        <row r="22042">
          <cell r="C22042" t="str">
            <v>20045</v>
          </cell>
          <cell r="D22042" t="str">
            <v>Becerril</v>
          </cell>
        </row>
        <row r="22043">
          <cell r="C22043" t="str">
            <v>20045</v>
          </cell>
          <cell r="D22043" t="str">
            <v>Becerril</v>
          </cell>
        </row>
        <row r="22044">
          <cell r="C22044" t="str">
            <v>20045</v>
          </cell>
          <cell r="D22044" t="str">
            <v>Becerril</v>
          </cell>
        </row>
        <row r="22045">
          <cell r="C22045" t="str">
            <v>20060</v>
          </cell>
          <cell r="D22045" t="str">
            <v>Bosconia</v>
          </cell>
        </row>
        <row r="22046">
          <cell r="C22046" t="str">
            <v>20060</v>
          </cell>
          <cell r="D22046" t="str">
            <v>Bosconia</v>
          </cell>
        </row>
        <row r="22047">
          <cell r="C22047" t="str">
            <v>20060</v>
          </cell>
          <cell r="D22047" t="str">
            <v>Bosconia</v>
          </cell>
        </row>
        <row r="22048">
          <cell r="C22048" t="str">
            <v>20060</v>
          </cell>
          <cell r="D22048" t="str">
            <v>Bosconia</v>
          </cell>
        </row>
        <row r="22049">
          <cell r="C22049" t="str">
            <v>20060</v>
          </cell>
          <cell r="D22049" t="str">
            <v>Bosconia</v>
          </cell>
        </row>
        <row r="22050">
          <cell r="C22050" t="str">
            <v>20060</v>
          </cell>
          <cell r="D22050" t="str">
            <v>Bosconia</v>
          </cell>
        </row>
        <row r="22051">
          <cell r="C22051" t="str">
            <v>20060</v>
          </cell>
          <cell r="D22051" t="str">
            <v>Bosconia</v>
          </cell>
        </row>
        <row r="22052">
          <cell r="C22052" t="str">
            <v>20060</v>
          </cell>
          <cell r="D22052" t="str">
            <v>Bosconia</v>
          </cell>
        </row>
        <row r="22053">
          <cell r="C22053" t="str">
            <v>20060</v>
          </cell>
          <cell r="D22053" t="str">
            <v>Bosconia</v>
          </cell>
        </row>
        <row r="22054">
          <cell r="C22054" t="str">
            <v>20060</v>
          </cell>
          <cell r="D22054" t="str">
            <v>Bosconia</v>
          </cell>
        </row>
        <row r="22055">
          <cell r="C22055" t="str">
            <v>20060</v>
          </cell>
          <cell r="D22055" t="str">
            <v>Bosconia</v>
          </cell>
        </row>
        <row r="22056">
          <cell r="C22056" t="str">
            <v>20060</v>
          </cell>
          <cell r="D22056" t="str">
            <v>Bosconia</v>
          </cell>
        </row>
        <row r="22057">
          <cell r="C22057" t="str">
            <v>20060</v>
          </cell>
          <cell r="D22057" t="str">
            <v>Bosconia</v>
          </cell>
        </row>
        <row r="22058">
          <cell r="C22058" t="str">
            <v>20060</v>
          </cell>
          <cell r="D22058" t="str">
            <v>Bosconia</v>
          </cell>
        </row>
        <row r="22059">
          <cell r="C22059" t="str">
            <v>20060</v>
          </cell>
          <cell r="D22059" t="str">
            <v>Bosconia</v>
          </cell>
        </row>
        <row r="22060">
          <cell r="C22060" t="str">
            <v>20060</v>
          </cell>
          <cell r="D22060" t="str">
            <v>Bosconia</v>
          </cell>
        </row>
        <row r="22061">
          <cell r="C22061" t="str">
            <v>20060</v>
          </cell>
          <cell r="D22061" t="str">
            <v>Bosconia</v>
          </cell>
        </row>
        <row r="22062">
          <cell r="C22062" t="str">
            <v>20060</v>
          </cell>
          <cell r="D22062" t="str">
            <v>Bosconia</v>
          </cell>
        </row>
        <row r="22063">
          <cell r="C22063" t="str">
            <v>20060</v>
          </cell>
          <cell r="D22063" t="str">
            <v>Bosconia</v>
          </cell>
        </row>
        <row r="22064">
          <cell r="C22064" t="str">
            <v>20060</v>
          </cell>
          <cell r="D22064" t="str">
            <v>Bosconia</v>
          </cell>
        </row>
        <row r="22065">
          <cell r="C22065" t="str">
            <v>20060</v>
          </cell>
          <cell r="D22065" t="str">
            <v>Bosconia</v>
          </cell>
        </row>
        <row r="22066">
          <cell r="C22066" t="str">
            <v>20060</v>
          </cell>
          <cell r="D22066" t="str">
            <v>Bosconia</v>
          </cell>
        </row>
        <row r="22067">
          <cell r="C22067" t="str">
            <v>20060</v>
          </cell>
          <cell r="D22067" t="str">
            <v>Bosconia</v>
          </cell>
        </row>
        <row r="22068">
          <cell r="C22068" t="str">
            <v>20060</v>
          </cell>
          <cell r="D22068" t="str">
            <v>Bosconia</v>
          </cell>
        </row>
        <row r="22069">
          <cell r="C22069" t="str">
            <v>20060</v>
          </cell>
          <cell r="D22069" t="str">
            <v>Bosconia</v>
          </cell>
        </row>
        <row r="22070">
          <cell r="C22070" t="str">
            <v>20060</v>
          </cell>
          <cell r="D22070" t="str">
            <v>Bosconia</v>
          </cell>
        </row>
        <row r="22071">
          <cell r="C22071" t="str">
            <v>20060</v>
          </cell>
          <cell r="D22071" t="str">
            <v>Bosconia</v>
          </cell>
        </row>
        <row r="22072">
          <cell r="C22072" t="str">
            <v>20060</v>
          </cell>
          <cell r="D22072" t="str">
            <v>Bosconia</v>
          </cell>
        </row>
        <row r="22073">
          <cell r="C22073" t="str">
            <v>20060</v>
          </cell>
          <cell r="D22073" t="str">
            <v>Bosconia</v>
          </cell>
        </row>
        <row r="22074">
          <cell r="C22074" t="str">
            <v>20060</v>
          </cell>
          <cell r="D22074" t="str">
            <v>Bosconia</v>
          </cell>
        </row>
        <row r="22075">
          <cell r="C22075" t="str">
            <v>20060</v>
          </cell>
          <cell r="D22075" t="str">
            <v>Bosconia</v>
          </cell>
        </row>
        <row r="22076">
          <cell r="C22076" t="str">
            <v>20060</v>
          </cell>
          <cell r="D22076" t="str">
            <v>Bosconia</v>
          </cell>
        </row>
        <row r="22077">
          <cell r="C22077" t="str">
            <v>20060</v>
          </cell>
          <cell r="D22077" t="str">
            <v>Bosconia</v>
          </cell>
        </row>
        <row r="22078">
          <cell r="C22078" t="str">
            <v>20060</v>
          </cell>
          <cell r="D22078" t="str">
            <v>Bosconia</v>
          </cell>
        </row>
        <row r="22079">
          <cell r="C22079" t="str">
            <v>20060</v>
          </cell>
          <cell r="D22079" t="str">
            <v>Bosconia</v>
          </cell>
        </row>
        <row r="22080">
          <cell r="C22080" t="str">
            <v>20060</v>
          </cell>
          <cell r="D22080" t="str">
            <v>Bosconia</v>
          </cell>
        </row>
        <row r="22081">
          <cell r="C22081" t="str">
            <v>20060</v>
          </cell>
          <cell r="D22081" t="str">
            <v>Bosconia</v>
          </cell>
        </row>
        <row r="22082">
          <cell r="C22082" t="str">
            <v>20060</v>
          </cell>
          <cell r="D22082" t="str">
            <v>Bosconia</v>
          </cell>
        </row>
        <row r="22083">
          <cell r="C22083" t="str">
            <v>20060</v>
          </cell>
          <cell r="D22083" t="str">
            <v>Bosconia</v>
          </cell>
        </row>
        <row r="22084">
          <cell r="C22084" t="str">
            <v>20060</v>
          </cell>
          <cell r="D22084" t="str">
            <v>Bosconia</v>
          </cell>
        </row>
        <row r="22085">
          <cell r="C22085" t="str">
            <v>20060</v>
          </cell>
          <cell r="D22085" t="str">
            <v>Bosconia</v>
          </cell>
        </row>
        <row r="22086">
          <cell r="C22086" t="str">
            <v>20060</v>
          </cell>
          <cell r="D22086" t="str">
            <v>Bosconia</v>
          </cell>
        </row>
        <row r="22087">
          <cell r="C22087" t="str">
            <v>20060</v>
          </cell>
          <cell r="D22087" t="str">
            <v>Bosconia</v>
          </cell>
        </row>
        <row r="22088">
          <cell r="C22088" t="str">
            <v>20060</v>
          </cell>
          <cell r="D22088" t="str">
            <v>Bosconia</v>
          </cell>
        </row>
        <row r="22089">
          <cell r="C22089" t="str">
            <v>20060</v>
          </cell>
          <cell r="D22089" t="str">
            <v>Bosconia</v>
          </cell>
        </row>
        <row r="22090">
          <cell r="C22090" t="str">
            <v>20060</v>
          </cell>
          <cell r="D22090" t="str">
            <v>Bosconia</v>
          </cell>
        </row>
        <row r="22091">
          <cell r="C22091" t="str">
            <v>20060</v>
          </cell>
          <cell r="D22091" t="str">
            <v>Bosconia</v>
          </cell>
        </row>
        <row r="22092">
          <cell r="C22092" t="str">
            <v>20060</v>
          </cell>
          <cell r="D22092" t="str">
            <v>Bosconia</v>
          </cell>
        </row>
        <row r="22093">
          <cell r="C22093" t="str">
            <v>20060</v>
          </cell>
          <cell r="D22093" t="str">
            <v>Bosconia</v>
          </cell>
        </row>
        <row r="22094">
          <cell r="C22094" t="str">
            <v>20060</v>
          </cell>
          <cell r="D22094" t="str">
            <v>Bosconia</v>
          </cell>
        </row>
        <row r="22095">
          <cell r="C22095" t="str">
            <v>20060</v>
          </cell>
          <cell r="D22095" t="str">
            <v>Bosconia</v>
          </cell>
        </row>
        <row r="22096">
          <cell r="C22096" t="str">
            <v>20060</v>
          </cell>
          <cell r="D22096" t="str">
            <v>Bosconia</v>
          </cell>
        </row>
        <row r="22097">
          <cell r="C22097" t="str">
            <v>20060</v>
          </cell>
          <cell r="D22097" t="str">
            <v>Bosconia</v>
          </cell>
        </row>
        <row r="22098">
          <cell r="C22098" t="str">
            <v>20060</v>
          </cell>
          <cell r="D22098" t="str">
            <v>Bosconia</v>
          </cell>
        </row>
        <row r="22099">
          <cell r="C22099" t="str">
            <v>20175</v>
          </cell>
          <cell r="D22099" t="str">
            <v>Chimichagua</v>
          </cell>
        </row>
        <row r="22100">
          <cell r="C22100" t="str">
            <v>20175</v>
          </cell>
          <cell r="D22100" t="str">
            <v>Chimichagua</v>
          </cell>
        </row>
        <row r="22101">
          <cell r="C22101" t="str">
            <v>20175</v>
          </cell>
          <cell r="D22101" t="str">
            <v>Chimichagua</v>
          </cell>
        </row>
        <row r="22102">
          <cell r="C22102" t="str">
            <v>20175</v>
          </cell>
          <cell r="D22102" t="str">
            <v>Chimichagua</v>
          </cell>
        </row>
        <row r="22103">
          <cell r="C22103" t="str">
            <v>20175</v>
          </cell>
          <cell r="D22103" t="str">
            <v>Chimichagua</v>
          </cell>
        </row>
        <row r="22104">
          <cell r="C22104" t="str">
            <v>20175</v>
          </cell>
          <cell r="D22104" t="str">
            <v>Chimichagua</v>
          </cell>
        </row>
        <row r="22105">
          <cell r="C22105" t="str">
            <v>20175</v>
          </cell>
          <cell r="D22105" t="str">
            <v>Chimichagua</v>
          </cell>
        </row>
        <row r="22106">
          <cell r="C22106" t="str">
            <v>20175</v>
          </cell>
          <cell r="D22106" t="str">
            <v>Chimichagua</v>
          </cell>
        </row>
        <row r="22107">
          <cell r="C22107" t="str">
            <v>20175</v>
          </cell>
          <cell r="D22107" t="str">
            <v>Chimichagua</v>
          </cell>
        </row>
        <row r="22108">
          <cell r="C22108" t="str">
            <v>20175</v>
          </cell>
          <cell r="D22108" t="str">
            <v>Chimichagua</v>
          </cell>
        </row>
        <row r="22109">
          <cell r="C22109" t="str">
            <v>20175</v>
          </cell>
          <cell r="D22109" t="str">
            <v>Chimichagua</v>
          </cell>
        </row>
        <row r="22110">
          <cell r="C22110" t="str">
            <v>20175</v>
          </cell>
          <cell r="D22110" t="str">
            <v>Chimichagua</v>
          </cell>
        </row>
        <row r="22111">
          <cell r="C22111" t="str">
            <v>20175</v>
          </cell>
          <cell r="D22111" t="str">
            <v>Chimichagua</v>
          </cell>
        </row>
        <row r="22112">
          <cell r="C22112" t="str">
            <v>20175</v>
          </cell>
          <cell r="D22112" t="str">
            <v>Chimichagua</v>
          </cell>
        </row>
        <row r="22113">
          <cell r="C22113" t="str">
            <v>20175</v>
          </cell>
          <cell r="D22113" t="str">
            <v>Chimichagua</v>
          </cell>
        </row>
        <row r="22114">
          <cell r="C22114" t="str">
            <v>20175</v>
          </cell>
          <cell r="D22114" t="str">
            <v>Chimichagua</v>
          </cell>
        </row>
        <row r="22115">
          <cell r="C22115" t="str">
            <v>20175</v>
          </cell>
          <cell r="D22115" t="str">
            <v>Chimichagua</v>
          </cell>
        </row>
        <row r="22116">
          <cell r="C22116" t="str">
            <v>20175</v>
          </cell>
          <cell r="D22116" t="str">
            <v>Chimichagua</v>
          </cell>
        </row>
        <row r="22117">
          <cell r="C22117" t="str">
            <v>20175</v>
          </cell>
          <cell r="D22117" t="str">
            <v>Chimichagua</v>
          </cell>
        </row>
        <row r="22118">
          <cell r="C22118" t="str">
            <v>20175</v>
          </cell>
          <cell r="D22118" t="str">
            <v>Chimichagua</v>
          </cell>
        </row>
        <row r="22119">
          <cell r="C22119" t="str">
            <v>20175</v>
          </cell>
          <cell r="D22119" t="str">
            <v>Chimichagua</v>
          </cell>
        </row>
        <row r="22120">
          <cell r="C22120" t="str">
            <v>20175</v>
          </cell>
          <cell r="D22120" t="str">
            <v>Chimichagua</v>
          </cell>
        </row>
        <row r="22121">
          <cell r="C22121" t="str">
            <v>20175</v>
          </cell>
          <cell r="D22121" t="str">
            <v>Chimichagua</v>
          </cell>
        </row>
        <row r="22122">
          <cell r="C22122" t="str">
            <v>20175</v>
          </cell>
          <cell r="D22122" t="str">
            <v>Chimichagua</v>
          </cell>
        </row>
        <row r="22123">
          <cell r="C22123" t="str">
            <v>20175</v>
          </cell>
          <cell r="D22123" t="str">
            <v>Chimichagua</v>
          </cell>
        </row>
        <row r="22124">
          <cell r="C22124" t="str">
            <v>20175</v>
          </cell>
          <cell r="D22124" t="str">
            <v>Chimichagua</v>
          </cell>
        </row>
        <row r="22125">
          <cell r="C22125" t="str">
            <v>20175</v>
          </cell>
          <cell r="D22125" t="str">
            <v>Chimichagua</v>
          </cell>
        </row>
        <row r="22126">
          <cell r="C22126" t="str">
            <v>20175</v>
          </cell>
          <cell r="D22126" t="str">
            <v>Chimichagua</v>
          </cell>
        </row>
        <row r="22127">
          <cell r="C22127" t="str">
            <v>20175</v>
          </cell>
          <cell r="D22127" t="str">
            <v>Chimichagua</v>
          </cell>
        </row>
        <row r="22128">
          <cell r="C22128" t="str">
            <v>20175</v>
          </cell>
          <cell r="D22128" t="str">
            <v>Chimichagua</v>
          </cell>
        </row>
        <row r="22129">
          <cell r="C22129" t="str">
            <v>20175</v>
          </cell>
          <cell r="D22129" t="str">
            <v>Chimichagua</v>
          </cell>
        </row>
        <row r="22130">
          <cell r="C22130" t="str">
            <v>20175</v>
          </cell>
          <cell r="D22130" t="str">
            <v>Chimichagua</v>
          </cell>
        </row>
        <row r="22131">
          <cell r="C22131" t="str">
            <v>20175</v>
          </cell>
          <cell r="D22131" t="str">
            <v>Chimichagua</v>
          </cell>
        </row>
        <row r="22132">
          <cell r="C22132" t="str">
            <v>20175</v>
          </cell>
          <cell r="D22132" t="str">
            <v>Chimichagua</v>
          </cell>
        </row>
        <row r="22133">
          <cell r="C22133" t="str">
            <v>20175</v>
          </cell>
          <cell r="D22133" t="str">
            <v>Chimichagua</v>
          </cell>
        </row>
        <row r="22134">
          <cell r="C22134" t="str">
            <v>20175</v>
          </cell>
          <cell r="D22134" t="str">
            <v>Chimichagua</v>
          </cell>
        </row>
        <row r="22135">
          <cell r="C22135" t="str">
            <v>20175</v>
          </cell>
          <cell r="D22135" t="str">
            <v>Chimichagua</v>
          </cell>
        </row>
        <row r="22136">
          <cell r="C22136" t="str">
            <v>20175</v>
          </cell>
          <cell r="D22136" t="str">
            <v>Chimichagua</v>
          </cell>
        </row>
        <row r="22137">
          <cell r="C22137" t="str">
            <v>20175</v>
          </cell>
          <cell r="D22137" t="str">
            <v>Chimichagua</v>
          </cell>
        </row>
        <row r="22138">
          <cell r="C22138" t="str">
            <v>20175</v>
          </cell>
          <cell r="D22138" t="str">
            <v>Chimichagua</v>
          </cell>
        </row>
        <row r="22139">
          <cell r="C22139" t="str">
            <v>20175</v>
          </cell>
          <cell r="D22139" t="str">
            <v>Chimichagua</v>
          </cell>
        </row>
        <row r="22140">
          <cell r="C22140" t="str">
            <v>20175</v>
          </cell>
          <cell r="D22140" t="str">
            <v>Chimichagua</v>
          </cell>
        </row>
        <row r="22141">
          <cell r="C22141" t="str">
            <v>20175</v>
          </cell>
          <cell r="D22141" t="str">
            <v>Chimichagua</v>
          </cell>
        </row>
        <row r="22142">
          <cell r="C22142" t="str">
            <v>20175</v>
          </cell>
          <cell r="D22142" t="str">
            <v>Chimichagua</v>
          </cell>
        </row>
        <row r="22143">
          <cell r="C22143" t="str">
            <v>20175</v>
          </cell>
          <cell r="D22143" t="str">
            <v>Chimichagua</v>
          </cell>
        </row>
        <row r="22144">
          <cell r="C22144" t="str">
            <v>20175</v>
          </cell>
          <cell r="D22144" t="str">
            <v>Chimichagua</v>
          </cell>
        </row>
        <row r="22145">
          <cell r="C22145" t="str">
            <v>20175</v>
          </cell>
          <cell r="D22145" t="str">
            <v>Chimichagua</v>
          </cell>
        </row>
        <row r="22146">
          <cell r="C22146" t="str">
            <v>20175</v>
          </cell>
          <cell r="D22146" t="str">
            <v>Chimichagua</v>
          </cell>
        </row>
        <row r="22147">
          <cell r="C22147" t="str">
            <v>20175</v>
          </cell>
          <cell r="D22147" t="str">
            <v>Chimichagua</v>
          </cell>
        </row>
        <row r="22148">
          <cell r="C22148" t="str">
            <v>20175</v>
          </cell>
          <cell r="D22148" t="str">
            <v>Chimichagua</v>
          </cell>
        </row>
        <row r="22149">
          <cell r="C22149" t="str">
            <v>20175</v>
          </cell>
          <cell r="D22149" t="str">
            <v>Chimichagua</v>
          </cell>
        </row>
        <row r="22150">
          <cell r="C22150" t="str">
            <v>20175</v>
          </cell>
          <cell r="D22150" t="str">
            <v>Chimichagua</v>
          </cell>
        </row>
        <row r="22151">
          <cell r="C22151" t="str">
            <v>20175</v>
          </cell>
          <cell r="D22151" t="str">
            <v>Chimichagua</v>
          </cell>
        </row>
        <row r="22152">
          <cell r="C22152" t="str">
            <v>20175</v>
          </cell>
          <cell r="D22152" t="str">
            <v>Chimichagua</v>
          </cell>
        </row>
        <row r="22153">
          <cell r="C22153" t="str">
            <v>20178</v>
          </cell>
          <cell r="D22153" t="str">
            <v>Chiriguaná</v>
          </cell>
        </row>
        <row r="22154">
          <cell r="C22154" t="str">
            <v>20178</v>
          </cell>
          <cell r="D22154" t="str">
            <v>Chiriguaná</v>
          </cell>
        </row>
        <row r="22155">
          <cell r="C22155" t="str">
            <v>20178</v>
          </cell>
          <cell r="D22155" t="str">
            <v>Chiriguaná</v>
          </cell>
        </row>
        <row r="22156">
          <cell r="C22156" t="str">
            <v>20178</v>
          </cell>
          <cell r="D22156" t="str">
            <v>Chiriguaná</v>
          </cell>
        </row>
        <row r="22157">
          <cell r="C22157" t="str">
            <v>20178</v>
          </cell>
          <cell r="D22157" t="str">
            <v>Chiriguaná</v>
          </cell>
        </row>
        <row r="22158">
          <cell r="C22158" t="str">
            <v>20178</v>
          </cell>
          <cell r="D22158" t="str">
            <v>Chiriguaná</v>
          </cell>
        </row>
        <row r="22159">
          <cell r="C22159" t="str">
            <v>20178</v>
          </cell>
          <cell r="D22159" t="str">
            <v>Chiriguaná</v>
          </cell>
        </row>
        <row r="22160">
          <cell r="C22160" t="str">
            <v>20178</v>
          </cell>
          <cell r="D22160" t="str">
            <v>Chiriguaná</v>
          </cell>
        </row>
        <row r="22161">
          <cell r="C22161" t="str">
            <v>20178</v>
          </cell>
          <cell r="D22161" t="str">
            <v>Chiriguaná</v>
          </cell>
        </row>
        <row r="22162">
          <cell r="C22162" t="str">
            <v>20178</v>
          </cell>
          <cell r="D22162" t="str">
            <v>Chiriguaná</v>
          </cell>
        </row>
        <row r="22163">
          <cell r="C22163" t="str">
            <v>20178</v>
          </cell>
          <cell r="D22163" t="str">
            <v>Chiriguaná</v>
          </cell>
        </row>
        <row r="22164">
          <cell r="C22164" t="str">
            <v>20178</v>
          </cell>
          <cell r="D22164" t="str">
            <v>Chiriguaná</v>
          </cell>
        </row>
        <row r="22165">
          <cell r="C22165" t="str">
            <v>20178</v>
          </cell>
          <cell r="D22165" t="str">
            <v>Chiriguaná</v>
          </cell>
        </row>
        <row r="22166">
          <cell r="C22166" t="str">
            <v>20178</v>
          </cell>
          <cell r="D22166" t="str">
            <v>Chiriguaná</v>
          </cell>
        </row>
        <row r="22167">
          <cell r="C22167" t="str">
            <v>20178</v>
          </cell>
          <cell r="D22167" t="str">
            <v>Chiriguaná</v>
          </cell>
        </row>
        <row r="22168">
          <cell r="C22168" t="str">
            <v>20178</v>
          </cell>
          <cell r="D22168" t="str">
            <v>Chiriguaná</v>
          </cell>
        </row>
        <row r="22169">
          <cell r="C22169" t="str">
            <v>20178</v>
          </cell>
          <cell r="D22169" t="str">
            <v>Chiriguaná</v>
          </cell>
        </row>
        <row r="22170">
          <cell r="C22170" t="str">
            <v>20178</v>
          </cell>
          <cell r="D22170" t="str">
            <v>Chiriguaná</v>
          </cell>
        </row>
        <row r="22171">
          <cell r="C22171" t="str">
            <v>20178</v>
          </cell>
          <cell r="D22171" t="str">
            <v>Chiriguaná</v>
          </cell>
        </row>
        <row r="22172">
          <cell r="C22172" t="str">
            <v>20178</v>
          </cell>
          <cell r="D22172" t="str">
            <v>Chiriguaná</v>
          </cell>
        </row>
        <row r="22173">
          <cell r="C22173" t="str">
            <v>20178</v>
          </cell>
          <cell r="D22173" t="str">
            <v>Chiriguaná</v>
          </cell>
        </row>
        <row r="22174">
          <cell r="C22174" t="str">
            <v>20178</v>
          </cell>
          <cell r="D22174" t="str">
            <v>Chiriguaná</v>
          </cell>
        </row>
        <row r="22175">
          <cell r="C22175" t="str">
            <v>20178</v>
          </cell>
          <cell r="D22175" t="str">
            <v>Chiriguaná</v>
          </cell>
        </row>
        <row r="22176">
          <cell r="C22176" t="str">
            <v>20178</v>
          </cell>
          <cell r="D22176" t="str">
            <v>Chiriguaná</v>
          </cell>
        </row>
        <row r="22177">
          <cell r="C22177" t="str">
            <v>20178</v>
          </cell>
          <cell r="D22177" t="str">
            <v>Chiriguaná</v>
          </cell>
        </row>
        <row r="22178">
          <cell r="C22178" t="str">
            <v>20178</v>
          </cell>
          <cell r="D22178" t="str">
            <v>Chiriguaná</v>
          </cell>
        </row>
        <row r="22179">
          <cell r="C22179" t="str">
            <v>20178</v>
          </cell>
          <cell r="D22179" t="str">
            <v>Chiriguaná</v>
          </cell>
        </row>
        <row r="22180">
          <cell r="C22180" t="str">
            <v>20178</v>
          </cell>
          <cell r="D22180" t="str">
            <v>Chiriguaná</v>
          </cell>
        </row>
        <row r="22181">
          <cell r="C22181" t="str">
            <v>20178</v>
          </cell>
          <cell r="D22181" t="str">
            <v>Chiriguaná</v>
          </cell>
        </row>
        <row r="22182">
          <cell r="C22182" t="str">
            <v>20178</v>
          </cell>
          <cell r="D22182" t="str">
            <v>Chiriguaná</v>
          </cell>
        </row>
        <row r="22183">
          <cell r="C22183" t="str">
            <v>20178</v>
          </cell>
          <cell r="D22183" t="str">
            <v>Chiriguaná</v>
          </cell>
        </row>
        <row r="22184">
          <cell r="C22184" t="str">
            <v>20178</v>
          </cell>
          <cell r="D22184" t="str">
            <v>Chiriguaná</v>
          </cell>
        </row>
        <row r="22185">
          <cell r="C22185" t="str">
            <v>20178</v>
          </cell>
          <cell r="D22185" t="str">
            <v>Chiriguaná</v>
          </cell>
        </row>
        <row r="22186">
          <cell r="C22186" t="str">
            <v>20178</v>
          </cell>
          <cell r="D22186" t="str">
            <v>Chiriguaná</v>
          </cell>
        </row>
        <row r="22187">
          <cell r="C22187" t="str">
            <v>20178</v>
          </cell>
          <cell r="D22187" t="str">
            <v>Chiriguaná</v>
          </cell>
        </row>
        <row r="22188">
          <cell r="C22188" t="str">
            <v>20178</v>
          </cell>
          <cell r="D22188" t="str">
            <v>Chiriguaná</v>
          </cell>
        </row>
        <row r="22189">
          <cell r="C22189" t="str">
            <v>20178</v>
          </cell>
          <cell r="D22189" t="str">
            <v>Chiriguaná</v>
          </cell>
        </row>
        <row r="22190">
          <cell r="C22190" t="str">
            <v>20178</v>
          </cell>
          <cell r="D22190" t="str">
            <v>Chiriguaná</v>
          </cell>
        </row>
        <row r="22191">
          <cell r="C22191" t="str">
            <v>20178</v>
          </cell>
          <cell r="D22191" t="str">
            <v>Chiriguaná</v>
          </cell>
        </row>
        <row r="22192">
          <cell r="C22192" t="str">
            <v>20178</v>
          </cell>
          <cell r="D22192" t="str">
            <v>Chiriguaná</v>
          </cell>
        </row>
        <row r="22193">
          <cell r="C22193" t="str">
            <v>20178</v>
          </cell>
          <cell r="D22193" t="str">
            <v>Chiriguaná</v>
          </cell>
        </row>
        <row r="22194">
          <cell r="C22194" t="str">
            <v>20178</v>
          </cell>
          <cell r="D22194" t="str">
            <v>Chiriguaná</v>
          </cell>
        </row>
        <row r="22195">
          <cell r="C22195" t="str">
            <v>20178</v>
          </cell>
          <cell r="D22195" t="str">
            <v>Chiriguaná</v>
          </cell>
        </row>
        <row r="22196">
          <cell r="C22196" t="str">
            <v>20178</v>
          </cell>
          <cell r="D22196" t="str">
            <v>Chiriguaná</v>
          </cell>
        </row>
        <row r="22197">
          <cell r="C22197" t="str">
            <v>20178</v>
          </cell>
          <cell r="D22197" t="str">
            <v>Chiriguaná</v>
          </cell>
        </row>
        <row r="22198">
          <cell r="C22198" t="str">
            <v>20178</v>
          </cell>
          <cell r="D22198" t="str">
            <v>Chiriguaná</v>
          </cell>
        </row>
        <row r="22199">
          <cell r="C22199" t="str">
            <v>20178</v>
          </cell>
          <cell r="D22199" t="str">
            <v>Chiriguaná</v>
          </cell>
        </row>
        <row r="22200">
          <cell r="C22200" t="str">
            <v>20178</v>
          </cell>
          <cell r="D22200" t="str">
            <v>Chiriguaná</v>
          </cell>
        </row>
        <row r="22201">
          <cell r="C22201" t="str">
            <v>20178</v>
          </cell>
          <cell r="D22201" t="str">
            <v>Chiriguaná</v>
          </cell>
        </row>
        <row r="22202">
          <cell r="C22202" t="str">
            <v>20178</v>
          </cell>
          <cell r="D22202" t="str">
            <v>Chiriguaná</v>
          </cell>
        </row>
        <row r="22203">
          <cell r="C22203" t="str">
            <v>20178</v>
          </cell>
          <cell r="D22203" t="str">
            <v>Chiriguaná</v>
          </cell>
        </row>
        <row r="22204">
          <cell r="C22204" t="str">
            <v>20178</v>
          </cell>
          <cell r="D22204" t="str">
            <v>Chiriguaná</v>
          </cell>
        </row>
        <row r="22205">
          <cell r="C22205" t="str">
            <v>20178</v>
          </cell>
          <cell r="D22205" t="str">
            <v>Chiriguaná</v>
          </cell>
        </row>
        <row r="22206">
          <cell r="C22206" t="str">
            <v>20178</v>
          </cell>
          <cell r="D22206" t="str">
            <v>Chiriguaná</v>
          </cell>
        </row>
        <row r="22207">
          <cell r="C22207" t="str">
            <v>20228</v>
          </cell>
          <cell r="D22207" t="str">
            <v>Curumaní</v>
          </cell>
        </row>
        <row r="22208">
          <cell r="C22208" t="str">
            <v>20228</v>
          </cell>
          <cell r="D22208" t="str">
            <v>Curumaní</v>
          </cell>
        </row>
        <row r="22209">
          <cell r="C22209" t="str">
            <v>20228</v>
          </cell>
          <cell r="D22209" t="str">
            <v>Curumaní</v>
          </cell>
        </row>
        <row r="22210">
          <cell r="C22210" t="str">
            <v>20228</v>
          </cell>
          <cell r="D22210" t="str">
            <v>Curumaní</v>
          </cell>
        </row>
        <row r="22211">
          <cell r="C22211" t="str">
            <v>20228</v>
          </cell>
          <cell r="D22211" t="str">
            <v>Curumaní</v>
          </cell>
        </row>
        <row r="22212">
          <cell r="C22212" t="str">
            <v>20228</v>
          </cell>
          <cell r="D22212" t="str">
            <v>Curumaní</v>
          </cell>
        </row>
        <row r="22213">
          <cell r="C22213" t="str">
            <v>20228</v>
          </cell>
          <cell r="D22213" t="str">
            <v>Curumaní</v>
          </cell>
        </row>
        <row r="22214">
          <cell r="C22214" t="str">
            <v>20228</v>
          </cell>
          <cell r="D22214" t="str">
            <v>Curumaní</v>
          </cell>
        </row>
        <row r="22215">
          <cell r="C22215" t="str">
            <v>20228</v>
          </cell>
          <cell r="D22215" t="str">
            <v>Curumaní</v>
          </cell>
        </row>
        <row r="22216">
          <cell r="C22216" t="str">
            <v>20228</v>
          </cell>
          <cell r="D22216" t="str">
            <v>Curumaní</v>
          </cell>
        </row>
        <row r="22217">
          <cell r="C22217" t="str">
            <v>20228</v>
          </cell>
          <cell r="D22217" t="str">
            <v>Curumaní</v>
          </cell>
        </row>
        <row r="22218">
          <cell r="C22218" t="str">
            <v>20228</v>
          </cell>
          <cell r="D22218" t="str">
            <v>Curumaní</v>
          </cell>
        </row>
        <row r="22219">
          <cell r="C22219" t="str">
            <v>20228</v>
          </cell>
          <cell r="D22219" t="str">
            <v>Curumaní</v>
          </cell>
        </row>
        <row r="22220">
          <cell r="C22220" t="str">
            <v>20228</v>
          </cell>
          <cell r="D22220" t="str">
            <v>Curumaní</v>
          </cell>
        </row>
        <row r="22221">
          <cell r="C22221" t="str">
            <v>20228</v>
          </cell>
          <cell r="D22221" t="str">
            <v>Curumaní</v>
          </cell>
        </row>
        <row r="22222">
          <cell r="C22222" t="str">
            <v>20228</v>
          </cell>
          <cell r="D22222" t="str">
            <v>Curumaní</v>
          </cell>
        </row>
        <row r="22223">
          <cell r="C22223" t="str">
            <v>20228</v>
          </cell>
          <cell r="D22223" t="str">
            <v>Curumaní</v>
          </cell>
        </row>
        <row r="22224">
          <cell r="C22224" t="str">
            <v>20228</v>
          </cell>
          <cell r="D22224" t="str">
            <v>Curumaní</v>
          </cell>
        </row>
        <row r="22225">
          <cell r="C22225" t="str">
            <v>20228</v>
          </cell>
          <cell r="D22225" t="str">
            <v>Curumaní</v>
          </cell>
        </row>
        <row r="22226">
          <cell r="C22226" t="str">
            <v>20228</v>
          </cell>
          <cell r="D22226" t="str">
            <v>Curumaní</v>
          </cell>
        </row>
        <row r="22227">
          <cell r="C22227" t="str">
            <v>20228</v>
          </cell>
          <cell r="D22227" t="str">
            <v>Curumaní</v>
          </cell>
        </row>
        <row r="22228">
          <cell r="C22228" t="str">
            <v>20228</v>
          </cell>
          <cell r="D22228" t="str">
            <v>Curumaní</v>
          </cell>
        </row>
        <row r="22229">
          <cell r="C22229" t="str">
            <v>20228</v>
          </cell>
          <cell r="D22229" t="str">
            <v>Curumaní</v>
          </cell>
        </row>
        <row r="22230">
          <cell r="C22230" t="str">
            <v>20228</v>
          </cell>
          <cell r="D22230" t="str">
            <v>Curumaní</v>
          </cell>
        </row>
        <row r="22231">
          <cell r="C22231" t="str">
            <v>20228</v>
          </cell>
          <cell r="D22231" t="str">
            <v>Curumaní</v>
          </cell>
        </row>
        <row r="22232">
          <cell r="C22232" t="str">
            <v>20228</v>
          </cell>
          <cell r="D22232" t="str">
            <v>Curumaní</v>
          </cell>
        </row>
        <row r="22233">
          <cell r="C22233" t="str">
            <v>20228</v>
          </cell>
          <cell r="D22233" t="str">
            <v>Curumaní</v>
          </cell>
        </row>
        <row r="22234">
          <cell r="C22234" t="str">
            <v>20228</v>
          </cell>
          <cell r="D22234" t="str">
            <v>Curumaní</v>
          </cell>
        </row>
        <row r="22235">
          <cell r="C22235" t="str">
            <v>20228</v>
          </cell>
          <cell r="D22235" t="str">
            <v>Curumaní</v>
          </cell>
        </row>
        <row r="22236">
          <cell r="C22236" t="str">
            <v>20228</v>
          </cell>
          <cell r="D22236" t="str">
            <v>Curumaní</v>
          </cell>
        </row>
        <row r="22237">
          <cell r="C22237" t="str">
            <v>20228</v>
          </cell>
          <cell r="D22237" t="str">
            <v>Curumaní</v>
          </cell>
        </row>
        <row r="22238">
          <cell r="C22238" t="str">
            <v>20228</v>
          </cell>
          <cell r="D22238" t="str">
            <v>Curumaní</v>
          </cell>
        </row>
        <row r="22239">
          <cell r="C22239" t="str">
            <v>20228</v>
          </cell>
          <cell r="D22239" t="str">
            <v>Curumaní</v>
          </cell>
        </row>
        <row r="22240">
          <cell r="C22240" t="str">
            <v>20228</v>
          </cell>
          <cell r="D22240" t="str">
            <v>Curumaní</v>
          </cell>
        </row>
        <row r="22241">
          <cell r="C22241" t="str">
            <v>20228</v>
          </cell>
          <cell r="D22241" t="str">
            <v>Curumaní</v>
          </cell>
        </row>
        <row r="22242">
          <cell r="C22242" t="str">
            <v>20228</v>
          </cell>
          <cell r="D22242" t="str">
            <v>Curumaní</v>
          </cell>
        </row>
        <row r="22243">
          <cell r="C22243" t="str">
            <v>20228</v>
          </cell>
          <cell r="D22243" t="str">
            <v>Curumaní</v>
          </cell>
        </row>
        <row r="22244">
          <cell r="C22244" t="str">
            <v>20228</v>
          </cell>
          <cell r="D22244" t="str">
            <v>Curumaní</v>
          </cell>
        </row>
        <row r="22245">
          <cell r="C22245" t="str">
            <v>20228</v>
          </cell>
          <cell r="D22245" t="str">
            <v>Curumaní</v>
          </cell>
        </row>
        <row r="22246">
          <cell r="C22246" t="str">
            <v>20228</v>
          </cell>
          <cell r="D22246" t="str">
            <v>Curumaní</v>
          </cell>
        </row>
        <row r="22247">
          <cell r="C22247" t="str">
            <v>20228</v>
          </cell>
          <cell r="D22247" t="str">
            <v>Curumaní</v>
          </cell>
        </row>
        <row r="22248">
          <cell r="C22248" t="str">
            <v>20228</v>
          </cell>
          <cell r="D22248" t="str">
            <v>Curumaní</v>
          </cell>
        </row>
        <row r="22249">
          <cell r="C22249" t="str">
            <v>20228</v>
          </cell>
          <cell r="D22249" t="str">
            <v>Curumaní</v>
          </cell>
        </row>
        <row r="22250">
          <cell r="C22250" t="str">
            <v>20228</v>
          </cell>
          <cell r="D22250" t="str">
            <v>Curumaní</v>
          </cell>
        </row>
        <row r="22251">
          <cell r="C22251" t="str">
            <v>20228</v>
          </cell>
          <cell r="D22251" t="str">
            <v>Curumaní</v>
          </cell>
        </row>
        <row r="22252">
          <cell r="C22252" t="str">
            <v>20228</v>
          </cell>
          <cell r="D22252" t="str">
            <v>Curumaní</v>
          </cell>
        </row>
        <row r="22253">
          <cell r="C22253" t="str">
            <v>20228</v>
          </cell>
          <cell r="D22253" t="str">
            <v>Curumaní</v>
          </cell>
        </row>
        <row r="22254">
          <cell r="C22254" t="str">
            <v>20228</v>
          </cell>
          <cell r="D22254" t="str">
            <v>Curumaní</v>
          </cell>
        </row>
        <row r="22255">
          <cell r="C22255" t="str">
            <v>20228</v>
          </cell>
          <cell r="D22255" t="str">
            <v>Curumaní</v>
          </cell>
        </row>
        <row r="22256">
          <cell r="C22256" t="str">
            <v>20228</v>
          </cell>
          <cell r="D22256" t="str">
            <v>Curumaní</v>
          </cell>
        </row>
        <row r="22257">
          <cell r="C22257" t="str">
            <v>20228</v>
          </cell>
          <cell r="D22257" t="str">
            <v>Curumaní</v>
          </cell>
        </row>
        <row r="22258">
          <cell r="C22258" t="str">
            <v>20228</v>
          </cell>
          <cell r="D22258" t="str">
            <v>Curumaní</v>
          </cell>
        </row>
        <row r="22259">
          <cell r="C22259" t="str">
            <v>20228</v>
          </cell>
          <cell r="D22259" t="str">
            <v>Curumaní</v>
          </cell>
        </row>
        <row r="22260">
          <cell r="C22260" t="str">
            <v>20228</v>
          </cell>
          <cell r="D22260" t="str">
            <v>Curumaní</v>
          </cell>
        </row>
        <row r="22261">
          <cell r="C22261" t="str">
            <v>20238</v>
          </cell>
          <cell r="D22261" t="str">
            <v>El Copey</v>
          </cell>
        </row>
        <row r="22262">
          <cell r="C22262" t="str">
            <v>20238</v>
          </cell>
          <cell r="D22262" t="str">
            <v>El Copey</v>
          </cell>
        </row>
        <row r="22263">
          <cell r="C22263" t="str">
            <v>20238</v>
          </cell>
          <cell r="D22263" t="str">
            <v>El Copey</v>
          </cell>
        </row>
        <row r="22264">
          <cell r="C22264" t="str">
            <v>20238</v>
          </cell>
          <cell r="D22264" t="str">
            <v>El Copey</v>
          </cell>
        </row>
        <row r="22265">
          <cell r="C22265" t="str">
            <v>20238</v>
          </cell>
          <cell r="D22265" t="str">
            <v>El Copey</v>
          </cell>
        </row>
        <row r="22266">
          <cell r="C22266" t="str">
            <v>20238</v>
          </cell>
          <cell r="D22266" t="str">
            <v>El Copey</v>
          </cell>
        </row>
        <row r="22267">
          <cell r="C22267" t="str">
            <v>20238</v>
          </cell>
          <cell r="D22267" t="str">
            <v>El Copey</v>
          </cell>
        </row>
        <row r="22268">
          <cell r="C22268" t="str">
            <v>20238</v>
          </cell>
          <cell r="D22268" t="str">
            <v>El Copey</v>
          </cell>
        </row>
        <row r="22269">
          <cell r="C22269" t="str">
            <v>20238</v>
          </cell>
          <cell r="D22269" t="str">
            <v>El Copey</v>
          </cell>
        </row>
        <row r="22270">
          <cell r="C22270" t="str">
            <v>20238</v>
          </cell>
          <cell r="D22270" t="str">
            <v>El Copey</v>
          </cell>
        </row>
        <row r="22271">
          <cell r="C22271" t="str">
            <v>20238</v>
          </cell>
          <cell r="D22271" t="str">
            <v>El Copey</v>
          </cell>
        </row>
        <row r="22272">
          <cell r="C22272" t="str">
            <v>20238</v>
          </cell>
          <cell r="D22272" t="str">
            <v>El Copey</v>
          </cell>
        </row>
        <row r="22273">
          <cell r="C22273" t="str">
            <v>20238</v>
          </cell>
          <cell r="D22273" t="str">
            <v>El Copey</v>
          </cell>
        </row>
        <row r="22274">
          <cell r="C22274" t="str">
            <v>20238</v>
          </cell>
          <cell r="D22274" t="str">
            <v>El Copey</v>
          </cell>
        </row>
        <row r="22275">
          <cell r="C22275" t="str">
            <v>20238</v>
          </cell>
          <cell r="D22275" t="str">
            <v>El Copey</v>
          </cell>
        </row>
        <row r="22276">
          <cell r="C22276" t="str">
            <v>20238</v>
          </cell>
          <cell r="D22276" t="str">
            <v>El Copey</v>
          </cell>
        </row>
        <row r="22277">
          <cell r="C22277" t="str">
            <v>20238</v>
          </cell>
          <cell r="D22277" t="str">
            <v>El Copey</v>
          </cell>
        </row>
        <row r="22278">
          <cell r="C22278" t="str">
            <v>20238</v>
          </cell>
          <cell r="D22278" t="str">
            <v>El Copey</v>
          </cell>
        </row>
        <row r="22279">
          <cell r="C22279" t="str">
            <v>20238</v>
          </cell>
          <cell r="D22279" t="str">
            <v>El Copey</v>
          </cell>
        </row>
        <row r="22280">
          <cell r="C22280" t="str">
            <v>20238</v>
          </cell>
          <cell r="D22280" t="str">
            <v>El Copey</v>
          </cell>
        </row>
        <row r="22281">
          <cell r="C22281" t="str">
            <v>20238</v>
          </cell>
          <cell r="D22281" t="str">
            <v>El Copey</v>
          </cell>
        </row>
        <row r="22282">
          <cell r="C22282" t="str">
            <v>20238</v>
          </cell>
          <cell r="D22282" t="str">
            <v>El Copey</v>
          </cell>
        </row>
        <row r="22283">
          <cell r="C22283" t="str">
            <v>20238</v>
          </cell>
          <cell r="D22283" t="str">
            <v>El Copey</v>
          </cell>
        </row>
        <row r="22284">
          <cell r="C22284" t="str">
            <v>20238</v>
          </cell>
          <cell r="D22284" t="str">
            <v>El Copey</v>
          </cell>
        </row>
        <row r="22285">
          <cell r="C22285" t="str">
            <v>20238</v>
          </cell>
          <cell r="D22285" t="str">
            <v>El Copey</v>
          </cell>
        </row>
        <row r="22286">
          <cell r="C22286" t="str">
            <v>20238</v>
          </cell>
          <cell r="D22286" t="str">
            <v>El Copey</v>
          </cell>
        </row>
        <row r="22287">
          <cell r="C22287" t="str">
            <v>20238</v>
          </cell>
          <cell r="D22287" t="str">
            <v>El Copey</v>
          </cell>
        </row>
        <row r="22288">
          <cell r="C22288" t="str">
            <v>20238</v>
          </cell>
          <cell r="D22288" t="str">
            <v>El Copey</v>
          </cell>
        </row>
        <row r="22289">
          <cell r="C22289" t="str">
            <v>20238</v>
          </cell>
          <cell r="D22289" t="str">
            <v>El Copey</v>
          </cell>
        </row>
        <row r="22290">
          <cell r="C22290" t="str">
            <v>20238</v>
          </cell>
          <cell r="D22290" t="str">
            <v>El Copey</v>
          </cell>
        </row>
        <row r="22291">
          <cell r="C22291" t="str">
            <v>20238</v>
          </cell>
          <cell r="D22291" t="str">
            <v>El Copey</v>
          </cell>
        </row>
        <row r="22292">
          <cell r="C22292" t="str">
            <v>20238</v>
          </cell>
          <cell r="D22292" t="str">
            <v>El Copey</v>
          </cell>
        </row>
        <row r="22293">
          <cell r="C22293" t="str">
            <v>20238</v>
          </cell>
          <cell r="D22293" t="str">
            <v>El Copey</v>
          </cell>
        </row>
        <row r="22294">
          <cell r="C22294" t="str">
            <v>20238</v>
          </cell>
          <cell r="D22294" t="str">
            <v>El Copey</v>
          </cell>
        </row>
        <row r="22295">
          <cell r="C22295" t="str">
            <v>20238</v>
          </cell>
          <cell r="D22295" t="str">
            <v>El Copey</v>
          </cell>
        </row>
        <row r="22296">
          <cell r="C22296" t="str">
            <v>20238</v>
          </cell>
          <cell r="D22296" t="str">
            <v>El Copey</v>
          </cell>
        </row>
        <row r="22297">
          <cell r="C22297" t="str">
            <v>20238</v>
          </cell>
          <cell r="D22297" t="str">
            <v>El Copey</v>
          </cell>
        </row>
        <row r="22298">
          <cell r="C22298" t="str">
            <v>20238</v>
          </cell>
          <cell r="D22298" t="str">
            <v>El Copey</v>
          </cell>
        </row>
        <row r="22299">
          <cell r="C22299" t="str">
            <v>20238</v>
          </cell>
          <cell r="D22299" t="str">
            <v>El Copey</v>
          </cell>
        </row>
        <row r="22300">
          <cell r="C22300" t="str">
            <v>20238</v>
          </cell>
          <cell r="D22300" t="str">
            <v>El Copey</v>
          </cell>
        </row>
        <row r="22301">
          <cell r="C22301" t="str">
            <v>20238</v>
          </cell>
          <cell r="D22301" t="str">
            <v>El Copey</v>
          </cell>
        </row>
        <row r="22302">
          <cell r="C22302" t="str">
            <v>20238</v>
          </cell>
          <cell r="D22302" t="str">
            <v>El Copey</v>
          </cell>
        </row>
        <row r="22303">
          <cell r="C22303" t="str">
            <v>20238</v>
          </cell>
          <cell r="D22303" t="str">
            <v>El Copey</v>
          </cell>
        </row>
        <row r="22304">
          <cell r="C22304" t="str">
            <v>20238</v>
          </cell>
          <cell r="D22304" t="str">
            <v>El Copey</v>
          </cell>
        </row>
        <row r="22305">
          <cell r="C22305" t="str">
            <v>20238</v>
          </cell>
          <cell r="D22305" t="str">
            <v>El Copey</v>
          </cell>
        </row>
        <row r="22306">
          <cell r="C22306" t="str">
            <v>20238</v>
          </cell>
          <cell r="D22306" t="str">
            <v>El Copey</v>
          </cell>
        </row>
        <row r="22307">
          <cell r="C22307" t="str">
            <v>20238</v>
          </cell>
          <cell r="D22307" t="str">
            <v>El Copey</v>
          </cell>
        </row>
        <row r="22308">
          <cell r="C22308" t="str">
            <v>20238</v>
          </cell>
          <cell r="D22308" t="str">
            <v>El Copey</v>
          </cell>
        </row>
        <row r="22309">
          <cell r="C22309" t="str">
            <v>20238</v>
          </cell>
          <cell r="D22309" t="str">
            <v>El Copey</v>
          </cell>
        </row>
        <row r="22310">
          <cell r="C22310" t="str">
            <v>20238</v>
          </cell>
          <cell r="D22310" t="str">
            <v>El Copey</v>
          </cell>
        </row>
        <row r="22311">
          <cell r="C22311" t="str">
            <v>20238</v>
          </cell>
          <cell r="D22311" t="str">
            <v>El Copey</v>
          </cell>
        </row>
        <row r="22312">
          <cell r="C22312" t="str">
            <v>20238</v>
          </cell>
          <cell r="D22312" t="str">
            <v>El Copey</v>
          </cell>
        </row>
        <row r="22313">
          <cell r="C22313" t="str">
            <v>20238</v>
          </cell>
          <cell r="D22313" t="str">
            <v>El Copey</v>
          </cell>
        </row>
        <row r="22314">
          <cell r="C22314" t="str">
            <v>20238</v>
          </cell>
          <cell r="D22314" t="str">
            <v>El Copey</v>
          </cell>
        </row>
        <row r="22315">
          <cell r="C22315" t="str">
            <v>20250</v>
          </cell>
          <cell r="D22315" t="str">
            <v>El Paso</v>
          </cell>
        </row>
        <row r="22316">
          <cell r="C22316" t="str">
            <v>20250</v>
          </cell>
          <cell r="D22316" t="str">
            <v>El Paso</v>
          </cell>
        </row>
        <row r="22317">
          <cell r="C22317" t="str">
            <v>20250</v>
          </cell>
          <cell r="D22317" t="str">
            <v>El Paso</v>
          </cell>
        </row>
        <row r="22318">
          <cell r="C22318" t="str">
            <v>20250</v>
          </cell>
          <cell r="D22318" t="str">
            <v>El Paso</v>
          </cell>
        </row>
        <row r="22319">
          <cell r="C22319" t="str">
            <v>20250</v>
          </cell>
          <cell r="D22319" t="str">
            <v>El Paso</v>
          </cell>
        </row>
        <row r="22320">
          <cell r="C22320" t="str">
            <v>20250</v>
          </cell>
          <cell r="D22320" t="str">
            <v>El Paso</v>
          </cell>
        </row>
        <row r="22321">
          <cell r="C22321" t="str">
            <v>20250</v>
          </cell>
          <cell r="D22321" t="str">
            <v>El Paso</v>
          </cell>
        </row>
        <row r="22322">
          <cell r="C22322" t="str">
            <v>20250</v>
          </cell>
          <cell r="D22322" t="str">
            <v>El Paso</v>
          </cell>
        </row>
        <row r="22323">
          <cell r="C22323" t="str">
            <v>20250</v>
          </cell>
          <cell r="D22323" t="str">
            <v>El Paso</v>
          </cell>
        </row>
        <row r="22324">
          <cell r="C22324" t="str">
            <v>20250</v>
          </cell>
          <cell r="D22324" t="str">
            <v>El Paso</v>
          </cell>
        </row>
        <row r="22325">
          <cell r="C22325" t="str">
            <v>20250</v>
          </cell>
          <cell r="D22325" t="str">
            <v>El Paso</v>
          </cell>
        </row>
        <row r="22326">
          <cell r="C22326" t="str">
            <v>20250</v>
          </cell>
          <cell r="D22326" t="str">
            <v>El Paso</v>
          </cell>
        </row>
        <row r="22327">
          <cell r="C22327" t="str">
            <v>20250</v>
          </cell>
          <cell r="D22327" t="str">
            <v>El Paso</v>
          </cell>
        </row>
        <row r="22328">
          <cell r="C22328" t="str">
            <v>20250</v>
          </cell>
          <cell r="D22328" t="str">
            <v>El Paso</v>
          </cell>
        </row>
        <row r="22329">
          <cell r="C22329" t="str">
            <v>20250</v>
          </cell>
          <cell r="D22329" t="str">
            <v>El Paso</v>
          </cell>
        </row>
        <row r="22330">
          <cell r="C22330" t="str">
            <v>20250</v>
          </cell>
          <cell r="D22330" t="str">
            <v>El Paso</v>
          </cell>
        </row>
        <row r="22331">
          <cell r="C22331" t="str">
            <v>20250</v>
          </cell>
          <cell r="D22331" t="str">
            <v>El Paso</v>
          </cell>
        </row>
        <row r="22332">
          <cell r="C22332" t="str">
            <v>20250</v>
          </cell>
          <cell r="D22332" t="str">
            <v>El Paso</v>
          </cell>
        </row>
        <row r="22333">
          <cell r="C22333" t="str">
            <v>20250</v>
          </cell>
          <cell r="D22333" t="str">
            <v>El Paso</v>
          </cell>
        </row>
        <row r="22334">
          <cell r="C22334" t="str">
            <v>20250</v>
          </cell>
          <cell r="D22334" t="str">
            <v>El Paso</v>
          </cell>
        </row>
        <row r="22335">
          <cell r="C22335" t="str">
            <v>20250</v>
          </cell>
          <cell r="D22335" t="str">
            <v>El Paso</v>
          </cell>
        </row>
        <row r="22336">
          <cell r="C22336" t="str">
            <v>20250</v>
          </cell>
          <cell r="D22336" t="str">
            <v>El Paso</v>
          </cell>
        </row>
        <row r="22337">
          <cell r="C22337" t="str">
            <v>20250</v>
          </cell>
          <cell r="D22337" t="str">
            <v>El Paso</v>
          </cell>
        </row>
        <row r="22338">
          <cell r="C22338" t="str">
            <v>20250</v>
          </cell>
          <cell r="D22338" t="str">
            <v>El Paso</v>
          </cell>
        </row>
        <row r="22339">
          <cell r="C22339" t="str">
            <v>20250</v>
          </cell>
          <cell r="D22339" t="str">
            <v>El Paso</v>
          </cell>
        </row>
        <row r="22340">
          <cell r="C22340" t="str">
            <v>20250</v>
          </cell>
          <cell r="D22340" t="str">
            <v>El Paso</v>
          </cell>
        </row>
        <row r="22341">
          <cell r="C22341" t="str">
            <v>20250</v>
          </cell>
          <cell r="D22341" t="str">
            <v>El Paso</v>
          </cell>
        </row>
        <row r="22342">
          <cell r="C22342" t="str">
            <v>20250</v>
          </cell>
          <cell r="D22342" t="str">
            <v>El Paso</v>
          </cell>
        </row>
        <row r="22343">
          <cell r="C22343" t="str">
            <v>20250</v>
          </cell>
          <cell r="D22343" t="str">
            <v>El Paso</v>
          </cell>
        </row>
        <row r="22344">
          <cell r="C22344" t="str">
            <v>20250</v>
          </cell>
          <cell r="D22344" t="str">
            <v>El Paso</v>
          </cell>
        </row>
        <row r="22345">
          <cell r="C22345" t="str">
            <v>20250</v>
          </cell>
          <cell r="D22345" t="str">
            <v>El Paso</v>
          </cell>
        </row>
        <row r="22346">
          <cell r="C22346" t="str">
            <v>20250</v>
          </cell>
          <cell r="D22346" t="str">
            <v>El Paso</v>
          </cell>
        </row>
        <row r="22347">
          <cell r="C22347" t="str">
            <v>20250</v>
          </cell>
          <cell r="D22347" t="str">
            <v>El Paso</v>
          </cell>
        </row>
        <row r="22348">
          <cell r="C22348" t="str">
            <v>20250</v>
          </cell>
          <cell r="D22348" t="str">
            <v>El Paso</v>
          </cell>
        </row>
        <row r="22349">
          <cell r="C22349" t="str">
            <v>20250</v>
          </cell>
          <cell r="D22349" t="str">
            <v>El Paso</v>
          </cell>
        </row>
        <row r="22350">
          <cell r="C22350" t="str">
            <v>20250</v>
          </cell>
          <cell r="D22350" t="str">
            <v>El Paso</v>
          </cell>
        </row>
        <row r="22351">
          <cell r="C22351" t="str">
            <v>20250</v>
          </cell>
          <cell r="D22351" t="str">
            <v>El Paso</v>
          </cell>
        </row>
        <row r="22352">
          <cell r="C22352" t="str">
            <v>20250</v>
          </cell>
          <cell r="D22352" t="str">
            <v>El Paso</v>
          </cell>
        </row>
        <row r="22353">
          <cell r="C22353" t="str">
            <v>20250</v>
          </cell>
          <cell r="D22353" t="str">
            <v>El Paso</v>
          </cell>
        </row>
        <row r="22354">
          <cell r="C22354" t="str">
            <v>20250</v>
          </cell>
          <cell r="D22354" t="str">
            <v>El Paso</v>
          </cell>
        </row>
        <row r="22355">
          <cell r="C22355" t="str">
            <v>20250</v>
          </cell>
          <cell r="D22355" t="str">
            <v>El Paso</v>
          </cell>
        </row>
        <row r="22356">
          <cell r="C22356" t="str">
            <v>20250</v>
          </cell>
          <cell r="D22356" t="str">
            <v>El Paso</v>
          </cell>
        </row>
        <row r="22357">
          <cell r="C22357" t="str">
            <v>20250</v>
          </cell>
          <cell r="D22357" t="str">
            <v>El Paso</v>
          </cell>
        </row>
        <row r="22358">
          <cell r="C22358" t="str">
            <v>20250</v>
          </cell>
          <cell r="D22358" t="str">
            <v>El Paso</v>
          </cell>
        </row>
        <row r="22359">
          <cell r="C22359" t="str">
            <v>20250</v>
          </cell>
          <cell r="D22359" t="str">
            <v>El Paso</v>
          </cell>
        </row>
        <row r="22360">
          <cell r="C22360" t="str">
            <v>20250</v>
          </cell>
          <cell r="D22360" t="str">
            <v>El Paso</v>
          </cell>
        </row>
        <row r="22361">
          <cell r="C22361" t="str">
            <v>20250</v>
          </cell>
          <cell r="D22361" t="str">
            <v>El Paso</v>
          </cell>
        </row>
        <row r="22362">
          <cell r="C22362" t="str">
            <v>20250</v>
          </cell>
          <cell r="D22362" t="str">
            <v>El Paso</v>
          </cell>
        </row>
        <row r="22363">
          <cell r="C22363" t="str">
            <v>20250</v>
          </cell>
          <cell r="D22363" t="str">
            <v>El Paso</v>
          </cell>
        </row>
        <row r="22364">
          <cell r="C22364" t="str">
            <v>20250</v>
          </cell>
          <cell r="D22364" t="str">
            <v>El Paso</v>
          </cell>
        </row>
        <row r="22365">
          <cell r="C22365" t="str">
            <v>20250</v>
          </cell>
          <cell r="D22365" t="str">
            <v>El Paso</v>
          </cell>
        </row>
        <row r="22366">
          <cell r="C22366" t="str">
            <v>20250</v>
          </cell>
          <cell r="D22366" t="str">
            <v>El Paso</v>
          </cell>
        </row>
        <row r="22367">
          <cell r="C22367" t="str">
            <v>20250</v>
          </cell>
          <cell r="D22367" t="str">
            <v>El Paso</v>
          </cell>
        </row>
        <row r="22368">
          <cell r="C22368" t="str">
            <v>20250</v>
          </cell>
          <cell r="D22368" t="str">
            <v>El Paso</v>
          </cell>
        </row>
        <row r="22369">
          <cell r="C22369" t="str">
            <v>20295</v>
          </cell>
          <cell r="D22369" t="str">
            <v>Gamarra</v>
          </cell>
        </row>
        <row r="22370">
          <cell r="C22370" t="str">
            <v>20295</v>
          </cell>
          <cell r="D22370" t="str">
            <v>Gamarra</v>
          </cell>
        </row>
        <row r="22371">
          <cell r="C22371" t="str">
            <v>20295</v>
          </cell>
          <cell r="D22371" t="str">
            <v>Gamarra</v>
          </cell>
        </row>
        <row r="22372">
          <cell r="C22372" t="str">
            <v>20295</v>
          </cell>
          <cell r="D22372" t="str">
            <v>Gamarra</v>
          </cell>
        </row>
        <row r="22373">
          <cell r="C22373" t="str">
            <v>20295</v>
          </cell>
          <cell r="D22373" t="str">
            <v>Gamarra</v>
          </cell>
        </row>
        <row r="22374">
          <cell r="C22374" t="str">
            <v>20295</v>
          </cell>
          <cell r="D22374" t="str">
            <v>Gamarra</v>
          </cell>
        </row>
        <row r="22375">
          <cell r="C22375" t="str">
            <v>20295</v>
          </cell>
          <cell r="D22375" t="str">
            <v>Gamarra</v>
          </cell>
        </row>
        <row r="22376">
          <cell r="C22376" t="str">
            <v>20295</v>
          </cell>
          <cell r="D22376" t="str">
            <v>Gamarra</v>
          </cell>
        </row>
        <row r="22377">
          <cell r="C22377" t="str">
            <v>20295</v>
          </cell>
          <cell r="D22377" t="str">
            <v>Gamarra</v>
          </cell>
        </row>
        <row r="22378">
          <cell r="C22378" t="str">
            <v>20295</v>
          </cell>
          <cell r="D22378" t="str">
            <v>Gamarra</v>
          </cell>
        </row>
        <row r="22379">
          <cell r="C22379" t="str">
            <v>20295</v>
          </cell>
          <cell r="D22379" t="str">
            <v>Gamarra</v>
          </cell>
        </row>
        <row r="22380">
          <cell r="C22380" t="str">
            <v>20295</v>
          </cell>
          <cell r="D22380" t="str">
            <v>Gamarra</v>
          </cell>
        </row>
        <row r="22381">
          <cell r="C22381" t="str">
            <v>20295</v>
          </cell>
          <cell r="D22381" t="str">
            <v>Gamarra</v>
          </cell>
        </row>
        <row r="22382">
          <cell r="C22382" t="str">
            <v>20295</v>
          </cell>
          <cell r="D22382" t="str">
            <v>Gamarra</v>
          </cell>
        </row>
        <row r="22383">
          <cell r="C22383" t="str">
            <v>20295</v>
          </cell>
          <cell r="D22383" t="str">
            <v>Gamarra</v>
          </cell>
        </row>
        <row r="22384">
          <cell r="C22384" t="str">
            <v>20295</v>
          </cell>
          <cell r="D22384" t="str">
            <v>Gamarra</v>
          </cell>
        </row>
        <row r="22385">
          <cell r="C22385" t="str">
            <v>20295</v>
          </cell>
          <cell r="D22385" t="str">
            <v>Gamarra</v>
          </cell>
        </row>
        <row r="22386">
          <cell r="C22386" t="str">
            <v>20295</v>
          </cell>
          <cell r="D22386" t="str">
            <v>Gamarra</v>
          </cell>
        </row>
        <row r="22387">
          <cell r="C22387" t="str">
            <v>20295</v>
          </cell>
          <cell r="D22387" t="str">
            <v>Gamarra</v>
          </cell>
        </row>
        <row r="22388">
          <cell r="C22388" t="str">
            <v>20295</v>
          </cell>
          <cell r="D22388" t="str">
            <v>Gamarra</v>
          </cell>
        </row>
        <row r="22389">
          <cell r="C22389" t="str">
            <v>20295</v>
          </cell>
          <cell r="D22389" t="str">
            <v>Gamarra</v>
          </cell>
        </row>
        <row r="22390">
          <cell r="C22390" t="str">
            <v>20295</v>
          </cell>
          <cell r="D22390" t="str">
            <v>Gamarra</v>
          </cell>
        </row>
        <row r="22391">
          <cell r="C22391" t="str">
            <v>20295</v>
          </cell>
          <cell r="D22391" t="str">
            <v>Gamarra</v>
          </cell>
        </row>
        <row r="22392">
          <cell r="C22392" t="str">
            <v>20295</v>
          </cell>
          <cell r="D22392" t="str">
            <v>Gamarra</v>
          </cell>
        </row>
        <row r="22393">
          <cell r="C22393" t="str">
            <v>20295</v>
          </cell>
          <cell r="D22393" t="str">
            <v>Gamarra</v>
          </cell>
        </row>
        <row r="22394">
          <cell r="C22394" t="str">
            <v>20295</v>
          </cell>
          <cell r="D22394" t="str">
            <v>Gamarra</v>
          </cell>
        </row>
        <row r="22395">
          <cell r="C22395" t="str">
            <v>20295</v>
          </cell>
          <cell r="D22395" t="str">
            <v>Gamarra</v>
          </cell>
        </row>
        <row r="22396">
          <cell r="C22396" t="str">
            <v>20295</v>
          </cell>
          <cell r="D22396" t="str">
            <v>Gamarra</v>
          </cell>
        </row>
        <row r="22397">
          <cell r="C22397" t="str">
            <v>20295</v>
          </cell>
          <cell r="D22397" t="str">
            <v>Gamarra</v>
          </cell>
        </row>
        <row r="22398">
          <cell r="C22398" t="str">
            <v>20295</v>
          </cell>
          <cell r="D22398" t="str">
            <v>Gamarra</v>
          </cell>
        </row>
        <row r="22399">
          <cell r="C22399" t="str">
            <v>20295</v>
          </cell>
          <cell r="D22399" t="str">
            <v>Gamarra</v>
          </cell>
        </row>
        <row r="22400">
          <cell r="C22400" t="str">
            <v>20295</v>
          </cell>
          <cell r="D22400" t="str">
            <v>Gamarra</v>
          </cell>
        </row>
        <row r="22401">
          <cell r="C22401" t="str">
            <v>20295</v>
          </cell>
          <cell r="D22401" t="str">
            <v>Gamarra</v>
          </cell>
        </row>
        <row r="22402">
          <cell r="C22402" t="str">
            <v>20295</v>
          </cell>
          <cell r="D22402" t="str">
            <v>Gamarra</v>
          </cell>
        </row>
        <row r="22403">
          <cell r="C22403" t="str">
            <v>20295</v>
          </cell>
          <cell r="D22403" t="str">
            <v>Gamarra</v>
          </cell>
        </row>
        <row r="22404">
          <cell r="C22404" t="str">
            <v>20295</v>
          </cell>
          <cell r="D22404" t="str">
            <v>Gamarra</v>
          </cell>
        </row>
        <row r="22405">
          <cell r="C22405" t="str">
            <v>20295</v>
          </cell>
          <cell r="D22405" t="str">
            <v>Gamarra</v>
          </cell>
        </row>
        <row r="22406">
          <cell r="C22406" t="str">
            <v>20295</v>
          </cell>
          <cell r="D22406" t="str">
            <v>Gamarra</v>
          </cell>
        </row>
        <row r="22407">
          <cell r="C22407" t="str">
            <v>20295</v>
          </cell>
          <cell r="D22407" t="str">
            <v>Gamarra</v>
          </cell>
        </row>
        <row r="22408">
          <cell r="C22408" t="str">
            <v>20295</v>
          </cell>
          <cell r="D22408" t="str">
            <v>Gamarra</v>
          </cell>
        </row>
        <row r="22409">
          <cell r="C22409" t="str">
            <v>20295</v>
          </cell>
          <cell r="D22409" t="str">
            <v>Gamarra</v>
          </cell>
        </row>
        <row r="22410">
          <cell r="C22410" t="str">
            <v>20295</v>
          </cell>
          <cell r="D22410" t="str">
            <v>Gamarra</v>
          </cell>
        </row>
        <row r="22411">
          <cell r="C22411" t="str">
            <v>20295</v>
          </cell>
          <cell r="D22411" t="str">
            <v>Gamarra</v>
          </cell>
        </row>
        <row r="22412">
          <cell r="C22412" t="str">
            <v>20295</v>
          </cell>
          <cell r="D22412" t="str">
            <v>Gamarra</v>
          </cell>
        </row>
        <row r="22413">
          <cell r="C22413" t="str">
            <v>20295</v>
          </cell>
          <cell r="D22413" t="str">
            <v>Gamarra</v>
          </cell>
        </row>
        <row r="22414">
          <cell r="C22414" t="str">
            <v>20295</v>
          </cell>
          <cell r="D22414" t="str">
            <v>Gamarra</v>
          </cell>
        </row>
        <row r="22415">
          <cell r="C22415" t="str">
            <v>20295</v>
          </cell>
          <cell r="D22415" t="str">
            <v>Gamarra</v>
          </cell>
        </row>
        <row r="22416">
          <cell r="C22416" t="str">
            <v>20295</v>
          </cell>
          <cell r="D22416" t="str">
            <v>Gamarra</v>
          </cell>
        </row>
        <row r="22417">
          <cell r="C22417" t="str">
            <v>20295</v>
          </cell>
          <cell r="D22417" t="str">
            <v>Gamarra</v>
          </cell>
        </row>
        <row r="22418">
          <cell r="C22418" t="str">
            <v>20295</v>
          </cell>
          <cell r="D22418" t="str">
            <v>Gamarra</v>
          </cell>
        </row>
        <row r="22419">
          <cell r="C22419" t="str">
            <v>20295</v>
          </cell>
          <cell r="D22419" t="str">
            <v>Gamarra</v>
          </cell>
        </row>
        <row r="22420">
          <cell r="C22420" t="str">
            <v>20295</v>
          </cell>
          <cell r="D22420" t="str">
            <v>Gamarra</v>
          </cell>
        </row>
        <row r="22421">
          <cell r="C22421" t="str">
            <v>20295</v>
          </cell>
          <cell r="D22421" t="str">
            <v>Gamarra</v>
          </cell>
        </row>
        <row r="22422">
          <cell r="C22422" t="str">
            <v>20295</v>
          </cell>
          <cell r="D22422" t="str">
            <v>Gamarra</v>
          </cell>
        </row>
        <row r="22423">
          <cell r="C22423" t="str">
            <v>20310</v>
          </cell>
          <cell r="D22423" t="str">
            <v>González</v>
          </cell>
        </row>
        <row r="22424">
          <cell r="C22424" t="str">
            <v>20310</v>
          </cell>
          <cell r="D22424" t="str">
            <v>González</v>
          </cell>
        </row>
        <row r="22425">
          <cell r="C22425" t="str">
            <v>20310</v>
          </cell>
          <cell r="D22425" t="str">
            <v>González</v>
          </cell>
        </row>
        <row r="22426">
          <cell r="C22426" t="str">
            <v>20310</v>
          </cell>
          <cell r="D22426" t="str">
            <v>González</v>
          </cell>
        </row>
        <row r="22427">
          <cell r="C22427" t="str">
            <v>20310</v>
          </cell>
          <cell r="D22427" t="str">
            <v>González</v>
          </cell>
        </row>
        <row r="22428">
          <cell r="C22428" t="str">
            <v>20310</v>
          </cell>
          <cell r="D22428" t="str">
            <v>González</v>
          </cell>
        </row>
        <row r="22429">
          <cell r="C22429" t="str">
            <v>20310</v>
          </cell>
          <cell r="D22429" t="str">
            <v>González</v>
          </cell>
        </row>
        <row r="22430">
          <cell r="C22430" t="str">
            <v>20310</v>
          </cell>
          <cell r="D22430" t="str">
            <v>González</v>
          </cell>
        </row>
        <row r="22431">
          <cell r="C22431" t="str">
            <v>20310</v>
          </cell>
          <cell r="D22431" t="str">
            <v>González</v>
          </cell>
        </row>
        <row r="22432">
          <cell r="C22432" t="str">
            <v>20310</v>
          </cell>
          <cell r="D22432" t="str">
            <v>González</v>
          </cell>
        </row>
        <row r="22433">
          <cell r="C22433" t="str">
            <v>20310</v>
          </cell>
          <cell r="D22433" t="str">
            <v>González</v>
          </cell>
        </row>
        <row r="22434">
          <cell r="C22434" t="str">
            <v>20310</v>
          </cell>
          <cell r="D22434" t="str">
            <v>González</v>
          </cell>
        </row>
        <row r="22435">
          <cell r="C22435" t="str">
            <v>20310</v>
          </cell>
          <cell r="D22435" t="str">
            <v>González</v>
          </cell>
        </row>
        <row r="22436">
          <cell r="C22436" t="str">
            <v>20310</v>
          </cell>
          <cell r="D22436" t="str">
            <v>González</v>
          </cell>
        </row>
        <row r="22437">
          <cell r="C22437" t="str">
            <v>20310</v>
          </cell>
          <cell r="D22437" t="str">
            <v>González</v>
          </cell>
        </row>
        <row r="22438">
          <cell r="C22438" t="str">
            <v>20310</v>
          </cell>
          <cell r="D22438" t="str">
            <v>González</v>
          </cell>
        </row>
        <row r="22439">
          <cell r="C22439" t="str">
            <v>20310</v>
          </cell>
          <cell r="D22439" t="str">
            <v>González</v>
          </cell>
        </row>
        <row r="22440">
          <cell r="C22440" t="str">
            <v>20310</v>
          </cell>
          <cell r="D22440" t="str">
            <v>González</v>
          </cell>
        </row>
        <row r="22441">
          <cell r="C22441" t="str">
            <v>20310</v>
          </cell>
          <cell r="D22441" t="str">
            <v>González</v>
          </cell>
        </row>
        <row r="22442">
          <cell r="C22442" t="str">
            <v>20310</v>
          </cell>
          <cell r="D22442" t="str">
            <v>González</v>
          </cell>
        </row>
        <row r="22443">
          <cell r="C22443" t="str">
            <v>20310</v>
          </cell>
          <cell r="D22443" t="str">
            <v>González</v>
          </cell>
        </row>
        <row r="22444">
          <cell r="C22444" t="str">
            <v>20310</v>
          </cell>
          <cell r="D22444" t="str">
            <v>González</v>
          </cell>
        </row>
        <row r="22445">
          <cell r="C22445" t="str">
            <v>20310</v>
          </cell>
          <cell r="D22445" t="str">
            <v>González</v>
          </cell>
        </row>
        <row r="22446">
          <cell r="C22446" t="str">
            <v>20310</v>
          </cell>
          <cell r="D22446" t="str">
            <v>González</v>
          </cell>
        </row>
        <row r="22447">
          <cell r="C22447" t="str">
            <v>20310</v>
          </cell>
          <cell r="D22447" t="str">
            <v>González</v>
          </cell>
        </row>
        <row r="22448">
          <cell r="C22448" t="str">
            <v>20310</v>
          </cell>
          <cell r="D22448" t="str">
            <v>González</v>
          </cell>
        </row>
        <row r="22449">
          <cell r="C22449" t="str">
            <v>20310</v>
          </cell>
          <cell r="D22449" t="str">
            <v>González</v>
          </cell>
        </row>
        <row r="22450">
          <cell r="C22450" t="str">
            <v>20310</v>
          </cell>
          <cell r="D22450" t="str">
            <v>González</v>
          </cell>
        </row>
        <row r="22451">
          <cell r="C22451" t="str">
            <v>20310</v>
          </cell>
          <cell r="D22451" t="str">
            <v>González</v>
          </cell>
        </row>
        <row r="22452">
          <cell r="C22452" t="str">
            <v>20310</v>
          </cell>
          <cell r="D22452" t="str">
            <v>González</v>
          </cell>
        </row>
        <row r="22453">
          <cell r="C22453" t="str">
            <v>20310</v>
          </cell>
          <cell r="D22453" t="str">
            <v>González</v>
          </cell>
        </row>
        <row r="22454">
          <cell r="C22454" t="str">
            <v>20310</v>
          </cell>
          <cell r="D22454" t="str">
            <v>González</v>
          </cell>
        </row>
        <row r="22455">
          <cell r="C22455" t="str">
            <v>20310</v>
          </cell>
          <cell r="D22455" t="str">
            <v>González</v>
          </cell>
        </row>
        <row r="22456">
          <cell r="C22456" t="str">
            <v>20310</v>
          </cell>
          <cell r="D22456" t="str">
            <v>González</v>
          </cell>
        </row>
        <row r="22457">
          <cell r="C22457" t="str">
            <v>20310</v>
          </cell>
          <cell r="D22457" t="str">
            <v>González</v>
          </cell>
        </row>
        <row r="22458">
          <cell r="C22458" t="str">
            <v>20310</v>
          </cell>
          <cell r="D22458" t="str">
            <v>González</v>
          </cell>
        </row>
        <row r="22459">
          <cell r="C22459" t="str">
            <v>20310</v>
          </cell>
          <cell r="D22459" t="str">
            <v>González</v>
          </cell>
        </row>
        <row r="22460">
          <cell r="C22460" t="str">
            <v>20310</v>
          </cell>
          <cell r="D22460" t="str">
            <v>González</v>
          </cell>
        </row>
        <row r="22461">
          <cell r="C22461" t="str">
            <v>20310</v>
          </cell>
          <cell r="D22461" t="str">
            <v>González</v>
          </cell>
        </row>
        <row r="22462">
          <cell r="C22462" t="str">
            <v>20310</v>
          </cell>
          <cell r="D22462" t="str">
            <v>González</v>
          </cell>
        </row>
        <row r="22463">
          <cell r="C22463" t="str">
            <v>20310</v>
          </cell>
          <cell r="D22463" t="str">
            <v>González</v>
          </cell>
        </row>
        <row r="22464">
          <cell r="C22464" t="str">
            <v>20310</v>
          </cell>
          <cell r="D22464" t="str">
            <v>González</v>
          </cell>
        </row>
        <row r="22465">
          <cell r="C22465" t="str">
            <v>20310</v>
          </cell>
          <cell r="D22465" t="str">
            <v>González</v>
          </cell>
        </row>
        <row r="22466">
          <cell r="C22466" t="str">
            <v>20310</v>
          </cell>
          <cell r="D22466" t="str">
            <v>González</v>
          </cell>
        </row>
        <row r="22467">
          <cell r="C22467" t="str">
            <v>20310</v>
          </cell>
          <cell r="D22467" t="str">
            <v>González</v>
          </cell>
        </row>
        <row r="22468">
          <cell r="C22468" t="str">
            <v>20310</v>
          </cell>
          <cell r="D22468" t="str">
            <v>González</v>
          </cell>
        </row>
        <row r="22469">
          <cell r="C22469" t="str">
            <v>20310</v>
          </cell>
          <cell r="D22469" t="str">
            <v>González</v>
          </cell>
        </row>
        <row r="22470">
          <cell r="C22470" t="str">
            <v>20310</v>
          </cell>
          <cell r="D22470" t="str">
            <v>González</v>
          </cell>
        </row>
        <row r="22471">
          <cell r="C22471" t="str">
            <v>20310</v>
          </cell>
          <cell r="D22471" t="str">
            <v>González</v>
          </cell>
        </row>
        <row r="22472">
          <cell r="C22472" t="str">
            <v>20310</v>
          </cell>
          <cell r="D22472" t="str">
            <v>González</v>
          </cell>
        </row>
        <row r="22473">
          <cell r="C22473" t="str">
            <v>20310</v>
          </cell>
          <cell r="D22473" t="str">
            <v>González</v>
          </cell>
        </row>
        <row r="22474">
          <cell r="C22474" t="str">
            <v>20310</v>
          </cell>
          <cell r="D22474" t="str">
            <v>González</v>
          </cell>
        </row>
        <row r="22475">
          <cell r="C22475" t="str">
            <v>20310</v>
          </cell>
          <cell r="D22475" t="str">
            <v>González</v>
          </cell>
        </row>
        <row r="22476">
          <cell r="C22476" t="str">
            <v>20310</v>
          </cell>
          <cell r="D22476" t="str">
            <v>González</v>
          </cell>
        </row>
        <row r="22477">
          <cell r="C22477" t="str">
            <v>20383</v>
          </cell>
          <cell r="D22477" t="str">
            <v>La Gloria</v>
          </cell>
        </row>
        <row r="22478">
          <cell r="C22478" t="str">
            <v>20383</v>
          </cell>
          <cell r="D22478" t="str">
            <v>La Gloria</v>
          </cell>
        </row>
        <row r="22479">
          <cell r="C22479" t="str">
            <v>20383</v>
          </cell>
          <cell r="D22479" t="str">
            <v>La Gloria</v>
          </cell>
        </row>
        <row r="22480">
          <cell r="C22480" t="str">
            <v>20383</v>
          </cell>
          <cell r="D22480" t="str">
            <v>La Gloria</v>
          </cell>
        </row>
        <row r="22481">
          <cell r="C22481" t="str">
            <v>20383</v>
          </cell>
          <cell r="D22481" t="str">
            <v>La Gloria</v>
          </cell>
        </row>
        <row r="22482">
          <cell r="C22482" t="str">
            <v>20383</v>
          </cell>
          <cell r="D22482" t="str">
            <v>La Gloria</v>
          </cell>
        </row>
        <row r="22483">
          <cell r="C22483" t="str">
            <v>20383</v>
          </cell>
          <cell r="D22483" t="str">
            <v>La Gloria</v>
          </cell>
        </row>
        <row r="22484">
          <cell r="C22484" t="str">
            <v>20383</v>
          </cell>
          <cell r="D22484" t="str">
            <v>La Gloria</v>
          </cell>
        </row>
        <row r="22485">
          <cell r="C22485" t="str">
            <v>20383</v>
          </cell>
          <cell r="D22485" t="str">
            <v>La Gloria</v>
          </cell>
        </row>
        <row r="22486">
          <cell r="C22486" t="str">
            <v>20383</v>
          </cell>
          <cell r="D22486" t="str">
            <v>La Gloria</v>
          </cell>
        </row>
        <row r="22487">
          <cell r="C22487" t="str">
            <v>20383</v>
          </cell>
          <cell r="D22487" t="str">
            <v>La Gloria</v>
          </cell>
        </row>
        <row r="22488">
          <cell r="C22488" t="str">
            <v>20383</v>
          </cell>
          <cell r="D22488" t="str">
            <v>La Gloria</v>
          </cell>
        </row>
        <row r="22489">
          <cell r="C22489" t="str">
            <v>20383</v>
          </cell>
          <cell r="D22489" t="str">
            <v>La Gloria</v>
          </cell>
        </row>
        <row r="22490">
          <cell r="C22490" t="str">
            <v>20383</v>
          </cell>
          <cell r="D22490" t="str">
            <v>La Gloria</v>
          </cell>
        </row>
        <row r="22491">
          <cell r="C22491" t="str">
            <v>20383</v>
          </cell>
          <cell r="D22491" t="str">
            <v>La Gloria</v>
          </cell>
        </row>
        <row r="22492">
          <cell r="C22492" t="str">
            <v>20383</v>
          </cell>
          <cell r="D22492" t="str">
            <v>La Gloria</v>
          </cell>
        </row>
        <row r="22493">
          <cell r="C22493" t="str">
            <v>20383</v>
          </cell>
          <cell r="D22493" t="str">
            <v>La Gloria</v>
          </cell>
        </row>
        <row r="22494">
          <cell r="C22494" t="str">
            <v>20383</v>
          </cell>
          <cell r="D22494" t="str">
            <v>La Gloria</v>
          </cell>
        </row>
        <row r="22495">
          <cell r="C22495" t="str">
            <v>20383</v>
          </cell>
          <cell r="D22495" t="str">
            <v>La Gloria</v>
          </cell>
        </row>
        <row r="22496">
          <cell r="C22496" t="str">
            <v>20383</v>
          </cell>
          <cell r="D22496" t="str">
            <v>La Gloria</v>
          </cell>
        </row>
        <row r="22497">
          <cell r="C22497" t="str">
            <v>20383</v>
          </cell>
          <cell r="D22497" t="str">
            <v>La Gloria</v>
          </cell>
        </row>
        <row r="22498">
          <cell r="C22498" t="str">
            <v>20383</v>
          </cell>
          <cell r="D22498" t="str">
            <v>La Gloria</v>
          </cell>
        </row>
        <row r="22499">
          <cell r="C22499" t="str">
            <v>20383</v>
          </cell>
          <cell r="D22499" t="str">
            <v>La Gloria</v>
          </cell>
        </row>
        <row r="22500">
          <cell r="C22500" t="str">
            <v>20383</v>
          </cell>
          <cell r="D22500" t="str">
            <v>La Gloria</v>
          </cell>
        </row>
        <row r="22501">
          <cell r="C22501" t="str">
            <v>20383</v>
          </cell>
          <cell r="D22501" t="str">
            <v>La Gloria</v>
          </cell>
        </row>
        <row r="22502">
          <cell r="C22502" t="str">
            <v>20383</v>
          </cell>
          <cell r="D22502" t="str">
            <v>La Gloria</v>
          </cell>
        </row>
        <row r="22503">
          <cell r="C22503" t="str">
            <v>20383</v>
          </cell>
          <cell r="D22503" t="str">
            <v>La Gloria</v>
          </cell>
        </row>
        <row r="22504">
          <cell r="C22504" t="str">
            <v>20383</v>
          </cell>
          <cell r="D22504" t="str">
            <v>La Gloria</v>
          </cell>
        </row>
        <row r="22505">
          <cell r="C22505" t="str">
            <v>20383</v>
          </cell>
          <cell r="D22505" t="str">
            <v>La Gloria</v>
          </cell>
        </row>
        <row r="22506">
          <cell r="C22506" t="str">
            <v>20383</v>
          </cell>
          <cell r="D22506" t="str">
            <v>La Gloria</v>
          </cell>
        </row>
        <row r="22507">
          <cell r="C22507" t="str">
            <v>20383</v>
          </cell>
          <cell r="D22507" t="str">
            <v>La Gloria</v>
          </cell>
        </row>
        <row r="22508">
          <cell r="C22508" t="str">
            <v>20383</v>
          </cell>
          <cell r="D22508" t="str">
            <v>La Gloria</v>
          </cell>
        </row>
        <row r="22509">
          <cell r="C22509" t="str">
            <v>20383</v>
          </cell>
          <cell r="D22509" t="str">
            <v>La Gloria</v>
          </cell>
        </row>
        <row r="22510">
          <cell r="C22510" t="str">
            <v>20383</v>
          </cell>
          <cell r="D22510" t="str">
            <v>La Gloria</v>
          </cell>
        </row>
        <row r="22511">
          <cell r="C22511" t="str">
            <v>20383</v>
          </cell>
          <cell r="D22511" t="str">
            <v>La Gloria</v>
          </cell>
        </row>
        <row r="22512">
          <cell r="C22512" t="str">
            <v>20383</v>
          </cell>
          <cell r="D22512" t="str">
            <v>La Gloria</v>
          </cell>
        </row>
        <row r="22513">
          <cell r="C22513" t="str">
            <v>20383</v>
          </cell>
          <cell r="D22513" t="str">
            <v>La Gloria</v>
          </cell>
        </row>
        <row r="22514">
          <cell r="C22514" t="str">
            <v>20383</v>
          </cell>
          <cell r="D22514" t="str">
            <v>La Gloria</v>
          </cell>
        </row>
        <row r="22515">
          <cell r="C22515" t="str">
            <v>20383</v>
          </cell>
          <cell r="D22515" t="str">
            <v>La Gloria</v>
          </cell>
        </row>
        <row r="22516">
          <cell r="C22516" t="str">
            <v>20383</v>
          </cell>
          <cell r="D22516" t="str">
            <v>La Gloria</v>
          </cell>
        </row>
        <row r="22517">
          <cell r="C22517" t="str">
            <v>20383</v>
          </cell>
          <cell r="D22517" t="str">
            <v>La Gloria</v>
          </cell>
        </row>
        <row r="22518">
          <cell r="C22518" t="str">
            <v>20383</v>
          </cell>
          <cell r="D22518" t="str">
            <v>La Gloria</v>
          </cell>
        </row>
        <row r="22519">
          <cell r="C22519" t="str">
            <v>20383</v>
          </cell>
          <cell r="D22519" t="str">
            <v>La Gloria</v>
          </cell>
        </row>
        <row r="22520">
          <cell r="C22520" t="str">
            <v>20383</v>
          </cell>
          <cell r="D22520" t="str">
            <v>La Gloria</v>
          </cell>
        </row>
        <row r="22521">
          <cell r="C22521" t="str">
            <v>20383</v>
          </cell>
          <cell r="D22521" t="str">
            <v>La Gloria</v>
          </cell>
        </row>
        <row r="22522">
          <cell r="C22522" t="str">
            <v>20383</v>
          </cell>
          <cell r="D22522" t="str">
            <v>La Gloria</v>
          </cell>
        </row>
        <row r="22523">
          <cell r="C22523" t="str">
            <v>20383</v>
          </cell>
          <cell r="D22523" t="str">
            <v>La Gloria</v>
          </cell>
        </row>
        <row r="22524">
          <cell r="C22524" t="str">
            <v>20383</v>
          </cell>
          <cell r="D22524" t="str">
            <v>La Gloria</v>
          </cell>
        </row>
        <row r="22525">
          <cell r="C22525" t="str">
            <v>20383</v>
          </cell>
          <cell r="D22525" t="str">
            <v>La Gloria</v>
          </cell>
        </row>
        <row r="22526">
          <cell r="C22526" t="str">
            <v>20383</v>
          </cell>
          <cell r="D22526" t="str">
            <v>La Gloria</v>
          </cell>
        </row>
        <row r="22527">
          <cell r="C22527" t="str">
            <v>20383</v>
          </cell>
          <cell r="D22527" t="str">
            <v>La Gloria</v>
          </cell>
        </row>
        <row r="22528">
          <cell r="C22528" t="str">
            <v>20383</v>
          </cell>
          <cell r="D22528" t="str">
            <v>La Gloria</v>
          </cell>
        </row>
        <row r="22529">
          <cell r="C22529" t="str">
            <v>20383</v>
          </cell>
          <cell r="D22529" t="str">
            <v>La Gloria</v>
          </cell>
        </row>
        <row r="22530">
          <cell r="C22530" t="str">
            <v>20383</v>
          </cell>
          <cell r="D22530" t="str">
            <v>La Gloria</v>
          </cell>
        </row>
        <row r="22531">
          <cell r="C22531" t="str">
            <v>20400</v>
          </cell>
          <cell r="D22531" t="str">
            <v>La Jagua de Ibirico</v>
          </cell>
        </row>
        <row r="22532">
          <cell r="C22532" t="str">
            <v>20400</v>
          </cell>
          <cell r="D22532" t="str">
            <v>La Jagua de Ibirico</v>
          </cell>
        </row>
        <row r="22533">
          <cell r="C22533" t="str">
            <v>20400</v>
          </cell>
          <cell r="D22533" t="str">
            <v>La Jagua de Ibirico</v>
          </cell>
        </row>
        <row r="22534">
          <cell r="C22534" t="str">
            <v>20400</v>
          </cell>
          <cell r="D22534" t="str">
            <v>La Jagua de Ibirico</v>
          </cell>
        </row>
        <row r="22535">
          <cell r="C22535" t="str">
            <v>20400</v>
          </cell>
          <cell r="D22535" t="str">
            <v>La Jagua de Ibirico</v>
          </cell>
        </row>
        <row r="22536">
          <cell r="C22536" t="str">
            <v>20400</v>
          </cell>
          <cell r="D22536" t="str">
            <v>La Jagua de Ibirico</v>
          </cell>
        </row>
        <row r="22537">
          <cell r="C22537" t="str">
            <v>20400</v>
          </cell>
          <cell r="D22537" t="str">
            <v>La Jagua de Ibirico</v>
          </cell>
        </row>
        <row r="22538">
          <cell r="C22538" t="str">
            <v>20400</v>
          </cell>
          <cell r="D22538" t="str">
            <v>La Jagua de Ibirico</v>
          </cell>
        </row>
        <row r="22539">
          <cell r="C22539" t="str">
            <v>20400</v>
          </cell>
          <cell r="D22539" t="str">
            <v>La Jagua de Ibirico</v>
          </cell>
        </row>
        <row r="22540">
          <cell r="C22540" t="str">
            <v>20400</v>
          </cell>
          <cell r="D22540" t="str">
            <v>La Jagua de Ibirico</v>
          </cell>
        </row>
        <row r="22541">
          <cell r="C22541" t="str">
            <v>20400</v>
          </cell>
          <cell r="D22541" t="str">
            <v>La Jagua de Ibirico</v>
          </cell>
        </row>
        <row r="22542">
          <cell r="C22542" t="str">
            <v>20400</v>
          </cell>
          <cell r="D22542" t="str">
            <v>La Jagua de Ibirico</v>
          </cell>
        </row>
        <row r="22543">
          <cell r="C22543" t="str">
            <v>20400</v>
          </cell>
          <cell r="D22543" t="str">
            <v>La Jagua de Ibirico</v>
          </cell>
        </row>
        <row r="22544">
          <cell r="C22544" t="str">
            <v>20400</v>
          </cell>
          <cell r="D22544" t="str">
            <v>La Jagua de Ibirico</v>
          </cell>
        </row>
        <row r="22545">
          <cell r="C22545" t="str">
            <v>20400</v>
          </cell>
          <cell r="D22545" t="str">
            <v>La Jagua de Ibirico</v>
          </cell>
        </row>
        <row r="22546">
          <cell r="C22546" t="str">
            <v>20400</v>
          </cell>
          <cell r="D22546" t="str">
            <v>La Jagua de Ibirico</v>
          </cell>
        </row>
        <row r="22547">
          <cell r="C22547" t="str">
            <v>20400</v>
          </cell>
          <cell r="D22547" t="str">
            <v>La Jagua de Ibirico</v>
          </cell>
        </row>
        <row r="22548">
          <cell r="C22548" t="str">
            <v>20400</v>
          </cell>
          <cell r="D22548" t="str">
            <v>La Jagua de Ibirico</v>
          </cell>
        </row>
        <row r="22549">
          <cell r="C22549" t="str">
            <v>20400</v>
          </cell>
          <cell r="D22549" t="str">
            <v>La Jagua de Ibirico</v>
          </cell>
        </row>
        <row r="22550">
          <cell r="C22550" t="str">
            <v>20400</v>
          </cell>
          <cell r="D22550" t="str">
            <v>La Jagua de Ibirico</v>
          </cell>
        </row>
        <row r="22551">
          <cell r="C22551" t="str">
            <v>20400</v>
          </cell>
          <cell r="D22551" t="str">
            <v>La Jagua de Ibirico</v>
          </cell>
        </row>
        <row r="22552">
          <cell r="C22552" t="str">
            <v>20400</v>
          </cell>
          <cell r="D22552" t="str">
            <v>La Jagua de Ibirico</v>
          </cell>
        </row>
        <row r="22553">
          <cell r="C22553" t="str">
            <v>20400</v>
          </cell>
          <cell r="D22553" t="str">
            <v>La Jagua de Ibirico</v>
          </cell>
        </row>
        <row r="22554">
          <cell r="C22554" t="str">
            <v>20400</v>
          </cell>
          <cell r="D22554" t="str">
            <v>La Jagua de Ibirico</v>
          </cell>
        </row>
        <row r="22555">
          <cell r="C22555" t="str">
            <v>20400</v>
          </cell>
          <cell r="D22555" t="str">
            <v>La Jagua de Ibirico</v>
          </cell>
        </row>
        <row r="22556">
          <cell r="C22556" t="str">
            <v>20400</v>
          </cell>
          <cell r="D22556" t="str">
            <v>La Jagua de Ibirico</v>
          </cell>
        </row>
        <row r="22557">
          <cell r="C22557" t="str">
            <v>20400</v>
          </cell>
          <cell r="D22557" t="str">
            <v>La Jagua de Ibirico</v>
          </cell>
        </row>
        <row r="22558">
          <cell r="C22558" t="str">
            <v>20400</v>
          </cell>
          <cell r="D22558" t="str">
            <v>La Jagua de Ibirico</v>
          </cell>
        </row>
        <row r="22559">
          <cell r="C22559" t="str">
            <v>20400</v>
          </cell>
          <cell r="D22559" t="str">
            <v>La Jagua de Ibirico</v>
          </cell>
        </row>
        <row r="22560">
          <cell r="C22560" t="str">
            <v>20400</v>
          </cell>
          <cell r="D22560" t="str">
            <v>La Jagua de Ibirico</v>
          </cell>
        </row>
        <row r="22561">
          <cell r="C22561" t="str">
            <v>20400</v>
          </cell>
          <cell r="D22561" t="str">
            <v>La Jagua de Ibirico</v>
          </cell>
        </row>
        <row r="22562">
          <cell r="C22562" t="str">
            <v>20400</v>
          </cell>
          <cell r="D22562" t="str">
            <v>La Jagua de Ibirico</v>
          </cell>
        </row>
        <row r="22563">
          <cell r="C22563" t="str">
            <v>20400</v>
          </cell>
          <cell r="D22563" t="str">
            <v>La Jagua de Ibirico</v>
          </cell>
        </row>
        <row r="22564">
          <cell r="C22564" t="str">
            <v>20400</v>
          </cell>
          <cell r="D22564" t="str">
            <v>La Jagua de Ibirico</v>
          </cell>
        </row>
        <row r="22565">
          <cell r="C22565" t="str">
            <v>20400</v>
          </cell>
          <cell r="D22565" t="str">
            <v>La Jagua de Ibirico</v>
          </cell>
        </row>
        <row r="22566">
          <cell r="C22566" t="str">
            <v>20400</v>
          </cell>
          <cell r="D22566" t="str">
            <v>La Jagua de Ibirico</v>
          </cell>
        </row>
        <row r="22567">
          <cell r="C22567" t="str">
            <v>20400</v>
          </cell>
          <cell r="D22567" t="str">
            <v>La Jagua de Ibirico</v>
          </cell>
        </row>
        <row r="22568">
          <cell r="C22568" t="str">
            <v>20400</v>
          </cell>
          <cell r="D22568" t="str">
            <v>La Jagua de Ibirico</v>
          </cell>
        </row>
        <row r="22569">
          <cell r="C22569" t="str">
            <v>20400</v>
          </cell>
          <cell r="D22569" t="str">
            <v>La Jagua de Ibirico</v>
          </cell>
        </row>
        <row r="22570">
          <cell r="C22570" t="str">
            <v>20400</v>
          </cell>
          <cell r="D22570" t="str">
            <v>La Jagua de Ibirico</v>
          </cell>
        </row>
        <row r="22571">
          <cell r="C22571" t="str">
            <v>20400</v>
          </cell>
          <cell r="D22571" t="str">
            <v>La Jagua de Ibirico</v>
          </cell>
        </row>
        <row r="22572">
          <cell r="C22572" t="str">
            <v>20400</v>
          </cell>
          <cell r="D22572" t="str">
            <v>La Jagua de Ibirico</v>
          </cell>
        </row>
        <row r="22573">
          <cell r="C22573" t="str">
            <v>20400</v>
          </cell>
          <cell r="D22573" t="str">
            <v>La Jagua de Ibirico</v>
          </cell>
        </row>
        <row r="22574">
          <cell r="C22574" t="str">
            <v>20400</v>
          </cell>
          <cell r="D22574" t="str">
            <v>La Jagua de Ibirico</v>
          </cell>
        </row>
        <row r="22575">
          <cell r="C22575" t="str">
            <v>20400</v>
          </cell>
          <cell r="D22575" t="str">
            <v>La Jagua de Ibirico</v>
          </cell>
        </row>
        <row r="22576">
          <cell r="C22576" t="str">
            <v>20400</v>
          </cell>
          <cell r="D22576" t="str">
            <v>La Jagua de Ibirico</v>
          </cell>
        </row>
        <row r="22577">
          <cell r="C22577" t="str">
            <v>20400</v>
          </cell>
          <cell r="D22577" t="str">
            <v>La Jagua de Ibirico</v>
          </cell>
        </row>
        <row r="22578">
          <cell r="C22578" t="str">
            <v>20400</v>
          </cell>
          <cell r="D22578" t="str">
            <v>La Jagua de Ibirico</v>
          </cell>
        </row>
        <row r="22579">
          <cell r="C22579" t="str">
            <v>20400</v>
          </cell>
          <cell r="D22579" t="str">
            <v>La Jagua de Ibirico</v>
          </cell>
        </row>
        <row r="22580">
          <cell r="C22580" t="str">
            <v>20400</v>
          </cell>
          <cell r="D22580" t="str">
            <v>La Jagua de Ibirico</v>
          </cell>
        </row>
        <row r="22581">
          <cell r="C22581" t="str">
            <v>20400</v>
          </cell>
          <cell r="D22581" t="str">
            <v>La Jagua de Ibirico</v>
          </cell>
        </row>
        <row r="22582">
          <cell r="C22582" t="str">
            <v>20400</v>
          </cell>
          <cell r="D22582" t="str">
            <v>La Jagua de Ibirico</v>
          </cell>
        </row>
        <row r="22583">
          <cell r="C22583" t="str">
            <v>20400</v>
          </cell>
          <cell r="D22583" t="str">
            <v>La Jagua de Ibirico</v>
          </cell>
        </row>
        <row r="22584">
          <cell r="C22584" t="str">
            <v>20400</v>
          </cell>
          <cell r="D22584" t="str">
            <v>La Jagua de Ibirico</v>
          </cell>
        </row>
        <row r="22585">
          <cell r="C22585" t="str">
            <v>20443</v>
          </cell>
          <cell r="D22585" t="str">
            <v>Manaure Balcón del Cesar</v>
          </cell>
        </row>
        <row r="22586">
          <cell r="C22586" t="str">
            <v>20443</v>
          </cell>
          <cell r="D22586" t="str">
            <v>Manaure Balcón del Cesar</v>
          </cell>
        </row>
        <row r="22587">
          <cell r="C22587" t="str">
            <v>20443</v>
          </cell>
          <cell r="D22587" t="str">
            <v>Manaure Balcón del Cesar</v>
          </cell>
        </row>
        <row r="22588">
          <cell r="C22588" t="str">
            <v>20443</v>
          </cell>
          <cell r="D22588" t="str">
            <v>Manaure Balcón del Cesar</v>
          </cell>
        </row>
        <row r="22589">
          <cell r="C22589" t="str">
            <v>20443</v>
          </cell>
          <cell r="D22589" t="str">
            <v>Manaure Balcón del Cesar</v>
          </cell>
        </row>
        <row r="22590">
          <cell r="C22590" t="str">
            <v>20443</v>
          </cell>
          <cell r="D22590" t="str">
            <v>Manaure Balcón del Cesar</v>
          </cell>
        </row>
        <row r="22591">
          <cell r="C22591" t="str">
            <v>20443</v>
          </cell>
          <cell r="D22591" t="str">
            <v>Manaure Balcón del Cesar</v>
          </cell>
        </row>
        <row r="22592">
          <cell r="C22592" t="str">
            <v>20443</v>
          </cell>
          <cell r="D22592" t="str">
            <v>Manaure Balcón del Cesar</v>
          </cell>
        </row>
        <row r="22593">
          <cell r="C22593" t="str">
            <v>20443</v>
          </cell>
          <cell r="D22593" t="str">
            <v>Manaure Balcón del Cesar</v>
          </cell>
        </row>
        <row r="22594">
          <cell r="C22594" t="str">
            <v>20443</v>
          </cell>
          <cell r="D22594" t="str">
            <v>Manaure Balcón del Cesar</v>
          </cell>
        </row>
        <row r="22595">
          <cell r="C22595" t="str">
            <v>20443</v>
          </cell>
          <cell r="D22595" t="str">
            <v>Manaure Balcón del Cesar</v>
          </cell>
        </row>
        <row r="22596">
          <cell r="C22596" t="str">
            <v>20443</v>
          </cell>
          <cell r="D22596" t="str">
            <v>Manaure Balcón del Cesar</v>
          </cell>
        </row>
        <row r="22597">
          <cell r="C22597" t="str">
            <v>20443</v>
          </cell>
          <cell r="D22597" t="str">
            <v>Manaure Balcón del Cesar</v>
          </cell>
        </row>
        <row r="22598">
          <cell r="C22598" t="str">
            <v>20443</v>
          </cell>
          <cell r="D22598" t="str">
            <v>Manaure Balcón del Cesar</v>
          </cell>
        </row>
        <row r="22599">
          <cell r="C22599" t="str">
            <v>20443</v>
          </cell>
          <cell r="D22599" t="str">
            <v>Manaure Balcón del Cesar</v>
          </cell>
        </row>
        <row r="22600">
          <cell r="C22600" t="str">
            <v>20443</v>
          </cell>
          <cell r="D22600" t="str">
            <v>Manaure Balcón del Cesar</v>
          </cell>
        </row>
        <row r="22601">
          <cell r="C22601" t="str">
            <v>20443</v>
          </cell>
          <cell r="D22601" t="str">
            <v>Manaure Balcón del Cesar</v>
          </cell>
        </row>
        <row r="22602">
          <cell r="C22602" t="str">
            <v>20443</v>
          </cell>
          <cell r="D22602" t="str">
            <v>Manaure Balcón del Cesar</v>
          </cell>
        </row>
        <row r="22603">
          <cell r="C22603" t="str">
            <v>20443</v>
          </cell>
          <cell r="D22603" t="str">
            <v>Manaure Balcón del Cesar</v>
          </cell>
        </row>
        <row r="22604">
          <cell r="C22604" t="str">
            <v>20443</v>
          </cell>
          <cell r="D22604" t="str">
            <v>Manaure Balcón del Cesar</v>
          </cell>
        </row>
        <row r="22605">
          <cell r="C22605" t="str">
            <v>20443</v>
          </cell>
          <cell r="D22605" t="str">
            <v>Manaure Balcón del Cesar</v>
          </cell>
        </row>
        <row r="22606">
          <cell r="C22606" t="str">
            <v>20443</v>
          </cell>
          <cell r="D22606" t="str">
            <v>Manaure Balcón del Cesar</v>
          </cell>
        </row>
        <row r="22607">
          <cell r="C22607" t="str">
            <v>20443</v>
          </cell>
          <cell r="D22607" t="str">
            <v>Manaure Balcón del Cesar</v>
          </cell>
        </row>
        <row r="22608">
          <cell r="C22608" t="str">
            <v>20443</v>
          </cell>
          <cell r="D22608" t="str">
            <v>Manaure Balcón del Cesar</v>
          </cell>
        </row>
        <row r="22609">
          <cell r="C22609" t="str">
            <v>20443</v>
          </cell>
          <cell r="D22609" t="str">
            <v>Manaure Balcón del Cesar</v>
          </cell>
        </row>
        <row r="22610">
          <cell r="C22610" t="str">
            <v>20443</v>
          </cell>
          <cell r="D22610" t="str">
            <v>Manaure Balcón del Cesar</v>
          </cell>
        </row>
        <row r="22611">
          <cell r="C22611" t="str">
            <v>20443</v>
          </cell>
          <cell r="D22611" t="str">
            <v>Manaure Balcón del Cesar</v>
          </cell>
        </row>
        <row r="22612">
          <cell r="C22612" t="str">
            <v>20443</v>
          </cell>
          <cell r="D22612" t="str">
            <v>Manaure Balcón del Cesar</v>
          </cell>
        </row>
        <row r="22613">
          <cell r="C22613" t="str">
            <v>20443</v>
          </cell>
          <cell r="D22613" t="str">
            <v>Manaure Balcón del Cesar</v>
          </cell>
        </row>
        <row r="22614">
          <cell r="C22614" t="str">
            <v>20443</v>
          </cell>
          <cell r="D22614" t="str">
            <v>Manaure Balcón del Cesar</v>
          </cell>
        </row>
        <row r="22615">
          <cell r="C22615" t="str">
            <v>20443</v>
          </cell>
          <cell r="D22615" t="str">
            <v>Manaure Balcón del Cesar</v>
          </cell>
        </row>
        <row r="22616">
          <cell r="C22616" t="str">
            <v>20443</v>
          </cell>
          <cell r="D22616" t="str">
            <v>Manaure Balcón del Cesar</v>
          </cell>
        </row>
        <row r="22617">
          <cell r="C22617" t="str">
            <v>20443</v>
          </cell>
          <cell r="D22617" t="str">
            <v>Manaure Balcón del Cesar</v>
          </cell>
        </row>
        <row r="22618">
          <cell r="C22618" t="str">
            <v>20443</v>
          </cell>
          <cell r="D22618" t="str">
            <v>Manaure Balcón del Cesar</v>
          </cell>
        </row>
        <row r="22619">
          <cell r="C22619" t="str">
            <v>20443</v>
          </cell>
          <cell r="D22619" t="str">
            <v>Manaure Balcón del Cesar</v>
          </cell>
        </row>
        <row r="22620">
          <cell r="C22620" t="str">
            <v>20443</v>
          </cell>
          <cell r="D22620" t="str">
            <v>Manaure Balcón del Cesar</v>
          </cell>
        </row>
        <row r="22621">
          <cell r="C22621" t="str">
            <v>20443</v>
          </cell>
          <cell r="D22621" t="str">
            <v>Manaure Balcón del Cesar</v>
          </cell>
        </row>
        <row r="22622">
          <cell r="C22622" t="str">
            <v>20443</v>
          </cell>
          <cell r="D22622" t="str">
            <v>Manaure Balcón del Cesar</v>
          </cell>
        </row>
        <row r="22623">
          <cell r="C22623" t="str">
            <v>20443</v>
          </cell>
          <cell r="D22623" t="str">
            <v>Manaure Balcón del Cesar</v>
          </cell>
        </row>
        <row r="22624">
          <cell r="C22624" t="str">
            <v>20443</v>
          </cell>
          <cell r="D22624" t="str">
            <v>Manaure Balcón del Cesar</v>
          </cell>
        </row>
        <row r="22625">
          <cell r="C22625" t="str">
            <v>20443</v>
          </cell>
          <cell r="D22625" t="str">
            <v>Manaure Balcón del Cesar</v>
          </cell>
        </row>
        <row r="22626">
          <cell r="C22626" t="str">
            <v>20443</v>
          </cell>
          <cell r="D22626" t="str">
            <v>Manaure Balcón del Cesar</v>
          </cell>
        </row>
        <row r="22627">
          <cell r="C22627" t="str">
            <v>20443</v>
          </cell>
          <cell r="D22627" t="str">
            <v>Manaure Balcón del Cesar</v>
          </cell>
        </row>
        <row r="22628">
          <cell r="C22628" t="str">
            <v>20443</v>
          </cell>
          <cell r="D22628" t="str">
            <v>Manaure Balcón del Cesar</v>
          </cell>
        </row>
        <row r="22629">
          <cell r="C22629" t="str">
            <v>20443</v>
          </cell>
          <cell r="D22629" t="str">
            <v>Manaure Balcón del Cesar</v>
          </cell>
        </row>
        <row r="22630">
          <cell r="C22630" t="str">
            <v>20443</v>
          </cell>
          <cell r="D22630" t="str">
            <v>Manaure Balcón del Cesar</v>
          </cell>
        </row>
        <row r="22631">
          <cell r="C22631" t="str">
            <v>20443</v>
          </cell>
          <cell r="D22631" t="str">
            <v>Manaure Balcón del Cesar</v>
          </cell>
        </row>
        <row r="22632">
          <cell r="C22632" t="str">
            <v>20443</v>
          </cell>
          <cell r="D22632" t="str">
            <v>Manaure Balcón del Cesar</v>
          </cell>
        </row>
        <row r="22633">
          <cell r="C22633" t="str">
            <v>20443</v>
          </cell>
          <cell r="D22633" t="str">
            <v>Manaure Balcón del Cesar</v>
          </cell>
        </row>
        <row r="22634">
          <cell r="C22634" t="str">
            <v>20443</v>
          </cell>
          <cell r="D22634" t="str">
            <v>Manaure Balcón del Cesar</v>
          </cell>
        </row>
        <row r="22635">
          <cell r="C22635" t="str">
            <v>20443</v>
          </cell>
          <cell r="D22635" t="str">
            <v>Manaure Balcón del Cesar</v>
          </cell>
        </row>
        <row r="22636">
          <cell r="C22636" t="str">
            <v>20443</v>
          </cell>
          <cell r="D22636" t="str">
            <v>Manaure Balcón del Cesar</v>
          </cell>
        </row>
        <row r="22637">
          <cell r="C22637" t="str">
            <v>20443</v>
          </cell>
          <cell r="D22637" t="str">
            <v>Manaure Balcón del Cesar</v>
          </cell>
        </row>
        <row r="22638">
          <cell r="C22638" t="str">
            <v>20443</v>
          </cell>
          <cell r="D22638" t="str">
            <v>Manaure Balcón del Cesar</v>
          </cell>
        </row>
        <row r="22639">
          <cell r="C22639" t="str">
            <v>20517</v>
          </cell>
          <cell r="D22639" t="str">
            <v>Pailitas</v>
          </cell>
        </row>
        <row r="22640">
          <cell r="C22640" t="str">
            <v>20517</v>
          </cell>
          <cell r="D22640" t="str">
            <v>Pailitas</v>
          </cell>
        </row>
        <row r="22641">
          <cell r="C22641" t="str">
            <v>20517</v>
          </cell>
          <cell r="D22641" t="str">
            <v>Pailitas</v>
          </cell>
        </row>
        <row r="22642">
          <cell r="C22642" t="str">
            <v>20517</v>
          </cell>
          <cell r="D22642" t="str">
            <v>Pailitas</v>
          </cell>
        </row>
        <row r="22643">
          <cell r="C22643" t="str">
            <v>20517</v>
          </cell>
          <cell r="D22643" t="str">
            <v>Pailitas</v>
          </cell>
        </row>
        <row r="22644">
          <cell r="C22644" t="str">
            <v>20517</v>
          </cell>
          <cell r="D22644" t="str">
            <v>Pailitas</v>
          </cell>
        </row>
        <row r="22645">
          <cell r="C22645" t="str">
            <v>20517</v>
          </cell>
          <cell r="D22645" t="str">
            <v>Pailitas</v>
          </cell>
        </row>
        <row r="22646">
          <cell r="C22646" t="str">
            <v>20517</v>
          </cell>
          <cell r="D22646" t="str">
            <v>Pailitas</v>
          </cell>
        </row>
        <row r="22647">
          <cell r="C22647" t="str">
            <v>20517</v>
          </cell>
          <cell r="D22647" t="str">
            <v>Pailitas</v>
          </cell>
        </row>
        <row r="22648">
          <cell r="C22648" t="str">
            <v>20517</v>
          </cell>
          <cell r="D22648" t="str">
            <v>Pailitas</v>
          </cell>
        </row>
        <row r="22649">
          <cell r="C22649" t="str">
            <v>20517</v>
          </cell>
          <cell r="D22649" t="str">
            <v>Pailitas</v>
          </cell>
        </row>
        <row r="22650">
          <cell r="C22650" t="str">
            <v>20517</v>
          </cell>
          <cell r="D22650" t="str">
            <v>Pailitas</v>
          </cell>
        </row>
        <row r="22651">
          <cell r="C22651" t="str">
            <v>20517</v>
          </cell>
          <cell r="D22651" t="str">
            <v>Pailitas</v>
          </cell>
        </row>
        <row r="22652">
          <cell r="C22652" t="str">
            <v>20517</v>
          </cell>
          <cell r="D22652" t="str">
            <v>Pailitas</v>
          </cell>
        </row>
        <row r="22653">
          <cell r="C22653" t="str">
            <v>20517</v>
          </cell>
          <cell r="D22653" t="str">
            <v>Pailitas</v>
          </cell>
        </row>
        <row r="22654">
          <cell r="C22654" t="str">
            <v>20517</v>
          </cell>
          <cell r="D22654" t="str">
            <v>Pailitas</v>
          </cell>
        </row>
        <row r="22655">
          <cell r="C22655" t="str">
            <v>20517</v>
          </cell>
          <cell r="D22655" t="str">
            <v>Pailitas</v>
          </cell>
        </row>
        <row r="22656">
          <cell r="C22656" t="str">
            <v>20517</v>
          </cell>
          <cell r="D22656" t="str">
            <v>Pailitas</v>
          </cell>
        </row>
        <row r="22657">
          <cell r="C22657" t="str">
            <v>20517</v>
          </cell>
          <cell r="D22657" t="str">
            <v>Pailitas</v>
          </cell>
        </row>
        <row r="22658">
          <cell r="C22658" t="str">
            <v>20517</v>
          </cell>
          <cell r="D22658" t="str">
            <v>Pailitas</v>
          </cell>
        </row>
        <row r="22659">
          <cell r="C22659" t="str">
            <v>20517</v>
          </cell>
          <cell r="D22659" t="str">
            <v>Pailitas</v>
          </cell>
        </row>
        <row r="22660">
          <cell r="C22660" t="str">
            <v>20517</v>
          </cell>
          <cell r="D22660" t="str">
            <v>Pailitas</v>
          </cell>
        </row>
        <row r="22661">
          <cell r="C22661" t="str">
            <v>20517</v>
          </cell>
          <cell r="D22661" t="str">
            <v>Pailitas</v>
          </cell>
        </row>
        <row r="22662">
          <cell r="C22662" t="str">
            <v>20517</v>
          </cell>
          <cell r="D22662" t="str">
            <v>Pailitas</v>
          </cell>
        </row>
        <row r="22663">
          <cell r="C22663" t="str">
            <v>20517</v>
          </cell>
          <cell r="D22663" t="str">
            <v>Pailitas</v>
          </cell>
        </row>
        <row r="22664">
          <cell r="C22664" t="str">
            <v>20517</v>
          </cell>
          <cell r="D22664" t="str">
            <v>Pailitas</v>
          </cell>
        </row>
        <row r="22665">
          <cell r="C22665" t="str">
            <v>20517</v>
          </cell>
          <cell r="D22665" t="str">
            <v>Pailitas</v>
          </cell>
        </row>
        <row r="22666">
          <cell r="C22666" t="str">
            <v>20517</v>
          </cell>
          <cell r="D22666" t="str">
            <v>Pailitas</v>
          </cell>
        </row>
        <row r="22667">
          <cell r="C22667" t="str">
            <v>20517</v>
          </cell>
          <cell r="D22667" t="str">
            <v>Pailitas</v>
          </cell>
        </row>
        <row r="22668">
          <cell r="C22668" t="str">
            <v>20517</v>
          </cell>
          <cell r="D22668" t="str">
            <v>Pailitas</v>
          </cell>
        </row>
        <row r="22669">
          <cell r="C22669" t="str">
            <v>20517</v>
          </cell>
          <cell r="D22669" t="str">
            <v>Pailitas</v>
          </cell>
        </row>
        <row r="22670">
          <cell r="C22670" t="str">
            <v>20517</v>
          </cell>
          <cell r="D22670" t="str">
            <v>Pailitas</v>
          </cell>
        </row>
        <row r="22671">
          <cell r="C22671" t="str">
            <v>20517</v>
          </cell>
          <cell r="D22671" t="str">
            <v>Pailitas</v>
          </cell>
        </row>
        <row r="22672">
          <cell r="C22672" t="str">
            <v>20517</v>
          </cell>
          <cell r="D22672" t="str">
            <v>Pailitas</v>
          </cell>
        </row>
        <row r="22673">
          <cell r="C22673" t="str">
            <v>20517</v>
          </cell>
          <cell r="D22673" t="str">
            <v>Pailitas</v>
          </cell>
        </row>
        <row r="22674">
          <cell r="C22674" t="str">
            <v>20517</v>
          </cell>
          <cell r="D22674" t="str">
            <v>Pailitas</v>
          </cell>
        </row>
        <row r="22675">
          <cell r="C22675" t="str">
            <v>20517</v>
          </cell>
          <cell r="D22675" t="str">
            <v>Pailitas</v>
          </cell>
        </row>
        <row r="22676">
          <cell r="C22676" t="str">
            <v>20517</v>
          </cell>
          <cell r="D22676" t="str">
            <v>Pailitas</v>
          </cell>
        </row>
        <row r="22677">
          <cell r="C22677" t="str">
            <v>20517</v>
          </cell>
          <cell r="D22677" t="str">
            <v>Pailitas</v>
          </cell>
        </row>
        <row r="22678">
          <cell r="C22678" t="str">
            <v>20517</v>
          </cell>
          <cell r="D22678" t="str">
            <v>Pailitas</v>
          </cell>
        </row>
        <row r="22679">
          <cell r="C22679" t="str">
            <v>20517</v>
          </cell>
          <cell r="D22679" t="str">
            <v>Pailitas</v>
          </cell>
        </row>
        <row r="22680">
          <cell r="C22680" t="str">
            <v>20517</v>
          </cell>
          <cell r="D22680" t="str">
            <v>Pailitas</v>
          </cell>
        </row>
        <row r="22681">
          <cell r="C22681" t="str">
            <v>20517</v>
          </cell>
          <cell r="D22681" t="str">
            <v>Pailitas</v>
          </cell>
        </row>
        <row r="22682">
          <cell r="C22682" t="str">
            <v>20517</v>
          </cell>
          <cell r="D22682" t="str">
            <v>Pailitas</v>
          </cell>
        </row>
        <row r="22683">
          <cell r="C22683" t="str">
            <v>20517</v>
          </cell>
          <cell r="D22683" t="str">
            <v>Pailitas</v>
          </cell>
        </row>
        <row r="22684">
          <cell r="C22684" t="str">
            <v>20517</v>
          </cell>
          <cell r="D22684" t="str">
            <v>Pailitas</v>
          </cell>
        </row>
        <row r="22685">
          <cell r="C22685" t="str">
            <v>20517</v>
          </cell>
          <cell r="D22685" t="str">
            <v>Pailitas</v>
          </cell>
        </row>
        <row r="22686">
          <cell r="C22686" t="str">
            <v>20517</v>
          </cell>
          <cell r="D22686" t="str">
            <v>Pailitas</v>
          </cell>
        </row>
        <row r="22687">
          <cell r="C22687" t="str">
            <v>20517</v>
          </cell>
          <cell r="D22687" t="str">
            <v>Pailitas</v>
          </cell>
        </row>
        <row r="22688">
          <cell r="C22688" t="str">
            <v>20517</v>
          </cell>
          <cell r="D22688" t="str">
            <v>Pailitas</v>
          </cell>
        </row>
        <row r="22689">
          <cell r="C22689" t="str">
            <v>20517</v>
          </cell>
          <cell r="D22689" t="str">
            <v>Pailitas</v>
          </cell>
        </row>
        <row r="22690">
          <cell r="C22690" t="str">
            <v>20517</v>
          </cell>
          <cell r="D22690" t="str">
            <v>Pailitas</v>
          </cell>
        </row>
        <row r="22691">
          <cell r="C22691" t="str">
            <v>20517</v>
          </cell>
          <cell r="D22691" t="str">
            <v>Pailitas</v>
          </cell>
        </row>
        <row r="22692">
          <cell r="C22692" t="str">
            <v>20517</v>
          </cell>
          <cell r="D22692" t="str">
            <v>Pailitas</v>
          </cell>
        </row>
        <row r="22693">
          <cell r="C22693" t="str">
            <v>20550</v>
          </cell>
          <cell r="D22693" t="str">
            <v>Pelaya</v>
          </cell>
        </row>
        <row r="22694">
          <cell r="C22694" t="str">
            <v>20550</v>
          </cell>
          <cell r="D22694" t="str">
            <v>Pelaya</v>
          </cell>
        </row>
        <row r="22695">
          <cell r="C22695" t="str">
            <v>20550</v>
          </cell>
          <cell r="D22695" t="str">
            <v>Pelaya</v>
          </cell>
        </row>
        <row r="22696">
          <cell r="C22696" t="str">
            <v>20550</v>
          </cell>
          <cell r="D22696" t="str">
            <v>Pelaya</v>
          </cell>
        </row>
        <row r="22697">
          <cell r="C22697" t="str">
            <v>20550</v>
          </cell>
          <cell r="D22697" t="str">
            <v>Pelaya</v>
          </cell>
        </row>
        <row r="22698">
          <cell r="C22698" t="str">
            <v>20550</v>
          </cell>
          <cell r="D22698" t="str">
            <v>Pelaya</v>
          </cell>
        </row>
        <row r="22699">
          <cell r="C22699" t="str">
            <v>20550</v>
          </cell>
          <cell r="D22699" t="str">
            <v>Pelaya</v>
          </cell>
        </row>
        <row r="22700">
          <cell r="C22700" t="str">
            <v>20550</v>
          </cell>
          <cell r="D22700" t="str">
            <v>Pelaya</v>
          </cell>
        </row>
        <row r="22701">
          <cell r="C22701" t="str">
            <v>20550</v>
          </cell>
          <cell r="D22701" t="str">
            <v>Pelaya</v>
          </cell>
        </row>
        <row r="22702">
          <cell r="C22702" t="str">
            <v>20550</v>
          </cell>
          <cell r="D22702" t="str">
            <v>Pelaya</v>
          </cell>
        </row>
        <row r="22703">
          <cell r="C22703" t="str">
            <v>20550</v>
          </cell>
          <cell r="D22703" t="str">
            <v>Pelaya</v>
          </cell>
        </row>
        <row r="22704">
          <cell r="C22704" t="str">
            <v>20550</v>
          </cell>
          <cell r="D22704" t="str">
            <v>Pelaya</v>
          </cell>
        </row>
        <row r="22705">
          <cell r="C22705" t="str">
            <v>20550</v>
          </cell>
          <cell r="D22705" t="str">
            <v>Pelaya</v>
          </cell>
        </row>
        <row r="22706">
          <cell r="C22706" t="str">
            <v>20550</v>
          </cell>
          <cell r="D22706" t="str">
            <v>Pelaya</v>
          </cell>
        </row>
        <row r="22707">
          <cell r="C22707" t="str">
            <v>20550</v>
          </cell>
          <cell r="D22707" t="str">
            <v>Pelaya</v>
          </cell>
        </row>
        <row r="22708">
          <cell r="C22708" t="str">
            <v>20550</v>
          </cell>
          <cell r="D22708" t="str">
            <v>Pelaya</v>
          </cell>
        </row>
        <row r="22709">
          <cell r="C22709" t="str">
            <v>20550</v>
          </cell>
          <cell r="D22709" t="str">
            <v>Pelaya</v>
          </cell>
        </row>
        <row r="22710">
          <cell r="C22710" t="str">
            <v>20550</v>
          </cell>
          <cell r="D22710" t="str">
            <v>Pelaya</v>
          </cell>
        </row>
        <row r="22711">
          <cell r="C22711" t="str">
            <v>20550</v>
          </cell>
          <cell r="D22711" t="str">
            <v>Pelaya</v>
          </cell>
        </row>
        <row r="22712">
          <cell r="C22712" t="str">
            <v>20550</v>
          </cell>
          <cell r="D22712" t="str">
            <v>Pelaya</v>
          </cell>
        </row>
        <row r="22713">
          <cell r="C22713" t="str">
            <v>20550</v>
          </cell>
          <cell r="D22713" t="str">
            <v>Pelaya</v>
          </cell>
        </row>
        <row r="22714">
          <cell r="C22714" t="str">
            <v>20550</v>
          </cell>
          <cell r="D22714" t="str">
            <v>Pelaya</v>
          </cell>
        </row>
        <row r="22715">
          <cell r="C22715" t="str">
            <v>20550</v>
          </cell>
          <cell r="D22715" t="str">
            <v>Pelaya</v>
          </cell>
        </row>
        <row r="22716">
          <cell r="C22716" t="str">
            <v>20550</v>
          </cell>
          <cell r="D22716" t="str">
            <v>Pelaya</v>
          </cell>
        </row>
        <row r="22717">
          <cell r="C22717" t="str">
            <v>20550</v>
          </cell>
          <cell r="D22717" t="str">
            <v>Pelaya</v>
          </cell>
        </row>
        <row r="22718">
          <cell r="C22718" t="str">
            <v>20550</v>
          </cell>
          <cell r="D22718" t="str">
            <v>Pelaya</v>
          </cell>
        </row>
        <row r="22719">
          <cell r="C22719" t="str">
            <v>20550</v>
          </cell>
          <cell r="D22719" t="str">
            <v>Pelaya</v>
          </cell>
        </row>
        <row r="22720">
          <cell r="C22720" t="str">
            <v>20550</v>
          </cell>
          <cell r="D22720" t="str">
            <v>Pelaya</v>
          </cell>
        </row>
        <row r="22721">
          <cell r="C22721" t="str">
            <v>20550</v>
          </cell>
          <cell r="D22721" t="str">
            <v>Pelaya</v>
          </cell>
        </row>
        <row r="22722">
          <cell r="C22722" t="str">
            <v>20550</v>
          </cell>
          <cell r="D22722" t="str">
            <v>Pelaya</v>
          </cell>
        </row>
        <row r="22723">
          <cell r="C22723" t="str">
            <v>20550</v>
          </cell>
          <cell r="D22723" t="str">
            <v>Pelaya</v>
          </cell>
        </row>
        <row r="22724">
          <cell r="C22724" t="str">
            <v>20550</v>
          </cell>
          <cell r="D22724" t="str">
            <v>Pelaya</v>
          </cell>
        </row>
        <row r="22725">
          <cell r="C22725" t="str">
            <v>20550</v>
          </cell>
          <cell r="D22725" t="str">
            <v>Pelaya</v>
          </cell>
        </row>
        <row r="22726">
          <cell r="C22726" t="str">
            <v>20550</v>
          </cell>
          <cell r="D22726" t="str">
            <v>Pelaya</v>
          </cell>
        </row>
        <row r="22727">
          <cell r="C22727" t="str">
            <v>20550</v>
          </cell>
          <cell r="D22727" t="str">
            <v>Pelaya</v>
          </cell>
        </row>
        <row r="22728">
          <cell r="C22728" t="str">
            <v>20550</v>
          </cell>
          <cell r="D22728" t="str">
            <v>Pelaya</v>
          </cell>
        </row>
        <row r="22729">
          <cell r="C22729" t="str">
            <v>20550</v>
          </cell>
          <cell r="D22729" t="str">
            <v>Pelaya</v>
          </cell>
        </row>
        <row r="22730">
          <cell r="C22730" t="str">
            <v>20550</v>
          </cell>
          <cell r="D22730" t="str">
            <v>Pelaya</v>
          </cell>
        </row>
        <row r="22731">
          <cell r="C22731" t="str">
            <v>20550</v>
          </cell>
          <cell r="D22731" t="str">
            <v>Pelaya</v>
          </cell>
        </row>
        <row r="22732">
          <cell r="C22732" t="str">
            <v>20550</v>
          </cell>
          <cell r="D22732" t="str">
            <v>Pelaya</v>
          </cell>
        </row>
        <row r="22733">
          <cell r="C22733" t="str">
            <v>20550</v>
          </cell>
          <cell r="D22733" t="str">
            <v>Pelaya</v>
          </cell>
        </row>
        <row r="22734">
          <cell r="C22734" t="str">
            <v>20550</v>
          </cell>
          <cell r="D22734" t="str">
            <v>Pelaya</v>
          </cell>
        </row>
        <row r="22735">
          <cell r="C22735" t="str">
            <v>20550</v>
          </cell>
          <cell r="D22735" t="str">
            <v>Pelaya</v>
          </cell>
        </row>
        <row r="22736">
          <cell r="C22736" t="str">
            <v>20550</v>
          </cell>
          <cell r="D22736" t="str">
            <v>Pelaya</v>
          </cell>
        </row>
        <row r="22737">
          <cell r="C22737" t="str">
            <v>20550</v>
          </cell>
          <cell r="D22737" t="str">
            <v>Pelaya</v>
          </cell>
        </row>
        <row r="22738">
          <cell r="C22738" t="str">
            <v>20550</v>
          </cell>
          <cell r="D22738" t="str">
            <v>Pelaya</v>
          </cell>
        </row>
        <row r="22739">
          <cell r="C22739" t="str">
            <v>20550</v>
          </cell>
          <cell r="D22739" t="str">
            <v>Pelaya</v>
          </cell>
        </row>
        <row r="22740">
          <cell r="C22740" t="str">
            <v>20550</v>
          </cell>
          <cell r="D22740" t="str">
            <v>Pelaya</v>
          </cell>
        </row>
        <row r="22741">
          <cell r="C22741" t="str">
            <v>20550</v>
          </cell>
          <cell r="D22741" t="str">
            <v>Pelaya</v>
          </cell>
        </row>
        <row r="22742">
          <cell r="C22742" t="str">
            <v>20550</v>
          </cell>
          <cell r="D22742" t="str">
            <v>Pelaya</v>
          </cell>
        </row>
        <row r="22743">
          <cell r="C22743" t="str">
            <v>20550</v>
          </cell>
          <cell r="D22743" t="str">
            <v>Pelaya</v>
          </cell>
        </row>
        <row r="22744">
          <cell r="C22744" t="str">
            <v>20550</v>
          </cell>
          <cell r="D22744" t="str">
            <v>Pelaya</v>
          </cell>
        </row>
        <row r="22745">
          <cell r="C22745" t="str">
            <v>20550</v>
          </cell>
          <cell r="D22745" t="str">
            <v>Pelaya</v>
          </cell>
        </row>
        <row r="22746">
          <cell r="C22746" t="str">
            <v>20550</v>
          </cell>
          <cell r="D22746" t="str">
            <v>Pelaya</v>
          </cell>
        </row>
        <row r="22747">
          <cell r="C22747" t="str">
            <v>20570</v>
          </cell>
          <cell r="D22747" t="str">
            <v>Pueblo Bello</v>
          </cell>
        </row>
        <row r="22748">
          <cell r="C22748" t="str">
            <v>20570</v>
          </cell>
          <cell r="D22748" t="str">
            <v>Pueblo Bello</v>
          </cell>
        </row>
        <row r="22749">
          <cell r="C22749" t="str">
            <v>20570</v>
          </cell>
          <cell r="D22749" t="str">
            <v>Pueblo Bello</v>
          </cell>
        </row>
        <row r="22750">
          <cell r="C22750" t="str">
            <v>20570</v>
          </cell>
          <cell r="D22750" t="str">
            <v>Pueblo Bello</v>
          </cell>
        </row>
        <row r="22751">
          <cell r="C22751" t="str">
            <v>20570</v>
          </cell>
          <cell r="D22751" t="str">
            <v>Pueblo Bello</v>
          </cell>
        </row>
        <row r="22752">
          <cell r="C22752" t="str">
            <v>20570</v>
          </cell>
          <cell r="D22752" t="str">
            <v>Pueblo Bello</v>
          </cell>
        </row>
        <row r="22753">
          <cell r="C22753" t="str">
            <v>20570</v>
          </cell>
          <cell r="D22753" t="str">
            <v>Pueblo Bello</v>
          </cell>
        </row>
        <row r="22754">
          <cell r="C22754" t="str">
            <v>20570</v>
          </cell>
          <cell r="D22754" t="str">
            <v>Pueblo Bello</v>
          </cell>
        </row>
        <row r="22755">
          <cell r="C22755" t="str">
            <v>20570</v>
          </cell>
          <cell r="D22755" t="str">
            <v>Pueblo Bello</v>
          </cell>
        </row>
        <row r="22756">
          <cell r="C22756" t="str">
            <v>20570</v>
          </cell>
          <cell r="D22756" t="str">
            <v>Pueblo Bello</v>
          </cell>
        </row>
        <row r="22757">
          <cell r="C22757" t="str">
            <v>20570</v>
          </cell>
          <cell r="D22757" t="str">
            <v>Pueblo Bello</v>
          </cell>
        </row>
        <row r="22758">
          <cell r="C22758" t="str">
            <v>20570</v>
          </cell>
          <cell r="D22758" t="str">
            <v>Pueblo Bello</v>
          </cell>
        </row>
        <row r="22759">
          <cell r="C22759" t="str">
            <v>20570</v>
          </cell>
          <cell r="D22759" t="str">
            <v>Pueblo Bello</v>
          </cell>
        </row>
        <row r="22760">
          <cell r="C22760" t="str">
            <v>20570</v>
          </cell>
          <cell r="D22760" t="str">
            <v>Pueblo Bello</v>
          </cell>
        </row>
        <row r="22761">
          <cell r="C22761" t="str">
            <v>20570</v>
          </cell>
          <cell r="D22761" t="str">
            <v>Pueblo Bello</v>
          </cell>
        </row>
        <row r="22762">
          <cell r="C22762" t="str">
            <v>20570</v>
          </cell>
          <cell r="D22762" t="str">
            <v>Pueblo Bello</v>
          </cell>
        </row>
        <row r="22763">
          <cell r="C22763" t="str">
            <v>20570</v>
          </cell>
          <cell r="D22763" t="str">
            <v>Pueblo Bello</v>
          </cell>
        </row>
        <row r="22764">
          <cell r="C22764" t="str">
            <v>20570</v>
          </cell>
          <cell r="D22764" t="str">
            <v>Pueblo Bello</v>
          </cell>
        </row>
        <row r="22765">
          <cell r="C22765" t="str">
            <v>20570</v>
          </cell>
          <cell r="D22765" t="str">
            <v>Pueblo Bello</v>
          </cell>
        </row>
        <row r="22766">
          <cell r="C22766" t="str">
            <v>20570</v>
          </cell>
          <cell r="D22766" t="str">
            <v>Pueblo Bello</v>
          </cell>
        </row>
        <row r="22767">
          <cell r="C22767" t="str">
            <v>20570</v>
          </cell>
          <cell r="D22767" t="str">
            <v>Pueblo Bello</v>
          </cell>
        </row>
        <row r="22768">
          <cell r="C22768" t="str">
            <v>20570</v>
          </cell>
          <cell r="D22768" t="str">
            <v>Pueblo Bello</v>
          </cell>
        </row>
        <row r="22769">
          <cell r="C22769" t="str">
            <v>20570</v>
          </cell>
          <cell r="D22769" t="str">
            <v>Pueblo Bello</v>
          </cell>
        </row>
        <row r="22770">
          <cell r="C22770" t="str">
            <v>20570</v>
          </cell>
          <cell r="D22770" t="str">
            <v>Pueblo Bello</v>
          </cell>
        </row>
        <row r="22771">
          <cell r="C22771" t="str">
            <v>20570</v>
          </cell>
          <cell r="D22771" t="str">
            <v>Pueblo Bello</v>
          </cell>
        </row>
        <row r="22772">
          <cell r="C22772" t="str">
            <v>20570</v>
          </cell>
          <cell r="D22772" t="str">
            <v>Pueblo Bello</v>
          </cell>
        </row>
        <row r="22773">
          <cell r="C22773" t="str">
            <v>20570</v>
          </cell>
          <cell r="D22773" t="str">
            <v>Pueblo Bello</v>
          </cell>
        </row>
        <row r="22774">
          <cell r="C22774" t="str">
            <v>20570</v>
          </cell>
          <cell r="D22774" t="str">
            <v>Pueblo Bello</v>
          </cell>
        </row>
        <row r="22775">
          <cell r="C22775" t="str">
            <v>20570</v>
          </cell>
          <cell r="D22775" t="str">
            <v>Pueblo Bello</v>
          </cell>
        </row>
        <row r="22776">
          <cell r="C22776" t="str">
            <v>20570</v>
          </cell>
          <cell r="D22776" t="str">
            <v>Pueblo Bello</v>
          </cell>
        </row>
        <row r="22777">
          <cell r="C22777" t="str">
            <v>20570</v>
          </cell>
          <cell r="D22777" t="str">
            <v>Pueblo Bello</v>
          </cell>
        </row>
        <row r="22778">
          <cell r="C22778" t="str">
            <v>20570</v>
          </cell>
          <cell r="D22778" t="str">
            <v>Pueblo Bello</v>
          </cell>
        </row>
        <row r="22779">
          <cell r="C22779" t="str">
            <v>20570</v>
          </cell>
          <cell r="D22779" t="str">
            <v>Pueblo Bello</v>
          </cell>
        </row>
        <row r="22780">
          <cell r="C22780" t="str">
            <v>20570</v>
          </cell>
          <cell r="D22780" t="str">
            <v>Pueblo Bello</v>
          </cell>
        </row>
        <row r="22781">
          <cell r="C22781" t="str">
            <v>20570</v>
          </cell>
          <cell r="D22781" t="str">
            <v>Pueblo Bello</v>
          </cell>
        </row>
        <row r="22782">
          <cell r="C22782" t="str">
            <v>20570</v>
          </cell>
          <cell r="D22782" t="str">
            <v>Pueblo Bello</v>
          </cell>
        </row>
        <row r="22783">
          <cell r="C22783" t="str">
            <v>20570</v>
          </cell>
          <cell r="D22783" t="str">
            <v>Pueblo Bello</v>
          </cell>
        </row>
        <row r="22784">
          <cell r="C22784" t="str">
            <v>20570</v>
          </cell>
          <cell r="D22784" t="str">
            <v>Pueblo Bello</v>
          </cell>
        </row>
        <row r="22785">
          <cell r="C22785" t="str">
            <v>20570</v>
          </cell>
          <cell r="D22785" t="str">
            <v>Pueblo Bello</v>
          </cell>
        </row>
        <row r="22786">
          <cell r="C22786" t="str">
            <v>20570</v>
          </cell>
          <cell r="D22786" t="str">
            <v>Pueblo Bello</v>
          </cell>
        </row>
        <row r="22787">
          <cell r="C22787" t="str">
            <v>20570</v>
          </cell>
          <cell r="D22787" t="str">
            <v>Pueblo Bello</v>
          </cell>
        </row>
        <row r="22788">
          <cell r="C22788" t="str">
            <v>20570</v>
          </cell>
          <cell r="D22788" t="str">
            <v>Pueblo Bello</v>
          </cell>
        </row>
        <row r="22789">
          <cell r="C22789" t="str">
            <v>20570</v>
          </cell>
          <cell r="D22789" t="str">
            <v>Pueblo Bello</v>
          </cell>
        </row>
        <row r="22790">
          <cell r="C22790" t="str">
            <v>20570</v>
          </cell>
          <cell r="D22790" t="str">
            <v>Pueblo Bello</v>
          </cell>
        </row>
        <row r="22791">
          <cell r="C22791" t="str">
            <v>20570</v>
          </cell>
          <cell r="D22791" t="str">
            <v>Pueblo Bello</v>
          </cell>
        </row>
        <row r="22792">
          <cell r="C22792" t="str">
            <v>20570</v>
          </cell>
          <cell r="D22792" t="str">
            <v>Pueblo Bello</v>
          </cell>
        </row>
        <row r="22793">
          <cell r="C22793" t="str">
            <v>20570</v>
          </cell>
          <cell r="D22793" t="str">
            <v>Pueblo Bello</v>
          </cell>
        </row>
        <row r="22794">
          <cell r="C22794" t="str">
            <v>20570</v>
          </cell>
          <cell r="D22794" t="str">
            <v>Pueblo Bello</v>
          </cell>
        </row>
        <row r="22795">
          <cell r="C22795" t="str">
            <v>20570</v>
          </cell>
          <cell r="D22795" t="str">
            <v>Pueblo Bello</v>
          </cell>
        </row>
        <row r="22796">
          <cell r="C22796" t="str">
            <v>20570</v>
          </cell>
          <cell r="D22796" t="str">
            <v>Pueblo Bello</v>
          </cell>
        </row>
        <row r="22797">
          <cell r="C22797" t="str">
            <v>20570</v>
          </cell>
          <cell r="D22797" t="str">
            <v>Pueblo Bello</v>
          </cell>
        </row>
        <row r="22798">
          <cell r="C22798" t="str">
            <v>20570</v>
          </cell>
          <cell r="D22798" t="str">
            <v>Pueblo Bello</v>
          </cell>
        </row>
        <row r="22799">
          <cell r="C22799" t="str">
            <v>20570</v>
          </cell>
          <cell r="D22799" t="str">
            <v>Pueblo Bello</v>
          </cell>
        </row>
        <row r="22800">
          <cell r="C22800" t="str">
            <v>20570</v>
          </cell>
          <cell r="D22800" t="str">
            <v>Pueblo Bello</v>
          </cell>
        </row>
        <row r="22801">
          <cell r="C22801" t="str">
            <v>20614</v>
          </cell>
          <cell r="D22801" t="str">
            <v>Río de Oro</v>
          </cell>
        </row>
        <row r="22802">
          <cell r="C22802" t="str">
            <v>20614</v>
          </cell>
          <cell r="D22802" t="str">
            <v>Río de Oro</v>
          </cell>
        </row>
        <row r="22803">
          <cell r="C22803" t="str">
            <v>20614</v>
          </cell>
          <cell r="D22803" t="str">
            <v>Río de Oro</v>
          </cell>
        </row>
        <row r="22804">
          <cell r="C22804" t="str">
            <v>20614</v>
          </cell>
          <cell r="D22804" t="str">
            <v>Río de Oro</v>
          </cell>
        </row>
        <row r="22805">
          <cell r="C22805" t="str">
            <v>20614</v>
          </cell>
          <cell r="D22805" t="str">
            <v>Río de Oro</v>
          </cell>
        </row>
        <row r="22806">
          <cell r="C22806" t="str">
            <v>20614</v>
          </cell>
          <cell r="D22806" t="str">
            <v>Río de Oro</v>
          </cell>
        </row>
        <row r="22807">
          <cell r="C22807" t="str">
            <v>20614</v>
          </cell>
          <cell r="D22807" t="str">
            <v>Río de Oro</v>
          </cell>
        </row>
        <row r="22808">
          <cell r="C22808" t="str">
            <v>20614</v>
          </cell>
          <cell r="D22808" t="str">
            <v>Río de Oro</v>
          </cell>
        </row>
        <row r="22809">
          <cell r="C22809" t="str">
            <v>20614</v>
          </cell>
          <cell r="D22809" t="str">
            <v>Río de Oro</v>
          </cell>
        </row>
        <row r="22810">
          <cell r="C22810" t="str">
            <v>20614</v>
          </cell>
          <cell r="D22810" t="str">
            <v>Río de Oro</v>
          </cell>
        </row>
        <row r="22811">
          <cell r="C22811" t="str">
            <v>20614</v>
          </cell>
          <cell r="D22811" t="str">
            <v>Río de Oro</v>
          </cell>
        </row>
        <row r="22812">
          <cell r="C22812" t="str">
            <v>20614</v>
          </cell>
          <cell r="D22812" t="str">
            <v>Río de Oro</v>
          </cell>
        </row>
        <row r="22813">
          <cell r="C22813" t="str">
            <v>20614</v>
          </cell>
          <cell r="D22813" t="str">
            <v>Río de Oro</v>
          </cell>
        </row>
        <row r="22814">
          <cell r="C22814" t="str">
            <v>20614</v>
          </cell>
          <cell r="D22814" t="str">
            <v>Río de Oro</v>
          </cell>
        </row>
        <row r="22815">
          <cell r="C22815" t="str">
            <v>20614</v>
          </cell>
          <cell r="D22815" t="str">
            <v>Río de Oro</v>
          </cell>
        </row>
        <row r="22816">
          <cell r="C22816" t="str">
            <v>20614</v>
          </cell>
          <cell r="D22816" t="str">
            <v>Río de Oro</v>
          </cell>
        </row>
        <row r="22817">
          <cell r="C22817" t="str">
            <v>20614</v>
          </cell>
          <cell r="D22817" t="str">
            <v>Río de Oro</v>
          </cell>
        </row>
        <row r="22818">
          <cell r="C22818" t="str">
            <v>20614</v>
          </cell>
          <cell r="D22818" t="str">
            <v>Río de Oro</v>
          </cell>
        </row>
        <row r="22819">
          <cell r="C22819" t="str">
            <v>20614</v>
          </cell>
          <cell r="D22819" t="str">
            <v>Río de Oro</v>
          </cell>
        </row>
        <row r="22820">
          <cell r="C22820" t="str">
            <v>20614</v>
          </cell>
          <cell r="D22820" t="str">
            <v>Río de Oro</v>
          </cell>
        </row>
        <row r="22821">
          <cell r="C22821" t="str">
            <v>20614</v>
          </cell>
          <cell r="D22821" t="str">
            <v>Río de Oro</v>
          </cell>
        </row>
        <row r="22822">
          <cell r="C22822" t="str">
            <v>20614</v>
          </cell>
          <cell r="D22822" t="str">
            <v>Río de Oro</v>
          </cell>
        </row>
        <row r="22823">
          <cell r="C22823" t="str">
            <v>20614</v>
          </cell>
          <cell r="D22823" t="str">
            <v>Río de Oro</v>
          </cell>
        </row>
        <row r="22824">
          <cell r="C22824" t="str">
            <v>20614</v>
          </cell>
          <cell r="D22824" t="str">
            <v>Río de Oro</v>
          </cell>
        </row>
        <row r="22825">
          <cell r="C22825" t="str">
            <v>20614</v>
          </cell>
          <cell r="D22825" t="str">
            <v>Río de Oro</v>
          </cell>
        </row>
        <row r="22826">
          <cell r="C22826" t="str">
            <v>20614</v>
          </cell>
          <cell r="D22826" t="str">
            <v>Río de Oro</v>
          </cell>
        </row>
        <row r="22827">
          <cell r="C22827" t="str">
            <v>20614</v>
          </cell>
          <cell r="D22827" t="str">
            <v>Río de Oro</v>
          </cell>
        </row>
        <row r="22828">
          <cell r="C22828" t="str">
            <v>20614</v>
          </cell>
          <cell r="D22828" t="str">
            <v>Río de Oro</v>
          </cell>
        </row>
        <row r="22829">
          <cell r="C22829" t="str">
            <v>20614</v>
          </cell>
          <cell r="D22829" t="str">
            <v>Río de Oro</v>
          </cell>
        </row>
        <row r="22830">
          <cell r="C22830" t="str">
            <v>20614</v>
          </cell>
          <cell r="D22830" t="str">
            <v>Río de Oro</v>
          </cell>
        </row>
        <row r="22831">
          <cell r="C22831" t="str">
            <v>20614</v>
          </cell>
          <cell r="D22831" t="str">
            <v>Río de Oro</v>
          </cell>
        </row>
        <row r="22832">
          <cell r="C22832" t="str">
            <v>20614</v>
          </cell>
          <cell r="D22832" t="str">
            <v>Río de Oro</v>
          </cell>
        </row>
        <row r="22833">
          <cell r="C22833" t="str">
            <v>20614</v>
          </cell>
          <cell r="D22833" t="str">
            <v>Río de Oro</v>
          </cell>
        </row>
        <row r="22834">
          <cell r="C22834" t="str">
            <v>20614</v>
          </cell>
          <cell r="D22834" t="str">
            <v>Río de Oro</v>
          </cell>
        </row>
        <row r="22835">
          <cell r="C22835" t="str">
            <v>20614</v>
          </cell>
          <cell r="D22835" t="str">
            <v>Río de Oro</v>
          </cell>
        </row>
        <row r="22836">
          <cell r="C22836" t="str">
            <v>20614</v>
          </cell>
          <cell r="D22836" t="str">
            <v>Río de Oro</v>
          </cell>
        </row>
        <row r="22837">
          <cell r="C22837" t="str">
            <v>20614</v>
          </cell>
          <cell r="D22837" t="str">
            <v>Río de Oro</v>
          </cell>
        </row>
        <row r="22838">
          <cell r="C22838" t="str">
            <v>20614</v>
          </cell>
          <cell r="D22838" t="str">
            <v>Río de Oro</v>
          </cell>
        </row>
        <row r="22839">
          <cell r="C22839" t="str">
            <v>20614</v>
          </cell>
          <cell r="D22839" t="str">
            <v>Río de Oro</v>
          </cell>
        </row>
        <row r="22840">
          <cell r="C22840" t="str">
            <v>20614</v>
          </cell>
          <cell r="D22840" t="str">
            <v>Río de Oro</v>
          </cell>
        </row>
        <row r="22841">
          <cell r="C22841" t="str">
            <v>20614</v>
          </cell>
          <cell r="D22841" t="str">
            <v>Río de Oro</v>
          </cell>
        </row>
        <row r="22842">
          <cell r="C22842" t="str">
            <v>20614</v>
          </cell>
          <cell r="D22842" t="str">
            <v>Río de Oro</v>
          </cell>
        </row>
        <row r="22843">
          <cell r="C22843" t="str">
            <v>20614</v>
          </cell>
          <cell r="D22843" t="str">
            <v>Río de Oro</v>
          </cell>
        </row>
        <row r="22844">
          <cell r="C22844" t="str">
            <v>20614</v>
          </cell>
          <cell r="D22844" t="str">
            <v>Río de Oro</v>
          </cell>
        </row>
        <row r="22845">
          <cell r="C22845" t="str">
            <v>20614</v>
          </cell>
          <cell r="D22845" t="str">
            <v>Río de Oro</v>
          </cell>
        </row>
        <row r="22846">
          <cell r="C22846" t="str">
            <v>20614</v>
          </cell>
          <cell r="D22846" t="str">
            <v>Río de Oro</v>
          </cell>
        </row>
        <row r="22847">
          <cell r="C22847" t="str">
            <v>20614</v>
          </cell>
          <cell r="D22847" t="str">
            <v>Río de Oro</v>
          </cell>
        </row>
        <row r="22848">
          <cell r="C22848" t="str">
            <v>20614</v>
          </cell>
          <cell r="D22848" t="str">
            <v>Río de Oro</v>
          </cell>
        </row>
        <row r="22849">
          <cell r="C22849" t="str">
            <v>20614</v>
          </cell>
          <cell r="D22849" t="str">
            <v>Río de Oro</v>
          </cell>
        </row>
        <row r="22850">
          <cell r="C22850" t="str">
            <v>20614</v>
          </cell>
          <cell r="D22850" t="str">
            <v>Río de Oro</v>
          </cell>
        </row>
        <row r="22851">
          <cell r="C22851" t="str">
            <v>20614</v>
          </cell>
          <cell r="D22851" t="str">
            <v>Río de Oro</v>
          </cell>
        </row>
        <row r="22852">
          <cell r="C22852" t="str">
            <v>20614</v>
          </cell>
          <cell r="D22852" t="str">
            <v>Río de Oro</v>
          </cell>
        </row>
        <row r="22853">
          <cell r="C22853" t="str">
            <v>20614</v>
          </cell>
          <cell r="D22853" t="str">
            <v>Río de Oro</v>
          </cell>
        </row>
        <row r="22854">
          <cell r="C22854" t="str">
            <v>20614</v>
          </cell>
          <cell r="D22854" t="str">
            <v>Río de Oro</v>
          </cell>
        </row>
        <row r="22855">
          <cell r="C22855" t="str">
            <v>20621</v>
          </cell>
          <cell r="D22855" t="str">
            <v>La Paz</v>
          </cell>
        </row>
        <row r="22856">
          <cell r="C22856" t="str">
            <v>20621</v>
          </cell>
          <cell r="D22856" t="str">
            <v>La Paz</v>
          </cell>
        </row>
        <row r="22857">
          <cell r="C22857" t="str">
            <v>20621</v>
          </cell>
          <cell r="D22857" t="str">
            <v>La Paz</v>
          </cell>
        </row>
        <row r="22858">
          <cell r="C22858" t="str">
            <v>20621</v>
          </cell>
          <cell r="D22858" t="str">
            <v>La Paz</v>
          </cell>
        </row>
        <row r="22859">
          <cell r="C22859" t="str">
            <v>20621</v>
          </cell>
          <cell r="D22859" t="str">
            <v>La Paz</v>
          </cell>
        </row>
        <row r="22860">
          <cell r="C22860" t="str">
            <v>20621</v>
          </cell>
          <cell r="D22860" t="str">
            <v>La Paz</v>
          </cell>
        </row>
        <row r="22861">
          <cell r="C22861" t="str">
            <v>20621</v>
          </cell>
          <cell r="D22861" t="str">
            <v>La Paz</v>
          </cell>
        </row>
        <row r="22862">
          <cell r="C22862" t="str">
            <v>20621</v>
          </cell>
          <cell r="D22862" t="str">
            <v>La Paz</v>
          </cell>
        </row>
        <row r="22863">
          <cell r="C22863" t="str">
            <v>20621</v>
          </cell>
          <cell r="D22863" t="str">
            <v>La Paz</v>
          </cell>
        </row>
        <row r="22864">
          <cell r="C22864" t="str">
            <v>20621</v>
          </cell>
          <cell r="D22864" t="str">
            <v>La Paz</v>
          </cell>
        </row>
        <row r="22865">
          <cell r="C22865" t="str">
            <v>20621</v>
          </cell>
          <cell r="D22865" t="str">
            <v>La Paz</v>
          </cell>
        </row>
        <row r="22866">
          <cell r="C22866" t="str">
            <v>20621</v>
          </cell>
          <cell r="D22866" t="str">
            <v>La Paz</v>
          </cell>
        </row>
        <row r="22867">
          <cell r="C22867" t="str">
            <v>20621</v>
          </cell>
          <cell r="D22867" t="str">
            <v>La Paz</v>
          </cell>
        </row>
        <row r="22868">
          <cell r="C22868" t="str">
            <v>20621</v>
          </cell>
          <cell r="D22868" t="str">
            <v>La Paz</v>
          </cell>
        </row>
        <row r="22869">
          <cell r="C22869" t="str">
            <v>20621</v>
          </cell>
          <cell r="D22869" t="str">
            <v>La Paz</v>
          </cell>
        </row>
        <row r="22870">
          <cell r="C22870" t="str">
            <v>20621</v>
          </cell>
          <cell r="D22870" t="str">
            <v>La Paz</v>
          </cell>
        </row>
        <row r="22871">
          <cell r="C22871" t="str">
            <v>20621</v>
          </cell>
          <cell r="D22871" t="str">
            <v>La Paz</v>
          </cell>
        </row>
        <row r="22872">
          <cell r="C22872" t="str">
            <v>20621</v>
          </cell>
          <cell r="D22872" t="str">
            <v>La Paz</v>
          </cell>
        </row>
        <row r="22873">
          <cell r="C22873" t="str">
            <v>20621</v>
          </cell>
          <cell r="D22873" t="str">
            <v>La Paz</v>
          </cell>
        </row>
        <row r="22874">
          <cell r="C22874" t="str">
            <v>20621</v>
          </cell>
          <cell r="D22874" t="str">
            <v>La Paz</v>
          </cell>
        </row>
        <row r="22875">
          <cell r="C22875" t="str">
            <v>20621</v>
          </cell>
          <cell r="D22875" t="str">
            <v>La Paz</v>
          </cell>
        </row>
        <row r="22876">
          <cell r="C22876" t="str">
            <v>20621</v>
          </cell>
          <cell r="D22876" t="str">
            <v>La Paz</v>
          </cell>
        </row>
        <row r="22877">
          <cell r="C22877" t="str">
            <v>20621</v>
          </cell>
          <cell r="D22877" t="str">
            <v>La Paz</v>
          </cell>
        </row>
        <row r="22878">
          <cell r="C22878" t="str">
            <v>20621</v>
          </cell>
          <cell r="D22878" t="str">
            <v>La Paz</v>
          </cell>
        </row>
        <row r="22879">
          <cell r="C22879" t="str">
            <v>20621</v>
          </cell>
          <cell r="D22879" t="str">
            <v>La Paz</v>
          </cell>
        </row>
        <row r="22880">
          <cell r="C22880" t="str">
            <v>20621</v>
          </cell>
          <cell r="D22880" t="str">
            <v>La Paz</v>
          </cell>
        </row>
        <row r="22881">
          <cell r="C22881" t="str">
            <v>20621</v>
          </cell>
          <cell r="D22881" t="str">
            <v>La Paz</v>
          </cell>
        </row>
        <row r="22882">
          <cell r="C22882" t="str">
            <v>20621</v>
          </cell>
          <cell r="D22882" t="str">
            <v>La Paz</v>
          </cell>
        </row>
        <row r="22883">
          <cell r="C22883" t="str">
            <v>20621</v>
          </cell>
          <cell r="D22883" t="str">
            <v>La Paz</v>
          </cell>
        </row>
        <row r="22884">
          <cell r="C22884" t="str">
            <v>20621</v>
          </cell>
          <cell r="D22884" t="str">
            <v>La Paz</v>
          </cell>
        </row>
        <row r="22885">
          <cell r="C22885" t="str">
            <v>20621</v>
          </cell>
          <cell r="D22885" t="str">
            <v>La Paz</v>
          </cell>
        </row>
        <row r="22886">
          <cell r="C22886" t="str">
            <v>20621</v>
          </cell>
          <cell r="D22886" t="str">
            <v>La Paz</v>
          </cell>
        </row>
        <row r="22887">
          <cell r="C22887" t="str">
            <v>20621</v>
          </cell>
          <cell r="D22887" t="str">
            <v>La Paz</v>
          </cell>
        </row>
        <row r="22888">
          <cell r="C22888" t="str">
            <v>20621</v>
          </cell>
          <cell r="D22888" t="str">
            <v>La Paz</v>
          </cell>
        </row>
        <row r="22889">
          <cell r="C22889" t="str">
            <v>20621</v>
          </cell>
          <cell r="D22889" t="str">
            <v>La Paz</v>
          </cell>
        </row>
        <row r="22890">
          <cell r="C22890" t="str">
            <v>20621</v>
          </cell>
          <cell r="D22890" t="str">
            <v>La Paz</v>
          </cell>
        </row>
        <row r="22891">
          <cell r="C22891" t="str">
            <v>20621</v>
          </cell>
          <cell r="D22891" t="str">
            <v>La Paz</v>
          </cell>
        </row>
        <row r="22892">
          <cell r="C22892" t="str">
            <v>20621</v>
          </cell>
          <cell r="D22892" t="str">
            <v>La Paz</v>
          </cell>
        </row>
        <row r="22893">
          <cell r="C22893" t="str">
            <v>20621</v>
          </cell>
          <cell r="D22893" t="str">
            <v>La Paz</v>
          </cell>
        </row>
        <row r="22894">
          <cell r="C22894" t="str">
            <v>20621</v>
          </cell>
          <cell r="D22894" t="str">
            <v>La Paz</v>
          </cell>
        </row>
        <row r="22895">
          <cell r="C22895" t="str">
            <v>20621</v>
          </cell>
          <cell r="D22895" t="str">
            <v>La Paz</v>
          </cell>
        </row>
        <row r="22896">
          <cell r="C22896" t="str">
            <v>20621</v>
          </cell>
          <cell r="D22896" t="str">
            <v>La Paz</v>
          </cell>
        </row>
        <row r="22897">
          <cell r="C22897" t="str">
            <v>20621</v>
          </cell>
          <cell r="D22897" t="str">
            <v>La Paz</v>
          </cell>
        </row>
        <row r="22898">
          <cell r="C22898" t="str">
            <v>20621</v>
          </cell>
          <cell r="D22898" t="str">
            <v>La Paz</v>
          </cell>
        </row>
        <row r="22899">
          <cell r="C22899" t="str">
            <v>20621</v>
          </cell>
          <cell r="D22899" t="str">
            <v>La Paz</v>
          </cell>
        </row>
        <row r="22900">
          <cell r="C22900" t="str">
            <v>20621</v>
          </cell>
          <cell r="D22900" t="str">
            <v>La Paz</v>
          </cell>
        </row>
        <row r="22901">
          <cell r="C22901" t="str">
            <v>20621</v>
          </cell>
          <cell r="D22901" t="str">
            <v>La Paz</v>
          </cell>
        </row>
        <row r="22902">
          <cell r="C22902" t="str">
            <v>20621</v>
          </cell>
          <cell r="D22902" t="str">
            <v>La Paz</v>
          </cell>
        </row>
        <row r="22903">
          <cell r="C22903" t="str">
            <v>20621</v>
          </cell>
          <cell r="D22903" t="str">
            <v>La Paz</v>
          </cell>
        </row>
        <row r="22904">
          <cell r="C22904" t="str">
            <v>20621</v>
          </cell>
          <cell r="D22904" t="str">
            <v>La Paz</v>
          </cell>
        </row>
        <row r="22905">
          <cell r="C22905" t="str">
            <v>20621</v>
          </cell>
          <cell r="D22905" t="str">
            <v>La Paz</v>
          </cell>
        </row>
        <row r="22906">
          <cell r="C22906" t="str">
            <v>20621</v>
          </cell>
          <cell r="D22906" t="str">
            <v>La Paz</v>
          </cell>
        </row>
        <row r="22907">
          <cell r="C22907" t="str">
            <v>20621</v>
          </cell>
          <cell r="D22907" t="str">
            <v>La Paz</v>
          </cell>
        </row>
        <row r="22908">
          <cell r="C22908" t="str">
            <v>20621</v>
          </cell>
          <cell r="D22908" t="str">
            <v>La Paz</v>
          </cell>
        </row>
        <row r="22909">
          <cell r="C22909" t="str">
            <v>20710</v>
          </cell>
          <cell r="D22909" t="str">
            <v>San Alberto</v>
          </cell>
        </row>
        <row r="22910">
          <cell r="C22910" t="str">
            <v>20710</v>
          </cell>
          <cell r="D22910" t="str">
            <v>San Alberto</v>
          </cell>
        </row>
        <row r="22911">
          <cell r="C22911" t="str">
            <v>20710</v>
          </cell>
          <cell r="D22911" t="str">
            <v>San Alberto</v>
          </cell>
        </row>
        <row r="22912">
          <cell r="C22912" t="str">
            <v>20710</v>
          </cell>
          <cell r="D22912" t="str">
            <v>San Alberto</v>
          </cell>
        </row>
        <row r="22913">
          <cell r="C22913" t="str">
            <v>20710</v>
          </cell>
          <cell r="D22913" t="str">
            <v>San Alberto</v>
          </cell>
        </row>
        <row r="22914">
          <cell r="C22914" t="str">
            <v>20710</v>
          </cell>
          <cell r="D22914" t="str">
            <v>San Alberto</v>
          </cell>
        </row>
        <row r="22915">
          <cell r="C22915" t="str">
            <v>20710</v>
          </cell>
          <cell r="D22915" t="str">
            <v>San Alberto</v>
          </cell>
        </row>
        <row r="22916">
          <cell r="C22916" t="str">
            <v>20710</v>
          </cell>
          <cell r="D22916" t="str">
            <v>San Alberto</v>
          </cell>
        </row>
        <row r="22917">
          <cell r="C22917" t="str">
            <v>20710</v>
          </cell>
          <cell r="D22917" t="str">
            <v>San Alberto</v>
          </cell>
        </row>
        <row r="22918">
          <cell r="C22918" t="str">
            <v>20710</v>
          </cell>
          <cell r="D22918" t="str">
            <v>San Alberto</v>
          </cell>
        </row>
        <row r="22919">
          <cell r="C22919" t="str">
            <v>20710</v>
          </cell>
          <cell r="D22919" t="str">
            <v>San Alberto</v>
          </cell>
        </row>
        <row r="22920">
          <cell r="C22920" t="str">
            <v>20710</v>
          </cell>
          <cell r="D22920" t="str">
            <v>San Alberto</v>
          </cell>
        </row>
        <row r="22921">
          <cell r="C22921" t="str">
            <v>20710</v>
          </cell>
          <cell r="D22921" t="str">
            <v>San Alberto</v>
          </cell>
        </row>
        <row r="22922">
          <cell r="C22922" t="str">
            <v>20710</v>
          </cell>
          <cell r="D22922" t="str">
            <v>San Alberto</v>
          </cell>
        </row>
        <row r="22923">
          <cell r="C22923" t="str">
            <v>20710</v>
          </cell>
          <cell r="D22923" t="str">
            <v>San Alberto</v>
          </cell>
        </row>
        <row r="22924">
          <cell r="C22924" t="str">
            <v>20710</v>
          </cell>
          <cell r="D22924" t="str">
            <v>San Alberto</v>
          </cell>
        </row>
        <row r="22925">
          <cell r="C22925" t="str">
            <v>20710</v>
          </cell>
          <cell r="D22925" t="str">
            <v>San Alberto</v>
          </cell>
        </row>
        <row r="22926">
          <cell r="C22926" t="str">
            <v>20710</v>
          </cell>
          <cell r="D22926" t="str">
            <v>San Alberto</v>
          </cell>
        </row>
        <row r="22927">
          <cell r="C22927" t="str">
            <v>20710</v>
          </cell>
          <cell r="D22927" t="str">
            <v>San Alberto</v>
          </cell>
        </row>
        <row r="22928">
          <cell r="C22928" t="str">
            <v>20710</v>
          </cell>
          <cell r="D22928" t="str">
            <v>San Alberto</v>
          </cell>
        </row>
        <row r="22929">
          <cell r="C22929" t="str">
            <v>20710</v>
          </cell>
          <cell r="D22929" t="str">
            <v>San Alberto</v>
          </cell>
        </row>
        <row r="22930">
          <cell r="C22930" t="str">
            <v>20710</v>
          </cell>
          <cell r="D22930" t="str">
            <v>San Alberto</v>
          </cell>
        </row>
        <row r="22931">
          <cell r="C22931" t="str">
            <v>20710</v>
          </cell>
          <cell r="D22931" t="str">
            <v>San Alberto</v>
          </cell>
        </row>
        <row r="22932">
          <cell r="C22932" t="str">
            <v>20710</v>
          </cell>
          <cell r="D22932" t="str">
            <v>San Alberto</v>
          </cell>
        </row>
        <row r="22933">
          <cell r="C22933" t="str">
            <v>20710</v>
          </cell>
          <cell r="D22933" t="str">
            <v>San Alberto</v>
          </cell>
        </row>
        <row r="22934">
          <cell r="C22934" t="str">
            <v>20710</v>
          </cell>
          <cell r="D22934" t="str">
            <v>San Alberto</v>
          </cell>
        </row>
        <row r="22935">
          <cell r="C22935" t="str">
            <v>20710</v>
          </cell>
          <cell r="D22935" t="str">
            <v>San Alberto</v>
          </cell>
        </row>
        <row r="22936">
          <cell r="C22936" t="str">
            <v>20710</v>
          </cell>
          <cell r="D22936" t="str">
            <v>San Alberto</v>
          </cell>
        </row>
        <row r="22937">
          <cell r="C22937" t="str">
            <v>20710</v>
          </cell>
          <cell r="D22937" t="str">
            <v>San Alberto</v>
          </cell>
        </row>
        <row r="22938">
          <cell r="C22938" t="str">
            <v>20710</v>
          </cell>
          <cell r="D22938" t="str">
            <v>San Alberto</v>
          </cell>
        </row>
        <row r="22939">
          <cell r="C22939" t="str">
            <v>20710</v>
          </cell>
          <cell r="D22939" t="str">
            <v>San Alberto</v>
          </cell>
        </row>
        <row r="22940">
          <cell r="C22940" t="str">
            <v>20710</v>
          </cell>
          <cell r="D22940" t="str">
            <v>San Alberto</v>
          </cell>
        </row>
        <row r="22941">
          <cell r="C22941" t="str">
            <v>20710</v>
          </cell>
          <cell r="D22941" t="str">
            <v>San Alberto</v>
          </cell>
        </row>
        <row r="22942">
          <cell r="C22942" t="str">
            <v>20710</v>
          </cell>
          <cell r="D22942" t="str">
            <v>San Alberto</v>
          </cell>
        </row>
        <row r="22943">
          <cell r="C22943" t="str">
            <v>20710</v>
          </cell>
          <cell r="D22943" t="str">
            <v>San Alberto</v>
          </cell>
        </row>
        <row r="22944">
          <cell r="C22944" t="str">
            <v>20710</v>
          </cell>
          <cell r="D22944" t="str">
            <v>San Alberto</v>
          </cell>
        </row>
        <row r="22945">
          <cell r="C22945" t="str">
            <v>20710</v>
          </cell>
          <cell r="D22945" t="str">
            <v>San Alberto</v>
          </cell>
        </row>
        <row r="22946">
          <cell r="C22946" t="str">
            <v>20710</v>
          </cell>
          <cell r="D22946" t="str">
            <v>San Alberto</v>
          </cell>
        </row>
        <row r="22947">
          <cell r="C22947" t="str">
            <v>20710</v>
          </cell>
          <cell r="D22947" t="str">
            <v>San Alberto</v>
          </cell>
        </row>
        <row r="22948">
          <cell r="C22948" t="str">
            <v>20710</v>
          </cell>
          <cell r="D22948" t="str">
            <v>San Alberto</v>
          </cell>
        </row>
        <row r="22949">
          <cell r="C22949" t="str">
            <v>20710</v>
          </cell>
          <cell r="D22949" t="str">
            <v>San Alberto</v>
          </cell>
        </row>
        <row r="22950">
          <cell r="C22950" t="str">
            <v>20710</v>
          </cell>
          <cell r="D22950" t="str">
            <v>San Alberto</v>
          </cell>
        </row>
        <row r="22951">
          <cell r="C22951" t="str">
            <v>20710</v>
          </cell>
          <cell r="D22951" t="str">
            <v>San Alberto</v>
          </cell>
        </row>
        <row r="22952">
          <cell r="C22952" t="str">
            <v>20710</v>
          </cell>
          <cell r="D22952" t="str">
            <v>San Alberto</v>
          </cell>
        </row>
        <row r="22953">
          <cell r="C22953" t="str">
            <v>20710</v>
          </cell>
          <cell r="D22953" t="str">
            <v>San Alberto</v>
          </cell>
        </row>
        <row r="22954">
          <cell r="C22954" t="str">
            <v>20710</v>
          </cell>
          <cell r="D22954" t="str">
            <v>San Alberto</v>
          </cell>
        </row>
        <row r="22955">
          <cell r="C22955" t="str">
            <v>20710</v>
          </cell>
          <cell r="D22955" t="str">
            <v>San Alberto</v>
          </cell>
        </row>
        <row r="22956">
          <cell r="C22956" t="str">
            <v>20710</v>
          </cell>
          <cell r="D22956" t="str">
            <v>San Alberto</v>
          </cell>
        </row>
        <row r="22957">
          <cell r="C22957" t="str">
            <v>20710</v>
          </cell>
          <cell r="D22957" t="str">
            <v>San Alberto</v>
          </cell>
        </row>
        <row r="22958">
          <cell r="C22958" t="str">
            <v>20710</v>
          </cell>
          <cell r="D22958" t="str">
            <v>San Alberto</v>
          </cell>
        </row>
        <row r="22959">
          <cell r="C22959" t="str">
            <v>20710</v>
          </cell>
          <cell r="D22959" t="str">
            <v>San Alberto</v>
          </cell>
        </row>
        <row r="22960">
          <cell r="C22960" t="str">
            <v>20710</v>
          </cell>
          <cell r="D22960" t="str">
            <v>San Alberto</v>
          </cell>
        </row>
        <row r="22961">
          <cell r="C22961" t="str">
            <v>20710</v>
          </cell>
          <cell r="D22961" t="str">
            <v>San Alberto</v>
          </cell>
        </row>
        <row r="22962">
          <cell r="C22962" t="str">
            <v>20710</v>
          </cell>
          <cell r="D22962" t="str">
            <v>San Alberto</v>
          </cell>
        </row>
        <row r="22963">
          <cell r="C22963" t="str">
            <v>20750</v>
          </cell>
          <cell r="D22963" t="str">
            <v>San Diego</v>
          </cell>
        </row>
        <row r="22964">
          <cell r="C22964" t="str">
            <v>20750</v>
          </cell>
          <cell r="D22964" t="str">
            <v>San Diego</v>
          </cell>
        </row>
        <row r="22965">
          <cell r="C22965" t="str">
            <v>20750</v>
          </cell>
          <cell r="D22965" t="str">
            <v>San Diego</v>
          </cell>
        </row>
        <row r="22966">
          <cell r="C22966" t="str">
            <v>20750</v>
          </cell>
          <cell r="D22966" t="str">
            <v>San Diego</v>
          </cell>
        </row>
        <row r="22967">
          <cell r="C22967" t="str">
            <v>20750</v>
          </cell>
          <cell r="D22967" t="str">
            <v>San Diego</v>
          </cell>
        </row>
        <row r="22968">
          <cell r="C22968" t="str">
            <v>20750</v>
          </cell>
          <cell r="D22968" t="str">
            <v>San Diego</v>
          </cell>
        </row>
        <row r="22969">
          <cell r="C22969" t="str">
            <v>20750</v>
          </cell>
          <cell r="D22969" t="str">
            <v>San Diego</v>
          </cell>
        </row>
        <row r="22970">
          <cell r="C22970" t="str">
            <v>20750</v>
          </cell>
          <cell r="D22970" t="str">
            <v>San Diego</v>
          </cell>
        </row>
        <row r="22971">
          <cell r="C22971" t="str">
            <v>20750</v>
          </cell>
          <cell r="D22971" t="str">
            <v>San Diego</v>
          </cell>
        </row>
        <row r="22972">
          <cell r="C22972" t="str">
            <v>20750</v>
          </cell>
          <cell r="D22972" t="str">
            <v>San Diego</v>
          </cell>
        </row>
        <row r="22973">
          <cell r="C22973" t="str">
            <v>20750</v>
          </cell>
          <cell r="D22973" t="str">
            <v>San Diego</v>
          </cell>
        </row>
        <row r="22974">
          <cell r="C22974" t="str">
            <v>20750</v>
          </cell>
          <cell r="D22974" t="str">
            <v>San Diego</v>
          </cell>
        </row>
        <row r="22975">
          <cell r="C22975" t="str">
            <v>20750</v>
          </cell>
          <cell r="D22975" t="str">
            <v>San Diego</v>
          </cell>
        </row>
        <row r="22976">
          <cell r="C22976" t="str">
            <v>20750</v>
          </cell>
          <cell r="D22976" t="str">
            <v>San Diego</v>
          </cell>
        </row>
        <row r="22977">
          <cell r="C22977" t="str">
            <v>20750</v>
          </cell>
          <cell r="D22977" t="str">
            <v>San Diego</v>
          </cell>
        </row>
        <row r="22978">
          <cell r="C22978" t="str">
            <v>20750</v>
          </cell>
          <cell r="D22978" t="str">
            <v>San Diego</v>
          </cell>
        </row>
        <row r="22979">
          <cell r="C22979" t="str">
            <v>20750</v>
          </cell>
          <cell r="D22979" t="str">
            <v>San Diego</v>
          </cell>
        </row>
        <row r="22980">
          <cell r="C22980" t="str">
            <v>20750</v>
          </cell>
          <cell r="D22980" t="str">
            <v>San Diego</v>
          </cell>
        </row>
        <row r="22981">
          <cell r="C22981" t="str">
            <v>20750</v>
          </cell>
          <cell r="D22981" t="str">
            <v>San Diego</v>
          </cell>
        </row>
        <row r="22982">
          <cell r="C22982" t="str">
            <v>20750</v>
          </cell>
          <cell r="D22982" t="str">
            <v>San Diego</v>
          </cell>
        </row>
        <row r="22983">
          <cell r="C22983" t="str">
            <v>20750</v>
          </cell>
          <cell r="D22983" t="str">
            <v>San Diego</v>
          </cell>
        </row>
        <row r="22984">
          <cell r="C22984" t="str">
            <v>20750</v>
          </cell>
          <cell r="D22984" t="str">
            <v>San Diego</v>
          </cell>
        </row>
        <row r="22985">
          <cell r="C22985" t="str">
            <v>20750</v>
          </cell>
          <cell r="D22985" t="str">
            <v>San Diego</v>
          </cell>
        </row>
        <row r="22986">
          <cell r="C22986" t="str">
            <v>20750</v>
          </cell>
          <cell r="D22986" t="str">
            <v>San Diego</v>
          </cell>
        </row>
        <row r="22987">
          <cell r="C22987" t="str">
            <v>20750</v>
          </cell>
          <cell r="D22987" t="str">
            <v>San Diego</v>
          </cell>
        </row>
        <row r="22988">
          <cell r="C22988" t="str">
            <v>20750</v>
          </cell>
          <cell r="D22988" t="str">
            <v>San Diego</v>
          </cell>
        </row>
        <row r="22989">
          <cell r="C22989" t="str">
            <v>20750</v>
          </cell>
          <cell r="D22989" t="str">
            <v>San Diego</v>
          </cell>
        </row>
        <row r="22990">
          <cell r="C22990" t="str">
            <v>20750</v>
          </cell>
          <cell r="D22990" t="str">
            <v>San Diego</v>
          </cell>
        </row>
        <row r="22991">
          <cell r="C22991" t="str">
            <v>20750</v>
          </cell>
          <cell r="D22991" t="str">
            <v>San Diego</v>
          </cell>
        </row>
        <row r="22992">
          <cell r="C22992" t="str">
            <v>20750</v>
          </cell>
          <cell r="D22992" t="str">
            <v>San Diego</v>
          </cell>
        </row>
        <row r="22993">
          <cell r="C22993" t="str">
            <v>20750</v>
          </cell>
          <cell r="D22993" t="str">
            <v>San Diego</v>
          </cell>
        </row>
        <row r="22994">
          <cell r="C22994" t="str">
            <v>20750</v>
          </cell>
          <cell r="D22994" t="str">
            <v>San Diego</v>
          </cell>
        </row>
        <row r="22995">
          <cell r="C22995" t="str">
            <v>20750</v>
          </cell>
          <cell r="D22995" t="str">
            <v>San Diego</v>
          </cell>
        </row>
        <row r="22996">
          <cell r="C22996" t="str">
            <v>20750</v>
          </cell>
          <cell r="D22996" t="str">
            <v>San Diego</v>
          </cell>
        </row>
        <row r="22997">
          <cell r="C22997" t="str">
            <v>20750</v>
          </cell>
          <cell r="D22997" t="str">
            <v>San Diego</v>
          </cell>
        </row>
        <row r="22998">
          <cell r="C22998" t="str">
            <v>20750</v>
          </cell>
          <cell r="D22998" t="str">
            <v>San Diego</v>
          </cell>
        </row>
        <row r="22999">
          <cell r="C22999" t="str">
            <v>20750</v>
          </cell>
          <cell r="D22999" t="str">
            <v>San Diego</v>
          </cell>
        </row>
        <row r="23000">
          <cell r="C23000" t="str">
            <v>20750</v>
          </cell>
          <cell r="D23000" t="str">
            <v>San Diego</v>
          </cell>
        </row>
        <row r="23001">
          <cell r="C23001" t="str">
            <v>20750</v>
          </cell>
          <cell r="D23001" t="str">
            <v>San Diego</v>
          </cell>
        </row>
        <row r="23002">
          <cell r="C23002" t="str">
            <v>20750</v>
          </cell>
          <cell r="D23002" t="str">
            <v>San Diego</v>
          </cell>
        </row>
        <row r="23003">
          <cell r="C23003" t="str">
            <v>20750</v>
          </cell>
          <cell r="D23003" t="str">
            <v>San Diego</v>
          </cell>
        </row>
        <row r="23004">
          <cell r="C23004" t="str">
            <v>20750</v>
          </cell>
          <cell r="D23004" t="str">
            <v>San Diego</v>
          </cell>
        </row>
        <row r="23005">
          <cell r="C23005" t="str">
            <v>20750</v>
          </cell>
          <cell r="D23005" t="str">
            <v>San Diego</v>
          </cell>
        </row>
        <row r="23006">
          <cell r="C23006" t="str">
            <v>20750</v>
          </cell>
          <cell r="D23006" t="str">
            <v>San Diego</v>
          </cell>
        </row>
        <row r="23007">
          <cell r="C23007" t="str">
            <v>20750</v>
          </cell>
          <cell r="D23007" t="str">
            <v>San Diego</v>
          </cell>
        </row>
        <row r="23008">
          <cell r="C23008" t="str">
            <v>20750</v>
          </cell>
          <cell r="D23008" t="str">
            <v>San Diego</v>
          </cell>
        </row>
        <row r="23009">
          <cell r="C23009" t="str">
            <v>20750</v>
          </cell>
          <cell r="D23009" t="str">
            <v>San Diego</v>
          </cell>
        </row>
        <row r="23010">
          <cell r="C23010" t="str">
            <v>20750</v>
          </cell>
          <cell r="D23010" t="str">
            <v>San Diego</v>
          </cell>
        </row>
        <row r="23011">
          <cell r="C23011" t="str">
            <v>20750</v>
          </cell>
          <cell r="D23011" t="str">
            <v>San Diego</v>
          </cell>
        </row>
        <row r="23012">
          <cell r="C23012" t="str">
            <v>20750</v>
          </cell>
          <cell r="D23012" t="str">
            <v>San Diego</v>
          </cell>
        </row>
        <row r="23013">
          <cell r="C23013" t="str">
            <v>20750</v>
          </cell>
          <cell r="D23013" t="str">
            <v>San Diego</v>
          </cell>
        </row>
        <row r="23014">
          <cell r="C23014" t="str">
            <v>20750</v>
          </cell>
          <cell r="D23014" t="str">
            <v>San Diego</v>
          </cell>
        </row>
        <row r="23015">
          <cell r="C23015" t="str">
            <v>20750</v>
          </cell>
          <cell r="D23015" t="str">
            <v>San Diego</v>
          </cell>
        </row>
        <row r="23016">
          <cell r="C23016" t="str">
            <v>20750</v>
          </cell>
          <cell r="D23016" t="str">
            <v>San Diego</v>
          </cell>
        </row>
        <row r="23017">
          <cell r="C23017" t="str">
            <v>20770</v>
          </cell>
          <cell r="D23017" t="str">
            <v>San Martín</v>
          </cell>
        </row>
        <row r="23018">
          <cell r="C23018" t="str">
            <v>20770</v>
          </cell>
          <cell r="D23018" t="str">
            <v>San Martín</v>
          </cell>
        </row>
        <row r="23019">
          <cell r="C23019" t="str">
            <v>20770</v>
          </cell>
          <cell r="D23019" t="str">
            <v>San Martín</v>
          </cell>
        </row>
        <row r="23020">
          <cell r="C23020" t="str">
            <v>20770</v>
          </cell>
          <cell r="D23020" t="str">
            <v>San Martín</v>
          </cell>
        </row>
        <row r="23021">
          <cell r="C23021" t="str">
            <v>20770</v>
          </cell>
          <cell r="D23021" t="str">
            <v>San Martín</v>
          </cell>
        </row>
        <row r="23022">
          <cell r="C23022" t="str">
            <v>20770</v>
          </cell>
          <cell r="D23022" t="str">
            <v>San Martín</v>
          </cell>
        </row>
        <row r="23023">
          <cell r="C23023" t="str">
            <v>20770</v>
          </cell>
          <cell r="D23023" t="str">
            <v>San Martín</v>
          </cell>
        </row>
        <row r="23024">
          <cell r="C23024" t="str">
            <v>20770</v>
          </cell>
          <cell r="D23024" t="str">
            <v>San Martín</v>
          </cell>
        </row>
        <row r="23025">
          <cell r="C23025" t="str">
            <v>20770</v>
          </cell>
          <cell r="D23025" t="str">
            <v>San Martín</v>
          </cell>
        </row>
        <row r="23026">
          <cell r="C23026" t="str">
            <v>20770</v>
          </cell>
          <cell r="D23026" t="str">
            <v>San Martín</v>
          </cell>
        </row>
        <row r="23027">
          <cell r="C23027" t="str">
            <v>20770</v>
          </cell>
          <cell r="D23027" t="str">
            <v>San Martín</v>
          </cell>
        </row>
        <row r="23028">
          <cell r="C23028" t="str">
            <v>20770</v>
          </cell>
          <cell r="D23028" t="str">
            <v>San Martín</v>
          </cell>
        </row>
        <row r="23029">
          <cell r="C23029" t="str">
            <v>20770</v>
          </cell>
          <cell r="D23029" t="str">
            <v>San Martín</v>
          </cell>
        </row>
        <row r="23030">
          <cell r="C23030" t="str">
            <v>20770</v>
          </cell>
          <cell r="D23030" t="str">
            <v>San Martín</v>
          </cell>
        </row>
        <row r="23031">
          <cell r="C23031" t="str">
            <v>20770</v>
          </cell>
          <cell r="D23031" t="str">
            <v>San Martín</v>
          </cell>
        </row>
        <row r="23032">
          <cell r="C23032" t="str">
            <v>20770</v>
          </cell>
          <cell r="D23032" t="str">
            <v>San Martín</v>
          </cell>
        </row>
        <row r="23033">
          <cell r="C23033" t="str">
            <v>20770</v>
          </cell>
          <cell r="D23033" t="str">
            <v>San Martín</v>
          </cell>
        </row>
        <row r="23034">
          <cell r="C23034" t="str">
            <v>20770</v>
          </cell>
          <cell r="D23034" t="str">
            <v>San Martín</v>
          </cell>
        </row>
        <row r="23035">
          <cell r="C23035" t="str">
            <v>20770</v>
          </cell>
          <cell r="D23035" t="str">
            <v>San Martín</v>
          </cell>
        </row>
        <row r="23036">
          <cell r="C23036" t="str">
            <v>20770</v>
          </cell>
          <cell r="D23036" t="str">
            <v>San Martín</v>
          </cell>
        </row>
        <row r="23037">
          <cell r="C23037" t="str">
            <v>20770</v>
          </cell>
          <cell r="D23037" t="str">
            <v>San Martín</v>
          </cell>
        </row>
        <row r="23038">
          <cell r="C23038" t="str">
            <v>20770</v>
          </cell>
          <cell r="D23038" t="str">
            <v>San Martín</v>
          </cell>
        </row>
        <row r="23039">
          <cell r="C23039" t="str">
            <v>20770</v>
          </cell>
          <cell r="D23039" t="str">
            <v>San Martín</v>
          </cell>
        </row>
        <row r="23040">
          <cell r="C23040" t="str">
            <v>20770</v>
          </cell>
          <cell r="D23040" t="str">
            <v>San Martín</v>
          </cell>
        </row>
        <row r="23041">
          <cell r="C23041" t="str">
            <v>20770</v>
          </cell>
          <cell r="D23041" t="str">
            <v>San Martín</v>
          </cell>
        </row>
        <row r="23042">
          <cell r="C23042" t="str">
            <v>20770</v>
          </cell>
          <cell r="D23042" t="str">
            <v>San Martín</v>
          </cell>
        </row>
        <row r="23043">
          <cell r="C23043" t="str">
            <v>20770</v>
          </cell>
          <cell r="D23043" t="str">
            <v>San Martín</v>
          </cell>
        </row>
        <row r="23044">
          <cell r="C23044" t="str">
            <v>20770</v>
          </cell>
          <cell r="D23044" t="str">
            <v>San Martín</v>
          </cell>
        </row>
        <row r="23045">
          <cell r="C23045" t="str">
            <v>20770</v>
          </cell>
          <cell r="D23045" t="str">
            <v>San Martín</v>
          </cell>
        </row>
        <row r="23046">
          <cell r="C23046" t="str">
            <v>20770</v>
          </cell>
          <cell r="D23046" t="str">
            <v>San Martín</v>
          </cell>
        </row>
        <row r="23047">
          <cell r="C23047" t="str">
            <v>20770</v>
          </cell>
          <cell r="D23047" t="str">
            <v>San Martín</v>
          </cell>
        </row>
        <row r="23048">
          <cell r="C23048" t="str">
            <v>20770</v>
          </cell>
          <cell r="D23048" t="str">
            <v>San Martín</v>
          </cell>
        </row>
        <row r="23049">
          <cell r="C23049" t="str">
            <v>20770</v>
          </cell>
          <cell r="D23049" t="str">
            <v>San Martín</v>
          </cell>
        </row>
        <row r="23050">
          <cell r="C23050" t="str">
            <v>20770</v>
          </cell>
          <cell r="D23050" t="str">
            <v>San Martín</v>
          </cell>
        </row>
        <row r="23051">
          <cell r="C23051" t="str">
            <v>20770</v>
          </cell>
          <cell r="D23051" t="str">
            <v>San Martín</v>
          </cell>
        </row>
        <row r="23052">
          <cell r="C23052" t="str">
            <v>20770</v>
          </cell>
          <cell r="D23052" t="str">
            <v>San Martín</v>
          </cell>
        </row>
        <row r="23053">
          <cell r="C23053" t="str">
            <v>20770</v>
          </cell>
          <cell r="D23053" t="str">
            <v>San Martín</v>
          </cell>
        </row>
        <row r="23054">
          <cell r="C23054" t="str">
            <v>20770</v>
          </cell>
          <cell r="D23054" t="str">
            <v>San Martín</v>
          </cell>
        </row>
        <row r="23055">
          <cell r="C23055" t="str">
            <v>20770</v>
          </cell>
          <cell r="D23055" t="str">
            <v>San Martín</v>
          </cell>
        </row>
        <row r="23056">
          <cell r="C23056" t="str">
            <v>20770</v>
          </cell>
          <cell r="D23056" t="str">
            <v>San Martín</v>
          </cell>
        </row>
        <row r="23057">
          <cell r="C23057" t="str">
            <v>20770</v>
          </cell>
          <cell r="D23057" t="str">
            <v>San Martín</v>
          </cell>
        </row>
        <row r="23058">
          <cell r="C23058" t="str">
            <v>20770</v>
          </cell>
          <cell r="D23058" t="str">
            <v>San Martín</v>
          </cell>
        </row>
        <row r="23059">
          <cell r="C23059" t="str">
            <v>20770</v>
          </cell>
          <cell r="D23059" t="str">
            <v>San Martín</v>
          </cell>
        </row>
        <row r="23060">
          <cell r="C23060" t="str">
            <v>20770</v>
          </cell>
          <cell r="D23060" t="str">
            <v>San Martín</v>
          </cell>
        </row>
        <row r="23061">
          <cell r="C23061" t="str">
            <v>20770</v>
          </cell>
          <cell r="D23061" t="str">
            <v>San Martín</v>
          </cell>
        </row>
        <row r="23062">
          <cell r="C23062" t="str">
            <v>20770</v>
          </cell>
          <cell r="D23062" t="str">
            <v>San Martín</v>
          </cell>
        </row>
        <row r="23063">
          <cell r="C23063" t="str">
            <v>20770</v>
          </cell>
          <cell r="D23063" t="str">
            <v>San Martín</v>
          </cell>
        </row>
        <row r="23064">
          <cell r="C23064" t="str">
            <v>20770</v>
          </cell>
          <cell r="D23064" t="str">
            <v>San Martín</v>
          </cell>
        </row>
        <row r="23065">
          <cell r="C23065" t="str">
            <v>20770</v>
          </cell>
          <cell r="D23065" t="str">
            <v>San Martín</v>
          </cell>
        </row>
        <row r="23066">
          <cell r="C23066" t="str">
            <v>20770</v>
          </cell>
          <cell r="D23066" t="str">
            <v>San Martín</v>
          </cell>
        </row>
        <row r="23067">
          <cell r="C23067" t="str">
            <v>20770</v>
          </cell>
          <cell r="D23067" t="str">
            <v>San Martín</v>
          </cell>
        </row>
        <row r="23068">
          <cell r="C23068" t="str">
            <v>20770</v>
          </cell>
          <cell r="D23068" t="str">
            <v>San Martín</v>
          </cell>
        </row>
        <row r="23069">
          <cell r="C23069" t="str">
            <v>20770</v>
          </cell>
          <cell r="D23069" t="str">
            <v>San Martín</v>
          </cell>
        </row>
        <row r="23070">
          <cell r="C23070" t="str">
            <v>20770</v>
          </cell>
          <cell r="D23070" t="str">
            <v>San Martín</v>
          </cell>
        </row>
        <row r="23071">
          <cell r="C23071" t="str">
            <v>20787</v>
          </cell>
          <cell r="D23071" t="str">
            <v>Tamalameque</v>
          </cell>
        </row>
        <row r="23072">
          <cell r="C23072" t="str">
            <v>20787</v>
          </cell>
          <cell r="D23072" t="str">
            <v>Tamalameque</v>
          </cell>
        </row>
        <row r="23073">
          <cell r="C23073" t="str">
            <v>20787</v>
          </cell>
          <cell r="D23073" t="str">
            <v>Tamalameque</v>
          </cell>
        </row>
        <row r="23074">
          <cell r="C23074" t="str">
            <v>20787</v>
          </cell>
          <cell r="D23074" t="str">
            <v>Tamalameque</v>
          </cell>
        </row>
        <row r="23075">
          <cell r="C23075" t="str">
            <v>20787</v>
          </cell>
          <cell r="D23075" t="str">
            <v>Tamalameque</v>
          </cell>
        </row>
        <row r="23076">
          <cell r="C23076" t="str">
            <v>20787</v>
          </cell>
          <cell r="D23076" t="str">
            <v>Tamalameque</v>
          </cell>
        </row>
        <row r="23077">
          <cell r="C23077" t="str">
            <v>20787</v>
          </cell>
          <cell r="D23077" t="str">
            <v>Tamalameque</v>
          </cell>
        </row>
        <row r="23078">
          <cell r="C23078" t="str">
            <v>20787</v>
          </cell>
          <cell r="D23078" t="str">
            <v>Tamalameque</v>
          </cell>
        </row>
        <row r="23079">
          <cell r="C23079" t="str">
            <v>20787</v>
          </cell>
          <cell r="D23079" t="str">
            <v>Tamalameque</v>
          </cell>
        </row>
        <row r="23080">
          <cell r="C23080" t="str">
            <v>20787</v>
          </cell>
          <cell r="D23080" t="str">
            <v>Tamalameque</v>
          </cell>
        </row>
        <row r="23081">
          <cell r="C23081" t="str">
            <v>20787</v>
          </cell>
          <cell r="D23081" t="str">
            <v>Tamalameque</v>
          </cell>
        </row>
        <row r="23082">
          <cell r="C23082" t="str">
            <v>20787</v>
          </cell>
          <cell r="D23082" t="str">
            <v>Tamalameque</v>
          </cell>
        </row>
        <row r="23083">
          <cell r="C23083" t="str">
            <v>20787</v>
          </cell>
          <cell r="D23083" t="str">
            <v>Tamalameque</v>
          </cell>
        </row>
        <row r="23084">
          <cell r="C23084" t="str">
            <v>20787</v>
          </cell>
          <cell r="D23084" t="str">
            <v>Tamalameque</v>
          </cell>
        </row>
        <row r="23085">
          <cell r="C23085" t="str">
            <v>20787</v>
          </cell>
          <cell r="D23085" t="str">
            <v>Tamalameque</v>
          </cell>
        </row>
        <row r="23086">
          <cell r="C23086" t="str">
            <v>20787</v>
          </cell>
          <cell r="D23086" t="str">
            <v>Tamalameque</v>
          </cell>
        </row>
        <row r="23087">
          <cell r="C23087" t="str">
            <v>20787</v>
          </cell>
          <cell r="D23087" t="str">
            <v>Tamalameque</v>
          </cell>
        </row>
        <row r="23088">
          <cell r="C23088" t="str">
            <v>20787</v>
          </cell>
          <cell r="D23088" t="str">
            <v>Tamalameque</v>
          </cell>
        </row>
        <row r="23089">
          <cell r="C23089" t="str">
            <v>20787</v>
          </cell>
          <cell r="D23089" t="str">
            <v>Tamalameque</v>
          </cell>
        </row>
        <row r="23090">
          <cell r="C23090" t="str">
            <v>20787</v>
          </cell>
          <cell r="D23090" t="str">
            <v>Tamalameque</v>
          </cell>
        </row>
        <row r="23091">
          <cell r="C23091" t="str">
            <v>20787</v>
          </cell>
          <cell r="D23091" t="str">
            <v>Tamalameque</v>
          </cell>
        </row>
        <row r="23092">
          <cell r="C23092" t="str">
            <v>20787</v>
          </cell>
          <cell r="D23092" t="str">
            <v>Tamalameque</v>
          </cell>
        </row>
        <row r="23093">
          <cell r="C23093" t="str">
            <v>20787</v>
          </cell>
          <cell r="D23093" t="str">
            <v>Tamalameque</v>
          </cell>
        </row>
        <row r="23094">
          <cell r="C23094" t="str">
            <v>20787</v>
          </cell>
          <cell r="D23094" t="str">
            <v>Tamalameque</v>
          </cell>
        </row>
        <row r="23095">
          <cell r="C23095" t="str">
            <v>20787</v>
          </cell>
          <cell r="D23095" t="str">
            <v>Tamalameque</v>
          </cell>
        </row>
        <row r="23096">
          <cell r="C23096" t="str">
            <v>20787</v>
          </cell>
          <cell r="D23096" t="str">
            <v>Tamalameque</v>
          </cell>
        </row>
        <row r="23097">
          <cell r="C23097" t="str">
            <v>20787</v>
          </cell>
          <cell r="D23097" t="str">
            <v>Tamalameque</v>
          </cell>
        </row>
        <row r="23098">
          <cell r="C23098" t="str">
            <v>20787</v>
          </cell>
          <cell r="D23098" t="str">
            <v>Tamalameque</v>
          </cell>
        </row>
        <row r="23099">
          <cell r="C23099" t="str">
            <v>20787</v>
          </cell>
          <cell r="D23099" t="str">
            <v>Tamalameque</v>
          </cell>
        </row>
        <row r="23100">
          <cell r="C23100" t="str">
            <v>20787</v>
          </cell>
          <cell r="D23100" t="str">
            <v>Tamalameque</v>
          </cell>
        </row>
        <row r="23101">
          <cell r="C23101" t="str">
            <v>20787</v>
          </cell>
          <cell r="D23101" t="str">
            <v>Tamalameque</v>
          </cell>
        </row>
        <row r="23102">
          <cell r="C23102" t="str">
            <v>20787</v>
          </cell>
          <cell r="D23102" t="str">
            <v>Tamalameque</v>
          </cell>
        </row>
        <row r="23103">
          <cell r="C23103" t="str">
            <v>20787</v>
          </cell>
          <cell r="D23103" t="str">
            <v>Tamalameque</v>
          </cell>
        </row>
        <row r="23104">
          <cell r="C23104" t="str">
            <v>20787</v>
          </cell>
          <cell r="D23104" t="str">
            <v>Tamalameque</v>
          </cell>
        </row>
        <row r="23105">
          <cell r="C23105" t="str">
            <v>20787</v>
          </cell>
          <cell r="D23105" t="str">
            <v>Tamalameque</v>
          </cell>
        </row>
        <row r="23106">
          <cell r="C23106" t="str">
            <v>20787</v>
          </cell>
          <cell r="D23106" t="str">
            <v>Tamalameque</v>
          </cell>
        </row>
        <row r="23107">
          <cell r="C23107" t="str">
            <v>20787</v>
          </cell>
          <cell r="D23107" t="str">
            <v>Tamalameque</v>
          </cell>
        </row>
        <row r="23108">
          <cell r="C23108" t="str">
            <v>20787</v>
          </cell>
          <cell r="D23108" t="str">
            <v>Tamalameque</v>
          </cell>
        </row>
        <row r="23109">
          <cell r="C23109" t="str">
            <v>20787</v>
          </cell>
          <cell r="D23109" t="str">
            <v>Tamalameque</v>
          </cell>
        </row>
        <row r="23110">
          <cell r="C23110" t="str">
            <v>20787</v>
          </cell>
          <cell r="D23110" t="str">
            <v>Tamalameque</v>
          </cell>
        </row>
        <row r="23111">
          <cell r="C23111" t="str">
            <v>20787</v>
          </cell>
          <cell r="D23111" t="str">
            <v>Tamalameque</v>
          </cell>
        </row>
        <row r="23112">
          <cell r="C23112" t="str">
            <v>20787</v>
          </cell>
          <cell r="D23112" t="str">
            <v>Tamalameque</v>
          </cell>
        </row>
        <row r="23113">
          <cell r="C23113" t="str">
            <v>20787</v>
          </cell>
          <cell r="D23113" t="str">
            <v>Tamalameque</v>
          </cell>
        </row>
        <row r="23114">
          <cell r="C23114" t="str">
            <v>20787</v>
          </cell>
          <cell r="D23114" t="str">
            <v>Tamalameque</v>
          </cell>
        </row>
        <row r="23115">
          <cell r="C23115" t="str">
            <v>20787</v>
          </cell>
          <cell r="D23115" t="str">
            <v>Tamalameque</v>
          </cell>
        </row>
        <row r="23116">
          <cell r="C23116" t="str">
            <v>20787</v>
          </cell>
          <cell r="D23116" t="str">
            <v>Tamalameque</v>
          </cell>
        </row>
        <row r="23117">
          <cell r="C23117" t="str">
            <v>20787</v>
          </cell>
          <cell r="D23117" t="str">
            <v>Tamalameque</v>
          </cell>
        </row>
        <row r="23118">
          <cell r="C23118" t="str">
            <v>20787</v>
          </cell>
          <cell r="D23118" t="str">
            <v>Tamalameque</v>
          </cell>
        </row>
        <row r="23119">
          <cell r="C23119" t="str">
            <v>20787</v>
          </cell>
          <cell r="D23119" t="str">
            <v>Tamalameque</v>
          </cell>
        </row>
        <row r="23120">
          <cell r="C23120" t="str">
            <v>20787</v>
          </cell>
          <cell r="D23120" t="str">
            <v>Tamalameque</v>
          </cell>
        </row>
        <row r="23121">
          <cell r="C23121" t="str">
            <v>20787</v>
          </cell>
          <cell r="D23121" t="str">
            <v>Tamalameque</v>
          </cell>
        </row>
        <row r="23122">
          <cell r="C23122" t="str">
            <v>20787</v>
          </cell>
          <cell r="D23122" t="str">
            <v>Tamalameque</v>
          </cell>
        </row>
        <row r="23123">
          <cell r="C23123" t="str">
            <v>20787</v>
          </cell>
          <cell r="D23123" t="str">
            <v>Tamalameque</v>
          </cell>
        </row>
        <row r="23124">
          <cell r="C23124" t="str">
            <v>20787</v>
          </cell>
          <cell r="D23124" t="str">
            <v>Tamalameque</v>
          </cell>
        </row>
        <row r="23125">
          <cell r="C23125" t="str">
            <v>23001</v>
          </cell>
          <cell r="D23125" t="str">
            <v>Montería</v>
          </cell>
        </row>
        <row r="23126">
          <cell r="C23126" t="str">
            <v>23001</v>
          </cell>
          <cell r="D23126" t="str">
            <v>Montería</v>
          </cell>
        </row>
        <row r="23127">
          <cell r="C23127" t="str">
            <v>23001</v>
          </cell>
          <cell r="D23127" t="str">
            <v>Montería</v>
          </cell>
        </row>
        <row r="23128">
          <cell r="C23128" t="str">
            <v>23001</v>
          </cell>
          <cell r="D23128" t="str">
            <v>Montería</v>
          </cell>
        </row>
        <row r="23129">
          <cell r="C23129" t="str">
            <v>23001</v>
          </cell>
          <cell r="D23129" t="str">
            <v>Montería</v>
          </cell>
        </row>
        <row r="23130">
          <cell r="C23130" t="str">
            <v>23001</v>
          </cell>
          <cell r="D23130" t="str">
            <v>Montería</v>
          </cell>
        </row>
        <row r="23131">
          <cell r="C23131" t="str">
            <v>23001</v>
          </cell>
          <cell r="D23131" t="str">
            <v>Montería</v>
          </cell>
        </row>
        <row r="23132">
          <cell r="C23132" t="str">
            <v>23001</v>
          </cell>
          <cell r="D23132" t="str">
            <v>Montería</v>
          </cell>
        </row>
        <row r="23133">
          <cell r="C23133" t="str">
            <v>23001</v>
          </cell>
          <cell r="D23133" t="str">
            <v>Montería</v>
          </cell>
        </row>
        <row r="23134">
          <cell r="C23134" t="str">
            <v>23001</v>
          </cell>
          <cell r="D23134" t="str">
            <v>Montería</v>
          </cell>
        </row>
        <row r="23135">
          <cell r="C23135" t="str">
            <v>23001</v>
          </cell>
          <cell r="D23135" t="str">
            <v>Montería</v>
          </cell>
        </row>
        <row r="23136">
          <cell r="C23136" t="str">
            <v>23001</v>
          </cell>
          <cell r="D23136" t="str">
            <v>Montería</v>
          </cell>
        </row>
        <row r="23137">
          <cell r="C23137" t="str">
            <v>23001</v>
          </cell>
          <cell r="D23137" t="str">
            <v>Montería</v>
          </cell>
        </row>
        <row r="23138">
          <cell r="C23138" t="str">
            <v>23001</v>
          </cell>
          <cell r="D23138" t="str">
            <v>Montería</v>
          </cell>
        </row>
        <row r="23139">
          <cell r="C23139" t="str">
            <v>23001</v>
          </cell>
          <cell r="D23139" t="str">
            <v>Montería</v>
          </cell>
        </row>
        <row r="23140">
          <cell r="C23140" t="str">
            <v>23001</v>
          </cell>
          <cell r="D23140" t="str">
            <v>Montería</v>
          </cell>
        </row>
        <row r="23141">
          <cell r="C23141" t="str">
            <v>23001</v>
          </cell>
          <cell r="D23141" t="str">
            <v>Montería</v>
          </cell>
        </row>
        <row r="23142">
          <cell r="C23142" t="str">
            <v>23001</v>
          </cell>
          <cell r="D23142" t="str">
            <v>Montería</v>
          </cell>
        </row>
        <row r="23143">
          <cell r="C23143" t="str">
            <v>23001</v>
          </cell>
          <cell r="D23143" t="str">
            <v>Montería</v>
          </cell>
        </row>
        <row r="23144">
          <cell r="C23144" t="str">
            <v>23001</v>
          </cell>
          <cell r="D23144" t="str">
            <v>Montería</v>
          </cell>
        </row>
        <row r="23145">
          <cell r="C23145" t="str">
            <v>23001</v>
          </cell>
          <cell r="D23145" t="str">
            <v>Montería</v>
          </cell>
        </row>
        <row r="23146">
          <cell r="C23146" t="str">
            <v>23001</v>
          </cell>
          <cell r="D23146" t="str">
            <v>Montería</v>
          </cell>
        </row>
        <row r="23147">
          <cell r="C23147" t="str">
            <v>23001</v>
          </cell>
          <cell r="D23147" t="str">
            <v>Montería</v>
          </cell>
        </row>
        <row r="23148">
          <cell r="C23148" t="str">
            <v>23001</v>
          </cell>
          <cell r="D23148" t="str">
            <v>Montería</v>
          </cell>
        </row>
        <row r="23149">
          <cell r="C23149" t="str">
            <v>23001</v>
          </cell>
          <cell r="D23149" t="str">
            <v>Montería</v>
          </cell>
        </row>
        <row r="23150">
          <cell r="C23150" t="str">
            <v>23001</v>
          </cell>
          <cell r="D23150" t="str">
            <v>Montería</v>
          </cell>
        </row>
        <row r="23151">
          <cell r="C23151" t="str">
            <v>23001</v>
          </cell>
          <cell r="D23151" t="str">
            <v>Montería</v>
          </cell>
        </row>
        <row r="23152">
          <cell r="C23152" t="str">
            <v>23001</v>
          </cell>
          <cell r="D23152" t="str">
            <v>Montería</v>
          </cell>
        </row>
        <row r="23153">
          <cell r="C23153" t="str">
            <v>23001</v>
          </cell>
          <cell r="D23153" t="str">
            <v>Montería</v>
          </cell>
        </row>
        <row r="23154">
          <cell r="C23154" t="str">
            <v>23001</v>
          </cell>
          <cell r="D23154" t="str">
            <v>Montería</v>
          </cell>
        </row>
        <row r="23155">
          <cell r="C23155" t="str">
            <v>23001</v>
          </cell>
          <cell r="D23155" t="str">
            <v>Montería</v>
          </cell>
        </row>
        <row r="23156">
          <cell r="C23156" t="str">
            <v>23001</v>
          </cell>
          <cell r="D23156" t="str">
            <v>Montería</v>
          </cell>
        </row>
        <row r="23157">
          <cell r="C23157" t="str">
            <v>23001</v>
          </cell>
          <cell r="D23157" t="str">
            <v>Montería</v>
          </cell>
        </row>
        <row r="23158">
          <cell r="C23158" t="str">
            <v>23001</v>
          </cell>
          <cell r="D23158" t="str">
            <v>Montería</v>
          </cell>
        </row>
        <row r="23159">
          <cell r="C23159" t="str">
            <v>23001</v>
          </cell>
          <cell r="D23159" t="str">
            <v>Montería</v>
          </cell>
        </row>
        <row r="23160">
          <cell r="C23160" t="str">
            <v>23001</v>
          </cell>
          <cell r="D23160" t="str">
            <v>Montería</v>
          </cell>
        </row>
        <row r="23161">
          <cell r="C23161" t="str">
            <v>23001</v>
          </cell>
          <cell r="D23161" t="str">
            <v>Montería</v>
          </cell>
        </row>
        <row r="23162">
          <cell r="C23162" t="str">
            <v>23001</v>
          </cell>
          <cell r="D23162" t="str">
            <v>Montería</v>
          </cell>
        </row>
        <row r="23163">
          <cell r="C23163" t="str">
            <v>23001</v>
          </cell>
          <cell r="D23163" t="str">
            <v>Montería</v>
          </cell>
        </row>
        <row r="23164">
          <cell r="C23164" t="str">
            <v>23001</v>
          </cell>
          <cell r="D23164" t="str">
            <v>Montería</v>
          </cell>
        </row>
        <row r="23165">
          <cell r="C23165" t="str">
            <v>23001</v>
          </cell>
          <cell r="D23165" t="str">
            <v>Montería</v>
          </cell>
        </row>
        <row r="23166">
          <cell r="C23166" t="str">
            <v>23001</v>
          </cell>
          <cell r="D23166" t="str">
            <v>Montería</v>
          </cell>
        </row>
        <row r="23167">
          <cell r="C23167" t="str">
            <v>23001</v>
          </cell>
          <cell r="D23167" t="str">
            <v>Montería</v>
          </cell>
        </row>
        <row r="23168">
          <cell r="C23168" t="str">
            <v>23001</v>
          </cell>
          <cell r="D23168" t="str">
            <v>Montería</v>
          </cell>
        </row>
        <row r="23169">
          <cell r="C23169" t="str">
            <v>23001</v>
          </cell>
          <cell r="D23169" t="str">
            <v>Montería</v>
          </cell>
        </row>
        <row r="23170">
          <cell r="C23170" t="str">
            <v>23001</v>
          </cell>
          <cell r="D23170" t="str">
            <v>Montería</v>
          </cell>
        </row>
        <row r="23171">
          <cell r="C23171" t="str">
            <v>23001</v>
          </cell>
          <cell r="D23171" t="str">
            <v>Montería</v>
          </cell>
        </row>
        <row r="23172">
          <cell r="C23172" t="str">
            <v>23001</v>
          </cell>
          <cell r="D23172" t="str">
            <v>Montería</v>
          </cell>
        </row>
        <row r="23173">
          <cell r="C23173" t="str">
            <v>23001</v>
          </cell>
          <cell r="D23173" t="str">
            <v>Montería</v>
          </cell>
        </row>
        <row r="23174">
          <cell r="C23174" t="str">
            <v>23001</v>
          </cell>
          <cell r="D23174" t="str">
            <v>Montería</v>
          </cell>
        </row>
        <row r="23175">
          <cell r="C23175" t="str">
            <v>23001</v>
          </cell>
          <cell r="D23175" t="str">
            <v>Montería</v>
          </cell>
        </row>
        <row r="23176">
          <cell r="C23176" t="str">
            <v>23001</v>
          </cell>
          <cell r="D23176" t="str">
            <v>Montería</v>
          </cell>
        </row>
        <row r="23177">
          <cell r="C23177" t="str">
            <v>23001</v>
          </cell>
          <cell r="D23177" t="str">
            <v>Montería</v>
          </cell>
        </row>
        <row r="23178">
          <cell r="C23178" t="str">
            <v>23001</v>
          </cell>
          <cell r="D23178" t="str">
            <v>Montería</v>
          </cell>
        </row>
        <row r="23179">
          <cell r="C23179" t="str">
            <v>23068</v>
          </cell>
          <cell r="D23179" t="str">
            <v>Ayapel</v>
          </cell>
        </row>
        <row r="23180">
          <cell r="C23180" t="str">
            <v>23068</v>
          </cell>
          <cell r="D23180" t="str">
            <v>Ayapel</v>
          </cell>
        </row>
        <row r="23181">
          <cell r="C23181" t="str">
            <v>23068</v>
          </cell>
          <cell r="D23181" t="str">
            <v>Ayapel</v>
          </cell>
        </row>
        <row r="23182">
          <cell r="C23182" t="str">
            <v>23068</v>
          </cell>
          <cell r="D23182" t="str">
            <v>Ayapel</v>
          </cell>
        </row>
        <row r="23183">
          <cell r="C23183" t="str">
            <v>23068</v>
          </cell>
          <cell r="D23183" t="str">
            <v>Ayapel</v>
          </cell>
        </row>
        <row r="23184">
          <cell r="C23184" t="str">
            <v>23068</v>
          </cell>
          <cell r="D23184" t="str">
            <v>Ayapel</v>
          </cell>
        </row>
        <row r="23185">
          <cell r="C23185" t="str">
            <v>23068</v>
          </cell>
          <cell r="D23185" t="str">
            <v>Ayapel</v>
          </cell>
        </row>
        <row r="23186">
          <cell r="C23186" t="str">
            <v>23068</v>
          </cell>
          <cell r="D23186" t="str">
            <v>Ayapel</v>
          </cell>
        </row>
        <row r="23187">
          <cell r="C23187" t="str">
            <v>23068</v>
          </cell>
          <cell r="D23187" t="str">
            <v>Ayapel</v>
          </cell>
        </row>
        <row r="23188">
          <cell r="C23188" t="str">
            <v>23068</v>
          </cell>
          <cell r="D23188" t="str">
            <v>Ayapel</v>
          </cell>
        </row>
        <row r="23189">
          <cell r="C23189" t="str">
            <v>23068</v>
          </cell>
          <cell r="D23189" t="str">
            <v>Ayapel</v>
          </cell>
        </row>
        <row r="23190">
          <cell r="C23190" t="str">
            <v>23068</v>
          </cell>
          <cell r="D23190" t="str">
            <v>Ayapel</v>
          </cell>
        </row>
        <row r="23191">
          <cell r="C23191" t="str">
            <v>23068</v>
          </cell>
          <cell r="D23191" t="str">
            <v>Ayapel</v>
          </cell>
        </row>
        <row r="23192">
          <cell r="C23192" t="str">
            <v>23068</v>
          </cell>
          <cell r="D23192" t="str">
            <v>Ayapel</v>
          </cell>
        </row>
        <row r="23193">
          <cell r="C23193" t="str">
            <v>23068</v>
          </cell>
          <cell r="D23193" t="str">
            <v>Ayapel</v>
          </cell>
        </row>
        <row r="23194">
          <cell r="C23194" t="str">
            <v>23068</v>
          </cell>
          <cell r="D23194" t="str">
            <v>Ayapel</v>
          </cell>
        </row>
        <row r="23195">
          <cell r="C23195" t="str">
            <v>23068</v>
          </cell>
          <cell r="D23195" t="str">
            <v>Ayapel</v>
          </cell>
        </row>
        <row r="23196">
          <cell r="C23196" t="str">
            <v>23068</v>
          </cell>
          <cell r="D23196" t="str">
            <v>Ayapel</v>
          </cell>
        </row>
        <row r="23197">
          <cell r="C23197" t="str">
            <v>23068</v>
          </cell>
          <cell r="D23197" t="str">
            <v>Ayapel</v>
          </cell>
        </row>
        <row r="23198">
          <cell r="C23198" t="str">
            <v>23068</v>
          </cell>
          <cell r="D23198" t="str">
            <v>Ayapel</v>
          </cell>
        </row>
        <row r="23199">
          <cell r="C23199" t="str">
            <v>23068</v>
          </cell>
          <cell r="D23199" t="str">
            <v>Ayapel</v>
          </cell>
        </row>
        <row r="23200">
          <cell r="C23200" t="str">
            <v>23068</v>
          </cell>
          <cell r="D23200" t="str">
            <v>Ayapel</v>
          </cell>
        </row>
        <row r="23201">
          <cell r="C23201" t="str">
            <v>23068</v>
          </cell>
          <cell r="D23201" t="str">
            <v>Ayapel</v>
          </cell>
        </row>
        <row r="23202">
          <cell r="C23202" t="str">
            <v>23068</v>
          </cell>
          <cell r="D23202" t="str">
            <v>Ayapel</v>
          </cell>
        </row>
        <row r="23203">
          <cell r="C23203" t="str">
            <v>23068</v>
          </cell>
          <cell r="D23203" t="str">
            <v>Ayapel</v>
          </cell>
        </row>
        <row r="23204">
          <cell r="C23204" t="str">
            <v>23068</v>
          </cell>
          <cell r="D23204" t="str">
            <v>Ayapel</v>
          </cell>
        </row>
        <row r="23205">
          <cell r="C23205" t="str">
            <v>23068</v>
          </cell>
          <cell r="D23205" t="str">
            <v>Ayapel</v>
          </cell>
        </row>
        <row r="23206">
          <cell r="C23206" t="str">
            <v>23068</v>
          </cell>
          <cell r="D23206" t="str">
            <v>Ayapel</v>
          </cell>
        </row>
        <row r="23207">
          <cell r="C23207" t="str">
            <v>23068</v>
          </cell>
          <cell r="D23207" t="str">
            <v>Ayapel</v>
          </cell>
        </row>
        <row r="23208">
          <cell r="C23208" t="str">
            <v>23068</v>
          </cell>
          <cell r="D23208" t="str">
            <v>Ayapel</v>
          </cell>
        </row>
        <row r="23209">
          <cell r="C23209" t="str">
            <v>23068</v>
          </cell>
          <cell r="D23209" t="str">
            <v>Ayapel</v>
          </cell>
        </row>
        <row r="23210">
          <cell r="C23210" t="str">
            <v>23068</v>
          </cell>
          <cell r="D23210" t="str">
            <v>Ayapel</v>
          </cell>
        </row>
        <row r="23211">
          <cell r="C23211" t="str">
            <v>23068</v>
          </cell>
          <cell r="D23211" t="str">
            <v>Ayapel</v>
          </cell>
        </row>
        <row r="23212">
          <cell r="C23212" t="str">
            <v>23068</v>
          </cell>
          <cell r="D23212" t="str">
            <v>Ayapel</v>
          </cell>
        </row>
        <row r="23213">
          <cell r="C23213" t="str">
            <v>23068</v>
          </cell>
          <cell r="D23213" t="str">
            <v>Ayapel</v>
          </cell>
        </row>
        <row r="23214">
          <cell r="C23214" t="str">
            <v>23068</v>
          </cell>
          <cell r="D23214" t="str">
            <v>Ayapel</v>
          </cell>
        </row>
        <row r="23215">
          <cell r="C23215" t="str">
            <v>23068</v>
          </cell>
          <cell r="D23215" t="str">
            <v>Ayapel</v>
          </cell>
        </row>
        <row r="23216">
          <cell r="C23216" t="str">
            <v>23068</v>
          </cell>
          <cell r="D23216" t="str">
            <v>Ayapel</v>
          </cell>
        </row>
        <row r="23217">
          <cell r="C23217" t="str">
            <v>23068</v>
          </cell>
          <cell r="D23217" t="str">
            <v>Ayapel</v>
          </cell>
        </row>
        <row r="23218">
          <cell r="C23218" t="str">
            <v>23068</v>
          </cell>
          <cell r="D23218" t="str">
            <v>Ayapel</v>
          </cell>
        </row>
        <row r="23219">
          <cell r="C23219" t="str">
            <v>23068</v>
          </cell>
          <cell r="D23219" t="str">
            <v>Ayapel</v>
          </cell>
        </row>
        <row r="23220">
          <cell r="C23220" t="str">
            <v>23068</v>
          </cell>
          <cell r="D23220" t="str">
            <v>Ayapel</v>
          </cell>
        </row>
        <row r="23221">
          <cell r="C23221" t="str">
            <v>23068</v>
          </cell>
          <cell r="D23221" t="str">
            <v>Ayapel</v>
          </cell>
        </row>
        <row r="23222">
          <cell r="C23222" t="str">
            <v>23068</v>
          </cell>
          <cell r="D23222" t="str">
            <v>Ayapel</v>
          </cell>
        </row>
        <row r="23223">
          <cell r="C23223" t="str">
            <v>23068</v>
          </cell>
          <cell r="D23223" t="str">
            <v>Ayapel</v>
          </cell>
        </row>
        <row r="23224">
          <cell r="C23224" t="str">
            <v>23068</v>
          </cell>
          <cell r="D23224" t="str">
            <v>Ayapel</v>
          </cell>
        </row>
        <row r="23225">
          <cell r="C23225" t="str">
            <v>23068</v>
          </cell>
          <cell r="D23225" t="str">
            <v>Ayapel</v>
          </cell>
        </row>
        <row r="23226">
          <cell r="C23226" t="str">
            <v>23068</v>
          </cell>
          <cell r="D23226" t="str">
            <v>Ayapel</v>
          </cell>
        </row>
        <row r="23227">
          <cell r="C23227" t="str">
            <v>23068</v>
          </cell>
          <cell r="D23227" t="str">
            <v>Ayapel</v>
          </cell>
        </row>
        <row r="23228">
          <cell r="C23228" t="str">
            <v>23068</v>
          </cell>
          <cell r="D23228" t="str">
            <v>Ayapel</v>
          </cell>
        </row>
        <row r="23229">
          <cell r="C23229" t="str">
            <v>23068</v>
          </cell>
          <cell r="D23229" t="str">
            <v>Ayapel</v>
          </cell>
        </row>
        <row r="23230">
          <cell r="C23230" t="str">
            <v>23068</v>
          </cell>
          <cell r="D23230" t="str">
            <v>Ayapel</v>
          </cell>
        </row>
        <row r="23231">
          <cell r="C23231" t="str">
            <v>23068</v>
          </cell>
          <cell r="D23231" t="str">
            <v>Ayapel</v>
          </cell>
        </row>
        <row r="23232">
          <cell r="C23232" t="str">
            <v>23068</v>
          </cell>
          <cell r="D23232" t="str">
            <v>Ayapel</v>
          </cell>
        </row>
        <row r="23233">
          <cell r="C23233" t="str">
            <v>23079</v>
          </cell>
          <cell r="D23233" t="str">
            <v>Buenavista</v>
          </cell>
        </row>
        <row r="23234">
          <cell r="C23234" t="str">
            <v>23079</v>
          </cell>
          <cell r="D23234" t="str">
            <v>Buenavista</v>
          </cell>
        </row>
        <row r="23235">
          <cell r="C23235" t="str">
            <v>23079</v>
          </cell>
          <cell r="D23235" t="str">
            <v>Buenavista</v>
          </cell>
        </row>
        <row r="23236">
          <cell r="C23236" t="str">
            <v>23079</v>
          </cell>
          <cell r="D23236" t="str">
            <v>Buenavista</v>
          </cell>
        </row>
        <row r="23237">
          <cell r="C23237" t="str">
            <v>23079</v>
          </cell>
          <cell r="D23237" t="str">
            <v>Buenavista</v>
          </cell>
        </row>
        <row r="23238">
          <cell r="C23238" t="str">
            <v>23079</v>
          </cell>
          <cell r="D23238" t="str">
            <v>Buenavista</v>
          </cell>
        </row>
        <row r="23239">
          <cell r="C23239" t="str">
            <v>23079</v>
          </cell>
          <cell r="D23239" t="str">
            <v>Buenavista</v>
          </cell>
        </row>
        <row r="23240">
          <cell r="C23240" t="str">
            <v>23079</v>
          </cell>
          <cell r="D23240" t="str">
            <v>Buenavista</v>
          </cell>
        </row>
        <row r="23241">
          <cell r="C23241" t="str">
            <v>23079</v>
          </cell>
          <cell r="D23241" t="str">
            <v>Buenavista</v>
          </cell>
        </row>
        <row r="23242">
          <cell r="C23242" t="str">
            <v>23079</v>
          </cell>
          <cell r="D23242" t="str">
            <v>Buenavista</v>
          </cell>
        </row>
        <row r="23243">
          <cell r="C23243" t="str">
            <v>23079</v>
          </cell>
          <cell r="D23243" t="str">
            <v>Buenavista</v>
          </cell>
        </row>
        <row r="23244">
          <cell r="C23244" t="str">
            <v>23079</v>
          </cell>
          <cell r="D23244" t="str">
            <v>Buenavista</v>
          </cell>
        </row>
        <row r="23245">
          <cell r="C23245" t="str">
            <v>23079</v>
          </cell>
          <cell r="D23245" t="str">
            <v>Buenavista</v>
          </cell>
        </row>
        <row r="23246">
          <cell r="C23246" t="str">
            <v>23079</v>
          </cell>
          <cell r="D23246" t="str">
            <v>Buenavista</v>
          </cell>
        </row>
        <row r="23247">
          <cell r="C23247" t="str">
            <v>23079</v>
          </cell>
          <cell r="D23247" t="str">
            <v>Buenavista</v>
          </cell>
        </row>
        <row r="23248">
          <cell r="C23248" t="str">
            <v>23079</v>
          </cell>
          <cell r="D23248" t="str">
            <v>Buenavista</v>
          </cell>
        </row>
        <row r="23249">
          <cell r="C23249" t="str">
            <v>23079</v>
          </cell>
          <cell r="D23249" t="str">
            <v>Buenavista</v>
          </cell>
        </row>
        <row r="23250">
          <cell r="C23250" t="str">
            <v>23079</v>
          </cell>
          <cell r="D23250" t="str">
            <v>Buenavista</v>
          </cell>
        </row>
        <row r="23251">
          <cell r="C23251" t="str">
            <v>23079</v>
          </cell>
          <cell r="D23251" t="str">
            <v>Buenavista</v>
          </cell>
        </row>
        <row r="23252">
          <cell r="C23252" t="str">
            <v>23079</v>
          </cell>
          <cell r="D23252" t="str">
            <v>Buenavista</v>
          </cell>
        </row>
        <row r="23253">
          <cell r="C23253" t="str">
            <v>23079</v>
          </cell>
          <cell r="D23253" t="str">
            <v>Buenavista</v>
          </cell>
        </row>
        <row r="23254">
          <cell r="C23254" t="str">
            <v>23079</v>
          </cell>
          <cell r="D23254" t="str">
            <v>Buenavista</v>
          </cell>
        </row>
        <row r="23255">
          <cell r="C23255" t="str">
            <v>23079</v>
          </cell>
          <cell r="D23255" t="str">
            <v>Buenavista</v>
          </cell>
        </row>
        <row r="23256">
          <cell r="C23256" t="str">
            <v>23079</v>
          </cell>
          <cell r="D23256" t="str">
            <v>Buenavista</v>
          </cell>
        </row>
        <row r="23257">
          <cell r="C23257" t="str">
            <v>23079</v>
          </cell>
          <cell r="D23257" t="str">
            <v>Buenavista</v>
          </cell>
        </row>
        <row r="23258">
          <cell r="C23258" t="str">
            <v>23079</v>
          </cell>
          <cell r="D23258" t="str">
            <v>Buenavista</v>
          </cell>
        </row>
        <row r="23259">
          <cell r="C23259" t="str">
            <v>23079</v>
          </cell>
          <cell r="D23259" t="str">
            <v>Buenavista</v>
          </cell>
        </row>
        <row r="23260">
          <cell r="C23260" t="str">
            <v>23079</v>
          </cell>
          <cell r="D23260" t="str">
            <v>Buenavista</v>
          </cell>
        </row>
        <row r="23261">
          <cell r="C23261" t="str">
            <v>23079</v>
          </cell>
          <cell r="D23261" t="str">
            <v>Buenavista</v>
          </cell>
        </row>
        <row r="23262">
          <cell r="C23262" t="str">
            <v>23079</v>
          </cell>
          <cell r="D23262" t="str">
            <v>Buenavista</v>
          </cell>
        </row>
        <row r="23263">
          <cell r="C23263" t="str">
            <v>23079</v>
          </cell>
          <cell r="D23263" t="str">
            <v>Buenavista</v>
          </cell>
        </row>
        <row r="23264">
          <cell r="C23264" t="str">
            <v>23079</v>
          </cell>
          <cell r="D23264" t="str">
            <v>Buenavista</v>
          </cell>
        </row>
        <row r="23265">
          <cell r="C23265" t="str">
            <v>23079</v>
          </cell>
          <cell r="D23265" t="str">
            <v>Buenavista</v>
          </cell>
        </row>
        <row r="23266">
          <cell r="C23266" t="str">
            <v>23079</v>
          </cell>
          <cell r="D23266" t="str">
            <v>Buenavista</v>
          </cell>
        </row>
        <row r="23267">
          <cell r="C23267" t="str">
            <v>23079</v>
          </cell>
          <cell r="D23267" t="str">
            <v>Buenavista</v>
          </cell>
        </row>
        <row r="23268">
          <cell r="C23268" t="str">
            <v>23079</v>
          </cell>
          <cell r="D23268" t="str">
            <v>Buenavista</v>
          </cell>
        </row>
        <row r="23269">
          <cell r="C23269" t="str">
            <v>23079</v>
          </cell>
          <cell r="D23269" t="str">
            <v>Buenavista</v>
          </cell>
        </row>
        <row r="23270">
          <cell r="C23270" t="str">
            <v>23079</v>
          </cell>
          <cell r="D23270" t="str">
            <v>Buenavista</v>
          </cell>
        </row>
        <row r="23271">
          <cell r="C23271" t="str">
            <v>23079</v>
          </cell>
          <cell r="D23271" t="str">
            <v>Buenavista</v>
          </cell>
        </row>
        <row r="23272">
          <cell r="C23272" t="str">
            <v>23079</v>
          </cell>
          <cell r="D23272" t="str">
            <v>Buenavista</v>
          </cell>
        </row>
        <row r="23273">
          <cell r="C23273" t="str">
            <v>23079</v>
          </cell>
          <cell r="D23273" t="str">
            <v>Buenavista</v>
          </cell>
        </row>
        <row r="23274">
          <cell r="C23274" t="str">
            <v>23079</v>
          </cell>
          <cell r="D23274" t="str">
            <v>Buenavista</v>
          </cell>
        </row>
        <row r="23275">
          <cell r="C23275" t="str">
            <v>23079</v>
          </cell>
          <cell r="D23275" t="str">
            <v>Buenavista</v>
          </cell>
        </row>
        <row r="23276">
          <cell r="C23276" t="str">
            <v>23079</v>
          </cell>
          <cell r="D23276" t="str">
            <v>Buenavista</v>
          </cell>
        </row>
        <row r="23277">
          <cell r="C23277" t="str">
            <v>23079</v>
          </cell>
          <cell r="D23277" t="str">
            <v>Buenavista</v>
          </cell>
        </row>
        <row r="23278">
          <cell r="C23278" t="str">
            <v>23079</v>
          </cell>
          <cell r="D23278" t="str">
            <v>Buenavista</v>
          </cell>
        </row>
        <row r="23279">
          <cell r="C23279" t="str">
            <v>23079</v>
          </cell>
          <cell r="D23279" t="str">
            <v>Buenavista</v>
          </cell>
        </row>
        <row r="23280">
          <cell r="C23280" t="str">
            <v>23079</v>
          </cell>
          <cell r="D23280" t="str">
            <v>Buenavista</v>
          </cell>
        </row>
        <row r="23281">
          <cell r="C23281" t="str">
            <v>23079</v>
          </cell>
          <cell r="D23281" t="str">
            <v>Buenavista</v>
          </cell>
        </row>
        <row r="23282">
          <cell r="C23282" t="str">
            <v>23079</v>
          </cell>
          <cell r="D23282" t="str">
            <v>Buenavista</v>
          </cell>
        </row>
        <row r="23283">
          <cell r="C23283" t="str">
            <v>23079</v>
          </cell>
          <cell r="D23283" t="str">
            <v>Buenavista</v>
          </cell>
        </row>
        <row r="23284">
          <cell r="C23284" t="str">
            <v>23079</v>
          </cell>
          <cell r="D23284" t="str">
            <v>Buenavista</v>
          </cell>
        </row>
        <row r="23285">
          <cell r="C23285" t="str">
            <v>23079</v>
          </cell>
          <cell r="D23285" t="str">
            <v>Buenavista</v>
          </cell>
        </row>
        <row r="23286">
          <cell r="C23286" t="str">
            <v>23079</v>
          </cell>
          <cell r="D23286" t="str">
            <v>Buenavista</v>
          </cell>
        </row>
        <row r="23287">
          <cell r="C23287" t="str">
            <v>23090</v>
          </cell>
          <cell r="D23287" t="str">
            <v>Canalete</v>
          </cell>
        </row>
        <row r="23288">
          <cell r="C23288" t="str">
            <v>23090</v>
          </cell>
          <cell r="D23288" t="str">
            <v>Canalete</v>
          </cell>
        </row>
        <row r="23289">
          <cell r="C23289" t="str">
            <v>23090</v>
          </cell>
          <cell r="D23289" t="str">
            <v>Canalete</v>
          </cell>
        </row>
        <row r="23290">
          <cell r="C23290" t="str">
            <v>23090</v>
          </cell>
          <cell r="D23290" t="str">
            <v>Canalete</v>
          </cell>
        </row>
        <row r="23291">
          <cell r="C23291" t="str">
            <v>23090</v>
          </cell>
          <cell r="D23291" t="str">
            <v>Canalete</v>
          </cell>
        </row>
        <row r="23292">
          <cell r="C23292" t="str">
            <v>23090</v>
          </cell>
          <cell r="D23292" t="str">
            <v>Canalete</v>
          </cell>
        </row>
        <row r="23293">
          <cell r="C23293" t="str">
            <v>23090</v>
          </cell>
          <cell r="D23293" t="str">
            <v>Canalete</v>
          </cell>
        </row>
        <row r="23294">
          <cell r="C23294" t="str">
            <v>23090</v>
          </cell>
          <cell r="D23294" t="str">
            <v>Canalete</v>
          </cell>
        </row>
        <row r="23295">
          <cell r="C23295" t="str">
            <v>23090</v>
          </cell>
          <cell r="D23295" t="str">
            <v>Canalete</v>
          </cell>
        </row>
        <row r="23296">
          <cell r="C23296" t="str">
            <v>23090</v>
          </cell>
          <cell r="D23296" t="str">
            <v>Canalete</v>
          </cell>
        </row>
        <row r="23297">
          <cell r="C23297" t="str">
            <v>23090</v>
          </cell>
          <cell r="D23297" t="str">
            <v>Canalete</v>
          </cell>
        </row>
        <row r="23298">
          <cell r="C23298" t="str">
            <v>23090</v>
          </cell>
          <cell r="D23298" t="str">
            <v>Canalete</v>
          </cell>
        </row>
        <row r="23299">
          <cell r="C23299" t="str">
            <v>23090</v>
          </cell>
          <cell r="D23299" t="str">
            <v>Canalete</v>
          </cell>
        </row>
        <row r="23300">
          <cell r="C23300" t="str">
            <v>23090</v>
          </cell>
          <cell r="D23300" t="str">
            <v>Canalete</v>
          </cell>
        </row>
        <row r="23301">
          <cell r="C23301" t="str">
            <v>23090</v>
          </cell>
          <cell r="D23301" t="str">
            <v>Canalete</v>
          </cell>
        </row>
        <row r="23302">
          <cell r="C23302" t="str">
            <v>23090</v>
          </cell>
          <cell r="D23302" t="str">
            <v>Canalete</v>
          </cell>
        </row>
        <row r="23303">
          <cell r="C23303" t="str">
            <v>23090</v>
          </cell>
          <cell r="D23303" t="str">
            <v>Canalete</v>
          </cell>
        </row>
        <row r="23304">
          <cell r="C23304" t="str">
            <v>23090</v>
          </cell>
          <cell r="D23304" t="str">
            <v>Canalete</v>
          </cell>
        </row>
        <row r="23305">
          <cell r="C23305" t="str">
            <v>23090</v>
          </cell>
          <cell r="D23305" t="str">
            <v>Canalete</v>
          </cell>
        </row>
        <row r="23306">
          <cell r="C23306" t="str">
            <v>23090</v>
          </cell>
          <cell r="D23306" t="str">
            <v>Canalete</v>
          </cell>
        </row>
        <row r="23307">
          <cell r="C23307" t="str">
            <v>23090</v>
          </cell>
          <cell r="D23307" t="str">
            <v>Canalete</v>
          </cell>
        </row>
        <row r="23308">
          <cell r="C23308" t="str">
            <v>23090</v>
          </cell>
          <cell r="D23308" t="str">
            <v>Canalete</v>
          </cell>
        </row>
        <row r="23309">
          <cell r="C23309" t="str">
            <v>23090</v>
          </cell>
          <cell r="D23309" t="str">
            <v>Canalete</v>
          </cell>
        </row>
        <row r="23310">
          <cell r="C23310" t="str">
            <v>23090</v>
          </cell>
          <cell r="D23310" t="str">
            <v>Canalete</v>
          </cell>
        </row>
        <row r="23311">
          <cell r="C23311" t="str">
            <v>23090</v>
          </cell>
          <cell r="D23311" t="str">
            <v>Canalete</v>
          </cell>
        </row>
        <row r="23312">
          <cell r="C23312" t="str">
            <v>23090</v>
          </cell>
          <cell r="D23312" t="str">
            <v>Canalete</v>
          </cell>
        </row>
        <row r="23313">
          <cell r="C23313" t="str">
            <v>23090</v>
          </cell>
          <cell r="D23313" t="str">
            <v>Canalete</v>
          </cell>
        </row>
        <row r="23314">
          <cell r="C23314" t="str">
            <v>23090</v>
          </cell>
          <cell r="D23314" t="str">
            <v>Canalete</v>
          </cell>
        </row>
        <row r="23315">
          <cell r="C23315" t="str">
            <v>23090</v>
          </cell>
          <cell r="D23315" t="str">
            <v>Canalete</v>
          </cell>
        </row>
        <row r="23316">
          <cell r="C23316" t="str">
            <v>23090</v>
          </cell>
          <cell r="D23316" t="str">
            <v>Canalete</v>
          </cell>
        </row>
        <row r="23317">
          <cell r="C23317" t="str">
            <v>23090</v>
          </cell>
          <cell r="D23317" t="str">
            <v>Canalete</v>
          </cell>
        </row>
        <row r="23318">
          <cell r="C23318" t="str">
            <v>23090</v>
          </cell>
          <cell r="D23318" t="str">
            <v>Canalete</v>
          </cell>
        </row>
        <row r="23319">
          <cell r="C23319" t="str">
            <v>23090</v>
          </cell>
          <cell r="D23319" t="str">
            <v>Canalete</v>
          </cell>
        </row>
        <row r="23320">
          <cell r="C23320" t="str">
            <v>23090</v>
          </cell>
          <cell r="D23320" t="str">
            <v>Canalete</v>
          </cell>
        </row>
        <row r="23321">
          <cell r="C23321" t="str">
            <v>23090</v>
          </cell>
          <cell r="D23321" t="str">
            <v>Canalete</v>
          </cell>
        </row>
        <row r="23322">
          <cell r="C23322" t="str">
            <v>23090</v>
          </cell>
          <cell r="D23322" t="str">
            <v>Canalete</v>
          </cell>
        </row>
        <row r="23323">
          <cell r="C23323" t="str">
            <v>23090</v>
          </cell>
          <cell r="D23323" t="str">
            <v>Canalete</v>
          </cell>
        </row>
        <row r="23324">
          <cell r="C23324" t="str">
            <v>23090</v>
          </cell>
          <cell r="D23324" t="str">
            <v>Canalete</v>
          </cell>
        </row>
        <row r="23325">
          <cell r="C23325" t="str">
            <v>23090</v>
          </cell>
          <cell r="D23325" t="str">
            <v>Canalete</v>
          </cell>
        </row>
        <row r="23326">
          <cell r="C23326" t="str">
            <v>23090</v>
          </cell>
          <cell r="D23326" t="str">
            <v>Canalete</v>
          </cell>
        </row>
        <row r="23327">
          <cell r="C23327" t="str">
            <v>23090</v>
          </cell>
          <cell r="D23327" t="str">
            <v>Canalete</v>
          </cell>
        </row>
        <row r="23328">
          <cell r="C23328" t="str">
            <v>23090</v>
          </cell>
          <cell r="D23328" t="str">
            <v>Canalete</v>
          </cell>
        </row>
        <row r="23329">
          <cell r="C23329" t="str">
            <v>23090</v>
          </cell>
          <cell r="D23329" t="str">
            <v>Canalete</v>
          </cell>
        </row>
        <row r="23330">
          <cell r="C23330" t="str">
            <v>23090</v>
          </cell>
          <cell r="D23330" t="str">
            <v>Canalete</v>
          </cell>
        </row>
        <row r="23331">
          <cell r="C23331" t="str">
            <v>23090</v>
          </cell>
          <cell r="D23331" t="str">
            <v>Canalete</v>
          </cell>
        </row>
        <row r="23332">
          <cell r="C23332" t="str">
            <v>23090</v>
          </cell>
          <cell r="D23332" t="str">
            <v>Canalete</v>
          </cell>
        </row>
        <row r="23333">
          <cell r="C23333" t="str">
            <v>23090</v>
          </cell>
          <cell r="D23333" t="str">
            <v>Canalete</v>
          </cell>
        </row>
        <row r="23334">
          <cell r="C23334" t="str">
            <v>23090</v>
          </cell>
          <cell r="D23334" t="str">
            <v>Canalete</v>
          </cell>
        </row>
        <row r="23335">
          <cell r="C23335" t="str">
            <v>23090</v>
          </cell>
          <cell r="D23335" t="str">
            <v>Canalete</v>
          </cell>
        </row>
        <row r="23336">
          <cell r="C23336" t="str">
            <v>23090</v>
          </cell>
          <cell r="D23336" t="str">
            <v>Canalete</v>
          </cell>
        </row>
        <row r="23337">
          <cell r="C23337" t="str">
            <v>23090</v>
          </cell>
          <cell r="D23337" t="str">
            <v>Canalete</v>
          </cell>
        </row>
        <row r="23338">
          <cell r="C23338" t="str">
            <v>23090</v>
          </cell>
          <cell r="D23338" t="str">
            <v>Canalete</v>
          </cell>
        </row>
        <row r="23339">
          <cell r="C23339" t="str">
            <v>23090</v>
          </cell>
          <cell r="D23339" t="str">
            <v>Canalete</v>
          </cell>
        </row>
        <row r="23340">
          <cell r="C23340" t="str">
            <v>23090</v>
          </cell>
          <cell r="D23340" t="str">
            <v>Canalete</v>
          </cell>
        </row>
        <row r="23341">
          <cell r="C23341" t="str">
            <v>23162</v>
          </cell>
          <cell r="D23341" t="str">
            <v>Cereté</v>
          </cell>
        </row>
        <row r="23342">
          <cell r="C23342" t="str">
            <v>23162</v>
          </cell>
          <cell r="D23342" t="str">
            <v>Cereté</v>
          </cell>
        </row>
        <row r="23343">
          <cell r="C23343" t="str">
            <v>23162</v>
          </cell>
          <cell r="D23343" t="str">
            <v>Cereté</v>
          </cell>
        </row>
        <row r="23344">
          <cell r="C23344" t="str">
            <v>23162</v>
          </cell>
          <cell r="D23344" t="str">
            <v>Cereté</v>
          </cell>
        </row>
        <row r="23345">
          <cell r="C23345" t="str">
            <v>23162</v>
          </cell>
          <cell r="D23345" t="str">
            <v>Cereté</v>
          </cell>
        </row>
        <row r="23346">
          <cell r="C23346" t="str">
            <v>23162</v>
          </cell>
          <cell r="D23346" t="str">
            <v>Cereté</v>
          </cell>
        </row>
        <row r="23347">
          <cell r="C23347" t="str">
            <v>23162</v>
          </cell>
          <cell r="D23347" t="str">
            <v>Cereté</v>
          </cell>
        </row>
        <row r="23348">
          <cell r="C23348" t="str">
            <v>23162</v>
          </cell>
          <cell r="D23348" t="str">
            <v>Cereté</v>
          </cell>
        </row>
        <row r="23349">
          <cell r="C23349" t="str">
            <v>23162</v>
          </cell>
          <cell r="D23349" t="str">
            <v>Cereté</v>
          </cell>
        </row>
        <row r="23350">
          <cell r="C23350" t="str">
            <v>23162</v>
          </cell>
          <cell r="D23350" t="str">
            <v>Cereté</v>
          </cell>
        </row>
        <row r="23351">
          <cell r="C23351" t="str">
            <v>23162</v>
          </cell>
          <cell r="D23351" t="str">
            <v>Cereté</v>
          </cell>
        </row>
        <row r="23352">
          <cell r="C23352" t="str">
            <v>23162</v>
          </cell>
          <cell r="D23352" t="str">
            <v>Cereté</v>
          </cell>
        </row>
        <row r="23353">
          <cell r="C23353" t="str">
            <v>23162</v>
          </cell>
          <cell r="D23353" t="str">
            <v>Cereté</v>
          </cell>
        </row>
        <row r="23354">
          <cell r="C23354" t="str">
            <v>23162</v>
          </cell>
          <cell r="D23354" t="str">
            <v>Cereté</v>
          </cell>
        </row>
        <row r="23355">
          <cell r="C23355" t="str">
            <v>23162</v>
          </cell>
          <cell r="D23355" t="str">
            <v>Cereté</v>
          </cell>
        </row>
        <row r="23356">
          <cell r="C23356" t="str">
            <v>23162</v>
          </cell>
          <cell r="D23356" t="str">
            <v>Cereté</v>
          </cell>
        </row>
        <row r="23357">
          <cell r="C23357" t="str">
            <v>23162</v>
          </cell>
          <cell r="D23357" t="str">
            <v>Cereté</v>
          </cell>
        </row>
        <row r="23358">
          <cell r="C23358" t="str">
            <v>23162</v>
          </cell>
          <cell r="D23358" t="str">
            <v>Cereté</v>
          </cell>
        </row>
        <row r="23359">
          <cell r="C23359" t="str">
            <v>23162</v>
          </cell>
          <cell r="D23359" t="str">
            <v>Cereté</v>
          </cell>
        </row>
        <row r="23360">
          <cell r="C23360" t="str">
            <v>23162</v>
          </cell>
          <cell r="D23360" t="str">
            <v>Cereté</v>
          </cell>
        </row>
        <row r="23361">
          <cell r="C23361" t="str">
            <v>23162</v>
          </cell>
          <cell r="D23361" t="str">
            <v>Cereté</v>
          </cell>
        </row>
        <row r="23362">
          <cell r="C23362" t="str">
            <v>23162</v>
          </cell>
          <cell r="D23362" t="str">
            <v>Cereté</v>
          </cell>
        </row>
        <row r="23363">
          <cell r="C23363" t="str">
            <v>23162</v>
          </cell>
          <cell r="D23363" t="str">
            <v>Cereté</v>
          </cell>
        </row>
        <row r="23364">
          <cell r="C23364" t="str">
            <v>23162</v>
          </cell>
          <cell r="D23364" t="str">
            <v>Cereté</v>
          </cell>
        </row>
        <row r="23365">
          <cell r="C23365" t="str">
            <v>23162</v>
          </cell>
          <cell r="D23365" t="str">
            <v>Cereté</v>
          </cell>
        </row>
        <row r="23366">
          <cell r="C23366" t="str">
            <v>23162</v>
          </cell>
          <cell r="D23366" t="str">
            <v>Cereté</v>
          </cell>
        </row>
        <row r="23367">
          <cell r="C23367" t="str">
            <v>23162</v>
          </cell>
          <cell r="D23367" t="str">
            <v>Cereté</v>
          </cell>
        </row>
        <row r="23368">
          <cell r="C23368" t="str">
            <v>23162</v>
          </cell>
          <cell r="D23368" t="str">
            <v>Cereté</v>
          </cell>
        </row>
        <row r="23369">
          <cell r="C23369" t="str">
            <v>23162</v>
          </cell>
          <cell r="D23369" t="str">
            <v>Cereté</v>
          </cell>
        </row>
        <row r="23370">
          <cell r="C23370" t="str">
            <v>23162</v>
          </cell>
          <cell r="D23370" t="str">
            <v>Cereté</v>
          </cell>
        </row>
        <row r="23371">
          <cell r="C23371" t="str">
            <v>23162</v>
          </cell>
          <cell r="D23371" t="str">
            <v>Cereté</v>
          </cell>
        </row>
        <row r="23372">
          <cell r="C23372" t="str">
            <v>23162</v>
          </cell>
          <cell r="D23372" t="str">
            <v>Cereté</v>
          </cell>
        </row>
        <row r="23373">
          <cell r="C23373" t="str">
            <v>23162</v>
          </cell>
          <cell r="D23373" t="str">
            <v>Cereté</v>
          </cell>
        </row>
        <row r="23374">
          <cell r="C23374" t="str">
            <v>23162</v>
          </cell>
          <cell r="D23374" t="str">
            <v>Cereté</v>
          </cell>
        </row>
        <row r="23375">
          <cell r="C23375" t="str">
            <v>23162</v>
          </cell>
          <cell r="D23375" t="str">
            <v>Cereté</v>
          </cell>
        </row>
        <row r="23376">
          <cell r="C23376" t="str">
            <v>23162</v>
          </cell>
          <cell r="D23376" t="str">
            <v>Cereté</v>
          </cell>
        </row>
        <row r="23377">
          <cell r="C23377" t="str">
            <v>23162</v>
          </cell>
          <cell r="D23377" t="str">
            <v>Cereté</v>
          </cell>
        </row>
        <row r="23378">
          <cell r="C23378" t="str">
            <v>23162</v>
          </cell>
          <cell r="D23378" t="str">
            <v>Cereté</v>
          </cell>
        </row>
        <row r="23379">
          <cell r="C23379" t="str">
            <v>23162</v>
          </cell>
          <cell r="D23379" t="str">
            <v>Cereté</v>
          </cell>
        </row>
        <row r="23380">
          <cell r="C23380" t="str">
            <v>23162</v>
          </cell>
          <cell r="D23380" t="str">
            <v>Cereté</v>
          </cell>
        </row>
        <row r="23381">
          <cell r="C23381" t="str">
            <v>23162</v>
          </cell>
          <cell r="D23381" t="str">
            <v>Cereté</v>
          </cell>
        </row>
        <row r="23382">
          <cell r="C23382" t="str">
            <v>23162</v>
          </cell>
          <cell r="D23382" t="str">
            <v>Cereté</v>
          </cell>
        </row>
        <row r="23383">
          <cell r="C23383" t="str">
            <v>23162</v>
          </cell>
          <cell r="D23383" t="str">
            <v>Cereté</v>
          </cell>
        </row>
        <row r="23384">
          <cell r="C23384" t="str">
            <v>23162</v>
          </cell>
          <cell r="D23384" t="str">
            <v>Cereté</v>
          </cell>
        </row>
        <row r="23385">
          <cell r="C23385" t="str">
            <v>23162</v>
          </cell>
          <cell r="D23385" t="str">
            <v>Cereté</v>
          </cell>
        </row>
        <row r="23386">
          <cell r="C23386" t="str">
            <v>23162</v>
          </cell>
          <cell r="D23386" t="str">
            <v>Cereté</v>
          </cell>
        </row>
        <row r="23387">
          <cell r="C23387" t="str">
            <v>23162</v>
          </cell>
          <cell r="D23387" t="str">
            <v>Cereté</v>
          </cell>
        </row>
        <row r="23388">
          <cell r="C23388" t="str">
            <v>23162</v>
          </cell>
          <cell r="D23388" t="str">
            <v>Cereté</v>
          </cell>
        </row>
        <row r="23389">
          <cell r="C23389" t="str">
            <v>23162</v>
          </cell>
          <cell r="D23389" t="str">
            <v>Cereté</v>
          </cell>
        </row>
        <row r="23390">
          <cell r="C23390" t="str">
            <v>23162</v>
          </cell>
          <cell r="D23390" t="str">
            <v>Cereté</v>
          </cell>
        </row>
        <row r="23391">
          <cell r="C23391" t="str">
            <v>23162</v>
          </cell>
          <cell r="D23391" t="str">
            <v>Cereté</v>
          </cell>
        </row>
        <row r="23392">
          <cell r="C23392" t="str">
            <v>23162</v>
          </cell>
          <cell r="D23392" t="str">
            <v>Cereté</v>
          </cell>
        </row>
        <row r="23393">
          <cell r="C23393" t="str">
            <v>23162</v>
          </cell>
          <cell r="D23393" t="str">
            <v>Cereté</v>
          </cell>
        </row>
        <row r="23394">
          <cell r="C23394" t="str">
            <v>23162</v>
          </cell>
          <cell r="D23394" t="str">
            <v>Cereté</v>
          </cell>
        </row>
        <row r="23395">
          <cell r="C23395" t="str">
            <v>23168</v>
          </cell>
          <cell r="D23395" t="str">
            <v>Chimá</v>
          </cell>
        </row>
        <row r="23396">
          <cell r="C23396" t="str">
            <v>23168</v>
          </cell>
          <cell r="D23396" t="str">
            <v>Chimá</v>
          </cell>
        </row>
        <row r="23397">
          <cell r="C23397" t="str">
            <v>23168</v>
          </cell>
          <cell r="D23397" t="str">
            <v>Chimá</v>
          </cell>
        </row>
        <row r="23398">
          <cell r="C23398" t="str">
            <v>23168</v>
          </cell>
          <cell r="D23398" t="str">
            <v>Chimá</v>
          </cell>
        </row>
        <row r="23399">
          <cell r="C23399" t="str">
            <v>23168</v>
          </cell>
          <cell r="D23399" t="str">
            <v>Chimá</v>
          </cell>
        </row>
        <row r="23400">
          <cell r="C23400" t="str">
            <v>23168</v>
          </cell>
          <cell r="D23400" t="str">
            <v>Chimá</v>
          </cell>
        </row>
        <row r="23401">
          <cell r="C23401" t="str">
            <v>23168</v>
          </cell>
          <cell r="D23401" t="str">
            <v>Chimá</v>
          </cell>
        </row>
        <row r="23402">
          <cell r="C23402" t="str">
            <v>23168</v>
          </cell>
          <cell r="D23402" t="str">
            <v>Chimá</v>
          </cell>
        </row>
        <row r="23403">
          <cell r="C23403" t="str">
            <v>23168</v>
          </cell>
          <cell r="D23403" t="str">
            <v>Chimá</v>
          </cell>
        </row>
        <row r="23404">
          <cell r="C23404" t="str">
            <v>23168</v>
          </cell>
          <cell r="D23404" t="str">
            <v>Chimá</v>
          </cell>
        </row>
        <row r="23405">
          <cell r="C23405" t="str">
            <v>23168</v>
          </cell>
          <cell r="D23405" t="str">
            <v>Chimá</v>
          </cell>
        </row>
        <row r="23406">
          <cell r="C23406" t="str">
            <v>23168</v>
          </cell>
          <cell r="D23406" t="str">
            <v>Chimá</v>
          </cell>
        </row>
        <row r="23407">
          <cell r="C23407" t="str">
            <v>23168</v>
          </cell>
          <cell r="D23407" t="str">
            <v>Chimá</v>
          </cell>
        </row>
        <row r="23408">
          <cell r="C23408" t="str">
            <v>23168</v>
          </cell>
          <cell r="D23408" t="str">
            <v>Chimá</v>
          </cell>
        </row>
        <row r="23409">
          <cell r="C23409" t="str">
            <v>23168</v>
          </cell>
          <cell r="D23409" t="str">
            <v>Chimá</v>
          </cell>
        </row>
        <row r="23410">
          <cell r="C23410" t="str">
            <v>23168</v>
          </cell>
          <cell r="D23410" t="str">
            <v>Chimá</v>
          </cell>
        </row>
        <row r="23411">
          <cell r="C23411" t="str">
            <v>23168</v>
          </cell>
          <cell r="D23411" t="str">
            <v>Chimá</v>
          </cell>
        </row>
        <row r="23412">
          <cell r="C23412" t="str">
            <v>23168</v>
          </cell>
          <cell r="D23412" t="str">
            <v>Chimá</v>
          </cell>
        </row>
        <row r="23413">
          <cell r="C23413" t="str">
            <v>23168</v>
          </cell>
          <cell r="D23413" t="str">
            <v>Chimá</v>
          </cell>
        </row>
        <row r="23414">
          <cell r="C23414" t="str">
            <v>23168</v>
          </cell>
          <cell r="D23414" t="str">
            <v>Chimá</v>
          </cell>
        </row>
        <row r="23415">
          <cell r="C23415" t="str">
            <v>23168</v>
          </cell>
          <cell r="D23415" t="str">
            <v>Chimá</v>
          </cell>
        </row>
        <row r="23416">
          <cell r="C23416" t="str">
            <v>23168</v>
          </cell>
          <cell r="D23416" t="str">
            <v>Chimá</v>
          </cell>
        </row>
        <row r="23417">
          <cell r="C23417" t="str">
            <v>23168</v>
          </cell>
          <cell r="D23417" t="str">
            <v>Chimá</v>
          </cell>
        </row>
        <row r="23418">
          <cell r="C23418" t="str">
            <v>23168</v>
          </cell>
          <cell r="D23418" t="str">
            <v>Chimá</v>
          </cell>
        </row>
        <row r="23419">
          <cell r="C23419" t="str">
            <v>23168</v>
          </cell>
          <cell r="D23419" t="str">
            <v>Chimá</v>
          </cell>
        </row>
        <row r="23420">
          <cell r="C23420" t="str">
            <v>23168</v>
          </cell>
          <cell r="D23420" t="str">
            <v>Chimá</v>
          </cell>
        </row>
        <row r="23421">
          <cell r="C23421" t="str">
            <v>23168</v>
          </cell>
          <cell r="D23421" t="str">
            <v>Chimá</v>
          </cell>
        </row>
        <row r="23422">
          <cell r="C23422" t="str">
            <v>23168</v>
          </cell>
          <cell r="D23422" t="str">
            <v>Chimá</v>
          </cell>
        </row>
        <row r="23423">
          <cell r="C23423" t="str">
            <v>23168</v>
          </cell>
          <cell r="D23423" t="str">
            <v>Chimá</v>
          </cell>
        </row>
        <row r="23424">
          <cell r="C23424" t="str">
            <v>23168</v>
          </cell>
          <cell r="D23424" t="str">
            <v>Chimá</v>
          </cell>
        </row>
        <row r="23425">
          <cell r="C23425" t="str">
            <v>23168</v>
          </cell>
          <cell r="D23425" t="str">
            <v>Chimá</v>
          </cell>
        </row>
        <row r="23426">
          <cell r="C23426" t="str">
            <v>23168</v>
          </cell>
          <cell r="D23426" t="str">
            <v>Chimá</v>
          </cell>
        </row>
        <row r="23427">
          <cell r="C23427" t="str">
            <v>23168</v>
          </cell>
          <cell r="D23427" t="str">
            <v>Chimá</v>
          </cell>
        </row>
        <row r="23428">
          <cell r="C23428" t="str">
            <v>23168</v>
          </cell>
          <cell r="D23428" t="str">
            <v>Chimá</v>
          </cell>
        </row>
        <row r="23429">
          <cell r="C23429" t="str">
            <v>23168</v>
          </cell>
          <cell r="D23429" t="str">
            <v>Chimá</v>
          </cell>
        </row>
        <row r="23430">
          <cell r="C23430" t="str">
            <v>23168</v>
          </cell>
          <cell r="D23430" t="str">
            <v>Chimá</v>
          </cell>
        </row>
        <row r="23431">
          <cell r="C23431" t="str">
            <v>23168</v>
          </cell>
          <cell r="D23431" t="str">
            <v>Chimá</v>
          </cell>
        </row>
        <row r="23432">
          <cell r="C23432" t="str">
            <v>23168</v>
          </cell>
          <cell r="D23432" t="str">
            <v>Chimá</v>
          </cell>
        </row>
        <row r="23433">
          <cell r="C23433" t="str">
            <v>23168</v>
          </cell>
          <cell r="D23433" t="str">
            <v>Chimá</v>
          </cell>
        </row>
        <row r="23434">
          <cell r="C23434" t="str">
            <v>23168</v>
          </cell>
          <cell r="D23434" t="str">
            <v>Chimá</v>
          </cell>
        </row>
        <row r="23435">
          <cell r="C23435" t="str">
            <v>23168</v>
          </cell>
          <cell r="D23435" t="str">
            <v>Chimá</v>
          </cell>
        </row>
        <row r="23436">
          <cell r="C23436" t="str">
            <v>23168</v>
          </cell>
          <cell r="D23436" t="str">
            <v>Chimá</v>
          </cell>
        </row>
        <row r="23437">
          <cell r="C23437" t="str">
            <v>23168</v>
          </cell>
          <cell r="D23437" t="str">
            <v>Chimá</v>
          </cell>
        </row>
        <row r="23438">
          <cell r="C23438" t="str">
            <v>23168</v>
          </cell>
          <cell r="D23438" t="str">
            <v>Chimá</v>
          </cell>
        </row>
        <row r="23439">
          <cell r="C23439" t="str">
            <v>23168</v>
          </cell>
          <cell r="D23439" t="str">
            <v>Chimá</v>
          </cell>
        </row>
        <row r="23440">
          <cell r="C23440" t="str">
            <v>23168</v>
          </cell>
          <cell r="D23440" t="str">
            <v>Chimá</v>
          </cell>
        </row>
        <row r="23441">
          <cell r="C23441" t="str">
            <v>23168</v>
          </cell>
          <cell r="D23441" t="str">
            <v>Chimá</v>
          </cell>
        </row>
        <row r="23442">
          <cell r="C23442" t="str">
            <v>23168</v>
          </cell>
          <cell r="D23442" t="str">
            <v>Chimá</v>
          </cell>
        </row>
        <row r="23443">
          <cell r="C23443" t="str">
            <v>23168</v>
          </cell>
          <cell r="D23443" t="str">
            <v>Chimá</v>
          </cell>
        </row>
        <row r="23444">
          <cell r="C23444" t="str">
            <v>23168</v>
          </cell>
          <cell r="D23444" t="str">
            <v>Chimá</v>
          </cell>
        </row>
        <row r="23445">
          <cell r="C23445" t="str">
            <v>23168</v>
          </cell>
          <cell r="D23445" t="str">
            <v>Chimá</v>
          </cell>
        </row>
        <row r="23446">
          <cell r="C23446" t="str">
            <v>23168</v>
          </cell>
          <cell r="D23446" t="str">
            <v>Chimá</v>
          </cell>
        </row>
        <row r="23447">
          <cell r="C23447" t="str">
            <v>23168</v>
          </cell>
          <cell r="D23447" t="str">
            <v>Chimá</v>
          </cell>
        </row>
        <row r="23448">
          <cell r="C23448" t="str">
            <v>23168</v>
          </cell>
          <cell r="D23448" t="str">
            <v>Chimá</v>
          </cell>
        </row>
        <row r="23449">
          <cell r="C23449" t="str">
            <v>23182</v>
          </cell>
          <cell r="D23449" t="str">
            <v>Chinú</v>
          </cell>
        </row>
        <row r="23450">
          <cell r="C23450" t="str">
            <v>23182</v>
          </cell>
          <cell r="D23450" t="str">
            <v>Chinú</v>
          </cell>
        </row>
        <row r="23451">
          <cell r="C23451" t="str">
            <v>23182</v>
          </cell>
          <cell r="D23451" t="str">
            <v>Chinú</v>
          </cell>
        </row>
        <row r="23452">
          <cell r="C23452" t="str">
            <v>23182</v>
          </cell>
          <cell r="D23452" t="str">
            <v>Chinú</v>
          </cell>
        </row>
        <row r="23453">
          <cell r="C23453" t="str">
            <v>23182</v>
          </cell>
          <cell r="D23453" t="str">
            <v>Chinú</v>
          </cell>
        </row>
        <row r="23454">
          <cell r="C23454" t="str">
            <v>23182</v>
          </cell>
          <cell r="D23454" t="str">
            <v>Chinú</v>
          </cell>
        </row>
        <row r="23455">
          <cell r="C23455" t="str">
            <v>23182</v>
          </cell>
          <cell r="D23455" t="str">
            <v>Chinú</v>
          </cell>
        </row>
        <row r="23456">
          <cell r="C23456" t="str">
            <v>23182</v>
          </cell>
          <cell r="D23456" t="str">
            <v>Chinú</v>
          </cell>
        </row>
        <row r="23457">
          <cell r="C23457" t="str">
            <v>23182</v>
          </cell>
          <cell r="D23457" t="str">
            <v>Chinú</v>
          </cell>
        </row>
        <row r="23458">
          <cell r="C23458" t="str">
            <v>23182</v>
          </cell>
          <cell r="D23458" t="str">
            <v>Chinú</v>
          </cell>
        </row>
        <row r="23459">
          <cell r="C23459" t="str">
            <v>23182</v>
          </cell>
          <cell r="D23459" t="str">
            <v>Chinú</v>
          </cell>
        </row>
        <row r="23460">
          <cell r="C23460" t="str">
            <v>23182</v>
          </cell>
          <cell r="D23460" t="str">
            <v>Chinú</v>
          </cell>
        </row>
        <row r="23461">
          <cell r="C23461" t="str">
            <v>23182</v>
          </cell>
          <cell r="D23461" t="str">
            <v>Chinú</v>
          </cell>
        </row>
        <row r="23462">
          <cell r="C23462" t="str">
            <v>23182</v>
          </cell>
          <cell r="D23462" t="str">
            <v>Chinú</v>
          </cell>
        </row>
        <row r="23463">
          <cell r="C23463" t="str">
            <v>23182</v>
          </cell>
          <cell r="D23463" t="str">
            <v>Chinú</v>
          </cell>
        </row>
        <row r="23464">
          <cell r="C23464" t="str">
            <v>23182</v>
          </cell>
          <cell r="D23464" t="str">
            <v>Chinú</v>
          </cell>
        </row>
        <row r="23465">
          <cell r="C23465" t="str">
            <v>23182</v>
          </cell>
          <cell r="D23465" t="str">
            <v>Chinú</v>
          </cell>
        </row>
        <row r="23466">
          <cell r="C23466" t="str">
            <v>23182</v>
          </cell>
          <cell r="D23466" t="str">
            <v>Chinú</v>
          </cell>
        </row>
        <row r="23467">
          <cell r="C23467" t="str">
            <v>23182</v>
          </cell>
          <cell r="D23467" t="str">
            <v>Chinú</v>
          </cell>
        </row>
        <row r="23468">
          <cell r="C23468" t="str">
            <v>23182</v>
          </cell>
          <cell r="D23468" t="str">
            <v>Chinú</v>
          </cell>
        </row>
        <row r="23469">
          <cell r="C23469" t="str">
            <v>23182</v>
          </cell>
          <cell r="D23469" t="str">
            <v>Chinú</v>
          </cell>
        </row>
        <row r="23470">
          <cell r="C23470" t="str">
            <v>23182</v>
          </cell>
          <cell r="D23470" t="str">
            <v>Chinú</v>
          </cell>
        </row>
        <row r="23471">
          <cell r="C23471" t="str">
            <v>23182</v>
          </cell>
          <cell r="D23471" t="str">
            <v>Chinú</v>
          </cell>
        </row>
        <row r="23472">
          <cell r="C23472" t="str">
            <v>23182</v>
          </cell>
          <cell r="D23472" t="str">
            <v>Chinú</v>
          </cell>
        </row>
        <row r="23473">
          <cell r="C23473" t="str">
            <v>23182</v>
          </cell>
          <cell r="D23473" t="str">
            <v>Chinú</v>
          </cell>
        </row>
        <row r="23474">
          <cell r="C23474" t="str">
            <v>23182</v>
          </cell>
          <cell r="D23474" t="str">
            <v>Chinú</v>
          </cell>
        </row>
        <row r="23475">
          <cell r="C23475" t="str">
            <v>23182</v>
          </cell>
          <cell r="D23475" t="str">
            <v>Chinú</v>
          </cell>
        </row>
        <row r="23476">
          <cell r="C23476" t="str">
            <v>23182</v>
          </cell>
          <cell r="D23476" t="str">
            <v>Chinú</v>
          </cell>
        </row>
        <row r="23477">
          <cell r="C23477" t="str">
            <v>23182</v>
          </cell>
          <cell r="D23477" t="str">
            <v>Chinú</v>
          </cell>
        </row>
        <row r="23478">
          <cell r="C23478" t="str">
            <v>23182</v>
          </cell>
          <cell r="D23478" t="str">
            <v>Chinú</v>
          </cell>
        </row>
        <row r="23479">
          <cell r="C23479" t="str">
            <v>23182</v>
          </cell>
          <cell r="D23479" t="str">
            <v>Chinú</v>
          </cell>
        </row>
        <row r="23480">
          <cell r="C23480" t="str">
            <v>23182</v>
          </cell>
          <cell r="D23480" t="str">
            <v>Chinú</v>
          </cell>
        </row>
        <row r="23481">
          <cell r="C23481" t="str">
            <v>23182</v>
          </cell>
          <cell r="D23481" t="str">
            <v>Chinú</v>
          </cell>
        </row>
        <row r="23482">
          <cell r="C23482" t="str">
            <v>23182</v>
          </cell>
          <cell r="D23482" t="str">
            <v>Chinú</v>
          </cell>
        </row>
        <row r="23483">
          <cell r="C23483" t="str">
            <v>23182</v>
          </cell>
          <cell r="D23483" t="str">
            <v>Chinú</v>
          </cell>
        </row>
        <row r="23484">
          <cell r="C23484" t="str">
            <v>23182</v>
          </cell>
          <cell r="D23484" t="str">
            <v>Chinú</v>
          </cell>
        </row>
        <row r="23485">
          <cell r="C23485" t="str">
            <v>23182</v>
          </cell>
          <cell r="D23485" t="str">
            <v>Chinú</v>
          </cell>
        </row>
        <row r="23486">
          <cell r="C23486" t="str">
            <v>23182</v>
          </cell>
          <cell r="D23486" t="str">
            <v>Chinú</v>
          </cell>
        </row>
        <row r="23487">
          <cell r="C23487" t="str">
            <v>23182</v>
          </cell>
          <cell r="D23487" t="str">
            <v>Chinú</v>
          </cell>
        </row>
        <row r="23488">
          <cell r="C23488" t="str">
            <v>23182</v>
          </cell>
          <cell r="D23488" t="str">
            <v>Chinú</v>
          </cell>
        </row>
        <row r="23489">
          <cell r="C23489" t="str">
            <v>23182</v>
          </cell>
          <cell r="D23489" t="str">
            <v>Chinú</v>
          </cell>
        </row>
        <row r="23490">
          <cell r="C23490" t="str">
            <v>23182</v>
          </cell>
          <cell r="D23490" t="str">
            <v>Chinú</v>
          </cell>
        </row>
        <row r="23491">
          <cell r="C23491" t="str">
            <v>23182</v>
          </cell>
          <cell r="D23491" t="str">
            <v>Chinú</v>
          </cell>
        </row>
        <row r="23492">
          <cell r="C23492" t="str">
            <v>23182</v>
          </cell>
          <cell r="D23492" t="str">
            <v>Chinú</v>
          </cell>
        </row>
        <row r="23493">
          <cell r="C23493" t="str">
            <v>23182</v>
          </cell>
          <cell r="D23493" t="str">
            <v>Chinú</v>
          </cell>
        </row>
        <row r="23494">
          <cell r="C23494" t="str">
            <v>23182</v>
          </cell>
          <cell r="D23494" t="str">
            <v>Chinú</v>
          </cell>
        </row>
        <row r="23495">
          <cell r="C23495" t="str">
            <v>23182</v>
          </cell>
          <cell r="D23495" t="str">
            <v>Chinú</v>
          </cell>
        </row>
        <row r="23496">
          <cell r="C23496" t="str">
            <v>23182</v>
          </cell>
          <cell r="D23496" t="str">
            <v>Chinú</v>
          </cell>
        </row>
        <row r="23497">
          <cell r="C23497" t="str">
            <v>23182</v>
          </cell>
          <cell r="D23497" t="str">
            <v>Chinú</v>
          </cell>
        </row>
        <row r="23498">
          <cell r="C23498" t="str">
            <v>23182</v>
          </cell>
          <cell r="D23498" t="str">
            <v>Chinú</v>
          </cell>
        </row>
        <row r="23499">
          <cell r="C23499" t="str">
            <v>23182</v>
          </cell>
          <cell r="D23499" t="str">
            <v>Chinú</v>
          </cell>
        </row>
        <row r="23500">
          <cell r="C23500" t="str">
            <v>23182</v>
          </cell>
          <cell r="D23500" t="str">
            <v>Chinú</v>
          </cell>
        </row>
        <row r="23501">
          <cell r="C23501" t="str">
            <v>23182</v>
          </cell>
          <cell r="D23501" t="str">
            <v>Chinú</v>
          </cell>
        </row>
        <row r="23502">
          <cell r="C23502" t="str">
            <v>23182</v>
          </cell>
          <cell r="D23502" t="str">
            <v>Chinú</v>
          </cell>
        </row>
        <row r="23503">
          <cell r="C23503" t="str">
            <v>23189</v>
          </cell>
          <cell r="D23503" t="str">
            <v>Ciénaga de Oro</v>
          </cell>
        </row>
        <row r="23504">
          <cell r="C23504" t="str">
            <v>23189</v>
          </cell>
          <cell r="D23504" t="str">
            <v>Ciénaga de Oro</v>
          </cell>
        </row>
        <row r="23505">
          <cell r="C23505" t="str">
            <v>23189</v>
          </cell>
          <cell r="D23505" t="str">
            <v>Ciénaga de Oro</v>
          </cell>
        </row>
        <row r="23506">
          <cell r="C23506" t="str">
            <v>23189</v>
          </cell>
          <cell r="D23506" t="str">
            <v>Ciénaga de Oro</v>
          </cell>
        </row>
        <row r="23507">
          <cell r="C23507" t="str">
            <v>23189</v>
          </cell>
          <cell r="D23507" t="str">
            <v>Ciénaga de Oro</v>
          </cell>
        </row>
        <row r="23508">
          <cell r="C23508" t="str">
            <v>23189</v>
          </cell>
          <cell r="D23508" t="str">
            <v>Ciénaga de Oro</v>
          </cell>
        </row>
        <row r="23509">
          <cell r="C23509" t="str">
            <v>23189</v>
          </cell>
          <cell r="D23509" t="str">
            <v>Ciénaga de Oro</v>
          </cell>
        </row>
        <row r="23510">
          <cell r="C23510" t="str">
            <v>23189</v>
          </cell>
          <cell r="D23510" t="str">
            <v>Ciénaga de Oro</v>
          </cell>
        </row>
        <row r="23511">
          <cell r="C23511" t="str">
            <v>23189</v>
          </cell>
          <cell r="D23511" t="str">
            <v>Ciénaga de Oro</v>
          </cell>
        </row>
        <row r="23512">
          <cell r="C23512" t="str">
            <v>23189</v>
          </cell>
          <cell r="D23512" t="str">
            <v>Ciénaga de Oro</v>
          </cell>
        </row>
        <row r="23513">
          <cell r="C23513" t="str">
            <v>23189</v>
          </cell>
          <cell r="D23513" t="str">
            <v>Ciénaga de Oro</v>
          </cell>
        </row>
        <row r="23514">
          <cell r="C23514" t="str">
            <v>23189</v>
          </cell>
          <cell r="D23514" t="str">
            <v>Ciénaga de Oro</v>
          </cell>
        </row>
        <row r="23515">
          <cell r="C23515" t="str">
            <v>23189</v>
          </cell>
          <cell r="D23515" t="str">
            <v>Ciénaga de Oro</v>
          </cell>
        </row>
        <row r="23516">
          <cell r="C23516" t="str">
            <v>23189</v>
          </cell>
          <cell r="D23516" t="str">
            <v>Ciénaga de Oro</v>
          </cell>
        </row>
        <row r="23517">
          <cell r="C23517" t="str">
            <v>23189</v>
          </cell>
          <cell r="D23517" t="str">
            <v>Ciénaga de Oro</v>
          </cell>
        </row>
        <row r="23518">
          <cell r="C23518" t="str">
            <v>23189</v>
          </cell>
          <cell r="D23518" t="str">
            <v>Ciénaga de Oro</v>
          </cell>
        </row>
        <row r="23519">
          <cell r="C23519" t="str">
            <v>23189</v>
          </cell>
          <cell r="D23519" t="str">
            <v>Ciénaga de Oro</v>
          </cell>
        </row>
        <row r="23520">
          <cell r="C23520" t="str">
            <v>23189</v>
          </cell>
          <cell r="D23520" t="str">
            <v>Ciénaga de Oro</v>
          </cell>
        </row>
        <row r="23521">
          <cell r="C23521" t="str">
            <v>23189</v>
          </cell>
          <cell r="D23521" t="str">
            <v>Ciénaga de Oro</v>
          </cell>
        </row>
        <row r="23522">
          <cell r="C23522" t="str">
            <v>23189</v>
          </cell>
          <cell r="D23522" t="str">
            <v>Ciénaga de Oro</v>
          </cell>
        </row>
        <row r="23523">
          <cell r="C23523" t="str">
            <v>23189</v>
          </cell>
          <cell r="D23523" t="str">
            <v>Ciénaga de Oro</v>
          </cell>
        </row>
        <row r="23524">
          <cell r="C23524" t="str">
            <v>23189</v>
          </cell>
          <cell r="D23524" t="str">
            <v>Ciénaga de Oro</v>
          </cell>
        </row>
        <row r="23525">
          <cell r="C23525" t="str">
            <v>23189</v>
          </cell>
          <cell r="D23525" t="str">
            <v>Ciénaga de Oro</v>
          </cell>
        </row>
        <row r="23526">
          <cell r="C23526" t="str">
            <v>23189</v>
          </cell>
          <cell r="D23526" t="str">
            <v>Ciénaga de Oro</v>
          </cell>
        </row>
        <row r="23527">
          <cell r="C23527" t="str">
            <v>23189</v>
          </cell>
          <cell r="D23527" t="str">
            <v>Ciénaga de Oro</v>
          </cell>
        </row>
        <row r="23528">
          <cell r="C23528" t="str">
            <v>23189</v>
          </cell>
          <cell r="D23528" t="str">
            <v>Ciénaga de Oro</v>
          </cell>
        </row>
        <row r="23529">
          <cell r="C23529" t="str">
            <v>23189</v>
          </cell>
          <cell r="D23529" t="str">
            <v>Ciénaga de Oro</v>
          </cell>
        </row>
        <row r="23530">
          <cell r="C23530" t="str">
            <v>23189</v>
          </cell>
          <cell r="D23530" t="str">
            <v>Ciénaga de Oro</v>
          </cell>
        </row>
        <row r="23531">
          <cell r="C23531" t="str">
            <v>23189</v>
          </cell>
          <cell r="D23531" t="str">
            <v>Ciénaga de Oro</v>
          </cell>
        </row>
        <row r="23532">
          <cell r="C23532" t="str">
            <v>23189</v>
          </cell>
          <cell r="D23532" t="str">
            <v>Ciénaga de Oro</v>
          </cell>
        </row>
        <row r="23533">
          <cell r="C23533" t="str">
            <v>23189</v>
          </cell>
          <cell r="D23533" t="str">
            <v>Ciénaga de Oro</v>
          </cell>
        </row>
        <row r="23534">
          <cell r="C23534" t="str">
            <v>23189</v>
          </cell>
          <cell r="D23534" t="str">
            <v>Ciénaga de Oro</v>
          </cell>
        </row>
        <row r="23535">
          <cell r="C23535" t="str">
            <v>23189</v>
          </cell>
          <cell r="D23535" t="str">
            <v>Ciénaga de Oro</v>
          </cell>
        </row>
        <row r="23536">
          <cell r="C23536" t="str">
            <v>23189</v>
          </cell>
          <cell r="D23536" t="str">
            <v>Ciénaga de Oro</v>
          </cell>
        </row>
        <row r="23537">
          <cell r="C23537" t="str">
            <v>23189</v>
          </cell>
          <cell r="D23537" t="str">
            <v>Ciénaga de Oro</v>
          </cell>
        </row>
        <row r="23538">
          <cell r="C23538" t="str">
            <v>23189</v>
          </cell>
          <cell r="D23538" t="str">
            <v>Ciénaga de Oro</v>
          </cell>
        </row>
        <row r="23539">
          <cell r="C23539" t="str">
            <v>23189</v>
          </cell>
          <cell r="D23539" t="str">
            <v>Ciénaga de Oro</v>
          </cell>
        </row>
        <row r="23540">
          <cell r="C23540" t="str">
            <v>23189</v>
          </cell>
          <cell r="D23540" t="str">
            <v>Ciénaga de Oro</v>
          </cell>
        </row>
        <row r="23541">
          <cell r="C23541" t="str">
            <v>23189</v>
          </cell>
          <cell r="D23541" t="str">
            <v>Ciénaga de Oro</v>
          </cell>
        </row>
        <row r="23542">
          <cell r="C23542" t="str">
            <v>23189</v>
          </cell>
          <cell r="D23542" t="str">
            <v>Ciénaga de Oro</v>
          </cell>
        </row>
        <row r="23543">
          <cell r="C23543" t="str">
            <v>23189</v>
          </cell>
          <cell r="D23543" t="str">
            <v>Ciénaga de Oro</v>
          </cell>
        </row>
        <row r="23544">
          <cell r="C23544" t="str">
            <v>23189</v>
          </cell>
          <cell r="D23544" t="str">
            <v>Ciénaga de Oro</v>
          </cell>
        </row>
        <row r="23545">
          <cell r="C23545" t="str">
            <v>23189</v>
          </cell>
          <cell r="D23545" t="str">
            <v>Ciénaga de Oro</v>
          </cell>
        </row>
        <row r="23546">
          <cell r="C23546" t="str">
            <v>23189</v>
          </cell>
          <cell r="D23546" t="str">
            <v>Ciénaga de Oro</v>
          </cell>
        </row>
        <row r="23547">
          <cell r="C23547" t="str">
            <v>23189</v>
          </cell>
          <cell r="D23547" t="str">
            <v>Ciénaga de Oro</v>
          </cell>
        </row>
        <row r="23548">
          <cell r="C23548" t="str">
            <v>23189</v>
          </cell>
          <cell r="D23548" t="str">
            <v>Ciénaga de Oro</v>
          </cell>
        </row>
        <row r="23549">
          <cell r="C23549" t="str">
            <v>23189</v>
          </cell>
          <cell r="D23549" t="str">
            <v>Ciénaga de Oro</v>
          </cell>
        </row>
        <row r="23550">
          <cell r="C23550" t="str">
            <v>23189</v>
          </cell>
          <cell r="D23550" t="str">
            <v>Ciénaga de Oro</v>
          </cell>
        </row>
        <row r="23551">
          <cell r="C23551" t="str">
            <v>23189</v>
          </cell>
          <cell r="D23551" t="str">
            <v>Ciénaga de Oro</v>
          </cell>
        </row>
        <row r="23552">
          <cell r="C23552" t="str">
            <v>23189</v>
          </cell>
          <cell r="D23552" t="str">
            <v>Ciénaga de Oro</v>
          </cell>
        </row>
        <row r="23553">
          <cell r="C23553" t="str">
            <v>23189</v>
          </cell>
          <cell r="D23553" t="str">
            <v>Ciénaga de Oro</v>
          </cell>
        </row>
        <row r="23554">
          <cell r="C23554" t="str">
            <v>23189</v>
          </cell>
          <cell r="D23554" t="str">
            <v>Ciénaga de Oro</v>
          </cell>
        </row>
        <row r="23555">
          <cell r="C23555" t="str">
            <v>23189</v>
          </cell>
          <cell r="D23555" t="str">
            <v>Ciénaga de Oro</v>
          </cell>
        </row>
        <row r="23556">
          <cell r="C23556" t="str">
            <v>23189</v>
          </cell>
          <cell r="D23556" t="str">
            <v>Ciénaga de Oro</v>
          </cell>
        </row>
        <row r="23557">
          <cell r="C23557" t="str">
            <v>23300</v>
          </cell>
          <cell r="D23557" t="str">
            <v>Cotorra</v>
          </cell>
        </row>
        <row r="23558">
          <cell r="C23558" t="str">
            <v>23300</v>
          </cell>
          <cell r="D23558" t="str">
            <v>Cotorra</v>
          </cell>
        </row>
        <row r="23559">
          <cell r="C23559" t="str">
            <v>23300</v>
          </cell>
          <cell r="D23559" t="str">
            <v>Cotorra</v>
          </cell>
        </row>
        <row r="23560">
          <cell r="C23560" t="str">
            <v>23300</v>
          </cell>
          <cell r="D23560" t="str">
            <v>Cotorra</v>
          </cell>
        </row>
        <row r="23561">
          <cell r="C23561" t="str">
            <v>23300</v>
          </cell>
          <cell r="D23561" t="str">
            <v>Cotorra</v>
          </cell>
        </row>
        <row r="23562">
          <cell r="C23562" t="str">
            <v>23300</v>
          </cell>
          <cell r="D23562" t="str">
            <v>Cotorra</v>
          </cell>
        </row>
        <row r="23563">
          <cell r="C23563" t="str">
            <v>23300</v>
          </cell>
          <cell r="D23563" t="str">
            <v>Cotorra</v>
          </cell>
        </row>
        <row r="23564">
          <cell r="C23564" t="str">
            <v>23300</v>
          </cell>
          <cell r="D23564" t="str">
            <v>Cotorra</v>
          </cell>
        </row>
        <row r="23565">
          <cell r="C23565" t="str">
            <v>23300</v>
          </cell>
          <cell r="D23565" t="str">
            <v>Cotorra</v>
          </cell>
        </row>
        <row r="23566">
          <cell r="C23566" t="str">
            <v>23300</v>
          </cell>
          <cell r="D23566" t="str">
            <v>Cotorra</v>
          </cell>
        </row>
        <row r="23567">
          <cell r="C23567" t="str">
            <v>23300</v>
          </cell>
          <cell r="D23567" t="str">
            <v>Cotorra</v>
          </cell>
        </row>
        <row r="23568">
          <cell r="C23568" t="str">
            <v>23300</v>
          </cell>
          <cell r="D23568" t="str">
            <v>Cotorra</v>
          </cell>
        </row>
        <row r="23569">
          <cell r="C23569" t="str">
            <v>23300</v>
          </cell>
          <cell r="D23569" t="str">
            <v>Cotorra</v>
          </cell>
        </row>
        <row r="23570">
          <cell r="C23570" t="str">
            <v>23300</v>
          </cell>
          <cell r="D23570" t="str">
            <v>Cotorra</v>
          </cell>
        </row>
        <row r="23571">
          <cell r="C23571" t="str">
            <v>23300</v>
          </cell>
          <cell r="D23571" t="str">
            <v>Cotorra</v>
          </cell>
        </row>
        <row r="23572">
          <cell r="C23572" t="str">
            <v>23300</v>
          </cell>
          <cell r="D23572" t="str">
            <v>Cotorra</v>
          </cell>
        </row>
        <row r="23573">
          <cell r="C23573" t="str">
            <v>23300</v>
          </cell>
          <cell r="D23573" t="str">
            <v>Cotorra</v>
          </cell>
        </row>
        <row r="23574">
          <cell r="C23574" t="str">
            <v>23300</v>
          </cell>
          <cell r="D23574" t="str">
            <v>Cotorra</v>
          </cell>
        </row>
        <row r="23575">
          <cell r="C23575" t="str">
            <v>23300</v>
          </cell>
          <cell r="D23575" t="str">
            <v>Cotorra</v>
          </cell>
        </row>
        <row r="23576">
          <cell r="C23576" t="str">
            <v>23300</v>
          </cell>
          <cell r="D23576" t="str">
            <v>Cotorra</v>
          </cell>
        </row>
        <row r="23577">
          <cell r="C23577" t="str">
            <v>23300</v>
          </cell>
          <cell r="D23577" t="str">
            <v>Cotorra</v>
          </cell>
        </row>
        <row r="23578">
          <cell r="C23578" t="str">
            <v>23300</v>
          </cell>
          <cell r="D23578" t="str">
            <v>Cotorra</v>
          </cell>
        </row>
        <row r="23579">
          <cell r="C23579" t="str">
            <v>23300</v>
          </cell>
          <cell r="D23579" t="str">
            <v>Cotorra</v>
          </cell>
        </row>
        <row r="23580">
          <cell r="C23580" t="str">
            <v>23300</v>
          </cell>
          <cell r="D23580" t="str">
            <v>Cotorra</v>
          </cell>
        </row>
        <row r="23581">
          <cell r="C23581" t="str">
            <v>23300</v>
          </cell>
          <cell r="D23581" t="str">
            <v>Cotorra</v>
          </cell>
        </row>
        <row r="23582">
          <cell r="C23582" t="str">
            <v>23300</v>
          </cell>
          <cell r="D23582" t="str">
            <v>Cotorra</v>
          </cell>
        </row>
        <row r="23583">
          <cell r="C23583" t="str">
            <v>23300</v>
          </cell>
          <cell r="D23583" t="str">
            <v>Cotorra</v>
          </cell>
        </row>
        <row r="23584">
          <cell r="C23584" t="str">
            <v>23300</v>
          </cell>
          <cell r="D23584" t="str">
            <v>Cotorra</v>
          </cell>
        </row>
        <row r="23585">
          <cell r="C23585" t="str">
            <v>23300</v>
          </cell>
          <cell r="D23585" t="str">
            <v>Cotorra</v>
          </cell>
        </row>
        <row r="23586">
          <cell r="C23586" t="str">
            <v>23300</v>
          </cell>
          <cell r="D23586" t="str">
            <v>Cotorra</v>
          </cell>
        </row>
        <row r="23587">
          <cell r="C23587" t="str">
            <v>23300</v>
          </cell>
          <cell r="D23587" t="str">
            <v>Cotorra</v>
          </cell>
        </row>
        <row r="23588">
          <cell r="C23588" t="str">
            <v>23300</v>
          </cell>
          <cell r="D23588" t="str">
            <v>Cotorra</v>
          </cell>
        </row>
        <row r="23589">
          <cell r="C23589" t="str">
            <v>23300</v>
          </cell>
          <cell r="D23589" t="str">
            <v>Cotorra</v>
          </cell>
        </row>
        <row r="23590">
          <cell r="C23590" t="str">
            <v>23300</v>
          </cell>
          <cell r="D23590" t="str">
            <v>Cotorra</v>
          </cell>
        </row>
        <row r="23591">
          <cell r="C23591" t="str">
            <v>23300</v>
          </cell>
          <cell r="D23591" t="str">
            <v>Cotorra</v>
          </cell>
        </row>
        <row r="23592">
          <cell r="C23592" t="str">
            <v>23300</v>
          </cell>
          <cell r="D23592" t="str">
            <v>Cotorra</v>
          </cell>
        </row>
        <row r="23593">
          <cell r="C23593" t="str">
            <v>23300</v>
          </cell>
          <cell r="D23593" t="str">
            <v>Cotorra</v>
          </cell>
        </row>
        <row r="23594">
          <cell r="C23594" t="str">
            <v>23300</v>
          </cell>
          <cell r="D23594" t="str">
            <v>Cotorra</v>
          </cell>
        </row>
        <row r="23595">
          <cell r="C23595" t="str">
            <v>23300</v>
          </cell>
          <cell r="D23595" t="str">
            <v>Cotorra</v>
          </cell>
        </row>
        <row r="23596">
          <cell r="C23596" t="str">
            <v>23300</v>
          </cell>
          <cell r="D23596" t="str">
            <v>Cotorra</v>
          </cell>
        </row>
        <row r="23597">
          <cell r="C23597" t="str">
            <v>23300</v>
          </cell>
          <cell r="D23597" t="str">
            <v>Cotorra</v>
          </cell>
        </row>
        <row r="23598">
          <cell r="C23598" t="str">
            <v>23300</v>
          </cell>
          <cell r="D23598" t="str">
            <v>Cotorra</v>
          </cell>
        </row>
        <row r="23599">
          <cell r="C23599" t="str">
            <v>23300</v>
          </cell>
          <cell r="D23599" t="str">
            <v>Cotorra</v>
          </cell>
        </row>
        <row r="23600">
          <cell r="C23600" t="str">
            <v>23300</v>
          </cell>
          <cell r="D23600" t="str">
            <v>Cotorra</v>
          </cell>
        </row>
        <row r="23601">
          <cell r="C23601" t="str">
            <v>23300</v>
          </cell>
          <cell r="D23601" t="str">
            <v>Cotorra</v>
          </cell>
        </row>
        <row r="23602">
          <cell r="C23602" t="str">
            <v>23300</v>
          </cell>
          <cell r="D23602" t="str">
            <v>Cotorra</v>
          </cell>
        </row>
        <row r="23603">
          <cell r="C23603" t="str">
            <v>23300</v>
          </cell>
          <cell r="D23603" t="str">
            <v>Cotorra</v>
          </cell>
        </row>
        <row r="23604">
          <cell r="C23604" t="str">
            <v>23300</v>
          </cell>
          <cell r="D23604" t="str">
            <v>Cotorra</v>
          </cell>
        </row>
        <row r="23605">
          <cell r="C23605" t="str">
            <v>23300</v>
          </cell>
          <cell r="D23605" t="str">
            <v>Cotorra</v>
          </cell>
        </row>
        <row r="23606">
          <cell r="C23606" t="str">
            <v>23300</v>
          </cell>
          <cell r="D23606" t="str">
            <v>Cotorra</v>
          </cell>
        </row>
        <row r="23607">
          <cell r="C23607" t="str">
            <v>23300</v>
          </cell>
          <cell r="D23607" t="str">
            <v>Cotorra</v>
          </cell>
        </row>
        <row r="23608">
          <cell r="C23608" t="str">
            <v>23300</v>
          </cell>
          <cell r="D23608" t="str">
            <v>Cotorra</v>
          </cell>
        </row>
        <row r="23609">
          <cell r="C23609" t="str">
            <v>23300</v>
          </cell>
          <cell r="D23609" t="str">
            <v>Cotorra</v>
          </cell>
        </row>
        <row r="23610">
          <cell r="C23610" t="str">
            <v>23300</v>
          </cell>
          <cell r="D23610" t="str">
            <v>Cotorra</v>
          </cell>
        </row>
        <row r="23611">
          <cell r="C23611" t="str">
            <v>23350</v>
          </cell>
          <cell r="D23611" t="str">
            <v>La Apartada</v>
          </cell>
        </row>
        <row r="23612">
          <cell r="C23612" t="str">
            <v>23350</v>
          </cell>
          <cell r="D23612" t="str">
            <v>La Apartada</v>
          </cell>
        </row>
        <row r="23613">
          <cell r="C23613" t="str">
            <v>23350</v>
          </cell>
          <cell r="D23613" t="str">
            <v>La Apartada</v>
          </cell>
        </row>
        <row r="23614">
          <cell r="C23614" t="str">
            <v>23350</v>
          </cell>
          <cell r="D23614" t="str">
            <v>La Apartada</v>
          </cell>
        </row>
        <row r="23615">
          <cell r="C23615" t="str">
            <v>23350</v>
          </cell>
          <cell r="D23615" t="str">
            <v>La Apartada</v>
          </cell>
        </row>
        <row r="23616">
          <cell r="C23616" t="str">
            <v>23350</v>
          </cell>
          <cell r="D23616" t="str">
            <v>La Apartada</v>
          </cell>
        </row>
        <row r="23617">
          <cell r="C23617" t="str">
            <v>23350</v>
          </cell>
          <cell r="D23617" t="str">
            <v>La Apartada</v>
          </cell>
        </row>
        <row r="23618">
          <cell r="C23618" t="str">
            <v>23350</v>
          </cell>
          <cell r="D23618" t="str">
            <v>La Apartada</v>
          </cell>
        </row>
        <row r="23619">
          <cell r="C23619" t="str">
            <v>23350</v>
          </cell>
          <cell r="D23619" t="str">
            <v>La Apartada</v>
          </cell>
        </row>
        <row r="23620">
          <cell r="C23620" t="str">
            <v>23350</v>
          </cell>
          <cell r="D23620" t="str">
            <v>La Apartada</v>
          </cell>
        </row>
        <row r="23621">
          <cell r="C23621" t="str">
            <v>23350</v>
          </cell>
          <cell r="D23621" t="str">
            <v>La Apartada</v>
          </cell>
        </row>
        <row r="23622">
          <cell r="C23622" t="str">
            <v>23350</v>
          </cell>
          <cell r="D23622" t="str">
            <v>La Apartada</v>
          </cell>
        </row>
        <row r="23623">
          <cell r="C23623" t="str">
            <v>23350</v>
          </cell>
          <cell r="D23623" t="str">
            <v>La Apartada</v>
          </cell>
        </row>
        <row r="23624">
          <cell r="C23624" t="str">
            <v>23350</v>
          </cell>
          <cell r="D23624" t="str">
            <v>La Apartada</v>
          </cell>
        </row>
        <row r="23625">
          <cell r="C23625" t="str">
            <v>23350</v>
          </cell>
          <cell r="D23625" t="str">
            <v>La Apartada</v>
          </cell>
        </row>
        <row r="23626">
          <cell r="C23626" t="str">
            <v>23350</v>
          </cell>
          <cell r="D23626" t="str">
            <v>La Apartada</v>
          </cell>
        </row>
        <row r="23627">
          <cell r="C23627" t="str">
            <v>23350</v>
          </cell>
          <cell r="D23627" t="str">
            <v>La Apartada</v>
          </cell>
        </row>
        <row r="23628">
          <cell r="C23628" t="str">
            <v>23350</v>
          </cell>
          <cell r="D23628" t="str">
            <v>La Apartada</v>
          </cell>
        </row>
        <row r="23629">
          <cell r="C23629" t="str">
            <v>23350</v>
          </cell>
          <cell r="D23629" t="str">
            <v>La Apartada</v>
          </cell>
        </row>
        <row r="23630">
          <cell r="C23630" t="str">
            <v>23350</v>
          </cell>
          <cell r="D23630" t="str">
            <v>La Apartada</v>
          </cell>
        </row>
        <row r="23631">
          <cell r="C23631" t="str">
            <v>23350</v>
          </cell>
          <cell r="D23631" t="str">
            <v>La Apartada</v>
          </cell>
        </row>
        <row r="23632">
          <cell r="C23632" t="str">
            <v>23350</v>
          </cell>
          <cell r="D23632" t="str">
            <v>La Apartada</v>
          </cell>
        </row>
        <row r="23633">
          <cell r="C23633" t="str">
            <v>23350</v>
          </cell>
          <cell r="D23633" t="str">
            <v>La Apartada</v>
          </cell>
        </row>
        <row r="23634">
          <cell r="C23634" t="str">
            <v>23350</v>
          </cell>
          <cell r="D23634" t="str">
            <v>La Apartada</v>
          </cell>
        </row>
        <row r="23635">
          <cell r="C23635" t="str">
            <v>23350</v>
          </cell>
          <cell r="D23635" t="str">
            <v>La Apartada</v>
          </cell>
        </row>
        <row r="23636">
          <cell r="C23636" t="str">
            <v>23350</v>
          </cell>
          <cell r="D23636" t="str">
            <v>La Apartada</v>
          </cell>
        </row>
        <row r="23637">
          <cell r="C23637" t="str">
            <v>23350</v>
          </cell>
          <cell r="D23637" t="str">
            <v>La Apartada</v>
          </cell>
        </row>
        <row r="23638">
          <cell r="C23638" t="str">
            <v>23350</v>
          </cell>
          <cell r="D23638" t="str">
            <v>La Apartada</v>
          </cell>
        </row>
        <row r="23639">
          <cell r="C23639" t="str">
            <v>23350</v>
          </cell>
          <cell r="D23639" t="str">
            <v>La Apartada</v>
          </cell>
        </row>
        <row r="23640">
          <cell r="C23640" t="str">
            <v>23350</v>
          </cell>
          <cell r="D23640" t="str">
            <v>La Apartada</v>
          </cell>
        </row>
        <row r="23641">
          <cell r="C23641" t="str">
            <v>23350</v>
          </cell>
          <cell r="D23641" t="str">
            <v>La Apartada</v>
          </cell>
        </row>
        <row r="23642">
          <cell r="C23642" t="str">
            <v>23350</v>
          </cell>
          <cell r="D23642" t="str">
            <v>La Apartada</v>
          </cell>
        </row>
        <row r="23643">
          <cell r="C23643" t="str">
            <v>23350</v>
          </cell>
          <cell r="D23643" t="str">
            <v>La Apartada</v>
          </cell>
        </row>
        <row r="23644">
          <cell r="C23644" t="str">
            <v>23350</v>
          </cell>
          <cell r="D23644" t="str">
            <v>La Apartada</v>
          </cell>
        </row>
        <row r="23645">
          <cell r="C23645" t="str">
            <v>23350</v>
          </cell>
          <cell r="D23645" t="str">
            <v>La Apartada</v>
          </cell>
        </row>
        <row r="23646">
          <cell r="C23646" t="str">
            <v>23350</v>
          </cell>
          <cell r="D23646" t="str">
            <v>La Apartada</v>
          </cell>
        </row>
        <row r="23647">
          <cell r="C23647" t="str">
            <v>23350</v>
          </cell>
          <cell r="D23647" t="str">
            <v>La Apartada</v>
          </cell>
        </row>
        <row r="23648">
          <cell r="C23648" t="str">
            <v>23350</v>
          </cell>
          <cell r="D23648" t="str">
            <v>La Apartada</v>
          </cell>
        </row>
        <row r="23649">
          <cell r="C23649" t="str">
            <v>23350</v>
          </cell>
          <cell r="D23649" t="str">
            <v>La Apartada</v>
          </cell>
        </row>
        <row r="23650">
          <cell r="C23650" t="str">
            <v>23350</v>
          </cell>
          <cell r="D23650" t="str">
            <v>La Apartada</v>
          </cell>
        </row>
        <row r="23651">
          <cell r="C23651" t="str">
            <v>23350</v>
          </cell>
          <cell r="D23651" t="str">
            <v>La Apartada</v>
          </cell>
        </row>
        <row r="23652">
          <cell r="C23652" t="str">
            <v>23350</v>
          </cell>
          <cell r="D23652" t="str">
            <v>La Apartada</v>
          </cell>
        </row>
        <row r="23653">
          <cell r="C23653" t="str">
            <v>23350</v>
          </cell>
          <cell r="D23653" t="str">
            <v>La Apartada</v>
          </cell>
        </row>
        <row r="23654">
          <cell r="C23654" t="str">
            <v>23350</v>
          </cell>
          <cell r="D23654" t="str">
            <v>La Apartada</v>
          </cell>
        </row>
        <row r="23655">
          <cell r="C23655" t="str">
            <v>23350</v>
          </cell>
          <cell r="D23655" t="str">
            <v>La Apartada</v>
          </cell>
        </row>
        <row r="23656">
          <cell r="C23656" t="str">
            <v>23350</v>
          </cell>
          <cell r="D23656" t="str">
            <v>La Apartada</v>
          </cell>
        </row>
        <row r="23657">
          <cell r="C23657" t="str">
            <v>23350</v>
          </cell>
          <cell r="D23657" t="str">
            <v>La Apartada</v>
          </cell>
        </row>
        <row r="23658">
          <cell r="C23658" t="str">
            <v>23350</v>
          </cell>
          <cell r="D23658" t="str">
            <v>La Apartada</v>
          </cell>
        </row>
        <row r="23659">
          <cell r="C23659" t="str">
            <v>23350</v>
          </cell>
          <cell r="D23659" t="str">
            <v>La Apartada</v>
          </cell>
        </row>
        <row r="23660">
          <cell r="C23660" t="str">
            <v>23350</v>
          </cell>
          <cell r="D23660" t="str">
            <v>La Apartada</v>
          </cell>
        </row>
        <row r="23661">
          <cell r="C23661" t="str">
            <v>23350</v>
          </cell>
          <cell r="D23661" t="str">
            <v>La Apartada</v>
          </cell>
        </row>
        <row r="23662">
          <cell r="C23662" t="str">
            <v>23350</v>
          </cell>
          <cell r="D23662" t="str">
            <v>La Apartada</v>
          </cell>
        </row>
        <row r="23663">
          <cell r="C23663" t="str">
            <v>23350</v>
          </cell>
          <cell r="D23663" t="str">
            <v>La Apartada</v>
          </cell>
        </row>
        <row r="23664">
          <cell r="C23664" t="str">
            <v>23350</v>
          </cell>
          <cell r="D23664" t="str">
            <v>La Apartada</v>
          </cell>
        </row>
        <row r="23665">
          <cell r="C23665" t="str">
            <v>23417</v>
          </cell>
          <cell r="D23665" t="str">
            <v>Lorica</v>
          </cell>
        </row>
        <row r="23666">
          <cell r="C23666" t="str">
            <v>23417</v>
          </cell>
          <cell r="D23666" t="str">
            <v>Lorica</v>
          </cell>
        </row>
        <row r="23667">
          <cell r="C23667" t="str">
            <v>23417</v>
          </cell>
          <cell r="D23667" t="str">
            <v>Lorica</v>
          </cell>
        </row>
        <row r="23668">
          <cell r="C23668" t="str">
            <v>23417</v>
          </cell>
          <cell r="D23668" t="str">
            <v>Lorica</v>
          </cell>
        </row>
        <row r="23669">
          <cell r="C23669" t="str">
            <v>23417</v>
          </cell>
          <cell r="D23669" t="str">
            <v>Lorica</v>
          </cell>
        </row>
        <row r="23670">
          <cell r="C23670" t="str">
            <v>23417</v>
          </cell>
          <cell r="D23670" t="str">
            <v>Lorica</v>
          </cell>
        </row>
        <row r="23671">
          <cell r="C23671" t="str">
            <v>23417</v>
          </cell>
          <cell r="D23671" t="str">
            <v>Lorica</v>
          </cell>
        </row>
        <row r="23672">
          <cell r="C23672" t="str">
            <v>23417</v>
          </cell>
          <cell r="D23672" t="str">
            <v>Lorica</v>
          </cell>
        </row>
        <row r="23673">
          <cell r="C23673" t="str">
            <v>23417</v>
          </cell>
          <cell r="D23673" t="str">
            <v>Lorica</v>
          </cell>
        </row>
        <row r="23674">
          <cell r="C23674" t="str">
            <v>23417</v>
          </cell>
          <cell r="D23674" t="str">
            <v>Lorica</v>
          </cell>
        </row>
        <row r="23675">
          <cell r="C23675" t="str">
            <v>23417</v>
          </cell>
          <cell r="D23675" t="str">
            <v>Lorica</v>
          </cell>
        </row>
        <row r="23676">
          <cell r="C23676" t="str">
            <v>23417</v>
          </cell>
          <cell r="D23676" t="str">
            <v>Lorica</v>
          </cell>
        </row>
        <row r="23677">
          <cell r="C23677" t="str">
            <v>23417</v>
          </cell>
          <cell r="D23677" t="str">
            <v>Lorica</v>
          </cell>
        </row>
        <row r="23678">
          <cell r="C23678" t="str">
            <v>23417</v>
          </cell>
          <cell r="D23678" t="str">
            <v>Lorica</v>
          </cell>
        </row>
        <row r="23679">
          <cell r="C23679" t="str">
            <v>23417</v>
          </cell>
          <cell r="D23679" t="str">
            <v>Lorica</v>
          </cell>
        </row>
        <row r="23680">
          <cell r="C23680" t="str">
            <v>23417</v>
          </cell>
          <cell r="D23680" t="str">
            <v>Lorica</v>
          </cell>
        </row>
        <row r="23681">
          <cell r="C23681" t="str">
            <v>23417</v>
          </cell>
          <cell r="D23681" t="str">
            <v>Lorica</v>
          </cell>
        </row>
        <row r="23682">
          <cell r="C23682" t="str">
            <v>23417</v>
          </cell>
          <cell r="D23682" t="str">
            <v>Lorica</v>
          </cell>
        </row>
        <row r="23683">
          <cell r="C23683" t="str">
            <v>23417</v>
          </cell>
          <cell r="D23683" t="str">
            <v>Lorica</v>
          </cell>
        </row>
        <row r="23684">
          <cell r="C23684" t="str">
            <v>23417</v>
          </cell>
          <cell r="D23684" t="str">
            <v>Lorica</v>
          </cell>
        </row>
        <row r="23685">
          <cell r="C23685" t="str">
            <v>23417</v>
          </cell>
          <cell r="D23685" t="str">
            <v>Lorica</v>
          </cell>
        </row>
        <row r="23686">
          <cell r="C23686" t="str">
            <v>23417</v>
          </cell>
          <cell r="D23686" t="str">
            <v>Lorica</v>
          </cell>
        </row>
        <row r="23687">
          <cell r="C23687" t="str">
            <v>23417</v>
          </cell>
          <cell r="D23687" t="str">
            <v>Lorica</v>
          </cell>
        </row>
        <row r="23688">
          <cell r="C23688" t="str">
            <v>23417</v>
          </cell>
          <cell r="D23688" t="str">
            <v>Lorica</v>
          </cell>
        </row>
        <row r="23689">
          <cell r="C23689" t="str">
            <v>23417</v>
          </cell>
          <cell r="D23689" t="str">
            <v>Lorica</v>
          </cell>
        </row>
        <row r="23690">
          <cell r="C23690" t="str">
            <v>23417</v>
          </cell>
          <cell r="D23690" t="str">
            <v>Lorica</v>
          </cell>
        </row>
        <row r="23691">
          <cell r="C23691" t="str">
            <v>23417</v>
          </cell>
          <cell r="D23691" t="str">
            <v>Lorica</v>
          </cell>
        </row>
        <row r="23692">
          <cell r="C23692" t="str">
            <v>23417</v>
          </cell>
          <cell r="D23692" t="str">
            <v>Lorica</v>
          </cell>
        </row>
        <row r="23693">
          <cell r="C23693" t="str">
            <v>23417</v>
          </cell>
          <cell r="D23693" t="str">
            <v>Lorica</v>
          </cell>
        </row>
        <row r="23694">
          <cell r="C23694" t="str">
            <v>23417</v>
          </cell>
          <cell r="D23694" t="str">
            <v>Lorica</v>
          </cell>
        </row>
        <row r="23695">
          <cell r="C23695" t="str">
            <v>23417</v>
          </cell>
          <cell r="D23695" t="str">
            <v>Lorica</v>
          </cell>
        </row>
        <row r="23696">
          <cell r="C23696" t="str">
            <v>23417</v>
          </cell>
          <cell r="D23696" t="str">
            <v>Lorica</v>
          </cell>
        </row>
        <row r="23697">
          <cell r="C23697" t="str">
            <v>23417</v>
          </cell>
          <cell r="D23697" t="str">
            <v>Lorica</v>
          </cell>
        </row>
        <row r="23698">
          <cell r="C23698" t="str">
            <v>23417</v>
          </cell>
          <cell r="D23698" t="str">
            <v>Lorica</v>
          </cell>
        </row>
        <row r="23699">
          <cell r="C23699" t="str">
            <v>23417</v>
          </cell>
          <cell r="D23699" t="str">
            <v>Lorica</v>
          </cell>
        </row>
        <row r="23700">
          <cell r="C23700" t="str">
            <v>23417</v>
          </cell>
          <cell r="D23700" t="str">
            <v>Lorica</v>
          </cell>
        </row>
        <row r="23701">
          <cell r="C23701" t="str">
            <v>23417</v>
          </cell>
          <cell r="D23701" t="str">
            <v>Lorica</v>
          </cell>
        </row>
        <row r="23702">
          <cell r="C23702" t="str">
            <v>23417</v>
          </cell>
          <cell r="D23702" t="str">
            <v>Lorica</v>
          </cell>
        </row>
        <row r="23703">
          <cell r="C23703" t="str">
            <v>23417</v>
          </cell>
          <cell r="D23703" t="str">
            <v>Lorica</v>
          </cell>
        </row>
        <row r="23704">
          <cell r="C23704" t="str">
            <v>23417</v>
          </cell>
          <cell r="D23704" t="str">
            <v>Lorica</v>
          </cell>
        </row>
        <row r="23705">
          <cell r="C23705" t="str">
            <v>23417</v>
          </cell>
          <cell r="D23705" t="str">
            <v>Lorica</v>
          </cell>
        </row>
        <row r="23706">
          <cell r="C23706" t="str">
            <v>23417</v>
          </cell>
          <cell r="D23706" t="str">
            <v>Lorica</v>
          </cell>
        </row>
        <row r="23707">
          <cell r="C23707" t="str">
            <v>23417</v>
          </cell>
          <cell r="D23707" t="str">
            <v>Lorica</v>
          </cell>
        </row>
        <row r="23708">
          <cell r="C23708" t="str">
            <v>23417</v>
          </cell>
          <cell r="D23708" t="str">
            <v>Lorica</v>
          </cell>
        </row>
        <row r="23709">
          <cell r="C23709" t="str">
            <v>23417</v>
          </cell>
          <cell r="D23709" t="str">
            <v>Lorica</v>
          </cell>
        </row>
        <row r="23710">
          <cell r="C23710" t="str">
            <v>23417</v>
          </cell>
          <cell r="D23710" t="str">
            <v>Lorica</v>
          </cell>
        </row>
        <row r="23711">
          <cell r="C23711" t="str">
            <v>23417</v>
          </cell>
          <cell r="D23711" t="str">
            <v>Lorica</v>
          </cell>
        </row>
        <row r="23712">
          <cell r="C23712" t="str">
            <v>23417</v>
          </cell>
          <cell r="D23712" t="str">
            <v>Lorica</v>
          </cell>
        </row>
        <row r="23713">
          <cell r="C23713" t="str">
            <v>23417</v>
          </cell>
          <cell r="D23713" t="str">
            <v>Lorica</v>
          </cell>
        </row>
        <row r="23714">
          <cell r="C23714" t="str">
            <v>23417</v>
          </cell>
          <cell r="D23714" t="str">
            <v>Lorica</v>
          </cell>
        </row>
        <row r="23715">
          <cell r="C23715" t="str">
            <v>23417</v>
          </cell>
          <cell r="D23715" t="str">
            <v>Lorica</v>
          </cell>
        </row>
        <row r="23716">
          <cell r="C23716" t="str">
            <v>23417</v>
          </cell>
          <cell r="D23716" t="str">
            <v>Lorica</v>
          </cell>
        </row>
        <row r="23717">
          <cell r="C23717" t="str">
            <v>23417</v>
          </cell>
          <cell r="D23717" t="str">
            <v>Lorica</v>
          </cell>
        </row>
        <row r="23718">
          <cell r="C23718" t="str">
            <v>23417</v>
          </cell>
          <cell r="D23718" t="str">
            <v>Lorica</v>
          </cell>
        </row>
        <row r="23719">
          <cell r="C23719" t="str">
            <v>23419</v>
          </cell>
          <cell r="D23719" t="str">
            <v>Los Córdobas</v>
          </cell>
        </row>
        <row r="23720">
          <cell r="C23720" t="str">
            <v>23419</v>
          </cell>
          <cell r="D23720" t="str">
            <v>Los Córdobas</v>
          </cell>
        </row>
        <row r="23721">
          <cell r="C23721" t="str">
            <v>23419</v>
          </cell>
          <cell r="D23721" t="str">
            <v>Los Córdobas</v>
          </cell>
        </row>
        <row r="23722">
          <cell r="C23722" t="str">
            <v>23419</v>
          </cell>
          <cell r="D23722" t="str">
            <v>Los Córdobas</v>
          </cell>
        </row>
        <row r="23723">
          <cell r="C23723" t="str">
            <v>23419</v>
          </cell>
          <cell r="D23723" t="str">
            <v>Los Córdobas</v>
          </cell>
        </row>
        <row r="23724">
          <cell r="C23724" t="str">
            <v>23419</v>
          </cell>
          <cell r="D23724" t="str">
            <v>Los Córdobas</v>
          </cell>
        </row>
        <row r="23725">
          <cell r="C23725" t="str">
            <v>23419</v>
          </cell>
          <cell r="D23725" t="str">
            <v>Los Córdobas</v>
          </cell>
        </row>
        <row r="23726">
          <cell r="C23726" t="str">
            <v>23419</v>
          </cell>
          <cell r="D23726" t="str">
            <v>Los Córdobas</v>
          </cell>
        </row>
        <row r="23727">
          <cell r="C23727" t="str">
            <v>23419</v>
          </cell>
          <cell r="D23727" t="str">
            <v>Los Córdobas</v>
          </cell>
        </row>
        <row r="23728">
          <cell r="C23728" t="str">
            <v>23419</v>
          </cell>
          <cell r="D23728" t="str">
            <v>Los Córdobas</v>
          </cell>
        </row>
        <row r="23729">
          <cell r="C23729" t="str">
            <v>23419</v>
          </cell>
          <cell r="D23729" t="str">
            <v>Los Córdobas</v>
          </cell>
        </row>
        <row r="23730">
          <cell r="C23730" t="str">
            <v>23419</v>
          </cell>
          <cell r="D23730" t="str">
            <v>Los Córdobas</v>
          </cell>
        </row>
        <row r="23731">
          <cell r="C23731" t="str">
            <v>23419</v>
          </cell>
          <cell r="D23731" t="str">
            <v>Los Córdobas</v>
          </cell>
        </row>
        <row r="23732">
          <cell r="C23732" t="str">
            <v>23419</v>
          </cell>
          <cell r="D23732" t="str">
            <v>Los Córdobas</v>
          </cell>
        </row>
        <row r="23733">
          <cell r="C23733" t="str">
            <v>23419</v>
          </cell>
          <cell r="D23733" t="str">
            <v>Los Córdobas</v>
          </cell>
        </row>
        <row r="23734">
          <cell r="C23734" t="str">
            <v>23419</v>
          </cell>
          <cell r="D23734" t="str">
            <v>Los Córdobas</v>
          </cell>
        </row>
        <row r="23735">
          <cell r="C23735" t="str">
            <v>23419</v>
          </cell>
          <cell r="D23735" t="str">
            <v>Los Córdobas</v>
          </cell>
        </row>
        <row r="23736">
          <cell r="C23736" t="str">
            <v>23419</v>
          </cell>
          <cell r="D23736" t="str">
            <v>Los Córdobas</v>
          </cell>
        </row>
        <row r="23737">
          <cell r="C23737" t="str">
            <v>23419</v>
          </cell>
          <cell r="D23737" t="str">
            <v>Los Córdobas</v>
          </cell>
        </row>
        <row r="23738">
          <cell r="C23738" t="str">
            <v>23419</v>
          </cell>
          <cell r="D23738" t="str">
            <v>Los Córdobas</v>
          </cell>
        </row>
        <row r="23739">
          <cell r="C23739" t="str">
            <v>23419</v>
          </cell>
          <cell r="D23739" t="str">
            <v>Los Córdobas</v>
          </cell>
        </row>
        <row r="23740">
          <cell r="C23740" t="str">
            <v>23419</v>
          </cell>
          <cell r="D23740" t="str">
            <v>Los Córdobas</v>
          </cell>
        </row>
        <row r="23741">
          <cell r="C23741" t="str">
            <v>23419</v>
          </cell>
          <cell r="D23741" t="str">
            <v>Los Córdobas</v>
          </cell>
        </row>
        <row r="23742">
          <cell r="C23742" t="str">
            <v>23419</v>
          </cell>
          <cell r="D23742" t="str">
            <v>Los Córdobas</v>
          </cell>
        </row>
        <row r="23743">
          <cell r="C23743" t="str">
            <v>23419</v>
          </cell>
          <cell r="D23743" t="str">
            <v>Los Córdobas</v>
          </cell>
        </row>
        <row r="23744">
          <cell r="C23744" t="str">
            <v>23419</v>
          </cell>
          <cell r="D23744" t="str">
            <v>Los Córdobas</v>
          </cell>
        </row>
        <row r="23745">
          <cell r="C23745" t="str">
            <v>23419</v>
          </cell>
          <cell r="D23745" t="str">
            <v>Los Córdobas</v>
          </cell>
        </row>
        <row r="23746">
          <cell r="C23746" t="str">
            <v>23419</v>
          </cell>
          <cell r="D23746" t="str">
            <v>Los Córdobas</v>
          </cell>
        </row>
        <row r="23747">
          <cell r="C23747" t="str">
            <v>23419</v>
          </cell>
          <cell r="D23747" t="str">
            <v>Los Córdobas</v>
          </cell>
        </row>
        <row r="23748">
          <cell r="C23748" t="str">
            <v>23419</v>
          </cell>
          <cell r="D23748" t="str">
            <v>Los Córdobas</v>
          </cell>
        </row>
        <row r="23749">
          <cell r="C23749" t="str">
            <v>23419</v>
          </cell>
          <cell r="D23749" t="str">
            <v>Los Córdobas</v>
          </cell>
        </row>
        <row r="23750">
          <cell r="C23750" t="str">
            <v>23419</v>
          </cell>
          <cell r="D23750" t="str">
            <v>Los Córdobas</v>
          </cell>
        </row>
        <row r="23751">
          <cell r="C23751" t="str">
            <v>23419</v>
          </cell>
          <cell r="D23751" t="str">
            <v>Los Córdobas</v>
          </cell>
        </row>
        <row r="23752">
          <cell r="C23752" t="str">
            <v>23419</v>
          </cell>
          <cell r="D23752" t="str">
            <v>Los Córdobas</v>
          </cell>
        </row>
        <row r="23753">
          <cell r="C23753" t="str">
            <v>23419</v>
          </cell>
          <cell r="D23753" t="str">
            <v>Los Córdobas</v>
          </cell>
        </row>
        <row r="23754">
          <cell r="C23754" t="str">
            <v>23419</v>
          </cell>
          <cell r="D23754" t="str">
            <v>Los Córdobas</v>
          </cell>
        </row>
        <row r="23755">
          <cell r="C23755" t="str">
            <v>23419</v>
          </cell>
          <cell r="D23755" t="str">
            <v>Los Córdobas</v>
          </cell>
        </row>
        <row r="23756">
          <cell r="C23756" t="str">
            <v>23419</v>
          </cell>
          <cell r="D23756" t="str">
            <v>Los Córdobas</v>
          </cell>
        </row>
        <row r="23757">
          <cell r="C23757" t="str">
            <v>23419</v>
          </cell>
          <cell r="D23757" t="str">
            <v>Los Córdobas</v>
          </cell>
        </row>
        <row r="23758">
          <cell r="C23758" t="str">
            <v>23419</v>
          </cell>
          <cell r="D23758" t="str">
            <v>Los Córdobas</v>
          </cell>
        </row>
        <row r="23759">
          <cell r="C23759" t="str">
            <v>23419</v>
          </cell>
          <cell r="D23759" t="str">
            <v>Los Córdobas</v>
          </cell>
        </row>
        <row r="23760">
          <cell r="C23760" t="str">
            <v>23419</v>
          </cell>
          <cell r="D23760" t="str">
            <v>Los Córdobas</v>
          </cell>
        </row>
        <row r="23761">
          <cell r="C23761" t="str">
            <v>23419</v>
          </cell>
          <cell r="D23761" t="str">
            <v>Los Córdobas</v>
          </cell>
        </row>
        <row r="23762">
          <cell r="C23762" t="str">
            <v>23419</v>
          </cell>
          <cell r="D23762" t="str">
            <v>Los Córdobas</v>
          </cell>
        </row>
        <row r="23763">
          <cell r="C23763" t="str">
            <v>23419</v>
          </cell>
          <cell r="D23763" t="str">
            <v>Los Córdobas</v>
          </cell>
        </row>
        <row r="23764">
          <cell r="C23764" t="str">
            <v>23419</v>
          </cell>
          <cell r="D23764" t="str">
            <v>Los Córdobas</v>
          </cell>
        </row>
        <row r="23765">
          <cell r="C23765" t="str">
            <v>23419</v>
          </cell>
          <cell r="D23765" t="str">
            <v>Los Córdobas</v>
          </cell>
        </row>
        <row r="23766">
          <cell r="C23766" t="str">
            <v>23419</v>
          </cell>
          <cell r="D23766" t="str">
            <v>Los Córdobas</v>
          </cell>
        </row>
        <row r="23767">
          <cell r="C23767" t="str">
            <v>23419</v>
          </cell>
          <cell r="D23767" t="str">
            <v>Los Córdobas</v>
          </cell>
        </row>
        <row r="23768">
          <cell r="C23768" t="str">
            <v>23419</v>
          </cell>
          <cell r="D23768" t="str">
            <v>Los Córdobas</v>
          </cell>
        </row>
        <row r="23769">
          <cell r="C23769" t="str">
            <v>23419</v>
          </cell>
          <cell r="D23769" t="str">
            <v>Los Córdobas</v>
          </cell>
        </row>
        <row r="23770">
          <cell r="C23770" t="str">
            <v>23419</v>
          </cell>
          <cell r="D23770" t="str">
            <v>Los Córdobas</v>
          </cell>
        </row>
        <row r="23771">
          <cell r="C23771" t="str">
            <v>23419</v>
          </cell>
          <cell r="D23771" t="str">
            <v>Los Córdobas</v>
          </cell>
        </row>
        <row r="23772">
          <cell r="C23772" t="str">
            <v>23419</v>
          </cell>
          <cell r="D23772" t="str">
            <v>Los Córdobas</v>
          </cell>
        </row>
        <row r="23773">
          <cell r="C23773" t="str">
            <v>23464</v>
          </cell>
          <cell r="D23773" t="str">
            <v>Momil</v>
          </cell>
        </row>
        <row r="23774">
          <cell r="C23774" t="str">
            <v>23464</v>
          </cell>
          <cell r="D23774" t="str">
            <v>Momil</v>
          </cell>
        </row>
        <row r="23775">
          <cell r="C23775" t="str">
            <v>23464</v>
          </cell>
          <cell r="D23775" t="str">
            <v>Momil</v>
          </cell>
        </row>
        <row r="23776">
          <cell r="C23776" t="str">
            <v>23464</v>
          </cell>
          <cell r="D23776" t="str">
            <v>Momil</v>
          </cell>
        </row>
        <row r="23777">
          <cell r="C23777" t="str">
            <v>23464</v>
          </cell>
          <cell r="D23777" t="str">
            <v>Momil</v>
          </cell>
        </row>
        <row r="23778">
          <cell r="C23778" t="str">
            <v>23464</v>
          </cell>
          <cell r="D23778" t="str">
            <v>Momil</v>
          </cell>
        </row>
        <row r="23779">
          <cell r="C23779" t="str">
            <v>23464</v>
          </cell>
          <cell r="D23779" t="str">
            <v>Momil</v>
          </cell>
        </row>
        <row r="23780">
          <cell r="C23780" t="str">
            <v>23464</v>
          </cell>
          <cell r="D23780" t="str">
            <v>Momil</v>
          </cell>
        </row>
        <row r="23781">
          <cell r="C23781" t="str">
            <v>23464</v>
          </cell>
          <cell r="D23781" t="str">
            <v>Momil</v>
          </cell>
        </row>
        <row r="23782">
          <cell r="C23782" t="str">
            <v>23464</v>
          </cell>
          <cell r="D23782" t="str">
            <v>Momil</v>
          </cell>
        </row>
        <row r="23783">
          <cell r="C23783" t="str">
            <v>23464</v>
          </cell>
          <cell r="D23783" t="str">
            <v>Momil</v>
          </cell>
        </row>
        <row r="23784">
          <cell r="C23784" t="str">
            <v>23464</v>
          </cell>
          <cell r="D23784" t="str">
            <v>Momil</v>
          </cell>
        </row>
        <row r="23785">
          <cell r="C23785" t="str">
            <v>23464</v>
          </cell>
          <cell r="D23785" t="str">
            <v>Momil</v>
          </cell>
        </row>
        <row r="23786">
          <cell r="C23786" t="str">
            <v>23464</v>
          </cell>
          <cell r="D23786" t="str">
            <v>Momil</v>
          </cell>
        </row>
        <row r="23787">
          <cell r="C23787" t="str">
            <v>23464</v>
          </cell>
          <cell r="D23787" t="str">
            <v>Momil</v>
          </cell>
        </row>
        <row r="23788">
          <cell r="C23788" t="str">
            <v>23464</v>
          </cell>
          <cell r="D23788" t="str">
            <v>Momil</v>
          </cell>
        </row>
        <row r="23789">
          <cell r="C23789" t="str">
            <v>23464</v>
          </cell>
          <cell r="D23789" t="str">
            <v>Momil</v>
          </cell>
        </row>
        <row r="23790">
          <cell r="C23790" t="str">
            <v>23464</v>
          </cell>
          <cell r="D23790" t="str">
            <v>Momil</v>
          </cell>
        </row>
        <row r="23791">
          <cell r="C23791" t="str">
            <v>23464</v>
          </cell>
          <cell r="D23791" t="str">
            <v>Momil</v>
          </cell>
        </row>
        <row r="23792">
          <cell r="C23792" t="str">
            <v>23464</v>
          </cell>
          <cell r="D23792" t="str">
            <v>Momil</v>
          </cell>
        </row>
        <row r="23793">
          <cell r="C23793" t="str">
            <v>23464</v>
          </cell>
          <cell r="D23793" t="str">
            <v>Momil</v>
          </cell>
        </row>
        <row r="23794">
          <cell r="C23794" t="str">
            <v>23464</v>
          </cell>
          <cell r="D23794" t="str">
            <v>Momil</v>
          </cell>
        </row>
        <row r="23795">
          <cell r="C23795" t="str">
            <v>23464</v>
          </cell>
          <cell r="D23795" t="str">
            <v>Momil</v>
          </cell>
        </row>
        <row r="23796">
          <cell r="C23796" t="str">
            <v>23464</v>
          </cell>
          <cell r="D23796" t="str">
            <v>Momil</v>
          </cell>
        </row>
        <row r="23797">
          <cell r="C23797" t="str">
            <v>23464</v>
          </cell>
          <cell r="D23797" t="str">
            <v>Momil</v>
          </cell>
        </row>
        <row r="23798">
          <cell r="C23798" t="str">
            <v>23464</v>
          </cell>
          <cell r="D23798" t="str">
            <v>Momil</v>
          </cell>
        </row>
        <row r="23799">
          <cell r="C23799" t="str">
            <v>23464</v>
          </cell>
          <cell r="D23799" t="str">
            <v>Momil</v>
          </cell>
        </row>
        <row r="23800">
          <cell r="C23800" t="str">
            <v>23464</v>
          </cell>
          <cell r="D23800" t="str">
            <v>Momil</v>
          </cell>
        </row>
        <row r="23801">
          <cell r="C23801" t="str">
            <v>23464</v>
          </cell>
          <cell r="D23801" t="str">
            <v>Momil</v>
          </cell>
        </row>
        <row r="23802">
          <cell r="C23802" t="str">
            <v>23464</v>
          </cell>
          <cell r="D23802" t="str">
            <v>Momil</v>
          </cell>
        </row>
        <row r="23803">
          <cell r="C23803" t="str">
            <v>23464</v>
          </cell>
          <cell r="D23803" t="str">
            <v>Momil</v>
          </cell>
        </row>
        <row r="23804">
          <cell r="C23804" t="str">
            <v>23464</v>
          </cell>
          <cell r="D23804" t="str">
            <v>Momil</v>
          </cell>
        </row>
        <row r="23805">
          <cell r="C23805" t="str">
            <v>23464</v>
          </cell>
          <cell r="D23805" t="str">
            <v>Momil</v>
          </cell>
        </row>
        <row r="23806">
          <cell r="C23806" t="str">
            <v>23464</v>
          </cell>
          <cell r="D23806" t="str">
            <v>Momil</v>
          </cell>
        </row>
        <row r="23807">
          <cell r="C23807" t="str">
            <v>23464</v>
          </cell>
          <cell r="D23807" t="str">
            <v>Momil</v>
          </cell>
        </row>
        <row r="23808">
          <cell r="C23808" t="str">
            <v>23464</v>
          </cell>
          <cell r="D23808" t="str">
            <v>Momil</v>
          </cell>
        </row>
        <row r="23809">
          <cell r="C23809" t="str">
            <v>23464</v>
          </cell>
          <cell r="D23809" t="str">
            <v>Momil</v>
          </cell>
        </row>
        <row r="23810">
          <cell r="C23810" t="str">
            <v>23464</v>
          </cell>
          <cell r="D23810" t="str">
            <v>Momil</v>
          </cell>
        </row>
        <row r="23811">
          <cell r="C23811" t="str">
            <v>23464</v>
          </cell>
          <cell r="D23811" t="str">
            <v>Momil</v>
          </cell>
        </row>
        <row r="23812">
          <cell r="C23812" t="str">
            <v>23464</v>
          </cell>
          <cell r="D23812" t="str">
            <v>Momil</v>
          </cell>
        </row>
        <row r="23813">
          <cell r="C23813" t="str">
            <v>23464</v>
          </cell>
          <cell r="D23813" t="str">
            <v>Momil</v>
          </cell>
        </row>
        <row r="23814">
          <cell r="C23814" t="str">
            <v>23464</v>
          </cell>
          <cell r="D23814" t="str">
            <v>Momil</v>
          </cell>
        </row>
        <row r="23815">
          <cell r="C23815" t="str">
            <v>23464</v>
          </cell>
          <cell r="D23815" t="str">
            <v>Momil</v>
          </cell>
        </row>
        <row r="23816">
          <cell r="C23816" t="str">
            <v>23464</v>
          </cell>
          <cell r="D23816" t="str">
            <v>Momil</v>
          </cell>
        </row>
        <row r="23817">
          <cell r="C23817" t="str">
            <v>23464</v>
          </cell>
          <cell r="D23817" t="str">
            <v>Momil</v>
          </cell>
        </row>
        <row r="23818">
          <cell r="C23818" t="str">
            <v>23464</v>
          </cell>
          <cell r="D23818" t="str">
            <v>Momil</v>
          </cell>
        </row>
        <row r="23819">
          <cell r="C23819" t="str">
            <v>23464</v>
          </cell>
          <cell r="D23819" t="str">
            <v>Momil</v>
          </cell>
        </row>
        <row r="23820">
          <cell r="C23820" t="str">
            <v>23464</v>
          </cell>
          <cell r="D23820" t="str">
            <v>Momil</v>
          </cell>
        </row>
        <row r="23821">
          <cell r="C23821" t="str">
            <v>23464</v>
          </cell>
          <cell r="D23821" t="str">
            <v>Momil</v>
          </cell>
        </row>
        <row r="23822">
          <cell r="C23822" t="str">
            <v>23464</v>
          </cell>
          <cell r="D23822" t="str">
            <v>Momil</v>
          </cell>
        </row>
        <row r="23823">
          <cell r="C23823" t="str">
            <v>23464</v>
          </cell>
          <cell r="D23823" t="str">
            <v>Momil</v>
          </cell>
        </row>
        <row r="23824">
          <cell r="C23824" t="str">
            <v>23464</v>
          </cell>
          <cell r="D23824" t="str">
            <v>Momil</v>
          </cell>
        </row>
        <row r="23825">
          <cell r="C23825" t="str">
            <v>23464</v>
          </cell>
          <cell r="D23825" t="str">
            <v>Momil</v>
          </cell>
        </row>
        <row r="23826">
          <cell r="C23826" t="str">
            <v>23464</v>
          </cell>
          <cell r="D23826" t="str">
            <v>Momil</v>
          </cell>
        </row>
        <row r="23827">
          <cell r="C23827" t="str">
            <v>23466</v>
          </cell>
          <cell r="D23827" t="str">
            <v>Montelíbano</v>
          </cell>
        </row>
        <row r="23828">
          <cell r="C23828" t="str">
            <v>23466</v>
          </cell>
          <cell r="D23828" t="str">
            <v>Montelíbano</v>
          </cell>
        </row>
        <row r="23829">
          <cell r="C23829" t="str">
            <v>23466</v>
          </cell>
          <cell r="D23829" t="str">
            <v>Montelíbano</v>
          </cell>
        </row>
        <row r="23830">
          <cell r="C23830" t="str">
            <v>23466</v>
          </cell>
          <cell r="D23830" t="str">
            <v>Montelíbano</v>
          </cell>
        </row>
        <row r="23831">
          <cell r="C23831" t="str">
            <v>23466</v>
          </cell>
          <cell r="D23831" t="str">
            <v>Montelíbano</v>
          </cell>
        </row>
        <row r="23832">
          <cell r="C23832" t="str">
            <v>23466</v>
          </cell>
          <cell r="D23832" t="str">
            <v>Montelíbano</v>
          </cell>
        </row>
        <row r="23833">
          <cell r="C23833" t="str">
            <v>23466</v>
          </cell>
          <cell r="D23833" t="str">
            <v>Montelíbano</v>
          </cell>
        </row>
        <row r="23834">
          <cell r="C23834" t="str">
            <v>23466</v>
          </cell>
          <cell r="D23834" t="str">
            <v>Montelíbano</v>
          </cell>
        </row>
        <row r="23835">
          <cell r="C23835" t="str">
            <v>23466</v>
          </cell>
          <cell r="D23835" t="str">
            <v>Montelíbano</v>
          </cell>
        </row>
        <row r="23836">
          <cell r="C23836" t="str">
            <v>23466</v>
          </cell>
          <cell r="D23836" t="str">
            <v>Montelíbano</v>
          </cell>
        </row>
        <row r="23837">
          <cell r="C23837" t="str">
            <v>23466</v>
          </cell>
          <cell r="D23837" t="str">
            <v>Montelíbano</v>
          </cell>
        </row>
        <row r="23838">
          <cell r="C23838" t="str">
            <v>23466</v>
          </cell>
          <cell r="D23838" t="str">
            <v>Montelíbano</v>
          </cell>
        </row>
        <row r="23839">
          <cell r="C23839" t="str">
            <v>23466</v>
          </cell>
          <cell r="D23839" t="str">
            <v>Montelíbano</v>
          </cell>
        </row>
        <row r="23840">
          <cell r="C23840" t="str">
            <v>23466</v>
          </cell>
          <cell r="D23840" t="str">
            <v>Montelíbano</v>
          </cell>
        </row>
        <row r="23841">
          <cell r="C23841" t="str">
            <v>23466</v>
          </cell>
          <cell r="D23841" t="str">
            <v>Montelíbano</v>
          </cell>
        </row>
        <row r="23842">
          <cell r="C23842" t="str">
            <v>23466</v>
          </cell>
          <cell r="D23842" t="str">
            <v>Montelíbano</v>
          </cell>
        </row>
        <row r="23843">
          <cell r="C23843" t="str">
            <v>23466</v>
          </cell>
          <cell r="D23843" t="str">
            <v>Montelíbano</v>
          </cell>
        </row>
        <row r="23844">
          <cell r="C23844" t="str">
            <v>23466</v>
          </cell>
          <cell r="D23844" t="str">
            <v>Montelíbano</v>
          </cell>
        </row>
        <row r="23845">
          <cell r="C23845" t="str">
            <v>23466</v>
          </cell>
          <cell r="D23845" t="str">
            <v>Montelíbano</v>
          </cell>
        </row>
        <row r="23846">
          <cell r="C23846" t="str">
            <v>23466</v>
          </cell>
          <cell r="D23846" t="str">
            <v>Montelíbano</v>
          </cell>
        </row>
        <row r="23847">
          <cell r="C23847" t="str">
            <v>23466</v>
          </cell>
          <cell r="D23847" t="str">
            <v>Montelíbano</v>
          </cell>
        </row>
        <row r="23848">
          <cell r="C23848" t="str">
            <v>23466</v>
          </cell>
          <cell r="D23848" t="str">
            <v>Montelíbano</v>
          </cell>
        </row>
        <row r="23849">
          <cell r="C23849" t="str">
            <v>23466</v>
          </cell>
          <cell r="D23849" t="str">
            <v>Montelíbano</v>
          </cell>
        </row>
        <row r="23850">
          <cell r="C23850" t="str">
            <v>23466</v>
          </cell>
          <cell r="D23850" t="str">
            <v>Montelíbano</v>
          </cell>
        </row>
        <row r="23851">
          <cell r="C23851" t="str">
            <v>23466</v>
          </cell>
          <cell r="D23851" t="str">
            <v>Montelíbano</v>
          </cell>
        </row>
        <row r="23852">
          <cell r="C23852" t="str">
            <v>23466</v>
          </cell>
          <cell r="D23852" t="str">
            <v>Montelíbano</v>
          </cell>
        </row>
        <row r="23853">
          <cell r="C23853" t="str">
            <v>23466</v>
          </cell>
          <cell r="D23853" t="str">
            <v>Montelíbano</v>
          </cell>
        </row>
        <row r="23854">
          <cell r="C23854" t="str">
            <v>23466</v>
          </cell>
          <cell r="D23854" t="str">
            <v>Montelíbano</v>
          </cell>
        </row>
        <row r="23855">
          <cell r="C23855" t="str">
            <v>23466</v>
          </cell>
          <cell r="D23855" t="str">
            <v>Montelíbano</v>
          </cell>
        </row>
        <row r="23856">
          <cell r="C23856" t="str">
            <v>23466</v>
          </cell>
          <cell r="D23856" t="str">
            <v>Montelíbano</v>
          </cell>
        </row>
        <row r="23857">
          <cell r="C23857" t="str">
            <v>23466</v>
          </cell>
          <cell r="D23857" t="str">
            <v>Montelíbano</v>
          </cell>
        </row>
        <row r="23858">
          <cell r="C23858" t="str">
            <v>23466</v>
          </cell>
          <cell r="D23858" t="str">
            <v>Montelíbano</v>
          </cell>
        </row>
        <row r="23859">
          <cell r="C23859" t="str">
            <v>23466</v>
          </cell>
          <cell r="D23859" t="str">
            <v>Montelíbano</v>
          </cell>
        </row>
        <row r="23860">
          <cell r="C23860" t="str">
            <v>23466</v>
          </cell>
          <cell r="D23860" t="str">
            <v>Montelíbano</v>
          </cell>
        </row>
        <row r="23861">
          <cell r="C23861" t="str">
            <v>23466</v>
          </cell>
          <cell r="D23861" t="str">
            <v>Montelíbano</v>
          </cell>
        </row>
        <row r="23862">
          <cell r="C23862" t="str">
            <v>23466</v>
          </cell>
          <cell r="D23862" t="str">
            <v>Montelíbano</v>
          </cell>
        </row>
        <row r="23863">
          <cell r="C23863" t="str">
            <v>23466</v>
          </cell>
          <cell r="D23863" t="str">
            <v>Montelíbano</v>
          </cell>
        </row>
        <row r="23864">
          <cell r="C23864" t="str">
            <v>23466</v>
          </cell>
          <cell r="D23864" t="str">
            <v>Montelíbano</v>
          </cell>
        </row>
        <row r="23865">
          <cell r="C23865" t="str">
            <v>23466</v>
          </cell>
          <cell r="D23865" t="str">
            <v>Montelíbano</v>
          </cell>
        </row>
        <row r="23866">
          <cell r="C23866" t="str">
            <v>23466</v>
          </cell>
          <cell r="D23866" t="str">
            <v>Montelíbano</v>
          </cell>
        </row>
        <row r="23867">
          <cell r="C23867" t="str">
            <v>23466</v>
          </cell>
          <cell r="D23867" t="str">
            <v>Montelíbano</v>
          </cell>
        </row>
        <row r="23868">
          <cell r="C23868" t="str">
            <v>23466</v>
          </cell>
          <cell r="D23868" t="str">
            <v>Montelíbano</v>
          </cell>
        </row>
        <row r="23869">
          <cell r="C23869" t="str">
            <v>23466</v>
          </cell>
          <cell r="D23869" t="str">
            <v>Montelíbano</v>
          </cell>
        </row>
        <row r="23870">
          <cell r="C23870" t="str">
            <v>23466</v>
          </cell>
          <cell r="D23870" t="str">
            <v>Montelíbano</v>
          </cell>
        </row>
        <row r="23871">
          <cell r="C23871" t="str">
            <v>23466</v>
          </cell>
          <cell r="D23871" t="str">
            <v>Montelíbano</v>
          </cell>
        </row>
        <row r="23872">
          <cell r="C23872" t="str">
            <v>23466</v>
          </cell>
          <cell r="D23872" t="str">
            <v>Montelíbano</v>
          </cell>
        </row>
        <row r="23873">
          <cell r="C23873" t="str">
            <v>23466</v>
          </cell>
          <cell r="D23873" t="str">
            <v>Montelíbano</v>
          </cell>
        </row>
        <row r="23874">
          <cell r="C23874" t="str">
            <v>23466</v>
          </cell>
          <cell r="D23874" t="str">
            <v>Montelíbano</v>
          </cell>
        </row>
        <row r="23875">
          <cell r="C23875" t="str">
            <v>23466</v>
          </cell>
          <cell r="D23875" t="str">
            <v>Montelíbano</v>
          </cell>
        </row>
        <row r="23876">
          <cell r="C23876" t="str">
            <v>23466</v>
          </cell>
          <cell r="D23876" t="str">
            <v>Montelíbano</v>
          </cell>
        </row>
        <row r="23877">
          <cell r="C23877" t="str">
            <v>23466</v>
          </cell>
          <cell r="D23877" t="str">
            <v>Montelíbano</v>
          </cell>
        </row>
        <row r="23878">
          <cell r="C23878" t="str">
            <v>23466</v>
          </cell>
          <cell r="D23878" t="str">
            <v>Montelíbano</v>
          </cell>
        </row>
        <row r="23879">
          <cell r="C23879" t="str">
            <v>23466</v>
          </cell>
          <cell r="D23879" t="str">
            <v>Montelíbano</v>
          </cell>
        </row>
        <row r="23880">
          <cell r="C23880" t="str">
            <v>23466</v>
          </cell>
          <cell r="D23880" t="str">
            <v>Montelíbano</v>
          </cell>
        </row>
        <row r="23881">
          <cell r="C23881" t="str">
            <v>23500</v>
          </cell>
          <cell r="D23881" t="str">
            <v>Moñitos</v>
          </cell>
        </row>
        <row r="23882">
          <cell r="C23882" t="str">
            <v>23500</v>
          </cell>
          <cell r="D23882" t="str">
            <v>Moñitos</v>
          </cell>
        </row>
        <row r="23883">
          <cell r="C23883" t="str">
            <v>23500</v>
          </cell>
          <cell r="D23883" t="str">
            <v>Moñitos</v>
          </cell>
        </row>
        <row r="23884">
          <cell r="C23884" t="str">
            <v>23500</v>
          </cell>
          <cell r="D23884" t="str">
            <v>Moñitos</v>
          </cell>
        </row>
        <row r="23885">
          <cell r="C23885" t="str">
            <v>23500</v>
          </cell>
          <cell r="D23885" t="str">
            <v>Moñitos</v>
          </cell>
        </row>
        <row r="23886">
          <cell r="C23886" t="str">
            <v>23500</v>
          </cell>
          <cell r="D23886" t="str">
            <v>Moñitos</v>
          </cell>
        </row>
        <row r="23887">
          <cell r="C23887" t="str">
            <v>23500</v>
          </cell>
          <cell r="D23887" t="str">
            <v>Moñitos</v>
          </cell>
        </row>
        <row r="23888">
          <cell r="C23888" t="str">
            <v>23500</v>
          </cell>
          <cell r="D23888" t="str">
            <v>Moñitos</v>
          </cell>
        </row>
        <row r="23889">
          <cell r="C23889" t="str">
            <v>23500</v>
          </cell>
          <cell r="D23889" t="str">
            <v>Moñitos</v>
          </cell>
        </row>
        <row r="23890">
          <cell r="C23890" t="str">
            <v>23500</v>
          </cell>
          <cell r="D23890" t="str">
            <v>Moñitos</v>
          </cell>
        </row>
        <row r="23891">
          <cell r="C23891" t="str">
            <v>23500</v>
          </cell>
          <cell r="D23891" t="str">
            <v>Moñitos</v>
          </cell>
        </row>
        <row r="23892">
          <cell r="C23892" t="str">
            <v>23500</v>
          </cell>
          <cell r="D23892" t="str">
            <v>Moñitos</v>
          </cell>
        </row>
        <row r="23893">
          <cell r="C23893" t="str">
            <v>23500</v>
          </cell>
          <cell r="D23893" t="str">
            <v>Moñitos</v>
          </cell>
        </row>
        <row r="23894">
          <cell r="C23894" t="str">
            <v>23500</v>
          </cell>
          <cell r="D23894" t="str">
            <v>Moñitos</v>
          </cell>
        </row>
        <row r="23895">
          <cell r="C23895" t="str">
            <v>23500</v>
          </cell>
          <cell r="D23895" t="str">
            <v>Moñitos</v>
          </cell>
        </row>
        <row r="23896">
          <cell r="C23896" t="str">
            <v>23500</v>
          </cell>
          <cell r="D23896" t="str">
            <v>Moñitos</v>
          </cell>
        </row>
        <row r="23897">
          <cell r="C23897" t="str">
            <v>23500</v>
          </cell>
          <cell r="D23897" t="str">
            <v>Moñitos</v>
          </cell>
        </row>
        <row r="23898">
          <cell r="C23898" t="str">
            <v>23500</v>
          </cell>
          <cell r="D23898" t="str">
            <v>Moñitos</v>
          </cell>
        </row>
        <row r="23899">
          <cell r="C23899" t="str">
            <v>23500</v>
          </cell>
          <cell r="D23899" t="str">
            <v>Moñitos</v>
          </cell>
        </row>
        <row r="23900">
          <cell r="C23900" t="str">
            <v>23500</v>
          </cell>
          <cell r="D23900" t="str">
            <v>Moñitos</v>
          </cell>
        </row>
        <row r="23901">
          <cell r="C23901" t="str">
            <v>23500</v>
          </cell>
          <cell r="D23901" t="str">
            <v>Moñitos</v>
          </cell>
        </row>
        <row r="23902">
          <cell r="C23902" t="str">
            <v>23500</v>
          </cell>
          <cell r="D23902" t="str">
            <v>Moñitos</v>
          </cell>
        </row>
        <row r="23903">
          <cell r="C23903" t="str">
            <v>23500</v>
          </cell>
          <cell r="D23903" t="str">
            <v>Moñitos</v>
          </cell>
        </row>
        <row r="23904">
          <cell r="C23904" t="str">
            <v>23500</v>
          </cell>
          <cell r="D23904" t="str">
            <v>Moñitos</v>
          </cell>
        </row>
        <row r="23905">
          <cell r="C23905" t="str">
            <v>23500</v>
          </cell>
          <cell r="D23905" t="str">
            <v>Moñitos</v>
          </cell>
        </row>
        <row r="23906">
          <cell r="C23906" t="str">
            <v>23500</v>
          </cell>
          <cell r="D23906" t="str">
            <v>Moñitos</v>
          </cell>
        </row>
        <row r="23907">
          <cell r="C23907" t="str">
            <v>23500</v>
          </cell>
          <cell r="D23907" t="str">
            <v>Moñitos</v>
          </cell>
        </row>
        <row r="23908">
          <cell r="C23908" t="str">
            <v>23500</v>
          </cell>
          <cell r="D23908" t="str">
            <v>Moñitos</v>
          </cell>
        </row>
        <row r="23909">
          <cell r="C23909" t="str">
            <v>23500</v>
          </cell>
          <cell r="D23909" t="str">
            <v>Moñitos</v>
          </cell>
        </row>
        <row r="23910">
          <cell r="C23910" t="str">
            <v>23500</v>
          </cell>
          <cell r="D23910" t="str">
            <v>Moñitos</v>
          </cell>
        </row>
        <row r="23911">
          <cell r="C23911" t="str">
            <v>23500</v>
          </cell>
          <cell r="D23911" t="str">
            <v>Moñitos</v>
          </cell>
        </row>
        <row r="23912">
          <cell r="C23912" t="str">
            <v>23500</v>
          </cell>
          <cell r="D23912" t="str">
            <v>Moñitos</v>
          </cell>
        </row>
        <row r="23913">
          <cell r="C23913" t="str">
            <v>23500</v>
          </cell>
          <cell r="D23913" t="str">
            <v>Moñitos</v>
          </cell>
        </row>
        <row r="23914">
          <cell r="C23914" t="str">
            <v>23500</v>
          </cell>
          <cell r="D23914" t="str">
            <v>Moñitos</v>
          </cell>
        </row>
        <row r="23915">
          <cell r="C23915" t="str">
            <v>23500</v>
          </cell>
          <cell r="D23915" t="str">
            <v>Moñitos</v>
          </cell>
        </row>
        <row r="23916">
          <cell r="C23916" t="str">
            <v>23500</v>
          </cell>
          <cell r="D23916" t="str">
            <v>Moñitos</v>
          </cell>
        </row>
        <row r="23917">
          <cell r="C23917" t="str">
            <v>23500</v>
          </cell>
          <cell r="D23917" t="str">
            <v>Moñitos</v>
          </cell>
        </row>
        <row r="23918">
          <cell r="C23918" t="str">
            <v>23500</v>
          </cell>
          <cell r="D23918" t="str">
            <v>Moñitos</v>
          </cell>
        </row>
        <row r="23919">
          <cell r="C23919" t="str">
            <v>23500</v>
          </cell>
          <cell r="D23919" t="str">
            <v>Moñitos</v>
          </cell>
        </row>
        <row r="23920">
          <cell r="C23920" t="str">
            <v>23500</v>
          </cell>
          <cell r="D23920" t="str">
            <v>Moñitos</v>
          </cell>
        </row>
        <row r="23921">
          <cell r="C23921" t="str">
            <v>23500</v>
          </cell>
          <cell r="D23921" t="str">
            <v>Moñitos</v>
          </cell>
        </row>
        <row r="23922">
          <cell r="C23922" t="str">
            <v>23500</v>
          </cell>
          <cell r="D23922" t="str">
            <v>Moñitos</v>
          </cell>
        </row>
        <row r="23923">
          <cell r="C23923" t="str">
            <v>23500</v>
          </cell>
          <cell r="D23923" t="str">
            <v>Moñitos</v>
          </cell>
        </row>
        <row r="23924">
          <cell r="C23924" t="str">
            <v>23500</v>
          </cell>
          <cell r="D23924" t="str">
            <v>Moñitos</v>
          </cell>
        </row>
        <row r="23925">
          <cell r="C23925" t="str">
            <v>23500</v>
          </cell>
          <cell r="D23925" t="str">
            <v>Moñitos</v>
          </cell>
        </row>
        <row r="23926">
          <cell r="C23926" t="str">
            <v>23500</v>
          </cell>
          <cell r="D23926" t="str">
            <v>Moñitos</v>
          </cell>
        </row>
        <row r="23927">
          <cell r="C23927" t="str">
            <v>23500</v>
          </cell>
          <cell r="D23927" t="str">
            <v>Moñitos</v>
          </cell>
        </row>
        <row r="23928">
          <cell r="C23928" t="str">
            <v>23500</v>
          </cell>
          <cell r="D23928" t="str">
            <v>Moñitos</v>
          </cell>
        </row>
        <row r="23929">
          <cell r="C23929" t="str">
            <v>23500</v>
          </cell>
          <cell r="D23929" t="str">
            <v>Moñitos</v>
          </cell>
        </row>
        <row r="23930">
          <cell r="C23930" t="str">
            <v>23500</v>
          </cell>
          <cell r="D23930" t="str">
            <v>Moñitos</v>
          </cell>
        </row>
        <row r="23931">
          <cell r="C23931" t="str">
            <v>23500</v>
          </cell>
          <cell r="D23931" t="str">
            <v>Moñitos</v>
          </cell>
        </row>
        <row r="23932">
          <cell r="C23932" t="str">
            <v>23500</v>
          </cell>
          <cell r="D23932" t="str">
            <v>Moñitos</v>
          </cell>
        </row>
        <row r="23933">
          <cell r="C23933" t="str">
            <v>23500</v>
          </cell>
          <cell r="D23933" t="str">
            <v>Moñitos</v>
          </cell>
        </row>
        <row r="23934">
          <cell r="C23934" t="str">
            <v>23500</v>
          </cell>
          <cell r="D23934" t="str">
            <v>Moñitos</v>
          </cell>
        </row>
        <row r="23935">
          <cell r="C23935" t="str">
            <v>23555</v>
          </cell>
          <cell r="D23935" t="str">
            <v>Planeta Rica</v>
          </cell>
        </row>
        <row r="23936">
          <cell r="C23936" t="str">
            <v>23555</v>
          </cell>
          <cell r="D23936" t="str">
            <v>Planeta Rica</v>
          </cell>
        </row>
        <row r="23937">
          <cell r="C23937" t="str">
            <v>23555</v>
          </cell>
          <cell r="D23937" t="str">
            <v>Planeta Rica</v>
          </cell>
        </row>
        <row r="23938">
          <cell r="C23938" t="str">
            <v>23555</v>
          </cell>
          <cell r="D23938" t="str">
            <v>Planeta Rica</v>
          </cell>
        </row>
        <row r="23939">
          <cell r="C23939" t="str">
            <v>23555</v>
          </cell>
          <cell r="D23939" t="str">
            <v>Planeta Rica</v>
          </cell>
        </row>
        <row r="23940">
          <cell r="C23940" t="str">
            <v>23555</v>
          </cell>
          <cell r="D23940" t="str">
            <v>Planeta Rica</v>
          </cell>
        </row>
        <row r="23941">
          <cell r="C23941" t="str">
            <v>23555</v>
          </cell>
          <cell r="D23941" t="str">
            <v>Planeta Rica</v>
          </cell>
        </row>
        <row r="23942">
          <cell r="C23942" t="str">
            <v>23555</v>
          </cell>
          <cell r="D23942" t="str">
            <v>Planeta Rica</v>
          </cell>
        </row>
        <row r="23943">
          <cell r="C23943" t="str">
            <v>23555</v>
          </cell>
          <cell r="D23943" t="str">
            <v>Planeta Rica</v>
          </cell>
        </row>
        <row r="23944">
          <cell r="C23944" t="str">
            <v>23555</v>
          </cell>
          <cell r="D23944" t="str">
            <v>Planeta Rica</v>
          </cell>
        </row>
        <row r="23945">
          <cell r="C23945" t="str">
            <v>23555</v>
          </cell>
          <cell r="D23945" t="str">
            <v>Planeta Rica</v>
          </cell>
        </row>
        <row r="23946">
          <cell r="C23946" t="str">
            <v>23555</v>
          </cell>
          <cell r="D23946" t="str">
            <v>Planeta Rica</v>
          </cell>
        </row>
        <row r="23947">
          <cell r="C23947" t="str">
            <v>23555</v>
          </cell>
          <cell r="D23947" t="str">
            <v>Planeta Rica</v>
          </cell>
        </row>
        <row r="23948">
          <cell r="C23948" t="str">
            <v>23555</v>
          </cell>
          <cell r="D23948" t="str">
            <v>Planeta Rica</v>
          </cell>
        </row>
        <row r="23949">
          <cell r="C23949" t="str">
            <v>23555</v>
          </cell>
          <cell r="D23949" t="str">
            <v>Planeta Rica</v>
          </cell>
        </row>
        <row r="23950">
          <cell r="C23950" t="str">
            <v>23555</v>
          </cell>
          <cell r="D23950" t="str">
            <v>Planeta Rica</v>
          </cell>
        </row>
        <row r="23951">
          <cell r="C23951" t="str">
            <v>23555</v>
          </cell>
          <cell r="D23951" t="str">
            <v>Planeta Rica</v>
          </cell>
        </row>
        <row r="23952">
          <cell r="C23952" t="str">
            <v>23555</v>
          </cell>
          <cell r="D23952" t="str">
            <v>Planeta Rica</v>
          </cell>
        </row>
        <row r="23953">
          <cell r="C23953" t="str">
            <v>23555</v>
          </cell>
          <cell r="D23953" t="str">
            <v>Planeta Rica</v>
          </cell>
        </row>
        <row r="23954">
          <cell r="C23954" t="str">
            <v>23555</v>
          </cell>
          <cell r="D23954" t="str">
            <v>Planeta Rica</v>
          </cell>
        </row>
        <row r="23955">
          <cell r="C23955" t="str">
            <v>23555</v>
          </cell>
          <cell r="D23955" t="str">
            <v>Planeta Rica</v>
          </cell>
        </row>
        <row r="23956">
          <cell r="C23956" t="str">
            <v>23555</v>
          </cell>
          <cell r="D23956" t="str">
            <v>Planeta Rica</v>
          </cell>
        </row>
        <row r="23957">
          <cell r="C23957" t="str">
            <v>23555</v>
          </cell>
          <cell r="D23957" t="str">
            <v>Planeta Rica</v>
          </cell>
        </row>
        <row r="23958">
          <cell r="C23958" t="str">
            <v>23555</v>
          </cell>
          <cell r="D23958" t="str">
            <v>Planeta Rica</v>
          </cell>
        </row>
        <row r="23959">
          <cell r="C23959" t="str">
            <v>23555</v>
          </cell>
          <cell r="D23959" t="str">
            <v>Planeta Rica</v>
          </cell>
        </row>
        <row r="23960">
          <cell r="C23960" t="str">
            <v>23555</v>
          </cell>
          <cell r="D23960" t="str">
            <v>Planeta Rica</v>
          </cell>
        </row>
        <row r="23961">
          <cell r="C23961" t="str">
            <v>23555</v>
          </cell>
          <cell r="D23961" t="str">
            <v>Planeta Rica</v>
          </cell>
        </row>
        <row r="23962">
          <cell r="C23962" t="str">
            <v>23555</v>
          </cell>
          <cell r="D23962" t="str">
            <v>Planeta Rica</v>
          </cell>
        </row>
        <row r="23963">
          <cell r="C23963" t="str">
            <v>23555</v>
          </cell>
          <cell r="D23963" t="str">
            <v>Planeta Rica</v>
          </cell>
        </row>
        <row r="23964">
          <cell r="C23964" t="str">
            <v>23555</v>
          </cell>
          <cell r="D23964" t="str">
            <v>Planeta Rica</v>
          </cell>
        </row>
        <row r="23965">
          <cell r="C23965" t="str">
            <v>23555</v>
          </cell>
          <cell r="D23965" t="str">
            <v>Planeta Rica</v>
          </cell>
        </row>
        <row r="23966">
          <cell r="C23966" t="str">
            <v>23555</v>
          </cell>
          <cell r="D23966" t="str">
            <v>Planeta Rica</v>
          </cell>
        </row>
        <row r="23967">
          <cell r="C23967" t="str">
            <v>23555</v>
          </cell>
          <cell r="D23967" t="str">
            <v>Planeta Rica</v>
          </cell>
        </row>
        <row r="23968">
          <cell r="C23968" t="str">
            <v>23555</v>
          </cell>
          <cell r="D23968" t="str">
            <v>Planeta Rica</v>
          </cell>
        </row>
        <row r="23969">
          <cell r="C23969" t="str">
            <v>23555</v>
          </cell>
          <cell r="D23969" t="str">
            <v>Planeta Rica</v>
          </cell>
        </row>
        <row r="23970">
          <cell r="C23970" t="str">
            <v>23555</v>
          </cell>
          <cell r="D23970" t="str">
            <v>Planeta Rica</v>
          </cell>
        </row>
        <row r="23971">
          <cell r="C23971" t="str">
            <v>23555</v>
          </cell>
          <cell r="D23971" t="str">
            <v>Planeta Rica</v>
          </cell>
        </row>
        <row r="23972">
          <cell r="C23972" t="str">
            <v>23555</v>
          </cell>
          <cell r="D23972" t="str">
            <v>Planeta Rica</v>
          </cell>
        </row>
        <row r="23973">
          <cell r="C23973" t="str">
            <v>23555</v>
          </cell>
          <cell r="D23973" t="str">
            <v>Planeta Rica</v>
          </cell>
        </row>
        <row r="23974">
          <cell r="C23974" t="str">
            <v>23555</v>
          </cell>
          <cell r="D23974" t="str">
            <v>Planeta Rica</v>
          </cell>
        </row>
        <row r="23975">
          <cell r="C23975" t="str">
            <v>23555</v>
          </cell>
          <cell r="D23975" t="str">
            <v>Planeta Rica</v>
          </cell>
        </row>
        <row r="23976">
          <cell r="C23976" t="str">
            <v>23555</v>
          </cell>
          <cell r="D23976" t="str">
            <v>Planeta Rica</v>
          </cell>
        </row>
        <row r="23977">
          <cell r="C23977" t="str">
            <v>23555</v>
          </cell>
          <cell r="D23977" t="str">
            <v>Planeta Rica</v>
          </cell>
        </row>
        <row r="23978">
          <cell r="C23978" t="str">
            <v>23555</v>
          </cell>
          <cell r="D23978" t="str">
            <v>Planeta Rica</v>
          </cell>
        </row>
        <row r="23979">
          <cell r="C23979" t="str">
            <v>23555</v>
          </cell>
          <cell r="D23979" t="str">
            <v>Planeta Rica</v>
          </cell>
        </row>
        <row r="23980">
          <cell r="C23980" t="str">
            <v>23555</v>
          </cell>
          <cell r="D23980" t="str">
            <v>Planeta Rica</v>
          </cell>
        </row>
        <row r="23981">
          <cell r="C23981" t="str">
            <v>23555</v>
          </cell>
          <cell r="D23981" t="str">
            <v>Planeta Rica</v>
          </cell>
        </row>
        <row r="23982">
          <cell r="C23982" t="str">
            <v>23555</v>
          </cell>
          <cell r="D23982" t="str">
            <v>Planeta Rica</v>
          </cell>
        </row>
        <row r="23983">
          <cell r="C23983" t="str">
            <v>23555</v>
          </cell>
          <cell r="D23983" t="str">
            <v>Planeta Rica</v>
          </cell>
        </row>
        <row r="23984">
          <cell r="C23984" t="str">
            <v>23555</v>
          </cell>
          <cell r="D23984" t="str">
            <v>Planeta Rica</v>
          </cell>
        </row>
        <row r="23985">
          <cell r="C23985" t="str">
            <v>23555</v>
          </cell>
          <cell r="D23985" t="str">
            <v>Planeta Rica</v>
          </cell>
        </row>
        <row r="23986">
          <cell r="C23986" t="str">
            <v>23555</v>
          </cell>
          <cell r="D23986" t="str">
            <v>Planeta Rica</v>
          </cell>
        </row>
        <row r="23987">
          <cell r="C23987" t="str">
            <v>23555</v>
          </cell>
          <cell r="D23987" t="str">
            <v>Planeta Rica</v>
          </cell>
        </row>
        <row r="23988">
          <cell r="C23988" t="str">
            <v>23555</v>
          </cell>
          <cell r="D23988" t="str">
            <v>Planeta Rica</v>
          </cell>
        </row>
        <row r="23989">
          <cell r="C23989" t="str">
            <v>23570</v>
          </cell>
          <cell r="D23989" t="str">
            <v>Pueblo Nuevo</v>
          </cell>
        </row>
        <row r="23990">
          <cell r="C23990" t="str">
            <v>23570</v>
          </cell>
          <cell r="D23990" t="str">
            <v>Pueblo Nuevo</v>
          </cell>
        </row>
        <row r="23991">
          <cell r="C23991" t="str">
            <v>23570</v>
          </cell>
          <cell r="D23991" t="str">
            <v>Pueblo Nuevo</v>
          </cell>
        </row>
        <row r="23992">
          <cell r="C23992" t="str">
            <v>23570</v>
          </cell>
          <cell r="D23992" t="str">
            <v>Pueblo Nuevo</v>
          </cell>
        </row>
        <row r="23993">
          <cell r="C23993" t="str">
            <v>23570</v>
          </cell>
          <cell r="D23993" t="str">
            <v>Pueblo Nuevo</v>
          </cell>
        </row>
        <row r="23994">
          <cell r="C23994" t="str">
            <v>23570</v>
          </cell>
          <cell r="D23994" t="str">
            <v>Pueblo Nuevo</v>
          </cell>
        </row>
        <row r="23995">
          <cell r="C23995" t="str">
            <v>23570</v>
          </cell>
          <cell r="D23995" t="str">
            <v>Pueblo Nuevo</v>
          </cell>
        </row>
        <row r="23996">
          <cell r="C23996" t="str">
            <v>23570</v>
          </cell>
          <cell r="D23996" t="str">
            <v>Pueblo Nuevo</v>
          </cell>
        </row>
        <row r="23997">
          <cell r="C23997" t="str">
            <v>23570</v>
          </cell>
          <cell r="D23997" t="str">
            <v>Pueblo Nuevo</v>
          </cell>
        </row>
        <row r="23998">
          <cell r="C23998" t="str">
            <v>23570</v>
          </cell>
          <cell r="D23998" t="str">
            <v>Pueblo Nuevo</v>
          </cell>
        </row>
        <row r="23999">
          <cell r="C23999" t="str">
            <v>23570</v>
          </cell>
          <cell r="D23999" t="str">
            <v>Pueblo Nuevo</v>
          </cell>
        </row>
        <row r="24000">
          <cell r="C24000" t="str">
            <v>23570</v>
          </cell>
          <cell r="D24000" t="str">
            <v>Pueblo Nuevo</v>
          </cell>
        </row>
        <row r="24001">
          <cell r="C24001" t="str">
            <v>23570</v>
          </cell>
          <cell r="D24001" t="str">
            <v>Pueblo Nuevo</v>
          </cell>
        </row>
        <row r="24002">
          <cell r="C24002" t="str">
            <v>23570</v>
          </cell>
          <cell r="D24002" t="str">
            <v>Pueblo Nuevo</v>
          </cell>
        </row>
        <row r="24003">
          <cell r="C24003" t="str">
            <v>23570</v>
          </cell>
          <cell r="D24003" t="str">
            <v>Pueblo Nuevo</v>
          </cell>
        </row>
        <row r="24004">
          <cell r="C24004" t="str">
            <v>23570</v>
          </cell>
          <cell r="D24004" t="str">
            <v>Pueblo Nuevo</v>
          </cell>
        </row>
        <row r="24005">
          <cell r="C24005" t="str">
            <v>23570</v>
          </cell>
          <cell r="D24005" t="str">
            <v>Pueblo Nuevo</v>
          </cell>
        </row>
        <row r="24006">
          <cell r="C24006" t="str">
            <v>23570</v>
          </cell>
          <cell r="D24006" t="str">
            <v>Pueblo Nuevo</v>
          </cell>
        </row>
        <row r="24007">
          <cell r="C24007" t="str">
            <v>23570</v>
          </cell>
          <cell r="D24007" t="str">
            <v>Pueblo Nuevo</v>
          </cell>
        </row>
        <row r="24008">
          <cell r="C24008" t="str">
            <v>23570</v>
          </cell>
          <cell r="D24008" t="str">
            <v>Pueblo Nuevo</v>
          </cell>
        </row>
        <row r="24009">
          <cell r="C24009" t="str">
            <v>23570</v>
          </cell>
          <cell r="D24009" t="str">
            <v>Pueblo Nuevo</v>
          </cell>
        </row>
        <row r="24010">
          <cell r="C24010" t="str">
            <v>23570</v>
          </cell>
          <cell r="D24010" t="str">
            <v>Pueblo Nuevo</v>
          </cell>
        </row>
        <row r="24011">
          <cell r="C24011" t="str">
            <v>23570</v>
          </cell>
          <cell r="D24011" t="str">
            <v>Pueblo Nuevo</v>
          </cell>
        </row>
        <row r="24012">
          <cell r="C24012" t="str">
            <v>23570</v>
          </cell>
          <cell r="D24012" t="str">
            <v>Pueblo Nuevo</v>
          </cell>
        </row>
        <row r="24013">
          <cell r="C24013" t="str">
            <v>23570</v>
          </cell>
          <cell r="D24013" t="str">
            <v>Pueblo Nuevo</v>
          </cell>
        </row>
        <row r="24014">
          <cell r="C24014" t="str">
            <v>23570</v>
          </cell>
          <cell r="D24014" t="str">
            <v>Pueblo Nuevo</v>
          </cell>
        </row>
        <row r="24015">
          <cell r="C24015" t="str">
            <v>23570</v>
          </cell>
          <cell r="D24015" t="str">
            <v>Pueblo Nuevo</v>
          </cell>
        </row>
        <row r="24016">
          <cell r="C24016" t="str">
            <v>23570</v>
          </cell>
          <cell r="D24016" t="str">
            <v>Pueblo Nuevo</v>
          </cell>
        </row>
        <row r="24017">
          <cell r="C24017" t="str">
            <v>23570</v>
          </cell>
          <cell r="D24017" t="str">
            <v>Pueblo Nuevo</v>
          </cell>
        </row>
        <row r="24018">
          <cell r="C24018" t="str">
            <v>23570</v>
          </cell>
          <cell r="D24018" t="str">
            <v>Pueblo Nuevo</v>
          </cell>
        </row>
        <row r="24019">
          <cell r="C24019" t="str">
            <v>23570</v>
          </cell>
          <cell r="D24019" t="str">
            <v>Pueblo Nuevo</v>
          </cell>
        </row>
        <row r="24020">
          <cell r="C24020" t="str">
            <v>23570</v>
          </cell>
          <cell r="D24020" t="str">
            <v>Pueblo Nuevo</v>
          </cell>
        </row>
        <row r="24021">
          <cell r="C24021" t="str">
            <v>23570</v>
          </cell>
          <cell r="D24021" t="str">
            <v>Pueblo Nuevo</v>
          </cell>
        </row>
        <row r="24022">
          <cell r="C24022" t="str">
            <v>23570</v>
          </cell>
          <cell r="D24022" t="str">
            <v>Pueblo Nuevo</v>
          </cell>
        </row>
        <row r="24023">
          <cell r="C24023" t="str">
            <v>23570</v>
          </cell>
          <cell r="D24023" t="str">
            <v>Pueblo Nuevo</v>
          </cell>
        </row>
        <row r="24024">
          <cell r="C24024" t="str">
            <v>23570</v>
          </cell>
          <cell r="D24024" t="str">
            <v>Pueblo Nuevo</v>
          </cell>
        </row>
        <row r="24025">
          <cell r="C24025" t="str">
            <v>23570</v>
          </cell>
          <cell r="D24025" t="str">
            <v>Pueblo Nuevo</v>
          </cell>
        </row>
        <row r="24026">
          <cell r="C24026" t="str">
            <v>23570</v>
          </cell>
          <cell r="D24026" t="str">
            <v>Pueblo Nuevo</v>
          </cell>
        </row>
        <row r="24027">
          <cell r="C24027" t="str">
            <v>23570</v>
          </cell>
          <cell r="D24027" t="str">
            <v>Pueblo Nuevo</v>
          </cell>
        </row>
        <row r="24028">
          <cell r="C24028" t="str">
            <v>23570</v>
          </cell>
          <cell r="D24028" t="str">
            <v>Pueblo Nuevo</v>
          </cell>
        </row>
        <row r="24029">
          <cell r="C24029" t="str">
            <v>23570</v>
          </cell>
          <cell r="D24029" t="str">
            <v>Pueblo Nuevo</v>
          </cell>
        </row>
        <row r="24030">
          <cell r="C24030" t="str">
            <v>23570</v>
          </cell>
          <cell r="D24030" t="str">
            <v>Pueblo Nuevo</v>
          </cell>
        </row>
        <row r="24031">
          <cell r="C24031" t="str">
            <v>23570</v>
          </cell>
          <cell r="D24031" t="str">
            <v>Pueblo Nuevo</v>
          </cell>
        </row>
        <row r="24032">
          <cell r="C24032" t="str">
            <v>23570</v>
          </cell>
          <cell r="D24032" t="str">
            <v>Pueblo Nuevo</v>
          </cell>
        </row>
        <row r="24033">
          <cell r="C24033" t="str">
            <v>23570</v>
          </cell>
          <cell r="D24033" t="str">
            <v>Pueblo Nuevo</v>
          </cell>
        </row>
        <row r="24034">
          <cell r="C24034" t="str">
            <v>23570</v>
          </cell>
          <cell r="D24034" t="str">
            <v>Pueblo Nuevo</v>
          </cell>
        </row>
        <row r="24035">
          <cell r="C24035" t="str">
            <v>23570</v>
          </cell>
          <cell r="D24035" t="str">
            <v>Pueblo Nuevo</v>
          </cell>
        </row>
        <row r="24036">
          <cell r="C24036" t="str">
            <v>23570</v>
          </cell>
          <cell r="D24036" t="str">
            <v>Pueblo Nuevo</v>
          </cell>
        </row>
        <row r="24037">
          <cell r="C24037" t="str">
            <v>23570</v>
          </cell>
          <cell r="D24037" t="str">
            <v>Pueblo Nuevo</v>
          </cell>
        </row>
        <row r="24038">
          <cell r="C24038" t="str">
            <v>23570</v>
          </cell>
          <cell r="D24038" t="str">
            <v>Pueblo Nuevo</v>
          </cell>
        </row>
        <row r="24039">
          <cell r="C24039" t="str">
            <v>23570</v>
          </cell>
          <cell r="D24039" t="str">
            <v>Pueblo Nuevo</v>
          </cell>
        </row>
        <row r="24040">
          <cell r="C24040" t="str">
            <v>23570</v>
          </cell>
          <cell r="D24040" t="str">
            <v>Pueblo Nuevo</v>
          </cell>
        </row>
        <row r="24041">
          <cell r="C24041" t="str">
            <v>23570</v>
          </cell>
          <cell r="D24041" t="str">
            <v>Pueblo Nuevo</v>
          </cell>
        </row>
        <row r="24042">
          <cell r="C24042" t="str">
            <v>23570</v>
          </cell>
          <cell r="D24042" t="str">
            <v>Pueblo Nuevo</v>
          </cell>
        </row>
        <row r="24043">
          <cell r="C24043" t="str">
            <v>23574</v>
          </cell>
          <cell r="D24043" t="str">
            <v>Puerto Escondido</v>
          </cell>
        </row>
        <row r="24044">
          <cell r="C24044" t="str">
            <v>23574</v>
          </cell>
          <cell r="D24044" t="str">
            <v>Puerto Escondido</v>
          </cell>
        </row>
        <row r="24045">
          <cell r="C24045" t="str">
            <v>23574</v>
          </cell>
          <cell r="D24045" t="str">
            <v>Puerto Escondido</v>
          </cell>
        </row>
        <row r="24046">
          <cell r="C24046" t="str">
            <v>23574</v>
          </cell>
          <cell r="D24046" t="str">
            <v>Puerto Escondido</v>
          </cell>
        </row>
        <row r="24047">
          <cell r="C24047" t="str">
            <v>23574</v>
          </cell>
          <cell r="D24047" t="str">
            <v>Puerto Escondido</v>
          </cell>
        </row>
        <row r="24048">
          <cell r="C24048" t="str">
            <v>23574</v>
          </cell>
          <cell r="D24048" t="str">
            <v>Puerto Escondido</v>
          </cell>
        </row>
        <row r="24049">
          <cell r="C24049" t="str">
            <v>23574</v>
          </cell>
          <cell r="D24049" t="str">
            <v>Puerto Escondido</v>
          </cell>
        </row>
        <row r="24050">
          <cell r="C24050" t="str">
            <v>23574</v>
          </cell>
          <cell r="D24050" t="str">
            <v>Puerto Escondido</v>
          </cell>
        </row>
        <row r="24051">
          <cell r="C24051" t="str">
            <v>23574</v>
          </cell>
          <cell r="D24051" t="str">
            <v>Puerto Escondido</v>
          </cell>
        </row>
        <row r="24052">
          <cell r="C24052" t="str">
            <v>23574</v>
          </cell>
          <cell r="D24052" t="str">
            <v>Puerto Escondido</v>
          </cell>
        </row>
        <row r="24053">
          <cell r="C24053" t="str">
            <v>23574</v>
          </cell>
          <cell r="D24053" t="str">
            <v>Puerto Escondido</v>
          </cell>
        </row>
        <row r="24054">
          <cell r="C24054" t="str">
            <v>23574</v>
          </cell>
          <cell r="D24054" t="str">
            <v>Puerto Escondido</v>
          </cell>
        </row>
        <row r="24055">
          <cell r="C24055" t="str">
            <v>23574</v>
          </cell>
          <cell r="D24055" t="str">
            <v>Puerto Escondido</v>
          </cell>
        </row>
        <row r="24056">
          <cell r="C24056" t="str">
            <v>23574</v>
          </cell>
          <cell r="D24056" t="str">
            <v>Puerto Escondido</v>
          </cell>
        </row>
        <row r="24057">
          <cell r="C24057" t="str">
            <v>23574</v>
          </cell>
          <cell r="D24057" t="str">
            <v>Puerto Escondido</v>
          </cell>
        </row>
        <row r="24058">
          <cell r="C24058" t="str">
            <v>23574</v>
          </cell>
          <cell r="D24058" t="str">
            <v>Puerto Escondido</v>
          </cell>
        </row>
        <row r="24059">
          <cell r="C24059" t="str">
            <v>23574</v>
          </cell>
          <cell r="D24059" t="str">
            <v>Puerto Escondido</v>
          </cell>
        </row>
        <row r="24060">
          <cell r="C24060" t="str">
            <v>23574</v>
          </cell>
          <cell r="D24060" t="str">
            <v>Puerto Escondido</v>
          </cell>
        </row>
        <row r="24061">
          <cell r="C24061" t="str">
            <v>23574</v>
          </cell>
          <cell r="D24061" t="str">
            <v>Puerto Escondido</v>
          </cell>
        </row>
        <row r="24062">
          <cell r="C24062" t="str">
            <v>23574</v>
          </cell>
          <cell r="D24062" t="str">
            <v>Puerto Escondido</v>
          </cell>
        </row>
        <row r="24063">
          <cell r="C24063" t="str">
            <v>23574</v>
          </cell>
          <cell r="D24063" t="str">
            <v>Puerto Escondido</v>
          </cell>
        </row>
        <row r="24064">
          <cell r="C24064" t="str">
            <v>23574</v>
          </cell>
          <cell r="D24064" t="str">
            <v>Puerto Escondido</v>
          </cell>
        </row>
        <row r="24065">
          <cell r="C24065" t="str">
            <v>23574</v>
          </cell>
          <cell r="D24065" t="str">
            <v>Puerto Escondido</v>
          </cell>
        </row>
        <row r="24066">
          <cell r="C24066" t="str">
            <v>23574</v>
          </cell>
          <cell r="D24066" t="str">
            <v>Puerto Escondido</v>
          </cell>
        </row>
        <row r="24067">
          <cell r="C24067" t="str">
            <v>23574</v>
          </cell>
          <cell r="D24067" t="str">
            <v>Puerto Escondido</v>
          </cell>
        </row>
        <row r="24068">
          <cell r="C24068" t="str">
            <v>23574</v>
          </cell>
          <cell r="D24068" t="str">
            <v>Puerto Escondido</v>
          </cell>
        </row>
        <row r="24069">
          <cell r="C24069" t="str">
            <v>23574</v>
          </cell>
          <cell r="D24069" t="str">
            <v>Puerto Escondido</v>
          </cell>
        </row>
        <row r="24070">
          <cell r="C24070" t="str">
            <v>23574</v>
          </cell>
          <cell r="D24070" t="str">
            <v>Puerto Escondido</v>
          </cell>
        </row>
        <row r="24071">
          <cell r="C24071" t="str">
            <v>23574</v>
          </cell>
          <cell r="D24071" t="str">
            <v>Puerto Escondido</v>
          </cell>
        </row>
        <row r="24072">
          <cell r="C24072" t="str">
            <v>23574</v>
          </cell>
          <cell r="D24072" t="str">
            <v>Puerto Escondido</v>
          </cell>
        </row>
        <row r="24073">
          <cell r="C24073" t="str">
            <v>23574</v>
          </cell>
          <cell r="D24073" t="str">
            <v>Puerto Escondido</v>
          </cell>
        </row>
        <row r="24074">
          <cell r="C24074" t="str">
            <v>23574</v>
          </cell>
          <cell r="D24074" t="str">
            <v>Puerto Escondido</v>
          </cell>
        </row>
        <row r="24075">
          <cell r="C24075" t="str">
            <v>23574</v>
          </cell>
          <cell r="D24075" t="str">
            <v>Puerto Escondido</v>
          </cell>
        </row>
        <row r="24076">
          <cell r="C24076" t="str">
            <v>23574</v>
          </cell>
          <cell r="D24076" t="str">
            <v>Puerto Escondido</v>
          </cell>
        </row>
        <row r="24077">
          <cell r="C24077" t="str">
            <v>23574</v>
          </cell>
          <cell r="D24077" t="str">
            <v>Puerto Escondido</v>
          </cell>
        </row>
        <row r="24078">
          <cell r="C24078" t="str">
            <v>23574</v>
          </cell>
          <cell r="D24078" t="str">
            <v>Puerto Escondido</v>
          </cell>
        </row>
        <row r="24079">
          <cell r="C24079" t="str">
            <v>23574</v>
          </cell>
          <cell r="D24079" t="str">
            <v>Puerto Escondido</v>
          </cell>
        </row>
        <row r="24080">
          <cell r="C24080" t="str">
            <v>23574</v>
          </cell>
          <cell r="D24080" t="str">
            <v>Puerto Escondido</v>
          </cell>
        </row>
        <row r="24081">
          <cell r="C24081" t="str">
            <v>23574</v>
          </cell>
          <cell r="D24081" t="str">
            <v>Puerto Escondido</v>
          </cell>
        </row>
        <row r="24082">
          <cell r="C24082" t="str">
            <v>23574</v>
          </cell>
          <cell r="D24082" t="str">
            <v>Puerto Escondido</v>
          </cell>
        </row>
        <row r="24083">
          <cell r="C24083" t="str">
            <v>23574</v>
          </cell>
          <cell r="D24083" t="str">
            <v>Puerto Escondido</v>
          </cell>
        </row>
        <row r="24084">
          <cell r="C24084" t="str">
            <v>23574</v>
          </cell>
          <cell r="D24084" t="str">
            <v>Puerto Escondido</v>
          </cell>
        </row>
        <row r="24085">
          <cell r="C24085" t="str">
            <v>23574</v>
          </cell>
          <cell r="D24085" t="str">
            <v>Puerto Escondido</v>
          </cell>
        </row>
        <row r="24086">
          <cell r="C24086" t="str">
            <v>23574</v>
          </cell>
          <cell r="D24086" t="str">
            <v>Puerto Escondido</v>
          </cell>
        </row>
        <row r="24087">
          <cell r="C24087" t="str">
            <v>23574</v>
          </cell>
          <cell r="D24087" t="str">
            <v>Puerto Escondido</v>
          </cell>
        </row>
        <row r="24088">
          <cell r="C24088" t="str">
            <v>23574</v>
          </cell>
          <cell r="D24088" t="str">
            <v>Puerto Escondido</v>
          </cell>
        </row>
        <row r="24089">
          <cell r="C24089" t="str">
            <v>23574</v>
          </cell>
          <cell r="D24089" t="str">
            <v>Puerto Escondido</v>
          </cell>
        </row>
        <row r="24090">
          <cell r="C24090" t="str">
            <v>23574</v>
          </cell>
          <cell r="D24090" t="str">
            <v>Puerto Escondido</v>
          </cell>
        </row>
        <row r="24091">
          <cell r="C24091" t="str">
            <v>23574</v>
          </cell>
          <cell r="D24091" t="str">
            <v>Puerto Escondido</v>
          </cell>
        </row>
        <row r="24092">
          <cell r="C24092" t="str">
            <v>23574</v>
          </cell>
          <cell r="D24092" t="str">
            <v>Puerto Escondido</v>
          </cell>
        </row>
        <row r="24093">
          <cell r="C24093" t="str">
            <v>23574</v>
          </cell>
          <cell r="D24093" t="str">
            <v>Puerto Escondido</v>
          </cell>
        </row>
        <row r="24094">
          <cell r="C24094" t="str">
            <v>23574</v>
          </cell>
          <cell r="D24094" t="str">
            <v>Puerto Escondido</v>
          </cell>
        </row>
        <row r="24095">
          <cell r="C24095" t="str">
            <v>23574</v>
          </cell>
          <cell r="D24095" t="str">
            <v>Puerto Escondido</v>
          </cell>
        </row>
        <row r="24096">
          <cell r="C24096" t="str">
            <v>23574</v>
          </cell>
          <cell r="D24096" t="str">
            <v>Puerto Escondido</v>
          </cell>
        </row>
        <row r="24097">
          <cell r="C24097" t="str">
            <v>23580</v>
          </cell>
          <cell r="D24097" t="str">
            <v>Puerto Libertador</v>
          </cell>
        </row>
        <row r="24098">
          <cell r="C24098" t="str">
            <v>23580</v>
          </cell>
          <cell r="D24098" t="str">
            <v>Puerto Libertador</v>
          </cell>
        </row>
        <row r="24099">
          <cell r="C24099" t="str">
            <v>23580</v>
          </cell>
          <cell r="D24099" t="str">
            <v>Puerto Libertador</v>
          </cell>
        </row>
        <row r="24100">
          <cell r="C24100" t="str">
            <v>23580</v>
          </cell>
          <cell r="D24100" t="str">
            <v>Puerto Libertador</v>
          </cell>
        </row>
        <row r="24101">
          <cell r="C24101" t="str">
            <v>23580</v>
          </cell>
          <cell r="D24101" t="str">
            <v>Puerto Libertador</v>
          </cell>
        </row>
        <row r="24102">
          <cell r="C24102" t="str">
            <v>23580</v>
          </cell>
          <cell r="D24102" t="str">
            <v>Puerto Libertador</v>
          </cell>
        </row>
        <row r="24103">
          <cell r="C24103" t="str">
            <v>23580</v>
          </cell>
          <cell r="D24103" t="str">
            <v>Puerto Libertador</v>
          </cell>
        </row>
        <row r="24104">
          <cell r="C24104" t="str">
            <v>23580</v>
          </cell>
          <cell r="D24104" t="str">
            <v>Puerto Libertador</v>
          </cell>
        </row>
        <row r="24105">
          <cell r="C24105" t="str">
            <v>23580</v>
          </cell>
          <cell r="D24105" t="str">
            <v>Puerto Libertador</v>
          </cell>
        </row>
        <row r="24106">
          <cell r="C24106" t="str">
            <v>23580</v>
          </cell>
          <cell r="D24106" t="str">
            <v>Puerto Libertador</v>
          </cell>
        </row>
        <row r="24107">
          <cell r="C24107" t="str">
            <v>23580</v>
          </cell>
          <cell r="D24107" t="str">
            <v>Puerto Libertador</v>
          </cell>
        </row>
        <row r="24108">
          <cell r="C24108" t="str">
            <v>23580</v>
          </cell>
          <cell r="D24108" t="str">
            <v>Puerto Libertador</v>
          </cell>
        </row>
        <row r="24109">
          <cell r="C24109" t="str">
            <v>23580</v>
          </cell>
          <cell r="D24109" t="str">
            <v>Puerto Libertador</v>
          </cell>
        </row>
        <row r="24110">
          <cell r="C24110" t="str">
            <v>23580</v>
          </cell>
          <cell r="D24110" t="str">
            <v>Puerto Libertador</v>
          </cell>
        </row>
        <row r="24111">
          <cell r="C24111" t="str">
            <v>23580</v>
          </cell>
          <cell r="D24111" t="str">
            <v>Puerto Libertador</v>
          </cell>
        </row>
        <row r="24112">
          <cell r="C24112" t="str">
            <v>23580</v>
          </cell>
          <cell r="D24112" t="str">
            <v>Puerto Libertador</v>
          </cell>
        </row>
        <row r="24113">
          <cell r="C24113" t="str">
            <v>23580</v>
          </cell>
          <cell r="D24113" t="str">
            <v>Puerto Libertador</v>
          </cell>
        </row>
        <row r="24114">
          <cell r="C24114" t="str">
            <v>23580</v>
          </cell>
          <cell r="D24114" t="str">
            <v>Puerto Libertador</v>
          </cell>
        </row>
        <row r="24115">
          <cell r="C24115" t="str">
            <v>23580</v>
          </cell>
          <cell r="D24115" t="str">
            <v>Puerto Libertador</v>
          </cell>
        </row>
        <row r="24116">
          <cell r="C24116" t="str">
            <v>23580</v>
          </cell>
          <cell r="D24116" t="str">
            <v>Puerto Libertador</v>
          </cell>
        </row>
        <row r="24117">
          <cell r="C24117" t="str">
            <v>23580</v>
          </cell>
          <cell r="D24117" t="str">
            <v>Puerto Libertador</v>
          </cell>
        </row>
        <row r="24118">
          <cell r="C24118" t="str">
            <v>23580</v>
          </cell>
          <cell r="D24118" t="str">
            <v>Puerto Libertador</v>
          </cell>
        </row>
        <row r="24119">
          <cell r="C24119" t="str">
            <v>23580</v>
          </cell>
          <cell r="D24119" t="str">
            <v>Puerto Libertador</v>
          </cell>
        </row>
        <row r="24120">
          <cell r="C24120" t="str">
            <v>23580</v>
          </cell>
          <cell r="D24120" t="str">
            <v>Puerto Libertador</v>
          </cell>
        </row>
        <row r="24121">
          <cell r="C24121" t="str">
            <v>23580</v>
          </cell>
          <cell r="D24121" t="str">
            <v>Puerto Libertador</v>
          </cell>
        </row>
        <row r="24122">
          <cell r="C24122" t="str">
            <v>23580</v>
          </cell>
          <cell r="D24122" t="str">
            <v>Puerto Libertador</v>
          </cell>
        </row>
        <row r="24123">
          <cell r="C24123" t="str">
            <v>23580</v>
          </cell>
          <cell r="D24123" t="str">
            <v>Puerto Libertador</v>
          </cell>
        </row>
        <row r="24124">
          <cell r="C24124" t="str">
            <v>23580</v>
          </cell>
          <cell r="D24124" t="str">
            <v>Puerto Libertador</v>
          </cell>
        </row>
        <row r="24125">
          <cell r="C24125" t="str">
            <v>23580</v>
          </cell>
          <cell r="D24125" t="str">
            <v>Puerto Libertador</v>
          </cell>
        </row>
        <row r="24126">
          <cell r="C24126" t="str">
            <v>23580</v>
          </cell>
          <cell r="D24126" t="str">
            <v>Puerto Libertador</v>
          </cell>
        </row>
        <row r="24127">
          <cell r="C24127" t="str">
            <v>23580</v>
          </cell>
          <cell r="D24127" t="str">
            <v>Puerto Libertador</v>
          </cell>
        </row>
        <row r="24128">
          <cell r="C24128" t="str">
            <v>23580</v>
          </cell>
          <cell r="D24128" t="str">
            <v>Puerto Libertador</v>
          </cell>
        </row>
        <row r="24129">
          <cell r="C24129" t="str">
            <v>23580</v>
          </cell>
          <cell r="D24129" t="str">
            <v>Puerto Libertador</v>
          </cell>
        </row>
        <row r="24130">
          <cell r="C24130" t="str">
            <v>23580</v>
          </cell>
          <cell r="D24130" t="str">
            <v>Puerto Libertador</v>
          </cell>
        </row>
        <row r="24131">
          <cell r="C24131" t="str">
            <v>23580</v>
          </cell>
          <cell r="D24131" t="str">
            <v>Puerto Libertador</v>
          </cell>
        </row>
        <row r="24132">
          <cell r="C24132" t="str">
            <v>23580</v>
          </cell>
          <cell r="D24132" t="str">
            <v>Puerto Libertador</v>
          </cell>
        </row>
        <row r="24133">
          <cell r="C24133" t="str">
            <v>23580</v>
          </cell>
          <cell r="D24133" t="str">
            <v>Puerto Libertador</v>
          </cell>
        </row>
        <row r="24134">
          <cell r="C24134" t="str">
            <v>23580</v>
          </cell>
          <cell r="D24134" t="str">
            <v>Puerto Libertador</v>
          </cell>
        </row>
        <row r="24135">
          <cell r="C24135" t="str">
            <v>23580</v>
          </cell>
          <cell r="D24135" t="str">
            <v>Puerto Libertador</v>
          </cell>
        </row>
        <row r="24136">
          <cell r="C24136" t="str">
            <v>23580</v>
          </cell>
          <cell r="D24136" t="str">
            <v>Puerto Libertador</v>
          </cell>
        </row>
        <row r="24137">
          <cell r="C24137" t="str">
            <v>23580</v>
          </cell>
          <cell r="D24137" t="str">
            <v>Puerto Libertador</v>
          </cell>
        </row>
        <row r="24138">
          <cell r="C24138" t="str">
            <v>23580</v>
          </cell>
          <cell r="D24138" t="str">
            <v>Puerto Libertador</v>
          </cell>
        </row>
        <row r="24139">
          <cell r="C24139" t="str">
            <v>23580</v>
          </cell>
          <cell r="D24139" t="str">
            <v>Puerto Libertador</v>
          </cell>
        </row>
        <row r="24140">
          <cell r="C24140" t="str">
            <v>23580</v>
          </cell>
          <cell r="D24140" t="str">
            <v>Puerto Libertador</v>
          </cell>
        </row>
        <row r="24141">
          <cell r="C24141" t="str">
            <v>23580</v>
          </cell>
          <cell r="D24141" t="str">
            <v>Puerto Libertador</v>
          </cell>
        </row>
        <row r="24142">
          <cell r="C24142" t="str">
            <v>23580</v>
          </cell>
          <cell r="D24142" t="str">
            <v>Puerto Libertador</v>
          </cell>
        </row>
        <row r="24143">
          <cell r="C24143" t="str">
            <v>23580</v>
          </cell>
          <cell r="D24143" t="str">
            <v>Puerto Libertador</v>
          </cell>
        </row>
        <row r="24144">
          <cell r="C24144" t="str">
            <v>23580</v>
          </cell>
          <cell r="D24144" t="str">
            <v>Puerto Libertador</v>
          </cell>
        </row>
        <row r="24145">
          <cell r="C24145" t="str">
            <v>23580</v>
          </cell>
          <cell r="D24145" t="str">
            <v>Puerto Libertador</v>
          </cell>
        </row>
        <row r="24146">
          <cell r="C24146" t="str">
            <v>23580</v>
          </cell>
          <cell r="D24146" t="str">
            <v>Puerto Libertador</v>
          </cell>
        </row>
        <row r="24147">
          <cell r="C24147" t="str">
            <v>23580</v>
          </cell>
          <cell r="D24147" t="str">
            <v>Puerto Libertador</v>
          </cell>
        </row>
        <row r="24148">
          <cell r="C24148" t="str">
            <v>23580</v>
          </cell>
          <cell r="D24148" t="str">
            <v>Puerto Libertador</v>
          </cell>
        </row>
        <row r="24149">
          <cell r="C24149" t="str">
            <v>23580</v>
          </cell>
          <cell r="D24149" t="str">
            <v>Puerto Libertador</v>
          </cell>
        </row>
        <row r="24150">
          <cell r="C24150" t="str">
            <v>23580</v>
          </cell>
          <cell r="D24150" t="str">
            <v>Puerto Libertador</v>
          </cell>
        </row>
        <row r="24151">
          <cell r="C24151" t="str">
            <v>23586</v>
          </cell>
          <cell r="D24151" t="str">
            <v>Purísima de La Concepción</v>
          </cell>
        </row>
        <row r="24152">
          <cell r="C24152" t="str">
            <v>23586</v>
          </cell>
          <cell r="D24152" t="str">
            <v>Purísima de La Concepción</v>
          </cell>
        </row>
        <row r="24153">
          <cell r="C24153" t="str">
            <v>23586</v>
          </cell>
          <cell r="D24153" t="str">
            <v>Purísima de La Concepción</v>
          </cell>
        </row>
        <row r="24154">
          <cell r="C24154" t="str">
            <v>23586</v>
          </cell>
          <cell r="D24154" t="str">
            <v>Purísima de La Concepción</v>
          </cell>
        </row>
        <row r="24155">
          <cell r="C24155" t="str">
            <v>23586</v>
          </cell>
          <cell r="D24155" t="str">
            <v>Purísima de La Concepción</v>
          </cell>
        </row>
        <row r="24156">
          <cell r="C24156" t="str">
            <v>23586</v>
          </cell>
          <cell r="D24156" t="str">
            <v>Purísima de La Concepción</v>
          </cell>
        </row>
        <row r="24157">
          <cell r="C24157" t="str">
            <v>23586</v>
          </cell>
          <cell r="D24157" t="str">
            <v>Purísima de La Concepción</v>
          </cell>
        </row>
        <row r="24158">
          <cell r="C24158" t="str">
            <v>23586</v>
          </cell>
          <cell r="D24158" t="str">
            <v>Purísima de La Concepción</v>
          </cell>
        </row>
        <row r="24159">
          <cell r="C24159" t="str">
            <v>23586</v>
          </cell>
          <cell r="D24159" t="str">
            <v>Purísima de La Concepción</v>
          </cell>
        </row>
        <row r="24160">
          <cell r="C24160" t="str">
            <v>23586</v>
          </cell>
          <cell r="D24160" t="str">
            <v>Purísima de La Concepción</v>
          </cell>
        </row>
        <row r="24161">
          <cell r="C24161" t="str">
            <v>23586</v>
          </cell>
          <cell r="D24161" t="str">
            <v>Purísima de La Concepción</v>
          </cell>
        </row>
        <row r="24162">
          <cell r="C24162" t="str">
            <v>23586</v>
          </cell>
          <cell r="D24162" t="str">
            <v>Purísima de La Concepción</v>
          </cell>
        </row>
        <row r="24163">
          <cell r="C24163" t="str">
            <v>23586</v>
          </cell>
          <cell r="D24163" t="str">
            <v>Purísima de La Concepción</v>
          </cell>
        </row>
        <row r="24164">
          <cell r="C24164" t="str">
            <v>23586</v>
          </cell>
          <cell r="D24164" t="str">
            <v>Purísima de La Concepción</v>
          </cell>
        </row>
        <row r="24165">
          <cell r="C24165" t="str">
            <v>23586</v>
          </cell>
          <cell r="D24165" t="str">
            <v>Purísima de La Concepción</v>
          </cell>
        </row>
        <row r="24166">
          <cell r="C24166" t="str">
            <v>23586</v>
          </cell>
          <cell r="D24166" t="str">
            <v>Purísima de La Concepción</v>
          </cell>
        </row>
        <row r="24167">
          <cell r="C24167" t="str">
            <v>23586</v>
          </cell>
          <cell r="D24167" t="str">
            <v>Purísima de La Concepción</v>
          </cell>
        </row>
        <row r="24168">
          <cell r="C24168" t="str">
            <v>23586</v>
          </cell>
          <cell r="D24168" t="str">
            <v>Purísima de La Concepción</v>
          </cell>
        </row>
        <row r="24169">
          <cell r="C24169" t="str">
            <v>23586</v>
          </cell>
          <cell r="D24169" t="str">
            <v>Purísima de La Concepción</v>
          </cell>
        </row>
        <row r="24170">
          <cell r="C24170" t="str">
            <v>23586</v>
          </cell>
          <cell r="D24170" t="str">
            <v>Purísima de La Concepción</v>
          </cell>
        </row>
        <row r="24171">
          <cell r="C24171" t="str">
            <v>23586</v>
          </cell>
          <cell r="D24171" t="str">
            <v>Purísima de La Concepción</v>
          </cell>
        </row>
        <row r="24172">
          <cell r="C24172" t="str">
            <v>23586</v>
          </cell>
          <cell r="D24172" t="str">
            <v>Purísima de La Concepción</v>
          </cell>
        </row>
        <row r="24173">
          <cell r="C24173" t="str">
            <v>23586</v>
          </cell>
          <cell r="D24173" t="str">
            <v>Purísima de La Concepción</v>
          </cell>
        </row>
        <row r="24174">
          <cell r="C24174" t="str">
            <v>23586</v>
          </cell>
          <cell r="D24174" t="str">
            <v>Purísima de La Concepción</v>
          </cell>
        </row>
        <row r="24175">
          <cell r="C24175" t="str">
            <v>23586</v>
          </cell>
          <cell r="D24175" t="str">
            <v>Purísima de La Concepción</v>
          </cell>
        </row>
        <row r="24176">
          <cell r="C24176" t="str">
            <v>23586</v>
          </cell>
          <cell r="D24176" t="str">
            <v>Purísima de La Concepción</v>
          </cell>
        </row>
        <row r="24177">
          <cell r="C24177" t="str">
            <v>23586</v>
          </cell>
          <cell r="D24177" t="str">
            <v>Purísima de La Concepción</v>
          </cell>
        </row>
        <row r="24178">
          <cell r="C24178" t="str">
            <v>23586</v>
          </cell>
          <cell r="D24178" t="str">
            <v>Purísima de La Concepción</v>
          </cell>
        </row>
        <row r="24179">
          <cell r="C24179" t="str">
            <v>23586</v>
          </cell>
          <cell r="D24179" t="str">
            <v>Purísima de La Concepción</v>
          </cell>
        </row>
        <row r="24180">
          <cell r="C24180" t="str">
            <v>23586</v>
          </cell>
          <cell r="D24180" t="str">
            <v>Purísima de La Concepción</v>
          </cell>
        </row>
        <row r="24181">
          <cell r="C24181" t="str">
            <v>23586</v>
          </cell>
          <cell r="D24181" t="str">
            <v>Purísima de La Concepción</v>
          </cell>
        </row>
        <row r="24182">
          <cell r="C24182" t="str">
            <v>23586</v>
          </cell>
          <cell r="D24182" t="str">
            <v>Purísima de La Concepción</v>
          </cell>
        </row>
        <row r="24183">
          <cell r="C24183" t="str">
            <v>23586</v>
          </cell>
          <cell r="D24183" t="str">
            <v>Purísima de La Concepción</v>
          </cell>
        </row>
        <row r="24184">
          <cell r="C24184" t="str">
            <v>23586</v>
          </cell>
          <cell r="D24184" t="str">
            <v>Purísima de La Concepción</v>
          </cell>
        </row>
        <row r="24185">
          <cell r="C24185" t="str">
            <v>23586</v>
          </cell>
          <cell r="D24185" t="str">
            <v>Purísima de La Concepción</v>
          </cell>
        </row>
        <row r="24186">
          <cell r="C24186" t="str">
            <v>23586</v>
          </cell>
          <cell r="D24186" t="str">
            <v>Purísima de La Concepción</v>
          </cell>
        </row>
        <row r="24187">
          <cell r="C24187" t="str">
            <v>23586</v>
          </cell>
          <cell r="D24187" t="str">
            <v>Purísima de La Concepción</v>
          </cell>
        </row>
        <row r="24188">
          <cell r="C24188" t="str">
            <v>23586</v>
          </cell>
          <cell r="D24188" t="str">
            <v>Purísima de La Concepción</v>
          </cell>
        </row>
        <row r="24189">
          <cell r="C24189" t="str">
            <v>23586</v>
          </cell>
          <cell r="D24189" t="str">
            <v>Purísima de La Concepción</v>
          </cell>
        </row>
        <row r="24190">
          <cell r="C24190" t="str">
            <v>23586</v>
          </cell>
          <cell r="D24190" t="str">
            <v>Purísima de La Concepción</v>
          </cell>
        </row>
        <row r="24191">
          <cell r="C24191" t="str">
            <v>23586</v>
          </cell>
          <cell r="D24191" t="str">
            <v>Purísima de La Concepción</v>
          </cell>
        </row>
        <row r="24192">
          <cell r="C24192" t="str">
            <v>23586</v>
          </cell>
          <cell r="D24192" t="str">
            <v>Purísima de La Concepción</v>
          </cell>
        </row>
        <row r="24193">
          <cell r="C24193" t="str">
            <v>23586</v>
          </cell>
          <cell r="D24193" t="str">
            <v>Purísima de La Concepción</v>
          </cell>
        </row>
        <row r="24194">
          <cell r="C24194" t="str">
            <v>23586</v>
          </cell>
          <cell r="D24194" t="str">
            <v>Purísima de La Concepción</v>
          </cell>
        </row>
        <row r="24195">
          <cell r="C24195" t="str">
            <v>23586</v>
          </cell>
          <cell r="D24195" t="str">
            <v>Purísima de La Concepción</v>
          </cell>
        </row>
        <row r="24196">
          <cell r="C24196" t="str">
            <v>23586</v>
          </cell>
          <cell r="D24196" t="str">
            <v>Purísima de La Concepción</v>
          </cell>
        </row>
        <row r="24197">
          <cell r="C24197" t="str">
            <v>23586</v>
          </cell>
          <cell r="D24197" t="str">
            <v>Purísima de La Concepción</v>
          </cell>
        </row>
        <row r="24198">
          <cell r="C24198" t="str">
            <v>23586</v>
          </cell>
          <cell r="D24198" t="str">
            <v>Purísima de La Concepción</v>
          </cell>
        </row>
        <row r="24199">
          <cell r="C24199" t="str">
            <v>23586</v>
          </cell>
          <cell r="D24199" t="str">
            <v>Purísima de La Concepción</v>
          </cell>
        </row>
        <row r="24200">
          <cell r="C24200" t="str">
            <v>23586</v>
          </cell>
          <cell r="D24200" t="str">
            <v>Purísima de La Concepción</v>
          </cell>
        </row>
        <row r="24201">
          <cell r="C24201" t="str">
            <v>23586</v>
          </cell>
          <cell r="D24201" t="str">
            <v>Purísima de La Concepción</v>
          </cell>
        </row>
        <row r="24202">
          <cell r="C24202" t="str">
            <v>23586</v>
          </cell>
          <cell r="D24202" t="str">
            <v>Purísima de La Concepción</v>
          </cell>
        </row>
        <row r="24203">
          <cell r="C24203" t="str">
            <v>23586</v>
          </cell>
          <cell r="D24203" t="str">
            <v>Purísima de La Concepción</v>
          </cell>
        </row>
        <row r="24204">
          <cell r="C24204" t="str">
            <v>23586</v>
          </cell>
          <cell r="D24204" t="str">
            <v>Purísima de La Concepción</v>
          </cell>
        </row>
        <row r="24205">
          <cell r="C24205" t="str">
            <v>23660</v>
          </cell>
          <cell r="D24205" t="str">
            <v>Sahagún</v>
          </cell>
        </row>
        <row r="24206">
          <cell r="C24206" t="str">
            <v>23660</v>
          </cell>
          <cell r="D24206" t="str">
            <v>Sahagún</v>
          </cell>
        </row>
        <row r="24207">
          <cell r="C24207" t="str">
            <v>23660</v>
          </cell>
          <cell r="D24207" t="str">
            <v>Sahagún</v>
          </cell>
        </row>
        <row r="24208">
          <cell r="C24208" t="str">
            <v>23660</v>
          </cell>
          <cell r="D24208" t="str">
            <v>Sahagún</v>
          </cell>
        </row>
        <row r="24209">
          <cell r="C24209" t="str">
            <v>23660</v>
          </cell>
          <cell r="D24209" t="str">
            <v>Sahagún</v>
          </cell>
        </row>
        <row r="24210">
          <cell r="C24210" t="str">
            <v>23660</v>
          </cell>
          <cell r="D24210" t="str">
            <v>Sahagún</v>
          </cell>
        </row>
        <row r="24211">
          <cell r="C24211" t="str">
            <v>23660</v>
          </cell>
          <cell r="D24211" t="str">
            <v>Sahagún</v>
          </cell>
        </row>
        <row r="24212">
          <cell r="C24212" t="str">
            <v>23660</v>
          </cell>
          <cell r="D24212" t="str">
            <v>Sahagún</v>
          </cell>
        </row>
        <row r="24213">
          <cell r="C24213" t="str">
            <v>23660</v>
          </cell>
          <cell r="D24213" t="str">
            <v>Sahagún</v>
          </cell>
        </row>
        <row r="24214">
          <cell r="C24214" t="str">
            <v>23660</v>
          </cell>
          <cell r="D24214" t="str">
            <v>Sahagún</v>
          </cell>
        </row>
        <row r="24215">
          <cell r="C24215" t="str">
            <v>23660</v>
          </cell>
          <cell r="D24215" t="str">
            <v>Sahagún</v>
          </cell>
        </row>
        <row r="24216">
          <cell r="C24216" t="str">
            <v>23660</v>
          </cell>
          <cell r="D24216" t="str">
            <v>Sahagún</v>
          </cell>
        </row>
        <row r="24217">
          <cell r="C24217" t="str">
            <v>23660</v>
          </cell>
          <cell r="D24217" t="str">
            <v>Sahagún</v>
          </cell>
        </row>
        <row r="24218">
          <cell r="C24218" t="str">
            <v>23660</v>
          </cell>
          <cell r="D24218" t="str">
            <v>Sahagún</v>
          </cell>
        </row>
        <row r="24219">
          <cell r="C24219" t="str">
            <v>23660</v>
          </cell>
          <cell r="D24219" t="str">
            <v>Sahagún</v>
          </cell>
        </row>
        <row r="24220">
          <cell r="C24220" t="str">
            <v>23660</v>
          </cell>
          <cell r="D24220" t="str">
            <v>Sahagún</v>
          </cell>
        </row>
        <row r="24221">
          <cell r="C24221" t="str">
            <v>23660</v>
          </cell>
          <cell r="D24221" t="str">
            <v>Sahagún</v>
          </cell>
        </row>
        <row r="24222">
          <cell r="C24222" t="str">
            <v>23660</v>
          </cell>
          <cell r="D24222" t="str">
            <v>Sahagún</v>
          </cell>
        </row>
        <row r="24223">
          <cell r="C24223" t="str">
            <v>23660</v>
          </cell>
          <cell r="D24223" t="str">
            <v>Sahagún</v>
          </cell>
        </row>
        <row r="24224">
          <cell r="C24224" t="str">
            <v>23660</v>
          </cell>
          <cell r="D24224" t="str">
            <v>Sahagún</v>
          </cell>
        </row>
        <row r="24225">
          <cell r="C24225" t="str">
            <v>23660</v>
          </cell>
          <cell r="D24225" t="str">
            <v>Sahagún</v>
          </cell>
        </row>
        <row r="24226">
          <cell r="C24226" t="str">
            <v>23660</v>
          </cell>
          <cell r="D24226" t="str">
            <v>Sahagún</v>
          </cell>
        </row>
        <row r="24227">
          <cell r="C24227" t="str">
            <v>23660</v>
          </cell>
          <cell r="D24227" t="str">
            <v>Sahagún</v>
          </cell>
        </row>
        <row r="24228">
          <cell r="C24228" t="str">
            <v>23660</v>
          </cell>
          <cell r="D24228" t="str">
            <v>Sahagún</v>
          </cell>
        </row>
        <row r="24229">
          <cell r="C24229" t="str">
            <v>23660</v>
          </cell>
          <cell r="D24229" t="str">
            <v>Sahagún</v>
          </cell>
        </row>
        <row r="24230">
          <cell r="C24230" t="str">
            <v>23660</v>
          </cell>
          <cell r="D24230" t="str">
            <v>Sahagún</v>
          </cell>
        </row>
        <row r="24231">
          <cell r="C24231" t="str">
            <v>23660</v>
          </cell>
          <cell r="D24231" t="str">
            <v>Sahagún</v>
          </cell>
        </row>
        <row r="24232">
          <cell r="C24232" t="str">
            <v>23660</v>
          </cell>
          <cell r="D24232" t="str">
            <v>Sahagún</v>
          </cell>
        </row>
        <row r="24233">
          <cell r="C24233" t="str">
            <v>23660</v>
          </cell>
          <cell r="D24233" t="str">
            <v>Sahagún</v>
          </cell>
        </row>
        <row r="24234">
          <cell r="C24234" t="str">
            <v>23660</v>
          </cell>
          <cell r="D24234" t="str">
            <v>Sahagún</v>
          </cell>
        </row>
        <row r="24235">
          <cell r="C24235" t="str">
            <v>23660</v>
          </cell>
          <cell r="D24235" t="str">
            <v>Sahagún</v>
          </cell>
        </row>
        <row r="24236">
          <cell r="C24236" t="str">
            <v>23660</v>
          </cell>
          <cell r="D24236" t="str">
            <v>Sahagún</v>
          </cell>
        </row>
        <row r="24237">
          <cell r="C24237" t="str">
            <v>23660</v>
          </cell>
          <cell r="D24237" t="str">
            <v>Sahagún</v>
          </cell>
        </row>
        <row r="24238">
          <cell r="C24238" t="str">
            <v>23660</v>
          </cell>
          <cell r="D24238" t="str">
            <v>Sahagún</v>
          </cell>
        </row>
        <row r="24239">
          <cell r="C24239" t="str">
            <v>23660</v>
          </cell>
          <cell r="D24239" t="str">
            <v>Sahagún</v>
          </cell>
        </row>
        <row r="24240">
          <cell r="C24240" t="str">
            <v>23660</v>
          </cell>
          <cell r="D24240" t="str">
            <v>Sahagún</v>
          </cell>
        </row>
        <row r="24241">
          <cell r="C24241" t="str">
            <v>23660</v>
          </cell>
          <cell r="D24241" t="str">
            <v>Sahagún</v>
          </cell>
        </row>
        <row r="24242">
          <cell r="C24242" t="str">
            <v>23660</v>
          </cell>
          <cell r="D24242" t="str">
            <v>Sahagún</v>
          </cell>
        </row>
        <row r="24243">
          <cell r="C24243" t="str">
            <v>23660</v>
          </cell>
          <cell r="D24243" t="str">
            <v>Sahagún</v>
          </cell>
        </row>
        <row r="24244">
          <cell r="C24244" t="str">
            <v>23660</v>
          </cell>
          <cell r="D24244" t="str">
            <v>Sahagún</v>
          </cell>
        </row>
        <row r="24245">
          <cell r="C24245" t="str">
            <v>23660</v>
          </cell>
          <cell r="D24245" t="str">
            <v>Sahagún</v>
          </cell>
        </row>
        <row r="24246">
          <cell r="C24246" t="str">
            <v>23660</v>
          </cell>
          <cell r="D24246" t="str">
            <v>Sahagún</v>
          </cell>
        </row>
        <row r="24247">
          <cell r="C24247" t="str">
            <v>23660</v>
          </cell>
          <cell r="D24247" t="str">
            <v>Sahagún</v>
          </cell>
        </row>
        <row r="24248">
          <cell r="C24248" t="str">
            <v>23660</v>
          </cell>
          <cell r="D24248" t="str">
            <v>Sahagún</v>
          </cell>
        </row>
        <row r="24249">
          <cell r="C24249" t="str">
            <v>23660</v>
          </cell>
          <cell r="D24249" t="str">
            <v>Sahagún</v>
          </cell>
        </row>
        <row r="24250">
          <cell r="C24250" t="str">
            <v>23660</v>
          </cell>
          <cell r="D24250" t="str">
            <v>Sahagún</v>
          </cell>
        </row>
        <row r="24251">
          <cell r="C24251" t="str">
            <v>23660</v>
          </cell>
          <cell r="D24251" t="str">
            <v>Sahagún</v>
          </cell>
        </row>
        <row r="24252">
          <cell r="C24252" t="str">
            <v>23660</v>
          </cell>
          <cell r="D24252" t="str">
            <v>Sahagún</v>
          </cell>
        </row>
        <row r="24253">
          <cell r="C24253" t="str">
            <v>23660</v>
          </cell>
          <cell r="D24253" t="str">
            <v>Sahagún</v>
          </cell>
        </row>
        <row r="24254">
          <cell r="C24254" t="str">
            <v>23660</v>
          </cell>
          <cell r="D24254" t="str">
            <v>Sahagún</v>
          </cell>
        </row>
        <row r="24255">
          <cell r="C24255" t="str">
            <v>23660</v>
          </cell>
          <cell r="D24255" t="str">
            <v>Sahagún</v>
          </cell>
        </row>
        <row r="24256">
          <cell r="C24256" t="str">
            <v>23660</v>
          </cell>
          <cell r="D24256" t="str">
            <v>Sahagún</v>
          </cell>
        </row>
        <row r="24257">
          <cell r="C24257" t="str">
            <v>23660</v>
          </cell>
          <cell r="D24257" t="str">
            <v>Sahagún</v>
          </cell>
        </row>
        <row r="24258">
          <cell r="C24258" t="str">
            <v>23660</v>
          </cell>
          <cell r="D24258" t="str">
            <v>Sahagún</v>
          </cell>
        </row>
        <row r="24259">
          <cell r="C24259" t="str">
            <v>23670</v>
          </cell>
          <cell r="D24259" t="str">
            <v>San Andrés Sotavento</v>
          </cell>
        </row>
        <row r="24260">
          <cell r="C24260" t="str">
            <v>23670</v>
          </cell>
          <cell r="D24260" t="str">
            <v>San Andrés Sotavento</v>
          </cell>
        </row>
        <row r="24261">
          <cell r="C24261" t="str">
            <v>23670</v>
          </cell>
          <cell r="D24261" t="str">
            <v>San Andrés Sotavento</v>
          </cell>
        </row>
        <row r="24262">
          <cell r="C24262" t="str">
            <v>23670</v>
          </cell>
          <cell r="D24262" t="str">
            <v>San Andrés Sotavento</v>
          </cell>
        </row>
        <row r="24263">
          <cell r="C24263" t="str">
            <v>23670</v>
          </cell>
          <cell r="D24263" t="str">
            <v>San Andrés Sotavento</v>
          </cell>
        </row>
        <row r="24264">
          <cell r="C24264" t="str">
            <v>23670</v>
          </cell>
          <cell r="D24264" t="str">
            <v>San Andrés Sotavento</v>
          </cell>
        </row>
        <row r="24265">
          <cell r="C24265" t="str">
            <v>23670</v>
          </cell>
          <cell r="D24265" t="str">
            <v>San Andrés Sotavento</v>
          </cell>
        </row>
        <row r="24266">
          <cell r="C24266" t="str">
            <v>23670</v>
          </cell>
          <cell r="D24266" t="str">
            <v>San Andrés Sotavento</v>
          </cell>
        </row>
        <row r="24267">
          <cell r="C24267" t="str">
            <v>23670</v>
          </cell>
          <cell r="D24267" t="str">
            <v>San Andrés Sotavento</v>
          </cell>
        </row>
        <row r="24268">
          <cell r="C24268" t="str">
            <v>23670</v>
          </cell>
          <cell r="D24268" t="str">
            <v>San Andrés Sotavento</v>
          </cell>
        </row>
        <row r="24269">
          <cell r="C24269" t="str">
            <v>23670</v>
          </cell>
          <cell r="D24269" t="str">
            <v>San Andrés Sotavento</v>
          </cell>
        </row>
        <row r="24270">
          <cell r="C24270" t="str">
            <v>23670</v>
          </cell>
          <cell r="D24270" t="str">
            <v>San Andrés Sotavento</v>
          </cell>
        </row>
        <row r="24271">
          <cell r="C24271" t="str">
            <v>23670</v>
          </cell>
          <cell r="D24271" t="str">
            <v>San Andrés Sotavento</v>
          </cell>
        </row>
        <row r="24272">
          <cell r="C24272" t="str">
            <v>23670</v>
          </cell>
          <cell r="D24272" t="str">
            <v>San Andrés Sotavento</v>
          </cell>
        </row>
        <row r="24273">
          <cell r="C24273" t="str">
            <v>23670</v>
          </cell>
          <cell r="D24273" t="str">
            <v>San Andrés Sotavento</v>
          </cell>
        </row>
        <row r="24274">
          <cell r="C24274" t="str">
            <v>23670</v>
          </cell>
          <cell r="D24274" t="str">
            <v>San Andrés Sotavento</v>
          </cell>
        </row>
        <row r="24275">
          <cell r="C24275" t="str">
            <v>23670</v>
          </cell>
          <cell r="D24275" t="str">
            <v>San Andrés Sotavento</v>
          </cell>
        </row>
        <row r="24276">
          <cell r="C24276" t="str">
            <v>23670</v>
          </cell>
          <cell r="D24276" t="str">
            <v>San Andrés Sotavento</v>
          </cell>
        </row>
        <row r="24277">
          <cell r="C24277" t="str">
            <v>23670</v>
          </cell>
          <cell r="D24277" t="str">
            <v>San Andrés Sotavento</v>
          </cell>
        </row>
        <row r="24278">
          <cell r="C24278" t="str">
            <v>23670</v>
          </cell>
          <cell r="D24278" t="str">
            <v>San Andrés Sotavento</v>
          </cell>
        </row>
        <row r="24279">
          <cell r="C24279" t="str">
            <v>23670</v>
          </cell>
          <cell r="D24279" t="str">
            <v>San Andrés Sotavento</v>
          </cell>
        </row>
        <row r="24280">
          <cell r="C24280" t="str">
            <v>23670</v>
          </cell>
          <cell r="D24280" t="str">
            <v>San Andrés Sotavento</v>
          </cell>
        </row>
        <row r="24281">
          <cell r="C24281" t="str">
            <v>23670</v>
          </cell>
          <cell r="D24281" t="str">
            <v>San Andrés Sotavento</v>
          </cell>
        </row>
        <row r="24282">
          <cell r="C24282" t="str">
            <v>23670</v>
          </cell>
          <cell r="D24282" t="str">
            <v>San Andrés Sotavento</v>
          </cell>
        </row>
        <row r="24283">
          <cell r="C24283" t="str">
            <v>23670</v>
          </cell>
          <cell r="D24283" t="str">
            <v>San Andrés Sotavento</v>
          </cell>
        </row>
        <row r="24284">
          <cell r="C24284" t="str">
            <v>23670</v>
          </cell>
          <cell r="D24284" t="str">
            <v>San Andrés Sotavento</v>
          </cell>
        </row>
        <row r="24285">
          <cell r="C24285" t="str">
            <v>23670</v>
          </cell>
          <cell r="D24285" t="str">
            <v>San Andrés Sotavento</v>
          </cell>
        </row>
        <row r="24286">
          <cell r="C24286" t="str">
            <v>23670</v>
          </cell>
          <cell r="D24286" t="str">
            <v>San Andrés Sotavento</v>
          </cell>
        </row>
        <row r="24287">
          <cell r="C24287" t="str">
            <v>23670</v>
          </cell>
          <cell r="D24287" t="str">
            <v>San Andrés Sotavento</v>
          </cell>
        </row>
        <row r="24288">
          <cell r="C24288" t="str">
            <v>23670</v>
          </cell>
          <cell r="D24288" t="str">
            <v>San Andrés Sotavento</v>
          </cell>
        </row>
        <row r="24289">
          <cell r="C24289" t="str">
            <v>23670</v>
          </cell>
          <cell r="D24289" t="str">
            <v>San Andrés Sotavento</v>
          </cell>
        </row>
        <row r="24290">
          <cell r="C24290" t="str">
            <v>23670</v>
          </cell>
          <cell r="D24290" t="str">
            <v>San Andrés Sotavento</v>
          </cell>
        </row>
        <row r="24291">
          <cell r="C24291" t="str">
            <v>23670</v>
          </cell>
          <cell r="D24291" t="str">
            <v>San Andrés Sotavento</v>
          </cell>
        </row>
        <row r="24292">
          <cell r="C24292" t="str">
            <v>23670</v>
          </cell>
          <cell r="D24292" t="str">
            <v>San Andrés Sotavento</v>
          </cell>
        </row>
        <row r="24293">
          <cell r="C24293" t="str">
            <v>23670</v>
          </cell>
          <cell r="D24293" t="str">
            <v>San Andrés Sotavento</v>
          </cell>
        </row>
        <row r="24294">
          <cell r="C24294" t="str">
            <v>23670</v>
          </cell>
          <cell r="D24294" t="str">
            <v>San Andrés Sotavento</v>
          </cell>
        </row>
        <row r="24295">
          <cell r="C24295" t="str">
            <v>23670</v>
          </cell>
          <cell r="D24295" t="str">
            <v>San Andrés Sotavento</v>
          </cell>
        </row>
        <row r="24296">
          <cell r="C24296" t="str">
            <v>23670</v>
          </cell>
          <cell r="D24296" t="str">
            <v>San Andrés Sotavento</v>
          </cell>
        </row>
        <row r="24297">
          <cell r="C24297" t="str">
            <v>23670</v>
          </cell>
          <cell r="D24297" t="str">
            <v>San Andrés Sotavento</v>
          </cell>
        </row>
        <row r="24298">
          <cell r="C24298" t="str">
            <v>23670</v>
          </cell>
          <cell r="D24298" t="str">
            <v>San Andrés Sotavento</v>
          </cell>
        </row>
        <row r="24299">
          <cell r="C24299" t="str">
            <v>23670</v>
          </cell>
          <cell r="D24299" t="str">
            <v>San Andrés Sotavento</v>
          </cell>
        </row>
        <row r="24300">
          <cell r="C24300" t="str">
            <v>23670</v>
          </cell>
          <cell r="D24300" t="str">
            <v>San Andrés Sotavento</v>
          </cell>
        </row>
        <row r="24301">
          <cell r="C24301" t="str">
            <v>23670</v>
          </cell>
          <cell r="D24301" t="str">
            <v>San Andrés Sotavento</v>
          </cell>
        </row>
        <row r="24302">
          <cell r="C24302" t="str">
            <v>23670</v>
          </cell>
          <cell r="D24302" t="str">
            <v>San Andrés Sotavento</v>
          </cell>
        </row>
        <row r="24303">
          <cell r="C24303" t="str">
            <v>23670</v>
          </cell>
          <cell r="D24303" t="str">
            <v>San Andrés Sotavento</v>
          </cell>
        </row>
        <row r="24304">
          <cell r="C24304" t="str">
            <v>23670</v>
          </cell>
          <cell r="D24304" t="str">
            <v>San Andrés Sotavento</v>
          </cell>
        </row>
        <row r="24305">
          <cell r="C24305" t="str">
            <v>23670</v>
          </cell>
          <cell r="D24305" t="str">
            <v>San Andrés Sotavento</v>
          </cell>
        </row>
        <row r="24306">
          <cell r="C24306" t="str">
            <v>23670</v>
          </cell>
          <cell r="D24306" t="str">
            <v>San Andrés Sotavento</v>
          </cell>
        </row>
        <row r="24307">
          <cell r="C24307" t="str">
            <v>23670</v>
          </cell>
          <cell r="D24307" t="str">
            <v>San Andrés Sotavento</v>
          </cell>
        </row>
        <row r="24308">
          <cell r="C24308" t="str">
            <v>23670</v>
          </cell>
          <cell r="D24308" t="str">
            <v>San Andrés Sotavento</v>
          </cell>
        </row>
        <row r="24309">
          <cell r="C24309" t="str">
            <v>23670</v>
          </cell>
          <cell r="D24309" t="str">
            <v>San Andrés Sotavento</v>
          </cell>
        </row>
        <row r="24310">
          <cell r="C24310" t="str">
            <v>23670</v>
          </cell>
          <cell r="D24310" t="str">
            <v>San Andrés Sotavento</v>
          </cell>
        </row>
        <row r="24311">
          <cell r="C24311" t="str">
            <v>23670</v>
          </cell>
          <cell r="D24311" t="str">
            <v>San Andrés Sotavento</v>
          </cell>
        </row>
        <row r="24312">
          <cell r="C24312" t="str">
            <v>23670</v>
          </cell>
          <cell r="D24312" t="str">
            <v>San Andrés Sotavento</v>
          </cell>
        </row>
        <row r="24313">
          <cell r="C24313" t="str">
            <v>23672</v>
          </cell>
          <cell r="D24313" t="str">
            <v>San Antero</v>
          </cell>
        </row>
        <row r="24314">
          <cell r="C24314" t="str">
            <v>23672</v>
          </cell>
          <cell r="D24314" t="str">
            <v>San Antero</v>
          </cell>
        </row>
        <row r="24315">
          <cell r="C24315" t="str">
            <v>23672</v>
          </cell>
          <cell r="D24315" t="str">
            <v>San Antero</v>
          </cell>
        </row>
        <row r="24316">
          <cell r="C24316" t="str">
            <v>23672</v>
          </cell>
          <cell r="D24316" t="str">
            <v>San Antero</v>
          </cell>
        </row>
        <row r="24317">
          <cell r="C24317" t="str">
            <v>23672</v>
          </cell>
          <cell r="D24317" t="str">
            <v>San Antero</v>
          </cell>
        </row>
        <row r="24318">
          <cell r="C24318" t="str">
            <v>23672</v>
          </cell>
          <cell r="D24318" t="str">
            <v>San Antero</v>
          </cell>
        </row>
        <row r="24319">
          <cell r="C24319" t="str">
            <v>23672</v>
          </cell>
          <cell r="D24319" t="str">
            <v>San Antero</v>
          </cell>
        </row>
        <row r="24320">
          <cell r="C24320" t="str">
            <v>23672</v>
          </cell>
          <cell r="D24320" t="str">
            <v>San Antero</v>
          </cell>
        </row>
        <row r="24321">
          <cell r="C24321" t="str">
            <v>23672</v>
          </cell>
          <cell r="D24321" t="str">
            <v>San Antero</v>
          </cell>
        </row>
        <row r="24322">
          <cell r="C24322" t="str">
            <v>23672</v>
          </cell>
          <cell r="D24322" t="str">
            <v>San Antero</v>
          </cell>
        </row>
        <row r="24323">
          <cell r="C24323" t="str">
            <v>23672</v>
          </cell>
          <cell r="D24323" t="str">
            <v>San Antero</v>
          </cell>
        </row>
        <row r="24324">
          <cell r="C24324" t="str">
            <v>23672</v>
          </cell>
          <cell r="D24324" t="str">
            <v>San Antero</v>
          </cell>
        </row>
        <row r="24325">
          <cell r="C24325" t="str">
            <v>23672</v>
          </cell>
          <cell r="D24325" t="str">
            <v>San Antero</v>
          </cell>
        </row>
        <row r="24326">
          <cell r="C24326" t="str">
            <v>23672</v>
          </cell>
          <cell r="D24326" t="str">
            <v>San Antero</v>
          </cell>
        </row>
        <row r="24327">
          <cell r="C24327" t="str">
            <v>23672</v>
          </cell>
          <cell r="D24327" t="str">
            <v>San Antero</v>
          </cell>
        </row>
        <row r="24328">
          <cell r="C24328" t="str">
            <v>23672</v>
          </cell>
          <cell r="D24328" t="str">
            <v>San Antero</v>
          </cell>
        </row>
        <row r="24329">
          <cell r="C24329" t="str">
            <v>23672</v>
          </cell>
          <cell r="D24329" t="str">
            <v>San Antero</v>
          </cell>
        </row>
        <row r="24330">
          <cell r="C24330" t="str">
            <v>23672</v>
          </cell>
          <cell r="D24330" t="str">
            <v>San Antero</v>
          </cell>
        </row>
        <row r="24331">
          <cell r="C24331" t="str">
            <v>23672</v>
          </cell>
          <cell r="D24331" t="str">
            <v>San Antero</v>
          </cell>
        </row>
        <row r="24332">
          <cell r="C24332" t="str">
            <v>23672</v>
          </cell>
          <cell r="D24332" t="str">
            <v>San Antero</v>
          </cell>
        </row>
        <row r="24333">
          <cell r="C24333" t="str">
            <v>23672</v>
          </cell>
          <cell r="D24333" t="str">
            <v>San Antero</v>
          </cell>
        </row>
        <row r="24334">
          <cell r="C24334" t="str">
            <v>23672</v>
          </cell>
          <cell r="D24334" t="str">
            <v>San Antero</v>
          </cell>
        </row>
        <row r="24335">
          <cell r="C24335" t="str">
            <v>23672</v>
          </cell>
          <cell r="D24335" t="str">
            <v>San Antero</v>
          </cell>
        </row>
        <row r="24336">
          <cell r="C24336" t="str">
            <v>23672</v>
          </cell>
          <cell r="D24336" t="str">
            <v>San Antero</v>
          </cell>
        </row>
        <row r="24337">
          <cell r="C24337" t="str">
            <v>23672</v>
          </cell>
          <cell r="D24337" t="str">
            <v>San Antero</v>
          </cell>
        </row>
        <row r="24338">
          <cell r="C24338" t="str">
            <v>23672</v>
          </cell>
          <cell r="D24338" t="str">
            <v>San Antero</v>
          </cell>
        </row>
        <row r="24339">
          <cell r="C24339" t="str">
            <v>23672</v>
          </cell>
          <cell r="D24339" t="str">
            <v>San Antero</v>
          </cell>
        </row>
        <row r="24340">
          <cell r="C24340" t="str">
            <v>23672</v>
          </cell>
          <cell r="D24340" t="str">
            <v>San Antero</v>
          </cell>
        </row>
        <row r="24341">
          <cell r="C24341" t="str">
            <v>23672</v>
          </cell>
          <cell r="D24341" t="str">
            <v>San Antero</v>
          </cell>
        </row>
        <row r="24342">
          <cell r="C24342" t="str">
            <v>23672</v>
          </cell>
          <cell r="D24342" t="str">
            <v>San Antero</v>
          </cell>
        </row>
        <row r="24343">
          <cell r="C24343" t="str">
            <v>23672</v>
          </cell>
          <cell r="D24343" t="str">
            <v>San Antero</v>
          </cell>
        </row>
        <row r="24344">
          <cell r="C24344" t="str">
            <v>23672</v>
          </cell>
          <cell r="D24344" t="str">
            <v>San Antero</v>
          </cell>
        </row>
        <row r="24345">
          <cell r="C24345" t="str">
            <v>23672</v>
          </cell>
          <cell r="D24345" t="str">
            <v>San Antero</v>
          </cell>
        </row>
        <row r="24346">
          <cell r="C24346" t="str">
            <v>23672</v>
          </cell>
          <cell r="D24346" t="str">
            <v>San Antero</v>
          </cell>
        </row>
        <row r="24347">
          <cell r="C24347" t="str">
            <v>23672</v>
          </cell>
          <cell r="D24347" t="str">
            <v>San Antero</v>
          </cell>
        </row>
        <row r="24348">
          <cell r="C24348" t="str">
            <v>23672</v>
          </cell>
          <cell r="D24348" t="str">
            <v>San Antero</v>
          </cell>
        </row>
        <row r="24349">
          <cell r="C24349" t="str">
            <v>23672</v>
          </cell>
          <cell r="D24349" t="str">
            <v>San Antero</v>
          </cell>
        </row>
        <row r="24350">
          <cell r="C24350" t="str">
            <v>23672</v>
          </cell>
          <cell r="D24350" t="str">
            <v>San Antero</v>
          </cell>
        </row>
        <row r="24351">
          <cell r="C24351" t="str">
            <v>23672</v>
          </cell>
          <cell r="D24351" t="str">
            <v>San Antero</v>
          </cell>
        </row>
        <row r="24352">
          <cell r="C24352" t="str">
            <v>23672</v>
          </cell>
          <cell r="D24352" t="str">
            <v>San Antero</v>
          </cell>
        </row>
        <row r="24353">
          <cell r="C24353" t="str">
            <v>23672</v>
          </cell>
          <cell r="D24353" t="str">
            <v>San Antero</v>
          </cell>
        </row>
        <row r="24354">
          <cell r="C24354" t="str">
            <v>23672</v>
          </cell>
          <cell r="D24354" t="str">
            <v>San Antero</v>
          </cell>
        </row>
        <row r="24355">
          <cell r="C24355" t="str">
            <v>23672</v>
          </cell>
          <cell r="D24355" t="str">
            <v>San Antero</v>
          </cell>
        </row>
        <row r="24356">
          <cell r="C24356" t="str">
            <v>23672</v>
          </cell>
          <cell r="D24356" t="str">
            <v>San Antero</v>
          </cell>
        </row>
        <row r="24357">
          <cell r="C24357" t="str">
            <v>23672</v>
          </cell>
          <cell r="D24357" t="str">
            <v>San Antero</v>
          </cell>
        </row>
        <row r="24358">
          <cell r="C24358" t="str">
            <v>23672</v>
          </cell>
          <cell r="D24358" t="str">
            <v>San Antero</v>
          </cell>
        </row>
        <row r="24359">
          <cell r="C24359" t="str">
            <v>23672</v>
          </cell>
          <cell r="D24359" t="str">
            <v>San Antero</v>
          </cell>
        </row>
        <row r="24360">
          <cell r="C24360" t="str">
            <v>23672</v>
          </cell>
          <cell r="D24360" t="str">
            <v>San Antero</v>
          </cell>
        </row>
        <row r="24361">
          <cell r="C24361" t="str">
            <v>23672</v>
          </cell>
          <cell r="D24361" t="str">
            <v>San Antero</v>
          </cell>
        </row>
        <row r="24362">
          <cell r="C24362" t="str">
            <v>23672</v>
          </cell>
          <cell r="D24362" t="str">
            <v>San Antero</v>
          </cell>
        </row>
        <row r="24363">
          <cell r="C24363" t="str">
            <v>23672</v>
          </cell>
          <cell r="D24363" t="str">
            <v>San Antero</v>
          </cell>
        </row>
        <row r="24364">
          <cell r="C24364" t="str">
            <v>23672</v>
          </cell>
          <cell r="D24364" t="str">
            <v>San Antero</v>
          </cell>
        </row>
        <row r="24365">
          <cell r="C24365" t="str">
            <v>23672</v>
          </cell>
          <cell r="D24365" t="str">
            <v>San Antero</v>
          </cell>
        </row>
        <row r="24366">
          <cell r="C24366" t="str">
            <v>23672</v>
          </cell>
          <cell r="D24366" t="str">
            <v>San Antero</v>
          </cell>
        </row>
        <row r="24367">
          <cell r="C24367" t="str">
            <v>23675</v>
          </cell>
          <cell r="D24367" t="str">
            <v>San Bernardo del Viento</v>
          </cell>
        </row>
        <row r="24368">
          <cell r="C24368" t="str">
            <v>23675</v>
          </cell>
          <cell r="D24368" t="str">
            <v>San Bernardo del Viento</v>
          </cell>
        </row>
        <row r="24369">
          <cell r="C24369" t="str">
            <v>23675</v>
          </cell>
          <cell r="D24369" t="str">
            <v>San Bernardo del Viento</v>
          </cell>
        </row>
        <row r="24370">
          <cell r="C24370" t="str">
            <v>23675</v>
          </cell>
          <cell r="D24370" t="str">
            <v>San Bernardo del Viento</v>
          </cell>
        </row>
        <row r="24371">
          <cell r="C24371" t="str">
            <v>23675</v>
          </cell>
          <cell r="D24371" t="str">
            <v>San Bernardo del Viento</v>
          </cell>
        </row>
        <row r="24372">
          <cell r="C24372" t="str">
            <v>23675</v>
          </cell>
          <cell r="D24372" t="str">
            <v>San Bernardo del Viento</v>
          </cell>
        </row>
        <row r="24373">
          <cell r="C24373" t="str">
            <v>23675</v>
          </cell>
          <cell r="D24373" t="str">
            <v>San Bernardo del Viento</v>
          </cell>
        </row>
        <row r="24374">
          <cell r="C24374" t="str">
            <v>23675</v>
          </cell>
          <cell r="D24374" t="str">
            <v>San Bernardo del Viento</v>
          </cell>
        </row>
        <row r="24375">
          <cell r="C24375" t="str">
            <v>23675</v>
          </cell>
          <cell r="D24375" t="str">
            <v>San Bernardo del Viento</v>
          </cell>
        </row>
        <row r="24376">
          <cell r="C24376" t="str">
            <v>23675</v>
          </cell>
          <cell r="D24376" t="str">
            <v>San Bernardo del Viento</v>
          </cell>
        </row>
        <row r="24377">
          <cell r="C24377" t="str">
            <v>23675</v>
          </cell>
          <cell r="D24377" t="str">
            <v>San Bernardo del Viento</v>
          </cell>
        </row>
        <row r="24378">
          <cell r="C24378" t="str">
            <v>23675</v>
          </cell>
          <cell r="D24378" t="str">
            <v>San Bernardo del Viento</v>
          </cell>
        </row>
        <row r="24379">
          <cell r="C24379" t="str">
            <v>23675</v>
          </cell>
          <cell r="D24379" t="str">
            <v>San Bernardo del Viento</v>
          </cell>
        </row>
        <row r="24380">
          <cell r="C24380" t="str">
            <v>23675</v>
          </cell>
          <cell r="D24380" t="str">
            <v>San Bernardo del Viento</v>
          </cell>
        </row>
        <row r="24381">
          <cell r="C24381" t="str">
            <v>23675</v>
          </cell>
          <cell r="D24381" t="str">
            <v>San Bernardo del Viento</v>
          </cell>
        </row>
        <row r="24382">
          <cell r="C24382" t="str">
            <v>23675</v>
          </cell>
          <cell r="D24382" t="str">
            <v>San Bernardo del Viento</v>
          </cell>
        </row>
        <row r="24383">
          <cell r="C24383" t="str">
            <v>23675</v>
          </cell>
          <cell r="D24383" t="str">
            <v>San Bernardo del Viento</v>
          </cell>
        </row>
        <row r="24384">
          <cell r="C24384" t="str">
            <v>23675</v>
          </cell>
          <cell r="D24384" t="str">
            <v>San Bernardo del Viento</v>
          </cell>
        </row>
        <row r="24385">
          <cell r="C24385" t="str">
            <v>23675</v>
          </cell>
          <cell r="D24385" t="str">
            <v>San Bernardo del Viento</v>
          </cell>
        </row>
        <row r="24386">
          <cell r="C24386" t="str">
            <v>23675</v>
          </cell>
          <cell r="D24386" t="str">
            <v>San Bernardo del Viento</v>
          </cell>
        </row>
        <row r="24387">
          <cell r="C24387" t="str">
            <v>23675</v>
          </cell>
          <cell r="D24387" t="str">
            <v>San Bernardo del Viento</v>
          </cell>
        </row>
        <row r="24388">
          <cell r="C24388" t="str">
            <v>23675</v>
          </cell>
          <cell r="D24388" t="str">
            <v>San Bernardo del Viento</v>
          </cell>
        </row>
        <row r="24389">
          <cell r="C24389" t="str">
            <v>23675</v>
          </cell>
          <cell r="D24389" t="str">
            <v>San Bernardo del Viento</v>
          </cell>
        </row>
        <row r="24390">
          <cell r="C24390" t="str">
            <v>23675</v>
          </cell>
          <cell r="D24390" t="str">
            <v>San Bernardo del Viento</v>
          </cell>
        </row>
        <row r="24391">
          <cell r="C24391" t="str">
            <v>23675</v>
          </cell>
          <cell r="D24391" t="str">
            <v>San Bernardo del Viento</v>
          </cell>
        </row>
        <row r="24392">
          <cell r="C24392" t="str">
            <v>23675</v>
          </cell>
          <cell r="D24392" t="str">
            <v>San Bernardo del Viento</v>
          </cell>
        </row>
        <row r="24393">
          <cell r="C24393" t="str">
            <v>23675</v>
          </cell>
          <cell r="D24393" t="str">
            <v>San Bernardo del Viento</v>
          </cell>
        </row>
        <row r="24394">
          <cell r="C24394" t="str">
            <v>23675</v>
          </cell>
          <cell r="D24394" t="str">
            <v>San Bernardo del Viento</v>
          </cell>
        </row>
        <row r="24395">
          <cell r="C24395" t="str">
            <v>23675</v>
          </cell>
          <cell r="D24395" t="str">
            <v>San Bernardo del Viento</v>
          </cell>
        </row>
        <row r="24396">
          <cell r="C24396" t="str">
            <v>23675</v>
          </cell>
          <cell r="D24396" t="str">
            <v>San Bernardo del Viento</v>
          </cell>
        </row>
        <row r="24397">
          <cell r="C24397" t="str">
            <v>23675</v>
          </cell>
          <cell r="D24397" t="str">
            <v>San Bernardo del Viento</v>
          </cell>
        </row>
        <row r="24398">
          <cell r="C24398" t="str">
            <v>23675</v>
          </cell>
          <cell r="D24398" t="str">
            <v>San Bernardo del Viento</v>
          </cell>
        </row>
        <row r="24399">
          <cell r="C24399" t="str">
            <v>23675</v>
          </cell>
          <cell r="D24399" t="str">
            <v>San Bernardo del Viento</v>
          </cell>
        </row>
        <row r="24400">
          <cell r="C24400" t="str">
            <v>23675</v>
          </cell>
          <cell r="D24400" t="str">
            <v>San Bernardo del Viento</v>
          </cell>
        </row>
        <row r="24401">
          <cell r="C24401" t="str">
            <v>23675</v>
          </cell>
          <cell r="D24401" t="str">
            <v>San Bernardo del Viento</v>
          </cell>
        </row>
        <row r="24402">
          <cell r="C24402" t="str">
            <v>23675</v>
          </cell>
          <cell r="D24402" t="str">
            <v>San Bernardo del Viento</v>
          </cell>
        </row>
        <row r="24403">
          <cell r="C24403" t="str">
            <v>23675</v>
          </cell>
          <cell r="D24403" t="str">
            <v>San Bernardo del Viento</v>
          </cell>
        </row>
        <row r="24404">
          <cell r="C24404" t="str">
            <v>23675</v>
          </cell>
          <cell r="D24404" t="str">
            <v>San Bernardo del Viento</v>
          </cell>
        </row>
        <row r="24405">
          <cell r="C24405" t="str">
            <v>23675</v>
          </cell>
          <cell r="D24405" t="str">
            <v>San Bernardo del Viento</v>
          </cell>
        </row>
        <row r="24406">
          <cell r="C24406" t="str">
            <v>23675</v>
          </cell>
          <cell r="D24406" t="str">
            <v>San Bernardo del Viento</v>
          </cell>
        </row>
        <row r="24407">
          <cell r="C24407" t="str">
            <v>23675</v>
          </cell>
          <cell r="D24407" t="str">
            <v>San Bernardo del Viento</v>
          </cell>
        </row>
        <row r="24408">
          <cell r="C24408" t="str">
            <v>23675</v>
          </cell>
          <cell r="D24408" t="str">
            <v>San Bernardo del Viento</v>
          </cell>
        </row>
        <row r="24409">
          <cell r="C24409" t="str">
            <v>23675</v>
          </cell>
          <cell r="D24409" t="str">
            <v>San Bernardo del Viento</v>
          </cell>
        </row>
        <row r="24410">
          <cell r="C24410" t="str">
            <v>23675</v>
          </cell>
          <cell r="D24410" t="str">
            <v>San Bernardo del Viento</v>
          </cell>
        </row>
        <row r="24411">
          <cell r="C24411" t="str">
            <v>23675</v>
          </cell>
          <cell r="D24411" t="str">
            <v>San Bernardo del Viento</v>
          </cell>
        </row>
        <row r="24412">
          <cell r="C24412" t="str">
            <v>23675</v>
          </cell>
          <cell r="D24412" t="str">
            <v>San Bernardo del Viento</v>
          </cell>
        </row>
        <row r="24413">
          <cell r="C24413" t="str">
            <v>23675</v>
          </cell>
          <cell r="D24413" t="str">
            <v>San Bernardo del Viento</v>
          </cell>
        </row>
        <row r="24414">
          <cell r="C24414" t="str">
            <v>23675</v>
          </cell>
          <cell r="D24414" t="str">
            <v>San Bernardo del Viento</v>
          </cell>
        </row>
        <row r="24415">
          <cell r="C24415" t="str">
            <v>23675</v>
          </cell>
          <cell r="D24415" t="str">
            <v>San Bernardo del Viento</v>
          </cell>
        </row>
        <row r="24416">
          <cell r="C24416" t="str">
            <v>23675</v>
          </cell>
          <cell r="D24416" t="str">
            <v>San Bernardo del Viento</v>
          </cell>
        </row>
        <row r="24417">
          <cell r="C24417" t="str">
            <v>23675</v>
          </cell>
          <cell r="D24417" t="str">
            <v>San Bernardo del Viento</v>
          </cell>
        </row>
        <row r="24418">
          <cell r="C24418" t="str">
            <v>23675</v>
          </cell>
          <cell r="D24418" t="str">
            <v>San Bernardo del Viento</v>
          </cell>
        </row>
        <row r="24419">
          <cell r="C24419" t="str">
            <v>23675</v>
          </cell>
          <cell r="D24419" t="str">
            <v>San Bernardo del Viento</v>
          </cell>
        </row>
        <row r="24420">
          <cell r="C24420" t="str">
            <v>23675</v>
          </cell>
          <cell r="D24420" t="str">
            <v>San Bernardo del Viento</v>
          </cell>
        </row>
        <row r="24421">
          <cell r="C24421" t="str">
            <v>23678</v>
          </cell>
          <cell r="D24421" t="str">
            <v>San Carlos</v>
          </cell>
        </row>
        <row r="24422">
          <cell r="C24422" t="str">
            <v>23678</v>
          </cell>
          <cell r="D24422" t="str">
            <v>San Carlos</v>
          </cell>
        </row>
        <row r="24423">
          <cell r="C24423" t="str">
            <v>23678</v>
          </cell>
          <cell r="D24423" t="str">
            <v>San Carlos</v>
          </cell>
        </row>
        <row r="24424">
          <cell r="C24424" t="str">
            <v>23678</v>
          </cell>
          <cell r="D24424" t="str">
            <v>San Carlos</v>
          </cell>
        </row>
        <row r="24425">
          <cell r="C24425" t="str">
            <v>23678</v>
          </cell>
          <cell r="D24425" t="str">
            <v>San Carlos</v>
          </cell>
        </row>
        <row r="24426">
          <cell r="C24426" t="str">
            <v>23678</v>
          </cell>
          <cell r="D24426" t="str">
            <v>San Carlos</v>
          </cell>
        </row>
        <row r="24427">
          <cell r="C24427" t="str">
            <v>23678</v>
          </cell>
          <cell r="D24427" t="str">
            <v>San Carlos</v>
          </cell>
        </row>
        <row r="24428">
          <cell r="C24428" t="str">
            <v>23678</v>
          </cell>
          <cell r="D24428" t="str">
            <v>San Carlos</v>
          </cell>
        </row>
        <row r="24429">
          <cell r="C24429" t="str">
            <v>23678</v>
          </cell>
          <cell r="D24429" t="str">
            <v>San Carlos</v>
          </cell>
        </row>
        <row r="24430">
          <cell r="C24430" t="str">
            <v>23678</v>
          </cell>
          <cell r="D24430" t="str">
            <v>San Carlos</v>
          </cell>
        </row>
        <row r="24431">
          <cell r="C24431" t="str">
            <v>23678</v>
          </cell>
          <cell r="D24431" t="str">
            <v>San Carlos</v>
          </cell>
        </row>
        <row r="24432">
          <cell r="C24432" t="str">
            <v>23678</v>
          </cell>
          <cell r="D24432" t="str">
            <v>San Carlos</v>
          </cell>
        </row>
        <row r="24433">
          <cell r="C24433" t="str">
            <v>23678</v>
          </cell>
          <cell r="D24433" t="str">
            <v>San Carlos</v>
          </cell>
        </row>
        <row r="24434">
          <cell r="C24434" t="str">
            <v>23678</v>
          </cell>
          <cell r="D24434" t="str">
            <v>San Carlos</v>
          </cell>
        </row>
        <row r="24435">
          <cell r="C24435" t="str">
            <v>23678</v>
          </cell>
          <cell r="D24435" t="str">
            <v>San Carlos</v>
          </cell>
        </row>
        <row r="24436">
          <cell r="C24436" t="str">
            <v>23678</v>
          </cell>
          <cell r="D24436" t="str">
            <v>San Carlos</v>
          </cell>
        </row>
        <row r="24437">
          <cell r="C24437" t="str">
            <v>23678</v>
          </cell>
          <cell r="D24437" t="str">
            <v>San Carlos</v>
          </cell>
        </row>
        <row r="24438">
          <cell r="C24438" t="str">
            <v>23678</v>
          </cell>
          <cell r="D24438" t="str">
            <v>San Carlos</v>
          </cell>
        </row>
        <row r="24439">
          <cell r="C24439" t="str">
            <v>23678</v>
          </cell>
          <cell r="D24439" t="str">
            <v>San Carlos</v>
          </cell>
        </row>
        <row r="24440">
          <cell r="C24440" t="str">
            <v>23678</v>
          </cell>
          <cell r="D24440" t="str">
            <v>San Carlos</v>
          </cell>
        </row>
        <row r="24441">
          <cell r="C24441" t="str">
            <v>23678</v>
          </cell>
          <cell r="D24441" t="str">
            <v>San Carlos</v>
          </cell>
        </row>
        <row r="24442">
          <cell r="C24442" t="str">
            <v>23678</v>
          </cell>
          <cell r="D24442" t="str">
            <v>San Carlos</v>
          </cell>
        </row>
        <row r="24443">
          <cell r="C24443" t="str">
            <v>23678</v>
          </cell>
          <cell r="D24443" t="str">
            <v>San Carlos</v>
          </cell>
        </row>
        <row r="24444">
          <cell r="C24444" t="str">
            <v>23678</v>
          </cell>
          <cell r="D24444" t="str">
            <v>San Carlos</v>
          </cell>
        </row>
        <row r="24445">
          <cell r="C24445" t="str">
            <v>23678</v>
          </cell>
          <cell r="D24445" t="str">
            <v>San Carlos</v>
          </cell>
        </row>
        <row r="24446">
          <cell r="C24446" t="str">
            <v>23678</v>
          </cell>
          <cell r="D24446" t="str">
            <v>San Carlos</v>
          </cell>
        </row>
        <row r="24447">
          <cell r="C24447" t="str">
            <v>23678</v>
          </cell>
          <cell r="D24447" t="str">
            <v>San Carlos</v>
          </cell>
        </row>
        <row r="24448">
          <cell r="C24448" t="str">
            <v>23678</v>
          </cell>
          <cell r="D24448" t="str">
            <v>San Carlos</v>
          </cell>
        </row>
        <row r="24449">
          <cell r="C24449" t="str">
            <v>23678</v>
          </cell>
          <cell r="D24449" t="str">
            <v>San Carlos</v>
          </cell>
        </row>
        <row r="24450">
          <cell r="C24450" t="str">
            <v>23678</v>
          </cell>
          <cell r="D24450" t="str">
            <v>San Carlos</v>
          </cell>
        </row>
        <row r="24451">
          <cell r="C24451" t="str">
            <v>23678</v>
          </cell>
          <cell r="D24451" t="str">
            <v>San Carlos</v>
          </cell>
        </row>
        <row r="24452">
          <cell r="C24452" t="str">
            <v>23678</v>
          </cell>
          <cell r="D24452" t="str">
            <v>San Carlos</v>
          </cell>
        </row>
        <row r="24453">
          <cell r="C24453" t="str">
            <v>23678</v>
          </cell>
          <cell r="D24453" t="str">
            <v>San Carlos</v>
          </cell>
        </row>
        <row r="24454">
          <cell r="C24454" t="str">
            <v>23678</v>
          </cell>
          <cell r="D24454" t="str">
            <v>San Carlos</v>
          </cell>
        </row>
        <row r="24455">
          <cell r="C24455" t="str">
            <v>23678</v>
          </cell>
          <cell r="D24455" t="str">
            <v>San Carlos</v>
          </cell>
        </row>
        <row r="24456">
          <cell r="C24456" t="str">
            <v>23678</v>
          </cell>
          <cell r="D24456" t="str">
            <v>San Carlos</v>
          </cell>
        </row>
        <row r="24457">
          <cell r="C24457" t="str">
            <v>23678</v>
          </cell>
          <cell r="D24457" t="str">
            <v>San Carlos</v>
          </cell>
        </row>
        <row r="24458">
          <cell r="C24458" t="str">
            <v>23678</v>
          </cell>
          <cell r="D24458" t="str">
            <v>San Carlos</v>
          </cell>
        </row>
        <row r="24459">
          <cell r="C24459" t="str">
            <v>23678</v>
          </cell>
          <cell r="D24459" t="str">
            <v>San Carlos</v>
          </cell>
        </row>
        <row r="24460">
          <cell r="C24460" t="str">
            <v>23678</v>
          </cell>
          <cell r="D24460" t="str">
            <v>San Carlos</v>
          </cell>
        </row>
        <row r="24461">
          <cell r="C24461" t="str">
            <v>23678</v>
          </cell>
          <cell r="D24461" t="str">
            <v>San Carlos</v>
          </cell>
        </row>
        <row r="24462">
          <cell r="C24462" t="str">
            <v>23678</v>
          </cell>
          <cell r="D24462" t="str">
            <v>San Carlos</v>
          </cell>
        </row>
        <row r="24463">
          <cell r="C24463" t="str">
            <v>23678</v>
          </cell>
          <cell r="D24463" t="str">
            <v>San Carlos</v>
          </cell>
        </row>
        <row r="24464">
          <cell r="C24464" t="str">
            <v>23678</v>
          </cell>
          <cell r="D24464" t="str">
            <v>San Carlos</v>
          </cell>
        </row>
        <row r="24465">
          <cell r="C24465" t="str">
            <v>23678</v>
          </cell>
          <cell r="D24465" t="str">
            <v>San Carlos</v>
          </cell>
        </row>
        <row r="24466">
          <cell r="C24466" t="str">
            <v>23678</v>
          </cell>
          <cell r="D24466" t="str">
            <v>San Carlos</v>
          </cell>
        </row>
        <row r="24467">
          <cell r="C24467" t="str">
            <v>23678</v>
          </cell>
          <cell r="D24467" t="str">
            <v>San Carlos</v>
          </cell>
        </row>
        <row r="24468">
          <cell r="C24468" t="str">
            <v>23678</v>
          </cell>
          <cell r="D24468" t="str">
            <v>San Carlos</v>
          </cell>
        </row>
        <row r="24469">
          <cell r="C24469" t="str">
            <v>23678</v>
          </cell>
          <cell r="D24469" t="str">
            <v>San Carlos</v>
          </cell>
        </row>
        <row r="24470">
          <cell r="C24470" t="str">
            <v>23678</v>
          </cell>
          <cell r="D24470" t="str">
            <v>San Carlos</v>
          </cell>
        </row>
        <row r="24471">
          <cell r="C24471" t="str">
            <v>23678</v>
          </cell>
          <cell r="D24471" t="str">
            <v>San Carlos</v>
          </cell>
        </row>
        <row r="24472">
          <cell r="C24472" t="str">
            <v>23678</v>
          </cell>
          <cell r="D24472" t="str">
            <v>San Carlos</v>
          </cell>
        </row>
        <row r="24473">
          <cell r="C24473" t="str">
            <v>23678</v>
          </cell>
          <cell r="D24473" t="str">
            <v>San Carlos</v>
          </cell>
        </row>
        <row r="24474">
          <cell r="C24474" t="str">
            <v>23678</v>
          </cell>
          <cell r="D24474" t="str">
            <v>San Carlos</v>
          </cell>
        </row>
        <row r="24475">
          <cell r="C24475" t="str">
            <v>23682</v>
          </cell>
          <cell r="D24475" t="str">
            <v>San José de Uré</v>
          </cell>
        </row>
        <row r="24476">
          <cell r="C24476" t="str">
            <v>23682</v>
          </cell>
          <cell r="D24476" t="str">
            <v>San José de Uré</v>
          </cell>
        </row>
        <row r="24477">
          <cell r="C24477" t="str">
            <v>23682</v>
          </cell>
          <cell r="D24477" t="str">
            <v>San José de Uré</v>
          </cell>
        </row>
        <row r="24478">
          <cell r="C24478" t="str">
            <v>23682</v>
          </cell>
          <cell r="D24478" t="str">
            <v>San José de Uré</v>
          </cell>
        </row>
        <row r="24479">
          <cell r="C24479" t="str">
            <v>23682</v>
          </cell>
          <cell r="D24479" t="str">
            <v>San José de Uré</v>
          </cell>
        </row>
        <row r="24480">
          <cell r="C24480" t="str">
            <v>23682</v>
          </cell>
          <cell r="D24480" t="str">
            <v>San José de Uré</v>
          </cell>
        </row>
        <row r="24481">
          <cell r="C24481" t="str">
            <v>23682</v>
          </cell>
          <cell r="D24481" t="str">
            <v>San José de Uré</v>
          </cell>
        </row>
        <row r="24482">
          <cell r="C24482" t="str">
            <v>23682</v>
          </cell>
          <cell r="D24482" t="str">
            <v>San José de Uré</v>
          </cell>
        </row>
        <row r="24483">
          <cell r="C24483" t="str">
            <v>23682</v>
          </cell>
          <cell r="D24483" t="str">
            <v>San José de Uré</v>
          </cell>
        </row>
        <row r="24484">
          <cell r="C24484" t="str">
            <v>23682</v>
          </cell>
          <cell r="D24484" t="str">
            <v>San José de Uré</v>
          </cell>
        </row>
        <row r="24485">
          <cell r="C24485" t="str">
            <v>23682</v>
          </cell>
          <cell r="D24485" t="str">
            <v>San José de Uré</v>
          </cell>
        </row>
        <row r="24486">
          <cell r="C24486" t="str">
            <v>23682</v>
          </cell>
          <cell r="D24486" t="str">
            <v>San José de Uré</v>
          </cell>
        </row>
        <row r="24487">
          <cell r="C24487" t="str">
            <v>23682</v>
          </cell>
          <cell r="D24487" t="str">
            <v>San José de Uré</v>
          </cell>
        </row>
        <row r="24488">
          <cell r="C24488" t="str">
            <v>23682</v>
          </cell>
          <cell r="D24488" t="str">
            <v>San José de Uré</v>
          </cell>
        </row>
        <row r="24489">
          <cell r="C24489" t="str">
            <v>23682</v>
          </cell>
          <cell r="D24489" t="str">
            <v>San José de Uré</v>
          </cell>
        </row>
        <row r="24490">
          <cell r="C24490" t="str">
            <v>23682</v>
          </cell>
          <cell r="D24490" t="str">
            <v>San José de Uré</v>
          </cell>
        </row>
        <row r="24491">
          <cell r="C24491" t="str">
            <v>23682</v>
          </cell>
          <cell r="D24491" t="str">
            <v>San José de Uré</v>
          </cell>
        </row>
        <row r="24492">
          <cell r="C24492" t="str">
            <v>23682</v>
          </cell>
          <cell r="D24492" t="str">
            <v>San José de Uré</v>
          </cell>
        </row>
        <row r="24493">
          <cell r="C24493" t="str">
            <v>23682</v>
          </cell>
          <cell r="D24493" t="str">
            <v>San José de Uré</v>
          </cell>
        </row>
        <row r="24494">
          <cell r="C24494" t="str">
            <v>23682</v>
          </cell>
          <cell r="D24494" t="str">
            <v>San José de Uré</v>
          </cell>
        </row>
        <row r="24495">
          <cell r="C24495" t="str">
            <v>23682</v>
          </cell>
          <cell r="D24495" t="str">
            <v>San José de Uré</v>
          </cell>
        </row>
        <row r="24496">
          <cell r="C24496" t="str">
            <v>23682</v>
          </cell>
          <cell r="D24496" t="str">
            <v>San José de Uré</v>
          </cell>
        </row>
        <row r="24497">
          <cell r="C24497" t="str">
            <v>23682</v>
          </cell>
          <cell r="D24497" t="str">
            <v>San José de Uré</v>
          </cell>
        </row>
        <row r="24498">
          <cell r="C24498" t="str">
            <v>23682</v>
          </cell>
          <cell r="D24498" t="str">
            <v>San José de Uré</v>
          </cell>
        </row>
        <row r="24499">
          <cell r="C24499" t="str">
            <v>23682</v>
          </cell>
          <cell r="D24499" t="str">
            <v>San José de Uré</v>
          </cell>
        </row>
        <row r="24500">
          <cell r="C24500" t="str">
            <v>23682</v>
          </cell>
          <cell r="D24500" t="str">
            <v>San José de Uré</v>
          </cell>
        </row>
        <row r="24501">
          <cell r="C24501" t="str">
            <v>23682</v>
          </cell>
          <cell r="D24501" t="str">
            <v>San José de Uré</v>
          </cell>
        </row>
        <row r="24502">
          <cell r="C24502" t="str">
            <v>23682</v>
          </cell>
          <cell r="D24502" t="str">
            <v>San José de Uré</v>
          </cell>
        </row>
        <row r="24503">
          <cell r="C24503" t="str">
            <v>23682</v>
          </cell>
          <cell r="D24503" t="str">
            <v>San José de Uré</v>
          </cell>
        </row>
        <row r="24504">
          <cell r="C24504" t="str">
            <v>23682</v>
          </cell>
          <cell r="D24504" t="str">
            <v>San José de Uré</v>
          </cell>
        </row>
        <row r="24505">
          <cell r="C24505" t="str">
            <v>23682</v>
          </cell>
          <cell r="D24505" t="str">
            <v>San José de Uré</v>
          </cell>
        </row>
        <row r="24506">
          <cell r="C24506" t="str">
            <v>23682</v>
          </cell>
          <cell r="D24506" t="str">
            <v>San José de Uré</v>
          </cell>
        </row>
        <row r="24507">
          <cell r="C24507" t="str">
            <v>23682</v>
          </cell>
          <cell r="D24507" t="str">
            <v>San José de Uré</v>
          </cell>
        </row>
        <row r="24508">
          <cell r="C24508" t="str">
            <v>23682</v>
          </cell>
          <cell r="D24508" t="str">
            <v>San José de Uré</v>
          </cell>
        </row>
        <row r="24509">
          <cell r="C24509" t="str">
            <v>23682</v>
          </cell>
          <cell r="D24509" t="str">
            <v>San José de Uré</v>
          </cell>
        </row>
        <row r="24510">
          <cell r="C24510" t="str">
            <v>23682</v>
          </cell>
          <cell r="D24510" t="str">
            <v>San José de Uré</v>
          </cell>
        </row>
        <row r="24511">
          <cell r="C24511" t="str">
            <v>23682</v>
          </cell>
          <cell r="D24511" t="str">
            <v>San José de Uré</v>
          </cell>
        </row>
        <row r="24512">
          <cell r="C24512" t="str">
            <v>23682</v>
          </cell>
          <cell r="D24512" t="str">
            <v>San José de Uré</v>
          </cell>
        </row>
        <row r="24513">
          <cell r="C24513" t="str">
            <v>23682</v>
          </cell>
          <cell r="D24513" t="str">
            <v>San José de Uré</v>
          </cell>
        </row>
        <row r="24514">
          <cell r="C24514" t="str">
            <v>23682</v>
          </cell>
          <cell r="D24514" t="str">
            <v>San José de Uré</v>
          </cell>
        </row>
        <row r="24515">
          <cell r="C24515" t="str">
            <v>23682</v>
          </cell>
          <cell r="D24515" t="str">
            <v>San José de Uré</v>
          </cell>
        </row>
        <row r="24516">
          <cell r="C24516" t="str">
            <v>23682</v>
          </cell>
          <cell r="D24516" t="str">
            <v>San José de Uré</v>
          </cell>
        </row>
        <row r="24517">
          <cell r="C24517" t="str">
            <v>23682</v>
          </cell>
          <cell r="D24517" t="str">
            <v>San José de Uré</v>
          </cell>
        </row>
        <row r="24518">
          <cell r="C24518" t="str">
            <v>23682</v>
          </cell>
          <cell r="D24518" t="str">
            <v>San José de Uré</v>
          </cell>
        </row>
        <row r="24519">
          <cell r="C24519" t="str">
            <v>23682</v>
          </cell>
          <cell r="D24519" t="str">
            <v>San José de Uré</v>
          </cell>
        </row>
        <row r="24520">
          <cell r="C24520" t="str">
            <v>23682</v>
          </cell>
          <cell r="D24520" t="str">
            <v>San José de Uré</v>
          </cell>
        </row>
        <row r="24521">
          <cell r="C24521" t="str">
            <v>23682</v>
          </cell>
          <cell r="D24521" t="str">
            <v>San José de Uré</v>
          </cell>
        </row>
        <row r="24522">
          <cell r="C24522" t="str">
            <v>23682</v>
          </cell>
          <cell r="D24522" t="str">
            <v>San José de Uré</v>
          </cell>
        </row>
        <row r="24523">
          <cell r="C24523" t="str">
            <v>23682</v>
          </cell>
          <cell r="D24523" t="str">
            <v>San José de Uré</v>
          </cell>
        </row>
        <row r="24524">
          <cell r="C24524" t="str">
            <v>23682</v>
          </cell>
          <cell r="D24524" t="str">
            <v>San José de Uré</v>
          </cell>
        </row>
        <row r="24525">
          <cell r="C24525" t="str">
            <v>23682</v>
          </cell>
          <cell r="D24525" t="str">
            <v>San José de Uré</v>
          </cell>
        </row>
        <row r="24526">
          <cell r="C24526" t="str">
            <v>23682</v>
          </cell>
          <cell r="D24526" t="str">
            <v>San José de Uré</v>
          </cell>
        </row>
        <row r="24527">
          <cell r="C24527" t="str">
            <v>23682</v>
          </cell>
          <cell r="D24527" t="str">
            <v>San José de Uré</v>
          </cell>
        </row>
        <row r="24528">
          <cell r="C24528" t="str">
            <v>23682</v>
          </cell>
          <cell r="D24528" t="str">
            <v>San José de Uré</v>
          </cell>
        </row>
        <row r="24529">
          <cell r="C24529" t="str">
            <v>23686</v>
          </cell>
          <cell r="D24529" t="str">
            <v>San Pelayo</v>
          </cell>
        </row>
        <row r="24530">
          <cell r="C24530" t="str">
            <v>23686</v>
          </cell>
          <cell r="D24530" t="str">
            <v>San Pelayo</v>
          </cell>
        </row>
        <row r="24531">
          <cell r="C24531" t="str">
            <v>23686</v>
          </cell>
          <cell r="D24531" t="str">
            <v>San Pelayo</v>
          </cell>
        </row>
        <row r="24532">
          <cell r="C24532" t="str">
            <v>23686</v>
          </cell>
          <cell r="D24532" t="str">
            <v>San Pelayo</v>
          </cell>
        </row>
        <row r="24533">
          <cell r="C24533" t="str">
            <v>23686</v>
          </cell>
          <cell r="D24533" t="str">
            <v>San Pelayo</v>
          </cell>
        </row>
        <row r="24534">
          <cell r="C24534" t="str">
            <v>23686</v>
          </cell>
          <cell r="D24534" t="str">
            <v>San Pelayo</v>
          </cell>
        </row>
        <row r="24535">
          <cell r="C24535" t="str">
            <v>23686</v>
          </cell>
          <cell r="D24535" t="str">
            <v>San Pelayo</v>
          </cell>
        </row>
        <row r="24536">
          <cell r="C24536" t="str">
            <v>23686</v>
          </cell>
          <cell r="D24536" t="str">
            <v>San Pelayo</v>
          </cell>
        </row>
        <row r="24537">
          <cell r="C24537" t="str">
            <v>23686</v>
          </cell>
          <cell r="D24537" t="str">
            <v>San Pelayo</v>
          </cell>
        </row>
        <row r="24538">
          <cell r="C24538" t="str">
            <v>23686</v>
          </cell>
          <cell r="D24538" t="str">
            <v>San Pelayo</v>
          </cell>
        </row>
        <row r="24539">
          <cell r="C24539" t="str">
            <v>23686</v>
          </cell>
          <cell r="D24539" t="str">
            <v>San Pelayo</v>
          </cell>
        </row>
        <row r="24540">
          <cell r="C24540" t="str">
            <v>23686</v>
          </cell>
          <cell r="D24540" t="str">
            <v>San Pelayo</v>
          </cell>
        </row>
        <row r="24541">
          <cell r="C24541" t="str">
            <v>23686</v>
          </cell>
          <cell r="D24541" t="str">
            <v>San Pelayo</v>
          </cell>
        </row>
        <row r="24542">
          <cell r="C24542" t="str">
            <v>23686</v>
          </cell>
          <cell r="D24542" t="str">
            <v>San Pelayo</v>
          </cell>
        </row>
        <row r="24543">
          <cell r="C24543" t="str">
            <v>23686</v>
          </cell>
          <cell r="D24543" t="str">
            <v>San Pelayo</v>
          </cell>
        </row>
        <row r="24544">
          <cell r="C24544" t="str">
            <v>23686</v>
          </cell>
          <cell r="D24544" t="str">
            <v>San Pelayo</v>
          </cell>
        </row>
        <row r="24545">
          <cell r="C24545" t="str">
            <v>23686</v>
          </cell>
          <cell r="D24545" t="str">
            <v>San Pelayo</v>
          </cell>
        </row>
        <row r="24546">
          <cell r="C24546" t="str">
            <v>23686</v>
          </cell>
          <cell r="D24546" t="str">
            <v>San Pelayo</v>
          </cell>
        </row>
        <row r="24547">
          <cell r="C24547" t="str">
            <v>23686</v>
          </cell>
          <cell r="D24547" t="str">
            <v>San Pelayo</v>
          </cell>
        </row>
        <row r="24548">
          <cell r="C24548" t="str">
            <v>23686</v>
          </cell>
          <cell r="D24548" t="str">
            <v>San Pelayo</v>
          </cell>
        </row>
        <row r="24549">
          <cell r="C24549" t="str">
            <v>23686</v>
          </cell>
          <cell r="D24549" t="str">
            <v>San Pelayo</v>
          </cell>
        </row>
        <row r="24550">
          <cell r="C24550" t="str">
            <v>23686</v>
          </cell>
          <cell r="D24550" t="str">
            <v>San Pelayo</v>
          </cell>
        </row>
        <row r="24551">
          <cell r="C24551" t="str">
            <v>23686</v>
          </cell>
          <cell r="D24551" t="str">
            <v>San Pelayo</v>
          </cell>
        </row>
        <row r="24552">
          <cell r="C24552" t="str">
            <v>23686</v>
          </cell>
          <cell r="D24552" t="str">
            <v>San Pelayo</v>
          </cell>
        </row>
        <row r="24553">
          <cell r="C24553" t="str">
            <v>23686</v>
          </cell>
          <cell r="D24553" t="str">
            <v>San Pelayo</v>
          </cell>
        </row>
        <row r="24554">
          <cell r="C24554" t="str">
            <v>23686</v>
          </cell>
          <cell r="D24554" t="str">
            <v>San Pelayo</v>
          </cell>
        </row>
        <row r="24555">
          <cell r="C24555" t="str">
            <v>23686</v>
          </cell>
          <cell r="D24555" t="str">
            <v>San Pelayo</v>
          </cell>
        </row>
        <row r="24556">
          <cell r="C24556" t="str">
            <v>23686</v>
          </cell>
          <cell r="D24556" t="str">
            <v>San Pelayo</v>
          </cell>
        </row>
        <row r="24557">
          <cell r="C24557" t="str">
            <v>23686</v>
          </cell>
          <cell r="D24557" t="str">
            <v>San Pelayo</v>
          </cell>
        </row>
        <row r="24558">
          <cell r="C24558" t="str">
            <v>23686</v>
          </cell>
          <cell r="D24558" t="str">
            <v>San Pelayo</v>
          </cell>
        </row>
        <row r="24559">
          <cell r="C24559" t="str">
            <v>23686</v>
          </cell>
          <cell r="D24559" t="str">
            <v>San Pelayo</v>
          </cell>
        </row>
        <row r="24560">
          <cell r="C24560" t="str">
            <v>23686</v>
          </cell>
          <cell r="D24560" t="str">
            <v>San Pelayo</v>
          </cell>
        </row>
        <row r="24561">
          <cell r="C24561" t="str">
            <v>23686</v>
          </cell>
          <cell r="D24561" t="str">
            <v>San Pelayo</v>
          </cell>
        </row>
        <row r="24562">
          <cell r="C24562" t="str">
            <v>23686</v>
          </cell>
          <cell r="D24562" t="str">
            <v>San Pelayo</v>
          </cell>
        </row>
        <row r="24563">
          <cell r="C24563" t="str">
            <v>23686</v>
          </cell>
          <cell r="D24563" t="str">
            <v>San Pelayo</v>
          </cell>
        </row>
        <row r="24564">
          <cell r="C24564" t="str">
            <v>23686</v>
          </cell>
          <cell r="D24564" t="str">
            <v>San Pelayo</v>
          </cell>
        </row>
        <row r="24565">
          <cell r="C24565" t="str">
            <v>23686</v>
          </cell>
          <cell r="D24565" t="str">
            <v>San Pelayo</v>
          </cell>
        </row>
        <row r="24566">
          <cell r="C24566" t="str">
            <v>23686</v>
          </cell>
          <cell r="D24566" t="str">
            <v>San Pelayo</v>
          </cell>
        </row>
        <row r="24567">
          <cell r="C24567" t="str">
            <v>23686</v>
          </cell>
          <cell r="D24567" t="str">
            <v>San Pelayo</v>
          </cell>
        </row>
        <row r="24568">
          <cell r="C24568" t="str">
            <v>23686</v>
          </cell>
          <cell r="D24568" t="str">
            <v>San Pelayo</v>
          </cell>
        </row>
        <row r="24569">
          <cell r="C24569" t="str">
            <v>23686</v>
          </cell>
          <cell r="D24569" t="str">
            <v>San Pelayo</v>
          </cell>
        </row>
        <row r="24570">
          <cell r="C24570" t="str">
            <v>23686</v>
          </cell>
          <cell r="D24570" t="str">
            <v>San Pelayo</v>
          </cell>
        </row>
        <row r="24571">
          <cell r="C24571" t="str">
            <v>23686</v>
          </cell>
          <cell r="D24571" t="str">
            <v>San Pelayo</v>
          </cell>
        </row>
        <row r="24572">
          <cell r="C24572" t="str">
            <v>23686</v>
          </cell>
          <cell r="D24572" t="str">
            <v>San Pelayo</v>
          </cell>
        </row>
        <row r="24573">
          <cell r="C24573" t="str">
            <v>23686</v>
          </cell>
          <cell r="D24573" t="str">
            <v>San Pelayo</v>
          </cell>
        </row>
        <row r="24574">
          <cell r="C24574" t="str">
            <v>23686</v>
          </cell>
          <cell r="D24574" t="str">
            <v>San Pelayo</v>
          </cell>
        </row>
        <row r="24575">
          <cell r="C24575" t="str">
            <v>23686</v>
          </cell>
          <cell r="D24575" t="str">
            <v>San Pelayo</v>
          </cell>
        </row>
        <row r="24576">
          <cell r="C24576" t="str">
            <v>23686</v>
          </cell>
          <cell r="D24576" t="str">
            <v>San Pelayo</v>
          </cell>
        </row>
        <row r="24577">
          <cell r="C24577" t="str">
            <v>23686</v>
          </cell>
          <cell r="D24577" t="str">
            <v>San Pelayo</v>
          </cell>
        </row>
        <row r="24578">
          <cell r="C24578" t="str">
            <v>23686</v>
          </cell>
          <cell r="D24578" t="str">
            <v>San Pelayo</v>
          </cell>
        </row>
        <row r="24579">
          <cell r="C24579" t="str">
            <v>23686</v>
          </cell>
          <cell r="D24579" t="str">
            <v>San Pelayo</v>
          </cell>
        </row>
        <row r="24580">
          <cell r="C24580" t="str">
            <v>23686</v>
          </cell>
          <cell r="D24580" t="str">
            <v>San Pelayo</v>
          </cell>
        </row>
        <row r="24581">
          <cell r="C24581" t="str">
            <v>23686</v>
          </cell>
          <cell r="D24581" t="str">
            <v>San Pelayo</v>
          </cell>
        </row>
        <row r="24582">
          <cell r="C24582" t="str">
            <v>23686</v>
          </cell>
          <cell r="D24582" t="str">
            <v>San Pelayo</v>
          </cell>
        </row>
        <row r="24583">
          <cell r="C24583" t="str">
            <v>23807</v>
          </cell>
          <cell r="D24583" t="str">
            <v>Tierralta</v>
          </cell>
        </row>
        <row r="24584">
          <cell r="C24584" t="str">
            <v>23807</v>
          </cell>
          <cell r="D24584" t="str">
            <v>Tierralta</v>
          </cell>
        </row>
        <row r="24585">
          <cell r="C24585" t="str">
            <v>23807</v>
          </cell>
          <cell r="D24585" t="str">
            <v>Tierralta</v>
          </cell>
        </row>
        <row r="24586">
          <cell r="C24586" t="str">
            <v>23807</v>
          </cell>
          <cell r="D24586" t="str">
            <v>Tierralta</v>
          </cell>
        </row>
        <row r="24587">
          <cell r="C24587" t="str">
            <v>23807</v>
          </cell>
          <cell r="D24587" t="str">
            <v>Tierralta</v>
          </cell>
        </row>
        <row r="24588">
          <cell r="C24588" t="str">
            <v>23807</v>
          </cell>
          <cell r="D24588" t="str">
            <v>Tierralta</v>
          </cell>
        </row>
        <row r="24589">
          <cell r="C24589" t="str">
            <v>23807</v>
          </cell>
          <cell r="D24589" t="str">
            <v>Tierralta</v>
          </cell>
        </row>
        <row r="24590">
          <cell r="C24590" t="str">
            <v>23807</v>
          </cell>
          <cell r="D24590" t="str">
            <v>Tierralta</v>
          </cell>
        </row>
        <row r="24591">
          <cell r="C24591" t="str">
            <v>23807</v>
          </cell>
          <cell r="D24591" t="str">
            <v>Tierralta</v>
          </cell>
        </row>
        <row r="24592">
          <cell r="C24592" t="str">
            <v>23807</v>
          </cell>
          <cell r="D24592" t="str">
            <v>Tierralta</v>
          </cell>
        </row>
        <row r="24593">
          <cell r="C24593" t="str">
            <v>23807</v>
          </cell>
          <cell r="D24593" t="str">
            <v>Tierralta</v>
          </cell>
        </row>
        <row r="24594">
          <cell r="C24594" t="str">
            <v>23807</v>
          </cell>
          <cell r="D24594" t="str">
            <v>Tierralta</v>
          </cell>
        </row>
        <row r="24595">
          <cell r="C24595" t="str">
            <v>23807</v>
          </cell>
          <cell r="D24595" t="str">
            <v>Tierralta</v>
          </cell>
        </row>
        <row r="24596">
          <cell r="C24596" t="str">
            <v>23807</v>
          </cell>
          <cell r="D24596" t="str">
            <v>Tierralta</v>
          </cell>
        </row>
        <row r="24597">
          <cell r="C24597" t="str">
            <v>23807</v>
          </cell>
          <cell r="D24597" t="str">
            <v>Tierralta</v>
          </cell>
        </row>
        <row r="24598">
          <cell r="C24598" t="str">
            <v>23807</v>
          </cell>
          <cell r="D24598" t="str">
            <v>Tierralta</v>
          </cell>
        </row>
        <row r="24599">
          <cell r="C24599" t="str">
            <v>23807</v>
          </cell>
          <cell r="D24599" t="str">
            <v>Tierralta</v>
          </cell>
        </row>
        <row r="24600">
          <cell r="C24600" t="str">
            <v>23807</v>
          </cell>
          <cell r="D24600" t="str">
            <v>Tierralta</v>
          </cell>
        </row>
        <row r="24601">
          <cell r="C24601" t="str">
            <v>23807</v>
          </cell>
          <cell r="D24601" t="str">
            <v>Tierralta</v>
          </cell>
        </row>
        <row r="24602">
          <cell r="C24602" t="str">
            <v>23807</v>
          </cell>
          <cell r="D24602" t="str">
            <v>Tierralta</v>
          </cell>
        </row>
        <row r="24603">
          <cell r="C24603" t="str">
            <v>23807</v>
          </cell>
          <cell r="D24603" t="str">
            <v>Tierralta</v>
          </cell>
        </row>
        <row r="24604">
          <cell r="C24604" t="str">
            <v>23807</v>
          </cell>
          <cell r="D24604" t="str">
            <v>Tierralta</v>
          </cell>
        </row>
        <row r="24605">
          <cell r="C24605" t="str">
            <v>23807</v>
          </cell>
          <cell r="D24605" t="str">
            <v>Tierralta</v>
          </cell>
        </row>
        <row r="24606">
          <cell r="C24606" t="str">
            <v>23807</v>
          </cell>
          <cell r="D24606" t="str">
            <v>Tierralta</v>
          </cell>
        </row>
        <row r="24607">
          <cell r="C24607" t="str">
            <v>23807</v>
          </cell>
          <cell r="D24607" t="str">
            <v>Tierralta</v>
          </cell>
        </row>
        <row r="24608">
          <cell r="C24608" t="str">
            <v>23807</v>
          </cell>
          <cell r="D24608" t="str">
            <v>Tierralta</v>
          </cell>
        </row>
        <row r="24609">
          <cell r="C24609" t="str">
            <v>23807</v>
          </cell>
          <cell r="D24609" t="str">
            <v>Tierralta</v>
          </cell>
        </row>
        <row r="24610">
          <cell r="C24610" t="str">
            <v>23807</v>
          </cell>
          <cell r="D24610" t="str">
            <v>Tierralta</v>
          </cell>
        </row>
        <row r="24611">
          <cell r="C24611" t="str">
            <v>23807</v>
          </cell>
          <cell r="D24611" t="str">
            <v>Tierralta</v>
          </cell>
        </row>
        <row r="24612">
          <cell r="C24612" t="str">
            <v>23807</v>
          </cell>
          <cell r="D24612" t="str">
            <v>Tierralta</v>
          </cell>
        </row>
        <row r="24613">
          <cell r="C24613" t="str">
            <v>23807</v>
          </cell>
          <cell r="D24613" t="str">
            <v>Tierralta</v>
          </cell>
        </row>
        <row r="24614">
          <cell r="C24614" t="str">
            <v>23807</v>
          </cell>
          <cell r="D24614" t="str">
            <v>Tierralta</v>
          </cell>
        </row>
        <row r="24615">
          <cell r="C24615" t="str">
            <v>23807</v>
          </cell>
          <cell r="D24615" t="str">
            <v>Tierralta</v>
          </cell>
        </row>
        <row r="24616">
          <cell r="C24616" t="str">
            <v>23807</v>
          </cell>
          <cell r="D24616" t="str">
            <v>Tierralta</v>
          </cell>
        </row>
        <row r="24617">
          <cell r="C24617" t="str">
            <v>23807</v>
          </cell>
          <cell r="D24617" t="str">
            <v>Tierralta</v>
          </cell>
        </row>
        <row r="24618">
          <cell r="C24618" t="str">
            <v>23807</v>
          </cell>
          <cell r="D24618" t="str">
            <v>Tierralta</v>
          </cell>
        </row>
        <row r="24619">
          <cell r="C24619" t="str">
            <v>23807</v>
          </cell>
          <cell r="D24619" t="str">
            <v>Tierralta</v>
          </cell>
        </row>
        <row r="24620">
          <cell r="C24620" t="str">
            <v>23807</v>
          </cell>
          <cell r="D24620" t="str">
            <v>Tierralta</v>
          </cell>
        </row>
        <row r="24621">
          <cell r="C24621" t="str">
            <v>23807</v>
          </cell>
          <cell r="D24621" t="str">
            <v>Tierralta</v>
          </cell>
        </row>
        <row r="24622">
          <cell r="C24622" t="str">
            <v>23807</v>
          </cell>
          <cell r="D24622" t="str">
            <v>Tierralta</v>
          </cell>
        </row>
        <row r="24623">
          <cell r="C24623" t="str">
            <v>23807</v>
          </cell>
          <cell r="D24623" t="str">
            <v>Tierralta</v>
          </cell>
        </row>
        <row r="24624">
          <cell r="C24624" t="str">
            <v>23807</v>
          </cell>
          <cell r="D24624" t="str">
            <v>Tierralta</v>
          </cell>
        </row>
        <row r="24625">
          <cell r="C24625" t="str">
            <v>23807</v>
          </cell>
          <cell r="D24625" t="str">
            <v>Tierralta</v>
          </cell>
        </row>
        <row r="24626">
          <cell r="C24626" t="str">
            <v>23807</v>
          </cell>
          <cell r="D24626" t="str">
            <v>Tierralta</v>
          </cell>
        </row>
        <row r="24627">
          <cell r="C24627" t="str">
            <v>23807</v>
          </cell>
          <cell r="D24627" t="str">
            <v>Tierralta</v>
          </cell>
        </row>
        <row r="24628">
          <cell r="C24628" t="str">
            <v>23807</v>
          </cell>
          <cell r="D24628" t="str">
            <v>Tierralta</v>
          </cell>
        </row>
        <row r="24629">
          <cell r="C24629" t="str">
            <v>23807</v>
          </cell>
          <cell r="D24629" t="str">
            <v>Tierralta</v>
          </cell>
        </row>
        <row r="24630">
          <cell r="C24630" t="str">
            <v>23807</v>
          </cell>
          <cell r="D24630" t="str">
            <v>Tierralta</v>
          </cell>
        </row>
        <row r="24631">
          <cell r="C24631" t="str">
            <v>23807</v>
          </cell>
          <cell r="D24631" t="str">
            <v>Tierralta</v>
          </cell>
        </row>
        <row r="24632">
          <cell r="C24632" t="str">
            <v>23807</v>
          </cell>
          <cell r="D24632" t="str">
            <v>Tierralta</v>
          </cell>
        </row>
        <row r="24633">
          <cell r="C24633" t="str">
            <v>23807</v>
          </cell>
          <cell r="D24633" t="str">
            <v>Tierralta</v>
          </cell>
        </row>
        <row r="24634">
          <cell r="C24634" t="str">
            <v>23807</v>
          </cell>
          <cell r="D24634" t="str">
            <v>Tierralta</v>
          </cell>
        </row>
        <row r="24635">
          <cell r="C24635" t="str">
            <v>23807</v>
          </cell>
          <cell r="D24635" t="str">
            <v>Tierralta</v>
          </cell>
        </row>
        <row r="24636">
          <cell r="C24636" t="str">
            <v>23807</v>
          </cell>
          <cell r="D24636" t="str">
            <v>Tierralta</v>
          </cell>
        </row>
        <row r="24637">
          <cell r="C24637" t="str">
            <v>23815</v>
          </cell>
          <cell r="D24637" t="str">
            <v>Tuchín</v>
          </cell>
        </row>
        <row r="24638">
          <cell r="C24638" t="str">
            <v>23815</v>
          </cell>
          <cell r="D24638" t="str">
            <v>Tuchín</v>
          </cell>
        </row>
        <row r="24639">
          <cell r="C24639" t="str">
            <v>23815</v>
          </cell>
          <cell r="D24639" t="str">
            <v>Tuchín</v>
          </cell>
        </row>
        <row r="24640">
          <cell r="C24640" t="str">
            <v>23815</v>
          </cell>
          <cell r="D24640" t="str">
            <v>Tuchín</v>
          </cell>
        </row>
        <row r="24641">
          <cell r="C24641" t="str">
            <v>23815</v>
          </cell>
          <cell r="D24641" t="str">
            <v>Tuchín</v>
          </cell>
        </row>
        <row r="24642">
          <cell r="C24642" t="str">
            <v>23815</v>
          </cell>
          <cell r="D24642" t="str">
            <v>Tuchín</v>
          </cell>
        </row>
        <row r="24643">
          <cell r="C24643" t="str">
            <v>23815</v>
          </cell>
          <cell r="D24643" t="str">
            <v>Tuchín</v>
          </cell>
        </row>
        <row r="24644">
          <cell r="C24644" t="str">
            <v>23815</v>
          </cell>
          <cell r="D24644" t="str">
            <v>Tuchín</v>
          </cell>
        </row>
        <row r="24645">
          <cell r="C24645" t="str">
            <v>23815</v>
          </cell>
          <cell r="D24645" t="str">
            <v>Tuchín</v>
          </cell>
        </row>
        <row r="24646">
          <cell r="C24646" t="str">
            <v>23815</v>
          </cell>
          <cell r="D24646" t="str">
            <v>Tuchín</v>
          </cell>
        </row>
        <row r="24647">
          <cell r="C24647" t="str">
            <v>23815</v>
          </cell>
          <cell r="D24647" t="str">
            <v>Tuchín</v>
          </cell>
        </row>
        <row r="24648">
          <cell r="C24648" t="str">
            <v>23815</v>
          </cell>
          <cell r="D24648" t="str">
            <v>Tuchín</v>
          </cell>
        </row>
        <row r="24649">
          <cell r="C24649" t="str">
            <v>23815</v>
          </cell>
          <cell r="D24649" t="str">
            <v>Tuchín</v>
          </cell>
        </row>
        <row r="24650">
          <cell r="C24650" t="str">
            <v>23815</v>
          </cell>
          <cell r="D24650" t="str">
            <v>Tuchín</v>
          </cell>
        </row>
        <row r="24651">
          <cell r="C24651" t="str">
            <v>23815</v>
          </cell>
          <cell r="D24651" t="str">
            <v>Tuchín</v>
          </cell>
        </row>
        <row r="24652">
          <cell r="C24652" t="str">
            <v>23815</v>
          </cell>
          <cell r="D24652" t="str">
            <v>Tuchín</v>
          </cell>
        </row>
        <row r="24653">
          <cell r="C24653" t="str">
            <v>23815</v>
          </cell>
          <cell r="D24653" t="str">
            <v>Tuchín</v>
          </cell>
        </row>
        <row r="24654">
          <cell r="C24654" t="str">
            <v>23815</v>
          </cell>
          <cell r="D24654" t="str">
            <v>Tuchín</v>
          </cell>
        </row>
        <row r="24655">
          <cell r="C24655" t="str">
            <v>23815</v>
          </cell>
          <cell r="D24655" t="str">
            <v>Tuchín</v>
          </cell>
        </row>
        <row r="24656">
          <cell r="C24656" t="str">
            <v>23815</v>
          </cell>
          <cell r="D24656" t="str">
            <v>Tuchín</v>
          </cell>
        </row>
        <row r="24657">
          <cell r="C24657" t="str">
            <v>23815</v>
          </cell>
          <cell r="D24657" t="str">
            <v>Tuchín</v>
          </cell>
        </row>
        <row r="24658">
          <cell r="C24658" t="str">
            <v>23815</v>
          </cell>
          <cell r="D24658" t="str">
            <v>Tuchín</v>
          </cell>
        </row>
        <row r="24659">
          <cell r="C24659" t="str">
            <v>23815</v>
          </cell>
          <cell r="D24659" t="str">
            <v>Tuchín</v>
          </cell>
        </row>
        <row r="24660">
          <cell r="C24660" t="str">
            <v>23815</v>
          </cell>
          <cell r="D24660" t="str">
            <v>Tuchín</v>
          </cell>
        </row>
        <row r="24661">
          <cell r="C24661" t="str">
            <v>23815</v>
          </cell>
          <cell r="D24661" t="str">
            <v>Tuchín</v>
          </cell>
        </row>
        <row r="24662">
          <cell r="C24662" t="str">
            <v>23815</v>
          </cell>
          <cell r="D24662" t="str">
            <v>Tuchín</v>
          </cell>
        </row>
        <row r="24663">
          <cell r="C24663" t="str">
            <v>23815</v>
          </cell>
          <cell r="D24663" t="str">
            <v>Tuchín</v>
          </cell>
        </row>
        <row r="24664">
          <cell r="C24664" t="str">
            <v>23815</v>
          </cell>
          <cell r="D24664" t="str">
            <v>Tuchín</v>
          </cell>
        </row>
        <row r="24665">
          <cell r="C24665" t="str">
            <v>23815</v>
          </cell>
          <cell r="D24665" t="str">
            <v>Tuchín</v>
          </cell>
        </row>
        <row r="24666">
          <cell r="C24666" t="str">
            <v>23815</v>
          </cell>
          <cell r="D24666" t="str">
            <v>Tuchín</v>
          </cell>
        </row>
        <row r="24667">
          <cell r="C24667" t="str">
            <v>23815</v>
          </cell>
          <cell r="D24667" t="str">
            <v>Tuchín</v>
          </cell>
        </row>
        <row r="24668">
          <cell r="C24668" t="str">
            <v>23815</v>
          </cell>
          <cell r="D24668" t="str">
            <v>Tuchín</v>
          </cell>
        </row>
        <row r="24669">
          <cell r="C24669" t="str">
            <v>23815</v>
          </cell>
          <cell r="D24669" t="str">
            <v>Tuchín</v>
          </cell>
        </row>
        <row r="24670">
          <cell r="C24670" t="str">
            <v>23815</v>
          </cell>
          <cell r="D24670" t="str">
            <v>Tuchín</v>
          </cell>
        </row>
        <row r="24671">
          <cell r="C24671" t="str">
            <v>23815</v>
          </cell>
          <cell r="D24671" t="str">
            <v>Tuchín</v>
          </cell>
        </row>
        <row r="24672">
          <cell r="C24672" t="str">
            <v>23815</v>
          </cell>
          <cell r="D24672" t="str">
            <v>Tuchín</v>
          </cell>
        </row>
        <row r="24673">
          <cell r="C24673" t="str">
            <v>23815</v>
          </cell>
          <cell r="D24673" t="str">
            <v>Tuchín</v>
          </cell>
        </row>
        <row r="24674">
          <cell r="C24674" t="str">
            <v>23815</v>
          </cell>
          <cell r="D24674" t="str">
            <v>Tuchín</v>
          </cell>
        </row>
        <row r="24675">
          <cell r="C24675" t="str">
            <v>23815</v>
          </cell>
          <cell r="D24675" t="str">
            <v>Tuchín</v>
          </cell>
        </row>
        <row r="24676">
          <cell r="C24676" t="str">
            <v>23815</v>
          </cell>
          <cell r="D24676" t="str">
            <v>Tuchín</v>
          </cell>
        </row>
        <row r="24677">
          <cell r="C24677" t="str">
            <v>23815</v>
          </cell>
          <cell r="D24677" t="str">
            <v>Tuchín</v>
          </cell>
        </row>
        <row r="24678">
          <cell r="C24678" t="str">
            <v>23815</v>
          </cell>
          <cell r="D24678" t="str">
            <v>Tuchín</v>
          </cell>
        </row>
        <row r="24679">
          <cell r="C24679" t="str">
            <v>23815</v>
          </cell>
          <cell r="D24679" t="str">
            <v>Tuchín</v>
          </cell>
        </row>
        <row r="24680">
          <cell r="C24680" t="str">
            <v>23815</v>
          </cell>
          <cell r="D24680" t="str">
            <v>Tuchín</v>
          </cell>
        </row>
        <row r="24681">
          <cell r="C24681" t="str">
            <v>23815</v>
          </cell>
          <cell r="D24681" t="str">
            <v>Tuchín</v>
          </cell>
        </row>
        <row r="24682">
          <cell r="C24682" t="str">
            <v>23815</v>
          </cell>
          <cell r="D24682" t="str">
            <v>Tuchín</v>
          </cell>
        </row>
        <row r="24683">
          <cell r="C24683" t="str">
            <v>23815</v>
          </cell>
          <cell r="D24683" t="str">
            <v>Tuchín</v>
          </cell>
        </row>
        <row r="24684">
          <cell r="C24684" t="str">
            <v>23815</v>
          </cell>
          <cell r="D24684" t="str">
            <v>Tuchín</v>
          </cell>
        </row>
        <row r="24685">
          <cell r="C24685" t="str">
            <v>23815</v>
          </cell>
          <cell r="D24685" t="str">
            <v>Tuchín</v>
          </cell>
        </row>
        <row r="24686">
          <cell r="C24686" t="str">
            <v>23815</v>
          </cell>
          <cell r="D24686" t="str">
            <v>Tuchín</v>
          </cell>
        </row>
        <row r="24687">
          <cell r="C24687" t="str">
            <v>23815</v>
          </cell>
          <cell r="D24687" t="str">
            <v>Tuchín</v>
          </cell>
        </row>
        <row r="24688">
          <cell r="C24688" t="str">
            <v>23815</v>
          </cell>
          <cell r="D24688" t="str">
            <v>Tuchín</v>
          </cell>
        </row>
        <row r="24689">
          <cell r="C24689" t="str">
            <v>23815</v>
          </cell>
          <cell r="D24689" t="str">
            <v>Tuchín</v>
          </cell>
        </row>
        <row r="24690">
          <cell r="C24690" t="str">
            <v>23815</v>
          </cell>
          <cell r="D24690" t="str">
            <v>Tuchín</v>
          </cell>
        </row>
        <row r="24691">
          <cell r="C24691" t="str">
            <v>23855</v>
          </cell>
          <cell r="D24691" t="str">
            <v>Valencia</v>
          </cell>
        </row>
        <row r="24692">
          <cell r="C24692" t="str">
            <v>23855</v>
          </cell>
          <cell r="D24692" t="str">
            <v>Valencia</v>
          </cell>
        </row>
        <row r="24693">
          <cell r="C24693" t="str">
            <v>23855</v>
          </cell>
          <cell r="D24693" t="str">
            <v>Valencia</v>
          </cell>
        </row>
        <row r="24694">
          <cell r="C24694" t="str">
            <v>23855</v>
          </cell>
          <cell r="D24694" t="str">
            <v>Valencia</v>
          </cell>
        </row>
        <row r="24695">
          <cell r="C24695" t="str">
            <v>23855</v>
          </cell>
          <cell r="D24695" t="str">
            <v>Valencia</v>
          </cell>
        </row>
        <row r="24696">
          <cell r="C24696" t="str">
            <v>23855</v>
          </cell>
          <cell r="D24696" t="str">
            <v>Valencia</v>
          </cell>
        </row>
        <row r="24697">
          <cell r="C24697" t="str">
            <v>23855</v>
          </cell>
          <cell r="D24697" t="str">
            <v>Valencia</v>
          </cell>
        </row>
        <row r="24698">
          <cell r="C24698" t="str">
            <v>23855</v>
          </cell>
          <cell r="D24698" t="str">
            <v>Valencia</v>
          </cell>
        </row>
        <row r="24699">
          <cell r="C24699" t="str">
            <v>23855</v>
          </cell>
          <cell r="D24699" t="str">
            <v>Valencia</v>
          </cell>
        </row>
        <row r="24700">
          <cell r="C24700" t="str">
            <v>23855</v>
          </cell>
          <cell r="D24700" t="str">
            <v>Valencia</v>
          </cell>
        </row>
        <row r="24701">
          <cell r="C24701" t="str">
            <v>23855</v>
          </cell>
          <cell r="D24701" t="str">
            <v>Valencia</v>
          </cell>
        </row>
        <row r="24702">
          <cell r="C24702" t="str">
            <v>23855</v>
          </cell>
          <cell r="D24702" t="str">
            <v>Valencia</v>
          </cell>
        </row>
        <row r="24703">
          <cell r="C24703" t="str">
            <v>23855</v>
          </cell>
          <cell r="D24703" t="str">
            <v>Valencia</v>
          </cell>
        </row>
        <row r="24704">
          <cell r="C24704" t="str">
            <v>23855</v>
          </cell>
          <cell r="D24704" t="str">
            <v>Valencia</v>
          </cell>
        </row>
        <row r="24705">
          <cell r="C24705" t="str">
            <v>23855</v>
          </cell>
          <cell r="D24705" t="str">
            <v>Valencia</v>
          </cell>
        </row>
        <row r="24706">
          <cell r="C24706" t="str">
            <v>23855</v>
          </cell>
          <cell r="D24706" t="str">
            <v>Valencia</v>
          </cell>
        </row>
        <row r="24707">
          <cell r="C24707" t="str">
            <v>23855</v>
          </cell>
          <cell r="D24707" t="str">
            <v>Valencia</v>
          </cell>
        </row>
        <row r="24708">
          <cell r="C24708" t="str">
            <v>23855</v>
          </cell>
          <cell r="D24708" t="str">
            <v>Valencia</v>
          </cell>
        </row>
        <row r="24709">
          <cell r="C24709" t="str">
            <v>23855</v>
          </cell>
          <cell r="D24709" t="str">
            <v>Valencia</v>
          </cell>
        </row>
        <row r="24710">
          <cell r="C24710" t="str">
            <v>23855</v>
          </cell>
          <cell r="D24710" t="str">
            <v>Valencia</v>
          </cell>
        </row>
        <row r="24711">
          <cell r="C24711" t="str">
            <v>23855</v>
          </cell>
          <cell r="D24711" t="str">
            <v>Valencia</v>
          </cell>
        </row>
        <row r="24712">
          <cell r="C24712" t="str">
            <v>23855</v>
          </cell>
          <cell r="D24712" t="str">
            <v>Valencia</v>
          </cell>
        </row>
        <row r="24713">
          <cell r="C24713" t="str">
            <v>23855</v>
          </cell>
          <cell r="D24713" t="str">
            <v>Valencia</v>
          </cell>
        </row>
        <row r="24714">
          <cell r="C24714" t="str">
            <v>23855</v>
          </cell>
          <cell r="D24714" t="str">
            <v>Valencia</v>
          </cell>
        </row>
        <row r="24715">
          <cell r="C24715" t="str">
            <v>23855</v>
          </cell>
          <cell r="D24715" t="str">
            <v>Valencia</v>
          </cell>
        </row>
        <row r="24716">
          <cell r="C24716" t="str">
            <v>23855</v>
          </cell>
          <cell r="D24716" t="str">
            <v>Valencia</v>
          </cell>
        </row>
        <row r="24717">
          <cell r="C24717" t="str">
            <v>23855</v>
          </cell>
          <cell r="D24717" t="str">
            <v>Valencia</v>
          </cell>
        </row>
        <row r="24718">
          <cell r="C24718" t="str">
            <v>23855</v>
          </cell>
          <cell r="D24718" t="str">
            <v>Valencia</v>
          </cell>
        </row>
        <row r="24719">
          <cell r="C24719" t="str">
            <v>23855</v>
          </cell>
          <cell r="D24719" t="str">
            <v>Valencia</v>
          </cell>
        </row>
        <row r="24720">
          <cell r="C24720" t="str">
            <v>23855</v>
          </cell>
          <cell r="D24720" t="str">
            <v>Valencia</v>
          </cell>
        </row>
        <row r="24721">
          <cell r="C24721" t="str">
            <v>23855</v>
          </cell>
          <cell r="D24721" t="str">
            <v>Valencia</v>
          </cell>
        </row>
        <row r="24722">
          <cell r="C24722" t="str">
            <v>23855</v>
          </cell>
          <cell r="D24722" t="str">
            <v>Valencia</v>
          </cell>
        </row>
        <row r="24723">
          <cell r="C24723" t="str">
            <v>23855</v>
          </cell>
          <cell r="D24723" t="str">
            <v>Valencia</v>
          </cell>
        </row>
        <row r="24724">
          <cell r="C24724" t="str">
            <v>23855</v>
          </cell>
          <cell r="D24724" t="str">
            <v>Valencia</v>
          </cell>
        </row>
        <row r="24725">
          <cell r="C24725" t="str">
            <v>23855</v>
          </cell>
          <cell r="D24725" t="str">
            <v>Valencia</v>
          </cell>
        </row>
        <row r="24726">
          <cell r="C24726" t="str">
            <v>23855</v>
          </cell>
          <cell r="D24726" t="str">
            <v>Valencia</v>
          </cell>
        </row>
        <row r="24727">
          <cell r="C24727" t="str">
            <v>23855</v>
          </cell>
          <cell r="D24727" t="str">
            <v>Valencia</v>
          </cell>
        </row>
        <row r="24728">
          <cell r="C24728" t="str">
            <v>23855</v>
          </cell>
          <cell r="D24728" t="str">
            <v>Valencia</v>
          </cell>
        </row>
        <row r="24729">
          <cell r="C24729" t="str">
            <v>23855</v>
          </cell>
          <cell r="D24729" t="str">
            <v>Valencia</v>
          </cell>
        </row>
        <row r="24730">
          <cell r="C24730" t="str">
            <v>23855</v>
          </cell>
          <cell r="D24730" t="str">
            <v>Valencia</v>
          </cell>
        </row>
        <row r="24731">
          <cell r="C24731" t="str">
            <v>23855</v>
          </cell>
          <cell r="D24731" t="str">
            <v>Valencia</v>
          </cell>
        </row>
        <row r="24732">
          <cell r="C24732" t="str">
            <v>23855</v>
          </cell>
          <cell r="D24732" t="str">
            <v>Valencia</v>
          </cell>
        </row>
        <row r="24733">
          <cell r="C24733" t="str">
            <v>23855</v>
          </cell>
          <cell r="D24733" t="str">
            <v>Valencia</v>
          </cell>
        </row>
        <row r="24734">
          <cell r="C24734" t="str">
            <v>23855</v>
          </cell>
          <cell r="D24734" t="str">
            <v>Valencia</v>
          </cell>
        </row>
        <row r="24735">
          <cell r="C24735" t="str">
            <v>23855</v>
          </cell>
          <cell r="D24735" t="str">
            <v>Valencia</v>
          </cell>
        </row>
        <row r="24736">
          <cell r="C24736" t="str">
            <v>23855</v>
          </cell>
          <cell r="D24736" t="str">
            <v>Valencia</v>
          </cell>
        </row>
        <row r="24737">
          <cell r="C24737" t="str">
            <v>23855</v>
          </cell>
          <cell r="D24737" t="str">
            <v>Valencia</v>
          </cell>
        </row>
        <row r="24738">
          <cell r="C24738" t="str">
            <v>23855</v>
          </cell>
          <cell r="D24738" t="str">
            <v>Valencia</v>
          </cell>
        </row>
        <row r="24739">
          <cell r="C24739" t="str">
            <v>23855</v>
          </cell>
          <cell r="D24739" t="str">
            <v>Valencia</v>
          </cell>
        </row>
        <row r="24740">
          <cell r="C24740" t="str">
            <v>23855</v>
          </cell>
          <cell r="D24740" t="str">
            <v>Valencia</v>
          </cell>
        </row>
        <row r="24741">
          <cell r="C24741" t="str">
            <v>23855</v>
          </cell>
          <cell r="D24741" t="str">
            <v>Valencia</v>
          </cell>
        </row>
        <row r="24742">
          <cell r="C24742" t="str">
            <v>23855</v>
          </cell>
          <cell r="D24742" t="str">
            <v>Valencia</v>
          </cell>
        </row>
        <row r="24743">
          <cell r="C24743" t="str">
            <v>23855</v>
          </cell>
          <cell r="D24743" t="str">
            <v>Valencia</v>
          </cell>
        </row>
        <row r="24744">
          <cell r="C24744" t="str">
            <v>23855</v>
          </cell>
          <cell r="D24744" t="str">
            <v>Valencia</v>
          </cell>
        </row>
        <row r="24745">
          <cell r="C24745" t="str">
            <v>25001</v>
          </cell>
          <cell r="D24745" t="str">
            <v>Agua de Dios</v>
          </cell>
        </row>
        <row r="24746">
          <cell r="C24746" t="str">
            <v>25001</v>
          </cell>
          <cell r="D24746" t="str">
            <v>Agua de Dios</v>
          </cell>
        </row>
        <row r="24747">
          <cell r="C24747" t="str">
            <v>25001</v>
          </cell>
          <cell r="D24747" t="str">
            <v>Agua de Dios</v>
          </cell>
        </row>
        <row r="24748">
          <cell r="C24748" t="str">
            <v>25001</v>
          </cell>
          <cell r="D24748" t="str">
            <v>Agua de Dios</v>
          </cell>
        </row>
        <row r="24749">
          <cell r="C24749" t="str">
            <v>25001</v>
          </cell>
          <cell r="D24749" t="str">
            <v>Agua de Dios</v>
          </cell>
        </row>
        <row r="24750">
          <cell r="C24750" t="str">
            <v>25001</v>
          </cell>
          <cell r="D24750" t="str">
            <v>Agua de Dios</v>
          </cell>
        </row>
        <row r="24751">
          <cell r="C24751" t="str">
            <v>25001</v>
          </cell>
          <cell r="D24751" t="str">
            <v>Agua de Dios</v>
          </cell>
        </row>
        <row r="24752">
          <cell r="C24752" t="str">
            <v>25001</v>
          </cell>
          <cell r="D24752" t="str">
            <v>Agua de Dios</v>
          </cell>
        </row>
        <row r="24753">
          <cell r="C24753" t="str">
            <v>25001</v>
          </cell>
          <cell r="D24753" t="str">
            <v>Agua de Dios</v>
          </cell>
        </row>
        <row r="24754">
          <cell r="C24754" t="str">
            <v>25001</v>
          </cell>
          <cell r="D24754" t="str">
            <v>Agua de Dios</v>
          </cell>
        </row>
        <row r="24755">
          <cell r="C24755" t="str">
            <v>25001</v>
          </cell>
          <cell r="D24755" t="str">
            <v>Agua de Dios</v>
          </cell>
        </row>
        <row r="24756">
          <cell r="C24756" t="str">
            <v>25001</v>
          </cell>
          <cell r="D24756" t="str">
            <v>Agua de Dios</v>
          </cell>
        </row>
        <row r="24757">
          <cell r="C24757" t="str">
            <v>25001</v>
          </cell>
          <cell r="D24757" t="str">
            <v>Agua de Dios</v>
          </cell>
        </row>
        <row r="24758">
          <cell r="C24758" t="str">
            <v>25001</v>
          </cell>
          <cell r="D24758" t="str">
            <v>Agua de Dios</v>
          </cell>
        </row>
        <row r="24759">
          <cell r="C24759" t="str">
            <v>25001</v>
          </cell>
          <cell r="D24759" t="str">
            <v>Agua de Dios</v>
          </cell>
        </row>
        <row r="24760">
          <cell r="C24760" t="str">
            <v>25001</v>
          </cell>
          <cell r="D24760" t="str">
            <v>Agua de Dios</v>
          </cell>
        </row>
        <row r="24761">
          <cell r="C24761" t="str">
            <v>25001</v>
          </cell>
          <cell r="D24761" t="str">
            <v>Agua de Dios</v>
          </cell>
        </row>
        <row r="24762">
          <cell r="C24762" t="str">
            <v>25001</v>
          </cell>
          <cell r="D24762" t="str">
            <v>Agua de Dios</v>
          </cell>
        </row>
        <row r="24763">
          <cell r="C24763" t="str">
            <v>25001</v>
          </cell>
          <cell r="D24763" t="str">
            <v>Agua de Dios</v>
          </cell>
        </row>
        <row r="24764">
          <cell r="C24764" t="str">
            <v>25001</v>
          </cell>
          <cell r="D24764" t="str">
            <v>Agua de Dios</v>
          </cell>
        </row>
        <row r="24765">
          <cell r="C24765" t="str">
            <v>25001</v>
          </cell>
          <cell r="D24765" t="str">
            <v>Agua de Dios</v>
          </cell>
        </row>
        <row r="24766">
          <cell r="C24766" t="str">
            <v>25001</v>
          </cell>
          <cell r="D24766" t="str">
            <v>Agua de Dios</v>
          </cell>
        </row>
        <row r="24767">
          <cell r="C24767" t="str">
            <v>25001</v>
          </cell>
          <cell r="D24767" t="str">
            <v>Agua de Dios</v>
          </cell>
        </row>
        <row r="24768">
          <cell r="C24768" t="str">
            <v>25001</v>
          </cell>
          <cell r="D24768" t="str">
            <v>Agua de Dios</v>
          </cell>
        </row>
        <row r="24769">
          <cell r="C24769" t="str">
            <v>25001</v>
          </cell>
          <cell r="D24769" t="str">
            <v>Agua de Dios</v>
          </cell>
        </row>
        <row r="24770">
          <cell r="C24770" t="str">
            <v>25001</v>
          </cell>
          <cell r="D24770" t="str">
            <v>Agua de Dios</v>
          </cell>
        </row>
        <row r="24771">
          <cell r="C24771" t="str">
            <v>25001</v>
          </cell>
          <cell r="D24771" t="str">
            <v>Agua de Dios</v>
          </cell>
        </row>
        <row r="24772">
          <cell r="C24772" t="str">
            <v>25001</v>
          </cell>
          <cell r="D24772" t="str">
            <v>Agua de Dios</v>
          </cell>
        </row>
        <row r="24773">
          <cell r="C24773" t="str">
            <v>25001</v>
          </cell>
          <cell r="D24773" t="str">
            <v>Agua de Dios</v>
          </cell>
        </row>
        <row r="24774">
          <cell r="C24774" t="str">
            <v>25001</v>
          </cell>
          <cell r="D24774" t="str">
            <v>Agua de Dios</v>
          </cell>
        </row>
        <row r="24775">
          <cell r="C24775" t="str">
            <v>25001</v>
          </cell>
          <cell r="D24775" t="str">
            <v>Agua de Dios</v>
          </cell>
        </row>
        <row r="24776">
          <cell r="C24776" t="str">
            <v>25001</v>
          </cell>
          <cell r="D24776" t="str">
            <v>Agua de Dios</v>
          </cell>
        </row>
        <row r="24777">
          <cell r="C24777" t="str">
            <v>25001</v>
          </cell>
          <cell r="D24777" t="str">
            <v>Agua de Dios</v>
          </cell>
        </row>
        <row r="24778">
          <cell r="C24778" t="str">
            <v>25001</v>
          </cell>
          <cell r="D24778" t="str">
            <v>Agua de Dios</v>
          </cell>
        </row>
        <row r="24779">
          <cell r="C24779" t="str">
            <v>25001</v>
          </cell>
          <cell r="D24779" t="str">
            <v>Agua de Dios</v>
          </cell>
        </row>
        <row r="24780">
          <cell r="C24780" t="str">
            <v>25001</v>
          </cell>
          <cell r="D24780" t="str">
            <v>Agua de Dios</v>
          </cell>
        </row>
        <row r="24781">
          <cell r="C24781" t="str">
            <v>25001</v>
          </cell>
          <cell r="D24781" t="str">
            <v>Agua de Dios</v>
          </cell>
        </row>
        <row r="24782">
          <cell r="C24782" t="str">
            <v>25001</v>
          </cell>
          <cell r="D24782" t="str">
            <v>Agua de Dios</v>
          </cell>
        </row>
        <row r="24783">
          <cell r="C24783" t="str">
            <v>25001</v>
          </cell>
          <cell r="D24783" t="str">
            <v>Agua de Dios</v>
          </cell>
        </row>
        <row r="24784">
          <cell r="C24784" t="str">
            <v>25001</v>
          </cell>
          <cell r="D24784" t="str">
            <v>Agua de Dios</v>
          </cell>
        </row>
        <row r="24785">
          <cell r="C24785" t="str">
            <v>25001</v>
          </cell>
          <cell r="D24785" t="str">
            <v>Agua de Dios</v>
          </cell>
        </row>
        <row r="24786">
          <cell r="C24786" t="str">
            <v>25001</v>
          </cell>
          <cell r="D24786" t="str">
            <v>Agua de Dios</v>
          </cell>
        </row>
        <row r="24787">
          <cell r="C24787" t="str">
            <v>25001</v>
          </cell>
          <cell r="D24787" t="str">
            <v>Agua de Dios</v>
          </cell>
        </row>
        <row r="24788">
          <cell r="C24788" t="str">
            <v>25001</v>
          </cell>
          <cell r="D24788" t="str">
            <v>Agua de Dios</v>
          </cell>
        </row>
        <row r="24789">
          <cell r="C24789" t="str">
            <v>25001</v>
          </cell>
          <cell r="D24789" t="str">
            <v>Agua de Dios</v>
          </cell>
        </row>
        <row r="24790">
          <cell r="C24790" t="str">
            <v>25001</v>
          </cell>
          <cell r="D24790" t="str">
            <v>Agua de Dios</v>
          </cell>
        </row>
        <row r="24791">
          <cell r="C24791" t="str">
            <v>25001</v>
          </cell>
          <cell r="D24791" t="str">
            <v>Agua de Dios</v>
          </cell>
        </row>
        <row r="24792">
          <cell r="C24792" t="str">
            <v>25001</v>
          </cell>
          <cell r="D24792" t="str">
            <v>Agua de Dios</v>
          </cell>
        </row>
        <row r="24793">
          <cell r="C24793" t="str">
            <v>25001</v>
          </cell>
          <cell r="D24793" t="str">
            <v>Agua de Dios</v>
          </cell>
        </row>
        <row r="24794">
          <cell r="C24794" t="str">
            <v>25001</v>
          </cell>
          <cell r="D24794" t="str">
            <v>Agua de Dios</v>
          </cell>
        </row>
        <row r="24795">
          <cell r="C24795" t="str">
            <v>25001</v>
          </cell>
          <cell r="D24795" t="str">
            <v>Agua de Dios</v>
          </cell>
        </row>
        <row r="24796">
          <cell r="C24796" t="str">
            <v>25001</v>
          </cell>
          <cell r="D24796" t="str">
            <v>Agua de Dios</v>
          </cell>
        </row>
        <row r="24797">
          <cell r="C24797" t="str">
            <v>25001</v>
          </cell>
          <cell r="D24797" t="str">
            <v>Agua de Dios</v>
          </cell>
        </row>
        <row r="24798">
          <cell r="C24798" t="str">
            <v>25001</v>
          </cell>
          <cell r="D24798" t="str">
            <v>Agua de Dios</v>
          </cell>
        </row>
        <row r="24799">
          <cell r="C24799" t="str">
            <v>25019</v>
          </cell>
          <cell r="D24799" t="str">
            <v>Albán</v>
          </cell>
        </row>
        <row r="24800">
          <cell r="C24800" t="str">
            <v>25019</v>
          </cell>
          <cell r="D24800" t="str">
            <v>Albán</v>
          </cell>
        </row>
        <row r="24801">
          <cell r="C24801" t="str">
            <v>25019</v>
          </cell>
          <cell r="D24801" t="str">
            <v>Albán</v>
          </cell>
        </row>
        <row r="24802">
          <cell r="C24802" t="str">
            <v>25019</v>
          </cell>
          <cell r="D24802" t="str">
            <v>Albán</v>
          </cell>
        </row>
        <row r="24803">
          <cell r="C24803" t="str">
            <v>25019</v>
          </cell>
          <cell r="D24803" t="str">
            <v>Albán</v>
          </cell>
        </row>
        <row r="24804">
          <cell r="C24804" t="str">
            <v>25019</v>
          </cell>
          <cell r="D24804" t="str">
            <v>Albán</v>
          </cell>
        </row>
        <row r="24805">
          <cell r="C24805" t="str">
            <v>25019</v>
          </cell>
          <cell r="D24805" t="str">
            <v>Albán</v>
          </cell>
        </row>
        <row r="24806">
          <cell r="C24806" t="str">
            <v>25019</v>
          </cell>
          <cell r="D24806" t="str">
            <v>Albán</v>
          </cell>
        </row>
        <row r="24807">
          <cell r="C24807" t="str">
            <v>25019</v>
          </cell>
          <cell r="D24807" t="str">
            <v>Albán</v>
          </cell>
        </row>
        <row r="24808">
          <cell r="C24808" t="str">
            <v>25019</v>
          </cell>
          <cell r="D24808" t="str">
            <v>Albán</v>
          </cell>
        </row>
        <row r="24809">
          <cell r="C24809" t="str">
            <v>25019</v>
          </cell>
          <cell r="D24809" t="str">
            <v>Albán</v>
          </cell>
        </row>
        <row r="24810">
          <cell r="C24810" t="str">
            <v>25019</v>
          </cell>
          <cell r="D24810" t="str">
            <v>Albán</v>
          </cell>
        </row>
        <row r="24811">
          <cell r="C24811" t="str">
            <v>25019</v>
          </cell>
          <cell r="D24811" t="str">
            <v>Albán</v>
          </cell>
        </row>
        <row r="24812">
          <cell r="C24812" t="str">
            <v>25019</v>
          </cell>
          <cell r="D24812" t="str">
            <v>Albán</v>
          </cell>
        </row>
        <row r="24813">
          <cell r="C24813" t="str">
            <v>25019</v>
          </cell>
          <cell r="D24813" t="str">
            <v>Albán</v>
          </cell>
        </row>
        <row r="24814">
          <cell r="C24814" t="str">
            <v>25019</v>
          </cell>
          <cell r="D24814" t="str">
            <v>Albán</v>
          </cell>
        </row>
        <row r="24815">
          <cell r="C24815" t="str">
            <v>25019</v>
          </cell>
          <cell r="D24815" t="str">
            <v>Albán</v>
          </cell>
        </row>
        <row r="24816">
          <cell r="C24816" t="str">
            <v>25019</v>
          </cell>
          <cell r="D24816" t="str">
            <v>Albán</v>
          </cell>
        </row>
        <row r="24817">
          <cell r="C24817" t="str">
            <v>25019</v>
          </cell>
          <cell r="D24817" t="str">
            <v>Albán</v>
          </cell>
        </row>
        <row r="24818">
          <cell r="C24818" t="str">
            <v>25019</v>
          </cell>
          <cell r="D24818" t="str">
            <v>Albán</v>
          </cell>
        </row>
        <row r="24819">
          <cell r="C24819" t="str">
            <v>25019</v>
          </cell>
          <cell r="D24819" t="str">
            <v>Albán</v>
          </cell>
        </row>
        <row r="24820">
          <cell r="C24820" t="str">
            <v>25019</v>
          </cell>
          <cell r="D24820" t="str">
            <v>Albán</v>
          </cell>
        </row>
        <row r="24821">
          <cell r="C24821" t="str">
            <v>25019</v>
          </cell>
          <cell r="D24821" t="str">
            <v>Albán</v>
          </cell>
        </row>
        <row r="24822">
          <cell r="C24822" t="str">
            <v>25019</v>
          </cell>
          <cell r="D24822" t="str">
            <v>Albán</v>
          </cell>
        </row>
        <row r="24823">
          <cell r="C24823" t="str">
            <v>25019</v>
          </cell>
          <cell r="D24823" t="str">
            <v>Albán</v>
          </cell>
        </row>
        <row r="24824">
          <cell r="C24824" t="str">
            <v>25019</v>
          </cell>
          <cell r="D24824" t="str">
            <v>Albán</v>
          </cell>
        </row>
        <row r="24825">
          <cell r="C24825" t="str">
            <v>25019</v>
          </cell>
          <cell r="D24825" t="str">
            <v>Albán</v>
          </cell>
        </row>
        <row r="24826">
          <cell r="C24826" t="str">
            <v>25019</v>
          </cell>
          <cell r="D24826" t="str">
            <v>Albán</v>
          </cell>
        </row>
        <row r="24827">
          <cell r="C24827" t="str">
            <v>25019</v>
          </cell>
          <cell r="D24827" t="str">
            <v>Albán</v>
          </cell>
        </row>
        <row r="24828">
          <cell r="C24828" t="str">
            <v>25019</v>
          </cell>
          <cell r="D24828" t="str">
            <v>Albán</v>
          </cell>
        </row>
        <row r="24829">
          <cell r="C24829" t="str">
            <v>25019</v>
          </cell>
          <cell r="D24829" t="str">
            <v>Albán</v>
          </cell>
        </row>
        <row r="24830">
          <cell r="C24830" t="str">
            <v>25019</v>
          </cell>
          <cell r="D24830" t="str">
            <v>Albán</v>
          </cell>
        </row>
        <row r="24831">
          <cell r="C24831" t="str">
            <v>25019</v>
          </cell>
          <cell r="D24831" t="str">
            <v>Albán</v>
          </cell>
        </row>
        <row r="24832">
          <cell r="C24832" t="str">
            <v>25019</v>
          </cell>
          <cell r="D24832" t="str">
            <v>Albán</v>
          </cell>
        </row>
        <row r="24833">
          <cell r="C24833" t="str">
            <v>25019</v>
          </cell>
          <cell r="D24833" t="str">
            <v>Albán</v>
          </cell>
        </row>
        <row r="24834">
          <cell r="C24834" t="str">
            <v>25019</v>
          </cell>
          <cell r="D24834" t="str">
            <v>Albán</v>
          </cell>
        </row>
        <row r="24835">
          <cell r="C24835" t="str">
            <v>25019</v>
          </cell>
          <cell r="D24835" t="str">
            <v>Albán</v>
          </cell>
        </row>
        <row r="24836">
          <cell r="C24836" t="str">
            <v>25019</v>
          </cell>
          <cell r="D24836" t="str">
            <v>Albán</v>
          </cell>
        </row>
        <row r="24837">
          <cell r="C24837" t="str">
            <v>25019</v>
          </cell>
          <cell r="D24837" t="str">
            <v>Albán</v>
          </cell>
        </row>
        <row r="24838">
          <cell r="C24838" t="str">
            <v>25019</v>
          </cell>
          <cell r="D24838" t="str">
            <v>Albán</v>
          </cell>
        </row>
        <row r="24839">
          <cell r="C24839" t="str">
            <v>25019</v>
          </cell>
          <cell r="D24839" t="str">
            <v>Albán</v>
          </cell>
        </row>
        <row r="24840">
          <cell r="C24840" t="str">
            <v>25019</v>
          </cell>
          <cell r="D24840" t="str">
            <v>Albán</v>
          </cell>
        </row>
        <row r="24841">
          <cell r="C24841" t="str">
            <v>25019</v>
          </cell>
          <cell r="D24841" t="str">
            <v>Albán</v>
          </cell>
        </row>
        <row r="24842">
          <cell r="C24842" t="str">
            <v>25019</v>
          </cell>
          <cell r="D24842" t="str">
            <v>Albán</v>
          </cell>
        </row>
        <row r="24843">
          <cell r="C24843" t="str">
            <v>25019</v>
          </cell>
          <cell r="D24843" t="str">
            <v>Albán</v>
          </cell>
        </row>
        <row r="24844">
          <cell r="C24844" t="str">
            <v>25019</v>
          </cell>
          <cell r="D24844" t="str">
            <v>Albán</v>
          </cell>
        </row>
        <row r="24845">
          <cell r="C24845" t="str">
            <v>25019</v>
          </cell>
          <cell r="D24845" t="str">
            <v>Albán</v>
          </cell>
        </row>
        <row r="24846">
          <cell r="C24846" t="str">
            <v>25019</v>
          </cell>
          <cell r="D24846" t="str">
            <v>Albán</v>
          </cell>
        </row>
        <row r="24847">
          <cell r="C24847" t="str">
            <v>25019</v>
          </cell>
          <cell r="D24847" t="str">
            <v>Albán</v>
          </cell>
        </row>
        <row r="24848">
          <cell r="C24848" t="str">
            <v>25019</v>
          </cell>
          <cell r="D24848" t="str">
            <v>Albán</v>
          </cell>
        </row>
        <row r="24849">
          <cell r="C24849" t="str">
            <v>25019</v>
          </cell>
          <cell r="D24849" t="str">
            <v>Albán</v>
          </cell>
        </row>
        <row r="24850">
          <cell r="C24850" t="str">
            <v>25019</v>
          </cell>
          <cell r="D24850" t="str">
            <v>Albán</v>
          </cell>
        </row>
        <row r="24851">
          <cell r="C24851" t="str">
            <v>25019</v>
          </cell>
          <cell r="D24851" t="str">
            <v>Albán</v>
          </cell>
        </row>
        <row r="24852">
          <cell r="C24852" t="str">
            <v>25019</v>
          </cell>
          <cell r="D24852" t="str">
            <v>Albán</v>
          </cell>
        </row>
        <row r="24853">
          <cell r="C24853" t="str">
            <v>25035</v>
          </cell>
          <cell r="D24853" t="str">
            <v>Anapoima</v>
          </cell>
        </row>
        <row r="24854">
          <cell r="C24854" t="str">
            <v>25035</v>
          </cell>
          <cell r="D24854" t="str">
            <v>Anapoima</v>
          </cell>
        </row>
        <row r="24855">
          <cell r="C24855" t="str">
            <v>25035</v>
          </cell>
          <cell r="D24855" t="str">
            <v>Anapoima</v>
          </cell>
        </row>
        <row r="24856">
          <cell r="C24856" t="str">
            <v>25035</v>
          </cell>
          <cell r="D24856" t="str">
            <v>Anapoima</v>
          </cell>
        </row>
        <row r="24857">
          <cell r="C24857" t="str">
            <v>25035</v>
          </cell>
          <cell r="D24857" t="str">
            <v>Anapoima</v>
          </cell>
        </row>
        <row r="24858">
          <cell r="C24858" t="str">
            <v>25035</v>
          </cell>
          <cell r="D24858" t="str">
            <v>Anapoima</v>
          </cell>
        </row>
        <row r="24859">
          <cell r="C24859" t="str">
            <v>25035</v>
          </cell>
          <cell r="D24859" t="str">
            <v>Anapoima</v>
          </cell>
        </row>
        <row r="24860">
          <cell r="C24860" t="str">
            <v>25035</v>
          </cell>
          <cell r="D24860" t="str">
            <v>Anapoima</v>
          </cell>
        </row>
        <row r="24861">
          <cell r="C24861" t="str">
            <v>25035</v>
          </cell>
          <cell r="D24861" t="str">
            <v>Anapoima</v>
          </cell>
        </row>
        <row r="24862">
          <cell r="C24862" t="str">
            <v>25035</v>
          </cell>
          <cell r="D24862" t="str">
            <v>Anapoima</v>
          </cell>
        </row>
        <row r="24863">
          <cell r="C24863" t="str">
            <v>25035</v>
          </cell>
          <cell r="D24863" t="str">
            <v>Anapoima</v>
          </cell>
        </row>
        <row r="24864">
          <cell r="C24864" t="str">
            <v>25035</v>
          </cell>
          <cell r="D24864" t="str">
            <v>Anapoima</v>
          </cell>
        </row>
        <row r="24865">
          <cell r="C24865" t="str">
            <v>25035</v>
          </cell>
          <cell r="D24865" t="str">
            <v>Anapoima</v>
          </cell>
        </row>
        <row r="24866">
          <cell r="C24866" t="str">
            <v>25035</v>
          </cell>
          <cell r="D24866" t="str">
            <v>Anapoima</v>
          </cell>
        </row>
        <row r="24867">
          <cell r="C24867" t="str">
            <v>25035</v>
          </cell>
          <cell r="D24867" t="str">
            <v>Anapoima</v>
          </cell>
        </row>
        <row r="24868">
          <cell r="C24868" t="str">
            <v>25035</v>
          </cell>
          <cell r="D24868" t="str">
            <v>Anapoima</v>
          </cell>
        </row>
        <row r="24869">
          <cell r="C24869" t="str">
            <v>25035</v>
          </cell>
          <cell r="D24869" t="str">
            <v>Anapoima</v>
          </cell>
        </row>
        <row r="24870">
          <cell r="C24870" t="str">
            <v>25035</v>
          </cell>
          <cell r="D24870" t="str">
            <v>Anapoima</v>
          </cell>
        </row>
        <row r="24871">
          <cell r="C24871" t="str">
            <v>25035</v>
          </cell>
          <cell r="D24871" t="str">
            <v>Anapoima</v>
          </cell>
        </row>
        <row r="24872">
          <cell r="C24872" t="str">
            <v>25035</v>
          </cell>
          <cell r="D24872" t="str">
            <v>Anapoima</v>
          </cell>
        </row>
        <row r="24873">
          <cell r="C24873" t="str">
            <v>25035</v>
          </cell>
          <cell r="D24873" t="str">
            <v>Anapoima</v>
          </cell>
        </row>
        <row r="24874">
          <cell r="C24874" t="str">
            <v>25035</v>
          </cell>
          <cell r="D24874" t="str">
            <v>Anapoima</v>
          </cell>
        </row>
        <row r="24875">
          <cell r="C24875" t="str">
            <v>25035</v>
          </cell>
          <cell r="D24875" t="str">
            <v>Anapoima</v>
          </cell>
        </row>
        <row r="24876">
          <cell r="C24876" t="str">
            <v>25035</v>
          </cell>
          <cell r="D24876" t="str">
            <v>Anapoima</v>
          </cell>
        </row>
        <row r="24877">
          <cell r="C24877" t="str">
            <v>25035</v>
          </cell>
          <cell r="D24877" t="str">
            <v>Anapoima</v>
          </cell>
        </row>
        <row r="24878">
          <cell r="C24878" t="str">
            <v>25035</v>
          </cell>
          <cell r="D24878" t="str">
            <v>Anapoima</v>
          </cell>
        </row>
        <row r="24879">
          <cell r="C24879" t="str">
            <v>25035</v>
          </cell>
          <cell r="D24879" t="str">
            <v>Anapoima</v>
          </cell>
        </row>
        <row r="24880">
          <cell r="C24880" t="str">
            <v>25035</v>
          </cell>
          <cell r="D24880" t="str">
            <v>Anapoima</v>
          </cell>
        </row>
        <row r="24881">
          <cell r="C24881" t="str">
            <v>25035</v>
          </cell>
          <cell r="D24881" t="str">
            <v>Anapoima</v>
          </cell>
        </row>
        <row r="24882">
          <cell r="C24882" t="str">
            <v>25035</v>
          </cell>
          <cell r="D24882" t="str">
            <v>Anapoima</v>
          </cell>
        </row>
        <row r="24883">
          <cell r="C24883" t="str">
            <v>25035</v>
          </cell>
          <cell r="D24883" t="str">
            <v>Anapoima</v>
          </cell>
        </row>
        <row r="24884">
          <cell r="C24884" t="str">
            <v>25035</v>
          </cell>
          <cell r="D24884" t="str">
            <v>Anapoima</v>
          </cell>
        </row>
        <row r="24885">
          <cell r="C24885" t="str">
            <v>25035</v>
          </cell>
          <cell r="D24885" t="str">
            <v>Anapoima</v>
          </cell>
        </row>
        <row r="24886">
          <cell r="C24886" t="str">
            <v>25035</v>
          </cell>
          <cell r="D24886" t="str">
            <v>Anapoima</v>
          </cell>
        </row>
        <row r="24887">
          <cell r="C24887" t="str">
            <v>25035</v>
          </cell>
          <cell r="D24887" t="str">
            <v>Anapoima</v>
          </cell>
        </row>
        <row r="24888">
          <cell r="C24888" t="str">
            <v>25035</v>
          </cell>
          <cell r="D24888" t="str">
            <v>Anapoima</v>
          </cell>
        </row>
        <row r="24889">
          <cell r="C24889" t="str">
            <v>25035</v>
          </cell>
          <cell r="D24889" t="str">
            <v>Anapoima</v>
          </cell>
        </row>
        <row r="24890">
          <cell r="C24890" t="str">
            <v>25035</v>
          </cell>
          <cell r="D24890" t="str">
            <v>Anapoima</v>
          </cell>
        </row>
        <row r="24891">
          <cell r="C24891" t="str">
            <v>25035</v>
          </cell>
          <cell r="D24891" t="str">
            <v>Anapoima</v>
          </cell>
        </row>
        <row r="24892">
          <cell r="C24892" t="str">
            <v>25035</v>
          </cell>
          <cell r="D24892" t="str">
            <v>Anapoima</v>
          </cell>
        </row>
        <row r="24893">
          <cell r="C24893" t="str">
            <v>25035</v>
          </cell>
          <cell r="D24893" t="str">
            <v>Anapoima</v>
          </cell>
        </row>
        <row r="24894">
          <cell r="C24894" t="str">
            <v>25035</v>
          </cell>
          <cell r="D24894" t="str">
            <v>Anapoima</v>
          </cell>
        </row>
        <row r="24895">
          <cell r="C24895" t="str">
            <v>25035</v>
          </cell>
          <cell r="D24895" t="str">
            <v>Anapoima</v>
          </cell>
        </row>
        <row r="24896">
          <cell r="C24896" t="str">
            <v>25035</v>
          </cell>
          <cell r="D24896" t="str">
            <v>Anapoima</v>
          </cell>
        </row>
        <row r="24897">
          <cell r="C24897" t="str">
            <v>25035</v>
          </cell>
          <cell r="D24897" t="str">
            <v>Anapoima</v>
          </cell>
        </row>
        <row r="24898">
          <cell r="C24898" t="str">
            <v>25035</v>
          </cell>
          <cell r="D24898" t="str">
            <v>Anapoima</v>
          </cell>
        </row>
        <row r="24899">
          <cell r="C24899" t="str">
            <v>25035</v>
          </cell>
          <cell r="D24899" t="str">
            <v>Anapoima</v>
          </cell>
        </row>
        <row r="24900">
          <cell r="C24900" t="str">
            <v>25035</v>
          </cell>
          <cell r="D24900" t="str">
            <v>Anapoima</v>
          </cell>
        </row>
        <row r="24901">
          <cell r="C24901" t="str">
            <v>25035</v>
          </cell>
          <cell r="D24901" t="str">
            <v>Anapoima</v>
          </cell>
        </row>
        <row r="24902">
          <cell r="C24902" t="str">
            <v>25035</v>
          </cell>
          <cell r="D24902" t="str">
            <v>Anapoima</v>
          </cell>
        </row>
        <row r="24903">
          <cell r="C24903" t="str">
            <v>25035</v>
          </cell>
          <cell r="D24903" t="str">
            <v>Anapoima</v>
          </cell>
        </row>
        <row r="24904">
          <cell r="C24904" t="str">
            <v>25035</v>
          </cell>
          <cell r="D24904" t="str">
            <v>Anapoima</v>
          </cell>
        </row>
        <row r="24905">
          <cell r="C24905" t="str">
            <v>25035</v>
          </cell>
          <cell r="D24905" t="str">
            <v>Anapoima</v>
          </cell>
        </row>
        <row r="24906">
          <cell r="C24906" t="str">
            <v>25035</v>
          </cell>
          <cell r="D24906" t="str">
            <v>Anapoima</v>
          </cell>
        </row>
        <row r="24907">
          <cell r="C24907" t="str">
            <v>25040</v>
          </cell>
          <cell r="D24907" t="str">
            <v>Anolaima</v>
          </cell>
        </row>
        <row r="24908">
          <cell r="C24908" t="str">
            <v>25040</v>
          </cell>
          <cell r="D24908" t="str">
            <v>Anolaima</v>
          </cell>
        </row>
        <row r="24909">
          <cell r="C24909" t="str">
            <v>25040</v>
          </cell>
          <cell r="D24909" t="str">
            <v>Anolaima</v>
          </cell>
        </row>
        <row r="24910">
          <cell r="C24910" t="str">
            <v>25040</v>
          </cell>
          <cell r="D24910" t="str">
            <v>Anolaima</v>
          </cell>
        </row>
        <row r="24911">
          <cell r="C24911" t="str">
            <v>25040</v>
          </cell>
          <cell r="D24911" t="str">
            <v>Anolaima</v>
          </cell>
        </row>
        <row r="24912">
          <cell r="C24912" t="str">
            <v>25040</v>
          </cell>
          <cell r="D24912" t="str">
            <v>Anolaima</v>
          </cell>
        </row>
        <row r="24913">
          <cell r="C24913" t="str">
            <v>25040</v>
          </cell>
          <cell r="D24913" t="str">
            <v>Anolaima</v>
          </cell>
        </row>
        <row r="24914">
          <cell r="C24914" t="str">
            <v>25040</v>
          </cell>
          <cell r="D24914" t="str">
            <v>Anolaima</v>
          </cell>
        </row>
        <row r="24915">
          <cell r="C24915" t="str">
            <v>25040</v>
          </cell>
          <cell r="D24915" t="str">
            <v>Anolaima</v>
          </cell>
        </row>
        <row r="24916">
          <cell r="C24916" t="str">
            <v>25040</v>
          </cell>
          <cell r="D24916" t="str">
            <v>Anolaima</v>
          </cell>
        </row>
        <row r="24917">
          <cell r="C24917" t="str">
            <v>25040</v>
          </cell>
          <cell r="D24917" t="str">
            <v>Anolaima</v>
          </cell>
        </row>
        <row r="24918">
          <cell r="C24918" t="str">
            <v>25040</v>
          </cell>
          <cell r="D24918" t="str">
            <v>Anolaima</v>
          </cell>
        </row>
        <row r="24919">
          <cell r="C24919" t="str">
            <v>25040</v>
          </cell>
          <cell r="D24919" t="str">
            <v>Anolaima</v>
          </cell>
        </row>
        <row r="24920">
          <cell r="C24920" t="str">
            <v>25040</v>
          </cell>
          <cell r="D24920" t="str">
            <v>Anolaima</v>
          </cell>
        </row>
        <row r="24921">
          <cell r="C24921" t="str">
            <v>25040</v>
          </cell>
          <cell r="D24921" t="str">
            <v>Anolaima</v>
          </cell>
        </row>
        <row r="24922">
          <cell r="C24922" t="str">
            <v>25040</v>
          </cell>
          <cell r="D24922" t="str">
            <v>Anolaima</v>
          </cell>
        </row>
        <row r="24923">
          <cell r="C24923" t="str">
            <v>25040</v>
          </cell>
          <cell r="D24923" t="str">
            <v>Anolaima</v>
          </cell>
        </row>
        <row r="24924">
          <cell r="C24924" t="str">
            <v>25040</v>
          </cell>
          <cell r="D24924" t="str">
            <v>Anolaima</v>
          </cell>
        </row>
        <row r="24925">
          <cell r="C24925" t="str">
            <v>25040</v>
          </cell>
          <cell r="D24925" t="str">
            <v>Anolaima</v>
          </cell>
        </row>
        <row r="24926">
          <cell r="C24926" t="str">
            <v>25040</v>
          </cell>
          <cell r="D24926" t="str">
            <v>Anolaima</v>
          </cell>
        </row>
        <row r="24927">
          <cell r="C24927" t="str">
            <v>25040</v>
          </cell>
          <cell r="D24927" t="str">
            <v>Anolaima</v>
          </cell>
        </row>
        <row r="24928">
          <cell r="C24928" t="str">
            <v>25040</v>
          </cell>
          <cell r="D24928" t="str">
            <v>Anolaima</v>
          </cell>
        </row>
        <row r="24929">
          <cell r="C24929" t="str">
            <v>25040</v>
          </cell>
          <cell r="D24929" t="str">
            <v>Anolaima</v>
          </cell>
        </row>
        <row r="24930">
          <cell r="C24930" t="str">
            <v>25040</v>
          </cell>
          <cell r="D24930" t="str">
            <v>Anolaima</v>
          </cell>
        </row>
        <row r="24931">
          <cell r="C24931" t="str">
            <v>25040</v>
          </cell>
          <cell r="D24931" t="str">
            <v>Anolaima</v>
          </cell>
        </row>
        <row r="24932">
          <cell r="C24932" t="str">
            <v>25040</v>
          </cell>
          <cell r="D24932" t="str">
            <v>Anolaima</v>
          </cell>
        </row>
        <row r="24933">
          <cell r="C24933" t="str">
            <v>25040</v>
          </cell>
          <cell r="D24933" t="str">
            <v>Anolaima</v>
          </cell>
        </row>
        <row r="24934">
          <cell r="C24934" t="str">
            <v>25040</v>
          </cell>
          <cell r="D24934" t="str">
            <v>Anolaima</v>
          </cell>
        </row>
        <row r="24935">
          <cell r="C24935" t="str">
            <v>25040</v>
          </cell>
          <cell r="D24935" t="str">
            <v>Anolaima</v>
          </cell>
        </row>
        <row r="24936">
          <cell r="C24936" t="str">
            <v>25040</v>
          </cell>
          <cell r="D24936" t="str">
            <v>Anolaima</v>
          </cell>
        </row>
        <row r="24937">
          <cell r="C24937" t="str">
            <v>25040</v>
          </cell>
          <cell r="D24937" t="str">
            <v>Anolaima</v>
          </cell>
        </row>
        <row r="24938">
          <cell r="C24938" t="str">
            <v>25040</v>
          </cell>
          <cell r="D24938" t="str">
            <v>Anolaima</v>
          </cell>
        </row>
        <row r="24939">
          <cell r="C24939" t="str">
            <v>25040</v>
          </cell>
          <cell r="D24939" t="str">
            <v>Anolaima</v>
          </cell>
        </row>
        <row r="24940">
          <cell r="C24940" t="str">
            <v>25040</v>
          </cell>
          <cell r="D24940" t="str">
            <v>Anolaima</v>
          </cell>
        </row>
        <row r="24941">
          <cell r="C24941" t="str">
            <v>25040</v>
          </cell>
          <cell r="D24941" t="str">
            <v>Anolaima</v>
          </cell>
        </row>
        <row r="24942">
          <cell r="C24942" t="str">
            <v>25040</v>
          </cell>
          <cell r="D24942" t="str">
            <v>Anolaima</v>
          </cell>
        </row>
        <row r="24943">
          <cell r="C24943" t="str">
            <v>25040</v>
          </cell>
          <cell r="D24943" t="str">
            <v>Anolaima</v>
          </cell>
        </row>
        <row r="24944">
          <cell r="C24944" t="str">
            <v>25040</v>
          </cell>
          <cell r="D24944" t="str">
            <v>Anolaima</v>
          </cell>
        </row>
        <row r="24945">
          <cell r="C24945" t="str">
            <v>25040</v>
          </cell>
          <cell r="D24945" t="str">
            <v>Anolaima</v>
          </cell>
        </row>
        <row r="24946">
          <cell r="C24946" t="str">
            <v>25040</v>
          </cell>
          <cell r="D24946" t="str">
            <v>Anolaima</v>
          </cell>
        </row>
        <row r="24947">
          <cell r="C24947" t="str">
            <v>25040</v>
          </cell>
          <cell r="D24947" t="str">
            <v>Anolaima</v>
          </cell>
        </row>
        <row r="24948">
          <cell r="C24948" t="str">
            <v>25040</v>
          </cell>
          <cell r="D24948" t="str">
            <v>Anolaima</v>
          </cell>
        </row>
        <row r="24949">
          <cell r="C24949" t="str">
            <v>25040</v>
          </cell>
          <cell r="D24949" t="str">
            <v>Anolaima</v>
          </cell>
        </row>
        <row r="24950">
          <cell r="C24950" t="str">
            <v>25040</v>
          </cell>
          <cell r="D24950" t="str">
            <v>Anolaima</v>
          </cell>
        </row>
        <row r="24951">
          <cell r="C24951" t="str">
            <v>25040</v>
          </cell>
          <cell r="D24951" t="str">
            <v>Anolaima</v>
          </cell>
        </row>
        <row r="24952">
          <cell r="C24952" t="str">
            <v>25040</v>
          </cell>
          <cell r="D24952" t="str">
            <v>Anolaima</v>
          </cell>
        </row>
        <row r="24953">
          <cell r="C24953" t="str">
            <v>25040</v>
          </cell>
          <cell r="D24953" t="str">
            <v>Anolaima</v>
          </cell>
        </row>
        <row r="24954">
          <cell r="C24954" t="str">
            <v>25040</v>
          </cell>
          <cell r="D24954" t="str">
            <v>Anolaima</v>
          </cell>
        </row>
        <row r="24955">
          <cell r="C24955" t="str">
            <v>25040</v>
          </cell>
          <cell r="D24955" t="str">
            <v>Anolaima</v>
          </cell>
        </row>
        <row r="24956">
          <cell r="C24956" t="str">
            <v>25040</v>
          </cell>
          <cell r="D24956" t="str">
            <v>Anolaima</v>
          </cell>
        </row>
        <row r="24957">
          <cell r="C24957" t="str">
            <v>25040</v>
          </cell>
          <cell r="D24957" t="str">
            <v>Anolaima</v>
          </cell>
        </row>
        <row r="24958">
          <cell r="C24958" t="str">
            <v>25040</v>
          </cell>
          <cell r="D24958" t="str">
            <v>Anolaima</v>
          </cell>
        </row>
        <row r="24959">
          <cell r="C24959" t="str">
            <v>25040</v>
          </cell>
          <cell r="D24959" t="str">
            <v>Anolaima</v>
          </cell>
        </row>
        <row r="24960">
          <cell r="C24960" t="str">
            <v>25040</v>
          </cell>
          <cell r="D24960" t="str">
            <v>Anolaima</v>
          </cell>
        </row>
        <row r="24961">
          <cell r="C24961" t="str">
            <v>25053</v>
          </cell>
          <cell r="D24961" t="str">
            <v>Arbeláez</v>
          </cell>
        </row>
        <row r="24962">
          <cell r="C24962" t="str">
            <v>25053</v>
          </cell>
          <cell r="D24962" t="str">
            <v>Arbeláez</v>
          </cell>
        </row>
        <row r="24963">
          <cell r="C24963" t="str">
            <v>25053</v>
          </cell>
          <cell r="D24963" t="str">
            <v>Arbeláez</v>
          </cell>
        </row>
        <row r="24964">
          <cell r="C24964" t="str">
            <v>25053</v>
          </cell>
          <cell r="D24964" t="str">
            <v>Arbeláez</v>
          </cell>
        </row>
        <row r="24965">
          <cell r="C24965" t="str">
            <v>25053</v>
          </cell>
          <cell r="D24965" t="str">
            <v>Arbeláez</v>
          </cell>
        </row>
        <row r="24966">
          <cell r="C24966" t="str">
            <v>25053</v>
          </cell>
          <cell r="D24966" t="str">
            <v>Arbeláez</v>
          </cell>
        </row>
        <row r="24967">
          <cell r="C24967" t="str">
            <v>25053</v>
          </cell>
          <cell r="D24967" t="str">
            <v>Arbeláez</v>
          </cell>
        </row>
        <row r="24968">
          <cell r="C24968" t="str">
            <v>25053</v>
          </cell>
          <cell r="D24968" t="str">
            <v>Arbeláez</v>
          </cell>
        </row>
        <row r="24969">
          <cell r="C24969" t="str">
            <v>25053</v>
          </cell>
          <cell r="D24969" t="str">
            <v>Arbeláez</v>
          </cell>
        </row>
        <row r="24970">
          <cell r="C24970" t="str">
            <v>25053</v>
          </cell>
          <cell r="D24970" t="str">
            <v>Arbeláez</v>
          </cell>
        </row>
        <row r="24971">
          <cell r="C24971" t="str">
            <v>25053</v>
          </cell>
          <cell r="D24971" t="str">
            <v>Arbeláez</v>
          </cell>
        </row>
        <row r="24972">
          <cell r="C24972" t="str">
            <v>25053</v>
          </cell>
          <cell r="D24972" t="str">
            <v>Arbeláez</v>
          </cell>
        </row>
        <row r="24973">
          <cell r="C24973" t="str">
            <v>25053</v>
          </cell>
          <cell r="D24973" t="str">
            <v>Arbeláez</v>
          </cell>
        </row>
        <row r="24974">
          <cell r="C24974" t="str">
            <v>25053</v>
          </cell>
          <cell r="D24974" t="str">
            <v>Arbeláez</v>
          </cell>
        </row>
        <row r="24975">
          <cell r="C24975" t="str">
            <v>25053</v>
          </cell>
          <cell r="D24975" t="str">
            <v>Arbeláez</v>
          </cell>
        </row>
        <row r="24976">
          <cell r="C24976" t="str">
            <v>25053</v>
          </cell>
          <cell r="D24976" t="str">
            <v>Arbeláez</v>
          </cell>
        </row>
        <row r="24977">
          <cell r="C24977" t="str">
            <v>25053</v>
          </cell>
          <cell r="D24977" t="str">
            <v>Arbeláez</v>
          </cell>
        </row>
        <row r="24978">
          <cell r="C24978" t="str">
            <v>25053</v>
          </cell>
          <cell r="D24978" t="str">
            <v>Arbeláez</v>
          </cell>
        </row>
        <row r="24979">
          <cell r="C24979" t="str">
            <v>25053</v>
          </cell>
          <cell r="D24979" t="str">
            <v>Arbeláez</v>
          </cell>
        </row>
        <row r="24980">
          <cell r="C24980" t="str">
            <v>25053</v>
          </cell>
          <cell r="D24980" t="str">
            <v>Arbeláez</v>
          </cell>
        </row>
        <row r="24981">
          <cell r="C24981" t="str">
            <v>25053</v>
          </cell>
          <cell r="D24981" t="str">
            <v>Arbeláez</v>
          </cell>
        </row>
        <row r="24982">
          <cell r="C24982" t="str">
            <v>25053</v>
          </cell>
          <cell r="D24982" t="str">
            <v>Arbeláez</v>
          </cell>
        </row>
        <row r="24983">
          <cell r="C24983" t="str">
            <v>25053</v>
          </cell>
          <cell r="D24983" t="str">
            <v>Arbeláez</v>
          </cell>
        </row>
        <row r="24984">
          <cell r="C24984" t="str">
            <v>25053</v>
          </cell>
          <cell r="D24984" t="str">
            <v>Arbeláez</v>
          </cell>
        </row>
        <row r="24985">
          <cell r="C24985" t="str">
            <v>25053</v>
          </cell>
          <cell r="D24985" t="str">
            <v>Arbeláez</v>
          </cell>
        </row>
        <row r="24986">
          <cell r="C24986" t="str">
            <v>25053</v>
          </cell>
          <cell r="D24986" t="str">
            <v>Arbeláez</v>
          </cell>
        </row>
        <row r="24987">
          <cell r="C24987" t="str">
            <v>25053</v>
          </cell>
          <cell r="D24987" t="str">
            <v>Arbeláez</v>
          </cell>
        </row>
        <row r="24988">
          <cell r="C24988" t="str">
            <v>25053</v>
          </cell>
          <cell r="D24988" t="str">
            <v>Arbeláez</v>
          </cell>
        </row>
        <row r="24989">
          <cell r="C24989" t="str">
            <v>25053</v>
          </cell>
          <cell r="D24989" t="str">
            <v>Arbeláez</v>
          </cell>
        </row>
        <row r="24990">
          <cell r="C24990" t="str">
            <v>25053</v>
          </cell>
          <cell r="D24990" t="str">
            <v>Arbeláez</v>
          </cell>
        </row>
        <row r="24991">
          <cell r="C24991" t="str">
            <v>25053</v>
          </cell>
          <cell r="D24991" t="str">
            <v>Arbeláez</v>
          </cell>
        </row>
        <row r="24992">
          <cell r="C24992" t="str">
            <v>25053</v>
          </cell>
          <cell r="D24992" t="str">
            <v>Arbeláez</v>
          </cell>
        </row>
        <row r="24993">
          <cell r="C24993" t="str">
            <v>25053</v>
          </cell>
          <cell r="D24993" t="str">
            <v>Arbeláez</v>
          </cell>
        </row>
        <row r="24994">
          <cell r="C24994" t="str">
            <v>25053</v>
          </cell>
          <cell r="D24994" t="str">
            <v>Arbeláez</v>
          </cell>
        </row>
        <row r="24995">
          <cell r="C24995" t="str">
            <v>25053</v>
          </cell>
          <cell r="D24995" t="str">
            <v>Arbeláez</v>
          </cell>
        </row>
        <row r="24996">
          <cell r="C24996" t="str">
            <v>25053</v>
          </cell>
          <cell r="D24996" t="str">
            <v>Arbeláez</v>
          </cell>
        </row>
        <row r="24997">
          <cell r="C24997" t="str">
            <v>25053</v>
          </cell>
          <cell r="D24997" t="str">
            <v>Arbeláez</v>
          </cell>
        </row>
        <row r="24998">
          <cell r="C24998" t="str">
            <v>25053</v>
          </cell>
          <cell r="D24998" t="str">
            <v>Arbeláez</v>
          </cell>
        </row>
        <row r="24999">
          <cell r="C24999" t="str">
            <v>25053</v>
          </cell>
          <cell r="D24999" t="str">
            <v>Arbeláez</v>
          </cell>
        </row>
        <row r="25000">
          <cell r="C25000" t="str">
            <v>25053</v>
          </cell>
          <cell r="D25000" t="str">
            <v>Arbeláez</v>
          </cell>
        </row>
        <row r="25001">
          <cell r="C25001" t="str">
            <v>25053</v>
          </cell>
          <cell r="D25001" t="str">
            <v>Arbeláez</v>
          </cell>
        </row>
        <row r="25002">
          <cell r="C25002" t="str">
            <v>25053</v>
          </cell>
          <cell r="D25002" t="str">
            <v>Arbeláez</v>
          </cell>
        </row>
        <row r="25003">
          <cell r="C25003" t="str">
            <v>25053</v>
          </cell>
          <cell r="D25003" t="str">
            <v>Arbeláez</v>
          </cell>
        </row>
        <row r="25004">
          <cell r="C25004" t="str">
            <v>25053</v>
          </cell>
          <cell r="D25004" t="str">
            <v>Arbeláez</v>
          </cell>
        </row>
        <row r="25005">
          <cell r="C25005" t="str">
            <v>25053</v>
          </cell>
          <cell r="D25005" t="str">
            <v>Arbeláez</v>
          </cell>
        </row>
        <row r="25006">
          <cell r="C25006" t="str">
            <v>25053</v>
          </cell>
          <cell r="D25006" t="str">
            <v>Arbeláez</v>
          </cell>
        </row>
        <row r="25007">
          <cell r="C25007" t="str">
            <v>25053</v>
          </cell>
          <cell r="D25007" t="str">
            <v>Arbeláez</v>
          </cell>
        </row>
        <row r="25008">
          <cell r="C25008" t="str">
            <v>25053</v>
          </cell>
          <cell r="D25008" t="str">
            <v>Arbeláez</v>
          </cell>
        </row>
        <row r="25009">
          <cell r="C25009" t="str">
            <v>25053</v>
          </cell>
          <cell r="D25009" t="str">
            <v>Arbeláez</v>
          </cell>
        </row>
        <row r="25010">
          <cell r="C25010" t="str">
            <v>25053</v>
          </cell>
          <cell r="D25010" t="str">
            <v>Arbeláez</v>
          </cell>
        </row>
        <row r="25011">
          <cell r="C25011" t="str">
            <v>25053</v>
          </cell>
          <cell r="D25011" t="str">
            <v>Arbeláez</v>
          </cell>
        </row>
        <row r="25012">
          <cell r="C25012" t="str">
            <v>25053</v>
          </cell>
          <cell r="D25012" t="str">
            <v>Arbeláez</v>
          </cell>
        </row>
        <row r="25013">
          <cell r="C25013" t="str">
            <v>25053</v>
          </cell>
          <cell r="D25013" t="str">
            <v>Arbeláez</v>
          </cell>
        </row>
        <row r="25014">
          <cell r="C25014" t="str">
            <v>25053</v>
          </cell>
          <cell r="D25014" t="str">
            <v>Arbeláez</v>
          </cell>
        </row>
        <row r="25015">
          <cell r="C25015" t="str">
            <v>25086</v>
          </cell>
          <cell r="D25015" t="str">
            <v>Beltrán</v>
          </cell>
        </row>
        <row r="25016">
          <cell r="C25016" t="str">
            <v>25086</v>
          </cell>
          <cell r="D25016" t="str">
            <v>Beltrán</v>
          </cell>
        </row>
        <row r="25017">
          <cell r="C25017" t="str">
            <v>25086</v>
          </cell>
          <cell r="D25017" t="str">
            <v>Beltrán</v>
          </cell>
        </row>
        <row r="25018">
          <cell r="C25018" t="str">
            <v>25086</v>
          </cell>
          <cell r="D25018" t="str">
            <v>Beltrán</v>
          </cell>
        </row>
        <row r="25019">
          <cell r="C25019" t="str">
            <v>25086</v>
          </cell>
          <cell r="D25019" t="str">
            <v>Beltrán</v>
          </cell>
        </row>
        <row r="25020">
          <cell r="C25020" t="str">
            <v>25086</v>
          </cell>
          <cell r="D25020" t="str">
            <v>Beltrán</v>
          </cell>
        </row>
        <row r="25021">
          <cell r="C25021" t="str">
            <v>25086</v>
          </cell>
          <cell r="D25021" t="str">
            <v>Beltrán</v>
          </cell>
        </row>
        <row r="25022">
          <cell r="C25022" t="str">
            <v>25086</v>
          </cell>
          <cell r="D25022" t="str">
            <v>Beltrán</v>
          </cell>
        </row>
        <row r="25023">
          <cell r="C25023" t="str">
            <v>25086</v>
          </cell>
          <cell r="D25023" t="str">
            <v>Beltrán</v>
          </cell>
        </row>
        <row r="25024">
          <cell r="C25024" t="str">
            <v>25086</v>
          </cell>
          <cell r="D25024" t="str">
            <v>Beltrán</v>
          </cell>
        </row>
        <row r="25025">
          <cell r="C25025" t="str">
            <v>25086</v>
          </cell>
          <cell r="D25025" t="str">
            <v>Beltrán</v>
          </cell>
        </row>
        <row r="25026">
          <cell r="C25026" t="str">
            <v>25086</v>
          </cell>
          <cell r="D25026" t="str">
            <v>Beltrán</v>
          </cell>
        </row>
        <row r="25027">
          <cell r="C25027" t="str">
            <v>25086</v>
          </cell>
          <cell r="D25027" t="str">
            <v>Beltrán</v>
          </cell>
        </row>
        <row r="25028">
          <cell r="C25028" t="str">
            <v>25086</v>
          </cell>
          <cell r="D25028" t="str">
            <v>Beltrán</v>
          </cell>
        </row>
        <row r="25029">
          <cell r="C25029" t="str">
            <v>25086</v>
          </cell>
          <cell r="D25029" t="str">
            <v>Beltrán</v>
          </cell>
        </row>
        <row r="25030">
          <cell r="C25030" t="str">
            <v>25086</v>
          </cell>
          <cell r="D25030" t="str">
            <v>Beltrán</v>
          </cell>
        </row>
        <row r="25031">
          <cell r="C25031" t="str">
            <v>25086</v>
          </cell>
          <cell r="D25031" t="str">
            <v>Beltrán</v>
          </cell>
        </row>
        <row r="25032">
          <cell r="C25032" t="str">
            <v>25086</v>
          </cell>
          <cell r="D25032" t="str">
            <v>Beltrán</v>
          </cell>
        </row>
        <row r="25033">
          <cell r="C25033" t="str">
            <v>25086</v>
          </cell>
          <cell r="D25033" t="str">
            <v>Beltrán</v>
          </cell>
        </row>
        <row r="25034">
          <cell r="C25034" t="str">
            <v>25086</v>
          </cell>
          <cell r="D25034" t="str">
            <v>Beltrán</v>
          </cell>
        </row>
        <row r="25035">
          <cell r="C25035" t="str">
            <v>25086</v>
          </cell>
          <cell r="D25035" t="str">
            <v>Beltrán</v>
          </cell>
        </row>
        <row r="25036">
          <cell r="C25036" t="str">
            <v>25086</v>
          </cell>
          <cell r="D25036" t="str">
            <v>Beltrán</v>
          </cell>
        </row>
        <row r="25037">
          <cell r="C25037" t="str">
            <v>25086</v>
          </cell>
          <cell r="D25037" t="str">
            <v>Beltrán</v>
          </cell>
        </row>
        <row r="25038">
          <cell r="C25038" t="str">
            <v>25086</v>
          </cell>
          <cell r="D25038" t="str">
            <v>Beltrán</v>
          </cell>
        </row>
        <row r="25039">
          <cell r="C25039" t="str">
            <v>25086</v>
          </cell>
          <cell r="D25039" t="str">
            <v>Beltrán</v>
          </cell>
        </row>
        <row r="25040">
          <cell r="C25040" t="str">
            <v>25086</v>
          </cell>
          <cell r="D25040" t="str">
            <v>Beltrán</v>
          </cell>
        </row>
        <row r="25041">
          <cell r="C25041" t="str">
            <v>25086</v>
          </cell>
          <cell r="D25041" t="str">
            <v>Beltrán</v>
          </cell>
        </row>
        <row r="25042">
          <cell r="C25042" t="str">
            <v>25086</v>
          </cell>
          <cell r="D25042" t="str">
            <v>Beltrán</v>
          </cell>
        </row>
        <row r="25043">
          <cell r="C25043" t="str">
            <v>25086</v>
          </cell>
          <cell r="D25043" t="str">
            <v>Beltrán</v>
          </cell>
        </row>
        <row r="25044">
          <cell r="C25044" t="str">
            <v>25086</v>
          </cell>
          <cell r="D25044" t="str">
            <v>Beltrán</v>
          </cell>
        </row>
        <row r="25045">
          <cell r="C25045" t="str">
            <v>25086</v>
          </cell>
          <cell r="D25045" t="str">
            <v>Beltrán</v>
          </cell>
        </row>
        <row r="25046">
          <cell r="C25046" t="str">
            <v>25086</v>
          </cell>
          <cell r="D25046" t="str">
            <v>Beltrán</v>
          </cell>
        </row>
        <row r="25047">
          <cell r="C25047" t="str">
            <v>25086</v>
          </cell>
          <cell r="D25047" t="str">
            <v>Beltrán</v>
          </cell>
        </row>
        <row r="25048">
          <cell r="C25048" t="str">
            <v>25086</v>
          </cell>
          <cell r="D25048" t="str">
            <v>Beltrán</v>
          </cell>
        </row>
        <row r="25049">
          <cell r="C25049" t="str">
            <v>25086</v>
          </cell>
          <cell r="D25049" t="str">
            <v>Beltrán</v>
          </cell>
        </row>
        <row r="25050">
          <cell r="C25050" t="str">
            <v>25086</v>
          </cell>
          <cell r="D25050" t="str">
            <v>Beltrán</v>
          </cell>
        </row>
        <row r="25051">
          <cell r="C25051" t="str">
            <v>25086</v>
          </cell>
          <cell r="D25051" t="str">
            <v>Beltrán</v>
          </cell>
        </row>
        <row r="25052">
          <cell r="C25052" t="str">
            <v>25086</v>
          </cell>
          <cell r="D25052" t="str">
            <v>Beltrán</v>
          </cell>
        </row>
        <row r="25053">
          <cell r="C25053" t="str">
            <v>25086</v>
          </cell>
          <cell r="D25053" t="str">
            <v>Beltrán</v>
          </cell>
        </row>
        <row r="25054">
          <cell r="C25054" t="str">
            <v>25086</v>
          </cell>
          <cell r="D25054" t="str">
            <v>Beltrán</v>
          </cell>
        </row>
        <row r="25055">
          <cell r="C25055" t="str">
            <v>25086</v>
          </cell>
          <cell r="D25055" t="str">
            <v>Beltrán</v>
          </cell>
        </row>
        <row r="25056">
          <cell r="C25056" t="str">
            <v>25086</v>
          </cell>
          <cell r="D25056" t="str">
            <v>Beltrán</v>
          </cell>
        </row>
        <row r="25057">
          <cell r="C25057" t="str">
            <v>25086</v>
          </cell>
          <cell r="D25057" t="str">
            <v>Beltrán</v>
          </cell>
        </row>
        <row r="25058">
          <cell r="C25058" t="str">
            <v>25086</v>
          </cell>
          <cell r="D25058" t="str">
            <v>Beltrán</v>
          </cell>
        </row>
        <row r="25059">
          <cell r="C25059" t="str">
            <v>25086</v>
          </cell>
          <cell r="D25059" t="str">
            <v>Beltrán</v>
          </cell>
        </row>
        <row r="25060">
          <cell r="C25060" t="str">
            <v>25086</v>
          </cell>
          <cell r="D25060" t="str">
            <v>Beltrán</v>
          </cell>
        </row>
        <row r="25061">
          <cell r="C25061" t="str">
            <v>25086</v>
          </cell>
          <cell r="D25061" t="str">
            <v>Beltrán</v>
          </cell>
        </row>
        <row r="25062">
          <cell r="C25062" t="str">
            <v>25086</v>
          </cell>
          <cell r="D25062" t="str">
            <v>Beltrán</v>
          </cell>
        </row>
        <row r="25063">
          <cell r="C25063" t="str">
            <v>25086</v>
          </cell>
          <cell r="D25063" t="str">
            <v>Beltrán</v>
          </cell>
        </row>
        <row r="25064">
          <cell r="C25064" t="str">
            <v>25086</v>
          </cell>
          <cell r="D25064" t="str">
            <v>Beltrán</v>
          </cell>
        </row>
        <row r="25065">
          <cell r="C25065" t="str">
            <v>25086</v>
          </cell>
          <cell r="D25065" t="str">
            <v>Beltrán</v>
          </cell>
        </row>
        <row r="25066">
          <cell r="C25066" t="str">
            <v>25086</v>
          </cell>
          <cell r="D25066" t="str">
            <v>Beltrán</v>
          </cell>
        </row>
        <row r="25067">
          <cell r="C25067" t="str">
            <v>25086</v>
          </cell>
          <cell r="D25067" t="str">
            <v>Beltrán</v>
          </cell>
        </row>
        <row r="25068">
          <cell r="C25068" t="str">
            <v>25086</v>
          </cell>
          <cell r="D25068" t="str">
            <v>Beltrán</v>
          </cell>
        </row>
        <row r="25069">
          <cell r="C25069" t="str">
            <v>25095</v>
          </cell>
          <cell r="D25069" t="str">
            <v>Bituima</v>
          </cell>
        </row>
        <row r="25070">
          <cell r="C25070" t="str">
            <v>25095</v>
          </cell>
          <cell r="D25070" t="str">
            <v>Bituima</v>
          </cell>
        </row>
        <row r="25071">
          <cell r="C25071" t="str">
            <v>25095</v>
          </cell>
          <cell r="D25071" t="str">
            <v>Bituima</v>
          </cell>
        </row>
        <row r="25072">
          <cell r="C25072" t="str">
            <v>25095</v>
          </cell>
          <cell r="D25072" t="str">
            <v>Bituima</v>
          </cell>
        </row>
        <row r="25073">
          <cell r="C25073" t="str">
            <v>25095</v>
          </cell>
          <cell r="D25073" t="str">
            <v>Bituima</v>
          </cell>
        </row>
        <row r="25074">
          <cell r="C25074" t="str">
            <v>25095</v>
          </cell>
          <cell r="D25074" t="str">
            <v>Bituima</v>
          </cell>
        </row>
        <row r="25075">
          <cell r="C25075" t="str">
            <v>25095</v>
          </cell>
          <cell r="D25075" t="str">
            <v>Bituima</v>
          </cell>
        </row>
        <row r="25076">
          <cell r="C25076" t="str">
            <v>25095</v>
          </cell>
          <cell r="D25076" t="str">
            <v>Bituima</v>
          </cell>
        </row>
        <row r="25077">
          <cell r="C25077" t="str">
            <v>25095</v>
          </cell>
          <cell r="D25077" t="str">
            <v>Bituima</v>
          </cell>
        </row>
        <row r="25078">
          <cell r="C25078" t="str">
            <v>25095</v>
          </cell>
          <cell r="D25078" t="str">
            <v>Bituima</v>
          </cell>
        </row>
        <row r="25079">
          <cell r="C25079" t="str">
            <v>25095</v>
          </cell>
          <cell r="D25079" t="str">
            <v>Bituima</v>
          </cell>
        </row>
        <row r="25080">
          <cell r="C25080" t="str">
            <v>25095</v>
          </cell>
          <cell r="D25080" t="str">
            <v>Bituima</v>
          </cell>
        </row>
        <row r="25081">
          <cell r="C25081" t="str">
            <v>25095</v>
          </cell>
          <cell r="D25081" t="str">
            <v>Bituima</v>
          </cell>
        </row>
        <row r="25082">
          <cell r="C25082" t="str">
            <v>25095</v>
          </cell>
          <cell r="D25082" t="str">
            <v>Bituima</v>
          </cell>
        </row>
        <row r="25083">
          <cell r="C25083" t="str">
            <v>25095</v>
          </cell>
          <cell r="D25083" t="str">
            <v>Bituima</v>
          </cell>
        </row>
        <row r="25084">
          <cell r="C25084" t="str">
            <v>25095</v>
          </cell>
          <cell r="D25084" t="str">
            <v>Bituima</v>
          </cell>
        </row>
        <row r="25085">
          <cell r="C25085" t="str">
            <v>25095</v>
          </cell>
          <cell r="D25085" t="str">
            <v>Bituima</v>
          </cell>
        </row>
        <row r="25086">
          <cell r="C25086" t="str">
            <v>25095</v>
          </cell>
          <cell r="D25086" t="str">
            <v>Bituima</v>
          </cell>
        </row>
        <row r="25087">
          <cell r="C25087" t="str">
            <v>25095</v>
          </cell>
          <cell r="D25087" t="str">
            <v>Bituima</v>
          </cell>
        </row>
        <row r="25088">
          <cell r="C25088" t="str">
            <v>25095</v>
          </cell>
          <cell r="D25088" t="str">
            <v>Bituima</v>
          </cell>
        </row>
        <row r="25089">
          <cell r="C25089" t="str">
            <v>25095</v>
          </cell>
          <cell r="D25089" t="str">
            <v>Bituima</v>
          </cell>
        </row>
        <row r="25090">
          <cell r="C25090" t="str">
            <v>25095</v>
          </cell>
          <cell r="D25090" t="str">
            <v>Bituima</v>
          </cell>
        </row>
        <row r="25091">
          <cell r="C25091" t="str">
            <v>25095</v>
          </cell>
          <cell r="D25091" t="str">
            <v>Bituima</v>
          </cell>
        </row>
        <row r="25092">
          <cell r="C25092" t="str">
            <v>25095</v>
          </cell>
          <cell r="D25092" t="str">
            <v>Bituima</v>
          </cell>
        </row>
        <row r="25093">
          <cell r="C25093" t="str">
            <v>25095</v>
          </cell>
          <cell r="D25093" t="str">
            <v>Bituima</v>
          </cell>
        </row>
        <row r="25094">
          <cell r="C25094" t="str">
            <v>25095</v>
          </cell>
          <cell r="D25094" t="str">
            <v>Bituima</v>
          </cell>
        </row>
        <row r="25095">
          <cell r="C25095" t="str">
            <v>25095</v>
          </cell>
          <cell r="D25095" t="str">
            <v>Bituima</v>
          </cell>
        </row>
        <row r="25096">
          <cell r="C25096" t="str">
            <v>25095</v>
          </cell>
          <cell r="D25096" t="str">
            <v>Bituima</v>
          </cell>
        </row>
        <row r="25097">
          <cell r="C25097" t="str">
            <v>25095</v>
          </cell>
          <cell r="D25097" t="str">
            <v>Bituima</v>
          </cell>
        </row>
        <row r="25098">
          <cell r="C25098" t="str">
            <v>25095</v>
          </cell>
          <cell r="D25098" t="str">
            <v>Bituima</v>
          </cell>
        </row>
        <row r="25099">
          <cell r="C25099" t="str">
            <v>25095</v>
          </cell>
          <cell r="D25099" t="str">
            <v>Bituima</v>
          </cell>
        </row>
        <row r="25100">
          <cell r="C25100" t="str">
            <v>25095</v>
          </cell>
          <cell r="D25100" t="str">
            <v>Bituima</v>
          </cell>
        </row>
        <row r="25101">
          <cell r="C25101" t="str">
            <v>25095</v>
          </cell>
          <cell r="D25101" t="str">
            <v>Bituima</v>
          </cell>
        </row>
        <row r="25102">
          <cell r="C25102" t="str">
            <v>25095</v>
          </cell>
          <cell r="D25102" t="str">
            <v>Bituima</v>
          </cell>
        </row>
        <row r="25103">
          <cell r="C25103" t="str">
            <v>25095</v>
          </cell>
          <cell r="D25103" t="str">
            <v>Bituima</v>
          </cell>
        </row>
        <row r="25104">
          <cell r="C25104" t="str">
            <v>25095</v>
          </cell>
          <cell r="D25104" t="str">
            <v>Bituima</v>
          </cell>
        </row>
        <row r="25105">
          <cell r="C25105" t="str">
            <v>25095</v>
          </cell>
          <cell r="D25105" t="str">
            <v>Bituima</v>
          </cell>
        </row>
        <row r="25106">
          <cell r="C25106" t="str">
            <v>25095</v>
          </cell>
          <cell r="D25106" t="str">
            <v>Bituima</v>
          </cell>
        </row>
        <row r="25107">
          <cell r="C25107" t="str">
            <v>25095</v>
          </cell>
          <cell r="D25107" t="str">
            <v>Bituima</v>
          </cell>
        </row>
        <row r="25108">
          <cell r="C25108" t="str">
            <v>25095</v>
          </cell>
          <cell r="D25108" t="str">
            <v>Bituima</v>
          </cell>
        </row>
        <row r="25109">
          <cell r="C25109" t="str">
            <v>25095</v>
          </cell>
          <cell r="D25109" t="str">
            <v>Bituima</v>
          </cell>
        </row>
        <row r="25110">
          <cell r="C25110" t="str">
            <v>25095</v>
          </cell>
          <cell r="D25110" t="str">
            <v>Bituima</v>
          </cell>
        </row>
        <row r="25111">
          <cell r="C25111" t="str">
            <v>25095</v>
          </cell>
          <cell r="D25111" t="str">
            <v>Bituima</v>
          </cell>
        </row>
        <row r="25112">
          <cell r="C25112" t="str">
            <v>25095</v>
          </cell>
          <cell r="D25112" t="str">
            <v>Bituima</v>
          </cell>
        </row>
        <row r="25113">
          <cell r="C25113" t="str">
            <v>25095</v>
          </cell>
          <cell r="D25113" t="str">
            <v>Bituima</v>
          </cell>
        </row>
        <row r="25114">
          <cell r="C25114" t="str">
            <v>25095</v>
          </cell>
          <cell r="D25114" t="str">
            <v>Bituima</v>
          </cell>
        </row>
        <row r="25115">
          <cell r="C25115" t="str">
            <v>25095</v>
          </cell>
          <cell r="D25115" t="str">
            <v>Bituima</v>
          </cell>
        </row>
        <row r="25116">
          <cell r="C25116" t="str">
            <v>25095</v>
          </cell>
          <cell r="D25116" t="str">
            <v>Bituima</v>
          </cell>
        </row>
        <row r="25117">
          <cell r="C25117" t="str">
            <v>25095</v>
          </cell>
          <cell r="D25117" t="str">
            <v>Bituima</v>
          </cell>
        </row>
        <row r="25118">
          <cell r="C25118" t="str">
            <v>25095</v>
          </cell>
          <cell r="D25118" t="str">
            <v>Bituima</v>
          </cell>
        </row>
        <row r="25119">
          <cell r="C25119" t="str">
            <v>25095</v>
          </cell>
          <cell r="D25119" t="str">
            <v>Bituima</v>
          </cell>
        </row>
        <row r="25120">
          <cell r="C25120" t="str">
            <v>25095</v>
          </cell>
          <cell r="D25120" t="str">
            <v>Bituima</v>
          </cell>
        </row>
        <row r="25121">
          <cell r="C25121" t="str">
            <v>25095</v>
          </cell>
          <cell r="D25121" t="str">
            <v>Bituima</v>
          </cell>
        </row>
        <row r="25122">
          <cell r="C25122" t="str">
            <v>25095</v>
          </cell>
          <cell r="D25122" t="str">
            <v>Bituima</v>
          </cell>
        </row>
        <row r="25123">
          <cell r="C25123" t="str">
            <v>25099</v>
          </cell>
          <cell r="D25123" t="str">
            <v>Bojacá</v>
          </cell>
        </row>
        <row r="25124">
          <cell r="C25124" t="str">
            <v>25099</v>
          </cell>
          <cell r="D25124" t="str">
            <v>Bojacá</v>
          </cell>
        </row>
        <row r="25125">
          <cell r="C25125" t="str">
            <v>25099</v>
          </cell>
          <cell r="D25125" t="str">
            <v>Bojacá</v>
          </cell>
        </row>
        <row r="25126">
          <cell r="C25126" t="str">
            <v>25099</v>
          </cell>
          <cell r="D25126" t="str">
            <v>Bojacá</v>
          </cell>
        </row>
        <row r="25127">
          <cell r="C25127" t="str">
            <v>25099</v>
          </cell>
          <cell r="D25127" t="str">
            <v>Bojacá</v>
          </cell>
        </row>
        <row r="25128">
          <cell r="C25128" t="str">
            <v>25099</v>
          </cell>
          <cell r="D25128" t="str">
            <v>Bojacá</v>
          </cell>
        </row>
        <row r="25129">
          <cell r="C25129" t="str">
            <v>25099</v>
          </cell>
          <cell r="D25129" t="str">
            <v>Bojacá</v>
          </cell>
        </row>
        <row r="25130">
          <cell r="C25130" t="str">
            <v>25099</v>
          </cell>
          <cell r="D25130" t="str">
            <v>Bojacá</v>
          </cell>
        </row>
        <row r="25131">
          <cell r="C25131" t="str">
            <v>25099</v>
          </cell>
          <cell r="D25131" t="str">
            <v>Bojacá</v>
          </cell>
        </row>
        <row r="25132">
          <cell r="C25132" t="str">
            <v>25099</v>
          </cell>
          <cell r="D25132" t="str">
            <v>Bojacá</v>
          </cell>
        </row>
        <row r="25133">
          <cell r="C25133" t="str">
            <v>25099</v>
          </cell>
          <cell r="D25133" t="str">
            <v>Bojacá</v>
          </cell>
        </row>
        <row r="25134">
          <cell r="C25134" t="str">
            <v>25099</v>
          </cell>
          <cell r="D25134" t="str">
            <v>Bojacá</v>
          </cell>
        </row>
        <row r="25135">
          <cell r="C25135" t="str">
            <v>25099</v>
          </cell>
          <cell r="D25135" t="str">
            <v>Bojacá</v>
          </cell>
        </row>
        <row r="25136">
          <cell r="C25136" t="str">
            <v>25099</v>
          </cell>
          <cell r="D25136" t="str">
            <v>Bojacá</v>
          </cell>
        </row>
        <row r="25137">
          <cell r="C25137" t="str">
            <v>25099</v>
          </cell>
          <cell r="D25137" t="str">
            <v>Bojacá</v>
          </cell>
        </row>
        <row r="25138">
          <cell r="C25138" t="str">
            <v>25099</v>
          </cell>
          <cell r="D25138" t="str">
            <v>Bojacá</v>
          </cell>
        </row>
        <row r="25139">
          <cell r="C25139" t="str">
            <v>25099</v>
          </cell>
          <cell r="D25139" t="str">
            <v>Bojacá</v>
          </cell>
        </row>
        <row r="25140">
          <cell r="C25140" t="str">
            <v>25099</v>
          </cell>
          <cell r="D25140" t="str">
            <v>Bojacá</v>
          </cell>
        </row>
        <row r="25141">
          <cell r="C25141" t="str">
            <v>25099</v>
          </cell>
          <cell r="D25141" t="str">
            <v>Bojacá</v>
          </cell>
        </row>
        <row r="25142">
          <cell r="C25142" t="str">
            <v>25099</v>
          </cell>
          <cell r="D25142" t="str">
            <v>Bojacá</v>
          </cell>
        </row>
        <row r="25143">
          <cell r="C25143" t="str">
            <v>25099</v>
          </cell>
          <cell r="D25143" t="str">
            <v>Bojacá</v>
          </cell>
        </row>
        <row r="25144">
          <cell r="C25144" t="str">
            <v>25099</v>
          </cell>
          <cell r="D25144" t="str">
            <v>Bojacá</v>
          </cell>
        </row>
        <row r="25145">
          <cell r="C25145" t="str">
            <v>25099</v>
          </cell>
          <cell r="D25145" t="str">
            <v>Bojacá</v>
          </cell>
        </row>
        <row r="25146">
          <cell r="C25146" t="str">
            <v>25099</v>
          </cell>
          <cell r="D25146" t="str">
            <v>Bojacá</v>
          </cell>
        </row>
        <row r="25147">
          <cell r="C25147" t="str">
            <v>25099</v>
          </cell>
          <cell r="D25147" t="str">
            <v>Bojacá</v>
          </cell>
        </row>
        <row r="25148">
          <cell r="C25148" t="str">
            <v>25099</v>
          </cell>
          <cell r="D25148" t="str">
            <v>Bojacá</v>
          </cell>
        </row>
        <row r="25149">
          <cell r="C25149" t="str">
            <v>25099</v>
          </cell>
          <cell r="D25149" t="str">
            <v>Bojacá</v>
          </cell>
        </row>
        <row r="25150">
          <cell r="C25150" t="str">
            <v>25099</v>
          </cell>
          <cell r="D25150" t="str">
            <v>Bojacá</v>
          </cell>
        </row>
        <row r="25151">
          <cell r="C25151" t="str">
            <v>25099</v>
          </cell>
          <cell r="D25151" t="str">
            <v>Bojacá</v>
          </cell>
        </row>
        <row r="25152">
          <cell r="C25152" t="str">
            <v>25099</v>
          </cell>
          <cell r="D25152" t="str">
            <v>Bojacá</v>
          </cell>
        </row>
        <row r="25153">
          <cell r="C25153" t="str">
            <v>25099</v>
          </cell>
          <cell r="D25153" t="str">
            <v>Bojacá</v>
          </cell>
        </row>
        <row r="25154">
          <cell r="C25154" t="str">
            <v>25099</v>
          </cell>
          <cell r="D25154" t="str">
            <v>Bojacá</v>
          </cell>
        </row>
        <row r="25155">
          <cell r="C25155" t="str">
            <v>25099</v>
          </cell>
          <cell r="D25155" t="str">
            <v>Bojacá</v>
          </cell>
        </row>
        <row r="25156">
          <cell r="C25156" t="str">
            <v>25099</v>
          </cell>
          <cell r="D25156" t="str">
            <v>Bojacá</v>
          </cell>
        </row>
        <row r="25157">
          <cell r="C25157" t="str">
            <v>25099</v>
          </cell>
          <cell r="D25157" t="str">
            <v>Bojacá</v>
          </cell>
        </row>
        <row r="25158">
          <cell r="C25158" t="str">
            <v>25099</v>
          </cell>
          <cell r="D25158" t="str">
            <v>Bojacá</v>
          </cell>
        </row>
        <row r="25159">
          <cell r="C25159" t="str">
            <v>25099</v>
          </cell>
          <cell r="D25159" t="str">
            <v>Bojacá</v>
          </cell>
        </row>
        <row r="25160">
          <cell r="C25160" t="str">
            <v>25099</v>
          </cell>
          <cell r="D25160" t="str">
            <v>Bojacá</v>
          </cell>
        </row>
        <row r="25161">
          <cell r="C25161" t="str">
            <v>25099</v>
          </cell>
          <cell r="D25161" t="str">
            <v>Bojacá</v>
          </cell>
        </row>
        <row r="25162">
          <cell r="C25162" t="str">
            <v>25099</v>
          </cell>
          <cell r="D25162" t="str">
            <v>Bojacá</v>
          </cell>
        </row>
        <row r="25163">
          <cell r="C25163" t="str">
            <v>25099</v>
          </cell>
          <cell r="D25163" t="str">
            <v>Bojacá</v>
          </cell>
        </row>
        <row r="25164">
          <cell r="C25164" t="str">
            <v>25099</v>
          </cell>
          <cell r="D25164" t="str">
            <v>Bojacá</v>
          </cell>
        </row>
        <row r="25165">
          <cell r="C25165" t="str">
            <v>25099</v>
          </cell>
          <cell r="D25165" t="str">
            <v>Bojacá</v>
          </cell>
        </row>
        <row r="25166">
          <cell r="C25166" t="str">
            <v>25099</v>
          </cell>
          <cell r="D25166" t="str">
            <v>Bojacá</v>
          </cell>
        </row>
        <row r="25167">
          <cell r="C25167" t="str">
            <v>25099</v>
          </cell>
          <cell r="D25167" t="str">
            <v>Bojacá</v>
          </cell>
        </row>
        <row r="25168">
          <cell r="C25168" t="str">
            <v>25099</v>
          </cell>
          <cell r="D25168" t="str">
            <v>Bojacá</v>
          </cell>
        </row>
        <row r="25169">
          <cell r="C25169" t="str">
            <v>25099</v>
          </cell>
          <cell r="D25169" t="str">
            <v>Bojacá</v>
          </cell>
        </row>
        <row r="25170">
          <cell r="C25170" t="str">
            <v>25099</v>
          </cell>
          <cell r="D25170" t="str">
            <v>Bojacá</v>
          </cell>
        </row>
        <row r="25171">
          <cell r="C25171" t="str">
            <v>25099</v>
          </cell>
          <cell r="D25171" t="str">
            <v>Bojacá</v>
          </cell>
        </row>
        <row r="25172">
          <cell r="C25172" t="str">
            <v>25099</v>
          </cell>
          <cell r="D25172" t="str">
            <v>Bojacá</v>
          </cell>
        </row>
        <row r="25173">
          <cell r="C25173" t="str">
            <v>25099</v>
          </cell>
          <cell r="D25173" t="str">
            <v>Bojacá</v>
          </cell>
        </row>
        <row r="25174">
          <cell r="C25174" t="str">
            <v>25099</v>
          </cell>
          <cell r="D25174" t="str">
            <v>Bojacá</v>
          </cell>
        </row>
        <row r="25175">
          <cell r="C25175" t="str">
            <v>25099</v>
          </cell>
          <cell r="D25175" t="str">
            <v>Bojacá</v>
          </cell>
        </row>
        <row r="25176">
          <cell r="C25176" t="str">
            <v>25099</v>
          </cell>
          <cell r="D25176" t="str">
            <v>Bojacá</v>
          </cell>
        </row>
        <row r="25177">
          <cell r="C25177" t="str">
            <v>25120</v>
          </cell>
          <cell r="D25177" t="str">
            <v>Cabrera</v>
          </cell>
        </row>
        <row r="25178">
          <cell r="C25178" t="str">
            <v>25120</v>
          </cell>
          <cell r="D25178" t="str">
            <v>Cabrera</v>
          </cell>
        </row>
        <row r="25179">
          <cell r="C25179" t="str">
            <v>25120</v>
          </cell>
          <cell r="D25179" t="str">
            <v>Cabrera</v>
          </cell>
        </row>
        <row r="25180">
          <cell r="C25180" t="str">
            <v>25120</v>
          </cell>
          <cell r="D25180" t="str">
            <v>Cabrera</v>
          </cell>
        </row>
        <row r="25181">
          <cell r="C25181" t="str">
            <v>25120</v>
          </cell>
          <cell r="D25181" t="str">
            <v>Cabrera</v>
          </cell>
        </row>
        <row r="25182">
          <cell r="C25182" t="str">
            <v>25120</v>
          </cell>
          <cell r="D25182" t="str">
            <v>Cabrera</v>
          </cell>
        </row>
        <row r="25183">
          <cell r="C25183" t="str">
            <v>25120</v>
          </cell>
          <cell r="D25183" t="str">
            <v>Cabrera</v>
          </cell>
        </row>
        <row r="25184">
          <cell r="C25184" t="str">
            <v>25120</v>
          </cell>
          <cell r="D25184" t="str">
            <v>Cabrera</v>
          </cell>
        </row>
        <row r="25185">
          <cell r="C25185" t="str">
            <v>25120</v>
          </cell>
          <cell r="D25185" t="str">
            <v>Cabrera</v>
          </cell>
        </row>
        <row r="25186">
          <cell r="C25186" t="str">
            <v>25120</v>
          </cell>
          <cell r="D25186" t="str">
            <v>Cabrera</v>
          </cell>
        </row>
        <row r="25187">
          <cell r="C25187" t="str">
            <v>25120</v>
          </cell>
          <cell r="D25187" t="str">
            <v>Cabrera</v>
          </cell>
        </row>
        <row r="25188">
          <cell r="C25188" t="str">
            <v>25120</v>
          </cell>
          <cell r="D25188" t="str">
            <v>Cabrera</v>
          </cell>
        </row>
        <row r="25189">
          <cell r="C25189" t="str">
            <v>25120</v>
          </cell>
          <cell r="D25189" t="str">
            <v>Cabrera</v>
          </cell>
        </row>
        <row r="25190">
          <cell r="C25190" t="str">
            <v>25120</v>
          </cell>
          <cell r="D25190" t="str">
            <v>Cabrera</v>
          </cell>
        </row>
        <row r="25191">
          <cell r="C25191" t="str">
            <v>25120</v>
          </cell>
          <cell r="D25191" t="str">
            <v>Cabrera</v>
          </cell>
        </row>
        <row r="25192">
          <cell r="C25192" t="str">
            <v>25120</v>
          </cell>
          <cell r="D25192" t="str">
            <v>Cabrera</v>
          </cell>
        </row>
        <row r="25193">
          <cell r="C25193" t="str">
            <v>25120</v>
          </cell>
          <cell r="D25193" t="str">
            <v>Cabrera</v>
          </cell>
        </row>
        <row r="25194">
          <cell r="C25194" t="str">
            <v>25120</v>
          </cell>
          <cell r="D25194" t="str">
            <v>Cabrera</v>
          </cell>
        </row>
        <row r="25195">
          <cell r="C25195" t="str">
            <v>25120</v>
          </cell>
          <cell r="D25195" t="str">
            <v>Cabrera</v>
          </cell>
        </row>
        <row r="25196">
          <cell r="C25196" t="str">
            <v>25120</v>
          </cell>
          <cell r="D25196" t="str">
            <v>Cabrera</v>
          </cell>
        </row>
        <row r="25197">
          <cell r="C25197" t="str">
            <v>25120</v>
          </cell>
          <cell r="D25197" t="str">
            <v>Cabrera</v>
          </cell>
        </row>
        <row r="25198">
          <cell r="C25198" t="str">
            <v>25120</v>
          </cell>
          <cell r="D25198" t="str">
            <v>Cabrera</v>
          </cell>
        </row>
        <row r="25199">
          <cell r="C25199" t="str">
            <v>25120</v>
          </cell>
          <cell r="D25199" t="str">
            <v>Cabrera</v>
          </cell>
        </row>
        <row r="25200">
          <cell r="C25200" t="str">
            <v>25120</v>
          </cell>
          <cell r="D25200" t="str">
            <v>Cabrera</v>
          </cell>
        </row>
        <row r="25201">
          <cell r="C25201" t="str">
            <v>25120</v>
          </cell>
          <cell r="D25201" t="str">
            <v>Cabrera</v>
          </cell>
        </row>
        <row r="25202">
          <cell r="C25202" t="str">
            <v>25120</v>
          </cell>
          <cell r="D25202" t="str">
            <v>Cabrera</v>
          </cell>
        </row>
        <row r="25203">
          <cell r="C25203" t="str">
            <v>25120</v>
          </cell>
          <cell r="D25203" t="str">
            <v>Cabrera</v>
          </cell>
        </row>
        <row r="25204">
          <cell r="C25204" t="str">
            <v>25120</v>
          </cell>
          <cell r="D25204" t="str">
            <v>Cabrera</v>
          </cell>
        </row>
        <row r="25205">
          <cell r="C25205" t="str">
            <v>25120</v>
          </cell>
          <cell r="D25205" t="str">
            <v>Cabrera</v>
          </cell>
        </row>
        <row r="25206">
          <cell r="C25206" t="str">
            <v>25120</v>
          </cell>
          <cell r="D25206" t="str">
            <v>Cabrera</v>
          </cell>
        </row>
        <row r="25207">
          <cell r="C25207" t="str">
            <v>25120</v>
          </cell>
          <cell r="D25207" t="str">
            <v>Cabrera</v>
          </cell>
        </row>
        <row r="25208">
          <cell r="C25208" t="str">
            <v>25120</v>
          </cell>
          <cell r="D25208" t="str">
            <v>Cabrera</v>
          </cell>
        </row>
        <row r="25209">
          <cell r="C25209" t="str">
            <v>25120</v>
          </cell>
          <cell r="D25209" t="str">
            <v>Cabrera</v>
          </cell>
        </row>
        <row r="25210">
          <cell r="C25210" t="str">
            <v>25120</v>
          </cell>
          <cell r="D25210" t="str">
            <v>Cabrera</v>
          </cell>
        </row>
        <row r="25211">
          <cell r="C25211" t="str">
            <v>25120</v>
          </cell>
          <cell r="D25211" t="str">
            <v>Cabrera</v>
          </cell>
        </row>
        <row r="25212">
          <cell r="C25212" t="str">
            <v>25120</v>
          </cell>
          <cell r="D25212" t="str">
            <v>Cabrera</v>
          </cell>
        </row>
        <row r="25213">
          <cell r="C25213" t="str">
            <v>25120</v>
          </cell>
          <cell r="D25213" t="str">
            <v>Cabrera</v>
          </cell>
        </row>
        <row r="25214">
          <cell r="C25214" t="str">
            <v>25120</v>
          </cell>
          <cell r="D25214" t="str">
            <v>Cabrera</v>
          </cell>
        </row>
        <row r="25215">
          <cell r="C25215" t="str">
            <v>25120</v>
          </cell>
          <cell r="D25215" t="str">
            <v>Cabrera</v>
          </cell>
        </row>
        <row r="25216">
          <cell r="C25216" t="str">
            <v>25120</v>
          </cell>
          <cell r="D25216" t="str">
            <v>Cabrera</v>
          </cell>
        </row>
        <row r="25217">
          <cell r="C25217" t="str">
            <v>25120</v>
          </cell>
          <cell r="D25217" t="str">
            <v>Cabrera</v>
          </cell>
        </row>
        <row r="25218">
          <cell r="C25218" t="str">
            <v>25120</v>
          </cell>
          <cell r="D25218" t="str">
            <v>Cabrera</v>
          </cell>
        </row>
        <row r="25219">
          <cell r="C25219" t="str">
            <v>25120</v>
          </cell>
          <cell r="D25219" t="str">
            <v>Cabrera</v>
          </cell>
        </row>
        <row r="25220">
          <cell r="C25220" t="str">
            <v>25120</v>
          </cell>
          <cell r="D25220" t="str">
            <v>Cabrera</v>
          </cell>
        </row>
        <row r="25221">
          <cell r="C25221" t="str">
            <v>25120</v>
          </cell>
          <cell r="D25221" t="str">
            <v>Cabrera</v>
          </cell>
        </row>
        <row r="25222">
          <cell r="C25222" t="str">
            <v>25120</v>
          </cell>
          <cell r="D25222" t="str">
            <v>Cabrera</v>
          </cell>
        </row>
        <row r="25223">
          <cell r="C25223" t="str">
            <v>25120</v>
          </cell>
          <cell r="D25223" t="str">
            <v>Cabrera</v>
          </cell>
        </row>
        <row r="25224">
          <cell r="C25224" t="str">
            <v>25120</v>
          </cell>
          <cell r="D25224" t="str">
            <v>Cabrera</v>
          </cell>
        </row>
        <row r="25225">
          <cell r="C25225" t="str">
            <v>25120</v>
          </cell>
          <cell r="D25225" t="str">
            <v>Cabrera</v>
          </cell>
        </row>
        <row r="25226">
          <cell r="C25226" t="str">
            <v>25120</v>
          </cell>
          <cell r="D25226" t="str">
            <v>Cabrera</v>
          </cell>
        </row>
        <row r="25227">
          <cell r="C25227" t="str">
            <v>25120</v>
          </cell>
          <cell r="D25227" t="str">
            <v>Cabrera</v>
          </cell>
        </row>
        <row r="25228">
          <cell r="C25228" t="str">
            <v>25120</v>
          </cell>
          <cell r="D25228" t="str">
            <v>Cabrera</v>
          </cell>
        </row>
        <row r="25229">
          <cell r="C25229" t="str">
            <v>25120</v>
          </cell>
          <cell r="D25229" t="str">
            <v>Cabrera</v>
          </cell>
        </row>
        <row r="25230">
          <cell r="C25230" t="str">
            <v>25120</v>
          </cell>
          <cell r="D25230" t="str">
            <v>Cabrera</v>
          </cell>
        </row>
        <row r="25231">
          <cell r="C25231" t="str">
            <v>25123</v>
          </cell>
          <cell r="D25231" t="str">
            <v>Cachipay</v>
          </cell>
        </row>
        <row r="25232">
          <cell r="C25232" t="str">
            <v>25123</v>
          </cell>
          <cell r="D25232" t="str">
            <v>Cachipay</v>
          </cell>
        </row>
        <row r="25233">
          <cell r="C25233" t="str">
            <v>25123</v>
          </cell>
          <cell r="D25233" t="str">
            <v>Cachipay</v>
          </cell>
        </row>
        <row r="25234">
          <cell r="C25234" t="str">
            <v>25123</v>
          </cell>
          <cell r="D25234" t="str">
            <v>Cachipay</v>
          </cell>
        </row>
        <row r="25235">
          <cell r="C25235" t="str">
            <v>25123</v>
          </cell>
          <cell r="D25235" t="str">
            <v>Cachipay</v>
          </cell>
        </row>
        <row r="25236">
          <cell r="C25236" t="str">
            <v>25123</v>
          </cell>
          <cell r="D25236" t="str">
            <v>Cachipay</v>
          </cell>
        </row>
        <row r="25237">
          <cell r="C25237" t="str">
            <v>25123</v>
          </cell>
          <cell r="D25237" t="str">
            <v>Cachipay</v>
          </cell>
        </row>
        <row r="25238">
          <cell r="C25238" t="str">
            <v>25123</v>
          </cell>
          <cell r="D25238" t="str">
            <v>Cachipay</v>
          </cell>
        </row>
        <row r="25239">
          <cell r="C25239" t="str">
            <v>25123</v>
          </cell>
          <cell r="D25239" t="str">
            <v>Cachipay</v>
          </cell>
        </row>
        <row r="25240">
          <cell r="C25240" t="str">
            <v>25123</v>
          </cell>
          <cell r="D25240" t="str">
            <v>Cachipay</v>
          </cell>
        </row>
        <row r="25241">
          <cell r="C25241" t="str">
            <v>25123</v>
          </cell>
          <cell r="D25241" t="str">
            <v>Cachipay</v>
          </cell>
        </row>
        <row r="25242">
          <cell r="C25242" t="str">
            <v>25123</v>
          </cell>
          <cell r="D25242" t="str">
            <v>Cachipay</v>
          </cell>
        </row>
        <row r="25243">
          <cell r="C25243" t="str">
            <v>25123</v>
          </cell>
          <cell r="D25243" t="str">
            <v>Cachipay</v>
          </cell>
        </row>
        <row r="25244">
          <cell r="C25244" t="str">
            <v>25123</v>
          </cell>
          <cell r="D25244" t="str">
            <v>Cachipay</v>
          </cell>
        </row>
        <row r="25245">
          <cell r="C25245" t="str">
            <v>25123</v>
          </cell>
          <cell r="D25245" t="str">
            <v>Cachipay</v>
          </cell>
        </row>
        <row r="25246">
          <cell r="C25246" t="str">
            <v>25123</v>
          </cell>
          <cell r="D25246" t="str">
            <v>Cachipay</v>
          </cell>
        </row>
        <row r="25247">
          <cell r="C25247" t="str">
            <v>25123</v>
          </cell>
          <cell r="D25247" t="str">
            <v>Cachipay</v>
          </cell>
        </row>
        <row r="25248">
          <cell r="C25248" t="str">
            <v>25123</v>
          </cell>
          <cell r="D25248" t="str">
            <v>Cachipay</v>
          </cell>
        </row>
        <row r="25249">
          <cell r="C25249" t="str">
            <v>25123</v>
          </cell>
          <cell r="D25249" t="str">
            <v>Cachipay</v>
          </cell>
        </row>
        <row r="25250">
          <cell r="C25250" t="str">
            <v>25123</v>
          </cell>
          <cell r="D25250" t="str">
            <v>Cachipay</v>
          </cell>
        </row>
        <row r="25251">
          <cell r="C25251" t="str">
            <v>25123</v>
          </cell>
          <cell r="D25251" t="str">
            <v>Cachipay</v>
          </cell>
        </row>
        <row r="25252">
          <cell r="C25252" t="str">
            <v>25123</v>
          </cell>
          <cell r="D25252" t="str">
            <v>Cachipay</v>
          </cell>
        </row>
        <row r="25253">
          <cell r="C25253" t="str">
            <v>25123</v>
          </cell>
          <cell r="D25253" t="str">
            <v>Cachipay</v>
          </cell>
        </row>
        <row r="25254">
          <cell r="C25254" t="str">
            <v>25123</v>
          </cell>
          <cell r="D25254" t="str">
            <v>Cachipay</v>
          </cell>
        </row>
        <row r="25255">
          <cell r="C25255" t="str">
            <v>25123</v>
          </cell>
          <cell r="D25255" t="str">
            <v>Cachipay</v>
          </cell>
        </row>
        <row r="25256">
          <cell r="C25256" t="str">
            <v>25123</v>
          </cell>
          <cell r="D25256" t="str">
            <v>Cachipay</v>
          </cell>
        </row>
        <row r="25257">
          <cell r="C25257" t="str">
            <v>25123</v>
          </cell>
          <cell r="D25257" t="str">
            <v>Cachipay</v>
          </cell>
        </row>
        <row r="25258">
          <cell r="C25258" t="str">
            <v>25123</v>
          </cell>
          <cell r="D25258" t="str">
            <v>Cachipay</v>
          </cell>
        </row>
        <row r="25259">
          <cell r="C25259" t="str">
            <v>25123</v>
          </cell>
          <cell r="D25259" t="str">
            <v>Cachipay</v>
          </cell>
        </row>
        <row r="25260">
          <cell r="C25260" t="str">
            <v>25123</v>
          </cell>
          <cell r="D25260" t="str">
            <v>Cachipay</v>
          </cell>
        </row>
        <row r="25261">
          <cell r="C25261" t="str">
            <v>25123</v>
          </cell>
          <cell r="D25261" t="str">
            <v>Cachipay</v>
          </cell>
        </row>
        <row r="25262">
          <cell r="C25262" t="str">
            <v>25123</v>
          </cell>
          <cell r="D25262" t="str">
            <v>Cachipay</v>
          </cell>
        </row>
        <row r="25263">
          <cell r="C25263" t="str">
            <v>25123</v>
          </cell>
          <cell r="D25263" t="str">
            <v>Cachipay</v>
          </cell>
        </row>
        <row r="25264">
          <cell r="C25264" t="str">
            <v>25123</v>
          </cell>
          <cell r="D25264" t="str">
            <v>Cachipay</v>
          </cell>
        </row>
        <row r="25265">
          <cell r="C25265" t="str">
            <v>25123</v>
          </cell>
          <cell r="D25265" t="str">
            <v>Cachipay</v>
          </cell>
        </row>
        <row r="25266">
          <cell r="C25266" t="str">
            <v>25123</v>
          </cell>
          <cell r="D25266" t="str">
            <v>Cachipay</v>
          </cell>
        </row>
        <row r="25267">
          <cell r="C25267" t="str">
            <v>25123</v>
          </cell>
          <cell r="D25267" t="str">
            <v>Cachipay</v>
          </cell>
        </row>
        <row r="25268">
          <cell r="C25268" t="str">
            <v>25123</v>
          </cell>
          <cell r="D25268" t="str">
            <v>Cachipay</v>
          </cell>
        </row>
        <row r="25269">
          <cell r="C25269" t="str">
            <v>25123</v>
          </cell>
          <cell r="D25269" t="str">
            <v>Cachipay</v>
          </cell>
        </row>
        <row r="25270">
          <cell r="C25270" t="str">
            <v>25123</v>
          </cell>
          <cell r="D25270" t="str">
            <v>Cachipay</v>
          </cell>
        </row>
        <row r="25271">
          <cell r="C25271" t="str">
            <v>25123</v>
          </cell>
          <cell r="D25271" t="str">
            <v>Cachipay</v>
          </cell>
        </row>
        <row r="25272">
          <cell r="C25272" t="str">
            <v>25123</v>
          </cell>
          <cell r="D25272" t="str">
            <v>Cachipay</v>
          </cell>
        </row>
        <row r="25273">
          <cell r="C25273" t="str">
            <v>25123</v>
          </cell>
          <cell r="D25273" t="str">
            <v>Cachipay</v>
          </cell>
        </row>
        <row r="25274">
          <cell r="C25274" t="str">
            <v>25123</v>
          </cell>
          <cell r="D25274" t="str">
            <v>Cachipay</v>
          </cell>
        </row>
        <row r="25275">
          <cell r="C25275" t="str">
            <v>25123</v>
          </cell>
          <cell r="D25275" t="str">
            <v>Cachipay</v>
          </cell>
        </row>
        <row r="25276">
          <cell r="C25276" t="str">
            <v>25123</v>
          </cell>
          <cell r="D25276" t="str">
            <v>Cachipay</v>
          </cell>
        </row>
        <row r="25277">
          <cell r="C25277" t="str">
            <v>25123</v>
          </cell>
          <cell r="D25277" t="str">
            <v>Cachipay</v>
          </cell>
        </row>
        <row r="25278">
          <cell r="C25278" t="str">
            <v>25123</v>
          </cell>
          <cell r="D25278" t="str">
            <v>Cachipay</v>
          </cell>
        </row>
        <row r="25279">
          <cell r="C25279" t="str">
            <v>25123</v>
          </cell>
          <cell r="D25279" t="str">
            <v>Cachipay</v>
          </cell>
        </row>
        <row r="25280">
          <cell r="C25280" t="str">
            <v>25123</v>
          </cell>
          <cell r="D25280" t="str">
            <v>Cachipay</v>
          </cell>
        </row>
        <row r="25281">
          <cell r="C25281" t="str">
            <v>25123</v>
          </cell>
          <cell r="D25281" t="str">
            <v>Cachipay</v>
          </cell>
        </row>
        <row r="25282">
          <cell r="C25282" t="str">
            <v>25123</v>
          </cell>
          <cell r="D25282" t="str">
            <v>Cachipay</v>
          </cell>
        </row>
        <row r="25283">
          <cell r="C25283" t="str">
            <v>25123</v>
          </cell>
          <cell r="D25283" t="str">
            <v>Cachipay</v>
          </cell>
        </row>
        <row r="25284">
          <cell r="C25284" t="str">
            <v>25123</v>
          </cell>
          <cell r="D25284" t="str">
            <v>Cachipay</v>
          </cell>
        </row>
        <row r="25285">
          <cell r="C25285" t="str">
            <v>25126</v>
          </cell>
          <cell r="D25285" t="str">
            <v>Cajicá</v>
          </cell>
        </row>
        <row r="25286">
          <cell r="C25286" t="str">
            <v>25126</v>
          </cell>
          <cell r="D25286" t="str">
            <v>Cajicá</v>
          </cell>
        </row>
        <row r="25287">
          <cell r="C25287" t="str">
            <v>25126</v>
          </cell>
          <cell r="D25287" t="str">
            <v>Cajicá</v>
          </cell>
        </row>
        <row r="25288">
          <cell r="C25288" t="str">
            <v>25126</v>
          </cell>
          <cell r="D25288" t="str">
            <v>Cajicá</v>
          </cell>
        </row>
        <row r="25289">
          <cell r="C25289" t="str">
            <v>25126</v>
          </cell>
          <cell r="D25289" t="str">
            <v>Cajicá</v>
          </cell>
        </row>
        <row r="25290">
          <cell r="C25290" t="str">
            <v>25126</v>
          </cell>
          <cell r="D25290" t="str">
            <v>Cajicá</v>
          </cell>
        </row>
        <row r="25291">
          <cell r="C25291" t="str">
            <v>25126</v>
          </cell>
          <cell r="D25291" t="str">
            <v>Cajicá</v>
          </cell>
        </row>
        <row r="25292">
          <cell r="C25292" t="str">
            <v>25126</v>
          </cell>
          <cell r="D25292" t="str">
            <v>Cajicá</v>
          </cell>
        </row>
        <row r="25293">
          <cell r="C25293" t="str">
            <v>25126</v>
          </cell>
          <cell r="D25293" t="str">
            <v>Cajicá</v>
          </cell>
        </row>
        <row r="25294">
          <cell r="C25294" t="str">
            <v>25126</v>
          </cell>
          <cell r="D25294" t="str">
            <v>Cajicá</v>
          </cell>
        </row>
        <row r="25295">
          <cell r="C25295" t="str">
            <v>25126</v>
          </cell>
          <cell r="D25295" t="str">
            <v>Cajicá</v>
          </cell>
        </row>
        <row r="25296">
          <cell r="C25296" t="str">
            <v>25126</v>
          </cell>
          <cell r="D25296" t="str">
            <v>Cajicá</v>
          </cell>
        </row>
        <row r="25297">
          <cell r="C25297" t="str">
            <v>25126</v>
          </cell>
          <cell r="D25297" t="str">
            <v>Cajicá</v>
          </cell>
        </row>
        <row r="25298">
          <cell r="C25298" t="str">
            <v>25126</v>
          </cell>
          <cell r="D25298" t="str">
            <v>Cajicá</v>
          </cell>
        </row>
        <row r="25299">
          <cell r="C25299" t="str">
            <v>25126</v>
          </cell>
          <cell r="D25299" t="str">
            <v>Cajicá</v>
          </cell>
        </row>
        <row r="25300">
          <cell r="C25300" t="str">
            <v>25126</v>
          </cell>
          <cell r="D25300" t="str">
            <v>Cajicá</v>
          </cell>
        </row>
        <row r="25301">
          <cell r="C25301" t="str">
            <v>25126</v>
          </cell>
          <cell r="D25301" t="str">
            <v>Cajicá</v>
          </cell>
        </row>
        <row r="25302">
          <cell r="C25302" t="str">
            <v>25126</v>
          </cell>
          <cell r="D25302" t="str">
            <v>Cajicá</v>
          </cell>
        </row>
        <row r="25303">
          <cell r="C25303" t="str">
            <v>25126</v>
          </cell>
          <cell r="D25303" t="str">
            <v>Cajicá</v>
          </cell>
        </row>
        <row r="25304">
          <cell r="C25304" t="str">
            <v>25126</v>
          </cell>
          <cell r="D25304" t="str">
            <v>Cajicá</v>
          </cell>
        </row>
        <row r="25305">
          <cell r="C25305" t="str">
            <v>25126</v>
          </cell>
          <cell r="D25305" t="str">
            <v>Cajicá</v>
          </cell>
        </row>
        <row r="25306">
          <cell r="C25306" t="str">
            <v>25126</v>
          </cell>
          <cell r="D25306" t="str">
            <v>Cajicá</v>
          </cell>
        </row>
        <row r="25307">
          <cell r="C25307" t="str">
            <v>25126</v>
          </cell>
          <cell r="D25307" t="str">
            <v>Cajicá</v>
          </cell>
        </row>
        <row r="25308">
          <cell r="C25308" t="str">
            <v>25126</v>
          </cell>
          <cell r="D25308" t="str">
            <v>Cajicá</v>
          </cell>
        </row>
        <row r="25309">
          <cell r="C25309" t="str">
            <v>25126</v>
          </cell>
          <cell r="D25309" t="str">
            <v>Cajicá</v>
          </cell>
        </row>
        <row r="25310">
          <cell r="C25310" t="str">
            <v>25126</v>
          </cell>
          <cell r="D25310" t="str">
            <v>Cajicá</v>
          </cell>
        </row>
        <row r="25311">
          <cell r="C25311" t="str">
            <v>25126</v>
          </cell>
          <cell r="D25311" t="str">
            <v>Cajicá</v>
          </cell>
        </row>
        <row r="25312">
          <cell r="C25312" t="str">
            <v>25126</v>
          </cell>
          <cell r="D25312" t="str">
            <v>Cajicá</v>
          </cell>
        </row>
        <row r="25313">
          <cell r="C25313" t="str">
            <v>25126</v>
          </cell>
          <cell r="D25313" t="str">
            <v>Cajicá</v>
          </cell>
        </row>
        <row r="25314">
          <cell r="C25314" t="str">
            <v>25126</v>
          </cell>
          <cell r="D25314" t="str">
            <v>Cajicá</v>
          </cell>
        </row>
        <row r="25315">
          <cell r="C25315" t="str">
            <v>25126</v>
          </cell>
          <cell r="D25315" t="str">
            <v>Cajicá</v>
          </cell>
        </row>
        <row r="25316">
          <cell r="C25316" t="str">
            <v>25126</v>
          </cell>
          <cell r="D25316" t="str">
            <v>Cajicá</v>
          </cell>
        </row>
        <row r="25317">
          <cell r="C25317" t="str">
            <v>25126</v>
          </cell>
          <cell r="D25317" t="str">
            <v>Cajicá</v>
          </cell>
        </row>
        <row r="25318">
          <cell r="C25318" t="str">
            <v>25126</v>
          </cell>
          <cell r="D25318" t="str">
            <v>Cajicá</v>
          </cell>
        </row>
        <row r="25319">
          <cell r="C25319" t="str">
            <v>25126</v>
          </cell>
          <cell r="D25319" t="str">
            <v>Cajicá</v>
          </cell>
        </row>
        <row r="25320">
          <cell r="C25320" t="str">
            <v>25126</v>
          </cell>
          <cell r="D25320" t="str">
            <v>Cajicá</v>
          </cell>
        </row>
        <row r="25321">
          <cell r="C25321" t="str">
            <v>25126</v>
          </cell>
          <cell r="D25321" t="str">
            <v>Cajicá</v>
          </cell>
        </row>
        <row r="25322">
          <cell r="C25322" t="str">
            <v>25126</v>
          </cell>
          <cell r="D25322" t="str">
            <v>Cajicá</v>
          </cell>
        </row>
        <row r="25323">
          <cell r="C25323" t="str">
            <v>25126</v>
          </cell>
          <cell r="D25323" t="str">
            <v>Cajicá</v>
          </cell>
        </row>
        <row r="25324">
          <cell r="C25324" t="str">
            <v>25126</v>
          </cell>
          <cell r="D25324" t="str">
            <v>Cajicá</v>
          </cell>
        </row>
        <row r="25325">
          <cell r="C25325" t="str">
            <v>25126</v>
          </cell>
          <cell r="D25325" t="str">
            <v>Cajicá</v>
          </cell>
        </row>
        <row r="25326">
          <cell r="C25326" t="str">
            <v>25126</v>
          </cell>
          <cell r="D25326" t="str">
            <v>Cajicá</v>
          </cell>
        </row>
        <row r="25327">
          <cell r="C25327" t="str">
            <v>25126</v>
          </cell>
          <cell r="D25327" t="str">
            <v>Cajicá</v>
          </cell>
        </row>
        <row r="25328">
          <cell r="C25328" t="str">
            <v>25126</v>
          </cell>
          <cell r="D25328" t="str">
            <v>Cajicá</v>
          </cell>
        </row>
        <row r="25329">
          <cell r="C25329" t="str">
            <v>25126</v>
          </cell>
          <cell r="D25329" t="str">
            <v>Cajicá</v>
          </cell>
        </row>
        <row r="25330">
          <cell r="C25330" t="str">
            <v>25126</v>
          </cell>
          <cell r="D25330" t="str">
            <v>Cajicá</v>
          </cell>
        </row>
        <row r="25331">
          <cell r="C25331" t="str">
            <v>25126</v>
          </cell>
          <cell r="D25331" t="str">
            <v>Cajicá</v>
          </cell>
        </row>
        <row r="25332">
          <cell r="C25332" t="str">
            <v>25126</v>
          </cell>
          <cell r="D25332" t="str">
            <v>Cajicá</v>
          </cell>
        </row>
        <row r="25333">
          <cell r="C25333" t="str">
            <v>25126</v>
          </cell>
          <cell r="D25333" t="str">
            <v>Cajicá</v>
          </cell>
        </row>
        <row r="25334">
          <cell r="C25334" t="str">
            <v>25126</v>
          </cell>
          <cell r="D25334" t="str">
            <v>Cajicá</v>
          </cell>
        </row>
        <row r="25335">
          <cell r="C25335" t="str">
            <v>25126</v>
          </cell>
          <cell r="D25335" t="str">
            <v>Cajicá</v>
          </cell>
        </row>
        <row r="25336">
          <cell r="C25336" t="str">
            <v>25126</v>
          </cell>
          <cell r="D25336" t="str">
            <v>Cajicá</v>
          </cell>
        </row>
        <row r="25337">
          <cell r="C25337" t="str">
            <v>25126</v>
          </cell>
          <cell r="D25337" t="str">
            <v>Cajicá</v>
          </cell>
        </row>
        <row r="25338">
          <cell r="C25338" t="str">
            <v>25126</v>
          </cell>
          <cell r="D25338" t="str">
            <v>Cajicá</v>
          </cell>
        </row>
        <row r="25339">
          <cell r="C25339" t="str">
            <v>25148</v>
          </cell>
          <cell r="D25339" t="str">
            <v>Caparrapí</v>
          </cell>
        </row>
        <row r="25340">
          <cell r="C25340" t="str">
            <v>25148</v>
          </cell>
          <cell r="D25340" t="str">
            <v>Caparrapí</v>
          </cell>
        </row>
        <row r="25341">
          <cell r="C25341" t="str">
            <v>25148</v>
          </cell>
          <cell r="D25341" t="str">
            <v>Caparrapí</v>
          </cell>
        </row>
        <row r="25342">
          <cell r="C25342" t="str">
            <v>25148</v>
          </cell>
          <cell r="D25342" t="str">
            <v>Caparrapí</v>
          </cell>
        </row>
        <row r="25343">
          <cell r="C25343" t="str">
            <v>25148</v>
          </cell>
          <cell r="D25343" t="str">
            <v>Caparrapí</v>
          </cell>
        </row>
        <row r="25344">
          <cell r="C25344" t="str">
            <v>25148</v>
          </cell>
          <cell r="D25344" t="str">
            <v>Caparrapí</v>
          </cell>
        </row>
        <row r="25345">
          <cell r="C25345" t="str">
            <v>25148</v>
          </cell>
          <cell r="D25345" t="str">
            <v>Caparrapí</v>
          </cell>
        </row>
        <row r="25346">
          <cell r="C25346" t="str">
            <v>25148</v>
          </cell>
          <cell r="D25346" t="str">
            <v>Caparrapí</v>
          </cell>
        </row>
        <row r="25347">
          <cell r="C25347" t="str">
            <v>25148</v>
          </cell>
          <cell r="D25347" t="str">
            <v>Caparrapí</v>
          </cell>
        </row>
        <row r="25348">
          <cell r="C25348" t="str">
            <v>25148</v>
          </cell>
          <cell r="D25348" t="str">
            <v>Caparrapí</v>
          </cell>
        </row>
        <row r="25349">
          <cell r="C25349" t="str">
            <v>25148</v>
          </cell>
          <cell r="D25349" t="str">
            <v>Caparrapí</v>
          </cell>
        </row>
        <row r="25350">
          <cell r="C25350" t="str">
            <v>25148</v>
          </cell>
          <cell r="D25350" t="str">
            <v>Caparrapí</v>
          </cell>
        </row>
        <row r="25351">
          <cell r="C25351" t="str">
            <v>25148</v>
          </cell>
          <cell r="D25351" t="str">
            <v>Caparrapí</v>
          </cell>
        </row>
        <row r="25352">
          <cell r="C25352" t="str">
            <v>25148</v>
          </cell>
          <cell r="D25352" t="str">
            <v>Caparrapí</v>
          </cell>
        </row>
        <row r="25353">
          <cell r="C25353" t="str">
            <v>25148</v>
          </cell>
          <cell r="D25353" t="str">
            <v>Caparrapí</v>
          </cell>
        </row>
        <row r="25354">
          <cell r="C25354" t="str">
            <v>25148</v>
          </cell>
          <cell r="D25354" t="str">
            <v>Caparrapí</v>
          </cell>
        </row>
        <row r="25355">
          <cell r="C25355" t="str">
            <v>25148</v>
          </cell>
          <cell r="D25355" t="str">
            <v>Caparrapí</v>
          </cell>
        </row>
        <row r="25356">
          <cell r="C25356" t="str">
            <v>25148</v>
          </cell>
          <cell r="D25356" t="str">
            <v>Caparrapí</v>
          </cell>
        </row>
        <row r="25357">
          <cell r="C25357" t="str">
            <v>25148</v>
          </cell>
          <cell r="D25357" t="str">
            <v>Caparrapí</v>
          </cell>
        </row>
        <row r="25358">
          <cell r="C25358" t="str">
            <v>25148</v>
          </cell>
          <cell r="D25358" t="str">
            <v>Caparrapí</v>
          </cell>
        </row>
        <row r="25359">
          <cell r="C25359" t="str">
            <v>25148</v>
          </cell>
          <cell r="D25359" t="str">
            <v>Caparrapí</v>
          </cell>
        </row>
        <row r="25360">
          <cell r="C25360" t="str">
            <v>25148</v>
          </cell>
          <cell r="D25360" t="str">
            <v>Caparrapí</v>
          </cell>
        </row>
        <row r="25361">
          <cell r="C25361" t="str">
            <v>25148</v>
          </cell>
          <cell r="D25361" t="str">
            <v>Caparrapí</v>
          </cell>
        </row>
        <row r="25362">
          <cell r="C25362" t="str">
            <v>25148</v>
          </cell>
          <cell r="D25362" t="str">
            <v>Caparrapí</v>
          </cell>
        </row>
        <row r="25363">
          <cell r="C25363" t="str">
            <v>25148</v>
          </cell>
          <cell r="D25363" t="str">
            <v>Caparrapí</v>
          </cell>
        </row>
        <row r="25364">
          <cell r="C25364" t="str">
            <v>25148</v>
          </cell>
          <cell r="D25364" t="str">
            <v>Caparrapí</v>
          </cell>
        </row>
        <row r="25365">
          <cell r="C25365" t="str">
            <v>25148</v>
          </cell>
          <cell r="D25365" t="str">
            <v>Caparrapí</v>
          </cell>
        </row>
        <row r="25366">
          <cell r="C25366" t="str">
            <v>25148</v>
          </cell>
          <cell r="D25366" t="str">
            <v>Caparrapí</v>
          </cell>
        </row>
        <row r="25367">
          <cell r="C25367" t="str">
            <v>25148</v>
          </cell>
          <cell r="D25367" t="str">
            <v>Caparrapí</v>
          </cell>
        </row>
        <row r="25368">
          <cell r="C25368" t="str">
            <v>25148</v>
          </cell>
          <cell r="D25368" t="str">
            <v>Caparrapí</v>
          </cell>
        </row>
        <row r="25369">
          <cell r="C25369" t="str">
            <v>25148</v>
          </cell>
          <cell r="D25369" t="str">
            <v>Caparrapí</v>
          </cell>
        </row>
        <row r="25370">
          <cell r="C25370" t="str">
            <v>25148</v>
          </cell>
          <cell r="D25370" t="str">
            <v>Caparrapí</v>
          </cell>
        </row>
        <row r="25371">
          <cell r="C25371" t="str">
            <v>25148</v>
          </cell>
          <cell r="D25371" t="str">
            <v>Caparrapí</v>
          </cell>
        </row>
        <row r="25372">
          <cell r="C25372" t="str">
            <v>25148</v>
          </cell>
          <cell r="D25372" t="str">
            <v>Caparrapí</v>
          </cell>
        </row>
        <row r="25373">
          <cell r="C25373" t="str">
            <v>25148</v>
          </cell>
          <cell r="D25373" t="str">
            <v>Caparrapí</v>
          </cell>
        </row>
        <row r="25374">
          <cell r="C25374" t="str">
            <v>25148</v>
          </cell>
          <cell r="D25374" t="str">
            <v>Caparrapí</v>
          </cell>
        </row>
        <row r="25375">
          <cell r="C25375" t="str">
            <v>25148</v>
          </cell>
          <cell r="D25375" t="str">
            <v>Caparrapí</v>
          </cell>
        </row>
        <row r="25376">
          <cell r="C25376" t="str">
            <v>25148</v>
          </cell>
          <cell r="D25376" t="str">
            <v>Caparrapí</v>
          </cell>
        </row>
        <row r="25377">
          <cell r="C25377" t="str">
            <v>25148</v>
          </cell>
          <cell r="D25377" t="str">
            <v>Caparrapí</v>
          </cell>
        </row>
        <row r="25378">
          <cell r="C25378" t="str">
            <v>25148</v>
          </cell>
          <cell r="D25378" t="str">
            <v>Caparrapí</v>
          </cell>
        </row>
        <row r="25379">
          <cell r="C25379" t="str">
            <v>25148</v>
          </cell>
          <cell r="D25379" t="str">
            <v>Caparrapí</v>
          </cell>
        </row>
        <row r="25380">
          <cell r="C25380" t="str">
            <v>25148</v>
          </cell>
          <cell r="D25380" t="str">
            <v>Caparrapí</v>
          </cell>
        </row>
        <row r="25381">
          <cell r="C25381" t="str">
            <v>25148</v>
          </cell>
          <cell r="D25381" t="str">
            <v>Caparrapí</v>
          </cell>
        </row>
        <row r="25382">
          <cell r="C25382" t="str">
            <v>25148</v>
          </cell>
          <cell r="D25382" t="str">
            <v>Caparrapí</v>
          </cell>
        </row>
        <row r="25383">
          <cell r="C25383" t="str">
            <v>25148</v>
          </cell>
          <cell r="D25383" t="str">
            <v>Caparrapí</v>
          </cell>
        </row>
        <row r="25384">
          <cell r="C25384" t="str">
            <v>25148</v>
          </cell>
          <cell r="D25384" t="str">
            <v>Caparrapí</v>
          </cell>
        </row>
        <row r="25385">
          <cell r="C25385" t="str">
            <v>25148</v>
          </cell>
          <cell r="D25385" t="str">
            <v>Caparrapí</v>
          </cell>
        </row>
        <row r="25386">
          <cell r="C25386" t="str">
            <v>25148</v>
          </cell>
          <cell r="D25386" t="str">
            <v>Caparrapí</v>
          </cell>
        </row>
        <row r="25387">
          <cell r="C25387" t="str">
            <v>25148</v>
          </cell>
          <cell r="D25387" t="str">
            <v>Caparrapí</v>
          </cell>
        </row>
        <row r="25388">
          <cell r="C25388" t="str">
            <v>25148</v>
          </cell>
          <cell r="D25388" t="str">
            <v>Caparrapí</v>
          </cell>
        </row>
        <row r="25389">
          <cell r="C25389" t="str">
            <v>25148</v>
          </cell>
          <cell r="D25389" t="str">
            <v>Caparrapí</v>
          </cell>
        </row>
        <row r="25390">
          <cell r="C25390" t="str">
            <v>25148</v>
          </cell>
          <cell r="D25390" t="str">
            <v>Caparrapí</v>
          </cell>
        </row>
        <row r="25391">
          <cell r="C25391" t="str">
            <v>25148</v>
          </cell>
          <cell r="D25391" t="str">
            <v>Caparrapí</v>
          </cell>
        </row>
        <row r="25392">
          <cell r="C25392" t="str">
            <v>25148</v>
          </cell>
          <cell r="D25392" t="str">
            <v>Caparrapí</v>
          </cell>
        </row>
        <row r="25393">
          <cell r="C25393" t="str">
            <v>25151</v>
          </cell>
          <cell r="D25393" t="str">
            <v>Cáqueza</v>
          </cell>
        </row>
        <row r="25394">
          <cell r="C25394" t="str">
            <v>25151</v>
          </cell>
          <cell r="D25394" t="str">
            <v>Cáqueza</v>
          </cell>
        </row>
        <row r="25395">
          <cell r="C25395" t="str">
            <v>25151</v>
          </cell>
          <cell r="D25395" t="str">
            <v>Cáqueza</v>
          </cell>
        </row>
        <row r="25396">
          <cell r="C25396" t="str">
            <v>25151</v>
          </cell>
          <cell r="D25396" t="str">
            <v>Cáqueza</v>
          </cell>
        </row>
        <row r="25397">
          <cell r="C25397" t="str">
            <v>25151</v>
          </cell>
          <cell r="D25397" t="str">
            <v>Cáqueza</v>
          </cell>
        </row>
        <row r="25398">
          <cell r="C25398" t="str">
            <v>25151</v>
          </cell>
          <cell r="D25398" t="str">
            <v>Cáqueza</v>
          </cell>
        </row>
        <row r="25399">
          <cell r="C25399" t="str">
            <v>25151</v>
          </cell>
          <cell r="D25399" t="str">
            <v>Cáqueza</v>
          </cell>
        </row>
        <row r="25400">
          <cell r="C25400" t="str">
            <v>25151</v>
          </cell>
          <cell r="D25400" t="str">
            <v>Cáqueza</v>
          </cell>
        </row>
        <row r="25401">
          <cell r="C25401" t="str">
            <v>25151</v>
          </cell>
          <cell r="D25401" t="str">
            <v>Cáqueza</v>
          </cell>
        </row>
        <row r="25402">
          <cell r="C25402" t="str">
            <v>25151</v>
          </cell>
          <cell r="D25402" t="str">
            <v>Cáqueza</v>
          </cell>
        </row>
        <row r="25403">
          <cell r="C25403" t="str">
            <v>25151</v>
          </cell>
          <cell r="D25403" t="str">
            <v>Cáqueza</v>
          </cell>
        </row>
        <row r="25404">
          <cell r="C25404" t="str">
            <v>25151</v>
          </cell>
          <cell r="D25404" t="str">
            <v>Cáqueza</v>
          </cell>
        </row>
        <row r="25405">
          <cell r="C25405" t="str">
            <v>25151</v>
          </cell>
          <cell r="D25405" t="str">
            <v>Cáqueza</v>
          </cell>
        </row>
        <row r="25406">
          <cell r="C25406" t="str">
            <v>25151</v>
          </cell>
          <cell r="D25406" t="str">
            <v>Cáqueza</v>
          </cell>
        </row>
        <row r="25407">
          <cell r="C25407" t="str">
            <v>25151</v>
          </cell>
          <cell r="D25407" t="str">
            <v>Cáqueza</v>
          </cell>
        </row>
        <row r="25408">
          <cell r="C25408" t="str">
            <v>25151</v>
          </cell>
          <cell r="D25408" t="str">
            <v>Cáqueza</v>
          </cell>
        </row>
        <row r="25409">
          <cell r="C25409" t="str">
            <v>25151</v>
          </cell>
          <cell r="D25409" t="str">
            <v>Cáqueza</v>
          </cell>
        </row>
        <row r="25410">
          <cell r="C25410" t="str">
            <v>25151</v>
          </cell>
          <cell r="D25410" t="str">
            <v>Cáqueza</v>
          </cell>
        </row>
        <row r="25411">
          <cell r="C25411" t="str">
            <v>25151</v>
          </cell>
          <cell r="D25411" t="str">
            <v>Cáqueza</v>
          </cell>
        </row>
        <row r="25412">
          <cell r="C25412" t="str">
            <v>25151</v>
          </cell>
          <cell r="D25412" t="str">
            <v>Cáqueza</v>
          </cell>
        </row>
        <row r="25413">
          <cell r="C25413" t="str">
            <v>25151</v>
          </cell>
          <cell r="D25413" t="str">
            <v>Cáqueza</v>
          </cell>
        </row>
        <row r="25414">
          <cell r="C25414" t="str">
            <v>25151</v>
          </cell>
          <cell r="D25414" t="str">
            <v>Cáqueza</v>
          </cell>
        </row>
        <row r="25415">
          <cell r="C25415" t="str">
            <v>25151</v>
          </cell>
          <cell r="D25415" t="str">
            <v>Cáqueza</v>
          </cell>
        </row>
        <row r="25416">
          <cell r="C25416" t="str">
            <v>25151</v>
          </cell>
          <cell r="D25416" t="str">
            <v>Cáqueza</v>
          </cell>
        </row>
        <row r="25417">
          <cell r="C25417" t="str">
            <v>25151</v>
          </cell>
          <cell r="D25417" t="str">
            <v>Cáqueza</v>
          </cell>
        </row>
        <row r="25418">
          <cell r="C25418" t="str">
            <v>25151</v>
          </cell>
          <cell r="D25418" t="str">
            <v>Cáqueza</v>
          </cell>
        </row>
        <row r="25419">
          <cell r="C25419" t="str">
            <v>25151</v>
          </cell>
          <cell r="D25419" t="str">
            <v>Cáqueza</v>
          </cell>
        </row>
        <row r="25420">
          <cell r="C25420" t="str">
            <v>25151</v>
          </cell>
          <cell r="D25420" t="str">
            <v>Cáqueza</v>
          </cell>
        </row>
        <row r="25421">
          <cell r="C25421" t="str">
            <v>25151</v>
          </cell>
          <cell r="D25421" t="str">
            <v>Cáqueza</v>
          </cell>
        </row>
        <row r="25422">
          <cell r="C25422" t="str">
            <v>25151</v>
          </cell>
          <cell r="D25422" t="str">
            <v>Cáqueza</v>
          </cell>
        </row>
        <row r="25423">
          <cell r="C25423" t="str">
            <v>25151</v>
          </cell>
          <cell r="D25423" t="str">
            <v>Cáqueza</v>
          </cell>
        </row>
        <row r="25424">
          <cell r="C25424" t="str">
            <v>25151</v>
          </cell>
          <cell r="D25424" t="str">
            <v>Cáqueza</v>
          </cell>
        </row>
        <row r="25425">
          <cell r="C25425" t="str">
            <v>25151</v>
          </cell>
          <cell r="D25425" t="str">
            <v>Cáqueza</v>
          </cell>
        </row>
        <row r="25426">
          <cell r="C25426" t="str">
            <v>25151</v>
          </cell>
          <cell r="D25426" t="str">
            <v>Cáqueza</v>
          </cell>
        </row>
        <row r="25427">
          <cell r="C25427" t="str">
            <v>25151</v>
          </cell>
          <cell r="D25427" t="str">
            <v>Cáqueza</v>
          </cell>
        </row>
        <row r="25428">
          <cell r="C25428" t="str">
            <v>25151</v>
          </cell>
          <cell r="D25428" t="str">
            <v>Cáqueza</v>
          </cell>
        </row>
        <row r="25429">
          <cell r="C25429" t="str">
            <v>25151</v>
          </cell>
          <cell r="D25429" t="str">
            <v>Cáqueza</v>
          </cell>
        </row>
        <row r="25430">
          <cell r="C25430" t="str">
            <v>25151</v>
          </cell>
          <cell r="D25430" t="str">
            <v>Cáqueza</v>
          </cell>
        </row>
        <row r="25431">
          <cell r="C25431" t="str">
            <v>25151</v>
          </cell>
          <cell r="D25431" t="str">
            <v>Cáqueza</v>
          </cell>
        </row>
        <row r="25432">
          <cell r="C25432" t="str">
            <v>25151</v>
          </cell>
          <cell r="D25432" t="str">
            <v>Cáqueza</v>
          </cell>
        </row>
        <row r="25433">
          <cell r="C25433" t="str">
            <v>25151</v>
          </cell>
          <cell r="D25433" t="str">
            <v>Cáqueza</v>
          </cell>
        </row>
        <row r="25434">
          <cell r="C25434" t="str">
            <v>25151</v>
          </cell>
          <cell r="D25434" t="str">
            <v>Cáqueza</v>
          </cell>
        </row>
        <row r="25435">
          <cell r="C25435" t="str">
            <v>25151</v>
          </cell>
          <cell r="D25435" t="str">
            <v>Cáqueza</v>
          </cell>
        </row>
        <row r="25436">
          <cell r="C25436" t="str">
            <v>25151</v>
          </cell>
          <cell r="D25436" t="str">
            <v>Cáqueza</v>
          </cell>
        </row>
        <row r="25437">
          <cell r="C25437" t="str">
            <v>25151</v>
          </cell>
          <cell r="D25437" t="str">
            <v>Cáqueza</v>
          </cell>
        </row>
        <row r="25438">
          <cell r="C25438" t="str">
            <v>25151</v>
          </cell>
          <cell r="D25438" t="str">
            <v>Cáqueza</v>
          </cell>
        </row>
        <row r="25439">
          <cell r="C25439" t="str">
            <v>25151</v>
          </cell>
          <cell r="D25439" t="str">
            <v>Cáqueza</v>
          </cell>
        </row>
        <row r="25440">
          <cell r="C25440" t="str">
            <v>25151</v>
          </cell>
          <cell r="D25440" t="str">
            <v>Cáqueza</v>
          </cell>
        </row>
        <row r="25441">
          <cell r="C25441" t="str">
            <v>25151</v>
          </cell>
          <cell r="D25441" t="str">
            <v>Cáqueza</v>
          </cell>
        </row>
        <row r="25442">
          <cell r="C25442" t="str">
            <v>25151</v>
          </cell>
          <cell r="D25442" t="str">
            <v>Cáqueza</v>
          </cell>
        </row>
        <row r="25443">
          <cell r="C25443" t="str">
            <v>25151</v>
          </cell>
          <cell r="D25443" t="str">
            <v>Cáqueza</v>
          </cell>
        </row>
        <row r="25444">
          <cell r="C25444" t="str">
            <v>25151</v>
          </cell>
          <cell r="D25444" t="str">
            <v>Cáqueza</v>
          </cell>
        </row>
        <row r="25445">
          <cell r="C25445" t="str">
            <v>25151</v>
          </cell>
          <cell r="D25445" t="str">
            <v>Cáqueza</v>
          </cell>
        </row>
        <row r="25446">
          <cell r="C25446" t="str">
            <v>25151</v>
          </cell>
          <cell r="D25446" t="str">
            <v>Cáqueza</v>
          </cell>
        </row>
        <row r="25447">
          <cell r="C25447" t="str">
            <v>25154</v>
          </cell>
          <cell r="D25447" t="str">
            <v>Carmen de Carupa</v>
          </cell>
        </row>
        <row r="25448">
          <cell r="C25448" t="str">
            <v>25154</v>
          </cell>
          <cell r="D25448" t="str">
            <v>Carmen de Carupa</v>
          </cell>
        </row>
        <row r="25449">
          <cell r="C25449" t="str">
            <v>25154</v>
          </cell>
          <cell r="D25449" t="str">
            <v>Carmen de Carupa</v>
          </cell>
        </row>
        <row r="25450">
          <cell r="C25450" t="str">
            <v>25154</v>
          </cell>
          <cell r="D25450" t="str">
            <v>Carmen de Carupa</v>
          </cell>
        </row>
        <row r="25451">
          <cell r="C25451" t="str">
            <v>25154</v>
          </cell>
          <cell r="D25451" t="str">
            <v>Carmen de Carupa</v>
          </cell>
        </row>
        <row r="25452">
          <cell r="C25452" t="str">
            <v>25154</v>
          </cell>
          <cell r="D25452" t="str">
            <v>Carmen de Carupa</v>
          </cell>
        </row>
        <row r="25453">
          <cell r="C25453" t="str">
            <v>25154</v>
          </cell>
          <cell r="D25453" t="str">
            <v>Carmen de Carupa</v>
          </cell>
        </row>
        <row r="25454">
          <cell r="C25454" t="str">
            <v>25154</v>
          </cell>
          <cell r="D25454" t="str">
            <v>Carmen de Carupa</v>
          </cell>
        </row>
        <row r="25455">
          <cell r="C25455" t="str">
            <v>25154</v>
          </cell>
          <cell r="D25455" t="str">
            <v>Carmen de Carupa</v>
          </cell>
        </row>
        <row r="25456">
          <cell r="C25456" t="str">
            <v>25154</v>
          </cell>
          <cell r="D25456" t="str">
            <v>Carmen de Carupa</v>
          </cell>
        </row>
        <row r="25457">
          <cell r="C25457" t="str">
            <v>25154</v>
          </cell>
          <cell r="D25457" t="str">
            <v>Carmen de Carupa</v>
          </cell>
        </row>
        <row r="25458">
          <cell r="C25458" t="str">
            <v>25154</v>
          </cell>
          <cell r="D25458" t="str">
            <v>Carmen de Carupa</v>
          </cell>
        </row>
        <row r="25459">
          <cell r="C25459" t="str">
            <v>25154</v>
          </cell>
          <cell r="D25459" t="str">
            <v>Carmen de Carupa</v>
          </cell>
        </row>
        <row r="25460">
          <cell r="C25460" t="str">
            <v>25154</v>
          </cell>
          <cell r="D25460" t="str">
            <v>Carmen de Carupa</v>
          </cell>
        </row>
        <row r="25461">
          <cell r="C25461" t="str">
            <v>25154</v>
          </cell>
          <cell r="D25461" t="str">
            <v>Carmen de Carupa</v>
          </cell>
        </row>
        <row r="25462">
          <cell r="C25462" t="str">
            <v>25154</v>
          </cell>
          <cell r="D25462" t="str">
            <v>Carmen de Carupa</v>
          </cell>
        </row>
        <row r="25463">
          <cell r="C25463" t="str">
            <v>25154</v>
          </cell>
          <cell r="D25463" t="str">
            <v>Carmen de Carupa</v>
          </cell>
        </row>
        <row r="25464">
          <cell r="C25464" t="str">
            <v>25154</v>
          </cell>
          <cell r="D25464" t="str">
            <v>Carmen de Carupa</v>
          </cell>
        </row>
        <row r="25465">
          <cell r="C25465" t="str">
            <v>25154</v>
          </cell>
          <cell r="D25465" t="str">
            <v>Carmen de Carupa</v>
          </cell>
        </row>
        <row r="25466">
          <cell r="C25466" t="str">
            <v>25154</v>
          </cell>
          <cell r="D25466" t="str">
            <v>Carmen de Carupa</v>
          </cell>
        </row>
        <row r="25467">
          <cell r="C25467" t="str">
            <v>25154</v>
          </cell>
          <cell r="D25467" t="str">
            <v>Carmen de Carupa</v>
          </cell>
        </row>
        <row r="25468">
          <cell r="C25468" t="str">
            <v>25154</v>
          </cell>
          <cell r="D25468" t="str">
            <v>Carmen de Carupa</v>
          </cell>
        </row>
        <row r="25469">
          <cell r="C25469" t="str">
            <v>25154</v>
          </cell>
          <cell r="D25469" t="str">
            <v>Carmen de Carupa</v>
          </cell>
        </row>
        <row r="25470">
          <cell r="C25470" t="str">
            <v>25154</v>
          </cell>
          <cell r="D25470" t="str">
            <v>Carmen de Carupa</v>
          </cell>
        </row>
        <row r="25471">
          <cell r="C25471" t="str">
            <v>25154</v>
          </cell>
          <cell r="D25471" t="str">
            <v>Carmen de Carupa</v>
          </cell>
        </row>
        <row r="25472">
          <cell r="C25472" t="str">
            <v>25154</v>
          </cell>
          <cell r="D25472" t="str">
            <v>Carmen de Carupa</v>
          </cell>
        </row>
        <row r="25473">
          <cell r="C25473" t="str">
            <v>25154</v>
          </cell>
          <cell r="D25473" t="str">
            <v>Carmen de Carupa</v>
          </cell>
        </row>
        <row r="25474">
          <cell r="C25474" t="str">
            <v>25154</v>
          </cell>
          <cell r="D25474" t="str">
            <v>Carmen de Carupa</v>
          </cell>
        </row>
        <row r="25475">
          <cell r="C25475" t="str">
            <v>25154</v>
          </cell>
          <cell r="D25475" t="str">
            <v>Carmen de Carupa</v>
          </cell>
        </row>
        <row r="25476">
          <cell r="C25476" t="str">
            <v>25154</v>
          </cell>
          <cell r="D25476" t="str">
            <v>Carmen de Carupa</v>
          </cell>
        </row>
        <row r="25477">
          <cell r="C25477" t="str">
            <v>25154</v>
          </cell>
          <cell r="D25477" t="str">
            <v>Carmen de Carupa</v>
          </cell>
        </row>
        <row r="25478">
          <cell r="C25478" t="str">
            <v>25154</v>
          </cell>
          <cell r="D25478" t="str">
            <v>Carmen de Carupa</v>
          </cell>
        </row>
        <row r="25479">
          <cell r="C25479" t="str">
            <v>25154</v>
          </cell>
          <cell r="D25479" t="str">
            <v>Carmen de Carupa</v>
          </cell>
        </row>
        <row r="25480">
          <cell r="C25480" t="str">
            <v>25154</v>
          </cell>
          <cell r="D25480" t="str">
            <v>Carmen de Carupa</v>
          </cell>
        </row>
        <row r="25481">
          <cell r="C25481" t="str">
            <v>25154</v>
          </cell>
          <cell r="D25481" t="str">
            <v>Carmen de Carupa</v>
          </cell>
        </row>
        <row r="25482">
          <cell r="C25482" t="str">
            <v>25154</v>
          </cell>
          <cell r="D25482" t="str">
            <v>Carmen de Carupa</v>
          </cell>
        </row>
        <row r="25483">
          <cell r="C25483" t="str">
            <v>25154</v>
          </cell>
          <cell r="D25483" t="str">
            <v>Carmen de Carupa</v>
          </cell>
        </row>
        <row r="25484">
          <cell r="C25484" t="str">
            <v>25154</v>
          </cell>
          <cell r="D25484" t="str">
            <v>Carmen de Carupa</v>
          </cell>
        </row>
        <row r="25485">
          <cell r="C25485" t="str">
            <v>25154</v>
          </cell>
          <cell r="D25485" t="str">
            <v>Carmen de Carupa</v>
          </cell>
        </row>
        <row r="25486">
          <cell r="C25486" t="str">
            <v>25154</v>
          </cell>
          <cell r="D25486" t="str">
            <v>Carmen de Carupa</v>
          </cell>
        </row>
        <row r="25487">
          <cell r="C25487" t="str">
            <v>25154</v>
          </cell>
          <cell r="D25487" t="str">
            <v>Carmen de Carupa</v>
          </cell>
        </row>
        <row r="25488">
          <cell r="C25488" t="str">
            <v>25154</v>
          </cell>
          <cell r="D25488" t="str">
            <v>Carmen de Carupa</v>
          </cell>
        </row>
        <row r="25489">
          <cell r="C25489" t="str">
            <v>25154</v>
          </cell>
          <cell r="D25489" t="str">
            <v>Carmen de Carupa</v>
          </cell>
        </row>
        <row r="25490">
          <cell r="C25490" t="str">
            <v>25154</v>
          </cell>
          <cell r="D25490" t="str">
            <v>Carmen de Carupa</v>
          </cell>
        </row>
        <row r="25491">
          <cell r="C25491" t="str">
            <v>25154</v>
          </cell>
          <cell r="D25491" t="str">
            <v>Carmen de Carupa</v>
          </cell>
        </row>
        <row r="25492">
          <cell r="C25492" t="str">
            <v>25154</v>
          </cell>
          <cell r="D25492" t="str">
            <v>Carmen de Carupa</v>
          </cell>
        </row>
        <row r="25493">
          <cell r="C25493" t="str">
            <v>25154</v>
          </cell>
          <cell r="D25493" t="str">
            <v>Carmen de Carupa</v>
          </cell>
        </row>
        <row r="25494">
          <cell r="C25494" t="str">
            <v>25154</v>
          </cell>
          <cell r="D25494" t="str">
            <v>Carmen de Carupa</v>
          </cell>
        </row>
        <row r="25495">
          <cell r="C25495" t="str">
            <v>25154</v>
          </cell>
          <cell r="D25495" t="str">
            <v>Carmen de Carupa</v>
          </cell>
        </row>
        <row r="25496">
          <cell r="C25496" t="str">
            <v>25154</v>
          </cell>
          <cell r="D25496" t="str">
            <v>Carmen de Carupa</v>
          </cell>
        </row>
        <row r="25497">
          <cell r="C25497" t="str">
            <v>25154</v>
          </cell>
          <cell r="D25497" t="str">
            <v>Carmen de Carupa</v>
          </cell>
        </row>
        <row r="25498">
          <cell r="C25498" t="str">
            <v>25154</v>
          </cell>
          <cell r="D25498" t="str">
            <v>Carmen de Carupa</v>
          </cell>
        </row>
        <row r="25499">
          <cell r="C25499" t="str">
            <v>25154</v>
          </cell>
          <cell r="D25499" t="str">
            <v>Carmen de Carupa</v>
          </cell>
        </row>
        <row r="25500">
          <cell r="C25500" t="str">
            <v>25154</v>
          </cell>
          <cell r="D25500" t="str">
            <v>Carmen de Carupa</v>
          </cell>
        </row>
        <row r="25501">
          <cell r="C25501" t="str">
            <v>25168</v>
          </cell>
          <cell r="D25501" t="str">
            <v>Chaguaní</v>
          </cell>
        </row>
        <row r="25502">
          <cell r="C25502" t="str">
            <v>25168</v>
          </cell>
          <cell r="D25502" t="str">
            <v>Chaguaní</v>
          </cell>
        </row>
        <row r="25503">
          <cell r="C25503" t="str">
            <v>25168</v>
          </cell>
          <cell r="D25503" t="str">
            <v>Chaguaní</v>
          </cell>
        </row>
        <row r="25504">
          <cell r="C25504" t="str">
            <v>25168</v>
          </cell>
          <cell r="D25504" t="str">
            <v>Chaguaní</v>
          </cell>
        </row>
        <row r="25505">
          <cell r="C25505" t="str">
            <v>25168</v>
          </cell>
          <cell r="D25505" t="str">
            <v>Chaguaní</v>
          </cell>
        </row>
        <row r="25506">
          <cell r="C25506" t="str">
            <v>25168</v>
          </cell>
          <cell r="D25506" t="str">
            <v>Chaguaní</v>
          </cell>
        </row>
        <row r="25507">
          <cell r="C25507" t="str">
            <v>25168</v>
          </cell>
          <cell r="D25507" t="str">
            <v>Chaguaní</v>
          </cell>
        </row>
        <row r="25508">
          <cell r="C25508" t="str">
            <v>25168</v>
          </cell>
          <cell r="D25508" t="str">
            <v>Chaguaní</v>
          </cell>
        </row>
        <row r="25509">
          <cell r="C25509" t="str">
            <v>25168</v>
          </cell>
          <cell r="D25509" t="str">
            <v>Chaguaní</v>
          </cell>
        </row>
        <row r="25510">
          <cell r="C25510" t="str">
            <v>25168</v>
          </cell>
          <cell r="D25510" t="str">
            <v>Chaguaní</v>
          </cell>
        </row>
        <row r="25511">
          <cell r="C25511" t="str">
            <v>25168</v>
          </cell>
          <cell r="D25511" t="str">
            <v>Chaguaní</v>
          </cell>
        </row>
        <row r="25512">
          <cell r="C25512" t="str">
            <v>25168</v>
          </cell>
          <cell r="D25512" t="str">
            <v>Chaguaní</v>
          </cell>
        </row>
        <row r="25513">
          <cell r="C25513" t="str">
            <v>25168</v>
          </cell>
          <cell r="D25513" t="str">
            <v>Chaguaní</v>
          </cell>
        </row>
        <row r="25514">
          <cell r="C25514" t="str">
            <v>25168</v>
          </cell>
          <cell r="D25514" t="str">
            <v>Chaguaní</v>
          </cell>
        </row>
        <row r="25515">
          <cell r="C25515" t="str">
            <v>25168</v>
          </cell>
          <cell r="D25515" t="str">
            <v>Chaguaní</v>
          </cell>
        </row>
        <row r="25516">
          <cell r="C25516" t="str">
            <v>25168</v>
          </cell>
          <cell r="D25516" t="str">
            <v>Chaguaní</v>
          </cell>
        </row>
        <row r="25517">
          <cell r="C25517" t="str">
            <v>25168</v>
          </cell>
          <cell r="D25517" t="str">
            <v>Chaguaní</v>
          </cell>
        </row>
        <row r="25518">
          <cell r="C25518" t="str">
            <v>25168</v>
          </cell>
          <cell r="D25518" t="str">
            <v>Chaguaní</v>
          </cell>
        </row>
        <row r="25519">
          <cell r="C25519" t="str">
            <v>25168</v>
          </cell>
          <cell r="D25519" t="str">
            <v>Chaguaní</v>
          </cell>
        </row>
        <row r="25520">
          <cell r="C25520" t="str">
            <v>25168</v>
          </cell>
          <cell r="D25520" t="str">
            <v>Chaguaní</v>
          </cell>
        </row>
        <row r="25521">
          <cell r="C25521" t="str">
            <v>25168</v>
          </cell>
          <cell r="D25521" t="str">
            <v>Chaguaní</v>
          </cell>
        </row>
        <row r="25522">
          <cell r="C25522" t="str">
            <v>25168</v>
          </cell>
          <cell r="D25522" t="str">
            <v>Chaguaní</v>
          </cell>
        </row>
        <row r="25523">
          <cell r="C25523" t="str">
            <v>25168</v>
          </cell>
          <cell r="D25523" t="str">
            <v>Chaguaní</v>
          </cell>
        </row>
        <row r="25524">
          <cell r="C25524" t="str">
            <v>25168</v>
          </cell>
          <cell r="D25524" t="str">
            <v>Chaguaní</v>
          </cell>
        </row>
        <row r="25525">
          <cell r="C25525" t="str">
            <v>25168</v>
          </cell>
          <cell r="D25525" t="str">
            <v>Chaguaní</v>
          </cell>
        </row>
        <row r="25526">
          <cell r="C25526" t="str">
            <v>25168</v>
          </cell>
          <cell r="D25526" t="str">
            <v>Chaguaní</v>
          </cell>
        </row>
        <row r="25527">
          <cell r="C25527" t="str">
            <v>25168</v>
          </cell>
          <cell r="D25527" t="str">
            <v>Chaguaní</v>
          </cell>
        </row>
        <row r="25528">
          <cell r="C25528" t="str">
            <v>25168</v>
          </cell>
          <cell r="D25528" t="str">
            <v>Chaguaní</v>
          </cell>
        </row>
        <row r="25529">
          <cell r="C25529" t="str">
            <v>25168</v>
          </cell>
          <cell r="D25529" t="str">
            <v>Chaguaní</v>
          </cell>
        </row>
        <row r="25530">
          <cell r="C25530" t="str">
            <v>25168</v>
          </cell>
          <cell r="D25530" t="str">
            <v>Chaguaní</v>
          </cell>
        </row>
        <row r="25531">
          <cell r="C25531" t="str">
            <v>25168</v>
          </cell>
          <cell r="D25531" t="str">
            <v>Chaguaní</v>
          </cell>
        </row>
        <row r="25532">
          <cell r="C25532" t="str">
            <v>25168</v>
          </cell>
          <cell r="D25532" t="str">
            <v>Chaguaní</v>
          </cell>
        </row>
        <row r="25533">
          <cell r="C25533" t="str">
            <v>25168</v>
          </cell>
          <cell r="D25533" t="str">
            <v>Chaguaní</v>
          </cell>
        </row>
        <row r="25534">
          <cell r="C25534" t="str">
            <v>25168</v>
          </cell>
          <cell r="D25534" t="str">
            <v>Chaguaní</v>
          </cell>
        </row>
        <row r="25535">
          <cell r="C25535" t="str">
            <v>25168</v>
          </cell>
          <cell r="D25535" t="str">
            <v>Chaguaní</v>
          </cell>
        </row>
        <row r="25536">
          <cell r="C25536" t="str">
            <v>25168</v>
          </cell>
          <cell r="D25536" t="str">
            <v>Chaguaní</v>
          </cell>
        </row>
        <row r="25537">
          <cell r="C25537" t="str">
            <v>25168</v>
          </cell>
          <cell r="D25537" t="str">
            <v>Chaguaní</v>
          </cell>
        </row>
        <row r="25538">
          <cell r="C25538" t="str">
            <v>25168</v>
          </cell>
          <cell r="D25538" t="str">
            <v>Chaguaní</v>
          </cell>
        </row>
        <row r="25539">
          <cell r="C25539" t="str">
            <v>25168</v>
          </cell>
          <cell r="D25539" t="str">
            <v>Chaguaní</v>
          </cell>
        </row>
        <row r="25540">
          <cell r="C25540" t="str">
            <v>25168</v>
          </cell>
          <cell r="D25540" t="str">
            <v>Chaguaní</v>
          </cell>
        </row>
        <row r="25541">
          <cell r="C25541" t="str">
            <v>25168</v>
          </cell>
          <cell r="D25541" t="str">
            <v>Chaguaní</v>
          </cell>
        </row>
        <row r="25542">
          <cell r="C25542" t="str">
            <v>25168</v>
          </cell>
          <cell r="D25542" t="str">
            <v>Chaguaní</v>
          </cell>
        </row>
        <row r="25543">
          <cell r="C25543" t="str">
            <v>25168</v>
          </cell>
          <cell r="D25543" t="str">
            <v>Chaguaní</v>
          </cell>
        </row>
        <row r="25544">
          <cell r="C25544" t="str">
            <v>25168</v>
          </cell>
          <cell r="D25544" t="str">
            <v>Chaguaní</v>
          </cell>
        </row>
        <row r="25545">
          <cell r="C25545" t="str">
            <v>25168</v>
          </cell>
          <cell r="D25545" t="str">
            <v>Chaguaní</v>
          </cell>
        </row>
        <row r="25546">
          <cell r="C25546" t="str">
            <v>25168</v>
          </cell>
          <cell r="D25546" t="str">
            <v>Chaguaní</v>
          </cell>
        </row>
        <row r="25547">
          <cell r="C25547" t="str">
            <v>25168</v>
          </cell>
          <cell r="D25547" t="str">
            <v>Chaguaní</v>
          </cell>
        </row>
        <row r="25548">
          <cell r="C25548" t="str">
            <v>25168</v>
          </cell>
          <cell r="D25548" t="str">
            <v>Chaguaní</v>
          </cell>
        </row>
        <row r="25549">
          <cell r="C25549" t="str">
            <v>25168</v>
          </cell>
          <cell r="D25549" t="str">
            <v>Chaguaní</v>
          </cell>
        </row>
        <row r="25550">
          <cell r="C25550" t="str">
            <v>25168</v>
          </cell>
          <cell r="D25550" t="str">
            <v>Chaguaní</v>
          </cell>
        </row>
        <row r="25551">
          <cell r="C25551" t="str">
            <v>25168</v>
          </cell>
          <cell r="D25551" t="str">
            <v>Chaguaní</v>
          </cell>
        </row>
        <row r="25552">
          <cell r="C25552" t="str">
            <v>25168</v>
          </cell>
          <cell r="D25552" t="str">
            <v>Chaguaní</v>
          </cell>
        </row>
        <row r="25553">
          <cell r="C25553" t="str">
            <v>25168</v>
          </cell>
          <cell r="D25553" t="str">
            <v>Chaguaní</v>
          </cell>
        </row>
        <row r="25554">
          <cell r="C25554" t="str">
            <v>25168</v>
          </cell>
          <cell r="D25554" t="str">
            <v>Chaguaní</v>
          </cell>
        </row>
        <row r="25555">
          <cell r="C25555" t="str">
            <v>25175</v>
          </cell>
          <cell r="D25555" t="str">
            <v>Chía</v>
          </cell>
        </row>
        <row r="25556">
          <cell r="C25556" t="str">
            <v>25175</v>
          </cell>
          <cell r="D25556" t="str">
            <v>Chía</v>
          </cell>
        </row>
        <row r="25557">
          <cell r="C25557" t="str">
            <v>25175</v>
          </cell>
          <cell r="D25557" t="str">
            <v>Chía</v>
          </cell>
        </row>
        <row r="25558">
          <cell r="C25558" t="str">
            <v>25175</v>
          </cell>
          <cell r="D25558" t="str">
            <v>Chía</v>
          </cell>
        </row>
        <row r="25559">
          <cell r="C25559" t="str">
            <v>25175</v>
          </cell>
          <cell r="D25559" t="str">
            <v>Chía</v>
          </cell>
        </row>
        <row r="25560">
          <cell r="C25560" t="str">
            <v>25175</v>
          </cell>
          <cell r="D25560" t="str">
            <v>Chía</v>
          </cell>
        </row>
        <row r="25561">
          <cell r="C25561" t="str">
            <v>25175</v>
          </cell>
          <cell r="D25561" t="str">
            <v>Chía</v>
          </cell>
        </row>
        <row r="25562">
          <cell r="C25562" t="str">
            <v>25175</v>
          </cell>
          <cell r="D25562" t="str">
            <v>Chía</v>
          </cell>
        </row>
        <row r="25563">
          <cell r="C25563" t="str">
            <v>25175</v>
          </cell>
          <cell r="D25563" t="str">
            <v>Chía</v>
          </cell>
        </row>
        <row r="25564">
          <cell r="C25564" t="str">
            <v>25175</v>
          </cell>
          <cell r="D25564" t="str">
            <v>Chía</v>
          </cell>
        </row>
        <row r="25565">
          <cell r="C25565" t="str">
            <v>25175</v>
          </cell>
          <cell r="D25565" t="str">
            <v>Chía</v>
          </cell>
        </row>
        <row r="25566">
          <cell r="C25566" t="str">
            <v>25175</v>
          </cell>
          <cell r="D25566" t="str">
            <v>Chía</v>
          </cell>
        </row>
        <row r="25567">
          <cell r="C25567" t="str">
            <v>25175</v>
          </cell>
          <cell r="D25567" t="str">
            <v>Chía</v>
          </cell>
        </row>
        <row r="25568">
          <cell r="C25568" t="str">
            <v>25175</v>
          </cell>
          <cell r="D25568" t="str">
            <v>Chía</v>
          </cell>
        </row>
        <row r="25569">
          <cell r="C25569" t="str">
            <v>25175</v>
          </cell>
          <cell r="D25569" t="str">
            <v>Chía</v>
          </cell>
        </row>
        <row r="25570">
          <cell r="C25570" t="str">
            <v>25175</v>
          </cell>
          <cell r="D25570" t="str">
            <v>Chía</v>
          </cell>
        </row>
        <row r="25571">
          <cell r="C25571" t="str">
            <v>25175</v>
          </cell>
          <cell r="D25571" t="str">
            <v>Chía</v>
          </cell>
        </row>
        <row r="25572">
          <cell r="C25572" t="str">
            <v>25175</v>
          </cell>
          <cell r="D25572" t="str">
            <v>Chía</v>
          </cell>
        </row>
        <row r="25573">
          <cell r="C25573" t="str">
            <v>25175</v>
          </cell>
          <cell r="D25573" t="str">
            <v>Chía</v>
          </cell>
        </row>
        <row r="25574">
          <cell r="C25574" t="str">
            <v>25175</v>
          </cell>
          <cell r="D25574" t="str">
            <v>Chía</v>
          </cell>
        </row>
        <row r="25575">
          <cell r="C25575" t="str">
            <v>25175</v>
          </cell>
          <cell r="D25575" t="str">
            <v>Chía</v>
          </cell>
        </row>
        <row r="25576">
          <cell r="C25576" t="str">
            <v>25175</v>
          </cell>
          <cell r="D25576" t="str">
            <v>Chía</v>
          </cell>
        </row>
        <row r="25577">
          <cell r="C25577" t="str">
            <v>25175</v>
          </cell>
          <cell r="D25577" t="str">
            <v>Chía</v>
          </cell>
        </row>
        <row r="25578">
          <cell r="C25578" t="str">
            <v>25175</v>
          </cell>
          <cell r="D25578" t="str">
            <v>Chía</v>
          </cell>
        </row>
        <row r="25579">
          <cell r="C25579" t="str">
            <v>25175</v>
          </cell>
          <cell r="D25579" t="str">
            <v>Chía</v>
          </cell>
        </row>
        <row r="25580">
          <cell r="C25580" t="str">
            <v>25175</v>
          </cell>
          <cell r="D25580" t="str">
            <v>Chía</v>
          </cell>
        </row>
        <row r="25581">
          <cell r="C25581" t="str">
            <v>25175</v>
          </cell>
          <cell r="D25581" t="str">
            <v>Chía</v>
          </cell>
        </row>
        <row r="25582">
          <cell r="C25582" t="str">
            <v>25175</v>
          </cell>
          <cell r="D25582" t="str">
            <v>Chía</v>
          </cell>
        </row>
        <row r="25583">
          <cell r="C25583" t="str">
            <v>25175</v>
          </cell>
          <cell r="D25583" t="str">
            <v>Chía</v>
          </cell>
        </row>
        <row r="25584">
          <cell r="C25584" t="str">
            <v>25175</v>
          </cell>
          <cell r="D25584" t="str">
            <v>Chía</v>
          </cell>
        </row>
        <row r="25585">
          <cell r="C25585" t="str">
            <v>25175</v>
          </cell>
          <cell r="D25585" t="str">
            <v>Chía</v>
          </cell>
        </row>
        <row r="25586">
          <cell r="C25586" t="str">
            <v>25175</v>
          </cell>
          <cell r="D25586" t="str">
            <v>Chía</v>
          </cell>
        </row>
        <row r="25587">
          <cell r="C25587" t="str">
            <v>25175</v>
          </cell>
          <cell r="D25587" t="str">
            <v>Chía</v>
          </cell>
        </row>
        <row r="25588">
          <cell r="C25588" t="str">
            <v>25175</v>
          </cell>
          <cell r="D25588" t="str">
            <v>Chía</v>
          </cell>
        </row>
        <row r="25589">
          <cell r="C25589" t="str">
            <v>25175</v>
          </cell>
          <cell r="D25589" t="str">
            <v>Chía</v>
          </cell>
        </row>
        <row r="25590">
          <cell r="C25590" t="str">
            <v>25175</v>
          </cell>
          <cell r="D25590" t="str">
            <v>Chía</v>
          </cell>
        </row>
        <row r="25591">
          <cell r="C25591" t="str">
            <v>25175</v>
          </cell>
          <cell r="D25591" t="str">
            <v>Chía</v>
          </cell>
        </row>
        <row r="25592">
          <cell r="C25592" t="str">
            <v>25175</v>
          </cell>
          <cell r="D25592" t="str">
            <v>Chía</v>
          </cell>
        </row>
        <row r="25593">
          <cell r="C25593" t="str">
            <v>25175</v>
          </cell>
          <cell r="D25593" t="str">
            <v>Chía</v>
          </cell>
        </row>
        <row r="25594">
          <cell r="C25594" t="str">
            <v>25175</v>
          </cell>
          <cell r="D25594" t="str">
            <v>Chía</v>
          </cell>
        </row>
        <row r="25595">
          <cell r="C25595" t="str">
            <v>25175</v>
          </cell>
          <cell r="D25595" t="str">
            <v>Chía</v>
          </cell>
        </row>
        <row r="25596">
          <cell r="C25596" t="str">
            <v>25175</v>
          </cell>
          <cell r="D25596" t="str">
            <v>Chía</v>
          </cell>
        </row>
        <row r="25597">
          <cell r="C25597" t="str">
            <v>25175</v>
          </cell>
          <cell r="D25597" t="str">
            <v>Chía</v>
          </cell>
        </row>
        <row r="25598">
          <cell r="C25598" t="str">
            <v>25175</v>
          </cell>
          <cell r="D25598" t="str">
            <v>Chía</v>
          </cell>
        </row>
        <row r="25599">
          <cell r="C25599" t="str">
            <v>25175</v>
          </cell>
          <cell r="D25599" t="str">
            <v>Chía</v>
          </cell>
        </row>
        <row r="25600">
          <cell r="C25600" t="str">
            <v>25175</v>
          </cell>
          <cell r="D25600" t="str">
            <v>Chía</v>
          </cell>
        </row>
        <row r="25601">
          <cell r="C25601" t="str">
            <v>25175</v>
          </cell>
          <cell r="D25601" t="str">
            <v>Chía</v>
          </cell>
        </row>
        <row r="25602">
          <cell r="C25602" t="str">
            <v>25175</v>
          </cell>
          <cell r="D25602" t="str">
            <v>Chía</v>
          </cell>
        </row>
        <row r="25603">
          <cell r="C25603" t="str">
            <v>25175</v>
          </cell>
          <cell r="D25603" t="str">
            <v>Chía</v>
          </cell>
        </row>
        <row r="25604">
          <cell r="C25604" t="str">
            <v>25175</v>
          </cell>
          <cell r="D25604" t="str">
            <v>Chía</v>
          </cell>
        </row>
        <row r="25605">
          <cell r="C25605" t="str">
            <v>25175</v>
          </cell>
          <cell r="D25605" t="str">
            <v>Chía</v>
          </cell>
        </row>
        <row r="25606">
          <cell r="C25606" t="str">
            <v>25175</v>
          </cell>
          <cell r="D25606" t="str">
            <v>Chía</v>
          </cell>
        </row>
        <row r="25607">
          <cell r="C25607" t="str">
            <v>25175</v>
          </cell>
          <cell r="D25607" t="str">
            <v>Chía</v>
          </cell>
        </row>
        <row r="25608">
          <cell r="C25608" t="str">
            <v>25175</v>
          </cell>
          <cell r="D25608" t="str">
            <v>Chía</v>
          </cell>
        </row>
        <row r="25609">
          <cell r="C25609" t="str">
            <v>25178</v>
          </cell>
          <cell r="D25609" t="str">
            <v>Chipaque</v>
          </cell>
        </row>
        <row r="25610">
          <cell r="C25610" t="str">
            <v>25178</v>
          </cell>
          <cell r="D25610" t="str">
            <v>Chipaque</v>
          </cell>
        </row>
        <row r="25611">
          <cell r="C25611" t="str">
            <v>25178</v>
          </cell>
          <cell r="D25611" t="str">
            <v>Chipaque</v>
          </cell>
        </row>
        <row r="25612">
          <cell r="C25612" t="str">
            <v>25178</v>
          </cell>
          <cell r="D25612" t="str">
            <v>Chipaque</v>
          </cell>
        </row>
        <row r="25613">
          <cell r="C25613" t="str">
            <v>25178</v>
          </cell>
          <cell r="D25613" t="str">
            <v>Chipaque</v>
          </cell>
        </row>
        <row r="25614">
          <cell r="C25614" t="str">
            <v>25178</v>
          </cell>
          <cell r="D25614" t="str">
            <v>Chipaque</v>
          </cell>
        </row>
        <row r="25615">
          <cell r="C25615" t="str">
            <v>25178</v>
          </cell>
          <cell r="D25615" t="str">
            <v>Chipaque</v>
          </cell>
        </row>
        <row r="25616">
          <cell r="C25616" t="str">
            <v>25178</v>
          </cell>
          <cell r="D25616" t="str">
            <v>Chipaque</v>
          </cell>
        </row>
        <row r="25617">
          <cell r="C25617" t="str">
            <v>25178</v>
          </cell>
          <cell r="D25617" t="str">
            <v>Chipaque</v>
          </cell>
        </row>
        <row r="25618">
          <cell r="C25618" t="str">
            <v>25178</v>
          </cell>
          <cell r="D25618" t="str">
            <v>Chipaque</v>
          </cell>
        </row>
        <row r="25619">
          <cell r="C25619" t="str">
            <v>25178</v>
          </cell>
          <cell r="D25619" t="str">
            <v>Chipaque</v>
          </cell>
        </row>
        <row r="25620">
          <cell r="C25620" t="str">
            <v>25178</v>
          </cell>
          <cell r="D25620" t="str">
            <v>Chipaque</v>
          </cell>
        </row>
        <row r="25621">
          <cell r="C25621" t="str">
            <v>25178</v>
          </cell>
          <cell r="D25621" t="str">
            <v>Chipaque</v>
          </cell>
        </row>
        <row r="25622">
          <cell r="C25622" t="str">
            <v>25178</v>
          </cell>
          <cell r="D25622" t="str">
            <v>Chipaque</v>
          </cell>
        </row>
        <row r="25623">
          <cell r="C25623" t="str">
            <v>25178</v>
          </cell>
          <cell r="D25623" t="str">
            <v>Chipaque</v>
          </cell>
        </row>
        <row r="25624">
          <cell r="C25624" t="str">
            <v>25178</v>
          </cell>
          <cell r="D25624" t="str">
            <v>Chipaque</v>
          </cell>
        </row>
        <row r="25625">
          <cell r="C25625" t="str">
            <v>25178</v>
          </cell>
          <cell r="D25625" t="str">
            <v>Chipaque</v>
          </cell>
        </row>
        <row r="25626">
          <cell r="C25626" t="str">
            <v>25178</v>
          </cell>
          <cell r="D25626" t="str">
            <v>Chipaque</v>
          </cell>
        </row>
        <row r="25627">
          <cell r="C25627" t="str">
            <v>25178</v>
          </cell>
          <cell r="D25627" t="str">
            <v>Chipaque</v>
          </cell>
        </row>
        <row r="25628">
          <cell r="C25628" t="str">
            <v>25178</v>
          </cell>
          <cell r="D25628" t="str">
            <v>Chipaque</v>
          </cell>
        </row>
        <row r="25629">
          <cell r="C25629" t="str">
            <v>25178</v>
          </cell>
          <cell r="D25629" t="str">
            <v>Chipaque</v>
          </cell>
        </row>
        <row r="25630">
          <cell r="C25630" t="str">
            <v>25178</v>
          </cell>
          <cell r="D25630" t="str">
            <v>Chipaque</v>
          </cell>
        </row>
        <row r="25631">
          <cell r="C25631" t="str">
            <v>25178</v>
          </cell>
          <cell r="D25631" t="str">
            <v>Chipaque</v>
          </cell>
        </row>
        <row r="25632">
          <cell r="C25632" t="str">
            <v>25178</v>
          </cell>
          <cell r="D25632" t="str">
            <v>Chipaque</v>
          </cell>
        </row>
        <row r="25633">
          <cell r="C25633" t="str">
            <v>25178</v>
          </cell>
          <cell r="D25633" t="str">
            <v>Chipaque</v>
          </cell>
        </row>
        <row r="25634">
          <cell r="C25634" t="str">
            <v>25178</v>
          </cell>
          <cell r="D25634" t="str">
            <v>Chipaque</v>
          </cell>
        </row>
        <row r="25635">
          <cell r="C25635" t="str">
            <v>25178</v>
          </cell>
          <cell r="D25635" t="str">
            <v>Chipaque</v>
          </cell>
        </row>
        <row r="25636">
          <cell r="C25636" t="str">
            <v>25178</v>
          </cell>
          <cell r="D25636" t="str">
            <v>Chipaque</v>
          </cell>
        </row>
        <row r="25637">
          <cell r="C25637" t="str">
            <v>25178</v>
          </cell>
          <cell r="D25637" t="str">
            <v>Chipaque</v>
          </cell>
        </row>
        <row r="25638">
          <cell r="C25638" t="str">
            <v>25178</v>
          </cell>
          <cell r="D25638" t="str">
            <v>Chipaque</v>
          </cell>
        </row>
        <row r="25639">
          <cell r="C25639" t="str">
            <v>25178</v>
          </cell>
          <cell r="D25639" t="str">
            <v>Chipaque</v>
          </cell>
        </row>
        <row r="25640">
          <cell r="C25640" t="str">
            <v>25178</v>
          </cell>
          <cell r="D25640" t="str">
            <v>Chipaque</v>
          </cell>
        </row>
        <row r="25641">
          <cell r="C25641" t="str">
            <v>25178</v>
          </cell>
          <cell r="D25641" t="str">
            <v>Chipaque</v>
          </cell>
        </row>
        <row r="25642">
          <cell r="C25642" t="str">
            <v>25178</v>
          </cell>
          <cell r="D25642" t="str">
            <v>Chipaque</v>
          </cell>
        </row>
        <row r="25643">
          <cell r="C25643" t="str">
            <v>25178</v>
          </cell>
          <cell r="D25643" t="str">
            <v>Chipaque</v>
          </cell>
        </row>
        <row r="25644">
          <cell r="C25644" t="str">
            <v>25178</v>
          </cell>
          <cell r="D25644" t="str">
            <v>Chipaque</v>
          </cell>
        </row>
        <row r="25645">
          <cell r="C25645" t="str">
            <v>25178</v>
          </cell>
          <cell r="D25645" t="str">
            <v>Chipaque</v>
          </cell>
        </row>
        <row r="25646">
          <cell r="C25646" t="str">
            <v>25178</v>
          </cell>
          <cell r="D25646" t="str">
            <v>Chipaque</v>
          </cell>
        </row>
        <row r="25647">
          <cell r="C25647" t="str">
            <v>25178</v>
          </cell>
          <cell r="D25647" t="str">
            <v>Chipaque</v>
          </cell>
        </row>
        <row r="25648">
          <cell r="C25648" t="str">
            <v>25178</v>
          </cell>
          <cell r="D25648" t="str">
            <v>Chipaque</v>
          </cell>
        </row>
        <row r="25649">
          <cell r="C25649" t="str">
            <v>25178</v>
          </cell>
          <cell r="D25649" t="str">
            <v>Chipaque</v>
          </cell>
        </row>
        <row r="25650">
          <cell r="C25650" t="str">
            <v>25178</v>
          </cell>
          <cell r="D25650" t="str">
            <v>Chipaque</v>
          </cell>
        </row>
        <row r="25651">
          <cell r="C25651" t="str">
            <v>25178</v>
          </cell>
          <cell r="D25651" t="str">
            <v>Chipaque</v>
          </cell>
        </row>
        <row r="25652">
          <cell r="C25652" t="str">
            <v>25178</v>
          </cell>
          <cell r="D25652" t="str">
            <v>Chipaque</v>
          </cell>
        </row>
        <row r="25653">
          <cell r="C25653" t="str">
            <v>25178</v>
          </cell>
          <cell r="D25653" t="str">
            <v>Chipaque</v>
          </cell>
        </row>
        <row r="25654">
          <cell r="C25654" t="str">
            <v>25178</v>
          </cell>
          <cell r="D25654" t="str">
            <v>Chipaque</v>
          </cell>
        </row>
        <row r="25655">
          <cell r="C25655" t="str">
            <v>25178</v>
          </cell>
          <cell r="D25655" t="str">
            <v>Chipaque</v>
          </cell>
        </row>
        <row r="25656">
          <cell r="C25656" t="str">
            <v>25178</v>
          </cell>
          <cell r="D25656" t="str">
            <v>Chipaque</v>
          </cell>
        </row>
        <row r="25657">
          <cell r="C25657" t="str">
            <v>25178</v>
          </cell>
          <cell r="D25657" t="str">
            <v>Chipaque</v>
          </cell>
        </row>
        <row r="25658">
          <cell r="C25658" t="str">
            <v>25178</v>
          </cell>
          <cell r="D25658" t="str">
            <v>Chipaque</v>
          </cell>
        </row>
        <row r="25659">
          <cell r="C25659" t="str">
            <v>25178</v>
          </cell>
          <cell r="D25659" t="str">
            <v>Chipaque</v>
          </cell>
        </row>
        <row r="25660">
          <cell r="C25660" t="str">
            <v>25178</v>
          </cell>
          <cell r="D25660" t="str">
            <v>Chipaque</v>
          </cell>
        </row>
        <row r="25661">
          <cell r="C25661" t="str">
            <v>25178</v>
          </cell>
          <cell r="D25661" t="str">
            <v>Chipaque</v>
          </cell>
        </row>
        <row r="25662">
          <cell r="C25662" t="str">
            <v>25178</v>
          </cell>
          <cell r="D25662" t="str">
            <v>Chipaque</v>
          </cell>
        </row>
        <row r="25663">
          <cell r="C25663" t="str">
            <v>25181</v>
          </cell>
          <cell r="D25663" t="str">
            <v>Choachí</v>
          </cell>
        </row>
        <row r="25664">
          <cell r="C25664" t="str">
            <v>25181</v>
          </cell>
          <cell r="D25664" t="str">
            <v>Choachí</v>
          </cell>
        </row>
        <row r="25665">
          <cell r="C25665" t="str">
            <v>25181</v>
          </cell>
          <cell r="D25665" t="str">
            <v>Choachí</v>
          </cell>
        </row>
        <row r="25666">
          <cell r="C25666" t="str">
            <v>25181</v>
          </cell>
          <cell r="D25666" t="str">
            <v>Choachí</v>
          </cell>
        </row>
        <row r="25667">
          <cell r="C25667" t="str">
            <v>25181</v>
          </cell>
          <cell r="D25667" t="str">
            <v>Choachí</v>
          </cell>
        </row>
        <row r="25668">
          <cell r="C25668" t="str">
            <v>25181</v>
          </cell>
          <cell r="D25668" t="str">
            <v>Choachí</v>
          </cell>
        </row>
        <row r="25669">
          <cell r="C25669" t="str">
            <v>25181</v>
          </cell>
          <cell r="D25669" t="str">
            <v>Choachí</v>
          </cell>
        </row>
        <row r="25670">
          <cell r="C25670" t="str">
            <v>25181</v>
          </cell>
          <cell r="D25670" t="str">
            <v>Choachí</v>
          </cell>
        </row>
        <row r="25671">
          <cell r="C25671" t="str">
            <v>25181</v>
          </cell>
          <cell r="D25671" t="str">
            <v>Choachí</v>
          </cell>
        </row>
        <row r="25672">
          <cell r="C25672" t="str">
            <v>25181</v>
          </cell>
          <cell r="D25672" t="str">
            <v>Choachí</v>
          </cell>
        </row>
        <row r="25673">
          <cell r="C25673" t="str">
            <v>25181</v>
          </cell>
          <cell r="D25673" t="str">
            <v>Choachí</v>
          </cell>
        </row>
        <row r="25674">
          <cell r="C25674" t="str">
            <v>25181</v>
          </cell>
          <cell r="D25674" t="str">
            <v>Choachí</v>
          </cell>
        </row>
        <row r="25675">
          <cell r="C25675" t="str">
            <v>25181</v>
          </cell>
          <cell r="D25675" t="str">
            <v>Choachí</v>
          </cell>
        </row>
        <row r="25676">
          <cell r="C25676" t="str">
            <v>25181</v>
          </cell>
          <cell r="D25676" t="str">
            <v>Choachí</v>
          </cell>
        </row>
        <row r="25677">
          <cell r="C25677" t="str">
            <v>25181</v>
          </cell>
          <cell r="D25677" t="str">
            <v>Choachí</v>
          </cell>
        </row>
        <row r="25678">
          <cell r="C25678" t="str">
            <v>25181</v>
          </cell>
          <cell r="D25678" t="str">
            <v>Choachí</v>
          </cell>
        </row>
        <row r="25679">
          <cell r="C25679" t="str">
            <v>25181</v>
          </cell>
          <cell r="D25679" t="str">
            <v>Choachí</v>
          </cell>
        </row>
        <row r="25680">
          <cell r="C25680" t="str">
            <v>25181</v>
          </cell>
          <cell r="D25680" t="str">
            <v>Choachí</v>
          </cell>
        </row>
        <row r="25681">
          <cell r="C25681" t="str">
            <v>25181</v>
          </cell>
          <cell r="D25681" t="str">
            <v>Choachí</v>
          </cell>
        </row>
        <row r="25682">
          <cell r="C25682" t="str">
            <v>25181</v>
          </cell>
          <cell r="D25682" t="str">
            <v>Choachí</v>
          </cell>
        </row>
        <row r="25683">
          <cell r="C25683" t="str">
            <v>25181</v>
          </cell>
          <cell r="D25683" t="str">
            <v>Choachí</v>
          </cell>
        </row>
        <row r="25684">
          <cell r="C25684" t="str">
            <v>25181</v>
          </cell>
          <cell r="D25684" t="str">
            <v>Choachí</v>
          </cell>
        </row>
        <row r="25685">
          <cell r="C25685" t="str">
            <v>25181</v>
          </cell>
          <cell r="D25685" t="str">
            <v>Choachí</v>
          </cell>
        </row>
        <row r="25686">
          <cell r="C25686" t="str">
            <v>25181</v>
          </cell>
          <cell r="D25686" t="str">
            <v>Choachí</v>
          </cell>
        </row>
        <row r="25687">
          <cell r="C25687" t="str">
            <v>25181</v>
          </cell>
          <cell r="D25687" t="str">
            <v>Choachí</v>
          </cell>
        </row>
        <row r="25688">
          <cell r="C25688" t="str">
            <v>25181</v>
          </cell>
          <cell r="D25688" t="str">
            <v>Choachí</v>
          </cell>
        </row>
        <row r="25689">
          <cell r="C25689" t="str">
            <v>25181</v>
          </cell>
          <cell r="D25689" t="str">
            <v>Choachí</v>
          </cell>
        </row>
        <row r="25690">
          <cell r="C25690" t="str">
            <v>25181</v>
          </cell>
          <cell r="D25690" t="str">
            <v>Choachí</v>
          </cell>
        </row>
        <row r="25691">
          <cell r="C25691" t="str">
            <v>25181</v>
          </cell>
          <cell r="D25691" t="str">
            <v>Choachí</v>
          </cell>
        </row>
        <row r="25692">
          <cell r="C25692" t="str">
            <v>25181</v>
          </cell>
          <cell r="D25692" t="str">
            <v>Choachí</v>
          </cell>
        </row>
        <row r="25693">
          <cell r="C25693" t="str">
            <v>25181</v>
          </cell>
          <cell r="D25693" t="str">
            <v>Choachí</v>
          </cell>
        </row>
        <row r="25694">
          <cell r="C25694" t="str">
            <v>25181</v>
          </cell>
          <cell r="D25694" t="str">
            <v>Choachí</v>
          </cell>
        </row>
        <row r="25695">
          <cell r="C25695" t="str">
            <v>25181</v>
          </cell>
          <cell r="D25695" t="str">
            <v>Choachí</v>
          </cell>
        </row>
        <row r="25696">
          <cell r="C25696" t="str">
            <v>25181</v>
          </cell>
          <cell r="D25696" t="str">
            <v>Choachí</v>
          </cell>
        </row>
        <row r="25697">
          <cell r="C25697" t="str">
            <v>25181</v>
          </cell>
          <cell r="D25697" t="str">
            <v>Choachí</v>
          </cell>
        </row>
        <row r="25698">
          <cell r="C25698" t="str">
            <v>25181</v>
          </cell>
          <cell r="D25698" t="str">
            <v>Choachí</v>
          </cell>
        </row>
        <row r="25699">
          <cell r="C25699" t="str">
            <v>25181</v>
          </cell>
          <cell r="D25699" t="str">
            <v>Choachí</v>
          </cell>
        </row>
        <row r="25700">
          <cell r="C25700" t="str">
            <v>25181</v>
          </cell>
          <cell r="D25700" t="str">
            <v>Choachí</v>
          </cell>
        </row>
        <row r="25701">
          <cell r="C25701" t="str">
            <v>25181</v>
          </cell>
          <cell r="D25701" t="str">
            <v>Choachí</v>
          </cell>
        </row>
        <row r="25702">
          <cell r="C25702" t="str">
            <v>25181</v>
          </cell>
          <cell r="D25702" t="str">
            <v>Choachí</v>
          </cell>
        </row>
        <row r="25703">
          <cell r="C25703" t="str">
            <v>25181</v>
          </cell>
          <cell r="D25703" t="str">
            <v>Choachí</v>
          </cell>
        </row>
        <row r="25704">
          <cell r="C25704" t="str">
            <v>25181</v>
          </cell>
          <cell r="D25704" t="str">
            <v>Choachí</v>
          </cell>
        </row>
        <row r="25705">
          <cell r="C25705" t="str">
            <v>25181</v>
          </cell>
          <cell r="D25705" t="str">
            <v>Choachí</v>
          </cell>
        </row>
        <row r="25706">
          <cell r="C25706" t="str">
            <v>25181</v>
          </cell>
          <cell r="D25706" t="str">
            <v>Choachí</v>
          </cell>
        </row>
        <row r="25707">
          <cell r="C25707" t="str">
            <v>25181</v>
          </cell>
          <cell r="D25707" t="str">
            <v>Choachí</v>
          </cell>
        </row>
        <row r="25708">
          <cell r="C25708" t="str">
            <v>25181</v>
          </cell>
          <cell r="D25708" t="str">
            <v>Choachí</v>
          </cell>
        </row>
        <row r="25709">
          <cell r="C25709" t="str">
            <v>25181</v>
          </cell>
          <cell r="D25709" t="str">
            <v>Choachí</v>
          </cell>
        </row>
        <row r="25710">
          <cell r="C25710" t="str">
            <v>25181</v>
          </cell>
          <cell r="D25710" t="str">
            <v>Choachí</v>
          </cell>
        </row>
        <row r="25711">
          <cell r="C25711" t="str">
            <v>25181</v>
          </cell>
          <cell r="D25711" t="str">
            <v>Choachí</v>
          </cell>
        </row>
        <row r="25712">
          <cell r="C25712" t="str">
            <v>25181</v>
          </cell>
          <cell r="D25712" t="str">
            <v>Choachí</v>
          </cell>
        </row>
        <row r="25713">
          <cell r="C25713" t="str">
            <v>25181</v>
          </cell>
          <cell r="D25713" t="str">
            <v>Choachí</v>
          </cell>
        </row>
        <row r="25714">
          <cell r="C25714" t="str">
            <v>25181</v>
          </cell>
          <cell r="D25714" t="str">
            <v>Choachí</v>
          </cell>
        </row>
        <row r="25715">
          <cell r="C25715" t="str">
            <v>25181</v>
          </cell>
          <cell r="D25715" t="str">
            <v>Choachí</v>
          </cell>
        </row>
        <row r="25716">
          <cell r="C25716" t="str">
            <v>25181</v>
          </cell>
          <cell r="D25716" t="str">
            <v>Choachí</v>
          </cell>
        </row>
        <row r="25717">
          <cell r="C25717" t="str">
            <v>25183</v>
          </cell>
          <cell r="D25717" t="str">
            <v>Chocontá</v>
          </cell>
        </row>
        <row r="25718">
          <cell r="C25718" t="str">
            <v>25183</v>
          </cell>
          <cell r="D25718" t="str">
            <v>Chocontá</v>
          </cell>
        </row>
        <row r="25719">
          <cell r="C25719" t="str">
            <v>25183</v>
          </cell>
          <cell r="D25719" t="str">
            <v>Chocontá</v>
          </cell>
        </row>
        <row r="25720">
          <cell r="C25720" t="str">
            <v>25183</v>
          </cell>
          <cell r="D25720" t="str">
            <v>Chocontá</v>
          </cell>
        </row>
        <row r="25721">
          <cell r="C25721" t="str">
            <v>25183</v>
          </cell>
          <cell r="D25721" t="str">
            <v>Chocontá</v>
          </cell>
        </row>
        <row r="25722">
          <cell r="C25722" t="str">
            <v>25183</v>
          </cell>
          <cell r="D25722" t="str">
            <v>Chocontá</v>
          </cell>
        </row>
        <row r="25723">
          <cell r="C25723" t="str">
            <v>25183</v>
          </cell>
          <cell r="D25723" t="str">
            <v>Chocontá</v>
          </cell>
        </row>
        <row r="25724">
          <cell r="C25724" t="str">
            <v>25183</v>
          </cell>
          <cell r="D25724" t="str">
            <v>Chocontá</v>
          </cell>
        </row>
        <row r="25725">
          <cell r="C25725" t="str">
            <v>25183</v>
          </cell>
          <cell r="D25725" t="str">
            <v>Chocontá</v>
          </cell>
        </row>
        <row r="25726">
          <cell r="C25726" t="str">
            <v>25183</v>
          </cell>
          <cell r="D25726" t="str">
            <v>Chocontá</v>
          </cell>
        </row>
        <row r="25727">
          <cell r="C25727" t="str">
            <v>25183</v>
          </cell>
          <cell r="D25727" t="str">
            <v>Chocontá</v>
          </cell>
        </row>
        <row r="25728">
          <cell r="C25728" t="str">
            <v>25183</v>
          </cell>
          <cell r="D25728" t="str">
            <v>Chocontá</v>
          </cell>
        </row>
        <row r="25729">
          <cell r="C25729" t="str">
            <v>25183</v>
          </cell>
          <cell r="D25729" t="str">
            <v>Chocontá</v>
          </cell>
        </row>
        <row r="25730">
          <cell r="C25730" t="str">
            <v>25183</v>
          </cell>
          <cell r="D25730" t="str">
            <v>Chocontá</v>
          </cell>
        </row>
        <row r="25731">
          <cell r="C25731" t="str">
            <v>25183</v>
          </cell>
          <cell r="D25731" t="str">
            <v>Chocontá</v>
          </cell>
        </row>
        <row r="25732">
          <cell r="C25732" t="str">
            <v>25183</v>
          </cell>
          <cell r="D25732" t="str">
            <v>Chocontá</v>
          </cell>
        </row>
        <row r="25733">
          <cell r="C25733" t="str">
            <v>25183</v>
          </cell>
          <cell r="D25733" t="str">
            <v>Chocontá</v>
          </cell>
        </row>
        <row r="25734">
          <cell r="C25734" t="str">
            <v>25183</v>
          </cell>
          <cell r="D25734" t="str">
            <v>Chocontá</v>
          </cell>
        </row>
        <row r="25735">
          <cell r="C25735" t="str">
            <v>25183</v>
          </cell>
          <cell r="D25735" t="str">
            <v>Chocontá</v>
          </cell>
        </row>
        <row r="25736">
          <cell r="C25736" t="str">
            <v>25183</v>
          </cell>
          <cell r="D25736" t="str">
            <v>Chocontá</v>
          </cell>
        </row>
        <row r="25737">
          <cell r="C25737" t="str">
            <v>25183</v>
          </cell>
          <cell r="D25737" t="str">
            <v>Chocontá</v>
          </cell>
        </row>
        <row r="25738">
          <cell r="C25738" t="str">
            <v>25183</v>
          </cell>
          <cell r="D25738" t="str">
            <v>Chocontá</v>
          </cell>
        </row>
        <row r="25739">
          <cell r="C25739" t="str">
            <v>25183</v>
          </cell>
          <cell r="D25739" t="str">
            <v>Chocontá</v>
          </cell>
        </row>
        <row r="25740">
          <cell r="C25740" t="str">
            <v>25183</v>
          </cell>
          <cell r="D25740" t="str">
            <v>Chocontá</v>
          </cell>
        </row>
        <row r="25741">
          <cell r="C25741" t="str">
            <v>25183</v>
          </cell>
          <cell r="D25741" t="str">
            <v>Chocontá</v>
          </cell>
        </row>
        <row r="25742">
          <cell r="C25742" t="str">
            <v>25183</v>
          </cell>
          <cell r="D25742" t="str">
            <v>Chocontá</v>
          </cell>
        </row>
        <row r="25743">
          <cell r="C25743" t="str">
            <v>25183</v>
          </cell>
          <cell r="D25743" t="str">
            <v>Chocontá</v>
          </cell>
        </row>
        <row r="25744">
          <cell r="C25744" t="str">
            <v>25183</v>
          </cell>
          <cell r="D25744" t="str">
            <v>Chocontá</v>
          </cell>
        </row>
        <row r="25745">
          <cell r="C25745" t="str">
            <v>25183</v>
          </cell>
          <cell r="D25745" t="str">
            <v>Chocontá</v>
          </cell>
        </row>
        <row r="25746">
          <cell r="C25746" t="str">
            <v>25183</v>
          </cell>
          <cell r="D25746" t="str">
            <v>Chocontá</v>
          </cell>
        </row>
        <row r="25747">
          <cell r="C25747" t="str">
            <v>25183</v>
          </cell>
          <cell r="D25747" t="str">
            <v>Chocontá</v>
          </cell>
        </row>
        <row r="25748">
          <cell r="C25748" t="str">
            <v>25183</v>
          </cell>
          <cell r="D25748" t="str">
            <v>Chocontá</v>
          </cell>
        </row>
        <row r="25749">
          <cell r="C25749" t="str">
            <v>25183</v>
          </cell>
          <cell r="D25749" t="str">
            <v>Chocontá</v>
          </cell>
        </row>
        <row r="25750">
          <cell r="C25750" t="str">
            <v>25183</v>
          </cell>
          <cell r="D25750" t="str">
            <v>Chocontá</v>
          </cell>
        </row>
        <row r="25751">
          <cell r="C25751" t="str">
            <v>25183</v>
          </cell>
          <cell r="D25751" t="str">
            <v>Chocontá</v>
          </cell>
        </row>
        <row r="25752">
          <cell r="C25752" t="str">
            <v>25183</v>
          </cell>
          <cell r="D25752" t="str">
            <v>Chocontá</v>
          </cell>
        </row>
        <row r="25753">
          <cell r="C25753" t="str">
            <v>25183</v>
          </cell>
          <cell r="D25753" t="str">
            <v>Chocontá</v>
          </cell>
        </row>
        <row r="25754">
          <cell r="C25754" t="str">
            <v>25183</v>
          </cell>
          <cell r="D25754" t="str">
            <v>Chocontá</v>
          </cell>
        </row>
        <row r="25755">
          <cell r="C25755" t="str">
            <v>25183</v>
          </cell>
          <cell r="D25755" t="str">
            <v>Chocontá</v>
          </cell>
        </row>
        <row r="25756">
          <cell r="C25756" t="str">
            <v>25183</v>
          </cell>
          <cell r="D25756" t="str">
            <v>Chocontá</v>
          </cell>
        </row>
        <row r="25757">
          <cell r="C25757" t="str">
            <v>25183</v>
          </cell>
          <cell r="D25757" t="str">
            <v>Chocontá</v>
          </cell>
        </row>
        <row r="25758">
          <cell r="C25758" t="str">
            <v>25183</v>
          </cell>
          <cell r="D25758" t="str">
            <v>Chocontá</v>
          </cell>
        </row>
        <row r="25759">
          <cell r="C25759" t="str">
            <v>25183</v>
          </cell>
          <cell r="D25759" t="str">
            <v>Chocontá</v>
          </cell>
        </row>
        <row r="25760">
          <cell r="C25760" t="str">
            <v>25183</v>
          </cell>
          <cell r="D25760" t="str">
            <v>Chocontá</v>
          </cell>
        </row>
        <row r="25761">
          <cell r="C25761" t="str">
            <v>25183</v>
          </cell>
          <cell r="D25761" t="str">
            <v>Chocontá</v>
          </cell>
        </row>
        <row r="25762">
          <cell r="C25762" t="str">
            <v>25183</v>
          </cell>
          <cell r="D25762" t="str">
            <v>Chocontá</v>
          </cell>
        </row>
        <row r="25763">
          <cell r="C25763" t="str">
            <v>25183</v>
          </cell>
          <cell r="D25763" t="str">
            <v>Chocontá</v>
          </cell>
        </row>
        <row r="25764">
          <cell r="C25764" t="str">
            <v>25183</v>
          </cell>
          <cell r="D25764" t="str">
            <v>Chocontá</v>
          </cell>
        </row>
        <row r="25765">
          <cell r="C25765" t="str">
            <v>25183</v>
          </cell>
          <cell r="D25765" t="str">
            <v>Chocontá</v>
          </cell>
        </row>
        <row r="25766">
          <cell r="C25766" t="str">
            <v>25183</v>
          </cell>
          <cell r="D25766" t="str">
            <v>Chocontá</v>
          </cell>
        </row>
        <row r="25767">
          <cell r="C25767" t="str">
            <v>25183</v>
          </cell>
          <cell r="D25767" t="str">
            <v>Chocontá</v>
          </cell>
        </row>
        <row r="25768">
          <cell r="C25768" t="str">
            <v>25183</v>
          </cell>
          <cell r="D25768" t="str">
            <v>Chocontá</v>
          </cell>
        </row>
        <row r="25769">
          <cell r="C25769" t="str">
            <v>25183</v>
          </cell>
          <cell r="D25769" t="str">
            <v>Chocontá</v>
          </cell>
        </row>
        <row r="25770">
          <cell r="C25770" t="str">
            <v>25183</v>
          </cell>
          <cell r="D25770" t="str">
            <v>Chocontá</v>
          </cell>
        </row>
        <row r="25771">
          <cell r="C25771" t="str">
            <v>25200</v>
          </cell>
          <cell r="D25771" t="str">
            <v>Cogua</v>
          </cell>
        </row>
        <row r="25772">
          <cell r="C25772" t="str">
            <v>25200</v>
          </cell>
          <cell r="D25772" t="str">
            <v>Cogua</v>
          </cell>
        </row>
        <row r="25773">
          <cell r="C25773" t="str">
            <v>25200</v>
          </cell>
          <cell r="D25773" t="str">
            <v>Cogua</v>
          </cell>
        </row>
        <row r="25774">
          <cell r="C25774" t="str">
            <v>25200</v>
          </cell>
          <cell r="D25774" t="str">
            <v>Cogua</v>
          </cell>
        </row>
        <row r="25775">
          <cell r="C25775" t="str">
            <v>25200</v>
          </cell>
          <cell r="D25775" t="str">
            <v>Cogua</v>
          </cell>
        </row>
        <row r="25776">
          <cell r="C25776" t="str">
            <v>25200</v>
          </cell>
          <cell r="D25776" t="str">
            <v>Cogua</v>
          </cell>
        </row>
        <row r="25777">
          <cell r="C25777" t="str">
            <v>25200</v>
          </cell>
          <cell r="D25777" t="str">
            <v>Cogua</v>
          </cell>
        </row>
        <row r="25778">
          <cell r="C25778" t="str">
            <v>25200</v>
          </cell>
          <cell r="D25778" t="str">
            <v>Cogua</v>
          </cell>
        </row>
        <row r="25779">
          <cell r="C25779" t="str">
            <v>25200</v>
          </cell>
          <cell r="D25779" t="str">
            <v>Cogua</v>
          </cell>
        </row>
        <row r="25780">
          <cell r="C25780" t="str">
            <v>25200</v>
          </cell>
          <cell r="D25780" t="str">
            <v>Cogua</v>
          </cell>
        </row>
        <row r="25781">
          <cell r="C25781" t="str">
            <v>25200</v>
          </cell>
          <cell r="D25781" t="str">
            <v>Cogua</v>
          </cell>
        </row>
        <row r="25782">
          <cell r="C25782" t="str">
            <v>25200</v>
          </cell>
          <cell r="D25782" t="str">
            <v>Cogua</v>
          </cell>
        </row>
        <row r="25783">
          <cell r="C25783" t="str">
            <v>25200</v>
          </cell>
          <cell r="D25783" t="str">
            <v>Cogua</v>
          </cell>
        </row>
        <row r="25784">
          <cell r="C25784" t="str">
            <v>25200</v>
          </cell>
          <cell r="D25784" t="str">
            <v>Cogua</v>
          </cell>
        </row>
        <row r="25785">
          <cell r="C25785" t="str">
            <v>25200</v>
          </cell>
          <cell r="D25785" t="str">
            <v>Cogua</v>
          </cell>
        </row>
        <row r="25786">
          <cell r="C25786" t="str">
            <v>25200</v>
          </cell>
          <cell r="D25786" t="str">
            <v>Cogua</v>
          </cell>
        </row>
        <row r="25787">
          <cell r="C25787" t="str">
            <v>25200</v>
          </cell>
          <cell r="D25787" t="str">
            <v>Cogua</v>
          </cell>
        </row>
        <row r="25788">
          <cell r="C25788" t="str">
            <v>25200</v>
          </cell>
          <cell r="D25788" t="str">
            <v>Cogua</v>
          </cell>
        </row>
        <row r="25789">
          <cell r="C25789" t="str">
            <v>25200</v>
          </cell>
          <cell r="D25789" t="str">
            <v>Cogua</v>
          </cell>
        </row>
        <row r="25790">
          <cell r="C25790" t="str">
            <v>25200</v>
          </cell>
          <cell r="D25790" t="str">
            <v>Cogua</v>
          </cell>
        </row>
        <row r="25791">
          <cell r="C25791" t="str">
            <v>25200</v>
          </cell>
          <cell r="D25791" t="str">
            <v>Cogua</v>
          </cell>
        </row>
        <row r="25792">
          <cell r="C25792" t="str">
            <v>25200</v>
          </cell>
          <cell r="D25792" t="str">
            <v>Cogua</v>
          </cell>
        </row>
        <row r="25793">
          <cell r="C25793" t="str">
            <v>25200</v>
          </cell>
          <cell r="D25793" t="str">
            <v>Cogua</v>
          </cell>
        </row>
        <row r="25794">
          <cell r="C25794" t="str">
            <v>25200</v>
          </cell>
          <cell r="D25794" t="str">
            <v>Cogua</v>
          </cell>
        </row>
        <row r="25795">
          <cell r="C25795" t="str">
            <v>25200</v>
          </cell>
          <cell r="D25795" t="str">
            <v>Cogua</v>
          </cell>
        </row>
        <row r="25796">
          <cell r="C25796" t="str">
            <v>25200</v>
          </cell>
          <cell r="D25796" t="str">
            <v>Cogua</v>
          </cell>
        </row>
        <row r="25797">
          <cell r="C25797" t="str">
            <v>25200</v>
          </cell>
          <cell r="D25797" t="str">
            <v>Cogua</v>
          </cell>
        </row>
        <row r="25798">
          <cell r="C25798" t="str">
            <v>25200</v>
          </cell>
          <cell r="D25798" t="str">
            <v>Cogua</v>
          </cell>
        </row>
        <row r="25799">
          <cell r="C25799" t="str">
            <v>25200</v>
          </cell>
          <cell r="D25799" t="str">
            <v>Cogua</v>
          </cell>
        </row>
        <row r="25800">
          <cell r="C25800" t="str">
            <v>25200</v>
          </cell>
          <cell r="D25800" t="str">
            <v>Cogua</v>
          </cell>
        </row>
        <row r="25801">
          <cell r="C25801" t="str">
            <v>25200</v>
          </cell>
          <cell r="D25801" t="str">
            <v>Cogua</v>
          </cell>
        </row>
        <row r="25802">
          <cell r="C25802" t="str">
            <v>25200</v>
          </cell>
          <cell r="D25802" t="str">
            <v>Cogua</v>
          </cell>
        </row>
        <row r="25803">
          <cell r="C25803" t="str">
            <v>25200</v>
          </cell>
          <cell r="D25803" t="str">
            <v>Cogua</v>
          </cell>
        </row>
        <row r="25804">
          <cell r="C25804" t="str">
            <v>25200</v>
          </cell>
          <cell r="D25804" t="str">
            <v>Cogua</v>
          </cell>
        </row>
        <row r="25805">
          <cell r="C25805" t="str">
            <v>25200</v>
          </cell>
          <cell r="D25805" t="str">
            <v>Cogua</v>
          </cell>
        </row>
        <row r="25806">
          <cell r="C25806" t="str">
            <v>25200</v>
          </cell>
          <cell r="D25806" t="str">
            <v>Cogua</v>
          </cell>
        </row>
        <row r="25807">
          <cell r="C25807" t="str">
            <v>25200</v>
          </cell>
          <cell r="D25807" t="str">
            <v>Cogua</v>
          </cell>
        </row>
        <row r="25808">
          <cell r="C25808" t="str">
            <v>25200</v>
          </cell>
          <cell r="D25808" t="str">
            <v>Cogua</v>
          </cell>
        </row>
        <row r="25809">
          <cell r="C25809" t="str">
            <v>25200</v>
          </cell>
          <cell r="D25809" t="str">
            <v>Cogua</v>
          </cell>
        </row>
        <row r="25810">
          <cell r="C25810" t="str">
            <v>25200</v>
          </cell>
          <cell r="D25810" t="str">
            <v>Cogua</v>
          </cell>
        </row>
        <row r="25811">
          <cell r="C25811" t="str">
            <v>25200</v>
          </cell>
          <cell r="D25811" t="str">
            <v>Cogua</v>
          </cell>
        </row>
        <row r="25812">
          <cell r="C25812" t="str">
            <v>25200</v>
          </cell>
          <cell r="D25812" t="str">
            <v>Cogua</v>
          </cell>
        </row>
        <row r="25813">
          <cell r="C25813" t="str">
            <v>25200</v>
          </cell>
          <cell r="D25813" t="str">
            <v>Cogua</v>
          </cell>
        </row>
        <row r="25814">
          <cell r="C25814" t="str">
            <v>25200</v>
          </cell>
          <cell r="D25814" t="str">
            <v>Cogua</v>
          </cell>
        </row>
        <row r="25815">
          <cell r="C25815" t="str">
            <v>25200</v>
          </cell>
          <cell r="D25815" t="str">
            <v>Cogua</v>
          </cell>
        </row>
        <row r="25816">
          <cell r="C25816" t="str">
            <v>25200</v>
          </cell>
          <cell r="D25816" t="str">
            <v>Cogua</v>
          </cell>
        </row>
        <row r="25817">
          <cell r="C25817" t="str">
            <v>25200</v>
          </cell>
          <cell r="D25817" t="str">
            <v>Cogua</v>
          </cell>
        </row>
        <row r="25818">
          <cell r="C25818" t="str">
            <v>25200</v>
          </cell>
          <cell r="D25818" t="str">
            <v>Cogua</v>
          </cell>
        </row>
        <row r="25819">
          <cell r="C25819" t="str">
            <v>25200</v>
          </cell>
          <cell r="D25819" t="str">
            <v>Cogua</v>
          </cell>
        </row>
        <row r="25820">
          <cell r="C25820" t="str">
            <v>25200</v>
          </cell>
          <cell r="D25820" t="str">
            <v>Cogua</v>
          </cell>
        </row>
        <row r="25821">
          <cell r="C25821" t="str">
            <v>25200</v>
          </cell>
          <cell r="D25821" t="str">
            <v>Cogua</v>
          </cell>
        </row>
        <row r="25822">
          <cell r="C25822" t="str">
            <v>25200</v>
          </cell>
          <cell r="D25822" t="str">
            <v>Cogua</v>
          </cell>
        </row>
        <row r="25823">
          <cell r="C25823" t="str">
            <v>25200</v>
          </cell>
          <cell r="D25823" t="str">
            <v>Cogua</v>
          </cell>
        </row>
        <row r="25824">
          <cell r="C25824" t="str">
            <v>25200</v>
          </cell>
          <cell r="D25824" t="str">
            <v>Cogua</v>
          </cell>
        </row>
        <row r="25825">
          <cell r="C25825" t="str">
            <v>25214</v>
          </cell>
          <cell r="D25825" t="str">
            <v>Cota</v>
          </cell>
        </row>
        <row r="25826">
          <cell r="C25826" t="str">
            <v>25214</v>
          </cell>
          <cell r="D25826" t="str">
            <v>Cota</v>
          </cell>
        </row>
        <row r="25827">
          <cell r="C25827" t="str">
            <v>25214</v>
          </cell>
          <cell r="D25827" t="str">
            <v>Cota</v>
          </cell>
        </row>
        <row r="25828">
          <cell r="C25828" t="str">
            <v>25214</v>
          </cell>
          <cell r="D25828" t="str">
            <v>Cota</v>
          </cell>
        </row>
        <row r="25829">
          <cell r="C25829" t="str">
            <v>25214</v>
          </cell>
          <cell r="D25829" t="str">
            <v>Cota</v>
          </cell>
        </row>
        <row r="25830">
          <cell r="C25830" t="str">
            <v>25214</v>
          </cell>
          <cell r="D25830" t="str">
            <v>Cota</v>
          </cell>
        </row>
        <row r="25831">
          <cell r="C25831" t="str">
            <v>25214</v>
          </cell>
          <cell r="D25831" t="str">
            <v>Cota</v>
          </cell>
        </row>
        <row r="25832">
          <cell r="C25832" t="str">
            <v>25214</v>
          </cell>
          <cell r="D25832" t="str">
            <v>Cota</v>
          </cell>
        </row>
        <row r="25833">
          <cell r="C25833" t="str">
            <v>25214</v>
          </cell>
          <cell r="D25833" t="str">
            <v>Cota</v>
          </cell>
        </row>
        <row r="25834">
          <cell r="C25834" t="str">
            <v>25214</v>
          </cell>
          <cell r="D25834" t="str">
            <v>Cota</v>
          </cell>
        </row>
        <row r="25835">
          <cell r="C25835" t="str">
            <v>25214</v>
          </cell>
          <cell r="D25835" t="str">
            <v>Cota</v>
          </cell>
        </row>
        <row r="25836">
          <cell r="C25836" t="str">
            <v>25214</v>
          </cell>
          <cell r="D25836" t="str">
            <v>Cota</v>
          </cell>
        </row>
        <row r="25837">
          <cell r="C25837" t="str">
            <v>25214</v>
          </cell>
          <cell r="D25837" t="str">
            <v>Cota</v>
          </cell>
        </row>
        <row r="25838">
          <cell r="C25838" t="str">
            <v>25214</v>
          </cell>
          <cell r="D25838" t="str">
            <v>Cota</v>
          </cell>
        </row>
        <row r="25839">
          <cell r="C25839" t="str">
            <v>25214</v>
          </cell>
          <cell r="D25839" t="str">
            <v>Cota</v>
          </cell>
        </row>
        <row r="25840">
          <cell r="C25840" t="str">
            <v>25214</v>
          </cell>
          <cell r="D25840" t="str">
            <v>Cota</v>
          </cell>
        </row>
        <row r="25841">
          <cell r="C25841" t="str">
            <v>25214</v>
          </cell>
          <cell r="D25841" t="str">
            <v>Cota</v>
          </cell>
        </row>
        <row r="25842">
          <cell r="C25842" t="str">
            <v>25214</v>
          </cell>
          <cell r="D25842" t="str">
            <v>Cota</v>
          </cell>
        </row>
        <row r="25843">
          <cell r="C25843" t="str">
            <v>25214</v>
          </cell>
          <cell r="D25843" t="str">
            <v>Cota</v>
          </cell>
        </row>
        <row r="25844">
          <cell r="C25844" t="str">
            <v>25214</v>
          </cell>
          <cell r="D25844" t="str">
            <v>Cota</v>
          </cell>
        </row>
        <row r="25845">
          <cell r="C25845" t="str">
            <v>25214</v>
          </cell>
          <cell r="D25845" t="str">
            <v>Cota</v>
          </cell>
        </row>
        <row r="25846">
          <cell r="C25846" t="str">
            <v>25214</v>
          </cell>
          <cell r="D25846" t="str">
            <v>Cota</v>
          </cell>
        </row>
        <row r="25847">
          <cell r="C25847" t="str">
            <v>25214</v>
          </cell>
          <cell r="D25847" t="str">
            <v>Cota</v>
          </cell>
        </row>
        <row r="25848">
          <cell r="C25848" t="str">
            <v>25214</v>
          </cell>
          <cell r="D25848" t="str">
            <v>Cota</v>
          </cell>
        </row>
        <row r="25849">
          <cell r="C25849" t="str">
            <v>25214</v>
          </cell>
          <cell r="D25849" t="str">
            <v>Cota</v>
          </cell>
        </row>
        <row r="25850">
          <cell r="C25850" t="str">
            <v>25214</v>
          </cell>
          <cell r="D25850" t="str">
            <v>Cota</v>
          </cell>
        </row>
        <row r="25851">
          <cell r="C25851" t="str">
            <v>25214</v>
          </cell>
          <cell r="D25851" t="str">
            <v>Cota</v>
          </cell>
        </row>
        <row r="25852">
          <cell r="C25852" t="str">
            <v>25214</v>
          </cell>
          <cell r="D25852" t="str">
            <v>Cota</v>
          </cell>
        </row>
        <row r="25853">
          <cell r="C25853" t="str">
            <v>25214</v>
          </cell>
          <cell r="D25853" t="str">
            <v>Cota</v>
          </cell>
        </row>
        <row r="25854">
          <cell r="C25854" t="str">
            <v>25214</v>
          </cell>
          <cell r="D25854" t="str">
            <v>Cota</v>
          </cell>
        </row>
        <row r="25855">
          <cell r="C25855" t="str">
            <v>25214</v>
          </cell>
          <cell r="D25855" t="str">
            <v>Cota</v>
          </cell>
        </row>
        <row r="25856">
          <cell r="C25856" t="str">
            <v>25214</v>
          </cell>
          <cell r="D25856" t="str">
            <v>Cota</v>
          </cell>
        </row>
        <row r="25857">
          <cell r="C25857" t="str">
            <v>25214</v>
          </cell>
          <cell r="D25857" t="str">
            <v>Cota</v>
          </cell>
        </row>
        <row r="25858">
          <cell r="C25858" t="str">
            <v>25214</v>
          </cell>
          <cell r="D25858" t="str">
            <v>Cota</v>
          </cell>
        </row>
        <row r="25859">
          <cell r="C25859" t="str">
            <v>25214</v>
          </cell>
          <cell r="D25859" t="str">
            <v>Cota</v>
          </cell>
        </row>
        <row r="25860">
          <cell r="C25860" t="str">
            <v>25214</v>
          </cell>
          <cell r="D25860" t="str">
            <v>Cota</v>
          </cell>
        </row>
        <row r="25861">
          <cell r="C25861" t="str">
            <v>25214</v>
          </cell>
          <cell r="D25861" t="str">
            <v>Cota</v>
          </cell>
        </row>
        <row r="25862">
          <cell r="C25862" t="str">
            <v>25214</v>
          </cell>
          <cell r="D25862" t="str">
            <v>Cota</v>
          </cell>
        </row>
        <row r="25863">
          <cell r="C25863" t="str">
            <v>25214</v>
          </cell>
          <cell r="D25863" t="str">
            <v>Cota</v>
          </cell>
        </row>
        <row r="25864">
          <cell r="C25864" t="str">
            <v>25214</v>
          </cell>
          <cell r="D25864" t="str">
            <v>Cota</v>
          </cell>
        </row>
        <row r="25865">
          <cell r="C25865" t="str">
            <v>25214</v>
          </cell>
          <cell r="D25865" t="str">
            <v>Cota</v>
          </cell>
        </row>
        <row r="25866">
          <cell r="C25866" t="str">
            <v>25214</v>
          </cell>
          <cell r="D25866" t="str">
            <v>Cota</v>
          </cell>
        </row>
        <row r="25867">
          <cell r="C25867" t="str">
            <v>25214</v>
          </cell>
          <cell r="D25867" t="str">
            <v>Cota</v>
          </cell>
        </row>
        <row r="25868">
          <cell r="C25868" t="str">
            <v>25214</v>
          </cell>
          <cell r="D25868" t="str">
            <v>Cota</v>
          </cell>
        </row>
        <row r="25869">
          <cell r="C25869" t="str">
            <v>25214</v>
          </cell>
          <cell r="D25869" t="str">
            <v>Cota</v>
          </cell>
        </row>
        <row r="25870">
          <cell r="C25870" t="str">
            <v>25214</v>
          </cell>
          <cell r="D25870" t="str">
            <v>Cota</v>
          </cell>
        </row>
        <row r="25871">
          <cell r="C25871" t="str">
            <v>25214</v>
          </cell>
          <cell r="D25871" t="str">
            <v>Cota</v>
          </cell>
        </row>
        <row r="25872">
          <cell r="C25872" t="str">
            <v>25214</v>
          </cell>
          <cell r="D25872" t="str">
            <v>Cota</v>
          </cell>
        </row>
        <row r="25873">
          <cell r="C25873" t="str">
            <v>25214</v>
          </cell>
          <cell r="D25873" t="str">
            <v>Cota</v>
          </cell>
        </row>
        <row r="25874">
          <cell r="C25874" t="str">
            <v>25214</v>
          </cell>
          <cell r="D25874" t="str">
            <v>Cota</v>
          </cell>
        </row>
        <row r="25875">
          <cell r="C25875" t="str">
            <v>25214</v>
          </cell>
          <cell r="D25875" t="str">
            <v>Cota</v>
          </cell>
        </row>
        <row r="25876">
          <cell r="C25876" t="str">
            <v>25214</v>
          </cell>
          <cell r="D25876" t="str">
            <v>Cota</v>
          </cell>
        </row>
        <row r="25877">
          <cell r="C25877" t="str">
            <v>25214</v>
          </cell>
          <cell r="D25877" t="str">
            <v>Cota</v>
          </cell>
        </row>
        <row r="25878">
          <cell r="C25878" t="str">
            <v>25214</v>
          </cell>
          <cell r="D25878" t="str">
            <v>Cota</v>
          </cell>
        </row>
        <row r="25879">
          <cell r="C25879" t="str">
            <v>25224</v>
          </cell>
          <cell r="D25879" t="str">
            <v>Cucunubá</v>
          </cell>
        </row>
        <row r="25880">
          <cell r="C25880" t="str">
            <v>25224</v>
          </cell>
          <cell r="D25880" t="str">
            <v>Cucunubá</v>
          </cell>
        </row>
        <row r="25881">
          <cell r="C25881" t="str">
            <v>25224</v>
          </cell>
          <cell r="D25881" t="str">
            <v>Cucunubá</v>
          </cell>
        </row>
        <row r="25882">
          <cell r="C25882" t="str">
            <v>25224</v>
          </cell>
          <cell r="D25882" t="str">
            <v>Cucunubá</v>
          </cell>
        </row>
        <row r="25883">
          <cell r="C25883" t="str">
            <v>25224</v>
          </cell>
          <cell r="D25883" t="str">
            <v>Cucunubá</v>
          </cell>
        </row>
        <row r="25884">
          <cell r="C25884" t="str">
            <v>25224</v>
          </cell>
          <cell r="D25884" t="str">
            <v>Cucunubá</v>
          </cell>
        </row>
        <row r="25885">
          <cell r="C25885" t="str">
            <v>25224</v>
          </cell>
          <cell r="D25885" t="str">
            <v>Cucunubá</v>
          </cell>
        </row>
        <row r="25886">
          <cell r="C25886" t="str">
            <v>25224</v>
          </cell>
          <cell r="D25886" t="str">
            <v>Cucunubá</v>
          </cell>
        </row>
        <row r="25887">
          <cell r="C25887" t="str">
            <v>25224</v>
          </cell>
          <cell r="D25887" t="str">
            <v>Cucunubá</v>
          </cell>
        </row>
        <row r="25888">
          <cell r="C25888" t="str">
            <v>25224</v>
          </cell>
          <cell r="D25888" t="str">
            <v>Cucunubá</v>
          </cell>
        </row>
        <row r="25889">
          <cell r="C25889" t="str">
            <v>25224</v>
          </cell>
          <cell r="D25889" t="str">
            <v>Cucunubá</v>
          </cell>
        </row>
        <row r="25890">
          <cell r="C25890" t="str">
            <v>25224</v>
          </cell>
          <cell r="D25890" t="str">
            <v>Cucunubá</v>
          </cell>
        </row>
        <row r="25891">
          <cell r="C25891" t="str">
            <v>25224</v>
          </cell>
          <cell r="D25891" t="str">
            <v>Cucunubá</v>
          </cell>
        </row>
        <row r="25892">
          <cell r="C25892" t="str">
            <v>25224</v>
          </cell>
          <cell r="D25892" t="str">
            <v>Cucunubá</v>
          </cell>
        </row>
        <row r="25893">
          <cell r="C25893" t="str">
            <v>25224</v>
          </cell>
          <cell r="D25893" t="str">
            <v>Cucunubá</v>
          </cell>
        </row>
        <row r="25894">
          <cell r="C25894" t="str">
            <v>25224</v>
          </cell>
          <cell r="D25894" t="str">
            <v>Cucunubá</v>
          </cell>
        </row>
        <row r="25895">
          <cell r="C25895" t="str">
            <v>25224</v>
          </cell>
          <cell r="D25895" t="str">
            <v>Cucunubá</v>
          </cell>
        </row>
        <row r="25896">
          <cell r="C25896" t="str">
            <v>25224</v>
          </cell>
          <cell r="D25896" t="str">
            <v>Cucunubá</v>
          </cell>
        </row>
        <row r="25897">
          <cell r="C25897" t="str">
            <v>25224</v>
          </cell>
          <cell r="D25897" t="str">
            <v>Cucunubá</v>
          </cell>
        </row>
        <row r="25898">
          <cell r="C25898" t="str">
            <v>25224</v>
          </cell>
          <cell r="D25898" t="str">
            <v>Cucunubá</v>
          </cell>
        </row>
        <row r="25899">
          <cell r="C25899" t="str">
            <v>25224</v>
          </cell>
          <cell r="D25899" t="str">
            <v>Cucunubá</v>
          </cell>
        </row>
        <row r="25900">
          <cell r="C25900" t="str">
            <v>25224</v>
          </cell>
          <cell r="D25900" t="str">
            <v>Cucunubá</v>
          </cell>
        </row>
        <row r="25901">
          <cell r="C25901" t="str">
            <v>25224</v>
          </cell>
          <cell r="D25901" t="str">
            <v>Cucunubá</v>
          </cell>
        </row>
        <row r="25902">
          <cell r="C25902" t="str">
            <v>25224</v>
          </cell>
          <cell r="D25902" t="str">
            <v>Cucunubá</v>
          </cell>
        </row>
        <row r="25903">
          <cell r="C25903" t="str">
            <v>25224</v>
          </cell>
          <cell r="D25903" t="str">
            <v>Cucunubá</v>
          </cell>
        </row>
        <row r="25904">
          <cell r="C25904" t="str">
            <v>25224</v>
          </cell>
          <cell r="D25904" t="str">
            <v>Cucunubá</v>
          </cell>
        </row>
        <row r="25905">
          <cell r="C25905" t="str">
            <v>25224</v>
          </cell>
          <cell r="D25905" t="str">
            <v>Cucunubá</v>
          </cell>
        </row>
        <row r="25906">
          <cell r="C25906" t="str">
            <v>25224</v>
          </cell>
          <cell r="D25906" t="str">
            <v>Cucunubá</v>
          </cell>
        </row>
        <row r="25907">
          <cell r="C25907" t="str">
            <v>25224</v>
          </cell>
          <cell r="D25907" t="str">
            <v>Cucunubá</v>
          </cell>
        </row>
        <row r="25908">
          <cell r="C25908" t="str">
            <v>25224</v>
          </cell>
          <cell r="D25908" t="str">
            <v>Cucunubá</v>
          </cell>
        </row>
        <row r="25909">
          <cell r="C25909" t="str">
            <v>25224</v>
          </cell>
          <cell r="D25909" t="str">
            <v>Cucunubá</v>
          </cell>
        </row>
        <row r="25910">
          <cell r="C25910" t="str">
            <v>25224</v>
          </cell>
          <cell r="D25910" t="str">
            <v>Cucunubá</v>
          </cell>
        </row>
        <row r="25911">
          <cell r="C25911" t="str">
            <v>25224</v>
          </cell>
          <cell r="D25911" t="str">
            <v>Cucunubá</v>
          </cell>
        </row>
        <row r="25912">
          <cell r="C25912" t="str">
            <v>25224</v>
          </cell>
          <cell r="D25912" t="str">
            <v>Cucunubá</v>
          </cell>
        </row>
        <row r="25913">
          <cell r="C25913" t="str">
            <v>25224</v>
          </cell>
          <cell r="D25913" t="str">
            <v>Cucunubá</v>
          </cell>
        </row>
        <row r="25914">
          <cell r="C25914" t="str">
            <v>25224</v>
          </cell>
          <cell r="D25914" t="str">
            <v>Cucunubá</v>
          </cell>
        </row>
        <row r="25915">
          <cell r="C25915" t="str">
            <v>25224</v>
          </cell>
          <cell r="D25915" t="str">
            <v>Cucunubá</v>
          </cell>
        </row>
        <row r="25916">
          <cell r="C25916" t="str">
            <v>25224</v>
          </cell>
          <cell r="D25916" t="str">
            <v>Cucunubá</v>
          </cell>
        </row>
        <row r="25917">
          <cell r="C25917" t="str">
            <v>25224</v>
          </cell>
          <cell r="D25917" t="str">
            <v>Cucunubá</v>
          </cell>
        </row>
        <row r="25918">
          <cell r="C25918" t="str">
            <v>25224</v>
          </cell>
          <cell r="D25918" t="str">
            <v>Cucunubá</v>
          </cell>
        </row>
        <row r="25919">
          <cell r="C25919" t="str">
            <v>25224</v>
          </cell>
          <cell r="D25919" t="str">
            <v>Cucunubá</v>
          </cell>
        </row>
        <row r="25920">
          <cell r="C25920" t="str">
            <v>25224</v>
          </cell>
          <cell r="D25920" t="str">
            <v>Cucunubá</v>
          </cell>
        </row>
        <row r="25921">
          <cell r="C25921" t="str">
            <v>25224</v>
          </cell>
          <cell r="D25921" t="str">
            <v>Cucunubá</v>
          </cell>
        </row>
        <row r="25922">
          <cell r="C25922" t="str">
            <v>25224</v>
          </cell>
          <cell r="D25922" t="str">
            <v>Cucunubá</v>
          </cell>
        </row>
        <row r="25923">
          <cell r="C25923" t="str">
            <v>25224</v>
          </cell>
          <cell r="D25923" t="str">
            <v>Cucunubá</v>
          </cell>
        </row>
        <row r="25924">
          <cell r="C25924" t="str">
            <v>25224</v>
          </cell>
          <cell r="D25924" t="str">
            <v>Cucunubá</v>
          </cell>
        </row>
        <row r="25925">
          <cell r="C25925" t="str">
            <v>25224</v>
          </cell>
          <cell r="D25925" t="str">
            <v>Cucunubá</v>
          </cell>
        </row>
        <row r="25926">
          <cell r="C25926" t="str">
            <v>25224</v>
          </cell>
          <cell r="D25926" t="str">
            <v>Cucunubá</v>
          </cell>
        </row>
        <row r="25927">
          <cell r="C25927" t="str">
            <v>25224</v>
          </cell>
          <cell r="D25927" t="str">
            <v>Cucunubá</v>
          </cell>
        </row>
        <row r="25928">
          <cell r="C25928" t="str">
            <v>25224</v>
          </cell>
          <cell r="D25928" t="str">
            <v>Cucunubá</v>
          </cell>
        </row>
        <row r="25929">
          <cell r="C25929" t="str">
            <v>25224</v>
          </cell>
          <cell r="D25929" t="str">
            <v>Cucunubá</v>
          </cell>
        </row>
        <row r="25930">
          <cell r="C25930" t="str">
            <v>25224</v>
          </cell>
          <cell r="D25930" t="str">
            <v>Cucunubá</v>
          </cell>
        </row>
        <row r="25931">
          <cell r="C25931" t="str">
            <v>25224</v>
          </cell>
          <cell r="D25931" t="str">
            <v>Cucunubá</v>
          </cell>
        </row>
        <row r="25932">
          <cell r="C25932" t="str">
            <v>25224</v>
          </cell>
          <cell r="D25932" t="str">
            <v>Cucunubá</v>
          </cell>
        </row>
        <row r="25933">
          <cell r="C25933" t="str">
            <v>25245</v>
          </cell>
          <cell r="D25933" t="str">
            <v>El Colegio</v>
          </cell>
        </row>
        <row r="25934">
          <cell r="C25934" t="str">
            <v>25245</v>
          </cell>
          <cell r="D25934" t="str">
            <v>El Colegio</v>
          </cell>
        </row>
        <row r="25935">
          <cell r="C25935" t="str">
            <v>25245</v>
          </cell>
          <cell r="D25935" t="str">
            <v>El Colegio</v>
          </cell>
        </row>
        <row r="25936">
          <cell r="C25936" t="str">
            <v>25245</v>
          </cell>
          <cell r="D25936" t="str">
            <v>El Colegio</v>
          </cell>
        </row>
        <row r="25937">
          <cell r="C25937" t="str">
            <v>25245</v>
          </cell>
          <cell r="D25937" t="str">
            <v>El Colegio</v>
          </cell>
        </row>
        <row r="25938">
          <cell r="C25938" t="str">
            <v>25245</v>
          </cell>
          <cell r="D25938" t="str">
            <v>El Colegio</v>
          </cell>
        </row>
        <row r="25939">
          <cell r="C25939" t="str">
            <v>25245</v>
          </cell>
          <cell r="D25939" t="str">
            <v>El Colegio</v>
          </cell>
        </row>
        <row r="25940">
          <cell r="C25940" t="str">
            <v>25245</v>
          </cell>
          <cell r="D25940" t="str">
            <v>El Colegio</v>
          </cell>
        </row>
        <row r="25941">
          <cell r="C25941" t="str">
            <v>25245</v>
          </cell>
          <cell r="D25941" t="str">
            <v>El Colegio</v>
          </cell>
        </row>
        <row r="25942">
          <cell r="C25942" t="str">
            <v>25245</v>
          </cell>
          <cell r="D25942" t="str">
            <v>El Colegio</v>
          </cell>
        </row>
        <row r="25943">
          <cell r="C25943" t="str">
            <v>25245</v>
          </cell>
          <cell r="D25943" t="str">
            <v>El Colegio</v>
          </cell>
        </row>
        <row r="25944">
          <cell r="C25944" t="str">
            <v>25245</v>
          </cell>
          <cell r="D25944" t="str">
            <v>El Colegio</v>
          </cell>
        </row>
        <row r="25945">
          <cell r="C25945" t="str">
            <v>25245</v>
          </cell>
          <cell r="D25945" t="str">
            <v>El Colegio</v>
          </cell>
        </row>
        <row r="25946">
          <cell r="C25946" t="str">
            <v>25245</v>
          </cell>
          <cell r="D25946" t="str">
            <v>El Colegio</v>
          </cell>
        </row>
        <row r="25947">
          <cell r="C25947" t="str">
            <v>25245</v>
          </cell>
          <cell r="D25947" t="str">
            <v>El Colegio</v>
          </cell>
        </row>
        <row r="25948">
          <cell r="C25948" t="str">
            <v>25245</v>
          </cell>
          <cell r="D25948" t="str">
            <v>El Colegio</v>
          </cell>
        </row>
        <row r="25949">
          <cell r="C25949" t="str">
            <v>25245</v>
          </cell>
          <cell r="D25949" t="str">
            <v>El Colegio</v>
          </cell>
        </row>
        <row r="25950">
          <cell r="C25950" t="str">
            <v>25245</v>
          </cell>
          <cell r="D25950" t="str">
            <v>El Colegio</v>
          </cell>
        </row>
        <row r="25951">
          <cell r="C25951" t="str">
            <v>25245</v>
          </cell>
          <cell r="D25951" t="str">
            <v>El Colegio</v>
          </cell>
        </row>
        <row r="25952">
          <cell r="C25952" t="str">
            <v>25245</v>
          </cell>
          <cell r="D25952" t="str">
            <v>El Colegio</v>
          </cell>
        </row>
        <row r="25953">
          <cell r="C25953" t="str">
            <v>25245</v>
          </cell>
          <cell r="D25953" t="str">
            <v>El Colegio</v>
          </cell>
        </row>
        <row r="25954">
          <cell r="C25954" t="str">
            <v>25245</v>
          </cell>
          <cell r="D25954" t="str">
            <v>El Colegio</v>
          </cell>
        </row>
        <row r="25955">
          <cell r="C25955" t="str">
            <v>25245</v>
          </cell>
          <cell r="D25955" t="str">
            <v>El Colegio</v>
          </cell>
        </row>
        <row r="25956">
          <cell r="C25956" t="str">
            <v>25245</v>
          </cell>
          <cell r="D25956" t="str">
            <v>El Colegio</v>
          </cell>
        </row>
        <row r="25957">
          <cell r="C25957" t="str">
            <v>25245</v>
          </cell>
          <cell r="D25957" t="str">
            <v>El Colegio</v>
          </cell>
        </row>
        <row r="25958">
          <cell r="C25958" t="str">
            <v>25245</v>
          </cell>
          <cell r="D25958" t="str">
            <v>El Colegio</v>
          </cell>
        </row>
        <row r="25959">
          <cell r="C25959" t="str">
            <v>25245</v>
          </cell>
          <cell r="D25959" t="str">
            <v>El Colegio</v>
          </cell>
        </row>
        <row r="25960">
          <cell r="C25960" t="str">
            <v>25245</v>
          </cell>
          <cell r="D25960" t="str">
            <v>El Colegio</v>
          </cell>
        </row>
        <row r="25961">
          <cell r="C25961" t="str">
            <v>25245</v>
          </cell>
          <cell r="D25961" t="str">
            <v>El Colegio</v>
          </cell>
        </row>
        <row r="25962">
          <cell r="C25962" t="str">
            <v>25245</v>
          </cell>
          <cell r="D25962" t="str">
            <v>El Colegio</v>
          </cell>
        </row>
        <row r="25963">
          <cell r="C25963" t="str">
            <v>25245</v>
          </cell>
          <cell r="D25963" t="str">
            <v>El Colegio</v>
          </cell>
        </row>
        <row r="25964">
          <cell r="C25964" t="str">
            <v>25245</v>
          </cell>
          <cell r="D25964" t="str">
            <v>El Colegio</v>
          </cell>
        </row>
        <row r="25965">
          <cell r="C25965" t="str">
            <v>25245</v>
          </cell>
          <cell r="D25965" t="str">
            <v>El Colegio</v>
          </cell>
        </row>
        <row r="25966">
          <cell r="C25966" t="str">
            <v>25245</v>
          </cell>
          <cell r="D25966" t="str">
            <v>El Colegio</v>
          </cell>
        </row>
        <row r="25967">
          <cell r="C25967" t="str">
            <v>25245</v>
          </cell>
          <cell r="D25967" t="str">
            <v>El Colegio</v>
          </cell>
        </row>
        <row r="25968">
          <cell r="C25968" t="str">
            <v>25245</v>
          </cell>
          <cell r="D25968" t="str">
            <v>El Colegio</v>
          </cell>
        </row>
        <row r="25969">
          <cell r="C25969" t="str">
            <v>25245</v>
          </cell>
          <cell r="D25969" t="str">
            <v>El Colegio</v>
          </cell>
        </row>
        <row r="25970">
          <cell r="C25970" t="str">
            <v>25245</v>
          </cell>
          <cell r="D25970" t="str">
            <v>El Colegio</v>
          </cell>
        </row>
        <row r="25971">
          <cell r="C25971" t="str">
            <v>25245</v>
          </cell>
          <cell r="D25971" t="str">
            <v>El Colegio</v>
          </cell>
        </row>
        <row r="25972">
          <cell r="C25972" t="str">
            <v>25245</v>
          </cell>
          <cell r="D25972" t="str">
            <v>El Colegio</v>
          </cell>
        </row>
        <row r="25973">
          <cell r="C25973" t="str">
            <v>25245</v>
          </cell>
          <cell r="D25973" t="str">
            <v>El Colegio</v>
          </cell>
        </row>
        <row r="25974">
          <cell r="C25974" t="str">
            <v>25245</v>
          </cell>
          <cell r="D25974" t="str">
            <v>El Colegio</v>
          </cell>
        </row>
        <row r="25975">
          <cell r="C25975" t="str">
            <v>25245</v>
          </cell>
          <cell r="D25975" t="str">
            <v>El Colegio</v>
          </cell>
        </row>
        <row r="25976">
          <cell r="C25976" t="str">
            <v>25245</v>
          </cell>
          <cell r="D25976" t="str">
            <v>El Colegio</v>
          </cell>
        </row>
        <row r="25977">
          <cell r="C25977" t="str">
            <v>25245</v>
          </cell>
          <cell r="D25977" t="str">
            <v>El Colegio</v>
          </cell>
        </row>
        <row r="25978">
          <cell r="C25978" t="str">
            <v>25245</v>
          </cell>
          <cell r="D25978" t="str">
            <v>El Colegio</v>
          </cell>
        </row>
        <row r="25979">
          <cell r="C25979" t="str">
            <v>25245</v>
          </cell>
          <cell r="D25979" t="str">
            <v>El Colegio</v>
          </cell>
        </row>
        <row r="25980">
          <cell r="C25980" t="str">
            <v>25245</v>
          </cell>
          <cell r="D25980" t="str">
            <v>El Colegio</v>
          </cell>
        </row>
        <row r="25981">
          <cell r="C25981" t="str">
            <v>25245</v>
          </cell>
          <cell r="D25981" t="str">
            <v>El Colegio</v>
          </cell>
        </row>
        <row r="25982">
          <cell r="C25982" t="str">
            <v>25245</v>
          </cell>
          <cell r="D25982" t="str">
            <v>El Colegio</v>
          </cell>
        </row>
        <row r="25983">
          <cell r="C25983" t="str">
            <v>25245</v>
          </cell>
          <cell r="D25983" t="str">
            <v>El Colegio</v>
          </cell>
        </row>
        <row r="25984">
          <cell r="C25984" t="str">
            <v>25245</v>
          </cell>
          <cell r="D25984" t="str">
            <v>El Colegio</v>
          </cell>
        </row>
        <row r="25985">
          <cell r="C25985" t="str">
            <v>25245</v>
          </cell>
          <cell r="D25985" t="str">
            <v>El Colegio</v>
          </cell>
        </row>
        <row r="25986">
          <cell r="C25986" t="str">
            <v>25245</v>
          </cell>
          <cell r="D25986" t="str">
            <v>El Colegio</v>
          </cell>
        </row>
        <row r="25987">
          <cell r="C25987" t="str">
            <v>25258</v>
          </cell>
          <cell r="D25987" t="str">
            <v>El Peñón</v>
          </cell>
        </row>
        <row r="25988">
          <cell r="C25988" t="str">
            <v>25258</v>
          </cell>
          <cell r="D25988" t="str">
            <v>El Peñón</v>
          </cell>
        </row>
        <row r="25989">
          <cell r="C25989" t="str">
            <v>25258</v>
          </cell>
          <cell r="D25989" t="str">
            <v>El Peñón</v>
          </cell>
        </row>
        <row r="25990">
          <cell r="C25990" t="str">
            <v>25258</v>
          </cell>
          <cell r="D25990" t="str">
            <v>El Peñón</v>
          </cell>
        </row>
        <row r="25991">
          <cell r="C25991" t="str">
            <v>25258</v>
          </cell>
          <cell r="D25991" t="str">
            <v>El Peñón</v>
          </cell>
        </row>
        <row r="25992">
          <cell r="C25992" t="str">
            <v>25258</v>
          </cell>
          <cell r="D25992" t="str">
            <v>El Peñón</v>
          </cell>
        </row>
        <row r="25993">
          <cell r="C25993" t="str">
            <v>25258</v>
          </cell>
          <cell r="D25993" t="str">
            <v>El Peñón</v>
          </cell>
        </row>
        <row r="25994">
          <cell r="C25994" t="str">
            <v>25258</v>
          </cell>
          <cell r="D25994" t="str">
            <v>El Peñón</v>
          </cell>
        </row>
        <row r="25995">
          <cell r="C25995" t="str">
            <v>25258</v>
          </cell>
          <cell r="D25995" t="str">
            <v>El Peñón</v>
          </cell>
        </row>
        <row r="25996">
          <cell r="C25996" t="str">
            <v>25258</v>
          </cell>
          <cell r="D25996" t="str">
            <v>El Peñón</v>
          </cell>
        </row>
        <row r="25997">
          <cell r="C25997" t="str">
            <v>25258</v>
          </cell>
          <cell r="D25997" t="str">
            <v>El Peñón</v>
          </cell>
        </row>
        <row r="25998">
          <cell r="C25998" t="str">
            <v>25258</v>
          </cell>
          <cell r="D25998" t="str">
            <v>El Peñón</v>
          </cell>
        </row>
        <row r="25999">
          <cell r="C25999" t="str">
            <v>25258</v>
          </cell>
          <cell r="D25999" t="str">
            <v>El Peñón</v>
          </cell>
        </row>
        <row r="26000">
          <cell r="C26000" t="str">
            <v>25258</v>
          </cell>
          <cell r="D26000" t="str">
            <v>El Peñón</v>
          </cell>
        </row>
        <row r="26001">
          <cell r="C26001" t="str">
            <v>25258</v>
          </cell>
          <cell r="D26001" t="str">
            <v>El Peñón</v>
          </cell>
        </row>
        <row r="26002">
          <cell r="C26002" t="str">
            <v>25258</v>
          </cell>
          <cell r="D26002" t="str">
            <v>El Peñón</v>
          </cell>
        </row>
        <row r="26003">
          <cell r="C26003" t="str">
            <v>25258</v>
          </cell>
          <cell r="D26003" t="str">
            <v>El Peñón</v>
          </cell>
        </row>
        <row r="26004">
          <cell r="C26004" t="str">
            <v>25258</v>
          </cell>
          <cell r="D26004" t="str">
            <v>El Peñón</v>
          </cell>
        </row>
        <row r="26005">
          <cell r="C26005" t="str">
            <v>25258</v>
          </cell>
          <cell r="D26005" t="str">
            <v>El Peñón</v>
          </cell>
        </row>
        <row r="26006">
          <cell r="C26006" t="str">
            <v>25258</v>
          </cell>
          <cell r="D26006" t="str">
            <v>El Peñón</v>
          </cell>
        </row>
        <row r="26007">
          <cell r="C26007" t="str">
            <v>25258</v>
          </cell>
          <cell r="D26007" t="str">
            <v>El Peñón</v>
          </cell>
        </row>
        <row r="26008">
          <cell r="C26008" t="str">
            <v>25258</v>
          </cell>
          <cell r="D26008" t="str">
            <v>El Peñón</v>
          </cell>
        </row>
        <row r="26009">
          <cell r="C26009" t="str">
            <v>25258</v>
          </cell>
          <cell r="D26009" t="str">
            <v>El Peñón</v>
          </cell>
        </row>
        <row r="26010">
          <cell r="C26010" t="str">
            <v>25258</v>
          </cell>
          <cell r="D26010" t="str">
            <v>El Peñón</v>
          </cell>
        </row>
        <row r="26011">
          <cell r="C26011" t="str">
            <v>25258</v>
          </cell>
          <cell r="D26011" t="str">
            <v>El Peñón</v>
          </cell>
        </row>
        <row r="26012">
          <cell r="C26012" t="str">
            <v>25258</v>
          </cell>
          <cell r="D26012" t="str">
            <v>El Peñón</v>
          </cell>
        </row>
        <row r="26013">
          <cell r="C26013" t="str">
            <v>25258</v>
          </cell>
          <cell r="D26013" t="str">
            <v>El Peñón</v>
          </cell>
        </row>
        <row r="26014">
          <cell r="C26014" t="str">
            <v>25258</v>
          </cell>
          <cell r="D26014" t="str">
            <v>El Peñón</v>
          </cell>
        </row>
        <row r="26015">
          <cell r="C26015" t="str">
            <v>25258</v>
          </cell>
          <cell r="D26015" t="str">
            <v>El Peñón</v>
          </cell>
        </row>
        <row r="26016">
          <cell r="C26016" t="str">
            <v>25258</v>
          </cell>
          <cell r="D26016" t="str">
            <v>El Peñón</v>
          </cell>
        </row>
        <row r="26017">
          <cell r="C26017" t="str">
            <v>25258</v>
          </cell>
          <cell r="D26017" t="str">
            <v>El Peñón</v>
          </cell>
        </row>
        <row r="26018">
          <cell r="C26018" t="str">
            <v>25258</v>
          </cell>
          <cell r="D26018" t="str">
            <v>El Peñón</v>
          </cell>
        </row>
        <row r="26019">
          <cell r="C26019" t="str">
            <v>25258</v>
          </cell>
          <cell r="D26019" t="str">
            <v>El Peñón</v>
          </cell>
        </row>
        <row r="26020">
          <cell r="C26020" t="str">
            <v>25258</v>
          </cell>
          <cell r="D26020" t="str">
            <v>El Peñón</v>
          </cell>
        </row>
        <row r="26021">
          <cell r="C26021" t="str">
            <v>25258</v>
          </cell>
          <cell r="D26021" t="str">
            <v>El Peñón</v>
          </cell>
        </row>
        <row r="26022">
          <cell r="C26022" t="str">
            <v>25258</v>
          </cell>
          <cell r="D26022" t="str">
            <v>El Peñón</v>
          </cell>
        </row>
        <row r="26023">
          <cell r="C26023" t="str">
            <v>25258</v>
          </cell>
          <cell r="D26023" t="str">
            <v>El Peñón</v>
          </cell>
        </row>
        <row r="26024">
          <cell r="C26024" t="str">
            <v>25258</v>
          </cell>
          <cell r="D26024" t="str">
            <v>El Peñón</v>
          </cell>
        </row>
        <row r="26025">
          <cell r="C26025" t="str">
            <v>25258</v>
          </cell>
          <cell r="D26025" t="str">
            <v>El Peñón</v>
          </cell>
        </row>
        <row r="26026">
          <cell r="C26026" t="str">
            <v>25258</v>
          </cell>
          <cell r="D26026" t="str">
            <v>El Peñón</v>
          </cell>
        </row>
        <row r="26027">
          <cell r="C26027" t="str">
            <v>25258</v>
          </cell>
          <cell r="D26027" t="str">
            <v>El Peñón</v>
          </cell>
        </row>
        <row r="26028">
          <cell r="C26028" t="str">
            <v>25258</v>
          </cell>
          <cell r="D26028" t="str">
            <v>El Peñón</v>
          </cell>
        </row>
        <row r="26029">
          <cell r="C26029" t="str">
            <v>25258</v>
          </cell>
          <cell r="D26029" t="str">
            <v>El Peñón</v>
          </cell>
        </row>
        <row r="26030">
          <cell r="C26030" t="str">
            <v>25258</v>
          </cell>
          <cell r="D26030" t="str">
            <v>El Peñón</v>
          </cell>
        </row>
        <row r="26031">
          <cell r="C26031" t="str">
            <v>25258</v>
          </cell>
          <cell r="D26031" t="str">
            <v>El Peñón</v>
          </cell>
        </row>
        <row r="26032">
          <cell r="C26032" t="str">
            <v>25258</v>
          </cell>
          <cell r="D26032" t="str">
            <v>El Peñón</v>
          </cell>
        </row>
        <row r="26033">
          <cell r="C26033" t="str">
            <v>25258</v>
          </cell>
          <cell r="D26033" t="str">
            <v>El Peñón</v>
          </cell>
        </row>
        <row r="26034">
          <cell r="C26034" t="str">
            <v>25258</v>
          </cell>
          <cell r="D26034" t="str">
            <v>El Peñón</v>
          </cell>
        </row>
        <row r="26035">
          <cell r="C26035" t="str">
            <v>25258</v>
          </cell>
          <cell r="D26035" t="str">
            <v>El Peñón</v>
          </cell>
        </row>
        <row r="26036">
          <cell r="C26036" t="str">
            <v>25258</v>
          </cell>
          <cell r="D26036" t="str">
            <v>El Peñón</v>
          </cell>
        </row>
        <row r="26037">
          <cell r="C26037" t="str">
            <v>25258</v>
          </cell>
          <cell r="D26037" t="str">
            <v>El Peñón</v>
          </cell>
        </row>
        <row r="26038">
          <cell r="C26038" t="str">
            <v>25258</v>
          </cell>
          <cell r="D26038" t="str">
            <v>El Peñón</v>
          </cell>
        </row>
        <row r="26039">
          <cell r="C26039" t="str">
            <v>25258</v>
          </cell>
          <cell r="D26039" t="str">
            <v>El Peñón</v>
          </cell>
        </row>
        <row r="26040">
          <cell r="C26040" t="str">
            <v>25258</v>
          </cell>
          <cell r="D26040" t="str">
            <v>El Peñón</v>
          </cell>
        </row>
        <row r="26041">
          <cell r="C26041" t="str">
            <v>25260</v>
          </cell>
          <cell r="D26041" t="str">
            <v>El Rosal</v>
          </cell>
        </row>
        <row r="26042">
          <cell r="C26042" t="str">
            <v>25260</v>
          </cell>
          <cell r="D26042" t="str">
            <v>El Rosal</v>
          </cell>
        </row>
        <row r="26043">
          <cell r="C26043" t="str">
            <v>25260</v>
          </cell>
          <cell r="D26043" t="str">
            <v>El Rosal</v>
          </cell>
        </row>
        <row r="26044">
          <cell r="C26044" t="str">
            <v>25260</v>
          </cell>
          <cell r="D26044" t="str">
            <v>El Rosal</v>
          </cell>
        </row>
        <row r="26045">
          <cell r="C26045" t="str">
            <v>25260</v>
          </cell>
          <cell r="D26045" t="str">
            <v>El Rosal</v>
          </cell>
        </row>
        <row r="26046">
          <cell r="C26046" t="str">
            <v>25260</v>
          </cell>
          <cell r="D26046" t="str">
            <v>El Rosal</v>
          </cell>
        </row>
        <row r="26047">
          <cell r="C26047" t="str">
            <v>25260</v>
          </cell>
          <cell r="D26047" t="str">
            <v>El Rosal</v>
          </cell>
        </row>
        <row r="26048">
          <cell r="C26048" t="str">
            <v>25260</v>
          </cell>
          <cell r="D26048" t="str">
            <v>El Rosal</v>
          </cell>
        </row>
        <row r="26049">
          <cell r="C26049" t="str">
            <v>25260</v>
          </cell>
          <cell r="D26049" t="str">
            <v>El Rosal</v>
          </cell>
        </row>
        <row r="26050">
          <cell r="C26050" t="str">
            <v>25260</v>
          </cell>
          <cell r="D26050" t="str">
            <v>El Rosal</v>
          </cell>
        </row>
        <row r="26051">
          <cell r="C26051" t="str">
            <v>25260</v>
          </cell>
          <cell r="D26051" t="str">
            <v>El Rosal</v>
          </cell>
        </row>
        <row r="26052">
          <cell r="C26052" t="str">
            <v>25260</v>
          </cell>
          <cell r="D26052" t="str">
            <v>El Rosal</v>
          </cell>
        </row>
        <row r="26053">
          <cell r="C26053" t="str">
            <v>25260</v>
          </cell>
          <cell r="D26053" t="str">
            <v>El Rosal</v>
          </cell>
        </row>
        <row r="26054">
          <cell r="C26054" t="str">
            <v>25260</v>
          </cell>
          <cell r="D26054" t="str">
            <v>El Rosal</v>
          </cell>
        </row>
        <row r="26055">
          <cell r="C26055" t="str">
            <v>25260</v>
          </cell>
          <cell r="D26055" t="str">
            <v>El Rosal</v>
          </cell>
        </row>
        <row r="26056">
          <cell r="C26056" t="str">
            <v>25260</v>
          </cell>
          <cell r="D26056" t="str">
            <v>El Rosal</v>
          </cell>
        </row>
        <row r="26057">
          <cell r="C26057" t="str">
            <v>25260</v>
          </cell>
          <cell r="D26057" t="str">
            <v>El Rosal</v>
          </cell>
        </row>
        <row r="26058">
          <cell r="C26058" t="str">
            <v>25260</v>
          </cell>
          <cell r="D26058" t="str">
            <v>El Rosal</v>
          </cell>
        </row>
        <row r="26059">
          <cell r="C26059" t="str">
            <v>25260</v>
          </cell>
          <cell r="D26059" t="str">
            <v>El Rosal</v>
          </cell>
        </row>
        <row r="26060">
          <cell r="C26060" t="str">
            <v>25260</v>
          </cell>
          <cell r="D26060" t="str">
            <v>El Rosal</v>
          </cell>
        </row>
        <row r="26061">
          <cell r="C26061" t="str">
            <v>25260</v>
          </cell>
          <cell r="D26061" t="str">
            <v>El Rosal</v>
          </cell>
        </row>
        <row r="26062">
          <cell r="C26062" t="str">
            <v>25260</v>
          </cell>
          <cell r="D26062" t="str">
            <v>El Rosal</v>
          </cell>
        </row>
        <row r="26063">
          <cell r="C26063" t="str">
            <v>25260</v>
          </cell>
          <cell r="D26063" t="str">
            <v>El Rosal</v>
          </cell>
        </row>
        <row r="26064">
          <cell r="C26064" t="str">
            <v>25260</v>
          </cell>
          <cell r="D26064" t="str">
            <v>El Rosal</v>
          </cell>
        </row>
        <row r="26065">
          <cell r="C26065" t="str">
            <v>25260</v>
          </cell>
          <cell r="D26065" t="str">
            <v>El Rosal</v>
          </cell>
        </row>
        <row r="26066">
          <cell r="C26066" t="str">
            <v>25260</v>
          </cell>
          <cell r="D26066" t="str">
            <v>El Rosal</v>
          </cell>
        </row>
        <row r="26067">
          <cell r="C26067" t="str">
            <v>25260</v>
          </cell>
          <cell r="D26067" t="str">
            <v>El Rosal</v>
          </cell>
        </row>
        <row r="26068">
          <cell r="C26068" t="str">
            <v>25260</v>
          </cell>
          <cell r="D26068" t="str">
            <v>El Rosal</v>
          </cell>
        </row>
        <row r="26069">
          <cell r="C26069" t="str">
            <v>25260</v>
          </cell>
          <cell r="D26069" t="str">
            <v>El Rosal</v>
          </cell>
        </row>
        <row r="26070">
          <cell r="C26070" t="str">
            <v>25260</v>
          </cell>
          <cell r="D26070" t="str">
            <v>El Rosal</v>
          </cell>
        </row>
        <row r="26071">
          <cell r="C26071" t="str">
            <v>25260</v>
          </cell>
          <cell r="D26071" t="str">
            <v>El Rosal</v>
          </cell>
        </row>
        <row r="26072">
          <cell r="C26072" t="str">
            <v>25260</v>
          </cell>
          <cell r="D26072" t="str">
            <v>El Rosal</v>
          </cell>
        </row>
        <row r="26073">
          <cell r="C26073" t="str">
            <v>25260</v>
          </cell>
          <cell r="D26073" t="str">
            <v>El Rosal</v>
          </cell>
        </row>
        <row r="26074">
          <cell r="C26074" t="str">
            <v>25260</v>
          </cell>
          <cell r="D26074" t="str">
            <v>El Rosal</v>
          </cell>
        </row>
        <row r="26075">
          <cell r="C26075" t="str">
            <v>25260</v>
          </cell>
          <cell r="D26075" t="str">
            <v>El Rosal</v>
          </cell>
        </row>
        <row r="26076">
          <cell r="C26076" t="str">
            <v>25260</v>
          </cell>
          <cell r="D26076" t="str">
            <v>El Rosal</v>
          </cell>
        </row>
        <row r="26077">
          <cell r="C26077" t="str">
            <v>25260</v>
          </cell>
          <cell r="D26077" t="str">
            <v>El Rosal</v>
          </cell>
        </row>
        <row r="26078">
          <cell r="C26078" t="str">
            <v>25260</v>
          </cell>
          <cell r="D26078" t="str">
            <v>El Rosal</v>
          </cell>
        </row>
        <row r="26079">
          <cell r="C26079" t="str">
            <v>25260</v>
          </cell>
          <cell r="D26079" t="str">
            <v>El Rosal</v>
          </cell>
        </row>
        <row r="26080">
          <cell r="C26080" t="str">
            <v>25260</v>
          </cell>
          <cell r="D26080" t="str">
            <v>El Rosal</v>
          </cell>
        </row>
        <row r="26081">
          <cell r="C26081" t="str">
            <v>25260</v>
          </cell>
          <cell r="D26081" t="str">
            <v>El Rosal</v>
          </cell>
        </row>
        <row r="26082">
          <cell r="C26082" t="str">
            <v>25260</v>
          </cell>
          <cell r="D26082" t="str">
            <v>El Rosal</v>
          </cell>
        </row>
        <row r="26083">
          <cell r="C26083" t="str">
            <v>25260</v>
          </cell>
          <cell r="D26083" t="str">
            <v>El Rosal</v>
          </cell>
        </row>
        <row r="26084">
          <cell r="C26084" t="str">
            <v>25260</v>
          </cell>
          <cell r="D26084" t="str">
            <v>El Rosal</v>
          </cell>
        </row>
        <row r="26085">
          <cell r="C26085" t="str">
            <v>25260</v>
          </cell>
          <cell r="D26085" t="str">
            <v>El Rosal</v>
          </cell>
        </row>
        <row r="26086">
          <cell r="C26086" t="str">
            <v>25260</v>
          </cell>
          <cell r="D26086" t="str">
            <v>El Rosal</v>
          </cell>
        </row>
        <row r="26087">
          <cell r="C26087" t="str">
            <v>25260</v>
          </cell>
          <cell r="D26087" t="str">
            <v>El Rosal</v>
          </cell>
        </row>
        <row r="26088">
          <cell r="C26088" t="str">
            <v>25260</v>
          </cell>
          <cell r="D26088" t="str">
            <v>El Rosal</v>
          </cell>
        </row>
        <row r="26089">
          <cell r="C26089" t="str">
            <v>25260</v>
          </cell>
          <cell r="D26089" t="str">
            <v>El Rosal</v>
          </cell>
        </row>
        <row r="26090">
          <cell r="C26090" t="str">
            <v>25260</v>
          </cell>
          <cell r="D26090" t="str">
            <v>El Rosal</v>
          </cell>
        </row>
        <row r="26091">
          <cell r="C26091" t="str">
            <v>25260</v>
          </cell>
          <cell r="D26091" t="str">
            <v>El Rosal</v>
          </cell>
        </row>
        <row r="26092">
          <cell r="C26092" t="str">
            <v>25260</v>
          </cell>
          <cell r="D26092" t="str">
            <v>El Rosal</v>
          </cell>
        </row>
        <row r="26093">
          <cell r="C26093" t="str">
            <v>25260</v>
          </cell>
          <cell r="D26093" t="str">
            <v>El Rosal</v>
          </cell>
        </row>
        <row r="26094">
          <cell r="C26094" t="str">
            <v>25260</v>
          </cell>
          <cell r="D26094" t="str">
            <v>El Rosal</v>
          </cell>
        </row>
        <row r="26095">
          <cell r="C26095" t="str">
            <v>25269</v>
          </cell>
          <cell r="D26095" t="str">
            <v>Facatativá</v>
          </cell>
        </row>
        <row r="26096">
          <cell r="C26096" t="str">
            <v>25269</v>
          </cell>
          <cell r="D26096" t="str">
            <v>Facatativá</v>
          </cell>
        </row>
        <row r="26097">
          <cell r="C26097" t="str">
            <v>25269</v>
          </cell>
          <cell r="D26097" t="str">
            <v>Facatativá</v>
          </cell>
        </row>
        <row r="26098">
          <cell r="C26098" t="str">
            <v>25269</v>
          </cell>
          <cell r="D26098" t="str">
            <v>Facatativá</v>
          </cell>
        </row>
        <row r="26099">
          <cell r="C26099" t="str">
            <v>25269</v>
          </cell>
          <cell r="D26099" t="str">
            <v>Facatativá</v>
          </cell>
        </row>
        <row r="26100">
          <cell r="C26100" t="str">
            <v>25269</v>
          </cell>
          <cell r="D26100" t="str">
            <v>Facatativá</v>
          </cell>
        </row>
        <row r="26101">
          <cell r="C26101" t="str">
            <v>25269</v>
          </cell>
          <cell r="D26101" t="str">
            <v>Facatativá</v>
          </cell>
        </row>
        <row r="26102">
          <cell r="C26102" t="str">
            <v>25269</v>
          </cell>
          <cell r="D26102" t="str">
            <v>Facatativá</v>
          </cell>
        </row>
        <row r="26103">
          <cell r="C26103" t="str">
            <v>25269</v>
          </cell>
          <cell r="D26103" t="str">
            <v>Facatativá</v>
          </cell>
        </row>
        <row r="26104">
          <cell r="C26104" t="str">
            <v>25269</v>
          </cell>
          <cell r="D26104" t="str">
            <v>Facatativá</v>
          </cell>
        </row>
        <row r="26105">
          <cell r="C26105" t="str">
            <v>25269</v>
          </cell>
          <cell r="D26105" t="str">
            <v>Facatativá</v>
          </cell>
        </row>
        <row r="26106">
          <cell r="C26106" t="str">
            <v>25269</v>
          </cell>
          <cell r="D26106" t="str">
            <v>Facatativá</v>
          </cell>
        </row>
        <row r="26107">
          <cell r="C26107" t="str">
            <v>25269</v>
          </cell>
          <cell r="D26107" t="str">
            <v>Facatativá</v>
          </cell>
        </row>
        <row r="26108">
          <cell r="C26108" t="str">
            <v>25269</v>
          </cell>
          <cell r="D26108" t="str">
            <v>Facatativá</v>
          </cell>
        </row>
        <row r="26109">
          <cell r="C26109" t="str">
            <v>25269</v>
          </cell>
          <cell r="D26109" t="str">
            <v>Facatativá</v>
          </cell>
        </row>
        <row r="26110">
          <cell r="C26110" t="str">
            <v>25269</v>
          </cell>
          <cell r="D26110" t="str">
            <v>Facatativá</v>
          </cell>
        </row>
        <row r="26111">
          <cell r="C26111" t="str">
            <v>25269</v>
          </cell>
          <cell r="D26111" t="str">
            <v>Facatativá</v>
          </cell>
        </row>
        <row r="26112">
          <cell r="C26112" t="str">
            <v>25269</v>
          </cell>
          <cell r="D26112" t="str">
            <v>Facatativá</v>
          </cell>
        </row>
        <row r="26113">
          <cell r="C26113" t="str">
            <v>25269</v>
          </cell>
          <cell r="D26113" t="str">
            <v>Facatativá</v>
          </cell>
        </row>
        <row r="26114">
          <cell r="C26114" t="str">
            <v>25269</v>
          </cell>
          <cell r="D26114" t="str">
            <v>Facatativá</v>
          </cell>
        </row>
        <row r="26115">
          <cell r="C26115" t="str">
            <v>25269</v>
          </cell>
          <cell r="D26115" t="str">
            <v>Facatativá</v>
          </cell>
        </row>
        <row r="26116">
          <cell r="C26116" t="str">
            <v>25269</v>
          </cell>
          <cell r="D26116" t="str">
            <v>Facatativá</v>
          </cell>
        </row>
        <row r="26117">
          <cell r="C26117" t="str">
            <v>25269</v>
          </cell>
          <cell r="D26117" t="str">
            <v>Facatativá</v>
          </cell>
        </row>
        <row r="26118">
          <cell r="C26118" t="str">
            <v>25269</v>
          </cell>
          <cell r="D26118" t="str">
            <v>Facatativá</v>
          </cell>
        </row>
        <row r="26119">
          <cell r="C26119" t="str">
            <v>25269</v>
          </cell>
          <cell r="D26119" t="str">
            <v>Facatativá</v>
          </cell>
        </row>
        <row r="26120">
          <cell r="C26120" t="str">
            <v>25269</v>
          </cell>
          <cell r="D26120" t="str">
            <v>Facatativá</v>
          </cell>
        </row>
        <row r="26121">
          <cell r="C26121" t="str">
            <v>25269</v>
          </cell>
          <cell r="D26121" t="str">
            <v>Facatativá</v>
          </cell>
        </row>
        <row r="26122">
          <cell r="C26122" t="str">
            <v>25269</v>
          </cell>
          <cell r="D26122" t="str">
            <v>Facatativá</v>
          </cell>
        </row>
        <row r="26123">
          <cell r="C26123" t="str">
            <v>25269</v>
          </cell>
          <cell r="D26123" t="str">
            <v>Facatativá</v>
          </cell>
        </row>
        <row r="26124">
          <cell r="C26124" t="str">
            <v>25269</v>
          </cell>
          <cell r="D26124" t="str">
            <v>Facatativá</v>
          </cell>
        </row>
        <row r="26125">
          <cell r="C26125" t="str">
            <v>25269</v>
          </cell>
          <cell r="D26125" t="str">
            <v>Facatativá</v>
          </cell>
        </row>
        <row r="26126">
          <cell r="C26126" t="str">
            <v>25269</v>
          </cell>
          <cell r="D26126" t="str">
            <v>Facatativá</v>
          </cell>
        </row>
        <row r="26127">
          <cell r="C26127" t="str">
            <v>25269</v>
          </cell>
          <cell r="D26127" t="str">
            <v>Facatativá</v>
          </cell>
        </row>
        <row r="26128">
          <cell r="C26128" t="str">
            <v>25269</v>
          </cell>
          <cell r="D26128" t="str">
            <v>Facatativá</v>
          </cell>
        </row>
        <row r="26129">
          <cell r="C26129" t="str">
            <v>25269</v>
          </cell>
          <cell r="D26129" t="str">
            <v>Facatativá</v>
          </cell>
        </row>
        <row r="26130">
          <cell r="C26130" t="str">
            <v>25269</v>
          </cell>
          <cell r="D26130" t="str">
            <v>Facatativá</v>
          </cell>
        </row>
        <row r="26131">
          <cell r="C26131" t="str">
            <v>25269</v>
          </cell>
          <cell r="D26131" t="str">
            <v>Facatativá</v>
          </cell>
        </row>
        <row r="26132">
          <cell r="C26132" t="str">
            <v>25269</v>
          </cell>
          <cell r="D26132" t="str">
            <v>Facatativá</v>
          </cell>
        </row>
        <row r="26133">
          <cell r="C26133" t="str">
            <v>25269</v>
          </cell>
          <cell r="D26133" t="str">
            <v>Facatativá</v>
          </cell>
        </row>
        <row r="26134">
          <cell r="C26134" t="str">
            <v>25269</v>
          </cell>
          <cell r="D26134" t="str">
            <v>Facatativá</v>
          </cell>
        </row>
        <row r="26135">
          <cell r="C26135" t="str">
            <v>25269</v>
          </cell>
          <cell r="D26135" t="str">
            <v>Facatativá</v>
          </cell>
        </row>
        <row r="26136">
          <cell r="C26136" t="str">
            <v>25269</v>
          </cell>
          <cell r="D26136" t="str">
            <v>Facatativá</v>
          </cell>
        </row>
        <row r="26137">
          <cell r="C26137" t="str">
            <v>25269</v>
          </cell>
          <cell r="D26137" t="str">
            <v>Facatativá</v>
          </cell>
        </row>
        <row r="26138">
          <cell r="C26138" t="str">
            <v>25269</v>
          </cell>
          <cell r="D26138" t="str">
            <v>Facatativá</v>
          </cell>
        </row>
        <row r="26139">
          <cell r="C26139" t="str">
            <v>25269</v>
          </cell>
          <cell r="D26139" t="str">
            <v>Facatativá</v>
          </cell>
        </row>
        <row r="26140">
          <cell r="C26140" t="str">
            <v>25269</v>
          </cell>
          <cell r="D26140" t="str">
            <v>Facatativá</v>
          </cell>
        </row>
        <row r="26141">
          <cell r="C26141" t="str">
            <v>25269</v>
          </cell>
          <cell r="D26141" t="str">
            <v>Facatativá</v>
          </cell>
        </row>
        <row r="26142">
          <cell r="C26142" t="str">
            <v>25269</v>
          </cell>
          <cell r="D26142" t="str">
            <v>Facatativá</v>
          </cell>
        </row>
        <row r="26143">
          <cell r="C26143" t="str">
            <v>25269</v>
          </cell>
          <cell r="D26143" t="str">
            <v>Facatativá</v>
          </cell>
        </row>
        <row r="26144">
          <cell r="C26144" t="str">
            <v>25269</v>
          </cell>
          <cell r="D26144" t="str">
            <v>Facatativá</v>
          </cell>
        </row>
        <row r="26145">
          <cell r="C26145" t="str">
            <v>25269</v>
          </cell>
          <cell r="D26145" t="str">
            <v>Facatativá</v>
          </cell>
        </row>
        <row r="26146">
          <cell r="C26146" t="str">
            <v>25269</v>
          </cell>
          <cell r="D26146" t="str">
            <v>Facatativá</v>
          </cell>
        </row>
        <row r="26147">
          <cell r="C26147" t="str">
            <v>25269</v>
          </cell>
          <cell r="D26147" t="str">
            <v>Facatativá</v>
          </cell>
        </row>
        <row r="26148">
          <cell r="C26148" t="str">
            <v>25269</v>
          </cell>
          <cell r="D26148" t="str">
            <v>Facatativá</v>
          </cell>
        </row>
        <row r="26149">
          <cell r="C26149" t="str">
            <v>25279</v>
          </cell>
          <cell r="D26149" t="str">
            <v>Fómeque</v>
          </cell>
        </row>
        <row r="26150">
          <cell r="C26150" t="str">
            <v>25279</v>
          </cell>
          <cell r="D26150" t="str">
            <v>Fómeque</v>
          </cell>
        </row>
        <row r="26151">
          <cell r="C26151" t="str">
            <v>25279</v>
          </cell>
          <cell r="D26151" t="str">
            <v>Fómeque</v>
          </cell>
        </row>
        <row r="26152">
          <cell r="C26152" t="str">
            <v>25279</v>
          </cell>
          <cell r="D26152" t="str">
            <v>Fómeque</v>
          </cell>
        </row>
        <row r="26153">
          <cell r="C26153" t="str">
            <v>25279</v>
          </cell>
          <cell r="D26153" t="str">
            <v>Fómeque</v>
          </cell>
        </row>
        <row r="26154">
          <cell r="C26154" t="str">
            <v>25279</v>
          </cell>
          <cell r="D26154" t="str">
            <v>Fómeque</v>
          </cell>
        </row>
        <row r="26155">
          <cell r="C26155" t="str">
            <v>25279</v>
          </cell>
          <cell r="D26155" t="str">
            <v>Fómeque</v>
          </cell>
        </row>
        <row r="26156">
          <cell r="C26156" t="str">
            <v>25279</v>
          </cell>
          <cell r="D26156" t="str">
            <v>Fómeque</v>
          </cell>
        </row>
        <row r="26157">
          <cell r="C26157" t="str">
            <v>25279</v>
          </cell>
          <cell r="D26157" t="str">
            <v>Fómeque</v>
          </cell>
        </row>
        <row r="26158">
          <cell r="C26158" t="str">
            <v>25279</v>
          </cell>
          <cell r="D26158" t="str">
            <v>Fómeque</v>
          </cell>
        </row>
        <row r="26159">
          <cell r="C26159" t="str">
            <v>25279</v>
          </cell>
          <cell r="D26159" t="str">
            <v>Fómeque</v>
          </cell>
        </row>
        <row r="26160">
          <cell r="C26160" t="str">
            <v>25279</v>
          </cell>
          <cell r="D26160" t="str">
            <v>Fómeque</v>
          </cell>
        </row>
        <row r="26161">
          <cell r="C26161" t="str">
            <v>25279</v>
          </cell>
          <cell r="D26161" t="str">
            <v>Fómeque</v>
          </cell>
        </row>
        <row r="26162">
          <cell r="C26162" t="str">
            <v>25279</v>
          </cell>
          <cell r="D26162" t="str">
            <v>Fómeque</v>
          </cell>
        </row>
        <row r="26163">
          <cell r="C26163" t="str">
            <v>25279</v>
          </cell>
          <cell r="D26163" t="str">
            <v>Fómeque</v>
          </cell>
        </row>
        <row r="26164">
          <cell r="C26164" t="str">
            <v>25279</v>
          </cell>
          <cell r="D26164" t="str">
            <v>Fómeque</v>
          </cell>
        </row>
        <row r="26165">
          <cell r="C26165" t="str">
            <v>25279</v>
          </cell>
          <cell r="D26165" t="str">
            <v>Fómeque</v>
          </cell>
        </row>
        <row r="26166">
          <cell r="C26166" t="str">
            <v>25279</v>
          </cell>
          <cell r="D26166" t="str">
            <v>Fómeque</v>
          </cell>
        </row>
        <row r="26167">
          <cell r="C26167" t="str">
            <v>25279</v>
          </cell>
          <cell r="D26167" t="str">
            <v>Fómeque</v>
          </cell>
        </row>
        <row r="26168">
          <cell r="C26168" t="str">
            <v>25279</v>
          </cell>
          <cell r="D26168" t="str">
            <v>Fómeque</v>
          </cell>
        </row>
        <row r="26169">
          <cell r="C26169" t="str">
            <v>25279</v>
          </cell>
          <cell r="D26169" t="str">
            <v>Fómeque</v>
          </cell>
        </row>
        <row r="26170">
          <cell r="C26170" t="str">
            <v>25279</v>
          </cell>
          <cell r="D26170" t="str">
            <v>Fómeque</v>
          </cell>
        </row>
        <row r="26171">
          <cell r="C26171" t="str">
            <v>25279</v>
          </cell>
          <cell r="D26171" t="str">
            <v>Fómeque</v>
          </cell>
        </row>
        <row r="26172">
          <cell r="C26172" t="str">
            <v>25279</v>
          </cell>
          <cell r="D26172" t="str">
            <v>Fómeque</v>
          </cell>
        </row>
        <row r="26173">
          <cell r="C26173" t="str">
            <v>25279</v>
          </cell>
          <cell r="D26173" t="str">
            <v>Fómeque</v>
          </cell>
        </row>
        <row r="26174">
          <cell r="C26174" t="str">
            <v>25279</v>
          </cell>
          <cell r="D26174" t="str">
            <v>Fómeque</v>
          </cell>
        </row>
        <row r="26175">
          <cell r="C26175" t="str">
            <v>25279</v>
          </cell>
          <cell r="D26175" t="str">
            <v>Fómeque</v>
          </cell>
        </row>
        <row r="26176">
          <cell r="C26176" t="str">
            <v>25279</v>
          </cell>
          <cell r="D26176" t="str">
            <v>Fómeque</v>
          </cell>
        </row>
        <row r="26177">
          <cell r="C26177" t="str">
            <v>25279</v>
          </cell>
          <cell r="D26177" t="str">
            <v>Fómeque</v>
          </cell>
        </row>
        <row r="26178">
          <cell r="C26178" t="str">
            <v>25279</v>
          </cell>
          <cell r="D26178" t="str">
            <v>Fómeque</v>
          </cell>
        </row>
        <row r="26179">
          <cell r="C26179" t="str">
            <v>25279</v>
          </cell>
          <cell r="D26179" t="str">
            <v>Fómeque</v>
          </cell>
        </row>
        <row r="26180">
          <cell r="C26180" t="str">
            <v>25279</v>
          </cell>
          <cell r="D26180" t="str">
            <v>Fómeque</v>
          </cell>
        </row>
        <row r="26181">
          <cell r="C26181" t="str">
            <v>25279</v>
          </cell>
          <cell r="D26181" t="str">
            <v>Fómeque</v>
          </cell>
        </row>
        <row r="26182">
          <cell r="C26182" t="str">
            <v>25279</v>
          </cell>
          <cell r="D26182" t="str">
            <v>Fómeque</v>
          </cell>
        </row>
        <row r="26183">
          <cell r="C26183" t="str">
            <v>25279</v>
          </cell>
          <cell r="D26183" t="str">
            <v>Fómeque</v>
          </cell>
        </row>
        <row r="26184">
          <cell r="C26184" t="str">
            <v>25279</v>
          </cell>
          <cell r="D26184" t="str">
            <v>Fómeque</v>
          </cell>
        </row>
        <row r="26185">
          <cell r="C26185" t="str">
            <v>25279</v>
          </cell>
          <cell r="D26185" t="str">
            <v>Fómeque</v>
          </cell>
        </row>
        <row r="26186">
          <cell r="C26186" t="str">
            <v>25279</v>
          </cell>
          <cell r="D26186" t="str">
            <v>Fómeque</v>
          </cell>
        </row>
        <row r="26187">
          <cell r="C26187" t="str">
            <v>25279</v>
          </cell>
          <cell r="D26187" t="str">
            <v>Fómeque</v>
          </cell>
        </row>
        <row r="26188">
          <cell r="C26188" t="str">
            <v>25279</v>
          </cell>
          <cell r="D26188" t="str">
            <v>Fómeque</v>
          </cell>
        </row>
        <row r="26189">
          <cell r="C26189" t="str">
            <v>25279</v>
          </cell>
          <cell r="D26189" t="str">
            <v>Fómeque</v>
          </cell>
        </row>
        <row r="26190">
          <cell r="C26190" t="str">
            <v>25279</v>
          </cell>
          <cell r="D26190" t="str">
            <v>Fómeque</v>
          </cell>
        </row>
        <row r="26191">
          <cell r="C26191" t="str">
            <v>25279</v>
          </cell>
          <cell r="D26191" t="str">
            <v>Fómeque</v>
          </cell>
        </row>
        <row r="26192">
          <cell r="C26192" t="str">
            <v>25279</v>
          </cell>
          <cell r="D26192" t="str">
            <v>Fómeque</v>
          </cell>
        </row>
        <row r="26193">
          <cell r="C26193" t="str">
            <v>25279</v>
          </cell>
          <cell r="D26193" t="str">
            <v>Fómeque</v>
          </cell>
        </row>
        <row r="26194">
          <cell r="C26194" t="str">
            <v>25279</v>
          </cell>
          <cell r="D26194" t="str">
            <v>Fómeque</v>
          </cell>
        </row>
        <row r="26195">
          <cell r="C26195" t="str">
            <v>25279</v>
          </cell>
          <cell r="D26195" t="str">
            <v>Fómeque</v>
          </cell>
        </row>
        <row r="26196">
          <cell r="C26196" t="str">
            <v>25279</v>
          </cell>
          <cell r="D26196" t="str">
            <v>Fómeque</v>
          </cell>
        </row>
        <row r="26197">
          <cell r="C26197" t="str">
            <v>25279</v>
          </cell>
          <cell r="D26197" t="str">
            <v>Fómeque</v>
          </cell>
        </row>
        <row r="26198">
          <cell r="C26198" t="str">
            <v>25279</v>
          </cell>
          <cell r="D26198" t="str">
            <v>Fómeque</v>
          </cell>
        </row>
        <row r="26199">
          <cell r="C26199" t="str">
            <v>25279</v>
          </cell>
          <cell r="D26199" t="str">
            <v>Fómeque</v>
          </cell>
        </row>
        <row r="26200">
          <cell r="C26200" t="str">
            <v>25279</v>
          </cell>
          <cell r="D26200" t="str">
            <v>Fómeque</v>
          </cell>
        </row>
        <row r="26201">
          <cell r="C26201" t="str">
            <v>25279</v>
          </cell>
          <cell r="D26201" t="str">
            <v>Fómeque</v>
          </cell>
        </row>
        <row r="26202">
          <cell r="C26202" t="str">
            <v>25279</v>
          </cell>
          <cell r="D26202" t="str">
            <v>Fómeque</v>
          </cell>
        </row>
        <row r="26203">
          <cell r="C26203" t="str">
            <v>25281</v>
          </cell>
          <cell r="D26203" t="str">
            <v>Fosca</v>
          </cell>
        </row>
        <row r="26204">
          <cell r="C26204" t="str">
            <v>25281</v>
          </cell>
          <cell r="D26204" t="str">
            <v>Fosca</v>
          </cell>
        </row>
        <row r="26205">
          <cell r="C26205" t="str">
            <v>25281</v>
          </cell>
          <cell r="D26205" t="str">
            <v>Fosca</v>
          </cell>
        </row>
        <row r="26206">
          <cell r="C26206" t="str">
            <v>25281</v>
          </cell>
          <cell r="D26206" t="str">
            <v>Fosca</v>
          </cell>
        </row>
        <row r="26207">
          <cell r="C26207" t="str">
            <v>25281</v>
          </cell>
          <cell r="D26207" t="str">
            <v>Fosca</v>
          </cell>
        </row>
        <row r="26208">
          <cell r="C26208" t="str">
            <v>25281</v>
          </cell>
          <cell r="D26208" t="str">
            <v>Fosca</v>
          </cell>
        </row>
        <row r="26209">
          <cell r="C26209" t="str">
            <v>25281</v>
          </cell>
          <cell r="D26209" t="str">
            <v>Fosca</v>
          </cell>
        </row>
        <row r="26210">
          <cell r="C26210" t="str">
            <v>25281</v>
          </cell>
          <cell r="D26210" t="str">
            <v>Fosca</v>
          </cell>
        </row>
        <row r="26211">
          <cell r="C26211" t="str">
            <v>25281</v>
          </cell>
          <cell r="D26211" t="str">
            <v>Fosca</v>
          </cell>
        </row>
        <row r="26212">
          <cell r="C26212" t="str">
            <v>25281</v>
          </cell>
          <cell r="D26212" t="str">
            <v>Fosca</v>
          </cell>
        </row>
        <row r="26213">
          <cell r="C26213" t="str">
            <v>25281</v>
          </cell>
          <cell r="D26213" t="str">
            <v>Fosca</v>
          </cell>
        </row>
        <row r="26214">
          <cell r="C26214" t="str">
            <v>25281</v>
          </cell>
          <cell r="D26214" t="str">
            <v>Fosca</v>
          </cell>
        </row>
        <row r="26215">
          <cell r="C26215" t="str">
            <v>25281</v>
          </cell>
          <cell r="D26215" t="str">
            <v>Fosca</v>
          </cell>
        </row>
        <row r="26216">
          <cell r="C26216" t="str">
            <v>25281</v>
          </cell>
          <cell r="D26216" t="str">
            <v>Fosca</v>
          </cell>
        </row>
        <row r="26217">
          <cell r="C26217" t="str">
            <v>25281</v>
          </cell>
          <cell r="D26217" t="str">
            <v>Fosca</v>
          </cell>
        </row>
        <row r="26218">
          <cell r="C26218" t="str">
            <v>25281</v>
          </cell>
          <cell r="D26218" t="str">
            <v>Fosca</v>
          </cell>
        </row>
        <row r="26219">
          <cell r="C26219" t="str">
            <v>25281</v>
          </cell>
          <cell r="D26219" t="str">
            <v>Fosca</v>
          </cell>
        </row>
        <row r="26220">
          <cell r="C26220" t="str">
            <v>25281</v>
          </cell>
          <cell r="D26220" t="str">
            <v>Fosca</v>
          </cell>
        </row>
        <row r="26221">
          <cell r="C26221" t="str">
            <v>25281</v>
          </cell>
          <cell r="D26221" t="str">
            <v>Fosca</v>
          </cell>
        </row>
        <row r="26222">
          <cell r="C26222" t="str">
            <v>25281</v>
          </cell>
          <cell r="D26222" t="str">
            <v>Fosca</v>
          </cell>
        </row>
        <row r="26223">
          <cell r="C26223" t="str">
            <v>25281</v>
          </cell>
          <cell r="D26223" t="str">
            <v>Fosca</v>
          </cell>
        </row>
        <row r="26224">
          <cell r="C26224" t="str">
            <v>25281</v>
          </cell>
          <cell r="D26224" t="str">
            <v>Fosca</v>
          </cell>
        </row>
        <row r="26225">
          <cell r="C26225" t="str">
            <v>25281</v>
          </cell>
          <cell r="D26225" t="str">
            <v>Fosca</v>
          </cell>
        </row>
        <row r="26226">
          <cell r="C26226" t="str">
            <v>25281</v>
          </cell>
          <cell r="D26226" t="str">
            <v>Fosca</v>
          </cell>
        </row>
        <row r="26227">
          <cell r="C26227" t="str">
            <v>25281</v>
          </cell>
          <cell r="D26227" t="str">
            <v>Fosca</v>
          </cell>
        </row>
        <row r="26228">
          <cell r="C26228" t="str">
            <v>25281</v>
          </cell>
          <cell r="D26228" t="str">
            <v>Fosca</v>
          </cell>
        </row>
        <row r="26229">
          <cell r="C26229" t="str">
            <v>25281</v>
          </cell>
          <cell r="D26229" t="str">
            <v>Fosca</v>
          </cell>
        </row>
        <row r="26230">
          <cell r="C26230" t="str">
            <v>25281</v>
          </cell>
          <cell r="D26230" t="str">
            <v>Fosca</v>
          </cell>
        </row>
        <row r="26231">
          <cell r="C26231" t="str">
            <v>25281</v>
          </cell>
          <cell r="D26231" t="str">
            <v>Fosca</v>
          </cell>
        </row>
        <row r="26232">
          <cell r="C26232" t="str">
            <v>25281</v>
          </cell>
          <cell r="D26232" t="str">
            <v>Fosca</v>
          </cell>
        </row>
        <row r="26233">
          <cell r="C26233" t="str">
            <v>25281</v>
          </cell>
          <cell r="D26233" t="str">
            <v>Fosca</v>
          </cell>
        </row>
        <row r="26234">
          <cell r="C26234" t="str">
            <v>25281</v>
          </cell>
          <cell r="D26234" t="str">
            <v>Fosca</v>
          </cell>
        </row>
        <row r="26235">
          <cell r="C26235" t="str">
            <v>25281</v>
          </cell>
          <cell r="D26235" t="str">
            <v>Fosca</v>
          </cell>
        </row>
        <row r="26236">
          <cell r="C26236" t="str">
            <v>25281</v>
          </cell>
          <cell r="D26236" t="str">
            <v>Fosca</v>
          </cell>
        </row>
        <row r="26237">
          <cell r="C26237" t="str">
            <v>25281</v>
          </cell>
          <cell r="D26237" t="str">
            <v>Fosca</v>
          </cell>
        </row>
        <row r="26238">
          <cell r="C26238" t="str">
            <v>25281</v>
          </cell>
          <cell r="D26238" t="str">
            <v>Fosca</v>
          </cell>
        </row>
        <row r="26239">
          <cell r="C26239" t="str">
            <v>25281</v>
          </cell>
          <cell r="D26239" t="str">
            <v>Fosca</v>
          </cell>
        </row>
        <row r="26240">
          <cell r="C26240" t="str">
            <v>25281</v>
          </cell>
          <cell r="D26240" t="str">
            <v>Fosca</v>
          </cell>
        </row>
        <row r="26241">
          <cell r="C26241" t="str">
            <v>25281</v>
          </cell>
          <cell r="D26241" t="str">
            <v>Fosca</v>
          </cell>
        </row>
        <row r="26242">
          <cell r="C26242" t="str">
            <v>25281</v>
          </cell>
          <cell r="D26242" t="str">
            <v>Fosca</v>
          </cell>
        </row>
        <row r="26243">
          <cell r="C26243" t="str">
            <v>25281</v>
          </cell>
          <cell r="D26243" t="str">
            <v>Fosca</v>
          </cell>
        </row>
        <row r="26244">
          <cell r="C26244" t="str">
            <v>25281</v>
          </cell>
          <cell r="D26244" t="str">
            <v>Fosca</v>
          </cell>
        </row>
        <row r="26245">
          <cell r="C26245" t="str">
            <v>25281</v>
          </cell>
          <cell r="D26245" t="str">
            <v>Fosca</v>
          </cell>
        </row>
        <row r="26246">
          <cell r="C26246" t="str">
            <v>25281</v>
          </cell>
          <cell r="D26246" t="str">
            <v>Fosca</v>
          </cell>
        </row>
        <row r="26247">
          <cell r="C26247" t="str">
            <v>25281</v>
          </cell>
          <cell r="D26247" t="str">
            <v>Fosca</v>
          </cell>
        </row>
        <row r="26248">
          <cell r="C26248" t="str">
            <v>25281</v>
          </cell>
          <cell r="D26248" t="str">
            <v>Fosca</v>
          </cell>
        </row>
        <row r="26249">
          <cell r="C26249" t="str">
            <v>25281</v>
          </cell>
          <cell r="D26249" t="str">
            <v>Fosca</v>
          </cell>
        </row>
        <row r="26250">
          <cell r="C26250" t="str">
            <v>25281</v>
          </cell>
          <cell r="D26250" t="str">
            <v>Fosca</v>
          </cell>
        </row>
        <row r="26251">
          <cell r="C26251" t="str">
            <v>25281</v>
          </cell>
          <cell r="D26251" t="str">
            <v>Fosca</v>
          </cell>
        </row>
        <row r="26252">
          <cell r="C26252" t="str">
            <v>25281</v>
          </cell>
          <cell r="D26252" t="str">
            <v>Fosca</v>
          </cell>
        </row>
        <row r="26253">
          <cell r="C26253" t="str">
            <v>25281</v>
          </cell>
          <cell r="D26253" t="str">
            <v>Fosca</v>
          </cell>
        </row>
        <row r="26254">
          <cell r="C26254" t="str">
            <v>25281</v>
          </cell>
          <cell r="D26254" t="str">
            <v>Fosca</v>
          </cell>
        </row>
        <row r="26255">
          <cell r="C26255" t="str">
            <v>25281</v>
          </cell>
          <cell r="D26255" t="str">
            <v>Fosca</v>
          </cell>
        </row>
        <row r="26256">
          <cell r="C26256" t="str">
            <v>25281</v>
          </cell>
          <cell r="D26256" t="str">
            <v>Fosca</v>
          </cell>
        </row>
        <row r="26257">
          <cell r="C26257" t="str">
            <v>25286</v>
          </cell>
          <cell r="D26257" t="str">
            <v>Funza</v>
          </cell>
        </row>
        <row r="26258">
          <cell r="C26258" t="str">
            <v>25286</v>
          </cell>
          <cell r="D26258" t="str">
            <v>Funza</v>
          </cell>
        </row>
        <row r="26259">
          <cell r="C26259" t="str">
            <v>25286</v>
          </cell>
          <cell r="D26259" t="str">
            <v>Funza</v>
          </cell>
        </row>
        <row r="26260">
          <cell r="C26260" t="str">
            <v>25286</v>
          </cell>
          <cell r="D26260" t="str">
            <v>Funza</v>
          </cell>
        </row>
        <row r="26261">
          <cell r="C26261" t="str">
            <v>25286</v>
          </cell>
          <cell r="D26261" t="str">
            <v>Funza</v>
          </cell>
        </row>
        <row r="26262">
          <cell r="C26262" t="str">
            <v>25286</v>
          </cell>
          <cell r="D26262" t="str">
            <v>Funza</v>
          </cell>
        </row>
        <row r="26263">
          <cell r="C26263" t="str">
            <v>25286</v>
          </cell>
          <cell r="D26263" t="str">
            <v>Funza</v>
          </cell>
        </row>
        <row r="26264">
          <cell r="C26264" t="str">
            <v>25286</v>
          </cell>
          <cell r="D26264" t="str">
            <v>Funza</v>
          </cell>
        </row>
        <row r="26265">
          <cell r="C26265" t="str">
            <v>25286</v>
          </cell>
          <cell r="D26265" t="str">
            <v>Funza</v>
          </cell>
        </row>
        <row r="26266">
          <cell r="C26266" t="str">
            <v>25286</v>
          </cell>
          <cell r="D26266" t="str">
            <v>Funza</v>
          </cell>
        </row>
        <row r="26267">
          <cell r="C26267" t="str">
            <v>25286</v>
          </cell>
          <cell r="D26267" t="str">
            <v>Funza</v>
          </cell>
        </row>
        <row r="26268">
          <cell r="C26268" t="str">
            <v>25286</v>
          </cell>
          <cell r="D26268" t="str">
            <v>Funza</v>
          </cell>
        </row>
        <row r="26269">
          <cell r="C26269" t="str">
            <v>25286</v>
          </cell>
          <cell r="D26269" t="str">
            <v>Funza</v>
          </cell>
        </row>
        <row r="26270">
          <cell r="C26270" t="str">
            <v>25286</v>
          </cell>
          <cell r="D26270" t="str">
            <v>Funza</v>
          </cell>
        </row>
        <row r="26271">
          <cell r="C26271" t="str">
            <v>25286</v>
          </cell>
          <cell r="D26271" t="str">
            <v>Funza</v>
          </cell>
        </row>
        <row r="26272">
          <cell r="C26272" t="str">
            <v>25286</v>
          </cell>
          <cell r="D26272" t="str">
            <v>Funza</v>
          </cell>
        </row>
        <row r="26273">
          <cell r="C26273" t="str">
            <v>25286</v>
          </cell>
          <cell r="D26273" t="str">
            <v>Funza</v>
          </cell>
        </row>
        <row r="26274">
          <cell r="C26274" t="str">
            <v>25286</v>
          </cell>
          <cell r="D26274" t="str">
            <v>Funza</v>
          </cell>
        </row>
        <row r="26275">
          <cell r="C26275" t="str">
            <v>25286</v>
          </cell>
          <cell r="D26275" t="str">
            <v>Funza</v>
          </cell>
        </row>
        <row r="26276">
          <cell r="C26276" t="str">
            <v>25286</v>
          </cell>
          <cell r="D26276" t="str">
            <v>Funza</v>
          </cell>
        </row>
        <row r="26277">
          <cell r="C26277" t="str">
            <v>25286</v>
          </cell>
          <cell r="D26277" t="str">
            <v>Funza</v>
          </cell>
        </row>
        <row r="26278">
          <cell r="C26278" t="str">
            <v>25286</v>
          </cell>
          <cell r="D26278" t="str">
            <v>Funza</v>
          </cell>
        </row>
        <row r="26279">
          <cell r="C26279" t="str">
            <v>25286</v>
          </cell>
          <cell r="D26279" t="str">
            <v>Funza</v>
          </cell>
        </row>
        <row r="26280">
          <cell r="C26280" t="str">
            <v>25286</v>
          </cell>
          <cell r="D26280" t="str">
            <v>Funza</v>
          </cell>
        </row>
        <row r="26281">
          <cell r="C26281" t="str">
            <v>25286</v>
          </cell>
          <cell r="D26281" t="str">
            <v>Funza</v>
          </cell>
        </row>
        <row r="26282">
          <cell r="C26282" t="str">
            <v>25286</v>
          </cell>
          <cell r="D26282" t="str">
            <v>Funza</v>
          </cell>
        </row>
        <row r="26283">
          <cell r="C26283" t="str">
            <v>25286</v>
          </cell>
          <cell r="D26283" t="str">
            <v>Funza</v>
          </cell>
        </row>
        <row r="26284">
          <cell r="C26284" t="str">
            <v>25286</v>
          </cell>
          <cell r="D26284" t="str">
            <v>Funza</v>
          </cell>
        </row>
        <row r="26285">
          <cell r="C26285" t="str">
            <v>25286</v>
          </cell>
          <cell r="D26285" t="str">
            <v>Funza</v>
          </cell>
        </row>
        <row r="26286">
          <cell r="C26286" t="str">
            <v>25286</v>
          </cell>
          <cell r="D26286" t="str">
            <v>Funza</v>
          </cell>
        </row>
        <row r="26287">
          <cell r="C26287" t="str">
            <v>25286</v>
          </cell>
          <cell r="D26287" t="str">
            <v>Funza</v>
          </cell>
        </row>
        <row r="26288">
          <cell r="C26288" t="str">
            <v>25286</v>
          </cell>
          <cell r="D26288" t="str">
            <v>Funza</v>
          </cell>
        </row>
        <row r="26289">
          <cell r="C26289" t="str">
            <v>25286</v>
          </cell>
          <cell r="D26289" t="str">
            <v>Funza</v>
          </cell>
        </row>
        <row r="26290">
          <cell r="C26290" t="str">
            <v>25286</v>
          </cell>
          <cell r="D26290" t="str">
            <v>Funza</v>
          </cell>
        </row>
        <row r="26291">
          <cell r="C26291" t="str">
            <v>25286</v>
          </cell>
          <cell r="D26291" t="str">
            <v>Funza</v>
          </cell>
        </row>
        <row r="26292">
          <cell r="C26292" t="str">
            <v>25286</v>
          </cell>
          <cell r="D26292" t="str">
            <v>Funza</v>
          </cell>
        </row>
        <row r="26293">
          <cell r="C26293" t="str">
            <v>25286</v>
          </cell>
          <cell r="D26293" t="str">
            <v>Funza</v>
          </cell>
        </row>
        <row r="26294">
          <cell r="C26294" t="str">
            <v>25286</v>
          </cell>
          <cell r="D26294" t="str">
            <v>Funza</v>
          </cell>
        </row>
        <row r="26295">
          <cell r="C26295" t="str">
            <v>25286</v>
          </cell>
          <cell r="D26295" t="str">
            <v>Funza</v>
          </cell>
        </row>
        <row r="26296">
          <cell r="C26296" t="str">
            <v>25286</v>
          </cell>
          <cell r="D26296" t="str">
            <v>Funza</v>
          </cell>
        </row>
        <row r="26297">
          <cell r="C26297" t="str">
            <v>25286</v>
          </cell>
          <cell r="D26297" t="str">
            <v>Funza</v>
          </cell>
        </row>
        <row r="26298">
          <cell r="C26298" t="str">
            <v>25286</v>
          </cell>
          <cell r="D26298" t="str">
            <v>Funza</v>
          </cell>
        </row>
        <row r="26299">
          <cell r="C26299" t="str">
            <v>25286</v>
          </cell>
          <cell r="D26299" t="str">
            <v>Funza</v>
          </cell>
        </row>
        <row r="26300">
          <cell r="C26300" t="str">
            <v>25286</v>
          </cell>
          <cell r="D26300" t="str">
            <v>Funza</v>
          </cell>
        </row>
        <row r="26301">
          <cell r="C26301" t="str">
            <v>25286</v>
          </cell>
          <cell r="D26301" t="str">
            <v>Funza</v>
          </cell>
        </row>
        <row r="26302">
          <cell r="C26302" t="str">
            <v>25286</v>
          </cell>
          <cell r="D26302" t="str">
            <v>Funza</v>
          </cell>
        </row>
        <row r="26303">
          <cell r="C26303" t="str">
            <v>25286</v>
          </cell>
          <cell r="D26303" t="str">
            <v>Funza</v>
          </cell>
        </row>
        <row r="26304">
          <cell r="C26304" t="str">
            <v>25286</v>
          </cell>
          <cell r="D26304" t="str">
            <v>Funza</v>
          </cell>
        </row>
        <row r="26305">
          <cell r="C26305" t="str">
            <v>25286</v>
          </cell>
          <cell r="D26305" t="str">
            <v>Funza</v>
          </cell>
        </row>
        <row r="26306">
          <cell r="C26306" t="str">
            <v>25286</v>
          </cell>
          <cell r="D26306" t="str">
            <v>Funza</v>
          </cell>
        </row>
        <row r="26307">
          <cell r="C26307" t="str">
            <v>25286</v>
          </cell>
          <cell r="D26307" t="str">
            <v>Funza</v>
          </cell>
        </row>
        <row r="26308">
          <cell r="C26308" t="str">
            <v>25286</v>
          </cell>
          <cell r="D26308" t="str">
            <v>Funza</v>
          </cell>
        </row>
        <row r="26309">
          <cell r="C26309" t="str">
            <v>25286</v>
          </cell>
          <cell r="D26309" t="str">
            <v>Funza</v>
          </cell>
        </row>
        <row r="26310">
          <cell r="C26310" t="str">
            <v>25286</v>
          </cell>
          <cell r="D26310" t="str">
            <v>Funza</v>
          </cell>
        </row>
        <row r="26311">
          <cell r="C26311" t="str">
            <v>25288</v>
          </cell>
          <cell r="D26311" t="str">
            <v>Fúquene</v>
          </cell>
        </row>
        <row r="26312">
          <cell r="C26312" t="str">
            <v>25288</v>
          </cell>
          <cell r="D26312" t="str">
            <v>Fúquene</v>
          </cell>
        </row>
        <row r="26313">
          <cell r="C26313" t="str">
            <v>25288</v>
          </cell>
          <cell r="D26313" t="str">
            <v>Fúquene</v>
          </cell>
        </row>
        <row r="26314">
          <cell r="C26314" t="str">
            <v>25288</v>
          </cell>
          <cell r="D26314" t="str">
            <v>Fúquene</v>
          </cell>
        </row>
        <row r="26315">
          <cell r="C26315" t="str">
            <v>25288</v>
          </cell>
          <cell r="D26315" t="str">
            <v>Fúquene</v>
          </cell>
        </row>
        <row r="26316">
          <cell r="C26316" t="str">
            <v>25288</v>
          </cell>
          <cell r="D26316" t="str">
            <v>Fúquene</v>
          </cell>
        </row>
        <row r="26317">
          <cell r="C26317" t="str">
            <v>25288</v>
          </cell>
          <cell r="D26317" t="str">
            <v>Fúquene</v>
          </cell>
        </row>
        <row r="26318">
          <cell r="C26318" t="str">
            <v>25288</v>
          </cell>
          <cell r="D26318" t="str">
            <v>Fúquene</v>
          </cell>
        </row>
        <row r="26319">
          <cell r="C26319" t="str">
            <v>25288</v>
          </cell>
          <cell r="D26319" t="str">
            <v>Fúquene</v>
          </cell>
        </row>
        <row r="26320">
          <cell r="C26320" t="str">
            <v>25288</v>
          </cell>
          <cell r="D26320" t="str">
            <v>Fúquene</v>
          </cell>
        </row>
        <row r="26321">
          <cell r="C26321" t="str">
            <v>25288</v>
          </cell>
          <cell r="D26321" t="str">
            <v>Fúquene</v>
          </cell>
        </row>
        <row r="26322">
          <cell r="C26322" t="str">
            <v>25288</v>
          </cell>
          <cell r="D26322" t="str">
            <v>Fúquene</v>
          </cell>
        </row>
        <row r="26323">
          <cell r="C26323" t="str">
            <v>25288</v>
          </cell>
          <cell r="D26323" t="str">
            <v>Fúquene</v>
          </cell>
        </row>
        <row r="26324">
          <cell r="C26324" t="str">
            <v>25288</v>
          </cell>
          <cell r="D26324" t="str">
            <v>Fúquene</v>
          </cell>
        </row>
        <row r="26325">
          <cell r="C26325" t="str">
            <v>25288</v>
          </cell>
          <cell r="D26325" t="str">
            <v>Fúquene</v>
          </cell>
        </row>
        <row r="26326">
          <cell r="C26326" t="str">
            <v>25288</v>
          </cell>
          <cell r="D26326" t="str">
            <v>Fúquene</v>
          </cell>
        </row>
        <row r="26327">
          <cell r="C26327" t="str">
            <v>25288</v>
          </cell>
          <cell r="D26327" t="str">
            <v>Fúquene</v>
          </cell>
        </row>
        <row r="26328">
          <cell r="C26328" t="str">
            <v>25288</v>
          </cell>
          <cell r="D26328" t="str">
            <v>Fúquene</v>
          </cell>
        </row>
        <row r="26329">
          <cell r="C26329" t="str">
            <v>25288</v>
          </cell>
          <cell r="D26329" t="str">
            <v>Fúquene</v>
          </cell>
        </row>
        <row r="26330">
          <cell r="C26330" t="str">
            <v>25288</v>
          </cell>
          <cell r="D26330" t="str">
            <v>Fúquene</v>
          </cell>
        </row>
        <row r="26331">
          <cell r="C26331" t="str">
            <v>25288</v>
          </cell>
          <cell r="D26331" t="str">
            <v>Fúquene</v>
          </cell>
        </row>
        <row r="26332">
          <cell r="C26332" t="str">
            <v>25288</v>
          </cell>
          <cell r="D26332" t="str">
            <v>Fúquene</v>
          </cell>
        </row>
        <row r="26333">
          <cell r="C26333" t="str">
            <v>25288</v>
          </cell>
          <cell r="D26333" t="str">
            <v>Fúquene</v>
          </cell>
        </row>
        <row r="26334">
          <cell r="C26334" t="str">
            <v>25288</v>
          </cell>
          <cell r="D26334" t="str">
            <v>Fúquene</v>
          </cell>
        </row>
        <row r="26335">
          <cell r="C26335" t="str">
            <v>25288</v>
          </cell>
          <cell r="D26335" t="str">
            <v>Fúquene</v>
          </cell>
        </row>
        <row r="26336">
          <cell r="C26336" t="str">
            <v>25288</v>
          </cell>
          <cell r="D26336" t="str">
            <v>Fúquene</v>
          </cell>
        </row>
        <row r="26337">
          <cell r="C26337" t="str">
            <v>25288</v>
          </cell>
          <cell r="D26337" t="str">
            <v>Fúquene</v>
          </cell>
        </row>
        <row r="26338">
          <cell r="C26338" t="str">
            <v>25288</v>
          </cell>
          <cell r="D26338" t="str">
            <v>Fúquene</v>
          </cell>
        </row>
        <row r="26339">
          <cell r="C26339" t="str">
            <v>25288</v>
          </cell>
          <cell r="D26339" t="str">
            <v>Fúquene</v>
          </cell>
        </row>
        <row r="26340">
          <cell r="C26340" t="str">
            <v>25288</v>
          </cell>
          <cell r="D26340" t="str">
            <v>Fúquene</v>
          </cell>
        </row>
        <row r="26341">
          <cell r="C26341" t="str">
            <v>25288</v>
          </cell>
          <cell r="D26341" t="str">
            <v>Fúquene</v>
          </cell>
        </row>
        <row r="26342">
          <cell r="C26342" t="str">
            <v>25288</v>
          </cell>
          <cell r="D26342" t="str">
            <v>Fúquene</v>
          </cell>
        </row>
        <row r="26343">
          <cell r="C26343" t="str">
            <v>25288</v>
          </cell>
          <cell r="D26343" t="str">
            <v>Fúquene</v>
          </cell>
        </row>
        <row r="26344">
          <cell r="C26344" t="str">
            <v>25288</v>
          </cell>
          <cell r="D26344" t="str">
            <v>Fúquene</v>
          </cell>
        </row>
        <row r="26345">
          <cell r="C26345" t="str">
            <v>25288</v>
          </cell>
          <cell r="D26345" t="str">
            <v>Fúquene</v>
          </cell>
        </row>
        <row r="26346">
          <cell r="C26346" t="str">
            <v>25288</v>
          </cell>
          <cell r="D26346" t="str">
            <v>Fúquene</v>
          </cell>
        </row>
        <row r="26347">
          <cell r="C26347" t="str">
            <v>25288</v>
          </cell>
          <cell r="D26347" t="str">
            <v>Fúquene</v>
          </cell>
        </row>
        <row r="26348">
          <cell r="C26348" t="str">
            <v>25288</v>
          </cell>
          <cell r="D26348" t="str">
            <v>Fúquene</v>
          </cell>
        </row>
        <row r="26349">
          <cell r="C26349" t="str">
            <v>25288</v>
          </cell>
          <cell r="D26349" t="str">
            <v>Fúquene</v>
          </cell>
        </row>
        <row r="26350">
          <cell r="C26350" t="str">
            <v>25288</v>
          </cell>
          <cell r="D26350" t="str">
            <v>Fúquene</v>
          </cell>
        </row>
        <row r="26351">
          <cell r="C26351" t="str">
            <v>25288</v>
          </cell>
          <cell r="D26351" t="str">
            <v>Fúquene</v>
          </cell>
        </row>
        <row r="26352">
          <cell r="C26352" t="str">
            <v>25288</v>
          </cell>
          <cell r="D26352" t="str">
            <v>Fúquene</v>
          </cell>
        </row>
        <row r="26353">
          <cell r="C26353" t="str">
            <v>25288</v>
          </cell>
          <cell r="D26353" t="str">
            <v>Fúquene</v>
          </cell>
        </row>
        <row r="26354">
          <cell r="C26354" t="str">
            <v>25288</v>
          </cell>
          <cell r="D26354" t="str">
            <v>Fúquene</v>
          </cell>
        </row>
        <row r="26355">
          <cell r="C26355" t="str">
            <v>25288</v>
          </cell>
          <cell r="D26355" t="str">
            <v>Fúquene</v>
          </cell>
        </row>
        <row r="26356">
          <cell r="C26356" t="str">
            <v>25288</v>
          </cell>
          <cell r="D26356" t="str">
            <v>Fúquene</v>
          </cell>
        </row>
        <row r="26357">
          <cell r="C26357" t="str">
            <v>25288</v>
          </cell>
          <cell r="D26357" t="str">
            <v>Fúquene</v>
          </cell>
        </row>
        <row r="26358">
          <cell r="C26358" t="str">
            <v>25288</v>
          </cell>
          <cell r="D26358" t="str">
            <v>Fúquene</v>
          </cell>
        </row>
        <row r="26359">
          <cell r="C26359" t="str">
            <v>25288</v>
          </cell>
          <cell r="D26359" t="str">
            <v>Fúquene</v>
          </cell>
        </row>
        <row r="26360">
          <cell r="C26360" t="str">
            <v>25288</v>
          </cell>
          <cell r="D26360" t="str">
            <v>Fúquene</v>
          </cell>
        </row>
        <row r="26361">
          <cell r="C26361" t="str">
            <v>25288</v>
          </cell>
          <cell r="D26361" t="str">
            <v>Fúquene</v>
          </cell>
        </row>
        <row r="26362">
          <cell r="C26362" t="str">
            <v>25288</v>
          </cell>
          <cell r="D26362" t="str">
            <v>Fúquene</v>
          </cell>
        </row>
        <row r="26363">
          <cell r="C26363" t="str">
            <v>25288</v>
          </cell>
          <cell r="D26363" t="str">
            <v>Fúquene</v>
          </cell>
        </row>
        <row r="26364">
          <cell r="C26364" t="str">
            <v>25288</v>
          </cell>
          <cell r="D26364" t="str">
            <v>Fúquene</v>
          </cell>
        </row>
        <row r="26365">
          <cell r="C26365" t="str">
            <v>25290</v>
          </cell>
          <cell r="D26365" t="str">
            <v>Fusagasugá</v>
          </cell>
        </row>
        <row r="26366">
          <cell r="C26366" t="str">
            <v>25290</v>
          </cell>
          <cell r="D26366" t="str">
            <v>Fusagasugá</v>
          </cell>
        </row>
        <row r="26367">
          <cell r="C26367" t="str">
            <v>25290</v>
          </cell>
          <cell r="D26367" t="str">
            <v>Fusagasugá</v>
          </cell>
        </row>
        <row r="26368">
          <cell r="C26368" t="str">
            <v>25290</v>
          </cell>
          <cell r="D26368" t="str">
            <v>Fusagasugá</v>
          </cell>
        </row>
        <row r="26369">
          <cell r="C26369" t="str">
            <v>25290</v>
          </cell>
          <cell r="D26369" t="str">
            <v>Fusagasugá</v>
          </cell>
        </row>
        <row r="26370">
          <cell r="C26370" t="str">
            <v>25290</v>
          </cell>
          <cell r="D26370" t="str">
            <v>Fusagasugá</v>
          </cell>
        </row>
        <row r="26371">
          <cell r="C26371" t="str">
            <v>25290</v>
          </cell>
          <cell r="D26371" t="str">
            <v>Fusagasugá</v>
          </cell>
        </row>
        <row r="26372">
          <cell r="C26372" t="str">
            <v>25290</v>
          </cell>
          <cell r="D26372" t="str">
            <v>Fusagasugá</v>
          </cell>
        </row>
        <row r="26373">
          <cell r="C26373" t="str">
            <v>25290</v>
          </cell>
          <cell r="D26373" t="str">
            <v>Fusagasugá</v>
          </cell>
        </row>
        <row r="26374">
          <cell r="C26374" t="str">
            <v>25290</v>
          </cell>
          <cell r="D26374" t="str">
            <v>Fusagasugá</v>
          </cell>
        </row>
        <row r="26375">
          <cell r="C26375" t="str">
            <v>25290</v>
          </cell>
          <cell r="D26375" t="str">
            <v>Fusagasugá</v>
          </cell>
        </row>
        <row r="26376">
          <cell r="C26376" t="str">
            <v>25290</v>
          </cell>
          <cell r="D26376" t="str">
            <v>Fusagasugá</v>
          </cell>
        </row>
        <row r="26377">
          <cell r="C26377" t="str">
            <v>25290</v>
          </cell>
          <cell r="D26377" t="str">
            <v>Fusagasugá</v>
          </cell>
        </row>
        <row r="26378">
          <cell r="C26378" t="str">
            <v>25290</v>
          </cell>
          <cell r="D26378" t="str">
            <v>Fusagasugá</v>
          </cell>
        </row>
        <row r="26379">
          <cell r="C26379" t="str">
            <v>25290</v>
          </cell>
          <cell r="D26379" t="str">
            <v>Fusagasugá</v>
          </cell>
        </row>
        <row r="26380">
          <cell r="C26380" t="str">
            <v>25290</v>
          </cell>
          <cell r="D26380" t="str">
            <v>Fusagasugá</v>
          </cell>
        </row>
        <row r="26381">
          <cell r="C26381" t="str">
            <v>25290</v>
          </cell>
          <cell r="D26381" t="str">
            <v>Fusagasugá</v>
          </cell>
        </row>
        <row r="26382">
          <cell r="C26382" t="str">
            <v>25290</v>
          </cell>
          <cell r="D26382" t="str">
            <v>Fusagasugá</v>
          </cell>
        </row>
        <row r="26383">
          <cell r="C26383" t="str">
            <v>25290</v>
          </cell>
          <cell r="D26383" t="str">
            <v>Fusagasugá</v>
          </cell>
        </row>
        <row r="26384">
          <cell r="C26384" t="str">
            <v>25290</v>
          </cell>
          <cell r="D26384" t="str">
            <v>Fusagasugá</v>
          </cell>
        </row>
        <row r="26385">
          <cell r="C26385" t="str">
            <v>25290</v>
          </cell>
          <cell r="D26385" t="str">
            <v>Fusagasugá</v>
          </cell>
        </row>
        <row r="26386">
          <cell r="C26386" t="str">
            <v>25290</v>
          </cell>
          <cell r="D26386" t="str">
            <v>Fusagasugá</v>
          </cell>
        </row>
        <row r="26387">
          <cell r="C26387" t="str">
            <v>25290</v>
          </cell>
          <cell r="D26387" t="str">
            <v>Fusagasugá</v>
          </cell>
        </row>
        <row r="26388">
          <cell r="C26388" t="str">
            <v>25290</v>
          </cell>
          <cell r="D26388" t="str">
            <v>Fusagasugá</v>
          </cell>
        </row>
        <row r="26389">
          <cell r="C26389" t="str">
            <v>25290</v>
          </cell>
          <cell r="D26389" t="str">
            <v>Fusagasugá</v>
          </cell>
        </row>
        <row r="26390">
          <cell r="C26390" t="str">
            <v>25290</v>
          </cell>
          <cell r="D26390" t="str">
            <v>Fusagasugá</v>
          </cell>
        </row>
        <row r="26391">
          <cell r="C26391" t="str">
            <v>25290</v>
          </cell>
          <cell r="D26391" t="str">
            <v>Fusagasugá</v>
          </cell>
        </row>
        <row r="26392">
          <cell r="C26392" t="str">
            <v>25290</v>
          </cell>
          <cell r="D26392" t="str">
            <v>Fusagasugá</v>
          </cell>
        </row>
        <row r="26393">
          <cell r="C26393" t="str">
            <v>25290</v>
          </cell>
          <cell r="D26393" t="str">
            <v>Fusagasugá</v>
          </cell>
        </row>
        <row r="26394">
          <cell r="C26394" t="str">
            <v>25290</v>
          </cell>
          <cell r="D26394" t="str">
            <v>Fusagasugá</v>
          </cell>
        </row>
        <row r="26395">
          <cell r="C26395" t="str">
            <v>25290</v>
          </cell>
          <cell r="D26395" t="str">
            <v>Fusagasugá</v>
          </cell>
        </row>
        <row r="26396">
          <cell r="C26396" t="str">
            <v>25290</v>
          </cell>
          <cell r="D26396" t="str">
            <v>Fusagasugá</v>
          </cell>
        </row>
        <row r="26397">
          <cell r="C26397" t="str">
            <v>25290</v>
          </cell>
          <cell r="D26397" t="str">
            <v>Fusagasugá</v>
          </cell>
        </row>
        <row r="26398">
          <cell r="C26398" t="str">
            <v>25290</v>
          </cell>
          <cell r="D26398" t="str">
            <v>Fusagasugá</v>
          </cell>
        </row>
        <row r="26399">
          <cell r="C26399" t="str">
            <v>25290</v>
          </cell>
          <cell r="D26399" t="str">
            <v>Fusagasugá</v>
          </cell>
        </row>
        <row r="26400">
          <cell r="C26400" t="str">
            <v>25290</v>
          </cell>
          <cell r="D26400" t="str">
            <v>Fusagasugá</v>
          </cell>
        </row>
        <row r="26401">
          <cell r="C26401" t="str">
            <v>25290</v>
          </cell>
          <cell r="D26401" t="str">
            <v>Fusagasugá</v>
          </cell>
        </row>
        <row r="26402">
          <cell r="C26402" t="str">
            <v>25290</v>
          </cell>
          <cell r="D26402" t="str">
            <v>Fusagasugá</v>
          </cell>
        </row>
        <row r="26403">
          <cell r="C26403" t="str">
            <v>25290</v>
          </cell>
          <cell r="D26403" t="str">
            <v>Fusagasugá</v>
          </cell>
        </row>
        <row r="26404">
          <cell r="C26404" t="str">
            <v>25290</v>
          </cell>
          <cell r="D26404" t="str">
            <v>Fusagasugá</v>
          </cell>
        </row>
        <row r="26405">
          <cell r="C26405" t="str">
            <v>25290</v>
          </cell>
          <cell r="D26405" t="str">
            <v>Fusagasugá</v>
          </cell>
        </row>
        <row r="26406">
          <cell r="C26406" t="str">
            <v>25290</v>
          </cell>
          <cell r="D26406" t="str">
            <v>Fusagasugá</v>
          </cell>
        </row>
        <row r="26407">
          <cell r="C26407" t="str">
            <v>25290</v>
          </cell>
          <cell r="D26407" t="str">
            <v>Fusagasugá</v>
          </cell>
        </row>
        <row r="26408">
          <cell r="C26408" t="str">
            <v>25290</v>
          </cell>
          <cell r="D26408" t="str">
            <v>Fusagasugá</v>
          </cell>
        </row>
        <row r="26409">
          <cell r="C26409" t="str">
            <v>25290</v>
          </cell>
          <cell r="D26409" t="str">
            <v>Fusagasugá</v>
          </cell>
        </row>
        <row r="26410">
          <cell r="C26410" t="str">
            <v>25290</v>
          </cell>
          <cell r="D26410" t="str">
            <v>Fusagasugá</v>
          </cell>
        </row>
        <row r="26411">
          <cell r="C26411" t="str">
            <v>25290</v>
          </cell>
          <cell r="D26411" t="str">
            <v>Fusagasugá</v>
          </cell>
        </row>
        <row r="26412">
          <cell r="C26412" t="str">
            <v>25290</v>
          </cell>
          <cell r="D26412" t="str">
            <v>Fusagasugá</v>
          </cell>
        </row>
        <row r="26413">
          <cell r="C26413" t="str">
            <v>25290</v>
          </cell>
          <cell r="D26413" t="str">
            <v>Fusagasugá</v>
          </cell>
        </row>
        <row r="26414">
          <cell r="C26414" t="str">
            <v>25290</v>
          </cell>
          <cell r="D26414" t="str">
            <v>Fusagasugá</v>
          </cell>
        </row>
        <row r="26415">
          <cell r="C26415" t="str">
            <v>25290</v>
          </cell>
          <cell r="D26415" t="str">
            <v>Fusagasugá</v>
          </cell>
        </row>
        <row r="26416">
          <cell r="C26416" t="str">
            <v>25290</v>
          </cell>
          <cell r="D26416" t="str">
            <v>Fusagasugá</v>
          </cell>
        </row>
        <row r="26417">
          <cell r="C26417" t="str">
            <v>25290</v>
          </cell>
          <cell r="D26417" t="str">
            <v>Fusagasugá</v>
          </cell>
        </row>
        <row r="26418">
          <cell r="C26418" t="str">
            <v>25290</v>
          </cell>
          <cell r="D26418" t="str">
            <v>Fusagasugá</v>
          </cell>
        </row>
        <row r="26419">
          <cell r="C26419" t="str">
            <v>25293</v>
          </cell>
          <cell r="D26419" t="str">
            <v>Gachalá</v>
          </cell>
        </row>
        <row r="26420">
          <cell r="C26420" t="str">
            <v>25293</v>
          </cell>
          <cell r="D26420" t="str">
            <v>Gachalá</v>
          </cell>
        </row>
        <row r="26421">
          <cell r="C26421" t="str">
            <v>25293</v>
          </cell>
          <cell r="D26421" t="str">
            <v>Gachalá</v>
          </cell>
        </row>
        <row r="26422">
          <cell r="C26422" t="str">
            <v>25293</v>
          </cell>
          <cell r="D26422" t="str">
            <v>Gachalá</v>
          </cell>
        </row>
        <row r="26423">
          <cell r="C26423" t="str">
            <v>25293</v>
          </cell>
          <cell r="D26423" t="str">
            <v>Gachalá</v>
          </cell>
        </row>
        <row r="26424">
          <cell r="C26424" t="str">
            <v>25293</v>
          </cell>
          <cell r="D26424" t="str">
            <v>Gachalá</v>
          </cell>
        </row>
        <row r="26425">
          <cell r="C26425" t="str">
            <v>25293</v>
          </cell>
          <cell r="D26425" t="str">
            <v>Gachalá</v>
          </cell>
        </row>
        <row r="26426">
          <cell r="C26426" t="str">
            <v>25293</v>
          </cell>
          <cell r="D26426" t="str">
            <v>Gachalá</v>
          </cell>
        </row>
        <row r="26427">
          <cell r="C26427" t="str">
            <v>25293</v>
          </cell>
          <cell r="D26427" t="str">
            <v>Gachalá</v>
          </cell>
        </row>
        <row r="26428">
          <cell r="C26428" t="str">
            <v>25293</v>
          </cell>
          <cell r="D26428" t="str">
            <v>Gachalá</v>
          </cell>
        </row>
        <row r="26429">
          <cell r="C26429" t="str">
            <v>25293</v>
          </cell>
          <cell r="D26429" t="str">
            <v>Gachalá</v>
          </cell>
        </row>
        <row r="26430">
          <cell r="C26430" t="str">
            <v>25293</v>
          </cell>
          <cell r="D26430" t="str">
            <v>Gachalá</v>
          </cell>
        </row>
        <row r="26431">
          <cell r="C26431" t="str">
            <v>25293</v>
          </cell>
          <cell r="D26431" t="str">
            <v>Gachalá</v>
          </cell>
        </row>
        <row r="26432">
          <cell r="C26432" t="str">
            <v>25293</v>
          </cell>
          <cell r="D26432" t="str">
            <v>Gachalá</v>
          </cell>
        </row>
        <row r="26433">
          <cell r="C26433" t="str">
            <v>25293</v>
          </cell>
          <cell r="D26433" t="str">
            <v>Gachalá</v>
          </cell>
        </row>
        <row r="26434">
          <cell r="C26434" t="str">
            <v>25293</v>
          </cell>
          <cell r="D26434" t="str">
            <v>Gachalá</v>
          </cell>
        </row>
        <row r="26435">
          <cell r="C26435" t="str">
            <v>25293</v>
          </cell>
          <cell r="D26435" t="str">
            <v>Gachalá</v>
          </cell>
        </row>
        <row r="26436">
          <cell r="C26436" t="str">
            <v>25293</v>
          </cell>
          <cell r="D26436" t="str">
            <v>Gachalá</v>
          </cell>
        </row>
        <row r="26437">
          <cell r="C26437" t="str">
            <v>25293</v>
          </cell>
          <cell r="D26437" t="str">
            <v>Gachalá</v>
          </cell>
        </row>
        <row r="26438">
          <cell r="C26438" t="str">
            <v>25293</v>
          </cell>
          <cell r="D26438" t="str">
            <v>Gachalá</v>
          </cell>
        </row>
        <row r="26439">
          <cell r="C26439" t="str">
            <v>25293</v>
          </cell>
          <cell r="D26439" t="str">
            <v>Gachalá</v>
          </cell>
        </row>
        <row r="26440">
          <cell r="C26440" t="str">
            <v>25293</v>
          </cell>
          <cell r="D26440" t="str">
            <v>Gachalá</v>
          </cell>
        </row>
        <row r="26441">
          <cell r="C26441" t="str">
            <v>25293</v>
          </cell>
          <cell r="D26441" t="str">
            <v>Gachalá</v>
          </cell>
        </row>
        <row r="26442">
          <cell r="C26442" t="str">
            <v>25293</v>
          </cell>
          <cell r="D26442" t="str">
            <v>Gachalá</v>
          </cell>
        </row>
        <row r="26443">
          <cell r="C26443" t="str">
            <v>25293</v>
          </cell>
          <cell r="D26443" t="str">
            <v>Gachalá</v>
          </cell>
        </row>
        <row r="26444">
          <cell r="C26444" t="str">
            <v>25293</v>
          </cell>
          <cell r="D26444" t="str">
            <v>Gachalá</v>
          </cell>
        </row>
        <row r="26445">
          <cell r="C26445" t="str">
            <v>25293</v>
          </cell>
          <cell r="D26445" t="str">
            <v>Gachalá</v>
          </cell>
        </row>
        <row r="26446">
          <cell r="C26446" t="str">
            <v>25293</v>
          </cell>
          <cell r="D26446" t="str">
            <v>Gachalá</v>
          </cell>
        </row>
        <row r="26447">
          <cell r="C26447" t="str">
            <v>25293</v>
          </cell>
          <cell r="D26447" t="str">
            <v>Gachalá</v>
          </cell>
        </row>
        <row r="26448">
          <cell r="C26448" t="str">
            <v>25293</v>
          </cell>
          <cell r="D26448" t="str">
            <v>Gachalá</v>
          </cell>
        </row>
        <row r="26449">
          <cell r="C26449" t="str">
            <v>25293</v>
          </cell>
          <cell r="D26449" t="str">
            <v>Gachalá</v>
          </cell>
        </row>
        <row r="26450">
          <cell r="C26450" t="str">
            <v>25293</v>
          </cell>
          <cell r="D26450" t="str">
            <v>Gachalá</v>
          </cell>
        </row>
        <row r="26451">
          <cell r="C26451" t="str">
            <v>25293</v>
          </cell>
          <cell r="D26451" t="str">
            <v>Gachalá</v>
          </cell>
        </row>
        <row r="26452">
          <cell r="C26452" t="str">
            <v>25293</v>
          </cell>
          <cell r="D26452" t="str">
            <v>Gachalá</v>
          </cell>
        </row>
        <row r="26453">
          <cell r="C26453" t="str">
            <v>25293</v>
          </cell>
          <cell r="D26453" t="str">
            <v>Gachalá</v>
          </cell>
        </row>
        <row r="26454">
          <cell r="C26454" t="str">
            <v>25293</v>
          </cell>
          <cell r="D26454" t="str">
            <v>Gachalá</v>
          </cell>
        </row>
        <row r="26455">
          <cell r="C26455" t="str">
            <v>25293</v>
          </cell>
          <cell r="D26455" t="str">
            <v>Gachalá</v>
          </cell>
        </row>
        <row r="26456">
          <cell r="C26456" t="str">
            <v>25293</v>
          </cell>
          <cell r="D26456" t="str">
            <v>Gachalá</v>
          </cell>
        </row>
        <row r="26457">
          <cell r="C26457" t="str">
            <v>25293</v>
          </cell>
          <cell r="D26457" t="str">
            <v>Gachalá</v>
          </cell>
        </row>
        <row r="26458">
          <cell r="C26458" t="str">
            <v>25293</v>
          </cell>
          <cell r="D26458" t="str">
            <v>Gachalá</v>
          </cell>
        </row>
        <row r="26459">
          <cell r="C26459" t="str">
            <v>25293</v>
          </cell>
          <cell r="D26459" t="str">
            <v>Gachalá</v>
          </cell>
        </row>
        <row r="26460">
          <cell r="C26460" t="str">
            <v>25293</v>
          </cell>
          <cell r="D26460" t="str">
            <v>Gachalá</v>
          </cell>
        </row>
        <row r="26461">
          <cell r="C26461" t="str">
            <v>25293</v>
          </cell>
          <cell r="D26461" t="str">
            <v>Gachalá</v>
          </cell>
        </row>
        <row r="26462">
          <cell r="C26462" t="str">
            <v>25293</v>
          </cell>
          <cell r="D26462" t="str">
            <v>Gachalá</v>
          </cell>
        </row>
        <row r="26463">
          <cell r="C26463" t="str">
            <v>25293</v>
          </cell>
          <cell r="D26463" t="str">
            <v>Gachalá</v>
          </cell>
        </row>
        <row r="26464">
          <cell r="C26464" t="str">
            <v>25293</v>
          </cell>
          <cell r="D26464" t="str">
            <v>Gachalá</v>
          </cell>
        </row>
        <row r="26465">
          <cell r="C26465" t="str">
            <v>25293</v>
          </cell>
          <cell r="D26465" t="str">
            <v>Gachalá</v>
          </cell>
        </row>
        <row r="26466">
          <cell r="C26466" t="str">
            <v>25293</v>
          </cell>
          <cell r="D26466" t="str">
            <v>Gachalá</v>
          </cell>
        </row>
        <row r="26467">
          <cell r="C26467" t="str">
            <v>25293</v>
          </cell>
          <cell r="D26467" t="str">
            <v>Gachalá</v>
          </cell>
        </row>
        <row r="26468">
          <cell r="C26468" t="str">
            <v>25293</v>
          </cell>
          <cell r="D26468" t="str">
            <v>Gachalá</v>
          </cell>
        </row>
        <row r="26469">
          <cell r="C26469" t="str">
            <v>25293</v>
          </cell>
          <cell r="D26469" t="str">
            <v>Gachalá</v>
          </cell>
        </row>
        <row r="26470">
          <cell r="C26470" t="str">
            <v>25293</v>
          </cell>
          <cell r="D26470" t="str">
            <v>Gachalá</v>
          </cell>
        </row>
        <row r="26471">
          <cell r="C26471" t="str">
            <v>25293</v>
          </cell>
          <cell r="D26471" t="str">
            <v>Gachalá</v>
          </cell>
        </row>
        <row r="26472">
          <cell r="C26472" t="str">
            <v>25293</v>
          </cell>
          <cell r="D26472" t="str">
            <v>Gachalá</v>
          </cell>
        </row>
        <row r="26473">
          <cell r="C26473" t="str">
            <v>25295</v>
          </cell>
          <cell r="D26473" t="str">
            <v>Gachancipá</v>
          </cell>
        </row>
        <row r="26474">
          <cell r="C26474" t="str">
            <v>25295</v>
          </cell>
          <cell r="D26474" t="str">
            <v>Gachancipá</v>
          </cell>
        </row>
        <row r="26475">
          <cell r="C26475" t="str">
            <v>25295</v>
          </cell>
          <cell r="D26475" t="str">
            <v>Gachancipá</v>
          </cell>
        </row>
        <row r="26476">
          <cell r="C26476" t="str">
            <v>25295</v>
          </cell>
          <cell r="D26476" t="str">
            <v>Gachancipá</v>
          </cell>
        </row>
        <row r="26477">
          <cell r="C26477" t="str">
            <v>25295</v>
          </cell>
          <cell r="D26477" t="str">
            <v>Gachancipá</v>
          </cell>
        </row>
        <row r="26478">
          <cell r="C26478" t="str">
            <v>25295</v>
          </cell>
          <cell r="D26478" t="str">
            <v>Gachancipá</v>
          </cell>
        </row>
        <row r="26479">
          <cell r="C26479" t="str">
            <v>25295</v>
          </cell>
          <cell r="D26479" t="str">
            <v>Gachancipá</v>
          </cell>
        </row>
        <row r="26480">
          <cell r="C26480" t="str">
            <v>25295</v>
          </cell>
          <cell r="D26480" t="str">
            <v>Gachancipá</v>
          </cell>
        </row>
        <row r="26481">
          <cell r="C26481" t="str">
            <v>25295</v>
          </cell>
          <cell r="D26481" t="str">
            <v>Gachancipá</v>
          </cell>
        </row>
        <row r="26482">
          <cell r="C26482" t="str">
            <v>25295</v>
          </cell>
          <cell r="D26482" t="str">
            <v>Gachancipá</v>
          </cell>
        </row>
        <row r="26483">
          <cell r="C26483" t="str">
            <v>25295</v>
          </cell>
          <cell r="D26483" t="str">
            <v>Gachancipá</v>
          </cell>
        </row>
        <row r="26484">
          <cell r="C26484" t="str">
            <v>25295</v>
          </cell>
          <cell r="D26484" t="str">
            <v>Gachancipá</v>
          </cell>
        </row>
        <row r="26485">
          <cell r="C26485" t="str">
            <v>25295</v>
          </cell>
          <cell r="D26485" t="str">
            <v>Gachancipá</v>
          </cell>
        </row>
        <row r="26486">
          <cell r="C26486" t="str">
            <v>25295</v>
          </cell>
          <cell r="D26486" t="str">
            <v>Gachancipá</v>
          </cell>
        </row>
        <row r="26487">
          <cell r="C26487" t="str">
            <v>25295</v>
          </cell>
          <cell r="D26487" t="str">
            <v>Gachancipá</v>
          </cell>
        </row>
        <row r="26488">
          <cell r="C26488" t="str">
            <v>25295</v>
          </cell>
          <cell r="D26488" t="str">
            <v>Gachancipá</v>
          </cell>
        </row>
        <row r="26489">
          <cell r="C26489" t="str">
            <v>25295</v>
          </cell>
          <cell r="D26489" t="str">
            <v>Gachancipá</v>
          </cell>
        </row>
        <row r="26490">
          <cell r="C26490" t="str">
            <v>25295</v>
          </cell>
          <cell r="D26490" t="str">
            <v>Gachancipá</v>
          </cell>
        </row>
        <row r="26491">
          <cell r="C26491" t="str">
            <v>25295</v>
          </cell>
          <cell r="D26491" t="str">
            <v>Gachancipá</v>
          </cell>
        </row>
        <row r="26492">
          <cell r="C26492" t="str">
            <v>25295</v>
          </cell>
          <cell r="D26492" t="str">
            <v>Gachancipá</v>
          </cell>
        </row>
        <row r="26493">
          <cell r="C26493" t="str">
            <v>25295</v>
          </cell>
          <cell r="D26493" t="str">
            <v>Gachancipá</v>
          </cell>
        </row>
        <row r="26494">
          <cell r="C26494" t="str">
            <v>25295</v>
          </cell>
          <cell r="D26494" t="str">
            <v>Gachancipá</v>
          </cell>
        </row>
        <row r="26495">
          <cell r="C26495" t="str">
            <v>25295</v>
          </cell>
          <cell r="D26495" t="str">
            <v>Gachancipá</v>
          </cell>
        </row>
        <row r="26496">
          <cell r="C26496" t="str">
            <v>25295</v>
          </cell>
          <cell r="D26496" t="str">
            <v>Gachancipá</v>
          </cell>
        </row>
        <row r="26497">
          <cell r="C26497" t="str">
            <v>25295</v>
          </cell>
          <cell r="D26497" t="str">
            <v>Gachancipá</v>
          </cell>
        </row>
        <row r="26498">
          <cell r="C26498" t="str">
            <v>25295</v>
          </cell>
          <cell r="D26498" t="str">
            <v>Gachancipá</v>
          </cell>
        </row>
        <row r="26499">
          <cell r="C26499" t="str">
            <v>25295</v>
          </cell>
          <cell r="D26499" t="str">
            <v>Gachancipá</v>
          </cell>
        </row>
        <row r="26500">
          <cell r="C26500" t="str">
            <v>25295</v>
          </cell>
          <cell r="D26500" t="str">
            <v>Gachancipá</v>
          </cell>
        </row>
        <row r="26501">
          <cell r="C26501" t="str">
            <v>25295</v>
          </cell>
          <cell r="D26501" t="str">
            <v>Gachancipá</v>
          </cell>
        </row>
        <row r="26502">
          <cell r="C26502" t="str">
            <v>25295</v>
          </cell>
          <cell r="D26502" t="str">
            <v>Gachancipá</v>
          </cell>
        </row>
        <row r="26503">
          <cell r="C26503" t="str">
            <v>25295</v>
          </cell>
          <cell r="D26503" t="str">
            <v>Gachancipá</v>
          </cell>
        </row>
        <row r="26504">
          <cell r="C26504" t="str">
            <v>25295</v>
          </cell>
          <cell r="D26504" t="str">
            <v>Gachancipá</v>
          </cell>
        </row>
        <row r="26505">
          <cell r="C26505" t="str">
            <v>25295</v>
          </cell>
          <cell r="D26505" t="str">
            <v>Gachancipá</v>
          </cell>
        </row>
        <row r="26506">
          <cell r="C26506" t="str">
            <v>25295</v>
          </cell>
          <cell r="D26506" t="str">
            <v>Gachancipá</v>
          </cell>
        </row>
        <row r="26507">
          <cell r="C26507" t="str">
            <v>25295</v>
          </cell>
          <cell r="D26507" t="str">
            <v>Gachancipá</v>
          </cell>
        </row>
        <row r="26508">
          <cell r="C26508" t="str">
            <v>25295</v>
          </cell>
          <cell r="D26508" t="str">
            <v>Gachancipá</v>
          </cell>
        </row>
        <row r="26509">
          <cell r="C26509" t="str">
            <v>25295</v>
          </cell>
          <cell r="D26509" t="str">
            <v>Gachancipá</v>
          </cell>
        </row>
        <row r="26510">
          <cell r="C26510" t="str">
            <v>25295</v>
          </cell>
          <cell r="D26510" t="str">
            <v>Gachancipá</v>
          </cell>
        </row>
        <row r="26511">
          <cell r="C26511" t="str">
            <v>25295</v>
          </cell>
          <cell r="D26511" t="str">
            <v>Gachancipá</v>
          </cell>
        </row>
        <row r="26512">
          <cell r="C26512" t="str">
            <v>25295</v>
          </cell>
          <cell r="D26512" t="str">
            <v>Gachancipá</v>
          </cell>
        </row>
        <row r="26513">
          <cell r="C26513" t="str">
            <v>25295</v>
          </cell>
          <cell r="D26513" t="str">
            <v>Gachancipá</v>
          </cell>
        </row>
        <row r="26514">
          <cell r="C26514" t="str">
            <v>25295</v>
          </cell>
          <cell r="D26514" t="str">
            <v>Gachancipá</v>
          </cell>
        </row>
        <row r="26515">
          <cell r="C26515" t="str">
            <v>25295</v>
          </cell>
          <cell r="D26515" t="str">
            <v>Gachancipá</v>
          </cell>
        </row>
        <row r="26516">
          <cell r="C26516" t="str">
            <v>25295</v>
          </cell>
          <cell r="D26516" t="str">
            <v>Gachancipá</v>
          </cell>
        </row>
        <row r="26517">
          <cell r="C26517" t="str">
            <v>25295</v>
          </cell>
          <cell r="D26517" t="str">
            <v>Gachancipá</v>
          </cell>
        </row>
        <row r="26518">
          <cell r="C26518" t="str">
            <v>25295</v>
          </cell>
          <cell r="D26518" t="str">
            <v>Gachancipá</v>
          </cell>
        </row>
        <row r="26519">
          <cell r="C26519" t="str">
            <v>25295</v>
          </cell>
          <cell r="D26519" t="str">
            <v>Gachancipá</v>
          </cell>
        </row>
        <row r="26520">
          <cell r="C26520" t="str">
            <v>25295</v>
          </cell>
          <cell r="D26520" t="str">
            <v>Gachancipá</v>
          </cell>
        </row>
        <row r="26521">
          <cell r="C26521" t="str">
            <v>25295</v>
          </cell>
          <cell r="D26521" t="str">
            <v>Gachancipá</v>
          </cell>
        </row>
        <row r="26522">
          <cell r="C26522" t="str">
            <v>25295</v>
          </cell>
          <cell r="D26522" t="str">
            <v>Gachancipá</v>
          </cell>
        </row>
        <row r="26523">
          <cell r="C26523" t="str">
            <v>25295</v>
          </cell>
          <cell r="D26523" t="str">
            <v>Gachancipá</v>
          </cell>
        </row>
        <row r="26524">
          <cell r="C26524" t="str">
            <v>25295</v>
          </cell>
          <cell r="D26524" t="str">
            <v>Gachancipá</v>
          </cell>
        </row>
        <row r="26525">
          <cell r="C26525" t="str">
            <v>25295</v>
          </cell>
          <cell r="D26525" t="str">
            <v>Gachancipá</v>
          </cell>
        </row>
        <row r="26526">
          <cell r="C26526" t="str">
            <v>25295</v>
          </cell>
          <cell r="D26526" t="str">
            <v>Gachancipá</v>
          </cell>
        </row>
        <row r="26527">
          <cell r="C26527" t="str">
            <v>25297</v>
          </cell>
          <cell r="D26527" t="str">
            <v>Gachetá</v>
          </cell>
        </row>
        <row r="26528">
          <cell r="C26528" t="str">
            <v>25297</v>
          </cell>
          <cell r="D26528" t="str">
            <v>Gachetá</v>
          </cell>
        </row>
        <row r="26529">
          <cell r="C26529" t="str">
            <v>25297</v>
          </cell>
          <cell r="D26529" t="str">
            <v>Gachetá</v>
          </cell>
        </row>
        <row r="26530">
          <cell r="C26530" t="str">
            <v>25297</v>
          </cell>
          <cell r="D26530" t="str">
            <v>Gachetá</v>
          </cell>
        </row>
        <row r="26531">
          <cell r="C26531" t="str">
            <v>25297</v>
          </cell>
          <cell r="D26531" t="str">
            <v>Gachetá</v>
          </cell>
        </row>
        <row r="26532">
          <cell r="C26532" t="str">
            <v>25297</v>
          </cell>
          <cell r="D26532" t="str">
            <v>Gachetá</v>
          </cell>
        </row>
        <row r="26533">
          <cell r="C26533" t="str">
            <v>25297</v>
          </cell>
          <cell r="D26533" t="str">
            <v>Gachetá</v>
          </cell>
        </row>
        <row r="26534">
          <cell r="C26534" t="str">
            <v>25297</v>
          </cell>
          <cell r="D26534" t="str">
            <v>Gachetá</v>
          </cell>
        </row>
        <row r="26535">
          <cell r="C26535" t="str">
            <v>25297</v>
          </cell>
          <cell r="D26535" t="str">
            <v>Gachetá</v>
          </cell>
        </row>
        <row r="26536">
          <cell r="C26536" t="str">
            <v>25297</v>
          </cell>
          <cell r="D26536" t="str">
            <v>Gachetá</v>
          </cell>
        </row>
        <row r="26537">
          <cell r="C26537" t="str">
            <v>25297</v>
          </cell>
          <cell r="D26537" t="str">
            <v>Gachetá</v>
          </cell>
        </row>
        <row r="26538">
          <cell r="C26538" t="str">
            <v>25297</v>
          </cell>
          <cell r="D26538" t="str">
            <v>Gachetá</v>
          </cell>
        </row>
        <row r="26539">
          <cell r="C26539" t="str">
            <v>25297</v>
          </cell>
          <cell r="D26539" t="str">
            <v>Gachetá</v>
          </cell>
        </row>
        <row r="26540">
          <cell r="C26540" t="str">
            <v>25297</v>
          </cell>
          <cell r="D26540" t="str">
            <v>Gachetá</v>
          </cell>
        </row>
        <row r="26541">
          <cell r="C26541" t="str">
            <v>25297</v>
          </cell>
          <cell r="D26541" t="str">
            <v>Gachetá</v>
          </cell>
        </row>
        <row r="26542">
          <cell r="C26542" t="str">
            <v>25297</v>
          </cell>
          <cell r="D26542" t="str">
            <v>Gachetá</v>
          </cell>
        </row>
        <row r="26543">
          <cell r="C26543" t="str">
            <v>25297</v>
          </cell>
          <cell r="D26543" t="str">
            <v>Gachetá</v>
          </cell>
        </row>
        <row r="26544">
          <cell r="C26544" t="str">
            <v>25297</v>
          </cell>
          <cell r="D26544" t="str">
            <v>Gachetá</v>
          </cell>
        </row>
        <row r="26545">
          <cell r="C26545" t="str">
            <v>25297</v>
          </cell>
          <cell r="D26545" t="str">
            <v>Gachetá</v>
          </cell>
        </row>
        <row r="26546">
          <cell r="C26546" t="str">
            <v>25297</v>
          </cell>
          <cell r="D26546" t="str">
            <v>Gachetá</v>
          </cell>
        </row>
        <row r="26547">
          <cell r="C26547" t="str">
            <v>25297</v>
          </cell>
          <cell r="D26547" t="str">
            <v>Gachetá</v>
          </cell>
        </row>
        <row r="26548">
          <cell r="C26548" t="str">
            <v>25297</v>
          </cell>
          <cell r="D26548" t="str">
            <v>Gachetá</v>
          </cell>
        </row>
        <row r="26549">
          <cell r="C26549" t="str">
            <v>25297</v>
          </cell>
          <cell r="D26549" t="str">
            <v>Gachetá</v>
          </cell>
        </row>
        <row r="26550">
          <cell r="C26550" t="str">
            <v>25297</v>
          </cell>
          <cell r="D26550" t="str">
            <v>Gachetá</v>
          </cell>
        </row>
        <row r="26551">
          <cell r="C26551" t="str">
            <v>25297</v>
          </cell>
          <cell r="D26551" t="str">
            <v>Gachetá</v>
          </cell>
        </row>
        <row r="26552">
          <cell r="C26552" t="str">
            <v>25297</v>
          </cell>
          <cell r="D26552" t="str">
            <v>Gachetá</v>
          </cell>
        </row>
        <row r="26553">
          <cell r="C26553" t="str">
            <v>25297</v>
          </cell>
          <cell r="D26553" t="str">
            <v>Gachetá</v>
          </cell>
        </row>
        <row r="26554">
          <cell r="C26554" t="str">
            <v>25297</v>
          </cell>
          <cell r="D26554" t="str">
            <v>Gachetá</v>
          </cell>
        </row>
        <row r="26555">
          <cell r="C26555" t="str">
            <v>25297</v>
          </cell>
          <cell r="D26555" t="str">
            <v>Gachetá</v>
          </cell>
        </row>
        <row r="26556">
          <cell r="C26556" t="str">
            <v>25297</v>
          </cell>
          <cell r="D26556" t="str">
            <v>Gachetá</v>
          </cell>
        </row>
        <row r="26557">
          <cell r="C26557" t="str">
            <v>25297</v>
          </cell>
          <cell r="D26557" t="str">
            <v>Gachetá</v>
          </cell>
        </row>
        <row r="26558">
          <cell r="C26558" t="str">
            <v>25297</v>
          </cell>
          <cell r="D26558" t="str">
            <v>Gachetá</v>
          </cell>
        </row>
        <row r="26559">
          <cell r="C26559" t="str">
            <v>25297</v>
          </cell>
          <cell r="D26559" t="str">
            <v>Gachetá</v>
          </cell>
        </row>
        <row r="26560">
          <cell r="C26560" t="str">
            <v>25297</v>
          </cell>
          <cell r="D26560" t="str">
            <v>Gachetá</v>
          </cell>
        </row>
        <row r="26561">
          <cell r="C26561" t="str">
            <v>25297</v>
          </cell>
          <cell r="D26561" t="str">
            <v>Gachetá</v>
          </cell>
        </row>
        <row r="26562">
          <cell r="C26562" t="str">
            <v>25297</v>
          </cell>
          <cell r="D26562" t="str">
            <v>Gachetá</v>
          </cell>
        </row>
        <row r="26563">
          <cell r="C26563" t="str">
            <v>25297</v>
          </cell>
          <cell r="D26563" t="str">
            <v>Gachetá</v>
          </cell>
        </row>
        <row r="26564">
          <cell r="C26564" t="str">
            <v>25297</v>
          </cell>
          <cell r="D26564" t="str">
            <v>Gachetá</v>
          </cell>
        </row>
        <row r="26565">
          <cell r="C26565" t="str">
            <v>25297</v>
          </cell>
          <cell r="D26565" t="str">
            <v>Gachetá</v>
          </cell>
        </row>
        <row r="26566">
          <cell r="C26566" t="str">
            <v>25297</v>
          </cell>
          <cell r="D26566" t="str">
            <v>Gachetá</v>
          </cell>
        </row>
        <row r="26567">
          <cell r="C26567" t="str">
            <v>25297</v>
          </cell>
          <cell r="D26567" t="str">
            <v>Gachetá</v>
          </cell>
        </row>
        <row r="26568">
          <cell r="C26568" t="str">
            <v>25297</v>
          </cell>
          <cell r="D26568" t="str">
            <v>Gachetá</v>
          </cell>
        </row>
        <row r="26569">
          <cell r="C26569" t="str">
            <v>25297</v>
          </cell>
          <cell r="D26569" t="str">
            <v>Gachetá</v>
          </cell>
        </row>
        <row r="26570">
          <cell r="C26570" t="str">
            <v>25297</v>
          </cell>
          <cell r="D26570" t="str">
            <v>Gachetá</v>
          </cell>
        </row>
        <row r="26571">
          <cell r="C26571" t="str">
            <v>25297</v>
          </cell>
          <cell r="D26571" t="str">
            <v>Gachetá</v>
          </cell>
        </row>
        <row r="26572">
          <cell r="C26572" t="str">
            <v>25297</v>
          </cell>
          <cell r="D26572" t="str">
            <v>Gachetá</v>
          </cell>
        </row>
        <row r="26573">
          <cell r="C26573" t="str">
            <v>25297</v>
          </cell>
          <cell r="D26573" t="str">
            <v>Gachetá</v>
          </cell>
        </row>
        <row r="26574">
          <cell r="C26574" t="str">
            <v>25297</v>
          </cell>
          <cell r="D26574" t="str">
            <v>Gachetá</v>
          </cell>
        </row>
        <row r="26575">
          <cell r="C26575" t="str">
            <v>25297</v>
          </cell>
          <cell r="D26575" t="str">
            <v>Gachetá</v>
          </cell>
        </row>
        <row r="26576">
          <cell r="C26576" t="str">
            <v>25297</v>
          </cell>
          <cell r="D26576" t="str">
            <v>Gachetá</v>
          </cell>
        </row>
        <row r="26577">
          <cell r="C26577" t="str">
            <v>25297</v>
          </cell>
          <cell r="D26577" t="str">
            <v>Gachetá</v>
          </cell>
        </row>
        <row r="26578">
          <cell r="C26578" t="str">
            <v>25297</v>
          </cell>
          <cell r="D26578" t="str">
            <v>Gachetá</v>
          </cell>
        </row>
        <row r="26579">
          <cell r="C26579" t="str">
            <v>25297</v>
          </cell>
          <cell r="D26579" t="str">
            <v>Gachetá</v>
          </cell>
        </row>
        <row r="26580">
          <cell r="C26580" t="str">
            <v>25297</v>
          </cell>
          <cell r="D26580" t="str">
            <v>Gachetá</v>
          </cell>
        </row>
        <row r="26581">
          <cell r="C26581" t="str">
            <v>25299</v>
          </cell>
          <cell r="D26581" t="str">
            <v>Gama</v>
          </cell>
        </row>
        <row r="26582">
          <cell r="C26582" t="str">
            <v>25299</v>
          </cell>
          <cell r="D26582" t="str">
            <v>Gama</v>
          </cell>
        </row>
        <row r="26583">
          <cell r="C26583" t="str">
            <v>25299</v>
          </cell>
          <cell r="D26583" t="str">
            <v>Gama</v>
          </cell>
        </row>
        <row r="26584">
          <cell r="C26584" t="str">
            <v>25299</v>
          </cell>
          <cell r="D26584" t="str">
            <v>Gama</v>
          </cell>
        </row>
        <row r="26585">
          <cell r="C26585" t="str">
            <v>25299</v>
          </cell>
          <cell r="D26585" t="str">
            <v>Gama</v>
          </cell>
        </row>
        <row r="26586">
          <cell r="C26586" t="str">
            <v>25299</v>
          </cell>
          <cell r="D26586" t="str">
            <v>Gama</v>
          </cell>
        </row>
        <row r="26587">
          <cell r="C26587" t="str">
            <v>25299</v>
          </cell>
          <cell r="D26587" t="str">
            <v>Gama</v>
          </cell>
        </row>
        <row r="26588">
          <cell r="C26588" t="str">
            <v>25299</v>
          </cell>
          <cell r="D26588" t="str">
            <v>Gama</v>
          </cell>
        </row>
        <row r="26589">
          <cell r="C26589" t="str">
            <v>25299</v>
          </cell>
          <cell r="D26589" t="str">
            <v>Gama</v>
          </cell>
        </row>
        <row r="26590">
          <cell r="C26590" t="str">
            <v>25299</v>
          </cell>
          <cell r="D26590" t="str">
            <v>Gama</v>
          </cell>
        </row>
        <row r="26591">
          <cell r="C26591" t="str">
            <v>25299</v>
          </cell>
          <cell r="D26591" t="str">
            <v>Gama</v>
          </cell>
        </row>
        <row r="26592">
          <cell r="C26592" t="str">
            <v>25299</v>
          </cell>
          <cell r="D26592" t="str">
            <v>Gama</v>
          </cell>
        </row>
        <row r="26593">
          <cell r="C26593" t="str">
            <v>25299</v>
          </cell>
          <cell r="D26593" t="str">
            <v>Gama</v>
          </cell>
        </row>
        <row r="26594">
          <cell r="C26594" t="str">
            <v>25299</v>
          </cell>
          <cell r="D26594" t="str">
            <v>Gama</v>
          </cell>
        </row>
        <row r="26595">
          <cell r="C26595" t="str">
            <v>25299</v>
          </cell>
          <cell r="D26595" t="str">
            <v>Gama</v>
          </cell>
        </row>
        <row r="26596">
          <cell r="C26596" t="str">
            <v>25299</v>
          </cell>
          <cell r="D26596" t="str">
            <v>Gama</v>
          </cell>
        </row>
        <row r="26597">
          <cell r="C26597" t="str">
            <v>25299</v>
          </cell>
          <cell r="D26597" t="str">
            <v>Gama</v>
          </cell>
        </row>
        <row r="26598">
          <cell r="C26598" t="str">
            <v>25299</v>
          </cell>
          <cell r="D26598" t="str">
            <v>Gama</v>
          </cell>
        </row>
        <row r="26599">
          <cell r="C26599" t="str">
            <v>25299</v>
          </cell>
          <cell r="D26599" t="str">
            <v>Gama</v>
          </cell>
        </row>
        <row r="26600">
          <cell r="C26600" t="str">
            <v>25299</v>
          </cell>
          <cell r="D26600" t="str">
            <v>Gama</v>
          </cell>
        </row>
        <row r="26601">
          <cell r="C26601" t="str">
            <v>25299</v>
          </cell>
          <cell r="D26601" t="str">
            <v>Gama</v>
          </cell>
        </row>
        <row r="26602">
          <cell r="C26602" t="str">
            <v>25299</v>
          </cell>
          <cell r="D26602" t="str">
            <v>Gama</v>
          </cell>
        </row>
        <row r="26603">
          <cell r="C26603" t="str">
            <v>25299</v>
          </cell>
          <cell r="D26603" t="str">
            <v>Gama</v>
          </cell>
        </row>
        <row r="26604">
          <cell r="C26604" t="str">
            <v>25299</v>
          </cell>
          <cell r="D26604" t="str">
            <v>Gama</v>
          </cell>
        </row>
        <row r="26605">
          <cell r="C26605" t="str">
            <v>25299</v>
          </cell>
          <cell r="D26605" t="str">
            <v>Gama</v>
          </cell>
        </row>
        <row r="26606">
          <cell r="C26606" t="str">
            <v>25299</v>
          </cell>
          <cell r="D26606" t="str">
            <v>Gama</v>
          </cell>
        </row>
        <row r="26607">
          <cell r="C26607" t="str">
            <v>25299</v>
          </cell>
          <cell r="D26607" t="str">
            <v>Gama</v>
          </cell>
        </row>
        <row r="26608">
          <cell r="C26608" t="str">
            <v>25299</v>
          </cell>
          <cell r="D26608" t="str">
            <v>Gama</v>
          </cell>
        </row>
        <row r="26609">
          <cell r="C26609" t="str">
            <v>25299</v>
          </cell>
          <cell r="D26609" t="str">
            <v>Gama</v>
          </cell>
        </row>
        <row r="26610">
          <cell r="C26610" t="str">
            <v>25299</v>
          </cell>
          <cell r="D26610" t="str">
            <v>Gama</v>
          </cell>
        </row>
        <row r="26611">
          <cell r="C26611" t="str">
            <v>25299</v>
          </cell>
          <cell r="D26611" t="str">
            <v>Gama</v>
          </cell>
        </row>
        <row r="26612">
          <cell r="C26612" t="str">
            <v>25299</v>
          </cell>
          <cell r="D26612" t="str">
            <v>Gama</v>
          </cell>
        </row>
        <row r="26613">
          <cell r="C26613" t="str">
            <v>25299</v>
          </cell>
          <cell r="D26613" t="str">
            <v>Gama</v>
          </cell>
        </row>
        <row r="26614">
          <cell r="C26614" t="str">
            <v>25299</v>
          </cell>
          <cell r="D26614" t="str">
            <v>Gama</v>
          </cell>
        </row>
        <row r="26615">
          <cell r="C26615" t="str">
            <v>25299</v>
          </cell>
          <cell r="D26615" t="str">
            <v>Gama</v>
          </cell>
        </row>
        <row r="26616">
          <cell r="C26616" t="str">
            <v>25299</v>
          </cell>
          <cell r="D26616" t="str">
            <v>Gama</v>
          </cell>
        </row>
        <row r="26617">
          <cell r="C26617" t="str">
            <v>25299</v>
          </cell>
          <cell r="D26617" t="str">
            <v>Gama</v>
          </cell>
        </row>
        <row r="26618">
          <cell r="C26618" t="str">
            <v>25299</v>
          </cell>
          <cell r="D26618" t="str">
            <v>Gama</v>
          </cell>
        </row>
        <row r="26619">
          <cell r="C26619" t="str">
            <v>25299</v>
          </cell>
          <cell r="D26619" t="str">
            <v>Gama</v>
          </cell>
        </row>
        <row r="26620">
          <cell r="C26620" t="str">
            <v>25299</v>
          </cell>
          <cell r="D26620" t="str">
            <v>Gama</v>
          </cell>
        </row>
        <row r="26621">
          <cell r="C26621" t="str">
            <v>25299</v>
          </cell>
          <cell r="D26621" t="str">
            <v>Gama</v>
          </cell>
        </row>
        <row r="26622">
          <cell r="C26622" t="str">
            <v>25299</v>
          </cell>
          <cell r="D26622" t="str">
            <v>Gama</v>
          </cell>
        </row>
        <row r="26623">
          <cell r="C26623" t="str">
            <v>25299</v>
          </cell>
          <cell r="D26623" t="str">
            <v>Gama</v>
          </cell>
        </row>
        <row r="26624">
          <cell r="C26624" t="str">
            <v>25299</v>
          </cell>
          <cell r="D26624" t="str">
            <v>Gama</v>
          </cell>
        </row>
        <row r="26625">
          <cell r="C26625" t="str">
            <v>25299</v>
          </cell>
          <cell r="D26625" t="str">
            <v>Gama</v>
          </cell>
        </row>
        <row r="26626">
          <cell r="C26626" t="str">
            <v>25299</v>
          </cell>
          <cell r="D26626" t="str">
            <v>Gama</v>
          </cell>
        </row>
        <row r="26627">
          <cell r="C26627" t="str">
            <v>25299</v>
          </cell>
          <cell r="D26627" t="str">
            <v>Gama</v>
          </cell>
        </row>
        <row r="26628">
          <cell r="C26628" t="str">
            <v>25299</v>
          </cell>
          <cell r="D26628" t="str">
            <v>Gama</v>
          </cell>
        </row>
        <row r="26629">
          <cell r="C26629" t="str">
            <v>25299</v>
          </cell>
          <cell r="D26629" t="str">
            <v>Gama</v>
          </cell>
        </row>
        <row r="26630">
          <cell r="C26630" t="str">
            <v>25299</v>
          </cell>
          <cell r="D26630" t="str">
            <v>Gama</v>
          </cell>
        </row>
        <row r="26631">
          <cell r="C26631" t="str">
            <v>25299</v>
          </cell>
          <cell r="D26631" t="str">
            <v>Gama</v>
          </cell>
        </row>
        <row r="26632">
          <cell r="C26632" t="str">
            <v>25299</v>
          </cell>
          <cell r="D26632" t="str">
            <v>Gama</v>
          </cell>
        </row>
        <row r="26633">
          <cell r="C26633" t="str">
            <v>25299</v>
          </cell>
          <cell r="D26633" t="str">
            <v>Gama</v>
          </cell>
        </row>
        <row r="26634">
          <cell r="C26634" t="str">
            <v>25299</v>
          </cell>
          <cell r="D26634" t="str">
            <v>Gama</v>
          </cell>
        </row>
        <row r="26635">
          <cell r="C26635" t="str">
            <v>25307</v>
          </cell>
          <cell r="D26635" t="str">
            <v>Girardot</v>
          </cell>
        </row>
        <row r="26636">
          <cell r="C26636" t="str">
            <v>25307</v>
          </cell>
          <cell r="D26636" t="str">
            <v>Girardot</v>
          </cell>
        </row>
        <row r="26637">
          <cell r="C26637" t="str">
            <v>25307</v>
          </cell>
          <cell r="D26637" t="str">
            <v>Girardot</v>
          </cell>
        </row>
        <row r="26638">
          <cell r="C26638" t="str">
            <v>25307</v>
          </cell>
          <cell r="D26638" t="str">
            <v>Girardot</v>
          </cell>
        </row>
        <row r="26639">
          <cell r="C26639" t="str">
            <v>25307</v>
          </cell>
          <cell r="D26639" t="str">
            <v>Girardot</v>
          </cell>
        </row>
        <row r="26640">
          <cell r="C26640" t="str">
            <v>25307</v>
          </cell>
          <cell r="D26640" t="str">
            <v>Girardot</v>
          </cell>
        </row>
        <row r="26641">
          <cell r="C26641" t="str">
            <v>25307</v>
          </cell>
          <cell r="D26641" t="str">
            <v>Girardot</v>
          </cell>
        </row>
        <row r="26642">
          <cell r="C26642" t="str">
            <v>25307</v>
          </cell>
          <cell r="D26642" t="str">
            <v>Girardot</v>
          </cell>
        </row>
        <row r="26643">
          <cell r="C26643" t="str">
            <v>25307</v>
          </cell>
          <cell r="D26643" t="str">
            <v>Girardot</v>
          </cell>
        </row>
        <row r="26644">
          <cell r="C26644" t="str">
            <v>25307</v>
          </cell>
          <cell r="D26644" t="str">
            <v>Girardot</v>
          </cell>
        </row>
        <row r="26645">
          <cell r="C26645" t="str">
            <v>25307</v>
          </cell>
          <cell r="D26645" t="str">
            <v>Girardot</v>
          </cell>
        </row>
        <row r="26646">
          <cell r="C26646" t="str">
            <v>25307</v>
          </cell>
          <cell r="D26646" t="str">
            <v>Girardot</v>
          </cell>
        </row>
        <row r="26647">
          <cell r="C26647" t="str">
            <v>25307</v>
          </cell>
          <cell r="D26647" t="str">
            <v>Girardot</v>
          </cell>
        </row>
        <row r="26648">
          <cell r="C26648" t="str">
            <v>25307</v>
          </cell>
          <cell r="D26648" t="str">
            <v>Girardot</v>
          </cell>
        </row>
        <row r="26649">
          <cell r="C26649" t="str">
            <v>25307</v>
          </cell>
          <cell r="D26649" t="str">
            <v>Girardot</v>
          </cell>
        </row>
        <row r="26650">
          <cell r="C26650" t="str">
            <v>25307</v>
          </cell>
          <cell r="D26650" t="str">
            <v>Girardot</v>
          </cell>
        </row>
        <row r="26651">
          <cell r="C26651" t="str">
            <v>25307</v>
          </cell>
          <cell r="D26651" t="str">
            <v>Girardot</v>
          </cell>
        </row>
        <row r="26652">
          <cell r="C26652" t="str">
            <v>25307</v>
          </cell>
          <cell r="D26652" t="str">
            <v>Girardot</v>
          </cell>
        </row>
        <row r="26653">
          <cell r="C26653" t="str">
            <v>25307</v>
          </cell>
          <cell r="D26653" t="str">
            <v>Girardot</v>
          </cell>
        </row>
        <row r="26654">
          <cell r="C26654" t="str">
            <v>25307</v>
          </cell>
          <cell r="D26654" t="str">
            <v>Girardot</v>
          </cell>
        </row>
        <row r="26655">
          <cell r="C26655" t="str">
            <v>25307</v>
          </cell>
          <cell r="D26655" t="str">
            <v>Girardot</v>
          </cell>
        </row>
        <row r="26656">
          <cell r="C26656" t="str">
            <v>25307</v>
          </cell>
          <cell r="D26656" t="str">
            <v>Girardot</v>
          </cell>
        </row>
        <row r="26657">
          <cell r="C26657" t="str">
            <v>25307</v>
          </cell>
          <cell r="D26657" t="str">
            <v>Girardot</v>
          </cell>
        </row>
        <row r="26658">
          <cell r="C26658" t="str">
            <v>25307</v>
          </cell>
          <cell r="D26658" t="str">
            <v>Girardot</v>
          </cell>
        </row>
        <row r="26659">
          <cell r="C26659" t="str">
            <v>25307</v>
          </cell>
          <cell r="D26659" t="str">
            <v>Girardot</v>
          </cell>
        </row>
        <row r="26660">
          <cell r="C26660" t="str">
            <v>25307</v>
          </cell>
          <cell r="D26660" t="str">
            <v>Girardot</v>
          </cell>
        </row>
        <row r="26661">
          <cell r="C26661" t="str">
            <v>25307</v>
          </cell>
          <cell r="D26661" t="str">
            <v>Girardot</v>
          </cell>
        </row>
        <row r="26662">
          <cell r="C26662" t="str">
            <v>25307</v>
          </cell>
          <cell r="D26662" t="str">
            <v>Girardot</v>
          </cell>
        </row>
        <row r="26663">
          <cell r="C26663" t="str">
            <v>25307</v>
          </cell>
          <cell r="D26663" t="str">
            <v>Girardot</v>
          </cell>
        </row>
        <row r="26664">
          <cell r="C26664" t="str">
            <v>25307</v>
          </cell>
          <cell r="D26664" t="str">
            <v>Girardot</v>
          </cell>
        </row>
        <row r="26665">
          <cell r="C26665" t="str">
            <v>25307</v>
          </cell>
          <cell r="D26665" t="str">
            <v>Girardot</v>
          </cell>
        </row>
        <row r="26666">
          <cell r="C26666" t="str">
            <v>25307</v>
          </cell>
          <cell r="D26666" t="str">
            <v>Girardot</v>
          </cell>
        </row>
        <row r="26667">
          <cell r="C26667" t="str">
            <v>25307</v>
          </cell>
          <cell r="D26667" t="str">
            <v>Girardot</v>
          </cell>
        </row>
        <row r="26668">
          <cell r="C26668" t="str">
            <v>25307</v>
          </cell>
          <cell r="D26668" t="str">
            <v>Girardot</v>
          </cell>
        </row>
        <row r="26669">
          <cell r="C26669" t="str">
            <v>25307</v>
          </cell>
          <cell r="D26669" t="str">
            <v>Girardot</v>
          </cell>
        </row>
        <row r="26670">
          <cell r="C26670" t="str">
            <v>25307</v>
          </cell>
          <cell r="D26670" t="str">
            <v>Girardot</v>
          </cell>
        </row>
        <row r="26671">
          <cell r="C26671" t="str">
            <v>25307</v>
          </cell>
          <cell r="D26671" t="str">
            <v>Girardot</v>
          </cell>
        </row>
        <row r="26672">
          <cell r="C26672" t="str">
            <v>25307</v>
          </cell>
          <cell r="D26672" t="str">
            <v>Girardot</v>
          </cell>
        </row>
        <row r="26673">
          <cell r="C26673" t="str">
            <v>25307</v>
          </cell>
          <cell r="D26673" t="str">
            <v>Girardot</v>
          </cell>
        </row>
        <row r="26674">
          <cell r="C26674" t="str">
            <v>25307</v>
          </cell>
          <cell r="D26674" t="str">
            <v>Girardot</v>
          </cell>
        </row>
        <row r="26675">
          <cell r="C26675" t="str">
            <v>25307</v>
          </cell>
          <cell r="D26675" t="str">
            <v>Girardot</v>
          </cell>
        </row>
        <row r="26676">
          <cell r="C26676" t="str">
            <v>25307</v>
          </cell>
          <cell r="D26676" t="str">
            <v>Girardot</v>
          </cell>
        </row>
        <row r="26677">
          <cell r="C26677" t="str">
            <v>25307</v>
          </cell>
          <cell r="D26677" t="str">
            <v>Girardot</v>
          </cell>
        </row>
        <row r="26678">
          <cell r="C26678" t="str">
            <v>25307</v>
          </cell>
          <cell r="D26678" t="str">
            <v>Girardot</v>
          </cell>
        </row>
        <row r="26679">
          <cell r="C26679" t="str">
            <v>25307</v>
          </cell>
          <cell r="D26679" t="str">
            <v>Girardot</v>
          </cell>
        </row>
        <row r="26680">
          <cell r="C26680" t="str">
            <v>25307</v>
          </cell>
          <cell r="D26680" t="str">
            <v>Girardot</v>
          </cell>
        </row>
        <row r="26681">
          <cell r="C26681" t="str">
            <v>25307</v>
          </cell>
          <cell r="D26681" t="str">
            <v>Girardot</v>
          </cell>
        </row>
        <row r="26682">
          <cell r="C26682" t="str">
            <v>25307</v>
          </cell>
          <cell r="D26682" t="str">
            <v>Girardot</v>
          </cell>
        </row>
        <row r="26683">
          <cell r="C26683" t="str">
            <v>25307</v>
          </cell>
          <cell r="D26683" t="str">
            <v>Girardot</v>
          </cell>
        </row>
        <row r="26684">
          <cell r="C26684" t="str">
            <v>25307</v>
          </cell>
          <cell r="D26684" t="str">
            <v>Girardot</v>
          </cell>
        </row>
        <row r="26685">
          <cell r="C26685" t="str">
            <v>25307</v>
          </cell>
          <cell r="D26685" t="str">
            <v>Girardot</v>
          </cell>
        </row>
        <row r="26686">
          <cell r="C26686" t="str">
            <v>25307</v>
          </cell>
          <cell r="D26686" t="str">
            <v>Girardot</v>
          </cell>
        </row>
        <row r="26687">
          <cell r="C26687" t="str">
            <v>25307</v>
          </cell>
          <cell r="D26687" t="str">
            <v>Girardot</v>
          </cell>
        </row>
        <row r="26688">
          <cell r="C26688" t="str">
            <v>25307</v>
          </cell>
          <cell r="D26688" t="str">
            <v>Girardot</v>
          </cell>
        </row>
        <row r="26689">
          <cell r="C26689" t="str">
            <v>25312</v>
          </cell>
          <cell r="D26689" t="str">
            <v>Granada</v>
          </cell>
        </row>
        <row r="26690">
          <cell r="C26690" t="str">
            <v>25312</v>
          </cell>
          <cell r="D26690" t="str">
            <v>Granada</v>
          </cell>
        </row>
        <row r="26691">
          <cell r="C26691" t="str">
            <v>25312</v>
          </cell>
          <cell r="D26691" t="str">
            <v>Granada</v>
          </cell>
        </row>
        <row r="26692">
          <cell r="C26692" t="str">
            <v>25312</v>
          </cell>
          <cell r="D26692" t="str">
            <v>Granada</v>
          </cell>
        </row>
        <row r="26693">
          <cell r="C26693" t="str">
            <v>25312</v>
          </cell>
          <cell r="D26693" t="str">
            <v>Granada</v>
          </cell>
        </row>
        <row r="26694">
          <cell r="C26694" t="str">
            <v>25312</v>
          </cell>
          <cell r="D26694" t="str">
            <v>Granada</v>
          </cell>
        </row>
        <row r="26695">
          <cell r="C26695" t="str">
            <v>25312</v>
          </cell>
          <cell r="D26695" t="str">
            <v>Granada</v>
          </cell>
        </row>
        <row r="26696">
          <cell r="C26696" t="str">
            <v>25312</v>
          </cell>
          <cell r="D26696" t="str">
            <v>Granada</v>
          </cell>
        </row>
        <row r="26697">
          <cell r="C26697" t="str">
            <v>25312</v>
          </cell>
          <cell r="D26697" t="str">
            <v>Granada</v>
          </cell>
        </row>
        <row r="26698">
          <cell r="C26698" t="str">
            <v>25312</v>
          </cell>
          <cell r="D26698" t="str">
            <v>Granada</v>
          </cell>
        </row>
        <row r="26699">
          <cell r="C26699" t="str">
            <v>25312</v>
          </cell>
          <cell r="D26699" t="str">
            <v>Granada</v>
          </cell>
        </row>
        <row r="26700">
          <cell r="C26700" t="str">
            <v>25312</v>
          </cell>
          <cell r="D26700" t="str">
            <v>Granada</v>
          </cell>
        </row>
        <row r="26701">
          <cell r="C26701" t="str">
            <v>25312</v>
          </cell>
          <cell r="D26701" t="str">
            <v>Granada</v>
          </cell>
        </row>
        <row r="26702">
          <cell r="C26702" t="str">
            <v>25312</v>
          </cell>
          <cell r="D26702" t="str">
            <v>Granada</v>
          </cell>
        </row>
        <row r="26703">
          <cell r="C26703" t="str">
            <v>25312</v>
          </cell>
          <cell r="D26703" t="str">
            <v>Granada</v>
          </cell>
        </row>
        <row r="26704">
          <cell r="C26704" t="str">
            <v>25312</v>
          </cell>
          <cell r="D26704" t="str">
            <v>Granada</v>
          </cell>
        </row>
        <row r="26705">
          <cell r="C26705" t="str">
            <v>25312</v>
          </cell>
          <cell r="D26705" t="str">
            <v>Granada</v>
          </cell>
        </row>
        <row r="26706">
          <cell r="C26706" t="str">
            <v>25312</v>
          </cell>
          <cell r="D26706" t="str">
            <v>Granada</v>
          </cell>
        </row>
        <row r="26707">
          <cell r="C26707" t="str">
            <v>25312</v>
          </cell>
          <cell r="D26707" t="str">
            <v>Granada</v>
          </cell>
        </row>
        <row r="26708">
          <cell r="C26708" t="str">
            <v>25312</v>
          </cell>
          <cell r="D26708" t="str">
            <v>Granada</v>
          </cell>
        </row>
        <row r="26709">
          <cell r="C26709" t="str">
            <v>25312</v>
          </cell>
          <cell r="D26709" t="str">
            <v>Granada</v>
          </cell>
        </row>
        <row r="26710">
          <cell r="C26710" t="str">
            <v>25312</v>
          </cell>
          <cell r="D26710" t="str">
            <v>Granada</v>
          </cell>
        </row>
        <row r="26711">
          <cell r="C26711" t="str">
            <v>25312</v>
          </cell>
          <cell r="D26711" t="str">
            <v>Granada</v>
          </cell>
        </row>
        <row r="26712">
          <cell r="C26712" t="str">
            <v>25312</v>
          </cell>
          <cell r="D26712" t="str">
            <v>Granada</v>
          </cell>
        </row>
        <row r="26713">
          <cell r="C26713" t="str">
            <v>25312</v>
          </cell>
          <cell r="D26713" t="str">
            <v>Granada</v>
          </cell>
        </row>
        <row r="26714">
          <cell r="C26714" t="str">
            <v>25312</v>
          </cell>
          <cell r="D26714" t="str">
            <v>Granada</v>
          </cell>
        </row>
        <row r="26715">
          <cell r="C26715" t="str">
            <v>25312</v>
          </cell>
          <cell r="D26715" t="str">
            <v>Granada</v>
          </cell>
        </row>
        <row r="26716">
          <cell r="C26716" t="str">
            <v>25312</v>
          </cell>
          <cell r="D26716" t="str">
            <v>Granada</v>
          </cell>
        </row>
        <row r="26717">
          <cell r="C26717" t="str">
            <v>25312</v>
          </cell>
          <cell r="D26717" t="str">
            <v>Granada</v>
          </cell>
        </row>
        <row r="26718">
          <cell r="C26718" t="str">
            <v>25312</v>
          </cell>
          <cell r="D26718" t="str">
            <v>Granada</v>
          </cell>
        </row>
        <row r="26719">
          <cell r="C26719" t="str">
            <v>25312</v>
          </cell>
          <cell r="D26719" t="str">
            <v>Granada</v>
          </cell>
        </row>
        <row r="26720">
          <cell r="C26720" t="str">
            <v>25312</v>
          </cell>
          <cell r="D26720" t="str">
            <v>Granada</v>
          </cell>
        </row>
        <row r="26721">
          <cell r="C26721" t="str">
            <v>25312</v>
          </cell>
          <cell r="D26721" t="str">
            <v>Granada</v>
          </cell>
        </row>
        <row r="26722">
          <cell r="C26722" t="str">
            <v>25312</v>
          </cell>
          <cell r="D26722" t="str">
            <v>Granada</v>
          </cell>
        </row>
        <row r="26723">
          <cell r="C26723" t="str">
            <v>25312</v>
          </cell>
          <cell r="D26723" t="str">
            <v>Granada</v>
          </cell>
        </row>
        <row r="26724">
          <cell r="C26724" t="str">
            <v>25312</v>
          </cell>
          <cell r="D26724" t="str">
            <v>Granada</v>
          </cell>
        </row>
        <row r="26725">
          <cell r="C26725" t="str">
            <v>25312</v>
          </cell>
          <cell r="D26725" t="str">
            <v>Granada</v>
          </cell>
        </row>
        <row r="26726">
          <cell r="C26726" t="str">
            <v>25312</v>
          </cell>
          <cell r="D26726" t="str">
            <v>Granada</v>
          </cell>
        </row>
        <row r="26727">
          <cell r="C26727" t="str">
            <v>25312</v>
          </cell>
          <cell r="D26727" t="str">
            <v>Granada</v>
          </cell>
        </row>
        <row r="26728">
          <cell r="C26728" t="str">
            <v>25312</v>
          </cell>
          <cell r="D26728" t="str">
            <v>Granada</v>
          </cell>
        </row>
        <row r="26729">
          <cell r="C26729" t="str">
            <v>25312</v>
          </cell>
          <cell r="D26729" t="str">
            <v>Granada</v>
          </cell>
        </row>
        <row r="26730">
          <cell r="C26730" t="str">
            <v>25312</v>
          </cell>
          <cell r="D26730" t="str">
            <v>Granada</v>
          </cell>
        </row>
        <row r="26731">
          <cell r="C26731" t="str">
            <v>25312</v>
          </cell>
          <cell r="D26731" t="str">
            <v>Granada</v>
          </cell>
        </row>
        <row r="26732">
          <cell r="C26732" t="str">
            <v>25312</v>
          </cell>
          <cell r="D26732" t="str">
            <v>Granada</v>
          </cell>
        </row>
        <row r="26733">
          <cell r="C26733" t="str">
            <v>25312</v>
          </cell>
          <cell r="D26733" t="str">
            <v>Granada</v>
          </cell>
        </row>
        <row r="26734">
          <cell r="C26734" t="str">
            <v>25312</v>
          </cell>
          <cell r="D26734" t="str">
            <v>Granada</v>
          </cell>
        </row>
        <row r="26735">
          <cell r="C26735" t="str">
            <v>25312</v>
          </cell>
          <cell r="D26735" t="str">
            <v>Granada</v>
          </cell>
        </row>
        <row r="26736">
          <cell r="C26736" t="str">
            <v>25312</v>
          </cell>
          <cell r="D26736" t="str">
            <v>Granada</v>
          </cell>
        </row>
        <row r="26737">
          <cell r="C26737" t="str">
            <v>25312</v>
          </cell>
          <cell r="D26737" t="str">
            <v>Granada</v>
          </cell>
        </row>
        <row r="26738">
          <cell r="C26738" t="str">
            <v>25312</v>
          </cell>
          <cell r="D26738" t="str">
            <v>Granada</v>
          </cell>
        </row>
        <row r="26739">
          <cell r="C26739" t="str">
            <v>25312</v>
          </cell>
          <cell r="D26739" t="str">
            <v>Granada</v>
          </cell>
        </row>
        <row r="26740">
          <cell r="C26740" t="str">
            <v>25312</v>
          </cell>
          <cell r="D26740" t="str">
            <v>Granada</v>
          </cell>
        </row>
        <row r="26741">
          <cell r="C26741" t="str">
            <v>25312</v>
          </cell>
          <cell r="D26741" t="str">
            <v>Granada</v>
          </cell>
        </row>
        <row r="26742">
          <cell r="C26742" t="str">
            <v>25312</v>
          </cell>
          <cell r="D26742" t="str">
            <v>Granada</v>
          </cell>
        </row>
        <row r="26743">
          <cell r="C26743" t="str">
            <v>25317</v>
          </cell>
          <cell r="D26743" t="str">
            <v>Guachetá</v>
          </cell>
        </row>
        <row r="26744">
          <cell r="C26744" t="str">
            <v>25317</v>
          </cell>
          <cell r="D26744" t="str">
            <v>Guachetá</v>
          </cell>
        </row>
        <row r="26745">
          <cell r="C26745" t="str">
            <v>25317</v>
          </cell>
          <cell r="D26745" t="str">
            <v>Guachetá</v>
          </cell>
        </row>
        <row r="26746">
          <cell r="C26746" t="str">
            <v>25317</v>
          </cell>
          <cell r="D26746" t="str">
            <v>Guachetá</v>
          </cell>
        </row>
        <row r="26747">
          <cell r="C26747" t="str">
            <v>25317</v>
          </cell>
          <cell r="D26747" t="str">
            <v>Guachetá</v>
          </cell>
        </row>
        <row r="26748">
          <cell r="C26748" t="str">
            <v>25317</v>
          </cell>
          <cell r="D26748" t="str">
            <v>Guachetá</v>
          </cell>
        </row>
        <row r="26749">
          <cell r="C26749" t="str">
            <v>25317</v>
          </cell>
          <cell r="D26749" t="str">
            <v>Guachetá</v>
          </cell>
        </row>
        <row r="26750">
          <cell r="C26750" t="str">
            <v>25317</v>
          </cell>
          <cell r="D26750" t="str">
            <v>Guachetá</v>
          </cell>
        </row>
        <row r="26751">
          <cell r="C26751" t="str">
            <v>25317</v>
          </cell>
          <cell r="D26751" t="str">
            <v>Guachetá</v>
          </cell>
        </row>
        <row r="26752">
          <cell r="C26752" t="str">
            <v>25317</v>
          </cell>
          <cell r="D26752" t="str">
            <v>Guachetá</v>
          </cell>
        </row>
        <row r="26753">
          <cell r="C26753" t="str">
            <v>25317</v>
          </cell>
          <cell r="D26753" t="str">
            <v>Guachetá</v>
          </cell>
        </row>
        <row r="26754">
          <cell r="C26754" t="str">
            <v>25317</v>
          </cell>
          <cell r="D26754" t="str">
            <v>Guachetá</v>
          </cell>
        </row>
        <row r="26755">
          <cell r="C26755" t="str">
            <v>25317</v>
          </cell>
          <cell r="D26755" t="str">
            <v>Guachetá</v>
          </cell>
        </row>
        <row r="26756">
          <cell r="C26756" t="str">
            <v>25317</v>
          </cell>
          <cell r="D26756" t="str">
            <v>Guachetá</v>
          </cell>
        </row>
        <row r="26757">
          <cell r="C26757" t="str">
            <v>25317</v>
          </cell>
          <cell r="D26757" t="str">
            <v>Guachetá</v>
          </cell>
        </row>
        <row r="26758">
          <cell r="C26758" t="str">
            <v>25317</v>
          </cell>
          <cell r="D26758" t="str">
            <v>Guachetá</v>
          </cell>
        </row>
        <row r="26759">
          <cell r="C26759" t="str">
            <v>25317</v>
          </cell>
          <cell r="D26759" t="str">
            <v>Guachetá</v>
          </cell>
        </row>
        <row r="26760">
          <cell r="C26760" t="str">
            <v>25317</v>
          </cell>
          <cell r="D26760" t="str">
            <v>Guachetá</v>
          </cell>
        </row>
        <row r="26761">
          <cell r="C26761" t="str">
            <v>25317</v>
          </cell>
          <cell r="D26761" t="str">
            <v>Guachetá</v>
          </cell>
        </row>
        <row r="26762">
          <cell r="C26762" t="str">
            <v>25317</v>
          </cell>
          <cell r="D26762" t="str">
            <v>Guachetá</v>
          </cell>
        </row>
        <row r="26763">
          <cell r="C26763" t="str">
            <v>25317</v>
          </cell>
          <cell r="D26763" t="str">
            <v>Guachetá</v>
          </cell>
        </row>
        <row r="26764">
          <cell r="C26764" t="str">
            <v>25317</v>
          </cell>
          <cell r="D26764" t="str">
            <v>Guachetá</v>
          </cell>
        </row>
        <row r="26765">
          <cell r="C26765" t="str">
            <v>25317</v>
          </cell>
          <cell r="D26765" t="str">
            <v>Guachetá</v>
          </cell>
        </row>
        <row r="26766">
          <cell r="C26766" t="str">
            <v>25317</v>
          </cell>
          <cell r="D26766" t="str">
            <v>Guachetá</v>
          </cell>
        </row>
        <row r="26767">
          <cell r="C26767" t="str">
            <v>25317</v>
          </cell>
          <cell r="D26767" t="str">
            <v>Guachetá</v>
          </cell>
        </row>
        <row r="26768">
          <cell r="C26768" t="str">
            <v>25317</v>
          </cell>
          <cell r="D26768" t="str">
            <v>Guachetá</v>
          </cell>
        </row>
        <row r="26769">
          <cell r="C26769" t="str">
            <v>25317</v>
          </cell>
          <cell r="D26769" t="str">
            <v>Guachetá</v>
          </cell>
        </row>
        <row r="26770">
          <cell r="C26770" t="str">
            <v>25317</v>
          </cell>
          <cell r="D26770" t="str">
            <v>Guachetá</v>
          </cell>
        </row>
        <row r="26771">
          <cell r="C26771" t="str">
            <v>25317</v>
          </cell>
          <cell r="D26771" t="str">
            <v>Guachetá</v>
          </cell>
        </row>
        <row r="26772">
          <cell r="C26772" t="str">
            <v>25317</v>
          </cell>
          <cell r="D26772" t="str">
            <v>Guachetá</v>
          </cell>
        </row>
        <row r="26773">
          <cell r="C26773" t="str">
            <v>25317</v>
          </cell>
          <cell r="D26773" t="str">
            <v>Guachetá</v>
          </cell>
        </row>
        <row r="26774">
          <cell r="C26774" t="str">
            <v>25317</v>
          </cell>
          <cell r="D26774" t="str">
            <v>Guachetá</v>
          </cell>
        </row>
        <row r="26775">
          <cell r="C26775" t="str">
            <v>25317</v>
          </cell>
          <cell r="D26775" t="str">
            <v>Guachetá</v>
          </cell>
        </row>
        <row r="26776">
          <cell r="C26776" t="str">
            <v>25317</v>
          </cell>
          <cell r="D26776" t="str">
            <v>Guachetá</v>
          </cell>
        </row>
        <row r="26777">
          <cell r="C26777" t="str">
            <v>25317</v>
          </cell>
          <cell r="D26777" t="str">
            <v>Guachetá</v>
          </cell>
        </row>
        <row r="26778">
          <cell r="C26778" t="str">
            <v>25317</v>
          </cell>
          <cell r="D26778" t="str">
            <v>Guachetá</v>
          </cell>
        </row>
        <row r="26779">
          <cell r="C26779" t="str">
            <v>25317</v>
          </cell>
          <cell r="D26779" t="str">
            <v>Guachetá</v>
          </cell>
        </row>
        <row r="26780">
          <cell r="C26780" t="str">
            <v>25317</v>
          </cell>
          <cell r="D26780" t="str">
            <v>Guachetá</v>
          </cell>
        </row>
        <row r="26781">
          <cell r="C26781" t="str">
            <v>25317</v>
          </cell>
          <cell r="D26781" t="str">
            <v>Guachetá</v>
          </cell>
        </row>
        <row r="26782">
          <cell r="C26782" t="str">
            <v>25317</v>
          </cell>
          <cell r="D26782" t="str">
            <v>Guachetá</v>
          </cell>
        </row>
        <row r="26783">
          <cell r="C26783" t="str">
            <v>25317</v>
          </cell>
          <cell r="D26783" t="str">
            <v>Guachetá</v>
          </cell>
        </row>
        <row r="26784">
          <cell r="C26784" t="str">
            <v>25317</v>
          </cell>
          <cell r="D26784" t="str">
            <v>Guachetá</v>
          </cell>
        </row>
        <row r="26785">
          <cell r="C26785" t="str">
            <v>25317</v>
          </cell>
          <cell r="D26785" t="str">
            <v>Guachetá</v>
          </cell>
        </row>
        <row r="26786">
          <cell r="C26786" t="str">
            <v>25317</v>
          </cell>
          <cell r="D26786" t="str">
            <v>Guachetá</v>
          </cell>
        </row>
        <row r="26787">
          <cell r="C26787" t="str">
            <v>25317</v>
          </cell>
          <cell r="D26787" t="str">
            <v>Guachetá</v>
          </cell>
        </row>
        <row r="26788">
          <cell r="C26788" t="str">
            <v>25317</v>
          </cell>
          <cell r="D26788" t="str">
            <v>Guachetá</v>
          </cell>
        </row>
        <row r="26789">
          <cell r="C26789" t="str">
            <v>25317</v>
          </cell>
          <cell r="D26789" t="str">
            <v>Guachetá</v>
          </cell>
        </row>
        <row r="26790">
          <cell r="C26790" t="str">
            <v>25317</v>
          </cell>
          <cell r="D26790" t="str">
            <v>Guachetá</v>
          </cell>
        </row>
        <row r="26791">
          <cell r="C26791" t="str">
            <v>25317</v>
          </cell>
          <cell r="D26791" t="str">
            <v>Guachetá</v>
          </cell>
        </row>
        <row r="26792">
          <cell r="C26792" t="str">
            <v>25317</v>
          </cell>
          <cell r="D26792" t="str">
            <v>Guachetá</v>
          </cell>
        </row>
        <row r="26793">
          <cell r="C26793" t="str">
            <v>25317</v>
          </cell>
          <cell r="D26793" t="str">
            <v>Guachetá</v>
          </cell>
        </row>
        <row r="26794">
          <cell r="C26794" t="str">
            <v>25317</v>
          </cell>
          <cell r="D26794" t="str">
            <v>Guachetá</v>
          </cell>
        </row>
        <row r="26795">
          <cell r="C26795" t="str">
            <v>25317</v>
          </cell>
          <cell r="D26795" t="str">
            <v>Guachetá</v>
          </cell>
        </row>
        <row r="26796">
          <cell r="C26796" t="str">
            <v>25317</v>
          </cell>
          <cell r="D26796" t="str">
            <v>Guachetá</v>
          </cell>
        </row>
        <row r="26797">
          <cell r="C26797" t="str">
            <v>25320</v>
          </cell>
          <cell r="D26797" t="str">
            <v>Guaduas</v>
          </cell>
        </row>
        <row r="26798">
          <cell r="C26798" t="str">
            <v>25320</v>
          </cell>
          <cell r="D26798" t="str">
            <v>Guaduas</v>
          </cell>
        </row>
        <row r="26799">
          <cell r="C26799" t="str">
            <v>25320</v>
          </cell>
          <cell r="D26799" t="str">
            <v>Guaduas</v>
          </cell>
        </row>
        <row r="26800">
          <cell r="C26800" t="str">
            <v>25320</v>
          </cell>
          <cell r="D26800" t="str">
            <v>Guaduas</v>
          </cell>
        </row>
        <row r="26801">
          <cell r="C26801" t="str">
            <v>25320</v>
          </cell>
          <cell r="D26801" t="str">
            <v>Guaduas</v>
          </cell>
        </row>
        <row r="26802">
          <cell r="C26802" t="str">
            <v>25320</v>
          </cell>
          <cell r="D26802" t="str">
            <v>Guaduas</v>
          </cell>
        </row>
        <row r="26803">
          <cell r="C26803" t="str">
            <v>25320</v>
          </cell>
          <cell r="D26803" t="str">
            <v>Guaduas</v>
          </cell>
        </row>
        <row r="26804">
          <cell r="C26804" t="str">
            <v>25320</v>
          </cell>
          <cell r="D26804" t="str">
            <v>Guaduas</v>
          </cell>
        </row>
        <row r="26805">
          <cell r="C26805" t="str">
            <v>25320</v>
          </cell>
          <cell r="D26805" t="str">
            <v>Guaduas</v>
          </cell>
        </row>
        <row r="26806">
          <cell r="C26806" t="str">
            <v>25320</v>
          </cell>
          <cell r="D26806" t="str">
            <v>Guaduas</v>
          </cell>
        </row>
        <row r="26807">
          <cell r="C26807" t="str">
            <v>25320</v>
          </cell>
          <cell r="D26807" t="str">
            <v>Guaduas</v>
          </cell>
        </row>
        <row r="26808">
          <cell r="C26808" t="str">
            <v>25320</v>
          </cell>
          <cell r="D26808" t="str">
            <v>Guaduas</v>
          </cell>
        </row>
        <row r="26809">
          <cell r="C26809" t="str">
            <v>25320</v>
          </cell>
          <cell r="D26809" t="str">
            <v>Guaduas</v>
          </cell>
        </row>
        <row r="26810">
          <cell r="C26810" t="str">
            <v>25320</v>
          </cell>
          <cell r="D26810" t="str">
            <v>Guaduas</v>
          </cell>
        </row>
        <row r="26811">
          <cell r="C26811" t="str">
            <v>25320</v>
          </cell>
          <cell r="D26811" t="str">
            <v>Guaduas</v>
          </cell>
        </row>
        <row r="26812">
          <cell r="C26812" t="str">
            <v>25320</v>
          </cell>
          <cell r="D26812" t="str">
            <v>Guaduas</v>
          </cell>
        </row>
        <row r="26813">
          <cell r="C26813" t="str">
            <v>25320</v>
          </cell>
          <cell r="D26813" t="str">
            <v>Guaduas</v>
          </cell>
        </row>
        <row r="26814">
          <cell r="C26814" t="str">
            <v>25320</v>
          </cell>
          <cell r="D26814" t="str">
            <v>Guaduas</v>
          </cell>
        </row>
        <row r="26815">
          <cell r="C26815" t="str">
            <v>25320</v>
          </cell>
          <cell r="D26815" t="str">
            <v>Guaduas</v>
          </cell>
        </row>
        <row r="26816">
          <cell r="C26816" t="str">
            <v>25320</v>
          </cell>
          <cell r="D26816" t="str">
            <v>Guaduas</v>
          </cell>
        </row>
        <row r="26817">
          <cell r="C26817" t="str">
            <v>25320</v>
          </cell>
          <cell r="D26817" t="str">
            <v>Guaduas</v>
          </cell>
        </row>
        <row r="26818">
          <cell r="C26818" t="str">
            <v>25320</v>
          </cell>
          <cell r="D26818" t="str">
            <v>Guaduas</v>
          </cell>
        </row>
        <row r="26819">
          <cell r="C26819" t="str">
            <v>25320</v>
          </cell>
          <cell r="D26819" t="str">
            <v>Guaduas</v>
          </cell>
        </row>
        <row r="26820">
          <cell r="C26820" t="str">
            <v>25320</v>
          </cell>
          <cell r="D26820" t="str">
            <v>Guaduas</v>
          </cell>
        </row>
        <row r="26821">
          <cell r="C26821" t="str">
            <v>25320</v>
          </cell>
          <cell r="D26821" t="str">
            <v>Guaduas</v>
          </cell>
        </row>
        <row r="26822">
          <cell r="C26822" t="str">
            <v>25320</v>
          </cell>
          <cell r="D26822" t="str">
            <v>Guaduas</v>
          </cell>
        </row>
        <row r="26823">
          <cell r="C26823" t="str">
            <v>25320</v>
          </cell>
          <cell r="D26823" t="str">
            <v>Guaduas</v>
          </cell>
        </row>
        <row r="26824">
          <cell r="C26824" t="str">
            <v>25320</v>
          </cell>
          <cell r="D26824" t="str">
            <v>Guaduas</v>
          </cell>
        </row>
        <row r="26825">
          <cell r="C26825" t="str">
            <v>25320</v>
          </cell>
          <cell r="D26825" t="str">
            <v>Guaduas</v>
          </cell>
        </row>
        <row r="26826">
          <cell r="C26826" t="str">
            <v>25320</v>
          </cell>
          <cell r="D26826" t="str">
            <v>Guaduas</v>
          </cell>
        </row>
        <row r="26827">
          <cell r="C26827" t="str">
            <v>25320</v>
          </cell>
          <cell r="D26827" t="str">
            <v>Guaduas</v>
          </cell>
        </row>
        <row r="26828">
          <cell r="C26828" t="str">
            <v>25320</v>
          </cell>
          <cell r="D26828" t="str">
            <v>Guaduas</v>
          </cell>
        </row>
        <row r="26829">
          <cell r="C26829" t="str">
            <v>25320</v>
          </cell>
          <cell r="D26829" t="str">
            <v>Guaduas</v>
          </cell>
        </row>
        <row r="26830">
          <cell r="C26830" t="str">
            <v>25320</v>
          </cell>
          <cell r="D26830" t="str">
            <v>Guaduas</v>
          </cell>
        </row>
        <row r="26831">
          <cell r="C26831" t="str">
            <v>25320</v>
          </cell>
          <cell r="D26831" t="str">
            <v>Guaduas</v>
          </cell>
        </row>
        <row r="26832">
          <cell r="C26832" t="str">
            <v>25320</v>
          </cell>
          <cell r="D26832" t="str">
            <v>Guaduas</v>
          </cell>
        </row>
        <row r="26833">
          <cell r="C26833" t="str">
            <v>25320</v>
          </cell>
          <cell r="D26833" t="str">
            <v>Guaduas</v>
          </cell>
        </row>
        <row r="26834">
          <cell r="C26834" t="str">
            <v>25320</v>
          </cell>
          <cell r="D26834" t="str">
            <v>Guaduas</v>
          </cell>
        </row>
        <row r="26835">
          <cell r="C26835" t="str">
            <v>25320</v>
          </cell>
          <cell r="D26835" t="str">
            <v>Guaduas</v>
          </cell>
        </row>
        <row r="26836">
          <cell r="C26836" t="str">
            <v>25320</v>
          </cell>
          <cell r="D26836" t="str">
            <v>Guaduas</v>
          </cell>
        </row>
        <row r="26837">
          <cell r="C26837" t="str">
            <v>25320</v>
          </cell>
          <cell r="D26837" t="str">
            <v>Guaduas</v>
          </cell>
        </row>
        <row r="26838">
          <cell r="C26838" t="str">
            <v>25320</v>
          </cell>
          <cell r="D26838" t="str">
            <v>Guaduas</v>
          </cell>
        </row>
        <row r="26839">
          <cell r="C26839" t="str">
            <v>25320</v>
          </cell>
          <cell r="D26839" t="str">
            <v>Guaduas</v>
          </cell>
        </row>
        <row r="26840">
          <cell r="C26840" t="str">
            <v>25320</v>
          </cell>
          <cell r="D26840" t="str">
            <v>Guaduas</v>
          </cell>
        </row>
        <row r="26841">
          <cell r="C26841" t="str">
            <v>25320</v>
          </cell>
          <cell r="D26841" t="str">
            <v>Guaduas</v>
          </cell>
        </row>
        <row r="26842">
          <cell r="C26842" t="str">
            <v>25320</v>
          </cell>
          <cell r="D26842" t="str">
            <v>Guaduas</v>
          </cell>
        </row>
        <row r="26843">
          <cell r="C26843" t="str">
            <v>25320</v>
          </cell>
          <cell r="D26843" t="str">
            <v>Guaduas</v>
          </cell>
        </row>
        <row r="26844">
          <cell r="C26844" t="str">
            <v>25320</v>
          </cell>
          <cell r="D26844" t="str">
            <v>Guaduas</v>
          </cell>
        </row>
        <row r="26845">
          <cell r="C26845" t="str">
            <v>25320</v>
          </cell>
          <cell r="D26845" t="str">
            <v>Guaduas</v>
          </cell>
        </row>
        <row r="26846">
          <cell r="C26846" t="str">
            <v>25320</v>
          </cell>
          <cell r="D26846" t="str">
            <v>Guaduas</v>
          </cell>
        </row>
        <row r="26847">
          <cell r="C26847" t="str">
            <v>25320</v>
          </cell>
          <cell r="D26847" t="str">
            <v>Guaduas</v>
          </cell>
        </row>
        <row r="26848">
          <cell r="C26848" t="str">
            <v>25320</v>
          </cell>
          <cell r="D26848" t="str">
            <v>Guaduas</v>
          </cell>
        </row>
        <row r="26849">
          <cell r="C26849" t="str">
            <v>25320</v>
          </cell>
          <cell r="D26849" t="str">
            <v>Guaduas</v>
          </cell>
        </row>
        <row r="26850">
          <cell r="C26850" t="str">
            <v>25320</v>
          </cell>
          <cell r="D26850" t="str">
            <v>Guaduas</v>
          </cell>
        </row>
        <row r="26851">
          <cell r="C26851" t="str">
            <v>25322</v>
          </cell>
          <cell r="D26851" t="str">
            <v>Guasca</v>
          </cell>
        </row>
        <row r="26852">
          <cell r="C26852" t="str">
            <v>25322</v>
          </cell>
          <cell r="D26852" t="str">
            <v>Guasca</v>
          </cell>
        </row>
        <row r="26853">
          <cell r="C26853" t="str">
            <v>25322</v>
          </cell>
          <cell r="D26853" t="str">
            <v>Guasca</v>
          </cell>
        </row>
        <row r="26854">
          <cell r="C26854" t="str">
            <v>25322</v>
          </cell>
          <cell r="D26854" t="str">
            <v>Guasca</v>
          </cell>
        </row>
        <row r="26855">
          <cell r="C26855" t="str">
            <v>25322</v>
          </cell>
          <cell r="D26855" t="str">
            <v>Guasca</v>
          </cell>
        </row>
        <row r="26856">
          <cell r="C26856" t="str">
            <v>25322</v>
          </cell>
          <cell r="D26856" t="str">
            <v>Guasca</v>
          </cell>
        </row>
        <row r="26857">
          <cell r="C26857" t="str">
            <v>25322</v>
          </cell>
          <cell r="D26857" t="str">
            <v>Guasca</v>
          </cell>
        </row>
        <row r="26858">
          <cell r="C26858" t="str">
            <v>25322</v>
          </cell>
          <cell r="D26858" t="str">
            <v>Guasca</v>
          </cell>
        </row>
        <row r="26859">
          <cell r="C26859" t="str">
            <v>25322</v>
          </cell>
          <cell r="D26859" t="str">
            <v>Guasca</v>
          </cell>
        </row>
        <row r="26860">
          <cell r="C26860" t="str">
            <v>25322</v>
          </cell>
          <cell r="D26860" t="str">
            <v>Guasca</v>
          </cell>
        </row>
        <row r="26861">
          <cell r="C26861" t="str">
            <v>25322</v>
          </cell>
          <cell r="D26861" t="str">
            <v>Guasca</v>
          </cell>
        </row>
        <row r="26862">
          <cell r="C26862" t="str">
            <v>25322</v>
          </cell>
          <cell r="D26862" t="str">
            <v>Guasca</v>
          </cell>
        </row>
        <row r="26863">
          <cell r="C26863" t="str">
            <v>25322</v>
          </cell>
          <cell r="D26863" t="str">
            <v>Guasca</v>
          </cell>
        </row>
        <row r="26864">
          <cell r="C26864" t="str">
            <v>25322</v>
          </cell>
          <cell r="D26864" t="str">
            <v>Guasca</v>
          </cell>
        </row>
        <row r="26865">
          <cell r="C26865" t="str">
            <v>25322</v>
          </cell>
          <cell r="D26865" t="str">
            <v>Guasca</v>
          </cell>
        </row>
        <row r="26866">
          <cell r="C26866" t="str">
            <v>25322</v>
          </cell>
          <cell r="D26866" t="str">
            <v>Guasca</v>
          </cell>
        </row>
        <row r="26867">
          <cell r="C26867" t="str">
            <v>25322</v>
          </cell>
          <cell r="D26867" t="str">
            <v>Guasca</v>
          </cell>
        </row>
        <row r="26868">
          <cell r="C26868" t="str">
            <v>25322</v>
          </cell>
          <cell r="D26868" t="str">
            <v>Guasca</v>
          </cell>
        </row>
        <row r="26869">
          <cell r="C26869" t="str">
            <v>25322</v>
          </cell>
          <cell r="D26869" t="str">
            <v>Guasca</v>
          </cell>
        </row>
        <row r="26870">
          <cell r="C26870" t="str">
            <v>25322</v>
          </cell>
          <cell r="D26870" t="str">
            <v>Guasca</v>
          </cell>
        </row>
        <row r="26871">
          <cell r="C26871" t="str">
            <v>25322</v>
          </cell>
          <cell r="D26871" t="str">
            <v>Guasca</v>
          </cell>
        </row>
        <row r="26872">
          <cell r="C26872" t="str">
            <v>25322</v>
          </cell>
          <cell r="D26872" t="str">
            <v>Guasca</v>
          </cell>
        </row>
        <row r="26873">
          <cell r="C26873" t="str">
            <v>25322</v>
          </cell>
          <cell r="D26873" t="str">
            <v>Guasca</v>
          </cell>
        </row>
        <row r="26874">
          <cell r="C26874" t="str">
            <v>25322</v>
          </cell>
          <cell r="D26874" t="str">
            <v>Guasca</v>
          </cell>
        </row>
        <row r="26875">
          <cell r="C26875" t="str">
            <v>25322</v>
          </cell>
          <cell r="D26875" t="str">
            <v>Guasca</v>
          </cell>
        </row>
        <row r="26876">
          <cell r="C26876" t="str">
            <v>25322</v>
          </cell>
          <cell r="D26876" t="str">
            <v>Guasca</v>
          </cell>
        </row>
        <row r="26877">
          <cell r="C26877" t="str">
            <v>25322</v>
          </cell>
          <cell r="D26877" t="str">
            <v>Guasca</v>
          </cell>
        </row>
        <row r="26878">
          <cell r="C26878" t="str">
            <v>25322</v>
          </cell>
          <cell r="D26878" t="str">
            <v>Guasca</v>
          </cell>
        </row>
        <row r="26879">
          <cell r="C26879" t="str">
            <v>25322</v>
          </cell>
          <cell r="D26879" t="str">
            <v>Guasca</v>
          </cell>
        </row>
        <row r="26880">
          <cell r="C26880" t="str">
            <v>25322</v>
          </cell>
          <cell r="D26880" t="str">
            <v>Guasca</v>
          </cell>
        </row>
        <row r="26881">
          <cell r="C26881" t="str">
            <v>25322</v>
          </cell>
          <cell r="D26881" t="str">
            <v>Guasca</v>
          </cell>
        </row>
        <row r="26882">
          <cell r="C26882" t="str">
            <v>25322</v>
          </cell>
          <cell r="D26882" t="str">
            <v>Guasca</v>
          </cell>
        </row>
        <row r="26883">
          <cell r="C26883" t="str">
            <v>25322</v>
          </cell>
          <cell r="D26883" t="str">
            <v>Guasca</v>
          </cell>
        </row>
        <row r="26884">
          <cell r="C26884" t="str">
            <v>25322</v>
          </cell>
          <cell r="D26884" t="str">
            <v>Guasca</v>
          </cell>
        </row>
        <row r="26885">
          <cell r="C26885" t="str">
            <v>25322</v>
          </cell>
          <cell r="D26885" t="str">
            <v>Guasca</v>
          </cell>
        </row>
        <row r="26886">
          <cell r="C26886" t="str">
            <v>25322</v>
          </cell>
          <cell r="D26886" t="str">
            <v>Guasca</v>
          </cell>
        </row>
        <row r="26887">
          <cell r="C26887" t="str">
            <v>25322</v>
          </cell>
          <cell r="D26887" t="str">
            <v>Guasca</v>
          </cell>
        </row>
        <row r="26888">
          <cell r="C26888" t="str">
            <v>25322</v>
          </cell>
          <cell r="D26888" t="str">
            <v>Guasca</v>
          </cell>
        </row>
        <row r="26889">
          <cell r="C26889" t="str">
            <v>25322</v>
          </cell>
          <cell r="D26889" t="str">
            <v>Guasca</v>
          </cell>
        </row>
        <row r="26890">
          <cell r="C26890" t="str">
            <v>25322</v>
          </cell>
          <cell r="D26890" t="str">
            <v>Guasca</v>
          </cell>
        </row>
        <row r="26891">
          <cell r="C26891" t="str">
            <v>25322</v>
          </cell>
          <cell r="D26891" t="str">
            <v>Guasca</v>
          </cell>
        </row>
        <row r="26892">
          <cell r="C26892" t="str">
            <v>25322</v>
          </cell>
          <cell r="D26892" t="str">
            <v>Guasca</v>
          </cell>
        </row>
        <row r="26893">
          <cell r="C26893" t="str">
            <v>25322</v>
          </cell>
          <cell r="D26893" t="str">
            <v>Guasca</v>
          </cell>
        </row>
        <row r="26894">
          <cell r="C26894" t="str">
            <v>25322</v>
          </cell>
          <cell r="D26894" t="str">
            <v>Guasca</v>
          </cell>
        </row>
        <row r="26895">
          <cell r="C26895" t="str">
            <v>25322</v>
          </cell>
          <cell r="D26895" t="str">
            <v>Guasca</v>
          </cell>
        </row>
        <row r="26896">
          <cell r="C26896" t="str">
            <v>25322</v>
          </cell>
          <cell r="D26896" t="str">
            <v>Guasca</v>
          </cell>
        </row>
        <row r="26897">
          <cell r="C26897" t="str">
            <v>25322</v>
          </cell>
          <cell r="D26897" t="str">
            <v>Guasca</v>
          </cell>
        </row>
        <row r="26898">
          <cell r="C26898" t="str">
            <v>25322</v>
          </cell>
          <cell r="D26898" t="str">
            <v>Guasca</v>
          </cell>
        </row>
        <row r="26899">
          <cell r="C26899" t="str">
            <v>25322</v>
          </cell>
          <cell r="D26899" t="str">
            <v>Guasca</v>
          </cell>
        </row>
        <row r="26900">
          <cell r="C26900" t="str">
            <v>25322</v>
          </cell>
          <cell r="D26900" t="str">
            <v>Guasca</v>
          </cell>
        </row>
        <row r="26901">
          <cell r="C26901" t="str">
            <v>25322</v>
          </cell>
          <cell r="D26901" t="str">
            <v>Guasca</v>
          </cell>
        </row>
        <row r="26902">
          <cell r="C26902" t="str">
            <v>25322</v>
          </cell>
          <cell r="D26902" t="str">
            <v>Guasca</v>
          </cell>
        </row>
        <row r="26903">
          <cell r="C26903" t="str">
            <v>25322</v>
          </cell>
          <cell r="D26903" t="str">
            <v>Guasca</v>
          </cell>
        </row>
        <row r="26904">
          <cell r="C26904" t="str">
            <v>25322</v>
          </cell>
          <cell r="D26904" t="str">
            <v>Guasca</v>
          </cell>
        </row>
        <row r="26905">
          <cell r="C26905" t="str">
            <v>25324</v>
          </cell>
          <cell r="D26905" t="str">
            <v>Guataquí</v>
          </cell>
        </row>
        <row r="26906">
          <cell r="C26906" t="str">
            <v>25324</v>
          </cell>
          <cell r="D26906" t="str">
            <v>Guataquí</v>
          </cell>
        </row>
        <row r="26907">
          <cell r="C26907" t="str">
            <v>25324</v>
          </cell>
          <cell r="D26907" t="str">
            <v>Guataquí</v>
          </cell>
        </row>
        <row r="26908">
          <cell r="C26908" t="str">
            <v>25324</v>
          </cell>
          <cell r="D26908" t="str">
            <v>Guataquí</v>
          </cell>
        </row>
        <row r="26909">
          <cell r="C26909" t="str">
            <v>25324</v>
          </cell>
          <cell r="D26909" t="str">
            <v>Guataquí</v>
          </cell>
        </row>
        <row r="26910">
          <cell r="C26910" t="str">
            <v>25324</v>
          </cell>
          <cell r="D26910" t="str">
            <v>Guataquí</v>
          </cell>
        </row>
        <row r="26911">
          <cell r="C26911" t="str">
            <v>25324</v>
          </cell>
          <cell r="D26911" t="str">
            <v>Guataquí</v>
          </cell>
        </row>
        <row r="26912">
          <cell r="C26912" t="str">
            <v>25324</v>
          </cell>
          <cell r="D26912" t="str">
            <v>Guataquí</v>
          </cell>
        </row>
        <row r="26913">
          <cell r="C26913" t="str">
            <v>25324</v>
          </cell>
          <cell r="D26913" t="str">
            <v>Guataquí</v>
          </cell>
        </row>
        <row r="26914">
          <cell r="C26914" t="str">
            <v>25324</v>
          </cell>
          <cell r="D26914" t="str">
            <v>Guataquí</v>
          </cell>
        </row>
        <row r="26915">
          <cell r="C26915" t="str">
            <v>25324</v>
          </cell>
          <cell r="D26915" t="str">
            <v>Guataquí</v>
          </cell>
        </row>
        <row r="26916">
          <cell r="C26916" t="str">
            <v>25324</v>
          </cell>
          <cell r="D26916" t="str">
            <v>Guataquí</v>
          </cell>
        </row>
        <row r="26917">
          <cell r="C26917" t="str">
            <v>25324</v>
          </cell>
          <cell r="D26917" t="str">
            <v>Guataquí</v>
          </cell>
        </row>
        <row r="26918">
          <cell r="C26918" t="str">
            <v>25324</v>
          </cell>
          <cell r="D26918" t="str">
            <v>Guataquí</v>
          </cell>
        </row>
        <row r="26919">
          <cell r="C26919" t="str">
            <v>25324</v>
          </cell>
          <cell r="D26919" t="str">
            <v>Guataquí</v>
          </cell>
        </row>
        <row r="26920">
          <cell r="C26920" t="str">
            <v>25324</v>
          </cell>
          <cell r="D26920" t="str">
            <v>Guataquí</v>
          </cell>
        </row>
        <row r="26921">
          <cell r="C26921" t="str">
            <v>25324</v>
          </cell>
          <cell r="D26921" t="str">
            <v>Guataquí</v>
          </cell>
        </row>
        <row r="26922">
          <cell r="C26922" t="str">
            <v>25324</v>
          </cell>
          <cell r="D26922" t="str">
            <v>Guataquí</v>
          </cell>
        </row>
        <row r="26923">
          <cell r="C26923" t="str">
            <v>25324</v>
          </cell>
          <cell r="D26923" t="str">
            <v>Guataquí</v>
          </cell>
        </row>
        <row r="26924">
          <cell r="C26924" t="str">
            <v>25324</v>
          </cell>
          <cell r="D26924" t="str">
            <v>Guataquí</v>
          </cell>
        </row>
        <row r="26925">
          <cell r="C26925" t="str">
            <v>25324</v>
          </cell>
          <cell r="D26925" t="str">
            <v>Guataquí</v>
          </cell>
        </row>
        <row r="26926">
          <cell r="C26926" t="str">
            <v>25324</v>
          </cell>
          <cell r="D26926" t="str">
            <v>Guataquí</v>
          </cell>
        </row>
        <row r="26927">
          <cell r="C26927" t="str">
            <v>25324</v>
          </cell>
          <cell r="D26927" t="str">
            <v>Guataquí</v>
          </cell>
        </row>
        <row r="26928">
          <cell r="C26928" t="str">
            <v>25324</v>
          </cell>
          <cell r="D26928" t="str">
            <v>Guataquí</v>
          </cell>
        </row>
        <row r="26929">
          <cell r="C26929" t="str">
            <v>25324</v>
          </cell>
          <cell r="D26929" t="str">
            <v>Guataquí</v>
          </cell>
        </row>
        <row r="26930">
          <cell r="C26930" t="str">
            <v>25324</v>
          </cell>
          <cell r="D26930" t="str">
            <v>Guataquí</v>
          </cell>
        </row>
        <row r="26931">
          <cell r="C26931" t="str">
            <v>25324</v>
          </cell>
          <cell r="D26931" t="str">
            <v>Guataquí</v>
          </cell>
        </row>
        <row r="26932">
          <cell r="C26932" t="str">
            <v>25324</v>
          </cell>
          <cell r="D26932" t="str">
            <v>Guataquí</v>
          </cell>
        </row>
        <row r="26933">
          <cell r="C26933" t="str">
            <v>25324</v>
          </cell>
          <cell r="D26933" t="str">
            <v>Guataquí</v>
          </cell>
        </row>
        <row r="26934">
          <cell r="C26934" t="str">
            <v>25324</v>
          </cell>
          <cell r="D26934" t="str">
            <v>Guataquí</v>
          </cell>
        </row>
        <row r="26935">
          <cell r="C26935" t="str">
            <v>25324</v>
          </cell>
          <cell r="D26935" t="str">
            <v>Guataquí</v>
          </cell>
        </row>
        <row r="26936">
          <cell r="C26936" t="str">
            <v>25324</v>
          </cell>
          <cell r="D26936" t="str">
            <v>Guataquí</v>
          </cell>
        </row>
        <row r="26937">
          <cell r="C26937" t="str">
            <v>25324</v>
          </cell>
          <cell r="D26937" t="str">
            <v>Guataquí</v>
          </cell>
        </row>
        <row r="26938">
          <cell r="C26938" t="str">
            <v>25324</v>
          </cell>
          <cell r="D26938" t="str">
            <v>Guataquí</v>
          </cell>
        </row>
        <row r="26939">
          <cell r="C26939" t="str">
            <v>25324</v>
          </cell>
          <cell r="D26939" t="str">
            <v>Guataquí</v>
          </cell>
        </row>
        <row r="26940">
          <cell r="C26940" t="str">
            <v>25324</v>
          </cell>
          <cell r="D26940" t="str">
            <v>Guataquí</v>
          </cell>
        </row>
        <row r="26941">
          <cell r="C26941" t="str">
            <v>25324</v>
          </cell>
          <cell r="D26941" t="str">
            <v>Guataquí</v>
          </cell>
        </row>
        <row r="26942">
          <cell r="C26942" t="str">
            <v>25324</v>
          </cell>
          <cell r="D26942" t="str">
            <v>Guataquí</v>
          </cell>
        </row>
        <row r="26943">
          <cell r="C26943" t="str">
            <v>25324</v>
          </cell>
          <cell r="D26943" t="str">
            <v>Guataquí</v>
          </cell>
        </row>
        <row r="26944">
          <cell r="C26944" t="str">
            <v>25324</v>
          </cell>
          <cell r="D26944" t="str">
            <v>Guataquí</v>
          </cell>
        </row>
        <row r="26945">
          <cell r="C26945" t="str">
            <v>25324</v>
          </cell>
          <cell r="D26945" t="str">
            <v>Guataquí</v>
          </cell>
        </row>
        <row r="26946">
          <cell r="C26946" t="str">
            <v>25324</v>
          </cell>
          <cell r="D26946" t="str">
            <v>Guataquí</v>
          </cell>
        </row>
        <row r="26947">
          <cell r="C26947" t="str">
            <v>25324</v>
          </cell>
          <cell r="D26947" t="str">
            <v>Guataquí</v>
          </cell>
        </row>
        <row r="26948">
          <cell r="C26948" t="str">
            <v>25324</v>
          </cell>
          <cell r="D26948" t="str">
            <v>Guataquí</v>
          </cell>
        </row>
        <row r="26949">
          <cell r="C26949" t="str">
            <v>25324</v>
          </cell>
          <cell r="D26949" t="str">
            <v>Guataquí</v>
          </cell>
        </row>
        <row r="26950">
          <cell r="C26950" t="str">
            <v>25324</v>
          </cell>
          <cell r="D26950" t="str">
            <v>Guataquí</v>
          </cell>
        </row>
        <row r="26951">
          <cell r="C26951" t="str">
            <v>25324</v>
          </cell>
          <cell r="D26951" t="str">
            <v>Guataquí</v>
          </cell>
        </row>
        <row r="26952">
          <cell r="C26952" t="str">
            <v>25324</v>
          </cell>
          <cell r="D26952" t="str">
            <v>Guataquí</v>
          </cell>
        </row>
        <row r="26953">
          <cell r="C26953" t="str">
            <v>25324</v>
          </cell>
          <cell r="D26953" t="str">
            <v>Guataquí</v>
          </cell>
        </row>
        <row r="26954">
          <cell r="C26954" t="str">
            <v>25324</v>
          </cell>
          <cell r="D26954" t="str">
            <v>Guataquí</v>
          </cell>
        </row>
        <row r="26955">
          <cell r="C26955" t="str">
            <v>25324</v>
          </cell>
          <cell r="D26955" t="str">
            <v>Guataquí</v>
          </cell>
        </row>
        <row r="26956">
          <cell r="C26956" t="str">
            <v>25324</v>
          </cell>
          <cell r="D26956" t="str">
            <v>Guataquí</v>
          </cell>
        </row>
        <row r="26957">
          <cell r="C26957" t="str">
            <v>25324</v>
          </cell>
          <cell r="D26957" t="str">
            <v>Guataquí</v>
          </cell>
        </row>
        <row r="26958">
          <cell r="C26958" t="str">
            <v>25324</v>
          </cell>
          <cell r="D26958" t="str">
            <v>Guataquí</v>
          </cell>
        </row>
        <row r="26959">
          <cell r="C26959" t="str">
            <v>25326</v>
          </cell>
          <cell r="D26959" t="str">
            <v>Guatavita</v>
          </cell>
        </row>
        <row r="26960">
          <cell r="C26960" t="str">
            <v>25326</v>
          </cell>
          <cell r="D26960" t="str">
            <v>Guatavita</v>
          </cell>
        </row>
        <row r="26961">
          <cell r="C26961" t="str">
            <v>25326</v>
          </cell>
          <cell r="D26961" t="str">
            <v>Guatavita</v>
          </cell>
        </row>
        <row r="26962">
          <cell r="C26962" t="str">
            <v>25326</v>
          </cell>
          <cell r="D26962" t="str">
            <v>Guatavita</v>
          </cell>
        </row>
        <row r="26963">
          <cell r="C26963" t="str">
            <v>25326</v>
          </cell>
          <cell r="D26963" t="str">
            <v>Guatavita</v>
          </cell>
        </row>
        <row r="26964">
          <cell r="C26964" t="str">
            <v>25326</v>
          </cell>
          <cell r="D26964" t="str">
            <v>Guatavita</v>
          </cell>
        </row>
        <row r="26965">
          <cell r="C26965" t="str">
            <v>25326</v>
          </cell>
          <cell r="D26965" t="str">
            <v>Guatavita</v>
          </cell>
        </row>
        <row r="26966">
          <cell r="C26966" t="str">
            <v>25326</v>
          </cell>
          <cell r="D26966" t="str">
            <v>Guatavita</v>
          </cell>
        </row>
        <row r="26967">
          <cell r="C26967" t="str">
            <v>25326</v>
          </cell>
          <cell r="D26967" t="str">
            <v>Guatavita</v>
          </cell>
        </row>
        <row r="26968">
          <cell r="C26968" t="str">
            <v>25326</v>
          </cell>
          <cell r="D26968" t="str">
            <v>Guatavita</v>
          </cell>
        </row>
        <row r="26969">
          <cell r="C26969" t="str">
            <v>25326</v>
          </cell>
          <cell r="D26969" t="str">
            <v>Guatavita</v>
          </cell>
        </row>
        <row r="26970">
          <cell r="C26970" t="str">
            <v>25326</v>
          </cell>
          <cell r="D26970" t="str">
            <v>Guatavita</v>
          </cell>
        </row>
        <row r="26971">
          <cell r="C26971" t="str">
            <v>25326</v>
          </cell>
          <cell r="D26971" t="str">
            <v>Guatavita</v>
          </cell>
        </row>
        <row r="26972">
          <cell r="C26972" t="str">
            <v>25326</v>
          </cell>
          <cell r="D26972" t="str">
            <v>Guatavita</v>
          </cell>
        </row>
        <row r="26973">
          <cell r="C26973" t="str">
            <v>25326</v>
          </cell>
          <cell r="D26973" t="str">
            <v>Guatavita</v>
          </cell>
        </row>
        <row r="26974">
          <cell r="C26974" t="str">
            <v>25326</v>
          </cell>
          <cell r="D26974" t="str">
            <v>Guatavita</v>
          </cell>
        </row>
        <row r="26975">
          <cell r="C26975" t="str">
            <v>25326</v>
          </cell>
          <cell r="D26975" t="str">
            <v>Guatavita</v>
          </cell>
        </row>
        <row r="26976">
          <cell r="C26976" t="str">
            <v>25326</v>
          </cell>
          <cell r="D26976" t="str">
            <v>Guatavita</v>
          </cell>
        </row>
        <row r="26977">
          <cell r="C26977" t="str">
            <v>25326</v>
          </cell>
          <cell r="D26977" t="str">
            <v>Guatavita</v>
          </cell>
        </row>
        <row r="26978">
          <cell r="C26978" t="str">
            <v>25326</v>
          </cell>
          <cell r="D26978" t="str">
            <v>Guatavita</v>
          </cell>
        </row>
        <row r="26979">
          <cell r="C26979" t="str">
            <v>25326</v>
          </cell>
          <cell r="D26979" t="str">
            <v>Guatavita</v>
          </cell>
        </row>
        <row r="26980">
          <cell r="C26980" t="str">
            <v>25326</v>
          </cell>
          <cell r="D26980" t="str">
            <v>Guatavita</v>
          </cell>
        </row>
        <row r="26981">
          <cell r="C26981" t="str">
            <v>25326</v>
          </cell>
          <cell r="D26981" t="str">
            <v>Guatavita</v>
          </cell>
        </row>
        <row r="26982">
          <cell r="C26982" t="str">
            <v>25326</v>
          </cell>
          <cell r="D26982" t="str">
            <v>Guatavita</v>
          </cell>
        </row>
        <row r="26983">
          <cell r="C26983" t="str">
            <v>25326</v>
          </cell>
          <cell r="D26983" t="str">
            <v>Guatavita</v>
          </cell>
        </row>
        <row r="26984">
          <cell r="C26984" t="str">
            <v>25326</v>
          </cell>
          <cell r="D26984" t="str">
            <v>Guatavita</v>
          </cell>
        </row>
        <row r="26985">
          <cell r="C26985" t="str">
            <v>25326</v>
          </cell>
          <cell r="D26985" t="str">
            <v>Guatavita</v>
          </cell>
        </row>
        <row r="26986">
          <cell r="C26986" t="str">
            <v>25326</v>
          </cell>
          <cell r="D26986" t="str">
            <v>Guatavita</v>
          </cell>
        </row>
        <row r="26987">
          <cell r="C26987" t="str">
            <v>25326</v>
          </cell>
          <cell r="D26987" t="str">
            <v>Guatavita</v>
          </cell>
        </row>
        <row r="26988">
          <cell r="C26988" t="str">
            <v>25326</v>
          </cell>
          <cell r="D26988" t="str">
            <v>Guatavita</v>
          </cell>
        </row>
        <row r="26989">
          <cell r="C26989" t="str">
            <v>25326</v>
          </cell>
          <cell r="D26989" t="str">
            <v>Guatavita</v>
          </cell>
        </row>
        <row r="26990">
          <cell r="C26990" t="str">
            <v>25326</v>
          </cell>
          <cell r="D26990" t="str">
            <v>Guatavita</v>
          </cell>
        </row>
        <row r="26991">
          <cell r="C26991" t="str">
            <v>25326</v>
          </cell>
          <cell r="D26991" t="str">
            <v>Guatavita</v>
          </cell>
        </row>
        <row r="26992">
          <cell r="C26992" t="str">
            <v>25326</v>
          </cell>
          <cell r="D26992" t="str">
            <v>Guatavita</v>
          </cell>
        </row>
        <row r="26993">
          <cell r="C26993" t="str">
            <v>25326</v>
          </cell>
          <cell r="D26993" t="str">
            <v>Guatavita</v>
          </cell>
        </row>
        <row r="26994">
          <cell r="C26994" t="str">
            <v>25326</v>
          </cell>
          <cell r="D26994" t="str">
            <v>Guatavita</v>
          </cell>
        </row>
        <row r="26995">
          <cell r="C26995" t="str">
            <v>25326</v>
          </cell>
          <cell r="D26995" t="str">
            <v>Guatavita</v>
          </cell>
        </row>
        <row r="26996">
          <cell r="C26996" t="str">
            <v>25326</v>
          </cell>
          <cell r="D26996" t="str">
            <v>Guatavita</v>
          </cell>
        </row>
        <row r="26997">
          <cell r="C26997" t="str">
            <v>25326</v>
          </cell>
          <cell r="D26997" t="str">
            <v>Guatavita</v>
          </cell>
        </row>
        <row r="26998">
          <cell r="C26998" t="str">
            <v>25326</v>
          </cell>
          <cell r="D26998" t="str">
            <v>Guatavita</v>
          </cell>
        </row>
        <row r="26999">
          <cell r="C26999" t="str">
            <v>25326</v>
          </cell>
          <cell r="D26999" t="str">
            <v>Guatavita</v>
          </cell>
        </row>
        <row r="27000">
          <cell r="C27000" t="str">
            <v>25326</v>
          </cell>
          <cell r="D27000" t="str">
            <v>Guatavita</v>
          </cell>
        </row>
        <row r="27001">
          <cell r="C27001" t="str">
            <v>25326</v>
          </cell>
          <cell r="D27001" t="str">
            <v>Guatavita</v>
          </cell>
        </row>
        <row r="27002">
          <cell r="C27002" t="str">
            <v>25326</v>
          </cell>
          <cell r="D27002" t="str">
            <v>Guatavita</v>
          </cell>
        </row>
        <row r="27003">
          <cell r="C27003" t="str">
            <v>25326</v>
          </cell>
          <cell r="D27003" t="str">
            <v>Guatavita</v>
          </cell>
        </row>
        <row r="27004">
          <cell r="C27004" t="str">
            <v>25326</v>
          </cell>
          <cell r="D27004" t="str">
            <v>Guatavita</v>
          </cell>
        </row>
        <row r="27005">
          <cell r="C27005" t="str">
            <v>25326</v>
          </cell>
          <cell r="D27005" t="str">
            <v>Guatavita</v>
          </cell>
        </row>
        <row r="27006">
          <cell r="C27006" t="str">
            <v>25326</v>
          </cell>
          <cell r="D27006" t="str">
            <v>Guatavita</v>
          </cell>
        </row>
        <row r="27007">
          <cell r="C27007" t="str">
            <v>25326</v>
          </cell>
          <cell r="D27007" t="str">
            <v>Guatavita</v>
          </cell>
        </row>
        <row r="27008">
          <cell r="C27008" t="str">
            <v>25326</v>
          </cell>
          <cell r="D27008" t="str">
            <v>Guatavita</v>
          </cell>
        </row>
        <row r="27009">
          <cell r="C27009" t="str">
            <v>25326</v>
          </cell>
          <cell r="D27009" t="str">
            <v>Guatavita</v>
          </cell>
        </row>
        <row r="27010">
          <cell r="C27010" t="str">
            <v>25326</v>
          </cell>
          <cell r="D27010" t="str">
            <v>Guatavita</v>
          </cell>
        </row>
        <row r="27011">
          <cell r="C27011" t="str">
            <v>25326</v>
          </cell>
          <cell r="D27011" t="str">
            <v>Guatavita</v>
          </cell>
        </row>
        <row r="27012">
          <cell r="C27012" t="str">
            <v>25326</v>
          </cell>
          <cell r="D27012" t="str">
            <v>Guatavita</v>
          </cell>
        </row>
        <row r="27013">
          <cell r="C27013" t="str">
            <v>25328</v>
          </cell>
          <cell r="D27013" t="str">
            <v>Guayabal de Síquima</v>
          </cell>
        </row>
        <row r="27014">
          <cell r="C27014" t="str">
            <v>25328</v>
          </cell>
          <cell r="D27014" t="str">
            <v>Guayabal de Síquima</v>
          </cell>
        </row>
        <row r="27015">
          <cell r="C27015" t="str">
            <v>25328</v>
          </cell>
          <cell r="D27015" t="str">
            <v>Guayabal de Síquima</v>
          </cell>
        </row>
        <row r="27016">
          <cell r="C27016" t="str">
            <v>25328</v>
          </cell>
          <cell r="D27016" t="str">
            <v>Guayabal de Síquima</v>
          </cell>
        </row>
        <row r="27017">
          <cell r="C27017" t="str">
            <v>25328</v>
          </cell>
          <cell r="D27017" t="str">
            <v>Guayabal de Síquima</v>
          </cell>
        </row>
        <row r="27018">
          <cell r="C27018" t="str">
            <v>25328</v>
          </cell>
          <cell r="D27018" t="str">
            <v>Guayabal de Síquima</v>
          </cell>
        </row>
        <row r="27019">
          <cell r="C27019" t="str">
            <v>25328</v>
          </cell>
          <cell r="D27019" t="str">
            <v>Guayabal de Síquima</v>
          </cell>
        </row>
        <row r="27020">
          <cell r="C27020" t="str">
            <v>25328</v>
          </cell>
          <cell r="D27020" t="str">
            <v>Guayabal de Síquima</v>
          </cell>
        </row>
        <row r="27021">
          <cell r="C27021" t="str">
            <v>25328</v>
          </cell>
          <cell r="D27021" t="str">
            <v>Guayabal de Síquima</v>
          </cell>
        </row>
        <row r="27022">
          <cell r="C27022" t="str">
            <v>25328</v>
          </cell>
          <cell r="D27022" t="str">
            <v>Guayabal de Síquima</v>
          </cell>
        </row>
        <row r="27023">
          <cell r="C27023" t="str">
            <v>25328</v>
          </cell>
          <cell r="D27023" t="str">
            <v>Guayabal de Síquima</v>
          </cell>
        </row>
        <row r="27024">
          <cell r="C27024" t="str">
            <v>25328</v>
          </cell>
          <cell r="D27024" t="str">
            <v>Guayabal de Síquima</v>
          </cell>
        </row>
        <row r="27025">
          <cell r="C27025" t="str">
            <v>25328</v>
          </cell>
          <cell r="D27025" t="str">
            <v>Guayabal de Síquima</v>
          </cell>
        </row>
        <row r="27026">
          <cell r="C27026" t="str">
            <v>25328</v>
          </cell>
          <cell r="D27026" t="str">
            <v>Guayabal de Síquima</v>
          </cell>
        </row>
        <row r="27027">
          <cell r="C27027" t="str">
            <v>25328</v>
          </cell>
          <cell r="D27027" t="str">
            <v>Guayabal de Síquima</v>
          </cell>
        </row>
        <row r="27028">
          <cell r="C27028" t="str">
            <v>25328</v>
          </cell>
          <cell r="D27028" t="str">
            <v>Guayabal de Síquima</v>
          </cell>
        </row>
        <row r="27029">
          <cell r="C27029" t="str">
            <v>25328</v>
          </cell>
          <cell r="D27029" t="str">
            <v>Guayabal de Síquima</v>
          </cell>
        </row>
        <row r="27030">
          <cell r="C27030" t="str">
            <v>25328</v>
          </cell>
          <cell r="D27030" t="str">
            <v>Guayabal de Síquima</v>
          </cell>
        </row>
        <row r="27031">
          <cell r="C27031" t="str">
            <v>25328</v>
          </cell>
          <cell r="D27031" t="str">
            <v>Guayabal de Síquima</v>
          </cell>
        </row>
        <row r="27032">
          <cell r="C27032" t="str">
            <v>25328</v>
          </cell>
          <cell r="D27032" t="str">
            <v>Guayabal de Síquima</v>
          </cell>
        </row>
        <row r="27033">
          <cell r="C27033" t="str">
            <v>25328</v>
          </cell>
          <cell r="D27033" t="str">
            <v>Guayabal de Síquima</v>
          </cell>
        </row>
        <row r="27034">
          <cell r="C27034" t="str">
            <v>25328</v>
          </cell>
          <cell r="D27034" t="str">
            <v>Guayabal de Síquima</v>
          </cell>
        </row>
        <row r="27035">
          <cell r="C27035" t="str">
            <v>25328</v>
          </cell>
          <cell r="D27035" t="str">
            <v>Guayabal de Síquima</v>
          </cell>
        </row>
        <row r="27036">
          <cell r="C27036" t="str">
            <v>25328</v>
          </cell>
          <cell r="D27036" t="str">
            <v>Guayabal de Síquima</v>
          </cell>
        </row>
        <row r="27037">
          <cell r="C27037" t="str">
            <v>25328</v>
          </cell>
          <cell r="D27037" t="str">
            <v>Guayabal de Síquima</v>
          </cell>
        </row>
        <row r="27038">
          <cell r="C27038" t="str">
            <v>25328</v>
          </cell>
          <cell r="D27038" t="str">
            <v>Guayabal de Síquima</v>
          </cell>
        </row>
        <row r="27039">
          <cell r="C27039" t="str">
            <v>25328</v>
          </cell>
          <cell r="D27039" t="str">
            <v>Guayabal de Síquima</v>
          </cell>
        </row>
        <row r="27040">
          <cell r="C27040" t="str">
            <v>25328</v>
          </cell>
          <cell r="D27040" t="str">
            <v>Guayabal de Síquima</v>
          </cell>
        </row>
        <row r="27041">
          <cell r="C27041" t="str">
            <v>25328</v>
          </cell>
          <cell r="D27041" t="str">
            <v>Guayabal de Síquima</v>
          </cell>
        </row>
        <row r="27042">
          <cell r="C27042" t="str">
            <v>25328</v>
          </cell>
          <cell r="D27042" t="str">
            <v>Guayabal de Síquima</v>
          </cell>
        </row>
        <row r="27043">
          <cell r="C27043" t="str">
            <v>25328</v>
          </cell>
          <cell r="D27043" t="str">
            <v>Guayabal de Síquima</v>
          </cell>
        </row>
        <row r="27044">
          <cell r="C27044" t="str">
            <v>25328</v>
          </cell>
          <cell r="D27044" t="str">
            <v>Guayabal de Síquima</v>
          </cell>
        </row>
        <row r="27045">
          <cell r="C27045" t="str">
            <v>25328</v>
          </cell>
          <cell r="D27045" t="str">
            <v>Guayabal de Síquima</v>
          </cell>
        </row>
        <row r="27046">
          <cell r="C27046" t="str">
            <v>25328</v>
          </cell>
          <cell r="D27046" t="str">
            <v>Guayabal de Síquima</v>
          </cell>
        </row>
        <row r="27047">
          <cell r="C27047" t="str">
            <v>25328</v>
          </cell>
          <cell r="D27047" t="str">
            <v>Guayabal de Síquima</v>
          </cell>
        </row>
        <row r="27048">
          <cell r="C27048" t="str">
            <v>25328</v>
          </cell>
          <cell r="D27048" t="str">
            <v>Guayabal de Síquima</v>
          </cell>
        </row>
        <row r="27049">
          <cell r="C27049" t="str">
            <v>25328</v>
          </cell>
          <cell r="D27049" t="str">
            <v>Guayabal de Síquima</v>
          </cell>
        </row>
        <row r="27050">
          <cell r="C27050" t="str">
            <v>25328</v>
          </cell>
          <cell r="D27050" t="str">
            <v>Guayabal de Síquima</v>
          </cell>
        </row>
        <row r="27051">
          <cell r="C27051" t="str">
            <v>25328</v>
          </cell>
          <cell r="D27051" t="str">
            <v>Guayabal de Síquima</v>
          </cell>
        </row>
        <row r="27052">
          <cell r="C27052" t="str">
            <v>25328</v>
          </cell>
          <cell r="D27052" t="str">
            <v>Guayabal de Síquima</v>
          </cell>
        </row>
        <row r="27053">
          <cell r="C27053" t="str">
            <v>25328</v>
          </cell>
          <cell r="D27053" t="str">
            <v>Guayabal de Síquima</v>
          </cell>
        </row>
        <row r="27054">
          <cell r="C27054" t="str">
            <v>25328</v>
          </cell>
          <cell r="D27054" t="str">
            <v>Guayabal de Síquima</v>
          </cell>
        </row>
        <row r="27055">
          <cell r="C27055" t="str">
            <v>25328</v>
          </cell>
          <cell r="D27055" t="str">
            <v>Guayabal de Síquima</v>
          </cell>
        </row>
        <row r="27056">
          <cell r="C27056" t="str">
            <v>25328</v>
          </cell>
          <cell r="D27056" t="str">
            <v>Guayabal de Síquima</v>
          </cell>
        </row>
        <row r="27057">
          <cell r="C27057" t="str">
            <v>25328</v>
          </cell>
          <cell r="D27057" t="str">
            <v>Guayabal de Síquima</v>
          </cell>
        </row>
        <row r="27058">
          <cell r="C27058" t="str">
            <v>25328</v>
          </cell>
          <cell r="D27058" t="str">
            <v>Guayabal de Síquima</v>
          </cell>
        </row>
        <row r="27059">
          <cell r="C27059" t="str">
            <v>25328</v>
          </cell>
          <cell r="D27059" t="str">
            <v>Guayabal de Síquima</v>
          </cell>
        </row>
        <row r="27060">
          <cell r="C27060" t="str">
            <v>25328</v>
          </cell>
          <cell r="D27060" t="str">
            <v>Guayabal de Síquima</v>
          </cell>
        </row>
        <row r="27061">
          <cell r="C27061" t="str">
            <v>25328</v>
          </cell>
          <cell r="D27061" t="str">
            <v>Guayabal de Síquima</v>
          </cell>
        </row>
        <row r="27062">
          <cell r="C27062" t="str">
            <v>25328</v>
          </cell>
          <cell r="D27062" t="str">
            <v>Guayabal de Síquima</v>
          </cell>
        </row>
        <row r="27063">
          <cell r="C27063" t="str">
            <v>25328</v>
          </cell>
          <cell r="D27063" t="str">
            <v>Guayabal de Síquima</v>
          </cell>
        </row>
        <row r="27064">
          <cell r="C27064" t="str">
            <v>25328</v>
          </cell>
          <cell r="D27064" t="str">
            <v>Guayabal de Síquima</v>
          </cell>
        </row>
        <row r="27065">
          <cell r="C27065" t="str">
            <v>25328</v>
          </cell>
          <cell r="D27065" t="str">
            <v>Guayabal de Síquima</v>
          </cell>
        </row>
        <row r="27066">
          <cell r="C27066" t="str">
            <v>25328</v>
          </cell>
          <cell r="D27066" t="str">
            <v>Guayabal de Síquima</v>
          </cell>
        </row>
        <row r="27067">
          <cell r="C27067" t="str">
            <v>25335</v>
          </cell>
          <cell r="D27067" t="str">
            <v>Guayabetal</v>
          </cell>
        </row>
        <row r="27068">
          <cell r="C27068" t="str">
            <v>25335</v>
          </cell>
          <cell r="D27068" t="str">
            <v>Guayabetal</v>
          </cell>
        </row>
        <row r="27069">
          <cell r="C27069" t="str">
            <v>25335</v>
          </cell>
          <cell r="D27069" t="str">
            <v>Guayabetal</v>
          </cell>
        </row>
        <row r="27070">
          <cell r="C27070" t="str">
            <v>25335</v>
          </cell>
          <cell r="D27070" t="str">
            <v>Guayabetal</v>
          </cell>
        </row>
        <row r="27071">
          <cell r="C27071" t="str">
            <v>25335</v>
          </cell>
          <cell r="D27071" t="str">
            <v>Guayabetal</v>
          </cell>
        </row>
        <row r="27072">
          <cell r="C27072" t="str">
            <v>25335</v>
          </cell>
          <cell r="D27072" t="str">
            <v>Guayabetal</v>
          </cell>
        </row>
        <row r="27073">
          <cell r="C27073" t="str">
            <v>25335</v>
          </cell>
          <cell r="D27073" t="str">
            <v>Guayabetal</v>
          </cell>
        </row>
        <row r="27074">
          <cell r="C27074" t="str">
            <v>25335</v>
          </cell>
          <cell r="D27074" t="str">
            <v>Guayabetal</v>
          </cell>
        </row>
        <row r="27075">
          <cell r="C27075" t="str">
            <v>25335</v>
          </cell>
          <cell r="D27075" t="str">
            <v>Guayabetal</v>
          </cell>
        </row>
        <row r="27076">
          <cell r="C27076" t="str">
            <v>25335</v>
          </cell>
          <cell r="D27076" t="str">
            <v>Guayabetal</v>
          </cell>
        </row>
        <row r="27077">
          <cell r="C27077" t="str">
            <v>25335</v>
          </cell>
          <cell r="D27077" t="str">
            <v>Guayabetal</v>
          </cell>
        </row>
        <row r="27078">
          <cell r="C27078" t="str">
            <v>25335</v>
          </cell>
          <cell r="D27078" t="str">
            <v>Guayabetal</v>
          </cell>
        </row>
        <row r="27079">
          <cell r="C27079" t="str">
            <v>25335</v>
          </cell>
          <cell r="D27079" t="str">
            <v>Guayabetal</v>
          </cell>
        </row>
        <row r="27080">
          <cell r="C27080" t="str">
            <v>25335</v>
          </cell>
          <cell r="D27080" t="str">
            <v>Guayabetal</v>
          </cell>
        </row>
        <row r="27081">
          <cell r="C27081" t="str">
            <v>25335</v>
          </cell>
          <cell r="D27081" t="str">
            <v>Guayabetal</v>
          </cell>
        </row>
        <row r="27082">
          <cell r="C27082" t="str">
            <v>25335</v>
          </cell>
          <cell r="D27082" t="str">
            <v>Guayabetal</v>
          </cell>
        </row>
        <row r="27083">
          <cell r="C27083" t="str">
            <v>25335</v>
          </cell>
          <cell r="D27083" t="str">
            <v>Guayabetal</v>
          </cell>
        </row>
        <row r="27084">
          <cell r="C27084" t="str">
            <v>25335</v>
          </cell>
          <cell r="D27084" t="str">
            <v>Guayabetal</v>
          </cell>
        </row>
        <row r="27085">
          <cell r="C27085" t="str">
            <v>25335</v>
          </cell>
          <cell r="D27085" t="str">
            <v>Guayabetal</v>
          </cell>
        </row>
        <row r="27086">
          <cell r="C27086" t="str">
            <v>25335</v>
          </cell>
          <cell r="D27086" t="str">
            <v>Guayabetal</v>
          </cell>
        </row>
        <row r="27087">
          <cell r="C27087" t="str">
            <v>25335</v>
          </cell>
          <cell r="D27087" t="str">
            <v>Guayabetal</v>
          </cell>
        </row>
        <row r="27088">
          <cell r="C27088" t="str">
            <v>25335</v>
          </cell>
          <cell r="D27088" t="str">
            <v>Guayabetal</v>
          </cell>
        </row>
        <row r="27089">
          <cell r="C27089" t="str">
            <v>25335</v>
          </cell>
          <cell r="D27089" t="str">
            <v>Guayabetal</v>
          </cell>
        </row>
        <row r="27090">
          <cell r="C27090" t="str">
            <v>25335</v>
          </cell>
          <cell r="D27090" t="str">
            <v>Guayabetal</v>
          </cell>
        </row>
        <row r="27091">
          <cell r="C27091" t="str">
            <v>25335</v>
          </cell>
          <cell r="D27091" t="str">
            <v>Guayabetal</v>
          </cell>
        </row>
        <row r="27092">
          <cell r="C27092" t="str">
            <v>25335</v>
          </cell>
          <cell r="D27092" t="str">
            <v>Guayabetal</v>
          </cell>
        </row>
        <row r="27093">
          <cell r="C27093" t="str">
            <v>25335</v>
          </cell>
          <cell r="D27093" t="str">
            <v>Guayabetal</v>
          </cell>
        </row>
        <row r="27094">
          <cell r="C27094" t="str">
            <v>25335</v>
          </cell>
          <cell r="D27094" t="str">
            <v>Guayabetal</v>
          </cell>
        </row>
        <row r="27095">
          <cell r="C27095" t="str">
            <v>25335</v>
          </cell>
          <cell r="D27095" t="str">
            <v>Guayabetal</v>
          </cell>
        </row>
        <row r="27096">
          <cell r="C27096" t="str">
            <v>25335</v>
          </cell>
          <cell r="D27096" t="str">
            <v>Guayabetal</v>
          </cell>
        </row>
        <row r="27097">
          <cell r="C27097" t="str">
            <v>25335</v>
          </cell>
          <cell r="D27097" t="str">
            <v>Guayabetal</v>
          </cell>
        </row>
        <row r="27098">
          <cell r="C27098" t="str">
            <v>25335</v>
          </cell>
          <cell r="D27098" t="str">
            <v>Guayabetal</v>
          </cell>
        </row>
        <row r="27099">
          <cell r="C27099" t="str">
            <v>25335</v>
          </cell>
          <cell r="D27099" t="str">
            <v>Guayabetal</v>
          </cell>
        </row>
        <row r="27100">
          <cell r="C27100" t="str">
            <v>25335</v>
          </cell>
          <cell r="D27100" t="str">
            <v>Guayabetal</v>
          </cell>
        </row>
        <row r="27101">
          <cell r="C27101" t="str">
            <v>25335</v>
          </cell>
          <cell r="D27101" t="str">
            <v>Guayabetal</v>
          </cell>
        </row>
        <row r="27102">
          <cell r="C27102" t="str">
            <v>25335</v>
          </cell>
          <cell r="D27102" t="str">
            <v>Guayabetal</v>
          </cell>
        </row>
        <row r="27103">
          <cell r="C27103" t="str">
            <v>25335</v>
          </cell>
          <cell r="D27103" t="str">
            <v>Guayabetal</v>
          </cell>
        </row>
        <row r="27104">
          <cell r="C27104" t="str">
            <v>25335</v>
          </cell>
          <cell r="D27104" t="str">
            <v>Guayabetal</v>
          </cell>
        </row>
        <row r="27105">
          <cell r="C27105" t="str">
            <v>25335</v>
          </cell>
          <cell r="D27105" t="str">
            <v>Guayabetal</v>
          </cell>
        </row>
        <row r="27106">
          <cell r="C27106" t="str">
            <v>25335</v>
          </cell>
          <cell r="D27106" t="str">
            <v>Guayabetal</v>
          </cell>
        </row>
        <row r="27107">
          <cell r="C27107" t="str">
            <v>25335</v>
          </cell>
          <cell r="D27107" t="str">
            <v>Guayabetal</v>
          </cell>
        </row>
        <row r="27108">
          <cell r="C27108" t="str">
            <v>25335</v>
          </cell>
          <cell r="D27108" t="str">
            <v>Guayabetal</v>
          </cell>
        </row>
        <row r="27109">
          <cell r="C27109" t="str">
            <v>25335</v>
          </cell>
          <cell r="D27109" t="str">
            <v>Guayabetal</v>
          </cell>
        </row>
        <row r="27110">
          <cell r="C27110" t="str">
            <v>25335</v>
          </cell>
          <cell r="D27110" t="str">
            <v>Guayabetal</v>
          </cell>
        </row>
        <row r="27111">
          <cell r="C27111" t="str">
            <v>25335</v>
          </cell>
          <cell r="D27111" t="str">
            <v>Guayabetal</v>
          </cell>
        </row>
        <row r="27112">
          <cell r="C27112" t="str">
            <v>25335</v>
          </cell>
          <cell r="D27112" t="str">
            <v>Guayabetal</v>
          </cell>
        </row>
        <row r="27113">
          <cell r="C27113" t="str">
            <v>25335</v>
          </cell>
          <cell r="D27113" t="str">
            <v>Guayabetal</v>
          </cell>
        </row>
        <row r="27114">
          <cell r="C27114" t="str">
            <v>25335</v>
          </cell>
          <cell r="D27114" t="str">
            <v>Guayabetal</v>
          </cell>
        </row>
        <row r="27115">
          <cell r="C27115" t="str">
            <v>25335</v>
          </cell>
          <cell r="D27115" t="str">
            <v>Guayabetal</v>
          </cell>
        </row>
        <row r="27116">
          <cell r="C27116" t="str">
            <v>25335</v>
          </cell>
          <cell r="D27116" t="str">
            <v>Guayabetal</v>
          </cell>
        </row>
        <row r="27117">
          <cell r="C27117" t="str">
            <v>25335</v>
          </cell>
          <cell r="D27117" t="str">
            <v>Guayabetal</v>
          </cell>
        </row>
        <row r="27118">
          <cell r="C27118" t="str">
            <v>25335</v>
          </cell>
          <cell r="D27118" t="str">
            <v>Guayabetal</v>
          </cell>
        </row>
        <row r="27119">
          <cell r="C27119" t="str">
            <v>25335</v>
          </cell>
          <cell r="D27119" t="str">
            <v>Guayabetal</v>
          </cell>
        </row>
        <row r="27120">
          <cell r="C27120" t="str">
            <v>25335</v>
          </cell>
          <cell r="D27120" t="str">
            <v>Guayabetal</v>
          </cell>
        </row>
        <row r="27121">
          <cell r="C27121" t="str">
            <v>25339</v>
          </cell>
          <cell r="D27121" t="str">
            <v>Gutiérrez</v>
          </cell>
        </row>
        <row r="27122">
          <cell r="C27122" t="str">
            <v>25339</v>
          </cell>
          <cell r="D27122" t="str">
            <v>Gutiérrez</v>
          </cell>
        </row>
        <row r="27123">
          <cell r="C27123" t="str">
            <v>25339</v>
          </cell>
          <cell r="D27123" t="str">
            <v>Gutiérrez</v>
          </cell>
        </row>
        <row r="27124">
          <cell r="C27124" t="str">
            <v>25339</v>
          </cell>
          <cell r="D27124" t="str">
            <v>Gutiérrez</v>
          </cell>
        </row>
        <row r="27125">
          <cell r="C27125" t="str">
            <v>25339</v>
          </cell>
          <cell r="D27125" t="str">
            <v>Gutiérrez</v>
          </cell>
        </row>
        <row r="27126">
          <cell r="C27126" t="str">
            <v>25339</v>
          </cell>
          <cell r="D27126" t="str">
            <v>Gutiérrez</v>
          </cell>
        </row>
        <row r="27127">
          <cell r="C27127" t="str">
            <v>25339</v>
          </cell>
          <cell r="D27127" t="str">
            <v>Gutiérrez</v>
          </cell>
        </row>
        <row r="27128">
          <cell r="C27128" t="str">
            <v>25339</v>
          </cell>
          <cell r="D27128" t="str">
            <v>Gutiérrez</v>
          </cell>
        </row>
        <row r="27129">
          <cell r="C27129" t="str">
            <v>25339</v>
          </cell>
          <cell r="D27129" t="str">
            <v>Gutiérrez</v>
          </cell>
        </row>
        <row r="27130">
          <cell r="C27130" t="str">
            <v>25339</v>
          </cell>
          <cell r="D27130" t="str">
            <v>Gutiérrez</v>
          </cell>
        </row>
        <row r="27131">
          <cell r="C27131" t="str">
            <v>25339</v>
          </cell>
          <cell r="D27131" t="str">
            <v>Gutiérrez</v>
          </cell>
        </row>
        <row r="27132">
          <cell r="C27132" t="str">
            <v>25339</v>
          </cell>
          <cell r="D27132" t="str">
            <v>Gutiérrez</v>
          </cell>
        </row>
        <row r="27133">
          <cell r="C27133" t="str">
            <v>25339</v>
          </cell>
          <cell r="D27133" t="str">
            <v>Gutiérrez</v>
          </cell>
        </row>
        <row r="27134">
          <cell r="C27134" t="str">
            <v>25339</v>
          </cell>
          <cell r="D27134" t="str">
            <v>Gutiérrez</v>
          </cell>
        </row>
        <row r="27135">
          <cell r="C27135" t="str">
            <v>25339</v>
          </cell>
          <cell r="D27135" t="str">
            <v>Gutiérrez</v>
          </cell>
        </row>
        <row r="27136">
          <cell r="C27136" t="str">
            <v>25339</v>
          </cell>
          <cell r="D27136" t="str">
            <v>Gutiérrez</v>
          </cell>
        </row>
        <row r="27137">
          <cell r="C27137" t="str">
            <v>25339</v>
          </cell>
          <cell r="D27137" t="str">
            <v>Gutiérrez</v>
          </cell>
        </row>
        <row r="27138">
          <cell r="C27138" t="str">
            <v>25339</v>
          </cell>
          <cell r="D27138" t="str">
            <v>Gutiérrez</v>
          </cell>
        </row>
        <row r="27139">
          <cell r="C27139" t="str">
            <v>25339</v>
          </cell>
          <cell r="D27139" t="str">
            <v>Gutiérrez</v>
          </cell>
        </row>
        <row r="27140">
          <cell r="C27140" t="str">
            <v>25339</v>
          </cell>
          <cell r="D27140" t="str">
            <v>Gutiérrez</v>
          </cell>
        </row>
        <row r="27141">
          <cell r="C27141" t="str">
            <v>25339</v>
          </cell>
          <cell r="D27141" t="str">
            <v>Gutiérrez</v>
          </cell>
        </row>
        <row r="27142">
          <cell r="C27142" t="str">
            <v>25339</v>
          </cell>
          <cell r="D27142" t="str">
            <v>Gutiérrez</v>
          </cell>
        </row>
        <row r="27143">
          <cell r="C27143" t="str">
            <v>25339</v>
          </cell>
          <cell r="D27143" t="str">
            <v>Gutiérrez</v>
          </cell>
        </row>
        <row r="27144">
          <cell r="C27144" t="str">
            <v>25339</v>
          </cell>
          <cell r="D27144" t="str">
            <v>Gutiérrez</v>
          </cell>
        </row>
        <row r="27145">
          <cell r="C27145" t="str">
            <v>25339</v>
          </cell>
          <cell r="D27145" t="str">
            <v>Gutiérrez</v>
          </cell>
        </row>
        <row r="27146">
          <cell r="C27146" t="str">
            <v>25339</v>
          </cell>
          <cell r="D27146" t="str">
            <v>Gutiérrez</v>
          </cell>
        </row>
        <row r="27147">
          <cell r="C27147" t="str">
            <v>25339</v>
          </cell>
          <cell r="D27147" t="str">
            <v>Gutiérrez</v>
          </cell>
        </row>
        <row r="27148">
          <cell r="C27148" t="str">
            <v>25339</v>
          </cell>
          <cell r="D27148" t="str">
            <v>Gutiérrez</v>
          </cell>
        </row>
        <row r="27149">
          <cell r="C27149" t="str">
            <v>25339</v>
          </cell>
          <cell r="D27149" t="str">
            <v>Gutiérrez</v>
          </cell>
        </row>
        <row r="27150">
          <cell r="C27150" t="str">
            <v>25339</v>
          </cell>
          <cell r="D27150" t="str">
            <v>Gutiérrez</v>
          </cell>
        </row>
        <row r="27151">
          <cell r="C27151" t="str">
            <v>25339</v>
          </cell>
          <cell r="D27151" t="str">
            <v>Gutiérrez</v>
          </cell>
        </row>
        <row r="27152">
          <cell r="C27152" t="str">
            <v>25339</v>
          </cell>
          <cell r="D27152" t="str">
            <v>Gutiérrez</v>
          </cell>
        </row>
        <row r="27153">
          <cell r="C27153" t="str">
            <v>25339</v>
          </cell>
          <cell r="D27153" t="str">
            <v>Gutiérrez</v>
          </cell>
        </row>
        <row r="27154">
          <cell r="C27154" t="str">
            <v>25339</v>
          </cell>
          <cell r="D27154" t="str">
            <v>Gutiérrez</v>
          </cell>
        </row>
        <row r="27155">
          <cell r="C27155" t="str">
            <v>25339</v>
          </cell>
          <cell r="D27155" t="str">
            <v>Gutiérrez</v>
          </cell>
        </row>
        <row r="27156">
          <cell r="C27156" t="str">
            <v>25339</v>
          </cell>
          <cell r="D27156" t="str">
            <v>Gutiérrez</v>
          </cell>
        </row>
        <row r="27157">
          <cell r="C27157" t="str">
            <v>25339</v>
          </cell>
          <cell r="D27157" t="str">
            <v>Gutiérrez</v>
          </cell>
        </row>
        <row r="27158">
          <cell r="C27158" t="str">
            <v>25339</v>
          </cell>
          <cell r="D27158" t="str">
            <v>Gutiérrez</v>
          </cell>
        </row>
        <row r="27159">
          <cell r="C27159" t="str">
            <v>25339</v>
          </cell>
          <cell r="D27159" t="str">
            <v>Gutiérrez</v>
          </cell>
        </row>
        <row r="27160">
          <cell r="C27160" t="str">
            <v>25339</v>
          </cell>
          <cell r="D27160" t="str">
            <v>Gutiérrez</v>
          </cell>
        </row>
        <row r="27161">
          <cell r="C27161" t="str">
            <v>25339</v>
          </cell>
          <cell r="D27161" t="str">
            <v>Gutiérrez</v>
          </cell>
        </row>
        <row r="27162">
          <cell r="C27162" t="str">
            <v>25339</v>
          </cell>
          <cell r="D27162" t="str">
            <v>Gutiérrez</v>
          </cell>
        </row>
        <row r="27163">
          <cell r="C27163" t="str">
            <v>25339</v>
          </cell>
          <cell r="D27163" t="str">
            <v>Gutiérrez</v>
          </cell>
        </row>
        <row r="27164">
          <cell r="C27164" t="str">
            <v>25339</v>
          </cell>
          <cell r="D27164" t="str">
            <v>Gutiérrez</v>
          </cell>
        </row>
        <row r="27165">
          <cell r="C27165" t="str">
            <v>25339</v>
          </cell>
          <cell r="D27165" t="str">
            <v>Gutiérrez</v>
          </cell>
        </row>
        <row r="27166">
          <cell r="C27166" t="str">
            <v>25339</v>
          </cell>
          <cell r="D27166" t="str">
            <v>Gutiérrez</v>
          </cell>
        </row>
        <row r="27167">
          <cell r="C27167" t="str">
            <v>25339</v>
          </cell>
          <cell r="D27167" t="str">
            <v>Gutiérrez</v>
          </cell>
        </row>
        <row r="27168">
          <cell r="C27168" t="str">
            <v>25339</v>
          </cell>
          <cell r="D27168" t="str">
            <v>Gutiérrez</v>
          </cell>
        </row>
        <row r="27169">
          <cell r="C27169" t="str">
            <v>25339</v>
          </cell>
          <cell r="D27169" t="str">
            <v>Gutiérrez</v>
          </cell>
        </row>
        <row r="27170">
          <cell r="C27170" t="str">
            <v>25339</v>
          </cell>
          <cell r="D27170" t="str">
            <v>Gutiérrez</v>
          </cell>
        </row>
        <row r="27171">
          <cell r="C27171" t="str">
            <v>25339</v>
          </cell>
          <cell r="D27171" t="str">
            <v>Gutiérrez</v>
          </cell>
        </row>
        <row r="27172">
          <cell r="C27172" t="str">
            <v>25339</v>
          </cell>
          <cell r="D27172" t="str">
            <v>Gutiérrez</v>
          </cell>
        </row>
        <row r="27173">
          <cell r="C27173" t="str">
            <v>25339</v>
          </cell>
          <cell r="D27173" t="str">
            <v>Gutiérrez</v>
          </cell>
        </row>
        <row r="27174">
          <cell r="C27174" t="str">
            <v>25339</v>
          </cell>
          <cell r="D27174" t="str">
            <v>Gutiérrez</v>
          </cell>
        </row>
        <row r="27175">
          <cell r="C27175" t="str">
            <v>25368</v>
          </cell>
          <cell r="D27175" t="str">
            <v>Jerusalén</v>
          </cell>
        </row>
        <row r="27176">
          <cell r="C27176" t="str">
            <v>25368</v>
          </cell>
          <cell r="D27176" t="str">
            <v>Jerusalén</v>
          </cell>
        </row>
        <row r="27177">
          <cell r="C27177" t="str">
            <v>25368</v>
          </cell>
          <cell r="D27177" t="str">
            <v>Jerusalén</v>
          </cell>
        </row>
        <row r="27178">
          <cell r="C27178" t="str">
            <v>25368</v>
          </cell>
          <cell r="D27178" t="str">
            <v>Jerusalén</v>
          </cell>
        </row>
        <row r="27179">
          <cell r="C27179" t="str">
            <v>25368</v>
          </cell>
          <cell r="D27179" t="str">
            <v>Jerusalén</v>
          </cell>
        </row>
        <row r="27180">
          <cell r="C27180" t="str">
            <v>25368</v>
          </cell>
          <cell r="D27180" t="str">
            <v>Jerusalén</v>
          </cell>
        </row>
        <row r="27181">
          <cell r="C27181" t="str">
            <v>25368</v>
          </cell>
          <cell r="D27181" t="str">
            <v>Jerusalén</v>
          </cell>
        </row>
        <row r="27182">
          <cell r="C27182" t="str">
            <v>25368</v>
          </cell>
          <cell r="D27182" t="str">
            <v>Jerusalén</v>
          </cell>
        </row>
        <row r="27183">
          <cell r="C27183" t="str">
            <v>25368</v>
          </cell>
          <cell r="D27183" t="str">
            <v>Jerusalén</v>
          </cell>
        </row>
        <row r="27184">
          <cell r="C27184" t="str">
            <v>25368</v>
          </cell>
          <cell r="D27184" t="str">
            <v>Jerusalén</v>
          </cell>
        </row>
        <row r="27185">
          <cell r="C27185" t="str">
            <v>25368</v>
          </cell>
          <cell r="D27185" t="str">
            <v>Jerusalén</v>
          </cell>
        </row>
        <row r="27186">
          <cell r="C27186" t="str">
            <v>25368</v>
          </cell>
          <cell r="D27186" t="str">
            <v>Jerusalén</v>
          </cell>
        </row>
        <row r="27187">
          <cell r="C27187" t="str">
            <v>25368</v>
          </cell>
          <cell r="D27187" t="str">
            <v>Jerusalén</v>
          </cell>
        </row>
        <row r="27188">
          <cell r="C27188" t="str">
            <v>25368</v>
          </cell>
          <cell r="D27188" t="str">
            <v>Jerusalén</v>
          </cell>
        </row>
        <row r="27189">
          <cell r="C27189" t="str">
            <v>25368</v>
          </cell>
          <cell r="D27189" t="str">
            <v>Jerusalén</v>
          </cell>
        </row>
        <row r="27190">
          <cell r="C27190" t="str">
            <v>25368</v>
          </cell>
          <cell r="D27190" t="str">
            <v>Jerusalén</v>
          </cell>
        </row>
        <row r="27191">
          <cell r="C27191" t="str">
            <v>25368</v>
          </cell>
          <cell r="D27191" t="str">
            <v>Jerusalén</v>
          </cell>
        </row>
        <row r="27192">
          <cell r="C27192" t="str">
            <v>25368</v>
          </cell>
          <cell r="D27192" t="str">
            <v>Jerusalén</v>
          </cell>
        </row>
        <row r="27193">
          <cell r="C27193" t="str">
            <v>25368</v>
          </cell>
          <cell r="D27193" t="str">
            <v>Jerusalén</v>
          </cell>
        </row>
        <row r="27194">
          <cell r="C27194" t="str">
            <v>25368</v>
          </cell>
          <cell r="D27194" t="str">
            <v>Jerusalén</v>
          </cell>
        </row>
        <row r="27195">
          <cell r="C27195" t="str">
            <v>25368</v>
          </cell>
          <cell r="D27195" t="str">
            <v>Jerusalén</v>
          </cell>
        </row>
        <row r="27196">
          <cell r="C27196" t="str">
            <v>25368</v>
          </cell>
          <cell r="D27196" t="str">
            <v>Jerusalén</v>
          </cell>
        </row>
        <row r="27197">
          <cell r="C27197" t="str">
            <v>25368</v>
          </cell>
          <cell r="D27197" t="str">
            <v>Jerusalén</v>
          </cell>
        </row>
        <row r="27198">
          <cell r="C27198" t="str">
            <v>25368</v>
          </cell>
          <cell r="D27198" t="str">
            <v>Jerusalén</v>
          </cell>
        </row>
        <row r="27199">
          <cell r="C27199" t="str">
            <v>25368</v>
          </cell>
          <cell r="D27199" t="str">
            <v>Jerusalén</v>
          </cell>
        </row>
        <row r="27200">
          <cell r="C27200" t="str">
            <v>25368</v>
          </cell>
          <cell r="D27200" t="str">
            <v>Jerusalén</v>
          </cell>
        </row>
        <row r="27201">
          <cell r="C27201" t="str">
            <v>25368</v>
          </cell>
          <cell r="D27201" t="str">
            <v>Jerusalén</v>
          </cell>
        </row>
        <row r="27202">
          <cell r="C27202" t="str">
            <v>25368</v>
          </cell>
          <cell r="D27202" t="str">
            <v>Jerusalén</v>
          </cell>
        </row>
        <row r="27203">
          <cell r="C27203" t="str">
            <v>25368</v>
          </cell>
          <cell r="D27203" t="str">
            <v>Jerusalén</v>
          </cell>
        </row>
        <row r="27204">
          <cell r="C27204" t="str">
            <v>25368</v>
          </cell>
          <cell r="D27204" t="str">
            <v>Jerusalén</v>
          </cell>
        </row>
        <row r="27205">
          <cell r="C27205" t="str">
            <v>25368</v>
          </cell>
          <cell r="D27205" t="str">
            <v>Jerusalén</v>
          </cell>
        </row>
        <row r="27206">
          <cell r="C27206" t="str">
            <v>25368</v>
          </cell>
          <cell r="D27206" t="str">
            <v>Jerusalén</v>
          </cell>
        </row>
        <row r="27207">
          <cell r="C27207" t="str">
            <v>25368</v>
          </cell>
          <cell r="D27207" t="str">
            <v>Jerusalén</v>
          </cell>
        </row>
        <row r="27208">
          <cell r="C27208" t="str">
            <v>25368</v>
          </cell>
          <cell r="D27208" t="str">
            <v>Jerusalén</v>
          </cell>
        </row>
        <row r="27209">
          <cell r="C27209" t="str">
            <v>25368</v>
          </cell>
          <cell r="D27209" t="str">
            <v>Jerusalén</v>
          </cell>
        </row>
        <row r="27210">
          <cell r="C27210" t="str">
            <v>25368</v>
          </cell>
          <cell r="D27210" t="str">
            <v>Jerusalén</v>
          </cell>
        </row>
        <row r="27211">
          <cell r="C27211" t="str">
            <v>25368</v>
          </cell>
          <cell r="D27211" t="str">
            <v>Jerusalén</v>
          </cell>
        </row>
        <row r="27212">
          <cell r="C27212" t="str">
            <v>25368</v>
          </cell>
          <cell r="D27212" t="str">
            <v>Jerusalén</v>
          </cell>
        </row>
        <row r="27213">
          <cell r="C27213" t="str">
            <v>25368</v>
          </cell>
          <cell r="D27213" t="str">
            <v>Jerusalén</v>
          </cell>
        </row>
        <row r="27214">
          <cell r="C27214" t="str">
            <v>25368</v>
          </cell>
          <cell r="D27214" t="str">
            <v>Jerusalén</v>
          </cell>
        </row>
        <row r="27215">
          <cell r="C27215" t="str">
            <v>25368</v>
          </cell>
          <cell r="D27215" t="str">
            <v>Jerusalén</v>
          </cell>
        </row>
        <row r="27216">
          <cell r="C27216" t="str">
            <v>25368</v>
          </cell>
          <cell r="D27216" t="str">
            <v>Jerusalén</v>
          </cell>
        </row>
        <row r="27217">
          <cell r="C27217" t="str">
            <v>25368</v>
          </cell>
          <cell r="D27217" t="str">
            <v>Jerusalén</v>
          </cell>
        </row>
        <row r="27218">
          <cell r="C27218" t="str">
            <v>25368</v>
          </cell>
          <cell r="D27218" t="str">
            <v>Jerusalén</v>
          </cell>
        </row>
        <row r="27219">
          <cell r="C27219" t="str">
            <v>25368</v>
          </cell>
          <cell r="D27219" t="str">
            <v>Jerusalén</v>
          </cell>
        </row>
        <row r="27220">
          <cell r="C27220" t="str">
            <v>25368</v>
          </cell>
          <cell r="D27220" t="str">
            <v>Jerusalén</v>
          </cell>
        </row>
        <row r="27221">
          <cell r="C27221" t="str">
            <v>25368</v>
          </cell>
          <cell r="D27221" t="str">
            <v>Jerusalén</v>
          </cell>
        </row>
        <row r="27222">
          <cell r="C27222" t="str">
            <v>25368</v>
          </cell>
          <cell r="D27222" t="str">
            <v>Jerusalén</v>
          </cell>
        </row>
        <row r="27223">
          <cell r="C27223" t="str">
            <v>25368</v>
          </cell>
          <cell r="D27223" t="str">
            <v>Jerusalén</v>
          </cell>
        </row>
        <row r="27224">
          <cell r="C27224" t="str">
            <v>25368</v>
          </cell>
          <cell r="D27224" t="str">
            <v>Jerusalén</v>
          </cell>
        </row>
        <row r="27225">
          <cell r="C27225" t="str">
            <v>25368</v>
          </cell>
          <cell r="D27225" t="str">
            <v>Jerusalén</v>
          </cell>
        </row>
        <row r="27226">
          <cell r="C27226" t="str">
            <v>25368</v>
          </cell>
          <cell r="D27226" t="str">
            <v>Jerusalén</v>
          </cell>
        </row>
        <row r="27227">
          <cell r="C27227" t="str">
            <v>25368</v>
          </cell>
          <cell r="D27227" t="str">
            <v>Jerusalén</v>
          </cell>
        </row>
        <row r="27228">
          <cell r="C27228" t="str">
            <v>25368</v>
          </cell>
          <cell r="D27228" t="str">
            <v>Jerusalén</v>
          </cell>
        </row>
        <row r="27229">
          <cell r="C27229" t="str">
            <v>25372</v>
          </cell>
          <cell r="D27229" t="str">
            <v>Junín</v>
          </cell>
        </row>
        <row r="27230">
          <cell r="C27230" t="str">
            <v>25372</v>
          </cell>
          <cell r="D27230" t="str">
            <v>Junín</v>
          </cell>
        </row>
        <row r="27231">
          <cell r="C27231" t="str">
            <v>25372</v>
          </cell>
          <cell r="D27231" t="str">
            <v>Junín</v>
          </cell>
        </row>
        <row r="27232">
          <cell r="C27232" t="str">
            <v>25372</v>
          </cell>
          <cell r="D27232" t="str">
            <v>Junín</v>
          </cell>
        </row>
        <row r="27233">
          <cell r="C27233" t="str">
            <v>25372</v>
          </cell>
          <cell r="D27233" t="str">
            <v>Junín</v>
          </cell>
        </row>
        <row r="27234">
          <cell r="C27234" t="str">
            <v>25372</v>
          </cell>
          <cell r="D27234" t="str">
            <v>Junín</v>
          </cell>
        </row>
        <row r="27235">
          <cell r="C27235" t="str">
            <v>25372</v>
          </cell>
          <cell r="D27235" t="str">
            <v>Junín</v>
          </cell>
        </row>
        <row r="27236">
          <cell r="C27236" t="str">
            <v>25372</v>
          </cell>
          <cell r="D27236" t="str">
            <v>Junín</v>
          </cell>
        </row>
        <row r="27237">
          <cell r="C27237" t="str">
            <v>25372</v>
          </cell>
          <cell r="D27237" t="str">
            <v>Junín</v>
          </cell>
        </row>
        <row r="27238">
          <cell r="C27238" t="str">
            <v>25372</v>
          </cell>
          <cell r="D27238" t="str">
            <v>Junín</v>
          </cell>
        </row>
        <row r="27239">
          <cell r="C27239" t="str">
            <v>25372</v>
          </cell>
          <cell r="D27239" t="str">
            <v>Junín</v>
          </cell>
        </row>
        <row r="27240">
          <cell r="C27240" t="str">
            <v>25372</v>
          </cell>
          <cell r="D27240" t="str">
            <v>Junín</v>
          </cell>
        </row>
        <row r="27241">
          <cell r="C27241" t="str">
            <v>25372</v>
          </cell>
          <cell r="D27241" t="str">
            <v>Junín</v>
          </cell>
        </row>
        <row r="27242">
          <cell r="C27242" t="str">
            <v>25372</v>
          </cell>
          <cell r="D27242" t="str">
            <v>Junín</v>
          </cell>
        </row>
        <row r="27243">
          <cell r="C27243" t="str">
            <v>25372</v>
          </cell>
          <cell r="D27243" t="str">
            <v>Junín</v>
          </cell>
        </row>
        <row r="27244">
          <cell r="C27244" t="str">
            <v>25372</v>
          </cell>
          <cell r="D27244" t="str">
            <v>Junín</v>
          </cell>
        </row>
        <row r="27245">
          <cell r="C27245" t="str">
            <v>25372</v>
          </cell>
          <cell r="D27245" t="str">
            <v>Junín</v>
          </cell>
        </row>
        <row r="27246">
          <cell r="C27246" t="str">
            <v>25372</v>
          </cell>
          <cell r="D27246" t="str">
            <v>Junín</v>
          </cell>
        </row>
        <row r="27247">
          <cell r="C27247" t="str">
            <v>25372</v>
          </cell>
          <cell r="D27247" t="str">
            <v>Junín</v>
          </cell>
        </row>
        <row r="27248">
          <cell r="C27248" t="str">
            <v>25372</v>
          </cell>
          <cell r="D27248" t="str">
            <v>Junín</v>
          </cell>
        </row>
        <row r="27249">
          <cell r="C27249" t="str">
            <v>25372</v>
          </cell>
          <cell r="D27249" t="str">
            <v>Junín</v>
          </cell>
        </row>
        <row r="27250">
          <cell r="C27250" t="str">
            <v>25372</v>
          </cell>
          <cell r="D27250" t="str">
            <v>Junín</v>
          </cell>
        </row>
        <row r="27251">
          <cell r="C27251" t="str">
            <v>25372</v>
          </cell>
          <cell r="D27251" t="str">
            <v>Junín</v>
          </cell>
        </row>
        <row r="27252">
          <cell r="C27252" t="str">
            <v>25372</v>
          </cell>
          <cell r="D27252" t="str">
            <v>Junín</v>
          </cell>
        </row>
        <row r="27253">
          <cell r="C27253" t="str">
            <v>25372</v>
          </cell>
          <cell r="D27253" t="str">
            <v>Junín</v>
          </cell>
        </row>
        <row r="27254">
          <cell r="C27254" t="str">
            <v>25372</v>
          </cell>
          <cell r="D27254" t="str">
            <v>Junín</v>
          </cell>
        </row>
        <row r="27255">
          <cell r="C27255" t="str">
            <v>25372</v>
          </cell>
          <cell r="D27255" t="str">
            <v>Junín</v>
          </cell>
        </row>
        <row r="27256">
          <cell r="C27256" t="str">
            <v>25372</v>
          </cell>
          <cell r="D27256" t="str">
            <v>Junín</v>
          </cell>
        </row>
        <row r="27257">
          <cell r="C27257" t="str">
            <v>25372</v>
          </cell>
          <cell r="D27257" t="str">
            <v>Junín</v>
          </cell>
        </row>
        <row r="27258">
          <cell r="C27258" t="str">
            <v>25372</v>
          </cell>
          <cell r="D27258" t="str">
            <v>Junín</v>
          </cell>
        </row>
        <row r="27259">
          <cell r="C27259" t="str">
            <v>25372</v>
          </cell>
          <cell r="D27259" t="str">
            <v>Junín</v>
          </cell>
        </row>
        <row r="27260">
          <cell r="C27260" t="str">
            <v>25372</v>
          </cell>
          <cell r="D27260" t="str">
            <v>Junín</v>
          </cell>
        </row>
        <row r="27261">
          <cell r="C27261" t="str">
            <v>25372</v>
          </cell>
          <cell r="D27261" t="str">
            <v>Junín</v>
          </cell>
        </row>
        <row r="27262">
          <cell r="C27262" t="str">
            <v>25372</v>
          </cell>
          <cell r="D27262" t="str">
            <v>Junín</v>
          </cell>
        </row>
        <row r="27263">
          <cell r="C27263" t="str">
            <v>25372</v>
          </cell>
          <cell r="D27263" t="str">
            <v>Junín</v>
          </cell>
        </row>
        <row r="27264">
          <cell r="C27264" t="str">
            <v>25372</v>
          </cell>
          <cell r="D27264" t="str">
            <v>Junín</v>
          </cell>
        </row>
        <row r="27265">
          <cell r="C27265" t="str">
            <v>25372</v>
          </cell>
          <cell r="D27265" t="str">
            <v>Junín</v>
          </cell>
        </row>
        <row r="27266">
          <cell r="C27266" t="str">
            <v>25372</v>
          </cell>
          <cell r="D27266" t="str">
            <v>Junín</v>
          </cell>
        </row>
        <row r="27267">
          <cell r="C27267" t="str">
            <v>25372</v>
          </cell>
          <cell r="D27267" t="str">
            <v>Junín</v>
          </cell>
        </row>
        <row r="27268">
          <cell r="C27268" t="str">
            <v>25372</v>
          </cell>
          <cell r="D27268" t="str">
            <v>Junín</v>
          </cell>
        </row>
        <row r="27269">
          <cell r="C27269" t="str">
            <v>25372</v>
          </cell>
          <cell r="D27269" t="str">
            <v>Junín</v>
          </cell>
        </row>
        <row r="27270">
          <cell r="C27270" t="str">
            <v>25372</v>
          </cell>
          <cell r="D27270" t="str">
            <v>Junín</v>
          </cell>
        </row>
        <row r="27271">
          <cell r="C27271" t="str">
            <v>25372</v>
          </cell>
          <cell r="D27271" t="str">
            <v>Junín</v>
          </cell>
        </row>
        <row r="27272">
          <cell r="C27272" t="str">
            <v>25372</v>
          </cell>
          <cell r="D27272" t="str">
            <v>Junín</v>
          </cell>
        </row>
        <row r="27273">
          <cell r="C27273" t="str">
            <v>25372</v>
          </cell>
          <cell r="D27273" t="str">
            <v>Junín</v>
          </cell>
        </row>
        <row r="27274">
          <cell r="C27274" t="str">
            <v>25372</v>
          </cell>
          <cell r="D27274" t="str">
            <v>Junín</v>
          </cell>
        </row>
        <row r="27275">
          <cell r="C27275" t="str">
            <v>25372</v>
          </cell>
          <cell r="D27275" t="str">
            <v>Junín</v>
          </cell>
        </row>
        <row r="27276">
          <cell r="C27276" t="str">
            <v>25372</v>
          </cell>
          <cell r="D27276" t="str">
            <v>Junín</v>
          </cell>
        </row>
        <row r="27277">
          <cell r="C27277" t="str">
            <v>25372</v>
          </cell>
          <cell r="D27277" t="str">
            <v>Junín</v>
          </cell>
        </row>
        <row r="27278">
          <cell r="C27278" t="str">
            <v>25372</v>
          </cell>
          <cell r="D27278" t="str">
            <v>Junín</v>
          </cell>
        </row>
        <row r="27279">
          <cell r="C27279" t="str">
            <v>25372</v>
          </cell>
          <cell r="D27279" t="str">
            <v>Junín</v>
          </cell>
        </row>
        <row r="27280">
          <cell r="C27280" t="str">
            <v>25372</v>
          </cell>
          <cell r="D27280" t="str">
            <v>Junín</v>
          </cell>
        </row>
        <row r="27281">
          <cell r="C27281" t="str">
            <v>25372</v>
          </cell>
          <cell r="D27281" t="str">
            <v>Junín</v>
          </cell>
        </row>
        <row r="27282">
          <cell r="C27282" t="str">
            <v>25372</v>
          </cell>
          <cell r="D27282" t="str">
            <v>Junín</v>
          </cell>
        </row>
        <row r="27283">
          <cell r="C27283" t="str">
            <v>25377</v>
          </cell>
          <cell r="D27283" t="str">
            <v>La Calera</v>
          </cell>
        </row>
        <row r="27284">
          <cell r="C27284" t="str">
            <v>25377</v>
          </cell>
          <cell r="D27284" t="str">
            <v>La Calera</v>
          </cell>
        </row>
        <row r="27285">
          <cell r="C27285" t="str">
            <v>25377</v>
          </cell>
          <cell r="D27285" t="str">
            <v>La Calera</v>
          </cell>
        </row>
        <row r="27286">
          <cell r="C27286" t="str">
            <v>25377</v>
          </cell>
          <cell r="D27286" t="str">
            <v>La Calera</v>
          </cell>
        </row>
        <row r="27287">
          <cell r="C27287" t="str">
            <v>25377</v>
          </cell>
          <cell r="D27287" t="str">
            <v>La Calera</v>
          </cell>
        </row>
        <row r="27288">
          <cell r="C27288" t="str">
            <v>25377</v>
          </cell>
          <cell r="D27288" t="str">
            <v>La Calera</v>
          </cell>
        </row>
        <row r="27289">
          <cell r="C27289" t="str">
            <v>25377</v>
          </cell>
          <cell r="D27289" t="str">
            <v>La Calera</v>
          </cell>
        </row>
        <row r="27290">
          <cell r="C27290" t="str">
            <v>25377</v>
          </cell>
          <cell r="D27290" t="str">
            <v>La Calera</v>
          </cell>
        </row>
        <row r="27291">
          <cell r="C27291" t="str">
            <v>25377</v>
          </cell>
          <cell r="D27291" t="str">
            <v>La Calera</v>
          </cell>
        </row>
        <row r="27292">
          <cell r="C27292" t="str">
            <v>25377</v>
          </cell>
          <cell r="D27292" t="str">
            <v>La Calera</v>
          </cell>
        </row>
        <row r="27293">
          <cell r="C27293" t="str">
            <v>25377</v>
          </cell>
          <cell r="D27293" t="str">
            <v>La Calera</v>
          </cell>
        </row>
        <row r="27294">
          <cell r="C27294" t="str">
            <v>25377</v>
          </cell>
          <cell r="D27294" t="str">
            <v>La Calera</v>
          </cell>
        </row>
        <row r="27295">
          <cell r="C27295" t="str">
            <v>25377</v>
          </cell>
          <cell r="D27295" t="str">
            <v>La Calera</v>
          </cell>
        </row>
        <row r="27296">
          <cell r="C27296" t="str">
            <v>25377</v>
          </cell>
          <cell r="D27296" t="str">
            <v>La Calera</v>
          </cell>
        </row>
        <row r="27297">
          <cell r="C27297" t="str">
            <v>25377</v>
          </cell>
          <cell r="D27297" t="str">
            <v>La Calera</v>
          </cell>
        </row>
        <row r="27298">
          <cell r="C27298" t="str">
            <v>25377</v>
          </cell>
          <cell r="D27298" t="str">
            <v>La Calera</v>
          </cell>
        </row>
        <row r="27299">
          <cell r="C27299" t="str">
            <v>25377</v>
          </cell>
          <cell r="D27299" t="str">
            <v>La Calera</v>
          </cell>
        </row>
        <row r="27300">
          <cell r="C27300" t="str">
            <v>25377</v>
          </cell>
          <cell r="D27300" t="str">
            <v>La Calera</v>
          </cell>
        </row>
        <row r="27301">
          <cell r="C27301" t="str">
            <v>25377</v>
          </cell>
          <cell r="D27301" t="str">
            <v>La Calera</v>
          </cell>
        </row>
        <row r="27302">
          <cell r="C27302" t="str">
            <v>25377</v>
          </cell>
          <cell r="D27302" t="str">
            <v>La Calera</v>
          </cell>
        </row>
        <row r="27303">
          <cell r="C27303" t="str">
            <v>25377</v>
          </cell>
          <cell r="D27303" t="str">
            <v>La Calera</v>
          </cell>
        </row>
        <row r="27304">
          <cell r="C27304" t="str">
            <v>25377</v>
          </cell>
          <cell r="D27304" t="str">
            <v>La Calera</v>
          </cell>
        </row>
        <row r="27305">
          <cell r="C27305" t="str">
            <v>25377</v>
          </cell>
          <cell r="D27305" t="str">
            <v>La Calera</v>
          </cell>
        </row>
        <row r="27306">
          <cell r="C27306" t="str">
            <v>25377</v>
          </cell>
          <cell r="D27306" t="str">
            <v>La Calera</v>
          </cell>
        </row>
        <row r="27307">
          <cell r="C27307" t="str">
            <v>25377</v>
          </cell>
          <cell r="D27307" t="str">
            <v>La Calera</v>
          </cell>
        </row>
        <row r="27308">
          <cell r="C27308" t="str">
            <v>25377</v>
          </cell>
          <cell r="D27308" t="str">
            <v>La Calera</v>
          </cell>
        </row>
        <row r="27309">
          <cell r="C27309" t="str">
            <v>25377</v>
          </cell>
          <cell r="D27309" t="str">
            <v>La Calera</v>
          </cell>
        </row>
        <row r="27310">
          <cell r="C27310" t="str">
            <v>25377</v>
          </cell>
          <cell r="D27310" t="str">
            <v>La Calera</v>
          </cell>
        </row>
        <row r="27311">
          <cell r="C27311" t="str">
            <v>25377</v>
          </cell>
          <cell r="D27311" t="str">
            <v>La Calera</v>
          </cell>
        </row>
        <row r="27312">
          <cell r="C27312" t="str">
            <v>25377</v>
          </cell>
          <cell r="D27312" t="str">
            <v>La Calera</v>
          </cell>
        </row>
        <row r="27313">
          <cell r="C27313" t="str">
            <v>25377</v>
          </cell>
          <cell r="D27313" t="str">
            <v>La Calera</v>
          </cell>
        </row>
        <row r="27314">
          <cell r="C27314" t="str">
            <v>25377</v>
          </cell>
          <cell r="D27314" t="str">
            <v>La Calera</v>
          </cell>
        </row>
        <row r="27315">
          <cell r="C27315" t="str">
            <v>25377</v>
          </cell>
          <cell r="D27315" t="str">
            <v>La Calera</v>
          </cell>
        </row>
        <row r="27316">
          <cell r="C27316" t="str">
            <v>25377</v>
          </cell>
          <cell r="D27316" t="str">
            <v>La Calera</v>
          </cell>
        </row>
        <row r="27317">
          <cell r="C27317" t="str">
            <v>25377</v>
          </cell>
          <cell r="D27317" t="str">
            <v>La Calera</v>
          </cell>
        </row>
        <row r="27318">
          <cell r="C27318" t="str">
            <v>25377</v>
          </cell>
          <cell r="D27318" t="str">
            <v>La Calera</v>
          </cell>
        </row>
        <row r="27319">
          <cell r="C27319" t="str">
            <v>25377</v>
          </cell>
          <cell r="D27319" t="str">
            <v>La Calera</v>
          </cell>
        </row>
        <row r="27320">
          <cell r="C27320" t="str">
            <v>25377</v>
          </cell>
          <cell r="D27320" t="str">
            <v>La Calera</v>
          </cell>
        </row>
        <row r="27321">
          <cell r="C27321" t="str">
            <v>25377</v>
          </cell>
          <cell r="D27321" t="str">
            <v>La Calera</v>
          </cell>
        </row>
        <row r="27322">
          <cell r="C27322" t="str">
            <v>25377</v>
          </cell>
          <cell r="D27322" t="str">
            <v>La Calera</v>
          </cell>
        </row>
        <row r="27323">
          <cell r="C27323" t="str">
            <v>25377</v>
          </cell>
          <cell r="D27323" t="str">
            <v>La Calera</v>
          </cell>
        </row>
        <row r="27324">
          <cell r="C27324" t="str">
            <v>25377</v>
          </cell>
          <cell r="D27324" t="str">
            <v>La Calera</v>
          </cell>
        </row>
        <row r="27325">
          <cell r="C27325" t="str">
            <v>25377</v>
          </cell>
          <cell r="D27325" t="str">
            <v>La Calera</v>
          </cell>
        </row>
        <row r="27326">
          <cell r="C27326" t="str">
            <v>25377</v>
          </cell>
          <cell r="D27326" t="str">
            <v>La Calera</v>
          </cell>
        </row>
        <row r="27327">
          <cell r="C27327" t="str">
            <v>25377</v>
          </cell>
          <cell r="D27327" t="str">
            <v>La Calera</v>
          </cell>
        </row>
        <row r="27328">
          <cell r="C27328" t="str">
            <v>25377</v>
          </cell>
          <cell r="D27328" t="str">
            <v>La Calera</v>
          </cell>
        </row>
        <row r="27329">
          <cell r="C27329" t="str">
            <v>25377</v>
          </cell>
          <cell r="D27329" t="str">
            <v>La Calera</v>
          </cell>
        </row>
        <row r="27330">
          <cell r="C27330" t="str">
            <v>25377</v>
          </cell>
          <cell r="D27330" t="str">
            <v>La Calera</v>
          </cell>
        </row>
        <row r="27331">
          <cell r="C27331" t="str">
            <v>25377</v>
          </cell>
          <cell r="D27331" t="str">
            <v>La Calera</v>
          </cell>
        </row>
        <row r="27332">
          <cell r="C27332" t="str">
            <v>25377</v>
          </cell>
          <cell r="D27332" t="str">
            <v>La Calera</v>
          </cell>
        </row>
        <row r="27333">
          <cell r="C27333" t="str">
            <v>25377</v>
          </cell>
          <cell r="D27333" t="str">
            <v>La Calera</v>
          </cell>
        </row>
        <row r="27334">
          <cell r="C27334" t="str">
            <v>25377</v>
          </cell>
          <cell r="D27334" t="str">
            <v>La Calera</v>
          </cell>
        </row>
        <row r="27335">
          <cell r="C27335" t="str">
            <v>25377</v>
          </cell>
          <cell r="D27335" t="str">
            <v>La Calera</v>
          </cell>
        </row>
        <row r="27336">
          <cell r="C27336" t="str">
            <v>25377</v>
          </cell>
          <cell r="D27336" t="str">
            <v>La Calera</v>
          </cell>
        </row>
        <row r="27337">
          <cell r="C27337" t="str">
            <v>25386</v>
          </cell>
          <cell r="D27337" t="str">
            <v>La Mesa</v>
          </cell>
        </row>
        <row r="27338">
          <cell r="C27338" t="str">
            <v>25386</v>
          </cell>
          <cell r="D27338" t="str">
            <v>La Mesa</v>
          </cell>
        </row>
        <row r="27339">
          <cell r="C27339" t="str">
            <v>25386</v>
          </cell>
          <cell r="D27339" t="str">
            <v>La Mesa</v>
          </cell>
        </row>
        <row r="27340">
          <cell r="C27340" t="str">
            <v>25386</v>
          </cell>
          <cell r="D27340" t="str">
            <v>La Mesa</v>
          </cell>
        </row>
        <row r="27341">
          <cell r="C27341" t="str">
            <v>25386</v>
          </cell>
          <cell r="D27341" t="str">
            <v>La Mesa</v>
          </cell>
        </row>
        <row r="27342">
          <cell r="C27342" t="str">
            <v>25386</v>
          </cell>
          <cell r="D27342" t="str">
            <v>La Mesa</v>
          </cell>
        </row>
        <row r="27343">
          <cell r="C27343" t="str">
            <v>25386</v>
          </cell>
          <cell r="D27343" t="str">
            <v>La Mesa</v>
          </cell>
        </row>
        <row r="27344">
          <cell r="C27344" t="str">
            <v>25386</v>
          </cell>
          <cell r="D27344" t="str">
            <v>La Mesa</v>
          </cell>
        </row>
        <row r="27345">
          <cell r="C27345" t="str">
            <v>25386</v>
          </cell>
          <cell r="D27345" t="str">
            <v>La Mesa</v>
          </cell>
        </row>
        <row r="27346">
          <cell r="C27346" t="str">
            <v>25386</v>
          </cell>
          <cell r="D27346" t="str">
            <v>La Mesa</v>
          </cell>
        </row>
        <row r="27347">
          <cell r="C27347" t="str">
            <v>25386</v>
          </cell>
          <cell r="D27347" t="str">
            <v>La Mesa</v>
          </cell>
        </row>
        <row r="27348">
          <cell r="C27348" t="str">
            <v>25386</v>
          </cell>
          <cell r="D27348" t="str">
            <v>La Mesa</v>
          </cell>
        </row>
        <row r="27349">
          <cell r="C27349" t="str">
            <v>25386</v>
          </cell>
          <cell r="D27349" t="str">
            <v>La Mesa</v>
          </cell>
        </row>
        <row r="27350">
          <cell r="C27350" t="str">
            <v>25386</v>
          </cell>
          <cell r="D27350" t="str">
            <v>La Mesa</v>
          </cell>
        </row>
        <row r="27351">
          <cell r="C27351" t="str">
            <v>25386</v>
          </cell>
          <cell r="D27351" t="str">
            <v>La Mesa</v>
          </cell>
        </row>
        <row r="27352">
          <cell r="C27352" t="str">
            <v>25386</v>
          </cell>
          <cell r="D27352" t="str">
            <v>La Mesa</v>
          </cell>
        </row>
        <row r="27353">
          <cell r="C27353" t="str">
            <v>25386</v>
          </cell>
          <cell r="D27353" t="str">
            <v>La Mesa</v>
          </cell>
        </row>
        <row r="27354">
          <cell r="C27354" t="str">
            <v>25386</v>
          </cell>
          <cell r="D27354" t="str">
            <v>La Mesa</v>
          </cell>
        </row>
        <row r="27355">
          <cell r="C27355" t="str">
            <v>25386</v>
          </cell>
          <cell r="D27355" t="str">
            <v>La Mesa</v>
          </cell>
        </row>
        <row r="27356">
          <cell r="C27356" t="str">
            <v>25386</v>
          </cell>
          <cell r="D27356" t="str">
            <v>La Mesa</v>
          </cell>
        </row>
        <row r="27357">
          <cell r="C27357" t="str">
            <v>25386</v>
          </cell>
          <cell r="D27357" t="str">
            <v>La Mesa</v>
          </cell>
        </row>
        <row r="27358">
          <cell r="C27358" t="str">
            <v>25386</v>
          </cell>
          <cell r="D27358" t="str">
            <v>La Mesa</v>
          </cell>
        </row>
        <row r="27359">
          <cell r="C27359" t="str">
            <v>25386</v>
          </cell>
          <cell r="D27359" t="str">
            <v>La Mesa</v>
          </cell>
        </row>
        <row r="27360">
          <cell r="C27360" t="str">
            <v>25386</v>
          </cell>
          <cell r="D27360" t="str">
            <v>La Mesa</v>
          </cell>
        </row>
        <row r="27361">
          <cell r="C27361" t="str">
            <v>25386</v>
          </cell>
          <cell r="D27361" t="str">
            <v>La Mesa</v>
          </cell>
        </row>
        <row r="27362">
          <cell r="C27362" t="str">
            <v>25386</v>
          </cell>
          <cell r="D27362" t="str">
            <v>La Mesa</v>
          </cell>
        </row>
        <row r="27363">
          <cell r="C27363" t="str">
            <v>25386</v>
          </cell>
          <cell r="D27363" t="str">
            <v>La Mesa</v>
          </cell>
        </row>
        <row r="27364">
          <cell r="C27364" t="str">
            <v>25386</v>
          </cell>
          <cell r="D27364" t="str">
            <v>La Mesa</v>
          </cell>
        </row>
        <row r="27365">
          <cell r="C27365" t="str">
            <v>25386</v>
          </cell>
          <cell r="D27365" t="str">
            <v>La Mesa</v>
          </cell>
        </row>
        <row r="27366">
          <cell r="C27366" t="str">
            <v>25386</v>
          </cell>
          <cell r="D27366" t="str">
            <v>La Mesa</v>
          </cell>
        </row>
        <row r="27367">
          <cell r="C27367" t="str">
            <v>25386</v>
          </cell>
          <cell r="D27367" t="str">
            <v>La Mesa</v>
          </cell>
        </row>
        <row r="27368">
          <cell r="C27368" t="str">
            <v>25386</v>
          </cell>
          <cell r="D27368" t="str">
            <v>La Mesa</v>
          </cell>
        </row>
        <row r="27369">
          <cell r="C27369" t="str">
            <v>25386</v>
          </cell>
          <cell r="D27369" t="str">
            <v>La Mesa</v>
          </cell>
        </row>
        <row r="27370">
          <cell r="C27370" t="str">
            <v>25386</v>
          </cell>
          <cell r="D27370" t="str">
            <v>La Mesa</v>
          </cell>
        </row>
        <row r="27371">
          <cell r="C27371" t="str">
            <v>25386</v>
          </cell>
          <cell r="D27371" t="str">
            <v>La Mesa</v>
          </cell>
        </row>
        <row r="27372">
          <cell r="C27372" t="str">
            <v>25386</v>
          </cell>
          <cell r="D27372" t="str">
            <v>La Mesa</v>
          </cell>
        </row>
        <row r="27373">
          <cell r="C27373" t="str">
            <v>25386</v>
          </cell>
          <cell r="D27373" t="str">
            <v>La Mesa</v>
          </cell>
        </row>
        <row r="27374">
          <cell r="C27374" t="str">
            <v>25386</v>
          </cell>
          <cell r="D27374" t="str">
            <v>La Mesa</v>
          </cell>
        </row>
        <row r="27375">
          <cell r="C27375" t="str">
            <v>25386</v>
          </cell>
          <cell r="D27375" t="str">
            <v>La Mesa</v>
          </cell>
        </row>
        <row r="27376">
          <cell r="C27376" t="str">
            <v>25386</v>
          </cell>
          <cell r="D27376" t="str">
            <v>La Mesa</v>
          </cell>
        </row>
        <row r="27377">
          <cell r="C27377" t="str">
            <v>25386</v>
          </cell>
          <cell r="D27377" t="str">
            <v>La Mesa</v>
          </cell>
        </row>
        <row r="27378">
          <cell r="C27378" t="str">
            <v>25386</v>
          </cell>
          <cell r="D27378" t="str">
            <v>La Mesa</v>
          </cell>
        </row>
        <row r="27379">
          <cell r="C27379" t="str">
            <v>25386</v>
          </cell>
          <cell r="D27379" t="str">
            <v>La Mesa</v>
          </cell>
        </row>
        <row r="27380">
          <cell r="C27380" t="str">
            <v>25386</v>
          </cell>
          <cell r="D27380" t="str">
            <v>La Mesa</v>
          </cell>
        </row>
        <row r="27381">
          <cell r="C27381" t="str">
            <v>25386</v>
          </cell>
          <cell r="D27381" t="str">
            <v>La Mesa</v>
          </cell>
        </row>
        <row r="27382">
          <cell r="C27382" t="str">
            <v>25386</v>
          </cell>
          <cell r="D27382" t="str">
            <v>La Mesa</v>
          </cell>
        </row>
        <row r="27383">
          <cell r="C27383" t="str">
            <v>25386</v>
          </cell>
          <cell r="D27383" t="str">
            <v>La Mesa</v>
          </cell>
        </row>
        <row r="27384">
          <cell r="C27384" t="str">
            <v>25386</v>
          </cell>
          <cell r="D27384" t="str">
            <v>La Mesa</v>
          </cell>
        </row>
        <row r="27385">
          <cell r="C27385" t="str">
            <v>25386</v>
          </cell>
          <cell r="D27385" t="str">
            <v>La Mesa</v>
          </cell>
        </row>
        <row r="27386">
          <cell r="C27386" t="str">
            <v>25386</v>
          </cell>
          <cell r="D27386" t="str">
            <v>La Mesa</v>
          </cell>
        </row>
        <row r="27387">
          <cell r="C27387" t="str">
            <v>25386</v>
          </cell>
          <cell r="D27387" t="str">
            <v>La Mesa</v>
          </cell>
        </row>
        <row r="27388">
          <cell r="C27388" t="str">
            <v>25386</v>
          </cell>
          <cell r="D27388" t="str">
            <v>La Mesa</v>
          </cell>
        </row>
        <row r="27389">
          <cell r="C27389" t="str">
            <v>25386</v>
          </cell>
          <cell r="D27389" t="str">
            <v>La Mesa</v>
          </cell>
        </row>
        <row r="27390">
          <cell r="C27390" t="str">
            <v>25386</v>
          </cell>
          <cell r="D27390" t="str">
            <v>La Mesa</v>
          </cell>
        </row>
        <row r="27391">
          <cell r="C27391" t="str">
            <v>25394</v>
          </cell>
          <cell r="D27391" t="str">
            <v>La Palma</v>
          </cell>
        </row>
        <row r="27392">
          <cell r="C27392" t="str">
            <v>25394</v>
          </cell>
          <cell r="D27392" t="str">
            <v>La Palma</v>
          </cell>
        </row>
        <row r="27393">
          <cell r="C27393" t="str">
            <v>25394</v>
          </cell>
          <cell r="D27393" t="str">
            <v>La Palma</v>
          </cell>
        </row>
        <row r="27394">
          <cell r="C27394" t="str">
            <v>25394</v>
          </cell>
          <cell r="D27394" t="str">
            <v>La Palma</v>
          </cell>
        </row>
        <row r="27395">
          <cell r="C27395" t="str">
            <v>25394</v>
          </cell>
          <cell r="D27395" t="str">
            <v>La Palma</v>
          </cell>
        </row>
        <row r="27396">
          <cell r="C27396" t="str">
            <v>25394</v>
          </cell>
          <cell r="D27396" t="str">
            <v>La Palma</v>
          </cell>
        </row>
        <row r="27397">
          <cell r="C27397" t="str">
            <v>25394</v>
          </cell>
          <cell r="D27397" t="str">
            <v>La Palma</v>
          </cell>
        </row>
        <row r="27398">
          <cell r="C27398" t="str">
            <v>25394</v>
          </cell>
          <cell r="D27398" t="str">
            <v>La Palma</v>
          </cell>
        </row>
        <row r="27399">
          <cell r="C27399" t="str">
            <v>25394</v>
          </cell>
          <cell r="D27399" t="str">
            <v>La Palma</v>
          </cell>
        </row>
        <row r="27400">
          <cell r="C27400" t="str">
            <v>25394</v>
          </cell>
          <cell r="D27400" t="str">
            <v>La Palma</v>
          </cell>
        </row>
        <row r="27401">
          <cell r="C27401" t="str">
            <v>25394</v>
          </cell>
          <cell r="D27401" t="str">
            <v>La Palma</v>
          </cell>
        </row>
        <row r="27402">
          <cell r="C27402" t="str">
            <v>25394</v>
          </cell>
          <cell r="D27402" t="str">
            <v>La Palma</v>
          </cell>
        </row>
        <row r="27403">
          <cell r="C27403" t="str">
            <v>25394</v>
          </cell>
          <cell r="D27403" t="str">
            <v>La Palma</v>
          </cell>
        </row>
        <row r="27404">
          <cell r="C27404" t="str">
            <v>25394</v>
          </cell>
          <cell r="D27404" t="str">
            <v>La Palma</v>
          </cell>
        </row>
        <row r="27405">
          <cell r="C27405" t="str">
            <v>25394</v>
          </cell>
          <cell r="D27405" t="str">
            <v>La Palma</v>
          </cell>
        </row>
        <row r="27406">
          <cell r="C27406" t="str">
            <v>25394</v>
          </cell>
          <cell r="D27406" t="str">
            <v>La Palma</v>
          </cell>
        </row>
        <row r="27407">
          <cell r="C27407" t="str">
            <v>25394</v>
          </cell>
          <cell r="D27407" t="str">
            <v>La Palma</v>
          </cell>
        </row>
        <row r="27408">
          <cell r="C27408" t="str">
            <v>25394</v>
          </cell>
          <cell r="D27408" t="str">
            <v>La Palma</v>
          </cell>
        </row>
        <row r="27409">
          <cell r="C27409" t="str">
            <v>25394</v>
          </cell>
          <cell r="D27409" t="str">
            <v>La Palma</v>
          </cell>
        </row>
        <row r="27410">
          <cell r="C27410" t="str">
            <v>25394</v>
          </cell>
          <cell r="D27410" t="str">
            <v>La Palma</v>
          </cell>
        </row>
        <row r="27411">
          <cell r="C27411" t="str">
            <v>25394</v>
          </cell>
          <cell r="D27411" t="str">
            <v>La Palma</v>
          </cell>
        </row>
        <row r="27412">
          <cell r="C27412" t="str">
            <v>25394</v>
          </cell>
          <cell r="D27412" t="str">
            <v>La Palma</v>
          </cell>
        </row>
        <row r="27413">
          <cell r="C27413" t="str">
            <v>25394</v>
          </cell>
          <cell r="D27413" t="str">
            <v>La Palma</v>
          </cell>
        </row>
        <row r="27414">
          <cell r="C27414" t="str">
            <v>25394</v>
          </cell>
          <cell r="D27414" t="str">
            <v>La Palma</v>
          </cell>
        </row>
        <row r="27415">
          <cell r="C27415" t="str">
            <v>25394</v>
          </cell>
          <cell r="D27415" t="str">
            <v>La Palma</v>
          </cell>
        </row>
        <row r="27416">
          <cell r="C27416" t="str">
            <v>25394</v>
          </cell>
          <cell r="D27416" t="str">
            <v>La Palma</v>
          </cell>
        </row>
        <row r="27417">
          <cell r="C27417" t="str">
            <v>25394</v>
          </cell>
          <cell r="D27417" t="str">
            <v>La Palma</v>
          </cell>
        </row>
        <row r="27418">
          <cell r="C27418" t="str">
            <v>25394</v>
          </cell>
          <cell r="D27418" t="str">
            <v>La Palma</v>
          </cell>
        </row>
        <row r="27419">
          <cell r="C27419" t="str">
            <v>25394</v>
          </cell>
          <cell r="D27419" t="str">
            <v>La Palma</v>
          </cell>
        </row>
        <row r="27420">
          <cell r="C27420" t="str">
            <v>25394</v>
          </cell>
          <cell r="D27420" t="str">
            <v>La Palma</v>
          </cell>
        </row>
        <row r="27421">
          <cell r="C27421" t="str">
            <v>25394</v>
          </cell>
          <cell r="D27421" t="str">
            <v>La Palma</v>
          </cell>
        </row>
        <row r="27422">
          <cell r="C27422" t="str">
            <v>25394</v>
          </cell>
          <cell r="D27422" t="str">
            <v>La Palma</v>
          </cell>
        </row>
        <row r="27423">
          <cell r="C27423" t="str">
            <v>25394</v>
          </cell>
          <cell r="D27423" t="str">
            <v>La Palma</v>
          </cell>
        </row>
        <row r="27424">
          <cell r="C27424" t="str">
            <v>25394</v>
          </cell>
          <cell r="D27424" t="str">
            <v>La Palma</v>
          </cell>
        </row>
        <row r="27425">
          <cell r="C27425" t="str">
            <v>25394</v>
          </cell>
          <cell r="D27425" t="str">
            <v>La Palma</v>
          </cell>
        </row>
        <row r="27426">
          <cell r="C27426" t="str">
            <v>25394</v>
          </cell>
          <cell r="D27426" t="str">
            <v>La Palma</v>
          </cell>
        </row>
        <row r="27427">
          <cell r="C27427" t="str">
            <v>25394</v>
          </cell>
          <cell r="D27427" t="str">
            <v>La Palma</v>
          </cell>
        </row>
        <row r="27428">
          <cell r="C27428" t="str">
            <v>25394</v>
          </cell>
          <cell r="D27428" t="str">
            <v>La Palma</v>
          </cell>
        </row>
        <row r="27429">
          <cell r="C27429" t="str">
            <v>25394</v>
          </cell>
          <cell r="D27429" t="str">
            <v>La Palma</v>
          </cell>
        </row>
        <row r="27430">
          <cell r="C27430" t="str">
            <v>25394</v>
          </cell>
          <cell r="D27430" t="str">
            <v>La Palma</v>
          </cell>
        </row>
        <row r="27431">
          <cell r="C27431" t="str">
            <v>25394</v>
          </cell>
          <cell r="D27431" t="str">
            <v>La Palma</v>
          </cell>
        </row>
        <row r="27432">
          <cell r="C27432" t="str">
            <v>25394</v>
          </cell>
          <cell r="D27432" t="str">
            <v>La Palma</v>
          </cell>
        </row>
        <row r="27433">
          <cell r="C27433" t="str">
            <v>25394</v>
          </cell>
          <cell r="D27433" t="str">
            <v>La Palma</v>
          </cell>
        </row>
        <row r="27434">
          <cell r="C27434" t="str">
            <v>25394</v>
          </cell>
          <cell r="D27434" t="str">
            <v>La Palma</v>
          </cell>
        </row>
        <row r="27435">
          <cell r="C27435" t="str">
            <v>25394</v>
          </cell>
          <cell r="D27435" t="str">
            <v>La Palma</v>
          </cell>
        </row>
        <row r="27436">
          <cell r="C27436" t="str">
            <v>25394</v>
          </cell>
          <cell r="D27436" t="str">
            <v>La Palma</v>
          </cell>
        </row>
        <row r="27437">
          <cell r="C27437" t="str">
            <v>25394</v>
          </cell>
          <cell r="D27437" t="str">
            <v>La Palma</v>
          </cell>
        </row>
        <row r="27438">
          <cell r="C27438" t="str">
            <v>25394</v>
          </cell>
          <cell r="D27438" t="str">
            <v>La Palma</v>
          </cell>
        </row>
        <row r="27439">
          <cell r="C27439" t="str">
            <v>25394</v>
          </cell>
          <cell r="D27439" t="str">
            <v>La Palma</v>
          </cell>
        </row>
        <row r="27440">
          <cell r="C27440" t="str">
            <v>25394</v>
          </cell>
          <cell r="D27440" t="str">
            <v>La Palma</v>
          </cell>
        </row>
        <row r="27441">
          <cell r="C27441" t="str">
            <v>25394</v>
          </cell>
          <cell r="D27441" t="str">
            <v>La Palma</v>
          </cell>
        </row>
        <row r="27442">
          <cell r="C27442" t="str">
            <v>25394</v>
          </cell>
          <cell r="D27442" t="str">
            <v>La Palma</v>
          </cell>
        </row>
        <row r="27443">
          <cell r="C27443" t="str">
            <v>25394</v>
          </cell>
          <cell r="D27443" t="str">
            <v>La Palma</v>
          </cell>
        </row>
        <row r="27444">
          <cell r="C27444" t="str">
            <v>25394</v>
          </cell>
          <cell r="D27444" t="str">
            <v>La Palma</v>
          </cell>
        </row>
        <row r="27445">
          <cell r="C27445" t="str">
            <v>25398</v>
          </cell>
          <cell r="D27445" t="str">
            <v>La Peña</v>
          </cell>
        </row>
        <row r="27446">
          <cell r="C27446" t="str">
            <v>25398</v>
          </cell>
          <cell r="D27446" t="str">
            <v>La Peña</v>
          </cell>
        </row>
        <row r="27447">
          <cell r="C27447" t="str">
            <v>25398</v>
          </cell>
          <cell r="D27447" t="str">
            <v>La Peña</v>
          </cell>
        </row>
        <row r="27448">
          <cell r="C27448" t="str">
            <v>25398</v>
          </cell>
          <cell r="D27448" t="str">
            <v>La Peña</v>
          </cell>
        </row>
        <row r="27449">
          <cell r="C27449" t="str">
            <v>25398</v>
          </cell>
          <cell r="D27449" t="str">
            <v>La Peña</v>
          </cell>
        </row>
        <row r="27450">
          <cell r="C27450" t="str">
            <v>25398</v>
          </cell>
          <cell r="D27450" t="str">
            <v>La Peña</v>
          </cell>
        </row>
        <row r="27451">
          <cell r="C27451" t="str">
            <v>25398</v>
          </cell>
          <cell r="D27451" t="str">
            <v>La Peña</v>
          </cell>
        </row>
        <row r="27452">
          <cell r="C27452" t="str">
            <v>25398</v>
          </cell>
          <cell r="D27452" t="str">
            <v>La Peña</v>
          </cell>
        </row>
        <row r="27453">
          <cell r="C27453" t="str">
            <v>25398</v>
          </cell>
          <cell r="D27453" t="str">
            <v>La Peña</v>
          </cell>
        </row>
        <row r="27454">
          <cell r="C27454" t="str">
            <v>25398</v>
          </cell>
          <cell r="D27454" t="str">
            <v>La Peña</v>
          </cell>
        </row>
        <row r="27455">
          <cell r="C27455" t="str">
            <v>25398</v>
          </cell>
          <cell r="D27455" t="str">
            <v>La Peña</v>
          </cell>
        </row>
        <row r="27456">
          <cell r="C27456" t="str">
            <v>25398</v>
          </cell>
          <cell r="D27456" t="str">
            <v>La Peña</v>
          </cell>
        </row>
        <row r="27457">
          <cell r="C27457" t="str">
            <v>25398</v>
          </cell>
          <cell r="D27457" t="str">
            <v>La Peña</v>
          </cell>
        </row>
        <row r="27458">
          <cell r="C27458" t="str">
            <v>25398</v>
          </cell>
          <cell r="D27458" t="str">
            <v>La Peña</v>
          </cell>
        </row>
        <row r="27459">
          <cell r="C27459" t="str">
            <v>25398</v>
          </cell>
          <cell r="D27459" t="str">
            <v>La Peña</v>
          </cell>
        </row>
        <row r="27460">
          <cell r="C27460" t="str">
            <v>25398</v>
          </cell>
          <cell r="D27460" t="str">
            <v>La Peña</v>
          </cell>
        </row>
        <row r="27461">
          <cell r="C27461" t="str">
            <v>25398</v>
          </cell>
          <cell r="D27461" t="str">
            <v>La Peña</v>
          </cell>
        </row>
        <row r="27462">
          <cell r="C27462" t="str">
            <v>25398</v>
          </cell>
          <cell r="D27462" t="str">
            <v>La Peña</v>
          </cell>
        </row>
        <row r="27463">
          <cell r="C27463" t="str">
            <v>25398</v>
          </cell>
          <cell r="D27463" t="str">
            <v>La Peña</v>
          </cell>
        </row>
        <row r="27464">
          <cell r="C27464" t="str">
            <v>25398</v>
          </cell>
          <cell r="D27464" t="str">
            <v>La Peña</v>
          </cell>
        </row>
        <row r="27465">
          <cell r="C27465" t="str">
            <v>25398</v>
          </cell>
          <cell r="D27465" t="str">
            <v>La Peña</v>
          </cell>
        </row>
        <row r="27466">
          <cell r="C27466" t="str">
            <v>25398</v>
          </cell>
          <cell r="D27466" t="str">
            <v>La Peña</v>
          </cell>
        </row>
        <row r="27467">
          <cell r="C27467" t="str">
            <v>25398</v>
          </cell>
          <cell r="D27467" t="str">
            <v>La Peña</v>
          </cell>
        </row>
        <row r="27468">
          <cell r="C27468" t="str">
            <v>25398</v>
          </cell>
          <cell r="D27468" t="str">
            <v>La Peña</v>
          </cell>
        </row>
        <row r="27469">
          <cell r="C27469" t="str">
            <v>25398</v>
          </cell>
          <cell r="D27469" t="str">
            <v>La Peña</v>
          </cell>
        </row>
        <row r="27470">
          <cell r="C27470" t="str">
            <v>25398</v>
          </cell>
          <cell r="D27470" t="str">
            <v>La Peña</v>
          </cell>
        </row>
        <row r="27471">
          <cell r="C27471" t="str">
            <v>25398</v>
          </cell>
          <cell r="D27471" t="str">
            <v>La Peña</v>
          </cell>
        </row>
        <row r="27472">
          <cell r="C27472" t="str">
            <v>25398</v>
          </cell>
          <cell r="D27472" t="str">
            <v>La Peña</v>
          </cell>
        </row>
        <row r="27473">
          <cell r="C27473" t="str">
            <v>25398</v>
          </cell>
          <cell r="D27473" t="str">
            <v>La Peña</v>
          </cell>
        </row>
        <row r="27474">
          <cell r="C27474" t="str">
            <v>25398</v>
          </cell>
          <cell r="D27474" t="str">
            <v>La Peña</v>
          </cell>
        </row>
        <row r="27475">
          <cell r="C27475" t="str">
            <v>25398</v>
          </cell>
          <cell r="D27475" t="str">
            <v>La Peña</v>
          </cell>
        </row>
        <row r="27476">
          <cell r="C27476" t="str">
            <v>25398</v>
          </cell>
          <cell r="D27476" t="str">
            <v>La Peña</v>
          </cell>
        </row>
        <row r="27477">
          <cell r="C27477" t="str">
            <v>25398</v>
          </cell>
          <cell r="D27477" t="str">
            <v>La Peña</v>
          </cell>
        </row>
        <row r="27478">
          <cell r="C27478" t="str">
            <v>25398</v>
          </cell>
          <cell r="D27478" t="str">
            <v>La Peña</v>
          </cell>
        </row>
        <row r="27479">
          <cell r="C27479" t="str">
            <v>25398</v>
          </cell>
          <cell r="D27479" t="str">
            <v>La Peña</v>
          </cell>
        </row>
        <row r="27480">
          <cell r="C27480" t="str">
            <v>25398</v>
          </cell>
          <cell r="D27480" t="str">
            <v>La Peña</v>
          </cell>
        </row>
        <row r="27481">
          <cell r="C27481" t="str">
            <v>25398</v>
          </cell>
          <cell r="D27481" t="str">
            <v>La Peña</v>
          </cell>
        </row>
        <row r="27482">
          <cell r="C27482" t="str">
            <v>25398</v>
          </cell>
          <cell r="D27482" t="str">
            <v>La Peña</v>
          </cell>
        </row>
        <row r="27483">
          <cell r="C27483" t="str">
            <v>25398</v>
          </cell>
          <cell r="D27483" t="str">
            <v>La Peña</v>
          </cell>
        </row>
        <row r="27484">
          <cell r="C27484" t="str">
            <v>25398</v>
          </cell>
          <cell r="D27484" t="str">
            <v>La Peña</v>
          </cell>
        </row>
        <row r="27485">
          <cell r="C27485" t="str">
            <v>25398</v>
          </cell>
          <cell r="D27485" t="str">
            <v>La Peña</v>
          </cell>
        </row>
        <row r="27486">
          <cell r="C27486" t="str">
            <v>25398</v>
          </cell>
          <cell r="D27486" t="str">
            <v>La Peña</v>
          </cell>
        </row>
        <row r="27487">
          <cell r="C27487" t="str">
            <v>25398</v>
          </cell>
          <cell r="D27487" t="str">
            <v>La Peña</v>
          </cell>
        </row>
        <row r="27488">
          <cell r="C27488" t="str">
            <v>25398</v>
          </cell>
          <cell r="D27488" t="str">
            <v>La Peña</v>
          </cell>
        </row>
        <row r="27489">
          <cell r="C27489" t="str">
            <v>25398</v>
          </cell>
          <cell r="D27489" t="str">
            <v>La Peña</v>
          </cell>
        </row>
        <row r="27490">
          <cell r="C27490" t="str">
            <v>25398</v>
          </cell>
          <cell r="D27490" t="str">
            <v>La Peña</v>
          </cell>
        </row>
        <row r="27491">
          <cell r="C27491" t="str">
            <v>25398</v>
          </cell>
          <cell r="D27491" t="str">
            <v>La Peña</v>
          </cell>
        </row>
        <row r="27492">
          <cell r="C27492" t="str">
            <v>25398</v>
          </cell>
          <cell r="D27492" t="str">
            <v>La Peña</v>
          </cell>
        </row>
        <row r="27493">
          <cell r="C27493" t="str">
            <v>25398</v>
          </cell>
          <cell r="D27493" t="str">
            <v>La Peña</v>
          </cell>
        </row>
        <row r="27494">
          <cell r="C27494" t="str">
            <v>25398</v>
          </cell>
          <cell r="D27494" t="str">
            <v>La Peña</v>
          </cell>
        </row>
        <row r="27495">
          <cell r="C27495" t="str">
            <v>25398</v>
          </cell>
          <cell r="D27495" t="str">
            <v>La Peña</v>
          </cell>
        </row>
        <row r="27496">
          <cell r="C27496" t="str">
            <v>25398</v>
          </cell>
          <cell r="D27496" t="str">
            <v>La Peña</v>
          </cell>
        </row>
        <row r="27497">
          <cell r="C27497" t="str">
            <v>25398</v>
          </cell>
          <cell r="D27497" t="str">
            <v>La Peña</v>
          </cell>
        </row>
        <row r="27498">
          <cell r="C27498" t="str">
            <v>25398</v>
          </cell>
          <cell r="D27498" t="str">
            <v>La Peña</v>
          </cell>
        </row>
        <row r="27499">
          <cell r="C27499" t="str">
            <v>25402</v>
          </cell>
          <cell r="D27499" t="str">
            <v>La Vega</v>
          </cell>
        </row>
        <row r="27500">
          <cell r="C27500" t="str">
            <v>25402</v>
          </cell>
          <cell r="D27500" t="str">
            <v>La Vega</v>
          </cell>
        </row>
        <row r="27501">
          <cell r="C27501" t="str">
            <v>25402</v>
          </cell>
          <cell r="D27501" t="str">
            <v>La Vega</v>
          </cell>
        </row>
        <row r="27502">
          <cell r="C27502" t="str">
            <v>25402</v>
          </cell>
          <cell r="D27502" t="str">
            <v>La Vega</v>
          </cell>
        </row>
        <row r="27503">
          <cell r="C27503" t="str">
            <v>25402</v>
          </cell>
          <cell r="D27503" t="str">
            <v>La Vega</v>
          </cell>
        </row>
        <row r="27504">
          <cell r="C27504" t="str">
            <v>25402</v>
          </cell>
          <cell r="D27504" t="str">
            <v>La Vega</v>
          </cell>
        </row>
        <row r="27505">
          <cell r="C27505" t="str">
            <v>25402</v>
          </cell>
          <cell r="D27505" t="str">
            <v>La Vega</v>
          </cell>
        </row>
        <row r="27506">
          <cell r="C27506" t="str">
            <v>25402</v>
          </cell>
          <cell r="D27506" t="str">
            <v>La Vega</v>
          </cell>
        </row>
        <row r="27507">
          <cell r="C27507" t="str">
            <v>25402</v>
          </cell>
          <cell r="D27507" t="str">
            <v>La Vega</v>
          </cell>
        </row>
        <row r="27508">
          <cell r="C27508" t="str">
            <v>25402</v>
          </cell>
          <cell r="D27508" t="str">
            <v>La Vega</v>
          </cell>
        </row>
        <row r="27509">
          <cell r="C27509" t="str">
            <v>25402</v>
          </cell>
          <cell r="D27509" t="str">
            <v>La Vega</v>
          </cell>
        </row>
        <row r="27510">
          <cell r="C27510" t="str">
            <v>25402</v>
          </cell>
          <cell r="D27510" t="str">
            <v>La Vega</v>
          </cell>
        </row>
        <row r="27511">
          <cell r="C27511" t="str">
            <v>25402</v>
          </cell>
          <cell r="D27511" t="str">
            <v>La Vega</v>
          </cell>
        </row>
        <row r="27512">
          <cell r="C27512" t="str">
            <v>25402</v>
          </cell>
          <cell r="D27512" t="str">
            <v>La Vega</v>
          </cell>
        </row>
        <row r="27513">
          <cell r="C27513" t="str">
            <v>25402</v>
          </cell>
          <cell r="D27513" t="str">
            <v>La Vega</v>
          </cell>
        </row>
        <row r="27514">
          <cell r="C27514" t="str">
            <v>25402</v>
          </cell>
          <cell r="D27514" t="str">
            <v>La Vega</v>
          </cell>
        </row>
        <row r="27515">
          <cell r="C27515" t="str">
            <v>25402</v>
          </cell>
          <cell r="D27515" t="str">
            <v>La Vega</v>
          </cell>
        </row>
        <row r="27516">
          <cell r="C27516" t="str">
            <v>25402</v>
          </cell>
          <cell r="D27516" t="str">
            <v>La Vega</v>
          </cell>
        </row>
        <row r="27517">
          <cell r="C27517" t="str">
            <v>25402</v>
          </cell>
          <cell r="D27517" t="str">
            <v>La Vega</v>
          </cell>
        </row>
        <row r="27518">
          <cell r="C27518" t="str">
            <v>25402</v>
          </cell>
          <cell r="D27518" t="str">
            <v>La Vega</v>
          </cell>
        </row>
        <row r="27519">
          <cell r="C27519" t="str">
            <v>25402</v>
          </cell>
          <cell r="D27519" t="str">
            <v>La Vega</v>
          </cell>
        </row>
        <row r="27520">
          <cell r="C27520" t="str">
            <v>25402</v>
          </cell>
          <cell r="D27520" t="str">
            <v>La Vega</v>
          </cell>
        </row>
        <row r="27521">
          <cell r="C27521" t="str">
            <v>25402</v>
          </cell>
          <cell r="D27521" t="str">
            <v>La Vega</v>
          </cell>
        </row>
        <row r="27522">
          <cell r="C27522" t="str">
            <v>25402</v>
          </cell>
          <cell r="D27522" t="str">
            <v>La Vega</v>
          </cell>
        </row>
        <row r="27523">
          <cell r="C27523" t="str">
            <v>25402</v>
          </cell>
          <cell r="D27523" t="str">
            <v>La Vega</v>
          </cell>
        </row>
        <row r="27524">
          <cell r="C27524" t="str">
            <v>25402</v>
          </cell>
          <cell r="D27524" t="str">
            <v>La Vega</v>
          </cell>
        </row>
        <row r="27525">
          <cell r="C27525" t="str">
            <v>25402</v>
          </cell>
          <cell r="D27525" t="str">
            <v>La Vega</v>
          </cell>
        </row>
        <row r="27526">
          <cell r="C27526" t="str">
            <v>25402</v>
          </cell>
          <cell r="D27526" t="str">
            <v>La Vega</v>
          </cell>
        </row>
        <row r="27527">
          <cell r="C27527" t="str">
            <v>25402</v>
          </cell>
          <cell r="D27527" t="str">
            <v>La Vega</v>
          </cell>
        </row>
        <row r="27528">
          <cell r="C27528" t="str">
            <v>25402</v>
          </cell>
          <cell r="D27528" t="str">
            <v>La Vega</v>
          </cell>
        </row>
        <row r="27529">
          <cell r="C27529" t="str">
            <v>25402</v>
          </cell>
          <cell r="D27529" t="str">
            <v>La Vega</v>
          </cell>
        </row>
        <row r="27530">
          <cell r="C27530" t="str">
            <v>25402</v>
          </cell>
          <cell r="D27530" t="str">
            <v>La Vega</v>
          </cell>
        </row>
        <row r="27531">
          <cell r="C27531" t="str">
            <v>25402</v>
          </cell>
          <cell r="D27531" t="str">
            <v>La Vega</v>
          </cell>
        </row>
        <row r="27532">
          <cell r="C27532" t="str">
            <v>25402</v>
          </cell>
          <cell r="D27532" t="str">
            <v>La Vega</v>
          </cell>
        </row>
        <row r="27533">
          <cell r="C27533" t="str">
            <v>25402</v>
          </cell>
          <cell r="D27533" t="str">
            <v>La Vega</v>
          </cell>
        </row>
        <row r="27534">
          <cell r="C27534" t="str">
            <v>25402</v>
          </cell>
          <cell r="D27534" t="str">
            <v>La Vega</v>
          </cell>
        </row>
        <row r="27535">
          <cell r="C27535" t="str">
            <v>25402</v>
          </cell>
          <cell r="D27535" t="str">
            <v>La Vega</v>
          </cell>
        </row>
        <row r="27536">
          <cell r="C27536" t="str">
            <v>25402</v>
          </cell>
          <cell r="D27536" t="str">
            <v>La Vega</v>
          </cell>
        </row>
        <row r="27537">
          <cell r="C27537" t="str">
            <v>25402</v>
          </cell>
          <cell r="D27537" t="str">
            <v>La Vega</v>
          </cell>
        </row>
        <row r="27538">
          <cell r="C27538" t="str">
            <v>25402</v>
          </cell>
          <cell r="D27538" t="str">
            <v>La Vega</v>
          </cell>
        </row>
        <row r="27539">
          <cell r="C27539" t="str">
            <v>25402</v>
          </cell>
          <cell r="D27539" t="str">
            <v>La Vega</v>
          </cell>
        </row>
        <row r="27540">
          <cell r="C27540" t="str">
            <v>25402</v>
          </cell>
          <cell r="D27540" t="str">
            <v>La Vega</v>
          </cell>
        </row>
        <row r="27541">
          <cell r="C27541" t="str">
            <v>25402</v>
          </cell>
          <cell r="D27541" t="str">
            <v>La Vega</v>
          </cell>
        </row>
        <row r="27542">
          <cell r="C27542" t="str">
            <v>25402</v>
          </cell>
          <cell r="D27542" t="str">
            <v>La Vega</v>
          </cell>
        </row>
        <row r="27543">
          <cell r="C27543" t="str">
            <v>25402</v>
          </cell>
          <cell r="D27543" t="str">
            <v>La Vega</v>
          </cell>
        </row>
        <row r="27544">
          <cell r="C27544" t="str">
            <v>25402</v>
          </cell>
          <cell r="D27544" t="str">
            <v>La Vega</v>
          </cell>
        </row>
        <row r="27545">
          <cell r="C27545" t="str">
            <v>25402</v>
          </cell>
          <cell r="D27545" t="str">
            <v>La Vega</v>
          </cell>
        </row>
        <row r="27546">
          <cell r="C27546" t="str">
            <v>25402</v>
          </cell>
          <cell r="D27546" t="str">
            <v>La Vega</v>
          </cell>
        </row>
        <row r="27547">
          <cell r="C27547" t="str">
            <v>25402</v>
          </cell>
          <cell r="D27547" t="str">
            <v>La Vega</v>
          </cell>
        </row>
        <row r="27548">
          <cell r="C27548" t="str">
            <v>25402</v>
          </cell>
          <cell r="D27548" t="str">
            <v>La Vega</v>
          </cell>
        </row>
        <row r="27549">
          <cell r="C27549" t="str">
            <v>25402</v>
          </cell>
          <cell r="D27549" t="str">
            <v>La Vega</v>
          </cell>
        </row>
        <row r="27550">
          <cell r="C27550" t="str">
            <v>25402</v>
          </cell>
          <cell r="D27550" t="str">
            <v>La Vega</v>
          </cell>
        </row>
        <row r="27551">
          <cell r="C27551" t="str">
            <v>25402</v>
          </cell>
          <cell r="D27551" t="str">
            <v>La Vega</v>
          </cell>
        </row>
        <row r="27552">
          <cell r="C27552" t="str">
            <v>25402</v>
          </cell>
          <cell r="D27552" t="str">
            <v>La Vega</v>
          </cell>
        </row>
        <row r="27553">
          <cell r="C27553" t="str">
            <v>25407</v>
          </cell>
          <cell r="D27553" t="str">
            <v>Lenguazaque</v>
          </cell>
        </row>
        <row r="27554">
          <cell r="C27554" t="str">
            <v>25407</v>
          </cell>
          <cell r="D27554" t="str">
            <v>Lenguazaque</v>
          </cell>
        </row>
        <row r="27555">
          <cell r="C27555" t="str">
            <v>25407</v>
          </cell>
          <cell r="D27555" t="str">
            <v>Lenguazaque</v>
          </cell>
        </row>
        <row r="27556">
          <cell r="C27556" t="str">
            <v>25407</v>
          </cell>
          <cell r="D27556" t="str">
            <v>Lenguazaque</v>
          </cell>
        </row>
        <row r="27557">
          <cell r="C27557" t="str">
            <v>25407</v>
          </cell>
          <cell r="D27557" t="str">
            <v>Lenguazaque</v>
          </cell>
        </row>
        <row r="27558">
          <cell r="C27558" t="str">
            <v>25407</v>
          </cell>
          <cell r="D27558" t="str">
            <v>Lenguazaque</v>
          </cell>
        </row>
        <row r="27559">
          <cell r="C27559" t="str">
            <v>25407</v>
          </cell>
          <cell r="D27559" t="str">
            <v>Lenguazaque</v>
          </cell>
        </row>
        <row r="27560">
          <cell r="C27560" t="str">
            <v>25407</v>
          </cell>
          <cell r="D27560" t="str">
            <v>Lenguazaque</v>
          </cell>
        </row>
        <row r="27561">
          <cell r="C27561" t="str">
            <v>25407</v>
          </cell>
          <cell r="D27561" t="str">
            <v>Lenguazaque</v>
          </cell>
        </row>
        <row r="27562">
          <cell r="C27562" t="str">
            <v>25407</v>
          </cell>
          <cell r="D27562" t="str">
            <v>Lenguazaque</v>
          </cell>
        </row>
        <row r="27563">
          <cell r="C27563" t="str">
            <v>25407</v>
          </cell>
          <cell r="D27563" t="str">
            <v>Lenguazaque</v>
          </cell>
        </row>
        <row r="27564">
          <cell r="C27564" t="str">
            <v>25407</v>
          </cell>
          <cell r="D27564" t="str">
            <v>Lenguazaque</v>
          </cell>
        </row>
        <row r="27565">
          <cell r="C27565" t="str">
            <v>25407</v>
          </cell>
          <cell r="D27565" t="str">
            <v>Lenguazaque</v>
          </cell>
        </row>
        <row r="27566">
          <cell r="C27566" t="str">
            <v>25407</v>
          </cell>
          <cell r="D27566" t="str">
            <v>Lenguazaque</v>
          </cell>
        </row>
        <row r="27567">
          <cell r="C27567" t="str">
            <v>25407</v>
          </cell>
          <cell r="D27567" t="str">
            <v>Lenguazaque</v>
          </cell>
        </row>
        <row r="27568">
          <cell r="C27568" t="str">
            <v>25407</v>
          </cell>
          <cell r="D27568" t="str">
            <v>Lenguazaque</v>
          </cell>
        </row>
        <row r="27569">
          <cell r="C27569" t="str">
            <v>25407</v>
          </cell>
          <cell r="D27569" t="str">
            <v>Lenguazaque</v>
          </cell>
        </row>
        <row r="27570">
          <cell r="C27570" t="str">
            <v>25407</v>
          </cell>
          <cell r="D27570" t="str">
            <v>Lenguazaque</v>
          </cell>
        </row>
        <row r="27571">
          <cell r="C27571" t="str">
            <v>25407</v>
          </cell>
          <cell r="D27571" t="str">
            <v>Lenguazaque</v>
          </cell>
        </row>
        <row r="27572">
          <cell r="C27572" t="str">
            <v>25407</v>
          </cell>
          <cell r="D27572" t="str">
            <v>Lenguazaque</v>
          </cell>
        </row>
        <row r="27573">
          <cell r="C27573" t="str">
            <v>25407</v>
          </cell>
          <cell r="D27573" t="str">
            <v>Lenguazaque</v>
          </cell>
        </row>
        <row r="27574">
          <cell r="C27574" t="str">
            <v>25407</v>
          </cell>
          <cell r="D27574" t="str">
            <v>Lenguazaque</v>
          </cell>
        </row>
        <row r="27575">
          <cell r="C27575" t="str">
            <v>25407</v>
          </cell>
          <cell r="D27575" t="str">
            <v>Lenguazaque</v>
          </cell>
        </row>
        <row r="27576">
          <cell r="C27576" t="str">
            <v>25407</v>
          </cell>
          <cell r="D27576" t="str">
            <v>Lenguazaque</v>
          </cell>
        </row>
        <row r="27577">
          <cell r="C27577" t="str">
            <v>25407</v>
          </cell>
          <cell r="D27577" t="str">
            <v>Lenguazaque</v>
          </cell>
        </row>
        <row r="27578">
          <cell r="C27578" t="str">
            <v>25407</v>
          </cell>
          <cell r="D27578" t="str">
            <v>Lenguazaque</v>
          </cell>
        </row>
        <row r="27579">
          <cell r="C27579" t="str">
            <v>25407</v>
          </cell>
          <cell r="D27579" t="str">
            <v>Lenguazaque</v>
          </cell>
        </row>
        <row r="27580">
          <cell r="C27580" t="str">
            <v>25407</v>
          </cell>
          <cell r="D27580" t="str">
            <v>Lenguazaque</v>
          </cell>
        </row>
        <row r="27581">
          <cell r="C27581" t="str">
            <v>25407</v>
          </cell>
          <cell r="D27581" t="str">
            <v>Lenguazaque</v>
          </cell>
        </row>
        <row r="27582">
          <cell r="C27582" t="str">
            <v>25407</v>
          </cell>
          <cell r="D27582" t="str">
            <v>Lenguazaque</v>
          </cell>
        </row>
        <row r="27583">
          <cell r="C27583" t="str">
            <v>25407</v>
          </cell>
          <cell r="D27583" t="str">
            <v>Lenguazaque</v>
          </cell>
        </row>
        <row r="27584">
          <cell r="C27584" t="str">
            <v>25407</v>
          </cell>
          <cell r="D27584" t="str">
            <v>Lenguazaque</v>
          </cell>
        </row>
        <row r="27585">
          <cell r="C27585" t="str">
            <v>25407</v>
          </cell>
          <cell r="D27585" t="str">
            <v>Lenguazaque</v>
          </cell>
        </row>
        <row r="27586">
          <cell r="C27586" t="str">
            <v>25407</v>
          </cell>
          <cell r="D27586" t="str">
            <v>Lenguazaque</v>
          </cell>
        </row>
        <row r="27587">
          <cell r="C27587" t="str">
            <v>25407</v>
          </cell>
          <cell r="D27587" t="str">
            <v>Lenguazaque</v>
          </cell>
        </row>
        <row r="27588">
          <cell r="C27588" t="str">
            <v>25407</v>
          </cell>
          <cell r="D27588" t="str">
            <v>Lenguazaque</v>
          </cell>
        </row>
        <row r="27589">
          <cell r="C27589" t="str">
            <v>25407</v>
          </cell>
          <cell r="D27589" t="str">
            <v>Lenguazaque</v>
          </cell>
        </row>
        <row r="27590">
          <cell r="C27590" t="str">
            <v>25407</v>
          </cell>
          <cell r="D27590" t="str">
            <v>Lenguazaque</v>
          </cell>
        </row>
        <row r="27591">
          <cell r="C27591" t="str">
            <v>25407</v>
          </cell>
          <cell r="D27591" t="str">
            <v>Lenguazaque</v>
          </cell>
        </row>
        <row r="27592">
          <cell r="C27592" t="str">
            <v>25407</v>
          </cell>
          <cell r="D27592" t="str">
            <v>Lenguazaque</v>
          </cell>
        </row>
        <row r="27593">
          <cell r="C27593" t="str">
            <v>25407</v>
          </cell>
          <cell r="D27593" t="str">
            <v>Lenguazaque</v>
          </cell>
        </row>
        <row r="27594">
          <cell r="C27594" t="str">
            <v>25407</v>
          </cell>
          <cell r="D27594" t="str">
            <v>Lenguazaque</v>
          </cell>
        </row>
        <row r="27595">
          <cell r="C27595" t="str">
            <v>25407</v>
          </cell>
          <cell r="D27595" t="str">
            <v>Lenguazaque</v>
          </cell>
        </row>
        <row r="27596">
          <cell r="C27596" t="str">
            <v>25407</v>
          </cell>
          <cell r="D27596" t="str">
            <v>Lenguazaque</v>
          </cell>
        </row>
        <row r="27597">
          <cell r="C27597" t="str">
            <v>25407</v>
          </cell>
          <cell r="D27597" t="str">
            <v>Lenguazaque</v>
          </cell>
        </row>
        <row r="27598">
          <cell r="C27598" t="str">
            <v>25407</v>
          </cell>
          <cell r="D27598" t="str">
            <v>Lenguazaque</v>
          </cell>
        </row>
        <row r="27599">
          <cell r="C27599" t="str">
            <v>25407</v>
          </cell>
          <cell r="D27599" t="str">
            <v>Lenguazaque</v>
          </cell>
        </row>
        <row r="27600">
          <cell r="C27600" t="str">
            <v>25407</v>
          </cell>
          <cell r="D27600" t="str">
            <v>Lenguazaque</v>
          </cell>
        </row>
        <row r="27601">
          <cell r="C27601" t="str">
            <v>25407</v>
          </cell>
          <cell r="D27601" t="str">
            <v>Lenguazaque</v>
          </cell>
        </row>
        <row r="27602">
          <cell r="C27602" t="str">
            <v>25407</v>
          </cell>
          <cell r="D27602" t="str">
            <v>Lenguazaque</v>
          </cell>
        </row>
        <row r="27603">
          <cell r="C27603" t="str">
            <v>25407</v>
          </cell>
          <cell r="D27603" t="str">
            <v>Lenguazaque</v>
          </cell>
        </row>
        <row r="27604">
          <cell r="C27604" t="str">
            <v>25407</v>
          </cell>
          <cell r="D27604" t="str">
            <v>Lenguazaque</v>
          </cell>
        </row>
        <row r="27605">
          <cell r="C27605" t="str">
            <v>25407</v>
          </cell>
          <cell r="D27605" t="str">
            <v>Lenguazaque</v>
          </cell>
        </row>
        <row r="27606">
          <cell r="C27606" t="str">
            <v>25407</v>
          </cell>
          <cell r="D27606" t="str">
            <v>Lenguazaque</v>
          </cell>
        </row>
        <row r="27607">
          <cell r="C27607" t="str">
            <v>25426</v>
          </cell>
          <cell r="D27607" t="str">
            <v>Machetá</v>
          </cell>
        </row>
        <row r="27608">
          <cell r="C27608" t="str">
            <v>25426</v>
          </cell>
          <cell r="D27608" t="str">
            <v>Machetá</v>
          </cell>
        </row>
        <row r="27609">
          <cell r="C27609" t="str">
            <v>25426</v>
          </cell>
          <cell r="D27609" t="str">
            <v>Machetá</v>
          </cell>
        </row>
        <row r="27610">
          <cell r="C27610" t="str">
            <v>25426</v>
          </cell>
          <cell r="D27610" t="str">
            <v>Machetá</v>
          </cell>
        </row>
        <row r="27611">
          <cell r="C27611" t="str">
            <v>25426</v>
          </cell>
          <cell r="D27611" t="str">
            <v>Machetá</v>
          </cell>
        </row>
        <row r="27612">
          <cell r="C27612" t="str">
            <v>25426</v>
          </cell>
          <cell r="D27612" t="str">
            <v>Machetá</v>
          </cell>
        </row>
        <row r="27613">
          <cell r="C27613" t="str">
            <v>25426</v>
          </cell>
          <cell r="D27613" t="str">
            <v>Machetá</v>
          </cell>
        </row>
        <row r="27614">
          <cell r="C27614" t="str">
            <v>25426</v>
          </cell>
          <cell r="D27614" t="str">
            <v>Machetá</v>
          </cell>
        </row>
        <row r="27615">
          <cell r="C27615" t="str">
            <v>25426</v>
          </cell>
          <cell r="D27615" t="str">
            <v>Machetá</v>
          </cell>
        </row>
        <row r="27616">
          <cell r="C27616" t="str">
            <v>25426</v>
          </cell>
          <cell r="D27616" t="str">
            <v>Machetá</v>
          </cell>
        </row>
        <row r="27617">
          <cell r="C27617" t="str">
            <v>25426</v>
          </cell>
          <cell r="D27617" t="str">
            <v>Machetá</v>
          </cell>
        </row>
        <row r="27618">
          <cell r="C27618" t="str">
            <v>25426</v>
          </cell>
          <cell r="D27618" t="str">
            <v>Machetá</v>
          </cell>
        </row>
        <row r="27619">
          <cell r="C27619" t="str">
            <v>25426</v>
          </cell>
          <cell r="D27619" t="str">
            <v>Machetá</v>
          </cell>
        </row>
        <row r="27620">
          <cell r="C27620" t="str">
            <v>25426</v>
          </cell>
          <cell r="D27620" t="str">
            <v>Machetá</v>
          </cell>
        </row>
        <row r="27621">
          <cell r="C27621" t="str">
            <v>25426</v>
          </cell>
          <cell r="D27621" t="str">
            <v>Machetá</v>
          </cell>
        </row>
        <row r="27622">
          <cell r="C27622" t="str">
            <v>25426</v>
          </cell>
          <cell r="D27622" t="str">
            <v>Machetá</v>
          </cell>
        </row>
        <row r="27623">
          <cell r="C27623" t="str">
            <v>25426</v>
          </cell>
          <cell r="D27623" t="str">
            <v>Machetá</v>
          </cell>
        </row>
        <row r="27624">
          <cell r="C27624" t="str">
            <v>25426</v>
          </cell>
          <cell r="D27624" t="str">
            <v>Machetá</v>
          </cell>
        </row>
        <row r="27625">
          <cell r="C27625" t="str">
            <v>25426</v>
          </cell>
          <cell r="D27625" t="str">
            <v>Machetá</v>
          </cell>
        </row>
        <row r="27626">
          <cell r="C27626" t="str">
            <v>25426</v>
          </cell>
          <cell r="D27626" t="str">
            <v>Machetá</v>
          </cell>
        </row>
        <row r="27627">
          <cell r="C27627" t="str">
            <v>25426</v>
          </cell>
          <cell r="D27627" t="str">
            <v>Machetá</v>
          </cell>
        </row>
        <row r="27628">
          <cell r="C27628" t="str">
            <v>25426</v>
          </cell>
          <cell r="D27628" t="str">
            <v>Machetá</v>
          </cell>
        </row>
        <row r="27629">
          <cell r="C27629" t="str">
            <v>25426</v>
          </cell>
          <cell r="D27629" t="str">
            <v>Machetá</v>
          </cell>
        </row>
        <row r="27630">
          <cell r="C27630" t="str">
            <v>25426</v>
          </cell>
          <cell r="D27630" t="str">
            <v>Machetá</v>
          </cell>
        </row>
        <row r="27631">
          <cell r="C27631" t="str">
            <v>25426</v>
          </cell>
          <cell r="D27631" t="str">
            <v>Machetá</v>
          </cell>
        </row>
        <row r="27632">
          <cell r="C27632" t="str">
            <v>25426</v>
          </cell>
          <cell r="D27632" t="str">
            <v>Machetá</v>
          </cell>
        </row>
        <row r="27633">
          <cell r="C27633" t="str">
            <v>25426</v>
          </cell>
          <cell r="D27633" t="str">
            <v>Machetá</v>
          </cell>
        </row>
        <row r="27634">
          <cell r="C27634" t="str">
            <v>25426</v>
          </cell>
          <cell r="D27634" t="str">
            <v>Machetá</v>
          </cell>
        </row>
        <row r="27635">
          <cell r="C27635" t="str">
            <v>25426</v>
          </cell>
          <cell r="D27635" t="str">
            <v>Machetá</v>
          </cell>
        </row>
        <row r="27636">
          <cell r="C27636" t="str">
            <v>25426</v>
          </cell>
          <cell r="D27636" t="str">
            <v>Machetá</v>
          </cell>
        </row>
        <row r="27637">
          <cell r="C27637" t="str">
            <v>25426</v>
          </cell>
          <cell r="D27637" t="str">
            <v>Machetá</v>
          </cell>
        </row>
        <row r="27638">
          <cell r="C27638" t="str">
            <v>25426</v>
          </cell>
          <cell r="D27638" t="str">
            <v>Machetá</v>
          </cell>
        </row>
        <row r="27639">
          <cell r="C27639" t="str">
            <v>25426</v>
          </cell>
          <cell r="D27639" t="str">
            <v>Machetá</v>
          </cell>
        </row>
        <row r="27640">
          <cell r="C27640" t="str">
            <v>25426</v>
          </cell>
          <cell r="D27640" t="str">
            <v>Machetá</v>
          </cell>
        </row>
        <row r="27641">
          <cell r="C27641" t="str">
            <v>25426</v>
          </cell>
          <cell r="D27641" t="str">
            <v>Machetá</v>
          </cell>
        </row>
        <row r="27642">
          <cell r="C27642" t="str">
            <v>25426</v>
          </cell>
          <cell r="D27642" t="str">
            <v>Machetá</v>
          </cell>
        </row>
        <row r="27643">
          <cell r="C27643" t="str">
            <v>25426</v>
          </cell>
          <cell r="D27643" t="str">
            <v>Machetá</v>
          </cell>
        </row>
        <row r="27644">
          <cell r="C27644" t="str">
            <v>25426</v>
          </cell>
          <cell r="D27644" t="str">
            <v>Machetá</v>
          </cell>
        </row>
        <row r="27645">
          <cell r="C27645" t="str">
            <v>25426</v>
          </cell>
          <cell r="D27645" t="str">
            <v>Machetá</v>
          </cell>
        </row>
        <row r="27646">
          <cell r="C27646" t="str">
            <v>25426</v>
          </cell>
          <cell r="D27646" t="str">
            <v>Machetá</v>
          </cell>
        </row>
        <row r="27647">
          <cell r="C27647" t="str">
            <v>25426</v>
          </cell>
          <cell r="D27647" t="str">
            <v>Machetá</v>
          </cell>
        </row>
        <row r="27648">
          <cell r="C27648" t="str">
            <v>25426</v>
          </cell>
          <cell r="D27648" t="str">
            <v>Machetá</v>
          </cell>
        </row>
        <row r="27649">
          <cell r="C27649" t="str">
            <v>25426</v>
          </cell>
          <cell r="D27649" t="str">
            <v>Machetá</v>
          </cell>
        </row>
        <row r="27650">
          <cell r="C27650" t="str">
            <v>25426</v>
          </cell>
          <cell r="D27650" t="str">
            <v>Machetá</v>
          </cell>
        </row>
        <row r="27651">
          <cell r="C27651" t="str">
            <v>25426</v>
          </cell>
          <cell r="D27651" t="str">
            <v>Machetá</v>
          </cell>
        </row>
        <row r="27652">
          <cell r="C27652" t="str">
            <v>25426</v>
          </cell>
          <cell r="D27652" t="str">
            <v>Machetá</v>
          </cell>
        </row>
        <row r="27653">
          <cell r="C27653" t="str">
            <v>25426</v>
          </cell>
          <cell r="D27653" t="str">
            <v>Machetá</v>
          </cell>
        </row>
        <row r="27654">
          <cell r="C27654" t="str">
            <v>25426</v>
          </cell>
          <cell r="D27654" t="str">
            <v>Machetá</v>
          </cell>
        </row>
        <row r="27655">
          <cell r="C27655" t="str">
            <v>25426</v>
          </cell>
          <cell r="D27655" t="str">
            <v>Machetá</v>
          </cell>
        </row>
        <row r="27656">
          <cell r="C27656" t="str">
            <v>25426</v>
          </cell>
          <cell r="D27656" t="str">
            <v>Machetá</v>
          </cell>
        </row>
        <row r="27657">
          <cell r="C27657" t="str">
            <v>25426</v>
          </cell>
          <cell r="D27657" t="str">
            <v>Machetá</v>
          </cell>
        </row>
        <row r="27658">
          <cell r="C27658" t="str">
            <v>25426</v>
          </cell>
          <cell r="D27658" t="str">
            <v>Machetá</v>
          </cell>
        </row>
        <row r="27659">
          <cell r="C27659" t="str">
            <v>25426</v>
          </cell>
          <cell r="D27659" t="str">
            <v>Machetá</v>
          </cell>
        </row>
        <row r="27660">
          <cell r="C27660" t="str">
            <v>25426</v>
          </cell>
          <cell r="D27660" t="str">
            <v>Machetá</v>
          </cell>
        </row>
        <row r="27661">
          <cell r="C27661" t="str">
            <v>25430</v>
          </cell>
          <cell r="D27661" t="str">
            <v>Madrid</v>
          </cell>
        </row>
        <row r="27662">
          <cell r="C27662" t="str">
            <v>25430</v>
          </cell>
          <cell r="D27662" t="str">
            <v>Madrid</v>
          </cell>
        </row>
        <row r="27663">
          <cell r="C27663" t="str">
            <v>25430</v>
          </cell>
          <cell r="D27663" t="str">
            <v>Madrid</v>
          </cell>
        </row>
        <row r="27664">
          <cell r="C27664" t="str">
            <v>25430</v>
          </cell>
          <cell r="D27664" t="str">
            <v>Madrid</v>
          </cell>
        </row>
        <row r="27665">
          <cell r="C27665" t="str">
            <v>25430</v>
          </cell>
          <cell r="D27665" t="str">
            <v>Madrid</v>
          </cell>
        </row>
        <row r="27666">
          <cell r="C27666" t="str">
            <v>25430</v>
          </cell>
          <cell r="D27666" t="str">
            <v>Madrid</v>
          </cell>
        </row>
        <row r="27667">
          <cell r="C27667" t="str">
            <v>25430</v>
          </cell>
          <cell r="D27667" t="str">
            <v>Madrid</v>
          </cell>
        </row>
        <row r="27668">
          <cell r="C27668" t="str">
            <v>25430</v>
          </cell>
          <cell r="D27668" t="str">
            <v>Madrid</v>
          </cell>
        </row>
        <row r="27669">
          <cell r="C27669" t="str">
            <v>25430</v>
          </cell>
          <cell r="D27669" t="str">
            <v>Madrid</v>
          </cell>
        </row>
        <row r="27670">
          <cell r="C27670" t="str">
            <v>25430</v>
          </cell>
          <cell r="D27670" t="str">
            <v>Madrid</v>
          </cell>
        </row>
        <row r="27671">
          <cell r="C27671" t="str">
            <v>25430</v>
          </cell>
          <cell r="D27671" t="str">
            <v>Madrid</v>
          </cell>
        </row>
        <row r="27672">
          <cell r="C27672" t="str">
            <v>25430</v>
          </cell>
          <cell r="D27672" t="str">
            <v>Madrid</v>
          </cell>
        </row>
        <row r="27673">
          <cell r="C27673" t="str">
            <v>25430</v>
          </cell>
          <cell r="D27673" t="str">
            <v>Madrid</v>
          </cell>
        </row>
        <row r="27674">
          <cell r="C27674" t="str">
            <v>25430</v>
          </cell>
          <cell r="D27674" t="str">
            <v>Madrid</v>
          </cell>
        </row>
        <row r="27675">
          <cell r="C27675" t="str">
            <v>25430</v>
          </cell>
          <cell r="D27675" t="str">
            <v>Madrid</v>
          </cell>
        </row>
        <row r="27676">
          <cell r="C27676" t="str">
            <v>25430</v>
          </cell>
          <cell r="D27676" t="str">
            <v>Madrid</v>
          </cell>
        </row>
        <row r="27677">
          <cell r="C27677" t="str">
            <v>25430</v>
          </cell>
          <cell r="D27677" t="str">
            <v>Madrid</v>
          </cell>
        </row>
        <row r="27678">
          <cell r="C27678" t="str">
            <v>25430</v>
          </cell>
          <cell r="D27678" t="str">
            <v>Madrid</v>
          </cell>
        </row>
        <row r="27679">
          <cell r="C27679" t="str">
            <v>25430</v>
          </cell>
          <cell r="D27679" t="str">
            <v>Madrid</v>
          </cell>
        </row>
        <row r="27680">
          <cell r="C27680" t="str">
            <v>25430</v>
          </cell>
          <cell r="D27680" t="str">
            <v>Madrid</v>
          </cell>
        </row>
        <row r="27681">
          <cell r="C27681" t="str">
            <v>25430</v>
          </cell>
          <cell r="D27681" t="str">
            <v>Madrid</v>
          </cell>
        </row>
        <row r="27682">
          <cell r="C27682" t="str">
            <v>25430</v>
          </cell>
          <cell r="D27682" t="str">
            <v>Madrid</v>
          </cell>
        </row>
        <row r="27683">
          <cell r="C27683" t="str">
            <v>25430</v>
          </cell>
          <cell r="D27683" t="str">
            <v>Madrid</v>
          </cell>
        </row>
        <row r="27684">
          <cell r="C27684" t="str">
            <v>25430</v>
          </cell>
          <cell r="D27684" t="str">
            <v>Madrid</v>
          </cell>
        </row>
        <row r="27685">
          <cell r="C27685" t="str">
            <v>25430</v>
          </cell>
          <cell r="D27685" t="str">
            <v>Madrid</v>
          </cell>
        </row>
        <row r="27686">
          <cell r="C27686" t="str">
            <v>25430</v>
          </cell>
          <cell r="D27686" t="str">
            <v>Madrid</v>
          </cell>
        </row>
        <row r="27687">
          <cell r="C27687" t="str">
            <v>25430</v>
          </cell>
          <cell r="D27687" t="str">
            <v>Madrid</v>
          </cell>
        </row>
        <row r="27688">
          <cell r="C27688" t="str">
            <v>25430</v>
          </cell>
          <cell r="D27688" t="str">
            <v>Madrid</v>
          </cell>
        </row>
        <row r="27689">
          <cell r="C27689" t="str">
            <v>25430</v>
          </cell>
          <cell r="D27689" t="str">
            <v>Madrid</v>
          </cell>
        </row>
        <row r="27690">
          <cell r="C27690" t="str">
            <v>25430</v>
          </cell>
          <cell r="D27690" t="str">
            <v>Madrid</v>
          </cell>
        </row>
        <row r="27691">
          <cell r="C27691" t="str">
            <v>25430</v>
          </cell>
          <cell r="D27691" t="str">
            <v>Madrid</v>
          </cell>
        </row>
        <row r="27692">
          <cell r="C27692" t="str">
            <v>25430</v>
          </cell>
          <cell r="D27692" t="str">
            <v>Madrid</v>
          </cell>
        </row>
        <row r="27693">
          <cell r="C27693" t="str">
            <v>25430</v>
          </cell>
          <cell r="D27693" t="str">
            <v>Madrid</v>
          </cell>
        </row>
        <row r="27694">
          <cell r="C27694" t="str">
            <v>25430</v>
          </cell>
          <cell r="D27694" t="str">
            <v>Madrid</v>
          </cell>
        </row>
        <row r="27695">
          <cell r="C27695" t="str">
            <v>25430</v>
          </cell>
          <cell r="D27695" t="str">
            <v>Madrid</v>
          </cell>
        </row>
        <row r="27696">
          <cell r="C27696" t="str">
            <v>25430</v>
          </cell>
          <cell r="D27696" t="str">
            <v>Madrid</v>
          </cell>
        </row>
        <row r="27697">
          <cell r="C27697" t="str">
            <v>25430</v>
          </cell>
          <cell r="D27697" t="str">
            <v>Madrid</v>
          </cell>
        </row>
        <row r="27698">
          <cell r="C27698" t="str">
            <v>25430</v>
          </cell>
          <cell r="D27698" t="str">
            <v>Madrid</v>
          </cell>
        </row>
        <row r="27699">
          <cell r="C27699" t="str">
            <v>25430</v>
          </cell>
          <cell r="D27699" t="str">
            <v>Madrid</v>
          </cell>
        </row>
        <row r="27700">
          <cell r="C27700" t="str">
            <v>25430</v>
          </cell>
          <cell r="D27700" t="str">
            <v>Madrid</v>
          </cell>
        </row>
        <row r="27701">
          <cell r="C27701" t="str">
            <v>25430</v>
          </cell>
          <cell r="D27701" t="str">
            <v>Madrid</v>
          </cell>
        </row>
        <row r="27702">
          <cell r="C27702" t="str">
            <v>25430</v>
          </cell>
          <cell r="D27702" t="str">
            <v>Madrid</v>
          </cell>
        </row>
        <row r="27703">
          <cell r="C27703" t="str">
            <v>25430</v>
          </cell>
          <cell r="D27703" t="str">
            <v>Madrid</v>
          </cell>
        </row>
        <row r="27704">
          <cell r="C27704" t="str">
            <v>25430</v>
          </cell>
          <cell r="D27704" t="str">
            <v>Madrid</v>
          </cell>
        </row>
        <row r="27705">
          <cell r="C27705" t="str">
            <v>25430</v>
          </cell>
          <cell r="D27705" t="str">
            <v>Madrid</v>
          </cell>
        </row>
        <row r="27706">
          <cell r="C27706" t="str">
            <v>25430</v>
          </cell>
          <cell r="D27706" t="str">
            <v>Madrid</v>
          </cell>
        </row>
        <row r="27707">
          <cell r="C27707" t="str">
            <v>25430</v>
          </cell>
          <cell r="D27707" t="str">
            <v>Madrid</v>
          </cell>
        </row>
        <row r="27708">
          <cell r="C27708" t="str">
            <v>25430</v>
          </cell>
          <cell r="D27708" t="str">
            <v>Madrid</v>
          </cell>
        </row>
        <row r="27709">
          <cell r="C27709" t="str">
            <v>25430</v>
          </cell>
          <cell r="D27709" t="str">
            <v>Madrid</v>
          </cell>
        </row>
        <row r="27710">
          <cell r="C27710" t="str">
            <v>25430</v>
          </cell>
          <cell r="D27710" t="str">
            <v>Madrid</v>
          </cell>
        </row>
        <row r="27711">
          <cell r="C27711" t="str">
            <v>25430</v>
          </cell>
          <cell r="D27711" t="str">
            <v>Madrid</v>
          </cell>
        </row>
        <row r="27712">
          <cell r="C27712" t="str">
            <v>25430</v>
          </cell>
          <cell r="D27712" t="str">
            <v>Madrid</v>
          </cell>
        </row>
        <row r="27713">
          <cell r="C27713" t="str">
            <v>25430</v>
          </cell>
          <cell r="D27713" t="str">
            <v>Madrid</v>
          </cell>
        </row>
        <row r="27714">
          <cell r="C27714" t="str">
            <v>25430</v>
          </cell>
          <cell r="D27714" t="str">
            <v>Madrid</v>
          </cell>
        </row>
        <row r="27715">
          <cell r="C27715" t="str">
            <v>25436</v>
          </cell>
          <cell r="D27715" t="str">
            <v>Manta</v>
          </cell>
        </row>
        <row r="27716">
          <cell r="C27716" t="str">
            <v>25436</v>
          </cell>
          <cell r="D27716" t="str">
            <v>Manta</v>
          </cell>
        </row>
        <row r="27717">
          <cell r="C27717" t="str">
            <v>25436</v>
          </cell>
          <cell r="D27717" t="str">
            <v>Manta</v>
          </cell>
        </row>
        <row r="27718">
          <cell r="C27718" t="str">
            <v>25436</v>
          </cell>
          <cell r="D27718" t="str">
            <v>Manta</v>
          </cell>
        </row>
        <row r="27719">
          <cell r="C27719" t="str">
            <v>25436</v>
          </cell>
          <cell r="D27719" t="str">
            <v>Manta</v>
          </cell>
        </row>
        <row r="27720">
          <cell r="C27720" t="str">
            <v>25436</v>
          </cell>
          <cell r="D27720" t="str">
            <v>Manta</v>
          </cell>
        </row>
        <row r="27721">
          <cell r="C27721" t="str">
            <v>25436</v>
          </cell>
          <cell r="D27721" t="str">
            <v>Manta</v>
          </cell>
        </row>
        <row r="27722">
          <cell r="C27722" t="str">
            <v>25436</v>
          </cell>
          <cell r="D27722" t="str">
            <v>Manta</v>
          </cell>
        </row>
        <row r="27723">
          <cell r="C27723" t="str">
            <v>25436</v>
          </cell>
          <cell r="D27723" t="str">
            <v>Manta</v>
          </cell>
        </row>
        <row r="27724">
          <cell r="C27724" t="str">
            <v>25436</v>
          </cell>
          <cell r="D27724" t="str">
            <v>Manta</v>
          </cell>
        </row>
        <row r="27725">
          <cell r="C27725" t="str">
            <v>25436</v>
          </cell>
          <cell r="D27725" t="str">
            <v>Manta</v>
          </cell>
        </row>
        <row r="27726">
          <cell r="C27726" t="str">
            <v>25436</v>
          </cell>
          <cell r="D27726" t="str">
            <v>Manta</v>
          </cell>
        </row>
        <row r="27727">
          <cell r="C27727" t="str">
            <v>25436</v>
          </cell>
          <cell r="D27727" t="str">
            <v>Manta</v>
          </cell>
        </row>
        <row r="27728">
          <cell r="C27728" t="str">
            <v>25436</v>
          </cell>
          <cell r="D27728" t="str">
            <v>Manta</v>
          </cell>
        </row>
        <row r="27729">
          <cell r="C27729" t="str">
            <v>25436</v>
          </cell>
          <cell r="D27729" t="str">
            <v>Manta</v>
          </cell>
        </row>
        <row r="27730">
          <cell r="C27730" t="str">
            <v>25436</v>
          </cell>
          <cell r="D27730" t="str">
            <v>Manta</v>
          </cell>
        </row>
        <row r="27731">
          <cell r="C27731" t="str">
            <v>25436</v>
          </cell>
          <cell r="D27731" t="str">
            <v>Manta</v>
          </cell>
        </row>
        <row r="27732">
          <cell r="C27732" t="str">
            <v>25436</v>
          </cell>
          <cell r="D27732" t="str">
            <v>Manta</v>
          </cell>
        </row>
        <row r="27733">
          <cell r="C27733" t="str">
            <v>25436</v>
          </cell>
          <cell r="D27733" t="str">
            <v>Manta</v>
          </cell>
        </row>
        <row r="27734">
          <cell r="C27734" t="str">
            <v>25436</v>
          </cell>
          <cell r="D27734" t="str">
            <v>Manta</v>
          </cell>
        </row>
        <row r="27735">
          <cell r="C27735" t="str">
            <v>25436</v>
          </cell>
          <cell r="D27735" t="str">
            <v>Manta</v>
          </cell>
        </row>
        <row r="27736">
          <cell r="C27736" t="str">
            <v>25436</v>
          </cell>
          <cell r="D27736" t="str">
            <v>Manta</v>
          </cell>
        </row>
        <row r="27737">
          <cell r="C27737" t="str">
            <v>25436</v>
          </cell>
          <cell r="D27737" t="str">
            <v>Manta</v>
          </cell>
        </row>
        <row r="27738">
          <cell r="C27738" t="str">
            <v>25436</v>
          </cell>
          <cell r="D27738" t="str">
            <v>Manta</v>
          </cell>
        </row>
        <row r="27739">
          <cell r="C27739" t="str">
            <v>25436</v>
          </cell>
          <cell r="D27739" t="str">
            <v>Manta</v>
          </cell>
        </row>
        <row r="27740">
          <cell r="C27740" t="str">
            <v>25436</v>
          </cell>
          <cell r="D27740" t="str">
            <v>Manta</v>
          </cell>
        </row>
        <row r="27741">
          <cell r="C27741" t="str">
            <v>25436</v>
          </cell>
          <cell r="D27741" t="str">
            <v>Manta</v>
          </cell>
        </row>
        <row r="27742">
          <cell r="C27742" t="str">
            <v>25436</v>
          </cell>
          <cell r="D27742" t="str">
            <v>Manta</v>
          </cell>
        </row>
        <row r="27743">
          <cell r="C27743" t="str">
            <v>25436</v>
          </cell>
          <cell r="D27743" t="str">
            <v>Manta</v>
          </cell>
        </row>
        <row r="27744">
          <cell r="C27744" t="str">
            <v>25436</v>
          </cell>
          <cell r="D27744" t="str">
            <v>Manta</v>
          </cell>
        </row>
        <row r="27745">
          <cell r="C27745" t="str">
            <v>25436</v>
          </cell>
          <cell r="D27745" t="str">
            <v>Manta</v>
          </cell>
        </row>
        <row r="27746">
          <cell r="C27746" t="str">
            <v>25436</v>
          </cell>
          <cell r="D27746" t="str">
            <v>Manta</v>
          </cell>
        </row>
        <row r="27747">
          <cell r="C27747" t="str">
            <v>25436</v>
          </cell>
          <cell r="D27747" t="str">
            <v>Manta</v>
          </cell>
        </row>
        <row r="27748">
          <cell r="C27748" t="str">
            <v>25436</v>
          </cell>
          <cell r="D27748" t="str">
            <v>Manta</v>
          </cell>
        </row>
        <row r="27749">
          <cell r="C27749" t="str">
            <v>25436</v>
          </cell>
          <cell r="D27749" t="str">
            <v>Manta</v>
          </cell>
        </row>
        <row r="27750">
          <cell r="C27750" t="str">
            <v>25436</v>
          </cell>
          <cell r="D27750" t="str">
            <v>Manta</v>
          </cell>
        </row>
        <row r="27751">
          <cell r="C27751" t="str">
            <v>25436</v>
          </cell>
          <cell r="D27751" t="str">
            <v>Manta</v>
          </cell>
        </row>
        <row r="27752">
          <cell r="C27752" t="str">
            <v>25436</v>
          </cell>
          <cell r="D27752" t="str">
            <v>Manta</v>
          </cell>
        </row>
        <row r="27753">
          <cell r="C27753" t="str">
            <v>25436</v>
          </cell>
          <cell r="D27753" t="str">
            <v>Manta</v>
          </cell>
        </row>
        <row r="27754">
          <cell r="C27754" t="str">
            <v>25436</v>
          </cell>
          <cell r="D27754" t="str">
            <v>Manta</v>
          </cell>
        </row>
        <row r="27755">
          <cell r="C27755" t="str">
            <v>25436</v>
          </cell>
          <cell r="D27755" t="str">
            <v>Manta</v>
          </cell>
        </row>
        <row r="27756">
          <cell r="C27756" t="str">
            <v>25436</v>
          </cell>
          <cell r="D27756" t="str">
            <v>Manta</v>
          </cell>
        </row>
        <row r="27757">
          <cell r="C27757" t="str">
            <v>25436</v>
          </cell>
          <cell r="D27757" t="str">
            <v>Manta</v>
          </cell>
        </row>
        <row r="27758">
          <cell r="C27758" t="str">
            <v>25436</v>
          </cell>
          <cell r="D27758" t="str">
            <v>Manta</v>
          </cell>
        </row>
        <row r="27759">
          <cell r="C27759" t="str">
            <v>25436</v>
          </cell>
          <cell r="D27759" t="str">
            <v>Manta</v>
          </cell>
        </row>
        <row r="27760">
          <cell r="C27760" t="str">
            <v>25436</v>
          </cell>
          <cell r="D27760" t="str">
            <v>Manta</v>
          </cell>
        </row>
        <row r="27761">
          <cell r="C27761" t="str">
            <v>25436</v>
          </cell>
          <cell r="D27761" t="str">
            <v>Manta</v>
          </cell>
        </row>
        <row r="27762">
          <cell r="C27762" t="str">
            <v>25436</v>
          </cell>
          <cell r="D27762" t="str">
            <v>Manta</v>
          </cell>
        </row>
        <row r="27763">
          <cell r="C27763" t="str">
            <v>25436</v>
          </cell>
          <cell r="D27763" t="str">
            <v>Manta</v>
          </cell>
        </row>
        <row r="27764">
          <cell r="C27764" t="str">
            <v>25436</v>
          </cell>
          <cell r="D27764" t="str">
            <v>Manta</v>
          </cell>
        </row>
        <row r="27765">
          <cell r="C27765" t="str">
            <v>25436</v>
          </cell>
          <cell r="D27765" t="str">
            <v>Manta</v>
          </cell>
        </row>
        <row r="27766">
          <cell r="C27766" t="str">
            <v>25436</v>
          </cell>
          <cell r="D27766" t="str">
            <v>Manta</v>
          </cell>
        </row>
        <row r="27767">
          <cell r="C27767" t="str">
            <v>25436</v>
          </cell>
          <cell r="D27767" t="str">
            <v>Manta</v>
          </cell>
        </row>
        <row r="27768">
          <cell r="C27768" t="str">
            <v>25436</v>
          </cell>
          <cell r="D27768" t="str">
            <v>Manta</v>
          </cell>
        </row>
        <row r="27769">
          <cell r="C27769" t="str">
            <v>25438</v>
          </cell>
          <cell r="D27769" t="str">
            <v>Medina</v>
          </cell>
        </row>
        <row r="27770">
          <cell r="C27770" t="str">
            <v>25438</v>
          </cell>
          <cell r="D27770" t="str">
            <v>Medina</v>
          </cell>
        </row>
        <row r="27771">
          <cell r="C27771" t="str">
            <v>25438</v>
          </cell>
          <cell r="D27771" t="str">
            <v>Medina</v>
          </cell>
        </row>
        <row r="27772">
          <cell r="C27772" t="str">
            <v>25438</v>
          </cell>
          <cell r="D27772" t="str">
            <v>Medina</v>
          </cell>
        </row>
        <row r="27773">
          <cell r="C27773" t="str">
            <v>25438</v>
          </cell>
          <cell r="D27773" t="str">
            <v>Medina</v>
          </cell>
        </row>
        <row r="27774">
          <cell r="C27774" t="str">
            <v>25438</v>
          </cell>
          <cell r="D27774" t="str">
            <v>Medina</v>
          </cell>
        </row>
        <row r="27775">
          <cell r="C27775" t="str">
            <v>25438</v>
          </cell>
          <cell r="D27775" t="str">
            <v>Medina</v>
          </cell>
        </row>
        <row r="27776">
          <cell r="C27776" t="str">
            <v>25438</v>
          </cell>
          <cell r="D27776" t="str">
            <v>Medina</v>
          </cell>
        </row>
        <row r="27777">
          <cell r="C27777" t="str">
            <v>25438</v>
          </cell>
          <cell r="D27777" t="str">
            <v>Medina</v>
          </cell>
        </row>
        <row r="27778">
          <cell r="C27778" t="str">
            <v>25438</v>
          </cell>
          <cell r="D27778" t="str">
            <v>Medina</v>
          </cell>
        </row>
        <row r="27779">
          <cell r="C27779" t="str">
            <v>25438</v>
          </cell>
          <cell r="D27779" t="str">
            <v>Medina</v>
          </cell>
        </row>
        <row r="27780">
          <cell r="C27780" t="str">
            <v>25438</v>
          </cell>
          <cell r="D27780" t="str">
            <v>Medina</v>
          </cell>
        </row>
        <row r="27781">
          <cell r="C27781" t="str">
            <v>25438</v>
          </cell>
          <cell r="D27781" t="str">
            <v>Medina</v>
          </cell>
        </row>
        <row r="27782">
          <cell r="C27782" t="str">
            <v>25438</v>
          </cell>
          <cell r="D27782" t="str">
            <v>Medina</v>
          </cell>
        </row>
        <row r="27783">
          <cell r="C27783" t="str">
            <v>25438</v>
          </cell>
          <cell r="D27783" t="str">
            <v>Medina</v>
          </cell>
        </row>
        <row r="27784">
          <cell r="C27784" t="str">
            <v>25438</v>
          </cell>
          <cell r="D27784" t="str">
            <v>Medina</v>
          </cell>
        </row>
        <row r="27785">
          <cell r="C27785" t="str">
            <v>25438</v>
          </cell>
          <cell r="D27785" t="str">
            <v>Medina</v>
          </cell>
        </row>
        <row r="27786">
          <cell r="C27786" t="str">
            <v>25438</v>
          </cell>
          <cell r="D27786" t="str">
            <v>Medina</v>
          </cell>
        </row>
        <row r="27787">
          <cell r="C27787" t="str">
            <v>25438</v>
          </cell>
          <cell r="D27787" t="str">
            <v>Medina</v>
          </cell>
        </row>
        <row r="27788">
          <cell r="C27788" t="str">
            <v>25438</v>
          </cell>
          <cell r="D27788" t="str">
            <v>Medina</v>
          </cell>
        </row>
        <row r="27789">
          <cell r="C27789" t="str">
            <v>25438</v>
          </cell>
          <cell r="D27789" t="str">
            <v>Medina</v>
          </cell>
        </row>
        <row r="27790">
          <cell r="C27790" t="str">
            <v>25438</v>
          </cell>
          <cell r="D27790" t="str">
            <v>Medina</v>
          </cell>
        </row>
        <row r="27791">
          <cell r="C27791" t="str">
            <v>25438</v>
          </cell>
          <cell r="D27791" t="str">
            <v>Medina</v>
          </cell>
        </row>
        <row r="27792">
          <cell r="C27792" t="str">
            <v>25438</v>
          </cell>
          <cell r="D27792" t="str">
            <v>Medina</v>
          </cell>
        </row>
        <row r="27793">
          <cell r="C27793" t="str">
            <v>25438</v>
          </cell>
          <cell r="D27793" t="str">
            <v>Medina</v>
          </cell>
        </row>
        <row r="27794">
          <cell r="C27794" t="str">
            <v>25438</v>
          </cell>
          <cell r="D27794" t="str">
            <v>Medina</v>
          </cell>
        </row>
        <row r="27795">
          <cell r="C27795" t="str">
            <v>25438</v>
          </cell>
          <cell r="D27795" t="str">
            <v>Medina</v>
          </cell>
        </row>
        <row r="27796">
          <cell r="C27796" t="str">
            <v>25438</v>
          </cell>
          <cell r="D27796" t="str">
            <v>Medina</v>
          </cell>
        </row>
        <row r="27797">
          <cell r="C27797" t="str">
            <v>25438</v>
          </cell>
          <cell r="D27797" t="str">
            <v>Medina</v>
          </cell>
        </row>
        <row r="27798">
          <cell r="C27798" t="str">
            <v>25438</v>
          </cell>
          <cell r="D27798" t="str">
            <v>Medina</v>
          </cell>
        </row>
        <row r="27799">
          <cell r="C27799" t="str">
            <v>25438</v>
          </cell>
          <cell r="D27799" t="str">
            <v>Medina</v>
          </cell>
        </row>
        <row r="27800">
          <cell r="C27800" t="str">
            <v>25438</v>
          </cell>
          <cell r="D27800" t="str">
            <v>Medina</v>
          </cell>
        </row>
        <row r="27801">
          <cell r="C27801" t="str">
            <v>25438</v>
          </cell>
          <cell r="D27801" t="str">
            <v>Medina</v>
          </cell>
        </row>
        <row r="27802">
          <cell r="C27802" t="str">
            <v>25438</v>
          </cell>
          <cell r="D27802" t="str">
            <v>Medina</v>
          </cell>
        </row>
        <row r="27803">
          <cell r="C27803" t="str">
            <v>25438</v>
          </cell>
          <cell r="D27803" t="str">
            <v>Medina</v>
          </cell>
        </row>
        <row r="27804">
          <cell r="C27804" t="str">
            <v>25438</v>
          </cell>
          <cell r="D27804" t="str">
            <v>Medina</v>
          </cell>
        </row>
        <row r="27805">
          <cell r="C27805" t="str">
            <v>25438</v>
          </cell>
          <cell r="D27805" t="str">
            <v>Medina</v>
          </cell>
        </row>
        <row r="27806">
          <cell r="C27806" t="str">
            <v>25438</v>
          </cell>
          <cell r="D27806" t="str">
            <v>Medina</v>
          </cell>
        </row>
        <row r="27807">
          <cell r="C27807" t="str">
            <v>25438</v>
          </cell>
          <cell r="D27807" t="str">
            <v>Medina</v>
          </cell>
        </row>
        <row r="27808">
          <cell r="C27808" t="str">
            <v>25438</v>
          </cell>
          <cell r="D27808" t="str">
            <v>Medina</v>
          </cell>
        </row>
        <row r="27809">
          <cell r="C27809" t="str">
            <v>25438</v>
          </cell>
          <cell r="D27809" t="str">
            <v>Medina</v>
          </cell>
        </row>
        <row r="27810">
          <cell r="C27810" t="str">
            <v>25438</v>
          </cell>
          <cell r="D27810" t="str">
            <v>Medina</v>
          </cell>
        </row>
        <row r="27811">
          <cell r="C27811" t="str">
            <v>25438</v>
          </cell>
          <cell r="D27811" t="str">
            <v>Medina</v>
          </cell>
        </row>
        <row r="27812">
          <cell r="C27812" t="str">
            <v>25438</v>
          </cell>
          <cell r="D27812" t="str">
            <v>Medina</v>
          </cell>
        </row>
        <row r="27813">
          <cell r="C27813" t="str">
            <v>25438</v>
          </cell>
          <cell r="D27813" t="str">
            <v>Medina</v>
          </cell>
        </row>
        <row r="27814">
          <cell r="C27814" t="str">
            <v>25438</v>
          </cell>
          <cell r="D27814" t="str">
            <v>Medina</v>
          </cell>
        </row>
        <row r="27815">
          <cell r="C27815" t="str">
            <v>25438</v>
          </cell>
          <cell r="D27815" t="str">
            <v>Medina</v>
          </cell>
        </row>
        <row r="27816">
          <cell r="C27816" t="str">
            <v>25438</v>
          </cell>
          <cell r="D27816" t="str">
            <v>Medina</v>
          </cell>
        </row>
        <row r="27817">
          <cell r="C27817" t="str">
            <v>25438</v>
          </cell>
          <cell r="D27817" t="str">
            <v>Medina</v>
          </cell>
        </row>
        <row r="27818">
          <cell r="C27818" t="str">
            <v>25438</v>
          </cell>
          <cell r="D27818" t="str">
            <v>Medina</v>
          </cell>
        </row>
        <row r="27819">
          <cell r="C27819" t="str">
            <v>25438</v>
          </cell>
          <cell r="D27819" t="str">
            <v>Medina</v>
          </cell>
        </row>
        <row r="27820">
          <cell r="C27820" t="str">
            <v>25438</v>
          </cell>
          <cell r="D27820" t="str">
            <v>Medina</v>
          </cell>
        </row>
        <row r="27821">
          <cell r="C27821" t="str">
            <v>25438</v>
          </cell>
          <cell r="D27821" t="str">
            <v>Medina</v>
          </cell>
        </row>
        <row r="27822">
          <cell r="C27822" t="str">
            <v>25438</v>
          </cell>
          <cell r="D27822" t="str">
            <v>Medina</v>
          </cell>
        </row>
        <row r="27823">
          <cell r="C27823" t="str">
            <v>25473</v>
          </cell>
          <cell r="D27823" t="str">
            <v>Mosquera</v>
          </cell>
        </row>
        <row r="27824">
          <cell r="C27824" t="str">
            <v>25473</v>
          </cell>
          <cell r="D27824" t="str">
            <v>Mosquera</v>
          </cell>
        </row>
        <row r="27825">
          <cell r="C27825" t="str">
            <v>25473</v>
          </cell>
          <cell r="D27825" t="str">
            <v>Mosquera</v>
          </cell>
        </row>
        <row r="27826">
          <cell r="C27826" t="str">
            <v>25473</v>
          </cell>
          <cell r="D27826" t="str">
            <v>Mosquera</v>
          </cell>
        </row>
        <row r="27827">
          <cell r="C27827" t="str">
            <v>25473</v>
          </cell>
          <cell r="D27827" t="str">
            <v>Mosquera</v>
          </cell>
        </row>
        <row r="27828">
          <cell r="C27828" t="str">
            <v>25473</v>
          </cell>
          <cell r="D27828" t="str">
            <v>Mosquera</v>
          </cell>
        </row>
        <row r="27829">
          <cell r="C27829" t="str">
            <v>25473</v>
          </cell>
          <cell r="D27829" t="str">
            <v>Mosquera</v>
          </cell>
        </row>
        <row r="27830">
          <cell r="C27830" t="str">
            <v>25473</v>
          </cell>
          <cell r="D27830" t="str">
            <v>Mosquera</v>
          </cell>
        </row>
        <row r="27831">
          <cell r="C27831" t="str">
            <v>25473</v>
          </cell>
          <cell r="D27831" t="str">
            <v>Mosquera</v>
          </cell>
        </row>
        <row r="27832">
          <cell r="C27832" t="str">
            <v>25473</v>
          </cell>
          <cell r="D27832" t="str">
            <v>Mosquera</v>
          </cell>
        </row>
        <row r="27833">
          <cell r="C27833" t="str">
            <v>25473</v>
          </cell>
          <cell r="D27833" t="str">
            <v>Mosquera</v>
          </cell>
        </row>
        <row r="27834">
          <cell r="C27834" t="str">
            <v>25473</v>
          </cell>
          <cell r="D27834" t="str">
            <v>Mosquera</v>
          </cell>
        </row>
        <row r="27835">
          <cell r="C27835" t="str">
            <v>25473</v>
          </cell>
          <cell r="D27835" t="str">
            <v>Mosquera</v>
          </cell>
        </row>
        <row r="27836">
          <cell r="C27836" t="str">
            <v>25473</v>
          </cell>
          <cell r="D27836" t="str">
            <v>Mosquera</v>
          </cell>
        </row>
        <row r="27837">
          <cell r="C27837" t="str">
            <v>25473</v>
          </cell>
          <cell r="D27837" t="str">
            <v>Mosquera</v>
          </cell>
        </row>
        <row r="27838">
          <cell r="C27838" t="str">
            <v>25473</v>
          </cell>
          <cell r="D27838" t="str">
            <v>Mosquera</v>
          </cell>
        </row>
        <row r="27839">
          <cell r="C27839" t="str">
            <v>25473</v>
          </cell>
          <cell r="D27839" t="str">
            <v>Mosquera</v>
          </cell>
        </row>
        <row r="27840">
          <cell r="C27840" t="str">
            <v>25473</v>
          </cell>
          <cell r="D27840" t="str">
            <v>Mosquera</v>
          </cell>
        </row>
        <row r="27841">
          <cell r="C27841" t="str">
            <v>25473</v>
          </cell>
          <cell r="D27841" t="str">
            <v>Mosquera</v>
          </cell>
        </row>
        <row r="27842">
          <cell r="C27842" t="str">
            <v>25473</v>
          </cell>
          <cell r="D27842" t="str">
            <v>Mosquera</v>
          </cell>
        </row>
        <row r="27843">
          <cell r="C27843" t="str">
            <v>25473</v>
          </cell>
          <cell r="D27843" t="str">
            <v>Mosquera</v>
          </cell>
        </row>
        <row r="27844">
          <cell r="C27844" t="str">
            <v>25473</v>
          </cell>
          <cell r="D27844" t="str">
            <v>Mosquera</v>
          </cell>
        </row>
        <row r="27845">
          <cell r="C27845" t="str">
            <v>25473</v>
          </cell>
          <cell r="D27845" t="str">
            <v>Mosquera</v>
          </cell>
        </row>
        <row r="27846">
          <cell r="C27846" t="str">
            <v>25473</v>
          </cell>
          <cell r="D27846" t="str">
            <v>Mosquera</v>
          </cell>
        </row>
        <row r="27847">
          <cell r="C27847" t="str">
            <v>25473</v>
          </cell>
          <cell r="D27847" t="str">
            <v>Mosquera</v>
          </cell>
        </row>
        <row r="27848">
          <cell r="C27848" t="str">
            <v>25473</v>
          </cell>
          <cell r="D27848" t="str">
            <v>Mosquera</v>
          </cell>
        </row>
        <row r="27849">
          <cell r="C27849" t="str">
            <v>25473</v>
          </cell>
          <cell r="D27849" t="str">
            <v>Mosquera</v>
          </cell>
        </row>
        <row r="27850">
          <cell r="C27850" t="str">
            <v>25473</v>
          </cell>
          <cell r="D27850" t="str">
            <v>Mosquera</v>
          </cell>
        </row>
        <row r="27851">
          <cell r="C27851" t="str">
            <v>25473</v>
          </cell>
          <cell r="D27851" t="str">
            <v>Mosquera</v>
          </cell>
        </row>
        <row r="27852">
          <cell r="C27852" t="str">
            <v>25473</v>
          </cell>
          <cell r="D27852" t="str">
            <v>Mosquera</v>
          </cell>
        </row>
        <row r="27853">
          <cell r="C27853" t="str">
            <v>25473</v>
          </cell>
          <cell r="D27853" t="str">
            <v>Mosquera</v>
          </cell>
        </row>
        <row r="27854">
          <cell r="C27854" t="str">
            <v>25473</v>
          </cell>
          <cell r="D27854" t="str">
            <v>Mosquera</v>
          </cell>
        </row>
        <row r="27855">
          <cell r="C27855" t="str">
            <v>25473</v>
          </cell>
          <cell r="D27855" t="str">
            <v>Mosquera</v>
          </cell>
        </row>
        <row r="27856">
          <cell r="C27856" t="str">
            <v>25473</v>
          </cell>
          <cell r="D27856" t="str">
            <v>Mosquera</v>
          </cell>
        </row>
        <row r="27857">
          <cell r="C27857" t="str">
            <v>25473</v>
          </cell>
          <cell r="D27857" t="str">
            <v>Mosquera</v>
          </cell>
        </row>
        <row r="27858">
          <cell r="C27858" t="str">
            <v>25473</v>
          </cell>
          <cell r="D27858" t="str">
            <v>Mosquera</v>
          </cell>
        </row>
        <row r="27859">
          <cell r="C27859" t="str">
            <v>25473</v>
          </cell>
          <cell r="D27859" t="str">
            <v>Mosquera</v>
          </cell>
        </row>
        <row r="27860">
          <cell r="C27860" t="str">
            <v>25473</v>
          </cell>
          <cell r="D27860" t="str">
            <v>Mosquera</v>
          </cell>
        </row>
        <row r="27861">
          <cell r="C27861" t="str">
            <v>25473</v>
          </cell>
          <cell r="D27861" t="str">
            <v>Mosquera</v>
          </cell>
        </row>
        <row r="27862">
          <cell r="C27862" t="str">
            <v>25473</v>
          </cell>
          <cell r="D27862" t="str">
            <v>Mosquera</v>
          </cell>
        </row>
        <row r="27863">
          <cell r="C27863" t="str">
            <v>25473</v>
          </cell>
          <cell r="D27863" t="str">
            <v>Mosquera</v>
          </cell>
        </row>
        <row r="27864">
          <cell r="C27864" t="str">
            <v>25473</v>
          </cell>
          <cell r="D27864" t="str">
            <v>Mosquera</v>
          </cell>
        </row>
        <row r="27865">
          <cell r="C27865" t="str">
            <v>25473</v>
          </cell>
          <cell r="D27865" t="str">
            <v>Mosquera</v>
          </cell>
        </row>
        <row r="27866">
          <cell r="C27866" t="str">
            <v>25473</v>
          </cell>
          <cell r="D27866" t="str">
            <v>Mosquera</v>
          </cell>
        </row>
        <row r="27867">
          <cell r="C27867" t="str">
            <v>25473</v>
          </cell>
          <cell r="D27867" t="str">
            <v>Mosquera</v>
          </cell>
        </row>
        <row r="27868">
          <cell r="C27868" t="str">
            <v>25473</v>
          </cell>
          <cell r="D27868" t="str">
            <v>Mosquera</v>
          </cell>
        </row>
        <row r="27869">
          <cell r="C27869" t="str">
            <v>25473</v>
          </cell>
          <cell r="D27869" t="str">
            <v>Mosquera</v>
          </cell>
        </row>
        <row r="27870">
          <cell r="C27870" t="str">
            <v>25473</v>
          </cell>
          <cell r="D27870" t="str">
            <v>Mosquera</v>
          </cell>
        </row>
        <row r="27871">
          <cell r="C27871" t="str">
            <v>25473</v>
          </cell>
          <cell r="D27871" t="str">
            <v>Mosquera</v>
          </cell>
        </row>
        <row r="27872">
          <cell r="C27872" t="str">
            <v>25473</v>
          </cell>
          <cell r="D27872" t="str">
            <v>Mosquera</v>
          </cell>
        </row>
        <row r="27873">
          <cell r="C27873" t="str">
            <v>25473</v>
          </cell>
          <cell r="D27873" t="str">
            <v>Mosquera</v>
          </cell>
        </row>
        <row r="27874">
          <cell r="C27874" t="str">
            <v>25473</v>
          </cell>
          <cell r="D27874" t="str">
            <v>Mosquera</v>
          </cell>
        </row>
        <row r="27875">
          <cell r="C27875" t="str">
            <v>25473</v>
          </cell>
          <cell r="D27875" t="str">
            <v>Mosquera</v>
          </cell>
        </row>
        <row r="27876">
          <cell r="C27876" t="str">
            <v>25473</v>
          </cell>
          <cell r="D27876" t="str">
            <v>Mosquera</v>
          </cell>
        </row>
        <row r="27877">
          <cell r="C27877" t="str">
            <v>25483</v>
          </cell>
          <cell r="D27877" t="str">
            <v>Nariño</v>
          </cell>
        </row>
        <row r="27878">
          <cell r="C27878" t="str">
            <v>25483</v>
          </cell>
          <cell r="D27878" t="str">
            <v>Nariño</v>
          </cell>
        </row>
        <row r="27879">
          <cell r="C27879" t="str">
            <v>25483</v>
          </cell>
          <cell r="D27879" t="str">
            <v>Nariño</v>
          </cell>
        </row>
        <row r="27880">
          <cell r="C27880" t="str">
            <v>25483</v>
          </cell>
          <cell r="D27880" t="str">
            <v>Nariño</v>
          </cell>
        </row>
        <row r="27881">
          <cell r="C27881" t="str">
            <v>25483</v>
          </cell>
          <cell r="D27881" t="str">
            <v>Nariño</v>
          </cell>
        </row>
        <row r="27882">
          <cell r="C27882" t="str">
            <v>25483</v>
          </cell>
          <cell r="D27882" t="str">
            <v>Nariño</v>
          </cell>
        </row>
        <row r="27883">
          <cell r="C27883" t="str">
            <v>25483</v>
          </cell>
          <cell r="D27883" t="str">
            <v>Nariño</v>
          </cell>
        </row>
        <row r="27884">
          <cell r="C27884" t="str">
            <v>25483</v>
          </cell>
          <cell r="D27884" t="str">
            <v>Nariño</v>
          </cell>
        </row>
        <row r="27885">
          <cell r="C27885" t="str">
            <v>25483</v>
          </cell>
          <cell r="D27885" t="str">
            <v>Nariño</v>
          </cell>
        </row>
        <row r="27886">
          <cell r="C27886" t="str">
            <v>25483</v>
          </cell>
          <cell r="D27886" t="str">
            <v>Nariño</v>
          </cell>
        </row>
        <row r="27887">
          <cell r="C27887" t="str">
            <v>25483</v>
          </cell>
          <cell r="D27887" t="str">
            <v>Nariño</v>
          </cell>
        </row>
        <row r="27888">
          <cell r="C27888" t="str">
            <v>25483</v>
          </cell>
          <cell r="D27888" t="str">
            <v>Nariño</v>
          </cell>
        </row>
        <row r="27889">
          <cell r="C27889" t="str">
            <v>25483</v>
          </cell>
          <cell r="D27889" t="str">
            <v>Nariño</v>
          </cell>
        </row>
        <row r="27890">
          <cell r="C27890" t="str">
            <v>25483</v>
          </cell>
          <cell r="D27890" t="str">
            <v>Nariño</v>
          </cell>
        </row>
        <row r="27891">
          <cell r="C27891" t="str">
            <v>25483</v>
          </cell>
          <cell r="D27891" t="str">
            <v>Nariño</v>
          </cell>
        </row>
        <row r="27892">
          <cell r="C27892" t="str">
            <v>25483</v>
          </cell>
          <cell r="D27892" t="str">
            <v>Nariño</v>
          </cell>
        </row>
        <row r="27893">
          <cell r="C27893" t="str">
            <v>25483</v>
          </cell>
          <cell r="D27893" t="str">
            <v>Nariño</v>
          </cell>
        </row>
        <row r="27894">
          <cell r="C27894" t="str">
            <v>25483</v>
          </cell>
          <cell r="D27894" t="str">
            <v>Nariño</v>
          </cell>
        </row>
        <row r="27895">
          <cell r="C27895" t="str">
            <v>25483</v>
          </cell>
          <cell r="D27895" t="str">
            <v>Nariño</v>
          </cell>
        </row>
        <row r="27896">
          <cell r="C27896" t="str">
            <v>25483</v>
          </cell>
          <cell r="D27896" t="str">
            <v>Nariño</v>
          </cell>
        </row>
        <row r="27897">
          <cell r="C27897" t="str">
            <v>25483</v>
          </cell>
          <cell r="D27897" t="str">
            <v>Nariño</v>
          </cell>
        </row>
        <row r="27898">
          <cell r="C27898" t="str">
            <v>25483</v>
          </cell>
          <cell r="D27898" t="str">
            <v>Nariño</v>
          </cell>
        </row>
        <row r="27899">
          <cell r="C27899" t="str">
            <v>25483</v>
          </cell>
          <cell r="D27899" t="str">
            <v>Nariño</v>
          </cell>
        </row>
        <row r="27900">
          <cell r="C27900" t="str">
            <v>25483</v>
          </cell>
          <cell r="D27900" t="str">
            <v>Nariño</v>
          </cell>
        </row>
        <row r="27901">
          <cell r="C27901" t="str">
            <v>25483</v>
          </cell>
          <cell r="D27901" t="str">
            <v>Nariño</v>
          </cell>
        </row>
        <row r="27902">
          <cell r="C27902" t="str">
            <v>25483</v>
          </cell>
          <cell r="D27902" t="str">
            <v>Nariño</v>
          </cell>
        </row>
        <row r="27903">
          <cell r="C27903" t="str">
            <v>25483</v>
          </cell>
          <cell r="D27903" t="str">
            <v>Nariño</v>
          </cell>
        </row>
        <row r="27904">
          <cell r="C27904" t="str">
            <v>25483</v>
          </cell>
          <cell r="D27904" t="str">
            <v>Nariño</v>
          </cell>
        </row>
        <row r="27905">
          <cell r="C27905" t="str">
            <v>25483</v>
          </cell>
          <cell r="D27905" t="str">
            <v>Nariño</v>
          </cell>
        </row>
        <row r="27906">
          <cell r="C27906" t="str">
            <v>25483</v>
          </cell>
          <cell r="D27906" t="str">
            <v>Nariño</v>
          </cell>
        </row>
        <row r="27907">
          <cell r="C27907" t="str">
            <v>25483</v>
          </cell>
          <cell r="D27907" t="str">
            <v>Nariño</v>
          </cell>
        </row>
        <row r="27908">
          <cell r="C27908" t="str">
            <v>25483</v>
          </cell>
          <cell r="D27908" t="str">
            <v>Nariño</v>
          </cell>
        </row>
        <row r="27909">
          <cell r="C27909" t="str">
            <v>25483</v>
          </cell>
          <cell r="D27909" t="str">
            <v>Nariño</v>
          </cell>
        </row>
        <row r="27910">
          <cell r="C27910" t="str">
            <v>25483</v>
          </cell>
          <cell r="D27910" t="str">
            <v>Nariño</v>
          </cell>
        </row>
        <row r="27911">
          <cell r="C27911" t="str">
            <v>25483</v>
          </cell>
          <cell r="D27911" t="str">
            <v>Nariño</v>
          </cell>
        </row>
        <row r="27912">
          <cell r="C27912" t="str">
            <v>25483</v>
          </cell>
          <cell r="D27912" t="str">
            <v>Nariño</v>
          </cell>
        </row>
        <row r="27913">
          <cell r="C27913" t="str">
            <v>25483</v>
          </cell>
          <cell r="D27913" t="str">
            <v>Nariño</v>
          </cell>
        </row>
        <row r="27914">
          <cell r="C27914" t="str">
            <v>25483</v>
          </cell>
          <cell r="D27914" t="str">
            <v>Nariño</v>
          </cell>
        </row>
        <row r="27915">
          <cell r="C27915" t="str">
            <v>25483</v>
          </cell>
          <cell r="D27915" t="str">
            <v>Nariño</v>
          </cell>
        </row>
        <row r="27916">
          <cell r="C27916" t="str">
            <v>25483</v>
          </cell>
          <cell r="D27916" t="str">
            <v>Nariño</v>
          </cell>
        </row>
        <row r="27917">
          <cell r="C27917" t="str">
            <v>25483</v>
          </cell>
          <cell r="D27917" t="str">
            <v>Nariño</v>
          </cell>
        </row>
        <row r="27918">
          <cell r="C27918" t="str">
            <v>25483</v>
          </cell>
          <cell r="D27918" t="str">
            <v>Nariño</v>
          </cell>
        </row>
        <row r="27919">
          <cell r="C27919" t="str">
            <v>25483</v>
          </cell>
          <cell r="D27919" t="str">
            <v>Nariño</v>
          </cell>
        </row>
        <row r="27920">
          <cell r="C27920" t="str">
            <v>25483</v>
          </cell>
          <cell r="D27920" t="str">
            <v>Nariño</v>
          </cell>
        </row>
        <row r="27921">
          <cell r="C27921" t="str">
            <v>25483</v>
          </cell>
          <cell r="D27921" t="str">
            <v>Nariño</v>
          </cell>
        </row>
        <row r="27922">
          <cell r="C27922" t="str">
            <v>25483</v>
          </cell>
          <cell r="D27922" t="str">
            <v>Nariño</v>
          </cell>
        </row>
        <row r="27923">
          <cell r="C27923" t="str">
            <v>25483</v>
          </cell>
          <cell r="D27923" t="str">
            <v>Nariño</v>
          </cell>
        </row>
        <row r="27924">
          <cell r="C27924" t="str">
            <v>25483</v>
          </cell>
          <cell r="D27924" t="str">
            <v>Nariño</v>
          </cell>
        </row>
        <row r="27925">
          <cell r="C27925" t="str">
            <v>25483</v>
          </cell>
          <cell r="D27925" t="str">
            <v>Nariño</v>
          </cell>
        </row>
        <row r="27926">
          <cell r="C27926" t="str">
            <v>25483</v>
          </cell>
          <cell r="D27926" t="str">
            <v>Nariño</v>
          </cell>
        </row>
        <row r="27927">
          <cell r="C27927" t="str">
            <v>25483</v>
          </cell>
          <cell r="D27927" t="str">
            <v>Nariño</v>
          </cell>
        </row>
        <row r="27928">
          <cell r="C27928" t="str">
            <v>25483</v>
          </cell>
          <cell r="D27928" t="str">
            <v>Nariño</v>
          </cell>
        </row>
        <row r="27929">
          <cell r="C27929" t="str">
            <v>25483</v>
          </cell>
          <cell r="D27929" t="str">
            <v>Nariño</v>
          </cell>
        </row>
        <row r="27930">
          <cell r="C27930" t="str">
            <v>25483</v>
          </cell>
          <cell r="D27930" t="str">
            <v>Nariño</v>
          </cell>
        </row>
        <row r="27931">
          <cell r="C27931" t="str">
            <v>25486</v>
          </cell>
          <cell r="D27931" t="str">
            <v>Nemocón</v>
          </cell>
        </row>
        <row r="27932">
          <cell r="C27932" t="str">
            <v>25486</v>
          </cell>
          <cell r="D27932" t="str">
            <v>Nemocón</v>
          </cell>
        </row>
        <row r="27933">
          <cell r="C27933" t="str">
            <v>25486</v>
          </cell>
          <cell r="D27933" t="str">
            <v>Nemocón</v>
          </cell>
        </row>
        <row r="27934">
          <cell r="C27934" t="str">
            <v>25486</v>
          </cell>
          <cell r="D27934" t="str">
            <v>Nemocón</v>
          </cell>
        </row>
        <row r="27935">
          <cell r="C27935" t="str">
            <v>25486</v>
          </cell>
          <cell r="D27935" t="str">
            <v>Nemocón</v>
          </cell>
        </row>
        <row r="27936">
          <cell r="C27936" t="str">
            <v>25486</v>
          </cell>
          <cell r="D27936" t="str">
            <v>Nemocón</v>
          </cell>
        </row>
        <row r="27937">
          <cell r="C27937" t="str">
            <v>25486</v>
          </cell>
          <cell r="D27937" t="str">
            <v>Nemocón</v>
          </cell>
        </row>
        <row r="27938">
          <cell r="C27938" t="str">
            <v>25486</v>
          </cell>
          <cell r="D27938" t="str">
            <v>Nemocón</v>
          </cell>
        </row>
        <row r="27939">
          <cell r="C27939" t="str">
            <v>25486</v>
          </cell>
          <cell r="D27939" t="str">
            <v>Nemocón</v>
          </cell>
        </row>
        <row r="27940">
          <cell r="C27940" t="str">
            <v>25486</v>
          </cell>
          <cell r="D27940" t="str">
            <v>Nemocón</v>
          </cell>
        </row>
        <row r="27941">
          <cell r="C27941" t="str">
            <v>25486</v>
          </cell>
          <cell r="D27941" t="str">
            <v>Nemocón</v>
          </cell>
        </row>
        <row r="27942">
          <cell r="C27942" t="str">
            <v>25486</v>
          </cell>
          <cell r="D27942" t="str">
            <v>Nemocón</v>
          </cell>
        </row>
        <row r="27943">
          <cell r="C27943" t="str">
            <v>25486</v>
          </cell>
          <cell r="D27943" t="str">
            <v>Nemocón</v>
          </cell>
        </row>
        <row r="27944">
          <cell r="C27944" t="str">
            <v>25486</v>
          </cell>
          <cell r="D27944" t="str">
            <v>Nemocón</v>
          </cell>
        </row>
        <row r="27945">
          <cell r="C27945" t="str">
            <v>25486</v>
          </cell>
          <cell r="D27945" t="str">
            <v>Nemocón</v>
          </cell>
        </row>
        <row r="27946">
          <cell r="C27946" t="str">
            <v>25486</v>
          </cell>
          <cell r="D27946" t="str">
            <v>Nemocón</v>
          </cell>
        </row>
        <row r="27947">
          <cell r="C27947" t="str">
            <v>25486</v>
          </cell>
          <cell r="D27947" t="str">
            <v>Nemocón</v>
          </cell>
        </row>
        <row r="27948">
          <cell r="C27948" t="str">
            <v>25486</v>
          </cell>
          <cell r="D27948" t="str">
            <v>Nemocón</v>
          </cell>
        </row>
        <row r="27949">
          <cell r="C27949" t="str">
            <v>25486</v>
          </cell>
          <cell r="D27949" t="str">
            <v>Nemocón</v>
          </cell>
        </row>
        <row r="27950">
          <cell r="C27950" t="str">
            <v>25486</v>
          </cell>
          <cell r="D27950" t="str">
            <v>Nemocón</v>
          </cell>
        </row>
        <row r="27951">
          <cell r="C27951" t="str">
            <v>25486</v>
          </cell>
          <cell r="D27951" t="str">
            <v>Nemocón</v>
          </cell>
        </row>
        <row r="27952">
          <cell r="C27952" t="str">
            <v>25486</v>
          </cell>
          <cell r="D27952" t="str">
            <v>Nemocón</v>
          </cell>
        </row>
        <row r="27953">
          <cell r="C27953" t="str">
            <v>25486</v>
          </cell>
          <cell r="D27953" t="str">
            <v>Nemocón</v>
          </cell>
        </row>
        <row r="27954">
          <cell r="C27954" t="str">
            <v>25486</v>
          </cell>
          <cell r="D27954" t="str">
            <v>Nemocón</v>
          </cell>
        </row>
        <row r="27955">
          <cell r="C27955" t="str">
            <v>25486</v>
          </cell>
          <cell r="D27955" t="str">
            <v>Nemocón</v>
          </cell>
        </row>
        <row r="27956">
          <cell r="C27956" t="str">
            <v>25486</v>
          </cell>
          <cell r="D27956" t="str">
            <v>Nemocón</v>
          </cell>
        </row>
        <row r="27957">
          <cell r="C27957" t="str">
            <v>25486</v>
          </cell>
          <cell r="D27957" t="str">
            <v>Nemocón</v>
          </cell>
        </row>
        <row r="27958">
          <cell r="C27958" t="str">
            <v>25486</v>
          </cell>
          <cell r="D27958" t="str">
            <v>Nemocón</v>
          </cell>
        </row>
        <row r="27959">
          <cell r="C27959" t="str">
            <v>25486</v>
          </cell>
          <cell r="D27959" t="str">
            <v>Nemocón</v>
          </cell>
        </row>
        <row r="27960">
          <cell r="C27960" t="str">
            <v>25486</v>
          </cell>
          <cell r="D27960" t="str">
            <v>Nemocón</v>
          </cell>
        </row>
        <row r="27961">
          <cell r="C27961" t="str">
            <v>25486</v>
          </cell>
          <cell r="D27961" t="str">
            <v>Nemocón</v>
          </cell>
        </row>
        <row r="27962">
          <cell r="C27962" t="str">
            <v>25486</v>
          </cell>
          <cell r="D27962" t="str">
            <v>Nemocón</v>
          </cell>
        </row>
        <row r="27963">
          <cell r="C27963" t="str">
            <v>25486</v>
          </cell>
          <cell r="D27963" t="str">
            <v>Nemocón</v>
          </cell>
        </row>
        <row r="27964">
          <cell r="C27964" t="str">
            <v>25486</v>
          </cell>
          <cell r="D27964" t="str">
            <v>Nemocón</v>
          </cell>
        </row>
        <row r="27965">
          <cell r="C27965" t="str">
            <v>25486</v>
          </cell>
          <cell r="D27965" t="str">
            <v>Nemocón</v>
          </cell>
        </row>
        <row r="27966">
          <cell r="C27966" t="str">
            <v>25486</v>
          </cell>
          <cell r="D27966" t="str">
            <v>Nemocón</v>
          </cell>
        </row>
        <row r="27967">
          <cell r="C27967" t="str">
            <v>25486</v>
          </cell>
          <cell r="D27967" t="str">
            <v>Nemocón</v>
          </cell>
        </row>
        <row r="27968">
          <cell r="C27968" t="str">
            <v>25486</v>
          </cell>
          <cell r="D27968" t="str">
            <v>Nemocón</v>
          </cell>
        </row>
        <row r="27969">
          <cell r="C27969" t="str">
            <v>25486</v>
          </cell>
          <cell r="D27969" t="str">
            <v>Nemocón</v>
          </cell>
        </row>
        <row r="27970">
          <cell r="C27970" t="str">
            <v>25486</v>
          </cell>
          <cell r="D27970" t="str">
            <v>Nemocón</v>
          </cell>
        </row>
        <row r="27971">
          <cell r="C27971" t="str">
            <v>25486</v>
          </cell>
          <cell r="D27971" t="str">
            <v>Nemocón</v>
          </cell>
        </row>
        <row r="27972">
          <cell r="C27972" t="str">
            <v>25486</v>
          </cell>
          <cell r="D27972" t="str">
            <v>Nemocón</v>
          </cell>
        </row>
        <row r="27973">
          <cell r="C27973" t="str">
            <v>25486</v>
          </cell>
          <cell r="D27973" t="str">
            <v>Nemocón</v>
          </cell>
        </row>
        <row r="27974">
          <cell r="C27974" t="str">
            <v>25486</v>
          </cell>
          <cell r="D27974" t="str">
            <v>Nemocón</v>
          </cell>
        </row>
        <row r="27975">
          <cell r="C27975" t="str">
            <v>25486</v>
          </cell>
          <cell r="D27975" t="str">
            <v>Nemocón</v>
          </cell>
        </row>
        <row r="27976">
          <cell r="C27976" t="str">
            <v>25486</v>
          </cell>
          <cell r="D27976" t="str">
            <v>Nemocón</v>
          </cell>
        </row>
        <row r="27977">
          <cell r="C27977" t="str">
            <v>25486</v>
          </cell>
          <cell r="D27977" t="str">
            <v>Nemocón</v>
          </cell>
        </row>
        <row r="27978">
          <cell r="C27978" t="str">
            <v>25486</v>
          </cell>
          <cell r="D27978" t="str">
            <v>Nemocón</v>
          </cell>
        </row>
        <row r="27979">
          <cell r="C27979" t="str">
            <v>25486</v>
          </cell>
          <cell r="D27979" t="str">
            <v>Nemocón</v>
          </cell>
        </row>
        <row r="27980">
          <cell r="C27980" t="str">
            <v>25486</v>
          </cell>
          <cell r="D27980" t="str">
            <v>Nemocón</v>
          </cell>
        </row>
        <row r="27981">
          <cell r="C27981" t="str">
            <v>25486</v>
          </cell>
          <cell r="D27981" t="str">
            <v>Nemocón</v>
          </cell>
        </row>
        <row r="27982">
          <cell r="C27982" t="str">
            <v>25486</v>
          </cell>
          <cell r="D27982" t="str">
            <v>Nemocón</v>
          </cell>
        </row>
        <row r="27983">
          <cell r="C27983" t="str">
            <v>25486</v>
          </cell>
          <cell r="D27983" t="str">
            <v>Nemocón</v>
          </cell>
        </row>
        <row r="27984">
          <cell r="C27984" t="str">
            <v>25486</v>
          </cell>
          <cell r="D27984" t="str">
            <v>Nemocón</v>
          </cell>
        </row>
        <row r="27985">
          <cell r="C27985" t="str">
            <v>25488</v>
          </cell>
          <cell r="D27985" t="str">
            <v>Nilo</v>
          </cell>
        </row>
        <row r="27986">
          <cell r="C27986" t="str">
            <v>25488</v>
          </cell>
          <cell r="D27986" t="str">
            <v>Nilo</v>
          </cell>
        </row>
        <row r="27987">
          <cell r="C27987" t="str">
            <v>25488</v>
          </cell>
          <cell r="D27987" t="str">
            <v>Nilo</v>
          </cell>
        </row>
        <row r="27988">
          <cell r="C27988" t="str">
            <v>25488</v>
          </cell>
          <cell r="D27988" t="str">
            <v>Nilo</v>
          </cell>
        </row>
        <row r="27989">
          <cell r="C27989" t="str">
            <v>25488</v>
          </cell>
          <cell r="D27989" t="str">
            <v>Nilo</v>
          </cell>
        </row>
        <row r="27990">
          <cell r="C27990" t="str">
            <v>25488</v>
          </cell>
          <cell r="D27990" t="str">
            <v>Nilo</v>
          </cell>
        </row>
        <row r="27991">
          <cell r="C27991" t="str">
            <v>25488</v>
          </cell>
          <cell r="D27991" t="str">
            <v>Nilo</v>
          </cell>
        </row>
        <row r="27992">
          <cell r="C27992" t="str">
            <v>25488</v>
          </cell>
          <cell r="D27992" t="str">
            <v>Nilo</v>
          </cell>
        </row>
        <row r="27993">
          <cell r="C27993" t="str">
            <v>25488</v>
          </cell>
          <cell r="D27993" t="str">
            <v>Nilo</v>
          </cell>
        </row>
        <row r="27994">
          <cell r="C27994" t="str">
            <v>25488</v>
          </cell>
          <cell r="D27994" t="str">
            <v>Nilo</v>
          </cell>
        </row>
        <row r="27995">
          <cell r="C27995" t="str">
            <v>25488</v>
          </cell>
          <cell r="D27995" t="str">
            <v>Nilo</v>
          </cell>
        </row>
        <row r="27996">
          <cell r="C27996" t="str">
            <v>25488</v>
          </cell>
          <cell r="D27996" t="str">
            <v>Nilo</v>
          </cell>
        </row>
        <row r="27997">
          <cell r="C27997" t="str">
            <v>25488</v>
          </cell>
          <cell r="D27997" t="str">
            <v>Nilo</v>
          </cell>
        </row>
        <row r="27998">
          <cell r="C27998" t="str">
            <v>25488</v>
          </cell>
          <cell r="D27998" t="str">
            <v>Nilo</v>
          </cell>
        </row>
        <row r="27999">
          <cell r="C27999" t="str">
            <v>25488</v>
          </cell>
          <cell r="D27999" t="str">
            <v>Nilo</v>
          </cell>
        </row>
        <row r="28000">
          <cell r="C28000" t="str">
            <v>25488</v>
          </cell>
          <cell r="D28000" t="str">
            <v>Nilo</v>
          </cell>
        </row>
        <row r="28001">
          <cell r="C28001" t="str">
            <v>25488</v>
          </cell>
          <cell r="D28001" t="str">
            <v>Nilo</v>
          </cell>
        </row>
        <row r="28002">
          <cell r="C28002" t="str">
            <v>25488</v>
          </cell>
          <cell r="D28002" t="str">
            <v>Nilo</v>
          </cell>
        </row>
        <row r="28003">
          <cell r="C28003" t="str">
            <v>25488</v>
          </cell>
          <cell r="D28003" t="str">
            <v>Nilo</v>
          </cell>
        </row>
        <row r="28004">
          <cell r="C28004" t="str">
            <v>25488</v>
          </cell>
          <cell r="D28004" t="str">
            <v>Nilo</v>
          </cell>
        </row>
        <row r="28005">
          <cell r="C28005" t="str">
            <v>25488</v>
          </cell>
          <cell r="D28005" t="str">
            <v>Nilo</v>
          </cell>
        </row>
        <row r="28006">
          <cell r="C28006" t="str">
            <v>25488</v>
          </cell>
          <cell r="D28006" t="str">
            <v>Nilo</v>
          </cell>
        </row>
        <row r="28007">
          <cell r="C28007" t="str">
            <v>25488</v>
          </cell>
          <cell r="D28007" t="str">
            <v>Nilo</v>
          </cell>
        </row>
        <row r="28008">
          <cell r="C28008" t="str">
            <v>25488</v>
          </cell>
          <cell r="D28008" t="str">
            <v>Nilo</v>
          </cell>
        </row>
        <row r="28009">
          <cell r="C28009" t="str">
            <v>25488</v>
          </cell>
          <cell r="D28009" t="str">
            <v>Nilo</v>
          </cell>
        </row>
        <row r="28010">
          <cell r="C28010" t="str">
            <v>25488</v>
          </cell>
          <cell r="D28010" t="str">
            <v>Nilo</v>
          </cell>
        </row>
        <row r="28011">
          <cell r="C28011" t="str">
            <v>25488</v>
          </cell>
          <cell r="D28011" t="str">
            <v>Nilo</v>
          </cell>
        </row>
        <row r="28012">
          <cell r="C28012" t="str">
            <v>25488</v>
          </cell>
          <cell r="D28012" t="str">
            <v>Nilo</v>
          </cell>
        </row>
        <row r="28013">
          <cell r="C28013" t="str">
            <v>25488</v>
          </cell>
          <cell r="D28013" t="str">
            <v>Nilo</v>
          </cell>
        </row>
        <row r="28014">
          <cell r="C28014" t="str">
            <v>25488</v>
          </cell>
          <cell r="D28014" t="str">
            <v>Nilo</v>
          </cell>
        </row>
        <row r="28015">
          <cell r="C28015" t="str">
            <v>25488</v>
          </cell>
          <cell r="D28015" t="str">
            <v>Nilo</v>
          </cell>
        </row>
        <row r="28016">
          <cell r="C28016" t="str">
            <v>25488</v>
          </cell>
          <cell r="D28016" t="str">
            <v>Nilo</v>
          </cell>
        </row>
        <row r="28017">
          <cell r="C28017" t="str">
            <v>25488</v>
          </cell>
          <cell r="D28017" t="str">
            <v>Nilo</v>
          </cell>
        </row>
        <row r="28018">
          <cell r="C28018" t="str">
            <v>25488</v>
          </cell>
          <cell r="D28018" t="str">
            <v>Nilo</v>
          </cell>
        </row>
        <row r="28019">
          <cell r="C28019" t="str">
            <v>25488</v>
          </cell>
          <cell r="D28019" t="str">
            <v>Nilo</v>
          </cell>
        </row>
        <row r="28020">
          <cell r="C28020" t="str">
            <v>25488</v>
          </cell>
          <cell r="D28020" t="str">
            <v>Nilo</v>
          </cell>
        </row>
        <row r="28021">
          <cell r="C28021" t="str">
            <v>25488</v>
          </cell>
          <cell r="D28021" t="str">
            <v>Nilo</v>
          </cell>
        </row>
        <row r="28022">
          <cell r="C28022" t="str">
            <v>25488</v>
          </cell>
          <cell r="D28022" t="str">
            <v>Nilo</v>
          </cell>
        </row>
        <row r="28023">
          <cell r="C28023" t="str">
            <v>25488</v>
          </cell>
          <cell r="D28023" t="str">
            <v>Nilo</v>
          </cell>
        </row>
        <row r="28024">
          <cell r="C28024" t="str">
            <v>25488</v>
          </cell>
          <cell r="D28024" t="str">
            <v>Nilo</v>
          </cell>
        </row>
        <row r="28025">
          <cell r="C28025" t="str">
            <v>25488</v>
          </cell>
          <cell r="D28025" t="str">
            <v>Nilo</v>
          </cell>
        </row>
        <row r="28026">
          <cell r="C28026" t="str">
            <v>25488</v>
          </cell>
          <cell r="D28026" t="str">
            <v>Nilo</v>
          </cell>
        </row>
        <row r="28027">
          <cell r="C28027" t="str">
            <v>25488</v>
          </cell>
          <cell r="D28027" t="str">
            <v>Nilo</v>
          </cell>
        </row>
        <row r="28028">
          <cell r="C28028" t="str">
            <v>25488</v>
          </cell>
          <cell r="D28028" t="str">
            <v>Nilo</v>
          </cell>
        </row>
        <row r="28029">
          <cell r="C28029" t="str">
            <v>25488</v>
          </cell>
          <cell r="D28029" t="str">
            <v>Nilo</v>
          </cell>
        </row>
        <row r="28030">
          <cell r="C28030" t="str">
            <v>25488</v>
          </cell>
          <cell r="D28030" t="str">
            <v>Nilo</v>
          </cell>
        </row>
        <row r="28031">
          <cell r="C28031" t="str">
            <v>25488</v>
          </cell>
          <cell r="D28031" t="str">
            <v>Nilo</v>
          </cell>
        </row>
        <row r="28032">
          <cell r="C28032" t="str">
            <v>25488</v>
          </cell>
          <cell r="D28032" t="str">
            <v>Nilo</v>
          </cell>
        </row>
        <row r="28033">
          <cell r="C28033" t="str">
            <v>25488</v>
          </cell>
          <cell r="D28033" t="str">
            <v>Nilo</v>
          </cell>
        </row>
        <row r="28034">
          <cell r="C28034" t="str">
            <v>25488</v>
          </cell>
          <cell r="D28034" t="str">
            <v>Nilo</v>
          </cell>
        </row>
        <row r="28035">
          <cell r="C28035" t="str">
            <v>25488</v>
          </cell>
          <cell r="D28035" t="str">
            <v>Nilo</v>
          </cell>
        </row>
        <row r="28036">
          <cell r="C28036" t="str">
            <v>25488</v>
          </cell>
          <cell r="D28036" t="str">
            <v>Nilo</v>
          </cell>
        </row>
        <row r="28037">
          <cell r="C28037" t="str">
            <v>25488</v>
          </cell>
          <cell r="D28037" t="str">
            <v>Nilo</v>
          </cell>
        </row>
        <row r="28038">
          <cell r="C28038" t="str">
            <v>25488</v>
          </cell>
          <cell r="D28038" t="str">
            <v>Nilo</v>
          </cell>
        </row>
        <row r="28039">
          <cell r="C28039" t="str">
            <v>25489</v>
          </cell>
          <cell r="D28039" t="str">
            <v>Nimaima</v>
          </cell>
        </row>
        <row r="28040">
          <cell r="C28040" t="str">
            <v>25489</v>
          </cell>
          <cell r="D28040" t="str">
            <v>Nimaima</v>
          </cell>
        </row>
        <row r="28041">
          <cell r="C28041" t="str">
            <v>25489</v>
          </cell>
          <cell r="D28041" t="str">
            <v>Nimaima</v>
          </cell>
        </row>
        <row r="28042">
          <cell r="C28042" t="str">
            <v>25489</v>
          </cell>
          <cell r="D28042" t="str">
            <v>Nimaima</v>
          </cell>
        </row>
        <row r="28043">
          <cell r="C28043" t="str">
            <v>25489</v>
          </cell>
          <cell r="D28043" t="str">
            <v>Nimaima</v>
          </cell>
        </row>
        <row r="28044">
          <cell r="C28044" t="str">
            <v>25489</v>
          </cell>
          <cell r="D28044" t="str">
            <v>Nimaima</v>
          </cell>
        </row>
        <row r="28045">
          <cell r="C28045" t="str">
            <v>25489</v>
          </cell>
          <cell r="D28045" t="str">
            <v>Nimaima</v>
          </cell>
        </row>
        <row r="28046">
          <cell r="C28046" t="str">
            <v>25489</v>
          </cell>
          <cell r="D28046" t="str">
            <v>Nimaima</v>
          </cell>
        </row>
        <row r="28047">
          <cell r="C28047" t="str">
            <v>25489</v>
          </cell>
          <cell r="D28047" t="str">
            <v>Nimaima</v>
          </cell>
        </row>
        <row r="28048">
          <cell r="C28048" t="str">
            <v>25489</v>
          </cell>
          <cell r="D28048" t="str">
            <v>Nimaima</v>
          </cell>
        </row>
        <row r="28049">
          <cell r="C28049" t="str">
            <v>25489</v>
          </cell>
          <cell r="D28049" t="str">
            <v>Nimaima</v>
          </cell>
        </row>
        <row r="28050">
          <cell r="C28050" t="str">
            <v>25489</v>
          </cell>
          <cell r="D28050" t="str">
            <v>Nimaima</v>
          </cell>
        </row>
        <row r="28051">
          <cell r="C28051" t="str">
            <v>25489</v>
          </cell>
          <cell r="D28051" t="str">
            <v>Nimaima</v>
          </cell>
        </row>
        <row r="28052">
          <cell r="C28052" t="str">
            <v>25489</v>
          </cell>
          <cell r="D28052" t="str">
            <v>Nimaima</v>
          </cell>
        </row>
        <row r="28053">
          <cell r="C28053" t="str">
            <v>25489</v>
          </cell>
          <cell r="D28053" t="str">
            <v>Nimaima</v>
          </cell>
        </row>
        <row r="28054">
          <cell r="C28054" t="str">
            <v>25489</v>
          </cell>
          <cell r="D28054" t="str">
            <v>Nimaima</v>
          </cell>
        </row>
        <row r="28055">
          <cell r="C28055" t="str">
            <v>25489</v>
          </cell>
          <cell r="D28055" t="str">
            <v>Nimaima</v>
          </cell>
        </row>
        <row r="28056">
          <cell r="C28056" t="str">
            <v>25489</v>
          </cell>
          <cell r="D28056" t="str">
            <v>Nimaima</v>
          </cell>
        </row>
        <row r="28057">
          <cell r="C28057" t="str">
            <v>25489</v>
          </cell>
          <cell r="D28057" t="str">
            <v>Nimaima</v>
          </cell>
        </row>
        <row r="28058">
          <cell r="C28058" t="str">
            <v>25489</v>
          </cell>
          <cell r="D28058" t="str">
            <v>Nimaima</v>
          </cell>
        </row>
        <row r="28059">
          <cell r="C28059" t="str">
            <v>25489</v>
          </cell>
          <cell r="D28059" t="str">
            <v>Nimaima</v>
          </cell>
        </row>
        <row r="28060">
          <cell r="C28060" t="str">
            <v>25489</v>
          </cell>
          <cell r="D28060" t="str">
            <v>Nimaima</v>
          </cell>
        </row>
        <row r="28061">
          <cell r="C28061" t="str">
            <v>25489</v>
          </cell>
          <cell r="D28061" t="str">
            <v>Nimaima</v>
          </cell>
        </row>
        <row r="28062">
          <cell r="C28062" t="str">
            <v>25489</v>
          </cell>
          <cell r="D28062" t="str">
            <v>Nimaima</v>
          </cell>
        </row>
        <row r="28063">
          <cell r="C28063" t="str">
            <v>25489</v>
          </cell>
          <cell r="D28063" t="str">
            <v>Nimaima</v>
          </cell>
        </row>
        <row r="28064">
          <cell r="C28064" t="str">
            <v>25489</v>
          </cell>
          <cell r="D28064" t="str">
            <v>Nimaima</v>
          </cell>
        </row>
        <row r="28065">
          <cell r="C28065" t="str">
            <v>25489</v>
          </cell>
          <cell r="D28065" t="str">
            <v>Nimaima</v>
          </cell>
        </row>
        <row r="28066">
          <cell r="C28066" t="str">
            <v>25489</v>
          </cell>
          <cell r="D28066" t="str">
            <v>Nimaima</v>
          </cell>
        </row>
        <row r="28067">
          <cell r="C28067" t="str">
            <v>25489</v>
          </cell>
          <cell r="D28067" t="str">
            <v>Nimaima</v>
          </cell>
        </row>
        <row r="28068">
          <cell r="C28068" t="str">
            <v>25489</v>
          </cell>
          <cell r="D28068" t="str">
            <v>Nimaima</v>
          </cell>
        </row>
        <row r="28069">
          <cell r="C28069" t="str">
            <v>25489</v>
          </cell>
          <cell r="D28069" t="str">
            <v>Nimaima</v>
          </cell>
        </row>
        <row r="28070">
          <cell r="C28070" t="str">
            <v>25489</v>
          </cell>
          <cell r="D28070" t="str">
            <v>Nimaima</v>
          </cell>
        </row>
        <row r="28071">
          <cell r="C28071" t="str">
            <v>25489</v>
          </cell>
          <cell r="D28071" t="str">
            <v>Nimaima</v>
          </cell>
        </row>
        <row r="28072">
          <cell r="C28072" t="str">
            <v>25489</v>
          </cell>
          <cell r="D28072" t="str">
            <v>Nimaima</v>
          </cell>
        </row>
        <row r="28073">
          <cell r="C28073" t="str">
            <v>25489</v>
          </cell>
          <cell r="D28073" t="str">
            <v>Nimaima</v>
          </cell>
        </row>
        <row r="28074">
          <cell r="C28074" t="str">
            <v>25489</v>
          </cell>
          <cell r="D28074" t="str">
            <v>Nimaima</v>
          </cell>
        </row>
        <row r="28075">
          <cell r="C28075" t="str">
            <v>25489</v>
          </cell>
          <cell r="D28075" t="str">
            <v>Nimaima</v>
          </cell>
        </row>
        <row r="28076">
          <cell r="C28076" t="str">
            <v>25489</v>
          </cell>
          <cell r="D28076" t="str">
            <v>Nimaima</v>
          </cell>
        </row>
        <row r="28077">
          <cell r="C28077" t="str">
            <v>25489</v>
          </cell>
          <cell r="D28077" t="str">
            <v>Nimaima</v>
          </cell>
        </row>
        <row r="28078">
          <cell r="C28078" t="str">
            <v>25489</v>
          </cell>
          <cell r="D28078" t="str">
            <v>Nimaima</v>
          </cell>
        </row>
        <row r="28079">
          <cell r="C28079" t="str">
            <v>25489</v>
          </cell>
          <cell r="D28079" t="str">
            <v>Nimaima</v>
          </cell>
        </row>
        <row r="28080">
          <cell r="C28080" t="str">
            <v>25489</v>
          </cell>
          <cell r="D28080" t="str">
            <v>Nimaima</v>
          </cell>
        </row>
        <row r="28081">
          <cell r="C28081" t="str">
            <v>25489</v>
          </cell>
          <cell r="D28081" t="str">
            <v>Nimaima</v>
          </cell>
        </row>
        <row r="28082">
          <cell r="C28082" t="str">
            <v>25489</v>
          </cell>
          <cell r="D28082" t="str">
            <v>Nimaima</v>
          </cell>
        </row>
        <row r="28083">
          <cell r="C28083" t="str">
            <v>25489</v>
          </cell>
          <cell r="D28083" t="str">
            <v>Nimaima</v>
          </cell>
        </row>
        <row r="28084">
          <cell r="C28084" t="str">
            <v>25489</v>
          </cell>
          <cell r="D28084" t="str">
            <v>Nimaima</v>
          </cell>
        </row>
        <row r="28085">
          <cell r="C28085" t="str">
            <v>25489</v>
          </cell>
          <cell r="D28085" t="str">
            <v>Nimaima</v>
          </cell>
        </row>
        <row r="28086">
          <cell r="C28086" t="str">
            <v>25489</v>
          </cell>
          <cell r="D28086" t="str">
            <v>Nimaima</v>
          </cell>
        </row>
        <row r="28087">
          <cell r="C28087" t="str">
            <v>25489</v>
          </cell>
          <cell r="D28087" t="str">
            <v>Nimaima</v>
          </cell>
        </row>
        <row r="28088">
          <cell r="C28088" t="str">
            <v>25489</v>
          </cell>
          <cell r="D28088" t="str">
            <v>Nimaima</v>
          </cell>
        </row>
        <row r="28089">
          <cell r="C28089" t="str">
            <v>25489</v>
          </cell>
          <cell r="D28089" t="str">
            <v>Nimaima</v>
          </cell>
        </row>
        <row r="28090">
          <cell r="C28090" t="str">
            <v>25489</v>
          </cell>
          <cell r="D28090" t="str">
            <v>Nimaima</v>
          </cell>
        </row>
        <row r="28091">
          <cell r="C28091" t="str">
            <v>25489</v>
          </cell>
          <cell r="D28091" t="str">
            <v>Nimaima</v>
          </cell>
        </row>
        <row r="28092">
          <cell r="C28092" t="str">
            <v>25489</v>
          </cell>
          <cell r="D28092" t="str">
            <v>Nimaima</v>
          </cell>
        </row>
        <row r="28093">
          <cell r="C28093" t="str">
            <v>25491</v>
          </cell>
          <cell r="D28093" t="str">
            <v>Nocaima</v>
          </cell>
        </row>
        <row r="28094">
          <cell r="C28094" t="str">
            <v>25491</v>
          </cell>
          <cell r="D28094" t="str">
            <v>Nocaima</v>
          </cell>
        </row>
        <row r="28095">
          <cell r="C28095" t="str">
            <v>25491</v>
          </cell>
          <cell r="D28095" t="str">
            <v>Nocaima</v>
          </cell>
        </row>
        <row r="28096">
          <cell r="C28096" t="str">
            <v>25491</v>
          </cell>
          <cell r="D28096" t="str">
            <v>Nocaima</v>
          </cell>
        </row>
        <row r="28097">
          <cell r="C28097" t="str">
            <v>25491</v>
          </cell>
          <cell r="D28097" t="str">
            <v>Nocaima</v>
          </cell>
        </row>
        <row r="28098">
          <cell r="C28098" t="str">
            <v>25491</v>
          </cell>
          <cell r="D28098" t="str">
            <v>Nocaima</v>
          </cell>
        </row>
        <row r="28099">
          <cell r="C28099" t="str">
            <v>25491</v>
          </cell>
          <cell r="D28099" t="str">
            <v>Nocaima</v>
          </cell>
        </row>
        <row r="28100">
          <cell r="C28100" t="str">
            <v>25491</v>
          </cell>
          <cell r="D28100" t="str">
            <v>Nocaima</v>
          </cell>
        </row>
        <row r="28101">
          <cell r="C28101" t="str">
            <v>25491</v>
          </cell>
          <cell r="D28101" t="str">
            <v>Nocaima</v>
          </cell>
        </row>
        <row r="28102">
          <cell r="C28102" t="str">
            <v>25491</v>
          </cell>
          <cell r="D28102" t="str">
            <v>Nocaima</v>
          </cell>
        </row>
        <row r="28103">
          <cell r="C28103" t="str">
            <v>25491</v>
          </cell>
          <cell r="D28103" t="str">
            <v>Nocaima</v>
          </cell>
        </row>
        <row r="28104">
          <cell r="C28104" t="str">
            <v>25491</v>
          </cell>
          <cell r="D28104" t="str">
            <v>Nocaima</v>
          </cell>
        </row>
        <row r="28105">
          <cell r="C28105" t="str">
            <v>25491</v>
          </cell>
          <cell r="D28105" t="str">
            <v>Nocaima</v>
          </cell>
        </row>
        <row r="28106">
          <cell r="C28106" t="str">
            <v>25491</v>
          </cell>
          <cell r="D28106" t="str">
            <v>Nocaima</v>
          </cell>
        </row>
        <row r="28107">
          <cell r="C28107" t="str">
            <v>25491</v>
          </cell>
          <cell r="D28107" t="str">
            <v>Nocaima</v>
          </cell>
        </row>
        <row r="28108">
          <cell r="C28108" t="str">
            <v>25491</v>
          </cell>
          <cell r="D28108" t="str">
            <v>Nocaima</v>
          </cell>
        </row>
        <row r="28109">
          <cell r="C28109" t="str">
            <v>25491</v>
          </cell>
          <cell r="D28109" t="str">
            <v>Nocaima</v>
          </cell>
        </row>
        <row r="28110">
          <cell r="C28110" t="str">
            <v>25491</v>
          </cell>
          <cell r="D28110" t="str">
            <v>Nocaima</v>
          </cell>
        </row>
        <row r="28111">
          <cell r="C28111" t="str">
            <v>25491</v>
          </cell>
          <cell r="D28111" t="str">
            <v>Nocaima</v>
          </cell>
        </row>
        <row r="28112">
          <cell r="C28112" t="str">
            <v>25491</v>
          </cell>
          <cell r="D28112" t="str">
            <v>Nocaima</v>
          </cell>
        </row>
        <row r="28113">
          <cell r="C28113" t="str">
            <v>25491</v>
          </cell>
          <cell r="D28113" t="str">
            <v>Nocaima</v>
          </cell>
        </row>
        <row r="28114">
          <cell r="C28114" t="str">
            <v>25491</v>
          </cell>
          <cell r="D28114" t="str">
            <v>Nocaima</v>
          </cell>
        </row>
        <row r="28115">
          <cell r="C28115" t="str">
            <v>25491</v>
          </cell>
          <cell r="D28115" t="str">
            <v>Nocaima</v>
          </cell>
        </row>
        <row r="28116">
          <cell r="C28116" t="str">
            <v>25491</v>
          </cell>
          <cell r="D28116" t="str">
            <v>Nocaima</v>
          </cell>
        </row>
        <row r="28117">
          <cell r="C28117" t="str">
            <v>25491</v>
          </cell>
          <cell r="D28117" t="str">
            <v>Nocaima</v>
          </cell>
        </row>
        <row r="28118">
          <cell r="C28118" t="str">
            <v>25491</v>
          </cell>
          <cell r="D28118" t="str">
            <v>Nocaima</v>
          </cell>
        </row>
        <row r="28119">
          <cell r="C28119" t="str">
            <v>25491</v>
          </cell>
          <cell r="D28119" t="str">
            <v>Nocaima</v>
          </cell>
        </row>
        <row r="28120">
          <cell r="C28120" t="str">
            <v>25491</v>
          </cell>
          <cell r="D28120" t="str">
            <v>Nocaima</v>
          </cell>
        </row>
        <row r="28121">
          <cell r="C28121" t="str">
            <v>25491</v>
          </cell>
          <cell r="D28121" t="str">
            <v>Nocaima</v>
          </cell>
        </row>
        <row r="28122">
          <cell r="C28122" t="str">
            <v>25491</v>
          </cell>
          <cell r="D28122" t="str">
            <v>Nocaima</v>
          </cell>
        </row>
        <row r="28123">
          <cell r="C28123" t="str">
            <v>25491</v>
          </cell>
          <cell r="D28123" t="str">
            <v>Nocaima</v>
          </cell>
        </row>
        <row r="28124">
          <cell r="C28124" t="str">
            <v>25491</v>
          </cell>
          <cell r="D28124" t="str">
            <v>Nocaima</v>
          </cell>
        </row>
        <row r="28125">
          <cell r="C28125" t="str">
            <v>25491</v>
          </cell>
          <cell r="D28125" t="str">
            <v>Nocaima</v>
          </cell>
        </row>
        <row r="28126">
          <cell r="C28126" t="str">
            <v>25491</v>
          </cell>
          <cell r="D28126" t="str">
            <v>Nocaima</v>
          </cell>
        </row>
        <row r="28127">
          <cell r="C28127" t="str">
            <v>25491</v>
          </cell>
          <cell r="D28127" t="str">
            <v>Nocaima</v>
          </cell>
        </row>
        <row r="28128">
          <cell r="C28128" t="str">
            <v>25491</v>
          </cell>
          <cell r="D28128" t="str">
            <v>Nocaima</v>
          </cell>
        </row>
        <row r="28129">
          <cell r="C28129" t="str">
            <v>25491</v>
          </cell>
          <cell r="D28129" t="str">
            <v>Nocaima</v>
          </cell>
        </row>
        <row r="28130">
          <cell r="C28130" t="str">
            <v>25491</v>
          </cell>
          <cell r="D28130" t="str">
            <v>Nocaima</v>
          </cell>
        </row>
        <row r="28131">
          <cell r="C28131" t="str">
            <v>25491</v>
          </cell>
          <cell r="D28131" t="str">
            <v>Nocaima</v>
          </cell>
        </row>
        <row r="28132">
          <cell r="C28132" t="str">
            <v>25491</v>
          </cell>
          <cell r="D28132" t="str">
            <v>Nocaima</v>
          </cell>
        </row>
        <row r="28133">
          <cell r="C28133" t="str">
            <v>25491</v>
          </cell>
          <cell r="D28133" t="str">
            <v>Nocaima</v>
          </cell>
        </row>
        <row r="28134">
          <cell r="C28134" t="str">
            <v>25491</v>
          </cell>
          <cell r="D28134" t="str">
            <v>Nocaima</v>
          </cell>
        </row>
        <row r="28135">
          <cell r="C28135" t="str">
            <v>25491</v>
          </cell>
          <cell r="D28135" t="str">
            <v>Nocaima</v>
          </cell>
        </row>
        <row r="28136">
          <cell r="C28136" t="str">
            <v>25491</v>
          </cell>
          <cell r="D28136" t="str">
            <v>Nocaima</v>
          </cell>
        </row>
        <row r="28137">
          <cell r="C28137" t="str">
            <v>25491</v>
          </cell>
          <cell r="D28137" t="str">
            <v>Nocaima</v>
          </cell>
        </row>
        <row r="28138">
          <cell r="C28138" t="str">
            <v>25491</v>
          </cell>
          <cell r="D28138" t="str">
            <v>Nocaima</v>
          </cell>
        </row>
        <row r="28139">
          <cell r="C28139" t="str">
            <v>25491</v>
          </cell>
          <cell r="D28139" t="str">
            <v>Nocaima</v>
          </cell>
        </row>
        <row r="28140">
          <cell r="C28140" t="str">
            <v>25491</v>
          </cell>
          <cell r="D28140" t="str">
            <v>Nocaima</v>
          </cell>
        </row>
        <row r="28141">
          <cell r="C28141" t="str">
            <v>25491</v>
          </cell>
          <cell r="D28141" t="str">
            <v>Nocaima</v>
          </cell>
        </row>
        <row r="28142">
          <cell r="C28142" t="str">
            <v>25491</v>
          </cell>
          <cell r="D28142" t="str">
            <v>Nocaima</v>
          </cell>
        </row>
        <row r="28143">
          <cell r="C28143" t="str">
            <v>25491</v>
          </cell>
          <cell r="D28143" t="str">
            <v>Nocaima</v>
          </cell>
        </row>
        <row r="28144">
          <cell r="C28144" t="str">
            <v>25491</v>
          </cell>
          <cell r="D28144" t="str">
            <v>Nocaima</v>
          </cell>
        </row>
        <row r="28145">
          <cell r="C28145" t="str">
            <v>25491</v>
          </cell>
          <cell r="D28145" t="str">
            <v>Nocaima</v>
          </cell>
        </row>
        <row r="28146">
          <cell r="C28146" t="str">
            <v>25491</v>
          </cell>
          <cell r="D28146" t="str">
            <v>Nocaima</v>
          </cell>
        </row>
        <row r="28147">
          <cell r="C28147" t="str">
            <v>25506</v>
          </cell>
          <cell r="D28147" t="str">
            <v>Venecia</v>
          </cell>
        </row>
        <row r="28148">
          <cell r="C28148" t="str">
            <v>25506</v>
          </cell>
          <cell r="D28148" t="str">
            <v>Venecia</v>
          </cell>
        </row>
        <row r="28149">
          <cell r="C28149" t="str">
            <v>25506</v>
          </cell>
          <cell r="D28149" t="str">
            <v>Venecia</v>
          </cell>
        </row>
        <row r="28150">
          <cell r="C28150" t="str">
            <v>25506</v>
          </cell>
          <cell r="D28150" t="str">
            <v>Venecia</v>
          </cell>
        </row>
        <row r="28151">
          <cell r="C28151" t="str">
            <v>25506</v>
          </cell>
          <cell r="D28151" t="str">
            <v>Venecia</v>
          </cell>
        </row>
        <row r="28152">
          <cell r="C28152" t="str">
            <v>25506</v>
          </cell>
          <cell r="D28152" t="str">
            <v>Venecia</v>
          </cell>
        </row>
        <row r="28153">
          <cell r="C28153" t="str">
            <v>25506</v>
          </cell>
          <cell r="D28153" t="str">
            <v>Venecia</v>
          </cell>
        </row>
        <row r="28154">
          <cell r="C28154" t="str">
            <v>25506</v>
          </cell>
          <cell r="D28154" t="str">
            <v>Venecia</v>
          </cell>
        </row>
        <row r="28155">
          <cell r="C28155" t="str">
            <v>25506</v>
          </cell>
          <cell r="D28155" t="str">
            <v>Venecia</v>
          </cell>
        </row>
        <row r="28156">
          <cell r="C28156" t="str">
            <v>25506</v>
          </cell>
          <cell r="D28156" t="str">
            <v>Venecia</v>
          </cell>
        </row>
        <row r="28157">
          <cell r="C28157" t="str">
            <v>25506</v>
          </cell>
          <cell r="D28157" t="str">
            <v>Venecia</v>
          </cell>
        </row>
        <row r="28158">
          <cell r="C28158" t="str">
            <v>25506</v>
          </cell>
          <cell r="D28158" t="str">
            <v>Venecia</v>
          </cell>
        </row>
        <row r="28159">
          <cell r="C28159" t="str">
            <v>25506</v>
          </cell>
          <cell r="D28159" t="str">
            <v>Venecia</v>
          </cell>
        </row>
        <row r="28160">
          <cell r="C28160" t="str">
            <v>25506</v>
          </cell>
          <cell r="D28160" t="str">
            <v>Venecia</v>
          </cell>
        </row>
        <row r="28161">
          <cell r="C28161" t="str">
            <v>25506</v>
          </cell>
          <cell r="D28161" t="str">
            <v>Venecia</v>
          </cell>
        </row>
        <row r="28162">
          <cell r="C28162" t="str">
            <v>25506</v>
          </cell>
          <cell r="D28162" t="str">
            <v>Venecia</v>
          </cell>
        </row>
        <row r="28163">
          <cell r="C28163" t="str">
            <v>25506</v>
          </cell>
          <cell r="D28163" t="str">
            <v>Venecia</v>
          </cell>
        </row>
        <row r="28164">
          <cell r="C28164" t="str">
            <v>25506</v>
          </cell>
          <cell r="D28164" t="str">
            <v>Venecia</v>
          </cell>
        </row>
        <row r="28165">
          <cell r="C28165" t="str">
            <v>25506</v>
          </cell>
          <cell r="D28165" t="str">
            <v>Venecia</v>
          </cell>
        </row>
        <row r="28166">
          <cell r="C28166" t="str">
            <v>25506</v>
          </cell>
          <cell r="D28166" t="str">
            <v>Venecia</v>
          </cell>
        </row>
        <row r="28167">
          <cell r="C28167" t="str">
            <v>25506</v>
          </cell>
          <cell r="D28167" t="str">
            <v>Venecia</v>
          </cell>
        </row>
        <row r="28168">
          <cell r="C28168" t="str">
            <v>25506</v>
          </cell>
          <cell r="D28168" t="str">
            <v>Venecia</v>
          </cell>
        </row>
        <row r="28169">
          <cell r="C28169" t="str">
            <v>25506</v>
          </cell>
          <cell r="D28169" t="str">
            <v>Venecia</v>
          </cell>
        </row>
        <row r="28170">
          <cell r="C28170" t="str">
            <v>25506</v>
          </cell>
          <cell r="D28170" t="str">
            <v>Venecia</v>
          </cell>
        </row>
        <row r="28171">
          <cell r="C28171" t="str">
            <v>25506</v>
          </cell>
          <cell r="D28171" t="str">
            <v>Venecia</v>
          </cell>
        </row>
        <row r="28172">
          <cell r="C28172" t="str">
            <v>25506</v>
          </cell>
          <cell r="D28172" t="str">
            <v>Venecia</v>
          </cell>
        </row>
        <row r="28173">
          <cell r="C28173" t="str">
            <v>25506</v>
          </cell>
          <cell r="D28173" t="str">
            <v>Venecia</v>
          </cell>
        </row>
        <row r="28174">
          <cell r="C28174" t="str">
            <v>25506</v>
          </cell>
          <cell r="D28174" t="str">
            <v>Venecia</v>
          </cell>
        </row>
        <row r="28175">
          <cell r="C28175" t="str">
            <v>25506</v>
          </cell>
          <cell r="D28175" t="str">
            <v>Venecia</v>
          </cell>
        </row>
        <row r="28176">
          <cell r="C28176" t="str">
            <v>25506</v>
          </cell>
          <cell r="D28176" t="str">
            <v>Venecia</v>
          </cell>
        </row>
        <row r="28177">
          <cell r="C28177" t="str">
            <v>25506</v>
          </cell>
          <cell r="D28177" t="str">
            <v>Venecia</v>
          </cell>
        </row>
        <row r="28178">
          <cell r="C28178" t="str">
            <v>25506</v>
          </cell>
          <cell r="D28178" t="str">
            <v>Venecia</v>
          </cell>
        </row>
        <row r="28179">
          <cell r="C28179" t="str">
            <v>25506</v>
          </cell>
          <cell r="D28179" t="str">
            <v>Venecia</v>
          </cell>
        </row>
        <row r="28180">
          <cell r="C28180" t="str">
            <v>25506</v>
          </cell>
          <cell r="D28180" t="str">
            <v>Venecia</v>
          </cell>
        </row>
        <row r="28181">
          <cell r="C28181" t="str">
            <v>25506</v>
          </cell>
          <cell r="D28181" t="str">
            <v>Venecia</v>
          </cell>
        </row>
        <row r="28182">
          <cell r="C28182" t="str">
            <v>25506</v>
          </cell>
          <cell r="D28182" t="str">
            <v>Venecia</v>
          </cell>
        </row>
        <row r="28183">
          <cell r="C28183" t="str">
            <v>25506</v>
          </cell>
          <cell r="D28183" t="str">
            <v>Venecia</v>
          </cell>
        </row>
        <row r="28184">
          <cell r="C28184" t="str">
            <v>25506</v>
          </cell>
          <cell r="D28184" t="str">
            <v>Venecia</v>
          </cell>
        </row>
        <row r="28185">
          <cell r="C28185" t="str">
            <v>25506</v>
          </cell>
          <cell r="D28185" t="str">
            <v>Venecia</v>
          </cell>
        </row>
        <row r="28186">
          <cell r="C28186" t="str">
            <v>25506</v>
          </cell>
          <cell r="D28186" t="str">
            <v>Venecia</v>
          </cell>
        </row>
        <row r="28187">
          <cell r="C28187" t="str">
            <v>25506</v>
          </cell>
          <cell r="D28187" t="str">
            <v>Venecia</v>
          </cell>
        </row>
        <row r="28188">
          <cell r="C28188" t="str">
            <v>25506</v>
          </cell>
          <cell r="D28188" t="str">
            <v>Venecia</v>
          </cell>
        </row>
        <row r="28189">
          <cell r="C28189" t="str">
            <v>25506</v>
          </cell>
          <cell r="D28189" t="str">
            <v>Venecia</v>
          </cell>
        </row>
        <row r="28190">
          <cell r="C28190" t="str">
            <v>25506</v>
          </cell>
          <cell r="D28190" t="str">
            <v>Venecia</v>
          </cell>
        </row>
        <row r="28191">
          <cell r="C28191" t="str">
            <v>25506</v>
          </cell>
          <cell r="D28191" t="str">
            <v>Venecia</v>
          </cell>
        </row>
        <row r="28192">
          <cell r="C28192" t="str">
            <v>25506</v>
          </cell>
          <cell r="D28192" t="str">
            <v>Venecia</v>
          </cell>
        </row>
        <row r="28193">
          <cell r="C28193" t="str">
            <v>25506</v>
          </cell>
          <cell r="D28193" t="str">
            <v>Venecia</v>
          </cell>
        </row>
        <row r="28194">
          <cell r="C28194" t="str">
            <v>25506</v>
          </cell>
          <cell r="D28194" t="str">
            <v>Venecia</v>
          </cell>
        </row>
        <row r="28195">
          <cell r="C28195" t="str">
            <v>25506</v>
          </cell>
          <cell r="D28195" t="str">
            <v>Venecia</v>
          </cell>
        </row>
        <row r="28196">
          <cell r="C28196" t="str">
            <v>25506</v>
          </cell>
          <cell r="D28196" t="str">
            <v>Venecia</v>
          </cell>
        </row>
        <row r="28197">
          <cell r="C28197" t="str">
            <v>25506</v>
          </cell>
          <cell r="D28197" t="str">
            <v>Venecia</v>
          </cell>
        </row>
        <row r="28198">
          <cell r="C28198" t="str">
            <v>25506</v>
          </cell>
          <cell r="D28198" t="str">
            <v>Venecia</v>
          </cell>
        </row>
        <row r="28199">
          <cell r="C28199" t="str">
            <v>25506</v>
          </cell>
          <cell r="D28199" t="str">
            <v>Venecia</v>
          </cell>
        </row>
        <row r="28200">
          <cell r="C28200" t="str">
            <v>25506</v>
          </cell>
          <cell r="D28200" t="str">
            <v>Venecia</v>
          </cell>
        </row>
        <row r="28201">
          <cell r="C28201" t="str">
            <v>25513</v>
          </cell>
          <cell r="D28201" t="str">
            <v>Pacho</v>
          </cell>
        </row>
        <row r="28202">
          <cell r="C28202" t="str">
            <v>25513</v>
          </cell>
          <cell r="D28202" t="str">
            <v>Pacho</v>
          </cell>
        </row>
        <row r="28203">
          <cell r="C28203" t="str">
            <v>25513</v>
          </cell>
          <cell r="D28203" t="str">
            <v>Pacho</v>
          </cell>
        </row>
        <row r="28204">
          <cell r="C28204" t="str">
            <v>25513</v>
          </cell>
          <cell r="D28204" t="str">
            <v>Pacho</v>
          </cell>
        </row>
        <row r="28205">
          <cell r="C28205" t="str">
            <v>25513</v>
          </cell>
          <cell r="D28205" t="str">
            <v>Pacho</v>
          </cell>
        </row>
        <row r="28206">
          <cell r="C28206" t="str">
            <v>25513</v>
          </cell>
          <cell r="D28206" t="str">
            <v>Pacho</v>
          </cell>
        </row>
        <row r="28207">
          <cell r="C28207" t="str">
            <v>25513</v>
          </cell>
          <cell r="D28207" t="str">
            <v>Pacho</v>
          </cell>
        </row>
        <row r="28208">
          <cell r="C28208" t="str">
            <v>25513</v>
          </cell>
          <cell r="D28208" t="str">
            <v>Pacho</v>
          </cell>
        </row>
        <row r="28209">
          <cell r="C28209" t="str">
            <v>25513</v>
          </cell>
          <cell r="D28209" t="str">
            <v>Pacho</v>
          </cell>
        </row>
        <row r="28210">
          <cell r="C28210" t="str">
            <v>25513</v>
          </cell>
          <cell r="D28210" t="str">
            <v>Pacho</v>
          </cell>
        </row>
        <row r="28211">
          <cell r="C28211" t="str">
            <v>25513</v>
          </cell>
          <cell r="D28211" t="str">
            <v>Pacho</v>
          </cell>
        </row>
        <row r="28212">
          <cell r="C28212" t="str">
            <v>25513</v>
          </cell>
          <cell r="D28212" t="str">
            <v>Pacho</v>
          </cell>
        </row>
        <row r="28213">
          <cell r="C28213" t="str">
            <v>25513</v>
          </cell>
          <cell r="D28213" t="str">
            <v>Pacho</v>
          </cell>
        </row>
        <row r="28214">
          <cell r="C28214" t="str">
            <v>25513</v>
          </cell>
          <cell r="D28214" t="str">
            <v>Pacho</v>
          </cell>
        </row>
        <row r="28215">
          <cell r="C28215" t="str">
            <v>25513</v>
          </cell>
          <cell r="D28215" t="str">
            <v>Pacho</v>
          </cell>
        </row>
        <row r="28216">
          <cell r="C28216" t="str">
            <v>25513</v>
          </cell>
          <cell r="D28216" t="str">
            <v>Pacho</v>
          </cell>
        </row>
        <row r="28217">
          <cell r="C28217" t="str">
            <v>25513</v>
          </cell>
          <cell r="D28217" t="str">
            <v>Pacho</v>
          </cell>
        </row>
        <row r="28218">
          <cell r="C28218" t="str">
            <v>25513</v>
          </cell>
          <cell r="D28218" t="str">
            <v>Pacho</v>
          </cell>
        </row>
        <row r="28219">
          <cell r="C28219" t="str">
            <v>25513</v>
          </cell>
          <cell r="D28219" t="str">
            <v>Pacho</v>
          </cell>
        </row>
        <row r="28220">
          <cell r="C28220" t="str">
            <v>25513</v>
          </cell>
          <cell r="D28220" t="str">
            <v>Pacho</v>
          </cell>
        </row>
        <row r="28221">
          <cell r="C28221" t="str">
            <v>25513</v>
          </cell>
          <cell r="D28221" t="str">
            <v>Pacho</v>
          </cell>
        </row>
        <row r="28222">
          <cell r="C28222" t="str">
            <v>25513</v>
          </cell>
          <cell r="D28222" t="str">
            <v>Pacho</v>
          </cell>
        </row>
        <row r="28223">
          <cell r="C28223" t="str">
            <v>25513</v>
          </cell>
          <cell r="D28223" t="str">
            <v>Pacho</v>
          </cell>
        </row>
        <row r="28224">
          <cell r="C28224" t="str">
            <v>25513</v>
          </cell>
          <cell r="D28224" t="str">
            <v>Pacho</v>
          </cell>
        </row>
        <row r="28225">
          <cell r="C28225" t="str">
            <v>25513</v>
          </cell>
          <cell r="D28225" t="str">
            <v>Pacho</v>
          </cell>
        </row>
        <row r="28226">
          <cell r="C28226" t="str">
            <v>25513</v>
          </cell>
          <cell r="D28226" t="str">
            <v>Pacho</v>
          </cell>
        </row>
        <row r="28227">
          <cell r="C28227" t="str">
            <v>25513</v>
          </cell>
          <cell r="D28227" t="str">
            <v>Pacho</v>
          </cell>
        </row>
        <row r="28228">
          <cell r="C28228" t="str">
            <v>25513</v>
          </cell>
          <cell r="D28228" t="str">
            <v>Pacho</v>
          </cell>
        </row>
        <row r="28229">
          <cell r="C28229" t="str">
            <v>25513</v>
          </cell>
          <cell r="D28229" t="str">
            <v>Pacho</v>
          </cell>
        </row>
        <row r="28230">
          <cell r="C28230" t="str">
            <v>25513</v>
          </cell>
          <cell r="D28230" t="str">
            <v>Pacho</v>
          </cell>
        </row>
        <row r="28231">
          <cell r="C28231" t="str">
            <v>25513</v>
          </cell>
          <cell r="D28231" t="str">
            <v>Pacho</v>
          </cell>
        </row>
        <row r="28232">
          <cell r="C28232" t="str">
            <v>25513</v>
          </cell>
          <cell r="D28232" t="str">
            <v>Pacho</v>
          </cell>
        </row>
        <row r="28233">
          <cell r="C28233" t="str">
            <v>25513</v>
          </cell>
          <cell r="D28233" t="str">
            <v>Pacho</v>
          </cell>
        </row>
        <row r="28234">
          <cell r="C28234" t="str">
            <v>25513</v>
          </cell>
          <cell r="D28234" t="str">
            <v>Pacho</v>
          </cell>
        </row>
        <row r="28235">
          <cell r="C28235" t="str">
            <v>25513</v>
          </cell>
          <cell r="D28235" t="str">
            <v>Pacho</v>
          </cell>
        </row>
        <row r="28236">
          <cell r="C28236" t="str">
            <v>25513</v>
          </cell>
          <cell r="D28236" t="str">
            <v>Pacho</v>
          </cell>
        </row>
        <row r="28237">
          <cell r="C28237" t="str">
            <v>25513</v>
          </cell>
          <cell r="D28237" t="str">
            <v>Pacho</v>
          </cell>
        </row>
        <row r="28238">
          <cell r="C28238" t="str">
            <v>25513</v>
          </cell>
          <cell r="D28238" t="str">
            <v>Pacho</v>
          </cell>
        </row>
        <row r="28239">
          <cell r="C28239" t="str">
            <v>25513</v>
          </cell>
          <cell r="D28239" t="str">
            <v>Pacho</v>
          </cell>
        </row>
        <row r="28240">
          <cell r="C28240" t="str">
            <v>25513</v>
          </cell>
          <cell r="D28240" t="str">
            <v>Pacho</v>
          </cell>
        </row>
        <row r="28241">
          <cell r="C28241" t="str">
            <v>25513</v>
          </cell>
          <cell r="D28241" t="str">
            <v>Pacho</v>
          </cell>
        </row>
        <row r="28242">
          <cell r="C28242" t="str">
            <v>25513</v>
          </cell>
          <cell r="D28242" t="str">
            <v>Pacho</v>
          </cell>
        </row>
        <row r="28243">
          <cell r="C28243" t="str">
            <v>25513</v>
          </cell>
          <cell r="D28243" t="str">
            <v>Pacho</v>
          </cell>
        </row>
        <row r="28244">
          <cell r="C28244" t="str">
            <v>25513</v>
          </cell>
          <cell r="D28244" t="str">
            <v>Pacho</v>
          </cell>
        </row>
        <row r="28245">
          <cell r="C28245" t="str">
            <v>25513</v>
          </cell>
          <cell r="D28245" t="str">
            <v>Pacho</v>
          </cell>
        </row>
        <row r="28246">
          <cell r="C28246" t="str">
            <v>25513</v>
          </cell>
          <cell r="D28246" t="str">
            <v>Pacho</v>
          </cell>
        </row>
        <row r="28247">
          <cell r="C28247" t="str">
            <v>25513</v>
          </cell>
          <cell r="D28247" t="str">
            <v>Pacho</v>
          </cell>
        </row>
        <row r="28248">
          <cell r="C28248" t="str">
            <v>25513</v>
          </cell>
          <cell r="D28248" t="str">
            <v>Pacho</v>
          </cell>
        </row>
        <row r="28249">
          <cell r="C28249" t="str">
            <v>25513</v>
          </cell>
          <cell r="D28249" t="str">
            <v>Pacho</v>
          </cell>
        </row>
        <row r="28250">
          <cell r="C28250" t="str">
            <v>25513</v>
          </cell>
          <cell r="D28250" t="str">
            <v>Pacho</v>
          </cell>
        </row>
        <row r="28251">
          <cell r="C28251" t="str">
            <v>25513</v>
          </cell>
          <cell r="D28251" t="str">
            <v>Pacho</v>
          </cell>
        </row>
        <row r="28252">
          <cell r="C28252" t="str">
            <v>25513</v>
          </cell>
          <cell r="D28252" t="str">
            <v>Pacho</v>
          </cell>
        </row>
        <row r="28253">
          <cell r="C28253" t="str">
            <v>25513</v>
          </cell>
          <cell r="D28253" t="str">
            <v>Pacho</v>
          </cell>
        </row>
        <row r="28254">
          <cell r="C28254" t="str">
            <v>25513</v>
          </cell>
          <cell r="D28254" t="str">
            <v>Pacho</v>
          </cell>
        </row>
        <row r="28255">
          <cell r="C28255" t="str">
            <v>25518</v>
          </cell>
          <cell r="D28255" t="str">
            <v>Paime</v>
          </cell>
        </row>
        <row r="28256">
          <cell r="C28256" t="str">
            <v>25518</v>
          </cell>
          <cell r="D28256" t="str">
            <v>Paime</v>
          </cell>
        </row>
        <row r="28257">
          <cell r="C28257" t="str">
            <v>25518</v>
          </cell>
          <cell r="D28257" t="str">
            <v>Paime</v>
          </cell>
        </row>
        <row r="28258">
          <cell r="C28258" t="str">
            <v>25518</v>
          </cell>
          <cell r="D28258" t="str">
            <v>Paime</v>
          </cell>
        </row>
        <row r="28259">
          <cell r="C28259" t="str">
            <v>25518</v>
          </cell>
          <cell r="D28259" t="str">
            <v>Paime</v>
          </cell>
        </row>
        <row r="28260">
          <cell r="C28260" t="str">
            <v>25518</v>
          </cell>
          <cell r="D28260" t="str">
            <v>Paime</v>
          </cell>
        </row>
        <row r="28261">
          <cell r="C28261" t="str">
            <v>25518</v>
          </cell>
          <cell r="D28261" t="str">
            <v>Paime</v>
          </cell>
        </row>
        <row r="28262">
          <cell r="C28262" t="str">
            <v>25518</v>
          </cell>
          <cell r="D28262" t="str">
            <v>Paime</v>
          </cell>
        </row>
        <row r="28263">
          <cell r="C28263" t="str">
            <v>25518</v>
          </cell>
          <cell r="D28263" t="str">
            <v>Paime</v>
          </cell>
        </row>
        <row r="28264">
          <cell r="C28264" t="str">
            <v>25518</v>
          </cell>
          <cell r="D28264" t="str">
            <v>Paime</v>
          </cell>
        </row>
        <row r="28265">
          <cell r="C28265" t="str">
            <v>25518</v>
          </cell>
          <cell r="D28265" t="str">
            <v>Paime</v>
          </cell>
        </row>
        <row r="28266">
          <cell r="C28266" t="str">
            <v>25518</v>
          </cell>
          <cell r="D28266" t="str">
            <v>Paime</v>
          </cell>
        </row>
        <row r="28267">
          <cell r="C28267" t="str">
            <v>25518</v>
          </cell>
          <cell r="D28267" t="str">
            <v>Paime</v>
          </cell>
        </row>
        <row r="28268">
          <cell r="C28268" t="str">
            <v>25518</v>
          </cell>
          <cell r="D28268" t="str">
            <v>Paime</v>
          </cell>
        </row>
        <row r="28269">
          <cell r="C28269" t="str">
            <v>25518</v>
          </cell>
          <cell r="D28269" t="str">
            <v>Paime</v>
          </cell>
        </row>
        <row r="28270">
          <cell r="C28270" t="str">
            <v>25518</v>
          </cell>
          <cell r="D28270" t="str">
            <v>Paime</v>
          </cell>
        </row>
        <row r="28271">
          <cell r="C28271" t="str">
            <v>25518</v>
          </cell>
          <cell r="D28271" t="str">
            <v>Paime</v>
          </cell>
        </row>
        <row r="28272">
          <cell r="C28272" t="str">
            <v>25518</v>
          </cell>
          <cell r="D28272" t="str">
            <v>Paime</v>
          </cell>
        </row>
        <row r="28273">
          <cell r="C28273" t="str">
            <v>25518</v>
          </cell>
          <cell r="D28273" t="str">
            <v>Paime</v>
          </cell>
        </row>
        <row r="28274">
          <cell r="C28274" t="str">
            <v>25518</v>
          </cell>
          <cell r="D28274" t="str">
            <v>Paime</v>
          </cell>
        </row>
        <row r="28275">
          <cell r="C28275" t="str">
            <v>25518</v>
          </cell>
          <cell r="D28275" t="str">
            <v>Paime</v>
          </cell>
        </row>
        <row r="28276">
          <cell r="C28276" t="str">
            <v>25518</v>
          </cell>
          <cell r="D28276" t="str">
            <v>Paime</v>
          </cell>
        </row>
        <row r="28277">
          <cell r="C28277" t="str">
            <v>25518</v>
          </cell>
          <cell r="D28277" t="str">
            <v>Paime</v>
          </cell>
        </row>
        <row r="28278">
          <cell r="C28278" t="str">
            <v>25518</v>
          </cell>
          <cell r="D28278" t="str">
            <v>Paime</v>
          </cell>
        </row>
        <row r="28279">
          <cell r="C28279" t="str">
            <v>25518</v>
          </cell>
          <cell r="D28279" t="str">
            <v>Paime</v>
          </cell>
        </row>
        <row r="28280">
          <cell r="C28280" t="str">
            <v>25518</v>
          </cell>
          <cell r="D28280" t="str">
            <v>Paime</v>
          </cell>
        </row>
        <row r="28281">
          <cell r="C28281" t="str">
            <v>25518</v>
          </cell>
          <cell r="D28281" t="str">
            <v>Paime</v>
          </cell>
        </row>
        <row r="28282">
          <cell r="C28282" t="str">
            <v>25518</v>
          </cell>
          <cell r="D28282" t="str">
            <v>Paime</v>
          </cell>
        </row>
        <row r="28283">
          <cell r="C28283" t="str">
            <v>25518</v>
          </cell>
          <cell r="D28283" t="str">
            <v>Paime</v>
          </cell>
        </row>
        <row r="28284">
          <cell r="C28284" t="str">
            <v>25518</v>
          </cell>
          <cell r="D28284" t="str">
            <v>Paime</v>
          </cell>
        </row>
        <row r="28285">
          <cell r="C28285" t="str">
            <v>25518</v>
          </cell>
          <cell r="D28285" t="str">
            <v>Paime</v>
          </cell>
        </row>
        <row r="28286">
          <cell r="C28286" t="str">
            <v>25518</v>
          </cell>
          <cell r="D28286" t="str">
            <v>Paime</v>
          </cell>
        </row>
        <row r="28287">
          <cell r="C28287" t="str">
            <v>25518</v>
          </cell>
          <cell r="D28287" t="str">
            <v>Paime</v>
          </cell>
        </row>
        <row r="28288">
          <cell r="C28288" t="str">
            <v>25518</v>
          </cell>
          <cell r="D28288" t="str">
            <v>Paime</v>
          </cell>
        </row>
        <row r="28289">
          <cell r="C28289" t="str">
            <v>25518</v>
          </cell>
          <cell r="D28289" t="str">
            <v>Paime</v>
          </cell>
        </row>
        <row r="28290">
          <cell r="C28290" t="str">
            <v>25518</v>
          </cell>
          <cell r="D28290" t="str">
            <v>Paime</v>
          </cell>
        </row>
        <row r="28291">
          <cell r="C28291" t="str">
            <v>25518</v>
          </cell>
          <cell r="D28291" t="str">
            <v>Paime</v>
          </cell>
        </row>
        <row r="28292">
          <cell r="C28292" t="str">
            <v>25518</v>
          </cell>
          <cell r="D28292" t="str">
            <v>Paime</v>
          </cell>
        </row>
        <row r="28293">
          <cell r="C28293" t="str">
            <v>25518</v>
          </cell>
          <cell r="D28293" t="str">
            <v>Paime</v>
          </cell>
        </row>
        <row r="28294">
          <cell r="C28294" t="str">
            <v>25518</v>
          </cell>
          <cell r="D28294" t="str">
            <v>Paime</v>
          </cell>
        </row>
        <row r="28295">
          <cell r="C28295" t="str">
            <v>25518</v>
          </cell>
          <cell r="D28295" t="str">
            <v>Paime</v>
          </cell>
        </row>
        <row r="28296">
          <cell r="C28296" t="str">
            <v>25518</v>
          </cell>
          <cell r="D28296" t="str">
            <v>Paime</v>
          </cell>
        </row>
        <row r="28297">
          <cell r="C28297" t="str">
            <v>25518</v>
          </cell>
          <cell r="D28297" t="str">
            <v>Paime</v>
          </cell>
        </row>
        <row r="28298">
          <cell r="C28298" t="str">
            <v>25518</v>
          </cell>
          <cell r="D28298" t="str">
            <v>Paime</v>
          </cell>
        </row>
        <row r="28299">
          <cell r="C28299" t="str">
            <v>25518</v>
          </cell>
          <cell r="D28299" t="str">
            <v>Paime</v>
          </cell>
        </row>
        <row r="28300">
          <cell r="C28300" t="str">
            <v>25518</v>
          </cell>
          <cell r="D28300" t="str">
            <v>Paime</v>
          </cell>
        </row>
        <row r="28301">
          <cell r="C28301" t="str">
            <v>25518</v>
          </cell>
          <cell r="D28301" t="str">
            <v>Paime</v>
          </cell>
        </row>
        <row r="28302">
          <cell r="C28302" t="str">
            <v>25518</v>
          </cell>
          <cell r="D28302" t="str">
            <v>Paime</v>
          </cell>
        </row>
        <row r="28303">
          <cell r="C28303" t="str">
            <v>25518</v>
          </cell>
          <cell r="D28303" t="str">
            <v>Paime</v>
          </cell>
        </row>
        <row r="28304">
          <cell r="C28304" t="str">
            <v>25518</v>
          </cell>
          <cell r="D28304" t="str">
            <v>Paime</v>
          </cell>
        </row>
        <row r="28305">
          <cell r="C28305" t="str">
            <v>25518</v>
          </cell>
          <cell r="D28305" t="str">
            <v>Paime</v>
          </cell>
        </row>
        <row r="28306">
          <cell r="C28306" t="str">
            <v>25518</v>
          </cell>
          <cell r="D28306" t="str">
            <v>Paime</v>
          </cell>
        </row>
        <row r="28307">
          <cell r="C28307" t="str">
            <v>25518</v>
          </cell>
          <cell r="D28307" t="str">
            <v>Paime</v>
          </cell>
        </row>
        <row r="28308">
          <cell r="C28308" t="str">
            <v>25518</v>
          </cell>
          <cell r="D28308" t="str">
            <v>Paime</v>
          </cell>
        </row>
        <row r="28309">
          <cell r="C28309" t="str">
            <v>25524</v>
          </cell>
          <cell r="D28309" t="str">
            <v>Pandi</v>
          </cell>
        </row>
        <row r="28310">
          <cell r="C28310" t="str">
            <v>25524</v>
          </cell>
          <cell r="D28310" t="str">
            <v>Pandi</v>
          </cell>
        </row>
        <row r="28311">
          <cell r="C28311" t="str">
            <v>25524</v>
          </cell>
          <cell r="D28311" t="str">
            <v>Pandi</v>
          </cell>
        </row>
        <row r="28312">
          <cell r="C28312" t="str">
            <v>25524</v>
          </cell>
          <cell r="D28312" t="str">
            <v>Pandi</v>
          </cell>
        </row>
        <row r="28313">
          <cell r="C28313" t="str">
            <v>25524</v>
          </cell>
          <cell r="D28313" t="str">
            <v>Pandi</v>
          </cell>
        </row>
        <row r="28314">
          <cell r="C28314" t="str">
            <v>25524</v>
          </cell>
          <cell r="D28314" t="str">
            <v>Pandi</v>
          </cell>
        </row>
        <row r="28315">
          <cell r="C28315" t="str">
            <v>25524</v>
          </cell>
          <cell r="D28315" t="str">
            <v>Pandi</v>
          </cell>
        </row>
        <row r="28316">
          <cell r="C28316" t="str">
            <v>25524</v>
          </cell>
          <cell r="D28316" t="str">
            <v>Pandi</v>
          </cell>
        </row>
        <row r="28317">
          <cell r="C28317" t="str">
            <v>25524</v>
          </cell>
          <cell r="D28317" t="str">
            <v>Pandi</v>
          </cell>
        </row>
        <row r="28318">
          <cell r="C28318" t="str">
            <v>25524</v>
          </cell>
          <cell r="D28318" t="str">
            <v>Pandi</v>
          </cell>
        </row>
        <row r="28319">
          <cell r="C28319" t="str">
            <v>25524</v>
          </cell>
          <cell r="D28319" t="str">
            <v>Pandi</v>
          </cell>
        </row>
        <row r="28320">
          <cell r="C28320" t="str">
            <v>25524</v>
          </cell>
          <cell r="D28320" t="str">
            <v>Pandi</v>
          </cell>
        </row>
        <row r="28321">
          <cell r="C28321" t="str">
            <v>25524</v>
          </cell>
          <cell r="D28321" t="str">
            <v>Pandi</v>
          </cell>
        </row>
        <row r="28322">
          <cell r="C28322" t="str">
            <v>25524</v>
          </cell>
          <cell r="D28322" t="str">
            <v>Pandi</v>
          </cell>
        </row>
        <row r="28323">
          <cell r="C28323" t="str">
            <v>25524</v>
          </cell>
          <cell r="D28323" t="str">
            <v>Pandi</v>
          </cell>
        </row>
        <row r="28324">
          <cell r="C28324" t="str">
            <v>25524</v>
          </cell>
          <cell r="D28324" t="str">
            <v>Pandi</v>
          </cell>
        </row>
        <row r="28325">
          <cell r="C28325" t="str">
            <v>25524</v>
          </cell>
          <cell r="D28325" t="str">
            <v>Pandi</v>
          </cell>
        </row>
        <row r="28326">
          <cell r="C28326" t="str">
            <v>25524</v>
          </cell>
          <cell r="D28326" t="str">
            <v>Pandi</v>
          </cell>
        </row>
        <row r="28327">
          <cell r="C28327" t="str">
            <v>25524</v>
          </cell>
          <cell r="D28327" t="str">
            <v>Pandi</v>
          </cell>
        </row>
        <row r="28328">
          <cell r="C28328" t="str">
            <v>25524</v>
          </cell>
          <cell r="D28328" t="str">
            <v>Pandi</v>
          </cell>
        </row>
        <row r="28329">
          <cell r="C28329" t="str">
            <v>25524</v>
          </cell>
          <cell r="D28329" t="str">
            <v>Pandi</v>
          </cell>
        </row>
        <row r="28330">
          <cell r="C28330" t="str">
            <v>25524</v>
          </cell>
          <cell r="D28330" t="str">
            <v>Pandi</v>
          </cell>
        </row>
        <row r="28331">
          <cell r="C28331" t="str">
            <v>25524</v>
          </cell>
          <cell r="D28331" t="str">
            <v>Pandi</v>
          </cell>
        </row>
        <row r="28332">
          <cell r="C28332" t="str">
            <v>25524</v>
          </cell>
          <cell r="D28332" t="str">
            <v>Pandi</v>
          </cell>
        </row>
        <row r="28333">
          <cell r="C28333" t="str">
            <v>25524</v>
          </cell>
          <cell r="D28333" t="str">
            <v>Pandi</v>
          </cell>
        </row>
        <row r="28334">
          <cell r="C28334" t="str">
            <v>25524</v>
          </cell>
          <cell r="D28334" t="str">
            <v>Pandi</v>
          </cell>
        </row>
        <row r="28335">
          <cell r="C28335" t="str">
            <v>25524</v>
          </cell>
          <cell r="D28335" t="str">
            <v>Pandi</v>
          </cell>
        </row>
        <row r="28336">
          <cell r="C28336" t="str">
            <v>25524</v>
          </cell>
          <cell r="D28336" t="str">
            <v>Pandi</v>
          </cell>
        </row>
        <row r="28337">
          <cell r="C28337" t="str">
            <v>25524</v>
          </cell>
          <cell r="D28337" t="str">
            <v>Pandi</v>
          </cell>
        </row>
        <row r="28338">
          <cell r="C28338" t="str">
            <v>25524</v>
          </cell>
          <cell r="D28338" t="str">
            <v>Pandi</v>
          </cell>
        </row>
        <row r="28339">
          <cell r="C28339" t="str">
            <v>25524</v>
          </cell>
          <cell r="D28339" t="str">
            <v>Pandi</v>
          </cell>
        </row>
        <row r="28340">
          <cell r="C28340" t="str">
            <v>25524</v>
          </cell>
          <cell r="D28340" t="str">
            <v>Pandi</v>
          </cell>
        </row>
        <row r="28341">
          <cell r="C28341" t="str">
            <v>25524</v>
          </cell>
          <cell r="D28341" t="str">
            <v>Pandi</v>
          </cell>
        </row>
        <row r="28342">
          <cell r="C28342" t="str">
            <v>25524</v>
          </cell>
          <cell r="D28342" t="str">
            <v>Pandi</v>
          </cell>
        </row>
        <row r="28343">
          <cell r="C28343" t="str">
            <v>25524</v>
          </cell>
          <cell r="D28343" t="str">
            <v>Pandi</v>
          </cell>
        </row>
        <row r="28344">
          <cell r="C28344" t="str">
            <v>25524</v>
          </cell>
          <cell r="D28344" t="str">
            <v>Pandi</v>
          </cell>
        </row>
        <row r="28345">
          <cell r="C28345" t="str">
            <v>25524</v>
          </cell>
          <cell r="D28345" t="str">
            <v>Pandi</v>
          </cell>
        </row>
        <row r="28346">
          <cell r="C28346" t="str">
            <v>25524</v>
          </cell>
          <cell r="D28346" t="str">
            <v>Pandi</v>
          </cell>
        </row>
        <row r="28347">
          <cell r="C28347" t="str">
            <v>25524</v>
          </cell>
          <cell r="D28347" t="str">
            <v>Pandi</v>
          </cell>
        </row>
        <row r="28348">
          <cell r="C28348" t="str">
            <v>25524</v>
          </cell>
          <cell r="D28348" t="str">
            <v>Pandi</v>
          </cell>
        </row>
        <row r="28349">
          <cell r="C28349" t="str">
            <v>25524</v>
          </cell>
          <cell r="D28349" t="str">
            <v>Pandi</v>
          </cell>
        </row>
        <row r="28350">
          <cell r="C28350" t="str">
            <v>25524</v>
          </cell>
          <cell r="D28350" t="str">
            <v>Pandi</v>
          </cell>
        </row>
        <row r="28351">
          <cell r="C28351" t="str">
            <v>25524</v>
          </cell>
          <cell r="D28351" t="str">
            <v>Pandi</v>
          </cell>
        </row>
        <row r="28352">
          <cell r="C28352" t="str">
            <v>25524</v>
          </cell>
          <cell r="D28352" t="str">
            <v>Pandi</v>
          </cell>
        </row>
        <row r="28353">
          <cell r="C28353" t="str">
            <v>25524</v>
          </cell>
          <cell r="D28353" t="str">
            <v>Pandi</v>
          </cell>
        </row>
        <row r="28354">
          <cell r="C28354" t="str">
            <v>25524</v>
          </cell>
          <cell r="D28354" t="str">
            <v>Pandi</v>
          </cell>
        </row>
        <row r="28355">
          <cell r="C28355" t="str">
            <v>25524</v>
          </cell>
          <cell r="D28355" t="str">
            <v>Pandi</v>
          </cell>
        </row>
        <row r="28356">
          <cell r="C28356" t="str">
            <v>25524</v>
          </cell>
          <cell r="D28356" t="str">
            <v>Pandi</v>
          </cell>
        </row>
        <row r="28357">
          <cell r="C28357" t="str">
            <v>25524</v>
          </cell>
          <cell r="D28357" t="str">
            <v>Pandi</v>
          </cell>
        </row>
        <row r="28358">
          <cell r="C28358" t="str">
            <v>25524</v>
          </cell>
          <cell r="D28358" t="str">
            <v>Pandi</v>
          </cell>
        </row>
        <row r="28359">
          <cell r="C28359" t="str">
            <v>25524</v>
          </cell>
          <cell r="D28359" t="str">
            <v>Pandi</v>
          </cell>
        </row>
        <row r="28360">
          <cell r="C28360" t="str">
            <v>25524</v>
          </cell>
          <cell r="D28360" t="str">
            <v>Pandi</v>
          </cell>
        </row>
        <row r="28361">
          <cell r="C28361" t="str">
            <v>25524</v>
          </cell>
          <cell r="D28361" t="str">
            <v>Pandi</v>
          </cell>
        </row>
        <row r="28362">
          <cell r="C28362" t="str">
            <v>25524</v>
          </cell>
          <cell r="D28362" t="str">
            <v>Pandi</v>
          </cell>
        </row>
        <row r="28363">
          <cell r="C28363" t="str">
            <v>25530</v>
          </cell>
          <cell r="D28363" t="str">
            <v>Paratebueno</v>
          </cell>
        </row>
        <row r="28364">
          <cell r="C28364" t="str">
            <v>25530</v>
          </cell>
          <cell r="D28364" t="str">
            <v>Paratebueno</v>
          </cell>
        </row>
        <row r="28365">
          <cell r="C28365" t="str">
            <v>25530</v>
          </cell>
          <cell r="D28365" t="str">
            <v>Paratebueno</v>
          </cell>
        </row>
        <row r="28366">
          <cell r="C28366" t="str">
            <v>25530</v>
          </cell>
          <cell r="D28366" t="str">
            <v>Paratebueno</v>
          </cell>
        </row>
        <row r="28367">
          <cell r="C28367" t="str">
            <v>25530</v>
          </cell>
          <cell r="D28367" t="str">
            <v>Paratebueno</v>
          </cell>
        </row>
        <row r="28368">
          <cell r="C28368" t="str">
            <v>25530</v>
          </cell>
          <cell r="D28368" t="str">
            <v>Paratebueno</v>
          </cell>
        </row>
        <row r="28369">
          <cell r="C28369" t="str">
            <v>25530</v>
          </cell>
          <cell r="D28369" t="str">
            <v>Paratebueno</v>
          </cell>
        </row>
        <row r="28370">
          <cell r="C28370" t="str">
            <v>25530</v>
          </cell>
          <cell r="D28370" t="str">
            <v>Paratebueno</v>
          </cell>
        </row>
        <row r="28371">
          <cell r="C28371" t="str">
            <v>25530</v>
          </cell>
          <cell r="D28371" t="str">
            <v>Paratebueno</v>
          </cell>
        </row>
        <row r="28372">
          <cell r="C28372" t="str">
            <v>25530</v>
          </cell>
          <cell r="D28372" t="str">
            <v>Paratebueno</v>
          </cell>
        </row>
        <row r="28373">
          <cell r="C28373" t="str">
            <v>25530</v>
          </cell>
          <cell r="D28373" t="str">
            <v>Paratebueno</v>
          </cell>
        </row>
        <row r="28374">
          <cell r="C28374" t="str">
            <v>25530</v>
          </cell>
          <cell r="D28374" t="str">
            <v>Paratebueno</v>
          </cell>
        </row>
        <row r="28375">
          <cell r="C28375" t="str">
            <v>25530</v>
          </cell>
          <cell r="D28375" t="str">
            <v>Paratebueno</v>
          </cell>
        </row>
        <row r="28376">
          <cell r="C28376" t="str">
            <v>25530</v>
          </cell>
          <cell r="D28376" t="str">
            <v>Paratebueno</v>
          </cell>
        </row>
        <row r="28377">
          <cell r="C28377" t="str">
            <v>25530</v>
          </cell>
          <cell r="D28377" t="str">
            <v>Paratebueno</v>
          </cell>
        </row>
        <row r="28378">
          <cell r="C28378" t="str">
            <v>25530</v>
          </cell>
          <cell r="D28378" t="str">
            <v>Paratebueno</v>
          </cell>
        </row>
        <row r="28379">
          <cell r="C28379" t="str">
            <v>25530</v>
          </cell>
          <cell r="D28379" t="str">
            <v>Paratebueno</v>
          </cell>
        </row>
        <row r="28380">
          <cell r="C28380" t="str">
            <v>25530</v>
          </cell>
          <cell r="D28380" t="str">
            <v>Paratebueno</v>
          </cell>
        </row>
        <row r="28381">
          <cell r="C28381" t="str">
            <v>25530</v>
          </cell>
          <cell r="D28381" t="str">
            <v>Paratebueno</v>
          </cell>
        </row>
        <row r="28382">
          <cell r="C28382" t="str">
            <v>25530</v>
          </cell>
          <cell r="D28382" t="str">
            <v>Paratebueno</v>
          </cell>
        </row>
        <row r="28383">
          <cell r="C28383" t="str">
            <v>25530</v>
          </cell>
          <cell r="D28383" t="str">
            <v>Paratebueno</v>
          </cell>
        </row>
        <row r="28384">
          <cell r="C28384" t="str">
            <v>25530</v>
          </cell>
          <cell r="D28384" t="str">
            <v>Paratebueno</v>
          </cell>
        </row>
        <row r="28385">
          <cell r="C28385" t="str">
            <v>25530</v>
          </cell>
          <cell r="D28385" t="str">
            <v>Paratebueno</v>
          </cell>
        </row>
        <row r="28386">
          <cell r="C28386" t="str">
            <v>25530</v>
          </cell>
          <cell r="D28386" t="str">
            <v>Paratebueno</v>
          </cell>
        </row>
        <row r="28387">
          <cell r="C28387" t="str">
            <v>25530</v>
          </cell>
          <cell r="D28387" t="str">
            <v>Paratebueno</v>
          </cell>
        </row>
        <row r="28388">
          <cell r="C28388" t="str">
            <v>25530</v>
          </cell>
          <cell r="D28388" t="str">
            <v>Paratebueno</v>
          </cell>
        </row>
        <row r="28389">
          <cell r="C28389" t="str">
            <v>25530</v>
          </cell>
          <cell r="D28389" t="str">
            <v>Paratebueno</v>
          </cell>
        </row>
        <row r="28390">
          <cell r="C28390" t="str">
            <v>25530</v>
          </cell>
          <cell r="D28390" t="str">
            <v>Paratebueno</v>
          </cell>
        </row>
        <row r="28391">
          <cell r="C28391" t="str">
            <v>25530</v>
          </cell>
          <cell r="D28391" t="str">
            <v>Paratebueno</v>
          </cell>
        </row>
        <row r="28392">
          <cell r="C28392" t="str">
            <v>25530</v>
          </cell>
          <cell r="D28392" t="str">
            <v>Paratebueno</v>
          </cell>
        </row>
        <row r="28393">
          <cell r="C28393" t="str">
            <v>25530</v>
          </cell>
          <cell r="D28393" t="str">
            <v>Paratebueno</v>
          </cell>
        </row>
        <row r="28394">
          <cell r="C28394" t="str">
            <v>25530</v>
          </cell>
          <cell r="D28394" t="str">
            <v>Paratebueno</v>
          </cell>
        </row>
        <row r="28395">
          <cell r="C28395" t="str">
            <v>25530</v>
          </cell>
          <cell r="D28395" t="str">
            <v>Paratebueno</v>
          </cell>
        </row>
        <row r="28396">
          <cell r="C28396" t="str">
            <v>25530</v>
          </cell>
          <cell r="D28396" t="str">
            <v>Paratebueno</v>
          </cell>
        </row>
        <row r="28397">
          <cell r="C28397" t="str">
            <v>25530</v>
          </cell>
          <cell r="D28397" t="str">
            <v>Paratebueno</v>
          </cell>
        </row>
        <row r="28398">
          <cell r="C28398" t="str">
            <v>25530</v>
          </cell>
          <cell r="D28398" t="str">
            <v>Paratebueno</v>
          </cell>
        </row>
        <row r="28399">
          <cell r="C28399" t="str">
            <v>25530</v>
          </cell>
          <cell r="D28399" t="str">
            <v>Paratebueno</v>
          </cell>
        </row>
        <row r="28400">
          <cell r="C28400" t="str">
            <v>25530</v>
          </cell>
          <cell r="D28400" t="str">
            <v>Paratebueno</v>
          </cell>
        </row>
        <row r="28401">
          <cell r="C28401" t="str">
            <v>25530</v>
          </cell>
          <cell r="D28401" t="str">
            <v>Paratebueno</v>
          </cell>
        </row>
        <row r="28402">
          <cell r="C28402" t="str">
            <v>25530</v>
          </cell>
          <cell r="D28402" t="str">
            <v>Paratebueno</v>
          </cell>
        </row>
        <row r="28403">
          <cell r="C28403" t="str">
            <v>25530</v>
          </cell>
          <cell r="D28403" t="str">
            <v>Paratebueno</v>
          </cell>
        </row>
        <row r="28404">
          <cell r="C28404" t="str">
            <v>25530</v>
          </cell>
          <cell r="D28404" t="str">
            <v>Paratebueno</v>
          </cell>
        </row>
        <row r="28405">
          <cell r="C28405" t="str">
            <v>25530</v>
          </cell>
          <cell r="D28405" t="str">
            <v>Paratebueno</v>
          </cell>
        </row>
        <row r="28406">
          <cell r="C28406" t="str">
            <v>25530</v>
          </cell>
          <cell r="D28406" t="str">
            <v>Paratebueno</v>
          </cell>
        </row>
        <row r="28407">
          <cell r="C28407" t="str">
            <v>25530</v>
          </cell>
          <cell r="D28407" t="str">
            <v>Paratebueno</v>
          </cell>
        </row>
        <row r="28408">
          <cell r="C28408" t="str">
            <v>25530</v>
          </cell>
          <cell r="D28408" t="str">
            <v>Paratebueno</v>
          </cell>
        </row>
        <row r="28409">
          <cell r="C28409" t="str">
            <v>25530</v>
          </cell>
          <cell r="D28409" t="str">
            <v>Paratebueno</v>
          </cell>
        </row>
        <row r="28410">
          <cell r="C28410" t="str">
            <v>25530</v>
          </cell>
          <cell r="D28410" t="str">
            <v>Paratebueno</v>
          </cell>
        </row>
        <row r="28411">
          <cell r="C28411" t="str">
            <v>25530</v>
          </cell>
          <cell r="D28411" t="str">
            <v>Paratebueno</v>
          </cell>
        </row>
        <row r="28412">
          <cell r="C28412" t="str">
            <v>25530</v>
          </cell>
          <cell r="D28412" t="str">
            <v>Paratebueno</v>
          </cell>
        </row>
        <row r="28413">
          <cell r="C28413" t="str">
            <v>25530</v>
          </cell>
          <cell r="D28413" t="str">
            <v>Paratebueno</v>
          </cell>
        </row>
        <row r="28414">
          <cell r="C28414" t="str">
            <v>25530</v>
          </cell>
          <cell r="D28414" t="str">
            <v>Paratebueno</v>
          </cell>
        </row>
        <row r="28415">
          <cell r="C28415" t="str">
            <v>25530</v>
          </cell>
          <cell r="D28415" t="str">
            <v>Paratebueno</v>
          </cell>
        </row>
        <row r="28416">
          <cell r="C28416" t="str">
            <v>25530</v>
          </cell>
          <cell r="D28416" t="str">
            <v>Paratebueno</v>
          </cell>
        </row>
        <row r="28417">
          <cell r="C28417" t="str">
            <v>25535</v>
          </cell>
          <cell r="D28417" t="str">
            <v>Pasca</v>
          </cell>
        </row>
        <row r="28418">
          <cell r="C28418" t="str">
            <v>25535</v>
          </cell>
          <cell r="D28418" t="str">
            <v>Pasca</v>
          </cell>
        </row>
        <row r="28419">
          <cell r="C28419" t="str">
            <v>25535</v>
          </cell>
          <cell r="D28419" t="str">
            <v>Pasca</v>
          </cell>
        </row>
        <row r="28420">
          <cell r="C28420" t="str">
            <v>25535</v>
          </cell>
          <cell r="D28420" t="str">
            <v>Pasca</v>
          </cell>
        </row>
        <row r="28421">
          <cell r="C28421" t="str">
            <v>25535</v>
          </cell>
          <cell r="D28421" t="str">
            <v>Pasca</v>
          </cell>
        </row>
        <row r="28422">
          <cell r="C28422" t="str">
            <v>25535</v>
          </cell>
          <cell r="D28422" t="str">
            <v>Pasca</v>
          </cell>
        </row>
        <row r="28423">
          <cell r="C28423" t="str">
            <v>25535</v>
          </cell>
          <cell r="D28423" t="str">
            <v>Pasca</v>
          </cell>
        </row>
        <row r="28424">
          <cell r="C28424" t="str">
            <v>25535</v>
          </cell>
          <cell r="D28424" t="str">
            <v>Pasca</v>
          </cell>
        </row>
        <row r="28425">
          <cell r="C28425" t="str">
            <v>25535</v>
          </cell>
          <cell r="D28425" t="str">
            <v>Pasca</v>
          </cell>
        </row>
        <row r="28426">
          <cell r="C28426" t="str">
            <v>25535</v>
          </cell>
          <cell r="D28426" t="str">
            <v>Pasca</v>
          </cell>
        </row>
        <row r="28427">
          <cell r="C28427" t="str">
            <v>25535</v>
          </cell>
          <cell r="D28427" t="str">
            <v>Pasca</v>
          </cell>
        </row>
        <row r="28428">
          <cell r="C28428" t="str">
            <v>25535</v>
          </cell>
          <cell r="D28428" t="str">
            <v>Pasca</v>
          </cell>
        </row>
        <row r="28429">
          <cell r="C28429" t="str">
            <v>25535</v>
          </cell>
          <cell r="D28429" t="str">
            <v>Pasca</v>
          </cell>
        </row>
        <row r="28430">
          <cell r="C28430" t="str">
            <v>25535</v>
          </cell>
          <cell r="D28430" t="str">
            <v>Pasca</v>
          </cell>
        </row>
        <row r="28431">
          <cell r="C28431" t="str">
            <v>25535</v>
          </cell>
          <cell r="D28431" t="str">
            <v>Pasca</v>
          </cell>
        </row>
        <row r="28432">
          <cell r="C28432" t="str">
            <v>25535</v>
          </cell>
          <cell r="D28432" t="str">
            <v>Pasca</v>
          </cell>
        </row>
        <row r="28433">
          <cell r="C28433" t="str">
            <v>25535</v>
          </cell>
          <cell r="D28433" t="str">
            <v>Pasca</v>
          </cell>
        </row>
        <row r="28434">
          <cell r="C28434" t="str">
            <v>25535</v>
          </cell>
          <cell r="D28434" t="str">
            <v>Pasca</v>
          </cell>
        </row>
        <row r="28435">
          <cell r="C28435" t="str">
            <v>25535</v>
          </cell>
          <cell r="D28435" t="str">
            <v>Pasca</v>
          </cell>
        </row>
        <row r="28436">
          <cell r="C28436" t="str">
            <v>25535</v>
          </cell>
          <cell r="D28436" t="str">
            <v>Pasca</v>
          </cell>
        </row>
        <row r="28437">
          <cell r="C28437" t="str">
            <v>25535</v>
          </cell>
          <cell r="D28437" t="str">
            <v>Pasca</v>
          </cell>
        </row>
        <row r="28438">
          <cell r="C28438" t="str">
            <v>25535</v>
          </cell>
          <cell r="D28438" t="str">
            <v>Pasca</v>
          </cell>
        </row>
        <row r="28439">
          <cell r="C28439" t="str">
            <v>25535</v>
          </cell>
          <cell r="D28439" t="str">
            <v>Pasca</v>
          </cell>
        </row>
        <row r="28440">
          <cell r="C28440" t="str">
            <v>25535</v>
          </cell>
          <cell r="D28440" t="str">
            <v>Pasca</v>
          </cell>
        </row>
        <row r="28441">
          <cell r="C28441" t="str">
            <v>25535</v>
          </cell>
          <cell r="D28441" t="str">
            <v>Pasca</v>
          </cell>
        </row>
        <row r="28442">
          <cell r="C28442" t="str">
            <v>25535</v>
          </cell>
          <cell r="D28442" t="str">
            <v>Pasca</v>
          </cell>
        </row>
        <row r="28443">
          <cell r="C28443" t="str">
            <v>25535</v>
          </cell>
          <cell r="D28443" t="str">
            <v>Pasca</v>
          </cell>
        </row>
        <row r="28444">
          <cell r="C28444" t="str">
            <v>25535</v>
          </cell>
          <cell r="D28444" t="str">
            <v>Pasca</v>
          </cell>
        </row>
        <row r="28445">
          <cell r="C28445" t="str">
            <v>25535</v>
          </cell>
          <cell r="D28445" t="str">
            <v>Pasca</v>
          </cell>
        </row>
        <row r="28446">
          <cell r="C28446" t="str">
            <v>25535</v>
          </cell>
          <cell r="D28446" t="str">
            <v>Pasca</v>
          </cell>
        </row>
        <row r="28447">
          <cell r="C28447" t="str">
            <v>25535</v>
          </cell>
          <cell r="D28447" t="str">
            <v>Pasca</v>
          </cell>
        </row>
        <row r="28448">
          <cell r="C28448" t="str">
            <v>25535</v>
          </cell>
          <cell r="D28448" t="str">
            <v>Pasca</v>
          </cell>
        </row>
        <row r="28449">
          <cell r="C28449" t="str">
            <v>25535</v>
          </cell>
          <cell r="D28449" t="str">
            <v>Pasca</v>
          </cell>
        </row>
        <row r="28450">
          <cell r="C28450" t="str">
            <v>25535</v>
          </cell>
          <cell r="D28450" t="str">
            <v>Pasca</v>
          </cell>
        </row>
        <row r="28451">
          <cell r="C28451" t="str">
            <v>25535</v>
          </cell>
          <cell r="D28451" t="str">
            <v>Pasca</v>
          </cell>
        </row>
        <row r="28452">
          <cell r="C28452" t="str">
            <v>25535</v>
          </cell>
          <cell r="D28452" t="str">
            <v>Pasca</v>
          </cell>
        </row>
        <row r="28453">
          <cell r="C28453" t="str">
            <v>25535</v>
          </cell>
          <cell r="D28453" t="str">
            <v>Pasca</v>
          </cell>
        </row>
        <row r="28454">
          <cell r="C28454" t="str">
            <v>25535</v>
          </cell>
          <cell r="D28454" t="str">
            <v>Pasca</v>
          </cell>
        </row>
        <row r="28455">
          <cell r="C28455" t="str">
            <v>25535</v>
          </cell>
          <cell r="D28455" t="str">
            <v>Pasca</v>
          </cell>
        </row>
        <row r="28456">
          <cell r="C28456" t="str">
            <v>25535</v>
          </cell>
          <cell r="D28456" t="str">
            <v>Pasca</v>
          </cell>
        </row>
        <row r="28457">
          <cell r="C28457" t="str">
            <v>25535</v>
          </cell>
          <cell r="D28457" t="str">
            <v>Pasca</v>
          </cell>
        </row>
        <row r="28458">
          <cell r="C28458" t="str">
            <v>25535</v>
          </cell>
          <cell r="D28458" t="str">
            <v>Pasca</v>
          </cell>
        </row>
        <row r="28459">
          <cell r="C28459" t="str">
            <v>25535</v>
          </cell>
          <cell r="D28459" t="str">
            <v>Pasca</v>
          </cell>
        </row>
        <row r="28460">
          <cell r="C28460" t="str">
            <v>25535</v>
          </cell>
          <cell r="D28460" t="str">
            <v>Pasca</v>
          </cell>
        </row>
        <row r="28461">
          <cell r="C28461" t="str">
            <v>25535</v>
          </cell>
          <cell r="D28461" t="str">
            <v>Pasca</v>
          </cell>
        </row>
        <row r="28462">
          <cell r="C28462" t="str">
            <v>25535</v>
          </cell>
          <cell r="D28462" t="str">
            <v>Pasca</v>
          </cell>
        </row>
        <row r="28463">
          <cell r="C28463" t="str">
            <v>25535</v>
          </cell>
          <cell r="D28463" t="str">
            <v>Pasca</v>
          </cell>
        </row>
        <row r="28464">
          <cell r="C28464" t="str">
            <v>25535</v>
          </cell>
          <cell r="D28464" t="str">
            <v>Pasca</v>
          </cell>
        </row>
        <row r="28465">
          <cell r="C28465" t="str">
            <v>25535</v>
          </cell>
          <cell r="D28465" t="str">
            <v>Pasca</v>
          </cell>
        </row>
        <row r="28466">
          <cell r="C28466" t="str">
            <v>25535</v>
          </cell>
          <cell r="D28466" t="str">
            <v>Pasca</v>
          </cell>
        </row>
        <row r="28467">
          <cell r="C28467" t="str">
            <v>25535</v>
          </cell>
          <cell r="D28467" t="str">
            <v>Pasca</v>
          </cell>
        </row>
        <row r="28468">
          <cell r="C28468" t="str">
            <v>25535</v>
          </cell>
          <cell r="D28468" t="str">
            <v>Pasca</v>
          </cell>
        </row>
        <row r="28469">
          <cell r="C28469" t="str">
            <v>25535</v>
          </cell>
          <cell r="D28469" t="str">
            <v>Pasca</v>
          </cell>
        </row>
        <row r="28470">
          <cell r="C28470" t="str">
            <v>25535</v>
          </cell>
          <cell r="D28470" t="str">
            <v>Pasca</v>
          </cell>
        </row>
        <row r="28471">
          <cell r="C28471" t="str">
            <v>25572</v>
          </cell>
          <cell r="D28471" t="str">
            <v>Puerto Salgar</v>
          </cell>
        </row>
        <row r="28472">
          <cell r="C28472" t="str">
            <v>25572</v>
          </cell>
          <cell r="D28472" t="str">
            <v>Puerto Salgar</v>
          </cell>
        </row>
        <row r="28473">
          <cell r="C28473" t="str">
            <v>25572</v>
          </cell>
          <cell r="D28473" t="str">
            <v>Puerto Salgar</v>
          </cell>
        </row>
        <row r="28474">
          <cell r="C28474" t="str">
            <v>25572</v>
          </cell>
          <cell r="D28474" t="str">
            <v>Puerto Salgar</v>
          </cell>
        </row>
        <row r="28475">
          <cell r="C28475" t="str">
            <v>25572</v>
          </cell>
          <cell r="D28475" t="str">
            <v>Puerto Salgar</v>
          </cell>
        </row>
        <row r="28476">
          <cell r="C28476" t="str">
            <v>25572</v>
          </cell>
          <cell r="D28476" t="str">
            <v>Puerto Salgar</v>
          </cell>
        </row>
        <row r="28477">
          <cell r="C28477" t="str">
            <v>25572</v>
          </cell>
          <cell r="D28477" t="str">
            <v>Puerto Salgar</v>
          </cell>
        </row>
        <row r="28478">
          <cell r="C28478" t="str">
            <v>25572</v>
          </cell>
          <cell r="D28478" t="str">
            <v>Puerto Salgar</v>
          </cell>
        </row>
        <row r="28479">
          <cell r="C28479" t="str">
            <v>25572</v>
          </cell>
          <cell r="D28479" t="str">
            <v>Puerto Salgar</v>
          </cell>
        </row>
        <row r="28480">
          <cell r="C28480" t="str">
            <v>25572</v>
          </cell>
          <cell r="D28480" t="str">
            <v>Puerto Salgar</v>
          </cell>
        </row>
        <row r="28481">
          <cell r="C28481" t="str">
            <v>25572</v>
          </cell>
          <cell r="D28481" t="str">
            <v>Puerto Salgar</v>
          </cell>
        </row>
        <row r="28482">
          <cell r="C28482" t="str">
            <v>25572</v>
          </cell>
          <cell r="D28482" t="str">
            <v>Puerto Salgar</v>
          </cell>
        </row>
        <row r="28483">
          <cell r="C28483" t="str">
            <v>25572</v>
          </cell>
          <cell r="D28483" t="str">
            <v>Puerto Salgar</v>
          </cell>
        </row>
        <row r="28484">
          <cell r="C28484" t="str">
            <v>25572</v>
          </cell>
          <cell r="D28484" t="str">
            <v>Puerto Salgar</v>
          </cell>
        </row>
        <row r="28485">
          <cell r="C28485" t="str">
            <v>25572</v>
          </cell>
          <cell r="D28485" t="str">
            <v>Puerto Salgar</v>
          </cell>
        </row>
        <row r="28486">
          <cell r="C28486" t="str">
            <v>25572</v>
          </cell>
          <cell r="D28486" t="str">
            <v>Puerto Salgar</v>
          </cell>
        </row>
        <row r="28487">
          <cell r="C28487" t="str">
            <v>25572</v>
          </cell>
          <cell r="D28487" t="str">
            <v>Puerto Salgar</v>
          </cell>
        </row>
        <row r="28488">
          <cell r="C28488" t="str">
            <v>25572</v>
          </cell>
          <cell r="D28488" t="str">
            <v>Puerto Salgar</v>
          </cell>
        </row>
        <row r="28489">
          <cell r="C28489" t="str">
            <v>25572</v>
          </cell>
          <cell r="D28489" t="str">
            <v>Puerto Salgar</v>
          </cell>
        </row>
        <row r="28490">
          <cell r="C28490" t="str">
            <v>25572</v>
          </cell>
          <cell r="D28490" t="str">
            <v>Puerto Salgar</v>
          </cell>
        </row>
        <row r="28491">
          <cell r="C28491" t="str">
            <v>25572</v>
          </cell>
          <cell r="D28491" t="str">
            <v>Puerto Salgar</v>
          </cell>
        </row>
        <row r="28492">
          <cell r="C28492" t="str">
            <v>25572</v>
          </cell>
          <cell r="D28492" t="str">
            <v>Puerto Salgar</v>
          </cell>
        </row>
        <row r="28493">
          <cell r="C28493" t="str">
            <v>25572</v>
          </cell>
          <cell r="D28493" t="str">
            <v>Puerto Salgar</v>
          </cell>
        </row>
        <row r="28494">
          <cell r="C28494" t="str">
            <v>25572</v>
          </cell>
          <cell r="D28494" t="str">
            <v>Puerto Salgar</v>
          </cell>
        </row>
        <row r="28495">
          <cell r="C28495" t="str">
            <v>25572</v>
          </cell>
          <cell r="D28495" t="str">
            <v>Puerto Salgar</v>
          </cell>
        </row>
        <row r="28496">
          <cell r="C28496" t="str">
            <v>25572</v>
          </cell>
          <cell r="D28496" t="str">
            <v>Puerto Salgar</v>
          </cell>
        </row>
        <row r="28497">
          <cell r="C28497" t="str">
            <v>25572</v>
          </cell>
          <cell r="D28497" t="str">
            <v>Puerto Salgar</v>
          </cell>
        </row>
        <row r="28498">
          <cell r="C28498" t="str">
            <v>25572</v>
          </cell>
          <cell r="D28498" t="str">
            <v>Puerto Salgar</v>
          </cell>
        </row>
        <row r="28499">
          <cell r="C28499" t="str">
            <v>25572</v>
          </cell>
          <cell r="D28499" t="str">
            <v>Puerto Salgar</v>
          </cell>
        </row>
        <row r="28500">
          <cell r="C28500" t="str">
            <v>25572</v>
          </cell>
          <cell r="D28500" t="str">
            <v>Puerto Salgar</v>
          </cell>
        </row>
        <row r="28501">
          <cell r="C28501" t="str">
            <v>25572</v>
          </cell>
          <cell r="D28501" t="str">
            <v>Puerto Salgar</v>
          </cell>
        </row>
        <row r="28502">
          <cell r="C28502" t="str">
            <v>25572</v>
          </cell>
          <cell r="D28502" t="str">
            <v>Puerto Salgar</v>
          </cell>
        </row>
        <row r="28503">
          <cell r="C28503" t="str">
            <v>25572</v>
          </cell>
          <cell r="D28503" t="str">
            <v>Puerto Salgar</v>
          </cell>
        </row>
        <row r="28504">
          <cell r="C28504" t="str">
            <v>25572</v>
          </cell>
          <cell r="D28504" t="str">
            <v>Puerto Salgar</v>
          </cell>
        </row>
        <row r="28505">
          <cell r="C28505" t="str">
            <v>25572</v>
          </cell>
          <cell r="D28505" t="str">
            <v>Puerto Salgar</v>
          </cell>
        </row>
        <row r="28506">
          <cell r="C28506" t="str">
            <v>25572</v>
          </cell>
          <cell r="D28506" t="str">
            <v>Puerto Salgar</v>
          </cell>
        </row>
        <row r="28507">
          <cell r="C28507" t="str">
            <v>25572</v>
          </cell>
          <cell r="D28507" t="str">
            <v>Puerto Salgar</v>
          </cell>
        </row>
        <row r="28508">
          <cell r="C28508" t="str">
            <v>25572</v>
          </cell>
          <cell r="D28508" t="str">
            <v>Puerto Salgar</v>
          </cell>
        </row>
        <row r="28509">
          <cell r="C28509" t="str">
            <v>25572</v>
          </cell>
          <cell r="D28509" t="str">
            <v>Puerto Salgar</v>
          </cell>
        </row>
        <row r="28510">
          <cell r="C28510" t="str">
            <v>25572</v>
          </cell>
          <cell r="D28510" t="str">
            <v>Puerto Salgar</v>
          </cell>
        </row>
        <row r="28511">
          <cell r="C28511" t="str">
            <v>25572</v>
          </cell>
          <cell r="D28511" t="str">
            <v>Puerto Salgar</v>
          </cell>
        </row>
        <row r="28512">
          <cell r="C28512" t="str">
            <v>25572</v>
          </cell>
          <cell r="D28512" t="str">
            <v>Puerto Salgar</v>
          </cell>
        </row>
        <row r="28513">
          <cell r="C28513" t="str">
            <v>25572</v>
          </cell>
          <cell r="D28513" t="str">
            <v>Puerto Salgar</v>
          </cell>
        </row>
        <row r="28514">
          <cell r="C28514" t="str">
            <v>25572</v>
          </cell>
          <cell r="D28514" t="str">
            <v>Puerto Salgar</v>
          </cell>
        </row>
        <row r="28515">
          <cell r="C28515" t="str">
            <v>25572</v>
          </cell>
          <cell r="D28515" t="str">
            <v>Puerto Salgar</v>
          </cell>
        </row>
        <row r="28516">
          <cell r="C28516" t="str">
            <v>25572</v>
          </cell>
          <cell r="D28516" t="str">
            <v>Puerto Salgar</v>
          </cell>
        </row>
        <row r="28517">
          <cell r="C28517" t="str">
            <v>25572</v>
          </cell>
          <cell r="D28517" t="str">
            <v>Puerto Salgar</v>
          </cell>
        </row>
        <row r="28518">
          <cell r="C28518" t="str">
            <v>25572</v>
          </cell>
          <cell r="D28518" t="str">
            <v>Puerto Salgar</v>
          </cell>
        </row>
        <row r="28519">
          <cell r="C28519" t="str">
            <v>25572</v>
          </cell>
          <cell r="D28519" t="str">
            <v>Puerto Salgar</v>
          </cell>
        </row>
        <row r="28520">
          <cell r="C28520" t="str">
            <v>25572</v>
          </cell>
          <cell r="D28520" t="str">
            <v>Puerto Salgar</v>
          </cell>
        </row>
        <row r="28521">
          <cell r="C28521" t="str">
            <v>25572</v>
          </cell>
          <cell r="D28521" t="str">
            <v>Puerto Salgar</v>
          </cell>
        </row>
        <row r="28522">
          <cell r="C28522" t="str">
            <v>25572</v>
          </cell>
          <cell r="D28522" t="str">
            <v>Puerto Salgar</v>
          </cell>
        </row>
        <row r="28523">
          <cell r="C28523" t="str">
            <v>25572</v>
          </cell>
          <cell r="D28523" t="str">
            <v>Puerto Salgar</v>
          </cell>
        </row>
        <row r="28524">
          <cell r="C28524" t="str">
            <v>25572</v>
          </cell>
          <cell r="D28524" t="str">
            <v>Puerto Salgar</v>
          </cell>
        </row>
        <row r="28525">
          <cell r="C28525" t="str">
            <v>25580</v>
          </cell>
          <cell r="D28525" t="str">
            <v>Pulí</v>
          </cell>
        </row>
        <row r="28526">
          <cell r="C28526" t="str">
            <v>25580</v>
          </cell>
          <cell r="D28526" t="str">
            <v>Pulí</v>
          </cell>
        </row>
        <row r="28527">
          <cell r="C28527" t="str">
            <v>25580</v>
          </cell>
          <cell r="D28527" t="str">
            <v>Pulí</v>
          </cell>
        </row>
        <row r="28528">
          <cell r="C28528" t="str">
            <v>25580</v>
          </cell>
          <cell r="D28528" t="str">
            <v>Pulí</v>
          </cell>
        </row>
        <row r="28529">
          <cell r="C28529" t="str">
            <v>25580</v>
          </cell>
          <cell r="D28529" t="str">
            <v>Pulí</v>
          </cell>
        </row>
        <row r="28530">
          <cell r="C28530" t="str">
            <v>25580</v>
          </cell>
          <cell r="D28530" t="str">
            <v>Pulí</v>
          </cell>
        </row>
        <row r="28531">
          <cell r="C28531" t="str">
            <v>25580</v>
          </cell>
          <cell r="D28531" t="str">
            <v>Pulí</v>
          </cell>
        </row>
        <row r="28532">
          <cell r="C28532" t="str">
            <v>25580</v>
          </cell>
          <cell r="D28532" t="str">
            <v>Pulí</v>
          </cell>
        </row>
        <row r="28533">
          <cell r="C28533" t="str">
            <v>25580</v>
          </cell>
          <cell r="D28533" t="str">
            <v>Pulí</v>
          </cell>
        </row>
        <row r="28534">
          <cell r="C28534" t="str">
            <v>25580</v>
          </cell>
          <cell r="D28534" t="str">
            <v>Pulí</v>
          </cell>
        </row>
        <row r="28535">
          <cell r="C28535" t="str">
            <v>25580</v>
          </cell>
          <cell r="D28535" t="str">
            <v>Pulí</v>
          </cell>
        </row>
        <row r="28536">
          <cell r="C28536" t="str">
            <v>25580</v>
          </cell>
          <cell r="D28536" t="str">
            <v>Pulí</v>
          </cell>
        </row>
        <row r="28537">
          <cell r="C28537" t="str">
            <v>25580</v>
          </cell>
          <cell r="D28537" t="str">
            <v>Pulí</v>
          </cell>
        </row>
        <row r="28538">
          <cell r="C28538" t="str">
            <v>25580</v>
          </cell>
          <cell r="D28538" t="str">
            <v>Pulí</v>
          </cell>
        </row>
        <row r="28539">
          <cell r="C28539" t="str">
            <v>25580</v>
          </cell>
          <cell r="D28539" t="str">
            <v>Pulí</v>
          </cell>
        </row>
        <row r="28540">
          <cell r="C28540" t="str">
            <v>25580</v>
          </cell>
          <cell r="D28540" t="str">
            <v>Pulí</v>
          </cell>
        </row>
        <row r="28541">
          <cell r="C28541" t="str">
            <v>25580</v>
          </cell>
          <cell r="D28541" t="str">
            <v>Pulí</v>
          </cell>
        </row>
        <row r="28542">
          <cell r="C28542" t="str">
            <v>25580</v>
          </cell>
          <cell r="D28542" t="str">
            <v>Pulí</v>
          </cell>
        </row>
        <row r="28543">
          <cell r="C28543" t="str">
            <v>25580</v>
          </cell>
          <cell r="D28543" t="str">
            <v>Pulí</v>
          </cell>
        </row>
        <row r="28544">
          <cell r="C28544" t="str">
            <v>25580</v>
          </cell>
          <cell r="D28544" t="str">
            <v>Pulí</v>
          </cell>
        </row>
        <row r="28545">
          <cell r="C28545" t="str">
            <v>25580</v>
          </cell>
          <cell r="D28545" t="str">
            <v>Pulí</v>
          </cell>
        </row>
        <row r="28546">
          <cell r="C28546" t="str">
            <v>25580</v>
          </cell>
          <cell r="D28546" t="str">
            <v>Pulí</v>
          </cell>
        </row>
        <row r="28547">
          <cell r="C28547" t="str">
            <v>25580</v>
          </cell>
          <cell r="D28547" t="str">
            <v>Pulí</v>
          </cell>
        </row>
        <row r="28548">
          <cell r="C28548" t="str">
            <v>25580</v>
          </cell>
          <cell r="D28548" t="str">
            <v>Pulí</v>
          </cell>
        </row>
        <row r="28549">
          <cell r="C28549" t="str">
            <v>25580</v>
          </cell>
          <cell r="D28549" t="str">
            <v>Pulí</v>
          </cell>
        </row>
        <row r="28550">
          <cell r="C28550" t="str">
            <v>25580</v>
          </cell>
          <cell r="D28550" t="str">
            <v>Pulí</v>
          </cell>
        </row>
        <row r="28551">
          <cell r="C28551" t="str">
            <v>25580</v>
          </cell>
          <cell r="D28551" t="str">
            <v>Pulí</v>
          </cell>
        </row>
        <row r="28552">
          <cell r="C28552" t="str">
            <v>25580</v>
          </cell>
          <cell r="D28552" t="str">
            <v>Pulí</v>
          </cell>
        </row>
        <row r="28553">
          <cell r="C28553" t="str">
            <v>25580</v>
          </cell>
          <cell r="D28553" t="str">
            <v>Pulí</v>
          </cell>
        </row>
        <row r="28554">
          <cell r="C28554" t="str">
            <v>25580</v>
          </cell>
          <cell r="D28554" t="str">
            <v>Pulí</v>
          </cell>
        </row>
        <row r="28555">
          <cell r="C28555" t="str">
            <v>25580</v>
          </cell>
          <cell r="D28555" t="str">
            <v>Pulí</v>
          </cell>
        </row>
        <row r="28556">
          <cell r="C28556" t="str">
            <v>25580</v>
          </cell>
          <cell r="D28556" t="str">
            <v>Pulí</v>
          </cell>
        </row>
        <row r="28557">
          <cell r="C28557" t="str">
            <v>25580</v>
          </cell>
          <cell r="D28557" t="str">
            <v>Pulí</v>
          </cell>
        </row>
        <row r="28558">
          <cell r="C28558" t="str">
            <v>25580</v>
          </cell>
          <cell r="D28558" t="str">
            <v>Pulí</v>
          </cell>
        </row>
        <row r="28559">
          <cell r="C28559" t="str">
            <v>25580</v>
          </cell>
          <cell r="D28559" t="str">
            <v>Pulí</v>
          </cell>
        </row>
        <row r="28560">
          <cell r="C28560" t="str">
            <v>25580</v>
          </cell>
          <cell r="D28560" t="str">
            <v>Pulí</v>
          </cell>
        </row>
        <row r="28561">
          <cell r="C28561" t="str">
            <v>25580</v>
          </cell>
          <cell r="D28561" t="str">
            <v>Pulí</v>
          </cell>
        </row>
        <row r="28562">
          <cell r="C28562" t="str">
            <v>25580</v>
          </cell>
          <cell r="D28562" t="str">
            <v>Pulí</v>
          </cell>
        </row>
        <row r="28563">
          <cell r="C28563" t="str">
            <v>25580</v>
          </cell>
          <cell r="D28563" t="str">
            <v>Pulí</v>
          </cell>
        </row>
        <row r="28564">
          <cell r="C28564" t="str">
            <v>25580</v>
          </cell>
          <cell r="D28564" t="str">
            <v>Pulí</v>
          </cell>
        </row>
        <row r="28565">
          <cell r="C28565" t="str">
            <v>25580</v>
          </cell>
          <cell r="D28565" t="str">
            <v>Pulí</v>
          </cell>
        </row>
        <row r="28566">
          <cell r="C28566" t="str">
            <v>25580</v>
          </cell>
          <cell r="D28566" t="str">
            <v>Pulí</v>
          </cell>
        </row>
        <row r="28567">
          <cell r="C28567" t="str">
            <v>25580</v>
          </cell>
          <cell r="D28567" t="str">
            <v>Pulí</v>
          </cell>
        </row>
        <row r="28568">
          <cell r="C28568" t="str">
            <v>25580</v>
          </cell>
          <cell r="D28568" t="str">
            <v>Pulí</v>
          </cell>
        </row>
        <row r="28569">
          <cell r="C28569" t="str">
            <v>25580</v>
          </cell>
          <cell r="D28569" t="str">
            <v>Pulí</v>
          </cell>
        </row>
        <row r="28570">
          <cell r="C28570" t="str">
            <v>25580</v>
          </cell>
          <cell r="D28570" t="str">
            <v>Pulí</v>
          </cell>
        </row>
        <row r="28571">
          <cell r="C28571" t="str">
            <v>25580</v>
          </cell>
          <cell r="D28571" t="str">
            <v>Pulí</v>
          </cell>
        </row>
        <row r="28572">
          <cell r="C28572" t="str">
            <v>25580</v>
          </cell>
          <cell r="D28572" t="str">
            <v>Pulí</v>
          </cell>
        </row>
        <row r="28573">
          <cell r="C28573" t="str">
            <v>25580</v>
          </cell>
          <cell r="D28573" t="str">
            <v>Pulí</v>
          </cell>
        </row>
        <row r="28574">
          <cell r="C28574" t="str">
            <v>25580</v>
          </cell>
          <cell r="D28574" t="str">
            <v>Pulí</v>
          </cell>
        </row>
        <row r="28575">
          <cell r="C28575" t="str">
            <v>25580</v>
          </cell>
          <cell r="D28575" t="str">
            <v>Pulí</v>
          </cell>
        </row>
        <row r="28576">
          <cell r="C28576" t="str">
            <v>25580</v>
          </cell>
          <cell r="D28576" t="str">
            <v>Pulí</v>
          </cell>
        </row>
        <row r="28577">
          <cell r="C28577" t="str">
            <v>25580</v>
          </cell>
          <cell r="D28577" t="str">
            <v>Pulí</v>
          </cell>
        </row>
        <row r="28578">
          <cell r="C28578" t="str">
            <v>25580</v>
          </cell>
          <cell r="D28578" t="str">
            <v>Pulí</v>
          </cell>
        </row>
        <row r="28579">
          <cell r="C28579" t="str">
            <v>25592</v>
          </cell>
          <cell r="D28579" t="str">
            <v>Quebradanegra</v>
          </cell>
        </row>
        <row r="28580">
          <cell r="C28580" t="str">
            <v>25592</v>
          </cell>
          <cell r="D28580" t="str">
            <v>Quebradanegra</v>
          </cell>
        </row>
        <row r="28581">
          <cell r="C28581" t="str">
            <v>25592</v>
          </cell>
          <cell r="D28581" t="str">
            <v>Quebradanegra</v>
          </cell>
        </row>
        <row r="28582">
          <cell r="C28582" t="str">
            <v>25592</v>
          </cell>
          <cell r="D28582" t="str">
            <v>Quebradanegra</v>
          </cell>
        </row>
        <row r="28583">
          <cell r="C28583" t="str">
            <v>25592</v>
          </cell>
          <cell r="D28583" t="str">
            <v>Quebradanegra</v>
          </cell>
        </row>
        <row r="28584">
          <cell r="C28584" t="str">
            <v>25592</v>
          </cell>
          <cell r="D28584" t="str">
            <v>Quebradanegra</v>
          </cell>
        </row>
        <row r="28585">
          <cell r="C28585" t="str">
            <v>25592</v>
          </cell>
          <cell r="D28585" t="str">
            <v>Quebradanegra</v>
          </cell>
        </row>
        <row r="28586">
          <cell r="C28586" t="str">
            <v>25592</v>
          </cell>
          <cell r="D28586" t="str">
            <v>Quebradanegra</v>
          </cell>
        </row>
        <row r="28587">
          <cell r="C28587" t="str">
            <v>25592</v>
          </cell>
          <cell r="D28587" t="str">
            <v>Quebradanegra</v>
          </cell>
        </row>
        <row r="28588">
          <cell r="C28588" t="str">
            <v>25592</v>
          </cell>
          <cell r="D28588" t="str">
            <v>Quebradanegra</v>
          </cell>
        </row>
        <row r="28589">
          <cell r="C28589" t="str">
            <v>25592</v>
          </cell>
          <cell r="D28589" t="str">
            <v>Quebradanegra</v>
          </cell>
        </row>
        <row r="28590">
          <cell r="C28590" t="str">
            <v>25592</v>
          </cell>
          <cell r="D28590" t="str">
            <v>Quebradanegra</v>
          </cell>
        </row>
        <row r="28591">
          <cell r="C28591" t="str">
            <v>25592</v>
          </cell>
          <cell r="D28591" t="str">
            <v>Quebradanegra</v>
          </cell>
        </row>
        <row r="28592">
          <cell r="C28592" t="str">
            <v>25592</v>
          </cell>
          <cell r="D28592" t="str">
            <v>Quebradanegra</v>
          </cell>
        </row>
        <row r="28593">
          <cell r="C28593" t="str">
            <v>25592</v>
          </cell>
          <cell r="D28593" t="str">
            <v>Quebradanegra</v>
          </cell>
        </row>
        <row r="28594">
          <cell r="C28594" t="str">
            <v>25592</v>
          </cell>
          <cell r="D28594" t="str">
            <v>Quebradanegra</v>
          </cell>
        </row>
        <row r="28595">
          <cell r="C28595" t="str">
            <v>25592</v>
          </cell>
          <cell r="D28595" t="str">
            <v>Quebradanegra</v>
          </cell>
        </row>
        <row r="28596">
          <cell r="C28596" t="str">
            <v>25592</v>
          </cell>
          <cell r="D28596" t="str">
            <v>Quebradanegra</v>
          </cell>
        </row>
        <row r="28597">
          <cell r="C28597" t="str">
            <v>25592</v>
          </cell>
          <cell r="D28597" t="str">
            <v>Quebradanegra</v>
          </cell>
        </row>
        <row r="28598">
          <cell r="C28598" t="str">
            <v>25592</v>
          </cell>
          <cell r="D28598" t="str">
            <v>Quebradanegra</v>
          </cell>
        </row>
        <row r="28599">
          <cell r="C28599" t="str">
            <v>25592</v>
          </cell>
          <cell r="D28599" t="str">
            <v>Quebradanegra</v>
          </cell>
        </row>
        <row r="28600">
          <cell r="C28600" t="str">
            <v>25592</v>
          </cell>
          <cell r="D28600" t="str">
            <v>Quebradanegra</v>
          </cell>
        </row>
        <row r="28601">
          <cell r="C28601" t="str">
            <v>25592</v>
          </cell>
          <cell r="D28601" t="str">
            <v>Quebradanegra</v>
          </cell>
        </row>
        <row r="28602">
          <cell r="C28602" t="str">
            <v>25592</v>
          </cell>
          <cell r="D28602" t="str">
            <v>Quebradanegra</v>
          </cell>
        </row>
        <row r="28603">
          <cell r="C28603" t="str">
            <v>25592</v>
          </cell>
          <cell r="D28603" t="str">
            <v>Quebradanegra</v>
          </cell>
        </row>
        <row r="28604">
          <cell r="C28604" t="str">
            <v>25592</v>
          </cell>
          <cell r="D28604" t="str">
            <v>Quebradanegra</v>
          </cell>
        </row>
        <row r="28605">
          <cell r="C28605" t="str">
            <v>25592</v>
          </cell>
          <cell r="D28605" t="str">
            <v>Quebradanegra</v>
          </cell>
        </row>
        <row r="28606">
          <cell r="C28606" t="str">
            <v>25592</v>
          </cell>
          <cell r="D28606" t="str">
            <v>Quebradanegra</v>
          </cell>
        </row>
        <row r="28607">
          <cell r="C28607" t="str">
            <v>25592</v>
          </cell>
          <cell r="D28607" t="str">
            <v>Quebradanegra</v>
          </cell>
        </row>
        <row r="28608">
          <cell r="C28608" t="str">
            <v>25592</v>
          </cell>
          <cell r="D28608" t="str">
            <v>Quebradanegra</v>
          </cell>
        </row>
        <row r="28609">
          <cell r="C28609" t="str">
            <v>25592</v>
          </cell>
          <cell r="D28609" t="str">
            <v>Quebradanegra</v>
          </cell>
        </row>
        <row r="28610">
          <cell r="C28610" t="str">
            <v>25592</v>
          </cell>
          <cell r="D28610" t="str">
            <v>Quebradanegra</v>
          </cell>
        </row>
        <row r="28611">
          <cell r="C28611" t="str">
            <v>25592</v>
          </cell>
          <cell r="D28611" t="str">
            <v>Quebradanegra</v>
          </cell>
        </row>
        <row r="28612">
          <cell r="C28612" t="str">
            <v>25592</v>
          </cell>
          <cell r="D28612" t="str">
            <v>Quebradanegra</v>
          </cell>
        </row>
        <row r="28613">
          <cell r="C28613" t="str">
            <v>25592</v>
          </cell>
          <cell r="D28613" t="str">
            <v>Quebradanegra</v>
          </cell>
        </row>
        <row r="28614">
          <cell r="C28614" t="str">
            <v>25592</v>
          </cell>
          <cell r="D28614" t="str">
            <v>Quebradanegra</v>
          </cell>
        </row>
        <row r="28615">
          <cell r="C28615" t="str">
            <v>25592</v>
          </cell>
          <cell r="D28615" t="str">
            <v>Quebradanegra</v>
          </cell>
        </row>
        <row r="28616">
          <cell r="C28616" t="str">
            <v>25592</v>
          </cell>
          <cell r="D28616" t="str">
            <v>Quebradanegra</v>
          </cell>
        </row>
        <row r="28617">
          <cell r="C28617" t="str">
            <v>25592</v>
          </cell>
          <cell r="D28617" t="str">
            <v>Quebradanegra</v>
          </cell>
        </row>
        <row r="28618">
          <cell r="C28618" t="str">
            <v>25592</v>
          </cell>
          <cell r="D28618" t="str">
            <v>Quebradanegra</v>
          </cell>
        </row>
        <row r="28619">
          <cell r="C28619" t="str">
            <v>25592</v>
          </cell>
          <cell r="D28619" t="str">
            <v>Quebradanegra</v>
          </cell>
        </row>
        <row r="28620">
          <cell r="C28620" t="str">
            <v>25592</v>
          </cell>
          <cell r="D28620" t="str">
            <v>Quebradanegra</v>
          </cell>
        </row>
        <row r="28621">
          <cell r="C28621" t="str">
            <v>25592</v>
          </cell>
          <cell r="D28621" t="str">
            <v>Quebradanegra</v>
          </cell>
        </row>
        <row r="28622">
          <cell r="C28622" t="str">
            <v>25592</v>
          </cell>
          <cell r="D28622" t="str">
            <v>Quebradanegra</v>
          </cell>
        </row>
        <row r="28623">
          <cell r="C28623" t="str">
            <v>25592</v>
          </cell>
          <cell r="D28623" t="str">
            <v>Quebradanegra</v>
          </cell>
        </row>
        <row r="28624">
          <cell r="C28624" t="str">
            <v>25592</v>
          </cell>
          <cell r="D28624" t="str">
            <v>Quebradanegra</v>
          </cell>
        </row>
        <row r="28625">
          <cell r="C28625" t="str">
            <v>25592</v>
          </cell>
          <cell r="D28625" t="str">
            <v>Quebradanegra</v>
          </cell>
        </row>
        <row r="28626">
          <cell r="C28626" t="str">
            <v>25592</v>
          </cell>
          <cell r="D28626" t="str">
            <v>Quebradanegra</v>
          </cell>
        </row>
        <row r="28627">
          <cell r="C28627" t="str">
            <v>25592</v>
          </cell>
          <cell r="D28627" t="str">
            <v>Quebradanegra</v>
          </cell>
        </row>
        <row r="28628">
          <cell r="C28628" t="str">
            <v>25592</v>
          </cell>
          <cell r="D28628" t="str">
            <v>Quebradanegra</v>
          </cell>
        </row>
        <row r="28629">
          <cell r="C28629" t="str">
            <v>25592</v>
          </cell>
          <cell r="D28629" t="str">
            <v>Quebradanegra</v>
          </cell>
        </row>
        <row r="28630">
          <cell r="C28630" t="str">
            <v>25592</v>
          </cell>
          <cell r="D28630" t="str">
            <v>Quebradanegra</v>
          </cell>
        </row>
        <row r="28631">
          <cell r="C28631" t="str">
            <v>25592</v>
          </cell>
          <cell r="D28631" t="str">
            <v>Quebradanegra</v>
          </cell>
        </row>
        <row r="28632">
          <cell r="C28632" t="str">
            <v>25592</v>
          </cell>
          <cell r="D28632" t="str">
            <v>Quebradanegra</v>
          </cell>
        </row>
        <row r="28633">
          <cell r="C28633" t="str">
            <v>25594</v>
          </cell>
          <cell r="D28633" t="str">
            <v>Quetame</v>
          </cell>
        </row>
        <row r="28634">
          <cell r="C28634" t="str">
            <v>25594</v>
          </cell>
          <cell r="D28634" t="str">
            <v>Quetame</v>
          </cell>
        </row>
        <row r="28635">
          <cell r="C28635" t="str">
            <v>25594</v>
          </cell>
          <cell r="D28635" t="str">
            <v>Quetame</v>
          </cell>
        </row>
        <row r="28636">
          <cell r="C28636" t="str">
            <v>25594</v>
          </cell>
          <cell r="D28636" t="str">
            <v>Quetame</v>
          </cell>
        </row>
        <row r="28637">
          <cell r="C28637" t="str">
            <v>25594</v>
          </cell>
          <cell r="D28637" t="str">
            <v>Quetame</v>
          </cell>
        </row>
        <row r="28638">
          <cell r="C28638" t="str">
            <v>25594</v>
          </cell>
          <cell r="D28638" t="str">
            <v>Quetame</v>
          </cell>
        </row>
        <row r="28639">
          <cell r="C28639" t="str">
            <v>25594</v>
          </cell>
          <cell r="D28639" t="str">
            <v>Quetame</v>
          </cell>
        </row>
        <row r="28640">
          <cell r="C28640" t="str">
            <v>25594</v>
          </cell>
          <cell r="D28640" t="str">
            <v>Quetame</v>
          </cell>
        </row>
        <row r="28641">
          <cell r="C28641" t="str">
            <v>25594</v>
          </cell>
          <cell r="D28641" t="str">
            <v>Quetame</v>
          </cell>
        </row>
        <row r="28642">
          <cell r="C28642" t="str">
            <v>25594</v>
          </cell>
          <cell r="D28642" t="str">
            <v>Quetame</v>
          </cell>
        </row>
        <row r="28643">
          <cell r="C28643" t="str">
            <v>25594</v>
          </cell>
          <cell r="D28643" t="str">
            <v>Quetame</v>
          </cell>
        </row>
        <row r="28644">
          <cell r="C28644" t="str">
            <v>25594</v>
          </cell>
          <cell r="D28644" t="str">
            <v>Quetame</v>
          </cell>
        </row>
        <row r="28645">
          <cell r="C28645" t="str">
            <v>25594</v>
          </cell>
          <cell r="D28645" t="str">
            <v>Quetame</v>
          </cell>
        </row>
        <row r="28646">
          <cell r="C28646" t="str">
            <v>25594</v>
          </cell>
          <cell r="D28646" t="str">
            <v>Quetame</v>
          </cell>
        </row>
        <row r="28647">
          <cell r="C28647" t="str">
            <v>25594</v>
          </cell>
          <cell r="D28647" t="str">
            <v>Quetame</v>
          </cell>
        </row>
        <row r="28648">
          <cell r="C28648" t="str">
            <v>25594</v>
          </cell>
          <cell r="D28648" t="str">
            <v>Quetame</v>
          </cell>
        </row>
        <row r="28649">
          <cell r="C28649" t="str">
            <v>25594</v>
          </cell>
          <cell r="D28649" t="str">
            <v>Quetame</v>
          </cell>
        </row>
        <row r="28650">
          <cell r="C28650" t="str">
            <v>25594</v>
          </cell>
          <cell r="D28650" t="str">
            <v>Quetame</v>
          </cell>
        </row>
        <row r="28651">
          <cell r="C28651" t="str">
            <v>25594</v>
          </cell>
          <cell r="D28651" t="str">
            <v>Quetame</v>
          </cell>
        </row>
        <row r="28652">
          <cell r="C28652" t="str">
            <v>25594</v>
          </cell>
          <cell r="D28652" t="str">
            <v>Quetame</v>
          </cell>
        </row>
        <row r="28653">
          <cell r="C28653" t="str">
            <v>25594</v>
          </cell>
          <cell r="D28653" t="str">
            <v>Quetame</v>
          </cell>
        </row>
        <row r="28654">
          <cell r="C28654" t="str">
            <v>25594</v>
          </cell>
          <cell r="D28654" t="str">
            <v>Quetame</v>
          </cell>
        </row>
        <row r="28655">
          <cell r="C28655" t="str">
            <v>25594</v>
          </cell>
          <cell r="D28655" t="str">
            <v>Quetame</v>
          </cell>
        </row>
        <row r="28656">
          <cell r="C28656" t="str">
            <v>25594</v>
          </cell>
          <cell r="D28656" t="str">
            <v>Quetame</v>
          </cell>
        </row>
        <row r="28657">
          <cell r="C28657" t="str">
            <v>25594</v>
          </cell>
          <cell r="D28657" t="str">
            <v>Quetame</v>
          </cell>
        </row>
        <row r="28658">
          <cell r="C28658" t="str">
            <v>25594</v>
          </cell>
          <cell r="D28658" t="str">
            <v>Quetame</v>
          </cell>
        </row>
        <row r="28659">
          <cell r="C28659" t="str">
            <v>25594</v>
          </cell>
          <cell r="D28659" t="str">
            <v>Quetame</v>
          </cell>
        </row>
        <row r="28660">
          <cell r="C28660" t="str">
            <v>25594</v>
          </cell>
          <cell r="D28660" t="str">
            <v>Quetame</v>
          </cell>
        </row>
        <row r="28661">
          <cell r="C28661" t="str">
            <v>25594</v>
          </cell>
          <cell r="D28661" t="str">
            <v>Quetame</v>
          </cell>
        </row>
        <row r="28662">
          <cell r="C28662" t="str">
            <v>25594</v>
          </cell>
          <cell r="D28662" t="str">
            <v>Quetame</v>
          </cell>
        </row>
        <row r="28663">
          <cell r="C28663" t="str">
            <v>25594</v>
          </cell>
          <cell r="D28663" t="str">
            <v>Quetame</v>
          </cell>
        </row>
        <row r="28664">
          <cell r="C28664" t="str">
            <v>25594</v>
          </cell>
          <cell r="D28664" t="str">
            <v>Quetame</v>
          </cell>
        </row>
        <row r="28665">
          <cell r="C28665" t="str">
            <v>25594</v>
          </cell>
          <cell r="D28665" t="str">
            <v>Quetame</v>
          </cell>
        </row>
        <row r="28666">
          <cell r="C28666" t="str">
            <v>25594</v>
          </cell>
          <cell r="D28666" t="str">
            <v>Quetame</v>
          </cell>
        </row>
        <row r="28667">
          <cell r="C28667" t="str">
            <v>25594</v>
          </cell>
          <cell r="D28667" t="str">
            <v>Quetame</v>
          </cell>
        </row>
        <row r="28668">
          <cell r="C28668" t="str">
            <v>25594</v>
          </cell>
          <cell r="D28668" t="str">
            <v>Quetame</v>
          </cell>
        </row>
        <row r="28669">
          <cell r="C28669" t="str">
            <v>25594</v>
          </cell>
          <cell r="D28669" t="str">
            <v>Quetame</v>
          </cell>
        </row>
        <row r="28670">
          <cell r="C28670" t="str">
            <v>25594</v>
          </cell>
          <cell r="D28670" t="str">
            <v>Quetame</v>
          </cell>
        </row>
        <row r="28671">
          <cell r="C28671" t="str">
            <v>25594</v>
          </cell>
          <cell r="D28671" t="str">
            <v>Quetame</v>
          </cell>
        </row>
        <row r="28672">
          <cell r="C28672" t="str">
            <v>25594</v>
          </cell>
          <cell r="D28672" t="str">
            <v>Quetame</v>
          </cell>
        </row>
        <row r="28673">
          <cell r="C28673" t="str">
            <v>25594</v>
          </cell>
          <cell r="D28673" t="str">
            <v>Quetame</v>
          </cell>
        </row>
        <row r="28674">
          <cell r="C28674" t="str">
            <v>25594</v>
          </cell>
          <cell r="D28674" t="str">
            <v>Quetame</v>
          </cell>
        </row>
        <row r="28675">
          <cell r="C28675" t="str">
            <v>25594</v>
          </cell>
          <cell r="D28675" t="str">
            <v>Quetame</v>
          </cell>
        </row>
        <row r="28676">
          <cell r="C28676" t="str">
            <v>25594</v>
          </cell>
          <cell r="D28676" t="str">
            <v>Quetame</v>
          </cell>
        </row>
        <row r="28677">
          <cell r="C28677" t="str">
            <v>25594</v>
          </cell>
          <cell r="D28677" t="str">
            <v>Quetame</v>
          </cell>
        </row>
        <row r="28678">
          <cell r="C28678" t="str">
            <v>25594</v>
          </cell>
          <cell r="D28678" t="str">
            <v>Quetame</v>
          </cell>
        </row>
        <row r="28679">
          <cell r="C28679" t="str">
            <v>25594</v>
          </cell>
          <cell r="D28679" t="str">
            <v>Quetame</v>
          </cell>
        </row>
        <row r="28680">
          <cell r="C28680" t="str">
            <v>25594</v>
          </cell>
          <cell r="D28680" t="str">
            <v>Quetame</v>
          </cell>
        </row>
        <row r="28681">
          <cell r="C28681" t="str">
            <v>25594</v>
          </cell>
          <cell r="D28681" t="str">
            <v>Quetame</v>
          </cell>
        </row>
        <row r="28682">
          <cell r="C28682" t="str">
            <v>25594</v>
          </cell>
          <cell r="D28682" t="str">
            <v>Quetame</v>
          </cell>
        </row>
        <row r="28683">
          <cell r="C28683" t="str">
            <v>25594</v>
          </cell>
          <cell r="D28683" t="str">
            <v>Quetame</v>
          </cell>
        </row>
        <row r="28684">
          <cell r="C28684" t="str">
            <v>25594</v>
          </cell>
          <cell r="D28684" t="str">
            <v>Quetame</v>
          </cell>
        </row>
        <row r="28685">
          <cell r="C28685" t="str">
            <v>25594</v>
          </cell>
          <cell r="D28685" t="str">
            <v>Quetame</v>
          </cell>
        </row>
        <row r="28686">
          <cell r="C28686" t="str">
            <v>25594</v>
          </cell>
          <cell r="D28686" t="str">
            <v>Quetame</v>
          </cell>
        </row>
        <row r="28687">
          <cell r="C28687" t="str">
            <v>25596</v>
          </cell>
          <cell r="D28687" t="str">
            <v>Quipile</v>
          </cell>
        </row>
        <row r="28688">
          <cell r="C28688" t="str">
            <v>25596</v>
          </cell>
          <cell r="D28688" t="str">
            <v>Quipile</v>
          </cell>
        </row>
        <row r="28689">
          <cell r="C28689" t="str">
            <v>25596</v>
          </cell>
          <cell r="D28689" t="str">
            <v>Quipile</v>
          </cell>
        </row>
        <row r="28690">
          <cell r="C28690" t="str">
            <v>25596</v>
          </cell>
          <cell r="D28690" t="str">
            <v>Quipile</v>
          </cell>
        </row>
        <row r="28691">
          <cell r="C28691" t="str">
            <v>25596</v>
          </cell>
          <cell r="D28691" t="str">
            <v>Quipile</v>
          </cell>
        </row>
        <row r="28692">
          <cell r="C28692" t="str">
            <v>25596</v>
          </cell>
          <cell r="D28692" t="str">
            <v>Quipile</v>
          </cell>
        </row>
        <row r="28693">
          <cell r="C28693" t="str">
            <v>25596</v>
          </cell>
          <cell r="D28693" t="str">
            <v>Quipile</v>
          </cell>
        </row>
        <row r="28694">
          <cell r="C28694" t="str">
            <v>25596</v>
          </cell>
          <cell r="D28694" t="str">
            <v>Quipile</v>
          </cell>
        </row>
        <row r="28695">
          <cell r="C28695" t="str">
            <v>25596</v>
          </cell>
          <cell r="D28695" t="str">
            <v>Quipile</v>
          </cell>
        </row>
        <row r="28696">
          <cell r="C28696" t="str">
            <v>25596</v>
          </cell>
          <cell r="D28696" t="str">
            <v>Quipile</v>
          </cell>
        </row>
        <row r="28697">
          <cell r="C28697" t="str">
            <v>25596</v>
          </cell>
          <cell r="D28697" t="str">
            <v>Quipile</v>
          </cell>
        </row>
        <row r="28698">
          <cell r="C28698" t="str">
            <v>25596</v>
          </cell>
          <cell r="D28698" t="str">
            <v>Quipile</v>
          </cell>
        </row>
        <row r="28699">
          <cell r="C28699" t="str">
            <v>25596</v>
          </cell>
          <cell r="D28699" t="str">
            <v>Quipile</v>
          </cell>
        </row>
        <row r="28700">
          <cell r="C28700" t="str">
            <v>25596</v>
          </cell>
          <cell r="D28700" t="str">
            <v>Quipile</v>
          </cell>
        </row>
        <row r="28701">
          <cell r="C28701" t="str">
            <v>25596</v>
          </cell>
          <cell r="D28701" t="str">
            <v>Quipile</v>
          </cell>
        </row>
        <row r="28702">
          <cell r="C28702" t="str">
            <v>25596</v>
          </cell>
          <cell r="D28702" t="str">
            <v>Quipile</v>
          </cell>
        </row>
        <row r="28703">
          <cell r="C28703" t="str">
            <v>25596</v>
          </cell>
          <cell r="D28703" t="str">
            <v>Quipile</v>
          </cell>
        </row>
        <row r="28704">
          <cell r="C28704" t="str">
            <v>25596</v>
          </cell>
          <cell r="D28704" t="str">
            <v>Quipile</v>
          </cell>
        </row>
        <row r="28705">
          <cell r="C28705" t="str">
            <v>25596</v>
          </cell>
          <cell r="D28705" t="str">
            <v>Quipile</v>
          </cell>
        </row>
        <row r="28706">
          <cell r="C28706" t="str">
            <v>25596</v>
          </cell>
          <cell r="D28706" t="str">
            <v>Quipile</v>
          </cell>
        </row>
        <row r="28707">
          <cell r="C28707" t="str">
            <v>25596</v>
          </cell>
          <cell r="D28707" t="str">
            <v>Quipile</v>
          </cell>
        </row>
        <row r="28708">
          <cell r="C28708" t="str">
            <v>25596</v>
          </cell>
          <cell r="D28708" t="str">
            <v>Quipile</v>
          </cell>
        </row>
        <row r="28709">
          <cell r="C28709" t="str">
            <v>25596</v>
          </cell>
          <cell r="D28709" t="str">
            <v>Quipile</v>
          </cell>
        </row>
        <row r="28710">
          <cell r="C28710" t="str">
            <v>25596</v>
          </cell>
          <cell r="D28710" t="str">
            <v>Quipile</v>
          </cell>
        </row>
        <row r="28711">
          <cell r="C28711" t="str">
            <v>25596</v>
          </cell>
          <cell r="D28711" t="str">
            <v>Quipile</v>
          </cell>
        </row>
        <row r="28712">
          <cell r="C28712" t="str">
            <v>25596</v>
          </cell>
          <cell r="D28712" t="str">
            <v>Quipile</v>
          </cell>
        </row>
        <row r="28713">
          <cell r="C28713" t="str">
            <v>25596</v>
          </cell>
          <cell r="D28713" t="str">
            <v>Quipile</v>
          </cell>
        </row>
        <row r="28714">
          <cell r="C28714" t="str">
            <v>25596</v>
          </cell>
          <cell r="D28714" t="str">
            <v>Quipile</v>
          </cell>
        </row>
        <row r="28715">
          <cell r="C28715" t="str">
            <v>25596</v>
          </cell>
          <cell r="D28715" t="str">
            <v>Quipile</v>
          </cell>
        </row>
        <row r="28716">
          <cell r="C28716" t="str">
            <v>25596</v>
          </cell>
          <cell r="D28716" t="str">
            <v>Quipile</v>
          </cell>
        </row>
        <row r="28717">
          <cell r="C28717" t="str">
            <v>25596</v>
          </cell>
          <cell r="D28717" t="str">
            <v>Quipile</v>
          </cell>
        </row>
        <row r="28718">
          <cell r="C28718" t="str">
            <v>25596</v>
          </cell>
          <cell r="D28718" t="str">
            <v>Quipile</v>
          </cell>
        </row>
        <row r="28719">
          <cell r="C28719" t="str">
            <v>25596</v>
          </cell>
          <cell r="D28719" t="str">
            <v>Quipile</v>
          </cell>
        </row>
        <row r="28720">
          <cell r="C28720" t="str">
            <v>25596</v>
          </cell>
          <cell r="D28720" t="str">
            <v>Quipile</v>
          </cell>
        </row>
        <row r="28721">
          <cell r="C28721" t="str">
            <v>25596</v>
          </cell>
          <cell r="D28721" t="str">
            <v>Quipile</v>
          </cell>
        </row>
        <row r="28722">
          <cell r="C28722" t="str">
            <v>25596</v>
          </cell>
          <cell r="D28722" t="str">
            <v>Quipile</v>
          </cell>
        </row>
        <row r="28723">
          <cell r="C28723" t="str">
            <v>25596</v>
          </cell>
          <cell r="D28723" t="str">
            <v>Quipile</v>
          </cell>
        </row>
        <row r="28724">
          <cell r="C28724" t="str">
            <v>25596</v>
          </cell>
          <cell r="D28724" t="str">
            <v>Quipile</v>
          </cell>
        </row>
        <row r="28725">
          <cell r="C28725" t="str">
            <v>25596</v>
          </cell>
          <cell r="D28725" t="str">
            <v>Quipile</v>
          </cell>
        </row>
        <row r="28726">
          <cell r="C28726" t="str">
            <v>25596</v>
          </cell>
          <cell r="D28726" t="str">
            <v>Quipile</v>
          </cell>
        </row>
        <row r="28727">
          <cell r="C28727" t="str">
            <v>25596</v>
          </cell>
          <cell r="D28727" t="str">
            <v>Quipile</v>
          </cell>
        </row>
        <row r="28728">
          <cell r="C28728" t="str">
            <v>25596</v>
          </cell>
          <cell r="D28728" t="str">
            <v>Quipile</v>
          </cell>
        </row>
        <row r="28729">
          <cell r="C28729" t="str">
            <v>25596</v>
          </cell>
          <cell r="D28729" t="str">
            <v>Quipile</v>
          </cell>
        </row>
        <row r="28730">
          <cell r="C28730" t="str">
            <v>25596</v>
          </cell>
          <cell r="D28730" t="str">
            <v>Quipile</v>
          </cell>
        </row>
        <row r="28731">
          <cell r="C28731" t="str">
            <v>25596</v>
          </cell>
          <cell r="D28731" t="str">
            <v>Quipile</v>
          </cell>
        </row>
        <row r="28732">
          <cell r="C28732" t="str">
            <v>25596</v>
          </cell>
          <cell r="D28732" t="str">
            <v>Quipile</v>
          </cell>
        </row>
        <row r="28733">
          <cell r="C28733" t="str">
            <v>25596</v>
          </cell>
          <cell r="D28733" t="str">
            <v>Quipile</v>
          </cell>
        </row>
        <row r="28734">
          <cell r="C28734" t="str">
            <v>25596</v>
          </cell>
          <cell r="D28734" t="str">
            <v>Quipile</v>
          </cell>
        </row>
        <row r="28735">
          <cell r="C28735" t="str">
            <v>25596</v>
          </cell>
          <cell r="D28735" t="str">
            <v>Quipile</v>
          </cell>
        </row>
        <row r="28736">
          <cell r="C28736" t="str">
            <v>25596</v>
          </cell>
          <cell r="D28736" t="str">
            <v>Quipile</v>
          </cell>
        </row>
        <row r="28737">
          <cell r="C28737" t="str">
            <v>25596</v>
          </cell>
          <cell r="D28737" t="str">
            <v>Quipile</v>
          </cell>
        </row>
        <row r="28738">
          <cell r="C28738" t="str">
            <v>25596</v>
          </cell>
          <cell r="D28738" t="str">
            <v>Quipile</v>
          </cell>
        </row>
        <row r="28739">
          <cell r="C28739" t="str">
            <v>25596</v>
          </cell>
          <cell r="D28739" t="str">
            <v>Quipile</v>
          </cell>
        </row>
        <row r="28740">
          <cell r="C28740" t="str">
            <v>25596</v>
          </cell>
          <cell r="D28740" t="str">
            <v>Quipile</v>
          </cell>
        </row>
        <row r="28741">
          <cell r="C28741" t="str">
            <v>25599</v>
          </cell>
          <cell r="D28741" t="str">
            <v>Apulo</v>
          </cell>
        </row>
        <row r="28742">
          <cell r="C28742" t="str">
            <v>25599</v>
          </cell>
          <cell r="D28742" t="str">
            <v>Apulo</v>
          </cell>
        </row>
        <row r="28743">
          <cell r="C28743" t="str">
            <v>25599</v>
          </cell>
          <cell r="D28743" t="str">
            <v>Apulo</v>
          </cell>
        </row>
        <row r="28744">
          <cell r="C28744" t="str">
            <v>25599</v>
          </cell>
          <cell r="D28744" t="str">
            <v>Apulo</v>
          </cell>
        </row>
        <row r="28745">
          <cell r="C28745" t="str">
            <v>25599</v>
          </cell>
          <cell r="D28745" t="str">
            <v>Apulo</v>
          </cell>
        </row>
        <row r="28746">
          <cell r="C28746" t="str">
            <v>25599</v>
          </cell>
          <cell r="D28746" t="str">
            <v>Apulo</v>
          </cell>
        </row>
        <row r="28747">
          <cell r="C28747" t="str">
            <v>25599</v>
          </cell>
          <cell r="D28747" t="str">
            <v>Apulo</v>
          </cell>
        </row>
        <row r="28748">
          <cell r="C28748" t="str">
            <v>25599</v>
          </cell>
          <cell r="D28748" t="str">
            <v>Apulo</v>
          </cell>
        </row>
        <row r="28749">
          <cell r="C28749" t="str">
            <v>25599</v>
          </cell>
          <cell r="D28749" t="str">
            <v>Apulo</v>
          </cell>
        </row>
        <row r="28750">
          <cell r="C28750" t="str">
            <v>25599</v>
          </cell>
          <cell r="D28750" t="str">
            <v>Apulo</v>
          </cell>
        </row>
        <row r="28751">
          <cell r="C28751" t="str">
            <v>25599</v>
          </cell>
          <cell r="D28751" t="str">
            <v>Apulo</v>
          </cell>
        </row>
        <row r="28752">
          <cell r="C28752" t="str">
            <v>25599</v>
          </cell>
          <cell r="D28752" t="str">
            <v>Apulo</v>
          </cell>
        </row>
        <row r="28753">
          <cell r="C28753" t="str">
            <v>25599</v>
          </cell>
          <cell r="D28753" t="str">
            <v>Apulo</v>
          </cell>
        </row>
        <row r="28754">
          <cell r="C28754" t="str">
            <v>25599</v>
          </cell>
          <cell r="D28754" t="str">
            <v>Apulo</v>
          </cell>
        </row>
        <row r="28755">
          <cell r="C28755" t="str">
            <v>25599</v>
          </cell>
          <cell r="D28755" t="str">
            <v>Apulo</v>
          </cell>
        </row>
        <row r="28756">
          <cell r="C28756" t="str">
            <v>25599</v>
          </cell>
          <cell r="D28756" t="str">
            <v>Apulo</v>
          </cell>
        </row>
        <row r="28757">
          <cell r="C28757" t="str">
            <v>25599</v>
          </cell>
          <cell r="D28757" t="str">
            <v>Apulo</v>
          </cell>
        </row>
        <row r="28758">
          <cell r="C28758" t="str">
            <v>25599</v>
          </cell>
          <cell r="D28758" t="str">
            <v>Apulo</v>
          </cell>
        </row>
        <row r="28759">
          <cell r="C28759" t="str">
            <v>25599</v>
          </cell>
          <cell r="D28759" t="str">
            <v>Apulo</v>
          </cell>
        </row>
        <row r="28760">
          <cell r="C28760" t="str">
            <v>25599</v>
          </cell>
          <cell r="D28760" t="str">
            <v>Apulo</v>
          </cell>
        </row>
        <row r="28761">
          <cell r="C28761" t="str">
            <v>25599</v>
          </cell>
          <cell r="D28761" t="str">
            <v>Apulo</v>
          </cell>
        </row>
        <row r="28762">
          <cell r="C28762" t="str">
            <v>25599</v>
          </cell>
          <cell r="D28762" t="str">
            <v>Apulo</v>
          </cell>
        </row>
        <row r="28763">
          <cell r="C28763" t="str">
            <v>25599</v>
          </cell>
          <cell r="D28763" t="str">
            <v>Apulo</v>
          </cell>
        </row>
        <row r="28764">
          <cell r="C28764" t="str">
            <v>25599</v>
          </cell>
          <cell r="D28764" t="str">
            <v>Apulo</v>
          </cell>
        </row>
        <row r="28765">
          <cell r="C28765" t="str">
            <v>25599</v>
          </cell>
          <cell r="D28765" t="str">
            <v>Apulo</v>
          </cell>
        </row>
        <row r="28766">
          <cell r="C28766" t="str">
            <v>25599</v>
          </cell>
          <cell r="D28766" t="str">
            <v>Apulo</v>
          </cell>
        </row>
        <row r="28767">
          <cell r="C28767" t="str">
            <v>25599</v>
          </cell>
          <cell r="D28767" t="str">
            <v>Apulo</v>
          </cell>
        </row>
        <row r="28768">
          <cell r="C28768" t="str">
            <v>25599</v>
          </cell>
          <cell r="D28768" t="str">
            <v>Apulo</v>
          </cell>
        </row>
        <row r="28769">
          <cell r="C28769" t="str">
            <v>25599</v>
          </cell>
          <cell r="D28769" t="str">
            <v>Apulo</v>
          </cell>
        </row>
        <row r="28770">
          <cell r="C28770" t="str">
            <v>25599</v>
          </cell>
          <cell r="D28770" t="str">
            <v>Apulo</v>
          </cell>
        </row>
        <row r="28771">
          <cell r="C28771" t="str">
            <v>25599</v>
          </cell>
          <cell r="D28771" t="str">
            <v>Apulo</v>
          </cell>
        </row>
        <row r="28772">
          <cell r="C28772" t="str">
            <v>25599</v>
          </cell>
          <cell r="D28772" t="str">
            <v>Apulo</v>
          </cell>
        </row>
        <row r="28773">
          <cell r="C28773" t="str">
            <v>25599</v>
          </cell>
          <cell r="D28773" t="str">
            <v>Apulo</v>
          </cell>
        </row>
        <row r="28774">
          <cell r="C28774" t="str">
            <v>25599</v>
          </cell>
          <cell r="D28774" t="str">
            <v>Apulo</v>
          </cell>
        </row>
        <row r="28775">
          <cell r="C28775" t="str">
            <v>25599</v>
          </cell>
          <cell r="D28775" t="str">
            <v>Apulo</v>
          </cell>
        </row>
        <row r="28776">
          <cell r="C28776" t="str">
            <v>25599</v>
          </cell>
          <cell r="D28776" t="str">
            <v>Apulo</v>
          </cell>
        </row>
        <row r="28777">
          <cell r="C28777" t="str">
            <v>25599</v>
          </cell>
          <cell r="D28777" t="str">
            <v>Apulo</v>
          </cell>
        </row>
        <row r="28778">
          <cell r="C28778" t="str">
            <v>25599</v>
          </cell>
          <cell r="D28778" t="str">
            <v>Apulo</v>
          </cell>
        </row>
        <row r="28779">
          <cell r="C28779" t="str">
            <v>25599</v>
          </cell>
          <cell r="D28779" t="str">
            <v>Apulo</v>
          </cell>
        </row>
        <row r="28780">
          <cell r="C28780" t="str">
            <v>25599</v>
          </cell>
          <cell r="D28780" t="str">
            <v>Apulo</v>
          </cell>
        </row>
        <row r="28781">
          <cell r="C28781" t="str">
            <v>25599</v>
          </cell>
          <cell r="D28781" t="str">
            <v>Apulo</v>
          </cell>
        </row>
        <row r="28782">
          <cell r="C28782" t="str">
            <v>25599</v>
          </cell>
          <cell r="D28782" t="str">
            <v>Apulo</v>
          </cell>
        </row>
        <row r="28783">
          <cell r="C28783" t="str">
            <v>25599</v>
          </cell>
          <cell r="D28783" t="str">
            <v>Apulo</v>
          </cell>
        </row>
        <row r="28784">
          <cell r="C28784" t="str">
            <v>25599</v>
          </cell>
          <cell r="D28784" t="str">
            <v>Apulo</v>
          </cell>
        </row>
        <row r="28785">
          <cell r="C28785" t="str">
            <v>25599</v>
          </cell>
          <cell r="D28785" t="str">
            <v>Apulo</v>
          </cell>
        </row>
        <row r="28786">
          <cell r="C28786" t="str">
            <v>25599</v>
          </cell>
          <cell r="D28786" t="str">
            <v>Apulo</v>
          </cell>
        </row>
        <row r="28787">
          <cell r="C28787" t="str">
            <v>25599</v>
          </cell>
          <cell r="D28787" t="str">
            <v>Apulo</v>
          </cell>
        </row>
        <row r="28788">
          <cell r="C28788" t="str">
            <v>25599</v>
          </cell>
          <cell r="D28788" t="str">
            <v>Apulo</v>
          </cell>
        </row>
        <row r="28789">
          <cell r="C28789" t="str">
            <v>25599</v>
          </cell>
          <cell r="D28789" t="str">
            <v>Apulo</v>
          </cell>
        </row>
        <row r="28790">
          <cell r="C28790" t="str">
            <v>25599</v>
          </cell>
          <cell r="D28790" t="str">
            <v>Apulo</v>
          </cell>
        </row>
        <row r="28791">
          <cell r="C28791" t="str">
            <v>25599</v>
          </cell>
          <cell r="D28791" t="str">
            <v>Apulo</v>
          </cell>
        </row>
        <row r="28792">
          <cell r="C28792" t="str">
            <v>25599</v>
          </cell>
          <cell r="D28792" t="str">
            <v>Apulo</v>
          </cell>
        </row>
        <row r="28793">
          <cell r="C28793" t="str">
            <v>25599</v>
          </cell>
          <cell r="D28793" t="str">
            <v>Apulo</v>
          </cell>
        </row>
        <row r="28794">
          <cell r="C28794" t="str">
            <v>25599</v>
          </cell>
          <cell r="D28794" t="str">
            <v>Apulo</v>
          </cell>
        </row>
        <row r="28795">
          <cell r="C28795" t="str">
            <v>25612</v>
          </cell>
          <cell r="D28795" t="str">
            <v>Ricaurte</v>
          </cell>
        </row>
        <row r="28796">
          <cell r="C28796" t="str">
            <v>25612</v>
          </cell>
          <cell r="D28796" t="str">
            <v>Ricaurte</v>
          </cell>
        </row>
        <row r="28797">
          <cell r="C28797" t="str">
            <v>25612</v>
          </cell>
          <cell r="D28797" t="str">
            <v>Ricaurte</v>
          </cell>
        </row>
        <row r="28798">
          <cell r="C28798" t="str">
            <v>25612</v>
          </cell>
          <cell r="D28798" t="str">
            <v>Ricaurte</v>
          </cell>
        </row>
        <row r="28799">
          <cell r="C28799" t="str">
            <v>25612</v>
          </cell>
          <cell r="D28799" t="str">
            <v>Ricaurte</v>
          </cell>
        </row>
        <row r="28800">
          <cell r="C28800" t="str">
            <v>25612</v>
          </cell>
          <cell r="D28800" t="str">
            <v>Ricaurte</v>
          </cell>
        </row>
        <row r="28801">
          <cell r="C28801" t="str">
            <v>25612</v>
          </cell>
          <cell r="D28801" t="str">
            <v>Ricaurte</v>
          </cell>
        </row>
        <row r="28802">
          <cell r="C28802" t="str">
            <v>25612</v>
          </cell>
          <cell r="D28802" t="str">
            <v>Ricaurte</v>
          </cell>
        </row>
        <row r="28803">
          <cell r="C28803" t="str">
            <v>25612</v>
          </cell>
          <cell r="D28803" t="str">
            <v>Ricaurte</v>
          </cell>
        </row>
        <row r="28804">
          <cell r="C28804" t="str">
            <v>25612</v>
          </cell>
          <cell r="D28804" t="str">
            <v>Ricaurte</v>
          </cell>
        </row>
        <row r="28805">
          <cell r="C28805" t="str">
            <v>25612</v>
          </cell>
          <cell r="D28805" t="str">
            <v>Ricaurte</v>
          </cell>
        </row>
        <row r="28806">
          <cell r="C28806" t="str">
            <v>25612</v>
          </cell>
          <cell r="D28806" t="str">
            <v>Ricaurte</v>
          </cell>
        </row>
        <row r="28807">
          <cell r="C28807" t="str">
            <v>25612</v>
          </cell>
          <cell r="D28807" t="str">
            <v>Ricaurte</v>
          </cell>
        </row>
        <row r="28808">
          <cell r="C28808" t="str">
            <v>25612</v>
          </cell>
          <cell r="D28808" t="str">
            <v>Ricaurte</v>
          </cell>
        </row>
        <row r="28809">
          <cell r="C28809" t="str">
            <v>25612</v>
          </cell>
          <cell r="D28809" t="str">
            <v>Ricaurte</v>
          </cell>
        </row>
        <row r="28810">
          <cell r="C28810" t="str">
            <v>25612</v>
          </cell>
          <cell r="D28810" t="str">
            <v>Ricaurte</v>
          </cell>
        </row>
        <row r="28811">
          <cell r="C28811" t="str">
            <v>25612</v>
          </cell>
          <cell r="D28811" t="str">
            <v>Ricaurte</v>
          </cell>
        </row>
        <row r="28812">
          <cell r="C28812" t="str">
            <v>25612</v>
          </cell>
          <cell r="D28812" t="str">
            <v>Ricaurte</v>
          </cell>
        </row>
        <row r="28813">
          <cell r="C28813" t="str">
            <v>25612</v>
          </cell>
          <cell r="D28813" t="str">
            <v>Ricaurte</v>
          </cell>
        </row>
        <row r="28814">
          <cell r="C28814" t="str">
            <v>25612</v>
          </cell>
          <cell r="D28814" t="str">
            <v>Ricaurte</v>
          </cell>
        </row>
        <row r="28815">
          <cell r="C28815" t="str">
            <v>25612</v>
          </cell>
          <cell r="D28815" t="str">
            <v>Ricaurte</v>
          </cell>
        </row>
        <row r="28816">
          <cell r="C28816" t="str">
            <v>25612</v>
          </cell>
          <cell r="D28816" t="str">
            <v>Ricaurte</v>
          </cell>
        </row>
        <row r="28817">
          <cell r="C28817" t="str">
            <v>25612</v>
          </cell>
          <cell r="D28817" t="str">
            <v>Ricaurte</v>
          </cell>
        </row>
        <row r="28818">
          <cell r="C28818" t="str">
            <v>25612</v>
          </cell>
          <cell r="D28818" t="str">
            <v>Ricaurte</v>
          </cell>
        </row>
        <row r="28819">
          <cell r="C28819" t="str">
            <v>25612</v>
          </cell>
          <cell r="D28819" t="str">
            <v>Ricaurte</v>
          </cell>
        </row>
        <row r="28820">
          <cell r="C28820" t="str">
            <v>25612</v>
          </cell>
          <cell r="D28820" t="str">
            <v>Ricaurte</v>
          </cell>
        </row>
        <row r="28821">
          <cell r="C28821" t="str">
            <v>25612</v>
          </cell>
          <cell r="D28821" t="str">
            <v>Ricaurte</v>
          </cell>
        </row>
        <row r="28822">
          <cell r="C28822" t="str">
            <v>25612</v>
          </cell>
          <cell r="D28822" t="str">
            <v>Ricaurte</v>
          </cell>
        </row>
        <row r="28823">
          <cell r="C28823" t="str">
            <v>25612</v>
          </cell>
          <cell r="D28823" t="str">
            <v>Ricaurte</v>
          </cell>
        </row>
        <row r="28824">
          <cell r="C28824" t="str">
            <v>25612</v>
          </cell>
          <cell r="D28824" t="str">
            <v>Ricaurte</v>
          </cell>
        </row>
        <row r="28825">
          <cell r="C28825" t="str">
            <v>25612</v>
          </cell>
          <cell r="D28825" t="str">
            <v>Ricaurte</v>
          </cell>
        </row>
        <row r="28826">
          <cell r="C28826" t="str">
            <v>25612</v>
          </cell>
          <cell r="D28826" t="str">
            <v>Ricaurte</v>
          </cell>
        </row>
        <row r="28827">
          <cell r="C28827" t="str">
            <v>25612</v>
          </cell>
          <cell r="D28827" t="str">
            <v>Ricaurte</v>
          </cell>
        </row>
        <row r="28828">
          <cell r="C28828" t="str">
            <v>25612</v>
          </cell>
          <cell r="D28828" t="str">
            <v>Ricaurte</v>
          </cell>
        </row>
        <row r="28829">
          <cell r="C28829" t="str">
            <v>25612</v>
          </cell>
          <cell r="D28829" t="str">
            <v>Ricaurte</v>
          </cell>
        </row>
        <row r="28830">
          <cell r="C28830" t="str">
            <v>25612</v>
          </cell>
          <cell r="D28830" t="str">
            <v>Ricaurte</v>
          </cell>
        </row>
        <row r="28831">
          <cell r="C28831" t="str">
            <v>25612</v>
          </cell>
          <cell r="D28831" t="str">
            <v>Ricaurte</v>
          </cell>
        </row>
        <row r="28832">
          <cell r="C28832" t="str">
            <v>25612</v>
          </cell>
          <cell r="D28832" t="str">
            <v>Ricaurte</v>
          </cell>
        </row>
        <row r="28833">
          <cell r="C28833" t="str">
            <v>25612</v>
          </cell>
          <cell r="D28833" t="str">
            <v>Ricaurte</v>
          </cell>
        </row>
        <row r="28834">
          <cell r="C28834" t="str">
            <v>25612</v>
          </cell>
          <cell r="D28834" t="str">
            <v>Ricaurte</v>
          </cell>
        </row>
        <row r="28835">
          <cell r="C28835" t="str">
            <v>25612</v>
          </cell>
          <cell r="D28835" t="str">
            <v>Ricaurte</v>
          </cell>
        </row>
        <row r="28836">
          <cell r="C28836" t="str">
            <v>25612</v>
          </cell>
          <cell r="D28836" t="str">
            <v>Ricaurte</v>
          </cell>
        </row>
        <row r="28837">
          <cell r="C28837" t="str">
            <v>25612</v>
          </cell>
          <cell r="D28837" t="str">
            <v>Ricaurte</v>
          </cell>
        </row>
        <row r="28838">
          <cell r="C28838" t="str">
            <v>25612</v>
          </cell>
          <cell r="D28838" t="str">
            <v>Ricaurte</v>
          </cell>
        </row>
        <row r="28839">
          <cell r="C28839" t="str">
            <v>25612</v>
          </cell>
          <cell r="D28839" t="str">
            <v>Ricaurte</v>
          </cell>
        </row>
        <row r="28840">
          <cell r="C28840" t="str">
            <v>25612</v>
          </cell>
          <cell r="D28840" t="str">
            <v>Ricaurte</v>
          </cell>
        </row>
        <row r="28841">
          <cell r="C28841" t="str">
            <v>25612</v>
          </cell>
          <cell r="D28841" t="str">
            <v>Ricaurte</v>
          </cell>
        </row>
        <row r="28842">
          <cell r="C28842" t="str">
            <v>25612</v>
          </cell>
          <cell r="D28842" t="str">
            <v>Ricaurte</v>
          </cell>
        </row>
        <row r="28843">
          <cell r="C28843" t="str">
            <v>25612</v>
          </cell>
          <cell r="D28843" t="str">
            <v>Ricaurte</v>
          </cell>
        </row>
        <row r="28844">
          <cell r="C28844" t="str">
            <v>25612</v>
          </cell>
          <cell r="D28844" t="str">
            <v>Ricaurte</v>
          </cell>
        </row>
        <row r="28845">
          <cell r="C28845" t="str">
            <v>25612</v>
          </cell>
          <cell r="D28845" t="str">
            <v>Ricaurte</v>
          </cell>
        </row>
        <row r="28846">
          <cell r="C28846" t="str">
            <v>25612</v>
          </cell>
          <cell r="D28846" t="str">
            <v>Ricaurte</v>
          </cell>
        </row>
        <row r="28847">
          <cell r="C28847" t="str">
            <v>25612</v>
          </cell>
          <cell r="D28847" t="str">
            <v>Ricaurte</v>
          </cell>
        </row>
        <row r="28848">
          <cell r="C28848" t="str">
            <v>25612</v>
          </cell>
          <cell r="D28848" t="str">
            <v>Ricaurte</v>
          </cell>
        </row>
        <row r="28849">
          <cell r="C28849" t="str">
            <v>25645</v>
          </cell>
          <cell r="D28849" t="str">
            <v>San Antonio del Tequendama</v>
          </cell>
        </row>
        <row r="28850">
          <cell r="C28850" t="str">
            <v>25645</v>
          </cell>
          <cell r="D28850" t="str">
            <v>San Antonio del Tequendama</v>
          </cell>
        </row>
        <row r="28851">
          <cell r="C28851" t="str">
            <v>25645</v>
          </cell>
          <cell r="D28851" t="str">
            <v>San Antonio del Tequendama</v>
          </cell>
        </row>
        <row r="28852">
          <cell r="C28852" t="str">
            <v>25645</v>
          </cell>
          <cell r="D28852" t="str">
            <v>San Antonio del Tequendama</v>
          </cell>
        </row>
        <row r="28853">
          <cell r="C28853" t="str">
            <v>25645</v>
          </cell>
          <cell r="D28853" t="str">
            <v>San Antonio del Tequendama</v>
          </cell>
        </row>
        <row r="28854">
          <cell r="C28854" t="str">
            <v>25645</v>
          </cell>
          <cell r="D28854" t="str">
            <v>San Antonio del Tequendama</v>
          </cell>
        </row>
        <row r="28855">
          <cell r="C28855" t="str">
            <v>25645</v>
          </cell>
          <cell r="D28855" t="str">
            <v>San Antonio del Tequendama</v>
          </cell>
        </row>
        <row r="28856">
          <cell r="C28856" t="str">
            <v>25645</v>
          </cell>
          <cell r="D28856" t="str">
            <v>San Antonio del Tequendama</v>
          </cell>
        </row>
        <row r="28857">
          <cell r="C28857" t="str">
            <v>25645</v>
          </cell>
          <cell r="D28857" t="str">
            <v>San Antonio del Tequendama</v>
          </cell>
        </row>
        <row r="28858">
          <cell r="C28858" t="str">
            <v>25645</v>
          </cell>
          <cell r="D28858" t="str">
            <v>San Antonio del Tequendama</v>
          </cell>
        </row>
        <row r="28859">
          <cell r="C28859" t="str">
            <v>25645</v>
          </cell>
          <cell r="D28859" t="str">
            <v>San Antonio del Tequendama</v>
          </cell>
        </row>
        <row r="28860">
          <cell r="C28860" t="str">
            <v>25645</v>
          </cell>
          <cell r="D28860" t="str">
            <v>San Antonio del Tequendama</v>
          </cell>
        </row>
        <row r="28861">
          <cell r="C28861" t="str">
            <v>25645</v>
          </cell>
          <cell r="D28861" t="str">
            <v>San Antonio del Tequendama</v>
          </cell>
        </row>
        <row r="28862">
          <cell r="C28862" t="str">
            <v>25645</v>
          </cell>
          <cell r="D28862" t="str">
            <v>San Antonio del Tequendama</v>
          </cell>
        </row>
        <row r="28863">
          <cell r="C28863" t="str">
            <v>25645</v>
          </cell>
          <cell r="D28863" t="str">
            <v>San Antonio del Tequendama</v>
          </cell>
        </row>
        <row r="28864">
          <cell r="C28864" t="str">
            <v>25645</v>
          </cell>
          <cell r="D28864" t="str">
            <v>San Antonio del Tequendama</v>
          </cell>
        </row>
        <row r="28865">
          <cell r="C28865" t="str">
            <v>25645</v>
          </cell>
          <cell r="D28865" t="str">
            <v>San Antonio del Tequendama</v>
          </cell>
        </row>
        <row r="28866">
          <cell r="C28866" t="str">
            <v>25645</v>
          </cell>
          <cell r="D28866" t="str">
            <v>San Antonio del Tequendama</v>
          </cell>
        </row>
        <row r="28867">
          <cell r="C28867" t="str">
            <v>25645</v>
          </cell>
          <cell r="D28867" t="str">
            <v>San Antonio del Tequendama</v>
          </cell>
        </row>
        <row r="28868">
          <cell r="C28868" t="str">
            <v>25645</v>
          </cell>
          <cell r="D28868" t="str">
            <v>San Antonio del Tequendama</v>
          </cell>
        </row>
        <row r="28869">
          <cell r="C28869" t="str">
            <v>25645</v>
          </cell>
          <cell r="D28869" t="str">
            <v>San Antonio del Tequendama</v>
          </cell>
        </row>
        <row r="28870">
          <cell r="C28870" t="str">
            <v>25645</v>
          </cell>
          <cell r="D28870" t="str">
            <v>San Antonio del Tequendama</v>
          </cell>
        </row>
        <row r="28871">
          <cell r="C28871" t="str">
            <v>25645</v>
          </cell>
          <cell r="D28871" t="str">
            <v>San Antonio del Tequendama</v>
          </cell>
        </row>
        <row r="28872">
          <cell r="C28872" t="str">
            <v>25645</v>
          </cell>
          <cell r="D28872" t="str">
            <v>San Antonio del Tequendama</v>
          </cell>
        </row>
        <row r="28873">
          <cell r="C28873" t="str">
            <v>25645</v>
          </cell>
          <cell r="D28873" t="str">
            <v>San Antonio del Tequendama</v>
          </cell>
        </row>
        <row r="28874">
          <cell r="C28874" t="str">
            <v>25645</v>
          </cell>
          <cell r="D28874" t="str">
            <v>San Antonio del Tequendama</v>
          </cell>
        </row>
        <row r="28875">
          <cell r="C28875" t="str">
            <v>25645</v>
          </cell>
          <cell r="D28875" t="str">
            <v>San Antonio del Tequendama</v>
          </cell>
        </row>
        <row r="28876">
          <cell r="C28876" t="str">
            <v>25645</v>
          </cell>
          <cell r="D28876" t="str">
            <v>San Antonio del Tequendama</v>
          </cell>
        </row>
        <row r="28877">
          <cell r="C28877" t="str">
            <v>25645</v>
          </cell>
          <cell r="D28877" t="str">
            <v>San Antonio del Tequendama</v>
          </cell>
        </row>
        <row r="28878">
          <cell r="C28878" t="str">
            <v>25645</v>
          </cell>
          <cell r="D28878" t="str">
            <v>San Antonio del Tequendama</v>
          </cell>
        </row>
        <row r="28879">
          <cell r="C28879" t="str">
            <v>25645</v>
          </cell>
          <cell r="D28879" t="str">
            <v>San Antonio del Tequendama</v>
          </cell>
        </row>
        <row r="28880">
          <cell r="C28880" t="str">
            <v>25645</v>
          </cell>
          <cell r="D28880" t="str">
            <v>San Antonio del Tequendama</v>
          </cell>
        </row>
        <row r="28881">
          <cell r="C28881" t="str">
            <v>25645</v>
          </cell>
          <cell r="D28881" t="str">
            <v>San Antonio del Tequendama</v>
          </cell>
        </row>
        <row r="28882">
          <cell r="C28882" t="str">
            <v>25645</v>
          </cell>
          <cell r="D28882" t="str">
            <v>San Antonio del Tequendama</v>
          </cell>
        </row>
        <row r="28883">
          <cell r="C28883" t="str">
            <v>25645</v>
          </cell>
          <cell r="D28883" t="str">
            <v>San Antonio del Tequendama</v>
          </cell>
        </row>
        <row r="28884">
          <cell r="C28884" t="str">
            <v>25645</v>
          </cell>
          <cell r="D28884" t="str">
            <v>San Antonio del Tequendama</v>
          </cell>
        </row>
        <row r="28885">
          <cell r="C28885" t="str">
            <v>25645</v>
          </cell>
          <cell r="D28885" t="str">
            <v>San Antonio del Tequendama</v>
          </cell>
        </row>
        <row r="28886">
          <cell r="C28886" t="str">
            <v>25645</v>
          </cell>
          <cell r="D28886" t="str">
            <v>San Antonio del Tequendama</v>
          </cell>
        </row>
        <row r="28887">
          <cell r="C28887" t="str">
            <v>25645</v>
          </cell>
          <cell r="D28887" t="str">
            <v>San Antonio del Tequendama</v>
          </cell>
        </row>
        <row r="28888">
          <cell r="C28888" t="str">
            <v>25645</v>
          </cell>
          <cell r="D28888" t="str">
            <v>San Antonio del Tequendama</v>
          </cell>
        </row>
        <row r="28889">
          <cell r="C28889" t="str">
            <v>25645</v>
          </cell>
          <cell r="D28889" t="str">
            <v>San Antonio del Tequendama</v>
          </cell>
        </row>
        <row r="28890">
          <cell r="C28890" t="str">
            <v>25645</v>
          </cell>
          <cell r="D28890" t="str">
            <v>San Antonio del Tequendama</v>
          </cell>
        </row>
        <row r="28891">
          <cell r="C28891" t="str">
            <v>25645</v>
          </cell>
          <cell r="D28891" t="str">
            <v>San Antonio del Tequendama</v>
          </cell>
        </row>
        <row r="28892">
          <cell r="C28892" t="str">
            <v>25645</v>
          </cell>
          <cell r="D28892" t="str">
            <v>San Antonio del Tequendama</v>
          </cell>
        </row>
        <row r="28893">
          <cell r="C28893" t="str">
            <v>25645</v>
          </cell>
          <cell r="D28893" t="str">
            <v>San Antonio del Tequendama</v>
          </cell>
        </row>
        <row r="28894">
          <cell r="C28894" t="str">
            <v>25645</v>
          </cell>
          <cell r="D28894" t="str">
            <v>San Antonio del Tequendama</v>
          </cell>
        </row>
        <row r="28895">
          <cell r="C28895" t="str">
            <v>25645</v>
          </cell>
          <cell r="D28895" t="str">
            <v>San Antonio del Tequendama</v>
          </cell>
        </row>
        <row r="28896">
          <cell r="C28896" t="str">
            <v>25645</v>
          </cell>
          <cell r="D28896" t="str">
            <v>San Antonio del Tequendama</v>
          </cell>
        </row>
        <row r="28897">
          <cell r="C28897" t="str">
            <v>25645</v>
          </cell>
          <cell r="D28897" t="str">
            <v>San Antonio del Tequendama</v>
          </cell>
        </row>
        <row r="28898">
          <cell r="C28898" t="str">
            <v>25645</v>
          </cell>
          <cell r="D28898" t="str">
            <v>San Antonio del Tequendama</v>
          </cell>
        </row>
        <row r="28899">
          <cell r="C28899" t="str">
            <v>25645</v>
          </cell>
          <cell r="D28899" t="str">
            <v>San Antonio del Tequendama</v>
          </cell>
        </row>
        <row r="28900">
          <cell r="C28900" t="str">
            <v>25645</v>
          </cell>
          <cell r="D28900" t="str">
            <v>San Antonio del Tequendama</v>
          </cell>
        </row>
        <row r="28901">
          <cell r="C28901" t="str">
            <v>25645</v>
          </cell>
          <cell r="D28901" t="str">
            <v>San Antonio del Tequendama</v>
          </cell>
        </row>
        <row r="28902">
          <cell r="C28902" t="str">
            <v>25645</v>
          </cell>
          <cell r="D28902" t="str">
            <v>San Antonio del Tequendama</v>
          </cell>
        </row>
        <row r="28903">
          <cell r="C28903" t="str">
            <v>25649</v>
          </cell>
          <cell r="D28903" t="str">
            <v>San Bernardo</v>
          </cell>
        </row>
        <row r="28904">
          <cell r="C28904" t="str">
            <v>25649</v>
          </cell>
          <cell r="D28904" t="str">
            <v>San Bernardo</v>
          </cell>
        </row>
        <row r="28905">
          <cell r="C28905" t="str">
            <v>25649</v>
          </cell>
          <cell r="D28905" t="str">
            <v>San Bernardo</v>
          </cell>
        </row>
        <row r="28906">
          <cell r="C28906" t="str">
            <v>25649</v>
          </cell>
          <cell r="D28906" t="str">
            <v>San Bernardo</v>
          </cell>
        </row>
        <row r="28907">
          <cell r="C28907" t="str">
            <v>25649</v>
          </cell>
          <cell r="D28907" t="str">
            <v>San Bernardo</v>
          </cell>
        </row>
        <row r="28908">
          <cell r="C28908" t="str">
            <v>25649</v>
          </cell>
          <cell r="D28908" t="str">
            <v>San Bernardo</v>
          </cell>
        </row>
        <row r="28909">
          <cell r="C28909" t="str">
            <v>25649</v>
          </cell>
          <cell r="D28909" t="str">
            <v>San Bernardo</v>
          </cell>
        </row>
        <row r="28910">
          <cell r="C28910" t="str">
            <v>25649</v>
          </cell>
          <cell r="D28910" t="str">
            <v>San Bernardo</v>
          </cell>
        </row>
        <row r="28911">
          <cell r="C28911" t="str">
            <v>25649</v>
          </cell>
          <cell r="D28911" t="str">
            <v>San Bernardo</v>
          </cell>
        </row>
        <row r="28912">
          <cell r="C28912" t="str">
            <v>25649</v>
          </cell>
          <cell r="D28912" t="str">
            <v>San Bernardo</v>
          </cell>
        </row>
        <row r="28913">
          <cell r="C28913" t="str">
            <v>25649</v>
          </cell>
          <cell r="D28913" t="str">
            <v>San Bernardo</v>
          </cell>
        </row>
        <row r="28914">
          <cell r="C28914" t="str">
            <v>25649</v>
          </cell>
          <cell r="D28914" t="str">
            <v>San Bernardo</v>
          </cell>
        </row>
        <row r="28915">
          <cell r="C28915" t="str">
            <v>25649</v>
          </cell>
          <cell r="D28915" t="str">
            <v>San Bernardo</v>
          </cell>
        </row>
        <row r="28916">
          <cell r="C28916" t="str">
            <v>25649</v>
          </cell>
          <cell r="D28916" t="str">
            <v>San Bernardo</v>
          </cell>
        </row>
        <row r="28917">
          <cell r="C28917" t="str">
            <v>25649</v>
          </cell>
          <cell r="D28917" t="str">
            <v>San Bernardo</v>
          </cell>
        </row>
        <row r="28918">
          <cell r="C28918" t="str">
            <v>25649</v>
          </cell>
          <cell r="D28918" t="str">
            <v>San Bernardo</v>
          </cell>
        </row>
        <row r="28919">
          <cell r="C28919" t="str">
            <v>25649</v>
          </cell>
          <cell r="D28919" t="str">
            <v>San Bernardo</v>
          </cell>
        </row>
        <row r="28920">
          <cell r="C28920" t="str">
            <v>25649</v>
          </cell>
          <cell r="D28920" t="str">
            <v>San Bernardo</v>
          </cell>
        </row>
        <row r="28921">
          <cell r="C28921" t="str">
            <v>25649</v>
          </cell>
          <cell r="D28921" t="str">
            <v>San Bernardo</v>
          </cell>
        </row>
        <row r="28922">
          <cell r="C28922" t="str">
            <v>25649</v>
          </cell>
          <cell r="D28922" t="str">
            <v>San Bernardo</v>
          </cell>
        </row>
        <row r="28923">
          <cell r="C28923" t="str">
            <v>25649</v>
          </cell>
          <cell r="D28923" t="str">
            <v>San Bernardo</v>
          </cell>
        </row>
        <row r="28924">
          <cell r="C28924" t="str">
            <v>25649</v>
          </cell>
          <cell r="D28924" t="str">
            <v>San Bernardo</v>
          </cell>
        </row>
        <row r="28925">
          <cell r="C28925" t="str">
            <v>25649</v>
          </cell>
          <cell r="D28925" t="str">
            <v>San Bernardo</v>
          </cell>
        </row>
        <row r="28926">
          <cell r="C28926" t="str">
            <v>25649</v>
          </cell>
          <cell r="D28926" t="str">
            <v>San Bernardo</v>
          </cell>
        </row>
        <row r="28927">
          <cell r="C28927" t="str">
            <v>25649</v>
          </cell>
          <cell r="D28927" t="str">
            <v>San Bernardo</v>
          </cell>
        </row>
        <row r="28928">
          <cell r="C28928" t="str">
            <v>25649</v>
          </cell>
          <cell r="D28928" t="str">
            <v>San Bernardo</v>
          </cell>
        </row>
        <row r="28929">
          <cell r="C28929" t="str">
            <v>25649</v>
          </cell>
          <cell r="D28929" t="str">
            <v>San Bernardo</v>
          </cell>
        </row>
        <row r="28930">
          <cell r="C28930" t="str">
            <v>25649</v>
          </cell>
          <cell r="D28930" t="str">
            <v>San Bernardo</v>
          </cell>
        </row>
        <row r="28931">
          <cell r="C28931" t="str">
            <v>25649</v>
          </cell>
          <cell r="D28931" t="str">
            <v>San Bernardo</v>
          </cell>
        </row>
        <row r="28932">
          <cell r="C28932" t="str">
            <v>25649</v>
          </cell>
          <cell r="D28932" t="str">
            <v>San Bernardo</v>
          </cell>
        </row>
        <row r="28933">
          <cell r="C28933" t="str">
            <v>25649</v>
          </cell>
          <cell r="D28933" t="str">
            <v>San Bernardo</v>
          </cell>
        </row>
        <row r="28934">
          <cell r="C28934" t="str">
            <v>25649</v>
          </cell>
          <cell r="D28934" t="str">
            <v>San Bernardo</v>
          </cell>
        </row>
        <row r="28935">
          <cell r="C28935" t="str">
            <v>25649</v>
          </cell>
          <cell r="D28935" t="str">
            <v>San Bernardo</v>
          </cell>
        </row>
        <row r="28936">
          <cell r="C28936" t="str">
            <v>25649</v>
          </cell>
          <cell r="D28936" t="str">
            <v>San Bernardo</v>
          </cell>
        </row>
        <row r="28937">
          <cell r="C28937" t="str">
            <v>25649</v>
          </cell>
          <cell r="D28937" t="str">
            <v>San Bernardo</v>
          </cell>
        </row>
        <row r="28938">
          <cell r="C28938" t="str">
            <v>25649</v>
          </cell>
          <cell r="D28938" t="str">
            <v>San Bernardo</v>
          </cell>
        </row>
        <row r="28939">
          <cell r="C28939" t="str">
            <v>25649</v>
          </cell>
          <cell r="D28939" t="str">
            <v>San Bernardo</v>
          </cell>
        </row>
        <row r="28940">
          <cell r="C28940" t="str">
            <v>25649</v>
          </cell>
          <cell r="D28940" t="str">
            <v>San Bernardo</v>
          </cell>
        </row>
        <row r="28941">
          <cell r="C28941" t="str">
            <v>25649</v>
          </cell>
          <cell r="D28941" t="str">
            <v>San Bernardo</v>
          </cell>
        </row>
        <row r="28942">
          <cell r="C28942" t="str">
            <v>25649</v>
          </cell>
          <cell r="D28942" t="str">
            <v>San Bernardo</v>
          </cell>
        </row>
        <row r="28943">
          <cell r="C28943" t="str">
            <v>25649</v>
          </cell>
          <cell r="D28943" t="str">
            <v>San Bernardo</v>
          </cell>
        </row>
        <row r="28944">
          <cell r="C28944" t="str">
            <v>25649</v>
          </cell>
          <cell r="D28944" t="str">
            <v>San Bernardo</v>
          </cell>
        </row>
        <row r="28945">
          <cell r="C28945" t="str">
            <v>25649</v>
          </cell>
          <cell r="D28945" t="str">
            <v>San Bernardo</v>
          </cell>
        </row>
        <row r="28946">
          <cell r="C28946" t="str">
            <v>25649</v>
          </cell>
          <cell r="D28946" t="str">
            <v>San Bernardo</v>
          </cell>
        </row>
        <row r="28947">
          <cell r="C28947" t="str">
            <v>25649</v>
          </cell>
          <cell r="D28947" t="str">
            <v>San Bernardo</v>
          </cell>
        </row>
        <row r="28948">
          <cell r="C28948" t="str">
            <v>25649</v>
          </cell>
          <cell r="D28948" t="str">
            <v>San Bernardo</v>
          </cell>
        </row>
        <row r="28949">
          <cell r="C28949" t="str">
            <v>25649</v>
          </cell>
          <cell r="D28949" t="str">
            <v>San Bernardo</v>
          </cell>
        </row>
        <row r="28950">
          <cell r="C28950" t="str">
            <v>25649</v>
          </cell>
          <cell r="D28950" t="str">
            <v>San Bernardo</v>
          </cell>
        </row>
        <row r="28951">
          <cell r="C28951" t="str">
            <v>25649</v>
          </cell>
          <cell r="D28951" t="str">
            <v>San Bernardo</v>
          </cell>
        </row>
        <row r="28952">
          <cell r="C28952" t="str">
            <v>25649</v>
          </cell>
          <cell r="D28952" t="str">
            <v>San Bernardo</v>
          </cell>
        </row>
        <row r="28953">
          <cell r="C28953" t="str">
            <v>25649</v>
          </cell>
          <cell r="D28953" t="str">
            <v>San Bernardo</v>
          </cell>
        </row>
        <row r="28954">
          <cell r="C28954" t="str">
            <v>25649</v>
          </cell>
          <cell r="D28954" t="str">
            <v>San Bernardo</v>
          </cell>
        </row>
        <row r="28955">
          <cell r="C28955" t="str">
            <v>25649</v>
          </cell>
          <cell r="D28955" t="str">
            <v>San Bernardo</v>
          </cell>
        </row>
        <row r="28956">
          <cell r="C28956" t="str">
            <v>25649</v>
          </cell>
          <cell r="D28956" t="str">
            <v>San Bernardo</v>
          </cell>
        </row>
        <row r="28957">
          <cell r="C28957" t="str">
            <v>25653</v>
          </cell>
          <cell r="D28957" t="str">
            <v>San Cayetano</v>
          </cell>
        </row>
        <row r="28958">
          <cell r="C28958" t="str">
            <v>25653</v>
          </cell>
          <cell r="D28958" t="str">
            <v>San Cayetano</v>
          </cell>
        </row>
        <row r="28959">
          <cell r="C28959" t="str">
            <v>25653</v>
          </cell>
          <cell r="D28959" t="str">
            <v>San Cayetano</v>
          </cell>
        </row>
        <row r="28960">
          <cell r="C28960" t="str">
            <v>25653</v>
          </cell>
          <cell r="D28960" t="str">
            <v>San Cayetano</v>
          </cell>
        </row>
        <row r="28961">
          <cell r="C28961" t="str">
            <v>25653</v>
          </cell>
          <cell r="D28961" t="str">
            <v>San Cayetano</v>
          </cell>
        </row>
        <row r="28962">
          <cell r="C28962" t="str">
            <v>25653</v>
          </cell>
          <cell r="D28962" t="str">
            <v>San Cayetano</v>
          </cell>
        </row>
        <row r="28963">
          <cell r="C28963" t="str">
            <v>25653</v>
          </cell>
          <cell r="D28963" t="str">
            <v>San Cayetano</v>
          </cell>
        </row>
        <row r="28964">
          <cell r="C28964" t="str">
            <v>25653</v>
          </cell>
          <cell r="D28964" t="str">
            <v>San Cayetano</v>
          </cell>
        </row>
        <row r="28965">
          <cell r="C28965" t="str">
            <v>25653</v>
          </cell>
          <cell r="D28965" t="str">
            <v>San Cayetano</v>
          </cell>
        </row>
        <row r="28966">
          <cell r="C28966" t="str">
            <v>25653</v>
          </cell>
          <cell r="D28966" t="str">
            <v>San Cayetano</v>
          </cell>
        </row>
        <row r="28967">
          <cell r="C28967" t="str">
            <v>25653</v>
          </cell>
          <cell r="D28967" t="str">
            <v>San Cayetano</v>
          </cell>
        </row>
        <row r="28968">
          <cell r="C28968" t="str">
            <v>25653</v>
          </cell>
          <cell r="D28968" t="str">
            <v>San Cayetano</v>
          </cell>
        </row>
        <row r="28969">
          <cell r="C28969" t="str">
            <v>25653</v>
          </cell>
          <cell r="D28969" t="str">
            <v>San Cayetano</v>
          </cell>
        </row>
        <row r="28970">
          <cell r="C28970" t="str">
            <v>25653</v>
          </cell>
          <cell r="D28970" t="str">
            <v>San Cayetano</v>
          </cell>
        </row>
        <row r="28971">
          <cell r="C28971" t="str">
            <v>25653</v>
          </cell>
          <cell r="D28971" t="str">
            <v>San Cayetano</v>
          </cell>
        </row>
        <row r="28972">
          <cell r="C28972" t="str">
            <v>25653</v>
          </cell>
          <cell r="D28972" t="str">
            <v>San Cayetano</v>
          </cell>
        </row>
        <row r="28973">
          <cell r="C28973" t="str">
            <v>25653</v>
          </cell>
          <cell r="D28973" t="str">
            <v>San Cayetano</v>
          </cell>
        </row>
        <row r="28974">
          <cell r="C28974" t="str">
            <v>25653</v>
          </cell>
          <cell r="D28974" t="str">
            <v>San Cayetano</v>
          </cell>
        </row>
        <row r="28975">
          <cell r="C28975" t="str">
            <v>25653</v>
          </cell>
          <cell r="D28975" t="str">
            <v>San Cayetano</v>
          </cell>
        </row>
        <row r="28976">
          <cell r="C28976" t="str">
            <v>25653</v>
          </cell>
          <cell r="D28976" t="str">
            <v>San Cayetano</v>
          </cell>
        </row>
        <row r="28977">
          <cell r="C28977" t="str">
            <v>25653</v>
          </cell>
          <cell r="D28977" t="str">
            <v>San Cayetano</v>
          </cell>
        </row>
        <row r="28978">
          <cell r="C28978" t="str">
            <v>25653</v>
          </cell>
          <cell r="D28978" t="str">
            <v>San Cayetano</v>
          </cell>
        </row>
        <row r="28979">
          <cell r="C28979" t="str">
            <v>25653</v>
          </cell>
          <cell r="D28979" t="str">
            <v>San Cayetano</v>
          </cell>
        </row>
        <row r="28980">
          <cell r="C28980" t="str">
            <v>25653</v>
          </cell>
          <cell r="D28980" t="str">
            <v>San Cayetano</v>
          </cell>
        </row>
        <row r="28981">
          <cell r="C28981" t="str">
            <v>25653</v>
          </cell>
          <cell r="D28981" t="str">
            <v>San Cayetano</v>
          </cell>
        </row>
        <row r="28982">
          <cell r="C28982" t="str">
            <v>25653</v>
          </cell>
          <cell r="D28982" t="str">
            <v>San Cayetano</v>
          </cell>
        </row>
        <row r="28983">
          <cell r="C28983" t="str">
            <v>25653</v>
          </cell>
          <cell r="D28983" t="str">
            <v>San Cayetano</v>
          </cell>
        </row>
        <row r="28984">
          <cell r="C28984" t="str">
            <v>25653</v>
          </cell>
          <cell r="D28984" t="str">
            <v>San Cayetano</v>
          </cell>
        </row>
        <row r="28985">
          <cell r="C28985" t="str">
            <v>25653</v>
          </cell>
          <cell r="D28985" t="str">
            <v>San Cayetano</v>
          </cell>
        </row>
        <row r="28986">
          <cell r="C28986" t="str">
            <v>25653</v>
          </cell>
          <cell r="D28986" t="str">
            <v>San Cayetano</v>
          </cell>
        </row>
        <row r="28987">
          <cell r="C28987" t="str">
            <v>25653</v>
          </cell>
          <cell r="D28987" t="str">
            <v>San Cayetano</v>
          </cell>
        </row>
        <row r="28988">
          <cell r="C28988" t="str">
            <v>25653</v>
          </cell>
          <cell r="D28988" t="str">
            <v>San Cayetano</v>
          </cell>
        </row>
        <row r="28989">
          <cell r="C28989" t="str">
            <v>25653</v>
          </cell>
          <cell r="D28989" t="str">
            <v>San Cayetano</v>
          </cell>
        </row>
        <row r="28990">
          <cell r="C28990" t="str">
            <v>25653</v>
          </cell>
          <cell r="D28990" t="str">
            <v>San Cayetano</v>
          </cell>
        </row>
        <row r="28991">
          <cell r="C28991" t="str">
            <v>25653</v>
          </cell>
          <cell r="D28991" t="str">
            <v>San Cayetano</v>
          </cell>
        </row>
        <row r="28992">
          <cell r="C28992" t="str">
            <v>25653</v>
          </cell>
          <cell r="D28992" t="str">
            <v>San Cayetano</v>
          </cell>
        </row>
        <row r="28993">
          <cell r="C28993" t="str">
            <v>25653</v>
          </cell>
          <cell r="D28993" t="str">
            <v>San Cayetano</v>
          </cell>
        </row>
        <row r="28994">
          <cell r="C28994" t="str">
            <v>25653</v>
          </cell>
          <cell r="D28994" t="str">
            <v>San Cayetano</v>
          </cell>
        </row>
        <row r="28995">
          <cell r="C28995" t="str">
            <v>25653</v>
          </cell>
          <cell r="D28995" t="str">
            <v>San Cayetano</v>
          </cell>
        </row>
        <row r="28996">
          <cell r="C28996" t="str">
            <v>25653</v>
          </cell>
          <cell r="D28996" t="str">
            <v>San Cayetano</v>
          </cell>
        </row>
        <row r="28997">
          <cell r="C28997" t="str">
            <v>25653</v>
          </cell>
          <cell r="D28997" t="str">
            <v>San Cayetano</v>
          </cell>
        </row>
        <row r="28998">
          <cell r="C28998" t="str">
            <v>25653</v>
          </cell>
          <cell r="D28998" t="str">
            <v>San Cayetano</v>
          </cell>
        </row>
        <row r="28999">
          <cell r="C28999" t="str">
            <v>25653</v>
          </cell>
          <cell r="D28999" t="str">
            <v>San Cayetano</v>
          </cell>
        </row>
        <row r="29000">
          <cell r="C29000" t="str">
            <v>25653</v>
          </cell>
          <cell r="D29000" t="str">
            <v>San Cayetano</v>
          </cell>
        </row>
        <row r="29001">
          <cell r="C29001" t="str">
            <v>25653</v>
          </cell>
          <cell r="D29001" t="str">
            <v>San Cayetano</v>
          </cell>
        </row>
        <row r="29002">
          <cell r="C29002" t="str">
            <v>25653</v>
          </cell>
          <cell r="D29002" t="str">
            <v>San Cayetano</v>
          </cell>
        </row>
        <row r="29003">
          <cell r="C29003" t="str">
            <v>25653</v>
          </cell>
          <cell r="D29003" t="str">
            <v>San Cayetano</v>
          </cell>
        </row>
        <row r="29004">
          <cell r="C29004" t="str">
            <v>25653</v>
          </cell>
          <cell r="D29004" t="str">
            <v>San Cayetano</v>
          </cell>
        </row>
        <row r="29005">
          <cell r="C29005" t="str">
            <v>25653</v>
          </cell>
          <cell r="D29005" t="str">
            <v>San Cayetano</v>
          </cell>
        </row>
        <row r="29006">
          <cell r="C29006" t="str">
            <v>25653</v>
          </cell>
          <cell r="D29006" t="str">
            <v>San Cayetano</v>
          </cell>
        </row>
        <row r="29007">
          <cell r="C29007" t="str">
            <v>25653</v>
          </cell>
          <cell r="D29007" t="str">
            <v>San Cayetano</v>
          </cell>
        </row>
        <row r="29008">
          <cell r="C29008" t="str">
            <v>25653</v>
          </cell>
          <cell r="D29008" t="str">
            <v>San Cayetano</v>
          </cell>
        </row>
        <row r="29009">
          <cell r="C29009" t="str">
            <v>25653</v>
          </cell>
          <cell r="D29009" t="str">
            <v>San Cayetano</v>
          </cell>
        </row>
        <row r="29010">
          <cell r="C29010" t="str">
            <v>25653</v>
          </cell>
          <cell r="D29010" t="str">
            <v>San Cayetano</v>
          </cell>
        </row>
        <row r="29011">
          <cell r="C29011" t="str">
            <v>25658</v>
          </cell>
          <cell r="D29011" t="str">
            <v>San Francisco</v>
          </cell>
        </row>
        <row r="29012">
          <cell r="C29012" t="str">
            <v>25658</v>
          </cell>
          <cell r="D29012" t="str">
            <v>San Francisco</v>
          </cell>
        </row>
        <row r="29013">
          <cell r="C29013" t="str">
            <v>25658</v>
          </cell>
          <cell r="D29013" t="str">
            <v>San Francisco</v>
          </cell>
        </row>
        <row r="29014">
          <cell r="C29014" t="str">
            <v>25658</v>
          </cell>
          <cell r="D29014" t="str">
            <v>San Francisco</v>
          </cell>
        </row>
        <row r="29015">
          <cell r="C29015" t="str">
            <v>25658</v>
          </cell>
          <cell r="D29015" t="str">
            <v>San Francisco</v>
          </cell>
        </row>
        <row r="29016">
          <cell r="C29016" t="str">
            <v>25658</v>
          </cell>
          <cell r="D29016" t="str">
            <v>San Francisco</v>
          </cell>
        </row>
        <row r="29017">
          <cell r="C29017" t="str">
            <v>25658</v>
          </cell>
          <cell r="D29017" t="str">
            <v>San Francisco</v>
          </cell>
        </row>
        <row r="29018">
          <cell r="C29018" t="str">
            <v>25658</v>
          </cell>
          <cell r="D29018" t="str">
            <v>San Francisco</v>
          </cell>
        </row>
        <row r="29019">
          <cell r="C29019" t="str">
            <v>25658</v>
          </cell>
          <cell r="D29019" t="str">
            <v>San Francisco</v>
          </cell>
        </row>
        <row r="29020">
          <cell r="C29020" t="str">
            <v>25658</v>
          </cell>
          <cell r="D29020" t="str">
            <v>San Francisco</v>
          </cell>
        </row>
        <row r="29021">
          <cell r="C29021" t="str">
            <v>25658</v>
          </cell>
          <cell r="D29021" t="str">
            <v>San Francisco</v>
          </cell>
        </row>
        <row r="29022">
          <cell r="C29022" t="str">
            <v>25658</v>
          </cell>
          <cell r="D29022" t="str">
            <v>San Francisco</v>
          </cell>
        </row>
        <row r="29023">
          <cell r="C29023" t="str">
            <v>25658</v>
          </cell>
          <cell r="D29023" t="str">
            <v>San Francisco</v>
          </cell>
        </row>
        <row r="29024">
          <cell r="C29024" t="str">
            <v>25658</v>
          </cell>
          <cell r="D29024" t="str">
            <v>San Francisco</v>
          </cell>
        </row>
        <row r="29025">
          <cell r="C29025" t="str">
            <v>25658</v>
          </cell>
          <cell r="D29025" t="str">
            <v>San Francisco</v>
          </cell>
        </row>
        <row r="29026">
          <cell r="C29026" t="str">
            <v>25658</v>
          </cell>
          <cell r="D29026" t="str">
            <v>San Francisco</v>
          </cell>
        </row>
        <row r="29027">
          <cell r="C29027" t="str">
            <v>25658</v>
          </cell>
          <cell r="D29027" t="str">
            <v>San Francisco</v>
          </cell>
        </row>
        <row r="29028">
          <cell r="C29028" t="str">
            <v>25658</v>
          </cell>
          <cell r="D29028" t="str">
            <v>San Francisco</v>
          </cell>
        </row>
        <row r="29029">
          <cell r="C29029" t="str">
            <v>25658</v>
          </cell>
          <cell r="D29029" t="str">
            <v>San Francisco</v>
          </cell>
        </row>
        <row r="29030">
          <cell r="C29030" t="str">
            <v>25658</v>
          </cell>
          <cell r="D29030" t="str">
            <v>San Francisco</v>
          </cell>
        </row>
        <row r="29031">
          <cell r="C29031" t="str">
            <v>25658</v>
          </cell>
          <cell r="D29031" t="str">
            <v>San Francisco</v>
          </cell>
        </row>
        <row r="29032">
          <cell r="C29032" t="str">
            <v>25658</v>
          </cell>
          <cell r="D29032" t="str">
            <v>San Francisco</v>
          </cell>
        </row>
        <row r="29033">
          <cell r="C29033" t="str">
            <v>25658</v>
          </cell>
          <cell r="D29033" t="str">
            <v>San Francisco</v>
          </cell>
        </row>
        <row r="29034">
          <cell r="C29034" t="str">
            <v>25658</v>
          </cell>
          <cell r="D29034" t="str">
            <v>San Francisco</v>
          </cell>
        </row>
        <row r="29035">
          <cell r="C29035" t="str">
            <v>25658</v>
          </cell>
          <cell r="D29035" t="str">
            <v>San Francisco</v>
          </cell>
        </row>
        <row r="29036">
          <cell r="C29036" t="str">
            <v>25658</v>
          </cell>
          <cell r="D29036" t="str">
            <v>San Francisco</v>
          </cell>
        </row>
        <row r="29037">
          <cell r="C29037" t="str">
            <v>25658</v>
          </cell>
          <cell r="D29037" t="str">
            <v>San Francisco</v>
          </cell>
        </row>
        <row r="29038">
          <cell r="C29038" t="str">
            <v>25658</v>
          </cell>
          <cell r="D29038" t="str">
            <v>San Francisco</v>
          </cell>
        </row>
        <row r="29039">
          <cell r="C29039" t="str">
            <v>25658</v>
          </cell>
          <cell r="D29039" t="str">
            <v>San Francisco</v>
          </cell>
        </row>
        <row r="29040">
          <cell r="C29040" t="str">
            <v>25658</v>
          </cell>
          <cell r="D29040" t="str">
            <v>San Francisco</v>
          </cell>
        </row>
        <row r="29041">
          <cell r="C29041" t="str">
            <v>25658</v>
          </cell>
          <cell r="D29041" t="str">
            <v>San Francisco</v>
          </cell>
        </row>
        <row r="29042">
          <cell r="C29042" t="str">
            <v>25658</v>
          </cell>
          <cell r="D29042" t="str">
            <v>San Francisco</v>
          </cell>
        </row>
        <row r="29043">
          <cell r="C29043" t="str">
            <v>25658</v>
          </cell>
          <cell r="D29043" t="str">
            <v>San Francisco</v>
          </cell>
        </row>
        <row r="29044">
          <cell r="C29044" t="str">
            <v>25658</v>
          </cell>
          <cell r="D29044" t="str">
            <v>San Francisco</v>
          </cell>
        </row>
        <row r="29045">
          <cell r="C29045" t="str">
            <v>25658</v>
          </cell>
          <cell r="D29045" t="str">
            <v>San Francisco</v>
          </cell>
        </row>
        <row r="29046">
          <cell r="C29046" t="str">
            <v>25658</v>
          </cell>
          <cell r="D29046" t="str">
            <v>San Francisco</v>
          </cell>
        </row>
        <row r="29047">
          <cell r="C29047" t="str">
            <v>25658</v>
          </cell>
          <cell r="D29047" t="str">
            <v>San Francisco</v>
          </cell>
        </row>
        <row r="29048">
          <cell r="C29048" t="str">
            <v>25658</v>
          </cell>
          <cell r="D29048" t="str">
            <v>San Francisco</v>
          </cell>
        </row>
        <row r="29049">
          <cell r="C29049" t="str">
            <v>25658</v>
          </cell>
          <cell r="D29049" t="str">
            <v>San Francisco</v>
          </cell>
        </row>
        <row r="29050">
          <cell r="C29050" t="str">
            <v>25658</v>
          </cell>
          <cell r="D29050" t="str">
            <v>San Francisco</v>
          </cell>
        </row>
        <row r="29051">
          <cell r="C29051" t="str">
            <v>25658</v>
          </cell>
          <cell r="D29051" t="str">
            <v>San Francisco</v>
          </cell>
        </row>
        <row r="29052">
          <cell r="C29052" t="str">
            <v>25658</v>
          </cell>
          <cell r="D29052" t="str">
            <v>San Francisco</v>
          </cell>
        </row>
        <row r="29053">
          <cell r="C29053" t="str">
            <v>25658</v>
          </cell>
          <cell r="D29053" t="str">
            <v>San Francisco</v>
          </cell>
        </row>
        <row r="29054">
          <cell r="C29054" t="str">
            <v>25658</v>
          </cell>
          <cell r="D29054" t="str">
            <v>San Francisco</v>
          </cell>
        </row>
        <row r="29055">
          <cell r="C29055" t="str">
            <v>25658</v>
          </cell>
          <cell r="D29055" t="str">
            <v>San Francisco</v>
          </cell>
        </row>
        <row r="29056">
          <cell r="C29056" t="str">
            <v>25658</v>
          </cell>
          <cell r="D29056" t="str">
            <v>San Francisco</v>
          </cell>
        </row>
        <row r="29057">
          <cell r="C29057" t="str">
            <v>25658</v>
          </cell>
          <cell r="D29057" t="str">
            <v>San Francisco</v>
          </cell>
        </row>
        <row r="29058">
          <cell r="C29058" t="str">
            <v>25658</v>
          </cell>
          <cell r="D29058" t="str">
            <v>San Francisco</v>
          </cell>
        </row>
        <row r="29059">
          <cell r="C29059" t="str">
            <v>25658</v>
          </cell>
          <cell r="D29059" t="str">
            <v>San Francisco</v>
          </cell>
        </row>
        <row r="29060">
          <cell r="C29060" t="str">
            <v>25658</v>
          </cell>
          <cell r="D29060" t="str">
            <v>San Francisco</v>
          </cell>
        </row>
        <row r="29061">
          <cell r="C29061" t="str">
            <v>25658</v>
          </cell>
          <cell r="D29061" t="str">
            <v>San Francisco</v>
          </cell>
        </row>
        <row r="29062">
          <cell r="C29062" t="str">
            <v>25658</v>
          </cell>
          <cell r="D29062" t="str">
            <v>San Francisco</v>
          </cell>
        </row>
        <row r="29063">
          <cell r="C29063" t="str">
            <v>25658</v>
          </cell>
          <cell r="D29063" t="str">
            <v>San Francisco</v>
          </cell>
        </row>
        <row r="29064">
          <cell r="C29064" t="str">
            <v>25658</v>
          </cell>
          <cell r="D29064" t="str">
            <v>San Francisco</v>
          </cell>
        </row>
        <row r="29065">
          <cell r="C29065" t="str">
            <v>25662</v>
          </cell>
          <cell r="D29065" t="str">
            <v>San Juan de Rioseco</v>
          </cell>
        </row>
        <row r="29066">
          <cell r="C29066" t="str">
            <v>25662</v>
          </cell>
          <cell r="D29066" t="str">
            <v>San Juan de Rioseco</v>
          </cell>
        </row>
        <row r="29067">
          <cell r="C29067" t="str">
            <v>25662</v>
          </cell>
          <cell r="D29067" t="str">
            <v>San Juan de Rioseco</v>
          </cell>
        </row>
        <row r="29068">
          <cell r="C29068" t="str">
            <v>25662</v>
          </cell>
          <cell r="D29068" t="str">
            <v>San Juan de Rioseco</v>
          </cell>
        </row>
        <row r="29069">
          <cell r="C29069" t="str">
            <v>25662</v>
          </cell>
          <cell r="D29069" t="str">
            <v>San Juan de Rioseco</v>
          </cell>
        </row>
        <row r="29070">
          <cell r="C29070" t="str">
            <v>25662</v>
          </cell>
          <cell r="D29070" t="str">
            <v>San Juan de Rioseco</v>
          </cell>
        </row>
        <row r="29071">
          <cell r="C29071" t="str">
            <v>25662</v>
          </cell>
          <cell r="D29071" t="str">
            <v>San Juan de Rioseco</v>
          </cell>
        </row>
        <row r="29072">
          <cell r="C29072" t="str">
            <v>25662</v>
          </cell>
          <cell r="D29072" t="str">
            <v>San Juan de Rioseco</v>
          </cell>
        </row>
        <row r="29073">
          <cell r="C29073" t="str">
            <v>25662</v>
          </cell>
          <cell r="D29073" t="str">
            <v>San Juan de Rioseco</v>
          </cell>
        </row>
        <row r="29074">
          <cell r="C29074" t="str">
            <v>25662</v>
          </cell>
          <cell r="D29074" t="str">
            <v>San Juan de Rioseco</v>
          </cell>
        </row>
        <row r="29075">
          <cell r="C29075" t="str">
            <v>25662</v>
          </cell>
          <cell r="D29075" t="str">
            <v>San Juan de Rioseco</v>
          </cell>
        </row>
        <row r="29076">
          <cell r="C29076" t="str">
            <v>25662</v>
          </cell>
          <cell r="D29076" t="str">
            <v>San Juan de Rioseco</v>
          </cell>
        </row>
        <row r="29077">
          <cell r="C29077" t="str">
            <v>25662</v>
          </cell>
          <cell r="D29077" t="str">
            <v>San Juan de Rioseco</v>
          </cell>
        </row>
        <row r="29078">
          <cell r="C29078" t="str">
            <v>25662</v>
          </cell>
          <cell r="D29078" t="str">
            <v>San Juan de Rioseco</v>
          </cell>
        </row>
        <row r="29079">
          <cell r="C29079" t="str">
            <v>25662</v>
          </cell>
          <cell r="D29079" t="str">
            <v>San Juan de Rioseco</v>
          </cell>
        </row>
        <row r="29080">
          <cell r="C29080" t="str">
            <v>25662</v>
          </cell>
          <cell r="D29080" t="str">
            <v>San Juan de Rioseco</v>
          </cell>
        </row>
        <row r="29081">
          <cell r="C29081" t="str">
            <v>25662</v>
          </cell>
          <cell r="D29081" t="str">
            <v>San Juan de Rioseco</v>
          </cell>
        </row>
        <row r="29082">
          <cell r="C29082" t="str">
            <v>25662</v>
          </cell>
          <cell r="D29082" t="str">
            <v>San Juan de Rioseco</v>
          </cell>
        </row>
        <row r="29083">
          <cell r="C29083" t="str">
            <v>25662</v>
          </cell>
          <cell r="D29083" t="str">
            <v>San Juan de Rioseco</v>
          </cell>
        </row>
        <row r="29084">
          <cell r="C29084" t="str">
            <v>25662</v>
          </cell>
          <cell r="D29084" t="str">
            <v>San Juan de Rioseco</v>
          </cell>
        </row>
        <row r="29085">
          <cell r="C29085" t="str">
            <v>25662</v>
          </cell>
          <cell r="D29085" t="str">
            <v>San Juan de Rioseco</v>
          </cell>
        </row>
        <row r="29086">
          <cell r="C29086" t="str">
            <v>25662</v>
          </cell>
          <cell r="D29086" t="str">
            <v>San Juan de Rioseco</v>
          </cell>
        </row>
        <row r="29087">
          <cell r="C29087" t="str">
            <v>25662</v>
          </cell>
          <cell r="D29087" t="str">
            <v>San Juan de Rioseco</v>
          </cell>
        </row>
        <row r="29088">
          <cell r="C29088" t="str">
            <v>25662</v>
          </cell>
          <cell r="D29088" t="str">
            <v>San Juan de Rioseco</v>
          </cell>
        </row>
        <row r="29089">
          <cell r="C29089" t="str">
            <v>25662</v>
          </cell>
          <cell r="D29089" t="str">
            <v>San Juan de Rioseco</v>
          </cell>
        </row>
        <row r="29090">
          <cell r="C29090" t="str">
            <v>25662</v>
          </cell>
          <cell r="D29090" t="str">
            <v>San Juan de Rioseco</v>
          </cell>
        </row>
        <row r="29091">
          <cell r="C29091" t="str">
            <v>25662</v>
          </cell>
          <cell r="D29091" t="str">
            <v>San Juan de Rioseco</v>
          </cell>
        </row>
        <row r="29092">
          <cell r="C29092" t="str">
            <v>25662</v>
          </cell>
          <cell r="D29092" t="str">
            <v>San Juan de Rioseco</v>
          </cell>
        </row>
        <row r="29093">
          <cell r="C29093" t="str">
            <v>25662</v>
          </cell>
          <cell r="D29093" t="str">
            <v>San Juan de Rioseco</v>
          </cell>
        </row>
        <row r="29094">
          <cell r="C29094" t="str">
            <v>25662</v>
          </cell>
          <cell r="D29094" t="str">
            <v>San Juan de Rioseco</v>
          </cell>
        </row>
        <row r="29095">
          <cell r="C29095" t="str">
            <v>25662</v>
          </cell>
          <cell r="D29095" t="str">
            <v>San Juan de Rioseco</v>
          </cell>
        </row>
        <row r="29096">
          <cell r="C29096" t="str">
            <v>25662</v>
          </cell>
          <cell r="D29096" t="str">
            <v>San Juan de Rioseco</v>
          </cell>
        </row>
        <row r="29097">
          <cell r="C29097" t="str">
            <v>25662</v>
          </cell>
          <cell r="D29097" t="str">
            <v>San Juan de Rioseco</v>
          </cell>
        </row>
        <row r="29098">
          <cell r="C29098" t="str">
            <v>25662</v>
          </cell>
          <cell r="D29098" t="str">
            <v>San Juan de Rioseco</v>
          </cell>
        </row>
        <row r="29099">
          <cell r="C29099" t="str">
            <v>25662</v>
          </cell>
          <cell r="D29099" t="str">
            <v>San Juan de Rioseco</v>
          </cell>
        </row>
        <row r="29100">
          <cell r="C29100" t="str">
            <v>25662</v>
          </cell>
          <cell r="D29100" t="str">
            <v>San Juan de Rioseco</v>
          </cell>
        </row>
        <row r="29101">
          <cell r="C29101" t="str">
            <v>25662</v>
          </cell>
          <cell r="D29101" t="str">
            <v>San Juan de Rioseco</v>
          </cell>
        </row>
        <row r="29102">
          <cell r="C29102" t="str">
            <v>25662</v>
          </cell>
          <cell r="D29102" t="str">
            <v>San Juan de Rioseco</v>
          </cell>
        </row>
        <row r="29103">
          <cell r="C29103" t="str">
            <v>25662</v>
          </cell>
          <cell r="D29103" t="str">
            <v>San Juan de Rioseco</v>
          </cell>
        </row>
        <row r="29104">
          <cell r="C29104" t="str">
            <v>25662</v>
          </cell>
          <cell r="D29104" t="str">
            <v>San Juan de Rioseco</v>
          </cell>
        </row>
        <row r="29105">
          <cell r="C29105" t="str">
            <v>25662</v>
          </cell>
          <cell r="D29105" t="str">
            <v>San Juan de Rioseco</v>
          </cell>
        </row>
        <row r="29106">
          <cell r="C29106" t="str">
            <v>25662</v>
          </cell>
          <cell r="D29106" t="str">
            <v>San Juan de Rioseco</v>
          </cell>
        </row>
        <row r="29107">
          <cell r="C29107" t="str">
            <v>25662</v>
          </cell>
          <cell r="D29107" t="str">
            <v>San Juan de Rioseco</v>
          </cell>
        </row>
        <row r="29108">
          <cell r="C29108" t="str">
            <v>25662</v>
          </cell>
          <cell r="D29108" t="str">
            <v>San Juan de Rioseco</v>
          </cell>
        </row>
        <row r="29109">
          <cell r="C29109" t="str">
            <v>25662</v>
          </cell>
          <cell r="D29109" t="str">
            <v>San Juan de Rioseco</v>
          </cell>
        </row>
        <row r="29110">
          <cell r="C29110" t="str">
            <v>25662</v>
          </cell>
          <cell r="D29110" t="str">
            <v>San Juan de Rioseco</v>
          </cell>
        </row>
        <row r="29111">
          <cell r="C29111" t="str">
            <v>25662</v>
          </cell>
          <cell r="D29111" t="str">
            <v>San Juan de Rioseco</v>
          </cell>
        </row>
        <row r="29112">
          <cell r="C29112" t="str">
            <v>25662</v>
          </cell>
          <cell r="D29112" t="str">
            <v>San Juan de Rioseco</v>
          </cell>
        </row>
        <row r="29113">
          <cell r="C29113" t="str">
            <v>25662</v>
          </cell>
          <cell r="D29113" t="str">
            <v>San Juan de Rioseco</v>
          </cell>
        </row>
        <row r="29114">
          <cell r="C29114" t="str">
            <v>25662</v>
          </cell>
          <cell r="D29114" t="str">
            <v>San Juan de Rioseco</v>
          </cell>
        </row>
        <row r="29115">
          <cell r="C29115" t="str">
            <v>25662</v>
          </cell>
          <cell r="D29115" t="str">
            <v>San Juan de Rioseco</v>
          </cell>
        </row>
        <row r="29116">
          <cell r="C29116" t="str">
            <v>25662</v>
          </cell>
          <cell r="D29116" t="str">
            <v>San Juan de Rioseco</v>
          </cell>
        </row>
        <row r="29117">
          <cell r="C29117" t="str">
            <v>25662</v>
          </cell>
          <cell r="D29117" t="str">
            <v>San Juan de Rioseco</v>
          </cell>
        </row>
        <row r="29118">
          <cell r="C29118" t="str">
            <v>25662</v>
          </cell>
          <cell r="D29118" t="str">
            <v>San Juan de Rioseco</v>
          </cell>
        </row>
        <row r="29119">
          <cell r="C29119" t="str">
            <v>25718</v>
          </cell>
          <cell r="D29119" t="str">
            <v>Sasaima</v>
          </cell>
        </row>
        <row r="29120">
          <cell r="C29120" t="str">
            <v>25718</v>
          </cell>
          <cell r="D29120" t="str">
            <v>Sasaima</v>
          </cell>
        </row>
        <row r="29121">
          <cell r="C29121" t="str">
            <v>25718</v>
          </cell>
          <cell r="D29121" t="str">
            <v>Sasaima</v>
          </cell>
        </row>
        <row r="29122">
          <cell r="C29122" t="str">
            <v>25718</v>
          </cell>
          <cell r="D29122" t="str">
            <v>Sasaima</v>
          </cell>
        </row>
        <row r="29123">
          <cell r="C29123" t="str">
            <v>25718</v>
          </cell>
          <cell r="D29123" t="str">
            <v>Sasaima</v>
          </cell>
        </row>
        <row r="29124">
          <cell r="C29124" t="str">
            <v>25718</v>
          </cell>
          <cell r="D29124" t="str">
            <v>Sasaima</v>
          </cell>
        </row>
        <row r="29125">
          <cell r="C29125" t="str">
            <v>25718</v>
          </cell>
          <cell r="D29125" t="str">
            <v>Sasaima</v>
          </cell>
        </row>
        <row r="29126">
          <cell r="C29126" t="str">
            <v>25718</v>
          </cell>
          <cell r="D29126" t="str">
            <v>Sasaima</v>
          </cell>
        </row>
        <row r="29127">
          <cell r="C29127" t="str">
            <v>25718</v>
          </cell>
          <cell r="D29127" t="str">
            <v>Sasaima</v>
          </cell>
        </row>
        <row r="29128">
          <cell r="C29128" t="str">
            <v>25718</v>
          </cell>
          <cell r="D29128" t="str">
            <v>Sasaima</v>
          </cell>
        </row>
        <row r="29129">
          <cell r="C29129" t="str">
            <v>25718</v>
          </cell>
          <cell r="D29129" t="str">
            <v>Sasaima</v>
          </cell>
        </row>
        <row r="29130">
          <cell r="C29130" t="str">
            <v>25718</v>
          </cell>
          <cell r="D29130" t="str">
            <v>Sasaima</v>
          </cell>
        </row>
        <row r="29131">
          <cell r="C29131" t="str">
            <v>25718</v>
          </cell>
          <cell r="D29131" t="str">
            <v>Sasaima</v>
          </cell>
        </row>
        <row r="29132">
          <cell r="C29132" t="str">
            <v>25718</v>
          </cell>
          <cell r="D29132" t="str">
            <v>Sasaima</v>
          </cell>
        </row>
        <row r="29133">
          <cell r="C29133" t="str">
            <v>25718</v>
          </cell>
          <cell r="D29133" t="str">
            <v>Sasaima</v>
          </cell>
        </row>
        <row r="29134">
          <cell r="C29134" t="str">
            <v>25718</v>
          </cell>
          <cell r="D29134" t="str">
            <v>Sasaima</v>
          </cell>
        </row>
        <row r="29135">
          <cell r="C29135" t="str">
            <v>25718</v>
          </cell>
          <cell r="D29135" t="str">
            <v>Sasaima</v>
          </cell>
        </row>
        <row r="29136">
          <cell r="C29136" t="str">
            <v>25718</v>
          </cell>
          <cell r="D29136" t="str">
            <v>Sasaima</v>
          </cell>
        </row>
        <row r="29137">
          <cell r="C29137" t="str">
            <v>25718</v>
          </cell>
          <cell r="D29137" t="str">
            <v>Sasaima</v>
          </cell>
        </row>
        <row r="29138">
          <cell r="C29138" t="str">
            <v>25718</v>
          </cell>
          <cell r="D29138" t="str">
            <v>Sasaima</v>
          </cell>
        </row>
        <row r="29139">
          <cell r="C29139" t="str">
            <v>25718</v>
          </cell>
          <cell r="D29139" t="str">
            <v>Sasaima</v>
          </cell>
        </row>
        <row r="29140">
          <cell r="C29140" t="str">
            <v>25718</v>
          </cell>
          <cell r="D29140" t="str">
            <v>Sasaima</v>
          </cell>
        </row>
        <row r="29141">
          <cell r="C29141" t="str">
            <v>25718</v>
          </cell>
          <cell r="D29141" t="str">
            <v>Sasaima</v>
          </cell>
        </row>
        <row r="29142">
          <cell r="C29142" t="str">
            <v>25718</v>
          </cell>
          <cell r="D29142" t="str">
            <v>Sasaima</v>
          </cell>
        </row>
        <row r="29143">
          <cell r="C29143" t="str">
            <v>25718</v>
          </cell>
          <cell r="D29143" t="str">
            <v>Sasaima</v>
          </cell>
        </row>
        <row r="29144">
          <cell r="C29144" t="str">
            <v>25718</v>
          </cell>
          <cell r="D29144" t="str">
            <v>Sasaima</v>
          </cell>
        </row>
        <row r="29145">
          <cell r="C29145" t="str">
            <v>25718</v>
          </cell>
          <cell r="D29145" t="str">
            <v>Sasaima</v>
          </cell>
        </row>
        <row r="29146">
          <cell r="C29146" t="str">
            <v>25718</v>
          </cell>
          <cell r="D29146" t="str">
            <v>Sasaima</v>
          </cell>
        </row>
        <row r="29147">
          <cell r="C29147" t="str">
            <v>25718</v>
          </cell>
          <cell r="D29147" t="str">
            <v>Sasaima</v>
          </cell>
        </row>
        <row r="29148">
          <cell r="C29148" t="str">
            <v>25718</v>
          </cell>
          <cell r="D29148" t="str">
            <v>Sasaima</v>
          </cell>
        </row>
        <row r="29149">
          <cell r="C29149" t="str">
            <v>25718</v>
          </cell>
          <cell r="D29149" t="str">
            <v>Sasaima</v>
          </cell>
        </row>
        <row r="29150">
          <cell r="C29150" t="str">
            <v>25718</v>
          </cell>
          <cell r="D29150" t="str">
            <v>Sasaima</v>
          </cell>
        </row>
        <row r="29151">
          <cell r="C29151" t="str">
            <v>25718</v>
          </cell>
          <cell r="D29151" t="str">
            <v>Sasaima</v>
          </cell>
        </row>
        <row r="29152">
          <cell r="C29152" t="str">
            <v>25718</v>
          </cell>
          <cell r="D29152" t="str">
            <v>Sasaima</v>
          </cell>
        </row>
        <row r="29153">
          <cell r="C29153" t="str">
            <v>25718</v>
          </cell>
          <cell r="D29153" t="str">
            <v>Sasaima</v>
          </cell>
        </row>
        <row r="29154">
          <cell r="C29154" t="str">
            <v>25718</v>
          </cell>
          <cell r="D29154" t="str">
            <v>Sasaima</v>
          </cell>
        </row>
        <row r="29155">
          <cell r="C29155" t="str">
            <v>25718</v>
          </cell>
          <cell r="D29155" t="str">
            <v>Sasaima</v>
          </cell>
        </row>
        <row r="29156">
          <cell r="C29156" t="str">
            <v>25718</v>
          </cell>
          <cell r="D29156" t="str">
            <v>Sasaima</v>
          </cell>
        </row>
        <row r="29157">
          <cell r="C29157" t="str">
            <v>25718</v>
          </cell>
          <cell r="D29157" t="str">
            <v>Sasaima</v>
          </cell>
        </row>
        <row r="29158">
          <cell r="C29158" t="str">
            <v>25718</v>
          </cell>
          <cell r="D29158" t="str">
            <v>Sasaima</v>
          </cell>
        </row>
        <row r="29159">
          <cell r="C29159" t="str">
            <v>25718</v>
          </cell>
          <cell r="D29159" t="str">
            <v>Sasaima</v>
          </cell>
        </row>
        <row r="29160">
          <cell r="C29160" t="str">
            <v>25718</v>
          </cell>
          <cell r="D29160" t="str">
            <v>Sasaima</v>
          </cell>
        </row>
        <row r="29161">
          <cell r="C29161" t="str">
            <v>25718</v>
          </cell>
          <cell r="D29161" t="str">
            <v>Sasaima</v>
          </cell>
        </row>
        <row r="29162">
          <cell r="C29162" t="str">
            <v>25718</v>
          </cell>
          <cell r="D29162" t="str">
            <v>Sasaima</v>
          </cell>
        </row>
        <row r="29163">
          <cell r="C29163" t="str">
            <v>25718</v>
          </cell>
          <cell r="D29163" t="str">
            <v>Sasaima</v>
          </cell>
        </row>
        <row r="29164">
          <cell r="C29164" t="str">
            <v>25718</v>
          </cell>
          <cell r="D29164" t="str">
            <v>Sasaima</v>
          </cell>
        </row>
        <row r="29165">
          <cell r="C29165" t="str">
            <v>25718</v>
          </cell>
          <cell r="D29165" t="str">
            <v>Sasaima</v>
          </cell>
        </row>
        <row r="29166">
          <cell r="C29166" t="str">
            <v>25718</v>
          </cell>
          <cell r="D29166" t="str">
            <v>Sasaima</v>
          </cell>
        </row>
        <row r="29167">
          <cell r="C29167" t="str">
            <v>25718</v>
          </cell>
          <cell r="D29167" t="str">
            <v>Sasaima</v>
          </cell>
        </row>
        <row r="29168">
          <cell r="C29168" t="str">
            <v>25718</v>
          </cell>
          <cell r="D29168" t="str">
            <v>Sasaima</v>
          </cell>
        </row>
        <row r="29169">
          <cell r="C29169" t="str">
            <v>25718</v>
          </cell>
          <cell r="D29169" t="str">
            <v>Sasaima</v>
          </cell>
        </row>
        <row r="29170">
          <cell r="C29170" t="str">
            <v>25718</v>
          </cell>
          <cell r="D29170" t="str">
            <v>Sasaima</v>
          </cell>
        </row>
        <row r="29171">
          <cell r="C29171" t="str">
            <v>25718</v>
          </cell>
          <cell r="D29171" t="str">
            <v>Sasaima</v>
          </cell>
        </row>
        <row r="29172">
          <cell r="C29172" t="str">
            <v>25718</v>
          </cell>
          <cell r="D29172" t="str">
            <v>Sasaima</v>
          </cell>
        </row>
        <row r="29173">
          <cell r="C29173" t="str">
            <v>25736</v>
          </cell>
          <cell r="D29173" t="str">
            <v>Sesquilé</v>
          </cell>
        </row>
        <row r="29174">
          <cell r="C29174" t="str">
            <v>25736</v>
          </cell>
          <cell r="D29174" t="str">
            <v>Sesquilé</v>
          </cell>
        </row>
        <row r="29175">
          <cell r="C29175" t="str">
            <v>25736</v>
          </cell>
          <cell r="D29175" t="str">
            <v>Sesquilé</v>
          </cell>
        </row>
        <row r="29176">
          <cell r="C29176" t="str">
            <v>25736</v>
          </cell>
          <cell r="D29176" t="str">
            <v>Sesquilé</v>
          </cell>
        </row>
        <row r="29177">
          <cell r="C29177" t="str">
            <v>25736</v>
          </cell>
          <cell r="D29177" t="str">
            <v>Sesquilé</v>
          </cell>
        </row>
        <row r="29178">
          <cell r="C29178" t="str">
            <v>25736</v>
          </cell>
          <cell r="D29178" t="str">
            <v>Sesquilé</v>
          </cell>
        </row>
        <row r="29179">
          <cell r="C29179" t="str">
            <v>25736</v>
          </cell>
          <cell r="D29179" t="str">
            <v>Sesquilé</v>
          </cell>
        </row>
        <row r="29180">
          <cell r="C29180" t="str">
            <v>25736</v>
          </cell>
          <cell r="D29180" t="str">
            <v>Sesquilé</v>
          </cell>
        </row>
        <row r="29181">
          <cell r="C29181" t="str">
            <v>25736</v>
          </cell>
          <cell r="D29181" t="str">
            <v>Sesquilé</v>
          </cell>
        </row>
        <row r="29182">
          <cell r="C29182" t="str">
            <v>25736</v>
          </cell>
          <cell r="D29182" t="str">
            <v>Sesquilé</v>
          </cell>
        </row>
        <row r="29183">
          <cell r="C29183" t="str">
            <v>25736</v>
          </cell>
          <cell r="D29183" t="str">
            <v>Sesquilé</v>
          </cell>
        </row>
        <row r="29184">
          <cell r="C29184" t="str">
            <v>25736</v>
          </cell>
          <cell r="D29184" t="str">
            <v>Sesquilé</v>
          </cell>
        </row>
        <row r="29185">
          <cell r="C29185" t="str">
            <v>25736</v>
          </cell>
          <cell r="D29185" t="str">
            <v>Sesquilé</v>
          </cell>
        </row>
        <row r="29186">
          <cell r="C29186" t="str">
            <v>25736</v>
          </cell>
          <cell r="D29186" t="str">
            <v>Sesquilé</v>
          </cell>
        </row>
        <row r="29187">
          <cell r="C29187" t="str">
            <v>25736</v>
          </cell>
          <cell r="D29187" t="str">
            <v>Sesquilé</v>
          </cell>
        </row>
        <row r="29188">
          <cell r="C29188" t="str">
            <v>25736</v>
          </cell>
          <cell r="D29188" t="str">
            <v>Sesquilé</v>
          </cell>
        </row>
        <row r="29189">
          <cell r="C29189" t="str">
            <v>25736</v>
          </cell>
          <cell r="D29189" t="str">
            <v>Sesquilé</v>
          </cell>
        </row>
        <row r="29190">
          <cell r="C29190" t="str">
            <v>25736</v>
          </cell>
          <cell r="D29190" t="str">
            <v>Sesquilé</v>
          </cell>
        </row>
        <row r="29191">
          <cell r="C29191" t="str">
            <v>25736</v>
          </cell>
          <cell r="D29191" t="str">
            <v>Sesquilé</v>
          </cell>
        </row>
        <row r="29192">
          <cell r="C29192" t="str">
            <v>25736</v>
          </cell>
          <cell r="D29192" t="str">
            <v>Sesquilé</v>
          </cell>
        </row>
        <row r="29193">
          <cell r="C29193" t="str">
            <v>25736</v>
          </cell>
          <cell r="D29193" t="str">
            <v>Sesquilé</v>
          </cell>
        </row>
        <row r="29194">
          <cell r="C29194" t="str">
            <v>25736</v>
          </cell>
          <cell r="D29194" t="str">
            <v>Sesquilé</v>
          </cell>
        </row>
        <row r="29195">
          <cell r="C29195" t="str">
            <v>25736</v>
          </cell>
          <cell r="D29195" t="str">
            <v>Sesquilé</v>
          </cell>
        </row>
        <row r="29196">
          <cell r="C29196" t="str">
            <v>25736</v>
          </cell>
          <cell r="D29196" t="str">
            <v>Sesquilé</v>
          </cell>
        </row>
        <row r="29197">
          <cell r="C29197" t="str">
            <v>25736</v>
          </cell>
          <cell r="D29197" t="str">
            <v>Sesquilé</v>
          </cell>
        </row>
        <row r="29198">
          <cell r="C29198" t="str">
            <v>25736</v>
          </cell>
          <cell r="D29198" t="str">
            <v>Sesquilé</v>
          </cell>
        </row>
        <row r="29199">
          <cell r="C29199" t="str">
            <v>25736</v>
          </cell>
          <cell r="D29199" t="str">
            <v>Sesquilé</v>
          </cell>
        </row>
        <row r="29200">
          <cell r="C29200" t="str">
            <v>25736</v>
          </cell>
          <cell r="D29200" t="str">
            <v>Sesquilé</v>
          </cell>
        </row>
        <row r="29201">
          <cell r="C29201" t="str">
            <v>25736</v>
          </cell>
          <cell r="D29201" t="str">
            <v>Sesquilé</v>
          </cell>
        </row>
        <row r="29202">
          <cell r="C29202" t="str">
            <v>25736</v>
          </cell>
          <cell r="D29202" t="str">
            <v>Sesquilé</v>
          </cell>
        </row>
        <row r="29203">
          <cell r="C29203" t="str">
            <v>25736</v>
          </cell>
          <cell r="D29203" t="str">
            <v>Sesquilé</v>
          </cell>
        </row>
        <row r="29204">
          <cell r="C29204" t="str">
            <v>25736</v>
          </cell>
          <cell r="D29204" t="str">
            <v>Sesquilé</v>
          </cell>
        </row>
        <row r="29205">
          <cell r="C29205" t="str">
            <v>25736</v>
          </cell>
          <cell r="D29205" t="str">
            <v>Sesquilé</v>
          </cell>
        </row>
        <row r="29206">
          <cell r="C29206" t="str">
            <v>25736</v>
          </cell>
          <cell r="D29206" t="str">
            <v>Sesquilé</v>
          </cell>
        </row>
        <row r="29207">
          <cell r="C29207" t="str">
            <v>25736</v>
          </cell>
          <cell r="D29207" t="str">
            <v>Sesquilé</v>
          </cell>
        </row>
        <row r="29208">
          <cell r="C29208" t="str">
            <v>25736</v>
          </cell>
          <cell r="D29208" t="str">
            <v>Sesquilé</v>
          </cell>
        </row>
        <row r="29209">
          <cell r="C29209" t="str">
            <v>25736</v>
          </cell>
          <cell r="D29209" t="str">
            <v>Sesquilé</v>
          </cell>
        </row>
        <row r="29210">
          <cell r="C29210" t="str">
            <v>25736</v>
          </cell>
          <cell r="D29210" t="str">
            <v>Sesquilé</v>
          </cell>
        </row>
        <row r="29211">
          <cell r="C29211" t="str">
            <v>25736</v>
          </cell>
          <cell r="D29211" t="str">
            <v>Sesquilé</v>
          </cell>
        </row>
        <row r="29212">
          <cell r="C29212" t="str">
            <v>25736</v>
          </cell>
          <cell r="D29212" t="str">
            <v>Sesquilé</v>
          </cell>
        </row>
        <row r="29213">
          <cell r="C29213" t="str">
            <v>25736</v>
          </cell>
          <cell r="D29213" t="str">
            <v>Sesquilé</v>
          </cell>
        </row>
        <row r="29214">
          <cell r="C29214" t="str">
            <v>25736</v>
          </cell>
          <cell r="D29214" t="str">
            <v>Sesquilé</v>
          </cell>
        </row>
        <row r="29215">
          <cell r="C29215" t="str">
            <v>25736</v>
          </cell>
          <cell r="D29215" t="str">
            <v>Sesquilé</v>
          </cell>
        </row>
        <row r="29216">
          <cell r="C29216" t="str">
            <v>25736</v>
          </cell>
          <cell r="D29216" t="str">
            <v>Sesquilé</v>
          </cell>
        </row>
        <row r="29217">
          <cell r="C29217" t="str">
            <v>25736</v>
          </cell>
          <cell r="D29217" t="str">
            <v>Sesquilé</v>
          </cell>
        </row>
        <row r="29218">
          <cell r="C29218" t="str">
            <v>25736</v>
          </cell>
          <cell r="D29218" t="str">
            <v>Sesquilé</v>
          </cell>
        </row>
        <row r="29219">
          <cell r="C29219" t="str">
            <v>25736</v>
          </cell>
          <cell r="D29219" t="str">
            <v>Sesquilé</v>
          </cell>
        </row>
        <row r="29220">
          <cell r="C29220" t="str">
            <v>25736</v>
          </cell>
          <cell r="D29220" t="str">
            <v>Sesquilé</v>
          </cell>
        </row>
        <row r="29221">
          <cell r="C29221" t="str">
            <v>25736</v>
          </cell>
          <cell r="D29221" t="str">
            <v>Sesquilé</v>
          </cell>
        </row>
        <row r="29222">
          <cell r="C29222" t="str">
            <v>25736</v>
          </cell>
          <cell r="D29222" t="str">
            <v>Sesquilé</v>
          </cell>
        </row>
        <row r="29223">
          <cell r="C29223" t="str">
            <v>25736</v>
          </cell>
          <cell r="D29223" t="str">
            <v>Sesquilé</v>
          </cell>
        </row>
        <row r="29224">
          <cell r="C29224" t="str">
            <v>25736</v>
          </cell>
          <cell r="D29224" t="str">
            <v>Sesquilé</v>
          </cell>
        </row>
        <row r="29225">
          <cell r="C29225" t="str">
            <v>25736</v>
          </cell>
          <cell r="D29225" t="str">
            <v>Sesquilé</v>
          </cell>
        </row>
        <row r="29226">
          <cell r="C29226" t="str">
            <v>25736</v>
          </cell>
          <cell r="D29226" t="str">
            <v>Sesquilé</v>
          </cell>
        </row>
        <row r="29227">
          <cell r="C29227" t="str">
            <v>25740</v>
          </cell>
          <cell r="D29227" t="str">
            <v>Sibaté</v>
          </cell>
        </row>
        <row r="29228">
          <cell r="C29228" t="str">
            <v>25740</v>
          </cell>
          <cell r="D29228" t="str">
            <v>Sibaté</v>
          </cell>
        </row>
        <row r="29229">
          <cell r="C29229" t="str">
            <v>25740</v>
          </cell>
          <cell r="D29229" t="str">
            <v>Sibaté</v>
          </cell>
        </row>
        <row r="29230">
          <cell r="C29230" t="str">
            <v>25740</v>
          </cell>
          <cell r="D29230" t="str">
            <v>Sibaté</v>
          </cell>
        </row>
        <row r="29231">
          <cell r="C29231" t="str">
            <v>25740</v>
          </cell>
          <cell r="D29231" t="str">
            <v>Sibaté</v>
          </cell>
        </row>
        <row r="29232">
          <cell r="C29232" t="str">
            <v>25740</v>
          </cell>
          <cell r="D29232" t="str">
            <v>Sibaté</v>
          </cell>
        </row>
        <row r="29233">
          <cell r="C29233" t="str">
            <v>25740</v>
          </cell>
          <cell r="D29233" t="str">
            <v>Sibaté</v>
          </cell>
        </row>
        <row r="29234">
          <cell r="C29234" t="str">
            <v>25740</v>
          </cell>
          <cell r="D29234" t="str">
            <v>Sibaté</v>
          </cell>
        </row>
        <row r="29235">
          <cell r="C29235" t="str">
            <v>25740</v>
          </cell>
          <cell r="D29235" t="str">
            <v>Sibaté</v>
          </cell>
        </row>
        <row r="29236">
          <cell r="C29236" t="str">
            <v>25740</v>
          </cell>
          <cell r="D29236" t="str">
            <v>Sibaté</v>
          </cell>
        </row>
        <row r="29237">
          <cell r="C29237" t="str">
            <v>25740</v>
          </cell>
          <cell r="D29237" t="str">
            <v>Sibaté</v>
          </cell>
        </row>
        <row r="29238">
          <cell r="C29238" t="str">
            <v>25740</v>
          </cell>
          <cell r="D29238" t="str">
            <v>Sibaté</v>
          </cell>
        </row>
        <row r="29239">
          <cell r="C29239" t="str">
            <v>25740</v>
          </cell>
          <cell r="D29239" t="str">
            <v>Sibaté</v>
          </cell>
        </row>
        <row r="29240">
          <cell r="C29240" t="str">
            <v>25740</v>
          </cell>
          <cell r="D29240" t="str">
            <v>Sibaté</v>
          </cell>
        </row>
        <row r="29241">
          <cell r="C29241" t="str">
            <v>25740</v>
          </cell>
          <cell r="D29241" t="str">
            <v>Sibaté</v>
          </cell>
        </row>
        <row r="29242">
          <cell r="C29242" t="str">
            <v>25740</v>
          </cell>
          <cell r="D29242" t="str">
            <v>Sibaté</v>
          </cell>
        </row>
        <row r="29243">
          <cell r="C29243" t="str">
            <v>25740</v>
          </cell>
          <cell r="D29243" t="str">
            <v>Sibaté</v>
          </cell>
        </row>
        <row r="29244">
          <cell r="C29244" t="str">
            <v>25740</v>
          </cell>
          <cell r="D29244" t="str">
            <v>Sibaté</v>
          </cell>
        </row>
        <row r="29245">
          <cell r="C29245" t="str">
            <v>25740</v>
          </cell>
          <cell r="D29245" t="str">
            <v>Sibaté</v>
          </cell>
        </row>
        <row r="29246">
          <cell r="C29246" t="str">
            <v>25740</v>
          </cell>
          <cell r="D29246" t="str">
            <v>Sibaté</v>
          </cell>
        </row>
        <row r="29247">
          <cell r="C29247" t="str">
            <v>25740</v>
          </cell>
          <cell r="D29247" t="str">
            <v>Sibaté</v>
          </cell>
        </row>
        <row r="29248">
          <cell r="C29248" t="str">
            <v>25740</v>
          </cell>
          <cell r="D29248" t="str">
            <v>Sibaté</v>
          </cell>
        </row>
        <row r="29249">
          <cell r="C29249" t="str">
            <v>25740</v>
          </cell>
          <cell r="D29249" t="str">
            <v>Sibaté</v>
          </cell>
        </row>
        <row r="29250">
          <cell r="C29250" t="str">
            <v>25740</v>
          </cell>
          <cell r="D29250" t="str">
            <v>Sibaté</v>
          </cell>
        </row>
        <row r="29251">
          <cell r="C29251" t="str">
            <v>25740</v>
          </cell>
          <cell r="D29251" t="str">
            <v>Sibaté</v>
          </cell>
        </row>
        <row r="29252">
          <cell r="C29252" t="str">
            <v>25740</v>
          </cell>
          <cell r="D29252" t="str">
            <v>Sibaté</v>
          </cell>
        </row>
        <row r="29253">
          <cell r="C29253" t="str">
            <v>25740</v>
          </cell>
          <cell r="D29253" t="str">
            <v>Sibaté</v>
          </cell>
        </row>
        <row r="29254">
          <cell r="C29254" t="str">
            <v>25740</v>
          </cell>
          <cell r="D29254" t="str">
            <v>Sibaté</v>
          </cell>
        </row>
        <row r="29255">
          <cell r="C29255" t="str">
            <v>25740</v>
          </cell>
          <cell r="D29255" t="str">
            <v>Sibaté</v>
          </cell>
        </row>
        <row r="29256">
          <cell r="C29256" t="str">
            <v>25740</v>
          </cell>
          <cell r="D29256" t="str">
            <v>Sibaté</v>
          </cell>
        </row>
        <row r="29257">
          <cell r="C29257" t="str">
            <v>25740</v>
          </cell>
          <cell r="D29257" t="str">
            <v>Sibaté</v>
          </cell>
        </row>
        <row r="29258">
          <cell r="C29258" t="str">
            <v>25740</v>
          </cell>
          <cell r="D29258" t="str">
            <v>Sibaté</v>
          </cell>
        </row>
        <row r="29259">
          <cell r="C29259" t="str">
            <v>25740</v>
          </cell>
          <cell r="D29259" t="str">
            <v>Sibaté</v>
          </cell>
        </row>
        <row r="29260">
          <cell r="C29260" t="str">
            <v>25740</v>
          </cell>
          <cell r="D29260" t="str">
            <v>Sibaté</v>
          </cell>
        </row>
        <row r="29261">
          <cell r="C29261" t="str">
            <v>25740</v>
          </cell>
          <cell r="D29261" t="str">
            <v>Sibaté</v>
          </cell>
        </row>
        <row r="29262">
          <cell r="C29262" t="str">
            <v>25740</v>
          </cell>
          <cell r="D29262" t="str">
            <v>Sibaté</v>
          </cell>
        </row>
        <row r="29263">
          <cell r="C29263" t="str">
            <v>25740</v>
          </cell>
          <cell r="D29263" t="str">
            <v>Sibaté</v>
          </cell>
        </row>
        <row r="29264">
          <cell r="C29264" t="str">
            <v>25740</v>
          </cell>
          <cell r="D29264" t="str">
            <v>Sibaté</v>
          </cell>
        </row>
        <row r="29265">
          <cell r="C29265" t="str">
            <v>25740</v>
          </cell>
          <cell r="D29265" t="str">
            <v>Sibaté</v>
          </cell>
        </row>
        <row r="29266">
          <cell r="C29266" t="str">
            <v>25740</v>
          </cell>
          <cell r="D29266" t="str">
            <v>Sibaté</v>
          </cell>
        </row>
        <row r="29267">
          <cell r="C29267" t="str">
            <v>25740</v>
          </cell>
          <cell r="D29267" t="str">
            <v>Sibaté</v>
          </cell>
        </row>
        <row r="29268">
          <cell r="C29268" t="str">
            <v>25740</v>
          </cell>
          <cell r="D29268" t="str">
            <v>Sibaté</v>
          </cell>
        </row>
        <row r="29269">
          <cell r="C29269" t="str">
            <v>25740</v>
          </cell>
          <cell r="D29269" t="str">
            <v>Sibaté</v>
          </cell>
        </row>
        <row r="29270">
          <cell r="C29270" t="str">
            <v>25740</v>
          </cell>
          <cell r="D29270" t="str">
            <v>Sibaté</v>
          </cell>
        </row>
        <row r="29271">
          <cell r="C29271" t="str">
            <v>25740</v>
          </cell>
          <cell r="D29271" t="str">
            <v>Sibaté</v>
          </cell>
        </row>
        <row r="29272">
          <cell r="C29272" t="str">
            <v>25740</v>
          </cell>
          <cell r="D29272" t="str">
            <v>Sibaté</v>
          </cell>
        </row>
        <row r="29273">
          <cell r="C29273" t="str">
            <v>25740</v>
          </cell>
          <cell r="D29273" t="str">
            <v>Sibaté</v>
          </cell>
        </row>
        <row r="29274">
          <cell r="C29274" t="str">
            <v>25740</v>
          </cell>
          <cell r="D29274" t="str">
            <v>Sibaté</v>
          </cell>
        </row>
        <row r="29275">
          <cell r="C29275" t="str">
            <v>25740</v>
          </cell>
          <cell r="D29275" t="str">
            <v>Sibaté</v>
          </cell>
        </row>
        <row r="29276">
          <cell r="C29276" t="str">
            <v>25740</v>
          </cell>
          <cell r="D29276" t="str">
            <v>Sibaté</v>
          </cell>
        </row>
        <row r="29277">
          <cell r="C29277" t="str">
            <v>25740</v>
          </cell>
          <cell r="D29277" t="str">
            <v>Sibaté</v>
          </cell>
        </row>
        <row r="29278">
          <cell r="C29278" t="str">
            <v>25740</v>
          </cell>
          <cell r="D29278" t="str">
            <v>Sibaté</v>
          </cell>
        </row>
        <row r="29279">
          <cell r="C29279" t="str">
            <v>25740</v>
          </cell>
          <cell r="D29279" t="str">
            <v>Sibaté</v>
          </cell>
        </row>
        <row r="29280">
          <cell r="C29280" t="str">
            <v>25740</v>
          </cell>
          <cell r="D29280" t="str">
            <v>Sibaté</v>
          </cell>
        </row>
        <row r="29281">
          <cell r="C29281" t="str">
            <v>25743</v>
          </cell>
          <cell r="D29281" t="str">
            <v>Silvania</v>
          </cell>
        </row>
        <row r="29282">
          <cell r="C29282" t="str">
            <v>25743</v>
          </cell>
          <cell r="D29282" t="str">
            <v>Silvania</v>
          </cell>
        </row>
        <row r="29283">
          <cell r="C29283" t="str">
            <v>25743</v>
          </cell>
          <cell r="D29283" t="str">
            <v>Silvania</v>
          </cell>
        </row>
        <row r="29284">
          <cell r="C29284" t="str">
            <v>25743</v>
          </cell>
          <cell r="D29284" t="str">
            <v>Silvania</v>
          </cell>
        </row>
        <row r="29285">
          <cell r="C29285" t="str">
            <v>25743</v>
          </cell>
          <cell r="D29285" t="str">
            <v>Silvania</v>
          </cell>
        </row>
        <row r="29286">
          <cell r="C29286" t="str">
            <v>25743</v>
          </cell>
          <cell r="D29286" t="str">
            <v>Silvania</v>
          </cell>
        </row>
        <row r="29287">
          <cell r="C29287" t="str">
            <v>25743</v>
          </cell>
          <cell r="D29287" t="str">
            <v>Silvania</v>
          </cell>
        </row>
        <row r="29288">
          <cell r="C29288" t="str">
            <v>25743</v>
          </cell>
          <cell r="D29288" t="str">
            <v>Silvania</v>
          </cell>
        </row>
        <row r="29289">
          <cell r="C29289" t="str">
            <v>25743</v>
          </cell>
          <cell r="D29289" t="str">
            <v>Silvania</v>
          </cell>
        </row>
        <row r="29290">
          <cell r="C29290" t="str">
            <v>25743</v>
          </cell>
          <cell r="D29290" t="str">
            <v>Silvania</v>
          </cell>
        </row>
        <row r="29291">
          <cell r="C29291" t="str">
            <v>25743</v>
          </cell>
          <cell r="D29291" t="str">
            <v>Silvania</v>
          </cell>
        </row>
        <row r="29292">
          <cell r="C29292" t="str">
            <v>25743</v>
          </cell>
          <cell r="D29292" t="str">
            <v>Silvania</v>
          </cell>
        </row>
        <row r="29293">
          <cell r="C29293" t="str">
            <v>25743</v>
          </cell>
          <cell r="D29293" t="str">
            <v>Silvania</v>
          </cell>
        </row>
        <row r="29294">
          <cell r="C29294" t="str">
            <v>25743</v>
          </cell>
          <cell r="D29294" t="str">
            <v>Silvania</v>
          </cell>
        </row>
        <row r="29295">
          <cell r="C29295" t="str">
            <v>25743</v>
          </cell>
          <cell r="D29295" t="str">
            <v>Silvania</v>
          </cell>
        </row>
        <row r="29296">
          <cell r="C29296" t="str">
            <v>25743</v>
          </cell>
          <cell r="D29296" t="str">
            <v>Silvania</v>
          </cell>
        </row>
        <row r="29297">
          <cell r="C29297" t="str">
            <v>25743</v>
          </cell>
          <cell r="D29297" t="str">
            <v>Silvania</v>
          </cell>
        </row>
        <row r="29298">
          <cell r="C29298" t="str">
            <v>25743</v>
          </cell>
          <cell r="D29298" t="str">
            <v>Silvania</v>
          </cell>
        </row>
        <row r="29299">
          <cell r="C29299" t="str">
            <v>25743</v>
          </cell>
          <cell r="D29299" t="str">
            <v>Silvania</v>
          </cell>
        </row>
        <row r="29300">
          <cell r="C29300" t="str">
            <v>25743</v>
          </cell>
          <cell r="D29300" t="str">
            <v>Silvania</v>
          </cell>
        </row>
        <row r="29301">
          <cell r="C29301" t="str">
            <v>25743</v>
          </cell>
          <cell r="D29301" t="str">
            <v>Silvania</v>
          </cell>
        </row>
        <row r="29302">
          <cell r="C29302" t="str">
            <v>25743</v>
          </cell>
          <cell r="D29302" t="str">
            <v>Silvania</v>
          </cell>
        </row>
        <row r="29303">
          <cell r="C29303" t="str">
            <v>25743</v>
          </cell>
          <cell r="D29303" t="str">
            <v>Silvania</v>
          </cell>
        </row>
        <row r="29304">
          <cell r="C29304" t="str">
            <v>25743</v>
          </cell>
          <cell r="D29304" t="str">
            <v>Silvania</v>
          </cell>
        </row>
        <row r="29305">
          <cell r="C29305" t="str">
            <v>25743</v>
          </cell>
          <cell r="D29305" t="str">
            <v>Silvania</v>
          </cell>
        </row>
        <row r="29306">
          <cell r="C29306" t="str">
            <v>25743</v>
          </cell>
          <cell r="D29306" t="str">
            <v>Silvania</v>
          </cell>
        </row>
        <row r="29307">
          <cell r="C29307" t="str">
            <v>25743</v>
          </cell>
          <cell r="D29307" t="str">
            <v>Silvania</v>
          </cell>
        </row>
        <row r="29308">
          <cell r="C29308" t="str">
            <v>25743</v>
          </cell>
          <cell r="D29308" t="str">
            <v>Silvania</v>
          </cell>
        </row>
        <row r="29309">
          <cell r="C29309" t="str">
            <v>25743</v>
          </cell>
          <cell r="D29309" t="str">
            <v>Silvania</v>
          </cell>
        </row>
        <row r="29310">
          <cell r="C29310" t="str">
            <v>25743</v>
          </cell>
          <cell r="D29310" t="str">
            <v>Silvania</v>
          </cell>
        </row>
        <row r="29311">
          <cell r="C29311" t="str">
            <v>25743</v>
          </cell>
          <cell r="D29311" t="str">
            <v>Silvania</v>
          </cell>
        </row>
        <row r="29312">
          <cell r="C29312" t="str">
            <v>25743</v>
          </cell>
          <cell r="D29312" t="str">
            <v>Silvania</v>
          </cell>
        </row>
        <row r="29313">
          <cell r="C29313" t="str">
            <v>25743</v>
          </cell>
          <cell r="D29313" t="str">
            <v>Silvania</v>
          </cell>
        </row>
        <row r="29314">
          <cell r="C29314" t="str">
            <v>25743</v>
          </cell>
          <cell r="D29314" t="str">
            <v>Silvania</v>
          </cell>
        </row>
        <row r="29315">
          <cell r="C29315" t="str">
            <v>25743</v>
          </cell>
          <cell r="D29315" t="str">
            <v>Silvania</v>
          </cell>
        </row>
        <row r="29316">
          <cell r="C29316" t="str">
            <v>25743</v>
          </cell>
          <cell r="D29316" t="str">
            <v>Silvania</v>
          </cell>
        </row>
        <row r="29317">
          <cell r="C29317" t="str">
            <v>25743</v>
          </cell>
          <cell r="D29317" t="str">
            <v>Silvania</v>
          </cell>
        </row>
        <row r="29318">
          <cell r="C29318" t="str">
            <v>25743</v>
          </cell>
          <cell r="D29318" t="str">
            <v>Silvania</v>
          </cell>
        </row>
        <row r="29319">
          <cell r="C29319" t="str">
            <v>25743</v>
          </cell>
          <cell r="D29319" t="str">
            <v>Silvania</v>
          </cell>
        </row>
        <row r="29320">
          <cell r="C29320" t="str">
            <v>25743</v>
          </cell>
          <cell r="D29320" t="str">
            <v>Silvania</v>
          </cell>
        </row>
        <row r="29321">
          <cell r="C29321" t="str">
            <v>25743</v>
          </cell>
          <cell r="D29321" t="str">
            <v>Silvania</v>
          </cell>
        </row>
        <row r="29322">
          <cell r="C29322" t="str">
            <v>25743</v>
          </cell>
          <cell r="D29322" t="str">
            <v>Silvania</v>
          </cell>
        </row>
        <row r="29323">
          <cell r="C29323" t="str">
            <v>25743</v>
          </cell>
          <cell r="D29323" t="str">
            <v>Silvania</v>
          </cell>
        </row>
        <row r="29324">
          <cell r="C29324" t="str">
            <v>25743</v>
          </cell>
          <cell r="D29324" t="str">
            <v>Silvania</v>
          </cell>
        </row>
        <row r="29325">
          <cell r="C29325" t="str">
            <v>25743</v>
          </cell>
          <cell r="D29325" t="str">
            <v>Silvania</v>
          </cell>
        </row>
        <row r="29326">
          <cell r="C29326" t="str">
            <v>25743</v>
          </cell>
          <cell r="D29326" t="str">
            <v>Silvania</v>
          </cell>
        </row>
        <row r="29327">
          <cell r="C29327" t="str">
            <v>25743</v>
          </cell>
          <cell r="D29327" t="str">
            <v>Silvania</v>
          </cell>
        </row>
        <row r="29328">
          <cell r="C29328" t="str">
            <v>25743</v>
          </cell>
          <cell r="D29328" t="str">
            <v>Silvania</v>
          </cell>
        </row>
        <row r="29329">
          <cell r="C29329" t="str">
            <v>25743</v>
          </cell>
          <cell r="D29329" t="str">
            <v>Silvania</v>
          </cell>
        </row>
        <row r="29330">
          <cell r="C29330" t="str">
            <v>25743</v>
          </cell>
          <cell r="D29330" t="str">
            <v>Silvania</v>
          </cell>
        </row>
        <row r="29331">
          <cell r="C29331" t="str">
            <v>25743</v>
          </cell>
          <cell r="D29331" t="str">
            <v>Silvania</v>
          </cell>
        </row>
        <row r="29332">
          <cell r="C29332" t="str">
            <v>25743</v>
          </cell>
          <cell r="D29332" t="str">
            <v>Silvania</v>
          </cell>
        </row>
        <row r="29333">
          <cell r="C29333" t="str">
            <v>25743</v>
          </cell>
          <cell r="D29333" t="str">
            <v>Silvania</v>
          </cell>
        </row>
        <row r="29334">
          <cell r="C29334" t="str">
            <v>25743</v>
          </cell>
          <cell r="D29334" t="str">
            <v>Silvania</v>
          </cell>
        </row>
        <row r="29335">
          <cell r="C29335" t="str">
            <v>25745</v>
          </cell>
          <cell r="D29335" t="str">
            <v>Simijaca</v>
          </cell>
        </row>
        <row r="29336">
          <cell r="C29336" t="str">
            <v>25745</v>
          </cell>
          <cell r="D29336" t="str">
            <v>Simijaca</v>
          </cell>
        </row>
        <row r="29337">
          <cell r="C29337" t="str">
            <v>25745</v>
          </cell>
          <cell r="D29337" t="str">
            <v>Simijaca</v>
          </cell>
        </row>
        <row r="29338">
          <cell r="C29338" t="str">
            <v>25745</v>
          </cell>
          <cell r="D29338" t="str">
            <v>Simijaca</v>
          </cell>
        </row>
        <row r="29339">
          <cell r="C29339" t="str">
            <v>25745</v>
          </cell>
          <cell r="D29339" t="str">
            <v>Simijaca</v>
          </cell>
        </row>
        <row r="29340">
          <cell r="C29340" t="str">
            <v>25745</v>
          </cell>
          <cell r="D29340" t="str">
            <v>Simijaca</v>
          </cell>
        </row>
        <row r="29341">
          <cell r="C29341" t="str">
            <v>25745</v>
          </cell>
          <cell r="D29341" t="str">
            <v>Simijaca</v>
          </cell>
        </row>
        <row r="29342">
          <cell r="C29342" t="str">
            <v>25745</v>
          </cell>
          <cell r="D29342" t="str">
            <v>Simijaca</v>
          </cell>
        </row>
        <row r="29343">
          <cell r="C29343" t="str">
            <v>25745</v>
          </cell>
          <cell r="D29343" t="str">
            <v>Simijaca</v>
          </cell>
        </row>
        <row r="29344">
          <cell r="C29344" t="str">
            <v>25745</v>
          </cell>
          <cell r="D29344" t="str">
            <v>Simijaca</v>
          </cell>
        </row>
        <row r="29345">
          <cell r="C29345" t="str">
            <v>25745</v>
          </cell>
          <cell r="D29345" t="str">
            <v>Simijaca</v>
          </cell>
        </row>
        <row r="29346">
          <cell r="C29346" t="str">
            <v>25745</v>
          </cell>
          <cell r="D29346" t="str">
            <v>Simijaca</v>
          </cell>
        </row>
        <row r="29347">
          <cell r="C29347" t="str">
            <v>25745</v>
          </cell>
          <cell r="D29347" t="str">
            <v>Simijaca</v>
          </cell>
        </row>
        <row r="29348">
          <cell r="C29348" t="str">
            <v>25745</v>
          </cell>
          <cell r="D29348" t="str">
            <v>Simijaca</v>
          </cell>
        </row>
        <row r="29349">
          <cell r="C29349" t="str">
            <v>25745</v>
          </cell>
          <cell r="D29349" t="str">
            <v>Simijaca</v>
          </cell>
        </row>
        <row r="29350">
          <cell r="C29350" t="str">
            <v>25745</v>
          </cell>
          <cell r="D29350" t="str">
            <v>Simijaca</v>
          </cell>
        </row>
        <row r="29351">
          <cell r="C29351" t="str">
            <v>25745</v>
          </cell>
          <cell r="D29351" t="str">
            <v>Simijaca</v>
          </cell>
        </row>
        <row r="29352">
          <cell r="C29352" t="str">
            <v>25745</v>
          </cell>
          <cell r="D29352" t="str">
            <v>Simijaca</v>
          </cell>
        </row>
        <row r="29353">
          <cell r="C29353" t="str">
            <v>25745</v>
          </cell>
          <cell r="D29353" t="str">
            <v>Simijaca</v>
          </cell>
        </row>
        <row r="29354">
          <cell r="C29354" t="str">
            <v>25745</v>
          </cell>
          <cell r="D29354" t="str">
            <v>Simijaca</v>
          </cell>
        </row>
        <row r="29355">
          <cell r="C29355" t="str">
            <v>25745</v>
          </cell>
          <cell r="D29355" t="str">
            <v>Simijaca</v>
          </cell>
        </row>
        <row r="29356">
          <cell r="C29356" t="str">
            <v>25745</v>
          </cell>
          <cell r="D29356" t="str">
            <v>Simijaca</v>
          </cell>
        </row>
        <row r="29357">
          <cell r="C29357" t="str">
            <v>25745</v>
          </cell>
          <cell r="D29357" t="str">
            <v>Simijaca</v>
          </cell>
        </row>
        <row r="29358">
          <cell r="C29358" t="str">
            <v>25745</v>
          </cell>
          <cell r="D29358" t="str">
            <v>Simijaca</v>
          </cell>
        </row>
        <row r="29359">
          <cell r="C29359" t="str">
            <v>25745</v>
          </cell>
          <cell r="D29359" t="str">
            <v>Simijaca</v>
          </cell>
        </row>
        <row r="29360">
          <cell r="C29360" t="str">
            <v>25745</v>
          </cell>
          <cell r="D29360" t="str">
            <v>Simijaca</v>
          </cell>
        </row>
        <row r="29361">
          <cell r="C29361" t="str">
            <v>25745</v>
          </cell>
          <cell r="D29361" t="str">
            <v>Simijaca</v>
          </cell>
        </row>
        <row r="29362">
          <cell r="C29362" t="str">
            <v>25745</v>
          </cell>
          <cell r="D29362" t="str">
            <v>Simijaca</v>
          </cell>
        </row>
        <row r="29363">
          <cell r="C29363" t="str">
            <v>25745</v>
          </cell>
          <cell r="D29363" t="str">
            <v>Simijaca</v>
          </cell>
        </row>
        <row r="29364">
          <cell r="C29364" t="str">
            <v>25745</v>
          </cell>
          <cell r="D29364" t="str">
            <v>Simijaca</v>
          </cell>
        </row>
        <row r="29365">
          <cell r="C29365" t="str">
            <v>25745</v>
          </cell>
          <cell r="D29365" t="str">
            <v>Simijaca</v>
          </cell>
        </row>
        <row r="29366">
          <cell r="C29366" t="str">
            <v>25745</v>
          </cell>
          <cell r="D29366" t="str">
            <v>Simijaca</v>
          </cell>
        </row>
        <row r="29367">
          <cell r="C29367" t="str">
            <v>25745</v>
          </cell>
          <cell r="D29367" t="str">
            <v>Simijaca</v>
          </cell>
        </row>
        <row r="29368">
          <cell r="C29368" t="str">
            <v>25745</v>
          </cell>
          <cell r="D29368" t="str">
            <v>Simijaca</v>
          </cell>
        </row>
        <row r="29369">
          <cell r="C29369" t="str">
            <v>25745</v>
          </cell>
          <cell r="D29369" t="str">
            <v>Simijaca</v>
          </cell>
        </row>
        <row r="29370">
          <cell r="C29370" t="str">
            <v>25745</v>
          </cell>
          <cell r="D29370" t="str">
            <v>Simijaca</v>
          </cell>
        </row>
        <row r="29371">
          <cell r="C29371" t="str">
            <v>25745</v>
          </cell>
          <cell r="D29371" t="str">
            <v>Simijaca</v>
          </cell>
        </row>
        <row r="29372">
          <cell r="C29372" t="str">
            <v>25745</v>
          </cell>
          <cell r="D29372" t="str">
            <v>Simijaca</v>
          </cell>
        </row>
        <row r="29373">
          <cell r="C29373" t="str">
            <v>25745</v>
          </cell>
          <cell r="D29373" t="str">
            <v>Simijaca</v>
          </cell>
        </row>
        <row r="29374">
          <cell r="C29374" t="str">
            <v>25745</v>
          </cell>
          <cell r="D29374" t="str">
            <v>Simijaca</v>
          </cell>
        </row>
        <row r="29375">
          <cell r="C29375" t="str">
            <v>25745</v>
          </cell>
          <cell r="D29375" t="str">
            <v>Simijaca</v>
          </cell>
        </row>
        <row r="29376">
          <cell r="C29376" t="str">
            <v>25745</v>
          </cell>
          <cell r="D29376" t="str">
            <v>Simijaca</v>
          </cell>
        </row>
        <row r="29377">
          <cell r="C29377" t="str">
            <v>25745</v>
          </cell>
          <cell r="D29377" t="str">
            <v>Simijaca</v>
          </cell>
        </row>
        <row r="29378">
          <cell r="C29378" t="str">
            <v>25745</v>
          </cell>
          <cell r="D29378" t="str">
            <v>Simijaca</v>
          </cell>
        </row>
        <row r="29379">
          <cell r="C29379" t="str">
            <v>25745</v>
          </cell>
          <cell r="D29379" t="str">
            <v>Simijaca</v>
          </cell>
        </row>
        <row r="29380">
          <cell r="C29380" t="str">
            <v>25745</v>
          </cell>
          <cell r="D29380" t="str">
            <v>Simijaca</v>
          </cell>
        </row>
        <row r="29381">
          <cell r="C29381" t="str">
            <v>25745</v>
          </cell>
          <cell r="D29381" t="str">
            <v>Simijaca</v>
          </cell>
        </row>
        <row r="29382">
          <cell r="C29382" t="str">
            <v>25745</v>
          </cell>
          <cell r="D29382" t="str">
            <v>Simijaca</v>
          </cell>
        </row>
        <row r="29383">
          <cell r="C29383" t="str">
            <v>25745</v>
          </cell>
          <cell r="D29383" t="str">
            <v>Simijaca</v>
          </cell>
        </row>
        <row r="29384">
          <cell r="C29384" t="str">
            <v>25745</v>
          </cell>
          <cell r="D29384" t="str">
            <v>Simijaca</v>
          </cell>
        </row>
        <row r="29385">
          <cell r="C29385" t="str">
            <v>25745</v>
          </cell>
          <cell r="D29385" t="str">
            <v>Simijaca</v>
          </cell>
        </row>
        <row r="29386">
          <cell r="C29386" t="str">
            <v>25745</v>
          </cell>
          <cell r="D29386" t="str">
            <v>Simijaca</v>
          </cell>
        </row>
        <row r="29387">
          <cell r="C29387" t="str">
            <v>25745</v>
          </cell>
          <cell r="D29387" t="str">
            <v>Simijaca</v>
          </cell>
        </row>
        <row r="29388">
          <cell r="C29388" t="str">
            <v>25745</v>
          </cell>
          <cell r="D29388" t="str">
            <v>Simijaca</v>
          </cell>
        </row>
        <row r="29389">
          <cell r="C29389" t="str">
            <v>25754</v>
          </cell>
          <cell r="D29389" t="str">
            <v>Soacha</v>
          </cell>
        </row>
        <row r="29390">
          <cell r="C29390" t="str">
            <v>25754</v>
          </cell>
          <cell r="D29390" t="str">
            <v>Soacha</v>
          </cell>
        </row>
        <row r="29391">
          <cell r="C29391" t="str">
            <v>25754</v>
          </cell>
          <cell r="D29391" t="str">
            <v>Soacha</v>
          </cell>
        </row>
        <row r="29392">
          <cell r="C29392" t="str">
            <v>25754</v>
          </cell>
          <cell r="D29392" t="str">
            <v>Soacha</v>
          </cell>
        </row>
        <row r="29393">
          <cell r="C29393" t="str">
            <v>25754</v>
          </cell>
          <cell r="D29393" t="str">
            <v>Soacha</v>
          </cell>
        </row>
        <row r="29394">
          <cell r="C29394" t="str">
            <v>25754</v>
          </cell>
          <cell r="D29394" t="str">
            <v>Soacha</v>
          </cell>
        </row>
        <row r="29395">
          <cell r="C29395" t="str">
            <v>25754</v>
          </cell>
          <cell r="D29395" t="str">
            <v>Soacha</v>
          </cell>
        </row>
        <row r="29396">
          <cell r="C29396" t="str">
            <v>25754</v>
          </cell>
          <cell r="D29396" t="str">
            <v>Soacha</v>
          </cell>
        </row>
        <row r="29397">
          <cell r="C29397" t="str">
            <v>25754</v>
          </cell>
          <cell r="D29397" t="str">
            <v>Soacha</v>
          </cell>
        </row>
        <row r="29398">
          <cell r="C29398" t="str">
            <v>25754</v>
          </cell>
          <cell r="D29398" t="str">
            <v>Soacha</v>
          </cell>
        </row>
        <row r="29399">
          <cell r="C29399" t="str">
            <v>25754</v>
          </cell>
          <cell r="D29399" t="str">
            <v>Soacha</v>
          </cell>
        </row>
        <row r="29400">
          <cell r="C29400" t="str">
            <v>25754</v>
          </cell>
          <cell r="D29400" t="str">
            <v>Soacha</v>
          </cell>
        </row>
        <row r="29401">
          <cell r="C29401" t="str">
            <v>25754</v>
          </cell>
          <cell r="D29401" t="str">
            <v>Soacha</v>
          </cell>
        </row>
        <row r="29402">
          <cell r="C29402" t="str">
            <v>25754</v>
          </cell>
          <cell r="D29402" t="str">
            <v>Soacha</v>
          </cell>
        </row>
        <row r="29403">
          <cell r="C29403" t="str">
            <v>25754</v>
          </cell>
          <cell r="D29403" t="str">
            <v>Soacha</v>
          </cell>
        </row>
        <row r="29404">
          <cell r="C29404" t="str">
            <v>25754</v>
          </cell>
          <cell r="D29404" t="str">
            <v>Soacha</v>
          </cell>
        </row>
        <row r="29405">
          <cell r="C29405" t="str">
            <v>25754</v>
          </cell>
          <cell r="D29405" t="str">
            <v>Soacha</v>
          </cell>
        </row>
        <row r="29406">
          <cell r="C29406" t="str">
            <v>25754</v>
          </cell>
          <cell r="D29406" t="str">
            <v>Soacha</v>
          </cell>
        </row>
        <row r="29407">
          <cell r="C29407" t="str">
            <v>25754</v>
          </cell>
          <cell r="D29407" t="str">
            <v>Soacha</v>
          </cell>
        </row>
        <row r="29408">
          <cell r="C29408" t="str">
            <v>25754</v>
          </cell>
          <cell r="D29408" t="str">
            <v>Soacha</v>
          </cell>
        </row>
        <row r="29409">
          <cell r="C29409" t="str">
            <v>25754</v>
          </cell>
          <cell r="D29409" t="str">
            <v>Soacha</v>
          </cell>
        </row>
        <row r="29410">
          <cell r="C29410" t="str">
            <v>25754</v>
          </cell>
          <cell r="D29410" t="str">
            <v>Soacha</v>
          </cell>
        </row>
        <row r="29411">
          <cell r="C29411" t="str">
            <v>25754</v>
          </cell>
          <cell r="D29411" t="str">
            <v>Soacha</v>
          </cell>
        </row>
        <row r="29412">
          <cell r="C29412" t="str">
            <v>25754</v>
          </cell>
          <cell r="D29412" t="str">
            <v>Soacha</v>
          </cell>
        </row>
        <row r="29413">
          <cell r="C29413" t="str">
            <v>25754</v>
          </cell>
          <cell r="D29413" t="str">
            <v>Soacha</v>
          </cell>
        </row>
        <row r="29414">
          <cell r="C29414" t="str">
            <v>25754</v>
          </cell>
          <cell r="D29414" t="str">
            <v>Soacha</v>
          </cell>
        </row>
        <row r="29415">
          <cell r="C29415" t="str">
            <v>25754</v>
          </cell>
          <cell r="D29415" t="str">
            <v>Soacha</v>
          </cell>
        </row>
        <row r="29416">
          <cell r="C29416" t="str">
            <v>25754</v>
          </cell>
          <cell r="D29416" t="str">
            <v>Soacha</v>
          </cell>
        </row>
        <row r="29417">
          <cell r="C29417" t="str">
            <v>25754</v>
          </cell>
          <cell r="D29417" t="str">
            <v>Soacha</v>
          </cell>
        </row>
        <row r="29418">
          <cell r="C29418" t="str">
            <v>25754</v>
          </cell>
          <cell r="D29418" t="str">
            <v>Soacha</v>
          </cell>
        </row>
        <row r="29419">
          <cell r="C29419" t="str">
            <v>25754</v>
          </cell>
          <cell r="D29419" t="str">
            <v>Soacha</v>
          </cell>
        </row>
        <row r="29420">
          <cell r="C29420" t="str">
            <v>25754</v>
          </cell>
          <cell r="D29420" t="str">
            <v>Soacha</v>
          </cell>
        </row>
        <row r="29421">
          <cell r="C29421" t="str">
            <v>25754</v>
          </cell>
          <cell r="D29421" t="str">
            <v>Soacha</v>
          </cell>
        </row>
        <row r="29422">
          <cell r="C29422" t="str">
            <v>25754</v>
          </cell>
          <cell r="D29422" t="str">
            <v>Soacha</v>
          </cell>
        </row>
        <row r="29423">
          <cell r="C29423" t="str">
            <v>25754</v>
          </cell>
          <cell r="D29423" t="str">
            <v>Soacha</v>
          </cell>
        </row>
        <row r="29424">
          <cell r="C29424" t="str">
            <v>25754</v>
          </cell>
          <cell r="D29424" t="str">
            <v>Soacha</v>
          </cell>
        </row>
        <row r="29425">
          <cell r="C29425" t="str">
            <v>25754</v>
          </cell>
          <cell r="D29425" t="str">
            <v>Soacha</v>
          </cell>
        </row>
        <row r="29426">
          <cell r="C29426" t="str">
            <v>25754</v>
          </cell>
          <cell r="D29426" t="str">
            <v>Soacha</v>
          </cell>
        </row>
        <row r="29427">
          <cell r="C29427" t="str">
            <v>25754</v>
          </cell>
          <cell r="D29427" t="str">
            <v>Soacha</v>
          </cell>
        </row>
        <row r="29428">
          <cell r="C29428" t="str">
            <v>25754</v>
          </cell>
          <cell r="D29428" t="str">
            <v>Soacha</v>
          </cell>
        </row>
        <row r="29429">
          <cell r="C29429" t="str">
            <v>25754</v>
          </cell>
          <cell r="D29429" t="str">
            <v>Soacha</v>
          </cell>
        </row>
        <row r="29430">
          <cell r="C29430" t="str">
            <v>25754</v>
          </cell>
          <cell r="D29430" t="str">
            <v>Soacha</v>
          </cell>
        </row>
        <row r="29431">
          <cell r="C29431" t="str">
            <v>25754</v>
          </cell>
          <cell r="D29431" t="str">
            <v>Soacha</v>
          </cell>
        </row>
        <row r="29432">
          <cell r="C29432" t="str">
            <v>25754</v>
          </cell>
          <cell r="D29432" t="str">
            <v>Soacha</v>
          </cell>
        </row>
        <row r="29433">
          <cell r="C29433" t="str">
            <v>25754</v>
          </cell>
          <cell r="D29433" t="str">
            <v>Soacha</v>
          </cell>
        </row>
        <row r="29434">
          <cell r="C29434" t="str">
            <v>25754</v>
          </cell>
          <cell r="D29434" t="str">
            <v>Soacha</v>
          </cell>
        </row>
        <row r="29435">
          <cell r="C29435" t="str">
            <v>25754</v>
          </cell>
          <cell r="D29435" t="str">
            <v>Soacha</v>
          </cell>
        </row>
        <row r="29436">
          <cell r="C29436" t="str">
            <v>25754</v>
          </cell>
          <cell r="D29436" t="str">
            <v>Soacha</v>
          </cell>
        </row>
        <row r="29437">
          <cell r="C29437" t="str">
            <v>25754</v>
          </cell>
          <cell r="D29437" t="str">
            <v>Soacha</v>
          </cell>
        </row>
        <row r="29438">
          <cell r="C29438" t="str">
            <v>25754</v>
          </cell>
          <cell r="D29438" t="str">
            <v>Soacha</v>
          </cell>
        </row>
        <row r="29439">
          <cell r="C29439" t="str">
            <v>25754</v>
          </cell>
          <cell r="D29439" t="str">
            <v>Soacha</v>
          </cell>
        </row>
        <row r="29440">
          <cell r="C29440" t="str">
            <v>25754</v>
          </cell>
          <cell r="D29440" t="str">
            <v>Soacha</v>
          </cell>
        </row>
        <row r="29441">
          <cell r="C29441" t="str">
            <v>25754</v>
          </cell>
          <cell r="D29441" t="str">
            <v>Soacha</v>
          </cell>
        </row>
        <row r="29442">
          <cell r="C29442" t="str">
            <v>25754</v>
          </cell>
          <cell r="D29442" t="str">
            <v>Soacha</v>
          </cell>
        </row>
        <row r="29443">
          <cell r="C29443" t="str">
            <v>25758</v>
          </cell>
          <cell r="D29443" t="str">
            <v>Sopó</v>
          </cell>
        </row>
        <row r="29444">
          <cell r="C29444" t="str">
            <v>25758</v>
          </cell>
          <cell r="D29444" t="str">
            <v>Sopó</v>
          </cell>
        </row>
        <row r="29445">
          <cell r="C29445" t="str">
            <v>25758</v>
          </cell>
          <cell r="D29445" t="str">
            <v>Sopó</v>
          </cell>
        </row>
        <row r="29446">
          <cell r="C29446" t="str">
            <v>25758</v>
          </cell>
          <cell r="D29446" t="str">
            <v>Sopó</v>
          </cell>
        </row>
        <row r="29447">
          <cell r="C29447" t="str">
            <v>25758</v>
          </cell>
          <cell r="D29447" t="str">
            <v>Sopó</v>
          </cell>
        </row>
        <row r="29448">
          <cell r="C29448" t="str">
            <v>25758</v>
          </cell>
          <cell r="D29448" t="str">
            <v>Sopó</v>
          </cell>
        </row>
        <row r="29449">
          <cell r="C29449" t="str">
            <v>25758</v>
          </cell>
          <cell r="D29449" t="str">
            <v>Sopó</v>
          </cell>
        </row>
        <row r="29450">
          <cell r="C29450" t="str">
            <v>25758</v>
          </cell>
          <cell r="D29450" t="str">
            <v>Sopó</v>
          </cell>
        </row>
        <row r="29451">
          <cell r="C29451" t="str">
            <v>25758</v>
          </cell>
          <cell r="D29451" t="str">
            <v>Sopó</v>
          </cell>
        </row>
        <row r="29452">
          <cell r="C29452" t="str">
            <v>25758</v>
          </cell>
          <cell r="D29452" t="str">
            <v>Sopó</v>
          </cell>
        </row>
        <row r="29453">
          <cell r="C29453" t="str">
            <v>25758</v>
          </cell>
          <cell r="D29453" t="str">
            <v>Sopó</v>
          </cell>
        </row>
        <row r="29454">
          <cell r="C29454" t="str">
            <v>25758</v>
          </cell>
          <cell r="D29454" t="str">
            <v>Sopó</v>
          </cell>
        </row>
        <row r="29455">
          <cell r="C29455" t="str">
            <v>25758</v>
          </cell>
          <cell r="D29455" t="str">
            <v>Sopó</v>
          </cell>
        </row>
        <row r="29456">
          <cell r="C29456" t="str">
            <v>25758</v>
          </cell>
          <cell r="D29456" t="str">
            <v>Sopó</v>
          </cell>
        </row>
        <row r="29457">
          <cell r="C29457" t="str">
            <v>25758</v>
          </cell>
          <cell r="D29457" t="str">
            <v>Sopó</v>
          </cell>
        </row>
        <row r="29458">
          <cell r="C29458" t="str">
            <v>25758</v>
          </cell>
          <cell r="D29458" t="str">
            <v>Sopó</v>
          </cell>
        </row>
        <row r="29459">
          <cell r="C29459" t="str">
            <v>25758</v>
          </cell>
          <cell r="D29459" t="str">
            <v>Sopó</v>
          </cell>
        </row>
        <row r="29460">
          <cell r="C29460" t="str">
            <v>25758</v>
          </cell>
          <cell r="D29460" t="str">
            <v>Sopó</v>
          </cell>
        </row>
        <row r="29461">
          <cell r="C29461" t="str">
            <v>25758</v>
          </cell>
          <cell r="D29461" t="str">
            <v>Sopó</v>
          </cell>
        </row>
        <row r="29462">
          <cell r="C29462" t="str">
            <v>25758</v>
          </cell>
          <cell r="D29462" t="str">
            <v>Sopó</v>
          </cell>
        </row>
        <row r="29463">
          <cell r="C29463" t="str">
            <v>25758</v>
          </cell>
          <cell r="D29463" t="str">
            <v>Sopó</v>
          </cell>
        </row>
        <row r="29464">
          <cell r="C29464" t="str">
            <v>25758</v>
          </cell>
          <cell r="D29464" t="str">
            <v>Sopó</v>
          </cell>
        </row>
        <row r="29465">
          <cell r="C29465" t="str">
            <v>25758</v>
          </cell>
          <cell r="D29465" t="str">
            <v>Sopó</v>
          </cell>
        </row>
        <row r="29466">
          <cell r="C29466" t="str">
            <v>25758</v>
          </cell>
          <cell r="D29466" t="str">
            <v>Sopó</v>
          </cell>
        </row>
        <row r="29467">
          <cell r="C29467" t="str">
            <v>25758</v>
          </cell>
          <cell r="D29467" t="str">
            <v>Sopó</v>
          </cell>
        </row>
        <row r="29468">
          <cell r="C29468" t="str">
            <v>25758</v>
          </cell>
          <cell r="D29468" t="str">
            <v>Sopó</v>
          </cell>
        </row>
        <row r="29469">
          <cell r="C29469" t="str">
            <v>25758</v>
          </cell>
          <cell r="D29469" t="str">
            <v>Sopó</v>
          </cell>
        </row>
        <row r="29470">
          <cell r="C29470" t="str">
            <v>25758</v>
          </cell>
          <cell r="D29470" t="str">
            <v>Sopó</v>
          </cell>
        </row>
        <row r="29471">
          <cell r="C29471" t="str">
            <v>25758</v>
          </cell>
          <cell r="D29471" t="str">
            <v>Sopó</v>
          </cell>
        </row>
        <row r="29472">
          <cell r="C29472" t="str">
            <v>25758</v>
          </cell>
          <cell r="D29472" t="str">
            <v>Sopó</v>
          </cell>
        </row>
        <row r="29473">
          <cell r="C29473" t="str">
            <v>25758</v>
          </cell>
          <cell r="D29473" t="str">
            <v>Sopó</v>
          </cell>
        </row>
        <row r="29474">
          <cell r="C29474" t="str">
            <v>25758</v>
          </cell>
          <cell r="D29474" t="str">
            <v>Sopó</v>
          </cell>
        </row>
        <row r="29475">
          <cell r="C29475" t="str">
            <v>25758</v>
          </cell>
          <cell r="D29475" t="str">
            <v>Sopó</v>
          </cell>
        </row>
        <row r="29476">
          <cell r="C29476" t="str">
            <v>25758</v>
          </cell>
          <cell r="D29476" t="str">
            <v>Sopó</v>
          </cell>
        </row>
        <row r="29477">
          <cell r="C29477" t="str">
            <v>25758</v>
          </cell>
          <cell r="D29477" t="str">
            <v>Sopó</v>
          </cell>
        </row>
        <row r="29478">
          <cell r="C29478" t="str">
            <v>25758</v>
          </cell>
          <cell r="D29478" t="str">
            <v>Sopó</v>
          </cell>
        </row>
        <row r="29479">
          <cell r="C29479" t="str">
            <v>25758</v>
          </cell>
          <cell r="D29479" t="str">
            <v>Sopó</v>
          </cell>
        </row>
        <row r="29480">
          <cell r="C29480" t="str">
            <v>25758</v>
          </cell>
          <cell r="D29480" t="str">
            <v>Sopó</v>
          </cell>
        </row>
        <row r="29481">
          <cell r="C29481" t="str">
            <v>25758</v>
          </cell>
          <cell r="D29481" t="str">
            <v>Sopó</v>
          </cell>
        </row>
        <row r="29482">
          <cell r="C29482" t="str">
            <v>25758</v>
          </cell>
          <cell r="D29482" t="str">
            <v>Sopó</v>
          </cell>
        </row>
        <row r="29483">
          <cell r="C29483" t="str">
            <v>25758</v>
          </cell>
          <cell r="D29483" t="str">
            <v>Sopó</v>
          </cell>
        </row>
        <row r="29484">
          <cell r="C29484" t="str">
            <v>25758</v>
          </cell>
          <cell r="D29484" t="str">
            <v>Sopó</v>
          </cell>
        </row>
        <row r="29485">
          <cell r="C29485" t="str">
            <v>25758</v>
          </cell>
          <cell r="D29485" t="str">
            <v>Sopó</v>
          </cell>
        </row>
        <row r="29486">
          <cell r="C29486" t="str">
            <v>25758</v>
          </cell>
          <cell r="D29486" t="str">
            <v>Sopó</v>
          </cell>
        </row>
        <row r="29487">
          <cell r="C29487" t="str">
            <v>25758</v>
          </cell>
          <cell r="D29487" t="str">
            <v>Sopó</v>
          </cell>
        </row>
        <row r="29488">
          <cell r="C29488" t="str">
            <v>25758</v>
          </cell>
          <cell r="D29488" t="str">
            <v>Sopó</v>
          </cell>
        </row>
        <row r="29489">
          <cell r="C29489" t="str">
            <v>25758</v>
          </cell>
          <cell r="D29489" t="str">
            <v>Sopó</v>
          </cell>
        </row>
        <row r="29490">
          <cell r="C29490" t="str">
            <v>25758</v>
          </cell>
          <cell r="D29490" t="str">
            <v>Sopó</v>
          </cell>
        </row>
        <row r="29491">
          <cell r="C29491" t="str">
            <v>25758</v>
          </cell>
          <cell r="D29491" t="str">
            <v>Sopó</v>
          </cell>
        </row>
        <row r="29492">
          <cell r="C29492" t="str">
            <v>25758</v>
          </cell>
          <cell r="D29492" t="str">
            <v>Sopó</v>
          </cell>
        </row>
        <row r="29493">
          <cell r="C29493" t="str">
            <v>25758</v>
          </cell>
          <cell r="D29493" t="str">
            <v>Sopó</v>
          </cell>
        </row>
        <row r="29494">
          <cell r="C29494" t="str">
            <v>25758</v>
          </cell>
          <cell r="D29494" t="str">
            <v>Sopó</v>
          </cell>
        </row>
        <row r="29495">
          <cell r="C29495" t="str">
            <v>25758</v>
          </cell>
          <cell r="D29495" t="str">
            <v>Sopó</v>
          </cell>
        </row>
        <row r="29496">
          <cell r="C29496" t="str">
            <v>25758</v>
          </cell>
          <cell r="D29496" t="str">
            <v>Sopó</v>
          </cell>
        </row>
        <row r="29497">
          <cell r="C29497" t="str">
            <v>25769</v>
          </cell>
          <cell r="D29497" t="str">
            <v>Subachoque</v>
          </cell>
        </row>
        <row r="29498">
          <cell r="C29498" t="str">
            <v>25769</v>
          </cell>
          <cell r="D29498" t="str">
            <v>Subachoque</v>
          </cell>
        </row>
        <row r="29499">
          <cell r="C29499" t="str">
            <v>25769</v>
          </cell>
          <cell r="D29499" t="str">
            <v>Subachoque</v>
          </cell>
        </row>
        <row r="29500">
          <cell r="C29500" t="str">
            <v>25769</v>
          </cell>
          <cell r="D29500" t="str">
            <v>Subachoque</v>
          </cell>
        </row>
        <row r="29501">
          <cell r="C29501" t="str">
            <v>25769</v>
          </cell>
          <cell r="D29501" t="str">
            <v>Subachoque</v>
          </cell>
        </row>
        <row r="29502">
          <cell r="C29502" t="str">
            <v>25769</v>
          </cell>
          <cell r="D29502" t="str">
            <v>Subachoque</v>
          </cell>
        </row>
        <row r="29503">
          <cell r="C29503" t="str">
            <v>25769</v>
          </cell>
          <cell r="D29503" t="str">
            <v>Subachoque</v>
          </cell>
        </row>
        <row r="29504">
          <cell r="C29504" t="str">
            <v>25769</v>
          </cell>
          <cell r="D29504" t="str">
            <v>Subachoque</v>
          </cell>
        </row>
        <row r="29505">
          <cell r="C29505" t="str">
            <v>25769</v>
          </cell>
          <cell r="D29505" t="str">
            <v>Subachoque</v>
          </cell>
        </row>
        <row r="29506">
          <cell r="C29506" t="str">
            <v>25769</v>
          </cell>
          <cell r="D29506" t="str">
            <v>Subachoque</v>
          </cell>
        </row>
        <row r="29507">
          <cell r="C29507" t="str">
            <v>25769</v>
          </cell>
          <cell r="D29507" t="str">
            <v>Subachoque</v>
          </cell>
        </row>
        <row r="29508">
          <cell r="C29508" t="str">
            <v>25769</v>
          </cell>
          <cell r="D29508" t="str">
            <v>Subachoque</v>
          </cell>
        </row>
        <row r="29509">
          <cell r="C29509" t="str">
            <v>25769</v>
          </cell>
          <cell r="D29509" t="str">
            <v>Subachoque</v>
          </cell>
        </row>
        <row r="29510">
          <cell r="C29510" t="str">
            <v>25769</v>
          </cell>
          <cell r="D29510" t="str">
            <v>Subachoque</v>
          </cell>
        </row>
        <row r="29511">
          <cell r="C29511" t="str">
            <v>25769</v>
          </cell>
          <cell r="D29511" t="str">
            <v>Subachoque</v>
          </cell>
        </row>
        <row r="29512">
          <cell r="C29512" t="str">
            <v>25769</v>
          </cell>
          <cell r="D29512" t="str">
            <v>Subachoque</v>
          </cell>
        </row>
        <row r="29513">
          <cell r="C29513" t="str">
            <v>25769</v>
          </cell>
          <cell r="D29513" t="str">
            <v>Subachoque</v>
          </cell>
        </row>
        <row r="29514">
          <cell r="C29514" t="str">
            <v>25769</v>
          </cell>
          <cell r="D29514" t="str">
            <v>Subachoque</v>
          </cell>
        </row>
        <row r="29515">
          <cell r="C29515" t="str">
            <v>25769</v>
          </cell>
          <cell r="D29515" t="str">
            <v>Subachoque</v>
          </cell>
        </row>
        <row r="29516">
          <cell r="C29516" t="str">
            <v>25769</v>
          </cell>
          <cell r="D29516" t="str">
            <v>Subachoque</v>
          </cell>
        </row>
        <row r="29517">
          <cell r="C29517" t="str">
            <v>25769</v>
          </cell>
          <cell r="D29517" t="str">
            <v>Subachoque</v>
          </cell>
        </row>
        <row r="29518">
          <cell r="C29518" t="str">
            <v>25769</v>
          </cell>
          <cell r="D29518" t="str">
            <v>Subachoque</v>
          </cell>
        </row>
        <row r="29519">
          <cell r="C29519" t="str">
            <v>25769</v>
          </cell>
          <cell r="D29519" t="str">
            <v>Subachoque</v>
          </cell>
        </row>
        <row r="29520">
          <cell r="C29520" t="str">
            <v>25769</v>
          </cell>
          <cell r="D29520" t="str">
            <v>Subachoque</v>
          </cell>
        </row>
        <row r="29521">
          <cell r="C29521" t="str">
            <v>25769</v>
          </cell>
          <cell r="D29521" t="str">
            <v>Subachoque</v>
          </cell>
        </row>
        <row r="29522">
          <cell r="C29522" t="str">
            <v>25769</v>
          </cell>
          <cell r="D29522" t="str">
            <v>Subachoque</v>
          </cell>
        </row>
        <row r="29523">
          <cell r="C29523" t="str">
            <v>25769</v>
          </cell>
          <cell r="D29523" t="str">
            <v>Subachoque</v>
          </cell>
        </row>
        <row r="29524">
          <cell r="C29524" t="str">
            <v>25769</v>
          </cell>
          <cell r="D29524" t="str">
            <v>Subachoque</v>
          </cell>
        </row>
        <row r="29525">
          <cell r="C29525" t="str">
            <v>25769</v>
          </cell>
          <cell r="D29525" t="str">
            <v>Subachoque</v>
          </cell>
        </row>
        <row r="29526">
          <cell r="C29526" t="str">
            <v>25769</v>
          </cell>
          <cell r="D29526" t="str">
            <v>Subachoque</v>
          </cell>
        </row>
        <row r="29527">
          <cell r="C29527" t="str">
            <v>25769</v>
          </cell>
          <cell r="D29527" t="str">
            <v>Subachoque</v>
          </cell>
        </row>
        <row r="29528">
          <cell r="C29528" t="str">
            <v>25769</v>
          </cell>
          <cell r="D29528" t="str">
            <v>Subachoque</v>
          </cell>
        </row>
        <row r="29529">
          <cell r="C29529" t="str">
            <v>25769</v>
          </cell>
          <cell r="D29529" t="str">
            <v>Subachoque</v>
          </cell>
        </row>
        <row r="29530">
          <cell r="C29530" t="str">
            <v>25769</v>
          </cell>
          <cell r="D29530" t="str">
            <v>Subachoque</v>
          </cell>
        </row>
        <row r="29531">
          <cell r="C29531" t="str">
            <v>25769</v>
          </cell>
          <cell r="D29531" t="str">
            <v>Subachoque</v>
          </cell>
        </row>
        <row r="29532">
          <cell r="C29532" t="str">
            <v>25769</v>
          </cell>
          <cell r="D29532" t="str">
            <v>Subachoque</v>
          </cell>
        </row>
        <row r="29533">
          <cell r="C29533" t="str">
            <v>25769</v>
          </cell>
          <cell r="D29533" t="str">
            <v>Subachoque</v>
          </cell>
        </row>
        <row r="29534">
          <cell r="C29534" t="str">
            <v>25769</v>
          </cell>
          <cell r="D29534" t="str">
            <v>Subachoque</v>
          </cell>
        </row>
        <row r="29535">
          <cell r="C29535" t="str">
            <v>25769</v>
          </cell>
          <cell r="D29535" t="str">
            <v>Subachoque</v>
          </cell>
        </row>
        <row r="29536">
          <cell r="C29536" t="str">
            <v>25769</v>
          </cell>
          <cell r="D29536" t="str">
            <v>Subachoque</v>
          </cell>
        </row>
        <row r="29537">
          <cell r="C29537" t="str">
            <v>25769</v>
          </cell>
          <cell r="D29537" t="str">
            <v>Subachoque</v>
          </cell>
        </row>
        <row r="29538">
          <cell r="C29538" t="str">
            <v>25769</v>
          </cell>
          <cell r="D29538" t="str">
            <v>Subachoque</v>
          </cell>
        </row>
        <row r="29539">
          <cell r="C29539" t="str">
            <v>25769</v>
          </cell>
          <cell r="D29539" t="str">
            <v>Subachoque</v>
          </cell>
        </row>
        <row r="29540">
          <cell r="C29540" t="str">
            <v>25769</v>
          </cell>
          <cell r="D29540" t="str">
            <v>Subachoque</v>
          </cell>
        </row>
        <row r="29541">
          <cell r="C29541" t="str">
            <v>25769</v>
          </cell>
          <cell r="D29541" t="str">
            <v>Subachoque</v>
          </cell>
        </row>
        <row r="29542">
          <cell r="C29542" t="str">
            <v>25769</v>
          </cell>
          <cell r="D29542" t="str">
            <v>Subachoque</v>
          </cell>
        </row>
        <row r="29543">
          <cell r="C29543" t="str">
            <v>25769</v>
          </cell>
          <cell r="D29543" t="str">
            <v>Subachoque</v>
          </cell>
        </row>
        <row r="29544">
          <cell r="C29544" t="str">
            <v>25769</v>
          </cell>
          <cell r="D29544" t="str">
            <v>Subachoque</v>
          </cell>
        </row>
        <row r="29545">
          <cell r="C29545" t="str">
            <v>25769</v>
          </cell>
          <cell r="D29545" t="str">
            <v>Subachoque</v>
          </cell>
        </row>
        <row r="29546">
          <cell r="C29546" t="str">
            <v>25769</v>
          </cell>
          <cell r="D29546" t="str">
            <v>Subachoque</v>
          </cell>
        </row>
        <row r="29547">
          <cell r="C29547" t="str">
            <v>25769</v>
          </cell>
          <cell r="D29547" t="str">
            <v>Subachoque</v>
          </cell>
        </row>
        <row r="29548">
          <cell r="C29548" t="str">
            <v>25769</v>
          </cell>
          <cell r="D29548" t="str">
            <v>Subachoque</v>
          </cell>
        </row>
        <row r="29549">
          <cell r="C29549" t="str">
            <v>25769</v>
          </cell>
          <cell r="D29549" t="str">
            <v>Subachoque</v>
          </cell>
        </row>
        <row r="29550">
          <cell r="C29550" t="str">
            <v>25769</v>
          </cell>
          <cell r="D29550" t="str">
            <v>Subachoque</v>
          </cell>
        </row>
        <row r="29551">
          <cell r="C29551" t="str">
            <v>25772</v>
          </cell>
          <cell r="D29551" t="str">
            <v>Suesca</v>
          </cell>
        </row>
        <row r="29552">
          <cell r="C29552" t="str">
            <v>25772</v>
          </cell>
          <cell r="D29552" t="str">
            <v>Suesca</v>
          </cell>
        </row>
        <row r="29553">
          <cell r="C29553" t="str">
            <v>25772</v>
          </cell>
          <cell r="D29553" t="str">
            <v>Suesca</v>
          </cell>
        </row>
        <row r="29554">
          <cell r="C29554" t="str">
            <v>25772</v>
          </cell>
          <cell r="D29554" t="str">
            <v>Suesca</v>
          </cell>
        </row>
        <row r="29555">
          <cell r="C29555" t="str">
            <v>25772</v>
          </cell>
          <cell r="D29555" t="str">
            <v>Suesca</v>
          </cell>
        </row>
        <row r="29556">
          <cell r="C29556" t="str">
            <v>25772</v>
          </cell>
          <cell r="D29556" t="str">
            <v>Suesca</v>
          </cell>
        </row>
        <row r="29557">
          <cell r="C29557" t="str">
            <v>25772</v>
          </cell>
          <cell r="D29557" t="str">
            <v>Suesca</v>
          </cell>
        </row>
        <row r="29558">
          <cell r="C29558" t="str">
            <v>25772</v>
          </cell>
          <cell r="D29558" t="str">
            <v>Suesca</v>
          </cell>
        </row>
        <row r="29559">
          <cell r="C29559" t="str">
            <v>25772</v>
          </cell>
          <cell r="D29559" t="str">
            <v>Suesca</v>
          </cell>
        </row>
        <row r="29560">
          <cell r="C29560" t="str">
            <v>25772</v>
          </cell>
          <cell r="D29560" t="str">
            <v>Suesca</v>
          </cell>
        </row>
        <row r="29561">
          <cell r="C29561" t="str">
            <v>25772</v>
          </cell>
          <cell r="D29561" t="str">
            <v>Suesca</v>
          </cell>
        </row>
        <row r="29562">
          <cell r="C29562" t="str">
            <v>25772</v>
          </cell>
          <cell r="D29562" t="str">
            <v>Suesca</v>
          </cell>
        </row>
        <row r="29563">
          <cell r="C29563" t="str">
            <v>25772</v>
          </cell>
          <cell r="D29563" t="str">
            <v>Suesca</v>
          </cell>
        </row>
        <row r="29564">
          <cell r="C29564" t="str">
            <v>25772</v>
          </cell>
          <cell r="D29564" t="str">
            <v>Suesca</v>
          </cell>
        </row>
        <row r="29565">
          <cell r="C29565" t="str">
            <v>25772</v>
          </cell>
          <cell r="D29565" t="str">
            <v>Suesca</v>
          </cell>
        </row>
        <row r="29566">
          <cell r="C29566" t="str">
            <v>25772</v>
          </cell>
          <cell r="D29566" t="str">
            <v>Suesca</v>
          </cell>
        </row>
        <row r="29567">
          <cell r="C29567" t="str">
            <v>25772</v>
          </cell>
          <cell r="D29567" t="str">
            <v>Suesca</v>
          </cell>
        </row>
        <row r="29568">
          <cell r="C29568" t="str">
            <v>25772</v>
          </cell>
          <cell r="D29568" t="str">
            <v>Suesca</v>
          </cell>
        </row>
        <row r="29569">
          <cell r="C29569" t="str">
            <v>25772</v>
          </cell>
          <cell r="D29569" t="str">
            <v>Suesca</v>
          </cell>
        </row>
        <row r="29570">
          <cell r="C29570" t="str">
            <v>25772</v>
          </cell>
          <cell r="D29570" t="str">
            <v>Suesca</v>
          </cell>
        </row>
        <row r="29571">
          <cell r="C29571" t="str">
            <v>25772</v>
          </cell>
          <cell r="D29571" t="str">
            <v>Suesca</v>
          </cell>
        </row>
        <row r="29572">
          <cell r="C29572" t="str">
            <v>25772</v>
          </cell>
          <cell r="D29572" t="str">
            <v>Suesca</v>
          </cell>
        </row>
        <row r="29573">
          <cell r="C29573" t="str">
            <v>25772</v>
          </cell>
          <cell r="D29573" t="str">
            <v>Suesca</v>
          </cell>
        </row>
        <row r="29574">
          <cell r="C29574" t="str">
            <v>25772</v>
          </cell>
          <cell r="D29574" t="str">
            <v>Suesca</v>
          </cell>
        </row>
        <row r="29575">
          <cell r="C29575" t="str">
            <v>25772</v>
          </cell>
          <cell r="D29575" t="str">
            <v>Suesca</v>
          </cell>
        </row>
        <row r="29576">
          <cell r="C29576" t="str">
            <v>25772</v>
          </cell>
          <cell r="D29576" t="str">
            <v>Suesca</v>
          </cell>
        </row>
        <row r="29577">
          <cell r="C29577" t="str">
            <v>25772</v>
          </cell>
          <cell r="D29577" t="str">
            <v>Suesca</v>
          </cell>
        </row>
        <row r="29578">
          <cell r="C29578" t="str">
            <v>25772</v>
          </cell>
          <cell r="D29578" t="str">
            <v>Suesca</v>
          </cell>
        </row>
        <row r="29579">
          <cell r="C29579" t="str">
            <v>25772</v>
          </cell>
          <cell r="D29579" t="str">
            <v>Suesca</v>
          </cell>
        </row>
        <row r="29580">
          <cell r="C29580" t="str">
            <v>25772</v>
          </cell>
          <cell r="D29580" t="str">
            <v>Suesca</v>
          </cell>
        </row>
        <row r="29581">
          <cell r="C29581" t="str">
            <v>25772</v>
          </cell>
          <cell r="D29581" t="str">
            <v>Suesca</v>
          </cell>
        </row>
        <row r="29582">
          <cell r="C29582" t="str">
            <v>25772</v>
          </cell>
          <cell r="D29582" t="str">
            <v>Suesca</v>
          </cell>
        </row>
        <row r="29583">
          <cell r="C29583" t="str">
            <v>25772</v>
          </cell>
          <cell r="D29583" t="str">
            <v>Suesca</v>
          </cell>
        </row>
        <row r="29584">
          <cell r="C29584" t="str">
            <v>25772</v>
          </cell>
          <cell r="D29584" t="str">
            <v>Suesca</v>
          </cell>
        </row>
        <row r="29585">
          <cell r="C29585" t="str">
            <v>25772</v>
          </cell>
          <cell r="D29585" t="str">
            <v>Suesca</v>
          </cell>
        </row>
        <row r="29586">
          <cell r="C29586" t="str">
            <v>25772</v>
          </cell>
          <cell r="D29586" t="str">
            <v>Suesca</v>
          </cell>
        </row>
        <row r="29587">
          <cell r="C29587" t="str">
            <v>25772</v>
          </cell>
          <cell r="D29587" t="str">
            <v>Suesca</v>
          </cell>
        </row>
        <row r="29588">
          <cell r="C29588" t="str">
            <v>25772</v>
          </cell>
          <cell r="D29588" t="str">
            <v>Suesca</v>
          </cell>
        </row>
        <row r="29589">
          <cell r="C29589" t="str">
            <v>25772</v>
          </cell>
          <cell r="D29589" t="str">
            <v>Suesca</v>
          </cell>
        </row>
        <row r="29590">
          <cell r="C29590" t="str">
            <v>25772</v>
          </cell>
          <cell r="D29590" t="str">
            <v>Suesca</v>
          </cell>
        </row>
        <row r="29591">
          <cell r="C29591" t="str">
            <v>25772</v>
          </cell>
          <cell r="D29591" t="str">
            <v>Suesca</v>
          </cell>
        </row>
        <row r="29592">
          <cell r="C29592" t="str">
            <v>25772</v>
          </cell>
          <cell r="D29592" t="str">
            <v>Suesca</v>
          </cell>
        </row>
        <row r="29593">
          <cell r="C29593" t="str">
            <v>25772</v>
          </cell>
          <cell r="D29593" t="str">
            <v>Suesca</v>
          </cell>
        </row>
        <row r="29594">
          <cell r="C29594" t="str">
            <v>25772</v>
          </cell>
          <cell r="D29594" t="str">
            <v>Suesca</v>
          </cell>
        </row>
        <row r="29595">
          <cell r="C29595" t="str">
            <v>25772</v>
          </cell>
          <cell r="D29595" t="str">
            <v>Suesca</v>
          </cell>
        </row>
        <row r="29596">
          <cell r="C29596" t="str">
            <v>25772</v>
          </cell>
          <cell r="D29596" t="str">
            <v>Suesca</v>
          </cell>
        </row>
        <row r="29597">
          <cell r="C29597" t="str">
            <v>25772</v>
          </cell>
          <cell r="D29597" t="str">
            <v>Suesca</v>
          </cell>
        </row>
        <row r="29598">
          <cell r="C29598" t="str">
            <v>25772</v>
          </cell>
          <cell r="D29598" t="str">
            <v>Suesca</v>
          </cell>
        </row>
        <row r="29599">
          <cell r="C29599" t="str">
            <v>25772</v>
          </cell>
          <cell r="D29599" t="str">
            <v>Suesca</v>
          </cell>
        </row>
        <row r="29600">
          <cell r="C29600" t="str">
            <v>25772</v>
          </cell>
          <cell r="D29600" t="str">
            <v>Suesca</v>
          </cell>
        </row>
        <row r="29601">
          <cell r="C29601" t="str">
            <v>25772</v>
          </cell>
          <cell r="D29601" t="str">
            <v>Suesca</v>
          </cell>
        </row>
        <row r="29602">
          <cell r="C29602" t="str">
            <v>25772</v>
          </cell>
          <cell r="D29602" t="str">
            <v>Suesca</v>
          </cell>
        </row>
        <row r="29603">
          <cell r="C29603" t="str">
            <v>25772</v>
          </cell>
          <cell r="D29603" t="str">
            <v>Suesca</v>
          </cell>
        </row>
        <row r="29604">
          <cell r="C29604" t="str">
            <v>25772</v>
          </cell>
          <cell r="D29604" t="str">
            <v>Suesca</v>
          </cell>
        </row>
        <row r="29605">
          <cell r="C29605" t="str">
            <v>25777</v>
          </cell>
          <cell r="D29605" t="str">
            <v>Supatá</v>
          </cell>
        </row>
        <row r="29606">
          <cell r="C29606" t="str">
            <v>25777</v>
          </cell>
          <cell r="D29606" t="str">
            <v>Supatá</v>
          </cell>
        </row>
        <row r="29607">
          <cell r="C29607" t="str">
            <v>25777</v>
          </cell>
          <cell r="D29607" t="str">
            <v>Supatá</v>
          </cell>
        </row>
        <row r="29608">
          <cell r="C29608" t="str">
            <v>25777</v>
          </cell>
          <cell r="D29608" t="str">
            <v>Supatá</v>
          </cell>
        </row>
        <row r="29609">
          <cell r="C29609" t="str">
            <v>25777</v>
          </cell>
          <cell r="D29609" t="str">
            <v>Supatá</v>
          </cell>
        </row>
        <row r="29610">
          <cell r="C29610" t="str">
            <v>25777</v>
          </cell>
          <cell r="D29610" t="str">
            <v>Supatá</v>
          </cell>
        </row>
        <row r="29611">
          <cell r="C29611" t="str">
            <v>25777</v>
          </cell>
          <cell r="D29611" t="str">
            <v>Supatá</v>
          </cell>
        </row>
        <row r="29612">
          <cell r="C29612" t="str">
            <v>25777</v>
          </cell>
          <cell r="D29612" t="str">
            <v>Supatá</v>
          </cell>
        </row>
        <row r="29613">
          <cell r="C29613" t="str">
            <v>25777</v>
          </cell>
          <cell r="D29613" t="str">
            <v>Supatá</v>
          </cell>
        </row>
        <row r="29614">
          <cell r="C29614" t="str">
            <v>25777</v>
          </cell>
          <cell r="D29614" t="str">
            <v>Supatá</v>
          </cell>
        </row>
        <row r="29615">
          <cell r="C29615" t="str">
            <v>25777</v>
          </cell>
          <cell r="D29615" t="str">
            <v>Supatá</v>
          </cell>
        </row>
        <row r="29616">
          <cell r="C29616" t="str">
            <v>25777</v>
          </cell>
          <cell r="D29616" t="str">
            <v>Supatá</v>
          </cell>
        </row>
        <row r="29617">
          <cell r="C29617" t="str">
            <v>25777</v>
          </cell>
          <cell r="D29617" t="str">
            <v>Supatá</v>
          </cell>
        </row>
        <row r="29618">
          <cell r="C29618" t="str">
            <v>25777</v>
          </cell>
          <cell r="D29618" t="str">
            <v>Supatá</v>
          </cell>
        </row>
        <row r="29619">
          <cell r="C29619" t="str">
            <v>25777</v>
          </cell>
          <cell r="D29619" t="str">
            <v>Supatá</v>
          </cell>
        </row>
        <row r="29620">
          <cell r="C29620" t="str">
            <v>25777</v>
          </cell>
          <cell r="D29620" t="str">
            <v>Supatá</v>
          </cell>
        </row>
        <row r="29621">
          <cell r="C29621" t="str">
            <v>25777</v>
          </cell>
          <cell r="D29621" t="str">
            <v>Supatá</v>
          </cell>
        </row>
        <row r="29622">
          <cell r="C29622" t="str">
            <v>25777</v>
          </cell>
          <cell r="D29622" t="str">
            <v>Supatá</v>
          </cell>
        </row>
        <row r="29623">
          <cell r="C29623" t="str">
            <v>25777</v>
          </cell>
          <cell r="D29623" t="str">
            <v>Supatá</v>
          </cell>
        </row>
        <row r="29624">
          <cell r="C29624" t="str">
            <v>25777</v>
          </cell>
          <cell r="D29624" t="str">
            <v>Supatá</v>
          </cell>
        </row>
        <row r="29625">
          <cell r="C29625" t="str">
            <v>25777</v>
          </cell>
          <cell r="D29625" t="str">
            <v>Supatá</v>
          </cell>
        </row>
        <row r="29626">
          <cell r="C29626" t="str">
            <v>25777</v>
          </cell>
          <cell r="D29626" t="str">
            <v>Supatá</v>
          </cell>
        </row>
        <row r="29627">
          <cell r="C29627" t="str">
            <v>25777</v>
          </cell>
          <cell r="D29627" t="str">
            <v>Supatá</v>
          </cell>
        </row>
        <row r="29628">
          <cell r="C29628" t="str">
            <v>25777</v>
          </cell>
          <cell r="D29628" t="str">
            <v>Supatá</v>
          </cell>
        </row>
        <row r="29629">
          <cell r="C29629" t="str">
            <v>25777</v>
          </cell>
          <cell r="D29629" t="str">
            <v>Supatá</v>
          </cell>
        </row>
        <row r="29630">
          <cell r="C29630" t="str">
            <v>25777</v>
          </cell>
          <cell r="D29630" t="str">
            <v>Supatá</v>
          </cell>
        </row>
        <row r="29631">
          <cell r="C29631" t="str">
            <v>25777</v>
          </cell>
          <cell r="D29631" t="str">
            <v>Supatá</v>
          </cell>
        </row>
        <row r="29632">
          <cell r="C29632" t="str">
            <v>25777</v>
          </cell>
          <cell r="D29632" t="str">
            <v>Supatá</v>
          </cell>
        </row>
        <row r="29633">
          <cell r="C29633" t="str">
            <v>25777</v>
          </cell>
          <cell r="D29633" t="str">
            <v>Supatá</v>
          </cell>
        </row>
        <row r="29634">
          <cell r="C29634" t="str">
            <v>25777</v>
          </cell>
          <cell r="D29634" t="str">
            <v>Supatá</v>
          </cell>
        </row>
        <row r="29635">
          <cell r="C29635" t="str">
            <v>25777</v>
          </cell>
          <cell r="D29635" t="str">
            <v>Supatá</v>
          </cell>
        </row>
        <row r="29636">
          <cell r="C29636" t="str">
            <v>25777</v>
          </cell>
          <cell r="D29636" t="str">
            <v>Supatá</v>
          </cell>
        </row>
        <row r="29637">
          <cell r="C29637" t="str">
            <v>25777</v>
          </cell>
          <cell r="D29637" t="str">
            <v>Supatá</v>
          </cell>
        </row>
        <row r="29638">
          <cell r="C29638" t="str">
            <v>25777</v>
          </cell>
          <cell r="D29638" t="str">
            <v>Supatá</v>
          </cell>
        </row>
        <row r="29639">
          <cell r="C29639" t="str">
            <v>25777</v>
          </cell>
          <cell r="D29639" t="str">
            <v>Supatá</v>
          </cell>
        </row>
        <row r="29640">
          <cell r="C29640" t="str">
            <v>25777</v>
          </cell>
          <cell r="D29640" t="str">
            <v>Supatá</v>
          </cell>
        </row>
        <row r="29641">
          <cell r="C29641" t="str">
            <v>25777</v>
          </cell>
          <cell r="D29641" t="str">
            <v>Supatá</v>
          </cell>
        </row>
        <row r="29642">
          <cell r="C29642" t="str">
            <v>25777</v>
          </cell>
          <cell r="D29642" t="str">
            <v>Supatá</v>
          </cell>
        </row>
        <row r="29643">
          <cell r="C29643" t="str">
            <v>25777</v>
          </cell>
          <cell r="D29643" t="str">
            <v>Supatá</v>
          </cell>
        </row>
        <row r="29644">
          <cell r="C29644" t="str">
            <v>25777</v>
          </cell>
          <cell r="D29644" t="str">
            <v>Supatá</v>
          </cell>
        </row>
        <row r="29645">
          <cell r="C29645" t="str">
            <v>25777</v>
          </cell>
          <cell r="D29645" t="str">
            <v>Supatá</v>
          </cell>
        </row>
        <row r="29646">
          <cell r="C29646" t="str">
            <v>25777</v>
          </cell>
          <cell r="D29646" t="str">
            <v>Supatá</v>
          </cell>
        </row>
        <row r="29647">
          <cell r="C29647" t="str">
            <v>25777</v>
          </cell>
          <cell r="D29647" t="str">
            <v>Supatá</v>
          </cell>
        </row>
        <row r="29648">
          <cell r="C29648" t="str">
            <v>25777</v>
          </cell>
          <cell r="D29648" t="str">
            <v>Supatá</v>
          </cell>
        </row>
        <row r="29649">
          <cell r="C29649" t="str">
            <v>25777</v>
          </cell>
          <cell r="D29649" t="str">
            <v>Supatá</v>
          </cell>
        </row>
        <row r="29650">
          <cell r="C29650" t="str">
            <v>25777</v>
          </cell>
          <cell r="D29650" t="str">
            <v>Supatá</v>
          </cell>
        </row>
        <row r="29651">
          <cell r="C29651" t="str">
            <v>25777</v>
          </cell>
          <cell r="D29651" t="str">
            <v>Supatá</v>
          </cell>
        </row>
        <row r="29652">
          <cell r="C29652" t="str">
            <v>25777</v>
          </cell>
          <cell r="D29652" t="str">
            <v>Supatá</v>
          </cell>
        </row>
        <row r="29653">
          <cell r="C29653" t="str">
            <v>25777</v>
          </cell>
          <cell r="D29653" t="str">
            <v>Supatá</v>
          </cell>
        </row>
        <row r="29654">
          <cell r="C29654" t="str">
            <v>25777</v>
          </cell>
          <cell r="D29654" t="str">
            <v>Supatá</v>
          </cell>
        </row>
        <row r="29655">
          <cell r="C29655" t="str">
            <v>25777</v>
          </cell>
          <cell r="D29655" t="str">
            <v>Supatá</v>
          </cell>
        </row>
        <row r="29656">
          <cell r="C29656" t="str">
            <v>25777</v>
          </cell>
          <cell r="D29656" t="str">
            <v>Supatá</v>
          </cell>
        </row>
        <row r="29657">
          <cell r="C29657" t="str">
            <v>25777</v>
          </cell>
          <cell r="D29657" t="str">
            <v>Supatá</v>
          </cell>
        </row>
        <row r="29658">
          <cell r="C29658" t="str">
            <v>25777</v>
          </cell>
          <cell r="D29658" t="str">
            <v>Supatá</v>
          </cell>
        </row>
        <row r="29659">
          <cell r="C29659" t="str">
            <v>25779</v>
          </cell>
          <cell r="D29659" t="str">
            <v>Susa</v>
          </cell>
        </row>
        <row r="29660">
          <cell r="C29660" t="str">
            <v>25779</v>
          </cell>
          <cell r="D29660" t="str">
            <v>Susa</v>
          </cell>
        </row>
        <row r="29661">
          <cell r="C29661" t="str">
            <v>25779</v>
          </cell>
          <cell r="D29661" t="str">
            <v>Susa</v>
          </cell>
        </row>
        <row r="29662">
          <cell r="C29662" t="str">
            <v>25779</v>
          </cell>
          <cell r="D29662" t="str">
            <v>Susa</v>
          </cell>
        </row>
        <row r="29663">
          <cell r="C29663" t="str">
            <v>25779</v>
          </cell>
          <cell r="D29663" t="str">
            <v>Susa</v>
          </cell>
        </row>
        <row r="29664">
          <cell r="C29664" t="str">
            <v>25779</v>
          </cell>
          <cell r="D29664" t="str">
            <v>Susa</v>
          </cell>
        </row>
        <row r="29665">
          <cell r="C29665" t="str">
            <v>25779</v>
          </cell>
          <cell r="D29665" t="str">
            <v>Susa</v>
          </cell>
        </row>
        <row r="29666">
          <cell r="C29666" t="str">
            <v>25779</v>
          </cell>
          <cell r="D29666" t="str">
            <v>Susa</v>
          </cell>
        </row>
        <row r="29667">
          <cell r="C29667" t="str">
            <v>25779</v>
          </cell>
          <cell r="D29667" t="str">
            <v>Susa</v>
          </cell>
        </row>
        <row r="29668">
          <cell r="C29668" t="str">
            <v>25779</v>
          </cell>
          <cell r="D29668" t="str">
            <v>Susa</v>
          </cell>
        </row>
        <row r="29669">
          <cell r="C29669" t="str">
            <v>25779</v>
          </cell>
          <cell r="D29669" t="str">
            <v>Susa</v>
          </cell>
        </row>
        <row r="29670">
          <cell r="C29670" t="str">
            <v>25779</v>
          </cell>
          <cell r="D29670" t="str">
            <v>Susa</v>
          </cell>
        </row>
        <row r="29671">
          <cell r="C29671" t="str">
            <v>25779</v>
          </cell>
          <cell r="D29671" t="str">
            <v>Susa</v>
          </cell>
        </row>
        <row r="29672">
          <cell r="C29672" t="str">
            <v>25779</v>
          </cell>
          <cell r="D29672" t="str">
            <v>Susa</v>
          </cell>
        </row>
        <row r="29673">
          <cell r="C29673" t="str">
            <v>25779</v>
          </cell>
          <cell r="D29673" t="str">
            <v>Susa</v>
          </cell>
        </row>
        <row r="29674">
          <cell r="C29674" t="str">
            <v>25779</v>
          </cell>
          <cell r="D29674" t="str">
            <v>Susa</v>
          </cell>
        </row>
        <row r="29675">
          <cell r="C29675" t="str">
            <v>25779</v>
          </cell>
          <cell r="D29675" t="str">
            <v>Susa</v>
          </cell>
        </row>
        <row r="29676">
          <cell r="C29676" t="str">
            <v>25779</v>
          </cell>
          <cell r="D29676" t="str">
            <v>Susa</v>
          </cell>
        </row>
        <row r="29677">
          <cell r="C29677" t="str">
            <v>25779</v>
          </cell>
          <cell r="D29677" t="str">
            <v>Susa</v>
          </cell>
        </row>
        <row r="29678">
          <cell r="C29678" t="str">
            <v>25779</v>
          </cell>
          <cell r="D29678" t="str">
            <v>Susa</v>
          </cell>
        </row>
        <row r="29679">
          <cell r="C29679" t="str">
            <v>25779</v>
          </cell>
          <cell r="D29679" t="str">
            <v>Susa</v>
          </cell>
        </row>
        <row r="29680">
          <cell r="C29680" t="str">
            <v>25779</v>
          </cell>
          <cell r="D29680" t="str">
            <v>Susa</v>
          </cell>
        </row>
        <row r="29681">
          <cell r="C29681" t="str">
            <v>25779</v>
          </cell>
          <cell r="D29681" t="str">
            <v>Susa</v>
          </cell>
        </row>
        <row r="29682">
          <cell r="C29682" t="str">
            <v>25779</v>
          </cell>
          <cell r="D29682" t="str">
            <v>Susa</v>
          </cell>
        </row>
        <row r="29683">
          <cell r="C29683" t="str">
            <v>25779</v>
          </cell>
          <cell r="D29683" t="str">
            <v>Susa</v>
          </cell>
        </row>
        <row r="29684">
          <cell r="C29684" t="str">
            <v>25779</v>
          </cell>
          <cell r="D29684" t="str">
            <v>Susa</v>
          </cell>
        </row>
        <row r="29685">
          <cell r="C29685" t="str">
            <v>25779</v>
          </cell>
          <cell r="D29685" t="str">
            <v>Susa</v>
          </cell>
        </row>
        <row r="29686">
          <cell r="C29686" t="str">
            <v>25779</v>
          </cell>
          <cell r="D29686" t="str">
            <v>Susa</v>
          </cell>
        </row>
        <row r="29687">
          <cell r="C29687" t="str">
            <v>25779</v>
          </cell>
          <cell r="D29687" t="str">
            <v>Susa</v>
          </cell>
        </row>
        <row r="29688">
          <cell r="C29688" t="str">
            <v>25779</v>
          </cell>
          <cell r="D29688" t="str">
            <v>Susa</v>
          </cell>
        </row>
        <row r="29689">
          <cell r="C29689" t="str">
            <v>25779</v>
          </cell>
          <cell r="D29689" t="str">
            <v>Susa</v>
          </cell>
        </row>
        <row r="29690">
          <cell r="C29690" t="str">
            <v>25779</v>
          </cell>
          <cell r="D29690" t="str">
            <v>Susa</v>
          </cell>
        </row>
        <row r="29691">
          <cell r="C29691" t="str">
            <v>25779</v>
          </cell>
          <cell r="D29691" t="str">
            <v>Susa</v>
          </cell>
        </row>
        <row r="29692">
          <cell r="C29692" t="str">
            <v>25779</v>
          </cell>
          <cell r="D29692" t="str">
            <v>Susa</v>
          </cell>
        </row>
        <row r="29693">
          <cell r="C29693" t="str">
            <v>25779</v>
          </cell>
          <cell r="D29693" t="str">
            <v>Susa</v>
          </cell>
        </row>
        <row r="29694">
          <cell r="C29694" t="str">
            <v>25779</v>
          </cell>
          <cell r="D29694" t="str">
            <v>Susa</v>
          </cell>
        </row>
        <row r="29695">
          <cell r="C29695" t="str">
            <v>25779</v>
          </cell>
          <cell r="D29695" t="str">
            <v>Susa</v>
          </cell>
        </row>
        <row r="29696">
          <cell r="C29696" t="str">
            <v>25779</v>
          </cell>
          <cell r="D29696" t="str">
            <v>Susa</v>
          </cell>
        </row>
        <row r="29697">
          <cell r="C29697" t="str">
            <v>25779</v>
          </cell>
          <cell r="D29697" t="str">
            <v>Susa</v>
          </cell>
        </row>
        <row r="29698">
          <cell r="C29698" t="str">
            <v>25779</v>
          </cell>
          <cell r="D29698" t="str">
            <v>Susa</v>
          </cell>
        </row>
        <row r="29699">
          <cell r="C29699" t="str">
            <v>25779</v>
          </cell>
          <cell r="D29699" t="str">
            <v>Susa</v>
          </cell>
        </row>
        <row r="29700">
          <cell r="C29700" t="str">
            <v>25779</v>
          </cell>
          <cell r="D29700" t="str">
            <v>Susa</v>
          </cell>
        </row>
        <row r="29701">
          <cell r="C29701" t="str">
            <v>25779</v>
          </cell>
          <cell r="D29701" t="str">
            <v>Susa</v>
          </cell>
        </row>
        <row r="29702">
          <cell r="C29702" t="str">
            <v>25779</v>
          </cell>
          <cell r="D29702" t="str">
            <v>Susa</v>
          </cell>
        </row>
        <row r="29703">
          <cell r="C29703" t="str">
            <v>25779</v>
          </cell>
          <cell r="D29703" t="str">
            <v>Susa</v>
          </cell>
        </row>
        <row r="29704">
          <cell r="C29704" t="str">
            <v>25779</v>
          </cell>
          <cell r="D29704" t="str">
            <v>Susa</v>
          </cell>
        </row>
        <row r="29705">
          <cell r="C29705" t="str">
            <v>25779</v>
          </cell>
          <cell r="D29705" t="str">
            <v>Susa</v>
          </cell>
        </row>
        <row r="29706">
          <cell r="C29706" t="str">
            <v>25779</v>
          </cell>
          <cell r="D29706" t="str">
            <v>Susa</v>
          </cell>
        </row>
        <row r="29707">
          <cell r="C29707" t="str">
            <v>25779</v>
          </cell>
          <cell r="D29707" t="str">
            <v>Susa</v>
          </cell>
        </row>
        <row r="29708">
          <cell r="C29708" t="str">
            <v>25779</v>
          </cell>
          <cell r="D29708" t="str">
            <v>Susa</v>
          </cell>
        </row>
        <row r="29709">
          <cell r="C29709" t="str">
            <v>25779</v>
          </cell>
          <cell r="D29709" t="str">
            <v>Susa</v>
          </cell>
        </row>
        <row r="29710">
          <cell r="C29710" t="str">
            <v>25779</v>
          </cell>
          <cell r="D29710" t="str">
            <v>Susa</v>
          </cell>
        </row>
        <row r="29711">
          <cell r="C29711" t="str">
            <v>25779</v>
          </cell>
          <cell r="D29711" t="str">
            <v>Susa</v>
          </cell>
        </row>
        <row r="29712">
          <cell r="C29712" t="str">
            <v>25779</v>
          </cell>
          <cell r="D29712" t="str">
            <v>Susa</v>
          </cell>
        </row>
        <row r="29713">
          <cell r="C29713" t="str">
            <v>25781</v>
          </cell>
          <cell r="D29713" t="str">
            <v>Sutatausa</v>
          </cell>
        </row>
        <row r="29714">
          <cell r="C29714" t="str">
            <v>25781</v>
          </cell>
          <cell r="D29714" t="str">
            <v>Sutatausa</v>
          </cell>
        </row>
        <row r="29715">
          <cell r="C29715" t="str">
            <v>25781</v>
          </cell>
          <cell r="D29715" t="str">
            <v>Sutatausa</v>
          </cell>
        </row>
        <row r="29716">
          <cell r="C29716" t="str">
            <v>25781</v>
          </cell>
          <cell r="D29716" t="str">
            <v>Sutatausa</v>
          </cell>
        </row>
        <row r="29717">
          <cell r="C29717" t="str">
            <v>25781</v>
          </cell>
          <cell r="D29717" t="str">
            <v>Sutatausa</v>
          </cell>
        </row>
        <row r="29718">
          <cell r="C29718" t="str">
            <v>25781</v>
          </cell>
          <cell r="D29718" t="str">
            <v>Sutatausa</v>
          </cell>
        </row>
        <row r="29719">
          <cell r="C29719" t="str">
            <v>25781</v>
          </cell>
          <cell r="D29719" t="str">
            <v>Sutatausa</v>
          </cell>
        </row>
        <row r="29720">
          <cell r="C29720" t="str">
            <v>25781</v>
          </cell>
          <cell r="D29720" t="str">
            <v>Sutatausa</v>
          </cell>
        </row>
        <row r="29721">
          <cell r="C29721" t="str">
            <v>25781</v>
          </cell>
          <cell r="D29721" t="str">
            <v>Sutatausa</v>
          </cell>
        </row>
        <row r="29722">
          <cell r="C29722" t="str">
            <v>25781</v>
          </cell>
          <cell r="D29722" t="str">
            <v>Sutatausa</v>
          </cell>
        </row>
        <row r="29723">
          <cell r="C29723" t="str">
            <v>25781</v>
          </cell>
          <cell r="D29723" t="str">
            <v>Sutatausa</v>
          </cell>
        </row>
        <row r="29724">
          <cell r="C29724" t="str">
            <v>25781</v>
          </cell>
          <cell r="D29724" t="str">
            <v>Sutatausa</v>
          </cell>
        </row>
        <row r="29725">
          <cell r="C29725" t="str">
            <v>25781</v>
          </cell>
          <cell r="D29725" t="str">
            <v>Sutatausa</v>
          </cell>
        </row>
        <row r="29726">
          <cell r="C29726" t="str">
            <v>25781</v>
          </cell>
          <cell r="D29726" t="str">
            <v>Sutatausa</v>
          </cell>
        </row>
        <row r="29727">
          <cell r="C29727" t="str">
            <v>25781</v>
          </cell>
          <cell r="D29727" t="str">
            <v>Sutatausa</v>
          </cell>
        </row>
        <row r="29728">
          <cell r="C29728" t="str">
            <v>25781</v>
          </cell>
          <cell r="D29728" t="str">
            <v>Sutatausa</v>
          </cell>
        </row>
        <row r="29729">
          <cell r="C29729" t="str">
            <v>25781</v>
          </cell>
          <cell r="D29729" t="str">
            <v>Sutatausa</v>
          </cell>
        </row>
        <row r="29730">
          <cell r="C29730" t="str">
            <v>25781</v>
          </cell>
          <cell r="D29730" t="str">
            <v>Sutatausa</v>
          </cell>
        </row>
        <row r="29731">
          <cell r="C29731" t="str">
            <v>25781</v>
          </cell>
          <cell r="D29731" t="str">
            <v>Sutatausa</v>
          </cell>
        </row>
        <row r="29732">
          <cell r="C29732" t="str">
            <v>25781</v>
          </cell>
          <cell r="D29732" t="str">
            <v>Sutatausa</v>
          </cell>
        </row>
        <row r="29733">
          <cell r="C29733" t="str">
            <v>25781</v>
          </cell>
          <cell r="D29733" t="str">
            <v>Sutatausa</v>
          </cell>
        </row>
        <row r="29734">
          <cell r="C29734" t="str">
            <v>25781</v>
          </cell>
          <cell r="D29734" t="str">
            <v>Sutatausa</v>
          </cell>
        </row>
        <row r="29735">
          <cell r="C29735" t="str">
            <v>25781</v>
          </cell>
          <cell r="D29735" t="str">
            <v>Sutatausa</v>
          </cell>
        </row>
        <row r="29736">
          <cell r="C29736" t="str">
            <v>25781</v>
          </cell>
          <cell r="D29736" t="str">
            <v>Sutatausa</v>
          </cell>
        </row>
        <row r="29737">
          <cell r="C29737" t="str">
            <v>25781</v>
          </cell>
          <cell r="D29737" t="str">
            <v>Sutatausa</v>
          </cell>
        </row>
        <row r="29738">
          <cell r="C29738" t="str">
            <v>25781</v>
          </cell>
          <cell r="D29738" t="str">
            <v>Sutatausa</v>
          </cell>
        </row>
        <row r="29739">
          <cell r="C29739" t="str">
            <v>25781</v>
          </cell>
          <cell r="D29739" t="str">
            <v>Sutatausa</v>
          </cell>
        </row>
        <row r="29740">
          <cell r="C29740" t="str">
            <v>25781</v>
          </cell>
          <cell r="D29740" t="str">
            <v>Sutatausa</v>
          </cell>
        </row>
        <row r="29741">
          <cell r="C29741" t="str">
            <v>25781</v>
          </cell>
          <cell r="D29741" t="str">
            <v>Sutatausa</v>
          </cell>
        </row>
        <row r="29742">
          <cell r="C29742" t="str">
            <v>25781</v>
          </cell>
          <cell r="D29742" t="str">
            <v>Sutatausa</v>
          </cell>
        </row>
        <row r="29743">
          <cell r="C29743" t="str">
            <v>25781</v>
          </cell>
          <cell r="D29743" t="str">
            <v>Sutatausa</v>
          </cell>
        </row>
        <row r="29744">
          <cell r="C29744" t="str">
            <v>25781</v>
          </cell>
          <cell r="D29744" t="str">
            <v>Sutatausa</v>
          </cell>
        </row>
        <row r="29745">
          <cell r="C29745" t="str">
            <v>25781</v>
          </cell>
          <cell r="D29745" t="str">
            <v>Sutatausa</v>
          </cell>
        </row>
        <row r="29746">
          <cell r="C29746" t="str">
            <v>25781</v>
          </cell>
          <cell r="D29746" t="str">
            <v>Sutatausa</v>
          </cell>
        </row>
        <row r="29747">
          <cell r="C29747" t="str">
            <v>25781</v>
          </cell>
          <cell r="D29747" t="str">
            <v>Sutatausa</v>
          </cell>
        </row>
        <row r="29748">
          <cell r="C29748" t="str">
            <v>25781</v>
          </cell>
          <cell r="D29748" t="str">
            <v>Sutatausa</v>
          </cell>
        </row>
        <row r="29749">
          <cell r="C29749" t="str">
            <v>25781</v>
          </cell>
          <cell r="D29749" t="str">
            <v>Sutatausa</v>
          </cell>
        </row>
        <row r="29750">
          <cell r="C29750" t="str">
            <v>25781</v>
          </cell>
          <cell r="D29750" t="str">
            <v>Sutatausa</v>
          </cell>
        </row>
        <row r="29751">
          <cell r="C29751" t="str">
            <v>25781</v>
          </cell>
          <cell r="D29751" t="str">
            <v>Sutatausa</v>
          </cell>
        </row>
        <row r="29752">
          <cell r="C29752" t="str">
            <v>25781</v>
          </cell>
          <cell r="D29752" t="str">
            <v>Sutatausa</v>
          </cell>
        </row>
        <row r="29753">
          <cell r="C29753" t="str">
            <v>25781</v>
          </cell>
          <cell r="D29753" t="str">
            <v>Sutatausa</v>
          </cell>
        </row>
        <row r="29754">
          <cell r="C29754" t="str">
            <v>25781</v>
          </cell>
          <cell r="D29754" t="str">
            <v>Sutatausa</v>
          </cell>
        </row>
        <row r="29755">
          <cell r="C29755" t="str">
            <v>25781</v>
          </cell>
          <cell r="D29755" t="str">
            <v>Sutatausa</v>
          </cell>
        </row>
        <row r="29756">
          <cell r="C29756" t="str">
            <v>25781</v>
          </cell>
          <cell r="D29756" t="str">
            <v>Sutatausa</v>
          </cell>
        </row>
        <row r="29757">
          <cell r="C29757" t="str">
            <v>25781</v>
          </cell>
          <cell r="D29757" t="str">
            <v>Sutatausa</v>
          </cell>
        </row>
        <row r="29758">
          <cell r="C29758" t="str">
            <v>25781</v>
          </cell>
          <cell r="D29758" t="str">
            <v>Sutatausa</v>
          </cell>
        </row>
        <row r="29759">
          <cell r="C29759" t="str">
            <v>25781</v>
          </cell>
          <cell r="D29759" t="str">
            <v>Sutatausa</v>
          </cell>
        </row>
        <row r="29760">
          <cell r="C29760" t="str">
            <v>25781</v>
          </cell>
          <cell r="D29760" t="str">
            <v>Sutatausa</v>
          </cell>
        </row>
        <row r="29761">
          <cell r="C29761" t="str">
            <v>25781</v>
          </cell>
          <cell r="D29761" t="str">
            <v>Sutatausa</v>
          </cell>
        </row>
        <row r="29762">
          <cell r="C29762" t="str">
            <v>25781</v>
          </cell>
          <cell r="D29762" t="str">
            <v>Sutatausa</v>
          </cell>
        </row>
        <row r="29763">
          <cell r="C29763" t="str">
            <v>25781</v>
          </cell>
          <cell r="D29763" t="str">
            <v>Sutatausa</v>
          </cell>
        </row>
        <row r="29764">
          <cell r="C29764" t="str">
            <v>25781</v>
          </cell>
          <cell r="D29764" t="str">
            <v>Sutatausa</v>
          </cell>
        </row>
        <row r="29765">
          <cell r="C29765" t="str">
            <v>25781</v>
          </cell>
          <cell r="D29765" t="str">
            <v>Sutatausa</v>
          </cell>
        </row>
        <row r="29766">
          <cell r="C29766" t="str">
            <v>25781</v>
          </cell>
          <cell r="D29766" t="str">
            <v>Sutatausa</v>
          </cell>
        </row>
        <row r="29767">
          <cell r="C29767" t="str">
            <v>25785</v>
          </cell>
          <cell r="D29767" t="str">
            <v>Tabio</v>
          </cell>
        </row>
        <row r="29768">
          <cell r="C29768" t="str">
            <v>25785</v>
          </cell>
          <cell r="D29768" t="str">
            <v>Tabio</v>
          </cell>
        </row>
        <row r="29769">
          <cell r="C29769" t="str">
            <v>25785</v>
          </cell>
          <cell r="D29769" t="str">
            <v>Tabio</v>
          </cell>
        </row>
        <row r="29770">
          <cell r="C29770" t="str">
            <v>25785</v>
          </cell>
          <cell r="D29770" t="str">
            <v>Tabio</v>
          </cell>
        </row>
        <row r="29771">
          <cell r="C29771" t="str">
            <v>25785</v>
          </cell>
          <cell r="D29771" t="str">
            <v>Tabio</v>
          </cell>
        </row>
        <row r="29772">
          <cell r="C29772" t="str">
            <v>25785</v>
          </cell>
          <cell r="D29772" t="str">
            <v>Tabio</v>
          </cell>
        </row>
        <row r="29773">
          <cell r="C29773" t="str">
            <v>25785</v>
          </cell>
          <cell r="D29773" t="str">
            <v>Tabio</v>
          </cell>
        </row>
        <row r="29774">
          <cell r="C29774" t="str">
            <v>25785</v>
          </cell>
          <cell r="D29774" t="str">
            <v>Tabio</v>
          </cell>
        </row>
        <row r="29775">
          <cell r="C29775" t="str">
            <v>25785</v>
          </cell>
          <cell r="D29775" t="str">
            <v>Tabio</v>
          </cell>
        </row>
        <row r="29776">
          <cell r="C29776" t="str">
            <v>25785</v>
          </cell>
          <cell r="D29776" t="str">
            <v>Tabio</v>
          </cell>
        </row>
        <row r="29777">
          <cell r="C29777" t="str">
            <v>25785</v>
          </cell>
          <cell r="D29777" t="str">
            <v>Tabio</v>
          </cell>
        </row>
        <row r="29778">
          <cell r="C29778" t="str">
            <v>25785</v>
          </cell>
          <cell r="D29778" t="str">
            <v>Tabio</v>
          </cell>
        </row>
        <row r="29779">
          <cell r="C29779" t="str">
            <v>25785</v>
          </cell>
          <cell r="D29779" t="str">
            <v>Tabio</v>
          </cell>
        </row>
        <row r="29780">
          <cell r="C29780" t="str">
            <v>25785</v>
          </cell>
          <cell r="D29780" t="str">
            <v>Tabio</v>
          </cell>
        </row>
        <row r="29781">
          <cell r="C29781" t="str">
            <v>25785</v>
          </cell>
          <cell r="D29781" t="str">
            <v>Tabio</v>
          </cell>
        </row>
        <row r="29782">
          <cell r="C29782" t="str">
            <v>25785</v>
          </cell>
          <cell r="D29782" t="str">
            <v>Tabio</v>
          </cell>
        </row>
        <row r="29783">
          <cell r="C29783" t="str">
            <v>25785</v>
          </cell>
          <cell r="D29783" t="str">
            <v>Tabio</v>
          </cell>
        </row>
        <row r="29784">
          <cell r="C29784" t="str">
            <v>25785</v>
          </cell>
          <cell r="D29784" t="str">
            <v>Tabio</v>
          </cell>
        </row>
        <row r="29785">
          <cell r="C29785" t="str">
            <v>25785</v>
          </cell>
          <cell r="D29785" t="str">
            <v>Tabio</v>
          </cell>
        </row>
        <row r="29786">
          <cell r="C29786" t="str">
            <v>25785</v>
          </cell>
          <cell r="D29786" t="str">
            <v>Tabio</v>
          </cell>
        </row>
        <row r="29787">
          <cell r="C29787" t="str">
            <v>25785</v>
          </cell>
          <cell r="D29787" t="str">
            <v>Tabio</v>
          </cell>
        </row>
        <row r="29788">
          <cell r="C29788" t="str">
            <v>25785</v>
          </cell>
          <cell r="D29788" t="str">
            <v>Tabio</v>
          </cell>
        </row>
        <row r="29789">
          <cell r="C29789" t="str">
            <v>25785</v>
          </cell>
          <cell r="D29789" t="str">
            <v>Tabio</v>
          </cell>
        </row>
        <row r="29790">
          <cell r="C29790" t="str">
            <v>25785</v>
          </cell>
          <cell r="D29790" t="str">
            <v>Tabio</v>
          </cell>
        </row>
        <row r="29791">
          <cell r="C29791" t="str">
            <v>25785</v>
          </cell>
          <cell r="D29791" t="str">
            <v>Tabio</v>
          </cell>
        </row>
        <row r="29792">
          <cell r="C29792" t="str">
            <v>25785</v>
          </cell>
          <cell r="D29792" t="str">
            <v>Tabio</v>
          </cell>
        </row>
        <row r="29793">
          <cell r="C29793" t="str">
            <v>25785</v>
          </cell>
          <cell r="D29793" t="str">
            <v>Tabio</v>
          </cell>
        </row>
        <row r="29794">
          <cell r="C29794" t="str">
            <v>25785</v>
          </cell>
          <cell r="D29794" t="str">
            <v>Tabio</v>
          </cell>
        </row>
        <row r="29795">
          <cell r="C29795" t="str">
            <v>25785</v>
          </cell>
          <cell r="D29795" t="str">
            <v>Tabio</v>
          </cell>
        </row>
        <row r="29796">
          <cell r="C29796" t="str">
            <v>25785</v>
          </cell>
          <cell r="D29796" t="str">
            <v>Tabio</v>
          </cell>
        </row>
        <row r="29797">
          <cell r="C29797" t="str">
            <v>25785</v>
          </cell>
          <cell r="D29797" t="str">
            <v>Tabio</v>
          </cell>
        </row>
        <row r="29798">
          <cell r="C29798" t="str">
            <v>25785</v>
          </cell>
          <cell r="D29798" t="str">
            <v>Tabio</v>
          </cell>
        </row>
        <row r="29799">
          <cell r="C29799" t="str">
            <v>25785</v>
          </cell>
          <cell r="D29799" t="str">
            <v>Tabio</v>
          </cell>
        </row>
        <row r="29800">
          <cell r="C29800" t="str">
            <v>25785</v>
          </cell>
          <cell r="D29800" t="str">
            <v>Tabio</v>
          </cell>
        </row>
        <row r="29801">
          <cell r="C29801" t="str">
            <v>25785</v>
          </cell>
          <cell r="D29801" t="str">
            <v>Tabio</v>
          </cell>
        </row>
        <row r="29802">
          <cell r="C29802" t="str">
            <v>25785</v>
          </cell>
          <cell r="D29802" t="str">
            <v>Tabio</v>
          </cell>
        </row>
        <row r="29803">
          <cell r="C29803" t="str">
            <v>25785</v>
          </cell>
          <cell r="D29803" t="str">
            <v>Tabio</v>
          </cell>
        </row>
        <row r="29804">
          <cell r="C29804" t="str">
            <v>25785</v>
          </cell>
          <cell r="D29804" t="str">
            <v>Tabio</v>
          </cell>
        </row>
        <row r="29805">
          <cell r="C29805" t="str">
            <v>25785</v>
          </cell>
          <cell r="D29805" t="str">
            <v>Tabio</v>
          </cell>
        </row>
        <row r="29806">
          <cell r="C29806" t="str">
            <v>25785</v>
          </cell>
          <cell r="D29806" t="str">
            <v>Tabio</v>
          </cell>
        </row>
        <row r="29807">
          <cell r="C29807" t="str">
            <v>25785</v>
          </cell>
          <cell r="D29807" t="str">
            <v>Tabio</v>
          </cell>
        </row>
        <row r="29808">
          <cell r="C29808" t="str">
            <v>25785</v>
          </cell>
          <cell r="D29808" t="str">
            <v>Tabio</v>
          </cell>
        </row>
        <row r="29809">
          <cell r="C29809" t="str">
            <v>25785</v>
          </cell>
          <cell r="D29809" t="str">
            <v>Tabio</v>
          </cell>
        </row>
        <row r="29810">
          <cell r="C29810" t="str">
            <v>25785</v>
          </cell>
          <cell r="D29810" t="str">
            <v>Tabio</v>
          </cell>
        </row>
        <row r="29811">
          <cell r="C29811" t="str">
            <v>25785</v>
          </cell>
          <cell r="D29811" t="str">
            <v>Tabio</v>
          </cell>
        </row>
        <row r="29812">
          <cell r="C29812" t="str">
            <v>25785</v>
          </cell>
          <cell r="D29812" t="str">
            <v>Tabio</v>
          </cell>
        </row>
        <row r="29813">
          <cell r="C29813" t="str">
            <v>25785</v>
          </cell>
          <cell r="D29813" t="str">
            <v>Tabio</v>
          </cell>
        </row>
        <row r="29814">
          <cell r="C29814" t="str">
            <v>25785</v>
          </cell>
          <cell r="D29814" t="str">
            <v>Tabio</v>
          </cell>
        </row>
        <row r="29815">
          <cell r="C29815" t="str">
            <v>25785</v>
          </cell>
          <cell r="D29815" t="str">
            <v>Tabio</v>
          </cell>
        </row>
        <row r="29816">
          <cell r="C29816" t="str">
            <v>25785</v>
          </cell>
          <cell r="D29816" t="str">
            <v>Tabio</v>
          </cell>
        </row>
        <row r="29817">
          <cell r="C29817" t="str">
            <v>25785</v>
          </cell>
          <cell r="D29817" t="str">
            <v>Tabio</v>
          </cell>
        </row>
        <row r="29818">
          <cell r="C29818" t="str">
            <v>25785</v>
          </cell>
          <cell r="D29818" t="str">
            <v>Tabio</v>
          </cell>
        </row>
        <row r="29819">
          <cell r="C29819" t="str">
            <v>25785</v>
          </cell>
          <cell r="D29819" t="str">
            <v>Tabio</v>
          </cell>
        </row>
        <row r="29820">
          <cell r="C29820" t="str">
            <v>25785</v>
          </cell>
          <cell r="D29820" t="str">
            <v>Tabio</v>
          </cell>
        </row>
        <row r="29821">
          <cell r="C29821" t="str">
            <v>25793</v>
          </cell>
          <cell r="D29821" t="str">
            <v>Tausa</v>
          </cell>
        </row>
        <row r="29822">
          <cell r="C29822" t="str">
            <v>25793</v>
          </cell>
          <cell r="D29822" t="str">
            <v>Tausa</v>
          </cell>
        </row>
        <row r="29823">
          <cell r="C29823" t="str">
            <v>25793</v>
          </cell>
          <cell r="D29823" t="str">
            <v>Tausa</v>
          </cell>
        </row>
        <row r="29824">
          <cell r="C29824" t="str">
            <v>25793</v>
          </cell>
          <cell r="D29824" t="str">
            <v>Tausa</v>
          </cell>
        </row>
        <row r="29825">
          <cell r="C29825" t="str">
            <v>25793</v>
          </cell>
          <cell r="D29825" t="str">
            <v>Tausa</v>
          </cell>
        </row>
        <row r="29826">
          <cell r="C29826" t="str">
            <v>25793</v>
          </cell>
          <cell r="D29826" t="str">
            <v>Tausa</v>
          </cell>
        </row>
        <row r="29827">
          <cell r="C29827" t="str">
            <v>25793</v>
          </cell>
          <cell r="D29827" t="str">
            <v>Tausa</v>
          </cell>
        </row>
        <row r="29828">
          <cell r="C29828" t="str">
            <v>25793</v>
          </cell>
          <cell r="D29828" t="str">
            <v>Tausa</v>
          </cell>
        </row>
        <row r="29829">
          <cell r="C29829" t="str">
            <v>25793</v>
          </cell>
          <cell r="D29829" t="str">
            <v>Tausa</v>
          </cell>
        </row>
        <row r="29830">
          <cell r="C29830" t="str">
            <v>25793</v>
          </cell>
          <cell r="D29830" t="str">
            <v>Tausa</v>
          </cell>
        </row>
        <row r="29831">
          <cell r="C29831" t="str">
            <v>25793</v>
          </cell>
          <cell r="D29831" t="str">
            <v>Tausa</v>
          </cell>
        </row>
        <row r="29832">
          <cell r="C29832" t="str">
            <v>25793</v>
          </cell>
          <cell r="D29832" t="str">
            <v>Tausa</v>
          </cell>
        </row>
        <row r="29833">
          <cell r="C29833" t="str">
            <v>25793</v>
          </cell>
          <cell r="D29833" t="str">
            <v>Tausa</v>
          </cell>
        </row>
        <row r="29834">
          <cell r="C29834" t="str">
            <v>25793</v>
          </cell>
          <cell r="D29834" t="str">
            <v>Tausa</v>
          </cell>
        </row>
        <row r="29835">
          <cell r="C29835" t="str">
            <v>25793</v>
          </cell>
          <cell r="D29835" t="str">
            <v>Tausa</v>
          </cell>
        </row>
        <row r="29836">
          <cell r="C29836" t="str">
            <v>25793</v>
          </cell>
          <cell r="D29836" t="str">
            <v>Tausa</v>
          </cell>
        </row>
        <row r="29837">
          <cell r="C29837" t="str">
            <v>25793</v>
          </cell>
          <cell r="D29837" t="str">
            <v>Tausa</v>
          </cell>
        </row>
        <row r="29838">
          <cell r="C29838" t="str">
            <v>25793</v>
          </cell>
          <cell r="D29838" t="str">
            <v>Tausa</v>
          </cell>
        </row>
        <row r="29839">
          <cell r="C29839" t="str">
            <v>25793</v>
          </cell>
          <cell r="D29839" t="str">
            <v>Tausa</v>
          </cell>
        </row>
        <row r="29840">
          <cell r="C29840" t="str">
            <v>25793</v>
          </cell>
          <cell r="D29840" t="str">
            <v>Tausa</v>
          </cell>
        </row>
        <row r="29841">
          <cell r="C29841" t="str">
            <v>25793</v>
          </cell>
          <cell r="D29841" t="str">
            <v>Tausa</v>
          </cell>
        </row>
        <row r="29842">
          <cell r="C29842" t="str">
            <v>25793</v>
          </cell>
          <cell r="D29842" t="str">
            <v>Tausa</v>
          </cell>
        </row>
        <row r="29843">
          <cell r="C29843" t="str">
            <v>25793</v>
          </cell>
          <cell r="D29843" t="str">
            <v>Tausa</v>
          </cell>
        </row>
        <row r="29844">
          <cell r="C29844" t="str">
            <v>25793</v>
          </cell>
          <cell r="D29844" t="str">
            <v>Tausa</v>
          </cell>
        </row>
        <row r="29845">
          <cell r="C29845" t="str">
            <v>25793</v>
          </cell>
          <cell r="D29845" t="str">
            <v>Tausa</v>
          </cell>
        </row>
        <row r="29846">
          <cell r="C29846" t="str">
            <v>25793</v>
          </cell>
          <cell r="D29846" t="str">
            <v>Tausa</v>
          </cell>
        </row>
        <row r="29847">
          <cell r="C29847" t="str">
            <v>25793</v>
          </cell>
          <cell r="D29847" t="str">
            <v>Tausa</v>
          </cell>
        </row>
        <row r="29848">
          <cell r="C29848" t="str">
            <v>25793</v>
          </cell>
          <cell r="D29848" t="str">
            <v>Tausa</v>
          </cell>
        </row>
        <row r="29849">
          <cell r="C29849" t="str">
            <v>25793</v>
          </cell>
          <cell r="D29849" t="str">
            <v>Tausa</v>
          </cell>
        </row>
        <row r="29850">
          <cell r="C29850" t="str">
            <v>25793</v>
          </cell>
          <cell r="D29850" t="str">
            <v>Tausa</v>
          </cell>
        </row>
        <row r="29851">
          <cell r="C29851" t="str">
            <v>25793</v>
          </cell>
          <cell r="D29851" t="str">
            <v>Tausa</v>
          </cell>
        </row>
        <row r="29852">
          <cell r="C29852" t="str">
            <v>25793</v>
          </cell>
          <cell r="D29852" t="str">
            <v>Tausa</v>
          </cell>
        </row>
        <row r="29853">
          <cell r="C29853" t="str">
            <v>25793</v>
          </cell>
          <cell r="D29853" t="str">
            <v>Tausa</v>
          </cell>
        </row>
        <row r="29854">
          <cell r="C29854" t="str">
            <v>25793</v>
          </cell>
          <cell r="D29854" t="str">
            <v>Tausa</v>
          </cell>
        </row>
        <row r="29855">
          <cell r="C29855" t="str">
            <v>25793</v>
          </cell>
          <cell r="D29855" t="str">
            <v>Tausa</v>
          </cell>
        </row>
        <row r="29856">
          <cell r="C29856" t="str">
            <v>25793</v>
          </cell>
          <cell r="D29856" t="str">
            <v>Tausa</v>
          </cell>
        </row>
        <row r="29857">
          <cell r="C29857" t="str">
            <v>25793</v>
          </cell>
          <cell r="D29857" t="str">
            <v>Tausa</v>
          </cell>
        </row>
        <row r="29858">
          <cell r="C29858" t="str">
            <v>25793</v>
          </cell>
          <cell r="D29858" t="str">
            <v>Tausa</v>
          </cell>
        </row>
        <row r="29859">
          <cell r="C29859" t="str">
            <v>25793</v>
          </cell>
          <cell r="D29859" t="str">
            <v>Tausa</v>
          </cell>
        </row>
        <row r="29860">
          <cell r="C29860" t="str">
            <v>25793</v>
          </cell>
          <cell r="D29860" t="str">
            <v>Tausa</v>
          </cell>
        </row>
        <row r="29861">
          <cell r="C29861" t="str">
            <v>25793</v>
          </cell>
          <cell r="D29861" t="str">
            <v>Tausa</v>
          </cell>
        </row>
        <row r="29862">
          <cell r="C29862" t="str">
            <v>25793</v>
          </cell>
          <cell r="D29862" t="str">
            <v>Tausa</v>
          </cell>
        </row>
        <row r="29863">
          <cell r="C29863" t="str">
            <v>25793</v>
          </cell>
          <cell r="D29863" t="str">
            <v>Tausa</v>
          </cell>
        </row>
        <row r="29864">
          <cell r="C29864" t="str">
            <v>25793</v>
          </cell>
          <cell r="D29864" t="str">
            <v>Tausa</v>
          </cell>
        </row>
        <row r="29865">
          <cell r="C29865" t="str">
            <v>25793</v>
          </cell>
          <cell r="D29865" t="str">
            <v>Tausa</v>
          </cell>
        </row>
        <row r="29866">
          <cell r="C29866" t="str">
            <v>25793</v>
          </cell>
          <cell r="D29866" t="str">
            <v>Tausa</v>
          </cell>
        </row>
        <row r="29867">
          <cell r="C29867" t="str">
            <v>25793</v>
          </cell>
          <cell r="D29867" t="str">
            <v>Tausa</v>
          </cell>
        </row>
        <row r="29868">
          <cell r="C29868" t="str">
            <v>25793</v>
          </cell>
          <cell r="D29868" t="str">
            <v>Tausa</v>
          </cell>
        </row>
        <row r="29869">
          <cell r="C29869" t="str">
            <v>25793</v>
          </cell>
          <cell r="D29869" t="str">
            <v>Tausa</v>
          </cell>
        </row>
        <row r="29870">
          <cell r="C29870" t="str">
            <v>25793</v>
          </cell>
          <cell r="D29870" t="str">
            <v>Tausa</v>
          </cell>
        </row>
        <row r="29871">
          <cell r="C29871" t="str">
            <v>25793</v>
          </cell>
          <cell r="D29871" t="str">
            <v>Tausa</v>
          </cell>
        </row>
        <row r="29872">
          <cell r="C29872" t="str">
            <v>25793</v>
          </cell>
          <cell r="D29872" t="str">
            <v>Tausa</v>
          </cell>
        </row>
        <row r="29873">
          <cell r="C29873" t="str">
            <v>25793</v>
          </cell>
          <cell r="D29873" t="str">
            <v>Tausa</v>
          </cell>
        </row>
        <row r="29874">
          <cell r="C29874" t="str">
            <v>25793</v>
          </cell>
          <cell r="D29874" t="str">
            <v>Tausa</v>
          </cell>
        </row>
        <row r="29875">
          <cell r="C29875" t="str">
            <v>25797</v>
          </cell>
          <cell r="D29875" t="str">
            <v>Tena</v>
          </cell>
        </row>
        <row r="29876">
          <cell r="C29876" t="str">
            <v>25797</v>
          </cell>
          <cell r="D29876" t="str">
            <v>Tena</v>
          </cell>
        </row>
        <row r="29877">
          <cell r="C29877" t="str">
            <v>25797</v>
          </cell>
          <cell r="D29877" t="str">
            <v>Tena</v>
          </cell>
        </row>
        <row r="29878">
          <cell r="C29878" t="str">
            <v>25797</v>
          </cell>
          <cell r="D29878" t="str">
            <v>Tena</v>
          </cell>
        </row>
        <row r="29879">
          <cell r="C29879" t="str">
            <v>25797</v>
          </cell>
          <cell r="D29879" t="str">
            <v>Tena</v>
          </cell>
        </row>
        <row r="29880">
          <cell r="C29880" t="str">
            <v>25797</v>
          </cell>
          <cell r="D29880" t="str">
            <v>Tena</v>
          </cell>
        </row>
        <row r="29881">
          <cell r="C29881" t="str">
            <v>25797</v>
          </cell>
          <cell r="D29881" t="str">
            <v>Tena</v>
          </cell>
        </row>
        <row r="29882">
          <cell r="C29882" t="str">
            <v>25797</v>
          </cell>
          <cell r="D29882" t="str">
            <v>Tena</v>
          </cell>
        </row>
        <row r="29883">
          <cell r="C29883" t="str">
            <v>25797</v>
          </cell>
          <cell r="D29883" t="str">
            <v>Tena</v>
          </cell>
        </row>
        <row r="29884">
          <cell r="C29884" t="str">
            <v>25797</v>
          </cell>
          <cell r="D29884" t="str">
            <v>Tena</v>
          </cell>
        </row>
        <row r="29885">
          <cell r="C29885" t="str">
            <v>25797</v>
          </cell>
          <cell r="D29885" t="str">
            <v>Tena</v>
          </cell>
        </row>
        <row r="29886">
          <cell r="C29886" t="str">
            <v>25797</v>
          </cell>
          <cell r="D29886" t="str">
            <v>Tena</v>
          </cell>
        </row>
        <row r="29887">
          <cell r="C29887" t="str">
            <v>25797</v>
          </cell>
          <cell r="D29887" t="str">
            <v>Tena</v>
          </cell>
        </row>
        <row r="29888">
          <cell r="C29888" t="str">
            <v>25797</v>
          </cell>
          <cell r="D29888" t="str">
            <v>Tena</v>
          </cell>
        </row>
        <row r="29889">
          <cell r="C29889" t="str">
            <v>25797</v>
          </cell>
          <cell r="D29889" t="str">
            <v>Tena</v>
          </cell>
        </row>
        <row r="29890">
          <cell r="C29890" t="str">
            <v>25797</v>
          </cell>
          <cell r="D29890" t="str">
            <v>Tena</v>
          </cell>
        </row>
        <row r="29891">
          <cell r="C29891" t="str">
            <v>25797</v>
          </cell>
          <cell r="D29891" t="str">
            <v>Tena</v>
          </cell>
        </row>
        <row r="29892">
          <cell r="C29892" t="str">
            <v>25797</v>
          </cell>
          <cell r="D29892" t="str">
            <v>Tena</v>
          </cell>
        </row>
        <row r="29893">
          <cell r="C29893" t="str">
            <v>25797</v>
          </cell>
          <cell r="D29893" t="str">
            <v>Tena</v>
          </cell>
        </row>
        <row r="29894">
          <cell r="C29894" t="str">
            <v>25797</v>
          </cell>
          <cell r="D29894" t="str">
            <v>Tena</v>
          </cell>
        </row>
        <row r="29895">
          <cell r="C29895" t="str">
            <v>25797</v>
          </cell>
          <cell r="D29895" t="str">
            <v>Tena</v>
          </cell>
        </row>
        <row r="29896">
          <cell r="C29896" t="str">
            <v>25797</v>
          </cell>
          <cell r="D29896" t="str">
            <v>Tena</v>
          </cell>
        </row>
        <row r="29897">
          <cell r="C29897" t="str">
            <v>25797</v>
          </cell>
          <cell r="D29897" t="str">
            <v>Tena</v>
          </cell>
        </row>
        <row r="29898">
          <cell r="C29898" t="str">
            <v>25797</v>
          </cell>
          <cell r="D29898" t="str">
            <v>Tena</v>
          </cell>
        </row>
        <row r="29899">
          <cell r="C29899" t="str">
            <v>25797</v>
          </cell>
          <cell r="D29899" t="str">
            <v>Tena</v>
          </cell>
        </row>
        <row r="29900">
          <cell r="C29900" t="str">
            <v>25797</v>
          </cell>
          <cell r="D29900" t="str">
            <v>Tena</v>
          </cell>
        </row>
        <row r="29901">
          <cell r="C29901" t="str">
            <v>25797</v>
          </cell>
          <cell r="D29901" t="str">
            <v>Tena</v>
          </cell>
        </row>
        <row r="29902">
          <cell r="C29902" t="str">
            <v>25797</v>
          </cell>
          <cell r="D29902" t="str">
            <v>Tena</v>
          </cell>
        </row>
        <row r="29903">
          <cell r="C29903" t="str">
            <v>25797</v>
          </cell>
          <cell r="D29903" t="str">
            <v>Tena</v>
          </cell>
        </row>
        <row r="29904">
          <cell r="C29904" t="str">
            <v>25797</v>
          </cell>
          <cell r="D29904" t="str">
            <v>Tena</v>
          </cell>
        </row>
        <row r="29905">
          <cell r="C29905" t="str">
            <v>25797</v>
          </cell>
          <cell r="D29905" t="str">
            <v>Tena</v>
          </cell>
        </row>
        <row r="29906">
          <cell r="C29906" t="str">
            <v>25797</v>
          </cell>
          <cell r="D29906" t="str">
            <v>Tena</v>
          </cell>
        </row>
        <row r="29907">
          <cell r="C29907" t="str">
            <v>25797</v>
          </cell>
          <cell r="D29907" t="str">
            <v>Tena</v>
          </cell>
        </row>
        <row r="29908">
          <cell r="C29908" t="str">
            <v>25797</v>
          </cell>
          <cell r="D29908" t="str">
            <v>Tena</v>
          </cell>
        </row>
        <row r="29909">
          <cell r="C29909" t="str">
            <v>25797</v>
          </cell>
          <cell r="D29909" t="str">
            <v>Tena</v>
          </cell>
        </row>
        <row r="29910">
          <cell r="C29910" t="str">
            <v>25797</v>
          </cell>
          <cell r="D29910" t="str">
            <v>Tena</v>
          </cell>
        </row>
        <row r="29911">
          <cell r="C29911" t="str">
            <v>25797</v>
          </cell>
          <cell r="D29911" t="str">
            <v>Tena</v>
          </cell>
        </row>
        <row r="29912">
          <cell r="C29912" t="str">
            <v>25797</v>
          </cell>
          <cell r="D29912" t="str">
            <v>Tena</v>
          </cell>
        </row>
        <row r="29913">
          <cell r="C29913" t="str">
            <v>25797</v>
          </cell>
          <cell r="D29913" t="str">
            <v>Tena</v>
          </cell>
        </row>
        <row r="29914">
          <cell r="C29914" t="str">
            <v>25797</v>
          </cell>
          <cell r="D29914" t="str">
            <v>Tena</v>
          </cell>
        </row>
        <row r="29915">
          <cell r="C29915" t="str">
            <v>25797</v>
          </cell>
          <cell r="D29915" t="str">
            <v>Tena</v>
          </cell>
        </row>
        <row r="29916">
          <cell r="C29916" t="str">
            <v>25797</v>
          </cell>
          <cell r="D29916" t="str">
            <v>Tena</v>
          </cell>
        </row>
        <row r="29917">
          <cell r="C29917" t="str">
            <v>25797</v>
          </cell>
          <cell r="D29917" t="str">
            <v>Tena</v>
          </cell>
        </row>
        <row r="29918">
          <cell r="C29918" t="str">
            <v>25797</v>
          </cell>
          <cell r="D29918" t="str">
            <v>Tena</v>
          </cell>
        </row>
        <row r="29919">
          <cell r="C29919" t="str">
            <v>25797</v>
          </cell>
          <cell r="D29919" t="str">
            <v>Tena</v>
          </cell>
        </row>
        <row r="29920">
          <cell r="C29920" t="str">
            <v>25797</v>
          </cell>
          <cell r="D29920" t="str">
            <v>Tena</v>
          </cell>
        </row>
        <row r="29921">
          <cell r="C29921" t="str">
            <v>25797</v>
          </cell>
          <cell r="D29921" t="str">
            <v>Tena</v>
          </cell>
        </row>
        <row r="29922">
          <cell r="C29922" t="str">
            <v>25797</v>
          </cell>
          <cell r="D29922" t="str">
            <v>Tena</v>
          </cell>
        </row>
        <row r="29923">
          <cell r="C29923" t="str">
            <v>25797</v>
          </cell>
          <cell r="D29923" t="str">
            <v>Tena</v>
          </cell>
        </row>
        <row r="29924">
          <cell r="C29924" t="str">
            <v>25797</v>
          </cell>
          <cell r="D29924" t="str">
            <v>Tena</v>
          </cell>
        </row>
        <row r="29925">
          <cell r="C29925" t="str">
            <v>25797</v>
          </cell>
          <cell r="D29925" t="str">
            <v>Tena</v>
          </cell>
        </row>
        <row r="29926">
          <cell r="C29926" t="str">
            <v>25797</v>
          </cell>
          <cell r="D29926" t="str">
            <v>Tena</v>
          </cell>
        </row>
        <row r="29927">
          <cell r="C29927" t="str">
            <v>25797</v>
          </cell>
          <cell r="D29927" t="str">
            <v>Tena</v>
          </cell>
        </row>
        <row r="29928">
          <cell r="C29928" t="str">
            <v>25797</v>
          </cell>
          <cell r="D29928" t="str">
            <v>Tena</v>
          </cell>
        </row>
        <row r="29929">
          <cell r="C29929" t="str">
            <v>25799</v>
          </cell>
          <cell r="D29929" t="str">
            <v>Tenjo</v>
          </cell>
        </row>
        <row r="29930">
          <cell r="C29930" t="str">
            <v>25799</v>
          </cell>
          <cell r="D29930" t="str">
            <v>Tenjo</v>
          </cell>
        </row>
        <row r="29931">
          <cell r="C29931" t="str">
            <v>25799</v>
          </cell>
          <cell r="D29931" t="str">
            <v>Tenjo</v>
          </cell>
        </row>
        <row r="29932">
          <cell r="C29932" t="str">
            <v>25799</v>
          </cell>
          <cell r="D29932" t="str">
            <v>Tenjo</v>
          </cell>
        </row>
        <row r="29933">
          <cell r="C29933" t="str">
            <v>25799</v>
          </cell>
          <cell r="D29933" t="str">
            <v>Tenjo</v>
          </cell>
        </row>
        <row r="29934">
          <cell r="C29934" t="str">
            <v>25799</v>
          </cell>
          <cell r="D29934" t="str">
            <v>Tenjo</v>
          </cell>
        </row>
        <row r="29935">
          <cell r="C29935" t="str">
            <v>25799</v>
          </cell>
          <cell r="D29935" t="str">
            <v>Tenjo</v>
          </cell>
        </row>
        <row r="29936">
          <cell r="C29936" t="str">
            <v>25799</v>
          </cell>
          <cell r="D29936" t="str">
            <v>Tenjo</v>
          </cell>
        </row>
        <row r="29937">
          <cell r="C29937" t="str">
            <v>25799</v>
          </cell>
          <cell r="D29937" t="str">
            <v>Tenjo</v>
          </cell>
        </row>
        <row r="29938">
          <cell r="C29938" t="str">
            <v>25799</v>
          </cell>
          <cell r="D29938" t="str">
            <v>Tenjo</v>
          </cell>
        </row>
        <row r="29939">
          <cell r="C29939" t="str">
            <v>25799</v>
          </cell>
          <cell r="D29939" t="str">
            <v>Tenjo</v>
          </cell>
        </row>
        <row r="29940">
          <cell r="C29940" t="str">
            <v>25799</v>
          </cell>
          <cell r="D29940" t="str">
            <v>Tenjo</v>
          </cell>
        </row>
        <row r="29941">
          <cell r="C29941" t="str">
            <v>25799</v>
          </cell>
          <cell r="D29941" t="str">
            <v>Tenjo</v>
          </cell>
        </row>
        <row r="29942">
          <cell r="C29942" t="str">
            <v>25799</v>
          </cell>
          <cell r="D29942" t="str">
            <v>Tenjo</v>
          </cell>
        </row>
        <row r="29943">
          <cell r="C29943" t="str">
            <v>25799</v>
          </cell>
          <cell r="D29943" t="str">
            <v>Tenjo</v>
          </cell>
        </row>
        <row r="29944">
          <cell r="C29944" t="str">
            <v>25799</v>
          </cell>
          <cell r="D29944" t="str">
            <v>Tenjo</v>
          </cell>
        </row>
        <row r="29945">
          <cell r="C29945" t="str">
            <v>25799</v>
          </cell>
          <cell r="D29945" t="str">
            <v>Tenjo</v>
          </cell>
        </row>
        <row r="29946">
          <cell r="C29946" t="str">
            <v>25799</v>
          </cell>
          <cell r="D29946" t="str">
            <v>Tenjo</v>
          </cell>
        </row>
        <row r="29947">
          <cell r="C29947" t="str">
            <v>25799</v>
          </cell>
          <cell r="D29947" t="str">
            <v>Tenjo</v>
          </cell>
        </row>
        <row r="29948">
          <cell r="C29948" t="str">
            <v>25799</v>
          </cell>
          <cell r="D29948" t="str">
            <v>Tenjo</v>
          </cell>
        </row>
        <row r="29949">
          <cell r="C29949" t="str">
            <v>25799</v>
          </cell>
          <cell r="D29949" t="str">
            <v>Tenjo</v>
          </cell>
        </row>
        <row r="29950">
          <cell r="C29950" t="str">
            <v>25799</v>
          </cell>
          <cell r="D29950" t="str">
            <v>Tenjo</v>
          </cell>
        </row>
        <row r="29951">
          <cell r="C29951" t="str">
            <v>25799</v>
          </cell>
          <cell r="D29951" t="str">
            <v>Tenjo</v>
          </cell>
        </row>
        <row r="29952">
          <cell r="C29952" t="str">
            <v>25799</v>
          </cell>
          <cell r="D29952" t="str">
            <v>Tenjo</v>
          </cell>
        </row>
        <row r="29953">
          <cell r="C29953" t="str">
            <v>25799</v>
          </cell>
          <cell r="D29953" t="str">
            <v>Tenjo</v>
          </cell>
        </row>
        <row r="29954">
          <cell r="C29954" t="str">
            <v>25799</v>
          </cell>
          <cell r="D29954" t="str">
            <v>Tenjo</v>
          </cell>
        </row>
        <row r="29955">
          <cell r="C29955" t="str">
            <v>25799</v>
          </cell>
          <cell r="D29955" t="str">
            <v>Tenjo</v>
          </cell>
        </row>
        <row r="29956">
          <cell r="C29956" t="str">
            <v>25799</v>
          </cell>
          <cell r="D29956" t="str">
            <v>Tenjo</v>
          </cell>
        </row>
        <row r="29957">
          <cell r="C29957" t="str">
            <v>25799</v>
          </cell>
          <cell r="D29957" t="str">
            <v>Tenjo</v>
          </cell>
        </row>
        <row r="29958">
          <cell r="C29958" t="str">
            <v>25799</v>
          </cell>
          <cell r="D29958" t="str">
            <v>Tenjo</v>
          </cell>
        </row>
        <row r="29959">
          <cell r="C29959" t="str">
            <v>25799</v>
          </cell>
          <cell r="D29959" t="str">
            <v>Tenjo</v>
          </cell>
        </row>
        <row r="29960">
          <cell r="C29960" t="str">
            <v>25799</v>
          </cell>
          <cell r="D29960" t="str">
            <v>Tenjo</v>
          </cell>
        </row>
        <row r="29961">
          <cell r="C29961" t="str">
            <v>25799</v>
          </cell>
          <cell r="D29961" t="str">
            <v>Tenjo</v>
          </cell>
        </row>
        <row r="29962">
          <cell r="C29962" t="str">
            <v>25799</v>
          </cell>
          <cell r="D29962" t="str">
            <v>Tenjo</v>
          </cell>
        </row>
        <row r="29963">
          <cell r="C29963" t="str">
            <v>25799</v>
          </cell>
          <cell r="D29963" t="str">
            <v>Tenjo</v>
          </cell>
        </row>
        <row r="29964">
          <cell r="C29964" t="str">
            <v>25799</v>
          </cell>
          <cell r="D29964" t="str">
            <v>Tenjo</v>
          </cell>
        </row>
        <row r="29965">
          <cell r="C29965" t="str">
            <v>25799</v>
          </cell>
          <cell r="D29965" t="str">
            <v>Tenjo</v>
          </cell>
        </row>
        <row r="29966">
          <cell r="C29966" t="str">
            <v>25799</v>
          </cell>
          <cell r="D29966" t="str">
            <v>Tenjo</v>
          </cell>
        </row>
        <row r="29967">
          <cell r="C29967" t="str">
            <v>25799</v>
          </cell>
          <cell r="D29967" t="str">
            <v>Tenjo</v>
          </cell>
        </row>
        <row r="29968">
          <cell r="C29968" t="str">
            <v>25799</v>
          </cell>
          <cell r="D29968" t="str">
            <v>Tenjo</v>
          </cell>
        </row>
        <row r="29969">
          <cell r="C29969" t="str">
            <v>25799</v>
          </cell>
          <cell r="D29969" t="str">
            <v>Tenjo</v>
          </cell>
        </row>
        <row r="29970">
          <cell r="C29970" t="str">
            <v>25799</v>
          </cell>
          <cell r="D29970" t="str">
            <v>Tenjo</v>
          </cell>
        </row>
        <row r="29971">
          <cell r="C29971" t="str">
            <v>25799</v>
          </cell>
          <cell r="D29971" t="str">
            <v>Tenjo</v>
          </cell>
        </row>
        <row r="29972">
          <cell r="C29972" t="str">
            <v>25799</v>
          </cell>
          <cell r="D29972" t="str">
            <v>Tenjo</v>
          </cell>
        </row>
        <row r="29973">
          <cell r="C29973" t="str">
            <v>25799</v>
          </cell>
          <cell r="D29973" t="str">
            <v>Tenjo</v>
          </cell>
        </row>
        <row r="29974">
          <cell r="C29974" t="str">
            <v>25799</v>
          </cell>
          <cell r="D29974" t="str">
            <v>Tenjo</v>
          </cell>
        </row>
        <row r="29975">
          <cell r="C29975" t="str">
            <v>25799</v>
          </cell>
          <cell r="D29975" t="str">
            <v>Tenjo</v>
          </cell>
        </row>
        <row r="29976">
          <cell r="C29976" t="str">
            <v>25799</v>
          </cell>
          <cell r="D29976" t="str">
            <v>Tenjo</v>
          </cell>
        </row>
        <row r="29977">
          <cell r="C29977" t="str">
            <v>25799</v>
          </cell>
          <cell r="D29977" t="str">
            <v>Tenjo</v>
          </cell>
        </row>
        <row r="29978">
          <cell r="C29978" t="str">
            <v>25799</v>
          </cell>
          <cell r="D29978" t="str">
            <v>Tenjo</v>
          </cell>
        </row>
        <row r="29979">
          <cell r="C29979" t="str">
            <v>25799</v>
          </cell>
          <cell r="D29979" t="str">
            <v>Tenjo</v>
          </cell>
        </row>
        <row r="29980">
          <cell r="C29980" t="str">
            <v>25799</v>
          </cell>
          <cell r="D29980" t="str">
            <v>Tenjo</v>
          </cell>
        </row>
        <row r="29981">
          <cell r="C29981" t="str">
            <v>25799</v>
          </cell>
          <cell r="D29981" t="str">
            <v>Tenjo</v>
          </cell>
        </row>
        <row r="29982">
          <cell r="C29982" t="str">
            <v>25799</v>
          </cell>
          <cell r="D29982" t="str">
            <v>Tenjo</v>
          </cell>
        </row>
        <row r="29983">
          <cell r="C29983" t="str">
            <v>25805</v>
          </cell>
          <cell r="D29983" t="str">
            <v>Tibacuy</v>
          </cell>
        </row>
        <row r="29984">
          <cell r="C29984" t="str">
            <v>25805</v>
          </cell>
          <cell r="D29984" t="str">
            <v>Tibacuy</v>
          </cell>
        </row>
        <row r="29985">
          <cell r="C29985" t="str">
            <v>25805</v>
          </cell>
          <cell r="D29985" t="str">
            <v>Tibacuy</v>
          </cell>
        </row>
        <row r="29986">
          <cell r="C29986" t="str">
            <v>25805</v>
          </cell>
          <cell r="D29986" t="str">
            <v>Tibacuy</v>
          </cell>
        </row>
        <row r="29987">
          <cell r="C29987" t="str">
            <v>25805</v>
          </cell>
          <cell r="D29987" t="str">
            <v>Tibacuy</v>
          </cell>
        </row>
        <row r="29988">
          <cell r="C29988" t="str">
            <v>25805</v>
          </cell>
          <cell r="D29988" t="str">
            <v>Tibacuy</v>
          </cell>
        </row>
        <row r="29989">
          <cell r="C29989" t="str">
            <v>25805</v>
          </cell>
          <cell r="D29989" t="str">
            <v>Tibacuy</v>
          </cell>
        </row>
        <row r="29990">
          <cell r="C29990" t="str">
            <v>25805</v>
          </cell>
          <cell r="D29990" t="str">
            <v>Tibacuy</v>
          </cell>
        </row>
        <row r="29991">
          <cell r="C29991" t="str">
            <v>25805</v>
          </cell>
          <cell r="D29991" t="str">
            <v>Tibacuy</v>
          </cell>
        </row>
        <row r="29992">
          <cell r="C29992" t="str">
            <v>25805</v>
          </cell>
          <cell r="D29992" t="str">
            <v>Tibacuy</v>
          </cell>
        </row>
        <row r="29993">
          <cell r="C29993" t="str">
            <v>25805</v>
          </cell>
          <cell r="D29993" t="str">
            <v>Tibacuy</v>
          </cell>
        </row>
        <row r="29994">
          <cell r="C29994" t="str">
            <v>25805</v>
          </cell>
          <cell r="D29994" t="str">
            <v>Tibacuy</v>
          </cell>
        </row>
        <row r="29995">
          <cell r="C29995" t="str">
            <v>25805</v>
          </cell>
          <cell r="D29995" t="str">
            <v>Tibacuy</v>
          </cell>
        </row>
        <row r="29996">
          <cell r="C29996" t="str">
            <v>25805</v>
          </cell>
          <cell r="D29996" t="str">
            <v>Tibacuy</v>
          </cell>
        </row>
        <row r="29997">
          <cell r="C29997" t="str">
            <v>25805</v>
          </cell>
          <cell r="D29997" t="str">
            <v>Tibacuy</v>
          </cell>
        </row>
        <row r="29998">
          <cell r="C29998" t="str">
            <v>25805</v>
          </cell>
          <cell r="D29998" t="str">
            <v>Tibacuy</v>
          </cell>
        </row>
        <row r="29999">
          <cell r="C29999" t="str">
            <v>25805</v>
          </cell>
          <cell r="D29999" t="str">
            <v>Tibacuy</v>
          </cell>
        </row>
        <row r="30000">
          <cell r="C30000" t="str">
            <v>25805</v>
          </cell>
          <cell r="D30000" t="str">
            <v>Tibacuy</v>
          </cell>
        </row>
        <row r="30001">
          <cell r="C30001" t="str">
            <v>25805</v>
          </cell>
          <cell r="D30001" t="str">
            <v>Tibacuy</v>
          </cell>
        </row>
        <row r="30002">
          <cell r="C30002" t="str">
            <v>25805</v>
          </cell>
          <cell r="D30002" t="str">
            <v>Tibacuy</v>
          </cell>
        </row>
        <row r="30003">
          <cell r="C30003" t="str">
            <v>25805</v>
          </cell>
          <cell r="D30003" t="str">
            <v>Tibacuy</v>
          </cell>
        </row>
        <row r="30004">
          <cell r="C30004" t="str">
            <v>25805</v>
          </cell>
          <cell r="D30004" t="str">
            <v>Tibacuy</v>
          </cell>
        </row>
        <row r="30005">
          <cell r="C30005" t="str">
            <v>25805</v>
          </cell>
          <cell r="D30005" t="str">
            <v>Tibacuy</v>
          </cell>
        </row>
        <row r="30006">
          <cell r="C30006" t="str">
            <v>25805</v>
          </cell>
          <cell r="D30006" t="str">
            <v>Tibacuy</v>
          </cell>
        </row>
        <row r="30007">
          <cell r="C30007" t="str">
            <v>25805</v>
          </cell>
          <cell r="D30007" t="str">
            <v>Tibacuy</v>
          </cell>
        </row>
        <row r="30008">
          <cell r="C30008" t="str">
            <v>25805</v>
          </cell>
          <cell r="D30008" t="str">
            <v>Tibacuy</v>
          </cell>
        </row>
        <row r="30009">
          <cell r="C30009" t="str">
            <v>25805</v>
          </cell>
          <cell r="D30009" t="str">
            <v>Tibacuy</v>
          </cell>
        </row>
        <row r="30010">
          <cell r="C30010" t="str">
            <v>25805</v>
          </cell>
          <cell r="D30010" t="str">
            <v>Tibacuy</v>
          </cell>
        </row>
        <row r="30011">
          <cell r="C30011" t="str">
            <v>25805</v>
          </cell>
          <cell r="D30011" t="str">
            <v>Tibacuy</v>
          </cell>
        </row>
        <row r="30012">
          <cell r="C30012" t="str">
            <v>25805</v>
          </cell>
          <cell r="D30012" t="str">
            <v>Tibacuy</v>
          </cell>
        </row>
        <row r="30013">
          <cell r="C30013" t="str">
            <v>25805</v>
          </cell>
          <cell r="D30013" t="str">
            <v>Tibacuy</v>
          </cell>
        </row>
        <row r="30014">
          <cell r="C30014" t="str">
            <v>25805</v>
          </cell>
          <cell r="D30014" t="str">
            <v>Tibacuy</v>
          </cell>
        </row>
        <row r="30015">
          <cell r="C30015" t="str">
            <v>25805</v>
          </cell>
          <cell r="D30015" t="str">
            <v>Tibacuy</v>
          </cell>
        </row>
        <row r="30016">
          <cell r="C30016" t="str">
            <v>25805</v>
          </cell>
          <cell r="D30016" t="str">
            <v>Tibacuy</v>
          </cell>
        </row>
        <row r="30017">
          <cell r="C30017" t="str">
            <v>25805</v>
          </cell>
          <cell r="D30017" t="str">
            <v>Tibacuy</v>
          </cell>
        </row>
        <row r="30018">
          <cell r="C30018" t="str">
            <v>25805</v>
          </cell>
          <cell r="D30018" t="str">
            <v>Tibacuy</v>
          </cell>
        </row>
        <row r="30019">
          <cell r="C30019" t="str">
            <v>25805</v>
          </cell>
          <cell r="D30019" t="str">
            <v>Tibacuy</v>
          </cell>
        </row>
        <row r="30020">
          <cell r="C30020" t="str">
            <v>25805</v>
          </cell>
          <cell r="D30020" t="str">
            <v>Tibacuy</v>
          </cell>
        </row>
        <row r="30021">
          <cell r="C30021" t="str">
            <v>25805</v>
          </cell>
          <cell r="D30021" t="str">
            <v>Tibacuy</v>
          </cell>
        </row>
        <row r="30022">
          <cell r="C30022" t="str">
            <v>25805</v>
          </cell>
          <cell r="D30022" t="str">
            <v>Tibacuy</v>
          </cell>
        </row>
        <row r="30023">
          <cell r="C30023" t="str">
            <v>25805</v>
          </cell>
          <cell r="D30023" t="str">
            <v>Tibacuy</v>
          </cell>
        </row>
        <row r="30024">
          <cell r="C30024" t="str">
            <v>25805</v>
          </cell>
          <cell r="D30024" t="str">
            <v>Tibacuy</v>
          </cell>
        </row>
        <row r="30025">
          <cell r="C30025" t="str">
            <v>25805</v>
          </cell>
          <cell r="D30025" t="str">
            <v>Tibacuy</v>
          </cell>
        </row>
        <row r="30026">
          <cell r="C30026" t="str">
            <v>25805</v>
          </cell>
          <cell r="D30026" t="str">
            <v>Tibacuy</v>
          </cell>
        </row>
        <row r="30027">
          <cell r="C30027" t="str">
            <v>25805</v>
          </cell>
          <cell r="D30027" t="str">
            <v>Tibacuy</v>
          </cell>
        </row>
        <row r="30028">
          <cell r="C30028" t="str">
            <v>25805</v>
          </cell>
          <cell r="D30028" t="str">
            <v>Tibacuy</v>
          </cell>
        </row>
        <row r="30029">
          <cell r="C30029" t="str">
            <v>25805</v>
          </cell>
          <cell r="D30029" t="str">
            <v>Tibacuy</v>
          </cell>
        </row>
        <row r="30030">
          <cell r="C30030" t="str">
            <v>25805</v>
          </cell>
          <cell r="D30030" t="str">
            <v>Tibacuy</v>
          </cell>
        </row>
        <row r="30031">
          <cell r="C30031" t="str">
            <v>25805</v>
          </cell>
          <cell r="D30031" t="str">
            <v>Tibacuy</v>
          </cell>
        </row>
        <row r="30032">
          <cell r="C30032" t="str">
            <v>25805</v>
          </cell>
          <cell r="D30032" t="str">
            <v>Tibacuy</v>
          </cell>
        </row>
        <row r="30033">
          <cell r="C30033" t="str">
            <v>25805</v>
          </cell>
          <cell r="D30033" t="str">
            <v>Tibacuy</v>
          </cell>
        </row>
        <row r="30034">
          <cell r="C30034" t="str">
            <v>25805</v>
          </cell>
          <cell r="D30034" t="str">
            <v>Tibacuy</v>
          </cell>
        </row>
        <row r="30035">
          <cell r="C30035" t="str">
            <v>25805</v>
          </cell>
          <cell r="D30035" t="str">
            <v>Tibacuy</v>
          </cell>
        </row>
        <row r="30036">
          <cell r="C30036" t="str">
            <v>25805</v>
          </cell>
          <cell r="D30036" t="str">
            <v>Tibacuy</v>
          </cell>
        </row>
        <row r="30037">
          <cell r="C30037" t="str">
            <v>25807</v>
          </cell>
          <cell r="D30037" t="str">
            <v>Tibirita</v>
          </cell>
        </row>
        <row r="30038">
          <cell r="C30038" t="str">
            <v>25807</v>
          </cell>
          <cell r="D30038" t="str">
            <v>Tibirita</v>
          </cell>
        </row>
        <row r="30039">
          <cell r="C30039" t="str">
            <v>25807</v>
          </cell>
          <cell r="D30039" t="str">
            <v>Tibirita</v>
          </cell>
        </row>
        <row r="30040">
          <cell r="C30040" t="str">
            <v>25807</v>
          </cell>
          <cell r="D30040" t="str">
            <v>Tibirita</v>
          </cell>
        </row>
        <row r="30041">
          <cell r="C30041" t="str">
            <v>25807</v>
          </cell>
          <cell r="D30041" t="str">
            <v>Tibirita</v>
          </cell>
        </row>
        <row r="30042">
          <cell r="C30042" t="str">
            <v>25807</v>
          </cell>
          <cell r="D30042" t="str">
            <v>Tibirita</v>
          </cell>
        </row>
        <row r="30043">
          <cell r="C30043" t="str">
            <v>25807</v>
          </cell>
          <cell r="D30043" t="str">
            <v>Tibirita</v>
          </cell>
        </row>
        <row r="30044">
          <cell r="C30044" t="str">
            <v>25807</v>
          </cell>
          <cell r="D30044" t="str">
            <v>Tibirita</v>
          </cell>
        </row>
        <row r="30045">
          <cell r="C30045" t="str">
            <v>25807</v>
          </cell>
          <cell r="D30045" t="str">
            <v>Tibirita</v>
          </cell>
        </row>
        <row r="30046">
          <cell r="C30046" t="str">
            <v>25807</v>
          </cell>
          <cell r="D30046" t="str">
            <v>Tibirita</v>
          </cell>
        </row>
        <row r="30047">
          <cell r="C30047" t="str">
            <v>25807</v>
          </cell>
          <cell r="D30047" t="str">
            <v>Tibirita</v>
          </cell>
        </row>
        <row r="30048">
          <cell r="C30048" t="str">
            <v>25807</v>
          </cell>
          <cell r="D30048" t="str">
            <v>Tibirita</v>
          </cell>
        </row>
        <row r="30049">
          <cell r="C30049" t="str">
            <v>25807</v>
          </cell>
          <cell r="D30049" t="str">
            <v>Tibirita</v>
          </cell>
        </row>
        <row r="30050">
          <cell r="C30050" t="str">
            <v>25807</v>
          </cell>
          <cell r="D30050" t="str">
            <v>Tibirita</v>
          </cell>
        </row>
        <row r="30051">
          <cell r="C30051" t="str">
            <v>25807</v>
          </cell>
          <cell r="D30051" t="str">
            <v>Tibirita</v>
          </cell>
        </row>
        <row r="30052">
          <cell r="C30052" t="str">
            <v>25807</v>
          </cell>
          <cell r="D30052" t="str">
            <v>Tibirita</v>
          </cell>
        </row>
        <row r="30053">
          <cell r="C30053" t="str">
            <v>25807</v>
          </cell>
          <cell r="D30053" t="str">
            <v>Tibirita</v>
          </cell>
        </row>
        <row r="30054">
          <cell r="C30054" t="str">
            <v>25807</v>
          </cell>
          <cell r="D30054" t="str">
            <v>Tibirita</v>
          </cell>
        </row>
        <row r="30055">
          <cell r="C30055" t="str">
            <v>25807</v>
          </cell>
          <cell r="D30055" t="str">
            <v>Tibirita</v>
          </cell>
        </row>
        <row r="30056">
          <cell r="C30056" t="str">
            <v>25807</v>
          </cell>
          <cell r="D30056" t="str">
            <v>Tibirita</v>
          </cell>
        </row>
        <row r="30057">
          <cell r="C30057" t="str">
            <v>25807</v>
          </cell>
          <cell r="D30057" t="str">
            <v>Tibirita</v>
          </cell>
        </row>
        <row r="30058">
          <cell r="C30058" t="str">
            <v>25807</v>
          </cell>
          <cell r="D30058" t="str">
            <v>Tibirita</v>
          </cell>
        </row>
        <row r="30059">
          <cell r="C30059" t="str">
            <v>25807</v>
          </cell>
          <cell r="D30059" t="str">
            <v>Tibirita</v>
          </cell>
        </row>
        <row r="30060">
          <cell r="C30060" t="str">
            <v>25807</v>
          </cell>
          <cell r="D30060" t="str">
            <v>Tibirita</v>
          </cell>
        </row>
        <row r="30061">
          <cell r="C30061" t="str">
            <v>25807</v>
          </cell>
          <cell r="D30061" t="str">
            <v>Tibirita</v>
          </cell>
        </row>
        <row r="30062">
          <cell r="C30062" t="str">
            <v>25807</v>
          </cell>
          <cell r="D30062" t="str">
            <v>Tibirita</v>
          </cell>
        </row>
        <row r="30063">
          <cell r="C30063" t="str">
            <v>25807</v>
          </cell>
          <cell r="D30063" t="str">
            <v>Tibirita</v>
          </cell>
        </row>
        <row r="30064">
          <cell r="C30064" t="str">
            <v>25807</v>
          </cell>
          <cell r="D30064" t="str">
            <v>Tibirita</v>
          </cell>
        </row>
        <row r="30065">
          <cell r="C30065" t="str">
            <v>25807</v>
          </cell>
          <cell r="D30065" t="str">
            <v>Tibirita</v>
          </cell>
        </row>
        <row r="30066">
          <cell r="C30066" t="str">
            <v>25807</v>
          </cell>
          <cell r="D30066" t="str">
            <v>Tibirita</v>
          </cell>
        </row>
        <row r="30067">
          <cell r="C30067" t="str">
            <v>25807</v>
          </cell>
          <cell r="D30067" t="str">
            <v>Tibirita</v>
          </cell>
        </row>
        <row r="30068">
          <cell r="C30068" t="str">
            <v>25807</v>
          </cell>
          <cell r="D30068" t="str">
            <v>Tibirita</v>
          </cell>
        </row>
        <row r="30069">
          <cell r="C30069" t="str">
            <v>25807</v>
          </cell>
          <cell r="D30069" t="str">
            <v>Tibirita</v>
          </cell>
        </row>
        <row r="30070">
          <cell r="C30070" t="str">
            <v>25807</v>
          </cell>
          <cell r="D30070" t="str">
            <v>Tibirita</v>
          </cell>
        </row>
        <row r="30071">
          <cell r="C30071" t="str">
            <v>25807</v>
          </cell>
          <cell r="D30071" t="str">
            <v>Tibirita</v>
          </cell>
        </row>
        <row r="30072">
          <cell r="C30072" t="str">
            <v>25807</v>
          </cell>
          <cell r="D30072" t="str">
            <v>Tibirita</v>
          </cell>
        </row>
        <row r="30073">
          <cell r="C30073" t="str">
            <v>25807</v>
          </cell>
          <cell r="D30073" t="str">
            <v>Tibirita</v>
          </cell>
        </row>
        <row r="30074">
          <cell r="C30074" t="str">
            <v>25807</v>
          </cell>
          <cell r="D30074" t="str">
            <v>Tibirita</v>
          </cell>
        </row>
        <row r="30075">
          <cell r="C30075" t="str">
            <v>25807</v>
          </cell>
          <cell r="D30075" t="str">
            <v>Tibirita</v>
          </cell>
        </row>
        <row r="30076">
          <cell r="C30076" t="str">
            <v>25807</v>
          </cell>
          <cell r="D30076" t="str">
            <v>Tibirita</v>
          </cell>
        </row>
        <row r="30077">
          <cell r="C30077" t="str">
            <v>25807</v>
          </cell>
          <cell r="D30077" t="str">
            <v>Tibirita</v>
          </cell>
        </row>
        <row r="30078">
          <cell r="C30078" t="str">
            <v>25807</v>
          </cell>
          <cell r="D30078" t="str">
            <v>Tibirita</v>
          </cell>
        </row>
        <row r="30079">
          <cell r="C30079" t="str">
            <v>25807</v>
          </cell>
          <cell r="D30079" t="str">
            <v>Tibirita</v>
          </cell>
        </row>
        <row r="30080">
          <cell r="C30080" t="str">
            <v>25807</v>
          </cell>
          <cell r="D30080" t="str">
            <v>Tibirita</v>
          </cell>
        </row>
        <row r="30081">
          <cell r="C30081" t="str">
            <v>25807</v>
          </cell>
          <cell r="D30081" t="str">
            <v>Tibirita</v>
          </cell>
        </row>
        <row r="30082">
          <cell r="C30082" t="str">
            <v>25807</v>
          </cell>
          <cell r="D30082" t="str">
            <v>Tibirita</v>
          </cell>
        </row>
        <row r="30083">
          <cell r="C30083" t="str">
            <v>25807</v>
          </cell>
          <cell r="D30083" t="str">
            <v>Tibirita</v>
          </cell>
        </row>
        <row r="30084">
          <cell r="C30084" t="str">
            <v>25807</v>
          </cell>
          <cell r="D30084" t="str">
            <v>Tibirita</v>
          </cell>
        </row>
        <row r="30085">
          <cell r="C30085" t="str">
            <v>25807</v>
          </cell>
          <cell r="D30085" t="str">
            <v>Tibirita</v>
          </cell>
        </row>
        <row r="30086">
          <cell r="C30086" t="str">
            <v>25807</v>
          </cell>
          <cell r="D30086" t="str">
            <v>Tibirita</v>
          </cell>
        </row>
        <row r="30087">
          <cell r="C30087" t="str">
            <v>25807</v>
          </cell>
          <cell r="D30087" t="str">
            <v>Tibirita</v>
          </cell>
        </row>
        <row r="30088">
          <cell r="C30088" t="str">
            <v>25807</v>
          </cell>
          <cell r="D30088" t="str">
            <v>Tibirita</v>
          </cell>
        </row>
        <row r="30089">
          <cell r="C30089" t="str">
            <v>25807</v>
          </cell>
          <cell r="D30089" t="str">
            <v>Tibirita</v>
          </cell>
        </row>
        <row r="30090">
          <cell r="C30090" t="str">
            <v>25807</v>
          </cell>
          <cell r="D30090" t="str">
            <v>Tibirita</v>
          </cell>
        </row>
        <row r="30091">
          <cell r="C30091" t="str">
            <v>25815</v>
          </cell>
          <cell r="D30091" t="str">
            <v>Tocaima</v>
          </cell>
        </row>
        <row r="30092">
          <cell r="C30092" t="str">
            <v>25815</v>
          </cell>
          <cell r="D30092" t="str">
            <v>Tocaima</v>
          </cell>
        </row>
        <row r="30093">
          <cell r="C30093" t="str">
            <v>25815</v>
          </cell>
          <cell r="D30093" t="str">
            <v>Tocaima</v>
          </cell>
        </row>
        <row r="30094">
          <cell r="C30094" t="str">
            <v>25815</v>
          </cell>
          <cell r="D30094" t="str">
            <v>Tocaima</v>
          </cell>
        </row>
        <row r="30095">
          <cell r="C30095" t="str">
            <v>25815</v>
          </cell>
          <cell r="D30095" t="str">
            <v>Tocaima</v>
          </cell>
        </row>
        <row r="30096">
          <cell r="C30096" t="str">
            <v>25815</v>
          </cell>
          <cell r="D30096" t="str">
            <v>Tocaima</v>
          </cell>
        </row>
        <row r="30097">
          <cell r="C30097" t="str">
            <v>25815</v>
          </cell>
          <cell r="D30097" t="str">
            <v>Tocaima</v>
          </cell>
        </row>
        <row r="30098">
          <cell r="C30098" t="str">
            <v>25815</v>
          </cell>
          <cell r="D30098" t="str">
            <v>Tocaima</v>
          </cell>
        </row>
        <row r="30099">
          <cell r="C30099" t="str">
            <v>25815</v>
          </cell>
          <cell r="D30099" t="str">
            <v>Tocaima</v>
          </cell>
        </row>
        <row r="30100">
          <cell r="C30100" t="str">
            <v>25815</v>
          </cell>
          <cell r="D30100" t="str">
            <v>Tocaima</v>
          </cell>
        </row>
        <row r="30101">
          <cell r="C30101" t="str">
            <v>25815</v>
          </cell>
          <cell r="D30101" t="str">
            <v>Tocaima</v>
          </cell>
        </row>
        <row r="30102">
          <cell r="C30102" t="str">
            <v>25815</v>
          </cell>
          <cell r="D30102" t="str">
            <v>Tocaima</v>
          </cell>
        </row>
        <row r="30103">
          <cell r="C30103" t="str">
            <v>25815</v>
          </cell>
          <cell r="D30103" t="str">
            <v>Tocaima</v>
          </cell>
        </row>
        <row r="30104">
          <cell r="C30104" t="str">
            <v>25815</v>
          </cell>
          <cell r="D30104" t="str">
            <v>Tocaima</v>
          </cell>
        </row>
        <row r="30105">
          <cell r="C30105" t="str">
            <v>25815</v>
          </cell>
          <cell r="D30105" t="str">
            <v>Tocaima</v>
          </cell>
        </row>
        <row r="30106">
          <cell r="C30106" t="str">
            <v>25815</v>
          </cell>
          <cell r="D30106" t="str">
            <v>Tocaima</v>
          </cell>
        </row>
        <row r="30107">
          <cell r="C30107" t="str">
            <v>25815</v>
          </cell>
          <cell r="D30107" t="str">
            <v>Tocaima</v>
          </cell>
        </row>
        <row r="30108">
          <cell r="C30108" t="str">
            <v>25815</v>
          </cell>
          <cell r="D30108" t="str">
            <v>Tocaima</v>
          </cell>
        </row>
        <row r="30109">
          <cell r="C30109" t="str">
            <v>25815</v>
          </cell>
          <cell r="D30109" t="str">
            <v>Tocaima</v>
          </cell>
        </row>
        <row r="30110">
          <cell r="C30110" t="str">
            <v>25815</v>
          </cell>
          <cell r="D30110" t="str">
            <v>Tocaima</v>
          </cell>
        </row>
        <row r="30111">
          <cell r="C30111" t="str">
            <v>25815</v>
          </cell>
          <cell r="D30111" t="str">
            <v>Tocaima</v>
          </cell>
        </row>
        <row r="30112">
          <cell r="C30112" t="str">
            <v>25815</v>
          </cell>
          <cell r="D30112" t="str">
            <v>Tocaima</v>
          </cell>
        </row>
        <row r="30113">
          <cell r="C30113" t="str">
            <v>25815</v>
          </cell>
          <cell r="D30113" t="str">
            <v>Tocaima</v>
          </cell>
        </row>
        <row r="30114">
          <cell r="C30114" t="str">
            <v>25815</v>
          </cell>
          <cell r="D30114" t="str">
            <v>Tocaima</v>
          </cell>
        </row>
        <row r="30115">
          <cell r="C30115" t="str">
            <v>25815</v>
          </cell>
          <cell r="D30115" t="str">
            <v>Tocaima</v>
          </cell>
        </row>
        <row r="30116">
          <cell r="C30116" t="str">
            <v>25815</v>
          </cell>
          <cell r="D30116" t="str">
            <v>Tocaima</v>
          </cell>
        </row>
        <row r="30117">
          <cell r="C30117" t="str">
            <v>25815</v>
          </cell>
          <cell r="D30117" t="str">
            <v>Tocaima</v>
          </cell>
        </row>
        <row r="30118">
          <cell r="C30118" t="str">
            <v>25815</v>
          </cell>
          <cell r="D30118" t="str">
            <v>Tocaima</v>
          </cell>
        </row>
        <row r="30119">
          <cell r="C30119" t="str">
            <v>25815</v>
          </cell>
          <cell r="D30119" t="str">
            <v>Tocaima</v>
          </cell>
        </row>
        <row r="30120">
          <cell r="C30120" t="str">
            <v>25815</v>
          </cell>
          <cell r="D30120" t="str">
            <v>Tocaima</v>
          </cell>
        </row>
        <row r="30121">
          <cell r="C30121" t="str">
            <v>25815</v>
          </cell>
          <cell r="D30121" t="str">
            <v>Tocaima</v>
          </cell>
        </row>
        <row r="30122">
          <cell r="C30122" t="str">
            <v>25815</v>
          </cell>
          <cell r="D30122" t="str">
            <v>Tocaima</v>
          </cell>
        </row>
        <row r="30123">
          <cell r="C30123" t="str">
            <v>25815</v>
          </cell>
          <cell r="D30123" t="str">
            <v>Tocaima</v>
          </cell>
        </row>
        <row r="30124">
          <cell r="C30124" t="str">
            <v>25815</v>
          </cell>
          <cell r="D30124" t="str">
            <v>Tocaima</v>
          </cell>
        </row>
        <row r="30125">
          <cell r="C30125" t="str">
            <v>25815</v>
          </cell>
          <cell r="D30125" t="str">
            <v>Tocaima</v>
          </cell>
        </row>
        <row r="30126">
          <cell r="C30126" t="str">
            <v>25815</v>
          </cell>
          <cell r="D30126" t="str">
            <v>Tocaima</v>
          </cell>
        </row>
        <row r="30127">
          <cell r="C30127" t="str">
            <v>25815</v>
          </cell>
          <cell r="D30127" t="str">
            <v>Tocaima</v>
          </cell>
        </row>
        <row r="30128">
          <cell r="C30128" t="str">
            <v>25815</v>
          </cell>
          <cell r="D30128" t="str">
            <v>Tocaima</v>
          </cell>
        </row>
        <row r="30129">
          <cell r="C30129" t="str">
            <v>25815</v>
          </cell>
          <cell r="D30129" t="str">
            <v>Tocaima</v>
          </cell>
        </row>
        <row r="30130">
          <cell r="C30130" t="str">
            <v>25815</v>
          </cell>
          <cell r="D30130" t="str">
            <v>Tocaima</v>
          </cell>
        </row>
        <row r="30131">
          <cell r="C30131" t="str">
            <v>25815</v>
          </cell>
          <cell r="D30131" t="str">
            <v>Tocaima</v>
          </cell>
        </row>
        <row r="30132">
          <cell r="C30132" t="str">
            <v>25815</v>
          </cell>
          <cell r="D30132" t="str">
            <v>Tocaima</v>
          </cell>
        </row>
        <row r="30133">
          <cell r="C30133" t="str">
            <v>25815</v>
          </cell>
          <cell r="D30133" t="str">
            <v>Tocaima</v>
          </cell>
        </row>
        <row r="30134">
          <cell r="C30134" t="str">
            <v>25815</v>
          </cell>
          <cell r="D30134" t="str">
            <v>Tocaima</v>
          </cell>
        </row>
        <row r="30135">
          <cell r="C30135" t="str">
            <v>25815</v>
          </cell>
          <cell r="D30135" t="str">
            <v>Tocaima</v>
          </cell>
        </row>
        <row r="30136">
          <cell r="C30136" t="str">
            <v>25815</v>
          </cell>
          <cell r="D30136" t="str">
            <v>Tocaima</v>
          </cell>
        </row>
        <row r="30137">
          <cell r="C30137" t="str">
            <v>25815</v>
          </cell>
          <cell r="D30137" t="str">
            <v>Tocaima</v>
          </cell>
        </row>
        <row r="30138">
          <cell r="C30138" t="str">
            <v>25815</v>
          </cell>
          <cell r="D30138" t="str">
            <v>Tocaima</v>
          </cell>
        </row>
        <row r="30139">
          <cell r="C30139" t="str">
            <v>25815</v>
          </cell>
          <cell r="D30139" t="str">
            <v>Tocaima</v>
          </cell>
        </row>
        <row r="30140">
          <cell r="C30140" t="str">
            <v>25815</v>
          </cell>
          <cell r="D30140" t="str">
            <v>Tocaima</v>
          </cell>
        </row>
        <row r="30141">
          <cell r="C30141" t="str">
            <v>25815</v>
          </cell>
          <cell r="D30141" t="str">
            <v>Tocaima</v>
          </cell>
        </row>
        <row r="30142">
          <cell r="C30142" t="str">
            <v>25815</v>
          </cell>
          <cell r="D30142" t="str">
            <v>Tocaima</v>
          </cell>
        </row>
        <row r="30143">
          <cell r="C30143" t="str">
            <v>25815</v>
          </cell>
          <cell r="D30143" t="str">
            <v>Tocaima</v>
          </cell>
        </row>
        <row r="30144">
          <cell r="C30144" t="str">
            <v>25815</v>
          </cell>
          <cell r="D30144" t="str">
            <v>Tocaima</v>
          </cell>
        </row>
        <row r="30145">
          <cell r="C30145" t="str">
            <v>25817</v>
          </cell>
          <cell r="D30145" t="str">
            <v>Tocancipá</v>
          </cell>
        </row>
        <row r="30146">
          <cell r="C30146" t="str">
            <v>25817</v>
          </cell>
          <cell r="D30146" t="str">
            <v>Tocancipá</v>
          </cell>
        </row>
        <row r="30147">
          <cell r="C30147" t="str">
            <v>25817</v>
          </cell>
          <cell r="D30147" t="str">
            <v>Tocancipá</v>
          </cell>
        </row>
        <row r="30148">
          <cell r="C30148" t="str">
            <v>25817</v>
          </cell>
          <cell r="D30148" t="str">
            <v>Tocancipá</v>
          </cell>
        </row>
        <row r="30149">
          <cell r="C30149" t="str">
            <v>25817</v>
          </cell>
          <cell r="D30149" t="str">
            <v>Tocancipá</v>
          </cell>
        </row>
        <row r="30150">
          <cell r="C30150" t="str">
            <v>25817</v>
          </cell>
          <cell r="D30150" t="str">
            <v>Tocancipá</v>
          </cell>
        </row>
        <row r="30151">
          <cell r="C30151" t="str">
            <v>25817</v>
          </cell>
          <cell r="D30151" t="str">
            <v>Tocancipá</v>
          </cell>
        </row>
        <row r="30152">
          <cell r="C30152" t="str">
            <v>25817</v>
          </cell>
          <cell r="D30152" t="str">
            <v>Tocancipá</v>
          </cell>
        </row>
        <row r="30153">
          <cell r="C30153" t="str">
            <v>25817</v>
          </cell>
          <cell r="D30153" t="str">
            <v>Tocancipá</v>
          </cell>
        </row>
        <row r="30154">
          <cell r="C30154" t="str">
            <v>25817</v>
          </cell>
          <cell r="D30154" t="str">
            <v>Tocancipá</v>
          </cell>
        </row>
        <row r="30155">
          <cell r="C30155" t="str">
            <v>25817</v>
          </cell>
          <cell r="D30155" t="str">
            <v>Tocancipá</v>
          </cell>
        </row>
        <row r="30156">
          <cell r="C30156" t="str">
            <v>25817</v>
          </cell>
          <cell r="D30156" t="str">
            <v>Tocancipá</v>
          </cell>
        </row>
        <row r="30157">
          <cell r="C30157" t="str">
            <v>25817</v>
          </cell>
          <cell r="D30157" t="str">
            <v>Tocancipá</v>
          </cell>
        </row>
        <row r="30158">
          <cell r="C30158" t="str">
            <v>25817</v>
          </cell>
          <cell r="D30158" t="str">
            <v>Tocancipá</v>
          </cell>
        </row>
        <row r="30159">
          <cell r="C30159" t="str">
            <v>25817</v>
          </cell>
          <cell r="D30159" t="str">
            <v>Tocancipá</v>
          </cell>
        </row>
        <row r="30160">
          <cell r="C30160" t="str">
            <v>25817</v>
          </cell>
          <cell r="D30160" t="str">
            <v>Tocancipá</v>
          </cell>
        </row>
        <row r="30161">
          <cell r="C30161" t="str">
            <v>25817</v>
          </cell>
          <cell r="D30161" t="str">
            <v>Tocancipá</v>
          </cell>
        </row>
        <row r="30162">
          <cell r="C30162" t="str">
            <v>25817</v>
          </cell>
          <cell r="D30162" t="str">
            <v>Tocancipá</v>
          </cell>
        </row>
        <row r="30163">
          <cell r="C30163" t="str">
            <v>25817</v>
          </cell>
          <cell r="D30163" t="str">
            <v>Tocancipá</v>
          </cell>
        </row>
        <row r="30164">
          <cell r="C30164" t="str">
            <v>25817</v>
          </cell>
          <cell r="D30164" t="str">
            <v>Tocancipá</v>
          </cell>
        </row>
        <row r="30165">
          <cell r="C30165" t="str">
            <v>25817</v>
          </cell>
          <cell r="D30165" t="str">
            <v>Tocancipá</v>
          </cell>
        </row>
        <row r="30166">
          <cell r="C30166" t="str">
            <v>25817</v>
          </cell>
          <cell r="D30166" t="str">
            <v>Tocancipá</v>
          </cell>
        </row>
        <row r="30167">
          <cell r="C30167" t="str">
            <v>25817</v>
          </cell>
          <cell r="D30167" t="str">
            <v>Tocancipá</v>
          </cell>
        </row>
        <row r="30168">
          <cell r="C30168" t="str">
            <v>25817</v>
          </cell>
          <cell r="D30168" t="str">
            <v>Tocancipá</v>
          </cell>
        </row>
        <row r="30169">
          <cell r="C30169" t="str">
            <v>25817</v>
          </cell>
          <cell r="D30169" t="str">
            <v>Tocancipá</v>
          </cell>
        </row>
        <row r="30170">
          <cell r="C30170" t="str">
            <v>25817</v>
          </cell>
          <cell r="D30170" t="str">
            <v>Tocancipá</v>
          </cell>
        </row>
        <row r="30171">
          <cell r="C30171" t="str">
            <v>25817</v>
          </cell>
          <cell r="D30171" t="str">
            <v>Tocancipá</v>
          </cell>
        </row>
        <row r="30172">
          <cell r="C30172" t="str">
            <v>25817</v>
          </cell>
          <cell r="D30172" t="str">
            <v>Tocancipá</v>
          </cell>
        </row>
        <row r="30173">
          <cell r="C30173" t="str">
            <v>25817</v>
          </cell>
          <cell r="D30173" t="str">
            <v>Tocancipá</v>
          </cell>
        </row>
        <row r="30174">
          <cell r="C30174" t="str">
            <v>25817</v>
          </cell>
          <cell r="D30174" t="str">
            <v>Tocancipá</v>
          </cell>
        </row>
        <row r="30175">
          <cell r="C30175" t="str">
            <v>25817</v>
          </cell>
          <cell r="D30175" t="str">
            <v>Tocancipá</v>
          </cell>
        </row>
        <row r="30176">
          <cell r="C30176" t="str">
            <v>25817</v>
          </cell>
          <cell r="D30176" t="str">
            <v>Tocancipá</v>
          </cell>
        </row>
        <row r="30177">
          <cell r="C30177" t="str">
            <v>25817</v>
          </cell>
          <cell r="D30177" t="str">
            <v>Tocancipá</v>
          </cell>
        </row>
        <row r="30178">
          <cell r="C30178" t="str">
            <v>25817</v>
          </cell>
          <cell r="D30178" t="str">
            <v>Tocancipá</v>
          </cell>
        </row>
        <row r="30179">
          <cell r="C30179" t="str">
            <v>25817</v>
          </cell>
          <cell r="D30179" t="str">
            <v>Tocancipá</v>
          </cell>
        </row>
        <row r="30180">
          <cell r="C30180" t="str">
            <v>25817</v>
          </cell>
          <cell r="D30180" t="str">
            <v>Tocancipá</v>
          </cell>
        </row>
        <row r="30181">
          <cell r="C30181" t="str">
            <v>25817</v>
          </cell>
          <cell r="D30181" t="str">
            <v>Tocancipá</v>
          </cell>
        </row>
        <row r="30182">
          <cell r="C30182" t="str">
            <v>25817</v>
          </cell>
          <cell r="D30182" t="str">
            <v>Tocancipá</v>
          </cell>
        </row>
        <row r="30183">
          <cell r="C30183" t="str">
            <v>25817</v>
          </cell>
          <cell r="D30183" t="str">
            <v>Tocancipá</v>
          </cell>
        </row>
        <row r="30184">
          <cell r="C30184" t="str">
            <v>25817</v>
          </cell>
          <cell r="D30184" t="str">
            <v>Tocancipá</v>
          </cell>
        </row>
        <row r="30185">
          <cell r="C30185" t="str">
            <v>25817</v>
          </cell>
          <cell r="D30185" t="str">
            <v>Tocancipá</v>
          </cell>
        </row>
        <row r="30186">
          <cell r="C30186" t="str">
            <v>25817</v>
          </cell>
          <cell r="D30186" t="str">
            <v>Tocancipá</v>
          </cell>
        </row>
        <row r="30187">
          <cell r="C30187" t="str">
            <v>25817</v>
          </cell>
          <cell r="D30187" t="str">
            <v>Tocancipá</v>
          </cell>
        </row>
        <row r="30188">
          <cell r="C30188" t="str">
            <v>25817</v>
          </cell>
          <cell r="D30188" t="str">
            <v>Tocancipá</v>
          </cell>
        </row>
        <row r="30189">
          <cell r="C30189" t="str">
            <v>25817</v>
          </cell>
          <cell r="D30189" t="str">
            <v>Tocancipá</v>
          </cell>
        </row>
        <row r="30190">
          <cell r="C30190" t="str">
            <v>25817</v>
          </cell>
          <cell r="D30190" t="str">
            <v>Tocancipá</v>
          </cell>
        </row>
        <row r="30191">
          <cell r="C30191" t="str">
            <v>25817</v>
          </cell>
          <cell r="D30191" t="str">
            <v>Tocancipá</v>
          </cell>
        </row>
        <row r="30192">
          <cell r="C30192" t="str">
            <v>25817</v>
          </cell>
          <cell r="D30192" t="str">
            <v>Tocancipá</v>
          </cell>
        </row>
        <row r="30193">
          <cell r="C30193" t="str">
            <v>25817</v>
          </cell>
          <cell r="D30193" t="str">
            <v>Tocancipá</v>
          </cell>
        </row>
        <row r="30194">
          <cell r="C30194" t="str">
            <v>25817</v>
          </cell>
          <cell r="D30194" t="str">
            <v>Tocancipá</v>
          </cell>
        </row>
        <row r="30195">
          <cell r="C30195" t="str">
            <v>25817</v>
          </cell>
          <cell r="D30195" t="str">
            <v>Tocancipá</v>
          </cell>
        </row>
        <row r="30196">
          <cell r="C30196" t="str">
            <v>25817</v>
          </cell>
          <cell r="D30196" t="str">
            <v>Tocancipá</v>
          </cell>
        </row>
        <row r="30197">
          <cell r="C30197" t="str">
            <v>25817</v>
          </cell>
          <cell r="D30197" t="str">
            <v>Tocancipá</v>
          </cell>
        </row>
        <row r="30198">
          <cell r="C30198" t="str">
            <v>25817</v>
          </cell>
          <cell r="D30198" t="str">
            <v>Tocancipá</v>
          </cell>
        </row>
        <row r="30199">
          <cell r="C30199" t="str">
            <v>25823</v>
          </cell>
          <cell r="D30199" t="str">
            <v>Topaipí</v>
          </cell>
        </row>
        <row r="30200">
          <cell r="C30200" t="str">
            <v>25823</v>
          </cell>
          <cell r="D30200" t="str">
            <v>Topaipí</v>
          </cell>
        </row>
        <row r="30201">
          <cell r="C30201" t="str">
            <v>25823</v>
          </cell>
          <cell r="D30201" t="str">
            <v>Topaipí</v>
          </cell>
        </row>
        <row r="30202">
          <cell r="C30202" t="str">
            <v>25823</v>
          </cell>
          <cell r="D30202" t="str">
            <v>Topaipí</v>
          </cell>
        </row>
        <row r="30203">
          <cell r="C30203" t="str">
            <v>25823</v>
          </cell>
          <cell r="D30203" t="str">
            <v>Topaipí</v>
          </cell>
        </row>
        <row r="30204">
          <cell r="C30204" t="str">
            <v>25823</v>
          </cell>
          <cell r="D30204" t="str">
            <v>Topaipí</v>
          </cell>
        </row>
        <row r="30205">
          <cell r="C30205" t="str">
            <v>25823</v>
          </cell>
          <cell r="D30205" t="str">
            <v>Topaipí</v>
          </cell>
        </row>
        <row r="30206">
          <cell r="C30206" t="str">
            <v>25823</v>
          </cell>
          <cell r="D30206" t="str">
            <v>Topaipí</v>
          </cell>
        </row>
        <row r="30207">
          <cell r="C30207" t="str">
            <v>25823</v>
          </cell>
          <cell r="D30207" t="str">
            <v>Topaipí</v>
          </cell>
        </row>
        <row r="30208">
          <cell r="C30208" t="str">
            <v>25823</v>
          </cell>
          <cell r="D30208" t="str">
            <v>Topaipí</v>
          </cell>
        </row>
        <row r="30209">
          <cell r="C30209" t="str">
            <v>25823</v>
          </cell>
          <cell r="D30209" t="str">
            <v>Topaipí</v>
          </cell>
        </row>
        <row r="30210">
          <cell r="C30210" t="str">
            <v>25823</v>
          </cell>
          <cell r="D30210" t="str">
            <v>Topaipí</v>
          </cell>
        </row>
        <row r="30211">
          <cell r="C30211" t="str">
            <v>25823</v>
          </cell>
          <cell r="D30211" t="str">
            <v>Topaipí</v>
          </cell>
        </row>
        <row r="30212">
          <cell r="C30212" t="str">
            <v>25823</v>
          </cell>
          <cell r="D30212" t="str">
            <v>Topaipí</v>
          </cell>
        </row>
        <row r="30213">
          <cell r="C30213" t="str">
            <v>25823</v>
          </cell>
          <cell r="D30213" t="str">
            <v>Topaipí</v>
          </cell>
        </row>
        <row r="30214">
          <cell r="C30214" t="str">
            <v>25823</v>
          </cell>
          <cell r="D30214" t="str">
            <v>Topaipí</v>
          </cell>
        </row>
        <row r="30215">
          <cell r="C30215" t="str">
            <v>25823</v>
          </cell>
          <cell r="D30215" t="str">
            <v>Topaipí</v>
          </cell>
        </row>
        <row r="30216">
          <cell r="C30216" t="str">
            <v>25823</v>
          </cell>
          <cell r="D30216" t="str">
            <v>Topaipí</v>
          </cell>
        </row>
        <row r="30217">
          <cell r="C30217" t="str">
            <v>25823</v>
          </cell>
          <cell r="D30217" t="str">
            <v>Topaipí</v>
          </cell>
        </row>
        <row r="30218">
          <cell r="C30218" t="str">
            <v>25823</v>
          </cell>
          <cell r="D30218" t="str">
            <v>Topaipí</v>
          </cell>
        </row>
        <row r="30219">
          <cell r="C30219" t="str">
            <v>25823</v>
          </cell>
          <cell r="D30219" t="str">
            <v>Topaipí</v>
          </cell>
        </row>
        <row r="30220">
          <cell r="C30220" t="str">
            <v>25823</v>
          </cell>
          <cell r="D30220" t="str">
            <v>Topaipí</v>
          </cell>
        </row>
        <row r="30221">
          <cell r="C30221" t="str">
            <v>25823</v>
          </cell>
          <cell r="D30221" t="str">
            <v>Topaipí</v>
          </cell>
        </row>
        <row r="30222">
          <cell r="C30222" t="str">
            <v>25823</v>
          </cell>
          <cell r="D30222" t="str">
            <v>Topaipí</v>
          </cell>
        </row>
        <row r="30223">
          <cell r="C30223" t="str">
            <v>25823</v>
          </cell>
          <cell r="D30223" t="str">
            <v>Topaipí</v>
          </cell>
        </row>
        <row r="30224">
          <cell r="C30224" t="str">
            <v>25823</v>
          </cell>
          <cell r="D30224" t="str">
            <v>Topaipí</v>
          </cell>
        </row>
        <row r="30225">
          <cell r="C30225" t="str">
            <v>25823</v>
          </cell>
          <cell r="D30225" t="str">
            <v>Topaipí</v>
          </cell>
        </row>
        <row r="30226">
          <cell r="C30226" t="str">
            <v>25823</v>
          </cell>
          <cell r="D30226" t="str">
            <v>Topaipí</v>
          </cell>
        </row>
        <row r="30227">
          <cell r="C30227" t="str">
            <v>25823</v>
          </cell>
          <cell r="D30227" t="str">
            <v>Topaipí</v>
          </cell>
        </row>
        <row r="30228">
          <cell r="C30228" t="str">
            <v>25823</v>
          </cell>
          <cell r="D30228" t="str">
            <v>Topaipí</v>
          </cell>
        </row>
        <row r="30229">
          <cell r="C30229" t="str">
            <v>25823</v>
          </cell>
          <cell r="D30229" t="str">
            <v>Topaipí</v>
          </cell>
        </row>
        <row r="30230">
          <cell r="C30230" t="str">
            <v>25823</v>
          </cell>
          <cell r="D30230" t="str">
            <v>Topaipí</v>
          </cell>
        </row>
        <row r="30231">
          <cell r="C30231" t="str">
            <v>25823</v>
          </cell>
          <cell r="D30231" t="str">
            <v>Topaipí</v>
          </cell>
        </row>
        <row r="30232">
          <cell r="C30232" t="str">
            <v>25823</v>
          </cell>
          <cell r="D30232" t="str">
            <v>Topaipí</v>
          </cell>
        </row>
        <row r="30233">
          <cell r="C30233" t="str">
            <v>25823</v>
          </cell>
          <cell r="D30233" t="str">
            <v>Topaipí</v>
          </cell>
        </row>
        <row r="30234">
          <cell r="C30234" t="str">
            <v>25823</v>
          </cell>
          <cell r="D30234" t="str">
            <v>Topaipí</v>
          </cell>
        </row>
        <row r="30235">
          <cell r="C30235" t="str">
            <v>25823</v>
          </cell>
          <cell r="D30235" t="str">
            <v>Topaipí</v>
          </cell>
        </row>
        <row r="30236">
          <cell r="C30236" t="str">
            <v>25823</v>
          </cell>
          <cell r="D30236" t="str">
            <v>Topaipí</v>
          </cell>
        </row>
        <row r="30237">
          <cell r="C30237" t="str">
            <v>25823</v>
          </cell>
          <cell r="D30237" t="str">
            <v>Topaipí</v>
          </cell>
        </row>
        <row r="30238">
          <cell r="C30238" t="str">
            <v>25823</v>
          </cell>
          <cell r="D30238" t="str">
            <v>Topaipí</v>
          </cell>
        </row>
        <row r="30239">
          <cell r="C30239" t="str">
            <v>25823</v>
          </cell>
          <cell r="D30239" t="str">
            <v>Topaipí</v>
          </cell>
        </row>
        <row r="30240">
          <cell r="C30240" t="str">
            <v>25823</v>
          </cell>
          <cell r="D30240" t="str">
            <v>Topaipí</v>
          </cell>
        </row>
        <row r="30241">
          <cell r="C30241" t="str">
            <v>25823</v>
          </cell>
          <cell r="D30241" t="str">
            <v>Topaipí</v>
          </cell>
        </row>
        <row r="30242">
          <cell r="C30242" t="str">
            <v>25823</v>
          </cell>
          <cell r="D30242" t="str">
            <v>Topaipí</v>
          </cell>
        </row>
        <row r="30243">
          <cell r="C30243" t="str">
            <v>25823</v>
          </cell>
          <cell r="D30243" t="str">
            <v>Topaipí</v>
          </cell>
        </row>
        <row r="30244">
          <cell r="C30244" t="str">
            <v>25823</v>
          </cell>
          <cell r="D30244" t="str">
            <v>Topaipí</v>
          </cell>
        </row>
        <row r="30245">
          <cell r="C30245" t="str">
            <v>25823</v>
          </cell>
          <cell r="D30245" t="str">
            <v>Topaipí</v>
          </cell>
        </row>
        <row r="30246">
          <cell r="C30246" t="str">
            <v>25823</v>
          </cell>
          <cell r="D30246" t="str">
            <v>Topaipí</v>
          </cell>
        </row>
        <row r="30247">
          <cell r="C30247" t="str">
            <v>25823</v>
          </cell>
          <cell r="D30247" t="str">
            <v>Topaipí</v>
          </cell>
        </row>
        <row r="30248">
          <cell r="C30248" t="str">
            <v>25823</v>
          </cell>
          <cell r="D30248" t="str">
            <v>Topaipí</v>
          </cell>
        </row>
        <row r="30249">
          <cell r="C30249" t="str">
            <v>25823</v>
          </cell>
          <cell r="D30249" t="str">
            <v>Topaipí</v>
          </cell>
        </row>
        <row r="30250">
          <cell r="C30250" t="str">
            <v>25823</v>
          </cell>
          <cell r="D30250" t="str">
            <v>Topaipí</v>
          </cell>
        </row>
        <row r="30251">
          <cell r="C30251" t="str">
            <v>25823</v>
          </cell>
          <cell r="D30251" t="str">
            <v>Topaipí</v>
          </cell>
        </row>
        <row r="30252">
          <cell r="C30252" t="str">
            <v>25823</v>
          </cell>
          <cell r="D30252" t="str">
            <v>Topaipí</v>
          </cell>
        </row>
        <row r="30253">
          <cell r="C30253" t="str">
            <v>25839</v>
          </cell>
          <cell r="D30253" t="str">
            <v>Ubalá</v>
          </cell>
        </row>
        <row r="30254">
          <cell r="C30254" t="str">
            <v>25839</v>
          </cell>
          <cell r="D30254" t="str">
            <v>Ubalá</v>
          </cell>
        </row>
        <row r="30255">
          <cell r="C30255" t="str">
            <v>25839</v>
          </cell>
          <cell r="D30255" t="str">
            <v>Ubalá</v>
          </cell>
        </row>
        <row r="30256">
          <cell r="C30256" t="str">
            <v>25839</v>
          </cell>
          <cell r="D30256" t="str">
            <v>Ubalá</v>
          </cell>
        </row>
        <row r="30257">
          <cell r="C30257" t="str">
            <v>25839</v>
          </cell>
          <cell r="D30257" t="str">
            <v>Ubalá</v>
          </cell>
        </row>
        <row r="30258">
          <cell r="C30258" t="str">
            <v>25839</v>
          </cell>
          <cell r="D30258" t="str">
            <v>Ubalá</v>
          </cell>
        </row>
        <row r="30259">
          <cell r="C30259" t="str">
            <v>25839</v>
          </cell>
          <cell r="D30259" t="str">
            <v>Ubalá</v>
          </cell>
        </row>
        <row r="30260">
          <cell r="C30260" t="str">
            <v>25839</v>
          </cell>
          <cell r="D30260" t="str">
            <v>Ubalá</v>
          </cell>
        </row>
        <row r="30261">
          <cell r="C30261" t="str">
            <v>25839</v>
          </cell>
          <cell r="D30261" t="str">
            <v>Ubalá</v>
          </cell>
        </row>
        <row r="30262">
          <cell r="C30262" t="str">
            <v>25839</v>
          </cell>
          <cell r="D30262" t="str">
            <v>Ubalá</v>
          </cell>
        </row>
        <row r="30263">
          <cell r="C30263" t="str">
            <v>25839</v>
          </cell>
          <cell r="D30263" t="str">
            <v>Ubalá</v>
          </cell>
        </row>
        <row r="30264">
          <cell r="C30264" t="str">
            <v>25839</v>
          </cell>
          <cell r="D30264" t="str">
            <v>Ubalá</v>
          </cell>
        </row>
        <row r="30265">
          <cell r="C30265" t="str">
            <v>25839</v>
          </cell>
          <cell r="D30265" t="str">
            <v>Ubalá</v>
          </cell>
        </row>
        <row r="30266">
          <cell r="C30266" t="str">
            <v>25839</v>
          </cell>
          <cell r="D30266" t="str">
            <v>Ubalá</v>
          </cell>
        </row>
        <row r="30267">
          <cell r="C30267" t="str">
            <v>25839</v>
          </cell>
          <cell r="D30267" t="str">
            <v>Ubalá</v>
          </cell>
        </row>
        <row r="30268">
          <cell r="C30268" t="str">
            <v>25839</v>
          </cell>
          <cell r="D30268" t="str">
            <v>Ubalá</v>
          </cell>
        </row>
        <row r="30269">
          <cell r="C30269" t="str">
            <v>25839</v>
          </cell>
          <cell r="D30269" t="str">
            <v>Ubalá</v>
          </cell>
        </row>
        <row r="30270">
          <cell r="C30270" t="str">
            <v>25839</v>
          </cell>
          <cell r="D30270" t="str">
            <v>Ubalá</v>
          </cell>
        </row>
        <row r="30271">
          <cell r="C30271" t="str">
            <v>25839</v>
          </cell>
          <cell r="D30271" t="str">
            <v>Ubalá</v>
          </cell>
        </row>
        <row r="30272">
          <cell r="C30272" t="str">
            <v>25839</v>
          </cell>
          <cell r="D30272" t="str">
            <v>Ubalá</v>
          </cell>
        </row>
        <row r="30273">
          <cell r="C30273" t="str">
            <v>25839</v>
          </cell>
          <cell r="D30273" t="str">
            <v>Ubalá</v>
          </cell>
        </row>
        <row r="30274">
          <cell r="C30274" t="str">
            <v>25839</v>
          </cell>
          <cell r="D30274" t="str">
            <v>Ubalá</v>
          </cell>
        </row>
        <row r="30275">
          <cell r="C30275" t="str">
            <v>25839</v>
          </cell>
          <cell r="D30275" t="str">
            <v>Ubalá</v>
          </cell>
        </row>
        <row r="30276">
          <cell r="C30276" t="str">
            <v>25839</v>
          </cell>
          <cell r="D30276" t="str">
            <v>Ubalá</v>
          </cell>
        </row>
        <row r="30277">
          <cell r="C30277" t="str">
            <v>25839</v>
          </cell>
          <cell r="D30277" t="str">
            <v>Ubalá</v>
          </cell>
        </row>
        <row r="30278">
          <cell r="C30278" t="str">
            <v>25839</v>
          </cell>
          <cell r="D30278" t="str">
            <v>Ubalá</v>
          </cell>
        </row>
        <row r="30279">
          <cell r="C30279" t="str">
            <v>25839</v>
          </cell>
          <cell r="D30279" t="str">
            <v>Ubalá</v>
          </cell>
        </row>
        <row r="30280">
          <cell r="C30280" t="str">
            <v>25839</v>
          </cell>
          <cell r="D30280" t="str">
            <v>Ubalá</v>
          </cell>
        </row>
        <row r="30281">
          <cell r="C30281" t="str">
            <v>25839</v>
          </cell>
          <cell r="D30281" t="str">
            <v>Ubalá</v>
          </cell>
        </row>
        <row r="30282">
          <cell r="C30282" t="str">
            <v>25839</v>
          </cell>
          <cell r="D30282" t="str">
            <v>Ubalá</v>
          </cell>
        </row>
        <row r="30283">
          <cell r="C30283" t="str">
            <v>25839</v>
          </cell>
          <cell r="D30283" t="str">
            <v>Ubalá</v>
          </cell>
        </row>
        <row r="30284">
          <cell r="C30284" t="str">
            <v>25839</v>
          </cell>
          <cell r="D30284" t="str">
            <v>Ubalá</v>
          </cell>
        </row>
        <row r="30285">
          <cell r="C30285" t="str">
            <v>25839</v>
          </cell>
          <cell r="D30285" t="str">
            <v>Ubalá</v>
          </cell>
        </row>
        <row r="30286">
          <cell r="C30286" t="str">
            <v>25839</v>
          </cell>
          <cell r="D30286" t="str">
            <v>Ubalá</v>
          </cell>
        </row>
        <row r="30287">
          <cell r="C30287" t="str">
            <v>25839</v>
          </cell>
          <cell r="D30287" t="str">
            <v>Ubalá</v>
          </cell>
        </row>
        <row r="30288">
          <cell r="C30288" t="str">
            <v>25839</v>
          </cell>
          <cell r="D30288" t="str">
            <v>Ubalá</v>
          </cell>
        </row>
        <row r="30289">
          <cell r="C30289" t="str">
            <v>25839</v>
          </cell>
          <cell r="D30289" t="str">
            <v>Ubalá</v>
          </cell>
        </row>
        <row r="30290">
          <cell r="C30290" t="str">
            <v>25839</v>
          </cell>
          <cell r="D30290" t="str">
            <v>Ubalá</v>
          </cell>
        </row>
        <row r="30291">
          <cell r="C30291" t="str">
            <v>25839</v>
          </cell>
          <cell r="D30291" t="str">
            <v>Ubalá</v>
          </cell>
        </row>
        <row r="30292">
          <cell r="C30292" t="str">
            <v>25839</v>
          </cell>
          <cell r="D30292" t="str">
            <v>Ubalá</v>
          </cell>
        </row>
        <row r="30293">
          <cell r="C30293" t="str">
            <v>25839</v>
          </cell>
          <cell r="D30293" t="str">
            <v>Ubalá</v>
          </cell>
        </row>
        <row r="30294">
          <cell r="C30294" t="str">
            <v>25839</v>
          </cell>
          <cell r="D30294" t="str">
            <v>Ubalá</v>
          </cell>
        </row>
        <row r="30295">
          <cell r="C30295" t="str">
            <v>25839</v>
          </cell>
          <cell r="D30295" t="str">
            <v>Ubalá</v>
          </cell>
        </row>
        <row r="30296">
          <cell r="C30296" t="str">
            <v>25839</v>
          </cell>
          <cell r="D30296" t="str">
            <v>Ubalá</v>
          </cell>
        </row>
        <row r="30297">
          <cell r="C30297" t="str">
            <v>25839</v>
          </cell>
          <cell r="D30297" t="str">
            <v>Ubalá</v>
          </cell>
        </row>
        <row r="30298">
          <cell r="C30298" t="str">
            <v>25839</v>
          </cell>
          <cell r="D30298" t="str">
            <v>Ubalá</v>
          </cell>
        </row>
        <row r="30299">
          <cell r="C30299" t="str">
            <v>25839</v>
          </cell>
          <cell r="D30299" t="str">
            <v>Ubalá</v>
          </cell>
        </row>
        <row r="30300">
          <cell r="C30300" t="str">
            <v>25839</v>
          </cell>
          <cell r="D30300" t="str">
            <v>Ubalá</v>
          </cell>
        </row>
        <row r="30301">
          <cell r="C30301" t="str">
            <v>25839</v>
          </cell>
          <cell r="D30301" t="str">
            <v>Ubalá</v>
          </cell>
        </row>
        <row r="30302">
          <cell r="C30302" t="str">
            <v>25839</v>
          </cell>
          <cell r="D30302" t="str">
            <v>Ubalá</v>
          </cell>
        </row>
        <row r="30303">
          <cell r="C30303" t="str">
            <v>25839</v>
          </cell>
          <cell r="D30303" t="str">
            <v>Ubalá</v>
          </cell>
        </row>
        <row r="30304">
          <cell r="C30304" t="str">
            <v>25839</v>
          </cell>
          <cell r="D30304" t="str">
            <v>Ubalá</v>
          </cell>
        </row>
        <row r="30305">
          <cell r="C30305" t="str">
            <v>25839</v>
          </cell>
          <cell r="D30305" t="str">
            <v>Ubalá</v>
          </cell>
        </row>
        <row r="30306">
          <cell r="C30306" t="str">
            <v>25839</v>
          </cell>
          <cell r="D30306" t="str">
            <v>Ubalá</v>
          </cell>
        </row>
        <row r="30307">
          <cell r="C30307" t="str">
            <v>25841</v>
          </cell>
          <cell r="D30307" t="str">
            <v>Ubaque</v>
          </cell>
        </row>
        <row r="30308">
          <cell r="C30308" t="str">
            <v>25841</v>
          </cell>
          <cell r="D30308" t="str">
            <v>Ubaque</v>
          </cell>
        </row>
        <row r="30309">
          <cell r="C30309" t="str">
            <v>25841</v>
          </cell>
          <cell r="D30309" t="str">
            <v>Ubaque</v>
          </cell>
        </row>
        <row r="30310">
          <cell r="C30310" t="str">
            <v>25841</v>
          </cell>
          <cell r="D30310" t="str">
            <v>Ubaque</v>
          </cell>
        </row>
        <row r="30311">
          <cell r="C30311" t="str">
            <v>25841</v>
          </cell>
          <cell r="D30311" t="str">
            <v>Ubaque</v>
          </cell>
        </row>
        <row r="30312">
          <cell r="C30312" t="str">
            <v>25841</v>
          </cell>
          <cell r="D30312" t="str">
            <v>Ubaque</v>
          </cell>
        </row>
        <row r="30313">
          <cell r="C30313" t="str">
            <v>25841</v>
          </cell>
          <cell r="D30313" t="str">
            <v>Ubaque</v>
          </cell>
        </row>
        <row r="30314">
          <cell r="C30314" t="str">
            <v>25841</v>
          </cell>
          <cell r="D30314" t="str">
            <v>Ubaque</v>
          </cell>
        </row>
        <row r="30315">
          <cell r="C30315" t="str">
            <v>25841</v>
          </cell>
          <cell r="D30315" t="str">
            <v>Ubaque</v>
          </cell>
        </row>
        <row r="30316">
          <cell r="C30316" t="str">
            <v>25841</v>
          </cell>
          <cell r="D30316" t="str">
            <v>Ubaque</v>
          </cell>
        </row>
        <row r="30317">
          <cell r="C30317" t="str">
            <v>25841</v>
          </cell>
          <cell r="D30317" t="str">
            <v>Ubaque</v>
          </cell>
        </row>
        <row r="30318">
          <cell r="C30318" t="str">
            <v>25841</v>
          </cell>
          <cell r="D30318" t="str">
            <v>Ubaque</v>
          </cell>
        </row>
        <row r="30319">
          <cell r="C30319" t="str">
            <v>25841</v>
          </cell>
          <cell r="D30319" t="str">
            <v>Ubaque</v>
          </cell>
        </row>
        <row r="30320">
          <cell r="C30320" t="str">
            <v>25841</v>
          </cell>
          <cell r="D30320" t="str">
            <v>Ubaque</v>
          </cell>
        </row>
        <row r="30321">
          <cell r="C30321" t="str">
            <v>25841</v>
          </cell>
          <cell r="D30321" t="str">
            <v>Ubaque</v>
          </cell>
        </row>
        <row r="30322">
          <cell r="C30322" t="str">
            <v>25841</v>
          </cell>
          <cell r="D30322" t="str">
            <v>Ubaque</v>
          </cell>
        </row>
        <row r="30323">
          <cell r="C30323" t="str">
            <v>25841</v>
          </cell>
          <cell r="D30323" t="str">
            <v>Ubaque</v>
          </cell>
        </row>
        <row r="30324">
          <cell r="C30324" t="str">
            <v>25841</v>
          </cell>
          <cell r="D30324" t="str">
            <v>Ubaque</v>
          </cell>
        </row>
        <row r="30325">
          <cell r="C30325" t="str">
            <v>25841</v>
          </cell>
          <cell r="D30325" t="str">
            <v>Ubaque</v>
          </cell>
        </row>
        <row r="30326">
          <cell r="C30326" t="str">
            <v>25841</v>
          </cell>
          <cell r="D30326" t="str">
            <v>Ubaque</v>
          </cell>
        </row>
        <row r="30327">
          <cell r="C30327" t="str">
            <v>25841</v>
          </cell>
          <cell r="D30327" t="str">
            <v>Ubaque</v>
          </cell>
        </row>
        <row r="30328">
          <cell r="C30328" t="str">
            <v>25841</v>
          </cell>
          <cell r="D30328" t="str">
            <v>Ubaque</v>
          </cell>
        </row>
        <row r="30329">
          <cell r="C30329" t="str">
            <v>25841</v>
          </cell>
          <cell r="D30329" t="str">
            <v>Ubaque</v>
          </cell>
        </row>
        <row r="30330">
          <cell r="C30330" t="str">
            <v>25841</v>
          </cell>
          <cell r="D30330" t="str">
            <v>Ubaque</v>
          </cell>
        </row>
        <row r="30331">
          <cell r="C30331" t="str">
            <v>25841</v>
          </cell>
          <cell r="D30331" t="str">
            <v>Ubaque</v>
          </cell>
        </row>
        <row r="30332">
          <cell r="C30332" t="str">
            <v>25841</v>
          </cell>
          <cell r="D30332" t="str">
            <v>Ubaque</v>
          </cell>
        </row>
        <row r="30333">
          <cell r="C30333" t="str">
            <v>25841</v>
          </cell>
          <cell r="D30333" t="str">
            <v>Ubaque</v>
          </cell>
        </row>
        <row r="30334">
          <cell r="C30334" t="str">
            <v>25841</v>
          </cell>
          <cell r="D30334" t="str">
            <v>Ubaque</v>
          </cell>
        </row>
        <row r="30335">
          <cell r="C30335" t="str">
            <v>25841</v>
          </cell>
          <cell r="D30335" t="str">
            <v>Ubaque</v>
          </cell>
        </row>
        <row r="30336">
          <cell r="C30336" t="str">
            <v>25841</v>
          </cell>
          <cell r="D30336" t="str">
            <v>Ubaque</v>
          </cell>
        </row>
        <row r="30337">
          <cell r="C30337" t="str">
            <v>25841</v>
          </cell>
          <cell r="D30337" t="str">
            <v>Ubaque</v>
          </cell>
        </row>
        <row r="30338">
          <cell r="C30338" t="str">
            <v>25841</v>
          </cell>
          <cell r="D30338" t="str">
            <v>Ubaque</v>
          </cell>
        </row>
        <row r="30339">
          <cell r="C30339" t="str">
            <v>25841</v>
          </cell>
          <cell r="D30339" t="str">
            <v>Ubaque</v>
          </cell>
        </row>
        <row r="30340">
          <cell r="C30340" t="str">
            <v>25841</v>
          </cell>
          <cell r="D30340" t="str">
            <v>Ubaque</v>
          </cell>
        </row>
        <row r="30341">
          <cell r="C30341" t="str">
            <v>25841</v>
          </cell>
          <cell r="D30341" t="str">
            <v>Ubaque</v>
          </cell>
        </row>
        <row r="30342">
          <cell r="C30342" t="str">
            <v>25841</v>
          </cell>
          <cell r="D30342" t="str">
            <v>Ubaque</v>
          </cell>
        </row>
        <row r="30343">
          <cell r="C30343" t="str">
            <v>25841</v>
          </cell>
          <cell r="D30343" t="str">
            <v>Ubaque</v>
          </cell>
        </row>
        <row r="30344">
          <cell r="C30344" t="str">
            <v>25841</v>
          </cell>
          <cell r="D30344" t="str">
            <v>Ubaque</v>
          </cell>
        </row>
        <row r="30345">
          <cell r="C30345" t="str">
            <v>25841</v>
          </cell>
          <cell r="D30345" t="str">
            <v>Ubaque</v>
          </cell>
        </row>
        <row r="30346">
          <cell r="C30346" t="str">
            <v>25841</v>
          </cell>
          <cell r="D30346" t="str">
            <v>Ubaque</v>
          </cell>
        </row>
        <row r="30347">
          <cell r="C30347" t="str">
            <v>25841</v>
          </cell>
          <cell r="D30347" t="str">
            <v>Ubaque</v>
          </cell>
        </row>
        <row r="30348">
          <cell r="C30348" t="str">
            <v>25841</v>
          </cell>
          <cell r="D30348" t="str">
            <v>Ubaque</v>
          </cell>
        </row>
        <row r="30349">
          <cell r="C30349" t="str">
            <v>25841</v>
          </cell>
          <cell r="D30349" t="str">
            <v>Ubaque</v>
          </cell>
        </row>
        <row r="30350">
          <cell r="C30350" t="str">
            <v>25841</v>
          </cell>
          <cell r="D30350" t="str">
            <v>Ubaque</v>
          </cell>
        </row>
        <row r="30351">
          <cell r="C30351" t="str">
            <v>25841</v>
          </cell>
          <cell r="D30351" t="str">
            <v>Ubaque</v>
          </cell>
        </row>
        <row r="30352">
          <cell r="C30352" t="str">
            <v>25841</v>
          </cell>
          <cell r="D30352" t="str">
            <v>Ubaque</v>
          </cell>
        </row>
        <row r="30353">
          <cell r="C30353" t="str">
            <v>25841</v>
          </cell>
          <cell r="D30353" t="str">
            <v>Ubaque</v>
          </cell>
        </row>
        <row r="30354">
          <cell r="C30354" t="str">
            <v>25841</v>
          </cell>
          <cell r="D30354" t="str">
            <v>Ubaque</v>
          </cell>
        </row>
        <row r="30355">
          <cell r="C30355" t="str">
            <v>25841</v>
          </cell>
          <cell r="D30355" t="str">
            <v>Ubaque</v>
          </cell>
        </row>
        <row r="30356">
          <cell r="C30356" t="str">
            <v>25841</v>
          </cell>
          <cell r="D30356" t="str">
            <v>Ubaque</v>
          </cell>
        </row>
        <row r="30357">
          <cell r="C30357" t="str">
            <v>25841</v>
          </cell>
          <cell r="D30357" t="str">
            <v>Ubaque</v>
          </cell>
        </row>
        <row r="30358">
          <cell r="C30358" t="str">
            <v>25841</v>
          </cell>
          <cell r="D30358" t="str">
            <v>Ubaque</v>
          </cell>
        </row>
        <row r="30359">
          <cell r="C30359" t="str">
            <v>25841</v>
          </cell>
          <cell r="D30359" t="str">
            <v>Ubaque</v>
          </cell>
        </row>
        <row r="30360">
          <cell r="C30360" t="str">
            <v>25841</v>
          </cell>
          <cell r="D30360" t="str">
            <v>Ubaque</v>
          </cell>
        </row>
        <row r="30361">
          <cell r="C30361" t="str">
            <v>25843</v>
          </cell>
          <cell r="D30361" t="str">
            <v>Villa de San Diego de Ubaté</v>
          </cell>
        </row>
        <row r="30362">
          <cell r="C30362" t="str">
            <v>25843</v>
          </cell>
          <cell r="D30362" t="str">
            <v>Villa de San Diego de Ubaté</v>
          </cell>
        </row>
        <row r="30363">
          <cell r="C30363" t="str">
            <v>25843</v>
          </cell>
          <cell r="D30363" t="str">
            <v>Villa de San Diego de Ubaté</v>
          </cell>
        </row>
        <row r="30364">
          <cell r="C30364" t="str">
            <v>25843</v>
          </cell>
          <cell r="D30364" t="str">
            <v>Villa de San Diego de Ubaté</v>
          </cell>
        </row>
        <row r="30365">
          <cell r="C30365" t="str">
            <v>25843</v>
          </cell>
          <cell r="D30365" t="str">
            <v>Villa de San Diego de Ubaté</v>
          </cell>
        </row>
        <row r="30366">
          <cell r="C30366" t="str">
            <v>25843</v>
          </cell>
          <cell r="D30366" t="str">
            <v>Villa de San Diego de Ubaté</v>
          </cell>
        </row>
        <row r="30367">
          <cell r="C30367" t="str">
            <v>25843</v>
          </cell>
          <cell r="D30367" t="str">
            <v>Villa de San Diego de Ubaté</v>
          </cell>
        </row>
        <row r="30368">
          <cell r="C30368" t="str">
            <v>25843</v>
          </cell>
          <cell r="D30368" t="str">
            <v>Villa de San Diego de Ubaté</v>
          </cell>
        </row>
        <row r="30369">
          <cell r="C30369" t="str">
            <v>25843</v>
          </cell>
          <cell r="D30369" t="str">
            <v>Villa de San Diego de Ubaté</v>
          </cell>
        </row>
        <row r="30370">
          <cell r="C30370" t="str">
            <v>25843</v>
          </cell>
          <cell r="D30370" t="str">
            <v>Villa de San Diego de Ubaté</v>
          </cell>
        </row>
        <row r="30371">
          <cell r="C30371" t="str">
            <v>25843</v>
          </cell>
          <cell r="D30371" t="str">
            <v>Villa de San Diego de Ubaté</v>
          </cell>
        </row>
        <row r="30372">
          <cell r="C30372" t="str">
            <v>25843</v>
          </cell>
          <cell r="D30372" t="str">
            <v>Villa de San Diego de Ubaté</v>
          </cell>
        </row>
        <row r="30373">
          <cell r="C30373" t="str">
            <v>25843</v>
          </cell>
          <cell r="D30373" t="str">
            <v>Villa de San Diego de Ubaté</v>
          </cell>
        </row>
        <row r="30374">
          <cell r="C30374" t="str">
            <v>25843</v>
          </cell>
          <cell r="D30374" t="str">
            <v>Villa de San Diego de Ubaté</v>
          </cell>
        </row>
        <row r="30375">
          <cell r="C30375" t="str">
            <v>25843</v>
          </cell>
          <cell r="D30375" t="str">
            <v>Villa de San Diego de Ubaté</v>
          </cell>
        </row>
        <row r="30376">
          <cell r="C30376" t="str">
            <v>25843</v>
          </cell>
          <cell r="D30376" t="str">
            <v>Villa de San Diego de Ubaté</v>
          </cell>
        </row>
        <row r="30377">
          <cell r="C30377" t="str">
            <v>25843</v>
          </cell>
          <cell r="D30377" t="str">
            <v>Villa de San Diego de Ubaté</v>
          </cell>
        </row>
        <row r="30378">
          <cell r="C30378" t="str">
            <v>25843</v>
          </cell>
          <cell r="D30378" t="str">
            <v>Villa de San Diego de Ubaté</v>
          </cell>
        </row>
        <row r="30379">
          <cell r="C30379" t="str">
            <v>25843</v>
          </cell>
          <cell r="D30379" t="str">
            <v>Villa de San Diego de Ubaté</v>
          </cell>
        </row>
        <row r="30380">
          <cell r="C30380" t="str">
            <v>25843</v>
          </cell>
          <cell r="D30380" t="str">
            <v>Villa de San Diego de Ubaté</v>
          </cell>
        </row>
        <row r="30381">
          <cell r="C30381" t="str">
            <v>25843</v>
          </cell>
          <cell r="D30381" t="str">
            <v>Villa de San Diego de Ubaté</v>
          </cell>
        </row>
        <row r="30382">
          <cell r="C30382" t="str">
            <v>25843</v>
          </cell>
          <cell r="D30382" t="str">
            <v>Villa de San Diego de Ubaté</v>
          </cell>
        </row>
        <row r="30383">
          <cell r="C30383" t="str">
            <v>25843</v>
          </cell>
          <cell r="D30383" t="str">
            <v>Villa de San Diego de Ubaté</v>
          </cell>
        </row>
        <row r="30384">
          <cell r="C30384" t="str">
            <v>25843</v>
          </cell>
          <cell r="D30384" t="str">
            <v>Villa de San Diego de Ubaté</v>
          </cell>
        </row>
        <row r="30385">
          <cell r="C30385" t="str">
            <v>25843</v>
          </cell>
          <cell r="D30385" t="str">
            <v>Villa de San Diego de Ubaté</v>
          </cell>
        </row>
        <row r="30386">
          <cell r="C30386" t="str">
            <v>25843</v>
          </cell>
          <cell r="D30386" t="str">
            <v>Villa de San Diego de Ubaté</v>
          </cell>
        </row>
        <row r="30387">
          <cell r="C30387" t="str">
            <v>25843</v>
          </cell>
          <cell r="D30387" t="str">
            <v>Villa de San Diego de Ubaté</v>
          </cell>
        </row>
        <row r="30388">
          <cell r="C30388" t="str">
            <v>25843</v>
          </cell>
          <cell r="D30388" t="str">
            <v>Villa de San Diego de Ubaté</v>
          </cell>
        </row>
        <row r="30389">
          <cell r="C30389" t="str">
            <v>25843</v>
          </cell>
          <cell r="D30389" t="str">
            <v>Villa de San Diego de Ubaté</v>
          </cell>
        </row>
        <row r="30390">
          <cell r="C30390" t="str">
            <v>25843</v>
          </cell>
          <cell r="D30390" t="str">
            <v>Villa de San Diego de Ubaté</v>
          </cell>
        </row>
        <row r="30391">
          <cell r="C30391" t="str">
            <v>25843</v>
          </cell>
          <cell r="D30391" t="str">
            <v>Villa de San Diego de Ubaté</v>
          </cell>
        </row>
        <row r="30392">
          <cell r="C30392" t="str">
            <v>25843</v>
          </cell>
          <cell r="D30392" t="str">
            <v>Villa de San Diego de Ubaté</v>
          </cell>
        </row>
        <row r="30393">
          <cell r="C30393" t="str">
            <v>25843</v>
          </cell>
          <cell r="D30393" t="str">
            <v>Villa de San Diego de Ubaté</v>
          </cell>
        </row>
        <row r="30394">
          <cell r="C30394" t="str">
            <v>25843</v>
          </cell>
          <cell r="D30394" t="str">
            <v>Villa de San Diego de Ubaté</v>
          </cell>
        </row>
        <row r="30395">
          <cell r="C30395" t="str">
            <v>25843</v>
          </cell>
          <cell r="D30395" t="str">
            <v>Villa de San Diego de Ubaté</v>
          </cell>
        </row>
        <row r="30396">
          <cell r="C30396" t="str">
            <v>25843</v>
          </cell>
          <cell r="D30396" t="str">
            <v>Villa de San Diego de Ubaté</v>
          </cell>
        </row>
        <row r="30397">
          <cell r="C30397" t="str">
            <v>25843</v>
          </cell>
          <cell r="D30397" t="str">
            <v>Villa de San Diego de Ubaté</v>
          </cell>
        </row>
        <row r="30398">
          <cell r="C30398" t="str">
            <v>25843</v>
          </cell>
          <cell r="D30398" t="str">
            <v>Villa de San Diego de Ubaté</v>
          </cell>
        </row>
        <row r="30399">
          <cell r="C30399" t="str">
            <v>25843</v>
          </cell>
          <cell r="D30399" t="str">
            <v>Villa de San Diego de Ubaté</v>
          </cell>
        </row>
        <row r="30400">
          <cell r="C30400" t="str">
            <v>25843</v>
          </cell>
          <cell r="D30400" t="str">
            <v>Villa de San Diego de Ubaté</v>
          </cell>
        </row>
        <row r="30401">
          <cell r="C30401" t="str">
            <v>25843</v>
          </cell>
          <cell r="D30401" t="str">
            <v>Villa de San Diego de Ubaté</v>
          </cell>
        </row>
        <row r="30402">
          <cell r="C30402" t="str">
            <v>25843</v>
          </cell>
          <cell r="D30402" t="str">
            <v>Villa de San Diego de Ubaté</v>
          </cell>
        </row>
        <row r="30403">
          <cell r="C30403" t="str">
            <v>25843</v>
          </cell>
          <cell r="D30403" t="str">
            <v>Villa de San Diego de Ubaté</v>
          </cell>
        </row>
        <row r="30404">
          <cell r="C30404" t="str">
            <v>25843</v>
          </cell>
          <cell r="D30404" t="str">
            <v>Villa de San Diego de Ubaté</v>
          </cell>
        </row>
        <row r="30405">
          <cell r="C30405" t="str">
            <v>25843</v>
          </cell>
          <cell r="D30405" t="str">
            <v>Villa de San Diego de Ubaté</v>
          </cell>
        </row>
        <row r="30406">
          <cell r="C30406" t="str">
            <v>25843</v>
          </cell>
          <cell r="D30406" t="str">
            <v>Villa de San Diego de Ubaté</v>
          </cell>
        </row>
        <row r="30407">
          <cell r="C30407" t="str">
            <v>25843</v>
          </cell>
          <cell r="D30407" t="str">
            <v>Villa de San Diego de Ubaté</v>
          </cell>
        </row>
        <row r="30408">
          <cell r="C30408" t="str">
            <v>25843</v>
          </cell>
          <cell r="D30408" t="str">
            <v>Villa de San Diego de Ubaté</v>
          </cell>
        </row>
        <row r="30409">
          <cell r="C30409" t="str">
            <v>25843</v>
          </cell>
          <cell r="D30409" t="str">
            <v>Villa de San Diego de Ubaté</v>
          </cell>
        </row>
        <row r="30410">
          <cell r="C30410" t="str">
            <v>25843</v>
          </cell>
          <cell r="D30410" t="str">
            <v>Villa de San Diego de Ubaté</v>
          </cell>
        </row>
        <row r="30411">
          <cell r="C30411" t="str">
            <v>25843</v>
          </cell>
          <cell r="D30411" t="str">
            <v>Villa de San Diego de Ubaté</v>
          </cell>
        </row>
        <row r="30412">
          <cell r="C30412" t="str">
            <v>25843</v>
          </cell>
          <cell r="D30412" t="str">
            <v>Villa de San Diego de Ubaté</v>
          </cell>
        </row>
        <row r="30413">
          <cell r="C30413" t="str">
            <v>25843</v>
          </cell>
          <cell r="D30413" t="str">
            <v>Villa de San Diego de Ubaté</v>
          </cell>
        </row>
        <row r="30414">
          <cell r="C30414" t="str">
            <v>25843</v>
          </cell>
          <cell r="D30414" t="str">
            <v>Villa de San Diego de Ubaté</v>
          </cell>
        </row>
        <row r="30415">
          <cell r="C30415" t="str">
            <v>25845</v>
          </cell>
          <cell r="D30415" t="str">
            <v>Une</v>
          </cell>
        </row>
        <row r="30416">
          <cell r="C30416" t="str">
            <v>25845</v>
          </cell>
          <cell r="D30416" t="str">
            <v>Une</v>
          </cell>
        </row>
        <row r="30417">
          <cell r="C30417" t="str">
            <v>25845</v>
          </cell>
          <cell r="D30417" t="str">
            <v>Une</v>
          </cell>
        </row>
        <row r="30418">
          <cell r="C30418" t="str">
            <v>25845</v>
          </cell>
          <cell r="D30418" t="str">
            <v>Une</v>
          </cell>
        </row>
        <row r="30419">
          <cell r="C30419" t="str">
            <v>25845</v>
          </cell>
          <cell r="D30419" t="str">
            <v>Une</v>
          </cell>
        </row>
        <row r="30420">
          <cell r="C30420" t="str">
            <v>25845</v>
          </cell>
          <cell r="D30420" t="str">
            <v>Une</v>
          </cell>
        </row>
        <row r="30421">
          <cell r="C30421" t="str">
            <v>25845</v>
          </cell>
          <cell r="D30421" t="str">
            <v>Une</v>
          </cell>
        </row>
        <row r="30422">
          <cell r="C30422" t="str">
            <v>25845</v>
          </cell>
          <cell r="D30422" t="str">
            <v>Une</v>
          </cell>
        </row>
        <row r="30423">
          <cell r="C30423" t="str">
            <v>25845</v>
          </cell>
          <cell r="D30423" t="str">
            <v>Une</v>
          </cell>
        </row>
        <row r="30424">
          <cell r="C30424" t="str">
            <v>25845</v>
          </cell>
          <cell r="D30424" t="str">
            <v>Une</v>
          </cell>
        </row>
        <row r="30425">
          <cell r="C30425" t="str">
            <v>25845</v>
          </cell>
          <cell r="D30425" t="str">
            <v>Une</v>
          </cell>
        </row>
        <row r="30426">
          <cell r="C30426" t="str">
            <v>25845</v>
          </cell>
          <cell r="D30426" t="str">
            <v>Une</v>
          </cell>
        </row>
        <row r="30427">
          <cell r="C30427" t="str">
            <v>25845</v>
          </cell>
          <cell r="D30427" t="str">
            <v>Une</v>
          </cell>
        </row>
        <row r="30428">
          <cell r="C30428" t="str">
            <v>25845</v>
          </cell>
          <cell r="D30428" t="str">
            <v>Une</v>
          </cell>
        </row>
        <row r="30429">
          <cell r="C30429" t="str">
            <v>25845</v>
          </cell>
          <cell r="D30429" t="str">
            <v>Une</v>
          </cell>
        </row>
        <row r="30430">
          <cell r="C30430" t="str">
            <v>25845</v>
          </cell>
          <cell r="D30430" t="str">
            <v>Une</v>
          </cell>
        </row>
        <row r="30431">
          <cell r="C30431" t="str">
            <v>25845</v>
          </cell>
          <cell r="D30431" t="str">
            <v>Une</v>
          </cell>
        </row>
        <row r="30432">
          <cell r="C30432" t="str">
            <v>25845</v>
          </cell>
          <cell r="D30432" t="str">
            <v>Une</v>
          </cell>
        </row>
        <row r="30433">
          <cell r="C30433" t="str">
            <v>25845</v>
          </cell>
          <cell r="D30433" t="str">
            <v>Une</v>
          </cell>
        </row>
        <row r="30434">
          <cell r="C30434" t="str">
            <v>25845</v>
          </cell>
          <cell r="D30434" t="str">
            <v>Une</v>
          </cell>
        </row>
        <row r="30435">
          <cell r="C30435" t="str">
            <v>25845</v>
          </cell>
          <cell r="D30435" t="str">
            <v>Une</v>
          </cell>
        </row>
        <row r="30436">
          <cell r="C30436" t="str">
            <v>25845</v>
          </cell>
          <cell r="D30436" t="str">
            <v>Une</v>
          </cell>
        </row>
        <row r="30437">
          <cell r="C30437" t="str">
            <v>25845</v>
          </cell>
          <cell r="D30437" t="str">
            <v>Une</v>
          </cell>
        </row>
        <row r="30438">
          <cell r="C30438" t="str">
            <v>25845</v>
          </cell>
          <cell r="D30438" t="str">
            <v>Une</v>
          </cell>
        </row>
        <row r="30439">
          <cell r="C30439" t="str">
            <v>25845</v>
          </cell>
          <cell r="D30439" t="str">
            <v>Une</v>
          </cell>
        </row>
        <row r="30440">
          <cell r="C30440" t="str">
            <v>25845</v>
          </cell>
          <cell r="D30440" t="str">
            <v>Une</v>
          </cell>
        </row>
        <row r="30441">
          <cell r="C30441" t="str">
            <v>25845</v>
          </cell>
          <cell r="D30441" t="str">
            <v>Une</v>
          </cell>
        </row>
        <row r="30442">
          <cell r="C30442" t="str">
            <v>25845</v>
          </cell>
          <cell r="D30442" t="str">
            <v>Une</v>
          </cell>
        </row>
        <row r="30443">
          <cell r="C30443" t="str">
            <v>25845</v>
          </cell>
          <cell r="D30443" t="str">
            <v>Une</v>
          </cell>
        </row>
        <row r="30444">
          <cell r="C30444" t="str">
            <v>25845</v>
          </cell>
          <cell r="D30444" t="str">
            <v>Une</v>
          </cell>
        </row>
        <row r="30445">
          <cell r="C30445" t="str">
            <v>25845</v>
          </cell>
          <cell r="D30445" t="str">
            <v>Une</v>
          </cell>
        </row>
        <row r="30446">
          <cell r="C30446" t="str">
            <v>25845</v>
          </cell>
          <cell r="D30446" t="str">
            <v>Une</v>
          </cell>
        </row>
        <row r="30447">
          <cell r="C30447" t="str">
            <v>25845</v>
          </cell>
          <cell r="D30447" t="str">
            <v>Une</v>
          </cell>
        </row>
        <row r="30448">
          <cell r="C30448" t="str">
            <v>25845</v>
          </cell>
          <cell r="D30448" t="str">
            <v>Une</v>
          </cell>
        </row>
        <row r="30449">
          <cell r="C30449" t="str">
            <v>25845</v>
          </cell>
          <cell r="D30449" t="str">
            <v>Une</v>
          </cell>
        </row>
        <row r="30450">
          <cell r="C30450" t="str">
            <v>25845</v>
          </cell>
          <cell r="D30450" t="str">
            <v>Une</v>
          </cell>
        </row>
        <row r="30451">
          <cell r="C30451" t="str">
            <v>25845</v>
          </cell>
          <cell r="D30451" t="str">
            <v>Une</v>
          </cell>
        </row>
        <row r="30452">
          <cell r="C30452" t="str">
            <v>25845</v>
          </cell>
          <cell r="D30452" t="str">
            <v>Une</v>
          </cell>
        </row>
        <row r="30453">
          <cell r="C30453" t="str">
            <v>25845</v>
          </cell>
          <cell r="D30453" t="str">
            <v>Une</v>
          </cell>
        </row>
        <row r="30454">
          <cell r="C30454" t="str">
            <v>25845</v>
          </cell>
          <cell r="D30454" t="str">
            <v>Une</v>
          </cell>
        </row>
        <row r="30455">
          <cell r="C30455" t="str">
            <v>25845</v>
          </cell>
          <cell r="D30455" t="str">
            <v>Une</v>
          </cell>
        </row>
        <row r="30456">
          <cell r="C30456" t="str">
            <v>25845</v>
          </cell>
          <cell r="D30456" t="str">
            <v>Une</v>
          </cell>
        </row>
        <row r="30457">
          <cell r="C30457" t="str">
            <v>25845</v>
          </cell>
          <cell r="D30457" t="str">
            <v>Une</v>
          </cell>
        </row>
        <row r="30458">
          <cell r="C30458" t="str">
            <v>25845</v>
          </cell>
          <cell r="D30458" t="str">
            <v>Une</v>
          </cell>
        </row>
        <row r="30459">
          <cell r="C30459" t="str">
            <v>25845</v>
          </cell>
          <cell r="D30459" t="str">
            <v>Une</v>
          </cell>
        </row>
        <row r="30460">
          <cell r="C30460" t="str">
            <v>25845</v>
          </cell>
          <cell r="D30460" t="str">
            <v>Une</v>
          </cell>
        </row>
        <row r="30461">
          <cell r="C30461" t="str">
            <v>25845</v>
          </cell>
          <cell r="D30461" t="str">
            <v>Une</v>
          </cell>
        </row>
        <row r="30462">
          <cell r="C30462" t="str">
            <v>25845</v>
          </cell>
          <cell r="D30462" t="str">
            <v>Une</v>
          </cell>
        </row>
        <row r="30463">
          <cell r="C30463" t="str">
            <v>25845</v>
          </cell>
          <cell r="D30463" t="str">
            <v>Une</v>
          </cell>
        </row>
        <row r="30464">
          <cell r="C30464" t="str">
            <v>25845</v>
          </cell>
          <cell r="D30464" t="str">
            <v>Une</v>
          </cell>
        </row>
        <row r="30465">
          <cell r="C30465" t="str">
            <v>25845</v>
          </cell>
          <cell r="D30465" t="str">
            <v>Une</v>
          </cell>
        </row>
        <row r="30466">
          <cell r="C30466" t="str">
            <v>25845</v>
          </cell>
          <cell r="D30466" t="str">
            <v>Une</v>
          </cell>
        </row>
        <row r="30467">
          <cell r="C30467" t="str">
            <v>25845</v>
          </cell>
          <cell r="D30467" t="str">
            <v>Une</v>
          </cell>
        </row>
        <row r="30468">
          <cell r="C30468" t="str">
            <v>25845</v>
          </cell>
          <cell r="D30468" t="str">
            <v>Une</v>
          </cell>
        </row>
        <row r="30469">
          <cell r="C30469" t="str">
            <v>25851</v>
          </cell>
          <cell r="D30469" t="str">
            <v>Útica</v>
          </cell>
        </row>
        <row r="30470">
          <cell r="C30470" t="str">
            <v>25851</v>
          </cell>
          <cell r="D30470" t="str">
            <v>Útica</v>
          </cell>
        </row>
        <row r="30471">
          <cell r="C30471" t="str">
            <v>25851</v>
          </cell>
          <cell r="D30471" t="str">
            <v>Útica</v>
          </cell>
        </row>
        <row r="30472">
          <cell r="C30472" t="str">
            <v>25851</v>
          </cell>
          <cell r="D30472" t="str">
            <v>Útica</v>
          </cell>
        </row>
        <row r="30473">
          <cell r="C30473" t="str">
            <v>25851</v>
          </cell>
          <cell r="D30473" t="str">
            <v>Útica</v>
          </cell>
        </row>
        <row r="30474">
          <cell r="C30474" t="str">
            <v>25851</v>
          </cell>
          <cell r="D30474" t="str">
            <v>Útica</v>
          </cell>
        </row>
        <row r="30475">
          <cell r="C30475" t="str">
            <v>25851</v>
          </cell>
          <cell r="D30475" t="str">
            <v>Útica</v>
          </cell>
        </row>
        <row r="30476">
          <cell r="C30476" t="str">
            <v>25851</v>
          </cell>
          <cell r="D30476" t="str">
            <v>Útica</v>
          </cell>
        </row>
        <row r="30477">
          <cell r="C30477" t="str">
            <v>25851</v>
          </cell>
          <cell r="D30477" t="str">
            <v>Útica</v>
          </cell>
        </row>
        <row r="30478">
          <cell r="C30478" t="str">
            <v>25851</v>
          </cell>
          <cell r="D30478" t="str">
            <v>Útica</v>
          </cell>
        </row>
        <row r="30479">
          <cell r="C30479" t="str">
            <v>25851</v>
          </cell>
          <cell r="D30479" t="str">
            <v>Útica</v>
          </cell>
        </row>
        <row r="30480">
          <cell r="C30480" t="str">
            <v>25851</v>
          </cell>
          <cell r="D30480" t="str">
            <v>Útica</v>
          </cell>
        </row>
        <row r="30481">
          <cell r="C30481" t="str">
            <v>25851</v>
          </cell>
          <cell r="D30481" t="str">
            <v>Útica</v>
          </cell>
        </row>
        <row r="30482">
          <cell r="C30482" t="str">
            <v>25851</v>
          </cell>
          <cell r="D30482" t="str">
            <v>Útica</v>
          </cell>
        </row>
        <row r="30483">
          <cell r="C30483" t="str">
            <v>25851</v>
          </cell>
          <cell r="D30483" t="str">
            <v>Útica</v>
          </cell>
        </row>
        <row r="30484">
          <cell r="C30484" t="str">
            <v>25851</v>
          </cell>
          <cell r="D30484" t="str">
            <v>Útica</v>
          </cell>
        </row>
        <row r="30485">
          <cell r="C30485" t="str">
            <v>25851</v>
          </cell>
          <cell r="D30485" t="str">
            <v>Útica</v>
          </cell>
        </row>
        <row r="30486">
          <cell r="C30486" t="str">
            <v>25851</v>
          </cell>
          <cell r="D30486" t="str">
            <v>Útica</v>
          </cell>
        </row>
        <row r="30487">
          <cell r="C30487" t="str">
            <v>25851</v>
          </cell>
          <cell r="D30487" t="str">
            <v>Útica</v>
          </cell>
        </row>
        <row r="30488">
          <cell r="C30488" t="str">
            <v>25851</v>
          </cell>
          <cell r="D30488" t="str">
            <v>Útica</v>
          </cell>
        </row>
        <row r="30489">
          <cell r="C30489" t="str">
            <v>25851</v>
          </cell>
          <cell r="D30489" t="str">
            <v>Útica</v>
          </cell>
        </row>
        <row r="30490">
          <cell r="C30490" t="str">
            <v>25851</v>
          </cell>
          <cell r="D30490" t="str">
            <v>Útica</v>
          </cell>
        </row>
        <row r="30491">
          <cell r="C30491" t="str">
            <v>25851</v>
          </cell>
          <cell r="D30491" t="str">
            <v>Útica</v>
          </cell>
        </row>
        <row r="30492">
          <cell r="C30492" t="str">
            <v>25851</v>
          </cell>
          <cell r="D30492" t="str">
            <v>Útica</v>
          </cell>
        </row>
        <row r="30493">
          <cell r="C30493" t="str">
            <v>25851</v>
          </cell>
          <cell r="D30493" t="str">
            <v>Útica</v>
          </cell>
        </row>
        <row r="30494">
          <cell r="C30494" t="str">
            <v>25851</v>
          </cell>
          <cell r="D30494" t="str">
            <v>Útica</v>
          </cell>
        </row>
        <row r="30495">
          <cell r="C30495" t="str">
            <v>25851</v>
          </cell>
          <cell r="D30495" t="str">
            <v>Útica</v>
          </cell>
        </row>
        <row r="30496">
          <cell r="C30496" t="str">
            <v>25851</v>
          </cell>
          <cell r="D30496" t="str">
            <v>Útica</v>
          </cell>
        </row>
        <row r="30497">
          <cell r="C30497" t="str">
            <v>25851</v>
          </cell>
          <cell r="D30497" t="str">
            <v>Útica</v>
          </cell>
        </row>
        <row r="30498">
          <cell r="C30498" t="str">
            <v>25851</v>
          </cell>
          <cell r="D30498" t="str">
            <v>Útica</v>
          </cell>
        </row>
        <row r="30499">
          <cell r="C30499" t="str">
            <v>25851</v>
          </cell>
          <cell r="D30499" t="str">
            <v>Útica</v>
          </cell>
        </row>
        <row r="30500">
          <cell r="C30500" t="str">
            <v>25851</v>
          </cell>
          <cell r="D30500" t="str">
            <v>Útica</v>
          </cell>
        </row>
        <row r="30501">
          <cell r="C30501" t="str">
            <v>25851</v>
          </cell>
          <cell r="D30501" t="str">
            <v>Útica</v>
          </cell>
        </row>
        <row r="30502">
          <cell r="C30502" t="str">
            <v>25851</v>
          </cell>
          <cell r="D30502" t="str">
            <v>Útica</v>
          </cell>
        </row>
        <row r="30503">
          <cell r="C30503" t="str">
            <v>25851</v>
          </cell>
          <cell r="D30503" t="str">
            <v>Útica</v>
          </cell>
        </row>
        <row r="30504">
          <cell r="C30504" t="str">
            <v>25851</v>
          </cell>
          <cell r="D30504" t="str">
            <v>Útica</v>
          </cell>
        </row>
        <row r="30505">
          <cell r="C30505" t="str">
            <v>25851</v>
          </cell>
          <cell r="D30505" t="str">
            <v>Útica</v>
          </cell>
        </row>
        <row r="30506">
          <cell r="C30506" t="str">
            <v>25851</v>
          </cell>
          <cell r="D30506" t="str">
            <v>Útica</v>
          </cell>
        </row>
        <row r="30507">
          <cell r="C30507" t="str">
            <v>25851</v>
          </cell>
          <cell r="D30507" t="str">
            <v>Útica</v>
          </cell>
        </row>
        <row r="30508">
          <cell r="C30508" t="str">
            <v>25851</v>
          </cell>
          <cell r="D30508" t="str">
            <v>Útica</v>
          </cell>
        </row>
        <row r="30509">
          <cell r="C30509" t="str">
            <v>25851</v>
          </cell>
          <cell r="D30509" t="str">
            <v>Útica</v>
          </cell>
        </row>
        <row r="30510">
          <cell r="C30510" t="str">
            <v>25851</v>
          </cell>
          <cell r="D30510" t="str">
            <v>Útica</v>
          </cell>
        </row>
        <row r="30511">
          <cell r="C30511" t="str">
            <v>25851</v>
          </cell>
          <cell r="D30511" t="str">
            <v>Útica</v>
          </cell>
        </row>
        <row r="30512">
          <cell r="C30512" t="str">
            <v>25851</v>
          </cell>
          <cell r="D30512" t="str">
            <v>Útica</v>
          </cell>
        </row>
        <row r="30513">
          <cell r="C30513" t="str">
            <v>25851</v>
          </cell>
          <cell r="D30513" t="str">
            <v>Útica</v>
          </cell>
        </row>
        <row r="30514">
          <cell r="C30514" t="str">
            <v>25851</v>
          </cell>
          <cell r="D30514" t="str">
            <v>Útica</v>
          </cell>
        </row>
        <row r="30515">
          <cell r="C30515" t="str">
            <v>25851</v>
          </cell>
          <cell r="D30515" t="str">
            <v>Útica</v>
          </cell>
        </row>
        <row r="30516">
          <cell r="C30516" t="str">
            <v>25851</v>
          </cell>
          <cell r="D30516" t="str">
            <v>Útica</v>
          </cell>
        </row>
        <row r="30517">
          <cell r="C30517" t="str">
            <v>25851</v>
          </cell>
          <cell r="D30517" t="str">
            <v>Útica</v>
          </cell>
        </row>
        <row r="30518">
          <cell r="C30518" t="str">
            <v>25851</v>
          </cell>
          <cell r="D30518" t="str">
            <v>Útica</v>
          </cell>
        </row>
        <row r="30519">
          <cell r="C30519" t="str">
            <v>25851</v>
          </cell>
          <cell r="D30519" t="str">
            <v>Útica</v>
          </cell>
        </row>
        <row r="30520">
          <cell r="C30520" t="str">
            <v>25851</v>
          </cell>
          <cell r="D30520" t="str">
            <v>Útica</v>
          </cell>
        </row>
        <row r="30521">
          <cell r="C30521" t="str">
            <v>25851</v>
          </cell>
          <cell r="D30521" t="str">
            <v>Útica</v>
          </cell>
        </row>
        <row r="30522">
          <cell r="C30522" t="str">
            <v>25851</v>
          </cell>
          <cell r="D30522" t="str">
            <v>Útica</v>
          </cell>
        </row>
        <row r="30523">
          <cell r="C30523" t="str">
            <v>25862</v>
          </cell>
          <cell r="D30523" t="str">
            <v>Vergara</v>
          </cell>
        </row>
        <row r="30524">
          <cell r="C30524" t="str">
            <v>25862</v>
          </cell>
          <cell r="D30524" t="str">
            <v>Vergara</v>
          </cell>
        </row>
        <row r="30525">
          <cell r="C30525" t="str">
            <v>25862</v>
          </cell>
          <cell r="D30525" t="str">
            <v>Vergara</v>
          </cell>
        </row>
        <row r="30526">
          <cell r="C30526" t="str">
            <v>25862</v>
          </cell>
          <cell r="D30526" t="str">
            <v>Vergara</v>
          </cell>
        </row>
        <row r="30527">
          <cell r="C30527" t="str">
            <v>25862</v>
          </cell>
          <cell r="D30527" t="str">
            <v>Vergara</v>
          </cell>
        </row>
        <row r="30528">
          <cell r="C30528" t="str">
            <v>25862</v>
          </cell>
          <cell r="D30528" t="str">
            <v>Vergara</v>
          </cell>
        </row>
        <row r="30529">
          <cell r="C30529" t="str">
            <v>25862</v>
          </cell>
          <cell r="D30529" t="str">
            <v>Vergara</v>
          </cell>
        </row>
        <row r="30530">
          <cell r="C30530" t="str">
            <v>25862</v>
          </cell>
          <cell r="D30530" t="str">
            <v>Vergara</v>
          </cell>
        </row>
        <row r="30531">
          <cell r="C30531" t="str">
            <v>25862</v>
          </cell>
          <cell r="D30531" t="str">
            <v>Vergara</v>
          </cell>
        </row>
        <row r="30532">
          <cell r="C30532" t="str">
            <v>25862</v>
          </cell>
          <cell r="D30532" t="str">
            <v>Vergara</v>
          </cell>
        </row>
        <row r="30533">
          <cell r="C30533" t="str">
            <v>25862</v>
          </cell>
          <cell r="D30533" t="str">
            <v>Vergara</v>
          </cell>
        </row>
        <row r="30534">
          <cell r="C30534" t="str">
            <v>25862</v>
          </cell>
          <cell r="D30534" t="str">
            <v>Vergara</v>
          </cell>
        </row>
        <row r="30535">
          <cell r="C30535" t="str">
            <v>25862</v>
          </cell>
          <cell r="D30535" t="str">
            <v>Vergara</v>
          </cell>
        </row>
        <row r="30536">
          <cell r="C30536" t="str">
            <v>25862</v>
          </cell>
          <cell r="D30536" t="str">
            <v>Vergara</v>
          </cell>
        </row>
        <row r="30537">
          <cell r="C30537" t="str">
            <v>25862</v>
          </cell>
          <cell r="D30537" t="str">
            <v>Vergara</v>
          </cell>
        </row>
        <row r="30538">
          <cell r="C30538" t="str">
            <v>25862</v>
          </cell>
          <cell r="D30538" t="str">
            <v>Vergara</v>
          </cell>
        </row>
        <row r="30539">
          <cell r="C30539" t="str">
            <v>25862</v>
          </cell>
          <cell r="D30539" t="str">
            <v>Vergara</v>
          </cell>
        </row>
        <row r="30540">
          <cell r="C30540" t="str">
            <v>25862</v>
          </cell>
          <cell r="D30540" t="str">
            <v>Vergara</v>
          </cell>
        </row>
        <row r="30541">
          <cell r="C30541" t="str">
            <v>25862</v>
          </cell>
          <cell r="D30541" t="str">
            <v>Vergara</v>
          </cell>
        </row>
        <row r="30542">
          <cell r="C30542" t="str">
            <v>25862</v>
          </cell>
          <cell r="D30542" t="str">
            <v>Vergara</v>
          </cell>
        </row>
        <row r="30543">
          <cell r="C30543" t="str">
            <v>25862</v>
          </cell>
          <cell r="D30543" t="str">
            <v>Vergara</v>
          </cell>
        </row>
        <row r="30544">
          <cell r="C30544" t="str">
            <v>25862</v>
          </cell>
          <cell r="D30544" t="str">
            <v>Vergara</v>
          </cell>
        </row>
        <row r="30545">
          <cell r="C30545" t="str">
            <v>25862</v>
          </cell>
          <cell r="D30545" t="str">
            <v>Vergara</v>
          </cell>
        </row>
        <row r="30546">
          <cell r="C30546" t="str">
            <v>25862</v>
          </cell>
          <cell r="D30546" t="str">
            <v>Vergara</v>
          </cell>
        </row>
        <row r="30547">
          <cell r="C30547" t="str">
            <v>25862</v>
          </cell>
          <cell r="D30547" t="str">
            <v>Vergara</v>
          </cell>
        </row>
        <row r="30548">
          <cell r="C30548" t="str">
            <v>25862</v>
          </cell>
          <cell r="D30548" t="str">
            <v>Vergara</v>
          </cell>
        </row>
        <row r="30549">
          <cell r="C30549" t="str">
            <v>25862</v>
          </cell>
          <cell r="D30549" t="str">
            <v>Vergara</v>
          </cell>
        </row>
        <row r="30550">
          <cell r="C30550" t="str">
            <v>25862</v>
          </cell>
          <cell r="D30550" t="str">
            <v>Vergara</v>
          </cell>
        </row>
        <row r="30551">
          <cell r="C30551" t="str">
            <v>25862</v>
          </cell>
          <cell r="D30551" t="str">
            <v>Vergara</v>
          </cell>
        </row>
        <row r="30552">
          <cell r="C30552" t="str">
            <v>25862</v>
          </cell>
          <cell r="D30552" t="str">
            <v>Vergara</v>
          </cell>
        </row>
        <row r="30553">
          <cell r="C30553" t="str">
            <v>25862</v>
          </cell>
          <cell r="D30553" t="str">
            <v>Vergara</v>
          </cell>
        </row>
        <row r="30554">
          <cell r="C30554" t="str">
            <v>25862</v>
          </cell>
          <cell r="D30554" t="str">
            <v>Vergara</v>
          </cell>
        </row>
        <row r="30555">
          <cell r="C30555" t="str">
            <v>25862</v>
          </cell>
          <cell r="D30555" t="str">
            <v>Vergara</v>
          </cell>
        </row>
        <row r="30556">
          <cell r="C30556" t="str">
            <v>25862</v>
          </cell>
          <cell r="D30556" t="str">
            <v>Vergara</v>
          </cell>
        </row>
        <row r="30557">
          <cell r="C30557" t="str">
            <v>25862</v>
          </cell>
          <cell r="D30557" t="str">
            <v>Vergara</v>
          </cell>
        </row>
        <row r="30558">
          <cell r="C30558" t="str">
            <v>25862</v>
          </cell>
          <cell r="D30558" t="str">
            <v>Vergara</v>
          </cell>
        </row>
        <row r="30559">
          <cell r="C30559" t="str">
            <v>25862</v>
          </cell>
          <cell r="D30559" t="str">
            <v>Vergara</v>
          </cell>
        </row>
        <row r="30560">
          <cell r="C30560" t="str">
            <v>25862</v>
          </cell>
          <cell r="D30560" t="str">
            <v>Vergara</v>
          </cell>
        </row>
        <row r="30561">
          <cell r="C30561" t="str">
            <v>25862</v>
          </cell>
          <cell r="D30561" t="str">
            <v>Vergara</v>
          </cell>
        </row>
        <row r="30562">
          <cell r="C30562" t="str">
            <v>25862</v>
          </cell>
          <cell r="D30562" t="str">
            <v>Vergara</v>
          </cell>
        </row>
        <row r="30563">
          <cell r="C30563" t="str">
            <v>25862</v>
          </cell>
          <cell r="D30563" t="str">
            <v>Vergara</v>
          </cell>
        </row>
        <row r="30564">
          <cell r="C30564" t="str">
            <v>25862</v>
          </cell>
          <cell r="D30564" t="str">
            <v>Vergara</v>
          </cell>
        </row>
        <row r="30565">
          <cell r="C30565" t="str">
            <v>25862</v>
          </cell>
          <cell r="D30565" t="str">
            <v>Vergara</v>
          </cell>
        </row>
        <row r="30566">
          <cell r="C30566" t="str">
            <v>25862</v>
          </cell>
          <cell r="D30566" t="str">
            <v>Vergara</v>
          </cell>
        </row>
        <row r="30567">
          <cell r="C30567" t="str">
            <v>25862</v>
          </cell>
          <cell r="D30567" t="str">
            <v>Vergara</v>
          </cell>
        </row>
        <row r="30568">
          <cell r="C30568" t="str">
            <v>25862</v>
          </cell>
          <cell r="D30568" t="str">
            <v>Vergara</v>
          </cell>
        </row>
        <row r="30569">
          <cell r="C30569" t="str">
            <v>25862</v>
          </cell>
          <cell r="D30569" t="str">
            <v>Vergara</v>
          </cell>
        </row>
        <row r="30570">
          <cell r="C30570" t="str">
            <v>25862</v>
          </cell>
          <cell r="D30570" t="str">
            <v>Vergara</v>
          </cell>
        </row>
        <row r="30571">
          <cell r="C30571" t="str">
            <v>25862</v>
          </cell>
          <cell r="D30571" t="str">
            <v>Vergara</v>
          </cell>
        </row>
        <row r="30572">
          <cell r="C30572" t="str">
            <v>25862</v>
          </cell>
          <cell r="D30572" t="str">
            <v>Vergara</v>
          </cell>
        </row>
        <row r="30573">
          <cell r="C30573" t="str">
            <v>25862</v>
          </cell>
          <cell r="D30573" t="str">
            <v>Vergara</v>
          </cell>
        </row>
        <row r="30574">
          <cell r="C30574" t="str">
            <v>25862</v>
          </cell>
          <cell r="D30574" t="str">
            <v>Vergara</v>
          </cell>
        </row>
        <row r="30575">
          <cell r="C30575" t="str">
            <v>25862</v>
          </cell>
          <cell r="D30575" t="str">
            <v>Vergara</v>
          </cell>
        </row>
        <row r="30576">
          <cell r="C30576" t="str">
            <v>25862</v>
          </cell>
          <cell r="D30576" t="str">
            <v>Vergara</v>
          </cell>
        </row>
        <row r="30577">
          <cell r="C30577" t="str">
            <v>25867</v>
          </cell>
          <cell r="D30577" t="str">
            <v>Vianí</v>
          </cell>
        </row>
        <row r="30578">
          <cell r="C30578" t="str">
            <v>25867</v>
          </cell>
          <cell r="D30578" t="str">
            <v>Vianí</v>
          </cell>
        </row>
        <row r="30579">
          <cell r="C30579" t="str">
            <v>25867</v>
          </cell>
          <cell r="D30579" t="str">
            <v>Vianí</v>
          </cell>
        </row>
        <row r="30580">
          <cell r="C30580" t="str">
            <v>25867</v>
          </cell>
          <cell r="D30580" t="str">
            <v>Vianí</v>
          </cell>
        </row>
        <row r="30581">
          <cell r="C30581" t="str">
            <v>25867</v>
          </cell>
          <cell r="D30581" t="str">
            <v>Vianí</v>
          </cell>
        </row>
        <row r="30582">
          <cell r="C30582" t="str">
            <v>25867</v>
          </cell>
          <cell r="D30582" t="str">
            <v>Vianí</v>
          </cell>
        </row>
        <row r="30583">
          <cell r="C30583" t="str">
            <v>25867</v>
          </cell>
          <cell r="D30583" t="str">
            <v>Vianí</v>
          </cell>
        </row>
        <row r="30584">
          <cell r="C30584" t="str">
            <v>25867</v>
          </cell>
          <cell r="D30584" t="str">
            <v>Vianí</v>
          </cell>
        </row>
        <row r="30585">
          <cell r="C30585" t="str">
            <v>25867</v>
          </cell>
          <cell r="D30585" t="str">
            <v>Vianí</v>
          </cell>
        </row>
        <row r="30586">
          <cell r="C30586" t="str">
            <v>25867</v>
          </cell>
          <cell r="D30586" t="str">
            <v>Vianí</v>
          </cell>
        </row>
        <row r="30587">
          <cell r="C30587" t="str">
            <v>25867</v>
          </cell>
          <cell r="D30587" t="str">
            <v>Vianí</v>
          </cell>
        </row>
        <row r="30588">
          <cell r="C30588" t="str">
            <v>25867</v>
          </cell>
          <cell r="D30588" t="str">
            <v>Vianí</v>
          </cell>
        </row>
        <row r="30589">
          <cell r="C30589" t="str">
            <v>25867</v>
          </cell>
          <cell r="D30589" t="str">
            <v>Vianí</v>
          </cell>
        </row>
        <row r="30590">
          <cell r="C30590" t="str">
            <v>25867</v>
          </cell>
          <cell r="D30590" t="str">
            <v>Vianí</v>
          </cell>
        </row>
        <row r="30591">
          <cell r="C30591" t="str">
            <v>25867</v>
          </cell>
          <cell r="D30591" t="str">
            <v>Vianí</v>
          </cell>
        </row>
        <row r="30592">
          <cell r="C30592" t="str">
            <v>25867</v>
          </cell>
          <cell r="D30592" t="str">
            <v>Vianí</v>
          </cell>
        </row>
        <row r="30593">
          <cell r="C30593" t="str">
            <v>25867</v>
          </cell>
          <cell r="D30593" t="str">
            <v>Vianí</v>
          </cell>
        </row>
        <row r="30594">
          <cell r="C30594" t="str">
            <v>25867</v>
          </cell>
          <cell r="D30594" t="str">
            <v>Vianí</v>
          </cell>
        </row>
        <row r="30595">
          <cell r="C30595" t="str">
            <v>25867</v>
          </cell>
          <cell r="D30595" t="str">
            <v>Vianí</v>
          </cell>
        </row>
        <row r="30596">
          <cell r="C30596" t="str">
            <v>25867</v>
          </cell>
          <cell r="D30596" t="str">
            <v>Vianí</v>
          </cell>
        </row>
        <row r="30597">
          <cell r="C30597" t="str">
            <v>25867</v>
          </cell>
          <cell r="D30597" t="str">
            <v>Vianí</v>
          </cell>
        </row>
        <row r="30598">
          <cell r="C30598" t="str">
            <v>25867</v>
          </cell>
          <cell r="D30598" t="str">
            <v>Vianí</v>
          </cell>
        </row>
        <row r="30599">
          <cell r="C30599" t="str">
            <v>25867</v>
          </cell>
          <cell r="D30599" t="str">
            <v>Vianí</v>
          </cell>
        </row>
        <row r="30600">
          <cell r="C30600" t="str">
            <v>25867</v>
          </cell>
          <cell r="D30600" t="str">
            <v>Vianí</v>
          </cell>
        </row>
        <row r="30601">
          <cell r="C30601" t="str">
            <v>25867</v>
          </cell>
          <cell r="D30601" t="str">
            <v>Vianí</v>
          </cell>
        </row>
        <row r="30602">
          <cell r="C30602" t="str">
            <v>25867</v>
          </cell>
          <cell r="D30602" t="str">
            <v>Vianí</v>
          </cell>
        </row>
        <row r="30603">
          <cell r="C30603" t="str">
            <v>25867</v>
          </cell>
          <cell r="D30603" t="str">
            <v>Vianí</v>
          </cell>
        </row>
        <row r="30604">
          <cell r="C30604" t="str">
            <v>25867</v>
          </cell>
          <cell r="D30604" t="str">
            <v>Vianí</v>
          </cell>
        </row>
        <row r="30605">
          <cell r="C30605" t="str">
            <v>25867</v>
          </cell>
          <cell r="D30605" t="str">
            <v>Vianí</v>
          </cell>
        </row>
        <row r="30606">
          <cell r="C30606" t="str">
            <v>25867</v>
          </cell>
          <cell r="D30606" t="str">
            <v>Vianí</v>
          </cell>
        </row>
        <row r="30607">
          <cell r="C30607" t="str">
            <v>25867</v>
          </cell>
          <cell r="D30607" t="str">
            <v>Vianí</v>
          </cell>
        </row>
        <row r="30608">
          <cell r="C30608" t="str">
            <v>25867</v>
          </cell>
          <cell r="D30608" t="str">
            <v>Vianí</v>
          </cell>
        </row>
        <row r="30609">
          <cell r="C30609" t="str">
            <v>25867</v>
          </cell>
          <cell r="D30609" t="str">
            <v>Vianí</v>
          </cell>
        </row>
        <row r="30610">
          <cell r="C30610" t="str">
            <v>25867</v>
          </cell>
          <cell r="D30610" t="str">
            <v>Vianí</v>
          </cell>
        </row>
        <row r="30611">
          <cell r="C30611" t="str">
            <v>25867</v>
          </cell>
          <cell r="D30611" t="str">
            <v>Vianí</v>
          </cell>
        </row>
        <row r="30612">
          <cell r="C30612" t="str">
            <v>25867</v>
          </cell>
          <cell r="D30612" t="str">
            <v>Vianí</v>
          </cell>
        </row>
        <row r="30613">
          <cell r="C30613" t="str">
            <v>25867</v>
          </cell>
          <cell r="D30613" t="str">
            <v>Vianí</v>
          </cell>
        </row>
        <row r="30614">
          <cell r="C30614" t="str">
            <v>25867</v>
          </cell>
          <cell r="D30614" t="str">
            <v>Vianí</v>
          </cell>
        </row>
        <row r="30615">
          <cell r="C30615" t="str">
            <v>25867</v>
          </cell>
          <cell r="D30615" t="str">
            <v>Vianí</v>
          </cell>
        </row>
        <row r="30616">
          <cell r="C30616" t="str">
            <v>25867</v>
          </cell>
          <cell r="D30616" t="str">
            <v>Vianí</v>
          </cell>
        </row>
        <row r="30617">
          <cell r="C30617" t="str">
            <v>25867</v>
          </cell>
          <cell r="D30617" t="str">
            <v>Vianí</v>
          </cell>
        </row>
        <row r="30618">
          <cell r="C30618" t="str">
            <v>25867</v>
          </cell>
          <cell r="D30618" t="str">
            <v>Vianí</v>
          </cell>
        </row>
        <row r="30619">
          <cell r="C30619" t="str">
            <v>25867</v>
          </cell>
          <cell r="D30619" t="str">
            <v>Vianí</v>
          </cell>
        </row>
        <row r="30620">
          <cell r="C30620" t="str">
            <v>25867</v>
          </cell>
          <cell r="D30620" t="str">
            <v>Vianí</v>
          </cell>
        </row>
        <row r="30621">
          <cell r="C30621" t="str">
            <v>25867</v>
          </cell>
          <cell r="D30621" t="str">
            <v>Vianí</v>
          </cell>
        </row>
        <row r="30622">
          <cell r="C30622" t="str">
            <v>25867</v>
          </cell>
          <cell r="D30622" t="str">
            <v>Vianí</v>
          </cell>
        </row>
        <row r="30623">
          <cell r="C30623" t="str">
            <v>25867</v>
          </cell>
          <cell r="D30623" t="str">
            <v>Vianí</v>
          </cell>
        </row>
        <row r="30624">
          <cell r="C30624" t="str">
            <v>25867</v>
          </cell>
          <cell r="D30624" t="str">
            <v>Vianí</v>
          </cell>
        </row>
        <row r="30625">
          <cell r="C30625" t="str">
            <v>25867</v>
          </cell>
          <cell r="D30625" t="str">
            <v>Vianí</v>
          </cell>
        </row>
        <row r="30626">
          <cell r="C30626" t="str">
            <v>25867</v>
          </cell>
          <cell r="D30626" t="str">
            <v>Vianí</v>
          </cell>
        </row>
        <row r="30627">
          <cell r="C30627" t="str">
            <v>25867</v>
          </cell>
          <cell r="D30627" t="str">
            <v>Vianí</v>
          </cell>
        </row>
        <row r="30628">
          <cell r="C30628" t="str">
            <v>25867</v>
          </cell>
          <cell r="D30628" t="str">
            <v>Vianí</v>
          </cell>
        </row>
        <row r="30629">
          <cell r="C30629" t="str">
            <v>25867</v>
          </cell>
          <cell r="D30629" t="str">
            <v>Vianí</v>
          </cell>
        </row>
        <row r="30630">
          <cell r="C30630" t="str">
            <v>25867</v>
          </cell>
          <cell r="D30630" t="str">
            <v>Vianí</v>
          </cell>
        </row>
        <row r="30631">
          <cell r="C30631" t="str">
            <v>25871</v>
          </cell>
          <cell r="D30631" t="str">
            <v>Villagómez</v>
          </cell>
        </row>
        <row r="30632">
          <cell r="C30632" t="str">
            <v>25871</v>
          </cell>
          <cell r="D30632" t="str">
            <v>Villagómez</v>
          </cell>
        </row>
        <row r="30633">
          <cell r="C30633" t="str">
            <v>25871</v>
          </cell>
          <cell r="D30633" t="str">
            <v>Villagómez</v>
          </cell>
        </row>
        <row r="30634">
          <cell r="C30634" t="str">
            <v>25871</v>
          </cell>
          <cell r="D30634" t="str">
            <v>Villagómez</v>
          </cell>
        </row>
        <row r="30635">
          <cell r="C30635" t="str">
            <v>25871</v>
          </cell>
          <cell r="D30635" t="str">
            <v>Villagómez</v>
          </cell>
        </row>
        <row r="30636">
          <cell r="C30636" t="str">
            <v>25871</v>
          </cell>
          <cell r="D30636" t="str">
            <v>Villagómez</v>
          </cell>
        </row>
        <row r="30637">
          <cell r="C30637" t="str">
            <v>25871</v>
          </cell>
          <cell r="D30637" t="str">
            <v>Villagómez</v>
          </cell>
        </row>
        <row r="30638">
          <cell r="C30638" t="str">
            <v>25871</v>
          </cell>
          <cell r="D30638" t="str">
            <v>Villagómez</v>
          </cell>
        </row>
        <row r="30639">
          <cell r="C30639" t="str">
            <v>25871</v>
          </cell>
          <cell r="D30639" t="str">
            <v>Villagómez</v>
          </cell>
        </row>
        <row r="30640">
          <cell r="C30640" t="str">
            <v>25871</v>
          </cell>
          <cell r="D30640" t="str">
            <v>Villagómez</v>
          </cell>
        </row>
        <row r="30641">
          <cell r="C30641" t="str">
            <v>25871</v>
          </cell>
          <cell r="D30641" t="str">
            <v>Villagómez</v>
          </cell>
        </row>
        <row r="30642">
          <cell r="C30642" t="str">
            <v>25871</v>
          </cell>
          <cell r="D30642" t="str">
            <v>Villagómez</v>
          </cell>
        </row>
        <row r="30643">
          <cell r="C30643" t="str">
            <v>25871</v>
          </cell>
          <cell r="D30643" t="str">
            <v>Villagómez</v>
          </cell>
        </row>
        <row r="30644">
          <cell r="C30644" t="str">
            <v>25871</v>
          </cell>
          <cell r="D30644" t="str">
            <v>Villagómez</v>
          </cell>
        </row>
        <row r="30645">
          <cell r="C30645" t="str">
            <v>25871</v>
          </cell>
          <cell r="D30645" t="str">
            <v>Villagómez</v>
          </cell>
        </row>
        <row r="30646">
          <cell r="C30646" t="str">
            <v>25871</v>
          </cell>
          <cell r="D30646" t="str">
            <v>Villagómez</v>
          </cell>
        </row>
        <row r="30647">
          <cell r="C30647" t="str">
            <v>25871</v>
          </cell>
          <cell r="D30647" t="str">
            <v>Villagómez</v>
          </cell>
        </row>
        <row r="30648">
          <cell r="C30648" t="str">
            <v>25871</v>
          </cell>
          <cell r="D30648" t="str">
            <v>Villagómez</v>
          </cell>
        </row>
        <row r="30649">
          <cell r="C30649" t="str">
            <v>25871</v>
          </cell>
          <cell r="D30649" t="str">
            <v>Villagómez</v>
          </cell>
        </row>
        <row r="30650">
          <cell r="C30650" t="str">
            <v>25871</v>
          </cell>
          <cell r="D30650" t="str">
            <v>Villagómez</v>
          </cell>
        </row>
        <row r="30651">
          <cell r="C30651" t="str">
            <v>25871</v>
          </cell>
          <cell r="D30651" t="str">
            <v>Villagómez</v>
          </cell>
        </row>
        <row r="30652">
          <cell r="C30652" t="str">
            <v>25871</v>
          </cell>
          <cell r="D30652" t="str">
            <v>Villagómez</v>
          </cell>
        </row>
        <row r="30653">
          <cell r="C30653" t="str">
            <v>25871</v>
          </cell>
          <cell r="D30653" t="str">
            <v>Villagómez</v>
          </cell>
        </row>
        <row r="30654">
          <cell r="C30654" t="str">
            <v>25871</v>
          </cell>
          <cell r="D30654" t="str">
            <v>Villagómez</v>
          </cell>
        </row>
        <row r="30655">
          <cell r="C30655" t="str">
            <v>25871</v>
          </cell>
          <cell r="D30655" t="str">
            <v>Villagómez</v>
          </cell>
        </row>
        <row r="30656">
          <cell r="C30656" t="str">
            <v>25871</v>
          </cell>
          <cell r="D30656" t="str">
            <v>Villagómez</v>
          </cell>
        </row>
        <row r="30657">
          <cell r="C30657" t="str">
            <v>25871</v>
          </cell>
          <cell r="D30657" t="str">
            <v>Villagómez</v>
          </cell>
        </row>
        <row r="30658">
          <cell r="C30658" t="str">
            <v>25871</v>
          </cell>
          <cell r="D30658" t="str">
            <v>Villagómez</v>
          </cell>
        </row>
        <row r="30659">
          <cell r="C30659" t="str">
            <v>25871</v>
          </cell>
          <cell r="D30659" t="str">
            <v>Villagómez</v>
          </cell>
        </row>
        <row r="30660">
          <cell r="C30660" t="str">
            <v>25871</v>
          </cell>
          <cell r="D30660" t="str">
            <v>Villagómez</v>
          </cell>
        </row>
        <row r="30661">
          <cell r="C30661" t="str">
            <v>25871</v>
          </cell>
          <cell r="D30661" t="str">
            <v>Villagómez</v>
          </cell>
        </row>
        <row r="30662">
          <cell r="C30662" t="str">
            <v>25871</v>
          </cell>
          <cell r="D30662" t="str">
            <v>Villagómez</v>
          </cell>
        </row>
        <row r="30663">
          <cell r="C30663" t="str">
            <v>25871</v>
          </cell>
          <cell r="D30663" t="str">
            <v>Villagómez</v>
          </cell>
        </row>
        <row r="30664">
          <cell r="C30664" t="str">
            <v>25871</v>
          </cell>
          <cell r="D30664" t="str">
            <v>Villagómez</v>
          </cell>
        </row>
        <row r="30665">
          <cell r="C30665" t="str">
            <v>25871</v>
          </cell>
          <cell r="D30665" t="str">
            <v>Villagómez</v>
          </cell>
        </row>
        <row r="30666">
          <cell r="C30666" t="str">
            <v>25871</v>
          </cell>
          <cell r="D30666" t="str">
            <v>Villagómez</v>
          </cell>
        </row>
        <row r="30667">
          <cell r="C30667" t="str">
            <v>25871</v>
          </cell>
          <cell r="D30667" t="str">
            <v>Villagómez</v>
          </cell>
        </row>
        <row r="30668">
          <cell r="C30668" t="str">
            <v>25871</v>
          </cell>
          <cell r="D30668" t="str">
            <v>Villagómez</v>
          </cell>
        </row>
        <row r="30669">
          <cell r="C30669" t="str">
            <v>25871</v>
          </cell>
          <cell r="D30669" t="str">
            <v>Villagómez</v>
          </cell>
        </row>
        <row r="30670">
          <cell r="C30670" t="str">
            <v>25871</v>
          </cell>
          <cell r="D30670" t="str">
            <v>Villagómez</v>
          </cell>
        </row>
        <row r="30671">
          <cell r="C30671" t="str">
            <v>25871</v>
          </cell>
          <cell r="D30671" t="str">
            <v>Villagómez</v>
          </cell>
        </row>
        <row r="30672">
          <cell r="C30672" t="str">
            <v>25871</v>
          </cell>
          <cell r="D30672" t="str">
            <v>Villagómez</v>
          </cell>
        </row>
        <row r="30673">
          <cell r="C30673" t="str">
            <v>25871</v>
          </cell>
          <cell r="D30673" t="str">
            <v>Villagómez</v>
          </cell>
        </row>
        <row r="30674">
          <cell r="C30674" t="str">
            <v>25871</v>
          </cell>
          <cell r="D30674" t="str">
            <v>Villagómez</v>
          </cell>
        </row>
        <row r="30675">
          <cell r="C30675" t="str">
            <v>25871</v>
          </cell>
          <cell r="D30675" t="str">
            <v>Villagómez</v>
          </cell>
        </row>
        <row r="30676">
          <cell r="C30676" t="str">
            <v>25871</v>
          </cell>
          <cell r="D30676" t="str">
            <v>Villagómez</v>
          </cell>
        </row>
        <row r="30677">
          <cell r="C30677" t="str">
            <v>25871</v>
          </cell>
          <cell r="D30677" t="str">
            <v>Villagómez</v>
          </cell>
        </row>
        <row r="30678">
          <cell r="C30678" t="str">
            <v>25871</v>
          </cell>
          <cell r="D30678" t="str">
            <v>Villagómez</v>
          </cell>
        </row>
        <row r="30679">
          <cell r="C30679" t="str">
            <v>25871</v>
          </cell>
          <cell r="D30679" t="str">
            <v>Villagómez</v>
          </cell>
        </row>
        <row r="30680">
          <cell r="C30680" t="str">
            <v>25871</v>
          </cell>
          <cell r="D30680" t="str">
            <v>Villagómez</v>
          </cell>
        </row>
        <row r="30681">
          <cell r="C30681" t="str">
            <v>25871</v>
          </cell>
          <cell r="D30681" t="str">
            <v>Villagómez</v>
          </cell>
        </row>
        <row r="30682">
          <cell r="C30682" t="str">
            <v>25871</v>
          </cell>
          <cell r="D30682" t="str">
            <v>Villagómez</v>
          </cell>
        </row>
        <row r="30683">
          <cell r="C30683" t="str">
            <v>25871</v>
          </cell>
          <cell r="D30683" t="str">
            <v>Villagómez</v>
          </cell>
        </row>
        <row r="30684">
          <cell r="C30684" t="str">
            <v>25871</v>
          </cell>
          <cell r="D30684" t="str">
            <v>Villagómez</v>
          </cell>
        </row>
        <row r="30685">
          <cell r="C30685" t="str">
            <v>25873</v>
          </cell>
          <cell r="D30685" t="str">
            <v>Villapinzón</v>
          </cell>
        </row>
        <row r="30686">
          <cell r="C30686" t="str">
            <v>25873</v>
          </cell>
          <cell r="D30686" t="str">
            <v>Villapinzón</v>
          </cell>
        </row>
        <row r="30687">
          <cell r="C30687" t="str">
            <v>25873</v>
          </cell>
          <cell r="D30687" t="str">
            <v>Villapinzón</v>
          </cell>
        </row>
        <row r="30688">
          <cell r="C30688" t="str">
            <v>25873</v>
          </cell>
          <cell r="D30688" t="str">
            <v>Villapinzón</v>
          </cell>
        </row>
        <row r="30689">
          <cell r="C30689" t="str">
            <v>25873</v>
          </cell>
          <cell r="D30689" t="str">
            <v>Villapinzón</v>
          </cell>
        </row>
        <row r="30690">
          <cell r="C30690" t="str">
            <v>25873</v>
          </cell>
          <cell r="D30690" t="str">
            <v>Villapinzón</v>
          </cell>
        </row>
        <row r="30691">
          <cell r="C30691" t="str">
            <v>25873</v>
          </cell>
          <cell r="D30691" t="str">
            <v>Villapinzón</v>
          </cell>
        </row>
        <row r="30692">
          <cell r="C30692" t="str">
            <v>25873</v>
          </cell>
          <cell r="D30692" t="str">
            <v>Villapinzón</v>
          </cell>
        </row>
        <row r="30693">
          <cell r="C30693" t="str">
            <v>25873</v>
          </cell>
          <cell r="D30693" t="str">
            <v>Villapinzón</v>
          </cell>
        </row>
        <row r="30694">
          <cell r="C30694" t="str">
            <v>25873</v>
          </cell>
          <cell r="D30694" t="str">
            <v>Villapinzón</v>
          </cell>
        </row>
        <row r="30695">
          <cell r="C30695" t="str">
            <v>25873</v>
          </cell>
          <cell r="D30695" t="str">
            <v>Villapinzón</v>
          </cell>
        </row>
        <row r="30696">
          <cell r="C30696" t="str">
            <v>25873</v>
          </cell>
          <cell r="D30696" t="str">
            <v>Villapinzón</v>
          </cell>
        </row>
        <row r="30697">
          <cell r="C30697" t="str">
            <v>25873</v>
          </cell>
          <cell r="D30697" t="str">
            <v>Villapinzón</v>
          </cell>
        </row>
        <row r="30698">
          <cell r="C30698" t="str">
            <v>25873</v>
          </cell>
          <cell r="D30698" t="str">
            <v>Villapinzón</v>
          </cell>
        </row>
        <row r="30699">
          <cell r="C30699" t="str">
            <v>25873</v>
          </cell>
          <cell r="D30699" t="str">
            <v>Villapinzón</v>
          </cell>
        </row>
        <row r="30700">
          <cell r="C30700" t="str">
            <v>25873</v>
          </cell>
          <cell r="D30700" t="str">
            <v>Villapinzón</v>
          </cell>
        </row>
        <row r="30701">
          <cell r="C30701" t="str">
            <v>25873</v>
          </cell>
          <cell r="D30701" t="str">
            <v>Villapinzón</v>
          </cell>
        </row>
        <row r="30702">
          <cell r="C30702" t="str">
            <v>25873</v>
          </cell>
          <cell r="D30702" t="str">
            <v>Villapinzón</v>
          </cell>
        </row>
        <row r="30703">
          <cell r="C30703" t="str">
            <v>25873</v>
          </cell>
          <cell r="D30703" t="str">
            <v>Villapinzón</v>
          </cell>
        </row>
        <row r="30704">
          <cell r="C30704" t="str">
            <v>25873</v>
          </cell>
          <cell r="D30704" t="str">
            <v>Villapinzón</v>
          </cell>
        </row>
        <row r="30705">
          <cell r="C30705" t="str">
            <v>25873</v>
          </cell>
          <cell r="D30705" t="str">
            <v>Villapinzón</v>
          </cell>
        </row>
        <row r="30706">
          <cell r="C30706" t="str">
            <v>25873</v>
          </cell>
          <cell r="D30706" t="str">
            <v>Villapinzón</v>
          </cell>
        </row>
        <row r="30707">
          <cell r="C30707" t="str">
            <v>25873</v>
          </cell>
          <cell r="D30707" t="str">
            <v>Villapinzón</v>
          </cell>
        </row>
        <row r="30708">
          <cell r="C30708" t="str">
            <v>25873</v>
          </cell>
          <cell r="D30708" t="str">
            <v>Villapinzón</v>
          </cell>
        </row>
        <row r="30709">
          <cell r="C30709" t="str">
            <v>25873</v>
          </cell>
          <cell r="D30709" t="str">
            <v>Villapinzón</v>
          </cell>
        </row>
        <row r="30710">
          <cell r="C30710" t="str">
            <v>25873</v>
          </cell>
          <cell r="D30710" t="str">
            <v>Villapinzón</v>
          </cell>
        </row>
        <row r="30711">
          <cell r="C30711" t="str">
            <v>25873</v>
          </cell>
          <cell r="D30711" t="str">
            <v>Villapinzón</v>
          </cell>
        </row>
        <row r="30712">
          <cell r="C30712" t="str">
            <v>25873</v>
          </cell>
          <cell r="D30712" t="str">
            <v>Villapinzón</v>
          </cell>
        </row>
        <row r="30713">
          <cell r="C30713" t="str">
            <v>25873</v>
          </cell>
          <cell r="D30713" t="str">
            <v>Villapinzón</v>
          </cell>
        </row>
        <row r="30714">
          <cell r="C30714" t="str">
            <v>25873</v>
          </cell>
          <cell r="D30714" t="str">
            <v>Villapinzón</v>
          </cell>
        </row>
        <row r="30715">
          <cell r="C30715" t="str">
            <v>25873</v>
          </cell>
          <cell r="D30715" t="str">
            <v>Villapinzón</v>
          </cell>
        </row>
        <row r="30716">
          <cell r="C30716" t="str">
            <v>25873</v>
          </cell>
          <cell r="D30716" t="str">
            <v>Villapinzón</v>
          </cell>
        </row>
        <row r="30717">
          <cell r="C30717" t="str">
            <v>25873</v>
          </cell>
          <cell r="D30717" t="str">
            <v>Villapinzón</v>
          </cell>
        </row>
        <row r="30718">
          <cell r="C30718" t="str">
            <v>25873</v>
          </cell>
          <cell r="D30718" t="str">
            <v>Villapinzón</v>
          </cell>
        </row>
        <row r="30719">
          <cell r="C30719" t="str">
            <v>25873</v>
          </cell>
          <cell r="D30719" t="str">
            <v>Villapinzón</v>
          </cell>
        </row>
        <row r="30720">
          <cell r="C30720" t="str">
            <v>25873</v>
          </cell>
          <cell r="D30720" t="str">
            <v>Villapinzón</v>
          </cell>
        </row>
        <row r="30721">
          <cell r="C30721" t="str">
            <v>25873</v>
          </cell>
          <cell r="D30721" t="str">
            <v>Villapinzón</v>
          </cell>
        </row>
        <row r="30722">
          <cell r="C30722" t="str">
            <v>25873</v>
          </cell>
          <cell r="D30722" t="str">
            <v>Villapinzón</v>
          </cell>
        </row>
        <row r="30723">
          <cell r="C30723" t="str">
            <v>25873</v>
          </cell>
          <cell r="D30723" t="str">
            <v>Villapinzón</v>
          </cell>
        </row>
        <row r="30724">
          <cell r="C30724" t="str">
            <v>25873</v>
          </cell>
          <cell r="D30724" t="str">
            <v>Villapinzón</v>
          </cell>
        </row>
        <row r="30725">
          <cell r="C30725" t="str">
            <v>25873</v>
          </cell>
          <cell r="D30725" t="str">
            <v>Villapinzón</v>
          </cell>
        </row>
        <row r="30726">
          <cell r="C30726" t="str">
            <v>25873</v>
          </cell>
          <cell r="D30726" t="str">
            <v>Villapinzón</v>
          </cell>
        </row>
        <row r="30727">
          <cell r="C30727" t="str">
            <v>25873</v>
          </cell>
          <cell r="D30727" t="str">
            <v>Villapinzón</v>
          </cell>
        </row>
        <row r="30728">
          <cell r="C30728" t="str">
            <v>25873</v>
          </cell>
          <cell r="D30728" t="str">
            <v>Villapinzón</v>
          </cell>
        </row>
        <row r="30729">
          <cell r="C30729" t="str">
            <v>25873</v>
          </cell>
          <cell r="D30729" t="str">
            <v>Villapinzón</v>
          </cell>
        </row>
        <row r="30730">
          <cell r="C30730" t="str">
            <v>25873</v>
          </cell>
          <cell r="D30730" t="str">
            <v>Villapinzón</v>
          </cell>
        </row>
        <row r="30731">
          <cell r="C30731" t="str">
            <v>25873</v>
          </cell>
          <cell r="D30731" t="str">
            <v>Villapinzón</v>
          </cell>
        </row>
        <row r="30732">
          <cell r="C30732" t="str">
            <v>25873</v>
          </cell>
          <cell r="D30732" t="str">
            <v>Villapinzón</v>
          </cell>
        </row>
        <row r="30733">
          <cell r="C30733" t="str">
            <v>25873</v>
          </cell>
          <cell r="D30733" t="str">
            <v>Villapinzón</v>
          </cell>
        </row>
        <row r="30734">
          <cell r="C30734" t="str">
            <v>25873</v>
          </cell>
          <cell r="D30734" t="str">
            <v>Villapinzón</v>
          </cell>
        </row>
        <row r="30735">
          <cell r="C30735" t="str">
            <v>25873</v>
          </cell>
          <cell r="D30735" t="str">
            <v>Villapinzón</v>
          </cell>
        </row>
        <row r="30736">
          <cell r="C30736" t="str">
            <v>25873</v>
          </cell>
          <cell r="D30736" t="str">
            <v>Villapinzón</v>
          </cell>
        </row>
        <row r="30737">
          <cell r="C30737" t="str">
            <v>25873</v>
          </cell>
          <cell r="D30737" t="str">
            <v>Villapinzón</v>
          </cell>
        </row>
        <row r="30738">
          <cell r="C30738" t="str">
            <v>25873</v>
          </cell>
          <cell r="D30738" t="str">
            <v>Villapinzón</v>
          </cell>
        </row>
        <row r="30739">
          <cell r="C30739" t="str">
            <v>25875</v>
          </cell>
          <cell r="D30739" t="str">
            <v>Villeta</v>
          </cell>
        </row>
        <row r="30740">
          <cell r="C30740" t="str">
            <v>25875</v>
          </cell>
          <cell r="D30740" t="str">
            <v>Villeta</v>
          </cell>
        </row>
        <row r="30741">
          <cell r="C30741" t="str">
            <v>25875</v>
          </cell>
          <cell r="D30741" t="str">
            <v>Villeta</v>
          </cell>
        </row>
        <row r="30742">
          <cell r="C30742" t="str">
            <v>25875</v>
          </cell>
          <cell r="D30742" t="str">
            <v>Villeta</v>
          </cell>
        </row>
        <row r="30743">
          <cell r="C30743" t="str">
            <v>25875</v>
          </cell>
          <cell r="D30743" t="str">
            <v>Villeta</v>
          </cell>
        </row>
        <row r="30744">
          <cell r="C30744" t="str">
            <v>25875</v>
          </cell>
          <cell r="D30744" t="str">
            <v>Villeta</v>
          </cell>
        </row>
        <row r="30745">
          <cell r="C30745" t="str">
            <v>25875</v>
          </cell>
          <cell r="D30745" t="str">
            <v>Villeta</v>
          </cell>
        </row>
        <row r="30746">
          <cell r="C30746" t="str">
            <v>25875</v>
          </cell>
          <cell r="D30746" t="str">
            <v>Villeta</v>
          </cell>
        </row>
        <row r="30747">
          <cell r="C30747" t="str">
            <v>25875</v>
          </cell>
          <cell r="D30747" t="str">
            <v>Villeta</v>
          </cell>
        </row>
        <row r="30748">
          <cell r="C30748" t="str">
            <v>25875</v>
          </cell>
          <cell r="D30748" t="str">
            <v>Villeta</v>
          </cell>
        </row>
        <row r="30749">
          <cell r="C30749" t="str">
            <v>25875</v>
          </cell>
          <cell r="D30749" t="str">
            <v>Villeta</v>
          </cell>
        </row>
        <row r="30750">
          <cell r="C30750" t="str">
            <v>25875</v>
          </cell>
          <cell r="D30750" t="str">
            <v>Villeta</v>
          </cell>
        </row>
        <row r="30751">
          <cell r="C30751" t="str">
            <v>25875</v>
          </cell>
          <cell r="D30751" t="str">
            <v>Villeta</v>
          </cell>
        </row>
        <row r="30752">
          <cell r="C30752" t="str">
            <v>25875</v>
          </cell>
          <cell r="D30752" t="str">
            <v>Villeta</v>
          </cell>
        </row>
        <row r="30753">
          <cell r="C30753" t="str">
            <v>25875</v>
          </cell>
          <cell r="D30753" t="str">
            <v>Villeta</v>
          </cell>
        </row>
        <row r="30754">
          <cell r="C30754" t="str">
            <v>25875</v>
          </cell>
          <cell r="D30754" t="str">
            <v>Villeta</v>
          </cell>
        </row>
        <row r="30755">
          <cell r="C30755" t="str">
            <v>25875</v>
          </cell>
          <cell r="D30755" t="str">
            <v>Villeta</v>
          </cell>
        </row>
        <row r="30756">
          <cell r="C30756" t="str">
            <v>25875</v>
          </cell>
          <cell r="D30756" t="str">
            <v>Villeta</v>
          </cell>
        </row>
        <row r="30757">
          <cell r="C30757" t="str">
            <v>25875</v>
          </cell>
          <cell r="D30757" t="str">
            <v>Villeta</v>
          </cell>
        </row>
        <row r="30758">
          <cell r="C30758" t="str">
            <v>25875</v>
          </cell>
          <cell r="D30758" t="str">
            <v>Villeta</v>
          </cell>
        </row>
        <row r="30759">
          <cell r="C30759" t="str">
            <v>25875</v>
          </cell>
          <cell r="D30759" t="str">
            <v>Villeta</v>
          </cell>
        </row>
        <row r="30760">
          <cell r="C30760" t="str">
            <v>25875</v>
          </cell>
          <cell r="D30760" t="str">
            <v>Villeta</v>
          </cell>
        </row>
        <row r="30761">
          <cell r="C30761" t="str">
            <v>25875</v>
          </cell>
          <cell r="D30761" t="str">
            <v>Villeta</v>
          </cell>
        </row>
        <row r="30762">
          <cell r="C30762" t="str">
            <v>25875</v>
          </cell>
          <cell r="D30762" t="str">
            <v>Villeta</v>
          </cell>
        </row>
        <row r="30763">
          <cell r="C30763" t="str">
            <v>25875</v>
          </cell>
          <cell r="D30763" t="str">
            <v>Villeta</v>
          </cell>
        </row>
        <row r="30764">
          <cell r="C30764" t="str">
            <v>25875</v>
          </cell>
          <cell r="D30764" t="str">
            <v>Villeta</v>
          </cell>
        </row>
        <row r="30765">
          <cell r="C30765" t="str">
            <v>25875</v>
          </cell>
          <cell r="D30765" t="str">
            <v>Villeta</v>
          </cell>
        </row>
        <row r="30766">
          <cell r="C30766" t="str">
            <v>25875</v>
          </cell>
          <cell r="D30766" t="str">
            <v>Villeta</v>
          </cell>
        </row>
        <row r="30767">
          <cell r="C30767" t="str">
            <v>25875</v>
          </cell>
          <cell r="D30767" t="str">
            <v>Villeta</v>
          </cell>
        </row>
        <row r="30768">
          <cell r="C30768" t="str">
            <v>25875</v>
          </cell>
          <cell r="D30768" t="str">
            <v>Villeta</v>
          </cell>
        </row>
        <row r="30769">
          <cell r="C30769" t="str">
            <v>25875</v>
          </cell>
          <cell r="D30769" t="str">
            <v>Villeta</v>
          </cell>
        </row>
        <row r="30770">
          <cell r="C30770" t="str">
            <v>25875</v>
          </cell>
          <cell r="D30770" t="str">
            <v>Villeta</v>
          </cell>
        </row>
        <row r="30771">
          <cell r="C30771" t="str">
            <v>25875</v>
          </cell>
          <cell r="D30771" t="str">
            <v>Villeta</v>
          </cell>
        </row>
        <row r="30772">
          <cell r="C30772" t="str">
            <v>25875</v>
          </cell>
          <cell r="D30772" t="str">
            <v>Villeta</v>
          </cell>
        </row>
        <row r="30773">
          <cell r="C30773" t="str">
            <v>25875</v>
          </cell>
          <cell r="D30773" t="str">
            <v>Villeta</v>
          </cell>
        </row>
        <row r="30774">
          <cell r="C30774" t="str">
            <v>25875</v>
          </cell>
          <cell r="D30774" t="str">
            <v>Villeta</v>
          </cell>
        </row>
        <row r="30775">
          <cell r="C30775" t="str">
            <v>25875</v>
          </cell>
          <cell r="D30775" t="str">
            <v>Villeta</v>
          </cell>
        </row>
        <row r="30776">
          <cell r="C30776" t="str">
            <v>25875</v>
          </cell>
          <cell r="D30776" t="str">
            <v>Villeta</v>
          </cell>
        </row>
        <row r="30777">
          <cell r="C30777" t="str">
            <v>25875</v>
          </cell>
          <cell r="D30777" t="str">
            <v>Villeta</v>
          </cell>
        </row>
        <row r="30778">
          <cell r="C30778" t="str">
            <v>25875</v>
          </cell>
          <cell r="D30778" t="str">
            <v>Villeta</v>
          </cell>
        </row>
        <row r="30779">
          <cell r="C30779" t="str">
            <v>25875</v>
          </cell>
          <cell r="D30779" t="str">
            <v>Villeta</v>
          </cell>
        </row>
        <row r="30780">
          <cell r="C30780" t="str">
            <v>25875</v>
          </cell>
          <cell r="D30780" t="str">
            <v>Villeta</v>
          </cell>
        </row>
        <row r="30781">
          <cell r="C30781" t="str">
            <v>25875</v>
          </cell>
          <cell r="D30781" t="str">
            <v>Villeta</v>
          </cell>
        </row>
        <row r="30782">
          <cell r="C30782" t="str">
            <v>25875</v>
          </cell>
          <cell r="D30782" t="str">
            <v>Villeta</v>
          </cell>
        </row>
        <row r="30783">
          <cell r="C30783" t="str">
            <v>25875</v>
          </cell>
          <cell r="D30783" t="str">
            <v>Villeta</v>
          </cell>
        </row>
        <row r="30784">
          <cell r="C30784" t="str">
            <v>25875</v>
          </cell>
          <cell r="D30784" t="str">
            <v>Villeta</v>
          </cell>
        </row>
        <row r="30785">
          <cell r="C30785" t="str">
            <v>25875</v>
          </cell>
          <cell r="D30785" t="str">
            <v>Villeta</v>
          </cell>
        </row>
        <row r="30786">
          <cell r="C30786" t="str">
            <v>25875</v>
          </cell>
          <cell r="D30786" t="str">
            <v>Villeta</v>
          </cell>
        </row>
        <row r="30787">
          <cell r="C30787" t="str">
            <v>25875</v>
          </cell>
          <cell r="D30787" t="str">
            <v>Villeta</v>
          </cell>
        </row>
        <row r="30788">
          <cell r="C30788" t="str">
            <v>25875</v>
          </cell>
          <cell r="D30788" t="str">
            <v>Villeta</v>
          </cell>
        </row>
        <row r="30789">
          <cell r="C30789" t="str">
            <v>25875</v>
          </cell>
          <cell r="D30789" t="str">
            <v>Villeta</v>
          </cell>
        </row>
        <row r="30790">
          <cell r="C30790" t="str">
            <v>25875</v>
          </cell>
          <cell r="D30790" t="str">
            <v>Villeta</v>
          </cell>
        </row>
        <row r="30791">
          <cell r="C30791" t="str">
            <v>25875</v>
          </cell>
          <cell r="D30791" t="str">
            <v>Villeta</v>
          </cell>
        </row>
        <row r="30792">
          <cell r="C30792" t="str">
            <v>25875</v>
          </cell>
          <cell r="D30792" t="str">
            <v>Villeta</v>
          </cell>
        </row>
        <row r="30793">
          <cell r="C30793" t="str">
            <v>25878</v>
          </cell>
          <cell r="D30793" t="str">
            <v>Viotá</v>
          </cell>
        </row>
        <row r="30794">
          <cell r="C30794" t="str">
            <v>25878</v>
          </cell>
          <cell r="D30794" t="str">
            <v>Viotá</v>
          </cell>
        </row>
        <row r="30795">
          <cell r="C30795" t="str">
            <v>25878</v>
          </cell>
          <cell r="D30795" t="str">
            <v>Viotá</v>
          </cell>
        </row>
        <row r="30796">
          <cell r="C30796" t="str">
            <v>25878</v>
          </cell>
          <cell r="D30796" t="str">
            <v>Viotá</v>
          </cell>
        </row>
        <row r="30797">
          <cell r="C30797" t="str">
            <v>25878</v>
          </cell>
          <cell r="D30797" t="str">
            <v>Viotá</v>
          </cell>
        </row>
        <row r="30798">
          <cell r="C30798" t="str">
            <v>25878</v>
          </cell>
          <cell r="D30798" t="str">
            <v>Viotá</v>
          </cell>
        </row>
        <row r="30799">
          <cell r="C30799" t="str">
            <v>25878</v>
          </cell>
          <cell r="D30799" t="str">
            <v>Viotá</v>
          </cell>
        </row>
        <row r="30800">
          <cell r="C30800" t="str">
            <v>25878</v>
          </cell>
          <cell r="D30800" t="str">
            <v>Viotá</v>
          </cell>
        </row>
        <row r="30801">
          <cell r="C30801" t="str">
            <v>25878</v>
          </cell>
          <cell r="D30801" t="str">
            <v>Viotá</v>
          </cell>
        </row>
        <row r="30802">
          <cell r="C30802" t="str">
            <v>25878</v>
          </cell>
          <cell r="D30802" t="str">
            <v>Viotá</v>
          </cell>
        </row>
        <row r="30803">
          <cell r="C30803" t="str">
            <v>25878</v>
          </cell>
          <cell r="D30803" t="str">
            <v>Viotá</v>
          </cell>
        </row>
        <row r="30804">
          <cell r="C30804" t="str">
            <v>25878</v>
          </cell>
          <cell r="D30804" t="str">
            <v>Viotá</v>
          </cell>
        </row>
        <row r="30805">
          <cell r="C30805" t="str">
            <v>25878</v>
          </cell>
          <cell r="D30805" t="str">
            <v>Viotá</v>
          </cell>
        </row>
        <row r="30806">
          <cell r="C30806" t="str">
            <v>25878</v>
          </cell>
          <cell r="D30806" t="str">
            <v>Viotá</v>
          </cell>
        </row>
        <row r="30807">
          <cell r="C30807" t="str">
            <v>25878</v>
          </cell>
          <cell r="D30807" t="str">
            <v>Viotá</v>
          </cell>
        </row>
        <row r="30808">
          <cell r="C30808" t="str">
            <v>25878</v>
          </cell>
          <cell r="D30808" t="str">
            <v>Viotá</v>
          </cell>
        </row>
        <row r="30809">
          <cell r="C30809" t="str">
            <v>25878</v>
          </cell>
          <cell r="D30809" t="str">
            <v>Viotá</v>
          </cell>
        </row>
        <row r="30810">
          <cell r="C30810" t="str">
            <v>25878</v>
          </cell>
          <cell r="D30810" t="str">
            <v>Viotá</v>
          </cell>
        </row>
        <row r="30811">
          <cell r="C30811" t="str">
            <v>25878</v>
          </cell>
          <cell r="D30811" t="str">
            <v>Viotá</v>
          </cell>
        </row>
        <row r="30812">
          <cell r="C30812" t="str">
            <v>25878</v>
          </cell>
          <cell r="D30812" t="str">
            <v>Viotá</v>
          </cell>
        </row>
        <row r="30813">
          <cell r="C30813" t="str">
            <v>25878</v>
          </cell>
          <cell r="D30813" t="str">
            <v>Viotá</v>
          </cell>
        </row>
        <row r="30814">
          <cell r="C30814" t="str">
            <v>25878</v>
          </cell>
          <cell r="D30814" t="str">
            <v>Viotá</v>
          </cell>
        </row>
        <row r="30815">
          <cell r="C30815" t="str">
            <v>25878</v>
          </cell>
          <cell r="D30815" t="str">
            <v>Viotá</v>
          </cell>
        </row>
        <row r="30816">
          <cell r="C30816" t="str">
            <v>25878</v>
          </cell>
          <cell r="D30816" t="str">
            <v>Viotá</v>
          </cell>
        </row>
        <row r="30817">
          <cell r="C30817" t="str">
            <v>25878</v>
          </cell>
          <cell r="D30817" t="str">
            <v>Viotá</v>
          </cell>
        </row>
        <row r="30818">
          <cell r="C30818" t="str">
            <v>25878</v>
          </cell>
          <cell r="D30818" t="str">
            <v>Viotá</v>
          </cell>
        </row>
        <row r="30819">
          <cell r="C30819" t="str">
            <v>25878</v>
          </cell>
          <cell r="D30819" t="str">
            <v>Viotá</v>
          </cell>
        </row>
        <row r="30820">
          <cell r="C30820" t="str">
            <v>25878</v>
          </cell>
          <cell r="D30820" t="str">
            <v>Viotá</v>
          </cell>
        </row>
        <row r="30821">
          <cell r="C30821" t="str">
            <v>25878</v>
          </cell>
          <cell r="D30821" t="str">
            <v>Viotá</v>
          </cell>
        </row>
        <row r="30822">
          <cell r="C30822" t="str">
            <v>25878</v>
          </cell>
          <cell r="D30822" t="str">
            <v>Viotá</v>
          </cell>
        </row>
        <row r="30823">
          <cell r="C30823" t="str">
            <v>25878</v>
          </cell>
          <cell r="D30823" t="str">
            <v>Viotá</v>
          </cell>
        </row>
        <row r="30824">
          <cell r="C30824" t="str">
            <v>25878</v>
          </cell>
          <cell r="D30824" t="str">
            <v>Viotá</v>
          </cell>
        </row>
        <row r="30825">
          <cell r="C30825" t="str">
            <v>25878</v>
          </cell>
          <cell r="D30825" t="str">
            <v>Viotá</v>
          </cell>
        </row>
        <row r="30826">
          <cell r="C30826" t="str">
            <v>25878</v>
          </cell>
          <cell r="D30826" t="str">
            <v>Viotá</v>
          </cell>
        </row>
        <row r="30827">
          <cell r="C30827" t="str">
            <v>25878</v>
          </cell>
          <cell r="D30827" t="str">
            <v>Viotá</v>
          </cell>
        </row>
        <row r="30828">
          <cell r="C30828" t="str">
            <v>25878</v>
          </cell>
          <cell r="D30828" t="str">
            <v>Viotá</v>
          </cell>
        </row>
        <row r="30829">
          <cell r="C30829" t="str">
            <v>25878</v>
          </cell>
          <cell r="D30829" t="str">
            <v>Viotá</v>
          </cell>
        </row>
        <row r="30830">
          <cell r="C30830" t="str">
            <v>25878</v>
          </cell>
          <cell r="D30830" t="str">
            <v>Viotá</v>
          </cell>
        </row>
        <row r="30831">
          <cell r="C30831" t="str">
            <v>25878</v>
          </cell>
          <cell r="D30831" t="str">
            <v>Viotá</v>
          </cell>
        </row>
        <row r="30832">
          <cell r="C30832" t="str">
            <v>25878</v>
          </cell>
          <cell r="D30832" t="str">
            <v>Viotá</v>
          </cell>
        </row>
        <row r="30833">
          <cell r="C30833" t="str">
            <v>25878</v>
          </cell>
          <cell r="D30833" t="str">
            <v>Viotá</v>
          </cell>
        </row>
        <row r="30834">
          <cell r="C30834" t="str">
            <v>25878</v>
          </cell>
          <cell r="D30834" t="str">
            <v>Viotá</v>
          </cell>
        </row>
        <row r="30835">
          <cell r="C30835" t="str">
            <v>25878</v>
          </cell>
          <cell r="D30835" t="str">
            <v>Viotá</v>
          </cell>
        </row>
        <row r="30836">
          <cell r="C30836" t="str">
            <v>25878</v>
          </cell>
          <cell r="D30836" t="str">
            <v>Viotá</v>
          </cell>
        </row>
        <row r="30837">
          <cell r="C30837" t="str">
            <v>25878</v>
          </cell>
          <cell r="D30837" t="str">
            <v>Viotá</v>
          </cell>
        </row>
        <row r="30838">
          <cell r="C30838" t="str">
            <v>25878</v>
          </cell>
          <cell r="D30838" t="str">
            <v>Viotá</v>
          </cell>
        </row>
        <row r="30839">
          <cell r="C30839" t="str">
            <v>25878</v>
          </cell>
          <cell r="D30839" t="str">
            <v>Viotá</v>
          </cell>
        </row>
        <row r="30840">
          <cell r="C30840" t="str">
            <v>25878</v>
          </cell>
          <cell r="D30840" t="str">
            <v>Viotá</v>
          </cell>
        </row>
        <row r="30841">
          <cell r="C30841" t="str">
            <v>25878</v>
          </cell>
          <cell r="D30841" t="str">
            <v>Viotá</v>
          </cell>
        </row>
        <row r="30842">
          <cell r="C30842" t="str">
            <v>25878</v>
          </cell>
          <cell r="D30842" t="str">
            <v>Viotá</v>
          </cell>
        </row>
        <row r="30843">
          <cell r="C30843" t="str">
            <v>25878</v>
          </cell>
          <cell r="D30843" t="str">
            <v>Viotá</v>
          </cell>
        </row>
        <row r="30844">
          <cell r="C30844" t="str">
            <v>25878</v>
          </cell>
          <cell r="D30844" t="str">
            <v>Viotá</v>
          </cell>
        </row>
        <row r="30845">
          <cell r="C30845" t="str">
            <v>25878</v>
          </cell>
          <cell r="D30845" t="str">
            <v>Viotá</v>
          </cell>
        </row>
        <row r="30846">
          <cell r="C30846" t="str">
            <v>25878</v>
          </cell>
          <cell r="D30846" t="str">
            <v>Viotá</v>
          </cell>
        </row>
        <row r="30847">
          <cell r="C30847" t="str">
            <v>25885</v>
          </cell>
          <cell r="D30847" t="str">
            <v>Yacopí</v>
          </cell>
        </row>
        <row r="30848">
          <cell r="C30848" t="str">
            <v>25885</v>
          </cell>
          <cell r="D30848" t="str">
            <v>Yacopí</v>
          </cell>
        </row>
        <row r="30849">
          <cell r="C30849" t="str">
            <v>25885</v>
          </cell>
          <cell r="D30849" t="str">
            <v>Yacopí</v>
          </cell>
        </row>
        <row r="30850">
          <cell r="C30850" t="str">
            <v>25885</v>
          </cell>
          <cell r="D30850" t="str">
            <v>Yacopí</v>
          </cell>
        </row>
        <row r="30851">
          <cell r="C30851" t="str">
            <v>25885</v>
          </cell>
          <cell r="D30851" t="str">
            <v>Yacopí</v>
          </cell>
        </row>
        <row r="30852">
          <cell r="C30852" t="str">
            <v>25885</v>
          </cell>
          <cell r="D30852" t="str">
            <v>Yacopí</v>
          </cell>
        </row>
        <row r="30853">
          <cell r="C30853" t="str">
            <v>25885</v>
          </cell>
          <cell r="D30853" t="str">
            <v>Yacopí</v>
          </cell>
        </row>
        <row r="30854">
          <cell r="C30854" t="str">
            <v>25885</v>
          </cell>
          <cell r="D30854" t="str">
            <v>Yacopí</v>
          </cell>
        </row>
        <row r="30855">
          <cell r="C30855" t="str">
            <v>25885</v>
          </cell>
          <cell r="D30855" t="str">
            <v>Yacopí</v>
          </cell>
        </row>
        <row r="30856">
          <cell r="C30856" t="str">
            <v>25885</v>
          </cell>
          <cell r="D30856" t="str">
            <v>Yacopí</v>
          </cell>
        </row>
        <row r="30857">
          <cell r="C30857" t="str">
            <v>25885</v>
          </cell>
          <cell r="D30857" t="str">
            <v>Yacopí</v>
          </cell>
        </row>
        <row r="30858">
          <cell r="C30858" t="str">
            <v>25885</v>
          </cell>
          <cell r="D30858" t="str">
            <v>Yacopí</v>
          </cell>
        </row>
        <row r="30859">
          <cell r="C30859" t="str">
            <v>25885</v>
          </cell>
          <cell r="D30859" t="str">
            <v>Yacopí</v>
          </cell>
        </row>
        <row r="30860">
          <cell r="C30860" t="str">
            <v>25885</v>
          </cell>
          <cell r="D30860" t="str">
            <v>Yacopí</v>
          </cell>
        </row>
        <row r="30861">
          <cell r="C30861" t="str">
            <v>25885</v>
          </cell>
          <cell r="D30861" t="str">
            <v>Yacopí</v>
          </cell>
        </row>
        <row r="30862">
          <cell r="C30862" t="str">
            <v>25885</v>
          </cell>
          <cell r="D30862" t="str">
            <v>Yacopí</v>
          </cell>
        </row>
        <row r="30863">
          <cell r="C30863" t="str">
            <v>25885</v>
          </cell>
          <cell r="D30863" t="str">
            <v>Yacopí</v>
          </cell>
        </row>
        <row r="30864">
          <cell r="C30864" t="str">
            <v>25885</v>
          </cell>
          <cell r="D30864" t="str">
            <v>Yacopí</v>
          </cell>
        </row>
        <row r="30865">
          <cell r="C30865" t="str">
            <v>25885</v>
          </cell>
          <cell r="D30865" t="str">
            <v>Yacopí</v>
          </cell>
        </row>
        <row r="30866">
          <cell r="C30866" t="str">
            <v>25885</v>
          </cell>
          <cell r="D30866" t="str">
            <v>Yacopí</v>
          </cell>
        </row>
        <row r="30867">
          <cell r="C30867" t="str">
            <v>25885</v>
          </cell>
          <cell r="D30867" t="str">
            <v>Yacopí</v>
          </cell>
        </row>
        <row r="30868">
          <cell r="C30868" t="str">
            <v>25885</v>
          </cell>
          <cell r="D30868" t="str">
            <v>Yacopí</v>
          </cell>
        </row>
        <row r="30869">
          <cell r="C30869" t="str">
            <v>25885</v>
          </cell>
          <cell r="D30869" t="str">
            <v>Yacopí</v>
          </cell>
        </row>
        <row r="30870">
          <cell r="C30870" t="str">
            <v>25885</v>
          </cell>
          <cell r="D30870" t="str">
            <v>Yacopí</v>
          </cell>
        </row>
        <row r="30871">
          <cell r="C30871" t="str">
            <v>25885</v>
          </cell>
          <cell r="D30871" t="str">
            <v>Yacopí</v>
          </cell>
        </row>
        <row r="30872">
          <cell r="C30872" t="str">
            <v>25885</v>
          </cell>
          <cell r="D30872" t="str">
            <v>Yacopí</v>
          </cell>
        </row>
        <row r="30873">
          <cell r="C30873" t="str">
            <v>25885</v>
          </cell>
          <cell r="D30873" t="str">
            <v>Yacopí</v>
          </cell>
        </row>
        <row r="30874">
          <cell r="C30874" t="str">
            <v>25885</v>
          </cell>
          <cell r="D30874" t="str">
            <v>Yacopí</v>
          </cell>
        </row>
        <row r="30875">
          <cell r="C30875" t="str">
            <v>25885</v>
          </cell>
          <cell r="D30875" t="str">
            <v>Yacopí</v>
          </cell>
        </row>
        <row r="30876">
          <cell r="C30876" t="str">
            <v>25885</v>
          </cell>
          <cell r="D30876" t="str">
            <v>Yacopí</v>
          </cell>
        </row>
        <row r="30877">
          <cell r="C30877" t="str">
            <v>25885</v>
          </cell>
          <cell r="D30877" t="str">
            <v>Yacopí</v>
          </cell>
        </row>
        <row r="30878">
          <cell r="C30878" t="str">
            <v>25885</v>
          </cell>
          <cell r="D30878" t="str">
            <v>Yacopí</v>
          </cell>
        </row>
        <row r="30879">
          <cell r="C30879" t="str">
            <v>25885</v>
          </cell>
          <cell r="D30879" t="str">
            <v>Yacopí</v>
          </cell>
        </row>
        <row r="30880">
          <cell r="C30880" t="str">
            <v>25885</v>
          </cell>
          <cell r="D30880" t="str">
            <v>Yacopí</v>
          </cell>
        </row>
        <row r="30881">
          <cell r="C30881" t="str">
            <v>25885</v>
          </cell>
          <cell r="D30881" t="str">
            <v>Yacopí</v>
          </cell>
        </row>
        <row r="30882">
          <cell r="C30882" t="str">
            <v>25885</v>
          </cell>
          <cell r="D30882" t="str">
            <v>Yacopí</v>
          </cell>
        </row>
        <row r="30883">
          <cell r="C30883" t="str">
            <v>25885</v>
          </cell>
          <cell r="D30883" t="str">
            <v>Yacopí</v>
          </cell>
        </row>
        <row r="30884">
          <cell r="C30884" t="str">
            <v>25885</v>
          </cell>
          <cell r="D30884" t="str">
            <v>Yacopí</v>
          </cell>
        </row>
        <row r="30885">
          <cell r="C30885" t="str">
            <v>25885</v>
          </cell>
          <cell r="D30885" t="str">
            <v>Yacopí</v>
          </cell>
        </row>
        <row r="30886">
          <cell r="C30886" t="str">
            <v>25885</v>
          </cell>
          <cell r="D30886" t="str">
            <v>Yacopí</v>
          </cell>
        </row>
        <row r="30887">
          <cell r="C30887" t="str">
            <v>25885</v>
          </cell>
          <cell r="D30887" t="str">
            <v>Yacopí</v>
          </cell>
        </row>
        <row r="30888">
          <cell r="C30888" t="str">
            <v>25885</v>
          </cell>
          <cell r="D30888" t="str">
            <v>Yacopí</v>
          </cell>
        </row>
        <row r="30889">
          <cell r="C30889" t="str">
            <v>25885</v>
          </cell>
          <cell r="D30889" t="str">
            <v>Yacopí</v>
          </cell>
        </row>
        <row r="30890">
          <cell r="C30890" t="str">
            <v>25885</v>
          </cell>
          <cell r="D30890" t="str">
            <v>Yacopí</v>
          </cell>
        </row>
        <row r="30891">
          <cell r="C30891" t="str">
            <v>25885</v>
          </cell>
          <cell r="D30891" t="str">
            <v>Yacopí</v>
          </cell>
        </row>
        <row r="30892">
          <cell r="C30892" t="str">
            <v>25885</v>
          </cell>
          <cell r="D30892" t="str">
            <v>Yacopí</v>
          </cell>
        </row>
        <row r="30893">
          <cell r="C30893" t="str">
            <v>25885</v>
          </cell>
          <cell r="D30893" t="str">
            <v>Yacopí</v>
          </cell>
        </row>
        <row r="30894">
          <cell r="C30894" t="str">
            <v>25885</v>
          </cell>
          <cell r="D30894" t="str">
            <v>Yacopí</v>
          </cell>
        </row>
        <row r="30895">
          <cell r="C30895" t="str">
            <v>25885</v>
          </cell>
          <cell r="D30895" t="str">
            <v>Yacopí</v>
          </cell>
        </row>
        <row r="30896">
          <cell r="C30896" t="str">
            <v>25885</v>
          </cell>
          <cell r="D30896" t="str">
            <v>Yacopí</v>
          </cell>
        </row>
        <row r="30897">
          <cell r="C30897" t="str">
            <v>25885</v>
          </cell>
          <cell r="D30897" t="str">
            <v>Yacopí</v>
          </cell>
        </row>
        <row r="30898">
          <cell r="C30898" t="str">
            <v>25885</v>
          </cell>
          <cell r="D30898" t="str">
            <v>Yacopí</v>
          </cell>
        </row>
        <row r="30899">
          <cell r="C30899" t="str">
            <v>25885</v>
          </cell>
          <cell r="D30899" t="str">
            <v>Yacopí</v>
          </cell>
        </row>
        <row r="30900">
          <cell r="C30900" t="str">
            <v>25885</v>
          </cell>
          <cell r="D30900" t="str">
            <v>Yacopí</v>
          </cell>
        </row>
        <row r="30901">
          <cell r="C30901" t="str">
            <v>25898</v>
          </cell>
          <cell r="D30901" t="str">
            <v>Zipacón</v>
          </cell>
        </row>
        <row r="30902">
          <cell r="C30902" t="str">
            <v>25898</v>
          </cell>
          <cell r="D30902" t="str">
            <v>Zipacón</v>
          </cell>
        </row>
        <row r="30903">
          <cell r="C30903" t="str">
            <v>25898</v>
          </cell>
          <cell r="D30903" t="str">
            <v>Zipacón</v>
          </cell>
        </row>
        <row r="30904">
          <cell r="C30904" t="str">
            <v>25898</v>
          </cell>
          <cell r="D30904" t="str">
            <v>Zipacón</v>
          </cell>
        </row>
        <row r="30905">
          <cell r="C30905" t="str">
            <v>25898</v>
          </cell>
          <cell r="D30905" t="str">
            <v>Zipacón</v>
          </cell>
        </row>
        <row r="30906">
          <cell r="C30906" t="str">
            <v>25898</v>
          </cell>
          <cell r="D30906" t="str">
            <v>Zipacón</v>
          </cell>
        </row>
        <row r="30907">
          <cell r="C30907" t="str">
            <v>25898</v>
          </cell>
          <cell r="D30907" t="str">
            <v>Zipacón</v>
          </cell>
        </row>
        <row r="30908">
          <cell r="C30908" t="str">
            <v>25898</v>
          </cell>
          <cell r="D30908" t="str">
            <v>Zipacón</v>
          </cell>
        </row>
        <row r="30909">
          <cell r="C30909" t="str">
            <v>25898</v>
          </cell>
          <cell r="D30909" t="str">
            <v>Zipacón</v>
          </cell>
        </row>
        <row r="30910">
          <cell r="C30910" t="str">
            <v>25898</v>
          </cell>
          <cell r="D30910" t="str">
            <v>Zipacón</v>
          </cell>
        </row>
        <row r="30911">
          <cell r="C30911" t="str">
            <v>25898</v>
          </cell>
          <cell r="D30911" t="str">
            <v>Zipacón</v>
          </cell>
        </row>
        <row r="30912">
          <cell r="C30912" t="str">
            <v>25898</v>
          </cell>
          <cell r="D30912" t="str">
            <v>Zipacón</v>
          </cell>
        </row>
        <row r="30913">
          <cell r="C30913" t="str">
            <v>25898</v>
          </cell>
          <cell r="D30913" t="str">
            <v>Zipacón</v>
          </cell>
        </row>
        <row r="30914">
          <cell r="C30914" t="str">
            <v>25898</v>
          </cell>
          <cell r="D30914" t="str">
            <v>Zipacón</v>
          </cell>
        </row>
        <row r="30915">
          <cell r="C30915" t="str">
            <v>25898</v>
          </cell>
          <cell r="D30915" t="str">
            <v>Zipacón</v>
          </cell>
        </row>
        <row r="30916">
          <cell r="C30916" t="str">
            <v>25898</v>
          </cell>
          <cell r="D30916" t="str">
            <v>Zipacón</v>
          </cell>
        </row>
        <row r="30917">
          <cell r="C30917" t="str">
            <v>25898</v>
          </cell>
          <cell r="D30917" t="str">
            <v>Zipacón</v>
          </cell>
        </row>
        <row r="30918">
          <cell r="C30918" t="str">
            <v>25898</v>
          </cell>
          <cell r="D30918" t="str">
            <v>Zipacón</v>
          </cell>
        </row>
        <row r="30919">
          <cell r="C30919" t="str">
            <v>25898</v>
          </cell>
          <cell r="D30919" t="str">
            <v>Zipacón</v>
          </cell>
        </row>
        <row r="30920">
          <cell r="C30920" t="str">
            <v>25898</v>
          </cell>
          <cell r="D30920" t="str">
            <v>Zipacón</v>
          </cell>
        </row>
        <row r="30921">
          <cell r="C30921" t="str">
            <v>25898</v>
          </cell>
          <cell r="D30921" t="str">
            <v>Zipacón</v>
          </cell>
        </row>
        <row r="30922">
          <cell r="C30922" t="str">
            <v>25898</v>
          </cell>
          <cell r="D30922" t="str">
            <v>Zipacón</v>
          </cell>
        </row>
        <row r="30923">
          <cell r="C30923" t="str">
            <v>25898</v>
          </cell>
          <cell r="D30923" t="str">
            <v>Zipacón</v>
          </cell>
        </row>
        <row r="30924">
          <cell r="C30924" t="str">
            <v>25898</v>
          </cell>
          <cell r="D30924" t="str">
            <v>Zipacón</v>
          </cell>
        </row>
        <row r="30925">
          <cell r="C30925" t="str">
            <v>25898</v>
          </cell>
          <cell r="D30925" t="str">
            <v>Zipacón</v>
          </cell>
        </row>
        <row r="30926">
          <cell r="C30926" t="str">
            <v>25898</v>
          </cell>
          <cell r="D30926" t="str">
            <v>Zipacón</v>
          </cell>
        </row>
        <row r="30927">
          <cell r="C30927" t="str">
            <v>25898</v>
          </cell>
          <cell r="D30927" t="str">
            <v>Zipacón</v>
          </cell>
        </row>
        <row r="30928">
          <cell r="C30928" t="str">
            <v>25898</v>
          </cell>
          <cell r="D30928" t="str">
            <v>Zipacón</v>
          </cell>
        </row>
        <row r="30929">
          <cell r="C30929" t="str">
            <v>25898</v>
          </cell>
          <cell r="D30929" t="str">
            <v>Zipacón</v>
          </cell>
        </row>
        <row r="30930">
          <cell r="C30930" t="str">
            <v>25898</v>
          </cell>
          <cell r="D30930" t="str">
            <v>Zipacón</v>
          </cell>
        </row>
        <row r="30931">
          <cell r="C30931" t="str">
            <v>25898</v>
          </cell>
          <cell r="D30931" t="str">
            <v>Zipacón</v>
          </cell>
        </row>
        <row r="30932">
          <cell r="C30932" t="str">
            <v>25898</v>
          </cell>
          <cell r="D30932" t="str">
            <v>Zipacón</v>
          </cell>
        </row>
        <row r="30933">
          <cell r="C30933" t="str">
            <v>25898</v>
          </cell>
          <cell r="D30933" t="str">
            <v>Zipacón</v>
          </cell>
        </row>
        <row r="30934">
          <cell r="C30934" t="str">
            <v>25898</v>
          </cell>
          <cell r="D30934" t="str">
            <v>Zipacón</v>
          </cell>
        </row>
        <row r="30935">
          <cell r="C30935" t="str">
            <v>25898</v>
          </cell>
          <cell r="D30935" t="str">
            <v>Zipacón</v>
          </cell>
        </row>
        <row r="30936">
          <cell r="C30936" t="str">
            <v>25898</v>
          </cell>
          <cell r="D30936" t="str">
            <v>Zipacón</v>
          </cell>
        </row>
        <row r="30937">
          <cell r="C30937" t="str">
            <v>25898</v>
          </cell>
          <cell r="D30937" t="str">
            <v>Zipacón</v>
          </cell>
        </row>
        <row r="30938">
          <cell r="C30938" t="str">
            <v>25898</v>
          </cell>
          <cell r="D30938" t="str">
            <v>Zipacón</v>
          </cell>
        </row>
        <row r="30939">
          <cell r="C30939" t="str">
            <v>25898</v>
          </cell>
          <cell r="D30939" t="str">
            <v>Zipacón</v>
          </cell>
        </row>
        <row r="30940">
          <cell r="C30940" t="str">
            <v>25898</v>
          </cell>
          <cell r="D30940" t="str">
            <v>Zipacón</v>
          </cell>
        </row>
        <row r="30941">
          <cell r="C30941" t="str">
            <v>25898</v>
          </cell>
          <cell r="D30941" t="str">
            <v>Zipacón</v>
          </cell>
        </row>
        <row r="30942">
          <cell r="C30942" t="str">
            <v>25898</v>
          </cell>
          <cell r="D30942" t="str">
            <v>Zipacón</v>
          </cell>
        </row>
        <row r="30943">
          <cell r="C30943" t="str">
            <v>25898</v>
          </cell>
          <cell r="D30943" t="str">
            <v>Zipacón</v>
          </cell>
        </row>
        <row r="30944">
          <cell r="C30944" t="str">
            <v>25898</v>
          </cell>
          <cell r="D30944" t="str">
            <v>Zipacón</v>
          </cell>
        </row>
        <row r="30945">
          <cell r="C30945" t="str">
            <v>25898</v>
          </cell>
          <cell r="D30945" t="str">
            <v>Zipacón</v>
          </cell>
        </row>
        <row r="30946">
          <cell r="C30946" t="str">
            <v>25898</v>
          </cell>
          <cell r="D30946" t="str">
            <v>Zipacón</v>
          </cell>
        </row>
        <row r="30947">
          <cell r="C30947" t="str">
            <v>25898</v>
          </cell>
          <cell r="D30947" t="str">
            <v>Zipacón</v>
          </cell>
        </row>
        <row r="30948">
          <cell r="C30948" t="str">
            <v>25898</v>
          </cell>
          <cell r="D30948" t="str">
            <v>Zipacón</v>
          </cell>
        </row>
        <row r="30949">
          <cell r="C30949" t="str">
            <v>25898</v>
          </cell>
          <cell r="D30949" t="str">
            <v>Zipacón</v>
          </cell>
        </row>
        <row r="30950">
          <cell r="C30950" t="str">
            <v>25898</v>
          </cell>
          <cell r="D30950" t="str">
            <v>Zipacón</v>
          </cell>
        </row>
        <row r="30951">
          <cell r="C30951" t="str">
            <v>25898</v>
          </cell>
          <cell r="D30951" t="str">
            <v>Zipacón</v>
          </cell>
        </row>
        <row r="30952">
          <cell r="C30952" t="str">
            <v>25898</v>
          </cell>
          <cell r="D30952" t="str">
            <v>Zipacón</v>
          </cell>
        </row>
        <row r="30953">
          <cell r="C30953" t="str">
            <v>25898</v>
          </cell>
          <cell r="D30953" t="str">
            <v>Zipacón</v>
          </cell>
        </row>
        <row r="30954">
          <cell r="C30954" t="str">
            <v>25898</v>
          </cell>
          <cell r="D30954" t="str">
            <v>Zipacón</v>
          </cell>
        </row>
        <row r="30955">
          <cell r="C30955" t="str">
            <v>25899</v>
          </cell>
          <cell r="D30955" t="str">
            <v>Zipaquirá</v>
          </cell>
        </row>
        <row r="30956">
          <cell r="C30956" t="str">
            <v>25899</v>
          </cell>
          <cell r="D30956" t="str">
            <v>Zipaquirá</v>
          </cell>
        </row>
        <row r="30957">
          <cell r="C30957" t="str">
            <v>25899</v>
          </cell>
          <cell r="D30957" t="str">
            <v>Zipaquirá</v>
          </cell>
        </row>
        <row r="30958">
          <cell r="C30958" t="str">
            <v>25899</v>
          </cell>
          <cell r="D30958" t="str">
            <v>Zipaquirá</v>
          </cell>
        </row>
        <row r="30959">
          <cell r="C30959" t="str">
            <v>25899</v>
          </cell>
          <cell r="D30959" t="str">
            <v>Zipaquirá</v>
          </cell>
        </row>
        <row r="30960">
          <cell r="C30960" t="str">
            <v>25899</v>
          </cell>
          <cell r="D30960" t="str">
            <v>Zipaquirá</v>
          </cell>
        </row>
        <row r="30961">
          <cell r="C30961" t="str">
            <v>25899</v>
          </cell>
          <cell r="D30961" t="str">
            <v>Zipaquirá</v>
          </cell>
        </row>
        <row r="30962">
          <cell r="C30962" t="str">
            <v>25899</v>
          </cell>
          <cell r="D30962" t="str">
            <v>Zipaquirá</v>
          </cell>
        </row>
        <row r="30963">
          <cell r="C30963" t="str">
            <v>25899</v>
          </cell>
          <cell r="D30963" t="str">
            <v>Zipaquirá</v>
          </cell>
        </row>
        <row r="30964">
          <cell r="C30964" t="str">
            <v>25899</v>
          </cell>
          <cell r="D30964" t="str">
            <v>Zipaquirá</v>
          </cell>
        </row>
        <row r="30965">
          <cell r="C30965" t="str">
            <v>25899</v>
          </cell>
          <cell r="D30965" t="str">
            <v>Zipaquirá</v>
          </cell>
        </row>
        <row r="30966">
          <cell r="C30966" t="str">
            <v>25899</v>
          </cell>
          <cell r="D30966" t="str">
            <v>Zipaquirá</v>
          </cell>
        </row>
        <row r="30967">
          <cell r="C30967" t="str">
            <v>25899</v>
          </cell>
          <cell r="D30967" t="str">
            <v>Zipaquirá</v>
          </cell>
        </row>
        <row r="30968">
          <cell r="C30968" t="str">
            <v>25899</v>
          </cell>
          <cell r="D30968" t="str">
            <v>Zipaquirá</v>
          </cell>
        </row>
        <row r="30969">
          <cell r="C30969" t="str">
            <v>25899</v>
          </cell>
          <cell r="D30969" t="str">
            <v>Zipaquirá</v>
          </cell>
        </row>
        <row r="30970">
          <cell r="C30970" t="str">
            <v>25899</v>
          </cell>
          <cell r="D30970" t="str">
            <v>Zipaquirá</v>
          </cell>
        </row>
        <row r="30971">
          <cell r="C30971" t="str">
            <v>25899</v>
          </cell>
          <cell r="D30971" t="str">
            <v>Zipaquirá</v>
          </cell>
        </row>
        <row r="30972">
          <cell r="C30972" t="str">
            <v>25899</v>
          </cell>
          <cell r="D30972" t="str">
            <v>Zipaquirá</v>
          </cell>
        </row>
        <row r="30973">
          <cell r="C30973" t="str">
            <v>25899</v>
          </cell>
          <cell r="D30973" t="str">
            <v>Zipaquirá</v>
          </cell>
        </row>
        <row r="30974">
          <cell r="C30974" t="str">
            <v>25899</v>
          </cell>
          <cell r="D30974" t="str">
            <v>Zipaquirá</v>
          </cell>
        </row>
        <row r="30975">
          <cell r="C30975" t="str">
            <v>25899</v>
          </cell>
          <cell r="D30975" t="str">
            <v>Zipaquirá</v>
          </cell>
        </row>
        <row r="30976">
          <cell r="C30976" t="str">
            <v>25899</v>
          </cell>
          <cell r="D30976" t="str">
            <v>Zipaquirá</v>
          </cell>
        </row>
        <row r="30977">
          <cell r="C30977" t="str">
            <v>25899</v>
          </cell>
          <cell r="D30977" t="str">
            <v>Zipaquirá</v>
          </cell>
        </row>
        <row r="30978">
          <cell r="C30978" t="str">
            <v>25899</v>
          </cell>
          <cell r="D30978" t="str">
            <v>Zipaquirá</v>
          </cell>
        </row>
        <row r="30979">
          <cell r="C30979" t="str">
            <v>25899</v>
          </cell>
          <cell r="D30979" t="str">
            <v>Zipaquirá</v>
          </cell>
        </row>
        <row r="30980">
          <cell r="C30980" t="str">
            <v>25899</v>
          </cell>
          <cell r="D30980" t="str">
            <v>Zipaquirá</v>
          </cell>
        </row>
        <row r="30981">
          <cell r="C30981" t="str">
            <v>25899</v>
          </cell>
          <cell r="D30981" t="str">
            <v>Zipaquirá</v>
          </cell>
        </row>
        <row r="30982">
          <cell r="C30982" t="str">
            <v>25899</v>
          </cell>
          <cell r="D30982" t="str">
            <v>Zipaquirá</v>
          </cell>
        </row>
        <row r="30983">
          <cell r="C30983" t="str">
            <v>25899</v>
          </cell>
          <cell r="D30983" t="str">
            <v>Zipaquirá</v>
          </cell>
        </row>
        <row r="30984">
          <cell r="C30984" t="str">
            <v>25899</v>
          </cell>
          <cell r="D30984" t="str">
            <v>Zipaquirá</v>
          </cell>
        </row>
        <row r="30985">
          <cell r="C30985" t="str">
            <v>25899</v>
          </cell>
          <cell r="D30985" t="str">
            <v>Zipaquirá</v>
          </cell>
        </row>
        <row r="30986">
          <cell r="C30986" t="str">
            <v>25899</v>
          </cell>
          <cell r="D30986" t="str">
            <v>Zipaquirá</v>
          </cell>
        </row>
        <row r="30987">
          <cell r="C30987" t="str">
            <v>25899</v>
          </cell>
          <cell r="D30987" t="str">
            <v>Zipaquirá</v>
          </cell>
        </row>
        <row r="30988">
          <cell r="C30988" t="str">
            <v>25899</v>
          </cell>
          <cell r="D30988" t="str">
            <v>Zipaquirá</v>
          </cell>
        </row>
        <row r="30989">
          <cell r="C30989" t="str">
            <v>25899</v>
          </cell>
          <cell r="D30989" t="str">
            <v>Zipaquirá</v>
          </cell>
        </row>
        <row r="30990">
          <cell r="C30990" t="str">
            <v>25899</v>
          </cell>
          <cell r="D30990" t="str">
            <v>Zipaquirá</v>
          </cell>
        </row>
        <row r="30991">
          <cell r="C30991" t="str">
            <v>25899</v>
          </cell>
          <cell r="D30991" t="str">
            <v>Zipaquirá</v>
          </cell>
        </row>
        <row r="30992">
          <cell r="C30992" t="str">
            <v>25899</v>
          </cell>
          <cell r="D30992" t="str">
            <v>Zipaquirá</v>
          </cell>
        </row>
        <row r="30993">
          <cell r="C30993" t="str">
            <v>25899</v>
          </cell>
          <cell r="D30993" t="str">
            <v>Zipaquirá</v>
          </cell>
        </row>
        <row r="30994">
          <cell r="C30994" t="str">
            <v>25899</v>
          </cell>
          <cell r="D30994" t="str">
            <v>Zipaquirá</v>
          </cell>
        </row>
        <row r="30995">
          <cell r="C30995" t="str">
            <v>25899</v>
          </cell>
          <cell r="D30995" t="str">
            <v>Zipaquirá</v>
          </cell>
        </row>
        <row r="30996">
          <cell r="C30996" t="str">
            <v>25899</v>
          </cell>
          <cell r="D30996" t="str">
            <v>Zipaquirá</v>
          </cell>
        </row>
        <row r="30997">
          <cell r="C30997" t="str">
            <v>25899</v>
          </cell>
          <cell r="D30997" t="str">
            <v>Zipaquirá</v>
          </cell>
        </row>
        <row r="30998">
          <cell r="C30998" t="str">
            <v>25899</v>
          </cell>
          <cell r="D30998" t="str">
            <v>Zipaquirá</v>
          </cell>
        </row>
        <row r="30999">
          <cell r="C30999" t="str">
            <v>25899</v>
          </cell>
          <cell r="D30999" t="str">
            <v>Zipaquirá</v>
          </cell>
        </row>
        <row r="31000">
          <cell r="C31000" t="str">
            <v>25899</v>
          </cell>
          <cell r="D31000" t="str">
            <v>Zipaquirá</v>
          </cell>
        </row>
        <row r="31001">
          <cell r="C31001" t="str">
            <v>25899</v>
          </cell>
          <cell r="D31001" t="str">
            <v>Zipaquirá</v>
          </cell>
        </row>
        <row r="31002">
          <cell r="C31002" t="str">
            <v>25899</v>
          </cell>
          <cell r="D31002" t="str">
            <v>Zipaquirá</v>
          </cell>
        </row>
        <row r="31003">
          <cell r="C31003" t="str">
            <v>25899</v>
          </cell>
          <cell r="D31003" t="str">
            <v>Zipaquirá</v>
          </cell>
        </row>
        <row r="31004">
          <cell r="C31004" t="str">
            <v>25899</v>
          </cell>
          <cell r="D31004" t="str">
            <v>Zipaquirá</v>
          </cell>
        </row>
        <row r="31005">
          <cell r="C31005" t="str">
            <v>25899</v>
          </cell>
          <cell r="D31005" t="str">
            <v>Zipaquirá</v>
          </cell>
        </row>
        <row r="31006">
          <cell r="C31006" t="str">
            <v>25899</v>
          </cell>
          <cell r="D31006" t="str">
            <v>Zipaquirá</v>
          </cell>
        </row>
        <row r="31007">
          <cell r="C31007" t="str">
            <v>25899</v>
          </cell>
          <cell r="D31007" t="str">
            <v>Zipaquirá</v>
          </cell>
        </row>
        <row r="31008">
          <cell r="C31008" t="str">
            <v>25899</v>
          </cell>
          <cell r="D31008" t="str">
            <v>Zipaquirá</v>
          </cell>
        </row>
        <row r="31009">
          <cell r="C31009" t="str">
            <v>27001</v>
          </cell>
          <cell r="D31009" t="str">
            <v>Quibdó</v>
          </cell>
        </row>
        <row r="31010">
          <cell r="C31010" t="str">
            <v>27001</v>
          </cell>
          <cell r="D31010" t="str">
            <v>Quibdó</v>
          </cell>
        </row>
        <row r="31011">
          <cell r="C31011" t="str">
            <v>27001</v>
          </cell>
          <cell r="D31011" t="str">
            <v>Quibdó</v>
          </cell>
        </row>
        <row r="31012">
          <cell r="C31012" t="str">
            <v>27001</v>
          </cell>
          <cell r="D31012" t="str">
            <v>Quibdó</v>
          </cell>
        </row>
        <row r="31013">
          <cell r="C31013" t="str">
            <v>27001</v>
          </cell>
          <cell r="D31013" t="str">
            <v>Quibdó</v>
          </cell>
        </row>
        <row r="31014">
          <cell r="C31014" t="str">
            <v>27001</v>
          </cell>
          <cell r="D31014" t="str">
            <v>Quibdó</v>
          </cell>
        </row>
        <row r="31015">
          <cell r="C31015" t="str">
            <v>27001</v>
          </cell>
          <cell r="D31015" t="str">
            <v>Quibdó</v>
          </cell>
        </row>
        <row r="31016">
          <cell r="C31016" t="str">
            <v>27001</v>
          </cell>
          <cell r="D31016" t="str">
            <v>Quibdó</v>
          </cell>
        </row>
        <row r="31017">
          <cell r="C31017" t="str">
            <v>27001</v>
          </cell>
          <cell r="D31017" t="str">
            <v>Quibdó</v>
          </cell>
        </row>
        <row r="31018">
          <cell r="C31018" t="str">
            <v>27001</v>
          </cell>
          <cell r="D31018" t="str">
            <v>Quibdó</v>
          </cell>
        </row>
        <row r="31019">
          <cell r="C31019" t="str">
            <v>27001</v>
          </cell>
          <cell r="D31019" t="str">
            <v>Quibdó</v>
          </cell>
        </row>
        <row r="31020">
          <cell r="C31020" t="str">
            <v>27001</v>
          </cell>
          <cell r="D31020" t="str">
            <v>Quibdó</v>
          </cell>
        </row>
        <row r="31021">
          <cell r="C31021" t="str">
            <v>27001</v>
          </cell>
          <cell r="D31021" t="str">
            <v>Quibdó</v>
          </cell>
        </row>
        <row r="31022">
          <cell r="C31022" t="str">
            <v>27001</v>
          </cell>
          <cell r="D31022" t="str">
            <v>Quibdó</v>
          </cell>
        </row>
        <row r="31023">
          <cell r="C31023" t="str">
            <v>27001</v>
          </cell>
          <cell r="D31023" t="str">
            <v>Quibdó</v>
          </cell>
        </row>
        <row r="31024">
          <cell r="C31024" t="str">
            <v>27001</v>
          </cell>
          <cell r="D31024" t="str">
            <v>Quibdó</v>
          </cell>
        </row>
        <row r="31025">
          <cell r="C31025" t="str">
            <v>27001</v>
          </cell>
          <cell r="D31025" t="str">
            <v>Quibdó</v>
          </cell>
        </row>
        <row r="31026">
          <cell r="C31026" t="str">
            <v>27001</v>
          </cell>
          <cell r="D31026" t="str">
            <v>Quibdó</v>
          </cell>
        </row>
        <row r="31027">
          <cell r="C31027" t="str">
            <v>27001</v>
          </cell>
          <cell r="D31027" t="str">
            <v>Quibdó</v>
          </cell>
        </row>
        <row r="31028">
          <cell r="C31028" t="str">
            <v>27001</v>
          </cell>
          <cell r="D31028" t="str">
            <v>Quibdó</v>
          </cell>
        </row>
        <row r="31029">
          <cell r="C31029" t="str">
            <v>27001</v>
          </cell>
          <cell r="D31029" t="str">
            <v>Quibdó</v>
          </cell>
        </row>
        <row r="31030">
          <cell r="C31030" t="str">
            <v>27001</v>
          </cell>
          <cell r="D31030" t="str">
            <v>Quibdó</v>
          </cell>
        </row>
        <row r="31031">
          <cell r="C31031" t="str">
            <v>27001</v>
          </cell>
          <cell r="D31031" t="str">
            <v>Quibdó</v>
          </cell>
        </row>
        <row r="31032">
          <cell r="C31032" t="str">
            <v>27001</v>
          </cell>
          <cell r="D31032" t="str">
            <v>Quibdó</v>
          </cell>
        </row>
        <row r="31033">
          <cell r="C31033" t="str">
            <v>27001</v>
          </cell>
          <cell r="D31033" t="str">
            <v>Quibdó</v>
          </cell>
        </row>
        <row r="31034">
          <cell r="C31034" t="str">
            <v>27001</v>
          </cell>
          <cell r="D31034" t="str">
            <v>Quibdó</v>
          </cell>
        </row>
        <row r="31035">
          <cell r="C31035" t="str">
            <v>27001</v>
          </cell>
          <cell r="D31035" t="str">
            <v>Quibdó</v>
          </cell>
        </row>
        <row r="31036">
          <cell r="C31036" t="str">
            <v>27001</v>
          </cell>
          <cell r="D31036" t="str">
            <v>Quibdó</v>
          </cell>
        </row>
        <row r="31037">
          <cell r="C31037" t="str">
            <v>27001</v>
          </cell>
          <cell r="D31037" t="str">
            <v>Quibdó</v>
          </cell>
        </row>
        <row r="31038">
          <cell r="C31038" t="str">
            <v>27001</v>
          </cell>
          <cell r="D31038" t="str">
            <v>Quibdó</v>
          </cell>
        </row>
        <row r="31039">
          <cell r="C31039" t="str">
            <v>27001</v>
          </cell>
          <cell r="D31039" t="str">
            <v>Quibdó</v>
          </cell>
        </row>
        <row r="31040">
          <cell r="C31040" t="str">
            <v>27001</v>
          </cell>
          <cell r="D31040" t="str">
            <v>Quibdó</v>
          </cell>
        </row>
        <row r="31041">
          <cell r="C31041" t="str">
            <v>27001</v>
          </cell>
          <cell r="D31041" t="str">
            <v>Quibdó</v>
          </cell>
        </row>
        <row r="31042">
          <cell r="C31042" t="str">
            <v>27001</v>
          </cell>
          <cell r="D31042" t="str">
            <v>Quibdó</v>
          </cell>
        </row>
        <row r="31043">
          <cell r="C31043" t="str">
            <v>27001</v>
          </cell>
          <cell r="D31043" t="str">
            <v>Quibdó</v>
          </cell>
        </row>
        <row r="31044">
          <cell r="C31044" t="str">
            <v>27001</v>
          </cell>
          <cell r="D31044" t="str">
            <v>Quibdó</v>
          </cell>
        </row>
        <row r="31045">
          <cell r="C31045" t="str">
            <v>27001</v>
          </cell>
          <cell r="D31045" t="str">
            <v>Quibdó</v>
          </cell>
        </row>
        <row r="31046">
          <cell r="C31046" t="str">
            <v>27001</v>
          </cell>
          <cell r="D31046" t="str">
            <v>Quibdó</v>
          </cell>
        </row>
        <row r="31047">
          <cell r="C31047" t="str">
            <v>27001</v>
          </cell>
          <cell r="D31047" t="str">
            <v>Quibdó</v>
          </cell>
        </row>
        <row r="31048">
          <cell r="C31048" t="str">
            <v>27001</v>
          </cell>
          <cell r="D31048" t="str">
            <v>Quibdó</v>
          </cell>
        </row>
        <row r="31049">
          <cell r="C31049" t="str">
            <v>27001</v>
          </cell>
          <cell r="D31049" t="str">
            <v>Quibdó</v>
          </cell>
        </row>
        <row r="31050">
          <cell r="C31050" t="str">
            <v>27001</v>
          </cell>
          <cell r="D31050" t="str">
            <v>Quibdó</v>
          </cell>
        </row>
        <row r="31051">
          <cell r="C31051" t="str">
            <v>27001</v>
          </cell>
          <cell r="D31051" t="str">
            <v>Quibdó</v>
          </cell>
        </row>
        <row r="31052">
          <cell r="C31052" t="str">
            <v>27001</v>
          </cell>
          <cell r="D31052" t="str">
            <v>Quibdó</v>
          </cell>
        </row>
        <row r="31053">
          <cell r="C31053" t="str">
            <v>27001</v>
          </cell>
          <cell r="D31053" t="str">
            <v>Quibdó</v>
          </cell>
        </row>
        <row r="31054">
          <cell r="C31054" t="str">
            <v>27001</v>
          </cell>
          <cell r="D31054" t="str">
            <v>Quibdó</v>
          </cell>
        </row>
        <row r="31055">
          <cell r="C31055" t="str">
            <v>27001</v>
          </cell>
          <cell r="D31055" t="str">
            <v>Quibdó</v>
          </cell>
        </row>
        <row r="31056">
          <cell r="C31056" t="str">
            <v>27001</v>
          </cell>
          <cell r="D31056" t="str">
            <v>Quibdó</v>
          </cell>
        </row>
        <row r="31057">
          <cell r="C31057" t="str">
            <v>27001</v>
          </cell>
          <cell r="D31057" t="str">
            <v>Quibdó</v>
          </cell>
        </row>
        <row r="31058">
          <cell r="C31058" t="str">
            <v>27001</v>
          </cell>
          <cell r="D31058" t="str">
            <v>Quibdó</v>
          </cell>
        </row>
        <row r="31059">
          <cell r="C31059" t="str">
            <v>27001</v>
          </cell>
          <cell r="D31059" t="str">
            <v>Quibdó</v>
          </cell>
        </row>
        <row r="31060">
          <cell r="C31060" t="str">
            <v>27001</v>
          </cell>
          <cell r="D31060" t="str">
            <v>Quibdó</v>
          </cell>
        </row>
        <row r="31061">
          <cell r="C31061" t="str">
            <v>27001</v>
          </cell>
          <cell r="D31061" t="str">
            <v>Quibdó</v>
          </cell>
        </row>
        <row r="31062">
          <cell r="C31062" t="str">
            <v>27001</v>
          </cell>
          <cell r="D31062" t="str">
            <v>Quibdó</v>
          </cell>
        </row>
        <row r="31063">
          <cell r="C31063" t="str">
            <v>27006</v>
          </cell>
          <cell r="D31063" t="str">
            <v>Acandí</v>
          </cell>
        </row>
        <row r="31064">
          <cell r="C31064" t="str">
            <v>27006</v>
          </cell>
          <cell r="D31064" t="str">
            <v>Acandí</v>
          </cell>
        </row>
        <row r="31065">
          <cell r="C31065" t="str">
            <v>27006</v>
          </cell>
          <cell r="D31065" t="str">
            <v>Acandí</v>
          </cell>
        </row>
        <row r="31066">
          <cell r="C31066" t="str">
            <v>27006</v>
          </cell>
          <cell r="D31066" t="str">
            <v>Acandí</v>
          </cell>
        </row>
        <row r="31067">
          <cell r="C31067" t="str">
            <v>27006</v>
          </cell>
          <cell r="D31067" t="str">
            <v>Acandí</v>
          </cell>
        </row>
        <row r="31068">
          <cell r="C31068" t="str">
            <v>27006</v>
          </cell>
          <cell r="D31068" t="str">
            <v>Acandí</v>
          </cell>
        </row>
        <row r="31069">
          <cell r="C31069" t="str">
            <v>27006</v>
          </cell>
          <cell r="D31069" t="str">
            <v>Acandí</v>
          </cell>
        </row>
        <row r="31070">
          <cell r="C31070" t="str">
            <v>27006</v>
          </cell>
          <cell r="D31070" t="str">
            <v>Acandí</v>
          </cell>
        </row>
        <row r="31071">
          <cell r="C31071" t="str">
            <v>27006</v>
          </cell>
          <cell r="D31071" t="str">
            <v>Acandí</v>
          </cell>
        </row>
        <row r="31072">
          <cell r="C31072" t="str">
            <v>27006</v>
          </cell>
          <cell r="D31072" t="str">
            <v>Acandí</v>
          </cell>
        </row>
        <row r="31073">
          <cell r="C31073" t="str">
            <v>27006</v>
          </cell>
          <cell r="D31073" t="str">
            <v>Acandí</v>
          </cell>
        </row>
        <row r="31074">
          <cell r="C31074" t="str">
            <v>27006</v>
          </cell>
          <cell r="D31074" t="str">
            <v>Acandí</v>
          </cell>
        </row>
        <row r="31075">
          <cell r="C31075" t="str">
            <v>27006</v>
          </cell>
          <cell r="D31075" t="str">
            <v>Acandí</v>
          </cell>
        </row>
        <row r="31076">
          <cell r="C31076" t="str">
            <v>27006</v>
          </cell>
          <cell r="D31076" t="str">
            <v>Acandí</v>
          </cell>
        </row>
        <row r="31077">
          <cell r="C31077" t="str">
            <v>27006</v>
          </cell>
          <cell r="D31077" t="str">
            <v>Acandí</v>
          </cell>
        </row>
        <row r="31078">
          <cell r="C31078" t="str">
            <v>27006</v>
          </cell>
          <cell r="D31078" t="str">
            <v>Acandí</v>
          </cell>
        </row>
        <row r="31079">
          <cell r="C31079" t="str">
            <v>27006</v>
          </cell>
          <cell r="D31079" t="str">
            <v>Acandí</v>
          </cell>
        </row>
        <row r="31080">
          <cell r="C31080" t="str">
            <v>27006</v>
          </cell>
          <cell r="D31080" t="str">
            <v>Acandí</v>
          </cell>
        </row>
        <row r="31081">
          <cell r="C31081" t="str">
            <v>27006</v>
          </cell>
          <cell r="D31081" t="str">
            <v>Acandí</v>
          </cell>
        </row>
        <row r="31082">
          <cell r="C31082" t="str">
            <v>27006</v>
          </cell>
          <cell r="D31082" t="str">
            <v>Acandí</v>
          </cell>
        </row>
        <row r="31083">
          <cell r="C31083" t="str">
            <v>27006</v>
          </cell>
          <cell r="D31083" t="str">
            <v>Acandí</v>
          </cell>
        </row>
        <row r="31084">
          <cell r="C31084" t="str">
            <v>27006</v>
          </cell>
          <cell r="D31084" t="str">
            <v>Acandí</v>
          </cell>
        </row>
        <row r="31085">
          <cell r="C31085" t="str">
            <v>27006</v>
          </cell>
          <cell r="D31085" t="str">
            <v>Acandí</v>
          </cell>
        </row>
        <row r="31086">
          <cell r="C31086" t="str">
            <v>27006</v>
          </cell>
          <cell r="D31086" t="str">
            <v>Acandí</v>
          </cell>
        </row>
        <row r="31087">
          <cell r="C31087" t="str">
            <v>27006</v>
          </cell>
          <cell r="D31087" t="str">
            <v>Acandí</v>
          </cell>
        </row>
        <row r="31088">
          <cell r="C31088" t="str">
            <v>27006</v>
          </cell>
          <cell r="D31088" t="str">
            <v>Acandí</v>
          </cell>
        </row>
        <row r="31089">
          <cell r="C31089" t="str">
            <v>27006</v>
          </cell>
          <cell r="D31089" t="str">
            <v>Acandí</v>
          </cell>
        </row>
        <row r="31090">
          <cell r="C31090" t="str">
            <v>27006</v>
          </cell>
          <cell r="D31090" t="str">
            <v>Acandí</v>
          </cell>
        </row>
        <row r="31091">
          <cell r="C31091" t="str">
            <v>27006</v>
          </cell>
          <cell r="D31091" t="str">
            <v>Acandí</v>
          </cell>
        </row>
        <row r="31092">
          <cell r="C31092" t="str">
            <v>27006</v>
          </cell>
          <cell r="D31092" t="str">
            <v>Acandí</v>
          </cell>
        </row>
        <row r="31093">
          <cell r="C31093" t="str">
            <v>27006</v>
          </cell>
          <cell r="D31093" t="str">
            <v>Acandí</v>
          </cell>
        </row>
        <row r="31094">
          <cell r="C31094" t="str">
            <v>27006</v>
          </cell>
          <cell r="D31094" t="str">
            <v>Acandí</v>
          </cell>
        </row>
        <row r="31095">
          <cell r="C31095" t="str">
            <v>27006</v>
          </cell>
          <cell r="D31095" t="str">
            <v>Acandí</v>
          </cell>
        </row>
        <row r="31096">
          <cell r="C31096" t="str">
            <v>27006</v>
          </cell>
          <cell r="D31096" t="str">
            <v>Acandí</v>
          </cell>
        </row>
        <row r="31097">
          <cell r="C31097" t="str">
            <v>27006</v>
          </cell>
          <cell r="D31097" t="str">
            <v>Acandí</v>
          </cell>
        </row>
        <row r="31098">
          <cell r="C31098" t="str">
            <v>27006</v>
          </cell>
          <cell r="D31098" t="str">
            <v>Acandí</v>
          </cell>
        </row>
        <row r="31099">
          <cell r="C31099" t="str">
            <v>27006</v>
          </cell>
          <cell r="D31099" t="str">
            <v>Acandí</v>
          </cell>
        </row>
        <row r="31100">
          <cell r="C31100" t="str">
            <v>27006</v>
          </cell>
          <cell r="D31100" t="str">
            <v>Acandí</v>
          </cell>
        </row>
        <row r="31101">
          <cell r="C31101" t="str">
            <v>27006</v>
          </cell>
          <cell r="D31101" t="str">
            <v>Acandí</v>
          </cell>
        </row>
        <row r="31102">
          <cell r="C31102" t="str">
            <v>27006</v>
          </cell>
          <cell r="D31102" t="str">
            <v>Acandí</v>
          </cell>
        </row>
        <row r="31103">
          <cell r="C31103" t="str">
            <v>27006</v>
          </cell>
          <cell r="D31103" t="str">
            <v>Acandí</v>
          </cell>
        </row>
        <row r="31104">
          <cell r="C31104" t="str">
            <v>27006</v>
          </cell>
          <cell r="D31104" t="str">
            <v>Acandí</v>
          </cell>
        </row>
        <row r="31105">
          <cell r="C31105" t="str">
            <v>27006</v>
          </cell>
          <cell r="D31105" t="str">
            <v>Acandí</v>
          </cell>
        </row>
        <row r="31106">
          <cell r="C31106" t="str">
            <v>27006</v>
          </cell>
          <cell r="D31106" t="str">
            <v>Acandí</v>
          </cell>
        </row>
        <row r="31107">
          <cell r="C31107" t="str">
            <v>27006</v>
          </cell>
          <cell r="D31107" t="str">
            <v>Acandí</v>
          </cell>
        </row>
        <row r="31108">
          <cell r="C31108" t="str">
            <v>27006</v>
          </cell>
          <cell r="D31108" t="str">
            <v>Acandí</v>
          </cell>
        </row>
        <row r="31109">
          <cell r="C31109" t="str">
            <v>27006</v>
          </cell>
          <cell r="D31109" t="str">
            <v>Acandí</v>
          </cell>
        </row>
        <row r="31110">
          <cell r="C31110" t="str">
            <v>27006</v>
          </cell>
          <cell r="D31110" t="str">
            <v>Acandí</v>
          </cell>
        </row>
        <row r="31111">
          <cell r="C31111" t="str">
            <v>27006</v>
          </cell>
          <cell r="D31111" t="str">
            <v>Acandí</v>
          </cell>
        </row>
        <row r="31112">
          <cell r="C31112" t="str">
            <v>27006</v>
          </cell>
          <cell r="D31112" t="str">
            <v>Acandí</v>
          </cell>
        </row>
        <row r="31113">
          <cell r="C31113" t="str">
            <v>27006</v>
          </cell>
          <cell r="D31113" t="str">
            <v>Acandí</v>
          </cell>
        </row>
        <row r="31114">
          <cell r="C31114" t="str">
            <v>27006</v>
          </cell>
          <cell r="D31114" t="str">
            <v>Acandí</v>
          </cell>
        </row>
        <row r="31115">
          <cell r="C31115" t="str">
            <v>27006</v>
          </cell>
          <cell r="D31115" t="str">
            <v>Acandí</v>
          </cell>
        </row>
        <row r="31116">
          <cell r="C31116" t="str">
            <v>27006</v>
          </cell>
          <cell r="D31116" t="str">
            <v>Acandí</v>
          </cell>
        </row>
        <row r="31117">
          <cell r="C31117" t="str">
            <v>27025</v>
          </cell>
          <cell r="D31117" t="str">
            <v>Alto Baudó</v>
          </cell>
        </row>
        <row r="31118">
          <cell r="C31118" t="str">
            <v>27025</v>
          </cell>
          <cell r="D31118" t="str">
            <v>Alto Baudó</v>
          </cell>
        </row>
        <row r="31119">
          <cell r="C31119" t="str">
            <v>27025</v>
          </cell>
          <cell r="D31119" t="str">
            <v>Alto Baudó</v>
          </cell>
        </row>
        <row r="31120">
          <cell r="C31120" t="str">
            <v>27025</v>
          </cell>
          <cell r="D31120" t="str">
            <v>Alto Baudó</v>
          </cell>
        </row>
        <row r="31121">
          <cell r="C31121" t="str">
            <v>27025</v>
          </cell>
          <cell r="D31121" t="str">
            <v>Alto Baudó</v>
          </cell>
        </row>
        <row r="31122">
          <cell r="C31122" t="str">
            <v>27025</v>
          </cell>
          <cell r="D31122" t="str">
            <v>Alto Baudó</v>
          </cell>
        </row>
        <row r="31123">
          <cell r="C31123" t="str">
            <v>27025</v>
          </cell>
          <cell r="D31123" t="str">
            <v>Alto Baudó</v>
          </cell>
        </row>
        <row r="31124">
          <cell r="C31124" t="str">
            <v>27025</v>
          </cell>
          <cell r="D31124" t="str">
            <v>Alto Baudó</v>
          </cell>
        </row>
        <row r="31125">
          <cell r="C31125" t="str">
            <v>27025</v>
          </cell>
          <cell r="D31125" t="str">
            <v>Alto Baudó</v>
          </cell>
        </row>
        <row r="31126">
          <cell r="C31126" t="str">
            <v>27025</v>
          </cell>
          <cell r="D31126" t="str">
            <v>Alto Baudó</v>
          </cell>
        </row>
        <row r="31127">
          <cell r="C31127" t="str">
            <v>27025</v>
          </cell>
          <cell r="D31127" t="str">
            <v>Alto Baudó</v>
          </cell>
        </row>
        <row r="31128">
          <cell r="C31128" t="str">
            <v>27025</v>
          </cell>
          <cell r="D31128" t="str">
            <v>Alto Baudó</v>
          </cell>
        </row>
        <row r="31129">
          <cell r="C31129" t="str">
            <v>27025</v>
          </cell>
          <cell r="D31129" t="str">
            <v>Alto Baudó</v>
          </cell>
        </row>
        <row r="31130">
          <cell r="C31130" t="str">
            <v>27025</v>
          </cell>
          <cell r="D31130" t="str">
            <v>Alto Baudó</v>
          </cell>
        </row>
        <row r="31131">
          <cell r="C31131" t="str">
            <v>27025</v>
          </cell>
          <cell r="D31131" t="str">
            <v>Alto Baudó</v>
          </cell>
        </row>
        <row r="31132">
          <cell r="C31132" t="str">
            <v>27025</v>
          </cell>
          <cell r="D31132" t="str">
            <v>Alto Baudó</v>
          </cell>
        </row>
        <row r="31133">
          <cell r="C31133" t="str">
            <v>27025</v>
          </cell>
          <cell r="D31133" t="str">
            <v>Alto Baudó</v>
          </cell>
        </row>
        <row r="31134">
          <cell r="C31134" t="str">
            <v>27025</v>
          </cell>
          <cell r="D31134" t="str">
            <v>Alto Baudó</v>
          </cell>
        </row>
        <row r="31135">
          <cell r="C31135" t="str">
            <v>27025</v>
          </cell>
          <cell r="D31135" t="str">
            <v>Alto Baudó</v>
          </cell>
        </row>
        <row r="31136">
          <cell r="C31136" t="str">
            <v>27025</v>
          </cell>
          <cell r="D31136" t="str">
            <v>Alto Baudó</v>
          </cell>
        </row>
        <row r="31137">
          <cell r="C31137" t="str">
            <v>27025</v>
          </cell>
          <cell r="D31137" t="str">
            <v>Alto Baudó</v>
          </cell>
        </row>
        <row r="31138">
          <cell r="C31138" t="str">
            <v>27025</v>
          </cell>
          <cell r="D31138" t="str">
            <v>Alto Baudó</v>
          </cell>
        </row>
        <row r="31139">
          <cell r="C31139" t="str">
            <v>27025</v>
          </cell>
          <cell r="D31139" t="str">
            <v>Alto Baudó</v>
          </cell>
        </row>
        <row r="31140">
          <cell r="C31140" t="str">
            <v>27025</v>
          </cell>
          <cell r="D31140" t="str">
            <v>Alto Baudó</v>
          </cell>
        </row>
        <row r="31141">
          <cell r="C31141" t="str">
            <v>27025</v>
          </cell>
          <cell r="D31141" t="str">
            <v>Alto Baudó</v>
          </cell>
        </row>
        <row r="31142">
          <cell r="C31142" t="str">
            <v>27025</v>
          </cell>
          <cell r="D31142" t="str">
            <v>Alto Baudó</v>
          </cell>
        </row>
        <row r="31143">
          <cell r="C31143" t="str">
            <v>27025</v>
          </cell>
          <cell r="D31143" t="str">
            <v>Alto Baudó</v>
          </cell>
        </row>
        <row r="31144">
          <cell r="C31144" t="str">
            <v>27025</v>
          </cell>
          <cell r="D31144" t="str">
            <v>Alto Baudó</v>
          </cell>
        </row>
        <row r="31145">
          <cell r="C31145" t="str">
            <v>27025</v>
          </cell>
          <cell r="D31145" t="str">
            <v>Alto Baudó</v>
          </cell>
        </row>
        <row r="31146">
          <cell r="C31146" t="str">
            <v>27025</v>
          </cell>
          <cell r="D31146" t="str">
            <v>Alto Baudó</v>
          </cell>
        </row>
        <row r="31147">
          <cell r="C31147" t="str">
            <v>27025</v>
          </cell>
          <cell r="D31147" t="str">
            <v>Alto Baudó</v>
          </cell>
        </row>
        <row r="31148">
          <cell r="C31148" t="str">
            <v>27025</v>
          </cell>
          <cell r="D31148" t="str">
            <v>Alto Baudó</v>
          </cell>
        </row>
        <row r="31149">
          <cell r="C31149" t="str">
            <v>27025</v>
          </cell>
          <cell r="D31149" t="str">
            <v>Alto Baudó</v>
          </cell>
        </row>
        <row r="31150">
          <cell r="C31150" t="str">
            <v>27025</v>
          </cell>
          <cell r="D31150" t="str">
            <v>Alto Baudó</v>
          </cell>
        </row>
        <row r="31151">
          <cell r="C31151" t="str">
            <v>27025</v>
          </cell>
          <cell r="D31151" t="str">
            <v>Alto Baudó</v>
          </cell>
        </row>
        <row r="31152">
          <cell r="C31152" t="str">
            <v>27025</v>
          </cell>
          <cell r="D31152" t="str">
            <v>Alto Baudó</v>
          </cell>
        </row>
        <row r="31153">
          <cell r="C31153" t="str">
            <v>27025</v>
          </cell>
          <cell r="D31153" t="str">
            <v>Alto Baudó</v>
          </cell>
        </row>
        <row r="31154">
          <cell r="C31154" t="str">
            <v>27025</v>
          </cell>
          <cell r="D31154" t="str">
            <v>Alto Baudó</v>
          </cell>
        </row>
        <row r="31155">
          <cell r="C31155" t="str">
            <v>27025</v>
          </cell>
          <cell r="D31155" t="str">
            <v>Alto Baudó</v>
          </cell>
        </row>
        <row r="31156">
          <cell r="C31156" t="str">
            <v>27025</v>
          </cell>
          <cell r="D31156" t="str">
            <v>Alto Baudó</v>
          </cell>
        </row>
        <row r="31157">
          <cell r="C31157" t="str">
            <v>27025</v>
          </cell>
          <cell r="D31157" t="str">
            <v>Alto Baudó</v>
          </cell>
        </row>
        <row r="31158">
          <cell r="C31158" t="str">
            <v>27025</v>
          </cell>
          <cell r="D31158" t="str">
            <v>Alto Baudó</v>
          </cell>
        </row>
        <row r="31159">
          <cell r="C31159" t="str">
            <v>27025</v>
          </cell>
          <cell r="D31159" t="str">
            <v>Alto Baudó</v>
          </cell>
        </row>
        <row r="31160">
          <cell r="C31160" t="str">
            <v>27025</v>
          </cell>
          <cell r="D31160" t="str">
            <v>Alto Baudó</v>
          </cell>
        </row>
        <row r="31161">
          <cell r="C31161" t="str">
            <v>27025</v>
          </cell>
          <cell r="D31161" t="str">
            <v>Alto Baudó</v>
          </cell>
        </row>
        <row r="31162">
          <cell r="C31162" t="str">
            <v>27025</v>
          </cell>
          <cell r="D31162" t="str">
            <v>Alto Baudó</v>
          </cell>
        </row>
        <row r="31163">
          <cell r="C31163" t="str">
            <v>27025</v>
          </cell>
          <cell r="D31163" t="str">
            <v>Alto Baudó</v>
          </cell>
        </row>
        <row r="31164">
          <cell r="C31164" t="str">
            <v>27025</v>
          </cell>
          <cell r="D31164" t="str">
            <v>Alto Baudó</v>
          </cell>
        </row>
        <row r="31165">
          <cell r="C31165" t="str">
            <v>27025</v>
          </cell>
          <cell r="D31165" t="str">
            <v>Alto Baudó</v>
          </cell>
        </row>
        <row r="31166">
          <cell r="C31166" t="str">
            <v>27025</v>
          </cell>
          <cell r="D31166" t="str">
            <v>Alto Baudó</v>
          </cell>
        </row>
        <row r="31167">
          <cell r="C31167" t="str">
            <v>27025</v>
          </cell>
          <cell r="D31167" t="str">
            <v>Alto Baudó</v>
          </cell>
        </row>
        <row r="31168">
          <cell r="C31168" t="str">
            <v>27025</v>
          </cell>
          <cell r="D31168" t="str">
            <v>Alto Baudó</v>
          </cell>
        </row>
        <row r="31169">
          <cell r="C31169" t="str">
            <v>27025</v>
          </cell>
          <cell r="D31169" t="str">
            <v>Alto Baudó</v>
          </cell>
        </row>
        <row r="31170">
          <cell r="C31170" t="str">
            <v>27025</v>
          </cell>
          <cell r="D31170" t="str">
            <v>Alto Baudó</v>
          </cell>
        </row>
        <row r="31171">
          <cell r="C31171" t="str">
            <v>27050</v>
          </cell>
          <cell r="D31171" t="str">
            <v>Atrato</v>
          </cell>
        </row>
        <row r="31172">
          <cell r="C31172" t="str">
            <v>27050</v>
          </cell>
          <cell r="D31172" t="str">
            <v>Atrato</v>
          </cell>
        </row>
        <row r="31173">
          <cell r="C31173" t="str">
            <v>27050</v>
          </cell>
          <cell r="D31173" t="str">
            <v>Atrato</v>
          </cell>
        </row>
        <row r="31174">
          <cell r="C31174" t="str">
            <v>27050</v>
          </cell>
          <cell r="D31174" t="str">
            <v>Atrato</v>
          </cell>
        </row>
        <row r="31175">
          <cell r="C31175" t="str">
            <v>27050</v>
          </cell>
          <cell r="D31175" t="str">
            <v>Atrato</v>
          </cell>
        </row>
        <row r="31176">
          <cell r="C31176" t="str">
            <v>27050</v>
          </cell>
          <cell r="D31176" t="str">
            <v>Atrato</v>
          </cell>
        </row>
        <row r="31177">
          <cell r="C31177" t="str">
            <v>27050</v>
          </cell>
          <cell r="D31177" t="str">
            <v>Atrato</v>
          </cell>
        </row>
        <row r="31178">
          <cell r="C31178" t="str">
            <v>27050</v>
          </cell>
          <cell r="D31178" t="str">
            <v>Atrato</v>
          </cell>
        </row>
        <row r="31179">
          <cell r="C31179" t="str">
            <v>27050</v>
          </cell>
          <cell r="D31179" t="str">
            <v>Atrato</v>
          </cell>
        </row>
        <row r="31180">
          <cell r="C31180" t="str">
            <v>27050</v>
          </cell>
          <cell r="D31180" t="str">
            <v>Atrato</v>
          </cell>
        </row>
        <row r="31181">
          <cell r="C31181" t="str">
            <v>27050</v>
          </cell>
          <cell r="D31181" t="str">
            <v>Atrato</v>
          </cell>
        </row>
        <row r="31182">
          <cell r="C31182" t="str">
            <v>27050</v>
          </cell>
          <cell r="D31182" t="str">
            <v>Atrato</v>
          </cell>
        </row>
        <row r="31183">
          <cell r="C31183" t="str">
            <v>27050</v>
          </cell>
          <cell r="D31183" t="str">
            <v>Atrato</v>
          </cell>
        </row>
        <row r="31184">
          <cell r="C31184" t="str">
            <v>27050</v>
          </cell>
          <cell r="D31184" t="str">
            <v>Atrato</v>
          </cell>
        </row>
        <row r="31185">
          <cell r="C31185" t="str">
            <v>27050</v>
          </cell>
          <cell r="D31185" t="str">
            <v>Atrato</v>
          </cell>
        </row>
        <row r="31186">
          <cell r="C31186" t="str">
            <v>27050</v>
          </cell>
          <cell r="D31186" t="str">
            <v>Atrato</v>
          </cell>
        </row>
        <row r="31187">
          <cell r="C31187" t="str">
            <v>27050</v>
          </cell>
          <cell r="D31187" t="str">
            <v>Atrato</v>
          </cell>
        </row>
        <row r="31188">
          <cell r="C31188" t="str">
            <v>27050</v>
          </cell>
          <cell r="D31188" t="str">
            <v>Atrato</v>
          </cell>
        </row>
        <row r="31189">
          <cell r="C31189" t="str">
            <v>27050</v>
          </cell>
          <cell r="D31189" t="str">
            <v>Atrato</v>
          </cell>
        </row>
        <row r="31190">
          <cell r="C31190" t="str">
            <v>27050</v>
          </cell>
          <cell r="D31190" t="str">
            <v>Atrato</v>
          </cell>
        </row>
        <row r="31191">
          <cell r="C31191" t="str">
            <v>27050</v>
          </cell>
          <cell r="D31191" t="str">
            <v>Atrato</v>
          </cell>
        </row>
        <row r="31192">
          <cell r="C31192" t="str">
            <v>27050</v>
          </cell>
          <cell r="D31192" t="str">
            <v>Atrato</v>
          </cell>
        </row>
        <row r="31193">
          <cell r="C31193" t="str">
            <v>27050</v>
          </cell>
          <cell r="D31193" t="str">
            <v>Atrato</v>
          </cell>
        </row>
        <row r="31194">
          <cell r="C31194" t="str">
            <v>27050</v>
          </cell>
          <cell r="D31194" t="str">
            <v>Atrato</v>
          </cell>
        </row>
        <row r="31195">
          <cell r="C31195" t="str">
            <v>27050</v>
          </cell>
          <cell r="D31195" t="str">
            <v>Atrato</v>
          </cell>
        </row>
        <row r="31196">
          <cell r="C31196" t="str">
            <v>27050</v>
          </cell>
          <cell r="D31196" t="str">
            <v>Atrato</v>
          </cell>
        </row>
        <row r="31197">
          <cell r="C31197" t="str">
            <v>27050</v>
          </cell>
          <cell r="D31197" t="str">
            <v>Atrato</v>
          </cell>
        </row>
        <row r="31198">
          <cell r="C31198" t="str">
            <v>27050</v>
          </cell>
          <cell r="D31198" t="str">
            <v>Atrato</v>
          </cell>
        </row>
        <row r="31199">
          <cell r="C31199" t="str">
            <v>27050</v>
          </cell>
          <cell r="D31199" t="str">
            <v>Atrato</v>
          </cell>
        </row>
        <row r="31200">
          <cell r="C31200" t="str">
            <v>27050</v>
          </cell>
          <cell r="D31200" t="str">
            <v>Atrato</v>
          </cell>
        </row>
        <row r="31201">
          <cell r="C31201" t="str">
            <v>27050</v>
          </cell>
          <cell r="D31201" t="str">
            <v>Atrato</v>
          </cell>
        </row>
        <row r="31202">
          <cell r="C31202" t="str">
            <v>27050</v>
          </cell>
          <cell r="D31202" t="str">
            <v>Atrato</v>
          </cell>
        </row>
        <row r="31203">
          <cell r="C31203" t="str">
            <v>27050</v>
          </cell>
          <cell r="D31203" t="str">
            <v>Atrato</v>
          </cell>
        </row>
        <row r="31204">
          <cell r="C31204" t="str">
            <v>27050</v>
          </cell>
          <cell r="D31204" t="str">
            <v>Atrato</v>
          </cell>
        </row>
        <row r="31205">
          <cell r="C31205" t="str">
            <v>27050</v>
          </cell>
          <cell r="D31205" t="str">
            <v>Atrato</v>
          </cell>
        </row>
        <row r="31206">
          <cell r="C31206" t="str">
            <v>27050</v>
          </cell>
          <cell r="D31206" t="str">
            <v>Atrato</v>
          </cell>
        </row>
        <row r="31207">
          <cell r="C31207" t="str">
            <v>27050</v>
          </cell>
          <cell r="D31207" t="str">
            <v>Atrato</v>
          </cell>
        </row>
        <row r="31208">
          <cell r="C31208" t="str">
            <v>27050</v>
          </cell>
          <cell r="D31208" t="str">
            <v>Atrato</v>
          </cell>
        </row>
        <row r="31209">
          <cell r="C31209" t="str">
            <v>27050</v>
          </cell>
          <cell r="D31209" t="str">
            <v>Atrato</v>
          </cell>
        </row>
        <row r="31210">
          <cell r="C31210" t="str">
            <v>27050</v>
          </cell>
          <cell r="D31210" t="str">
            <v>Atrato</v>
          </cell>
        </row>
        <row r="31211">
          <cell r="C31211" t="str">
            <v>27050</v>
          </cell>
          <cell r="D31211" t="str">
            <v>Atrato</v>
          </cell>
        </row>
        <row r="31212">
          <cell r="C31212" t="str">
            <v>27050</v>
          </cell>
          <cell r="D31212" t="str">
            <v>Atrato</v>
          </cell>
        </row>
        <row r="31213">
          <cell r="C31213" t="str">
            <v>27050</v>
          </cell>
          <cell r="D31213" t="str">
            <v>Atrato</v>
          </cell>
        </row>
        <row r="31214">
          <cell r="C31214" t="str">
            <v>27050</v>
          </cell>
          <cell r="D31214" t="str">
            <v>Atrato</v>
          </cell>
        </row>
        <row r="31215">
          <cell r="C31215" t="str">
            <v>27050</v>
          </cell>
          <cell r="D31215" t="str">
            <v>Atrato</v>
          </cell>
        </row>
        <row r="31216">
          <cell r="C31216" t="str">
            <v>27050</v>
          </cell>
          <cell r="D31216" t="str">
            <v>Atrato</v>
          </cell>
        </row>
        <row r="31217">
          <cell r="C31217" t="str">
            <v>27050</v>
          </cell>
          <cell r="D31217" t="str">
            <v>Atrato</v>
          </cell>
        </row>
        <row r="31218">
          <cell r="C31218" t="str">
            <v>27050</v>
          </cell>
          <cell r="D31218" t="str">
            <v>Atrato</v>
          </cell>
        </row>
        <row r="31219">
          <cell r="C31219" t="str">
            <v>27050</v>
          </cell>
          <cell r="D31219" t="str">
            <v>Atrato</v>
          </cell>
        </row>
        <row r="31220">
          <cell r="C31220" t="str">
            <v>27050</v>
          </cell>
          <cell r="D31220" t="str">
            <v>Atrato</v>
          </cell>
        </row>
        <row r="31221">
          <cell r="C31221" t="str">
            <v>27050</v>
          </cell>
          <cell r="D31221" t="str">
            <v>Atrato</v>
          </cell>
        </row>
        <row r="31222">
          <cell r="C31222" t="str">
            <v>27050</v>
          </cell>
          <cell r="D31222" t="str">
            <v>Atrato</v>
          </cell>
        </row>
        <row r="31223">
          <cell r="C31223" t="str">
            <v>27050</v>
          </cell>
          <cell r="D31223" t="str">
            <v>Atrato</v>
          </cell>
        </row>
        <row r="31224">
          <cell r="C31224" t="str">
            <v>27050</v>
          </cell>
          <cell r="D31224" t="str">
            <v>Atrato</v>
          </cell>
        </row>
        <row r="31225">
          <cell r="C31225" t="str">
            <v>27073</v>
          </cell>
          <cell r="D31225" t="str">
            <v>Bagadó</v>
          </cell>
        </row>
        <row r="31226">
          <cell r="C31226" t="str">
            <v>27073</v>
          </cell>
          <cell r="D31226" t="str">
            <v>Bagadó</v>
          </cell>
        </row>
        <row r="31227">
          <cell r="C31227" t="str">
            <v>27073</v>
          </cell>
          <cell r="D31227" t="str">
            <v>Bagadó</v>
          </cell>
        </row>
        <row r="31228">
          <cell r="C31228" t="str">
            <v>27073</v>
          </cell>
          <cell r="D31228" t="str">
            <v>Bagadó</v>
          </cell>
        </row>
        <row r="31229">
          <cell r="C31229" t="str">
            <v>27073</v>
          </cell>
          <cell r="D31229" t="str">
            <v>Bagadó</v>
          </cell>
        </row>
        <row r="31230">
          <cell r="C31230" t="str">
            <v>27073</v>
          </cell>
          <cell r="D31230" t="str">
            <v>Bagadó</v>
          </cell>
        </row>
        <row r="31231">
          <cell r="C31231" t="str">
            <v>27073</v>
          </cell>
          <cell r="D31231" t="str">
            <v>Bagadó</v>
          </cell>
        </row>
        <row r="31232">
          <cell r="C31232" t="str">
            <v>27073</v>
          </cell>
          <cell r="D31232" t="str">
            <v>Bagadó</v>
          </cell>
        </row>
        <row r="31233">
          <cell r="C31233" t="str">
            <v>27073</v>
          </cell>
          <cell r="D31233" t="str">
            <v>Bagadó</v>
          </cell>
        </row>
        <row r="31234">
          <cell r="C31234" t="str">
            <v>27073</v>
          </cell>
          <cell r="D31234" t="str">
            <v>Bagadó</v>
          </cell>
        </row>
        <row r="31235">
          <cell r="C31235" t="str">
            <v>27073</v>
          </cell>
          <cell r="D31235" t="str">
            <v>Bagadó</v>
          </cell>
        </row>
        <row r="31236">
          <cell r="C31236" t="str">
            <v>27073</v>
          </cell>
          <cell r="D31236" t="str">
            <v>Bagadó</v>
          </cell>
        </row>
        <row r="31237">
          <cell r="C31237" t="str">
            <v>27073</v>
          </cell>
          <cell r="D31237" t="str">
            <v>Bagadó</v>
          </cell>
        </row>
        <row r="31238">
          <cell r="C31238" t="str">
            <v>27073</v>
          </cell>
          <cell r="D31238" t="str">
            <v>Bagadó</v>
          </cell>
        </row>
        <row r="31239">
          <cell r="C31239" t="str">
            <v>27073</v>
          </cell>
          <cell r="D31239" t="str">
            <v>Bagadó</v>
          </cell>
        </row>
        <row r="31240">
          <cell r="C31240" t="str">
            <v>27073</v>
          </cell>
          <cell r="D31240" t="str">
            <v>Bagadó</v>
          </cell>
        </row>
        <row r="31241">
          <cell r="C31241" t="str">
            <v>27073</v>
          </cell>
          <cell r="D31241" t="str">
            <v>Bagadó</v>
          </cell>
        </row>
        <row r="31242">
          <cell r="C31242" t="str">
            <v>27073</v>
          </cell>
          <cell r="D31242" t="str">
            <v>Bagadó</v>
          </cell>
        </row>
        <row r="31243">
          <cell r="C31243" t="str">
            <v>27073</v>
          </cell>
          <cell r="D31243" t="str">
            <v>Bagadó</v>
          </cell>
        </row>
        <row r="31244">
          <cell r="C31244" t="str">
            <v>27073</v>
          </cell>
          <cell r="D31244" t="str">
            <v>Bagadó</v>
          </cell>
        </row>
        <row r="31245">
          <cell r="C31245" t="str">
            <v>27073</v>
          </cell>
          <cell r="D31245" t="str">
            <v>Bagadó</v>
          </cell>
        </row>
        <row r="31246">
          <cell r="C31246" t="str">
            <v>27073</v>
          </cell>
          <cell r="D31246" t="str">
            <v>Bagadó</v>
          </cell>
        </row>
        <row r="31247">
          <cell r="C31247" t="str">
            <v>27073</v>
          </cell>
          <cell r="D31247" t="str">
            <v>Bagadó</v>
          </cell>
        </row>
        <row r="31248">
          <cell r="C31248" t="str">
            <v>27073</v>
          </cell>
          <cell r="D31248" t="str">
            <v>Bagadó</v>
          </cell>
        </row>
        <row r="31249">
          <cell r="C31249" t="str">
            <v>27073</v>
          </cell>
          <cell r="D31249" t="str">
            <v>Bagadó</v>
          </cell>
        </row>
        <row r="31250">
          <cell r="C31250" t="str">
            <v>27073</v>
          </cell>
          <cell r="D31250" t="str">
            <v>Bagadó</v>
          </cell>
        </row>
        <row r="31251">
          <cell r="C31251" t="str">
            <v>27073</v>
          </cell>
          <cell r="D31251" t="str">
            <v>Bagadó</v>
          </cell>
        </row>
        <row r="31252">
          <cell r="C31252" t="str">
            <v>27073</v>
          </cell>
          <cell r="D31252" t="str">
            <v>Bagadó</v>
          </cell>
        </row>
        <row r="31253">
          <cell r="C31253" t="str">
            <v>27073</v>
          </cell>
          <cell r="D31253" t="str">
            <v>Bagadó</v>
          </cell>
        </row>
        <row r="31254">
          <cell r="C31254" t="str">
            <v>27073</v>
          </cell>
          <cell r="D31254" t="str">
            <v>Bagadó</v>
          </cell>
        </row>
        <row r="31255">
          <cell r="C31255" t="str">
            <v>27073</v>
          </cell>
          <cell r="D31255" t="str">
            <v>Bagadó</v>
          </cell>
        </row>
        <row r="31256">
          <cell r="C31256" t="str">
            <v>27073</v>
          </cell>
          <cell r="D31256" t="str">
            <v>Bagadó</v>
          </cell>
        </row>
        <row r="31257">
          <cell r="C31257" t="str">
            <v>27073</v>
          </cell>
          <cell r="D31257" t="str">
            <v>Bagadó</v>
          </cell>
        </row>
        <row r="31258">
          <cell r="C31258" t="str">
            <v>27073</v>
          </cell>
          <cell r="D31258" t="str">
            <v>Bagadó</v>
          </cell>
        </row>
        <row r="31259">
          <cell r="C31259" t="str">
            <v>27073</v>
          </cell>
          <cell r="D31259" t="str">
            <v>Bagadó</v>
          </cell>
        </row>
        <row r="31260">
          <cell r="C31260" t="str">
            <v>27073</v>
          </cell>
          <cell r="D31260" t="str">
            <v>Bagadó</v>
          </cell>
        </row>
        <row r="31261">
          <cell r="C31261" t="str">
            <v>27073</v>
          </cell>
          <cell r="D31261" t="str">
            <v>Bagadó</v>
          </cell>
        </row>
        <row r="31262">
          <cell r="C31262" t="str">
            <v>27073</v>
          </cell>
          <cell r="D31262" t="str">
            <v>Bagadó</v>
          </cell>
        </row>
        <row r="31263">
          <cell r="C31263" t="str">
            <v>27073</v>
          </cell>
          <cell r="D31263" t="str">
            <v>Bagadó</v>
          </cell>
        </row>
        <row r="31264">
          <cell r="C31264" t="str">
            <v>27073</v>
          </cell>
          <cell r="D31264" t="str">
            <v>Bagadó</v>
          </cell>
        </row>
        <row r="31265">
          <cell r="C31265" t="str">
            <v>27073</v>
          </cell>
          <cell r="D31265" t="str">
            <v>Bagadó</v>
          </cell>
        </row>
        <row r="31266">
          <cell r="C31266" t="str">
            <v>27073</v>
          </cell>
          <cell r="D31266" t="str">
            <v>Bagadó</v>
          </cell>
        </row>
        <row r="31267">
          <cell r="C31267" t="str">
            <v>27073</v>
          </cell>
          <cell r="D31267" t="str">
            <v>Bagadó</v>
          </cell>
        </row>
        <row r="31268">
          <cell r="C31268" t="str">
            <v>27073</v>
          </cell>
          <cell r="D31268" t="str">
            <v>Bagadó</v>
          </cell>
        </row>
        <row r="31269">
          <cell r="C31269" t="str">
            <v>27073</v>
          </cell>
          <cell r="D31269" t="str">
            <v>Bagadó</v>
          </cell>
        </row>
        <row r="31270">
          <cell r="C31270" t="str">
            <v>27073</v>
          </cell>
          <cell r="D31270" t="str">
            <v>Bagadó</v>
          </cell>
        </row>
        <row r="31271">
          <cell r="C31271" t="str">
            <v>27073</v>
          </cell>
          <cell r="D31271" t="str">
            <v>Bagadó</v>
          </cell>
        </row>
        <row r="31272">
          <cell r="C31272" t="str">
            <v>27073</v>
          </cell>
          <cell r="D31272" t="str">
            <v>Bagadó</v>
          </cell>
        </row>
        <row r="31273">
          <cell r="C31273" t="str">
            <v>27073</v>
          </cell>
          <cell r="D31273" t="str">
            <v>Bagadó</v>
          </cell>
        </row>
        <row r="31274">
          <cell r="C31274" t="str">
            <v>27073</v>
          </cell>
          <cell r="D31274" t="str">
            <v>Bagadó</v>
          </cell>
        </row>
        <row r="31275">
          <cell r="C31275" t="str">
            <v>27073</v>
          </cell>
          <cell r="D31275" t="str">
            <v>Bagadó</v>
          </cell>
        </row>
        <row r="31276">
          <cell r="C31276" t="str">
            <v>27073</v>
          </cell>
          <cell r="D31276" t="str">
            <v>Bagadó</v>
          </cell>
        </row>
        <row r="31277">
          <cell r="C31277" t="str">
            <v>27073</v>
          </cell>
          <cell r="D31277" t="str">
            <v>Bagadó</v>
          </cell>
        </row>
        <row r="31278">
          <cell r="C31278" t="str">
            <v>27073</v>
          </cell>
          <cell r="D31278" t="str">
            <v>Bagadó</v>
          </cell>
        </row>
        <row r="31279">
          <cell r="C31279" t="str">
            <v>27075</v>
          </cell>
          <cell r="D31279" t="str">
            <v>Bahía Solano</v>
          </cell>
        </row>
        <row r="31280">
          <cell r="C31280" t="str">
            <v>27075</v>
          </cell>
          <cell r="D31280" t="str">
            <v>Bahía Solano</v>
          </cell>
        </row>
        <row r="31281">
          <cell r="C31281" t="str">
            <v>27075</v>
          </cell>
          <cell r="D31281" t="str">
            <v>Bahía Solano</v>
          </cell>
        </row>
        <row r="31282">
          <cell r="C31282" t="str">
            <v>27075</v>
          </cell>
          <cell r="D31282" t="str">
            <v>Bahía Solano</v>
          </cell>
        </row>
        <row r="31283">
          <cell r="C31283" t="str">
            <v>27075</v>
          </cell>
          <cell r="D31283" t="str">
            <v>Bahía Solano</v>
          </cell>
        </row>
        <row r="31284">
          <cell r="C31284" t="str">
            <v>27075</v>
          </cell>
          <cell r="D31284" t="str">
            <v>Bahía Solano</v>
          </cell>
        </row>
        <row r="31285">
          <cell r="C31285" t="str">
            <v>27075</v>
          </cell>
          <cell r="D31285" t="str">
            <v>Bahía Solano</v>
          </cell>
        </row>
        <row r="31286">
          <cell r="C31286" t="str">
            <v>27075</v>
          </cell>
          <cell r="D31286" t="str">
            <v>Bahía Solano</v>
          </cell>
        </row>
        <row r="31287">
          <cell r="C31287" t="str">
            <v>27075</v>
          </cell>
          <cell r="D31287" t="str">
            <v>Bahía Solano</v>
          </cell>
        </row>
        <row r="31288">
          <cell r="C31288" t="str">
            <v>27075</v>
          </cell>
          <cell r="D31288" t="str">
            <v>Bahía Solano</v>
          </cell>
        </row>
        <row r="31289">
          <cell r="C31289" t="str">
            <v>27075</v>
          </cell>
          <cell r="D31289" t="str">
            <v>Bahía Solano</v>
          </cell>
        </row>
        <row r="31290">
          <cell r="C31290" t="str">
            <v>27075</v>
          </cell>
          <cell r="D31290" t="str">
            <v>Bahía Solano</v>
          </cell>
        </row>
        <row r="31291">
          <cell r="C31291" t="str">
            <v>27075</v>
          </cell>
          <cell r="D31291" t="str">
            <v>Bahía Solano</v>
          </cell>
        </row>
        <row r="31292">
          <cell r="C31292" t="str">
            <v>27075</v>
          </cell>
          <cell r="D31292" t="str">
            <v>Bahía Solano</v>
          </cell>
        </row>
        <row r="31293">
          <cell r="C31293" t="str">
            <v>27075</v>
          </cell>
          <cell r="D31293" t="str">
            <v>Bahía Solano</v>
          </cell>
        </row>
        <row r="31294">
          <cell r="C31294" t="str">
            <v>27075</v>
          </cell>
          <cell r="D31294" t="str">
            <v>Bahía Solano</v>
          </cell>
        </row>
        <row r="31295">
          <cell r="C31295" t="str">
            <v>27075</v>
          </cell>
          <cell r="D31295" t="str">
            <v>Bahía Solano</v>
          </cell>
        </row>
        <row r="31296">
          <cell r="C31296" t="str">
            <v>27075</v>
          </cell>
          <cell r="D31296" t="str">
            <v>Bahía Solano</v>
          </cell>
        </row>
        <row r="31297">
          <cell r="C31297" t="str">
            <v>27075</v>
          </cell>
          <cell r="D31297" t="str">
            <v>Bahía Solano</v>
          </cell>
        </row>
        <row r="31298">
          <cell r="C31298" t="str">
            <v>27075</v>
          </cell>
          <cell r="D31298" t="str">
            <v>Bahía Solano</v>
          </cell>
        </row>
        <row r="31299">
          <cell r="C31299" t="str">
            <v>27075</v>
          </cell>
          <cell r="D31299" t="str">
            <v>Bahía Solano</v>
          </cell>
        </row>
        <row r="31300">
          <cell r="C31300" t="str">
            <v>27075</v>
          </cell>
          <cell r="D31300" t="str">
            <v>Bahía Solano</v>
          </cell>
        </row>
        <row r="31301">
          <cell r="C31301" t="str">
            <v>27075</v>
          </cell>
          <cell r="D31301" t="str">
            <v>Bahía Solano</v>
          </cell>
        </row>
        <row r="31302">
          <cell r="C31302" t="str">
            <v>27075</v>
          </cell>
          <cell r="D31302" t="str">
            <v>Bahía Solano</v>
          </cell>
        </row>
        <row r="31303">
          <cell r="C31303" t="str">
            <v>27075</v>
          </cell>
          <cell r="D31303" t="str">
            <v>Bahía Solano</v>
          </cell>
        </row>
        <row r="31304">
          <cell r="C31304" t="str">
            <v>27075</v>
          </cell>
          <cell r="D31304" t="str">
            <v>Bahía Solano</v>
          </cell>
        </row>
        <row r="31305">
          <cell r="C31305" t="str">
            <v>27075</v>
          </cell>
          <cell r="D31305" t="str">
            <v>Bahía Solano</v>
          </cell>
        </row>
        <row r="31306">
          <cell r="C31306" t="str">
            <v>27075</v>
          </cell>
          <cell r="D31306" t="str">
            <v>Bahía Solano</v>
          </cell>
        </row>
        <row r="31307">
          <cell r="C31307" t="str">
            <v>27075</v>
          </cell>
          <cell r="D31307" t="str">
            <v>Bahía Solano</v>
          </cell>
        </row>
        <row r="31308">
          <cell r="C31308" t="str">
            <v>27075</v>
          </cell>
          <cell r="D31308" t="str">
            <v>Bahía Solano</v>
          </cell>
        </row>
        <row r="31309">
          <cell r="C31309" t="str">
            <v>27075</v>
          </cell>
          <cell r="D31309" t="str">
            <v>Bahía Solano</v>
          </cell>
        </row>
        <row r="31310">
          <cell r="C31310" t="str">
            <v>27075</v>
          </cell>
          <cell r="D31310" t="str">
            <v>Bahía Solano</v>
          </cell>
        </row>
        <row r="31311">
          <cell r="C31311" t="str">
            <v>27075</v>
          </cell>
          <cell r="D31311" t="str">
            <v>Bahía Solano</v>
          </cell>
        </row>
        <row r="31312">
          <cell r="C31312" t="str">
            <v>27075</v>
          </cell>
          <cell r="D31312" t="str">
            <v>Bahía Solano</v>
          </cell>
        </row>
        <row r="31313">
          <cell r="C31313" t="str">
            <v>27075</v>
          </cell>
          <cell r="D31313" t="str">
            <v>Bahía Solano</v>
          </cell>
        </row>
        <row r="31314">
          <cell r="C31314" t="str">
            <v>27075</v>
          </cell>
          <cell r="D31314" t="str">
            <v>Bahía Solano</v>
          </cell>
        </row>
        <row r="31315">
          <cell r="C31315" t="str">
            <v>27075</v>
          </cell>
          <cell r="D31315" t="str">
            <v>Bahía Solano</v>
          </cell>
        </row>
        <row r="31316">
          <cell r="C31316" t="str">
            <v>27075</v>
          </cell>
          <cell r="D31316" t="str">
            <v>Bahía Solano</v>
          </cell>
        </row>
        <row r="31317">
          <cell r="C31317" t="str">
            <v>27075</v>
          </cell>
          <cell r="D31317" t="str">
            <v>Bahía Solano</v>
          </cell>
        </row>
        <row r="31318">
          <cell r="C31318" t="str">
            <v>27075</v>
          </cell>
          <cell r="D31318" t="str">
            <v>Bahía Solano</v>
          </cell>
        </row>
        <row r="31319">
          <cell r="C31319" t="str">
            <v>27075</v>
          </cell>
          <cell r="D31319" t="str">
            <v>Bahía Solano</v>
          </cell>
        </row>
        <row r="31320">
          <cell r="C31320" t="str">
            <v>27075</v>
          </cell>
          <cell r="D31320" t="str">
            <v>Bahía Solano</v>
          </cell>
        </row>
        <row r="31321">
          <cell r="C31321" t="str">
            <v>27075</v>
          </cell>
          <cell r="D31321" t="str">
            <v>Bahía Solano</v>
          </cell>
        </row>
        <row r="31322">
          <cell r="C31322" t="str">
            <v>27075</v>
          </cell>
          <cell r="D31322" t="str">
            <v>Bahía Solano</v>
          </cell>
        </row>
        <row r="31323">
          <cell r="C31323" t="str">
            <v>27075</v>
          </cell>
          <cell r="D31323" t="str">
            <v>Bahía Solano</v>
          </cell>
        </row>
        <row r="31324">
          <cell r="C31324" t="str">
            <v>27075</v>
          </cell>
          <cell r="D31324" t="str">
            <v>Bahía Solano</v>
          </cell>
        </row>
        <row r="31325">
          <cell r="C31325" t="str">
            <v>27075</v>
          </cell>
          <cell r="D31325" t="str">
            <v>Bahía Solano</v>
          </cell>
        </row>
        <row r="31326">
          <cell r="C31326" t="str">
            <v>27075</v>
          </cell>
          <cell r="D31326" t="str">
            <v>Bahía Solano</v>
          </cell>
        </row>
        <row r="31327">
          <cell r="C31327" t="str">
            <v>27075</v>
          </cell>
          <cell r="D31327" t="str">
            <v>Bahía Solano</v>
          </cell>
        </row>
        <row r="31328">
          <cell r="C31328" t="str">
            <v>27075</v>
          </cell>
          <cell r="D31328" t="str">
            <v>Bahía Solano</v>
          </cell>
        </row>
        <row r="31329">
          <cell r="C31329" t="str">
            <v>27075</v>
          </cell>
          <cell r="D31329" t="str">
            <v>Bahía Solano</v>
          </cell>
        </row>
        <row r="31330">
          <cell r="C31330" t="str">
            <v>27075</v>
          </cell>
          <cell r="D31330" t="str">
            <v>Bahía Solano</v>
          </cell>
        </row>
        <row r="31331">
          <cell r="C31331" t="str">
            <v>27075</v>
          </cell>
          <cell r="D31331" t="str">
            <v>Bahía Solano</v>
          </cell>
        </row>
        <row r="31332">
          <cell r="C31332" t="str">
            <v>27075</v>
          </cell>
          <cell r="D31332" t="str">
            <v>Bahía Solano</v>
          </cell>
        </row>
        <row r="31333">
          <cell r="C31333" t="str">
            <v>27077</v>
          </cell>
          <cell r="D31333" t="str">
            <v>Bajo Baudó</v>
          </cell>
        </row>
        <row r="31334">
          <cell r="C31334" t="str">
            <v>27077</v>
          </cell>
          <cell r="D31334" t="str">
            <v>Bajo Baudó</v>
          </cell>
        </row>
        <row r="31335">
          <cell r="C31335" t="str">
            <v>27077</v>
          </cell>
          <cell r="D31335" t="str">
            <v>Bajo Baudó</v>
          </cell>
        </row>
        <row r="31336">
          <cell r="C31336" t="str">
            <v>27077</v>
          </cell>
          <cell r="D31336" t="str">
            <v>Bajo Baudó</v>
          </cell>
        </row>
        <row r="31337">
          <cell r="C31337" t="str">
            <v>27077</v>
          </cell>
          <cell r="D31337" t="str">
            <v>Bajo Baudó</v>
          </cell>
        </row>
        <row r="31338">
          <cell r="C31338" t="str">
            <v>27077</v>
          </cell>
          <cell r="D31338" t="str">
            <v>Bajo Baudó</v>
          </cell>
        </row>
        <row r="31339">
          <cell r="C31339" t="str">
            <v>27077</v>
          </cell>
          <cell r="D31339" t="str">
            <v>Bajo Baudó</v>
          </cell>
        </row>
        <row r="31340">
          <cell r="C31340" t="str">
            <v>27077</v>
          </cell>
          <cell r="D31340" t="str">
            <v>Bajo Baudó</v>
          </cell>
        </row>
        <row r="31341">
          <cell r="C31341" t="str">
            <v>27077</v>
          </cell>
          <cell r="D31341" t="str">
            <v>Bajo Baudó</v>
          </cell>
        </row>
        <row r="31342">
          <cell r="C31342" t="str">
            <v>27077</v>
          </cell>
          <cell r="D31342" t="str">
            <v>Bajo Baudó</v>
          </cell>
        </row>
        <row r="31343">
          <cell r="C31343" t="str">
            <v>27077</v>
          </cell>
          <cell r="D31343" t="str">
            <v>Bajo Baudó</v>
          </cell>
        </row>
        <row r="31344">
          <cell r="C31344" t="str">
            <v>27077</v>
          </cell>
          <cell r="D31344" t="str">
            <v>Bajo Baudó</v>
          </cell>
        </row>
        <row r="31345">
          <cell r="C31345" t="str">
            <v>27077</v>
          </cell>
          <cell r="D31345" t="str">
            <v>Bajo Baudó</v>
          </cell>
        </row>
        <row r="31346">
          <cell r="C31346" t="str">
            <v>27077</v>
          </cell>
          <cell r="D31346" t="str">
            <v>Bajo Baudó</v>
          </cell>
        </row>
        <row r="31347">
          <cell r="C31347" t="str">
            <v>27077</v>
          </cell>
          <cell r="D31347" t="str">
            <v>Bajo Baudó</v>
          </cell>
        </row>
        <row r="31348">
          <cell r="C31348" t="str">
            <v>27077</v>
          </cell>
          <cell r="D31348" t="str">
            <v>Bajo Baudó</v>
          </cell>
        </row>
        <row r="31349">
          <cell r="C31349" t="str">
            <v>27077</v>
          </cell>
          <cell r="D31349" t="str">
            <v>Bajo Baudó</v>
          </cell>
        </row>
        <row r="31350">
          <cell r="C31350" t="str">
            <v>27077</v>
          </cell>
          <cell r="D31350" t="str">
            <v>Bajo Baudó</v>
          </cell>
        </row>
        <row r="31351">
          <cell r="C31351" t="str">
            <v>27077</v>
          </cell>
          <cell r="D31351" t="str">
            <v>Bajo Baudó</v>
          </cell>
        </row>
        <row r="31352">
          <cell r="C31352" t="str">
            <v>27077</v>
          </cell>
          <cell r="D31352" t="str">
            <v>Bajo Baudó</v>
          </cell>
        </row>
        <row r="31353">
          <cell r="C31353" t="str">
            <v>27077</v>
          </cell>
          <cell r="D31353" t="str">
            <v>Bajo Baudó</v>
          </cell>
        </row>
        <row r="31354">
          <cell r="C31354" t="str">
            <v>27077</v>
          </cell>
          <cell r="D31354" t="str">
            <v>Bajo Baudó</v>
          </cell>
        </row>
        <row r="31355">
          <cell r="C31355" t="str">
            <v>27077</v>
          </cell>
          <cell r="D31355" t="str">
            <v>Bajo Baudó</v>
          </cell>
        </row>
        <row r="31356">
          <cell r="C31356" t="str">
            <v>27077</v>
          </cell>
          <cell r="D31356" t="str">
            <v>Bajo Baudó</v>
          </cell>
        </row>
        <row r="31357">
          <cell r="C31357" t="str">
            <v>27077</v>
          </cell>
          <cell r="D31357" t="str">
            <v>Bajo Baudó</v>
          </cell>
        </row>
        <row r="31358">
          <cell r="C31358" t="str">
            <v>27077</v>
          </cell>
          <cell r="D31358" t="str">
            <v>Bajo Baudó</v>
          </cell>
        </row>
        <row r="31359">
          <cell r="C31359" t="str">
            <v>27077</v>
          </cell>
          <cell r="D31359" t="str">
            <v>Bajo Baudó</v>
          </cell>
        </row>
        <row r="31360">
          <cell r="C31360" t="str">
            <v>27077</v>
          </cell>
          <cell r="D31360" t="str">
            <v>Bajo Baudó</v>
          </cell>
        </row>
        <row r="31361">
          <cell r="C31361" t="str">
            <v>27077</v>
          </cell>
          <cell r="D31361" t="str">
            <v>Bajo Baudó</v>
          </cell>
        </row>
        <row r="31362">
          <cell r="C31362" t="str">
            <v>27077</v>
          </cell>
          <cell r="D31362" t="str">
            <v>Bajo Baudó</v>
          </cell>
        </row>
        <row r="31363">
          <cell r="C31363" t="str">
            <v>27077</v>
          </cell>
          <cell r="D31363" t="str">
            <v>Bajo Baudó</v>
          </cell>
        </row>
        <row r="31364">
          <cell r="C31364" t="str">
            <v>27077</v>
          </cell>
          <cell r="D31364" t="str">
            <v>Bajo Baudó</v>
          </cell>
        </row>
        <row r="31365">
          <cell r="C31365" t="str">
            <v>27077</v>
          </cell>
          <cell r="D31365" t="str">
            <v>Bajo Baudó</v>
          </cell>
        </row>
        <row r="31366">
          <cell r="C31366" t="str">
            <v>27077</v>
          </cell>
          <cell r="D31366" t="str">
            <v>Bajo Baudó</v>
          </cell>
        </row>
        <row r="31367">
          <cell r="C31367" t="str">
            <v>27077</v>
          </cell>
          <cell r="D31367" t="str">
            <v>Bajo Baudó</v>
          </cell>
        </row>
        <row r="31368">
          <cell r="C31368" t="str">
            <v>27077</v>
          </cell>
          <cell r="D31368" t="str">
            <v>Bajo Baudó</v>
          </cell>
        </row>
        <row r="31369">
          <cell r="C31369" t="str">
            <v>27077</v>
          </cell>
          <cell r="D31369" t="str">
            <v>Bajo Baudó</v>
          </cell>
        </row>
        <row r="31370">
          <cell r="C31370" t="str">
            <v>27077</v>
          </cell>
          <cell r="D31370" t="str">
            <v>Bajo Baudó</v>
          </cell>
        </row>
        <row r="31371">
          <cell r="C31371" t="str">
            <v>27077</v>
          </cell>
          <cell r="D31371" t="str">
            <v>Bajo Baudó</v>
          </cell>
        </row>
        <row r="31372">
          <cell r="C31372" t="str">
            <v>27077</v>
          </cell>
          <cell r="D31372" t="str">
            <v>Bajo Baudó</v>
          </cell>
        </row>
        <row r="31373">
          <cell r="C31373" t="str">
            <v>27077</v>
          </cell>
          <cell r="D31373" t="str">
            <v>Bajo Baudó</v>
          </cell>
        </row>
        <row r="31374">
          <cell r="C31374" t="str">
            <v>27077</v>
          </cell>
          <cell r="D31374" t="str">
            <v>Bajo Baudó</v>
          </cell>
        </row>
        <row r="31375">
          <cell r="C31375" t="str">
            <v>27077</v>
          </cell>
          <cell r="D31375" t="str">
            <v>Bajo Baudó</v>
          </cell>
        </row>
        <row r="31376">
          <cell r="C31376" t="str">
            <v>27077</v>
          </cell>
          <cell r="D31376" t="str">
            <v>Bajo Baudó</v>
          </cell>
        </row>
        <row r="31377">
          <cell r="C31377" t="str">
            <v>27077</v>
          </cell>
          <cell r="D31377" t="str">
            <v>Bajo Baudó</v>
          </cell>
        </row>
        <row r="31378">
          <cell r="C31378" t="str">
            <v>27077</v>
          </cell>
          <cell r="D31378" t="str">
            <v>Bajo Baudó</v>
          </cell>
        </row>
        <row r="31379">
          <cell r="C31379" t="str">
            <v>27077</v>
          </cell>
          <cell r="D31379" t="str">
            <v>Bajo Baudó</v>
          </cell>
        </row>
        <row r="31380">
          <cell r="C31380" t="str">
            <v>27077</v>
          </cell>
          <cell r="D31380" t="str">
            <v>Bajo Baudó</v>
          </cell>
        </row>
        <row r="31381">
          <cell r="C31381" t="str">
            <v>27077</v>
          </cell>
          <cell r="D31381" t="str">
            <v>Bajo Baudó</v>
          </cell>
        </row>
        <row r="31382">
          <cell r="C31382" t="str">
            <v>27077</v>
          </cell>
          <cell r="D31382" t="str">
            <v>Bajo Baudó</v>
          </cell>
        </row>
        <row r="31383">
          <cell r="C31383" t="str">
            <v>27077</v>
          </cell>
          <cell r="D31383" t="str">
            <v>Bajo Baudó</v>
          </cell>
        </row>
        <row r="31384">
          <cell r="C31384" t="str">
            <v>27077</v>
          </cell>
          <cell r="D31384" t="str">
            <v>Bajo Baudó</v>
          </cell>
        </row>
        <row r="31385">
          <cell r="C31385" t="str">
            <v>27077</v>
          </cell>
          <cell r="D31385" t="str">
            <v>Bajo Baudó</v>
          </cell>
        </row>
        <row r="31386">
          <cell r="C31386" t="str">
            <v>27077</v>
          </cell>
          <cell r="D31386" t="str">
            <v>Bajo Baudó</v>
          </cell>
        </row>
        <row r="31387">
          <cell r="C31387" t="str">
            <v>27099</v>
          </cell>
          <cell r="D31387" t="str">
            <v>Bojayá</v>
          </cell>
        </row>
        <row r="31388">
          <cell r="C31388" t="str">
            <v>27099</v>
          </cell>
          <cell r="D31388" t="str">
            <v>Bojayá</v>
          </cell>
        </row>
        <row r="31389">
          <cell r="C31389" t="str">
            <v>27099</v>
          </cell>
          <cell r="D31389" t="str">
            <v>Bojayá</v>
          </cell>
        </row>
        <row r="31390">
          <cell r="C31390" t="str">
            <v>27099</v>
          </cell>
          <cell r="D31390" t="str">
            <v>Bojayá</v>
          </cell>
        </row>
        <row r="31391">
          <cell r="C31391" t="str">
            <v>27099</v>
          </cell>
          <cell r="D31391" t="str">
            <v>Bojayá</v>
          </cell>
        </row>
        <row r="31392">
          <cell r="C31392" t="str">
            <v>27099</v>
          </cell>
          <cell r="D31392" t="str">
            <v>Bojayá</v>
          </cell>
        </row>
        <row r="31393">
          <cell r="C31393" t="str">
            <v>27099</v>
          </cell>
          <cell r="D31393" t="str">
            <v>Bojayá</v>
          </cell>
        </row>
        <row r="31394">
          <cell r="C31394" t="str">
            <v>27099</v>
          </cell>
          <cell r="D31394" t="str">
            <v>Bojayá</v>
          </cell>
        </row>
        <row r="31395">
          <cell r="C31395" t="str">
            <v>27099</v>
          </cell>
          <cell r="D31395" t="str">
            <v>Bojayá</v>
          </cell>
        </row>
        <row r="31396">
          <cell r="C31396" t="str">
            <v>27099</v>
          </cell>
          <cell r="D31396" t="str">
            <v>Bojayá</v>
          </cell>
        </row>
        <row r="31397">
          <cell r="C31397" t="str">
            <v>27099</v>
          </cell>
          <cell r="D31397" t="str">
            <v>Bojayá</v>
          </cell>
        </row>
        <row r="31398">
          <cell r="C31398" t="str">
            <v>27099</v>
          </cell>
          <cell r="D31398" t="str">
            <v>Bojayá</v>
          </cell>
        </row>
        <row r="31399">
          <cell r="C31399" t="str">
            <v>27099</v>
          </cell>
          <cell r="D31399" t="str">
            <v>Bojayá</v>
          </cell>
        </row>
        <row r="31400">
          <cell r="C31400" t="str">
            <v>27099</v>
          </cell>
          <cell r="D31400" t="str">
            <v>Bojayá</v>
          </cell>
        </row>
        <row r="31401">
          <cell r="C31401" t="str">
            <v>27099</v>
          </cell>
          <cell r="D31401" t="str">
            <v>Bojayá</v>
          </cell>
        </row>
        <row r="31402">
          <cell r="C31402" t="str">
            <v>27099</v>
          </cell>
          <cell r="D31402" t="str">
            <v>Bojayá</v>
          </cell>
        </row>
        <row r="31403">
          <cell r="C31403" t="str">
            <v>27099</v>
          </cell>
          <cell r="D31403" t="str">
            <v>Bojayá</v>
          </cell>
        </row>
        <row r="31404">
          <cell r="C31404" t="str">
            <v>27099</v>
          </cell>
          <cell r="D31404" t="str">
            <v>Bojayá</v>
          </cell>
        </row>
        <row r="31405">
          <cell r="C31405" t="str">
            <v>27099</v>
          </cell>
          <cell r="D31405" t="str">
            <v>Bojayá</v>
          </cell>
        </row>
        <row r="31406">
          <cell r="C31406" t="str">
            <v>27099</v>
          </cell>
          <cell r="D31406" t="str">
            <v>Bojayá</v>
          </cell>
        </row>
        <row r="31407">
          <cell r="C31407" t="str">
            <v>27099</v>
          </cell>
          <cell r="D31407" t="str">
            <v>Bojayá</v>
          </cell>
        </row>
        <row r="31408">
          <cell r="C31408" t="str">
            <v>27099</v>
          </cell>
          <cell r="D31408" t="str">
            <v>Bojayá</v>
          </cell>
        </row>
        <row r="31409">
          <cell r="C31409" t="str">
            <v>27099</v>
          </cell>
          <cell r="D31409" t="str">
            <v>Bojayá</v>
          </cell>
        </row>
        <row r="31410">
          <cell r="C31410" t="str">
            <v>27099</v>
          </cell>
          <cell r="D31410" t="str">
            <v>Bojayá</v>
          </cell>
        </row>
        <row r="31411">
          <cell r="C31411" t="str">
            <v>27099</v>
          </cell>
          <cell r="D31411" t="str">
            <v>Bojayá</v>
          </cell>
        </row>
        <row r="31412">
          <cell r="C31412" t="str">
            <v>27099</v>
          </cell>
          <cell r="D31412" t="str">
            <v>Bojayá</v>
          </cell>
        </row>
        <row r="31413">
          <cell r="C31413" t="str">
            <v>27099</v>
          </cell>
          <cell r="D31413" t="str">
            <v>Bojayá</v>
          </cell>
        </row>
        <row r="31414">
          <cell r="C31414" t="str">
            <v>27099</v>
          </cell>
          <cell r="D31414" t="str">
            <v>Bojayá</v>
          </cell>
        </row>
        <row r="31415">
          <cell r="C31415" t="str">
            <v>27099</v>
          </cell>
          <cell r="D31415" t="str">
            <v>Bojayá</v>
          </cell>
        </row>
        <row r="31416">
          <cell r="C31416" t="str">
            <v>27099</v>
          </cell>
          <cell r="D31416" t="str">
            <v>Bojayá</v>
          </cell>
        </row>
        <row r="31417">
          <cell r="C31417" t="str">
            <v>27099</v>
          </cell>
          <cell r="D31417" t="str">
            <v>Bojayá</v>
          </cell>
        </row>
        <row r="31418">
          <cell r="C31418" t="str">
            <v>27099</v>
          </cell>
          <cell r="D31418" t="str">
            <v>Bojayá</v>
          </cell>
        </row>
        <row r="31419">
          <cell r="C31419" t="str">
            <v>27099</v>
          </cell>
          <cell r="D31419" t="str">
            <v>Bojayá</v>
          </cell>
        </row>
        <row r="31420">
          <cell r="C31420" t="str">
            <v>27099</v>
          </cell>
          <cell r="D31420" t="str">
            <v>Bojayá</v>
          </cell>
        </row>
        <row r="31421">
          <cell r="C31421" t="str">
            <v>27099</v>
          </cell>
          <cell r="D31421" t="str">
            <v>Bojayá</v>
          </cell>
        </row>
        <row r="31422">
          <cell r="C31422" t="str">
            <v>27099</v>
          </cell>
          <cell r="D31422" t="str">
            <v>Bojayá</v>
          </cell>
        </row>
        <row r="31423">
          <cell r="C31423" t="str">
            <v>27099</v>
          </cell>
          <cell r="D31423" t="str">
            <v>Bojayá</v>
          </cell>
        </row>
        <row r="31424">
          <cell r="C31424" t="str">
            <v>27099</v>
          </cell>
          <cell r="D31424" t="str">
            <v>Bojayá</v>
          </cell>
        </row>
        <row r="31425">
          <cell r="C31425" t="str">
            <v>27099</v>
          </cell>
          <cell r="D31425" t="str">
            <v>Bojayá</v>
          </cell>
        </row>
        <row r="31426">
          <cell r="C31426" t="str">
            <v>27099</v>
          </cell>
          <cell r="D31426" t="str">
            <v>Bojayá</v>
          </cell>
        </row>
        <row r="31427">
          <cell r="C31427" t="str">
            <v>27099</v>
          </cell>
          <cell r="D31427" t="str">
            <v>Bojayá</v>
          </cell>
        </row>
        <row r="31428">
          <cell r="C31428" t="str">
            <v>27099</v>
          </cell>
          <cell r="D31428" t="str">
            <v>Bojayá</v>
          </cell>
        </row>
        <row r="31429">
          <cell r="C31429" t="str">
            <v>27099</v>
          </cell>
          <cell r="D31429" t="str">
            <v>Bojayá</v>
          </cell>
        </row>
        <row r="31430">
          <cell r="C31430" t="str">
            <v>27099</v>
          </cell>
          <cell r="D31430" t="str">
            <v>Bojayá</v>
          </cell>
        </row>
        <row r="31431">
          <cell r="C31431" t="str">
            <v>27099</v>
          </cell>
          <cell r="D31431" t="str">
            <v>Bojayá</v>
          </cell>
        </row>
        <row r="31432">
          <cell r="C31432" t="str">
            <v>27099</v>
          </cell>
          <cell r="D31432" t="str">
            <v>Bojayá</v>
          </cell>
        </row>
        <row r="31433">
          <cell r="C31433" t="str">
            <v>27099</v>
          </cell>
          <cell r="D31433" t="str">
            <v>Bojayá</v>
          </cell>
        </row>
        <row r="31434">
          <cell r="C31434" t="str">
            <v>27099</v>
          </cell>
          <cell r="D31434" t="str">
            <v>Bojayá</v>
          </cell>
        </row>
        <row r="31435">
          <cell r="C31435" t="str">
            <v>27099</v>
          </cell>
          <cell r="D31435" t="str">
            <v>Bojayá</v>
          </cell>
        </row>
        <row r="31436">
          <cell r="C31436" t="str">
            <v>27099</v>
          </cell>
          <cell r="D31436" t="str">
            <v>Bojayá</v>
          </cell>
        </row>
        <row r="31437">
          <cell r="C31437" t="str">
            <v>27099</v>
          </cell>
          <cell r="D31437" t="str">
            <v>Bojayá</v>
          </cell>
        </row>
        <row r="31438">
          <cell r="C31438" t="str">
            <v>27099</v>
          </cell>
          <cell r="D31438" t="str">
            <v>Bojayá</v>
          </cell>
        </row>
        <row r="31439">
          <cell r="C31439" t="str">
            <v>27099</v>
          </cell>
          <cell r="D31439" t="str">
            <v>Bojayá</v>
          </cell>
        </row>
        <row r="31440">
          <cell r="C31440" t="str">
            <v>27099</v>
          </cell>
          <cell r="D31440" t="str">
            <v>Bojayá</v>
          </cell>
        </row>
        <row r="31441">
          <cell r="C31441" t="str">
            <v>27135</v>
          </cell>
          <cell r="D31441" t="str">
            <v>El Cantón del San Pablo</v>
          </cell>
        </row>
        <row r="31442">
          <cell r="C31442" t="str">
            <v>27135</v>
          </cell>
          <cell r="D31442" t="str">
            <v>El Cantón del San Pablo</v>
          </cell>
        </row>
        <row r="31443">
          <cell r="C31443" t="str">
            <v>27135</v>
          </cell>
          <cell r="D31443" t="str">
            <v>El Cantón del San Pablo</v>
          </cell>
        </row>
        <row r="31444">
          <cell r="C31444" t="str">
            <v>27135</v>
          </cell>
          <cell r="D31444" t="str">
            <v>El Cantón del San Pablo</v>
          </cell>
        </row>
        <row r="31445">
          <cell r="C31445" t="str">
            <v>27135</v>
          </cell>
          <cell r="D31445" t="str">
            <v>El Cantón del San Pablo</v>
          </cell>
        </row>
        <row r="31446">
          <cell r="C31446" t="str">
            <v>27135</v>
          </cell>
          <cell r="D31446" t="str">
            <v>El Cantón del San Pablo</v>
          </cell>
        </row>
        <row r="31447">
          <cell r="C31447" t="str">
            <v>27135</v>
          </cell>
          <cell r="D31447" t="str">
            <v>El Cantón del San Pablo</v>
          </cell>
        </row>
        <row r="31448">
          <cell r="C31448" t="str">
            <v>27135</v>
          </cell>
          <cell r="D31448" t="str">
            <v>El Cantón del San Pablo</v>
          </cell>
        </row>
        <row r="31449">
          <cell r="C31449" t="str">
            <v>27135</v>
          </cell>
          <cell r="D31449" t="str">
            <v>El Cantón del San Pablo</v>
          </cell>
        </row>
        <row r="31450">
          <cell r="C31450" t="str">
            <v>27135</v>
          </cell>
          <cell r="D31450" t="str">
            <v>El Cantón del San Pablo</v>
          </cell>
        </row>
        <row r="31451">
          <cell r="C31451" t="str">
            <v>27135</v>
          </cell>
          <cell r="D31451" t="str">
            <v>El Cantón del San Pablo</v>
          </cell>
        </row>
        <row r="31452">
          <cell r="C31452" t="str">
            <v>27135</v>
          </cell>
          <cell r="D31452" t="str">
            <v>El Cantón del San Pablo</v>
          </cell>
        </row>
        <row r="31453">
          <cell r="C31453" t="str">
            <v>27135</v>
          </cell>
          <cell r="D31453" t="str">
            <v>El Cantón del San Pablo</v>
          </cell>
        </row>
        <row r="31454">
          <cell r="C31454" t="str">
            <v>27135</v>
          </cell>
          <cell r="D31454" t="str">
            <v>El Cantón del San Pablo</v>
          </cell>
        </row>
        <row r="31455">
          <cell r="C31455" t="str">
            <v>27135</v>
          </cell>
          <cell r="D31455" t="str">
            <v>El Cantón del San Pablo</v>
          </cell>
        </row>
        <row r="31456">
          <cell r="C31456" t="str">
            <v>27135</v>
          </cell>
          <cell r="D31456" t="str">
            <v>El Cantón del San Pablo</v>
          </cell>
        </row>
        <row r="31457">
          <cell r="C31457" t="str">
            <v>27135</v>
          </cell>
          <cell r="D31457" t="str">
            <v>El Cantón del San Pablo</v>
          </cell>
        </row>
        <row r="31458">
          <cell r="C31458" t="str">
            <v>27135</v>
          </cell>
          <cell r="D31458" t="str">
            <v>El Cantón del San Pablo</v>
          </cell>
        </row>
        <row r="31459">
          <cell r="C31459" t="str">
            <v>27135</v>
          </cell>
          <cell r="D31459" t="str">
            <v>El Cantón del San Pablo</v>
          </cell>
        </row>
        <row r="31460">
          <cell r="C31460" t="str">
            <v>27135</v>
          </cell>
          <cell r="D31460" t="str">
            <v>El Cantón del San Pablo</v>
          </cell>
        </row>
        <row r="31461">
          <cell r="C31461" t="str">
            <v>27135</v>
          </cell>
          <cell r="D31461" t="str">
            <v>El Cantón del San Pablo</v>
          </cell>
        </row>
        <row r="31462">
          <cell r="C31462" t="str">
            <v>27135</v>
          </cell>
          <cell r="D31462" t="str">
            <v>El Cantón del San Pablo</v>
          </cell>
        </row>
        <row r="31463">
          <cell r="C31463" t="str">
            <v>27135</v>
          </cell>
          <cell r="D31463" t="str">
            <v>El Cantón del San Pablo</v>
          </cell>
        </row>
        <row r="31464">
          <cell r="C31464" t="str">
            <v>27135</v>
          </cell>
          <cell r="D31464" t="str">
            <v>El Cantón del San Pablo</v>
          </cell>
        </row>
        <row r="31465">
          <cell r="C31465" t="str">
            <v>27135</v>
          </cell>
          <cell r="D31465" t="str">
            <v>El Cantón del San Pablo</v>
          </cell>
        </row>
        <row r="31466">
          <cell r="C31466" t="str">
            <v>27135</v>
          </cell>
          <cell r="D31466" t="str">
            <v>El Cantón del San Pablo</v>
          </cell>
        </row>
        <row r="31467">
          <cell r="C31467" t="str">
            <v>27135</v>
          </cell>
          <cell r="D31467" t="str">
            <v>El Cantón del San Pablo</v>
          </cell>
        </row>
        <row r="31468">
          <cell r="C31468" t="str">
            <v>27135</v>
          </cell>
          <cell r="D31468" t="str">
            <v>El Cantón del San Pablo</v>
          </cell>
        </row>
        <row r="31469">
          <cell r="C31469" t="str">
            <v>27135</v>
          </cell>
          <cell r="D31469" t="str">
            <v>El Cantón del San Pablo</v>
          </cell>
        </row>
        <row r="31470">
          <cell r="C31470" t="str">
            <v>27135</v>
          </cell>
          <cell r="D31470" t="str">
            <v>El Cantón del San Pablo</v>
          </cell>
        </row>
        <row r="31471">
          <cell r="C31471" t="str">
            <v>27135</v>
          </cell>
          <cell r="D31471" t="str">
            <v>El Cantón del San Pablo</v>
          </cell>
        </row>
        <row r="31472">
          <cell r="C31472" t="str">
            <v>27135</v>
          </cell>
          <cell r="D31472" t="str">
            <v>El Cantón del San Pablo</v>
          </cell>
        </row>
        <row r="31473">
          <cell r="C31473" t="str">
            <v>27135</v>
          </cell>
          <cell r="D31473" t="str">
            <v>El Cantón del San Pablo</v>
          </cell>
        </row>
        <row r="31474">
          <cell r="C31474" t="str">
            <v>27135</v>
          </cell>
          <cell r="D31474" t="str">
            <v>El Cantón del San Pablo</v>
          </cell>
        </row>
        <row r="31475">
          <cell r="C31475" t="str">
            <v>27135</v>
          </cell>
          <cell r="D31475" t="str">
            <v>El Cantón del San Pablo</v>
          </cell>
        </row>
        <row r="31476">
          <cell r="C31476" t="str">
            <v>27135</v>
          </cell>
          <cell r="D31476" t="str">
            <v>El Cantón del San Pablo</v>
          </cell>
        </row>
        <row r="31477">
          <cell r="C31477" t="str">
            <v>27135</v>
          </cell>
          <cell r="D31477" t="str">
            <v>El Cantón del San Pablo</v>
          </cell>
        </row>
        <row r="31478">
          <cell r="C31478" t="str">
            <v>27135</v>
          </cell>
          <cell r="D31478" t="str">
            <v>El Cantón del San Pablo</v>
          </cell>
        </row>
        <row r="31479">
          <cell r="C31479" t="str">
            <v>27135</v>
          </cell>
          <cell r="D31479" t="str">
            <v>El Cantón del San Pablo</v>
          </cell>
        </row>
        <row r="31480">
          <cell r="C31480" t="str">
            <v>27135</v>
          </cell>
          <cell r="D31480" t="str">
            <v>El Cantón del San Pablo</v>
          </cell>
        </row>
        <row r="31481">
          <cell r="C31481" t="str">
            <v>27135</v>
          </cell>
          <cell r="D31481" t="str">
            <v>El Cantón del San Pablo</v>
          </cell>
        </row>
        <row r="31482">
          <cell r="C31482" t="str">
            <v>27135</v>
          </cell>
          <cell r="D31482" t="str">
            <v>El Cantón del San Pablo</v>
          </cell>
        </row>
        <row r="31483">
          <cell r="C31483" t="str">
            <v>27135</v>
          </cell>
          <cell r="D31483" t="str">
            <v>El Cantón del San Pablo</v>
          </cell>
        </row>
        <row r="31484">
          <cell r="C31484" t="str">
            <v>27135</v>
          </cell>
          <cell r="D31484" t="str">
            <v>El Cantón del San Pablo</v>
          </cell>
        </row>
        <row r="31485">
          <cell r="C31485" t="str">
            <v>27135</v>
          </cell>
          <cell r="D31485" t="str">
            <v>El Cantón del San Pablo</v>
          </cell>
        </row>
        <row r="31486">
          <cell r="C31486" t="str">
            <v>27135</v>
          </cell>
          <cell r="D31486" t="str">
            <v>El Cantón del San Pablo</v>
          </cell>
        </row>
        <row r="31487">
          <cell r="C31487" t="str">
            <v>27135</v>
          </cell>
          <cell r="D31487" t="str">
            <v>El Cantón del San Pablo</v>
          </cell>
        </row>
        <row r="31488">
          <cell r="C31488" t="str">
            <v>27135</v>
          </cell>
          <cell r="D31488" t="str">
            <v>El Cantón del San Pablo</v>
          </cell>
        </row>
        <row r="31489">
          <cell r="C31489" t="str">
            <v>27135</v>
          </cell>
          <cell r="D31489" t="str">
            <v>El Cantón del San Pablo</v>
          </cell>
        </row>
        <row r="31490">
          <cell r="C31490" t="str">
            <v>27135</v>
          </cell>
          <cell r="D31490" t="str">
            <v>El Cantón del San Pablo</v>
          </cell>
        </row>
        <row r="31491">
          <cell r="C31491" t="str">
            <v>27135</v>
          </cell>
          <cell r="D31491" t="str">
            <v>El Cantón del San Pablo</v>
          </cell>
        </row>
        <row r="31492">
          <cell r="C31492" t="str">
            <v>27135</v>
          </cell>
          <cell r="D31492" t="str">
            <v>El Cantón del San Pablo</v>
          </cell>
        </row>
        <row r="31493">
          <cell r="C31493" t="str">
            <v>27135</v>
          </cell>
          <cell r="D31493" t="str">
            <v>El Cantón del San Pablo</v>
          </cell>
        </row>
        <row r="31494">
          <cell r="C31494" t="str">
            <v>27135</v>
          </cell>
          <cell r="D31494" t="str">
            <v>El Cantón del San Pablo</v>
          </cell>
        </row>
        <row r="31495">
          <cell r="C31495" t="str">
            <v>27150</v>
          </cell>
          <cell r="D31495" t="str">
            <v>Carmen del Darién</v>
          </cell>
        </row>
        <row r="31496">
          <cell r="C31496" t="str">
            <v>27150</v>
          </cell>
          <cell r="D31496" t="str">
            <v>Carmen del Darién</v>
          </cell>
        </row>
        <row r="31497">
          <cell r="C31497" t="str">
            <v>27150</v>
          </cell>
          <cell r="D31497" t="str">
            <v>Carmen del Darién</v>
          </cell>
        </row>
        <row r="31498">
          <cell r="C31498" t="str">
            <v>27150</v>
          </cell>
          <cell r="D31498" t="str">
            <v>Carmen del Darién</v>
          </cell>
        </row>
        <row r="31499">
          <cell r="C31499" t="str">
            <v>27150</v>
          </cell>
          <cell r="D31499" t="str">
            <v>Carmen del Darién</v>
          </cell>
        </row>
        <row r="31500">
          <cell r="C31500" t="str">
            <v>27150</v>
          </cell>
          <cell r="D31500" t="str">
            <v>Carmen del Darién</v>
          </cell>
        </row>
        <row r="31501">
          <cell r="C31501" t="str">
            <v>27150</v>
          </cell>
          <cell r="D31501" t="str">
            <v>Carmen del Darién</v>
          </cell>
        </row>
        <row r="31502">
          <cell r="C31502" t="str">
            <v>27150</v>
          </cell>
          <cell r="D31502" t="str">
            <v>Carmen del Darién</v>
          </cell>
        </row>
        <row r="31503">
          <cell r="C31503" t="str">
            <v>27150</v>
          </cell>
          <cell r="D31503" t="str">
            <v>Carmen del Darién</v>
          </cell>
        </row>
        <row r="31504">
          <cell r="C31504" t="str">
            <v>27150</v>
          </cell>
          <cell r="D31504" t="str">
            <v>Carmen del Darién</v>
          </cell>
        </row>
        <row r="31505">
          <cell r="C31505" t="str">
            <v>27150</v>
          </cell>
          <cell r="D31505" t="str">
            <v>Carmen del Darién</v>
          </cell>
        </row>
        <row r="31506">
          <cell r="C31506" t="str">
            <v>27150</v>
          </cell>
          <cell r="D31506" t="str">
            <v>Carmen del Darién</v>
          </cell>
        </row>
        <row r="31507">
          <cell r="C31507" t="str">
            <v>27150</v>
          </cell>
          <cell r="D31507" t="str">
            <v>Carmen del Darién</v>
          </cell>
        </row>
        <row r="31508">
          <cell r="C31508" t="str">
            <v>27150</v>
          </cell>
          <cell r="D31508" t="str">
            <v>Carmen del Darién</v>
          </cell>
        </row>
        <row r="31509">
          <cell r="C31509" t="str">
            <v>27150</v>
          </cell>
          <cell r="D31509" t="str">
            <v>Carmen del Darién</v>
          </cell>
        </row>
        <row r="31510">
          <cell r="C31510" t="str">
            <v>27150</v>
          </cell>
          <cell r="D31510" t="str">
            <v>Carmen del Darién</v>
          </cell>
        </row>
        <row r="31511">
          <cell r="C31511" t="str">
            <v>27150</v>
          </cell>
          <cell r="D31511" t="str">
            <v>Carmen del Darién</v>
          </cell>
        </row>
        <row r="31512">
          <cell r="C31512" t="str">
            <v>27150</v>
          </cell>
          <cell r="D31512" t="str">
            <v>Carmen del Darién</v>
          </cell>
        </row>
        <row r="31513">
          <cell r="C31513" t="str">
            <v>27150</v>
          </cell>
          <cell r="D31513" t="str">
            <v>Carmen del Darién</v>
          </cell>
        </row>
        <row r="31514">
          <cell r="C31514" t="str">
            <v>27150</v>
          </cell>
          <cell r="D31514" t="str">
            <v>Carmen del Darién</v>
          </cell>
        </row>
        <row r="31515">
          <cell r="C31515" t="str">
            <v>27150</v>
          </cell>
          <cell r="D31515" t="str">
            <v>Carmen del Darién</v>
          </cell>
        </row>
        <row r="31516">
          <cell r="C31516" t="str">
            <v>27150</v>
          </cell>
          <cell r="D31516" t="str">
            <v>Carmen del Darién</v>
          </cell>
        </row>
        <row r="31517">
          <cell r="C31517" t="str">
            <v>27150</v>
          </cell>
          <cell r="D31517" t="str">
            <v>Carmen del Darién</v>
          </cell>
        </row>
        <row r="31518">
          <cell r="C31518" t="str">
            <v>27150</v>
          </cell>
          <cell r="D31518" t="str">
            <v>Carmen del Darién</v>
          </cell>
        </row>
        <row r="31519">
          <cell r="C31519" t="str">
            <v>27150</v>
          </cell>
          <cell r="D31519" t="str">
            <v>Carmen del Darién</v>
          </cell>
        </row>
        <row r="31520">
          <cell r="C31520" t="str">
            <v>27150</v>
          </cell>
          <cell r="D31520" t="str">
            <v>Carmen del Darién</v>
          </cell>
        </row>
        <row r="31521">
          <cell r="C31521" t="str">
            <v>27150</v>
          </cell>
          <cell r="D31521" t="str">
            <v>Carmen del Darién</v>
          </cell>
        </row>
        <row r="31522">
          <cell r="C31522" t="str">
            <v>27150</v>
          </cell>
          <cell r="D31522" t="str">
            <v>Carmen del Darién</v>
          </cell>
        </row>
        <row r="31523">
          <cell r="C31523" t="str">
            <v>27150</v>
          </cell>
          <cell r="D31523" t="str">
            <v>Carmen del Darién</v>
          </cell>
        </row>
        <row r="31524">
          <cell r="C31524" t="str">
            <v>27150</v>
          </cell>
          <cell r="D31524" t="str">
            <v>Carmen del Darién</v>
          </cell>
        </row>
        <row r="31525">
          <cell r="C31525" t="str">
            <v>27150</v>
          </cell>
          <cell r="D31525" t="str">
            <v>Carmen del Darién</v>
          </cell>
        </row>
        <row r="31526">
          <cell r="C31526" t="str">
            <v>27150</v>
          </cell>
          <cell r="D31526" t="str">
            <v>Carmen del Darién</v>
          </cell>
        </row>
        <row r="31527">
          <cell r="C31527" t="str">
            <v>27150</v>
          </cell>
          <cell r="D31527" t="str">
            <v>Carmen del Darién</v>
          </cell>
        </row>
        <row r="31528">
          <cell r="C31528" t="str">
            <v>27150</v>
          </cell>
          <cell r="D31528" t="str">
            <v>Carmen del Darién</v>
          </cell>
        </row>
        <row r="31529">
          <cell r="C31529" t="str">
            <v>27150</v>
          </cell>
          <cell r="D31529" t="str">
            <v>Carmen del Darién</v>
          </cell>
        </row>
        <row r="31530">
          <cell r="C31530" t="str">
            <v>27150</v>
          </cell>
          <cell r="D31530" t="str">
            <v>Carmen del Darién</v>
          </cell>
        </row>
        <row r="31531">
          <cell r="C31531" t="str">
            <v>27150</v>
          </cell>
          <cell r="D31531" t="str">
            <v>Carmen del Darién</v>
          </cell>
        </row>
        <row r="31532">
          <cell r="C31532" t="str">
            <v>27150</v>
          </cell>
          <cell r="D31532" t="str">
            <v>Carmen del Darién</v>
          </cell>
        </row>
        <row r="31533">
          <cell r="C31533" t="str">
            <v>27150</v>
          </cell>
          <cell r="D31533" t="str">
            <v>Carmen del Darién</v>
          </cell>
        </row>
        <row r="31534">
          <cell r="C31534" t="str">
            <v>27150</v>
          </cell>
          <cell r="D31534" t="str">
            <v>Carmen del Darién</v>
          </cell>
        </row>
        <row r="31535">
          <cell r="C31535" t="str">
            <v>27150</v>
          </cell>
          <cell r="D31535" t="str">
            <v>Carmen del Darién</v>
          </cell>
        </row>
        <row r="31536">
          <cell r="C31536" t="str">
            <v>27150</v>
          </cell>
          <cell r="D31536" t="str">
            <v>Carmen del Darién</v>
          </cell>
        </row>
        <row r="31537">
          <cell r="C31537" t="str">
            <v>27150</v>
          </cell>
          <cell r="D31537" t="str">
            <v>Carmen del Darién</v>
          </cell>
        </row>
        <row r="31538">
          <cell r="C31538" t="str">
            <v>27150</v>
          </cell>
          <cell r="D31538" t="str">
            <v>Carmen del Darién</v>
          </cell>
        </row>
        <row r="31539">
          <cell r="C31539" t="str">
            <v>27150</v>
          </cell>
          <cell r="D31539" t="str">
            <v>Carmen del Darién</v>
          </cell>
        </row>
        <row r="31540">
          <cell r="C31540" t="str">
            <v>27150</v>
          </cell>
          <cell r="D31540" t="str">
            <v>Carmen del Darién</v>
          </cell>
        </row>
        <row r="31541">
          <cell r="C31541" t="str">
            <v>27150</v>
          </cell>
          <cell r="D31541" t="str">
            <v>Carmen del Darién</v>
          </cell>
        </row>
        <row r="31542">
          <cell r="C31542" t="str">
            <v>27150</v>
          </cell>
          <cell r="D31542" t="str">
            <v>Carmen del Darién</v>
          </cell>
        </row>
        <row r="31543">
          <cell r="C31543" t="str">
            <v>27150</v>
          </cell>
          <cell r="D31543" t="str">
            <v>Carmen del Darién</v>
          </cell>
        </row>
        <row r="31544">
          <cell r="C31544" t="str">
            <v>27150</v>
          </cell>
          <cell r="D31544" t="str">
            <v>Carmen del Darién</v>
          </cell>
        </row>
        <row r="31545">
          <cell r="C31545" t="str">
            <v>27150</v>
          </cell>
          <cell r="D31545" t="str">
            <v>Carmen del Darién</v>
          </cell>
        </row>
        <row r="31546">
          <cell r="C31546" t="str">
            <v>27150</v>
          </cell>
          <cell r="D31546" t="str">
            <v>Carmen del Darién</v>
          </cell>
        </row>
        <row r="31547">
          <cell r="C31547" t="str">
            <v>27150</v>
          </cell>
          <cell r="D31547" t="str">
            <v>Carmen del Darién</v>
          </cell>
        </row>
        <row r="31548">
          <cell r="C31548" t="str">
            <v>27150</v>
          </cell>
          <cell r="D31548" t="str">
            <v>Carmen del Darién</v>
          </cell>
        </row>
        <row r="31549">
          <cell r="C31549" t="str">
            <v>27160</v>
          </cell>
          <cell r="D31549" t="str">
            <v>Cértegui</v>
          </cell>
        </row>
        <row r="31550">
          <cell r="C31550" t="str">
            <v>27160</v>
          </cell>
          <cell r="D31550" t="str">
            <v>Cértegui</v>
          </cell>
        </row>
        <row r="31551">
          <cell r="C31551" t="str">
            <v>27160</v>
          </cell>
          <cell r="D31551" t="str">
            <v>Cértegui</v>
          </cell>
        </row>
        <row r="31552">
          <cell r="C31552" t="str">
            <v>27160</v>
          </cell>
          <cell r="D31552" t="str">
            <v>Cértegui</v>
          </cell>
        </row>
        <row r="31553">
          <cell r="C31553" t="str">
            <v>27160</v>
          </cell>
          <cell r="D31553" t="str">
            <v>Cértegui</v>
          </cell>
        </row>
        <row r="31554">
          <cell r="C31554" t="str">
            <v>27160</v>
          </cell>
          <cell r="D31554" t="str">
            <v>Cértegui</v>
          </cell>
        </row>
        <row r="31555">
          <cell r="C31555" t="str">
            <v>27160</v>
          </cell>
          <cell r="D31555" t="str">
            <v>Cértegui</v>
          </cell>
        </row>
        <row r="31556">
          <cell r="C31556" t="str">
            <v>27160</v>
          </cell>
          <cell r="D31556" t="str">
            <v>Cértegui</v>
          </cell>
        </row>
        <row r="31557">
          <cell r="C31557" t="str">
            <v>27160</v>
          </cell>
          <cell r="D31557" t="str">
            <v>Cértegui</v>
          </cell>
        </row>
        <row r="31558">
          <cell r="C31558" t="str">
            <v>27160</v>
          </cell>
          <cell r="D31558" t="str">
            <v>Cértegui</v>
          </cell>
        </row>
        <row r="31559">
          <cell r="C31559" t="str">
            <v>27160</v>
          </cell>
          <cell r="D31559" t="str">
            <v>Cértegui</v>
          </cell>
        </row>
        <row r="31560">
          <cell r="C31560" t="str">
            <v>27160</v>
          </cell>
          <cell r="D31560" t="str">
            <v>Cértegui</v>
          </cell>
        </row>
        <row r="31561">
          <cell r="C31561" t="str">
            <v>27160</v>
          </cell>
          <cell r="D31561" t="str">
            <v>Cértegui</v>
          </cell>
        </row>
        <row r="31562">
          <cell r="C31562" t="str">
            <v>27160</v>
          </cell>
          <cell r="D31562" t="str">
            <v>Cértegui</v>
          </cell>
        </row>
        <row r="31563">
          <cell r="C31563" t="str">
            <v>27160</v>
          </cell>
          <cell r="D31563" t="str">
            <v>Cértegui</v>
          </cell>
        </row>
        <row r="31564">
          <cell r="C31564" t="str">
            <v>27160</v>
          </cell>
          <cell r="D31564" t="str">
            <v>Cértegui</v>
          </cell>
        </row>
        <row r="31565">
          <cell r="C31565" t="str">
            <v>27160</v>
          </cell>
          <cell r="D31565" t="str">
            <v>Cértegui</v>
          </cell>
        </row>
        <row r="31566">
          <cell r="C31566" t="str">
            <v>27160</v>
          </cell>
          <cell r="D31566" t="str">
            <v>Cértegui</v>
          </cell>
        </row>
        <row r="31567">
          <cell r="C31567" t="str">
            <v>27160</v>
          </cell>
          <cell r="D31567" t="str">
            <v>Cértegui</v>
          </cell>
        </row>
        <row r="31568">
          <cell r="C31568" t="str">
            <v>27160</v>
          </cell>
          <cell r="D31568" t="str">
            <v>Cértegui</v>
          </cell>
        </row>
        <row r="31569">
          <cell r="C31569" t="str">
            <v>27160</v>
          </cell>
          <cell r="D31569" t="str">
            <v>Cértegui</v>
          </cell>
        </row>
        <row r="31570">
          <cell r="C31570" t="str">
            <v>27160</v>
          </cell>
          <cell r="D31570" t="str">
            <v>Cértegui</v>
          </cell>
        </row>
        <row r="31571">
          <cell r="C31571" t="str">
            <v>27160</v>
          </cell>
          <cell r="D31571" t="str">
            <v>Cértegui</v>
          </cell>
        </row>
        <row r="31572">
          <cell r="C31572" t="str">
            <v>27160</v>
          </cell>
          <cell r="D31572" t="str">
            <v>Cértegui</v>
          </cell>
        </row>
        <row r="31573">
          <cell r="C31573" t="str">
            <v>27160</v>
          </cell>
          <cell r="D31573" t="str">
            <v>Cértegui</v>
          </cell>
        </row>
        <row r="31574">
          <cell r="C31574" t="str">
            <v>27160</v>
          </cell>
          <cell r="D31574" t="str">
            <v>Cértegui</v>
          </cell>
        </row>
        <row r="31575">
          <cell r="C31575" t="str">
            <v>27160</v>
          </cell>
          <cell r="D31575" t="str">
            <v>Cértegui</v>
          </cell>
        </row>
        <row r="31576">
          <cell r="C31576" t="str">
            <v>27160</v>
          </cell>
          <cell r="D31576" t="str">
            <v>Cértegui</v>
          </cell>
        </row>
        <row r="31577">
          <cell r="C31577" t="str">
            <v>27160</v>
          </cell>
          <cell r="D31577" t="str">
            <v>Cértegui</v>
          </cell>
        </row>
        <row r="31578">
          <cell r="C31578" t="str">
            <v>27160</v>
          </cell>
          <cell r="D31578" t="str">
            <v>Cértegui</v>
          </cell>
        </row>
        <row r="31579">
          <cell r="C31579" t="str">
            <v>27160</v>
          </cell>
          <cell r="D31579" t="str">
            <v>Cértegui</v>
          </cell>
        </row>
        <row r="31580">
          <cell r="C31580" t="str">
            <v>27160</v>
          </cell>
          <cell r="D31580" t="str">
            <v>Cértegui</v>
          </cell>
        </row>
        <row r="31581">
          <cell r="C31581" t="str">
            <v>27160</v>
          </cell>
          <cell r="D31581" t="str">
            <v>Cértegui</v>
          </cell>
        </row>
        <row r="31582">
          <cell r="C31582" t="str">
            <v>27160</v>
          </cell>
          <cell r="D31582" t="str">
            <v>Cértegui</v>
          </cell>
        </row>
        <row r="31583">
          <cell r="C31583" t="str">
            <v>27160</v>
          </cell>
          <cell r="D31583" t="str">
            <v>Cértegui</v>
          </cell>
        </row>
        <row r="31584">
          <cell r="C31584" t="str">
            <v>27160</v>
          </cell>
          <cell r="D31584" t="str">
            <v>Cértegui</v>
          </cell>
        </row>
        <row r="31585">
          <cell r="C31585" t="str">
            <v>27160</v>
          </cell>
          <cell r="D31585" t="str">
            <v>Cértegui</v>
          </cell>
        </row>
        <row r="31586">
          <cell r="C31586" t="str">
            <v>27160</v>
          </cell>
          <cell r="D31586" t="str">
            <v>Cértegui</v>
          </cell>
        </row>
        <row r="31587">
          <cell r="C31587" t="str">
            <v>27160</v>
          </cell>
          <cell r="D31587" t="str">
            <v>Cértegui</v>
          </cell>
        </row>
        <row r="31588">
          <cell r="C31588" t="str">
            <v>27160</v>
          </cell>
          <cell r="D31588" t="str">
            <v>Cértegui</v>
          </cell>
        </row>
        <row r="31589">
          <cell r="C31589" t="str">
            <v>27160</v>
          </cell>
          <cell r="D31589" t="str">
            <v>Cértegui</v>
          </cell>
        </row>
        <row r="31590">
          <cell r="C31590" t="str">
            <v>27160</v>
          </cell>
          <cell r="D31590" t="str">
            <v>Cértegui</v>
          </cell>
        </row>
        <row r="31591">
          <cell r="C31591" t="str">
            <v>27160</v>
          </cell>
          <cell r="D31591" t="str">
            <v>Cértegui</v>
          </cell>
        </row>
        <row r="31592">
          <cell r="C31592" t="str">
            <v>27160</v>
          </cell>
          <cell r="D31592" t="str">
            <v>Cértegui</v>
          </cell>
        </row>
        <row r="31593">
          <cell r="C31593" t="str">
            <v>27160</v>
          </cell>
          <cell r="D31593" t="str">
            <v>Cértegui</v>
          </cell>
        </row>
        <row r="31594">
          <cell r="C31594" t="str">
            <v>27160</v>
          </cell>
          <cell r="D31594" t="str">
            <v>Cértegui</v>
          </cell>
        </row>
        <row r="31595">
          <cell r="C31595" t="str">
            <v>27160</v>
          </cell>
          <cell r="D31595" t="str">
            <v>Cértegui</v>
          </cell>
        </row>
        <row r="31596">
          <cell r="C31596" t="str">
            <v>27160</v>
          </cell>
          <cell r="D31596" t="str">
            <v>Cértegui</v>
          </cell>
        </row>
        <row r="31597">
          <cell r="C31597" t="str">
            <v>27160</v>
          </cell>
          <cell r="D31597" t="str">
            <v>Cértegui</v>
          </cell>
        </row>
        <row r="31598">
          <cell r="C31598" t="str">
            <v>27160</v>
          </cell>
          <cell r="D31598" t="str">
            <v>Cértegui</v>
          </cell>
        </row>
        <row r="31599">
          <cell r="C31599" t="str">
            <v>27160</v>
          </cell>
          <cell r="D31599" t="str">
            <v>Cértegui</v>
          </cell>
        </row>
        <row r="31600">
          <cell r="C31600" t="str">
            <v>27160</v>
          </cell>
          <cell r="D31600" t="str">
            <v>Cértegui</v>
          </cell>
        </row>
        <row r="31601">
          <cell r="C31601" t="str">
            <v>27160</v>
          </cell>
          <cell r="D31601" t="str">
            <v>Cértegui</v>
          </cell>
        </row>
        <row r="31602">
          <cell r="C31602" t="str">
            <v>27160</v>
          </cell>
          <cell r="D31602" t="str">
            <v>Cértegui</v>
          </cell>
        </row>
        <row r="31603">
          <cell r="C31603" t="str">
            <v>27205</v>
          </cell>
          <cell r="D31603" t="str">
            <v>Condoto</v>
          </cell>
        </row>
        <row r="31604">
          <cell r="C31604" t="str">
            <v>27205</v>
          </cell>
          <cell r="D31604" t="str">
            <v>Condoto</v>
          </cell>
        </row>
        <row r="31605">
          <cell r="C31605" t="str">
            <v>27205</v>
          </cell>
          <cell r="D31605" t="str">
            <v>Condoto</v>
          </cell>
        </row>
        <row r="31606">
          <cell r="C31606" t="str">
            <v>27205</v>
          </cell>
          <cell r="D31606" t="str">
            <v>Condoto</v>
          </cell>
        </row>
        <row r="31607">
          <cell r="C31607" t="str">
            <v>27205</v>
          </cell>
          <cell r="D31607" t="str">
            <v>Condoto</v>
          </cell>
        </row>
        <row r="31608">
          <cell r="C31608" t="str">
            <v>27205</v>
          </cell>
          <cell r="D31608" t="str">
            <v>Condoto</v>
          </cell>
        </row>
        <row r="31609">
          <cell r="C31609" t="str">
            <v>27205</v>
          </cell>
          <cell r="D31609" t="str">
            <v>Condoto</v>
          </cell>
        </row>
        <row r="31610">
          <cell r="C31610" t="str">
            <v>27205</v>
          </cell>
          <cell r="D31610" t="str">
            <v>Condoto</v>
          </cell>
        </row>
        <row r="31611">
          <cell r="C31611" t="str">
            <v>27205</v>
          </cell>
          <cell r="D31611" t="str">
            <v>Condoto</v>
          </cell>
        </row>
        <row r="31612">
          <cell r="C31612" t="str">
            <v>27205</v>
          </cell>
          <cell r="D31612" t="str">
            <v>Condoto</v>
          </cell>
        </row>
        <row r="31613">
          <cell r="C31613" t="str">
            <v>27205</v>
          </cell>
          <cell r="D31613" t="str">
            <v>Condoto</v>
          </cell>
        </row>
        <row r="31614">
          <cell r="C31614" t="str">
            <v>27205</v>
          </cell>
          <cell r="D31614" t="str">
            <v>Condoto</v>
          </cell>
        </row>
        <row r="31615">
          <cell r="C31615" t="str">
            <v>27205</v>
          </cell>
          <cell r="D31615" t="str">
            <v>Condoto</v>
          </cell>
        </row>
        <row r="31616">
          <cell r="C31616" t="str">
            <v>27205</v>
          </cell>
          <cell r="D31616" t="str">
            <v>Condoto</v>
          </cell>
        </row>
        <row r="31617">
          <cell r="C31617" t="str">
            <v>27205</v>
          </cell>
          <cell r="D31617" t="str">
            <v>Condoto</v>
          </cell>
        </row>
        <row r="31618">
          <cell r="C31618" t="str">
            <v>27205</v>
          </cell>
          <cell r="D31618" t="str">
            <v>Condoto</v>
          </cell>
        </row>
        <row r="31619">
          <cell r="C31619" t="str">
            <v>27205</v>
          </cell>
          <cell r="D31619" t="str">
            <v>Condoto</v>
          </cell>
        </row>
        <row r="31620">
          <cell r="C31620" t="str">
            <v>27205</v>
          </cell>
          <cell r="D31620" t="str">
            <v>Condoto</v>
          </cell>
        </row>
        <row r="31621">
          <cell r="C31621" t="str">
            <v>27205</v>
          </cell>
          <cell r="D31621" t="str">
            <v>Condoto</v>
          </cell>
        </row>
        <row r="31622">
          <cell r="C31622" t="str">
            <v>27205</v>
          </cell>
          <cell r="D31622" t="str">
            <v>Condoto</v>
          </cell>
        </row>
        <row r="31623">
          <cell r="C31623" t="str">
            <v>27205</v>
          </cell>
          <cell r="D31623" t="str">
            <v>Condoto</v>
          </cell>
        </row>
        <row r="31624">
          <cell r="C31624" t="str">
            <v>27205</v>
          </cell>
          <cell r="D31624" t="str">
            <v>Condoto</v>
          </cell>
        </row>
        <row r="31625">
          <cell r="C31625" t="str">
            <v>27205</v>
          </cell>
          <cell r="D31625" t="str">
            <v>Condoto</v>
          </cell>
        </row>
        <row r="31626">
          <cell r="C31626" t="str">
            <v>27205</v>
          </cell>
          <cell r="D31626" t="str">
            <v>Condoto</v>
          </cell>
        </row>
        <row r="31627">
          <cell r="C31627" t="str">
            <v>27205</v>
          </cell>
          <cell r="D31627" t="str">
            <v>Condoto</v>
          </cell>
        </row>
        <row r="31628">
          <cell r="C31628" t="str">
            <v>27205</v>
          </cell>
          <cell r="D31628" t="str">
            <v>Condoto</v>
          </cell>
        </row>
        <row r="31629">
          <cell r="C31629" t="str">
            <v>27205</v>
          </cell>
          <cell r="D31629" t="str">
            <v>Condoto</v>
          </cell>
        </row>
        <row r="31630">
          <cell r="C31630" t="str">
            <v>27205</v>
          </cell>
          <cell r="D31630" t="str">
            <v>Condoto</v>
          </cell>
        </row>
        <row r="31631">
          <cell r="C31631" t="str">
            <v>27205</v>
          </cell>
          <cell r="D31631" t="str">
            <v>Condoto</v>
          </cell>
        </row>
        <row r="31632">
          <cell r="C31632" t="str">
            <v>27205</v>
          </cell>
          <cell r="D31632" t="str">
            <v>Condoto</v>
          </cell>
        </row>
        <row r="31633">
          <cell r="C31633" t="str">
            <v>27205</v>
          </cell>
          <cell r="D31633" t="str">
            <v>Condoto</v>
          </cell>
        </row>
        <row r="31634">
          <cell r="C31634" t="str">
            <v>27205</v>
          </cell>
          <cell r="D31634" t="str">
            <v>Condoto</v>
          </cell>
        </row>
        <row r="31635">
          <cell r="C31635" t="str">
            <v>27205</v>
          </cell>
          <cell r="D31635" t="str">
            <v>Condoto</v>
          </cell>
        </row>
        <row r="31636">
          <cell r="C31636" t="str">
            <v>27205</v>
          </cell>
          <cell r="D31636" t="str">
            <v>Condoto</v>
          </cell>
        </row>
        <row r="31637">
          <cell r="C31637" t="str">
            <v>27205</v>
          </cell>
          <cell r="D31637" t="str">
            <v>Condoto</v>
          </cell>
        </row>
        <row r="31638">
          <cell r="C31638" t="str">
            <v>27205</v>
          </cell>
          <cell r="D31638" t="str">
            <v>Condoto</v>
          </cell>
        </row>
        <row r="31639">
          <cell r="C31639" t="str">
            <v>27205</v>
          </cell>
          <cell r="D31639" t="str">
            <v>Condoto</v>
          </cell>
        </row>
        <row r="31640">
          <cell r="C31640" t="str">
            <v>27205</v>
          </cell>
          <cell r="D31640" t="str">
            <v>Condoto</v>
          </cell>
        </row>
        <row r="31641">
          <cell r="C31641" t="str">
            <v>27205</v>
          </cell>
          <cell r="D31641" t="str">
            <v>Condoto</v>
          </cell>
        </row>
        <row r="31642">
          <cell r="C31642" t="str">
            <v>27205</v>
          </cell>
          <cell r="D31642" t="str">
            <v>Condoto</v>
          </cell>
        </row>
        <row r="31643">
          <cell r="C31643" t="str">
            <v>27205</v>
          </cell>
          <cell r="D31643" t="str">
            <v>Condoto</v>
          </cell>
        </row>
        <row r="31644">
          <cell r="C31644" t="str">
            <v>27205</v>
          </cell>
          <cell r="D31644" t="str">
            <v>Condoto</v>
          </cell>
        </row>
        <row r="31645">
          <cell r="C31645" t="str">
            <v>27205</v>
          </cell>
          <cell r="D31645" t="str">
            <v>Condoto</v>
          </cell>
        </row>
        <row r="31646">
          <cell r="C31646" t="str">
            <v>27205</v>
          </cell>
          <cell r="D31646" t="str">
            <v>Condoto</v>
          </cell>
        </row>
        <row r="31647">
          <cell r="C31647" t="str">
            <v>27205</v>
          </cell>
          <cell r="D31647" t="str">
            <v>Condoto</v>
          </cell>
        </row>
        <row r="31648">
          <cell r="C31648" t="str">
            <v>27205</v>
          </cell>
          <cell r="D31648" t="str">
            <v>Condoto</v>
          </cell>
        </row>
        <row r="31649">
          <cell r="C31649" t="str">
            <v>27205</v>
          </cell>
          <cell r="D31649" t="str">
            <v>Condoto</v>
          </cell>
        </row>
        <row r="31650">
          <cell r="C31650" t="str">
            <v>27205</v>
          </cell>
          <cell r="D31650" t="str">
            <v>Condoto</v>
          </cell>
        </row>
        <row r="31651">
          <cell r="C31651" t="str">
            <v>27205</v>
          </cell>
          <cell r="D31651" t="str">
            <v>Condoto</v>
          </cell>
        </row>
        <row r="31652">
          <cell r="C31652" t="str">
            <v>27205</v>
          </cell>
          <cell r="D31652" t="str">
            <v>Condoto</v>
          </cell>
        </row>
        <row r="31653">
          <cell r="C31653" t="str">
            <v>27205</v>
          </cell>
          <cell r="D31653" t="str">
            <v>Condoto</v>
          </cell>
        </row>
        <row r="31654">
          <cell r="C31654" t="str">
            <v>27205</v>
          </cell>
          <cell r="D31654" t="str">
            <v>Condoto</v>
          </cell>
        </row>
        <row r="31655">
          <cell r="C31655" t="str">
            <v>27205</v>
          </cell>
          <cell r="D31655" t="str">
            <v>Condoto</v>
          </cell>
        </row>
        <row r="31656">
          <cell r="C31656" t="str">
            <v>27205</v>
          </cell>
          <cell r="D31656" t="str">
            <v>Condoto</v>
          </cell>
        </row>
        <row r="31657">
          <cell r="C31657" t="str">
            <v>27245</v>
          </cell>
          <cell r="D31657" t="str">
            <v>El Carmen de Atrato</v>
          </cell>
        </row>
        <row r="31658">
          <cell r="C31658" t="str">
            <v>27245</v>
          </cell>
          <cell r="D31658" t="str">
            <v>El Carmen de Atrato</v>
          </cell>
        </row>
        <row r="31659">
          <cell r="C31659" t="str">
            <v>27245</v>
          </cell>
          <cell r="D31659" t="str">
            <v>El Carmen de Atrato</v>
          </cell>
        </row>
        <row r="31660">
          <cell r="C31660" t="str">
            <v>27245</v>
          </cell>
          <cell r="D31660" t="str">
            <v>El Carmen de Atrato</v>
          </cell>
        </row>
        <row r="31661">
          <cell r="C31661" t="str">
            <v>27245</v>
          </cell>
          <cell r="D31661" t="str">
            <v>El Carmen de Atrato</v>
          </cell>
        </row>
        <row r="31662">
          <cell r="C31662" t="str">
            <v>27245</v>
          </cell>
          <cell r="D31662" t="str">
            <v>El Carmen de Atrato</v>
          </cell>
        </row>
        <row r="31663">
          <cell r="C31663" t="str">
            <v>27245</v>
          </cell>
          <cell r="D31663" t="str">
            <v>El Carmen de Atrato</v>
          </cell>
        </row>
        <row r="31664">
          <cell r="C31664" t="str">
            <v>27245</v>
          </cell>
          <cell r="D31664" t="str">
            <v>El Carmen de Atrato</v>
          </cell>
        </row>
        <row r="31665">
          <cell r="C31665" t="str">
            <v>27245</v>
          </cell>
          <cell r="D31665" t="str">
            <v>El Carmen de Atrato</v>
          </cell>
        </row>
        <row r="31666">
          <cell r="C31666" t="str">
            <v>27245</v>
          </cell>
          <cell r="D31666" t="str">
            <v>El Carmen de Atrato</v>
          </cell>
        </row>
        <row r="31667">
          <cell r="C31667" t="str">
            <v>27245</v>
          </cell>
          <cell r="D31667" t="str">
            <v>El Carmen de Atrato</v>
          </cell>
        </row>
        <row r="31668">
          <cell r="C31668" t="str">
            <v>27245</v>
          </cell>
          <cell r="D31668" t="str">
            <v>El Carmen de Atrato</v>
          </cell>
        </row>
        <row r="31669">
          <cell r="C31669" t="str">
            <v>27245</v>
          </cell>
          <cell r="D31669" t="str">
            <v>El Carmen de Atrato</v>
          </cell>
        </row>
        <row r="31670">
          <cell r="C31670" t="str">
            <v>27245</v>
          </cell>
          <cell r="D31670" t="str">
            <v>El Carmen de Atrato</v>
          </cell>
        </row>
        <row r="31671">
          <cell r="C31671" t="str">
            <v>27245</v>
          </cell>
          <cell r="D31671" t="str">
            <v>El Carmen de Atrato</v>
          </cell>
        </row>
        <row r="31672">
          <cell r="C31672" t="str">
            <v>27245</v>
          </cell>
          <cell r="D31672" t="str">
            <v>El Carmen de Atrato</v>
          </cell>
        </row>
        <row r="31673">
          <cell r="C31673" t="str">
            <v>27245</v>
          </cell>
          <cell r="D31673" t="str">
            <v>El Carmen de Atrato</v>
          </cell>
        </row>
        <row r="31674">
          <cell r="C31674" t="str">
            <v>27245</v>
          </cell>
          <cell r="D31674" t="str">
            <v>El Carmen de Atrato</v>
          </cell>
        </row>
        <row r="31675">
          <cell r="C31675" t="str">
            <v>27245</v>
          </cell>
          <cell r="D31675" t="str">
            <v>El Carmen de Atrato</v>
          </cell>
        </row>
        <row r="31676">
          <cell r="C31676" t="str">
            <v>27245</v>
          </cell>
          <cell r="D31676" t="str">
            <v>El Carmen de Atrato</v>
          </cell>
        </row>
        <row r="31677">
          <cell r="C31677" t="str">
            <v>27245</v>
          </cell>
          <cell r="D31677" t="str">
            <v>El Carmen de Atrato</v>
          </cell>
        </row>
        <row r="31678">
          <cell r="C31678" t="str">
            <v>27245</v>
          </cell>
          <cell r="D31678" t="str">
            <v>El Carmen de Atrato</v>
          </cell>
        </row>
        <row r="31679">
          <cell r="C31679" t="str">
            <v>27245</v>
          </cell>
          <cell r="D31679" t="str">
            <v>El Carmen de Atrato</v>
          </cell>
        </row>
        <row r="31680">
          <cell r="C31680" t="str">
            <v>27245</v>
          </cell>
          <cell r="D31680" t="str">
            <v>El Carmen de Atrato</v>
          </cell>
        </row>
        <row r="31681">
          <cell r="C31681" t="str">
            <v>27245</v>
          </cell>
          <cell r="D31681" t="str">
            <v>El Carmen de Atrato</v>
          </cell>
        </row>
        <row r="31682">
          <cell r="C31682" t="str">
            <v>27245</v>
          </cell>
          <cell r="D31682" t="str">
            <v>El Carmen de Atrato</v>
          </cell>
        </row>
        <row r="31683">
          <cell r="C31683" t="str">
            <v>27245</v>
          </cell>
          <cell r="D31683" t="str">
            <v>El Carmen de Atrato</v>
          </cell>
        </row>
        <row r="31684">
          <cell r="C31684" t="str">
            <v>27245</v>
          </cell>
          <cell r="D31684" t="str">
            <v>El Carmen de Atrato</v>
          </cell>
        </row>
        <row r="31685">
          <cell r="C31685" t="str">
            <v>27245</v>
          </cell>
          <cell r="D31685" t="str">
            <v>El Carmen de Atrato</v>
          </cell>
        </row>
        <row r="31686">
          <cell r="C31686" t="str">
            <v>27245</v>
          </cell>
          <cell r="D31686" t="str">
            <v>El Carmen de Atrato</v>
          </cell>
        </row>
        <row r="31687">
          <cell r="C31687" t="str">
            <v>27245</v>
          </cell>
          <cell r="D31687" t="str">
            <v>El Carmen de Atrato</v>
          </cell>
        </row>
        <row r="31688">
          <cell r="C31688" t="str">
            <v>27245</v>
          </cell>
          <cell r="D31688" t="str">
            <v>El Carmen de Atrato</v>
          </cell>
        </row>
        <row r="31689">
          <cell r="C31689" t="str">
            <v>27245</v>
          </cell>
          <cell r="D31689" t="str">
            <v>El Carmen de Atrato</v>
          </cell>
        </row>
        <row r="31690">
          <cell r="C31690" t="str">
            <v>27245</v>
          </cell>
          <cell r="D31690" t="str">
            <v>El Carmen de Atrato</v>
          </cell>
        </row>
        <row r="31691">
          <cell r="C31691" t="str">
            <v>27245</v>
          </cell>
          <cell r="D31691" t="str">
            <v>El Carmen de Atrato</v>
          </cell>
        </row>
        <row r="31692">
          <cell r="C31692" t="str">
            <v>27245</v>
          </cell>
          <cell r="D31692" t="str">
            <v>El Carmen de Atrato</v>
          </cell>
        </row>
        <row r="31693">
          <cell r="C31693" t="str">
            <v>27245</v>
          </cell>
          <cell r="D31693" t="str">
            <v>El Carmen de Atrato</v>
          </cell>
        </row>
        <row r="31694">
          <cell r="C31694" t="str">
            <v>27245</v>
          </cell>
          <cell r="D31694" t="str">
            <v>El Carmen de Atrato</v>
          </cell>
        </row>
        <row r="31695">
          <cell r="C31695" t="str">
            <v>27245</v>
          </cell>
          <cell r="D31695" t="str">
            <v>El Carmen de Atrato</v>
          </cell>
        </row>
        <row r="31696">
          <cell r="C31696" t="str">
            <v>27245</v>
          </cell>
          <cell r="D31696" t="str">
            <v>El Carmen de Atrato</v>
          </cell>
        </row>
        <row r="31697">
          <cell r="C31697" t="str">
            <v>27245</v>
          </cell>
          <cell r="D31697" t="str">
            <v>El Carmen de Atrato</v>
          </cell>
        </row>
        <row r="31698">
          <cell r="C31698" t="str">
            <v>27245</v>
          </cell>
          <cell r="D31698" t="str">
            <v>El Carmen de Atrato</v>
          </cell>
        </row>
        <row r="31699">
          <cell r="C31699" t="str">
            <v>27245</v>
          </cell>
          <cell r="D31699" t="str">
            <v>El Carmen de Atrato</v>
          </cell>
        </row>
        <row r="31700">
          <cell r="C31700" t="str">
            <v>27245</v>
          </cell>
          <cell r="D31700" t="str">
            <v>El Carmen de Atrato</v>
          </cell>
        </row>
        <row r="31701">
          <cell r="C31701" t="str">
            <v>27245</v>
          </cell>
          <cell r="D31701" t="str">
            <v>El Carmen de Atrato</v>
          </cell>
        </row>
        <row r="31702">
          <cell r="C31702" t="str">
            <v>27245</v>
          </cell>
          <cell r="D31702" t="str">
            <v>El Carmen de Atrato</v>
          </cell>
        </row>
        <row r="31703">
          <cell r="C31703" t="str">
            <v>27245</v>
          </cell>
          <cell r="D31703" t="str">
            <v>El Carmen de Atrato</v>
          </cell>
        </row>
        <row r="31704">
          <cell r="C31704" t="str">
            <v>27245</v>
          </cell>
          <cell r="D31704" t="str">
            <v>El Carmen de Atrato</v>
          </cell>
        </row>
        <row r="31705">
          <cell r="C31705" t="str">
            <v>27245</v>
          </cell>
          <cell r="D31705" t="str">
            <v>El Carmen de Atrato</v>
          </cell>
        </row>
        <row r="31706">
          <cell r="C31706" t="str">
            <v>27245</v>
          </cell>
          <cell r="D31706" t="str">
            <v>El Carmen de Atrato</v>
          </cell>
        </row>
        <row r="31707">
          <cell r="C31707" t="str">
            <v>27245</v>
          </cell>
          <cell r="D31707" t="str">
            <v>El Carmen de Atrato</v>
          </cell>
        </row>
        <row r="31708">
          <cell r="C31708" t="str">
            <v>27245</v>
          </cell>
          <cell r="D31708" t="str">
            <v>El Carmen de Atrato</v>
          </cell>
        </row>
        <row r="31709">
          <cell r="C31709" t="str">
            <v>27245</v>
          </cell>
          <cell r="D31709" t="str">
            <v>El Carmen de Atrato</v>
          </cell>
        </row>
        <row r="31710">
          <cell r="C31710" t="str">
            <v>27245</v>
          </cell>
          <cell r="D31710" t="str">
            <v>El Carmen de Atrato</v>
          </cell>
        </row>
        <row r="31711">
          <cell r="C31711" t="str">
            <v>27250</v>
          </cell>
          <cell r="D31711" t="str">
            <v>El Litoral del San Juan</v>
          </cell>
        </row>
        <row r="31712">
          <cell r="C31712" t="str">
            <v>27250</v>
          </cell>
          <cell r="D31712" t="str">
            <v>El Litoral del San Juan</v>
          </cell>
        </row>
        <row r="31713">
          <cell r="C31713" t="str">
            <v>27250</v>
          </cell>
          <cell r="D31713" t="str">
            <v>El Litoral del San Juan</v>
          </cell>
        </row>
        <row r="31714">
          <cell r="C31714" t="str">
            <v>27250</v>
          </cell>
          <cell r="D31714" t="str">
            <v>El Litoral del San Juan</v>
          </cell>
        </row>
        <row r="31715">
          <cell r="C31715" t="str">
            <v>27250</v>
          </cell>
          <cell r="D31715" t="str">
            <v>El Litoral del San Juan</v>
          </cell>
        </row>
        <row r="31716">
          <cell r="C31716" t="str">
            <v>27250</v>
          </cell>
          <cell r="D31716" t="str">
            <v>El Litoral del San Juan</v>
          </cell>
        </row>
        <row r="31717">
          <cell r="C31717" t="str">
            <v>27250</v>
          </cell>
          <cell r="D31717" t="str">
            <v>El Litoral del San Juan</v>
          </cell>
        </row>
        <row r="31718">
          <cell r="C31718" t="str">
            <v>27250</v>
          </cell>
          <cell r="D31718" t="str">
            <v>El Litoral del San Juan</v>
          </cell>
        </row>
        <row r="31719">
          <cell r="C31719" t="str">
            <v>27250</v>
          </cell>
          <cell r="D31719" t="str">
            <v>El Litoral del San Juan</v>
          </cell>
        </row>
        <row r="31720">
          <cell r="C31720" t="str">
            <v>27250</v>
          </cell>
          <cell r="D31720" t="str">
            <v>El Litoral del San Juan</v>
          </cell>
        </row>
        <row r="31721">
          <cell r="C31721" t="str">
            <v>27250</v>
          </cell>
          <cell r="D31721" t="str">
            <v>El Litoral del San Juan</v>
          </cell>
        </row>
        <row r="31722">
          <cell r="C31722" t="str">
            <v>27250</v>
          </cell>
          <cell r="D31722" t="str">
            <v>El Litoral del San Juan</v>
          </cell>
        </row>
        <row r="31723">
          <cell r="C31723" t="str">
            <v>27250</v>
          </cell>
          <cell r="D31723" t="str">
            <v>El Litoral del San Juan</v>
          </cell>
        </row>
        <row r="31724">
          <cell r="C31724" t="str">
            <v>27250</v>
          </cell>
          <cell r="D31724" t="str">
            <v>El Litoral del San Juan</v>
          </cell>
        </row>
        <row r="31725">
          <cell r="C31725" t="str">
            <v>27250</v>
          </cell>
          <cell r="D31725" t="str">
            <v>El Litoral del San Juan</v>
          </cell>
        </row>
        <row r="31726">
          <cell r="C31726" t="str">
            <v>27250</v>
          </cell>
          <cell r="D31726" t="str">
            <v>El Litoral del San Juan</v>
          </cell>
        </row>
        <row r="31727">
          <cell r="C31727" t="str">
            <v>27250</v>
          </cell>
          <cell r="D31727" t="str">
            <v>El Litoral del San Juan</v>
          </cell>
        </row>
        <row r="31728">
          <cell r="C31728" t="str">
            <v>27250</v>
          </cell>
          <cell r="D31728" t="str">
            <v>El Litoral del San Juan</v>
          </cell>
        </row>
        <row r="31729">
          <cell r="C31729" t="str">
            <v>27250</v>
          </cell>
          <cell r="D31729" t="str">
            <v>El Litoral del San Juan</v>
          </cell>
        </row>
        <row r="31730">
          <cell r="C31730" t="str">
            <v>27250</v>
          </cell>
          <cell r="D31730" t="str">
            <v>El Litoral del San Juan</v>
          </cell>
        </row>
        <row r="31731">
          <cell r="C31731" t="str">
            <v>27250</v>
          </cell>
          <cell r="D31731" t="str">
            <v>El Litoral del San Juan</v>
          </cell>
        </row>
        <row r="31732">
          <cell r="C31732" t="str">
            <v>27250</v>
          </cell>
          <cell r="D31732" t="str">
            <v>El Litoral del San Juan</v>
          </cell>
        </row>
        <row r="31733">
          <cell r="C31733" t="str">
            <v>27250</v>
          </cell>
          <cell r="D31733" t="str">
            <v>El Litoral del San Juan</v>
          </cell>
        </row>
        <row r="31734">
          <cell r="C31734" t="str">
            <v>27250</v>
          </cell>
          <cell r="D31734" t="str">
            <v>El Litoral del San Juan</v>
          </cell>
        </row>
        <row r="31735">
          <cell r="C31735" t="str">
            <v>27250</v>
          </cell>
          <cell r="D31735" t="str">
            <v>El Litoral del San Juan</v>
          </cell>
        </row>
        <row r="31736">
          <cell r="C31736" t="str">
            <v>27250</v>
          </cell>
          <cell r="D31736" t="str">
            <v>El Litoral del San Juan</v>
          </cell>
        </row>
        <row r="31737">
          <cell r="C31737" t="str">
            <v>27250</v>
          </cell>
          <cell r="D31737" t="str">
            <v>El Litoral del San Juan</v>
          </cell>
        </row>
        <row r="31738">
          <cell r="C31738" t="str">
            <v>27250</v>
          </cell>
          <cell r="D31738" t="str">
            <v>El Litoral del San Juan</v>
          </cell>
        </row>
        <row r="31739">
          <cell r="C31739" t="str">
            <v>27250</v>
          </cell>
          <cell r="D31739" t="str">
            <v>El Litoral del San Juan</v>
          </cell>
        </row>
        <row r="31740">
          <cell r="C31740" t="str">
            <v>27250</v>
          </cell>
          <cell r="D31740" t="str">
            <v>El Litoral del San Juan</v>
          </cell>
        </row>
        <row r="31741">
          <cell r="C31741" t="str">
            <v>27250</v>
          </cell>
          <cell r="D31741" t="str">
            <v>El Litoral del San Juan</v>
          </cell>
        </row>
        <row r="31742">
          <cell r="C31742" t="str">
            <v>27250</v>
          </cell>
          <cell r="D31742" t="str">
            <v>El Litoral del San Juan</v>
          </cell>
        </row>
        <row r="31743">
          <cell r="C31743" t="str">
            <v>27250</v>
          </cell>
          <cell r="D31743" t="str">
            <v>El Litoral del San Juan</v>
          </cell>
        </row>
        <row r="31744">
          <cell r="C31744" t="str">
            <v>27250</v>
          </cell>
          <cell r="D31744" t="str">
            <v>El Litoral del San Juan</v>
          </cell>
        </row>
        <row r="31745">
          <cell r="C31745" t="str">
            <v>27250</v>
          </cell>
          <cell r="D31745" t="str">
            <v>El Litoral del San Juan</v>
          </cell>
        </row>
        <row r="31746">
          <cell r="C31746" t="str">
            <v>27250</v>
          </cell>
          <cell r="D31746" t="str">
            <v>El Litoral del San Juan</v>
          </cell>
        </row>
        <row r="31747">
          <cell r="C31747" t="str">
            <v>27250</v>
          </cell>
          <cell r="D31747" t="str">
            <v>El Litoral del San Juan</v>
          </cell>
        </row>
        <row r="31748">
          <cell r="C31748" t="str">
            <v>27250</v>
          </cell>
          <cell r="D31748" t="str">
            <v>El Litoral del San Juan</v>
          </cell>
        </row>
        <row r="31749">
          <cell r="C31749" t="str">
            <v>27250</v>
          </cell>
          <cell r="D31749" t="str">
            <v>El Litoral del San Juan</v>
          </cell>
        </row>
        <row r="31750">
          <cell r="C31750" t="str">
            <v>27250</v>
          </cell>
          <cell r="D31750" t="str">
            <v>El Litoral del San Juan</v>
          </cell>
        </row>
        <row r="31751">
          <cell r="C31751" t="str">
            <v>27250</v>
          </cell>
          <cell r="D31751" t="str">
            <v>El Litoral del San Juan</v>
          </cell>
        </row>
        <row r="31752">
          <cell r="C31752" t="str">
            <v>27250</v>
          </cell>
          <cell r="D31752" t="str">
            <v>El Litoral del San Juan</v>
          </cell>
        </row>
        <row r="31753">
          <cell r="C31753" t="str">
            <v>27250</v>
          </cell>
          <cell r="D31753" t="str">
            <v>El Litoral del San Juan</v>
          </cell>
        </row>
        <row r="31754">
          <cell r="C31754" t="str">
            <v>27250</v>
          </cell>
          <cell r="D31754" t="str">
            <v>El Litoral del San Juan</v>
          </cell>
        </row>
        <row r="31755">
          <cell r="C31755" t="str">
            <v>27250</v>
          </cell>
          <cell r="D31755" t="str">
            <v>El Litoral del San Juan</v>
          </cell>
        </row>
        <row r="31756">
          <cell r="C31756" t="str">
            <v>27250</v>
          </cell>
          <cell r="D31756" t="str">
            <v>El Litoral del San Juan</v>
          </cell>
        </row>
        <row r="31757">
          <cell r="C31757" t="str">
            <v>27250</v>
          </cell>
          <cell r="D31757" t="str">
            <v>El Litoral del San Juan</v>
          </cell>
        </row>
        <row r="31758">
          <cell r="C31758" t="str">
            <v>27250</v>
          </cell>
          <cell r="D31758" t="str">
            <v>El Litoral del San Juan</v>
          </cell>
        </row>
        <row r="31759">
          <cell r="C31759" t="str">
            <v>27250</v>
          </cell>
          <cell r="D31759" t="str">
            <v>El Litoral del San Juan</v>
          </cell>
        </row>
        <row r="31760">
          <cell r="C31760" t="str">
            <v>27250</v>
          </cell>
          <cell r="D31760" t="str">
            <v>El Litoral del San Juan</v>
          </cell>
        </row>
        <row r="31761">
          <cell r="C31761" t="str">
            <v>27250</v>
          </cell>
          <cell r="D31761" t="str">
            <v>El Litoral del San Juan</v>
          </cell>
        </row>
        <row r="31762">
          <cell r="C31762" t="str">
            <v>27250</v>
          </cell>
          <cell r="D31762" t="str">
            <v>El Litoral del San Juan</v>
          </cell>
        </row>
        <row r="31763">
          <cell r="C31763" t="str">
            <v>27250</v>
          </cell>
          <cell r="D31763" t="str">
            <v>El Litoral del San Juan</v>
          </cell>
        </row>
        <row r="31764">
          <cell r="C31764" t="str">
            <v>27250</v>
          </cell>
          <cell r="D31764" t="str">
            <v>El Litoral del San Juan</v>
          </cell>
        </row>
        <row r="31765">
          <cell r="C31765" t="str">
            <v>27361</v>
          </cell>
          <cell r="D31765" t="str">
            <v>Istmina</v>
          </cell>
        </row>
        <row r="31766">
          <cell r="C31766" t="str">
            <v>27361</v>
          </cell>
          <cell r="D31766" t="str">
            <v>Istmina</v>
          </cell>
        </row>
        <row r="31767">
          <cell r="C31767" t="str">
            <v>27361</v>
          </cell>
          <cell r="D31767" t="str">
            <v>Istmina</v>
          </cell>
        </row>
        <row r="31768">
          <cell r="C31768" t="str">
            <v>27361</v>
          </cell>
          <cell r="D31768" t="str">
            <v>Istmina</v>
          </cell>
        </row>
        <row r="31769">
          <cell r="C31769" t="str">
            <v>27361</v>
          </cell>
          <cell r="D31769" t="str">
            <v>Istmina</v>
          </cell>
        </row>
        <row r="31770">
          <cell r="C31770" t="str">
            <v>27361</v>
          </cell>
          <cell r="D31770" t="str">
            <v>Istmina</v>
          </cell>
        </row>
        <row r="31771">
          <cell r="C31771" t="str">
            <v>27361</v>
          </cell>
          <cell r="D31771" t="str">
            <v>Istmina</v>
          </cell>
        </row>
        <row r="31772">
          <cell r="C31772" t="str">
            <v>27361</v>
          </cell>
          <cell r="D31772" t="str">
            <v>Istmina</v>
          </cell>
        </row>
        <row r="31773">
          <cell r="C31773" t="str">
            <v>27361</v>
          </cell>
          <cell r="D31773" t="str">
            <v>Istmina</v>
          </cell>
        </row>
        <row r="31774">
          <cell r="C31774" t="str">
            <v>27361</v>
          </cell>
          <cell r="D31774" t="str">
            <v>Istmina</v>
          </cell>
        </row>
        <row r="31775">
          <cell r="C31775" t="str">
            <v>27361</v>
          </cell>
          <cell r="D31775" t="str">
            <v>Istmina</v>
          </cell>
        </row>
        <row r="31776">
          <cell r="C31776" t="str">
            <v>27361</v>
          </cell>
          <cell r="D31776" t="str">
            <v>Istmina</v>
          </cell>
        </row>
        <row r="31777">
          <cell r="C31777" t="str">
            <v>27361</v>
          </cell>
          <cell r="D31777" t="str">
            <v>Istmina</v>
          </cell>
        </row>
        <row r="31778">
          <cell r="C31778" t="str">
            <v>27361</v>
          </cell>
          <cell r="D31778" t="str">
            <v>Istmina</v>
          </cell>
        </row>
        <row r="31779">
          <cell r="C31779" t="str">
            <v>27361</v>
          </cell>
          <cell r="D31779" t="str">
            <v>Istmina</v>
          </cell>
        </row>
        <row r="31780">
          <cell r="C31780" t="str">
            <v>27361</v>
          </cell>
          <cell r="D31780" t="str">
            <v>Istmina</v>
          </cell>
        </row>
        <row r="31781">
          <cell r="C31781" t="str">
            <v>27361</v>
          </cell>
          <cell r="D31781" t="str">
            <v>Istmina</v>
          </cell>
        </row>
        <row r="31782">
          <cell r="C31782" t="str">
            <v>27361</v>
          </cell>
          <cell r="D31782" t="str">
            <v>Istmina</v>
          </cell>
        </row>
        <row r="31783">
          <cell r="C31783" t="str">
            <v>27361</v>
          </cell>
          <cell r="D31783" t="str">
            <v>Istmina</v>
          </cell>
        </row>
        <row r="31784">
          <cell r="C31784" t="str">
            <v>27361</v>
          </cell>
          <cell r="D31784" t="str">
            <v>Istmina</v>
          </cell>
        </row>
        <row r="31785">
          <cell r="C31785" t="str">
            <v>27361</v>
          </cell>
          <cell r="D31785" t="str">
            <v>Istmina</v>
          </cell>
        </row>
        <row r="31786">
          <cell r="C31786" t="str">
            <v>27361</v>
          </cell>
          <cell r="D31786" t="str">
            <v>Istmina</v>
          </cell>
        </row>
        <row r="31787">
          <cell r="C31787" t="str">
            <v>27361</v>
          </cell>
          <cell r="D31787" t="str">
            <v>Istmina</v>
          </cell>
        </row>
        <row r="31788">
          <cell r="C31788" t="str">
            <v>27361</v>
          </cell>
          <cell r="D31788" t="str">
            <v>Istmina</v>
          </cell>
        </row>
        <row r="31789">
          <cell r="C31789" t="str">
            <v>27361</v>
          </cell>
          <cell r="D31789" t="str">
            <v>Istmina</v>
          </cell>
        </row>
        <row r="31790">
          <cell r="C31790" t="str">
            <v>27361</v>
          </cell>
          <cell r="D31790" t="str">
            <v>Istmina</v>
          </cell>
        </row>
        <row r="31791">
          <cell r="C31791" t="str">
            <v>27361</v>
          </cell>
          <cell r="D31791" t="str">
            <v>Istmina</v>
          </cell>
        </row>
        <row r="31792">
          <cell r="C31792" t="str">
            <v>27361</v>
          </cell>
          <cell r="D31792" t="str">
            <v>Istmina</v>
          </cell>
        </row>
        <row r="31793">
          <cell r="C31793" t="str">
            <v>27361</v>
          </cell>
          <cell r="D31793" t="str">
            <v>Istmina</v>
          </cell>
        </row>
        <row r="31794">
          <cell r="C31794" t="str">
            <v>27361</v>
          </cell>
          <cell r="D31794" t="str">
            <v>Istmina</v>
          </cell>
        </row>
        <row r="31795">
          <cell r="C31795" t="str">
            <v>27361</v>
          </cell>
          <cell r="D31795" t="str">
            <v>Istmina</v>
          </cell>
        </row>
        <row r="31796">
          <cell r="C31796" t="str">
            <v>27361</v>
          </cell>
          <cell r="D31796" t="str">
            <v>Istmina</v>
          </cell>
        </row>
        <row r="31797">
          <cell r="C31797" t="str">
            <v>27361</v>
          </cell>
          <cell r="D31797" t="str">
            <v>Istmina</v>
          </cell>
        </row>
        <row r="31798">
          <cell r="C31798" t="str">
            <v>27361</v>
          </cell>
          <cell r="D31798" t="str">
            <v>Istmina</v>
          </cell>
        </row>
        <row r="31799">
          <cell r="C31799" t="str">
            <v>27361</v>
          </cell>
          <cell r="D31799" t="str">
            <v>Istmina</v>
          </cell>
        </row>
        <row r="31800">
          <cell r="C31800" t="str">
            <v>27361</v>
          </cell>
          <cell r="D31800" t="str">
            <v>Istmina</v>
          </cell>
        </row>
        <row r="31801">
          <cell r="C31801" t="str">
            <v>27361</v>
          </cell>
          <cell r="D31801" t="str">
            <v>Istmina</v>
          </cell>
        </row>
        <row r="31802">
          <cell r="C31802" t="str">
            <v>27361</v>
          </cell>
          <cell r="D31802" t="str">
            <v>Istmina</v>
          </cell>
        </row>
        <row r="31803">
          <cell r="C31803" t="str">
            <v>27361</v>
          </cell>
          <cell r="D31803" t="str">
            <v>Istmina</v>
          </cell>
        </row>
        <row r="31804">
          <cell r="C31804" t="str">
            <v>27361</v>
          </cell>
          <cell r="D31804" t="str">
            <v>Istmina</v>
          </cell>
        </row>
        <row r="31805">
          <cell r="C31805" t="str">
            <v>27361</v>
          </cell>
          <cell r="D31805" t="str">
            <v>Istmina</v>
          </cell>
        </row>
        <row r="31806">
          <cell r="C31806" t="str">
            <v>27361</v>
          </cell>
          <cell r="D31806" t="str">
            <v>Istmina</v>
          </cell>
        </row>
        <row r="31807">
          <cell r="C31807" t="str">
            <v>27361</v>
          </cell>
          <cell r="D31807" t="str">
            <v>Istmina</v>
          </cell>
        </row>
        <row r="31808">
          <cell r="C31808" t="str">
            <v>27361</v>
          </cell>
          <cell r="D31808" t="str">
            <v>Istmina</v>
          </cell>
        </row>
        <row r="31809">
          <cell r="C31809" t="str">
            <v>27361</v>
          </cell>
          <cell r="D31809" t="str">
            <v>Istmina</v>
          </cell>
        </row>
        <row r="31810">
          <cell r="C31810" t="str">
            <v>27361</v>
          </cell>
          <cell r="D31810" t="str">
            <v>Istmina</v>
          </cell>
        </row>
        <row r="31811">
          <cell r="C31811" t="str">
            <v>27361</v>
          </cell>
          <cell r="D31811" t="str">
            <v>Istmina</v>
          </cell>
        </row>
        <row r="31812">
          <cell r="C31812" t="str">
            <v>27361</v>
          </cell>
          <cell r="D31812" t="str">
            <v>Istmina</v>
          </cell>
        </row>
        <row r="31813">
          <cell r="C31813" t="str">
            <v>27361</v>
          </cell>
          <cell r="D31813" t="str">
            <v>Istmina</v>
          </cell>
        </row>
        <row r="31814">
          <cell r="C31814" t="str">
            <v>27361</v>
          </cell>
          <cell r="D31814" t="str">
            <v>Istmina</v>
          </cell>
        </row>
        <row r="31815">
          <cell r="C31815" t="str">
            <v>27361</v>
          </cell>
          <cell r="D31815" t="str">
            <v>Istmina</v>
          </cell>
        </row>
        <row r="31816">
          <cell r="C31816" t="str">
            <v>27361</v>
          </cell>
          <cell r="D31816" t="str">
            <v>Istmina</v>
          </cell>
        </row>
        <row r="31817">
          <cell r="C31817" t="str">
            <v>27361</v>
          </cell>
          <cell r="D31817" t="str">
            <v>Istmina</v>
          </cell>
        </row>
        <row r="31818">
          <cell r="C31818" t="str">
            <v>27361</v>
          </cell>
          <cell r="D31818" t="str">
            <v>Istmina</v>
          </cell>
        </row>
        <row r="31819">
          <cell r="C31819" t="str">
            <v>27372</v>
          </cell>
          <cell r="D31819" t="str">
            <v>Juradó</v>
          </cell>
        </row>
        <row r="31820">
          <cell r="C31820" t="str">
            <v>27372</v>
          </cell>
          <cell r="D31820" t="str">
            <v>Juradó</v>
          </cell>
        </row>
        <row r="31821">
          <cell r="C31821" t="str">
            <v>27372</v>
          </cell>
          <cell r="D31821" t="str">
            <v>Juradó</v>
          </cell>
        </row>
        <row r="31822">
          <cell r="C31822" t="str">
            <v>27372</v>
          </cell>
          <cell r="D31822" t="str">
            <v>Juradó</v>
          </cell>
        </row>
        <row r="31823">
          <cell r="C31823" t="str">
            <v>27372</v>
          </cell>
          <cell r="D31823" t="str">
            <v>Juradó</v>
          </cell>
        </row>
        <row r="31824">
          <cell r="C31824" t="str">
            <v>27372</v>
          </cell>
          <cell r="D31824" t="str">
            <v>Juradó</v>
          </cell>
        </row>
        <row r="31825">
          <cell r="C31825" t="str">
            <v>27372</v>
          </cell>
          <cell r="D31825" t="str">
            <v>Juradó</v>
          </cell>
        </row>
        <row r="31826">
          <cell r="C31826" t="str">
            <v>27372</v>
          </cell>
          <cell r="D31826" t="str">
            <v>Juradó</v>
          </cell>
        </row>
        <row r="31827">
          <cell r="C31827" t="str">
            <v>27372</v>
          </cell>
          <cell r="D31827" t="str">
            <v>Juradó</v>
          </cell>
        </row>
        <row r="31828">
          <cell r="C31828" t="str">
            <v>27372</v>
          </cell>
          <cell r="D31828" t="str">
            <v>Juradó</v>
          </cell>
        </row>
        <row r="31829">
          <cell r="C31829" t="str">
            <v>27372</v>
          </cell>
          <cell r="D31829" t="str">
            <v>Juradó</v>
          </cell>
        </row>
        <row r="31830">
          <cell r="C31830" t="str">
            <v>27372</v>
          </cell>
          <cell r="D31830" t="str">
            <v>Juradó</v>
          </cell>
        </row>
        <row r="31831">
          <cell r="C31831" t="str">
            <v>27372</v>
          </cell>
          <cell r="D31831" t="str">
            <v>Juradó</v>
          </cell>
        </row>
        <row r="31832">
          <cell r="C31832" t="str">
            <v>27372</v>
          </cell>
          <cell r="D31832" t="str">
            <v>Juradó</v>
          </cell>
        </row>
        <row r="31833">
          <cell r="C31833" t="str">
            <v>27372</v>
          </cell>
          <cell r="D31833" t="str">
            <v>Juradó</v>
          </cell>
        </row>
        <row r="31834">
          <cell r="C31834" t="str">
            <v>27372</v>
          </cell>
          <cell r="D31834" t="str">
            <v>Juradó</v>
          </cell>
        </row>
        <row r="31835">
          <cell r="C31835" t="str">
            <v>27372</v>
          </cell>
          <cell r="D31835" t="str">
            <v>Juradó</v>
          </cell>
        </row>
        <row r="31836">
          <cell r="C31836" t="str">
            <v>27372</v>
          </cell>
          <cell r="D31836" t="str">
            <v>Juradó</v>
          </cell>
        </row>
        <row r="31837">
          <cell r="C31837" t="str">
            <v>27372</v>
          </cell>
          <cell r="D31837" t="str">
            <v>Juradó</v>
          </cell>
        </row>
        <row r="31838">
          <cell r="C31838" t="str">
            <v>27372</v>
          </cell>
          <cell r="D31838" t="str">
            <v>Juradó</v>
          </cell>
        </row>
        <row r="31839">
          <cell r="C31839" t="str">
            <v>27372</v>
          </cell>
          <cell r="D31839" t="str">
            <v>Juradó</v>
          </cell>
        </row>
        <row r="31840">
          <cell r="C31840" t="str">
            <v>27372</v>
          </cell>
          <cell r="D31840" t="str">
            <v>Juradó</v>
          </cell>
        </row>
        <row r="31841">
          <cell r="C31841" t="str">
            <v>27372</v>
          </cell>
          <cell r="D31841" t="str">
            <v>Juradó</v>
          </cell>
        </row>
        <row r="31842">
          <cell r="C31842" t="str">
            <v>27372</v>
          </cell>
          <cell r="D31842" t="str">
            <v>Juradó</v>
          </cell>
        </row>
        <row r="31843">
          <cell r="C31843" t="str">
            <v>27372</v>
          </cell>
          <cell r="D31843" t="str">
            <v>Juradó</v>
          </cell>
        </row>
        <row r="31844">
          <cell r="C31844" t="str">
            <v>27372</v>
          </cell>
          <cell r="D31844" t="str">
            <v>Juradó</v>
          </cell>
        </row>
        <row r="31845">
          <cell r="C31845" t="str">
            <v>27372</v>
          </cell>
          <cell r="D31845" t="str">
            <v>Juradó</v>
          </cell>
        </row>
        <row r="31846">
          <cell r="C31846" t="str">
            <v>27372</v>
          </cell>
          <cell r="D31846" t="str">
            <v>Juradó</v>
          </cell>
        </row>
        <row r="31847">
          <cell r="C31847" t="str">
            <v>27372</v>
          </cell>
          <cell r="D31847" t="str">
            <v>Juradó</v>
          </cell>
        </row>
        <row r="31848">
          <cell r="C31848" t="str">
            <v>27372</v>
          </cell>
          <cell r="D31848" t="str">
            <v>Juradó</v>
          </cell>
        </row>
        <row r="31849">
          <cell r="C31849" t="str">
            <v>27372</v>
          </cell>
          <cell r="D31849" t="str">
            <v>Juradó</v>
          </cell>
        </row>
        <row r="31850">
          <cell r="C31850" t="str">
            <v>27372</v>
          </cell>
          <cell r="D31850" t="str">
            <v>Juradó</v>
          </cell>
        </row>
        <row r="31851">
          <cell r="C31851" t="str">
            <v>27372</v>
          </cell>
          <cell r="D31851" t="str">
            <v>Juradó</v>
          </cell>
        </row>
        <row r="31852">
          <cell r="C31852" t="str">
            <v>27372</v>
          </cell>
          <cell r="D31852" t="str">
            <v>Juradó</v>
          </cell>
        </row>
        <row r="31853">
          <cell r="C31853" t="str">
            <v>27372</v>
          </cell>
          <cell r="D31853" t="str">
            <v>Juradó</v>
          </cell>
        </row>
        <row r="31854">
          <cell r="C31854" t="str">
            <v>27372</v>
          </cell>
          <cell r="D31854" t="str">
            <v>Juradó</v>
          </cell>
        </row>
        <row r="31855">
          <cell r="C31855" t="str">
            <v>27372</v>
          </cell>
          <cell r="D31855" t="str">
            <v>Juradó</v>
          </cell>
        </row>
        <row r="31856">
          <cell r="C31856" t="str">
            <v>27372</v>
          </cell>
          <cell r="D31856" t="str">
            <v>Juradó</v>
          </cell>
        </row>
        <row r="31857">
          <cell r="C31857" t="str">
            <v>27372</v>
          </cell>
          <cell r="D31857" t="str">
            <v>Juradó</v>
          </cell>
        </row>
        <row r="31858">
          <cell r="C31858" t="str">
            <v>27372</v>
          </cell>
          <cell r="D31858" t="str">
            <v>Juradó</v>
          </cell>
        </row>
        <row r="31859">
          <cell r="C31859" t="str">
            <v>27372</v>
          </cell>
          <cell r="D31859" t="str">
            <v>Juradó</v>
          </cell>
        </row>
        <row r="31860">
          <cell r="C31860" t="str">
            <v>27372</v>
          </cell>
          <cell r="D31860" t="str">
            <v>Juradó</v>
          </cell>
        </row>
        <row r="31861">
          <cell r="C31861" t="str">
            <v>27372</v>
          </cell>
          <cell r="D31861" t="str">
            <v>Juradó</v>
          </cell>
        </row>
        <row r="31862">
          <cell r="C31862" t="str">
            <v>27372</v>
          </cell>
          <cell r="D31862" t="str">
            <v>Juradó</v>
          </cell>
        </row>
        <row r="31863">
          <cell r="C31863" t="str">
            <v>27372</v>
          </cell>
          <cell r="D31863" t="str">
            <v>Juradó</v>
          </cell>
        </row>
        <row r="31864">
          <cell r="C31864" t="str">
            <v>27372</v>
          </cell>
          <cell r="D31864" t="str">
            <v>Juradó</v>
          </cell>
        </row>
        <row r="31865">
          <cell r="C31865" t="str">
            <v>27372</v>
          </cell>
          <cell r="D31865" t="str">
            <v>Juradó</v>
          </cell>
        </row>
        <row r="31866">
          <cell r="C31866" t="str">
            <v>27372</v>
          </cell>
          <cell r="D31866" t="str">
            <v>Juradó</v>
          </cell>
        </row>
        <row r="31867">
          <cell r="C31867" t="str">
            <v>27372</v>
          </cell>
          <cell r="D31867" t="str">
            <v>Juradó</v>
          </cell>
        </row>
        <row r="31868">
          <cell r="C31868" t="str">
            <v>27372</v>
          </cell>
          <cell r="D31868" t="str">
            <v>Juradó</v>
          </cell>
        </row>
        <row r="31869">
          <cell r="C31869" t="str">
            <v>27372</v>
          </cell>
          <cell r="D31869" t="str">
            <v>Juradó</v>
          </cell>
        </row>
        <row r="31870">
          <cell r="C31870" t="str">
            <v>27372</v>
          </cell>
          <cell r="D31870" t="str">
            <v>Juradó</v>
          </cell>
        </row>
        <row r="31871">
          <cell r="C31871" t="str">
            <v>27372</v>
          </cell>
          <cell r="D31871" t="str">
            <v>Juradó</v>
          </cell>
        </row>
        <row r="31872">
          <cell r="C31872" t="str">
            <v>27372</v>
          </cell>
          <cell r="D31872" t="str">
            <v>Juradó</v>
          </cell>
        </row>
        <row r="31873">
          <cell r="C31873" t="str">
            <v>27413</v>
          </cell>
          <cell r="D31873" t="str">
            <v>Lloró</v>
          </cell>
        </row>
        <row r="31874">
          <cell r="C31874" t="str">
            <v>27413</v>
          </cell>
          <cell r="D31874" t="str">
            <v>Lloró</v>
          </cell>
        </row>
        <row r="31875">
          <cell r="C31875" t="str">
            <v>27413</v>
          </cell>
          <cell r="D31875" t="str">
            <v>Lloró</v>
          </cell>
        </row>
        <row r="31876">
          <cell r="C31876" t="str">
            <v>27413</v>
          </cell>
          <cell r="D31876" t="str">
            <v>Lloró</v>
          </cell>
        </row>
        <row r="31877">
          <cell r="C31877" t="str">
            <v>27413</v>
          </cell>
          <cell r="D31877" t="str">
            <v>Lloró</v>
          </cell>
        </row>
        <row r="31878">
          <cell r="C31878" t="str">
            <v>27413</v>
          </cell>
          <cell r="D31878" t="str">
            <v>Lloró</v>
          </cell>
        </row>
        <row r="31879">
          <cell r="C31879" t="str">
            <v>27413</v>
          </cell>
          <cell r="D31879" t="str">
            <v>Lloró</v>
          </cell>
        </row>
        <row r="31880">
          <cell r="C31880" t="str">
            <v>27413</v>
          </cell>
          <cell r="D31880" t="str">
            <v>Lloró</v>
          </cell>
        </row>
        <row r="31881">
          <cell r="C31881" t="str">
            <v>27413</v>
          </cell>
          <cell r="D31881" t="str">
            <v>Lloró</v>
          </cell>
        </row>
        <row r="31882">
          <cell r="C31882" t="str">
            <v>27413</v>
          </cell>
          <cell r="D31882" t="str">
            <v>Lloró</v>
          </cell>
        </row>
        <row r="31883">
          <cell r="C31883" t="str">
            <v>27413</v>
          </cell>
          <cell r="D31883" t="str">
            <v>Lloró</v>
          </cell>
        </row>
        <row r="31884">
          <cell r="C31884" t="str">
            <v>27413</v>
          </cell>
          <cell r="D31884" t="str">
            <v>Lloró</v>
          </cell>
        </row>
        <row r="31885">
          <cell r="C31885" t="str">
            <v>27413</v>
          </cell>
          <cell r="D31885" t="str">
            <v>Lloró</v>
          </cell>
        </row>
        <row r="31886">
          <cell r="C31886" t="str">
            <v>27413</v>
          </cell>
          <cell r="D31886" t="str">
            <v>Lloró</v>
          </cell>
        </row>
        <row r="31887">
          <cell r="C31887" t="str">
            <v>27413</v>
          </cell>
          <cell r="D31887" t="str">
            <v>Lloró</v>
          </cell>
        </row>
        <row r="31888">
          <cell r="C31888" t="str">
            <v>27413</v>
          </cell>
          <cell r="D31888" t="str">
            <v>Lloró</v>
          </cell>
        </row>
        <row r="31889">
          <cell r="C31889" t="str">
            <v>27413</v>
          </cell>
          <cell r="D31889" t="str">
            <v>Lloró</v>
          </cell>
        </row>
        <row r="31890">
          <cell r="C31890" t="str">
            <v>27413</v>
          </cell>
          <cell r="D31890" t="str">
            <v>Lloró</v>
          </cell>
        </row>
        <row r="31891">
          <cell r="C31891" t="str">
            <v>27413</v>
          </cell>
          <cell r="D31891" t="str">
            <v>Lloró</v>
          </cell>
        </row>
        <row r="31892">
          <cell r="C31892" t="str">
            <v>27413</v>
          </cell>
          <cell r="D31892" t="str">
            <v>Lloró</v>
          </cell>
        </row>
        <row r="31893">
          <cell r="C31893" t="str">
            <v>27413</v>
          </cell>
          <cell r="D31893" t="str">
            <v>Lloró</v>
          </cell>
        </row>
        <row r="31894">
          <cell r="C31894" t="str">
            <v>27413</v>
          </cell>
          <cell r="D31894" t="str">
            <v>Lloró</v>
          </cell>
        </row>
        <row r="31895">
          <cell r="C31895" t="str">
            <v>27413</v>
          </cell>
          <cell r="D31895" t="str">
            <v>Lloró</v>
          </cell>
        </row>
        <row r="31896">
          <cell r="C31896" t="str">
            <v>27413</v>
          </cell>
          <cell r="D31896" t="str">
            <v>Lloró</v>
          </cell>
        </row>
        <row r="31897">
          <cell r="C31897" t="str">
            <v>27413</v>
          </cell>
          <cell r="D31897" t="str">
            <v>Lloró</v>
          </cell>
        </row>
        <row r="31898">
          <cell r="C31898" t="str">
            <v>27413</v>
          </cell>
          <cell r="D31898" t="str">
            <v>Lloró</v>
          </cell>
        </row>
        <row r="31899">
          <cell r="C31899" t="str">
            <v>27413</v>
          </cell>
          <cell r="D31899" t="str">
            <v>Lloró</v>
          </cell>
        </row>
        <row r="31900">
          <cell r="C31900" t="str">
            <v>27413</v>
          </cell>
          <cell r="D31900" t="str">
            <v>Lloró</v>
          </cell>
        </row>
        <row r="31901">
          <cell r="C31901" t="str">
            <v>27413</v>
          </cell>
          <cell r="D31901" t="str">
            <v>Lloró</v>
          </cell>
        </row>
        <row r="31902">
          <cell r="C31902" t="str">
            <v>27413</v>
          </cell>
          <cell r="D31902" t="str">
            <v>Lloró</v>
          </cell>
        </row>
        <row r="31903">
          <cell r="C31903" t="str">
            <v>27413</v>
          </cell>
          <cell r="D31903" t="str">
            <v>Lloró</v>
          </cell>
        </row>
        <row r="31904">
          <cell r="C31904" t="str">
            <v>27413</v>
          </cell>
          <cell r="D31904" t="str">
            <v>Lloró</v>
          </cell>
        </row>
        <row r="31905">
          <cell r="C31905" t="str">
            <v>27413</v>
          </cell>
          <cell r="D31905" t="str">
            <v>Lloró</v>
          </cell>
        </row>
        <row r="31906">
          <cell r="C31906" t="str">
            <v>27413</v>
          </cell>
          <cell r="D31906" t="str">
            <v>Lloró</v>
          </cell>
        </row>
        <row r="31907">
          <cell r="C31907" t="str">
            <v>27413</v>
          </cell>
          <cell r="D31907" t="str">
            <v>Lloró</v>
          </cell>
        </row>
        <row r="31908">
          <cell r="C31908" t="str">
            <v>27413</v>
          </cell>
          <cell r="D31908" t="str">
            <v>Lloró</v>
          </cell>
        </row>
        <row r="31909">
          <cell r="C31909" t="str">
            <v>27413</v>
          </cell>
          <cell r="D31909" t="str">
            <v>Lloró</v>
          </cell>
        </row>
        <row r="31910">
          <cell r="C31910" t="str">
            <v>27413</v>
          </cell>
          <cell r="D31910" t="str">
            <v>Lloró</v>
          </cell>
        </row>
        <row r="31911">
          <cell r="C31911" t="str">
            <v>27413</v>
          </cell>
          <cell r="D31911" t="str">
            <v>Lloró</v>
          </cell>
        </row>
        <row r="31912">
          <cell r="C31912" t="str">
            <v>27413</v>
          </cell>
          <cell r="D31912" t="str">
            <v>Lloró</v>
          </cell>
        </row>
        <row r="31913">
          <cell r="C31913" t="str">
            <v>27413</v>
          </cell>
          <cell r="D31913" t="str">
            <v>Lloró</v>
          </cell>
        </row>
        <row r="31914">
          <cell r="C31914" t="str">
            <v>27413</v>
          </cell>
          <cell r="D31914" t="str">
            <v>Lloró</v>
          </cell>
        </row>
        <row r="31915">
          <cell r="C31915" t="str">
            <v>27413</v>
          </cell>
          <cell r="D31915" t="str">
            <v>Lloró</v>
          </cell>
        </row>
        <row r="31916">
          <cell r="C31916" t="str">
            <v>27413</v>
          </cell>
          <cell r="D31916" t="str">
            <v>Lloró</v>
          </cell>
        </row>
        <row r="31917">
          <cell r="C31917" t="str">
            <v>27413</v>
          </cell>
          <cell r="D31917" t="str">
            <v>Lloró</v>
          </cell>
        </row>
        <row r="31918">
          <cell r="C31918" t="str">
            <v>27413</v>
          </cell>
          <cell r="D31918" t="str">
            <v>Lloró</v>
          </cell>
        </row>
        <row r="31919">
          <cell r="C31919" t="str">
            <v>27413</v>
          </cell>
          <cell r="D31919" t="str">
            <v>Lloró</v>
          </cell>
        </row>
        <row r="31920">
          <cell r="C31920" t="str">
            <v>27413</v>
          </cell>
          <cell r="D31920" t="str">
            <v>Lloró</v>
          </cell>
        </row>
        <row r="31921">
          <cell r="C31921" t="str">
            <v>27413</v>
          </cell>
          <cell r="D31921" t="str">
            <v>Lloró</v>
          </cell>
        </row>
        <row r="31922">
          <cell r="C31922" t="str">
            <v>27413</v>
          </cell>
          <cell r="D31922" t="str">
            <v>Lloró</v>
          </cell>
        </row>
        <row r="31923">
          <cell r="C31923" t="str">
            <v>27413</v>
          </cell>
          <cell r="D31923" t="str">
            <v>Lloró</v>
          </cell>
        </row>
        <row r="31924">
          <cell r="C31924" t="str">
            <v>27413</v>
          </cell>
          <cell r="D31924" t="str">
            <v>Lloró</v>
          </cell>
        </row>
        <row r="31925">
          <cell r="C31925" t="str">
            <v>27413</v>
          </cell>
          <cell r="D31925" t="str">
            <v>Lloró</v>
          </cell>
        </row>
        <row r="31926">
          <cell r="C31926" t="str">
            <v>27413</v>
          </cell>
          <cell r="D31926" t="str">
            <v>Lloró</v>
          </cell>
        </row>
        <row r="31927">
          <cell r="C31927" t="str">
            <v>27425</v>
          </cell>
          <cell r="D31927" t="str">
            <v>Medio Atrato</v>
          </cell>
        </row>
        <row r="31928">
          <cell r="C31928" t="str">
            <v>27425</v>
          </cell>
          <cell r="D31928" t="str">
            <v>Medio Atrato</v>
          </cell>
        </row>
        <row r="31929">
          <cell r="C31929" t="str">
            <v>27425</v>
          </cell>
          <cell r="D31929" t="str">
            <v>Medio Atrato</v>
          </cell>
        </row>
        <row r="31930">
          <cell r="C31930" t="str">
            <v>27425</v>
          </cell>
          <cell r="D31930" t="str">
            <v>Medio Atrato</v>
          </cell>
        </row>
        <row r="31931">
          <cell r="C31931" t="str">
            <v>27425</v>
          </cell>
          <cell r="D31931" t="str">
            <v>Medio Atrato</v>
          </cell>
        </row>
        <row r="31932">
          <cell r="C31932" t="str">
            <v>27425</v>
          </cell>
          <cell r="D31932" t="str">
            <v>Medio Atrato</v>
          </cell>
        </row>
        <row r="31933">
          <cell r="C31933" t="str">
            <v>27425</v>
          </cell>
          <cell r="D31933" t="str">
            <v>Medio Atrato</v>
          </cell>
        </row>
        <row r="31934">
          <cell r="C31934" t="str">
            <v>27425</v>
          </cell>
          <cell r="D31934" t="str">
            <v>Medio Atrato</v>
          </cell>
        </row>
        <row r="31935">
          <cell r="C31935" t="str">
            <v>27425</v>
          </cell>
          <cell r="D31935" t="str">
            <v>Medio Atrato</v>
          </cell>
        </row>
        <row r="31936">
          <cell r="C31936" t="str">
            <v>27425</v>
          </cell>
          <cell r="D31936" t="str">
            <v>Medio Atrato</v>
          </cell>
        </row>
        <row r="31937">
          <cell r="C31937" t="str">
            <v>27425</v>
          </cell>
          <cell r="D31937" t="str">
            <v>Medio Atrato</v>
          </cell>
        </row>
        <row r="31938">
          <cell r="C31938" t="str">
            <v>27425</v>
          </cell>
          <cell r="D31938" t="str">
            <v>Medio Atrato</v>
          </cell>
        </row>
        <row r="31939">
          <cell r="C31939" t="str">
            <v>27425</v>
          </cell>
          <cell r="D31939" t="str">
            <v>Medio Atrato</v>
          </cell>
        </row>
        <row r="31940">
          <cell r="C31940" t="str">
            <v>27425</v>
          </cell>
          <cell r="D31940" t="str">
            <v>Medio Atrato</v>
          </cell>
        </row>
        <row r="31941">
          <cell r="C31941" t="str">
            <v>27425</v>
          </cell>
          <cell r="D31941" t="str">
            <v>Medio Atrato</v>
          </cell>
        </row>
        <row r="31942">
          <cell r="C31942" t="str">
            <v>27425</v>
          </cell>
          <cell r="D31942" t="str">
            <v>Medio Atrato</v>
          </cell>
        </row>
        <row r="31943">
          <cell r="C31943" t="str">
            <v>27425</v>
          </cell>
          <cell r="D31943" t="str">
            <v>Medio Atrato</v>
          </cell>
        </row>
        <row r="31944">
          <cell r="C31944" t="str">
            <v>27425</v>
          </cell>
          <cell r="D31944" t="str">
            <v>Medio Atrato</v>
          </cell>
        </row>
        <row r="31945">
          <cell r="C31945" t="str">
            <v>27425</v>
          </cell>
          <cell r="D31945" t="str">
            <v>Medio Atrato</v>
          </cell>
        </row>
        <row r="31946">
          <cell r="C31946" t="str">
            <v>27425</v>
          </cell>
          <cell r="D31946" t="str">
            <v>Medio Atrato</v>
          </cell>
        </row>
        <row r="31947">
          <cell r="C31947" t="str">
            <v>27425</v>
          </cell>
          <cell r="D31947" t="str">
            <v>Medio Atrato</v>
          </cell>
        </row>
        <row r="31948">
          <cell r="C31948" t="str">
            <v>27425</v>
          </cell>
          <cell r="D31948" t="str">
            <v>Medio Atrato</v>
          </cell>
        </row>
        <row r="31949">
          <cell r="C31949" t="str">
            <v>27425</v>
          </cell>
          <cell r="D31949" t="str">
            <v>Medio Atrato</v>
          </cell>
        </row>
        <row r="31950">
          <cell r="C31950" t="str">
            <v>27425</v>
          </cell>
          <cell r="D31950" t="str">
            <v>Medio Atrato</v>
          </cell>
        </row>
        <row r="31951">
          <cell r="C31951" t="str">
            <v>27425</v>
          </cell>
          <cell r="D31951" t="str">
            <v>Medio Atrato</v>
          </cell>
        </row>
        <row r="31952">
          <cell r="C31952" t="str">
            <v>27425</v>
          </cell>
          <cell r="D31952" t="str">
            <v>Medio Atrato</v>
          </cell>
        </row>
        <row r="31953">
          <cell r="C31953" t="str">
            <v>27425</v>
          </cell>
          <cell r="D31953" t="str">
            <v>Medio Atrato</v>
          </cell>
        </row>
        <row r="31954">
          <cell r="C31954" t="str">
            <v>27425</v>
          </cell>
          <cell r="D31954" t="str">
            <v>Medio Atrato</v>
          </cell>
        </row>
        <row r="31955">
          <cell r="C31955" t="str">
            <v>27425</v>
          </cell>
          <cell r="D31955" t="str">
            <v>Medio Atrato</v>
          </cell>
        </row>
        <row r="31956">
          <cell r="C31956" t="str">
            <v>27425</v>
          </cell>
          <cell r="D31956" t="str">
            <v>Medio Atrato</v>
          </cell>
        </row>
        <row r="31957">
          <cell r="C31957" t="str">
            <v>27425</v>
          </cell>
          <cell r="D31957" t="str">
            <v>Medio Atrato</v>
          </cell>
        </row>
        <row r="31958">
          <cell r="C31958" t="str">
            <v>27425</v>
          </cell>
          <cell r="D31958" t="str">
            <v>Medio Atrato</v>
          </cell>
        </row>
        <row r="31959">
          <cell r="C31959" t="str">
            <v>27425</v>
          </cell>
          <cell r="D31959" t="str">
            <v>Medio Atrato</v>
          </cell>
        </row>
        <row r="31960">
          <cell r="C31960" t="str">
            <v>27425</v>
          </cell>
          <cell r="D31960" t="str">
            <v>Medio Atrato</v>
          </cell>
        </row>
        <row r="31961">
          <cell r="C31961" t="str">
            <v>27425</v>
          </cell>
          <cell r="D31961" t="str">
            <v>Medio Atrato</v>
          </cell>
        </row>
        <row r="31962">
          <cell r="C31962" t="str">
            <v>27425</v>
          </cell>
          <cell r="D31962" t="str">
            <v>Medio Atrato</v>
          </cell>
        </row>
        <row r="31963">
          <cell r="C31963" t="str">
            <v>27425</v>
          </cell>
          <cell r="D31963" t="str">
            <v>Medio Atrato</v>
          </cell>
        </row>
        <row r="31964">
          <cell r="C31964" t="str">
            <v>27425</v>
          </cell>
          <cell r="D31964" t="str">
            <v>Medio Atrato</v>
          </cell>
        </row>
        <row r="31965">
          <cell r="C31965" t="str">
            <v>27425</v>
          </cell>
          <cell r="D31965" t="str">
            <v>Medio Atrato</v>
          </cell>
        </row>
        <row r="31966">
          <cell r="C31966" t="str">
            <v>27425</v>
          </cell>
          <cell r="D31966" t="str">
            <v>Medio Atrato</v>
          </cell>
        </row>
        <row r="31967">
          <cell r="C31967" t="str">
            <v>27425</v>
          </cell>
          <cell r="D31967" t="str">
            <v>Medio Atrato</v>
          </cell>
        </row>
        <row r="31968">
          <cell r="C31968" t="str">
            <v>27425</v>
          </cell>
          <cell r="D31968" t="str">
            <v>Medio Atrato</v>
          </cell>
        </row>
        <row r="31969">
          <cell r="C31969" t="str">
            <v>27425</v>
          </cell>
          <cell r="D31969" t="str">
            <v>Medio Atrato</v>
          </cell>
        </row>
        <row r="31970">
          <cell r="C31970" t="str">
            <v>27425</v>
          </cell>
          <cell r="D31970" t="str">
            <v>Medio Atrato</v>
          </cell>
        </row>
        <row r="31971">
          <cell r="C31971" t="str">
            <v>27425</v>
          </cell>
          <cell r="D31971" t="str">
            <v>Medio Atrato</v>
          </cell>
        </row>
        <row r="31972">
          <cell r="C31972" t="str">
            <v>27425</v>
          </cell>
          <cell r="D31972" t="str">
            <v>Medio Atrato</v>
          </cell>
        </row>
        <row r="31973">
          <cell r="C31973" t="str">
            <v>27425</v>
          </cell>
          <cell r="D31973" t="str">
            <v>Medio Atrato</v>
          </cell>
        </row>
        <row r="31974">
          <cell r="C31974" t="str">
            <v>27425</v>
          </cell>
          <cell r="D31974" t="str">
            <v>Medio Atrato</v>
          </cell>
        </row>
        <row r="31975">
          <cell r="C31975" t="str">
            <v>27425</v>
          </cell>
          <cell r="D31975" t="str">
            <v>Medio Atrato</v>
          </cell>
        </row>
        <row r="31976">
          <cell r="C31976" t="str">
            <v>27425</v>
          </cell>
          <cell r="D31976" t="str">
            <v>Medio Atrato</v>
          </cell>
        </row>
        <row r="31977">
          <cell r="C31977" t="str">
            <v>27425</v>
          </cell>
          <cell r="D31977" t="str">
            <v>Medio Atrato</v>
          </cell>
        </row>
        <row r="31978">
          <cell r="C31978" t="str">
            <v>27425</v>
          </cell>
          <cell r="D31978" t="str">
            <v>Medio Atrato</v>
          </cell>
        </row>
        <row r="31979">
          <cell r="C31979" t="str">
            <v>27425</v>
          </cell>
          <cell r="D31979" t="str">
            <v>Medio Atrato</v>
          </cell>
        </row>
        <row r="31980">
          <cell r="C31980" t="str">
            <v>27425</v>
          </cell>
          <cell r="D31980" t="str">
            <v>Medio Atrato</v>
          </cell>
        </row>
        <row r="31981">
          <cell r="C31981" t="str">
            <v>27430</v>
          </cell>
          <cell r="D31981" t="str">
            <v>Medio Baudó</v>
          </cell>
        </row>
        <row r="31982">
          <cell r="C31982" t="str">
            <v>27430</v>
          </cell>
          <cell r="D31982" t="str">
            <v>Medio Baudó</v>
          </cell>
        </row>
        <row r="31983">
          <cell r="C31983" t="str">
            <v>27430</v>
          </cell>
          <cell r="D31983" t="str">
            <v>Medio Baudó</v>
          </cell>
        </row>
        <row r="31984">
          <cell r="C31984" t="str">
            <v>27430</v>
          </cell>
          <cell r="D31984" t="str">
            <v>Medio Baudó</v>
          </cell>
        </row>
        <row r="31985">
          <cell r="C31985" t="str">
            <v>27430</v>
          </cell>
          <cell r="D31985" t="str">
            <v>Medio Baudó</v>
          </cell>
        </row>
        <row r="31986">
          <cell r="C31986" t="str">
            <v>27430</v>
          </cell>
          <cell r="D31986" t="str">
            <v>Medio Baudó</v>
          </cell>
        </row>
        <row r="31987">
          <cell r="C31987" t="str">
            <v>27430</v>
          </cell>
          <cell r="D31987" t="str">
            <v>Medio Baudó</v>
          </cell>
        </row>
        <row r="31988">
          <cell r="C31988" t="str">
            <v>27430</v>
          </cell>
          <cell r="D31988" t="str">
            <v>Medio Baudó</v>
          </cell>
        </row>
        <row r="31989">
          <cell r="C31989" t="str">
            <v>27430</v>
          </cell>
          <cell r="D31989" t="str">
            <v>Medio Baudó</v>
          </cell>
        </row>
        <row r="31990">
          <cell r="C31990" t="str">
            <v>27430</v>
          </cell>
          <cell r="D31990" t="str">
            <v>Medio Baudó</v>
          </cell>
        </row>
        <row r="31991">
          <cell r="C31991" t="str">
            <v>27430</v>
          </cell>
          <cell r="D31991" t="str">
            <v>Medio Baudó</v>
          </cell>
        </row>
        <row r="31992">
          <cell r="C31992" t="str">
            <v>27430</v>
          </cell>
          <cell r="D31992" t="str">
            <v>Medio Baudó</v>
          </cell>
        </row>
        <row r="31993">
          <cell r="C31993" t="str">
            <v>27430</v>
          </cell>
          <cell r="D31993" t="str">
            <v>Medio Baudó</v>
          </cell>
        </row>
        <row r="31994">
          <cell r="C31994" t="str">
            <v>27430</v>
          </cell>
          <cell r="D31994" t="str">
            <v>Medio Baudó</v>
          </cell>
        </row>
        <row r="31995">
          <cell r="C31995" t="str">
            <v>27430</v>
          </cell>
          <cell r="D31995" t="str">
            <v>Medio Baudó</v>
          </cell>
        </row>
        <row r="31996">
          <cell r="C31996" t="str">
            <v>27430</v>
          </cell>
          <cell r="D31996" t="str">
            <v>Medio Baudó</v>
          </cell>
        </row>
        <row r="31997">
          <cell r="C31997" t="str">
            <v>27430</v>
          </cell>
          <cell r="D31997" t="str">
            <v>Medio Baudó</v>
          </cell>
        </row>
        <row r="31998">
          <cell r="C31998" t="str">
            <v>27430</v>
          </cell>
          <cell r="D31998" t="str">
            <v>Medio Baudó</v>
          </cell>
        </row>
        <row r="31999">
          <cell r="C31999" t="str">
            <v>27430</v>
          </cell>
          <cell r="D31999" t="str">
            <v>Medio Baudó</v>
          </cell>
        </row>
        <row r="32000">
          <cell r="C32000" t="str">
            <v>27430</v>
          </cell>
          <cell r="D32000" t="str">
            <v>Medio Baudó</v>
          </cell>
        </row>
        <row r="32001">
          <cell r="C32001" t="str">
            <v>27430</v>
          </cell>
          <cell r="D32001" t="str">
            <v>Medio Baudó</v>
          </cell>
        </row>
        <row r="32002">
          <cell r="C32002" t="str">
            <v>27430</v>
          </cell>
          <cell r="D32002" t="str">
            <v>Medio Baudó</v>
          </cell>
        </row>
        <row r="32003">
          <cell r="C32003" t="str">
            <v>27430</v>
          </cell>
          <cell r="D32003" t="str">
            <v>Medio Baudó</v>
          </cell>
        </row>
        <row r="32004">
          <cell r="C32004" t="str">
            <v>27430</v>
          </cell>
          <cell r="D32004" t="str">
            <v>Medio Baudó</v>
          </cell>
        </row>
        <row r="32005">
          <cell r="C32005" t="str">
            <v>27430</v>
          </cell>
          <cell r="D32005" t="str">
            <v>Medio Baudó</v>
          </cell>
        </row>
        <row r="32006">
          <cell r="C32006" t="str">
            <v>27430</v>
          </cell>
          <cell r="D32006" t="str">
            <v>Medio Baudó</v>
          </cell>
        </row>
        <row r="32007">
          <cell r="C32007" t="str">
            <v>27430</v>
          </cell>
          <cell r="D32007" t="str">
            <v>Medio Baudó</v>
          </cell>
        </row>
        <row r="32008">
          <cell r="C32008" t="str">
            <v>27430</v>
          </cell>
          <cell r="D32008" t="str">
            <v>Medio Baudó</v>
          </cell>
        </row>
        <row r="32009">
          <cell r="C32009" t="str">
            <v>27430</v>
          </cell>
          <cell r="D32009" t="str">
            <v>Medio Baudó</v>
          </cell>
        </row>
        <row r="32010">
          <cell r="C32010" t="str">
            <v>27430</v>
          </cell>
          <cell r="D32010" t="str">
            <v>Medio Baudó</v>
          </cell>
        </row>
        <row r="32011">
          <cell r="C32011" t="str">
            <v>27430</v>
          </cell>
          <cell r="D32011" t="str">
            <v>Medio Baudó</v>
          </cell>
        </row>
        <row r="32012">
          <cell r="C32012" t="str">
            <v>27430</v>
          </cell>
          <cell r="D32012" t="str">
            <v>Medio Baudó</v>
          </cell>
        </row>
        <row r="32013">
          <cell r="C32013" t="str">
            <v>27430</v>
          </cell>
          <cell r="D32013" t="str">
            <v>Medio Baudó</v>
          </cell>
        </row>
        <row r="32014">
          <cell r="C32014" t="str">
            <v>27430</v>
          </cell>
          <cell r="D32014" t="str">
            <v>Medio Baudó</v>
          </cell>
        </row>
        <row r="32015">
          <cell r="C32015" t="str">
            <v>27430</v>
          </cell>
          <cell r="D32015" t="str">
            <v>Medio Baudó</v>
          </cell>
        </row>
        <row r="32016">
          <cell r="C32016" t="str">
            <v>27430</v>
          </cell>
          <cell r="D32016" t="str">
            <v>Medio Baudó</v>
          </cell>
        </row>
        <row r="32017">
          <cell r="C32017" t="str">
            <v>27430</v>
          </cell>
          <cell r="D32017" t="str">
            <v>Medio Baudó</v>
          </cell>
        </row>
        <row r="32018">
          <cell r="C32018" t="str">
            <v>27430</v>
          </cell>
          <cell r="D32018" t="str">
            <v>Medio Baudó</v>
          </cell>
        </row>
        <row r="32019">
          <cell r="C32019" t="str">
            <v>27430</v>
          </cell>
          <cell r="D32019" t="str">
            <v>Medio Baudó</v>
          </cell>
        </row>
        <row r="32020">
          <cell r="C32020" t="str">
            <v>27430</v>
          </cell>
          <cell r="D32020" t="str">
            <v>Medio Baudó</v>
          </cell>
        </row>
        <row r="32021">
          <cell r="C32021" t="str">
            <v>27430</v>
          </cell>
          <cell r="D32021" t="str">
            <v>Medio Baudó</v>
          </cell>
        </row>
        <row r="32022">
          <cell r="C32022" t="str">
            <v>27430</v>
          </cell>
          <cell r="D32022" t="str">
            <v>Medio Baudó</v>
          </cell>
        </row>
        <row r="32023">
          <cell r="C32023" t="str">
            <v>27430</v>
          </cell>
          <cell r="D32023" t="str">
            <v>Medio Baudó</v>
          </cell>
        </row>
        <row r="32024">
          <cell r="C32024" t="str">
            <v>27430</v>
          </cell>
          <cell r="D32024" t="str">
            <v>Medio Baudó</v>
          </cell>
        </row>
        <row r="32025">
          <cell r="C32025" t="str">
            <v>27430</v>
          </cell>
          <cell r="D32025" t="str">
            <v>Medio Baudó</v>
          </cell>
        </row>
        <row r="32026">
          <cell r="C32026" t="str">
            <v>27430</v>
          </cell>
          <cell r="D32026" t="str">
            <v>Medio Baudó</v>
          </cell>
        </row>
        <row r="32027">
          <cell r="C32027" t="str">
            <v>27430</v>
          </cell>
          <cell r="D32027" t="str">
            <v>Medio Baudó</v>
          </cell>
        </row>
        <row r="32028">
          <cell r="C32028" t="str">
            <v>27430</v>
          </cell>
          <cell r="D32028" t="str">
            <v>Medio Baudó</v>
          </cell>
        </row>
        <row r="32029">
          <cell r="C32029" t="str">
            <v>27430</v>
          </cell>
          <cell r="D32029" t="str">
            <v>Medio Baudó</v>
          </cell>
        </row>
        <row r="32030">
          <cell r="C32030" t="str">
            <v>27430</v>
          </cell>
          <cell r="D32030" t="str">
            <v>Medio Baudó</v>
          </cell>
        </row>
        <row r="32031">
          <cell r="C32031" t="str">
            <v>27430</v>
          </cell>
          <cell r="D32031" t="str">
            <v>Medio Baudó</v>
          </cell>
        </row>
        <row r="32032">
          <cell r="C32032" t="str">
            <v>27430</v>
          </cell>
          <cell r="D32032" t="str">
            <v>Medio Baudó</v>
          </cell>
        </row>
        <row r="32033">
          <cell r="C32033" t="str">
            <v>27430</v>
          </cell>
          <cell r="D32033" t="str">
            <v>Medio Baudó</v>
          </cell>
        </row>
        <row r="32034">
          <cell r="C32034" t="str">
            <v>27430</v>
          </cell>
          <cell r="D32034" t="str">
            <v>Medio Baudó</v>
          </cell>
        </row>
        <row r="32035">
          <cell r="C32035" t="str">
            <v>27450</v>
          </cell>
          <cell r="D32035" t="str">
            <v>Medio San Juan</v>
          </cell>
        </row>
        <row r="32036">
          <cell r="C32036" t="str">
            <v>27450</v>
          </cell>
          <cell r="D32036" t="str">
            <v>Medio San Juan</v>
          </cell>
        </row>
        <row r="32037">
          <cell r="C32037" t="str">
            <v>27450</v>
          </cell>
          <cell r="D32037" t="str">
            <v>Medio San Juan</v>
          </cell>
        </row>
        <row r="32038">
          <cell r="C32038" t="str">
            <v>27450</v>
          </cell>
          <cell r="D32038" t="str">
            <v>Medio San Juan</v>
          </cell>
        </row>
        <row r="32039">
          <cell r="C32039" t="str">
            <v>27450</v>
          </cell>
          <cell r="D32039" t="str">
            <v>Medio San Juan</v>
          </cell>
        </row>
        <row r="32040">
          <cell r="C32040" t="str">
            <v>27450</v>
          </cell>
          <cell r="D32040" t="str">
            <v>Medio San Juan</v>
          </cell>
        </row>
        <row r="32041">
          <cell r="C32041" t="str">
            <v>27450</v>
          </cell>
          <cell r="D32041" t="str">
            <v>Medio San Juan</v>
          </cell>
        </row>
        <row r="32042">
          <cell r="C32042" t="str">
            <v>27450</v>
          </cell>
          <cell r="D32042" t="str">
            <v>Medio San Juan</v>
          </cell>
        </row>
        <row r="32043">
          <cell r="C32043" t="str">
            <v>27450</v>
          </cell>
          <cell r="D32043" t="str">
            <v>Medio San Juan</v>
          </cell>
        </row>
        <row r="32044">
          <cell r="C32044" t="str">
            <v>27450</v>
          </cell>
          <cell r="D32044" t="str">
            <v>Medio San Juan</v>
          </cell>
        </row>
        <row r="32045">
          <cell r="C32045" t="str">
            <v>27450</v>
          </cell>
          <cell r="D32045" t="str">
            <v>Medio San Juan</v>
          </cell>
        </row>
        <row r="32046">
          <cell r="C32046" t="str">
            <v>27450</v>
          </cell>
          <cell r="D32046" t="str">
            <v>Medio San Juan</v>
          </cell>
        </row>
        <row r="32047">
          <cell r="C32047" t="str">
            <v>27450</v>
          </cell>
          <cell r="D32047" t="str">
            <v>Medio San Juan</v>
          </cell>
        </row>
        <row r="32048">
          <cell r="C32048" t="str">
            <v>27450</v>
          </cell>
          <cell r="D32048" t="str">
            <v>Medio San Juan</v>
          </cell>
        </row>
        <row r="32049">
          <cell r="C32049" t="str">
            <v>27450</v>
          </cell>
          <cell r="D32049" t="str">
            <v>Medio San Juan</v>
          </cell>
        </row>
        <row r="32050">
          <cell r="C32050" t="str">
            <v>27450</v>
          </cell>
          <cell r="D32050" t="str">
            <v>Medio San Juan</v>
          </cell>
        </row>
        <row r="32051">
          <cell r="C32051" t="str">
            <v>27450</v>
          </cell>
          <cell r="D32051" t="str">
            <v>Medio San Juan</v>
          </cell>
        </row>
        <row r="32052">
          <cell r="C32052" t="str">
            <v>27450</v>
          </cell>
          <cell r="D32052" t="str">
            <v>Medio San Juan</v>
          </cell>
        </row>
        <row r="32053">
          <cell r="C32053" t="str">
            <v>27450</v>
          </cell>
          <cell r="D32053" t="str">
            <v>Medio San Juan</v>
          </cell>
        </row>
        <row r="32054">
          <cell r="C32054" t="str">
            <v>27450</v>
          </cell>
          <cell r="D32054" t="str">
            <v>Medio San Juan</v>
          </cell>
        </row>
        <row r="32055">
          <cell r="C32055" t="str">
            <v>27450</v>
          </cell>
          <cell r="D32055" t="str">
            <v>Medio San Juan</v>
          </cell>
        </row>
        <row r="32056">
          <cell r="C32056" t="str">
            <v>27450</v>
          </cell>
          <cell r="D32056" t="str">
            <v>Medio San Juan</v>
          </cell>
        </row>
        <row r="32057">
          <cell r="C32057" t="str">
            <v>27450</v>
          </cell>
          <cell r="D32057" t="str">
            <v>Medio San Juan</v>
          </cell>
        </row>
        <row r="32058">
          <cell r="C32058" t="str">
            <v>27450</v>
          </cell>
          <cell r="D32058" t="str">
            <v>Medio San Juan</v>
          </cell>
        </row>
        <row r="32059">
          <cell r="C32059" t="str">
            <v>27450</v>
          </cell>
          <cell r="D32059" t="str">
            <v>Medio San Juan</v>
          </cell>
        </row>
        <row r="32060">
          <cell r="C32060" t="str">
            <v>27450</v>
          </cell>
          <cell r="D32060" t="str">
            <v>Medio San Juan</v>
          </cell>
        </row>
        <row r="32061">
          <cell r="C32061" t="str">
            <v>27450</v>
          </cell>
          <cell r="D32061" t="str">
            <v>Medio San Juan</v>
          </cell>
        </row>
        <row r="32062">
          <cell r="C32062" t="str">
            <v>27450</v>
          </cell>
          <cell r="D32062" t="str">
            <v>Medio San Juan</v>
          </cell>
        </row>
        <row r="32063">
          <cell r="C32063" t="str">
            <v>27450</v>
          </cell>
          <cell r="D32063" t="str">
            <v>Medio San Juan</v>
          </cell>
        </row>
        <row r="32064">
          <cell r="C32064" t="str">
            <v>27450</v>
          </cell>
          <cell r="D32064" t="str">
            <v>Medio San Juan</v>
          </cell>
        </row>
        <row r="32065">
          <cell r="C32065" t="str">
            <v>27450</v>
          </cell>
          <cell r="D32065" t="str">
            <v>Medio San Juan</v>
          </cell>
        </row>
        <row r="32066">
          <cell r="C32066" t="str">
            <v>27450</v>
          </cell>
          <cell r="D32066" t="str">
            <v>Medio San Juan</v>
          </cell>
        </row>
        <row r="32067">
          <cell r="C32067" t="str">
            <v>27450</v>
          </cell>
          <cell r="D32067" t="str">
            <v>Medio San Juan</v>
          </cell>
        </row>
        <row r="32068">
          <cell r="C32068" t="str">
            <v>27450</v>
          </cell>
          <cell r="D32068" t="str">
            <v>Medio San Juan</v>
          </cell>
        </row>
        <row r="32069">
          <cell r="C32069" t="str">
            <v>27450</v>
          </cell>
          <cell r="D32069" t="str">
            <v>Medio San Juan</v>
          </cell>
        </row>
        <row r="32070">
          <cell r="C32070" t="str">
            <v>27450</v>
          </cell>
          <cell r="D32070" t="str">
            <v>Medio San Juan</v>
          </cell>
        </row>
        <row r="32071">
          <cell r="C32071" t="str">
            <v>27450</v>
          </cell>
          <cell r="D32071" t="str">
            <v>Medio San Juan</v>
          </cell>
        </row>
        <row r="32072">
          <cell r="C32072" t="str">
            <v>27450</v>
          </cell>
          <cell r="D32072" t="str">
            <v>Medio San Juan</v>
          </cell>
        </row>
        <row r="32073">
          <cell r="C32073" t="str">
            <v>27450</v>
          </cell>
          <cell r="D32073" t="str">
            <v>Medio San Juan</v>
          </cell>
        </row>
        <row r="32074">
          <cell r="C32074" t="str">
            <v>27450</v>
          </cell>
          <cell r="D32074" t="str">
            <v>Medio San Juan</v>
          </cell>
        </row>
        <row r="32075">
          <cell r="C32075" t="str">
            <v>27450</v>
          </cell>
          <cell r="D32075" t="str">
            <v>Medio San Juan</v>
          </cell>
        </row>
        <row r="32076">
          <cell r="C32076" t="str">
            <v>27450</v>
          </cell>
          <cell r="D32076" t="str">
            <v>Medio San Juan</v>
          </cell>
        </row>
        <row r="32077">
          <cell r="C32077" t="str">
            <v>27450</v>
          </cell>
          <cell r="D32077" t="str">
            <v>Medio San Juan</v>
          </cell>
        </row>
        <row r="32078">
          <cell r="C32078" t="str">
            <v>27450</v>
          </cell>
          <cell r="D32078" t="str">
            <v>Medio San Juan</v>
          </cell>
        </row>
        <row r="32079">
          <cell r="C32079" t="str">
            <v>27450</v>
          </cell>
          <cell r="D32079" t="str">
            <v>Medio San Juan</v>
          </cell>
        </row>
        <row r="32080">
          <cell r="C32080" t="str">
            <v>27450</v>
          </cell>
          <cell r="D32080" t="str">
            <v>Medio San Juan</v>
          </cell>
        </row>
        <row r="32081">
          <cell r="C32081" t="str">
            <v>27450</v>
          </cell>
          <cell r="D32081" t="str">
            <v>Medio San Juan</v>
          </cell>
        </row>
        <row r="32082">
          <cell r="C32082" t="str">
            <v>27450</v>
          </cell>
          <cell r="D32082" t="str">
            <v>Medio San Juan</v>
          </cell>
        </row>
        <row r="32083">
          <cell r="C32083" t="str">
            <v>27450</v>
          </cell>
          <cell r="D32083" t="str">
            <v>Medio San Juan</v>
          </cell>
        </row>
        <row r="32084">
          <cell r="C32084" t="str">
            <v>27450</v>
          </cell>
          <cell r="D32084" t="str">
            <v>Medio San Juan</v>
          </cell>
        </row>
        <row r="32085">
          <cell r="C32085" t="str">
            <v>27450</v>
          </cell>
          <cell r="D32085" t="str">
            <v>Medio San Juan</v>
          </cell>
        </row>
        <row r="32086">
          <cell r="C32086" t="str">
            <v>27450</v>
          </cell>
          <cell r="D32086" t="str">
            <v>Medio San Juan</v>
          </cell>
        </row>
        <row r="32087">
          <cell r="C32087" t="str">
            <v>27450</v>
          </cell>
          <cell r="D32087" t="str">
            <v>Medio San Juan</v>
          </cell>
        </row>
        <row r="32088">
          <cell r="C32088" t="str">
            <v>27450</v>
          </cell>
          <cell r="D32088" t="str">
            <v>Medio San Juan</v>
          </cell>
        </row>
        <row r="32089">
          <cell r="C32089" t="str">
            <v>27491</v>
          </cell>
          <cell r="D32089" t="str">
            <v>Nóvita</v>
          </cell>
        </row>
        <row r="32090">
          <cell r="C32090" t="str">
            <v>27491</v>
          </cell>
          <cell r="D32090" t="str">
            <v>Nóvita</v>
          </cell>
        </row>
        <row r="32091">
          <cell r="C32091" t="str">
            <v>27491</v>
          </cell>
          <cell r="D32091" t="str">
            <v>Nóvita</v>
          </cell>
        </row>
        <row r="32092">
          <cell r="C32092" t="str">
            <v>27491</v>
          </cell>
          <cell r="D32092" t="str">
            <v>Nóvita</v>
          </cell>
        </row>
        <row r="32093">
          <cell r="C32093" t="str">
            <v>27491</v>
          </cell>
          <cell r="D32093" t="str">
            <v>Nóvita</v>
          </cell>
        </row>
        <row r="32094">
          <cell r="C32094" t="str">
            <v>27491</v>
          </cell>
          <cell r="D32094" t="str">
            <v>Nóvita</v>
          </cell>
        </row>
        <row r="32095">
          <cell r="C32095" t="str">
            <v>27491</v>
          </cell>
          <cell r="D32095" t="str">
            <v>Nóvita</v>
          </cell>
        </row>
        <row r="32096">
          <cell r="C32096" t="str">
            <v>27491</v>
          </cell>
          <cell r="D32096" t="str">
            <v>Nóvita</v>
          </cell>
        </row>
        <row r="32097">
          <cell r="C32097" t="str">
            <v>27491</v>
          </cell>
          <cell r="D32097" t="str">
            <v>Nóvita</v>
          </cell>
        </row>
        <row r="32098">
          <cell r="C32098" t="str">
            <v>27491</v>
          </cell>
          <cell r="D32098" t="str">
            <v>Nóvita</v>
          </cell>
        </row>
        <row r="32099">
          <cell r="C32099" t="str">
            <v>27491</v>
          </cell>
          <cell r="D32099" t="str">
            <v>Nóvita</v>
          </cell>
        </row>
        <row r="32100">
          <cell r="C32100" t="str">
            <v>27491</v>
          </cell>
          <cell r="D32100" t="str">
            <v>Nóvita</v>
          </cell>
        </row>
        <row r="32101">
          <cell r="C32101" t="str">
            <v>27491</v>
          </cell>
          <cell r="D32101" t="str">
            <v>Nóvita</v>
          </cell>
        </row>
        <row r="32102">
          <cell r="C32102" t="str">
            <v>27491</v>
          </cell>
          <cell r="D32102" t="str">
            <v>Nóvita</v>
          </cell>
        </row>
        <row r="32103">
          <cell r="C32103" t="str">
            <v>27491</v>
          </cell>
          <cell r="D32103" t="str">
            <v>Nóvita</v>
          </cell>
        </row>
        <row r="32104">
          <cell r="C32104" t="str">
            <v>27491</v>
          </cell>
          <cell r="D32104" t="str">
            <v>Nóvita</v>
          </cell>
        </row>
        <row r="32105">
          <cell r="C32105" t="str">
            <v>27491</v>
          </cell>
          <cell r="D32105" t="str">
            <v>Nóvita</v>
          </cell>
        </row>
        <row r="32106">
          <cell r="C32106" t="str">
            <v>27491</v>
          </cell>
          <cell r="D32106" t="str">
            <v>Nóvita</v>
          </cell>
        </row>
        <row r="32107">
          <cell r="C32107" t="str">
            <v>27491</v>
          </cell>
          <cell r="D32107" t="str">
            <v>Nóvita</v>
          </cell>
        </row>
        <row r="32108">
          <cell r="C32108" t="str">
            <v>27491</v>
          </cell>
          <cell r="D32108" t="str">
            <v>Nóvita</v>
          </cell>
        </row>
        <row r="32109">
          <cell r="C32109" t="str">
            <v>27491</v>
          </cell>
          <cell r="D32109" t="str">
            <v>Nóvita</v>
          </cell>
        </row>
        <row r="32110">
          <cell r="C32110" t="str">
            <v>27491</v>
          </cell>
          <cell r="D32110" t="str">
            <v>Nóvita</v>
          </cell>
        </row>
        <row r="32111">
          <cell r="C32111" t="str">
            <v>27491</v>
          </cell>
          <cell r="D32111" t="str">
            <v>Nóvita</v>
          </cell>
        </row>
        <row r="32112">
          <cell r="C32112" t="str">
            <v>27491</v>
          </cell>
          <cell r="D32112" t="str">
            <v>Nóvita</v>
          </cell>
        </row>
        <row r="32113">
          <cell r="C32113" t="str">
            <v>27491</v>
          </cell>
          <cell r="D32113" t="str">
            <v>Nóvita</v>
          </cell>
        </row>
        <row r="32114">
          <cell r="C32114" t="str">
            <v>27491</v>
          </cell>
          <cell r="D32114" t="str">
            <v>Nóvita</v>
          </cell>
        </row>
        <row r="32115">
          <cell r="C32115" t="str">
            <v>27491</v>
          </cell>
          <cell r="D32115" t="str">
            <v>Nóvita</v>
          </cell>
        </row>
        <row r="32116">
          <cell r="C32116" t="str">
            <v>27491</v>
          </cell>
          <cell r="D32116" t="str">
            <v>Nóvita</v>
          </cell>
        </row>
        <row r="32117">
          <cell r="C32117" t="str">
            <v>27491</v>
          </cell>
          <cell r="D32117" t="str">
            <v>Nóvita</v>
          </cell>
        </row>
        <row r="32118">
          <cell r="C32118" t="str">
            <v>27491</v>
          </cell>
          <cell r="D32118" t="str">
            <v>Nóvita</v>
          </cell>
        </row>
        <row r="32119">
          <cell r="C32119" t="str">
            <v>27491</v>
          </cell>
          <cell r="D32119" t="str">
            <v>Nóvita</v>
          </cell>
        </row>
        <row r="32120">
          <cell r="C32120" t="str">
            <v>27491</v>
          </cell>
          <cell r="D32120" t="str">
            <v>Nóvita</v>
          </cell>
        </row>
        <row r="32121">
          <cell r="C32121" t="str">
            <v>27491</v>
          </cell>
          <cell r="D32121" t="str">
            <v>Nóvita</v>
          </cell>
        </row>
        <row r="32122">
          <cell r="C32122" t="str">
            <v>27491</v>
          </cell>
          <cell r="D32122" t="str">
            <v>Nóvita</v>
          </cell>
        </row>
        <row r="32123">
          <cell r="C32123" t="str">
            <v>27491</v>
          </cell>
          <cell r="D32123" t="str">
            <v>Nóvita</v>
          </cell>
        </row>
        <row r="32124">
          <cell r="C32124" t="str">
            <v>27491</v>
          </cell>
          <cell r="D32124" t="str">
            <v>Nóvita</v>
          </cell>
        </row>
        <row r="32125">
          <cell r="C32125" t="str">
            <v>27491</v>
          </cell>
          <cell r="D32125" t="str">
            <v>Nóvita</v>
          </cell>
        </row>
        <row r="32126">
          <cell r="C32126" t="str">
            <v>27491</v>
          </cell>
          <cell r="D32126" t="str">
            <v>Nóvita</v>
          </cell>
        </row>
        <row r="32127">
          <cell r="C32127" t="str">
            <v>27491</v>
          </cell>
          <cell r="D32127" t="str">
            <v>Nóvita</v>
          </cell>
        </row>
        <row r="32128">
          <cell r="C32128" t="str">
            <v>27491</v>
          </cell>
          <cell r="D32128" t="str">
            <v>Nóvita</v>
          </cell>
        </row>
        <row r="32129">
          <cell r="C32129" t="str">
            <v>27491</v>
          </cell>
          <cell r="D32129" t="str">
            <v>Nóvita</v>
          </cell>
        </row>
        <row r="32130">
          <cell r="C32130" t="str">
            <v>27491</v>
          </cell>
          <cell r="D32130" t="str">
            <v>Nóvita</v>
          </cell>
        </row>
        <row r="32131">
          <cell r="C32131" t="str">
            <v>27491</v>
          </cell>
          <cell r="D32131" t="str">
            <v>Nóvita</v>
          </cell>
        </row>
        <row r="32132">
          <cell r="C32132" t="str">
            <v>27491</v>
          </cell>
          <cell r="D32132" t="str">
            <v>Nóvita</v>
          </cell>
        </row>
        <row r="32133">
          <cell r="C32133" t="str">
            <v>27491</v>
          </cell>
          <cell r="D32133" t="str">
            <v>Nóvita</v>
          </cell>
        </row>
        <row r="32134">
          <cell r="C32134" t="str">
            <v>27491</v>
          </cell>
          <cell r="D32134" t="str">
            <v>Nóvita</v>
          </cell>
        </row>
        <row r="32135">
          <cell r="C32135" t="str">
            <v>27491</v>
          </cell>
          <cell r="D32135" t="str">
            <v>Nóvita</v>
          </cell>
        </row>
        <row r="32136">
          <cell r="C32136" t="str">
            <v>27491</v>
          </cell>
          <cell r="D32136" t="str">
            <v>Nóvita</v>
          </cell>
        </row>
        <row r="32137">
          <cell r="C32137" t="str">
            <v>27491</v>
          </cell>
          <cell r="D32137" t="str">
            <v>Nóvita</v>
          </cell>
        </row>
        <row r="32138">
          <cell r="C32138" t="str">
            <v>27491</v>
          </cell>
          <cell r="D32138" t="str">
            <v>Nóvita</v>
          </cell>
        </row>
        <row r="32139">
          <cell r="C32139" t="str">
            <v>27491</v>
          </cell>
          <cell r="D32139" t="str">
            <v>Nóvita</v>
          </cell>
        </row>
        <row r="32140">
          <cell r="C32140" t="str">
            <v>27491</v>
          </cell>
          <cell r="D32140" t="str">
            <v>Nóvita</v>
          </cell>
        </row>
        <row r="32141">
          <cell r="C32141" t="str">
            <v>27491</v>
          </cell>
          <cell r="D32141" t="str">
            <v>Nóvita</v>
          </cell>
        </row>
        <row r="32142">
          <cell r="C32142" t="str">
            <v>27491</v>
          </cell>
          <cell r="D32142" t="str">
            <v>Nóvita</v>
          </cell>
        </row>
        <row r="32143">
          <cell r="C32143" t="str">
            <v>27495</v>
          </cell>
          <cell r="D32143" t="str">
            <v>Nuquí</v>
          </cell>
        </row>
        <row r="32144">
          <cell r="C32144" t="str">
            <v>27495</v>
          </cell>
          <cell r="D32144" t="str">
            <v>Nuquí</v>
          </cell>
        </row>
        <row r="32145">
          <cell r="C32145" t="str">
            <v>27495</v>
          </cell>
          <cell r="D32145" t="str">
            <v>Nuquí</v>
          </cell>
        </row>
        <row r="32146">
          <cell r="C32146" t="str">
            <v>27495</v>
          </cell>
          <cell r="D32146" t="str">
            <v>Nuquí</v>
          </cell>
        </row>
        <row r="32147">
          <cell r="C32147" t="str">
            <v>27495</v>
          </cell>
          <cell r="D32147" t="str">
            <v>Nuquí</v>
          </cell>
        </row>
        <row r="32148">
          <cell r="C32148" t="str">
            <v>27495</v>
          </cell>
          <cell r="D32148" t="str">
            <v>Nuquí</v>
          </cell>
        </row>
        <row r="32149">
          <cell r="C32149" t="str">
            <v>27495</v>
          </cell>
          <cell r="D32149" t="str">
            <v>Nuquí</v>
          </cell>
        </row>
        <row r="32150">
          <cell r="C32150" t="str">
            <v>27495</v>
          </cell>
          <cell r="D32150" t="str">
            <v>Nuquí</v>
          </cell>
        </row>
        <row r="32151">
          <cell r="C32151" t="str">
            <v>27495</v>
          </cell>
          <cell r="D32151" t="str">
            <v>Nuquí</v>
          </cell>
        </row>
        <row r="32152">
          <cell r="C32152" t="str">
            <v>27495</v>
          </cell>
          <cell r="D32152" t="str">
            <v>Nuquí</v>
          </cell>
        </row>
        <row r="32153">
          <cell r="C32153" t="str">
            <v>27495</v>
          </cell>
          <cell r="D32153" t="str">
            <v>Nuquí</v>
          </cell>
        </row>
        <row r="32154">
          <cell r="C32154" t="str">
            <v>27495</v>
          </cell>
          <cell r="D32154" t="str">
            <v>Nuquí</v>
          </cell>
        </row>
        <row r="32155">
          <cell r="C32155" t="str">
            <v>27495</v>
          </cell>
          <cell r="D32155" t="str">
            <v>Nuquí</v>
          </cell>
        </row>
        <row r="32156">
          <cell r="C32156" t="str">
            <v>27495</v>
          </cell>
          <cell r="D32156" t="str">
            <v>Nuquí</v>
          </cell>
        </row>
        <row r="32157">
          <cell r="C32157" t="str">
            <v>27495</v>
          </cell>
          <cell r="D32157" t="str">
            <v>Nuquí</v>
          </cell>
        </row>
        <row r="32158">
          <cell r="C32158" t="str">
            <v>27495</v>
          </cell>
          <cell r="D32158" t="str">
            <v>Nuquí</v>
          </cell>
        </row>
        <row r="32159">
          <cell r="C32159" t="str">
            <v>27495</v>
          </cell>
          <cell r="D32159" t="str">
            <v>Nuquí</v>
          </cell>
        </row>
        <row r="32160">
          <cell r="C32160" t="str">
            <v>27495</v>
          </cell>
          <cell r="D32160" t="str">
            <v>Nuquí</v>
          </cell>
        </row>
        <row r="32161">
          <cell r="C32161" t="str">
            <v>27495</v>
          </cell>
          <cell r="D32161" t="str">
            <v>Nuquí</v>
          </cell>
        </row>
        <row r="32162">
          <cell r="C32162" t="str">
            <v>27495</v>
          </cell>
          <cell r="D32162" t="str">
            <v>Nuquí</v>
          </cell>
        </row>
        <row r="32163">
          <cell r="C32163" t="str">
            <v>27495</v>
          </cell>
          <cell r="D32163" t="str">
            <v>Nuquí</v>
          </cell>
        </row>
        <row r="32164">
          <cell r="C32164" t="str">
            <v>27495</v>
          </cell>
          <cell r="D32164" t="str">
            <v>Nuquí</v>
          </cell>
        </row>
        <row r="32165">
          <cell r="C32165" t="str">
            <v>27495</v>
          </cell>
          <cell r="D32165" t="str">
            <v>Nuquí</v>
          </cell>
        </row>
        <row r="32166">
          <cell r="C32166" t="str">
            <v>27495</v>
          </cell>
          <cell r="D32166" t="str">
            <v>Nuquí</v>
          </cell>
        </row>
        <row r="32167">
          <cell r="C32167" t="str">
            <v>27495</v>
          </cell>
          <cell r="D32167" t="str">
            <v>Nuquí</v>
          </cell>
        </row>
        <row r="32168">
          <cell r="C32168" t="str">
            <v>27495</v>
          </cell>
          <cell r="D32168" t="str">
            <v>Nuquí</v>
          </cell>
        </row>
        <row r="32169">
          <cell r="C32169" t="str">
            <v>27495</v>
          </cell>
          <cell r="D32169" t="str">
            <v>Nuquí</v>
          </cell>
        </row>
        <row r="32170">
          <cell r="C32170" t="str">
            <v>27495</v>
          </cell>
          <cell r="D32170" t="str">
            <v>Nuquí</v>
          </cell>
        </row>
        <row r="32171">
          <cell r="C32171" t="str">
            <v>27495</v>
          </cell>
          <cell r="D32171" t="str">
            <v>Nuquí</v>
          </cell>
        </row>
        <row r="32172">
          <cell r="C32172" t="str">
            <v>27495</v>
          </cell>
          <cell r="D32172" t="str">
            <v>Nuquí</v>
          </cell>
        </row>
        <row r="32173">
          <cell r="C32173" t="str">
            <v>27495</v>
          </cell>
          <cell r="D32173" t="str">
            <v>Nuquí</v>
          </cell>
        </row>
        <row r="32174">
          <cell r="C32174" t="str">
            <v>27495</v>
          </cell>
          <cell r="D32174" t="str">
            <v>Nuquí</v>
          </cell>
        </row>
        <row r="32175">
          <cell r="C32175" t="str">
            <v>27495</v>
          </cell>
          <cell r="D32175" t="str">
            <v>Nuquí</v>
          </cell>
        </row>
        <row r="32176">
          <cell r="C32176" t="str">
            <v>27495</v>
          </cell>
          <cell r="D32176" t="str">
            <v>Nuquí</v>
          </cell>
        </row>
        <row r="32177">
          <cell r="C32177" t="str">
            <v>27495</v>
          </cell>
          <cell r="D32177" t="str">
            <v>Nuquí</v>
          </cell>
        </row>
        <row r="32178">
          <cell r="C32178" t="str">
            <v>27495</v>
          </cell>
          <cell r="D32178" t="str">
            <v>Nuquí</v>
          </cell>
        </row>
        <row r="32179">
          <cell r="C32179" t="str">
            <v>27495</v>
          </cell>
          <cell r="D32179" t="str">
            <v>Nuquí</v>
          </cell>
        </row>
        <row r="32180">
          <cell r="C32180" t="str">
            <v>27495</v>
          </cell>
          <cell r="D32180" t="str">
            <v>Nuquí</v>
          </cell>
        </row>
        <row r="32181">
          <cell r="C32181" t="str">
            <v>27495</v>
          </cell>
          <cell r="D32181" t="str">
            <v>Nuquí</v>
          </cell>
        </row>
        <row r="32182">
          <cell r="C32182" t="str">
            <v>27495</v>
          </cell>
          <cell r="D32182" t="str">
            <v>Nuquí</v>
          </cell>
        </row>
        <row r="32183">
          <cell r="C32183" t="str">
            <v>27495</v>
          </cell>
          <cell r="D32183" t="str">
            <v>Nuquí</v>
          </cell>
        </row>
        <row r="32184">
          <cell r="C32184" t="str">
            <v>27495</v>
          </cell>
          <cell r="D32184" t="str">
            <v>Nuquí</v>
          </cell>
        </row>
        <row r="32185">
          <cell r="C32185" t="str">
            <v>27495</v>
          </cell>
          <cell r="D32185" t="str">
            <v>Nuquí</v>
          </cell>
        </row>
        <row r="32186">
          <cell r="C32186" t="str">
            <v>27495</v>
          </cell>
          <cell r="D32186" t="str">
            <v>Nuquí</v>
          </cell>
        </row>
        <row r="32187">
          <cell r="C32187" t="str">
            <v>27495</v>
          </cell>
          <cell r="D32187" t="str">
            <v>Nuquí</v>
          </cell>
        </row>
        <row r="32188">
          <cell r="C32188" t="str">
            <v>27495</v>
          </cell>
          <cell r="D32188" t="str">
            <v>Nuquí</v>
          </cell>
        </row>
        <row r="32189">
          <cell r="C32189" t="str">
            <v>27495</v>
          </cell>
          <cell r="D32189" t="str">
            <v>Nuquí</v>
          </cell>
        </row>
        <row r="32190">
          <cell r="C32190" t="str">
            <v>27495</v>
          </cell>
          <cell r="D32190" t="str">
            <v>Nuquí</v>
          </cell>
        </row>
        <row r="32191">
          <cell r="C32191" t="str">
            <v>27495</v>
          </cell>
          <cell r="D32191" t="str">
            <v>Nuquí</v>
          </cell>
        </row>
        <row r="32192">
          <cell r="C32192" t="str">
            <v>27495</v>
          </cell>
          <cell r="D32192" t="str">
            <v>Nuquí</v>
          </cell>
        </row>
        <row r="32193">
          <cell r="C32193" t="str">
            <v>27495</v>
          </cell>
          <cell r="D32193" t="str">
            <v>Nuquí</v>
          </cell>
        </row>
        <row r="32194">
          <cell r="C32194" t="str">
            <v>27495</v>
          </cell>
          <cell r="D32194" t="str">
            <v>Nuquí</v>
          </cell>
        </row>
        <row r="32195">
          <cell r="C32195" t="str">
            <v>27495</v>
          </cell>
          <cell r="D32195" t="str">
            <v>Nuquí</v>
          </cell>
        </row>
        <row r="32196">
          <cell r="C32196" t="str">
            <v>27495</v>
          </cell>
          <cell r="D32196" t="str">
            <v>Nuquí</v>
          </cell>
        </row>
        <row r="32197">
          <cell r="C32197" t="str">
            <v>27580</v>
          </cell>
          <cell r="D32197" t="str">
            <v>Río Iró</v>
          </cell>
        </row>
        <row r="32198">
          <cell r="C32198" t="str">
            <v>27580</v>
          </cell>
          <cell r="D32198" t="str">
            <v>Río Iró</v>
          </cell>
        </row>
        <row r="32199">
          <cell r="C32199" t="str">
            <v>27580</v>
          </cell>
          <cell r="D32199" t="str">
            <v>Río Iró</v>
          </cell>
        </row>
        <row r="32200">
          <cell r="C32200" t="str">
            <v>27580</v>
          </cell>
          <cell r="D32200" t="str">
            <v>Río Iró</v>
          </cell>
        </row>
        <row r="32201">
          <cell r="C32201" t="str">
            <v>27580</v>
          </cell>
          <cell r="D32201" t="str">
            <v>Río Iró</v>
          </cell>
        </row>
        <row r="32202">
          <cell r="C32202" t="str">
            <v>27580</v>
          </cell>
          <cell r="D32202" t="str">
            <v>Río Iró</v>
          </cell>
        </row>
        <row r="32203">
          <cell r="C32203" t="str">
            <v>27580</v>
          </cell>
          <cell r="D32203" t="str">
            <v>Río Iró</v>
          </cell>
        </row>
        <row r="32204">
          <cell r="C32204" t="str">
            <v>27580</v>
          </cell>
          <cell r="D32204" t="str">
            <v>Río Iró</v>
          </cell>
        </row>
        <row r="32205">
          <cell r="C32205" t="str">
            <v>27580</v>
          </cell>
          <cell r="D32205" t="str">
            <v>Río Iró</v>
          </cell>
        </row>
        <row r="32206">
          <cell r="C32206" t="str">
            <v>27580</v>
          </cell>
          <cell r="D32206" t="str">
            <v>Río Iró</v>
          </cell>
        </row>
        <row r="32207">
          <cell r="C32207" t="str">
            <v>27580</v>
          </cell>
          <cell r="D32207" t="str">
            <v>Río Iró</v>
          </cell>
        </row>
        <row r="32208">
          <cell r="C32208" t="str">
            <v>27580</v>
          </cell>
          <cell r="D32208" t="str">
            <v>Río Iró</v>
          </cell>
        </row>
        <row r="32209">
          <cell r="C32209" t="str">
            <v>27580</v>
          </cell>
          <cell r="D32209" t="str">
            <v>Río Iró</v>
          </cell>
        </row>
        <row r="32210">
          <cell r="C32210" t="str">
            <v>27580</v>
          </cell>
          <cell r="D32210" t="str">
            <v>Río Iró</v>
          </cell>
        </row>
        <row r="32211">
          <cell r="C32211" t="str">
            <v>27580</v>
          </cell>
          <cell r="D32211" t="str">
            <v>Río Iró</v>
          </cell>
        </row>
        <row r="32212">
          <cell r="C32212" t="str">
            <v>27580</v>
          </cell>
          <cell r="D32212" t="str">
            <v>Río Iró</v>
          </cell>
        </row>
        <row r="32213">
          <cell r="C32213" t="str">
            <v>27580</v>
          </cell>
          <cell r="D32213" t="str">
            <v>Río Iró</v>
          </cell>
        </row>
        <row r="32214">
          <cell r="C32214" t="str">
            <v>27580</v>
          </cell>
          <cell r="D32214" t="str">
            <v>Río Iró</v>
          </cell>
        </row>
        <row r="32215">
          <cell r="C32215" t="str">
            <v>27580</v>
          </cell>
          <cell r="D32215" t="str">
            <v>Río Iró</v>
          </cell>
        </row>
        <row r="32216">
          <cell r="C32216" t="str">
            <v>27580</v>
          </cell>
          <cell r="D32216" t="str">
            <v>Río Iró</v>
          </cell>
        </row>
        <row r="32217">
          <cell r="C32217" t="str">
            <v>27580</v>
          </cell>
          <cell r="D32217" t="str">
            <v>Río Iró</v>
          </cell>
        </row>
        <row r="32218">
          <cell r="C32218" t="str">
            <v>27580</v>
          </cell>
          <cell r="D32218" t="str">
            <v>Río Iró</v>
          </cell>
        </row>
        <row r="32219">
          <cell r="C32219" t="str">
            <v>27580</v>
          </cell>
          <cell r="D32219" t="str">
            <v>Río Iró</v>
          </cell>
        </row>
        <row r="32220">
          <cell r="C32220" t="str">
            <v>27580</v>
          </cell>
          <cell r="D32220" t="str">
            <v>Río Iró</v>
          </cell>
        </row>
        <row r="32221">
          <cell r="C32221" t="str">
            <v>27580</v>
          </cell>
          <cell r="D32221" t="str">
            <v>Río Iró</v>
          </cell>
        </row>
        <row r="32222">
          <cell r="C32222" t="str">
            <v>27580</v>
          </cell>
          <cell r="D32222" t="str">
            <v>Río Iró</v>
          </cell>
        </row>
        <row r="32223">
          <cell r="C32223" t="str">
            <v>27580</v>
          </cell>
          <cell r="D32223" t="str">
            <v>Río Iró</v>
          </cell>
        </row>
        <row r="32224">
          <cell r="C32224" t="str">
            <v>27580</v>
          </cell>
          <cell r="D32224" t="str">
            <v>Río Iró</v>
          </cell>
        </row>
        <row r="32225">
          <cell r="C32225" t="str">
            <v>27580</v>
          </cell>
          <cell r="D32225" t="str">
            <v>Río Iró</v>
          </cell>
        </row>
        <row r="32226">
          <cell r="C32226" t="str">
            <v>27580</v>
          </cell>
          <cell r="D32226" t="str">
            <v>Río Iró</v>
          </cell>
        </row>
        <row r="32227">
          <cell r="C32227" t="str">
            <v>27580</v>
          </cell>
          <cell r="D32227" t="str">
            <v>Río Iró</v>
          </cell>
        </row>
        <row r="32228">
          <cell r="C32228" t="str">
            <v>27580</v>
          </cell>
          <cell r="D32228" t="str">
            <v>Río Iró</v>
          </cell>
        </row>
        <row r="32229">
          <cell r="C32229" t="str">
            <v>27580</v>
          </cell>
          <cell r="D32229" t="str">
            <v>Río Iró</v>
          </cell>
        </row>
        <row r="32230">
          <cell r="C32230" t="str">
            <v>27580</v>
          </cell>
          <cell r="D32230" t="str">
            <v>Río Iró</v>
          </cell>
        </row>
        <row r="32231">
          <cell r="C32231" t="str">
            <v>27580</v>
          </cell>
          <cell r="D32231" t="str">
            <v>Río Iró</v>
          </cell>
        </row>
        <row r="32232">
          <cell r="C32232" t="str">
            <v>27580</v>
          </cell>
          <cell r="D32232" t="str">
            <v>Río Iró</v>
          </cell>
        </row>
        <row r="32233">
          <cell r="C32233" t="str">
            <v>27580</v>
          </cell>
          <cell r="D32233" t="str">
            <v>Río Iró</v>
          </cell>
        </row>
        <row r="32234">
          <cell r="C32234" t="str">
            <v>27580</v>
          </cell>
          <cell r="D32234" t="str">
            <v>Río Iró</v>
          </cell>
        </row>
        <row r="32235">
          <cell r="C32235" t="str">
            <v>27580</v>
          </cell>
          <cell r="D32235" t="str">
            <v>Río Iró</v>
          </cell>
        </row>
        <row r="32236">
          <cell r="C32236" t="str">
            <v>27580</v>
          </cell>
          <cell r="D32236" t="str">
            <v>Río Iró</v>
          </cell>
        </row>
        <row r="32237">
          <cell r="C32237" t="str">
            <v>27580</v>
          </cell>
          <cell r="D32237" t="str">
            <v>Río Iró</v>
          </cell>
        </row>
        <row r="32238">
          <cell r="C32238" t="str">
            <v>27580</v>
          </cell>
          <cell r="D32238" t="str">
            <v>Río Iró</v>
          </cell>
        </row>
        <row r="32239">
          <cell r="C32239" t="str">
            <v>27580</v>
          </cell>
          <cell r="D32239" t="str">
            <v>Río Iró</v>
          </cell>
        </row>
        <row r="32240">
          <cell r="C32240" t="str">
            <v>27580</v>
          </cell>
          <cell r="D32240" t="str">
            <v>Río Iró</v>
          </cell>
        </row>
        <row r="32241">
          <cell r="C32241" t="str">
            <v>27580</v>
          </cell>
          <cell r="D32241" t="str">
            <v>Río Iró</v>
          </cell>
        </row>
        <row r="32242">
          <cell r="C32242" t="str">
            <v>27580</v>
          </cell>
          <cell r="D32242" t="str">
            <v>Río Iró</v>
          </cell>
        </row>
        <row r="32243">
          <cell r="C32243" t="str">
            <v>27580</v>
          </cell>
          <cell r="D32243" t="str">
            <v>Río Iró</v>
          </cell>
        </row>
        <row r="32244">
          <cell r="C32244" t="str">
            <v>27580</v>
          </cell>
          <cell r="D32244" t="str">
            <v>Río Iró</v>
          </cell>
        </row>
        <row r="32245">
          <cell r="C32245" t="str">
            <v>27580</v>
          </cell>
          <cell r="D32245" t="str">
            <v>Río Iró</v>
          </cell>
        </row>
        <row r="32246">
          <cell r="C32246" t="str">
            <v>27580</v>
          </cell>
          <cell r="D32246" t="str">
            <v>Río Iró</v>
          </cell>
        </row>
        <row r="32247">
          <cell r="C32247" t="str">
            <v>27580</v>
          </cell>
          <cell r="D32247" t="str">
            <v>Río Iró</v>
          </cell>
        </row>
        <row r="32248">
          <cell r="C32248" t="str">
            <v>27580</v>
          </cell>
          <cell r="D32248" t="str">
            <v>Río Iró</v>
          </cell>
        </row>
        <row r="32249">
          <cell r="C32249" t="str">
            <v>27580</v>
          </cell>
          <cell r="D32249" t="str">
            <v>Río Iró</v>
          </cell>
        </row>
        <row r="32250">
          <cell r="C32250" t="str">
            <v>27580</v>
          </cell>
          <cell r="D32250" t="str">
            <v>Río Iró</v>
          </cell>
        </row>
        <row r="32251">
          <cell r="C32251" t="str">
            <v>27600</v>
          </cell>
          <cell r="D32251" t="str">
            <v>Río Quito</v>
          </cell>
        </row>
        <row r="32252">
          <cell r="C32252" t="str">
            <v>27600</v>
          </cell>
          <cell r="D32252" t="str">
            <v>Río Quito</v>
          </cell>
        </row>
        <row r="32253">
          <cell r="C32253" t="str">
            <v>27600</v>
          </cell>
          <cell r="D32253" t="str">
            <v>Río Quito</v>
          </cell>
        </row>
        <row r="32254">
          <cell r="C32254" t="str">
            <v>27600</v>
          </cell>
          <cell r="D32254" t="str">
            <v>Río Quito</v>
          </cell>
        </row>
        <row r="32255">
          <cell r="C32255" t="str">
            <v>27600</v>
          </cell>
          <cell r="D32255" t="str">
            <v>Río Quito</v>
          </cell>
        </row>
        <row r="32256">
          <cell r="C32256" t="str">
            <v>27600</v>
          </cell>
          <cell r="D32256" t="str">
            <v>Río Quito</v>
          </cell>
        </row>
        <row r="32257">
          <cell r="C32257" t="str">
            <v>27600</v>
          </cell>
          <cell r="D32257" t="str">
            <v>Río Quito</v>
          </cell>
        </row>
        <row r="32258">
          <cell r="C32258" t="str">
            <v>27600</v>
          </cell>
          <cell r="D32258" t="str">
            <v>Río Quito</v>
          </cell>
        </row>
        <row r="32259">
          <cell r="C32259" t="str">
            <v>27600</v>
          </cell>
          <cell r="D32259" t="str">
            <v>Río Quito</v>
          </cell>
        </row>
        <row r="32260">
          <cell r="C32260" t="str">
            <v>27600</v>
          </cell>
          <cell r="D32260" t="str">
            <v>Río Quito</v>
          </cell>
        </row>
        <row r="32261">
          <cell r="C32261" t="str">
            <v>27600</v>
          </cell>
          <cell r="D32261" t="str">
            <v>Río Quito</v>
          </cell>
        </row>
        <row r="32262">
          <cell r="C32262" t="str">
            <v>27600</v>
          </cell>
          <cell r="D32262" t="str">
            <v>Río Quito</v>
          </cell>
        </row>
        <row r="32263">
          <cell r="C32263" t="str">
            <v>27600</v>
          </cell>
          <cell r="D32263" t="str">
            <v>Río Quito</v>
          </cell>
        </row>
        <row r="32264">
          <cell r="C32264" t="str">
            <v>27600</v>
          </cell>
          <cell r="D32264" t="str">
            <v>Río Quito</v>
          </cell>
        </row>
        <row r="32265">
          <cell r="C32265" t="str">
            <v>27600</v>
          </cell>
          <cell r="D32265" t="str">
            <v>Río Quito</v>
          </cell>
        </row>
        <row r="32266">
          <cell r="C32266" t="str">
            <v>27600</v>
          </cell>
          <cell r="D32266" t="str">
            <v>Río Quito</v>
          </cell>
        </row>
        <row r="32267">
          <cell r="C32267" t="str">
            <v>27600</v>
          </cell>
          <cell r="D32267" t="str">
            <v>Río Quito</v>
          </cell>
        </row>
        <row r="32268">
          <cell r="C32268" t="str">
            <v>27600</v>
          </cell>
          <cell r="D32268" t="str">
            <v>Río Quito</v>
          </cell>
        </row>
        <row r="32269">
          <cell r="C32269" t="str">
            <v>27600</v>
          </cell>
          <cell r="D32269" t="str">
            <v>Río Quito</v>
          </cell>
        </row>
        <row r="32270">
          <cell r="C32270" t="str">
            <v>27600</v>
          </cell>
          <cell r="D32270" t="str">
            <v>Río Quito</v>
          </cell>
        </row>
        <row r="32271">
          <cell r="C32271" t="str">
            <v>27600</v>
          </cell>
          <cell r="D32271" t="str">
            <v>Río Quito</v>
          </cell>
        </row>
        <row r="32272">
          <cell r="C32272" t="str">
            <v>27600</v>
          </cell>
          <cell r="D32272" t="str">
            <v>Río Quito</v>
          </cell>
        </row>
        <row r="32273">
          <cell r="C32273" t="str">
            <v>27600</v>
          </cell>
          <cell r="D32273" t="str">
            <v>Río Quito</v>
          </cell>
        </row>
        <row r="32274">
          <cell r="C32274" t="str">
            <v>27600</v>
          </cell>
          <cell r="D32274" t="str">
            <v>Río Quito</v>
          </cell>
        </row>
        <row r="32275">
          <cell r="C32275" t="str">
            <v>27600</v>
          </cell>
          <cell r="D32275" t="str">
            <v>Río Quito</v>
          </cell>
        </row>
        <row r="32276">
          <cell r="C32276" t="str">
            <v>27600</v>
          </cell>
          <cell r="D32276" t="str">
            <v>Río Quito</v>
          </cell>
        </row>
        <row r="32277">
          <cell r="C32277" t="str">
            <v>27600</v>
          </cell>
          <cell r="D32277" t="str">
            <v>Río Quito</v>
          </cell>
        </row>
        <row r="32278">
          <cell r="C32278" t="str">
            <v>27600</v>
          </cell>
          <cell r="D32278" t="str">
            <v>Río Quito</v>
          </cell>
        </row>
        <row r="32279">
          <cell r="C32279" t="str">
            <v>27600</v>
          </cell>
          <cell r="D32279" t="str">
            <v>Río Quito</v>
          </cell>
        </row>
        <row r="32280">
          <cell r="C32280" t="str">
            <v>27600</v>
          </cell>
          <cell r="D32280" t="str">
            <v>Río Quito</v>
          </cell>
        </row>
        <row r="32281">
          <cell r="C32281" t="str">
            <v>27600</v>
          </cell>
          <cell r="D32281" t="str">
            <v>Río Quito</v>
          </cell>
        </row>
        <row r="32282">
          <cell r="C32282" t="str">
            <v>27600</v>
          </cell>
          <cell r="D32282" t="str">
            <v>Río Quito</v>
          </cell>
        </row>
        <row r="32283">
          <cell r="C32283" t="str">
            <v>27600</v>
          </cell>
          <cell r="D32283" t="str">
            <v>Río Quito</v>
          </cell>
        </row>
        <row r="32284">
          <cell r="C32284" t="str">
            <v>27600</v>
          </cell>
          <cell r="D32284" t="str">
            <v>Río Quito</v>
          </cell>
        </row>
        <row r="32285">
          <cell r="C32285" t="str">
            <v>27600</v>
          </cell>
          <cell r="D32285" t="str">
            <v>Río Quito</v>
          </cell>
        </row>
        <row r="32286">
          <cell r="C32286" t="str">
            <v>27600</v>
          </cell>
          <cell r="D32286" t="str">
            <v>Río Quito</v>
          </cell>
        </row>
        <row r="32287">
          <cell r="C32287" t="str">
            <v>27600</v>
          </cell>
          <cell r="D32287" t="str">
            <v>Río Quito</v>
          </cell>
        </row>
        <row r="32288">
          <cell r="C32288" t="str">
            <v>27600</v>
          </cell>
          <cell r="D32288" t="str">
            <v>Río Quito</v>
          </cell>
        </row>
        <row r="32289">
          <cell r="C32289" t="str">
            <v>27600</v>
          </cell>
          <cell r="D32289" t="str">
            <v>Río Quito</v>
          </cell>
        </row>
        <row r="32290">
          <cell r="C32290" t="str">
            <v>27600</v>
          </cell>
          <cell r="D32290" t="str">
            <v>Río Quito</v>
          </cell>
        </row>
        <row r="32291">
          <cell r="C32291" t="str">
            <v>27600</v>
          </cell>
          <cell r="D32291" t="str">
            <v>Río Quito</v>
          </cell>
        </row>
        <row r="32292">
          <cell r="C32292" t="str">
            <v>27600</v>
          </cell>
          <cell r="D32292" t="str">
            <v>Río Quito</v>
          </cell>
        </row>
        <row r="32293">
          <cell r="C32293" t="str">
            <v>27600</v>
          </cell>
          <cell r="D32293" t="str">
            <v>Río Quito</v>
          </cell>
        </row>
        <row r="32294">
          <cell r="C32294" t="str">
            <v>27600</v>
          </cell>
          <cell r="D32294" t="str">
            <v>Río Quito</v>
          </cell>
        </row>
        <row r="32295">
          <cell r="C32295" t="str">
            <v>27600</v>
          </cell>
          <cell r="D32295" t="str">
            <v>Río Quito</v>
          </cell>
        </row>
        <row r="32296">
          <cell r="C32296" t="str">
            <v>27600</v>
          </cell>
          <cell r="D32296" t="str">
            <v>Río Quito</v>
          </cell>
        </row>
        <row r="32297">
          <cell r="C32297" t="str">
            <v>27600</v>
          </cell>
          <cell r="D32297" t="str">
            <v>Río Quito</v>
          </cell>
        </row>
        <row r="32298">
          <cell r="C32298" t="str">
            <v>27600</v>
          </cell>
          <cell r="D32298" t="str">
            <v>Río Quito</v>
          </cell>
        </row>
        <row r="32299">
          <cell r="C32299" t="str">
            <v>27600</v>
          </cell>
          <cell r="D32299" t="str">
            <v>Río Quito</v>
          </cell>
        </row>
        <row r="32300">
          <cell r="C32300" t="str">
            <v>27600</v>
          </cell>
          <cell r="D32300" t="str">
            <v>Río Quito</v>
          </cell>
        </row>
        <row r="32301">
          <cell r="C32301" t="str">
            <v>27600</v>
          </cell>
          <cell r="D32301" t="str">
            <v>Río Quito</v>
          </cell>
        </row>
        <row r="32302">
          <cell r="C32302" t="str">
            <v>27600</v>
          </cell>
          <cell r="D32302" t="str">
            <v>Río Quito</v>
          </cell>
        </row>
        <row r="32303">
          <cell r="C32303" t="str">
            <v>27600</v>
          </cell>
          <cell r="D32303" t="str">
            <v>Río Quito</v>
          </cell>
        </row>
        <row r="32304">
          <cell r="C32304" t="str">
            <v>27600</v>
          </cell>
          <cell r="D32304" t="str">
            <v>Río Quito</v>
          </cell>
        </row>
        <row r="32305">
          <cell r="C32305" t="str">
            <v>27615</v>
          </cell>
          <cell r="D32305" t="str">
            <v>Riosucio</v>
          </cell>
        </row>
        <row r="32306">
          <cell r="C32306" t="str">
            <v>27615</v>
          </cell>
          <cell r="D32306" t="str">
            <v>Riosucio</v>
          </cell>
        </row>
        <row r="32307">
          <cell r="C32307" t="str">
            <v>27615</v>
          </cell>
          <cell r="D32307" t="str">
            <v>Riosucio</v>
          </cell>
        </row>
        <row r="32308">
          <cell r="C32308" t="str">
            <v>27615</v>
          </cell>
          <cell r="D32308" t="str">
            <v>Riosucio</v>
          </cell>
        </row>
        <row r="32309">
          <cell r="C32309" t="str">
            <v>27615</v>
          </cell>
          <cell r="D32309" t="str">
            <v>Riosucio</v>
          </cell>
        </row>
        <row r="32310">
          <cell r="C32310" t="str">
            <v>27615</v>
          </cell>
          <cell r="D32310" t="str">
            <v>Riosucio</v>
          </cell>
        </row>
        <row r="32311">
          <cell r="C32311" t="str">
            <v>27615</v>
          </cell>
          <cell r="D32311" t="str">
            <v>Riosucio</v>
          </cell>
        </row>
        <row r="32312">
          <cell r="C32312" t="str">
            <v>27615</v>
          </cell>
          <cell r="D32312" t="str">
            <v>Riosucio</v>
          </cell>
        </row>
        <row r="32313">
          <cell r="C32313" t="str">
            <v>27615</v>
          </cell>
          <cell r="D32313" t="str">
            <v>Riosucio</v>
          </cell>
        </row>
        <row r="32314">
          <cell r="C32314" t="str">
            <v>27615</v>
          </cell>
          <cell r="D32314" t="str">
            <v>Riosucio</v>
          </cell>
        </row>
        <row r="32315">
          <cell r="C32315" t="str">
            <v>27615</v>
          </cell>
          <cell r="D32315" t="str">
            <v>Riosucio</v>
          </cell>
        </row>
        <row r="32316">
          <cell r="C32316" t="str">
            <v>27615</v>
          </cell>
          <cell r="D32316" t="str">
            <v>Riosucio</v>
          </cell>
        </row>
        <row r="32317">
          <cell r="C32317" t="str">
            <v>27615</v>
          </cell>
          <cell r="D32317" t="str">
            <v>Riosucio</v>
          </cell>
        </row>
        <row r="32318">
          <cell r="C32318" t="str">
            <v>27615</v>
          </cell>
          <cell r="D32318" t="str">
            <v>Riosucio</v>
          </cell>
        </row>
        <row r="32319">
          <cell r="C32319" t="str">
            <v>27615</v>
          </cell>
          <cell r="D32319" t="str">
            <v>Riosucio</v>
          </cell>
        </row>
        <row r="32320">
          <cell r="C32320" t="str">
            <v>27615</v>
          </cell>
          <cell r="D32320" t="str">
            <v>Riosucio</v>
          </cell>
        </row>
        <row r="32321">
          <cell r="C32321" t="str">
            <v>27615</v>
          </cell>
          <cell r="D32321" t="str">
            <v>Riosucio</v>
          </cell>
        </row>
        <row r="32322">
          <cell r="C32322" t="str">
            <v>27615</v>
          </cell>
          <cell r="D32322" t="str">
            <v>Riosucio</v>
          </cell>
        </row>
        <row r="32323">
          <cell r="C32323" t="str">
            <v>27615</v>
          </cell>
          <cell r="D32323" t="str">
            <v>Riosucio</v>
          </cell>
        </row>
        <row r="32324">
          <cell r="C32324" t="str">
            <v>27615</v>
          </cell>
          <cell r="D32324" t="str">
            <v>Riosucio</v>
          </cell>
        </row>
        <row r="32325">
          <cell r="C32325" t="str">
            <v>27615</v>
          </cell>
          <cell r="D32325" t="str">
            <v>Riosucio</v>
          </cell>
        </row>
        <row r="32326">
          <cell r="C32326" t="str">
            <v>27615</v>
          </cell>
          <cell r="D32326" t="str">
            <v>Riosucio</v>
          </cell>
        </row>
        <row r="32327">
          <cell r="C32327" t="str">
            <v>27615</v>
          </cell>
          <cell r="D32327" t="str">
            <v>Riosucio</v>
          </cell>
        </row>
        <row r="32328">
          <cell r="C32328" t="str">
            <v>27615</v>
          </cell>
          <cell r="D32328" t="str">
            <v>Riosucio</v>
          </cell>
        </row>
        <row r="32329">
          <cell r="C32329" t="str">
            <v>27615</v>
          </cell>
          <cell r="D32329" t="str">
            <v>Riosucio</v>
          </cell>
        </row>
        <row r="32330">
          <cell r="C32330" t="str">
            <v>27615</v>
          </cell>
          <cell r="D32330" t="str">
            <v>Riosucio</v>
          </cell>
        </row>
        <row r="32331">
          <cell r="C32331" t="str">
            <v>27615</v>
          </cell>
          <cell r="D32331" t="str">
            <v>Riosucio</v>
          </cell>
        </row>
        <row r="32332">
          <cell r="C32332" t="str">
            <v>27615</v>
          </cell>
          <cell r="D32332" t="str">
            <v>Riosucio</v>
          </cell>
        </row>
        <row r="32333">
          <cell r="C32333" t="str">
            <v>27615</v>
          </cell>
          <cell r="D32333" t="str">
            <v>Riosucio</v>
          </cell>
        </row>
        <row r="32334">
          <cell r="C32334" t="str">
            <v>27615</v>
          </cell>
          <cell r="D32334" t="str">
            <v>Riosucio</v>
          </cell>
        </row>
        <row r="32335">
          <cell r="C32335" t="str">
            <v>27615</v>
          </cell>
          <cell r="D32335" t="str">
            <v>Riosucio</v>
          </cell>
        </row>
        <row r="32336">
          <cell r="C32336" t="str">
            <v>27615</v>
          </cell>
          <cell r="D32336" t="str">
            <v>Riosucio</v>
          </cell>
        </row>
        <row r="32337">
          <cell r="C32337" t="str">
            <v>27615</v>
          </cell>
          <cell r="D32337" t="str">
            <v>Riosucio</v>
          </cell>
        </row>
        <row r="32338">
          <cell r="C32338" t="str">
            <v>27615</v>
          </cell>
          <cell r="D32338" t="str">
            <v>Riosucio</v>
          </cell>
        </row>
        <row r="32339">
          <cell r="C32339" t="str">
            <v>27615</v>
          </cell>
          <cell r="D32339" t="str">
            <v>Riosucio</v>
          </cell>
        </row>
        <row r="32340">
          <cell r="C32340" t="str">
            <v>27615</v>
          </cell>
          <cell r="D32340" t="str">
            <v>Riosucio</v>
          </cell>
        </row>
        <row r="32341">
          <cell r="C32341" t="str">
            <v>27615</v>
          </cell>
          <cell r="D32341" t="str">
            <v>Riosucio</v>
          </cell>
        </row>
        <row r="32342">
          <cell r="C32342" t="str">
            <v>27615</v>
          </cell>
          <cell r="D32342" t="str">
            <v>Riosucio</v>
          </cell>
        </row>
        <row r="32343">
          <cell r="C32343" t="str">
            <v>27615</v>
          </cell>
          <cell r="D32343" t="str">
            <v>Riosucio</v>
          </cell>
        </row>
        <row r="32344">
          <cell r="C32344" t="str">
            <v>27615</v>
          </cell>
          <cell r="D32344" t="str">
            <v>Riosucio</v>
          </cell>
        </row>
        <row r="32345">
          <cell r="C32345" t="str">
            <v>27615</v>
          </cell>
          <cell r="D32345" t="str">
            <v>Riosucio</v>
          </cell>
        </row>
        <row r="32346">
          <cell r="C32346" t="str">
            <v>27615</v>
          </cell>
          <cell r="D32346" t="str">
            <v>Riosucio</v>
          </cell>
        </row>
        <row r="32347">
          <cell r="C32347" t="str">
            <v>27615</v>
          </cell>
          <cell r="D32347" t="str">
            <v>Riosucio</v>
          </cell>
        </row>
        <row r="32348">
          <cell r="C32348" t="str">
            <v>27615</v>
          </cell>
          <cell r="D32348" t="str">
            <v>Riosucio</v>
          </cell>
        </row>
        <row r="32349">
          <cell r="C32349" t="str">
            <v>27615</v>
          </cell>
          <cell r="D32349" t="str">
            <v>Riosucio</v>
          </cell>
        </row>
        <row r="32350">
          <cell r="C32350" t="str">
            <v>27615</v>
          </cell>
          <cell r="D32350" t="str">
            <v>Riosucio</v>
          </cell>
        </row>
        <row r="32351">
          <cell r="C32351" t="str">
            <v>27615</v>
          </cell>
          <cell r="D32351" t="str">
            <v>Riosucio</v>
          </cell>
        </row>
        <row r="32352">
          <cell r="C32352" t="str">
            <v>27615</v>
          </cell>
          <cell r="D32352" t="str">
            <v>Riosucio</v>
          </cell>
        </row>
        <row r="32353">
          <cell r="C32353" t="str">
            <v>27615</v>
          </cell>
          <cell r="D32353" t="str">
            <v>Riosucio</v>
          </cell>
        </row>
        <row r="32354">
          <cell r="C32354" t="str">
            <v>27615</v>
          </cell>
          <cell r="D32354" t="str">
            <v>Riosucio</v>
          </cell>
        </row>
        <row r="32355">
          <cell r="C32355" t="str">
            <v>27615</v>
          </cell>
          <cell r="D32355" t="str">
            <v>Riosucio</v>
          </cell>
        </row>
        <row r="32356">
          <cell r="C32356" t="str">
            <v>27615</v>
          </cell>
          <cell r="D32356" t="str">
            <v>Riosucio</v>
          </cell>
        </row>
        <row r="32357">
          <cell r="C32357" t="str">
            <v>27615</v>
          </cell>
          <cell r="D32357" t="str">
            <v>Riosucio</v>
          </cell>
        </row>
        <row r="32358">
          <cell r="C32358" t="str">
            <v>27615</v>
          </cell>
          <cell r="D32358" t="str">
            <v>Riosucio</v>
          </cell>
        </row>
        <row r="32359">
          <cell r="C32359" t="str">
            <v>27660</v>
          </cell>
          <cell r="D32359" t="str">
            <v>San José del Palmar</v>
          </cell>
        </row>
        <row r="32360">
          <cell r="C32360" t="str">
            <v>27660</v>
          </cell>
          <cell r="D32360" t="str">
            <v>San José del Palmar</v>
          </cell>
        </row>
        <row r="32361">
          <cell r="C32361" t="str">
            <v>27660</v>
          </cell>
          <cell r="D32361" t="str">
            <v>San José del Palmar</v>
          </cell>
        </row>
        <row r="32362">
          <cell r="C32362" t="str">
            <v>27660</v>
          </cell>
          <cell r="D32362" t="str">
            <v>San José del Palmar</v>
          </cell>
        </row>
        <row r="32363">
          <cell r="C32363" t="str">
            <v>27660</v>
          </cell>
          <cell r="D32363" t="str">
            <v>San José del Palmar</v>
          </cell>
        </row>
        <row r="32364">
          <cell r="C32364" t="str">
            <v>27660</v>
          </cell>
          <cell r="D32364" t="str">
            <v>San José del Palmar</v>
          </cell>
        </row>
        <row r="32365">
          <cell r="C32365" t="str">
            <v>27660</v>
          </cell>
          <cell r="D32365" t="str">
            <v>San José del Palmar</v>
          </cell>
        </row>
        <row r="32366">
          <cell r="C32366" t="str">
            <v>27660</v>
          </cell>
          <cell r="D32366" t="str">
            <v>San José del Palmar</v>
          </cell>
        </row>
        <row r="32367">
          <cell r="C32367" t="str">
            <v>27660</v>
          </cell>
          <cell r="D32367" t="str">
            <v>San José del Palmar</v>
          </cell>
        </row>
        <row r="32368">
          <cell r="C32368" t="str">
            <v>27660</v>
          </cell>
          <cell r="D32368" t="str">
            <v>San José del Palmar</v>
          </cell>
        </row>
        <row r="32369">
          <cell r="C32369" t="str">
            <v>27660</v>
          </cell>
          <cell r="D32369" t="str">
            <v>San José del Palmar</v>
          </cell>
        </row>
        <row r="32370">
          <cell r="C32370" t="str">
            <v>27660</v>
          </cell>
          <cell r="D32370" t="str">
            <v>San José del Palmar</v>
          </cell>
        </row>
        <row r="32371">
          <cell r="C32371" t="str">
            <v>27660</v>
          </cell>
          <cell r="D32371" t="str">
            <v>San José del Palmar</v>
          </cell>
        </row>
        <row r="32372">
          <cell r="C32372" t="str">
            <v>27660</v>
          </cell>
          <cell r="D32372" t="str">
            <v>San José del Palmar</v>
          </cell>
        </row>
        <row r="32373">
          <cell r="C32373" t="str">
            <v>27660</v>
          </cell>
          <cell r="D32373" t="str">
            <v>San José del Palmar</v>
          </cell>
        </row>
        <row r="32374">
          <cell r="C32374" t="str">
            <v>27660</v>
          </cell>
          <cell r="D32374" t="str">
            <v>San José del Palmar</v>
          </cell>
        </row>
        <row r="32375">
          <cell r="C32375" t="str">
            <v>27660</v>
          </cell>
          <cell r="D32375" t="str">
            <v>San José del Palmar</v>
          </cell>
        </row>
        <row r="32376">
          <cell r="C32376" t="str">
            <v>27660</v>
          </cell>
          <cell r="D32376" t="str">
            <v>San José del Palmar</v>
          </cell>
        </row>
        <row r="32377">
          <cell r="C32377" t="str">
            <v>27660</v>
          </cell>
          <cell r="D32377" t="str">
            <v>San José del Palmar</v>
          </cell>
        </row>
        <row r="32378">
          <cell r="C32378" t="str">
            <v>27660</v>
          </cell>
          <cell r="D32378" t="str">
            <v>San José del Palmar</v>
          </cell>
        </row>
        <row r="32379">
          <cell r="C32379" t="str">
            <v>27660</v>
          </cell>
          <cell r="D32379" t="str">
            <v>San José del Palmar</v>
          </cell>
        </row>
        <row r="32380">
          <cell r="C32380" t="str">
            <v>27660</v>
          </cell>
          <cell r="D32380" t="str">
            <v>San José del Palmar</v>
          </cell>
        </row>
        <row r="32381">
          <cell r="C32381" t="str">
            <v>27660</v>
          </cell>
          <cell r="D32381" t="str">
            <v>San José del Palmar</v>
          </cell>
        </row>
        <row r="32382">
          <cell r="C32382" t="str">
            <v>27660</v>
          </cell>
          <cell r="D32382" t="str">
            <v>San José del Palmar</v>
          </cell>
        </row>
        <row r="32383">
          <cell r="C32383" t="str">
            <v>27660</v>
          </cell>
          <cell r="D32383" t="str">
            <v>San José del Palmar</v>
          </cell>
        </row>
        <row r="32384">
          <cell r="C32384" t="str">
            <v>27660</v>
          </cell>
          <cell r="D32384" t="str">
            <v>San José del Palmar</v>
          </cell>
        </row>
        <row r="32385">
          <cell r="C32385" t="str">
            <v>27660</v>
          </cell>
          <cell r="D32385" t="str">
            <v>San José del Palmar</v>
          </cell>
        </row>
        <row r="32386">
          <cell r="C32386" t="str">
            <v>27660</v>
          </cell>
          <cell r="D32386" t="str">
            <v>San José del Palmar</v>
          </cell>
        </row>
        <row r="32387">
          <cell r="C32387" t="str">
            <v>27660</v>
          </cell>
          <cell r="D32387" t="str">
            <v>San José del Palmar</v>
          </cell>
        </row>
        <row r="32388">
          <cell r="C32388" t="str">
            <v>27660</v>
          </cell>
          <cell r="D32388" t="str">
            <v>San José del Palmar</v>
          </cell>
        </row>
        <row r="32389">
          <cell r="C32389" t="str">
            <v>27660</v>
          </cell>
          <cell r="D32389" t="str">
            <v>San José del Palmar</v>
          </cell>
        </row>
        <row r="32390">
          <cell r="C32390" t="str">
            <v>27660</v>
          </cell>
          <cell r="D32390" t="str">
            <v>San José del Palmar</v>
          </cell>
        </row>
        <row r="32391">
          <cell r="C32391" t="str">
            <v>27660</v>
          </cell>
          <cell r="D32391" t="str">
            <v>San José del Palmar</v>
          </cell>
        </row>
        <row r="32392">
          <cell r="C32392" t="str">
            <v>27660</v>
          </cell>
          <cell r="D32392" t="str">
            <v>San José del Palmar</v>
          </cell>
        </row>
        <row r="32393">
          <cell r="C32393" t="str">
            <v>27660</v>
          </cell>
          <cell r="D32393" t="str">
            <v>San José del Palmar</v>
          </cell>
        </row>
        <row r="32394">
          <cell r="C32394" t="str">
            <v>27660</v>
          </cell>
          <cell r="D32394" t="str">
            <v>San José del Palmar</v>
          </cell>
        </row>
        <row r="32395">
          <cell r="C32395" t="str">
            <v>27660</v>
          </cell>
          <cell r="D32395" t="str">
            <v>San José del Palmar</v>
          </cell>
        </row>
        <row r="32396">
          <cell r="C32396" t="str">
            <v>27660</v>
          </cell>
          <cell r="D32396" t="str">
            <v>San José del Palmar</v>
          </cell>
        </row>
        <row r="32397">
          <cell r="C32397" t="str">
            <v>27660</v>
          </cell>
          <cell r="D32397" t="str">
            <v>San José del Palmar</v>
          </cell>
        </row>
        <row r="32398">
          <cell r="C32398" t="str">
            <v>27660</v>
          </cell>
          <cell r="D32398" t="str">
            <v>San José del Palmar</v>
          </cell>
        </row>
        <row r="32399">
          <cell r="C32399" t="str">
            <v>27660</v>
          </cell>
          <cell r="D32399" t="str">
            <v>San José del Palmar</v>
          </cell>
        </row>
        <row r="32400">
          <cell r="C32400" t="str">
            <v>27660</v>
          </cell>
          <cell r="D32400" t="str">
            <v>San José del Palmar</v>
          </cell>
        </row>
        <row r="32401">
          <cell r="C32401" t="str">
            <v>27660</v>
          </cell>
          <cell r="D32401" t="str">
            <v>San José del Palmar</v>
          </cell>
        </row>
        <row r="32402">
          <cell r="C32402" t="str">
            <v>27660</v>
          </cell>
          <cell r="D32402" t="str">
            <v>San José del Palmar</v>
          </cell>
        </row>
        <row r="32403">
          <cell r="C32403" t="str">
            <v>27660</v>
          </cell>
          <cell r="D32403" t="str">
            <v>San José del Palmar</v>
          </cell>
        </row>
        <row r="32404">
          <cell r="C32404" t="str">
            <v>27660</v>
          </cell>
          <cell r="D32404" t="str">
            <v>San José del Palmar</v>
          </cell>
        </row>
        <row r="32405">
          <cell r="C32405" t="str">
            <v>27660</v>
          </cell>
          <cell r="D32405" t="str">
            <v>San José del Palmar</v>
          </cell>
        </row>
        <row r="32406">
          <cell r="C32406" t="str">
            <v>27660</v>
          </cell>
          <cell r="D32406" t="str">
            <v>San José del Palmar</v>
          </cell>
        </row>
        <row r="32407">
          <cell r="C32407" t="str">
            <v>27660</v>
          </cell>
          <cell r="D32407" t="str">
            <v>San José del Palmar</v>
          </cell>
        </row>
        <row r="32408">
          <cell r="C32408" t="str">
            <v>27660</v>
          </cell>
          <cell r="D32408" t="str">
            <v>San José del Palmar</v>
          </cell>
        </row>
        <row r="32409">
          <cell r="C32409" t="str">
            <v>27660</v>
          </cell>
          <cell r="D32409" t="str">
            <v>San José del Palmar</v>
          </cell>
        </row>
        <row r="32410">
          <cell r="C32410" t="str">
            <v>27660</v>
          </cell>
          <cell r="D32410" t="str">
            <v>San José del Palmar</v>
          </cell>
        </row>
        <row r="32411">
          <cell r="C32411" t="str">
            <v>27660</v>
          </cell>
          <cell r="D32411" t="str">
            <v>San José del Palmar</v>
          </cell>
        </row>
        <row r="32412">
          <cell r="C32412" t="str">
            <v>27660</v>
          </cell>
          <cell r="D32412" t="str">
            <v>San José del Palmar</v>
          </cell>
        </row>
        <row r="32413">
          <cell r="C32413" t="str">
            <v>27745</v>
          </cell>
          <cell r="D32413" t="str">
            <v>Sipí</v>
          </cell>
        </row>
        <row r="32414">
          <cell r="C32414" t="str">
            <v>27745</v>
          </cell>
          <cell r="D32414" t="str">
            <v>Sipí</v>
          </cell>
        </row>
        <row r="32415">
          <cell r="C32415" t="str">
            <v>27745</v>
          </cell>
          <cell r="D32415" t="str">
            <v>Sipí</v>
          </cell>
        </row>
        <row r="32416">
          <cell r="C32416" t="str">
            <v>27745</v>
          </cell>
          <cell r="D32416" t="str">
            <v>Sipí</v>
          </cell>
        </row>
        <row r="32417">
          <cell r="C32417" t="str">
            <v>27745</v>
          </cell>
          <cell r="D32417" t="str">
            <v>Sipí</v>
          </cell>
        </row>
        <row r="32418">
          <cell r="C32418" t="str">
            <v>27745</v>
          </cell>
          <cell r="D32418" t="str">
            <v>Sipí</v>
          </cell>
        </row>
        <row r="32419">
          <cell r="C32419" t="str">
            <v>27745</v>
          </cell>
          <cell r="D32419" t="str">
            <v>Sipí</v>
          </cell>
        </row>
        <row r="32420">
          <cell r="C32420" t="str">
            <v>27745</v>
          </cell>
          <cell r="D32420" t="str">
            <v>Sipí</v>
          </cell>
        </row>
        <row r="32421">
          <cell r="C32421" t="str">
            <v>27745</v>
          </cell>
          <cell r="D32421" t="str">
            <v>Sipí</v>
          </cell>
        </row>
        <row r="32422">
          <cell r="C32422" t="str">
            <v>27745</v>
          </cell>
          <cell r="D32422" t="str">
            <v>Sipí</v>
          </cell>
        </row>
        <row r="32423">
          <cell r="C32423" t="str">
            <v>27745</v>
          </cell>
          <cell r="D32423" t="str">
            <v>Sipí</v>
          </cell>
        </row>
        <row r="32424">
          <cell r="C32424" t="str">
            <v>27745</v>
          </cell>
          <cell r="D32424" t="str">
            <v>Sipí</v>
          </cell>
        </row>
        <row r="32425">
          <cell r="C32425" t="str">
            <v>27745</v>
          </cell>
          <cell r="D32425" t="str">
            <v>Sipí</v>
          </cell>
        </row>
        <row r="32426">
          <cell r="C32426" t="str">
            <v>27745</v>
          </cell>
          <cell r="D32426" t="str">
            <v>Sipí</v>
          </cell>
        </row>
        <row r="32427">
          <cell r="C32427" t="str">
            <v>27745</v>
          </cell>
          <cell r="D32427" t="str">
            <v>Sipí</v>
          </cell>
        </row>
        <row r="32428">
          <cell r="C32428" t="str">
            <v>27745</v>
          </cell>
          <cell r="D32428" t="str">
            <v>Sipí</v>
          </cell>
        </row>
        <row r="32429">
          <cell r="C32429" t="str">
            <v>27745</v>
          </cell>
          <cell r="D32429" t="str">
            <v>Sipí</v>
          </cell>
        </row>
        <row r="32430">
          <cell r="C32430" t="str">
            <v>27745</v>
          </cell>
          <cell r="D32430" t="str">
            <v>Sipí</v>
          </cell>
        </row>
        <row r="32431">
          <cell r="C32431" t="str">
            <v>27745</v>
          </cell>
          <cell r="D32431" t="str">
            <v>Sipí</v>
          </cell>
        </row>
        <row r="32432">
          <cell r="C32432" t="str">
            <v>27745</v>
          </cell>
          <cell r="D32432" t="str">
            <v>Sipí</v>
          </cell>
        </row>
        <row r="32433">
          <cell r="C32433" t="str">
            <v>27745</v>
          </cell>
          <cell r="D32433" t="str">
            <v>Sipí</v>
          </cell>
        </row>
        <row r="32434">
          <cell r="C32434" t="str">
            <v>27745</v>
          </cell>
          <cell r="D32434" t="str">
            <v>Sipí</v>
          </cell>
        </row>
        <row r="32435">
          <cell r="C32435" t="str">
            <v>27745</v>
          </cell>
          <cell r="D32435" t="str">
            <v>Sipí</v>
          </cell>
        </row>
        <row r="32436">
          <cell r="C32436" t="str">
            <v>27745</v>
          </cell>
          <cell r="D32436" t="str">
            <v>Sipí</v>
          </cell>
        </row>
        <row r="32437">
          <cell r="C32437" t="str">
            <v>27745</v>
          </cell>
          <cell r="D32437" t="str">
            <v>Sipí</v>
          </cell>
        </row>
        <row r="32438">
          <cell r="C32438" t="str">
            <v>27745</v>
          </cell>
          <cell r="D32438" t="str">
            <v>Sipí</v>
          </cell>
        </row>
        <row r="32439">
          <cell r="C32439" t="str">
            <v>27745</v>
          </cell>
          <cell r="D32439" t="str">
            <v>Sipí</v>
          </cell>
        </row>
        <row r="32440">
          <cell r="C32440" t="str">
            <v>27745</v>
          </cell>
          <cell r="D32440" t="str">
            <v>Sipí</v>
          </cell>
        </row>
        <row r="32441">
          <cell r="C32441" t="str">
            <v>27745</v>
          </cell>
          <cell r="D32441" t="str">
            <v>Sipí</v>
          </cell>
        </row>
        <row r="32442">
          <cell r="C32442" t="str">
            <v>27745</v>
          </cell>
          <cell r="D32442" t="str">
            <v>Sipí</v>
          </cell>
        </row>
        <row r="32443">
          <cell r="C32443" t="str">
            <v>27745</v>
          </cell>
          <cell r="D32443" t="str">
            <v>Sipí</v>
          </cell>
        </row>
        <row r="32444">
          <cell r="C32444" t="str">
            <v>27745</v>
          </cell>
          <cell r="D32444" t="str">
            <v>Sipí</v>
          </cell>
        </row>
        <row r="32445">
          <cell r="C32445" t="str">
            <v>27745</v>
          </cell>
          <cell r="D32445" t="str">
            <v>Sipí</v>
          </cell>
        </row>
        <row r="32446">
          <cell r="C32446" t="str">
            <v>27745</v>
          </cell>
          <cell r="D32446" t="str">
            <v>Sipí</v>
          </cell>
        </row>
        <row r="32447">
          <cell r="C32447" t="str">
            <v>27745</v>
          </cell>
          <cell r="D32447" t="str">
            <v>Sipí</v>
          </cell>
        </row>
        <row r="32448">
          <cell r="C32448" t="str">
            <v>27745</v>
          </cell>
          <cell r="D32448" t="str">
            <v>Sipí</v>
          </cell>
        </row>
        <row r="32449">
          <cell r="C32449" t="str">
            <v>27745</v>
          </cell>
          <cell r="D32449" t="str">
            <v>Sipí</v>
          </cell>
        </row>
        <row r="32450">
          <cell r="C32450" t="str">
            <v>27745</v>
          </cell>
          <cell r="D32450" t="str">
            <v>Sipí</v>
          </cell>
        </row>
        <row r="32451">
          <cell r="C32451" t="str">
            <v>27745</v>
          </cell>
          <cell r="D32451" t="str">
            <v>Sipí</v>
          </cell>
        </row>
        <row r="32452">
          <cell r="C32452" t="str">
            <v>27745</v>
          </cell>
          <cell r="D32452" t="str">
            <v>Sipí</v>
          </cell>
        </row>
        <row r="32453">
          <cell r="C32453" t="str">
            <v>27745</v>
          </cell>
          <cell r="D32453" t="str">
            <v>Sipí</v>
          </cell>
        </row>
        <row r="32454">
          <cell r="C32454" t="str">
            <v>27745</v>
          </cell>
          <cell r="D32454" t="str">
            <v>Sipí</v>
          </cell>
        </row>
        <row r="32455">
          <cell r="C32455" t="str">
            <v>27745</v>
          </cell>
          <cell r="D32455" t="str">
            <v>Sipí</v>
          </cell>
        </row>
        <row r="32456">
          <cell r="C32456" t="str">
            <v>27745</v>
          </cell>
          <cell r="D32456" t="str">
            <v>Sipí</v>
          </cell>
        </row>
        <row r="32457">
          <cell r="C32457" t="str">
            <v>27745</v>
          </cell>
          <cell r="D32457" t="str">
            <v>Sipí</v>
          </cell>
        </row>
        <row r="32458">
          <cell r="C32458" t="str">
            <v>27745</v>
          </cell>
          <cell r="D32458" t="str">
            <v>Sipí</v>
          </cell>
        </row>
        <row r="32459">
          <cell r="C32459" t="str">
            <v>27745</v>
          </cell>
          <cell r="D32459" t="str">
            <v>Sipí</v>
          </cell>
        </row>
        <row r="32460">
          <cell r="C32460" t="str">
            <v>27745</v>
          </cell>
          <cell r="D32460" t="str">
            <v>Sipí</v>
          </cell>
        </row>
        <row r="32461">
          <cell r="C32461" t="str">
            <v>27745</v>
          </cell>
          <cell r="D32461" t="str">
            <v>Sipí</v>
          </cell>
        </row>
        <row r="32462">
          <cell r="C32462" t="str">
            <v>27745</v>
          </cell>
          <cell r="D32462" t="str">
            <v>Sipí</v>
          </cell>
        </row>
        <row r="32463">
          <cell r="C32463" t="str">
            <v>27745</v>
          </cell>
          <cell r="D32463" t="str">
            <v>Sipí</v>
          </cell>
        </row>
        <row r="32464">
          <cell r="C32464" t="str">
            <v>27745</v>
          </cell>
          <cell r="D32464" t="str">
            <v>Sipí</v>
          </cell>
        </row>
        <row r="32465">
          <cell r="C32465" t="str">
            <v>27745</v>
          </cell>
          <cell r="D32465" t="str">
            <v>Sipí</v>
          </cell>
        </row>
        <row r="32466">
          <cell r="C32466" t="str">
            <v>27745</v>
          </cell>
          <cell r="D32466" t="str">
            <v>Sipí</v>
          </cell>
        </row>
        <row r="32467">
          <cell r="C32467" t="str">
            <v>27787</v>
          </cell>
          <cell r="D32467" t="str">
            <v>Tadó</v>
          </cell>
        </row>
        <row r="32468">
          <cell r="C32468" t="str">
            <v>27787</v>
          </cell>
          <cell r="D32468" t="str">
            <v>Tadó</v>
          </cell>
        </row>
        <row r="32469">
          <cell r="C32469" t="str">
            <v>27787</v>
          </cell>
          <cell r="D32469" t="str">
            <v>Tadó</v>
          </cell>
        </row>
        <row r="32470">
          <cell r="C32470" t="str">
            <v>27787</v>
          </cell>
          <cell r="D32470" t="str">
            <v>Tadó</v>
          </cell>
        </row>
        <row r="32471">
          <cell r="C32471" t="str">
            <v>27787</v>
          </cell>
          <cell r="D32471" t="str">
            <v>Tadó</v>
          </cell>
        </row>
        <row r="32472">
          <cell r="C32472" t="str">
            <v>27787</v>
          </cell>
          <cell r="D32472" t="str">
            <v>Tadó</v>
          </cell>
        </row>
        <row r="32473">
          <cell r="C32473" t="str">
            <v>27787</v>
          </cell>
          <cell r="D32473" t="str">
            <v>Tadó</v>
          </cell>
        </row>
        <row r="32474">
          <cell r="C32474" t="str">
            <v>27787</v>
          </cell>
          <cell r="D32474" t="str">
            <v>Tadó</v>
          </cell>
        </row>
        <row r="32475">
          <cell r="C32475" t="str">
            <v>27787</v>
          </cell>
          <cell r="D32475" t="str">
            <v>Tadó</v>
          </cell>
        </row>
        <row r="32476">
          <cell r="C32476" t="str">
            <v>27787</v>
          </cell>
          <cell r="D32476" t="str">
            <v>Tadó</v>
          </cell>
        </row>
        <row r="32477">
          <cell r="C32477" t="str">
            <v>27787</v>
          </cell>
          <cell r="D32477" t="str">
            <v>Tadó</v>
          </cell>
        </row>
        <row r="32478">
          <cell r="C32478" t="str">
            <v>27787</v>
          </cell>
          <cell r="D32478" t="str">
            <v>Tadó</v>
          </cell>
        </row>
        <row r="32479">
          <cell r="C32479" t="str">
            <v>27787</v>
          </cell>
          <cell r="D32479" t="str">
            <v>Tadó</v>
          </cell>
        </row>
        <row r="32480">
          <cell r="C32480" t="str">
            <v>27787</v>
          </cell>
          <cell r="D32480" t="str">
            <v>Tadó</v>
          </cell>
        </row>
        <row r="32481">
          <cell r="C32481" t="str">
            <v>27787</v>
          </cell>
          <cell r="D32481" t="str">
            <v>Tadó</v>
          </cell>
        </row>
        <row r="32482">
          <cell r="C32482" t="str">
            <v>27787</v>
          </cell>
          <cell r="D32482" t="str">
            <v>Tadó</v>
          </cell>
        </row>
        <row r="32483">
          <cell r="C32483" t="str">
            <v>27787</v>
          </cell>
          <cell r="D32483" t="str">
            <v>Tadó</v>
          </cell>
        </row>
        <row r="32484">
          <cell r="C32484" t="str">
            <v>27787</v>
          </cell>
          <cell r="D32484" t="str">
            <v>Tadó</v>
          </cell>
        </row>
        <row r="32485">
          <cell r="C32485" t="str">
            <v>27787</v>
          </cell>
          <cell r="D32485" t="str">
            <v>Tadó</v>
          </cell>
        </row>
        <row r="32486">
          <cell r="C32486" t="str">
            <v>27787</v>
          </cell>
          <cell r="D32486" t="str">
            <v>Tadó</v>
          </cell>
        </row>
        <row r="32487">
          <cell r="C32487" t="str">
            <v>27787</v>
          </cell>
          <cell r="D32487" t="str">
            <v>Tadó</v>
          </cell>
        </row>
        <row r="32488">
          <cell r="C32488" t="str">
            <v>27787</v>
          </cell>
          <cell r="D32488" t="str">
            <v>Tadó</v>
          </cell>
        </row>
        <row r="32489">
          <cell r="C32489" t="str">
            <v>27787</v>
          </cell>
          <cell r="D32489" t="str">
            <v>Tadó</v>
          </cell>
        </row>
        <row r="32490">
          <cell r="C32490" t="str">
            <v>27787</v>
          </cell>
          <cell r="D32490" t="str">
            <v>Tadó</v>
          </cell>
        </row>
        <row r="32491">
          <cell r="C32491" t="str">
            <v>27787</v>
          </cell>
          <cell r="D32491" t="str">
            <v>Tadó</v>
          </cell>
        </row>
        <row r="32492">
          <cell r="C32492" t="str">
            <v>27787</v>
          </cell>
          <cell r="D32492" t="str">
            <v>Tadó</v>
          </cell>
        </row>
        <row r="32493">
          <cell r="C32493" t="str">
            <v>27787</v>
          </cell>
          <cell r="D32493" t="str">
            <v>Tadó</v>
          </cell>
        </row>
        <row r="32494">
          <cell r="C32494" t="str">
            <v>27787</v>
          </cell>
          <cell r="D32494" t="str">
            <v>Tadó</v>
          </cell>
        </row>
        <row r="32495">
          <cell r="C32495" t="str">
            <v>27787</v>
          </cell>
          <cell r="D32495" t="str">
            <v>Tadó</v>
          </cell>
        </row>
        <row r="32496">
          <cell r="C32496" t="str">
            <v>27787</v>
          </cell>
          <cell r="D32496" t="str">
            <v>Tadó</v>
          </cell>
        </row>
        <row r="32497">
          <cell r="C32497" t="str">
            <v>27787</v>
          </cell>
          <cell r="D32497" t="str">
            <v>Tadó</v>
          </cell>
        </row>
        <row r="32498">
          <cell r="C32498" t="str">
            <v>27787</v>
          </cell>
          <cell r="D32498" t="str">
            <v>Tadó</v>
          </cell>
        </row>
        <row r="32499">
          <cell r="C32499" t="str">
            <v>27787</v>
          </cell>
          <cell r="D32499" t="str">
            <v>Tadó</v>
          </cell>
        </row>
        <row r="32500">
          <cell r="C32500" t="str">
            <v>27787</v>
          </cell>
          <cell r="D32500" t="str">
            <v>Tadó</v>
          </cell>
        </row>
        <row r="32501">
          <cell r="C32501" t="str">
            <v>27787</v>
          </cell>
          <cell r="D32501" t="str">
            <v>Tadó</v>
          </cell>
        </row>
        <row r="32502">
          <cell r="C32502" t="str">
            <v>27787</v>
          </cell>
          <cell r="D32502" t="str">
            <v>Tadó</v>
          </cell>
        </row>
        <row r="32503">
          <cell r="C32503" t="str">
            <v>27787</v>
          </cell>
          <cell r="D32503" t="str">
            <v>Tadó</v>
          </cell>
        </row>
        <row r="32504">
          <cell r="C32504" t="str">
            <v>27787</v>
          </cell>
          <cell r="D32504" t="str">
            <v>Tadó</v>
          </cell>
        </row>
        <row r="32505">
          <cell r="C32505" t="str">
            <v>27787</v>
          </cell>
          <cell r="D32505" t="str">
            <v>Tadó</v>
          </cell>
        </row>
        <row r="32506">
          <cell r="C32506" t="str">
            <v>27787</v>
          </cell>
          <cell r="D32506" t="str">
            <v>Tadó</v>
          </cell>
        </row>
        <row r="32507">
          <cell r="C32507" t="str">
            <v>27787</v>
          </cell>
          <cell r="D32507" t="str">
            <v>Tadó</v>
          </cell>
        </row>
        <row r="32508">
          <cell r="C32508" t="str">
            <v>27787</v>
          </cell>
          <cell r="D32508" t="str">
            <v>Tadó</v>
          </cell>
        </row>
        <row r="32509">
          <cell r="C32509" t="str">
            <v>27787</v>
          </cell>
          <cell r="D32509" t="str">
            <v>Tadó</v>
          </cell>
        </row>
        <row r="32510">
          <cell r="C32510" t="str">
            <v>27787</v>
          </cell>
          <cell r="D32510" t="str">
            <v>Tadó</v>
          </cell>
        </row>
        <row r="32511">
          <cell r="C32511" t="str">
            <v>27787</v>
          </cell>
          <cell r="D32511" t="str">
            <v>Tadó</v>
          </cell>
        </row>
        <row r="32512">
          <cell r="C32512" t="str">
            <v>27787</v>
          </cell>
          <cell r="D32512" t="str">
            <v>Tadó</v>
          </cell>
        </row>
        <row r="32513">
          <cell r="C32513" t="str">
            <v>27787</v>
          </cell>
          <cell r="D32513" t="str">
            <v>Tadó</v>
          </cell>
        </row>
        <row r="32514">
          <cell r="C32514" t="str">
            <v>27787</v>
          </cell>
          <cell r="D32514" t="str">
            <v>Tadó</v>
          </cell>
        </row>
        <row r="32515">
          <cell r="C32515" t="str">
            <v>27787</v>
          </cell>
          <cell r="D32515" t="str">
            <v>Tadó</v>
          </cell>
        </row>
        <row r="32516">
          <cell r="C32516" t="str">
            <v>27787</v>
          </cell>
          <cell r="D32516" t="str">
            <v>Tadó</v>
          </cell>
        </row>
        <row r="32517">
          <cell r="C32517" t="str">
            <v>27787</v>
          </cell>
          <cell r="D32517" t="str">
            <v>Tadó</v>
          </cell>
        </row>
        <row r="32518">
          <cell r="C32518" t="str">
            <v>27787</v>
          </cell>
          <cell r="D32518" t="str">
            <v>Tadó</v>
          </cell>
        </row>
        <row r="32519">
          <cell r="C32519" t="str">
            <v>27787</v>
          </cell>
          <cell r="D32519" t="str">
            <v>Tadó</v>
          </cell>
        </row>
        <row r="32520">
          <cell r="C32520" t="str">
            <v>27787</v>
          </cell>
          <cell r="D32520" t="str">
            <v>Tadó</v>
          </cell>
        </row>
        <row r="32521">
          <cell r="C32521" t="str">
            <v>27800</v>
          </cell>
          <cell r="D32521" t="str">
            <v>Unguía</v>
          </cell>
        </row>
        <row r="32522">
          <cell r="C32522" t="str">
            <v>27800</v>
          </cell>
          <cell r="D32522" t="str">
            <v>Unguía</v>
          </cell>
        </row>
        <row r="32523">
          <cell r="C32523" t="str">
            <v>27800</v>
          </cell>
          <cell r="D32523" t="str">
            <v>Unguía</v>
          </cell>
        </row>
        <row r="32524">
          <cell r="C32524" t="str">
            <v>27800</v>
          </cell>
          <cell r="D32524" t="str">
            <v>Unguía</v>
          </cell>
        </row>
        <row r="32525">
          <cell r="C32525" t="str">
            <v>27800</v>
          </cell>
          <cell r="D32525" t="str">
            <v>Unguía</v>
          </cell>
        </row>
        <row r="32526">
          <cell r="C32526" t="str">
            <v>27800</v>
          </cell>
          <cell r="D32526" t="str">
            <v>Unguía</v>
          </cell>
        </row>
        <row r="32527">
          <cell r="C32527" t="str">
            <v>27800</v>
          </cell>
          <cell r="D32527" t="str">
            <v>Unguía</v>
          </cell>
        </row>
        <row r="32528">
          <cell r="C32528" t="str">
            <v>27800</v>
          </cell>
          <cell r="D32528" t="str">
            <v>Unguía</v>
          </cell>
        </row>
        <row r="32529">
          <cell r="C32529" t="str">
            <v>27800</v>
          </cell>
          <cell r="D32529" t="str">
            <v>Unguía</v>
          </cell>
        </row>
        <row r="32530">
          <cell r="C32530" t="str">
            <v>27800</v>
          </cell>
          <cell r="D32530" t="str">
            <v>Unguía</v>
          </cell>
        </row>
        <row r="32531">
          <cell r="C32531" t="str">
            <v>27800</v>
          </cell>
          <cell r="D32531" t="str">
            <v>Unguía</v>
          </cell>
        </row>
        <row r="32532">
          <cell r="C32532" t="str">
            <v>27800</v>
          </cell>
          <cell r="D32532" t="str">
            <v>Unguía</v>
          </cell>
        </row>
        <row r="32533">
          <cell r="C32533" t="str">
            <v>27800</v>
          </cell>
          <cell r="D32533" t="str">
            <v>Unguía</v>
          </cell>
        </row>
        <row r="32534">
          <cell r="C32534" t="str">
            <v>27800</v>
          </cell>
          <cell r="D32534" t="str">
            <v>Unguía</v>
          </cell>
        </row>
        <row r="32535">
          <cell r="C32535" t="str">
            <v>27800</v>
          </cell>
          <cell r="D32535" t="str">
            <v>Unguía</v>
          </cell>
        </row>
        <row r="32536">
          <cell r="C32536" t="str">
            <v>27800</v>
          </cell>
          <cell r="D32536" t="str">
            <v>Unguía</v>
          </cell>
        </row>
        <row r="32537">
          <cell r="C32537" t="str">
            <v>27800</v>
          </cell>
          <cell r="D32537" t="str">
            <v>Unguía</v>
          </cell>
        </row>
        <row r="32538">
          <cell r="C32538" t="str">
            <v>27800</v>
          </cell>
          <cell r="D32538" t="str">
            <v>Unguía</v>
          </cell>
        </row>
        <row r="32539">
          <cell r="C32539" t="str">
            <v>27800</v>
          </cell>
          <cell r="D32539" t="str">
            <v>Unguía</v>
          </cell>
        </row>
        <row r="32540">
          <cell r="C32540" t="str">
            <v>27800</v>
          </cell>
          <cell r="D32540" t="str">
            <v>Unguía</v>
          </cell>
        </row>
        <row r="32541">
          <cell r="C32541" t="str">
            <v>27800</v>
          </cell>
          <cell r="D32541" t="str">
            <v>Unguía</v>
          </cell>
        </row>
        <row r="32542">
          <cell r="C32542" t="str">
            <v>27800</v>
          </cell>
          <cell r="D32542" t="str">
            <v>Unguía</v>
          </cell>
        </row>
        <row r="32543">
          <cell r="C32543" t="str">
            <v>27800</v>
          </cell>
          <cell r="D32543" t="str">
            <v>Unguía</v>
          </cell>
        </row>
        <row r="32544">
          <cell r="C32544" t="str">
            <v>27800</v>
          </cell>
          <cell r="D32544" t="str">
            <v>Unguía</v>
          </cell>
        </row>
        <row r="32545">
          <cell r="C32545" t="str">
            <v>27800</v>
          </cell>
          <cell r="D32545" t="str">
            <v>Unguía</v>
          </cell>
        </row>
        <row r="32546">
          <cell r="C32546" t="str">
            <v>27800</v>
          </cell>
          <cell r="D32546" t="str">
            <v>Unguía</v>
          </cell>
        </row>
        <row r="32547">
          <cell r="C32547" t="str">
            <v>27800</v>
          </cell>
          <cell r="D32547" t="str">
            <v>Unguía</v>
          </cell>
        </row>
        <row r="32548">
          <cell r="C32548" t="str">
            <v>27800</v>
          </cell>
          <cell r="D32548" t="str">
            <v>Unguía</v>
          </cell>
        </row>
        <row r="32549">
          <cell r="C32549" t="str">
            <v>27800</v>
          </cell>
          <cell r="D32549" t="str">
            <v>Unguía</v>
          </cell>
        </row>
        <row r="32550">
          <cell r="C32550" t="str">
            <v>27800</v>
          </cell>
          <cell r="D32550" t="str">
            <v>Unguía</v>
          </cell>
        </row>
        <row r="32551">
          <cell r="C32551" t="str">
            <v>27800</v>
          </cell>
          <cell r="D32551" t="str">
            <v>Unguía</v>
          </cell>
        </row>
        <row r="32552">
          <cell r="C32552" t="str">
            <v>27800</v>
          </cell>
          <cell r="D32552" t="str">
            <v>Unguía</v>
          </cell>
        </row>
        <row r="32553">
          <cell r="C32553" t="str">
            <v>27800</v>
          </cell>
          <cell r="D32553" t="str">
            <v>Unguía</v>
          </cell>
        </row>
        <row r="32554">
          <cell r="C32554" t="str">
            <v>27800</v>
          </cell>
          <cell r="D32554" t="str">
            <v>Unguía</v>
          </cell>
        </row>
        <row r="32555">
          <cell r="C32555" t="str">
            <v>27800</v>
          </cell>
          <cell r="D32555" t="str">
            <v>Unguía</v>
          </cell>
        </row>
        <row r="32556">
          <cell r="C32556" t="str">
            <v>27800</v>
          </cell>
          <cell r="D32556" t="str">
            <v>Unguía</v>
          </cell>
        </row>
        <row r="32557">
          <cell r="C32557" t="str">
            <v>27800</v>
          </cell>
          <cell r="D32557" t="str">
            <v>Unguía</v>
          </cell>
        </row>
        <row r="32558">
          <cell r="C32558" t="str">
            <v>27800</v>
          </cell>
          <cell r="D32558" t="str">
            <v>Unguía</v>
          </cell>
        </row>
        <row r="32559">
          <cell r="C32559" t="str">
            <v>27800</v>
          </cell>
          <cell r="D32559" t="str">
            <v>Unguía</v>
          </cell>
        </row>
        <row r="32560">
          <cell r="C32560" t="str">
            <v>27800</v>
          </cell>
          <cell r="D32560" t="str">
            <v>Unguía</v>
          </cell>
        </row>
        <row r="32561">
          <cell r="C32561" t="str">
            <v>27800</v>
          </cell>
          <cell r="D32561" t="str">
            <v>Unguía</v>
          </cell>
        </row>
        <row r="32562">
          <cell r="C32562" t="str">
            <v>27800</v>
          </cell>
          <cell r="D32562" t="str">
            <v>Unguía</v>
          </cell>
        </row>
        <row r="32563">
          <cell r="C32563" t="str">
            <v>27800</v>
          </cell>
          <cell r="D32563" t="str">
            <v>Unguía</v>
          </cell>
        </row>
        <row r="32564">
          <cell r="C32564" t="str">
            <v>27800</v>
          </cell>
          <cell r="D32564" t="str">
            <v>Unguía</v>
          </cell>
        </row>
        <row r="32565">
          <cell r="C32565" t="str">
            <v>27800</v>
          </cell>
          <cell r="D32565" t="str">
            <v>Unguía</v>
          </cell>
        </row>
        <row r="32566">
          <cell r="C32566" t="str">
            <v>27800</v>
          </cell>
          <cell r="D32566" t="str">
            <v>Unguía</v>
          </cell>
        </row>
        <row r="32567">
          <cell r="C32567" t="str">
            <v>27800</v>
          </cell>
          <cell r="D32567" t="str">
            <v>Unguía</v>
          </cell>
        </row>
        <row r="32568">
          <cell r="C32568" t="str">
            <v>27800</v>
          </cell>
          <cell r="D32568" t="str">
            <v>Unguía</v>
          </cell>
        </row>
        <row r="32569">
          <cell r="C32569" t="str">
            <v>27800</v>
          </cell>
          <cell r="D32569" t="str">
            <v>Unguía</v>
          </cell>
        </row>
        <row r="32570">
          <cell r="C32570" t="str">
            <v>27800</v>
          </cell>
          <cell r="D32570" t="str">
            <v>Unguía</v>
          </cell>
        </row>
        <row r="32571">
          <cell r="C32571" t="str">
            <v>27800</v>
          </cell>
          <cell r="D32571" t="str">
            <v>Unguía</v>
          </cell>
        </row>
        <row r="32572">
          <cell r="C32572" t="str">
            <v>27800</v>
          </cell>
          <cell r="D32572" t="str">
            <v>Unguía</v>
          </cell>
        </row>
        <row r="32573">
          <cell r="C32573" t="str">
            <v>27800</v>
          </cell>
          <cell r="D32573" t="str">
            <v>Unguía</v>
          </cell>
        </row>
        <row r="32574">
          <cell r="C32574" t="str">
            <v>27800</v>
          </cell>
          <cell r="D32574" t="str">
            <v>Unguía</v>
          </cell>
        </row>
        <row r="32575">
          <cell r="C32575" t="str">
            <v>27810</v>
          </cell>
          <cell r="D32575" t="str">
            <v>Unión Panamericana</v>
          </cell>
        </row>
        <row r="32576">
          <cell r="C32576" t="str">
            <v>27810</v>
          </cell>
          <cell r="D32576" t="str">
            <v>Unión Panamericana</v>
          </cell>
        </row>
        <row r="32577">
          <cell r="C32577" t="str">
            <v>27810</v>
          </cell>
          <cell r="D32577" t="str">
            <v>Unión Panamericana</v>
          </cell>
        </row>
        <row r="32578">
          <cell r="C32578" t="str">
            <v>27810</v>
          </cell>
          <cell r="D32578" t="str">
            <v>Unión Panamericana</v>
          </cell>
        </row>
        <row r="32579">
          <cell r="C32579" t="str">
            <v>27810</v>
          </cell>
          <cell r="D32579" t="str">
            <v>Unión Panamericana</v>
          </cell>
        </row>
        <row r="32580">
          <cell r="C32580" t="str">
            <v>27810</v>
          </cell>
          <cell r="D32580" t="str">
            <v>Unión Panamericana</v>
          </cell>
        </row>
        <row r="32581">
          <cell r="C32581" t="str">
            <v>27810</v>
          </cell>
          <cell r="D32581" t="str">
            <v>Unión Panamericana</v>
          </cell>
        </row>
        <row r="32582">
          <cell r="C32582" t="str">
            <v>27810</v>
          </cell>
          <cell r="D32582" t="str">
            <v>Unión Panamericana</v>
          </cell>
        </row>
        <row r="32583">
          <cell r="C32583" t="str">
            <v>27810</v>
          </cell>
          <cell r="D32583" t="str">
            <v>Unión Panamericana</v>
          </cell>
        </row>
        <row r="32584">
          <cell r="C32584" t="str">
            <v>27810</v>
          </cell>
          <cell r="D32584" t="str">
            <v>Unión Panamericana</v>
          </cell>
        </row>
        <row r="32585">
          <cell r="C32585" t="str">
            <v>27810</v>
          </cell>
          <cell r="D32585" t="str">
            <v>Unión Panamericana</v>
          </cell>
        </row>
        <row r="32586">
          <cell r="C32586" t="str">
            <v>27810</v>
          </cell>
          <cell r="D32586" t="str">
            <v>Unión Panamericana</v>
          </cell>
        </row>
        <row r="32587">
          <cell r="C32587" t="str">
            <v>27810</v>
          </cell>
          <cell r="D32587" t="str">
            <v>Unión Panamericana</v>
          </cell>
        </row>
        <row r="32588">
          <cell r="C32588" t="str">
            <v>27810</v>
          </cell>
          <cell r="D32588" t="str">
            <v>Unión Panamericana</v>
          </cell>
        </row>
        <row r="32589">
          <cell r="C32589" t="str">
            <v>27810</v>
          </cell>
          <cell r="D32589" t="str">
            <v>Unión Panamericana</v>
          </cell>
        </row>
        <row r="32590">
          <cell r="C32590" t="str">
            <v>27810</v>
          </cell>
          <cell r="D32590" t="str">
            <v>Unión Panamericana</v>
          </cell>
        </row>
        <row r="32591">
          <cell r="C32591" t="str">
            <v>27810</v>
          </cell>
          <cell r="D32591" t="str">
            <v>Unión Panamericana</v>
          </cell>
        </row>
        <row r="32592">
          <cell r="C32592" t="str">
            <v>27810</v>
          </cell>
          <cell r="D32592" t="str">
            <v>Unión Panamericana</v>
          </cell>
        </row>
        <row r="32593">
          <cell r="C32593" t="str">
            <v>27810</v>
          </cell>
          <cell r="D32593" t="str">
            <v>Unión Panamericana</v>
          </cell>
        </row>
        <row r="32594">
          <cell r="C32594" t="str">
            <v>27810</v>
          </cell>
          <cell r="D32594" t="str">
            <v>Unión Panamericana</v>
          </cell>
        </row>
        <row r="32595">
          <cell r="C32595" t="str">
            <v>27810</v>
          </cell>
          <cell r="D32595" t="str">
            <v>Unión Panamericana</v>
          </cell>
        </row>
        <row r="32596">
          <cell r="C32596" t="str">
            <v>27810</v>
          </cell>
          <cell r="D32596" t="str">
            <v>Unión Panamericana</v>
          </cell>
        </row>
        <row r="32597">
          <cell r="C32597" t="str">
            <v>27810</v>
          </cell>
          <cell r="D32597" t="str">
            <v>Unión Panamericana</v>
          </cell>
        </row>
        <row r="32598">
          <cell r="C32598" t="str">
            <v>27810</v>
          </cell>
          <cell r="D32598" t="str">
            <v>Unión Panamericana</v>
          </cell>
        </row>
        <row r="32599">
          <cell r="C32599" t="str">
            <v>27810</v>
          </cell>
          <cell r="D32599" t="str">
            <v>Unión Panamericana</v>
          </cell>
        </row>
        <row r="32600">
          <cell r="C32600" t="str">
            <v>27810</v>
          </cell>
          <cell r="D32600" t="str">
            <v>Unión Panamericana</v>
          </cell>
        </row>
        <row r="32601">
          <cell r="C32601" t="str">
            <v>27810</v>
          </cell>
          <cell r="D32601" t="str">
            <v>Unión Panamericana</v>
          </cell>
        </row>
        <row r="32602">
          <cell r="C32602" t="str">
            <v>27810</v>
          </cell>
          <cell r="D32602" t="str">
            <v>Unión Panamericana</v>
          </cell>
        </row>
        <row r="32603">
          <cell r="C32603" t="str">
            <v>27810</v>
          </cell>
          <cell r="D32603" t="str">
            <v>Unión Panamericana</v>
          </cell>
        </row>
        <row r="32604">
          <cell r="C32604" t="str">
            <v>27810</v>
          </cell>
          <cell r="D32604" t="str">
            <v>Unión Panamericana</v>
          </cell>
        </row>
        <row r="32605">
          <cell r="C32605" t="str">
            <v>27810</v>
          </cell>
          <cell r="D32605" t="str">
            <v>Unión Panamericana</v>
          </cell>
        </row>
        <row r="32606">
          <cell r="C32606" t="str">
            <v>27810</v>
          </cell>
          <cell r="D32606" t="str">
            <v>Unión Panamericana</v>
          </cell>
        </row>
        <row r="32607">
          <cell r="C32607" t="str">
            <v>27810</v>
          </cell>
          <cell r="D32607" t="str">
            <v>Unión Panamericana</v>
          </cell>
        </row>
        <row r="32608">
          <cell r="C32608" t="str">
            <v>27810</v>
          </cell>
          <cell r="D32608" t="str">
            <v>Unión Panamericana</v>
          </cell>
        </row>
        <row r="32609">
          <cell r="C32609" t="str">
            <v>27810</v>
          </cell>
          <cell r="D32609" t="str">
            <v>Unión Panamericana</v>
          </cell>
        </row>
        <row r="32610">
          <cell r="C32610" t="str">
            <v>27810</v>
          </cell>
          <cell r="D32610" t="str">
            <v>Unión Panamericana</v>
          </cell>
        </row>
        <row r="32611">
          <cell r="C32611" t="str">
            <v>27810</v>
          </cell>
          <cell r="D32611" t="str">
            <v>Unión Panamericana</v>
          </cell>
        </row>
        <row r="32612">
          <cell r="C32612" t="str">
            <v>27810</v>
          </cell>
          <cell r="D32612" t="str">
            <v>Unión Panamericana</v>
          </cell>
        </row>
        <row r="32613">
          <cell r="C32613" t="str">
            <v>27810</v>
          </cell>
          <cell r="D32613" t="str">
            <v>Unión Panamericana</v>
          </cell>
        </row>
        <row r="32614">
          <cell r="C32614" t="str">
            <v>27810</v>
          </cell>
          <cell r="D32614" t="str">
            <v>Unión Panamericana</v>
          </cell>
        </row>
        <row r="32615">
          <cell r="C32615" t="str">
            <v>27810</v>
          </cell>
          <cell r="D32615" t="str">
            <v>Unión Panamericana</v>
          </cell>
        </row>
        <row r="32616">
          <cell r="C32616" t="str">
            <v>27810</v>
          </cell>
          <cell r="D32616" t="str">
            <v>Unión Panamericana</v>
          </cell>
        </row>
        <row r="32617">
          <cell r="C32617" t="str">
            <v>27810</v>
          </cell>
          <cell r="D32617" t="str">
            <v>Unión Panamericana</v>
          </cell>
        </row>
        <row r="32618">
          <cell r="C32618" t="str">
            <v>27810</v>
          </cell>
          <cell r="D32618" t="str">
            <v>Unión Panamericana</v>
          </cell>
        </row>
        <row r="32619">
          <cell r="C32619" t="str">
            <v>27810</v>
          </cell>
          <cell r="D32619" t="str">
            <v>Unión Panamericana</v>
          </cell>
        </row>
        <row r="32620">
          <cell r="C32620" t="str">
            <v>27810</v>
          </cell>
          <cell r="D32620" t="str">
            <v>Unión Panamericana</v>
          </cell>
        </row>
        <row r="32621">
          <cell r="C32621" t="str">
            <v>27810</v>
          </cell>
          <cell r="D32621" t="str">
            <v>Unión Panamericana</v>
          </cell>
        </row>
        <row r="32622">
          <cell r="C32622" t="str">
            <v>27810</v>
          </cell>
          <cell r="D32622" t="str">
            <v>Unión Panamericana</v>
          </cell>
        </row>
        <row r="32623">
          <cell r="C32623" t="str">
            <v>27810</v>
          </cell>
          <cell r="D32623" t="str">
            <v>Unión Panamericana</v>
          </cell>
        </row>
        <row r="32624">
          <cell r="C32624" t="str">
            <v>27810</v>
          </cell>
          <cell r="D32624" t="str">
            <v>Unión Panamericana</v>
          </cell>
        </row>
        <row r="32625">
          <cell r="C32625" t="str">
            <v>27810</v>
          </cell>
          <cell r="D32625" t="str">
            <v>Unión Panamericana</v>
          </cell>
        </row>
        <row r="32626">
          <cell r="C32626" t="str">
            <v>27810</v>
          </cell>
          <cell r="D32626" t="str">
            <v>Unión Panamericana</v>
          </cell>
        </row>
        <row r="32627">
          <cell r="C32627" t="str">
            <v>27810</v>
          </cell>
          <cell r="D32627" t="str">
            <v>Unión Panamericana</v>
          </cell>
        </row>
        <row r="32628">
          <cell r="C32628" t="str">
            <v>27810</v>
          </cell>
          <cell r="D32628" t="str">
            <v>Unión Panamericana</v>
          </cell>
        </row>
        <row r="32629">
          <cell r="C32629" t="str">
            <v>41001</v>
          </cell>
          <cell r="D32629" t="str">
            <v>Neiva</v>
          </cell>
        </row>
        <row r="32630">
          <cell r="C32630" t="str">
            <v>41001</v>
          </cell>
          <cell r="D32630" t="str">
            <v>Neiva</v>
          </cell>
        </row>
        <row r="32631">
          <cell r="C32631" t="str">
            <v>41001</v>
          </cell>
          <cell r="D32631" t="str">
            <v>Neiva</v>
          </cell>
        </row>
        <row r="32632">
          <cell r="C32632" t="str">
            <v>41001</v>
          </cell>
          <cell r="D32632" t="str">
            <v>Neiva</v>
          </cell>
        </row>
        <row r="32633">
          <cell r="C32633" t="str">
            <v>41001</v>
          </cell>
          <cell r="D32633" t="str">
            <v>Neiva</v>
          </cell>
        </row>
        <row r="32634">
          <cell r="C32634" t="str">
            <v>41001</v>
          </cell>
          <cell r="D32634" t="str">
            <v>Neiva</v>
          </cell>
        </row>
        <row r="32635">
          <cell r="C32635" t="str">
            <v>41001</v>
          </cell>
          <cell r="D32635" t="str">
            <v>Neiva</v>
          </cell>
        </row>
        <row r="32636">
          <cell r="C32636" t="str">
            <v>41001</v>
          </cell>
          <cell r="D32636" t="str">
            <v>Neiva</v>
          </cell>
        </row>
        <row r="32637">
          <cell r="C32637" t="str">
            <v>41001</v>
          </cell>
          <cell r="D32637" t="str">
            <v>Neiva</v>
          </cell>
        </row>
        <row r="32638">
          <cell r="C32638" t="str">
            <v>41001</v>
          </cell>
          <cell r="D32638" t="str">
            <v>Neiva</v>
          </cell>
        </row>
        <row r="32639">
          <cell r="C32639" t="str">
            <v>41001</v>
          </cell>
          <cell r="D32639" t="str">
            <v>Neiva</v>
          </cell>
        </row>
        <row r="32640">
          <cell r="C32640" t="str">
            <v>41001</v>
          </cell>
          <cell r="D32640" t="str">
            <v>Neiva</v>
          </cell>
        </row>
        <row r="32641">
          <cell r="C32641" t="str">
            <v>41001</v>
          </cell>
          <cell r="D32641" t="str">
            <v>Neiva</v>
          </cell>
        </row>
        <row r="32642">
          <cell r="C32642" t="str">
            <v>41001</v>
          </cell>
          <cell r="D32642" t="str">
            <v>Neiva</v>
          </cell>
        </row>
        <row r="32643">
          <cell r="C32643" t="str">
            <v>41001</v>
          </cell>
          <cell r="D32643" t="str">
            <v>Neiva</v>
          </cell>
        </row>
        <row r="32644">
          <cell r="C32644" t="str">
            <v>41001</v>
          </cell>
          <cell r="D32644" t="str">
            <v>Neiva</v>
          </cell>
        </row>
        <row r="32645">
          <cell r="C32645" t="str">
            <v>41001</v>
          </cell>
          <cell r="D32645" t="str">
            <v>Neiva</v>
          </cell>
        </row>
        <row r="32646">
          <cell r="C32646" t="str">
            <v>41001</v>
          </cell>
          <cell r="D32646" t="str">
            <v>Neiva</v>
          </cell>
        </row>
        <row r="32647">
          <cell r="C32647" t="str">
            <v>41001</v>
          </cell>
          <cell r="D32647" t="str">
            <v>Neiva</v>
          </cell>
        </row>
        <row r="32648">
          <cell r="C32648" t="str">
            <v>41001</v>
          </cell>
          <cell r="D32648" t="str">
            <v>Neiva</v>
          </cell>
        </row>
        <row r="32649">
          <cell r="C32649" t="str">
            <v>41001</v>
          </cell>
          <cell r="D32649" t="str">
            <v>Neiva</v>
          </cell>
        </row>
        <row r="32650">
          <cell r="C32650" t="str">
            <v>41001</v>
          </cell>
          <cell r="D32650" t="str">
            <v>Neiva</v>
          </cell>
        </row>
        <row r="32651">
          <cell r="C32651" t="str">
            <v>41001</v>
          </cell>
          <cell r="D32651" t="str">
            <v>Neiva</v>
          </cell>
        </row>
        <row r="32652">
          <cell r="C32652" t="str">
            <v>41001</v>
          </cell>
          <cell r="D32652" t="str">
            <v>Neiva</v>
          </cell>
        </row>
        <row r="32653">
          <cell r="C32653" t="str">
            <v>41001</v>
          </cell>
          <cell r="D32653" t="str">
            <v>Neiva</v>
          </cell>
        </row>
        <row r="32654">
          <cell r="C32654" t="str">
            <v>41001</v>
          </cell>
          <cell r="D32654" t="str">
            <v>Neiva</v>
          </cell>
        </row>
        <row r="32655">
          <cell r="C32655" t="str">
            <v>41001</v>
          </cell>
          <cell r="D32655" t="str">
            <v>Neiva</v>
          </cell>
        </row>
        <row r="32656">
          <cell r="C32656" t="str">
            <v>41001</v>
          </cell>
          <cell r="D32656" t="str">
            <v>Neiva</v>
          </cell>
        </row>
        <row r="32657">
          <cell r="C32657" t="str">
            <v>41001</v>
          </cell>
          <cell r="D32657" t="str">
            <v>Neiva</v>
          </cell>
        </row>
        <row r="32658">
          <cell r="C32658" t="str">
            <v>41001</v>
          </cell>
          <cell r="D32658" t="str">
            <v>Neiva</v>
          </cell>
        </row>
        <row r="32659">
          <cell r="C32659" t="str">
            <v>41001</v>
          </cell>
          <cell r="D32659" t="str">
            <v>Neiva</v>
          </cell>
        </row>
        <row r="32660">
          <cell r="C32660" t="str">
            <v>41001</v>
          </cell>
          <cell r="D32660" t="str">
            <v>Neiva</v>
          </cell>
        </row>
        <row r="32661">
          <cell r="C32661" t="str">
            <v>41001</v>
          </cell>
          <cell r="D32661" t="str">
            <v>Neiva</v>
          </cell>
        </row>
        <row r="32662">
          <cell r="C32662" t="str">
            <v>41001</v>
          </cell>
          <cell r="D32662" t="str">
            <v>Neiva</v>
          </cell>
        </row>
        <row r="32663">
          <cell r="C32663" t="str">
            <v>41001</v>
          </cell>
          <cell r="D32663" t="str">
            <v>Neiva</v>
          </cell>
        </row>
        <row r="32664">
          <cell r="C32664" t="str">
            <v>41001</v>
          </cell>
          <cell r="D32664" t="str">
            <v>Neiva</v>
          </cell>
        </row>
        <row r="32665">
          <cell r="C32665" t="str">
            <v>41001</v>
          </cell>
          <cell r="D32665" t="str">
            <v>Neiva</v>
          </cell>
        </row>
        <row r="32666">
          <cell r="C32666" t="str">
            <v>41001</v>
          </cell>
          <cell r="D32666" t="str">
            <v>Neiva</v>
          </cell>
        </row>
        <row r="32667">
          <cell r="C32667" t="str">
            <v>41001</v>
          </cell>
          <cell r="D32667" t="str">
            <v>Neiva</v>
          </cell>
        </row>
        <row r="32668">
          <cell r="C32668" t="str">
            <v>41001</v>
          </cell>
          <cell r="D32668" t="str">
            <v>Neiva</v>
          </cell>
        </row>
        <row r="32669">
          <cell r="C32669" t="str">
            <v>41001</v>
          </cell>
          <cell r="D32669" t="str">
            <v>Neiva</v>
          </cell>
        </row>
        <row r="32670">
          <cell r="C32670" t="str">
            <v>41001</v>
          </cell>
          <cell r="D32670" t="str">
            <v>Neiva</v>
          </cell>
        </row>
        <row r="32671">
          <cell r="C32671" t="str">
            <v>41001</v>
          </cell>
          <cell r="D32671" t="str">
            <v>Neiva</v>
          </cell>
        </row>
        <row r="32672">
          <cell r="C32672" t="str">
            <v>41001</v>
          </cell>
          <cell r="D32672" t="str">
            <v>Neiva</v>
          </cell>
        </row>
        <row r="32673">
          <cell r="C32673" t="str">
            <v>41001</v>
          </cell>
          <cell r="D32673" t="str">
            <v>Neiva</v>
          </cell>
        </row>
        <row r="32674">
          <cell r="C32674" t="str">
            <v>41001</v>
          </cell>
          <cell r="D32674" t="str">
            <v>Neiva</v>
          </cell>
        </row>
        <row r="32675">
          <cell r="C32675" t="str">
            <v>41001</v>
          </cell>
          <cell r="D32675" t="str">
            <v>Neiva</v>
          </cell>
        </row>
        <row r="32676">
          <cell r="C32676" t="str">
            <v>41001</v>
          </cell>
          <cell r="D32676" t="str">
            <v>Neiva</v>
          </cell>
        </row>
        <row r="32677">
          <cell r="C32677" t="str">
            <v>41001</v>
          </cell>
          <cell r="D32677" t="str">
            <v>Neiva</v>
          </cell>
        </row>
        <row r="32678">
          <cell r="C32678" t="str">
            <v>41001</v>
          </cell>
          <cell r="D32678" t="str">
            <v>Neiva</v>
          </cell>
        </row>
        <row r="32679">
          <cell r="C32679" t="str">
            <v>41001</v>
          </cell>
          <cell r="D32679" t="str">
            <v>Neiva</v>
          </cell>
        </row>
        <row r="32680">
          <cell r="C32680" t="str">
            <v>41001</v>
          </cell>
          <cell r="D32680" t="str">
            <v>Neiva</v>
          </cell>
        </row>
        <row r="32681">
          <cell r="C32681" t="str">
            <v>41001</v>
          </cell>
          <cell r="D32681" t="str">
            <v>Neiva</v>
          </cell>
        </row>
        <row r="32682">
          <cell r="C32682" t="str">
            <v>41001</v>
          </cell>
          <cell r="D32682" t="str">
            <v>Neiva</v>
          </cell>
        </row>
        <row r="32683">
          <cell r="C32683" t="str">
            <v>41006</v>
          </cell>
          <cell r="D32683" t="str">
            <v>Acevedo</v>
          </cell>
        </row>
        <row r="32684">
          <cell r="C32684" t="str">
            <v>41006</v>
          </cell>
          <cell r="D32684" t="str">
            <v>Acevedo</v>
          </cell>
        </row>
        <row r="32685">
          <cell r="C32685" t="str">
            <v>41006</v>
          </cell>
          <cell r="D32685" t="str">
            <v>Acevedo</v>
          </cell>
        </row>
        <row r="32686">
          <cell r="C32686" t="str">
            <v>41006</v>
          </cell>
          <cell r="D32686" t="str">
            <v>Acevedo</v>
          </cell>
        </row>
        <row r="32687">
          <cell r="C32687" t="str">
            <v>41006</v>
          </cell>
          <cell r="D32687" t="str">
            <v>Acevedo</v>
          </cell>
        </row>
        <row r="32688">
          <cell r="C32688" t="str">
            <v>41006</v>
          </cell>
          <cell r="D32688" t="str">
            <v>Acevedo</v>
          </cell>
        </row>
        <row r="32689">
          <cell r="C32689" t="str">
            <v>41006</v>
          </cell>
          <cell r="D32689" t="str">
            <v>Acevedo</v>
          </cell>
        </row>
        <row r="32690">
          <cell r="C32690" t="str">
            <v>41006</v>
          </cell>
          <cell r="D32690" t="str">
            <v>Acevedo</v>
          </cell>
        </row>
        <row r="32691">
          <cell r="C32691" t="str">
            <v>41006</v>
          </cell>
          <cell r="D32691" t="str">
            <v>Acevedo</v>
          </cell>
        </row>
        <row r="32692">
          <cell r="C32692" t="str">
            <v>41006</v>
          </cell>
          <cell r="D32692" t="str">
            <v>Acevedo</v>
          </cell>
        </row>
        <row r="32693">
          <cell r="C32693" t="str">
            <v>41006</v>
          </cell>
          <cell r="D32693" t="str">
            <v>Acevedo</v>
          </cell>
        </row>
        <row r="32694">
          <cell r="C32694" t="str">
            <v>41006</v>
          </cell>
          <cell r="D32694" t="str">
            <v>Acevedo</v>
          </cell>
        </row>
        <row r="32695">
          <cell r="C32695" t="str">
            <v>41006</v>
          </cell>
          <cell r="D32695" t="str">
            <v>Acevedo</v>
          </cell>
        </row>
        <row r="32696">
          <cell r="C32696" t="str">
            <v>41006</v>
          </cell>
          <cell r="D32696" t="str">
            <v>Acevedo</v>
          </cell>
        </row>
        <row r="32697">
          <cell r="C32697" t="str">
            <v>41006</v>
          </cell>
          <cell r="D32697" t="str">
            <v>Acevedo</v>
          </cell>
        </row>
        <row r="32698">
          <cell r="C32698" t="str">
            <v>41006</v>
          </cell>
          <cell r="D32698" t="str">
            <v>Acevedo</v>
          </cell>
        </row>
        <row r="32699">
          <cell r="C32699" t="str">
            <v>41006</v>
          </cell>
          <cell r="D32699" t="str">
            <v>Acevedo</v>
          </cell>
        </row>
        <row r="32700">
          <cell r="C32700" t="str">
            <v>41006</v>
          </cell>
          <cell r="D32700" t="str">
            <v>Acevedo</v>
          </cell>
        </row>
        <row r="32701">
          <cell r="C32701" t="str">
            <v>41006</v>
          </cell>
          <cell r="D32701" t="str">
            <v>Acevedo</v>
          </cell>
        </row>
        <row r="32702">
          <cell r="C32702" t="str">
            <v>41006</v>
          </cell>
          <cell r="D32702" t="str">
            <v>Acevedo</v>
          </cell>
        </row>
        <row r="32703">
          <cell r="C32703" t="str">
            <v>41006</v>
          </cell>
          <cell r="D32703" t="str">
            <v>Acevedo</v>
          </cell>
        </row>
        <row r="32704">
          <cell r="C32704" t="str">
            <v>41006</v>
          </cell>
          <cell r="D32704" t="str">
            <v>Acevedo</v>
          </cell>
        </row>
        <row r="32705">
          <cell r="C32705" t="str">
            <v>41006</v>
          </cell>
          <cell r="D32705" t="str">
            <v>Acevedo</v>
          </cell>
        </row>
        <row r="32706">
          <cell r="C32706" t="str">
            <v>41006</v>
          </cell>
          <cell r="D32706" t="str">
            <v>Acevedo</v>
          </cell>
        </row>
        <row r="32707">
          <cell r="C32707" t="str">
            <v>41006</v>
          </cell>
          <cell r="D32707" t="str">
            <v>Acevedo</v>
          </cell>
        </row>
        <row r="32708">
          <cell r="C32708" t="str">
            <v>41006</v>
          </cell>
          <cell r="D32708" t="str">
            <v>Acevedo</v>
          </cell>
        </row>
        <row r="32709">
          <cell r="C32709" t="str">
            <v>41006</v>
          </cell>
          <cell r="D32709" t="str">
            <v>Acevedo</v>
          </cell>
        </row>
        <row r="32710">
          <cell r="C32710" t="str">
            <v>41006</v>
          </cell>
          <cell r="D32710" t="str">
            <v>Acevedo</v>
          </cell>
        </row>
        <row r="32711">
          <cell r="C32711" t="str">
            <v>41006</v>
          </cell>
          <cell r="D32711" t="str">
            <v>Acevedo</v>
          </cell>
        </row>
        <row r="32712">
          <cell r="C32712" t="str">
            <v>41006</v>
          </cell>
          <cell r="D32712" t="str">
            <v>Acevedo</v>
          </cell>
        </row>
        <row r="32713">
          <cell r="C32713" t="str">
            <v>41006</v>
          </cell>
          <cell r="D32713" t="str">
            <v>Acevedo</v>
          </cell>
        </row>
        <row r="32714">
          <cell r="C32714" t="str">
            <v>41006</v>
          </cell>
          <cell r="D32714" t="str">
            <v>Acevedo</v>
          </cell>
        </row>
        <row r="32715">
          <cell r="C32715" t="str">
            <v>41006</v>
          </cell>
          <cell r="D32715" t="str">
            <v>Acevedo</v>
          </cell>
        </row>
        <row r="32716">
          <cell r="C32716" t="str">
            <v>41006</v>
          </cell>
          <cell r="D32716" t="str">
            <v>Acevedo</v>
          </cell>
        </row>
        <row r="32717">
          <cell r="C32717" t="str">
            <v>41006</v>
          </cell>
          <cell r="D32717" t="str">
            <v>Acevedo</v>
          </cell>
        </row>
        <row r="32718">
          <cell r="C32718" t="str">
            <v>41006</v>
          </cell>
          <cell r="D32718" t="str">
            <v>Acevedo</v>
          </cell>
        </row>
        <row r="32719">
          <cell r="C32719" t="str">
            <v>41006</v>
          </cell>
          <cell r="D32719" t="str">
            <v>Acevedo</v>
          </cell>
        </row>
        <row r="32720">
          <cell r="C32720" t="str">
            <v>41006</v>
          </cell>
          <cell r="D32720" t="str">
            <v>Acevedo</v>
          </cell>
        </row>
        <row r="32721">
          <cell r="C32721" t="str">
            <v>41006</v>
          </cell>
          <cell r="D32721" t="str">
            <v>Acevedo</v>
          </cell>
        </row>
        <row r="32722">
          <cell r="C32722" t="str">
            <v>41006</v>
          </cell>
          <cell r="D32722" t="str">
            <v>Acevedo</v>
          </cell>
        </row>
        <row r="32723">
          <cell r="C32723" t="str">
            <v>41006</v>
          </cell>
          <cell r="D32723" t="str">
            <v>Acevedo</v>
          </cell>
        </row>
        <row r="32724">
          <cell r="C32724" t="str">
            <v>41006</v>
          </cell>
          <cell r="D32724" t="str">
            <v>Acevedo</v>
          </cell>
        </row>
        <row r="32725">
          <cell r="C32725" t="str">
            <v>41006</v>
          </cell>
          <cell r="D32725" t="str">
            <v>Acevedo</v>
          </cell>
        </row>
        <row r="32726">
          <cell r="C32726" t="str">
            <v>41006</v>
          </cell>
          <cell r="D32726" t="str">
            <v>Acevedo</v>
          </cell>
        </row>
        <row r="32727">
          <cell r="C32727" t="str">
            <v>41006</v>
          </cell>
          <cell r="D32727" t="str">
            <v>Acevedo</v>
          </cell>
        </row>
        <row r="32728">
          <cell r="C32728" t="str">
            <v>41006</v>
          </cell>
          <cell r="D32728" t="str">
            <v>Acevedo</v>
          </cell>
        </row>
        <row r="32729">
          <cell r="C32729" t="str">
            <v>41006</v>
          </cell>
          <cell r="D32729" t="str">
            <v>Acevedo</v>
          </cell>
        </row>
        <row r="32730">
          <cell r="C32730" t="str">
            <v>41006</v>
          </cell>
          <cell r="D32730" t="str">
            <v>Acevedo</v>
          </cell>
        </row>
        <row r="32731">
          <cell r="C32731" t="str">
            <v>41006</v>
          </cell>
          <cell r="D32731" t="str">
            <v>Acevedo</v>
          </cell>
        </row>
        <row r="32732">
          <cell r="C32732" t="str">
            <v>41006</v>
          </cell>
          <cell r="D32732" t="str">
            <v>Acevedo</v>
          </cell>
        </row>
        <row r="32733">
          <cell r="C32733" t="str">
            <v>41006</v>
          </cell>
          <cell r="D32733" t="str">
            <v>Acevedo</v>
          </cell>
        </row>
        <row r="32734">
          <cell r="C32734" t="str">
            <v>41006</v>
          </cell>
          <cell r="D32734" t="str">
            <v>Acevedo</v>
          </cell>
        </row>
        <row r="32735">
          <cell r="C32735" t="str">
            <v>41006</v>
          </cell>
          <cell r="D32735" t="str">
            <v>Acevedo</v>
          </cell>
        </row>
        <row r="32736">
          <cell r="C32736" t="str">
            <v>41006</v>
          </cell>
          <cell r="D32736" t="str">
            <v>Acevedo</v>
          </cell>
        </row>
        <row r="32737">
          <cell r="C32737" t="str">
            <v>41013</v>
          </cell>
          <cell r="D32737" t="str">
            <v>Agrado</v>
          </cell>
        </row>
        <row r="32738">
          <cell r="C32738" t="str">
            <v>41013</v>
          </cell>
          <cell r="D32738" t="str">
            <v>Agrado</v>
          </cell>
        </row>
        <row r="32739">
          <cell r="C32739" t="str">
            <v>41013</v>
          </cell>
          <cell r="D32739" t="str">
            <v>Agrado</v>
          </cell>
        </row>
        <row r="32740">
          <cell r="C32740" t="str">
            <v>41013</v>
          </cell>
          <cell r="D32740" t="str">
            <v>Agrado</v>
          </cell>
        </row>
        <row r="32741">
          <cell r="C32741" t="str">
            <v>41013</v>
          </cell>
          <cell r="D32741" t="str">
            <v>Agrado</v>
          </cell>
        </row>
        <row r="32742">
          <cell r="C32742" t="str">
            <v>41013</v>
          </cell>
          <cell r="D32742" t="str">
            <v>Agrado</v>
          </cell>
        </row>
        <row r="32743">
          <cell r="C32743" t="str">
            <v>41013</v>
          </cell>
          <cell r="D32743" t="str">
            <v>Agrado</v>
          </cell>
        </row>
        <row r="32744">
          <cell r="C32744" t="str">
            <v>41013</v>
          </cell>
          <cell r="D32744" t="str">
            <v>Agrado</v>
          </cell>
        </row>
        <row r="32745">
          <cell r="C32745" t="str">
            <v>41013</v>
          </cell>
          <cell r="D32745" t="str">
            <v>Agrado</v>
          </cell>
        </row>
        <row r="32746">
          <cell r="C32746" t="str">
            <v>41013</v>
          </cell>
          <cell r="D32746" t="str">
            <v>Agrado</v>
          </cell>
        </row>
        <row r="32747">
          <cell r="C32747" t="str">
            <v>41013</v>
          </cell>
          <cell r="D32747" t="str">
            <v>Agrado</v>
          </cell>
        </row>
        <row r="32748">
          <cell r="C32748" t="str">
            <v>41013</v>
          </cell>
          <cell r="D32748" t="str">
            <v>Agrado</v>
          </cell>
        </row>
        <row r="32749">
          <cell r="C32749" t="str">
            <v>41013</v>
          </cell>
          <cell r="D32749" t="str">
            <v>Agrado</v>
          </cell>
        </row>
        <row r="32750">
          <cell r="C32750" t="str">
            <v>41013</v>
          </cell>
          <cell r="D32750" t="str">
            <v>Agrado</v>
          </cell>
        </row>
        <row r="32751">
          <cell r="C32751" t="str">
            <v>41013</v>
          </cell>
          <cell r="D32751" t="str">
            <v>Agrado</v>
          </cell>
        </row>
        <row r="32752">
          <cell r="C32752" t="str">
            <v>41013</v>
          </cell>
          <cell r="D32752" t="str">
            <v>Agrado</v>
          </cell>
        </row>
        <row r="32753">
          <cell r="C32753" t="str">
            <v>41013</v>
          </cell>
          <cell r="D32753" t="str">
            <v>Agrado</v>
          </cell>
        </row>
        <row r="32754">
          <cell r="C32754" t="str">
            <v>41013</v>
          </cell>
          <cell r="D32754" t="str">
            <v>Agrado</v>
          </cell>
        </row>
        <row r="32755">
          <cell r="C32755" t="str">
            <v>41013</v>
          </cell>
          <cell r="D32755" t="str">
            <v>Agrado</v>
          </cell>
        </row>
        <row r="32756">
          <cell r="C32756" t="str">
            <v>41013</v>
          </cell>
          <cell r="D32756" t="str">
            <v>Agrado</v>
          </cell>
        </row>
        <row r="32757">
          <cell r="C32757" t="str">
            <v>41013</v>
          </cell>
          <cell r="D32757" t="str">
            <v>Agrado</v>
          </cell>
        </row>
        <row r="32758">
          <cell r="C32758" t="str">
            <v>41013</v>
          </cell>
          <cell r="D32758" t="str">
            <v>Agrado</v>
          </cell>
        </row>
        <row r="32759">
          <cell r="C32759" t="str">
            <v>41013</v>
          </cell>
          <cell r="D32759" t="str">
            <v>Agrado</v>
          </cell>
        </row>
        <row r="32760">
          <cell r="C32760" t="str">
            <v>41013</v>
          </cell>
          <cell r="D32760" t="str">
            <v>Agrado</v>
          </cell>
        </row>
        <row r="32761">
          <cell r="C32761" t="str">
            <v>41013</v>
          </cell>
          <cell r="D32761" t="str">
            <v>Agrado</v>
          </cell>
        </row>
        <row r="32762">
          <cell r="C32762" t="str">
            <v>41013</v>
          </cell>
          <cell r="D32762" t="str">
            <v>Agrado</v>
          </cell>
        </row>
        <row r="32763">
          <cell r="C32763" t="str">
            <v>41013</v>
          </cell>
          <cell r="D32763" t="str">
            <v>Agrado</v>
          </cell>
        </row>
        <row r="32764">
          <cell r="C32764" t="str">
            <v>41013</v>
          </cell>
          <cell r="D32764" t="str">
            <v>Agrado</v>
          </cell>
        </row>
        <row r="32765">
          <cell r="C32765" t="str">
            <v>41013</v>
          </cell>
          <cell r="D32765" t="str">
            <v>Agrado</v>
          </cell>
        </row>
        <row r="32766">
          <cell r="C32766" t="str">
            <v>41013</v>
          </cell>
          <cell r="D32766" t="str">
            <v>Agrado</v>
          </cell>
        </row>
        <row r="32767">
          <cell r="C32767" t="str">
            <v>41013</v>
          </cell>
          <cell r="D32767" t="str">
            <v>Agrado</v>
          </cell>
        </row>
        <row r="32768">
          <cell r="C32768" t="str">
            <v>41013</v>
          </cell>
          <cell r="D32768" t="str">
            <v>Agrado</v>
          </cell>
        </row>
        <row r="32769">
          <cell r="C32769" t="str">
            <v>41013</v>
          </cell>
          <cell r="D32769" t="str">
            <v>Agrado</v>
          </cell>
        </row>
        <row r="32770">
          <cell r="C32770" t="str">
            <v>41013</v>
          </cell>
          <cell r="D32770" t="str">
            <v>Agrado</v>
          </cell>
        </row>
        <row r="32771">
          <cell r="C32771" t="str">
            <v>41013</v>
          </cell>
          <cell r="D32771" t="str">
            <v>Agrado</v>
          </cell>
        </row>
        <row r="32772">
          <cell r="C32772" t="str">
            <v>41013</v>
          </cell>
          <cell r="D32772" t="str">
            <v>Agrado</v>
          </cell>
        </row>
        <row r="32773">
          <cell r="C32773" t="str">
            <v>41013</v>
          </cell>
          <cell r="D32773" t="str">
            <v>Agrado</v>
          </cell>
        </row>
        <row r="32774">
          <cell r="C32774" t="str">
            <v>41013</v>
          </cell>
          <cell r="D32774" t="str">
            <v>Agrado</v>
          </cell>
        </row>
        <row r="32775">
          <cell r="C32775" t="str">
            <v>41013</v>
          </cell>
          <cell r="D32775" t="str">
            <v>Agrado</v>
          </cell>
        </row>
        <row r="32776">
          <cell r="C32776" t="str">
            <v>41013</v>
          </cell>
          <cell r="D32776" t="str">
            <v>Agrado</v>
          </cell>
        </row>
        <row r="32777">
          <cell r="C32777" t="str">
            <v>41013</v>
          </cell>
          <cell r="D32777" t="str">
            <v>Agrado</v>
          </cell>
        </row>
        <row r="32778">
          <cell r="C32778" t="str">
            <v>41013</v>
          </cell>
          <cell r="D32778" t="str">
            <v>Agrado</v>
          </cell>
        </row>
        <row r="32779">
          <cell r="C32779" t="str">
            <v>41013</v>
          </cell>
          <cell r="D32779" t="str">
            <v>Agrado</v>
          </cell>
        </row>
        <row r="32780">
          <cell r="C32780" t="str">
            <v>41013</v>
          </cell>
          <cell r="D32780" t="str">
            <v>Agrado</v>
          </cell>
        </row>
        <row r="32781">
          <cell r="C32781" t="str">
            <v>41013</v>
          </cell>
          <cell r="D32781" t="str">
            <v>Agrado</v>
          </cell>
        </row>
        <row r="32782">
          <cell r="C32782" t="str">
            <v>41013</v>
          </cell>
          <cell r="D32782" t="str">
            <v>Agrado</v>
          </cell>
        </row>
        <row r="32783">
          <cell r="C32783" t="str">
            <v>41013</v>
          </cell>
          <cell r="D32783" t="str">
            <v>Agrado</v>
          </cell>
        </row>
        <row r="32784">
          <cell r="C32784" t="str">
            <v>41013</v>
          </cell>
          <cell r="D32784" t="str">
            <v>Agrado</v>
          </cell>
        </row>
        <row r="32785">
          <cell r="C32785" t="str">
            <v>41013</v>
          </cell>
          <cell r="D32785" t="str">
            <v>Agrado</v>
          </cell>
        </row>
        <row r="32786">
          <cell r="C32786" t="str">
            <v>41013</v>
          </cell>
          <cell r="D32786" t="str">
            <v>Agrado</v>
          </cell>
        </row>
        <row r="32787">
          <cell r="C32787" t="str">
            <v>41013</v>
          </cell>
          <cell r="D32787" t="str">
            <v>Agrado</v>
          </cell>
        </row>
        <row r="32788">
          <cell r="C32788" t="str">
            <v>41013</v>
          </cell>
          <cell r="D32788" t="str">
            <v>Agrado</v>
          </cell>
        </row>
        <row r="32789">
          <cell r="C32789" t="str">
            <v>41013</v>
          </cell>
          <cell r="D32789" t="str">
            <v>Agrado</v>
          </cell>
        </row>
        <row r="32790">
          <cell r="C32790" t="str">
            <v>41013</v>
          </cell>
          <cell r="D32790" t="str">
            <v>Agrado</v>
          </cell>
        </row>
        <row r="32791">
          <cell r="C32791" t="str">
            <v>41016</v>
          </cell>
          <cell r="D32791" t="str">
            <v>Aipe</v>
          </cell>
        </row>
        <row r="32792">
          <cell r="C32792" t="str">
            <v>41016</v>
          </cell>
          <cell r="D32792" t="str">
            <v>Aipe</v>
          </cell>
        </row>
        <row r="32793">
          <cell r="C32793" t="str">
            <v>41016</v>
          </cell>
          <cell r="D32793" t="str">
            <v>Aipe</v>
          </cell>
        </row>
        <row r="32794">
          <cell r="C32794" t="str">
            <v>41016</v>
          </cell>
          <cell r="D32794" t="str">
            <v>Aipe</v>
          </cell>
        </row>
        <row r="32795">
          <cell r="C32795" t="str">
            <v>41016</v>
          </cell>
          <cell r="D32795" t="str">
            <v>Aipe</v>
          </cell>
        </row>
        <row r="32796">
          <cell r="C32796" t="str">
            <v>41016</v>
          </cell>
          <cell r="D32796" t="str">
            <v>Aipe</v>
          </cell>
        </row>
        <row r="32797">
          <cell r="C32797" t="str">
            <v>41016</v>
          </cell>
          <cell r="D32797" t="str">
            <v>Aipe</v>
          </cell>
        </row>
        <row r="32798">
          <cell r="C32798" t="str">
            <v>41016</v>
          </cell>
          <cell r="D32798" t="str">
            <v>Aipe</v>
          </cell>
        </row>
        <row r="32799">
          <cell r="C32799" t="str">
            <v>41016</v>
          </cell>
          <cell r="D32799" t="str">
            <v>Aipe</v>
          </cell>
        </row>
        <row r="32800">
          <cell r="C32800" t="str">
            <v>41016</v>
          </cell>
          <cell r="D32800" t="str">
            <v>Aipe</v>
          </cell>
        </row>
        <row r="32801">
          <cell r="C32801" t="str">
            <v>41016</v>
          </cell>
          <cell r="D32801" t="str">
            <v>Aipe</v>
          </cell>
        </row>
        <row r="32802">
          <cell r="C32802" t="str">
            <v>41016</v>
          </cell>
          <cell r="D32802" t="str">
            <v>Aipe</v>
          </cell>
        </row>
        <row r="32803">
          <cell r="C32803" t="str">
            <v>41016</v>
          </cell>
          <cell r="D32803" t="str">
            <v>Aipe</v>
          </cell>
        </row>
        <row r="32804">
          <cell r="C32804" t="str">
            <v>41016</v>
          </cell>
          <cell r="D32804" t="str">
            <v>Aipe</v>
          </cell>
        </row>
        <row r="32805">
          <cell r="C32805" t="str">
            <v>41016</v>
          </cell>
          <cell r="D32805" t="str">
            <v>Aipe</v>
          </cell>
        </row>
        <row r="32806">
          <cell r="C32806" t="str">
            <v>41016</v>
          </cell>
          <cell r="D32806" t="str">
            <v>Aipe</v>
          </cell>
        </row>
        <row r="32807">
          <cell r="C32807" t="str">
            <v>41016</v>
          </cell>
          <cell r="D32807" t="str">
            <v>Aipe</v>
          </cell>
        </row>
        <row r="32808">
          <cell r="C32808" t="str">
            <v>41016</v>
          </cell>
          <cell r="D32808" t="str">
            <v>Aipe</v>
          </cell>
        </row>
        <row r="32809">
          <cell r="C32809" t="str">
            <v>41016</v>
          </cell>
          <cell r="D32809" t="str">
            <v>Aipe</v>
          </cell>
        </row>
        <row r="32810">
          <cell r="C32810" t="str">
            <v>41016</v>
          </cell>
          <cell r="D32810" t="str">
            <v>Aipe</v>
          </cell>
        </row>
        <row r="32811">
          <cell r="C32811" t="str">
            <v>41016</v>
          </cell>
          <cell r="D32811" t="str">
            <v>Aipe</v>
          </cell>
        </row>
        <row r="32812">
          <cell r="C32812" t="str">
            <v>41016</v>
          </cell>
          <cell r="D32812" t="str">
            <v>Aipe</v>
          </cell>
        </row>
        <row r="32813">
          <cell r="C32813" t="str">
            <v>41016</v>
          </cell>
          <cell r="D32813" t="str">
            <v>Aipe</v>
          </cell>
        </row>
        <row r="32814">
          <cell r="C32814" t="str">
            <v>41016</v>
          </cell>
          <cell r="D32814" t="str">
            <v>Aipe</v>
          </cell>
        </row>
        <row r="32815">
          <cell r="C32815" t="str">
            <v>41016</v>
          </cell>
          <cell r="D32815" t="str">
            <v>Aipe</v>
          </cell>
        </row>
        <row r="32816">
          <cell r="C32816" t="str">
            <v>41016</v>
          </cell>
          <cell r="D32816" t="str">
            <v>Aipe</v>
          </cell>
        </row>
        <row r="32817">
          <cell r="C32817" t="str">
            <v>41016</v>
          </cell>
          <cell r="D32817" t="str">
            <v>Aipe</v>
          </cell>
        </row>
        <row r="32818">
          <cell r="C32818" t="str">
            <v>41016</v>
          </cell>
          <cell r="D32818" t="str">
            <v>Aipe</v>
          </cell>
        </row>
        <row r="32819">
          <cell r="C32819" t="str">
            <v>41016</v>
          </cell>
          <cell r="D32819" t="str">
            <v>Aipe</v>
          </cell>
        </row>
        <row r="32820">
          <cell r="C32820" t="str">
            <v>41016</v>
          </cell>
          <cell r="D32820" t="str">
            <v>Aipe</v>
          </cell>
        </row>
        <row r="32821">
          <cell r="C32821" t="str">
            <v>41016</v>
          </cell>
          <cell r="D32821" t="str">
            <v>Aipe</v>
          </cell>
        </row>
        <row r="32822">
          <cell r="C32822" t="str">
            <v>41016</v>
          </cell>
          <cell r="D32822" t="str">
            <v>Aipe</v>
          </cell>
        </row>
        <row r="32823">
          <cell r="C32823" t="str">
            <v>41016</v>
          </cell>
          <cell r="D32823" t="str">
            <v>Aipe</v>
          </cell>
        </row>
        <row r="32824">
          <cell r="C32824" t="str">
            <v>41016</v>
          </cell>
          <cell r="D32824" t="str">
            <v>Aipe</v>
          </cell>
        </row>
        <row r="32825">
          <cell r="C32825" t="str">
            <v>41016</v>
          </cell>
          <cell r="D32825" t="str">
            <v>Aipe</v>
          </cell>
        </row>
        <row r="32826">
          <cell r="C32826" t="str">
            <v>41016</v>
          </cell>
          <cell r="D32826" t="str">
            <v>Aipe</v>
          </cell>
        </row>
        <row r="32827">
          <cell r="C32827" t="str">
            <v>41016</v>
          </cell>
          <cell r="D32827" t="str">
            <v>Aipe</v>
          </cell>
        </row>
        <row r="32828">
          <cell r="C32828" t="str">
            <v>41016</v>
          </cell>
          <cell r="D32828" t="str">
            <v>Aipe</v>
          </cell>
        </row>
        <row r="32829">
          <cell r="C32829" t="str">
            <v>41016</v>
          </cell>
          <cell r="D32829" t="str">
            <v>Aipe</v>
          </cell>
        </row>
        <row r="32830">
          <cell r="C32830" t="str">
            <v>41016</v>
          </cell>
          <cell r="D32830" t="str">
            <v>Aipe</v>
          </cell>
        </row>
        <row r="32831">
          <cell r="C32831" t="str">
            <v>41016</v>
          </cell>
          <cell r="D32831" t="str">
            <v>Aipe</v>
          </cell>
        </row>
        <row r="32832">
          <cell r="C32832" t="str">
            <v>41016</v>
          </cell>
          <cell r="D32832" t="str">
            <v>Aipe</v>
          </cell>
        </row>
        <row r="32833">
          <cell r="C32833" t="str">
            <v>41016</v>
          </cell>
          <cell r="D32833" t="str">
            <v>Aipe</v>
          </cell>
        </row>
        <row r="32834">
          <cell r="C32834" t="str">
            <v>41016</v>
          </cell>
          <cell r="D32834" t="str">
            <v>Aipe</v>
          </cell>
        </row>
        <row r="32835">
          <cell r="C32835" t="str">
            <v>41016</v>
          </cell>
          <cell r="D32835" t="str">
            <v>Aipe</v>
          </cell>
        </row>
        <row r="32836">
          <cell r="C32836" t="str">
            <v>41016</v>
          </cell>
          <cell r="D32836" t="str">
            <v>Aipe</v>
          </cell>
        </row>
        <row r="32837">
          <cell r="C32837" t="str">
            <v>41016</v>
          </cell>
          <cell r="D32837" t="str">
            <v>Aipe</v>
          </cell>
        </row>
        <row r="32838">
          <cell r="C32838" t="str">
            <v>41016</v>
          </cell>
          <cell r="D32838" t="str">
            <v>Aipe</v>
          </cell>
        </row>
        <row r="32839">
          <cell r="C32839" t="str">
            <v>41016</v>
          </cell>
          <cell r="D32839" t="str">
            <v>Aipe</v>
          </cell>
        </row>
        <row r="32840">
          <cell r="C32840" t="str">
            <v>41016</v>
          </cell>
          <cell r="D32840" t="str">
            <v>Aipe</v>
          </cell>
        </row>
        <row r="32841">
          <cell r="C32841" t="str">
            <v>41016</v>
          </cell>
          <cell r="D32841" t="str">
            <v>Aipe</v>
          </cell>
        </row>
        <row r="32842">
          <cell r="C32842" t="str">
            <v>41016</v>
          </cell>
          <cell r="D32842" t="str">
            <v>Aipe</v>
          </cell>
        </row>
        <row r="32843">
          <cell r="C32843" t="str">
            <v>41016</v>
          </cell>
          <cell r="D32843" t="str">
            <v>Aipe</v>
          </cell>
        </row>
        <row r="32844">
          <cell r="C32844" t="str">
            <v>41016</v>
          </cell>
          <cell r="D32844" t="str">
            <v>Aipe</v>
          </cell>
        </row>
        <row r="32845">
          <cell r="C32845" t="str">
            <v>41020</v>
          </cell>
          <cell r="D32845" t="str">
            <v>Algeciras</v>
          </cell>
        </row>
        <row r="32846">
          <cell r="C32846" t="str">
            <v>41020</v>
          </cell>
          <cell r="D32846" t="str">
            <v>Algeciras</v>
          </cell>
        </row>
        <row r="32847">
          <cell r="C32847" t="str">
            <v>41020</v>
          </cell>
          <cell r="D32847" t="str">
            <v>Algeciras</v>
          </cell>
        </row>
        <row r="32848">
          <cell r="C32848" t="str">
            <v>41020</v>
          </cell>
          <cell r="D32848" t="str">
            <v>Algeciras</v>
          </cell>
        </row>
        <row r="32849">
          <cell r="C32849" t="str">
            <v>41020</v>
          </cell>
          <cell r="D32849" t="str">
            <v>Algeciras</v>
          </cell>
        </row>
        <row r="32850">
          <cell r="C32850" t="str">
            <v>41020</v>
          </cell>
          <cell r="D32850" t="str">
            <v>Algeciras</v>
          </cell>
        </row>
        <row r="32851">
          <cell r="C32851" t="str">
            <v>41020</v>
          </cell>
          <cell r="D32851" t="str">
            <v>Algeciras</v>
          </cell>
        </row>
        <row r="32852">
          <cell r="C32852" t="str">
            <v>41020</v>
          </cell>
          <cell r="D32852" t="str">
            <v>Algeciras</v>
          </cell>
        </row>
        <row r="32853">
          <cell r="C32853" t="str">
            <v>41020</v>
          </cell>
          <cell r="D32853" t="str">
            <v>Algeciras</v>
          </cell>
        </row>
        <row r="32854">
          <cell r="C32854" t="str">
            <v>41020</v>
          </cell>
          <cell r="D32854" t="str">
            <v>Algeciras</v>
          </cell>
        </row>
        <row r="32855">
          <cell r="C32855" t="str">
            <v>41020</v>
          </cell>
          <cell r="D32855" t="str">
            <v>Algeciras</v>
          </cell>
        </row>
        <row r="32856">
          <cell r="C32856" t="str">
            <v>41020</v>
          </cell>
          <cell r="D32856" t="str">
            <v>Algeciras</v>
          </cell>
        </row>
        <row r="32857">
          <cell r="C32857" t="str">
            <v>41020</v>
          </cell>
          <cell r="D32857" t="str">
            <v>Algeciras</v>
          </cell>
        </row>
        <row r="32858">
          <cell r="C32858" t="str">
            <v>41020</v>
          </cell>
          <cell r="D32858" t="str">
            <v>Algeciras</v>
          </cell>
        </row>
        <row r="32859">
          <cell r="C32859" t="str">
            <v>41020</v>
          </cell>
          <cell r="D32859" t="str">
            <v>Algeciras</v>
          </cell>
        </row>
        <row r="32860">
          <cell r="C32860" t="str">
            <v>41020</v>
          </cell>
          <cell r="D32860" t="str">
            <v>Algeciras</v>
          </cell>
        </row>
        <row r="32861">
          <cell r="C32861" t="str">
            <v>41020</v>
          </cell>
          <cell r="D32861" t="str">
            <v>Algeciras</v>
          </cell>
        </row>
        <row r="32862">
          <cell r="C32862" t="str">
            <v>41020</v>
          </cell>
          <cell r="D32862" t="str">
            <v>Algeciras</v>
          </cell>
        </row>
        <row r="32863">
          <cell r="C32863" t="str">
            <v>41020</v>
          </cell>
          <cell r="D32863" t="str">
            <v>Algeciras</v>
          </cell>
        </row>
        <row r="32864">
          <cell r="C32864" t="str">
            <v>41020</v>
          </cell>
          <cell r="D32864" t="str">
            <v>Algeciras</v>
          </cell>
        </row>
        <row r="32865">
          <cell r="C32865" t="str">
            <v>41020</v>
          </cell>
          <cell r="D32865" t="str">
            <v>Algeciras</v>
          </cell>
        </row>
        <row r="32866">
          <cell r="C32866" t="str">
            <v>41020</v>
          </cell>
          <cell r="D32866" t="str">
            <v>Algeciras</v>
          </cell>
        </row>
        <row r="32867">
          <cell r="C32867" t="str">
            <v>41020</v>
          </cell>
          <cell r="D32867" t="str">
            <v>Algeciras</v>
          </cell>
        </row>
        <row r="32868">
          <cell r="C32868" t="str">
            <v>41020</v>
          </cell>
          <cell r="D32868" t="str">
            <v>Algeciras</v>
          </cell>
        </row>
        <row r="32869">
          <cell r="C32869" t="str">
            <v>41020</v>
          </cell>
          <cell r="D32869" t="str">
            <v>Algeciras</v>
          </cell>
        </row>
        <row r="32870">
          <cell r="C32870" t="str">
            <v>41020</v>
          </cell>
          <cell r="D32870" t="str">
            <v>Algeciras</v>
          </cell>
        </row>
        <row r="32871">
          <cell r="C32871" t="str">
            <v>41020</v>
          </cell>
          <cell r="D32871" t="str">
            <v>Algeciras</v>
          </cell>
        </row>
        <row r="32872">
          <cell r="C32872" t="str">
            <v>41020</v>
          </cell>
          <cell r="D32872" t="str">
            <v>Algeciras</v>
          </cell>
        </row>
        <row r="32873">
          <cell r="C32873" t="str">
            <v>41020</v>
          </cell>
          <cell r="D32873" t="str">
            <v>Algeciras</v>
          </cell>
        </row>
        <row r="32874">
          <cell r="C32874" t="str">
            <v>41020</v>
          </cell>
          <cell r="D32874" t="str">
            <v>Algeciras</v>
          </cell>
        </row>
        <row r="32875">
          <cell r="C32875" t="str">
            <v>41020</v>
          </cell>
          <cell r="D32875" t="str">
            <v>Algeciras</v>
          </cell>
        </row>
        <row r="32876">
          <cell r="C32876" t="str">
            <v>41020</v>
          </cell>
          <cell r="D32876" t="str">
            <v>Algeciras</v>
          </cell>
        </row>
        <row r="32877">
          <cell r="C32877" t="str">
            <v>41020</v>
          </cell>
          <cell r="D32877" t="str">
            <v>Algeciras</v>
          </cell>
        </row>
        <row r="32878">
          <cell r="C32878" t="str">
            <v>41020</v>
          </cell>
          <cell r="D32878" t="str">
            <v>Algeciras</v>
          </cell>
        </row>
        <row r="32879">
          <cell r="C32879" t="str">
            <v>41020</v>
          </cell>
          <cell r="D32879" t="str">
            <v>Algeciras</v>
          </cell>
        </row>
        <row r="32880">
          <cell r="C32880" t="str">
            <v>41020</v>
          </cell>
          <cell r="D32880" t="str">
            <v>Algeciras</v>
          </cell>
        </row>
        <row r="32881">
          <cell r="C32881" t="str">
            <v>41020</v>
          </cell>
          <cell r="D32881" t="str">
            <v>Algeciras</v>
          </cell>
        </row>
        <row r="32882">
          <cell r="C32882" t="str">
            <v>41020</v>
          </cell>
          <cell r="D32882" t="str">
            <v>Algeciras</v>
          </cell>
        </row>
        <row r="32883">
          <cell r="C32883" t="str">
            <v>41020</v>
          </cell>
          <cell r="D32883" t="str">
            <v>Algeciras</v>
          </cell>
        </row>
        <row r="32884">
          <cell r="C32884" t="str">
            <v>41020</v>
          </cell>
          <cell r="D32884" t="str">
            <v>Algeciras</v>
          </cell>
        </row>
        <row r="32885">
          <cell r="C32885" t="str">
            <v>41020</v>
          </cell>
          <cell r="D32885" t="str">
            <v>Algeciras</v>
          </cell>
        </row>
        <row r="32886">
          <cell r="C32886" t="str">
            <v>41020</v>
          </cell>
          <cell r="D32886" t="str">
            <v>Algeciras</v>
          </cell>
        </row>
        <row r="32887">
          <cell r="C32887" t="str">
            <v>41020</v>
          </cell>
          <cell r="D32887" t="str">
            <v>Algeciras</v>
          </cell>
        </row>
        <row r="32888">
          <cell r="C32888" t="str">
            <v>41020</v>
          </cell>
          <cell r="D32888" t="str">
            <v>Algeciras</v>
          </cell>
        </row>
        <row r="32889">
          <cell r="C32889" t="str">
            <v>41020</v>
          </cell>
          <cell r="D32889" t="str">
            <v>Algeciras</v>
          </cell>
        </row>
        <row r="32890">
          <cell r="C32890" t="str">
            <v>41020</v>
          </cell>
          <cell r="D32890" t="str">
            <v>Algeciras</v>
          </cell>
        </row>
        <row r="32891">
          <cell r="C32891" t="str">
            <v>41020</v>
          </cell>
          <cell r="D32891" t="str">
            <v>Algeciras</v>
          </cell>
        </row>
        <row r="32892">
          <cell r="C32892" t="str">
            <v>41020</v>
          </cell>
          <cell r="D32892" t="str">
            <v>Algeciras</v>
          </cell>
        </row>
        <row r="32893">
          <cell r="C32893" t="str">
            <v>41020</v>
          </cell>
          <cell r="D32893" t="str">
            <v>Algeciras</v>
          </cell>
        </row>
        <row r="32894">
          <cell r="C32894" t="str">
            <v>41020</v>
          </cell>
          <cell r="D32894" t="str">
            <v>Algeciras</v>
          </cell>
        </row>
        <row r="32895">
          <cell r="C32895" t="str">
            <v>41020</v>
          </cell>
          <cell r="D32895" t="str">
            <v>Algeciras</v>
          </cell>
        </row>
        <row r="32896">
          <cell r="C32896" t="str">
            <v>41020</v>
          </cell>
          <cell r="D32896" t="str">
            <v>Algeciras</v>
          </cell>
        </row>
        <row r="32897">
          <cell r="C32897" t="str">
            <v>41020</v>
          </cell>
          <cell r="D32897" t="str">
            <v>Algeciras</v>
          </cell>
        </row>
        <row r="32898">
          <cell r="C32898" t="str">
            <v>41020</v>
          </cell>
          <cell r="D32898" t="str">
            <v>Algeciras</v>
          </cell>
        </row>
        <row r="32899">
          <cell r="C32899" t="str">
            <v>41026</v>
          </cell>
          <cell r="D32899" t="str">
            <v>Altamira</v>
          </cell>
        </row>
        <row r="32900">
          <cell r="C32900" t="str">
            <v>41026</v>
          </cell>
          <cell r="D32900" t="str">
            <v>Altamira</v>
          </cell>
        </row>
        <row r="32901">
          <cell r="C32901" t="str">
            <v>41026</v>
          </cell>
          <cell r="D32901" t="str">
            <v>Altamira</v>
          </cell>
        </row>
        <row r="32902">
          <cell r="C32902" t="str">
            <v>41026</v>
          </cell>
          <cell r="D32902" t="str">
            <v>Altamira</v>
          </cell>
        </row>
        <row r="32903">
          <cell r="C32903" t="str">
            <v>41026</v>
          </cell>
          <cell r="D32903" t="str">
            <v>Altamira</v>
          </cell>
        </row>
        <row r="32904">
          <cell r="C32904" t="str">
            <v>41026</v>
          </cell>
          <cell r="D32904" t="str">
            <v>Altamira</v>
          </cell>
        </row>
        <row r="32905">
          <cell r="C32905" t="str">
            <v>41026</v>
          </cell>
          <cell r="D32905" t="str">
            <v>Altamira</v>
          </cell>
        </row>
        <row r="32906">
          <cell r="C32906" t="str">
            <v>41026</v>
          </cell>
          <cell r="D32906" t="str">
            <v>Altamira</v>
          </cell>
        </row>
        <row r="32907">
          <cell r="C32907" t="str">
            <v>41026</v>
          </cell>
          <cell r="D32907" t="str">
            <v>Altamira</v>
          </cell>
        </row>
        <row r="32908">
          <cell r="C32908" t="str">
            <v>41026</v>
          </cell>
          <cell r="D32908" t="str">
            <v>Altamira</v>
          </cell>
        </row>
        <row r="32909">
          <cell r="C32909" t="str">
            <v>41026</v>
          </cell>
          <cell r="D32909" t="str">
            <v>Altamira</v>
          </cell>
        </row>
        <row r="32910">
          <cell r="C32910" t="str">
            <v>41026</v>
          </cell>
          <cell r="D32910" t="str">
            <v>Altamira</v>
          </cell>
        </row>
        <row r="32911">
          <cell r="C32911" t="str">
            <v>41026</v>
          </cell>
          <cell r="D32911" t="str">
            <v>Altamira</v>
          </cell>
        </row>
        <row r="32912">
          <cell r="C32912" t="str">
            <v>41026</v>
          </cell>
          <cell r="D32912" t="str">
            <v>Altamira</v>
          </cell>
        </row>
        <row r="32913">
          <cell r="C32913" t="str">
            <v>41026</v>
          </cell>
          <cell r="D32913" t="str">
            <v>Altamira</v>
          </cell>
        </row>
        <row r="32914">
          <cell r="C32914" t="str">
            <v>41026</v>
          </cell>
          <cell r="D32914" t="str">
            <v>Altamira</v>
          </cell>
        </row>
        <row r="32915">
          <cell r="C32915" t="str">
            <v>41026</v>
          </cell>
          <cell r="D32915" t="str">
            <v>Altamira</v>
          </cell>
        </row>
        <row r="32916">
          <cell r="C32916" t="str">
            <v>41026</v>
          </cell>
          <cell r="D32916" t="str">
            <v>Altamira</v>
          </cell>
        </row>
        <row r="32917">
          <cell r="C32917" t="str">
            <v>41026</v>
          </cell>
          <cell r="D32917" t="str">
            <v>Altamira</v>
          </cell>
        </row>
        <row r="32918">
          <cell r="C32918" t="str">
            <v>41026</v>
          </cell>
          <cell r="D32918" t="str">
            <v>Altamira</v>
          </cell>
        </row>
        <row r="32919">
          <cell r="C32919" t="str">
            <v>41026</v>
          </cell>
          <cell r="D32919" t="str">
            <v>Altamira</v>
          </cell>
        </row>
        <row r="32920">
          <cell r="C32920" t="str">
            <v>41026</v>
          </cell>
          <cell r="D32920" t="str">
            <v>Altamira</v>
          </cell>
        </row>
        <row r="32921">
          <cell r="C32921" t="str">
            <v>41026</v>
          </cell>
          <cell r="D32921" t="str">
            <v>Altamira</v>
          </cell>
        </row>
        <row r="32922">
          <cell r="C32922" t="str">
            <v>41026</v>
          </cell>
          <cell r="D32922" t="str">
            <v>Altamira</v>
          </cell>
        </row>
        <row r="32923">
          <cell r="C32923" t="str">
            <v>41026</v>
          </cell>
          <cell r="D32923" t="str">
            <v>Altamira</v>
          </cell>
        </row>
        <row r="32924">
          <cell r="C32924" t="str">
            <v>41026</v>
          </cell>
          <cell r="D32924" t="str">
            <v>Altamira</v>
          </cell>
        </row>
        <row r="32925">
          <cell r="C32925" t="str">
            <v>41026</v>
          </cell>
          <cell r="D32925" t="str">
            <v>Altamira</v>
          </cell>
        </row>
        <row r="32926">
          <cell r="C32926" t="str">
            <v>41026</v>
          </cell>
          <cell r="D32926" t="str">
            <v>Altamira</v>
          </cell>
        </row>
        <row r="32927">
          <cell r="C32927" t="str">
            <v>41026</v>
          </cell>
          <cell r="D32927" t="str">
            <v>Altamira</v>
          </cell>
        </row>
        <row r="32928">
          <cell r="C32928" t="str">
            <v>41026</v>
          </cell>
          <cell r="D32928" t="str">
            <v>Altamira</v>
          </cell>
        </row>
        <row r="32929">
          <cell r="C32929" t="str">
            <v>41026</v>
          </cell>
          <cell r="D32929" t="str">
            <v>Altamira</v>
          </cell>
        </row>
        <row r="32930">
          <cell r="C32930" t="str">
            <v>41026</v>
          </cell>
          <cell r="D32930" t="str">
            <v>Altamira</v>
          </cell>
        </row>
        <row r="32931">
          <cell r="C32931" t="str">
            <v>41026</v>
          </cell>
          <cell r="D32931" t="str">
            <v>Altamira</v>
          </cell>
        </row>
        <row r="32932">
          <cell r="C32932" t="str">
            <v>41026</v>
          </cell>
          <cell r="D32932" t="str">
            <v>Altamira</v>
          </cell>
        </row>
        <row r="32933">
          <cell r="C32933" t="str">
            <v>41026</v>
          </cell>
          <cell r="D32933" t="str">
            <v>Altamira</v>
          </cell>
        </row>
        <row r="32934">
          <cell r="C32934" t="str">
            <v>41026</v>
          </cell>
          <cell r="D32934" t="str">
            <v>Altamira</v>
          </cell>
        </row>
        <row r="32935">
          <cell r="C32935" t="str">
            <v>41026</v>
          </cell>
          <cell r="D32935" t="str">
            <v>Altamira</v>
          </cell>
        </row>
        <row r="32936">
          <cell r="C32936" t="str">
            <v>41026</v>
          </cell>
          <cell r="D32936" t="str">
            <v>Altamira</v>
          </cell>
        </row>
        <row r="32937">
          <cell r="C32937" t="str">
            <v>41026</v>
          </cell>
          <cell r="D32937" t="str">
            <v>Altamira</v>
          </cell>
        </row>
        <row r="32938">
          <cell r="C32938" t="str">
            <v>41026</v>
          </cell>
          <cell r="D32938" t="str">
            <v>Altamira</v>
          </cell>
        </row>
        <row r="32939">
          <cell r="C32939" t="str">
            <v>41026</v>
          </cell>
          <cell r="D32939" t="str">
            <v>Altamira</v>
          </cell>
        </row>
        <row r="32940">
          <cell r="C32940" t="str">
            <v>41026</v>
          </cell>
          <cell r="D32940" t="str">
            <v>Altamira</v>
          </cell>
        </row>
        <row r="32941">
          <cell r="C32941" t="str">
            <v>41026</v>
          </cell>
          <cell r="D32941" t="str">
            <v>Altamira</v>
          </cell>
        </row>
        <row r="32942">
          <cell r="C32942" t="str">
            <v>41026</v>
          </cell>
          <cell r="D32942" t="str">
            <v>Altamira</v>
          </cell>
        </row>
        <row r="32943">
          <cell r="C32943" t="str">
            <v>41026</v>
          </cell>
          <cell r="D32943" t="str">
            <v>Altamira</v>
          </cell>
        </row>
        <row r="32944">
          <cell r="C32944" t="str">
            <v>41026</v>
          </cell>
          <cell r="D32944" t="str">
            <v>Altamira</v>
          </cell>
        </row>
        <row r="32945">
          <cell r="C32945" t="str">
            <v>41026</v>
          </cell>
          <cell r="D32945" t="str">
            <v>Altamira</v>
          </cell>
        </row>
        <row r="32946">
          <cell r="C32946" t="str">
            <v>41026</v>
          </cell>
          <cell r="D32946" t="str">
            <v>Altamira</v>
          </cell>
        </row>
        <row r="32947">
          <cell r="C32947" t="str">
            <v>41026</v>
          </cell>
          <cell r="D32947" t="str">
            <v>Altamira</v>
          </cell>
        </row>
        <row r="32948">
          <cell r="C32948" t="str">
            <v>41026</v>
          </cell>
          <cell r="D32948" t="str">
            <v>Altamira</v>
          </cell>
        </row>
        <row r="32949">
          <cell r="C32949" t="str">
            <v>41026</v>
          </cell>
          <cell r="D32949" t="str">
            <v>Altamira</v>
          </cell>
        </row>
        <row r="32950">
          <cell r="C32950" t="str">
            <v>41026</v>
          </cell>
          <cell r="D32950" t="str">
            <v>Altamira</v>
          </cell>
        </row>
        <row r="32951">
          <cell r="C32951" t="str">
            <v>41026</v>
          </cell>
          <cell r="D32951" t="str">
            <v>Altamira</v>
          </cell>
        </row>
        <row r="32952">
          <cell r="C32952" t="str">
            <v>41026</v>
          </cell>
          <cell r="D32952" t="str">
            <v>Altamira</v>
          </cell>
        </row>
        <row r="32953">
          <cell r="C32953" t="str">
            <v>41078</v>
          </cell>
          <cell r="D32953" t="str">
            <v>Baraya</v>
          </cell>
        </row>
        <row r="32954">
          <cell r="C32954" t="str">
            <v>41078</v>
          </cell>
          <cell r="D32954" t="str">
            <v>Baraya</v>
          </cell>
        </row>
        <row r="32955">
          <cell r="C32955" t="str">
            <v>41078</v>
          </cell>
          <cell r="D32955" t="str">
            <v>Baraya</v>
          </cell>
        </row>
        <row r="32956">
          <cell r="C32956" t="str">
            <v>41078</v>
          </cell>
          <cell r="D32956" t="str">
            <v>Baraya</v>
          </cell>
        </row>
        <row r="32957">
          <cell r="C32957" t="str">
            <v>41078</v>
          </cell>
          <cell r="D32957" t="str">
            <v>Baraya</v>
          </cell>
        </row>
        <row r="32958">
          <cell r="C32958" t="str">
            <v>41078</v>
          </cell>
          <cell r="D32958" t="str">
            <v>Baraya</v>
          </cell>
        </row>
        <row r="32959">
          <cell r="C32959" t="str">
            <v>41078</v>
          </cell>
          <cell r="D32959" t="str">
            <v>Baraya</v>
          </cell>
        </row>
        <row r="32960">
          <cell r="C32960" t="str">
            <v>41078</v>
          </cell>
          <cell r="D32960" t="str">
            <v>Baraya</v>
          </cell>
        </row>
        <row r="32961">
          <cell r="C32961" t="str">
            <v>41078</v>
          </cell>
          <cell r="D32961" t="str">
            <v>Baraya</v>
          </cell>
        </row>
        <row r="32962">
          <cell r="C32962" t="str">
            <v>41078</v>
          </cell>
          <cell r="D32962" t="str">
            <v>Baraya</v>
          </cell>
        </row>
        <row r="32963">
          <cell r="C32963" t="str">
            <v>41078</v>
          </cell>
          <cell r="D32963" t="str">
            <v>Baraya</v>
          </cell>
        </row>
        <row r="32964">
          <cell r="C32964" t="str">
            <v>41078</v>
          </cell>
          <cell r="D32964" t="str">
            <v>Baraya</v>
          </cell>
        </row>
        <row r="32965">
          <cell r="C32965" t="str">
            <v>41078</v>
          </cell>
          <cell r="D32965" t="str">
            <v>Baraya</v>
          </cell>
        </row>
        <row r="32966">
          <cell r="C32966" t="str">
            <v>41078</v>
          </cell>
          <cell r="D32966" t="str">
            <v>Baraya</v>
          </cell>
        </row>
        <row r="32967">
          <cell r="C32967" t="str">
            <v>41078</v>
          </cell>
          <cell r="D32967" t="str">
            <v>Baraya</v>
          </cell>
        </row>
        <row r="32968">
          <cell r="C32968" t="str">
            <v>41078</v>
          </cell>
          <cell r="D32968" t="str">
            <v>Baraya</v>
          </cell>
        </row>
        <row r="32969">
          <cell r="C32969" t="str">
            <v>41078</v>
          </cell>
          <cell r="D32969" t="str">
            <v>Baraya</v>
          </cell>
        </row>
        <row r="32970">
          <cell r="C32970" t="str">
            <v>41078</v>
          </cell>
          <cell r="D32970" t="str">
            <v>Baraya</v>
          </cell>
        </row>
        <row r="32971">
          <cell r="C32971" t="str">
            <v>41078</v>
          </cell>
          <cell r="D32971" t="str">
            <v>Baraya</v>
          </cell>
        </row>
        <row r="32972">
          <cell r="C32972" t="str">
            <v>41078</v>
          </cell>
          <cell r="D32972" t="str">
            <v>Baraya</v>
          </cell>
        </row>
        <row r="32973">
          <cell r="C32973" t="str">
            <v>41078</v>
          </cell>
          <cell r="D32973" t="str">
            <v>Baraya</v>
          </cell>
        </row>
        <row r="32974">
          <cell r="C32974" t="str">
            <v>41078</v>
          </cell>
          <cell r="D32974" t="str">
            <v>Baraya</v>
          </cell>
        </row>
        <row r="32975">
          <cell r="C32975" t="str">
            <v>41078</v>
          </cell>
          <cell r="D32975" t="str">
            <v>Baraya</v>
          </cell>
        </row>
        <row r="32976">
          <cell r="C32976" t="str">
            <v>41078</v>
          </cell>
          <cell r="D32976" t="str">
            <v>Baraya</v>
          </cell>
        </row>
        <row r="32977">
          <cell r="C32977" t="str">
            <v>41078</v>
          </cell>
          <cell r="D32977" t="str">
            <v>Baraya</v>
          </cell>
        </row>
        <row r="32978">
          <cell r="C32978" t="str">
            <v>41078</v>
          </cell>
          <cell r="D32978" t="str">
            <v>Baraya</v>
          </cell>
        </row>
        <row r="32979">
          <cell r="C32979" t="str">
            <v>41078</v>
          </cell>
          <cell r="D32979" t="str">
            <v>Baraya</v>
          </cell>
        </row>
        <row r="32980">
          <cell r="C32980" t="str">
            <v>41078</v>
          </cell>
          <cell r="D32980" t="str">
            <v>Baraya</v>
          </cell>
        </row>
        <row r="32981">
          <cell r="C32981" t="str">
            <v>41078</v>
          </cell>
          <cell r="D32981" t="str">
            <v>Baraya</v>
          </cell>
        </row>
        <row r="32982">
          <cell r="C32982" t="str">
            <v>41078</v>
          </cell>
          <cell r="D32982" t="str">
            <v>Baraya</v>
          </cell>
        </row>
        <row r="32983">
          <cell r="C32983" t="str">
            <v>41078</v>
          </cell>
          <cell r="D32983" t="str">
            <v>Baraya</v>
          </cell>
        </row>
        <row r="32984">
          <cell r="C32984" t="str">
            <v>41078</v>
          </cell>
          <cell r="D32984" t="str">
            <v>Baraya</v>
          </cell>
        </row>
        <row r="32985">
          <cell r="C32985" t="str">
            <v>41078</v>
          </cell>
          <cell r="D32985" t="str">
            <v>Baraya</v>
          </cell>
        </row>
        <row r="32986">
          <cell r="C32986" t="str">
            <v>41078</v>
          </cell>
          <cell r="D32986" t="str">
            <v>Baraya</v>
          </cell>
        </row>
        <row r="32987">
          <cell r="C32987" t="str">
            <v>41078</v>
          </cell>
          <cell r="D32987" t="str">
            <v>Baraya</v>
          </cell>
        </row>
        <row r="32988">
          <cell r="C32988" t="str">
            <v>41078</v>
          </cell>
          <cell r="D32988" t="str">
            <v>Baraya</v>
          </cell>
        </row>
        <row r="32989">
          <cell r="C32989" t="str">
            <v>41078</v>
          </cell>
          <cell r="D32989" t="str">
            <v>Baraya</v>
          </cell>
        </row>
        <row r="32990">
          <cell r="C32990" t="str">
            <v>41078</v>
          </cell>
          <cell r="D32990" t="str">
            <v>Baraya</v>
          </cell>
        </row>
        <row r="32991">
          <cell r="C32991" t="str">
            <v>41078</v>
          </cell>
          <cell r="D32991" t="str">
            <v>Baraya</v>
          </cell>
        </row>
        <row r="32992">
          <cell r="C32992" t="str">
            <v>41078</v>
          </cell>
          <cell r="D32992" t="str">
            <v>Baraya</v>
          </cell>
        </row>
        <row r="32993">
          <cell r="C32993" t="str">
            <v>41078</v>
          </cell>
          <cell r="D32993" t="str">
            <v>Baraya</v>
          </cell>
        </row>
        <row r="32994">
          <cell r="C32994" t="str">
            <v>41078</v>
          </cell>
          <cell r="D32994" t="str">
            <v>Baraya</v>
          </cell>
        </row>
        <row r="32995">
          <cell r="C32995" t="str">
            <v>41078</v>
          </cell>
          <cell r="D32995" t="str">
            <v>Baraya</v>
          </cell>
        </row>
        <row r="32996">
          <cell r="C32996" t="str">
            <v>41078</v>
          </cell>
          <cell r="D32996" t="str">
            <v>Baraya</v>
          </cell>
        </row>
        <row r="32997">
          <cell r="C32997" t="str">
            <v>41078</v>
          </cell>
          <cell r="D32997" t="str">
            <v>Baraya</v>
          </cell>
        </row>
        <row r="32998">
          <cell r="C32998" t="str">
            <v>41078</v>
          </cell>
          <cell r="D32998" t="str">
            <v>Baraya</v>
          </cell>
        </row>
        <row r="32999">
          <cell r="C32999" t="str">
            <v>41078</v>
          </cell>
          <cell r="D32999" t="str">
            <v>Baraya</v>
          </cell>
        </row>
        <row r="33000">
          <cell r="C33000" t="str">
            <v>41078</v>
          </cell>
          <cell r="D33000" t="str">
            <v>Baraya</v>
          </cell>
        </row>
        <row r="33001">
          <cell r="C33001" t="str">
            <v>41078</v>
          </cell>
          <cell r="D33001" t="str">
            <v>Baraya</v>
          </cell>
        </row>
        <row r="33002">
          <cell r="C33002" t="str">
            <v>41078</v>
          </cell>
          <cell r="D33002" t="str">
            <v>Baraya</v>
          </cell>
        </row>
        <row r="33003">
          <cell r="C33003" t="str">
            <v>41078</v>
          </cell>
          <cell r="D33003" t="str">
            <v>Baraya</v>
          </cell>
        </row>
        <row r="33004">
          <cell r="C33004" t="str">
            <v>41078</v>
          </cell>
          <cell r="D33004" t="str">
            <v>Baraya</v>
          </cell>
        </row>
        <row r="33005">
          <cell r="C33005" t="str">
            <v>41078</v>
          </cell>
          <cell r="D33005" t="str">
            <v>Baraya</v>
          </cell>
        </row>
        <row r="33006">
          <cell r="C33006" t="str">
            <v>41078</v>
          </cell>
          <cell r="D33006" t="str">
            <v>Baraya</v>
          </cell>
        </row>
        <row r="33007">
          <cell r="C33007" t="str">
            <v>41132</v>
          </cell>
          <cell r="D33007" t="str">
            <v>Campoalegre</v>
          </cell>
        </row>
        <row r="33008">
          <cell r="C33008" t="str">
            <v>41132</v>
          </cell>
          <cell r="D33008" t="str">
            <v>Campoalegre</v>
          </cell>
        </row>
        <row r="33009">
          <cell r="C33009" t="str">
            <v>41132</v>
          </cell>
          <cell r="D33009" t="str">
            <v>Campoalegre</v>
          </cell>
        </row>
        <row r="33010">
          <cell r="C33010" t="str">
            <v>41132</v>
          </cell>
          <cell r="D33010" t="str">
            <v>Campoalegre</v>
          </cell>
        </row>
        <row r="33011">
          <cell r="C33011" t="str">
            <v>41132</v>
          </cell>
          <cell r="D33011" t="str">
            <v>Campoalegre</v>
          </cell>
        </row>
        <row r="33012">
          <cell r="C33012" t="str">
            <v>41132</v>
          </cell>
          <cell r="D33012" t="str">
            <v>Campoalegre</v>
          </cell>
        </row>
        <row r="33013">
          <cell r="C33013" t="str">
            <v>41132</v>
          </cell>
          <cell r="D33013" t="str">
            <v>Campoalegre</v>
          </cell>
        </row>
        <row r="33014">
          <cell r="C33014" t="str">
            <v>41132</v>
          </cell>
          <cell r="D33014" t="str">
            <v>Campoalegre</v>
          </cell>
        </row>
        <row r="33015">
          <cell r="C33015" t="str">
            <v>41132</v>
          </cell>
          <cell r="D33015" t="str">
            <v>Campoalegre</v>
          </cell>
        </row>
        <row r="33016">
          <cell r="C33016" t="str">
            <v>41132</v>
          </cell>
          <cell r="D33016" t="str">
            <v>Campoalegre</v>
          </cell>
        </row>
        <row r="33017">
          <cell r="C33017" t="str">
            <v>41132</v>
          </cell>
          <cell r="D33017" t="str">
            <v>Campoalegre</v>
          </cell>
        </row>
        <row r="33018">
          <cell r="C33018" t="str">
            <v>41132</v>
          </cell>
          <cell r="D33018" t="str">
            <v>Campoalegre</v>
          </cell>
        </row>
        <row r="33019">
          <cell r="C33019" t="str">
            <v>41132</v>
          </cell>
          <cell r="D33019" t="str">
            <v>Campoalegre</v>
          </cell>
        </row>
        <row r="33020">
          <cell r="C33020" t="str">
            <v>41132</v>
          </cell>
          <cell r="D33020" t="str">
            <v>Campoalegre</v>
          </cell>
        </row>
        <row r="33021">
          <cell r="C33021" t="str">
            <v>41132</v>
          </cell>
          <cell r="D33021" t="str">
            <v>Campoalegre</v>
          </cell>
        </row>
        <row r="33022">
          <cell r="C33022" t="str">
            <v>41132</v>
          </cell>
          <cell r="D33022" t="str">
            <v>Campoalegre</v>
          </cell>
        </row>
        <row r="33023">
          <cell r="C33023" t="str">
            <v>41132</v>
          </cell>
          <cell r="D33023" t="str">
            <v>Campoalegre</v>
          </cell>
        </row>
        <row r="33024">
          <cell r="C33024" t="str">
            <v>41132</v>
          </cell>
          <cell r="D33024" t="str">
            <v>Campoalegre</v>
          </cell>
        </row>
        <row r="33025">
          <cell r="C33025" t="str">
            <v>41132</v>
          </cell>
          <cell r="D33025" t="str">
            <v>Campoalegre</v>
          </cell>
        </row>
        <row r="33026">
          <cell r="C33026" t="str">
            <v>41132</v>
          </cell>
          <cell r="D33026" t="str">
            <v>Campoalegre</v>
          </cell>
        </row>
        <row r="33027">
          <cell r="C33027" t="str">
            <v>41132</v>
          </cell>
          <cell r="D33027" t="str">
            <v>Campoalegre</v>
          </cell>
        </row>
        <row r="33028">
          <cell r="C33028" t="str">
            <v>41132</v>
          </cell>
          <cell r="D33028" t="str">
            <v>Campoalegre</v>
          </cell>
        </row>
        <row r="33029">
          <cell r="C33029" t="str">
            <v>41132</v>
          </cell>
          <cell r="D33029" t="str">
            <v>Campoalegre</v>
          </cell>
        </row>
        <row r="33030">
          <cell r="C33030" t="str">
            <v>41132</v>
          </cell>
          <cell r="D33030" t="str">
            <v>Campoalegre</v>
          </cell>
        </row>
        <row r="33031">
          <cell r="C33031" t="str">
            <v>41132</v>
          </cell>
          <cell r="D33031" t="str">
            <v>Campoalegre</v>
          </cell>
        </row>
        <row r="33032">
          <cell r="C33032" t="str">
            <v>41132</v>
          </cell>
          <cell r="D33032" t="str">
            <v>Campoalegre</v>
          </cell>
        </row>
        <row r="33033">
          <cell r="C33033" t="str">
            <v>41132</v>
          </cell>
          <cell r="D33033" t="str">
            <v>Campoalegre</v>
          </cell>
        </row>
        <row r="33034">
          <cell r="C33034" t="str">
            <v>41132</v>
          </cell>
          <cell r="D33034" t="str">
            <v>Campoalegre</v>
          </cell>
        </row>
        <row r="33035">
          <cell r="C33035" t="str">
            <v>41132</v>
          </cell>
          <cell r="D33035" t="str">
            <v>Campoalegre</v>
          </cell>
        </row>
        <row r="33036">
          <cell r="C33036" t="str">
            <v>41132</v>
          </cell>
          <cell r="D33036" t="str">
            <v>Campoalegre</v>
          </cell>
        </row>
        <row r="33037">
          <cell r="C33037" t="str">
            <v>41132</v>
          </cell>
          <cell r="D33037" t="str">
            <v>Campoalegre</v>
          </cell>
        </row>
        <row r="33038">
          <cell r="C33038" t="str">
            <v>41132</v>
          </cell>
          <cell r="D33038" t="str">
            <v>Campoalegre</v>
          </cell>
        </row>
        <row r="33039">
          <cell r="C33039" t="str">
            <v>41132</v>
          </cell>
          <cell r="D33039" t="str">
            <v>Campoalegre</v>
          </cell>
        </row>
        <row r="33040">
          <cell r="C33040" t="str">
            <v>41132</v>
          </cell>
          <cell r="D33040" t="str">
            <v>Campoalegre</v>
          </cell>
        </row>
        <row r="33041">
          <cell r="C33041" t="str">
            <v>41132</v>
          </cell>
          <cell r="D33041" t="str">
            <v>Campoalegre</v>
          </cell>
        </row>
        <row r="33042">
          <cell r="C33042" t="str">
            <v>41132</v>
          </cell>
          <cell r="D33042" t="str">
            <v>Campoalegre</v>
          </cell>
        </row>
        <row r="33043">
          <cell r="C33043" t="str">
            <v>41132</v>
          </cell>
          <cell r="D33043" t="str">
            <v>Campoalegre</v>
          </cell>
        </row>
        <row r="33044">
          <cell r="C33044" t="str">
            <v>41132</v>
          </cell>
          <cell r="D33044" t="str">
            <v>Campoalegre</v>
          </cell>
        </row>
        <row r="33045">
          <cell r="C33045" t="str">
            <v>41132</v>
          </cell>
          <cell r="D33045" t="str">
            <v>Campoalegre</v>
          </cell>
        </row>
        <row r="33046">
          <cell r="C33046" t="str">
            <v>41132</v>
          </cell>
          <cell r="D33046" t="str">
            <v>Campoalegre</v>
          </cell>
        </row>
        <row r="33047">
          <cell r="C33047" t="str">
            <v>41132</v>
          </cell>
          <cell r="D33047" t="str">
            <v>Campoalegre</v>
          </cell>
        </row>
        <row r="33048">
          <cell r="C33048" t="str">
            <v>41132</v>
          </cell>
          <cell r="D33048" t="str">
            <v>Campoalegre</v>
          </cell>
        </row>
        <row r="33049">
          <cell r="C33049" t="str">
            <v>41132</v>
          </cell>
          <cell r="D33049" t="str">
            <v>Campoalegre</v>
          </cell>
        </row>
        <row r="33050">
          <cell r="C33050" t="str">
            <v>41132</v>
          </cell>
          <cell r="D33050" t="str">
            <v>Campoalegre</v>
          </cell>
        </row>
        <row r="33051">
          <cell r="C33051" t="str">
            <v>41132</v>
          </cell>
          <cell r="D33051" t="str">
            <v>Campoalegre</v>
          </cell>
        </row>
        <row r="33052">
          <cell r="C33052" t="str">
            <v>41132</v>
          </cell>
          <cell r="D33052" t="str">
            <v>Campoalegre</v>
          </cell>
        </row>
        <row r="33053">
          <cell r="C33053" t="str">
            <v>41132</v>
          </cell>
          <cell r="D33053" t="str">
            <v>Campoalegre</v>
          </cell>
        </row>
        <row r="33054">
          <cell r="C33054" t="str">
            <v>41132</v>
          </cell>
          <cell r="D33054" t="str">
            <v>Campoalegre</v>
          </cell>
        </row>
        <row r="33055">
          <cell r="C33055" t="str">
            <v>41132</v>
          </cell>
          <cell r="D33055" t="str">
            <v>Campoalegre</v>
          </cell>
        </row>
        <row r="33056">
          <cell r="C33056" t="str">
            <v>41132</v>
          </cell>
          <cell r="D33056" t="str">
            <v>Campoalegre</v>
          </cell>
        </row>
        <row r="33057">
          <cell r="C33057" t="str">
            <v>41132</v>
          </cell>
          <cell r="D33057" t="str">
            <v>Campoalegre</v>
          </cell>
        </row>
        <row r="33058">
          <cell r="C33058" t="str">
            <v>41132</v>
          </cell>
          <cell r="D33058" t="str">
            <v>Campoalegre</v>
          </cell>
        </row>
        <row r="33059">
          <cell r="C33059" t="str">
            <v>41132</v>
          </cell>
          <cell r="D33059" t="str">
            <v>Campoalegre</v>
          </cell>
        </row>
        <row r="33060">
          <cell r="C33060" t="str">
            <v>41132</v>
          </cell>
          <cell r="D33060" t="str">
            <v>Campoalegre</v>
          </cell>
        </row>
        <row r="33061">
          <cell r="C33061" t="str">
            <v>41206</v>
          </cell>
          <cell r="D33061" t="str">
            <v>Colombia</v>
          </cell>
        </row>
        <row r="33062">
          <cell r="C33062" t="str">
            <v>41206</v>
          </cell>
          <cell r="D33062" t="str">
            <v>Colombia</v>
          </cell>
        </row>
        <row r="33063">
          <cell r="C33063" t="str">
            <v>41206</v>
          </cell>
          <cell r="D33063" t="str">
            <v>Colombia</v>
          </cell>
        </row>
        <row r="33064">
          <cell r="C33064" t="str">
            <v>41206</v>
          </cell>
          <cell r="D33064" t="str">
            <v>Colombia</v>
          </cell>
        </row>
        <row r="33065">
          <cell r="C33065" t="str">
            <v>41206</v>
          </cell>
          <cell r="D33065" t="str">
            <v>Colombia</v>
          </cell>
        </row>
        <row r="33066">
          <cell r="C33066" t="str">
            <v>41206</v>
          </cell>
          <cell r="D33066" t="str">
            <v>Colombia</v>
          </cell>
        </row>
        <row r="33067">
          <cell r="C33067" t="str">
            <v>41206</v>
          </cell>
          <cell r="D33067" t="str">
            <v>Colombia</v>
          </cell>
        </row>
        <row r="33068">
          <cell r="C33068" t="str">
            <v>41206</v>
          </cell>
          <cell r="D33068" t="str">
            <v>Colombia</v>
          </cell>
        </row>
        <row r="33069">
          <cell r="C33069" t="str">
            <v>41206</v>
          </cell>
          <cell r="D33069" t="str">
            <v>Colombia</v>
          </cell>
        </row>
        <row r="33070">
          <cell r="C33070" t="str">
            <v>41206</v>
          </cell>
          <cell r="D33070" t="str">
            <v>Colombia</v>
          </cell>
        </row>
        <row r="33071">
          <cell r="C33071" t="str">
            <v>41206</v>
          </cell>
          <cell r="D33071" t="str">
            <v>Colombia</v>
          </cell>
        </row>
        <row r="33072">
          <cell r="C33072" t="str">
            <v>41206</v>
          </cell>
          <cell r="D33072" t="str">
            <v>Colombia</v>
          </cell>
        </row>
        <row r="33073">
          <cell r="C33073" t="str">
            <v>41206</v>
          </cell>
          <cell r="D33073" t="str">
            <v>Colombia</v>
          </cell>
        </row>
        <row r="33074">
          <cell r="C33074" t="str">
            <v>41206</v>
          </cell>
          <cell r="D33074" t="str">
            <v>Colombia</v>
          </cell>
        </row>
        <row r="33075">
          <cell r="C33075" t="str">
            <v>41206</v>
          </cell>
          <cell r="D33075" t="str">
            <v>Colombia</v>
          </cell>
        </row>
        <row r="33076">
          <cell r="C33076" t="str">
            <v>41206</v>
          </cell>
          <cell r="D33076" t="str">
            <v>Colombia</v>
          </cell>
        </row>
        <row r="33077">
          <cell r="C33077" t="str">
            <v>41206</v>
          </cell>
          <cell r="D33077" t="str">
            <v>Colombia</v>
          </cell>
        </row>
        <row r="33078">
          <cell r="C33078" t="str">
            <v>41206</v>
          </cell>
          <cell r="D33078" t="str">
            <v>Colombia</v>
          </cell>
        </row>
        <row r="33079">
          <cell r="C33079" t="str">
            <v>41206</v>
          </cell>
          <cell r="D33079" t="str">
            <v>Colombia</v>
          </cell>
        </row>
        <row r="33080">
          <cell r="C33080" t="str">
            <v>41206</v>
          </cell>
          <cell r="D33080" t="str">
            <v>Colombia</v>
          </cell>
        </row>
        <row r="33081">
          <cell r="C33081" t="str">
            <v>41206</v>
          </cell>
          <cell r="D33081" t="str">
            <v>Colombia</v>
          </cell>
        </row>
        <row r="33082">
          <cell r="C33082" t="str">
            <v>41206</v>
          </cell>
          <cell r="D33082" t="str">
            <v>Colombia</v>
          </cell>
        </row>
        <row r="33083">
          <cell r="C33083" t="str">
            <v>41206</v>
          </cell>
          <cell r="D33083" t="str">
            <v>Colombia</v>
          </cell>
        </row>
        <row r="33084">
          <cell r="C33084" t="str">
            <v>41206</v>
          </cell>
          <cell r="D33084" t="str">
            <v>Colombia</v>
          </cell>
        </row>
        <row r="33085">
          <cell r="C33085" t="str">
            <v>41206</v>
          </cell>
          <cell r="D33085" t="str">
            <v>Colombia</v>
          </cell>
        </row>
        <row r="33086">
          <cell r="C33086" t="str">
            <v>41206</v>
          </cell>
          <cell r="D33086" t="str">
            <v>Colombia</v>
          </cell>
        </row>
        <row r="33087">
          <cell r="C33087" t="str">
            <v>41206</v>
          </cell>
          <cell r="D33087" t="str">
            <v>Colombia</v>
          </cell>
        </row>
        <row r="33088">
          <cell r="C33088" t="str">
            <v>41206</v>
          </cell>
          <cell r="D33088" t="str">
            <v>Colombia</v>
          </cell>
        </row>
        <row r="33089">
          <cell r="C33089" t="str">
            <v>41206</v>
          </cell>
          <cell r="D33089" t="str">
            <v>Colombia</v>
          </cell>
        </row>
        <row r="33090">
          <cell r="C33090" t="str">
            <v>41206</v>
          </cell>
          <cell r="D33090" t="str">
            <v>Colombia</v>
          </cell>
        </row>
        <row r="33091">
          <cell r="C33091" t="str">
            <v>41206</v>
          </cell>
          <cell r="D33091" t="str">
            <v>Colombia</v>
          </cell>
        </row>
        <row r="33092">
          <cell r="C33092" t="str">
            <v>41206</v>
          </cell>
          <cell r="D33092" t="str">
            <v>Colombia</v>
          </cell>
        </row>
        <row r="33093">
          <cell r="C33093" t="str">
            <v>41206</v>
          </cell>
          <cell r="D33093" t="str">
            <v>Colombia</v>
          </cell>
        </row>
        <row r="33094">
          <cell r="C33094" t="str">
            <v>41206</v>
          </cell>
          <cell r="D33094" t="str">
            <v>Colombia</v>
          </cell>
        </row>
        <row r="33095">
          <cell r="C33095" t="str">
            <v>41206</v>
          </cell>
          <cell r="D33095" t="str">
            <v>Colombia</v>
          </cell>
        </row>
        <row r="33096">
          <cell r="C33096" t="str">
            <v>41206</v>
          </cell>
          <cell r="D33096" t="str">
            <v>Colombia</v>
          </cell>
        </row>
        <row r="33097">
          <cell r="C33097" t="str">
            <v>41206</v>
          </cell>
          <cell r="D33097" t="str">
            <v>Colombia</v>
          </cell>
        </row>
        <row r="33098">
          <cell r="C33098" t="str">
            <v>41206</v>
          </cell>
          <cell r="D33098" t="str">
            <v>Colombia</v>
          </cell>
        </row>
        <row r="33099">
          <cell r="C33099" t="str">
            <v>41206</v>
          </cell>
          <cell r="D33099" t="str">
            <v>Colombia</v>
          </cell>
        </row>
        <row r="33100">
          <cell r="C33100" t="str">
            <v>41206</v>
          </cell>
          <cell r="D33100" t="str">
            <v>Colombia</v>
          </cell>
        </row>
        <row r="33101">
          <cell r="C33101" t="str">
            <v>41206</v>
          </cell>
          <cell r="D33101" t="str">
            <v>Colombia</v>
          </cell>
        </row>
        <row r="33102">
          <cell r="C33102" t="str">
            <v>41206</v>
          </cell>
          <cell r="D33102" t="str">
            <v>Colombia</v>
          </cell>
        </row>
        <row r="33103">
          <cell r="C33103" t="str">
            <v>41206</v>
          </cell>
          <cell r="D33103" t="str">
            <v>Colombia</v>
          </cell>
        </row>
        <row r="33104">
          <cell r="C33104" t="str">
            <v>41206</v>
          </cell>
          <cell r="D33104" t="str">
            <v>Colombia</v>
          </cell>
        </row>
        <row r="33105">
          <cell r="C33105" t="str">
            <v>41206</v>
          </cell>
          <cell r="D33105" t="str">
            <v>Colombia</v>
          </cell>
        </row>
        <row r="33106">
          <cell r="C33106" t="str">
            <v>41206</v>
          </cell>
          <cell r="D33106" t="str">
            <v>Colombia</v>
          </cell>
        </row>
        <row r="33107">
          <cell r="C33107" t="str">
            <v>41206</v>
          </cell>
          <cell r="D33107" t="str">
            <v>Colombia</v>
          </cell>
        </row>
        <row r="33108">
          <cell r="C33108" t="str">
            <v>41206</v>
          </cell>
          <cell r="D33108" t="str">
            <v>Colombia</v>
          </cell>
        </row>
        <row r="33109">
          <cell r="C33109" t="str">
            <v>41206</v>
          </cell>
          <cell r="D33109" t="str">
            <v>Colombia</v>
          </cell>
        </row>
        <row r="33110">
          <cell r="C33110" t="str">
            <v>41206</v>
          </cell>
          <cell r="D33110" t="str">
            <v>Colombia</v>
          </cell>
        </row>
        <row r="33111">
          <cell r="C33111" t="str">
            <v>41206</v>
          </cell>
          <cell r="D33111" t="str">
            <v>Colombia</v>
          </cell>
        </row>
        <row r="33112">
          <cell r="C33112" t="str">
            <v>41206</v>
          </cell>
          <cell r="D33112" t="str">
            <v>Colombia</v>
          </cell>
        </row>
        <row r="33113">
          <cell r="C33113" t="str">
            <v>41206</v>
          </cell>
          <cell r="D33113" t="str">
            <v>Colombia</v>
          </cell>
        </row>
        <row r="33114">
          <cell r="C33114" t="str">
            <v>41206</v>
          </cell>
          <cell r="D33114" t="str">
            <v>Colombia</v>
          </cell>
        </row>
        <row r="33115">
          <cell r="C33115" t="str">
            <v>41244</v>
          </cell>
          <cell r="D33115" t="str">
            <v>Elías</v>
          </cell>
        </row>
        <row r="33116">
          <cell r="C33116" t="str">
            <v>41244</v>
          </cell>
          <cell r="D33116" t="str">
            <v>Elías</v>
          </cell>
        </row>
        <row r="33117">
          <cell r="C33117" t="str">
            <v>41244</v>
          </cell>
          <cell r="D33117" t="str">
            <v>Elías</v>
          </cell>
        </row>
        <row r="33118">
          <cell r="C33118" t="str">
            <v>41244</v>
          </cell>
          <cell r="D33118" t="str">
            <v>Elías</v>
          </cell>
        </row>
        <row r="33119">
          <cell r="C33119" t="str">
            <v>41244</v>
          </cell>
          <cell r="D33119" t="str">
            <v>Elías</v>
          </cell>
        </row>
        <row r="33120">
          <cell r="C33120" t="str">
            <v>41244</v>
          </cell>
          <cell r="D33120" t="str">
            <v>Elías</v>
          </cell>
        </row>
        <row r="33121">
          <cell r="C33121" t="str">
            <v>41244</v>
          </cell>
          <cell r="D33121" t="str">
            <v>Elías</v>
          </cell>
        </row>
        <row r="33122">
          <cell r="C33122" t="str">
            <v>41244</v>
          </cell>
          <cell r="D33122" t="str">
            <v>Elías</v>
          </cell>
        </row>
        <row r="33123">
          <cell r="C33123" t="str">
            <v>41244</v>
          </cell>
          <cell r="D33123" t="str">
            <v>Elías</v>
          </cell>
        </row>
        <row r="33124">
          <cell r="C33124" t="str">
            <v>41244</v>
          </cell>
          <cell r="D33124" t="str">
            <v>Elías</v>
          </cell>
        </row>
        <row r="33125">
          <cell r="C33125" t="str">
            <v>41244</v>
          </cell>
          <cell r="D33125" t="str">
            <v>Elías</v>
          </cell>
        </row>
        <row r="33126">
          <cell r="C33126" t="str">
            <v>41244</v>
          </cell>
          <cell r="D33126" t="str">
            <v>Elías</v>
          </cell>
        </row>
        <row r="33127">
          <cell r="C33127" t="str">
            <v>41244</v>
          </cell>
          <cell r="D33127" t="str">
            <v>Elías</v>
          </cell>
        </row>
        <row r="33128">
          <cell r="C33128" t="str">
            <v>41244</v>
          </cell>
          <cell r="D33128" t="str">
            <v>Elías</v>
          </cell>
        </row>
        <row r="33129">
          <cell r="C33129" t="str">
            <v>41244</v>
          </cell>
          <cell r="D33129" t="str">
            <v>Elías</v>
          </cell>
        </row>
        <row r="33130">
          <cell r="C33130" t="str">
            <v>41244</v>
          </cell>
          <cell r="D33130" t="str">
            <v>Elías</v>
          </cell>
        </row>
        <row r="33131">
          <cell r="C33131" t="str">
            <v>41244</v>
          </cell>
          <cell r="D33131" t="str">
            <v>Elías</v>
          </cell>
        </row>
        <row r="33132">
          <cell r="C33132" t="str">
            <v>41244</v>
          </cell>
          <cell r="D33132" t="str">
            <v>Elías</v>
          </cell>
        </row>
        <row r="33133">
          <cell r="C33133" t="str">
            <v>41244</v>
          </cell>
          <cell r="D33133" t="str">
            <v>Elías</v>
          </cell>
        </row>
        <row r="33134">
          <cell r="C33134" t="str">
            <v>41244</v>
          </cell>
          <cell r="D33134" t="str">
            <v>Elías</v>
          </cell>
        </row>
        <row r="33135">
          <cell r="C33135" t="str">
            <v>41244</v>
          </cell>
          <cell r="D33135" t="str">
            <v>Elías</v>
          </cell>
        </row>
        <row r="33136">
          <cell r="C33136" t="str">
            <v>41244</v>
          </cell>
          <cell r="D33136" t="str">
            <v>Elías</v>
          </cell>
        </row>
        <row r="33137">
          <cell r="C33137" t="str">
            <v>41244</v>
          </cell>
          <cell r="D33137" t="str">
            <v>Elías</v>
          </cell>
        </row>
        <row r="33138">
          <cell r="C33138" t="str">
            <v>41244</v>
          </cell>
          <cell r="D33138" t="str">
            <v>Elías</v>
          </cell>
        </row>
        <row r="33139">
          <cell r="C33139" t="str">
            <v>41244</v>
          </cell>
          <cell r="D33139" t="str">
            <v>Elías</v>
          </cell>
        </row>
        <row r="33140">
          <cell r="C33140" t="str">
            <v>41244</v>
          </cell>
          <cell r="D33140" t="str">
            <v>Elías</v>
          </cell>
        </row>
        <row r="33141">
          <cell r="C33141" t="str">
            <v>41244</v>
          </cell>
          <cell r="D33141" t="str">
            <v>Elías</v>
          </cell>
        </row>
        <row r="33142">
          <cell r="C33142" t="str">
            <v>41244</v>
          </cell>
          <cell r="D33142" t="str">
            <v>Elías</v>
          </cell>
        </row>
        <row r="33143">
          <cell r="C33143" t="str">
            <v>41244</v>
          </cell>
          <cell r="D33143" t="str">
            <v>Elías</v>
          </cell>
        </row>
        <row r="33144">
          <cell r="C33144" t="str">
            <v>41244</v>
          </cell>
          <cell r="D33144" t="str">
            <v>Elías</v>
          </cell>
        </row>
        <row r="33145">
          <cell r="C33145" t="str">
            <v>41244</v>
          </cell>
          <cell r="D33145" t="str">
            <v>Elías</v>
          </cell>
        </row>
        <row r="33146">
          <cell r="C33146" t="str">
            <v>41244</v>
          </cell>
          <cell r="D33146" t="str">
            <v>Elías</v>
          </cell>
        </row>
        <row r="33147">
          <cell r="C33147" t="str">
            <v>41244</v>
          </cell>
          <cell r="D33147" t="str">
            <v>Elías</v>
          </cell>
        </row>
        <row r="33148">
          <cell r="C33148" t="str">
            <v>41244</v>
          </cell>
          <cell r="D33148" t="str">
            <v>Elías</v>
          </cell>
        </row>
        <row r="33149">
          <cell r="C33149" t="str">
            <v>41244</v>
          </cell>
          <cell r="D33149" t="str">
            <v>Elías</v>
          </cell>
        </row>
        <row r="33150">
          <cell r="C33150" t="str">
            <v>41244</v>
          </cell>
          <cell r="D33150" t="str">
            <v>Elías</v>
          </cell>
        </row>
        <row r="33151">
          <cell r="C33151" t="str">
            <v>41244</v>
          </cell>
          <cell r="D33151" t="str">
            <v>Elías</v>
          </cell>
        </row>
        <row r="33152">
          <cell r="C33152" t="str">
            <v>41244</v>
          </cell>
          <cell r="D33152" t="str">
            <v>Elías</v>
          </cell>
        </row>
        <row r="33153">
          <cell r="C33153" t="str">
            <v>41244</v>
          </cell>
          <cell r="D33153" t="str">
            <v>Elías</v>
          </cell>
        </row>
        <row r="33154">
          <cell r="C33154" t="str">
            <v>41244</v>
          </cell>
          <cell r="D33154" t="str">
            <v>Elías</v>
          </cell>
        </row>
        <row r="33155">
          <cell r="C33155" t="str">
            <v>41244</v>
          </cell>
          <cell r="D33155" t="str">
            <v>Elías</v>
          </cell>
        </row>
        <row r="33156">
          <cell r="C33156" t="str">
            <v>41244</v>
          </cell>
          <cell r="D33156" t="str">
            <v>Elías</v>
          </cell>
        </row>
        <row r="33157">
          <cell r="C33157" t="str">
            <v>41244</v>
          </cell>
          <cell r="D33157" t="str">
            <v>Elías</v>
          </cell>
        </row>
        <row r="33158">
          <cell r="C33158" t="str">
            <v>41244</v>
          </cell>
          <cell r="D33158" t="str">
            <v>Elías</v>
          </cell>
        </row>
        <row r="33159">
          <cell r="C33159" t="str">
            <v>41244</v>
          </cell>
          <cell r="D33159" t="str">
            <v>Elías</v>
          </cell>
        </row>
        <row r="33160">
          <cell r="C33160" t="str">
            <v>41244</v>
          </cell>
          <cell r="D33160" t="str">
            <v>Elías</v>
          </cell>
        </row>
        <row r="33161">
          <cell r="C33161" t="str">
            <v>41244</v>
          </cell>
          <cell r="D33161" t="str">
            <v>Elías</v>
          </cell>
        </row>
        <row r="33162">
          <cell r="C33162" t="str">
            <v>41244</v>
          </cell>
          <cell r="D33162" t="str">
            <v>Elías</v>
          </cell>
        </row>
        <row r="33163">
          <cell r="C33163" t="str">
            <v>41244</v>
          </cell>
          <cell r="D33163" t="str">
            <v>Elías</v>
          </cell>
        </row>
        <row r="33164">
          <cell r="C33164" t="str">
            <v>41244</v>
          </cell>
          <cell r="D33164" t="str">
            <v>Elías</v>
          </cell>
        </row>
        <row r="33165">
          <cell r="C33165" t="str">
            <v>41244</v>
          </cell>
          <cell r="D33165" t="str">
            <v>Elías</v>
          </cell>
        </row>
        <row r="33166">
          <cell r="C33166" t="str">
            <v>41244</v>
          </cell>
          <cell r="D33166" t="str">
            <v>Elías</v>
          </cell>
        </row>
        <row r="33167">
          <cell r="C33167" t="str">
            <v>41244</v>
          </cell>
          <cell r="D33167" t="str">
            <v>Elías</v>
          </cell>
        </row>
        <row r="33168">
          <cell r="C33168" t="str">
            <v>41244</v>
          </cell>
          <cell r="D33168" t="str">
            <v>Elías</v>
          </cell>
        </row>
        <row r="33169">
          <cell r="C33169" t="str">
            <v>41298</v>
          </cell>
          <cell r="D33169" t="str">
            <v>Garzón</v>
          </cell>
        </row>
        <row r="33170">
          <cell r="C33170" t="str">
            <v>41298</v>
          </cell>
          <cell r="D33170" t="str">
            <v>Garzón</v>
          </cell>
        </row>
        <row r="33171">
          <cell r="C33171" t="str">
            <v>41298</v>
          </cell>
          <cell r="D33171" t="str">
            <v>Garzón</v>
          </cell>
        </row>
        <row r="33172">
          <cell r="C33172" t="str">
            <v>41298</v>
          </cell>
          <cell r="D33172" t="str">
            <v>Garzón</v>
          </cell>
        </row>
        <row r="33173">
          <cell r="C33173" t="str">
            <v>41298</v>
          </cell>
          <cell r="D33173" t="str">
            <v>Garzón</v>
          </cell>
        </row>
        <row r="33174">
          <cell r="C33174" t="str">
            <v>41298</v>
          </cell>
          <cell r="D33174" t="str">
            <v>Garzón</v>
          </cell>
        </row>
        <row r="33175">
          <cell r="C33175" t="str">
            <v>41298</v>
          </cell>
          <cell r="D33175" t="str">
            <v>Garzón</v>
          </cell>
        </row>
        <row r="33176">
          <cell r="C33176" t="str">
            <v>41298</v>
          </cell>
          <cell r="D33176" t="str">
            <v>Garzón</v>
          </cell>
        </row>
        <row r="33177">
          <cell r="C33177" t="str">
            <v>41298</v>
          </cell>
          <cell r="D33177" t="str">
            <v>Garzón</v>
          </cell>
        </row>
        <row r="33178">
          <cell r="C33178" t="str">
            <v>41298</v>
          </cell>
          <cell r="D33178" t="str">
            <v>Garzón</v>
          </cell>
        </row>
        <row r="33179">
          <cell r="C33179" t="str">
            <v>41298</v>
          </cell>
          <cell r="D33179" t="str">
            <v>Garzón</v>
          </cell>
        </row>
        <row r="33180">
          <cell r="C33180" t="str">
            <v>41298</v>
          </cell>
          <cell r="D33180" t="str">
            <v>Garzón</v>
          </cell>
        </row>
        <row r="33181">
          <cell r="C33181" t="str">
            <v>41298</v>
          </cell>
          <cell r="D33181" t="str">
            <v>Garzón</v>
          </cell>
        </row>
        <row r="33182">
          <cell r="C33182" t="str">
            <v>41298</v>
          </cell>
          <cell r="D33182" t="str">
            <v>Garzón</v>
          </cell>
        </row>
        <row r="33183">
          <cell r="C33183" t="str">
            <v>41298</v>
          </cell>
          <cell r="D33183" t="str">
            <v>Garzón</v>
          </cell>
        </row>
        <row r="33184">
          <cell r="C33184" t="str">
            <v>41298</v>
          </cell>
          <cell r="D33184" t="str">
            <v>Garzón</v>
          </cell>
        </row>
        <row r="33185">
          <cell r="C33185" t="str">
            <v>41298</v>
          </cell>
          <cell r="D33185" t="str">
            <v>Garzón</v>
          </cell>
        </row>
        <row r="33186">
          <cell r="C33186" t="str">
            <v>41298</v>
          </cell>
          <cell r="D33186" t="str">
            <v>Garzón</v>
          </cell>
        </row>
        <row r="33187">
          <cell r="C33187" t="str">
            <v>41298</v>
          </cell>
          <cell r="D33187" t="str">
            <v>Garzón</v>
          </cell>
        </row>
        <row r="33188">
          <cell r="C33188" t="str">
            <v>41298</v>
          </cell>
          <cell r="D33188" t="str">
            <v>Garzón</v>
          </cell>
        </row>
        <row r="33189">
          <cell r="C33189" t="str">
            <v>41298</v>
          </cell>
          <cell r="D33189" t="str">
            <v>Garzón</v>
          </cell>
        </row>
        <row r="33190">
          <cell r="C33190" t="str">
            <v>41298</v>
          </cell>
          <cell r="D33190" t="str">
            <v>Garzón</v>
          </cell>
        </row>
        <row r="33191">
          <cell r="C33191" t="str">
            <v>41298</v>
          </cell>
          <cell r="D33191" t="str">
            <v>Garzón</v>
          </cell>
        </row>
        <row r="33192">
          <cell r="C33192" t="str">
            <v>41298</v>
          </cell>
          <cell r="D33192" t="str">
            <v>Garzón</v>
          </cell>
        </row>
        <row r="33193">
          <cell r="C33193" t="str">
            <v>41298</v>
          </cell>
          <cell r="D33193" t="str">
            <v>Garzón</v>
          </cell>
        </row>
        <row r="33194">
          <cell r="C33194" t="str">
            <v>41298</v>
          </cell>
          <cell r="D33194" t="str">
            <v>Garzón</v>
          </cell>
        </row>
        <row r="33195">
          <cell r="C33195" t="str">
            <v>41298</v>
          </cell>
          <cell r="D33195" t="str">
            <v>Garzón</v>
          </cell>
        </row>
        <row r="33196">
          <cell r="C33196" t="str">
            <v>41298</v>
          </cell>
          <cell r="D33196" t="str">
            <v>Garzón</v>
          </cell>
        </row>
        <row r="33197">
          <cell r="C33197" t="str">
            <v>41298</v>
          </cell>
          <cell r="D33197" t="str">
            <v>Garzón</v>
          </cell>
        </row>
        <row r="33198">
          <cell r="C33198" t="str">
            <v>41298</v>
          </cell>
          <cell r="D33198" t="str">
            <v>Garzón</v>
          </cell>
        </row>
        <row r="33199">
          <cell r="C33199" t="str">
            <v>41298</v>
          </cell>
          <cell r="D33199" t="str">
            <v>Garzón</v>
          </cell>
        </row>
        <row r="33200">
          <cell r="C33200" t="str">
            <v>41298</v>
          </cell>
          <cell r="D33200" t="str">
            <v>Garzón</v>
          </cell>
        </row>
        <row r="33201">
          <cell r="C33201" t="str">
            <v>41298</v>
          </cell>
          <cell r="D33201" t="str">
            <v>Garzón</v>
          </cell>
        </row>
        <row r="33202">
          <cell r="C33202" t="str">
            <v>41298</v>
          </cell>
          <cell r="D33202" t="str">
            <v>Garzón</v>
          </cell>
        </row>
        <row r="33203">
          <cell r="C33203" t="str">
            <v>41298</v>
          </cell>
          <cell r="D33203" t="str">
            <v>Garzón</v>
          </cell>
        </row>
        <row r="33204">
          <cell r="C33204" t="str">
            <v>41298</v>
          </cell>
          <cell r="D33204" t="str">
            <v>Garzón</v>
          </cell>
        </row>
        <row r="33205">
          <cell r="C33205" t="str">
            <v>41298</v>
          </cell>
          <cell r="D33205" t="str">
            <v>Garzón</v>
          </cell>
        </row>
        <row r="33206">
          <cell r="C33206" t="str">
            <v>41298</v>
          </cell>
          <cell r="D33206" t="str">
            <v>Garzón</v>
          </cell>
        </row>
        <row r="33207">
          <cell r="C33207" t="str">
            <v>41298</v>
          </cell>
          <cell r="D33207" t="str">
            <v>Garzón</v>
          </cell>
        </row>
        <row r="33208">
          <cell r="C33208" t="str">
            <v>41298</v>
          </cell>
          <cell r="D33208" t="str">
            <v>Garzón</v>
          </cell>
        </row>
        <row r="33209">
          <cell r="C33209" t="str">
            <v>41298</v>
          </cell>
          <cell r="D33209" t="str">
            <v>Garzón</v>
          </cell>
        </row>
        <row r="33210">
          <cell r="C33210" t="str">
            <v>41298</v>
          </cell>
          <cell r="D33210" t="str">
            <v>Garzón</v>
          </cell>
        </row>
        <row r="33211">
          <cell r="C33211" t="str">
            <v>41298</v>
          </cell>
          <cell r="D33211" t="str">
            <v>Garzón</v>
          </cell>
        </row>
        <row r="33212">
          <cell r="C33212" t="str">
            <v>41298</v>
          </cell>
          <cell r="D33212" t="str">
            <v>Garzón</v>
          </cell>
        </row>
        <row r="33213">
          <cell r="C33213" t="str">
            <v>41298</v>
          </cell>
          <cell r="D33213" t="str">
            <v>Garzón</v>
          </cell>
        </row>
        <row r="33214">
          <cell r="C33214" t="str">
            <v>41298</v>
          </cell>
          <cell r="D33214" t="str">
            <v>Garzón</v>
          </cell>
        </row>
        <row r="33215">
          <cell r="C33215" t="str">
            <v>41298</v>
          </cell>
          <cell r="D33215" t="str">
            <v>Garzón</v>
          </cell>
        </row>
        <row r="33216">
          <cell r="C33216" t="str">
            <v>41298</v>
          </cell>
          <cell r="D33216" t="str">
            <v>Garzón</v>
          </cell>
        </row>
        <row r="33217">
          <cell r="C33217" t="str">
            <v>41298</v>
          </cell>
          <cell r="D33217" t="str">
            <v>Garzón</v>
          </cell>
        </row>
        <row r="33218">
          <cell r="C33218" t="str">
            <v>41298</v>
          </cell>
          <cell r="D33218" t="str">
            <v>Garzón</v>
          </cell>
        </row>
        <row r="33219">
          <cell r="C33219" t="str">
            <v>41298</v>
          </cell>
          <cell r="D33219" t="str">
            <v>Garzón</v>
          </cell>
        </row>
        <row r="33220">
          <cell r="C33220" t="str">
            <v>41298</v>
          </cell>
          <cell r="D33220" t="str">
            <v>Garzón</v>
          </cell>
        </row>
        <row r="33221">
          <cell r="C33221" t="str">
            <v>41298</v>
          </cell>
          <cell r="D33221" t="str">
            <v>Garzón</v>
          </cell>
        </row>
        <row r="33222">
          <cell r="C33222" t="str">
            <v>41298</v>
          </cell>
          <cell r="D33222" t="str">
            <v>Garzón</v>
          </cell>
        </row>
        <row r="33223">
          <cell r="C33223" t="str">
            <v>41306</v>
          </cell>
          <cell r="D33223" t="str">
            <v>Gigante</v>
          </cell>
        </row>
        <row r="33224">
          <cell r="C33224" t="str">
            <v>41306</v>
          </cell>
          <cell r="D33224" t="str">
            <v>Gigante</v>
          </cell>
        </row>
        <row r="33225">
          <cell r="C33225" t="str">
            <v>41306</v>
          </cell>
          <cell r="D33225" t="str">
            <v>Gigante</v>
          </cell>
        </row>
        <row r="33226">
          <cell r="C33226" t="str">
            <v>41306</v>
          </cell>
          <cell r="D33226" t="str">
            <v>Gigante</v>
          </cell>
        </row>
        <row r="33227">
          <cell r="C33227" t="str">
            <v>41306</v>
          </cell>
          <cell r="D33227" t="str">
            <v>Gigante</v>
          </cell>
        </row>
        <row r="33228">
          <cell r="C33228" t="str">
            <v>41306</v>
          </cell>
          <cell r="D33228" t="str">
            <v>Gigante</v>
          </cell>
        </row>
        <row r="33229">
          <cell r="C33229" t="str">
            <v>41306</v>
          </cell>
          <cell r="D33229" t="str">
            <v>Gigante</v>
          </cell>
        </row>
        <row r="33230">
          <cell r="C33230" t="str">
            <v>41306</v>
          </cell>
          <cell r="D33230" t="str">
            <v>Gigante</v>
          </cell>
        </row>
        <row r="33231">
          <cell r="C33231" t="str">
            <v>41306</v>
          </cell>
          <cell r="D33231" t="str">
            <v>Gigante</v>
          </cell>
        </row>
        <row r="33232">
          <cell r="C33232" t="str">
            <v>41306</v>
          </cell>
          <cell r="D33232" t="str">
            <v>Gigante</v>
          </cell>
        </row>
        <row r="33233">
          <cell r="C33233" t="str">
            <v>41306</v>
          </cell>
          <cell r="D33233" t="str">
            <v>Gigante</v>
          </cell>
        </row>
        <row r="33234">
          <cell r="C33234" t="str">
            <v>41306</v>
          </cell>
          <cell r="D33234" t="str">
            <v>Gigante</v>
          </cell>
        </row>
        <row r="33235">
          <cell r="C33235" t="str">
            <v>41306</v>
          </cell>
          <cell r="D33235" t="str">
            <v>Gigante</v>
          </cell>
        </row>
        <row r="33236">
          <cell r="C33236" t="str">
            <v>41306</v>
          </cell>
          <cell r="D33236" t="str">
            <v>Gigante</v>
          </cell>
        </row>
        <row r="33237">
          <cell r="C33237" t="str">
            <v>41306</v>
          </cell>
          <cell r="D33237" t="str">
            <v>Gigante</v>
          </cell>
        </row>
        <row r="33238">
          <cell r="C33238" t="str">
            <v>41306</v>
          </cell>
          <cell r="D33238" t="str">
            <v>Gigante</v>
          </cell>
        </row>
        <row r="33239">
          <cell r="C33239" t="str">
            <v>41306</v>
          </cell>
          <cell r="D33239" t="str">
            <v>Gigante</v>
          </cell>
        </row>
        <row r="33240">
          <cell r="C33240" t="str">
            <v>41306</v>
          </cell>
          <cell r="D33240" t="str">
            <v>Gigante</v>
          </cell>
        </row>
        <row r="33241">
          <cell r="C33241" t="str">
            <v>41306</v>
          </cell>
          <cell r="D33241" t="str">
            <v>Gigante</v>
          </cell>
        </row>
        <row r="33242">
          <cell r="C33242" t="str">
            <v>41306</v>
          </cell>
          <cell r="D33242" t="str">
            <v>Gigante</v>
          </cell>
        </row>
        <row r="33243">
          <cell r="C33243" t="str">
            <v>41306</v>
          </cell>
          <cell r="D33243" t="str">
            <v>Gigante</v>
          </cell>
        </row>
        <row r="33244">
          <cell r="C33244" t="str">
            <v>41306</v>
          </cell>
          <cell r="D33244" t="str">
            <v>Gigante</v>
          </cell>
        </row>
        <row r="33245">
          <cell r="C33245" t="str">
            <v>41306</v>
          </cell>
          <cell r="D33245" t="str">
            <v>Gigante</v>
          </cell>
        </row>
        <row r="33246">
          <cell r="C33246" t="str">
            <v>41306</v>
          </cell>
          <cell r="D33246" t="str">
            <v>Gigante</v>
          </cell>
        </row>
        <row r="33247">
          <cell r="C33247" t="str">
            <v>41306</v>
          </cell>
          <cell r="D33247" t="str">
            <v>Gigante</v>
          </cell>
        </row>
        <row r="33248">
          <cell r="C33248" t="str">
            <v>41306</v>
          </cell>
          <cell r="D33248" t="str">
            <v>Gigante</v>
          </cell>
        </row>
        <row r="33249">
          <cell r="C33249" t="str">
            <v>41306</v>
          </cell>
          <cell r="D33249" t="str">
            <v>Gigante</v>
          </cell>
        </row>
        <row r="33250">
          <cell r="C33250" t="str">
            <v>41306</v>
          </cell>
          <cell r="D33250" t="str">
            <v>Gigante</v>
          </cell>
        </row>
        <row r="33251">
          <cell r="C33251" t="str">
            <v>41306</v>
          </cell>
          <cell r="D33251" t="str">
            <v>Gigante</v>
          </cell>
        </row>
        <row r="33252">
          <cell r="C33252" t="str">
            <v>41306</v>
          </cell>
          <cell r="D33252" t="str">
            <v>Gigante</v>
          </cell>
        </row>
        <row r="33253">
          <cell r="C33253" t="str">
            <v>41306</v>
          </cell>
          <cell r="D33253" t="str">
            <v>Gigante</v>
          </cell>
        </row>
        <row r="33254">
          <cell r="C33254" t="str">
            <v>41306</v>
          </cell>
          <cell r="D33254" t="str">
            <v>Gigante</v>
          </cell>
        </row>
        <row r="33255">
          <cell r="C33255" t="str">
            <v>41306</v>
          </cell>
          <cell r="D33255" t="str">
            <v>Gigante</v>
          </cell>
        </row>
        <row r="33256">
          <cell r="C33256" t="str">
            <v>41306</v>
          </cell>
          <cell r="D33256" t="str">
            <v>Gigante</v>
          </cell>
        </row>
        <row r="33257">
          <cell r="C33257" t="str">
            <v>41306</v>
          </cell>
          <cell r="D33257" t="str">
            <v>Gigante</v>
          </cell>
        </row>
        <row r="33258">
          <cell r="C33258" t="str">
            <v>41306</v>
          </cell>
          <cell r="D33258" t="str">
            <v>Gigante</v>
          </cell>
        </row>
        <row r="33259">
          <cell r="C33259" t="str">
            <v>41306</v>
          </cell>
          <cell r="D33259" t="str">
            <v>Gigante</v>
          </cell>
        </row>
        <row r="33260">
          <cell r="C33260" t="str">
            <v>41306</v>
          </cell>
          <cell r="D33260" t="str">
            <v>Gigante</v>
          </cell>
        </row>
        <row r="33261">
          <cell r="C33261" t="str">
            <v>41306</v>
          </cell>
          <cell r="D33261" t="str">
            <v>Gigante</v>
          </cell>
        </row>
        <row r="33262">
          <cell r="C33262" t="str">
            <v>41306</v>
          </cell>
          <cell r="D33262" t="str">
            <v>Gigante</v>
          </cell>
        </row>
        <row r="33263">
          <cell r="C33263" t="str">
            <v>41306</v>
          </cell>
          <cell r="D33263" t="str">
            <v>Gigante</v>
          </cell>
        </row>
        <row r="33264">
          <cell r="C33264" t="str">
            <v>41306</v>
          </cell>
          <cell r="D33264" t="str">
            <v>Gigante</v>
          </cell>
        </row>
        <row r="33265">
          <cell r="C33265" t="str">
            <v>41306</v>
          </cell>
          <cell r="D33265" t="str">
            <v>Gigante</v>
          </cell>
        </row>
        <row r="33266">
          <cell r="C33266" t="str">
            <v>41306</v>
          </cell>
          <cell r="D33266" t="str">
            <v>Gigante</v>
          </cell>
        </row>
        <row r="33267">
          <cell r="C33267" t="str">
            <v>41306</v>
          </cell>
          <cell r="D33267" t="str">
            <v>Gigante</v>
          </cell>
        </row>
        <row r="33268">
          <cell r="C33268" t="str">
            <v>41306</v>
          </cell>
          <cell r="D33268" t="str">
            <v>Gigante</v>
          </cell>
        </row>
        <row r="33269">
          <cell r="C33269" t="str">
            <v>41306</v>
          </cell>
          <cell r="D33269" t="str">
            <v>Gigante</v>
          </cell>
        </row>
        <row r="33270">
          <cell r="C33270" t="str">
            <v>41306</v>
          </cell>
          <cell r="D33270" t="str">
            <v>Gigante</v>
          </cell>
        </row>
        <row r="33271">
          <cell r="C33271" t="str">
            <v>41306</v>
          </cell>
          <cell r="D33271" t="str">
            <v>Gigante</v>
          </cell>
        </row>
        <row r="33272">
          <cell r="C33272" t="str">
            <v>41306</v>
          </cell>
          <cell r="D33272" t="str">
            <v>Gigante</v>
          </cell>
        </row>
        <row r="33273">
          <cell r="C33273" t="str">
            <v>41306</v>
          </cell>
          <cell r="D33273" t="str">
            <v>Gigante</v>
          </cell>
        </row>
        <row r="33274">
          <cell r="C33274" t="str">
            <v>41306</v>
          </cell>
          <cell r="D33274" t="str">
            <v>Gigante</v>
          </cell>
        </row>
        <row r="33275">
          <cell r="C33275" t="str">
            <v>41306</v>
          </cell>
          <cell r="D33275" t="str">
            <v>Gigante</v>
          </cell>
        </row>
        <row r="33276">
          <cell r="C33276" t="str">
            <v>41306</v>
          </cell>
          <cell r="D33276" t="str">
            <v>Gigante</v>
          </cell>
        </row>
        <row r="33277">
          <cell r="C33277" t="str">
            <v>41319</v>
          </cell>
          <cell r="D33277" t="str">
            <v>Guadalupe</v>
          </cell>
        </row>
        <row r="33278">
          <cell r="C33278" t="str">
            <v>41319</v>
          </cell>
          <cell r="D33278" t="str">
            <v>Guadalupe</v>
          </cell>
        </row>
        <row r="33279">
          <cell r="C33279" t="str">
            <v>41319</v>
          </cell>
          <cell r="D33279" t="str">
            <v>Guadalupe</v>
          </cell>
        </row>
        <row r="33280">
          <cell r="C33280" t="str">
            <v>41319</v>
          </cell>
          <cell r="D33280" t="str">
            <v>Guadalupe</v>
          </cell>
        </row>
        <row r="33281">
          <cell r="C33281" t="str">
            <v>41319</v>
          </cell>
          <cell r="D33281" t="str">
            <v>Guadalupe</v>
          </cell>
        </row>
        <row r="33282">
          <cell r="C33282" t="str">
            <v>41319</v>
          </cell>
          <cell r="D33282" t="str">
            <v>Guadalupe</v>
          </cell>
        </row>
        <row r="33283">
          <cell r="C33283" t="str">
            <v>41319</v>
          </cell>
          <cell r="D33283" t="str">
            <v>Guadalupe</v>
          </cell>
        </row>
        <row r="33284">
          <cell r="C33284" t="str">
            <v>41319</v>
          </cell>
          <cell r="D33284" t="str">
            <v>Guadalupe</v>
          </cell>
        </row>
        <row r="33285">
          <cell r="C33285" t="str">
            <v>41319</v>
          </cell>
          <cell r="D33285" t="str">
            <v>Guadalupe</v>
          </cell>
        </row>
        <row r="33286">
          <cell r="C33286" t="str">
            <v>41319</v>
          </cell>
          <cell r="D33286" t="str">
            <v>Guadalupe</v>
          </cell>
        </row>
        <row r="33287">
          <cell r="C33287" t="str">
            <v>41319</v>
          </cell>
          <cell r="D33287" t="str">
            <v>Guadalupe</v>
          </cell>
        </row>
        <row r="33288">
          <cell r="C33288" t="str">
            <v>41319</v>
          </cell>
          <cell r="D33288" t="str">
            <v>Guadalupe</v>
          </cell>
        </row>
        <row r="33289">
          <cell r="C33289" t="str">
            <v>41319</v>
          </cell>
          <cell r="D33289" t="str">
            <v>Guadalupe</v>
          </cell>
        </row>
        <row r="33290">
          <cell r="C33290" t="str">
            <v>41319</v>
          </cell>
          <cell r="D33290" t="str">
            <v>Guadalupe</v>
          </cell>
        </row>
        <row r="33291">
          <cell r="C33291" t="str">
            <v>41319</v>
          </cell>
          <cell r="D33291" t="str">
            <v>Guadalupe</v>
          </cell>
        </row>
        <row r="33292">
          <cell r="C33292" t="str">
            <v>41319</v>
          </cell>
          <cell r="D33292" t="str">
            <v>Guadalupe</v>
          </cell>
        </row>
        <row r="33293">
          <cell r="C33293" t="str">
            <v>41319</v>
          </cell>
          <cell r="D33293" t="str">
            <v>Guadalupe</v>
          </cell>
        </row>
        <row r="33294">
          <cell r="C33294" t="str">
            <v>41319</v>
          </cell>
          <cell r="D33294" t="str">
            <v>Guadalupe</v>
          </cell>
        </row>
        <row r="33295">
          <cell r="C33295" t="str">
            <v>41319</v>
          </cell>
          <cell r="D33295" t="str">
            <v>Guadalupe</v>
          </cell>
        </row>
        <row r="33296">
          <cell r="C33296" t="str">
            <v>41319</v>
          </cell>
          <cell r="D33296" t="str">
            <v>Guadalupe</v>
          </cell>
        </row>
        <row r="33297">
          <cell r="C33297" t="str">
            <v>41319</v>
          </cell>
          <cell r="D33297" t="str">
            <v>Guadalupe</v>
          </cell>
        </row>
        <row r="33298">
          <cell r="C33298" t="str">
            <v>41319</v>
          </cell>
          <cell r="D33298" t="str">
            <v>Guadalupe</v>
          </cell>
        </row>
        <row r="33299">
          <cell r="C33299" t="str">
            <v>41319</v>
          </cell>
          <cell r="D33299" t="str">
            <v>Guadalupe</v>
          </cell>
        </row>
        <row r="33300">
          <cell r="C33300" t="str">
            <v>41319</v>
          </cell>
          <cell r="D33300" t="str">
            <v>Guadalupe</v>
          </cell>
        </row>
        <row r="33301">
          <cell r="C33301" t="str">
            <v>41319</v>
          </cell>
          <cell r="D33301" t="str">
            <v>Guadalupe</v>
          </cell>
        </row>
        <row r="33302">
          <cell r="C33302" t="str">
            <v>41319</v>
          </cell>
          <cell r="D33302" t="str">
            <v>Guadalupe</v>
          </cell>
        </row>
        <row r="33303">
          <cell r="C33303" t="str">
            <v>41319</v>
          </cell>
          <cell r="D33303" t="str">
            <v>Guadalupe</v>
          </cell>
        </row>
        <row r="33304">
          <cell r="C33304" t="str">
            <v>41319</v>
          </cell>
          <cell r="D33304" t="str">
            <v>Guadalupe</v>
          </cell>
        </row>
        <row r="33305">
          <cell r="C33305" t="str">
            <v>41319</v>
          </cell>
          <cell r="D33305" t="str">
            <v>Guadalupe</v>
          </cell>
        </row>
        <row r="33306">
          <cell r="C33306" t="str">
            <v>41319</v>
          </cell>
          <cell r="D33306" t="str">
            <v>Guadalupe</v>
          </cell>
        </row>
        <row r="33307">
          <cell r="C33307" t="str">
            <v>41319</v>
          </cell>
          <cell r="D33307" t="str">
            <v>Guadalupe</v>
          </cell>
        </row>
        <row r="33308">
          <cell r="C33308" t="str">
            <v>41319</v>
          </cell>
          <cell r="D33308" t="str">
            <v>Guadalupe</v>
          </cell>
        </row>
        <row r="33309">
          <cell r="C33309" t="str">
            <v>41319</v>
          </cell>
          <cell r="D33309" t="str">
            <v>Guadalupe</v>
          </cell>
        </row>
        <row r="33310">
          <cell r="C33310" t="str">
            <v>41319</v>
          </cell>
          <cell r="D33310" t="str">
            <v>Guadalupe</v>
          </cell>
        </row>
        <row r="33311">
          <cell r="C33311" t="str">
            <v>41319</v>
          </cell>
          <cell r="D33311" t="str">
            <v>Guadalupe</v>
          </cell>
        </row>
        <row r="33312">
          <cell r="C33312" t="str">
            <v>41319</v>
          </cell>
          <cell r="D33312" t="str">
            <v>Guadalupe</v>
          </cell>
        </row>
        <row r="33313">
          <cell r="C33313" t="str">
            <v>41319</v>
          </cell>
          <cell r="D33313" t="str">
            <v>Guadalupe</v>
          </cell>
        </row>
        <row r="33314">
          <cell r="C33314" t="str">
            <v>41319</v>
          </cell>
          <cell r="D33314" t="str">
            <v>Guadalupe</v>
          </cell>
        </row>
        <row r="33315">
          <cell r="C33315" t="str">
            <v>41319</v>
          </cell>
          <cell r="D33315" t="str">
            <v>Guadalupe</v>
          </cell>
        </row>
        <row r="33316">
          <cell r="C33316" t="str">
            <v>41319</v>
          </cell>
          <cell r="D33316" t="str">
            <v>Guadalupe</v>
          </cell>
        </row>
        <row r="33317">
          <cell r="C33317" t="str">
            <v>41319</v>
          </cell>
          <cell r="D33317" t="str">
            <v>Guadalupe</v>
          </cell>
        </row>
        <row r="33318">
          <cell r="C33318" t="str">
            <v>41319</v>
          </cell>
          <cell r="D33318" t="str">
            <v>Guadalupe</v>
          </cell>
        </row>
        <row r="33319">
          <cell r="C33319" t="str">
            <v>41319</v>
          </cell>
          <cell r="D33319" t="str">
            <v>Guadalupe</v>
          </cell>
        </row>
        <row r="33320">
          <cell r="C33320" t="str">
            <v>41319</v>
          </cell>
          <cell r="D33320" t="str">
            <v>Guadalupe</v>
          </cell>
        </row>
        <row r="33321">
          <cell r="C33321" t="str">
            <v>41319</v>
          </cell>
          <cell r="D33321" t="str">
            <v>Guadalupe</v>
          </cell>
        </row>
        <row r="33322">
          <cell r="C33322" t="str">
            <v>41319</v>
          </cell>
          <cell r="D33322" t="str">
            <v>Guadalupe</v>
          </cell>
        </row>
        <row r="33323">
          <cell r="C33323" t="str">
            <v>41319</v>
          </cell>
          <cell r="D33323" t="str">
            <v>Guadalupe</v>
          </cell>
        </row>
        <row r="33324">
          <cell r="C33324" t="str">
            <v>41319</v>
          </cell>
          <cell r="D33324" t="str">
            <v>Guadalupe</v>
          </cell>
        </row>
        <row r="33325">
          <cell r="C33325" t="str">
            <v>41319</v>
          </cell>
          <cell r="D33325" t="str">
            <v>Guadalupe</v>
          </cell>
        </row>
        <row r="33326">
          <cell r="C33326" t="str">
            <v>41319</v>
          </cell>
          <cell r="D33326" t="str">
            <v>Guadalupe</v>
          </cell>
        </row>
        <row r="33327">
          <cell r="C33327" t="str">
            <v>41319</v>
          </cell>
          <cell r="D33327" t="str">
            <v>Guadalupe</v>
          </cell>
        </row>
        <row r="33328">
          <cell r="C33328" t="str">
            <v>41319</v>
          </cell>
          <cell r="D33328" t="str">
            <v>Guadalupe</v>
          </cell>
        </row>
        <row r="33329">
          <cell r="C33329" t="str">
            <v>41319</v>
          </cell>
          <cell r="D33329" t="str">
            <v>Guadalupe</v>
          </cell>
        </row>
        <row r="33330">
          <cell r="C33330" t="str">
            <v>41319</v>
          </cell>
          <cell r="D33330" t="str">
            <v>Guadalupe</v>
          </cell>
        </row>
        <row r="33331">
          <cell r="C33331" t="str">
            <v>41349</v>
          </cell>
          <cell r="D33331" t="str">
            <v>Hobo</v>
          </cell>
        </row>
        <row r="33332">
          <cell r="C33332" t="str">
            <v>41349</v>
          </cell>
          <cell r="D33332" t="str">
            <v>Hobo</v>
          </cell>
        </row>
        <row r="33333">
          <cell r="C33333" t="str">
            <v>41349</v>
          </cell>
          <cell r="D33333" t="str">
            <v>Hobo</v>
          </cell>
        </row>
        <row r="33334">
          <cell r="C33334" t="str">
            <v>41349</v>
          </cell>
          <cell r="D33334" t="str">
            <v>Hobo</v>
          </cell>
        </row>
        <row r="33335">
          <cell r="C33335" t="str">
            <v>41349</v>
          </cell>
          <cell r="D33335" t="str">
            <v>Hobo</v>
          </cell>
        </row>
        <row r="33336">
          <cell r="C33336" t="str">
            <v>41349</v>
          </cell>
          <cell r="D33336" t="str">
            <v>Hobo</v>
          </cell>
        </row>
        <row r="33337">
          <cell r="C33337" t="str">
            <v>41349</v>
          </cell>
          <cell r="D33337" t="str">
            <v>Hobo</v>
          </cell>
        </row>
        <row r="33338">
          <cell r="C33338" t="str">
            <v>41349</v>
          </cell>
          <cell r="D33338" t="str">
            <v>Hobo</v>
          </cell>
        </row>
        <row r="33339">
          <cell r="C33339" t="str">
            <v>41349</v>
          </cell>
          <cell r="D33339" t="str">
            <v>Hobo</v>
          </cell>
        </row>
        <row r="33340">
          <cell r="C33340" t="str">
            <v>41349</v>
          </cell>
          <cell r="D33340" t="str">
            <v>Hobo</v>
          </cell>
        </row>
        <row r="33341">
          <cell r="C33341" t="str">
            <v>41349</v>
          </cell>
          <cell r="D33341" t="str">
            <v>Hobo</v>
          </cell>
        </row>
        <row r="33342">
          <cell r="C33342" t="str">
            <v>41349</v>
          </cell>
          <cell r="D33342" t="str">
            <v>Hobo</v>
          </cell>
        </row>
        <row r="33343">
          <cell r="C33343" t="str">
            <v>41349</v>
          </cell>
          <cell r="D33343" t="str">
            <v>Hobo</v>
          </cell>
        </row>
        <row r="33344">
          <cell r="C33344" t="str">
            <v>41349</v>
          </cell>
          <cell r="D33344" t="str">
            <v>Hobo</v>
          </cell>
        </row>
        <row r="33345">
          <cell r="C33345" t="str">
            <v>41349</v>
          </cell>
          <cell r="D33345" t="str">
            <v>Hobo</v>
          </cell>
        </row>
        <row r="33346">
          <cell r="C33346" t="str">
            <v>41349</v>
          </cell>
          <cell r="D33346" t="str">
            <v>Hobo</v>
          </cell>
        </row>
        <row r="33347">
          <cell r="C33347" t="str">
            <v>41349</v>
          </cell>
          <cell r="D33347" t="str">
            <v>Hobo</v>
          </cell>
        </row>
        <row r="33348">
          <cell r="C33348" t="str">
            <v>41349</v>
          </cell>
          <cell r="D33348" t="str">
            <v>Hobo</v>
          </cell>
        </row>
        <row r="33349">
          <cell r="C33349" t="str">
            <v>41349</v>
          </cell>
          <cell r="D33349" t="str">
            <v>Hobo</v>
          </cell>
        </row>
        <row r="33350">
          <cell r="C33350" t="str">
            <v>41349</v>
          </cell>
          <cell r="D33350" t="str">
            <v>Hobo</v>
          </cell>
        </row>
        <row r="33351">
          <cell r="C33351" t="str">
            <v>41349</v>
          </cell>
          <cell r="D33351" t="str">
            <v>Hobo</v>
          </cell>
        </row>
        <row r="33352">
          <cell r="C33352" t="str">
            <v>41349</v>
          </cell>
          <cell r="D33352" t="str">
            <v>Hobo</v>
          </cell>
        </row>
        <row r="33353">
          <cell r="C33353" t="str">
            <v>41349</v>
          </cell>
          <cell r="D33353" t="str">
            <v>Hobo</v>
          </cell>
        </row>
        <row r="33354">
          <cell r="C33354" t="str">
            <v>41349</v>
          </cell>
          <cell r="D33354" t="str">
            <v>Hobo</v>
          </cell>
        </row>
        <row r="33355">
          <cell r="C33355" t="str">
            <v>41349</v>
          </cell>
          <cell r="D33355" t="str">
            <v>Hobo</v>
          </cell>
        </row>
        <row r="33356">
          <cell r="C33356" t="str">
            <v>41349</v>
          </cell>
          <cell r="D33356" t="str">
            <v>Hobo</v>
          </cell>
        </row>
        <row r="33357">
          <cell r="C33357" t="str">
            <v>41349</v>
          </cell>
          <cell r="D33357" t="str">
            <v>Hobo</v>
          </cell>
        </row>
        <row r="33358">
          <cell r="C33358" t="str">
            <v>41349</v>
          </cell>
          <cell r="D33358" t="str">
            <v>Hobo</v>
          </cell>
        </row>
        <row r="33359">
          <cell r="C33359" t="str">
            <v>41349</v>
          </cell>
          <cell r="D33359" t="str">
            <v>Hobo</v>
          </cell>
        </row>
        <row r="33360">
          <cell r="C33360" t="str">
            <v>41349</v>
          </cell>
          <cell r="D33360" t="str">
            <v>Hobo</v>
          </cell>
        </row>
        <row r="33361">
          <cell r="C33361" t="str">
            <v>41349</v>
          </cell>
          <cell r="D33361" t="str">
            <v>Hobo</v>
          </cell>
        </row>
        <row r="33362">
          <cell r="C33362" t="str">
            <v>41349</v>
          </cell>
          <cell r="D33362" t="str">
            <v>Hobo</v>
          </cell>
        </row>
        <row r="33363">
          <cell r="C33363" t="str">
            <v>41349</v>
          </cell>
          <cell r="D33363" t="str">
            <v>Hobo</v>
          </cell>
        </row>
        <row r="33364">
          <cell r="C33364" t="str">
            <v>41349</v>
          </cell>
          <cell r="D33364" t="str">
            <v>Hobo</v>
          </cell>
        </row>
        <row r="33365">
          <cell r="C33365" t="str">
            <v>41349</v>
          </cell>
          <cell r="D33365" t="str">
            <v>Hobo</v>
          </cell>
        </row>
        <row r="33366">
          <cell r="C33366" t="str">
            <v>41349</v>
          </cell>
          <cell r="D33366" t="str">
            <v>Hobo</v>
          </cell>
        </row>
        <row r="33367">
          <cell r="C33367" t="str">
            <v>41349</v>
          </cell>
          <cell r="D33367" t="str">
            <v>Hobo</v>
          </cell>
        </row>
        <row r="33368">
          <cell r="C33368" t="str">
            <v>41349</v>
          </cell>
          <cell r="D33368" t="str">
            <v>Hobo</v>
          </cell>
        </row>
        <row r="33369">
          <cell r="C33369" t="str">
            <v>41349</v>
          </cell>
          <cell r="D33369" t="str">
            <v>Hobo</v>
          </cell>
        </row>
        <row r="33370">
          <cell r="C33370" t="str">
            <v>41349</v>
          </cell>
          <cell r="D33370" t="str">
            <v>Hobo</v>
          </cell>
        </row>
        <row r="33371">
          <cell r="C33371" t="str">
            <v>41349</v>
          </cell>
          <cell r="D33371" t="str">
            <v>Hobo</v>
          </cell>
        </row>
        <row r="33372">
          <cell r="C33372" t="str">
            <v>41349</v>
          </cell>
          <cell r="D33372" t="str">
            <v>Hobo</v>
          </cell>
        </row>
        <row r="33373">
          <cell r="C33373" t="str">
            <v>41349</v>
          </cell>
          <cell r="D33373" t="str">
            <v>Hobo</v>
          </cell>
        </row>
        <row r="33374">
          <cell r="C33374" t="str">
            <v>41349</v>
          </cell>
          <cell r="D33374" t="str">
            <v>Hobo</v>
          </cell>
        </row>
        <row r="33375">
          <cell r="C33375" t="str">
            <v>41349</v>
          </cell>
          <cell r="D33375" t="str">
            <v>Hobo</v>
          </cell>
        </row>
        <row r="33376">
          <cell r="C33376" t="str">
            <v>41349</v>
          </cell>
          <cell r="D33376" t="str">
            <v>Hobo</v>
          </cell>
        </row>
        <row r="33377">
          <cell r="C33377" t="str">
            <v>41349</v>
          </cell>
          <cell r="D33377" t="str">
            <v>Hobo</v>
          </cell>
        </row>
        <row r="33378">
          <cell r="C33378" t="str">
            <v>41349</v>
          </cell>
          <cell r="D33378" t="str">
            <v>Hobo</v>
          </cell>
        </row>
        <row r="33379">
          <cell r="C33379" t="str">
            <v>41349</v>
          </cell>
          <cell r="D33379" t="str">
            <v>Hobo</v>
          </cell>
        </row>
        <row r="33380">
          <cell r="C33380" t="str">
            <v>41349</v>
          </cell>
          <cell r="D33380" t="str">
            <v>Hobo</v>
          </cell>
        </row>
        <row r="33381">
          <cell r="C33381" t="str">
            <v>41349</v>
          </cell>
          <cell r="D33381" t="str">
            <v>Hobo</v>
          </cell>
        </row>
        <row r="33382">
          <cell r="C33382" t="str">
            <v>41349</v>
          </cell>
          <cell r="D33382" t="str">
            <v>Hobo</v>
          </cell>
        </row>
        <row r="33383">
          <cell r="C33383" t="str">
            <v>41349</v>
          </cell>
          <cell r="D33383" t="str">
            <v>Hobo</v>
          </cell>
        </row>
        <row r="33384">
          <cell r="C33384" t="str">
            <v>41349</v>
          </cell>
          <cell r="D33384" t="str">
            <v>Hobo</v>
          </cell>
        </row>
        <row r="33385">
          <cell r="C33385" t="str">
            <v>41357</v>
          </cell>
          <cell r="D33385" t="str">
            <v>Íquira</v>
          </cell>
        </row>
        <row r="33386">
          <cell r="C33386" t="str">
            <v>41357</v>
          </cell>
          <cell r="D33386" t="str">
            <v>Íquira</v>
          </cell>
        </row>
        <row r="33387">
          <cell r="C33387" t="str">
            <v>41357</v>
          </cell>
          <cell r="D33387" t="str">
            <v>Íquira</v>
          </cell>
        </row>
        <row r="33388">
          <cell r="C33388" t="str">
            <v>41357</v>
          </cell>
          <cell r="D33388" t="str">
            <v>Íquira</v>
          </cell>
        </row>
        <row r="33389">
          <cell r="C33389" t="str">
            <v>41357</v>
          </cell>
          <cell r="D33389" t="str">
            <v>Íquira</v>
          </cell>
        </row>
        <row r="33390">
          <cell r="C33390" t="str">
            <v>41357</v>
          </cell>
          <cell r="D33390" t="str">
            <v>Íquira</v>
          </cell>
        </row>
        <row r="33391">
          <cell r="C33391" t="str">
            <v>41357</v>
          </cell>
          <cell r="D33391" t="str">
            <v>Íquira</v>
          </cell>
        </row>
        <row r="33392">
          <cell r="C33392" t="str">
            <v>41357</v>
          </cell>
          <cell r="D33392" t="str">
            <v>Íquira</v>
          </cell>
        </row>
        <row r="33393">
          <cell r="C33393" t="str">
            <v>41357</v>
          </cell>
          <cell r="D33393" t="str">
            <v>Íquira</v>
          </cell>
        </row>
        <row r="33394">
          <cell r="C33394" t="str">
            <v>41357</v>
          </cell>
          <cell r="D33394" t="str">
            <v>Íquira</v>
          </cell>
        </row>
        <row r="33395">
          <cell r="C33395" t="str">
            <v>41357</v>
          </cell>
          <cell r="D33395" t="str">
            <v>Íquira</v>
          </cell>
        </row>
        <row r="33396">
          <cell r="C33396" t="str">
            <v>41357</v>
          </cell>
          <cell r="D33396" t="str">
            <v>Íquira</v>
          </cell>
        </row>
        <row r="33397">
          <cell r="C33397" t="str">
            <v>41357</v>
          </cell>
          <cell r="D33397" t="str">
            <v>Íquira</v>
          </cell>
        </row>
        <row r="33398">
          <cell r="C33398" t="str">
            <v>41357</v>
          </cell>
          <cell r="D33398" t="str">
            <v>Íquira</v>
          </cell>
        </row>
        <row r="33399">
          <cell r="C33399" t="str">
            <v>41357</v>
          </cell>
          <cell r="D33399" t="str">
            <v>Íquira</v>
          </cell>
        </row>
        <row r="33400">
          <cell r="C33400" t="str">
            <v>41357</v>
          </cell>
          <cell r="D33400" t="str">
            <v>Íquira</v>
          </cell>
        </row>
        <row r="33401">
          <cell r="C33401" t="str">
            <v>41357</v>
          </cell>
          <cell r="D33401" t="str">
            <v>Íquira</v>
          </cell>
        </row>
        <row r="33402">
          <cell r="C33402" t="str">
            <v>41357</v>
          </cell>
          <cell r="D33402" t="str">
            <v>Íquira</v>
          </cell>
        </row>
        <row r="33403">
          <cell r="C33403" t="str">
            <v>41357</v>
          </cell>
          <cell r="D33403" t="str">
            <v>Íquira</v>
          </cell>
        </row>
        <row r="33404">
          <cell r="C33404" t="str">
            <v>41357</v>
          </cell>
          <cell r="D33404" t="str">
            <v>Íquira</v>
          </cell>
        </row>
        <row r="33405">
          <cell r="C33405" t="str">
            <v>41357</v>
          </cell>
          <cell r="D33405" t="str">
            <v>Íquira</v>
          </cell>
        </row>
        <row r="33406">
          <cell r="C33406" t="str">
            <v>41357</v>
          </cell>
          <cell r="D33406" t="str">
            <v>Íquira</v>
          </cell>
        </row>
        <row r="33407">
          <cell r="C33407" t="str">
            <v>41357</v>
          </cell>
          <cell r="D33407" t="str">
            <v>Íquira</v>
          </cell>
        </row>
        <row r="33408">
          <cell r="C33408" t="str">
            <v>41357</v>
          </cell>
          <cell r="D33408" t="str">
            <v>Íquira</v>
          </cell>
        </row>
        <row r="33409">
          <cell r="C33409" t="str">
            <v>41357</v>
          </cell>
          <cell r="D33409" t="str">
            <v>Íquira</v>
          </cell>
        </row>
        <row r="33410">
          <cell r="C33410" t="str">
            <v>41357</v>
          </cell>
          <cell r="D33410" t="str">
            <v>Íquira</v>
          </cell>
        </row>
        <row r="33411">
          <cell r="C33411" t="str">
            <v>41357</v>
          </cell>
          <cell r="D33411" t="str">
            <v>Íquira</v>
          </cell>
        </row>
        <row r="33412">
          <cell r="C33412" t="str">
            <v>41357</v>
          </cell>
          <cell r="D33412" t="str">
            <v>Íquira</v>
          </cell>
        </row>
        <row r="33413">
          <cell r="C33413" t="str">
            <v>41357</v>
          </cell>
          <cell r="D33413" t="str">
            <v>Íquira</v>
          </cell>
        </row>
        <row r="33414">
          <cell r="C33414" t="str">
            <v>41357</v>
          </cell>
          <cell r="D33414" t="str">
            <v>Íquira</v>
          </cell>
        </row>
        <row r="33415">
          <cell r="C33415" t="str">
            <v>41357</v>
          </cell>
          <cell r="D33415" t="str">
            <v>Íquira</v>
          </cell>
        </row>
        <row r="33416">
          <cell r="C33416" t="str">
            <v>41357</v>
          </cell>
          <cell r="D33416" t="str">
            <v>Íquira</v>
          </cell>
        </row>
        <row r="33417">
          <cell r="C33417" t="str">
            <v>41357</v>
          </cell>
          <cell r="D33417" t="str">
            <v>Íquira</v>
          </cell>
        </row>
        <row r="33418">
          <cell r="C33418" t="str">
            <v>41357</v>
          </cell>
          <cell r="D33418" t="str">
            <v>Íquira</v>
          </cell>
        </row>
        <row r="33419">
          <cell r="C33419" t="str">
            <v>41357</v>
          </cell>
          <cell r="D33419" t="str">
            <v>Íquira</v>
          </cell>
        </row>
        <row r="33420">
          <cell r="C33420" t="str">
            <v>41357</v>
          </cell>
          <cell r="D33420" t="str">
            <v>Íquira</v>
          </cell>
        </row>
        <row r="33421">
          <cell r="C33421" t="str">
            <v>41357</v>
          </cell>
          <cell r="D33421" t="str">
            <v>Íquira</v>
          </cell>
        </row>
        <row r="33422">
          <cell r="C33422" t="str">
            <v>41357</v>
          </cell>
          <cell r="D33422" t="str">
            <v>Íquira</v>
          </cell>
        </row>
        <row r="33423">
          <cell r="C33423" t="str">
            <v>41357</v>
          </cell>
          <cell r="D33423" t="str">
            <v>Íquira</v>
          </cell>
        </row>
        <row r="33424">
          <cell r="C33424" t="str">
            <v>41357</v>
          </cell>
          <cell r="D33424" t="str">
            <v>Íquira</v>
          </cell>
        </row>
        <row r="33425">
          <cell r="C33425" t="str">
            <v>41357</v>
          </cell>
          <cell r="D33425" t="str">
            <v>Íquira</v>
          </cell>
        </row>
        <row r="33426">
          <cell r="C33426" t="str">
            <v>41357</v>
          </cell>
          <cell r="D33426" t="str">
            <v>Íquira</v>
          </cell>
        </row>
        <row r="33427">
          <cell r="C33427" t="str">
            <v>41357</v>
          </cell>
          <cell r="D33427" t="str">
            <v>Íquira</v>
          </cell>
        </row>
        <row r="33428">
          <cell r="C33428" t="str">
            <v>41357</v>
          </cell>
          <cell r="D33428" t="str">
            <v>Íquira</v>
          </cell>
        </row>
        <row r="33429">
          <cell r="C33429" t="str">
            <v>41357</v>
          </cell>
          <cell r="D33429" t="str">
            <v>Íquira</v>
          </cell>
        </row>
        <row r="33430">
          <cell r="C33430" t="str">
            <v>41357</v>
          </cell>
          <cell r="D33430" t="str">
            <v>Íquira</v>
          </cell>
        </row>
        <row r="33431">
          <cell r="C33431" t="str">
            <v>41357</v>
          </cell>
          <cell r="D33431" t="str">
            <v>Íquira</v>
          </cell>
        </row>
        <row r="33432">
          <cell r="C33432" t="str">
            <v>41357</v>
          </cell>
          <cell r="D33432" t="str">
            <v>Íquira</v>
          </cell>
        </row>
        <row r="33433">
          <cell r="C33433" t="str">
            <v>41357</v>
          </cell>
          <cell r="D33433" t="str">
            <v>Íquira</v>
          </cell>
        </row>
        <row r="33434">
          <cell r="C33434" t="str">
            <v>41357</v>
          </cell>
          <cell r="D33434" t="str">
            <v>Íquira</v>
          </cell>
        </row>
        <row r="33435">
          <cell r="C33435" t="str">
            <v>41357</v>
          </cell>
          <cell r="D33435" t="str">
            <v>Íquira</v>
          </cell>
        </row>
        <row r="33436">
          <cell r="C33436" t="str">
            <v>41357</v>
          </cell>
          <cell r="D33436" t="str">
            <v>Íquira</v>
          </cell>
        </row>
        <row r="33437">
          <cell r="C33437" t="str">
            <v>41357</v>
          </cell>
          <cell r="D33437" t="str">
            <v>Íquira</v>
          </cell>
        </row>
        <row r="33438">
          <cell r="C33438" t="str">
            <v>41357</v>
          </cell>
          <cell r="D33438" t="str">
            <v>Íquira</v>
          </cell>
        </row>
        <row r="33439">
          <cell r="C33439" t="str">
            <v>41359</v>
          </cell>
          <cell r="D33439" t="str">
            <v>Isnos</v>
          </cell>
        </row>
        <row r="33440">
          <cell r="C33440" t="str">
            <v>41359</v>
          </cell>
          <cell r="D33440" t="str">
            <v>Isnos</v>
          </cell>
        </row>
        <row r="33441">
          <cell r="C33441" t="str">
            <v>41359</v>
          </cell>
          <cell r="D33441" t="str">
            <v>Isnos</v>
          </cell>
        </row>
        <row r="33442">
          <cell r="C33442" t="str">
            <v>41359</v>
          </cell>
          <cell r="D33442" t="str">
            <v>Isnos</v>
          </cell>
        </row>
        <row r="33443">
          <cell r="C33443" t="str">
            <v>41359</v>
          </cell>
          <cell r="D33443" t="str">
            <v>Isnos</v>
          </cell>
        </row>
        <row r="33444">
          <cell r="C33444" t="str">
            <v>41359</v>
          </cell>
          <cell r="D33444" t="str">
            <v>Isnos</v>
          </cell>
        </row>
        <row r="33445">
          <cell r="C33445" t="str">
            <v>41359</v>
          </cell>
          <cell r="D33445" t="str">
            <v>Isnos</v>
          </cell>
        </row>
        <row r="33446">
          <cell r="C33446" t="str">
            <v>41359</v>
          </cell>
          <cell r="D33446" t="str">
            <v>Isnos</v>
          </cell>
        </row>
        <row r="33447">
          <cell r="C33447" t="str">
            <v>41359</v>
          </cell>
          <cell r="D33447" t="str">
            <v>Isnos</v>
          </cell>
        </row>
        <row r="33448">
          <cell r="C33448" t="str">
            <v>41359</v>
          </cell>
          <cell r="D33448" t="str">
            <v>Isnos</v>
          </cell>
        </row>
        <row r="33449">
          <cell r="C33449" t="str">
            <v>41359</v>
          </cell>
          <cell r="D33449" t="str">
            <v>Isnos</v>
          </cell>
        </row>
        <row r="33450">
          <cell r="C33450" t="str">
            <v>41359</v>
          </cell>
          <cell r="D33450" t="str">
            <v>Isnos</v>
          </cell>
        </row>
        <row r="33451">
          <cell r="C33451" t="str">
            <v>41359</v>
          </cell>
          <cell r="D33451" t="str">
            <v>Isnos</v>
          </cell>
        </row>
        <row r="33452">
          <cell r="C33452" t="str">
            <v>41359</v>
          </cell>
          <cell r="D33452" t="str">
            <v>Isnos</v>
          </cell>
        </row>
        <row r="33453">
          <cell r="C33453" t="str">
            <v>41359</v>
          </cell>
          <cell r="D33453" t="str">
            <v>Isnos</v>
          </cell>
        </row>
        <row r="33454">
          <cell r="C33454" t="str">
            <v>41359</v>
          </cell>
          <cell r="D33454" t="str">
            <v>Isnos</v>
          </cell>
        </row>
        <row r="33455">
          <cell r="C33455" t="str">
            <v>41359</v>
          </cell>
          <cell r="D33455" t="str">
            <v>Isnos</v>
          </cell>
        </row>
        <row r="33456">
          <cell r="C33456" t="str">
            <v>41359</v>
          </cell>
          <cell r="D33456" t="str">
            <v>Isnos</v>
          </cell>
        </row>
        <row r="33457">
          <cell r="C33457" t="str">
            <v>41359</v>
          </cell>
          <cell r="D33457" t="str">
            <v>Isnos</v>
          </cell>
        </row>
        <row r="33458">
          <cell r="C33458" t="str">
            <v>41359</v>
          </cell>
          <cell r="D33458" t="str">
            <v>Isnos</v>
          </cell>
        </row>
        <row r="33459">
          <cell r="C33459" t="str">
            <v>41359</v>
          </cell>
          <cell r="D33459" t="str">
            <v>Isnos</v>
          </cell>
        </row>
        <row r="33460">
          <cell r="C33460" t="str">
            <v>41359</v>
          </cell>
          <cell r="D33460" t="str">
            <v>Isnos</v>
          </cell>
        </row>
        <row r="33461">
          <cell r="C33461" t="str">
            <v>41359</v>
          </cell>
          <cell r="D33461" t="str">
            <v>Isnos</v>
          </cell>
        </row>
        <row r="33462">
          <cell r="C33462" t="str">
            <v>41359</v>
          </cell>
          <cell r="D33462" t="str">
            <v>Isnos</v>
          </cell>
        </row>
        <row r="33463">
          <cell r="C33463" t="str">
            <v>41359</v>
          </cell>
          <cell r="D33463" t="str">
            <v>Isnos</v>
          </cell>
        </row>
        <row r="33464">
          <cell r="C33464" t="str">
            <v>41359</v>
          </cell>
          <cell r="D33464" t="str">
            <v>Isnos</v>
          </cell>
        </row>
        <row r="33465">
          <cell r="C33465" t="str">
            <v>41359</v>
          </cell>
          <cell r="D33465" t="str">
            <v>Isnos</v>
          </cell>
        </row>
        <row r="33466">
          <cell r="C33466" t="str">
            <v>41359</v>
          </cell>
          <cell r="D33466" t="str">
            <v>Isnos</v>
          </cell>
        </row>
        <row r="33467">
          <cell r="C33467" t="str">
            <v>41359</v>
          </cell>
          <cell r="D33467" t="str">
            <v>Isnos</v>
          </cell>
        </row>
        <row r="33468">
          <cell r="C33468" t="str">
            <v>41359</v>
          </cell>
          <cell r="D33468" t="str">
            <v>Isnos</v>
          </cell>
        </row>
        <row r="33469">
          <cell r="C33469" t="str">
            <v>41359</v>
          </cell>
          <cell r="D33469" t="str">
            <v>Isnos</v>
          </cell>
        </row>
        <row r="33470">
          <cell r="C33470" t="str">
            <v>41359</v>
          </cell>
          <cell r="D33470" t="str">
            <v>Isnos</v>
          </cell>
        </row>
        <row r="33471">
          <cell r="C33471" t="str">
            <v>41359</v>
          </cell>
          <cell r="D33471" t="str">
            <v>Isnos</v>
          </cell>
        </row>
        <row r="33472">
          <cell r="C33472" t="str">
            <v>41359</v>
          </cell>
          <cell r="D33472" t="str">
            <v>Isnos</v>
          </cell>
        </row>
        <row r="33473">
          <cell r="C33473" t="str">
            <v>41359</v>
          </cell>
          <cell r="D33473" t="str">
            <v>Isnos</v>
          </cell>
        </row>
        <row r="33474">
          <cell r="C33474" t="str">
            <v>41359</v>
          </cell>
          <cell r="D33474" t="str">
            <v>Isnos</v>
          </cell>
        </row>
        <row r="33475">
          <cell r="C33475" t="str">
            <v>41359</v>
          </cell>
          <cell r="D33475" t="str">
            <v>Isnos</v>
          </cell>
        </row>
        <row r="33476">
          <cell r="C33476" t="str">
            <v>41359</v>
          </cell>
          <cell r="D33476" t="str">
            <v>Isnos</v>
          </cell>
        </row>
        <row r="33477">
          <cell r="C33477" t="str">
            <v>41359</v>
          </cell>
          <cell r="D33477" t="str">
            <v>Isnos</v>
          </cell>
        </row>
        <row r="33478">
          <cell r="C33478" t="str">
            <v>41359</v>
          </cell>
          <cell r="D33478" t="str">
            <v>Isnos</v>
          </cell>
        </row>
        <row r="33479">
          <cell r="C33479" t="str">
            <v>41359</v>
          </cell>
          <cell r="D33479" t="str">
            <v>Isnos</v>
          </cell>
        </row>
        <row r="33480">
          <cell r="C33480" t="str">
            <v>41359</v>
          </cell>
          <cell r="D33480" t="str">
            <v>Isnos</v>
          </cell>
        </row>
        <row r="33481">
          <cell r="C33481" t="str">
            <v>41359</v>
          </cell>
          <cell r="D33481" t="str">
            <v>Isnos</v>
          </cell>
        </row>
        <row r="33482">
          <cell r="C33482" t="str">
            <v>41359</v>
          </cell>
          <cell r="D33482" t="str">
            <v>Isnos</v>
          </cell>
        </row>
        <row r="33483">
          <cell r="C33483" t="str">
            <v>41359</v>
          </cell>
          <cell r="D33483" t="str">
            <v>Isnos</v>
          </cell>
        </row>
        <row r="33484">
          <cell r="C33484" t="str">
            <v>41359</v>
          </cell>
          <cell r="D33484" t="str">
            <v>Isnos</v>
          </cell>
        </row>
        <row r="33485">
          <cell r="C33485" t="str">
            <v>41359</v>
          </cell>
          <cell r="D33485" t="str">
            <v>Isnos</v>
          </cell>
        </row>
        <row r="33486">
          <cell r="C33486" t="str">
            <v>41359</v>
          </cell>
          <cell r="D33486" t="str">
            <v>Isnos</v>
          </cell>
        </row>
        <row r="33487">
          <cell r="C33487" t="str">
            <v>41359</v>
          </cell>
          <cell r="D33487" t="str">
            <v>Isnos</v>
          </cell>
        </row>
        <row r="33488">
          <cell r="C33488" t="str">
            <v>41359</v>
          </cell>
          <cell r="D33488" t="str">
            <v>Isnos</v>
          </cell>
        </row>
        <row r="33489">
          <cell r="C33489" t="str">
            <v>41359</v>
          </cell>
          <cell r="D33489" t="str">
            <v>Isnos</v>
          </cell>
        </row>
        <row r="33490">
          <cell r="C33490" t="str">
            <v>41359</v>
          </cell>
          <cell r="D33490" t="str">
            <v>Isnos</v>
          </cell>
        </row>
        <row r="33491">
          <cell r="C33491" t="str">
            <v>41359</v>
          </cell>
          <cell r="D33491" t="str">
            <v>Isnos</v>
          </cell>
        </row>
        <row r="33492">
          <cell r="C33492" t="str">
            <v>41359</v>
          </cell>
          <cell r="D33492" t="str">
            <v>Isnos</v>
          </cell>
        </row>
        <row r="33493">
          <cell r="C33493" t="str">
            <v>41378</v>
          </cell>
          <cell r="D33493" t="str">
            <v>La Argentina</v>
          </cell>
        </row>
        <row r="33494">
          <cell r="C33494" t="str">
            <v>41378</v>
          </cell>
          <cell r="D33494" t="str">
            <v>La Argentina</v>
          </cell>
        </row>
        <row r="33495">
          <cell r="C33495" t="str">
            <v>41378</v>
          </cell>
          <cell r="D33495" t="str">
            <v>La Argentina</v>
          </cell>
        </row>
        <row r="33496">
          <cell r="C33496" t="str">
            <v>41378</v>
          </cell>
          <cell r="D33496" t="str">
            <v>La Argentina</v>
          </cell>
        </row>
        <row r="33497">
          <cell r="C33497" t="str">
            <v>41378</v>
          </cell>
          <cell r="D33497" t="str">
            <v>La Argentina</v>
          </cell>
        </row>
        <row r="33498">
          <cell r="C33498" t="str">
            <v>41378</v>
          </cell>
          <cell r="D33498" t="str">
            <v>La Argentina</v>
          </cell>
        </row>
        <row r="33499">
          <cell r="C33499" t="str">
            <v>41378</v>
          </cell>
          <cell r="D33499" t="str">
            <v>La Argentina</v>
          </cell>
        </row>
        <row r="33500">
          <cell r="C33500" t="str">
            <v>41378</v>
          </cell>
          <cell r="D33500" t="str">
            <v>La Argentina</v>
          </cell>
        </row>
        <row r="33501">
          <cell r="C33501" t="str">
            <v>41378</v>
          </cell>
          <cell r="D33501" t="str">
            <v>La Argentina</v>
          </cell>
        </row>
        <row r="33502">
          <cell r="C33502" t="str">
            <v>41378</v>
          </cell>
          <cell r="D33502" t="str">
            <v>La Argentina</v>
          </cell>
        </row>
        <row r="33503">
          <cell r="C33503" t="str">
            <v>41378</v>
          </cell>
          <cell r="D33503" t="str">
            <v>La Argentina</v>
          </cell>
        </row>
        <row r="33504">
          <cell r="C33504" t="str">
            <v>41378</v>
          </cell>
          <cell r="D33504" t="str">
            <v>La Argentina</v>
          </cell>
        </row>
        <row r="33505">
          <cell r="C33505" t="str">
            <v>41378</v>
          </cell>
          <cell r="D33505" t="str">
            <v>La Argentina</v>
          </cell>
        </row>
        <row r="33506">
          <cell r="C33506" t="str">
            <v>41378</v>
          </cell>
          <cell r="D33506" t="str">
            <v>La Argentina</v>
          </cell>
        </row>
        <row r="33507">
          <cell r="C33507" t="str">
            <v>41378</v>
          </cell>
          <cell r="D33507" t="str">
            <v>La Argentina</v>
          </cell>
        </row>
        <row r="33508">
          <cell r="C33508" t="str">
            <v>41378</v>
          </cell>
          <cell r="D33508" t="str">
            <v>La Argentina</v>
          </cell>
        </row>
        <row r="33509">
          <cell r="C33509" t="str">
            <v>41378</v>
          </cell>
          <cell r="D33509" t="str">
            <v>La Argentina</v>
          </cell>
        </row>
        <row r="33510">
          <cell r="C33510" t="str">
            <v>41378</v>
          </cell>
          <cell r="D33510" t="str">
            <v>La Argentina</v>
          </cell>
        </row>
        <row r="33511">
          <cell r="C33511" t="str">
            <v>41378</v>
          </cell>
          <cell r="D33511" t="str">
            <v>La Argentina</v>
          </cell>
        </row>
        <row r="33512">
          <cell r="C33512" t="str">
            <v>41378</v>
          </cell>
          <cell r="D33512" t="str">
            <v>La Argentina</v>
          </cell>
        </row>
        <row r="33513">
          <cell r="C33513" t="str">
            <v>41378</v>
          </cell>
          <cell r="D33513" t="str">
            <v>La Argentina</v>
          </cell>
        </row>
        <row r="33514">
          <cell r="C33514" t="str">
            <v>41378</v>
          </cell>
          <cell r="D33514" t="str">
            <v>La Argentina</v>
          </cell>
        </row>
        <row r="33515">
          <cell r="C33515" t="str">
            <v>41378</v>
          </cell>
          <cell r="D33515" t="str">
            <v>La Argentina</v>
          </cell>
        </row>
        <row r="33516">
          <cell r="C33516" t="str">
            <v>41378</v>
          </cell>
          <cell r="D33516" t="str">
            <v>La Argentina</v>
          </cell>
        </row>
        <row r="33517">
          <cell r="C33517" t="str">
            <v>41378</v>
          </cell>
          <cell r="D33517" t="str">
            <v>La Argentina</v>
          </cell>
        </row>
        <row r="33518">
          <cell r="C33518" t="str">
            <v>41378</v>
          </cell>
          <cell r="D33518" t="str">
            <v>La Argentina</v>
          </cell>
        </row>
        <row r="33519">
          <cell r="C33519" t="str">
            <v>41378</v>
          </cell>
          <cell r="D33519" t="str">
            <v>La Argentina</v>
          </cell>
        </row>
        <row r="33520">
          <cell r="C33520" t="str">
            <v>41378</v>
          </cell>
          <cell r="D33520" t="str">
            <v>La Argentina</v>
          </cell>
        </row>
        <row r="33521">
          <cell r="C33521" t="str">
            <v>41378</v>
          </cell>
          <cell r="D33521" t="str">
            <v>La Argentina</v>
          </cell>
        </row>
        <row r="33522">
          <cell r="C33522" t="str">
            <v>41378</v>
          </cell>
          <cell r="D33522" t="str">
            <v>La Argentina</v>
          </cell>
        </row>
        <row r="33523">
          <cell r="C33523" t="str">
            <v>41378</v>
          </cell>
          <cell r="D33523" t="str">
            <v>La Argentina</v>
          </cell>
        </row>
        <row r="33524">
          <cell r="C33524" t="str">
            <v>41378</v>
          </cell>
          <cell r="D33524" t="str">
            <v>La Argentina</v>
          </cell>
        </row>
        <row r="33525">
          <cell r="C33525" t="str">
            <v>41378</v>
          </cell>
          <cell r="D33525" t="str">
            <v>La Argentina</v>
          </cell>
        </row>
        <row r="33526">
          <cell r="C33526" t="str">
            <v>41378</v>
          </cell>
          <cell r="D33526" t="str">
            <v>La Argentina</v>
          </cell>
        </row>
        <row r="33527">
          <cell r="C33527" t="str">
            <v>41378</v>
          </cell>
          <cell r="D33527" t="str">
            <v>La Argentina</v>
          </cell>
        </row>
        <row r="33528">
          <cell r="C33528" t="str">
            <v>41378</v>
          </cell>
          <cell r="D33528" t="str">
            <v>La Argentina</v>
          </cell>
        </row>
        <row r="33529">
          <cell r="C33529" t="str">
            <v>41378</v>
          </cell>
          <cell r="D33529" t="str">
            <v>La Argentina</v>
          </cell>
        </row>
        <row r="33530">
          <cell r="C33530" t="str">
            <v>41378</v>
          </cell>
          <cell r="D33530" t="str">
            <v>La Argentina</v>
          </cell>
        </row>
        <row r="33531">
          <cell r="C33531" t="str">
            <v>41378</v>
          </cell>
          <cell r="D33531" t="str">
            <v>La Argentina</v>
          </cell>
        </row>
        <row r="33532">
          <cell r="C33532" t="str">
            <v>41378</v>
          </cell>
          <cell r="D33532" t="str">
            <v>La Argentina</v>
          </cell>
        </row>
        <row r="33533">
          <cell r="C33533" t="str">
            <v>41378</v>
          </cell>
          <cell r="D33533" t="str">
            <v>La Argentina</v>
          </cell>
        </row>
        <row r="33534">
          <cell r="C33534" t="str">
            <v>41378</v>
          </cell>
          <cell r="D33534" t="str">
            <v>La Argentina</v>
          </cell>
        </row>
        <row r="33535">
          <cell r="C33535" t="str">
            <v>41378</v>
          </cell>
          <cell r="D33535" t="str">
            <v>La Argentina</v>
          </cell>
        </row>
        <row r="33536">
          <cell r="C33536" t="str">
            <v>41378</v>
          </cell>
          <cell r="D33536" t="str">
            <v>La Argentina</v>
          </cell>
        </row>
        <row r="33537">
          <cell r="C33537" t="str">
            <v>41378</v>
          </cell>
          <cell r="D33537" t="str">
            <v>La Argentina</v>
          </cell>
        </row>
        <row r="33538">
          <cell r="C33538" t="str">
            <v>41378</v>
          </cell>
          <cell r="D33538" t="str">
            <v>La Argentina</v>
          </cell>
        </row>
        <row r="33539">
          <cell r="C33539" t="str">
            <v>41378</v>
          </cell>
          <cell r="D33539" t="str">
            <v>La Argentina</v>
          </cell>
        </row>
        <row r="33540">
          <cell r="C33540" t="str">
            <v>41378</v>
          </cell>
          <cell r="D33540" t="str">
            <v>La Argentina</v>
          </cell>
        </row>
        <row r="33541">
          <cell r="C33541" t="str">
            <v>41378</v>
          </cell>
          <cell r="D33541" t="str">
            <v>La Argentina</v>
          </cell>
        </row>
        <row r="33542">
          <cell r="C33542" t="str">
            <v>41378</v>
          </cell>
          <cell r="D33542" t="str">
            <v>La Argentina</v>
          </cell>
        </row>
        <row r="33543">
          <cell r="C33543" t="str">
            <v>41378</v>
          </cell>
          <cell r="D33543" t="str">
            <v>La Argentina</v>
          </cell>
        </row>
        <row r="33544">
          <cell r="C33544" t="str">
            <v>41378</v>
          </cell>
          <cell r="D33544" t="str">
            <v>La Argentina</v>
          </cell>
        </row>
        <row r="33545">
          <cell r="C33545" t="str">
            <v>41378</v>
          </cell>
          <cell r="D33545" t="str">
            <v>La Argentina</v>
          </cell>
        </row>
        <row r="33546">
          <cell r="C33546" t="str">
            <v>41378</v>
          </cell>
          <cell r="D33546" t="str">
            <v>La Argentina</v>
          </cell>
        </row>
        <row r="33547">
          <cell r="C33547" t="str">
            <v>41396</v>
          </cell>
          <cell r="D33547" t="str">
            <v>La Plata</v>
          </cell>
        </row>
        <row r="33548">
          <cell r="C33548" t="str">
            <v>41396</v>
          </cell>
          <cell r="D33548" t="str">
            <v>La Plata</v>
          </cell>
        </row>
        <row r="33549">
          <cell r="C33549" t="str">
            <v>41396</v>
          </cell>
          <cell r="D33549" t="str">
            <v>La Plata</v>
          </cell>
        </row>
        <row r="33550">
          <cell r="C33550" t="str">
            <v>41396</v>
          </cell>
          <cell r="D33550" t="str">
            <v>La Plata</v>
          </cell>
        </row>
        <row r="33551">
          <cell r="C33551" t="str">
            <v>41396</v>
          </cell>
          <cell r="D33551" t="str">
            <v>La Plata</v>
          </cell>
        </row>
        <row r="33552">
          <cell r="C33552" t="str">
            <v>41396</v>
          </cell>
          <cell r="D33552" t="str">
            <v>La Plata</v>
          </cell>
        </row>
        <row r="33553">
          <cell r="C33553" t="str">
            <v>41396</v>
          </cell>
          <cell r="D33553" t="str">
            <v>La Plata</v>
          </cell>
        </row>
        <row r="33554">
          <cell r="C33554" t="str">
            <v>41396</v>
          </cell>
          <cell r="D33554" t="str">
            <v>La Plata</v>
          </cell>
        </row>
        <row r="33555">
          <cell r="C33555" t="str">
            <v>41396</v>
          </cell>
          <cell r="D33555" t="str">
            <v>La Plata</v>
          </cell>
        </row>
        <row r="33556">
          <cell r="C33556" t="str">
            <v>41396</v>
          </cell>
          <cell r="D33556" t="str">
            <v>La Plata</v>
          </cell>
        </row>
        <row r="33557">
          <cell r="C33557" t="str">
            <v>41396</v>
          </cell>
          <cell r="D33557" t="str">
            <v>La Plata</v>
          </cell>
        </row>
        <row r="33558">
          <cell r="C33558" t="str">
            <v>41396</v>
          </cell>
          <cell r="D33558" t="str">
            <v>La Plata</v>
          </cell>
        </row>
        <row r="33559">
          <cell r="C33559" t="str">
            <v>41396</v>
          </cell>
          <cell r="D33559" t="str">
            <v>La Plata</v>
          </cell>
        </row>
        <row r="33560">
          <cell r="C33560" t="str">
            <v>41396</v>
          </cell>
          <cell r="D33560" t="str">
            <v>La Plata</v>
          </cell>
        </row>
        <row r="33561">
          <cell r="C33561" t="str">
            <v>41396</v>
          </cell>
          <cell r="D33561" t="str">
            <v>La Plata</v>
          </cell>
        </row>
        <row r="33562">
          <cell r="C33562" t="str">
            <v>41396</v>
          </cell>
          <cell r="D33562" t="str">
            <v>La Plata</v>
          </cell>
        </row>
        <row r="33563">
          <cell r="C33563" t="str">
            <v>41396</v>
          </cell>
          <cell r="D33563" t="str">
            <v>La Plata</v>
          </cell>
        </row>
        <row r="33564">
          <cell r="C33564" t="str">
            <v>41396</v>
          </cell>
          <cell r="D33564" t="str">
            <v>La Plata</v>
          </cell>
        </row>
        <row r="33565">
          <cell r="C33565" t="str">
            <v>41396</v>
          </cell>
          <cell r="D33565" t="str">
            <v>La Plata</v>
          </cell>
        </row>
        <row r="33566">
          <cell r="C33566" t="str">
            <v>41396</v>
          </cell>
          <cell r="D33566" t="str">
            <v>La Plata</v>
          </cell>
        </row>
        <row r="33567">
          <cell r="C33567" t="str">
            <v>41396</v>
          </cell>
          <cell r="D33567" t="str">
            <v>La Plata</v>
          </cell>
        </row>
        <row r="33568">
          <cell r="C33568" t="str">
            <v>41396</v>
          </cell>
          <cell r="D33568" t="str">
            <v>La Plata</v>
          </cell>
        </row>
        <row r="33569">
          <cell r="C33569" t="str">
            <v>41396</v>
          </cell>
          <cell r="D33569" t="str">
            <v>La Plata</v>
          </cell>
        </row>
        <row r="33570">
          <cell r="C33570" t="str">
            <v>41396</v>
          </cell>
          <cell r="D33570" t="str">
            <v>La Plata</v>
          </cell>
        </row>
        <row r="33571">
          <cell r="C33571" t="str">
            <v>41396</v>
          </cell>
          <cell r="D33571" t="str">
            <v>La Plata</v>
          </cell>
        </row>
        <row r="33572">
          <cell r="C33572" t="str">
            <v>41396</v>
          </cell>
          <cell r="D33572" t="str">
            <v>La Plata</v>
          </cell>
        </row>
        <row r="33573">
          <cell r="C33573" t="str">
            <v>41396</v>
          </cell>
          <cell r="D33573" t="str">
            <v>La Plata</v>
          </cell>
        </row>
        <row r="33574">
          <cell r="C33574" t="str">
            <v>41396</v>
          </cell>
          <cell r="D33574" t="str">
            <v>La Plata</v>
          </cell>
        </row>
        <row r="33575">
          <cell r="C33575" t="str">
            <v>41396</v>
          </cell>
          <cell r="D33575" t="str">
            <v>La Plata</v>
          </cell>
        </row>
        <row r="33576">
          <cell r="C33576" t="str">
            <v>41396</v>
          </cell>
          <cell r="D33576" t="str">
            <v>La Plata</v>
          </cell>
        </row>
        <row r="33577">
          <cell r="C33577" t="str">
            <v>41396</v>
          </cell>
          <cell r="D33577" t="str">
            <v>La Plata</v>
          </cell>
        </row>
        <row r="33578">
          <cell r="C33578" t="str">
            <v>41396</v>
          </cell>
          <cell r="D33578" t="str">
            <v>La Plata</v>
          </cell>
        </row>
        <row r="33579">
          <cell r="C33579" t="str">
            <v>41396</v>
          </cell>
          <cell r="D33579" t="str">
            <v>La Plata</v>
          </cell>
        </row>
        <row r="33580">
          <cell r="C33580" t="str">
            <v>41396</v>
          </cell>
          <cell r="D33580" t="str">
            <v>La Plata</v>
          </cell>
        </row>
        <row r="33581">
          <cell r="C33581" t="str">
            <v>41396</v>
          </cell>
          <cell r="D33581" t="str">
            <v>La Plata</v>
          </cell>
        </row>
        <row r="33582">
          <cell r="C33582" t="str">
            <v>41396</v>
          </cell>
          <cell r="D33582" t="str">
            <v>La Plata</v>
          </cell>
        </row>
        <row r="33583">
          <cell r="C33583" t="str">
            <v>41396</v>
          </cell>
          <cell r="D33583" t="str">
            <v>La Plata</v>
          </cell>
        </row>
        <row r="33584">
          <cell r="C33584" t="str">
            <v>41396</v>
          </cell>
          <cell r="D33584" t="str">
            <v>La Plata</v>
          </cell>
        </row>
        <row r="33585">
          <cell r="C33585" t="str">
            <v>41396</v>
          </cell>
          <cell r="D33585" t="str">
            <v>La Plata</v>
          </cell>
        </row>
        <row r="33586">
          <cell r="C33586" t="str">
            <v>41396</v>
          </cell>
          <cell r="D33586" t="str">
            <v>La Plata</v>
          </cell>
        </row>
        <row r="33587">
          <cell r="C33587" t="str">
            <v>41396</v>
          </cell>
          <cell r="D33587" t="str">
            <v>La Plata</v>
          </cell>
        </row>
        <row r="33588">
          <cell r="C33588" t="str">
            <v>41396</v>
          </cell>
          <cell r="D33588" t="str">
            <v>La Plata</v>
          </cell>
        </row>
        <row r="33589">
          <cell r="C33589" t="str">
            <v>41396</v>
          </cell>
          <cell r="D33589" t="str">
            <v>La Plata</v>
          </cell>
        </row>
        <row r="33590">
          <cell r="C33590" t="str">
            <v>41396</v>
          </cell>
          <cell r="D33590" t="str">
            <v>La Plata</v>
          </cell>
        </row>
        <row r="33591">
          <cell r="C33591" t="str">
            <v>41396</v>
          </cell>
          <cell r="D33591" t="str">
            <v>La Plata</v>
          </cell>
        </row>
        <row r="33592">
          <cell r="C33592" t="str">
            <v>41396</v>
          </cell>
          <cell r="D33592" t="str">
            <v>La Plata</v>
          </cell>
        </row>
        <row r="33593">
          <cell r="C33593" t="str">
            <v>41396</v>
          </cell>
          <cell r="D33593" t="str">
            <v>La Plata</v>
          </cell>
        </row>
        <row r="33594">
          <cell r="C33594" t="str">
            <v>41396</v>
          </cell>
          <cell r="D33594" t="str">
            <v>La Plata</v>
          </cell>
        </row>
        <row r="33595">
          <cell r="C33595" t="str">
            <v>41396</v>
          </cell>
          <cell r="D33595" t="str">
            <v>La Plata</v>
          </cell>
        </row>
        <row r="33596">
          <cell r="C33596" t="str">
            <v>41396</v>
          </cell>
          <cell r="D33596" t="str">
            <v>La Plata</v>
          </cell>
        </row>
        <row r="33597">
          <cell r="C33597" t="str">
            <v>41396</v>
          </cell>
          <cell r="D33597" t="str">
            <v>La Plata</v>
          </cell>
        </row>
        <row r="33598">
          <cell r="C33598" t="str">
            <v>41396</v>
          </cell>
          <cell r="D33598" t="str">
            <v>La Plata</v>
          </cell>
        </row>
        <row r="33599">
          <cell r="C33599" t="str">
            <v>41396</v>
          </cell>
          <cell r="D33599" t="str">
            <v>La Plata</v>
          </cell>
        </row>
        <row r="33600">
          <cell r="C33600" t="str">
            <v>41396</v>
          </cell>
          <cell r="D33600" t="str">
            <v>La Plata</v>
          </cell>
        </row>
        <row r="33601">
          <cell r="C33601" t="str">
            <v>41483</v>
          </cell>
          <cell r="D33601" t="str">
            <v>Nátaga</v>
          </cell>
        </row>
        <row r="33602">
          <cell r="C33602" t="str">
            <v>41483</v>
          </cell>
          <cell r="D33602" t="str">
            <v>Nátaga</v>
          </cell>
        </row>
        <row r="33603">
          <cell r="C33603" t="str">
            <v>41483</v>
          </cell>
          <cell r="D33603" t="str">
            <v>Nátaga</v>
          </cell>
        </row>
        <row r="33604">
          <cell r="C33604" t="str">
            <v>41483</v>
          </cell>
          <cell r="D33604" t="str">
            <v>Nátaga</v>
          </cell>
        </row>
        <row r="33605">
          <cell r="C33605" t="str">
            <v>41483</v>
          </cell>
          <cell r="D33605" t="str">
            <v>Nátaga</v>
          </cell>
        </row>
        <row r="33606">
          <cell r="C33606" t="str">
            <v>41483</v>
          </cell>
          <cell r="D33606" t="str">
            <v>Nátaga</v>
          </cell>
        </row>
        <row r="33607">
          <cell r="C33607" t="str">
            <v>41483</v>
          </cell>
          <cell r="D33607" t="str">
            <v>Nátaga</v>
          </cell>
        </row>
        <row r="33608">
          <cell r="C33608" t="str">
            <v>41483</v>
          </cell>
          <cell r="D33608" t="str">
            <v>Nátaga</v>
          </cell>
        </row>
        <row r="33609">
          <cell r="C33609" t="str">
            <v>41483</v>
          </cell>
          <cell r="D33609" t="str">
            <v>Nátaga</v>
          </cell>
        </row>
        <row r="33610">
          <cell r="C33610" t="str">
            <v>41483</v>
          </cell>
          <cell r="D33610" t="str">
            <v>Nátaga</v>
          </cell>
        </row>
        <row r="33611">
          <cell r="C33611" t="str">
            <v>41483</v>
          </cell>
          <cell r="D33611" t="str">
            <v>Nátaga</v>
          </cell>
        </row>
        <row r="33612">
          <cell r="C33612" t="str">
            <v>41483</v>
          </cell>
          <cell r="D33612" t="str">
            <v>Nátaga</v>
          </cell>
        </row>
        <row r="33613">
          <cell r="C33613" t="str">
            <v>41483</v>
          </cell>
          <cell r="D33613" t="str">
            <v>Nátaga</v>
          </cell>
        </row>
        <row r="33614">
          <cell r="C33614" t="str">
            <v>41483</v>
          </cell>
          <cell r="D33614" t="str">
            <v>Nátaga</v>
          </cell>
        </row>
        <row r="33615">
          <cell r="C33615" t="str">
            <v>41483</v>
          </cell>
          <cell r="D33615" t="str">
            <v>Nátaga</v>
          </cell>
        </row>
        <row r="33616">
          <cell r="C33616" t="str">
            <v>41483</v>
          </cell>
          <cell r="D33616" t="str">
            <v>Nátaga</v>
          </cell>
        </row>
        <row r="33617">
          <cell r="C33617" t="str">
            <v>41483</v>
          </cell>
          <cell r="D33617" t="str">
            <v>Nátaga</v>
          </cell>
        </row>
        <row r="33618">
          <cell r="C33618" t="str">
            <v>41483</v>
          </cell>
          <cell r="D33618" t="str">
            <v>Nátaga</v>
          </cell>
        </row>
        <row r="33619">
          <cell r="C33619" t="str">
            <v>41483</v>
          </cell>
          <cell r="D33619" t="str">
            <v>Nátaga</v>
          </cell>
        </row>
        <row r="33620">
          <cell r="C33620" t="str">
            <v>41483</v>
          </cell>
          <cell r="D33620" t="str">
            <v>Nátaga</v>
          </cell>
        </row>
        <row r="33621">
          <cell r="C33621" t="str">
            <v>41483</v>
          </cell>
          <cell r="D33621" t="str">
            <v>Nátaga</v>
          </cell>
        </row>
        <row r="33622">
          <cell r="C33622" t="str">
            <v>41483</v>
          </cell>
          <cell r="D33622" t="str">
            <v>Nátaga</v>
          </cell>
        </row>
        <row r="33623">
          <cell r="C33623" t="str">
            <v>41483</v>
          </cell>
          <cell r="D33623" t="str">
            <v>Nátaga</v>
          </cell>
        </row>
        <row r="33624">
          <cell r="C33624" t="str">
            <v>41483</v>
          </cell>
          <cell r="D33624" t="str">
            <v>Nátaga</v>
          </cell>
        </row>
        <row r="33625">
          <cell r="C33625" t="str">
            <v>41483</v>
          </cell>
          <cell r="D33625" t="str">
            <v>Nátaga</v>
          </cell>
        </row>
        <row r="33626">
          <cell r="C33626" t="str">
            <v>41483</v>
          </cell>
          <cell r="D33626" t="str">
            <v>Nátaga</v>
          </cell>
        </row>
        <row r="33627">
          <cell r="C33627" t="str">
            <v>41483</v>
          </cell>
          <cell r="D33627" t="str">
            <v>Nátaga</v>
          </cell>
        </row>
        <row r="33628">
          <cell r="C33628" t="str">
            <v>41483</v>
          </cell>
          <cell r="D33628" t="str">
            <v>Nátaga</v>
          </cell>
        </row>
        <row r="33629">
          <cell r="C33629" t="str">
            <v>41483</v>
          </cell>
          <cell r="D33629" t="str">
            <v>Nátaga</v>
          </cell>
        </row>
        <row r="33630">
          <cell r="C33630" t="str">
            <v>41483</v>
          </cell>
          <cell r="D33630" t="str">
            <v>Nátaga</v>
          </cell>
        </row>
        <row r="33631">
          <cell r="C33631" t="str">
            <v>41483</v>
          </cell>
          <cell r="D33631" t="str">
            <v>Nátaga</v>
          </cell>
        </row>
        <row r="33632">
          <cell r="C33632" t="str">
            <v>41483</v>
          </cell>
          <cell r="D33632" t="str">
            <v>Nátaga</v>
          </cell>
        </row>
        <row r="33633">
          <cell r="C33633" t="str">
            <v>41483</v>
          </cell>
          <cell r="D33633" t="str">
            <v>Nátaga</v>
          </cell>
        </row>
        <row r="33634">
          <cell r="C33634" t="str">
            <v>41483</v>
          </cell>
          <cell r="D33634" t="str">
            <v>Nátaga</v>
          </cell>
        </row>
        <row r="33635">
          <cell r="C33635" t="str">
            <v>41483</v>
          </cell>
          <cell r="D33635" t="str">
            <v>Nátaga</v>
          </cell>
        </row>
        <row r="33636">
          <cell r="C33636" t="str">
            <v>41483</v>
          </cell>
          <cell r="D33636" t="str">
            <v>Nátaga</v>
          </cell>
        </row>
        <row r="33637">
          <cell r="C33637" t="str">
            <v>41483</v>
          </cell>
          <cell r="D33637" t="str">
            <v>Nátaga</v>
          </cell>
        </row>
        <row r="33638">
          <cell r="C33638" t="str">
            <v>41483</v>
          </cell>
          <cell r="D33638" t="str">
            <v>Nátaga</v>
          </cell>
        </row>
        <row r="33639">
          <cell r="C33639" t="str">
            <v>41483</v>
          </cell>
          <cell r="D33639" t="str">
            <v>Nátaga</v>
          </cell>
        </row>
        <row r="33640">
          <cell r="C33640" t="str">
            <v>41483</v>
          </cell>
          <cell r="D33640" t="str">
            <v>Nátaga</v>
          </cell>
        </row>
        <row r="33641">
          <cell r="C33641" t="str">
            <v>41483</v>
          </cell>
          <cell r="D33641" t="str">
            <v>Nátaga</v>
          </cell>
        </row>
        <row r="33642">
          <cell r="C33642" t="str">
            <v>41483</v>
          </cell>
          <cell r="D33642" t="str">
            <v>Nátaga</v>
          </cell>
        </row>
        <row r="33643">
          <cell r="C33643" t="str">
            <v>41483</v>
          </cell>
          <cell r="D33643" t="str">
            <v>Nátaga</v>
          </cell>
        </row>
        <row r="33644">
          <cell r="C33644" t="str">
            <v>41483</v>
          </cell>
          <cell r="D33644" t="str">
            <v>Nátaga</v>
          </cell>
        </row>
        <row r="33645">
          <cell r="C33645" t="str">
            <v>41483</v>
          </cell>
          <cell r="D33645" t="str">
            <v>Nátaga</v>
          </cell>
        </row>
        <row r="33646">
          <cell r="C33646" t="str">
            <v>41483</v>
          </cell>
          <cell r="D33646" t="str">
            <v>Nátaga</v>
          </cell>
        </row>
        <row r="33647">
          <cell r="C33647" t="str">
            <v>41483</v>
          </cell>
          <cell r="D33647" t="str">
            <v>Nátaga</v>
          </cell>
        </row>
        <row r="33648">
          <cell r="C33648" t="str">
            <v>41483</v>
          </cell>
          <cell r="D33648" t="str">
            <v>Nátaga</v>
          </cell>
        </row>
        <row r="33649">
          <cell r="C33649" t="str">
            <v>41483</v>
          </cell>
          <cell r="D33649" t="str">
            <v>Nátaga</v>
          </cell>
        </row>
        <row r="33650">
          <cell r="C33650" t="str">
            <v>41483</v>
          </cell>
          <cell r="D33650" t="str">
            <v>Nátaga</v>
          </cell>
        </row>
        <row r="33651">
          <cell r="C33651" t="str">
            <v>41483</v>
          </cell>
          <cell r="D33651" t="str">
            <v>Nátaga</v>
          </cell>
        </row>
        <row r="33652">
          <cell r="C33652" t="str">
            <v>41483</v>
          </cell>
          <cell r="D33652" t="str">
            <v>Nátaga</v>
          </cell>
        </row>
        <row r="33653">
          <cell r="C33653" t="str">
            <v>41483</v>
          </cell>
          <cell r="D33653" t="str">
            <v>Nátaga</v>
          </cell>
        </row>
        <row r="33654">
          <cell r="C33654" t="str">
            <v>41483</v>
          </cell>
          <cell r="D33654" t="str">
            <v>Nátaga</v>
          </cell>
        </row>
        <row r="33655">
          <cell r="C33655" t="str">
            <v>41503</v>
          </cell>
          <cell r="D33655" t="str">
            <v>Oporapa</v>
          </cell>
        </row>
        <row r="33656">
          <cell r="C33656" t="str">
            <v>41503</v>
          </cell>
          <cell r="D33656" t="str">
            <v>Oporapa</v>
          </cell>
        </row>
        <row r="33657">
          <cell r="C33657" t="str">
            <v>41503</v>
          </cell>
          <cell r="D33657" t="str">
            <v>Oporapa</v>
          </cell>
        </row>
        <row r="33658">
          <cell r="C33658" t="str">
            <v>41503</v>
          </cell>
          <cell r="D33658" t="str">
            <v>Oporapa</v>
          </cell>
        </row>
        <row r="33659">
          <cell r="C33659" t="str">
            <v>41503</v>
          </cell>
          <cell r="D33659" t="str">
            <v>Oporapa</v>
          </cell>
        </row>
        <row r="33660">
          <cell r="C33660" t="str">
            <v>41503</v>
          </cell>
          <cell r="D33660" t="str">
            <v>Oporapa</v>
          </cell>
        </row>
        <row r="33661">
          <cell r="C33661" t="str">
            <v>41503</v>
          </cell>
          <cell r="D33661" t="str">
            <v>Oporapa</v>
          </cell>
        </row>
        <row r="33662">
          <cell r="C33662" t="str">
            <v>41503</v>
          </cell>
          <cell r="D33662" t="str">
            <v>Oporapa</v>
          </cell>
        </row>
        <row r="33663">
          <cell r="C33663" t="str">
            <v>41503</v>
          </cell>
          <cell r="D33663" t="str">
            <v>Oporapa</v>
          </cell>
        </row>
        <row r="33664">
          <cell r="C33664" t="str">
            <v>41503</v>
          </cell>
          <cell r="D33664" t="str">
            <v>Oporapa</v>
          </cell>
        </row>
        <row r="33665">
          <cell r="C33665" t="str">
            <v>41503</v>
          </cell>
          <cell r="D33665" t="str">
            <v>Oporapa</v>
          </cell>
        </row>
        <row r="33666">
          <cell r="C33666" t="str">
            <v>41503</v>
          </cell>
          <cell r="D33666" t="str">
            <v>Oporapa</v>
          </cell>
        </row>
        <row r="33667">
          <cell r="C33667" t="str">
            <v>41503</v>
          </cell>
          <cell r="D33667" t="str">
            <v>Oporapa</v>
          </cell>
        </row>
        <row r="33668">
          <cell r="C33668" t="str">
            <v>41503</v>
          </cell>
          <cell r="D33668" t="str">
            <v>Oporapa</v>
          </cell>
        </row>
        <row r="33669">
          <cell r="C33669" t="str">
            <v>41503</v>
          </cell>
          <cell r="D33669" t="str">
            <v>Oporapa</v>
          </cell>
        </row>
        <row r="33670">
          <cell r="C33670" t="str">
            <v>41503</v>
          </cell>
          <cell r="D33670" t="str">
            <v>Oporapa</v>
          </cell>
        </row>
        <row r="33671">
          <cell r="C33671" t="str">
            <v>41503</v>
          </cell>
          <cell r="D33671" t="str">
            <v>Oporapa</v>
          </cell>
        </row>
        <row r="33672">
          <cell r="C33672" t="str">
            <v>41503</v>
          </cell>
          <cell r="D33672" t="str">
            <v>Oporapa</v>
          </cell>
        </row>
        <row r="33673">
          <cell r="C33673" t="str">
            <v>41503</v>
          </cell>
          <cell r="D33673" t="str">
            <v>Oporapa</v>
          </cell>
        </row>
        <row r="33674">
          <cell r="C33674" t="str">
            <v>41503</v>
          </cell>
          <cell r="D33674" t="str">
            <v>Oporapa</v>
          </cell>
        </row>
        <row r="33675">
          <cell r="C33675" t="str">
            <v>41503</v>
          </cell>
          <cell r="D33675" t="str">
            <v>Oporapa</v>
          </cell>
        </row>
        <row r="33676">
          <cell r="C33676" t="str">
            <v>41503</v>
          </cell>
          <cell r="D33676" t="str">
            <v>Oporapa</v>
          </cell>
        </row>
        <row r="33677">
          <cell r="C33677" t="str">
            <v>41503</v>
          </cell>
          <cell r="D33677" t="str">
            <v>Oporapa</v>
          </cell>
        </row>
        <row r="33678">
          <cell r="C33678" t="str">
            <v>41503</v>
          </cell>
          <cell r="D33678" t="str">
            <v>Oporapa</v>
          </cell>
        </row>
        <row r="33679">
          <cell r="C33679" t="str">
            <v>41503</v>
          </cell>
          <cell r="D33679" t="str">
            <v>Oporapa</v>
          </cell>
        </row>
        <row r="33680">
          <cell r="C33680" t="str">
            <v>41503</v>
          </cell>
          <cell r="D33680" t="str">
            <v>Oporapa</v>
          </cell>
        </row>
        <row r="33681">
          <cell r="C33681" t="str">
            <v>41503</v>
          </cell>
          <cell r="D33681" t="str">
            <v>Oporapa</v>
          </cell>
        </row>
        <row r="33682">
          <cell r="C33682" t="str">
            <v>41503</v>
          </cell>
          <cell r="D33682" t="str">
            <v>Oporapa</v>
          </cell>
        </row>
        <row r="33683">
          <cell r="C33683" t="str">
            <v>41503</v>
          </cell>
          <cell r="D33683" t="str">
            <v>Oporapa</v>
          </cell>
        </row>
        <row r="33684">
          <cell r="C33684" t="str">
            <v>41503</v>
          </cell>
          <cell r="D33684" t="str">
            <v>Oporapa</v>
          </cell>
        </row>
        <row r="33685">
          <cell r="C33685" t="str">
            <v>41503</v>
          </cell>
          <cell r="D33685" t="str">
            <v>Oporapa</v>
          </cell>
        </row>
        <row r="33686">
          <cell r="C33686" t="str">
            <v>41503</v>
          </cell>
          <cell r="D33686" t="str">
            <v>Oporapa</v>
          </cell>
        </row>
        <row r="33687">
          <cell r="C33687" t="str">
            <v>41503</v>
          </cell>
          <cell r="D33687" t="str">
            <v>Oporapa</v>
          </cell>
        </row>
        <row r="33688">
          <cell r="C33688" t="str">
            <v>41503</v>
          </cell>
          <cell r="D33688" t="str">
            <v>Oporapa</v>
          </cell>
        </row>
        <row r="33689">
          <cell r="C33689" t="str">
            <v>41503</v>
          </cell>
          <cell r="D33689" t="str">
            <v>Oporapa</v>
          </cell>
        </row>
        <row r="33690">
          <cell r="C33690" t="str">
            <v>41503</v>
          </cell>
          <cell r="D33690" t="str">
            <v>Oporapa</v>
          </cell>
        </row>
        <row r="33691">
          <cell r="C33691" t="str">
            <v>41503</v>
          </cell>
          <cell r="D33691" t="str">
            <v>Oporapa</v>
          </cell>
        </row>
        <row r="33692">
          <cell r="C33692" t="str">
            <v>41503</v>
          </cell>
          <cell r="D33692" t="str">
            <v>Oporapa</v>
          </cell>
        </row>
        <row r="33693">
          <cell r="C33693" t="str">
            <v>41503</v>
          </cell>
          <cell r="D33693" t="str">
            <v>Oporapa</v>
          </cell>
        </row>
        <row r="33694">
          <cell r="C33694" t="str">
            <v>41503</v>
          </cell>
          <cell r="D33694" t="str">
            <v>Oporapa</v>
          </cell>
        </row>
        <row r="33695">
          <cell r="C33695" t="str">
            <v>41503</v>
          </cell>
          <cell r="D33695" t="str">
            <v>Oporapa</v>
          </cell>
        </row>
        <row r="33696">
          <cell r="C33696" t="str">
            <v>41503</v>
          </cell>
          <cell r="D33696" t="str">
            <v>Oporapa</v>
          </cell>
        </row>
        <row r="33697">
          <cell r="C33697" t="str">
            <v>41503</v>
          </cell>
          <cell r="D33697" t="str">
            <v>Oporapa</v>
          </cell>
        </row>
        <row r="33698">
          <cell r="C33698" t="str">
            <v>41503</v>
          </cell>
          <cell r="D33698" t="str">
            <v>Oporapa</v>
          </cell>
        </row>
        <row r="33699">
          <cell r="C33699" t="str">
            <v>41503</v>
          </cell>
          <cell r="D33699" t="str">
            <v>Oporapa</v>
          </cell>
        </row>
        <row r="33700">
          <cell r="C33700" t="str">
            <v>41503</v>
          </cell>
          <cell r="D33700" t="str">
            <v>Oporapa</v>
          </cell>
        </row>
        <row r="33701">
          <cell r="C33701" t="str">
            <v>41503</v>
          </cell>
          <cell r="D33701" t="str">
            <v>Oporapa</v>
          </cell>
        </row>
        <row r="33702">
          <cell r="C33702" t="str">
            <v>41503</v>
          </cell>
          <cell r="D33702" t="str">
            <v>Oporapa</v>
          </cell>
        </row>
        <row r="33703">
          <cell r="C33703" t="str">
            <v>41503</v>
          </cell>
          <cell r="D33703" t="str">
            <v>Oporapa</v>
          </cell>
        </row>
        <row r="33704">
          <cell r="C33704" t="str">
            <v>41503</v>
          </cell>
          <cell r="D33704" t="str">
            <v>Oporapa</v>
          </cell>
        </row>
        <row r="33705">
          <cell r="C33705" t="str">
            <v>41503</v>
          </cell>
          <cell r="D33705" t="str">
            <v>Oporapa</v>
          </cell>
        </row>
        <row r="33706">
          <cell r="C33706" t="str">
            <v>41503</v>
          </cell>
          <cell r="D33706" t="str">
            <v>Oporapa</v>
          </cell>
        </row>
        <row r="33707">
          <cell r="C33707" t="str">
            <v>41503</v>
          </cell>
          <cell r="D33707" t="str">
            <v>Oporapa</v>
          </cell>
        </row>
        <row r="33708">
          <cell r="C33708" t="str">
            <v>41503</v>
          </cell>
          <cell r="D33708" t="str">
            <v>Oporapa</v>
          </cell>
        </row>
        <row r="33709">
          <cell r="C33709" t="str">
            <v>41518</v>
          </cell>
          <cell r="D33709" t="str">
            <v>Paicol</v>
          </cell>
        </row>
        <row r="33710">
          <cell r="C33710" t="str">
            <v>41518</v>
          </cell>
          <cell r="D33710" t="str">
            <v>Paicol</v>
          </cell>
        </row>
        <row r="33711">
          <cell r="C33711" t="str">
            <v>41518</v>
          </cell>
          <cell r="D33711" t="str">
            <v>Paicol</v>
          </cell>
        </row>
        <row r="33712">
          <cell r="C33712" t="str">
            <v>41518</v>
          </cell>
          <cell r="D33712" t="str">
            <v>Paicol</v>
          </cell>
        </row>
        <row r="33713">
          <cell r="C33713" t="str">
            <v>41518</v>
          </cell>
          <cell r="D33713" t="str">
            <v>Paicol</v>
          </cell>
        </row>
        <row r="33714">
          <cell r="C33714" t="str">
            <v>41518</v>
          </cell>
          <cell r="D33714" t="str">
            <v>Paicol</v>
          </cell>
        </row>
        <row r="33715">
          <cell r="C33715" t="str">
            <v>41518</v>
          </cell>
          <cell r="D33715" t="str">
            <v>Paicol</v>
          </cell>
        </row>
        <row r="33716">
          <cell r="C33716" t="str">
            <v>41518</v>
          </cell>
          <cell r="D33716" t="str">
            <v>Paicol</v>
          </cell>
        </row>
        <row r="33717">
          <cell r="C33717" t="str">
            <v>41518</v>
          </cell>
          <cell r="D33717" t="str">
            <v>Paicol</v>
          </cell>
        </row>
        <row r="33718">
          <cell r="C33718" t="str">
            <v>41518</v>
          </cell>
          <cell r="D33718" t="str">
            <v>Paicol</v>
          </cell>
        </row>
        <row r="33719">
          <cell r="C33719" t="str">
            <v>41518</v>
          </cell>
          <cell r="D33719" t="str">
            <v>Paicol</v>
          </cell>
        </row>
        <row r="33720">
          <cell r="C33720" t="str">
            <v>41518</v>
          </cell>
          <cell r="D33720" t="str">
            <v>Paicol</v>
          </cell>
        </row>
        <row r="33721">
          <cell r="C33721" t="str">
            <v>41518</v>
          </cell>
          <cell r="D33721" t="str">
            <v>Paicol</v>
          </cell>
        </row>
        <row r="33722">
          <cell r="C33722" t="str">
            <v>41518</v>
          </cell>
          <cell r="D33722" t="str">
            <v>Paicol</v>
          </cell>
        </row>
        <row r="33723">
          <cell r="C33723" t="str">
            <v>41518</v>
          </cell>
          <cell r="D33723" t="str">
            <v>Paicol</v>
          </cell>
        </row>
        <row r="33724">
          <cell r="C33724" t="str">
            <v>41518</v>
          </cell>
          <cell r="D33724" t="str">
            <v>Paicol</v>
          </cell>
        </row>
        <row r="33725">
          <cell r="C33725" t="str">
            <v>41518</v>
          </cell>
          <cell r="D33725" t="str">
            <v>Paicol</v>
          </cell>
        </row>
        <row r="33726">
          <cell r="C33726" t="str">
            <v>41518</v>
          </cell>
          <cell r="D33726" t="str">
            <v>Paicol</v>
          </cell>
        </row>
        <row r="33727">
          <cell r="C33727" t="str">
            <v>41518</v>
          </cell>
          <cell r="D33727" t="str">
            <v>Paicol</v>
          </cell>
        </row>
        <row r="33728">
          <cell r="C33728" t="str">
            <v>41518</v>
          </cell>
          <cell r="D33728" t="str">
            <v>Paicol</v>
          </cell>
        </row>
        <row r="33729">
          <cell r="C33729" t="str">
            <v>41518</v>
          </cell>
          <cell r="D33729" t="str">
            <v>Paicol</v>
          </cell>
        </row>
        <row r="33730">
          <cell r="C33730" t="str">
            <v>41518</v>
          </cell>
          <cell r="D33730" t="str">
            <v>Paicol</v>
          </cell>
        </row>
        <row r="33731">
          <cell r="C33731" t="str">
            <v>41518</v>
          </cell>
          <cell r="D33731" t="str">
            <v>Paicol</v>
          </cell>
        </row>
        <row r="33732">
          <cell r="C33732" t="str">
            <v>41518</v>
          </cell>
          <cell r="D33732" t="str">
            <v>Paicol</v>
          </cell>
        </row>
        <row r="33733">
          <cell r="C33733" t="str">
            <v>41518</v>
          </cell>
          <cell r="D33733" t="str">
            <v>Paicol</v>
          </cell>
        </row>
        <row r="33734">
          <cell r="C33734" t="str">
            <v>41518</v>
          </cell>
          <cell r="D33734" t="str">
            <v>Paicol</v>
          </cell>
        </row>
        <row r="33735">
          <cell r="C33735" t="str">
            <v>41518</v>
          </cell>
          <cell r="D33735" t="str">
            <v>Paicol</v>
          </cell>
        </row>
        <row r="33736">
          <cell r="C33736" t="str">
            <v>41518</v>
          </cell>
          <cell r="D33736" t="str">
            <v>Paicol</v>
          </cell>
        </row>
        <row r="33737">
          <cell r="C33737" t="str">
            <v>41518</v>
          </cell>
          <cell r="D33737" t="str">
            <v>Paicol</v>
          </cell>
        </row>
        <row r="33738">
          <cell r="C33738" t="str">
            <v>41518</v>
          </cell>
          <cell r="D33738" t="str">
            <v>Paicol</v>
          </cell>
        </row>
        <row r="33739">
          <cell r="C33739" t="str">
            <v>41518</v>
          </cell>
          <cell r="D33739" t="str">
            <v>Paicol</v>
          </cell>
        </row>
        <row r="33740">
          <cell r="C33740" t="str">
            <v>41518</v>
          </cell>
          <cell r="D33740" t="str">
            <v>Paicol</v>
          </cell>
        </row>
        <row r="33741">
          <cell r="C33741" t="str">
            <v>41518</v>
          </cell>
          <cell r="D33741" t="str">
            <v>Paicol</v>
          </cell>
        </row>
        <row r="33742">
          <cell r="C33742" t="str">
            <v>41518</v>
          </cell>
          <cell r="D33742" t="str">
            <v>Paicol</v>
          </cell>
        </row>
        <row r="33743">
          <cell r="C33743" t="str">
            <v>41518</v>
          </cell>
          <cell r="D33743" t="str">
            <v>Paicol</v>
          </cell>
        </row>
        <row r="33744">
          <cell r="C33744" t="str">
            <v>41518</v>
          </cell>
          <cell r="D33744" t="str">
            <v>Paicol</v>
          </cell>
        </row>
        <row r="33745">
          <cell r="C33745" t="str">
            <v>41518</v>
          </cell>
          <cell r="D33745" t="str">
            <v>Paicol</v>
          </cell>
        </row>
        <row r="33746">
          <cell r="C33746" t="str">
            <v>41518</v>
          </cell>
          <cell r="D33746" t="str">
            <v>Paicol</v>
          </cell>
        </row>
        <row r="33747">
          <cell r="C33747" t="str">
            <v>41518</v>
          </cell>
          <cell r="D33747" t="str">
            <v>Paicol</v>
          </cell>
        </row>
        <row r="33748">
          <cell r="C33748" t="str">
            <v>41518</v>
          </cell>
          <cell r="D33748" t="str">
            <v>Paicol</v>
          </cell>
        </row>
        <row r="33749">
          <cell r="C33749" t="str">
            <v>41518</v>
          </cell>
          <cell r="D33749" t="str">
            <v>Paicol</v>
          </cell>
        </row>
        <row r="33750">
          <cell r="C33750" t="str">
            <v>41518</v>
          </cell>
          <cell r="D33750" t="str">
            <v>Paicol</v>
          </cell>
        </row>
        <row r="33751">
          <cell r="C33751" t="str">
            <v>41518</v>
          </cell>
          <cell r="D33751" t="str">
            <v>Paicol</v>
          </cell>
        </row>
        <row r="33752">
          <cell r="C33752" t="str">
            <v>41518</v>
          </cell>
          <cell r="D33752" t="str">
            <v>Paicol</v>
          </cell>
        </row>
        <row r="33753">
          <cell r="C33753" t="str">
            <v>41518</v>
          </cell>
          <cell r="D33753" t="str">
            <v>Paicol</v>
          </cell>
        </row>
        <row r="33754">
          <cell r="C33754" t="str">
            <v>41518</v>
          </cell>
          <cell r="D33754" t="str">
            <v>Paicol</v>
          </cell>
        </row>
        <row r="33755">
          <cell r="C33755" t="str">
            <v>41518</v>
          </cell>
          <cell r="D33755" t="str">
            <v>Paicol</v>
          </cell>
        </row>
        <row r="33756">
          <cell r="C33756" t="str">
            <v>41518</v>
          </cell>
          <cell r="D33756" t="str">
            <v>Paicol</v>
          </cell>
        </row>
        <row r="33757">
          <cell r="C33757" t="str">
            <v>41518</v>
          </cell>
          <cell r="D33757" t="str">
            <v>Paicol</v>
          </cell>
        </row>
        <row r="33758">
          <cell r="C33758" t="str">
            <v>41518</v>
          </cell>
          <cell r="D33758" t="str">
            <v>Paicol</v>
          </cell>
        </row>
        <row r="33759">
          <cell r="C33759" t="str">
            <v>41518</v>
          </cell>
          <cell r="D33759" t="str">
            <v>Paicol</v>
          </cell>
        </row>
        <row r="33760">
          <cell r="C33760" t="str">
            <v>41518</v>
          </cell>
          <cell r="D33760" t="str">
            <v>Paicol</v>
          </cell>
        </row>
        <row r="33761">
          <cell r="C33761" t="str">
            <v>41518</v>
          </cell>
          <cell r="D33761" t="str">
            <v>Paicol</v>
          </cell>
        </row>
        <row r="33762">
          <cell r="C33762" t="str">
            <v>41518</v>
          </cell>
          <cell r="D33762" t="str">
            <v>Paicol</v>
          </cell>
        </row>
        <row r="33763">
          <cell r="C33763" t="str">
            <v>41524</v>
          </cell>
          <cell r="D33763" t="str">
            <v>Palermo</v>
          </cell>
        </row>
        <row r="33764">
          <cell r="C33764" t="str">
            <v>41524</v>
          </cell>
          <cell r="D33764" t="str">
            <v>Palermo</v>
          </cell>
        </row>
        <row r="33765">
          <cell r="C33765" t="str">
            <v>41524</v>
          </cell>
          <cell r="D33765" t="str">
            <v>Palermo</v>
          </cell>
        </row>
        <row r="33766">
          <cell r="C33766" t="str">
            <v>41524</v>
          </cell>
          <cell r="D33766" t="str">
            <v>Palermo</v>
          </cell>
        </row>
        <row r="33767">
          <cell r="C33767" t="str">
            <v>41524</v>
          </cell>
          <cell r="D33767" t="str">
            <v>Palermo</v>
          </cell>
        </row>
        <row r="33768">
          <cell r="C33768" t="str">
            <v>41524</v>
          </cell>
          <cell r="D33768" t="str">
            <v>Palermo</v>
          </cell>
        </row>
        <row r="33769">
          <cell r="C33769" t="str">
            <v>41524</v>
          </cell>
          <cell r="D33769" t="str">
            <v>Palermo</v>
          </cell>
        </row>
        <row r="33770">
          <cell r="C33770" t="str">
            <v>41524</v>
          </cell>
          <cell r="D33770" t="str">
            <v>Palermo</v>
          </cell>
        </row>
        <row r="33771">
          <cell r="C33771" t="str">
            <v>41524</v>
          </cell>
          <cell r="D33771" t="str">
            <v>Palermo</v>
          </cell>
        </row>
        <row r="33772">
          <cell r="C33772" t="str">
            <v>41524</v>
          </cell>
          <cell r="D33772" t="str">
            <v>Palermo</v>
          </cell>
        </row>
        <row r="33773">
          <cell r="C33773" t="str">
            <v>41524</v>
          </cell>
          <cell r="D33773" t="str">
            <v>Palermo</v>
          </cell>
        </row>
        <row r="33774">
          <cell r="C33774" t="str">
            <v>41524</v>
          </cell>
          <cell r="D33774" t="str">
            <v>Palermo</v>
          </cell>
        </row>
        <row r="33775">
          <cell r="C33775" t="str">
            <v>41524</v>
          </cell>
          <cell r="D33775" t="str">
            <v>Palermo</v>
          </cell>
        </row>
        <row r="33776">
          <cell r="C33776" t="str">
            <v>41524</v>
          </cell>
          <cell r="D33776" t="str">
            <v>Palermo</v>
          </cell>
        </row>
        <row r="33777">
          <cell r="C33777" t="str">
            <v>41524</v>
          </cell>
          <cell r="D33777" t="str">
            <v>Palermo</v>
          </cell>
        </row>
        <row r="33778">
          <cell r="C33778" t="str">
            <v>41524</v>
          </cell>
          <cell r="D33778" t="str">
            <v>Palermo</v>
          </cell>
        </row>
        <row r="33779">
          <cell r="C33779" t="str">
            <v>41524</v>
          </cell>
          <cell r="D33779" t="str">
            <v>Palermo</v>
          </cell>
        </row>
        <row r="33780">
          <cell r="C33780" t="str">
            <v>41524</v>
          </cell>
          <cell r="D33780" t="str">
            <v>Palermo</v>
          </cell>
        </row>
        <row r="33781">
          <cell r="C33781" t="str">
            <v>41524</v>
          </cell>
          <cell r="D33781" t="str">
            <v>Palermo</v>
          </cell>
        </row>
        <row r="33782">
          <cell r="C33782" t="str">
            <v>41524</v>
          </cell>
          <cell r="D33782" t="str">
            <v>Palermo</v>
          </cell>
        </row>
        <row r="33783">
          <cell r="C33783" t="str">
            <v>41524</v>
          </cell>
          <cell r="D33783" t="str">
            <v>Palermo</v>
          </cell>
        </row>
        <row r="33784">
          <cell r="C33784" t="str">
            <v>41524</v>
          </cell>
          <cell r="D33784" t="str">
            <v>Palermo</v>
          </cell>
        </row>
        <row r="33785">
          <cell r="C33785" t="str">
            <v>41524</v>
          </cell>
          <cell r="D33785" t="str">
            <v>Palermo</v>
          </cell>
        </row>
        <row r="33786">
          <cell r="C33786" t="str">
            <v>41524</v>
          </cell>
          <cell r="D33786" t="str">
            <v>Palermo</v>
          </cell>
        </row>
        <row r="33787">
          <cell r="C33787" t="str">
            <v>41524</v>
          </cell>
          <cell r="D33787" t="str">
            <v>Palermo</v>
          </cell>
        </row>
        <row r="33788">
          <cell r="C33788" t="str">
            <v>41524</v>
          </cell>
          <cell r="D33788" t="str">
            <v>Palermo</v>
          </cell>
        </row>
        <row r="33789">
          <cell r="C33789" t="str">
            <v>41524</v>
          </cell>
          <cell r="D33789" t="str">
            <v>Palermo</v>
          </cell>
        </row>
        <row r="33790">
          <cell r="C33790" t="str">
            <v>41524</v>
          </cell>
          <cell r="D33790" t="str">
            <v>Palermo</v>
          </cell>
        </row>
        <row r="33791">
          <cell r="C33791" t="str">
            <v>41524</v>
          </cell>
          <cell r="D33791" t="str">
            <v>Palermo</v>
          </cell>
        </row>
        <row r="33792">
          <cell r="C33792" t="str">
            <v>41524</v>
          </cell>
          <cell r="D33792" t="str">
            <v>Palermo</v>
          </cell>
        </row>
        <row r="33793">
          <cell r="C33793" t="str">
            <v>41524</v>
          </cell>
          <cell r="D33793" t="str">
            <v>Palermo</v>
          </cell>
        </row>
        <row r="33794">
          <cell r="C33794" t="str">
            <v>41524</v>
          </cell>
          <cell r="D33794" t="str">
            <v>Palermo</v>
          </cell>
        </row>
        <row r="33795">
          <cell r="C33795" t="str">
            <v>41524</v>
          </cell>
          <cell r="D33795" t="str">
            <v>Palermo</v>
          </cell>
        </row>
        <row r="33796">
          <cell r="C33796" t="str">
            <v>41524</v>
          </cell>
          <cell r="D33796" t="str">
            <v>Palermo</v>
          </cell>
        </row>
        <row r="33797">
          <cell r="C33797" t="str">
            <v>41524</v>
          </cell>
          <cell r="D33797" t="str">
            <v>Palermo</v>
          </cell>
        </row>
        <row r="33798">
          <cell r="C33798" t="str">
            <v>41524</v>
          </cell>
          <cell r="D33798" t="str">
            <v>Palermo</v>
          </cell>
        </row>
        <row r="33799">
          <cell r="C33799" t="str">
            <v>41524</v>
          </cell>
          <cell r="D33799" t="str">
            <v>Palermo</v>
          </cell>
        </row>
        <row r="33800">
          <cell r="C33800" t="str">
            <v>41524</v>
          </cell>
          <cell r="D33800" t="str">
            <v>Palermo</v>
          </cell>
        </row>
        <row r="33801">
          <cell r="C33801" t="str">
            <v>41524</v>
          </cell>
          <cell r="D33801" t="str">
            <v>Palermo</v>
          </cell>
        </row>
        <row r="33802">
          <cell r="C33802" t="str">
            <v>41524</v>
          </cell>
          <cell r="D33802" t="str">
            <v>Palermo</v>
          </cell>
        </row>
        <row r="33803">
          <cell r="C33803" t="str">
            <v>41524</v>
          </cell>
          <cell r="D33803" t="str">
            <v>Palermo</v>
          </cell>
        </row>
        <row r="33804">
          <cell r="C33804" t="str">
            <v>41524</v>
          </cell>
          <cell r="D33804" t="str">
            <v>Palermo</v>
          </cell>
        </row>
        <row r="33805">
          <cell r="C33805" t="str">
            <v>41524</v>
          </cell>
          <cell r="D33805" t="str">
            <v>Palermo</v>
          </cell>
        </row>
        <row r="33806">
          <cell r="C33806" t="str">
            <v>41524</v>
          </cell>
          <cell r="D33806" t="str">
            <v>Palermo</v>
          </cell>
        </row>
        <row r="33807">
          <cell r="C33807" t="str">
            <v>41524</v>
          </cell>
          <cell r="D33807" t="str">
            <v>Palermo</v>
          </cell>
        </row>
        <row r="33808">
          <cell r="C33808" t="str">
            <v>41524</v>
          </cell>
          <cell r="D33808" t="str">
            <v>Palermo</v>
          </cell>
        </row>
        <row r="33809">
          <cell r="C33809" t="str">
            <v>41524</v>
          </cell>
          <cell r="D33809" t="str">
            <v>Palermo</v>
          </cell>
        </row>
        <row r="33810">
          <cell r="C33810" t="str">
            <v>41524</v>
          </cell>
          <cell r="D33810" t="str">
            <v>Palermo</v>
          </cell>
        </row>
        <row r="33811">
          <cell r="C33811" t="str">
            <v>41524</v>
          </cell>
          <cell r="D33811" t="str">
            <v>Palermo</v>
          </cell>
        </row>
        <row r="33812">
          <cell r="C33812" t="str">
            <v>41524</v>
          </cell>
          <cell r="D33812" t="str">
            <v>Palermo</v>
          </cell>
        </row>
        <row r="33813">
          <cell r="C33813" t="str">
            <v>41524</v>
          </cell>
          <cell r="D33813" t="str">
            <v>Palermo</v>
          </cell>
        </row>
        <row r="33814">
          <cell r="C33814" t="str">
            <v>41524</v>
          </cell>
          <cell r="D33814" t="str">
            <v>Palermo</v>
          </cell>
        </row>
        <row r="33815">
          <cell r="C33815" t="str">
            <v>41524</v>
          </cell>
          <cell r="D33815" t="str">
            <v>Palermo</v>
          </cell>
        </row>
        <row r="33816">
          <cell r="C33816" t="str">
            <v>41524</v>
          </cell>
          <cell r="D33816" t="str">
            <v>Palermo</v>
          </cell>
        </row>
        <row r="33817">
          <cell r="C33817" t="str">
            <v>41530</v>
          </cell>
          <cell r="D33817" t="str">
            <v>Palestina</v>
          </cell>
        </row>
        <row r="33818">
          <cell r="C33818" t="str">
            <v>41530</v>
          </cell>
          <cell r="D33818" t="str">
            <v>Palestina</v>
          </cell>
        </row>
        <row r="33819">
          <cell r="C33819" t="str">
            <v>41530</v>
          </cell>
          <cell r="D33819" t="str">
            <v>Palestina</v>
          </cell>
        </row>
        <row r="33820">
          <cell r="C33820" t="str">
            <v>41530</v>
          </cell>
          <cell r="D33820" t="str">
            <v>Palestina</v>
          </cell>
        </row>
        <row r="33821">
          <cell r="C33821" t="str">
            <v>41530</v>
          </cell>
          <cell r="D33821" t="str">
            <v>Palestina</v>
          </cell>
        </row>
        <row r="33822">
          <cell r="C33822" t="str">
            <v>41530</v>
          </cell>
          <cell r="D33822" t="str">
            <v>Palestina</v>
          </cell>
        </row>
        <row r="33823">
          <cell r="C33823" t="str">
            <v>41530</v>
          </cell>
          <cell r="D33823" t="str">
            <v>Palestina</v>
          </cell>
        </row>
        <row r="33824">
          <cell r="C33824" t="str">
            <v>41530</v>
          </cell>
          <cell r="D33824" t="str">
            <v>Palestina</v>
          </cell>
        </row>
        <row r="33825">
          <cell r="C33825" t="str">
            <v>41530</v>
          </cell>
          <cell r="D33825" t="str">
            <v>Palestina</v>
          </cell>
        </row>
        <row r="33826">
          <cell r="C33826" t="str">
            <v>41530</v>
          </cell>
          <cell r="D33826" t="str">
            <v>Palestina</v>
          </cell>
        </row>
        <row r="33827">
          <cell r="C33827" t="str">
            <v>41530</v>
          </cell>
          <cell r="D33827" t="str">
            <v>Palestina</v>
          </cell>
        </row>
        <row r="33828">
          <cell r="C33828" t="str">
            <v>41530</v>
          </cell>
          <cell r="D33828" t="str">
            <v>Palestina</v>
          </cell>
        </row>
        <row r="33829">
          <cell r="C33829" t="str">
            <v>41530</v>
          </cell>
          <cell r="D33829" t="str">
            <v>Palestina</v>
          </cell>
        </row>
        <row r="33830">
          <cell r="C33830" t="str">
            <v>41530</v>
          </cell>
          <cell r="D33830" t="str">
            <v>Palestina</v>
          </cell>
        </row>
        <row r="33831">
          <cell r="C33831" t="str">
            <v>41530</v>
          </cell>
          <cell r="D33831" t="str">
            <v>Palestina</v>
          </cell>
        </row>
        <row r="33832">
          <cell r="C33832" t="str">
            <v>41530</v>
          </cell>
          <cell r="D33832" t="str">
            <v>Palestina</v>
          </cell>
        </row>
        <row r="33833">
          <cell r="C33833" t="str">
            <v>41530</v>
          </cell>
          <cell r="D33833" t="str">
            <v>Palestina</v>
          </cell>
        </row>
        <row r="33834">
          <cell r="C33834" t="str">
            <v>41530</v>
          </cell>
          <cell r="D33834" t="str">
            <v>Palestina</v>
          </cell>
        </row>
        <row r="33835">
          <cell r="C33835" t="str">
            <v>41530</v>
          </cell>
          <cell r="D33835" t="str">
            <v>Palestina</v>
          </cell>
        </row>
        <row r="33836">
          <cell r="C33836" t="str">
            <v>41530</v>
          </cell>
          <cell r="D33836" t="str">
            <v>Palestina</v>
          </cell>
        </row>
        <row r="33837">
          <cell r="C33837" t="str">
            <v>41530</v>
          </cell>
          <cell r="D33837" t="str">
            <v>Palestina</v>
          </cell>
        </row>
        <row r="33838">
          <cell r="C33838" t="str">
            <v>41530</v>
          </cell>
          <cell r="D33838" t="str">
            <v>Palestina</v>
          </cell>
        </row>
        <row r="33839">
          <cell r="C33839" t="str">
            <v>41530</v>
          </cell>
          <cell r="D33839" t="str">
            <v>Palestina</v>
          </cell>
        </row>
        <row r="33840">
          <cell r="C33840" t="str">
            <v>41530</v>
          </cell>
          <cell r="D33840" t="str">
            <v>Palestina</v>
          </cell>
        </row>
        <row r="33841">
          <cell r="C33841" t="str">
            <v>41530</v>
          </cell>
          <cell r="D33841" t="str">
            <v>Palestina</v>
          </cell>
        </row>
        <row r="33842">
          <cell r="C33842" t="str">
            <v>41530</v>
          </cell>
          <cell r="D33842" t="str">
            <v>Palestina</v>
          </cell>
        </row>
        <row r="33843">
          <cell r="C33843" t="str">
            <v>41530</v>
          </cell>
          <cell r="D33843" t="str">
            <v>Palestina</v>
          </cell>
        </row>
        <row r="33844">
          <cell r="C33844" t="str">
            <v>41530</v>
          </cell>
          <cell r="D33844" t="str">
            <v>Palestina</v>
          </cell>
        </row>
        <row r="33845">
          <cell r="C33845" t="str">
            <v>41530</v>
          </cell>
          <cell r="D33845" t="str">
            <v>Palestina</v>
          </cell>
        </row>
        <row r="33846">
          <cell r="C33846" t="str">
            <v>41530</v>
          </cell>
          <cell r="D33846" t="str">
            <v>Palestina</v>
          </cell>
        </row>
        <row r="33847">
          <cell r="C33847" t="str">
            <v>41530</v>
          </cell>
          <cell r="D33847" t="str">
            <v>Palestina</v>
          </cell>
        </row>
        <row r="33848">
          <cell r="C33848" t="str">
            <v>41530</v>
          </cell>
          <cell r="D33848" t="str">
            <v>Palestina</v>
          </cell>
        </row>
        <row r="33849">
          <cell r="C33849" t="str">
            <v>41530</v>
          </cell>
          <cell r="D33849" t="str">
            <v>Palestina</v>
          </cell>
        </row>
        <row r="33850">
          <cell r="C33850" t="str">
            <v>41530</v>
          </cell>
          <cell r="D33850" t="str">
            <v>Palestina</v>
          </cell>
        </row>
        <row r="33851">
          <cell r="C33851" t="str">
            <v>41530</v>
          </cell>
          <cell r="D33851" t="str">
            <v>Palestina</v>
          </cell>
        </row>
        <row r="33852">
          <cell r="C33852" t="str">
            <v>41530</v>
          </cell>
          <cell r="D33852" t="str">
            <v>Palestina</v>
          </cell>
        </row>
        <row r="33853">
          <cell r="C33853" t="str">
            <v>41530</v>
          </cell>
          <cell r="D33853" t="str">
            <v>Palestina</v>
          </cell>
        </row>
        <row r="33854">
          <cell r="C33854" t="str">
            <v>41530</v>
          </cell>
          <cell r="D33854" t="str">
            <v>Palestina</v>
          </cell>
        </row>
        <row r="33855">
          <cell r="C33855" t="str">
            <v>41530</v>
          </cell>
          <cell r="D33855" t="str">
            <v>Palestina</v>
          </cell>
        </row>
        <row r="33856">
          <cell r="C33856" t="str">
            <v>41530</v>
          </cell>
          <cell r="D33856" t="str">
            <v>Palestina</v>
          </cell>
        </row>
        <row r="33857">
          <cell r="C33857" t="str">
            <v>41530</v>
          </cell>
          <cell r="D33857" t="str">
            <v>Palestina</v>
          </cell>
        </row>
        <row r="33858">
          <cell r="C33858" t="str">
            <v>41530</v>
          </cell>
          <cell r="D33858" t="str">
            <v>Palestina</v>
          </cell>
        </row>
        <row r="33859">
          <cell r="C33859" t="str">
            <v>41530</v>
          </cell>
          <cell r="D33859" t="str">
            <v>Palestina</v>
          </cell>
        </row>
        <row r="33860">
          <cell r="C33860" t="str">
            <v>41530</v>
          </cell>
          <cell r="D33860" t="str">
            <v>Palestina</v>
          </cell>
        </row>
        <row r="33861">
          <cell r="C33861" t="str">
            <v>41530</v>
          </cell>
          <cell r="D33861" t="str">
            <v>Palestina</v>
          </cell>
        </row>
        <row r="33862">
          <cell r="C33862" t="str">
            <v>41530</v>
          </cell>
          <cell r="D33862" t="str">
            <v>Palestina</v>
          </cell>
        </row>
        <row r="33863">
          <cell r="C33863" t="str">
            <v>41530</v>
          </cell>
          <cell r="D33863" t="str">
            <v>Palestina</v>
          </cell>
        </row>
        <row r="33864">
          <cell r="C33864" t="str">
            <v>41530</v>
          </cell>
          <cell r="D33864" t="str">
            <v>Palestina</v>
          </cell>
        </row>
        <row r="33865">
          <cell r="C33865" t="str">
            <v>41530</v>
          </cell>
          <cell r="D33865" t="str">
            <v>Palestina</v>
          </cell>
        </row>
        <row r="33866">
          <cell r="C33866" t="str">
            <v>41530</v>
          </cell>
          <cell r="D33866" t="str">
            <v>Palestina</v>
          </cell>
        </row>
        <row r="33867">
          <cell r="C33867" t="str">
            <v>41530</v>
          </cell>
          <cell r="D33867" t="str">
            <v>Palestina</v>
          </cell>
        </row>
        <row r="33868">
          <cell r="C33868" t="str">
            <v>41530</v>
          </cell>
          <cell r="D33868" t="str">
            <v>Palestina</v>
          </cell>
        </row>
        <row r="33869">
          <cell r="C33869" t="str">
            <v>41530</v>
          </cell>
          <cell r="D33869" t="str">
            <v>Palestina</v>
          </cell>
        </row>
        <row r="33870">
          <cell r="C33870" t="str">
            <v>41530</v>
          </cell>
          <cell r="D33870" t="str">
            <v>Palestina</v>
          </cell>
        </row>
        <row r="33871">
          <cell r="C33871" t="str">
            <v>41548</v>
          </cell>
          <cell r="D33871" t="str">
            <v>Pital</v>
          </cell>
        </row>
        <row r="33872">
          <cell r="C33872" t="str">
            <v>41548</v>
          </cell>
          <cell r="D33872" t="str">
            <v>Pital</v>
          </cell>
        </row>
        <row r="33873">
          <cell r="C33873" t="str">
            <v>41548</v>
          </cell>
          <cell r="D33873" t="str">
            <v>Pital</v>
          </cell>
        </row>
        <row r="33874">
          <cell r="C33874" t="str">
            <v>41548</v>
          </cell>
          <cell r="D33874" t="str">
            <v>Pital</v>
          </cell>
        </row>
        <row r="33875">
          <cell r="C33875" t="str">
            <v>41548</v>
          </cell>
          <cell r="D33875" t="str">
            <v>Pital</v>
          </cell>
        </row>
        <row r="33876">
          <cell r="C33876" t="str">
            <v>41548</v>
          </cell>
          <cell r="D33876" t="str">
            <v>Pital</v>
          </cell>
        </row>
        <row r="33877">
          <cell r="C33877" t="str">
            <v>41548</v>
          </cell>
          <cell r="D33877" t="str">
            <v>Pital</v>
          </cell>
        </row>
        <row r="33878">
          <cell r="C33878" t="str">
            <v>41548</v>
          </cell>
          <cell r="D33878" t="str">
            <v>Pital</v>
          </cell>
        </row>
        <row r="33879">
          <cell r="C33879" t="str">
            <v>41548</v>
          </cell>
          <cell r="D33879" t="str">
            <v>Pital</v>
          </cell>
        </row>
        <row r="33880">
          <cell r="C33880" t="str">
            <v>41548</v>
          </cell>
          <cell r="D33880" t="str">
            <v>Pital</v>
          </cell>
        </row>
        <row r="33881">
          <cell r="C33881" t="str">
            <v>41548</v>
          </cell>
          <cell r="D33881" t="str">
            <v>Pital</v>
          </cell>
        </row>
        <row r="33882">
          <cell r="C33882" t="str">
            <v>41548</v>
          </cell>
          <cell r="D33882" t="str">
            <v>Pital</v>
          </cell>
        </row>
        <row r="33883">
          <cell r="C33883" t="str">
            <v>41548</v>
          </cell>
          <cell r="D33883" t="str">
            <v>Pital</v>
          </cell>
        </row>
        <row r="33884">
          <cell r="C33884" t="str">
            <v>41548</v>
          </cell>
          <cell r="D33884" t="str">
            <v>Pital</v>
          </cell>
        </row>
        <row r="33885">
          <cell r="C33885" t="str">
            <v>41548</v>
          </cell>
          <cell r="D33885" t="str">
            <v>Pital</v>
          </cell>
        </row>
        <row r="33886">
          <cell r="C33886" t="str">
            <v>41548</v>
          </cell>
          <cell r="D33886" t="str">
            <v>Pital</v>
          </cell>
        </row>
        <row r="33887">
          <cell r="C33887" t="str">
            <v>41548</v>
          </cell>
          <cell r="D33887" t="str">
            <v>Pital</v>
          </cell>
        </row>
        <row r="33888">
          <cell r="C33888" t="str">
            <v>41548</v>
          </cell>
          <cell r="D33888" t="str">
            <v>Pital</v>
          </cell>
        </row>
        <row r="33889">
          <cell r="C33889" t="str">
            <v>41548</v>
          </cell>
          <cell r="D33889" t="str">
            <v>Pital</v>
          </cell>
        </row>
        <row r="33890">
          <cell r="C33890" t="str">
            <v>41548</v>
          </cell>
          <cell r="D33890" t="str">
            <v>Pital</v>
          </cell>
        </row>
        <row r="33891">
          <cell r="C33891" t="str">
            <v>41548</v>
          </cell>
          <cell r="D33891" t="str">
            <v>Pital</v>
          </cell>
        </row>
        <row r="33892">
          <cell r="C33892" t="str">
            <v>41548</v>
          </cell>
          <cell r="D33892" t="str">
            <v>Pital</v>
          </cell>
        </row>
        <row r="33893">
          <cell r="C33893" t="str">
            <v>41548</v>
          </cell>
          <cell r="D33893" t="str">
            <v>Pital</v>
          </cell>
        </row>
        <row r="33894">
          <cell r="C33894" t="str">
            <v>41548</v>
          </cell>
          <cell r="D33894" t="str">
            <v>Pital</v>
          </cell>
        </row>
        <row r="33895">
          <cell r="C33895" t="str">
            <v>41548</v>
          </cell>
          <cell r="D33895" t="str">
            <v>Pital</v>
          </cell>
        </row>
        <row r="33896">
          <cell r="C33896" t="str">
            <v>41548</v>
          </cell>
          <cell r="D33896" t="str">
            <v>Pital</v>
          </cell>
        </row>
        <row r="33897">
          <cell r="C33897" t="str">
            <v>41548</v>
          </cell>
          <cell r="D33897" t="str">
            <v>Pital</v>
          </cell>
        </row>
        <row r="33898">
          <cell r="C33898" t="str">
            <v>41548</v>
          </cell>
          <cell r="D33898" t="str">
            <v>Pital</v>
          </cell>
        </row>
        <row r="33899">
          <cell r="C33899" t="str">
            <v>41548</v>
          </cell>
          <cell r="D33899" t="str">
            <v>Pital</v>
          </cell>
        </row>
        <row r="33900">
          <cell r="C33900" t="str">
            <v>41548</v>
          </cell>
          <cell r="D33900" t="str">
            <v>Pital</v>
          </cell>
        </row>
        <row r="33901">
          <cell r="C33901" t="str">
            <v>41548</v>
          </cell>
          <cell r="D33901" t="str">
            <v>Pital</v>
          </cell>
        </row>
        <row r="33902">
          <cell r="C33902" t="str">
            <v>41548</v>
          </cell>
          <cell r="D33902" t="str">
            <v>Pital</v>
          </cell>
        </row>
        <row r="33903">
          <cell r="C33903" t="str">
            <v>41548</v>
          </cell>
          <cell r="D33903" t="str">
            <v>Pital</v>
          </cell>
        </row>
        <row r="33904">
          <cell r="C33904" t="str">
            <v>41548</v>
          </cell>
          <cell r="D33904" t="str">
            <v>Pital</v>
          </cell>
        </row>
        <row r="33905">
          <cell r="C33905" t="str">
            <v>41548</v>
          </cell>
          <cell r="D33905" t="str">
            <v>Pital</v>
          </cell>
        </row>
        <row r="33906">
          <cell r="C33906" t="str">
            <v>41548</v>
          </cell>
          <cell r="D33906" t="str">
            <v>Pital</v>
          </cell>
        </row>
        <row r="33907">
          <cell r="C33907" t="str">
            <v>41548</v>
          </cell>
          <cell r="D33907" t="str">
            <v>Pital</v>
          </cell>
        </row>
        <row r="33908">
          <cell r="C33908" t="str">
            <v>41548</v>
          </cell>
          <cell r="D33908" t="str">
            <v>Pital</v>
          </cell>
        </row>
        <row r="33909">
          <cell r="C33909" t="str">
            <v>41548</v>
          </cell>
          <cell r="D33909" t="str">
            <v>Pital</v>
          </cell>
        </row>
        <row r="33910">
          <cell r="C33910" t="str">
            <v>41548</v>
          </cell>
          <cell r="D33910" t="str">
            <v>Pital</v>
          </cell>
        </row>
        <row r="33911">
          <cell r="C33911" t="str">
            <v>41548</v>
          </cell>
          <cell r="D33911" t="str">
            <v>Pital</v>
          </cell>
        </row>
        <row r="33912">
          <cell r="C33912" t="str">
            <v>41548</v>
          </cell>
          <cell r="D33912" t="str">
            <v>Pital</v>
          </cell>
        </row>
        <row r="33913">
          <cell r="C33913" t="str">
            <v>41548</v>
          </cell>
          <cell r="D33913" t="str">
            <v>Pital</v>
          </cell>
        </row>
        <row r="33914">
          <cell r="C33914" t="str">
            <v>41548</v>
          </cell>
          <cell r="D33914" t="str">
            <v>Pital</v>
          </cell>
        </row>
        <row r="33915">
          <cell r="C33915" t="str">
            <v>41548</v>
          </cell>
          <cell r="D33915" t="str">
            <v>Pital</v>
          </cell>
        </row>
        <row r="33916">
          <cell r="C33916" t="str">
            <v>41548</v>
          </cell>
          <cell r="D33916" t="str">
            <v>Pital</v>
          </cell>
        </row>
        <row r="33917">
          <cell r="C33917" t="str">
            <v>41548</v>
          </cell>
          <cell r="D33917" t="str">
            <v>Pital</v>
          </cell>
        </row>
        <row r="33918">
          <cell r="C33918" t="str">
            <v>41548</v>
          </cell>
          <cell r="D33918" t="str">
            <v>Pital</v>
          </cell>
        </row>
        <row r="33919">
          <cell r="C33919" t="str">
            <v>41548</v>
          </cell>
          <cell r="D33919" t="str">
            <v>Pital</v>
          </cell>
        </row>
        <row r="33920">
          <cell r="C33920" t="str">
            <v>41548</v>
          </cell>
          <cell r="D33920" t="str">
            <v>Pital</v>
          </cell>
        </row>
        <row r="33921">
          <cell r="C33921" t="str">
            <v>41548</v>
          </cell>
          <cell r="D33921" t="str">
            <v>Pital</v>
          </cell>
        </row>
        <row r="33922">
          <cell r="C33922" t="str">
            <v>41548</v>
          </cell>
          <cell r="D33922" t="str">
            <v>Pital</v>
          </cell>
        </row>
        <row r="33923">
          <cell r="C33923" t="str">
            <v>41548</v>
          </cell>
          <cell r="D33923" t="str">
            <v>Pital</v>
          </cell>
        </row>
        <row r="33924">
          <cell r="C33924" t="str">
            <v>41548</v>
          </cell>
          <cell r="D33924" t="str">
            <v>Pital</v>
          </cell>
        </row>
        <row r="33925">
          <cell r="C33925" t="str">
            <v>41551</v>
          </cell>
          <cell r="D33925" t="str">
            <v>Pitalito</v>
          </cell>
        </row>
        <row r="33926">
          <cell r="C33926" t="str">
            <v>41551</v>
          </cell>
          <cell r="D33926" t="str">
            <v>Pitalito</v>
          </cell>
        </row>
        <row r="33927">
          <cell r="C33927" t="str">
            <v>41551</v>
          </cell>
          <cell r="D33927" t="str">
            <v>Pitalito</v>
          </cell>
        </row>
        <row r="33928">
          <cell r="C33928" t="str">
            <v>41551</v>
          </cell>
          <cell r="D33928" t="str">
            <v>Pitalito</v>
          </cell>
        </row>
        <row r="33929">
          <cell r="C33929" t="str">
            <v>41551</v>
          </cell>
          <cell r="D33929" t="str">
            <v>Pitalito</v>
          </cell>
        </row>
        <row r="33930">
          <cell r="C33930" t="str">
            <v>41551</v>
          </cell>
          <cell r="D33930" t="str">
            <v>Pitalito</v>
          </cell>
        </row>
        <row r="33931">
          <cell r="C33931" t="str">
            <v>41551</v>
          </cell>
          <cell r="D33931" t="str">
            <v>Pitalito</v>
          </cell>
        </row>
        <row r="33932">
          <cell r="C33932" t="str">
            <v>41551</v>
          </cell>
          <cell r="D33932" t="str">
            <v>Pitalito</v>
          </cell>
        </row>
        <row r="33933">
          <cell r="C33933" t="str">
            <v>41551</v>
          </cell>
          <cell r="D33933" t="str">
            <v>Pitalito</v>
          </cell>
        </row>
        <row r="33934">
          <cell r="C33934" t="str">
            <v>41551</v>
          </cell>
          <cell r="D33934" t="str">
            <v>Pitalito</v>
          </cell>
        </row>
        <row r="33935">
          <cell r="C33935" t="str">
            <v>41551</v>
          </cell>
          <cell r="D33935" t="str">
            <v>Pitalito</v>
          </cell>
        </row>
        <row r="33936">
          <cell r="C33936" t="str">
            <v>41551</v>
          </cell>
          <cell r="D33936" t="str">
            <v>Pitalito</v>
          </cell>
        </row>
        <row r="33937">
          <cell r="C33937" t="str">
            <v>41551</v>
          </cell>
          <cell r="D33937" t="str">
            <v>Pitalito</v>
          </cell>
        </row>
        <row r="33938">
          <cell r="C33938" t="str">
            <v>41551</v>
          </cell>
          <cell r="D33938" t="str">
            <v>Pitalito</v>
          </cell>
        </row>
        <row r="33939">
          <cell r="C33939" t="str">
            <v>41551</v>
          </cell>
          <cell r="D33939" t="str">
            <v>Pitalito</v>
          </cell>
        </row>
        <row r="33940">
          <cell r="C33940" t="str">
            <v>41551</v>
          </cell>
          <cell r="D33940" t="str">
            <v>Pitalito</v>
          </cell>
        </row>
        <row r="33941">
          <cell r="C33941" t="str">
            <v>41551</v>
          </cell>
          <cell r="D33941" t="str">
            <v>Pitalito</v>
          </cell>
        </row>
        <row r="33942">
          <cell r="C33942" t="str">
            <v>41551</v>
          </cell>
          <cell r="D33942" t="str">
            <v>Pitalito</v>
          </cell>
        </row>
        <row r="33943">
          <cell r="C33943" t="str">
            <v>41551</v>
          </cell>
          <cell r="D33943" t="str">
            <v>Pitalito</v>
          </cell>
        </row>
        <row r="33944">
          <cell r="C33944" t="str">
            <v>41551</v>
          </cell>
          <cell r="D33944" t="str">
            <v>Pitalito</v>
          </cell>
        </row>
        <row r="33945">
          <cell r="C33945" t="str">
            <v>41551</v>
          </cell>
          <cell r="D33945" t="str">
            <v>Pitalito</v>
          </cell>
        </row>
        <row r="33946">
          <cell r="C33946" t="str">
            <v>41551</v>
          </cell>
          <cell r="D33946" t="str">
            <v>Pitalito</v>
          </cell>
        </row>
        <row r="33947">
          <cell r="C33947" t="str">
            <v>41551</v>
          </cell>
          <cell r="D33947" t="str">
            <v>Pitalito</v>
          </cell>
        </row>
        <row r="33948">
          <cell r="C33948" t="str">
            <v>41551</v>
          </cell>
          <cell r="D33948" t="str">
            <v>Pitalito</v>
          </cell>
        </row>
        <row r="33949">
          <cell r="C33949" t="str">
            <v>41551</v>
          </cell>
          <cell r="D33949" t="str">
            <v>Pitalito</v>
          </cell>
        </row>
        <row r="33950">
          <cell r="C33950" t="str">
            <v>41551</v>
          </cell>
          <cell r="D33950" t="str">
            <v>Pitalito</v>
          </cell>
        </row>
        <row r="33951">
          <cell r="C33951" t="str">
            <v>41551</v>
          </cell>
          <cell r="D33951" t="str">
            <v>Pitalito</v>
          </cell>
        </row>
        <row r="33952">
          <cell r="C33952" t="str">
            <v>41551</v>
          </cell>
          <cell r="D33952" t="str">
            <v>Pitalito</v>
          </cell>
        </row>
        <row r="33953">
          <cell r="C33953" t="str">
            <v>41551</v>
          </cell>
          <cell r="D33953" t="str">
            <v>Pitalito</v>
          </cell>
        </row>
        <row r="33954">
          <cell r="C33954" t="str">
            <v>41551</v>
          </cell>
          <cell r="D33954" t="str">
            <v>Pitalito</v>
          </cell>
        </row>
        <row r="33955">
          <cell r="C33955" t="str">
            <v>41551</v>
          </cell>
          <cell r="D33955" t="str">
            <v>Pitalito</v>
          </cell>
        </row>
        <row r="33956">
          <cell r="C33956" t="str">
            <v>41551</v>
          </cell>
          <cell r="D33956" t="str">
            <v>Pitalito</v>
          </cell>
        </row>
        <row r="33957">
          <cell r="C33957" t="str">
            <v>41551</v>
          </cell>
          <cell r="D33957" t="str">
            <v>Pitalito</v>
          </cell>
        </row>
        <row r="33958">
          <cell r="C33958" t="str">
            <v>41551</v>
          </cell>
          <cell r="D33958" t="str">
            <v>Pitalito</v>
          </cell>
        </row>
        <row r="33959">
          <cell r="C33959" t="str">
            <v>41551</v>
          </cell>
          <cell r="D33959" t="str">
            <v>Pitalito</v>
          </cell>
        </row>
        <row r="33960">
          <cell r="C33960" t="str">
            <v>41551</v>
          </cell>
          <cell r="D33960" t="str">
            <v>Pitalito</v>
          </cell>
        </row>
        <row r="33961">
          <cell r="C33961" t="str">
            <v>41551</v>
          </cell>
          <cell r="D33961" t="str">
            <v>Pitalito</v>
          </cell>
        </row>
        <row r="33962">
          <cell r="C33962" t="str">
            <v>41551</v>
          </cell>
          <cell r="D33962" t="str">
            <v>Pitalito</v>
          </cell>
        </row>
        <row r="33963">
          <cell r="C33963" t="str">
            <v>41551</v>
          </cell>
          <cell r="D33963" t="str">
            <v>Pitalito</v>
          </cell>
        </row>
        <row r="33964">
          <cell r="C33964" t="str">
            <v>41551</v>
          </cell>
          <cell r="D33964" t="str">
            <v>Pitalito</v>
          </cell>
        </row>
        <row r="33965">
          <cell r="C33965" t="str">
            <v>41551</v>
          </cell>
          <cell r="D33965" t="str">
            <v>Pitalito</v>
          </cell>
        </row>
        <row r="33966">
          <cell r="C33966" t="str">
            <v>41551</v>
          </cell>
          <cell r="D33966" t="str">
            <v>Pitalito</v>
          </cell>
        </row>
        <row r="33967">
          <cell r="C33967" t="str">
            <v>41551</v>
          </cell>
          <cell r="D33967" t="str">
            <v>Pitalito</v>
          </cell>
        </row>
        <row r="33968">
          <cell r="C33968" t="str">
            <v>41551</v>
          </cell>
          <cell r="D33968" t="str">
            <v>Pitalito</v>
          </cell>
        </row>
        <row r="33969">
          <cell r="C33969" t="str">
            <v>41551</v>
          </cell>
          <cell r="D33969" t="str">
            <v>Pitalito</v>
          </cell>
        </row>
        <row r="33970">
          <cell r="C33970" t="str">
            <v>41551</v>
          </cell>
          <cell r="D33970" t="str">
            <v>Pitalito</v>
          </cell>
        </row>
        <row r="33971">
          <cell r="C33971" t="str">
            <v>41551</v>
          </cell>
          <cell r="D33971" t="str">
            <v>Pitalito</v>
          </cell>
        </row>
        <row r="33972">
          <cell r="C33972" t="str">
            <v>41551</v>
          </cell>
          <cell r="D33972" t="str">
            <v>Pitalito</v>
          </cell>
        </row>
        <row r="33973">
          <cell r="C33973" t="str">
            <v>41551</v>
          </cell>
          <cell r="D33973" t="str">
            <v>Pitalito</v>
          </cell>
        </row>
        <row r="33974">
          <cell r="C33974" t="str">
            <v>41551</v>
          </cell>
          <cell r="D33974" t="str">
            <v>Pitalito</v>
          </cell>
        </row>
        <row r="33975">
          <cell r="C33975" t="str">
            <v>41551</v>
          </cell>
          <cell r="D33975" t="str">
            <v>Pitalito</v>
          </cell>
        </row>
        <row r="33976">
          <cell r="C33976" t="str">
            <v>41551</v>
          </cell>
          <cell r="D33976" t="str">
            <v>Pitalito</v>
          </cell>
        </row>
        <row r="33977">
          <cell r="C33977" t="str">
            <v>41551</v>
          </cell>
          <cell r="D33977" t="str">
            <v>Pitalito</v>
          </cell>
        </row>
        <row r="33978">
          <cell r="C33978" t="str">
            <v>41551</v>
          </cell>
          <cell r="D33978" t="str">
            <v>Pitalito</v>
          </cell>
        </row>
        <row r="33979">
          <cell r="C33979" t="str">
            <v>41615</v>
          </cell>
          <cell r="D33979" t="str">
            <v>Rivera</v>
          </cell>
        </row>
        <row r="33980">
          <cell r="C33980" t="str">
            <v>41615</v>
          </cell>
          <cell r="D33980" t="str">
            <v>Rivera</v>
          </cell>
        </row>
        <row r="33981">
          <cell r="C33981" t="str">
            <v>41615</v>
          </cell>
          <cell r="D33981" t="str">
            <v>Rivera</v>
          </cell>
        </row>
        <row r="33982">
          <cell r="C33982" t="str">
            <v>41615</v>
          </cell>
          <cell r="D33982" t="str">
            <v>Rivera</v>
          </cell>
        </row>
        <row r="33983">
          <cell r="C33983" t="str">
            <v>41615</v>
          </cell>
          <cell r="D33983" t="str">
            <v>Rivera</v>
          </cell>
        </row>
        <row r="33984">
          <cell r="C33984" t="str">
            <v>41615</v>
          </cell>
          <cell r="D33984" t="str">
            <v>Rivera</v>
          </cell>
        </row>
        <row r="33985">
          <cell r="C33985" t="str">
            <v>41615</v>
          </cell>
          <cell r="D33985" t="str">
            <v>Rivera</v>
          </cell>
        </row>
        <row r="33986">
          <cell r="C33986" t="str">
            <v>41615</v>
          </cell>
          <cell r="D33986" t="str">
            <v>Rivera</v>
          </cell>
        </row>
        <row r="33987">
          <cell r="C33987" t="str">
            <v>41615</v>
          </cell>
          <cell r="D33987" t="str">
            <v>Rivera</v>
          </cell>
        </row>
        <row r="33988">
          <cell r="C33988" t="str">
            <v>41615</v>
          </cell>
          <cell r="D33988" t="str">
            <v>Rivera</v>
          </cell>
        </row>
        <row r="33989">
          <cell r="C33989" t="str">
            <v>41615</v>
          </cell>
          <cell r="D33989" t="str">
            <v>Rivera</v>
          </cell>
        </row>
        <row r="33990">
          <cell r="C33990" t="str">
            <v>41615</v>
          </cell>
          <cell r="D33990" t="str">
            <v>Rivera</v>
          </cell>
        </row>
        <row r="33991">
          <cell r="C33991" t="str">
            <v>41615</v>
          </cell>
          <cell r="D33991" t="str">
            <v>Rivera</v>
          </cell>
        </row>
        <row r="33992">
          <cell r="C33992" t="str">
            <v>41615</v>
          </cell>
          <cell r="D33992" t="str">
            <v>Rivera</v>
          </cell>
        </row>
        <row r="33993">
          <cell r="C33993" t="str">
            <v>41615</v>
          </cell>
          <cell r="D33993" t="str">
            <v>Rivera</v>
          </cell>
        </row>
        <row r="33994">
          <cell r="C33994" t="str">
            <v>41615</v>
          </cell>
          <cell r="D33994" t="str">
            <v>Rivera</v>
          </cell>
        </row>
        <row r="33995">
          <cell r="C33995" t="str">
            <v>41615</v>
          </cell>
          <cell r="D33995" t="str">
            <v>Rivera</v>
          </cell>
        </row>
        <row r="33996">
          <cell r="C33996" t="str">
            <v>41615</v>
          </cell>
          <cell r="D33996" t="str">
            <v>Rivera</v>
          </cell>
        </row>
        <row r="33997">
          <cell r="C33997" t="str">
            <v>41615</v>
          </cell>
          <cell r="D33997" t="str">
            <v>Rivera</v>
          </cell>
        </row>
        <row r="33998">
          <cell r="C33998" t="str">
            <v>41615</v>
          </cell>
          <cell r="D33998" t="str">
            <v>Rivera</v>
          </cell>
        </row>
        <row r="33999">
          <cell r="C33999" t="str">
            <v>41615</v>
          </cell>
          <cell r="D33999" t="str">
            <v>Rivera</v>
          </cell>
        </row>
        <row r="34000">
          <cell r="C34000" t="str">
            <v>41615</v>
          </cell>
          <cell r="D34000" t="str">
            <v>Rivera</v>
          </cell>
        </row>
        <row r="34001">
          <cell r="C34001" t="str">
            <v>41615</v>
          </cell>
          <cell r="D34001" t="str">
            <v>Rivera</v>
          </cell>
        </row>
        <row r="34002">
          <cell r="C34002" t="str">
            <v>41615</v>
          </cell>
          <cell r="D34002" t="str">
            <v>Rivera</v>
          </cell>
        </row>
        <row r="34003">
          <cell r="C34003" t="str">
            <v>41615</v>
          </cell>
          <cell r="D34003" t="str">
            <v>Rivera</v>
          </cell>
        </row>
        <row r="34004">
          <cell r="C34004" t="str">
            <v>41615</v>
          </cell>
          <cell r="D34004" t="str">
            <v>Rivera</v>
          </cell>
        </row>
        <row r="34005">
          <cell r="C34005" t="str">
            <v>41615</v>
          </cell>
          <cell r="D34005" t="str">
            <v>Rivera</v>
          </cell>
        </row>
        <row r="34006">
          <cell r="C34006" t="str">
            <v>41615</v>
          </cell>
          <cell r="D34006" t="str">
            <v>Rivera</v>
          </cell>
        </row>
        <row r="34007">
          <cell r="C34007" t="str">
            <v>41615</v>
          </cell>
          <cell r="D34007" t="str">
            <v>Rivera</v>
          </cell>
        </row>
        <row r="34008">
          <cell r="C34008" t="str">
            <v>41615</v>
          </cell>
          <cell r="D34008" t="str">
            <v>Rivera</v>
          </cell>
        </row>
        <row r="34009">
          <cell r="C34009" t="str">
            <v>41615</v>
          </cell>
          <cell r="D34009" t="str">
            <v>Rivera</v>
          </cell>
        </row>
        <row r="34010">
          <cell r="C34010" t="str">
            <v>41615</v>
          </cell>
          <cell r="D34010" t="str">
            <v>Rivera</v>
          </cell>
        </row>
        <row r="34011">
          <cell r="C34011" t="str">
            <v>41615</v>
          </cell>
          <cell r="D34011" t="str">
            <v>Rivera</v>
          </cell>
        </row>
        <row r="34012">
          <cell r="C34012" t="str">
            <v>41615</v>
          </cell>
          <cell r="D34012" t="str">
            <v>Rivera</v>
          </cell>
        </row>
        <row r="34013">
          <cell r="C34013" t="str">
            <v>41615</v>
          </cell>
          <cell r="D34013" t="str">
            <v>Rivera</v>
          </cell>
        </row>
        <row r="34014">
          <cell r="C34014" t="str">
            <v>41615</v>
          </cell>
          <cell r="D34014" t="str">
            <v>Rivera</v>
          </cell>
        </row>
        <row r="34015">
          <cell r="C34015" t="str">
            <v>41615</v>
          </cell>
          <cell r="D34015" t="str">
            <v>Rivera</v>
          </cell>
        </row>
        <row r="34016">
          <cell r="C34016" t="str">
            <v>41615</v>
          </cell>
          <cell r="D34016" t="str">
            <v>Rivera</v>
          </cell>
        </row>
        <row r="34017">
          <cell r="C34017" t="str">
            <v>41615</v>
          </cell>
          <cell r="D34017" t="str">
            <v>Rivera</v>
          </cell>
        </row>
        <row r="34018">
          <cell r="C34018" t="str">
            <v>41615</v>
          </cell>
          <cell r="D34018" t="str">
            <v>Rivera</v>
          </cell>
        </row>
        <row r="34019">
          <cell r="C34019" t="str">
            <v>41615</v>
          </cell>
          <cell r="D34019" t="str">
            <v>Rivera</v>
          </cell>
        </row>
        <row r="34020">
          <cell r="C34020" t="str">
            <v>41615</v>
          </cell>
          <cell r="D34020" t="str">
            <v>Rivera</v>
          </cell>
        </row>
        <row r="34021">
          <cell r="C34021" t="str">
            <v>41615</v>
          </cell>
          <cell r="D34021" t="str">
            <v>Rivera</v>
          </cell>
        </row>
        <row r="34022">
          <cell r="C34022" t="str">
            <v>41615</v>
          </cell>
          <cell r="D34022" t="str">
            <v>Rivera</v>
          </cell>
        </row>
        <row r="34023">
          <cell r="C34023" t="str">
            <v>41615</v>
          </cell>
          <cell r="D34023" t="str">
            <v>Rivera</v>
          </cell>
        </row>
        <row r="34024">
          <cell r="C34024" t="str">
            <v>41615</v>
          </cell>
          <cell r="D34024" t="str">
            <v>Rivera</v>
          </cell>
        </row>
        <row r="34025">
          <cell r="C34025" t="str">
            <v>41615</v>
          </cell>
          <cell r="D34025" t="str">
            <v>Rivera</v>
          </cell>
        </row>
        <row r="34026">
          <cell r="C34026" t="str">
            <v>41615</v>
          </cell>
          <cell r="D34026" t="str">
            <v>Rivera</v>
          </cell>
        </row>
        <row r="34027">
          <cell r="C34027" t="str">
            <v>41615</v>
          </cell>
          <cell r="D34027" t="str">
            <v>Rivera</v>
          </cell>
        </row>
        <row r="34028">
          <cell r="C34028" t="str">
            <v>41615</v>
          </cell>
          <cell r="D34028" t="str">
            <v>Rivera</v>
          </cell>
        </row>
        <row r="34029">
          <cell r="C34029" t="str">
            <v>41615</v>
          </cell>
          <cell r="D34029" t="str">
            <v>Rivera</v>
          </cell>
        </row>
        <row r="34030">
          <cell r="C34030" t="str">
            <v>41615</v>
          </cell>
          <cell r="D34030" t="str">
            <v>Rivera</v>
          </cell>
        </row>
        <row r="34031">
          <cell r="C34031" t="str">
            <v>41615</v>
          </cell>
          <cell r="D34031" t="str">
            <v>Rivera</v>
          </cell>
        </row>
        <row r="34032">
          <cell r="C34032" t="str">
            <v>41615</v>
          </cell>
          <cell r="D34032" t="str">
            <v>Rivera</v>
          </cell>
        </row>
        <row r="34033">
          <cell r="C34033" t="str">
            <v>41660</v>
          </cell>
          <cell r="D34033" t="str">
            <v>Saladoblanco</v>
          </cell>
        </row>
        <row r="34034">
          <cell r="C34034" t="str">
            <v>41660</v>
          </cell>
          <cell r="D34034" t="str">
            <v>Saladoblanco</v>
          </cell>
        </row>
        <row r="34035">
          <cell r="C34035" t="str">
            <v>41660</v>
          </cell>
          <cell r="D34035" t="str">
            <v>Saladoblanco</v>
          </cell>
        </row>
        <row r="34036">
          <cell r="C34036" t="str">
            <v>41660</v>
          </cell>
          <cell r="D34036" t="str">
            <v>Saladoblanco</v>
          </cell>
        </row>
        <row r="34037">
          <cell r="C34037" t="str">
            <v>41660</v>
          </cell>
          <cell r="D34037" t="str">
            <v>Saladoblanco</v>
          </cell>
        </row>
        <row r="34038">
          <cell r="C34038" t="str">
            <v>41660</v>
          </cell>
          <cell r="D34038" t="str">
            <v>Saladoblanco</v>
          </cell>
        </row>
        <row r="34039">
          <cell r="C34039" t="str">
            <v>41660</v>
          </cell>
          <cell r="D34039" t="str">
            <v>Saladoblanco</v>
          </cell>
        </row>
        <row r="34040">
          <cell r="C34040" t="str">
            <v>41660</v>
          </cell>
          <cell r="D34040" t="str">
            <v>Saladoblanco</v>
          </cell>
        </row>
        <row r="34041">
          <cell r="C34041" t="str">
            <v>41660</v>
          </cell>
          <cell r="D34041" t="str">
            <v>Saladoblanco</v>
          </cell>
        </row>
        <row r="34042">
          <cell r="C34042" t="str">
            <v>41660</v>
          </cell>
          <cell r="D34042" t="str">
            <v>Saladoblanco</v>
          </cell>
        </row>
        <row r="34043">
          <cell r="C34043" t="str">
            <v>41660</v>
          </cell>
          <cell r="D34043" t="str">
            <v>Saladoblanco</v>
          </cell>
        </row>
        <row r="34044">
          <cell r="C34044" t="str">
            <v>41660</v>
          </cell>
          <cell r="D34044" t="str">
            <v>Saladoblanco</v>
          </cell>
        </row>
        <row r="34045">
          <cell r="C34045" t="str">
            <v>41660</v>
          </cell>
          <cell r="D34045" t="str">
            <v>Saladoblanco</v>
          </cell>
        </row>
        <row r="34046">
          <cell r="C34046" t="str">
            <v>41660</v>
          </cell>
          <cell r="D34046" t="str">
            <v>Saladoblanco</v>
          </cell>
        </row>
        <row r="34047">
          <cell r="C34047" t="str">
            <v>41660</v>
          </cell>
          <cell r="D34047" t="str">
            <v>Saladoblanco</v>
          </cell>
        </row>
        <row r="34048">
          <cell r="C34048" t="str">
            <v>41660</v>
          </cell>
          <cell r="D34048" t="str">
            <v>Saladoblanco</v>
          </cell>
        </row>
        <row r="34049">
          <cell r="C34049" t="str">
            <v>41660</v>
          </cell>
          <cell r="D34049" t="str">
            <v>Saladoblanco</v>
          </cell>
        </row>
        <row r="34050">
          <cell r="C34050" t="str">
            <v>41660</v>
          </cell>
          <cell r="D34050" t="str">
            <v>Saladoblanco</v>
          </cell>
        </row>
        <row r="34051">
          <cell r="C34051" t="str">
            <v>41660</v>
          </cell>
          <cell r="D34051" t="str">
            <v>Saladoblanco</v>
          </cell>
        </row>
        <row r="34052">
          <cell r="C34052" t="str">
            <v>41660</v>
          </cell>
          <cell r="D34052" t="str">
            <v>Saladoblanco</v>
          </cell>
        </row>
        <row r="34053">
          <cell r="C34053" t="str">
            <v>41660</v>
          </cell>
          <cell r="D34053" t="str">
            <v>Saladoblanco</v>
          </cell>
        </row>
        <row r="34054">
          <cell r="C34054" t="str">
            <v>41660</v>
          </cell>
          <cell r="D34054" t="str">
            <v>Saladoblanco</v>
          </cell>
        </row>
        <row r="34055">
          <cell r="C34055" t="str">
            <v>41660</v>
          </cell>
          <cell r="D34055" t="str">
            <v>Saladoblanco</v>
          </cell>
        </row>
        <row r="34056">
          <cell r="C34056" t="str">
            <v>41660</v>
          </cell>
          <cell r="D34056" t="str">
            <v>Saladoblanco</v>
          </cell>
        </row>
        <row r="34057">
          <cell r="C34057" t="str">
            <v>41660</v>
          </cell>
          <cell r="D34057" t="str">
            <v>Saladoblanco</v>
          </cell>
        </row>
        <row r="34058">
          <cell r="C34058" t="str">
            <v>41660</v>
          </cell>
          <cell r="D34058" t="str">
            <v>Saladoblanco</v>
          </cell>
        </row>
        <row r="34059">
          <cell r="C34059" t="str">
            <v>41660</v>
          </cell>
          <cell r="D34059" t="str">
            <v>Saladoblanco</v>
          </cell>
        </row>
        <row r="34060">
          <cell r="C34060" t="str">
            <v>41660</v>
          </cell>
          <cell r="D34060" t="str">
            <v>Saladoblanco</v>
          </cell>
        </row>
        <row r="34061">
          <cell r="C34061" t="str">
            <v>41660</v>
          </cell>
          <cell r="D34061" t="str">
            <v>Saladoblanco</v>
          </cell>
        </row>
        <row r="34062">
          <cell r="C34062" t="str">
            <v>41660</v>
          </cell>
          <cell r="D34062" t="str">
            <v>Saladoblanco</v>
          </cell>
        </row>
        <row r="34063">
          <cell r="C34063" t="str">
            <v>41660</v>
          </cell>
          <cell r="D34063" t="str">
            <v>Saladoblanco</v>
          </cell>
        </row>
        <row r="34064">
          <cell r="C34064" t="str">
            <v>41660</v>
          </cell>
          <cell r="D34064" t="str">
            <v>Saladoblanco</v>
          </cell>
        </row>
        <row r="34065">
          <cell r="C34065" t="str">
            <v>41660</v>
          </cell>
          <cell r="D34065" t="str">
            <v>Saladoblanco</v>
          </cell>
        </row>
        <row r="34066">
          <cell r="C34066" t="str">
            <v>41660</v>
          </cell>
          <cell r="D34066" t="str">
            <v>Saladoblanco</v>
          </cell>
        </row>
        <row r="34067">
          <cell r="C34067" t="str">
            <v>41660</v>
          </cell>
          <cell r="D34067" t="str">
            <v>Saladoblanco</v>
          </cell>
        </row>
        <row r="34068">
          <cell r="C34068" t="str">
            <v>41660</v>
          </cell>
          <cell r="D34068" t="str">
            <v>Saladoblanco</v>
          </cell>
        </row>
        <row r="34069">
          <cell r="C34069" t="str">
            <v>41660</v>
          </cell>
          <cell r="D34069" t="str">
            <v>Saladoblanco</v>
          </cell>
        </row>
        <row r="34070">
          <cell r="C34070" t="str">
            <v>41660</v>
          </cell>
          <cell r="D34070" t="str">
            <v>Saladoblanco</v>
          </cell>
        </row>
        <row r="34071">
          <cell r="C34071" t="str">
            <v>41660</v>
          </cell>
          <cell r="D34071" t="str">
            <v>Saladoblanco</v>
          </cell>
        </row>
        <row r="34072">
          <cell r="C34072" t="str">
            <v>41660</v>
          </cell>
          <cell r="D34072" t="str">
            <v>Saladoblanco</v>
          </cell>
        </row>
        <row r="34073">
          <cell r="C34073" t="str">
            <v>41660</v>
          </cell>
          <cell r="D34073" t="str">
            <v>Saladoblanco</v>
          </cell>
        </row>
        <row r="34074">
          <cell r="C34074" t="str">
            <v>41660</v>
          </cell>
          <cell r="D34074" t="str">
            <v>Saladoblanco</v>
          </cell>
        </row>
        <row r="34075">
          <cell r="C34075" t="str">
            <v>41660</v>
          </cell>
          <cell r="D34075" t="str">
            <v>Saladoblanco</v>
          </cell>
        </row>
        <row r="34076">
          <cell r="C34076" t="str">
            <v>41660</v>
          </cell>
          <cell r="D34076" t="str">
            <v>Saladoblanco</v>
          </cell>
        </row>
        <row r="34077">
          <cell r="C34077" t="str">
            <v>41660</v>
          </cell>
          <cell r="D34077" t="str">
            <v>Saladoblanco</v>
          </cell>
        </row>
        <row r="34078">
          <cell r="C34078" t="str">
            <v>41660</v>
          </cell>
          <cell r="D34078" t="str">
            <v>Saladoblanco</v>
          </cell>
        </row>
        <row r="34079">
          <cell r="C34079" t="str">
            <v>41660</v>
          </cell>
          <cell r="D34079" t="str">
            <v>Saladoblanco</v>
          </cell>
        </row>
        <row r="34080">
          <cell r="C34080" t="str">
            <v>41660</v>
          </cell>
          <cell r="D34080" t="str">
            <v>Saladoblanco</v>
          </cell>
        </row>
        <row r="34081">
          <cell r="C34081" t="str">
            <v>41660</v>
          </cell>
          <cell r="D34081" t="str">
            <v>Saladoblanco</v>
          </cell>
        </row>
        <row r="34082">
          <cell r="C34082" t="str">
            <v>41660</v>
          </cell>
          <cell r="D34082" t="str">
            <v>Saladoblanco</v>
          </cell>
        </row>
        <row r="34083">
          <cell r="C34083" t="str">
            <v>41660</v>
          </cell>
          <cell r="D34083" t="str">
            <v>Saladoblanco</v>
          </cell>
        </row>
        <row r="34084">
          <cell r="C34084" t="str">
            <v>41660</v>
          </cell>
          <cell r="D34084" t="str">
            <v>Saladoblanco</v>
          </cell>
        </row>
        <row r="34085">
          <cell r="C34085" t="str">
            <v>41660</v>
          </cell>
          <cell r="D34085" t="str">
            <v>Saladoblanco</v>
          </cell>
        </row>
        <row r="34086">
          <cell r="C34086" t="str">
            <v>41660</v>
          </cell>
          <cell r="D34086" t="str">
            <v>Saladoblanco</v>
          </cell>
        </row>
        <row r="34087">
          <cell r="C34087" t="str">
            <v>41668</v>
          </cell>
          <cell r="D34087" t="str">
            <v>San Agustín</v>
          </cell>
        </row>
        <row r="34088">
          <cell r="C34088" t="str">
            <v>41668</v>
          </cell>
          <cell r="D34088" t="str">
            <v>San Agustín</v>
          </cell>
        </row>
        <row r="34089">
          <cell r="C34089" t="str">
            <v>41668</v>
          </cell>
          <cell r="D34089" t="str">
            <v>San Agustín</v>
          </cell>
        </row>
        <row r="34090">
          <cell r="C34090" t="str">
            <v>41668</v>
          </cell>
          <cell r="D34090" t="str">
            <v>San Agustín</v>
          </cell>
        </row>
        <row r="34091">
          <cell r="C34091" t="str">
            <v>41668</v>
          </cell>
          <cell r="D34091" t="str">
            <v>San Agustín</v>
          </cell>
        </row>
        <row r="34092">
          <cell r="C34092" t="str">
            <v>41668</v>
          </cell>
          <cell r="D34092" t="str">
            <v>San Agustín</v>
          </cell>
        </row>
        <row r="34093">
          <cell r="C34093" t="str">
            <v>41668</v>
          </cell>
          <cell r="D34093" t="str">
            <v>San Agustín</v>
          </cell>
        </row>
        <row r="34094">
          <cell r="C34094" t="str">
            <v>41668</v>
          </cell>
          <cell r="D34094" t="str">
            <v>San Agustín</v>
          </cell>
        </row>
        <row r="34095">
          <cell r="C34095" t="str">
            <v>41668</v>
          </cell>
          <cell r="D34095" t="str">
            <v>San Agustín</v>
          </cell>
        </row>
        <row r="34096">
          <cell r="C34096" t="str">
            <v>41668</v>
          </cell>
          <cell r="D34096" t="str">
            <v>San Agustín</v>
          </cell>
        </row>
        <row r="34097">
          <cell r="C34097" t="str">
            <v>41668</v>
          </cell>
          <cell r="D34097" t="str">
            <v>San Agustín</v>
          </cell>
        </row>
        <row r="34098">
          <cell r="C34098" t="str">
            <v>41668</v>
          </cell>
          <cell r="D34098" t="str">
            <v>San Agustín</v>
          </cell>
        </row>
        <row r="34099">
          <cell r="C34099" t="str">
            <v>41668</v>
          </cell>
          <cell r="D34099" t="str">
            <v>San Agustín</v>
          </cell>
        </row>
        <row r="34100">
          <cell r="C34100" t="str">
            <v>41668</v>
          </cell>
          <cell r="D34100" t="str">
            <v>San Agustín</v>
          </cell>
        </row>
        <row r="34101">
          <cell r="C34101" t="str">
            <v>41668</v>
          </cell>
          <cell r="D34101" t="str">
            <v>San Agustín</v>
          </cell>
        </row>
        <row r="34102">
          <cell r="C34102" t="str">
            <v>41668</v>
          </cell>
          <cell r="D34102" t="str">
            <v>San Agustín</v>
          </cell>
        </row>
        <row r="34103">
          <cell r="C34103" t="str">
            <v>41668</v>
          </cell>
          <cell r="D34103" t="str">
            <v>San Agustín</v>
          </cell>
        </row>
        <row r="34104">
          <cell r="C34104" t="str">
            <v>41668</v>
          </cell>
          <cell r="D34104" t="str">
            <v>San Agustín</v>
          </cell>
        </row>
        <row r="34105">
          <cell r="C34105" t="str">
            <v>41668</v>
          </cell>
          <cell r="D34105" t="str">
            <v>San Agustín</v>
          </cell>
        </row>
        <row r="34106">
          <cell r="C34106" t="str">
            <v>41668</v>
          </cell>
          <cell r="D34106" t="str">
            <v>San Agustín</v>
          </cell>
        </row>
        <row r="34107">
          <cell r="C34107" t="str">
            <v>41668</v>
          </cell>
          <cell r="D34107" t="str">
            <v>San Agustín</v>
          </cell>
        </row>
        <row r="34108">
          <cell r="C34108" t="str">
            <v>41668</v>
          </cell>
          <cell r="D34108" t="str">
            <v>San Agustín</v>
          </cell>
        </row>
        <row r="34109">
          <cell r="C34109" t="str">
            <v>41668</v>
          </cell>
          <cell r="D34109" t="str">
            <v>San Agustín</v>
          </cell>
        </row>
        <row r="34110">
          <cell r="C34110" t="str">
            <v>41668</v>
          </cell>
          <cell r="D34110" t="str">
            <v>San Agustín</v>
          </cell>
        </row>
        <row r="34111">
          <cell r="C34111" t="str">
            <v>41668</v>
          </cell>
          <cell r="D34111" t="str">
            <v>San Agustín</v>
          </cell>
        </row>
        <row r="34112">
          <cell r="C34112" t="str">
            <v>41668</v>
          </cell>
          <cell r="D34112" t="str">
            <v>San Agustín</v>
          </cell>
        </row>
        <row r="34113">
          <cell r="C34113" t="str">
            <v>41668</v>
          </cell>
          <cell r="D34113" t="str">
            <v>San Agustín</v>
          </cell>
        </row>
        <row r="34114">
          <cell r="C34114" t="str">
            <v>41668</v>
          </cell>
          <cell r="D34114" t="str">
            <v>San Agustín</v>
          </cell>
        </row>
        <row r="34115">
          <cell r="C34115" t="str">
            <v>41668</v>
          </cell>
          <cell r="D34115" t="str">
            <v>San Agustín</v>
          </cell>
        </row>
        <row r="34116">
          <cell r="C34116" t="str">
            <v>41668</v>
          </cell>
          <cell r="D34116" t="str">
            <v>San Agustín</v>
          </cell>
        </row>
        <row r="34117">
          <cell r="C34117" t="str">
            <v>41668</v>
          </cell>
          <cell r="D34117" t="str">
            <v>San Agustín</v>
          </cell>
        </row>
        <row r="34118">
          <cell r="C34118" t="str">
            <v>41668</v>
          </cell>
          <cell r="D34118" t="str">
            <v>San Agustín</v>
          </cell>
        </row>
        <row r="34119">
          <cell r="C34119" t="str">
            <v>41668</v>
          </cell>
          <cell r="D34119" t="str">
            <v>San Agustín</v>
          </cell>
        </row>
        <row r="34120">
          <cell r="C34120" t="str">
            <v>41668</v>
          </cell>
          <cell r="D34120" t="str">
            <v>San Agustín</v>
          </cell>
        </row>
        <row r="34121">
          <cell r="C34121" t="str">
            <v>41668</v>
          </cell>
          <cell r="D34121" t="str">
            <v>San Agustín</v>
          </cell>
        </row>
        <row r="34122">
          <cell r="C34122" t="str">
            <v>41668</v>
          </cell>
          <cell r="D34122" t="str">
            <v>San Agustín</v>
          </cell>
        </row>
        <row r="34123">
          <cell r="C34123" t="str">
            <v>41668</v>
          </cell>
          <cell r="D34123" t="str">
            <v>San Agustín</v>
          </cell>
        </row>
        <row r="34124">
          <cell r="C34124" t="str">
            <v>41668</v>
          </cell>
          <cell r="D34124" t="str">
            <v>San Agustín</v>
          </cell>
        </row>
        <row r="34125">
          <cell r="C34125" t="str">
            <v>41668</v>
          </cell>
          <cell r="D34125" t="str">
            <v>San Agustín</v>
          </cell>
        </row>
        <row r="34126">
          <cell r="C34126" t="str">
            <v>41668</v>
          </cell>
          <cell r="D34126" t="str">
            <v>San Agustín</v>
          </cell>
        </row>
        <row r="34127">
          <cell r="C34127" t="str">
            <v>41668</v>
          </cell>
          <cell r="D34127" t="str">
            <v>San Agustín</v>
          </cell>
        </row>
        <row r="34128">
          <cell r="C34128" t="str">
            <v>41668</v>
          </cell>
          <cell r="D34128" t="str">
            <v>San Agustín</v>
          </cell>
        </row>
        <row r="34129">
          <cell r="C34129" t="str">
            <v>41668</v>
          </cell>
          <cell r="D34129" t="str">
            <v>San Agustín</v>
          </cell>
        </row>
        <row r="34130">
          <cell r="C34130" t="str">
            <v>41668</v>
          </cell>
          <cell r="D34130" t="str">
            <v>San Agustín</v>
          </cell>
        </row>
        <row r="34131">
          <cell r="C34131" t="str">
            <v>41668</v>
          </cell>
          <cell r="D34131" t="str">
            <v>San Agustín</v>
          </cell>
        </row>
        <row r="34132">
          <cell r="C34132" t="str">
            <v>41668</v>
          </cell>
          <cell r="D34132" t="str">
            <v>San Agustín</v>
          </cell>
        </row>
        <row r="34133">
          <cell r="C34133" t="str">
            <v>41668</v>
          </cell>
          <cell r="D34133" t="str">
            <v>San Agustín</v>
          </cell>
        </row>
        <row r="34134">
          <cell r="C34134" t="str">
            <v>41668</v>
          </cell>
          <cell r="D34134" t="str">
            <v>San Agustín</v>
          </cell>
        </row>
        <row r="34135">
          <cell r="C34135" t="str">
            <v>41668</v>
          </cell>
          <cell r="D34135" t="str">
            <v>San Agustín</v>
          </cell>
        </row>
        <row r="34136">
          <cell r="C34136" t="str">
            <v>41668</v>
          </cell>
          <cell r="D34136" t="str">
            <v>San Agustín</v>
          </cell>
        </row>
        <row r="34137">
          <cell r="C34137" t="str">
            <v>41668</v>
          </cell>
          <cell r="D34137" t="str">
            <v>San Agustín</v>
          </cell>
        </row>
        <row r="34138">
          <cell r="C34138" t="str">
            <v>41668</v>
          </cell>
          <cell r="D34138" t="str">
            <v>San Agustín</v>
          </cell>
        </row>
        <row r="34139">
          <cell r="C34139" t="str">
            <v>41668</v>
          </cell>
          <cell r="D34139" t="str">
            <v>San Agustín</v>
          </cell>
        </row>
        <row r="34140">
          <cell r="C34140" t="str">
            <v>41668</v>
          </cell>
          <cell r="D34140" t="str">
            <v>San Agustín</v>
          </cell>
        </row>
        <row r="34141">
          <cell r="C34141" t="str">
            <v>41676</v>
          </cell>
          <cell r="D34141" t="str">
            <v>Santa María</v>
          </cell>
        </row>
        <row r="34142">
          <cell r="C34142" t="str">
            <v>41676</v>
          </cell>
          <cell r="D34142" t="str">
            <v>Santa María</v>
          </cell>
        </row>
        <row r="34143">
          <cell r="C34143" t="str">
            <v>41676</v>
          </cell>
          <cell r="D34143" t="str">
            <v>Santa María</v>
          </cell>
        </row>
        <row r="34144">
          <cell r="C34144" t="str">
            <v>41676</v>
          </cell>
          <cell r="D34144" t="str">
            <v>Santa María</v>
          </cell>
        </row>
        <row r="34145">
          <cell r="C34145" t="str">
            <v>41676</v>
          </cell>
          <cell r="D34145" t="str">
            <v>Santa María</v>
          </cell>
        </row>
        <row r="34146">
          <cell r="C34146" t="str">
            <v>41676</v>
          </cell>
          <cell r="D34146" t="str">
            <v>Santa María</v>
          </cell>
        </row>
        <row r="34147">
          <cell r="C34147" t="str">
            <v>41676</v>
          </cell>
          <cell r="D34147" t="str">
            <v>Santa María</v>
          </cell>
        </row>
        <row r="34148">
          <cell r="C34148" t="str">
            <v>41676</v>
          </cell>
          <cell r="D34148" t="str">
            <v>Santa María</v>
          </cell>
        </row>
        <row r="34149">
          <cell r="C34149" t="str">
            <v>41676</v>
          </cell>
          <cell r="D34149" t="str">
            <v>Santa María</v>
          </cell>
        </row>
        <row r="34150">
          <cell r="C34150" t="str">
            <v>41676</v>
          </cell>
          <cell r="D34150" t="str">
            <v>Santa María</v>
          </cell>
        </row>
        <row r="34151">
          <cell r="C34151" t="str">
            <v>41676</v>
          </cell>
          <cell r="D34151" t="str">
            <v>Santa María</v>
          </cell>
        </row>
        <row r="34152">
          <cell r="C34152" t="str">
            <v>41676</v>
          </cell>
          <cell r="D34152" t="str">
            <v>Santa María</v>
          </cell>
        </row>
        <row r="34153">
          <cell r="C34153" t="str">
            <v>41676</v>
          </cell>
          <cell r="D34153" t="str">
            <v>Santa María</v>
          </cell>
        </row>
        <row r="34154">
          <cell r="C34154" t="str">
            <v>41676</v>
          </cell>
          <cell r="D34154" t="str">
            <v>Santa María</v>
          </cell>
        </row>
        <row r="34155">
          <cell r="C34155" t="str">
            <v>41676</v>
          </cell>
          <cell r="D34155" t="str">
            <v>Santa María</v>
          </cell>
        </row>
        <row r="34156">
          <cell r="C34156" t="str">
            <v>41676</v>
          </cell>
          <cell r="D34156" t="str">
            <v>Santa María</v>
          </cell>
        </row>
        <row r="34157">
          <cell r="C34157" t="str">
            <v>41676</v>
          </cell>
          <cell r="D34157" t="str">
            <v>Santa María</v>
          </cell>
        </row>
        <row r="34158">
          <cell r="C34158" t="str">
            <v>41676</v>
          </cell>
          <cell r="D34158" t="str">
            <v>Santa María</v>
          </cell>
        </row>
        <row r="34159">
          <cell r="C34159" t="str">
            <v>41676</v>
          </cell>
          <cell r="D34159" t="str">
            <v>Santa María</v>
          </cell>
        </row>
        <row r="34160">
          <cell r="C34160" t="str">
            <v>41676</v>
          </cell>
          <cell r="D34160" t="str">
            <v>Santa María</v>
          </cell>
        </row>
        <row r="34161">
          <cell r="C34161" t="str">
            <v>41676</v>
          </cell>
          <cell r="D34161" t="str">
            <v>Santa María</v>
          </cell>
        </row>
        <row r="34162">
          <cell r="C34162" t="str">
            <v>41676</v>
          </cell>
          <cell r="D34162" t="str">
            <v>Santa María</v>
          </cell>
        </row>
        <row r="34163">
          <cell r="C34163" t="str">
            <v>41676</v>
          </cell>
          <cell r="D34163" t="str">
            <v>Santa María</v>
          </cell>
        </row>
        <row r="34164">
          <cell r="C34164" t="str">
            <v>41676</v>
          </cell>
          <cell r="D34164" t="str">
            <v>Santa María</v>
          </cell>
        </row>
        <row r="34165">
          <cell r="C34165" t="str">
            <v>41676</v>
          </cell>
          <cell r="D34165" t="str">
            <v>Santa María</v>
          </cell>
        </row>
        <row r="34166">
          <cell r="C34166" t="str">
            <v>41676</v>
          </cell>
          <cell r="D34166" t="str">
            <v>Santa María</v>
          </cell>
        </row>
        <row r="34167">
          <cell r="C34167" t="str">
            <v>41676</v>
          </cell>
          <cell r="D34167" t="str">
            <v>Santa María</v>
          </cell>
        </row>
        <row r="34168">
          <cell r="C34168" t="str">
            <v>41676</v>
          </cell>
          <cell r="D34168" t="str">
            <v>Santa María</v>
          </cell>
        </row>
        <row r="34169">
          <cell r="C34169" t="str">
            <v>41676</v>
          </cell>
          <cell r="D34169" t="str">
            <v>Santa María</v>
          </cell>
        </row>
        <row r="34170">
          <cell r="C34170" t="str">
            <v>41676</v>
          </cell>
          <cell r="D34170" t="str">
            <v>Santa María</v>
          </cell>
        </row>
        <row r="34171">
          <cell r="C34171" t="str">
            <v>41676</v>
          </cell>
          <cell r="D34171" t="str">
            <v>Santa María</v>
          </cell>
        </row>
        <row r="34172">
          <cell r="C34172" t="str">
            <v>41676</v>
          </cell>
          <cell r="D34172" t="str">
            <v>Santa María</v>
          </cell>
        </row>
        <row r="34173">
          <cell r="C34173" t="str">
            <v>41676</v>
          </cell>
          <cell r="D34173" t="str">
            <v>Santa María</v>
          </cell>
        </row>
        <row r="34174">
          <cell r="C34174" t="str">
            <v>41676</v>
          </cell>
          <cell r="D34174" t="str">
            <v>Santa María</v>
          </cell>
        </row>
        <row r="34175">
          <cell r="C34175" t="str">
            <v>41676</v>
          </cell>
          <cell r="D34175" t="str">
            <v>Santa María</v>
          </cell>
        </row>
        <row r="34176">
          <cell r="C34176" t="str">
            <v>41676</v>
          </cell>
          <cell r="D34176" t="str">
            <v>Santa María</v>
          </cell>
        </row>
        <row r="34177">
          <cell r="C34177" t="str">
            <v>41676</v>
          </cell>
          <cell r="D34177" t="str">
            <v>Santa María</v>
          </cell>
        </row>
        <row r="34178">
          <cell r="C34178" t="str">
            <v>41676</v>
          </cell>
          <cell r="D34178" t="str">
            <v>Santa María</v>
          </cell>
        </row>
        <row r="34179">
          <cell r="C34179" t="str">
            <v>41676</v>
          </cell>
          <cell r="D34179" t="str">
            <v>Santa María</v>
          </cell>
        </row>
        <row r="34180">
          <cell r="C34180" t="str">
            <v>41676</v>
          </cell>
          <cell r="D34180" t="str">
            <v>Santa María</v>
          </cell>
        </row>
        <row r="34181">
          <cell r="C34181" t="str">
            <v>41676</v>
          </cell>
          <cell r="D34181" t="str">
            <v>Santa María</v>
          </cell>
        </row>
        <row r="34182">
          <cell r="C34182" t="str">
            <v>41676</v>
          </cell>
          <cell r="D34182" t="str">
            <v>Santa María</v>
          </cell>
        </row>
        <row r="34183">
          <cell r="C34183" t="str">
            <v>41676</v>
          </cell>
          <cell r="D34183" t="str">
            <v>Santa María</v>
          </cell>
        </row>
        <row r="34184">
          <cell r="C34184" t="str">
            <v>41676</v>
          </cell>
          <cell r="D34184" t="str">
            <v>Santa María</v>
          </cell>
        </row>
        <row r="34185">
          <cell r="C34185" t="str">
            <v>41676</v>
          </cell>
          <cell r="D34185" t="str">
            <v>Santa María</v>
          </cell>
        </row>
        <row r="34186">
          <cell r="C34186" t="str">
            <v>41676</v>
          </cell>
          <cell r="D34186" t="str">
            <v>Santa María</v>
          </cell>
        </row>
        <row r="34187">
          <cell r="C34187" t="str">
            <v>41676</v>
          </cell>
          <cell r="D34187" t="str">
            <v>Santa María</v>
          </cell>
        </row>
        <row r="34188">
          <cell r="C34188" t="str">
            <v>41676</v>
          </cell>
          <cell r="D34188" t="str">
            <v>Santa María</v>
          </cell>
        </row>
        <row r="34189">
          <cell r="C34189" t="str">
            <v>41676</v>
          </cell>
          <cell r="D34189" t="str">
            <v>Santa María</v>
          </cell>
        </row>
        <row r="34190">
          <cell r="C34190" t="str">
            <v>41676</v>
          </cell>
          <cell r="D34190" t="str">
            <v>Santa María</v>
          </cell>
        </row>
        <row r="34191">
          <cell r="C34191" t="str">
            <v>41676</v>
          </cell>
          <cell r="D34191" t="str">
            <v>Santa María</v>
          </cell>
        </row>
        <row r="34192">
          <cell r="C34192" t="str">
            <v>41676</v>
          </cell>
          <cell r="D34192" t="str">
            <v>Santa María</v>
          </cell>
        </row>
        <row r="34193">
          <cell r="C34193" t="str">
            <v>41676</v>
          </cell>
          <cell r="D34193" t="str">
            <v>Santa María</v>
          </cell>
        </row>
        <row r="34194">
          <cell r="C34194" t="str">
            <v>41676</v>
          </cell>
          <cell r="D34194" t="str">
            <v>Santa María</v>
          </cell>
        </row>
        <row r="34195">
          <cell r="C34195" t="str">
            <v>41770</v>
          </cell>
          <cell r="D34195" t="str">
            <v>Suaza</v>
          </cell>
        </row>
        <row r="34196">
          <cell r="C34196" t="str">
            <v>41770</v>
          </cell>
          <cell r="D34196" t="str">
            <v>Suaza</v>
          </cell>
        </row>
        <row r="34197">
          <cell r="C34197" t="str">
            <v>41770</v>
          </cell>
          <cell r="D34197" t="str">
            <v>Suaza</v>
          </cell>
        </row>
        <row r="34198">
          <cell r="C34198" t="str">
            <v>41770</v>
          </cell>
          <cell r="D34198" t="str">
            <v>Suaza</v>
          </cell>
        </row>
        <row r="34199">
          <cell r="C34199" t="str">
            <v>41770</v>
          </cell>
          <cell r="D34199" t="str">
            <v>Suaza</v>
          </cell>
        </row>
        <row r="34200">
          <cell r="C34200" t="str">
            <v>41770</v>
          </cell>
          <cell r="D34200" t="str">
            <v>Suaza</v>
          </cell>
        </row>
        <row r="34201">
          <cell r="C34201" t="str">
            <v>41770</v>
          </cell>
          <cell r="D34201" t="str">
            <v>Suaza</v>
          </cell>
        </row>
        <row r="34202">
          <cell r="C34202" t="str">
            <v>41770</v>
          </cell>
          <cell r="D34202" t="str">
            <v>Suaza</v>
          </cell>
        </row>
        <row r="34203">
          <cell r="C34203" t="str">
            <v>41770</v>
          </cell>
          <cell r="D34203" t="str">
            <v>Suaza</v>
          </cell>
        </row>
        <row r="34204">
          <cell r="C34204" t="str">
            <v>41770</v>
          </cell>
          <cell r="D34204" t="str">
            <v>Suaza</v>
          </cell>
        </row>
        <row r="34205">
          <cell r="C34205" t="str">
            <v>41770</v>
          </cell>
          <cell r="D34205" t="str">
            <v>Suaza</v>
          </cell>
        </row>
        <row r="34206">
          <cell r="C34206" t="str">
            <v>41770</v>
          </cell>
          <cell r="D34206" t="str">
            <v>Suaza</v>
          </cell>
        </row>
        <row r="34207">
          <cell r="C34207" t="str">
            <v>41770</v>
          </cell>
          <cell r="D34207" t="str">
            <v>Suaza</v>
          </cell>
        </row>
        <row r="34208">
          <cell r="C34208" t="str">
            <v>41770</v>
          </cell>
          <cell r="D34208" t="str">
            <v>Suaza</v>
          </cell>
        </row>
        <row r="34209">
          <cell r="C34209" t="str">
            <v>41770</v>
          </cell>
          <cell r="D34209" t="str">
            <v>Suaza</v>
          </cell>
        </row>
        <row r="34210">
          <cell r="C34210" t="str">
            <v>41770</v>
          </cell>
          <cell r="D34210" t="str">
            <v>Suaza</v>
          </cell>
        </row>
        <row r="34211">
          <cell r="C34211" t="str">
            <v>41770</v>
          </cell>
          <cell r="D34211" t="str">
            <v>Suaza</v>
          </cell>
        </row>
        <row r="34212">
          <cell r="C34212" t="str">
            <v>41770</v>
          </cell>
          <cell r="D34212" t="str">
            <v>Suaza</v>
          </cell>
        </row>
        <row r="34213">
          <cell r="C34213" t="str">
            <v>41770</v>
          </cell>
          <cell r="D34213" t="str">
            <v>Suaza</v>
          </cell>
        </row>
        <row r="34214">
          <cell r="C34214" t="str">
            <v>41770</v>
          </cell>
          <cell r="D34214" t="str">
            <v>Suaza</v>
          </cell>
        </row>
        <row r="34215">
          <cell r="C34215" t="str">
            <v>41770</v>
          </cell>
          <cell r="D34215" t="str">
            <v>Suaza</v>
          </cell>
        </row>
        <row r="34216">
          <cell r="C34216" t="str">
            <v>41770</v>
          </cell>
          <cell r="D34216" t="str">
            <v>Suaza</v>
          </cell>
        </row>
        <row r="34217">
          <cell r="C34217" t="str">
            <v>41770</v>
          </cell>
          <cell r="D34217" t="str">
            <v>Suaza</v>
          </cell>
        </row>
        <row r="34218">
          <cell r="C34218" t="str">
            <v>41770</v>
          </cell>
          <cell r="D34218" t="str">
            <v>Suaza</v>
          </cell>
        </row>
        <row r="34219">
          <cell r="C34219" t="str">
            <v>41770</v>
          </cell>
          <cell r="D34219" t="str">
            <v>Suaza</v>
          </cell>
        </row>
        <row r="34220">
          <cell r="C34220" t="str">
            <v>41770</v>
          </cell>
          <cell r="D34220" t="str">
            <v>Suaza</v>
          </cell>
        </row>
        <row r="34221">
          <cell r="C34221" t="str">
            <v>41770</v>
          </cell>
          <cell r="D34221" t="str">
            <v>Suaza</v>
          </cell>
        </row>
        <row r="34222">
          <cell r="C34222" t="str">
            <v>41770</v>
          </cell>
          <cell r="D34222" t="str">
            <v>Suaza</v>
          </cell>
        </row>
        <row r="34223">
          <cell r="C34223" t="str">
            <v>41770</v>
          </cell>
          <cell r="D34223" t="str">
            <v>Suaza</v>
          </cell>
        </row>
        <row r="34224">
          <cell r="C34224" t="str">
            <v>41770</v>
          </cell>
          <cell r="D34224" t="str">
            <v>Suaza</v>
          </cell>
        </row>
        <row r="34225">
          <cell r="C34225" t="str">
            <v>41770</v>
          </cell>
          <cell r="D34225" t="str">
            <v>Suaza</v>
          </cell>
        </row>
        <row r="34226">
          <cell r="C34226" t="str">
            <v>41770</v>
          </cell>
          <cell r="D34226" t="str">
            <v>Suaza</v>
          </cell>
        </row>
        <row r="34227">
          <cell r="C34227" t="str">
            <v>41770</v>
          </cell>
          <cell r="D34227" t="str">
            <v>Suaza</v>
          </cell>
        </row>
        <row r="34228">
          <cell r="C34228" t="str">
            <v>41770</v>
          </cell>
          <cell r="D34228" t="str">
            <v>Suaza</v>
          </cell>
        </row>
        <row r="34229">
          <cell r="C34229" t="str">
            <v>41770</v>
          </cell>
          <cell r="D34229" t="str">
            <v>Suaza</v>
          </cell>
        </row>
        <row r="34230">
          <cell r="C34230" t="str">
            <v>41770</v>
          </cell>
          <cell r="D34230" t="str">
            <v>Suaza</v>
          </cell>
        </row>
        <row r="34231">
          <cell r="C34231" t="str">
            <v>41770</v>
          </cell>
          <cell r="D34231" t="str">
            <v>Suaza</v>
          </cell>
        </row>
        <row r="34232">
          <cell r="C34232" t="str">
            <v>41770</v>
          </cell>
          <cell r="D34232" t="str">
            <v>Suaza</v>
          </cell>
        </row>
        <row r="34233">
          <cell r="C34233" t="str">
            <v>41770</v>
          </cell>
          <cell r="D34233" t="str">
            <v>Suaza</v>
          </cell>
        </row>
        <row r="34234">
          <cell r="C34234" t="str">
            <v>41770</v>
          </cell>
          <cell r="D34234" t="str">
            <v>Suaza</v>
          </cell>
        </row>
        <row r="34235">
          <cell r="C34235" t="str">
            <v>41770</v>
          </cell>
          <cell r="D34235" t="str">
            <v>Suaza</v>
          </cell>
        </row>
        <row r="34236">
          <cell r="C34236" t="str">
            <v>41770</v>
          </cell>
          <cell r="D34236" t="str">
            <v>Suaza</v>
          </cell>
        </row>
        <row r="34237">
          <cell r="C34237" t="str">
            <v>41770</v>
          </cell>
          <cell r="D34237" t="str">
            <v>Suaza</v>
          </cell>
        </row>
        <row r="34238">
          <cell r="C34238" t="str">
            <v>41770</v>
          </cell>
          <cell r="D34238" t="str">
            <v>Suaza</v>
          </cell>
        </row>
        <row r="34239">
          <cell r="C34239" t="str">
            <v>41770</v>
          </cell>
          <cell r="D34239" t="str">
            <v>Suaza</v>
          </cell>
        </row>
        <row r="34240">
          <cell r="C34240" t="str">
            <v>41770</v>
          </cell>
          <cell r="D34240" t="str">
            <v>Suaza</v>
          </cell>
        </row>
        <row r="34241">
          <cell r="C34241" t="str">
            <v>41770</v>
          </cell>
          <cell r="D34241" t="str">
            <v>Suaza</v>
          </cell>
        </row>
        <row r="34242">
          <cell r="C34242" t="str">
            <v>41770</v>
          </cell>
          <cell r="D34242" t="str">
            <v>Suaza</v>
          </cell>
        </row>
        <row r="34243">
          <cell r="C34243" t="str">
            <v>41770</v>
          </cell>
          <cell r="D34243" t="str">
            <v>Suaza</v>
          </cell>
        </row>
        <row r="34244">
          <cell r="C34244" t="str">
            <v>41770</v>
          </cell>
          <cell r="D34244" t="str">
            <v>Suaza</v>
          </cell>
        </row>
        <row r="34245">
          <cell r="C34245" t="str">
            <v>41770</v>
          </cell>
          <cell r="D34245" t="str">
            <v>Suaza</v>
          </cell>
        </row>
        <row r="34246">
          <cell r="C34246" t="str">
            <v>41770</v>
          </cell>
          <cell r="D34246" t="str">
            <v>Suaza</v>
          </cell>
        </row>
        <row r="34247">
          <cell r="C34247" t="str">
            <v>41770</v>
          </cell>
          <cell r="D34247" t="str">
            <v>Suaza</v>
          </cell>
        </row>
        <row r="34248">
          <cell r="C34248" t="str">
            <v>41770</v>
          </cell>
          <cell r="D34248" t="str">
            <v>Suaza</v>
          </cell>
        </row>
        <row r="34249">
          <cell r="C34249" t="str">
            <v>41791</v>
          </cell>
          <cell r="D34249" t="str">
            <v>Tarqui</v>
          </cell>
        </row>
        <row r="34250">
          <cell r="C34250" t="str">
            <v>41791</v>
          </cell>
          <cell r="D34250" t="str">
            <v>Tarqui</v>
          </cell>
        </row>
        <row r="34251">
          <cell r="C34251" t="str">
            <v>41791</v>
          </cell>
          <cell r="D34251" t="str">
            <v>Tarqui</v>
          </cell>
        </row>
        <row r="34252">
          <cell r="C34252" t="str">
            <v>41791</v>
          </cell>
          <cell r="D34252" t="str">
            <v>Tarqui</v>
          </cell>
        </row>
        <row r="34253">
          <cell r="C34253" t="str">
            <v>41791</v>
          </cell>
          <cell r="D34253" t="str">
            <v>Tarqui</v>
          </cell>
        </row>
        <row r="34254">
          <cell r="C34254" t="str">
            <v>41791</v>
          </cell>
          <cell r="D34254" t="str">
            <v>Tarqui</v>
          </cell>
        </row>
        <row r="34255">
          <cell r="C34255" t="str">
            <v>41791</v>
          </cell>
          <cell r="D34255" t="str">
            <v>Tarqui</v>
          </cell>
        </row>
        <row r="34256">
          <cell r="C34256" t="str">
            <v>41791</v>
          </cell>
          <cell r="D34256" t="str">
            <v>Tarqui</v>
          </cell>
        </row>
        <row r="34257">
          <cell r="C34257" t="str">
            <v>41791</v>
          </cell>
          <cell r="D34257" t="str">
            <v>Tarqui</v>
          </cell>
        </row>
        <row r="34258">
          <cell r="C34258" t="str">
            <v>41791</v>
          </cell>
          <cell r="D34258" t="str">
            <v>Tarqui</v>
          </cell>
        </row>
        <row r="34259">
          <cell r="C34259" t="str">
            <v>41791</v>
          </cell>
          <cell r="D34259" t="str">
            <v>Tarqui</v>
          </cell>
        </row>
        <row r="34260">
          <cell r="C34260" t="str">
            <v>41791</v>
          </cell>
          <cell r="D34260" t="str">
            <v>Tarqui</v>
          </cell>
        </row>
        <row r="34261">
          <cell r="C34261" t="str">
            <v>41791</v>
          </cell>
          <cell r="D34261" t="str">
            <v>Tarqui</v>
          </cell>
        </row>
        <row r="34262">
          <cell r="C34262" t="str">
            <v>41791</v>
          </cell>
          <cell r="D34262" t="str">
            <v>Tarqui</v>
          </cell>
        </row>
        <row r="34263">
          <cell r="C34263" t="str">
            <v>41791</v>
          </cell>
          <cell r="D34263" t="str">
            <v>Tarqui</v>
          </cell>
        </row>
        <row r="34264">
          <cell r="C34264" t="str">
            <v>41791</v>
          </cell>
          <cell r="D34264" t="str">
            <v>Tarqui</v>
          </cell>
        </row>
        <row r="34265">
          <cell r="C34265" t="str">
            <v>41791</v>
          </cell>
          <cell r="D34265" t="str">
            <v>Tarqui</v>
          </cell>
        </row>
        <row r="34266">
          <cell r="C34266" t="str">
            <v>41791</v>
          </cell>
          <cell r="D34266" t="str">
            <v>Tarqui</v>
          </cell>
        </row>
        <row r="34267">
          <cell r="C34267" t="str">
            <v>41791</v>
          </cell>
          <cell r="D34267" t="str">
            <v>Tarqui</v>
          </cell>
        </row>
        <row r="34268">
          <cell r="C34268" t="str">
            <v>41791</v>
          </cell>
          <cell r="D34268" t="str">
            <v>Tarqui</v>
          </cell>
        </row>
        <row r="34269">
          <cell r="C34269" t="str">
            <v>41791</v>
          </cell>
          <cell r="D34269" t="str">
            <v>Tarqui</v>
          </cell>
        </row>
        <row r="34270">
          <cell r="C34270" t="str">
            <v>41791</v>
          </cell>
          <cell r="D34270" t="str">
            <v>Tarqui</v>
          </cell>
        </row>
        <row r="34271">
          <cell r="C34271" t="str">
            <v>41791</v>
          </cell>
          <cell r="D34271" t="str">
            <v>Tarqui</v>
          </cell>
        </row>
        <row r="34272">
          <cell r="C34272" t="str">
            <v>41791</v>
          </cell>
          <cell r="D34272" t="str">
            <v>Tarqui</v>
          </cell>
        </row>
        <row r="34273">
          <cell r="C34273" t="str">
            <v>41791</v>
          </cell>
          <cell r="D34273" t="str">
            <v>Tarqui</v>
          </cell>
        </row>
        <row r="34274">
          <cell r="C34274" t="str">
            <v>41791</v>
          </cell>
          <cell r="D34274" t="str">
            <v>Tarqui</v>
          </cell>
        </row>
        <row r="34275">
          <cell r="C34275" t="str">
            <v>41791</v>
          </cell>
          <cell r="D34275" t="str">
            <v>Tarqui</v>
          </cell>
        </row>
        <row r="34276">
          <cell r="C34276" t="str">
            <v>41791</v>
          </cell>
          <cell r="D34276" t="str">
            <v>Tarqui</v>
          </cell>
        </row>
        <row r="34277">
          <cell r="C34277" t="str">
            <v>41791</v>
          </cell>
          <cell r="D34277" t="str">
            <v>Tarqui</v>
          </cell>
        </row>
        <row r="34278">
          <cell r="C34278" t="str">
            <v>41791</v>
          </cell>
          <cell r="D34278" t="str">
            <v>Tarqui</v>
          </cell>
        </row>
        <row r="34279">
          <cell r="C34279" t="str">
            <v>41791</v>
          </cell>
          <cell r="D34279" t="str">
            <v>Tarqui</v>
          </cell>
        </row>
        <row r="34280">
          <cell r="C34280" t="str">
            <v>41791</v>
          </cell>
          <cell r="D34280" t="str">
            <v>Tarqui</v>
          </cell>
        </row>
        <row r="34281">
          <cell r="C34281" t="str">
            <v>41791</v>
          </cell>
          <cell r="D34281" t="str">
            <v>Tarqui</v>
          </cell>
        </row>
        <row r="34282">
          <cell r="C34282" t="str">
            <v>41791</v>
          </cell>
          <cell r="D34282" t="str">
            <v>Tarqui</v>
          </cell>
        </row>
        <row r="34283">
          <cell r="C34283" t="str">
            <v>41791</v>
          </cell>
          <cell r="D34283" t="str">
            <v>Tarqui</v>
          </cell>
        </row>
        <row r="34284">
          <cell r="C34284" t="str">
            <v>41791</v>
          </cell>
          <cell r="D34284" t="str">
            <v>Tarqui</v>
          </cell>
        </row>
        <row r="34285">
          <cell r="C34285" t="str">
            <v>41791</v>
          </cell>
          <cell r="D34285" t="str">
            <v>Tarqui</v>
          </cell>
        </row>
        <row r="34286">
          <cell r="C34286" t="str">
            <v>41791</v>
          </cell>
          <cell r="D34286" t="str">
            <v>Tarqui</v>
          </cell>
        </row>
        <row r="34287">
          <cell r="C34287" t="str">
            <v>41791</v>
          </cell>
          <cell r="D34287" t="str">
            <v>Tarqui</v>
          </cell>
        </row>
        <row r="34288">
          <cell r="C34288" t="str">
            <v>41791</v>
          </cell>
          <cell r="D34288" t="str">
            <v>Tarqui</v>
          </cell>
        </row>
        <row r="34289">
          <cell r="C34289" t="str">
            <v>41791</v>
          </cell>
          <cell r="D34289" t="str">
            <v>Tarqui</v>
          </cell>
        </row>
        <row r="34290">
          <cell r="C34290" t="str">
            <v>41791</v>
          </cell>
          <cell r="D34290" t="str">
            <v>Tarqui</v>
          </cell>
        </row>
        <row r="34291">
          <cell r="C34291" t="str">
            <v>41791</v>
          </cell>
          <cell r="D34291" t="str">
            <v>Tarqui</v>
          </cell>
        </row>
        <row r="34292">
          <cell r="C34292" t="str">
            <v>41791</v>
          </cell>
          <cell r="D34292" t="str">
            <v>Tarqui</v>
          </cell>
        </row>
        <row r="34293">
          <cell r="C34293" t="str">
            <v>41791</v>
          </cell>
          <cell r="D34293" t="str">
            <v>Tarqui</v>
          </cell>
        </row>
        <row r="34294">
          <cell r="C34294" t="str">
            <v>41791</v>
          </cell>
          <cell r="D34294" t="str">
            <v>Tarqui</v>
          </cell>
        </row>
        <row r="34295">
          <cell r="C34295" t="str">
            <v>41791</v>
          </cell>
          <cell r="D34295" t="str">
            <v>Tarqui</v>
          </cell>
        </row>
        <row r="34296">
          <cell r="C34296" t="str">
            <v>41791</v>
          </cell>
          <cell r="D34296" t="str">
            <v>Tarqui</v>
          </cell>
        </row>
        <row r="34297">
          <cell r="C34297" t="str">
            <v>41791</v>
          </cell>
          <cell r="D34297" t="str">
            <v>Tarqui</v>
          </cell>
        </row>
        <row r="34298">
          <cell r="C34298" t="str">
            <v>41791</v>
          </cell>
          <cell r="D34298" t="str">
            <v>Tarqui</v>
          </cell>
        </row>
        <row r="34299">
          <cell r="C34299" t="str">
            <v>41791</v>
          </cell>
          <cell r="D34299" t="str">
            <v>Tarqui</v>
          </cell>
        </row>
        <row r="34300">
          <cell r="C34300" t="str">
            <v>41791</v>
          </cell>
          <cell r="D34300" t="str">
            <v>Tarqui</v>
          </cell>
        </row>
        <row r="34301">
          <cell r="C34301" t="str">
            <v>41791</v>
          </cell>
          <cell r="D34301" t="str">
            <v>Tarqui</v>
          </cell>
        </row>
        <row r="34302">
          <cell r="C34302" t="str">
            <v>41791</v>
          </cell>
          <cell r="D34302" t="str">
            <v>Tarqui</v>
          </cell>
        </row>
        <row r="34303">
          <cell r="C34303" t="str">
            <v>41797</v>
          </cell>
          <cell r="D34303" t="str">
            <v>Tesalia</v>
          </cell>
        </row>
        <row r="34304">
          <cell r="C34304" t="str">
            <v>41797</v>
          </cell>
          <cell r="D34304" t="str">
            <v>Tesalia</v>
          </cell>
        </row>
        <row r="34305">
          <cell r="C34305" t="str">
            <v>41797</v>
          </cell>
          <cell r="D34305" t="str">
            <v>Tesalia</v>
          </cell>
        </row>
        <row r="34306">
          <cell r="C34306" t="str">
            <v>41797</v>
          </cell>
          <cell r="D34306" t="str">
            <v>Tesalia</v>
          </cell>
        </row>
        <row r="34307">
          <cell r="C34307" t="str">
            <v>41797</v>
          </cell>
          <cell r="D34307" t="str">
            <v>Tesalia</v>
          </cell>
        </row>
        <row r="34308">
          <cell r="C34308" t="str">
            <v>41797</v>
          </cell>
          <cell r="D34308" t="str">
            <v>Tesalia</v>
          </cell>
        </row>
        <row r="34309">
          <cell r="C34309" t="str">
            <v>41797</v>
          </cell>
          <cell r="D34309" t="str">
            <v>Tesalia</v>
          </cell>
        </row>
        <row r="34310">
          <cell r="C34310" t="str">
            <v>41797</v>
          </cell>
          <cell r="D34310" t="str">
            <v>Tesalia</v>
          </cell>
        </row>
        <row r="34311">
          <cell r="C34311" t="str">
            <v>41797</v>
          </cell>
          <cell r="D34311" t="str">
            <v>Tesalia</v>
          </cell>
        </row>
        <row r="34312">
          <cell r="C34312" t="str">
            <v>41797</v>
          </cell>
          <cell r="D34312" t="str">
            <v>Tesalia</v>
          </cell>
        </row>
        <row r="34313">
          <cell r="C34313" t="str">
            <v>41797</v>
          </cell>
          <cell r="D34313" t="str">
            <v>Tesalia</v>
          </cell>
        </row>
        <row r="34314">
          <cell r="C34314" t="str">
            <v>41797</v>
          </cell>
          <cell r="D34314" t="str">
            <v>Tesalia</v>
          </cell>
        </row>
        <row r="34315">
          <cell r="C34315" t="str">
            <v>41797</v>
          </cell>
          <cell r="D34315" t="str">
            <v>Tesalia</v>
          </cell>
        </row>
        <row r="34316">
          <cell r="C34316" t="str">
            <v>41797</v>
          </cell>
          <cell r="D34316" t="str">
            <v>Tesalia</v>
          </cell>
        </row>
        <row r="34317">
          <cell r="C34317" t="str">
            <v>41797</v>
          </cell>
          <cell r="D34317" t="str">
            <v>Tesalia</v>
          </cell>
        </row>
        <row r="34318">
          <cell r="C34318" t="str">
            <v>41797</v>
          </cell>
          <cell r="D34318" t="str">
            <v>Tesalia</v>
          </cell>
        </row>
        <row r="34319">
          <cell r="C34319" t="str">
            <v>41797</v>
          </cell>
          <cell r="D34319" t="str">
            <v>Tesalia</v>
          </cell>
        </row>
        <row r="34320">
          <cell r="C34320" t="str">
            <v>41797</v>
          </cell>
          <cell r="D34320" t="str">
            <v>Tesalia</v>
          </cell>
        </row>
        <row r="34321">
          <cell r="C34321" t="str">
            <v>41797</v>
          </cell>
          <cell r="D34321" t="str">
            <v>Tesalia</v>
          </cell>
        </row>
        <row r="34322">
          <cell r="C34322" t="str">
            <v>41797</v>
          </cell>
          <cell r="D34322" t="str">
            <v>Tesalia</v>
          </cell>
        </row>
        <row r="34323">
          <cell r="C34323" t="str">
            <v>41797</v>
          </cell>
          <cell r="D34323" t="str">
            <v>Tesalia</v>
          </cell>
        </row>
        <row r="34324">
          <cell r="C34324" t="str">
            <v>41797</v>
          </cell>
          <cell r="D34324" t="str">
            <v>Tesalia</v>
          </cell>
        </row>
        <row r="34325">
          <cell r="C34325" t="str">
            <v>41797</v>
          </cell>
          <cell r="D34325" t="str">
            <v>Tesalia</v>
          </cell>
        </row>
        <row r="34326">
          <cell r="C34326" t="str">
            <v>41797</v>
          </cell>
          <cell r="D34326" t="str">
            <v>Tesalia</v>
          </cell>
        </row>
        <row r="34327">
          <cell r="C34327" t="str">
            <v>41797</v>
          </cell>
          <cell r="D34327" t="str">
            <v>Tesalia</v>
          </cell>
        </row>
        <row r="34328">
          <cell r="C34328" t="str">
            <v>41797</v>
          </cell>
          <cell r="D34328" t="str">
            <v>Tesalia</v>
          </cell>
        </row>
        <row r="34329">
          <cell r="C34329" t="str">
            <v>41797</v>
          </cell>
          <cell r="D34329" t="str">
            <v>Tesalia</v>
          </cell>
        </row>
        <row r="34330">
          <cell r="C34330" t="str">
            <v>41797</v>
          </cell>
          <cell r="D34330" t="str">
            <v>Tesalia</v>
          </cell>
        </row>
        <row r="34331">
          <cell r="C34331" t="str">
            <v>41797</v>
          </cell>
          <cell r="D34331" t="str">
            <v>Tesalia</v>
          </cell>
        </row>
        <row r="34332">
          <cell r="C34332" t="str">
            <v>41797</v>
          </cell>
          <cell r="D34332" t="str">
            <v>Tesalia</v>
          </cell>
        </row>
        <row r="34333">
          <cell r="C34333" t="str">
            <v>41797</v>
          </cell>
          <cell r="D34333" t="str">
            <v>Tesalia</v>
          </cell>
        </row>
        <row r="34334">
          <cell r="C34334" t="str">
            <v>41797</v>
          </cell>
          <cell r="D34334" t="str">
            <v>Tesalia</v>
          </cell>
        </row>
        <row r="34335">
          <cell r="C34335" t="str">
            <v>41797</v>
          </cell>
          <cell r="D34335" t="str">
            <v>Tesalia</v>
          </cell>
        </row>
        <row r="34336">
          <cell r="C34336" t="str">
            <v>41797</v>
          </cell>
          <cell r="D34336" t="str">
            <v>Tesalia</v>
          </cell>
        </row>
        <row r="34337">
          <cell r="C34337" t="str">
            <v>41797</v>
          </cell>
          <cell r="D34337" t="str">
            <v>Tesalia</v>
          </cell>
        </row>
        <row r="34338">
          <cell r="C34338" t="str">
            <v>41797</v>
          </cell>
          <cell r="D34338" t="str">
            <v>Tesalia</v>
          </cell>
        </row>
        <row r="34339">
          <cell r="C34339" t="str">
            <v>41797</v>
          </cell>
          <cell r="D34339" t="str">
            <v>Tesalia</v>
          </cell>
        </row>
        <row r="34340">
          <cell r="C34340" t="str">
            <v>41797</v>
          </cell>
          <cell r="D34340" t="str">
            <v>Tesalia</v>
          </cell>
        </row>
        <row r="34341">
          <cell r="C34341" t="str">
            <v>41797</v>
          </cell>
          <cell r="D34341" t="str">
            <v>Tesalia</v>
          </cell>
        </row>
        <row r="34342">
          <cell r="C34342" t="str">
            <v>41797</v>
          </cell>
          <cell r="D34342" t="str">
            <v>Tesalia</v>
          </cell>
        </row>
        <row r="34343">
          <cell r="C34343" t="str">
            <v>41797</v>
          </cell>
          <cell r="D34343" t="str">
            <v>Tesalia</v>
          </cell>
        </row>
        <row r="34344">
          <cell r="C34344" t="str">
            <v>41797</v>
          </cell>
          <cell r="D34344" t="str">
            <v>Tesalia</v>
          </cell>
        </row>
        <row r="34345">
          <cell r="C34345" t="str">
            <v>41797</v>
          </cell>
          <cell r="D34345" t="str">
            <v>Tesalia</v>
          </cell>
        </row>
        <row r="34346">
          <cell r="C34346" t="str">
            <v>41797</v>
          </cell>
          <cell r="D34346" t="str">
            <v>Tesalia</v>
          </cell>
        </row>
        <row r="34347">
          <cell r="C34347" t="str">
            <v>41797</v>
          </cell>
          <cell r="D34347" t="str">
            <v>Tesalia</v>
          </cell>
        </row>
        <row r="34348">
          <cell r="C34348" t="str">
            <v>41797</v>
          </cell>
          <cell r="D34348" t="str">
            <v>Tesalia</v>
          </cell>
        </row>
        <row r="34349">
          <cell r="C34349" t="str">
            <v>41797</v>
          </cell>
          <cell r="D34349" t="str">
            <v>Tesalia</v>
          </cell>
        </row>
        <row r="34350">
          <cell r="C34350" t="str">
            <v>41797</v>
          </cell>
          <cell r="D34350" t="str">
            <v>Tesalia</v>
          </cell>
        </row>
        <row r="34351">
          <cell r="C34351" t="str">
            <v>41797</v>
          </cell>
          <cell r="D34351" t="str">
            <v>Tesalia</v>
          </cell>
        </row>
        <row r="34352">
          <cell r="C34352" t="str">
            <v>41797</v>
          </cell>
          <cell r="D34352" t="str">
            <v>Tesalia</v>
          </cell>
        </row>
        <row r="34353">
          <cell r="C34353" t="str">
            <v>41797</v>
          </cell>
          <cell r="D34353" t="str">
            <v>Tesalia</v>
          </cell>
        </row>
        <row r="34354">
          <cell r="C34354" t="str">
            <v>41797</v>
          </cell>
          <cell r="D34354" t="str">
            <v>Tesalia</v>
          </cell>
        </row>
        <row r="34355">
          <cell r="C34355" t="str">
            <v>41797</v>
          </cell>
          <cell r="D34355" t="str">
            <v>Tesalia</v>
          </cell>
        </row>
        <row r="34356">
          <cell r="C34356" t="str">
            <v>41797</v>
          </cell>
          <cell r="D34356" t="str">
            <v>Tesalia</v>
          </cell>
        </row>
        <row r="34357">
          <cell r="C34357" t="str">
            <v>41799</v>
          </cell>
          <cell r="D34357" t="str">
            <v>Tello</v>
          </cell>
        </row>
        <row r="34358">
          <cell r="C34358" t="str">
            <v>41799</v>
          </cell>
          <cell r="D34358" t="str">
            <v>Tello</v>
          </cell>
        </row>
        <row r="34359">
          <cell r="C34359" t="str">
            <v>41799</v>
          </cell>
          <cell r="D34359" t="str">
            <v>Tello</v>
          </cell>
        </row>
        <row r="34360">
          <cell r="C34360" t="str">
            <v>41799</v>
          </cell>
          <cell r="D34360" t="str">
            <v>Tello</v>
          </cell>
        </row>
        <row r="34361">
          <cell r="C34361" t="str">
            <v>41799</v>
          </cell>
          <cell r="D34361" t="str">
            <v>Tello</v>
          </cell>
        </row>
        <row r="34362">
          <cell r="C34362" t="str">
            <v>41799</v>
          </cell>
          <cell r="D34362" t="str">
            <v>Tello</v>
          </cell>
        </row>
        <row r="34363">
          <cell r="C34363" t="str">
            <v>41799</v>
          </cell>
          <cell r="D34363" t="str">
            <v>Tello</v>
          </cell>
        </row>
        <row r="34364">
          <cell r="C34364" t="str">
            <v>41799</v>
          </cell>
          <cell r="D34364" t="str">
            <v>Tello</v>
          </cell>
        </row>
        <row r="34365">
          <cell r="C34365" t="str">
            <v>41799</v>
          </cell>
          <cell r="D34365" t="str">
            <v>Tello</v>
          </cell>
        </row>
        <row r="34366">
          <cell r="C34366" t="str">
            <v>41799</v>
          </cell>
          <cell r="D34366" t="str">
            <v>Tello</v>
          </cell>
        </row>
        <row r="34367">
          <cell r="C34367" t="str">
            <v>41799</v>
          </cell>
          <cell r="D34367" t="str">
            <v>Tello</v>
          </cell>
        </row>
        <row r="34368">
          <cell r="C34368" t="str">
            <v>41799</v>
          </cell>
          <cell r="D34368" t="str">
            <v>Tello</v>
          </cell>
        </row>
        <row r="34369">
          <cell r="C34369" t="str">
            <v>41799</v>
          </cell>
          <cell r="D34369" t="str">
            <v>Tello</v>
          </cell>
        </row>
        <row r="34370">
          <cell r="C34370" t="str">
            <v>41799</v>
          </cell>
          <cell r="D34370" t="str">
            <v>Tello</v>
          </cell>
        </row>
        <row r="34371">
          <cell r="C34371" t="str">
            <v>41799</v>
          </cell>
          <cell r="D34371" t="str">
            <v>Tello</v>
          </cell>
        </row>
        <row r="34372">
          <cell r="C34372" t="str">
            <v>41799</v>
          </cell>
          <cell r="D34372" t="str">
            <v>Tello</v>
          </cell>
        </row>
        <row r="34373">
          <cell r="C34373" t="str">
            <v>41799</v>
          </cell>
          <cell r="D34373" t="str">
            <v>Tello</v>
          </cell>
        </row>
        <row r="34374">
          <cell r="C34374" t="str">
            <v>41799</v>
          </cell>
          <cell r="D34374" t="str">
            <v>Tello</v>
          </cell>
        </row>
        <row r="34375">
          <cell r="C34375" t="str">
            <v>41799</v>
          </cell>
          <cell r="D34375" t="str">
            <v>Tello</v>
          </cell>
        </row>
        <row r="34376">
          <cell r="C34376" t="str">
            <v>41799</v>
          </cell>
          <cell r="D34376" t="str">
            <v>Tello</v>
          </cell>
        </row>
        <row r="34377">
          <cell r="C34377" t="str">
            <v>41799</v>
          </cell>
          <cell r="D34377" t="str">
            <v>Tello</v>
          </cell>
        </row>
        <row r="34378">
          <cell r="C34378" t="str">
            <v>41799</v>
          </cell>
          <cell r="D34378" t="str">
            <v>Tello</v>
          </cell>
        </row>
        <row r="34379">
          <cell r="C34379" t="str">
            <v>41799</v>
          </cell>
          <cell r="D34379" t="str">
            <v>Tello</v>
          </cell>
        </row>
        <row r="34380">
          <cell r="C34380" t="str">
            <v>41799</v>
          </cell>
          <cell r="D34380" t="str">
            <v>Tello</v>
          </cell>
        </row>
        <row r="34381">
          <cell r="C34381" t="str">
            <v>41799</v>
          </cell>
          <cell r="D34381" t="str">
            <v>Tello</v>
          </cell>
        </row>
        <row r="34382">
          <cell r="C34382" t="str">
            <v>41799</v>
          </cell>
          <cell r="D34382" t="str">
            <v>Tello</v>
          </cell>
        </row>
        <row r="34383">
          <cell r="C34383" t="str">
            <v>41799</v>
          </cell>
          <cell r="D34383" t="str">
            <v>Tello</v>
          </cell>
        </row>
        <row r="34384">
          <cell r="C34384" t="str">
            <v>41799</v>
          </cell>
          <cell r="D34384" t="str">
            <v>Tello</v>
          </cell>
        </row>
        <row r="34385">
          <cell r="C34385" t="str">
            <v>41799</v>
          </cell>
          <cell r="D34385" t="str">
            <v>Tello</v>
          </cell>
        </row>
        <row r="34386">
          <cell r="C34386" t="str">
            <v>41799</v>
          </cell>
          <cell r="D34386" t="str">
            <v>Tello</v>
          </cell>
        </row>
        <row r="34387">
          <cell r="C34387" t="str">
            <v>41799</v>
          </cell>
          <cell r="D34387" t="str">
            <v>Tello</v>
          </cell>
        </row>
        <row r="34388">
          <cell r="C34388" t="str">
            <v>41799</v>
          </cell>
          <cell r="D34388" t="str">
            <v>Tello</v>
          </cell>
        </row>
        <row r="34389">
          <cell r="C34389" t="str">
            <v>41799</v>
          </cell>
          <cell r="D34389" t="str">
            <v>Tello</v>
          </cell>
        </row>
        <row r="34390">
          <cell r="C34390" t="str">
            <v>41799</v>
          </cell>
          <cell r="D34390" t="str">
            <v>Tello</v>
          </cell>
        </row>
        <row r="34391">
          <cell r="C34391" t="str">
            <v>41799</v>
          </cell>
          <cell r="D34391" t="str">
            <v>Tello</v>
          </cell>
        </row>
        <row r="34392">
          <cell r="C34392" t="str">
            <v>41799</v>
          </cell>
          <cell r="D34392" t="str">
            <v>Tello</v>
          </cell>
        </row>
        <row r="34393">
          <cell r="C34393" t="str">
            <v>41799</v>
          </cell>
          <cell r="D34393" t="str">
            <v>Tello</v>
          </cell>
        </row>
        <row r="34394">
          <cell r="C34394" t="str">
            <v>41799</v>
          </cell>
          <cell r="D34394" t="str">
            <v>Tello</v>
          </cell>
        </row>
        <row r="34395">
          <cell r="C34395" t="str">
            <v>41799</v>
          </cell>
          <cell r="D34395" t="str">
            <v>Tello</v>
          </cell>
        </row>
        <row r="34396">
          <cell r="C34396" t="str">
            <v>41799</v>
          </cell>
          <cell r="D34396" t="str">
            <v>Tello</v>
          </cell>
        </row>
        <row r="34397">
          <cell r="C34397" t="str">
            <v>41799</v>
          </cell>
          <cell r="D34397" t="str">
            <v>Tello</v>
          </cell>
        </row>
        <row r="34398">
          <cell r="C34398" t="str">
            <v>41799</v>
          </cell>
          <cell r="D34398" t="str">
            <v>Tello</v>
          </cell>
        </row>
        <row r="34399">
          <cell r="C34399" t="str">
            <v>41799</v>
          </cell>
          <cell r="D34399" t="str">
            <v>Tello</v>
          </cell>
        </row>
        <row r="34400">
          <cell r="C34400" t="str">
            <v>41799</v>
          </cell>
          <cell r="D34400" t="str">
            <v>Tello</v>
          </cell>
        </row>
        <row r="34401">
          <cell r="C34401" t="str">
            <v>41799</v>
          </cell>
          <cell r="D34401" t="str">
            <v>Tello</v>
          </cell>
        </row>
        <row r="34402">
          <cell r="C34402" t="str">
            <v>41799</v>
          </cell>
          <cell r="D34402" t="str">
            <v>Tello</v>
          </cell>
        </row>
        <row r="34403">
          <cell r="C34403" t="str">
            <v>41799</v>
          </cell>
          <cell r="D34403" t="str">
            <v>Tello</v>
          </cell>
        </row>
        <row r="34404">
          <cell r="C34404" t="str">
            <v>41799</v>
          </cell>
          <cell r="D34404" t="str">
            <v>Tello</v>
          </cell>
        </row>
        <row r="34405">
          <cell r="C34405" t="str">
            <v>41799</v>
          </cell>
          <cell r="D34405" t="str">
            <v>Tello</v>
          </cell>
        </row>
        <row r="34406">
          <cell r="C34406" t="str">
            <v>41799</v>
          </cell>
          <cell r="D34406" t="str">
            <v>Tello</v>
          </cell>
        </row>
        <row r="34407">
          <cell r="C34407" t="str">
            <v>41799</v>
          </cell>
          <cell r="D34407" t="str">
            <v>Tello</v>
          </cell>
        </row>
        <row r="34408">
          <cell r="C34408" t="str">
            <v>41799</v>
          </cell>
          <cell r="D34408" t="str">
            <v>Tello</v>
          </cell>
        </row>
        <row r="34409">
          <cell r="C34409" t="str">
            <v>41799</v>
          </cell>
          <cell r="D34409" t="str">
            <v>Tello</v>
          </cell>
        </row>
        <row r="34410">
          <cell r="C34410" t="str">
            <v>41799</v>
          </cell>
          <cell r="D34410" t="str">
            <v>Tello</v>
          </cell>
        </row>
        <row r="34411">
          <cell r="C34411" t="str">
            <v>41801</v>
          </cell>
          <cell r="D34411" t="str">
            <v>Teruel</v>
          </cell>
        </row>
        <row r="34412">
          <cell r="C34412" t="str">
            <v>41801</v>
          </cell>
          <cell r="D34412" t="str">
            <v>Teruel</v>
          </cell>
        </row>
        <row r="34413">
          <cell r="C34413" t="str">
            <v>41801</v>
          </cell>
          <cell r="D34413" t="str">
            <v>Teruel</v>
          </cell>
        </row>
        <row r="34414">
          <cell r="C34414" t="str">
            <v>41801</v>
          </cell>
          <cell r="D34414" t="str">
            <v>Teruel</v>
          </cell>
        </row>
        <row r="34415">
          <cell r="C34415" t="str">
            <v>41801</v>
          </cell>
          <cell r="D34415" t="str">
            <v>Teruel</v>
          </cell>
        </row>
        <row r="34416">
          <cell r="C34416" t="str">
            <v>41801</v>
          </cell>
          <cell r="D34416" t="str">
            <v>Teruel</v>
          </cell>
        </row>
        <row r="34417">
          <cell r="C34417" t="str">
            <v>41801</v>
          </cell>
          <cell r="D34417" t="str">
            <v>Teruel</v>
          </cell>
        </row>
        <row r="34418">
          <cell r="C34418" t="str">
            <v>41801</v>
          </cell>
          <cell r="D34418" t="str">
            <v>Teruel</v>
          </cell>
        </row>
        <row r="34419">
          <cell r="C34419" t="str">
            <v>41801</v>
          </cell>
          <cell r="D34419" t="str">
            <v>Teruel</v>
          </cell>
        </row>
        <row r="34420">
          <cell r="C34420" t="str">
            <v>41801</v>
          </cell>
          <cell r="D34420" t="str">
            <v>Teruel</v>
          </cell>
        </row>
        <row r="34421">
          <cell r="C34421" t="str">
            <v>41801</v>
          </cell>
          <cell r="D34421" t="str">
            <v>Teruel</v>
          </cell>
        </row>
        <row r="34422">
          <cell r="C34422" t="str">
            <v>41801</v>
          </cell>
          <cell r="D34422" t="str">
            <v>Teruel</v>
          </cell>
        </row>
        <row r="34423">
          <cell r="C34423" t="str">
            <v>41801</v>
          </cell>
          <cell r="D34423" t="str">
            <v>Teruel</v>
          </cell>
        </row>
        <row r="34424">
          <cell r="C34424" t="str">
            <v>41801</v>
          </cell>
          <cell r="D34424" t="str">
            <v>Teruel</v>
          </cell>
        </row>
        <row r="34425">
          <cell r="C34425" t="str">
            <v>41801</v>
          </cell>
          <cell r="D34425" t="str">
            <v>Teruel</v>
          </cell>
        </row>
        <row r="34426">
          <cell r="C34426" t="str">
            <v>41801</v>
          </cell>
          <cell r="D34426" t="str">
            <v>Teruel</v>
          </cell>
        </row>
        <row r="34427">
          <cell r="C34427" t="str">
            <v>41801</v>
          </cell>
          <cell r="D34427" t="str">
            <v>Teruel</v>
          </cell>
        </row>
        <row r="34428">
          <cell r="C34428" t="str">
            <v>41801</v>
          </cell>
          <cell r="D34428" t="str">
            <v>Teruel</v>
          </cell>
        </row>
        <row r="34429">
          <cell r="C34429" t="str">
            <v>41801</v>
          </cell>
          <cell r="D34429" t="str">
            <v>Teruel</v>
          </cell>
        </row>
        <row r="34430">
          <cell r="C34430" t="str">
            <v>41801</v>
          </cell>
          <cell r="D34430" t="str">
            <v>Teruel</v>
          </cell>
        </row>
        <row r="34431">
          <cell r="C34431" t="str">
            <v>41801</v>
          </cell>
          <cell r="D34431" t="str">
            <v>Teruel</v>
          </cell>
        </row>
        <row r="34432">
          <cell r="C34432" t="str">
            <v>41801</v>
          </cell>
          <cell r="D34432" t="str">
            <v>Teruel</v>
          </cell>
        </row>
        <row r="34433">
          <cell r="C34433" t="str">
            <v>41801</v>
          </cell>
          <cell r="D34433" t="str">
            <v>Teruel</v>
          </cell>
        </row>
        <row r="34434">
          <cell r="C34434" t="str">
            <v>41801</v>
          </cell>
          <cell r="D34434" t="str">
            <v>Teruel</v>
          </cell>
        </row>
        <row r="34435">
          <cell r="C34435" t="str">
            <v>41801</v>
          </cell>
          <cell r="D34435" t="str">
            <v>Teruel</v>
          </cell>
        </row>
        <row r="34436">
          <cell r="C34436" t="str">
            <v>41801</v>
          </cell>
          <cell r="D34436" t="str">
            <v>Teruel</v>
          </cell>
        </row>
        <row r="34437">
          <cell r="C34437" t="str">
            <v>41801</v>
          </cell>
          <cell r="D34437" t="str">
            <v>Teruel</v>
          </cell>
        </row>
        <row r="34438">
          <cell r="C34438" t="str">
            <v>41801</v>
          </cell>
          <cell r="D34438" t="str">
            <v>Teruel</v>
          </cell>
        </row>
        <row r="34439">
          <cell r="C34439" t="str">
            <v>41801</v>
          </cell>
          <cell r="D34439" t="str">
            <v>Teruel</v>
          </cell>
        </row>
        <row r="34440">
          <cell r="C34440" t="str">
            <v>41801</v>
          </cell>
          <cell r="D34440" t="str">
            <v>Teruel</v>
          </cell>
        </row>
        <row r="34441">
          <cell r="C34441" t="str">
            <v>41801</v>
          </cell>
          <cell r="D34441" t="str">
            <v>Teruel</v>
          </cell>
        </row>
        <row r="34442">
          <cell r="C34442" t="str">
            <v>41801</v>
          </cell>
          <cell r="D34442" t="str">
            <v>Teruel</v>
          </cell>
        </row>
        <row r="34443">
          <cell r="C34443" t="str">
            <v>41801</v>
          </cell>
          <cell r="D34443" t="str">
            <v>Teruel</v>
          </cell>
        </row>
        <row r="34444">
          <cell r="C34444" t="str">
            <v>41801</v>
          </cell>
          <cell r="D34444" t="str">
            <v>Teruel</v>
          </cell>
        </row>
        <row r="34445">
          <cell r="C34445" t="str">
            <v>41801</v>
          </cell>
          <cell r="D34445" t="str">
            <v>Teruel</v>
          </cell>
        </row>
        <row r="34446">
          <cell r="C34446" t="str">
            <v>41801</v>
          </cell>
          <cell r="D34446" t="str">
            <v>Teruel</v>
          </cell>
        </row>
        <row r="34447">
          <cell r="C34447" t="str">
            <v>41801</v>
          </cell>
          <cell r="D34447" t="str">
            <v>Teruel</v>
          </cell>
        </row>
        <row r="34448">
          <cell r="C34448" t="str">
            <v>41801</v>
          </cell>
          <cell r="D34448" t="str">
            <v>Teruel</v>
          </cell>
        </row>
        <row r="34449">
          <cell r="C34449" t="str">
            <v>41801</v>
          </cell>
          <cell r="D34449" t="str">
            <v>Teruel</v>
          </cell>
        </row>
        <row r="34450">
          <cell r="C34450" t="str">
            <v>41801</v>
          </cell>
          <cell r="D34450" t="str">
            <v>Teruel</v>
          </cell>
        </row>
        <row r="34451">
          <cell r="C34451" t="str">
            <v>41801</v>
          </cell>
          <cell r="D34451" t="str">
            <v>Teruel</v>
          </cell>
        </row>
        <row r="34452">
          <cell r="C34452" t="str">
            <v>41801</v>
          </cell>
          <cell r="D34452" t="str">
            <v>Teruel</v>
          </cell>
        </row>
        <row r="34453">
          <cell r="C34453" t="str">
            <v>41801</v>
          </cell>
          <cell r="D34453" t="str">
            <v>Teruel</v>
          </cell>
        </row>
        <row r="34454">
          <cell r="C34454" t="str">
            <v>41801</v>
          </cell>
          <cell r="D34454" t="str">
            <v>Teruel</v>
          </cell>
        </row>
        <row r="34455">
          <cell r="C34455" t="str">
            <v>41801</v>
          </cell>
          <cell r="D34455" t="str">
            <v>Teruel</v>
          </cell>
        </row>
        <row r="34456">
          <cell r="C34456" t="str">
            <v>41801</v>
          </cell>
          <cell r="D34456" t="str">
            <v>Teruel</v>
          </cell>
        </row>
        <row r="34457">
          <cell r="C34457" t="str">
            <v>41801</v>
          </cell>
          <cell r="D34457" t="str">
            <v>Teruel</v>
          </cell>
        </row>
        <row r="34458">
          <cell r="C34458" t="str">
            <v>41801</v>
          </cell>
          <cell r="D34458" t="str">
            <v>Teruel</v>
          </cell>
        </row>
        <row r="34459">
          <cell r="C34459" t="str">
            <v>41801</v>
          </cell>
          <cell r="D34459" t="str">
            <v>Teruel</v>
          </cell>
        </row>
        <row r="34460">
          <cell r="C34460" t="str">
            <v>41801</v>
          </cell>
          <cell r="D34460" t="str">
            <v>Teruel</v>
          </cell>
        </row>
        <row r="34461">
          <cell r="C34461" t="str">
            <v>41801</v>
          </cell>
          <cell r="D34461" t="str">
            <v>Teruel</v>
          </cell>
        </row>
        <row r="34462">
          <cell r="C34462" t="str">
            <v>41801</v>
          </cell>
          <cell r="D34462" t="str">
            <v>Teruel</v>
          </cell>
        </row>
        <row r="34463">
          <cell r="C34463" t="str">
            <v>41801</v>
          </cell>
          <cell r="D34463" t="str">
            <v>Teruel</v>
          </cell>
        </row>
        <row r="34464">
          <cell r="C34464" t="str">
            <v>41801</v>
          </cell>
          <cell r="D34464" t="str">
            <v>Teruel</v>
          </cell>
        </row>
        <row r="34465">
          <cell r="C34465" t="str">
            <v>41807</v>
          </cell>
          <cell r="D34465" t="str">
            <v>Timaná</v>
          </cell>
        </row>
        <row r="34466">
          <cell r="C34466" t="str">
            <v>41807</v>
          </cell>
          <cell r="D34466" t="str">
            <v>Timaná</v>
          </cell>
        </row>
        <row r="34467">
          <cell r="C34467" t="str">
            <v>41807</v>
          </cell>
          <cell r="D34467" t="str">
            <v>Timaná</v>
          </cell>
        </row>
        <row r="34468">
          <cell r="C34468" t="str">
            <v>41807</v>
          </cell>
          <cell r="D34468" t="str">
            <v>Timaná</v>
          </cell>
        </row>
        <row r="34469">
          <cell r="C34469" t="str">
            <v>41807</v>
          </cell>
          <cell r="D34469" t="str">
            <v>Timaná</v>
          </cell>
        </row>
        <row r="34470">
          <cell r="C34470" t="str">
            <v>41807</v>
          </cell>
          <cell r="D34470" t="str">
            <v>Timaná</v>
          </cell>
        </row>
        <row r="34471">
          <cell r="C34471" t="str">
            <v>41807</v>
          </cell>
          <cell r="D34471" t="str">
            <v>Timaná</v>
          </cell>
        </row>
        <row r="34472">
          <cell r="C34472" t="str">
            <v>41807</v>
          </cell>
          <cell r="D34472" t="str">
            <v>Timaná</v>
          </cell>
        </row>
        <row r="34473">
          <cell r="C34473" t="str">
            <v>41807</v>
          </cell>
          <cell r="D34473" t="str">
            <v>Timaná</v>
          </cell>
        </row>
        <row r="34474">
          <cell r="C34474" t="str">
            <v>41807</v>
          </cell>
          <cell r="D34474" t="str">
            <v>Timaná</v>
          </cell>
        </row>
        <row r="34475">
          <cell r="C34475" t="str">
            <v>41807</v>
          </cell>
          <cell r="D34475" t="str">
            <v>Timaná</v>
          </cell>
        </row>
        <row r="34476">
          <cell r="C34476" t="str">
            <v>41807</v>
          </cell>
          <cell r="D34476" t="str">
            <v>Timaná</v>
          </cell>
        </row>
        <row r="34477">
          <cell r="C34477" t="str">
            <v>41807</v>
          </cell>
          <cell r="D34477" t="str">
            <v>Timaná</v>
          </cell>
        </row>
        <row r="34478">
          <cell r="C34478" t="str">
            <v>41807</v>
          </cell>
          <cell r="D34478" t="str">
            <v>Timaná</v>
          </cell>
        </row>
        <row r="34479">
          <cell r="C34479" t="str">
            <v>41807</v>
          </cell>
          <cell r="D34479" t="str">
            <v>Timaná</v>
          </cell>
        </row>
        <row r="34480">
          <cell r="C34480" t="str">
            <v>41807</v>
          </cell>
          <cell r="D34480" t="str">
            <v>Timaná</v>
          </cell>
        </row>
        <row r="34481">
          <cell r="C34481" t="str">
            <v>41807</v>
          </cell>
          <cell r="D34481" t="str">
            <v>Timaná</v>
          </cell>
        </row>
        <row r="34482">
          <cell r="C34482" t="str">
            <v>41807</v>
          </cell>
          <cell r="D34482" t="str">
            <v>Timaná</v>
          </cell>
        </row>
        <row r="34483">
          <cell r="C34483" t="str">
            <v>41807</v>
          </cell>
          <cell r="D34483" t="str">
            <v>Timaná</v>
          </cell>
        </row>
        <row r="34484">
          <cell r="C34484" t="str">
            <v>41807</v>
          </cell>
          <cell r="D34484" t="str">
            <v>Timaná</v>
          </cell>
        </row>
        <row r="34485">
          <cell r="C34485" t="str">
            <v>41807</v>
          </cell>
          <cell r="D34485" t="str">
            <v>Timaná</v>
          </cell>
        </row>
        <row r="34486">
          <cell r="C34486" t="str">
            <v>41807</v>
          </cell>
          <cell r="D34486" t="str">
            <v>Timaná</v>
          </cell>
        </row>
        <row r="34487">
          <cell r="C34487" t="str">
            <v>41807</v>
          </cell>
          <cell r="D34487" t="str">
            <v>Timaná</v>
          </cell>
        </row>
        <row r="34488">
          <cell r="C34488" t="str">
            <v>41807</v>
          </cell>
          <cell r="D34488" t="str">
            <v>Timaná</v>
          </cell>
        </row>
        <row r="34489">
          <cell r="C34489" t="str">
            <v>41807</v>
          </cell>
          <cell r="D34489" t="str">
            <v>Timaná</v>
          </cell>
        </row>
        <row r="34490">
          <cell r="C34490" t="str">
            <v>41807</v>
          </cell>
          <cell r="D34490" t="str">
            <v>Timaná</v>
          </cell>
        </row>
        <row r="34491">
          <cell r="C34491" t="str">
            <v>41807</v>
          </cell>
          <cell r="D34491" t="str">
            <v>Timaná</v>
          </cell>
        </row>
        <row r="34492">
          <cell r="C34492" t="str">
            <v>41807</v>
          </cell>
          <cell r="D34492" t="str">
            <v>Timaná</v>
          </cell>
        </row>
        <row r="34493">
          <cell r="C34493" t="str">
            <v>41807</v>
          </cell>
          <cell r="D34493" t="str">
            <v>Timaná</v>
          </cell>
        </row>
        <row r="34494">
          <cell r="C34494" t="str">
            <v>41807</v>
          </cell>
          <cell r="D34494" t="str">
            <v>Timaná</v>
          </cell>
        </row>
        <row r="34495">
          <cell r="C34495" t="str">
            <v>41807</v>
          </cell>
          <cell r="D34495" t="str">
            <v>Timaná</v>
          </cell>
        </row>
        <row r="34496">
          <cell r="C34496" t="str">
            <v>41807</v>
          </cell>
          <cell r="D34496" t="str">
            <v>Timaná</v>
          </cell>
        </row>
        <row r="34497">
          <cell r="C34497" t="str">
            <v>41807</v>
          </cell>
          <cell r="D34497" t="str">
            <v>Timaná</v>
          </cell>
        </row>
        <row r="34498">
          <cell r="C34498" t="str">
            <v>41807</v>
          </cell>
          <cell r="D34498" t="str">
            <v>Timaná</v>
          </cell>
        </row>
        <row r="34499">
          <cell r="C34499" t="str">
            <v>41807</v>
          </cell>
          <cell r="D34499" t="str">
            <v>Timaná</v>
          </cell>
        </row>
        <row r="34500">
          <cell r="C34500" t="str">
            <v>41807</v>
          </cell>
          <cell r="D34500" t="str">
            <v>Timaná</v>
          </cell>
        </row>
        <row r="34501">
          <cell r="C34501" t="str">
            <v>41807</v>
          </cell>
          <cell r="D34501" t="str">
            <v>Timaná</v>
          </cell>
        </row>
        <row r="34502">
          <cell r="C34502" t="str">
            <v>41807</v>
          </cell>
          <cell r="D34502" t="str">
            <v>Timaná</v>
          </cell>
        </row>
        <row r="34503">
          <cell r="C34503" t="str">
            <v>41807</v>
          </cell>
          <cell r="D34503" t="str">
            <v>Timaná</v>
          </cell>
        </row>
        <row r="34504">
          <cell r="C34504" t="str">
            <v>41807</v>
          </cell>
          <cell r="D34504" t="str">
            <v>Timaná</v>
          </cell>
        </row>
        <row r="34505">
          <cell r="C34505" t="str">
            <v>41807</v>
          </cell>
          <cell r="D34505" t="str">
            <v>Timaná</v>
          </cell>
        </row>
        <row r="34506">
          <cell r="C34506" t="str">
            <v>41807</v>
          </cell>
          <cell r="D34506" t="str">
            <v>Timaná</v>
          </cell>
        </row>
        <row r="34507">
          <cell r="C34507" t="str">
            <v>41807</v>
          </cell>
          <cell r="D34507" t="str">
            <v>Timaná</v>
          </cell>
        </row>
        <row r="34508">
          <cell r="C34508" t="str">
            <v>41807</v>
          </cell>
          <cell r="D34508" t="str">
            <v>Timaná</v>
          </cell>
        </row>
        <row r="34509">
          <cell r="C34509" t="str">
            <v>41807</v>
          </cell>
          <cell r="D34509" t="str">
            <v>Timaná</v>
          </cell>
        </row>
        <row r="34510">
          <cell r="C34510" t="str">
            <v>41807</v>
          </cell>
          <cell r="D34510" t="str">
            <v>Timaná</v>
          </cell>
        </row>
        <row r="34511">
          <cell r="C34511" t="str">
            <v>41807</v>
          </cell>
          <cell r="D34511" t="str">
            <v>Timaná</v>
          </cell>
        </row>
        <row r="34512">
          <cell r="C34512" t="str">
            <v>41807</v>
          </cell>
          <cell r="D34512" t="str">
            <v>Timaná</v>
          </cell>
        </row>
        <row r="34513">
          <cell r="C34513" t="str">
            <v>41807</v>
          </cell>
          <cell r="D34513" t="str">
            <v>Timaná</v>
          </cell>
        </row>
        <row r="34514">
          <cell r="C34514" t="str">
            <v>41807</v>
          </cell>
          <cell r="D34514" t="str">
            <v>Timaná</v>
          </cell>
        </row>
        <row r="34515">
          <cell r="C34515" t="str">
            <v>41807</v>
          </cell>
          <cell r="D34515" t="str">
            <v>Timaná</v>
          </cell>
        </row>
        <row r="34516">
          <cell r="C34516" t="str">
            <v>41807</v>
          </cell>
          <cell r="D34516" t="str">
            <v>Timaná</v>
          </cell>
        </row>
        <row r="34517">
          <cell r="C34517" t="str">
            <v>41807</v>
          </cell>
          <cell r="D34517" t="str">
            <v>Timaná</v>
          </cell>
        </row>
        <row r="34518">
          <cell r="C34518" t="str">
            <v>41807</v>
          </cell>
          <cell r="D34518" t="str">
            <v>Timaná</v>
          </cell>
        </row>
        <row r="34519">
          <cell r="C34519" t="str">
            <v>41872</v>
          </cell>
          <cell r="D34519" t="str">
            <v>Villavieja</v>
          </cell>
        </row>
        <row r="34520">
          <cell r="C34520" t="str">
            <v>41872</v>
          </cell>
          <cell r="D34520" t="str">
            <v>Villavieja</v>
          </cell>
        </row>
        <row r="34521">
          <cell r="C34521" t="str">
            <v>41872</v>
          </cell>
          <cell r="D34521" t="str">
            <v>Villavieja</v>
          </cell>
        </row>
        <row r="34522">
          <cell r="C34522" t="str">
            <v>41872</v>
          </cell>
          <cell r="D34522" t="str">
            <v>Villavieja</v>
          </cell>
        </row>
        <row r="34523">
          <cell r="C34523" t="str">
            <v>41872</v>
          </cell>
          <cell r="D34523" t="str">
            <v>Villavieja</v>
          </cell>
        </row>
        <row r="34524">
          <cell r="C34524" t="str">
            <v>41872</v>
          </cell>
          <cell r="D34524" t="str">
            <v>Villavieja</v>
          </cell>
        </row>
        <row r="34525">
          <cell r="C34525" t="str">
            <v>41872</v>
          </cell>
          <cell r="D34525" t="str">
            <v>Villavieja</v>
          </cell>
        </row>
        <row r="34526">
          <cell r="C34526" t="str">
            <v>41872</v>
          </cell>
          <cell r="D34526" t="str">
            <v>Villavieja</v>
          </cell>
        </row>
        <row r="34527">
          <cell r="C34527" t="str">
            <v>41872</v>
          </cell>
          <cell r="D34527" t="str">
            <v>Villavieja</v>
          </cell>
        </row>
        <row r="34528">
          <cell r="C34528" t="str">
            <v>41872</v>
          </cell>
          <cell r="D34528" t="str">
            <v>Villavieja</v>
          </cell>
        </row>
        <row r="34529">
          <cell r="C34529" t="str">
            <v>41872</v>
          </cell>
          <cell r="D34529" t="str">
            <v>Villavieja</v>
          </cell>
        </row>
        <row r="34530">
          <cell r="C34530" t="str">
            <v>41872</v>
          </cell>
          <cell r="D34530" t="str">
            <v>Villavieja</v>
          </cell>
        </row>
        <row r="34531">
          <cell r="C34531" t="str">
            <v>41872</v>
          </cell>
          <cell r="D34531" t="str">
            <v>Villavieja</v>
          </cell>
        </row>
        <row r="34532">
          <cell r="C34532" t="str">
            <v>41872</v>
          </cell>
          <cell r="D34532" t="str">
            <v>Villavieja</v>
          </cell>
        </row>
        <row r="34533">
          <cell r="C34533" t="str">
            <v>41872</v>
          </cell>
          <cell r="D34533" t="str">
            <v>Villavieja</v>
          </cell>
        </row>
        <row r="34534">
          <cell r="C34534" t="str">
            <v>41872</v>
          </cell>
          <cell r="D34534" t="str">
            <v>Villavieja</v>
          </cell>
        </row>
        <row r="34535">
          <cell r="C34535" t="str">
            <v>41872</v>
          </cell>
          <cell r="D34535" t="str">
            <v>Villavieja</v>
          </cell>
        </row>
        <row r="34536">
          <cell r="C34536" t="str">
            <v>41872</v>
          </cell>
          <cell r="D34536" t="str">
            <v>Villavieja</v>
          </cell>
        </row>
        <row r="34537">
          <cell r="C34537" t="str">
            <v>41872</v>
          </cell>
          <cell r="D34537" t="str">
            <v>Villavieja</v>
          </cell>
        </row>
        <row r="34538">
          <cell r="C34538" t="str">
            <v>41872</v>
          </cell>
          <cell r="D34538" t="str">
            <v>Villavieja</v>
          </cell>
        </row>
        <row r="34539">
          <cell r="C34539" t="str">
            <v>41872</v>
          </cell>
          <cell r="D34539" t="str">
            <v>Villavieja</v>
          </cell>
        </row>
        <row r="34540">
          <cell r="C34540" t="str">
            <v>41872</v>
          </cell>
          <cell r="D34540" t="str">
            <v>Villavieja</v>
          </cell>
        </row>
        <row r="34541">
          <cell r="C34541" t="str">
            <v>41872</v>
          </cell>
          <cell r="D34541" t="str">
            <v>Villavieja</v>
          </cell>
        </row>
        <row r="34542">
          <cell r="C34542" t="str">
            <v>41872</v>
          </cell>
          <cell r="D34542" t="str">
            <v>Villavieja</v>
          </cell>
        </row>
        <row r="34543">
          <cell r="C34543" t="str">
            <v>41872</v>
          </cell>
          <cell r="D34543" t="str">
            <v>Villavieja</v>
          </cell>
        </row>
        <row r="34544">
          <cell r="C34544" t="str">
            <v>41872</v>
          </cell>
          <cell r="D34544" t="str">
            <v>Villavieja</v>
          </cell>
        </row>
        <row r="34545">
          <cell r="C34545" t="str">
            <v>41872</v>
          </cell>
          <cell r="D34545" t="str">
            <v>Villavieja</v>
          </cell>
        </row>
        <row r="34546">
          <cell r="C34546" t="str">
            <v>41872</v>
          </cell>
          <cell r="D34546" t="str">
            <v>Villavieja</v>
          </cell>
        </row>
        <row r="34547">
          <cell r="C34547" t="str">
            <v>41872</v>
          </cell>
          <cell r="D34547" t="str">
            <v>Villavieja</v>
          </cell>
        </row>
        <row r="34548">
          <cell r="C34548" t="str">
            <v>41872</v>
          </cell>
          <cell r="D34548" t="str">
            <v>Villavieja</v>
          </cell>
        </row>
        <row r="34549">
          <cell r="C34549" t="str">
            <v>41872</v>
          </cell>
          <cell r="D34549" t="str">
            <v>Villavieja</v>
          </cell>
        </row>
        <row r="34550">
          <cell r="C34550" t="str">
            <v>41872</v>
          </cell>
          <cell r="D34550" t="str">
            <v>Villavieja</v>
          </cell>
        </row>
        <row r="34551">
          <cell r="C34551" t="str">
            <v>41872</v>
          </cell>
          <cell r="D34551" t="str">
            <v>Villavieja</v>
          </cell>
        </row>
        <row r="34552">
          <cell r="C34552" t="str">
            <v>41872</v>
          </cell>
          <cell r="D34552" t="str">
            <v>Villavieja</v>
          </cell>
        </row>
        <row r="34553">
          <cell r="C34553" t="str">
            <v>41872</v>
          </cell>
          <cell r="D34553" t="str">
            <v>Villavieja</v>
          </cell>
        </row>
        <row r="34554">
          <cell r="C34554" t="str">
            <v>41872</v>
          </cell>
          <cell r="D34554" t="str">
            <v>Villavieja</v>
          </cell>
        </row>
        <row r="34555">
          <cell r="C34555" t="str">
            <v>41872</v>
          </cell>
          <cell r="D34555" t="str">
            <v>Villavieja</v>
          </cell>
        </row>
        <row r="34556">
          <cell r="C34556" t="str">
            <v>41872</v>
          </cell>
          <cell r="D34556" t="str">
            <v>Villavieja</v>
          </cell>
        </row>
        <row r="34557">
          <cell r="C34557" t="str">
            <v>41872</v>
          </cell>
          <cell r="D34557" t="str">
            <v>Villavieja</v>
          </cell>
        </row>
        <row r="34558">
          <cell r="C34558" t="str">
            <v>41872</v>
          </cell>
          <cell r="D34558" t="str">
            <v>Villavieja</v>
          </cell>
        </row>
        <row r="34559">
          <cell r="C34559" t="str">
            <v>41872</v>
          </cell>
          <cell r="D34559" t="str">
            <v>Villavieja</v>
          </cell>
        </row>
        <row r="34560">
          <cell r="C34560" t="str">
            <v>41872</v>
          </cell>
          <cell r="D34560" t="str">
            <v>Villavieja</v>
          </cell>
        </row>
        <row r="34561">
          <cell r="C34561" t="str">
            <v>41872</v>
          </cell>
          <cell r="D34561" t="str">
            <v>Villavieja</v>
          </cell>
        </row>
        <row r="34562">
          <cell r="C34562" t="str">
            <v>41872</v>
          </cell>
          <cell r="D34562" t="str">
            <v>Villavieja</v>
          </cell>
        </row>
        <row r="34563">
          <cell r="C34563" t="str">
            <v>41872</v>
          </cell>
          <cell r="D34563" t="str">
            <v>Villavieja</v>
          </cell>
        </row>
        <row r="34564">
          <cell r="C34564" t="str">
            <v>41872</v>
          </cell>
          <cell r="D34564" t="str">
            <v>Villavieja</v>
          </cell>
        </row>
        <row r="34565">
          <cell r="C34565" t="str">
            <v>41872</v>
          </cell>
          <cell r="D34565" t="str">
            <v>Villavieja</v>
          </cell>
        </row>
        <row r="34566">
          <cell r="C34566" t="str">
            <v>41872</v>
          </cell>
          <cell r="D34566" t="str">
            <v>Villavieja</v>
          </cell>
        </row>
        <row r="34567">
          <cell r="C34567" t="str">
            <v>41872</v>
          </cell>
          <cell r="D34567" t="str">
            <v>Villavieja</v>
          </cell>
        </row>
        <row r="34568">
          <cell r="C34568" t="str">
            <v>41872</v>
          </cell>
          <cell r="D34568" t="str">
            <v>Villavieja</v>
          </cell>
        </row>
        <row r="34569">
          <cell r="C34569" t="str">
            <v>41872</v>
          </cell>
          <cell r="D34569" t="str">
            <v>Villavieja</v>
          </cell>
        </row>
        <row r="34570">
          <cell r="C34570" t="str">
            <v>41872</v>
          </cell>
          <cell r="D34570" t="str">
            <v>Villavieja</v>
          </cell>
        </row>
        <row r="34571">
          <cell r="C34571" t="str">
            <v>41872</v>
          </cell>
          <cell r="D34571" t="str">
            <v>Villavieja</v>
          </cell>
        </row>
        <row r="34572">
          <cell r="C34572" t="str">
            <v>41872</v>
          </cell>
          <cell r="D34572" t="str">
            <v>Villavieja</v>
          </cell>
        </row>
        <row r="34573">
          <cell r="C34573" t="str">
            <v>41885</v>
          </cell>
          <cell r="D34573" t="str">
            <v>Yaguará</v>
          </cell>
        </row>
        <row r="34574">
          <cell r="C34574" t="str">
            <v>41885</v>
          </cell>
          <cell r="D34574" t="str">
            <v>Yaguará</v>
          </cell>
        </row>
        <row r="34575">
          <cell r="C34575" t="str">
            <v>41885</v>
          </cell>
          <cell r="D34575" t="str">
            <v>Yaguará</v>
          </cell>
        </row>
        <row r="34576">
          <cell r="C34576" t="str">
            <v>41885</v>
          </cell>
          <cell r="D34576" t="str">
            <v>Yaguará</v>
          </cell>
        </row>
        <row r="34577">
          <cell r="C34577" t="str">
            <v>41885</v>
          </cell>
          <cell r="D34577" t="str">
            <v>Yaguará</v>
          </cell>
        </row>
        <row r="34578">
          <cell r="C34578" t="str">
            <v>41885</v>
          </cell>
          <cell r="D34578" t="str">
            <v>Yaguará</v>
          </cell>
        </row>
        <row r="34579">
          <cell r="C34579" t="str">
            <v>41885</v>
          </cell>
          <cell r="D34579" t="str">
            <v>Yaguará</v>
          </cell>
        </row>
        <row r="34580">
          <cell r="C34580" t="str">
            <v>41885</v>
          </cell>
          <cell r="D34580" t="str">
            <v>Yaguará</v>
          </cell>
        </row>
        <row r="34581">
          <cell r="C34581" t="str">
            <v>41885</v>
          </cell>
          <cell r="D34581" t="str">
            <v>Yaguará</v>
          </cell>
        </row>
        <row r="34582">
          <cell r="C34582" t="str">
            <v>41885</v>
          </cell>
          <cell r="D34582" t="str">
            <v>Yaguará</v>
          </cell>
        </row>
        <row r="34583">
          <cell r="C34583" t="str">
            <v>41885</v>
          </cell>
          <cell r="D34583" t="str">
            <v>Yaguará</v>
          </cell>
        </row>
        <row r="34584">
          <cell r="C34584" t="str">
            <v>41885</v>
          </cell>
          <cell r="D34584" t="str">
            <v>Yaguará</v>
          </cell>
        </row>
        <row r="34585">
          <cell r="C34585" t="str">
            <v>41885</v>
          </cell>
          <cell r="D34585" t="str">
            <v>Yaguará</v>
          </cell>
        </row>
        <row r="34586">
          <cell r="C34586" t="str">
            <v>41885</v>
          </cell>
          <cell r="D34586" t="str">
            <v>Yaguará</v>
          </cell>
        </row>
        <row r="34587">
          <cell r="C34587" t="str">
            <v>41885</v>
          </cell>
          <cell r="D34587" t="str">
            <v>Yaguará</v>
          </cell>
        </row>
        <row r="34588">
          <cell r="C34588" t="str">
            <v>41885</v>
          </cell>
          <cell r="D34588" t="str">
            <v>Yaguará</v>
          </cell>
        </row>
        <row r="34589">
          <cell r="C34589" t="str">
            <v>41885</v>
          </cell>
          <cell r="D34589" t="str">
            <v>Yaguará</v>
          </cell>
        </row>
        <row r="34590">
          <cell r="C34590" t="str">
            <v>41885</v>
          </cell>
          <cell r="D34590" t="str">
            <v>Yaguará</v>
          </cell>
        </row>
        <row r="34591">
          <cell r="C34591" t="str">
            <v>41885</v>
          </cell>
          <cell r="D34591" t="str">
            <v>Yaguará</v>
          </cell>
        </row>
        <row r="34592">
          <cell r="C34592" t="str">
            <v>41885</v>
          </cell>
          <cell r="D34592" t="str">
            <v>Yaguará</v>
          </cell>
        </row>
        <row r="34593">
          <cell r="C34593" t="str">
            <v>41885</v>
          </cell>
          <cell r="D34593" t="str">
            <v>Yaguará</v>
          </cell>
        </row>
        <row r="34594">
          <cell r="C34594" t="str">
            <v>41885</v>
          </cell>
          <cell r="D34594" t="str">
            <v>Yaguará</v>
          </cell>
        </row>
        <row r="34595">
          <cell r="C34595" t="str">
            <v>41885</v>
          </cell>
          <cell r="D34595" t="str">
            <v>Yaguará</v>
          </cell>
        </row>
        <row r="34596">
          <cell r="C34596" t="str">
            <v>41885</v>
          </cell>
          <cell r="D34596" t="str">
            <v>Yaguará</v>
          </cell>
        </row>
        <row r="34597">
          <cell r="C34597" t="str">
            <v>41885</v>
          </cell>
          <cell r="D34597" t="str">
            <v>Yaguará</v>
          </cell>
        </row>
        <row r="34598">
          <cell r="C34598" t="str">
            <v>41885</v>
          </cell>
          <cell r="D34598" t="str">
            <v>Yaguará</v>
          </cell>
        </row>
        <row r="34599">
          <cell r="C34599" t="str">
            <v>41885</v>
          </cell>
          <cell r="D34599" t="str">
            <v>Yaguará</v>
          </cell>
        </row>
        <row r="34600">
          <cell r="C34600" t="str">
            <v>41885</v>
          </cell>
          <cell r="D34600" t="str">
            <v>Yaguará</v>
          </cell>
        </row>
        <row r="34601">
          <cell r="C34601" t="str">
            <v>41885</v>
          </cell>
          <cell r="D34601" t="str">
            <v>Yaguará</v>
          </cell>
        </row>
        <row r="34602">
          <cell r="C34602" t="str">
            <v>41885</v>
          </cell>
          <cell r="D34602" t="str">
            <v>Yaguará</v>
          </cell>
        </row>
        <row r="34603">
          <cell r="C34603" t="str">
            <v>41885</v>
          </cell>
          <cell r="D34603" t="str">
            <v>Yaguará</v>
          </cell>
        </row>
        <row r="34604">
          <cell r="C34604" t="str">
            <v>41885</v>
          </cell>
          <cell r="D34604" t="str">
            <v>Yaguará</v>
          </cell>
        </row>
        <row r="34605">
          <cell r="C34605" t="str">
            <v>41885</v>
          </cell>
          <cell r="D34605" t="str">
            <v>Yaguará</v>
          </cell>
        </row>
        <row r="34606">
          <cell r="C34606" t="str">
            <v>41885</v>
          </cell>
          <cell r="D34606" t="str">
            <v>Yaguará</v>
          </cell>
        </row>
        <row r="34607">
          <cell r="C34607" t="str">
            <v>41885</v>
          </cell>
          <cell r="D34607" t="str">
            <v>Yaguará</v>
          </cell>
        </row>
        <row r="34608">
          <cell r="C34608" t="str">
            <v>41885</v>
          </cell>
          <cell r="D34608" t="str">
            <v>Yaguará</v>
          </cell>
        </row>
        <row r="34609">
          <cell r="C34609" t="str">
            <v>41885</v>
          </cell>
          <cell r="D34609" t="str">
            <v>Yaguará</v>
          </cell>
        </row>
        <row r="34610">
          <cell r="C34610" t="str">
            <v>41885</v>
          </cell>
          <cell r="D34610" t="str">
            <v>Yaguará</v>
          </cell>
        </row>
        <row r="34611">
          <cell r="C34611" t="str">
            <v>41885</v>
          </cell>
          <cell r="D34611" t="str">
            <v>Yaguará</v>
          </cell>
        </row>
        <row r="34612">
          <cell r="C34612" t="str">
            <v>41885</v>
          </cell>
          <cell r="D34612" t="str">
            <v>Yaguará</v>
          </cell>
        </row>
        <row r="34613">
          <cell r="C34613" t="str">
            <v>41885</v>
          </cell>
          <cell r="D34613" t="str">
            <v>Yaguará</v>
          </cell>
        </row>
        <row r="34614">
          <cell r="C34614" t="str">
            <v>41885</v>
          </cell>
          <cell r="D34614" t="str">
            <v>Yaguará</v>
          </cell>
        </row>
        <row r="34615">
          <cell r="C34615" t="str">
            <v>41885</v>
          </cell>
          <cell r="D34615" t="str">
            <v>Yaguará</v>
          </cell>
        </row>
        <row r="34616">
          <cell r="C34616" t="str">
            <v>41885</v>
          </cell>
          <cell r="D34616" t="str">
            <v>Yaguará</v>
          </cell>
        </row>
        <row r="34617">
          <cell r="C34617" t="str">
            <v>41885</v>
          </cell>
          <cell r="D34617" t="str">
            <v>Yaguará</v>
          </cell>
        </row>
        <row r="34618">
          <cell r="C34618" t="str">
            <v>41885</v>
          </cell>
          <cell r="D34618" t="str">
            <v>Yaguará</v>
          </cell>
        </row>
        <row r="34619">
          <cell r="C34619" t="str">
            <v>41885</v>
          </cell>
          <cell r="D34619" t="str">
            <v>Yaguará</v>
          </cell>
        </row>
        <row r="34620">
          <cell r="C34620" t="str">
            <v>41885</v>
          </cell>
          <cell r="D34620" t="str">
            <v>Yaguará</v>
          </cell>
        </row>
        <row r="34621">
          <cell r="C34621" t="str">
            <v>41885</v>
          </cell>
          <cell r="D34621" t="str">
            <v>Yaguará</v>
          </cell>
        </row>
        <row r="34622">
          <cell r="C34622" t="str">
            <v>41885</v>
          </cell>
          <cell r="D34622" t="str">
            <v>Yaguará</v>
          </cell>
        </row>
        <row r="34623">
          <cell r="C34623" t="str">
            <v>41885</v>
          </cell>
          <cell r="D34623" t="str">
            <v>Yaguará</v>
          </cell>
        </row>
        <row r="34624">
          <cell r="C34624" t="str">
            <v>41885</v>
          </cell>
          <cell r="D34624" t="str">
            <v>Yaguará</v>
          </cell>
        </row>
        <row r="34625">
          <cell r="C34625" t="str">
            <v>41885</v>
          </cell>
          <cell r="D34625" t="str">
            <v>Yaguará</v>
          </cell>
        </row>
        <row r="34626">
          <cell r="C34626" t="str">
            <v>41885</v>
          </cell>
          <cell r="D34626" t="str">
            <v>Yaguará</v>
          </cell>
        </row>
        <row r="34627">
          <cell r="C34627" t="str">
            <v>44001</v>
          </cell>
          <cell r="D34627" t="str">
            <v>Riohacha</v>
          </cell>
        </row>
        <row r="34628">
          <cell r="C34628" t="str">
            <v>44001</v>
          </cell>
          <cell r="D34628" t="str">
            <v>Riohacha</v>
          </cell>
        </row>
        <row r="34629">
          <cell r="C34629" t="str">
            <v>44001</v>
          </cell>
          <cell r="D34629" t="str">
            <v>Riohacha</v>
          </cell>
        </row>
        <row r="34630">
          <cell r="C34630" t="str">
            <v>44001</v>
          </cell>
          <cell r="D34630" t="str">
            <v>Riohacha</v>
          </cell>
        </row>
        <row r="34631">
          <cell r="C34631" t="str">
            <v>44001</v>
          </cell>
          <cell r="D34631" t="str">
            <v>Riohacha</v>
          </cell>
        </row>
        <row r="34632">
          <cell r="C34632" t="str">
            <v>44001</v>
          </cell>
          <cell r="D34632" t="str">
            <v>Riohacha</v>
          </cell>
        </row>
        <row r="34633">
          <cell r="C34633" t="str">
            <v>44001</v>
          </cell>
          <cell r="D34633" t="str">
            <v>Riohacha</v>
          </cell>
        </row>
        <row r="34634">
          <cell r="C34634" t="str">
            <v>44001</v>
          </cell>
          <cell r="D34634" t="str">
            <v>Riohacha</v>
          </cell>
        </row>
        <row r="34635">
          <cell r="C34635" t="str">
            <v>44001</v>
          </cell>
          <cell r="D34635" t="str">
            <v>Riohacha</v>
          </cell>
        </row>
        <row r="34636">
          <cell r="C34636" t="str">
            <v>44001</v>
          </cell>
          <cell r="D34636" t="str">
            <v>Riohacha</v>
          </cell>
        </row>
        <row r="34637">
          <cell r="C34637" t="str">
            <v>44001</v>
          </cell>
          <cell r="D34637" t="str">
            <v>Riohacha</v>
          </cell>
        </row>
        <row r="34638">
          <cell r="C34638" t="str">
            <v>44001</v>
          </cell>
          <cell r="D34638" t="str">
            <v>Riohacha</v>
          </cell>
        </row>
        <row r="34639">
          <cell r="C34639" t="str">
            <v>44001</v>
          </cell>
          <cell r="D34639" t="str">
            <v>Riohacha</v>
          </cell>
        </row>
        <row r="34640">
          <cell r="C34640" t="str">
            <v>44001</v>
          </cell>
          <cell r="D34640" t="str">
            <v>Riohacha</v>
          </cell>
        </row>
        <row r="34641">
          <cell r="C34641" t="str">
            <v>44001</v>
          </cell>
          <cell r="D34641" t="str">
            <v>Riohacha</v>
          </cell>
        </row>
        <row r="34642">
          <cell r="C34642" t="str">
            <v>44001</v>
          </cell>
          <cell r="D34642" t="str">
            <v>Riohacha</v>
          </cell>
        </row>
        <row r="34643">
          <cell r="C34643" t="str">
            <v>44001</v>
          </cell>
          <cell r="D34643" t="str">
            <v>Riohacha</v>
          </cell>
        </row>
        <row r="34644">
          <cell r="C34644" t="str">
            <v>44001</v>
          </cell>
          <cell r="D34644" t="str">
            <v>Riohacha</v>
          </cell>
        </row>
        <row r="34645">
          <cell r="C34645" t="str">
            <v>44001</v>
          </cell>
          <cell r="D34645" t="str">
            <v>Riohacha</v>
          </cell>
        </row>
        <row r="34646">
          <cell r="C34646" t="str">
            <v>44001</v>
          </cell>
          <cell r="D34646" t="str">
            <v>Riohacha</v>
          </cell>
        </row>
        <row r="34647">
          <cell r="C34647" t="str">
            <v>44001</v>
          </cell>
          <cell r="D34647" t="str">
            <v>Riohacha</v>
          </cell>
        </row>
        <row r="34648">
          <cell r="C34648" t="str">
            <v>44001</v>
          </cell>
          <cell r="D34648" t="str">
            <v>Riohacha</v>
          </cell>
        </row>
        <row r="34649">
          <cell r="C34649" t="str">
            <v>44001</v>
          </cell>
          <cell r="D34649" t="str">
            <v>Riohacha</v>
          </cell>
        </row>
        <row r="34650">
          <cell r="C34650" t="str">
            <v>44001</v>
          </cell>
          <cell r="D34650" t="str">
            <v>Riohacha</v>
          </cell>
        </row>
        <row r="34651">
          <cell r="C34651" t="str">
            <v>44001</v>
          </cell>
          <cell r="D34651" t="str">
            <v>Riohacha</v>
          </cell>
        </row>
        <row r="34652">
          <cell r="C34652" t="str">
            <v>44001</v>
          </cell>
          <cell r="D34652" t="str">
            <v>Riohacha</v>
          </cell>
        </row>
        <row r="34653">
          <cell r="C34653" t="str">
            <v>44001</v>
          </cell>
          <cell r="D34653" t="str">
            <v>Riohacha</v>
          </cell>
        </row>
        <row r="34654">
          <cell r="C34654" t="str">
            <v>44001</v>
          </cell>
          <cell r="D34654" t="str">
            <v>Riohacha</v>
          </cell>
        </row>
        <row r="34655">
          <cell r="C34655" t="str">
            <v>44001</v>
          </cell>
          <cell r="D34655" t="str">
            <v>Riohacha</v>
          </cell>
        </row>
        <row r="34656">
          <cell r="C34656" t="str">
            <v>44001</v>
          </cell>
          <cell r="D34656" t="str">
            <v>Riohacha</v>
          </cell>
        </row>
        <row r="34657">
          <cell r="C34657" t="str">
            <v>44001</v>
          </cell>
          <cell r="D34657" t="str">
            <v>Riohacha</v>
          </cell>
        </row>
        <row r="34658">
          <cell r="C34658" t="str">
            <v>44001</v>
          </cell>
          <cell r="D34658" t="str">
            <v>Riohacha</v>
          </cell>
        </row>
        <row r="34659">
          <cell r="C34659" t="str">
            <v>44001</v>
          </cell>
          <cell r="D34659" t="str">
            <v>Riohacha</v>
          </cell>
        </row>
        <row r="34660">
          <cell r="C34660" t="str">
            <v>44001</v>
          </cell>
          <cell r="D34660" t="str">
            <v>Riohacha</v>
          </cell>
        </row>
        <row r="34661">
          <cell r="C34661" t="str">
            <v>44001</v>
          </cell>
          <cell r="D34661" t="str">
            <v>Riohacha</v>
          </cell>
        </row>
        <row r="34662">
          <cell r="C34662" t="str">
            <v>44001</v>
          </cell>
          <cell r="D34662" t="str">
            <v>Riohacha</v>
          </cell>
        </row>
        <row r="34663">
          <cell r="C34663" t="str">
            <v>44001</v>
          </cell>
          <cell r="D34663" t="str">
            <v>Riohacha</v>
          </cell>
        </row>
        <row r="34664">
          <cell r="C34664" t="str">
            <v>44001</v>
          </cell>
          <cell r="D34664" t="str">
            <v>Riohacha</v>
          </cell>
        </row>
        <row r="34665">
          <cell r="C34665" t="str">
            <v>44001</v>
          </cell>
          <cell r="D34665" t="str">
            <v>Riohacha</v>
          </cell>
        </row>
        <row r="34666">
          <cell r="C34666" t="str">
            <v>44001</v>
          </cell>
          <cell r="D34666" t="str">
            <v>Riohacha</v>
          </cell>
        </row>
        <row r="34667">
          <cell r="C34667" t="str">
            <v>44001</v>
          </cell>
          <cell r="D34667" t="str">
            <v>Riohacha</v>
          </cell>
        </row>
        <row r="34668">
          <cell r="C34668" t="str">
            <v>44001</v>
          </cell>
          <cell r="D34668" t="str">
            <v>Riohacha</v>
          </cell>
        </row>
        <row r="34669">
          <cell r="C34669" t="str">
            <v>44001</v>
          </cell>
          <cell r="D34669" t="str">
            <v>Riohacha</v>
          </cell>
        </row>
        <row r="34670">
          <cell r="C34670" t="str">
            <v>44001</v>
          </cell>
          <cell r="D34670" t="str">
            <v>Riohacha</v>
          </cell>
        </row>
        <row r="34671">
          <cell r="C34671" t="str">
            <v>44001</v>
          </cell>
          <cell r="D34671" t="str">
            <v>Riohacha</v>
          </cell>
        </row>
        <row r="34672">
          <cell r="C34672" t="str">
            <v>44001</v>
          </cell>
          <cell r="D34672" t="str">
            <v>Riohacha</v>
          </cell>
        </row>
        <row r="34673">
          <cell r="C34673" t="str">
            <v>44001</v>
          </cell>
          <cell r="D34673" t="str">
            <v>Riohacha</v>
          </cell>
        </row>
        <row r="34674">
          <cell r="C34674" t="str">
            <v>44001</v>
          </cell>
          <cell r="D34674" t="str">
            <v>Riohacha</v>
          </cell>
        </row>
        <row r="34675">
          <cell r="C34675" t="str">
            <v>44001</v>
          </cell>
          <cell r="D34675" t="str">
            <v>Riohacha</v>
          </cell>
        </row>
        <row r="34676">
          <cell r="C34676" t="str">
            <v>44001</v>
          </cell>
          <cell r="D34676" t="str">
            <v>Riohacha</v>
          </cell>
        </row>
        <row r="34677">
          <cell r="C34677" t="str">
            <v>44001</v>
          </cell>
          <cell r="D34677" t="str">
            <v>Riohacha</v>
          </cell>
        </row>
        <row r="34678">
          <cell r="C34678" t="str">
            <v>44001</v>
          </cell>
          <cell r="D34678" t="str">
            <v>Riohacha</v>
          </cell>
        </row>
        <row r="34679">
          <cell r="C34679" t="str">
            <v>44001</v>
          </cell>
          <cell r="D34679" t="str">
            <v>Riohacha</v>
          </cell>
        </row>
        <row r="34680">
          <cell r="C34680" t="str">
            <v>44001</v>
          </cell>
          <cell r="D34680" t="str">
            <v>Riohacha</v>
          </cell>
        </row>
        <row r="34681">
          <cell r="C34681" t="str">
            <v>44035</v>
          </cell>
          <cell r="D34681" t="str">
            <v>Albania</v>
          </cell>
        </row>
        <row r="34682">
          <cell r="C34682" t="str">
            <v>44035</v>
          </cell>
          <cell r="D34682" t="str">
            <v>Albania</v>
          </cell>
        </row>
        <row r="34683">
          <cell r="C34683" t="str">
            <v>44035</v>
          </cell>
          <cell r="D34683" t="str">
            <v>Albania</v>
          </cell>
        </row>
        <row r="34684">
          <cell r="C34684" t="str">
            <v>44035</v>
          </cell>
          <cell r="D34684" t="str">
            <v>Albania</v>
          </cell>
        </row>
        <row r="34685">
          <cell r="C34685" t="str">
            <v>44035</v>
          </cell>
          <cell r="D34685" t="str">
            <v>Albania</v>
          </cell>
        </row>
        <row r="34686">
          <cell r="C34686" t="str">
            <v>44035</v>
          </cell>
          <cell r="D34686" t="str">
            <v>Albania</v>
          </cell>
        </row>
        <row r="34687">
          <cell r="C34687" t="str">
            <v>44035</v>
          </cell>
          <cell r="D34687" t="str">
            <v>Albania</v>
          </cell>
        </row>
        <row r="34688">
          <cell r="C34688" t="str">
            <v>44035</v>
          </cell>
          <cell r="D34688" t="str">
            <v>Albania</v>
          </cell>
        </row>
        <row r="34689">
          <cell r="C34689" t="str">
            <v>44035</v>
          </cell>
          <cell r="D34689" t="str">
            <v>Albania</v>
          </cell>
        </row>
        <row r="34690">
          <cell r="C34690" t="str">
            <v>44035</v>
          </cell>
          <cell r="D34690" t="str">
            <v>Albania</v>
          </cell>
        </row>
        <row r="34691">
          <cell r="C34691" t="str">
            <v>44035</v>
          </cell>
          <cell r="D34691" t="str">
            <v>Albania</v>
          </cell>
        </row>
        <row r="34692">
          <cell r="C34692" t="str">
            <v>44035</v>
          </cell>
          <cell r="D34692" t="str">
            <v>Albania</v>
          </cell>
        </row>
        <row r="34693">
          <cell r="C34693" t="str">
            <v>44035</v>
          </cell>
          <cell r="D34693" t="str">
            <v>Albania</v>
          </cell>
        </row>
        <row r="34694">
          <cell r="C34694" t="str">
            <v>44035</v>
          </cell>
          <cell r="D34694" t="str">
            <v>Albania</v>
          </cell>
        </row>
        <row r="34695">
          <cell r="C34695" t="str">
            <v>44035</v>
          </cell>
          <cell r="D34695" t="str">
            <v>Albania</v>
          </cell>
        </row>
        <row r="34696">
          <cell r="C34696" t="str">
            <v>44035</v>
          </cell>
          <cell r="D34696" t="str">
            <v>Albania</v>
          </cell>
        </row>
        <row r="34697">
          <cell r="C34697" t="str">
            <v>44035</v>
          </cell>
          <cell r="D34697" t="str">
            <v>Albania</v>
          </cell>
        </row>
        <row r="34698">
          <cell r="C34698" t="str">
            <v>44035</v>
          </cell>
          <cell r="D34698" t="str">
            <v>Albania</v>
          </cell>
        </row>
        <row r="34699">
          <cell r="C34699" t="str">
            <v>44035</v>
          </cell>
          <cell r="D34699" t="str">
            <v>Albania</v>
          </cell>
        </row>
        <row r="34700">
          <cell r="C34700" t="str">
            <v>44035</v>
          </cell>
          <cell r="D34700" t="str">
            <v>Albania</v>
          </cell>
        </row>
        <row r="34701">
          <cell r="C34701" t="str">
            <v>44035</v>
          </cell>
          <cell r="D34701" t="str">
            <v>Albania</v>
          </cell>
        </row>
        <row r="34702">
          <cell r="C34702" t="str">
            <v>44035</v>
          </cell>
          <cell r="D34702" t="str">
            <v>Albania</v>
          </cell>
        </row>
        <row r="34703">
          <cell r="C34703" t="str">
            <v>44035</v>
          </cell>
          <cell r="D34703" t="str">
            <v>Albania</v>
          </cell>
        </row>
        <row r="34704">
          <cell r="C34704" t="str">
            <v>44035</v>
          </cell>
          <cell r="D34704" t="str">
            <v>Albania</v>
          </cell>
        </row>
        <row r="34705">
          <cell r="C34705" t="str">
            <v>44035</v>
          </cell>
          <cell r="D34705" t="str">
            <v>Albania</v>
          </cell>
        </row>
        <row r="34706">
          <cell r="C34706" t="str">
            <v>44035</v>
          </cell>
          <cell r="D34706" t="str">
            <v>Albania</v>
          </cell>
        </row>
        <row r="34707">
          <cell r="C34707" t="str">
            <v>44035</v>
          </cell>
          <cell r="D34707" t="str">
            <v>Albania</v>
          </cell>
        </row>
        <row r="34708">
          <cell r="C34708" t="str">
            <v>44035</v>
          </cell>
          <cell r="D34708" t="str">
            <v>Albania</v>
          </cell>
        </row>
        <row r="34709">
          <cell r="C34709" t="str">
            <v>44035</v>
          </cell>
          <cell r="D34709" t="str">
            <v>Albania</v>
          </cell>
        </row>
        <row r="34710">
          <cell r="C34710" t="str">
            <v>44035</v>
          </cell>
          <cell r="D34710" t="str">
            <v>Albania</v>
          </cell>
        </row>
        <row r="34711">
          <cell r="C34711" t="str">
            <v>44035</v>
          </cell>
          <cell r="D34711" t="str">
            <v>Albania</v>
          </cell>
        </row>
        <row r="34712">
          <cell r="C34712" t="str">
            <v>44035</v>
          </cell>
          <cell r="D34712" t="str">
            <v>Albania</v>
          </cell>
        </row>
        <row r="34713">
          <cell r="C34713" t="str">
            <v>44035</v>
          </cell>
          <cell r="D34713" t="str">
            <v>Albania</v>
          </cell>
        </row>
        <row r="34714">
          <cell r="C34714" t="str">
            <v>44035</v>
          </cell>
          <cell r="D34714" t="str">
            <v>Albania</v>
          </cell>
        </row>
        <row r="34715">
          <cell r="C34715" t="str">
            <v>44035</v>
          </cell>
          <cell r="D34715" t="str">
            <v>Albania</v>
          </cell>
        </row>
        <row r="34716">
          <cell r="C34716" t="str">
            <v>44035</v>
          </cell>
          <cell r="D34716" t="str">
            <v>Albania</v>
          </cell>
        </row>
        <row r="34717">
          <cell r="C34717" t="str">
            <v>44035</v>
          </cell>
          <cell r="D34717" t="str">
            <v>Albania</v>
          </cell>
        </row>
        <row r="34718">
          <cell r="C34718" t="str">
            <v>44035</v>
          </cell>
          <cell r="D34718" t="str">
            <v>Albania</v>
          </cell>
        </row>
        <row r="34719">
          <cell r="C34719" t="str">
            <v>44035</v>
          </cell>
          <cell r="D34719" t="str">
            <v>Albania</v>
          </cell>
        </row>
        <row r="34720">
          <cell r="C34720" t="str">
            <v>44035</v>
          </cell>
          <cell r="D34720" t="str">
            <v>Albania</v>
          </cell>
        </row>
        <row r="34721">
          <cell r="C34721" t="str">
            <v>44035</v>
          </cell>
          <cell r="D34721" t="str">
            <v>Albania</v>
          </cell>
        </row>
        <row r="34722">
          <cell r="C34722" t="str">
            <v>44035</v>
          </cell>
          <cell r="D34722" t="str">
            <v>Albania</v>
          </cell>
        </row>
        <row r="34723">
          <cell r="C34723" t="str">
            <v>44035</v>
          </cell>
          <cell r="D34723" t="str">
            <v>Albania</v>
          </cell>
        </row>
        <row r="34724">
          <cell r="C34724" t="str">
            <v>44035</v>
          </cell>
          <cell r="D34724" t="str">
            <v>Albania</v>
          </cell>
        </row>
        <row r="34725">
          <cell r="C34725" t="str">
            <v>44035</v>
          </cell>
          <cell r="D34725" t="str">
            <v>Albania</v>
          </cell>
        </row>
        <row r="34726">
          <cell r="C34726" t="str">
            <v>44035</v>
          </cell>
          <cell r="D34726" t="str">
            <v>Albania</v>
          </cell>
        </row>
        <row r="34727">
          <cell r="C34727" t="str">
            <v>44035</v>
          </cell>
          <cell r="D34727" t="str">
            <v>Albania</v>
          </cell>
        </row>
        <row r="34728">
          <cell r="C34728" t="str">
            <v>44035</v>
          </cell>
          <cell r="D34728" t="str">
            <v>Albania</v>
          </cell>
        </row>
        <row r="34729">
          <cell r="C34729" t="str">
            <v>44035</v>
          </cell>
          <cell r="D34729" t="str">
            <v>Albania</v>
          </cell>
        </row>
        <row r="34730">
          <cell r="C34730" t="str">
            <v>44035</v>
          </cell>
          <cell r="D34730" t="str">
            <v>Albania</v>
          </cell>
        </row>
        <row r="34731">
          <cell r="C34731" t="str">
            <v>44035</v>
          </cell>
          <cell r="D34731" t="str">
            <v>Albania</v>
          </cell>
        </row>
        <row r="34732">
          <cell r="C34732" t="str">
            <v>44035</v>
          </cell>
          <cell r="D34732" t="str">
            <v>Albania</v>
          </cell>
        </row>
        <row r="34733">
          <cell r="C34733" t="str">
            <v>44035</v>
          </cell>
          <cell r="D34733" t="str">
            <v>Albania</v>
          </cell>
        </row>
        <row r="34734">
          <cell r="C34734" t="str">
            <v>44035</v>
          </cell>
          <cell r="D34734" t="str">
            <v>Albania</v>
          </cell>
        </row>
        <row r="34735">
          <cell r="C34735" t="str">
            <v>44078</v>
          </cell>
          <cell r="D34735" t="str">
            <v>Barrancas</v>
          </cell>
        </row>
        <row r="34736">
          <cell r="C34736" t="str">
            <v>44078</v>
          </cell>
          <cell r="D34736" t="str">
            <v>Barrancas</v>
          </cell>
        </row>
        <row r="34737">
          <cell r="C34737" t="str">
            <v>44078</v>
          </cell>
          <cell r="D34737" t="str">
            <v>Barrancas</v>
          </cell>
        </row>
        <row r="34738">
          <cell r="C34738" t="str">
            <v>44078</v>
          </cell>
          <cell r="D34738" t="str">
            <v>Barrancas</v>
          </cell>
        </row>
        <row r="34739">
          <cell r="C34739" t="str">
            <v>44078</v>
          </cell>
          <cell r="D34739" t="str">
            <v>Barrancas</v>
          </cell>
        </row>
        <row r="34740">
          <cell r="C34740" t="str">
            <v>44078</v>
          </cell>
          <cell r="D34740" t="str">
            <v>Barrancas</v>
          </cell>
        </row>
        <row r="34741">
          <cell r="C34741" t="str">
            <v>44078</v>
          </cell>
          <cell r="D34741" t="str">
            <v>Barrancas</v>
          </cell>
        </row>
        <row r="34742">
          <cell r="C34742" t="str">
            <v>44078</v>
          </cell>
          <cell r="D34742" t="str">
            <v>Barrancas</v>
          </cell>
        </row>
        <row r="34743">
          <cell r="C34743" t="str">
            <v>44078</v>
          </cell>
          <cell r="D34743" t="str">
            <v>Barrancas</v>
          </cell>
        </row>
        <row r="34744">
          <cell r="C34744" t="str">
            <v>44078</v>
          </cell>
          <cell r="D34744" t="str">
            <v>Barrancas</v>
          </cell>
        </row>
        <row r="34745">
          <cell r="C34745" t="str">
            <v>44078</v>
          </cell>
          <cell r="D34745" t="str">
            <v>Barrancas</v>
          </cell>
        </row>
        <row r="34746">
          <cell r="C34746" t="str">
            <v>44078</v>
          </cell>
          <cell r="D34746" t="str">
            <v>Barrancas</v>
          </cell>
        </row>
        <row r="34747">
          <cell r="C34747" t="str">
            <v>44078</v>
          </cell>
          <cell r="D34747" t="str">
            <v>Barrancas</v>
          </cell>
        </row>
        <row r="34748">
          <cell r="C34748" t="str">
            <v>44078</v>
          </cell>
          <cell r="D34748" t="str">
            <v>Barrancas</v>
          </cell>
        </row>
        <row r="34749">
          <cell r="C34749" t="str">
            <v>44078</v>
          </cell>
          <cell r="D34749" t="str">
            <v>Barrancas</v>
          </cell>
        </row>
        <row r="34750">
          <cell r="C34750" t="str">
            <v>44078</v>
          </cell>
          <cell r="D34750" t="str">
            <v>Barrancas</v>
          </cell>
        </row>
        <row r="34751">
          <cell r="C34751" t="str">
            <v>44078</v>
          </cell>
          <cell r="D34751" t="str">
            <v>Barrancas</v>
          </cell>
        </row>
        <row r="34752">
          <cell r="C34752" t="str">
            <v>44078</v>
          </cell>
          <cell r="D34752" t="str">
            <v>Barrancas</v>
          </cell>
        </row>
        <row r="34753">
          <cell r="C34753" t="str">
            <v>44078</v>
          </cell>
          <cell r="D34753" t="str">
            <v>Barrancas</v>
          </cell>
        </row>
        <row r="34754">
          <cell r="C34754" t="str">
            <v>44078</v>
          </cell>
          <cell r="D34754" t="str">
            <v>Barrancas</v>
          </cell>
        </row>
        <row r="34755">
          <cell r="C34755" t="str">
            <v>44078</v>
          </cell>
          <cell r="D34755" t="str">
            <v>Barrancas</v>
          </cell>
        </row>
        <row r="34756">
          <cell r="C34756" t="str">
            <v>44078</v>
          </cell>
          <cell r="D34756" t="str">
            <v>Barrancas</v>
          </cell>
        </row>
        <row r="34757">
          <cell r="C34757" t="str">
            <v>44078</v>
          </cell>
          <cell r="D34757" t="str">
            <v>Barrancas</v>
          </cell>
        </row>
        <row r="34758">
          <cell r="C34758" t="str">
            <v>44078</v>
          </cell>
          <cell r="D34758" t="str">
            <v>Barrancas</v>
          </cell>
        </row>
        <row r="34759">
          <cell r="C34759" t="str">
            <v>44078</v>
          </cell>
          <cell r="D34759" t="str">
            <v>Barrancas</v>
          </cell>
        </row>
        <row r="34760">
          <cell r="C34760" t="str">
            <v>44078</v>
          </cell>
          <cell r="D34760" t="str">
            <v>Barrancas</v>
          </cell>
        </row>
        <row r="34761">
          <cell r="C34761" t="str">
            <v>44078</v>
          </cell>
          <cell r="D34761" t="str">
            <v>Barrancas</v>
          </cell>
        </row>
        <row r="34762">
          <cell r="C34762" t="str">
            <v>44078</v>
          </cell>
          <cell r="D34762" t="str">
            <v>Barrancas</v>
          </cell>
        </row>
        <row r="34763">
          <cell r="C34763" t="str">
            <v>44078</v>
          </cell>
          <cell r="D34763" t="str">
            <v>Barrancas</v>
          </cell>
        </row>
        <row r="34764">
          <cell r="C34764" t="str">
            <v>44078</v>
          </cell>
          <cell r="D34764" t="str">
            <v>Barrancas</v>
          </cell>
        </row>
        <row r="34765">
          <cell r="C34765" t="str">
            <v>44078</v>
          </cell>
          <cell r="D34765" t="str">
            <v>Barrancas</v>
          </cell>
        </row>
        <row r="34766">
          <cell r="C34766" t="str">
            <v>44078</v>
          </cell>
          <cell r="D34766" t="str">
            <v>Barrancas</v>
          </cell>
        </row>
        <row r="34767">
          <cell r="C34767" t="str">
            <v>44078</v>
          </cell>
          <cell r="D34767" t="str">
            <v>Barrancas</v>
          </cell>
        </row>
        <row r="34768">
          <cell r="C34768" t="str">
            <v>44078</v>
          </cell>
          <cell r="D34768" t="str">
            <v>Barrancas</v>
          </cell>
        </row>
        <row r="34769">
          <cell r="C34769" t="str">
            <v>44078</v>
          </cell>
          <cell r="D34769" t="str">
            <v>Barrancas</v>
          </cell>
        </row>
        <row r="34770">
          <cell r="C34770" t="str">
            <v>44078</v>
          </cell>
          <cell r="D34770" t="str">
            <v>Barrancas</v>
          </cell>
        </row>
        <row r="34771">
          <cell r="C34771" t="str">
            <v>44078</v>
          </cell>
          <cell r="D34771" t="str">
            <v>Barrancas</v>
          </cell>
        </row>
        <row r="34772">
          <cell r="C34772" t="str">
            <v>44078</v>
          </cell>
          <cell r="D34772" t="str">
            <v>Barrancas</v>
          </cell>
        </row>
        <row r="34773">
          <cell r="C34773" t="str">
            <v>44078</v>
          </cell>
          <cell r="D34773" t="str">
            <v>Barrancas</v>
          </cell>
        </row>
        <row r="34774">
          <cell r="C34774" t="str">
            <v>44078</v>
          </cell>
          <cell r="D34774" t="str">
            <v>Barrancas</v>
          </cell>
        </row>
        <row r="34775">
          <cell r="C34775" t="str">
            <v>44078</v>
          </cell>
          <cell r="D34775" t="str">
            <v>Barrancas</v>
          </cell>
        </row>
        <row r="34776">
          <cell r="C34776" t="str">
            <v>44078</v>
          </cell>
          <cell r="D34776" t="str">
            <v>Barrancas</v>
          </cell>
        </row>
        <row r="34777">
          <cell r="C34777" t="str">
            <v>44078</v>
          </cell>
          <cell r="D34777" t="str">
            <v>Barrancas</v>
          </cell>
        </row>
        <row r="34778">
          <cell r="C34778" t="str">
            <v>44078</v>
          </cell>
          <cell r="D34778" t="str">
            <v>Barrancas</v>
          </cell>
        </row>
        <row r="34779">
          <cell r="C34779" t="str">
            <v>44078</v>
          </cell>
          <cell r="D34779" t="str">
            <v>Barrancas</v>
          </cell>
        </row>
        <row r="34780">
          <cell r="C34780" t="str">
            <v>44078</v>
          </cell>
          <cell r="D34780" t="str">
            <v>Barrancas</v>
          </cell>
        </row>
        <row r="34781">
          <cell r="C34781" t="str">
            <v>44078</v>
          </cell>
          <cell r="D34781" t="str">
            <v>Barrancas</v>
          </cell>
        </row>
        <row r="34782">
          <cell r="C34782" t="str">
            <v>44078</v>
          </cell>
          <cell r="D34782" t="str">
            <v>Barrancas</v>
          </cell>
        </row>
        <row r="34783">
          <cell r="C34783" t="str">
            <v>44078</v>
          </cell>
          <cell r="D34783" t="str">
            <v>Barrancas</v>
          </cell>
        </row>
        <row r="34784">
          <cell r="C34784" t="str">
            <v>44078</v>
          </cell>
          <cell r="D34784" t="str">
            <v>Barrancas</v>
          </cell>
        </row>
        <row r="34785">
          <cell r="C34785" t="str">
            <v>44078</v>
          </cell>
          <cell r="D34785" t="str">
            <v>Barrancas</v>
          </cell>
        </row>
        <row r="34786">
          <cell r="C34786" t="str">
            <v>44078</v>
          </cell>
          <cell r="D34786" t="str">
            <v>Barrancas</v>
          </cell>
        </row>
        <row r="34787">
          <cell r="C34787" t="str">
            <v>44078</v>
          </cell>
          <cell r="D34787" t="str">
            <v>Barrancas</v>
          </cell>
        </row>
        <row r="34788">
          <cell r="C34788" t="str">
            <v>44078</v>
          </cell>
          <cell r="D34788" t="str">
            <v>Barrancas</v>
          </cell>
        </row>
        <row r="34789">
          <cell r="C34789" t="str">
            <v>44090</v>
          </cell>
          <cell r="D34789" t="str">
            <v>Dibulla</v>
          </cell>
        </row>
        <row r="34790">
          <cell r="C34790" t="str">
            <v>44090</v>
          </cell>
          <cell r="D34790" t="str">
            <v>Dibulla</v>
          </cell>
        </row>
        <row r="34791">
          <cell r="C34791" t="str">
            <v>44090</v>
          </cell>
          <cell r="D34791" t="str">
            <v>Dibulla</v>
          </cell>
        </row>
        <row r="34792">
          <cell r="C34792" t="str">
            <v>44090</v>
          </cell>
          <cell r="D34792" t="str">
            <v>Dibulla</v>
          </cell>
        </row>
        <row r="34793">
          <cell r="C34793" t="str">
            <v>44090</v>
          </cell>
          <cell r="D34793" t="str">
            <v>Dibulla</v>
          </cell>
        </row>
        <row r="34794">
          <cell r="C34794" t="str">
            <v>44090</v>
          </cell>
          <cell r="D34794" t="str">
            <v>Dibulla</v>
          </cell>
        </row>
        <row r="34795">
          <cell r="C34795" t="str">
            <v>44090</v>
          </cell>
          <cell r="D34795" t="str">
            <v>Dibulla</v>
          </cell>
        </row>
        <row r="34796">
          <cell r="C34796" t="str">
            <v>44090</v>
          </cell>
          <cell r="D34796" t="str">
            <v>Dibulla</v>
          </cell>
        </row>
        <row r="34797">
          <cell r="C34797" t="str">
            <v>44090</v>
          </cell>
          <cell r="D34797" t="str">
            <v>Dibulla</v>
          </cell>
        </row>
        <row r="34798">
          <cell r="C34798" t="str">
            <v>44090</v>
          </cell>
          <cell r="D34798" t="str">
            <v>Dibulla</v>
          </cell>
        </row>
        <row r="34799">
          <cell r="C34799" t="str">
            <v>44090</v>
          </cell>
          <cell r="D34799" t="str">
            <v>Dibulla</v>
          </cell>
        </row>
        <row r="34800">
          <cell r="C34800" t="str">
            <v>44090</v>
          </cell>
          <cell r="D34800" t="str">
            <v>Dibulla</v>
          </cell>
        </row>
        <row r="34801">
          <cell r="C34801" t="str">
            <v>44090</v>
          </cell>
          <cell r="D34801" t="str">
            <v>Dibulla</v>
          </cell>
        </row>
        <row r="34802">
          <cell r="C34802" t="str">
            <v>44090</v>
          </cell>
          <cell r="D34802" t="str">
            <v>Dibulla</v>
          </cell>
        </row>
        <row r="34803">
          <cell r="C34803" t="str">
            <v>44090</v>
          </cell>
          <cell r="D34803" t="str">
            <v>Dibulla</v>
          </cell>
        </row>
        <row r="34804">
          <cell r="C34804" t="str">
            <v>44090</v>
          </cell>
          <cell r="D34804" t="str">
            <v>Dibulla</v>
          </cell>
        </row>
        <row r="34805">
          <cell r="C34805" t="str">
            <v>44090</v>
          </cell>
          <cell r="D34805" t="str">
            <v>Dibulla</v>
          </cell>
        </row>
        <row r="34806">
          <cell r="C34806" t="str">
            <v>44090</v>
          </cell>
          <cell r="D34806" t="str">
            <v>Dibulla</v>
          </cell>
        </row>
        <row r="34807">
          <cell r="C34807" t="str">
            <v>44090</v>
          </cell>
          <cell r="D34807" t="str">
            <v>Dibulla</v>
          </cell>
        </row>
        <row r="34808">
          <cell r="C34808" t="str">
            <v>44090</v>
          </cell>
          <cell r="D34808" t="str">
            <v>Dibulla</v>
          </cell>
        </row>
        <row r="34809">
          <cell r="C34809" t="str">
            <v>44090</v>
          </cell>
          <cell r="D34809" t="str">
            <v>Dibulla</v>
          </cell>
        </row>
        <row r="34810">
          <cell r="C34810" t="str">
            <v>44090</v>
          </cell>
          <cell r="D34810" t="str">
            <v>Dibulla</v>
          </cell>
        </row>
        <row r="34811">
          <cell r="C34811" t="str">
            <v>44090</v>
          </cell>
          <cell r="D34811" t="str">
            <v>Dibulla</v>
          </cell>
        </row>
        <row r="34812">
          <cell r="C34812" t="str">
            <v>44090</v>
          </cell>
          <cell r="D34812" t="str">
            <v>Dibulla</v>
          </cell>
        </row>
        <row r="34813">
          <cell r="C34813" t="str">
            <v>44090</v>
          </cell>
          <cell r="D34813" t="str">
            <v>Dibulla</v>
          </cell>
        </row>
        <row r="34814">
          <cell r="C34814" t="str">
            <v>44090</v>
          </cell>
          <cell r="D34814" t="str">
            <v>Dibulla</v>
          </cell>
        </row>
        <row r="34815">
          <cell r="C34815" t="str">
            <v>44090</v>
          </cell>
          <cell r="D34815" t="str">
            <v>Dibulla</v>
          </cell>
        </row>
        <row r="34816">
          <cell r="C34816" t="str">
            <v>44090</v>
          </cell>
          <cell r="D34816" t="str">
            <v>Dibulla</v>
          </cell>
        </row>
        <row r="34817">
          <cell r="C34817" t="str">
            <v>44090</v>
          </cell>
          <cell r="D34817" t="str">
            <v>Dibulla</v>
          </cell>
        </row>
        <row r="34818">
          <cell r="C34818" t="str">
            <v>44090</v>
          </cell>
          <cell r="D34818" t="str">
            <v>Dibulla</v>
          </cell>
        </row>
        <row r="34819">
          <cell r="C34819" t="str">
            <v>44090</v>
          </cell>
          <cell r="D34819" t="str">
            <v>Dibulla</v>
          </cell>
        </row>
        <row r="34820">
          <cell r="C34820" t="str">
            <v>44090</v>
          </cell>
          <cell r="D34820" t="str">
            <v>Dibulla</v>
          </cell>
        </row>
        <row r="34821">
          <cell r="C34821" t="str">
            <v>44090</v>
          </cell>
          <cell r="D34821" t="str">
            <v>Dibulla</v>
          </cell>
        </row>
        <row r="34822">
          <cell r="C34822" t="str">
            <v>44090</v>
          </cell>
          <cell r="D34822" t="str">
            <v>Dibulla</v>
          </cell>
        </row>
        <row r="34823">
          <cell r="C34823" t="str">
            <v>44090</v>
          </cell>
          <cell r="D34823" t="str">
            <v>Dibulla</v>
          </cell>
        </row>
        <row r="34824">
          <cell r="C34824" t="str">
            <v>44090</v>
          </cell>
          <cell r="D34824" t="str">
            <v>Dibulla</v>
          </cell>
        </row>
        <row r="34825">
          <cell r="C34825" t="str">
            <v>44090</v>
          </cell>
          <cell r="D34825" t="str">
            <v>Dibulla</v>
          </cell>
        </row>
        <row r="34826">
          <cell r="C34826" t="str">
            <v>44090</v>
          </cell>
          <cell r="D34826" t="str">
            <v>Dibulla</v>
          </cell>
        </row>
        <row r="34827">
          <cell r="C34827" t="str">
            <v>44090</v>
          </cell>
          <cell r="D34827" t="str">
            <v>Dibulla</v>
          </cell>
        </row>
        <row r="34828">
          <cell r="C34828" t="str">
            <v>44090</v>
          </cell>
          <cell r="D34828" t="str">
            <v>Dibulla</v>
          </cell>
        </row>
        <row r="34829">
          <cell r="C34829" t="str">
            <v>44090</v>
          </cell>
          <cell r="D34829" t="str">
            <v>Dibulla</v>
          </cell>
        </row>
        <row r="34830">
          <cell r="C34830" t="str">
            <v>44090</v>
          </cell>
          <cell r="D34830" t="str">
            <v>Dibulla</v>
          </cell>
        </row>
        <row r="34831">
          <cell r="C34831" t="str">
            <v>44090</v>
          </cell>
          <cell r="D34831" t="str">
            <v>Dibulla</v>
          </cell>
        </row>
        <row r="34832">
          <cell r="C34832" t="str">
            <v>44090</v>
          </cell>
          <cell r="D34832" t="str">
            <v>Dibulla</v>
          </cell>
        </row>
        <row r="34833">
          <cell r="C34833" t="str">
            <v>44090</v>
          </cell>
          <cell r="D34833" t="str">
            <v>Dibulla</v>
          </cell>
        </row>
        <row r="34834">
          <cell r="C34834" t="str">
            <v>44090</v>
          </cell>
          <cell r="D34834" t="str">
            <v>Dibulla</v>
          </cell>
        </row>
        <row r="34835">
          <cell r="C34835" t="str">
            <v>44090</v>
          </cell>
          <cell r="D34835" t="str">
            <v>Dibulla</v>
          </cell>
        </row>
        <row r="34836">
          <cell r="C34836" t="str">
            <v>44090</v>
          </cell>
          <cell r="D34836" t="str">
            <v>Dibulla</v>
          </cell>
        </row>
        <row r="34837">
          <cell r="C34837" t="str">
            <v>44090</v>
          </cell>
          <cell r="D34837" t="str">
            <v>Dibulla</v>
          </cell>
        </row>
        <row r="34838">
          <cell r="C34838" t="str">
            <v>44090</v>
          </cell>
          <cell r="D34838" t="str">
            <v>Dibulla</v>
          </cell>
        </row>
        <row r="34839">
          <cell r="C34839" t="str">
            <v>44090</v>
          </cell>
          <cell r="D34839" t="str">
            <v>Dibulla</v>
          </cell>
        </row>
        <row r="34840">
          <cell r="C34840" t="str">
            <v>44090</v>
          </cell>
          <cell r="D34840" t="str">
            <v>Dibulla</v>
          </cell>
        </row>
        <row r="34841">
          <cell r="C34841" t="str">
            <v>44090</v>
          </cell>
          <cell r="D34841" t="str">
            <v>Dibulla</v>
          </cell>
        </row>
        <row r="34842">
          <cell r="C34842" t="str">
            <v>44090</v>
          </cell>
          <cell r="D34842" t="str">
            <v>Dibulla</v>
          </cell>
        </row>
        <row r="34843">
          <cell r="C34843" t="str">
            <v>44098</v>
          </cell>
          <cell r="D34843" t="str">
            <v>Distracción</v>
          </cell>
        </row>
        <row r="34844">
          <cell r="C34844" t="str">
            <v>44098</v>
          </cell>
          <cell r="D34844" t="str">
            <v>Distracción</v>
          </cell>
        </row>
        <row r="34845">
          <cell r="C34845" t="str">
            <v>44098</v>
          </cell>
          <cell r="D34845" t="str">
            <v>Distracción</v>
          </cell>
        </row>
        <row r="34846">
          <cell r="C34846" t="str">
            <v>44098</v>
          </cell>
          <cell r="D34846" t="str">
            <v>Distracción</v>
          </cell>
        </row>
        <row r="34847">
          <cell r="C34847" t="str">
            <v>44098</v>
          </cell>
          <cell r="D34847" t="str">
            <v>Distracción</v>
          </cell>
        </row>
        <row r="34848">
          <cell r="C34848" t="str">
            <v>44098</v>
          </cell>
          <cell r="D34848" t="str">
            <v>Distracción</v>
          </cell>
        </row>
        <row r="34849">
          <cell r="C34849" t="str">
            <v>44098</v>
          </cell>
          <cell r="D34849" t="str">
            <v>Distracción</v>
          </cell>
        </row>
        <row r="34850">
          <cell r="C34850" t="str">
            <v>44098</v>
          </cell>
          <cell r="D34850" t="str">
            <v>Distracción</v>
          </cell>
        </row>
        <row r="34851">
          <cell r="C34851" t="str">
            <v>44098</v>
          </cell>
          <cell r="D34851" t="str">
            <v>Distracción</v>
          </cell>
        </row>
        <row r="34852">
          <cell r="C34852" t="str">
            <v>44098</v>
          </cell>
          <cell r="D34852" t="str">
            <v>Distracción</v>
          </cell>
        </row>
        <row r="34853">
          <cell r="C34853" t="str">
            <v>44098</v>
          </cell>
          <cell r="D34853" t="str">
            <v>Distracción</v>
          </cell>
        </row>
        <row r="34854">
          <cell r="C34854" t="str">
            <v>44098</v>
          </cell>
          <cell r="D34854" t="str">
            <v>Distracción</v>
          </cell>
        </row>
        <row r="34855">
          <cell r="C34855" t="str">
            <v>44098</v>
          </cell>
          <cell r="D34855" t="str">
            <v>Distracción</v>
          </cell>
        </row>
        <row r="34856">
          <cell r="C34856" t="str">
            <v>44098</v>
          </cell>
          <cell r="D34856" t="str">
            <v>Distracción</v>
          </cell>
        </row>
        <row r="34857">
          <cell r="C34857" t="str">
            <v>44098</v>
          </cell>
          <cell r="D34857" t="str">
            <v>Distracción</v>
          </cell>
        </row>
        <row r="34858">
          <cell r="C34858" t="str">
            <v>44098</v>
          </cell>
          <cell r="D34858" t="str">
            <v>Distracción</v>
          </cell>
        </row>
        <row r="34859">
          <cell r="C34859" t="str">
            <v>44098</v>
          </cell>
          <cell r="D34859" t="str">
            <v>Distracción</v>
          </cell>
        </row>
        <row r="34860">
          <cell r="C34860" t="str">
            <v>44098</v>
          </cell>
          <cell r="D34860" t="str">
            <v>Distracción</v>
          </cell>
        </row>
        <row r="34861">
          <cell r="C34861" t="str">
            <v>44098</v>
          </cell>
          <cell r="D34861" t="str">
            <v>Distracción</v>
          </cell>
        </row>
        <row r="34862">
          <cell r="C34862" t="str">
            <v>44098</v>
          </cell>
          <cell r="D34862" t="str">
            <v>Distracción</v>
          </cell>
        </row>
        <row r="34863">
          <cell r="C34863" t="str">
            <v>44098</v>
          </cell>
          <cell r="D34863" t="str">
            <v>Distracción</v>
          </cell>
        </row>
        <row r="34864">
          <cell r="C34864" t="str">
            <v>44098</v>
          </cell>
          <cell r="D34864" t="str">
            <v>Distracción</v>
          </cell>
        </row>
        <row r="34865">
          <cell r="C34865" t="str">
            <v>44098</v>
          </cell>
          <cell r="D34865" t="str">
            <v>Distracción</v>
          </cell>
        </row>
        <row r="34866">
          <cell r="C34866" t="str">
            <v>44098</v>
          </cell>
          <cell r="D34866" t="str">
            <v>Distracción</v>
          </cell>
        </row>
        <row r="34867">
          <cell r="C34867" t="str">
            <v>44098</v>
          </cell>
          <cell r="D34867" t="str">
            <v>Distracción</v>
          </cell>
        </row>
        <row r="34868">
          <cell r="C34868" t="str">
            <v>44098</v>
          </cell>
          <cell r="D34868" t="str">
            <v>Distracción</v>
          </cell>
        </row>
        <row r="34869">
          <cell r="C34869" t="str">
            <v>44098</v>
          </cell>
          <cell r="D34869" t="str">
            <v>Distracción</v>
          </cell>
        </row>
        <row r="34870">
          <cell r="C34870" t="str">
            <v>44098</v>
          </cell>
          <cell r="D34870" t="str">
            <v>Distracción</v>
          </cell>
        </row>
        <row r="34871">
          <cell r="C34871" t="str">
            <v>44098</v>
          </cell>
          <cell r="D34871" t="str">
            <v>Distracción</v>
          </cell>
        </row>
        <row r="34872">
          <cell r="C34872" t="str">
            <v>44098</v>
          </cell>
          <cell r="D34872" t="str">
            <v>Distracción</v>
          </cell>
        </row>
        <row r="34873">
          <cell r="C34873" t="str">
            <v>44098</v>
          </cell>
          <cell r="D34873" t="str">
            <v>Distracción</v>
          </cell>
        </row>
        <row r="34874">
          <cell r="C34874" t="str">
            <v>44098</v>
          </cell>
          <cell r="D34874" t="str">
            <v>Distracción</v>
          </cell>
        </row>
        <row r="34875">
          <cell r="C34875" t="str">
            <v>44098</v>
          </cell>
          <cell r="D34875" t="str">
            <v>Distracción</v>
          </cell>
        </row>
        <row r="34876">
          <cell r="C34876" t="str">
            <v>44098</v>
          </cell>
          <cell r="D34876" t="str">
            <v>Distracción</v>
          </cell>
        </row>
        <row r="34877">
          <cell r="C34877" t="str">
            <v>44098</v>
          </cell>
          <cell r="D34877" t="str">
            <v>Distracción</v>
          </cell>
        </row>
        <row r="34878">
          <cell r="C34878" t="str">
            <v>44098</v>
          </cell>
          <cell r="D34878" t="str">
            <v>Distracción</v>
          </cell>
        </row>
        <row r="34879">
          <cell r="C34879" t="str">
            <v>44098</v>
          </cell>
          <cell r="D34879" t="str">
            <v>Distracción</v>
          </cell>
        </row>
        <row r="34880">
          <cell r="C34880" t="str">
            <v>44098</v>
          </cell>
          <cell r="D34880" t="str">
            <v>Distracción</v>
          </cell>
        </row>
        <row r="34881">
          <cell r="C34881" t="str">
            <v>44098</v>
          </cell>
          <cell r="D34881" t="str">
            <v>Distracción</v>
          </cell>
        </row>
        <row r="34882">
          <cell r="C34882" t="str">
            <v>44098</v>
          </cell>
          <cell r="D34882" t="str">
            <v>Distracción</v>
          </cell>
        </row>
        <row r="34883">
          <cell r="C34883" t="str">
            <v>44098</v>
          </cell>
          <cell r="D34883" t="str">
            <v>Distracción</v>
          </cell>
        </row>
        <row r="34884">
          <cell r="C34884" t="str">
            <v>44098</v>
          </cell>
          <cell r="D34884" t="str">
            <v>Distracción</v>
          </cell>
        </row>
        <row r="34885">
          <cell r="C34885" t="str">
            <v>44098</v>
          </cell>
          <cell r="D34885" t="str">
            <v>Distracción</v>
          </cell>
        </row>
        <row r="34886">
          <cell r="C34886" t="str">
            <v>44098</v>
          </cell>
          <cell r="D34886" t="str">
            <v>Distracción</v>
          </cell>
        </row>
        <row r="34887">
          <cell r="C34887" t="str">
            <v>44098</v>
          </cell>
          <cell r="D34887" t="str">
            <v>Distracción</v>
          </cell>
        </row>
        <row r="34888">
          <cell r="C34888" t="str">
            <v>44098</v>
          </cell>
          <cell r="D34888" t="str">
            <v>Distracción</v>
          </cell>
        </row>
        <row r="34889">
          <cell r="C34889" t="str">
            <v>44098</v>
          </cell>
          <cell r="D34889" t="str">
            <v>Distracción</v>
          </cell>
        </row>
        <row r="34890">
          <cell r="C34890" t="str">
            <v>44098</v>
          </cell>
          <cell r="D34890" t="str">
            <v>Distracción</v>
          </cell>
        </row>
        <row r="34891">
          <cell r="C34891" t="str">
            <v>44098</v>
          </cell>
          <cell r="D34891" t="str">
            <v>Distracción</v>
          </cell>
        </row>
        <row r="34892">
          <cell r="C34892" t="str">
            <v>44098</v>
          </cell>
          <cell r="D34892" t="str">
            <v>Distracción</v>
          </cell>
        </row>
        <row r="34893">
          <cell r="C34893" t="str">
            <v>44098</v>
          </cell>
          <cell r="D34893" t="str">
            <v>Distracción</v>
          </cell>
        </row>
        <row r="34894">
          <cell r="C34894" t="str">
            <v>44098</v>
          </cell>
          <cell r="D34894" t="str">
            <v>Distracción</v>
          </cell>
        </row>
        <row r="34895">
          <cell r="C34895" t="str">
            <v>44098</v>
          </cell>
          <cell r="D34895" t="str">
            <v>Distracción</v>
          </cell>
        </row>
        <row r="34896">
          <cell r="C34896" t="str">
            <v>44098</v>
          </cell>
          <cell r="D34896" t="str">
            <v>Distracción</v>
          </cell>
        </row>
        <row r="34897">
          <cell r="C34897" t="str">
            <v>44110</v>
          </cell>
          <cell r="D34897" t="str">
            <v>El Molino</v>
          </cell>
        </row>
        <row r="34898">
          <cell r="C34898" t="str">
            <v>44110</v>
          </cell>
          <cell r="D34898" t="str">
            <v>El Molino</v>
          </cell>
        </row>
        <row r="34899">
          <cell r="C34899" t="str">
            <v>44110</v>
          </cell>
          <cell r="D34899" t="str">
            <v>El Molino</v>
          </cell>
        </row>
        <row r="34900">
          <cell r="C34900" t="str">
            <v>44110</v>
          </cell>
          <cell r="D34900" t="str">
            <v>El Molino</v>
          </cell>
        </row>
        <row r="34901">
          <cell r="C34901" t="str">
            <v>44110</v>
          </cell>
          <cell r="D34901" t="str">
            <v>El Molino</v>
          </cell>
        </row>
        <row r="34902">
          <cell r="C34902" t="str">
            <v>44110</v>
          </cell>
          <cell r="D34902" t="str">
            <v>El Molino</v>
          </cell>
        </row>
        <row r="34903">
          <cell r="C34903" t="str">
            <v>44110</v>
          </cell>
          <cell r="D34903" t="str">
            <v>El Molino</v>
          </cell>
        </row>
        <row r="34904">
          <cell r="C34904" t="str">
            <v>44110</v>
          </cell>
          <cell r="D34904" t="str">
            <v>El Molino</v>
          </cell>
        </row>
        <row r="34905">
          <cell r="C34905" t="str">
            <v>44110</v>
          </cell>
          <cell r="D34905" t="str">
            <v>El Molino</v>
          </cell>
        </row>
        <row r="34906">
          <cell r="C34906" t="str">
            <v>44110</v>
          </cell>
          <cell r="D34906" t="str">
            <v>El Molino</v>
          </cell>
        </row>
        <row r="34907">
          <cell r="C34907" t="str">
            <v>44110</v>
          </cell>
          <cell r="D34907" t="str">
            <v>El Molino</v>
          </cell>
        </row>
        <row r="34908">
          <cell r="C34908" t="str">
            <v>44110</v>
          </cell>
          <cell r="D34908" t="str">
            <v>El Molino</v>
          </cell>
        </row>
        <row r="34909">
          <cell r="C34909" t="str">
            <v>44110</v>
          </cell>
          <cell r="D34909" t="str">
            <v>El Molino</v>
          </cell>
        </row>
        <row r="34910">
          <cell r="C34910" t="str">
            <v>44110</v>
          </cell>
          <cell r="D34910" t="str">
            <v>El Molino</v>
          </cell>
        </row>
        <row r="34911">
          <cell r="C34911" t="str">
            <v>44110</v>
          </cell>
          <cell r="D34911" t="str">
            <v>El Molino</v>
          </cell>
        </row>
        <row r="34912">
          <cell r="C34912" t="str">
            <v>44110</v>
          </cell>
          <cell r="D34912" t="str">
            <v>El Molino</v>
          </cell>
        </row>
        <row r="34913">
          <cell r="C34913" t="str">
            <v>44110</v>
          </cell>
          <cell r="D34913" t="str">
            <v>El Molino</v>
          </cell>
        </row>
        <row r="34914">
          <cell r="C34914" t="str">
            <v>44110</v>
          </cell>
          <cell r="D34914" t="str">
            <v>El Molino</v>
          </cell>
        </row>
        <row r="34915">
          <cell r="C34915" t="str">
            <v>44110</v>
          </cell>
          <cell r="D34915" t="str">
            <v>El Molino</v>
          </cell>
        </row>
        <row r="34916">
          <cell r="C34916" t="str">
            <v>44110</v>
          </cell>
          <cell r="D34916" t="str">
            <v>El Molino</v>
          </cell>
        </row>
        <row r="34917">
          <cell r="C34917" t="str">
            <v>44110</v>
          </cell>
          <cell r="D34917" t="str">
            <v>El Molino</v>
          </cell>
        </row>
        <row r="34918">
          <cell r="C34918" t="str">
            <v>44110</v>
          </cell>
          <cell r="D34918" t="str">
            <v>El Molino</v>
          </cell>
        </row>
        <row r="34919">
          <cell r="C34919" t="str">
            <v>44110</v>
          </cell>
          <cell r="D34919" t="str">
            <v>El Molino</v>
          </cell>
        </row>
        <row r="34920">
          <cell r="C34920" t="str">
            <v>44110</v>
          </cell>
          <cell r="D34920" t="str">
            <v>El Molino</v>
          </cell>
        </row>
        <row r="34921">
          <cell r="C34921" t="str">
            <v>44110</v>
          </cell>
          <cell r="D34921" t="str">
            <v>El Molino</v>
          </cell>
        </row>
        <row r="34922">
          <cell r="C34922" t="str">
            <v>44110</v>
          </cell>
          <cell r="D34922" t="str">
            <v>El Molino</v>
          </cell>
        </row>
        <row r="34923">
          <cell r="C34923" t="str">
            <v>44110</v>
          </cell>
          <cell r="D34923" t="str">
            <v>El Molino</v>
          </cell>
        </row>
        <row r="34924">
          <cell r="C34924" t="str">
            <v>44110</v>
          </cell>
          <cell r="D34924" t="str">
            <v>El Molino</v>
          </cell>
        </row>
        <row r="34925">
          <cell r="C34925" t="str">
            <v>44110</v>
          </cell>
          <cell r="D34925" t="str">
            <v>El Molino</v>
          </cell>
        </row>
        <row r="34926">
          <cell r="C34926" t="str">
            <v>44110</v>
          </cell>
          <cell r="D34926" t="str">
            <v>El Molino</v>
          </cell>
        </row>
        <row r="34927">
          <cell r="C34927" t="str">
            <v>44110</v>
          </cell>
          <cell r="D34927" t="str">
            <v>El Molino</v>
          </cell>
        </row>
        <row r="34928">
          <cell r="C34928" t="str">
            <v>44110</v>
          </cell>
          <cell r="D34928" t="str">
            <v>El Molino</v>
          </cell>
        </row>
        <row r="34929">
          <cell r="C34929" t="str">
            <v>44110</v>
          </cell>
          <cell r="D34929" t="str">
            <v>El Molino</v>
          </cell>
        </row>
        <row r="34930">
          <cell r="C34930" t="str">
            <v>44110</v>
          </cell>
          <cell r="D34930" t="str">
            <v>El Molino</v>
          </cell>
        </row>
        <row r="34931">
          <cell r="C34931" t="str">
            <v>44110</v>
          </cell>
          <cell r="D34931" t="str">
            <v>El Molino</v>
          </cell>
        </row>
        <row r="34932">
          <cell r="C34932" t="str">
            <v>44110</v>
          </cell>
          <cell r="D34932" t="str">
            <v>El Molino</v>
          </cell>
        </row>
        <row r="34933">
          <cell r="C34933" t="str">
            <v>44110</v>
          </cell>
          <cell r="D34933" t="str">
            <v>El Molino</v>
          </cell>
        </row>
        <row r="34934">
          <cell r="C34934" t="str">
            <v>44110</v>
          </cell>
          <cell r="D34934" t="str">
            <v>El Molino</v>
          </cell>
        </row>
        <row r="34935">
          <cell r="C34935" t="str">
            <v>44110</v>
          </cell>
          <cell r="D34935" t="str">
            <v>El Molino</v>
          </cell>
        </row>
        <row r="34936">
          <cell r="C34936" t="str">
            <v>44110</v>
          </cell>
          <cell r="D34936" t="str">
            <v>El Molino</v>
          </cell>
        </row>
        <row r="34937">
          <cell r="C34937" t="str">
            <v>44110</v>
          </cell>
          <cell r="D34937" t="str">
            <v>El Molino</v>
          </cell>
        </row>
        <row r="34938">
          <cell r="C34938" t="str">
            <v>44110</v>
          </cell>
          <cell r="D34938" t="str">
            <v>El Molino</v>
          </cell>
        </row>
        <row r="34939">
          <cell r="C34939" t="str">
            <v>44110</v>
          </cell>
          <cell r="D34939" t="str">
            <v>El Molino</v>
          </cell>
        </row>
        <row r="34940">
          <cell r="C34940" t="str">
            <v>44110</v>
          </cell>
          <cell r="D34940" t="str">
            <v>El Molino</v>
          </cell>
        </row>
        <row r="34941">
          <cell r="C34941" t="str">
            <v>44110</v>
          </cell>
          <cell r="D34941" t="str">
            <v>El Molino</v>
          </cell>
        </row>
        <row r="34942">
          <cell r="C34942" t="str">
            <v>44110</v>
          </cell>
          <cell r="D34942" t="str">
            <v>El Molino</v>
          </cell>
        </row>
        <row r="34943">
          <cell r="C34943" t="str">
            <v>44110</v>
          </cell>
          <cell r="D34943" t="str">
            <v>El Molino</v>
          </cell>
        </row>
        <row r="34944">
          <cell r="C34944" t="str">
            <v>44110</v>
          </cell>
          <cell r="D34944" t="str">
            <v>El Molino</v>
          </cell>
        </row>
        <row r="34945">
          <cell r="C34945" t="str">
            <v>44110</v>
          </cell>
          <cell r="D34945" t="str">
            <v>El Molino</v>
          </cell>
        </row>
        <row r="34946">
          <cell r="C34946" t="str">
            <v>44110</v>
          </cell>
          <cell r="D34946" t="str">
            <v>El Molino</v>
          </cell>
        </row>
        <row r="34947">
          <cell r="C34947" t="str">
            <v>44110</v>
          </cell>
          <cell r="D34947" t="str">
            <v>El Molino</v>
          </cell>
        </row>
        <row r="34948">
          <cell r="C34948" t="str">
            <v>44110</v>
          </cell>
          <cell r="D34948" t="str">
            <v>El Molino</v>
          </cell>
        </row>
        <row r="34949">
          <cell r="C34949" t="str">
            <v>44110</v>
          </cell>
          <cell r="D34949" t="str">
            <v>El Molino</v>
          </cell>
        </row>
        <row r="34950">
          <cell r="C34950" t="str">
            <v>44110</v>
          </cell>
          <cell r="D34950" t="str">
            <v>El Molino</v>
          </cell>
        </row>
        <row r="34951">
          <cell r="C34951" t="str">
            <v>44279</v>
          </cell>
          <cell r="D34951" t="str">
            <v>Fonseca</v>
          </cell>
        </row>
        <row r="34952">
          <cell r="C34952" t="str">
            <v>44279</v>
          </cell>
          <cell r="D34952" t="str">
            <v>Fonseca</v>
          </cell>
        </row>
        <row r="34953">
          <cell r="C34953" t="str">
            <v>44279</v>
          </cell>
          <cell r="D34953" t="str">
            <v>Fonseca</v>
          </cell>
        </row>
        <row r="34954">
          <cell r="C34954" t="str">
            <v>44279</v>
          </cell>
          <cell r="D34954" t="str">
            <v>Fonseca</v>
          </cell>
        </row>
        <row r="34955">
          <cell r="C34955" t="str">
            <v>44279</v>
          </cell>
          <cell r="D34955" t="str">
            <v>Fonseca</v>
          </cell>
        </row>
        <row r="34956">
          <cell r="C34956" t="str">
            <v>44279</v>
          </cell>
          <cell r="D34956" t="str">
            <v>Fonseca</v>
          </cell>
        </row>
        <row r="34957">
          <cell r="C34957" t="str">
            <v>44279</v>
          </cell>
          <cell r="D34957" t="str">
            <v>Fonseca</v>
          </cell>
        </row>
        <row r="34958">
          <cell r="C34958" t="str">
            <v>44279</v>
          </cell>
          <cell r="D34958" t="str">
            <v>Fonseca</v>
          </cell>
        </row>
        <row r="34959">
          <cell r="C34959" t="str">
            <v>44279</v>
          </cell>
          <cell r="D34959" t="str">
            <v>Fonseca</v>
          </cell>
        </row>
        <row r="34960">
          <cell r="C34960" t="str">
            <v>44279</v>
          </cell>
          <cell r="D34960" t="str">
            <v>Fonseca</v>
          </cell>
        </row>
        <row r="34961">
          <cell r="C34961" t="str">
            <v>44279</v>
          </cell>
          <cell r="D34961" t="str">
            <v>Fonseca</v>
          </cell>
        </row>
        <row r="34962">
          <cell r="C34962" t="str">
            <v>44279</v>
          </cell>
          <cell r="D34962" t="str">
            <v>Fonseca</v>
          </cell>
        </row>
        <row r="34963">
          <cell r="C34963" t="str">
            <v>44279</v>
          </cell>
          <cell r="D34963" t="str">
            <v>Fonseca</v>
          </cell>
        </row>
        <row r="34964">
          <cell r="C34964" t="str">
            <v>44279</v>
          </cell>
          <cell r="D34964" t="str">
            <v>Fonseca</v>
          </cell>
        </row>
        <row r="34965">
          <cell r="C34965" t="str">
            <v>44279</v>
          </cell>
          <cell r="D34965" t="str">
            <v>Fonseca</v>
          </cell>
        </row>
        <row r="34966">
          <cell r="C34966" t="str">
            <v>44279</v>
          </cell>
          <cell r="D34966" t="str">
            <v>Fonseca</v>
          </cell>
        </row>
        <row r="34967">
          <cell r="C34967" t="str">
            <v>44279</v>
          </cell>
          <cell r="D34967" t="str">
            <v>Fonseca</v>
          </cell>
        </row>
        <row r="34968">
          <cell r="C34968" t="str">
            <v>44279</v>
          </cell>
          <cell r="D34968" t="str">
            <v>Fonseca</v>
          </cell>
        </row>
        <row r="34969">
          <cell r="C34969" t="str">
            <v>44279</v>
          </cell>
          <cell r="D34969" t="str">
            <v>Fonseca</v>
          </cell>
        </row>
        <row r="34970">
          <cell r="C34970" t="str">
            <v>44279</v>
          </cell>
          <cell r="D34970" t="str">
            <v>Fonseca</v>
          </cell>
        </row>
        <row r="34971">
          <cell r="C34971" t="str">
            <v>44279</v>
          </cell>
          <cell r="D34971" t="str">
            <v>Fonseca</v>
          </cell>
        </row>
        <row r="34972">
          <cell r="C34972" t="str">
            <v>44279</v>
          </cell>
          <cell r="D34972" t="str">
            <v>Fonseca</v>
          </cell>
        </row>
        <row r="34973">
          <cell r="C34973" t="str">
            <v>44279</v>
          </cell>
          <cell r="D34973" t="str">
            <v>Fonseca</v>
          </cell>
        </row>
        <row r="34974">
          <cell r="C34974" t="str">
            <v>44279</v>
          </cell>
          <cell r="D34974" t="str">
            <v>Fonseca</v>
          </cell>
        </row>
        <row r="34975">
          <cell r="C34975" t="str">
            <v>44279</v>
          </cell>
          <cell r="D34975" t="str">
            <v>Fonseca</v>
          </cell>
        </row>
        <row r="34976">
          <cell r="C34976" t="str">
            <v>44279</v>
          </cell>
          <cell r="D34976" t="str">
            <v>Fonseca</v>
          </cell>
        </row>
        <row r="34977">
          <cell r="C34977" t="str">
            <v>44279</v>
          </cell>
          <cell r="D34977" t="str">
            <v>Fonseca</v>
          </cell>
        </row>
        <row r="34978">
          <cell r="C34978" t="str">
            <v>44279</v>
          </cell>
          <cell r="D34978" t="str">
            <v>Fonseca</v>
          </cell>
        </row>
        <row r="34979">
          <cell r="C34979" t="str">
            <v>44279</v>
          </cell>
          <cell r="D34979" t="str">
            <v>Fonseca</v>
          </cell>
        </row>
        <row r="34980">
          <cell r="C34980" t="str">
            <v>44279</v>
          </cell>
          <cell r="D34980" t="str">
            <v>Fonseca</v>
          </cell>
        </row>
        <row r="34981">
          <cell r="C34981" t="str">
            <v>44279</v>
          </cell>
          <cell r="D34981" t="str">
            <v>Fonseca</v>
          </cell>
        </row>
        <row r="34982">
          <cell r="C34982" t="str">
            <v>44279</v>
          </cell>
          <cell r="D34982" t="str">
            <v>Fonseca</v>
          </cell>
        </row>
        <row r="34983">
          <cell r="C34983" t="str">
            <v>44279</v>
          </cell>
          <cell r="D34983" t="str">
            <v>Fonseca</v>
          </cell>
        </row>
        <row r="34984">
          <cell r="C34984" t="str">
            <v>44279</v>
          </cell>
          <cell r="D34984" t="str">
            <v>Fonseca</v>
          </cell>
        </row>
        <row r="34985">
          <cell r="C34985" t="str">
            <v>44279</v>
          </cell>
          <cell r="D34985" t="str">
            <v>Fonseca</v>
          </cell>
        </row>
        <row r="34986">
          <cell r="C34986" t="str">
            <v>44279</v>
          </cell>
          <cell r="D34986" t="str">
            <v>Fonseca</v>
          </cell>
        </row>
        <row r="34987">
          <cell r="C34987" t="str">
            <v>44279</v>
          </cell>
          <cell r="D34987" t="str">
            <v>Fonseca</v>
          </cell>
        </row>
        <row r="34988">
          <cell r="C34988" t="str">
            <v>44279</v>
          </cell>
          <cell r="D34988" t="str">
            <v>Fonseca</v>
          </cell>
        </row>
        <row r="34989">
          <cell r="C34989" t="str">
            <v>44279</v>
          </cell>
          <cell r="D34989" t="str">
            <v>Fonseca</v>
          </cell>
        </row>
        <row r="34990">
          <cell r="C34990" t="str">
            <v>44279</v>
          </cell>
          <cell r="D34990" t="str">
            <v>Fonseca</v>
          </cell>
        </row>
        <row r="34991">
          <cell r="C34991" t="str">
            <v>44279</v>
          </cell>
          <cell r="D34991" t="str">
            <v>Fonseca</v>
          </cell>
        </row>
        <row r="34992">
          <cell r="C34992" t="str">
            <v>44279</v>
          </cell>
          <cell r="D34992" t="str">
            <v>Fonseca</v>
          </cell>
        </row>
        <row r="34993">
          <cell r="C34993" t="str">
            <v>44279</v>
          </cell>
          <cell r="D34993" t="str">
            <v>Fonseca</v>
          </cell>
        </row>
        <row r="34994">
          <cell r="C34994" t="str">
            <v>44279</v>
          </cell>
          <cell r="D34994" t="str">
            <v>Fonseca</v>
          </cell>
        </row>
        <row r="34995">
          <cell r="C34995" t="str">
            <v>44279</v>
          </cell>
          <cell r="D34995" t="str">
            <v>Fonseca</v>
          </cell>
        </row>
        <row r="34996">
          <cell r="C34996" t="str">
            <v>44279</v>
          </cell>
          <cell r="D34996" t="str">
            <v>Fonseca</v>
          </cell>
        </row>
        <row r="34997">
          <cell r="C34997" t="str">
            <v>44279</v>
          </cell>
          <cell r="D34997" t="str">
            <v>Fonseca</v>
          </cell>
        </row>
        <row r="34998">
          <cell r="C34998" t="str">
            <v>44279</v>
          </cell>
          <cell r="D34998" t="str">
            <v>Fonseca</v>
          </cell>
        </row>
        <row r="34999">
          <cell r="C34999" t="str">
            <v>44279</v>
          </cell>
          <cell r="D34999" t="str">
            <v>Fonseca</v>
          </cell>
        </row>
        <row r="35000">
          <cell r="C35000" t="str">
            <v>44279</v>
          </cell>
          <cell r="D35000" t="str">
            <v>Fonseca</v>
          </cell>
        </row>
        <row r="35001">
          <cell r="C35001" t="str">
            <v>44279</v>
          </cell>
          <cell r="D35001" t="str">
            <v>Fonseca</v>
          </cell>
        </row>
        <row r="35002">
          <cell r="C35002" t="str">
            <v>44279</v>
          </cell>
          <cell r="D35002" t="str">
            <v>Fonseca</v>
          </cell>
        </row>
        <row r="35003">
          <cell r="C35003" t="str">
            <v>44279</v>
          </cell>
          <cell r="D35003" t="str">
            <v>Fonseca</v>
          </cell>
        </row>
        <row r="35004">
          <cell r="C35004" t="str">
            <v>44279</v>
          </cell>
          <cell r="D35004" t="str">
            <v>Fonseca</v>
          </cell>
        </row>
        <row r="35005">
          <cell r="C35005" t="str">
            <v>44378</v>
          </cell>
          <cell r="D35005" t="str">
            <v>Hatonuevo</v>
          </cell>
        </row>
        <row r="35006">
          <cell r="C35006" t="str">
            <v>44378</v>
          </cell>
          <cell r="D35006" t="str">
            <v>Hatonuevo</v>
          </cell>
        </row>
        <row r="35007">
          <cell r="C35007" t="str">
            <v>44378</v>
          </cell>
          <cell r="D35007" t="str">
            <v>Hatonuevo</v>
          </cell>
        </row>
        <row r="35008">
          <cell r="C35008" t="str">
            <v>44378</v>
          </cell>
          <cell r="D35008" t="str">
            <v>Hatonuevo</v>
          </cell>
        </row>
        <row r="35009">
          <cell r="C35009" t="str">
            <v>44378</v>
          </cell>
          <cell r="D35009" t="str">
            <v>Hatonuevo</v>
          </cell>
        </row>
        <row r="35010">
          <cell r="C35010" t="str">
            <v>44378</v>
          </cell>
          <cell r="D35010" t="str">
            <v>Hatonuevo</v>
          </cell>
        </row>
        <row r="35011">
          <cell r="C35011" t="str">
            <v>44378</v>
          </cell>
          <cell r="D35011" t="str">
            <v>Hatonuevo</v>
          </cell>
        </row>
        <row r="35012">
          <cell r="C35012" t="str">
            <v>44378</v>
          </cell>
          <cell r="D35012" t="str">
            <v>Hatonuevo</v>
          </cell>
        </row>
        <row r="35013">
          <cell r="C35013" t="str">
            <v>44378</v>
          </cell>
          <cell r="D35013" t="str">
            <v>Hatonuevo</v>
          </cell>
        </row>
        <row r="35014">
          <cell r="C35014" t="str">
            <v>44378</v>
          </cell>
          <cell r="D35014" t="str">
            <v>Hatonuevo</v>
          </cell>
        </row>
        <row r="35015">
          <cell r="C35015" t="str">
            <v>44378</v>
          </cell>
          <cell r="D35015" t="str">
            <v>Hatonuevo</v>
          </cell>
        </row>
        <row r="35016">
          <cell r="C35016" t="str">
            <v>44378</v>
          </cell>
          <cell r="D35016" t="str">
            <v>Hatonuevo</v>
          </cell>
        </row>
        <row r="35017">
          <cell r="C35017" t="str">
            <v>44378</v>
          </cell>
          <cell r="D35017" t="str">
            <v>Hatonuevo</v>
          </cell>
        </row>
        <row r="35018">
          <cell r="C35018" t="str">
            <v>44378</v>
          </cell>
          <cell r="D35018" t="str">
            <v>Hatonuevo</v>
          </cell>
        </row>
        <row r="35019">
          <cell r="C35019" t="str">
            <v>44378</v>
          </cell>
          <cell r="D35019" t="str">
            <v>Hatonuevo</v>
          </cell>
        </row>
        <row r="35020">
          <cell r="C35020" t="str">
            <v>44378</v>
          </cell>
          <cell r="D35020" t="str">
            <v>Hatonuevo</v>
          </cell>
        </row>
        <row r="35021">
          <cell r="C35021" t="str">
            <v>44378</v>
          </cell>
          <cell r="D35021" t="str">
            <v>Hatonuevo</v>
          </cell>
        </row>
        <row r="35022">
          <cell r="C35022" t="str">
            <v>44378</v>
          </cell>
          <cell r="D35022" t="str">
            <v>Hatonuevo</v>
          </cell>
        </row>
        <row r="35023">
          <cell r="C35023" t="str">
            <v>44378</v>
          </cell>
          <cell r="D35023" t="str">
            <v>Hatonuevo</v>
          </cell>
        </row>
        <row r="35024">
          <cell r="C35024" t="str">
            <v>44378</v>
          </cell>
          <cell r="D35024" t="str">
            <v>Hatonuevo</v>
          </cell>
        </row>
        <row r="35025">
          <cell r="C35025" t="str">
            <v>44378</v>
          </cell>
          <cell r="D35025" t="str">
            <v>Hatonuevo</v>
          </cell>
        </row>
        <row r="35026">
          <cell r="C35026" t="str">
            <v>44378</v>
          </cell>
          <cell r="D35026" t="str">
            <v>Hatonuevo</v>
          </cell>
        </row>
        <row r="35027">
          <cell r="C35027" t="str">
            <v>44378</v>
          </cell>
          <cell r="D35027" t="str">
            <v>Hatonuevo</v>
          </cell>
        </row>
        <row r="35028">
          <cell r="C35028" t="str">
            <v>44378</v>
          </cell>
          <cell r="D35028" t="str">
            <v>Hatonuevo</v>
          </cell>
        </row>
        <row r="35029">
          <cell r="C35029" t="str">
            <v>44378</v>
          </cell>
          <cell r="D35029" t="str">
            <v>Hatonuevo</v>
          </cell>
        </row>
        <row r="35030">
          <cell r="C35030" t="str">
            <v>44378</v>
          </cell>
          <cell r="D35030" t="str">
            <v>Hatonuevo</v>
          </cell>
        </row>
        <row r="35031">
          <cell r="C35031" t="str">
            <v>44378</v>
          </cell>
          <cell r="D35031" t="str">
            <v>Hatonuevo</v>
          </cell>
        </row>
        <row r="35032">
          <cell r="C35032" t="str">
            <v>44378</v>
          </cell>
          <cell r="D35032" t="str">
            <v>Hatonuevo</v>
          </cell>
        </row>
        <row r="35033">
          <cell r="C35033" t="str">
            <v>44378</v>
          </cell>
          <cell r="D35033" t="str">
            <v>Hatonuevo</v>
          </cell>
        </row>
        <row r="35034">
          <cell r="C35034" t="str">
            <v>44378</v>
          </cell>
          <cell r="D35034" t="str">
            <v>Hatonuevo</v>
          </cell>
        </row>
        <row r="35035">
          <cell r="C35035" t="str">
            <v>44378</v>
          </cell>
          <cell r="D35035" t="str">
            <v>Hatonuevo</v>
          </cell>
        </row>
        <row r="35036">
          <cell r="C35036" t="str">
            <v>44378</v>
          </cell>
          <cell r="D35036" t="str">
            <v>Hatonuevo</v>
          </cell>
        </row>
        <row r="35037">
          <cell r="C35037" t="str">
            <v>44378</v>
          </cell>
          <cell r="D35037" t="str">
            <v>Hatonuevo</v>
          </cell>
        </row>
        <row r="35038">
          <cell r="C35038" t="str">
            <v>44378</v>
          </cell>
          <cell r="D35038" t="str">
            <v>Hatonuevo</v>
          </cell>
        </row>
        <row r="35039">
          <cell r="C35039" t="str">
            <v>44378</v>
          </cell>
          <cell r="D35039" t="str">
            <v>Hatonuevo</v>
          </cell>
        </row>
        <row r="35040">
          <cell r="C35040" t="str">
            <v>44378</v>
          </cell>
          <cell r="D35040" t="str">
            <v>Hatonuevo</v>
          </cell>
        </row>
        <row r="35041">
          <cell r="C35041" t="str">
            <v>44378</v>
          </cell>
          <cell r="D35041" t="str">
            <v>Hatonuevo</v>
          </cell>
        </row>
        <row r="35042">
          <cell r="C35042" t="str">
            <v>44378</v>
          </cell>
          <cell r="D35042" t="str">
            <v>Hatonuevo</v>
          </cell>
        </row>
        <row r="35043">
          <cell r="C35043" t="str">
            <v>44378</v>
          </cell>
          <cell r="D35043" t="str">
            <v>Hatonuevo</v>
          </cell>
        </row>
        <row r="35044">
          <cell r="C35044" t="str">
            <v>44378</v>
          </cell>
          <cell r="D35044" t="str">
            <v>Hatonuevo</v>
          </cell>
        </row>
        <row r="35045">
          <cell r="C35045" t="str">
            <v>44378</v>
          </cell>
          <cell r="D35045" t="str">
            <v>Hatonuevo</v>
          </cell>
        </row>
        <row r="35046">
          <cell r="C35046" t="str">
            <v>44378</v>
          </cell>
          <cell r="D35046" t="str">
            <v>Hatonuevo</v>
          </cell>
        </row>
        <row r="35047">
          <cell r="C35047" t="str">
            <v>44378</v>
          </cell>
          <cell r="D35047" t="str">
            <v>Hatonuevo</v>
          </cell>
        </row>
        <row r="35048">
          <cell r="C35048" t="str">
            <v>44378</v>
          </cell>
          <cell r="D35048" t="str">
            <v>Hatonuevo</v>
          </cell>
        </row>
        <row r="35049">
          <cell r="C35049" t="str">
            <v>44378</v>
          </cell>
          <cell r="D35049" t="str">
            <v>Hatonuevo</v>
          </cell>
        </row>
        <row r="35050">
          <cell r="C35050" t="str">
            <v>44378</v>
          </cell>
          <cell r="D35050" t="str">
            <v>Hatonuevo</v>
          </cell>
        </row>
        <row r="35051">
          <cell r="C35051" t="str">
            <v>44378</v>
          </cell>
          <cell r="D35051" t="str">
            <v>Hatonuevo</v>
          </cell>
        </row>
        <row r="35052">
          <cell r="C35052" t="str">
            <v>44378</v>
          </cell>
          <cell r="D35052" t="str">
            <v>Hatonuevo</v>
          </cell>
        </row>
        <row r="35053">
          <cell r="C35053" t="str">
            <v>44378</v>
          </cell>
          <cell r="D35053" t="str">
            <v>Hatonuevo</v>
          </cell>
        </row>
        <row r="35054">
          <cell r="C35054" t="str">
            <v>44378</v>
          </cell>
          <cell r="D35054" t="str">
            <v>Hatonuevo</v>
          </cell>
        </row>
        <row r="35055">
          <cell r="C35055" t="str">
            <v>44378</v>
          </cell>
          <cell r="D35055" t="str">
            <v>Hatonuevo</v>
          </cell>
        </row>
        <row r="35056">
          <cell r="C35056" t="str">
            <v>44378</v>
          </cell>
          <cell r="D35056" t="str">
            <v>Hatonuevo</v>
          </cell>
        </row>
        <row r="35057">
          <cell r="C35057" t="str">
            <v>44378</v>
          </cell>
          <cell r="D35057" t="str">
            <v>Hatonuevo</v>
          </cell>
        </row>
        <row r="35058">
          <cell r="C35058" t="str">
            <v>44378</v>
          </cell>
          <cell r="D35058" t="str">
            <v>Hatonuevo</v>
          </cell>
        </row>
        <row r="35059">
          <cell r="C35059" t="str">
            <v>44420</v>
          </cell>
          <cell r="D35059" t="str">
            <v>La Jagua del Pilar</v>
          </cell>
        </row>
        <row r="35060">
          <cell r="C35060" t="str">
            <v>44420</v>
          </cell>
          <cell r="D35060" t="str">
            <v>La Jagua del Pilar</v>
          </cell>
        </row>
        <row r="35061">
          <cell r="C35061" t="str">
            <v>44420</v>
          </cell>
          <cell r="D35061" t="str">
            <v>La Jagua del Pilar</v>
          </cell>
        </row>
        <row r="35062">
          <cell r="C35062" t="str">
            <v>44420</v>
          </cell>
          <cell r="D35062" t="str">
            <v>La Jagua del Pilar</v>
          </cell>
        </row>
        <row r="35063">
          <cell r="C35063" t="str">
            <v>44420</v>
          </cell>
          <cell r="D35063" t="str">
            <v>La Jagua del Pilar</v>
          </cell>
        </row>
        <row r="35064">
          <cell r="C35064" t="str">
            <v>44420</v>
          </cell>
          <cell r="D35064" t="str">
            <v>La Jagua del Pilar</v>
          </cell>
        </row>
        <row r="35065">
          <cell r="C35065" t="str">
            <v>44420</v>
          </cell>
          <cell r="D35065" t="str">
            <v>La Jagua del Pilar</v>
          </cell>
        </row>
        <row r="35066">
          <cell r="C35066" t="str">
            <v>44420</v>
          </cell>
          <cell r="D35066" t="str">
            <v>La Jagua del Pilar</v>
          </cell>
        </row>
        <row r="35067">
          <cell r="C35067" t="str">
            <v>44420</v>
          </cell>
          <cell r="D35067" t="str">
            <v>La Jagua del Pilar</v>
          </cell>
        </row>
        <row r="35068">
          <cell r="C35068" t="str">
            <v>44420</v>
          </cell>
          <cell r="D35068" t="str">
            <v>La Jagua del Pilar</v>
          </cell>
        </row>
        <row r="35069">
          <cell r="C35069" t="str">
            <v>44420</v>
          </cell>
          <cell r="D35069" t="str">
            <v>La Jagua del Pilar</v>
          </cell>
        </row>
        <row r="35070">
          <cell r="C35070" t="str">
            <v>44420</v>
          </cell>
          <cell r="D35070" t="str">
            <v>La Jagua del Pilar</v>
          </cell>
        </row>
        <row r="35071">
          <cell r="C35071" t="str">
            <v>44420</v>
          </cell>
          <cell r="D35071" t="str">
            <v>La Jagua del Pilar</v>
          </cell>
        </row>
        <row r="35072">
          <cell r="C35072" t="str">
            <v>44420</v>
          </cell>
          <cell r="D35072" t="str">
            <v>La Jagua del Pilar</v>
          </cell>
        </row>
        <row r="35073">
          <cell r="C35073" t="str">
            <v>44420</v>
          </cell>
          <cell r="D35073" t="str">
            <v>La Jagua del Pilar</v>
          </cell>
        </row>
        <row r="35074">
          <cell r="C35074" t="str">
            <v>44420</v>
          </cell>
          <cell r="D35074" t="str">
            <v>La Jagua del Pilar</v>
          </cell>
        </row>
        <row r="35075">
          <cell r="C35075" t="str">
            <v>44420</v>
          </cell>
          <cell r="D35075" t="str">
            <v>La Jagua del Pilar</v>
          </cell>
        </row>
        <row r="35076">
          <cell r="C35076" t="str">
            <v>44420</v>
          </cell>
          <cell r="D35076" t="str">
            <v>La Jagua del Pilar</v>
          </cell>
        </row>
        <row r="35077">
          <cell r="C35077" t="str">
            <v>44420</v>
          </cell>
          <cell r="D35077" t="str">
            <v>La Jagua del Pilar</v>
          </cell>
        </row>
        <row r="35078">
          <cell r="C35078" t="str">
            <v>44420</v>
          </cell>
          <cell r="D35078" t="str">
            <v>La Jagua del Pilar</v>
          </cell>
        </row>
        <row r="35079">
          <cell r="C35079" t="str">
            <v>44420</v>
          </cell>
          <cell r="D35079" t="str">
            <v>La Jagua del Pilar</v>
          </cell>
        </row>
        <row r="35080">
          <cell r="C35080" t="str">
            <v>44420</v>
          </cell>
          <cell r="D35080" t="str">
            <v>La Jagua del Pilar</v>
          </cell>
        </row>
        <row r="35081">
          <cell r="C35081" t="str">
            <v>44420</v>
          </cell>
          <cell r="D35081" t="str">
            <v>La Jagua del Pilar</v>
          </cell>
        </row>
        <row r="35082">
          <cell r="C35082" t="str">
            <v>44420</v>
          </cell>
          <cell r="D35082" t="str">
            <v>La Jagua del Pilar</v>
          </cell>
        </row>
        <row r="35083">
          <cell r="C35083" t="str">
            <v>44420</v>
          </cell>
          <cell r="D35083" t="str">
            <v>La Jagua del Pilar</v>
          </cell>
        </row>
        <row r="35084">
          <cell r="C35084" t="str">
            <v>44420</v>
          </cell>
          <cell r="D35084" t="str">
            <v>La Jagua del Pilar</v>
          </cell>
        </row>
        <row r="35085">
          <cell r="C35085" t="str">
            <v>44420</v>
          </cell>
          <cell r="D35085" t="str">
            <v>La Jagua del Pilar</v>
          </cell>
        </row>
        <row r="35086">
          <cell r="C35086" t="str">
            <v>44420</v>
          </cell>
          <cell r="D35086" t="str">
            <v>La Jagua del Pilar</v>
          </cell>
        </row>
        <row r="35087">
          <cell r="C35087" t="str">
            <v>44420</v>
          </cell>
          <cell r="D35087" t="str">
            <v>La Jagua del Pilar</v>
          </cell>
        </row>
        <row r="35088">
          <cell r="C35088" t="str">
            <v>44420</v>
          </cell>
          <cell r="D35088" t="str">
            <v>La Jagua del Pilar</v>
          </cell>
        </row>
        <row r="35089">
          <cell r="C35089" t="str">
            <v>44420</v>
          </cell>
          <cell r="D35089" t="str">
            <v>La Jagua del Pilar</v>
          </cell>
        </row>
        <row r="35090">
          <cell r="C35090" t="str">
            <v>44420</v>
          </cell>
          <cell r="D35090" t="str">
            <v>La Jagua del Pilar</v>
          </cell>
        </row>
        <row r="35091">
          <cell r="C35091" t="str">
            <v>44420</v>
          </cell>
          <cell r="D35091" t="str">
            <v>La Jagua del Pilar</v>
          </cell>
        </row>
        <row r="35092">
          <cell r="C35092" t="str">
            <v>44420</v>
          </cell>
          <cell r="D35092" t="str">
            <v>La Jagua del Pilar</v>
          </cell>
        </row>
        <row r="35093">
          <cell r="C35093" t="str">
            <v>44420</v>
          </cell>
          <cell r="D35093" t="str">
            <v>La Jagua del Pilar</v>
          </cell>
        </row>
        <row r="35094">
          <cell r="C35094" t="str">
            <v>44420</v>
          </cell>
          <cell r="D35094" t="str">
            <v>La Jagua del Pilar</v>
          </cell>
        </row>
        <row r="35095">
          <cell r="C35095" t="str">
            <v>44420</v>
          </cell>
          <cell r="D35095" t="str">
            <v>La Jagua del Pilar</v>
          </cell>
        </row>
        <row r="35096">
          <cell r="C35096" t="str">
            <v>44420</v>
          </cell>
          <cell r="D35096" t="str">
            <v>La Jagua del Pilar</v>
          </cell>
        </row>
        <row r="35097">
          <cell r="C35097" t="str">
            <v>44420</v>
          </cell>
          <cell r="D35097" t="str">
            <v>La Jagua del Pilar</v>
          </cell>
        </row>
        <row r="35098">
          <cell r="C35098" t="str">
            <v>44420</v>
          </cell>
          <cell r="D35098" t="str">
            <v>La Jagua del Pilar</v>
          </cell>
        </row>
        <row r="35099">
          <cell r="C35099" t="str">
            <v>44420</v>
          </cell>
          <cell r="D35099" t="str">
            <v>La Jagua del Pilar</v>
          </cell>
        </row>
        <row r="35100">
          <cell r="C35100" t="str">
            <v>44420</v>
          </cell>
          <cell r="D35100" t="str">
            <v>La Jagua del Pilar</v>
          </cell>
        </row>
        <row r="35101">
          <cell r="C35101" t="str">
            <v>44420</v>
          </cell>
          <cell r="D35101" t="str">
            <v>La Jagua del Pilar</v>
          </cell>
        </row>
        <row r="35102">
          <cell r="C35102" t="str">
            <v>44420</v>
          </cell>
          <cell r="D35102" t="str">
            <v>La Jagua del Pilar</v>
          </cell>
        </row>
        <row r="35103">
          <cell r="C35103" t="str">
            <v>44420</v>
          </cell>
          <cell r="D35103" t="str">
            <v>La Jagua del Pilar</v>
          </cell>
        </row>
        <row r="35104">
          <cell r="C35104" t="str">
            <v>44420</v>
          </cell>
          <cell r="D35104" t="str">
            <v>La Jagua del Pilar</v>
          </cell>
        </row>
        <row r="35105">
          <cell r="C35105" t="str">
            <v>44420</v>
          </cell>
          <cell r="D35105" t="str">
            <v>La Jagua del Pilar</v>
          </cell>
        </row>
        <row r="35106">
          <cell r="C35106" t="str">
            <v>44420</v>
          </cell>
          <cell r="D35106" t="str">
            <v>La Jagua del Pilar</v>
          </cell>
        </row>
        <row r="35107">
          <cell r="C35107" t="str">
            <v>44420</v>
          </cell>
          <cell r="D35107" t="str">
            <v>La Jagua del Pilar</v>
          </cell>
        </row>
        <row r="35108">
          <cell r="C35108" t="str">
            <v>44420</v>
          </cell>
          <cell r="D35108" t="str">
            <v>La Jagua del Pilar</v>
          </cell>
        </row>
        <row r="35109">
          <cell r="C35109" t="str">
            <v>44420</v>
          </cell>
          <cell r="D35109" t="str">
            <v>La Jagua del Pilar</v>
          </cell>
        </row>
        <row r="35110">
          <cell r="C35110" t="str">
            <v>44420</v>
          </cell>
          <cell r="D35110" t="str">
            <v>La Jagua del Pilar</v>
          </cell>
        </row>
        <row r="35111">
          <cell r="C35111" t="str">
            <v>44420</v>
          </cell>
          <cell r="D35111" t="str">
            <v>La Jagua del Pilar</v>
          </cell>
        </row>
        <row r="35112">
          <cell r="C35112" t="str">
            <v>44420</v>
          </cell>
          <cell r="D35112" t="str">
            <v>La Jagua del Pilar</v>
          </cell>
        </row>
        <row r="35113">
          <cell r="C35113" t="str">
            <v>44430</v>
          </cell>
          <cell r="D35113" t="str">
            <v>Maicao</v>
          </cell>
        </row>
        <row r="35114">
          <cell r="C35114" t="str">
            <v>44430</v>
          </cell>
          <cell r="D35114" t="str">
            <v>Maicao</v>
          </cell>
        </row>
        <row r="35115">
          <cell r="C35115" t="str">
            <v>44430</v>
          </cell>
          <cell r="D35115" t="str">
            <v>Maicao</v>
          </cell>
        </row>
        <row r="35116">
          <cell r="C35116" t="str">
            <v>44430</v>
          </cell>
          <cell r="D35116" t="str">
            <v>Maicao</v>
          </cell>
        </row>
        <row r="35117">
          <cell r="C35117" t="str">
            <v>44430</v>
          </cell>
          <cell r="D35117" t="str">
            <v>Maicao</v>
          </cell>
        </row>
        <row r="35118">
          <cell r="C35118" t="str">
            <v>44430</v>
          </cell>
          <cell r="D35118" t="str">
            <v>Maicao</v>
          </cell>
        </row>
        <row r="35119">
          <cell r="C35119" t="str">
            <v>44430</v>
          </cell>
          <cell r="D35119" t="str">
            <v>Maicao</v>
          </cell>
        </row>
        <row r="35120">
          <cell r="C35120" t="str">
            <v>44430</v>
          </cell>
          <cell r="D35120" t="str">
            <v>Maicao</v>
          </cell>
        </row>
        <row r="35121">
          <cell r="C35121" t="str">
            <v>44430</v>
          </cell>
          <cell r="D35121" t="str">
            <v>Maicao</v>
          </cell>
        </row>
        <row r="35122">
          <cell r="C35122" t="str">
            <v>44430</v>
          </cell>
          <cell r="D35122" t="str">
            <v>Maicao</v>
          </cell>
        </row>
        <row r="35123">
          <cell r="C35123" t="str">
            <v>44430</v>
          </cell>
          <cell r="D35123" t="str">
            <v>Maicao</v>
          </cell>
        </row>
        <row r="35124">
          <cell r="C35124" t="str">
            <v>44430</v>
          </cell>
          <cell r="D35124" t="str">
            <v>Maicao</v>
          </cell>
        </row>
        <row r="35125">
          <cell r="C35125" t="str">
            <v>44430</v>
          </cell>
          <cell r="D35125" t="str">
            <v>Maicao</v>
          </cell>
        </row>
        <row r="35126">
          <cell r="C35126" t="str">
            <v>44430</v>
          </cell>
          <cell r="D35126" t="str">
            <v>Maicao</v>
          </cell>
        </row>
        <row r="35127">
          <cell r="C35127" t="str">
            <v>44430</v>
          </cell>
          <cell r="D35127" t="str">
            <v>Maicao</v>
          </cell>
        </row>
        <row r="35128">
          <cell r="C35128" t="str">
            <v>44430</v>
          </cell>
          <cell r="D35128" t="str">
            <v>Maicao</v>
          </cell>
        </row>
        <row r="35129">
          <cell r="C35129" t="str">
            <v>44430</v>
          </cell>
          <cell r="D35129" t="str">
            <v>Maicao</v>
          </cell>
        </row>
        <row r="35130">
          <cell r="C35130" t="str">
            <v>44430</v>
          </cell>
          <cell r="D35130" t="str">
            <v>Maicao</v>
          </cell>
        </row>
        <row r="35131">
          <cell r="C35131" t="str">
            <v>44430</v>
          </cell>
          <cell r="D35131" t="str">
            <v>Maicao</v>
          </cell>
        </row>
        <row r="35132">
          <cell r="C35132" t="str">
            <v>44430</v>
          </cell>
          <cell r="D35132" t="str">
            <v>Maicao</v>
          </cell>
        </row>
        <row r="35133">
          <cell r="C35133" t="str">
            <v>44430</v>
          </cell>
          <cell r="D35133" t="str">
            <v>Maicao</v>
          </cell>
        </row>
        <row r="35134">
          <cell r="C35134" t="str">
            <v>44430</v>
          </cell>
          <cell r="D35134" t="str">
            <v>Maicao</v>
          </cell>
        </row>
        <row r="35135">
          <cell r="C35135" t="str">
            <v>44430</v>
          </cell>
          <cell r="D35135" t="str">
            <v>Maicao</v>
          </cell>
        </row>
        <row r="35136">
          <cell r="C35136" t="str">
            <v>44430</v>
          </cell>
          <cell r="D35136" t="str">
            <v>Maicao</v>
          </cell>
        </row>
        <row r="35137">
          <cell r="C35137" t="str">
            <v>44430</v>
          </cell>
          <cell r="D35137" t="str">
            <v>Maicao</v>
          </cell>
        </row>
        <row r="35138">
          <cell r="C35138" t="str">
            <v>44430</v>
          </cell>
          <cell r="D35138" t="str">
            <v>Maicao</v>
          </cell>
        </row>
        <row r="35139">
          <cell r="C35139" t="str">
            <v>44430</v>
          </cell>
          <cell r="D35139" t="str">
            <v>Maicao</v>
          </cell>
        </row>
        <row r="35140">
          <cell r="C35140" t="str">
            <v>44430</v>
          </cell>
          <cell r="D35140" t="str">
            <v>Maicao</v>
          </cell>
        </row>
        <row r="35141">
          <cell r="C35141" t="str">
            <v>44430</v>
          </cell>
          <cell r="D35141" t="str">
            <v>Maicao</v>
          </cell>
        </row>
        <row r="35142">
          <cell r="C35142" t="str">
            <v>44430</v>
          </cell>
          <cell r="D35142" t="str">
            <v>Maicao</v>
          </cell>
        </row>
        <row r="35143">
          <cell r="C35143" t="str">
            <v>44430</v>
          </cell>
          <cell r="D35143" t="str">
            <v>Maicao</v>
          </cell>
        </row>
        <row r="35144">
          <cell r="C35144" t="str">
            <v>44430</v>
          </cell>
          <cell r="D35144" t="str">
            <v>Maicao</v>
          </cell>
        </row>
        <row r="35145">
          <cell r="C35145" t="str">
            <v>44430</v>
          </cell>
          <cell r="D35145" t="str">
            <v>Maicao</v>
          </cell>
        </row>
        <row r="35146">
          <cell r="C35146" t="str">
            <v>44430</v>
          </cell>
          <cell r="D35146" t="str">
            <v>Maicao</v>
          </cell>
        </row>
        <row r="35147">
          <cell r="C35147" t="str">
            <v>44430</v>
          </cell>
          <cell r="D35147" t="str">
            <v>Maicao</v>
          </cell>
        </row>
        <row r="35148">
          <cell r="C35148" t="str">
            <v>44430</v>
          </cell>
          <cell r="D35148" t="str">
            <v>Maicao</v>
          </cell>
        </row>
        <row r="35149">
          <cell r="C35149" t="str">
            <v>44430</v>
          </cell>
          <cell r="D35149" t="str">
            <v>Maicao</v>
          </cell>
        </row>
        <row r="35150">
          <cell r="C35150" t="str">
            <v>44430</v>
          </cell>
          <cell r="D35150" t="str">
            <v>Maicao</v>
          </cell>
        </row>
        <row r="35151">
          <cell r="C35151" t="str">
            <v>44430</v>
          </cell>
          <cell r="D35151" t="str">
            <v>Maicao</v>
          </cell>
        </row>
        <row r="35152">
          <cell r="C35152" t="str">
            <v>44430</v>
          </cell>
          <cell r="D35152" t="str">
            <v>Maicao</v>
          </cell>
        </row>
        <row r="35153">
          <cell r="C35153" t="str">
            <v>44430</v>
          </cell>
          <cell r="D35153" t="str">
            <v>Maicao</v>
          </cell>
        </row>
        <row r="35154">
          <cell r="C35154" t="str">
            <v>44430</v>
          </cell>
          <cell r="D35154" t="str">
            <v>Maicao</v>
          </cell>
        </row>
        <row r="35155">
          <cell r="C35155" t="str">
            <v>44430</v>
          </cell>
          <cell r="D35155" t="str">
            <v>Maicao</v>
          </cell>
        </row>
        <row r="35156">
          <cell r="C35156" t="str">
            <v>44430</v>
          </cell>
          <cell r="D35156" t="str">
            <v>Maicao</v>
          </cell>
        </row>
        <row r="35157">
          <cell r="C35157" t="str">
            <v>44430</v>
          </cell>
          <cell r="D35157" t="str">
            <v>Maicao</v>
          </cell>
        </row>
        <row r="35158">
          <cell r="C35158" t="str">
            <v>44430</v>
          </cell>
          <cell r="D35158" t="str">
            <v>Maicao</v>
          </cell>
        </row>
        <row r="35159">
          <cell r="C35159" t="str">
            <v>44430</v>
          </cell>
          <cell r="D35159" t="str">
            <v>Maicao</v>
          </cell>
        </row>
        <row r="35160">
          <cell r="C35160" t="str">
            <v>44430</v>
          </cell>
          <cell r="D35160" t="str">
            <v>Maicao</v>
          </cell>
        </row>
        <row r="35161">
          <cell r="C35161" t="str">
            <v>44430</v>
          </cell>
          <cell r="D35161" t="str">
            <v>Maicao</v>
          </cell>
        </row>
        <row r="35162">
          <cell r="C35162" t="str">
            <v>44430</v>
          </cell>
          <cell r="D35162" t="str">
            <v>Maicao</v>
          </cell>
        </row>
        <row r="35163">
          <cell r="C35163" t="str">
            <v>44430</v>
          </cell>
          <cell r="D35163" t="str">
            <v>Maicao</v>
          </cell>
        </row>
        <row r="35164">
          <cell r="C35164" t="str">
            <v>44430</v>
          </cell>
          <cell r="D35164" t="str">
            <v>Maicao</v>
          </cell>
        </row>
        <row r="35165">
          <cell r="C35165" t="str">
            <v>44430</v>
          </cell>
          <cell r="D35165" t="str">
            <v>Maicao</v>
          </cell>
        </row>
        <row r="35166">
          <cell r="C35166" t="str">
            <v>44430</v>
          </cell>
          <cell r="D35166" t="str">
            <v>Maicao</v>
          </cell>
        </row>
        <row r="35167">
          <cell r="C35167" t="str">
            <v>44560</v>
          </cell>
          <cell r="D35167" t="str">
            <v>Manaure</v>
          </cell>
        </row>
        <row r="35168">
          <cell r="C35168" t="str">
            <v>44560</v>
          </cell>
          <cell r="D35168" t="str">
            <v>Manaure</v>
          </cell>
        </row>
        <row r="35169">
          <cell r="C35169" t="str">
            <v>44560</v>
          </cell>
          <cell r="D35169" t="str">
            <v>Manaure</v>
          </cell>
        </row>
        <row r="35170">
          <cell r="C35170" t="str">
            <v>44560</v>
          </cell>
          <cell r="D35170" t="str">
            <v>Manaure</v>
          </cell>
        </row>
        <row r="35171">
          <cell r="C35171" t="str">
            <v>44560</v>
          </cell>
          <cell r="D35171" t="str">
            <v>Manaure</v>
          </cell>
        </row>
        <row r="35172">
          <cell r="C35172" t="str">
            <v>44560</v>
          </cell>
          <cell r="D35172" t="str">
            <v>Manaure</v>
          </cell>
        </row>
        <row r="35173">
          <cell r="C35173" t="str">
            <v>44560</v>
          </cell>
          <cell r="D35173" t="str">
            <v>Manaure</v>
          </cell>
        </row>
        <row r="35174">
          <cell r="C35174" t="str">
            <v>44560</v>
          </cell>
          <cell r="D35174" t="str">
            <v>Manaure</v>
          </cell>
        </row>
        <row r="35175">
          <cell r="C35175" t="str">
            <v>44560</v>
          </cell>
          <cell r="D35175" t="str">
            <v>Manaure</v>
          </cell>
        </row>
        <row r="35176">
          <cell r="C35176" t="str">
            <v>44560</v>
          </cell>
          <cell r="D35176" t="str">
            <v>Manaure</v>
          </cell>
        </row>
        <row r="35177">
          <cell r="C35177" t="str">
            <v>44560</v>
          </cell>
          <cell r="D35177" t="str">
            <v>Manaure</v>
          </cell>
        </row>
        <row r="35178">
          <cell r="C35178" t="str">
            <v>44560</v>
          </cell>
          <cell r="D35178" t="str">
            <v>Manaure</v>
          </cell>
        </row>
        <row r="35179">
          <cell r="C35179" t="str">
            <v>44560</v>
          </cell>
          <cell r="D35179" t="str">
            <v>Manaure</v>
          </cell>
        </row>
        <row r="35180">
          <cell r="C35180" t="str">
            <v>44560</v>
          </cell>
          <cell r="D35180" t="str">
            <v>Manaure</v>
          </cell>
        </row>
        <row r="35181">
          <cell r="C35181" t="str">
            <v>44560</v>
          </cell>
          <cell r="D35181" t="str">
            <v>Manaure</v>
          </cell>
        </row>
        <row r="35182">
          <cell r="C35182" t="str">
            <v>44560</v>
          </cell>
          <cell r="D35182" t="str">
            <v>Manaure</v>
          </cell>
        </row>
        <row r="35183">
          <cell r="C35183" t="str">
            <v>44560</v>
          </cell>
          <cell r="D35183" t="str">
            <v>Manaure</v>
          </cell>
        </row>
        <row r="35184">
          <cell r="C35184" t="str">
            <v>44560</v>
          </cell>
          <cell r="D35184" t="str">
            <v>Manaure</v>
          </cell>
        </row>
        <row r="35185">
          <cell r="C35185" t="str">
            <v>44560</v>
          </cell>
          <cell r="D35185" t="str">
            <v>Manaure</v>
          </cell>
        </row>
        <row r="35186">
          <cell r="C35186" t="str">
            <v>44560</v>
          </cell>
          <cell r="D35186" t="str">
            <v>Manaure</v>
          </cell>
        </row>
        <row r="35187">
          <cell r="C35187" t="str">
            <v>44560</v>
          </cell>
          <cell r="D35187" t="str">
            <v>Manaure</v>
          </cell>
        </row>
        <row r="35188">
          <cell r="C35188" t="str">
            <v>44560</v>
          </cell>
          <cell r="D35188" t="str">
            <v>Manaure</v>
          </cell>
        </row>
        <row r="35189">
          <cell r="C35189" t="str">
            <v>44560</v>
          </cell>
          <cell r="D35189" t="str">
            <v>Manaure</v>
          </cell>
        </row>
        <row r="35190">
          <cell r="C35190" t="str">
            <v>44560</v>
          </cell>
          <cell r="D35190" t="str">
            <v>Manaure</v>
          </cell>
        </row>
        <row r="35191">
          <cell r="C35191" t="str">
            <v>44560</v>
          </cell>
          <cell r="D35191" t="str">
            <v>Manaure</v>
          </cell>
        </row>
        <row r="35192">
          <cell r="C35192" t="str">
            <v>44560</v>
          </cell>
          <cell r="D35192" t="str">
            <v>Manaure</v>
          </cell>
        </row>
        <row r="35193">
          <cell r="C35193" t="str">
            <v>44560</v>
          </cell>
          <cell r="D35193" t="str">
            <v>Manaure</v>
          </cell>
        </row>
        <row r="35194">
          <cell r="C35194" t="str">
            <v>44560</v>
          </cell>
          <cell r="D35194" t="str">
            <v>Manaure</v>
          </cell>
        </row>
        <row r="35195">
          <cell r="C35195" t="str">
            <v>44560</v>
          </cell>
          <cell r="D35195" t="str">
            <v>Manaure</v>
          </cell>
        </row>
        <row r="35196">
          <cell r="C35196" t="str">
            <v>44560</v>
          </cell>
          <cell r="D35196" t="str">
            <v>Manaure</v>
          </cell>
        </row>
        <row r="35197">
          <cell r="C35197" t="str">
            <v>44560</v>
          </cell>
          <cell r="D35197" t="str">
            <v>Manaure</v>
          </cell>
        </row>
        <row r="35198">
          <cell r="C35198" t="str">
            <v>44560</v>
          </cell>
          <cell r="D35198" t="str">
            <v>Manaure</v>
          </cell>
        </row>
        <row r="35199">
          <cell r="C35199" t="str">
            <v>44560</v>
          </cell>
          <cell r="D35199" t="str">
            <v>Manaure</v>
          </cell>
        </row>
        <row r="35200">
          <cell r="C35200" t="str">
            <v>44560</v>
          </cell>
          <cell r="D35200" t="str">
            <v>Manaure</v>
          </cell>
        </row>
        <row r="35201">
          <cell r="C35201" t="str">
            <v>44560</v>
          </cell>
          <cell r="D35201" t="str">
            <v>Manaure</v>
          </cell>
        </row>
        <row r="35202">
          <cell r="C35202" t="str">
            <v>44560</v>
          </cell>
          <cell r="D35202" t="str">
            <v>Manaure</v>
          </cell>
        </row>
        <row r="35203">
          <cell r="C35203" t="str">
            <v>44560</v>
          </cell>
          <cell r="D35203" t="str">
            <v>Manaure</v>
          </cell>
        </row>
        <row r="35204">
          <cell r="C35204" t="str">
            <v>44560</v>
          </cell>
          <cell r="D35204" t="str">
            <v>Manaure</v>
          </cell>
        </row>
        <row r="35205">
          <cell r="C35205" t="str">
            <v>44560</v>
          </cell>
          <cell r="D35205" t="str">
            <v>Manaure</v>
          </cell>
        </row>
        <row r="35206">
          <cell r="C35206" t="str">
            <v>44560</v>
          </cell>
          <cell r="D35206" t="str">
            <v>Manaure</v>
          </cell>
        </row>
        <row r="35207">
          <cell r="C35207" t="str">
            <v>44560</v>
          </cell>
          <cell r="D35207" t="str">
            <v>Manaure</v>
          </cell>
        </row>
        <row r="35208">
          <cell r="C35208" t="str">
            <v>44560</v>
          </cell>
          <cell r="D35208" t="str">
            <v>Manaure</v>
          </cell>
        </row>
        <row r="35209">
          <cell r="C35209" t="str">
            <v>44560</v>
          </cell>
          <cell r="D35209" t="str">
            <v>Manaure</v>
          </cell>
        </row>
        <row r="35210">
          <cell r="C35210" t="str">
            <v>44560</v>
          </cell>
          <cell r="D35210" t="str">
            <v>Manaure</v>
          </cell>
        </row>
        <row r="35211">
          <cell r="C35211" t="str">
            <v>44560</v>
          </cell>
          <cell r="D35211" t="str">
            <v>Manaure</v>
          </cell>
        </row>
        <row r="35212">
          <cell r="C35212" t="str">
            <v>44560</v>
          </cell>
          <cell r="D35212" t="str">
            <v>Manaure</v>
          </cell>
        </row>
        <row r="35213">
          <cell r="C35213" t="str">
            <v>44560</v>
          </cell>
          <cell r="D35213" t="str">
            <v>Manaure</v>
          </cell>
        </row>
        <row r="35214">
          <cell r="C35214" t="str">
            <v>44560</v>
          </cell>
          <cell r="D35214" t="str">
            <v>Manaure</v>
          </cell>
        </row>
        <row r="35215">
          <cell r="C35215" t="str">
            <v>44560</v>
          </cell>
          <cell r="D35215" t="str">
            <v>Manaure</v>
          </cell>
        </row>
        <row r="35216">
          <cell r="C35216" t="str">
            <v>44560</v>
          </cell>
          <cell r="D35216" t="str">
            <v>Manaure</v>
          </cell>
        </row>
        <row r="35217">
          <cell r="C35217" t="str">
            <v>44560</v>
          </cell>
          <cell r="D35217" t="str">
            <v>Manaure</v>
          </cell>
        </row>
        <row r="35218">
          <cell r="C35218" t="str">
            <v>44560</v>
          </cell>
          <cell r="D35218" t="str">
            <v>Manaure</v>
          </cell>
        </row>
        <row r="35219">
          <cell r="C35219" t="str">
            <v>44560</v>
          </cell>
          <cell r="D35219" t="str">
            <v>Manaure</v>
          </cell>
        </row>
        <row r="35220">
          <cell r="C35220" t="str">
            <v>44560</v>
          </cell>
          <cell r="D35220" t="str">
            <v>Manaure</v>
          </cell>
        </row>
        <row r="35221">
          <cell r="C35221" t="str">
            <v>44650</v>
          </cell>
          <cell r="D35221" t="str">
            <v>San Juan del Cesar</v>
          </cell>
        </row>
        <row r="35222">
          <cell r="C35222" t="str">
            <v>44650</v>
          </cell>
          <cell r="D35222" t="str">
            <v>San Juan del Cesar</v>
          </cell>
        </row>
        <row r="35223">
          <cell r="C35223" t="str">
            <v>44650</v>
          </cell>
          <cell r="D35223" t="str">
            <v>San Juan del Cesar</v>
          </cell>
        </row>
        <row r="35224">
          <cell r="C35224" t="str">
            <v>44650</v>
          </cell>
          <cell r="D35224" t="str">
            <v>San Juan del Cesar</v>
          </cell>
        </row>
        <row r="35225">
          <cell r="C35225" t="str">
            <v>44650</v>
          </cell>
          <cell r="D35225" t="str">
            <v>San Juan del Cesar</v>
          </cell>
        </row>
        <row r="35226">
          <cell r="C35226" t="str">
            <v>44650</v>
          </cell>
          <cell r="D35226" t="str">
            <v>San Juan del Cesar</v>
          </cell>
        </row>
        <row r="35227">
          <cell r="C35227" t="str">
            <v>44650</v>
          </cell>
          <cell r="D35227" t="str">
            <v>San Juan del Cesar</v>
          </cell>
        </row>
        <row r="35228">
          <cell r="C35228" t="str">
            <v>44650</v>
          </cell>
          <cell r="D35228" t="str">
            <v>San Juan del Cesar</v>
          </cell>
        </row>
        <row r="35229">
          <cell r="C35229" t="str">
            <v>44650</v>
          </cell>
          <cell r="D35229" t="str">
            <v>San Juan del Cesar</v>
          </cell>
        </row>
        <row r="35230">
          <cell r="C35230" t="str">
            <v>44650</v>
          </cell>
          <cell r="D35230" t="str">
            <v>San Juan del Cesar</v>
          </cell>
        </row>
        <row r="35231">
          <cell r="C35231" t="str">
            <v>44650</v>
          </cell>
          <cell r="D35231" t="str">
            <v>San Juan del Cesar</v>
          </cell>
        </row>
        <row r="35232">
          <cell r="C35232" t="str">
            <v>44650</v>
          </cell>
          <cell r="D35232" t="str">
            <v>San Juan del Cesar</v>
          </cell>
        </row>
        <row r="35233">
          <cell r="C35233" t="str">
            <v>44650</v>
          </cell>
          <cell r="D35233" t="str">
            <v>San Juan del Cesar</v>
          </cell>
        </row>
        <row r="35234">
          <cell r="C35234" t="str">
            <v>44650</v>
          </cell>
          <cell r="D35234" t="str">
            <v>San Juan del Cesar</v>
          </cell>
        </row>
        <row r="35235">
          <cell r="C35235" t="str">
            <v>44650</v>
          </cell>
          <cell r="D35235" t="str">
            <v>San Juan del Cesar</v>
          </cell>
        </row>
        <row r="35236">
          <cell r="C35236" t="str">
            <v>44650</v>
          </cell>
          <cell r="D35236" t="str">
            <v>San Juan del Cesar</v>
          </cell>
        </row>
        <row r="35237">
          <cell r="C35237" t="str">
            <v>44650</v>
          </cell>
          <cell r="D35237" t="str">
            <v>San Juan del Cesar</v>
          </cell>
        </row>
        <row r="35238">
          <cell r="C35238" t="str">
            <v>44650</v>
          </cell>
          <cell r="D35238" t="str">
            <v>San Juan del Cesar</v>
          </cell>
        </row>
        <row r="35239">
          <cell r="C35239" t="str">
            <v>44650</v>
          </cell>
          <cell r="D35239" t="str">
            <v>San Juan del Cesar</v>
          </cell>
        </row>
        <row r="35240">
          <cell r="C35240" t="str">
            <v>44650</v>
          </cell>
          <cell r="D35240" t="str">
            <v>San Juan del Cesar</v>
          </cell>
        </row>
        <row r="35241">
          <cell r="C35241" t="str">
            <v>44650</v>
          </cell>
          <cell r="D35241" t="str">
            <v>San Juan del Cesar</v>
          </cell>
        </row>
        <row r="35242">
          <cell r="C35242" t="str">
            <v>44650</v>
          </cell>
          <cell r="D35242" t="str">
            <v>San Juan del Cesar</v>
          </cell>
        </row>
        <row r="35243">
          <cell r="C35243" t="str">
            <v>44650</v>
          </cell>
          <cell r="D35243" t="str">
            <v>San Juan del Cesar</v>
          </cell>
        </row>
        <row r="35244">
          <cell r="C35244" t="str">
            <v>44650</v>
          </cell>
          <cell r="D35244" t="str">
            <v>San Juan del Cesar</v>
          </cell>
        </row>
        <row r="35245">
          <cell r="C35245" t="str">
            <v>44650</v>
          </cell>
          <cell r="D35245" t="str">
            <v>San Juan del Cesar</v>
          </cell>
        </row>
        <row r="35246">
          <cell r="C35246" t="str">
            <v>44650</v>
          </cell>
          <cell r="D35246" t="str">
            <v>San Juan del Cesar</v>
          </cell>
        </row>
        <row r="35247">
          <cell r="C35247" t="str">
            <v>44650</v>
          </cell>
          <cell r="D35247" t="str">
            <v>San Juan del Cesar</v>
          </cell>
        </row>
        <row r="35248">
          <cell r="C35248" t="str">
            <v>44650</v>
          </cell>
          <cell r="D35248" t="str">
            <v>San Juan del Cesar</v>
          </cell>
        </row>
        <row r="35249">
          <cell r="C35249" t="str">
            <v>44650</v>
          </cell>
          <cell r="D35249" t="str">
            <v>San Juan del Cesar</v>
          </cell>
        </row>
        <row r="35250">
          <cell r="C35250" t="str">
            <v>44650</v>
          </cell>
          <cell r="D35250" t="str">
            <v>San Juan del Cesar</v>
          </cell>
        </row>
        <row r="35251">
          <cell r="C35251" t="str">
            <v>44650</v>
          </cell>
          <cell r="D35251" t="str">
            <v>San Juan del Cesar</v>
          </cell>
        </row>
        <row r="35252">
          <cell r="C35252" t="str">
            <v>44650</v>
          </cell>
          <cell r="D35252" t="str">
            <v>San Juan del Cesar</v>
          </cell>
        </row>
        <row r="35253">
          <cell r="C35253" t="str">
            <v>44650</v>
          </cell>
          <cell r="D35253" t="str">
            <v>San Juan del Cesar</v>
          </cell>
        </row>
        <row r="35254">
          <cell r="C35254" t="str">
            <v>44650</v>
          </cell>
          <cell r="D35254" t="str">
            <v>San Juan del Cesar</v>
          </cell>
        </row>
        <row r="35255">
          <cell r="C35255" t="str">
            <v>44650</v>
          </cell>
          <cell r="D35255" t="str">
            <v>San Juan del Cesar</v>
          </cell>
        </row>
        <row r="35256">
          <cell r="C35256" t="str">
            <v>44650</v>
          </cell>
          <cell r="D35256" t="str">
            <v>San Juan del Cesar</v>
          </cell>
        </row>
        <row r="35257">
          <cell r="C35257" t="str">
            <v>44650</v>
          </cell>
          <cell r="D35257" t="str">
            <v>San Juan del Cesar</v>
          </cell>
        </row>
        <row r="35258">
          <cell r="C35258" t="str">
            <v>44650</v>
          </cell>
          <cell r="D35258" t="str">
            <v>San Juan del Cesar</v>
          </cell>
        </row>
        <row r="35259">
          <cell r="C35259" t="str">
            <v>44650</v>
          </cell>
          <cell r="D35259" t="str">
            <v>San Juan del Cesar</v>
          </cell>
        </row>
        <row r="35260">
          <cell r="C35260" t="str">
            <v>44650</v>
          </cell>
          <cell r="D35260" t="str">
            <v>San Juan del Cesar</v>
          </cell>
        </row>
        <row r="35261">
          <cell r="C35261" t="str">
            <v>44650</v>
          </cell>
          <cell r="D35261" t="str">
            <v>San Juan del Cesar</v>
          </cell>
        </row>
        <row r="35262">
          <cell r="C35262" t="str">
            <v>44650</v>
          </cell>
          <cell r="D35262" t="str">
            <v>San Juan del Cesar</v>
          </cell>
        </row>
        <row r="35263">
          <cell r="C35263" t="str">
            <v>44650</v>
          </cell>
          <cell r="D35263" t="str">
            <v>San Juan del Cesar</v>
          </cell>
        </row>
        <row r="35264">
          <cell r="C35264" t="str">
            <v>44650</v>
          </cell>
          <cell r="D35264" t="str">
            <v>San Juan del Cesar</v>
          </cell>
        </row>
        <row r="35265">
          <cell r="C35265" t="str">
            <v>44650</v>
          </cell>
          <cell r="D35265" t="str">
            <v>San Juan del Cesar</v>
          </cell>
        </row>
        <row r="35266">
          <cell r="C35266" t="str">
            <v>44650</v>
          </cell>
          <cell r="D35266" t="str">
            <v>San Juan del Cesar</v>
          </cell>
        </row>
        <row r="35267">
          <cell r="C35267" t="str">
            <v>44650</v>
          </cell>
          <cell r="D35267" t="str">
            <v>San Juan del Cesar</v>
          </cell>
        </row>
        <row r="35268">
          <cell r="C35268" t="str">
            <v>44650</v>
          </cell>
          <cell r="D35268" t="str">
            <v>San Juan del Cesar</v>
          </cell>
        </row>
        <row r="35269">
          <cell r="C35269" t="str">
            <v>44650</v>
          </cell>
          <cell r="D35269" t="str">
            <v>San Juan del Cesar</v>
          </cell>
        </row>
        <row r="35270">
          <cell r="C35270" t="str">
            <v>44650</v>
          </cell>
          <cell r="D35270" t="str">
            <v>San Juan del Cesar</v>
          </cell>
        </row>
        <row r="35271">
          <cell r="C35271" t="str">
            <v>44650</v>
          </cell>
          <cell r="D35271" t="str">
            <v>San Juan del Cesar</v>
          </cell>
        </row>
        <row r="35272">
          <cell r="C35272" t="str">
            <v>44650</v>
          </cell>
          <cell r="D35272" t="str">
            <v>San Juan del Cesar</v>
          </cell>
        </row>
        <row r="35273">
          <cell r="C35273" t="str">
            <v>44650</v>
          </cell>
          <cell r="D35273" t="str">
            <v>San Juan del Cesar</v>
          </cell>
        </row>
        <row r="35274">
          <cell r="C35274" t="str">
            <v>44650</v>
          </cell>
          <cell r="D35274" t="str">
            <v>San Juan del Cesar</v>
          </cell>
        </row>
        <row r="35275">
          <cell r="C35275" t="str">
            <v>44847</v>
          </cell>
          <cell r="D35275" t="str">
            <v>Uribia</v>
          </cell>
        </row>
        <row r="35276">
          <cell r="C35276" t="str">
            <v>44847</v>
          </cell>
          <cell r="D35276" t="str">
            <v>Uribia</v>
          </cell>
        </row>
        <row r="35277">
          <cell r="C35277" t="str">
            <v>44847</v>
          </cell>
          <cell r="D35277" t="str">
            <v>Uribia</v>
          </cell>
        </row>
        <row r="35278">
          <cell r="C35278" t="str">
            <v>44847</v>
          </cell>
          <cell r="D35278" t="str">
            <v>Uribia</v>
          </cell>
        </row>
        <row r="35279">
          <cell r="C35279" t="str">
            <v>44847</v>
          </cell>
          <cell r="D35279" t="str">
            <v>Uribia</v>
          </cell>
        </row>
        <row r="35280">
          <cell r="C35280" t="str">
            <v>44847</v>
          </cell>
          <cell r="D35280" t="str">
            <v>Uribia</v>
          </cell>
        </row>
        <row r="35281">
          <cell r="C35281" t="str">
            <v>44847</v>
          </cell>
          <cell r="D35281" t="str">
            <v>Uribia</v>
          </cell>
        </row>
        <row r="35282">
          <cell r="C35282" t="str">
            <v>44847</v>
          </cell>
          <cell r="D35282" t="str">
            <v>Uribia</v>
          </cell>
        </row>
        <row r="35283">
          <cell r="C35283" t="str">
            <v>44847</v>
          </cell>
          <cell r="D35283" t="str">
            <v>Uribia</v>
          </cell>
        </row>
        <row r="35284">
          <cell r="C35284" t="str">
            <v>44847</v>
          </cell>
          <cell r="D35284" t="str">
            <v>Uribia</v>
          </cell>
        </row>
        <row r="35285">
          <cell r="C35285" t="str">
            <v>44847</v>
          </cell>
          <cell r="D35285" t="str">
            <v>Uribia</v>
          </cell>
        </row>
        <row r="35286">
          <cell r="C35286" t="str">
            <v>44847</v>
          </cell>
          <cell r="D35286" t="str">
            <v>Uribia</v>
          </cell>
        </row>
        <row r="35287">
          <cell r="C35287" t="str">
            <v>44847</v>
          </cell>
          <cell r="D35287" t="str">
            <v>Uribia</v>
          </cell>
        </row>
        <row r="35288">
          <cell r="C35288" t="str">
            <v>44847</v>
          </cell>
          <cell r="D35288" t="str">
            <v>Uribia</v>
          </cell>
        </row>
        <row r="35289">
          <cell r="C35289" t="str">
            <v>44847</v>
          </cell>
          <cell r="D35289" t="str">
            <v>Uribia</v>
          </cell>
        </row>
        <row r="35290">
          <cell r="C35290" t="str">
            <v>44847</v>
          </cell>
          <cell r="D35290" t="str">
            <v>Uribia</v>
          </cell>
        </row>
        <row r="35291">
          <cell r="C35291" t="str">
            <v>44847</v>
          </cell>
          <cell r="D35291" t="str">
            <v>Uribia</v>
          </cell>
        </row>
        <row r="35292">
          <cell r="C35292" t="str">
            <v>44847</v>
          </cell>
          <cell r="D35292" t="str">
            <v>Uribia</v>
          </cell>
        </row>
        <row r="35293">
          <cell r="C35293" t="str">
            <v>44847</v>
          </cell>
          <cell r="D35293" t="str">
            <v>Uribia</v>
          </cell>
        </row>
        <row r="35294">
          <cell r="C35294" t="str">
            <v>44847</v>
          </cell>
          <cell r="D35294" t="str">
            <v>Uribia</v>
          </cell>
        </row>
        <row r="35295">
          <cell r="C35295" t="str">
            <v>44847</v>
          </cell>
          <cell r="D35295" t="str">
            <v>Uribia</v>
          </cell>
        </row>
        <row r="35296">
          <cell r="C35296" t="str">
            <v>44847</v>
          </cell>
          <cell r="D35296" t="str">
            <v>Uribia</v>
          </cell>
        </row>
        <row r="35297">
          <cell r="C35297" t="str">
            <v>44847</v>
          </cell>
          <cell r="D35297" t="str">
            <v>Uribia</v>
          </cell>
        </row>
        <row r="35298">
          <cell r="C35298" t="str">
            <v>44847</v>
          </cell>
          <cell r="D35298" t="str">
            <v>Uribia</v>
          </cell>
        </row>
        <row r="35299">
          <cell r="C35299" t="str">
            <v>44847</v>
          </cell>
          <cell r="D35299" t="str">
            <v>Uribia</v>
          </cell>
        </row>
        <row r="35300">
          <cell r="C35300" t="str">
            <v>44847</v>
          </cell>
          <cell r="D35300" t="str">
            <v>Uribia</v>
          </cell>
        </row>
        <row r="35301">
          <cell r="C35301" t="str">
            <v>44847</v>
          </cell>
          <cell r="D35301" t="str">
            <v>Uribia</v>
          </cell>
        </row>
        <row r="35302">
          <cell r="C35302" t="str">
            <v>44847</v>
          </cell>
          <cell r="D35302" t="str">
            <v>Uribia</v>
          </cell>
        </row>
        <row r="35303">
          <cell r="C35303" t="str">
            <v>44847</v>
          </cell>
          <cell r="D35303" t="str">
            <v>Uribia</v>
          </cell>
        </row>
        <row r="35304">
          <cell r="C35304" t="str">
            <v>44847</v>
          </cell>
          <cell r="D35304" t="str">
            <v>Uribia</v>
          </cell>
        </row>
        <row r="35305">
          <cell r="C35305" t="str">
            <v>44847</v>
          </cell>
          <cell r="D35305" t="str">
            <v>Uribia</v>
          </cell>
        </row>
        <row r="35306">
          <cell r="C35306" t="str">
            <v>44847</v>
          </cell>
          <cell r="D35306" t="str">
            <v>Uribia</v>
          </cell>
        </row>
        <row r="35307">
          <cell r="C35307" t="str">
            <v>44847</v>
          </cell>
          <cell r="D35307" t="str">
            <v>Uribia</v>
          </cell>
        </row>
        <row r="35308">
          <cell r="C35308" t="str">
            <v>44847</v>
          </cell>
          <cell r="D35308" t="str">
            <v>Uribia</v>
          </cell>
        </row>
        <row r="35309">
          <cell r="C35309" t="str">
            <v>44847</v>
          </cell>
          <cell r="D35309" t="str">
            <v>Uribia</v>
          </cell>
        </row>
        <row r="35310">
          <cell r="C35310" t="str">
            <v>44847</v>
          </cell>
          <cell r="D35310" t="str">
            <v>Uribia</v>
          </cell>
        </row>
        <row r="35311">
          <cell r="C35311" t="str">
            <v>44847</v>
          </cell>
          <cell r="D35311" t="str">
            <v>Uribia</v>
          </cell>
        </row>
        <row r="35312">
          <cell r="C35312" t="str">
            <v>44847</v>
          </cell>
          <cell r="D35312" t="str">
            <v>Uribia</v>
          </cell>
        </row>
        <row r="35313">
          <cell r="C35313" t="str">
            <v>44847</v>
          </cell>
          <cell r="D35313" t="str">
            <v>Uribia</v>
          </cell>
        </row>
        <row r="35314">
          <cell r="C35314" t="str">
            <v>44847</v>
          </cell>
          <cell r="D35314" t="str">
            <v>Uribia</v>
          </cell>
        </row>
        <row r="35315">
          <cell r="C35315" t="str">
            <v>44847</v>
          </cell>
          <cell r="D35315" t="str">
            <v>Uribia</v>
          </cell>
        </row>
        <row r="35316">
          <cell r="C35316" t="str">
            <v>44847</v>
          </cell>
          <cell r="D35316" t="str">
            <v>Uribia</v>
          </cell>
        </row>
        <row r="35317">
          <cell r="C35317" t="str">
            <v>44847</v>
          </cell>
          <cell r="D35317" t="str">
            <v>Uribia</v>
          </cell>
        </row>
        <row r="35318">
          <cell r="C35318" t="str">
            <v>44847</v>
          </cell>
          <cell r="D35318" t="str">
            <v>Uribia</v>
          </cell>
        </row>
        <row r="35319">
          <cell r="C35319" t="str">
            <v>44847</v>
          </cell>
          <cell r="D35319" t="str">
            <v>Uribia</v>
          </cell>
        </row>
        <row r="35320">
          <cell r="C35320" t="str">
            <v>44847</v>
          </cell>
          <cell r="D35320" t="str">
            <v>Uribia</v>
          </cell>
        </row>
        <row r="35321">
          <cell r="C35321" t="str">
            <v>44847</v>
          </cell>
          <cell r="D35321" t="str">
            <v>Uribia</v>
          </cell>
        </row>
        <row r="35322">
          <cell r="C35322" t="str">
            <v>44847</v>
          </cell>
          <cell r="D35322" t="str">
            <v>Uribia</v>
          </cell>
        </row>
        <row r="35323">
          <cell r="C35323" t="str">
            <v>44847</v>
          </cell>
          <cell r="D35323" t="str">
            <v>Uribia</v>
          </cell>
        </row>
        <row r="35324">
          <cell r="C35324" t="str">
            <v>44847</v>
          </cell>
          <cell r="D35324" t="str">
            <v>Uribia</v>
          </cell>
        </row>
        <row r="35325">
          <cell r="C35325" t="str">
            <v>44847</v>
          </cell>
          <cell r="D35325" t="str">
            <v>Uribia</v>
          </cell>
        </row>
        <row r="35326">
          <cell r="C35326" t="str">
            <v>44847</v>
          </cell>
          <cell r="D35326" t="str">
            <v>Uribia</v>
          </cell>
        </row>
        <row r="35327">
          <cell r="C35327" t="str">
            <v>44847</v>
          </cell>
          <cell r="D35327" t="str">
            <v>Uribia</v>
          </cell>
        </row>
        <row r="35328">
          <cell r="C35328" t="str">
            <v>44847</v>
          </cell>
          <cell r="D35328" t="str">
            <v>Uribia</v>
          </cell>
        </row>
        <row r="35329">
          <cell r="C35329" t="str">
            <v>44855</v>
          </cell>
          <cell r="D35329" t="str">
            <v>Urumita</v>
          </cell>
        </row>
        <row r="35330">
          <cell r="C35330" t="str">
            <v>44855</v>
          </cell>
          <cell r="D35330" t="str">
            <v>Urumita</v>
          </cell>
        </row>
        <row r="35331">
          <cell r="C35331" t="str">
            <v>44855</v>
          </cell>
          <cell r="D35331" t="str">
            <v>Urumita</v>
          </cell>
        </row>
        <row r="35332">
          <cell r="C35332" t="str">
            <v>44855</v>
          </cell>
          <cell r="D35332" t="str">
            <v>Urumita</v>
          </cell>
        </row>
        <row r="35333">
          <cell r="C35333" t="str">
            <v>44855</v>
          </cell>
          <cell r="D35333" t="str">
            <v>Urumita</v>
          </cell>
        </row>
        <row r="35334">
          <cell r="C35334" t="str">
            <v>44855</v>
          </cell>
          <cell r="D35334" t="str">
            <v>Urumita</v>
          </cell>
        </row>
        <row r="35335">
          <cell r="C35335" t="str">
            <v>44855</v>
          </cell>
          <cell r="D35335" t="str">
            <v>Urumita</v>
          </cell>
        </row>
        <row r="35336">
          <cell r="C35336" t="str">
            <v>44855</v>
          </cell>
          <cell r="D35336" t="str">
            <v>Urumita</v>
          </cell>
        </row>
        <row r="35337">
          <cell r="C35337" t="str">
            <v>44855</v>
          </cell>
          <cell r="D35337" t="str">
            <v>Urumita</v>
          </cell>
        </row>
        <row r="35338">
          <cell r="C35338" t="str">
            <v>44855</v>
          </cell>
          <cell r="D35338" t="str">
            <v>Urumita</v>
          </cell>
        </row>
        <row r="35339">
          <cell r="C35339" t="str">
            <v>44855</v>
          </cell>
          <cell r="D35339" t="str">
            <v>Urumita</v>
          </cell>
        </row>
        <row r="35340">
          <cell r="C35340" t="str">
            <v>44855</v>
          </cell>
          <cell r="D35340" t="str">
            <v>Urumita</v>
          </cell>
        </row>
        <row r="35341">
          <cell r="C35341" t="str">
            <v>44855</v>
          </cell>
          <cell r="D35341" t="str">
            <v>Urumita</v>
          </cell>
        </row>
        <row r="35342">
          <cell r="C35342" t="str">
            <v>44855</v>
          </cell>
          <cell r="D35342" t="str">
            <v>Urumita</v>
          </cell>
        </row>
        <row r="35343">
          <cell r="C35343" t="str">
            <v>44855</v>
          </cell>
          <cell r="D35343" t="str">
            <v>Urumita</v>
          </cell>
        </row>
        <row r="35344">
          <cell r="C35344" t="str">
            <v>44855</v>
          </cell>
          <cell r="D35344" t="str">
            <v>Urumita</v>
          </cell>
        </row>
        <row r="35345">
          <cell r="C35345" t="str">
            <v>44855</v>
          </cell>
          <cell r="D35345" t="str">
            <v>Urumita</v>
          </cell>
        </row>
        <row r="35346">
          <cell r="C35346" t="str">
            <v>44855</v>
          </cell>
          <cell r="D35346" t="str">
            <v>Urumita</v>
          </cell>
        </row>
        <row r="35347">
          <cell r="C35347" t="str">
            <v>44855</v>
          </cell>
          <cell r="D35347" t="str">
            <v>Urumita</v>
          </cell>
        </row>
        <row r="35348">
          <cell r="C35348" t="str">
            <v>44855</v>
          </cell>
          <cell r="D35348" t="str">
            <v>Urumita</v>
          </cell>
        </row>
        <row r="35349">
          <cell r="C35349" t="str">
            <v>44855</v>
          </cell>
          <cell r="D35349" t="str">
            <v>Urumita</v>
          </cell>
        </row>
        <row r="35350">
          <cell r="C35350" t="str">
            <v>44855</v>
          </cell>
          <cell r="D35350" t="str">
            <v>Urumita</v>
          </cell>
        </row>
        <row r="35351">
          <cell r="C35351" t="str">
            <v>44855</v>
          </cell>
          <cell r="D35351" t="str">
            <v>Urumita</v>
          </cell>
        </row>
        <row r="35352">
          <cell r="C35352" t="str">
            <v>44855</v>
          </cell>
          <cell r="D35352" t="str">
            <v>Urumita</v>
          </cell>
        </row>
        <row r="35353">
          <cell r="C35353" t="str">
            <v>44855</v>
          </cell>
          <cell r="D35353" t="str">
            <v>Urumita</v>
          </cell>
        </row>
        <row r="35354">
          <cell r="C35354" t="str">
            <v>44855</v>
          </cell>
          <cell r="D35354" t="str">
            <v>Urumita</v>
          </cell>
        </row>
        <row r="35355">
          <cell r="C35355" t="str">
            <v>44855</v>
          </cell>
          <cell r="D35355" t="str">
            <v>Urumita</v>
          </cell>
        </row>
        <row r="35356">
          <cell r="C35356" t="str">
            <v>44855</v>
          </cell>
          <cell r="D35356" t="str">
            <v>Urumita</v>
          </cell>
        </row>
        <row r="35357">
          <cell r="C35357" t="str">
            <v>44855</v>
          </cell>
          <cell r="D35357" t="str">
            <v>Urumita</v>
          </cell>
        </row>
        <row r="35358">
          <cell r="C35358" t="str">
            <v>44855</v>
          </cell>
          <cell r="D35358" t="str">
            <v>Urumita</v>
          </cell>
        </row>
        <row r="35359">
          <cell r="C35359" t="str">
            <v>44855</v>
          </cell>
          <cell r="D35359" t="str">
            <v>Urumita</v>
          </cell>
        </row>
        <row r="35360">
          <cell r="C35360" t="str">
            <v>44855</v>
          </cell>
          <cell r="D35360" t="str">
            <v>Urumita</v>
          </cell>
        </row>
        <row r="35361">
          <cell r="C35361" t="str">
            <v>44855</v>
          </cell>
          <cell r="D35361" t="str">
            <v>Urumita</v>
          </cell>
        </row>
        <row r="35362">
          <cell r="C35362" t="str">
            <v>44855</v>
          </cell>
          <cell r="D35362" t="str">
            <v>Urumita</v>
          </cell>
        </row>
        <row r="35363">
          <cell r="C35363" t="str">
            <v>44855</v>
          </cell>
          <cell r="D35363" t="str">
            <v>Urumita</v>
          </cell>
        </row>
        <row r="35364">
          <cell r="C35364" t="str">
            <v>44855</v>
          </cell>
          <cell r="D35364" t="str">
            <v>Urumita</v>
          </cell>
        </row>
        <row r="35365">
          <cell r="C35365" t="str">
            <v>44855</v>
          </cell>
          <cell r="D35365" t="str">
            <v>Urumita</v>
          </cell>
        </row>
        <row r="35366">
          <cell r="C35366" t="str">
            <v>44855</v>
          </cell>
          <cell r="D35366" t="str">
            <v>Urumita</v>
          </cell>
        </row>
        <row r="35367">
          <cell r="C35367" t="str">
            <v>44855</v>
          </cell>
          <cell r="D35367" t="str">
            <v>Urumita</v>
          </cell>
        </row>
        <row r="35368">
          <cell r="C35368" t="str">
            <v>44855</v>
          </cell>
          <cell r="D35368" t="str">
            <v>Urumita</v>
          </cell>
        </row>
        <row r="35369">
          <cell r="C35369" t="str">
            <v>44855</v>
          </cell>
          <cell r="D35369" t="str">
            <v>Urumita</v>
          </cell>
        </row>
        <row r="35370">
          <cell r="C35370" t="str">
            <v>44855</v>
          </cell>
          <cell r="D35370" t="str">
            <v>Urumita</v>
          </cell>
        </row>
        <row r="35371">
          <cell r="C35371" t="str">
            <v>44855</v>
          </cell>
          <cell r="D35371" t="str">
            <v>Urumita</v>
          </cell>
        </row>
        <row r="35372">
          <cell r="C35372" t="str">
            <v>44855</v>
          </cell>
          <cell r="D35372" t="str">
            <v>Urumita</v>
          </cell>
        </row>
        <row r="35373">
          <cell r="C35373" t="str">
            <v>44855</v>
          </cell>
          <cell r="D35373" t="str">
            <v>Urumita</v>
          </cell>
        </row>
        <row r="35374">
          <cell r="C35374" t="str">
            <v>44855</v>
          </cell>
          <cell r="D35374" t="str">
            <v>Urumita</v>
          </cell>
        </row>
        <row r="35375">
          <cell r="C35375" t="str">
            <v>44855</v>
          </cell>
          <cell r="D35375" t="str">
            <v>Urumita</v>
          </cell>
        </row>
        <row r="35376">
          <cell r="C35376" t="str">
            <v>44855</v>
          </cell>
          <cell r="D35376" t="str">
            <v>Urumita</v>
          </cell>
        </row>
        <row r="35377">
          <cell r="C35377" t="str">
            <v>44855</v>
          </cell>
          <cell r="D35377" t="str">
            <v>Urumita</v>
          </cell>
        </row>
        <row r="35378">
          <cell r="C35378" t="str">
            <v>44855</v>
          </cell>
          <cell r="D35378" t="str">
            <v>Urumita</v>
          </cell>
        </row>
        <row r="35379">
          <cell r="C35379" t="str">
            <v>44855</v>
          </cell>
          <cell r="D35379" t="str">
            <v>Urumita</v>
          </cell>
        </row>
        <row r="35380">
          <cell r="C35380" t="str">
            <v>44855</v>
          </cell>
          <cell r="D35380" t="str">
            <v>Urumita</v>
          </cell>
        </row>
        <row r="35381">
          <cell r="C35381" t="str">
            <v>44855</v>
          </cell>
          <cell r="D35381" t="str">
            <v>Urumita</v>
          </cell>
        </row>
        <row r="35382">
          <cell r="C35382" t="str">
            <v>44855</v>
          </cell>
          <cell r="D35382" t="str">
            <v>Urumita</v>
          </cell>
        </row>
        <row r="35383">
          <cell r="C35383" t="str">
            <v>44874</v>
          </cell>
          <cell r="D35383" t="str">
            <v>Villanueva</v>
          </cell>
        </row>
        <row r="35384">
          <cell r="C35384" t="str">
            <v>44874</v>
          </cell>
          <cell r="D35384" t="str">
            <v>Villanueva</v>
          </cell>
        </row>
        <row r="35385">
          <cell r="C35385" t="str">
            <v>44874</v>
          </cell>
          <cell r="D35385" t="str">
            <v>Villanueva</v>
          </cell>
        </row>
        <row r="35386">
          <cell r="C35386" t="str">
            <v>44874</v>
          </cell>
          <cell r="D35386" t="str">
            <v>Villanueva</v>
          </cell>
        </row>
        <row r="35387">
          <cell r="C35387" t="str">
            <v>44874</v>
          </cell>
          <cell r="D35387" t="str">
            <v>Villanueva</v>
          </cell>
        </row>
        <row r="35388">
          <cell r="C35388" t="str">
            <v>44874</v>
          </cell>
          <cell r="D35388" t="str">
            <v>Villanueva</v>
          </cell>
        </row>
        <row r="35389">
          <cell r="C35389" t="str">
            <v>44874</v>
          </cell>
          <cell r="D35389" t="str">
            <v>Villanueva</v>
          </cell>
        </row>
        <row r="35390">
          <cell r="C35390" t="str">
            <v>44874</v>
          </cell>
          <cell r="D35390" t="str">
            <v>Villanueva</v>
          </cell>
        </row>
        <row r="35391">
          <cell r="C35391" t="str">
            <v>44874</v>
          </cell>
          <cell r="D35391" t="str">
            <v>Villanueva</v>
          </cell>
        </row>
        <row r="35392">
          <cell r="C35392" t="str">
            <v>44874</v>
          </cell>
          <cell r="D35392" t="str">
            <v>Villanueva</v>
          </cell>
        </row>
        <row r="35393">
          <cell r="C35393" t="str">
            <v>44874</v>
          </cell>
          <cell r="D35393" t="str">
            <v>Villanueva</v>
          </cell>
        </row>
        <row r="35394">
          <cell r="C35394" t="str">
            <v>44874</v>
          </cell>
          <cell r="D35394" t="str">
            <v>Villanueva</v>
          </cell>
        </row>
        <row r="35395">
          <cell r="C35395" t="str">
            <v>44874</v>
          </cell>
          <cell r="D35395" t="str">
            <v>Villanueva</v>
          </cell>
        </row>
        <row r="35396">
          <cell r="C35396" t="str">
            <v>44874</v>
          </cell>
          <cell r="D35396" t="str">
            <v>Villanueva</v>
          </cell>
        </row>
        <row r="35397">
          <cell r="C35397" t="str">
            <v>44874</v>
          </cell>
          <cell r="D35397" t="str">
            <v>Villanueva</v>
          </cell>
        </row>
        <row r="35398">
          <cell r="C35398" t="str">
            <v>44874</v>
          </cell>
          <cell r="D35398" t="str">
            <v>Villanueva</v>
          </cell>
        </row>
        <row r="35399">
          <cell r="C35399" t="str">
            <v>44874</v>
          </cell>
          <cell r="D35399" t="str">
            <v>Villanueva</v>
          </cell>
        </row>
        <row r="35400">
          <cell r="C35400" t="str">
            <v>44874</v>
          </cell>
          <cell r="D35400" t="str">
            <v>Villanueva</v>
          </cell>
        </row>
        <row r="35401">
          <cell r="C35401" t="str">
            <v>44874</v>
          </cell>
          <cell r="D35401" t="str">
            <v>Villanueva</v>
          </cell>
        </row>
        <row r="35402">
          <cell r="C35402" t="str">
            <v>44874</v>
          </cell>
          <cell r="D35402" t="str">
            <v>Villanueva</v>
          </cell>
        </row>
        <row r="35403">
          <cell r="C35403" t="str">
            <v>44874</v>
          </cell>
          <cell r="D35403" t="str">
            <v>Villanueva</v>
          </cell>
        </row>
        <row r="35404">
          <cell r="C35404" t="str">
            <v>44874</v>
          </cell>
          <cell r="D35404" t="str">
            <v>Villanueva</v>
          </cell>
        </row>
        <row r="35405">
          <cell r="C35405" t="str">
            <v>44874</v>
          </cell>
          <cell r="D35405" t="str">
            <v>Villanueva</v>
          </cell>
        </row>
        <row r="35406">
          <cell r="C35406" t="str">
            <v>44874</v>
          </cell>
          <cell r="D35406" t="str">
            <v>Villanueva</v>
          </cell>
        </row>
        <row r="35407">
          <cell r="C35407" t="str">
            <v>44874</v>
          </cell>
          <cell r="D35407" t="str">
            <v>Villanueva</v>
          </cell>
        </row>
        <row r="35408">
          <cell r="C35408" t="str">
            <v>44874</v>
          </cell>
          <cell r="D35408" t="str">
            <v>Villanueva</v>
          </cell>
        </row>
        <row r="35409">
          <cell r="C35409" t="str">
            <v>44874</v>
          </cell>
          <cell r="D35409" t="str">
            <v>Villanueva</v>
          </cell>
        </row>
        <row r="35410">
          <cell r="C35410" t="str">
            <v>44874</v>
          </cell>
          <cell r="D35410" t="str">
            <v>Villanueva</v>
          </cell>
        </row>
        <row r="35411">
          <cell r="C35411" t="str">
            <v>44874</v>
          </cell>
          <cell r="D35411" t="str">
            <v>Villanueva</v>
          </cell>
        </row>
        <row r="35412">
          <cell r="C35412" t="str">
            <v>44874</v>
          </cell>
          <cell r="D35412" t="str">
            <v>Villanueva</v>
          </cell>
        </row>
        <row r="35413">
          <cell r="C35413" t="str">
            <v>44874</v>
          </cell>
          <cell r="D35413" t="str">
            <v>Villanueva</v>
          </cell>
        </row>
        <row r="35414">
          <cell r="C35414" t="str">
            <v>44874</v>
          </cell>
          <cell r="D35414" t="str">
            <v>Villanueva</v>
          </cell>
        </row>
        <row r="35415">
          <cell r="C35415" t="str">
            <v>44874</v>
          </cell>
          <cell r="D35415" t="str">
            <v>Villanueva</v>
          </cell>
        </row>
        <row r="35416">
          <cell r="C35416" t="str">
            <v>44874</v>
          </cell>
          <cell r="D35416" t="str">
            <v>Villanueva</v>
          </cell>
        </row>
        <row r="35417">
          <cell r="C35417" t="str">
            <v>44874</v>
          </cell>
          <cell r="D35417" t="str">
            <v>Villanueva</v>
          </cell>
        </row>
        <row r="35418">
          <cell r="C35418" t="str">
            <v>44874</v>
          </cell>
          <cell r="D35418" t="str">
            <v>Villanueva</v>
          </cell>
        </row>
        <row r="35419">
          <cell r="C35419" t="str">
            <v>44874</v>
          </cell>
          <cell r="D35419" t="str">
            <v>Villanueva</v>
          </cell>
        </row>
        <row r="35420">
          <cell r="C35420" t="str">
            <v>44874</v>
          </cell>
          <cell r="D35420" t="str">
            <v>Villanueva</v>
          </cell>
        </row>
        <row r="35421">
          <cell r="C35421" t="str">
            <v>44874</v>
          </cell>
          <cell r="D35421" t="str">
            <v>Villanueva</v>
          </cell>
        </row>
        <row r="35422">
          <cell r="C35422" t="str">
            <v>44874</v>
          </cell>
          <cell r="D35422" t="str">
            <v>Villanueva</v>
          </cell>
        </row>
        <row r="35423">
          <cell r="C35423" t="str">
            <v>44874</v>
          </cell>
          <cell r="D35423" t="str">
            <v>Villanueva</v>
          </cell>
        </row>
        <row r="35424">
          <cell r="C35424" t="str">
            <v>44874</v>
          </cell>
          <cell r="D35424" t="str">
            <v>Villanueva</v>
          </cell>
        </row>
        <row r="35425">
          <cell r="C35425" t="str">
            <v>44874</v>
          </cell>
          <cell r="D35425" t="str">
            <v>Villanueva</v>
          </cell>
        </row>
        <row r="35426">
          <cell r="C35426" t="str">
            <v>44874</v>
          </cell>
          <cell r="D35426" t="str">
            <v>Villanueva</v>
          </cell>
        </row>
        <row r="35427">
          <cell r="C35427" t="str">
            <v>44874</v>
          </cell>
          <cell r="D35427" t="str">
            <v>Villanueva</v>
          </cell>
        </row>
        <row r="35428">
          <cell r="C35428" t="str">
            <v>44874</v>
          </cell>
          <cell r="D35428" t="str">
            <v>Villanueva</v>
          </cell>
        </row>
        <row r="35429">
          <cell r="C35429" t="str">
            <v>44874</v>
          </cell>
          <cell r="D35429" t="str">
            <v>Villanueva</v>
          </cell>
        </row>
        <row r="35430">
          <cell r="C35430" t="str">
            <v>44874</v>
          </cell>
          <cell r="D35430" t="str">
            <v>Villanueva</v>
          </cell>
        </row>
        <row r="35431">
          <cell r="C35431" t="str">
            <v>44874</v>
          </cell>
          <cell r="D35431" t="str">
            <v>Villanueva</v>
          </cell>
        </row>
        <row r="35432">
          <cell r="C35432" t="str">
            <v>44874</v>
          </cell>
          <cell r="D35432" t="str">
            <v>Villanueva</v>
          </cell>
        </row>
        <row r="35433">
          <cell r="C35433" t="str">
            <v>44874</v>
          </cell>
          <cell r="D35433" t="str">
            <v>Villanueva</v>
          </cell>
        </row>
        <row r="35434">
          <cell r="C35434" t="str">
            <v>44874</v>
          </cell>
          <cell r="D35434" t="str">
            <v>Villanueva</v>
          </cell>
        </row>
        <row r="35435">
          <cell r="C35435" t="str">
            <v>44874</v>
          </cell>
          <cell r="D35435" t="str">
            <v>Villanueva</v>
          </cell>
        </row>
        <row r="35436">
          <cell r="C35436" t="str">
            <v>44874</v>
          </cell>
          <cell r="D35436" t="str">
            <v>Villanueva</v>
          </cell>
        </row>
        <row r="35437">
          <cell r="C35437" t="str">
            <v>47001</v>
          </cell>
          <cell r="D35437" t="str">
            <v>Santa Marta</v>
          </cell>
        </row>
        <row r="35438">
          <cell r="C35438" t="str">
            <v>47001</v>
          </cell>
          <cell r="D35438" t="str">
            <v>Santa Marta</v>
          </cell>
        </row>
        <row r="35439">
          <cell r="C35439" t="str">
            <v>47001</v>
          </cell>
          <cell r="D35439" t="str">
            <v>Santa Marta</v>
          </cell>
        </row>
        <row r="35440">
          <cell r="C35440" t="str">
            <v>47001</v>
          </cell>
          <cell r="D35440" t="str">
            <v>Santa Marta</v>
          </cell>
        </row>
        <row r="35441">
          <cell r="C35441" t="str">
            <v>47001</v>
          </cell>
          <cell r="D35441" t="str">
            <v>Santa Marta</v>
          </cell>
        </row>
        <row r="35442">
          <cell r="C35442" t="str">
            <v>47001</v>
          </cell>
          <cell r="D35442" t="str">
            <v>Santa Marta</v>
          </cell>
        </row>
        <row r="35443">
          <cell r="C35443" t="str">
            <v>47001</v>
          </cell>
          <cell r="D35443" t="str">
            <v>Santa Marta</v>
          </cell>
        </row>
        <row r="35444">
          <cell r="C35444" t="str">
            <v>47001</v>
          </cell>
          <cell r="D35444" t="str">
            <v>Santa Marta</v>
          </cell>
        </row>
        <row r="35445">
          <cell r="C35445" t="str">
            <v>47001</v>
          </cell>
          <cell r="D35445" t="str">
            <v>Santa Marta</v>
          </cell>
        </row>
        <row r="35446">
          <cell r="C35446" t="str">
            <v>47001</v>
          </cell>
          <cell r="D35446" t="str">
            <v>Santa Marta</v>
          </cell>
        </row>
        <row r="35447">
          <cell r="C35447" t="str">
            <v>47001</v>
          </cell>
          <cell r="D35447" t="str">
            <v>Santa Marta</v>
          </cell>
        </row>
        <row r="35448">
          <cell r="C35448" t="str">
            <v>47001</v>
          </cell>
          <cell r="D35448" t="str">
            <v>Santa Marta</v>
          </cell>
        </row>
        <row r="35449">
          <cell r="C35449" t="str">
            <v>47001</v>
          </cell>
          <cell r="D35449" t="str">
            <v>Santa Marta</v>
          </cell>
        </row>
        <row r="35450">
          <cell r="C35450" t="str">
            <v>47001</v>
          </cell>
          <cell r="D35450" t="str">
            <v>Santa Marta</v>
          </cell>
        </row>
        <row r="35451">
          <cell r="C35451" t="str">
            <v>47001</v>
          </cell>
          <cell r="D35451" t="str">
            <v>Santa Marta</v>
          </cell>
        </row>
        <row r="35452">
          <cell r="C35452" t="str">
            <v>47001</v>
          </cell>
          <cell r="D35452" t="str">
            <v>Santa Marta</v>
          </cell>
        </row>
        <row r="35453">
          <cell r="C35453" t="str">
            <v>47001</v>
          </cell>
          <cell r="D35453" t="str">
            <v>Santa Marta</v>
          </cell>
        </row>
        <row r="35454">
          <cell r="C35454" t="str">
            <v>47001</v>
          </cell>
          <cell r="D35454" t="str">
            <v>Santa Marta</v>
          </cell>
        </row>
        <row r="35455">
          <cell r="C35455" t="str">
            <v>47001</v>
          </cell>
          <cell r="D35455" t="str">
            <v>Santa Marta</v>
          </cell>
        </row>
        <row r="35456">
          <cell r="C35456" t="str">
            <v>47001</v>
          </cell>
          <cell r="D35456" t="str">
            <v>Santa Marta</v>
          </cell>
        </row>
        <row r="35457">
          <cell r="C35457" t="str">
            <v>47001</v>
          </cell>
          <cell r="D35457" t="str">
            <v>Santa Marta</v>
          </cell>
        </row>
        <row r="35458">
          <cell r="C35458" t="str">
            <v>47001</v>
          </cell>
          <cell r="D35458" t="str">
            <v>Santa Marta</v>
          </cell>
        </row>
        <row r="35459">
          <cell r="C35459" t="str">
            <v>47001</v>
          </cell>
          <cell r="D35459" t="str">
            <v>Santa Marta</v>
          </cell>
        </row>
        <row r="35460">
          <cell r="C35460" t="str">
            <v>47001</v>
          </cell>
          <cell r="D35460" t="str">
            <v>Santa Marta</v>
          </cell>
        </row>
        <row r="35461">
          <cell r="C35461" t="str">
            <v>47001</v>
          </cell>
          <cell r="D35461" t="str">
            <v>Santa Marta</v>
          </cell>
        </row>
        <row r="35462">
          <cell r="C35462" t="str">
            <v>47001</v>
          </cell>
          <cell r="D35462" t="str">
            <v>Santa Marta</v>
          </cell>
        </row>
        <row r="35463">
          <cell r="C35463" t="str">
            <v>47001</v>
          </cell>
          <cell r="D35463" t="str">
            <v>Santa Marta</v>
          </cell>
        </row>
        <row r="35464">
          <cell r="C35464" t="str">
            <v>47001</v>
          </cell>
          <cell r="D35464" t="str">
            <v>Santa Marta</v>
          </cell>
        </row>
        <row r="35465">
          <cell r="C35465" t="str">
            <v>47001</v>
          </cell>
          <cell r="D35465" t="str">
            <v>Santa Marta</v>
          </cell>
        </row>
        <row r="35466">
          <cell r="C35466" t="str">
            <v>47001</v>
          </cell>
          <cell r="D35466" t="str">
            <v>Santa Marta</v>
          </cell>
        </row>
        <row r="35467">
          <cell r="C35467" t="str">
            <v>47001</v>
          </cell>
          <cell r="D35467" t="str">
            <v>Santa Marta</v>
          </cell>
        </row>
        <row r="35468">
          <cell r="C35468" t="str">
            <v>47001</v>
          </cell>
          <cell r="D35468" t="str">
            <v>Santa Marta</v>
          </cell>
        </row>
        <row r="35469">
          <cell r="C35469" t="str">
            <v>47001</v>
          </cell>
          <cell r="D35469" t="str">
            <v>Santa Marta</v>
          </cell>
        </row>
        <row r="35470">
          <cell r="C35470" t="str">
            <v>47001</v>
          </cell>
          <cell r="D35470" t="str">
            <v>Santa Marta</v>
          </cell>
        </row>
        <row r="35471">
          <cell r="C35471" t="str">
            <v>47001</v>
          </cell>
          <cell r="D35471" t="str">
            <v>Santa Marta</v>
          </cell>
        </row>
        <row r="35472">
          <cell r="C35472" t="str">
            <v>47001</v>
          </cell>
          <cell r="D35472" t="str">
            <v>Santa Marta</v>
          </cell>
        </row>
        <row r="35473">
          <cell r="C35473" t="str">
            <v>47001</v>
          </cell>
          <cell r="D35473" t="str">
            <v>Santa Marta</v>
          </cell>
        </row>
        <row r="35474">
          <cell r="C35474" t="str">
            <v>47001</v>
          </cell>
          <cell r="D35474" t="str">
            <v>Santa Marta</v>
          </cell>
        </row>
        <row r="35475">
          <cell r="C35475" t="str">
            <v>47001</v>
          </cell>
          <cell r="D35475" t="str">
            <v>Santa Marta</v>
          </cell>
        </row>
        <row r="35476">
          <cell r="C35476" t="str">
            <v>47001</v>
          </cell>
          <cell r="D35476" t="str">
            <v>Santa Marta</v>
          </cell>
        </row>
        <row r="35477">
          <cell r="C35477" t="str">
            <v>47001</v>
          </cell>
          <cell r="D35477" t="str">
            <v>Santa Marta</v>
          </cell>
        </row>
        <row r="35478">
          <cell r="C35478" t="str">
            <v>47001</v>
          </cell>
          <cell r="D35478" t="str">
            <v>Santa Marta</v>
          </cell>
        </row>
        <row r="35479">
          <cell r="C35479" t="str">
            <v>47001</v>
          </cell>
          <cell r="D35479" t="str">
            <v>Santa Marta</v>
          </cell>
        </row>
        <row r="35480">
          <cell r="C35480" t="str">
            <v>47001</v>
          </cell>
          <cell r="D35480" t="str">
            <v>Santa Marta</v>
          </cell>
        </row>
        <row r="35481">
          <cell r="C35481" t="str">
            <v>47001</v>
          </cell>
          <cell r="D35481" t="str">
            <v>Santa Marta</v>
          </cell>
        </row>
        <row r="35482">
          <cell r="C35482" t="str">
            <v>47001</v>
          </cell>
          <cell r="D35482" t="str">
            <v>Santa Marta</v>
          </cell>
        </row>
        <row r="35483">
          <cell r="C35483" t="str">
            <v>47001</v>
          </cell>
          <cell r="D35483" t="str">
            <v>Santa Marta</v>
          </cell>
        </row>
        <row r="35484">
          <cell r="C35484" t="str">
            <v>47001</v>
          </cell>
          <cell r="D35484" t="str">
            <v>Santa Marta</v>
          </cell>
        </row>
        <row r="35485">
          <cell r="C35485" t="str">
            <v>47001</v>
          </cell>
          <cell r="D35485" t="str">
            <v>Santa Marta</v>
          </cell>
        </row>
        <row r="35486">
          <cell r="C35486" t="str">
            <v>47001</v>
          </cell>
          <cell r="D35486" t="str">
            <v>Santa Marta</v>
          </cell>
        </row>
        <row r="35487">
          <cell r="C35487" t="str">
            <v>47001</v>
          </cell>
          <cell r="D35487" t="str">
            <v>Santa Marta</v>
          </cell>
        </row>
        <row r="35488">
          <cell r="C35488" t="str">
            <v>47001</v>
          </cell>
          <cell r="D35488" t="str">
            <v>Santa Marta</v>
          </cell>
        </row>
        <row r="35489">
          <cell r="C35489" t="str">
            <v>47001</v>
          </cell>
          <cell r="D35489" t="str">
            <v>Santa Marta</v>
          </cell>
        </row>
        <row r="35490">
          <cell r="C35490" t="str">
            <v>47001</v>
          </cell>
          <cell r="D35490" t="str">
            <v>Santa Marta</v>
          </cell>
        </row>
        <row r="35491">
          <cell r="C35491" t="str">
            <v>47030</v>
          </cell>
          <cell r="D35491" t="str">
            <v>Algarrobo</v>
          </cell>
        </row>
        <row r="35492">
          <cell r="C35492" t="str">
            <v>47030</v>
          </cell>
          <cell r="D35492" t="str">
            <v>Algarrobo</v>
          </cell>
        </row>
        <row r="35493">
          <cell r="C35493" t="str">
            <v>47030</v>
          </cell>
          <cell r="D35493" t="str">
            <v>Algarrobo</v>
          </cell>
        </row>
        <row r="35494">
          <cell r="C35494" t="str">
            <v>47030</v>
          </cell>
          <cell r="D35494" t="str">
            <v>Algarrobo</v>
          </cell>
        </row>
        <row r="35495">
          <cell r="C35495" t="str">
            <v>47030</v>
          </cell>
          <cell r="D35495" t="str">
            <v>Algarrobo</v>
          </cell>
        </row>
        <row r="35496">
          <cell r="C35496" t="str">
            <v>47030</v>
          </cell>
          <cell r="D35496" t="str">
            <v>Algarrobo</v>
          </cell>
        </row>
        <row r="35497">
          <cell r="C35497" t="str">
            <v>47030</v>
          </cell>
          <cell r="D35497" t="str">
            <v>Algarrobo</v>
          </cell>
        </row>
        <row r="35498">
          <cell r="C35498" t="str">
            <v>47030</v>
          </cell>
          <cell r="D35498" t="str">
            <v>Algarrobo</v>
          </cell>
        </row>
        <row r="35499">
          <cell r="C35499" t="str">
            <v>47030</v>
          </cell>
          <cell r="D35499" t="str">
            <v>Algarrobo</v>
          </cell>
        </row>
        <row r="35500">
          <cell r="C35500" t="str">
            <v>47030</v>
          </cell>
          <cell r="D35500" t="str">
            <v>Algarrobo</v>
          </cell>
        </row>
        <row r="35501">
          <cell r="C35501" t="str">
            <v>47030</v>
          </cell>
          <cell r="D35501" t="str">
            <v>Algarrobo</v>
          </cell>
        </row>
        <row r="35502">
          <cell r="C35502" t="str">
            <v>47030</v>
          </cell>
          <cell r="D35502" t="str">
            <v>Algarrobo</v>
          </cell>
        </row>
        <row r="35503">
          <cell r="C35503" t="str">
            <v>47030</v>
          </cell>
          <cell r="D35503" t="str">
            <v>Algarrobo</v>
          </cell>
        </row>
        <row r="35504">
          <cell r="C35504" t="str">
            <v>47030</v>
          </cell>
          <cell r="D35504" t="str">
            <v>Algarrobo</v>
          </cell>
        </row>
        <row r="35505">
          <cell r="C35505" t="str">
            <v>47030</v>
          </cell>
          <cell r="D35505" t="str">
            <v>Algarrobo</v>
          </cell>
        </row>
        <row r="35506">
          <cell r="C35506" t="str">
            <v>47030</v>
          </cell>
          <cell r="D35506" t="str">
            <v>Algarrobo</v>
          </cell>
        </row>
        <row r="35507">
          <cell r="C35507" t="str">
            <v>47030</v>
          </cell>
          <cell r="D35507" t="str">
            <v>Algarrobo</v>
          </cell>
        </row>
        <row r="35508">
          <cell r="C35508" t="str">
            <v>47030</v>
          </cell>
          <cell r="D35508" t="str">
            <v>Algarrobo</v>
          </cell>
        </row>
        <row r="35509">
          <cell r="C35509" t="str">
            <v>47030</v>
          </cell>
          <cell r="D35509" t="str">
            <v>Algarrobo</v>
          </cell>
        </row>
        <row r="35510">
          <cell r="C35510" t="str">
            <v>47030</v>
          </cell>
          <cell r="D35510" t="str">
            <v>Algarrobo</v>
          </cell>
        </row>
        <row r="35511">
          <cell r="C35511" t="str">
            <v>47030</v>
          </cell>
          <cell r="D35511" t="str">
            <v>Algarrobo</v>
          </cell>
        </row>
        <row r="35512">
          <cell r="C35512" t="str">
            <v>47030</v>
          </cell>
          <cell r="D35512" t="str">
            <v>Algarrobo</v>
          </cell>
        </row>
        <row r="35513">
          <cell r="C35513" t="str">
            <v>47030</v>
          </cell>
          <cell r="D35513" t="str">
            <v>Algarrobo</v>
          </cell>
        </row>
        <row r="35514">
          <cell r="C35514" t="str">
            <v>47030</v>
          </cell>
          <cell r="D35514" t="str">
            <v>Algarrobo</v>
          </cell>
        </row>
        <row r="35515">
          <cell r="C35515" t="str">
            <v>47030</v>
          </cell>
          <cell r="D35515" t="str">
            <v>Algarrobo</v>
          </cell>
        </row>
        <row r="35516">
          <cell r="C35516" t="str">
            <v>47030</v>
          </cell>
          <cell r="D35516" t="str">
            <v>Algarrobo</v>
          </cell>
        </row>
        <row r="35517">
          <cell r="C35517" t="str">
            <v>47030</v>
          </cell>
          <cell r="D35517" t="str">
            <v>Algarrobo</v>
          </cell>
        </row>
        <row r="35518">
          <cell r="C35518" t="str">
            <v>47030</v>
          </cell>
          <cell r="D35518" t="str">
            <v>Algarrobo</v>
          </cell>
        </row>
        <row r="35519">
          <cell r="C35519" t="str">
            <v>47030</v>
          </cell>
          <cell r="D35519" t="str">
            <v>Algarrobo</v>
          </cell>
        </row>
        <row r="35520">
          <cell r="C35520" t="str">
            <v>47030</v>
          </cell>
          <cell r="D35520" t="str">
            <v>Algarrobo</v>
          </cell>
        </row>
        <row r="35521">
          <cell r="C35521" t="str">
            <v>47030</v>
          </cell>
          <cell r="D35521" t="str">
            <v>Algarrobo</v>
          </cell>
        </row>
        <row r="35522">
          <cell r="C35522" t="str">
            <v>47030</v>
          </cell>
          <cell r="D35522" t="str">
            <v>Algarrobo</v>
          </cell>
        </row>
        <row r="35523">
          <cell r="C35523" t="str">
            <v>47030</v>
          </cell>
          <cell r="D35523" t="str">
            <v>Algarrobo</v>
          </cell>
        </row>
        <row r="35524">
          <cell r="C35524" t="str">
            <v>47030</v>
          </cell>
          <cell r="D35524" t="str">
            <v>Algarrobo</v>
          </cell>
        </row>
        <row r="35525">
          <cell r="C35525" t="str">
            <v>47030</v>
          </cell>
          <cell r="D35525" t="str">
            <v>Algarrobo</v>
          </cell>
        </row>
        <row r="35526">
          <cell r="C35526" t="str">
            <v>47030</v>
          </cell>
          <cell r="D35526" t="str">
            <v>Algarrobo</v>
          </cell>
        </row>
        <row r="35527">
          <cell r="C35527" t="str">
            <v>47030</v>
          </cell>
          <cell r="D35527" t="str">
            <v>Algarrobo</v>
          </cell>
        </row>
        <row r="35528">
          <cell r="C35528" t="str">
            <v>47030</v>
          </cell>
          <cell r="D35528" t="str">
            <v>Algarrobo</v>
          </cell>
        </row>
        <row r="35529">
          <cell r="C35529" t="str">
            <v>47030</v>
          </cell>
          <cell r="D35529" t="str">
            <v>Algarrobo</v>
          </cell>
        </row>
        <row r="35530">
          <cell r="C35530" t="str">
            <v>47030</v>
          </cell>
          <cell r="D35530" t="str">
            <v>Algarrobo</v>
          </cell>
        </row>
        <row r="35531">
          <cell r="C35531" t="str">
            <v>47030</v>
          </cell>
          <cell r="D35531" t="str">
            <v>Algarrobo</v>
          </cell>
        </row>
        <row r="35532">
          <cell r="C35532" t="str">
            <v>47030</v>
          </cell>
          <cell r="D35532" t="str">
            <v>Algarrobo</v>
          </cell>
        </row>
        <row r="35533">
          <cell r="C35533" t="str">
            <v>47030</v>
          </cell>
          <cell r="D35533" t="str">
            <v>Algarrobo</v>
          </cell>
        </row>
        <row r="35534">
          <cell r="C35534" t="str">
            <v>47030</v>
          </cell>
          <cell r="D35534" t="str">
            <v>Algarrobo</v>
          </cell>
        </row>
        <row r="35535">
          <cell r="C35535" t="str">
            <v>47030</v>
          </cell>
          <cell r="D35535" t="str">
            <v>Algarrobo</v>
          </cell>
        </row>
        <row r="35536">
          <cell r="C35536" t="str">
            <v>47030</v>
          </cell>
          <cell r="D35536" t="str">
            <v>Algarrobo</v>
          </cell>
        </row>
        <row r="35537">
          <cell r="C35537" t="str">
            <v>47030</v>
          </cell>
          <cell r="D35537" t="str">
            <v>Algarrobo</v>
          </cell>
        </row>
        <row r="35538">
          <cell r="C35538" t="str">
            <v>47030</v>
          </cell>
          <cell r="D35538" t="str">
            <v>Algarrobo</v>
          </cell>
        </row>
        <row r="35539">
          <cell r="C35539" t="str">
            <v>47030</v>
          </cell>
          <cell r="D35539" t="str">
            <v>Algarrobo</v>
          </cell>
        </row>
        <row r="35540">
          <cell r="C35540" t="str">
            <v>47030</v>
          </cell>
          <cell r="D35540" t="str">
            <v>Algarrobo</v>
          </cell>
        </row>
        <row r="35541">
          <cell r="C35541" t="str">
            <v>47030</v>
          </cell>
          <cell r="D35541" t="str">
            <v>Algarrobo</v>
          </cell>
        </row>
        <row r="35542">
          <cell r="C35542" t="str">
            <v>47030</v>
          </cell>
          <cell r="D35542" t="str">
            <v>Algarrobo</v>
          </cell>
        </row>
        <row r="35543">
          <cell r="C35543" t="str">
            <v>47030</v>
          </cell>
          <cell r="D35543" t="str">
            <v>Algarrobo</v>
          </cell>
        </row>
        <row r="35544">
          <cell r="C35544" t="str">
            <v>47030</v>
          </cell>
          <cell r="D35544" t="str">
            <v>Algarrobo</v>
          </cell>
        </row>
        <row r="35545">
          <cell r="C35545" t="str">
            <v>47053</v>
          </cell>
          <cell r="D35545" t="str">
            <v>Aracataca</v>
          </cell>
        </row>
        <row r="35546">
          <cell r="C35546" t="str">
            <v>47053</v>
          </cell>
          <cell r="D35546" t="str">
            <v>Aracataca</v>
          </cell>
        </row>
        <row r="35547">
          <cell r="C35547" t="str">
            <v>47053</v>
          </cell>
          <cell r="D35547" t="str">
            <v>Aracataca</v>
          </cell>
        </row>
        <row r="35548">
          <cell r="C35548" t="str">
            <v>47053</v>
          </cell>
          <cell r="D35548" t="str">
            <v>Aracataca</v>
          </cell>
        </row>
        <row r="35549">
          <cell r="C35549" t="str">
            <v>47053</v>
          </cell>
          <cell r="D35549" t="str">
            <v>Aracataca</v>
          </cell>
        </row>
        <row r="35550">
          <cell r="C35550" t="str">
            <v>47053</v>
          </cell>
          <cell r="D35550" t="str">
            <v>Aracataca</v>
          </cell>
        </row>
        <row r="35551">
          <cell r="C35551" t="str">
            <v>47053</v>
          </cell>
          <cell r="D35551" t="str">
            <v>Aracataca</v>
          </cell>
        </row>
        <row r="35552">
          <cell r="C35552" t="str">
            <v>47053</v>
          </cell>
          <cell r="D35552" t="str">
            <v>Aracataca</v>
          </cell>
        </row>
        <row r="35553">
          <cell r="C35553" t="str">
            <v>47053</v>
          </cell>
          <cell r="D35553" t="str">
            <v>Aracataca</v>
          </cell>
        </row>
        <row r="35554">
          <cell r="C35554" t="str">
            <v>47053</v>
          </cell>
          <cell r="D35554" t="str">
            <v>Aracataca</v>
          </cell>
        </row>
        <row r="35555">
          <cell r="C35555" t="str">
            <v>47053</v>
          </cell>
          <cell r="D35555" t="str">
            <v>Aracataca</v>
          </cell>
        </row>
        <row r="35556">
          <cell r="C35556" t="str">
            <v>47053</v>
          </cell>
          <cell r="D35556" t="str">
            <v>Aracataca</v>
          </cell>
        </row>
        <row r="35557">
          <cell r="C35557" t="str">
            <v>47053</v>
          </cell>
          <cell r="D35557" t="str">
            <v>Aracataca</v>
          </cell>
        </row>
        <row r="35558">
          <cell r="C35558" t="str">
            <v>47053</v>
          </cell>
          <cell r="D35558" t="str">
            <v>Aracataca</v>
          </cell>
        </row>
        <row r="35559">
          <cell r="C35559" t="str">
            <v>47053</v>
          </cell>
          <cell r="D35559" t="str">
            <v>Aracataca</v>
          </cell>
        </row>
        <row r="35560">
          <cell r="C35560" t="str">
            <v>47053</v>
          </cell>
          <cell r="D35560" t="str">
            <v>Aracataca</v>
          </cell>
        </row>
        <row r="35561">
          <cell r="C35561" t="str">
            <v>47053</v>
          </cell>
          <cell r="D35561" t="str">
            <v>Aracataca</v>
          </cell>
        </row>
        <row r="35562">
          <cell r="C35562" t="str">
            <v>47053</v>
          </cell>
          <cell r="D35562" t="str">
            <v>Aracataca</v>
          </cell>
        </row>
        <row r="35563">
          <cell r="C35563" t="str">
            <v>47053</v>
          </cell>
          <cell r="D35563" t="str">
            <v>Aracataca</v>
          </cell>
        </row>
        <row r="35564">
          <cell r="C35564" t="str">
            <v>47053</v>
          </cell>
          <cell r="D35564" t="str">
            <v>Aracataca</v>
          </cell>
        </row>
        <row r="35565">
          <cell r="C35565" t="str">
            <v>47053</v>
          </cell>
          <cell r="D35565" t="str">
            <v>Aracataca</v>
          </cell>
        </row>
        <row r="35566">
          <cell r="C35566" t="str">
            <v>47053</v>
          </cell>
          <cell r="D35566" t="str">
            <v>Aracataca</v>
          </cell>
        </row>
        <row r="35567">
          <cell r="C35567" t="str">
            <v>47053</v>
          </cell>
          <cell r="D35567" t="str">
            <v>Aracataca</v>
          </cell>
        </row>
        <row r="35568">
          <cell r="C35568" t="str">
            <v>47053</v>
          </cell>
          <cell r="D35568" t="str">
            <v>Aracataca</v>
          </cell>
        </row>
        <row r="35569">
          <cell r="C35569" t="str">
            <v>47053</v>
          </cell>
          <cell r="D35569" t="str">
            <v>Aracataca</v>
          </cell>
        </row>
        <row r="35570">
          <cell r="C35570" t="str">
            <v>47053</v>
          </cell>
          <cell r="D35570" t="str">
            <v>Aracataca</v>
          </cell>
        </row>
        <row r="35571">
          <cell r="C35571" t="str">
            <v>47053</v>
          </cell>
          <cell r="D35571" t="str">
            <v>Aracataca</v>
          </cell>
        </row>
        <row r="35572">
          <cell r="C35572" t="str">
            <v>47053</v>
          </cell>
          <cell r="D35572" t="str">
            <v>Aracataca</v>
          </cell>
        </row>
        <row r="35573">
          <cell r="C35573" t="str">
            <v>47053</v>
          </cell>
          <cell r="D35573" t="str">
            <v>Aracataca</v>
          </cell>
        </row>
        <row r="35574">
          <cell r="C35574" t="str">
            <v>47053</v>
          </cell>
          <cell r="D35574" t="str">
            <v>Aracataca</v>
          </cell>
        </row>
        <row r="35575">
          <cell r="C35575" t="str">
            <v>47053</v>
          </cell>
          <cell r="D35575" t="str">
            <v>Aracataca</v>
          </cell>
        </row>
        <row r="35576">
          <cell r="C35576" t="str">
            <v>47053</v>
          </cell>
          <cell r="D35576" t="str">
            <v>Aracataca</v>
          </cell>
        </row>
        <row r="35577">
          <cell r="C35577" t="str">
            <v>47053</v>
          </cell>
          <cell r="D35577" t="str">
            <v>Aracataca</v>
          </cell>
        </row>
        <row r="35578">
          <cell r="C35578" t="str">
            <v>47053</v>
          </cell>
          <cell r="D35578" t="str">
            <v>Aracataca</v>
          </cell>
        </row>
        <row r="35579">
          <cell r="C35579" t="str">
            <v>47053</v>
          </cell>
          <cell r="D35579" t="str">
            <v>Aracataca</v>
          </cell>
        </row>
        <row r="35580">
          <cell r="C35580" t="str">
            <v>47053</v>
          </cell>
          <cell r="D35580" t="str">
            <v>Aracataca</v>
          </cell>
        </row>
        <row r="35581">
          <cell r="C35581" t="str">
            <v>47053</v>
          </cell>
          <cell r="D35581" t="str">
            <v>Aracataca</v>
          </cell>
        </row>
        <row r="35582">
          <cell r="C35582" t="str">
            <v>47053</v>
          </cell>
          <cell r="D35582" t="str">
            <v>Aracataca</v>
          </cell>
        </row>
        <row r="35583">
          <cell r="C35583" t="str">
            <v>47053</v>
          </cell>
          <cell r="D35583" t="str">
            <v>Aracataca</v>
          </cell>
        </row>
        <row r="35584">
          <cell r="C35584" t="str">
            <v>47053</v>
          </cell>
          <cell r="D35584" t="str">
            <v>Aracataca</v>
          </cell>
        </row>
        <row r="35585">
          <cell r="C35585" t="str">
            <v>47053</v>
          </cell>
          <cell r="D35585" t="str">
            <v>Aracataca</v>
          </cell>
        </row>
        <row r="35586">
          <cell r="C35586" t="str">
            <v>47053</v>
          </cell>
          <cell r="D35586" t="str">
            <v>Aracataca</v>
          </cell>
        </row>
        <row r="35587">
          <cell r="C35587" t="str">
            <v>47053</v>
          </cell>
          <cell r="D35587" t="str">
            <v>Aracataca</v>
          </cell>
        </row>
        <row r="35588">
          <cell r="C35588" t="str">
            <v>47053</v>
          </cell>
          <cell r="D35588" t="str">
            <v>Aracataca</v>
          </cell>
        </row>
        <row r="35589">
          <cell r="C35589" t="str">
            <v>47053</v>
          </cell>
          <cell r="D35589" t="str">
            <v>Aracataca</v>
          </cell>
        </row>
        <row r="35590">
          <cell r="C35590" t="str">
            <v>47053</v>
          </cell>
          <cell r="D35590" t="str">
            <v>Aracataca</v>
          </cell>
        </row>
        <row r="35591">
          <cell r="C35591" t="str">
            <v>47053</v>
          </cell>
          <cell r="D35591" t="str">
            <v>Aracataca</v>
          </cell>
        </row>
        <row r="35592">
          <cell r="C35592" t="str">
            <v>47053</v>
          </cell>
          <cell r="D35592" t="str">
            <v>Aracataca</v>
          </cell>
        </row>
        <row r="35593">
          <cell r="C35593" t="str">
            <v>47053</v>
          </cell>
          <cell r="D35593" t="str">
            <v>Aracataca</v>
          </cell>
        </row>
        <row r="35594">
          <cell r="C35594" t="str">
            <v>47053</v>
          </cell>
          <cell r="D35594" t="str">
            <v>Aracataca</v>
          </cell>
        </row>
        <row r="35595">
          <cell r="C35595" t="str">
            <v>47053</v>
          </cell>
          <cell r="D35595" t="str">
            <v>Aracataca</v>
          </cell>
        </row>
        <row r="35596">
          <cell r="C35596" t="str">
            <v>47053</v>
          </cell>
          <cell r="D35596" t="str">
            <v>Aracataca</v>
          </cell>
        </row>
        <row r="35597">
          <cell r="C35597" t="str">
            <v>47053</v>
          </cell>
          <cell r="D35597" t="str">
            <v>Aracataca</v>
          </cell>
        </row>
        <row r="35598">
          <cell r="C35598" t="str">
            <v>47053</v>
          </cell>
          <cell r="D35598" t="str">
            <v>Aracataca</v>
          </cell>
        </row>
        <row r="35599">
          <cell r="C35599" t="str">
            <v>47058</v>
          </cell>
          <cell r="D35599" t="str">
            <v>Ariguaní</v>
          </cell>
        </row>
        <row r="35600">
          <cell r="C35600" t="str">
            <v>47058</v>
          </cell>
          <cell r="D35600" t="str">
            <v>Ariguaní</v>
          </cell>
        </row>
        <row r="35601">
          <cell r="C35601" t="str">
            <v>47058</v>
          </cell>
          <cell r="D35601" t="str">
            <v>Ariguaní</v>
          </cell>
        </row>
        <row r="35602">
          <cell r="C35602" t="str">
            <v>47058</v>
          </cell>
          <cell r="D35602" t="str">
            <v>Ariguaní</v>
          </cell>
        </row>
        <row r="35603">
          <cell r="C35603" t="str">
            <v>47058</v>
          </cell>
          <cell r="D35603" t="str">
            <v>Ariguaní</v>
          </cell>
        </row>
        <row r="35604">
          <cell r="C35604" t="str">
            <v>47058</v>
          </cell>
          <cell r="D35604" t="str">
            <v>Ariguaní</v>
          </cell>
        </row>
        <row r="35605">
          <cell r="C35605" t="str">
            <v>47058</v>
          </cell>
          <cell r="D35605" t="str">
            <v>Ariguaní</v>
          </cell>
        </row>
        <row r="35606">
          <cell r="C35606" t="str">
            <v>47058</v>
          </cell>
          <cell r="D35606" t="str">
            <v>Ariguaní</v>
          </cell>
        </row>
        <row r="35607">
          <cell r="C35607" t="str">
            <v>47058</v>
          </cell>
          <cell r="D35607" t="str">
            <v>Ariguaní</v>
          </cell>
        </row>
        <row r="35608">
          <cell r="C35608" t="str">
            <v>47058</v>
          </cell>
          <cell r="D35608" t="str">
            <v>Ariguaní</v>
          </cell>
        </row>
        <row r="35609">
          <cell r="C35609" t="str">
            <v>47058</v>
          </cell>
          <cell r="D35609" t="str">
            <v>Ariguaní</v>
          </cell>
        </row>
        <row r="35610">
          <cell r="C35610" t="str">
            <v>47058</v>
          </cell>
          <cell r="D35610" t="str">
            <v>Ariguaní</v>
          </cell>
        </row>
        <row r="35611">
          <cell r="C35611" t="str">
            <v>47058</v>
          </cell>
          <cell r="D35611" t="str">
            <v>Ariguaní</v>
          </cell>
        </row>
        <row r="35612">
          <cell r="C35612" t="str">
            <v>47058</v>
          </cell>
          <cell r="D35612" t="str">
            <v>Ariguaní</v>
          </cell>
        </row>
        <row r="35613">
          <cell r="C35613" t="str">
            <v>47058</v>
          </cell>
          <cell r="D35613" t="str">
            <v>Ariguaní</v>
          </cell>
        </row>
        <row r="35614">
          <cell r="C35614" t="str">
            <v>47058</v>
          </cell>
          <cell r="D35614" t="str">
            <v>Ariguaní</v>
          </cell>
        </row>
        <row r="35615">
          <cell r="C35615" t="str">
            <v>47058</v>
          </cell>
          <cell r="D35615" t="str">
            <v>Ariguaní</v>
          </cell>
        </row>
        <row r="35616">
          <cell r="C35616" t="str">
            <v>47058</v>
          </cell>
          <cell r="D35616" t="str">
            <v>Ariguaní</v>
          </cell>
        </row>
        <row r="35617">
          <cell r="C35617" t="str">
            <v>47058</v>
          </cell>
          <cell r="D35617" t="str">
            <v>Ariguaní</v>
          </cell>
        </row>
        <row r="35618">
          <cell r="C35618" t="str">
            <v>47058</v>
          </cell>
          <cell r="D35618" t="str">
            <v>Ariguaní</v>
          </cell>
        </row>
        <row r="35619">
          <cell r="C35619" t="str">
            <v>47058</v>
          </cell>
          <cell r="D35619" t="str">
            <v>Ariguaní</v>
          </cell>
        </row>
        <row r="35620">
          <cell r="C35620" t="str">
            <v>47058</v>
          </cell>
          <cell r="D35620" t="str">
            <v>Ariguaní</v>
          </cell>
        </row>
        <row r="35621">
          <cell r="C35621" t="str">
            <v>47058</v>
          </cell>
          <cell r="D35621" t="str">
            <v>Ariguaní</v>
          </cell>
        </row>
        <row r="35622">
          <cell r="C35622" t="str">
            <v>47058</v>
          </cell>
          <cell r="D35622" t="str">
            <v>Ariguaní</v>
          </cell>
        </row>
        <row r="35623">
          <cell r="C35623" t="str">
            <v>47058</v>
          </cell>
          <cell r="D35623" t="str">
            <v>Ariguaní</v>
          </cell>
        </row>
        <row r="35624">
          <cell r="C35624" t="str">
            <v>47058</v>
          </cell>
          <cell r="D35624" t="str">
            <v>Ariguaní</v>
          </cell>
        </row>
        <row r="35625">
          <cell r="C35625" t="str">
            <v>47058</v>
          </cell>
          <cell r="D35625" t="str">
            <v>Ariguaní</v>
          </cell>
        </row>
        <row r="35626">
          <cell r="C35626" t="str">
            <v>47058</v>
          </cell>
          <cell r="D35626" t="str">
            <v>Ariguaní</v>
          </cell>
        </row>
        <row r="35627">
          <cell r="C35627" t="str">
            <v>47058</v>
          </cell>
          <cell r="D35627" t="str">
            <v>Ariguaní</v>
          </cell>
        </row>
        <row r="35628">
          <cell r="C35628" t="str">
            <v>47058</v>
          </cell>
          <cell r="D35628" t="str">
            <v>Ariguaní</v>
          </cell>
        </row>
        <row r="35629">
          <cell r="C35629" t="str">
            <v>47058</v>
          </cell>
          <cell r="D35629" t="str">
            <v>Ariguaní</v>
          </cell>
        </row>
        <row r="35630">
          <cell r="C35630" t="str">
            <v>47058</v>
          </cell>
          <cell r="D35630" t="str">
            <v>Ariguaní</v>
          </cell>
        </row>
        <row r="35631">
          <cell r="C35631" t="str">
            <v>47058</v>
          </cell>
          <cell r="D35631" t="str">
            <v>Ariguaní</v>
          </cell>
        </row>
        <row r="35632">
          <cell r="C35632" t="str">
            <v>47058</v>
          </cell>
          <cell r="D35632" t="str">
            <v>Ariguaní</v>
          </cell>
        </row>
        <row r="35633">
          <cell r="C35633" t="str">
            <v>47058</v>
          </cell>
          <cell r="D35633" t="str">
            <v>Ariguaní</v>
          </cell>
        </row>
        <row r="35634">
          <cell r="C35634" t="str">
            <v>47058</v>
          </cell>
          <cell r="D35634" t="str">
            <v>Ariguaní</v>
          </cell>
        </row>
        <row r="35635">
          <cell r="C35635" t="str">
            <v>47058</v>
          </cell>
          <cell r="D35635" t="str">
            <v>Ariguaní</v>
          </cell>
        </row>
        <row r="35636">
          <cell r="C35636" t="str">
            <v>47058</v>
          </cell>
          <cell r="D35636" t="str">
            <v>Ariguaní</v>
          </cell>
        </row>
        <row r="35637">
          <cell r="C35637" t="str">
            <v>47058</v>
          </cell>
          <cell r="D35637" t="str">
            <v>Ariguaní</v>
          </cell>
        </row>
        <row r="35638">
          <cell r="C35638" t="str">
            <v>47058</v>
          </cell>
          <cell r="D35638" t="str">
            <v>Ariguaní</v>
          </cell>
        </row>
        <row r="35639">
          <cell r="C35639" t="str">
            <v>47058</v>
          </cell>
          <cell r="D35639" t="str">
            <v>Ariguaní</v>
          </cell>
        </row>
        <row r="35640">
          <cell r="C35640" t="str">
            <v>47058</v>
          </cell>
          <cell r="D35640" t="str">
            <v>Ariguaní</v>
          </cell>
        </row>
        <row r="35641">
          <cell r="C35641" t="str">
            <v>47058</v>
          </cell>
          <cell r="D35641" t="str">
            <v>Ariguaní</v>
          </cell>
        </row>
        <row r="35642">
          <cell r="C35642" t="str">
            <v>47058</v>
          </cell>
          <cell r="D35642" t="str">
            <v>Ariguaní</v>
          </cell>
        </row>
        <row r="35643">
          <cell r="C35643" t="str">
            <v>47058</v>
          </cell>
          <cell r="D35643" t="str">
            <v>Ariguaní</v>
          </cell>
        </row>
        <row r="35644">
          <cell r="C35644" t="str">
            <v>47058</v>
          </cell>
          <cell r="D35644" t="str">
            <v>Ariguaní</v>
          </cell>
        </row>
        <row r="35645">
          <cell r="C35645" t="str">
            <v>47058</v>
          </cell>
          <cell r="D35645" t="str">
            <v>Ariguaní</v>
          </cell>
        </row>
        <row r="35646">
          <cell r="C35646" t="str">
            <v>47058</v>
          </cell>
          <cell r="D35646" t="str">
            <v>Ariguaní</v>
          </cell>
        </row>
        <row r="35647">
          <cell r="C35647" t="str">
            <v>47058</v>
          </cell>
          <cell r="D35647" t="str">
            <v>Ariguaní</v>
          </cell>
        </row>
        <row r="35648">
          <cell r="C35648" t="str">
            <v>47058</v>
          </cell>
          <cell r="D35648" t="str">
            <v>Ariguaní</v>
          </cell>
        </row>
        <row r="35649">
          <cell r="C35649" t="str">
            <v>47058</v>
          </cell>
          <cell r="D35649" t="str">
            <v>Ariguaní</v>
          </cell>
        </row>
        <row r="35650">
          <cell r="C35650" t="str">
            <v>47058</v>
          </cell>
          <cell r="D35650" t="str">
            <v>Ariguaní</v>
          </cell>
        </row>
        <row r="35651">
          <cell r="C35651" t="str">
            <v>47058</v>
          </cell>
          <cell r="D35651" t="str">
            <v>Ariguaní</v>
          </cell>
        </row>
        <row r="35652">
          <cell r="C35652" t="str">
            <v>47058</v>
          </cell>
          <cell r="D35652" t="str">
            <v>Ariguaní</v>
          </cell>
        </row>
        <row r="35653">
          <cell r="C35653" t="str">
            <v>47161</v>
          </cell>
          <cell r="D35653" t="str">
            <v>Cerro de San Antonio</v>
          </cell>
        </row>
        <row r="35654">
          <cell r="C35654" t="str">
            <v>47161</v>
          </cell>
          <cell r="D35654" t="str">
            <v>Cerro de San Antonio</v>
          </cell>
        </row>
        <row r="35655">
          <cell r="C35655" t="str">
            <v>47161</v>
          </cell>
          <cell r="D35655" t="str">
            <v>Cerro de San Antonio</v>
          </cell>
        </row>
        <row r="35656">
          <cell r="C35656" t="str">
            <v>47161</v>
          </cell>
          <cell r="D35656" t="str">
            <v>Cerro de San Antonio</v>
          </cell>
        </row>
        <row r="35657">
          <cell r="C35657" t="str">
            <v>47161</v>
          </cell>
          <cell r="D35657" t="str">
            <v>Cerro de San Antonio</v>
          </cell>
        </row>
        <row r="35658">
          <cell r="C35658" t="str">
            <v>47161</v>
          </cell>
          <cell r="D35658" t="str">
            <v>Cerro de San Antonio</v>
          </cell>
        </row>
        <row r="35659">
          <cell r="C35659" t="str">
            <v>47161</v>
          </cell>
          <cell r="D35659" t="str">
            <v>Cerro de San Antonio</v>
          </cell>
        </row>
        <row r="35660">
          <cell r="C35660" t="str">
            <v>47161</v>
          </cell>
          <cell r="D35660" t="str">
            <v>Cerro de San Antonio</v>
          </cell>
        </row>
        <row r="35661">
          <cell r="C35661" t="str">
            <v>47161</v>
          </cell>
          <cell r="D35661" t="str">
            <v>Cerro de San Antonio</v>
          </cell>
        </row>
        <row r="35662">
          <cell r="C35662" t="str">
            <v>47161</v>
          </cell>
          <cell r="D35662" t="str">
            <v>Cerro de San Antonio</v>
          </cell>
        </row>
        <row r="35663">
          <cell r="C35663" t="str">
            <v>47161</v>
          </cell>
          <cell r="D35663" t="str">
            <v>Cerro de San Antonio</v>
          </cell>
        </row>
        <row r="35664">
          <cell r="C35664" t="str">
            <v>47161</v>
          </cell>
          <cell r="D35664" t="str">
            <v>Cerro de San Antonio</v>
          </cell>
        </row>
        <row r="35665">
          <cell r="C35665" t="str">
            <v>47161</v>
          </cell>
          <cell r="D35665" t="str">
            <v>Cerro de San Antonio</v>
          </cell>
        </row>
        <row r="35666">
          <cell r="C35666" t="str">
            <v>47161</v>
          </cell>
          <cell r="D35666" t="str">
            <v>Cerro de San Antonio</v>
          </cell>
        </row>
        <row r="35667">
          <cell r="C35667" t="str">
            <v>47161</v>
          </cell>
          <cell r="D35667" t="str">
            <v>Cerro de San Antonio</v>
          </cell>
        </row>
        <row r="35668">
          <cell r="C35668" t="str">
            <v>47161</v>
          </cell>
          <cell r="D35668" t="str">
            <v>Cerro de San Antonio</v>
          </cell>
        </row>
        <row r="35669">
          <cell r="C35669" t="str">
            <v>47161</v>
          </cell>
          <cell r="D35669" t="str">
            <v>Cerro de San Antonio</v>
          </cell>
        </row>
        <row r="35670">
          <cell r="C35670" t="str">
            <v>47161</v>
          </cell>
          <cell r="D35670" t="str">
            <v>Cerro de San Antonio</v>
          </cell>
        </row>
        <row r="35671">
          <cell r="C35671" t="str">
            <v>47161</v>
          </cell>
          <cell r="D35671" t="str">
            <v>Cerro de San Antonio</v>
          </cell>
        </row>
        <row r="35672">
          <cell r="C35672" t="str">
            <v>47161</v>
          </cell>
          <cell r="D35672" t="str">
            <v>Cerro de San Antonio</v>
          </cell>
        </row>
        <row r="35673">
          <cell r="C35673" t="str">
            <v>47161</v>
          </cell>
          <cell r="D35673" t="str">
            <v>Cerro de San Antonio</v>
          </cell>
        </row>
        <row r="35674">
          <cell r="C35674" t="str">
            <v>47161</v>
          </cell>
          <cell r="D35674" t="str">
            <v>Cerro de San Antonio</v>
          </cell>
        </row>
        <row r="35675">
          <cell r="C35675" t="str">
            <v>47161</v>
          </cell>
          <cell r="D35675" t="str">
            <v>Cerro de San Antonio</v>
          </cell>
        </row>
        <row r="35676">
          <cell r="C35676" t="str">
            <v>47161</v>
          </cell>
          <cell r="D35676" t="str">
            <v>Cerro de San Antonio</v>
          </cell>
        </row>
        <row r="35677">
          <cell r="C35677" t="str">
            <v>47161</v>
          </cell>
          <cell r="D35677" t="str">
            <v>Cerro de San Antonio</v>
          </cell>
        </row>
        <row r="35678">
          <cell r="C35678" t="str">
            <v>47161</v>
          </cell>
          <cell r="D35678" t="str">
            <v>Cerro de San Antonio</v>
          </cell>
        </row>
        <row r="35679">
          <cell r="C35679" t="str">
            <v>47161</v>
          </cell>
          <cell r="D35679" t="str">
            <v>Cerro de San Antonio</v>
          </cell>
        </row>
        <row r="35680">
          <cell r="C35680" t="str">
            <v>47161</v>
          </cell>
          <cell r="D35680" t="str">
            <v>Cerro de San Antonio</v>
          </cell>
        </row>
        <row r="35681">
          <cell r="C35681" t="str">
            <v>47161</v>
          </cell>
          <cell r="D35681" t="str">
            <v>Cerro de San Antonio</v>
          </cell>
        </row>
        <row r="35682">
          <cell r="C35682" t="str">
            <v>47161</v>
          </cell>
          <cell r="D35682" t="str">
            <v>Cerro de San Antonio</v>
          </cell>
        </row>
        <row r="35683">
          <cell r="C35683" t="str">
            <v>47161</v>
          </cell>
          <cell r="D35683" t="str">
            <v>Cerro de San Antonio</v>
          </cell>
        </row>
        <row r="35684">
          <cell r="C35684" t="str">
            <v>47161</v>
          </cell>
          <cell r="D35684" t="str">
            <v>Cerro de San Antonio</v>
          </cell>
        </row>
        <row r="35685">
          <cell r="C35685" t="str">
            <v>47161</v>
          </cell>
          <cell r="D35685" t="str">
            <v>Cerro de San Antonio</v>
          </cell>
        </row>
        <row r="35686">
          <cell r="C35686" t="str">
            <v>47161</v>
          </cell>
          <cell r="D35686" t="str">
            <v>Cerro de San Antonio</v>
          </cell>
        </row>
        <row r="35687">
          <cell r="C35687" t="str">
            <v>47161</v>
          </cell>
          <cell r="D35687" t="str">
            <v>Cerro de San Antonio</v>
          </cell>
        </row>
        <row r="35688">
          <cell r="C35688" t="str">
            <v>47161</v>
          </cell>
          <cell r="D35688" t="str">
            <v>Cerro de San Antonio</v>
          </cell>
        </row>
        <row r="35689">
          <cell r="C35689" t="str">
            <v>47161</v>
          </cell>
          <cell r="D35689" t="str">
            <v>Cerro de San Antonio</v>
          </cell>
        </row>
        <row r="35690">
          <cell r="C35690" t="str">
            <v>47161</v>
          </cell>
          <cell r="D35690" t="str">
            <v>Cerro de San Antonio</v>
          </cell>
        </row>
        <row r="35691">
          <cell r="C35691" t="str">
            <v>47161</v>
          </cell>
          <cell r="D35691" t="str">
            <v>Cerro de San Antonio</v>
          </cell>
        </row>
        <row r="35692">
          <cell r="C35692" t="str">
            <v>47161</v>
          </cell>
          <cell r="D35692" t="str">
            <v>Cerro de San Antonio</v>
          </cell>
        </row>
        <row r="35693">
          <cell r="C35693" t="str">
            <v>47161</v>
          </cell>
          <cell r="D35693" t="str">
            <v>Cerro de San Antonio</v>
          </cell>
        </row>
        <row r="35694">
          <cell r="C35694" t="str">
            <v>47161</v>
          </cell>
          <cell r="D35694" t="str">
            <v>Cerro de San Antonio</v>
          </cell>
        </row>
        <row r="35695">
          <cell r="C35695" t="str">
            <v>47161</v>
          </cell>
          <cell r="D35695" t="str">
            <v>Cerro de San Antonio</v>
          </cell>
        </row>
        <row r="35696">
          <cell r="C35696" t="str">
            <v>47161</v>
          </cell>
          <cell r="D35696" t="str">
            <v>Cerro de San Antonio</v>
          </cell>
        </row>
        <row r="35697">
          <cell r="C35697" t="str">
            <v>47161</v>
          </cell>
          <cell r="D35697" t="str">
            <v>Cerro de San Antonio</v>
          </cell>
        </row>
        <row r="35698">
          <cell r="C35698" t="str">
            <v>47161</v>
          </cell>
          <cell r="D35698" t="str">
            <v>Cerro de San Antonio</v>
          </cell>
        </row>
        <row r="35699">
          <cell r="C35699" t="str">
            <v>47161</v>
          </cell>
          <cell r="D35699" t="str">
            <v>Cerro de San Antonio</v>
          </cell>
        </row>
        <row r="35700">
          <cell r="C35700" t="str">
            <v>47161</v>
          </cell>
          <cell r="D35700" t="str">
            <v>Cerro de San Antonio</v>
          </cell>
        </row>
        <row r="35701">
          <cell r="C35701" t="str">
            <v>47161</v>
          </cell>
          <cell r="D35701" t="str">
            <v>Cerro de San Antonio</v>
          </cell>
        </row>
        <row r="35702">
          <cell r="C35702" t="str">
            <v>47161</v>
          </cell>
          <cell r="D35702" t="str">
            <v>Cerro de San Antonio</v>
          </cell>
        </row>
        <row r="35703">
          <cell r="C35703" t="str">
            <v>47161</v>
          </cell>
          <cell r="D35703" t="str">
            <v>Cerro de San Antonio</v>
          </cell>
        </row>
        <row r="35704">
          <cell r="C35704" t="str">
            <v>47161</v>
          </cell>
          <cell r="D35704" t="str">
            <v>Cerro de San Antonio</v>
          </cell>
        </row>
        <row r="35705">
          <cell r="C35705" t="str">
            <v>47161</v>
          </cell>
          <cell r="D35705" t="str">
            <v>Cerro de San Antonio</v>
          </cell>
        </row>
        <row r="35706">
          <cell r="C35706" t="str">
            <v>47161</v>
          </cell>
          <cell r="D35706" t="str">
            <v>Cerro de San Antonio</v>
          </cell>
        </row>
        <row r="35707">
          <cell r="C35707" t="str">
            <v>47170</v>
          </cell>
          <cell r="D35707" t="str">
            <v>Chibolo</v>
          </cell>
        </row>
        <row r="35708">
          <cell r="C35708" t="str">
            <v>47170</v>
          </cell>
          <cell r="D35708" t="str">
            <v>Chibolo</v>
          </cell>
        </row>
        <row r="35709">
          <cell r="C35709" t="str">
            <v>47170</v>
          </cell>
          <cell r="D35709" t="str">
            <v>Chibolo</v>
          </cell>
        </row>
        <row r="35710">
          <cell r="C35710" t="str">
            <v>47170</v>
          </cell>
          <cell r="D35710" t="str">
            <v>Chibolo</v>
          </cell>
        </row>
        <row r="35711">
          <cell r="C35711" t="str">
            <v>47170</v>
          </cell>
          <cell r="D35711" t="str">
            <v>Chibolo</v>
          </cell>
        </row>
        <row r="35712">
          <cell r="C35712" t="str">
            <v>47170</v>
          </cell>
          <cell r="D35712" t="str">
            <v>Chibolo</v>
          </cell>
        </row>
        <row r="35713">
          <cell r="C35713" t="str">
            <v>47170</v>
          </cell>
          <cell r="D35713" t="str">
            <v>Chibolo</v>
          </cell>
        </row>
        <row r="35714">
          <cell r="C35714" t="str">
            <v>47170</v>
          </cell>
          <cell r="D35714" t="str">
            <v>Chibolo</v>
          </cell>
        </row>
        <row r="35715">
          <cell r="C35715" t="str">
            <v>47170</v>
          </cell>
          <cell r="D35715" t="str">
            <v>Chibolo</v>
          </cell>
        </row>
        <row r="35716">
          <cell r="C35716" t="str">
            <v>47170</v>
          </cell>
          <cell r="D35716" t="str">
            <v>Chibolo</v>
          </cell>
        </row>
        <row r="35717">
          <cell r="C35717" t="str">
            <v>47170</v>
          </cell>
          <cell r="D35717" t="str">
            <v>Chibolo</v>
          </cell>
        </row>
        <row r="35718">
          <cell r="C35718" t="str">
            <v>47170</v>
          </cell>
          <cell r="D35718" t="str">
            <v>Chibolo</v>
          </cell>
        </row>
        <row r="35719">
          <cell r="C35719" t="str">
            <v>47170</v>
          </cell>
          <cell r="D35719" t="str">
            <v>Chibolo</v>
          </cell>
        </row>
        <row r="35720">
          <cell r="C35720" t="str">
            <v>47170</v>
          </cell>
          <cell r="D35720" t="str">
            <v>Chibolo</v>
          </cell>
        </row>
        <row r="35721">
          <cell r="C35721" t="str">
            <v>47170</v>
          </cell>
          <cell r="D35721" t="str">
            <v>Chibolo</v>
          </cell>
        </row>
        <row r="35722">
          <cell r="C35722" t="str">
            <v>47170</v>
          </cell>
          <cell r="D35722" t="str">
            <v>Chibolo</v>
          </cell>
        </row>
        <row r="35723">
          <cell r="C35723" t="str">
            <v>47170</v>
          </cell>
          <cell r="D35723" t="str">
            <v>Chibolo</v>
          </cell>
        </row>
        <row r="35724">
          <cell r="C35724" t="str">
            <v>47170</v>
          </cell>
          <cell r="D35724" t="str">
            <v>Chibolo</v>
          </cell>
        </row>
        <row r="35725">
          <cell r="C35725" t="str">
            <v>47170</v>
          </cell>
          <cell r="D35725" t="str">
            <v>Chibolo</v>
          </cell>
        </row>
        <row r="35726">
          <cell r="C35726" t="str">
            <v>47170</v>
          </cell>
          <cell r="D35726" t="str">
            <v>Chibolo</v>
          </cell>
        </row>
        <row r="35727">
          <cell r="C35727" t="str">
            <v>47170</v>
          </cell>
          <cell r="D35727" t="str">
            <v>Chibolo</v>
          </cell>
        </row>
        <row r="35728">
          <cell r="C35728" t="str">
            <v>47170</v>
          </cell>
          <cell r="D35728" t="str">
            <v>Chibolo</v>
          </cell>
        </row>
        <row r="35729">
          <cell r="C35729" t="str">
            <v>47170</v>
          </cell>
          <cell r="D35729" t="str">
            <v>Chibolo</v>
          </cell>
        </row>
        <row r="35730">
          <cell r="C35730" t="str">
            <v>47170</v>
          </cell>
          <cell r="D35730" t="str">
            <v>Chibolo</v>
          </cell>
        </row>
        <row r="35731">
          <cell r="C35731" t="str">
            <v>47170</v>
          </cell>
          <cell r="D35731" t="str">
            <v>Chibolo</v>
          </cell>
        </row>
        <row r="35732">
          <cell r="C35732" t="str">
            <v>47170</v>
          </cell>
          <cell r="D35732" t="str">
            <v>Chibolo</v>
          </cell>
        </row>
        <row r="35733">
          <cell r="C35733" t="str">
            <v>47170</v>
          </cell>
          <cell r="D35733" t="str">
            <v>Chibolo</v>
          </cell>
        </row>
        <row r="35734">
          <cell r="C35734" t="str">
            <v>47170</v>
          </cell>
          <cell r="D35734" t="str">
            <v>Chibolo</v>
          </cell>
        </row>
        <row r="35735">
          <cell r="C35735" t="str">
            <v>47170</v>
          </cell>
          <cell r="D35735" t="str">
            <v>Chibolo</v>
          </cell>
        </row>
        <row r="35736">
          <cell r="C35736" t="str">
            <v>47170</v>
          </cell>
          <cell r="D35736" t="str">
            <v>Chibolo</v>
          </cell>
        </row>
        <row r="35737">
          <cell r="C35737" t="str">
            <v>47170</v>
          </cell>
          <cell r="D35737" t="str">
            <v>Chibolo</v>
          </cell>
        </row>
        <row r="35738">
          <cell r="C35738" t="str">
            <v>47170</v>
          </cell>
          <cell r="D35738" t="str">
            <v>Chibolo</v>
          </cell>
        </row>
        <row r="35739">
          <cell r="C35739" t="str">
            <v>47170</v>
          </cell>
          <cell r="D35739" t="str">
            <v>Chibolo</v>
          </cell>
        </row>
        <row r="35740">
          <cell r="C35740" t="str">
            <v>47170</v>
          </cell>
          <cell r="D35740" t="str">
            <v>Chibolo</v>
          </cell>
        </row>
        <row r="35741">
          <cell r="C35741" t="str">
            <v>47170</v>
          </cell>
          <cell r="D35741" t="str">
            <v>Chibolo</v>
          </cell>
        </row>
        <row r="35742">
          <cell r="C35742" t="str">
            <v>47170</v>
          </cell>
          <cell r="D35742" t="str">
            <v>Chibolo</v>
          </cell>
        </row>
        <row r="35743">
          <cell r="C35743" t="str">
            <v>47170</v>
          </cell>
          <cell r="D35743" t="str">
            <v>Chibolo</v>
          </cell>
        </row>
        <row r="35744">
          <cell r="C35744" t="str">
            <v>47170</v>
          </cell>
          <cell r="D35744" t="str">
            <v>Chibolo</v>
          </cell>
        </row>
        <row r="35745">
          <cell r="C35745" t="str">
            <v>47170</v>
          </cell>
          <cell r="D35745" t="str">
            <v>Chibolo</v>
          </cell>
        </row>
        <row r="35746">
          <cell r="C35746" t="str">
            <v>47170</v>
          </cell>
          <cell r="D35746" t="str">
            <v>Chibolo</v>
          </cell>
        </row>
        <row r="35747">
          <cell r="C35747" t="str">
            <v>47170</v>
          </cell>
          <cell r="D35747" t="str">
            <v>Chibolo</v>
          </cell>
        </row>
        <row r="35748">
          <cell r="C35748" t="str">
            <v>47170</v>
          </cell>
          <cell r="D35748" t="str">
            <v>Chibolo</v>
          </cell>
        </row>
        <row r="35749">
          <cell r="C35749" t="str">
            <v>47170</v>
          </cell>
          <cell r="D35749" t="str">
            <v>Chibolo</v>
          </cell>
        </row>
        <row r="35750">
          <cell r="C35750" t="str">
            <v>47170</v>
          </cell>
          <cell r="D35750" t="str">
            <v>Chibolo</v>
          </cell>
        </row>
        <row r="35751">
          <cell r="C35751" t="str">
            <v>47170</v>
          </cell>
          <cell r="D35751" t="str">
            <v>Chibolo</v>
          </cell>
        </row>
        <row r="35752">
          <cell r="C35752" t="str">
            <v>47170</v>
          </cell>
          <cell r="D35752" t="str">
            <v>Chibolo</v>
          </cell>
        </row>
        <row r="35753">
          <cell r="C35753" t="str">
            <v>47170</v>
          </cell>
          <cell r="D35753" t="str">
            <v>Chibolo</v>
          </cell>
        </row>
        <row r="35754">
          <cell r="C35754" t="str">
            <v>47170</v>
          </cell>
          <cell r="D35754" t="str">
            <v>Chibolo</v>
          </cell>
        </row>
        <row r="35755">
          <cell r="C35755" t="str">
            <v>47170</v>
          </cell>
          <cell r="D35755" t="str">
            <v>Chibolo</v>
          </cell>
        </row>
        <row r="35756">
          <cell r="C35756" t="str">
            <v>47170</v>
          </cell>
          <cell r="D35756" t="str">
            <v>Chibolo</v>
          </cell>
        </row>
        <row r="35757">
          <cell r="C35757" t="str">
            <v>47170</v>
          </cell>
          <cell r="D35757" t="str">
            <v>Chibolo</v>
          </cell>
        </row>
        <row r="35758">
          <cell r="C35758" t="str">
            <v>47170</v>
          </cell>
          <cell r="D35758" t="str">
            <v>Chibolo</v>
          </cell>
        </row>
        <row r="35759">
          <cell r="C35759" t="str">
            <v>47170</v>
          </cell>
          <cell r="D35759" t="str">
            <v>Chibolo</v>
          </cell>
        </row>
        <row r="35760">
          <cell r="C35760" t="str">
            <v>47170</v>
          </cell>
          <cell r="D35760" t="str">
            <v>Chibolo</v>
          </cell>
        </row>
        <row r="35761">
          <cell r="C35761" t="str">
            <v>47189</v>
          </cell>
          <cell r="D35761" t="str">
            <v>Ciénaga</v>
          </cell>
        </row>
        <row r="35762">
          <cell r="C35762" t="str">
            <v>47189</v>
          </cell>
          <cell r="D35762" t="str">
            <v>Ciénaga</v>
          </cell>
        </row>
        <row r="35763">
          <cell r="C35763" t="str">
            <v>47189</v>
          </cell>
          <cell r="D35763" t="str">
            <v>Ciénaga</v>
          </cell>
        </row>
        <row r="35764">
          <cell r="C35764" t="str">
            <v>47189</v>
          </cell>
          <cell r="D35764" t="str">
            <v>Ciénaga</v>
          </cell>
        </row>
        <row r="35765">
          <cell r="C35765" t="str">
            <v>47189</v>
          </cell>
          <cell r="D35765" t="str">
            <v>Ciénaga</v>
          </cell>
        </row>
        <row r="35766">
          <cell r="C35766" t="str">
            <v>47189</v>
          </cell>
          <cell r="D35766" t="str">
            <v>Ciénaga</v>
          </cell>
        </row>
        <row r="35767">
          <cell r="C35767" t="str">
            <v>47189</v>
          </cell>
          <cell r="D35767" t="str">
            <v>Ciénaga</v>
          </cell>
        </row>
        <row r="35768">
          <cell r="C35768" t="str">
            <v>47189</v>
          </cell>
          <cell r="D35768" t="str">
            <v>Ciénaga</v>
          </cell>
        </row>
        <row r="35769">
          <cell r="C35769" t="str">
            <v>47189</v>
          </cell>
          <cell r="D35769" t="str">
            <v>Ciénaga</v>
          </cell>
        </row>
        <row r="35770">
          <cell r="C35770" t="str">
            <v>47189</v>
          </cell>
          <cell r="D35770" t="str">
            <v>Ciénaga</v>
          </cell>
        </row>
        <row r="35771">
          <cell r="C35771" t="str">
            <v>47189</v>
          </cell>
          <cell r="D35771" t="str">
            <v>Ciénaga</v>
          </cell>
        </row>
        <row r="35772">
          <cell r="C35772" t="str">
            <v>47189</v>
          </cell>
          <cell r="D35772" t="str">
            <v>Ciénaga</v>
          </cell>
        </row>
        <row r="35773">
          <cell r="C35773" t="str">
            <v>47189</v>
          </cell>
          <cell r="D35773" t="str">
            <v>Ciénaga</v>
          </cell>
        </row>
        <row r="35774">
          <cell r="C35774" t="str">
            <v>47189</v>
          </cell>
          <cell r="D35774" t="str">
            <v>Ciénaga</v>
          </cell>
        </row>
        <row r="35775">
          <cell r="C35775" t="str">
            <v>47189</v>
          </cell>
          <cell r="D35775" t="str">
            <v>Ciénaga</v>
          </cell>
        </row>
        <row r="35776">
          <cell r="C35776" t="str">
            <v>47189</v>
          </cell>
          <cell r="D35776" t="str">
            <v>Ciénaga</v>
          </cell>
        </row>
        <row r="35777">
          <cell r="C35777" t="str">
            <v>47189</v>
          </cell>
          <cell r="D35777" t="str">
            <v>Ciénaga</v>
          </cell>
        </row>
        <row r="35778">
          <cell r="C35778" t="str">
            <v>47189</v>
          </cell>
          <cell r="D35778" t="str">
            <v>Ciénaga</v>
          </cell>
        </row>
        <row r="35779">
          <cell r="C35779" t="str">
            <v>47189</v>
          </cell>
          <cell r="D35779" t="str">
            <v>Ciénaga</v>
          </cell>
        </row>
        <row r="35780">
          <cell r="C35780" t="str">
            <v>47189</v>
          </cell>
          <cell r="D35780" t="str">
            <v>Ciénaga</v>
          </cell>
        </row>
        <row r="35781">
          <cell r="C35781" t="str">
            <v>47189</v>
          </cell>
          <cell r="D35781" t="str">
            <v>Ciénaga</v>
          </cell>
        </row>
        <row r="35782">
          <cell r="C35782" t="str">
            <v>47189</v>
          </cell>
          <cell r="D35782" t="str">
            <v>Ciénaga</v>
          </cell>
        </row>
        <row r="35783">
          <cell r="C35783" t="str">
            <v>47189</v>
          </cell>
          <cell r="D35783" t="str">
            <v>Ciénaga</v>
          </cell>
        </row>
        <row r="35784">
          <cell r="C35784" t="str">
            <v>47189</v>
          </cell>
          <cell r="D35784" t="str">
            <v>Ciénaga</v>
          </cell>
        </row>
        <row r="35785">
          <cell r="C35785" t="str">
            <v>47189</v>
          </cell>
          <cell r="D35785" t="str">
            <v>Ciénaga</v>
          </cell>
        </row>
        <row r="35786">
          <cell r="C35786" t="str">
            <v>47189</v>
          </cell>
          <cell r="D35786" t="str">
            <v>Ciénaga</v>
          </cell>
        </row>
        <row r="35787">
          <cell r="C35787" t="str">
            <v>47189</v>
          </cell>
          <cell r="D35787" t="str">
            <v>Ciénaga</v>
          </cell>
        </row>
        <row r="35788">
          <cell r="C35788" t="str">
            <v>47189</v>
          </cell>
          <cell r="D35788" t="str">
            <v>Ciénaga</v>
          </cell>
        </row>
        <row r="35789">
          <cell r="C35789" t="str">
            <v>47189</v>
          </cell>
          <cell r="D35789" t="str">
            <v>Ciénaga</v>
          </cell>
        </row>
        <row r="35790">
          <cell r="C35790" t="str">
            <v>47189</v>
          </cell>
          <cell r="D35790" t="str">
            <v>Ciénaga</v>
          </cell>
        </row>
        <row r="35791">
          <cell r="C35791" t="str">
            <v>47189</v>
          </cell>
          <cell r="D35791" t="str">
            <v>Ciénaga</v>
          </cell>
        </row>
        <row r="35792">
          <cell r="C35792" t="str">
            <v>47189</v>
          </cell>
          <cell r="D35792" t="str">
            <v>Ciénaga</v>
          </cell>
        </row>
        <row r="35793">
          <cell r="C35793" t="str">
            <v>47189</v>
          </cell>
          <cell r="D35793" t="str">
            <v>Ciénaga</v>
          </cell>
        </row>
        <row r="35794">
          <cell r="C35794" t="str">
            <v>47189</v>
          </cell>
          <cell r="D35794" t="str">
            <v>Ciénaga</v>
          </cell>
        </row>
        <row r="35795">
          <cell r="C35795" t="str">
            <v>47189</v>
          </cell>
          <cell r="D35795" t="str">
            <v>Ciénaga</v>
          </cell>
        </row>
        <row r="35796">
          <cell r="C35796" t="str">
            <v>47189</v>
          </cell>
          <cell r="D35796" t="str">
            <v>Ciénaga</v>
          </cell>
        </row>
        <row r="35797">
          <cell r="C35797" t="str">
            <v>47189</v>
          </cell>
          <cell r="D35797" t="str">
            <v>Ciénaga</v>
          </cell>
        </row>
        <row r="35798">
          <cell r="C35798" t="str">
            <v>47189</v>
          </cell>
          <cell r="D35798" t="str">
            <v>Ciénaga</v>
          </cell>
        </row>
        <row r="35799">
          <cell r="C35799" t="str">
            <v>47189</v>
          </cell>
          <cell r="D35799" t="str">
            <v>Ciénaga</v>
          </cell>
        </row>
        <row r="35800">
          <cell r="C35800" t="str">
            <v>47189</v>
          </cell>
          <cell r="D35800" t="str">
            <v>Ciénaga</v>
          </cell>
        </row>
        <row r="35801">
          <cell r="C35801" t="str">
            <v>47189</v>
          </cell>
          <cell r="D35801" t="str">
            <v>Ciénaga</v>
          </cell>
        </row>
        <row r="35802">
          <cell r="C35802" t="str">
            <v>47189</v>
          </cell>
          <cell r="D35802" t="str">
            <v>Ciénaga</v>
          </cell>
        </row>
        <row r="35803">
          <cell r="C35803" t="str">
            <v>47189</v>
          </cell>
          <cell r="D35803" t="str">
            <v>Ciénaga</v>
          </cell>
        </row>
        <row r="35804">
          <cell r="C35804" t="str">
            <v>47189</v>
          </cell>
          <cell r="D35804" t="str">
            <v>Ciénaga</v>
          </cell>
        </row>
        <row r="35805">
          <cell r="C35805" t="str">
            <v>47189</v>
          </cell>
          <cell r="D35805" t="str">
            <v>Ciénaga</v>
          </cell>
        </row>
        <row r="35806">
          <cell r="C35806" t="str">
            <v>47189</v>
          </cell>
          <cell r="D35806" t="str">
            <v>Ciénaga</v>
          </cell>
        </row>
        <row r="35807">
          <cell r="C35807" t="str">
            <v>47189</v>
          </cell>
          <cell r="D35807" t="str">
            <v>Ciénaga</v>
          </cell>
        </row>
        <row r="35808">
          <cell r="C35808" t="str">
            <v>47189</v>
          </cell>
          <cell r="D35808" t="str">
            <v>Ciénaga</v>
          </cell>
        </row>
        <row r="35809">
          <cell r="C35809" t="str">
            <v>47189</v>
          </cell>
          <cell r="D35809" t="str">
            <v>Ciénaga</v>
          </cell>
        </row>
        <row r="35810">
          <cell r="C35810" t="str">
            <v>47189</v>
          </cell>
          <cell r="D35810" t="str">
            <v>Ciénaga</v>
          </cell>
        </row>
        <row r="35811">
          <cell r="C35811" t="str">
            <v>47189</v>
          </cell>
          <cell r="D35811" t="str">
            <v>Ciénaga</v>
          </cell>
        </row>
        <row r="35812">
          <cell r="C35812" t="str">
            <v>47189</v>
          </cell>
          <cell r="D35812" t="str">
            <v>Ciénaga</v>
          </cell>
        </row>
        <row r="35813">
          <cell r="C35813" t="str">
            <v>47189</v>
          </cell>
          <cell r="D35813" t="str">
            <v>Ciénaga</v>
          </cell>
        </row>
        <row r="35814">
          <cell r="C35814" t="str">
            <v>47189</v>
          </cell>
          <cell r="D35814" t="str">
            <v>Ciénaga</v>
          </cell>
        </row>
        <row r="35815">
          <cell r="C35815" t="str">
            <v>47205</v>
          </cell>
          <cell r="D35815" t="str">
            <v>Concordia</v>
          </cell>
        </row>
        <row r="35816">
          <cell r="C35816" t="str">
            <v>47205</v>
          </cell>
          <cell r="D35816" t="str">
            <v>Concordia</v>
          </cell>
        </row>
        <row r="35817">
          <cell r="C35817" t="str">
            <v>47205</v>
          </cell>
          <cell r="D35817" t="str">
            <v>Concordia</v>
          </cell>
        </row>
        <row r="35818">
          <cell r="C35818" t="str">
            <v>47205</v>
          </cell>
          <cell r="D35818" t="str">
            <v>Concordia</v>
          </cell>
        </row>
        <row r="35819">
          <cell r="C35819" t="str">
            <v>47205</v>
          </cell>
          <cell r="D35819" t="str">
            <v>Concordia</v>
          </cell>
        </row>
        <row r="35820">
          <cell r="C35820" t="str">
            <v>47205</v>
          </cell>
          <cell r="D35820" t="str">
            <v>Concordia</v>
          </cell>
        </row>
        <row r="35821">
          <cell r="C35821" t="str">
            <v>47205</v>
          </cell>
          <cell r="D35821" t="str">
            <v>Concordia</v>
          </cell>
        </row>
        <row r="35822">
          <cell r="C35822" t="str">
            <v>47205</v>
          </cell>
          <cell r="D35822" t="str">
            <v>Concordia</v>
          </cell>
        </row>
        <row r="35823">
          <cell r="C35823" t="str">
            <v>47205</v>
          </cell>
          <cell r="D35823" t="str">
            <v>Concordia</v>
          </cell>
        </row>
        <row r="35824">
          <cell r="C35824" t="str">
            <v>47205</v>
          </cell>
          <cell r="D35824" t="str">
            <v>Concordia</v>
          </cell>
        </row>
        <row r="35825">
          <cell r="C35825" t="str">
            <v>47205</v>
          </cell>
          <cell r="D35825" t="str">
            <v>Concordia</v>
          </cell>
        </row>
        <row r="35826">
          <cell r="C35826" t="str">
            <v>47205</v>
          </cell>
          <cell r="D35826" t="str">
            <v>Concordia</v>
          </cell>
        </row>
        <row r="35827">
          <cell r="C35827" t="str">
            <v>47205</v>
          </cell>
          <cell r="D35827" t="str">
            <v>Concordia</v>
          </cell>
        </row>
        <row r="35828">
          <cell r="C35828" t="str">
            <v>47205</v>
          </cell>
          <cell r="D35828" t="str">
            <v>Concordia</v>
          </cell>
        </row>
        <row r="35829">
          <cell r="C35829" t="str">
            <v>47205</v>
          </cell>
          <cell r="D35829" t="str">
            <v>Concordia</v>
          </cell>
        </row>
        <row r="35830">
          <cell r="C35830" t="str">
            <v>47205</v>
          </cell>
          <cell r="D35830" t="str">
            <v>Concordia</v>
          </cell>
        </row>
        <row r="35831">
          <cell r="C35831" t="str">
            <v>47205</v>
          </cell>
          <cell r="D35831" t="str">
            <v>Concordia</v>
          </cell>
        </row>
        <row r="35832">
          <cell r="C35832" t="str">
            <v>47205</v>
          </cell>
          <cell r="D35832" t="str">
            <v>Concordia</v>
          </cell>
        </row>
        <row r="35833">
          <cell r="C35833" t="str">
            <v>47205</v>
          </cell>
          <cell r="D35833" t="str">
            <v>Concordia</v>
          </cell>
        </row>
        <row r="35834">
          <cell r="C35834" t="str">
            <v>47205</v>
          </cell>
          <cell r="D35834" t="str">
            <v>Concordia</v>
          </cell>
        </row>
        <row r="35835">
          <cell r="C35835" t="str">
            <v>47205</v>
          </cell>
          <cell r="D35835" t="str">
            <v>Concordia</v>
          </cell>
        </row>
        <row r="35836">
          <cell r="C35836" t="str">
            <v>47205</v>
          </cell>
          <cell r="D35836" t="str">
            <v>Concordia</v>
          </cell>
        </row>
        <row r="35837">
          <cell r="C35837" t="str">
            <v>47205</v>
          </cell>
          <cell r="D35837" t="str">
            <v>Concordia</v>
          </cell>
        </row>
        <row r="35838">
          <cell r="C35838" t="str">
            <v>47205</v>
          </cell>
          <cell r="D35838" t="str">
            <v>Concordia</v>
          </cell>
        </row>
        <row r="35839">
          <cell r="C35839" t="str">
            <v>47205</v>
          </cell>
          <cell r="D35839" t="str">
            <v>Concordia</v>
          </cell>
        </row>
        <row r="35840">
          <cell r="C35840" t="str">
            <v>47205</v>
          </cell>
          <cell r="D35840" t="str">
            <v>Concordia</v>
          </cell>
        </row>
        <row r="35841">
          <cell r="C35841" t="str">
            <v>47205</v>
          </cell>
          <cell r="D35841" t="str">
            <v>Concordia</v>
          </cell>
        </row>
        <row r="35842">
          <cell r="C35842" t="str">
            <v>47205</v>
          </cell>
          <cell r="D35842" t="str">
            <v>Concordia</v>
          </cell>
        </row>
        <row r="35843">
          <cell r="C35843" t="str">
            <v>47205</v>
          </cell>
          <cell r="D35843" t="str">
            <v>Concordia</v>
          </cell>
        </row>
        <row r="35844">
          <cell r="C35844" t="str">
            <v>47205</v>
          </cell>
          <cell r="D35844" t="str">
            <v>Concordia</v>
          </cell>
        </row>
        <row r="35845">
          <cell r="C35845" t="str">
            <v>47205</v>
          </cell>
          <cell r="D35845" t="str">
            <v>Concordia</v>
          </cell>
        </row>
        <row r="35846">
          <cell r="C35846" t="str">
            <v>47205</v>
          </cell>
          <cell r="D35846" t="str">
            <v>Concordia</v>
          </cell>
        </row>
        <row r="35847">
          <cell r="C35847" t="str">
            <v>47205</v>
          </cell>
          <cell r="D35847" t="str">
            <v>Concordia</v>
          </cell>
        </row>
        <row r="35848">
          <cell r="C35848" t="str">
            <v>47205</v>
          </cell>
          <cell r="D35848" t="str">
            <v>Concordia</v>
          </cell>
        </row>
        <row r="35849">
          <cell r="C35849" t="str">
            <v>47205</v>
          </cell>
          <cell r="D35849" t="str">
            <v>Concordia</v>
          </cell>
        </row>
        <row r="35850">
          <cell r="C35850" t="str">
            <v>47205</v>
          </cell>
          <cell r="D35850" t="str">
            <v>Concordia</v>
          </cell>
        </row>
        <row r="35851">
          <cell r="C35851" t="str">
            <v>47205</v>
          </cell>
          <cell r="D35851" t="str">
            <v>Concordia</v>
          </cell>
        </row>
        <row r="35852">
          <cell r="C35852" t="str">
            <v>47205</v>
          </cell>
          <cell r="D35852" t="str">
            <v>Concordia</v>
          </cell>
        </row>
        <row r="35853">
          <cell r="C35853" t="str">
            <v>47205</v>
          </cell>
          <cell r="D35853" t="str">
            <v>Concordia</v>
          </cell>
        </row>
        <row r="35854">
          <cell r="C35854" t="str">
            <v>47205</v>
          </cell>
          <cell r="D35854" t="str">
            <v>Concordia</v>
          </cell>
        </row>
        <row r="35855">
          <cell r="C35855" t="str">
            <v>47205</v>
          </cell>
          <cell r="D35855" t="str">
            <v>Concordia</v>
          </cell>
        </row>
        <row r="35856">
          <cell r="C35856" t="str">
            <v>47205</v>
          </cell>
          <cell r="D35856" t="str">
            <v>Concordia</v>
          </cell>
        </row>
        <row r="35857">
          <cell r="C35857" t="str">
            <v>47205</v>
          </cell>
          <cell r="D35857" t="str">
            <v>Concordia</v>
          </cell>
        </row>
        <row r="35858">
          <cell r="C35858" t="str">
            <v>47205</v>
          </cell>
          <cell r="D35858" t="str">
            <v>Concordia</v>
          </cell>
        </row>
        <row r="35859">
          <cell r="C35859" t="str">
            <v>47205</v>
          </cell>
          <cell r="D35859" t="str">
            <v>Concordia</v>
          </cell>
        </row>
        <row r="35860">
          <cell r="C35860" t="str">
            <v>47205</v>
          </cell>
          <cell r="D35860" t="str">
            <v>Concordia</v>
          </cell>
        </row>
        <row r="35861">
          <cell r="C35861" t="str">
            <v>47205</v>
          </cell>
          <cell r="D35861" t="str">
            <v>Concordia</v>
          </cell>
        </row>
        <row r="35862">
          <cell r="C35862" t="str">
            <v>47205</v>
          </cell>
          <cell r="D35862" t="str">
            <v>Concordia</v>
          </cell>
        </row>
        <row r="35863">
          <cell r="C35863" t="str">
            <v>47205</v>
          </cell>
          <cell r="D35863" t="str">
            <v>Concordia</v>
          </cell>
        </row>
        <row r="35864">
          <cell r="C35864" t="str">
            <v>47205</v>
          </cell>
          <cell r="D35864" t="str">
            <v>Concordia</v>
          </cell>
        </row>
        <row r="35865">
          <cell r="C35865" t="str">
            <v>47205</v>
          </cell>
          <cell r="D35865" t="str">
            <v>Concordia</v>
          </cell>
        </row>
        <row r="35866">
          <cell r="C35866" t="str">
            <v>47205</v>
          </cell>
          <cell r="D35866" t="str">
            <v>Concordia</v>
          </cell>
        </row>
        <row r="35867">
          <cell r="C35867" t="str">
            <v>47205</v>
          </cell>
          <cell r="D35867" t="str">
            <v>Concordia</v>
          </cell>
        </row>
        <row r="35868">
          <cell r="C35868" t="str">
            <v>47205</v>
          </cell>
          <cell r="D35868" t="str">
            <v>Concordia</v>
          </cell>
        </row>
        <row r="35869">
          <cell r="C35869" t="str">
            <v>47245</v>
          </cell>
          <cell r="D35869" t="str">
            <v>El Banco</v>
          </cell>
        </row>
        <row r="35870">
          <cell r="C35870" t="str">
            <v>47245</v>
          </cell>
          <cell r="D35870" t="str">
            <v>El Banco</v>
          </cell>
        </row>
        <row r="35871">
          <cell r="C35871" t="str">
            <v>47245</v>
          </cell>
          <cell r="D35871" t="str">
            <v>El Banco</v>
          </cell>
        </row>
        <row r="35872">
          <cell r="C35872" t="str">
            <v>47245</v>
          </cell>
          <cell r="D35872" t="str">
            <v>El Banco</v>
          </cell>
        </row>
        <row r="35873">
          <cell r="C35873" t="str">
            <v>47245</v>
          </cell>
          <cell r="D35873" t="str">
            <v>El Banco</v>
          </cell>
        </row>
        <row r="35874">
          <cell r="C35874" t="str">
            <v>47245</v>
          </cell>
          <cell r="D35874" t="str">
            <v>El Banco</v>
          </cell>
        </row>
        <row r="35875">
          <cell r="C35875" t="str">
            <v>47245</v>
          </cell>
          <cell r="D35875" t="str">
            <v>El Banco</v>
          </cell>
        </row>
        <row r="35876">
          <cell r="C35876" t="str">
            <v>47245</v>
          </cell>
          <cell r="D35876" t="str">
            <v>El Banco</v>
          </cell>
        </row>
        <row r="35877">
          <cell r="C35877" t="str">
            <v>47245</v>
          </cell>
          <cell r="D35877" t="str">
            <v>El Banco</v>
          </cell>
        </row>
        <row r="35878">
          <cell r="C35878" t="str">
            <v>47245</v>
          </cell>
          <cell r="D35878" t="str">
            <v>El Banco</v>
          </cell>
        </row>
        <row r="35879">
          <cell r="C35879" t="str">
            <v>47245</v>
          </cell>
          <cell r="D35879" t="str">
            <v>El Banco</v>
          </cell>
        </row>
        <row r="35880">
          <cell r="C35880" t="str">
            <v>47245</v>
          </cell>
          <cell r="D35880" t="str">
            <v>El Banco</v>
          </cell>
        </row>
        <row r="35881">
          <cell r="C35881" t="str">
            <v>47245</v>
          </cell>
          <cell r="D35881" t="str">
            <v>El Banco</v>
          </cell>
        </row>
        <row r="35882">
          <cell r="C35882" t="str">
            <v>47245</v>
          </cell>
          <cell r="D35882" t="str">
            <v>El Banco</v>
          </cell>
        </row>
        <row r="35883">
          <cell r="C35883" t="str">
            <v>47245</v>
          </cell>
          <cell r="D35883" t="str">
            <v>El Banco</v>
          </cell>
        </row>
        <row r="35884">
          <cell r="C35884" t="str">
            <v>47245</v>
          </cell>
          <cell r="D35884" t="str">
            <v>El Banco</v>
          </cell>
        </row>
        <row r="35885">
          <cell r="C35885" t="str">
            <v>47245</v>
          </cell>
          <cell r="D35885" t="str">
            <v>El Banco</v>
          </cell>
        </row>
        <row r="35886">
          <cell r="C35886" t="str">
            <v>47245</v>
          </cell>
          <cell r="D35886" t="str">
            <v>El Banco</v>
          </cell>
        </row>
        <row r="35887">
          <cell r="C35887" t="str">
            <v>47245</v>
          </cell>
          <cell r="D35887" t="str">
            <v>El Banco</v>
          </cell>
        </row>
        <row r="35888">
          <cell r="C35888" t="str">
            <v>47245</v>
          </cell>
          <cell r="D35888" t="str">
            <v>El Banco</v>
          </cell>
        </row>
        <row r="35889">
          <cell r="C35889" t="str">
            <v>47245</v>
          </cell>
          <cell r="D35889" t="str">
            <v>El Banco</v>
          </cell>
        </row>
        <row r="35890">
          <cell r="C35890" t="str">
            <v>47245</v>
          </cell>
          <cell r="D35890" t="str">
            <v>El Banco</v>
          </cell>
        </row>
        <row r="35891">
          <cell r="C35891" t="str">
            <v>47245</v>
          </cell>
          <cell r="D35891" t="str">
            <v>El Banco</v>
          </cell>
        </row>
        <row r="35892">
          <cell r="C35892" t="str">
            <v>47245</v>
          </cell>
          <cell r="D35892" t="str">
            <v>El Banco</v>
          </cell>
        </row>
        <row r="35893">
          <cell r="C35893" t="str">
            <v>47245</v>
          </cell>
          <cell r="D35893" t="str">
            <v>El Banco</v>
          </cell>
        </row>
        <row r="35894">
          <cell r="C35894" t="str">
            <v>47245</v>
          </cell>
          <cell r="D35894" t="str">
            <v>El Banco</v>
          </cell>
        </row>
        <row r="35895">
          <cell r="C35895" t="str">
            <v>47245</v>
          </cell>
          <cell r="D35895" t="str">
            <v>El Banco</v>
          </cell>
        </row>
        <row r="35896">
          <cell r="C35896" t="str">
            <v>47245</v>
          </cell>
          <cell r="D35896" t="str">
            <v>El Banco</v>
          </cell>
        </row>
        <row r="35897">
          <cell r="C35897" t="str">
            <v>47245</v>
          </cell>
          <cell r="D35897" t="str">
            <v>El Banco</v>
          </cell>
        </row>
        <row r="35898">
          <cell r="C35898" t="str">
            <v>47245</v>
          </cell>
          <cell r="D35898" t="str">
            <v>El Banco</v>
          </cell>
        </row>
        <row r="35899">
          <cell r="C35899" t="str">
            <v>47245</v>
          </cell>
          <cell r="D35899" t="str">
            <v>El Banco</v>
          </cell>
        </row>
        <row r="35900">
          <cell r="C35900" t="str">
            <v>47245</v>
          </cell>
          <cell r="D35900" t="str">
            <v>El Banco</v>
          </cell>
        </row>
        <row r="35901">
          <cell r="C35901" t="str">
            <v>47245</v>
          </cell>
          <cell r="D35901" t="str">
            <v>El Banco</v>
          </cell>
        </row>
        <row r="35902">
          <cell r="C35902" t="str">
            <v>47245</v>
          </cell>
          <cell r="D35902" t="str">
            <v>El Banco</v>
          </cell>
        </row>
        <row r="35903">
          <cell r="C35903" t="str">
            <v>47245</v>
          </cell>
          <cell r="D35903" t="str">
            <v>El Banco</v>
          </cell>
        </row>
        <row r="35904">
          <cell r="C35904" t="str">
            <v>47245</v>
          </cell>
          <cell r="D35904" t="str">
            <v>El Banco</v>
          </cell>
        </row>
        <row r="35905">
          <cell r="C35905" t="str">
            <v>47245</v>
          </cell>
          <cell r="D35905" t="str">
            <v>El Banco</v>
          </cell>
        </row>
        <row r="35906">
          <cell r="C35906" t="str">
            <v>47245</v>
          </cell>
          <cell r="D35906" t="str">
            <v>El Banco</v>
          </cell>
        </row>
        <row r="35907">
          <cell r="C35907" t="str">
            <v>47245</v>
          </cell>
          <cell r="D35907" t="str">
            <v>El Banco</v>
          </cell>
        </row>
        <row r="35908">
          <cell r="C35908" t="str">
            <v>47245</v>
          </cell>
          <cell r="D35908" t="str">
            <v>El Banco</v>
          </cell>
        </row>
        <row r="35909">
          <cell r="C35909" t="str">
            <v>47245</v>
          </cell>
          <cell r="D35909" t="str">
            <v>El Banco</v>
          </cell>
        </row>
        <row r="35910">
          <cell r="C35910" t="str">
            <v>47245</v>
          </cell>
          <cell r="D35910" t="str">
            <v>El Banco</v>
          </cell>
        </row>
        <row r="35911">
          <cell r="C35911" t="str">
            <v>47245</v>
          </cell>
          <cell r="D35911" t="str">
            <v>El Banco</v>
          </cell>
        </row>
        <row r="35912">
          <cell r="C35912" t="str">
            <v>47245</v>
          </cell>
          <cell r="D35912" t="str">
            <v>El Banco</v>
          </cell>
        </row>
        <row r="35913">
          <cell r="C35913" t="str">
            <v>47245</v>
          </cell>
          <cell r="D35913" t="str">
            <v>El Banco</v>
          </cell>
        </row>
        <row r="35914">
          <cell r="C35914" t="str">
            <v>47245</v>
          </cell>
          <cell r="D35914" t="str">
            <v>El Banco</v>
          </cell>
        </row>
        <row r="35915">
          <cell r="C35915" t="str">
            <v>47245</v>
          </cell>
          <cell r="D35915" t="str">
            <v>El Banco</v>
          </cell>
        </row>
        <row r="35916">
          <cell r="C35916" t="str">
            <v>47245</v>
          </cell>
          <cell r="D35916" t="str">
            <v>El Banco</v>
          </cell>
        </row>
        <row r="35917">
          <cell r="C35917" t="str">
            <v>47245</v>
          </cell>
          <cell r="D35917" t="str">
            <v>El Banco</v>
          </cell>
        </row>
        <row r="35918">
          <cell r="C35918" t="str">
            <v>47245</v>
          </cell>
          <cell r="D35918" t="str">
            <v>El Banco</v>
          </cell>
        </row>
        <row r="35919">
          <cell r="C35919" t="str">
            <v>47245</v>
          </cell>
          <cell r="D35919" t="str">
            <v>El Banco</v>
          </cell>
        </row>
        <row r="35920">
          <cell r="C35920" t="str">
            <v>47245</v>
          </cell>
          <cell r="D35920" t="str">
            <v>El Banco</v>
          </cell>
        </row>
        <row r="35921">
          <cell r="C35921" t="str">
            <v>47245</v>
          </cell>
          <cell r="D35921" t="str">
            <v>El Banco</v>
          </cell>
        </row>
        <row r="35922">
          <cell r="C35922" t="str">
            <v>47245</v>
          </cell>
          <cell r="D35922" t="str">
            <v>El Banco</v>
          </cell>
        </row>
        <row r="35923">
          <cell r="C35923" t="str">
            <v>47258</v>
          </cell>
          <cell r="D35923" t="str">
            <v>El Piñón</v>
          </cell>
        </row>
        <row r="35924">
          <cell r="C35924" t="str">
            <v>47258</v>
          </cell>
          <cell r="D35924" t="str">
            <v>El Piñón</v>
          </cell>
        </row>
        <row r="35925">
          <cell r="C35925" t="str">
            <v>47258</v>
          </cell>
          <cell r="D35925" t="str">
            <v>El Piñón</v>
          </cell>
        </row>
        <row r="35926">
          <cell r="C35926" t="str">
            <v>47258</v>
          </cell>
          <cell r="D35926" t="str">
            <v>El Piñón</v>
          </cell>
        </row>
        <row r="35927">
          <cell r="C35927" t="str">
            <v>47258</v>
          </cell>
          <cell r="D35927" t="str">
            <v>El Piñón</v>
          </cell>
        </row>
        <row r="35928">
          <cell r="C35928" t="str">
            <v>47258</v>
          </cell>
          <cell r="D35928" t="str">
            <v>El Piñón</v>
          </cell>
        </row>
        <row r="35929">
          <cell r="C35929" t="str">
            <v>47258</v>
          </cell>
          <cell r="D35929" t="str">
            <v>El Piñón</v>
          </cell>
        </row>
        <row r="35930">
          <cell r="C35930" t="str">
            <v>47258</v>
          </cell>
          <cell r="D35930" t="str">
            <v>El Piñón</v>
          </cell>
        </row>
        <row r="35931">
          <cell r="C35931" t="str">
            <v>47258</v>
          </cell>
          <cell r="D35931" t="str">
            <v>El Piñón</v>
          </cell>
        </row>
        <row r="35932">
          <cell r="C35932" t="str">
            <v>47258</v>
          </cell>
          <cell r="D35932" t="str">
            <v>El Piñón</v>
          </cell>
        </row>
        <row r="35933">
          <cell r="C35933" t="str">
            <v>47258</v>
          </cell>
          <cell r="D35933" t="str">
            <v>El Piñón</v>
          </cell>
        </row>
        <row r="35934">
          <cell r="C35934" t="str">
            <v>47258</v>
          </cell>
          <cell r="D35934" t="str">
            <v>El Piñón</v>
          </cell>
        </row>
        <row r="35935">
          <cell r="C35935" t="str">
            <v>47258</v>
          </cell>
          <cell r="D35935" t="str">
            <v>El Piñón</v>
          </cell>
        </row>
        <row r="35936">
          <cell r="C35936" t="str">
            <v>47258</v>
          </cell>
          <cell r="D35936" t="str">
            <v>El Piñón</v>
          </cell>
        </row>
        <row r="35937">
          <cell r="C35937" t="str">
            <v>47258</v>
          </cell>
          <cell r="D35937" t="str">
            <v>El Piñón</v>
          </cell>
        </row>
        <row r="35938">
          <cell r="C35938" t="str">
            <v>47258</v>
          </cell>
          <cell r="D35938" t="str">
            <v>El Piñón</v>
          </cell>
        </row>
        <row r="35939">
          <cell r="C35939" t="str">
            <v>47258</v>
          </cell>
          <cell r="D35939" t="str">
            <v>El Piñón</v>
          </cell>
        </row>
        <row r="35940">
          <cell r="C35940" t="str">
            <v>47258</v>
          </cell>
          <cell r="D35940" t="str">
            <v>El Piñón</v>
          </cell>
        </row>
        <row r="35941">
          <cell r="C35941" t="str">
            <v>47258</v>
          </cell>
          <cell r="D35941" t="str">
            <v>El Piñón</v>
          </cell>
        </row>
        <row r="35942">
          <cell r="C35942" t="str">
            <v>47258</v>
          </cell>
          <cell r="D35942" t="str">
            <v>El Piñón</v>
          </cell>
        </row>
        <row r="35943">
          <cell r="C35943" t="str">
            <v>47258</v>
          </cell>
          <cell r="D35943" t="str">
            <v>El Piñón</v>
          </cell>
        </row>
        <row r="35944">
          <cell r="C35944" t="str">
            <v>47258</v>
          </cell>
          <cell r="D35944" t="str">
            <v>El Piñón</v>
          </cell>
        </row>
        <row r="35945">
          <cell r="C35945" t="str">
            <v>47258</v>
          </cell>
          <cell r="D35945" t="str">
            <v>El Piñón</v>
          </cell>
        </row>
        <row r="35946">
          <cell r="C35946" t="str">
            <v>47258</v>
          </cell>
          <cell r="D35946" t="str">
            <v>El Piñón</v>
          </cell>
        </row>
        <row r="35947">
          <cell r="C35947" t="str">
            <v>47258</v>
          </cell>
          <cell r="D35947" t="str">
            <v>El Piñón</v>
          </cell>
        </row>
        <row r="35948">
          <cell r="C35948" t="str">
            <v>47258</v>
          </cell>
          <cell r="D35948" t="str">
            <v>El Piñón</v>
          </cell>
        </row>
        <row r="35949">
          <cell r="C35949" t="str">
            <v>47258</v>
          </cell>
          <cell r="D35949" t="str">
            <v>El Piñón</v>
          </cell>
        </row>
        <row r="35950">
          <cell r="C35950" t="str">
            <v>47258</v>
          </cell>
          <cell r="D35950" t="str">
            <v>El Piñón</v>
          </cell>
        </row>
        <row r="35951">
          <cell r="C35951" t="str">
            <v>47258</v>
          </cell>
          <cell r="D35951" t="str">
            <v>El Piñón</v>
          </cell>
        </row>
        <row r="35952">
          <cell r="C35952" t="str">
            <v>47258</v>
          </cell>
          <cell r="D35952" t="str">
            <v>El Piñón</v>
          </cell>
        </row>
        <row r="35953">
          <cell r="C35953" t="str">
            <v>47258</v>
          </cell>
          <cell r="D35953" t="str">
            <v>El Piñón</v>
          </cell>
        </row>
        <row r="35954">
          <cell r="C35954" t="str">
            <v>47258</v>
          </cell>
          <cell r="D35954" t="str">
            <v>El Piñón</v>
          </cell>
        </row>
        <row r="35955">
          <cell r="C35955" t="str">
            <v>47258</v>
          </cell>
          <cell r="D35955" t="str">
            <v>El Piñón</v>
          </cell>
        </row>
        <row r="35956">
          <cell r="C35956" t="str">
            <v>47258</v>
          </cell>
          <cell r="D35956" t="str">
            <v>El Piñón</v>
          </cell>
        </row>
        <row r="35957">
          <cell r="C35957" t="str">
            <v>47258</v>
          </cell>
          <cell r="D35957" t="str">
            <v>El Piñón</v>
          </cell>
        </row>
        <row r="35958">
          <cell r="C35958" t="str">
            <v>47258</v>
          </cell>
          <cell r="D35958" t="str">
            <v>El Piñón</v>
          </cell>
        </row>
        <row r="35959">
          <cell r="C35959" t="str">
            <v>47258</v>
          </cell>
          <cell r="D35959" t="str">
            <v>El Piñón</v>
          </cell>
        </row>
        <row r="35960">
          <cell r="C35960" t="str">
            <v>47258</v>
          </cell>
          <cell r="D35960" t="str">
            <v>El Piñón</v>
          </cell>
        </row>
        <row r="35961">
          <cell r="C35961" t="str">
            <v>47258</v>
          </cell>
          <cell r="D35961" t="str">
            <v>El Piñón</v>
          </cell>
        </row>
        <row r="35962">
          <cell r="C35962" t="str">
            <v>47258</v>
          </cell>
          <cell r="D35962" t="str">
            <v>El Piñón</v>
          </cell>
        </row>
        <row r="35963">
          <cell r="C35963" t="str">
            <v>47258</v>
          </cell>
          <cell r="D35963" t="str">
            <v>El Piñón</v>
          </cell>
        </row>
        <row r="35964">
          <cell r="C35964" t="str">
            <v>47258</v>
          </cell>
          <cell r="D35964" t="str">
            <v>El Piñón</v>
          </cell>
        </row>
        <row r="35965">
          <cell r="C35965" t="str">
            <v>47258</v>
          </cell>
          <cell r="D35965" t="str">
            <v>El Piñón</v>
          </cell>
        </row>
        <row r="35966">
          <cell r="C35966" t="str">
            <v>47258</v>
          </cell>
          <cell r="D35966" t="str">
            <v>El Piñón</v>
          </cell>
        </row>
        <row r="35967">
          <cell r="C35967" t="str">
            <v>47258</v>
          </cell>
          <cell r="D35967" t="str">
            <v>El Piñón</v>
          </cell>
        </row>
        <row r="35968">
          <cell r="C35968" t="str">
            <v>47258</v>
          </cell>
          <cell r="D35968" t="str">
            <v>El Piñón</v>
          </cell>
        </row>
        <row r="35969">
          <cell r="C35969" t="str">
            <v>47258</v>
          </cell>
          <cell r="D35969" t="str">
            <v>El Piñón</v>
          </cell>
        </row>
        <row r="35970">
          <cell r="C35970" t="str">
            <v>47258</v>
          </cell>
          <cell r="D35970" t="str">
            <v>El Piñón</v>
          </cell>
        </row>
        <row r="35971">
          <cell r="C35971" t="str">
            <v>47258</v>
          </cell>
          <cell r="D35971" t="str">
            <v>El Piñón</v>
          </cell>
        </row>
        <row r="35972">
          <cell r="C35972" t="str">
            <v>47258</v>
          </cell>
          <cell r="D35972" t="str">
            <v>El Piñón</v>
          </cell>
        </row>
        <row r="35973">
          <cell r="C35973" t="str">
            <v>47258</v>
          </cell>
          <cell r="D35973" t="str">
            <v>El Piñón</v>
          </cell>
        </row>
        <row r="35974">
          <cell r="C35974" t="str">
            <v>47258</v>
          </cell>
          <cell r="D35974" t="str">
            <v>El Piñón</v>
          </cell>
        </row>
        <row r="35975">
          <cell r="C35975" t="str">
            <v>47258</v>
          </cell>
          <cell r="D35975" t="str">
            <v>El Piñón</v>
          </cell>
        </row>
        <row r="35976">
          <cell r="C35976" t="str">
            <v>47258</v>
          </cell>
          <cell r="D35976" t="str">
            <v>El Piñón</v>
          </cell>
        </row>
        <row r="35977">
          <cell r="C35977" t="str">
            <v>47268</v>
          </cell>
          <cell r="D35977" t="str">
            <v>El Retén</v>
          </cell>
        </row>
        <row r="35978">
          <cell r="C35978" t="str">
            <v>47268</v>
          </cell>
          <cell r="D35978" t="str">
            <v>El Retén</v>
          </cell>
        </row>
        <row r="35979">
          <cell r="C35979" t="str">
            <v>47268</v>
          </cell>
          <cell r="D35979" t="str">
            <v>El Retén</v>
          </cell>
        </row>
        <row r="35980">
          <cell r="C35980" t="str">
            <v>47268</v>
          </cell>
          <cell r="D35980" t="str">
            <v>El Retén</v>
          </cell>
        </row>
        <row r="35981">
          <cell r="C35981" t="str">
            <v>47268</v>
          </cell>
          <cell r="D35981" t="str">
            <v>El Retén</v>
          </cell>
        </row>
        <row r="35982">
          <cell r="C35982" t="str">
            <v>47268</v>
          </cell>
          <cell r="D35982" t="str">
            <v>El Retén</v>
          </cell>
        </row>
        <row r="35983">
          <cell r="C35983" t="str">
            <v>47268</v>
          </cell>
          <cell r="D35983" t="str">
            <v>El Retén</v>
          </cell>
        </row>
        <row r="35984">
          <cell r="C35984" t="str">
            <v>47268</v>
          </cell>
          <cell r="D35984" t="str">
            <v>El Retén</v>
          </cell>
        </row>
        <row r="35985">
          <cell r="C35985" t="str">
            <v>47268</v>
          </cell>
          <cell r="D35985" t="str">
            <v>El Retén</v>
          </cell>
        </row>
        <row r="35986">
          <cell r="C35986" t="str">
            <v>47268</v>
          </cell>
          <cell r="D35986" t="str">
            <v>El Retén</v>
          </cell>
        </row>
        <row r="35987">
          <cell r="C35987" t="str">
            <v>47268</v>
          </cell>
          <cell r="D35987" t="str">
            <v>El Retén</v>
          </cell>
        </row>
        <row r="35988">
          <cell r="C35988" t="str">
            <v>47268</v>
          </cell>
          <cell r="D35988" t="str">
            <v>El Retén</v>
          </cell>
        </row>
        <row r="35989">
          <cell r="C35989" t="str">
            <v>47268</v>
          </cell>
          <cell r="D35989" t="str">
            <v>El Retén</v>
          </cell>
        </row>
        <row r="35990">
          <cell r="C35990" t="str">
            <v>47268</v>
          </cell>
          <cell r="D35990" t="str">
            <v>El Retén</v>
          </cell>
        </row>
        <row r="35991">
          <cell r="C35991" t="str">
            <v>47268</v>
          </cell>
          <cell r="D35991" t="str">
            <v>El Retén</v>
          </cell>
        </row>
        <row r="35992">
          <cell r="C35992" t="str">
            <v>47268</v>
          </cell>
          <cell r="D35992" t="str">
            <v>El Retén</v>
          </cell>
        </row>
        <row r="35993">
          <cell r="C35993" t="str">
            <v>47268</v>
          </cell>
          <cell r="D35993" t="str">
            <v>El Retén</v>
          </cell>
        </row>
        <row r="35994">
          <cell r="C35994" t="str">
            <v>47268</v>
          </cell>
          <cell r="D35994" t="str">
            <v>El Retén</v>
          </cell>
        </row>
        <row r="35995">
          <cell r="C35995" t="str">
            <v>47268</v>
          </cell>
          <cell r="D35995" t="str">
            <v>El Retén</v>
          </cell>
        </row>
        <row r="35996">
          <cell r="C35996" t="str">
            <v>47268</v>
          </cell>
          <cell r="D35996" t="str">
            <v>El Retén</v>
          </cell>
        </row>
        <row r="35997">
          <cell r="C35997" t="str">
            <v>47268</v>
          </cell>
          <cell r="D35997" t="str">
            <v>El Retén</v>
          </cell>
        </row>
        <row r="35998">
          <cell r="C35998" t="str">
            <v>47268</v>
          </cell>
          <cell r="D35998" t="str">
            <v>El Retén</v>
          </cell>
        </row>
        <row r="35999">
          <cell r="C35999" t="str">
            <v>47268</v>
          </cell>
          <cell r="D35999" t="str">
            <v>El Retén</v>
          </cell>
        </row>
        <row r="36000">
          <cell r="C36000" t="str">
            <v>47268</v>
          </cell>
          <cell r="D36000" t="str">
            <v>El Retén</v>
          </cell>
        </row>
        <row r="36001">
          <cell r="C36001" t="str">
            <v>47268</v>
          </cell>
          <cell r="D36001" t="str">
            <v>El Retén</v>
          </cell>
        </row>
        <row r="36002">
          <cell r="C36002" t="str">
            <v>47268</v>
          </cell>
          <cell r="D36002" t="str">
            <v>El Retén</v>
          </cell>
        </row>
        <row r="36003">
          <cell r="C36003" t="str">
            <v>47268</v>
          </cell>
          <cell r="D36003" t="str">
            <v>El Retén</v>
          </cell>
        </row>
        <row r="36004">
          <cell r="C36004" t="str">
            <v>47268</v>
          </cell>
          <cell r="D36004" t="str">
            <v>El Retén</v>
          </cell>
        </row>
        <row r="36005">
          <cell r="C36005" t="str">
            <v>47268</v>
          </cell>
          <cell r="D36005" t="str">
            <v>El Retén</v>
          </cell>
        </row>
        <row r="36006">
          <cell r="C36006" t="str">
            <v>47268</v>
          </cell>
          <cell r="D36006" t="str">
            <v>El Retén</v>
          </cell>
        </row>
        <row r="36007">
          <cell r="C36007" t="str">
            <v>47268</v>
          </cell>
          <cell r="D36007" t="str">
            <v>El Retén</v>
          </cell>
        </row>
        <row r="36008">
          <cell r="C36008" t="str">
            <v>47268</v>
          </cell>
          <cell r="D36008" t="str">
            <v>El Retén</v>
          </cell>
        </row>
        <row r="36009">
          <cell r="C36009" t="str">
            <v>47268</v>
          </cell>
          <cell r="D36009" t="str">
            <v>El Retén</v>
          </cell>
        </row>
        <row r="36010">
          <cell r="C36010" t="str">
            <v>47268</v>
          </cell>
          <cell r="D36010" t="str">
            <v>El Retén</v>
          </cell>
        </row>
        <row r="36011">
          <cell r="C36011" t="str">
            <v>47268</v>
          </cell>
          <cell r="D36011" t="str">
            <v>El Retén</v>
          </cell>
        </row>
        <row r="36012">
          <cell r="C36012" t="str">
            <v>47268</v>
          </cell>
          <cell r="D36012" t="str">
            <v>El Retén</v>
          </cell>
        </row>
        <row r="36013">
          <cell r="C36013" t="str">
            <v>47268</v>
          </cell>
          <cell r="D36013" t="str">
            <v>El Retén</v>
          </cell>
        </row>
        <row r="36014">
          <cell r="C36014" t="str">
            <v>47268</v>
          </cell>
          <cell r="D36014" t="str">
            <v>El Retén</v>
          </cell>
        </row>
        <row r="36015">
          <cell r="C36015" t="str">
            <v>47268</v>
          </cell>
          <cell r="D36015" t="str">
            <v>El Retén</v>
          </cell>
        </row>
        <row r="36016">
          <cell r="C36016" t="str">
            <v>47268</v>
          </cell>
          <cell r="D36016" t="str">
            <v>El Retén</v>
          </cell>
        </row>
        <row r="36017">
          <cell r="C36017" t="str">
            <v>47268</v>
          </cell>
          <cell r="D36017" t="str">
            <v>El Retén</v>
          </cell>
        </row>
        <row r="36018">
          <cell r="C36018" t="str">
            <v>47268</v>
          </cell>
          <cell r="D36018" t="str">
            <v>El Retén</v>
          </cell>
        </row>
        <row r="36019">
          <cell r="C36019" t="str">
            <v>47268</v>
          </cell>
          <cell r="D36019" t="str">
            <v>El Retén</v>
          </cell>
        </row>
        <row r="36020">
          <cell r="C36020" t="str">
            <v>47268</v>
          </cell>
          <cell r="D36020" t="str">
            <v>El Retén</v>
          </cell>
        </row>
        <row r="36021">
          <cell r="C36021" t="str">
            <v>47268</v>
          </cell>
          <cell r="D36021" t="str">
            <v>El Retén</v>
          </cell>
        </row>
        <row r="36022">
          <cell r="C36022" t="str">
            <v>47268</v>
          </cell>
          <cell r="D36022" t="str">
            <v>El Retén</v>
          </cell>
        </row>
        <row r="36023">
          <cell r="C36023" t="str">
            <v>47268</v>
          </cell>
          <cell r="D36023" t="str">
            <v>El Retén</v>
          </cell>
        </row>
        <row r="36024">
          <cell r="C36024" t="str">
            <v>47268</v>
          </cell>
          <cell r="D36024" t="str">
            <v>El Retén</v>
          </cell>
        </row>
        <row r="36025">
          <cell r="C36025" t="str">
            <v>47268</v>
          </cell>
          <cell r="D36025" t="str">
            <v>El Retén</v>
          </cell>
        </row>
        <row r="36026">
          <cell r="C36026" t="str">
            <v>47268</v>
          </cell>
          <cell r="D36026" t="str">
            <v>El Retén</v>
          </cell>
        </row>
        <row r="36027">
          <cell r="C36027" t="str">
            <v>47268</v>
          </cell>
          <cell r="D36027" t="str">
            <v>El Retén</v>
          </cell>
        </row>
        <row r="36028">
          <cell r="C36028" t="str">
            <v>47268</v>
          </cell>
          <cell r="D36028" t="str">
            <v>El Retén</v>
          </cell>
        </row>
        <row r="36029">
          <cell r="C36029" t="str">
            <v>47268</v>
          </cell>
          <cell r="D36029" t="str">
            <v>El Retén</v>
          </cell>
        </row>
        <row r="36030">
          <cell r="C36030" t="str">
            <v>47268</v>
          </cell>
          <cell r="D36030" t="str">
            <v>El Retén</v>
          </cell>
        </row>
        <row r="36031">
          <cell r="C36031" t="str">
            <v>47288</v>
          </cell>
          <cell r="D36031" t="str">
            <v>Fundación</v>
          </cell>
        </row>
        <row r="36032">
          <cell r="C36032" t="str">
            <v>47288</v>
          </cell>
          <cell r="D36032" t="str">
            <v>Fundación</v>
          </cell>
        </row>
        <row r="36033">
          <cell r="C36033" t="str">
            <v>47288</v>
          </cell>
          <cell r="D36033" t="str">
            <v>Fundación</v>
          </cell>
        </row>
        <row r="36034">
          <cell r="C36034" t="str">
            <v>47288</v>
          </cell>
          <cell r="D36034" t="str">
            <v>Fundación</v>
          </cell>
        </row>
        <row r="36035">
          <cell r="C36035" t="str">
            <v>47288</v>
          </cell>
          <cell r="D36035" t="str">
            <v>Fundación</v>
          </cell>
        </row>
        <row r="36036">
          <cell r="C36036" t="str">
            <v>47288</v>
          </cell>
          <cell r="D36036" t="str">
            <v>Fundación</v>
          </cell>
        </row>
        <row r="36037">
          <cell r="C36037" t="str">
            <v>47288</v>
          </cell>
          <cell r="D36037" t="str">
            <v>Fundación</v>
          </cell>
        </row>
        <row r="36038">
          <cell r="C36038" t="str">
            <v>47288</v>
          </cell>
          <cell r="D36038" t="str">
            <v>Fundación</v>
          </cell>
        </row>
        <row r="36039">
          <cell r="C36039" t="str">
            <v>47288</v>
          </cell>
          <cell r="D36039" t="str">
            <v>Fundación</v>
          </cell>
        </row>
        <row r="36040">
          <cell r="C36040" t="str">
            <v>47288</v>
          </cell>
          <cell r="D36040" t="str">
            <v>Fundación</v>
          </cell>
        </row>
        <row r="36041">
          <cell r="C36041" t="str">
            <v>47288</v>
          </cell>
          <cell r="D36041" t="str">
            <v>Fundación</v>
          </cell>
        </row>
        <row r="36042">
          <cell r="C36042" t="str">
            <v>47288</v>
          </cell>
          <cell r="D36042" t="str">
            <v>Fundación</v>
          </cell>
        </row>
        <row r="36043">
          <cell r="C36043" t="str">
            <v>47288</v>
          </cell>
          <cell r="D36043" t="str">
            <v>Fundación</v>
          </cell>
        </row>
        <row r="36044">
          <cell r="C36044" t="str">
            <v>47288</v>
          </cell>
          <cell r="D36044" t="str">
            <v>Fundación</v>
          </cell>
        </row>
        <row r="36045">
          <cell r="C36045" t="str">
            <v>47288</v>
          </cell>
          <cell r="D36045" t="str">
            <v>Fundación</v>
          </cell>
        </row>
        <row r="36046">
          <cell r="C36046" t="str">
            <v>47288</v>
          </cell>
          <cell r="D36046" t="str">
            <v>Fundación</v>
          </cell>
        </row>
        <row r="36047">
          <cell r="C36047" t="str">
            <v>47288</v>
          </cell>
          <cell r="D36047" t="str">
            <v>Fundación</v>
          </cell>
        </row>
        <row r="36048">
          <cell r="C36048" t="str">
            <v>47288</v>
          </cell>
          <cell r="D36048" t="str">
            <v>Fundación</v>
          </cell>
        </row>
        <row r="36049">
          <cell r="C36049" t="str">
            <v>47288</v>
          </cell>
          <cell r="D36049" t="str">
            <v>Fundación</v>
          </cell>
        </row>
        <row r="36050">
          <cell r="C36050" t="str">
            <v>47288</v>
          </cell>
          <cell r="D36050" t="str">
            <v>Fundación</v>
          </cell>
        </row>
        <row r="36051">
          <cell r="C36051" t="str">
            <v>47288</v>
          </cell>
          <cell r="D36051" t="str">
            <v>Fundación</v>
          </cell>
        </row>
        <row r="36052">
          <cell r="C36052" t="str">
            <v>47288</v>
          </cell>
          <cell r="D36052" t="str">
            <v>Fundación</v>
          </cell>
        </row>
        <row r="36053">
          <cell r="C36053" t="str">
            <v>47288</v>
          </cell>
          <cell r="D36053" t="str">
            <v>Fundación</v>
          </cell>
        </row>
        <row r="36054">
          <cell r="C36054" t="str">
            <v>47288</v>
          </cell>
          <cell r="D36054" t="str">
            <v>Fundación</v>
          </cell>
        </row>
        <row r="36055">
          <cell r="C36055" t="str">
            <v>47288</v>
          </cell>
          <cell r="D36055" t="str">
            <v>Fundación</v>
          </cell>
        </row>
        <row r="36056">
          <cell r="C36056" t="str">
            <v>47288</v>
          </cell>
          <cell r="D36056" t="str">
            <v>Fundación</v>
          </cell>
        </row>
        <row r="36057">
          <cell r="C36057" t="str">
            <v>47288</v>
          </cell>
          <cell r="D36057" t="str">
            <v>Fundación</v>
          </cell>
        </row>
        <row r="36058">
          <cell r="C36058" t="str">
            <v>47288</v>
          </cell>
          <cell r="D36058" t="str">
            <v>Fundación</v>
          </cell>
        </row>
        <row r="36059">
          <cell r="C36059" t="str">
            <v>47288</v>
          </cell>
          <cell r="D36059" t="str">
            <v>Fundación</v>
          </cell>
        </row>
        <row r="36060">
          <cell r="C36060" t="str">
            <v>47288</v>
          </cell>
          <cell r="D36060" t="str">
            <v>Fundación</v>
          </cell>
        </row>
        <row r="36061">
          <cell r="C36061" t="str">
            <v>47288</v>
          </cell>
          <cell r="D36061" t="str">
            <v>Fundación</v>
          </cell>
        </row>
        <row r="36062">
          <cell r="C36062" t="str">
            <v>47288</v>
          </cell>
          <cell r="D36062" t="str">
            <v>Fundación</v>
          </cell>
        </row>
        <row r="36063">
          <cell r="C36063" t="str">
            <v>47288</v>
          </cell>
          <cell r="D36063" t="str">
            <v>Fundación</v>
          </cell>
        </row>
        <row r="36064">
          <cell r="C36064" t="str">
            <v>47288</v>
          </cell>
          <cell r="D36064" t="str">
            <v>Fundación</v>
          </cell>
        </row>
        <row r="36065">
          <cell r="C36065" t="str">
            <v>47288</v>
          </cell>
          <cell r="D36065" t="str">
            <v>Fundación</v>
          </cell>
        </row>
        <row r="36066">
          <cell r="C36066" t="str">
            <v>47288</v>
          </cell>
          <cell r="D36066" t="str">
            <v>Fundación</v>
          </cell>
        </row>
        <row r="36067">
          <cell r="C36067" t="str">
            <v>47288</v>
          </cell>
          <cell r="D36067" t="str">
            <v>Fundación</v>
          </cell>
        </row>
        <row r="36068">
          <cell r="C36068" t="str">
            <v>47288</v>
          </cell>
          <cell r="D36068" t="str">
            <v>Fundación</v>
          </cell>
        </row>
        <row r="36069">
          <cell r="C36069" t="str">
            <v>47288</v>
          </cell>
          <cell r="D36069" t="str">
            <v>Fundación</v>
          </cell>
        </row>
        <row r="36070">
          <cell r="C36070" t="str">
            <v>47288</v>
          </cell>
          <cell r="D36070" t="str">
            <v>Fundación</v>
          </cell>
        </row>
        <row r="36071">
          <cell r="C36071" t="str">
            <v>47288</v>
          </cell>
          <cell r="D36071" t="str">
            <v>Fundación</v>
          </cell>
        </row>
        <row r="36072">
          <cell r="C36072" t="str">
            <v>47288</v>
          </cell>
          <cell r="D36072" t="str">
            <v>Fundación</v>
          </cell>
        </row>
        <row r="36073">
          <cell r="C36073" t="str">
            <v>47288</v>
          </cell>
          <cell r="D36073" t="str">
            <v>Fundación</v>
          </cell>
        </row>
        <row r="36074">
          <cell r="C36074" t="str">
            <v>47288</v>
          </cell>
          <cell r="D36074" t="str">
            <v>Fundación</v>
          </cell>
        </row>
        <row r="36075">
          <cell r="C36075" t="str">
            <v>47288</v>
          </cell>
          <cell r="D36075" t="str">
            <v>Fundación</v>
          </cell>
        </row>
        <row r="36076">
          <cell r="C36076" t="str">
            <v>47288</v>
          </cell>
          <cell r="D36076" t="str">
            <v>Fundación</v>
          </cell>
        </row>
        <row r="36077">
          <cell r="C36077" t="str">
            <v>47288</v>
          </cell>
          <cell r="D36077" t="str">
            <v>Fundación</v>
          </cell>
        </row>
        <row r="36078">
          <cell r="C36078" t="str">
            <v>47288</v>
          </cell>
          <cell r="D36078" t="str">
            <v>Fundación</v>
          </cell>
        </row>
        <row r="36079">
          <cell r="C36079" t="str">
            <v>47288</v>
          </cell>
          <cell r="D36079" t="str">
            <v>Fundación</v>
          </cell>
        </row>
        <row r="36080">
          <cell r="C36080" t="str">
            <v>47288</v>
          </cell>
          <cell r="D36080" t="str">
            <v>Fundación</v>
          </cell>
        </row>
        <row r="36081">
          <cell r="C36081" t="str">
            <v>47288</v>
          </cell>
          <cell r="D36081" t="str">
            <v>Fundación</v>
          </cell>
        </row>
        <row r="36082">
          <cell r="C36082" t="str">
            <v>47288</v>
          </cell>
          <cell r="D36082" t="str">
            <v>Fundación</v>
          </cell>
        </row>
        <row r="36083">
          <cell r="C36083" t="str">
            <v>47288</v>
          </cell>
          <cell r="D36083" t="str">
            <v>Fundación</v>
          </cell>
        </row>
        <row r="36084">
          <cell r="C36084" t="str">
            <v>47288</v>
          </cell>
          <cell r="D36084" t="str">
            <v>Fundación</v>
          </cell>
        </row>
        <row r="36085">
          <cell r="C36085" t="str">
            <v>47318</v>
          </cell>
          <cell r="D36085" t="str">
            <v>Guamal</v>
          </cell>
        </row>
        <row r="36086">
          <cell r="C36086" t="str">
            <v>47318</v>
          </cell>
          <cell r="D36086" t="str">
            <v>Guamal</v>
          </cell>
        </row>
        <row r="36087">
          <cell r="C36087" t="str">
            <v>47318</v>
          </cell>
          <cell r="D36087" t="str">
            <v>Guamal</v>
          </cell>
        </row>
        <row r="36088">
          <cell r="C36088" t="str">
            <v>47318</v>
          </cell>
          <cell r="D36088" t="str">
            <v>Guamal</v>
          </cell>
        </row>
        <row r="36089">
          <cell r="C36089" t="str">
            <v>47318</v>
          </cell>
          <cell r="D36089" t="str">
            <v>Guamal</v>
          </cell>
        </row>
        <row r="36090">
          <cell r="C36090" t="str">
            <v>47318</v>
          </cell>
          <cell r="D36090" t="str">
            <v>Guamal</v>
          </cell>
        </row>
        <row r="36091">
          <cell r="C36091" t="str">
            <v>47318</v>
          </cell>
          <cell r="D36091" t="str">
            <v>Guamal</v>
          </cell>
        </row>
        <row r="36092">
          <cell r="C36092" t="str">
            <v>47318</v>
          </cell>
          <cell r="D36092" t="str">
            <v>Guamal</v>
          </cell>
        </row>
        <row r="36093">
          <cell r="C36093" t="str">
            <v>47318</v>
          </cell>
          <cell r="D36093" t="str">
            <v>Guamal</v>
          </cell>
        </row>
        <row r="36094">
          <cell r="C36094" t="str">
            <v>47318</v>
          </cell>
          <cell r="D36094" t="str">
            <v>Guamal</v>
          </cell>
        </row>
        <row r="36095">
          <cell r="C36095" t="str">
            <v>47318</v>
          </cell>
          <cell r="D36095" t="str">
            <v>Guamal</v>
          </cell>
        </row>
        <row r="36096">
          <cell r="C36096" t="str">
            <v>47318</v>
          </cell>
          <cell r="D36096" t="str">
            <v>Guamal</v>
          </cell>
        </row>
        <row r="36097">
          <cell r="C36097" t="str">
            <v>47318</v>
          </cell>
          <cell r="D36097" t="str">
            <v>Guamal</v>
          </cell>
        </row>
        <row r="36098">
          <cell r="C36098" t="str">
            <v>47318</v>
          </cell>
          <cell r="D36098" t="str">
            <v>Guamal</v>
          </cell>
        </row>
        <row r="36099">
          <cell r="C36099" t="str">
            <v>47318</v>
          </cell>
          <cell r="D36099" t="str">
            <v>Guamal</v>
          </cell>
        </row>
        <row r="36100">
          <cell r="C36100" t="str">
            <v>47318</v>
          </cell>
          <cell r="D36100" t="str">
            <v>Guamal</v>
          </cell>
        </row>
        <row r="36101">
          <cell r="C36101" t="str">
            <v>47318</v>
          </cell>
          <cell r="D36101" t="str">
            <v>Guamal</v>
          </cell>
        </row>
        <row r="36102">
          <cell r="C36102" t="str">
            <v>47318</v>
          </cell>
          <cell r="D36102" t="str">
            <v>Guamal</v>
          </cell>
        </row>
        <row r="36103">
          <cell r="C36103" t="str">
            <v>47318</v>
          </cell>
          <cell r="D36103" t="str">
            <v>Guamal</v>
          </cell>
        </row>
        <row r="36104">
          <cell r="C36104" t="str">
            <v>47318</v>
          </cell>
          <cell r="D36104" t="str">
            <v>Guamal</v>
          </cell>
        </row>
        <row r="36105">
          <cell r="C36105" t="str">
            <v>47318</v>
          </cell>
          <cell r="D36105" t="str">
            <v>Guamal</v>
          </cell>
        </row>
        <row r="36106">
          <cell r="C36106" t="str">
            <v>47318</v>
          </cell>
          <cell r="D36106" t="str">
            <v>Guamal</v>
          </cell>
        </row>
        <row r="36107">
          <cell r="C36107" t="str">
            <v>47318</v>
          </cell>
          <cell r="D36107" t="str">
            <v>Guamal</v>
          </cell>
        </row>
        <row r="36108">
          <cell r="C36108" t="str">
            <v>47318</v>
          </cell>
          <cell r="D36108" t="str">
            <v>Guamal</v>
          </cell>
        </row>
        <row r="36109">
          <cell r="C36109" t="str">
            <v>47318</v>
          </cell>
          <cell r="D36109" t="str">
            <v>Guamal</v>
          </cell>
        </row>
        <row r="36110">
          <cell r="C36110" t="str">
            <v>47318</v>
          </cell>
          <cell r="D36110" t="str">
            <v>Guamal</v>
          </cell>
        </row>
        <row r="36111">
          <cell r="C36111" t="str">
            <v>47318</v>
          </cell>
          <cell r="D36111" t="str">
            <v>Guamal</v>
          </cell>
        </row>
        <row r="36112">
          <cell r="C36112" t="str">
            <v>47318</v>
          </cell>
          <cell r="D36112" t="str">
            <v>Guamal</v>
          </cell>
        </row>
        <row r="36113">
          <cell r="C36113" t="str">
            <v>47318</v>
          </cell>
          <cell r="D36113" t="str">
            <v>Guamal</v>
          </cell>
        </row>
        <row r="36114">
          <cell r="C36114" t="str">
            <v>47318</v>
          </cell>
          <cell r="D36114" t="str">
            <v>Guamal</v>
          </cell>
        </row>
        <row r="36115">
          <cell r="C36115" t="str">
            <v>47318</v>
          </cell>
          <cell r="D36115" t="str">
            <v>Guamal</v>
          </cell>
        </row>
        <row r="36116">
          <cell r="C36116" t="str">
            <v>47318</v>
          </cell>
          <cell r="D36116" t="str">
            <v>Guamal</v>
          </cell>
        </row>
        <row r="36117">
          <cell r="C36117" t="str">
            <v>47318</v>
          </cell>
          <cell r="D36117" t="str">
            <v>Guamal</v>
          </cell>
        </row>
        <row r="36118">
          <cell r="C36118" t="str">
            <v>47318</v>
          </cell>
          <cell r="D36118" t="str">
            <v>Guamal</v>
          </cell>
        </row>
        <row r="36119">
          <cell r="C36119" t="str">
            <v>47318</v>
          </cell>
          <cell r="D36119" t="str">
            <v>Guamal</v>
          </cell>
        </row>
        <row r="36120">
          <cell r="C36120" t="str">
            <v>47318</v>
          </cell>
          <cell r="D36120" t="str">
            <v>Guamal</v>
          </cell>
        </row>
        <row r="36121">
          <cell r="C36121" t="str">
            <v>47318</v>
          </cell>
          <cell r="D36121" t="str">
            <v>Guamal</v>
          </cell>
        </row>
        <row r="36122">
          <cell r="C36122" t="str">
            <v>47318</v>
          </cell>
          <cell r="D36122" t="str">
            <v>Guamal</v>
          </cell>
        </row>
        <row r="36123">
          <cell r="C36123" t="str">
            <v>47318</v>
          </cell>
          <cell r="D36123" t="str">
            <v>Guamal</v>
          </cell>
        </row>
        <row r="36124">
          <cell r="C36124" t="str">
            <v>47318</v>
          </cell>
          <cell r="D36124" t="str">
            <v>Guamal</v>
          </cell>
        </row>
        <row r="36125">
          <cell r="C36125" t="str">
            <v>47318</v>
          </cell>
          <cell r="D36125" t="str">
            <v>Guamal</v>
          </cell>
        </row>
        <row r="36126">
          <cell r="C36126" t="str">
            <v>47318</v>
          </cell>
          <cell r="D36126" t="str">
            <v>Guamal</v>
          </cell>
        </row>
        <row r="36127">
          <cell r="C36127" t="str">
            <v>47318</v>
          </cell>
          <cell r="D36127" t="str">
            <v>Guamal</v>
          </cell>
        </row>
        <row r="36128">
          <cell r="C36128" t="str">
            <v>47318</v>
          </cell>
          <cell r="D36128" t="str">
            <v>Guamal</v>
          </cell>
        </row>
        <row r="36129">
          <cell r="C36129" t="str">
            <v>47318</v>
          </cell>
          <cell r="D36129" t="str">
            <v>Guamal</v>
          </cell>
        </row>
        <row r="36130">
          <cell r="C36130" t="str">
            <v>47318</v>
          </cell>
          <cell r="D36130" t="str">
            <v>Guamal</v>
          </cell>
        </row>
        <row r="36131">
          <cell r="C36131" t="str">
            <v>47318</v>
          </cell>
          <cell r="D36131" t="str">
            <v>Guamal</v>
          </cell>
        </row>
        <row r="36132">
          <cell r="C36132" t="str">
            <v>47318</v>
          </cell>
          <cell r="D36132" t="str">
            <v>Guamal</v>
          </cell>
        </row>
        <row r="36133">
          <cell r="C36133" t="str">
            <v>47318</v>
          </cell>
          <cell r="D36133" t="str">
            <v>Guamal</v>
          </cell>
        </row>
        <row r="36134">
          <cell r="C36134" t="str">
            <v>47318</v>
          </cell>
          <cell r="D36134" t="str">
            <v>Guamal</v>
          </cell>
        </row>
        <row r="36135">
          <cell r="C36135" t="str">
            <v>47318</v>
          </cell>
          <cell r="D36135" t="str">
            <v>Guamal</v>
          </cell>
        </row>
        <row r="36136">
          <cell r="C36136" t="str">
            <v>47318</v>
          </cell>
          <cell r="D36136" t="str">
            <v>Guamal</v>
          </cell>
        </row>
        <row r="36137">
          <cell r="C36137" t="str">
            <v>47318</v>
          </cell>
          <cell r="D36137" t="str">
            <v>Guamal</v>
          </cell>
        </row>
        <row r="36138">
          <cell r="C36138" t="str">
            <v>47318</v>
          </cell>
          <cell r="D36138" t="str">
            <v>Guamal</v>
          </cell>
        </row>
        <row r="36139">
          <cell r="C36139" t="str">
            <v>47460</v>
          </cell>
          <cell r="D36139" t="str">
            <v>Nueva Granada</v>
          </cell>
        </row>
        <row r="36140">
          <cell r="C36140" t="str">
            <v>47460</v>
          </cell>
          <cell r="D36140" t="str">
            <v>Nueva Granada</v>
          </cell>
        </row>
        <row r="36141">
          <cell r="C36141" t="str">
            <v>47460</v>
          </cell>
          <cell r="D36141" t="str">
            <v>Nueva Granada</v>
          </cell>
        </row>
        <row r="36142">
          <cell r="C36142" t="str">
            <v>47460</v>
          </cell>
          <cell r="D36142" t="str">
            <v>Nueva Granada</v>
          </cell>
        </row>
        <row r="36143">
          <cell r="C36143" t="str">
            <v>47460</v>
          </cell>
          <cell r="D36143" t="str">
            <v>Nueva Granada</v>
          </cell>
        </row>
        <row r="36144">
          <cell r="C36144" t="str">
            <v>47460</v>
          </cell>
          <cell r="D36144" t="str">
            <v>Nueva Granada</v>
          </cell>
        </row>
        <row r="36145">
          <cell r="C36145" t="str">
            <v>47460</v>
          </cell>
          <cell r="D36145" t="str">
            <v>Nueva Granada</v>
          </cell>
        </row>
        <row r="36146">
          <cell r="C36146" t="str">
            <v>47460</v>
          </cell>
          <cell r="D36146" t="str">
            <v>Nueva Granada</v>
          </cell>
        </row>
        <row r="36147">
          <cell r="C36147" t="str">
            <v>47460</v>
          </cell>
          <cell r="D36147" t="str">
            <v>Nueva Granada</v>
          </cell>
        </row>
        <row r="36148">
          <cell r="C36148" t="str">
            <v>47460</v>
          </cell>
          <cell r="D36148" t="str">
            <v>Nueva Granada</v>
          </cell>
        </row>
        <row r="36149">
          <cell r="C36149" t="str">
            <v>47460</v>
          </cell>
          <cell r="D36149" t="str">
            <v>Nueva Granada</v>
          </cell>
        </row>
        <row r="36150">
          <cell r="C36150" t="str">
            <v>47460</v>
          </cell>
          <cell r="D36150" t="str">
            <v>Nueva Granada</v>
          </cell>
        </row>
        <row r="36151">
          <cell r="C36151" t="str">
            <v>47460</v>
          </cell>
          <cell r="D36151" t="str">
            <v>Nueva Granada</v>
          </cell>
        </row>
        <row r="36152">
          <cell r="C36152" t="str">
            <v>47460</v>
          </cell>
          <cell r="D36152" t="str">
            <v>Nueva Granada</v>
          </cell>
        </row>
        <row r="36153">
          <cell r="C36153" t="str">
            <v>47460</v>
          </cell>
          <cell r="D36153" t="str">
            <v>Nueva Granada</v>
          </cell>
        </row>
        <row r="36154">
          <cell r="C36154" t="str">
            <v>47460</v>
          </cell>
          <cell r="D36154" t="str">
            <v>Nueva Granada</v>
          </cell>
        </row>
        <row r="36155">
          <cell r="C36155" t="str">
            <v>47460</v>
          </cell>
          <cell r="D36155" t="str">
            <v>Nueva Granada</v>
          </cell>
        </row>
        <row r="36156">
          <cell r="C36156" t="str">
            <v>47460</v>
          </cell>
          <cell r="D36156" t="str">
            <v>Nueva Granada</v>
          </cell>
        </row>
        <row r="36157">
          <cell r="C36157" t="str">
            <v>47460</v>
          </cell>
          <cell r="D36157" t="str">
            <v>Nueva Granada</v>
          </cell>
        </row>
        <row r="36158">
          <cell r="C36158" t="str">
            <v>47460</v>
          </cell>
          <cell r="D36158" t="str">
            <v>Nueva Granada</v>
          </cell>
        </row>
        <row r="36159">
          <cell r="C36159" t="str">
            <v>47460</v>
          </cell>
          <cell r="D36159" t="str">
            <v>Nueva Granada</v>
          </cell>
        </row>
        <row r="36160">
          <cell r="C36160" t="str">
            <v>47460</v>
          </cell>
          <cell r="D36160" t="str">
            <v>Nueva Granada</v>
          </cell>
        </row>
        <row r="36161">
          <cell r="C36161" t="str">
            <v>47460</v>
          </cell>
          <cell r="D36161" t="str">
            <v>Nueva Granada</v>
          </cell>
        </row>
        <row r="36162">
          <cell r="C36162" t="str">
            <v>47460</v>
          </cell>
          <cell r="D36162" t="str">
            <v>Nueva Granada</v>
          </cell>
        </row>
        <row r="36163">
          <cell r="C36163" t="str">
            <v>47460</v>
          </cell>
          <cell r="D36163" t="str">
            <v>Nueva Granada</v>
          </cell>
        </row>
        <row r="36164">
          <cell r="C36164" t="str">
            <v>47460</v>
          </cell>
          <cell r="D36164" t="str">
            <v>Nueva Granada</v>
          </cell>
        </row>
        <row r="36165">
          <cell r="C36165" t="str">
            <v>47460</v>
          </cell>
          <cell r="D36165" t="str">
            <v>Nueva Granada</v>
          </cell>
        </row>
        <row r="36166">
          <cell r="C36166" t="str">
            <v>47460</v>
          </cell>
          <cell r="D36166" t="str">
            <v>Nueva Granada</v>
          </cell>
        </row>
        <row r="36167">
          <cell r="C36167" t="str">
            <v>47460</v>
          </cell>
          <cell r="D36167" t="str">
            <v>Nueva Granada</v>
          </cell>
        </row>
        <row r="36168">
          <cell r="C36168" t="str">
            <v>47460</v>
          </cell>
          <cell r="D36168" t="str">
            <v>Nueva Granada</v>
          </cell>
        </row>
        <row r="36169">
          <cell r="C36169" t="str">
            <v>47460</v>
          </cell>
          <cell r="D36169" t="str">
            <v>Nueva Granada</v>
          </cell>
        </row>
        <row r="36170">
          <cell r="C36170" t="str">
            <v>47460</v>
          </cell>
          <cell r="D36170" t="str">
            <v>Nueva Granada</v>
          </cell>
        </row>
        <row r="36171">
          <cell r="C36171" t="str">
            <v>47460</v>
          </cell>
          <cell r="D36171" t="str">
            <v>Nueva Granada</v>
          </cell>
        </row>
        <row r="36172">
          <cell r="C36172" t="str">
            <v>47460</v>
          </cell>
          <cell r="D36172" t="str">
            <v>Nueva Granada</v>
          </cell>
        </row>
        <row r="36173">
          <cell r="C36173" t="str">
            <v>47460</v>
          </cell>
          <cell r="D36173" t="str">
            <v>Nueva Granada</v>
          </cell>
        </row>
        <row r="36174">
          <cell r="C36174" t="str">
            <v>47460</v>
          </cell>
          <cell r="D36174" t="str">
            <v>Nueva Granada</v>
          </cell>
        </row>
        <row r="36175">
          <cell r="C36175" t="str">
            <v>47460</v>
          </cell>
          <cell r="D36175" t="str">
            <v>Nueva Granada</v>
          </cell>
        </row>
        <row r="36176">
          <cell r="C36176" t="str">
            <v>47460</v>
          </cell>
          <cell r="D36176" t="str">
            <v>Nueva Granada</v>
          </cell>
        </row>
        <row r="36177">
          <cell r="C36177" t="str">
            <v>47460</v>
          </cell>
          <cell r="D36177" t="str">
            <v>Nueva Granada</v>
          </cell>
        </row>
        <row r="36178">
          <cell r="C36178" t="str">
            <v>47460</v>
          </cell>
          <cell r="D36178" t="str">
            <v>Nueva Granada</v>
          </cell>
        </row>
        <row r="36179">
          <cell r="C36179" t="str">
            <v>47460</v>
          </cell>
          <cell r="D36179" t="str">
            <v>Nueva Granada</v>
          </cell>
        </row>
        <row r="36180">
          <cell r="C36180" t="str">
            <v>47460</v>
          </cell>
          <cell r="D36180" t="str">
            <v>Nueva Granada</v>
          </cell>
        </row>
        <row r="36181">
          <cell r="C36181" t="str">
            <v>47460</v>
          </cell>
          <cell r="D36181" t="str">
            <v>Nueva Granada</v>
          </cell>
        </row>
        <row r="36182">
          <cell r="C36182" t="str">
            <v>47460</v>
          </cell>
          <cell r="D36182" t="str">
            <v>Nueva Granada</v>
          </cell>
        </row>
        <row r="36183">
          <cell r="C36183" t="str">
            <v>47460</v>
          </cell>
          <cell r="D36183" t="str">
            <v>Nueva Granada</v>
          </cell>
        </row>
        <row r="36184">
          <cell r="C36184" t="str">
            <v>47460</v>
          </cell>
          <cell r="D36184" t="str">
            <v>Nueva Granada</v>
          </cell>
        </row>
        <row r="36185">
          <cell r="C36185" t="str">
            <v>47460</v>
          </cell>
          <cell r="D36185" t="str">
            <v>Nueva Granada</v>
          </cell>
        </row>
        <row r="36186">
          <cell r="C36186" t="str">
            <v>47460</v>
          </cell>
          <cell r="D36186" t="str">
            <v>Nueva Granada</v>
          </cell>
        </row>
        <row r="36187">
          <cell r="C36187" t="str">
            <v>47460</v>
          </cell>
          <cell r="D36187" t="str">
            <v>Nueva Granada</v>
          </cell>
        </row>
        <row r="36188">
          <cell r="C36188" t="str">
            <v>47460</v>
          </cell>
          <cell r="D36188" t="str">
            <v>Nueva Granada</v>
          </cell>
        </row>
        <row r="36189">
          <cell r="C36189" t="str">
            <v>47460</v>
          </cell>
          <cell r="D36189" t="str">
            <v>Nueva Granada</v>
          </cell>
        </row>
        <row r="36190">
          <cell r="C36190" t="str">
            <v>47460</v>
          </cell>
          <cell r="D36190" t="str">
            <v>Nueva Granada</v>
          </cell>
        </row>
        <row r="36191">
          <cell r="C36191" t="str">
            <v>47460</v>
          </cell>
          <cell r="D36191" t="str">
            <v>Nueva Granada</v>
          </cell>
        </row>
        <row r="36192">
          <cell r="C36192" t="str">
            <v>47460</v>
          </cell>
          <cell r="D36192" t="str">
            <v>Nueva Granada</v>
          </cell>
        </row>
        <row r="36193">
          <cell r="C36193" t="str">
            <v>47541</v>
          </cell>
          <cell r="D36193" t="str">
            <v>Pedraza</v>
          </cell>
        </row>
        <row r="36194">
          <cell r="C36194" t="str">
            <v>47541</v>
          </cell>
          <cell r="D36194" t="str">
            <v>Pedraza</v>
          </cell>
        </row>
        <row r="36195">
          <cell r="C36195" t="str">
            <v>47541</v>
          </cell>
          <cell r="D36195" t="str">
            <v>Pedraza</v>
          </cell>
        </row>
        <row r="36196">
          <cell r="C36196" t="str">
            <v>47541</v>
          </cell>
          <cell r="D36196" t="str">
            <v>Pedraza</v>
          </cell>
        </row>
        <row r="36197">
          <cell r="C36197" t="str">
            <v>47541</v>
          </cell>
          <cell r="D36197" t="str">
            <v>Pedraza</v>
          </cell>
        </row>
        <row r="36198">
          <cell r="C36198" t="str">
            <v>47541</v>
          </cell>
          <cell r="D36198" t="str">
            <v>Pedraza</v>
          </cell>
        </row>
        <row r="36199">
          <cell r="C36199" t="str">
            <v>47541</v>
          </cell>
          <cell r="D36199" t="str">
            <v>Pedraza</v>
          </cell>
        </row>
        <row r="36200">
          <cell r="C36200" t="str">
            <v>47541</v>
          </cell>
          <cell r="D36200" t="str">
            <v>Pedraza</v>
          </cell>
        </row>
        <row r="36201">
          <cell r="C36201" t="str">
            <v>47541</v>
          </cell>
          <cell r="D36201" t="str">
            <v>Pedraza</v>
          </cell>
        </row>
        <row r="36202">
          <cell r="C36202" t="str">
            <v>47541</v>
          </cell>
          <cell r="D36202" t="str">
            <v>Pedraza</v>
          </cell>
        </row>
        <row r="36203">
          <cell r="C36203" t="str">
            <v>47541</v>
          </cell>
          <cell r="D36203" t="str">
            <v>Pedraza</v>
          </cell>
        </row>
        <row r="36204">
          <cell r="C36204" t="str">
            <v>47541</v>
          </cell>
          <cell r="D36204" t="str">
            <v>Pedraza</v>
          </cell>
        </row>
        <row r="36205">
          <cell r="C36205" t="str">
            <v>47541</v>
          </cell>
          <cell r="D36205" t="str">
            <v>Pedraza</v>
          </cell>
        </row>
        <row r="36206">
          <cell r="C36206" t="str">
            <v>47541</v>
          </cell>
          <cell r="D36206" t="str">
            <v>Pedraza</v>
          </cell>
        </row>
        <row r="36207">
          <cell r="C36207" t="str">
            <v>47541</v>
          </cell>
          <cell r="D36207" t="str">
            <v>Pedraza</v>
          </cell>
        </row>
        <row r="36208">
          <cell r="C36208" t="str">
            <v>47541</v>
          </cell>
          <cell r="D36208" t="str">
            <v>Pedraza</v>
          </cell>
        </row>
        <row r="36209">
          <cell r="C36209" t="str">
            <v>47541</v>
          </cell>
          <cell r="D36209" t="str">
            <v>Pedraza</v>
          </cell>
        </row>
        <row r="36210">
          <cell r="C36210" t="str">
            <v>47541</v>
          </cell>
          <cell r="D36210" t="str">
            <v>Pedraza</v>
          </cell>
        </row>
        <row r="36211">
          <cell r="C36211" t="str">
            <v>47541</v>
          </cell>
          <cell r="D36211" t="str">
            <v>Pedraza</v>
          </cell>
        </row>
        <row r="36212">
          <cell r="C36212" t="str">
            <v>47541</v>
          </cell>
          <cell r="D36212" t="str">
            <v>Pedraza</v>
          </cell>
        </row>
        <row r="36213">
          <cell r="C36213" t="str">
            <v>47541</v>
          </cell>
          <cell r="D36213" t="str">
            <v>Pedraza</v>
          </cell>
        </row>
        <row r="36214">
          <cell r="C36214" t="str">
            <v>47541</v>
          </cell>
          <cell r="D36214" t="str">
            <v>Pedraza</v>
          </cell>
        </row>
        <row r="36215">
          <cell r="C36215" t="str">
            <v>47541</v>
          </cell>
          <cell r="D36215" t="str">
            <v>Pedraza</v>
          </cell>
        </row>
        <row r="36216">
          <cell r="C36216" t="str">
            <v>47541</v>
          </cell>
          <cell r="D36216" t="str">
            <v>Pedraza</v>
          </cell>
        </row>
        <row r="36217">
          <cell r="C36217" t="str">
            <v>47541</v>
          </cell>
          <cell r="D36217" t="str">
            <v>Pedraza</v>
          </cell>
        </row>
        <row r="36218">
          <cell r="C36218" t="str">
            <v>47541</v>
          </cell>
          <cell r="D36218" t="str">
            <v>Pedraza</v>
          </cell>
        </row>
        <row r="36219">
          <cell r="C36219" t="str">
            <v>47541</v>
          </cell>
          <cell r="D36219" t="str">
            <v>Pedraza</v>
          </cell>
        </row>
        <row r="36220">
          <cell r="C36220" t="str">
            <v>47541</v>
          </cell>
          <cell r="D36220" t="str">
            <v>Pedraza</v>
          </cell>
        </row>
        <row r="36221">
          <cell r="C36221" t="str">
            <v>47541</v>
          </cell>
          <cell r="D36221" t="str">
            <v>Pedraza</v>
          </cell>
        </row>
        <row r="36222">
          <cell r="C36222" t="str">
            <v>47541</v>
          </cell>
          <cell r="D36222" t="str">
            <v>Pedraza</v>
          </cell>
        </row>
        <row r="36223">
          <cell r="C36223" t="str">
            <v>47541</v>
          </cell>
          <cell r="D36223" t="str">
            <v>Pedraza</v>
          </cell>
        </row>
        <row r="36224">
          <cell r="C36224" t="str">
            <v>47541</v>
          </cell>
          <cell r="D36224" t="str">
            <v>Pedraza</v>
          </cell>
        </row>
        <row r="36225">
          <cell r="C36225" t="str">
            <v>47541</v>
          </cell>
          <cell r="D36225" t="str">
            <v>Pedraza</v>
          </cell>
        </row>
        <row r="36226">
          <cell r="C36226" t="str">
            <v>47541</v>
          </cell>
          <cell r="D36226" t="str">
            <v>Pedraza</v>
          </cell>
        </row>
        <row r="36227">
          <cell r="C36227" t="str">
            <v>47541</v>
          </cell>
          <cell r="D36227" t="str">
            <v>Pedraza</v>
          </cell>
        </row>
        <row r="36228">
          <cell r="C36228" t="str">
            <v>47541</v>
          </cell>
          <cell r="D36228" t="str">
            <v>Pedraza</v>
          </cell>
        </row>
        <row r="36229">
          <cell r="C36229" t="str">
            <v>47541</v>
          </cell>
          <cell r="D36229" t="str">
            <v>Pedraza</v>
          </cell>
        </row>
        <row r="36230">
          <cell r="C36230" t="str">
            <v>47541</v>
          </cell>
          <cell r="D36230" t="str">
            <v>Pedraza</v>
          </cell>
        </row>
        <row r="36231">
          <cell r="C36231" t="str">
            <v>47541</v>
          </cell>
          <cell r="D36231" t="str">
            <v>Pedraza</v>
          </cell>
        </row>
        <row r="36232">
          <cell r="C36232" t="str">
            <v>47541</v>
          </cell>
          <cell r="D36232" t="str">
            <v>Pedraza</v>
          </cell>
        </row>
        <row r="36233">
          <cell r="C36233" t="str">
            <v>47541</v>
          </cell>
          <cell r="D36233" t="str">
            <v>Pedraza</v>
          </cell>
        </row>
        <row r="36234">
          <cell r="C36234" t="str">
            <v>47541</v>
          </cell>
          <cell r="D36234" t="str">
            <v>Pedraza</v>
          </cell>
        </row>
        <row r="36235">
          <cell r="C36235" t="str">
            <v>47541</v>
          </cell>
          <cell r="D36235" t="str">
            <v>Pedraza</v>
          </cell>
        </row>
        <row r="36236">
          <cell r="C36236" t="str">
            <v>47541</v>
          </cell>
          <cell r="D36236" t="str">
            <v>Pedraza</v>
          </cell>
        </row>
        <row r="36237">
          <cell r="C36237" t="str">
            <v>47541</v>
          </cell>
          <cell r="D36237" t="str">
            <v>Pedraza</v>
          </cell>
        </row>
        <row r="36238">
          <cell r="C36238" t="str">
            <v>47541</v>
          </cell>
          <cell r="D36238" t="str">
            <v>Pedraza</v>
          </cell>
        </row>
        <row r="36239">
          <cell r="C36239" t="str">
            <v>47541</v>
          </cell>
          <cell r="D36239" t="str">
            <v>Pedraza</v>
          </cell>
        </row>
        <row r="36240">
          <cell r="C36240" t="str">
            <v>47541</v>
          </cell>
          <cell r="D36240" t="str">
            <v>Pedraza</v>
          </cell>
        </row>
        <row r="36241">
          <cell r="C36241" t="str">
            <v>47541</v>
          </cell>
          <cell r="D36241" t="str">
            <v>Pedraza</v>
          </cell>
        </row>
        <row r="36242">
          <cell r="C36242" t="str">
            <v>47541</v>
          </cell>
          <cell r="D36242" t="str">
            <v>Pedraza</v>
          </cell>
        </row>
        <row r="36243">
          <cell r="C36243" t="str">
            <v>47541</v>
          </cell>
          <cell r="D36243" t="str">
            <v>Pedraza</v>
          </cell>
        </row>
        <row r="36244">
          <cell r="C36244" t="str">
            <v>47541</v>
          </cell>
          <cell r="D36244" t="str">
            <v>Pedraza</v>
          </cell>
        </row>
        <row r="36245">
          <cell r="C36245" t="str">
            <v>47541</v>
          </cell>
          <cell r="D36245" t="str">
            <v>Pedraza</v>
          </cell>
        </row>
        <row r="36246">
          <cell r="C36246" t="str">
            <v>47541</v>
          </cell>
          <cell r="D36246" t="str">
            <v>Pedraza</v>
          </cell>
        </row>
        <row r="36247">
          <cell r="C36247" t="str">
            <v>47545</v>
          </cell>
          <cell r="D36247" t="str">
            <v>Pijiño del Carmen</v>
          </cell>
        </row>
        <row r="36248">
          <cell r="C36248" t="str">
            <v>47545</v>
          </cell>
          <cell r="D36248" t="str">
            <v>Pijiño del Carmen</v>
          </cell>
        </row>
        <row r="36249">
          <cell r="C36249" t="str">
            <v>47545</v>
          </cell>
          <cell r="D36249" t="str">
            <v>Pijiño del Carmen</v>
          </cell>
        </row>
        <row r="36250">
          <cell r="C36250" t="str">
            <v>47545</v>
          </cell>
          <cell r="D36250" t="str">
            <v>Pijiño del Carmen</v>
          </cell>
        </row>
        <row r="36251">
          <cell r="C36251" t="str">
            <v>47545</v>
          </cell>
          <cell r="D36251" t="str">
            <v>Pijiño del Carmen</v>
          </cell>
        </row>
        <row r="36252">
          <cell r="C36252" t="str">
            <v>47545</v>
          </cell>
          <cell r="D36252" t="str">
            <v>Pijiño del Carmen</v>
          </cell>
        </row>
        <row r="36253">
          <cell r="C36253" t="str">
            <v>47545</v>
          </cell>
          <cell r="D36253" t="str">
            <v>Pijiño del Carmen</v>
          </cell>
        </row>
        <row r="36254">
          <cell r="C36254" t="str">
            <v>47545</v>
          </cell>
          <cell r="D36254" t="str">
            <v>Pijiño del Carmen</v>
          </cell>
        </row>
        <row r="36255">
          <cell r="C36255" t="str">
            <v>47545</v>
          </cell>
          <cell r="D36255" t="str">
            <v>Pijiño del Carmen</v>
          </cell>
        </row>
        <row r="36256">
          <cell r="C36256" t="str">
            <v>47545</v>
          </cell>
          <cell r="D36256" t="str">
            <v>Pijiño del Carmen</v>
          </cell>
        </row>
        <row r="36257">
          <cell r="C36257" t="str">
            <v>47545</v>
          </cell>
          <cell r="D36257" t="str">
            <v>Pijiño del Carmen</v>
          </cell>
        </row>
        <row r="36258">
          <cell r="C36258" t="str">
            <v>47545</v>
          </cell>
          <cell r="D36258" t="str">
            <v>Pijiño del Carmen</v>
          </cell>
        </row>
        <row r="36259">
          <cell r="C36259" t="str">
            <v>47545</v>
          </cell>
          <cell r="D36259" t="str">
            <v>Pijiño del Carmen</v>
          </cell>
        </row>
        <row r="36260">
          <cell r="C36260" t="str">
            <v>47545</v>
          </cell>
          <cell r="D36260" t="str">
            <v>Pijiño del Carmen</v>
          </cell>
        </row>
        <row r="36261">
          <cell r="C36261" t="str">
            <v>47545</v>
          </cell>
          <cell r="D36261" t="str">
            <v>Pijiño del Carmen</v>
          </cell>
        </row>
        <row r="36262">
          <cell r="C36262" t="str">
            <v>47545</v>
          </cell>
          <cell r="D36262" t="str">
            <v>Pijiño del Carmen</v>
          </cell>
        </row>
        <row r="36263">
          <cell r="C36263" t="str">
            <v>47545</v>
          </cell>
          <cell r="D36263" t="str">
            <v>Pijiño del Carmen</v>
          </cell>
        </row>
        <row r="36264">
          <cell r="C36264" t="str">
            <v>47545</v>
          </cell>
          <cell r="D36264" t="str">
            <v>Pijiño del Carmen</v>
          </cell>
        </row>
        <row r="36265">
          <cell r="C36265" t="str">
            <v>47545</v>
          </cell>
          <cell r="D36265" t="str">
            <v>Pijiño del Carmen</v>
          </cell>
        </row>
        <row r="36266">
          <cell r="C36266" t="str">
            <v>47545</v>
          </cell>
          <cell r="D36266" t="str">
            <v>Pijiño del Carmen</v>
          </cell>
        </row>
        <row r="36267">
          <cell r="C36267" t="str">
            <v>47545</v>
          </cell>
          <cell r="D36267" t="str">
            <v>Pijiño del Carmen</v>
          </cell>
        </row>
        <row r="36268">
          <cell r="C36268" t="str">
            <v>47545</v>
          </cell>
          <cell r="D36268" t="str">
            <v>Pijiño del Carmen</v>
          </cell>
        </row>
        <row r="36269">
          <cell r="C36269" t="str">
            <v>47545</v>
          </cell>
          <cell r="D36269" t="str">
            <v>Pijiño del Carmen</v>
          </cell>
        </row>
        <row r="36270">
          <cell r="C36270" t="str">
            <v>47545</v>
          </cell>
          <cell r="D36270" t="str">
            <v>Pijiño del Carmen</v>
          </cell>
        </row>
        <row r="36271">
          <cell r="C36271" t="str">
            <v>47545</v>
          </cell>
          <cell r="D36271" t="str">
            <v>Pijiño del Carmen</v>
          </cell>
        </row>
        <row r="36272">
          <cell r="C36272" t="str">
            <v>47545</v>
          </cell>
          <cell r="D36272" t="str">
            <v>Pijiño del Carmen</v>
          </cell>
        </row>
        <row r="36273">
          <cell r="C36273" t="str">
            <v>47545</v>
          </cell>
          <cell r="D36273" t="str">
            <v>Pijiño del Carmen</v>
          </cell>
        </row>
        <row r="36274">
          <cell r="C36274" t="str">
            <v>47545</v>
          </cell>
          <cell r="D36274" t="str">
            <v>Pijiño del Carmen</v>
          </cell>
        </row>
        <row r="36275">
          <cell r="C36275" t="str">
            <v>47545</v>
          </cell>
          <cell r="D36275" t="str">
            <v>Pijiño del Carmen</v>
          </cell>
        </row>
        <row r="36276">
          <cell r="C36276" t="str">
            <v>47545</v>
          </cell>
          <cell r="D36276" t="str">
            <v>Pijiño del Carmen</v>
          </cell>
        </row>
        <row r="36277">
          <cell r="C36277" t="str">
            <v>47545</v>
          </cell>
          <cell r="D36277" t="str">
            <v>Pijiño del Carmen</v>
          </cell>
        </row>
        <row r="36278">
          <cell r="C36278" t="str">
            <v>47545</v>
          </cell>
          <cell r="D36278" t="str">
            <v>Pijiño del Carmen</v>
          </cell>
        </row>
        <row r="36279">
          <cell r="C36279" t="str">
            <v>47545</v>
          </cell>
          <cell r="D36279" t="str">
            <v>Pijiño del Carmen</v>
          </cell>
        </row>
        <row r="36280">
          <cell r="C36280" t="str">
            <v>47545</v>
          </cell>
          <cell r="D36280" t="str">
            <v>Pijiño del Carmen</v>
          </cell>
        </row>
        <row r="36281">
          <cell r="C36281" t="str">
            <v>47545</v>
          </cell>
          <cell r="D36281" t="str">
            <v>Pijiño del Carmen</v>
          </cell>
        </row>
        <row r="36282">
          <cell r="C36282" t="str">
            <v>47545</v>
          </cell>
          <cell r="D36282" t="str">
            <v>Pijiño del Carmen</v>
          </cell>
        </row>
        <row r="36283">
          <cell r="C36283" t="str">
            <v>47545</v>
          </cell>
          <cell r="D36283" t="str">
            <v>Pijiño del Carmen</v>
          </cell>
        </row>
        <row r="36284">
          <cell r="C36284" t="str">
            <v>47545</v>
          </cell>
          <cell r="D36284" t="str">
            <v>Pijiño del Carmen</v>
          </cell>
        </row>
        <row r="36285">
          <cell r="C36285" t="str">
            <v>47545</v>
          </cell>
          <cell r="D36285" t="str">
            <v>Pijiño del Carmen</v>
          </cell>
        </row>
        <row r="36286">
          <cell r="C36286" t="str">
            <v>47545</v>
          </cell>
          <cell r="D36286" t="str">
            <v>Pijiño del Carmen</v>
          </cell>
        </row>
        <row r="36287">
          <cell r="C36287" t="str">
            <v>47545</v>
          </cell>
          <cell r="D36287" t="str">
            <v>Pijiño del Carmen</v>
          </cell>
        </row>
        <row r="36288">
          <cell r="C36288" t="str">
            <v>47545</v>
          </cell>
          <cell r="D36288" t="str">
            <v>Pijiño del Carmen</v>
          </cell>
        </row>
        <row r="36289">
          <cell r="C36289" t="str">
            <v>47545</v>
          </cell>
          <cell r="D36289" t="str">
            <v>Pijiño del Carmen</v>
          </cell>
        </row>
        <row r="36290">
          <cell r="C36290" t="str">
            <v>47545</v>
          </cell>
          <cell r="D36290" t="str">
            <v>Pijiño del Carmen</v>
          </cell>
        </row>
        <row r="36291">
          <cell r="C36291" t="str">
            <v>47545</v>
          </cell>
          <cell r="D36291" t="str">
            <v>Pijiño del Carmen</v>
          </cell>
        </row>
        <row r="36292">
          <cell r="C36292" t="str">
            <v>47545</v>
          </cell>
          <cell r="D36292" t="str">
            <v>Pijiño del Carmen</v>
          </cell>
        </row>
        <row r="36293">
          <cell r="C36293" t="str">
            <v>47545</v>
          </cell>
          <cell r="D36293" t="str">
            <v>Pijiño del Carmen</v>
          </cell>
        </row>
        <row r="36294">
          <cell r="C36294" t="str">
            <v>47545</v>
          </cell>
          <cell r="D36294" t="str">
            <v>Pijiño del Carmen</v>
          </cell>
        </row>
        <row r="36295">
          <cell r="C36295" t="str">
            <v>47545</v>
          </cell>
          <cell r="D36295" t="str">
            <v>Pijiño del Carmen</v>
          </cell>
        </row>
        <row r="36296">
          <cell r="C36296" t="str">
            <v>47545</v>
          </cell>
          <cell r="D36296" t="str">
            <v>Pijiño del Carmen</v>
          </cell>
        </row>
        <row r="36297">
          <cell r="C36297" t="str">
            <v>47545</v>
          </cell>
          <cell r="D36297" t="str">
            <v>Pijiño del Carmen</v>
          </cell>
        </row>
        <row r="36298">
          <cell r="C36298" t="str">
            <v>47545</v>
          </cell>
          <cell r="D36298" t="str">
            <v>Pijiño del Carmen</v>
          </cell>
        </row>
        <row r="36299">
          <cell r="C36299" t="str">
            <v>47545</v>
          </cell>
          <cell r="D36299" t="str">
            <v>Pijiño del Carmen</v>
          </cell>
        </row>
        <row r="36300">
          <cell r="C36300" t="str">
            <v>47545</v>
          </cell>
          <cell r="D36300" t="str">
            <v>Pijiño del Carmen</v>
          </cell>
        </row>
        <row r="36301">
          <cell r="C36301" t="str">
            <v>47551</v>
          </cell>
          <cell r="D36301" t="str">
            <v>Pivijay</v>
          </cell>
        </row>
        <row r="36302">
          <cell r="C36302" t="str">
            <v>47551</v>
          </cell>
          <cell r="D36302" t="str">
            <v>Pivijay</v>
          </cell>
        </row>
        <row r="36303">
          <cell r="C36303" t="str">
            <v>47551</v>
          </cell>
          <cell r="D36303" t="str">
            <v>Pivijay</v>
          </cell>
        </row>
        <row r="36304">
          <cell r="C36304" t="str">
            <v>47551</v>
          </cell>
          <cell r="D36304" t="str">
            <v>Pivijay</v>
          </cell>
        </row>
        <row r="36305">
          <cell r="C36305" t="str">
            <v>47551</v>
          </cell>
          <cell r="D36305" t="str">
            <v>Pivijay</v>
          </cell>
        </row>
        <row r="36306">
          <cell r="C36306" t="str">
            <v>47551</v>
          </cell>
          <cell r="D36306" t="str">
            <v>Pivijay</v>
          </cell>
        </row>
        <row r="36307">
          <cell r="C36307" t="str">
            <v>47551</v>
          </cell>
          <cell r="D36307" t="str">
            <v>Pivijay</v>
          </cell>
        </row>
        <row r="36308">
          <cell r="C36308" t="str">
            <v>47551</v>
          </cell>
          <cell r="D36308" t="str">
            <v>Pivijay</v>
          </cell>
        </row>
        <row r="36309">
          <cell r="C36309" t="str">
            <v>47551</v>
          </cell>
          <cell r="D36309" t="str">
            <v>Pivijay</v>
          </cell>
        </row>
        <row r="36310">
          <cell r="C36310" t="str">
            <v>47551</v>
          </cell>
          <cell r="D36310" t="str">
            <v>Pivijay</v>
          </cell>
        </row>
        <row r="36311">
          <cell r="C36311" t="str">
            <v>47551</v>
          </cell>
          <cell r="D36311" t="str">
            <v>Pivijay</v>
          </cell>
        </row>
        <row r="36312">
          <cell r="C36312" t="str">
            <v>47551</v>
          </cell>
          <cell r="D36312" t="str">
            <v>Pivijay</v>
          </cell>
        </row>
        <row r="36313">
          <cell r="C36313" t="str">
            <v>47551</v>
          </cell>
          <cell r="D36313" t="str">
            <v>Pivijay</v>
          </cell>
        </row>
        <row r="36314">
          <cell r="C36314" t="str">
            <v>47551</v>
          </cell>
          <cell r="D36314" t="str">
            <v>Pivijay</v>
          </cell>
        </row>
        <row r="36315">
          <cell r="C36315" t="str">
            <v>47551</v>
          </cell>
          <cell r="D36315" t="str">
            <v>Pivijay</v>
          </cell>
        </row>
        <row r="36316">
          <cell r="C36316" t="str">
            <v>47551</v>
          </cell>
          <cell r="D36316" t="str">
            <v>Pivijay</v>
          </cell>
        </row>
        <row r="36317">
          <cell r="C36317" t="str">
            <v>47551</v>
          </cell>
          <cell r="D36317" t="str">
            <v>Pivijay</v>
          </cell>
        </row>
        <row r="36318">
          <cell r="C36318" t="str">
            <v>47551</v>
          </cell>
          <cell r="D36318" t="str">
            <v>Pivijay</v>
          </cell>
        </row>
        <row r="36319">
          <cell r="C36319" t="str">
            <v>47551</v>
          </cell>
          <cell r="D36319" t="str">
            <v>Pivijay</v>
          </cell>
        </row>
        <row r="36320">
          <cell r="C36320" t="str">
            <v>47551</v>
          </cell>
          <cell r="D36320" t="str">
            <v>Pivijay</v>
          </cell>
        </row>
        <row r="36321">
          <cell r="C36321" t="str">
            <v>47551</v>
          </cell>
          <cell r="D36321" t="str">
            <v>Pivijay</v>
          </cell>
        </row>
        <row r="36322">
          <cell r="C36322" t="str">
            <v>47551</v>
          </cell>
          <cell r="D36322" t="str">
            <v>Pivijay</v>
          </cell>
        </row>
        <row r="36323">
          <cell r="C36323" t="str">
            <v>47551</v>
          </cell>
          <cell r="D36323" t="str">
            <v>Pivijay</v>
          </cell>
        </row>
        <row r="36324">
          <cell r="C36324" t="str">
            <v>47551</v>
          </cell>
          <cell r="D36324" t="str">
            <v>Pivijay</v>
          </cell>
        </row>
        <row r="36325">
          <cell r="C36325" t="str">
            <v>47551</v>
          </cell>
          <cell r="D36325" t="str">
            <v>Pivijay</v>
          </cell>
        </row>
        <row r="36326">
          <cell r="C36326" t="str">
            <v>47551</v>
          </cell>
          <cell r="D36326" t="str">
            <v>Pivijay</v>
          </cell>
        </row>
        <row r="36327">
          <cell r="C36327" t="str">
            <v>47551</v>
          </cell>
          <cell r="D36327" t="str">
            <v>Pivijay</v>
          </cell>
        </row>
        <row r="36328">
          <cell r="C36328" t="str">
            <v>47551</v>
          </cell>
          <cell r="D36328" t="str">
            <v>Pivijay</v>
          </cell>
        </row>
        <row r="36329">
          <cell r="C36329" t="str">
            <v>47551</v>
          </cell>
          <cell r="D36329" t="str">
            <v>Pivijay</v>
          </cell>
        </row>
        <row r="36330">
          <cell r="C36330" t="str">
            <v>47551</v>
          </cell>
          <cell r="D36330" t="str">
            <v>Pivijay</v>
          </cell>
        </row>
        <row r="36331">
          <cell r="C36331" t="str">
            <v>47551</v>
          </cell>
          <cell r="D36331" t="str">
            <v>Pivijay</v>
          </cell>
        </row>
        <row r="36332">
          <cell r="C36332" t="str">
            <v>47551</v>
          </cell>
          <cell r="D36332" t="str">
            <v>Pivijay</v>
          </cell>
        </row>
        <row r="36333">
          <cell r="C36333" t="str">
            <v>47551</v>
          </cell>
          <cell r="D36333" t="str">
            <v>Pivijay</v>
          </cell>
        </row>
        <row r="36334">
          <cell r="C36334" t="str">
            <v>47551</v>
          </cell>
          <cell r="D36334" t="str">
            <v>Pivijay</v>
          </cell>
        </row>
        <row r="36335">
          <cell r="C36335" t="str">
            <v>47551</v>
          </cell>
          <cell r="D36335" t="str">
            <v>Pivijay</v>
          </cell>
        </row>
        <row r="36336">
          <cell r="C36336" t="str">
            <v>47551</v>
          </cell>
          <cell r="D36336" t="str">
            <v>Pivijay</v>
          </cell>
        </row>
        <row r="36337">
          <cell r="C36337" t="str">
            <v>47551</v>
          </cell>
          <cell r="D36337" t="str">
            <v>Pivijay</v>
          </cell>
        </row>
        <row r="36338">
          <cell r="C36338" t="str">
            <v>47551</v>
          </cell>
          <cell r="D36338" t="str">
            <v>Pivijay</v>
          </cell>
        </row>
        <row r="36339">
          <cell r="C36339" t="str">
            <v>47551</v>
          </cell>
          <cell r="D36339" t="str">
            <v>Pivijay</v>
          </cell>
        </row>
        <row r="36340">
          <cell r="C36340" t="str">
            <v>47551</v>
          </cell>
          <cell r="D36340" t="str">
            <v>Pivijay</v>
          </cell>
        </row>
        <row r="36341">
          <cell r="C36341" t="str">
            <v>47551</v>
          </cell>
          <cell r="D36341" t="str">
            <v>Pivijay</v>
          </cell>
        </row>
        <row r="36342">
          <cell r="C36342" t="str">
            <v>47551</v>
          </cell>
          <cell r="D36342" t="str">
            <v>Pivijay</v>
          </cell>
        </row>
        <row r="36343">
          <cell r="C36343" t="str">
            <v>47551</v>
          </cell>
          <cell r="D36343" t="str">
            <v>Pivijay</v>
          </cell>
        </row>
        <row r="36344">
          <cell r="C36344" t="str">
            <v>47551</v>
          </cell>
          <cell r="D36344" t="str">
            <v>Pivijay</v>
          </cell>
        </row>
        <row r="36345">
          <cell r="C36345" t="str">
            <v>47551</v>
          </cell>
          <cell r="D36345" t="str">
            <v>Pivijay</v>
          </cell>
        </row>
        <row r="36346">
          <cell r="C36346" t="str">
            <v>47551</v>
          </cell>
          <cell r="D36346" t="str">
            <v>Pivijay</v>
          </cell>
        </row>
        <row r="36347">
          <cell r="C36347" t="str">
            <v>47551</v>
          </cell>
          <cell r="D36347" t="str">
            <v>Pivijay</v>
          </cell>
        </row>
        <row r="36348">
          <cell r="C36348" t="str">
            <v>47551</v>
          </cell>
          <cell r="D36348" t="str">
            <v>Pivijay</v>
          </cell>
        </row>
        <row r="36349">
          <cell r="C36349" t="str">
            <v>47551</v>
          </cell>
          <cell r="D36349" t="str">
            <v>Pivijay</v>
          </cell>
        </row>
        <row r="36350">
          <cell r="C36350" t="str">
            <v>47551</v>
          </cell>
          <cell r="D36350" t="str">
            <v>Pivijay</v>
          </cell>
        </row>
        <row r="36351">
          <cell r="C36351" t="str">
            <v>47551</v>
          </cell>
          <cell r="D36351" t="str">
            <v>Pivijay</v>
          </cell>
        </row>
        <row r="36352">
          <cell r="C36352" t="str">
            <v>47551</v>
          </cell>
          <cell r="D36352" t="str">
            <v>Pivijay</v>
          </cell>
        </row>
        <row r="36353">
          <cell r="C36353" t="str">
            <v>47551</v>
          </cell>
          <cell r="D36353" t="str">
            <v>Pivijay</v>
          </cell>
        </row>
        <row r="36354">
          <cell r="C36354" t="str">
            <v>47551</v>
          </cell>
          <cell r="D36354" t="str">
            <v>Pivijay</v>
          </cell>
        </row>
        <row r="36355">
          <cell r="C36355" t="str">
            <v>47555</v>
          </cell>
          <cell r="D36355" t="str">
            <v>Plato</v>
          </cell>
        </row>
        <row r="36356">
          <cell r="C36356" t="str">
            <v>47555</v>
          </cell>
          <cell r="D36356" t="str">
            <v>Plato</v>
          </cell>
        </row>
        <row r="36357">
          <cell r="C36357" t="str">
            <v>47555</v>
          </cell>
          <cell r="D36357" t="str">
            <v>Plato</v>
          </cell>
        </row>
        <row r="36358">
          <cell r="C36358" t="str">
            <v>47555</v>
          </cell>
          <cell r="D36358" t="str">
            <v>Plato</v>
          </cell>
        </row>
        <row r="36359">
          <cell r="C36359" t="str">
            <v>47555</v>
          </cell>
          <cell r="D36359" t="str">
            <v>Plato</v>
          </cell>
        </row>
        <row r="36360">
          <cell r="C36360" t="str">
            <v>47555</v>
          </cell>
          <cell r="D36360" t="str">
            <v>Plato</v>
          </cell>
        </row>
        <row r="36361">
          <cell r="C36361" t="str">
            <v>47555</v>
          </cell>
          <cell r="D36361" t="str">
            <v>Plato</v>
          </cell>
        </row>
        <row r="36362">
          <cell r="C36362" t="str">
            <v>47555</v>
          </cell>
          <cell r="D36362" t="str">
            <v>Plato</v>
          </cell>
        </row>
        <row r="36363">
          <cell r="C36363" t="str">
            <v>47555</v>
          </cell>
          <cell r="D36363" t="str">
            <v>Plato</v>
          </cell>
        </row>
        <row r="36364">
          <cell r="C36364" t="str">
            <v>47555</v>
          </cell>
          <cell r="D36364" t="str">
            <v>Plato</v>
          </cell>
        </row>
        <row r="36365">
          <cell r="C36365" t="str">
            <v>47555</v>
          </cell>
          <cell r="D36365" t="str">
            <v>Plato</v>
          </cell>
        </row>
        <row r="36366">
          <cell r="C36366" t="str">
            <v>47555</v>
          </cell>
          <cell r="D36366" t="str">
            <v>Plato</v>
          </cell>
        </row>
        <row r="36367">
          <cell r="C36367" t="str">
            <v>47555</v>
          </cell>
          <cell r="D36367" t="str">
            <v>Plato</v>
          </cell>
        </row>
        <row r="36368">
          <cell r="C36368" t="str">
            <v>47555</v>
          </cell>
          <cell r="D36368" t="str">
            <v>Plato</v>
          </cell>
        </row>
        <row r="36369">
          <cell r="C36369" t="str">
            <v>47555</v>
          </cell>
          <cell r="D36369" t="str">
            <v>Plato</v>
          </cell>
        </row>
        <row r="36370">
          <cell r="C36370" t="str">
            <v>47555</v>
          </cell>
          <cell r="D36370" t="str">
            <v>Plato</v>
          </cell>
        </row>
        <row r="36371">
          <cell r="C36371" t="str">
            <v>47555</v>
          </cell>
          <cell r="D36371" t="str">
            <v>Plato</v>
          </cell>
        </row>
        <row r="36372">
          <cell r="C36372" t="str">
            <v>47555</v>
          </cell>
          <cell r="D36372" t="str">
            <v>Plato</v>
          </cell>
        </row>
        <row r="36373">
          <cell r="C36373" t="str">
            <v>47555</v>
          </cell>
          <cell r="D36373" t="str">
            <v>Plato</v>
          </cell>
        </row>
        <row r="36374">
          <cell r="C36374" t="str">
            <v>47555</v>
          </cell>
          <cell r="D36374" t="str">
            <v>Plato</v>
          </cell>
        </row>
        <row r="36375">
          <cell r="C36375" t="str">
            <v>47555</v>
          </cell>
          <cell r="D36375" t="str">
            <v>Plato</v>
          </cell>
        </row>
        <row r="36376">
          <cell r="C36376" t="str">
            <v>47555</v>
          </cell>
          <cell r="D36376" t="str">
            <v>Plato</v>
          </cell>
        </row>
        <row r="36377">
          <cell r="C36377" t="str">
            <v>47555</v>
          </cell>
          <cell r="D36377" t="str">
            <v>Plato</v>
          </cell>
        </row>
        <row r="36378">
          <cell r="C36378" t="str">
            <v>47555</v>
          </cell>
          <cell r="D36378" t="str">
            <v>Plato</v>
          </cell>
        </row>
        <row r="36379">
          <cell r="C36379" t="str">
            <v>47555</v>
          </cell>
          <cell r="D36379" t="str">
            <v>Plato</v>
          </cell>
        </row>
        <row r="36380">
          <cell r="C36380" t="str">
            <v>47555</v>
          </cell>
          <cell r="D36380" t="str">
            <v>Plato</v>
          </cell>
        </row>
        <row r="36381">
          <cell r="C36381" t="str">
            <v>47555</v>
          </cell>
          <cell r="D36381" t="str">
            <v>Plato</v>
          </cell>
        </row>
        <row r="36382">
          <cell r="C36382" t="str">
            <v>47555</v>
          </cell>
          <cell r="D36382" t="str">
            <v>Plato</v>
          </cell>
        </row>
        <row r="36383">
          <cell r="C36383" t="str">
            <v>47555</v>
          </cell>
          <cell r="D36383" t="str">
            <v>Plato</v>
          </cell>
        </row>
        <row r="36384">
          <cell r="C36384" t="str">
            <v>47555</v>
          </cell>
          <cell r="D36384" t="str">
            <v>Plato</v>
          </cell>
        </row>
        <row r="36385">
          <cell r="C36385" t="str">
            <v>47555</v>
          </cell>
          <cell r="D36385" t="str">
            <v>Plato</v>
          </cell>
        </row>
        <row r="36386">
          <cell r="C36386" t="str">
            <v>47555</v>
          </cell>
          <cell r="D36386" t="str">
            <v>Plato</v>
          </cell>
        </row>
        <row r="36387">
          <cell r="C36387" t="str">
            <v>47555</v>
          </cell>
          <cell r="D36387" t="str">
            <v>Plato</v>
          </cell>
        </row>
        <row r="36388">
          <cell r="C36388" t="str">
            <v>47555</v>
          </cell>
          <cell r="D36388" t="str">
            <v>Plato</v>
          </cell>
        </row>
        <row r="36389">
          <cell r="C36389" t="str">
            <v>47555</v>
          </cell>
          <cell r="D36389" t="str">
            <v>Plato</v>
          </cell>
        </row>
        <row r="36390">
          <cell r="C36390" t="str">
            <v>47555</v>
          </cell>
          <cell r="D36390" t="str">
            <v>Plato</v>
          </cell>
        </row>
        <row r="36391">
          <cell r="C36391" t="str">
            <v>47555</v>
          </cell>
          <cell r="D36391" t="str">
            <v>Plato</v>
          </cell>
        </row>
        <row r="36392">
          <cell r="C36392" t="str">
            <v>47555</v>
          </cell>
          <cell r="D36392" t="str">
            <v>Plato</v>
          </cell>
        </row>
        <row r="36393">
          <cell r="C36393" t="str">
            <v>47555</v>
          </cell>
          <cell r="D36393" t="str">
            <v>Plato</v>
          </cell>
        </row>
        <row r="36394">
          <cell r="C36394" t="str">
            <v>47555</v>
          </cell>
          <cell r="D36394" t="str">
            <v>Plato</v>
          </cell>
        </row>
        <row r="36395">
          <cell r="C36395" t="str">
            <v>47555</v>
          </cell>
          <cell r="D36395" t="str">
            <v>Plato</v>
          </cell>
        </row>
        <row r="36396">
          <cell r="C36396" t="str">
            <v>47555</v>
          </cell>
          <cell r="D36396" t="str">
            <v>Plato</v>
          </cell>
        </row>
        <row r="36397">
          <cell r="C36397" t="str">
            <v>47555</v>
          </cell>
          <cell r="D36397" t="str">
            <v>Plato</v>
          </cell>
        </row>
        <row r="36398">
          <cell r="C36398" t="str">
            <v>47555</v>
          </cell>
          <cell r="D36398" t="str">
            <v>Plato</v>
          </cell>
        </row>
        <row r="36399">
          <cell r="C36399" t="str">
            <v>47555</v>
          </cell>
          <cell r="D36399" t="str">
            <v>Plato</v>
          </cell>
        </row>
        <row r="36400">
          <cell r="C36400" t="str">
            <v>47555</v>
          </cell>
          <cell r="D36400" t="str">
            <v>Plato</v>
          </cell>
        </row>
        <row r="36401">
          <cell r="C36401" t="str">
            <v>47555</v>
          </cell>
          <cell r="D36401" t="str">
            <v>Plato</v>
          </cell>
        </row>
        <row r="36402">
          <cell r="C36402" t="str">
            <v>47555</v>
          </cell>
          <cell r="D36402" t="str">
            <v>Plato</v>
          </cell>
        </row>
        <row r="36403">
          <cell r="C36403" t="str">
            <v>47555</v>
          </cell>
          <cell r="D36403" t="str">
            <v>Plato</v>
          </cell>
        </row>
        <row r="36404">
          <cell r="C36404" t="str">
            <v>47555</v>
          </cell>
          <cell r="D36404" t="str">
            <v>Plato</v>
          </cell>
        </row>
        <row r="36405">
          <cell r="C36405" t="str">
            <v>47555</v>
          </cell>
          <cell r="D36405" t="str">
            <v>Plato</v>
          </cell>
        </row>
        <row r="36406">
          <cell r="C36406" t="str">
            <v>47555</v>
          </cell>
          <cell r="D36406" t="str">
            <v>Plato</v>
          </cell>
        </row>
        <row r="36407">
          <cell r="C36407" t="str">
            <v>47555</v>
          </cell>
          <cell r="D36407" t="str">
            <v>Plato</v>
          </cell>
        </row>
        <row r="36408">
          <cell r="C36408" t="str">
            <v>47555</v>
          </cell>
          <cell r="D36408" t="str">
            <v>Plato</v>
          </cell>
        </row>
        <row r="36409">
          <cell r="C36409" t="str">
            <v>47570</v>
          </cell>
          <cell r="D36409" t="str">
            <v>Puebloviejo</v>
          </cell>
        </row>
        <row r="36410">
          <cell r="C36410" t="str">
            <v>47570</v>
          </cell>
          <cell r="D36410" t="str">
            <v>Puebloviejo</v>
          </cell>
        </row>
        <row r="36411">
          <cell r="C36411" t="str">
            <v>47570</v>
          </cell>
          <cell r="D36411" t="str">
            <v>Puebloviejo</v>
          </cell>
        </row>
        <row r="36412">
          <cell r="C36412" t="str">
            <v>47570</v>
          </cell>
          <cell r="D36412" t="str">
            <v>Puebloviejo</v>
          </cell>
        </row>
        <row r="36413">
          <cell r="C36413" t="str">
            <v>47570</v>
          </cell>
          <cell r="D36413" t="str">
            <v>Puebloviejo</v>
          </cell>
        </row>
        <row r="36414">
          <cell r="C36414" t="str">
            <v>47570</v>
          </cell>
          <cell r="D36414" t="str">
            <v>Puebloviejo</v>
          </cell>
        </row>
        <row r="36415">
          <cell r="C36415" t="str">
            <v>47570</v>
          </cell>
          <cell r="D36415" t="str">
            <v>Puebloviejo</v>
          </cell>
        </row>
        <row r="36416">
          <cell r="C36416" t="str">
            <v>47570</v>
          </cell>
          <cell r="D36416" t="str">
            <v>Puebloviejo</v>
          </cell>
        </row>
        <row r="36417">
          <cell r="C36417" t="str">
            <v>47570</v>
          </cell>
          <cell r="D36417" t="str">
            <v>Puebloviejo</v>
          </cell>
        </row>
        <row r="36418">
          <cell r="C36418" t="str">
            <v>47570</v>
          </cell>
          <cell r="D36418" t="str">
            <v>Puebloviejo</v>
          </cell>
        </row>
        <row r="36419">
          <cell r="C36419" t="str">
            <v>47570</v>
          </cell>
          <cell r="D36419" t="str">
            <v>Puebloviejo</v>
          </cell>
        </row>
        <row r="36420">
          <cell r="C36420" t="str">
            <v>47570</v>
          </cell>
          <cell r="D36420" t="str">
            <v>Puebloviejo</v>
          </cell>
        </row>
        <row r="36421">
          <cell r="C36421" t="str">
            <v>47570</v>
          </cell>
          <cell r="D36421" t="str">
            <v>Puebloviejo</v>
          </cell>
        </row>
        <row r="36422">
          <cell r="C36422" t="str">
            <v>47570</v>
          </cell>
          <cell r="D36422" t="str">
            <v>Puebloviejo</v>
          </cell>
        </row>
        <row r="36423">
          <cell r="C36423" t="str">
            <v>47570</v>
          </cell>
          <cell r="D36423" t="str">
            <v>Puebloviejo</v>
          </cell>
        </row>
        <row r="36424">
          <cell r="C36424" t="str">
            <v>47570</v>
          </cell>
          <cell r="D36424" t="str">
            <v>Puebloviejo</v>
          </cell>
        </row>
        <row r="36425">
          <cell r="C36425" t="str">
            <v>47570</v>
          </cell>
          <cell r="D36425" t="str">
            <v>Puebloviejo</v>
          </cell>
        </row>
        <row r="36426">
          <cell r="C36426" t="str">
            <v>47570</v>
          </cell>
          <cell r="D36426" t="str">
            <v>Puebloviejo</v>
          </cell>
        </row>
        <row r="36427">
          <cell r="C36427" t="str">
            <v>47570</v>
          </cell>
          <cell r="D36427" t="str">
            <v>Puebloviejo</v>
          </cell>
        </row>
        <row r="36428">
          <cell r="C36428" t="str">
            <v>47570</v>
          </cell>
          <cell r="D36428" t="str">
            <v>Puebloviejo</v>
          </cell>
        </row>
        <row r="36429">
          <cell r="C36429" t="str">
            <v>47570</v>
          </cell>
          <cell r="D36429" t="str">
            <v>Puebloviejo</v>
          </cell>
        </row>
        <row r="36430">
          <cell r="C36430" t="str">
            <v>47570</v>
          </cell>
          <cell r="D36430" t="str">
            <v>Puebloviejo</v>
          </cell>
        </row>
        <row r="36431">
          <cell r="C36431" t="str">
            <v>47570</v>
          </cell>
          <cell r="D36431" t="str">
            <v>Puebloviejo</v>
          </cell>
        </row>
        <row r="36432">
          <cell r="C36432" t="str">
            <v>47570</v>
          </cell>
          <cell r="D36432" t="str">
            <v>Puebloviejo</v>
          </cell>
        </row>
        <row r="36433">
          <cell r="C36433" t="str">
            <v>47570</v>
          </cell>
          <cell r="D36433" t="str">
            <v>Puebloviejo</v>
          </cell>
        </row>
        <row r="36434">
          <cell r="C36434" t="str">
            <v>47570</v>
          </cell>
          <cell r="D36434" t="str">
            <v>Puebloviejo</v>
          </cell>
        </row>
        <row r="36435">
          <cell r="C36435" t="str">
            <v>47570</v>
          </cell>
          <cell r="D36435" t="str">
            <v>Puebloviejo</v>
          </cell>
        </row>
        <row r="36436">
          <cell r="C36436" t="str">
            <v>47570</v>
          </cell>
          <cell r="D36436" t="str">
            <v>Puebloviejo</v>
          </cell>
        </row>
        <row r="36437">
          <cell r="C36437" t="str">
            <v>47570</v>
          </cell>
          <cell r="D36437" t="str">
            <v>Puebloviejo</v>
          </cell>
        </row>
        <row r="36438">
          <cell r="C36438" t="str">
            <v>47570</v>
          </cell>
          <cell r="D36438" t="str">
            <v>Puebloviejo</v>
          </cell>
        </row>
        <row r="36439">
          <cell r="C36439" t="str">
            <v>47570</v>
          </cell>
          <cell r="D36439" t="str">
            <v>Puebloviejo</v>
          </cell>
        </row>
        <row r="36440">
          <cell r="C36440" t="str">
            <v>47570</v>
          </cell>
          <cell r="D36440" t="str">
            <v>Puebloviejo</v>
          </cell>
        </row>
        <row r="36441">
          <cell r="C36441" t="str">
            <v>47570</v>
          </cell>
          <cell r="D36441" t="str">
            <v>Puebloviejo</v>
          </cell>
        </row>
        <row r="36442">
          <cell r="C36442" t="str">
            <v>47570</v>
          </cell>
          <cell r="D36442" t="str">
            <v>Puebloviejo</v>
          </cell>
        </row>
        <row r="36443">
          <cell r="C36443" t="str">
            <v>47570</v>
          </cell>
          <cell r="D36443" t="str">
            <v>Puebloviejo</v>
          </cell>
        </row>
        <row r="36444">
          <cell r="C36444" t="str">
            <v>47570</v>
          </cell>
          <cell r="D36444" t="str">
            <v>Puebloviejo</v>
          </cell>
        </row>
        <row r="36445">
          <cell r="C36445" t="str">
            <v>47570</v>
          </cell>
          <cell r="D36445" t="str">
            <v>Puebloviejo</v>
          </cell>
        </row>
        <row r="36446">
          <cell r="C36446" t="str">
            <v>47570</v>
          </cell>
          <cell r="D36446" t="str">
            <v>Puebloviejo</v>
          </cell>
        </row>
        <row r="36447">
          <cell r="C36447" t="str">
            <v>47570</v>
          </cell>
          <cell r="D36447" t="str">
            <v>Puebloviejo</v>
          </cell>
        </row>
        <row r="36448">
          <cell r="C36448" t="str">
            <v>47570</v>
          </cell>
          <cell r="D36448" t="str">
            <v>Puebloviejo</v>
          </cell>
        </row>
        <row r="36449">
          <cell r="C36449" t="str">
            <v>47570</v>
          </cell>
          <cell r="D36449" t="str">
            <v>Puebloviejo</v>
          </cell>
        </row>
        <row r="36450">
          <cell r="C36450" t="str">
            <v>47570</v>
          </cell>
          <cell r="D36450" t="str">
            <v>Puebloviejo</v>
          </cell>
        </row>
        <row r="36451">
          <cell r="C36451" t="str">
            <v>47570</v>
          </cell>
          <cell r="D36451" t="str">
            <v>Puebloviejo</v>
          </cell>
        </row>
        <row r="36452">
          <cell r="C36452" t="str">
            <v>47570</v>
          </cell>
          <cell r="D36452" t="str">
            <v>Puebloviejo</v>
          </cell>
        </row>
        <row r="36453">
          <cell r="C36453" t="str">
            <v>47570</v>
          </cell>
          <cell r="D36453" t="str">
            <v>Puebloviejo</v>
          </cell>
        </row>
        <row r="36454">
          <cell r="C36454" t="str">
            <v>47570</v>
          </cell>
          <cell r="D36454" t="str">
            <v>Puebloviejo</v>
          </cell>
        </row>
        <row r="36455">
          <cell r="C36455" t="str">
            <v>47570</v>
          </cell>
          <cell r="D36455" t="str">
            <v>Puebloviejo</v>
          </cell>
        </row>
        <row r="36456">
          <cell r="C36456" t="str">
            <v>47570</v>
          </cell>
          <cell r="D36456" t="str">
            <v>Puebloviejo</v>
          </cell>
        </row>
        <row r="36457">
          <cell r="C36457" t="str">
            <v>47570</v>
          </cell>
          <cell r="D36457" t="str">
            <v>Puebloviejo</v>
          </cell>
        </row>
        <row r="36458">
          <cell r="C36458" t="str">
            <v>47570</v>
          </cell>
          <cell r="D36458" t="str">
            <v>Puebloviejo</v>
          </cell>
        </row>
        <row r="36459">
          <cell r="C36459" t="str">
            <v>47570</v>
          </cell>
          <cell r="D36459" t="str">
            <v>Puebloviejo</v>
          </cell>
        </row>
        <row r="36460">
          <cell r="C36460" t="str">
            <v>47570</v>
          </cell>
          <cell r="D36460" t="str">
            <v>Puebloviejo</v>
          </cell>
        </row>
        <row r="36461">
          <cell r="C36461" t="str">
            <v>47570</v>
          </cell>
          <cell r="D36461" t="str">
            <v>Puebloviejo</v>
          </cell>
        </row>
        <row r="36462">
          <cell r="C36462" t="str">
            <v>47570</v>
          </cell>
          <cell r="D36462" t="str">
            <v>Puebloviejo</v>
          </cell>
        </row>
        <row r="36463">
          <cell r="C36463" t="str">
            <v>47605</v>
          </cell>
          <cell r="D36463" t="str">
            <v>Remolino</v>
          </cell>
        </row>
        <row r="36464">
          <cell r="C36464" t="str">
            <v>47605</v>
          </cell>
          <cell r="D36464" t="str">
            <v>Remolino</v>
          </cell>
        </row>
        <row r="36465">
          <cell r="C36465" t="str">
            <v>47605</v>
          </cell>
          <cell r="D36465" t="str">
            <v>Remolino</v>
          </cell>
        </row>
        <row r="36466">
          <cell r="C36466" t="str">
            <v>47605</v>
          </cell>
          <cell r="D36466" t="str">
            <v>Remolino</v>
          </cell>
        </row>
        <row r="36467">
          <cell r="C36467" t="str">
            <v>47605</v>
          </cell>
          <cell r="D36467" t="str">
            <v>Remolino</v>
          </cell>
        </row>
        <row r="36468">
          <cell r="C36468" t="str">
            <v>47605</v>
          </cell>
          <cell r="D36468" t="str">
            <v>Remolino</v>
          </cell>
        </row>
        <row r="36469">
          <cell r="C36469" t="str">
            <v>47605</v>
          </cell>
          <cell r="D36469" t="str">
            <v>Remolino</v>
          </cell>
        </row>
        <row r="36470">
          <cell r="C36470" t="str">
            <v>47605</v>
          </cell>
          <cell r="D36470" t="str">
            <v>Remolino</v>
          </cell>
        </row>
        <row r="36471">
          <cell r="C36471" t="str">
            <v>47605</v>
          </cell>
          <cell r="D36471" t="str">
            <v>Remolino</v>
          </cell>
        </row>
        <row r="36472">
          <cell r="C36472" t="str">
            <v>47605</v>
          </cell>
          <cell r="D36472" t="str">
            <v>Remolino</v>
          </cell>
        </row>
        <row r="36473">
          <cell r="C36473" t="str">
            <v>47605</v>
          </cell>
          <cell r="D36473" t="str">
            <v>Remolino</v>
          </cell>
        </row>
        <row r="36474">
          <cell r="C36474" t="str">
            <v>47605</v>
          </cell>
          <cell r="D36474" t="str">
            <v>Remolino</v>
          </cell>
        </row>
        <row r="36475">
          <cell r="C36475" t="str">
            <v>47605</v>
          </cell>
          <cell r="D36475" t="str">
            <v>Remolino</v>
          </cell>
        </row>
        <row r="36476">
          <cell r="C36476" t="str">
            <v>47605</v>
          </cell>
          <cell r="D36476" t="str">
            <v>Remolino</v>
          </cell>
        </row>
        <row r="36477">
          <cell r="C36477" t="str">
            <v>47605</v>
          </cell>
          <cell r="D36477" t="str">
            <v>Remolino</v>
          </cell>
        </row>
        <row r="36478">
          <cell r="C36478" t="str">
            <v>47605</v>
          </cell>
          <cell r="D36478" t="str">
            <v>Remolino</v>
          </cell>
        </row>
        <row r="36479">
          <cell r="C36479" t="str">
            <v>47605</v>
          </cell>
          <cell r="D36479" t="str">
            <v>Remolino</v>
          </cell>
        </row>
        <row r="36480">
          <cell r="C36480" t="str">
            <v>47605</v>
          </cell>
          <cell r="D36480" t="str">
            <v>Remolino</v>
          </cell>
        </row>
        <row r="36481">
          <cell r="C36481" t="str">
            <v>47605</v>
          </cell>
          <cell r="D36481" t="str">
            <v>Remolino</v>
          </cell>
        </row>
        <row r="36482">
          <cell r="C36482" t="str">
            <v>47605</v>
          </cell>
          <cell r="D36482" t="str">
            <v>Remolino</v>
          </cell>
        </row>
        <row r="36483">
          <cell r="C36483" t="str">
            <v>47605</v>
          </cell>
          <cell r="D36483" t="str">
            <v>Remolino</v>
          </cell>
        </row>
        <row r="36484">
          <cell r="C36484" t="str">
            <v>47605</v>
          </cell>
          <cell r="D36484" t="str">
            <v>Remolino</v>
          </cell>
        </row>
        <row r="36485">
          <cell r="C36485" t="str">
            <v>47605</v>
          </cell>
          <cell r="D36485" t="str">
            <v>Remolino</v>
          </cell>
        </row>
        <row r="36486">
          <cell r="C36486" t="str">
            <v>47605</v>
          </cell>
          <cell r="D36486" t="str">
            <v>Remolino</v>
          </cell>
        </row>
        <row r="36487">
          <cell r="C36487" t="str">
            <v>47605</v>
          </cell>
          <cell r="D36487" t="str">
            <v>Remolino</v>
          </cell>
        </row>
        <row r="36488">
          <cell r="C36488" t="str">
            <v>47605</v>
          </cell>
          <cell r="D36488" t="str">
            <v>Remolino</v>
          </cell>
        </row>
        <row r="36489">
          <cell r="C36489" t="str">
            <v>47605</v>
          </cell>
          <cell r="D36489" t="str">
            <v>Remolino</v>
          </cell>
        </row>
        <row r="36490">
          <cell r="C36490" t="str">
            <v>47605</v>
          </cell>
          <cell r="D36490" t="str">
            <v>Remolino</v>
          </cell>
        </row>
        <row r="36491">
          <cell r="C36491" t="str">
            <v>47605</v>
          </cell>
          <cell r="D36491" t="str">
            <v>Remolino</v>
          </cell>
        </row>
        <row r="36492">
          <cell r="C36492" t="str">
            <v>47605</v>
          </cell>
          <cell r="D36492" t="str">
            <v>Remolino</v>
          </cell>
        </row>
        <row r="36493">
          <cell r="C36493" t="str">
            <v>47605</v>
          </cell>
          <cell r="D36493" t="str">
            <v>Remolino</v>
          </cell>
        </row>
        <row r="36494">
          <cell r="C36494" t="str">
            <v>47605</v>
          </cell>
          <cell r="D36494" t="str">
            <v>Remolino</v>
          </cell>
        </row>
        <row r="36495">
          <cell r="C36495" t="str">
            <v>47605</v>
          </cell>
          <cell r="D36495" t="str">
            <v>Remolino</v>
          </cell>
        </row>
        <row r="36496">
          <cell r="C36496" t="str">
            <v>47605</v>
          </cell>
          <cell r="D36496" t="str">
            <v>Remolino</v>
          </cell>
        </row>
        <row r="36497">
          <cell r="C36497" t="str">
            <v>47605</v>
          </cell>
          <cell r="D36497" t="str">
            <v>Remolino</v>
          </cell>
        </row>
        <row r="36498">
          <cell r="C36498" t="str">
            <v>47605</v>
          </cell>
          <cell r="D36498" t="str">
            <v>Remolino</v>
          </cell>
        </row>
        <row r="36499">
          <cell r="C36499" t="str">
            <v>47605</v>
          </cell>
          <cell r="D36499" t="str">
            <v>Remolino</v>
          </cell>
        </row>
        <row r="36500">
          <cell r="C36500" t="str">
            <v>47605</v>
          </cell>
          <cell r="D36500" t="str">
            <v>Remolino</v>
          </cell>
        </row>
        <row r="36501">
          <cell r="C36501" t="str">
            <v>47605</v>
          </cell>
          <cell r="D36501" t="str">
            <v>Remolino</v>
          </cell>
        </row>
        <row r="36502">
          <cell r="C36502" t="str">
            <v>47605</v>
          </cell>
          <cell r="D36502" t="str">
            <v>Remolino</v>
          </cell>
        </row>
        <row r="36503">
          <cell r="C36503" t="str">
            <v>47605</v>
          </cell>
          <cell r="D36503" t="str">
            <v>Remolino</v>
          </cell>
        </row>
        <row r="36504">
          <cell r="C36504" t="str">
            <v>47605</v>
          </cell>
          <cell r="D36504" t="str">
            <v>Remolino</v>
          </cell>
        </row>
        <row r="36505">
          <cell r="C36505" t="str">
            <v>47605</v>
          </cell>
          <cell r="D36505" t="str">
            <v>Remolino</v>
          </cell>
        </row>
        <row r="36506">
          <cell r="C36506" t="str">
            <v>47605</v>
          </cell>
          <cell r="D36506" t="str">
            <v>Remolino</v>
          </cell>
        </row>
        <row r="36507">
          <cell r="C36507" t="str">
            <v>47605</v>
          </cell>
          <cell r="D36507" t="str">
            <v>Remolino</v>
          </cell>
        </row>
        <row r="36508">
          <cell r="C36508" t="str">
            <v>47605</v>
          </cell>
          <cell r="D36508" t="str">
            <v>Remolino</v>
          </cell>
        </row>
        <row r="36509">
          <cell r="C36509" t="str">
            <v>47605</v>
          </cell>
          <cell r="D36509" t="str">
            <v>Remolino</v>
          </cell>
        </row>
        <row r="36510">
          <cell r="C36510" t="str">
            <v>47605</v>
          </cell>
          <cell r="D36510" t="str">
            <v>Remolino</v>
          </cell>
        </row>
        <row r="36511">
          <cell r="C36511" t="str">
            <v>47605</v>
          </cell>
          <cell r="D36511" t="str">
            <v>Remolino</v>
          </cell>
        </row>
        <row r="36512">
          <cell r="C36512" t="str">
            <v>47605</v>
          </cell>
          <cell r="D36512" t="str">
            <v>Remolino</v>
          </cell>
        </row>
        <row r="36513">
          <cell r="C36513" t="str">
            <v>47605</v>
          </cell>
          <cell r="D36513" t="str">
            <v>Remolino</v>
          </cell>
        </row>
        <row r="36514">
          <cell r="C36514" t="str">
            <v>47605</v>
          </cell>
          <cell r="D36514" t="str">
            <v>Remolino</v>
          </cell>
        </row>
        <row r="36515">
          <cell r="C36515" t="str">
            <v>47605</v>
          </cell>
          <cell r="D36515" t="str">
            <v>Remolino</v>
          </cell>
        </row>
        <row r="36516">
          <cell r="C36516" t="str">
            <v>47605</v>
          </cell>
          <cell r="D36516" t="str">
            <v>Remolino</v>
          </cell>
        </row>
        <row r="36517">
          <cell r="C36517" t="str">
            <v>47660</v>
          </cell>
          <cell r="D36517" t="str">
            <v>Sabanas de San Ángel</v>
          </cell>
        </row>
        <row r="36518">
          <cell r="C36518" t="str">
            <v>47660</v>
          </cell>
          <cell r="D36518" t="str">
            <v>Sabanas de San Ángel</v>
          </cell>
        </row>
        <row r="36519">
          <cell r="C36519" t="str">
            <v>47660</v>
          </cell>
          <cell r="D36519" t="str">
            <v>Sabanas de San Ángel</v>
          </cell>
        </row>
        <row r="36520">
          <cell r="C36520" t="str">
            <v>47660</v>
          </cell>
          <cell r="D36520" t="str">
            <v>Sabanas de San Ángel</v>
          </cell>
        </row>
        <row r="36521">
          <cell r="C36521" t="str">
            <v>47660</v>
          </cell>
          <cell r="D36521" t="str">
            <v>Sabanas de San Ángel</v>
          </cell>
        </row>
        <row r="36522">
          <cell r="C36522" t="str">
            <v>47660</v>
          </cell>
          <cell r="D36522" t="str">
            <v>Sabanas de San Ángel</v>
          </cell>
        </row>
        <row r="36523">
          <cell r="C36523" t="str">
            <v>47660</v>
          </cell>
          <cell r="D36523" t="str">
            <v>Sabanas de San Ángel</v>
          </cell>
        </row>
        <row r="36524">
          <cell r="C36524" t="str">
            <v>47660</v>
          </cell>
          <cell r="D36524" t="str">
            <v>Sabanas de San Ángel</v>
          </cell>
        </row>
        <row r="36525">
          <cell r="C36525" t="str">
            <v>47660</v>
          </cell>
          <cell r="D36525" t="str">
            <v>Sabanas de San Ángel</v>
          </cell>
        </row>
        <row r="36526">
          <cell r="C36526" t="str">
            <v>47660</v>
          </cell>
          <cell r="D36526" t="str">
            <v>Sabanas de San Ángel</v>
          </cell>
        </row>
        <row r="36527">
          <cell r="C36527" t="str">
            <v>47660</v>
          </cell>
          <cell r="D36527" t="str">
            <v>Sabanas de San Ángel</v>
          </cell>
        </row>
        <row r="36528">
          <cell r="C36528" t="str">
            <v>47660</v>
          </cell>
          <cell r="D36528" t="str">
            <v>Sabanas de San Ángel</v>
          </cell>
        </row>
        <row r="36529">
          <cell r="C36529" t="str">
            <v>47660</v>
          </cell>
          <cell r="D36529" t="str">
            <v>Sabanas de San Ángel</v>
          </cell>
        </row>
        <row r="36530">
          <cell r="C36530" t="str">
            <v>47660</v>
          </cell>
          <cell r="D36530" t="str">
            <v>Sabanas de San Ángel</v>
          </cell>
        </row>
        <row r="36531">
          <cell r="C36531" t="str">
            <v>47660</v>
          </cell>
          <cell r="D36531" t="str">
            <v>Sabanas de San Ángel</v>
          </cell>
        </row>
        <row r="36532">
          <cell r="C36532" t="str">
            <v>47660</v>
          </cell>
          <cell r="D36532" t="str">
            <v>Sabanas de San Ángel</v>
          </cell>
        </row>
        <row r="36533">
          <cell r="C36533" t="str">
            <v>47660</v>
          </cell>
          <cell r="D36533" t="str">
            <v>Sabanas de San Ángel</v>
          </cell>
        </row>
        <row r="36534">
          <cell r="C36534" t="str">
            <v>47660</v>
          </cell>
          <cell r="D36534" t="str">
            <v>Sabanas de San Ángel</v>
          </cell>
        </row>
        <row r="36535">
          <cell r="C36535" t="str">
            <v>47660</v>
          </cell>
          <cell r="D36535" t="str">
            <v>Sabanas de San Ángel</v>
          </cell>
        </row>
        <row r="36536">
          <cell r="C36536" t="str">
            <v>47660</v>
          </cell>
          <cell r="D36536" t="str">
            <v>Sabanas de San Ángel</v>
          </cell>
        </row>
        <row r="36537">
          <cell r="C36537" t="str">
            <v>47660</v>
          </cell>
          <cell r="D36537" t="str">
            <v>Sabanas de San Ángel</v>
          </cell>
        </row>
        <row r="36538">
          <cell r="C36538" t="str">
            <v>47660</v>
          </cell>
          <cell r="D36538" t="str">
            <v>Sabanas de San Ángel</v>
          </cell>
        </row>
        <row r="36539">
          <cell r="C36539" t="str">
            <v>47660</v>
          </cell>
          <cell r="D36539" t="str">
            <v>Sabanas de San Ángel</v>
          </cell>
        </row>
        <row r="36540">
          <cell r="C36540" t="str">
            <v>47660</v>
          </cell>
          <cell r="D36540" t="str">
            <v>Sabanas de San Ángel</v>
          </cell>
        </row>
        <row r="36541">
          <cell r="C36541" t="str">
            <v>47660</v>
          </cell>
          <cell r="D36541" t="str">
            <v>Sabanas de San Ángel</v>
          </cell>
        </row>
        <row r="36542">
          <cell r="C36542" t="str">
            <v>47660</v>
          </cell>
          <cell r="D36542" t="str">
            <v>Sabanas de San Ángel</v>
          </cell>
        </row>
        <row r="36543">
          <cell r="C36543" t="str">
            <v>47660</v>
          </cell>
          <cell r="D36543" t="str">
            <v>Sabanas de San Ángel</v>
          </cell>
        </row>
        <row r="36544">
          <cell r="C36544" t="str">
            <v>47660</v>
          </cell>
          <cell r="D36544" t="str">
            <v>Sabanas de San Ángel</v>
          </cell>
        </row>
        <row r="36545">
          <cell r="C36545" t="str">
            <v>47660</v>
          </cell>
          <cell r="D36545" t="str">
            <v>Sabanas de San Ángel</v>
          </cell>
        </row>
        <row r="36546">
          <cell r="C36546" t="str">
            <v>47660</v>
          </cell>
          <cell r="D36546" t="str">
            <v>Sabanas de San Ángel</v>
          </cell>
        </row>
        <row r="36547">
          <cell r="C36547" t="str">
            <v>47660</v>
          </cell>
          <cell r="D36547" t="str">
            <v>Sabanas de San Ángel</v>
          </cell>
        </row>
        <row r="36548">
          <cell r="C36548" t="str">
            <v>47660</v>
          </cell>
          <cell r="D36548" t="str">
            <v>Sabanas de San Ángel</v>
          </cell>
        </row>
        <row r="36549">
          <cell r="C36549" t="str">
            <v>47660</v>
          </cell>
          <cell r="D36549" t="str">
            <v>Sabanas de San Ángel</v>
          </cell>
        </row>
        <row r="36550">
          <cell r="C36550" t="str">
            <v>47660</v>
          </cell>
          <cell r="D36550" t="str">
            <v>Sabanas de San Ángel</v>
          </cell>
        </row>
        <row r="36551">
          <cell r="C36551" t="str">
            <v>47660</v>
          </cell>
          <cell r="D36551" t="str">
            <v>Sabanas de San Ángel</v>
          </cell>
        </row>
        <row r="36552">
          <cell r="C36552" t="str">
            <v>47660</v>
          </cell>
          <cell r="D36552" t="str">
            <v>Sabanas de San Ángel</v>
          </cell>
        </row>
        <row r="36553">
          <cell r="C36553" t="str">
            <v>47660</v>
          </cell>
          <cell r="D36553" t="str">
            <v>Sabanas de San Ángel</v>
          </cell>
        </row>
        <row r="36554">
          <cell r="C36554" t="str">
            <v>47660</v>
          </cell>
          <cell r="D36554" t="str">
            <v>Sabanas de San Ángel</v>
          </cell>
        </row>
        <row r="36555">
          <cell r="C36555" t="str">
            <v>47660</v>
          </cell>
          <cell r="D36555" t="str">
            <v>Sabanas de San Ángel</v>
          </cell>
        </row>
        <row r="36556">
          <cell r="C36556" t="str">
            <v>47660</v>
          </cell>
          <cell r="D36556" t="str">
            <v>Sabanas de San Ángel</v>
          </cell>
        </row>
        <row r="36557">
          <cell r="C36557" t="str">
            <v>47660</v>
          </cell>
          <cell r="D36557" t="str">
            <v>Sabanas de San Ángel</v>
          </cell>
        </row>
        <row r="36558">
          <cell r="C36558" t="str">
            <v>47660</v>
          </cell>
          <cell r="D36558" t="str">
            <v>Sabanas de San Ángel</v>
          </cell>
        </row>
        <row r="36559">
          <cell r="C36559" t="str">
            <v>47660</v>
          </cell>
          <cell r="D36559" t="str">
            <v>Sabanas de San Ángel</v>
          </cell>
        </row>
        <row r="36560">
          <cell r="C36560" t="str">
            <v>47660</v>
          </cell>
          <cell r="D36560" t="str">
            <v>Sabanas de San Ángel</v>
          </cell>
        </row>
        <row r="36561">
          <cell r="C36561" t="str">
            <v>47660</v>
          </cell>
          <cell r="D36561" t="str">
            <v>Sabanas de San Ángel</v>
          </cell>
        </row>
        <row r="36562">
          <cell r="C36562" t="str">
            <v>47660</v>
          </cell>
          <cell r="D36562" t="str">
            <v>Sabanas de San Ángel</v>
          </cell>
        </row>
        <row r="36563">
          <cell r="C36563" t="str">
            <v>47660</v>
          </cell>
          <cell r="D36563" t="str">
            <v>Sabanas de San Ángel</v>
          </cell>
        </row>
        <row r="36564">
          <cell r="C36564" t="str">
            <v>47660</v>
          </cell>
          <cell r="D36564" t="str">
            <v>Sabanas de San Ángel</v>
          </cell>
        </row>
        <row r="36565">
          <cell r="C36565" t="str">
            <v>47660</v>
          </cell>
          <cell r="D36565" t="str">
            <v>Sabanas de San Ángel</v>
          </cell>
        </row>
        <row r="36566">
          <cell r="C36566" t="str">
            <v>47660</v>
          </cell>
          <cell r="D36566" t="str">
            <v>Sabanas de San Ángel</v>
          </cell>
        </row>
        <row r="36567">
          <cell r="C36567" t="str">
            <v>47660</v>
          </cell>
          <cell r="D36567" t="str">
            <v>Sabanas de San Ángel</v>
          </cell>
        </row>
        <row r="36568">
          <cell r="C36568" t="str">
            <v>47660</v>
          </cell>
          <cell r="D36568" t="str">
            <v>Sabanas de San Ángel</v>
          </cell>
        </row>
        <row r="36569">
          <cell r="C36569" t="str">
            <v>47660</v>
          </cell>
          <cell r="D36569" t="str">
            <v>Sabanas de San Ángel</v>
          </cell>
        </row>
        <row r="36570">
          <cell r="C36570" t="str">
            <v>47660</v>
          </cell>
          <cell r="D36570" t="str">
            <v>Sabanas de San Ángel</v>
          </cell>
        </row>
        <row r="36571">
          <cell r="C36571" t="str">
            <v>47675</v>
          </cell>
          <cell r="D36571" t="str">
            <v>Salamina</v>
          </cell>
        </row>
        <row r="36572">
          <cell r="C36572" t="str">
            <v>47675</v>
          </cell>
          <cell r="D36572" t="str">
            <v>Salamina</v>
          </cell>
        </row>
        <row r="36573">
          <cell r="C36573" t="str">
            <v>47675</v>
          </cell>
          <cell r="D36573" t="str">
            <v>Salamina</v>
          </cell>
        </row>
        <row r="36574">
          <cell r="C36574" t="str">
            <v>47675</v>
          </cell>
          <cell r="D36574" t="str">
            <v>Salamina</v>
          </cell>
        </row>
        <row r="36575">
          <cell r="C36575" t="str">
            <v>47675</v>
          </cell>
          <cell r="D36575" t="str">
            <v>Salamina</v>
          </cell>
        </row>
        <row r="36576">
          <cell r="C36576" t="str">
            <v>47675</v>
          </cell>
          <cell r="D36576" t="str">
            <v>Salamina</v>
          </cell>
        </row>
        <row r="36577">
          <cell r="C36577" t="str">
            <v>47675</v>
          </cell>
          <cell r="D36577" t="str">
            <v>Salamina</v>
          </cell>
        </row>
        <row r="36578">
          <cell r="C36578" t="str">
            <v>47675</v>
          </cell>
          <cell r="D36578" t="str">
            <v>Salamina</v>
          </cell>
        </row>
        <row r="36579">
          <cell r="C36579" t="str">
            <v>47675</v>
          </cell>
          <cell r="D36579" t="str">
            <v>Salamina</v>
          </cell>
        </row>
        <row r="36580">
          <cell r="C36580" t="str">
            <v>47675</v>
          </cell>
          <cell r="D36580" t="str">
            <v>Salamina</v>
          </cell>
        </row>
        <row r="36581">
          <cell r="C36581" t="str">
            <v>47675</v>
          </cell>
          <cell r="D36581" t="str">
            <v>Salamina</v>
          </cell>
        </row>
        <row r="36582">
          <cell r="C36582" t="str">
            <v>47675</v>
          </cell>
          <cell r="D36582" t="str">
            <v>Salamina</v>
          </cell>
        </row>
        <row r="36583">
          <cell r="C36583" t="str">
            <v>47675</v>
          </cell>
          <cell r="D36583" t="str">
            <v>Salamina</v>
          </cell>
        </row>
        <row r="36584">
          <cell r="C36584" t="str">
            <v>47675</v>
          </cell>
          <cell r="D36584" t="str">
            <v>Salamina</v>
          </cell>
        </row>
        <row r="36585">
          <cell r="C36585" t="str">
            <v>47675</v>
          </cell>
          <cell r="D36585" t="str">
            <v>Salamina</v>
          </cell>
        </row>
        <row r="36586">
          <cell r="C36586" t="str">
            <v>47675</v>
          </cell>
          <cell r="D36586" t="str">
            <v>Salamina</v>
          </cell>
        </row>
        <row r="36587">
          <cell r="C36587" t="str">
            <v>47675</v>
          </cell>
          <cell r="D36587" t="str">
            <v>Salamina</v>
          </cell>
        </row>
        <row r="36588">
          <cell r="C36588" t="str">
            <v>47675</v>
          </cell>
          <cell r="D36588" t="str">
            <v>Salamina</v>
          </cell>
        </row>
        <row r="36589">
          <cell r="C36589" t="str">
            <v>47675</v>
          </cell>
          <cell r="D36589" t="str">
            <v>Salamina</v>
          </cell>
        </row>
        <row r="36590">
          <cell r="C36590" t="str">
            <v>47675</v>
          </cell>
          <cell r="D36590" t="str">
            <v>Salamina</v>
          </cell>
        </row>
        <row r="36591">
          <cell r="C36591" t="str">
            <v>47675</v>
          </cell>
          <cell r="D36591" t="str">
            <v>Salamina</v>
          </cell>
        </row>
        <row r="36592">
          <cell r="C36592" t="str">
            <v>47675</v>
          </cell>
          <cell r="D36592" t="str">
            <v>Salamina</v>
          </cell>
        </row>
        <row r="36593">
          <cell r="C36593" t="str">
            <v>47675</v>
          </cell>
          <cell r="D36593" t="str">
            <v>Salamina</v>
          </cell>
        </row>
        <row r="36594">
          <cell r="C36594" t="str">
            <v>47675</v>
          </cell>
          <cell r="D36594" t="str">
            <v>Salamina</v>
          </cell>
        </row>
        <row r="36595">
          <cell r="C36595" t="str">
            <v>47675</v>
          </cell>
          <cell r="D36595" t="str">
            <v>Salamina</v>
          </cell>
        </row>
        <row r="36596">
          <cell r="C36596" t="str">
            <v>47675</v>
          </cell>
          <cell r="D36596" t="str">
            <v>Salamina</v>
          </cell>
        </row>
        <row r="36597">
          <cell r="C36597" t="str">
            <v>47675</v>
          </cell>
          <cell r="D36597" t="str">
            <v>Salamina</v>
          </cell>
        </row>
        <row r="36598">
          <cell r="C36598" t="str">
            <v>47675</v>
          </cell>
          <cell r="D36598" t="str">
            <v>Salamina</v>
          </cell>
        </row>
        <row r="36599">
          <cell r="C36599" t="str">
            <v>47675</v>
          </cell>
          <cell r="D36599" t="str">
            <v>Salamina</v>
          </cell>
        </row>
        <row r="36600">
          <cell r="C36600" t="str">
            <v>47675</v>
          </cell>
          <cell r="D36600" t="str">
            <v>Salamina</v>
          </cell>
        </row>
        <row r="36601">
          <cell r="C36601" t="str">
            <v>47675</v>
          </cell>
          <cell r="D36601" t="str">
            <v>Salamina</v>
          </cell>
        </row>
        <row r="36602">
          <cell r="C36602" t="str">
            <v>47675</v>
          </cell>
          <cell r="D36602" t="str">
            <v>Salamina</v>
          </cell>
        </row>
        <row r="36603">
          <cell r="C36603" t="str">
            <v>47675</v>
          </cell>
          <cell r="D36603" t="str">
            <v>Salamina</v>
          </cell>
        </row>
        <row r="36604">
          <cell r="C36604" t="str">
            <v>47675</v>
          </cell>
          <cell r="D36604" t="str">
            <v>Salamina</v>
          </cell>
        </row>
        <row r="36605">
          <cell r="C36605" t="str">
            <v>47675</v>
          </cell>
          <cell r="D36605" t="str">
            <v>Salamina</v>
          </cell>
        </row>
        <row r="36606">
          <cell r="C36606" t="str">
            <v>47675</v>
          </cell>
          <cell r="D36606" t="str">
            <v>Salamina</v>
          </cell>
        </row>
        <row r="36607">
          <cell r="C36607" t="str">
            <v>47675</v>
          </cell>
          <cell r="D36607" t="str">
            <v>Salamina</v>
          </cell>
        </row>
        <row r="36608">
          <cell r="C36608" t="str">
            <v>47675</v>
          </cell>
          <cell r="D36608" t="str">
            <v>Salamina</v>
          </cell>
        </row>
        <row r="36609">
          <cell r="C36609" t="str">
            <v>47675</v>
          </cell>
          <cell r="D36609" t="str">
            <v>Salamina</v>
          </cell>
        </row>
        <row r="36610">
          <cell r="C36610" t="str">
            <v>47675</v>
          </cell>
          <cell r="D36610" t="str">
            <v>Salamina</v>
          </cell>
        </row>
        <row r="36611">
          <cell r="C36611" t="str">
            <v>47675</v>
          </cell>
          <cell r="D36611" t="str">
            <v>Salamina</v>
          </cell>
        </row>
        <row r="36612">
          <cell r="C36612" t="str">
            <v>47675</v>
          </cell>
          <cell r="D36612" t="str">
            <v>Salamina</v>
          </cell>
        </row>
        <row r="36613">
          <cell r="C36613" t="str">
            <v>47675</v>
          </cell>
          <cell r="D36613" t="str">
            <v>Salamina</v>
          </cell>
        </row>
        <row r="36614">
          <cell r="C36614" t="str">
            <v>47675</v>
          </cell>
          <cell r="D36614" t="str">
            <v>Salamina</v>
          </cell>
        </row>
        <row r="36615">
          <cell r="C36615" t="str">
            <v>47675</v>
          </cell>
          <cell r="D36615" t="str">
            <v>Salamina</v>
          </cell>
        </row>
        <row r="36616">
          <cell r="C36616" t="str">
            <v>47675</v>
          </cell>
          <cell r="D36616" t="str">
            <v>Salamina</v>
          </cell>
        </row>
        <row r="36617">
          <cell r="C36617" t="str">
            <v>47675</v>
          </cell>
          <cell r="D36617" t="str">
            <v>Salamina</v>
          </cell>
        </row>
        <row r="36618">
          <cell r="C36618" t="str">
            <v>47675</v>
          </cell>
          <cell r="D36618" t="str">
            <v>Salamina</v>
          </cell>
        </row>
        <row r="36619">
          <cell r="C36619" t="str">
            <v>47675</v>
          </cell>
          <cell r="D36619" t="str">
            <v>Salamina</v>
          </cell>
        </row>
        <row r="36620">
          <cell r="C36620" t="str">
            <v>47675</v>
          </cell>
          <cell r="D36620" t="str">
            <v>Salamina</v>
          </cell>
        </row>
        <row r="36621">
          <cell r="C36621" t="str">
            <v>47675</v>
          </cell>
          <cell r="D36621" t="str">
            <v>Salamina</v>
          </cell>
        </row>
        <row r="36622">
          <cell r="C36622" t="str">
            <v>47675</v>
          </cell>
          <cell r="D36622" t="str">
            <v>Salamina</v>
          </cell>
        </row>
        <row r="36623">
          <cell r="C36623" t="str">
            <v>47675</v>
          </cell>
          <cell r="D36623" t="str">
            <v>Salamina</v>
          </cell>
        </row>
        <row r="36624">
          <cell r="C36624" t="str">
            <v>47675</v>
          </cell>
          <cell r="D36624" t="str">
            <v>Salamina</v>
          </cell>
        </row>
        <row r="36625">
          <cell r="C36625" t="str">
            <v>47692</v>
          </cell>
          <cell r="D36625" t="str">
            <v>San Sebastián de Buenavista</v>
          </cell>
        </row>
        <row r="36626">
          <cell r="C36626" t="str">
            <v>47692</v>
          </cell>
          <cell r="D36626" t="str">
            <v>San Sebastián de Buenavista</v>
          </cell>
        </row>
        <row r="36627">
          <cell r="C36627" t="str">
            <v>47692</v>
          </cell>
          <cell r="D36627" t="str">
            <v>San Sebastián de Buenavista</v>
          </cell>
        </row>
        <row r="36628">
          <cell r="C36628" t="str">
            <v>47692</v>
          </cell>
          <cell r="D36628" t="str">
            <v>San Sebastián de Buenavista</v>
          </cell>
        </row>
        <row r="36629">
          <cell r="C36629" t="str">
            <v>47692</v>
          </cell>
          <cell r="D36629" t="str">
            <v>San Sebastián de Buenavista</v>
          </cell>
        </row>
        <row r="36630">
          <cell r="C36630" t="str">
            <v>47692</v>
          </cell>
          <cell r="D36630" t="str">
            <v>San Sebastián de Buenavista</v>
          </cell>
        </row>
        <row r="36631">
          <cell r="C36631" t="str">
            <v>47692</v>
          </cell>
          <cell r="D36631" t="str">
            <v>San Sebastián de Buenavista</v>
          </cell>
        </row>
        <row r="36632">
          <cell r="C36632" t="str">
            <v>47692</v>
          </cell>
          <cell r="D36632" t="str">
            <v>San Sebastián de Buenavista</v>
          </cell>
        </row>
        <row r="36633">
          <cell r="C36633" t="str">
            <v>47692</v>
          </cell>
          <cell r="D36633" t="str">
            <v>San Sebastián de Buenavista</v>
          </cell>
        </row>
        <row r="36634">
          <cell r="C36634" t="str">
            <v>47692</v>
          </cell>
          <cell r="D36634" t="str">
            <v>San Sebastián de Buenavista</v>
          </cell>
        </row>
        <row r="36635">
          <cell r="C36635" t="str">
            <v>47692</v>
          </cell>
          <cell r="D36635" t="str">
            <v>San Sebastián de Buenavista</v>
          </cell>
        </row>
        <row r="36636">
          <cell r="C36636" t="str">
            <v>47692</v>
          </cell>
          <cell r="D36636" t="str">
            <v>San Sebastián de Buenavista</v>
          </cell>
        </row>
        <row r="36637">
          <cell r="C36637" t="str">
            <v>47692</v>
          </cell>
          <cell r="D36637" t="str">
            <v>San Sebastián de Buenavista</v>
          </cell>
        </row>
        <row r="36638">
          <cell r="C36638" t="str">
            <v>47692</v>
          </cell>
          <cell r="D36638" t="str">
            <v>San Sebastián de Buenavista</v>
          </cell>
        </row>
        <row r="36639">
          <cell r="C36639" t="str">
            <v>47692</v>
          </cell>
          <cell r="D36639" t="str">
            <v>San Sebastián de Buenavista</v>
          </cell>
        </row>
        <row r="36640">
          <cell r="C36640" t="str">
            <v>47692</v>
          </cell>
          <cell r="D36640" t="str">
            <v>San Sebastián de Buenavista</v>
          </cell>
        </row>
        <row r="36641">
          <cell r="C36641" t="str">
            <v>47692</v>
          </cell>
          <cell r="D36641" t="str">
            <v>San Sebastián de Buenavista</v>
          </cell>
        </row>
        <row r="36642">
          <cell r="C36642" t="str">
            <v>47692</v>
          </cell>
          <cell r="D36642" t="str">
            <v>San Sebastián de Buenavista</v>
          </cell>
        </row>
        <row r="36643">
          <cell r="C36643" t="str">
            <v>47692</v>
          </cell>
          <cell r="D36643" t="str">
            <v>San Sebastián de Buenavista</v>
          </cell>
        </row>
        <row r="36644">
          <cell r="C36644" t="str">
            <v>47692</v>
          </cell>
          <cell r="D36644" t="str">
            <v>San Sebastián de Buenavista</v>
          </cell>
        </row>
        <row r="36645">
          <cell r="C36645" t="str">
            <v>47692</v>
          </cell>
          <cell r="D36645" t="str">
            <v>San Sebastián de Buenavista</v>
          </cell>
        </row>
        <row r="36646">
          <cell r="C36646" t="str">
            <v>47692</v>
          </cell>
          <cell r="D36646" t="str">
            <v>San Sebastián de Buenavista</v>
          </cell>
        </row>
        <row r="36647">
          <cell r="C36647" t="str">
            <v>47692</v>
          </cell>
          <cell r="D36647" t="str">
            <v>San Sebastián de Buenavista</v>
          </cell>
        </row>
        <row r="36648">
          <cell r="C36648" t="str">
            <v>47692</v>
          </cell>
          <cell r="D36648" t="str">
            <v>San Sebastián de Buenavista</v>
          </cell>
        </row>
        <row r="36649">
          <cell r="C36649" t="str">
            <v>47692</v>
          </cell>
          <cell r="D36649" t="str">
            <v>San Sebastián de Buenavista</v>
          </cell>
        </row>
        <row r="36650">
          <cell r="C36650" t="str">
            <v>47692</v>
          </cell>
          <cell r="D36650" t="str">
            <v>San Sebastián de Buenavista</v>
          </cell>
        </row>
        <row r="36651">
          <cell r="C36651" t="str">
            <v>47692</v>
          </cell>
          <cell r="D36651" t="str">
            <v>San Sebastián de Buenavista</v>
          </cell>
        </row>
        <row r="36652">
          <cell r="C36652" t="str">
            <v>47692</v>
          </cell>
          <cell r="D36652" t="str">
            <v>San Sebastián de Buenavista</v>
          </cell>
        </row>
        <row r="36653">
          <cell r="C36653" t="str">
            <v>47692</v>
          </cell>
          <cell r="D36653" t="str">
            <v>San Sebastián de Buenavista</v>
          </cell>
        </row>
        <row r="36654">
          <cell r="C36654" t="str">
            <v>47692</v>
          </cell>
          <cell r="D36654" t="str">
            <v>San Sebastián de Buenavista</v>
          </cell>
        </row>
        <row r="36655">
          <cell r="C36655" t="str">
            <v>47692</v>
          </cell>
          <cell r="D36655" t="str">
            <v>San Sebastián de Buenavista</v>
          </cell>
        </row>
        <row r="36656">
          <cell r="C36656" t="str">
            <v>47692</v>
          </cell>
          <cell r="D36656" t="str">
            <v>San Sebastián de Buenavista</v>
          </cell>
        </row>
        <row r="36657">
          <cell r="C36657" t="str">
            <v>47692</v>
          </cell>
          <cell r="D36657" t="str">
            <v>San Sebastián de Buenavista</v>
          </cell>
        </row>
        <row r="36658">
          <cell r="C36658" t="str">
            <v>47692</v>
          </cell>
          <cell r="D36658" t="str">
            <v>San Sebastián de Buenavista</v>
          </cell>
        </row>
        <row r="36659">
          <cell r="C36659" t="str">
            <v>47692</v>
          </cell>
          <cell r="D36659" t="str">
            <v>San Sebastián de Buenavista</v>
          </cell>
        </row>
        <row r="36660">
          <cell r="C36660" t="str">
            <v>47692</v>
          </cell>
          <cell r="D36660" t="str">
            <v>San Sebastián de Buenavista</v>
          </cell>
        </row>
        <row r="36661">
          <cell r="C36661" t="str">
            <v>47692</v>
          </cell>
          <cell r="D36661" t="str">
            <v>San Sebastián de Buenavista</v>
          </cell>
        </row>
        <row r="36662">
          <cell r="C36662" t="str">
            <v>47692</v>
          </cell>
          <cell r="D36662" t="str">
            <v>San Sebastián de Buenavista</v>
          </cell>
        </row>
        <row r="36663">
          <cell r="C36663" t="str">
            <v>47692</v>
          </cell>
          <cell r="D36663" t="str">
            <v>San Sebastián de Buenavista</v>
          </cell>
        </row>
        <row r="36664">
          <cell r="C36664" t="str">
            <v>47692</v>
          </cell>
          <cell r="D36664" t="str">
            <v>San Sebastián de Buenavista</v>
          </cell>
        </row>
        <row r="36665">
          <cell r="C36665" t="str">
            <v>47692</v>
          </cell>
          <cell r="D36665" t="str">
            <v>San Sebastián de Buenavista</v>
          </cell>
        </row>
        <row r="36666">
          <cell r="C36666" t="str">
            <v>47692</v>
          </cell>
          <cell r="D36666" t="str">
            <v>San Sebastián de Buenavista</v>
          </cell>
        </row>
        <row r="36667">
          <cell r="C36667" t="str">
            <v>47692</v>
          </cell>
          <cell r="D36667" t="str">
            <v>San Sebastián de Buenavista</v>
          </cell>
        </row>
        <row r="36668">
          <cell r="C36668" t="str">
            <v>47692</v>
          </cell>
          <cell r="D36668" t="str">
            <v>San Sebastián de Buenavista</v>
          </cell>
        </row>
        <row r="36669">
          <cell r="C36669" t="str">
            <v>47692</v>
          </cell>
          <cell r="D36669" t="str">
            <v>San Sebastián de Buenavista</v>
          </cell>
        </row>
        <row r="36670">
          <cell r="C36670" t="str">
            <v>47692</v>
          </cell>
          <cell r="D36670" t="str">
            <v>San Sebastián de Buenavista</v>
          </cell>
        </row>
        <row r="36671">
          <cell r="C36671" t="str">
            <v>47692</v>
          </cell>
          <cell r="D36671" t="str">
            <v>San Sebastián de Buenavista</v>
          </cell>
        </row>
        <row r="36672">
          <cell r="C36672" t="str">
            <v>47692</v>
          </cell>
          <cell r="D36672" t="str">
            <v>San Sebastián de Buenavista</v>
          </cell>
        </row>
        <row r="36673">
          <cell r="C36673" t="str">
            <v>47692</v>
          </cell>
          <cell r="D36673" t="str">
            <v>San Sebastián de Buenavista</v>
          </cell>
        </row>
        <row r="36674">
          <cell r="C36674" t="str">
            <v>47692</v>
          </cell>
          <cell r="D36674" t="str">
            <v>San Sebastián de Buenavista</v>
          </cell>
        </row>
        <row r="36675">
          <cell r="C36675" t="str">
            <v>47692</v>
          </cell>
          <cell r="D36675" t="str">
            <v>San Sebastián de Buenavista</v>
          </cell>
        </row>
        <row r="36676">
          <cell r="C36676" t="str">
            <v>47692</v>
          </cell>
          <cell r="D36676" t="str">
            <v>San Sebastián de Buenavista</v>
          </cell>
        </row>
        <row r="36677">
          <cell r="C36677" t="str">
            <v>47692</v>
          </cell>
          <cell r="D36677" t="str">
            <v>San Sebastián de Buenavista</v>
          </cell>
        </row>
        <row r="36678">
          <cell r="C36678" t="str">
            <v>47692</v>
          </cell>
          <cell r="D36678" t="str">
            <v>San Sebastián de Buenavista</v>
          </cell>
        </row>
        <row r="36679">
          <cell r="C36679" t="str">
            <v>47703</v>
          </cell>
          <cell r="D36679" t="str">
            <v>San Zenón</v>
          </cell>
        </row>
        <row r="36680">
          <cell r="C36680" t="str">
            <v>47703</v>
          </cell>
          <cell r="D36680" t="str">
            <v>San Zenón</v>
          </cell>
        </row>
        <row r="36681">
          <cell r="C36681" t="str">
            <v>47703</v>
          </cell>
          <cell r="D36681" t="str">
            <v>San Zenón</v>
          </cell>
        </row>
        <row r="36682">
          <cell r="C36682" t="str">
            <v>47703</v>
          </cell>
          <cell r="D36682" t="str">
            <v>San Zenón</v>
          </cell>
        </row>
        <row r="36683">
          <cell r="C36683" t="str">
            <v>47703</v>
          </cell>
          <cell r="D36683" t="str">
            <v>San Zenón</v>
          </cell>
        </row>
        <row r="36684">
          <cell r="C36684" t="str">
            <v>47703</v>
          </cell>
          <cell r="D36684" t="str">
            <v>San Zenón</v>
          </cell>
        </row>
        <row r="36685">
          <cell r="C36685" t="str">
            <v>47703</v>
          </cell>
          <cell r="D36685" t="str">
            <v>San Zenón</v>
          </cell>
        </row>
        <row r="36686">
          <cell r="C36686" t="str">
            <v>47703</v>
          </cell>
          <cell r="D36686" t="str">
            <v>San Zenón</v>
          </cell>
        </row>
        <row r="36687">
          <cell r="C36687" t="str">
            <v>47703</v>
          </cell>
          <cell r="D36687" t="str">
            <v>San Zenón</v>
          </cell>
        </row>
        <row r="36688">
          <cell r="C36688" t="str">
            <v>47703</v>
          </cell>
          <cell r="D36688" t="str">
            <v>San Zenón</v>
          </cell>
        </row>
        <row r="36689">
          <cell r="C36689" t="str">
            <v>47703</v>
          </cell>
          <cell r="D36689" t="str">
            <v>San Zenón</v>
          </cell>
        </row>
        <row r="36690">
          <cell r="C36690" t="str">
            <v>47703</v>
          </cell>
          <cell r="D36690" t="str">
            <v>San Zenón</v>
          </cell>
        </row>
        <row r="36691">
          <cell r="C36691" t="str">
            <v>47703</v>
          </cell>
          <cell r="D36691" t="str">
            <v>San Zenón</v>
          </cell>
        </row>
        <row r="36692">
          <cell r="C36692" t="str">
            <v>47703</v>
          </cell>
          <cell r="D36692" t="str">
            <v>San Zenón</v>
          </cell>
        </row>
        <row r="36693">
          <cell r="C36693" t="str">
            <v>47703</v>
          </cell>
          <cell r="D36693" t="str">
            <v>San Zenón</v>
          </cell>
        </row>
        <row r="36694">
          <cell r="C36694" t="str">
            <v>47703</v>
          </cell>
          <cell r="D36694" t="str">
            <v>San Zenón</v>
          </cell>
        </row>
        <row r="36695">
          <cell r="C36695" t="str">
            <v>47703</v>
          </cell>
          <cell r="D36695" t="str">
            <v>San Zenón</v>
          </cell>
        </row>
        <row r="36696">
          <cell r="C36696" t="str">
            <v>47703</v>
          </cell>
          <cell r="D36696" t="str">
            <v>San Zenón</v>
          </cell>
        </row>
        <row r="36697">
          <cell r="C36697" t="str">
            <v>47703</v>
          </cell>
          <cell r="D36697" t="str">
            <v>San Zenón</v>
          </cell>
        </row>
        <row r="36698">
          <cell r="C36698" t="str">
            <v>47703</v>
          </cell>
          <cell r="D36698" t="str">
            <v>San Zenón</v>
          </cell>
        </row>
        <row r="36699">
          <cell r="C36699" t="str">
            <v>47703</v>
          </cell>
          <cell r="D36699" t="str">
            <v>San Zenón</v>
          </cell>
        </row>
        <row r="36700">
          <cell r="C36700" t="str">
            <v>47703</v>
          </cell>
          <cell r="D36700" t="str">
            <v>San Zenón</v>
          </cell>
        </row>
        <row r="36701">
          <cell r="C36701" t="str">
            <v>47703</v>
          </cell>
          <cell r="D36701" t="str">
            <v>San Zenón</v>
          </cell>
        </row>
        <row r="36702">
          <cell r="C36702" t="str">
            <v>47703</v>
          </cell>
          <cell r="D36702" t="str">
            <v>San Zenón</v>
          </cell>
        </row>
        <row r="36703">
          <cell r="C36703" t="str">
            <v>47703</v>
          </cell>
          <cell r="D36703" t="str">
            <v>San Zenón</v>
          </cell>
        </row>
        <row r="36704">
          <cell r="C36704" t="str">
            <v>47703</v>
          </cell>
          <cell r="D36704" t="str">
            <v>San Zenón</v>
          </cell>
        </row>
        <row r="36705">
          <cell r="C36705" t="str">
            <v>47703</v>
          </cell>
          <cell r="D36705" t="str">
            <v>San Zenón</v>
          </cell>
        </row>
        <row r="36706">
          <cell r="C36706" t="str">
            <v>47703</v>
          </cell>
          <cell r="D36706" t="str">
            <v>San Zenón</v>
          </cell>
        </row>
        <row r="36707">
          <cell r="C36707" t="str">
            <v>47703</v>
          </cell>
          <cell r="D36707" t="str">
            <v>San Zenón</v>
          </cell>
        </row>
        <row r="36708">
          <cell r="C36708" t="str">
            <v>47703</v>
          </cell>
          <cell r="D36708" t="str">
            <v>San Zenón</v>
          </cell>
        </row>
        <row r="36709">
          <cell r="C36709" t="str">
            <v>47703</v>
          </cell>
          <cell r="D36709" t="str">
            <v>San Zenón</v>
          </cell>
        </row>
        <row r="36710">
          <cell r="C36710" t="str">
            <v>47703</v>
          </cell>
          <cell r="D36710" t="str">
            <v>San Zenón</v>
          </cell>
        </row>
        <row r="36711">
          <cell r="C36711" t="str">
            <v>47703</v>
          </cell>
          <cell r="D36711" t="str">
            <v>San Zenón</v>
          </cell>
        </row>
        <row r="36712">
          <cell r="C36712" t="str">
            <v>47703</v>
          </cell>
          <cell r="D36712" t="str">
            <v>San Zenón</v>
          </cell>
        </row>
        <row r="36713">
          <cell r="C36713" t="str">
            <v>47703</v>
          </cell>
          <cell r="D36713" t="str">
            <v>San Zenón</v>
          </cell>
        </row>
        <row r="36714">
          <cell r="C36714" t="str">
            <v>47703</v>
          </cell>
          <cell r="D36714" t="str">
            <v>San Zenón</v>
          </cell>
        </row>
        <row r="36715">
          <cell r="C36715" t="str">
            <v>47703</v>
          </cell>
          <cell r="D36715" t="str">
            <v>San Zenón</v>
          </cell>
        </row>
        <row r="36716">
          <cell r="C36716" t="str">
            <v>47703</v>
          </cell>
          <cell r="D36716" t="str">
            <v>San Zenón</v>
          </cell>
        </row>
        <row r="36717">
          <cell r="C36717" t="str">
            <v>47703</v>
          </cell>
          <cell r="D36717" t="str">
            <v>San Zenón</v>
          </cell>
        </row>
        <row r="36718">
          <cell r="C36718" t="str">
            <v>47703</v>
          </cell>
          <cell r="D36718" t="str">
            <v>San Zenón</v>
          </cell>
        </row>
        <row r="36719">
          <cell r="C36719" t="str">
            <v>47703</v>
          </cell>
          <cell r="D36719" t="str">
            <v>San Zenón</v>
          </cell>
        </row>
        <row r="36720">
          <cell r="C36720" t="str">
            <v>47703</v>
          </cell>
          <cell r="D36720" t="str">
            <v>San Zenón</v>
          </cell>
        </row>
        <row r="36721">
          <cell r="C36721" t="str">
            <v>47703</v>
          </cell>
          <cell r="D36721" t="str">
            <v>San Zenón</v>
          </cell>
        </row>
        <row r="36722">
          <cell r="C36722" t="str">
            <v>47703</v>
          </cell>
          <cell r="D36722" t="str">
            <v>San Zenón</v>
          </cell>
        </row>
        <row r="36723">
          <cell r="C36723" t="str">
            <v>47703</v>
          </cell>
          <cell r="D36723" t="str">
            <v>San Zenón</v>
          </cell>
        </row>
        <row r="36724">
          <cell r="C36724" t="str">
            <v>47703</v>
          </cell>
          <cell r="D36724" t="str">
            <v>San Zenón</v>
          </cell>
        </row>
        <row r="36725">
          <cell r="C36725" t="str">
            <v>47703</v>
          </cell>
          <cell r="D36725" t="str">
            <v>San Zenón</v>
          </cell>
        </row>
        <row r="36726">
          <cell r="C36726" t="str">
            <v>47703</v>
          </cell>
          <cell r="D36726" t="str">
            <v>San Zenón</v>
          </cell>
        </row>
        <row r="36727">
          <cell r="C36727" t="str">
            <v>47703</v>
          </cell>
          <cell r="D36727" t="str">
            <v>San Zenón</v>
          </cell>
        </row>
        <row r="36728">
          <cell r="C36728" t="str">
            <v>47703</v>
          </cell>
          <cell r="D36728" t="str">
            <v>San Zenón</v>
          </cell>
        </row>
        <row r="36729">
          <cell r="C36729" t="str">
            <v>47703</v>
          </cell>
          <cell r="D36729" t="str">
            <v>San Zenón</v>
          </cell>
        </row>
        <row r="36730">
          <cell r="C36730" t="str">
            <v>47703</v>
          </cell>
          <cell r="D36730" t="str">
            <v>San Zenón</v>
          </cell>
        </row>
        <row r="36731">
          <cell r="C36731" t="str">
            <v>47703</v>
          </cell>
          <cell r="D36731" t="str">
            <v>San Zenón</v>
          </cell>
        </row>
        <row r="36732">
          <cell r="C36732" t="str">
            <v>47703</v>
          </cell>
          <cell r="D36732" t="str">
            <v>San Zenón</v>
          </cell>
        </row>
        <row r="36733">
          <cell r="C36733" t="str">
            <v>47707</v>
          </cell>
          <cell r="D36733" t="str">
            <v>Santa Ana</v>
          </cell>
        </row>
        <row r="36734">
          <cell r="C36734" t="str">
            <v>47707</v>
          </cell>
          <cell r="D36734" t="str">
            <v>Santa Ana</v>
          </cell>
        </row>
        <row r="36735">
          <cell r="C36735" t="str">
            <v>47707</v>
          </cell>
          <cell r="D36735" t="str">
            <v>Santa Ana</v>
          </cell>
        </row>
        <row r="36736">
          <cell r="C36736" t="str">
            <v>47707</v>
          </cell>
          <cell r="D36736" t="str">
            <v>Santa Ana</v>
          </cell>
        </row>
        <row r="36737">
          <cell r="C36737" t="str">
            <v>47707</v>
          </cell>
          <cell r="D36737" t="str">
            <v>Santa Ana</v>
          </cell>
        </row>
        <row r="36738">
          <cell r="C36738" t="str">
            <v>47707</v>
          </cell>
          <cell r="D36738" t="str">
            <v>Santa Ana</v>
          </cell>
        </row>
        <row r="36739">
          <cell r="C36739" t="str">
            <v>47707</v>
          </cell>
          <cell r="D36739" t="str">
            <v>Santa Ana</v>
          </cell>
        </row>
        <row r="36740">
          <cell r="C36740" t="str">
            <v>47707</v>
          </cell>
          <cell r="D36740" t="str">
            <v>Santa Ana</v>
          </cell>
        </row>
        <row r="36741">
          <cell r="C36741" t="str">
            <v>47707</v>
          </cell>
          <cell r="D36741" t="str">
            <v>Santa Ana</v>
          </cell>
        </row>
        <row r="36742">
          <cell r="C36742" t="str">
            <v>47707</v>
          </cell>
          <cell r="D36742" t="str">
            <v>Santa Ana</v>
          </cell>
        </row>
        <row r="36743">
          <cell r="C36743" t="str">
            <v>47707</v>
          </cell>
          <cell r="D36743" t="str">
            <v>Santa Ana</v>
          </cell>
        </row>
        <row r="36744">
          <cell r="C36744" t="str">
            <v>47707</v>
          </cell>
          <cell r="D36744" t="str">
            <v>Santa Ana</v>
          </cell>
        </row>
        <row r="36745">
          <cell r="C36745" t="str">
            <v>47707</v>
          </cell>
          <cell r="D36745" t="str">
            <v>Santa Ana</v>
          </cell>
        </row>
        <row r="36746">
          <cell r="C36746" t="str">
            <v>47707</v>
          </cell>
          <cell r="D36746" t="str">
            <v>Santa Ana</v>
          </cell>
        </row>
        <row r="36747">
          <cell r="C36747" t="str">
            <v>47707</v>
          </cell>
          <cell r="D36747" t="str">
            <v>Santa Ana</v>
          </cell>
        </row>
        <row r="36748">
          <cell r="C36748" t="str">
            <v>47707</v>
          </cell>
          <cell r="D36748" t="str">
            <v>Santa Ana</v>
          </cell>
        </row>
        <row r="36749">
          <cell r="C36749" t="str">
            <v>47707</v>
          </cell>
          <cell r="D36749" t="str">
            <v>Santa Ana</v>
          </cell>
        </row>
        <row r="36750">
          <cell r="C36750" t="str">
            <v>47707</v>
          </cell>
          <cell r="D36750" t="str">
            <v>Santa Ana</v>
          </cell>
        </row>
        <row r="36751">
          <cell r="C36751" t="str">
            <v>47707</v>
          </cell>
          <cell r="D36751" t="str">
            <v>Santa Ana</v>
          </cell>
        </row>
        <row r="36752">
          <cell r="C36752" t="str">
            <v>47707</v>
          </cell>
          <cell r="D36752" t="str">
            <v>Santa Ana</v>
          </cell>
        </row>
        <row r="36753">
          <cell r="C36753" t="str">
            <v>47707</v>
          </cell>
          <cell r="D36753" t="str">
            <v>Santa Ana</v>
          </cell>
        </row>
        <row r="36754">
          <cell r="C36754" t="str">
            <v>47707</v>
          </cell>
          <cell r="D36754" t="str">
            <v>Santa Ana</v>
          </cell>
        </row>
        <row r="36755">
          <cell r="C36755" t="str">
            <v>47707</v>
          </cell>
          <cell r="D36755" t="str">
            <v>Santa Ana</v>
          </cell>
        </row>
        <row r="36756">
          <cell r="C36756" t="str">
            <v>47707</v>
          </cell>
          <cell r="D36756" t="str">
            <v>Santa Ana</v>
          </cell>
        </row>
        <row r="36757">
          <cell r="C36757" t="str">
            <v>47707</v>
          </cell>
          <cell r="D36757" t="str">
            <v>Santa Ana</v>
          </cell>
        </row>
        <row r="36758">
          <cell r="C36758" t="str">
            <v>47707</v>
          </cell>
          <cell r="D36758" t="str">
            <v>Santa Ana</v>
          </cell>
        </row>
        <row r="36759">
          <cell r="C36759" t="str">
            <v>47707</v>
          </cell>
          <cell r="D36759" t="str">
            <v>Santa Ana</v>
          </cell>
        </row>
        <row r="36760">
          <cell r="C36760" t="str">
            <v>47707</v>
          </cell>
          <cell r="D36760" t="str">
            <v>Santa Ana</v>
          </cell>
        </row>
        <row r="36761">
          <cell r="C36761" t="str">
            <v>47707</v>
          </cell>
          <cell r="D36761" t="str">
            <v>Santa Ana</v>
          </cell>
        </row>
        <row r="36762">
          <cell r="C36762" t="str">
            <v>47707</v>
          </cell>
          <cell r="D36762" t="str">
            <v>Santa Ana</v>
          </cell>
        </row>
        <row r="36763">
          <cell r="C36763" t="str">
            <v>47707</v>
          </cell>
          <cell r="D36763" t="str">
            <v>Santa Ana</v>
          </cell>
        </row>
        <row r="36764">
          <cell r="C36764" t="str">
            <v>47707</v>
          </cell>
          <cell r="D36764" t="str">
            <v>Santa Ana</v>
          </cell>
        </row>
        <row r="36765">
          <cell r="C36765" t="str">
            <v>47707</v>
          </cell>
          <cell r="D36765" t="str">
            <v>Santa Ana</v>
          </cell>
        </row>
        <row r="36766">
          <cell r="C36766" t="str">
            <v>47707</v>
          </cell>
          <cell r="D36766" t="str">
            <v>Santa Ana</v>
          </cell>
        </row>
        <row r="36767">
          <cell r="C36767" t="str">
            <v>47707</v>
          </cell>
          <cell r="D36767" t="str">
            <v>Santa Ana</v>
          </cell>
        </row>
        <row r="36768">
          <cell r="C36768" t="str">
            <v>47707</v>
          </cell>
          <cell r="D36768" t="str">
            <v>Santa Ana</v>
          </cell>
        </row>
        <row r="36769">
          <cell r="C36769" t="str">
            <v>47707</v>
          </cell>
          <cell r="D36769" t="str">
            <v>Santa Ana</v>
          </cell>
        </row>
        <row r="36770">
          <cell r="C36770" t="str">
            <v>47707</v>
          </cell>
          <cell r="D36770" t="str">
            <v>Santa Ana</v>
          </cell>
        </row>
        <row r="36771">
          <cell r="C36771" t="str">
            <v>47707</v>
          </cell>
          <cell r="D36771" t="str">
            <v>Santa Ana</v>
          </cell>
        </row>
        <row r="36772">
          <cell r="C36772" t="str">
            <v>47707</v>
          </cell>
          <cell r="D36772" t="str">
            <v>Santa Ana</v>
          </cell>
        </row>
        <row r="36773">
          <cell r="C36773" t="str">
            <v>47707</v>
          </cell>
          <cell r="D36773" t="str">
            <v>Santa Ana</v>
          </cell>
        </row>
        <row r="36774">
          <cell r="C36774" t="str">
            <v>47707</v>
          </cell>
          <cell r="D36774" t="str">
            <v>Santa Ana</v>
          </cell>
        </row>
        <row r="36775">
          <cell r="C36775" t="str">
            <v>47707</v>
          </cell>
          <cell r="D36775" t="str">
            <v>Santa Ana</v>
          </cell>
        </row>
        <row r="36776">
          <cell r="C36776" t="str">
            <v>47707</v>
          </cell>
          <cell r="D36776" t="str">
            <v>Santa Ana</v>
          </cell>
        </row>
        <row r="36777">
          <cell r="C36777" t="str">
            <v>47707</v>
          </cell>
          <cell r="D36777" t="str">
            <v>Santa Ana</v>
          </cell>
        </row>
        <row r="36778">
          <cell r="C36778" t="str">
            <v>47707</v>
          </cell>
          <cell r="D36778" t="str">
            <v>Santa Ana</v>
          </cell>
        </row>
        <row r="36779">
          <cell r="C36779" t="str">
            <v>47707</v>
          </cell>
          <cell r="D36779" t="str">
            <v>Santa Ana</v>
          </cell>
        </row>
        <row r="36780">
          <cell r="C36780" t="str">
            <v>47707</v>
          </cell>
          <cell r="D36780" t="str">
            <v>Santa Ana</v>
          </cell>
        </row>
        <row r="36781">
          <cell r="C36781" t="str">
            <v>47707</v>
          </cell>
          <cell r="D36781" t="str">
            <v>Santa Ana</v>
          </cell>
        </row>
        <row r="36782">
          <cell r="C36782" t="str">
            <v>47707</v>
          </cell>
          <cell r="D36782" t="str">
            <v>Santa Ana</v>
          </cell>
        </row>
        <row r="36783">
          <cell r="C36783" t="str">
            <v>47707</v>
          </cell>
          <cell r="D36783" t="str">
            <v>Santa Ana</v>
          </cell>
        </row>
        <row r="36784">
          <cell r="C36784" t="str">
            <v>47707</v>
          </cell>
          <cell r="D36784" t="str">
            <v>Santa Ana</v>
          </cell>
        </row>
        <row r="36785">
          <cell r="C36785" t="str">
            <v>47707</v>
          </cell>
          <cell r="D36785" t="str">
            <v>Santa Ana</v>
          </cell>
        </row>
        <row r="36786">
          <cell r="C36786" t="str">
            <v>47707</v>
          </cell>
          <cell r="D36786" t="str">
            <v>Santa Ana</v>
          </cell>
        </row>
        <row r="36787">
          <cell r="C36787" t="str">
            <v>47720</v>
          </cell>
          <cell r="D36787" t="str">
            <v>Santa Bárbara de Pinto</v>
          </cell>
        </row>
        <row r="36788">
          <cell r="C36788" t="str">
            <v>47720</v>
          </cell>
          <cell r="D36788" t="str">
            <v>Santa Bárbara de Pinto</v>
          </cell>
        </row>
        <row r="36789">
          <cell r="C36789" t="str">
            <v>47720</v>
          </cell>
          <cell r="D36789" t="str">
            <v>Santa Bárbara de Pinto</v>
          </cell>
        </row>
        <row r="36790">
          <cell r="C36790" t="str">
            <v>47720</v>
          </cell>
          <cell r="D36790" t="str">
            <v>Santa Bárbara de Pinto</v>
          </cell>
        </row>
        <row r="36791">
          <cell r="C36791" t="str">
            <v>47720</v>
          </cell>
          <cell r="D36791" t="str">
            <v>Santa Bárbara de Pinto</v>
          </cell>
        </row>
        <row r="36792">
          <cell r="C36792" t="str">
            <v>47720</v>
          </cell>
          <cell r="D36792" t="str">
            <v>Santa Bárbara de Pinto</v>
          </cell>
        </row>
        <row r="36793">
          <cell r="C36793" t="str">
            <v>47720</v>
          </cell>
          <cell r="D36793" t="str">
            <v>Santa Bárbara de Pinto</v>
          </cell>
        </row>
        <row r="36794">
          <cell r="C36794" t="str">
            <v>47720</v>
          </cell>
          <cell r="D36794" t="str">
            <v>Santa Bárbara de Pinto</v>
          </cell>
        </row>
        <row r="36795">
          <cell r="C36795" t="str">
            <v>47720</v>
          </cell>
          <cell r="D36795" t="str">
            <v>Santa Bárbara de Pinto</v>
          </cell>
        </row>
        <row r="36796">
          <cell r="C36796" t="str">
            <v>47720</v>
          </cell>
          <cell r="D36796" t="str">
            <v>Santa Bárbara de Pinto</v>
          </cell>
        </row>
        <row r="36797">
          <cell r="C36797" t="str">
            <v>47720</v>
          </cell>
          <cell r="D36797" t="str">
            <v>Santa Bárbara de Pinto</v>
          </cell>
        </row>
        <row r="36798">
          <cell r="C36798" t="str">
            <v>47720</v>
          </cell>
          <cell r="D36798" t="str">
            <v>Santa Bárbara de Pinto</v>
          </cell>
        </row>
        <row r="36799">
          <cell r="C36799" t="str">
            <v>47720</v>
          </cell>
          <cell r="D36799" t="str">
            <v>Santa Bárbara de Pinto</v>
          </cell>
        </row>
        <row r="36800">
          <cell r="C36800" t="str">
            <v>47720</v>
          </cell>
          <cell r="D36800" t="str">
            <v>Santa Bárbara de Pinto</v>
          </cell>
        </row>
        <row r="36801">
          <cell r="C36801" t="str">
            <v>47720</v>
          </cell>
          <cell r="D36801" t="str">
            <v>Santa Bárbara de Pinto</v>
          </cell>
        </row>
        <row r="36802">
          <cell r="C36802" t="str">
            <v>47720</v>
          </cell>
          <cell r="D36802" t="str">
            <v>Santa Bárbara de Pinto</v>
          </cell>
        </row>
        <row r="36803">
          <cell r="C36803" t="str">
            <v>47720</v>
          </cell>
          <cell r="D36803" t="str">
            <v>Santa Bárbara de Pinto</v>
          </cell>
        </row>
        <row r="36804">
          <cell r="C36804" t="str">
            <v>47720</v>
          </cell>
          <cell r="D36804" t="str">
            <v>Santa Bárbara de Pinto</v>
          </cell>
        </row>
        <row r="36805">
          <cell r="C36805" t="str">
            <v>47720</v>
          </cell>
          <cell r="D36805" t="str">
            <v>Santa Bárbara de Pinto</v>
          </cell>
        </row>
        <row r="36806">
          <cell r="C36806" t="str">
            <v>47720</v>
          </cell>
          <cell r="D36806" t="str">
            <v>Santa Bárbara de Pinto</v>
          </cell>
        </row>
        <row r="36807">
          <cell r="C36807" t="str">
            <v>47720</v>
          </cell>
          <cell r="D36807" t="str">
            <v>Santa Bárbara de Pinto</v>
          </cell>
        </row>
        <row r="36808">
          <cell r="C36808" t="str">
            <v>47720</v>
          </cell>
          <cell r="D36808" t="str">
            <v>Santa Bárbara de Pinto</v>
          </cell>
        </row>
        <row r="36809">
          <cell r="C36809" t="str">
            <v>47720</v>
          </cell>
          <cell r="D36809" t="str">
            <v>Santa Bárbara de Pinto</v>
          </cell>
        </row>
        <row r="36810">
          <cell r="C36810" t="str">
            <v>47720</v>
          </cell>
          <cell r="D36810" t="str">
            <v>Santa Bárbara de Pinto</v>
          </cell>
        </row>
        <row r="36811">
          <cell r="C36811" t="str">
            <v>47720</v>
          </cell>
          <cell r="D36811" t="str">
            <v>Santa Bárbara de Pinto</v>
          </cell>
        </row>
        <row r="36812">
          <cell r="C36812" t="str">
            <v>47720</v>
          </cell>
          <cell r="D36812" t="str">
            <v>Santa Bárbara de Pinto</v>
          </cell>
        </row>
        <row r="36813">
          <cell r="C36813" t="str">
            <v>47720</v>
          </cell>
          <cell r="D36813" t="str">
            <v>Santa Bárbara de Pinto</v>
          </cell>
        </row>
        <row r="36814">
          <cell r="C36814" t="str">
            <v>47720</v>
          </cell>
          <cell r="D36814" t="str">
            <v>Santa Bárbara de Pinto</v>
          </cell>
        </row>
        <row r="36815">
          <cell r="C36815" t="str">
            <v>47720</v>
          </cell>
          <cell r="D36815" t="str">
            <v>Santa Bárbara de Pinto</v>
          </cell>
        </row>
        <row r="36816">
          <cell r="C36816" t="str">
            <v>47720</v>
          </cell>
          <cell r="D36816" t="str">
            <v>Santa Bárbara de Pinto</v>
          </cell>
        </row>
        <row r="36817">
          <cell r="C36817" t="str">
            <v>47720</v>
          </cell>
          <cell r="D36817" t="str">
            <v>Santa Bárbara de Pinto</v>
          </cell>
        </row>
        <row r="36818">
          <cell r="C36818" t="str">
            <v>47720</v>
          </cell>
          <cell r="D36818" t="str">
            <v>Santa Bárbara de Pinto</v>
          </cell>
        </row>
        <row r="36819">
          <cell r="C36819" t="str">
            <v>47720</v>
          </cell>
          <cell r="D36819" t="str">
            <v>Santa Bárbara de Pinto</v>
          </cell>
        </row>
        <row r="36820">
          <cell r="C36820" t="str">
            <v>47720</v>
          </cell>
          <cell r="D36820" t="str">
            <v>Santa Bárbara de Pinto</v>
          </cell>
        </row>
        <row r="36821">
          <cell r="C36821" t="str">
            <v>47720</v>
          </cell>
          <cell r="D36821" t="str">
            <v>Santa Bárbara de Pinto</v>
          </cell>
        </row>
        <row r="36822">
          <cell r="C36822" t="str">
            <v>47720</v>
          </cell>
          <cell r="D36822" t="str">
            <v>Santa Bárbara de Pinto</v>
          </cell>
        </row>
        <row r="36823">
          <cell r="C36823" t="str">
            <v>47720</v>
          </cell>
          <cell r="D36823" t="str">
            <v>Santa Bárbara de Pinto</v>
          </cell>
        </row>
        <row r="36824">
          <cell r="C36824" t="str">
            <v>47720</v>
          </cell>
          <cell r="D36824" t="str">
            <v>Santa Bárbara de Pinto</v>
          </cell>
        </row>
        <row r="36825">
          <cell r="C36825" t="str">
            <v>47720</v>
          </cell>
          <cell r="D36825" t="str">
            <v>Santa Bárbara de Pinto</v>
          </cell>
        </row>
        <row r="36826">
          <cell r="C36826" t="str">
            <v>47720</v>
          </cell>
          <cell r="D36826" t="str">
            <v>Santa Bárbara de Pinto</v>
          </cell>
        </row>
        <row r="36827">
          <cell r="C36827" t="str">
            <v>47720</v>
          </cell>
          <cell r="D36827" t="str">
            <v>Santa Bárbara de Pinto</v>
          </cell>
        </row>
        <row r="36828">
          <cell r="C36828" t="str">
            <v>47720</v>
          </cell>
          <cell r="D36828" t="str">
            <v>Santa Bárbara de Pinto</v>
          </cell>
        </row>
        <row r="36829">
          <cell r="C36829" t="str">
            <v>47720</v>
          </cell>
          <cell r="D36829" t="str">
            <v>Santa Bárbara de Pinto</v>
          </cell>
        </row>
        <row r="36830">
          <cell r="C36830" t="str">
            <v>47720</v>
          </cell>
          <cell r="D36830" t="str">
            <v>Santa Bárbara de Pinto</v>
          </cell>
        </row>
        <row r="36831">
          <cell r="C36831" t="str">
            <v>47720</v>
          </cell>
          <cell r="D36831" t="str">
            <v>Santa Bárbara de Pinto</v>
          </cell>
        </row>
        <row r="36832">
          <cell r="C36832" t="str">
            <v>47720</v>
          </cell>
          <cell r="D36832" t="str">
            <v>Santa Bárbara de Pinto</v>
          </cell>
        </row>
        <row r="36833">
          <cell r="C36833" t="str">
            <v>47720</v>
          </cell>
          <cell r="D36833" t="str">
            <v>Santa Bárbara de Pinto</v>
          </cell>
        </row>
        <row r="36834">
          <cell r="C36834" t="str">
            <v>47720</v>
          </cell>
          <cell r="D36834" t="str">
            <v>Santa Bárbara de Pinto</v>
          </cell>
        </row>
        <row r="36835">
          <cell r="C36835" t="str">
            <v>47720</v>
          </cell>
          <cell r="D36835" t="str">
            <v>Santa Bárbara de Pinto</v>
          </cell>
        </row>
        <row r="36836">
          <cell r="C36836" t="str">
            <v>47720</v>
          </cell>
          <cell r="D36836" t="str">
            <v>Santa Bárbara de Pinto</v>
          </cell>
        </row>
        <row r="36837">
          <cell r="C36837" t="str">
            <v>47720</v>
          </cell>
          <cell r="D36837" t="str">
            <v>Santa Bárbara de Pinto</v>
          </cell>
        </row>
        <row r="36838">
          <cell r="C36838" t="str">
            <v>47720</v>
          </cell>
          <cell r="D36838" t="str">
            <v>Santa Bárbara de Pinto</v>
          </cell>
        </row>
        <row r="36839">
          <cell r="C36839" t="str">
            <v>47720</v>
          </cell>
          <cell r="D36839" t="str">
            <v>Santa Bárbara de Pinto</v>
          </cell>
        </row>
        <row r="36840">
          <cell r="C36840" t="str">
            <v>47720</v>
          </cell>
          <cell r="D36840" t="str">
            <v>Santa Bárbara de Pinto</v>
          </cell>
        </row>
        <row r="36841">
          <cell r="C36841" t="str">
            <v>47745</v>
          </cell>
          <cell r="D36841" t="str">
            <v>Sitionuevo</v>
          </cell>
        </row>
        <row r="36842">
          <cell r="C36842" t="str">
            <v>47745</v>
          </cell>
          <cell r="D36842" t="str">
            <v>Sitionuevo</v>
          </cell>
        </row>
        <row r="36843">
          <cell r="C36843" t="str">
            <v>47745</v>
          </cell>
          <cell r="D36843" t="str">
            <v>Sitionuevo</v>
          </cell>
        </row>
        <row r="36844">
          <cell r="C36844" t="str">
            <v>47745</v>
          </cell>
          <cell r="D36844" t="str">
            <v>Sitionuevo</v>
          </cell>
        </row>
        <row r="36845">
          <cell r="C36845" t="str">
            <v>47745</v>
          </cell>
          <cell r="D36845" t="str">
            <v>Sitionuevo</v>
          </cell>
        </row>
        <row r="36846">
          <cell r="C36846" t="str">
            <v>47745</v>
          </cell>
          <cell r="D36846" t="str">
            <v>Sitionuevo</v>
          </cell>
        </row>
        <row r="36847">
          <cell r="C36847" t="str">
            <v>47745</v>
          </cell>
          <cell r="D36847" t="str">
            <v>Sitionuevo</v>
          </cell>
        </row>
        <row r="36848">
          <cell r="C36848" t="str">
            <v>47745</v>
          </cell>
          <cell r="D36848" t="str">
            <v>Sitionuevo</v>
          </cell>
        </row>
        <row r="36849">
          <cell r="C36849" t="str">
            <v>47745</v>
          </cell>
          <cell r="D36849" t="str">
            <v>Sitionuevo</v>
          </cell>
        </row>
        <row r="36850">
          <cell r="C36850" t="str">
            <v>47745</v>
          </cell>
          <cell r="D36850" t="str">
            <v>Sitionuevo</v>
          </cell>
        </row>
        <row r="36851">
          <cell r="C36851" t="str">
            <v>47745</v>
          </cell>
          <cell r="D36851" t="str">
            <v>Sitionuevo</v>
          </cell>
        </row>
        <row r="36852">
          <cell r="C36852" t="str">
            <v>47745</v>
          </cell>
          <cell r="D36852" t="str">
            <v>Sitionuevo</v>
          </cell>
        </row>
        <row r="36853">
          <cell r="C36853" t="str">
            <v>47745</v>
          </cell>
          <cell r="D36853" t="str">
            <v>Sitionuevo</v>
          </cell>
        </row>
        <row r="36854">
          <cell r="C36854" t="str">
            <v>47745</v>
          </cell>
          <cell r="D36854" t="str">
            <v>Sitionuevo</v>
          </cell>
        </row>
        <row r="36855">
          <cell r="C36855" t="str">
            <v>47745</v>
          </cell>
          <cell r="D36855" t="str">
            <v>Sitionuevo</v>
          </cell>
        </row>
        <row r="36856">
          <cell r="C36856" t="str">
            <v>47745</v>
          </cell>
          <cell r="D36856" t="str">
            <v>Sitionuevo</v>
          </cell>
        </row>
        <row r="36857">
          <cell r="C36857" t="str">
            <v>47745</v>
          </cell>
          <cell r="D36857" t="str">
            <v>Sitionuevo</v>
          </cell>
        </row>
        <row r="36858">
          <cell r="C36858" t="str">
            <v>47745</v>
          </cell>
          <cell r="D36858" t="str">
            <v>Sitionuevo</v>
          </cell>
        </row>
        <row r="36859">
          <cell r="C36859" t="str">
            <v>47745</v>
          </cell>
          <cell r="D36859" t="str">
            <v>Sitionuevo</v>
          </cell>
        </row>
        <row r="36860">
          <cell r="C36860" t="str">
            <v>47745</v>
          </cell>
          <cell r="D36860" t="str">
            <v>Sitionuevo</v>
          </cell>
        </row>
        <row r="36861">
          <cell r="C36861" t="str">
            <v>47745</v>
          </cell>
          <cell r="D36861" t="str">
            <v>Sitionuevo</v>
          </cell>
        </row>
        <row r="36862">
          <cell r="C36862" t="str">
            <v>47745</v>
          </cell>
          <cell r="D36862" t="str">
            <v>Sitionuevo</v>
          </cell>
        </row>
        <row r="36863">
          <cell r="C36863" t="str">
            <v>47745</v>
          </cell>
          <cell r="D36863" t="str">
            <v>Sitionuevo</v>
          </cell>
        </row>
        <row r="36864">
          <cell r="C36864" t="str">
            <v>47745</v>
          </cell>
          <cell r="D36864" t="str">
            <v>Sitionuevo</v>
          </cell>
        </row>
        <row r="36865">
          <cell r="C36865" t="str">
            <v>47745</v>
          </cell>
          <cell r="D36865" t="str">
            <v>Sitionuevo</v>
          </cell>
        </row>
        <row r="36866">
          <cell r="C36866" t="str">
            <v>47745</v>
          </cell>
          <cell r="D36866" t="str">
            <v>Sitionuevo</v>
          </cell>
        </row>
        <row r="36867">
          <cell r="C36867" t="str">
            <v>47745</v>
          </cell>
          <cell r="D36867" t="str">
            <v>Sitionuevo</v>
          </cell>
        </row>
        <row r="36868">
          <cell r="C36868" t="str">
            <v>47745</v>
          </cell>
          <cell r="D36868" t="str">
            <v>Sitionuevo</v>
          </cell>
        </row>
        <row r="36869">
          <cell r="C36869" t="str">
            <v>47745</v>
          </cell>
          <cell r="D36869" t="str">
            <v>Sitionuevo</v>
          </cell>
        </row>
        <row r="36870">
          <cell r="C36870" t="str">
            <v>47745</v>
          </cell>
          <cell r="D36870" t="str">
            <v>Sitionuevo</v>
          </cell>
        </row>
        <row r="36871">
          <cell r="C36871" t="str">
            <v>47745</v>
          </cell>
          <cell r="D36871" t="str">
            <v>Sitionuevo</v>
          </cell>
        </row>
        <row r="36872">
          <cell r="C36872" t="str">
            <v>47745</v>
          </cell>
          <cell r="D36872" t="str">
            <v>Sitionuevo</v>
          </cell>
        </row>
        <row r="36873">
          <cell r="C36873" t="str">
            <v>47745</v>
          </cell>
          <cell r="D36873" t="str">
            <v>Sitionuevo</v>
          </cell>
        </row>
        <row r="36874">
          <cell r="C36874" t="str">
            <v>47745</v>
          </cell>
          <cell r="D36874" t="str">
            <v>Sitionuevo</v>
          </cell>
        </row>
        <row r="36875">
          <cell r="C36875" t="str">
            <v>47745</v>
          </cell>
          <cell r="D36875" t="str">
            <v>Sitionuevo</v>
          </cell>
        </row>
        <row r="36876">
          <cell r="C36876" t="str">
            <v>47745</v>
          </cell>
          <cell r="D36876" t="str">
            <v>Sitionuevo</v>
          </cell>
        </row>
        <row r="36877">
          <cell r="C36877" t="str">
            <v>47745</v>
          </cell>
          <cell r="D36877" t="str">
            <v>Sitionuevo</v>
          </cell>
        </row>
        <row r="36878">
          <cell r="C36878" t="str">
            <v>47745</v>
          </cell>
          <cell r="D36878" t="str">
            <v>Sitionuevo</v>
          </cell>
        </row>
        <row r="36879">
          <cell r="C36879" t="str">
            <v>47745</v>
          </cell>
          <cell r="D36879" t="str">
            <v>Sitionuevo</v>
          </cell>
        </row>
        <row r="36880">
          <cell r="C36880" t="str">
            <v>47745</v>
          </cell>
          <cell r="D36880" t="str">
            <v>Sitionuevo</v>
          </cell>
        </row>
        <row r="36881">
          <cell r="C36881" t="str">
            <v>47745</v>
          </cell>
          <cell r="D36881" t="str">
            <v>Sitionuevo</v>
          </cell>
        </row>
        <row r="36882">
          <cell r="C36882" t="str">
            <v>47745</v>
          </cell>
          <cell r="D36882" t="str">
            <v>Sitionuevo</v>
          </cell>
        </row>
        <row r="36883">
          <cell r="C36883" t="str">
            <v>47745</v>
          </cell>
          <cell r="D36883" t="str">
            <v>Sitionuevo</v>
          </cell>
        </row>
        <row r="36884">
          <cell r="C36884" t="str">
            <v>47745</v>
          </cell>
          <cell r="D36884" t="str">
            <v>Sitionuevo</v>
          </cell>
        </row>
        <row r="36885">
          <cell r="C36885" t="str">
            <v>47745</v>
          </cell>
          <cell r="D36885" t="str">
            <v>Sitionuevo</v>
          </cell>
        </row>
        <row r="36886">
          <cell r="C36886" t="str">
            <v>47745</v>
          </cell>
          <cell r="D36886" t="str">
            <v>Sitionuevo</v>
          </cell>
        </row>
        <row r="36887">
          <cell r="C36887" t="str">
            <v>47745</v>
          </cell>
          <cell r="D36887" t="str">
            <v>Sitionuevo</v>
          </cell>
        </row>
        <row r="36888">
          <cell r="C36888" t="str">
            <v>47745</v>
          </cell>
          <cell r="D36888" t="str">
            <v>Sitionuevo</v>
          </cell>
        </row>
        <row r="36889">
          <cell r="C36889" t="str">
            <v>47745</v>
          </cell>
          <cell r="D36889" t="str">
            <v>Sitionuevo</v>
          </cell>
        </row>
        <row r="36890">
          <cell r="C36890" t="str">
            <v>47745</v>
          </cell>
          <cell r="D36890" t="str">
            <v>Sitionuevo</v>
          </cell>
        </row>
        <row r="36891">
          <cell r="C36891" t="str">
            <v>47745</v>
          </cell>
          <cell r="D36891" t="str">
            <v>Sitionuevo</v>
          </cell>
        </row>
        <row r="36892">
          <cell r="C36892" t="str">
            <v>47745</v>
          </cell>
          <cell r="D36892" t="str">
            <v>Sitionuevo</v>
          </cell>
        </row>
        <row r="36893">
          <cell r="C36893" t="str">
            <v>47745</v>
          </cell>
          <cell r="D36893" t="str">
            <v>Sitionuevo</v>
          </cell>
        </row>
        <row r="36894">
          <cell r="C36894" t="str">
            <v>47745</v>
          </cell>
          <cell r="D36894" t="str">
            <v>Sitionuevo</v>
          </cell>
        </row>
        <row r="36895">
          <cell r="C36895" t="str">
            <v>47798</v>
          </cell>
          <cell r="D36895" t="str">
            <v>Tenerife</v>
          </cell>
        </row>
        <row r="36896">
          <cell r="C36896" t="str">
            <v>47798</v>
          </cell>
          <cell r="D36896" t="str">
            <v>Tenerife</v>
          </cell>
        </row>
        <row r="36897">
          <cell r="C36897" t="str">
            <v>47798</v>
          </cell>
          <cell r="D36897" t="str">
            <v>Tenerife</v>
          </cell>
        </row>
        <row r="36898">
          <cell r="C36898" t="str">
            <v>47798</v>
          </cell>
          <cell r="D36898" t="str">
            <v>Tenerife</v>
          </cell>
        </row>
        <row r="36899">
          <cell r="C36899" t="str">
            <v>47798</v>
          </cell>
          <cell r="D36899" t="str">
            <v>Tenerife</v>
          </cell>
        </row>
        <row r="36900">
          <cell r="C36900" t="str">
            <v>47798</v>
          </cell>
          <cell r="D36900" t="str">
            <v>Tenerife</v>
          </cell>
        </row>
        <row r="36901">
          <cell r="C36901" t="str">
            <v>47798</v>
          </cell>
          <cell r="D36901" t="str">
            <v>Tenerife</v>
          </cell>
        </row>
        <row r="36902">
          <cell r="C36902" t="str">
            <v>47798</v>
          </cell>
          <cell r="D36902" t="str">
            <v>Tenerife</v>
          </cell>
        </row>
        <row r="36903">
          <cell r="C36903" t="str">
            <v>47798</v>
          </cell>
          <cell r="D36903" t="str">
            <v>Tenerife</v>
          </cell>
        </row>
        <row r="36904">
          <cell r="C36904" t="str">
            <v>47798</v>
          </cell>
          <cell r="D36904" t="str">
            <v>Tenerife</v>
          </cell>
        </row>
        <row r="36905">
          <cell r="C36905" t="str">
            <v>47798</v>
          </cell>
          <cell r="D36905" t="str">
            <v>Tenerife</v>
          </cell>
        </row>
        <row r="36906">
          <cell r="C36906" t="str">
            <v>47798</v>
          </cell>
          <cell r="D36906" t="str">
            <v>Tenerife</v>
          </cell>
        </row>
        <row r="36907">
          <cell r="C36907" t="str">
            <v>47798</v>
          </cell>
          <cell r="D36907" t="str">
            <v>Tenerife</v>
          </cell>
        </row>
        <row r="36908">
          <cell r="C36908" t="str">
            <v>47798</v>
          </cell>
          <cell r="D36908" t="str">
            <v>Tenerife</v>
          </cell>
        </row>
        <row r="36909">
          <cell r="C36909" t="str">
            <v>47798</v>
          </cell>
          <cell r="D36909" t="str">
            <v>Tenerife</v>
          </cell>
        </row>
        <row r="36910">
          <cell r="C36910" t="str">
            <v>47798</v>
          </cell>
          <cell r="D36910" t="str">
            <v>Tenerife</v>
          </cell>
        </row>
        <row r="36911">
          <cell r="C36911" t="str">
            <v>47798</v>
          </cell>
          <cell r="D36911" t="str">
            <v>Tenerife</v>
          </cell>
        </row>
        <row r="36912">
          <cell r="C36912" t="str">
            <v>47798</v>
          </cell>
          <cell r="D36912" t="str">
            <v>Tenerife</v>
          </cell>
        </row>
        <row r="36913">
          <cell r="C36913" t="str">
            <v>47798</v>
          </cell>
          <cell r="D36913" t="str">
            <v>Tenerife</v>
          </cell>
        </row>
        <row r="36914">
          <cell r="C36914" t="str">
            <v>47798</v>
          </cell>
          <cell r="D36914" t="str">
            <v>Tenerife</v>
          </cell>
        </row>
        <row r="36915">
          <cell r="C36915" t="str">
            <v>47798</v>
          </cell>
          <cell r="D36915" t="str">
            <v>Tenerife</v>
          </cell>
        </row>
        <row r="36916">
          <cell r="C36916" t="str">
            <v>47798</v>
          </cell>
          <cell r="D36916" t="str">
            <v>Tenerife</v>
          </cell>
        </row>
        <row r="36917">
          <cell r="C36917" t="str">
            <v>47798</v>
          </cell>
          <cell r="D36917" t="str">
            <v>Tenerife</v>
          </cell>
        </row>
        <row r="36918">
          <cell r="C36918" t="str">
            <v>47798</v>
          </cell>
          <cell r="D36918" t="str">
            <v>Tenerife</v>
          </cell>
        </row>
        <row r="36919">
          <cell r="C36919" t="str">
            <v>47798</v>
          </cell>
          <cell r="D36919" t="str">
            <v>Tenerife</v>
          </cell>
        </row>
        <row r="36920">
          <cell r="C36920" t="str">
            <v>47798</v>
          </cell>
          <cell r="D36920" t="str">
            <v>Tenerife</v>
          </cell>
        </row>
        <row r="36921">
          <cell r="C36921" t="str">
            <v>47798</v>
          </cell>
          <cell r="D36921" t="str">
            <v>Tenerife</v>
          </cell>
        </row>
        <row r="36922">
          <cell r="C36922" t="str">
            <v>47798</v>
          </cell>
          <cell r="D36922" t="str">
            <v>Tenerife</v>
          </cell>
        </row>
        <row r="36923">
          <cell r="C36923" t="str">
            <v>47798</v>
          </cell>
          <cell r="D36923" t="str">
            <v>Tenerife</v>
          </cell>
        </row>
        <row r="36924">
          <cell r="C36924" t="str">
            <v>47798</v>
          </cell>
          <cell r="D36924" t="str">
            <v>Tenerife</v>
          </cell>
        </row>
        <row r="36925">
          <cell r="C36925" t="str">
            <v>47798</v>
          </cell>
          <cell r="D36925" t="str">
            <v>Tenerife</v>
          </cell>
        </row>
        <row r="36926">
          <cell r="C36926" t="str">
            <v>47798</v>
          </cell>
          <cell r="D36926" t="str">
            <v>Tenerife</v>
          </cell>
        </row>
        <row r="36927">
          <cell r="C36927" t="str">
            <v>47798</v>
          </cell>
          <cell r="D36927" t="str">
            <v>Tenerife</v>
          </cell>
        </row>
        <row r="36928">
          <cell r="C36928" t="str">
            <v>47798</v>
          </cell>
          <cell r="D36928" t="str">
            <v>Tenerife</v>
          </cell>
        </row>
        <row r="36929">
          <cell r="C36929" t="str">
            <v>47798</v>
          </cell>
          <cell r="D36929" t="str">
            <v>Tenerife</v>
          </cell>
        </row>
        <row r="36930">
          <cell r="C36930" t="str">
            <v>47798</v>
          </cell>
          <cell r="D36930" t="str">
            <v>Tenerife</v>
          </cell>
        </row>
        <row r="36931">
          <cell r="C36931" t="str">
            <v>47798</v>
          </cell>
          <cell r="D36931" t="str">
            <v>Tenerife</v>
          </cell>
        </row>
        <row r="36932">
          <cell r="C36932" t="str">
            <v>47798</v>
          </cell>
          <cell r="D36932" t="str">
            <v>Tenerife</v>
          </cell>
        </row>
        <row r="36933">
          <cell r="C36933" t="str">
            <v>47798</v>
          </cell>
          <cell r="D36933" t="str">
            <v>Tenerife</v>
          </cell>
        </row>
        <row r="36934">
          <cell r="C36934" t="str">
            <v>47798</v>
          </cell>
          <cell r="D36934" t="str">
            <v>Tenerife</v>
          </cell>
        </row>
        <row r="36935">
          <cell r="C36935" t="str">
            <v>47798</v>
          </cell>
          <cell r="D36935" t="str">
            <v>Tenerife</v>
          </cell>
        </row>
        <row r="36936">
          <cell r="C36936" t="str">
            <v>47798</v>
          </cell>
          <cell r="D36936" t="str">
            <v>Tenerife</v>
          </cell>
        </row>
        <row r="36937">
          <cell r="C36937" t="str">
            <v>47798</v>
          </cell>
          <cell r="D36937" t="str">
            <v>Tenerife</v>
          </cell>
        </row>
        <row r="36938">
          <cell r="C36938" t="str">
            <v>47798</v>
          </cell>
          <cell r="D36938" t="str">
            <v>Tenerife</v>
          </cell>
        </row>
        <row r="36939">
          <cell r="C36939" t="str">
            <v>47798</v>
          </cell>
          <cell r="D36939" t="str">
            <v>Tenerife</v>
          </cell>
        </row>
        <row r="36940">
          <cell r="C36940" t="str">
            <v>47798</v>
          </cell>
          <cell r="D36940" t="str">
            <v>Tenerife</v>
          </cell>
        </row>
        <row r="36941">
          <cell r="C36941" t="str">
            <v>47798</v>
          </cell>
          <cell r="D36941" t="str">
            <v>Tenerife</v>
          </cell>
        </row>
        <row r="36942">
          <cell r="C36942" t="str">
            <v>47798</v>
          </cell>
          <cell r="D36942" t="str">
            <v>Tenerife</v>
          </cell>
        </row>
        <row r="36943">
          <cell r="C36943" t="str">
            <v>47798</v>
          </cell>
          <cell r="D36943" t="str">
            <v>Tenerife</v>
          </cell>
        </row>
        <row r="36944">
          <cell r="C36944" t="str">
            <v>47798</v>
          </cell>
          <cell r="D36944" t="str">
            <v>Tenerife</v>
          </cell>
        </row>
        <row r="36945">
          <cell r="C36945" t="str">
            <v>47798</v>
          </cell>
          <cell r="D36945" t="str">
            <v>Tenerife</v>
          </cell>
        </row>
        <row r="36946">
          <cell r="C36946" t="str">
            <v>47798</v>
          </cell>
          <cell r="D36946" t="str">
            <v>Tenerife</v>
          </cell>
        </row>
        <row r="36947">
          <cell r="C36947" t="str">
            <v>47798</v>
          </cell>
          <cell r="D36947" t="str">
            <v>Tenerife</v>
          </cell>
        </row>
        <row r="36948">
          <cell r="C36948" t="str">
            <v>47798</v>
          </cell>
          <cell r="D36948" t="str">
            <v>Tenerife</v>
          </cell>
        </row>
        <row r="36949">
          <cell r="C36949" t="str">
            <v>47960</v>
          </cell>
          <cell r="D36949" t="str">
            <v>Zapayán</v>
          </cell>
        </row>
        <row r="36950">
          <cell r="C36950" t="str">
            <v>47960</v>
          </cell>
          <cell r="D36950" t="str">
            <v>Zapayán</v>
          </cell>
        </row>
        <row r="36951">
          <cell r="C36951" t="str">
            <v>47960</v>
          </cell>
          <cell r="D36951" t="str">
            <v>Zapayán</v>
          </cell>
        </row>
        <row r="36952">
          <cell r="C36952" t="str">
            <v>47960</v>
          </cell>
          <cell r="D36952" t="str">
            <v>Zapayán</v>
          </cell>
        </row>
        <row r="36953">
          <cell r="C36953" t="str">
            <v>47960</v>
          </cell>
          <cell r="D36953" t="str">
            <v>Zapayán</v>
          </cell>
        </row>
        <row r="36954">
          <cell r="C36954" t="str">
            <v>47960</v>
          </cell>
          <cell r="D36954" t="str">
            <v>Zapayán</v>
          </cell>
        </row>
        <row r="36955">
          <cell r="C36955" t="str">
            <v>47960</v>
          </cell>
          <cell r="D36955" t="str">
            <v>Zapayán</v>
          </cell>
        </row>
        <row r="36956">
          <cell r="C36956" t="str">
            <v>47960</v>
          </cell>
          <cell r="D36956" t="str">
            <v>Zapayán</v>
          </cell>
        </row>
        <row r="36957">
          <cell r="C36957" t="str">
            <v>47960</v>
          </cell>
          <cell r="D36957" t="str">
            <v>Zapayán</v>
          </cell>
        </row>
        <row r="36958">
          <cell r="C36958" t="str">
            <v>47960</v>
          </cell>
          <cell r="D36958" t="str">
            <v>Zapayán</v>
          </cell>
        </row>
        <row r="36959">
          <cell r="C36959" t="str">
            <v>47960</v>
          </cell>
          <cell r="D36959" t="str">
            <v>Zapayán</v>
          </cell>
        </row>
        <row r="36960">
          <cell r="C36960" t="str">
            <v>47960</v>
          </cell>
          <cell r="D36960" t="str">
            <v>Zapayán</v>
          </cell>
        </row>
        <row r="36961">
          <cell r="C36961" t="str">
            <v>47960</v>
          </cell>
          <cell r="D36961" t="str">
            <v>Zapayán</v>
          </cell>
        </row>
        <row r="36962">
          <cell r="C36962" t="str">
            <v>47960</v>
          </cell>
          <cell r="D36962" t="str">
            <v>Zapayán</v>
          </cell>
        </row>
        <row r="36963">
          <cell r="C36963" t="str">
            <v>47960</v>
          </cell>
          <cell r="D36963" t="str">
            <v>Zapayán</v>
          </cell>
        </row>
        <row r="36964">
          <cell r="C36964" t="str">
            <v>47960</v>
          </cell>
          <cell r="D36964" t="str">
            <v>Zapayán</v>
          </cell>
        </row>
        <row r="36965">
          <cell r="C36965" t="str">
            <v>47960</v>
          </cell>
          <cell r="D36965" t="str">
            <v>Zapayán</v>
          </cell>
        </row>
        <row r="36966">
          <cell r="C36966" t="str">
            <v>47960</v>
          </cell>
          <cell r="D36966" t="str">
            <v>Zapayán</v>
          </cell>
        </row>
        <row r="36967">
          <cell r="C36967" t="str">
            <v>47960</v>
          </cell>
          <cell r="D36967" t="str">
            <v>Zapayán</v>
          </cell>
        </row>
        <row r="36968">
          <cell r="C36968" t="str">
            <v>47960</v>
          </cell>
          <cell r="D36968" t="str">
            <v>Zapayán</v>
          </cell>
        </row>
        <row r="36969">
          <cell r="C36969" t="str">
            <v>47960</v>
          </cell>
          <cell r="D36969" t="str">
            <v>Zapayán</v>
          </cell>
        </row>
        <row r="36970">
          <cell r="C36970" t="str">
            <v>47960</v>
          </cell>
          <cell r="D36970" t="str">
            <v>Zapayán</v>
          </cell>
        </row>
        <row r="36971">
          <cell r="C36971" t="str">
            <v>47960</v>
          </cell>
          <cell r="D36971" t="str">
            <v>Zapayán</v>
          </cell>
        </row>
        <row r="36972">
          <cell r="C36972" t="str">
            <v>47960</v>
          </cell>
          <cell r="D36972" t="str">
            <v>Zapayán</v>
          </cell>
        </row>
        <row r="36973">
          <cell r="C36973" t="str">
            <v>47960</v>
          </cell>
          <cell r="D36973" t="str">
            <v>Zapayán</v>
          </cell>
        </row>
        <row r="36974">
          <cell r="C36974" t="str">
            <v>47960</v>
          </cell>
          <cell r="D36974" t="str">
            <v>Zapayán</v>
          </cell>
        </row>
        <row r="36975">
          <cell r="C36975" t="str">
            <v>47960</v>
          </cell>
          <cell r="D36975" t="str">
            <v>Zapayán</v>
          </cell>
        </row>
        <row r="36976">
          <cell r="C36976" t="str">
            <v>47960</v>
          </cell>
          <cell r="D36976" t="str">
            <v>Zapayán</v>
          </cell>
        </row>
        <row r="36977">
          <cell r="C36977" t="str">
            <v>47960</v>
          </cell>
          <cell r="D36977" t="str">
            <v>Zapayán</v>
          </cell>
        </row>
        <row r="36978">
          <cell r="C36978" t="str">
            <v>47960</v>
          </cell>
          <cell r="D36978" t="str">
            <v>Zapayán</v>
          </cell>
        </row>
        <row r="36979">
          <cell r="C36979" t="str">
            <v>47960</v>
          </cell>
          <cell r="D36979" t="str">
            <v>Zapayán</v>
          </cell>
        </row>
        <row r="36980">
          <cell r="C36980" t="str">
            <v>47960</v>
          </cell>
          <cell r="D36980" t="str">
            <v>Zapayán</v>
          </cell>
        </row>
        <row r="36981">
          <cell r="C36981" t="str">
            <v>47960</v>
          </cell>
          <cell r="D36981" t="str">
            <v>Zapayán</v>
          </cell>
        </row>
        <row r="36982">
          <cell r="C36982" t="str">
            <v>47960</v>
          </cell>
          <cell r="D36982" t="str">
            <v>Zapayán</v>
          </cell>
        </row>
        <row r="36983">
          <cell r="C36983" t="str">
            <v>47960</v>
          </cell>
          <cell r="D36983" t="str">
            <v>Zapayán</v>
          </cell>
        </row>
        <row r="36984">
          <cell r="C36984" t="str">
            <v>47960</v>
          </cell>
          <cell r="D36984" t="str">
            <v>Zapayán</v>
          </cell>
        </row>
        <row r="36985">
          <cell r="C36985" t="str">
            <v>47960</v>
          </cell>
          <cell r="D36985" t="str">
            <v>Zapayán</v>
          </cell>
        </row>
        <row r="36986">
          <cell r="C36986" t="str">
            <v>47960</v>
          </cell>
          <cell r="D36986" t="str">
            <v>Zapayán</v>
          </cell>
        </row>
        <row r="36987">
          <cell r="C36987" t="str">
            <v>47960</v>
          </cell>
          <cell r="D36987" t="str">
            <v>Zapayán</v>
          </cell>
        </row>
        <row r="36988">
          <cell r="C36988" t="str">
            <v>47960</v>
          </cell>
          <cell r="D36988" t="str">
            <v>Zapayán</v>
          </cell>
        </row>
        <row r="36989">
          <cell r="C36989" t="str">
            <v>47960</v>
          </cell>
          <cell r="D36989" t="str">
            <v>Zapayán</v>
          </cell>
        </row>
        <row r="36990">
          <cell r="C36990" t="str">
            <v>47960</v>
          </cell>
          <cell r="D36990" t="str">
            <v>Zapayán</v>
          </cell>
        </row>
        <row r="36991">
          <cell r="C36991" t="str">
            <v>47960</v>
          </cell>
          <cell r="D36991" t="str">
            <v>Zapayán</v>
          </cell>
        </row>
        <row r="36992">
          <cell r="C36992" t="str">
            <v>47960</v>
          </cell>
          <cell r="D36992" t="str">
            <v>Zapayán</v>
          </cell>
        </row>
        <row r="36993">
          <cell r="C36993" t="str">
            <v>47960</v>
          </cell>
          <cell r="D36993" t="str">
            <v>Zapayán</v>
          </cell>
        </row>
        <row r="36994">
          <cell r="C36994" t="str">
            <v>47960</v>
          </cell>
          <cell r="D36994" t="str">
            <v>Zapayán</v>
          </cell>
        </row>
        <row r="36995">
          <cell r="C36995" t="str">
            <v>47960</v>
          </cell>
          <cell r="D36995" t="str">
            <v>Zapayán</v>
          </cell>
        </row>
        <row r="36996">
          <cell r="C36996" t="str">
            <v>47960</v>
          </cell>
          <cell r="D36996" t="str">
            <v>Zapayán</v>
          </cell>
        </row>
        <row r="36997">
          <cell r="C36997" t="str">
            <v>47960</v>
          </cell>
          <cell r="D36997" t="str">
            <v>Zapayán</v>
          </cell>
        </row>
        <row r="36998">
          <cell r="C36998" t="str">
            <v>47960</v>
          </cell>
          <cell r="D36998" t="str">
            <v>Zapayán</v>
          </cell>
        </row>
        <row r="36999">
          <cell r="C36999" t="str">
            <v>47960</v>
          </cell>
          <cell r="D36999" t="str">
            <v>Zapayán</v>
          </cell>
        </row>
        <row r="37000">
          <cell r="C37000" t="str">
            <v>47960</v>
          </cell>
          <cell r="D37000" t="str">
            <v>Zapayán</v>
          </cell>
        </row>
        <row r="37001">
          <cell r="C37001" t="str">
            <v>47960</v>
          </cell>
          <cell r="D37001" t="str">
            <v>Zapayán</v>
          </cell>
        </row>
        <row r="37002">
          <cell r="C37002" t="str">
            <v>47960</v>
          </cell>
          <cell r="D37002" t="str">
            <v>Zapayán</v>
          </cell>
        </row>
        <row r="37003">
          <cell r="C37003" t="str">
            <v>47980</v>
          </cell>
          <cell r="D37003" t="str">
            <v>Zona Bananera</v>
          </cell>
        </row>
        <row r="37004">
          <cell r="C37004" t="str">
            <v>47980</v>
          </cell>
          <cell r="D37004" t="str">
            <v>Zona Bananera</v>
          </cell>
        </row>
        <row r="37005">
          <cell r="C37005" t="str">
            <v>47980</v>
          </cell>
          <cell r="D37005" t="str">
            <v>Zona Bananera</v>
          </cell>
        </row>
        <row r="37006">
          <cell r="C37006" t="str">
            <v>47980</v>
          </cell>
          <cell r="D37006" t="str">
            <v>Zona Bananera</v>
          </cell>
        </row>
        <row r="37007">
          <cell r="C37007" t="str">
            <v>47980</v>
          </cell>
          <cell r="D37007" t="str">
            <v>Zona Bananera</v>
          </cell>
        </row>
        <row r="37008">
          <cell r="C37008" t="str">
            <v>47980</v>
          </cell>
          <cell r="D37008" t="str">
            <v>Zona Bananera</v>
          </cell>
        </row>
        <row r="37009">
          <cell r="C37009" t="str">
            <v>47980</v>
          </cell>
          <cell r="D37009" t="str">
            <v>Zona Bananera</v>
          </cell>
        </row>
        <row r="37010">
          <cell r="C37010" t="str">
            <v>47980</v>
          </cell>
          <cell r="D37010" t="str">
            <v>Zona Bananera</v>
          </cell>
        </row>
        <row r="37011">
          <cell r="C37011" t="str">
            <v>47980</v>
          </cell>
          <cell r="D37011" t="str">
            <v>Zona Bananera</v>
          </cell>
        </row>
        <row r="37012">
          <cell r="C37012" t="str">
            <v>47980</v>
          </cell>
          <cell r="D37012" t="str">
            <v>Zona Bananera</v>
          </cell>
        </row>
        <row r="37013">
          <cell r="C37013" t="str">
            <v>47980</v>
          </cell>
          <cell r="D37013" t="str">
            <v>Zona Bananera</v>
          </cell>
        </row>
        <row r="37014">
          <cell r="C37014" t="str">
            <v>47980</v>
          </cell>
          <cell r="D37014" t="str">
            <v>Zona Bananera</v>
          </cell>
        </row>
        <row r="37015">
          <cell r="C37015" t="str">
            <v>47980</v>
          </cell>
          <cell r="D37015" t="str">
            <v>Zona Bananera</v>
          </cell>
        </row>
        <row r="37016">
          <cell r="C37016" t="str">
            <v>47980</v>
          </cell>
          <cell r="D37016" t="str">
            <v>Zona Bananera</v>
          </cell>
        </row>
        <row r="37017">
          <cell r="C37017" t="str">
            <v>47980</v>
          </cell>
          <cell r="D37017" t="str">
            <v>Zona Bananera</v>
          </cell>
        </row>
        <row r="37018">
          <cell r="C37018" t="str">
            <v>47980</v>
          </cell>
          <cell r="D37018" t="str">
            <v>Zona Bananera</v>
          </cell>
        </row>
        <row r="37019">
          <cell r="C37019" t="str">
            <v>47980</v>
          </cell>
          <cell r="D37019" t="str">
            <v>Zona Bananera</v>
          </cell>
        </row>
        <row r="37020">
          <cell r="C37020" t="str">
            <v>47980</v>
          </cell>
          <cell r="D37020" t="str">
            <v>Zona Bananera</v>
          </cell>
        </row>
        <row r="37021">
          <cell r="C37021" t="str">
            <v>47980</v>
          </cell>
          <cell r="D37021" t="str">
            <v>Zona Bananera</v>
          </cell>
        </row>
        <row r="37022">
          <cell r="C37022" t="str">
            <v>47980</v>
          </cell>
          <cell r="D37022" t="str">
            <v>Zona Bananera</v>
          </cell>
        </row>
        <row r="37023">
          <cell r="C37023" t="str">
            <v>47980</v>
          </cell>
          <cell r="D37023" t="str">
            <v>Zona Bananera</v>
          </cell>
        </row>
        <row r="37024">
          <cell r="C37024" t="str">
            <v>47980</v>
          </cell>
          <cell r="D37024" t="str">
            <v>Zona Bananera</v>
          </cell>
        </row>
        <row r="37025">
          <cell r="C37025" t="str">
            <v>47980</v>
          </cell>
          <cell r="D37025" t="str">
            <v>Zona Bananera</v>
          </cell>
        </row>
        <row r="37026">
          <cell r="C37026" t="str">
            <v>47980</v>
          </cell>
          <cell r="D37026" t="str">
            <v>Zona Bananera</v>
          </cell>
        </row>
        <row r="37027">
          <cell r="C37027" t="str">
            <v>47980</v>
          </cell>
          <cell r="D37027" t="str">
            <v>Zona Bananera</v>
          </cell>
        </row>
        <row r="37028">
          <cell r="C37028" t="str">
            <v>47980</v>
          </cell>
          <cell r="D37028" t="str">
            <v>Zona Bananera</v>
          </cell>
        </row>
        <row r="37029">
          <cell r="C37029" t="str">
            <v>47980</v>
          </cell>
          <cell r="D37029" t="str">
            <v>Zona Bananera</v>
          </cell>
        </row>
        <row r="37030">
          <cell r="C37030" t="str">
            <v>47980</v>
          </cell>
          <cell r="D37030" t="str">
            <v>Zona Bananera</v>
          </cell>
        </row>
        <row r="37031">
          <cell r="C37031" t="str">
            <v>47980</v>
          </cell>
          <cell r="D37031" t="str">
            <v>Zona Bananera</v>
          </cell>
        </row>
        <row r="37032">
          <cell r="C37032" t="str">
            <v>47980</v>
          </cell>
          <cell r="D37032" t="str">
            <v>Zona Bananera</v>
          </cell>
        </row>
        <row r="37033">
          <cell r="C37033" t="str">
            <v>47980</v>
          </cell>
          <cell r="D37033" t="str">
            <v>Zona Bananera</v>
          </cell>
        </row>
        <row r="37034">
          <cell r="C37034" t="str">
            <v>47980</v>
          </cell>
          <cell r="D37034" t="str">
            <v>Zona Bananera</v>
          </cell>
        </row>
        <row r="37035">
          <cell r="C37035" t="str">
            <v>47980</v>
          </cell>
          <cell r="D37035" t="str">
            <v>Zona Bananera</v>
          </cell>
        </row>
        <row r="37036">
          <cell r="C37036" t="str">
            <v>47980</v>
          </cell>
          <cell r="D37036" t="str">
            <v>Zona Bananera</v>
          </cell>
        </row>
        <row r="37037">
          <cell r="C37037" t="str">
            <v>47980</v>
          </cell>
          <cell r="D37037" t="str">
            <v>Zona Bananera</v>
          </cell>
        </row>
        <row r="37038">
          <cell r="C37038" t="str">
            <v>47980</v>
          </cell>
          <cell r="D37038" t="str">
            <v>Zona Bananera</v>
          </cell>
        </row>
        <row r="37039">
          <cell r="C37039" t="str">
            <v>47980</v>
          </cell>
          <cell r="D37039" t="str">
            <v>Zona Bananera</v>
          </cell>
        </row>
        <row r="37040">
          <cell r="C37040" t="str">
            <v>47980</v>
          </cell>
          <cell r="D37040" t="str">
            <v>Zona Bananera</v>
          </cell>
        </row>
        <row r="37041">
          <cell r="C37041" t="str">
            <v>47980</v>
          </cell>
          <cell r="D37041" t="str">
            <v>Zona Bananera</v>
          </cell>
        </row>
        <row r="37042">
          <cell r="C37042" t="str">
            <v>47980</v>
          </cell>
          <cell r="D37042" t="str">
            <v>Zona Bananera</v>
          </cell>
        </row>
        <row r="37043">
          <cell r="C37043" t="str">
            <v>47980</v>
          </cell>
          <cell r="D37043" t="str">
            <v>Zona Bananera</v>
          </cell>
        </row>
        <row r="37044">
          <cell r="C37044" t="str">
            <v>47980</v>
          </cell>
          <cell r="D37044" t="str">
            <v>Zona Bananera</v>
          </cell>
        </row>
        <row r="37045">
          <cell r="C37045" t="str">
            <v>47980</v>
          </cell>
          <cell r="D37045" t="str">
            <v>Zona Bananera</v>
          </cell>
        </row>
        <row r="37046">
          <cell r="C37046" t="str">
            <v>47980</v>
          </cell>
          <cell r="D37046" t="str">
            <v>Zona Bananera</v>
          </cell>
        </row>
        <row r="37047">
          <cell r="C37047" t="str">
            <v>47980</v>
          </cell>
          <cell r="D37047" t="str">
            <v>Zona Bananera</v>
          </cell>
        </row>
        <row r="37048">
          <cell r="C37048" t="str">
            <v>47980</v>
          </cell>
          <cell r="D37048" t="str">
            <v>Zona Bananera</v>
          </cell>
        </row>
        <row r="37049">
          <cell r="C37049" t="str">
            <v>47980</v>
          </cell>
          <cell r="D37049" t="str">
            <v>Zona Bananera</v>
          </cell>
        </row>
        <row r="37050">
          <cell r="C37050" t="str">
            <v>47980</v>
          </cell>
          <cell r="D37050" t="str">
            <v>Zona Bananera</v>
          </cell>
        </row>
        <row r="37051">
          <cell r="C37051" t="str">
            <v>47980</v>
          </cell>
          <cell r="D37051" t="str">
            <v>Zona Bananera</v>
          </cell>
        </row>
        <row r="37052">
          <cell r="C37052" t="str">
            <v>47980</v>
          </cell>
          <cell r="D37052" t="str">
            <v>Zona Bananera</v>
          </cell>
        </row>
        <row r="37053">
          <cell r="C37053" t="str">
            <v>47980</v>
          </cell>
          <cell r="D37053" t="str">
            <v>Zona Bananera</v>
          </cell>
        </row>
        <row r="37054">
          <cell r="C37054" t="str">
            <v>47980</v>
          </cell>
          <cell r="D37054" t="str">
            <v>Zona Bananera</v>
          </cell>
        </row>
        <row r="37055">
          <cell r="C37055" t="str">
            <v>47980</v>
          </cell>
          <cell r="D37055" t="str">
            <v>Zona Bananera</v>
          </cell>
        </row>
        <row r="37056">
          <cell r="C37056" t="str">
            <v>47980</v>
          </cell>
          <cell r="D37056" t="str">
            <v>Zona Bananera</v>
          </cell>
        </row>
        <row r="37057">
          <cell r="C37057" t="str">
            <v>50001</v>
          </cell>
          <cell r="D37057" t="str">
            <v>Villavicencio</v>
          </cell>
        </row>
        <row r="37058">
          <cell r="C37058" t="str">
            <v>50001</v>
          </cell>
          <cell r="D37058" t="str">
            <v>Villavicencio</v>
          </cell>
        </row>
        <row r="37059">
          <cell r="C37059" t="str">
            <v>50001</v>
          </cell>
          <cell r="D37059" t="str">
            <v>Villavicencio</v>
          </cell>
        </row>
        <row r="37060">
          <cell r="C37060" t="str">
            <v>50001</v>
          </cell>
          <cell r="D37060" t="str">
            <v>Villavicencio</v>
          </cell>
        </row>
        <row r="37061">
          <cell r="C37061" t="str">
            <v>50001</v>
          </cell>
          <cell r="D37061" t="str">
            <v>Villavicencio</v>
          </cell>
        </row>
        <row r="37062">
          <cell r="C37062" t="str">
            <v>50001</v>
          </cell>
          <cell r="D37062" t="str">
            <v>Villavicencio</v>
          </cell>
        </row>
        <row r="37063">
          <cell r="C37063" t="str">
            <v>50001</v>
          </cell>
          <cell r="D37063" t="str">
            <v>Villavicencio</v>
          </cell>
        </row>
        <row r="37064">
          <cell r="C37064" t="str">
            <v>50001</v>
          </cell>
          <cell r="D37064" t="str">
            <v>Villavicencio</v>
          </cell>
        </row>
        <row r="37065">
          <cell r="C37065" t="str">
            <v>50001</v>
          </cell>
          <cell r="D37065" t="str">
            <v>Villavicencio</v>
          </cell>
        </row>
        <row r="37066">
          <cell r="C37066" t="str">
            <v>50001</v>
          </cell>
          <cell r="D37066" t="str">
            <v>Villavicencio</v>
          </cell>
        </row>
        <row r="37067">
          <cell r="C37067" t="str">
            <v>50001</v>
          </cell>
          <cell r="D37067" t="str">
            <v>Villavicencio</v>
          </cell>
        </row>
        <row r="37068">
          <cell r="C37068" t="str">
            <v>50001</v>
          </cell>
          <cell r="D37068" t="str">
            <v>Villavicencio</v>
          </cell>
        </row>
        <row r="37069">
          <cell r="C37069" t="str">
            <v>50001</v>
          </cell>
          <cell r="D37069" t="str">
            <v>Villavicencio</v>
          </cell>
        </row>
        <row r="37070">
          <cell r="C37070" t="str">
            <v>50001</v>
          </cell>
          <cell r="D37070" t="str">
            <v>Villavicencio</v>
          </cell>
        </row>
        <row r="37071">
          <cell r="C37071" t="str">
            <v>50001</v>
          </cell>
          <cell r="D37071" t="str">
            <v>Villavicencio</v>
          </cell>
        </row>
        <row r="37072">
          <cell r="C37072" t="str">
            <v>50001</v>
          </cell>
          <cell r="D37072" t="str">
            <v>Villavicencio</v>
          </cell>
        </row>
        <row r="37073">
          <cell r="C37073" t="str">
            <v>50001</v>
          </cell>
          <cell r="D37073" t="str">
            <v>Villavicencio</v>
          </cell>
        </row>
        <row r="37074">
          <cell r="C37074" t="str">
            <v>50001</v>
          </cell>
          <cell r="D37074" t="str">
            <v>Villavicencio</v>
          </cell>
        </row>
        <row r="37075">
          <cell r="C37075" t="str">
            <v>50001</v>
          </cell>
          <cell r="D37075" t="str">
            <v>Villavicencio</v>
          </cell>
        </row>
        <row r="37076">
          <cell r="C37076" t="str">
            <v>50001</v>
          </cell>
          <cell r="D37076" t="str">
            <v>Villavicencio</v>
          </cell>
        </row>
        <row r="37077">
          <cell r="C37077" t="str">
            <v>50001</v>
          </cell>
          <cell r="D37077" t="str">
            <v>Villavicencio</v>
          </cell>
        </row>
        <row r="37078">
          <cell r="C37078" t="str">
            <v>50001</v>
          </cell>
          <cell r="D37078" t="str">
            <v>Villavicencio</v>
          </cell>
        </row>
        <row r="37079">
          <cell r="C37079" t="str">
            <v>50001</v>
          </cell>
          <cell r="D37079" t="str">
            <v>Villavicencio</v>
          </cell>
        </row>
        <row r="37080">
          <cell r="C37080" t="str">
            <v>50001</v>
          </cell>
          <cell r="D37080" t="str">
            <v>Villavicencio</v>
          </cell>
        </row>
        <row r="37081">
          <cell r="C37081" t="str">
            <v>50001</v>
          </cell>
          <cell r="D37081" t="str">
            <v>Villavicencio</v>
          </cell>
        </row>
        <row r="37082">
          <cell r="C37082" t="str">
            <v>50001</v>
          </cell>
          <cell r="D37082" t="str">
            <v>Villavicencio</v>
          </cell>
        </row>
        <row r="37083">
          <cell r="C37083" t="str">
            <v>50001</v>
          </cell>
          <cell r="D37083" t="str">
            <v>Villavicencio</v>
          </cell>
        </row>
        <row r="37084">
          <cell r="C37084" t="str">
            <v>50001</v>
          </cell>
          <cell r="D37084" t="str">
            <v>Villavicencio</v>
          </cell>
        </row>
        <row r="37085">
          <cell r="C37085" t="str">
            <v>50001</v>
          </cell>
          <cell r="D37085" t="str">
            <v>Villavicencio</v>
          </cell>
        </row>
        <row r="37086">
          <cell r="C37086" t="str">
            <v>50001</v>
          </cell>
          <cell r="D37086" t="str">
            <v>Villavicencio</v>
          </cell>
        </row>
        <row r="37087">
          <cell r="C37087" t="str">
            <v>50001</v>
          </cell>
          <cell r="D37087" t="str">
            <v>Villavicencio</v>
          </cell>
        </row>
        <row r="37088">
          <cell r="C37088" t="str">
            <v>50001</v>
          </cell>
          <cell r="D37088" t="str">
            <v>Villavicencio</v>
          </cell>
        </row>
        <row r="37089">
          <cell r="C37089" t="str">
            <v>50001</v>
          </cell>
          <cell r="D37089" t="str">
            <v>Villavicencio</v>
          </cell>
        </row>
        <row r="37090">
          <cell r="C37090" t="str">
            <v>50001</v>
          </cell>
          <cell r="D37090" t="str">
            <v>Villavicencio</v>
          </cell>
        </row>
        <row r="37091">
          <cell r="C37091" t="str">
            <v>50001</v>
          </cell>
          <cell r="D37091" t="str">
            <v>Villavicencio</v>
          </cell>
        </row>
        <row r="37092">
          <cell r="C37092" t="str">
            <v>50001</v>
          </cell>
          <cell r="D37092" t="str">
            <v>Villavicencio</v>
          </cell>
        </row>
        <row r="37093">
          <cell r="C37093" t="str">
            <v>50001</v>
          </cell>
          <cell r="D37093" t="str">
            <v>Villavicencio</v>
          </cell>
        </row>
        <row r="37094">
          <cell r="C37094" t="str">
            <v>50001</v>
          </cell>
          <cell r="D37094" t="str">
            <v>Villavicencio</v>
          </cell>
        </row>
        <row r="37095">
          <cell r="C37095" t="str">
            <v>50001</v>
          </cell>
          <cell r="D37095" t="str">
            <v>Villavicencio</v>
          </cell>
        </row>
        <row r="37096">
          <cell r="C37096" t="str">
            <v>50001</v>
          </cell>
          <cell r="D37096" t="str">
            <v>Villavicencio</v>
          </cell>
        </row>
        <row r="37097">
          <cell r="C37097" t="str">
            <v>50001</v>
          </cell>
          <cell r="D37097" t="str">
            <v>Villavicencio</v>
          </cell>
        </row>
        <row r="37098">
          <cell r="C37098" t="str">
            <v>50001</v>
          </cell>
          <cell r="D37098" t="str">
            <v>Villavicencio</v>
          </cell>
        </row>
        <row r="37099">
          <cell r="C37099" t="str">
            <v>50001</v>
          </cell>
          <cell r="D37099" t="str">
            <v>Villavicencio</v>
          </cell>
        </row>
        <row r="37100">
          <cell r="C37100" t="str">
            <v>50001</v>
          </cell>
          <cell r="D37100" t="str">
            <v>Villavicencio</v>
          </cell>
        </row>
        <row r="37101">
          <cell r="C37101" t="str">
            <v>50001</v>
          </cell>
          <cell r="D37101" t="str">
            <v>Villavicencio</v>
          </cell>
        </row>
        <row r="37102">
          <cell r="C37102" t="str">
            <v>50001</v>
          </cell>
          <cell r="D37102" t="str">
            <v>Villavicencio</v>
          </cell>
        </row>
        <row r="37103">
          <cell r="C37103" t="str">
            <v>50001</v>
          </cell>
          <cell r="D37103" t="str">
            <v>Villavicencio</v>
          </cell>
        </row>
        <row r="37104">
          <cell r="C37104" t="str">
            <v>50001</v>
          </cell>
          <cell r="D37104" t="str">
            <v>Villavicencio</v>
          </cell>
        </row>
        <row r="37105">
          <cell r="C37105" t="str">
            <v>50001</v>
          </cell>
          <cell r="D37105" t="str">
            <v>Villavicencio</v>
          </cell>
        </row>
        <row r="37106">
          <cell r="C37106" t="str">
            <v>50001</v>
          </cell>
          <cell r="D37106" t="str">
            <v>Villavicencio</v>
          </cell>
        </row>
        <row r="37107">
          <cell r="C37107" t="str">
            <v>50001</v>
          </cell>
          <cell r="D37107" t="str">
            <v>Villavicencio</v>
          </cell>
        </row>
        <row r="37108">
          <cell r="C37108" t="str">
            <v>50001</v>
          </cell>
          <cell r="D37108" t="str">
            <v>Villavicencio</v>
          </cell>
        </row>
        <row r="37109">
          <cell r="C37109" t="str">
            <v>50001</v>
          </cell>
          <cell r="D37109" t="str">
            <v>Villavicencio</v>
          </cell>
        </row>
        <row r="37110">
          <cell r="C37110" t="str">
            <v>50001</v>
          </cell>
          <cell r="D37110" t="str">
            <v>Villavicencio</v>
          </cell>
        </row>
        <row r="37111">
          <cell r="C37111" t="str">
            <v>50006</v>
          </cell>
          <cell r="D37111" t="str">
            <v>Acacías</v>
          </cell>
        </row>
        <row r="37112">
          <cell r="C37112" t="str">
            <v>50006</v>
          </cell>
          <cell r="D37112" t="str">
            <v>Acacías</v>
          </cell>
        </row>
        <row r="37113">
          <cell r="C37113" t="str">
            <v>50006</v>
          </cell>
          <cell r="D37113" t="str">
            <v>Acacías</v>
          </cell>
        </row>
        <row r="37114">
          <cell r="C37114" t="str">
            <v>50006</v>
          </cell>
          <cell r="D37114" t="str">
            <v>Acacías</v>
          </cell>
        </row>
        <row r="37115">
          <cell r="C37115" t="str">
            <v>50006</v>
          </cell>
          <cell r="D37115" t="str">
            <v>Acacías</v>
          </cell>
        </row>
        <row r="37116">
          <cell r="C37116" t="str">
            <v>50006</v>
          </cell>
          <cell r="D37116" t="str">
            <v>Acacías</v>
          </cell>
        </row>
        <row r="37117">
          <cell r="C37117" t="str">
            <v>50006</v>
          </cell>
          <cell r="D37117" t="str">
            <v>Acacías</v>
          </cell>
        </row>
        <row r="37118">
          <cell r="C37118" t="str">
            <v>50006</v>
          </cell>
          <cell r="D37118" t="str">
            <v>Acacías</v>
          </cell>
        </row>
        <row r="37119">
          <cell r="C37119" t="str">
            <v>50006</v>
          </cell>
          <cell r="D37119" t="str">
            <v>Acacías</v>
          </cell>
        </row>
        <row r="37120">
          <cell r="C37120" t="str">
            <v>50006</v>
          </cell>
          <cell r="D37120" t="str">
            <v>Acacías</v>
          </cell>
        </row>
        <row r="37121">
          <cell r="C37121" t="str">
            <v>50006</v>
          </cell>
          <cell r="D37121" t="str">
            <v>Acacías</v>
          </cell>
        </row>
        <row r="37122">
          <cell r="C37122" t="str">
            <v>50006</v>
          </cell>
          <cell r="D37122" t="str">
            <v>Acacías</v>
          </cell>
        </row>
        <row r="37123">
          <cell r="C37123" t="str">
            <v>50006</v>
          </cell>
          <cell r="D37123" t="str">
            <v>Acacías</v>
          </cell>
        </row>
        <row r="37124">
          <cell r="C37124" t="str">
            <v>50006</v>
          </cell>
          <cell r="D37124" t="str">
            <v>Acacías</v>
          </cell>
        </row>
        <row r="37125">
          <cell r="C37125" t="str">
            <v>50006</v>
          </cell>
          <cell r="D37125" t="str">
            <v>Acacías</v>
          </cell>
        </row>
        <row r="37126">
          <cell r="C37126" t="str">
            <v>50006</v>
          </cell>
          <cell r="D37126" t="str">
            <v>Acacías</v>
          </cell>
        </row>
        <row r="37127">
          <cell r="C37127" t="str">
            <v>50006</v>
          </cell>
          <cell r="D37127" t="str">
            <v>Acacías</v>
          </cell>
        </row>
        <row r="37128">
          <cell r="C37128" t="str">
            <v>50006</v>
          </cell>
          <cell r="D37128" t="str">
            <v>Acacías</v>
          </cell>
        </row>
        <row r="37129">
          <cell r="C37129" t="str">
            <v>50006</v>
          </cell>
          <cell r="D37129" t="str">
            <v>Acacías</v>
          </cell>
        </row>
        <row r="37130">
          <cell r="C37130" t="str">
            <v>50006</v>
          </cell>
          <cell r="D37130" t="str">
            <v>Acacías</v>
          </cell>
        </row>
        <row r="37131">
          <cell r="C37131" t="str">
            <v>50006</v>
          </cell>
          <cell r="D37131" t="str">
            <v>Acacías</v>
          </cell>
        </row>
        <row r="37132">
          <cell r="C37132" t="str">
            <v>50006</v>
          </cell>
          <cell r="D37132" t="str">
            <v>Acacías</v>
          </cell>
        </row>
        <row r="37133">
          <cell r="C37133" t="str">
            <v>50006</v>
          </cell>
          <cell r="D37133" t="str">
            <v>Acacías</v>
          </cell>
        </row>
        <row r="37134">
          <cell r="C37134" t="str">
            <v>50006</v>
          </cell>
          <cell r="D37134" t="str">
            <v>Acacías</v>
          </cell>
        </row>
        <row r="37135">
          <cell r="C37135" t="str">
            <v>50006</v>
          </cell>
          <cell r="D37135" t="str">
            <v>Acacías</v>
          </cell>
        </row>
        <row r="37136">
          <cell r="C37136" t="str">
            <v>50006</v>
          </cell>
          <cell r="D37136" t="str">
            <v>Acacías</v>
          </cell>
        </row>
        <row r="37137">
          <cell r="C37137" t="str">
            <v>50006</v>
          </cell>
          <cell r="D37137" t="str">
            <v>Acacías</v>
          </cell>
        </row>
        <row r="37138">
          <cell r="C37138" t="str">
            <v>50006</v>
          </cell>
          <cell r="D37138" t="str">
            <v>Acacías</v>
          </cell>
        </row>
        <row r="37139">
          <cell r="C37139" t="str">
            <v>50006</v>
          </cell>
          <cell r="D37139" t="str">
            <v>Acacías</v>
          </cell>
        </row>
        <row r="37140">
          <cell r="C37140" t="str">
            <v>50006</v>
          </cell>
          <cell r="D37140" t="str">
            <v>Acacías</v>
          </cell>
        </row>
        <row r="37141">
          <cell r="C37141" t="str">
            <v>50006</v>
          </cell>
          <cell r="D37141" t="str">
            <v>Acacías</v>
          </cell>
        </row>
        <row r="37142">
          <cell r="C37142" t="str">
            <v>50006</v>
          </cell>
          <cell r="D37142" t="str">
            <v>Acacías</v>
          </cell>
        </row>
        <row r="37143">
          <cell r="C37143" t="str">
            <v>50006</v>
          </cell>
          <cell r="D37143" t="str">
            <v>Acacías</v>
          </cell>
        </row>
        <row r="37144">
          <cell r="C37144" t="str">
            <v>50006</v>
          </cell>
          <cell r="D37144" t="str">
            <v>Acacías</v>
          </cell>
        </row>
        <row r="37145">
          <cell r="C37145" t="str">
            <v>50006</v>
          </cell>
          <cell r="D37145" t="str">
            <v>Acacías</v>
          </cell>
        </row>
        <row r="37146">
          <cell r="C37146" t="str">
            <v>50006</v>
          </cell>
          <cell r="D37146" t="str">
            <v>Acacías</v>
          </cell>
        </row>
        <row r="37147">
          <cell r="C37147" t="str">
            <v>50006</v>
          </cell>
          <cell r="D37147" t="str">
            <v>Acacías</v>
          </cell>
        </row>
        <row r="37148">
          <cell r="C37148" t="str">
            <v>50006</v>
          </cell>
          <cell r="D37148" t="str">
            <v>Acacías</v>
          </cell>
        </row>
        <row r="37149">
          <cell r="C37149" t="str">
            <v>50006</v>
          </cell>
          <cell r="D37149" t="str">
            <v>Acacías</v>
          </cell>
        </row>
        <row r="37150">
          <cell r="C37150" t="str">
            <v>50006</v>
          </cell>
          <cell r="D37150" t="str">
            <v>Acacías</v>
          </cell>
        </row>
        <row r="37151">
          <cell r="C37151" t="str">
            <v>50006</v>
          </cell>
          <cell r="D37151" t="str">
            <v>Acacías</v>
          </cell>
        </row>
        <row r="37152">
          <cell r="C37152" t="str">
            <v>50006</v>
          </cell>
          <cell r="D37152" t="str">
            <v>Acacías</v>
          </cell>
        </row>
        <row r="37153">
          <cell r="C37153" t="str">
            <v>50006</v>
          </cell>
          <cell r="D37153" t="str">
            <v>Acacías</v>
          </cell>
        </row>
        <row r="37154">
          <cell r="C37154" t="str">
            <v>50006</v>
          </cell>
          <cell r="D37154" t="str">
            <v>Acacías</v>
          </cell>
        </row>
        <row r="37155">
          <cell r="C37155" t="str">
            <v>50006</v>
          </cell>
          <cell r="D37155" t="str">
            <v>Acacías</v>
          </cell>
        </row>
        <row r="37156">
          <cell r="C37156" t="str">
            <v>50006</v>
          </cell>
          <cell r="D37156" t="str">
            <v>Acacías</v>
          </cell>
        </row>
        <row r="37157">
          <cell r="C37157" t="str">
            <v>50006</v>
          </cell>
          <cell r="D37157" t="str">
            <v>Acacías</v>
          </cell>
        </row>
        <row r="37158">
          <cell r="C37158" t="str">
            <v>50006</v>
          </cell>
          <cell r="D37158" t="str">
            <v>Acacías</v>
          </cell>
        </row>
        <row r="37159">
          <cell r="C37159" t="str">
            <v>50006</v>
          </cell>
          <cell r="D37159" t="str">
            <v>Acacías</v>
          </cell>
        </row>
        <row r="37160">
          <cell r="C37160" t="str">
            <v>50006</v>
          </cell>
          <cell r="D37160" t="str">
            <v>Acacías</v>
          </cell>
        </row>
        <row r="37161">
          <cell r="C37161" t="str">
            <v>50006</v>
          </cell>
          <cell r="D37161" t="str">
            <v>Acacías</v>
          </cell>
        </row>
        <row r="37162">
          <cell r="C37162" t="str">
            <v>50006</v>
          </cell>
          <cell r="D37162" t="str">
            <v>Acacías</v>
          </cell>
        </row>
        <row r="37163">
          <cell r="C37163" t="str">
            <v>50006</v>
          </cell>
          <cell r="D37163" t="str">
            <v>Acacías</v>
          </cell>
        </row>
        <row r="37164">
          <cell r="C37164" t="str">
            <v>50006</v>
          </cell>
          <cell r="D37164" t="str">
            <v>Acacías</v>
          </cell>
        </row>
        <row r="37165">
          <cell r="C37165" t="str">
            <v>50110</v>
          </cell>
          <cell r="D37165" t="str">
            <v>Barranca de Upía</v>
          </cell>
        </row>
        <row r="37166">
          <cell r="C37166" t="str">
            <v>50110</v>
          </cell>
          <cell r="D37166" t="str">
            <v>Barranca de Upía</v>
          </cell>
        </row>
        <row r="37167">
          <cell r="C37167" t="str">
            <v>50110</v>
          </cell>
          <cell r="D37167" t="str">
            <v>Barranca de Upía</v>
          </cell>
        </row>
        <row r="37168">
          <cell r="C37168" t="str">
            <v>50110</v>
          </cell>
          <cell r="D37168" t="str">
            <v>Barranca de Upía</v>
          </cell>
        </row>
        <row r="37169">
          <cell r="C37169" t="str">
            <v>50110</v>
          </cell>
          <cell r="D37169" t="str">
            <v>Barranca de Upía</v>
          </cell>
        </row>
        <row r="37170">
          <cell r="C37170" t="str">
            <v>50110</v>
          </cell>
          <cell r="D37170" t="str">
            <v>Barranca de Upía</v>
          </cell>
        </row>
        <row r="37171">
          <cell r="C37171" t="str">
            <v>50110</v>
          </cell>
          <cell r="D37171" t="str">
            <v>Barranca de Upía</v>
          </cell>
        </row>
        <row r="37172">
          <cell r="C37172" t="str">
            <v>50110</v>
          </cell>
          <cell r="D37172" t="str">
            <v>Barranca de Upía</v>
          </cell>
        </row>
        <row r="37173">
          <cell r="C37173" t="str">
            <v>50110</v>
          </cell>
          <cell r="D37173" t="str">
            <v>Barranca de Upía</v>
          </cell>
        </row>
        <row r="37174">
          <cell r="C37174" t="str">
            <v>50110</v>
          </cell>
          <cell r="D37174" t="str">
            <v>Barranca de Upía</v>
          </cell>
        </row>
        <row r="37175">
          <cell r="C37175" t="str">
            <v>50110</v>
          </cell>
          <cell r="D37175" t="str">
            <v>Barranca de Upía</v>
          </cell>
        </row>
        <row r="37176">
          <cell r="C37176" t="str">
            <v>50110</v>
          </cell>
          <cell r="D37176" t="str">
            <v>Barranca de Upía</v>
          </cell>
        </row>
        <row r="37177">
          <cell r="C37177" t="str">
            <v>50110</v>
          </cell>
          <cell r="D37177" t="str">
            <v>Barranca de Upía</v>
          </cell>
        </row>
        <row r="37178">
          <cell r="C37178" t="str">
            <v>50110</v>
          </cell>
          <cell r="D37178" t="str">
            <v>Barranca de Upía</v>
          </cell>
        </row>
        <row r="37179">
          <cell r="C37179" t="str">
            <v>50110</v>
          </cell>
          <cell r="D37179" t="str">
            <v>Barranca de Upía</v>
          </cell>
        </row>
        <row r="37180">
          <cell r="C37180" t="str">
            <v>50110</v>
          </cell>
          <cell r="D37180" t="str">
            <v>Barranca de Upía</v>
          </cell>
        </row>
        <row r="37181">
          <cell r="C37181" t="str">
            <v>50110</v>
          </cell>
          <cell r="D37181" t="str">
            <v>Barranca de Upía</v>
          </cell>
        </row>
        <row r="37182">
          <cell r="C37182" t="str">
            <v>50110</v>
          </cell>
          <cell r="D37182" t="str">
            <v>Barranca de Upía</v>
          </cell>
        </row>
        <row r="37183">
          <cell r="C37183" t="str">
            <v>50110</v>
          </cell>
          <cell r="D37183" t="str">
            <v>Barranca de Upía</v>
          </cell>
        </row>
        <row r="37184">
          <cell r="C37184" t="str">
            <v>50110</v>
          </cell>
          <cell r="D37184" t="str">
            <v>Barranca de Upía</v>
          </cell>
        </row>
        <row r="37185">
          <cell r="C37185" t="str">
            <v>50110</v>
          </cell>
          <cell r="D37185" t="str">
            <v>Barranca de Upía</v>
          </cell>
        </row>
        <row r="37186">
          <cell r="C37186" t="str">
            <v>50110</v>
          </cell>
          <cell r="D37186" t="str">
            <v>Barranca de Upía</v>
          </cell>
        </row>
        <row r="37187">
          <cell r="C37187" t="str">
            <v>50110</v>
          </cell>
          <cell r="D37187" t="str">
            <v>Barranca de Upía</v>
          </cell>
        </row>
        <row r="37188">
          <cell r="C37188" t="str">
            <v>50110</v>
          </cell>
          <cell r="D37188" t="str">
            <v>Barranca de Upía</v>
          </cell>
        </row>
        <row r="37189">
          <cell r="C37189" t="str">
            <v>50110</v>
          </cell>
          <cell r="D37189" t="str">
            <v>Barranca de Upía</v>
          </cell>
        </row>
        <row r="37190">
          <cell r="C37190" t="str">
            <v>50110</v>
          </cell>
          <cell r="D37190" t="str">
            <v>Barranca de Upía</v>
          </cell>
        </row>
        <row r="37191">
          <cell r="C37191" t="str">
            <v>50110</v>
          </cell>
          <cell r="D37191" t="str">
            <v>Barranca de Upía</v>
          </cell>
        </row>
        <row r="37192">
          <cell r="C37192" t="str">
            <v>50110</v>
          </cell>
          <cell r="D37192" t="str">
            <v>Barranca de Upía</v>
          </cell>
        </row>
        <row r="37193">
          <cell r="C37193" t="str">
            <v>50110</v>
          </cell>
          <cell r="D37193" t="str">
            <v>Barranca de Upía</v>
          </cell>
        </row>
        <row r="37194">
          <cell r="C37194" t="str">
            <v>50110</v>
          </cell>
          <cell r="D37194" t="str">
            <v>Barranca de Upía</v>
          </cell>
        </row>
        <row r="37195">
          <cell r="C37195" t="str">
            <v>50110</v>
          </cell>
          <cell r="D37195" t="str">
            <v>Barranca de Upía</v>
          </cell>
        </row>
        <row r="37196">
          <cell r="C37196" t="str">
            <v>50110</v>
          </cell>
          <cell r="D37196" t="str">
            <v>Barranca de Upía</v>
          </cell>
        </row>
        <row r="37197">
          <cell r="C37197" t="str">
            <v>50110</v>
          </cell>
          <cell r="D37197" t="str">
            <v>Barranca de Upía</v>
          </cell>
        </row>
        <row r="37198">
          <cell r="C37198" t="str">
            <v>50110</v>
          </cell>
          <cell r="D37198" t="str">
            <v>Barranca de Upía</v>
          </cell>
        </row>
        <row r="37199">
          <cell r="C37199" t="str">
            <v>50110</v>
          </cell>
          <cell r="D37199" t="str">
            <v>Barranca de Upía</v>
          </cell>
        </row>
        <row r="37200">
          <cell r="C37200" t="str">
            <v>50110</v>
          </cell>
          <cell r="D37200" t="str">
            <v>Barranca de Upía</v>
          </cell>
        </row>
        <row r="37201">
          <cell r="C37201" t="str">
            <v>50110</v>
          </cell>
          <cell r="D37201" t="str">
            <v>Barranca de Upía</v>
          </cell>
        </row>
        <row r="37202">
          <cell r="C37202" t="str">
            <v>50110</v>
          </cell>
          <cell r="D37202" t="str">
            <v>Barranca de Upía</v>
          </cell>
        </row>
        <row r="37203">
          <cell r="C37203" t="str">
            <v>50110</v>
          </cell>
          <cell r="D37203" t="str">
            <v>Barranca de Upía</v>
          </cell>
        </row>
        <row r="37204">
          <cell r="C37204" t="str">
            <v>50110</v>
          </cell>
          <cell r="D37204" t="str">
            <v>Barranca de Upía</v>
          </cell>
        </row>
        <row r="37205">
          <cell r="C37205" t="str">
            <v>50110</v>
          </cell>
          <cell r="D37205" t="str">
            <v>Barranca de Upía</v>
          </cell>
        </row>
        <row r="37206">
          <cell r="C37206" t="str">
            <v>50110</v>
          </cell>
          <cell r="D37206" t="str">
            <v>Barranca de Upía</v>
          </cell>
        </row>
        <row r="37207">
          <cell r="C37207" t="str">
            <v>50110</v>
          </cell>
          <cell r="D37207" t="str">
            <v>Barranca de Upía</v>
          </cell>
        </row>
        <row r="37208">
          <cell r="C37208" t="str">
            <v>50110</v>
          </cell>
          <cell r="D37208" t="str">
            <v>Barranca de Upía</v>
          </cell>
        </row>
        <row r="37209">
          <cell r="C37209" t="str">
            <v>50110</v>
          </cell>
          <cell r="D37209" t="str">
            <v>Barranca de Upía</v>
          </cell>
        </row>
        <row r="37210">
          <cell r="C37210" t="str">
            <v>50110</v>
          </cell>
          <cell r="D37210" t="str">
            <v>Barranca de Upía</v>
          </cell>
        </row>
        <row r="37211">
          <cell r="C37211" t="str">
            <v>50110</v>
          </cell>
          <cell r="D37211" t="str">
            <v>Barranca de Upía</v>
          </cell>
        </row>
        <row r="37212">
          <cell r="C37212" t="str">
            <v>50110</v>
          </cell>
          <cell r="D37212" t="str">
            <v>Barranca de Upía</v>
          </cell>
        </row>
        <row r="37213">
          <cell r="C37213" t="str">
            <v>50110</v>
          </cell>
          <cell r="D37213" t="str">
            <v>Barranca de Upía</v>
          </cell>
        </row>
        <row r="37214">
          <cell r="C37214" t="str">
            <v>50110</v>
          </cell>
          <cell r="D37214" t="str">
            <v>Barranca de Upía</v>
          </cell>
        </row>
        <row r="37215">
          <cell r="C37215" t="str">
            <v>50110</v>
          </cell>
          <cell r="D37215" t="str">
            <v>Barranca de Upía</v>
          </cell>
        </row>
        <row r="37216">
          <cell r="C37216" t="str">
            <v>50110</v>
          </cell>
          <cell r="D37216" t="str">
            <v>Barranca de Upía</v>
          </cell>
        </row>
        <row r="37217">
          <cell r="C37217" t="str">
            <v>50110</v>
          </cell>
          <cell r="D37217" t="str">
            <v>Barranca de Upía</v>
          </cell>
        </row>
        <row r="37218">
          <cell r="C37218" t="str">
            <v>50110</v>
          </cell>
          <cell r="D37218" t="str">
            <v>Barranca de Upía</v>
          </cell>
        </row>
        <row r="37219">
          <cell r="C37219" t="str">
            <v>50124</v>
          </cell>
          <cell r="D37219" t="str">
            <v>Cabuyaro</v>
          </cell>
        </row>
        <row r="37220">
          <cell r="C37220" t="str">
            <v>50124</v>
          </cell>
          <cell r="D37220" t="str">
            <v>Cabuyaro</v>
          </cell>
        </row>
        <row r="37221">
          <cell r="C37221" t="str">
            <v>50124</v>
          </cell>
          <cell r="D37221" t="str">
            <v>Cabuyaro</v>
          </cell>
        </row>
        <row r="37222">
          <cell r="C37222" t="str">
            <v>50124</v>
          </cell>
          <cell r="D37222" t="str">
            <v>Cabuyaro</v>
          </cell>
        </row>
        <row r="37223">
          <cell r="C37223" t="str">
            <v>50124</v>
          </cell>
          <cell r="D37223" t="str">
            <v>Cabuyaro</v>
          </cell>
        </row>
        <row r="37224">
          <cell r="C37224" t="str">
            <v>50124</v>
          </cell>
          <cell r="D37224" t="str">
            <v>Cabuyaro</v>
          </cell>
        </row>
        <row r="37225">
          <cell r="C37225" t="str">
            <v>50124</v>
          </cell>
          <cell r="D37225" t="str">
            <v>Cabuyaro</v>
          </cell>
        </row>
        <row r="37226">
          <cell r="C37226" t="str">
            <v>50124</v>
          </cell>
          <cell r="D37226" t="str">
            <v>Cabuyaro</v>
          </cell>
        </row>
        <row r="37227">
          <cell r="C37227" t="str">
            <v>50124</v>
          </cell>
          <cell r="D37227" t="str">
            <v>Cabuyaro</v>
          </cell>
        </row>
        <row r="37228">
          <cell r="C37228" t="str">
            <v>50124</v>
          </cell>
          <cell r="D37228" t="str">
            <v>Cabuyaro</v>
          </cell>
        </row>
        <row r="37229">
          <cell r="C37229" t="str">
            <v>50124</v>
          </cell>
          <cell r="D37229" t="str">
            <v>Cabuyaro</v>
          </cell>
        </row>
        <row r="37230">
          <cell r="C37230" t="str">
            <v>50124</v>
          </cell>
          <cell r="D37230" t="str">
            <v>Cabuyaro</v>
          </cell>
        </row>
        <row r="37231">
          <cell r="C37231" t="str">
            <v>50124</v>
          </cell>
          <cell r="D37231" t="str">
            <v>Cabuyaro</v>
          </cell>
        </row>
        <row r="37232">
          <cell r="C37232" t="str">
            <v>50124</v>
          </cell>
          <cell r="D37232" t="str">
            <v>Cabuyaro</v>
          </cell>
        </row>
        <row r="37233">
          <cell r="C37233" t="str">
            <v>50124</v>
          </cell>
          <cell r="D37233" t="str">
            <v>Cabuyaro</v>
          </cell>
        </row>
        <row r="37234">
          <cell r="C37234" t="str">
            <v>50124</v>
          </cell>
          <cell r="D37234" t="str">
            <v>Cabuyaro</v>
          </cell>
        </row>
        <row r="37235">
          <cell r="C37235" t="str">
            <v>50124</v>
          </cell>
          <cell r="D37235" t="str">
            <v>Cabuyaro</v>
          </cell>
        </row>
        <row r="37236">
          <cell r="C37236" t="str">
            <v>50124</v>
          </cell>
          <cell r="D37236" t="str">
            <v>Cabuyaro</v>
          </cell>
        </row>
        <row r="37237">
          <cell r="C37237" t="str">
            <v>50124</v>
          </cell>
          <cell r="D37237" t="str">
            <v>Cabuyaro</v>
          </cell>
        </row>
        <row r="37238">
          <cell r="C37238" t="str">
            <v>50124</v>
          </cell>
          <cell r="D37238" t="str">
            <v>Cabuyaro</v>
          </cell>
        </row>
        <row r="37239">
          <cell r="C37239" t="str">
            <v>50124</v>
          </cell>
          <cell r="D37239" t="str">
            <v>Cabuyaro</v>
          </cell>
        </row>
        <row r="37240">
          <cell r="C37240" t="str">
            <v>50124</v>
          </cell>
          <cell r="D37240" t="str">
            <v>Cabuyaro</v>
          </cell>
        </row>
        <row r="37241">
          <cell r="C37241" t="str">
            <v>50124</v>
          </cell>
          <cell r="D37241" t="str">
            <v>Cabuyaro</v>
          </cell>
        </row>
        <row r="37242">
          <cell r="C37242" t="str">
            <v>50124</v>
          </cell>
          <cell r="D37242" t="str">
            <v>Cabuyaro</v>
          </cell>
        </row>
        <row r="37243">
          <cell r="C37243" t="str">
            <v>50124</v>
          </cell>
          <cell r="D37243" t="str">
            <v>Cabuyaro</v>
          </cell>
        </row>
        <row r="37244">
          <cell r="C37244" t="str">
            <v>50124</v>
          </cell>
          <cell r="D37244" t="str">
            <v>Cabuyaro</v>
          </cell>
        </row>
        <row r="37245">
          <cell r="C37245" t="str">
            <v>50124</v>
          </cell>
          <cell r="D37245" t="str">
            <v>Cabuyaro</v>
          </cell>
        </row>
        <row r="37246">
          <cell r="C37246" t="str">
            <v>50124</v>
          </cell>
          <cell r="D37246" t="str">
            <v>Cabuyaro</v>
          </cell>
        </row>
        <row r="37247">
          <cell r="C37247" t="str">
            <v>50124</v>
          </cell>
          <cell r="D37247" t="str">
            <v>Cabuyaro</v>
          </cell>
        </row>
        <row r="37248">
          <cell r="C37248" t="str">
            <v>50124</v>
          </cell>
          <cell r="D37248" t="str">
            <v>Cabuyaro</v>
          </cell>
        </row>
        <row r="37249">
          <cell r="C37249" t="str">
            <v>50124</v>
          </cell>
          <cell r="D37249" t="str">
            <v>Cabuyaro</v>
          </cell>
        </row>
        <row r="37250">
          <cell r="C37250" t="str">
            <v>50124</v>
          </cell>
          <cell r="D37250" t="str">
            <v>Cabuyaro</v>
          </cell>
        </row>
        <row r="37251">
          <cell r="C37251" t="str">
            <v>50124</v>
          </cell>
          <cell r="D37251" t="str">
            <v>Cabuyaro</v>
          </cell>
        </row>
        <row r="37252">
          <cell r="C37252" t="str">
            <v>50124</v>
          </cell>
          <cell r="D37252" t="str">
            <v>Cabuyaro</v>
          </cell>
        </row>
        <row r="37253">
          <cell r="C37253" t="str">
            <v>50124</v>
          </cell>
          <cell r="D37253" t="str">
            <v>Cabuyaro</v>
          </cell>
        </row>
        <row r="37254">
          <cell r="C37254" t="str">
            <v>50124</v>
          </cell>
          <cell r="D37254" t="str">
            <v>Cabuyaro</v>
          </cell>
        </row>
        <row r="37255">
          <cell r="C37255" t="str">
            <v>50124</v>
          </cell>
          <cell r="D37255" t="str">
            <v>Cabuyaro</v>
          </cell>
        </row>
        <row r="37256">
          <cell r="C37256" t="str">
            <v>50124</v>
          </cell>
          <cell r="D37256" t="str">
            <v>Cabuyaro</v>
          </cell>
        </row>
        <row r="37257">
          <cell r="C37257" t="str">
            <v>50124</v>
          </cell>
          <cell r="D37257" t="str">
            <v>Cabuyaro</v>
          </cell>
        </row>
        <row r="37258">
          <cell r="C37258" t="str">
            <v>50124</v>
          </cell>
          <cell r="D37258" t="str">
            <v>Cabuyaro</v>
          </cell>
        </row>
        <row r="37259">
          <cell r="C37259" t="str">
            <v>50124</v>
          </cell>
          <cell r="D37259" t="str">
            <v>Cabuyaro</v>
          </cell>
        </row>
        <row r="37260">
          <cell r="C37260" t="str">
            <v>50124</v>
          </cell>
          <cell r="D37260" t="str">
            <v>Cabuyaro</v>
          </cell>
        </row>
        <row r="37261">
          <cell r="C37261" t="str">
            <v>50124</v>
          </cell>
          <cell r="D37261" t="str">
            <v>Cabuyaro</v>
          </cell>
        </row>
        <row r="37262">
          <cell r="C37262" t="str">
            <v>50124</v>
          </cell>
          <cell r="D37262" t="str">
            <v>Cabuyaro</v>
          </cell>
        </row>
        <row r="37263">
          <cell r="C37263" t="str">
            <v>50124</v>
          </cell>
          <cell r="D37263" t="str">
            <v>Cabuyaro</v>
          </cell>
        </row>
        <row r="37264">
          <cell r="C37264" t="str">
            <v>50124</v>
          </cell>
          <cell r="D37264" t="str">
            <v>Cabuyaro</v>
          </cell>
        </row>
        <row r="37265">
          <cell r="C37265" t="str">
            <v>50124</v>
          </cell>
          <cell r="D37265" t="str">
            <v>Cabuyaro</v>
          </cell>
        </row>
        <row r="37266">
          <cell r="C37266" t="str">
            <v>50124</v>
          </cell>
          <cell r="D37266" t="str">
            <v>Cabuyaro</v>
          </cell>
        </row>
        <row r="37267">
          <cell r="C37267" t="str">
            <v>50124</v>
          </cell>
          <cell r="D37267" t="str">
            <v>Cabuyaro</v>
          </cell>
        </row>
        <row r="37268">
          <cell r="C37268" t="str">
            <v>50124</v>
          </cell>
          <cell r="D37268" t="str">
            <v>Cabuyaro</v>
          </cell>
        </row>
        <row r="37269">
          <cell r="C37269" t="str">
            <v>50124</v>
          </cell>
          <cell r="D37269" t="str">
            <v>Cabuyaro</v>
          </cell>
        </row>
        <row r="37270">
          <cell r="C37270" t="str">
            <v>50124</v>
          </cell>
          <cell r="D37270" t="str">
            <v>Cabuyaro</v>
          </cell>
        </row>
        <row r="37271">
          <cell r="C37271" t="str">
            <v>50124</v>
          </cell>
          <cell r="D37271" t="str">
            <v>Cabuyaro</v>
          </cell>
        </row>
        <row r="37272">
          <cell r="C37272" t="str">
            <v>50124</v>
          </cell>
          <cell r="D37272" t="str">
            <v>Cabuyaro</v>
          </cell>
        </row>
        <row r="37273">
          <cell r="C37273" t="str">
            <v>50150</v>
          </cell>
          <cell r="D37273" t="str">
            <v>Castilla la Nueva</v>
          </cell>
        </row>
        <row r="37274">
          <cell r="C37274" t="str">
            <v>50150</v>
          </cell>
          <cell r="D37274" t="str">
            <v>Castilla la Nueva</v>
          </cell>
        </row>
        <row r="37275">
          <cell r="C37275" t="str">
            <v>50150</v>
          </cell>
          <cell r="D37275" t="str">
            <v>Castilla la Nueva</v>
          </cell>
        </row>
        <row r="37276">
          <cell r="C37276" t="str">
            <v>50150</v>
          </cell>
          <cell r="D37276" t="str">
            <v>Castilla la Nueva</v>
          </cell>
        </row>
        <row r="37277">
          <cell r="C37277" t="str">
            <v>50150</v>
          </cell>
          <cell r="D37277" t="str">
            <v>Castilla la Nueva</v>
          </cell>
        </row>
        <row r="37278">
          <cell r="C37278" t="str">
            <v>50150</v>
          </cell>
          <cell r="D37278" t="str">
            <v>Castilla la Nueva</v>
          </cell>
        </row>
        <row r="37279">
          <cell r="C37279" t="str">
            <v>50150</v>
          </cell>
          <cell r="D37279" t="str">
            <v>Castilla la Nueva</v>
          </cell>
        </row>
        <row r="37280">
          <cell r="C37280" t="str">
            <v>50150</v>
          </cell>
          <cell r="D37280" t="str">
            <v>Castilla la Nueva</v>
          </cell>
        </row>
        <row r="37281">
          <cell r="C37281" t="str">
            <v>50150</v>
          </cell>
          <cell r="D37281" t="str">
            <v>Castilla la Nueva</v>
          </cell>
        </row>
        <row r="37282">
          <cell r="C37282" t="str">
            <v>50150</v>
          </cell>
          <cell r="D37282" t="str">
            <v>Castilla la Nueva</v>
          </cell>
        </row>
        <row r="37283">
          <cell r="C37283" t="str">
            <v>50150</v>
          </cell>
          <cell r="D37283" t="str">
            <v>Castilla la Nueva</v>
          </cell>
        </row>
        <row r="37284">
          <cell r="C37284" t="str">
            <v>50150</v>
          </cell>
          <cell r="D37284" t="str">
            <v>Castilla la Nueva</v>
          </cell>
        </row>
        <row r="37285">
          <cell r="C37285" t="str">
            <v>50150</v>
          </cell>
          <cell r="D37285" t="str">
            <v>Castilla la Nueva</v>
          </cell>
        </row>
        <row r="37286">
          <cell r="C37286" t="str">
            <v>50150</v>
          </cell>
          <cell r="D37286" t="str">
            <v>Castilla la Nueva</v>
          </cell>
        </row>
        <row r="37287">
          <cell r="C37287" t="str">
            <v>50150</v>
          </cell>
          <cell r="D37287" t="str">
            <v>Castilla la Nueva</v>
          </cell>
        </row>
        <row r="37288">
          <cell r="C37288" t="str">
            <v>50150</v>
          </cell>
          <cell r="D37288" t="str">
            <v>Castilla la Nueva</v>
          </cell>
        </row>
        <row r="37289">
          <cell r="C37289" t="str">
            <v>50150</v>
          </cell>
          <cell r="D37289" t="str">
            <v>Castilla la Nueva</v>
          </cell>
        </row>
        <row r="37290">
          <cell r="C37290" t="str">
            <v>50150</v>
          </cell>
          <cell r="D37290" t="str">
            <v>Castilla la Nueva</v>
          </cell>
        </row>
        <row r="37291">
          <cell r="C37291" t="str">
            <v>50150</v>
          </cell>
          <cell r="D37291" t="str">
            <v>Castilla la Nueva</v>
          </cell>
        </row>
        <row r="37292">
          <cell r="C37292" t="str">
            <v>50150</v>
          </cell>
          <cell r="D37292" t="str">
            <v>Castilla la Nueva</v>
          </cell>
        </row>
        <row r="37293">
          <cell r="C37293" t="str">
            <v>50150</v>
          </cell>
          <cell r="D37293" t="str">
            <v>Castilla la Nueva</v>
          </cell>
        </row>
        <row r="37294">
          <cell r="C37294" t="str">
            <v>50150</v>
          </cell>
          <cell r="D37294" t="str">
            <v>Castilla la Nueva</v>
          </cell>
        </row>
        <row r="37295">
          <cell r="C37295" t="str">
            <v>50150</v>
          </cell>
          <cell r="D37295" t="str">
            <v>Castilla la Nueva</v>
          </cell>
        </row>
        <row r="37296">
          <cell r="C37296" t="str">
            <v>50150</v>
          </cell>
          <cell r="D37296" t="str">
            <v>Castilla la Nueva</v>
          </cell>
        </row>
        <row r="37297">
          <cell r="C37297" t="str">
            <v>50150</v>
          </cell>
          <cell r="D37297" t="str">
            <v>Castilla la Nueva</v>
          </cell>
        </row>
        <row r="37298">
          <cell r="C37298" t="str">
            <v>50150</v>
          </cell>
          <cell r="D37298" t="str">
            <v>Castilla la Nueva</v>
          </cell>
        </row>
        <row r="37299">
          <cell r="C37299" t="str">
            <v>50150</v>
          </cell>
          <cell r="D37299" t="str">
            <v>Castilla la Nueva</v>
          </cell>
        </row>
        <row r="37300">
          <cell r="C37300" t="str">
            <v>50150</v>
          </cell>
          <cell r="D37300" t="str">
            <v>Castilla la Nueva</v>
          </cell>
        </row>
        <row r="37301">
          <cell r="C37301" t="str">
            <v>50150</v>
          </cell>
          <cell r="D37301" t="str">
            <v>Castilla la Nueva</v>
          </cell>
        </row>
        <row r="37302">
          <cell r="C37302" t="str">
            <v>50150</v>
          </cell>
          <cell r="D37302" t="str">
            <v>Castilla la Nueva</v>
          </cell>
        </row>
        <row r="37303">
          <cell r="C37303" t="str">
            <v>50150</v>
          </cell>
          <cell r="D37303" t="str">
            <v>Castilla la Nueva</v>
          </cell>
        </row>
        <row r="37304">
          <cell r="C37304" t="str">
            <v>50150</v>
          </cell>
          <cell r="D37304" t="str">
            <v>Castilla la Nueva</v>
          </cell>
        </row>
        <row r="37305">
          <cell r="C37305" t="str">
            <v>50150</v>
          </cell>
          <cell r="D37305" t="str">
            <v>Castilla la Nueva</v>
          </cell>
        </row>
        <row r="37306">
          <cell r="C37306" t="str">
            <v>50150</v>
          </cell>
          <cell r="D37306" t="str">
            <v>Castilla la Nueva</v>
          </cell>
        </row>
        <row r="37307">
          <cell r="C37307" t="str">
            <v>50150</v>
          </cell>
          <cell r="D37307" t="str">
            <v>Castilla la Nueva</v>
          </cell>
        </row>
        <row r="37308">
          <cell r="C37308" t="str">
            <v>50150</v>
          </cell>
          <cell r="D37308" t="str">
            <v>Castilla la Nueva</v>
          </cell>
        </row>
        <row r="37309">
          <cell r="C37309" t="str">
            <v>50150</v>
          </cell>
          <cell r="D37309" t="str">
            <v>Castilla la Nueva</v>
          </cell>
        </row>
        <row r="37310">
          <cell r="C37310" t="str">
            <v>50150</v>
          </cell>
          <cell r="D37310" t="str">
            <v>Castilla la Nueva</v>
          </cell>
        </row>
        <row r="37311">
          <cell r="C37311" t="str">
            <v>50150</v>
          </cell>
          <cell r="D37311" t="str">
            <v>Castilla la Nueva</v>
          </cell>
        </row>
        <row r="37312">
          <cell r="C37312" t="str">
            <v>50150</v>
          </cell>
          <cell r="D37312" t="str">
            <v>Castilla la Nueva</v>
          </cell>
        </row>
        <row r="37313">
          <cell r="C37313" t="str">
            <v>50150</v>
          </cell>
          <cell r="D37313" t="str">
            <v>Castilla la Nueva</v>
          </cell>
        </row>
        <row r="37314">
          <cell r="C37314" t="str">
            <v>50150</v>
          </cell>
          <cell r="D37314" t="str">
            <v>Castilla la Nueva</v>
          </cell>
        </row>
        <row r="37315">
          <cell r="C37315" t="str">
            <v>50150</v>
          </cell>
          <cell r="D37315" t="str">
            <v>Castilla la Nueva</v>
          </cell>
        </row>
        <row r="37316">
          <cell r="C37316" t="str">
            <v>50150</v>
          </cell>
          <cell r="D37316" t="str">
            <v>Castilla la Nueva</v>
          </cell>
        </row>
        <row r="37317">
          <cell r="C37317" t="str">
            <v>50150</v>
          </cell>
          <cell r="D37317" t="str">
            <v>Castilla la Nueva</v>
          </cell>
        </row>
        <row r="37318">
          <cell r="C37318" t="str">
            <v>50150</v>
          </cell>
          <cell r="D37318" t="str">
            <v>Castilla la Nueva</v>
          </cell>
        </row>
        <row r="37319">
          <cell r="C37319" t="str">
            <v>50150</v>
          </cell>
          <cell r="D37319" t="str">
            <v>Castilla la Nueva</v>
          </cell>
        </row>
        <row r="37320">
          <cell r="C37320" t="str">
            <v>50150</v>
          </cell>
          <cell r="D37320" t="str">
            <v>Castilla la Nueva</v>
          </cell>
        </row>
        <row r="37321">
          <cell r="C37321" t="str">
            <v>50150</v>
          </cell>
          <cell r="D37321" t="str">
            <v>Castilla la Nueva</v>
          </cell>
        </row>
        <row r="37322">
          <cell r="C37322" t="str">
            <v>50150</v>
          </cell>
          <cell r="D37322" t="str">
            <v>Castilla la Nueva</v>
          </cell>
        </row>
        <row r="37323">
          <cell r="C37323" t="str">
            <v>50150</v>
          </cell>
          <cell r="D37323" t="str">
            <v>Castilla la Nueva</v>
          </cell>
        </row>
        <row r="37324">
          <cell r="C37324" t="str">
            <v>50150</v>
          </cell>
          <cell r="D37324" t="str">
            <v>Castilla la Nueva</v>
          </cell>
        </row>
        <row r="37325">
          <cell r="C37325" t="str">
            <v>50150</v>
          </cell>
          <cell r="D37325" t="str">
            <v>Castilla la Nueva</v>
          </cell>
        </row>
        <row r="37326">
          <cell r="C37326" t="str">
            <v>50150</v>
          </cell>
          <cell r="D37326" t="str">
            <v>Castilla la Nueva</v>
          </cell>
        </row>
        <row r="37327">
          <cell r="C37327" t="str">
            <v>50223</v>
          </cell>
          <cell r="D37327" t="str">
            <v>Cubarral</v>
          </cell>
        </row>
        <row r="37328">
          <cell r="C37328" t="str">
            <v>50223</v>
          </cell>
          <cell r="D37328" t="str">
            <v>Cubarral</v>
          </cell>
        </row>
        <row r="37329">
          <cell r="C37329" t="str">
            <v>50223</v>
          </cell>
          <cell r="D37329" t="str">
            <v>Cubarral</v>
          </cell>
        </row>
        <row r="37330">
          <cell r="C37330" t="str">
            <v>50223</v>
          </cell>
          <cell r="D37330" t="str">
            <v>Cubarral</v>
          </cell>
        </row>
        <row r="37331">
          <cell r="C37331" t="str">
            <v>50223</v>
          </cell>
          <cell r="D37331" t="str">
            <v>Cubarral</v>
          </cell>
        </row>
        <row r="37332">
          <cell r="C37332" t="str">
            <v>50223</v>
          </cell>
          <cell r="D37332" t="str">
            <v>Cubarral</v>
          </cell>
        </row>
        <row r="37333">
          <cell r="C37333" t="str">
            <v>50223</v>
          </cell>
          <cell r="D37333" t="str">
            <v>Cubarral</v>
          </cell>
        </row>
        <row r="37334">
          <cell r="C37334" t="str">
            <v>50223</v>
          </cell>
          <cell r="D37334" t="str">
            <v>Cubarral</v>
          </cell>
        </row>
        <row r="37335">
          <cell r="C37335" t="str">
            <v>50223</v>
          </cell>
          <cell r="D37335" t="str">
            <v>Cubarral</v>
          </cell>
        </row>
        <row r="37336">
          <cell r="C37336" t="str">
            <v>50223</v>
          </cell>
          <cell r="D37336" t="str">
            <v>Cubarral</v>
          </cell>
        </row>
        <row r="37337">
          <cell r="C37337" t="str">
            <v>50223</v>
          </cell>
          <cell r="D37337" t="str">
            <v>Cubarral</v>
          </cell>
        </row>
        <row r="37338">
          <cell r="C37338" t="str">
            <v>50223</v>
          </cell>
          <cell r="D37338" t="str">
            <v>Cubarral</v>
          </cell>
        </row>
        <row r="37339">
          <cell r="C37339" t="str">
            <v>50223</v>
          </cell>
          <cell r="D37339" t="str">
            <v>Cubarral</v>
          </cell>
        </row>
        <row r="37340">
          <cell r="C37340" t="str">
            <v>50223</v>
          </cell>
          <cell r="D37340" t="str">
            <v>Cubarral</v>
          </cell>
        </row>
        <row r="37341">
          <cell r="C37341" t="str">
            <v>50223</v>
          </cell>
          <cell r="D37341" t="str">
            <v>Cubarral</v>
          </cell>
        </row>
        <row r="37342">
          <cell r="C37342" t="str">
            <v>50223</v>
          </cell>
          <cell r="D37342" t="str">
            <v>Cubarral</v>
          </cell>
        </row>
        <row r="37343">
          <cell r="C37343" t="str">
            <v>50223</v>
          </cell>
          <cell r="D37343" t="str">
            <v>Cubarral</v>
          </cell>
        </row>
        <row r="37344">
          <cell r="C37344" t="str">
            <v>50223</v>
          </cell>
          <cell r="D37344" t="str">
            <v>Cubarral</v>
          </cell>
        </row>
        <row r="37345">
          <cell r="C37345" t="str">
            <v>50223</v>
          </cell>
          <cell r="D37345" t="str">
            <v>Cubarral</v>
          </cell>
        </row>
        <row r="37346">
          <cell r="C37346" t="str">
            <v>50223</v>
          </cell>
          <cell r="D37346" t="str">
            <v>Cubarral</v>
          </cell>
        </row>
        <row r="37347">
          <cell r="C37347" t="str">
            <v>50223</v>
          </cell>
          <cell r="D37347" t="str">
            <v>Cubarral</v>
          </cell>
        </row>
        <row r="37348">
          <cell r="C37348" t="str">
            <v>50223</v>
          </cell>
          <cell r="D37348" t="str">
            <v>Cubarral</v>
          </cell>
        </row>
        <row r="37349">
          <cell r="C37349" t="str">
            <v>50223</v>
          </cell>
          <cell r="D37349" t="str">
            <v>Cubarral</v>
          </cell>
        </row>
        <row r="37350">
          <cell r="C37350" t="str">
            <v>50223</v>
          </cell>
          <cell r="D37350" t="str">
            <v>Cubarral</v>
          </cell>
        </row>
        <row r="37351">
          <cell r="C37351" t="str">
            <v>50223</v>
          </cell>
          <cell r="D37351" t="str">
            <v>Cubarral</v>
          </cell>
        </row>
        <row r="37352">
          <cell r="C37352" t="str">
            <v>50223</v>
          </cell>
          <cell r="D37352" t="str">
            <v>Cubarral</v>
          </cell>
        </row>
        <row r="37353">
          <cell r="C37353" t="str">
            <v>50223</v>
          </cell>
          <cell r="D37353" t="str">
            <v>Cubarral</v>
          </cell>
        </row>
        <row r="37354">
          <cell r="C37354" t="str">
            <v>50223</v>
          </cell>
          <cell r="D37354" t="str">
            <v>Cubarral</v>
          </cell>
        </row>
        <row r="37355">
          <cell r="C37355" t="str">
            <v>50223</v>
          </cell>
          <cell r="D37355" t="str">
            <v>Cubarral</v>
          </cell>
        </row>
        <row r="37356">
          <cell r="C37356" t="str">
            <v>50223</v>
          </cell>
          <cell r="D37356" t="str">
            <v>Cubarral</v>
          </cell>
        </row>
        <row r="37357">
          <cell r="C37357" t="str">
            <v>50223</v>
          </cell>
          <cell r="D37357" t="str">
            <v>Cubarral</v>
          </cell>
        </row>
        <row r="37358">
          <cell r="C37358" t="str">
            <v>50223</v>
          </cell>
          <cell r="D37358" t="str">
            <v>Cubarral</v>
          </cell>
        </row>
        <row r="37359">
          <cell r="C37359" t="str">
            <v>50223</v>
          </cell>
          <cell r="D37359" t="str">
            <v>Cubarral</v>
          </cell>
        </row>
        <row r="37360">
          <cell r="C37360" t="str">
            <v>50223</v>
          </cell>
          <cell r="D37360" t="str">
            <v>Cubarral</v>
          </cell>
        </row>
        <row r="37361">
          <cell r="C37361" t="str">
            <v>50223</v>
          </cell>
          <cell r="D37361" t="str">
            <v>Cubarral</v>
          </cell>
        </row>
        <row r="37362">
          <cell r="C37362" t="str">
            <v>50223</v>
          </cell>
          <cell r="D37362" t="str">
            <v>Cubarral</v>
          </cell>
        </row>
        <row r="37363">
          <cell r="C37363" t="str">
            <v>50223</v>
          </cell>
          <cell r="D37363" t="str">
            <v>Cubarral</v>
          </cell>
        </row>
        <row r="37364">
          <cell r="C37364" t="str">
            <v>50223</v>
          </cell>
          <cell r="D37364" t="str">
            <v>Cubarral</v>
          </cell>
        </row>
        <row r="37365">
          <cell r="C37365" t="str">
            <v>50223</v>
          </cell>
          <cell r="D37365" t="str">
            <v>Cubarral</v>
          </cell>
        </row>
        <row r="37366">
          <cell r="C37366" t="str">
            <v>50223</v>
          </cell>
          <cell r="D37366" t="str">
            <v>Cubarral</v>
          </cell>
        </row>
        <row r="37367">
          <cell r="C37367" t="str">
            <v>50223</v>
          </cell>
          <cell r="D37367" t="str">
            <v>Cubarral</v>
          </cell>
        </row>
        <row r="37368">
          <cell r="C37368" t="str">
            <v>50223</v>
          </cell>
          <cell r="D37368" t="str">
            <v>Cubarral</v>
          </cell>
        </row>
        <row r="37369">
          <cell r="C37369" t="str">
            <v>50223</v>
          </cell>
          <cell r="D37369" t="str">
            <v>Cubarral</v>
          </cell>
        </row>
        <row r="37370">
          <cell r="C37370" t="str">
            <v>50223</v>
          </cell>
          <cell r="D37370" t="str">
            <v>Cubarral</v>
          </cell>
        </row>
        <row r="37371">
          <cell r="C37371" t="str">
            <v>50223</v>
          </cell>
          <cell r="D37371" t="str">
            <v>Cubarral</v>
          </cell>
        </row>
        <row r="37372">
          <cell r="C37372" t="str">
            <v>50223</v>
          </cell>
          <cell r="D37372" t="str">
            <v>Cubarral</v>
          </cell>
        </row>
        <row r="37373">
          <cell r="C37373" t="str">
            <v>50223</v>
          </cell>
          <cell r="D37373" t="str">
            <v>Cubarral</v>
          </cell>
        </row>
        <row r="37374">
          <cell r="C37374" t="str">
            <v>50223</v>
          </cell>
          <cell r="D37374" t="str">
            <v>Cubarral</v>
          </cell>
        </row>
        <row r="37375">
          <cell r="C37375" t="str">
            <v>50223</v>
          </cell>
          <cell r="D37375" t="str">
            <v>Cubarral</v>
          </cell>
        </row>
        <row r="37376">
          <cell r="C37376" t="str">
            <v>50223</v>
          </cell>
          <cell r="D37376" t="str">
            <v>Cubarral</v>
          </cell>
        </row>
        <row r="37377">
          <cell r="C37377" t="str">
            <v>50223</v>
          </cell>
          <cell r="D37377" t="str">
            <v>Cubarral</v>
          </cell>
        </row>
        <row r="37378">
          <cell r="C37378" t="str">
            <v>50223</v>
          </cell>
          <cell r="D37378" t="str">
            <v>Cubarral</v>
          </cell>
        </row>
        <row r="37379">
          <cell r="C37379" t="str">
            <v>50223</v>
          </cell>
          <cell r="D37379" t="str">
            <v>Cubarral</v>
          </cell>
        </row>
        <row r="37380">
          <cell r="C37380" t="str">
            <v>50223</v>
          </cell>
          <cell r="D37380" t="str">
            <v>Cubarral</v>
          </cell>
        </row>
        <row r="37381">
          <cell r="C37381" t="str">
            <v>50226</v>
          </cell>
          <cell r="D37381" t="str">
            <v>Cumaral</v>
          </cell>
        </row>
        <row r="37382">
          <cell r="C37382" t="str">
            <v>50226</v>
          </cell>
          <cell r="D37382" t="str">
            <v>Cumaral</v>
          </cell>
        </row>
        <row r="37383">
          <cell r="C37383" t="str">
            <v>50226</v>
          </cell>
          <cell r="D37383" t="str">
            <v>Cumaral</v>
          </cell>
        </row>
        <row r="37384">
          <cell r="C37384" t="str">
            <v>50226</v>
          </cell>
          <cell r="D37384" t="str">
            <v>Cumaral</v>
          </cell>
        </row>
        <row r="37385">
          <cell r="C37385" t="str">
            <v>50226</v>
          </cell>
          <cell r="D37385" t="str">
            <v>Cumaral</v>
          </cell>
        </row>
        <row r="37386">
          <cell r="C37386" t="str">
            <v>50226</v>
          </cell>
          <cell r="D37386" t="str">
            <v>Cumaral</v>
          </cell>
        </row>
        <row r="37387">
          <cell r="C37387" t="str">
            <v>50226</v>
          </cell>
          <cell r="D37387" t="str">
            <v>Cumaral</v>
          </cell>
        </row>
        <row r="37388">
          <cell r="C37388" t="str">
            <v>50226</v>
          </cell>
          <cell r="D37388" t="str">
            <v>Cumaral</v>
          </cell>
        </row>
        <row r="37389">
          <cell r="C37389" t="str">
            <v>50226</v>
          </cell>
          <cell r="D37389" t="str">
            <v>Cumaral</v>
          </cell>
        </row>
        <row r="37390">
          <cell r="C37390" t="str">
            <v>50226</v>
          </cell>
          <cell r="D37390" t="str">
            <v>Cumaral</v>
          </cell>
        </row>
        <row r="37391">
          <cell r="C37391" t="str">
            <v>50226</v>
          </cell>
          <cell r="D37391" t="str">
            <v>Cumaral</v>
          </cell>
        </row>
        <row r="37392">
          <cell r="C37392" t="str">
            <v>50226</v>
          </cell>
          <cell r="D37392" t="str">
            <v>Cumaral</v>
          </cell>
        </row>
        <row r="37393">
          <cell r="C37393" t="str">
            <v>50226</v>
          </cell>
          <cell r="D37393" t="str">
            <v>Cumaral</v>
          </cell>
        </row>
        <row r="37394">
          <cell r="C37394" t="str">
            <v>50226</v>
          </cell>
          <cell r="D37394" t="str">
            <v>Cumaral</v>
          </cell>
        </row>
        <row r="37395">
          <cell r="C37395" t="str">
            <v>50226</v>
          </cell>
          <cell r="D37395" t="str">
            <v>Cumaral</v>
          </cell>
        </row>
        <row r="37396">
          <cell r="C37396" t="str">
            <v>50226</v>
          </cell>
          <cell r="D37396" t="str">
            <v>Cumaral</v>
          </cell>
        </row>
        <row r="37397">
          <cell r="C37397" t="str">
            <v>50226</v>
          </cell>
          <cell r="D37397" t="str">
            <v>Cumaral</v>
          </cell>
        </row>
        <row r="37398">
          <cell r="C37398" t="str">
            <v>50226</v>
          </cell>
          <cell r="D37398" t="str">
            <v>Cumaral</v>
          </cell>
        </row>
        <row r="37399">
          <cell r="C37399" t="str">
            <v>50226</v>
          </cell>
          <cell r="D37399" t="str">
            <v>Cumaral</v>
          </cell>
        </row>
        <row r="37400">
          <cell r="C37400" t="str">
            <v>50226</v>
          </cell>
          <cell r="D37400" t="str">
            <v>Cumaral</v>
          </cell>
        </row>
        <row r="37401">
          <cell r="C37401" t="str">
            <v>50226</v>
          </cell>
          <cell r="D37401" t="str">
            <v>Cumaral</v>
          </cell>
        </row>
        <row r="37402">
          <cell r="C37402" t="str">
            <v>50226</v>
          </cell>
          <cell r="D37402" t="str">
            <v>Cumaral</v>
          </cell>
        </row>
        <row r="37403">
          <cell r="C37403" t="str">
            <v>50226</v>
          </cell>
          <cell r="D37403" t="str">
            <v>Cumaral</v>
          </cell>
        </row>
        <row r="37404">
          <cell r="C37404" t="str">
            <v>50226</v>
          </cell>
          <cell r="D37404" t="str">
            <v>Cumaral</v>
          </cell>
        </row>
        <row r="37405">
          <cell r="C37405" t="str">
            <v>50226</v>
          </cell>
          <cell r="D37405" t="str">
            <v>Cumaral</v>
          </cell>
        </row>
        <row r="37406">
          <cell r="C37406" t="str">
            <v>50226</v>
          </cell>
          <cell r="D37406" t="str">
            <v>Cumaral</v>
          </cell>
        </row>
        <row r="37407">
          <cell r="C37407" t="str">
            <v>50226</v>
          </cell>
          <cell r="D37407" t="str">
            <v>Cumaral</v>
          </cell>
        </row>
        <row r="37408">
          <cell r="C37408" t="str">
            <v>50226</v>
          </cell>
          <cell r="D37408" t="str">
            <v>Cumaral</v>
          </cell>
        </row>
        <row r="37409">
          <cell r="C37409" t="str">
            <v>50226</v>
          </cell>
          <cell r="D37409" t="str">
            <v>Cumaral</v>
          </cell>
        </row>
        <row r="37410">
          <cell r="C37410" t="str">
            <v>50226</v>
          </cell>
          <cell r="D37410" t="str">
            <v>Cumaral</v>
          </cell>
        </row>
        <row r="37411">
          <cell r="C37411" t="str">
            <v>50226</v>
          </cell>
          <cell r="D37411" t="str">
            <v>Cumaral</v>
          </cell>
        </row>
        <row r="37412">
          <cell r="C37412" t="str">
            <v>50226</v>
          </cell>
          <cell r="D37412" t="str">
            <v>Cumaral</v>
          </cell>
        </row>
        <row r="37413">
          <cell r="C37413" t="str">
            <v>50226</v>
          </cell>
          <cell r="D37413" t="str">
            <v>Cumaral</v>
          </cell>
        </row>
        <row r="37414">
          <cell r="C37414" t="str">
            <v>50226</v>
          </cell>
          <cell r="D37414" t="str">
            <v>Cumaral</v>
          </cell>
        </row>
        <row r="37415">
          <cell r="C37415" t="str">
            <v>50226</v>
          </cell>
          <cell r="D37415" t="str">
            <v>Cumaral</v>
          </cell>
        </row>
        <row r="37416">
          <cell r="C37416" t="str">
            <v>50226</v>
          </cell>
          <cell r="D37416" t="str">
            <v>Cumaral</v>
          </cell>
        </row>
        <row r="37417">
          <cell r="C37417" t="str">
            <v>50226</v>
          </cell>
          <cell r="D37417" t="str">
            <v>Cumaral</v>
          </cell>
        </row>
        <row r="37418">
          <cell r="C37418" t="str">
            <v>50226</v>
          </cell>
          <cell r="D37418" t="str">
            <v>Cumaral</v>
          </cell>
        </row>
        <row r="37419">
          <cell r="C37419" t="str">
            <v>50226</v>
          </cell>
          <cell r="D37419" t="str">
            <v>Cumaral</v>
          </cell>
        </row>
        <row r="37420">
          <cell r="C37420" t="str">
            <v>50226</v>
          </cell>
          <cell r="D37420" t="str">
            <v>Cumaral</v>
          </cell>
        </row>
        <row r="37421">
          <cell r="C37421" t="str">
            <v>50226</v>
          </cell>
          <cell r="D37421" t="str">
            <v>Cumaral</v>
          </cell>
        </row>
        <row r="37422">
          <cell r="C37422" t="str">
            <v>50226</v>
          </cell>
          <cell r="D37422" t="str">
            <v>Cumaral</v>
          </cell>
        </row>
        <row r="37423">
          <cell r="C37423" t="str">
            <v>50226</v>
          </cell>
          <cell r="D37423" t="str">
            <v>Cumaral</v>
          </cell>
        </row>
        <row r="37424">
          <cell r="C37424" t="str">
            <v>50226</v>
          </cell>
          <cell r="D37424" t="str">
            <v>Cumaral</v>
          </cell>
        </row>
        <row r="37425">
          <cell r="C37425" t="str">
            <v>50226</v>
          </cell>
          <cell r="D37425" t="str">
            <v>Cumaral</v>
          </cell>
        </row>
        <row r="37426">
          <cell r="C37426" t="str">
            <v>50226</v>
          </cell>
          <cell r="D37426" t="str">
            <v>Cumaral</v>
          </cell>
        </row>
        <row r="37427">
          <cell r="C37427" t="str">
            <v>50226</v>
          </cell>
          <cell r="D37427" t="str">
            <v>Cumaral</v>
          </cell>
        </row>
        <row r="37428">
          <cell r="C37428" t="str">
            <v>50226</v>
          </cell>
          <cell r="D37428" t="str">
            <v>Cumaral</v>
          </cell>
        </row>
        <row r="37429">
          <cell r="C37429" t="str">
            <v>50226</v>
          </cell>
          <cell r="D37429" t="str">
            <v>Cumaral</v>
          </cell>
        </row>
        <row r="37430">
          <cell r="C37430" t="str">
            <v>50226</v>
          </cell>
          <cell r="D37430" t="str">
            <v>Cumaral</v>
          </cell>
        </row>
        <row r="37431">
          <cell r="C37431" t="str">
            <v>50226</v>
          </cell>
          <cell r="D37431" t="str">
            <v>Cumaral</v>
          </cell>
        </row>
        <row r="37432">
          <cell r="C37432" t="str">
            <v>50226</v>
          </cell>
          <cell r="D37432" t="str">
            <v>Cumaral</v>
          </cell>
        </row>
        <row r="37433">
          <cell r="C37433" t="str">
            <v>50226</v>
          </cell>
          <cell r="D37433" t="str">
            <v>Cumaral</v>
          </cell>
        </row>
        <row r="37434">
          <cell r="C37434" t="str">
            <v>50226</v>
          </cell>
          <cell r="D37434" t="str">
            <v>Cumaral</v>
          </cell>
        </row>
        <row r="37435">
          <cell r="C37435" t="str">
            <v>50245</v>
          </cell>
          <cell r="D37435" t="str">
            <v>El Calvario</v>
          </cell>
        </row>
        <row r="37436">
          <cell r="C37436" t="str">
            <v>50245</v>
          </cell>
          <cell r="D37436" t="str">
            <v>El Calvario</v>
          </cell>
        </row>
        <row r="37437">
          <cell r="C37437" t="str">
            <v>50245</v>
          </cell>
          <cell r="D37437" t="str">
            <v>El Calvario</v>
          </cell>
        </row>
        <row r="37438">
          <cell r="C37438" t="str">
            <v>50245</v>
          </cell>
          <cell r="D37438" t="str">
            <v>El Calvario</v>
          </cell>
        </row>
        <row r="37439">
          <cell r="C37439" t="str">
            <v>50245</v>
          </cell>
          <cell r="D37439" t="str">
            <v>El Calvario</v>
          </cell>
        </row>
        <row r="37440">
          <cell r="C37440" t="str">
            <v>50245</v>
          </cell>
          <cell r="D37440" t="str">
            <v>El Calvario</v>
          </cell>
        </row>
        <row r="37441">
          <cell r="C37441" t="str">
            <v>50245</v>
          </cell>
          <cell r="D37441" t="str">
            <v>El Calvario</v>
          </cell>
        </row>
        <row r="37442">
          <cell r="C37442" t="str">
            <v>50245</v>
          </cell>
          <cell r="D37442" t="str">
            <v>El Calvario</v>
          </cell>
        </row>
        <row r="37443">
          <cell r="C37443" t="str">
            <v>50245</v>
          </cell>
          <cell r="D37443" t="str">
            <v>El Calvario</v>
          </cell>
        </row>
        <row r="37444">
          <cell r="C37444" t="str">
            <v>50245</v>
          </cell>
          <cell r="D37444" t="str">
            <v>El Calvario</v>
          </cell>
        </row>
        <row r="37445">
          <cell r="C37445" t="str">
            <v>50245</v>
          </cell>
          <cell r="D37445" t="str">
            <v>El Calvario</v>
          </cell>
        </row>
        <row r="37446">
          <cell r="C37446" t="str">
            <v>50245</v>
          </cell>
          <cell r="D37446" t="str">
            <v>El Calvario</v>
          </cell>
        </row>
        <row r="37447">
          <cell r="C37447" t="str">
            <v>50245</v>
          </cell>
          <cell r="D37447" t="str">
            <v>El Calvario</v>
          </cell>
        </row>
        <row r="37448">
          <cell r="C37448" t="str">
            <v>50245</v>
          </cell>
          <cell r="D37448" t="str">
            <v>El Calvario</v>
          </cell>
        </row>
        <row r="37449">
          <cell r="C37449" t="str">
            <v>50245</v>
          </cell>
          <cell r="D37449" t="str">
            <v>El Calvario</v>
          </cell>
        </row>
        <row r="37450">
          <cell r="C37450" t="str">
            <v>50245</v>
          </cell>
          <cell r="D37450" t="str">
            <v>El Calvario</v>
          </cell>
        </row>
        <row r="37451">
          <cell r="C37451" t="str">
            <v>50245</v>
          </cell>
          <cell r="D37451" t="str">
            <v>El Calvario</v>
          </cell>
        </row>
        <row r="37452">
          <cell r="C37452" t="str">
            <v>50245</v>
          </cell>
          <cell r="D37452" t="str">
            <v>El Calvario</v>
          </cell>
        </row>
        <row r="37453">
          <cell r="C37453" t="str">
            <v>50245</v>
          </cell>
          <cell r="D37453" t="str">
            <v>El Calvario</v>
          </cell>
        </row>
        <row r="37454">
          <cell r="C37454" t="str">
            <v>50245</v>
          </cell>
          <cell r="D37454" t="str">
            <v>El Calvario</v>
          </cell>
        </row>
        <row r="37455">
          <cell r="C37455" t="str">
            <v>50245</v>
          </cell>
          <cell r="D37455" t="str">
            <v>El Calvario</v>
          </cell>
        </row>
        <row r="37456">
          <cell r="C37456" t="str">
            <v>50245</v>
          </cell>
          <cell r="D37456" t="str">
            <v>El Calvario</v>
          </cell>
        </row>
        <row r="37457">
          <cell r="C37457" t="str">
            <v>50245</v>
          </cell>
          <cell r="D37457" t="str">
            <v>El Calvario</v>
          </cell>
        </row>
        <row r="37458">
          <cell r="C37458" t="str">
            <v>50245</v>
          </cell>
          <cell r="D37458" t="str">
            <v>El Calvario</v>
          </cell>
        </row>
        <row r="37459">
          <cell r="C37459" t="str">
            <v>50245</v>
          </cell>
          <cell r="D37459" t="str">
            <v>El Calvario</v>
          </cell>
        </row>
        <row r="37460">
          <cell r="C37460" t="str">
            <v>50245</v>
          </cell>
          <cell r="D37460" t="str">
            <v>El Calvario</v>
          </cell>
        </row>
        <row r="37461">
          <cell r="C37461" t="str">
            <v>50245</v>
          </cell>
          <cell r="D37461" t="str">
            <v>El Calvario</v>
          </cell>
        </row>
        <row r="37462">
          <cell r="C37462" t="str">
            <v>50245</v>
          </cell>
          <cell r="D37462" t="str">
            <v>El Calvario</v>
          </cell>
        </row>
        <row r="37463">
          <cell r="C37463" t="str">
            <v>50245</v>
          </cell>
          <cell r="D37463" t="str">
            <v>El Calvario</v>
          </cell>
        </row>
        <row r="37464">
          <cell r="C37464" t="str">
            <v>50245</v>
          </cell>
          <cell r="D37464" t="str">
            <v>El Calvario</v>
          </cell>
        </row>
        <row r="37465">
          <cell r="C37465" t="str">
            <v>50245</v>
          </cell>
          <cell r="D37465" t="str">
            <v>El Calvario</v>
          </cell>
        </row>
        <row r="37466">
          <cell r="C37466" t="str">
            <v>50245</v>
          </cell>
          <cell r="D37466" t="str">
            <v>El Calvario</v>
          </cell>
        </row>
        <row r="37467">
          <cell r="C37467" t="str">
            <v>50245</v>
          </cell>
          <cell r="D37467" t="str">
            <v>El Calvario</v>
          </cell>
        </row>
        <row r="37468">
          <cell r="C37468" t="str">
            <v>50245</v>
          </cell>
          <cell r="D37468" t="str">
            <v>El Calvario</v>
          </cell>
        </row>
        <row r="37469">
          <cell r="C37469" t="str">
            <v>50245</v>
          </cell>
          <cell r="D37469" t="str">
            <v>El Calvario</v>
          </cell>
        </row>
        <row r="37470">
          <cell r="C37470" t="str">
            <v>50245</v>
          </cell>
          <cell r="D37470" t="str">
            <v>El Calvario</v>
          </cell>
        </row>
        <row r="37471">
          <cell r="C37471" t="str">
            <v>50245</v>
          </cell>
          <cell r="D37471" t="str">
            <v>El Calvario</v>
          </cell>
        </row>
        <row r="37472">
          <cell r="C37472" t="str">
            <v>50245</v>
          </cell>
          <cell r="D37472" t="str">
            <v>El Calvario</v>
          </cell>
        </row>
        <row r="37473">
          <cell r="C37473" t="str">
            <v>50245</v>
          </cell>
          <cell r="D37473" t="str">
            <v>El Calvario</v>
          </cell>
        </row>
        <row r="37474">
          <cell r="C37474" t="str">
            <v>50245</v>
          </cell>
          <cell r="D37474" t="str">
            <v>El Calvario</v>
          </cell>
        </row>
        <row r="37475">
          <cell r="C37475" t="str">
            <v>50245</v>
          </cell>
          <cell r="D37475" t="str">
            <v>El Calvario</v>
          </cell>
        </row>
        <row r="37476">
          <cell r="C37476" t="str">
            <v>50245</v>
          </cell>
          <cell r="D37476" t="str">
            <v>El Calvario</v>
          </cell>
        </row>
        <row r="37477">
          <cell r="C37477" t="str">
            <v>50245</v>
          </cell>
          <cell r="D37477" t="str">
            <v>El Calvario</v>
          </cell>
        </row>
        <row r="37478">
          <cell r="C37478" t="str">
            <v>50245</v>
          </cell>
          <cell r="D37478" t="str">
            <v>El Calvario</v>
          </cell>
        </row>
        <row r="37479">
          <cell r="C37479" t="str">
            <v>50245</v>
          </cell>
          <cell r="D37479" t="str">
            <v>El Calvario</v>
          </cell>
        </row>
        <row r="37480">
          <cell r="C37480" t="str">
            <v>50245</v>
          </cell>
          <cell r="D37480" t="str">
            <v>El Calvario</v>
          </cell>
        </row>
        <row r="37481">
          <cell r="C37481" t="str">
            <v>50245</v>
          </cell>
          <cell r="D37481" t="str">
            <v>El Calvario</v>
          </cell>
        </row>
        <row r="37482">
          <cell r="C37482" t="str">
            <v>50245</v>
          </cell>
          <cell r="D37482" t="str">
            <v>El Calvario</v>
          </cell>
        </row>
        <row r="37483">
          <cell r="C37483" t="str">
            <v>50245</v>
          </cell>
          <cell r="D37483" t="str">
            <v>El Calvario</v>
          </cell>
        </row>
        <row r="37484">
          <cell r="C37484" t="str">
            <v>50245</v>
          </cell>
          <cell r="D37484" t="str">
            <v>El Calvario</v>
          </cell>
        </row>
        <row r="37485">
          <cell r="C37485" t="str">
            <v>50245</v>
          </cell>
          <cell r="D37485" t="str">
            <v>El Calvario</v>
          </cell>
        </row>
        <row r="37486">
          <cell r="C37486" t="str">
            <v>50245</v>
          </cell>
          <cell r="D37486" t="str">
            <v>El Calvario</v>
          </cell>
        </row>
        <row r="37487">
          <cell r="C37487" t="str">
            <v>50245</v>
          </cell>
          <cell r="D37487" t="str">
            <v>El Calvario</v>
          </cell>
        </row>
        <row r="37488">
          <cell r="C37488" t="str">
            <v>50245</v>
          </cell>
          <cell r="D37488" t="str">
            <v>El Calvario</v>
          </cell>
        </row>
        <row r="37489">
          <cell r="C37489" t="str">
            <v>50251</v>
          </cell>
          <cell r="D37489" t="str">
            <v>El Castillo</v>
          </cell>
        </row>
        <row r="37490">
          <cell r="C37490" t="str">
            <v>50251</v>
          </cell>
          <cell r="D37490" t="str">
            <v>El Castillo</v>
          </cell>
        </row>
        <row r="37491">
          <cell r="C37491" t="str">
            <v>50251</v>
          </cell>
          <cell r="D37491" t="str">
            <v>El Castillo</v>
          </cell>
        </row>
        <row r="37492">
          <cell r="C37492" t="str">
            <v>50251</v>
          </cell>
          <cell r="D37492" t="str">
            <v>El Castillo</v>
          </cell>
        </row>
        <row r="37493">
          <cell r="C37493" t="str">
            <v>50251</v>
          </cell>
          <cell r="D37493" t="str">
            <v>El Castillo</v>
          </cell>
        </row>
        <row r="37494">
          <cell r="C37494" t="str">
            <v>50251</v>
          </cell>
          <cell r="D37494" t="str">
            <v>El Castillo</v>
          </cell>
        </row>
        <row r="37495">
          <cell r="C37495" t="str">
            <v>50251</v>
          </cell>
          <cell r="D37495" t="str">
            <v>El Castillo</v>
          </cell>
        </row>
        <row r="37496">
          <cell r="C37496" t="str">
            <v>50251</v>
          </cell>
          <cell r="D37496" t="str">
            <v>El Castillo</v>
          </cell>
        </row>
        <row r="37497">
          <cell r="C37497" t="str">
            <v>50251</v>
          </cell>
          <cell r="D37497" t="str">
            <v>El Castillo</v>
          </cell>
        </row>
        <row r="37498">
          <cell r="C37498" t="str">
            <v>50251</v>
          </cell>
          <cell r="D37498" t="str">
            <v>El Castillo</v>
          </cell>
        </row>
        <row r="37499">
          <cell r="C37499" t="str">
            <v>50251</v>
          </cell>
          <cell r="D37499" t="str">
            <v>El Castillo</v>
          </cell>
        </row>
        <row r="37500">
          <cell r="C37500" t="str">
            <v>50251</v>
          </cell>
          <cell r="D37500" t="str">
            <v>El Castillo</v>
          </cell>
        </row>
        <row r="37501">
          <cell r="C37501" t="str">
            <v>50251</v>
          </cell>
          <cell r="D37501" t="str">
            <v>El Castillo</v>
          </cell>
        </row>
        <row r="37502">
          <cell r="C37502" t="str">
            <v>50251</v>
          </cell>
          <cell r="D37502" t="str">
            <v>El Castillo</v>
          </cell>
        </row>
        <row r="37503">
          <cell r="C37503" t="str">
            <v>50251</v>
          </cell>
          <cell r="D37503" t="str">
            <v>El Castillo</v>
          </cell>
        </row>
        <row r="37504">
          <cell r="C37504" t="str">
            <v>50251</v>
          </cell>
          <cell r="D37504" t="str">
            <v>El Castillo</v>
          </cell>
        </row>
        <row r="37505">
          <cell r="C37505" t="str">
            <v>50251</v>
          </cell>
          <cell r="D37505" t="str">
            <v>El Castillo</v>
          </cell>
        </row>
        <row r="37506">
          <cell r="C37506" t="str">
            <v>50251</v>
          </cell>
          <cell r="D37506" t="str">
            <v>El Castillo</v>
          </cell>
        </row>
        <row r="37507">
          <cell r="C37507" t="str">
            <v>50251</v>
          </cell>
          <cell r="D37507" t="str">
            <v>El Castillo</v>
          </cell>
        </row>
        <row r="37508">
          <cell r="C37508" t="str">
            <v>50251</v>
          </cell>
          <cell r="D37508" t="str">
            <v>El Castillo</v>
          </cell>
        </row>
        <row r="37509">
          <cell r="C37509" t="str">
            <v>50251</v>
          </cell>
          <cell r="D37509" t="str">
            <v>El Castillo</v>
          </cell>
        </row>
        <row r="37510">
          <cell r="C37510" t="str">
            <v>50251</v>
          </cell>
          <cell r="D37510" t="str">
            <v>El Castillo</v>
          </cell>
        </row>
        <row r="37511">
          <cell r="C37511" t="str">
            <v>50251</v>
          </cell>
          <cell r="D37511" t="str">
            <v>El Castillo</v>
          </cell>
        </row>
        <row r="37512">
          <cell r="C37512" t="str">
            <v>50251</v>
          </cell>
          <cell r="D37512" t="str">
            <v>El Castillo</v>
          </cell>
        </row>
        <row r="37513">
          <cell r="C37513" t="str">
            <v>50251</v>
          </cell>
          <cell r="D37513" t="str">
            <v>El Castillo</v>
          </cell>
        </row>
        <row r="37514">
          <cell r="C37514" t="str">
            <v>50251</v>
          </cell>
          <cell r="D37514" t="str">
            <v>El Castillo</v>
          </cell>
        </row>
        <row r="37515">
          <cell r="C37515" t="str">
            <v>50251</v>
          </cell>
          <cell r="D37515" t="str">
            <v>El Castillo</v>
          </cell>
        </row>
        <row r="37516">
          <cell r="C37516" t="str">
            <v>50251</v>
          </cell>
          <cell r="D37516" t="str">
            <v>El Castillo</v>
          </cell>
        </row>
        <row r="37517">
          <cell r="C37517" t="str">
            <v>50251</v>
          </cell>
          <cell r="D37517" t="str">
            <v>El Castillo</v>
          </cell>
        </row>
        <row r="37518">
          <cell r="C37518" t="str">
            <v>50251</v>
          </cell>
          <cell r="D37518" t="str">
            <v>El Castillo</v>
          </cell>
        </row>
        <row r="37519">
          <cell r="C37519" t="str">
            <v>50251</v>
          </cell>
          <cell r="D37519" t="str">
            <v>El Castillo</v>
          </cell>
        </row>
        <row r="37520">
          <cell r="C37520" t="str">
            <v>50251</v>
          </cell>
          <cell r="D37520" t="str">
            <v>El Castillo</v>
          </cell>
        </row>
        <row r="37521">
          <cell r="C37521" t="str">
            <v>50251</v>
          </cell>
          <cell r="D37521" t="str">
            <v>El Castillo</v>
          </cell>
        </row>
        <row r="37522">
          <cell r="C37522" t="str">
            <v>50251</v>
          </cell>
          <cell r="D37522" t="str">
            <v>El Castillo</v>
          </cell>
        </row>
        <row r="37523">
          <cell r="C37523" t="str">
            <v>50251</v>
          </cell>
          <cell r="D37523" t="str">
            <v>El Castillo</v>
          </cell>
        </row>
        <row r="37524">
          <cell r="C37524" t="str">
            <v>50251</v>
          </cell>
          <cell r="D37524" t="str">
            <v>El Castillo</v>
          </cell>
        </row>
        <row r="37525">
          <cell r="C37525" t="str">
            <v>50251</v>
          </cell>
          <cell r="D37525" t="str">
            <v>El Castillo</v>
          </cell>
        </row>
        <row r="37526">
          <cell r="C37526" t="str">
            <v>50251</v>
          </cell>
          <cell r="D37526" t="str">
            <v>El Castillo</v>
          </cell>
        </row>
        <row r="37527">
          <cell r="C37527" t="str">
            <v>50251</v>
          </cell>
          <cell r="D37527" t="str">
            <v>El Castillo</v>
          </cell>
        </row>
        <row r="37528">
          <cell r="C37528" t="str">
            <v>50251</v>
          </cell>
          <cell r="D37528" t="str">
            <v>El Castillo</v>
          </cell>
        </row>
        <row r="37529">
          <cell r="C37529" t="str">
            <v>50251</v>
          </cell>
          <cell r="D37529" t="str">
            <v>El Castillo</v>
          </cell>
        </row>
        <row r="37530">
          <cell r="C37530" t="str">
            <v>50251</v>
          </cell>
          <cell r="D37530" t="str">
            <v>El Castillo</v>
          </cell>
        </row>
        <row r="37531">
          <cell r="C37531" t="str">
            <v>50251</v>
          </cell>
          <cell r="D37531" t="str">
            <v>El Castillo</v>
          </cell>
        </row>
        <row r="37532">
          <cell r="C37532" t="str">
            <v>50251</v>
          </cell>
          <cell r="D37532" t="str">
            <v>El Castillo</v>
          </cell>
        </row>
        <row r="37533">
          <cell r="C37533" t="str">
            <v>50251</v>
          </cell>
          <cell r="D37533" t="str">
            <v>El Castillo</v>
          </cell>
        </row>
        <row r="37534">
          <cell r="C37534" t="str">
            <v>50251</v>
          </cell>
          <cell r="D37534" t="str">
            <v>El Castillo</v>
          </cell>
        </row>
        <row r="37535">
          <cell r="C37535" t="str">
            <v>50251</v>
          </cell>
          <cell r="D37535" t="str">
            <v>El Castillo</v>
          </cell>
        </row>
        <row r="37536">
          <cell r="C37536" t="str">
            <v>50251</v>
          </cell>
          <cell r="D37536" t="str">
            <v>El Castillo</v>
          </cell>
        </row>
        <row r="37537">
          <cell r="C37537" t="str">
            <v>50251</v>
          </cell>
          <cell r="D37537" t="str">
            <v>El Castillo</v>
          </cell>
        </row>
        <row r="37538">
          <cell r="C37538" t="str">
            <v>50251</v>
          </cell>
          <cell r="D37538" t="str">
            <v>El Castillo</v>
          </cell>
        </row>
        <row r="37539">
          <cell r="C37539" t="str">
            <v>50251</v>
          </cell>
          <cell r="D37539" t="str">
            <v>El Castillo</v>
          </cell>
        </row>
        <row r="37540">
          <cell r="C37540" t="str">
            <v>50251</v>
          </cell>
          <cell r="D37540" t="str">
            <v>El Castillo</v>
          </cell>
        </row>
        <row r="37541">
          <cell r="C37541" t="str">
            <v>50251</v>
          </cell>
          <cell r="D37541" t="str">
            <v>El Castillo</v>
          </cell>
        </row>
        <row r="37542">
          <cell r="C37542" t="str">
            <v>50251</v>
          </cell>
          <cell r="D37542" t="str">
            <v>El Castillo</v>
          </cell>
        </row>
        <row r="37543">
          <cell r="C37543" t="str">
            <v>50270</v>
          </cell>
          <cell r="D37543" t="str">
            <v>El Dorado</v>
          </cell>
        </row>
        <row r="37544">
          <cell r="C37544" t="str">
            <v>50270</v>
          </cell>
          <cell r="D37544" t="str">
            <v>El Dorado</v>
          </cell>
        </row>
        <row r="37545">
          <cell r="C37545" t="str">
            <v>50270</v>
          </cell>
          <cell r="D37545" t="str">
            <v>El Dorado</v>
          </cell>
        </row>
        <row r="37546">
          <cell r="C37546" t="str">
            <v>50270</v>
          </cell>
          <cell r="D37546" t="str">
            <v>El Dorado</v>
          </cell>
        </row>
        <row r="37547">
          <cell r="C37547" t="str">
            <v>50270</v>
          </cell>
          <cell r="D37547" t="str">
            <v>El Dorado</v>
          </cell>
        </row>
        <row r="37548">
          <cell r="C37548" t="str">
            <v>50270</v>
          </cell>
          <cell r="D37548" t="str">
            <v>El Dorado</v>
          </cell>
        </row>
        <row r="37549">
          <cell r="C37549" t="str">
            <v>50270</v>
          </cell>
          <cell r="D37549" t="str">
            <v>El Dorado</v>
          </cell>
        </row>
        <row r="37550">
          <cell r="C37550" t="str">
            <v>50270</v>
          </cell>
          <cell r="D37550" t="str">
            <v>El Dorado</v>
          </cell>
        </row>
        <row r="37551">
          <cell r="C37551" t="str">
            <v>50270</v>
          </cell>
          <cell r="D37551" t="str">
            <v>El Dorado</v>
          </cell>
        </row>
        <row r="37552">
          <cell r="C37552" t="str">
            <v>50270</v>
          </cell>
          <cell r="D37552" t="str">
            <v>El Dorado</v>
          </cell>
        </row>
        <row r="37553">
          <cell r="C37553" t="str">
            <v>50270</v>
          </cell>
          <cell r="D37553" t="str">
            <v>El Dorado</v>
          </cell>
        </row>
        <row r="37554">
          <cell r="C37554" t="str">
            <v>50270</v>
          </cell>
          <cell r="D37554" t="str">
            <v>El Dorado</v>
          </cell>
        </row>
        <row r="37555">
          <cell r="C37555" t="str">
            <v>50270</v>
          </cell>
          <cell r="D37555" t="str">
            <v>El Dorado</v>
          </cell>
        </row>
        <row r="37556">
          <cell r="C37556" t="str">
            <v>50270</v>
          </cell>
          <cell r="D37556" t="str">
            <v>El Dorado</v>
          </cell>
        </row>
        <row r="37557">
          <cell r="C37557" t="str">
            <v>50270</v>
          </cell>
          <cell r="D37557" t="str">
            <v>El Dorado</v>
          </cell>
        </row>
        <row r="37558">
          <cell r="C37558" t="str">
            <v>50270</v>
          </cell>
          <cell r="D37558" t="str">
            <v>El Dorado</v>
          </cell>
        </row>
        <row r="37559">
          <cell r="C37559" t="str">
            <v>50270</v>
          </cell>
          <cell r="D37559" t="str">
            <v>El Dorado</v>
          </cell>
        </row>
        <row r="37560">
          <cell r="C37560" t="str">
            <v>50270</v>
          </cell>
          <cell r="D37560" t="str">
            <v>El Dorado</v>
          </cell>
        </row>
        <row r="37561">
          <cell r="C37561" t="str">
            <v>50270</v>
          </cell>
          <cell r="D37561" t="str">
            <v>El Dorado</v>
          </cell>
        </row>
        <row r="37562">
          <cell r="C37562" t="str">
            <v>50270</v>
          </cell>
          <cell r="D37562" t="str">
            <v>El Dorado</v>
          </cell>
        </row>
        <row r="37563">
          <cell r="C37563" t="str">
            <v>50270</v>
          </cell>
          <cell r="D37563" t="str">
            <v>El Dorado</v>
          </cell>
        </row>
        <row r="37564">
          <cell r="C37564" t="str">
            <v>50270</v>
          </cell>
          <cell r="D37564" t="str">
            <v>El Dorado</v>
          </cell>
        </row>
        <row r="37565">
          <cell r="C37565" t="str">
            <v>50270</v>
          </cell>
          <cell r="D37565" t="str">
            <v>El Dorado</v>
          </cell>
        </row>
        <row r="37566">
          <cell r="C37566" t="str">
            <v>50270</v>
          </cell>
          <cell r="D37566" t="str">
            <v>El Dorado</v>
          </cell>
        </row>
        <row r="37567">
          <cell r="C37567" t="str">
            <v>50270</v>
          </cell>
          <cell r="D37567" t="str">
            <v>El Dorado</v>
          </cell>
        </row>
        <row r="37568">
          <cell r="C37568" t="str">
            <v>50270</v>
          </cell>
          <cell r="D37568" t="str">
            <v>El Dorado</v>
          </cell>
        </row>
        <row r="37569">
          <cell r="C37569" t="str">
            <v>50270</v>
          </cell>
          <cell r="D37569" t="str">
            <v>El Dorado</v>
          </cell>
        </row>
        <row r="37570">
          <cell r="C37570" t="str">
            <v>50270</v>
          </cell>
          <cell r="D37570" t="str">
            <v>El Dorado</v>
          </cell>
        </row>
        <row r="37571">
          <cell r="C37571" t="str">
            <v>50270</v>
          </cell>
          <cell r="D37571" t="str">
            <v>El Dorado</v>
          </cell>
        </row>
        <row r="37572">
          <cell r="C37572" t="str">
            <v>50270</v>
          </cell>
          <cell r="D37572" t="str">
            <v>El Dorado</v>
          </cell>
        </row>
        <row r="37573">
          <cell r="C37573" t="str">
            <v>50270</v>
          </cell>
          <cell r="D37573" t="str">
            <v>El Dorado</v>
          </cell>
        </row>
        <row r="37574">
          <cell r="C37574" t="str">
            <v>50270</v>
          </cell>
          <cell r="D37574" t="str">
            <v>El Dorado</v>
          </cell>
        </row>
        <row r="37575">
          <cell r="C37575" t="str">
            <v>50270</v>
          </cell>
          <cell r="D37575" t="str">
            <v>El Dorado</v>
          </cell>
        </row>
        <row r="37576">
          <cell r="C37576" t="str">
            <v>50270</v>
          </cell>
          <cell r="D37576" t="str">
            <v>El Dorado</v>
          </cell>
        </row>
        <row r="37577">
          <cell r="C37577" t="str">
            <v>50270</v>
          </cell>
          <cell r="D37577" t="str">
            <v>El Dorado</v>
          </cell>
        </row>
        <row r="37578">
          <cell r="C37578" t="str">
            <v>50270</v>
          </cell>
          <cell r="D37578" t="str">
            <v>El Dorado</v>
          </cell>
        </row>
        <row r="37579">
          <cell r="C37579" t="str">
            <v>50270</v>
          </cell>
          <cell r="D37579" t="str">
            <v>El Dorado</v>
          </cell>
        </row>
        <row r="37580">
          <cell r="C37580" t="str">
            <v>50270</v>
          </cell>
          <cell r="D37580" t="str">
            <v>El Dorado</v>
          </cell>
        </row>
        <row r="37581">
          <cell r="C37581" t="str">
            <v>50270</v>
          </cell>
          <cell r="D37581" t="str">
            <v>El Dorado</v>
          </cell>
        </row>
        <row r="37582">
          <cell r="C37582" t="str">
            <v>50270</v>
          </cell>
          <cell r="D37582" t="str">
            <v>El Dorado</v>
          </cell>
        </row>
        <row r="37583">
          <cell r="C37583" t="str">
            <v>50270</v>
          </cell>
          <cell r="D37583" t="str">
            <v>El Dorado</v>
          </cell>
        </row>
        <row r="37584">
          <cell r="C37584" t="str">
            <v>50270</v>
          </cell>
          <cell r="D37584" t="str">
            <v>El Dorado</v>
          </cell>
        </row>
        <row r="37585">
          <cell r="C37585" t="str">
            <v>50270</v>
          </cell>
          <cell r="D37585" t="str">
            <v>El Dorado</v>
          </cell>
        </row>
        <row r="37586">
          <cell r="C37586" t="str">
            <v>50270</v>
          </cell>
          <cell r="D37586" t="str">
            <v>El Dorado</v>
          </cell>
        </row>
        <row r="37587">
          <cell r="C37587" t="str">
            <v>50270</v>
          </cell>
          <cell r="D37587" t="str">
            <v>El Dorado</v>
          </cell>
        </row>
        <row r="37588">
          <cell r="C37588" t="str">
            <v>50270</v>
          </cell>
          <cell r="D37588" t="str">
            <v>El Dorado</v>
          </cell>
        </row>
        <row r="37589">
          <cell r="C37589" t="str">
            <v>50270</v>
          </cell>
          <cell r="D37589" t="str">
            <v>El Dorado</v>
          </cell>
        </row>
        <row r="37590">
          <cell r="C37590" t="str">
            <v>50270</v>
          </cell>
          <cell r="D37590" t="str">
            <v>El Dorado</v>
          </cell>
        </row>
        <row r="37591">
          <cell r="C37591" t="str">
            <v>50270</v>
          </cell>
          <cell r="D37591" t="str">
            <v>El Dorado</v>
          </cell>
        </row>
        <row r="37592">
          <cell r="C37592" t="str">
            <v>50270</v>
          </cell>
          <cell r="D37592" t="str">
            <v>El Dorado</v>
          </cell>
        </row>
        <row r="37593">
          <cell r="C37593" t="str">
            <v>50270</v>
          </cell>
          <cell r="D37593" t="str">
            <v>El Dorado</v>
          </cell>
        </row>
        <row r="37594">
          <cell r="C37594" t="str">
            <v>50270</v>
          </cell>
          <cell r="D37594" t="str">
            <v>El Dorado</v>
          </cell>
        </row>
        <row r="37595">
          <cell r="C37595" t="str">
            <v>50270</v>
          </cell>
          <cell r="D37595" t="str">
            <v>El Dorado</v>
          </cell>
        </row>
        <row r="37596">
          <cell r="C37596" t="str">
            <v>50270</v>
          </cell>
          <cell r="D37596" t="str">
            <v>El Dorado</v>
          </cell>
        </row>
        <row r="37597">
          <cell r="C37597" t="str">
            <v>50287</v>
          </cell>
          <cell r="D37597" t="str">
            <v>Fuente de Oro</v>
          </cell>
        </row>
        <row r="37598">
          <cell r="C37598" t="str">
            <v>50287</v>
          </cell>
          <cell r="D37598" t="str">
            <v>Fuente de Oro</v>
          </cell>
        </row>
        <row r="37599">
          <cell r="C37599" t="str">
            <v>50287</v>
          </cell>
          <cell r="D37599" t="str">
            <v>Fuente de Oro</v>
          </cell>
        </row>
        <row r="37600">
          <cell r="C37600" t="str">
            <v>50287</v>
          </cell>
          <cell r="D37600" t="str">
            <v>Fuente de Oro</v>
          </cell>
        </row>
        <row r="37601">
          <cell r="C37601" t="str">
            <v>50287</v>
          </cell>
          <cell r="D37601" t="str">
            <v>Fuente de Oro</v>
          </cell>
        </row>
        <row r="37602">
          <cell r="C37602" t="str">
            <v>50287</v>
          </cell>
          <cell r="D37602" t="str">
            <v>Fuente de Oro</v>
          </cell>
        </row>
        <row r="37603">
          <cell r="C37603" t="str">
            <v>50287</v>
          </cell>
          <cell r="D37603" t="str">
            <v>Fuente de Oro</v>
          </cell>
        </row>
        <row r="37604">
          <cell r="C37604" t="str">
            <v>50287</v>
          </cell>
          <cell r="D37604" t="str">
            <v>Fuente de Oro</v>
          </cell>
        </row>
        <row r="37605">
          <cell r="C37605" t="str">
            <v>50287</v>
          </cell>
          <cell r="D37605" t="str">
            <v>Fuente de Oro</v>
          </cell>
        </row>
        <row r="37606">
          <cell r="C37606" t="str">
            <v>50287</v>
          </cell>
          <cell r="D37606" t="str">
            <v>Fuente de Oro</v>
          </cell>
        </row>
        <row r="37607">
          <cell r="C37607" t="str">
            <v>50287</v>
          </cell>
          <cell r="D37607" t="str">
            <v>Fuente de Oro</v>
          </cell>
        </row>
        <row r="37608">
          <cell r="C37608" t="str">
            <v>50287</v>
          </cell>
          <cell r="D37608" t="str">
            <v>Fuente de Oro</v>
          </cell>
        </row>
        <row r="37609">
          <cell r="C37609" t="str">
            <v>50287</v>
          </cell>
          <cell r="D37609" t="str">
            <v>Fuente de Oro</v>
          </cell>
        </row>
        <row r="37610">
          <cell r="C37610" t="str">
            <v>50287</v>
          </cell>
          <cell r="D37610" t="str">
            <v>Fuente de Oro</v>
          </cell>
        </row>
        <row r="37611">
          <cell r="C37611" t="str">
            <v>50287</v>
          </cell>
          <cell r="D37611" t="str">
            <v>Fuente de Oro</v>
          </cell>
        </row>
        <row r="37612">
          <cell r="C37612" t="str">
            <v>50287</v>
          </cell>
          <cell r="D37612" t="str">
            <v>Fuente de Oro</v>
          </cell>
        </row>
        <row r="37613">
          <cell r="C37613" t="str">
            <v>50287</v>
          </cell>
          <cell r="D37613" t="str">
            <v>Fuente de Oro</v>
          </cell>
        </row>
        <row r="37614">
          <cell r="C37614" t="str">
            <v>50287</v>
          </cell>
          <cell r="D37614" t="str">
            <v>Fuente de Oro</v>
          </cell>
        </row>
        <row r="37615">
          <cell r="C37615" t="str">
            <v>50287</v>
          </cell>
          <cell r="D37615" t="str">
            <v>Fuente de Oro</v>
          </cell>
        </row>
        <row r="37616">
          <cell r="C37616" t="str">
            <v>50287</v>
          </cell>
          <cell r="D37616" t="str">
            <v>Fuente de Oro</v>
          </cell>
        </row>
        <row r="37617">
          <cell r="C37617" t="str">
            <v>50287</v>
          </cell>
          <cell r="D37617" t="str">
            <v>Fuente de Oro</v>
          </cell>
        </row>
        <row r="37618">
          <cell r="C37618" t="str">
            <v>50287</v>
          </cell>
          <cell r="D37618" t="str">
            <v>Fuente de Oro</v>
          </cell>
        </row>
        <row r="37619">
          <cell r="C37619" t="str">
            <v>50287</v>
          </cell>
          <cell r="D37619" t="str">
            <v>Fuente de Oro</v>
          </cell>
        </row>
        <row r="37620">
          <cell r="C37620" t="str">
            <v>50287</v>
          </cell>
          <cell r="D37620" t="str">
            <v>Fuente de Oro</v>
          </cell>
        </row>
        <row r="37621">
          <cell r="C37621" t="str">
            <v>50287</v>
          </cell>
          <cell r="D37621" t="str">
            <v>Fuente de Oro</v>
          </cell>
        </row>
        <row r="37622">
          <cell r="C37622" t="str">
            <v>50287</v>
          </cell>
          <cell r="D37622" t="str">
            <v>Fuente de Oro</v>
          </cell>
        </row>
        <row r="37623">
          <cell r="C37623" t="str">
            <v>50287</v>
          </cell>
          <cell r="D37623" t="str">
            <v>Fuente de Oro</v>
          </cell>
        </row>
        <row r="37624">
          <cell r="C37624" t="str">
            <v>50287</v>
          </cell>
          <cell r="D37624" t="str">
            <v>Fuente de Oro</v>
          </cell>
        </row>
        <row r="37625">
          <cell r="C37625" t="str">
            <v>50287</v>
          </cell>
          <cell r="D37625" t="str">
            <v>Fuente de Oro</v>
          </cell>
        </row>
        <row r="37626">
          <cell r="C37626" t="str">
            <v>50287</v>
          </cell>
          <cell r="D37626" t="str">
            <v>Fuente de Oro</v>
          </cell>
        </row>
        <row r="37627">
          <cell r="C37627" t="str">
            <v>50287</v>
          </cell>
          <cell r="D37627" t="str">
            <v>Fuente de Oro</v>
          </cell>
        </row>
        <row r="37628">
          <cell r="C37628" t="str">
            <v>50287</v>
          </cell>
          <cell r="D37628" t="str">
            <v>Fuente de Oro</v>
          </cell>
        </row>
        <row r="37629">
          <cell r="C37629" t="str">
            <v>50287</v>
          </cell>
          <cell r="D37629" t="str">
            <v>Fuente de Oro</v>
          </cell>
        </row>
        <row r="37630">
          <cell r="C37630" t="str">
            <v>50287</v>
          </cell>
          <cell r="D37630" t="str">
            <v>Fuente de Oro</v>
          </cell>
        </row>
        <row r="37631">
          <cell r="C37631" t="str">
            <v>50287</v>
          </cell>
          <cell r="D37631" t="str">
            <v>Fuente de Oro</v>
          </cell>
        </row>
        <row r="37632">
          <cell r="C37632" t="str">
            <v>50287</v>
          </cell>
          <cell r="D37632" t="str">
            <v>Fuente de Oro</v>
          </cell>
        </row>
        <row r="37633">
          <cell r="C37633" t="str">
            <v>50287</v>
          </cell>
          <cell r="D37633" t="str">
            <v>Fuente de Oro</v>
          </cell>
        </row>
        <row r="37634">
          <cell r="C37634" t="str">
            <v>50287</v>
          </cell>
          <cell r="D37634" t="str">
            <v>Fuente de Oro</v>
          </cell>
        </row>
        <row r="37635">
          <cell r="C37635" t="str">
            <v>50287</v>
          </cell>
          <cell r="D37635" t="str">
            <v>Fuente de Oro</v>
          </cell>
        </row>
        <row r="37636">
          <cell r="C37636" t="str">
            <v>50287</v>
          </cell>
          <cell r="D37636" t="str">
            <v>Fuente de Oro</v>
          </cell>
        </row>
        <row r="37637">
          <cell r="C37637" t="str">
            <v>50287</v>
          </cell>
          <cell r="D37637" t="str">
            <v>Fuente de Oro</v>
          </cell>
        </row>
        <row r="37638">
          <cell r="C37638" t="str">
            <v>50287</v>
          </cell>
          <cell r="D37638" t="str">
            <v>Fuente de Oro</v>
          </cell>
        </row>
        <row r="37639">
          <cell r="C37639" t="str">
            <v>50287</v>
          </cell>
          <cell r="D37639" t="str">
            <v>Fuente de Oro</v>
          </cell>
        </row>
        <row r="37640">
          <cell r="C37640" t="str">
            <v>50287</v>
          </cell>
          <cell r="D37640" t="str">
            <v>Fuente de Oro</v>
          </cell>
        </row>
        <row r="37641">
          <cell r="C37641" t="str">
            <v>50287</v>
          </cell>
          <cell r="D37641" t="str">
            <v>Fuente de Oro</v>
          </cell>
        </row>
        <row r="37642">
          <cell r="C37642" t="str">
            <v>50287</v>
          </cell>
          <cell r="D37642" t="str">
            <v>Fuente de Oro</v>
          </cell>
        </row>
        <row r="37643">
          <cell r="C37643" t="str">
            <v>50287</v>
          </cell>
          <cell r="D37643" t="str">
            <v>Fuente de Oro</v>
          </cell>
        </row>
        <row r="37644">
          <cell r="C37644" t="str">
            <v>50287</v>
          </cell>
          <cell r="D37644" t="str">
            <v>Fuente de Oro</v>
          </cell>
        </row>
        <row r="37645">
          <cell r="C37645" t="str">
            <v>50287</v>
          </cell>
          <cell r="D37645" t="str">
            <v>Fuente de Oro</v>
          </cell>
        </row>
        <row r="37646">
          <cell r="C37646" t="str">
            <v>50287</v>
          </cell>
          <cell r="D37646" t="str">
            <v>Fuente de Oro</v>
          </cell>
        </row>
        <row r="37647">
          <cell r="C37647" t="str">
            <v>50287</v>
          </cell>
          <cell r="D37647" t="str">
            <v>Fuente de Oro</v>
          </cell>
        </row>
        <row r="37648">
          <cell r="C37648" t="str">
            <v>50287</v>
          </cell>
          <cell r="D37648" t="str">
            <v>Fuente de Oro</v>
          </cell>
        </row>
        <row r="37649">
          <cell r="C37649" t="str">
            <v>50287</v>
          </cell>
          <cell r="D37649" t="str">
            <v>Fuente de Oro</v>
          </cell>
        </row>
        <row r="37650">
          <cell r="C37650" t="str">
            <v>50287</v>
          </cell>
          <cell r="D37650" t="str">
            <v>Fuente de Oro</v>
          </cell>
        </row>
        <row r="37651">
          <cell r="C37651" t="str">
            <v>50313</v>
          </cell>
          <cell r="D37651" t="str">
            <v>Granada</v>
          </cell>
        </row>
        <row r="37652">
          <cell r="C37652" t="str">
            <v>50313</v>
          </cell>
          <cell r="D37652" t="str">
            <v>Granada</v>
          </cell>
        </row>
        <row r="37653">
          <cell r="C37653" t="str">
            <v>50313</v>
          </cell>
          <cell r="D37653" t="str">
            <v>Granada</v>
          </cell>
        </row>
        <row r="37654">
          <cell r="C37654" t="str">
            <v>50313</v>
          </cell>
          <cell r="D37654" t="str">
            <v>Granada</v>
          </cell>
        </row>
        <row r="37655">
          <cell r="C37655" t="str">
            <v>50313</v>
          </cell>
          <cell r="D37655" t="str">
            <v>Granada</v>
          </cell>
        </row>
        <row r="37656">
          <cell r="C37656" t="str">
            <v>50313</v>
          </cell>
          <cell r="D37656" t="str">
            <v>Granada</v>
          </cell>
        </row>
        <row r="37657">
          <cell r="C37657" t="str">
            <v>50313</v>
          </cell>
          <cell r="D37657" t="str">
            <v>Granada</v>
          </cell>
        </row>
        <row r="37658">
          <cell r="C37658" t="str">
            <v>50313</v>
          </cell>
          <cell r="D37658" t="str">
            <v>Granada</v>
          </cell>
        </row>
        <row r="37659">
          <cell r="C37659" t="str">
            <v>50313</v>
          </cell>
          <cell r="D37659" t="str">
            <v>Granada</v>
          </cell>
        </row>
        <row r="37660">
          <cell r="C37660" t="str">
            <v>50313</v>
          </cell>
          <cell r="D37660" t="str">
            <v>Granada</v>
          </cell>
        </row>
        <row r="37661">
          <cell r="C37661" t="str">
            <v>50313</v>
          </cell>
          <cell r="D37661" t="str">
            <v>Granada</v>
          </cell>
        </row>
        <row r="37662">
          <cell r="C37662" t="str">
            <v>50313</v>
          </cell>
          <cell r="D37662" t="str">
            <v>Granada</v>
          </cell>
        </row>
        <row r="37663">
          <cell r="C37663" t="str">
            <v>50313</v>
          </cell>
          <cell r="D37663" t="str">
            <v>Granada</v>
          </cell>
        </row>
        <row r="37664">
          <cell r="C37664" t="str">
            <v>50313</v>
          </cell>
          <cell r="D37664" t="str">
            <v>Granada</v>
          </cell>
        </row>
        <row r="37665">
          <cell r="C37665" t="str">
            <v>50313</v>
          </cell>
          <cell r="D37665" t="str">
            <v>Granada</v>
          </cell>
        </row>
        <row r="37666">
          <cell r="C37666" t="str">
            <v>50313</v>
          </cell>
          <cell r="D37666" t="str">
            <v>Granada</v>
          </cell>
        </row>
        <row r="37667">
          <cell r="C37667" t="str">
            <v>50313</v>
          </cell>
          <cell r="D37667" t="str">
            <v>Granada</v>
          </cell>
        </row>
        <row r="37668">
          <cell r="C37668" t="str">
            <v>50313</v>
          </cell>
          <cell r="D37668" t="str">
            <v>Granada</v>
          </cell>
        </row>
        <row r="37669">
          <cell r="C37669" t="str">
            <v>50313</v>
          </cell>
          <cell r="D37669" t="str">
            <v>Granada</v>
          </cell>
        </row>
        <row r="37670">
          <cell r="C37670" t="str">
            <v>50313</v>
          </cell>
          <cell r="D37670" t="str">
            <v>Granada</v>
          </cell>
        </row>
        <row r="37671">
          <cell r="C37671" t="str">
            <v>50313</v>
          </cell>
          <cell r="D37671" t="str">
            <v>Granada</v>
          </cell>
        </row>
        <row r="37672">
          <cell r="C37672" t="str">
            <v>50313</v>
          </cell>
          <cell r="D37672" t="str">
            <v>Granada</v>
          </cell>
        </row>
        <row r="37673">
          <cell r="C37673" t="str">
            <v>50313</v>
          </cell>
          <cell r="D37673" t="str">
            <v>Granada</v>
          </cell>
        </row>
        <row r="37674">
          <cell r="C37674" t="str">
            <v>50313</v>
          </cell>
          <cell r="D37674" t="str">
            <v>Granada</v>
          </cell>
        </row>
        <row r="37675">
          <cell r="C37675" t="str">
            <v>50313</v>
          </cell>
          <cell r="D37675" t="str">
            <v>Granada</v>
          </cell>
        </row>
        <row r="37676">
          <cell r="C37676" t="str">
            <v>50313</v>
          </cell>
          <cell r="D37676" t="str">
            <v>Granada</v>
          </cell>
        </row>
        <row r="37677">
          <cell r="C37677" t="str">
            <v>50313</v>
          </cell>
          <cell r="D37677" t="str">
            <v>Granada</v>
          </cell>
        </row>
        <row r="37678">
          <cell r="C37678" t="str">
            <v>50313</v>
          </cell>
          <cell r="D37678" t="str">
            <v>Granada</v>
          </cell>
        </row>
        <row r="37679">
          <cell r="C37679" t="str">
            <v>50313</v>
          </cell>
          <cell r="D37679" t="str">
            <v>Granada</v>
          </cell>
        </row>
        <row r="37680">
          <cell r="C37680" t="str">
            <v>50313</v>
          </cell>
          <cell r="D37680" t="str">
            <v>Granada</v>
          </cell>
        </row>
        <row r="37681">
          <cell r="C37681" t="str">
            <v>50313</v>
          </cell>
          <cell r="D37681" t="str">
            <v>Granada</v>
          </cell>
        </row>
        <row r="37682">
          <cell r="C37682" t="str">
            <v>50313</v>
          </cell>
          <cell r="D37682" t="str">
            <v>Granada</v>
          </cell>
        </row>
        <row r="37683">
          <cell r="C37683" t="str">
            <v>50313</v>
          </cell>
          <cell r="D37683" t="str">
            <v>Granada</v>
          </cell>
        </row>
        <row r="37684">
          <cell r="C37684" t="str">
            <v>50313</v>
          </cell>
          <cell r="D37684" t="str">
            <v>Granada</v>
          </cell>
        </row>
        <row r="37685">
          <cell r="C37685" t="str">
            <v>50313</v>
          </cell>
          <cell r="D37685" t="str">
            <v>Granada</v>
          </cell>
        </row>
        <row r="37686">
          <cell r="C37686" t="str">
            <v>50313</v>
          </cell>
          <cell r="D37686" t="str">
            <v>Granada</v>
          </cell>
        </row>
        <row r="37687">
          <cell r="C37687" t="str">
            <v>50313</v>
          </cell>
          <cell r="D37687" t="str">
            <v>Granada</v>
          </cell>
        </row>
        <row r="37688">
          <cell r="C37688" t="str">
            <v>50313</v>
          </cell>
          <cell r="D37688" t="str">
            <v>Granada</v>
          </cell>
        </row>
        <row r="37689">
          <cell r="C37689" t="str">
            <v>50313</v>
          </cell>
          <cell r="D37689" t="str">
            <v>Granada</v>
          </cell>
        </row>
        <row r="37690">
          <cell r="C37690" t="str">
            <v>50313</v>
          </cell>
          <cell r="D37690" t="str">
            <v>Granada</v>
          </cell>
        </row>
        <row r="37691">
          <cell r="C37691" t="str">
            <v>50313</v>
          </cell>
          <cell r="D37691" t="str">
            <v>Granada</v>
          </cell>
        </row>
        <row r="37692">
          <cell r="C37692" t="str">
            <v>50313</v>
          </cell>
          <cell r="D37692" t="str">
            <v>Granada</v>
          </cell>
        </row>
        <row r="37693">
          <cell r="C37693" t="str">
            <v>50313</v>
          </cell>
          <cell r="D37693" t="str">
            <v>Granada</v>
          </cell>
        </row>
        <row r="37694">
          <cell r="C37694" t="str">
            <v>50313</v>
          </cell>
          <cell r="D37694" t="str">
            <v>Granada</v>
          </cell>
        </row>
        <row r="37695">
          <cell r="C37695" t="str">
            <v>50313</v>
          </cell>
          <cell r="D37695" t="str">
            <v>Granada</v>
          </cell>
        </row>
        <row r="37696">
          <cell r="C37696" t="str">
            <v>50313</v>
          </cell>
          <cell r="D37696" t="str">
            <v>Granada</v>
          </cell>
        </row>
        <row r="37697">
          <cell r="C37697" t="str">
            <v>50313</v>
          </cell>
          <cell r="D37697" t="str">
            <v>Granada</v>
          </cell>
        </row>
        <row r="37698">
          <cell r="C37698" t="str">
            <v>50313</v>
          </cell>
          <cell r="D37698" t="str">
            <v>Granada</v>
          </cell>
        </row>
        <row r="37699">
          <cell r="C37699" t="str">
            <v>50313</v>
          </cell>
          <cell r="D37699" t="str">
            <v>Granada</v>
          </cell>
        </row>
        <row r="37700">
          <cell r="C37700" t="str">
            <v>50313</v>
          </cell>
          <cell r="D37700" t="str">
            <v>Granada</v>
          </cell>
        </row>
        <row r="37701">
          <cell r="C37701" t="str">
            <v>50313</v>
          </cell>
          <cell r="D37701" t="str">
            <v>Granada</v>
          </cell>
        </row>
        <row r="37702">
          <cell r="C37702" t="str">
            <v>50313</v>
          </cell>
          <cell r="D37702" t="str">
            <v>Granada</v>
          </cell>
        </row>
        <row r="37703">
          <cell r="C37703" t="str">
            <v>50313</v>
          </cell>
          <cell r="D37703" t="str">
            <v>Granada</v>
          </cell>
        </row>
        <row r="37704">
          <cell r="C37704" t="str">
            <v>50313</v>
          </cell>
          <cell r="D37704" t="str">
            <v>Granada</v>
          </cell>
        </row>
        <row r="37705">
          <cell r="C37705" t="str">
            <v>50318</v>
          </cell>
          <cell r="D37705" t="str">
            <v>Guamal</v>
          </cell>
        </row>
        <row r="37706">
          <cell r="C37706" t="str">
            <v>50318</v>
          </cell>
          <cell r="D37706" t="str">
            <v>Guamal</v>
          </cell>
        </row>
        <row r="37707">
          <cell r="C37707" t="str">
            <v>50318</v>
          </cell>
          <cell r="D37707" t="str">
            <v>Guamal</v>
          </cell>
        </row>
        <row r="37708">
          <cell r="C37708" t="str">
            <v>50318</v>
          </cell>
          <cell r="D37708" t="str">
            <v>Guamal</v>
          </cell>
        </row>
        <row r="37709">
          <cell r="C37709" t="str">
            <v>50318</v>
          </cell>
          <cell r="D37709" t="str">
            <v>Guamal</v>
          </cell>
        </row>
        <row r="37710">
          <cell r="C37710" t="str">
            <v>50318</v>
          </cell>
          <cell r="D37710" t="str">
            <v>Guamal</v>
          </cell>
        </row>
        <row r="37711">
          <cell r="C37711" t="str">
            <v>50318</v>
          </cell>
          <cell r="D37711" t="str">
            <v>Guamal</v>
          </cell>
        </row>
        <row r="37712">
          <cell r="C37712" t="str">
            <v>50318</v>
          </cell>
          <cell r="D37712" t="str">
            <v>Guamal</v>
          </cell>
        </row>
        <row r="37713">
          <cell r="C37713" t="str">
            <v>50318</v>
          </cell>
          <cell r="D37713" t="str">
            <v>Guamal</v>
          </cell>
        </row>
        <row r="37714">
          <cell r="C37714" t="str">
            <v>50318</v>
          </cell>
          <cell r="D37714" t="str">
            <v>Guamal</v>
          </cell>
        </row>
        <row r="37715">
          <cell r="C37715" t="str">
            <v>50318</v>
          </cell>
          <cell r="D37715" t="str">
            <v>Guamal</v>
          </cell>
        </row>
        <row r="37716">
          <cell r="C37716" t="str">
            <v>50318</v>
          </cell>
          <cell r="D37716" t="str">
            <v>Guamal</v>
          </cell>
        </row>
        <row r="37717">
          <cell r="C37717" t="str">
            <v>50318</v>
          </cell>
          <cell r="D37717" t="str">
            <v>Guamal</v>
          </cell>
        </row>
        <row r="37718">
          <cell r="C37718" t="str">
            <v>50318</v>
          </cell>
          <cell r="D37718" t="str">
            <v>Guamal</v>
          </cell>
        </row>
        <row r="37719">
          <cell r="C37719" t="str">
            <v>50318</v>
          </cell>
          <cell r="D37719" t="str">
            <v>Guamal</v>
          </cell>
        </row>
        <row r="37720">
          <cell r="C37720" t="str">
            <v>50318</v>
          </cell>
          <cell r="D37720" t="str">
            <v>Guamal</v>
          </cell>
        </row>
        <row r="37721">
          <cell r="C37721" t="str">
            <v>50318</v>
          </cell>
          <cell r="D37721" t="str">
            <v>Guamal</v>
          </cell>
        </row>
        <row r="37722">
          <cell r="C37722" t="str">
            <v>50318</v>
          </cell>
          <cell r="D37722" t="str">
            <v>Guamal</v>
          </cell>
        </row>
        <row r="37723">
          <cell r="C37723" t="str">
            <v>50318</v>
          </cell>
          <cell r="D37723" t="str">
            <v>Guamal</v>
          </cell>
        </row>
        <row r="37724">
          <cell r="C37724" t="str">
            <v>50318</v>
          </cell>
          <cell r="D37724" t="str">
            <v>Guamal</v>
          </cell>
        </row>
        <row r="37725">
          <cell r="C37725" t="str">
            <v>50318</v>
          </cell>
          <cell r="D37725" t="str">
            <v>Guamal</v>
          </cell>
        </row>
        <row r="37726">
          <cell r="C37726" t="str">
            <v>50318</v>
          </cell>
          <cell r="D37726" t="str">
            <v>Guamal</v>
          </cell>
        </row>
        <row r="37727">
          <cell r="C37727" t="str">
            <v>50318</v>
          </cell>
          <cell r="D37727" t="str">
            <v>Guamal</v>
          </cell>
        </row>
        <row r="37728">
          <cell r="C37728" t="str">
            <v>50318</v>
          </cell>
          <cell r="D37728" t="str">
            <v>Guamal</v>
          </cell>
        </row>
        <row r="37729">
          <cell r="C37729" t="str">
            <v>50318</v>
          </cell>
          <cell r="D37729" t="str">
            <v>Guamal</v>
          </cell>
        </row>
        <row r="37730">
          <cell r="C37730" t="str">
            <v>50318</v>
          </cell>
          <cell r="D37730" t="str">
            <v>Guamal</v>
          </cell>
        </row>
        <row r="37731">
          <cell r="C37731" t="str">
            <v>50318</v>
          </cell>
          <cell r="D37731" t="str">
            <v>Guamal</v>
          </cell>
        </row>
        <row r="37732">
          <cell r="C37732" t="str">
            <v>50318</v>
          </cell>
          <cell r="D37732" t="str">
            <v>Guamal</v>
          </cell>
        </row>
        <row r="37733">
          <cell r="C37733" t="str">
            <v>50318</v>
          </cell>
          <cell r="D37733" t="str">
            <v>Guamal</v>
          </cell>
        </row>
        <row r="37734">
          <cell r="C37734" t="str">
            <v>50318</v>
          </cell>
          <cell r="D37734" t="str">
            <v>Guamal</v>
          </cell>
        </row>
        <row r="37735">
          <cell r="C37735" t="str">
            <v>50318</v>
          </cell>
          <cell r="D37735" t="str">
            <v>Guamal</v>
          </cell>
        </row>
        <row r="37736">
          <cell r="C37736" t="str">
            <v>50318</v>
          </cell>
          <cell r="D37736" t="str">
            <v>Guamal</v>
          </cell>
        </row>
        <row r="37737">
          <cell r="C37737" t="str">
            <v>50318</v>
          </cell>
          <cell r="D37737" t="str">
            <v>Guamal</v>
          </cell>
        </row>
        <row r="37738">
          <cell r="C37738" t="str">
            <v>50318</v>
          </cell>
          <cell r="D37738" t="str">
            <v>Guamal</v>
          </cell>
        </row>
        <row r="37739">
          <cell r="C37739" t="str">
            <v>50318</v>
          </cell>
          <cell r="D37739" t="str">
            <v>Guamal</v>
          </cell>
        </row>
        <row r="37740">
          <cell r="C37740" t="str">
            <v>50318</v>
          </cell>
          <cell r="D37740" t="str">
            <v>Guamal</v>
          </cell>
        </row>
        <row r="37741">
          <cell r="C37741" t="str">
            <v>50318</v>
          </cell>
          <cell r="D37741" t="str">
            <v>Guamal</v>
          </cell>
        </row>
        <row r="37742">
          <cell r="C37742" t="str">
            <v>50318</v>
          </cell>
          <cell r="D37742" t="str">
            <v>Guamal</v>
          </cell>
        </row>
        <row r="37743">
          <cell r="C37743" t="str">
            <v>50318</v>
          </cell>
          <cell r="D37743" t="str">
            <v>Guamal</v>
          </cell>
        </row>
        <row r="37744">
          <cell r="C37744" t="str">
            <v>50318</v>
          </cell>
          <cell r="D37744" t="str">
            <v>Guamal</v>
          </cell>
        </row>
        <row r="37745">
          <cell r="C37745" t="str">
            <v>50318</v>
          </cell>
          <cell r="D37745" t="str">
            <v>Guamal</v>
          </cell>
        </row>
        <row r="37746">
          <cell r="C37746" t="str">
            <v>50318</v>
          </cell>
          <cell r="D37746" t="str">
            <v>Guamal</v>
          </cell>
        </row>
        <row r="37747">
          <cell r="C37747" t="str">
            <v>50318</v>
          </cell>
          <cell r="D37747" t="str">
            <v>Guamal</v>
          </cell>
        </row>
        <row r="37748">
          <cell r="C37748" t="str">
            <v>50318</v>
          </cell>
          <cell r="D37748" t="str">
            <v>Guamal</v>
          </cell>
        </row>
        <row r="37749">
          <cell r="C37749" t="str">
            <v>50318</v>
          </cell>
          <cell r="D37749" t="str">
            <v>Guamal</v>
          </cell>
        </row>
        <row r="37750">
          <cell r="C37750" t="str">
            <v>50318</v>
          </cell>
          <cell r="D37750" t="str">
            <v>Guamal</v>
          </cell>
        </row>
        <row r="37751">
          <cell r="C37751" t="str">
            <v>50318</v>
          </cell>
          <cell r="D37751" t="str">
            <v>Guamal</v>
          </cell>
        </row>
        <row r="37752">
          <cell r="C37752" t="str">
            <v>50318</v>
          </cell>
          <cell r="D37752" t="str">
            <v>Guamal</v>
          </cell>
        </row>
        <row r="37753">
          <cell r="C37753" t="str">
            <v>50318</v>
          </cell>
          <cell r="D37753" t="str">
            <v>Guamal</v>
          </cell>
        </row>
        <row r="37754">
          <cell r="C37754" t="str">
            <v>50318</v>
          </cell>
          <cell r="D37754" t="str">
            <v>Guamal</v>
          </cell>
        </row>
        <row r="37755">
          <cell r="C37755" t="str">
            <v>50318</v>
          </cell>
          <cell r="D37755" t="str">
            <v>Guamal</v>
          </cell>
        </row>
        <row r="37756">
          <cell r="C37756" t="str">
            <v>50318</v>
          </cell>
          <cell r="D37756" t="str">
            <v>Guamal</v>
          </cell>
        </row>
        <row r="37757">
          <cell r="C37757" t="str">
            <v>50318</v>
          </cell>
          <cell r="D37757" t="str">
            <v>Guamal</v>
          </cell>
        </row>
        <row r="37758">
          <cell r="C37758" t="str">
            <v>50318</v>
          </cell>
          <cell r="D37758" t="str">
            <v>Guamal</v>
          </cell>
        </row>
        <row r="37759">
          <cell r="C37759" t="str">
            <v>50325</v>
          </cell>
          <cell r="D37759" t="str">
            <v>Mapiripán</v>
          </cell>
        </row>
        <row r="37760">
          <cell r="C37760" t="str">
            <v>50325</v>
          </cell>
          <cell r="D37760" t="str">
            <v>Mapiripán</v>
          </cell>
        </row>
        <row r="37761">
          <cell r="C37761" t="str">
            <v>50325</v>
          </cell>
          <cell r="D37761" t="str">
            <v>Mapiripán</v>
          </cell>
        </row>
        <row r="37762">
          <cell r="C37762" t="str">
            <v>50325</v>
          </cell>
          <cell r="D37762" t="str">
            <v>Mapiripán</v>
          </cell>
        </row>
        <row r="37763">
          <cell r="C37763" t="str">
            <v>50325</v>
          </cell>
          <cell r="D37763" t="str">
            <v>Mapiripán</v>
          </cell>
        </row>
        <row r="37764">
          <cell r="C37764" t="str">
            <v>50325</v>
          </cell>
          <cell r="D37764" t="str">
            <v>Mapiripán</v>
          </cell>
        </row>
        <row r="37765">
          <cell r="C37765" t="str">
            <v>50325</v>
          </cell>
          <cell r="D37765" t="str">
            <v>Mapiripán</v>
          </cell>
        </row>
        <row r="37766">
          <cell r="C37766" t="str">
            <v>50325</v>
          </cell>
          <cell r="D37766" t="str">
            <v>Mapiripán</v>
          </cell>
        </row>
        <row r="37767">
          <cell r="C37767" t="str">
            <v>50325</v>
          </cell>
          <cell r="D37767" t="str">
            <v>Mapiripán</v>
          </cell>
        </row>
        <row r="37768">
          <cell r="C37768" t="str">
            <v>50325</v>
          </cell>
          <cell r="D37768" t="str">
            <v>Mapiripán</v>
          </cell>
        </row>
        <row r="37769">
          <cell r="C37769" t="str">
            <v>50325</v>
          </cell>
          <cell r="D37769" t="str">
            <v>Mapiripán</v>
          </cell>
        </row>
        <row r="37770">
          <cell r="C37770" t="str">
            <v>50325</v>
          </cell>
          <cell r="D37770" t="str">
            <v>Mapiripán</v>
          </cell>
        </row>
        <row r="37771">
          <cell r="C37771" t="str">
            <v>50325</v>
          </cell>
          <cell r="D37771" t="str">
            <v>Mapiripán</v>
          </cell>
        </row>
        <row r="37772">
          <cell r="C37772" t="str">
            <v>50325</v>
          </cell>
          <cell r="D37772" t="str">
            <v>Mapiripán</v>
          </cell>
        </row>
        <row r="37773">
          <cell r="C37773" t="str">
            <v>50325</v>
          </cell>
          <cell r="D37773" t="str">
            <v>Mapiripán</v>
          </cell>
        </row>
        <row r="37774">
          <cell r="C37774" t="str">
            <v>50325</v>
          </cell>
          <cell r="D37774" t="str">
            <v>Mapiripán</v>
          </cell>
        </row>
        <row r="37775">
          <cell r="C37775" t="str">
            <v>50325</v>
          </cell>
          <cell r="D37775" t="str">
            <v>Mapiripán</v>
          </cell>
        </row>
        <row r="37776">
          <cell r="C37776" t="str">
            <v>50325</v>
          </cell>
          <cell r="D37776" t="str">
            <v>Mapiripán</v>
          </cell>
        </row>
        <row r="37777">
          <cell r="C37777" t="str">
            <v>50325</v>
          </cell>
          <cell r="D37777" t="str">
            <v>Mapiripán</v>
          </cell>
        </row>
        <row r="37778">
          <cell r="C37778" t="str">
            <v>50325</v>
          </cell>
          <cell r="D37778" t="str">
            <v>Mapiripán</v>
          </cell>
        </row>
        <row r="37779">
          <cell r="C37779" t="str">
            <v>50325</v>
          </cell>
          <cell r="D37779" t="str">
            <v>Mapiripán</v>
          </cell>
        </row>
        <row r="37780">
          <cell r="C37780" t="str">
            <v>50325</v>
          </cell>
          <cell r="D37780" t="str">
            <v>Mapiripán</v>
          </cell>
        </row>
        <row r="37781">
          <cell r="C37781" t="str">
            <v>50325</v>
          </cell>
          <cell r="D37781" t="str">
            <v>Mapiripán</v>
          </cell>
        </row>
        <row r="37782">
          <cell r="C37782" t="str">
            <v>50325</v>
          </cell>
          <cell r="D37782" t="str">
            <v>Mapiripán</v>
          </cell>
        </row>
        <row r="37783">
          <cell r="C37783" t="str">
            <v>50325</v>
          </cell>
          <cell r="D37783" t="str">
            <v>Mapiripán</v>
          </cell>
        </row>
        <row r="37784">
          <cell r="C37784" t="str">
            <v>50325</v>
          </cell>
          <cell r="D37784" t="str">
            <v>Mapiripán</v>
          </cell>
        </row>
        <row r="37785">
          <cell r="C37785" t="str">
            <v>50325</v>
          </cell>
          <cell r="D37785" t="str">
            <v>Mapiripán</v>
          </cell>
        </row>
        <row r="37786">
          <cell r="C37786" t="str">
            <v>50325</v>
          </cell>
          <cell r="D37786" t="str">
            <v>Mapiripán</v>
          </cell>
        </row>
        <row r="37787">
          <cell r="C37787" t="str">
            <v>50325</v>
          </cell>
          <cell r="D37787" t="str">
            <v>Mapiripán</v>
          </cell>
        </row>
        <row r="37788">
          <cell r="C37788" t="str">
            <v>50325</v>
          </cell>
          <cell r="D37788" t="str">
            <v>Mapiripán</v>
          </cell>
        </row>
        <row r="37789">
          <cell r="C37789" t="str">
            <v>50325</v>
          </cell>
          <cell r="D37789" t="str">
            <v>Mapiripán</v>
          </cell>
        </row>
        <row r="37790">
          <cell r="C37790" t="str">
            <v>50325</v>
          </cell>
          <cell r="D37790" t="str">
            <v>Mapiripán</v>
          </cell>
        </row>
        <row r="37791">
          <cell r="C37791" t="str">
            <v>50325</v>
          </cell>
          <cell r="D37791" t="str">
            <v>Mapiripán</v>
          </cell>
        </row>
        <row r="37792">
          <cell r="C37792" t="str">
            <v>50325</v>
          </cell>
          <cell r="D37792" t="str">
            <v>Mapiripán</v>
          </cell>
        </row>
        <row r="37793">
          <cell r="C37793" t="str">
            <v>50325</v>
          </cell>
          <cell r="D37793" t="str">
            <v>Mapiripán</v>
          </cell>
        </row>
        <row r="37794">
          <cell r="C37794" t="str">
            <v>50325</v>
          </cell>
          <cell r="D37794" t="str">
            <v>Mapiripán</v>
          </cell>
        </row>
        <row r="37795">
          <cell r="C37795" t="str">
            <v>50325</v>
          </cell>
          <cell r="D37795" t="str">
            <v>Mapiripán</v>
          </cell>
        </row>
        <row r="37796">
          <cell r="C37796" t="str">
            <v>50325</v>
          </cell>
          <cell r="D37796" t="str">
            <v>Mapiripán</v>
          </cell>
        </row>
        <row r="37797">
          <cell r="C37797" t="str">
            <v>50325</v>
          </cell>
          <cell r="D37797" t="str">
            <v>Mapiripán</v>
          </cell>
        </row>
        <row r="37798">
          <cell r="C37798" t="str">
            <v>50325</v>
          </cell>
          <cell r="D37798" t="str">
            <v>Mapiripán</v>
          </cell>
        </row>
        <row r="37799">
          <cell r="C37799" t="str">
            <v>50325</v>
          </cell>
          <cell r="D37799" t="str">
            <v>Mapiripán</v>
          </cell>
        </row>
        <row r="37800">
          <cell r="C37800" t="str">
            <v>50325</v>
          </cell>
          <cell r="D37800" t="str">
            <v>Mapiripán</v>
          </cell>
        </row>
        <row r="37801">
          <cell r="C37801" t="str">
            <v>50325</v>
          </cell>
          <cell r="D37801" t="str">
            <v>Mapiripán</v>
          </cell>
        </row>
        <row r="37802">
          <cell r="C37802" t="str">
            <v>50325</v>
          </cell>
          <cell r="D37802" t="str">
            <v>Mapiripán</v>
          </cell>
        </row>
        <row r="37803">
          <cell r="C37803" t="str">
            <v>50325</v>
          </cell>
          <cell r="D37803" t="str">
            <v>Mapiripán</v>
          </cell>
        </row>
        <row r="37804">
          <cell r="C37804" t="str">
            <v>50325</v>
          </cell>
          <cell r="D37804" t="str">
            <v>Mapiripán</v>
          </cell>
        </row>
        <row r="37805">
          <cell r="C37805" t="str">
            <v>50325</v>
          </cell>
          <cell r="D37805" t="str">
            <v>Mapiripán</v>
          </cell>
        </row>
        <row r="37806">
          <cell r="C37806" t="str">
            <v>50325</v>
          </cell>
          <cell r="D37806" t="str">
            <v>Mapiripán</v>
          </cell>
        </row>
        <row r="37807">
          <cell r="C37807" t="str">
            <v>50325</v>
          </cell>
          <cell r="D37807" t="str">
            <v>Mapiripán</v>
          </cell>
        </row>
        <row r="37808">
          <cell r="C37808" t="str">
            <v>50325</v>
          </cell>
          <cell r="D37808" t="str">
            <v>Mapiripán</v>
          </cell>
        </row>
        <row r="37809">
          <cell r="C37809" t="str">
            <v>50325</v>
          </cell>
          <cell r="D37809" t="str">
            <v>Mapiripán</v>
          </cell>
        </row>
        <row r="37810">
          <cell r="C37810" t="str">
            <v>50325</v>
          </cell>
          <cell r="D37810" t="str">
            <v>Mapiripán</v>
          </cell>
        </row>
        <row r="37811">
          <cell r="C37811" t="str">
            <v>50325</v>
          </cell>
          <cell r="D37811" t="str">
            <v>Mapiripán</v>
          </cell>
        </row>
        <row r="37812">
          <cell r="C37812" t="str">
            <v>50325</v>
          </cell>
          <cell r="D37812" t="str">
            <v>Mapiripán</v>
          </cell>
        </row>
        <row r="37813">
          <cell r="C37813" t="str">
            <v>50330</v>
          </cell>
          <cell r="D37813" t="str">
            <v>Mesetas</v>
          </cell>
        </row>
        <row r="37814">
          <cell r="C37814" t="str">
            <v>50330</v>
          </cell>
          <cell r="D37814" t="str">
            <v>Mesetas</v>
          </cell>
        </row>
        <row r="37815">
          <cell r="C37815" t="str">
            <v>50330</v>
          </cell>
          <cell r="D37815" t="str">
            <v>Mesetas</v>
          </cell>
        </row>
        <row r="37816">
          <cell r="C37816" t="str">
            <v>50330</v>
          </cell>
          <cell r="D37816" t="str">
            <v>Mesetas</v>
          </cell>
        </row>
        <row r="37817">
          <cell r="C37817" t="str">
            <v>50330</v>
          </cell>
          <cell r="D37817" t="str">
            <v>Mesetas</v>
          </cell>
        </row>
        <row r="37818">
          <cell r="C37818" t="str">
            <v>50330</v>
          </cell>
          <cell r="D37818" t="str">
            <v>Mesetas</v>
          </cell>
        </row>
        <row r="37819">
          <cell r="C37819" t="str">
            <v>50330</v>
          </cell>
          <cell r="D37819" t="str">
            <v>Mesetas</v>
          </cell>
        </row>
        <row r="37820">
          <cell r="C37820" t="str">
            <v>50330</v>
          </cell>
          <cell r="D37820" t="str">
            <v>Mesetas</v>
          </cell>
        </row>
        <row r="37821">
          <cell r="C37821" t="str">
            <v>50330</v>
          </cell>
          <cell r="D37821" t="str">
            <v>Mesetas</v>
          </cell>
        </row>
        <row r="37822">
          <cell r="C37822" t="str">
            <v>50330</v>
          </cell>
          <cell r="D37822" t="str">
            <v>Mesetas</v>
          </cell>
        </row>
        <row r="37823">
          <cell r="C37823" t="str">
            <v>50330</v>
          </cell>
          <cell r="D37823" t="str">
            <v>Mesetas</v>
          </cell>
        </row>
        <row r="37824">
          <cell r="C37824" t="str">
            <v>50330</v>
          </cell>
          <cell r="D37824" t="str">
            <v>Mesetas</v>
          </cell>
        </row>
        <row r="37825">
          <cell r="C37825" t="str">
            <v>50330</v>
          </cell>
          <cell r="D37825" t="str">
            <v>Mesetas</v>
          </cell>
        </row>
        <row r="37826">
          <cell r="C37826" t="str">
            <v>50330</v>
          </cell>
          <cell r="D37826" t="str">
            <v>Mesetas</v>
          </cell>
        </row>
        <row r="37827">
          <cell r="C37827" t="str">
            <v>50330</v>
          </cell>
          <cell r="D37827" t="str">
            <v>Mesetas</v>
          </cell>
        </row>
        <row r="37828">
          <cell r="C37828" t="str">
            <v>50330</v>
          </cell>
          <cell r="D37828" t="str">
            <v>Mesetas</v>
          </cell>
        </row>
        <row r="37829">
          <cell r="C37829" t="str">
            <v>50330</v>
          </cell>
          <cell r="D37829" t="str">
            <v>Mesetas</v>
          </cell>
        </row>
        <row r="37830">
          <cell r="C37830" t="str">
            <v>50330</v>
          </cell>
          <cell r="D37830" t="str">
            <v>Mesetas</v>
          </cell>
        </row>
        <row r="37831">
          <cell r="C37831" t="str">
            <v>50330</v>
          </cell>
          <cell r="D37831" t="str">
            <v>Mesetas</v>
          </cell>
        </row>
        <row r="37832">
          <cell r="C37832" t="str">
            <v>50330</v>
          </cell>
          <cell r="D37832" t="str">
            <v>Mesetas</v>
          </cell>
        </row>
        <row r="37833">
          <cell r="C37833" t="str">
            <v>50330</v>
          </cell>
          <cell r="D37833" t="str">
            <v>Mesetas</v>
          </cell>
        </row>
        <row r="37834">
          <cell r="C37834" t="str">
            <v>50330</v>
          </cell>
          <cell r="D37834" t="str">
            <v>Mesetas</v>
          </cell>
        </row>
        <row r="37835">
          <cell r="C37835" t="str">
            <v>50330</v>
          </cell>
          <cell r="D37835" t="str">
            <v>Mesetas</v>
          </cell>
        </row>
        <row r="37836">
          <cell r="C37836" t="str">
            <v>50330</v>
          </cell>
          <cell r="D37836" t="str">
            <v>Mesetas</v>
          </cell>
        </row>
        <row r="37837">
          <cell r="C37837" t="str">
            <v>50330</v>
          </cell>
          <cell r="D37837" t="str">
            <v>Mesetas</v>
          </cell>
        </row>
        <row r="37838">
          <cell r="C37838" t="str">
            <v>50330</v>
          </cell>
          <cell r="D37838" t="str">
            <v>Mesetas</v>
          </cell>
        </row>
        <row r="37839">
          <cell r="C37839" t="str">
            <v>50330</v>
          </cell>
          <cell r="D37839" t="str">
            <v>Mesetas</v>
          </cell>
        </row>
        <row r="37840">
          <cell r="C37840" t="str">
            <v>50330</v>
          </cell>
          <cell r="D37840" t="str">
            <v>Mesetas</v>
          </cell>
        </row>
        <row r="37841">
          <cell r="C37841" t="str">
            <v>50330</v>
          </cell>
          <cell r="D37841" t="str">
            <v>Mesetas</v>
          </cell>
        </row>
        <row r="37842">
          <cell r="C37842" t="str">
            <v>50330</v>
          </cell>
          <cell r="D37842" t="str">
            <v>Mesetas</v>
          </cell>
        </row>
        <row r="37843">
          <cell r="C37843" t="str">
            <v>50330</v>
          </cell>
          <cell r="D37843" t="str">
            <v>Mesetas</v>
          </cell>
        </row>
        <row r="37844">
          <cell r="C37844" t="str">
            <v>50330</v>
          </cell>
          <cell r="D37844" t="str">
            <v>Mesetas</v>
          </cell>
        </row>
        <row r="37845">
          <cell r="C37845" t="str">
            <v>50330</v>
          </cell>
          <cell r="D37845" t="str">
            <v>Mesetas</v>
          </cell>
        </row>
        <row r="37846">
          <cell r="C37846" t="str">
            <v>50330</v>
          </cell>
          <cell r="D37846" t="str">
            <v>Mesetas</v>
          </cell>
        </row>
        <row r="37847">
          <cell r="C37847" t="str">
            <v>50330</v>
          </cell>
          <cell r="D37847" t="str">
            <v>Mesetas</v>
          </cell>
        </row>
        <row r="37848">
          <cell r="C37848" t="str">
            <v>50330</v>
          </cell>
          <cell r="D37848" t="str">
            <v>Mesetas</v>
          </cell>
        </row>
        <row r="37849">
          <cell r="C37849" t="str">
            <v>50330</v>
          </cell>
          <cell r="D37849" t="str">
            <v>Mesetas</v>
          </cell>
        </row>
        <row r="37850">
          <cell r="C37850" t="str">
            <v>50330</v>
          </cell>
          <cell r="D37850" t="str">
            <v>Mesetas</v>
          </cell>
        </row>
        <row r="37851">
          <cell r="C37851" t="str">
            <v>50330</v>
          </cell>
          <cell r="D37851" t="str">
            <v>Mesetas</v>
          </cell>
        </row>
        <row r="37852">
          <cell r="C37852" t="str">
            <v>50330</v>
          </cell>
          <cell r="D37852" t="str">
            <v>Mesetas</v>
          </cell>
        </row>
        <row r="37853">
          <cell r="C37853" t="str">
            <v>50330</v>
          </cell>
          <cell r="D37853" t="str">
            <v>Mesetas</v>
          </cell>
        </row>
        <row r="37854">
          <cell r="C37854" t="str">
            <v>50330</v>
          </cell>
          <cell r="D37854" t="str">
            <v>Mesetas</v>
          </cell>
        </row>
        <row r="37855">
          <cell r="C37855" t="str">
            <v>50330</v>
          </cell>
          <cell r="D37855" t="str">
            <v>Mesetas</v>
          </cell>
        </row>
        <row r="37856">
          <cell r="C37856" t="str">
            <v>50330</v>
          </cell>
          <cell r="D37856" t="str">
            <v>Mesetas</v>
          </cell>
        </row>
        <row r="37857">
          <cell r="C37857" t="str">
            <v>50330</v>
          </cell>
          <cell r="D37857" t="str">
            <v>Mesetas</v>
          </cell>
        </row>
        <row r="37858">
          <cell r="C37858" t="str">
            <v>50330</v>
          </cell>
          <cell r="D37858" t="str">
            <v>Mesetas</v>
          </cell>
        </row>
        <row r="37859">
          <cell r="C37859" t="str">
            <v>50330</v>
          </cell>
          <cell r="D37859" t="str">
            <v>Mesetas</v>
          </cell>
        </row>
        <row r="37860">
          <cell r="C37860" t="str">
            <v>50330</v>
          </cell>
          <cell r="D37860" t="str">
            <v>Mesetas</v>
          </cell>
        </row>
        <row r="37861">
          <cell r="C37861" t="str">
            <v>50330</v>
          </cell>
          <cell r="D37861" t="str">
            <v>Mesetas</v>
          </cell>
        </row>
        <row r="37862">
          <cell r="C37862" t="str">
            <v>50330</v>
          </cell>
          <cell r="D37862" t="str">
            <v>Mesetas</v>
          </cell>
        </row>
        <row r="37863">
          <cell r="C37863" t="str">
            <v>50330</v>
          </cell>
          <cell r="D37863" t="str">
            <v>Mesetas</v>
          </cell>
        </row>
        <row r="37864">
          <cell r="C37864" t="str">
            <v>50330</v>
          </cell>
          <cell r="D37864" t="str">
            <v>Mesetas</v>
          </cell>
        </row>
        <row r="37865">
          <cell r="C37865" t="str">
            <v>50330</v>
          </cell>
          <cell r="D37865" t="str">
            <v>Mesetas</v>
          </cell>
        </row>
        <row r="37866">
          <cell r="C37866" t="str">
            <v>50330</v>
          </cell>
          <cell r="D37866" t="str">
            <v>Mesetas</v>
          </cell>
        </row>
        <row r="37867">
          <cell r="C37867" t="str">
            <v>50350</v>
          </cell>
          <cell r="D37867" t="str">
            <v>La Macarena</v>
          </cell>
        </row>
        <row r="37868">
          <cell r="C37868" t="str">
            <v>50350</v>
          </cell>
          <cell r="D37868" t="str">
            <v>La Macarena</v>
          </cell>
        </row>
        <row r="37869">
          <cell r="C37869" t="str">
            <v>50350</v>
          </cell>
          <cell r="D37869" t="str">
            <v>La Macarena</v>
          </cell>
        </row>
        <row r="37870">
          <cell r="C37870" t="str">
            <v>50350</v>
          </cell>
          <cell r="D37870" t="str">
            <v>La Macarena</v>
          </cell>
        </row>
        <row r="37871">
          <cell r="C37871" t="str">
            <v>50350</v>
          </cell>
          <cell r="D37871" t="str">
            <v>La Macarena</v>
          </cell>
        </row>
        <row r="37872">
          <cell r="C37872" t="str">
            <v>50350</v>
          </cell>
          <cell r="D37872" t="str">
            <v>La Macarena</v>
          </cell>
        </row>
        <row r="37873">
          <cell r="C37873" t="str">
            <v>50350</v>
          </cell>
          <cell r="D37873" t="str">
            <v>La Macarena</v>
          </cell>
        </row>
        <row r="37874">
          <cell r="C37874" t="str">
            <v>50350</v>
          </cell>
          <cell r="D37874" t="str">
            <v>La Macarena</v>
          </cell>
        </row>
        <row r="37875">
          <cell r="C37875" t="str">
            <v>50350</v>
          </cell>
          <cell r="D37875" t="str">
            <v>La Macarena</v>
          </cell>
        </row>
        <row r="37876">
          <cell r="C37876" t="str">
            <v>50350</v>
          </cell>
          <cell r="D37876" t="str">
            <v>La Macarena</v>
          </cell>
        </row>
        <row r="37877">
          <cell r="C37877" t="str">
            <v>50350</v>
          </cell>
          <cell r="D37877" t="str">
            <v>La Macarena</v>
          </cell>
        </row>
        <row r="37878">
          <cell r="C37878" t="str">
            <v>50350</v>
          </cell>
          <cell r="D37878" t="str">
            <v>La Macarena</v>
          </cell>
        </row>
        <row r="37879">
          <cell r="C37879" t="str">
            <v>50350</v>
          </cell>
          <cell r="D37879" t="str">
            <v>La Macarena</v>
          </cell>
        </row>
        <row r="37880">
          <cell r="C37880" t="str">
            <v>50350</v>
          </cell>
          <cell r="D37880" t="str">
            <v>La Macarena</v>
          </cell>
        </row>
        <row r="37881">
          <cell r="C37881" t="str">
            <v>50350</v>
          </cell>
          <cell r="D37881" t="str">
            <v>La Macarena</v>
          </cell>
        </row>
        <row r="37882">
          <cell r="C37882" t="str">
            <v>50350</v>
          </cell>
          <cell r="D37882" t="str">
            <v>La Macarena</v>
          </cell>
        </row>
        <row r="37883">
          <cell r="C37883" t="str">
            <v>50350</v>
          </cell>
          <cell r="D37883" t="str">
            <v>La Macarena</v>
          </cell>
        </row>
        <row r="37884">
          <cell r="C37884" t="str">
            <v>50350</v>
          </cell>
          <cell r="D37884" t="str">
            <v>La Macarena</v>
          </cell>
        </row>
        <row r="37885">
          <cell r="C37885" t="str">
            <v>50350</v>
          </cell>
          <cell r="D37885" t="str">
            <v>La Macarena</v>
          </cell>
        </row>
        <row r="37886">
          <cell r="C37886" t="str">
            <v>50350</v>
          </cell>
          <cell r="D37886" t="str">
            <v>La Macarena</v>
          </cell>
        </row>
        <row r="37887">
          <cell r="C37887" t="str">
            <v>50350</v>
          </cell>
          <cell r="D37887" t="str">
            <v>La Macarena</v>
          </cell>
        </row>
        <row r="37888">
          <cell r="C37888" t="str">
            <v>50350</v>
          </cell>
          <cell r="D37888" t="str">
            <v>La Macarena</v>
          </cell>
        </row>
        <row r="37889">
          <cell r="C37889" t="str">
            <v>50350</v>
          </cell>
          <cell r="D37889" t="str">
            <v>La Macarena</v>
          </cell>
        </row>
        <row r="37890">
          <cell r="C37890" t="str">
            <v>50350</v>
          </cell>
          <cell r="D37890" t="str">
            <v>La Macarena</v>
          </cell>
        </row>
        <row r="37891">
          <cell r="C37891" t="str">
            <v>50350</v>
          </cell>
          <cell r="D37891" t="str">
            <v>La Macarena</v>
          </cell>
        </row>
        <row r="37892">
          <cell r="C37892" t="str">
            <v>50350</v>
          </cell>
          <cell r="D37892" t="str">
            <v>La Macarena</v>
          </cell>
        </row>
        <row r="37893">
          <cell r="C37893" t="str">
            <v>50350</v>
          </cell>
          <cell r="D37893" t="str">
            <v>La Macarena</v>
          </cell>
        </row>
        <row r="37894">
          <cell r="C37894" t="str">
            <v>50350</v>
          </cell>
          <cell r="D37894" t="str">
            <v>La Macarena</v>
          </cell>
        </row>
        <row r="37895">
          <cell r="C37895" t="str">
            <v>50350</v>
          </cell>
          <cell r="D37895" t="str">
            <v>La Macarena</v>
          </cell>
        </row>
        <row r="37896">
          <cell r="C37896" t="str">
            <v>50350</v>
          </cell>
          <cell r="D37896" t="str">
            <v>La Macarena</v>
          </cell>
        </row>
        <row r="37897">
          <cell r="C37897" t="str">
            <v>50350</v>
          </cell>
          <cell r="D37897" t="str">
            <v>La Macarena</v>
          </cell>
        </row>
        <row r="37898">
          <cell r="C37898" t="str">
            <v>50350</v>
          </cell>
          <cell r="D37898" t="str">
            <v>La Macarena</v>
          </cell>
        </row>
        <row r="37899">
          <cell r="C37899" t="str">
            <v>50350</v>
          </cell>
          <cell r="D37899" t="str">
            <v>La Macarena</v>
          </cell>
        </row>
        <row r="37900">
          <cell r="C37900" t="str">
            <v>50350</v>
          </cell>
          <cell r="D37900" t="str">
            <v>La Macarena</v>
          </cell>
        </row>
        <row r="37901">
          <cell r="C37901" t="str">
            <v>50350</v>
          </cell>
          <cell r="D37901" t="str">
            <v>La Macarena</v>
          </cell>
        </row>
        <row r="37902">
          <cell r="C37902" t="str">
            <v>50350</v>
          </cell>
          <cell r="D37902" t="str">
            <v>La Macarena</v>
          </cell>
        </row>
        <row r="37903">
          <cell r="C37903" t="str">
            <v>50350</v>
          </cell>
          <cell r="D37903" t="str">
            <v>La Macarena</v>
          </cell>
        </row>
        <row r="37904">
          <cell r="C37904" t="str">
            <v>50350</v>
          </cell>
          <cell r="D37904" t="str">
            <v>La Macarena</v>
          </cell>
        </row>
        <row r="37905">
          <cell r="C37905" t="str">
            <v>50350</v>
          </cell>
          <cell r="D37905" t="str">
            <v>La Macarena</v>
          </cell>
        </row>
        <row r="37906">
          <cell r="C37906" t="str">
            <v>50350</v>
          </cell>
          <cell r="D37906" t="str">
            <v>La Macarena</v>
          </cell>
        </row>
        <row r="37907">
          <cell r="C37907" t="str">
            <v>50350</v>
          </cell>
          <cell r="D37907" t="str">
            <v>La Macarena</v>
          </cell>
        </row>
        <row r="37908">
          <cell r="C37908" t="str">
            <v>50350</v>
          </cell>
          <cell r="D37908" t="str">
            <v>La Macarena</v>
          </cell>
        </row>
        <row r="37909">
          <cell r="C37909" t="str">
            <v>50350</v>
          </cell>
          <cell r="D37909" t="str">
            <v>La Macarena</v>
          </cell>
        </row>
        <row r="37910">
          <cell r="C37910" t="str">
            <v>50350</v>
          </cell>
          <cell r="D37910" t="str">
            <v>La Macarena</v>
          </cell>
        </row>
        <row r="37911">
          <cell r="C37911" t="str">
            <v>50350</v>
          </cell>
          <cell r="D37911" t="str">
            <v>La Macarena</v>
          </cell>
        </row>
        <row r="37912">
          <cell r="C37912" t="str">
            <v>50350</v>
          </cell>
          <cell r="D37912" t="str">
            <v>La Macarena</v>
          </cell>
        </row>
        <row r="37913">
          <cell r="C37913" t="str">
            <v>50350</v>
          </cell>
          <cell r="D37913" t="str">
            <v>La Macarena</v>
          </cell>
        </row>
        <row r="37914">
          <cell r="C37914" t="str">
            <v>50350</v>
          </cell>
          <cell r="D37914" t="str">
            <v>La Macarena</v>
          </cell>
        </row>
        <row r="37915">
          <cell r="C37915" t="str">
            <v>50350</v>
          </cell>
          <cell r="D37915" t="str">
            <v>La Macarena</v>
          </cell>
        </row>
        <row r="37916">
          <cell r="C37916" t="str">
            <v>50350</v>
          </cell>
          <cell r="D37916" t="str">
            <v>La Macarena</v>
          </cell>
        </row>
        <row r="37917">
          <cell r="C37917" t="str">
            <v>50350</v>
          </cell>
          <cell r="D37917" t="str">
            <v>La Macarena</v>
          </cell>
        </row>
        <row r="37918">
          <cell r="C37918" t="str">
            <v>50350</v>
          </cell>
          <cell r="D37918" t="str">
            <v>La Macarena</v>
          </cell>
        </row>
        <row r="37919">
          <cell r="C37919" t="str">
            <v>50350</v>
          </cell>
          <cell r="D37919" t="str">
            <v>La Macarena</v>
          </cell>
        </row>
        <row r="37920">
          <cell r="C37920" t="str">
            <v>50350</v>
          </cell>
          <cell r="D37920" t="str">
            <v>La Macarena</v>
          </cell>
        </row>
        <row r="37921">
          <cell r="C37921" t="str">
            <v>50370</v>
          </cell>
          <cell r="D37921" t="str">
            <v>Uribe</v>
          </cell>
        </row>
        <row r="37922">
          <cell r="C37922" t="str">
            <v>50370</v>
          </cell>
          <cell r="D37922" t="str">
            <v>Uribe</v>
          </cell>
        </row>
        <row r="37923">
          <cell r="C37923" t="str">
            <v>50370</v>
          </cell>
          <cell r="D37923" t="str">
            <v>Uribe</v>
          </cell>
        </row>
        <row r="37924">
          <cell r="C37924" t="str">
            <v>50370</v>
          </cell>
          <cell r="D37924" t="str">
            <v>Uribe</v>
          </cell>
        </row>
        <row r="37925">
          <cell r="C37925" t="str">
            <v>50370</v>
          </cell>
          <cell r="D37925" t="str">
            <v>Uribe</v>
          </cell>
        </row>
        <row r="37926">
          <cell r="C37926" t="str">
            <v>50370</v>
          </cell>
          <cell r="D37926" t="str">
            <v>Uribe</v>
          </cell>
        </row>
        <row r="37927">
          <cell r="C37927" t="str">
            <v>50370</v>
          </cell>
          <cell r="D37927" t="str">
            <v>Uribe</v>
          </cell>
        </row>
        <row r="37928">
          <cell r="C37928" t="str">
            <v>50370</v>
          </cell>
          <cell r="D37928" t="str">
            <v>Uribe</v>
          </cell>
        </row>
        <row r="37929">
          <cell r="C37929" t="str">
            <v>50370</v>
          </cell>
          <cell r="D37929" t="str">
            <v>Uribe</v>
          </cell>
        </row>
        <row r="37930">
          <cell r="C37930" t="str">
            <v>50370</v>
          </cell>
          <cell r="D37930" t="str">
            <v>Uribe</v>
          </cell>
        </row>
        <row r="37931">
          <cell r="C37931" t="str">
            <v>50370</v>
          </cell>
          <cell r="D37931" t="str">
            <v>Uribe</v>
          </cell>
        </row>
        <row r="37932">
          <cell r="C37932" t="str">
            <v>50370</v>
          </cell>
          <cell r="D37932" t="str">
            <v>Uribe</v>
          </cell>
        </row>
        <row r="37933">
          <cell r="C37933" t="str">
            <v>50370</v>
          </cell>
          <cell r="D37933" t="str">
            <v>Uribe</v>
          </cell>
        </row>
        <row r="37934">
          <cell r="C37934" t="str">
            <v>50370</v>
          </cell>
          <cell r="D37934" t="str">
            <v>Uribe</v>
          </cell>
        </row>
        <row r="37935">
          <cell r="C37935" t="str">
            <v>50370</v>
          </cell>
          <cell r="D37935" t="str">
            <v>Uribe</v>
          </cell>
        </row>
        <row r="37936">
          <cell r="C37936" t="str">
            <v>50370</v>
          </cell>
          <cell r="D37936" t="str">
            <v>Uribe</v>
          </cell>
        </row>
        <row r="37937">
          <cell r="C37937" t="str">
            <v>50370</v>
          </cell>
          <cell r="D37937" t="str">
            <v>Uribe</v>
          </cell>
        </row>
        <row r="37938">
          <cell r="C37938" t="str">
            <v>50370</v>
          </cell>
          <cell r="D37938" t="str">
            <v>Uribe</v>
          </cell>
        </row>
        <row r="37939">
          <cell r="C37939" t="str">
            <v>50370</v>
          </cell>
          <cell r="D37939" t="str">
            <v>Uribe</v>
          </cell>
        </row>
        <row r="37940">
          <cell r="C37940" t="str">
            <v>50370</v>
          </cell>
          <cell r="D37940" t="str">
            <v>Uribe</v>
          </cell>
        </row>
        <row r="37941">
          <cell r="C37941" t="str">
            <v>50370</v>
          </cell>
          <cell r="D37941" t="str">
            <v>Uribe</v>
          </cell>
        </row>
        <row r="37942">
          <cell r="C37942" t="str">
            <v>50370</v>
          </cell>
          <cell r="D37942" t="str">
            <v>Uribe</v>
          </cell>
        </row>
        <row r="37943">
          <cell r="C37943" t="str">
            <v>50370</v>
          </cell>
          <cell r="D37943" t="str">
            <v>Uribe</v>
          </cell>
        </row>
        <row r="37944">
          <cell r="C37944" t="str">
            <v>50370</v>
          </cell>
          <cell r="D37944" t="str">
            <v>Uribe</v>
          </cell>
        </row>
        <row r="37945">
          <cell r="C37945" t="str">
            <v>50370</v>
          </cell>
          <cell r="D37945" t="str">
            <v>Uribe</v>
          </cell>
        </row>
        <row r="37946">
          <cell r="C37946" t="str">
            <v>50370</v>
          </cell>
          <cell r="D37946" t="str">
            <v>Uribe</v>
          </cell>
        </row>
        <row r="37947">
          <cell r="C37947" t="str">
            <v>50370</v>
          </cell>
          <cell r="D37947" t="str">
            <v>Uribe</v>
          </cell>
        </row>
        <row r="37948">
          <cell r="C37948" t="str">
            <v>50370</v>
          </cell>
          <cell r="D37948" t="str">
            <v>Uribe</v>
          </cell>
        </row>
        <row r="37949">
          <cell r="C37949" t="str">
            <v>50370</v>
          </cell>
          <cell r="D37949" t="str">
            <v>Uribe</v>
          </cell>
        </row>
        <row r="37950">
          <cell r="C37950" t="str">
            <v>50370</v>
          </cell>
          <cell r="D37950" t="str">
            <v>Uribe</v>
          </cell>
        </row>
        <row r="37951">
          <cell r="C37951" t="str">
            <v>50370</v>
          </cell>
          <cell r="D37951" t="str">
            <v>Uribe</v>
          </cell>
        </row>
        <row r="37952">
          <cell r="C37952" t="str">
            <v>50370</v>
          </cell>
          <cell r="D37952" t="str">
            <v>Uribe</v>
          </cell>
        </row>
        <row r="37953">
          <cell r="C37953" t="str">
            <v>50370</v>
          </cell>
          <cell r="D37953" t="str">
            <v>Uribe</v>
          </cell>
        </row>
        <row r="37954">
          <cell r="C37954" t="str">
            <v>50370</v>
          </cell>
          <cell r="D37954" t="str">
            <v>Uribe</v>
          </cell>
        </row>
        <row r="37955">
          <cell r="C37955" t="str">
            <v>50370</v>
          </cell>
          <cell r="D37955" t="str">
            <v>Uribe</v>
          </cell>
        </row>
        <row r="37956">
          <cell r="C37956" t="str">
            <v>50370</v>
          </cell>
          <cell r="D37956" t="str">
            <v>Uribe</v>
          </cell>
        </row>
        <row r="37957">
          <cell r="C37957" t="str">
            <v>50370</v>
          </cell>
          <cell r="D37957" t="str">
            <v>Uribe</v>
          </cell>
        </row>
        <row r="37958">
          <cell r="C37958" t="str">
            <v>50370</v>
          </cell>
          <cell r="D37958" t="str">
            <v>Uribe</v>
          </cell>
        </row>
        <row r="37959">
          <cell r="C37959" t="str">
            <v>50370</v>
          </cell>
          <cell r="D37959" t="str">
            <v>Uribe</v>
          </cell>
        </row>
        <row r="37960">
          <cell r="C37960" t="str">
            <v>50370</v>
          </cell>
          <cell r="D37960" t="str">
            <v>Uribe</v>
          </cell>
        </row>
        <row r="37961">
          <cell r="C37961" t="str">
            <v>50370</v>
          </cell>
          <cell r="D37961" t="str">
            <v>Uribe</v>
          </cell>
        </row>
        <row r="37962">
          <cell r="C37962" t="str">
            <v>50370</v>
          </cell>
          <cell r="D37962" t="str">
            <v>Uribe</v>
          </cell>
        </row>
        <row r="37963">
          <cell r="C37963" t="str">
            <v>50370</v>
          </cell>
          <cell r="D37963" t="str">
            <v>Uribe</v>
          </cell>
        </row>
        <row r="37964">
          <cell r="C37964" t="str">
            <v>50370</v>
          </cell>
          <cell r="D37964" t="str">
            <v>Uribe</v>
          </cell>
        </row>
        <row r="37965">
          <cell r="C37965" t="str">
            <v>50370</v>
          </cell>
          <cell r="D37965" t="str">
            <v>Uribe</v>
          </cell>
        </row>
        <row r="37966">
          <cell r="C37966" t="str">
            <v>50370</v>
          </cell>
          <cell r="D37966" t="str">
            <v>Uribe</v>
          </cell>
        </row>
        <row r="37967">
          <cell r="C37967" t="str">
            <v>50370</v>
          </cell>
          <cell r="D37967" t="str">
            <v>Uribe</v>
          </cell>
        </row>
        <row r="37968">
          <cell r="C37968" t="str">
            <v>50370</v>
          </cell>
          <cell r="D37968" t="str">
            <v>Uribe</v>
          </cell>
        </row>
        <row r="37969">
          <cell r="C37969" t="str">
            <v>50370</v>
          </cell>
          <cell r="D37969" t="str">
            <v>Uribe</v>
          </cell>
        </row>
        <row r="37970">
          <cell r="C37970" t="str">
            <v>50370</v>
          </cell>
          <cell r="D37970" t="str">
            <v>Uribe</v>
          </cell>
        </row>
        <row r="37971">
          <cell r="C37971" t="str">
            <v>50370</v>
          </cell>
          <cell r="D37971" t="str">
            <v>Uribe</v>
          </cell>
        </row>
        <row r="37972">
          <cell r="C37972" t="str">
            <v>50370</v>
          </cell>
          <cell r="D37972" t="str">
            <v>Uribe</v>
          </cell>
        </row>
        <row r="37973">
          <cell r="C37973" t="str">
            <v>50370</v>
          </cell>
          <cell r="D37973" t="str">
            <v>Uribe</v>
          </cell>
        </row>
        <row r="37974">
          <cell r="C37974" t="str">
            <v>50370</v>
          </cell>
          <cell r="D37974" t="str">
            <v>Uribe</v>
          </cell>
        </row>
        <row r="37975">
          <cell r="C37975" t="str">
            <v>50400</v>
          </cell>
          <cell r="D37975" t="str">
            <v>Lejanías</v>
          </cell>
        </row>
        <row r="37976">
          <cell r="C37976" t="str">
            <v>50400</v>
          </cell>
          <cell r="D37976" t="str">
            <v>Lejanías</v>
          </cell>
        </row>
        <row r="37977">
          <cell r="C37977" t="str">
            <v>50400</v>
          </cell>
          <cell r="D37977" t="str">
            <v>Lejanías</v>
          </cell>
        </row>
        <row r="37978">
          <cell r="C37978" t="str">
            <v>50400</v>
          </cell>
          <cell r="D37978" t="str">
            <v>Lejanías</v>
          </cell>
        </row>
        <row r="37979">
          <cell r="C37979" t="str">
            <v>50400</v>
          </cell>
          <cell r="D37979" t="str">
            <v>Lejanías</v>
          </cell>
        </row>
        <row r="37980">
          <cell r="C37980" t="str">
            <v>50400</v>
          </cell>
          <cell r="D37980" t="str">
            <v>Lejanías</v>
          </cell>
        </row>
        <row r="37981">
          <cell r="C37981" t="str">
            <v>50400</v>
          </cell>
          <cell r="D37981" t="str">
            <v>Lejanías</v>
          </cell>
        </row>
        <row r="37982">
          <cell r="C37982" t="str">
            <v>50400</v>
          </cell>
          <cell r="D37982" t="str">
            <v>Lejanías</v>
          </cell>
        </row>
        <row r="37983">
          <cell r="C37983" t="str">
            <v>50400</v>
          </cell>
          <cell r="D37983" t="str">
            <v>Lejanías</v>
          </cell>
        </row>
        <row r="37984">
          <cell r="C37984" t="str">
            <v>50400</v>
          </cell>
          <cell r="D37984" t="str">
            <v>Lejanías</v>
          </cell>
        </row>
        <row r="37985">
          <cell r="C37985" t="str">
            <v>50400</v>
          </cell>
          <cell r="D37985" t="str">
            <v>Lejanías</v>
          </cell>
        </row>
        <row r="37986">
          <cell r="C37986" t="str">
            <v>50400</v>
          </cell>
          <cell r="D37986" t="str">
            <v>Lejanías</v>
          </cell>
        </row>
        <row r="37987">
          <cell r="C37987" t="str">
            <v>50400</v>
          </cell>
          <cell r="D37987" t="str">
            <v>Lejanías</v>
          </cell>
        </row>
        <row r="37988">
          <cell r="C37988" t="str">
            <v>50400</v>
          </cell>
          <cell r="D37988" t="str">
            <v>Lejanías</v>
          </cell>
        </row>
        <row r="37989">
          <cell r="C37989" t="str">
            <v>50400</v>
          </cell>
          <cell r="D37989" t="str">
            <v>Lejanías</v>
          </cell>
        </row>
        <row r="37990">
          <cell r="C37990" t="str">
            <v>50400</v>
          </cell>
          <cell r="D37990" t="str">
            <v>Lejanías</v>
          </cell>
        </row>
        <row r="37991">
          <cell r="C37991" t="str">
            <v>50400</v>
          </cell>
          <cell r="D37991" t="str">
            <v>Lejanías</v>
          </cell>
        </row>
        <row r="37992">
          <cell r="C37992" t="str">
            <v>50400</v>
          </cell>
          <cell r="D37992" t="str">
            <v>Lejanías</v>
          </cell>
        </row>
        <row r="37993">
          <cell r="C37993" t="str">
            <v>50400</v>
          </cell>
          <cell r="D37993" t="str">
            <v>Lejanías</v>
          </cell>
        </row>
        <row r="37994">
          <cell r="C37994" t="str">
            <v>50400</v>
          </cell>
          <cell r="D37994" t="str">
            <v>Lejanías</v>
          </cell>
        </row>
        <row r="37995">
          <cell r="C37995" t="str">
            <v>50400</v>
          </cell>
          <cell r="D37995" t="str">
            <v>Lejanías</v>
          </cell>
        </row>
        <row r="37996">
          <cell r="C37996" t="str">
            <v>50400</v>
          </cell>
          <cell r="D37996" t="str">
            <v>Lejanías</v>
          </cell>
        </row>
        <row r="37997">
          <cell r="C37997" t="str">
            <v>50400</v>
          </cell>
          <cell r="D37997" t="str">
            <v>Lejanías</v>
          </cell>
        </row>
        <row r="37998">
          <cell r="C37998" t="str">
            <v>50400</v>
          </cell>
          <cell r="D37998" t="str">
            <v>Lejanías</v>
          </cell>
        </row>
        <row r="37999">
          <cell r="C37999" t="str">
            <v>50400</v>
          </cell>
          <cell r="D37999" t="str">
            <v>Lejanías</v>
          </cell>
        </row>
        <row r="38000">
          <cell r="C38000" t="str">
            <v>50400</v>
          </cell>
          <cell r="D38000" t="str">
            <v>Lejanías</v>
          </cell>
        </row>
        <row r="38001">
          <cell r="C38001" t="str">
            <v>50400</v>
          </cell>
          <cell r="D38001" t="str">
            <v>Lejanías</v>
          </cell>
        </row>
        <row r="38002">
          <cell r="C38002" t="str">
            <v>50400</v>
          </cell>
          <cell r="D38002" t="str">
            <v>Lejanías</v>
          </cell>
        </row>
        <row r="38003">
          <cell r="C38003" t="str">
            <v>50400</v>
          </cell>
          <cell r="D38003" t="str">
            <v>Lejanías</v>
          </cell>
        </row>
        <row r="38004">
          <cell r="C38004" t="str">
            <v>50400</v>
          </cell>
          <cell r="D38004" t="str">
            <v>Lejanías</v>
          </cell>
        </row>
        <row r="38005">
          <cell r="C38005" t="str">
            <v>50400</v>
          </cell>
          <cell r="D38005" t="str">
            <v>Lejanías</v>
          </cell>
        </row>
        <row r="38006">
          <cell r="C38006" t="str">
            <v>50400</v>
          </cell>
          <cell r="D38006" t="str">
            <v>Lejanías</v>
          </cell>
        </row>
        <row r="38007">
          <cell r="C38007" t="str">
            <v>50400</v>
          </cell>
          <cell r="D38007" t="str">
            <v>Lejanías</v>
          </cell>
        </row>
        <row r="38008">
          <cell r="C38008" t="str">
            <v>50400</v>
          </cell>
          <cell r="D38008" t="str">
            <v>Lejanías</v>
          </cell>
        </row>
        <row r="38009">
          <cell r="C38009" t="str">
            <v>50400</v>
          </cell>
          <cell r="D38009" t="str">
            <v>Lejanías</v>
          </cell>
        </row>
        <row r="38010">
          <cell r="C38010" t="str">
            <v>50400</v>
          </cell>
          <cell r="D38010" t="str">
            <v>Lejanías</v>
          </cell>
        </row>
        <row r="38011">
          <cell r="C38011" t="str">
            <v>50400</v>
          </cell>
          <cell r="D38011" t="str">
            <v>Lejanías</v>
          </cell>
        </row>
        <row r="38012">
          <cell r="C38012" t="str">
            <v>50400</v>
          </cell>
          <cell r="D38012" t="str">
            <v>Lejanías</v>
          </cell>
        </row>
        <row r="38013">
          <cell r="C38013" t="str">
            <v>50400</v>
          </cell>
          <cell r="D38013" t="str">
            <v>Lejanías</v>
          </cell>
        </row>
        <row r="38014">
          <cell r="C38014" t="str">
            <v>50400</v>
          </cell>
          <cell r="D38014" t="str">
            <v>Lejanías</v>
          </cell>
        </row>
        <row r="38015">
          <cell r="C38015" t="str">
            <v>50400</v>
          </cell>
          <cell r="D38015" t="str">
            <v>Lejanías</v>
          </cell>
        </row>
        <row r="38016">
          <cell r="C38016" t="str">
            <v>50400</v>
          </cell>
          <cell r="D38016" t="str">
            <v>Lejanías</v>
          </cell>
        </row>
        <row r="38017">
          <cell r="C38017" t="str">
            <v>50400</v>
          </cell>
          <cell r="D38017" t="str">
            <v>Lejanías</v>
          </cell>
        </row>
        <row r="38018">
          <cell r="C38018" t="str">
            <v>50400</v>
          </cell>
          <cell r="D38018" t="str">
            <v>Lejanías</v>
          </cell>
        </row>
        <row r="38019">
          <cell r="C38019" t="str">
            <v>50400</v>
          </cell>
          <cell r="D38019" t="str">
            <v>Lejanías</v>
          </cell>
        </row>
        <row r="38020">
          <cell r="C38020" t="str">
            <v>50400</v>
          </cell>
          <cell r="D38020" t="str">
            <v>Lejanías</v>
          </cell>
        </row>
        <row r="38021">
          <cell r="C38021" t="str">
            <v>50400</v>
          </cell>
          <cell r="D38021" t="str">
            <v>Lejanías</v>
          </cell>
        </row>
        <row r="38022">
          <cell r="C38022" t="str">
            <v>50400</v>
          </cell>
          <cell r="D38022" t="str">
            <v>Lejanías</v>
          </cell>
        </row>
        <row r="38023">
          <cell r="C38023" t="str">
            <v>50400</v>
          </cell>
          <cell r="D38023" t="str">
            <v>Lejanías</v>
          </cell>
        </row>
        <row r="38024">
          <cell r="C38024" t="str">
            <v>50400</v>
          </cell>
          <cell r="D38024" t="str">
            <v>Lejanías</v>
          </cell>
        </row>
        <row r="38025">
          <cell r="C38025" t="str">
            <v>50400</v>
          </cell>
          <cell r="D38025" t="str">
            <v>Lejanías</v>
          </cell>
        </row>
        <row r="38026">
          <cell r="C38026" t="str">
            <v>50400</v>
          </cell>
          <cell r="D38026" t="str">
            <v>Lejanías</v>
          </cell>
        </row>
        <row r="38027">
          <cell r="C38027" t="str">
            <v>50400</v>
          </cell>
          <cell r="D38027" t="str">
            <v>Lejanías</v>
          </cell>
        </row>
        <row r="38028">
          <cell r="C38028" t="str">
            <v>50400</v>
          </cell>
          <cell r="D38028" t="str">
            <v>Lejanías</v>
          </cell>
        </row>
        <row r="38029">
          <cell r="C38029" t="str">
            <v>50450</v>
          </cell>
          <cell r="D38029" t="str">
            <v>Puerto Concordia</v>
          </cell>
        </row>
        <row r="38030">
          <cell r="C38030" t="str">
            <v>50450</v>
          </cell>
          <cell r="D38030" t="str">
            <v>Puerto Concordia</v>
          </cell>
        </row>
        <row r="38031">
          <cell r="C38031" t="str">
            <v>50450</v>
          </cell>
          <cell r="D38031" t="str">
            <v>Puerto Concordia</v>
          </cell>
        </row>
        <row r="38032">
          <cell r="C38032" t="str">
            <v>50450</v>
          </cell>
          <cell r="D38032" t="str">
            <v>Puerto Concordia</v>
          </cell>
        </row>
        <row r="38033">
          <cell r="C38033" t="str">
            <v>50450</v>
          </cell>
          <cell r="D38033" t="str">
            <v>Puerto Concordia</v>
          </cell>
        </row>
        <row r="38034">
          <cell r="C38034" t="str">
            <v>50450</v>
          </cell>
          <cell r="D38034" t="str">
            <v>Puerto Concordia</v>
          </cell>
        </row>
        <row r="38035">
          <cell r="C38035" t="str">
            <v>50450</v>
          </cell>
          <cell r="D38035" t="str">
            <v>Puerto Concordia</v>
          </cell>
        </row>
        <row r="38036">
          <cell r="C38036" t="str">
            <v>50450</v>
          </cell>
          <cell r="D38036" t="str">
            <v>Puerto Concordia</v>
          </cell>
        </row>
        <row r="38037">
          <cell r="C38037" t="str">
            <v>50450</v>
          </cell>
          <cell r="D38037" t="str">
            <v>Puerto Concordia</v>
          </cell>
        </row>
        <row r="38038">
          <cell r="C38038" t="str">
            <v>50450</v>
          </cell>
          <cell r="D38038" t="str">
            <v>Puerto Concordia</v>
          </cell>
        </row>
        <row r="38039">
          <cell r="C38039" t="str">
            <v>50450</v>
          </cell>
          <cell r="D38039" t="str">
            <v>Puerto Concordia</v>
          </cell>
        </row>
        <row r="38040">
          <cell r="C38040" t="str">
            <v>50450</v>
          </cell>
          <cell r="D38040" t="str">
            <v>Puerto Concordia</v>
          </cell>
        </row>
        <row r="38041">
          <cell r="C38041" t="str">
            <v>50450</v>
          </cell>
          <cell r="D38041" t="str">
            <v>Puerto Concordia</v>
          </cell>
        </row>
        <row r="38042">
          <cell r="C38042" t="str">
            <v>50450</v>
          </cell>
          <cell r="D38042" t="str">
            <v>Puerto Concordia</v>
          </cell>
        </row>
        <row r="38043">
          <cell r="C38043" t="str">
            <v>50450</v>
          </cell>
          <cell r="D38043" t="str">
            <v>Puerto Concordia</v>
          </cell>
        </row>
        <row r="38044">
          <cell r="C38044" t="str">
            <v>50450</v>
          </cell>
          <cell r="D38044" t="str">
            <v>Puerto Concordia</v>
          </cell>
        </row>
        <row r="38045">
          <cell r="C38045" t="str">
            <v>50450</v>
          </cell>
          <cell r="D38045" t="str">
            <v>Puerto Concordia</v>
          </cell>
        </row>
        <row r="38046">
          <cell r="C38046" t="str">
            <v>50450</v>
          </cell>
          <cell r="D38046" t="str">
            <v>Puerto Concordia</v>
          </cell>
        </row>
        <row r="38047">
          <cell r="C38047" t="str">
            <v>50450</v>
          </cell>
          <cell r="D38047" t="str">
            <v>Puerto Concordia</v>
          </cell>
        </row>
        <row r="38048">
          <cell r="C38048" t="str">
            <v>50450</v>
          </cell>
          <cell r="D38048" t="str">
            <v>Puerto Concordia</v>
          </cell>
        </row>
        <row r="38049">
          <cell r="C38049" t="str">
            <v>50450</v>
          </cell>
          <cell r="D38049" t="str">
            <v>Puerto Concordia</v>
          </cell>
        </row>
        <row r="38050">
          <cell r="C38050" t="str">
            <v>50450</v>
          </cell>
          <cell r="D38050" t="str">
            <v>Puerto Concordia</v>
          </cell>
        </row>
        <row r="38051">
          <cell r="C38051" t="str">
            <v>50450</v>
          </cell>
          <cell r="D38051" t="str">
            <v>Puerto Concordia</v>
          </cell>
        </row>
        <row r="38052">
          <cell r="C38052" t="str">
            <v>50450</v>
          </cell>
          <cell r="D38052" t="str">
            <v>Puerto Concordia</v>
          </cell>
        </row>
        <row r="38053">
          <cell r="C38053" t="str">
            <v>50450</v>
          </cell>
          <cell r="D38053" t="str">
            <v>Puerto Concordia</v>
          </cell>
        </row>
        <row r="38054">
          <cell r="C38054" t="str">
            <v>50450</v>
          </cell>
          <cell r="D38054" t="str">
            <v>Puerto Concordia</v>
          </cell>
        </row>
        <row r="38055">
          <cell r="C38055" t="str">
            <v>50450</v>
          </cell>
          <cell r="D38055" t="str">
            <v>Puerto Concordia</v>
          </cell>
        </row>
        <row r="38056">
          <cell r="C38056" t="str">
            <v>50450</v>
          </cell>
          <cell r="D38056" t="str">
            <v>Puerto Concordia</v>
          </cell>
        </row>
        <row r="38057">
          <cell r="C38057" t="str">
            <v>50450</v>
          </cell>
          <cell r="D38057" t="str">
            <v>Puerto Concordia</v>
          </cell>
        </row>
        <row r="38058">
          <cell r="C38058" t="str">
            <v>50450</v>
          </cell>
          <cell r="D38058" t="str">
            <v>Puerto Concordia</v>
          </cell>
        </row>
        <row r="38059">
          <cell r="C38059" t="str">
            <v>50450</v>
          </cell>
          <cell r="D38059" t="str">
            <v>Puerto Concordia</v>
          </cell>
        </row>
        <row r="38060">
          <cell r="C38060" t="str">
            <v>50450</v>
          </cell>
          <cell r="D38060" t="str">
            <v>Puerto Concordia</v>
          </cell>
        </row>
        <row r="38061">
          <cell r="C38061" t="str">
            <v>50450</v>
          </cell>
          <cell r="D38061" t="str">
            <v>Puerto Concordia</v>
          </cell>
        </row>
        <row r="38062">
          <cell r="C38062" t="str">
            <v>50450</v>
          </cell>
          <cell r="D38062" t="str">
            <v>Puerto Concordia</v>
          </cell>
        </row>
        <row r="38063">
          <cell r="C38063" t="str">
            <v>50450</v>
          </cell>
          <cell r="D38063" t="str">
            <v>Puerto Concordia</v>
          </cell>
        </row>
        <row r="38064">
          <cell r="C38064" t="str">
            <v>50450</v>
          </cell>
          <cell r="D38064" t="str">
            <v>Puerto Concordia</v>
          </cell>
        </row>
        <row r="38065">
          <cell r="C38065" t="str">
            <v>50450</v>
          </cell>
          <cell r="D38065" t="str">
            <v>Puerto Concordia</v>
          </cell>
        </row>
        <row r="38066">
          <cell r="C38066" t="str">
            <v>50450</v>
          </cell>
          <cell r="D38066" t="str">
            <v>Puerto Concordia</v>
          </cell>
        </row>
        <row r="38067">
          <cell r="C38067" t="str">
            <v>50450</v>
          </cell>
          <cell r="D38067" t="str">
            <v>Puerto Concordia</v>
          </cell>
        </row>
        <row r="38068">
          <cell r="C38068" t="str">
            <v>50450</v>
          </cell>
          <cell r="D38068" t="str">
            <v>Puerto Concordia</v>
          </cell>
        </row>
        <row r="38069">
          <cell r="C38069" t="str">
            <v>50450</v>
          </cell>
          <cell r="D38069" t="str">
            <v>Puerto Concordia</v>
          </cell>
        </row>
        <row r="38070">
          <cell r="C38070" t="str">
            <v>50450</v>
          </cell>
          <cell r="D38070" t="str">
            <v>Puerto Concordia</v>
          </cell>
        </row>
        <row r="38071">
          <cell r="C38071" t="str">
            <v>50450</v>
          </cell>
          <cell r="D38071" t="str">
            <v>Puerto Concordia</v>
          </cell>
        </row>
        <row r="38072">
          <cell r="C38072" t="str">
            <v>50450</v>
          </cell>
          <cell r="D38072" t="str">
            <v>Puerto Concordia</v>
          </cell>
        </row>
        <row r="38073">
          <cell r="C38073" t="str">
            <v>50450</v>
          </cell>
          <cell r="D38073" t="str">
            <v>Puerto Concordia</v>
          </cell>
        </row>
        <row r="38074">
          <cell r="C38074" t="str">
            <v>50450</v>
          </cell>
          <cell r="D38074" t="str">
            <v>Puerto Concordia</v>
          </cell>
        </row>
        <row r="38075">
          <cell r="C38075" t="str">
            <v>50450</v>
          </cell>
          <cell r="D38075" t="str">
            <v>Puerto Concordia</v>
          </cell>
        </row>
        <row r="38076">
          <cell r="C38076" t="str">
            <v>50450</v>
          </cell>
          <cell r="D38076" t="str">
            <v>Puerto Concordia</v>
          </cell>
        </row>
        <row r="38077">
          <cell r="C38077" t="str">
            <v>50450</v>
          </cell>
          <cell r="D38077" t="str">
            <v>Puerto Concordia</v>
          </cell>
        </row>
        <row r="38078">
          <cell r="C38078" t="str">
            <v>50450</v>
          </cell>
          <cell r="D38078" t="str">
            <v>Puerto Concordia</v>
          </cell>
        </row>
        <row r="38079">
          <cell r="C38079" t="str">
            <v>50450</v>
          </cell>
          <cell r="D38079" t="str">
            <v>Puerto Concordia</v>
          </cell>
        </row>
        <row r="38080">
          <cell r="C38080" t="str">
            <v>50450</v>
          </cell>
          <cell r="D38080" t="str">
            <v>Puerto Concordia</v>
          </cell>
        </row>
        <row r="38081">
          <cell r="C38081" t="str">
            <v>50450</v>
          </cell>
          <cell r="D38081" t="str">
            <v>Puerto Concordia</v>
          </cell>
        </row>
        <row r="38082">
          <cell r="C38082" t="str">
            <v>50450</v>
          </cell>
          <cell r="D38082" t="str">
            <v>Puerto Concordia</v>
          </cell>
        </row>
        <row r="38083">
          <cell r="C38083" t="str">
            <v>50568</v>
          </cell>
          <cell r="D38083" t="str">
            <v>Puerto Gaitán</v>
          </cell>
        </row>
        <row r="38084">
          <cell r="C38084" t="str">
            <v>50568</v>
          </cell>
          <cell r="D38084" t="str">
            <v>Puerto Gaitán</v>
          </cell>
        </row>
        <row r="38085">
          <cell r="C38085" t="str">
            <v>50568</v>
          </cell>
          <cell r="D38085" t="str">
            <v>Puerto Gaitán</v>
          </cell>
        </row>
        <row r="38086">
          <cell r="C38086" t="str">
            <v>50568</v>
          </cell>
          <cell r="D38086" t="str">
            <v>Puerto Gaitán</v>
          </cell>
        </row>
        <row r="38087">
          <cell r="C38087" t="str">
            <v>50568</v>
          </cell>
          <cell r="D38087" t="str">
            <v>Puerto Gaitán</v>
          </cell>
        </row>
        <row r="38088">
          <cell r="C38088" t="str">
            <v>50568</v>
          </cell>
          <cell r="D38088" t="str">
            <v>Puerto Gaitán</v>
          </cell>
        </row>
        <row r="38089">
          <cell r="C38089" t="str">
            <v>50568</v>
          </cell>
          <cell r="D38089" t="str">
            <v>Puerto Gaitán</v>
          </cell>
        </row>
        <row r="38090">
          <cell r="C38090" t="str">
            <v>50568</v>
          </cell>
          <cell r="D38090" t="str">
            <v>Puerto Gaitán</v>
          </cell>
        </row>
        <row r="38091">
          <cell r="C38091" t="str">
            <v>50568</v>
          </cell>
          <cell r="D38091" t="str">
            <v>Puerto Gaitán</v>
          </cell>
        </row>
        <row r="38092">
          <cell r="C38092" t="str">
            <v>50568</v>
          </cell>
          <cell r="D38092" t="str">
            <v>Puerto Gaitán</v>
          </cell>
        </row>
        <row r="38093">
          <cell r="C38093" t="str">
            <v>50568</v>
          </cell>
          <cell r="D38093" t="str">
            <v>Puerto Gaitán</v>
          </cell>
        </row>
        <row r="38094">
          <cell r="C38094" t="str">
            <v>50568</v>
          </cell>
          <cell r="D38094" t="str">
            <v>Puerto Gaitán</v>
          </cell>
        </row>
        <row r="38095">
          <cell r="C38095" t="str">
            <v>50568</v>
          </cell>
          <cell r="D38095" t="str">
            <v>Puerto Gaitán</v>
          </cell>
        </row>
        <row r="38096">
          <cell r="C38096" t="str">
            <v>50568</v>
          </cell>
          <cell r="D38096" t="str">
            <v>Puerto Gaitán</v>
          </cell>
        </row>
        <row r="38097">
          <cell r="C38097" t="str">
            <v>50568</v>
          </cell>
          <cell r="D38097" t="str">
            <v>Puerto Gaitán</v>
          </cell>
        </row>
        <row r="38098">
          <cell r="C38098" t="str">
            <v>50568</v>
          </cell>
          <cell r="D38098" t="str">
            <v>Puerto Gaitán</v>
          </cell>
        </row>
        <row r="38099">
          <cell r="C38099" t="str">
            <v>50568</v>
          </cell>
          <cell r="D38099" t="str">
            <v>Puerto Gaitán</v>
          </cell>
        </row>
        <row r="38100">
          <cell r="C38100" t="str">
            <v>50568</v>
          </cell>
          <cell r="D38100" t="str">
            <v>Puerto Gaitán</v>
          </cell>
        </row>
        <row r="38101">
          <cell r="C38101" t="str">
            <v>50568</v>
          </cell>
          <cell r="D38101" t="str">
            <v>Puerto Gaitán</v>
          </cell>
        </row>
        <row r="38102">
          <cell r="C38102" t="str">
            <v>50568</v>
          </cell>
          <cell r="D38102" t="str">
            <v>Puerto Gaitán</v>
          </cell>
        </row>
        <row r="38103">
          <cell r="C38103" t="str">
            <v>50568</v>
          </cell>
          <cell r="D38103" t="str">
            <v>Puerto Gaitán</v>
          </cell>
        </row>
        <row r="38104">
          <cell r="C38104" t="str">
            <v>50568</v>
          </cell>
          <cell r="D38104" t="str">
            <v>Puerto Gaitán</v>
          </cell>
        </row>
        <row r="38105">
          <cell r="C38105" t="str">
            <v>50568</v>
          </cell>
          <cell r="D38105" t="str">
            <v>Puerto Gaitán</v>
          </cell>
        </row>
        <row r="38106">
          <cell r="C38106" t="str">
            <v>50568</v>
          </cell>
          <cell r="D38106" t="str">
            <v>Puerto Gaitán</v>
          </cell>
        </row>
        <row r="38107">
          <cell r="C38107" t="str">
            <v>50568</v>
          </cell>
          <cell r="D38107" t="str">
            <v>Puerto Gaitán</v>
          </cell>
        </row>
        <row r="38108">
          <cell r="C38108" t="str">
            <v>50568</v>
          </cell>
          <cell r="D38108" t="str">
            <v>Puerto Gaitán</v>
          </cell>
        </row>
        <row r="38109">
          <cell r="C38109" t="str">
            <v>50568</v>
          </cell>
          <cell r="D38109" t="str">
            <v>Puerto Gaitán</v>
          </cell>
        </row>
        <row r="38110">
          <cell r="C38110" t="str">
            <v>50568</v>
          </cell>
          <cell r="D38110" t="str">
            <v>Puerto Gaitán</v>
          </cell>
        </row>
        <row r="38111">
          <cell r="C38111" t="str">
            <v>50568</v>
          </cell>
          <cell r="D38111" t="str">
            <v>Puerto Gaitán</v>
          </cell>
        </row>
        <row r="38112">
          <cell r="C38112" t="str">
            <v>50568</v>
          </cell>
          <cell r="D38112" t="str">
            <v>Puerto Gaitán</v>
          </cell>
        </row>
        <row r="38113">
          <cell r="C38113" t="str">
            <v>50568</v>
          </cell>
          <cell r="D38113" t="str">
            <v>Puerto Gaitán</v>
          </cell>
        </row>
        <row r="38114">
          <cell r="C38114" t="str">
            <v>50568</v>
          </cell>
          <cell r="D38114" t="str">
            <v>Puerto Gaitán</v>
          </cell>
        </row>
        <row r="38115">
          <cell r="C38115" t="str">
            <v>50568</v>
          </cell>
          <cell r="D38115" t="str">
            <v>Puerto Gaitán</v>
          </cell>
        </row>
        <row r="38116">
          <cell r="C38116" t="str">
            <v>50568</v>
          </cell>
          <cell r="D38116" t="str">
            <v>Puerto Gaitán</v>
          </cell>
        </row>
        <row r="38117">
          <cell r="C38117" t="str">
            <v>50568</v>
          </cell>
          <cell r="D38117" t="str">
            <v>Puerto Gaitán</v>
          </cell>
        </row>
        <row r="38118">
          <cell r="C38118" t="str">
            <v>50568</v>
          </cell>
          <cell r="D38118" t="str">
            <v>Puerto Gaitán</v>
          </cell>
        </row>
        <row r="38119">
          <cell r="C38119" t="str">
            <v>50568</v>
          </cell>
          <cell r="D38119" t="str">
            <v>Puerto Gaitán</v>
          </cell>
        </row>
        <row r="38120">
          <cell r="C38120" t="str">
            <v>50568</v>
          </cell>
          <cell r="D38120" t="str">
            <v>Puerto Gaitán</v>
          </cell>
        </row>
        <row r="38121">
          <cell r="C38121" t="str">
            <v>50568</v>
          </cell>
          <cell r="D38121" t="str">
            <v>Puerto Gaitán</v>
          </cell>
        </row>
        <row r="38122">
          <cell r="C38122" t="str">
            <v>50568</v>
          </cell>
          <cell r="D38122" t="str">
            <v>Puerto Gaitán</v>
          </cell>
        </row>
        <row r="38123">
          <cell r="C38123" t="str">
            <v>50568</v>
          </cell>
          <cell r="D38123" t="str">
            <v>Puerto Gaitán</v>
          </cell>
        </row>
        <row r="38124">
          <cell r="C38124" t="str">
            <v>50568</v>
          </cell>
          <cell r="D38124" t="str">
            <v>Puerto Gaitán</v>
          </cell>
        </row>
        <row r="38125">
          <cell r="C38125" t="str">
            <v>50568</v>
          </cell>
          <cell r="D38125" t="str">
            <v>Puerto Gaitán</v>
          </cell>
        </row>
        <row r="38126">
          <cell r="C38126" t="str">
            <v>50568</v>
          </cell>
          <cell r="D38126" t="str">
            <v>Puerto Gaitán</v>
          </cell>
        </row>
        <row r="38127">
          <cell r="C38127" t="str">
            <v>50568</v>
          </cell>
          <cell r="D38127" t="str">
            <v>Puerto Gaitán</v>
          </cell>
        </row>
        <row r="38128">
          <cell r="C38128" t="str">
            <v>50568</v>
          </cell>
          <cell r="D38128" t="str">
            <v>Puerto Gaitán</v>
          </cell>
        </row>
        <row r="38129">
          <cell r="C38129" t="str">
            <v>50568</v>
          </cell>
          <cell r="D38129" t="str">
            <v>Puerto Gaitán</v>
          </cell>
        </row>
        <row r="38130">
          <cell r="C38130" t="str">
            <v>50568</v>
          </cell>
          <cell r="D38130" t="str">
            <v>Puerto Gaitán</v>
          </cell>
        </row>
        <row r="38131">
          <cell r="C38131" t="str">
            <v>50568</v>
          </cell>
          <cell r="D38131" t="str">
            <v>Puerto Gaitán</v>
          </cell>
        </row>
        <row r="38132">
          <cell r="C38132" t="str">
            <v>50568</v>
          </cell>
          <cell r="D38132" t="str">
            <v>Puerto Gaitán</v>
          </cell>
        </row>
        <row r="38133">
          <cell r="C38133" t="str">
            <v>50568</v>
          </cell>
          <cell r="D38133" t="str">
            <v>Puerto Gaitán</v>
          </cell>
        </row>
        <row r="38134">
          <cell r="C38134" t="str">
            <v>50568</v>
          </cell>
          <cell r="D38134" t="str">
            <v>Puerto Gaitán</v>
          </cell>
        </row>
        <row r="38135">
          <cell r="C38135" t="str">
            <v>50568</v>
          </cell>
          <cell r="D38135" t="str">
            <v>Puerto Gaitán</v>
          </cell>
        </row>
        <row r="38136">
          <cell r="C38136" t="str">
            <v>50568</v>
          </cell>
          <cell r="D38136" t="str">
            <v>Puerto Gaitán</v>
          </cell>
        </row>
        <row r="38137">
          <cell r="C38137" t="str">
            <v>50573</v>
          </cell>
          <cell r="D38137" t="str">
            <v>Puerto López</v>
          </cell>
        </row>
        <row r="38138">
          <cell r="C38138" t="str">
            <v>50573</v>
          </cell>
          <cell r="D38138" t="str">
            <v>Puerto López</v>
          </cell>
        </row>
        <row r="38139">
          <cell r="C38139" t="str">
            <v>50573</v>
          </cell>
          <cell r="D38139" t="str">
            <v>Puerto López</v>
          </cell>
        </row>
        <row r="38140">
          <cell r="C38140" t="str">
            <v>50573</v>
          </cell>
          <cell r="D38140" t="str">
            <v>Puerto López</v>
          </cell>
        </row>
        <row r="38141">
          <cell r="C38141" t="str">
            <v>50573</v>
          </cell>
          <cell r="D38141" t="str">
            <v>Puerto López</v>
          </cell>
        </row>
        <row r="38142">
          <cell r="C38142" t="str">
            <v>50573</v>
          </cell>
          <cell r="D38142" t="str">
            <v>Puerto López</v>
          </cell>
        </row>
        <row r="38143">
          <cell r="C38143" t="str">
            <v>50573</v>
          </cell>
          <cell r="D38143" t="str">
            <v>Puerto López</v>
          </cell>
        </row>
        <row r="38144">
          <cell r="C38144" t="str">
            <v>50573</v>
          </cell>
          <cell r="D38144" t="str">
            <v>Puerto López</v>
          </cell>
        </row>
        <row r="38145">
          <cell r="C38145" t="str">
            <v>50573</v>
          </cell>
          <cell r="D38145" t="str">
            <v>Puerto López</v>
          </cell>
        </row>
        <row r="38146">
          <cell r="C38146" t="str">
            <v>50573</v>
          </cell>
          <cell r="D38146" t="str">
            <v>Puerto López</v>
          </cell>
        </row>
        <row r="38147">
          <cell r="C38147" t="str">
            <v>50573</v>
          </cell>
          <cell r="D38147" t="str">
            <v>Puerto López</v>
          </cell>
        </row>
        <row r="38148">
          <cell r="C38148" t="str">
            <v>50573</v>
          </cell>
          <cell r="D38148" t="str">
            <v>Puerto López</v>
          </cell>
        </row>
        <row r="38149">
          <cell r="C38149" t="str">
            <v>50573</v>
          </cell>
          <cell r="D38149" t="str">
            <v>Puerto López</v>
          </cell>
        </row>
        <row r="38150">
          <cell r="C38150" t="str">
            <v>50573</v>
          </cell>
          <cell r="D38150" t="str">
            <v>Puerto López</v>
          </cell>
        </row>
        <row r="38151">
          <cell r="C38151" t="str">
            <v>50573</v>
          </cell>
          <cell r="D38151" t="str">
            <v>Puerto López</v>
          </cell>
        </row>
        <row r="38152">
          <cell r="C38152" t="str">
            <v>50573</v>
          </cell>
          <cell r="D38152" t="str">
            <v>Puerto López</v>
          </cell>
        </row>
        <row r="38153">
          <cell r="C38153" t="str">
            <v>50573</v>
          </cell>
          <cell r="D38153" t="str">
            <v>Puerto López</v>
          </cell>
        </row>
        <row r="38154">
          <cell r="C38154" t="str">
            <v>50573</v>
          </cell>
          <cell r="D38154" t="str">
            <v>Puerto López</v>
          </cell>
        </row>
        <row r="38155">
          <cell r="C38155" t="str">
            <v>50573</v>
          </cell>
          <cell r="D38155" t="str">
            <v>Puerto López</v>
          </cell>
        </row>
        <row r="38156">
          <cell r="C38156" t="str">
            <v>50573</v>
          </cell>
          <cell r="D38156" t="str">
            <v>Puerto López</v>
          </cell>
        </row>
        <row r="38157">
          <cell r="C38157" t="str">
            <v>50573</v>
          </cell>
          <cell r="D38157" t="str">
            <v>Puerto López</v>
          </cell>
        </row>
        <row r="38158">
          <cell r="C38158" t="str">
            <v>50573</v>
          </cell>
          <cell r="D38158" t="str">
            <v>Puerto López</v>
          </cell>
        </row>
        <row r="38159">
          <cell r="C38159" t="str">
            <v>50573</v>
          </cell>
          <cell r="D38159" t="str">
            <v>Puerto López</v>
          </cell>
        </row>
        <row r="38160">
          <cell r="C38160" t="str">
            <v>50573</v>
          </cell>
          <cell r="D38160" t="str">
            <v>Puerto López</v>
          </cell>
        </row>
        <row r="38161">
          <cell r="C38161" t="str">
            <v>50573</v>
          </cell>
          <cell r="D38161" t="str">
            <v>Puerto López</v>
          </cell>
        </row>
        <row r="38162">
          <cell r="C38162" t="str">
            <v>50573</v>
          </cell>
          <cell r="D38162" t="str">
            <v>Puerto López</v>
          </cell>
        </row>
        <row r="38163">
          <cell r="C38163" t="str">
            <v>50573</v>
          </cell>
          <cell r="D38163" t="str">
            <v>Puerto López</v>
          </cell>
        </row>
        <row r="38164">
          <cell r="C38164" t="str">
            <v>50573</v>
          </cell>
          <cell r="D38164" t="str">
            <v>Puerto López</v>
          </cell>
        </row>
        <row r="38165">
          <cell r="C38165" t="str">
            <v>50573</v>
          </cell>
          <cell r="D38165" t="str">
            <v>Puerto López</v>
          </cell>
        </row>
        <row r="38166">
          <cell r="C38166" t="str">
            <v>50573</v>
          </cell>
          <cell r="D38166" t="str">
            <v>Puerto López</v>
          </cell>
        </row>
        <row r="38167">
          <cell r="C38167" t="str">
            <v>50573</v>
          </cell>
          <cell r="D38167" t="str">
            <v>Puerto López</v>
          </cell>
        </row>
        <row r="38168">
          <cell r="C38168" t="str">
            <v>50573</v>
          </cell>
          <cell r="D38168" t="str">
            <v>Puerto López</v>
          </cell>
        </row>
        <row r="38169">
          <cell r="C38169" t="str">
            <v>50573</v>
          </cell>
          <cell r="D38169" t="str">
            <v>Puerto López</v>
          </cell>
        </row>
        <row r="38170">
          <cell r="C38170" t="str">
            <v>50573</v>
          </cell>
          <cell r="D38170" t="str">
            <v>Puerto López</v>
          </cell>
        </row>
        <row r="38171">
          <cell r="C38171" t="str">
            <v>50573</v>
          </cell>
          <cell r="D38171" t="str">
            <v>Puerto López</v>
          </cell>
        </row>
        <row r="38172">
          <cell r="C38172" t="str">
            <v>50573</v>
          </cell>
          <cell r="D38172" t="str">
            <v>Puerto López</v>
          </cell>
        </row>
        <row r="38173">
          <cell r="C38173" t="str">
            <v>50573</v>
          </cell>
          <cell r="D38173" t="str">
            <v>Puerto López</v>
          </cell>
        </row>
        <row r="38174">
          <cell r="C38174" t="str">
            <v>50573</v>
          </cell>
          <cell r="D38174" t="str">
            <v>Puerto López</v>
          </cell>
        </row>
        <row r="38175">
          <cell r="C38175" t="str">
            <v>50573</v>
          </cell>
          <cell r="D38175" t="str">
            <v>Puerto López</v>
          </cell>
        </row>
        <row r="38176">
          <cell r="C38176" t="str">
            <v>50573</v>
          </cell>
          <cell r="D38176" t="str">
            <v>Puerto López</v>
          </cell>
        </row>
        <row r="38177">
          <cell r="C38177" t="str">
            <v>50573</v>
          </cell>
          <cell r="D38177" t="str">
            <v>Puerto López</v>
          </cell>
        </row>
        <row r="38178">
          <cell r="C38178" t="str">
            <v>50573</v>
          </cell>
          <cell r="D38178" t="str">
            <v>Puerto López</v>
          </cell>
        </row>
        <row r="38179">
          <cell r="C38179" t="str">
            <v>50573</v>
          </cell>
          <cell r="D38179" t="str">
            <v>Puerto López</v>
          </cell>
        </row>
        <row r="38180">
          <cell r="C38180" t="str">
            <v>50573</v>
          </cell>
          <cell r="D38180" t="str">
            <v>Puerto López</v>
          </cell>
        </row>
        <row r="38181">
          <cell r="C38181" t="str">
            <v>50573</v>
          </cell>
          <cell r="D38181" t="str">
            <v>Puerto López</v>
          </cell>
        </row>
        <row r="38182">
          <cell r="C38182" t="str">
            <v>50573</v>
          </cell>
          <cell r="D38182" t="str">
            <v>Puerto López</v>
          </cell>
        </row>
        <row r="38183">
          <cell r="C38183" t="str">
            <v>50573</v>
          </cell>
          <cell r="D38183" t="str">
            <v>Puerto López</v>
          </cell>
        </row>
        <row r="38184">
          <cell r="C38184" t="str">
            <v>50573</v>
          </cell>
          <cell r="D38184" t="str">
            <v>Puerto López</v>
          </cell>
        </row>
        <row r="38185">
          <cell r="C38185" t="str">
            <v>50573</v>
          </cell>
          <cell r="D38185" t="str">
            <v>Puerto López</v>
          </cell>
        </row>
        <row r="38186">
          <cell r="C38186" t="str">
            <v>50573</v>
          </cell>
          <cell r="D38186" t="str">
            <v>Puerto López</v>
          </cell>
        </row>
        <row r="38187">
          <cell r="C38187" t="str">
            <v>50573</v>
          </cell>
          <cell r="D38187" t="str">
            <v>Puerto López</v>
          </cell>
        </row>
        <row r="38188">
          <cell r="C38188" t="str">
            <v>50573</v>
          </cell>
          <cell r="D38188" t="str">
            <v>Puerto López</v>
          </cell>
        </row>
        <row r="38189">
          <cell r="C38189" t="str">
            <v>50573</v>
          </cell>
          <cell r="D38189" t="str">
            <v>Puerto López</v>
          </cell>
        </row>
        <row r="38190">
          <cell r="C38190" t="str">
            <v>50573</v>
          </cell>
          <cell r="D38190" t="str">
            <v>Puerto López</v>
          </cell>
        </row>
        <row r="38191">
          <cell r="C38191" t="str">
            <v>50577</v>
          </cell>
          <cell r="D38191" t="str">
            <v>Puerto Lleras</v>
          </cell>
        </row>
        <row r="38192">
          <cell r="C38192" t="str">
            <v>50577</v>
          </cell>
          <cell r="D38192" t="str">
            <v>Puerto Lleras</v>
          </cell>
        </row>
        <row r="38193">
          <cell r="C38193" t="str">
            <v>50577</v>
          </cell>
          <cell r="D38193" t="str">
            <v>Puerto Lleras</v>
          </cell>
        </row>
        <row r="38194">
          <cell r="C38194" t="str">
            <v>50577</v>
          </cell>
          <cell r="D38194" t="str">
            <v>Puerto Lleras</v>
          </cell>
        </row>
        <row r="38195">
          <cell r="C38195" t="str">
            <v>50577</v>
          </cell>
          <cell r="D38195" t="str">
            <v>Puerto Lleras</v>
          </cell>
        </row>
        <row r="38196">
          <cell r="C38196" t="str">
            <v>50577</v>
          </cell>
          <cell r="D38196" t="str">
            <v>Puerto Lleras</v>
          </cell>
        </row>
        <row r="38197">
          <cell r="C38197" t="str">
            <v>50577</v>
          </cell>
          <cell r="D38197" t="str">
            <v>Puerto Lleras</v>
          </cell>
        </row>
        <row r="38198">
          <cell r="C38198" t="str">
            <v>50577</v>
          </cell>
          <cell r="D38198" t="str">
            <v>Puerto Lleras</v>
          </cell>
        </row>
        <row r="38199">
          <cell r="C38199" t="str">
            <v>50577</v>
          </cell>
          <cell r="D38199" t="str">
            <v>Puerto Lleras</v>
          </cell>
        </row>
        <row r="38200">
          <cell r="C38200" t="str">
            <v>50577</v>
          </cell>
          <cell r="D38200" t="str">
            <v>Puerto Lleras</v>
          </cell>
        </row>
        <row r="38201">
          <cell r="C38201" t="str">
            <v>50577</v>
          </cell>
          <cell r="D38201" t="str">
            <v>Puerto Lleras</v>
          </cell>
        </row>
        <row r="38202">
          <cell r="C38202" t="str">
            <v>50577</v>
          </cell>
          <cell r="D38202" t="str">
            <v>Puerto Lleras</v>
          </cell>
        </row>
        <row r="38203">
          <cell r="C38203" t="str">
            <v>50577</v>
          </cell>
          <cell r="D38203" t="str">
            <v>Puerto Lleras</v>
          </cell>
        </row>
        <row r="38204">
          <cell r="C38204" t="str">
            <v>50577</v>
          </cell>
          <cell r="D38204" t="str">
            <v>Puerto Lleras</v>
          </cell>
        </row>
        <row r="38205">
          <cell r="C38205" t="str">
            <v>50577</v>
          </cell>
          <cell r="D38205" t="str">
            <v>Puerto Lleras</v>
          </cell>
        </row>
        <row r="38206">
          <cell r="C38206" t="str">
            <v>50577</v>
          </cell>
          <cell r="D38206" t="str">
            <v>Puerto Lleras</v>
          </cell>
        </row>
        <row r="38207">
          <cell r="C38207" t="str">
            <v>50577</v>
          </cell>
          <cell r="D38207" t="str">
            <v>Puerto Lleras</v>
          </cell>
        </row>
        <row r="38208">
          <cell r="C38208" t="str">
            <v>50577</v>
          </cell>
          <cell r="D38208" t="str">
            <v>Puerto Lleras</v>
          </cell>
        </row>
        <row r="38209">
          <cell r="C38209" t="str">
            <v>50577</v>
          </cell>
          <cell r="D38209" t="str">
            <v>Puerto Lleras</v>
          </cell>
        </row>
        <row r="38210">
          <cell r="C38210" t="str">
            <v>50577</v>
          </cell>
          <cell r="D38210" t="str">
            <v>Puerto Lleras</v>
          </cell>
        </row>
        <row r="38211">
          <cell r="C38211" t="str">
            <v>50577</v>
          </cell>
          <cell r="D38211" t="str">
            <v>Puerto Lleras</v>
          </cell>
        </row>
        <row r="38212">
          <cell r="C38212" t="str">
            <v>50577</v>
          </cell>
          <cell r="D38212" t="str">
            <v>Puerto Lleras</v>
          </cell>
        </row>
        <row r="38213">
          <cell r="C38213" t="str">
            <v>50577</v>
          </cell>
          <cell r="D38213" t="str">
            <v>Puerto Lleras</v>
          </cell>
        </row>
        <row r="38214">
          <cell r="C38214" t="str">
            <v>50577</v>
          </cell>
          <cell r="D38214" t="str">
            <v>Puerto Lleras</v>
          </cell>
        </row>
        <row r="38215">
          <cell r="C38215" t="str">
            <v>50577</v>
          </cell>
          <cell r="D38215" t="str">
            <v>Puerto Lleras</v>
          </cell>
        </row>
        <row r="38216">
          <cell r="C38216" t="str">
            <v>50577</v>
          </cell>
          <cell r="D38216" t="str">
            <v>Puerto Lleras</v>
          </cell>
        </row>
        <row r="38217">
          <cell r="C38217" t="str">
            <v>50577</v>
          </cell>
          <cell r="D38217" t="str">
            <v>Puerto Lleras</v>
          </cell>
        </row>
        <row r="38218">
          <cell r="C38218" t="str">
            <v>50577</v>
          </cell>
          <cell r="D38218" t="str">
            <v>Puerto Lleras</v>
          </cell>
        </row>
        <row r="38219">
          <cell r="C38219" t="str">
            <v>50577</v>
          </cell>
          <cell r="D38219" t="str">
            <v>Puerto Lleras</v>
          </cell>
        </row>
        <row r="38220">
          <cell r="C38220" t="str">
            <v>50577</v>
          </cell>
          <cell r="D38220" t="str">
            <v>Puerto Lleras</v>
          </cell>
        </row>
        <row r="38221">
          <cell r="C38221" t="str">
            <v>50577</v>
          </cell>
          <cell r="D38221" t="str">
            <v>Puerto Lleras</v>
          </cell>
        </row>
        <row r="38222">
          <cell r="C38222" t="str">
            <v>50577</v>
          </cell>
          <cell r="D38222" t="str">
            <v>Puerto Lleras</v>
          </cell>
        </row>
        <row r="38223">
          <cell r="C38223" t="str">
            <v>50577</v>
          </cell>
          <cell r="D38223" t="str">
            <v>Puerto Lleras</v>
          </cell>
        </row>
        <row r="38224">
          <cell r="C38224" t="str">
            <v>50577</v>
          </cell>
          <cell r="D38224" t="str">
            <v>Puerto Lleras</v>
          </cell>
        </row>
        <row r="38225">
          <cell r="C38225" t="str">
            <v>50577</v>
          </cell>
          <cell r="D38225" t="str">
            <v>Puerto Lleras</v>
          </cell>
        </row>
        <row r="38226">
          <cell r="C38226" t="str">
            <v>50577</v>
          </cell>
          <cell r="D38226" t="str">
            <v>Puerto Lleras</v>
          </cell>
        </row>
        <row r="38227">
          <cell r="C38227" t="str">
            <v>50577</v>
          </cell>
          <cell r="D38227" t="str">
            <v>Puerto Lleras</v>
          </cell>
        </row>
        <row r="38228">
          <cell r="C38228" t="str">
            <v>50577</v>
          </cell>
          <cell r="D38228" t="str">
            <v>Puerto Lleras</v>
          </cell>
        </row>
        <row r="38229">
          <cell r="C38229" t="str">
            <v>50577</v>
          </cell>
          <cell r="D38229" t="str">
            <v>Puerto Lleras</v>
          </cell>
        </row>
        <row r="38230">
          <cell r="C38230" t="str">
            <v>50577</v>
          </cell>
          <cell r="D38230" t="str">
            <v>Puerto Lleras</v>
          </cell>
        </row>
        <row r="38231">
          <cell r="C38231" t="str">
            <v>50577</v>
          </cell>
          <cell r="D38231" t="str">
            <v>Puerto Lleras</v>
          </cell>
        </row>
        <row r="38232">
          <cell r="C38232" t="str">
            <v>50577</v>
          </cell>
          <cell r="D38232" t="str">
            <v>Puerto Lleras</v>
          </cell>
        </row>
        <row r="38233">
          <cell r="C38233" t="str">
            <v>50577</v>
          </cell>
          <cell r="D38233" t="str">
            <v>Puerto Lleras</v>
          </cell>
        </row>
        <row r="38234">
          <cell r="C38234" t="str">
            <v>50577</v>
          </cell>
          <cell r="D38234" t="str">
            <v>Puerto Lleras</v>
          </cell>
        </row>
        <row r="38235">
          <cell r="C38235" t="str">
            <v>50577</v>
          </cell>
          <cell r="D38235" t="str">
            <v>Puerto Lleras</v>
          </cell>
        </row>
        <row r="38236">
          <cell r="C38236" t="str">
            <v>50577</v>
          </cell>
          <cell r="D38236" t="str">
            <v>Puerto Lleras</v>
          </cell>
        </row>
        <row r="38237">
          <cell r="C38237" t="str">
            <v>50577</v>
          </cell>
          <cell r="D38237" t="str">
            <v>Puerto Lleras</v>
          </cell>
        </row>
        <row r="38238">
          <cell r="C38238" t="str">
            <v>50577</v>
          </cell>
          <cell r="D38238" t="str">
            <v>Puerto Lleras</v>
          </cell>
        </row>
        <row r="38239">
          <cell r="C38239" t="str">
            <v>50577</v>
          </cell>
          <cell r="D38239" t="str">
            <v>Puerto Lleras</v>
          </cell>
        </row>
        <row r="38240">
          <cell r="C38240" t="str">
            <v>50577</v>
          </cell>
          <cell r="D38240" t="str">
            <v>Puerto Lleras</v>
          </cell>
        </row>
        <row r="38241">
          <cell r="C38241" t="str">
            <v>50577</v>
          </cell>
          <cell r="D38241" t="str">
            <v>Puerto Lleras</v>
          </cell>
        </row>
        <row r="38242">
          <cell r="C38242" t="str">
            <v>50577</v>
          </cell>
          <cell r="D38242" t="str">
            <v>Puerto Lleras</v>
          </cell>
        </row>
        <row r="38243">
          <cell r="C38243" t="str">
            <v>50577</v>
          </cell>
          <cell r="D38243" t="str">
            <v>Puerto Lleras</v>
          </cell>
        </row>
        <row r="38244">
          <cell r="C38244" t="str">
            <v>50577</v>
          </cell>
          <cell r="D38244" t="str">
            <v>Puerto Lleras</v>
          </cell>
        </row>
        <row r="38245">
          <cell r="C38245" t="str">
            <v>50590</v>
          </cell>
          <cell r="D38245" t="str">
            <v>Puerto Rico</v>
          </cell>
        </row>
        <row r="38246">
          <cell r="C38246" t="str">
            <v>50590</v>
          </cell>
          <cell r="D38246" t="str">
            <v>Puerto Rico</v>
          </cell>
        </row>
        <row r="38247">
          <cell r="C38247" t="str">
            <v>50590</v>
          </cell>
          <cell r="D38247" t="str">
            <v>Puerto Rico</v>
          </cell>
        </row>
        <row r="38248">
          <cell r="C38248" t="str">
            <v>50590</v>
          </cell>
          <cell r="D38248" t="str">
            <v>Puerto Rico</v>
          </cell>
        </row>
        <row r="38249">
          <cell r="C38249" t="str">
            <v>50590</v>
          </cell>
          <cell r="D38249" t="str">
            <v>Puerto Rico</v>
          </cell>
        </row>
        <row r="38250">
          <cell r="C38250" t="str">
            <v>50590</v>
          </cell>
          <cell r="D38250" t="str">
            <v>Puerto Rico</v>
          </cell>
        </row>
        <row r="38251">
          <cell r="C38251" t="str">
            <v>50590</v>
          </cell>
          <cell r="D38251" t="str">
            <v>Puerto Rico</v>
          </cell>
        </row>
        <row r="38252">
          <cell r="C38252" t="str">
            <v>50590</v>
          </cell>
          <cell r="D38252" t="str">
            <v>Puerto Rico</v>
          </cell>
        </row>
        <row r="38253">
          <cell r="C38253" t="str">
            <v>50590</v>
          </cell>
          <cell r="D38253" t="str">
            <v>Puerto Rico</v>
          </cell>
        </row>
        <row r="38254">
          <cell r="C38254" t="str">
            <v>50590</v>
          </cell>
          <cell r="D38254" t="str">
            <v>Puerto Rico</v>
          </cell>
        </row>
        <row r="38255">
          <cell r="C38255" t="str">
            <v>50590</v>
          </cell>
          <cell r="D38255" t="str">
            <v>Puerto Rico</v>
          </cell>
        </row>
        <row r="38256">
          <cell r="C38256" t="str">
            <v>50590</v>
          </cell>
          <cell r="D38256" t="str">
            <v>Puerto Rico</v>
          </cell>
        </row>
        <row r="38257">
          <cell r="C38257" t="str">
            <v>50590</v>
          </cell>
          <cell r="D38257" t="str">
            <v>Puerto Rico</v>
          </cell>
        </row>
        <row r="38258">
          <cell r="C38258" t="str">
            <v>50590</v>
          </cell>
          <cell r="D38258" t="str">
            <v>Puerto Rico</v>
          </cell>
        </row>
        <row r="38259">
          <cell r="C38259" t="str">
            <v>50590</v>
          </cell>
          <cell r="D38259" t="str">
            <v>Puerto Rico</v>
          </cell>
        </row>
        <row r="38260">
          <cell r="C38260" t="str">
            <v>50590</v>
          </cell>
          <cell r="D38260" t="str">
            <v>Puerto Rico</v>
          </cell>
        </row>
        <row r="38261">
          <cell r="C38261" t="str">
            <v>50590</v>
          </cell>
          <cell r="D38261" t="str">
            <v>Puerto Rico</v>
          </cell>
        </row>
        <row r="38262">
          <cell r="C38262" t="str">
            <v>50590</v>
          </cell>
          <cell r="D38262" t="str">
            <v>Puerto Rico</v>
          </cell>
        </row>
        <row r="38263">
          <cell r="C38263" t="str">
            <v>50590</v>
          </cell>
          <cell r="D38263" t="str">
            <v>Puerto Rico</v>
          </cell>
        </row>
        <row r="38264">
          <cell r="C38264" t="str">
            <v>50590</v>
          </cell>
          <cell r="D38264" t="str">
            <v>Puerto Rico</v>
          </cell>
        </row>
        <row r="38265">
          <cell r="C38265" t="str">
            <v>50590</v>
          </cell>
          <cell r="D38265" t="str">
            <v>Puerto Rico</v>
          </cell>
        </row>
        <row r="38266">
          <cell r="C38266" t="str">
            <v>50590</v>
          </cell>
          <cell r="D38266" t="str">
            <v>Puerto Rico</v>
          </cell>
        </row>
        <row r="38267">
          <cell r="C38267" t="str">
            <v>50590</v>
          </cell>
          <cell r="D38267" t="str">
            <v>Puerto Rico</v>
          </cell>
        </row>
        <row r="38268">
          <cell r="C38268" t="str">
            <v>50590</v>
          </cell>
          <cell r="D38268" t="str">
            <v>Puerto Rico</v>
          </cell>
        </row>
        <row r="38269">
          <cell r="C38269" t="str">
            <v>50590</v>
          </cell>
          <cell r="D38269" t="str">
            <v>Puerto Rico</v>
          </cell>
        </row>
        <row r="38270">
          <cell r="C38270" t="str">
            <v>50590</v>
          </cell>
          <cell r="D38270" t="str">
            <v>Puerto Rico</v>
          </cell>
        </row>
        <row r="38271">
          <cell r="C38271" t="str">
            <v>50590</v>
          </cell>
          <cell r="D38271" t="str">
            <v>Puerto Rico</v>
          </cell>
        </row>
        <row r="38272">
          <cell r="C38272" t="str">
            <v>50590</v>
          </cell>
          <cell r="D38272" t="str">
            <v>Puerto Rico</v>
          </cell>
        </row>
        <row r="38273">
          <cell r="C38273" t="str">
            <v>50590</v>
          </cell>
          <cell r="D38273" t="str">
            <v>Puerto Rico</v>
          </cell>
        </row>
        <row r="38274">
          <cell r="C38274" t="str">
            <v>50590</v>
          </cell>
          <cell r="D38274" t="str">
            <v>Puerto Rico</v>
          </cell>
        </row>
        <row r="38275">
          <cell r="C38275" t="str">
            <v>50590</v>
          </cell>
          <cell r="D38275" t="str">
            <v>Puerto Rico</v>
          </cell>
        </row>
        <row r="38276">
          <cell r="C38276" t="str">
            <v>50590</v>
          </cell>
          <cell r="D38276" t="str">
            <v>Puerto Rico</v>
          </cell>
        </row>
        <row r="38277">
          <cell r="C38277" t="str">
            <v>50590</v>
          </cell>
          <cell r="D38277" t="str">
            <v>Puerto Rico</v>
          </cell>
        </row>
        <row r="38278">
          <cell r="C38278" t="str">
            <v>50590</v>
          </cell>
          <cell r="D38278" t="str">
            <v>Puerto Rico</v>
          </cell>
        </row>
        <row r="38279">
          <cell r="C38279" t="str">
            <v>50590</v>
          </cell>
          <cell r="D38279" t="str">
            <v>Puerto Rico</v>
          </cell>
        </row>
        <row r="38280">
          <cell r="C38280" t="str">
            <v>50590</v>
          </cell>
          <cell r="D38280" t="str">
            <v>Puerto Rico</v>
          </cell>
        </row>
        <row r="38281">
          <cell r="C38281" t="str">
            <v>50590</v>
          </cell>
          <cell r="D38281" t="str">
            <v>Puerto Rico</v>
          </cell>
        </row>
        <row r="38282">
          <cell r="C38282" t="str">
            <v>50590</v>
          </cell>
          <cell r="D38282" t="str">
            <v>Puerto Rico</v>
          </cell>
        </row>
        <row r="38283">
          <cell r="C38283" t="str">
            <v>50590</v>
          </cell>
          <cell r="D38283" t="str">
            <v>Puerto Rico</v>
          </cell>
        </row>
        <row r="38284">
          <cell r="C38284" t="str">
            <v>50590</v>
          </cell>
          <cell r="D38284" t="str">
            <v>Puerto Rico</v>
          </cell>
        </row>
        <row r="38285">
          <cell r="C38285" t="str">
            <v>50590</v>
          </cell>
          <cell r="D38285" t="str">
            <v>Puerto Rico</v>
          </cell>
        </row>
        <row r="38286">
          <cell r="C38286" t="str">
            <v>50590</v>
          </cell>
          <cell r="D38286" t="str">
            <v>Puerto Rico</v>
          </cell>
        </row>
        <row r="38287">
          <cell r="C38287" t="str">
            <v>50590</v>
          </cell>
          <cell r="D38287" t="str">
            <v>Puerto Rico</v>
          </cell>
        </row>
        <row r="38288">
          <cell r="C38288" t="str">
            <v>50590</v>
          </cell>
          <cell r="D38288" t="str">
            <v>Puerto Rico</v>
          </cell>
        </row>
        <row r="38289">
          <cell r="C38289" t="str">
            <v>50590</v>
          </cell>
          <cell r="D38289" t="str">
            <v>Puerto Rico</v>
          </cell>
        </row>
        <row r="38290">
          <cell r="C38290" t="str">
            <v>50590</v>
          </cell>
          <cell r="D38290" t="str">
            <v>Puerto Rico</v>
          </cell>
        </row>
        <row r="38291">
          <cell r="C38291" t="str">
            <v>50590</v>
          </cell>
          <cell r="D38291" t="str">
            <v>Puerto Rico</v>
          </cell>
        </row>
        <row r="38292">
          <cell r="C38292" t="str">
            <v>50590</v>
          </cell>
          <cell r="D38292" t="str">
            <v>Puerto Rico</v>
          </cell>
        </row>
        <row r="38293">
          <cell r="C38293" t="str">
            <v>50590</v>
          </cell>
          <cell r="D38293" t="str">
            <v>Puerto Rico</v>
          </cell>
        </row>
        <row r="38294">
          <cell r="C38294" t="str">
            <v>50590</v>
          </cell>
          <cell r="D38294" t="str">
            <v>Puerto Rico</v>
          </cell>
        </row>
        <row r="38295">
          <cell r="C38295" t="str">
            <v>50590</v>
          </cell>
          <cell r="D38295" t="str">
            <v>Puerto Rico</v>
          </cell>
        </row>
        <row r="38296">
          <cell r="C38296" t="str">
            <v>50590</v>
          </cell>
          <cell r="D38296" t="str">
            <v>Puerto Rico</v>
          </cell>
        </row>
        <row r="38297">
          <cell r="C38297" t="str">
            <v>50590</v>
          </cell>
          <cell r="D38297" t="str">
            <v>Puerto Rico</v>
          </cell>
        </row>
        <row r="38298">
          <cell r="C38298" t="str">
            <v>50590</v>
          </cell>
          <cell r="D38298" t="str">
            <v>Puerto Rico</v>
          </cell>
        </row>
        <row r="38299">
          <cell r="C38299" t="str">
            <v>50606</v>
          </cell>
          <cell r="D38299" t="str">
            <v>Restrepo</v>
          </cell>
        </row>
        <row r="38300">
          <cell r="C38300" t="str">
            <v>50606</v>
          </cell>
          <cell r="D38300" t="str">
            <v>Restrepo</v>
          </cell>
        </row>
        <row r="38301">
          <cell r="C38301" t="str">
            <v>50606</v>
          </cell>
          <cell r="D38301" t="str">
            <v>Restrepo</v>
          </cell>
        </row>
        <row r="38302">
          <cell r="C38302" t="str">
            <v>50606</v>
          </cell>
          <cell r="D38302" t="str">
            <v>Restrepo</v>
          </cell>
        </row>
        <row r="38303">
          <cell r="C38303" t="str">
            <v>50606</v>
          </cell>
          <cell r="D38303" t="str">
            <v>Restrepo</v>
          </cell>
        </row>
        <row r="38304">
          <cell r="C38304" t="str">
            <v>50606</v>
          </cell>
          <cell r="D38304" t="str">
            <v>Restrepo</v>
          </cell>
        </row>
        <row r="38305">
          <cell r="C38305" t="str">
            <v>50606</v>
          </cell>
          <cell r="D38305" t="str">
            <v>Restrepo</v>
          </cell>
        </row>
        <row r="38306">
          <cell r="C38306" t="str">
            <v>50606</v>
          </cell>
          <cell r="D38306" t="str">
            <v>Restrepo</v>
          </cell>
        </row>
        <row r="38307">
          <cell r="C38307" t="str">
            <v>50606</v>
          </cell>
          <cell r="D38307" t="str">
            <v>Restrepo</v>
          </cell>
        </row>
        <row r="38308">
          <cell r="C38308" t="str">
            <v>50606</v>
          </cell>
          <cell r="D38308" t="str">
            <v>Restrepo</v>
          </cell>
        </row>
        <row r="38309">
          <cell r="C38309" t="str">
            <v>50606</v>
          </cell>
          <cell r="D38309" t="str">
            <v>Restrepo</v>
          </cell>
        </row>
        <row r="38310">
          <cell r="C38310" t="str">
            <v>50606</v>
          </cell>
          <cell r="D38310" t="str">
            <v>Restrepo</v>
          </cell>
        </row>
        <row r="38311">
          <cell r="C38311" t="str">
            <v>50606</v>
          </cell>
          <cell r="D38311" t="str">
            <v>Restrepo</v>
          </cell>
        </row>
        <row r="38312">
          <cell r="C38312" t="str">
            <v>50606</v>
          </cell>
          <cell r="D38312" t="str">
            <v>Restrepo</v>
          </cell>
        </row>
        <row r="38313">
          <cell r="C38313" t="str">
            <v>50606</v>
          </cell>
          <cell r="D38313" t="str">
            <v>Restrepo</v>
          </cell>
        </row>
        <row r="38314">
          <cell r="C38314" t="str">
            <v>50606</v>
          </cell>
          <cell r="D38314" t="str">
            <v>Restrepo</v>
          </cell>
        </row>
        <row r="38315">
          <cell r="C38315" t="str">
            <v>50606</v>
          </cell>
          <cell r="D38315" t="str">
            <v>Restrepo</v>
          </cell>
        </row>
        <row r="38316">
          <cell r="C38316" t="str">
            <v>50606</v>
          </cell>
          <cell r="D38316" t="str">
            <v>Restrepo</v>
          </cell>
        </row>
        <row r="38317">
          <cell r="C38317" t="str">
            <v>50606</v>
          </cell>
          <cell r="D38317" t="str">
            <v>Restrepo</v>
          </cell>
        </row>
        <row r="38318">
          <cell r="C38318" t="str">
            <v>50606</v>
          </cell>
          <cell r="D38318" t="str">
            <v>Restrepo</v>
          </cell>
        </row>
        <row r="38319">
          <cell r="C38319" t="str">
            <v>50606</v>
          </cell>
          <cell r="D38319" t="str">
            <v>Restrepo</v>
          </cell>
        </row>
        <row r="38320">
          <cell r="C38320" t="str">
            <v>50606</v>
          </cell>
          <cell r="D38320" t="str">
            <v>Restrepo</v>
          </cell>
        </row>
        <row r="38321">
          <cell r="C38321" t="str">
            <v>50606</v>
          </cell>
          <cell r="D38321" t="str">
            <v>Restrepo</v>
          </cell>
        </row>
        <row r="38322">
          <cell r="C38322" t="str">
            <v>50606</v>
          </cell>
          <cell r="D38322" t="str">
            <v>Restrepo</v>
          </cell>
        </row>
        <row r="38323">
          <cell r="C38323" t="str">
            <v>50606</v>
          </cell>
          <cell r="D38323" t="str">
            <v>Restrepo</v>
          </cell>
        </row>
        <row r="38324">
          <cell r="C38324" t="str">
            <v>50606</v>
          </cell>
          <cell r="D38324" t="str">
            <v>Restrepo</v>
          </cell>
        </row>
        <row r="38325">
          <cell r="C38325" t="str">
            <v>50606</v>
          </cell>
          <cell r="D38325" t="str">
            <v>Restrepo</v>
          </cell>
        </row>
        <row r="38326">
          <cell r="C38326" t="str">
            <v>50606</v>
          </cell>
          <cell r="D38326" t="str">
            <v>Restrepo</v>
          </cell>
        </row>
        <row r="38327">
          <cell r="C38327" t="str">
            <v>50606</v>
          </cell>
          <cell r="D38327" t="str">
            <v>Restrepo</v>
          </cell>
        </row>
        <row r="38328">
          <cell r="C38328" t="str">
            <v>50606</v>
          </cell>
          <cell r="D38328" t="str">
            <v>Restrepo</v>
          </cell>
        </row>
        <row r="38329">
          <cell r="C38329" t="str">
            <v>50606</v>
          </cell>
          <cell r="D38329" t="str">
            <v>Restrepo</v>
          </cell>
        </row>
        <row r="38330">
          <cell r="C38330" t="str">
            <v>50606</v>
          </cell>
          <cell r="D38330" t="str">
            <v>Restrepo</v>
          </cell>
        </row>
        <row r="38331">
          <cell r="C38331" t="str">
            <v>50606</v>
          </cell>
          <cell r="D38331" t="str">
            <v>Restrepo</v>
          </cell>
        </row>
        <row r="38332">
          <cell r="C38332" t="str">
            <v>50606</v>
          </cell>
          <cell r="D38332" t="str">
            <v>Restrepo</v>
          </cell>
        </row>
        <row r="38333">
          <cell r="C38333" t="str">
            <v>50606</v>
          </cell>
          <cell r="D38333" t="str">
            <v>Restrepo</v>
          </cell>
        </row>
        <row r="38334">
          <cell r="C38334" t="str">
            <v>50606</v>
          </cell>
          <cell r="D38334" t="str">
            <v>Restrepo</v>
          </cell>
        </row>
        <row r="38335">
          <cell r="C38335" t="str">
            <v>50606</v>
          </cell>
          <cell r="D38335" t="str">
            <v>Restrepo</v>
          </cell>
        </row>
        <row r="38336">
          <cell r="C38336" t="str">
            <v>50606</v>
          </cell>
          <cell r="D38336" t="str">
            <v>Restrepo</v>
          </cell>
        </row>
        <row r="38337">
          <cell r="C38337" t="str">
            <v>50606</v>
          </cell>
          <cell r="D38337" t="str">
            <v>Restrepo</v>
          </cell>
        </row>
        <row r="38338">
          <cell r="C38338" t="str">
            <v>50606</v>
          </cell>
          <cell r="D38338" t="str">
            <v>Restrepo</v>
          </cell>
        </row>
        <row r="38339">
          <cell r="C38339" t="str">
            <v>50606</v>
          </cell>
          <cell r="D38339" t="str">
            <v>Restrepo</v>
          </cell>
        </row>
        <row r="38340">
          <cell r="C38340" t="str">
            <v>50606</v>
          </cell>
          <cell r="D38340" t="str">
            <v>Restrepo</v>
          </cell>
        </row>
        <row r="38341">
          <cell r="C38341" t="str">
            <v>50606</v>
          </cell>
          <cell r="D38341" t="str">
            <v>Restrepo</v>
          </cell>
        </row>
        <row r="38342">
          <cell r="C38342" t="str">
            <v>50606</v>
          </cell>
          <cell r="D38342" t="str">
            <v>Restrepo</v>
          </cell>
        </row>
        <row r="38343">
          <cell r="C38343" t="str">
            <v>50606</v>
          </cell>
          <cell r="D38343" t="str">
            <v>Restrepo</v>
          </cell>
        </row>
        <row r="38344">
          <cell r="C38344" t="str">
            <v>50606</v>
          </cell>
          <cell r="D38344" t="str">
            <v>Restrepo</v>
          </cell>
        </row>
        <row r="38345">
          <cell r="C38345" t="str">
            <v>50606</v>
          </cell>
          <cell r="D38345" t="str">
            <v>Restrepo</v>
          </cell>
        </row>
        <row r="38346">
          <cell r="C38346" t="str">
            <v>50606</v>
          </cell>
          <cell r="D38346" t="str">
            <v>Restrepo</v>
          </cell>
        </row>
        <row r="38347">
          <cell r="C38347" t="str">
            <v>50606</v>
          </cell>
          <cell r="D38347" t="str">
            <v>Restrepo</v>
          </cell>
        </row>
        <row r="38348">
          <cell r="C38348" t="str">
            <v>50606</v>
          </cell>
          <cell r="D38348" t="str">
            <v>Restrepo</v>
          </cell>
        </row>
        <row r="38349">
          <cell r="C38349" t="str">
            <v>50606</v>
          </cell>
          <cell r="D38349" t="str">
            <v>Restrepo</v>
          </cell>
        </row>
        <row r="38350">
          <cell r="C38350" t="str">
            <v>50606</v>
          </cell>
          <cell r="D38350" t="str">
            <v>Restrepo</v>
          </cell>
        </row>
        <row r="38351">
          <cell r="C38351" t="str">
            <v>50606</v>
          </cell>
          <cell r="D38351" t="str">
            <v>Restrepo</v>
          </cell>
        </row>
        <row r="38352">
          <cell r="C38352" t="str">
            <v>50606</v>
          </cell>
          <cell r="D38352" t="str">
            <v>Restrepo</v>
          </cell>
        </row>
        <row r="38353">
          <cell r="C38353" t="str">
            <v>50680</v>
          </cell>
          <cell r="D38353" t="str">
            <v>San Carlos de Guaroa</v>
          </cell>
        </row>
        <row r="38354">
          <cell r="C38354" t="str">
            <v>50680</v>
          </cell>
          <cell r="D38354" t="str">
            <v>San Carlos de Guaroa</v>
          </cell>
        </row>
        <row r="38355">
          <cell r="C38355" t="str">
            <v>50680</v>
          </cell>
          <cell r="D38355" t="str">
            <v>San Carlos de Guaroa</v>
          </cell>
        </row>
        <row r="38356">
          <cell r="C38356" t="str">
            <v>50680</v>
          </cell>
          <cell r="D38356" t="str">
            <v>San Carlos de Guaroa</v>
          </cell>
        </row>
        <row r="38357">
          <cell r="C38357" t="str">
            <v>50680</v>
          </cell>
          <cell r="D38357" t="str">
            <v>San Carlos de Guaroa</v>
          </cell>
        </row>
        <row r="38358">
          <cell r="C38358" t="str">
            <v>50680</v>
          </cell>
          <cell r="D38358" t="str">
            <v>San Carlos de Guaroa</v>
          </cell>
        </row>
        <row r="38359">
          <cell r="C38359" t="str">
            <v>50680</v>
          </cell>
          <cell r="D38359" t="str">
            <v>San Carlos de Guaroa</v>
          </cell>
        </row>
        <row r="38360">
          <cell r="C38360" t="str">
            <v>50680</v>
          </cell>
          <cell r="D38360" t="str">
            <v>San Carlos de Guaroa</v>
          </cell>
        </row>
        <row r="38361">
          <cell r="C38361" t="str">
            <v>50680</v>
          </cell>
          <cell r="D38361" t="str">
            <v>San Carlos de Guaroa</v>
          </cell>
        </row>
        <row r="38362">
          <cell r="C38362" t="str">
            <v>50680</v>
          </cell>
          <cell r="D38362" t="str">
            <v>San Carlos de Guaroa</v>
          </cell>
        </row>
        <row r="38363">
          <cell r="C38363" t="str">
            <v>50680</v>
          </cell>
          <cell r="D38363" t="str">
            <v>San Carlos de Guaroa</v>
          </cell>
        </row>
        <row r="38364">
          <cell r="C38364" t="str">
            <v>50680</v>
          </cell>
          <cell r="D38364" t="str">
            <v>San Carlos de Guaroa</v>
          </cell>
        </row>
        <row r="38365">
          <cell r="C38365" t="str">
            <v>50680</v>
          </cell>
          <cell r="D38365" t="str">
            <v>San Carlos de Guaroa</v>
          </cell>
        </row>
        <row r="38366">
          <cell r="C38366" t="str">
            <v>50680</v>
          </cell>
          <cell r="D38366" t="str">
            <v>San Carlos de Guaroa</v>
          </cell>
        </row>
        <row r="38367">
          <cell r="C38367" t="str">
            <v>50680</v>
          </cell>
          <cell r="D38367" t="str">
            <v>San Carlos de Guaroa</v>
          </cell>
        </row>
        <row r="38368">
          <cell r="C38368" t="str">
            <v>50680</v>
          </cell>
          <cell r="D38368" t="str">
            <v>San Carlos de Guaroa</v>
          </cell>
        </row>
        <row r="38369">
          <cell r="C38369" t="str">
            <v>50680</v>
          </cell>
          <cell r="D38369" t="str">
            <v>San Carlos de Guaroa</v>
          </cell>
        </row>
        <row r="38370">
          <cell r="C38370" t="str">
            <v>50680</v>
          </cell>
          <cell r="D38370" t="str">
            <v>San Carlos de Guaroa</v>
          </cell>
        </row>
        <row r="38371">
          <cell r="C38371" t="str">
            <v>50680</v>
          </cell>
          <cell r="D38371" t="str">
            <v>San Carlos de Guaroa</v>
          </cell>
        </row>
        <row r="38372">
          <cell r="C38372" t="str">
            <v>50680</v>
          </cell>
          <cell r="D38372" t="str">
            <v>San Carlos de Guaroa</v>
          </cell>
        </row>
        <row r="38373">
          <cell r="C38373" t="str">
            <v>50680</v>
          </cell>
          <cell r="D38373" t="str">
            <v>San Carlos de Guaroa</v>
          </cell>
        </row>
        <row r="38374">
          <cell r="C38374" t="str">
            <v>50680</v>
          </cell>
          <cell r="D38374" t="str">
            <v>San Carlos de Guaroa</v>
          </cell>
        </row>
        <row r="38375">
          <cell r="C38375" t="str">
            <v>50680</v>
          </cell>
          <cell r="D38375" t="str">
            <v>San Carlos de Guaroa</v>
          </cell>
        </row>
        <row r="38376">
          <cell r="C38376" t="str">
            <v>50680</v>
          </cell>
          <cell r="D38376" t="str">
            <v>San Carlos de Guaroa</v>
          </cell>
        </row>
        <row r="38377">
          <cell r="C38377" t="str">
            <v>50680</v>
          </cell>
          <cell r="D38377" t="str">
            <v>San Carlos de Guaroa</v>
          </cell>
        </row>
        <row r="38378">
          <cell r="C38378" t="str">
            <v>50680</v>
          </cell>
          <cell r="D38378" t="str">
            <v>San Carlos de Guaroa</v>
          </cell>
        </row>
        <row r="38379">
          <cell r="C38379" t="str">
            <v>50680</v>
          </cell>
          <cell r="D38379" t="str">
            <v>San Carlos de Guaroa</v>
          </cell>
        </row>
        <row r="38380">
          <cell r="C38380" t="str">
            <v>50680</v>
          </cell>
          <cell r="D38380" t="str">
            <v>San Carlos de Guaroa</v>
          </cell>
        </row>
        <row r="38381">
          <cell r="C38381" t="str">
            <v>50680</v>
          </cell>
          <cell r="D38381" t="str">
            <v>San Carlos de Guaroa</v>
          </cell>
        </row>
        <row r="38382">
          <cell r="C38382" t="str">
            <v>50680</v>
          </cell>
          <cell r="D38382" t="str">
            <v>San Carlos de Guaroa</v>
          </cell>
        </row>
        <row r="38383">
          <cell r="C38383" t="str">
            <v>50680</v>
          </cell>
          <cell r="D38383" t="str">
            <v>San Carlos de Guaroa</v>
          </cell>
        </row>
        <row r="38384">
          <cell r="C38384" t="str">
            <v>50680</v>
          </cell>
          <cell r="D38384" t="str">
            <v>San Carlos de Guaroa</v>
          </cell>
        </row>
        <row r="38385">
          <cell r="C38385" t="str">
            <v>50680</v>
          </cell>
          <cell r="D38385" t="str">
            <v>San Carlos de Guaroa</v>
          </cell>
        </row>
        <row r="38386">
          <cell r="C38386" t="str">
            <v>50680</v>
          </cell>
          <cell r="D38386" t="str">
            <v>San Carlos de Guaroa</v>
          </cell>
        </row>
        <row r="38387">
          <cell r="C38387" t="str">
            <v>50680</v>
          </cell>
          <cell r="D38387" t="str">
            <v>San Carlos de Guaroa</v>
          </cell>
        </row>
        <row r="38388">
          <cell r="C38388" t="str">
            <v>50680</v>
          </cell>
          <cell r="D38388" t="str">
            <v>San Carlos de Guaroa</v>
          </cell>
        </row>
        <row r="38389">
          <cell r="C38389" t="str">
            <v>50680</v>
          </cell>
          <cell r="D38389" t="str">
            <v>San Carlos de Guaroa</v>
          </cell>
        </row>
        <row r="38390">
          <cell r="C38390" t="str">
            <v>50680</v>
          </cell>
          <cell r="D38390" t="str">
            <v>San Carlos de Guaroa</v>
          </cell>
        </row>
        <row r="38391">
          <cell r="C38391" t="str">
            <v>50680</v>
          </cell>
          <cell r="D38391" t="str">
            <v>San Carlos de Guaroa</v>
          </cell>
        </row>
        <row r="38392">
          <cell r="C38392" t="str">
            <v>50680</v>
          </cell>
          <cell r="D38392" t="str">
            <v>San Carlos de Guaroa</v>
          </cell>
        </row>
        <row r="38393">
          <cell r="C38393" t="str">
            <v>50680</v>
          </cell>
          <cell r="D38393" t="str">
            <v>San Carlos de Guaroa</v>
          </cell>
        </row>
        <row r="38394">
          <cell r="C38394" t="str">
            <v>50680</v>
          </cell>
          <cell r="D38394" t="str">
            <v>San Carlos de Guaroa</v>
          </cell>
        </row>
        <row r="38395">
          <cell r="C38395" t="str">
            <v>50680</v>
          </cell>
          <cell r="D38395" t="str">
            <v>San Carlos de Guaroa</v>
          </cell>
        </row>
        <row r="38396">
          <cell r="C38396" t="str">
            <v>50680</v>
          </cell>
          <cell r="D38396" t="str">
            <v>San Carlos de Guaroa</v>
          </cell>
        </row>
        <row r="38397">
          <cell r="C38397" t="str">
            <v>50680</v>
          </cell>
          <cell r="D38397" t="str">
            <v>San Carlos de Guaroa</v>
          </cell>
        </row>
        <row r="38398">
          <cell r="C38398" t="str">
            <v>50680</v>
          </cell>
          <cell r="D38398" t="str">
            <v>San Carlos de Guaroa</v>
          </cell>
        </row>
        <row r="38399">
          <cell r="C38399" t="str">
            <v>50680</v>
          </cell>
          <cell r="D38399" t="str">
            <v>San Carlos de Guaroa</v>
          </cell>
        </row>
        <row r="38400">
          <cell r="C38400" t="str">
            <v>50680</v>
          </cell>
          <cell r="D38400" t="str">
            <v>San Carlos de Guaroa</v>
          </cell>
        </row>
        <row r="38401">
          <cell r="C38401" t="str">
            <v>50680</v>
          </cell>
          <cell r="D38401" t="str">
            <v>San Carlos de Guaroa</v>
          </cell>
        </row>
        <row r="38402">
          <cell r="C38402" t="str">
            <v>50680</v>
          </cell>
          <cell r="D38402" t="str">
            <v>San Carlos de Guaroa</v>
          </cell>
        </row>
        <row r="38403">
          <cell r="C38403" t="str">
            <v>50680</v>
          </cell>
          <cell r="D38403" t="str">
            <v>San Carlos de Guaroa</v>
          </cell>
        </row>
        <row r="38404">
          <cell r="C38404" t="str">
            <v>50680</v>
          </cell>
          <cell r="D38404" t="str">
            <v>San Carlos de Guaroa</v>
          </cell>
        </row>
        <row r="38405">
          <cell r="C38405" t="str">
            <v>50680</v>
          </cell>
          <cell r="D38405" t="str">
            <v>San Carlos de Guaroa</v>
          </cell>
        </row>
        <row r="38406">
          <cell r="C38406" t="str">
            <v>50680</v>
          </cell>
          <cell r="D38406" t="str">
            <v>San Carlos de Guaroa</v>
          </cell>
        </row>
        <row r="38407">
          <cell r="C38407" t="str">
            <v>50683</v>
          </cell>
          <cell r="D38407" t="str">
            <v>San Juan de Arama</v>
          </cell>
        </row>
        <row r="38408">
          <cell r="C38408" t="str">
            <v>50683</v>
          </cell>
          <cell r="D38408" t="str">
            <v>San Juan de Arama</v>
          </cell>
        </row>
        <row r="38409">
          <cell r="C38409" t="str">
            <v>50683</v>
          </cell>
          <cell r="D38409" t="str">
            <v>San Juan de Arama</v>
          </cell>
        </row>
        <row r="38410">
          <cell r="C38410" t="str">
            <v>50683</v>
          </cell>
          <cell r="D38410" t="str">
            <v>San Juan de Arama</v>
          </cell>
        </row>
        <row r="38411">
          <cell r="C38411" t="str">
            <v>50683</v>
          </cell>
          <cell r="D38411" t="str">
            <v>San Juan de Arama</v>
          </cell>
        </row>
        <row r="38412">
          <cell r="C38412" t="str">
            <v>50683</v>
          </cell>
          <cell r="D38412" t="str">
            <v>San Juan de Arama</v>
          </cell>
        </row>
        <row r="38413">
          <cell r="C38413" t="str">
            <v>50683</v>
          </cell>
          <cell r="D38413" t="str">
            <v>San Juan de Arama</v>
          </cell>
        </row>
        <row r="38414">
          <cell r="C38414" t="str">
            <v>50683</v>
          </cell>
          <cell r="D38414" t="str">
            <v>San Juan de Arama</v>
          </cell>
        </row>
        <row r="38415">
          <cell r="C38415" t="str">
            <v>50683</v>
          </cell>
          <cell r="D38415" t="str">
            <v>San Juan de Arama</v>
          </cell>
        </row>
        <row r="38416">
          <cell r="C38416" t="str">
            <v>50683</v>
          </cell>
          <cell r="D38416" t="str">
            <v>San Juan de Arama</v>
          </cell>
        </row>
        <row r="38417">
          <cell r="C38417" t="str">
            <v>50683</v>
          </cell>
          <cell r="D38417" t="str">
            <v>San Juan de Arama</v>
          </cell>
        </row>
        <row r="38418">
          <cell r="C38418" t="str">
            <v>50683</v>
          </cell>
          <cell r="D38418" t="str">
            <v>San Juan de Arama</v>
          </cell>
        </row>
        <row r="38419">
          <cell r="C38419" t="str">
            <v>50683</v>
          </cell>
          <cell r="D38419" t="str">
            <v>San Juan de Arama</v>
          </cell>
        </row>
        <row r="38420">
          <cell r="C38420" t="str">
            <v>50683</v>
          </cell>
          <cell r="D38420" t="str">
            <v>San Juan de Arama</v>
          </cell>
        </row>
        <row r="38421">
          <cell r="C38421" t="str">
            <v>50683</v>
          </cell>
          <cell r="D38421" t="str">
            <v>San Juan de Arama</v>
          </cell>
        </row>
        <row r="38422">
          <cell r="C38422" t="str">
            <v>50683</v>
          </cell>
          <cell r="D38422" t="str">
            <v>San Juan de Arama</v>
          </cell>
        </row>
        <row r="38423">
          <cell r="C38423" t="str">
            <v>50683</v>
          </cell>
          <cell r="D38423" t="str">
            <v>San Juan de Arama</v>
          </cell>
        </row>
        <row r="38424">
          <cell r="C38424" t="str">
            <v>50683</v>
          </cell>
          <cell r="D38424" t="str">
            <v>San Juan de Arama</v>
          </cell>
        </row>
        <row r="38425">
          <cell r="C38425" t="str">
            <v>50683</v>
          </cell>
          <cell r="D38425" t="str">
            <v>San Juan de Arama</v>
          </cell>
        </row>
        <row r="38426">
          <cell r="C38426" t="str">
            <v>50683</v>
          </cell>
          <cell r="D38426" t="str">
            <v>San Juan de Arama</v>
          </cell>
        </row>
        <row r="38427">
          <cell r="C38427" t="str">
            <v>50683</v>
          </cell>
          <cell r="D38427" t="str">
            <v>San Juan de Arama</v>
          </cell>
        </row>
        <row r="38428">
          <cell r="C38428" t="str">
            <v>50683</v>
          </cell>
          <cell r="D38428" t="str">
            <v>San Juan de Arama</v>
          </cell>
        </row>
        <row r="38429">
          <cell r="C38429" t="str">
            <v>50683</v>
          </cell>
          <cell r="D38429" t="str">
            <v>San Juan de Arama</v>
          </cell>
        </row>
        <row r="38430">
          <cell r="C38430" t="str">
            <v>50683</v>
          </cell>
          <cell r="D38430" t="str">
            <v>San Juan de Arama</v>
          </cell>
        </row>
        <row r="38431">
          <cell r="C38431" t="str">
            <v>50683</v>
          </cell>
          <cell r="D38431" t="str">
            <v>San Juan de Arama</v>
          </cell>
        </row>
        <row r="38432">
          <cell r="C38432" t="str">
            <v>50683</v>
          </cell>
          <cell r="D38432" t="str">
            <v>San Juan de Arama</v>
          </cell>
        </row>
        <row r="38433">
          <cell r="C38433" t="str">
            <v>50683</v>
          </cell>
          <cell r="D38433" t="str">
            <v>San Juan de Arama</v>
          </cell>
        </row>
        <row r="38434">
          <cell r="C38434" t="str">
            <v>50683</v>
          </cell>
          <cell r="D38434" t="str">
            <v>San Juan de Arama</v>
          </cell>
        </row>
        <row r="38435">
          <cell r="C38435" t="str">
            <v>50683</v>
          </cell>
          <cell r="D38435" t="str">
            <v>San Juan de Arama</v>
          </cell>
        </row>
        <row r="38436">
          <cell r="C38436" t="str">
            <v>50683</v>
          </cell>
          <cell r="D38436" t="str">
            <v>San Juan de Arama</v>
          </cell>
        </row>
        <row r="38437">
          <cell r="C38437" t="str">
            <v>50683</v>
          </cell>
          <cell r="D38437" t="str">
            <v>San Juan de Arama</v>
          </cell>
        </row>
        <row r="38438">
          <cell r="C38438" t="str">
            <v>50683</v>
          </cell>
          <cell r="D38438" t="str">
            <v>San Juan de Arama</v>
          </cell>
        </row>
        <row r="38439">
          <cell r="C38439" t="str">
            <v>50683</v>
          </cell>
          <cell r="D38439" t="str">
            <v>San Juan de Arama</v>
          </cell>
        </row>
        <row r="38440">
          <cell r="C38440" t="str">
            <v>50683</v>
          </cell>
          <cell r="D38440" t="str">
            <v>San Juan de Arama</v>
          </cell>
        </row>
        <row r="38441">
          <cell r="C38441" t="str">
            <v>50683</v>
          </cell>
          <cell r="D38441" t="str">
            <v>San Juan de Arama</v>
          </cell>
        </row>
        <row r="38442">
          <cell r="C38442" t="str">
            <v>50683</v>
          </cell>
          <cell r="D38442" t="str">
            <v>San Juan de Arama</v>
          </cell>
        </row>
        <row r="38443">
          <cell r="C38443" t="str">
            <v>50683</v>
          </cell>
          <cell r="D38443" t="str">
            <v>San Juan de Arama</v>
          </cell>
        </row>
        <row r="38444">
          <cell r="C38444" t="str">
            <v>50683</v>
          </cell>
          <cell r="D38444" t="str">
            <v>San Juan de Arama</v>
          </cell>
        </row>
        <row r="38445">
          <cell r="C38445" t="str">
            <v>50683</v>
          </cell>
          <cell r="D38445" t="str">
            <v>San Juan de Arama</v>
          </cell>
        </row>
        <row r="38446">
          <cell r="C38446" t="str">
            <v>50683</v>
          </cell>
          <cell r="D38446" t="str">
            <v>San Juan de Arama</v>
          </cell>
        </row>
        <row r="38447">
          <cell r="C38447" t="str">
            <v>50683</v>
          </cell>
          <cell r="D38447" t="str">
            <v>San Juan de Arama</v>
          </cell>
        </row>
        <row r="38448">
          <cell r="C38448" t="str">
            <v>50683</v>
          </cell>
          <cell r="D38448" t="str">
            <v>San Juan de Arama</v>
          </cell>
        </row>
        <row r="38449">
          <cell r="C38449" t="str">
            <v>50683</v>
          </cell>
          <cell r="D38449" t="str">
            <v>San Juan de Arama</v>
          </cell>
        </row>
        <row r="38450">
          <cell r="C38450" t="str">
            <v>50683</v>
          </cell>
          <cell r="D38450" t="str">
            <v>San Juan de Arama</v>
          </cell>
        </row>
        <row r="38451">
          <cell r="C38451" t="str">
            <v>50683</v>
          </cell>
          <cell r="D38451" t="str">
            <v>San Juan de Arama</v>
          </cell>
        </row>
        <row r="38452">
          <cell r="C38452" t="str">
            <v>50683</v>
          </cell>
          <cell r="D38452" t="str">
            <v>San Juan de Arama</v>
          </cell>
        </row>
        <row r="38453">
          <cell r="C38453" t="str">
            <v>50683</v>
          </cell>
          <cell r="D38453" t="str">
            <v>San Juan de Arama</v>
          </cell>
        </row>
        <row r="38454">
          <cell r="C38454" t="str">
            <v>50683</v>
          </cell>
          <cell r="D38454" t="str">
            <v>San Juan de Arama</v>
          </cell>
        </row>
        <row r="38455">
          <cell r="C38455" t="str">
            <v>50683</v>
          </cell>
          <cell r="D38455" t="str">
            <v>San Juan de Arama</v>
          </cell>
        </row>
        <row r="38456">
          <cell r="C38456" t="str">
            <v>50683</v>
          </cell>
          <cell r="D38456" t="str">
            <v>San Juan de Arama</v>
          </cell>
        </row>
        <row r="38457">
          <cell r="C38457" t="str">
            <v>50683</v>
          </cell>
          <cell r="D38457" t="str">
            <v>San Juan de Arama</v>
          </cell>
        </row>
        <row r="38458">
          <cell r="C38458" t="str">
            <v>50683</v>
          </cell>
          <cell r="D38458" t="str">
            <v>San Juan de Arama</v>
          </cell>
        </row>
        <row r="38459">
          <cell r="C38459" t="str">
            <v>50683</v>
          </cell>
          <cell r="D38459" t="str">
            <v>San Juan de Arama</v>
          </cell>
        </row>
        <row r="38460">
          <cell r="C38460" t="str">
            <v>50683</v>
          </cell>
          <cell r="D38460" t="str">
            <v>San Juan de Arama</v>
          </cell>
        </row>
        <row r="38461">
          <cell r="C38461" t="str">
            <v>50686</v>
          </cell>
          <cell r="D38461" t="str">
            <v>San Juanito</v>
          </cell>
        </row>
        <row r="38462">
          <cell r="C38462" t="str">
            <v>50686</v>
          </cell>
          <cell r="D38462" t="str">
            <v>San Juanito</v>
          </cell>
        </row>
        <row r="38463">
          <cell r="C38463" t="str">
            <v>50686</v>
          </cell>
          <cell r="D38463" t="str">
            <v>San Juanito</v>
          </cell>
        </row>
        <row r="38464">
          <cell r="C38464" t="str">
            <v>50686</v>
          </cell>
          <cell r="D38464" t="str">
            <v>San Juanito</v>
          </cell>
        </row>
        <row r="38465">
          <cell r="C38465" t="str">
            <v>50686</v>
          </cell>
          <cell r="D38465" t="str">
            <v>San Juanito</v>
          </cell>
        </row>
        <row r="38466">
          <cell r="C38466" t="str">
            <v>50686</v>
          </cell>
          <cell r="D38466" t="str">
            <v>San Juanito</v>
          </cell>
        </row>
        <row r="38467">
          <cell r="C38467" t="str">
            <v>50686</v>
          </cell>
          <cell r="D38467" t="str">
            <v>San Juanito</v>
          </cell>
        </row>
        <row r="38468">
          <cell r="C38468" t="str">
            <v>50686</v>
          </cell>
          <cell r="D38468" t="str">
            <v>San Juanito</v>
          </cell>
        </row>
        <row r="38469">
          <cell r="C38469" t="str">
            <v>50686</v>
          </cell>
          <cell r="D38469" t="str">
            <v>San Juanito</v>
          </cell>
        </row>
        <row r="38470">
          <cell r="C38470" t="str">
            <v>50686</v>
          </cell>
          <cell r="D38470" t="str">
            <v>San Juanito</v>
          </cell>
        </row>
        <row r="38471">
          <cell r="C38471" t="str">
            <v>50686</v>
          </cell>
          <cell r="D38471" t="str">
            <v>San Juanito</v>
          </cell>
        </row>
        <row r="38472">
          <cell r="C38472" t="str">
            <v>50686</v>
          </cell>
          <cell r="D38472" t="str">
            <v>San Juanito</v>
          </cell>
        </row>
        <row r="38473">
          <cell r="C38473" t="str">
            <v>50686</v>
          </cell>
          <cell r="D38473" t="str">
            <v>San Juanito</v>
          </cell>
        </row>
        <row r="38474">
          <cell r="C38474" t="str">
            <v>50686</v>
          </cell>
          <cell r="D38474" t="str">
            <v>San Juanito</v>
          </cell>
        </row>
        <row r="38475">
          <cell r="C38475" t="str">
            <v>50686</v>
          </cell>
          <cell r="D38475" t="str">
            <v>San Juanito</v>
          </cell>
        </row>
        <row r="38476">
          <cell r="C38476" t="str">
            <v>50686</v>
          </cell>
          <cell r="D38476" t="str">
            <v>San Juanito</v>
          </cell>
        </row>
        <row r="38477">
          <cell r="C38477" t="str">
            <v>50686</v>
          </cell>
          <cell r="D38477" t="str">
            <v>San Juanito</v>
          </cell>
        </row>
        <row r="38478">
          <cell r="C38478" t="str">
            <v>50686</v>
          </cell>
          <cell r="D38478" t="str">
            <v>San Juanito</v>
          </cell>
        </row>
        <row r="38479">
          <cell r="C38479" t="str">
            <v>50686</v>
          </cell>
          <cell r="D38479" t="str">
            <v>San Juanito</v>
          </cell>
        </row>
        <row r="38480">
          <cell r="C38480" t="str">
            <v>50686</v>
          </cell>
          <cell r="D38480" t="str">
            <v>San Juanito</v>
          </cell>
        </row>
        <row r="38481">
          <cell r="C38481" t="str">
            <v>50686</v>
          </cell>
          <cell r="D38481" t="str">
            <v>San Juanito</v>
          </cell>
        </row>
        <row r="38482">
          <cell r="C38482" t="str">
            <v>50686</v>
          </cell>
          <cell r="D38482" t="str">
            <v>San Juanito</v>
          </cell>
        </row>
        <row r="38483">
          <cell r="C38483" t="str">
            <v>50686</v>
          </cell>
          <cell r="D38483" t="str">
            <v>San Juanito</v>
          </cell>
        </row>
        <row r="38484">
          <cell r="C38484" t="str">
            <v>50686</v>
          </cell>
          <cell r="D38484" t="str">
            <v>San Juanito</v>
          </cell>
        </row>
        <row r="38485">
          <cell r="C38485" t="str">
            <v>50686</v>
          </cell>
          <cell r="D38485" t="str">
            <v>San Juanito</v>
          </cell>
        </row>
        <row r="38486">
          <cell r="C38486" t="str">
            <v>50686</v>
          </cell>
          <cell r="D38486" t="str">
            <v>San Juanito</v>
          </cell>
        </row>
        <row r="38487">
          <cell r="C38487" t="str">
            <v>50686</v>
          </cell>
          <cell r="D38487" t="str">
            <v>San Juanito</v>
          </cell>
        </row>
        <row r="38488">
          <cell r="C38488" t="str">
            <v>50686</v>
          </cell>
          <cell r="D38488" t="str">
            <v>San Juanito</v>
          </cell>
        </row>
        <row r="38489">
          <cell r="C38489" t="str">
            <v>50686</v>
          </cell>
          <cell r="D38489" t="str">
            <v>San Juanito</v>
          </cell>
        </row>
        <row r="38490">
          <cell r="C38490" t="str">
            <v>50686</v>
          </cell>
          <cell r="D38490" t="str">
            <v>San Juanito</v>
          </cell>
        </row>
        <row r="38491">
          <cell r="C38491" t="str">
            <v>50686</v>
          </cell>
          <cell r="D38491" t="str">
            <v>San Juanito</v>
          </cell>
        </row>
        <row r="38492">
          <cell r="C38492" t="str">
            <v>50686</v>
          </cell>
          <cell r="D38492" t="str">
            <v>San Juanito</v>
          </cell>
        </row>
        <row r="38493">
          <cell r="C38493" t="str">
            <v>50686</v>
          </cell>
          <cell r="D38493" t="str">
            <v>San Juanito</v>
          </cell>
        </row>
        <row r="38494">
          <cell r="C38494" t="str">
            <v>50686</v>
          </cell>
          <cell r="D38494" t="str">
            <v>San Juanito</v>
          </cell>
        </row>
        <row r="38495">
          <cell r="C38495" t="str">
            <v>50686</v>
          </cell>
          <cell r="D38495" t="str">
            <v>San Juanito</v>
          </cell>
        </row>
        <row r="38496">
          <cell r="C38496" t="str">
            <v>50686</v>
          </cell>
          <cell r="D38496" t="str">
            <v>San Juanito</v>
          </cell>
        </row>
        <row r="38497">
          <cell r="C38497" t="str">
            <v>50686</v>
          </cell>
          <cell r="D38497" t="str">
            <v>San Juanito</v>
          </cell>
        </row>
        <row r="38498">
          <cell r="C38498" t="str">
            <v>50686</v>
          </cell>
          <cell r="D38498" t="str">
            <v>San Juanito</v>
          </cell>
        </row>
        <row r="38499">
          <cell r="C38499" t="str">
            <v>50686</v>
          </cell>
          <cell r="D38499" t="str">
            <v>San Juanito</v>
          </cell>
        </row>
        <row r="38500">
          <cell r="C38500" t="str">
            <v>50686</v>
          </cell>
          <cell r="D38500" t="str">
            <v>San Juanito</v>
          </cell>
        </row>
        <row r="38501">
          <cell r="C38501" t="str">
            <v>50686</v>
          </cell>
          <cell r="D38501" t="str">
            <v>San Juanito</v>
          </cell>
        </row>
        <row r="38502">
          <cell r="C38502" t="str">
            <v>50686</v>
          </cell>
          <cell r="D38502" t="str">
            <v>San Juanito</v>
          </cell>
        </row>
        <row r="38503">
          <cell r="C38503" t="str">
            <v>50686</v>
          </cell>
          <cell r="D38503" t="str">
            <v>San Juanito</v>
          </cell>
        </row>
        <row r="38504">
          <cell r="C38504" t="str">
            <v>50686</v>
          </cell>
          <cell r="D38504" t="str">
            <v>San Juanito</v>
          </cell>
        </row>
        <row r="38505">
          <cell r="C38505" t="str">
            <v>50686</v>
          </cell>
          <cell r="D38505" t="str">
            <v>San Juanito</v>
          </cell>
        </row>
        <row r="38506">
          <cell r="C38506" t="str">
            <v>50686</v>
          </cell>
          <cell r="D38506" t="str">
            <v>San Juanito</v>
          </cell>
        </row>
        <row r="38507">
          <cell r="C38507" t="str">
            <v>50686</v>
          </cell>
          <cell r="D38507" t="str">
            <v>San Juanito</v>
          </cell>
        </row>
        <row r="38508">
          <cell r="C38508" t="str">
            <v>50686</v>
          </cell>
          <cell r="D38508" t="str">
            <v>San Juanito</v>
          </cell>
        </row>
        <row r="38509">
          <cell r="C38509" t="str">
            <v>50686</v>
          </cell>
          <cell r="D38509" t="str">
            <v>San Juanito</v>
          </cell>
        </row>
        <row r="38510">
          <cell r="C38510" t="str">
            <v>50686</v>
          </cell>
          <cell r="D38510" t="str">
            <v>San Juanito</v>
          </cell>
        </row>
        <row r="38511">
          <cell r="C38511" t="str">
            <v>50686</v>
          </cell>
          <cell r="D38511" t="str">
            <v>San Juanito</v>
          </cell>
        </row>
        <row r="38512">
          <cell r="C38512" t="str">
            <v>50686</v>
          </cell>
          <cell r="D38512" t="str">
            <v>San Juanito</v>
          </cell>
        </row>
        <row r="38513">
          <cell r="C38513" t="str">
            <v>50686</v>
          </cell>
          <cell r="D38513" t="str">
            <v>San Juanito</v>
          </cell>
        </row>
        <row r="38514">
          <cell r="C38514" t="str">
            <v>50686</v>
          </cell>
          <cell r="D38514" t="str">
            <v>San Juanito</v>
          </cell>
        </row>
        <row r="38515">
          <cell r="C38515" t="str">
            <v>50689</v>
          </cell>
          <cell r="D38515" t="str">
            <v>San Martín</v>
          </cell>
        </row>
        <row r="38516">
          <cell r="C38516" t="str">
            <v>50689</v>
          </cell>
          <cell r="D38516" t="str">
            <v>San Martín</v>
          </cell>
        </row>
        <row r="38517">
          <cell r="C38517" t="str">
            <v>50689</v>
          </cell>
          <cell r="D38517" t="str">
            <v>San Martín</v>
          </cell>
        </row>
        <row r="38518">
          <cell r="C38518" t="str">
            <v>50689</v>
          </cell>
          <cell r="D38518" t="str">
            <v>San Martín</v>
          </cell>
        </row>
        <row r="38519">
          <cell r="C38519" t="str">
            <v>50689</v>
          </cell>
          <cell r="D38519" t="str">
            <v>San Martín</v>
          </cell>
        </row>
        <row r="38520">
          <cell r="C38520" t="str">
            <v>50689</v>
          </cell>
          <cell r="D38520" t="str">
            <v>San Martín</v>
          </cell>
        </row>
        <row r="38521">
          <cell r="C38521" t="str">
            <v>50689</v>
          </cell>
          <cell r="D38521" t="str">
            <v>San Martín</v>
          </cell>
        </row>
        <row r="38522">
          <cell r="C38522" t="str">
            <v>50689</v>
          </cell>
          <cell r="D38522" t="str">
            <v>San Martín</v>
          </cell>
        </row>
        <row r="38523">
          <cell r="C38523" t="str">
            <v>50689</v>
          </cell>
          <cell r="D38523" t="str">
            <v>San Martín</v>
          </cell>
        </row>
        <row r="38524">
          <cell r="C38524" t="str">
            <v>50689</v>
          </cell>
          <cell r="D38524" t="str">
            <v>San Martín</v>
          </cell>
        </row>
        <row r="38525">
          <cell r="C38525" t="str">
            <v>50689</v>
          </cell>
          <cell r="D38525" t="str">
            <v>San Martín</v>
          </cell>
        </row>
        <row r="38526">
          <cell r="C38526" t="str">
            <v>50689</v>
          </cell>
          <cell r="D38526" t="str">
            <v>San Martín</v>
          </cell>
        </row>
        <row r="38527">
          <cell r="C38527" t="str">
            <v>50689</v>
          </cell>
          <cell r="D38527" t="str">
            <v>San Martín</v>
          </cell>
        </row>
        <row r="38528">
          <cell r="C38528" t="str">
            <v>50689</v>
          </cell>
          <cell r="D38528" t="str">
            <v>San Martín</v>
          </cell>
        </row>
        <row r="38529">
          <cell r="C38529" t="str">
            <v>50689</v>
          </cell>
          <cell r="D38529" t="str">
            <v>San Martín</v>
          </cell>
        </row>
        <row r="38530">
          <cell r="C38530" t="str">
            <v>50689</v>
          </cell>
          <cell r="D38530" t="str">
            <v>San Martín</v>
          </cell>
        </row>
        <row r="38531">
          <cell r="C38531" t="str">
            <v>50689</v>
          </cell>
          <cell r="D38531" t="str">
            <v>San Martín</v>
          </cell>
        </row>
        <row r="38532">
          <cell r="C38532" t="str">
            <v>50689</v>
          </cell>
          <cell r="D38532" t="str">
            <v>San Martín</v>
          </cell>
        </row>
        <row r="38533">
          <cell r="C38533" t="str">
            <v>50689</v>
          </cell>
          <cell r="D38533" t="str">
            <v>San Martín</v>
          </cell>
        </row>
        <row r="38534">
          <cell r="C38534" t="str">
            <v>50689</v>
          </cell>
          <cell r="D38534" t="str">
            <v>San Martín</v>
          </cell>
        </row>
        <row r="38535">
          <cell r="C38535" t="str">
            <v>50689</v>
          </cell>
          <cell r="D38535" t="str">
            <v>San Martín</v>
          </cell>
        </row>
        <row r="38536">
          <cell r="C38536" t="str">
            <v>50689</v>
          </cell>
          <cell r="D38536" t="str">
            <v>San Martín</v>
          </cell>
        </row>
        <row r="38537">
          <cell r="C38537" t="str">
            <v>50689</v>
          </cell>
          <cell r="D38537" t="str">
            <v>San Martín</v>
          </cell>
        </row>
        <row r="38538">
          <cell r="C38538" t="str">
            <v>50689</v>
          </cell>
          <cell r="D38538" t="str">
            <v>San Martín</v>
          </cell>
        </row>
        <row r="38539">
          <cell r="C38539" t="str">
            <v>50689</v>
          </cell>
          <cell r="D38539" t="str">
            <v>San Martín</v>
          </cell>
        </row>
        <row r="38540">
          <cell r="C38540" t="str">
            <v>50689</v>
          </cell>
          <cell r="D38540" t="str">
            <v>San Martín</v>
          </cell>
        </row>
        <row r="38541">
          <cell r="C38541" t="str">
            <v>50689</v>
          </cell>
          <cell r="D38541" t="str">
            <v>San Martín</v>
          </cell>
        </row>
        <row r="38542">
          <cell r="C38542" t="str">
            <v>50689</v>
          </cell>
          <cell r="D38542" t="str">
            <v>San Martín</v>
          </cell>
        </row>
        <row r="38543">
          <cell r="C38543" t="str">
            <v>50689</v>
          </cell>
          <cell r="D38543" t="str">
            <v>San Martín</v>
          </cell>
        </row>
        <row r="38544">
          <cell r="C38544" t="str">
            <v>50689</v>
          </cell>
          <cell r="D38544" t="str">
            <v>San Martín</v>
          </cell>
        </row>
        <row r="38545">
          <cell r="C38545" t="str">
            <v>50689</v>
          </cell>
          <cell r="D38545" t="str">
            <v>San Martín</v>
          </cell>
        </row>
        <row r="38546">
          <cell r="C38546" t="str">
            <v>50689</v>
          </cell>
          <cell r="D38546" t="str">
            <v>San Martín</v>
          </cell>
        </row>
        <row r="38547">
          <cell r="C38547" t="str">
            <v>50689</v>
          </cell>
          <cell r="D38547" t="str">
            <v>San Martín</v>
          </cell>
        </row>
        <row r="38548">
          <cell r="C38548" t="str">
            <v>50689</v>
          </cell>
          <cell r="D38548" t="str">
            <v>San Martín</v>
          </cell>
        </row>
        <row r="38549">
          <cell r="C38549" t="str">
            <v>50689</v>
          </cell>
          <cell r="D38549" t="str">
            <v>San Martín</v>
          </cell>
        </row>
        <row r="38550">
          <cell r="C38550" t="str">
            <v>50689</v>
          </cell>
          <cell r="D38550" t="str">
            <v>San Martín</v>
          </cell>
        </row>
        <row r="38551">
          <cell r="C38551" t="str">
            <v>50689</v>
          </cell>
          <cell r="D38551" t="str">
            <v>San Martín</v>
          </cell>
        </row>
        <row r="38552">
          <cell r="C38552" t="str">
            <v>50689</v>
          </cell>
          <cell r="D38552" t="str">
            <v>San Martín</v>
          </cell>
        </row>
        <row r="38553">
          <cell r="C38553" t="str">
            <v>50689</v>
          </cell>
          <cell r="D38553" t="str">
            <v>San Martín</v>
          </cell>
        </row>
        <row r="38554">
          <cell r="C38554" t="str">
            <v>50689</v>
          </cell>
          <cell r="D38554" t="str">
            <v>San Martín</v>
          </cell>
        </row>
        <row r="38555">
          <cell r="C38555" t="str">
            <v>50689</v>
          </cell>
          <cell r="D38555" t="str">
            <v>San Martín</v>
          </cell>
        </row>
        <row r="38556">
          <cell r="C38556" t="str">
            <v>50689</v>
          </cell>
          <cell r="D38556" t="str">
            <v>San Martín</v>
          </cell>
        </row>
        <row r="38557">
          <cell r="C38557" t="str">
            <v>50689</v>
          </cell>
          <cell r="D38557" t="str">
            <v>San Martín</v>
          </cell>
        </row>
        <row r="38558">
          <cell r="C38558" t="str">
            <v>50689</v>
          </cell>
          <cell r="D38558" t="str">
            <v>San Martín</v>
          </cell>
        </row>
        <row r="38559">
          <cell r="C38559" t="str">
            <v>50689</v>
          </cell>
          <cell r="D38559" t="str">
            <v>San Martín</v>
          </cell>
        </row>
        <row r="38560">
          <cell r="C38560" t="str">
            <v>50689</v>
          </cell>
          <cell r="D38560" t="str">
            <v>San Martín</v>
          </cell>
        </row>
        <row r="38561">
          <cell r="C38561" t="str">
            <v>50689</v>
          </cell>
          <cell r="D38561" t="str">
            <v>San Martín</v>
          </cell>
        </row>
        <row r="38562">
          <cell r="C38562" t="str">
            <v>50689</v>
          </cell>
          <cell r="D38562" t="str">
            <v>San Martín</v>
          </cell>
        </row>
        <row r="38563">
          <cell r="C38563" t="str">
            <v>50689</v>
          </cell>
          <cell r="D38563" t="str">
            <v>San Martín</v>
          </cell>
        </row>
        <row r="38564">
          <cell r="C38564" t="str">
            <v>50689</v>
          </cell>
          <cell r="D38564" t="str">
            <v>San Martín</v>
          </cell>
        </row>
        <row r="38565">
          <cell r="C38565" t="str">
            <v>50689</v>
          </cell>
          <cell r="D38565" t="str">
            <v>San Martín</v>
          </cell>
        </row>
        <row r="38566">
          <cell r="C38566" t="str">
            <v>50689</v>
          </cell>
          <cell r="D38566" t="str">
            <v>San Martín</v>
          </cell>
        </row>
        <row r="38567">
          <cell r="C38567" t="str">
            <v>50689</v>
          </cell>
          <cell r="D38567" t="str">
            <v>San Martín</v>
          </cell>
        </row>
        <row r="38568">
          <cell r="C38568" t="str">
            <v>50689</v>
          </cell>
          <cell r="D38568" t="str">
            <v>San Martín</v>
          </cell>
        </row>
        <row r="38569">
          <cell r="C38569" t="str">
            <v>50711</v>
          </cell>
          <cell r="D38569" t="str">
            <v>Vistahermosa</v>
          </cell>
        </row>
        <row r="38570">
          <cell r="C38570" t="str">
            <v>50711</v>
          </cell>
          <cell r="D38570" t="str">
            <v>Vistahermosa</v>
          </cell>
        </row>
        <row r="38571">
          <cell r="C38571" t="str">
            <v>50711</v>
          </cell>
          <cell r="D38571" t="str">
            <v>Vistahermosa</v>
          </cell>
        </row>
        <row r="38572">
          <cell r="C38572" t="str">
            <v>50711</v>
          </cell>
          <cell r="D38572" t="str">
            <v>Vistahermosa</v>
          </cell>
        </row>
        <row r="38573">
          <cell r="C38573" t="str">
            <v>50711</v>
          </cell>
          <cell r="D38573" t="str">
            <v>Vistahermosa</v>
          </cell>
        </row>
        <row r="38574">
          <cell r="C38574" t="str">
            <v>50711</v>
          </cell>
          <cell r="D38574" t="str">
            <v>Vistahermosa</v>
          </cell>
        </row>
        <row r="38575">
          <cell r="C38575" t="str">
            <v>50711</v>
          </cell>
          <cell r="D38575" t="str">
            <v>Vistahermosa</v>
          </cell>
        </row>
        <row r="38576">
          <cell r="C38576" t="str">
            <v>50711</v>
          </cell>
          <cell r="D38576" t="str">
            <v>Vistahermosa</v>
          </cell>
        </row>
        <row r="38577">
          <cell r="C38577" t="str">
            <v>50711</v>
          </cell>
          <cell r="D38577" t="str">
            <v>Vistahermosa</v>
          </cell>
        </row>
        <row r="38578">
          <cell r="C38578" t="str">
            <v>50711</v>
          </cell>
          <cell r="D38578" t="str">
            <v>Vistahermosa</v>
          </cell>
        </row>
        <row r="38579">
          <cell r="C38579" t="str">
            <v>50711</v>
          </cell>
          <cell r="D38579" t="str">
            <v>Vistahermosa</v>
          </cell>
        </row>
        <row r="38580">
          <cell r="C38580" t="str">
            <v>50711</v>
          </cell>
          <cell r="D38580" t="str">
            <v>Vistahermosa</v>
          </cell>
        </row>
        <row r="38581">
          <cell r="C38581" t="str">
            <v>50711</v>
          </cell>
          <cell r="D38581" t="str">
            <v>Vistahermosa</v>
          </cell>
        </row>
        <row r="38582">
          <cell r="C38582" t="str">
            <v>50711</v>
          </cell>
          <cell r="D38582" t="str">
            <v>Vistahermosa</v>
          </cell>
        </row>
        <row r="38583">
          <cell r="C38583" t="str">
            <v>50711</v>
          </cell>
          <cell r="D38583" t="str">
            <v>Vistahermosa</v>
          </cell>
        </row>
        <row r="38584">
          <cell r="C38584" t="str">
            <v>50711</v>
          </cell>
          <cell r="D38584" t="str">
            <v>Vistahermosa</v>
          </cell>
        </row>
        <row r="38585">
          <cell r="C38585" t="str">
            <v>50711</v>
          </cell>
          <cell r="D38585" t="str">
            <v>Vistahermosa</v>
          </cell>
        </row>
        <row r="38586">
          <cell r="C38586" t="str">
            <v>50711</v>
          </cell>
          <cell r="D38586" t="str">
            <v>Vistahermosa</v>
          </cell>
        </row>
        <row r="38587">
          <cell r="C38587" t="str">
            <v>50711</v>
          </cell>
          <cell r="D38587" t="str">
            <v>Vistahermosa</v>
          </cell>
        </row>
        <row r="38588">
          <cell r="C38588" t="str">
            <v>50711</v>
          </cell>
          <cell r="D38588" t="str">
            <v>Vistahermosa</v>
          </cell>
        </row>
        <row r="38589">
          <cell r="C38589" t="str">
            <v>50711</v>
          </cell>
          <cell r="D38589" t="str">
            <v>Vistahermosa</v>
          </cell>
        </row>
        <row r="38590">
          <cell r="C38590" t="str">
            <v>50711</v>
          </cell>
          <cell r="D38590" t="str">
            <v>Vistahermosa</v>
          </cell>
        </row>
        <row r="38591">
          <cell r="C38591" t="str">
            <v>50711</v>
          </cell>
          <cell r="D38591" t="str">
            <v>Vistahermosa</v>
          </cell>
        </row>
        <row r="38592">
          <cell r="C38592" t="str">
            <v>50711</v>
          </cell>
          <cell r="D38592" t="str">
            <v>Vistahermosa</v>
          </cell>
        </row>
        <row r="38593">
          <cell r="C38593" t="str">
            <v>50711</v>
          </cell>
          <cell r="D38593" t="str">
            <v>Vistahermosa</v>
          </cell>
        </row>
        <row r="38594">
          <cell r="C38594" t="str">
            <v>50711</v>
          </cell>
          <cell r="D38594" t="str">
            <v>Vistahermosa</v>
          </cell>
        </row>
        <row r="38595">
          <cell r="C38595" t="str">
            <v>50711</v>
          </cell>
          <cell r="D38595" t="str">
            <v>Vistahermosa</v>
          </cell>
        </row>
        <row r="38596">
          <cell r="C38596" t="str">
            <v>50711</v>
          </cell>
          <cell r="D38596" t="str">
            <v>Vistahermosa</v>
          </cell>
        </row>
        <row r="38597">
          <cell r="C38597" t="str">
            <v>50711</v>
          </cell>
          <cell r="D38597" t="str">
            <v>Vistahermosa</v>
          </cell>
        </row>
        <row r="38598">
          <cell r="C38598" t="str">
            <v>50711</v>
          </cell>
          <cell r="D38598" t="str">
            <v>Vistahermosa</v>
          </cell>
        </row>
        <row r="38599">
          <cell r="C38599" t="str">
            <v>50711</v>
          </cell>
          <cell r="D38599" t="str">
            <v>Vistahermosa</v>
          </cell>
        </row>
        <row r="38600">
          <cell r="C38600" t="str">
            <v>50711</v>
          </cell>
          <cell r="D38600" t="str">
            <v>Vistahermosa</v>
          </cell>
        </row>
        <row r="38601">
          <cell r="C38601" t="str">
            <v>50711</v>
          </cell>
          <cell r="D38601" t="str">
            <v>Vistahermosa</v>
          </cell>
        </row>
        <row r="38602">
          <cell r="C38602" t="str">
            <v>50711</v>
          </cell>
          <cell r="D38602" t="str">
            <v>Vistahermosa</v>
          </cell>
        </row>
        <row r="38603">
          <cell r="C38603" t="str">
            <v>50711</v>
          </cell>
          <cell r="D38603" t="str">
            <v>Vistahermosa</v>
          </cell>
        </row>
        <row r="38604">
          <cell r="C38604" t="str">
            <v>50711</v>
          </cell>
          <cell r="D38604" t="str">
            <v>Vistahermosa</v>
          </cell>
        </row>
        <row r="38605">
          <cell r="C38605" t="str">
            <v>50711</v>
          </cell>
          <cell r="D38605" t="str">
            <v>Vistahermosa</v>
          </cell>
        </row>
        <row r="38606">
          <cell r="C38606" t="str">
            <v>50711</v>
          </cell>
          <cell r="D38606" t="str">
            <v>Vistahermosa</v>
          </cell>
        </row>
        <row r="38607">
          <cell r="C38607" t="str">
            <v>50711</v>
          </cell>
          <cell r="D38607" t="str">
            <v>Vistahermosa</v>
          </cell>
        </row>
        <row r="38608">
          <cell r="C38608" t="str">
            <v>50711</v>
          </cell>
          <cell r="D38608" t="str">
            <v>Vistahermosa</v>
          </cell>
        </row>
        <row r="38609">
          <cell r="C38609" t="str">
            <v>50711</v>
          </cell>
          <cell r="D38609" t="str">
            <v>Vistahermosa</v>
          </cell>
        </row>
        <row r="38610">
          <cell r="C38610" t="str">
            <v>50711</v>
          </cell>
          <cell r="D38610" t="str">
            <v>Vistahermosa</v>
          </cell>
        </row>
        <row r="38611">
          <cell r="C38611" t="str">
            <v>50711</v>
          </cell>
          <cell r="D38611" t="str">
            <v>Vistahermosa</v>
          </cell>
        </row>
        <row r="38612">
          <cell r="C38612" t="str">
            <v>50711</v>
          </cell>
          <cell r="D38612" t="str">
            <v>Vistahermosa</v>
          </cell>
        </row>
        <row r="38613">
          <cell r="C38613" t="str">
            <v>50711</v>
          </cell>
          <cell r="D38613" t="str">
            <v>Vistahermosa</v>
          </cell>
        </row>
        <row r="38614">
          <cell r="C38614" t="str">
            <v>50711</v>
          </cell>
          <cell r="D38614" t="str">
            <v>Vistahermosa</v>
          </cell>
        </row>
        <row r="38615">
          <cell r="C38615" t="str">
            <v>50711</v>
          </cell>
          <cell r="D38615" t="str">
            <v>Vistahermosa</v>
          </cell>
        </row>
        <row r="38616">
          <cell r="C38616" t="str">
            <v>50711</v>
          </cell>
          <cell r="D38616" t="str">
            <v>Vistahermosa</v>
          </cell>
        </row>
        <row r="38617">
          <cell r="C38617" t="str">
            <v>50711</v>
          </cell>
          <cell r="D38617" t="str">
            <v>Vistahermosa</v>
          </cell>
        </row>
        <row r="38618">
          <cell r="C38618" t="str">
            <v>50711</v>
          </cell>
          <cell r="D38618" t="str">
            <v>Vistahermosa</v>
          </cell>
        </row>
        <row r="38619">
          <cell r="C38619" t="str">
            <v>50711</v>
          </cell>
          <cell r="D38619" t="str">
            <v>Vistahermosa</v>
          </cell>
        </row>
        <row r="38620">
          <cell r="C38620" t="str">
            <v>50711</v>
          </cell>
          <cell r="D38620" t="str">
            <v>Vistahermosa</v>
          </cell>
        </row>
        <row r="38621">
          <cell r="C38621" t="str">
            <v>50711</v>
          </cell>
          <cell r="D38621" t="str">
            <v>Vistahermosa</v>
          </cell>
        </row>
        <row r="38622">
          <cell r="C38622" t="str">
            <v>50711</v>
          </cell>
          <cell r="D38622" t="str">
            <v>Vistahermosa</v>
          </cell>
        </row>
        <row r="38623">
          <cell r="C38623" t="str">
            <v>52001</v>
          </cell>
          <cell r="D38623" t="str">
            <v>Pasto</v>
          </cell>
        </row>
        <row r="38624">
          <cell r="C38624" t="str">
            <v>52001</v>
          </cell>
          <cell r="D38624" t="str">
            <v>Pasto</v>
          </cell>
        </row>
        <row r="38625">
          <cell r="C38625" t="str">
            <v>52001</v>
          </cell>
          <cell r="D38625" t="str">
            <v>Pasto</v>
          </cell>
        </row>
        <row r="38626">
          <cell r="C38626" t="str">
            <v>52001</v>
          </cell>
          <cell r="D38626" t="str">
            <v>Pasto</v>
          </cell>
        </row>
        <row r="38627">
          <cell r="C38627" t="str">
            <v>52001</v>
          </cell>
          <cell r="D38627" t="str">
            <v>Pasto</v>
          </cell>
        </row>
        <row r="38628">
          <cell r="C38628" t="str">
            <v>52001</v>
          </cell>
          <cell r="D38628" t="str">
            <v>Pasto</v>
          </cell>
        </row>
        <row r="38629">
          <cell r="C38629" t="str">
            <v>52001</v>
          </cell>
          <cell r="D38629" t="str">
            <v>Pasto</v>
          </cell>
        </row>
        <row r="38630">
          <cell r="C38630" t="str">
            <v>52001</v>
          </cell>
          <cell r="D38630" t="str">
            <v>Pasto</v>
          </cell>
        </row>
        <row r="38631">
          <cell r="C38631" t="str">
            <v>52001</v>
          </cell>
          <cell r="D38631" t="str">
            <v>Pasto</v>
          </cell>
        </row>
        <row r="38632">
          <cell r="C38632" t="str">
            <v>52001</v>
          </cell>
          <cell r="D38632" t="str">
            <v>Pasto</v>
          </cell>
        </row>
        <row r="38633">
          <cell r="C38633" t="str">
            <v>52001</v>
          </cell>
          <cell r="D38633" t="str">
            <v>Pasto</v>
          </cell>
        </row>
        <row r="38634">
          <cell r="C38634" t="str">
            <v>52001</v>
          </cell>
          <cell r="D38634" t="str">
            <v>Pasto</v>
          </cell>
        </row>
        <row r="38635">
          <cell r="C38635" t="str">
            <v>52001</v>
          </cell>
          <cell r="D38635" t="str">
            <v>Pasto</v>
          </cell>
        </row>
        <row r="38636">
          <cell r="C38636" t="str">
            <v>52001</v>
          </cell>
          <cell r="D38636" t="str">
            <v>Pasto</v>
          </cell>
        </row>
        <row r="38637">
          <cell r="C38637" t="str">
            <v>52001</v>
          </cell>
          <cell r="D38637" t="str">
            <v>Pasto</v>
          </cell>
        </row>
        <row r="38638">
          <cell r="C38638" t="str">
            <v>52001</v>
          </cell>
          <cell r="D38638" t="str">
            <v>Pasto</v>
          </cell>
        </row>
        <row r="38639">
          <cell r="C38639" t="str">
            <v>52001</v>
          </cell>
          <cell r="D38639" t="str">
            <v>Pasto</v>
          </cell>
        </row>
        <row r="38640">
          <cell r="C38640" t="str">
            <v>52001</v>
          </cell>
          <cell r="D38640" t="str">
            <v>Pasto</v>
          </cell>
        </row>
        <row r="38641">
          <cell r="C38641" t="str">
            <v>52001</v>
          </cell>
          <cell r="D38641" t="str">
            <v>Pasto</v>
          </cell>
        </row>
        <row r="38642">
          <cell r="C38642" t="str">
            <v>52001</v>
          </cell>
          <cell r="D38642" t="str">
            <v>Pasto</v>
          </cell>
        </row>
        <row r="38643">
          <cell r="C38643" t="str">
            <v>52001</v>
          </cell>
          <cell r="D38643" t="str">
            <v>Pasto</v>
          </cell>
        </row>
        <row r="38644">
          <cell r="C38644" t="str">
            <v>52001</v>
          </cell>
          <cell r="D38644" t="str">
            <v>Pasto</v>
          </cell>
        </row>
        <row r="38645">
          <cell r="C38645" t="str">
            <v>52001</v>
          </cell>
          <cell r="D38645" t="str">
            <v>Pasto</v>
          </cell>
        </row>
        <row r="38646">
          <cell r="C38646" t="str">
            <v>52001</v>
          </cell>
          <cell r="D38646" t="str">
            <v>Pasto</v>
          </cell>
        </row>
        <row r="38647">
          <cell r="C38647" t="str">
            <v>52001</v>
          </cell>
          <cell r="D38647" t="str">
            <v>Pasto</v>
          </cell>
        </row>
        <row r="38648">
          <cell r="C38648" t="str">
            <v>52001</v>
          </cell>
          <cell r="D38648" t="str">
            <v>Pasto</v>
          </cell>
        </row>
        <row r="38649">
          <cell r="C38649" t="str">
            <v>52001</v>
          </cell>
          <cell r="D38649" t="str">
            <v>Pasto</v>
          </cell>
        </row>
        <row r="38650">
          <cell r="C38650" t="str">
            <v>52001</v>
          </cell>
          <cell r="D38650" t="str">
            <v>Pasto</v>
          </cell>
        </row>
        <row r="38651">
          <cell r="C38651" t="str">
            <v>52001</v>
          </cell>
          <cell r="D38651" t="str">
            <v>Pasto</v>
          </cell>
        </row>
        <row r="38652">
          <cell r="C38652" t="str">
            <v>52001</v>
          </cell>
          <cell r="D38652" t="str">
            <v>Pasto</v>
          </cell>
        </row>
        <row r="38653">
          <cell r="C38653" t="str">
            <v>52001</v>
          </cell>
          <cell r="D38653" t="str">
            <v>Pasto</v>
          </cell>
        </row>
        <row r="38654">
          <cell r="C38654" t="str">
            <v>52001</v>
          </cell>
          <cell r="D38654" t="str">
            <v>Pasto</v>
          </cell>
        </row>
        <row r="38655">
          <cell r="C38655" t="str">
            <v>52001</v>
          </cell>
          <cell r="D38655" t="str">
            <v>Pasto</v>
          </cell>
        </row>
        <row r="38656">
          <cell r="C38656" t="str">
            <v>52001</v>
          </cell>
          <cell r="D38656" t="str">
            <v>Pasto</v>
          </cell>
        </row>
        <row r="38657">
          <cell r="C38657" t="str">
            <v>52001</v>
          </cell>
          <cell r="D38657" t="str">
            <v>Pasto</v>
          </cell>
        </row>
        <row r="38658">
          <cell r="C38658" t="str">
            <v>52001</v>
          </cell>
          <cell r="D38658" t="str">
            <v>Pasto</v>
          </cell>
        </row>
        <row r="38659">
          <cell r="C38659" t="str">
            <v>52001</v>
          </cell>
          <cell r="D38659" t="str">
            <v>Pasto</v>
          </cell>
        </row>
        <row r="38660">
          <cell r="C38660" t="str">
            <v>52001</v>
          </cell>
          <cell r="D38660" t="str">
            <v>Pasto</v>
          </cell>
        </row>
        <row r="38661">
          <cell r="C38661" t="str">
            <v>52001</v>
          </cell>
          <cell r="D38661" t="str">
            <v>Pasto</v>
          </cell>
        </row>
        <row r="38662">
          <cell r="C38662" t="str">
            <v>52001</v>
          </cell>
          <cell r="D38662" t="str">
            <v>Pasto</v>
          </cell>
        </row>
        <row r="38663">
          <cell r="C38663" t="str">
            <v>52001</v>
          </cell>
          <cell r="D38663" t="str">
            <v>Pasto</v>
          </cell>
        </row>
        <row r="38664">
          <cell r="C38664" t="str">
            <v>52001</v>
          </cell>
          <cell r="D38664" t="str">
            <v>Pasto</v>
          </cell>
        </row>
        <row r="38665">
          <cell r="C38665" t="str">
            <v>52001</v>
          </cell>
          <cell r="D38665" t="str">
            <v>Pasto</v>
          </cell>
        </row>
        <row r="38666">
          <cell r="C38666" t="str">
            <v>52001</v>
          </cell>
          <cell r="D38666" t="str">
            <v>Pasto</v>
          </cell>
        </row>
        <row r="38667">
          <cell r="C38667" t="str">
            <v>52001</v>
          </cell>
          <cell r="D38667" t="str">
            <v>Pasto</v>
          </cell>
        </row>
        <row r="38668">
          <cell r="C38668" t="str">
            <v>52001</v>
          </cell>
          <cell r="D38668" t="str">
            <v>Pasto</v>
          </cell>
        </row>
        <row r="38669">
          <cell r="C38669" t="str">
            <v>52001</v>
          </cell>
          <cell r="D38669" t="str">
            <v>Pasto</v>
          </cell>
        </row>
        <row r="38670">
          <cell r="C38670" t="str">
            <v>52001</v>
          </cell>
          <cell r="D38670" t="str">
            <v>Pasto</v>
          </cell>
        </row>
        <row r="38671">
          <cell r="C38671" t="str">
            <v>52001</v>
          </cell>
          <cell r="D38671" t="str">
            <v>Pasto</v>
          </cell>
        </row>
        <row r="38672">
          <cell r="C38672" t="str">
            <v>52001</v>
          </cell>
          <cell r="D38672" t="str">
            <v>Pasto</v>
          </cell>
        </row>
        <row r="38673">
          <cell r="C38673" t="str">
            <v>52001</v>
          </cell>
          <cell r="D38673" t="str">
            <v>Pasto</v>
          </cell>
        </row>
        <row r="38674">
          <cell r="C38674" t="str">
            <v>52001</v>
          </cell>
          <cell r="D38674" t="str">
            <v>Pasto</v>
          </cell>
        </row>
        <row r="38675">
          <cell r="C38675" t="str">
            <v>52001</v>
          </cell>
          <cell r="D38675" t="str">
            <v>Pasto</v>
          </cell>
        </row>
        <row r="38676">
          <cell r="C38676" t="str">
            <v>52001</v>
          </cell>
          <cell r="D38676" t="str">
            <v>Pasto</v>
          </cell>
        </row>
        <row r="38677">
          <cell r="C38677" t="str">
            <v>52019</v>
          </cell>
          <cell r="D38677" t="str">
            <v>Albán</v>
          </cell>
        </row>
        <row r="38678">
          <cell r="C38678" t="str">
            <v>52019</v>
          </cell>
          <cell r="D38678" t="str">
            <v>Albán</v>
          </cell>
        </row>
        <row r="38679">
          <cell r="C38679" t="str">
            <v>52019</v>
          </cell>
          <cell r="D38679" t="str">
            <v>Albán</v>
          </cell>
        </row>
        <row r="38680">
          <cell r="C38680" t="str">
            <v>52019</v>
          </cell>
          <cell r="D38680" t="str">
            <v>Albán</v>
          </cell>
        </row>
        <row r="38681">
          <cell r="C38681" t="str">
            <v>52019</v>
          </cell>
          <cell r="D38681" t="str">
            <v>Albán</v>
          </cell>
        </row>
        <row r="38682">
          <cell r="C38682" t="str">
            <v>52019</v>
          </cell>
          <cell r="D38682" t="str">
            <v>Albán</v>
          </cell>
        </row>
        <row r="38683">
          <cell r="C38683" t="str">
            <v>52019</v>
          </cell>
          <cell r="D38683" t="str">
            <v>Albán</v>
          </cell>
        </row>
        <row r="38684">
          <cell r="C38684" t="str">
            <v>52019</v>
          </cell>
          <cell r="D38684" t="str">
            <v>Albán</v>
          </cell>
        </row>
        <row r="38685">
          <cell r="C38685" t="str">
            <v>52019</v>
          </cell>
          <cell r="D38685" t="str">
            <v>Albán</v>
          </cell>
        </row>
        <row r="38686">
          <cell r="C38686" t="str">
            <v>52019</v>
          </cell>
          <cell r="D38686" t="str">
            <v>Albán</v>
          </cell>
        </row>
        <row r="38687">
          <cell r="C38687" t="str">
            <v>52019</v>
          </cell>
          <cell r="D38687" t="str">
            <v>Albán</v>
          </cell>
        </row>
        <row r="38688">
          <cell r="C38688" t="str">
            <v>52019</v>
          </cell>
          <cell r="D38688" t="str">
            <v>Albán</v>
          </cell>
        </row>
        <row r="38689">
          <cell r="C38689" t="str">
            <v>52019</v>
          </cell>
          <cell r="D38689" t="str">
            <v>Albán</v>
          </cell>
        </row>
        <row r="38690">
          <cell r="C38690" t="str">
            <v>52019</v>
          </cell>
          <cell r="D38690" t="str">
            <v>Albán</v>
          </cell>
        </row>
        <row r="38691">
          <cell r="C38691" t="str">
            <v>52019</v>
          </cell>
          <cell r="D38691" t="str">
            <v>Albán</v>
          </cell>
        </row>
        <row r="38692">
          <cell r="C38692" t="str">
            <v>52019</v>
          </cell>
          <cell r="D38692" t="str">
            <v>Albán</v>
          </cell>
        </row>
        <row r="38693">
          <cell r="C38693" t="str">
            <v>52019</v>
          </cell>
          <cell r="D38693" t="str">
            <v>Albán</v>
          </cell>
        </row>
        <row r="38694">
          <cell r="C38694" t="str">
            <v>52019</v>
          </cell>
          <cell r="D38694" t="str">
            <v>Albán</v>
          </cell>
        </row>
        <row r="38695">
          <cell r="C38695" t="str">
            <v>52019</v>
          </cell>
          <cell r="D38695" t="str">
            <v>Albán</v>
          </cell>
        </row>
        <row r="38696">
          <cell r="C38696" t="str">
            <v>52019</v>
          </cell>
          <cell r="D38696" t="str">
            <v>Albán</v>
          </cell>
        </row>
        <row r="38697">
          <cell r="C38697" t="str">
            <v>52019</v>
          </cell>
          <cell r="D38697" t="str">
            <v>Albán</v>
          </cell>
        </row>
        <row r="38698">
          <cell r="C38698" t="str">
            <v>52019</v>
          </cell>
          <cell r="D38698" t="str">
            <v>Albán</v>
          </cell>
        </row>
        <row r="38699">
          <cell r="C38699" t="str">
            <v>52019</v>
          </cell>
          <cell r="D38699" t="str">
            <v>Albán</v>
          </cell>
        </row>
        <row r="38700">
          <cell r="C38700" t="str">
            <v>52019</v>
          </cell>
          <cell r="D38700" t="str">
            <v>Albán</v>
          </cell>
        </row>
        <row r="38701">
          <cell r="C38701" t="str">
            <v>52019</v>
          </cell>
          <cell r="D38701" t="str">
            <v>Albán</v>
          </cell>
        </row>
        <row r="38702">
          <cell r="C38702" t="str">
            <v>52019</v>
          </cell>
          <cell r="D38702" t="str">
            <v>Albán</v>
          </cell>
        </row>
        <row r="38703">
          <cell r="C38703" t="str">
            <v>52019</v>
          </cell>
          <cell r="D38703" t="str">
            <v>Albán</v>
          </cell>
        </row>
        <row r="38704">
          <cell r="C38704" t="str">
            <v>52019</v>
          </cell>
          <cell r="D38704" t="str">
            <v>Albán</v>
          </cell>
        </row>
        <row r="38705">
          <cell r="C38705" t="str">
            <v>52019</v>
          </cell>
          <cell r="D38705" t="str">
            <v>Albán</v>
          </cell>
        </row>
        <row r="38706">
          <cell r="C38706" t="str">
            <v>52019</v>
          </cell>
          <cell r="D38706" t="str">
            <v>Albán</v>
          </cell>
        </row>
        <row r="38707">
          <cell r="C38707" t="str">
            <v>52019</v>
          </cell>
          <cell r="D38707" t="str">
            <v>Albán</v>
          </cell>
        </row>
        <row r="38708">
          <cell r="C38708" t="str">
            <v>52019</v>
          </cell>
          <cell r="D38708" t="str">
            <v>Albán</v>
          </cell>
        </row>
        <row r="38709">
          <cell r="C38709" t="str">
            <v>52019</v>
          </cell>
          <cell r="D38709" t="str">
            <v>Albán</v>
          </cell>
        </row>
        <row r="38710">
          <cell r="C38710" t="str">
            <v>52019</v>
          </cell>
          <cell r="D38710" t="str">
            <v>Albán</v>
          </cell>
        </row>
        <row r="38711">
          <cell r="C38711" t="str">
            <v>52019</v>
          </cell>
          <cell r="D38711" t="str">
            <v>Albán</v>
          </cell>
        </row>
        <row r="38712">
          <cell r="C38712" t="str">
            <v>52019</v>
          </cell>
          <cell r="D38712" t="str">
            <v>Albán</v>
          </cell>
        </row>
        <row r="38713">
          <cell r="C38713" t="str">
            <v>52019</v>
          </cell>
          <cell r="D38713" t="str">
            <v>Albán</v>
          </cell>
        </row>
        <row r="38714">
          <cell r="C38714" t="str">
            <v>52019</v>
          </cell>
          <cell r="D38714" t="str">
            <v>Albán</v>
          </cell>
        </row>
        <row r="38715">
          <cell r="C38715" t="str">
            <v>52019</v>
          </cell>
          <cell r="D38715" t="str">
            <v>Albán</v>
          </cell>
        </row>
        <row r="38716">
          <cell r="C38716" t="str">
            <v>52019</v>
          </cell>
          <cell r="D38716" t="str">
            <v>Albán</v>
          </cell>
        </row>
        <row r="38717">
          <cell r="C38717" t="str">
            <v>52019</v>
          </cell>
          <cell r="D38717" t="str">
            <v>Albán</v>
          </cell>
        </row>
        <row r="38718">
          <cell r="C38718" t="str">
            <v>52019</v>
          </cell>
          <cell r="D38718" t="str">
            <v>Albán</v>
          </cell>
        </row>
        <row r="38719">
          <cell r="C38719" t="str">
            <v>52019</v>
          </cell>
          <cell r="D38719" t="str">
            <v>Albán</v>
          </cell>
        </row>
        <row r="38720">
          <cell r="C38720" t="str">
            <v>52019</v>
          </cell>
          <cell r="D38720" t="str">
            <v>Albán</v>
          </cell>
        </row>
        <row r="38721">
          <cell r="C38721" t="str">
            <v>52019</v>
          </cell>
          <cell r="D38721" t="str">
            <v>Albán</v>
          </cell>
        </row>
        <row r="38722">
          <cell r="C38722" t="str">
            <v>52019</v>
          </cell>
          <cell r="D38722" t="str">
            <v>Albán</v>
          </cell>
        </row>
        <row r="38723">
          <cell r="C38723" t="str">
            <v>52019</v>
          </cell>
          <cell r="D38723" t="str">
            <v>Albán</v>
          </cell>
        </row>
        <row r="38724">
          <cell r="C38724" t="str">
            <v>52019</v>
          </cell>
          <cell r="D38724" t="str">
            <v>Albán</v>
          </cell>
        </row>
        <row r="38725">
          <cell r="C38725" t="str">
            <v>52019</v>
          </cell>
          <cell r="D38725" t="str">
            <v>Albán</v>
          </cell>
        </row>
        <row r="38726">
          <cell r="C38726" t="str">
            <v>52019</v>
          </cell>
          <cell r="D38726" t="str">
            <v>Albán</v>
          </cell>
        </row>
        <row r="38727">
          <cell r="C38727" t="str">
            <v>52019</v>
          </cell>
          <cell r="D38727" t="str">
            <v>Albán</v>
          </cell>
        </row>
        <row r="38728">
          <cell r="C38728" t="str">
            <v>52019</v>
          </cell>
          <cell r="D38728" t="str">
            <v>Albán</v>
          </cell>
        </row>
        <row r="38729">
          <cell r="C38729" t="str">
            <v>52019</v>
          </cell>
          <cell r="D38729" t="str">
            <v>Albán</v>
          </cell>
        </row>
        <row r="38730">
          <cell r="C38730" t="str">
            <v>52019</v>
          </cell>
          <cell r="D38730" t="str">
            <v>Albán</v>
          </cell>
        </row>
        <row r="38731">
          <cell r="C38731" t="str">
            <v>52022</v>
          </cell>
          <cell r="D38731" t="str">
            <v>Aldana</v>
          </cell>
        </row>
        <row r="38732">
          <cell r="C38732" t="str">
            <v>52022</v>
          </cell>
          <cell r="D38732" t="str">
            <v>Aldana</v>
          </cell>
        </row>
        <row r="38733">
          <cell r="C38733" t="str">
            <v>52022</v>
          </cell>
          <cell r="D38733" t="str">
            <v>Aldana</v>
          </cell>
        </row>
        <row r="38734">
          <cell r="C38734" t="str">
            <v>52022</v>
          </cell>
          <cell r="D38734" t="str">
            <v>Aldana</v>
          </cell>
        </row>
        <row r="38735">
          <cell r="C38735" t="str">
            <v>52022</v>
          </cell>
          <cell r="D38735" t="str">
            <v>Aldana</v>
          </cell>
        </row>
        <row r="38736">
          <cell r="C38736" t="str">
            <v>52022</v>
          </cell>
          <cell r="D38736" t="str">
            <v>Aldana</v>
          </cell>
        </row>
        <row r="38737">
          <cell r="C38737" t="str">
            <v>52022</v>
          </cell>
          <cell r="D38737" t="str">
            <v>Aldana</v>
          </cell>
        </row>
        <row r="38738">
          <cell r="C38738" t="str">
            <v>52022</v>
          </cell>
          <cell r="D38738" t="str">
            <v>Aldana</v>
          </cell>
        </row>
        <row r="38739">
          <cell r="C38739" t="str">
            <v>52022</v>
          </cell>
          <cell r="D38739" t="str">
            <v>Aldana</v>
          </cell>
        </row>
        <row r="38740">
          <cell r="C38740" t="str">
            <v>52022</v>
          </cell>
          <cell r="D38740" t="str">
            <v>Aldana</v>
          </cell>
        </row>
        <row r="38741">
          <cell r="C38741" t="str">
            <v>52022</v>
          </cell>
          <cell r="D38741" t="str">
            <v>Aldana</v>
          </cell>
        </row>
        <row r="38742">
          <cell r="C38742" t="str">
            <v>52022</v>
          </cell>
          <cell r="D38742" t="str">
            <v>Aldana</v>
          </cell>
        </row>
        <row r="38743">
          <cell r="C38743" t="str">
            <v>52022</v>
          </cell>
          <cell r="D38743" t="str">
            <v>Aldana</v>
          </cell>
        </row>
        <row r="38744">
          <cell r="C38744" t="str">
            <v>52022</v>
          </cell>
          <cell r="D38744" t="str">
            <v>Aldana</v>
          </cell>
        </row>
        <row r="38745">
          <cell r="C38745" t="str">
            <v>52022</v>
          </cell>
          <cell r="D38745" t="str">
            <v>Aldana</v>
          </cell>
        </row>
        <row r="38746">
          <cell r="C38746" t="str">
            <v>52022</v>
          </cell>
          <cell r="D38746" t="str">
            <v>Aldana</v>
          </cell>
        </row>
        <row r="38747">
          <cell r="C38747" t="str">
            <v>52022</v>
          </cell>
          <cell r="D38747" t="str">
            <v>Aldana</v>
          </cell>
        </row>
        <row r="38748">
          <cell r="C38748" t="str">
            <v>52022</v>
          </cell>
          <cell r="D38748" t="str">
            <v>Aldana</v>
          </cell>
        </row>
        <row r="38749">
          <cell r="C38749" t="str">
            <v>52022</v>
          </cell>
          <cell r="D38749" t="str">
            <v>Aldana</v>
          </cell>
        </row>
        <row r="38750">
          <cell r="C38750" t="str">
            <v>52022</v>
          </cell>
          <cell r="D38750" t="str">
            <v>Aldana</v>
          </cell>
        </row>
        <row r="38751">
          <cell r="C38751" t="str">
            <v>52022</v>
          </cell>
          <cell r="D38751" t="str">
            <v>Aldana</v>
          </cell>
        </row>
        <row r="38752">
          <cell r="C38752" t="str">
            <v>52022</v>
          </cell>
          <cell r="D38752" t="str">
            <v>Aldana</v>
          </cell>
        </row>
        <row r="38753">
          <cell r="C38753" t="str">
            <v>52022</v>
          </cell>
          <cell r="D38753" t="str">
            <v>Aldana</v>
          </cell>
        </row>
        <row r="38754">
          <cell r="C38754" t="str">
            <v>52022</v>
          </cell>
          <cell r="D38754" t="str">
            <v>Aldana</v>
          </cell>
        </row>
        <row r="38755">
          <cell r="C38755" t="str">
            <v>52022</v>
          </cell>
          <cell r="D38755" t="str">
            <v>Aldana</v>
          </cell>
        </row>
        <row r="38756">
          <cell r="C38756" t="str">
            <v>52022</v>
          </cell>
          <cell r="D38756" t="str">
            <v>Aldana</v>
          </cell>
        </row>
        <row r="38757">
          <cell r="C38757" t="str">
            <v>52022</v>
          </cell>
          <cell r="D38757" t="str">
            <v>Aldana</v>
          </cell>
        </row>
        <row r="38758">
          <cell r="C38758" t="str">
            <v>52022</v>
          </cell>
          <cell r="D38758" t="str">
            <v>Aldana</v>
          </cell>
        </row>
        <row r="38759">
          <cell r="C38759" t="str">
            <v>52022</v>
          </cell>
          <cell r="D38759" t="str">
            <v>Aldana</v>
          </cell>
        </row>
        <row r="38760">
          <cell r="C38760" t="str">
            <v>52022</v>
          </cell>
          <cell r="D38760" t="str">
            <v>Aldana</v>
          </cell>
        </row>
        <row r="38761">
          <cell r="C38761" t="str">
            <v>52022</v>
          </cell>
          <cell r="D38761" t="str">
            <v>Aldana</v>
          </cell>
        </row>
        <row r="38762">
          <cell r="C38762" t="str">
            <v>52022</v>
          </cell>
          <cell r="D38762" t="str">
            <v>Aldana</v>
          </cell>
        </row>
        <row r="38763">
          <cell r="C38763" t="str">
            <v>52022</v>
          </cell>
          <cell r="D38763" t="str">
            <v>Aldana</v>
          </cell>
        </row>
        <row r="38764">
          <cell r="C38764" t="str">
            <v>52022</v>
          </cell>
          <cell r="D38764" t="str">
            <v>Aldana</v>
          </cell>
        </row>
        <row r="38765">
          <cell r="C38765" t="str">
            <v>52022</v>
          </cell>
          <cell r="D38765" t="str">
            <v>Aldana</v>
          </cell>
        </row>
        <row r="38766">
          <cell r="C38766" t="str">
            <v>52022</v>
          </cell>
          <cell r="D38766" t="str">
            <v>Aldana</v>
          </cell>
        </row>
        <row r="38767">
          <cell r="C38767" t="str">
            <v>52022</v>
          </cell>
          <cell r="D38767" t="str">
            <v>Aldana</v>
          </cell>
        </row>
        <row r="38768">
          <cell r="C38768" t="str">
            <v>52022</v>
          </cell>
          <cell r="D38768" t="str">
            <v>Aldana</v>
          </cell>
        </row>
        <row r="38769">
          <cell r="C38769" t="str">
            <v>52022</v>
          </cell>
          <cell r="D38769" t="str">
            <v>Aldana</v>
          </cell>
        </row>
        <row r="38770">
          <cell r="C38770" t="str">
            <v>52022</v>
          </cell>
          <cell r="D38770" t="str">
            <v>Aldana</v>
          </cell>
        </row>
        <row r="38771">
          <cell r="C38771" t="str">
            <v>52022</v>
          </cell>
          <cell r="D38771" t="str">
            <v>Aldana</v>
          </cell>
        </row>
        <row r="38772">
          <cell r="C38772" t="str">
            <v>52022</v>
          </cell>
          <cell r="D38772" t="str">
            <v>Aldana</v>
          </cell>
        </row>
        <row r="38773">
          <cell r="C38773" t="str">
            <v>52022</v>
          </cell>
          <cell r="D38773" t="str">
            <v>Aldana</v>
          </cell>
        </row>
        <row r="38774">
          <cell r="C38774" t="str">
            <v>52022</v>
          </cell>
          <cell r="D38774" t="str">
            <v>Aldana</v>
          </cell>
        </row>
        <row r="38775">
          <cell r="C38775" t="str">
            <v>52022</v>
          </cell>
          <cell r="D38775" t="str">
            <v>Aldana</v>
          </cell>
        </row>
        <row r="38776">
          <cell r="C38776" t="str">
            <v>52022</v>
          </cell>
          <cell r="D38776" t="str">
            <v>Aldana</v>
          </cell>
        </row>
        <row r="38777">
          <cell r="C38777" t="str">
            <v>52022</v>
          </cell>
          <cell r="D38777" t="str">
            <v>Aldana</v>
          </cell>
        </row>
        <row r="38778">
          <cell r="C38778" t="str">
            <v>52022</v>
          </cell>
          <cell r="D38778" t="str">
            <v>Aldana</v>
          </cell>
        </row>
        <row r="38779">
          <cell r="C38779" t="str">
            <v>52022</v>
          </cell>
          <cell r="D38779" t="str">
            <v>Aldana</v>
          </cell>
        </row>
        <row r="38780">
          <cell r="C38780" t="str">
            <v>52022</v>
          </cell>
          <cell r="D38780" t="str">
            <v>Aldana</v>
          </cell>
        </row>
        <row r="38781">
          <cell r="C38781" t="str">
            <v>52022</v>
          </cell>
          <cell r="D38781" t="str">
            <v>Aldana</v>
          </cell>
        </row>
        <row r="38782">
          <cell r="C38782" t="str">
            <v>52022</v>
          </cell>
          <cell r="D38782" t="str">
            <v>Aldana</v>
          </cell>
        </row>
        <row r="38783">
          <cell r="C38783" t="str">
            <v>52022</v>
          </cell>
          <cell r="D38783" t="str">
            <v>Aldana</v>
          </cell>
        </row>
        <row r="38784">
          <cell r="C38784" t="str">
            <v>52022</v>
          </cell>
          <cell r="D38784" t="str">
            <v>Aldana</v>
          </cell>
        </row>
        <row r="38785">
          <cell r="C38785" t="str">
            <v>52036</v>
          </cell>
          <cell r="D38785" t="str">
            <v>Ancuya</v>
          </cell>
        </row>
        <row r="38786">
          <cell r="C38786" t="str">
            <v>52036</v>
          </cell>
          <cell r="D38786" t="str">
            <v>Ancuya</v>
          </cell>
        </row>
        <row r="38787">
          <cell r="C38787" t="str">
            <v>52036</v>
          </cell>
          <cell r="D38787" t="str">
            <v>Ancuya</v>
          </cell>
        </row>
        <row r="38788">
          <cell r="C38788" t="str">
            <v>52036</v>
          </cell>
          <cell r="D38788" t="str">
            <v>Ancuya</v>
          </cell>
        </row>
        <row r="38789">
          <cell r="C38789" t="str">
            <v>52036</v>
          </cell>
          <cell r="D38789" t="str">
            <v>Ancuya</v>
          </cell>
        </row>
        <row r="38790">
          <cell r="C38790" t="str">
            <v>52036</v>
          </cell>
          <cell r="D38790" t="str">
            <v>Ancuya</v>
          </cell>
        </row>
        <row r="38791">
          <cell r="C38791" t="str">
            <v>52036</v>
          </cell>
          <cell r="D38791" t="str">
            <v>Ancuya</v>
          </cell>
        </row>
        <row r="38792">
          <cell r="C38792" t="str">
            <v>52036</v>
          </cell>
          <cell r="D38792" t="str">
            <v>Ancuya</v>
          </cell>
        </row>
        <row r="38793">
          <cell r="C38793" t="str">
            <v>52036</v>
          </cell>
          <cell r="D38793" t="str">
            <v>Ancuya</v>
          </cell>
        </row>
        <row r="38794">
          <cell r="C38794" t="str">
            <v>52036</v>
          </cell>
          <cell r="D38794" t="str">
            <v>Ancuya</v>
          </cell>
        </row>
        <row r="38795">
          <cell r="C38795" t="str">
            <v>52036</v>
          </cell>
          <cell r="D38795" t="str">
            <v>Ancuya</v>
          </cell>
        </row>
        <row r="38796">
          <cell r="C38796" t="str">
            <v>52036</v>
          </cell>
          <cell r="D38796" t="str">
            <v>Ancuya</v>
          </cell>
        </row>
        <row r="38797">
          <cell r="C38797" t="str">
            <v>52036</v>
          </cell>
          <cell r="D38797" t="str">
            <v>Ancuya</v>
          </cell>
        </row>
        <row r="38798">
          <cell r="C38798" t="str">
            <v>52036</v>
          </cell>
          <cell r="D38798" t="str">
            <v>Ancuya</v>
          </cell>
        </row>
        <row r="38799">
          <cell r="C38799" t="str">
            <v>52036</v>
          </cell>
          <cell r="D38799" t="str">
            <v>Ancuya</v>
          </cell>
        </row>
        <row r="38800">
          <cell r="C38800" t="str">
            <v>52036</v>
          </cell>
          <cell r="D38800" t="str">
            <v>Ancuya</v>
          </cell>
        </row>
        <row r="38801">
          <cell r="C38801" t="str">
            <v>52036</v>
          </cell>
          <cell r="D38801" t="str">
            <v>Ancuya</v>
          </cell>
        </row>
        <row r="38802">
          <cell r="C38802" t="str">
            <v>52036</v>
          </cell>
          <cell r="D38802" t="str">
            <v>Ancuya</v>
          </cell>
        </row>
        <row r="38803">
          <cell r="C38803" t="str">
            <v>52036</v>
          </cell>
          <cell r="D38803" t="str">
            <v>Ancuya</v>
          </cell>
        </row>
        <row r="38804">
          <cell r="C38804" t="str">
            <v>52036</v>
          </cell>
          <cell r="D38804" t="str">
            <v>Ancuya</v>
          </cell>
        </row>
        <row r="38805">
          <cell r="C38805" t="str">
            <v>52036</v>
          </cell>
          <cell r="D38805" t="str">
            <v>Ancuya</v>
          </cell>
        </row>
        <row r="38806">
          <cell r="C38806" t="str">
            <v>52036</v>
          </cell>
          <cell r="D38806" t="str">
            <v>Ancuya</v>
          </cell>
        </row>
        <row r="38807">
          <cell r="C38807" t="str">
            <v>52036</v>
          </cell>
          <cell r="D38807" t="str">
            <v>Ancuya</v>
          </cell>
        </row>
        <row r="38808">
          <cell r="C38808" t="str">
            <v>52036</v>
          </cell>
          <cell r="D38808" t="str">
            <v>Ancuya</v>
          </cell>
        </row>
        <row r="38809">
          <cell r="C38809" t="str">
            <v>52036</v>
          </cell>
          <cell r="D38809" t="str">
            <v>Ancuya</v>
          </cell>
        </row>
        <row r="38810">
          <cell r="C38810" t="str">
            <v>52036</v>
          </cell>
          <cell r="D38810" t="str">
            <v>Ancuya</v>
          </cell>
        </row>
        <row r="38811">
          <cell r="C38811" t="str">
            <v>52036</v>
          </cell>
          <cell r="D38811" t="str">
            <v>Ancuya</v>
          </cell>
        </row>
        <row r="38812">
          <cell r="C38812" t="str">
            <v>52036</v>
          </cell>
          <cell r="D38812" t="str">
            <v>Ancuya</v>
          </cell>
        </row>
        <row r="38813">
          <cell r="C38813" t="str">
            <v>52036</v>
          </cell>
          <cell r="D38813" t="str">
            <v>Ancuya</v>
          </cell>
        </row>
        <row r="38814">
          <cell r="C38814" t="str">
            <v>52036</v>
          </cell>
          <cell r="D38814" t="str">
            <v>Ancuya</v>
          </cell>
        </row>
        <row r="38815">
          <cell r="C38815" t="str">
            <v>52036</v>
          </cell>
          <cell r="D38815" t="str">
            <v>Ancuya</v>
          </cell>
        </row>
        <row r="38816">
          <cell r="C38816" t="str">
            <v>52036</v>
          </cell>
          <cell r="D38816" t="str">
            <v>Ancuya</v>
          </cell>
        </row>
        <row r="38817">
          <cell r="C38817" t="str">
            <v>52036</v>
          </cell>
          <cell r="D38817" t="str">
            <v>Ancuya</v>
          </cell>
        </row>
        <row r="38818">
          <cell r="C38818" t="str">
            <v>52036</v>
          </cell>
          <cell r="D38818" t="str">
            <v>Ancuya</v>
          </cell>
        </row>
        <row r="38819">
          <cell r="C38819" t="str">
            <v>52036</v>
          </cell>
          <cell r="D38819" t="str">
            <v>Ancuya</v>
          </cell>
        </row>
        <row r="38820">
          <cell r="C38820" t="str">
            <v>52036</v>
          </cell>
          <cell r="D38820" t="str">
            <v>Ancuya</v>
          </cell>
        </row>
        <row r="38821">
          <cell r="C38821" t="str">
            <v>52036</v>
          </cell>
          <cell r="D38821" t="str">
            <v>Ancuya</v>
          </cell>
        </row>
        <row r="38822">
          <cell r="C38822" t="str">
            <v>52036</v>
          </cell>
          <cell r="D38822" t="str">
            <v>Ancuya</v>
          </cell>
        </row>
        <row r="38823">
          <cell r="C38823" t="str">
            <v>52036</v>
          </cell>
          <cell r="D38823" t="str">
            <v>Ancuya</v>
          </cell>
        </row>
        <row r="38824">
          <cell r="C38824" t="str">
            <v>52036</v>
          </cell>
          <cell r="D38824" t="str">
            <v>Ancuya</v>
          </cell>
        </row>
        <row r="38825">
          <cell r="C38825" t="str">
            <v>52036</v>
          </cell>
          <cell r="D38825" t="str">
            <v>Ancuya</v>
          </cell>
        </row>
        <row r="38826">
          <cell r="C38826" t="str">
            <v>52036</v>
          </cell>
          <cell r="D38826" t="str">
            <v>Ancuya</v>
          </cell>
        </row>
        <row r="38827">
          <cell r="C38827" t="str">
            <v>52036</v>
          </cell>
          <cell r="D38827" t="str">
            <v>Ancuya</v>
          </cell>
        </row>
        <row r="38828">
          <cell r="C38828" t="str">
            <v>52036</v>
          </cell>
          <cell r="D38828" t="str">
            <v>Ancuya</v>
          </cell>
        </row>
        <row r="38829">
          <cell r="C38829" t="str">
            <v>52036</v>
          </cell>
          <cell r="D38829" t="str">
            <v>Ancuya</v>
          </cell>
        </row>
        <row r="38830">
          <cell r="C38830" t="str">
            <v>52036</v>
          </cell>
          <cell r="D38830" t="str">
            <v>Ancuya</v>
          </cell>
        </row>
        <row r="38831">
          <cell r="C38831" t="str">
            <v>52036</v>
          </cell>
          <cell r="D38831" t="str">
            <v>Ancuya</v>
          </cell>
        </row>
        <row r="38832">
          <cell r="C38832" t="str">
            <v>52036</v>
          </cell>
          <cell r="D38832" t="str">
            <v>Ancuya</v>
          </cell>
        </row>
        <row r="38833">
          <cell r="C38833" t="str">
            <v>52036</v>
          </cell>
          <cell r="D38833" t="str">
            <v>Ancuya</v>
          </cell>
        </row>
        <row r="38834">
          <cell r="C38834" t="str">
            <v>52036</v>
          </cell>
          <cell r="D38834" t="str">
            <v>Ancuya</v>
          </cell>
        </row>
        <row r="38835">
          <cell r="C38835" t="str">
            <v>52036</v>
          </cell>
          <cell r="D38835" t="str">
            <v>Ancuya</v>
          </cell>
        </row>
        <row r="38836">
          <cell r="C38836" t="str">
            <v>52036</v>
          </cell>
          <cell r="D38836" t="str">
            <v>Ancuya</v>
          </cell>
        </row>
        <row r="38837">
          <cell r="C38837" t="str">
            <v>52036</v>
          </cell>
          <cell r="D38837" t="str">
            <v>Ancuya</v>
          </cell>
        </row>
        <row r="38838">
          <cell r="C38838" t="str">
            <v>52036</v>
          </cell>
          <cell r="D38838" t="str">
            <v>Ancuya</v>
          </cell>
        </row>
        <row r="38839">
          <cell r="C38839" t="str">
            <v>52051</v>
          </cell>
          <cell r="D38839" t="str">
            <v>Arboleda</v>
          </cell>
        </row>
        <row r="38840">
          <cell r="C38840" t="str">
            <v>52051</v>
          </cell>
          <cell r="D38840" t="str">
            <v>Arboleda</v>
          </cell>
        </row>
        <row r="38841">
          <cell r="C38841" t="str">
            <v>52051</v>
          </cell>
          <cell r="D38841" t="str">
            <v>Arboleda</v>
          </cell>
        </row>
        <row r="38842">
          <cell r="C38842" t="str">
            <v>52051</v>
          </cell>
          <cell r="D38842" t="str">
            <v>Arboleda</v>
          </cell>
        </row>
        <row r="38843">
          <cell r="C38843" t="str">
            <v>52051</v>
          </cell>
          <cell r="D38843" t="str">
            <v>Arboleda</v>
          </cell>
        </row>
        <row r="38844">
          <cell r="C38844" t="str">
            <v>52051</v>
          </cell>
          <cell r="D38844" t="str">
            <v>Arboleda</v>
          </cell>
        </row>
        <row r="38845">
          <cell r="C38845" t="str">
            <v>52051</v>
          </cell>
          <cell r="D38845" t="str">
            <v>Arboleda</v>
          </cell>
        </row>
        <row r="38846">
          <cell r="C38846" t="str">
            <v>52051</v>
          </cell>
          <cell r="D38846" t="str">
            <v>Arboleda</v>
          </cell>
        </row>
        <row r="38847">
          <cell r="C38847" t="str">
            <v>52051</v>
          </cell>
          <cell r="D38847" t="str">
            <v>Arboleda</v>
          </cell>
        </row>
        <row r="38848">
          <cell r="C38848" t="str">
            <v>52051</v>
          </cell>
          <cell r="D38848" t="str">
            <v>Arboleda</v>
          </cell>
        </row>
        <row r="38849">
          <cell r="C38849" t="str">
            <v>52051</v>
          </cell>
          <cell r="D38849" t="str">
            <v>Arboleda</v>
          </cell>
        </row>
        <row r="38850">
          <cell r="C38850" t="str">
            <v>52051</v>
          </cell>
          <cell r="D38850" t="str">
            <v>Arboleda</v>
          </cell>
        </row>
        <row r="38851">
          <cell r="C38851" t="str">
            <v>52051</v>
          </cell>
          <cell r="D38851" t="str">
            <v>Arboleda</v>
          </cell>
        </row>
        <row r="38852">
          <cell r="C38852" t="str">
            <v>52051</v>
          </cell>
          <cell r="D38852" t="str">
            <v>Arboleda</v>
          </cell>
        </row>
        <row r="38853">
          <cell r="C38853" t="str">
            <v>52051</v>
          </cell>
          <cell r="D38853" t="str">
            <v>Arboleda</v>
          </cell>
        </row>
        <row r="38854">
          <cell r="C38854" t="str">
            <v>52051</v>
          </cell>
          <cell r="D38854" t="str">
            <v>Arboleda</v>
          </cell>
        </row>
        <row r="38855">
          <cell r="C38855" t="str">
            <v>52051</v>
          </cell>
          <cell r="D38855" t="str">
            <v>Arboleda</v>
          </cell>
        </row>
        <row r="38856">
          <cell r="C38856" t="str">
            <v>52051</v>
          </cell>
          <cell r="D38856" t="str">
            <v>Arboleda</v>
          </cell>
        </row>
        <row r="38857">
          <cell r="C38857" t="str">
            <v>52051</v>
          </cell>
          <cell r="D38857" t="str">
            <v>Arboleda</v>
          </cell>
        </row>
        <row r="38858">
          <cell r="C38858" t="str">
            <v>52051</v>
          </cell>
          <cell r="D38858" t="str">
            <v>Arboleda</v>
          </cell>
        </row>
        <row r="38859">
          <cell r="C38859" t="str">
            <v>52051</v>
          </cell>
          <cell r="D38859" t="str">
            <v>Arboleda</v>
          </cell>
        </row>
        <row r="38860">
          <cell r="C38860" t="str">
            <v>52051</v>
          </cell>
          <cell r="D38860" t="str">
            <v>Arboleda</v>
          </cell>
        </row>
        <row r="38861">
          <cell r="C38861" t="str">
            <v>52051</v>
          </cell>
          <cell r="D38861" t="str">
            <v>Arboleda</v>
          </cell>
        </row>
        <row r="38862">
          <cell r="C38862" t="str">
            <v>52051</v>
          </cell>
          <cell r="D38862" t="str">
            <v>Arboleda</v>
          </cell>
        </row>
        <row r="38863">
          <cell r="C38863" t="str">
            <v>52051</v>
          </cell>
          <cell r="D38863" t="str">
            <v>Arboleda</v>
          </cell>
        </row>
        <row r="38864">
          <cell r="C38864" t="str">
            <v>52051</v>
          </cell>
          <cell r="D38864" t="str">
            <v>Arboleda</v>
          </cell>
        </row>
        <row r="38865">
          <cell r="C38865" t="str">
            <v>52051</v>
          </cell>
          <cell r="D38865" t="str">
            <v>Arboleda</v>
          </cell>
        </row>
        <row r="38866">
          <cell r="C38866" t="str">
            <v>52051</v>
          </cell>
          <cell r="D38866" t="str">
            <v>Arboleda</v>
          </cell>
        </row>
        <row r="38867">
          <cell r="C38867" t="str">
            <v>52051</v>
          </cell>
          <cell r="D38867" t="str">
            <v>Arboleda</v>
          </cell>
        </row>
        <row r="38868">
          <cell r="C38868" t="str">
            <v>52051</v>
          </cell>
          <cell r="D38868" t="str">
            <v>Arboleda</v>
          </cell>
        </row>
        <row r="38869">
          <cell r="C38869" t="str">
            <v>52051</v>
          </cell>
          <cell r="D38869" t="str">
            <v>Arboleda</v>
          </cell>
        </row>
        <row r="38870">
          <cell r="C38870" t="str">
            <v>52051</v>
          </cell>
          <cell r="D38870" t="str">
            <v>Arboleda</v>
          </cell>
        </row>
        <row r="38871">
          <cell r="C38871" t="str">
            <v>52051</v>
          </cell>
          <cell r="D38871" t="str">
            <v>Arboleda</v>
          </cell>
        </row>
        <row r="38872">
          <cell r="C38872" t="str">
            <v>52051</v>
          </cell>
          <cell r="D38872" t="str">
            <v>Arboleda</v>
          </cell>
        </row>
        <row r="38873">
          <cell r="C38873" t="str">
            <v>52051</v>
          </cell>
          <cell r="D38873" t="str">
            <v>Arboleda</v>
          </cell>
        </row>
        <row r="38874">
          <cell r="C38874" t="str">
            <v>52051</v>
          </cell>
          <cell r="D38874" t="str">
            <v>Arboleda</v>
          </cell>
        </row>
        <row r="38875">
          <cell r="C38875" t="str">
            <v>52051</v>
          </cell>
          <cell r="D38875" t="str">
            <v>Arboleda</v>
          </cell>
        </row>
        <row r="38876">
          <cell r="C38876" t="str">
            <v>52051</v>
          </cell>
          <cell r="D38876" t="str">
            <v>Arboleda</v>
          </cell>
        </row>
        <row r="38877">
          <cell r="C38877" t="str">
            <v>52051</v>
          </cell>
          <cell r="D38877" t="str">
            <v>Arboleda</v>
          </cell>
        </row>
        <row r="38878">
          <cell r="C38878" t="str">
            <v>52051</v>
          </cell>
          <cell r="D38878" t="str">
            <v>Arboleda</v>
          </cell>
        </row>
        <row r="38879">
          <cell r="C38879" t="str">
            <v>52051</v>
          </cell>
          <cell r="D38879" t="str">
            <v>Arboleda</v>
          </cell>
        </row>
        <row r="38880">
          <cell r="C38880" t="str">
            <v>52051</v>
          </cell>
          <cell r="D38880" t="str">
            <v>Arboleda</v>
          </cell>
        </row>
        <row r="38881">
          <cell r="C38881" t="str">
            <v>52051</v>
          </cell>
          <cell r="D38881" t="str">
            <v>Arboleda</v>
          </cell>
        </row>
        <row r="38882">
          <cell r="C38882" t="str">
            <v>52051</v>
          </cell>
          <cell r="D38882" t="str">
            <v>Arboleda</v>
          </cell>
        </row>
        <row r="38883">
          <cell r="C38883" t="str">
            <v>52051</v>
          </cell>
          <cell r="D38883" t="str">
            <v>Arboleda</v>
          </cell>
        </row>
        <row r="38884">
          <cell r="C38884" t="str">
            <v>52051</v>
          </cell>
          <cell r="D38884" t="str">
            <v>Arboleda</v>
          </cell>
        </row>
        <row r="38885">
          <cell r="C38885" t="str">
            <v>52051</v>
          </cell>
          <cell r="D38885" t="str">
            <v>Arboleda</v>
          </cell>
        </row>
        <row r="38886">
          <cell r="C38886" t="str">
            <v>52051</v>
          </cell>
          <cell r="D38886" t="str">
            <v>Arboleda</v>
          </cell>
        </row>
        <row r="38887">
          <cell r="C38887" t="str">
            <v>52051</v>
          </cell>
          <cell r="D38887" t="str">
            <v>Arboleda</v>
          </cell>
        </row>
        <row r="38888">
          <cell r="C38888" t="str">
            <v>52051</v>
          </cell>
          <cell r="D38888" t="str">
            <v>Arboleda</v>
          </cell>
        </row>
        <row r="38889">
          <cell r="C38889" t="str">
            <v>52051</v>
          </cell>
          <cell r="D38889" t="str">
            <v>Arboleda</v>
          </cell>
        </row>
        <row r="38890">
          <cell r="C38890" t="str">
            <v>52051</v>
          </cell>
          <cell r="D38890" t="str">
            <v>Arboleda</v>
          </cell>
        </row>
        <row r="38891">
          <cell r="C38891" t="str">
            <v>52051</v>
          </cell>
          <cell r="D38891" t="str">
            <v>Arboleda</v>
          </cell>
        </row>
        <row r="38892">
          <cell r="C38892" t="str">
            <v>52051</v>
          </cell>
          <cell r="D38892" t="str">
            <v>Arboleda</v>
          </cell>
        </row>
        <row r="38893">
          <cell r="C38893" t="str">
            <v>52079</v>
          </cell>
          <cell r="D38893" t="str">
            <v>Barbacoas</v>
          </cell>
        </row>
        <row r="38894">
          <cell r="C38894" t="str">
            <v>52079</v>
          </cell>
          <cell r="D38894" t="str">
            <v>Barbacoas</v>
          </cell>
        </row>
        <row r="38895">
          <cell r="C38895" t="str">
            <v>52079</v>
          </cell>
          <cell r="D38895" t="str">
            <v>Barbacoas</v>
          </cell>
        </row>
        <row r="38896">
          <cell r="C38896" t="str">
            <v>52079</v>
          </cell>
          <cell r="D38896" t="str">
            <v>Barbacoas</v>
          </cell>
        </row>
        <row r="38897">
          <cell r="C38897" t="str">
            <v>52079</v>
          </cell>
          <cell r="D38897" t="str">
            <v>Barbacoas</v>
          </cell>
        </row>
        <row r="38898">
          <cell r="C38898" t="str">
            <v>52079</v>
          </cell>
          <cell r="D38898" t="str">
            <v>Barbacoas</v>
          </cell>
        </row>
        <row r="38899">
          <cell r="C38899" t="str">
            <v>52079</v>
          </cell>
          <cell r="D38899" t="str">
            <v>Barbacoas</v>
          </cell>
        </row>
        <row r="38900">
          <cell r="C38900" t="str">
            <v>52079</v>
          </cell>
          <cell r="D38900" t="str">
            <v>Barbacoas</v>
          </cell>
        </row>
        <row r="38901">
          <cell r="C38901" t="str">
            <v>52079</v>
          </cell>
          <cell r="D38901" t="str">
            <v>Barbacoas</v>
          </cell>
        </row>
        <row r="38902">
          <cell r="C38902" t="str">
            <v>52079</v>
          </cell>
          <cell r="D38902" t="str">
            <v>Barbacoas</v>
          </cell>
        </row>
        <row r="38903">
          <cell r="C38903" t="str">
            <v>52079</v>
          </cell>
          <cell r="D38903" t="str">
            <v>Barbacoas</v>
          </cell>
        </row>
        <row r="38904">
          <cell r="C38904" t="str">
            <v>52079</v>
          </cell>
          <cell r="D38904" t="str">
            <v>Barbacoas</v>
          </cell>
        </row>
        <row r="38905">
          <cell r="C38905" t="str">
            <v>52079</v>
          </cell>
          <cell r="D38905" t="str">
            <v>Barbacoas</v>
          </cell>
        </row>
        <row r="38906">
          <cell r="C38906" t="str">
            <v>52079</v>
          </cell>
          <cell r="D38906" t="str">
            <v>Barbacoas</v>
          </cell>
        </row>
        <row r="38907">
          <cell r="C38907" t="str">
            <v>52079</v>
          </cell>
          <cell r="D38907" t="str">
            <v>Barbacoas</v>
          </cell>
        </row>
        <row r="38908">
          <cell r="C38908" t="str">
            <v>52079</v>
          </cell>
          <cell r="D38908" t="str">
            <v>Barbacoas</v>
          </cell>
        </row>
        <row r="38909">
          <cell r="C38909" t="str">
            <v>52079</v>
          </cell>
          <cell r="D38909" t="str">
            <v>Barbacoas</v>
          </cell>
        </row>
        <row r="38910">
          <cell r="C38910" t="str">
            <v>52079</v>
          </cell>
          <cell r="D38910" t="str">
            <v>Barbacoas</v>
          </cell>
        </row>
        <row r="38911">
          <cell r="C38911" t="str">
            <v>52079</v>
          </cell>
          <cell r="D38911" t="str">
            <v>Barbacoas</v>
          </cell>
        </row>
        <row r="38912">
          <cell r="C38912" t="str">
            <v>52079</v>
          </cell>
          <cell r="D38912" t="str">
            <v>Barbacoas</v>
          </cell>
        </row>
        <row r="38913">
          <cell r="C38913" t="str">
            <v>52079</v>
          </cell>
          <cell r="D38913" t="str">
            <v>Barbacoas</v>
          </cell>
        </row>
        <row r="38914">
          <cell r="C38914" t="str">
            <v>52079</v>
          </cell>
          <cell r="D38914" t="str">
            <v>Barbacoas</v>
          </cell>
        </row>
        <row r="38915">
          <cell r="C38915" t="str">
            <v>52079</v>
          </cell>
          <cell r="D38915" t="str">
            <v>Barbacoas</v>
          </cell>
        </row>
        <row r="38916">
          <cell r="C38916" t="str">
            <v>52079</v>
          </cell>
          <cell r="D38916" t="str">
            <v>Barbacoas</v>
          </cell>
        </row>
        <row r="38917">
          <cell r="C38917" t="str">
            <v>52079</v>
          </cell>
          <cell r="D38917" t="str">
            <v>Barbacoas</v>
          </cell>
        </row>
        <row r="38918">
          <cell r="C38918" t="str">
            <v>52079</v>
          </cell>
          <cell r="D38918" t="str">
            <v>Barbacoas</v>
          </cell>
        </row>
        <row r="38919">
          <cell r="C38919" t="str">
            <v>52079</v>
          </cell>
          <cell r="D38919" t="str">
            <v>Barbacoas</v>
          </cell>
        </row>
        <row r="38920">
          <cell r="C38920" t="str">
            <v>52079</v>
          </cell>
          <cell r="D38920" t="str">
            <v>Barbacoas</v>
          </cell>
        </row>
        <row r="38921">
          <cell r="C38921" t="str">
            <v>52079</v>
          </cell>
          <cell r="D38921" t="str">
            <v>Barbacoas</v>
          </cell>
        </row>
        <row r="38922">
          <cell r="C38922" t="str">
            <v>52079</v>
          </cell>
          <cell r="D38922" t="str">
            <v>Barbacoas</v>
          </cell>
        </row>
        <row r="38923">
          <cell r="C38923" t="str">
            <v>52079</v>
          </cell>
          <cell r="D38923" t="str">
            <v>Barbacoas</v>
          </cell>
        </row>
        <row r="38924">
          <cell r="C38924" t="str">
            <v>52079</v>
          </cell>
          <cell r="D38924" t="str">
            <v>Barbacoas</v>
          </cell>
        </row>
        <row r="38925">
          <cell r="C38925" t="str">
            <v>52079</v>
          </cell>
          <cell r="D38925" t="str">
            <v>Barbacoas</v>
          </cell>
        </row>
        <row r="38926">
          <cell r="C38926" t="str">
            <v>52079</v>
          </cell>
          <cell r="D38926" t="str">
            <v>Barbacoas</v>
          </cell>
        </row>
        <row r="38927">
          <cell r="C38927" t="str">
            <v>52079</v>
          </cell>
          <cell r="D38927" t="str">
            <v>Barbacoas</v>
          </cell>
        </row>
        <row r="38928">
          <cell r="C38928" t="str">
            <v>52079</v>
          </cell>
          <cell r="D38928" t="str">
            <v>Barbacoas</v>
          </cell>
        </row>
        <row r="38929">
          <cell r="C38929" t="str">
            <v>52079</v>
          </cell>
          <cell r="D38929" t="str">
            <v>Barbacoas</v>
          </cell>
        </row>
        <row r="38930">
          <cell r="C38930" t="str">
            <v>52079</v>
          </cell>
          <cell r="D38930" t="str">
            <v>Barbacoas</v>
          </cell>
        </row>
        <row r="38931">
          <cell r="C38931" t="str">
            <v>52079</v>
          </cell>
          <cell r="D38931" t="str">
            <v>Barbacoas</v>
          </cell>
        </row>
        <row r="38932">
          <cell r="C38932" t="str">
            <v>52079</v>
          </cell>
          <cell r="D38932" t="str">
            <v>Barbacoas</v>
          </cell>
        </row>
        <row r="38933">
          <cell r="C38933" t="str">
            <v>52079</v>
          </cell>
          <cell r="D38933" t="str">
            <v>Barbacoas</v>
          </cell>
        </row>
        <row r="38934">
          <cell r="C38934" t="str">
            <v>52079</v>
          </cell>
          <cell r="D38934" t="str">
            <v>Barbacoas</v>
          </cell>
        </row>
        <row r="38935">
          <cell r="C38935" t="str">
            <v>52079</v>
          </cell>
          <cell r="D38935" t="str">
            <v>Barbacoas</v>
          </cell>
        </row>
        <row r="38936">
          <cell r="C38936" t="str">
            <v>52079</v>
          </cell>
          <cell r="D38936" t="str">
            <v>Barbacoas</v>
          </cell>
        </row>
        <row r="38937">
          <cell r="C38937" t="str">
            <v>52079</v>
          </cell>
          <cell r="D38937" t="str">
            <v>Barbacoas</v>
          </cell>
        </row>
        <row r="38938">
          <cell r="C38938" t="str">
            <v>52079</v>
          </cell>
          <cell r="D38938" t="str">
            <v>Barbacoas</v>
          </cell>
        </row>
        <row r="38939">
          <cell r="C38939" t="str">
            <v>52079</v>
          </cell>
          <cell r="D38939" t="str">
            <v>Barbacoas</v>
          </cell>
        </row>
        <row r="38940">
          <cell r="C38940" t="str">
            <v>52079</v>
          </cell>
          <cell r="D38940" t="str">
            <v>Barbacoas</v>
          </cell>
        </row>
        <row r="38941">
          <cell r="C38941" t="str">
            <v>52079</v>
          </cell>
          <cell r="D38941" t="str">
            <v>Barbacoas</v>
          </cell>
        </row>
        <row r="38942">
          <cell r="C38942" t="str">
            <v>52079</v>
          </cell>
          <cell r="D38942" t="str">
            <v>Barbacoas</v>
          </cell>
        </row>
        <row r="38943">
          <cell r="C38943" t="str">
            <v>52079</v>
          </cell>
          <cell r="D38943" t="str">
            <v>Barbacoas</v>
          </cell>
        </row>
        <row r="38944">
          <cell r="C38944" t="str">
            <v>52079</v>
          </cell>
          <cell r="D38944" t="str">
            <v>Barbacoas</v>
          </cell>
        </row>
        <row r="38945">
          <cell r="C38945" t="str">
            <v>52079</v>
          </cell>
          <cell r="D38945" t="str">
            <v>Barbacoas</v>
          </cell>
        </row>
        <row r="38946">
          <cell r="C38946" t="str">
            <v>52079</v>
          </cell>
          <cell r="D38946" t="str">
            <v>Barbacoas</v>
          </cell>
        </row>
        <row r="38947">
          <cell r="C38947" t="str">
            <v>52083</v>
          </cell>
          <cell r="D38947" t="str">
            <v>Belén</v>
          </cell>
        </row>
        <row r="38948">
          <cell r="C38948" t="str">
            <v>52083</v>
          </cell>
          <cell r="D38948" t="str">
            <v>Belén</v>
          </cell>
        </row>
        <row r="38949">
          <cell r="C38949" t="str">
            <v>52083</v>
          </cell>
          <cell r="D38949" t="str">
            <v>Belén</v>
          </cell>
        </row>
        <row r="38950">
          <cell r="C38950" t="str">
            <v>52083</v>
          </cell>
          <cell r="D38950" t="str">
            <v>Belén</v>
          </cell>
        </row>
        <row r="38951">
          <cell r="C38951" t="str">
            <v>52083</v>
          </cell>
          <cell r="D38951" t="str">
            <v>Belén</v>
          </cell>
        </row>
        <row r="38952">
          <cell r="C38952" t="str">
            <v>52083</v>
          </cell>
          <cell r="D38952" t="str">
            <v>Belén</v>
          </cell>
        </row>
        <row r="38953">
          <cell r="C38953" t="str">
            <v>52083</v>
          </cell>
          <cell r="D38953" t="str">
            <v>Belén</v>
          </cell>
        </row>
        <row r="38954">
          <cell r="C38954" t="str">
            <v>52083</v>
          </cell>
          <cell r="D38954" t="str">
            <v>Belén</v>
          </cell>
        </row>
        <row r="38955">
          <cell r="C38955" t="str">
            <v>52083</v>
          </cell>
          <cell r="D38955" t="str">
            <v>Belén</v>
          </cell>
        </row>
        <row r="38956">
          <cell r="C38956" t="str">
            <v>52083</v>
          </cell>
          <cell r="D38956" t="str">
            <v>Belén</v>
          </cell>
        </row>
        <row r="38957">
          <cell r="C38957" t="str">
            <v>52083</v>
          </cell>
          <cell r="D38957" t="str">
            <v>Belén</v>
          </cell>
        </row>
        <row r="38958">
          <cell r="C38958" t="str">
            <v>52083</v>
          </cell>
          <cell r="D38958" t="str">
            <v>Belén</v>
          </cell>
        </row>
        <row r="38959">
          <cell r="C38959" t="str">
            <v>52083</v>
          </cell>
          <cell r="D38959" t="str">
            <v>Belén</v>
          </cell>
        </row>
        <row r="38960">
          <cell r="C38960" t="str">
            <v>52083</v>
          </cell>
          <cell r="D38960" t="str">
            <v>Belén</v>
          </cell>
        </row>
        <row r="38961">
          <cell r="C38961" t="str">
            <v>52083</v>
          </cell>
          <cell r="D38961" t="str">
            <v>Belén</v>
          </cell>
        </row>
        <row r="38962">
          <cell r="C38962" t="str">
            <v>52083</v>
          </cell>
          <cell r="D38962" t="str">
            <v>Belén</v>
          </cell>
        </row>
        <row r="38963">
          <cell r="C38963" t="str">
            <v>52083</v>
          </cell>
          <cell r="D38963" t="str">
            <v>Belén</v>
          </cell>
        </row>
        <row r="38964">
          <cell r="C38964" t="str">
            <v>52083</v>
          </cell>
          <cell r="D38964" t="str">
            <v>Belén</v>
          </cell>
        </row>
        <row r="38965">
          <cell r="C38965" t="str">
            <v>52083</v>
          </cell>
          <cell r="D38965" t="str">
            <v>Belén</v>
          </cell>
        </row>
        <row r="38966">
          <cell r="C38966" t="str">
            <v>52083</v>
          </cell>
          <cell r="D38966" t="str">
            <v>Belén</v>
          </cell>
        </row>
        <row r="38967">
          <cell r="C38967" t="str">
            <v>52083</v>
          </cell>
          <cell r="D38967" t="str">
            <v>Belén</v>
          </cell>
        </row>
        <row r="38968">
          <cell r="C38968" t="str">
            <v>52083</v>
          </cell>
          <cell r="D38968" t="str">
            <v>Belén</v>
          </cell>
        </row>
        <row r="38969">
          <cell r="C38969" t="str">
            <v>52083</v>
          </cell>
          <cell r="D38969" t="str">
            <v>Belén</v>
          </cell>
        </row>
        <row r="38970">
          <cell r="C38970" t="str">
            <v>52083</v>
          </cell>
          <cell r="D38970" t="str">
            <v>Belén</v>
          </cell>
        </row>
        <row r="38971">
          <cell r="C38971" t="str">
            <v>52083</v>
          </cell>
          <cell r="D38971" t="str">
            <v>Belén</v>
          </cell>
        </row>
        <row r="38972">
          <cell r="C38972" t="str">
            <v>52083</v>
          </cell>
          <cell r="D38972" t="str">
            <v>Belén</v>
          </cell>
        </row>
        <row r="38973">
          <cell r="C38973" t="str">
            <v>52083</v>
          </cell>
          <cell r="D38973" t="str">
            <v>Belén</v>
          </cell>
        </row>
        <row r="38974">
          <cell r="C38974" t="str">
            <v>52083</v>
          </cell>
          <cell r="D38974" t="str">
            <v>Belén</v>
          </cell>
        </row>
        <row r="38975">
          <cell r="C38975" t="str">
            <v>52083</v>
          </cell>
          <cell r="D38975" t="str">
            <v>Belén</v>
          </cell>
        </row>
        <row r="38976">
          <cell r="C38976" t="str">
            <v>52083</v>
          </cell>
          <cell r="D38976" t="str">
            <v>Belén</v>
          </cell>
        </row>
        <row r="38977">
          <cell r="C38977" t="str">
            <v>52083</v>
          </cell>
          <cell r="D38977" t="str">
            <v>Belén</v>
          </cell>
        </row>
        <row r="38978">
          <cell r="C38978" t="str">
            <v>52083</v>
          </cell>
          <cell r="D38978" t="str">
            <v>Belén</v>
          </cell>
        </row>
        <row r="38979">
          <cell r="C38979" t="str">
            <v>52083</v>
          </cell>
          <cell r="D38979" t="str">
            <v>Belén</v>
          </cell>
        </row>
        <row r="38980">
          <cell r="C38980" t="str">
            <v>52083</v>
          </cell>
          <cell r="D38980" t="str">
            <v>Belén</v>
          </cell>
        </row>
        <row r="38981">
          <cell r="C38981" t="str">
            <v>52083</v>
          </cell>
          <cell r="D38981" t="str">
            <v>Belén</v>
          </cell>
        </row>
        <row r="38982">
          <cell r="C38982" t="str">
            <v>52083</v>
          </cell>
          <cell r="D38982" t="str">
            <v>Belén</v>
          </cell>
        </row>
        <row r="38983">
          <cell r="C38983" t="str">
            <v>52083</v>
          </cell>
          <cell r="D38983" t="str">
            <v>Belén</v>
          </cell>
        </row>
        <row r="38984">
          <cell r="C38984" t="str">
            <v>52083</v>
          </cell>
          <cell r="D38984" t="str">
            <v>Belén</v>
          </cell>
        </row>
        <row r="38985">
          <cell r="C38985" t="str">
            <v>52083</v>
          </cell>
          <cell r="D38985" t="str">
            <v>Belén</v>
          </cell>
        </row>
        <row r="38986">
          <cell r="C38986" t="str">
            <v>52083</v>
          </cell>
          <cell r="D38986" t="str">
            <v>Belén</v>
          </cell>
        </row>
        <row r="38987">
          <cell r="C38987" t="str">
            <v>52083</v>
          </cell>
          <cell r="D38987" t="str">
            <v>Belén</v>
          </cell>
        </row>
        <row r="38988">
          <cell r="C38988" t="str">
            <v>52083</v>
          </cell>
          <cell r="D38988" t="str">
            <v>Belén</v>
          </cell>
        </row>
        <row r="38989">
          <cell r="C38989" t="str">
            <v>52083</v>
          </cell>
          <cell r="D38989" t="str">
            <v>Belén</v>
          </cell>
        </row>
        <row r="38990">
          <cell r="C38990" t="str">
            <v>52083</v>
          </cell>
          <cell r="D38990" t="str">
            <v>Belén</v>
          </cell>
        </row>
        <row r="38991">
          <cell r="C38991" t="str">
            <v>52083</v>
          </cell>
          <cell r="D38991" t="str">
            <v>Belén</v>
          </cell>
        </row>
        <row r="38992">
          <cell r="C38992" t="str">
            <v>52083</v>
          </cell>
          <cell r="D38992" t="str">
            <v>Belén</v>
          </cell>
        </row>
        <row r="38993">
          <cell r="C38993" t="str">
            <v>52083</v>
          </cell>
          <cell r="D38993" t="str">
            <v>Belén</v>
          </cell>
        </row>
        <row r="38994">
          <cell r="C38994" t="str">
            <v>52083</v>
          </cell>
          <cell r="D38994" t="str">
            <v>Belén</v>
          </cell>
        </row>
        <row r="38995">
          <cell r="C38995" t="str">
            <v>52083</v>
          </cell>
          <cell r="D38995" t="str">
            <v>Belén</v>
          </cell>
        </row>
        <row r="38996">
          <cell r="C38996" t="str">
            <v>52083</v>
          </cell>
          <cell r="D38996" t="str">
            <v>Belén</v>
          </cell>
        </row>
        <row r="38997">
          <cell r="C38997" t="str">
            <v>52083</v>
          </cell>
          <cell r="D38997" t="str">
            <v>Belén</v>
          </cell>
        </row>
        <row r="38998">
          <cell r="C38998" t="str">
            <v>52083</v>
          </cell>
          <cell r="D38998" t="str">
            <v>Belén</v>
          </cell>
        </row>
        <row r="38999">
          <cell r="C38999" t="str">
            <v>52083</v>
          </cell>
          <cell r="D38999" t="str">
            <v>Belén</v>
          </cell>
        </row>
        <row r="39000">
          <cell r="C39000" t="str">
            <v>52083</v>
          </cell>
          <cell r="D39000" t="str">
            <v>Belén</v>
          </cell>
        </row>
        <row r="39001">
          <cell r="C39001" t="str">
            <v>52110</v>
          </cell>
          <cell r="D39001" t="str">
            <v>Buesaco</v>
          </cell>
        </row>
        <row r="39002">
          <cell r="C39002" t="str">
            <v>52110</v>
          </cell>
          <cell r="D39002" t="str">
            <v>Buesaco</v>
          </cell>
        </row>
        <row r="39003">
          <cell r="C39003" t="str">
            <v>52110</v>
          </cell>
          <cell r="D39003" t="str">
            <v>Buesaco</v>
          </cell>
        </row>
        <row r="39004">
          <cell r="C39004" t="str">
            <v>52110</v>
          </cell>
          <cell r="D39004" t="str">
            <v>Buesaco</v>
          </cell>
        </row>
        <row r="39005">
          <cell r="C39005" t="str">
            <v>52110</v>
          </cell>
          <cell r="D39005" t="str">
            <v>Buesaco</v>
          </cell>
        </row>
        <row r="39006">
          <cell r="C39006" t="str">
            <v>52110</v>
          </cell>
          <cell r="D39006" t="str">
            <v>Buesaco</v>
          </cell>
        </row>
        <row r="39007">
          <cell r="C39007" t="str">
            <v>52110</v>
          </cell>
          <cell r="D39007" t="str">
            <v>Buesaco</v>
          </cell>
        </row>
        <row r="39008">
          <cell r="C39008" t="str">
            <v>52110</v>
          </cell>
          <cell r="D39008" t="str">
            <v>Buesaco</v>
          </cell>
        </row>
        <row r="39009">
          <cell r="C39009" t="str">
            <v>52110</v>
          </cell>
          <cell r="D39009" t="str">
            <v>Buesaco</v>
          </cell>
        </row>
        <row r="39010">
          <cell r="C39010" t="str">
            <v>52110</v>
          </cell>
          <cell r="D39010" t="str">
            <v>Buesaco</v>
          </cell>
        </row>
        <row r="39011">
          <cell r="C39011" t="str">
            <v>52110</v>
          </cell>
          <cell r="D39011" t="str">
            <v>Buesaco</v>
          </cell>
        </row>
        <row r="39012">
          <cell r="C39012" t="str">
            <v>52110</v>
          </cell>
          <cell r="D39012" t="str">
            <v>Buesaco</v>
          </cell>
        </row>
        <row r="39013">
          <cell r="C39013" t="str">
            <v>52110</v>
          </cell>
          <cell r="D39013" t="str">
            <v>Buesaco</v>
          </cell>
        </row>
        <row r="39014">
          <cell r="C39014" t="str">
            <v>52110</v>
          </cell>
          <cell r="D39014" t="str">
            <v>Buesaco</v>
          </cell>
        </row>
        <row r="39015">
          <cell r="C39015" t="str">
            <v>52110</v>
          </cell>
          <cell r="D39015" t="str">
            <v>Buesaco</v>
          </cell>
        </row>
        <row r="39016">
          <cell r="C39016" t="str">
            <v>52110</v>
          </cell>
          <cell r="D39016" t="str">
            <v>Buesaco</v>
          </cell>
        </row>
        <row r="39017">
          <cell r="C39017" t="str">
            <v>52110</v>
          </cell>
          <cell r="D39017" t="str">
            <v>Buesaco</v>
          </cell>
        </row>
        <row r="39018">
          <cell r="C39018" t="str">
            <v>52110</v>
          </cell>
          <cell r="D39018" t="str">
            <v>Buesaco</v>
          </cell>
        </row>
        <row r="39019">
          <cell r="C39019" t="str">
            <v>52110</v>
          </cell>
          <cell r="D39019" t="str">
            <v>Buesaco</v>
          </cell>
        </row>
        <row r="39020">
          <cell r="C39020" t="str">
            <v>52110</v>
          </cell>
          <cell r="D39020" t="str">
            <v>Buesaco</v>
          </cell>
        </row>
        <row r="39021">
          <cell r="C39021" t="str">
            <v>52110</v>
          </cell>
          <cell r="D39021" t="str">
            <v>Buesaco</v>
          </cell>
        </row>
        <row r="39022">
          <cell r="C39022" t="str">
            <v>52110</v>
          </cell>
          <cell r="D39022" t="str">
            <v>Buesaco</v>
          </cell>
        </row>
        <row r="39023">
          <cell r="C39023" t="str">
            <v>52110</v>
          </cell>
          <cell r="D39023" t="str">
            <v>Buesaco</v>
          </cell>
        </row>
        <row r="39024">
          <cell r="C39024" t="str">
            <v>52110</v>
          </cell>
          <cell r="D39024" t="str">
            <v>Buesaco</v>
          </cell>
        </row>
        <row r="39025">
          <cell r="C39025" t="str">
            <v>52110</v>
          </cell>
          <cell r="D39025" t="str">
            <v>Buesaco</v>
          </cell>
        </row>
        <row r="39026">
          <cell r="C39026" t="str">
            <v>52110</v>
          </cell>
          <cell r="D39026" t="str">
            <v>Buesaco</v>
          </cell>
        </row>
        <row r="39027">
          <cell r="C39027" t="str">
            <v>52110</v>
          </cell>
          <cell r="D39027" t="str">
            <v>Buesaco</v>
          </cell>
        </row>
        <row r="39028">
          <cell r="C39028" t="str">
            <v>52110</v>
          </cell>
          <cell r="D39028" t="str">
            <v>Buesaco</v>
          </cell>
        </row>
        <row r="39029">
          <cell r="C39029" t="str">
            <v>52110</v>
          </cell>
          <cell r="D39029" t="str">
            <v>Buesaco</v>
          </cell>
        </row>
        <row r="39030">
          <cell r="C39030" t="str">
            <v>52110</v>
          </cell>
          <cell r="D39030" t="str">
            <v>Buesaco</v>
          </cell>
        </row>
        <row r="39031">
          <cell r="C39031" t="str">
            <v>52110</v>
          </cell>
          <cell r="D39031" t="str">
            <v>Buesaco</v>
          </cell>
        </row>
        <row r="39032">
          <cell r="C39032" t="str">
            <v>52110</v>
          </cell>
          <cell r="D39032" t="str">
            <v>Buesaco</v>
          </cell>
        </row>
        <row r="39033">
          <cell r="C39033" t="str">
            <v>52110</v>
          </cell>
          <cell r="D39033" t="str">
            <v>Buesaco</v>
          </cell>
        </row>
        <row r="39034">
          <cell r="C39034" t="str">
            <v>52110</v>
          </cell>
          <cell r="D39034" t="str">
            <v>Buesaco</v>
          </cell>
        </row>
        <row r="39035">
          <cell r="C39035" t="str">
            <v>52110</v>
          </cell>
          <cell r="D39035" t="str">
            <v>Buesaco</v>
          </cell>
        </row>
        <row r="39036">
          <cell r="C39036" t="str">
            <v>52110</v>
          </cell>
          <cell r="D39036" t="str">
            <v>Buesaco</v>
          </cell>
        </row>
        <row r="39037">
          <cell r="C39037" t="str">
            <v>52110</v>
          </cell>
          <cell r="D39037" t="str">
            <v>Buesaco</v>
          </cell>
        </row>
        <row r="39038">
          <cell r="C39038" t="str">
            <v>52110</v>
          </cell>
          <cell r="D39038" t="str">
            <v>Buesaco</v>
          </cell>
        </row>
        <row r="39039">
          <cell r="C39039" t="str">
            <v>52110</v>
          </cell>
          <cell r="D39039" t="str">
            <v>Buesaco</v>
          </cell>
        </row>
        <row r="39040">
          <cell r="C39040" t="str">
            <v>52110</v>
          </cell>
          <cell r="D39040" t="str">
            <v>Buesaco</v>
          </cell>
        </row>
        <row r="39041">
          <cell r="C39041" t="str">
            <v>52110</v>
          </cell>
          <cell r="D39041" t="str">
            <v>Buesaco</v>
          </cell>
        </row>
        <row r="39042">
          <cell r="C39042" t="str">
            <v>52110</v>
          </cell>
          <cell r="D39042" t="str">
            <v>Buesaco</v>
          </cell>
        </row>
        <row r="39043">
          <cell r="C39043" t="str">
            <v>52110</v>
          </cell>
          <cell r="D39043" t="str">
            <v>Buesaco</v>
          </cell>
        </row>
        <row r="39044">
          <cell r="C39044" t="str">
            <v>52110</v>
          </cell>
          <cell r="D39044" t="str">
            <v>Buesaco</v>
          </cell>
        </row>
        <row r="39045">
          <cell r="C39045" t="str">
            <v>52110</v>
          </cell>
          <cell r="D39045" t="str">
            <v>Buesaco</v>
          </cell>
        </row>
        <row r="39046">
          <cell r="C39046" t="str">
            <v>52110</v>
          </cell>
          <cell r="D39046" t="str">
            <v>Buesaco</v>
          </cell>
        </row>
        <row r="39047">
          <cell r="C39047" t="str">
            <v>52110</v>
          </cell>
          <cell r="D39047" t="str">
            <v>Buesaco</v>
          </cell>
        </row>
        <row r="39048">
          <cell r="C39048" t="str">
            <v>52110</v>
          </cell>
          <cell r="D39048" t="str">
            <v>Buesaco</v>
          </cell>
        </row>
        <row r="39049">
          <cell r="C39049" t="str">
            <v>52110</v>
          </cell>
          <cell r="D39049" t="str">
            <v>Buesaco</v>
          </cell>
        </row>
        <row r="39050">
          <cell r="C39050" t="str">
            <v>52110</v>
          </cell>
          <cell r="D39050" t="str">
            <v>Buesaco</v>
          </cell>
        </row>
        <row r="39051">
          <cell r="C39051" t="str">
            <v>52110</v>
          </cell>
          <cell r="D39051" t="str">
            <v>Buesaco</v>
          </cell>
        </row>
        <row r="39052">
          <cell r="C39052" t="str">
            <v>52110</v>
          </cell>
          <cell r="D39052" t="str">
            <v>Buesaco</v>
          </cell>
        </row>
        <row r="39053">
          <cell r="C39053" t="str">
            <v>52110</v>
          </cell>
          <cell r="D39053" t="str">
            <v>Buesaco</v>
          </cell>
        </row>
        <row r="39054">
          <cell r="C39054" t="str">
            <v>52110</v>
          </cell>
          <cell r="D39054" t="str">
            <v>Buesaco</v>
          </cell>
        </row>
        <row r="39055">
          <cell r="C39055" t="str">
            <v>52203</v>
          </cell>
          <cell r="D39055" t="str">
            <v>Colón</v>
          </cell>
        </row>
        <row r="39056">
          <cell r="C39056" t="str">
            <v>52203</v>
          </cell>
          <cell r="D39056" t="str">
            <v>Colón</v>
          </cell>
        </row>
        <row r="39057">
          <cell r="C39057" t="str">
            <v>52203</v>
          </cell>
          <cell r="D39057" t="str">
            <v>Colón</v>
          </cell>
        </row>
        <row r="39058">
          <cell r="C39058" t="str">
            <v>52203</v>
          </cell>
          <cell r="D39058" t="str">
            <v>Colón</v>
          </cell>
        </row>
        <row r="39059">
          <cell r="C39059" t="str">
            <v>52203</v>
          </cell>
          <cell r="D39059" t="str">
            <v>Colón</v>
          </cell>
        </row>
        <row r="39060">
          <cell r="C39060" t="str">
            <v>52203</v>
          </cell>
          <cell r="D39060" t="str">
            <v>Colón</v>
          </cell>
        </row>
        <row r="39061">
          <cell r="C39061" t="str">
            <v>52203</v>
          </cell>
          <cell r="D39061" t="str">
            <v>Colón</v>
          </cell>
        </row>
        <row r="39062">
          <cell r="C39062" t="str">
            <v>52203</v>
          </cell>
          <cell r="D39062" t="str">
            <v>Colón</v>
          </cell>
        </row>
        <row r="39063">
          <cell r="C39063" t="str">
            <v>52203</v>
          </cell>
          <cell r="D39063" t="str">
            <v>Colón</v>
          </cell>
        </row>
        <row r="39064">
          <cell r="C39064" t="str">
            <v>52203</v>
          </cell>
          <cell r="D39064" t="str">
            <v>Colón</v>
          </cell>
        </row>
        <row r="39065">
          <cell r="C39065" t="str">
            <v>52203</v>
          </cell>
          <cell r="D39065" t="str">
            <v>Colón</v>
          </cell>
        </row>
        <row r="39066">
          <cell r="C39066" t="str">
            <v>52203</v>
          </cell>
          <cell r="D39066" t="str">
            <v>Colón</v>
          </cell>
        </row>
        <row r="39067">
          <cell r="C39067" t="str">
            <v>52203</v>
          </cell>
          <cell r="D39067" t="str">
            <v>Colón</v>
          </cell>
        </row>
        <row r="39068">
          <cell r="C39068" t="str">
            <v>52203</v>
          </cell>
          <cell r="D39068" t="str">
            <v>Colón</v>
          </cell>
        </row>
        <row r="39069">
          <cell r="C39069" t="str">
            <v>52203</v>
          </cell>
          <cell r="D39069" t="str">
            <v>Colón</v>
          </cell>
        </row>
        <row r="39070">
          <cell r="C39070" t="str">
            <v>52203</v>
          </cell>
          <cell r="D39070" t="str">
            <v>Colón</v>
          </cell>
        </row>
        <row r="39071">
          <cell r="C39071" t="str">
            <v>52203</v>
          </cell>
          <cell r="D39071" t="str">
            <v>Colón</v>
          </cell>
        </row>
        <row r="39072">
          <cell r="C39072" t="str">
            <v>52203</v>
          </cell>
          <cell r="D39072" t="str">
            <v>Colón</v>
          </cell>
        </row>
        <row r="39073">
          <cell r="C39073" t="str">
            <v>52203</v>
          </cell>
          <cell r="D39073" t="str">
            <v>Colón</v>
          </cell>
        </row>
        <row r="39074">
          <cell r="C39074" t="str">
            <v>52203</v>
          </cell>
          <cell r="D39074" t="str">
            <v>Colón</v>
          </cell>
        </row>
        <row r="39075">
          <cell r="C39075" t="str">
            <v>52203</v>
          </cell>
          <cell r="D39075" t="str">
            <v>Colón</v>
          </cell>
        </row>
        <row r="39076">
          <cell r="C39076" t="str">
            <v>52203</v>
          </cell>
          <cell r="D39076" t="str">
            <v>Colón</v>
          </cell>
        </row>
        <row r="39077">
          <cell r="C39077" t="str">
            <v>52203</v>
          </cell>
          <cell r="D39077" t="str">
            <v>Colón</v>
          </cell>
        </row>
        <row r="39078">
          <cell r="C39078" t="str">
            <v>52203</v>
          </cell>
          <cell r="D39078" t="str">
            <v>Colón</v>
          </cell>
        </row>
        <row r="39079">
          <cell r="C39079" t="str">
            <v>52203</v>
          </cell>
          <cell r="D39079" t="str">
            <v>Colón</v>
          </cell>
        </row>
        <row r="39080">
          <cell r="C39080" t="str">
            <v>52203</v>
          </cell>
          <cell r="D39080" t="str">
            <v>Colón</v>
          </cell>
        </row>
        <row r="39081">
          <cell r="C39081" t="str">
            <v>52203</v>
          </cell>
          <cell r="D39081" t="str">
            <v>Colón</v>
          </cell>
        </row>
        <row r="39082">
          <cell r="C39082" t="str">
            <v>52203</v>
          </cell>
          <cell r="D39082" t="str">
            <v>Colón</v>
          </cell>
        </row>
        <row r="39083">
          <cell r="C39083" t="str">
            <v>52203</v>
          </cell>
          <cell r="D39083" t="str">
            <v>Colón</v>
          </cell>
        </row>
        <row r="39084">
          <cell r="C39084" t="str">
            <v>52203</v>
          </cell>
          <cell r="D39084" t="str">
            <v>Colón</v>
          </cell>
        </row>
        <row r="39085">
          <cell r="C39085" t="str">
            <v>52203</v>
          </cell>
          <cell r="D39085" t="str">
            <v>Colón</v>
          </cell>
        </row>
        <row r="39086">
          <cell r="C39086" t="str">
            <v>52203</v>
          </cell>
          <cell r="D39086" t="str">
            <v>Colón</v>
          </cell>
        </row>
        <row r="39087">
          <cell r="C39087" t="str">
            <v>52203</v>
          </cell>
          <cell r="D39087" t="str">
            <v>Colón</v>
          </cell>
        </row>
        <row r="39088">
          <cell r="C39088" t="str">
            <v>52203</v>
          </cell>
          <cell r="D39088" t="str">
            <v>Colón</v>
          </cell>
        </row>
        <row r="39089">
          <cell r="C39089" t="str">
            <v>52203</v>
          </cell>
          <cell r="D39089" t="str">
            <v>Colón</v>
          </cell>
        </row>
        <row r="39090">
          <cell r="C39090" t="str">
            <v>52203</v>
          </cell>
          <cell r="D39090" t="str">
            <v>Colón</v>
          </cell>
        </row>
        <row r="39091">
          <cell r="C39091" t="str">
            <v>52203</v>
          </cell>
          <cell r="D39091" t="str">
            <v>Colón</v>
          </cell>
        </row>
        <row r="39092">
          <cell r="C39092" t="str">
            <v>52203</v>
          </cell>
          <cell r="D39092" t="str">
            <v>Colón</v>
          </cell>
        </row>
        <row r="39093">
          <cell r="C39093" t="str">
            <v>52203</v>
          </cell>
          <cell r="D39093" t="str">
            <v>Colón</v>
          </cell>
        </row>
        <row r="39094">
          <cell r="C39094" t="str">
            <v>52203</v>
          </cell>
          <cell r="D39094" t="str">
            <v>Colón</v>
          </cell>
        </row>
        <row r="39095">
          <cell r="C39095" t="str">
            <v>52203</v>
          </cell>
          <cell r="D39095" t="str">
            <v>Colón</v>
          </cell>
        </row>
        <row r="39096">
          <cell r="C39096" t="str">
            <v>52203</v>
          </cell>
          <cell r="D39096" t="str">
            <v>Colón</v>
          </cell>
        </row>
        <row r="39097">
          <cell r="C39097" t="str">
            <v>52203</v>
          </cell>
          <cell r="D39097" t="str">
            <v>Colón</v>
          </cell>
        </row>
        <row r="39098">
          <cell r="C39098" t="str">
            <v>52203</v>
          </cell>
          <cell r="D39098" t="str">
            <v>Colón</v>
          </cell>
        </row>
        <row r="39099">
          <cell r="C39099" t="str">
            <v>52203</v>
          </cell>
          <cell r="D39099" t="str">
            <v>Colón</v>
          </cell>
        </row>
        <row r="39100">
          <cell r="C39100" t="str">
            <v>52203</v>
          </cell>
          <cell r="D39100" t="str">
            <v>Colón</v>
          </cell>
        </row>
        <row r="39101">
          <cell r="C39101" t="str">
            <v>52203</v>
          </cell>
          <cell r="D39101" t="str">
            <v>Colón</v>
          </cell>
        </row>
        <row r="39102">
          <cell r="C39102" t="str">
            <v>52203</v>
          </cell>
          <cell r="D39102" t="str">
            <v>Colón</v>
          </cell>
        </row>
        <row r="39103">
          <cell r="C39103" t="str">
            <v>52203</v>
          </cell>
          <cell r="D39103" t="str">
            <v>Colón</v>
          </cell>
        </row>
        <row r="39104">
          <cell r="C39104" t="str">
            <v>52203</v>
          </cell>
          <cell r="D39104" t="str">
            <v>Colón</v>
          </cell>
        </row>
        <row r="39105">
          <cell r="C39105" t="str">
            <v>52203</v>
          </cell>
          <cell r="D39105" t="str">
            <v>Colón</v>
          </cell>
        </row>
        <row r="39106">
          <cell r="C39106" t="str">
            <v>52203</v>
          </cell>
          <cell r="D39106" t="str">
            <v>Colón</v>
          </cell>
        </row>
        <row r="39107">
          <cell r="C39107" t="str">
            <v>52203</v>
          </cell>
          <cell r="D39107" t="str">
            <v>Colón</v>
          </cell>
        </row>
        <row r="39108">
          <cell r="C39108" t="str">
            <v>52203</v>
          </cell>
          <cell r="D39108" t="str">
            <v>Colón</v>
          </cell>
        </row>
        <row r="39109">
          <cell r="C39109" t="str">
            <v>52207</v>
          </cell>
          <cell r="D39109" t="str">
            <v>Consacá</v>
          </cell>
        </row>
        <row r="39110">
          <cell r="C39110" t="str">
            <v>52207</v>
          </cell>
          <cell r="D39110" t="str">
            <v>Consacá</v>
          </cell>
        </row>
        <row r="39111">
          <cell r="C39111" t="str">
            <v>52207</v>
          </cell>
          <cell r="D39111" t="str">
            <v>Consacá</v>
          </cell>
        </row>
        <row r="39112">
          <cell r="C39112" t="str">
            <v>52207</v>
          </cell>
          <cell r="D39112" t="str">
            <v>Consacá</v>
          </cell>
        </row>
        <row r="39113">
          <cell r="C39113" t="str">
            <v>52207</v>
          </cell>
          <cell r="D39113" t="str">
            <v>Consacá</v>
          </cell>
        </row>
        <row r="39114">
          <cell r="C39114" t="str">
            <v>52207</v>
          </cell>
          <cell r="D39114" t="str">
            <v>Consacá</v>
          </cell>
        </row>
        <row r="39115">
          <cell r="C39115" t="str">
            <v>52207</v>
          </cell>
          <cell r="D39115" t="str">
            <v>Consacá</v>
          </cell>
        </row>
        <row r="39116">
          <cell r="C39116" t="str">
            <v>52207</v>
          </cell>
          <cell r="D39116" t="str">
            <v>Consacá</v>
          </cell>
        </row>
        <row r="39117">
          <cell r="C39117" t="str">
            <v>52207</v>
          </cell>
          <cell r="D39117" t="str">
            <v>Consacá</v>
          </cell>
        </row>
        <row r="39118">
          <cell r="C39118" t="str">
            <v>52207</v>
          </cell>
          <cell r="D39118" t="str">
            <v>Consacá</v>
          </cell>
        </row>
        <row r="39119">
          <cell r="C39119" t="str">
            <v>52207</v>
          </cell>
          <cell r="D39119" t="str">
            <v>Consacá</v>
          </cell>
        </row>
        <row r="39120">
          <cell r="C39120" t="str">
            <v>52207</v>
          </cell>
          <cell r="D39120" t="str">
            <v>Consacá</v>
          </cell>
        </row>
        <row r="39121">
          <cell r="C39121" t="str">
            <v>52207</v>
          </cell>
          <cell r="D39121" t="str">
            <v>Consacá</v>
          </cell>
        </row>
        <row r="39122">
          <cell r="C39122" t="str">
            <v>52207</v>
          </cell>
          <cell r="D39122" t="str">
            <v>Consacá</v>
          </cell>
        </row>
        <row r="39123">
          <cell r="C39123" t="str">
            <v>52207</v>
          </cell>
          <cell r="D39123" t="str">
            <v>Consacá</v>
          </cell>
        </row>
        <row r="39124">
          <cell r="C39124" t="str">
            <v>52207</v>
          </cell>
          <cell r="D39124" t="str">
            <v>Consacá</v>
          </cell>
        </row>
        <row r="39125">
          <cell r="C39125" t="str">
            <v>52207</v>
          </cell>
          <cell r="D39125" t="str">
            <v>Consacá</v>
          </cell>
        </row>
        <row r="39126">
          <cell r="C39126" t="str">
            <v>52207</v>
          </cell>
          <cell r="D39126" t="str">
            <v>Consacá</v>
          </cell>
        </row>
        <row r="39127">
          <cell r="C39127" t="str">
            <v>52207</v>
          </cell>
          <cell r="D39127" t="str">
            <v>Consacá</v>
          </cell>
        </row>
        <row r="39128">
          <cell r="C39128" t="str">
            <v>52207</v>
          </cell>
          <cell r="D39128" t="str">
            <v>Consacá</v>
          </cell>
        </row>
        <row r="39129">
          <cell r="C39129" t="str">
            <v>52207</v>
          </cell>
          <cell r="D39129" t="str">
            <v>Consacá</v>
          </cell>
        </row>
        <row r="39130">
          <cell r="C39130" t="str">
            <v>52207</v>
          </cell>
          <cell r="D39130" t="str">
            <v>Consacá</v>
          </cell>
        </row>
        <row r="39131">
          <cell r="C39131" t="str">
            <v>52207</v>
          </cell>
          <cell r="D39131" t="str">
            <v>Consacá</v>
          </cell>
        </row>
        <row r="39132">
          <cell r="C39132" t="str">
            <v>52207</v>
          </cell>
          <cell r="D39132" t="str">
            <v>Consacá</v>
          </cell>
        </row>
        <row r="39133">
          <cell r="C39133" t="str">
            <v>52207</v>
          </cell>
          <cell r="D39133" t="str">
            <v>Consacá</v>
          </cell>
        </row>
        <row r="39134">
          <cell r="C39134" t="str">
            <v>52207</v>
          </cell>
          <cell r="D39134" t="str">
            <v>Consacá</v>
          </cell>
        </row>
        <row r="39135">
          <cell r="C39135" t="str">
            <v>52207</v>
          </cell>
          <cell r="D39135" t="str">
            <v>Consacá</v>
          </cell>
        </row>
        <row r="39136">
          <cell r="C39136" t="str">
            <v>52207</v>
          </cell>
          <cell r="D39136" t="str">
            <v>Consacá</v>
          </cell>
        </row>
        <row r="39137">
          <cell r="C39137" t="str">
            <v>52207</v>
          </cell>
          <cell r="D39137" t="str">
            <v>Consacá</v>
          </cell>
        </row>
        <row r="39138">
          <cell r="C39138" t="str">
            <v>52207</v>
          </cell>
          <cell r="D39138" t="str">
            <v>Consacá</v>
          </cell>
        </row>
        <row r="39139">
          <cell r="C39139" t="str">
            <v>52207</v>
          </cell>
          <cell r="D39139" t="str">
            <v>Consacá</v>
          </cell>
        </row>
        <row r="39140">
          <cell r="C39140" t="str">
            <v>52207</v>
          </cell>
          <cell r="D39140" t="str">
            <v>Consacá</v>
          </cell>
        </row>
        <row r="39141">
          <cell r="C39141" t="str">
            <v>52207</v>
          </cell>
          <cell r="D39141" t="str">
            <v>Consacá</v>
          </cell>
        </row>
        <row r="39142">
          <cell r="C39142" t="str">
            <v>52207</v>
          </cell>
          <cell r="D39142" t="str">
            <v>Consacá</v>
          </cell>
        </row>
        <row r="39143">
          <cell r="C39143" t="str">
            <v>52207</v>
          </cell>
          <cell r="D39143" t="str">
            <v>Consacá</v>
          </cell>
        </row>
        <row r="39144">
          <cell r="C39144" t="str">
            <v>52207</v>
          </cell>
          <cell r="D39144" t="str">
            <v>Consacá</v>
          </cell>
        </row>
        <row r="39145">
          <cell r="C39145" t="str">
            <v>52207</v>
          </cell>
          <cell r="D39145" t="str">
            <v>Consacá</v>
          </cell>
        </row>
        <row r="39146">
          <cell r="C39146" t="str">
            <v>52207</v>
          </cell>
          <cell r="D39146" t="str">
            <v>Consacá</v>
          </cell>
        </row>
        <row r="39147">
          <cell r="C39147" t="str">
            <v>52207</v>
          </cell>
          <cell r="D39147" t="str">
            <v>Consacá</v>
          </cell>
        </row>
        <row r="39148">
          <cell r="C39148" t="str">
            <v>52207</v>
          </cell>
          <cell r="D39148" t="str">
            <v>Consacá</v>
          </cell>
        </row>
        <row r="39149">
          <cell r="C39149" t="str">
            <v>52207</v>
          </cell>
          <cell r="D39149" t="str">
            <v>Consacá</v>
          </cell>
        </row>
        <row r="39150">
          <cell r="C39150" t="str">
            <v>52207</v>
          </cell>
          <cell r="D39150" t="str">
            <v>Consacá</v>
          </cell>
        </row>
        <row r="39151">
          <cell r="C39151" t="str">
            <v>52207</v>
          </cell>
          <cell r="D39151" t="str">
            <v>Consacá</v>
          </cell>
        </row>
        <row r="39152">
          <cell r="C39152" t="str">
            <v>52207</v>
          </cell>
          <cell r="D39152" t="str">
            <v>Consacá</v>
          </cell>
        </row>
        <row r="39153">
          <cell r="C39153" t="str">
            <v>52207</v>
          </cell>
          <cell r="D39153" t="str">
            <v>Consacá</v>
          </cell>
        </row>
        <row r="39154">
          <cell r="C39154" t="str">
            <v>52207</v>
          </cell>
          <cell r="D39154" t="str">
            <v>Consacá</v>
          </cell>
        </row>
        <row r="39155">
          <cell r="C39155" t="str">
            <v>52207</v>
          </cell>
          <cell r="D39155" t="str">
            <v>Consacá</v>
          </cell>
        </row>
        <row r="39156">
          <cell r="C39156" t="str">
            <v>52207</v>
          </cell>
          <cell r="D39156" t="str">
            <v>Consacá</v>
          </cell>
        </row>
        <row r="39157">
          <cell r="C39157" t="str">
            <v>52207</v>
          </cell>
          <cell r="D39157" t="str">
            <v>Consacá</v>
          </cell>
        </row>
        <row r="39158">
          <cell r="C39158" t="str">
            <v>52207</v>
          </cell>
          <cell r="D39158" t="str">
            <v>Consacá</v>
          </cell>
        </row>
        <row r="39159">
          <cell r="C39159" t="str">
            <v>52207</v>
          </cell>
          <cell r="D39159" t="str">
            <v>Consacá</v>
          </cell>
        </row>
        <row r="39160">
          <cell r="C39160" t="str">
            <v>52207</v>
          </cell>
          <cell r="D39160" t="str">
            <v>Consacá</v>
          </cell>
        </row>
        <row r="39161">
          <cell r="C39161" t="str">
            <v>52207</v>
          </cell>
          <cell r="D39161" t="str">
            <v>Consacá</v>
          </cell>
        </row>
        <row r="39162">
          <cell r="C39162" t="str">
            <v>52207</v>
          </cell>
          <cell r="D39162" t="str">
            <v>Consacá</v>
          </cell>
        </row>
        <row r="39163">
          <cell r="C39163" t="str">
            <v>52210</v>
          </cell>
          <cell r="D39163" t="str">
            <v>Contadero</v>
          </cell>
        </row>
        <row r="39164">
          <cell r="C39164" t="str">
            <v>52210</v>
          </cell>
          <cell r="D39164" t="str">
            <v>Contadero</v>
          </cell>
        </row>
        <row r="39165">
          <cell r="C39165" t="str">
            <v>52210</v>
          </cell>
          <cell r="D39165" t="str">
            <v>Contadero</v>
          </cell>
        </row>
        <row r="39166">
          <cell r="C39166" t="str">
            <v>52210</v>
          </cell>
          <cell r="D39166" t="str">
            <v>Contadero</v>
          </cell>
        </row>
        <row r="39167">
          <cell r="C39167" t="str">
            <v>52210</v>
          </cell>
          <cell r="D39167" t="str">
            <v>Contadero</v>
          </cell>
        </row>
        <row r="39168">
          <cell r="C39168" t="str">
            <v>52210</v>
          </cell>
          <cell r="D39168" t="str">
            <v>Contadero</v>
          </cell>
        </row>
        <row r="39169">
          <cell r="C39169" t="str">
            <v>52210</v>
          </cell>
          <cell r="D39169" t="str">
            <v>Contadero</v>
          </cell>
        </row>
        <row r="39170">
          <cell r="C39170" t="str">
            <v>52210</v>
          </cell>
          <cell r="D39170" t="str">
            <v>Contadero</v>
          </cell>
        </row>
        <row r="39171">
          <cell r="C39171" t="str">
            <v>52210</v>
          </cell>
          <cell r="D39171" t="str">
            <v>Contadero</v>
          </cell>
        </row>
        <row r="39172">
          <cell r="C39172" t="str">
            <v>52210</v>
          </cell>
          <cell r="D39172" t="str">
            <v>Contadero</v>
          </cell>
        </row>
        <row r="39173">
          <cell r="C39173" t="str">
            <v>52210</v>
          </cell>
          <cell r="D39173" t="str">
            <v>Contadero</v>
          </cell>
        </row>
        <row r="39174">
          <cell r="C39174" t="str">
            <v>52210</v>
          </cell>
          <cell r="D39174" t="str">
            <v>Contadero</v>
          </cell>
        </row>
        <row r="39175">
          <cell r="C39175" t="str">
            <v>52210</v>
          </cell>
          <cell r="D39175" t="str">
            <v>Contadero</v>
          </cell>
        </row>
        <row r="39176">
          <cell r="C39176" t="str">
            <v>52210</v>
          </cell>
          <cell r="D39176" t="str">
            <v>Contadero</v>
          </cell>
        </row>
        <row r="39177">
          <cell r="C39177" t="str">
            <v>52210</v>
          </cell>
          <cell r="D39177" t="str">
            <v>Contadero</v>
          </cell>
        </row>
        <row r="39178">
          <cell r="C39178" t="str">
            <v>52210</v>
          </cell>
          <cell r="D39178" t="str">
            <v>Contadero</v>
          </cell>
        </row>
        <row r="39179">
          <cell r="C39179" t="str">
            <v>52210</v>
          </cell>
          <cell r="D39179" t="str">
            <v>Contadero</v>
          </cell>
        </row>
        <row r="39180">
          <cell r="C39180" t="str">
            <v>52210</v>
          </cell>
          <cell r="D39180" t="str">
            <v>Contadero</v>
          </cell>
        </row>
        <row r="39181">
          <cell r="C39181" t="str">
            <v>52210</v>
          </cell>
          <cell r="D39181" t="str">
            <v>Contadero</v>
          </cell>
        </row>
        <row r="39182">
          <cell r="C39182" t="str">
            <v>52210</v>
          </cell>
          <cell r="D39182" t="str">
            <v>Contadero</v>
          </cell>
        </row>
        <row r="39183">
          <cell r="C39183" t="str">
            <v>52210</v>
          </cell>
          <cell r="D39183" t="str">
            <v>Contadero</v>
          </cell>
        </row>
        <row r="39184">
          <cell r="C39184" t="str">
            <v>52210</v>
          </cell>
          <cell r="D39184" t="str">
            <v>Contadero</v>
          </cell>
        </row>
        <row r="39185">
          <cell r="C39185" t="str">
            <v>52210</v>
          </cell>
          <cell r="D39185" t="str">
            <v>Contadero</v>
          </cell>
        </row>
        <row r="39186">
          <cell r="C39186" t="str">
            <v>52210</v>
          </cell>
          <cell r="D39186" t="str">
            <v>Contadero</v>
          </cell>
        </row>
        <row r="39187">
          <cell r="C39187" t="str">
            <v>52210</v>
          </cell>
          <cell r="D39187" t="str">
            <v>Contadero</v>
          </cell>
        </row>
        <row r="39188">
          <cell r="C39188" t="str">
            <v>52210</v>
          </cell>
          <cell r="D39188" t="str">
            <v>Contadero</v>
          </cell>
        </row>
        <row r="39189">
          <cell r="C39189" t="str">
            <v>52210</v>
          </cell>
          <cell r="D39189" t="str">
            <v>Contadero</v>
          </cell>
        </row>
        <row r="39190">
          <cell r="C39190" t="str">
            <v>52210</v>
          </cell>
          <cell r="D39190" t="str">
            <v>Contadero</v>
          </cell>
        </row>
        <row r="39191">
          <cell r="C39191" t="str">
            <v>52210</v>
          </cell>
          <cell r="D39191" t="str">
            <v>Contadero</v>
          </cell>
        </row>
        <row r="39192">
          <cell r="C39192" t="str">
            <v>52210</v>
          </cell>
          <cell r="D39192" t="str">
            <v>Contadero</v>
          </cell>
        </row>
        <row r="39193">
          <cell r="C39193" t="str">
            <v>52210</v>
          </cell>
          <cell r="D39193" t="str">
            <v>Contadero</v>
          </cell>
        </row>
        <row r="39194">
          <cell r="C39194" t="str">
            <v>52210</v>
          </cell>
          <cell r="D39194" t="str">
            <v>Contadero</v>
          </cell>
        </row>
        <row r="39195">
          <cell r="C39195" t="str">
            <v>52210</v>
          </cell>
          <cell r="D39195" t="str">
            <v>Contadero</v>
          </cell>
        </row>
        <row r="39196">
          <cell r="C39196" t="str">
            <v>52210</v>
          </cell>
          <cell r="D39196" t="str">
            <v>Contadero</v>
          </cell>
        </row>
        <row r="39197">
          <cell r="C39197" t="str">
            <v>52210</v>
          </cell>
          <cell r="D39197" t="str">
            <v>Contadero</v>
          </cell>
        </row>
        <row r="39198">
          <cell r="C39198" t="str">
            <v>52210</v>
          </cell>
          <cell r="D39198" t="str">
            <v>Contadero</v>
          </cell>
        </row>
        <row r="39199">
          <cell r="C39199" t="str">
            <v>52210</v>
          </cell>
          <cell r="D39199" t="str">
            <v>Contadero</v>
          </cell>
        </row>
        <row r="39200">
          <cell r="C39200" t="str">
            <v>52210</v>
          </cell>
          <cell r="D39200" t="str">
            <v>Contadero</v>
          </cell>
        </row>
        <row r="39201">
          <cell r="C39201" t="str">
            <v>52210</v>
          </cell>
          <cell r="D39201" t="str">
            <v>Contadero</v>
          </cell>
        </row>
        <row r="39202">
          <cell r="C39202" t="str">
            <v>52210</v>
          </cell>
          <cell r="D39202" t="str">
            <v>Contadero</v>
          </cell>
        </row>
        <row r="39203">
          <cell r="C39203" t="str">
            <v>52210</v>
          </cell>
          <cell r="D39203" t="str">
            <v>Contadero</v>
          </cell>
        </row>
        <row r="39204">
          <cell r="C39204" t="str">
            <v>52210</v>
          </cell>
          <cell r="D39204" t="str">
            <v>Contadero</v>
          </cell>
        </row>
        <row r="39205">
          <cell r="C39205" t="str">
            <v>52210</v>
          </cell>
          <cell r="D39205" t="str">
            <v>Contadero</v>
          </cell>
        </row>
        <row r="39206">
          <cell r="C39206" t="str">
            <v>52210</v>
          </cell>
          <cell r="D39206" t="str">
            <v>Contadero</v>
          </cell>
        </row>
        <row r="39207">
          <cell r="C39207" t="str">
            <v>52210</v>
          </cell>
          <cell r="D39207" t="str">
            <v>Contadero</v>
          </cell>
        </row>
        <row r="39208">
          <cell r="C39208" t="str">
            <v>52210</v>
          </cell>
          <cell r="D39208" t="str">
            <v>Contadero</v>
          </cell>
        </row>
        <row r="39209">
          <cell r="C39209" t="str">
            <v>52210</v>
          </cell>
          <cell r="D39209" t="str">
            <v>Contadero</v>
          </cell>
        </row>
        <row r="39210">
          <cell r="C39210" t="str">
            <v>52210</v>
          </cell>
          <cell r="D39210" t="str">
            <v>Contadero</v>
          </cell>
        </row>
        <row r="39211">
          <cell r="C39211" t="str">
            <v>52210</v>
          </cell>
          <cell r="D39211" t="str">
            <v>Contadero</v>
          </cell>
        </row>
        <row r="39212">
          <cell r="C39212" t="str">
            <v>52210</v>
          </cell>
          <cell r="D39212" t="str">
            <v>Contadero</v>
          </cell>
        </row>
        <row r="39213">
          <cell r="C39213" t="str">
            <v>52210</v>
          </cell>
          <cell r="D39213" t="str">
            <v>Contadero</v>
          </cell>
        </row>
        <row r="39214">
          <cell r="C39214" t="str">
            <v>52210</v>
          </cell>
          <cell r="D39214" t="str">
            <v>Contadero</v>
          </cell>
        </row>
        <row r="39215">
          <cell r="C39215" t="str">
            <v>52210</v>
          </cell>
          <cell r="D39215" t="str">
            <v>Contadero</v>
          </cell>
        </row>
        <row r="39216">
          <cell r="C39216" t="str">
            <v>52210</v>
          </cell>
          <cell r="D39216" t="str">
            <v>Contadero</v>
          </cell>
        </row>
        <row r="39217">
          <cell r="C39217" t="str">
            <v>52215</v>
          </cell>
          <cell r="D39217" t="str">
            <v>Córdoba</v>
          </cell>
        </row>
        <row r="39218">
          <cell r="C39218" t="str">
            <v>52215</v>
          </cell>
          <cell r="D39218" t="str">
            <v>Córdoba</v>
          </cell>
        </row>
        <row r="39219">
          <cell r="C39219" t="str">
            <v>52215</v>
          </cell>
          <cell r="D39219" t="str">
            <v>Córdoba</v>
          </cell>
        </row>
        <row r="39220">
          <cell r="C39220" t="str">
            <v>52215</v>
          </cell>
          <cell r="D39220" t="str">
            <v>Córdoba</v>
          </cell>
        </row>
        <row r="39221">
          <cell r="C39221" t="str">
            <v>52215</v>
          </cell>
          <cell r="D39221" t="str">
            <v>Córdoba</v>
          </cell>
        </row>
        <row r="39222">
          <cell r="C39222" t="str">
            <v>52215</v>
          </cell>
          <cell r="D39222" t="str">
            <v>Córdoba</v>
          </cell>
        </row>
        <row r="39223">
          <cell r="C39223" t="str">
            <v>52215</v>
          </cell>
          <cell r="D39223" t="str">
            <v>Córdoba</v>
          </cell>
        </row>
        <row r="39224">
          <cell r="C39224" t="str">
            <v>52215</v>
          </cell>
          <cell r="D39224" t="str">
            <v>Córdoba</v>
          </cell>
        </row>
        <row r="39225">
          <cell r="C39225" t="str">
            <v>52215</v>
          </cell>
          <cell r="D39225" t="str">
            <v>Córdoba</v>
          </cell>
        </row>
        <row r="39226">
          <cell r="C39226" t="str">
            <v>52215</v>
          </cell>
          <cell r="D39226" t="str">
            <v>Córdoba</v>
          </cell>
        </row>
        <row r="39227">
          <cell r="C39227" t="str">
            <v>52215</v>
          </cell>
          <cell r="D39227" t="str">
            <v>Córdoba</v>
          </cell>
        </row>
        <row r="39228">
          <cell r="C39228" t="str">
            <v>52215</v>
          </cell>
          <cell r="D39228" t="str">
            <v>Córdoba</v>
          </cell>
        </row>
        <row r="39229">
          <cell r="C39229" t="str">
            <v>52215</v>
          </cell>
          <cell r="D39229" t="str">
            <v>Córdoba</v>
          </cell>
        </row>
        <row r="39230">
          <cell r="C39230" t="str">
            <v>52215</v>
          </cell>
          <cell r="D39230" t="str">
            <v>Córdoba</v>
          </cell>
        </row>
        <row r="39231">
          <cell r="C39231" t="str">
            <v>52215</v>
          </cell>
          <cell r="D39231" t="str">
            <v>Córdoba</v>
          </cell>
        </row>
        <row r="39232">
          <cell r="C39232" t="str">
            <v>52215</v>
          </cell>
          <cell r="D39232" t="str">
            <v>Córdoba</v>
          </cell>
        </row>
        <row r="39233">
          <cell r="C39233" t="str">
            <v>52215</v>
          </cell>
          <cell r="D39233" t="str">
            <v>Córdoba</v>
          </cell>
        </row>
        <row r="39234">
          <cell r="C39234" t="str">
            <v>52215</v>
          </cell>
          <cell r="D39234" t="str">
            <v>Córdoba</v>
          </cell>
        </row>
        <row r="39235">
          <cell r="C39235" t="str">
            <v>52215</v>
          </cell>
          <cell r="D39235" t="str">
            <v>Córdoba</v>
          </cell>
        </row>
        <row r="39236">
          <cell r="C39236" t="str">
            <v>52215</v>
          </cell>
          <cell r="D39236" t="str">
            <v>Córdoba</v>
          </cell>
        </row>
        <row r="39237">
          <cell r="C39237" t="str">
            <v>52215</v>
          </cell>
          <cell r="D39237" t="str">
            <v>Córdoba</v>
          </cell>
        </row>
        <row r="39238">
          <cell r="C39238" t="str">
            <v>52215</v>
          </cell>
          <cell r="D39238" t="str">
            <v>Córdoba</v>
          </cell>
        </row>
        <row r="39239">
          <cell r="C39239" t="str">
            <v>52215</v>
          </cell>
          <cell r="D39239" t="str">
            <v>Córdoba</v>
          </cell>
        </row>
        <row r="39240">
          <cell r="C39240" t="str">
            <v>52215</v>
          </cell>
          <cell r="D39240" t="str">
            <v>Córdoba</v>
          </cell>
        </row>
        <row r="39241">
          <cell r="C39241" t="str">
            <v>52215</v>
          </cell>
          <cell r="D39241" t="str">
            <v>Córdoba</v>
          </cell>
        </row>
        <row r="39242">
          <cell r="C39242" t="str">
            <v>52215</v>
          </cell>
          <cell r="D39242" t="str">
            <v>Córdoba</v>
          </cell>
        </row>
        <row r="39243">
          <cell r="C39243" t="str">
            <v>52215</v>
          </cell>
          <cell r="D39243" t="str">
            <v>Córdoba</v>
          </cell>
        </row>
        <row r="39244">
          <cell r="C39244" t="str">
            <v>52215</v>
          </cell>
          <cell r="D39244" t="str">
            <v>Córdoba</v>
          </cell>
        </row>
        <row r="39245">
          <cell r="C39245" t="str">
            <v>52215</v>
          </cell>
          <cell r="D39245" t="str">
            <v>Córdoba</v>
          </cell>
        </row>
        <row r="39246">
          <cell r="C39246" t="str">
            <v>52215</v>
          </cell>
          <cell r="D39246" t="str">
            <v>Córdoba</v>
          </cell>
        </row>
        <row r="39247">
          <cell r="C39247" t="str">
            <v>52215</v>
          </cell>
          <cell r="D39247" t="str">
            <v>Córdoba</v>
          </cell>
        </row>
        <row r="39248">
          <cell r="C39248" t="str">
            <v>52215</v>
          </cell>
          <cell r="D39248" t="str">
            <v>Córdoba</v>
          </cell>
        </row>
        <row r="39249">
          <cell r="C39249" t="str">
            <v>52215</v>
          </cell>
          <cell r="D39249" t="str">
            <v>Córdoba</v>
          </cell>
        </row>
        <row r="39250">
          <cell r="C39250" t="str">
            <v>52215</v>
          </cell>
          <cell r="D39250" t="str">
            <v>Córdoba</v>
          </cell>
        </row>
        <row r="39251">
          <cell r="C39251" t="str">
            <v>52215</v>
          </cell>
          <cell r="D39251" t="str">
            <v>Córdoba</v>
          </cell>
        </row>
        <row r="39252">
          <cell r="C39252" t="str">
            <v>52215</v>
          </cell>
          <cell r="D39252" t="str">
            <v>Córdoba</v>
          </cell>
        </row>
        <row r="39253">
          <cell r="C39253" t="str">
            <v>52215</v>
          </cell>
          <cell r="D39253" t="str">
            <v>Córdoba</v>
          </cell>
        </row>
        <row r="39254">
          <cell r="C39254" t="str">
            <v>52215</v>
          </cell>
          <cell r="D39254" t="str">
            <v>Córdoba</v>
          </cell>
        </row>
        <row r="39255">
          <cell r="C39255" t="str">
            <v>52215</v>
          </cell>
          <cell r="D39255" t="str">
            <v>Córdoba</v>
          </cell>
        </row>
        <row r="39256">
          <cell r="C39256" t="str">
            <v>52215</v>
          </cell>
          <cell r="D39256" t="str">
            <v>Córdoba</v>
          </cell>
        </row>
        <row r="39257">
          <cell r="C39257" t="str">
            <v>52215</v>
          </cell>
          <cell r="D39257" t="str">
            <v>Córdoba</v>
          </cell>
        </row>
        <row r="39258">
          <cell r="C39258" t="str">
            <v>52215</v>
          </cell>
          <cell r="D39258" t="str">
            <v>Córdoba</v>
          </cell>
        </row>
        <row r="39259">
          <cell r="C39259" t="str">
            <v>52215</v>
          </cell>
          <cell r="D39259" t="str">
            <v>Córdoba</v>
          </cell>
        </row>
        <row r="39260">
          <cell r="C39260" t="str">
            <v>52215</v>
          </cell>
          <cell r="D39260" t="str">
            <v>Córdoba</v>
          </cell>
        </row>
        <row r="39261">
          <cell r="C39261" t="str">
            <v>52215</v>
          </cell>
          <cell r="D39261" t="str">
            <v>Córdoba</v>
          </cell>
        </row>
        <row r="39262">
          <cell r="C39262" t="str">
            <v>52215</v>
          </cell>
          <cell r="D39262" t="str">
            <v>Córdoba</v>
          </cell>
        </row>
        <row r="39263">
          <cell r="C39263" t="str">
            <v>52215</v>
          </cell>
          <cell r="D39263" t="str">
            <v>Córdoba</v>
          </cell>
        </row>
        <row r="39264">
          <cell r="C39264" t="str">
            <v>52215</v>
          </cell>
          <cell r="D39264" t="str">
            <v>Córdoba</v>
          </cell>
        </row>
        <row r="39265">
          <cell r="C39265" t="str">
            <v>52215</v>
          </cell>
          <cell r="D39265" t="str">
            <v>Córdoba</v>
          </cell>
        </row>
        <row r="39266">
          <cell r="C39266" t="str">
            <v>52215</v>
          </cell>
          <cell r="D39266" t="str">
            <v>Córdoba</v>
          </cell>
        </row>
        <row r="39267">
          <cell r="C39267" t="str">
            <v>52215</v>
          </cell>
          <cell r="D39267" t="str">
            <v>Córdoba</v>
          </cell>
        </row>
        <row r="39268">
          <cell r="C39268" t="str">
            <v>52215</v>
          </cell>
          <cell r="D39268" t="str">
            <v>Córdoba</v>
          </cell>
        </row>
        <row r="39269">
          <cell r="C39269" t="str">
            <v>52215</v>
          </cell>
          <cell r="D39269" t="str">
            <v>Córdoba</v>
          </cell>
        </row>
        <row r="39270">
          <cell r="C39270" t="str">
            <v>52215</v>
          </cell>
          <cell r="D39270" t="str">
            <v>Córdoba</v>
          </cell>
        </row>
        <row r="39271">
          <cell r="C39271" t="str">
            <v>52224</v>
          </cell>
          <cell r="D39271" t="str">
            <v>Cuaspud Carlosama</v>
          </cell>
        </row>
        <row r="39272">
          <cell r="C39272" t="str">
            <v>52224</v>
          </cell>
          <cell r="D39272" t="str">
            <v>Cuaspud Carlosama</v>
          </cell>
        </row>
        <row r="39273">
          <cell r="C39273" t="str">
            <v>52224</v>
          </cell>
          <cell r="D39273" t="str">
            <v>Cuaspud Carlosama</v>
          </cell>
        </row>
        <row r="39274">
          <cell r="C39274" t="str">
            <v>52224</v>
          </cell>
          <cell r="D39274" t="str">
            <v>Cuaspud Carlosama</v>
          </cell>
        </row>
        <row r="39275">
          <cell r="C39275" t="str">
            <v>52224</v>
          </cell>
          <cell r="D39275" t="str">
            <v>Cuaspud Carlosama</v>
          </cell>
        </row>
        <row r="39276">
          <cell r="C39276" t="str">
            <v>52224</v>
          </cell>
          <cell r="D39276" t="str">
            <v>Cuaspud Carlosama</v>
          </cell>
        </row>
        <row r="39277">
          <cell r="C39277" t="str">
            <v>52224</v>
          </cell>
          <cell r="D39277" t="str">
            <v>Cuaspud Carlosama</v>
          </cell>
        </row>
        <row r="39278">
          <cell r="C39278" t="str">
            <v>52224</v>
          </cell>
          <cell r="D39278" t="str">
            <v>Cuaspud Carlosama</v>
          </cell>
        </row>
        <row r="39279">
          <cell r="C39279" t="str">
            <v>52224</v>
          </cell>
          <cell r="D39279" t="str">
            <v>Cuaspud Carlosama</v>
          </cell>
        </row>
        <row r="39280">
          <cell r="C39280" t="str">
            <v>52224</v>
          </cell>
          <cell r="D39280" t="str">
            <v>Cuaspud Carlosama</v>
          </cell>
        </row>
        <row r="39281">
          <cell r="C39281" t="str">
            <v>52224</v>
          </cell>
          <cell r="D39281" t="str">
            <v>Cuaspud Carlosama</v>
          </cell>
        </row>
        <row r="39282">
          <cell r="C39282" t="str">
            <v>52224</v>
          </cell>
          <cell r="D39282" t="str">
            <v>Cuaspud Carlosama</v>
          </cell>
        </row>
        <row r="39283">
          <cell r="C39283" t="str">
            <v>52224</v>
          </cell>
          <cell r="D39283" t="str">
            <v>Cuaspud Carlosama</v>
          </cell>
        </row>
        <row r="39284">
          <cell r="C39284" t="str">
            <v>52224</v>
          </cell>
          <cell r="D39284" t="str">
            <v>Cuaspud Carlosama</v>
          </cell>
        </row>
        <row r="39285">
          <cell r="C39285" t="str">
            <v>52224</v>
          </cell>
          <cell r="D39285" t="str">
            <v>Cuaspud Carlosama</v>
          </cell>
        </row>
        <row r="39286">
          <cell r="C39286" t="str">
            <v>52224</v>
          </cell>
          <cell r="D39286" t="str">
            <v>Cuaspud Carlosama</v>
          </cell>
        </row>
        <row r="39287">
          <cell r="C39287" t="str">
            <v>52224</v>
          </cell>
          <cell r="D39287" t="str">
            <v>Cuaspud Carlosama</v>
          </cell>
        </row>
        <row r="39288">
          <cell r="C39288" t="str">
            <v>52224</v>
          </cell>
          <cell r="D39288" t="str">
            <v>Cuaspud Carlosama</v>
          </cell>
        </row>
        <row r="39289">
          <cell r="C39289" t="str">
            <v>52224</v>
          </cell>
          <cell r="D39289" t="str">
            <v>Cuaspud Carlosama</v>
          </cell>
        </row>
        <row r="39290">
          <cell r="C39290" t="str">
            <v>52224</v>
          </cell>
          <cell r="D39290" t="str">
            <v>Cuaspud Carlosama</v>
          </cell>
        </row>
        <row r="39291">
          <cell r="C39291" t="str">
            <v>52224</v>
          </cell>
          <cell r="D39291" t="str">
            <v>Cuaspud Carlosama</v>
          </cell>
        </row>
        <row r="39292">
          <cell r="C39292" t="str">
            <v>52224</v>
          </cell>
          <cell r="D39292" t="str">
            <v>Cuaspud Carlosama</v>
          </cell>
        </row>
        <row r="39293">
          <cell r="C39293" t="str">
            <v>52224</v>
          </cell>
          <cell r="D39293" t="str">
            <v>Cuaspud Carlosama</v>
          </cell>
        </row>
        <row r="39294">
          <cell r="C39294" t="str">
            <v>52224</v>
          </cell>
          <cell r="D39294" t="str">
            <v>Cuaspud Carlosama</v>
          </cell>
        </row>
        <row r="39295">
          <cell r="C39295" t="str">
            <v>52224</v>
          </cell>
          <cell r="D39295" t="str">
            <v>Cuaspud Carlosama</v>
          </cell>
        </row>
        <row r="39296">
          <cell r="C39296" t="str">
            <v>52224</v>
          </cell>
          <cell r="D39296" t="str">
            <v>Cuaspud Carlosama</v>
          </cell>
        </row>
        <row r="39297">
          <cell r="C39297" t="str">
            <v>52224</v>
          </cell>
          <cell r="D39297" t="str">
            <v>Cuaspud Carlosama</v>
          </cell>
        </row>
        <row r="39298">
          <cell r="C39298" t="str">
            <v>52224</v>
          </cell>
          <cell r="D39298" t="str">
            <v>Cuaspud Carlosama</v>
          </cell>
        </row>
        <row r="39299">
          <cell r="C39299" t="str">
            <v>52224</v>
          </cell>
          <cell r="D39299" t="str">
            <v>Cuaspud Carlosama</v>
          </cell>
        </row>
        <row r="39300">
          <cell r="C39300" t="str">
            <v>52224</v>
          </cell>
          <cell r="D39300" t="str">
            <v>Cuaspud Carlosama</v>
          </cell>
        </row>
        <row r="39301">
          <cell r="C39301" t="str">
            <v>52224</v>
          </cell>
          <cell r="D39301" t="str">
            <v>Cuaspud Carlosama</v>
          </cell>
        </row>
        <row r="39302">
          <cell r="C39302" t="str">
            <v>52224</v>
          </cell>
          <cell r="D39302" t="str">
            <v>Cuaspud Carlosama</v>
          </cell>
        </row>
        <row r="39303">
          <cell r="C39303" t="str">
            <v>52224</v>
          </cell>
          <cell r="D39303" t="str">
            <v>Cuaspud Carlosama</v>
          </cell>
        </row>
        <row r="39304">
          <cell r="C39304" t="str">
            <v>52224</v>
          </cell>
          <cell r="D39304" t="str">
            <v>Cuaspud Carlosama</v>
          </cell>
        </row>
        <row r="39305">
          <cell r="C39305" t="str">
            <v>52224</v>
          </cell>
          <cell r="D39305" t="str">
            <v>Cuaspud Carlosama</v>
          </cell>
        </row>
        <row r="39306">
          <cell r="C39306" t="str">
            <v>52224</v>
          </cell>
          <cell r="D39306" t="str">
            <v>Cuaspud Carlosama</v>
          </cell>
        </row>
        <row r="39307">
          <cell r="C39307" t="str">
            <v>52224</v>
          </cell>
          <cell r="D39307" t="str">
            <v>Cuaspud Carlosama</v>
          </cell>
        </row>
        <row r="39308">
          <cell r="C39308" t="str">
            <v>52224</v>
          </cell>
          <cell r="D39308" t="str">
            <v>Cuaspud Carlosama</v>
          </cell>
        </row>
        <row r="39309">
          <cell r="C39309" t="str">
            <v>52224</v>
          </cell>
          <cell r="D39309" t="str">
            <v>Cuaspud Carlosama</v>
          </cell>
        </row>
        <row r="39310">
          <cell r="C39310" t="str">
            <v>52224</v>
          </cell>
          <cell r="D39310" t="str">
            <v>Cuaspud Carlosama</v>
          </cell>
        </row>
        <row r="39311">
          <cell r="C39311" t="str">
            <v>52224</v>
          </cell>
          <cell r="D39311" t="str">
            <v>Cuaspud Carlosama</v>
          </cell>
        </row>
        <row r="39312">
          <cell r="C39312" t="str">
            <v>52224</v>
          </cell>
          <cell r="D39312" t="str">
            <v>Cuaspud Carlosama</v>
          </cell>
        </row>
        <row r="39313">
          <cell r="C39313" t="str">
            <v>52224</v>
          </cell>
          <cell r="D39313" t="str">
            <v>Cuaspud Carlosama</v>
          </cell>
        </row>
        <row r="39314">
          <cell r="C39314" t="str">
            <v>52224</v>
          </cell>
          <cell r="D39314" t="str">
            <v>Cuaspud Carlosama</v>
          </cell>
        </row>
        <row r="39315">
          <cell r="C39315" t="str">
            <v>52224</v>
          </cell>
          <cell r="D39315" t="str">
            <v>Cuaspud Carlosama</v>
          </cell>
        </row>
        <row r="39316">
          <cell r="C39316" t="str">
            <v>52224</v>
          </cell>
          <cell r="D39316" t="str">
            <v>Cuaspud Carlosama</v>
          </cell>
        </row>
        <row r="39317">
          <cell r="C39317" t="str">
            <v>52224</v>
          </cell>
          <cell r="D39317" t="str">
            <v>Cuaspud Carlosama</v>
          </cell>
        </row>
        <row r="39318">
          <cell r="C39318" t="str">
            <v>52224</v>
          </cell>
          <cell r="D39318" t="str">
            <v>Cuaspud Carlosama</v>
          </cell>
        </row>
        <row r="39319">
          <cell r="C39319" t="str">
            <v>52224</v>
          </cell>
          <cell r="D39319" t="str">
            <v>Cuaspud Carlosama</v>
          </cell>
        </row>
        <row r="39320">
          <cell r="C39320" t="str">
            <v>52224</v>
          </cell>
          <cell r="D39320" t="str">
            <v>Cuaspud Carlosama</v>
          </cell>
        </row>
        <row r="39321">
          <cell r="C39321" t="str">
            <v>52224</v>
          </cell>
          <cell r="D39321" t="str">
            <v>Cuaspud Carlosama</v>
          </cell>
        </row>
        <row r="39322">
          <cell r="C39322" t="str">
            <v>52224</v>
          </cell>
          <cell r="D39322" t="str">
            <v>Cuaspud Carlosama</v>
          </cell>
        </row>
        <row r="39323">
          <cell r="C39323" t="str">
            <v>52224</v>
          </cell>
          <cell r="D39323" t="str">
            <v>Cuaspud Carlosama</v>
          </cell>
        </row>
        <row r="39324">
          <cell r="C39324" t="str">
            <v>52224</v>
          </cell>
          <cell r="D39324" t="str">
            <v>Cuaspud Carlosama</v>
          </cell>
        </row>
        <row r="39325">
          <cell r="C39325" t="str">
            <v>52227</v>
          </cell>
          <cell r="D39325" t="str">
            <v>Cumbal</v>
          </cell>
        </row>
        <row r="39326">
          <cell r="C39326" t="str">
            <v>52227</v>
          </cell>
          <cell r="D39326" t="str">
            <v>Cumbal</v>
          </cell>
        </row>
        <row r="39327">
          <cell r="C39327" t="str">
            <v>52227</v>
          </cell>
          <cell r="D39327" t="str">
            <v>Cumbal</v>
          </cell>
        </row>
        <row r="39328">
          <cell r="C39328" t="str">
            <v>52227</v>
          </cell>
          <cell r="D39328" t="str">
            <v>Cumbal</v>
          </cell>
        </row>
        <row r="39329">
          <cell r="C39329" t="str">
            <v>52227</v>
          </cell>
          <cell r="D39329" t="str">
            <v>Cumbal</v>
          </cell>
        </row>
        <row r="39330">
          <cell r="C39330" t="str">
            <v>52227</v>
          </cell>
          <cell r="D39330" t="str">
            <v>Cumbal</v>
          </cell>
        </row>
        <row r="39331">
          <cell r="C39331" t="str">
            <v>52227</v>
          </cell>
          <cell r="D39331" t="str">
            <v>Cumbal</v>
          </cell>
        </row>
        <row r="39332">
          <cell r="C39332" t="str">
            <v>52227</v>
          </cell>
          <cell r="D39332" t="str">
            <v>Cumbal</v>
          </cell>
        </row>
        <row r="39333">
          <cell r="C39333" t="str">
            <v>52227</v>
          </cell>
          <cell r="D39333" t="str">
            <v>Cumbal</v>
          </cell>
        </row>
        <row r="39334">
          <cell r="C39334" t="str">
            <v>52227</v>
          </cell>
          <cell r="D39334" t="str">
            <v>Cumbal</v>
          </cell>
        </row>
        <row r="39335">
          <cell r="C39335" t="str">
            <v>52227</v>
          </cell>
          <cell r="D39335" t="str">
            <v>Cumbal</v>
          </cell>
        </row>
        <row r="39336">
          <cell r="C39336" t="str">
            <v>52227</v>
          </cell>
          <cell r="D39336" t="str">
            <v>Cumbal</v>
          </cell>
        </row>
        <row r="39337">
          <cell r="C39337" t="str">
            <v>52227</v>
          </cell>
          <cell r="D39337" t="str">
            <v>Cumbal</v>
          </cell>
        </row>
        <row r="39338">
          <cell r="C39338" t="str">
            <v>52227</v>
          </cell>
          <cell r="D39338" t="str">
            <v>Cumbal</v>
          </cell>
        </row>
        <row r="39339">
          <cell r="C39339" t="str">
            <v>52227</v>
          </cell>
          <cell r="D39339" t="str">
            <v>Cumbal</v>
          </cell>
        </row>
        <row r="39340">
          <cell r="C39340" t="str">
            <v>52227</v>
          </cell>
          <cell r="D39340" t="str">
            <v>Cumbal</v>
          </cell>
        </row>
        <row r="39341">
          <cell r="C39341" t="str">
            <v>52227</v>
          </cell>
          <cell r="D39341" t="str">
            <v>Cumbal</v>
          </cell>
        </row>
        <row r="39342">
          <cell r="C39342" t="str">
            <v>52227</v>
          </cell>
          <cell r="D39342" t="str">
            <v>Cumbal</v>
          </cell>
        </row>
        <row r="39343">
          <cell r="C39343" t="str">
            <v>52227</v>
          </cell>
          <cell r="D39343" t="str">
            <v>Cumbal</v>
          </cell>
        </row>
        <row r="39344">
          <cell r="C39344" t="str">
            <v>52227</v>
          </cell>
          <cell r="D39344" t="str">
            <v>Cumbal</v>
          </cell>
        </row>
        <row r="39345">
          <cell r="C39345" t="str">
            <v>52227</v>
          </cell>
          <cell r="D39345" t="str">
            <v>Cumbal</v>
          </cell>
        </row>
        <row r="39346">
          <cell r="C39346" t="str">
            <v>52227</v>
          </cell>
          <cell r="D39346" t="str">
            <v>Cumbal</v>
          </cell>
        </row>
        <row r="39347">
          <cell r="C39347" t="str">
            <v>52227</v>
          </cell>
          <cell r="D39347" t="str">
            <v>Cumbal</v>
          </cell>
        </row>
        <row r="39348">
          <cell r="C39348" t="str">
            <v>52227</v>
          </cell>
          <cell r="D39348" t="str">
            <v>Cumbal</v>
          </cell>
        </row>
        <row r="39349">
          <cell r="C39349" t="str">
            <v>52227</v>
          </cell>
          <cell r="D39349" t="str">
            <v>Cumbal</v>
          </cell>
        </row>
        <row r="39350">
          <cell r="C39350" t="str">
            <v>52227</v>
          </cell>
          <cell r="D39350" t="str">
            <v>Cumbal</v>
          </cell>
        </row>
        <row r="39351">
          <cell r="C39351" t="str">
            <v>52227</v>
          </cell>
          <cell r="D39351" t="str">
            <v>Cumbal</v>
          </cell>
        </row>
        <row r="39352">
          <cell r="C39352" t="str">
            <v>52227</v>
          </cell>
          <cell r="D39352" t="str">
            <v>Cumbal</v>
          </cell>
        </row>
        <row r="39353">
          <cell r="C39353" t="str">
            <v>52227</v>
          </cell>
          <cell r="D39353" t="str">
            <v>Cumbal</v>
          </cell>
        </row>
        <row r="39354">
          <cell r="C39354" t="str">
            <v>52227</v>
          </cell>
          <cell r="D39354" t="str">
            <v>Cumbal</v>
          </cell>
        </row>
        <row r="39355">
          <cell r="C39355" t="str">
            <v>52227</v>
          </cell>
          <cell r="D39355" t="str">
            <v>Cumbal</v>
          </cell>
        </row>
        <row r="39356">
          <cell r="C39356" t="str">
            <v>52227</v>
          </cell>
          <cell r="D39356" t="str">
            <v>Cumbal</v>
          </cell>
        </row>
        <row r="39357">
          <cell r="C39357" t="str">
            <v>52227</v>
          </cell>
          <cell r="D39357" t="str">
            <v>Cumbal</v>
          </cell>
        </row>
        <row r="39358">
          <cell r="C39358" t="str">
            <v>52227</v>
          </cell>
          <cell r="D39358" t="str">
            <v>Cumbal</v>
          </cell>
        </row>
        <row r="39359">
          <cell r="C39359" t="str">
            <v>52227</v>
          </cell>
          <cell r="D39359" t="str">
            <v>Cumbal</v>
          </cell>
        </row>
        <row r="39360">
          <cell r="C39360" t="str">
            <v>52227</v>
          </cell>
          <cell r="D39360" t="str">
            <v>Cumbal</v>
          </cell>
        </row>
        <row r="39361">
          <cell r="C39361" t="str">
            <v>52227</v>
          </cell>
          <cell r="D39361" t="str">
            <v>Cumbal</v>
          </cell>
        </row>
        <row r="39362">
          <cell r="C39362" t="str">
            <v>52227</v>
          </cell>
          <cell r="D39362" t="str">
            <v>Cumbal</v>
          </cell>
        </row>
        <row r="39363">
          <cell r="C39363" t="str">
            <v>52227</v>
          </cell>
          <cell r="D39363" t="str">
            <v>Cumbal</v>
          </cell>
        </row>
        <row r="39364">
          <cell r="C39364" t="str">
            <v>52227</v>
          </cell>
          <cell r="D39364" t="str">
            <v>Cumbal</v>
          </cell>
        </row>
        <row r="39365">
          <cell r="C39365" t="str">
            <v>52227</v>
          </cell>
          <cell r="D39365" t="str">
            <v>Cumbal</v>
          </cell>
        </row>
        <row r="39366">
          <cell r="C39366" t="str">
            <v>52227</v>
          </cell>
          <cell r="D39366" t="str">
            <v>Cumbal</v>
          </cell>
        </row>
        <row r="39367">
          <cell r="C39367" t="str">
            <v>52227</v>
          </cell>
          <cell r="D39367" t="str">
            <v>Cumbal</v>
          </cell>
        </row>
        <row r="39368">
          <cell r="C39368" t="str">
            <v>52227</v>
          </cell>
          <cell r="D39368" t="str">
            <v>Cumbal</v>
          </cell>
        </row>
        <row r="39369">
          <cell r="C39369" t="str">
            <v>52227</v>
          </cell>
          <cell r="D39369" t="str">
            <v>Cumbal</v>
          </cell>
        </row>
        <row r="39370">
          <cell r="C39370" t="str">
            <v>52227</v>
          </cell>
          <cell r="D39370" t="str">
            <v>Cumbal</v>
          </cell>
        </row>
        <row r="39371">
          <cell r="C39371" t="str">
            <v>52227</v>
          </cell>
          <cell r="D39371" t="str">
            <v>Cumbal</v>
          </cell>
        </row>
        <row r="39372">
          <cell r="C39372" t="str">
            <v>52227</v>
          </cell>
          <cell r="D39372" t="str">
            <v>Cumbal</v>
          </cell>
        </row>
        <row r="39373">
          <cell r="C39373" t="str">
            <v>52227</v>
          </cell>
          <cell r="D39373" t="str">
            <v>Cumbal</v>
          </cell>
        </row>
        <row r="39374">
          <cell r="C39374" t="str">
            <v>52227</v>
          </cell>
          <cell r="D39374" t="str">
            <v>Cumbal</v>
          </cell>
        </row>
        <row r="39375">
          <cell r="C39375" t="str">
            <v>52227</v>
          </cell>
          <cell r="D39375" t="str">
            <v>Cumbal</v>
          </cell>
        </row>
        <row r="39376">
          <cell r="C39376" t="str">
            <v>52227</v>
          </cell>
          <cell r="D39376" t="str">
            <v>Cumbal</v>
          </cell>
        </row>
        <row r="39377">
          <cell r="C39377" t="str">
            <v>52227</v>
          </cell>
          <cell r="D39377" t="str">
            <v>Cumbal</v>
          </cell>
        </row>
        <row r="39378">
          <cell r="C39378" t="str">
            <v>52227</v>
          </cell>
          <cell r="D39378" t="str">
            <v>Cumbal</v>
          </cell>
        </row>
        <row r="39379">
          <cell r="C39379" t="str">
            <v>52233</v>
          </cell>
          <cell r="D39379" t="str">
            <v>Cumbitara</v>
          </cell>
        </row>
        <row r="39380">
          <cell r="C39380" t="str">
            <v>52233</v>
          </cell>
          <cell r="D39380" t="str">
            <v>Cumbitara</v>
          </cell>
        </row>
        <row r="39381">
          <cell r="C39381" t="str">
            <v>52233</v>
          </cell>
          <cell r="D39381" t="str">
            <v>Cumbitara</v>
          </cell>
        </row>
        <row r="39382">
          <cell r="C39382" t="str">
            <v>52233</v>
          </cell>
          <cell r="D39382" t="str">
            <v>Cumbitara</v>
          </cell>
        </row>
        <row r="39383">
          <cell r="C39383" t="str">
            <v>52233</v>
          </cell>
          <cell r="D39383" t="str">
            <v>Cumbitara</v>
          </cell>
        </row>
        <row r="39384">
          <cell r="C39384" t="str">
            <v>52233</v>
          </cell>
          <cell r="D39384" t="str">
            <v>Cumbitara</v>
          </cell>
        </row>
        <row r="39385">
          <cell r="C39385" t="str">
            <v>52233</v>
          </cell>
          <cell r="D39385" t="str">
            <v>Cumbitara</v>
          </cell>
        </row>
        <row r="39386">
          <cell r="C39386" t="str">
            <v>52233</v>
          </cell>
          <cell r="D39386" t="str">
            <v>Cumbitara</v>
          </cell>
        </row>
        <row r="39387">
          <cell r="C39387" t="str">
            <v>52233</v>
          </cell>
          <cell r="D39387" t="str">
            <v>Cumbitara</v>
          </cell>
        </row>
        <row r="39388">
          <cell r="C39388" t="str">
            <v>52233</v>
          </cell>
          <cell r="D39388" t="str">
            <v>Cumbitara</v>
          </cell>
        </row>
        <row r="39389">
          <cell r="C39389" t="str">
            <v>52233</v>
          </cell>
          <cell r="D39389" t="str">
            <v>Cumbitara</v>
          </cell>
        </row>
        <row r="39390">
          <cell r="C39390" t="str">
            <v>52233</v>
          </cell>
          <cell r="D39390" t="str">
            <v>Cumbitara</v>
          </cell>
        </row>
        <row r="39391">
          <cell r="C39391" t="str">
            <v>52233</v>
          </cell>
          <cell r="D39391" t="str">
            <v>Cumbitara</v>
          </cell>
        </row>
        <row r="39392">
          <cell r="C39392" t="str">
            <v>52233</v>
          </cell>
          <cell r="D39392" t="str">
            <v>Cumbitara</v>
          </cell>
        </row>
        <row r="39393">
          <cell r="C39393" t="str">
            <v>52233</v>
          </cell>
          <cell r="D39393" t="str">
            <v>Cumbitara</v>
          </cell>
        </row>
        <row r="39394">
          <cell r="C39394" t="str">
            <v>52233</v>
          </cell>
          <cell r="D39394" t="str">
            <v>Cumbitara</v>
          </cell>
        </row>
        <row r="39395">
          <cell r="C39395" t="str">
            <v>52233</v>
          </cell>
          <cell r="D39395" t="str">
            <v>Cumbitara</v>
          </cell>
        </row>
        <row r="39396">
          <cell r="C39396" t="str">
            <v>52233</v>
          </cell>
          <cell r="D39396" t="str">
            <v>Cumbitara</v>
          </cell>
        </row>
        <row r="39397">
          <cell r="C39397" t="str">
            <v>52233</v>
          </cell>
          <cell r="D39397" t="str">
            <v>Cumbitara</v>
          </cell>
        </row>
        <row r="39398">
          <cell r="C39398" t="str">
            <v>52233</v>
          </cell>
          <cell r="D39398" t="str">
            <v>Cumbitara</v>
          </cell>
        </row>
        <row r="39399">
          <cell r="C39399" t="str">
            <v>52233</v>
          </cell>
          <cell r="D39399" t="str">
            <v>Cumbitara</v>
          </cell>
        </row>
        <row r="39400">
          <cell r="C39400" t="str">
            <v>52233</v>
          </cell>
          <cell r="D39400" t="str">
            <v>Cumbitara</v>
          </cell>
        </row>
        <row r="39401">
          <cell r="C39401" t="str">
            <v>52233</v>
          </cell>
          <cell r="D39401" t="str">
            <v>Cumbitara</v>
          </cell>
        </row>
        <row r="39402">
          <cell r="C39402" t="str">
            <v>52233</v>
          </cell>
          <cell r="D39402" t="str">
            <v>Cumbitara</v>
          </cell>
        </row>
        <row r="39403">
          <cell r="C39403" t="str">
            <v>52233</v>
          </cell>
          <cell r="D39403" t="str">
            <v>Cumbitara</v>
          </cell>
        </row>
        <row r="39404">
          <cell r="C39404" t="str">
            <v>52233</v>
          </cell>
          <cell r="D39404" t="str">
            <v>Cumbitara</v>
          </cell>
        </row>
        <row r="39405">
          <cell r="C39405" t="str">
            <v>52233</v>
          </cell>
          <cell r="D39405" t="str">
            <v>Cumbitara</v>
          </cell>
        </row>
        <row r="39406">
          <cell r="C39406" t="str">
            <v>52233</v>
          </cell>
          <cell r="D39406" t="str">
            <v>Cumbitara</v>
          </cell>
        </row>
        <row r="39407">
          <cell r="C39407" t="str">
            <v>52233</v>
          </cell>
          <cell r="D39407" t="str">
            <v>Cumbitara</v>
          </cell>
        </row>
        <row r="39408">
          <cell r="C39408" t="str">
            <v>52233</v>
          </cell>
          <cell r="D39408" t="str">
            <v>Cumbitara</v>
          </cell>
        </row>
        <row r="39409">
          <cell r="C39409" t="str">
            <v>52233</v>
          </cell>
          <cell r="D39409" t="str">
            <v>Cumbitara</v>
          </cell>
        </row>
        <row r="39410">
          <cell r="C39410" t="str">
            <v>52233</v>
          </cell>
          <cell r="D39410" t="str">
            <v>Cumbitara</v>
          </cell>
        </row>
        <row r="39411">
          <cell r="C39411" t="str">
            <v>52233</v>
          </cell>
          <cell r="D39411" t="str">
            <v>Cumbitara</v>
          </cell>
        </row>
        <row r="39412">
          <cell r="C39412" t="str">
            <v>52233</v>
          </cell>
          <cell r="D39412" t="str">
            <v>Cumbitara</v>
          </cell>
        </row>
        <row r="39413">
          <cell r="C39413" t="str">
            <v>52233</v>
          </cell>
          <cell r="D39413" t="str">
            <v>Cumbitara</v>
          </cell>
        </row>
        <row r="39414">
          <cell r="C39414" t="str">
            <v>52233</v>
          </cell>
          <cell r="D39414" t="str">
            <v>Cumbitara</v>
          </cell>
        </row>
        <row r="39415">
          <cell r="C39415" t="str">
            <v>52233</v>
          </cell>
          <cell r="D39415" t="str">
            <v>Cumbitara</v>
          </cell>
        </row>
        <row r="39416">
          <cell r="C39416" t="str">
            <v>52233</v>
          </cell>
          <cell r="D39416" t="str">
            <v>Cumbitara</v>
          </cell>
        </row>
        <row r="39417">
          <cell r="C39417" t="str">
            <v>52233</v>
          </cell>
          <cell r="D39417" t="str">
            <v>Cumbitara</v>
          </cell>
        </row>
        <row r="39418">
          <cell r="C39418" t="str">
            <v>52233</v>
          </cell>
          <cell r="D39418" t="str">
            <v>Cumbitara</v>
          </cell>
        </row>
        <row r="39419">
          <cell r="C39419" t="str">
            <v>52233</v>
          </cell>
          <cell r="D39419" t="str">
            <v>Cumbitara</v>
          </cell>
        </row>
        <row r="39420">
          <cell r="C39420" t="str">
            <v>52233</v>
          </cell>
          <cell r="D39420" t="str">
            <v>Cumbitara</v>
          </cell>
        </row>
        <row r="39421">
          <cell r="C39421" t="str">
            <v>52233</v>
          </cell>
          <cell r="D39421" t="str">
            <v>Cumbitara</v>
          </cell>
        </row>
        <row r="39422">
          <cell r="C39422" t="str">
            <v>52233</v>
          </cell>
          <cell r="D39422" t="str">
            <v>Cumbitara</v>
          </cell>
        </row>
        <row r="39423">
          <cell r="C39423" t="str">
            <v>52233</v>
          </cell>
          <cell r="D39423" t="str">
            <v>Cumbitara</v>
          </cell>
        </row>
        <row r="39424">
          <cell r="C39424" t="str">
            <v>52233</v>
          </cell>
          <cell r="D39424" t="str">
            <v>Cumbitara</v>
          </cell>
        </row>
        <row r="39425">
          <cell r="C39425" t="str">
            <v>52233</v>
          </cell>
          <cell r="D39425" t="str">
            <v>Cumbitara</v>
          </cell>
        </row>
        <row r="39426">
          <cell r="C39426" t="str">
            <v>52233</v>
          </cell>
          <cell r="D39426" t="str">
            <v>Cumbitara</v>
          </cell>
        </row>
        <row r="39427">
          <cell r="C39427" t="str">
            <v>52233</v>
          </cell>
          <cell r="D39427" t="str">
            <v>Cumbitara</v>
          </cell>
        </row>
        <row r="39428">
          <cell r="C39428" t="str">
            <v>52233</v>
          </cell>
          <cell r="D39428" t="str">
            <v>Cumbitara</v>
          </cell>
        </row>
        <row r="39429">
          <cell r="C39429" t="str">
            <v>52233</v>
          </cell>
          <cell r="D39429" t="str">
            <v>Cumbitara</v>
          </cell>
        </row>
        <row r="39430">
          <cell r="C39430" t="str">
            <v>52233</v>
          </cell>
          <cell r="D39430" t="str">
            <v>Cumbitara</v>
          </cell>
        </row>
        <row r="39431">
          <cell r="C39431" t="str">
            <v>52233</v>
          </cell>
          <cell r="D39431" t="str">
            <v>Cumbitara</v>
          </cell>
        </row>
        <row r="39432">
          <cell r="C39432" t="str">
            <v>52233</v>
          </cell>
          <cell r="D39432" t="str">
            <v>Cumbitara</v>
          </cell>
        </row>
        <row r="39433">
          <cell r="C39433" t="str">
            <v>52240</v>
          </cell>
          <cell r="D39433" t="str">
            <v>Chachagüí</v>
          </cell>
        </row>
        <row r="39434">
          <cell r="C39434" t="str">
            <v>52240</v>
          </cell>
          <cell r="D39434" t="str">
            <v>Chachagüí</v>
          </cell>
        </row>
        <row r="39435">
          <cell r="C39435" t="str">
            <v>52240</v>
          </cell>
          <cell r="D39435" t="str">
            <v>Chachagüí</v>
          </cell>
        </row>
        <row r="39436">
          <cell r="C39436" t="str">
            <v>52240</v>
          </cell>
          <cell r="D39436" t="str">
            <v>Chachagüí</v>
          </cell>
        </row>
        <row r="39437">
          <cell r="C39437" t="str">
            <v>52240</v>
          </cell>
          <cell r="D39437" t="str">
            <v>Chachagüí</v>
          </cell>
        </row>
        <row r="39438">
          <cell r="C39438" t="str">
            <v>52240</v>
          </cell>
          <cell r="D39438" t="str">
            <v>Chachagüí</v>
          </cell>
        </row>
        <row r="39439">
          <cell r="C39439" t="str">
            <v>52240</v>
          </cell>
          <cell r="D39439" t="str">
            <v>Chachagüí</v>
          </cell>
        </row>
        <row r="39440">
          <cell r="C39440" t="str">
            <v>52240</v>
          </cell>
          <cell r="D39440" t="str">
            <v>Chachagüí</v>
          </cell>
        </row>
        <row r="39441">
          <cell r="C39441" t="str">
            <v>52240</v>
          </cell>
          <cell r="D39441" t="str">
            <v>Chachagüí</v>
          </cell>
        </row>
        <row r="39442">
          <cell r="C39442" t="str">
            <v>52240</v>
          </cell>
          <cell r="D39442" t="str">
            <v>Chachagüí</v>
          </cell>
        </row>
        <row r="39443">
          <cell r="C39443" t="str">
            <v>52240</v>
          </cell>
          <cell r="D39443" t="str">
            <v>Chachagüí</v>
          </cell>
        </row>
        <row r="39444">
          <cell r="C39444" t="str">
            <v>52240</v>
          </cell>
          <cell r="D39444" t="str">
            <v>Chachagüí</v>
          </cell>
        </row>
        <row r="39445">
          <cell r="C39445" t="str">
            <v>52240</v>
          </cell>
          <cell r="D39445" t="str">
            <v>Chachagüí</v>
          </cell>
        </row>
        <row r="39446">
          <cell r="C39446" t="str">
            <v>52240</v>
          </cell>
          <cell r="D39446" t="str">
            <v>Chachagüí</v>
          </cell>
        </row>
        <row r="39447">
          <cell r="C39447" t="str">
            <v>52240</v>
          </cell>
          <cell r="D39447" t="str">
            <v>Chachagüí</v>
          </cell>
        </row>
        <row r="39448">
          <cell r="C39448" t="str">
            <v>52240</v>
          </cell>
          <cell r="D39448" t="str">
            <v>Chachagüí</v>
          </cell>
        </row>
        <row r="39449">
          <cell r="C39449" t="str">
            <v>52240</v>
          </cell>
          <cell r="D39449" t="str">
            <v>Chachagüí</v>
          </cell>
        </row>
        <row r="39450">
          <cell r="C39450" t="str">
            <v>52240</v>
          </cell>
          <cell r="D39450" t="str">
            <v>Chachagüí</v>
          </cell>
        </row>
        <row r="39451">
          <cell r="C39451" t="str">
            <v>52240</v>
          </cell>
          <cell r="D39451" t="str">
            <v>Chachagüí</v>
          </cell>
        </row>
        <row r="39452">
          <cell r="C39452" t="str">
            <v>52240</v>
          </cell>
          <cell r="D39452" t="str">
            <v>Chachagüí</v>
          </cell>
        </row>
        <row r="39453">
          <cell r="C39453" t="str">
            <v>52240</v>
          </cell>
          <cell r="D39453" t="str">
            <v>Chachagüí</v>
          </cell>
        </row>
        <row r="39454">
          <cell r="C39454" t="str">
            <v>52240</v>
          </cell>
          <cell r="D39454" t="str">
            <v>Chachagüí</v>
          </cell>
        </row>
        <row r="39455">
          <cell r="C39455" t="str">
            <v>52240</v>
          </cell>
          <cell r="D39455" t="str">
            <v>Chachagüí</v>
          </cell>
        </row>
        <row r="39456">
          <cell r="C39456" t="str">
            <v>52240</v>
          </cell>
          <cell r="D39456" t="str">
            <v>Chachagüí</v>
          </cell>
        </row>
        <row r="39457">
          <cell r="C39457" t="str">
            <v>52240</v>
          </cell>
          <cell r="D39457" t="str">
            <v>Chachagüí</v>
          </cell>
        </row>
        <row r="39458">
          <cell r="C39458" t="str">
            <v>52240</v>
          </cell>
          <cell r="D39458" t="str">
            <v>Chachagüí</v>
          </cell>
        </row>
        <row r="39459">
          <cell r="C39459" t="str">
            <v>52240</v>
          </cell>
          <cell r="D39459" t="str">
            <v>Chachagüí</v>
          </cell>
        </row>
        <row r="39460">
          <cell r="C39460" t="str">
            <v>52240</v>
          </cell>
          <cell r="D39460" t="str">
            <v>Chachagüí</v>
          </cell>
        </row>
        <row r="39461">
          <cell r="C39461" t="str">
            <v>52240</v>
          </cell>
          <cell r="D39461" t="str">
            <v>Chachagüí</v>
          </cell>
        </row>
        <row r="39462">
          <cell r="C39462" t="str">
            <v>52240</v>
          </cell>
          <cell r="D39462" t="str">
            <v>Chachagüí</v>
          </cell>
        </row>
        <row r="39463">
          <cell r="C39463" t="str">
            <v>52240</v>
          </cell>
          <cell r="D39463" t="str">
            <v>Chachagüí</v>
          </cell>
        </row>
        <row r="39464">
          <cell r="C39464" t="str">
            <v>52240</v>
          </cell>
          <cell r="D39464" t="str">
            <v>Chachagüí</v>
          </cell>
        </row>
        <row r="39465">
          <cell r="C39465" t="str">
            <v>52240</v>
          </cell>
          <cell r="D39465" t="str">
            <v>Chachagüí</v>
          </cell>
        </row>
        <row r="39466">
          <cell r="C39466" t="str">
            <v>52240</v>
          </cell>
          <cell r="D39466" t="str">
            <v>Chachagüí</v>
          </cell>
        </row>
        <row r="39467">
          <cell r="C39467" t="str">
            <v>52240</v>
          </cell>
          <cell r="D39467" t="str">
            <v>Chachagüí</v>
          </cell>
        </row>
        <row r="39468">
          <cell r="C39468" t="str">
            <v>52240</v>
          </cell>
          <cell r="D39468" t="str">
            <v>Chachagüí</v>
          </cell>
        </row>
        <row r="39469">
          <cell r="C39469" t="str">
            <v>52240</v>
          </cell>
          <cell r="D39469" t="str">
            <v>Chachagüí</v>
          </cell>
        </row>
        <row r="39470">
          <cell r="C39470" t="str">
            <v>52240</v>
          </cell>
          <cell r="D39470" t="str">
            <v>Chachagüí</v>
          </cell>
        </row>
        <row r="39471">
          <cell r="C39471" t="str">
            <v>52240</v>
          </cell>
          <cell r="D39471" t="str">
            <v>Chachagüí</v>
          </cell>
        </row>
        <row r="39472">
          <cell r="C39472" t="str">
            <v>52240</v>
          </cell>
          <cell r="D39472" t="str">
            <v>Chachagüí</v>
          </cell>
        </row>
        <row r="39473">
          <cell r="C39473" t="str">
            <v>52240</v>
          </cell>
          <cell r="D39473" t="str">
            <v>Chachagüí</v>
          </cell>
        </row>
        <row r="39474">
          <cell r="C39474" t="str">
            <v>52240</v>
          </cell>
          <cell r="D39474" t="str">
            <v>Chachagüí</v>
          </cell>
        </row>
        <row r="39475">
          <cell r="C39475" t="str">
            <v>52240</v>
          </cell>
          <cell r="D39475" t="str">
            <v>Chachagüí</v>
          </cell>
        </row>
        <row r="39476">
          <cell r="C39476" t="str">
            <v>52240</v>
          </cell>
          <cell r="D39476" t="str">
            <v>Chachagüí</v>
          </cell>
        </row>
        <row r="39477">
          <cell r="C39477" t="str">
            <v>52240</v>
          </cell>
          <cell r="D39477" t="str">
            <v>Chachagüí</v>
          </cell>
        </row>
        <row r="39478">
          <cell r="C39478" t="str">
            <v>52240</v>
          </cell>
          <cell r="D39478" t="str">
            <v>Chachagüí</v>
          </cell>
        </row>
        <row r="39479">
          <cell r="C39479" t="str">
            <v>52240</v>
          </cell>
          <cell r="D39479" t="str">
            <v>Chachagüí</v>
          </cell>
        </row>
        <row r="39480">
          <cell r="C39480" t="str">
            <v>52240</v>
          </cell>
          <cell r="D39480" t="str">
            <v>Chachagüí</v>
          </cell>
        </row>
        <row r="39481">
          <cell r="C39481" t="str">
            <v>52240</v>
          </cell>
          <cell r="D39481" t="str">
            <v>Chachagüí</v>
          </cell>
        </row>
        <row r="39482">
          <cell r="C39482" t="str">
            <v>52240</v>
          </cell>
          <cell r="D39482" t="str">
            <v>Chachagüí</v>
          </cell>
        </row>
        <row r="39483">
          <cell r="C39483" t="str">
            <v>52240</v>
          </cell>
          <cell r="D39483" t="str">
            <v>Chachagüí</v>
          </cell>
        </row>
        <row r="39484">
          <cell r="C39484" t="str">
            <v>52240</v>
          </cell>
          <cell r="D39484" t="str">
            <v>Chachagüí</v>
          </cell>
        </row>
        <row r="39485">
          <cell r="C39485" t="str">
            <v>52240</v>
          </cell>
          <cell r="D39485" t="str">
            <v>Chachagüí</v>
          </cell>
        </row>
        <row r="39486">
          <cell r="C39486" t="str">
            <v>52240</v>
          </cell>
          <cell r="D39486" t="str">
            <v>Chachagüí</v>
          </cell>
        </row>
        <row r="39487">
          <cell r="C39487" t="str">
            <v>52250</v>
          </cell>
          <cell r="D39487" t="str">
            <v>El Charco</v>
          </cell>
        </row>
        <row r="39488">
          <cell r="C39488" t="str">
            <v>52250</v>
          </cell>
          <cell r="D39488" t="str">
            <v>El Charco</v>
          </cell>
        </row>
        <row r="39489">
          <cell r="C39489" t="str">
            <v>52250</v>
          </cell>
          <cell r="D39489" t="str">
            <v>El Charco</v>
          </cell>
        </row>
        <row r="39490">
          <cell r="C39490" t="str">
            <v>52250</v>
          </cell>
          <cell r="D39490" t="str">
            <v>El Charco</v>
          </cell>
        </row>
        <row r="39491">
          <cell r="C39491" t="str">
            <v>52250</v>
          </cell>
          <cell r="D39491" t="str">
            <v>El Charco</v>
          </cell>
        </row>
        <row r="39492">
          <cell r="C39492" t="str">
            <v>52250</v>
          </cell>
          <cell r="D39492" t="str">
            <v>El Charco</v>
          </cell>
        </row>
        <row r="39493">
          <cell r="C39493" t="str">
            <v>52250</v>
          </cell>
          <cell r="D39493" t="str">
            <v>El Charco</v>
          </cell>
        </row>
        <row r="39494">
          <cell r="C39494" t="str">
            <v>52250</v>
          </cell>
          <cell r="D39494" t="str">
            <v>El Charco</v>
          </cell>
        </row>
        <row r="39495">
          <cell r="C39495" t="str">
            <v>52250</v>
          </cell>
          <cell r="D39495" t="str">
            <v>El Charco</v>
          </cell>
        </row>
        <row r="39496">
          <cell r="C39496" t="str">
            <v>52250</v>
          </cell>
          <cell r="D39496" t="str">
            <v>El Charco</v>
          </cell>
        </row>
        <row r="39497">
          <cell r="C39497" t="str">
            <v>52250</v>
          </cell>
          <cell r="D39497" t="str">
            <v>El Charco</v>
          </cell>
        </row>
        <row r="39498">
          <cell r="C39498" t="str">
            <v>52250</v>
          </cell>
          <cell r="D39498" t="str">
            <v>El Charco</v>
          </cell>
        </row>
        <row r="39499">
          <cell r="C39499" t="str">
            <v>52250</v>
          </cell>
          <cell r="D39499" t="str">
            <v>El Charco</v>
          </cell>
        </row>
        <row r="39500">
          <cell r="C39500" t="str">
            <v>52250</v>
          </cell>
          <cell r="D39500" t="str">
            <v>El Charco</v>
          </cell>
        </row>
        <row r="39501">
          <cell r="C39501" t="str">
            <v>52250</v>
          </cell>
          <cell r="D39501" t="str">
            <v>El Charco</v>
          </cell>
        </row>
        <row r="39502">
          <cell r="C39502" t="str">
            <v>52250</v>
          </cell>
          <cell r="D39502" t="str">
            <v>El Charco</v>
          </cell>
        </row>
        <row r="39503">
          <cell r="C39503" t="str">
            <v>52250</v>
          </cell>
          <cell r="D39503" t="str">
            <v>El Charco</v>
          </cell>
        </row>
        <row r="39504">
          <cell r="C39504" t="str">
            <v>52250</v>
          </cell>
          <cell r="D39504" t="str">
            <v>El Charco</v>
          </cell>
        </row>
        <row r="39505">
          <cell r="C39505" t="str">
            <v>52250</v>
          </cell>
          <cell r="D39505" t="str">
            <v>El Charco</v>
          </cell>
        </row>
        <row r="39506">
          <cell r="C39506" t="str">
            <v>52250</v>
          </cell>
          <cell r="D39506" t="str">
            <v>El Charco</v>
          </cell>
        </row>
        <row r="39507">
          <cell r="C39507" t="str">
            <v>52250</v>
          </cell>
          <cell r="D39507" t="str">
            <v>El Charco</v>
          </cell>
        </row>
        <row r="39508">
          <cell r="C39508" t="str">
            <v>52250</v>
          </cell>
          <cell r="D39508" t="str">
            <v>El Charco</v>
          </cell>
        </row>
        <row r="39509">
          <cell r="C39509" t="str">
            <v>52250</v>
          </cell>
          <cell r="D39509" t="str">
            <v>El Charco</v>
          </cell>
        </row>
        <row r="39510">
          <cell r="C39510" t="str">
            <v>52250</v>
          </cell>
          <cell r="D39510" t="str">
            <v>El Charco</v>
          </cell>
        </row>
        <row r="39511">
          <cell r="C39511" t="str">
            <v>52250</v>
          </cell>
          <cell r="D39511" t="str">
            <v>El Charco</v>
          </cell>
        </row>
        <row r="39512">
          <cell r="C39512" t="str">
            <v>52250</v>
          </cell>
          <cell r="D39512" t="str">
            <v>El Charco</v>
          </cell>
        </row>
        <row r="39513">
          <cell r="C39513" t="str">
            <v>52250</v>
          </cell>
          <cell r="D39513" t="str">
            <v>El Charco</v>
          </cell>
        </row>
        <row r="39514">
          <cell r="C39514" t="str">
            <v>52250</v>
          </cell>
          <cell r="D39514" t="str">
            <v>El Charco</v>
          </cell>
        </row>
        <row r="39515">
          <cell r="C39515" t="str">
            <v>52250</v>
          </cell>
          <cell r="D39515" t="str">
            <v>El Charco</v>
          </cell>
        </row>
        <row r="39516">
          <cell r="C39516" t="str">
            <v>52250</v>
          </cell>
          <cell r="D39516" t="str">
            <v>El Charco</v>
          </cell>
        </row>
        <row r="39517">
          <cell r="C39517" t="str">
            <v>52250</v>
          </cell>
          <cell r="D39517" t="str">
            <v>El Charco</v>
          </cell>
        </row>
        <row r="39518">
          <cell r="C39518" t="str">
            <v>52250</v>
          </cell>
          <cell r="D39518" t="str">
            <v>El Charco</v>
          </cell>
        </row>
        <row r="39519">
          <cell r="C39519" t="str">
            <v>52250</v>
          </cell>
          <cell r="D39519" t="str">
            <v>El Charco</v>
          </cell>
        </row>
        <row r="39520">
          <cell r="C39520" t="str">
            <v>52250</v>
          </cell>
          <cell r="D39520" t="str">
            <v>El Charco</v>
          </cell>
        </row>
        <row r="39521">
          <cell r="C39521" t="str">
            <v>52250</v>
          </cell>
          <cell r="D39521" t="str">
            <v>El Charco</v>
          </cell>
        </row>
        <row r="39522">
          <cell r="C39522" t="str">
            <v>52250</v>
          </cell>
          <cell r="D39522" t="str">
            <v>El Charco</v>
          </cell>
        </row>
        <row r="39523">
          <cell r="C39523" t="str">
            <v>52250</v>
          </cell>
          <cell r="D39523" t="str">
            <v>El Charco</v>
          </cell>
        </row>
        <row r="39524">
          <cell r="C39524" t="str">
            <v>52250</v>
          </cell>
          <cell r="D39524" t="str">
            <v>El Charco</v>
          </cell>
        </row>
        <row r="39525">
          <cell r="C39525" t="str">
            <v>52250</v>
          </cell>
          <cell r="D39525" t="str">
            <v>El Charco</v>
          </cell>
        </row>
        <row r="39526">
          <cell r="C39526" t="str">
            <v>52250</v>
          </cell>
          <cell r="D39526" t="str">
            <v>El Charco</v>
          </cell>
        </row>
        <row r="39527">
          <cell r="C39527" t="str">
            <v>52250</v>
          </cell>
          <cell r="D39527" t="str">
            <v>El Charco</v>
          </cell>
        </row>
        <row r="39528">
          <cell r="C39528" t="str">
            <v>52250</v>
          </cell>
          <cell r="D39528" t="str">
            <v>El Charco</v>
          </cell>
        </row>
        <row r="39529">
          <cell r="C39529" t="str">
            <v>52250</v>
          </cell>
          <cell r="D39529" t="str">
            <v>El Charco</v>
          </cell>
        </row>
        <row r="39530">
          <cell r="C39530" t="str">
            <v>52250</v>
          </cell>
          <cell r="D39530" t="str">
            <v>El Charco</v>
          </cell>
        </row>
        <row r="39531">
          <cell r="C39531" t="str">
            <v>52250</v>
          </cell>
          <cell r="D39531" t="str">
            <v>El Charco</v>
          </cell>
        </row>
        <row r="39532">
          <cell r="C39532" t="str">
            <v>52250</v>
          </cell>
          <cell r="D39532" t="str">
            <v>El Charco</v>
          </cell>
        </row>
        <row r="39533">
          <cell r="C39533" t="str">
            <v>52250</v>
          </cell>
          <cell r="D39533" t="str">
            <v>El Charco</v>
          </cell>
        </row>
        <row r="39534">
          <cell r="C39534" t="str">
            <v>52250</v>
          </cell>
          <cell r="D39534" t="str">
            <v>El Charco</v>
          </cell>
        </row>
        <row r="39535">
          <cell r="C39535" t="str">
            <v>52250</v>
          </cell>
          <cell r="D39535" t="str">
            <v>El Charco</v>
          </cell>
        </row>
        <row r="39536">
          <cell r="C39536" t="str">
            <v>52250</v>
          </cell>
          <cell r="D39536" t="str">
            <v>El Charco</v>
          </cell>
        </row>
        <row r="39537">
          <cell r="C39537" t="str">
            <v>52250</v>
          </cell>
          <cell r="D39537" t="str">
            <v>El Charco</v>
          </cell>
        </row>
        <row r="39538">
          <cell r="C39538" t="str">
            <v>52250</v>
          </cell>
          <cell r="D39538" t="str">
            <v>El Charco</v>
          </cell>
        </row>
        <row r="39539">
          <cell r="C39539" t="str">
            <v>52250</v>
          </cell>
          <cell r="D39539" t="str">
            <v>El Charco</v>
          </cell>
        </row>
        <row r="39540">
          <cell r="C39540" t="str">
            <v>52250</v>
          </cell>
          <cell r="D39540" t="str">
            <v>El Charco</v>
          </cell>
        </row>
        <row r="39541">
          <cell r="C39541" t="str">
            <v>52254</v>
          </cell>
          <cell r="D39541" t="str">
            <v>El Peñol</v>
          </cell>
        </row>
        <row r="39542">
          <cell r="C39542" t="str">
            <v>52254</v>
          </cell>
          <cell r="D39542" t="str">
            <v>El Peñol</v>
          </cell>
        </row>
        <row r="39543">
          <cell r="C39543" t="str">
            <v>52254</v>
          </cell>
          <cell r="D39543" t="str">
            <v>El Peñol</v>
          </cell>
        </row>
        <row r="39544">
          <cell r="C39544" t="str">
            <v>52254</v>
          </cell>
          <cell r="D39544" t="str">
            <v>El Peñol</v>
          </cell>
        </row>
        <row r="39545">
          <cell r="C39545" t="str">
            <v>52254</v>
          </cell>
          <cell r="D39545" t="str">
            <v>El Peñol</v>
          </cell>
        </row>
        <row r="39546">
          <cell r="C39546" t="str">
            <v>52254</v>
          </cell>
          <cell r="D39546" t="str">
            <v>El Peñol</v>
          </cell>
        </row>
        <row r="39547">
          <cell r="C39547" t="str">
            <v>52254</v>
          </cell>
          <cell r="D39547" t="str">
            <v>El Peñol</v>
          </cell>
        </row>
        <row r="39548">
          <cell r="C39548" t="str">
            <v>52254</v>
          </cell>
          <cell r="D39548" t="str">
            <v>El Peñol</v>
          </cell>
        </row>
        <row r="39549">
          <cell r="C39549" t="str">
            <v>52254</v>
          </cell>
          <cell r="D39549" t="str">
            <v>El Peñol</v>
          </cell>
        </row>
        <row r="39550">
          <cell r="C39550" t="str">
            <v>52254</v>
          </cell>
          <cell r="D39550" t="str">
            <v>El Peñol</v>
          </cell>
        </row>
        <row r="39551">
          <cell r="C39551" t="str">
            <v>52254</v>
          </cell>
          <cell r="D39551" t="str">
            <v>El Peñol</v>
          </cell>
        </row>
        <row r="39552">
          <cell r="C39552" t="str">
            <v>52254</v>
          </cell>
          <cell r="D39552" t="str">
            <v>El Peñol</v>
          </cell>
        </row>
        <row r="39553">
          <cell r="C39553" t="str">
            <v>52254</v>
          </cell>
          <cell r="D39553" t="str">
            <v>El Peñol</v>
          </cell>
        </row>
        <row r="39554">
          <cell r="C39554" t="str">
            <v>52254</v>
          </cell>
          <cell r="D39554" t="str">
            <v>El Peñol</v>
          </cell>
        </row>
        <row r="39555">
          <cell r="C39555" t="str">
            <v>52254</v>
          </cell>
          <cell r="D39555" t="str">
            <v>El Peñol</v>
          </cell>
        </row>
        <row r="39556">
          <cell r="C39556" t="str">
            <v>52254</v>
          </cell>
          <cell r="D39556" t="str">
            <v>El Peñol</v>
          </cell>
        </row>
        <row r="39557">
          <cell r="C39557" t="str">
            <v>52254</v>
          </cell>
          <cell r="D39557" t="str">
            <v>El Peñol</v>
          </cell>
        </row>
        <row r="39558">
          <cell r="C39558" t="str">
            <v>52254</v>
          </cell>
          <cell r="D39558" t="str">
            <v>El Peñol</v>
          </cell>
        </row>
        <row r="39559">
          <cell r="C39559" t="str">
            <v>52254</v>
          </cell>
          <cell r="D39559" t="str">
            <v>El Peñol</v>
          </cell>
        </row>
        <row r="39560">
          <cell r="C39560" t="str">
            <v>52254</v>
          </cell>
          <cell r="D39560" t="str">
            <v>El Peñol</v>
          </cell>
        </row>
        <row r="39561">
          <cell r="C39561" t="str">
            <v>52254</v>
          </cell>
          <cell r="D39561" t="str">
            <v>El Peñol</v>
          </cell>
        </row>
        <row r="39562">
          <cell r="C39562" t="str">
            <v>52254</v>
          </cell>
          <cell r="D39562" t="str">
            <v>El Peñol</v>
          </cell>
        </row>
        <row r="39563">
          <cell r="C39563" t="str">
            <v>52254</v>
          </cell>
          <cell r="D39563" t="str">
            <v>El Peñol</v>
          </cell>
        </row>
        <row r="39564">
          <cell r="C39564" t="str">
            <v>52254</v>
          </cell>
          <cell r="D39564" t="str">
            <v>El Peñol</v>
          </cell>
        </row>
        <row r="39565">
          <cell r="C39565" t="str">
            <v>52254</v>
          </cell>
          <cell r="D39565" t="str">
            <v>El Peñol</v>
          </cell>
        </row>
        <row r="39566">
          <cell r="C39566" t="str">
            <v>52254</v>
          </cell>
          <cell r="D39566" t="str">
            <v>El Peñol</v>
          </cell>
        </row>
        <row r="39567">
          <cell r="C39567" t="str">
            <v>52254</v>
          </cell>
          <cell r="D39567" t="str">
            <v>El Peñol</v>
          </cell>
        </row>
        <row r="39568">
          <cell r="C39568" t="str">
            <v>52254</v>
          </cell>
          <cell r="D39568" t="str">
            <v>El Peñol</v>
          </cell>
        </row>
        <row r="39569">
          <cell r="C39569" t="str">
            <v>52254</v>
          </cell>
          <cell r="D39569" t="str">
            <v>El Peñol</v>
          </cell>
        </row>
        <row r="39570">
          <cell r="C39570" t="str">
            <v>52254</v>
          </cell>
          <cell r="D39570" t="str">
            <v>El Peñol</v>
          </cell>
        </row>
        <row r="39571">
          <cell r="C39571" t="str">
            <v>52254</v>
          </cell>
          <cell r="D39571" t="str">
            <v>El Peñol</v>
          </cell>
        </row>
        <row r="39572">
          <cell r="C39572" t="str">
            <v>52254</v>
          </cell>
          <cell r="D39572" t="str">
            <v>El Peñol</v>
          </cell>
        </row>
        <row r="39573">
          <cell r="C39573" t="str">
            <v>52254</v>
          </cell>
          <cell r="D39573" t="str">
            <v>El Peñol</v>
          </cell>
        </row>
        <row r="39574">
          <cell r="C39574" t="str">
            <v>52254</v>
          </cell>
          <cell r="D39574" t="str">
            <v>El Peñol</v>
          </cell>
        </row>
        <row r="39575">
          <cell r="C39575" t="str">
            <v>52254</v>
          </cell>
          <cell r="D39575" t="str">
            <v>El Peñol</v>
          </cell>
        </row>
        <row r="39576">
          <cell r="C39576" t="str">
            <v>52254</v>
          </cell>
          <cell r="D39576" t="str">
            <v>El Peñol</v>
          </cell>
        </row>
        <row r="39577">
          <cell r="C39577" t="str">
            <v>52254</v>
          </cell>
          <cell r="D39577" t="str">
            <v>El Peñol</v>
          </cell>
        </row>
        <row r="39578">
          <cell r="C39578" t="str">
            <v>52254</v>
          </cell>
          <cell r="D39578" t="str">
            <v>El Peñol</v>
          </cell>
        </row>
        <row r="39579">
          <cell r="C39579" t="str">
            <v>52254</v>
          </cell>
          <cell r="D39579" t="str">
            <v>El Peñol</v>
          </cell>
        </row>
        <row r="39580">
          <cell r="C39580" t="str">
            <v>52254</v>
          </cell>
          <cell r="D39580" t="str">
            <v>El Peñol</v>
          </cell>
        </row>
        <row r="39581">
          <cell r="C39581" t="str">
            <v>52254</v>
          </cell>
          <cell r="D39581" t="str">
            <v>El Peñol</v>
          </cell>
        </row>
        <row r="39582">
          <cell r="C39582" t="str">
            <v>52254</v>
          </cell>
          <cell r="D39582" t="str">
            <v>El Peñol</v>
          </cell>
        </row>
        <row r="39583">
          <cell r="C39583" t="str">
            <v>52254</v>
          </cell>
          <cell r="D39583" t="str">
            <v>El Peñol</v>
          </cell>
        </row>
        <row r="39584">
          <cell r="C39584" t="str">
            <v>52254</v>
          </cell>
          <cell r="D39584" t="str">
            <v>El Peñol</v>
          </cell>
        </row>
        <row r="39585">
          <cell r="C39585" t="str">
            <v>52254</v>
          </cell>
          <cell r="D39585" t="str">
            <v>El Peñol</v>
          </cell>
        </row>
        <row r="39586">
          <cell r="C39586" t="str">
            <v>52254</v>
          </cell>
          <cell r="D39586" t="str">
            <v>El Peñol</v>
          </cell>
        </row>
        <row r="39587">
          <cell r="C39587" t="str">
            <v>52254</v>
          </cell>
          <cell r="D39587" t="str">
            <v>El Peñol</v>
          </cell>
        </row>
        <row r="39588">
          <cell r="C39588" t="str">
            <v>52254</v>
          </cell>
          <cell r="D39588" t="str">
            <v>El Peñol</v>
          </cell>
        </row>
        <row r="39589">
          <cell r="C39589" t="str">
            <v>52254</v>
          </cell>
          <cell r="D39589" t="str">
            <v>El Peñol</v>
          </cell>
        </row>
        <row r="39590">
          <cell r="C39590" t="str">
            <v>52254</v>
          </cell>
          <cell r="D39590" t="str">
            <v>El Peñol</v>
          </cell>
        </row>
        <row r="39591">
          <cell r="C39591" t="str">
            <v>52254</v>
          </cell>
          <cell r="D39591" t="str">
            <v>El Peñol</v>
          </cell>
        </row>
        <row r="39592">
          <cell r="C39592" t="str">
            <v>52254</v>
          </cell>
          <cell r="D39592" t="str">
            <v>El Peñol</v>
          </cell>
        </row>
        <row r="39593">
          <cell r="C39593" t="str">
            <v>52254</v>
          </cell>
          <cell r="D39593" t="str">
            <v>El Peñol</v>
          </cell>
        </row>
        <row r="39594">
          <cell r="C39594" t="str">
            <v>52254</v>
          </cell>
          <cell r="D39594" t="str">
            <v>El Peñol</v>
          </cell>
        </row>
        <row r="39595">
          <cell r="C39595" t="str">
            <v>52256</v>
          </cell>
          <cell r="D39595" t="str">
            <v>El Rosario</v>
          </cell>
        </row>
        <row r="39596">
          <cell r="C39596" t="str">
            <v>52256</v>
          </cell>
          <cell r="D39596" t="str">
            <v>El Rosario</v>
          </cell>
        </row>
        <row r="39597">
          <cell r="C39597" t="str">
            <v>52256</v>
          </cell>
          <cell r="D39597" t="str">
            <v>El Rosario</v>
          </cell>
        </row>
        <row r="39598">
          <cell r="C39598" t="str">
            <v>52256</v>
          </cell>
          <cell r="D39598" t="str">
            <v>El Rosario</v>
          </cell>
        </row>
        <row r="39599">
          <cell r="C39599" t="str">
            <v>52256</v>
          </cell>
          <cell r="D39599" t="str">
            <v>El Rosario</v>
          </cell>
        </row>
        <row r="39600">
          <cell r="C39600" t="str">
            <v>52256</v>
          </cell>
          <cell r="D39600" t="str">
            <v>El Rosario</v>
          </cell>
        </row>
        <row r="39601">
          <cell r="C39601" t="str">
            <v>52256</v>
          </cell>
          <cell r="D39601" t="str">
            <v>El Rosario</v>
          </cell>
        </row>
        <row r="39602">
          <cell r="C39602" t="str">
            <v>52256</v>
          </cell>
          <cell r="D39602" t="str">
            <v>El Rosario</v>
          </cell>
        </row>
        <row r="39603">
          <cell r="C39603" t="str">
            <v>52256</v>
          </cell>
          <cell r="D39603" t="str">
            <v>El Rosario</v>
          </cell>
        </row>
        <row r="39604">
          <cell r="C39604" t="str">
            <v>52256</v>
          </cell>
          <cell r="D39604" t="str">
            <v>El Rosario</v>
          </cell>
        </row>
        <row r="39605">
          <cell r="C39605" t="str">
            <v>52256</v>
          </cell>
          <cell r="D39605" t="str">
            <v>El Rosario</v>
          </cell>
        </row>
        <row r="39606">
          <cell r="C39606" t="str">
            <v>52256</v>
          </cell>
          <cell r="D39606" t="str">
            <v>El Rosario</v>
          </cell>
        </row>
        <row r="39607">
          <cell r="C39607" t="str">
            <v>52256</v>
          </cell>
          <cell r="D39607" t="str">
            <v>El Rosario</v>
          </cell>
        </row>
        <row r="39608">
          <cell r="C39608" t="str">
            <v>52256</v>
          </cell>
          <cell r="D39608" t="str">
            <v>El Rosario</v>
          </cell>
        </row>
        <row r="39609">
          <cell r="C39609" t="str">
            <v>52256</v>
          </cell>
          <cell r="D39609" t="str">
            <v>El Rosario</v>
          </cell>
        </row>
        <row r="39610">
          <cell r="C39610" t="str">
            <v>52256</v>
          </cell>
          <cell r="D39610" t="str">
            <v>El Rosario</v>
          </cell>
        </row>
        <row r="39611">
          <cell r="C39611" t="str">
            <v>52256</v>
          </cell>
          <cell r="D39611" t="str">
            <v>El Rosario</v>
          </cell>
        </row>
        <row r="39612">
          <cell r="C39612" t="str">
            <v>52256</v>
          </cell>
          <cell r="D39612" t="str">
            <v>El Rosario</v>
          </cell>
        </row>
        <row r="39613">
          <cell r="C39613" t="str">
            <v>52256</v>
          </cell>
          <cell r="D39613" t="str">
            <v>El Rosario</v>
          </cell>
        </row>
        <row r="39614">
          <cell r="C39614" t="str">
            <v>52256</v>
          </cell>
          <cell r="D39614" t="str">
            <v>El Rosario</v>
          </cell>
        </row>
        <row r="39615">
          <cell r="C39615" t="str">
            <v>52256</v>
          </cell>
          <cell r="D39615" t="str">
            <v>El Rosario</v>
          </cell>
        </row>
        <row r="39616">
          <cell r="C39616" t="str">
            <v>52256</v>
          </cell>
          <cell r="D39616" t="str">
            <v>El Rosario</v>
          </cell>
        </row>
        <row r="39617">
          <cell r="C39617" t="str">
            <v>52256</v>
          </cell>
          <cell r="D39617" t="str">
            <v>El Rosario</v>
          </cell>
        </row>
        <row r="39618">
          <cell r="C39618" t="str">
            <v>52256</v>
          </cell>
          <cell r="D39618" t="str">
            <v>El Rosario</v>
          </cell>
        </row>
        <row r="39619">
          <cell r="C39619" t="str">
            <v>52256</v>
          </cell>
          <cell r="D39619" t="str">
            <v>El Rosario</v>
          </cell>
        </row>
        <row r="39620">
          <cell r="C39620" t="str">
            <v>52256</v>
          </cell>
          <cell r="D39620" t="str">
            <v>El Rosario</v>
          </cell>
        </row>
        <row r="39621">
          <cell r="C39621" t="str">
            <v>52256</v>
          </cell>
          <cell r="D39621" t="str">
            <v>El Rosario</v>
          </cell>
        </row>
        <row r="39622">
          <cell r="C39622" t="str">
            <v>52256</v>
          </cell>
          <cell r="D39622" t="str">
            <v>El Rosario</v>
          </cell>
        </row>
        <row r="39623">
          <cell r="C39623" t="str">
            <v>52256</v>
          </cell>
          <cell r="D39623" t="str">
            <v>El Rosario</v>
          </cell>
        </row>
        <row r="39624">
          <cell r="C39624" t="str">
            <v>52256</v>
          </cell>
          <cell r="D39624" t="str">
            <v>El Rosario</v>
          </cell>
        </row>
        <row r="39625">
          <cell r="C39625" t="str">
            <v>52256</v>
          </cell>
          <cell r="D39625" t="str">
            <v>El Rosario</v>
          </cell>
        </row>
        <row r="39626">
          <cell r="C39626" t="str">
            <v>52256</v>
          </cell>
          <cell r="D39626" t="str">
            <v>El Rosario</v>
          </cell>
        </row>
        <row r="39627">
          <cell r="C39627" t="str">
            <v>52256</v>
          </cell>
          <cell r="D39627" t="str">
            <v>El Rosario</v>
          </cell>
        </row>
        <row r="39628">
          <cell r="C39628" t="str">
            <v>52256</v>
          </cell>
          <cell r="D39628" t="str">
            <v>El Rosario</v>
          </cell>
        </row>
        <row r="39629">
          <cell r="C39629" t="str">
            <v>52256</v>
          </cell>
          <cell r="D39629" t="str">
            <v>El Rosario</v>
          </cell>
        </row>
        <row r="39630">
          <cell r="C39630" t="str">
            <v>52256</v>
          </cell>
          <cell r="D39630" t="str">
            <v>El Rosario</v>
          </cell>
        </row>
        <row r="39631">
          <cell r="C39631" t="str">
            <v>52256</v>
          </cell>
          <cell r="D39631" t="str">
            <v>El Rosario</v>
          </cell>
        </row>
        <row r="39632">
          <cell r="C39632" t="str">
            <v>52256</v>
          </cell>
          <cell r="D39632" t="str">
            <v>El Rosario</v>
          </cell>
        </row>
        <row r="39633">
          <cell r="C39633" t="str">
            <v>52256</v>
          </cell>
          <cell r="D39633" t="str">
            <v>El Rosario</v>
          </cell>
        </row>
        <row r="39634">
          <cell r="C39634" t="str">
            <v>52256</v>
          </cell>
          <cell r="D39634" t="str">
            <v>El Rosario</v>
          </cell>
        </row>
        <row r="39635">
          <cell r="C39635" t="str">
            <v>52256</v>
          </cell>
          <cell r="D39635" t="str">
            <v>El Rosario</v>
          </cell>
        </row>
        <row r="39636">
          <cell r="C39636" t="str">
            <v>52256</v>
          </cell>
          <cell r="D39636" t="str">
            <v>El Rosario</v>
          </cell>
        </row>
        <row r="39637">
          <cell r="C39637" t="str">
            <v>52256</v>
          </cell>
          <cell r="D39637" t="str">
            <v>El Rosario</v>
          </cell>
        </row>
        <row r="39638">
          <cell r="C39638" t="str">
            <v>52256</v>
          </cell>
          <cell r="D39638" t="str">
            <v>El Rosario</v>
          </cell>
        </row>
        <row r="39639">
          <cell r="C39639" t="str">
            <v>52256</v>
          </cell>
          <cell r="D39639" t="str">
            <v>El Rosario</v>
          </cell>
        </row>
        <row r="39640">
          <cell r="C39640" t="str">
            <v>52256</v>
          </cell>
          <cell r="D39640" t="str">
            <v>El Rosario</v>
          </cell>
        </row>
        <row r="39641">
          <cell r="C39641" t="str">
            <v>52256</v>
          </cell>
          <cell r="D39641" t="str">
            <v>El Rosario</v>
          </cell>
        </row>
        <row r="39642">
          <cell r="C39642" t="str">
            <v>52256</v>
          </cell>
          <cell r="D39642" t="str">
            <v>El Rosario</v>
          </cell>
        </row>
        <row r="39643">
          <cell r="C39643" t="str">
            <v>52256</v>
          </cell>
          <cell r="D39643" t="str">
            <v>El Rosario</v>
          </cell>
        </row>
        <row r="39644">
          <cell r="C39644" t="str">
            <v>52256</v>
          </cell>
          <cell r="D39644" t="str">
            <v>El Rosario</v>
          </cell>
        </row>
        <row r="39645">
          <cell r="C39645" t="str">
            <v>52256</v>
          </cell>
          <cell r="D39645" t="str">
            <v>El Rosario</v>
          </cell>
        </row>
        <row r="39646">
          <cell r="C39646" t="str">
            <v>52256</v>
          </cell>
          <cell r="D39646" t="str">
            <v>El Rosario</v>
          </cell>
        </row>
        <row r="39647">
          <cell r="C39647" t="str">
            <v>52256</v>
          </cell>
          <cell r="D39647" t="str">
            <v>El Rosario</v>
          </cell>
        </row>
        <row r="39648">
          <cell r="C39648" t="str">
            <v>52256</v>
          </cell>
          <cell r="D39648" t="str">
            <v>El Rosario</v>
          </cell>
        </row>
        <row r="39649">
          <cell r="C39649" t="str">
            <v>52258</v>
          </cell>
          <cell r="D39649" t="str">
            <v>El Tablón de Gómez</v>
          </cell>
        </row>
        <row r="39650">
          <cell r="C39650" t="str">
            <v>52258</v>
          </cell>
          <cell r="D39650" t="str">
            <v>El Tablón de Gómez</v>
          </cell>
        </row>
        <row r="39651">
          <cell r="C39651" t="str">
            <v>52258</v>
          </cell>
          <cell r="D39651" t="str">
            <v>El Tablón de Gómez</v>
          </cell>
        </row>
        <row r="39652">
          <cell r="C39652" t="str">
            <v>52258</v>
          </cell>
          <cell r="D39652" t="str">
            <v>El Tablón de Gómez</v>
          </cell>
        </row>
        <row r="39653">
          <cell r="C39653" t="str">
            <v>52258</v>
          </cell>
          <cell r="D39653" t="str">
            <v>El Tablón de Gómez</v>
          </cell>
        </row>
        <row r="39654">
          <cell r="C39654" t="str">
            <v>52258</v>
          </cell>
          <cell r="D39654" t="str">
            <v>El Tablón de Gómez</v>
          </cell>
        </row>
        <row r="39655">
          <cell r="C39655" t="str">
            <v>52258</v>
          </cell>
          <cell r="D39655" t="str">
            <v>El Tablón de Gómez</v>
          </cell>
        </row>
        <row r="39656">
          <cell r="C39656" t="str">
            <v>52258</v>
          </cell>
          <cell r="D39656" t="str">
            <v>El Tablón de Gómez</v>
          </cell>
        </row>
        <row r="39657">
          <cell r="C39657" t="str">
            <v>52258</v>
          </cell>
          <cell r="D39657" t="str">
            <v>El Tablón de Gómez</v>
          </cell>
        </row>
        <row r="39658">
          <cell r="C39658" t="str">
            <v>52258</v>
          </cell>
          <cell r="D39658" t="str">
            <v>El Tablón de Gómez</v>
          </cell>
        </row>
        <row r="39659">
          <cell r="C39659" t="str">
            <v>52258</v>
          </cell>
          <cell r="D39659" t="str">
            <v>El Tablón de Gómez</v>
          </cell>
        </row>
        <row r="39660">
          <cell r="C39660" t="str">
            <v>52258</v>
          </cell>
          <cell r="D39660" t="str">
            <v>El Tablón de Gómez</v>
          </cell>
        </row>
        <row r="39661">
          <cell r="C39661" t="str">
            <v>52258</v>
          </cell>
          <cell r="D39661" t="str">
            <v>El Tablón de Gómez</v>
          </cell>
        </row>
        <row r="39662">
          <cell r="C39662" t="str">
            <v>52258</v>
          </cell>
          <cell r="D39662" t="str">
            <v>El Tablón de Gómez</v>
          </cell>
        </row>
        <row r="39663">
          <cell r="C39663" t="str">
            <v>52258</v>
          </cell>
          <cell r="D39663" t="str">
            <v>El Tablón de Gómez</v>
          </cell>
        </row>
        <row r="39664">
          <cell r="C39664" t="str">
            <v>52258</v>
          </cell>
          <cell r="D39664" t="str">
            <v>El Tablón de Gómez</v>
          </cell>
        </row>
        <row r="39665">
          <cell r="C39665" t="str">
            <v>52258</v>
          </cell>
          <cell r="D39665" t="str">
            <v>El Tablón de Gómez</v>
          </cell>
        </row>
        <row r="39666">
          <cell r="C39666" t="str">
            <v>52258</v>
          </cell>
          <cell r="D39666" t="str">
            <v>El Tablón de Gómez</v>
          </cell>
        </row>
        <row r="39667">
          <cell r="C39667" t="str">
            <v>52258</v>
          </cell>
          <cell r="D39667" t="str">
            <v>El Tablón de Gómez</v>
          </cell>
        </row>
        <row r="39668">
          <cell r="C39668" t="str">
            <v>52258</v>
          </cell>
          <cell r="D39668" t="str">
            <v>El Tablón de Gómez</v>
          </cell>
        </row>
        <row r="39669">
          <cell r="C39669" t="str">
            <v>52258</v>
          </cell>
          <cell r="D39669" t="str">
            <v>El Tablón de Gómez</v>
          </cell>
        </row>
        <row r="39670">
          <cell r="C39670" t="str">
            <v>52258</v>
          </cell>
          <cell r="D39670" t="str">
            <v>El Tablón de Gómez</v>
          </cell>
        </row>
        <row r="39671">
          <cell r="C39671" t="str">
            <v>52258</v>
          </cell>
          <cell r="D39671" t="str">
            <v>El Tablón de Gómez</v>
          </cell>
        </row>
        <row r="39672">
          <cell r="C39672" t="str">
            <v>52258</v>
          </cell>
          <cell r="D39672" t="str">
            <v>El Tablón de Gómez</v>
          </cell>
        </row>
        <row r="39673">
          <cell r="C39673" t="str">
            <v>52258</v>
          </cell>
          <cell r="D39673" t="str">
            <v>El Tablón de Gómez</v>
          </cell>
        </row>
        <row r="39674">
          <cell r="C39674" t="str">
            <v>52258</v>
          </cell>
          <cell r="D39674" t="str">
            <v>El Tablón de Gómez</v>
          </cell>
        </row>
        <row r="39675">
          <cell r="C39675" t="str">
            <v>52258</v>
          </cell>
          <cell r="D39675" t="str">
            <v>El Tablón de Gómez</v>
          </cell>
        </row>
        <row r="39676">
          <cell r="C39676" t="str">
            <v>52258</v>
          </cell>
          <cell r="D39676" t="str">
            <v>El Tablón de Gómez</v>
          </cell>
        </row>
        <row r="39677">
          <cell r="C39677" t="str">
            <v>52258</v>
          </cell>
          <cell r="D39677" t="str">
            <v>El Tablón de Gómez</v>
          </cell>
        </row>
        <row r="39678">
          <cell r="C39678" t="str">
            <v>52258</v>
          </cell>
          <cell r="D39678" t="str">
            <v>El Tablón de Gómez</v>
          </cell>
        </row>
        <row r="39679">
          <cell r="C39679" t="str">
            <v>52258</v>
          </cell>
          <cell r="D39679" t="str">
            <v>El Tablón de Gómez</v>
          </cell>
        </row>
        <row r="39680">
          <cell r="C39680" t="str">
            <v>52258</v>
          </cell>
          <cell r="D39680" t="str">
            <v>El Tablón de Gómez</v>
          </cell>
        </row>
        <row r="39681">
          <cell r="C39681" t="str">
            <v>52258</v>
          </cell>
          <cell r="D39681" t="str">
            <v>El Tablón de Gómez</v>
          </cell>
        </row>
        <row r="39682">
          <cell r="C39682" t="str">
            <v>52258</v>
          </cell>
          <cell r="D39682" t="str">
            <v>El Tablón de Gómez</v>
          </cell>
        </row>
        <row r="39683">
          <cell r="C39683" t="str">
            <v>52258</v>
          </cell>
          <cell r="D39683" t="str">
            <v>El Tablón de Gómez</v>
          </cell>
        </row>
        <row r="39684">
          <cell r="C39684" t="str">
            <v>52258</v>
          </cell>
          <cell r="D39684" t="str">
            <v>El Tablón de Gómez</v>
          </cell>
        </row>
        <row r="39685">
          <cell r="C39685" t="str">
            <v>52258</v>
          </cell>
          <cell r="D39685" t="str">
            <v>El Tablón de Gómez</v>
          </cell>
        </row>
        <row r="39686">
          <cell r="C39686" t="str">
            <v>52258</v>
          </cell>
          <cell r="D39686" t="str">
            <v>El Tablón de Gómez</v>
          </cell>
        </row>
        <row r="39687">
          <cell r="C39687" t="str">
            <v>52258</v>
          </cell>
          <cell r="D39687" t="str">
            <v>El Tablón de Gómez</v>
          </cell>
        </row>
        <row r="39688">
          <cell r="C39688" t="str">
            <v>52258</v>
          </cell>
          <cell r="D39688" t="str">
            <v>El Tablón de Gómez</v>
          </cell>
        </row>
        <row r="39689">
          <cell r="C39689" t="str">
            <v>52258</v>
          </cell>
          <cell r="D39689" t="str">
            <v>El Tablón de Gómez</v>
          </cell>
        </row>
        <row r="39690">
          <cell r="C39690" t="str">
            <v>52258</v>
          </cell>
          <cell r="D39690" t="str">
            <v>El Tablón de Gómez</v>
          </cell>
        </row>
        <row r="39691">
          <cell r="C39691" t="str">
            <v>52258</v>
          </cell>
          <cell r="D39691" t="str">
            <v>El Tablón de Gómez</v>
          </cell>
        </row>
        <row r="39692">
          <cell r="C39692" t="str">
            <v>52258</v>
          </cell>
          <cell r="D39692" t="str">
            <v>El Tablón de Gómez</v>
          </cell>
        </row>
        <row r="39693">
          <cell r="C39693" t="str">
            <v>52258</v>
          </cell>
          <cell r="D39693" t="str">
            <v>El Tablón de Gómez</v>
          </cell>
        </row>
        <row r="39694">
          <cell r="C39694" t="str">
            <v>52258</v>
          </cell>
          <cell r="D39694" t="str">
            <v>El Tablón de Gómez</v>
          </cell>
        </row>
        <row r="39695">
          <cell r="C39695" t="str">
            <v>52258</v>
          </cell>
          <cell r="D39695" t="str">
            <v>El Tablón de Gómez</v>
          </cell>
        </row>
        <row r="39696">
          <cell r="C39696" t="str">
            <v>52258</v>
          </cell>
          <cell r="D39696" t="str">
            <v>El Tablón de Gómez</v>
          </cell>
        </row>
        <row r="39697">
          <cell r="C39697" t="str">
            <v>52258</v>
          </cell>
          <cell r="D39697" t="str">
            <v>El Tablón de Gómez</v>
          </cell>
        </row>
        <row r="39698">
          <cell r="C39698" t="str">
            <v>52258</v>
          </cell>
          <cell r="D39698" t="str">
            <v>El Tablón de Gómez</v>
          </cell>
        </row>
        <row r="39699">
          <cell r="C39699" t="str">
            <v>52258</v>
          </cell>
          <cell r="D39699" t="str">
            <v>El Tablón de Gómez</v>
          </cell>
        </row>
        <row r="39700">
          <cell r="C39700" t="str">
            <v>52258</v>
          </cell>
          <cell r="D39700" t="str">
            <v>El Tablón de Gómez</v>
          </cell>
        </row>
        <row r="39701">
          <cell r="C39701" t="str">
            <v>52258</v>
          </cell>
          <cell r="D39701" t="str">
            <v>El Tablón de Gómez</v>
          </cell>
        </row>
        <row r="39702">
          <cell r="C39702" t="str">
            <v>52258</v>
          </cell>
          <cell r="D39702" t="str">
            <v>El Tablón de Gómez</v>
          </cell>
        </row>
        <row r="39703">
          <cell r="C39703" t="str">
            <v>52260</v>
          </cell>
          <cell r="D39703" t="str">
            <v>El Tambo</v>
          </cell>
        </row>
        <row r="39704">
          <cell r="C39704" t="str">
            <v>52260</v>
          </cell>
          <cell r="D39704" t="str">
            <v>El Tambo</v>
          </cell>
        </row>
        <row r="39705">
          <cell r="C39705" t="str">
            <v>52260</v>
          </cell>
          <cell r="D39705" t="str">
            <v>El Tambo</v>
          </cell>
        </row>
        <row r="39706">
          <cell r="C39706" t="str">
            <v>52260</v>
          </cell>
          <cell r="D39706" t="str">
            <v>El Tambo</v>
          </cell>
        </row>
        <row r="39707">
          <cell r="C39707" t="str">
            <v>52260</v>
          </cell>
          <cell r="D39707" t="str">
            <v>El Tambo</v>
          </cell>
        </row>
        <row r="39708">
          <cell r="C39708" t="str">
            <v>52260</v>
          </cell>
          <cell r="D39708" t="str">
            <v>El Tambo</v>
          </cell>
        </row>
        <row r="39709">
          <cell r="C39709" t="str">
            <v>52260</v>
          </cell>
          <cell r="D39709" t="str">
            <v>El Tambo</v>
          </cell>
        </row>
        <row r="39710">
          <cell r="C39710" t="str">
            <v>52260</v>
          </cell>
          <cell r="D39710" t="str">
            <v>El Tambo</v>
          </cell>
        </row>
        <row r="39711">
          <cell r="C39711" t="str">
            <v>52260</v>
          </cell>
          <cell r="D39711" t="str">
            <v>El Tambo</v>
          </cell>
        </row>
        <row r="39712">
          <cell r="C39712" t="str">
            <v>52260</v>
          </cell>
          <cell r="D39712" t="str">
            <v>El Tambo</v>
          </cell>
        </row>
        <row r="39713">
          <cell r="C39713" t="str">
            <v>52260</v>
          </cell>
          <cell r="D39713" t="str">
            <v>El Tambo</v>
          </cell>
        </row>
        <row r="39714">
          <cell r="C39714" t="str">
            <v>52260</v>
          </cell>
          <cell r="D39714" t="str">
            <v>El Tambo</v>
          </cell>
        </row>
        <row r="39715">
          <cell r="C39715" t="str">
            <v>52260</v>
          </cell>
          <cell r="D39715" t="str">
            <v>El Tambo</v>
          </cell>
        </row>
        <row r="39716">
          <cell r="C39716" t="str">
            <v>52260</v>
          </cell>
          <cell r="D39716" t="str">
            <v>El Tambo</v>
          </cell>
        </row>
        <row r="39717">
          <cell r="C39717" t="str">
            <v>52260</v>
          </cell>
          <cell r="D39717" t="str">
            <v>El Tambo</v>
          </cell>
        </row>
        <row r="39718">
          <cell r="C39718" t="str">
            <v>52260</v>
          </cell>
          <cell r="D39718" t="str">
            <v>El Tambo</v>
          </cell>
        </row>
        <row r="39719">
          <cell r="C39719" t="str">
            <v>52260</v>
          </cell>
          <cell r="D39719" t="str">
            <v>El Tambo</v>
          </cell>
        </row>
        <row r="39720">
          <cell r="C39720" t="str">
            <v>52260</v>
          </cell>
          <cell r="D39720" t="str">
            <v>El Tambo</v>
          </cell>
        </row>
        <row r="39721">
          <cell r="C39721" t="str">
            <v>52260</v>
          </cell>
          <cell r="D39721" t="str">
            <v>El Tambo</v>
          </cell>
        </row>
        <row r="39722">
          <cell r="C39722" t="str">
            <v>52260</v>
          </cell>
          <cell r="D39722" t="str">
            <v>El Tambo</v>
          </cell>
        </row>
        <row r="39723">
          <cell r="C39723" t="str">
            <v>52260</v>
          </cell>
          <cell r="D39723" t="str">
            <v>El Tambo</v>
          </cell>
        </row>
        <row r="39724">
          <cell r="C39724" t="str">
            <v>52260</v>
          </cell>
          <cell r="D39724" t="str">
            <v>El Tambo</v>
          </cell>
        </row>
        <row r="39725">
          <cell r="C39725" t="str">
            <v>52260</v>
          </cell>
          <cell r="D39725" t="str">
            <v>El Tambo</v>
          </cell>
        </row>
        <row r="39726">
          <cell r="C39726" t="str">
            <v>52260</v>
          </cell>
          <cell r="D39726" t="str">
            <v>El Tambo</v>
          </cell>
        </row>
        <row r="39727">
          <cell r="C39727" t="str">
            <v>52260</v>
          </cell>
          <cell r="D39727" t="str">
            <v>El Tambo</v>
          </cell>
        </row>
        <row r="39728">
          <cell r="C39728" t="str">
            <v>52260</v>
          </cell>
          <cell r="D39728" t="str">
            <v>El Tambo</v>
          </cell>
        </row>
        <row r="39729">
          <cell r="C39729" t="str">
            <v>52260</v>
          </cell>
          <cell r="D39729" t="str">
            <v>El Tambo</v>
          </cell>
        </row>
        <row r="39730">
          <cell r="C39730" t="str">
            <v>52260</v>
          </cell>
          <cell r="D39730" t="str">
            <v>El Tambo</v>
          </cell>
        </row>
        <row r="39731">
          <cell r="C39731" t="str">
            <v>52260</v>
          </cell>
          <cell r="D39731" t="str">
            <v>El Tambo</v>
          </cell>
        </row>
        <row r="39732">
          <cell r="C39732" t="str">
            <v>52260</v>
          </cell>
          <cell r="D39732" t="str">
            <v>El Tambo</v>
          </cell>
        </row>
        <row r="39733">
          <cell r="C39733" t="str">
            <v>52260</v>
          </cell>
          <cell r="D39733" t="str">
            <v>El Tambo</v>
          </cell>
        </row>
        <row r="39734">
          <cell r="C39734" t="str">
            <v>52260</v>
          </cell>
          <cell r="D39734" t="str">
            <v>El Tambo</v>
          </cell>
        </row>
        <row r="39735">
          <cell r="C39735" t="str">
            <v>52260</v>
          </cell>
          <cell r="D39735" t="str">
            <v>El Tambo</v>
          </cell>
        </row>
        <row r="39736">
          <cell r="C39736" t="str">
            <v>52260</v>
          </cell>
          <cell r="D39736" t="str">
            <v>El Tambo</v>
          </cell>
        </row>
        <row r="39737">
          <cell r="C39737" t="str">
            <v>52260</v>
          </cell>
          <cell r="D39737" t="str">
            <v>El Tambo</v>
          </cell>
        </row>
        <row r="39738">
          <cell r="C39738" t="str">
            <v>52260</v>
          </cell>
          <cell r="D39738" t="str">
            <v>El Tambo</v>
          </cell>
        </row>
        <row r="39739">
          <cell r="C39739" t="str">
            <v>52260</v>
          </cell>
          <cell r="D39739" t="str">
            <v>El Tambo</v>
          </cell>
        </row>
        <row r="39740">
          <cell r="C39740" t="str">
            <v>52260</v>
          </cell>
          <cell r="D39740" t="str">
            <v>El Tambo</v>
          </cell>
        </row>
        <row r="39741">
          <cell r="C39741" t="str">
            <v>52260</v>
          </cell>
          <cell r="D39741" t="str">
            <v>El Tambo</v>
          </cell>
        </row>
        <row r="39742">
          <cell r="C39742" t="str">
            <v>52260</v>
          </cell>
          <cell r="D39742" t="str">
            <v>El Tambo</v>
          </cell>
        </row>
        <row r="39743">
          <cell r="C39743" t="str">
            <v>52260</v>
          </cell>
          <cell r="D39743" t="str">
            <v>El Tambo</v>
          </cell>
        </row>
        <row r="39744">
          <cell r="C39744" t="str">
            <v>52260</v>
          </cell>
          <cell r="D39744" t="str">
            <v>El Tambo</v>
          </cell>
        </row>
        <row r="39745">
          <cell r="C39745" t="str">
            <v>52260</v>
          </cell>
          <cell r="D39745" t="str">
            <v>El Tambo</v>
          </cell>
        </row>
        <row r="39746">
          <cell r="C39746" t="str">
            <v>52260</v>
          </cell>
          <cell r="D39746" t="str">
            <v>El Tambo</v>
          </cell>
        </row>
        <row r="39747">
          <cell r="C39747" t="str">
            <v>52260</v>
          </cell>
          <cell r="D39747" t="str">
            <v>El Tambo</v>
          </cell>
        </row>
        <row r="39748">
          <cell r="C39748" t="str">
            <v>52260</v>
          </cell>
          <cell r="D39748" t="str">
            <v>El Tambo</v>
          </cell>
        </row>
        <row r="39749">
          <cell r="C39749" t="str">
            <v>52260</v>
          </cell>
          <cell r="D39749" t="str">
            <v>El Tambo</v>
          </cell>
        </row>
        <row r="39750">
          <cell r="C39750" t="str">
            <v>52260</v>
          </cell>
          <cell r="D39750" t="str">
            <v>El Tambo</v>
          </cell>
        </row>
        <row r="39751">
          <cell r="C39751" t="str">
            <v>52260</v>
          </cell>
          <cell r="D39751" t="str">
            <v>El Tambo</v>
          </cell>
        </row>
        <row r="39752">
          <cell r="C39752" t="str">
            <v>52260</v>
          </cell>
          <cell r="D39752" t="str">
            <v>El Tambo</v>
          </cell>
        </row>
        <row r="39753">
          <cell r="C39753" t="str">
            <v>52260</v>
          </cell>
          <cell r="D39753" t="str">
            <v>El Tambo</v>
          </cell>
        </row>
        <row r="39754">
          <cell r="C39754" t="str">
            <v>52260</v>
          </cell>
          <cell r="D39754" t="str">
            <v>El Tambo</v>
          </cell>
        </row>
        <row r="39755">
          <cell r="C39755" t="str">
            <v>52260</v>
          </cell>
          <cell r="D39755" t="str">
            <v>El Tambo</v>
          </cell>
        </row>
        <row r="39756">
          <cell r="C39756" t="str">
            <v>52260</v>
          </cell>
          <cell r="D39756" t="str">
            <v>El Tambo</v>
          </cell>
        </row>
        <row r="39757">
          <cell r="C39757" t="str">
            <v>52287</v>
          </cell>
          <cell r="D39757" t="str">
            <v>Funes</v>
          </cell>
        </row>
        <row r="39758">
          <cell r="C39758" t="str">
            <v>52287</v>
          </cell>
          <cell r="D39758" t="str">
            <v>Funes</v>
          </cell>
        </row>
        <row r="39759">
          <cell r="C39759" t="str">
            <v>52287</v>
          </cell>
          <cell r="D39759" t="str">
            <v>Funes</v>
          </cell>
        </row>
        <row r="39760">
          <cell r="C39760" t="str">
            <v>52287</v>
          </cell>
          <cell r="D39760" t="str">
            <v>Funes</v>
          </cell>
        </row>
        <row r="39761">
          <cell r="C39761" t="str">
            <v>52287</v>
          </cell>
          <cell r="D39761" t="str">
            <v>Funes</v>
          </cell>
        </row>
        <row r="39762">
          <cell r="C39762" t="str">
            <v>52287</v>
          </cell>
          <cell r="D39762" t="str">
            <v>Funes</v>
          </cell>
        </row>
        <row r="39763">
          <cell r="C39763" t="str">
            <v>52287</v>
          </cell>
          <cell r="D39763" t="str">
            <v>Funes</v>
          </cell>
        </row>
        <row r="39764">
          <cell r="C39764" t="str">
            <v>52287</v>
          </cell>
          <cell r="D39764" t="str">
            <v>Funes</v>
          </cell>
        </row>
        <row r="39765">
          <cell r="C39765" t="str">
            <v>52287</v>
          </cell>
          <cell r="D39765" t="str">
            <v>Funes</v>
          </cell>
        </row>
        <row r="39766">
          <cell r="C39766" t="str">
            <v>52287</v>
          </cell>
          <cell r="D39766" t="str">
            <v>Funes</v>
          </cell>
        </row>
        <row r="39767">
          <cell r="C39767" t="str">
            <v>52287</v>
          </cell>
          <cell r="D39767" t="str">
            <v>Funes</v>
          </cell>
        </row>
        <row r="39768">
          <cell r="C39768" t="str">
            <v>52287</v>
          </cell>
          <cell r="D39768" t="str">
            <v>Funes</v>
          </cell>
        </row>
        <row r="39769">
          <cell r="C39769" t="str">
            <v>52287</v>
          </cell>
          <cell r="D39769" t="str">
            <v>Funes</v>
          </cell>
        </row>
        <row r="39770">
          <cell r="C39770" t="str">
            <v>52287</v>
          </cell>
          <cell r="D39770" t="str">
            <v>Funes</v>
          </cell>
        </row>
        <row r="39771">
          <cell r="C39771" t="str">
            <v>52287</v>
          </cell>
          <cell r="D39771" t="str">
            <v>Funes</v>
          </cell>
        </row>
        <row r="39772">
          <cell r="C39772" t="str">
            <v>52287</v>
          </cell>
          <cell r="D39772" t="str">
            <v>Funes</v>
          </cell>
        </row>
        <row r="39773">
          <cell r="C39773" t="str">
            <v>52287</v>
          </cell>
          <cell r="D39773" t="str">
            <v>Funes</v>
          </cell>
        </row>
        <row r="39774">
          <cell r="C39774" t="str">
            <v>52287</v>
          </cell>
          <cell r="D39774" t="str">
            <v>Funes</v>
          </cell>
        </row>
        <row r="39775">
          <cell r="C39775" t="str">
            <v>52287</v>
          </cell>
          <cell r="D39775" t="str">
            <v>Funes</v>
          </cell>
        </row>
        <row r="39776">
          <cell r="C39776" t="str">
            <v>52287</v>
          </cell>
          <cell r="D39776" t="str">
            <v>Funes</v>
          </cell>
        </row>
        <row r="39777">
          <cell r="C39777" t="str">
            <v>52287</v>
          </cell>
          <cell r="D39777" t="str">
            <v>Funes</v>
          </cell>
        </row>
        <row r="39778">
          <cell r="C39778" t="str">
            <v>52287</v>
          </cell>
          <cell r="D39778" t="str">
            <v>Funes</v>
          </cell>
        </row>
        <row r="39779">
          <cell r="C39779" t="str">
            <v>52287</v>
          </cell>
          <cell r="D39779" t="str">
            <v>Funes</v>
          </cell>
        </row>
        <row r="39780">
          <cell r="C39780" t="str">
            <v>52287</v>
          </cell>
          <cell r="D39780" t="str">
            <v>Funes</v>
          </cell>
        </row>
        <row r="39781">
          <cell r="C39781" t="str">
            <v>52287</v>
          </cell>
          <cell r="D39781" t="str">
            <v>Funes</v>
          </cell>
        </row>
        <row r="39782">
          <cell r="C39782" t="str">
            <v>52287</v>
          </cell>
          <cell r="D39782" t="str">
            <v>Funes</v>
          </cell>
        </row>
        <row r="39783">
          <cell r="C39783" t="str">
            <v>52287</v>
          </cell>
          <cell r="D39783" t="str">
            <v>Funes</v>
          </cell>
        </row>
        <row r="39784">
          <cell r="C39784" t="str">
            <v>52287</v>
          </cell>
          <cell r="D39784" t="str">
            <v>Funes</v>
          </cell>
        </row>
        <row r="39785">
          <cell r="C39785" t="str">
            <v>52287</v>
          </cell>
          <cell r="D39785" t="str">
            <v>Funes</v>
          </cell>
        </row>
        <row r="39786">
          <cell r="C39786" t="str">
            <v>52287</v>
          </cell>
          <cell r="D39786" t="str">
            <v>Funes</v>
          </cell>
        </row>
        <row r="39787">
          <cell r="C39787" t="str">
            <v>52287</v>
          </cell>
          <cell r="D39787" t="str">
            <v>Funes</v>
          </cell>
        </row>
        <row r="39788">
          <cell r="C39788" t="str">
            <v>52287</v>
          </cell>
          <cell r="D39788" t="str">
            <v>Funes</v>
          </cell>
        </row>
        <row r="39789">
          <cell r="C39789" t="str">
            <v>52287</v>
          </cell>
          <cell r="D39789" t="str">
            <v>Funes</v>
          </cell>
        </row>
        <row r="39790">
          <cell r="C39790" t="str">
            <v>52287</v>
          </cell>
          <cell r="D39790" t="str">
            <v>Funes</v>
          </cell>
        </row>
        <row r="39791">
          <cell r="C39791" t="str">
            <v>52287</v>
          </cell>
          <cell r="D39791" t="str">
            <v>Funes</v>
          </cell>
        </row>
        <row r="39792">
          <cell r="C39792" t="str">
            <v>52287</v>
          </cell>
          <cell r="D39792" t="str">
            <v>Funes</v>
          </cell>
        </row>
        <row r="39793">
          <cell r="C39793" t="str">
            <v>52287</v>
          </cell>
          <cell r="D39793" t="str">
            <v>Funes</v>
          </cell>
        </row>
        <row r="39794">
          <cell r="C39794" t="str">
            <v>52287</v>
          </cell>
          <cell r="D39794" t="str">
            <v>Funes</v>
          </cell>
        </row>
        <row r="39795">
          <cell r="C39795" t="str">
            <v>52287</v>
          </cell>
          <cell r="D39795" t="str">
            <v>Funes</v>
          </cell>
        </row>
        <row r="39796">
          <cell r="C39796" t="str">
            <v>52287</v>
          </cell>
          <cell r="D39796" t="str">
            <v>Funes</v>
          </cell>
        </row>
        <row r="39797">
          <cell r="C39797" t="str">
            <v>52287</v>
          </cell>
          <cell r="D39797" t="str">
            <v>Funes</v>
          </cell>
        </row>
        <row r="39798">
          <cell r="C39798" t="str">
            <v>52287</v>
          </cell>
          <cell r="D39798" t="str">
            <v>Funes</v>
          </cell>
        </row>
        <row r="39799">
          <cell r="C39799" t="str">
            <v>52287</v>
          </cell>
          <cell r="D39799" t="str">
            <v>Funes</v>
          </cell>
        </row>
        <row r="39800">
          <cell r="C39800" t="str">
            <v>52287</v>
          </cell>
          <cell r="D39800" t="str">
            <v>Funes</v>
          </cell>
        </row>
        <row r="39801">
          <cell r="C39801" t="str">
            <v>52287</v>
          </cell>
          <cell r="D39801" t="str">
            <v>Funes</v>
          </cell>
        </row>
        <row r="39802">
          <cell r="C39802" t="str">
            <v>52287</v>
          </cell>
          <cell r="D39802" t="str">
            <v>Funes</v>
          </cell>
        </row>
        <row r="39803">
          <cell r="C39803" t="str">
            <v>52287</v>
          </cell>
          <cell r="D39803" t="str">
            <v>Funes</v>
          </cell>
        </row>
        <row r="39804">
          <cell r="C39804" t="str">
            <v>52287</v>
          </cell>
          <cell r="D39804" t="str">
            <v>Funes</v>
          </cell>
        </row>
        <row r="39805">
          <cell r="C39805" t="str">
            <v>52287</v>
          </cell>
          <cell r="D39805" t="str">
            <v>Funes</v>
          </cell>
        </row>
        <row r="39806">
          <cell r="C39806" t="str">
            <v>52287</v>
          </cell>
          <cell r="D39806" t="str">
            <v>Funes</v>
          </cell>
        </row>
        <row r="39807">
          <cell r="C39807" t="str">
            <v>52287</v>
          </cell>
          <cell r="D39807" t="str">
            <v>Funes</v>
          </cell>
        </row>
        <row r="39808">
          <cell r="C39808" t="str">
            <v>52287</v>
          </cell>
          <cell r="D39808" t="str">
            <v>Funes</v>
          </cell>
        </row>
        <row r="39809">
          <cell r="C39809" t="str">
            <v>52287</v>
          </cell>
          <cell r="D39809" t="str">
            <v>Funes</v>
          </cell>
        </row>
        <row r="39810">
          <cell r="C39810" t="str">
            <v>52287</v>
          </cell>
          <cell r="D39810" t="str">
            <v>Funes</v>
          </cell>
        </row>
        <row r="39811">
          <cell r="C39811" t="str">
            <v>52317</v>
          </cell>
          <cell r="D39811" t="str">
            <v>Guachucal</v>
          </cell>
        </row>
        <row r="39812">
          <cell r="C39812" t="str">
            <v>52317</v>
          </cell>
          <cell r="D39812" t="str">
            <v>Guachucal</v>
          </cell>
        </row>
        <row r="39813">
          <cell r="C39813" t="str">
            <v>52317</v>
          </cell>
          <cell r="D39813" t="str">
            <v>Guachucal</v>
          </cell>
        </row>
        <row r="39814">
          <cell r="C39814" t="str">
            <v>52317</v>
          </cell>
          <cell r="D39814" t="str">
            <v>Guachucal</v>
          </cell>
        </row>
        <row r="39815">
          <cell r="C39815" t="str">
            <v>52317</v>
          </cell>
          <cell r="D39815" t="str">
            <v>Guachucal</v>
          </cell>
        </row>
        <row r="39816">
          <cell r="C39816" t="str">
            <v>52317</v>
          </cell>
          <cell r="D39816" t="str">
            <v>Guachucal</v>
          </cell>
        </row>
        <row r="39817">
          <cell r="C39817" t="str">
            <v>52317</v>
          </cell>
          <cell r="D39817" t="str">
            <v>Guachucal</v>
          </cell>
        </row>
        <row r="39818">
          <cell r="C39818" t="str">
            <v>52317</v>
          </cell>
          <cell r="D39818" t="str">
            <v>Guachucal</v>
          </cell>
        </row>
        <row r="39819">
          <cell r="C39819" t="str">
            <v>52317</v>
          </cell>
          <cell r="D39819" t="str">
            <v>Guachucal</v>
          </cell>
        </row>
        <row r="39820">
          <cell r="C39820" t="str">
            <v>52317</v>
          </cell>
          <cell r="D39820" t="str">
            <v>Guachucal</v>
          </cell>
        </row>
        <row r="39821">
          <cell r="C39821" t="str">
            <v>52317</v>
          </cell>
          <cell r="D39821" t="str">
            <v>Guachucal</v>
          </cell>
        </row>
        <row r="39822">
          <cell r="C39822" t="str">
            <v>52317</v>
          </cell>
          <cell r="D39822" t="str">
            <v>Guachucal</v>
          </cell>
        </row>
        <row r="39823">
          <cell r="C39823" t="str">
            <v>52317</v>
          </cell>
          <cell r="D39823" t="str">
            <v>Guachucal</v>
          </cell>
        </row>
        <row r="39824">
          <cell r="C39824" t="str">
            <v>52317</v>
          </cell>
          <cell r="D39824" t="str">
            <v>Guachucal</v>
          </cell>
        </row>
        <row r="39825">
          <cell r="C39825" t="str">
            <v>52317</v>
          </cell>
          <cell r="D39825" t="str">
            <v>Guachucal</v>
          </cell>
        </row>
        <row r="39826">
          <cell r="C39826" t="str">
            <v>52317</v>
          </cell>
          <cell r="D39826" t="str">
            <v>Guachucal</v>
          </cell>
        </row>
        <row r="39827">
          <cell r="C39827" t="str">
            <v>52317</v>
          </cell>
          <cell r="D39827" t="str">
            <v>Guachucal</v>
          </cell>
        </row>
        <row r="39828">
          <cell r="C39828" t="str">
            <v>52317</v>
          </cell>
          <cell r="D39828" t="str">
            <v>Guachucal</v>
          </cell>
        </row>
        <row r="39829">
          <cell r="C39829" t="str">
            <v>52317</v>
          </cell>
          <cell r="D39829" t="str">
            <v>Guachucal</v>
          </cell>
        </row>
        <row r="39830">
          <cell r="C39830" t="str">
            <v>52317</v>
          </cell>
          <cell r="D39830" t="str">
            <v>Guachucal</v>
          </cell>
        </row>
        <row r="39831">
          <cell r="C39831" t="str">
            <v>52317</v>
          </cell>
          <cell r="D39831" t="str">
            <v>Guachucal</v>
          </cell>
        </row>
        <row r="39832">
          <cell r="C39832" t="str">
            <v>52317</v>
          </cell>
          <cell r="D39832" t="str">
            <v>Guachucal</v>
          </cell>
        </row>
        <row r="39833">
          <cell r="C39833" t="str">
            <v>52317</v>
          </cell>
          <cell r="D39833" t="str">
            <v>Guachucal</v>
          </cell>
        </row>
        <row r="39834">
          <cell r="C39834" t="str">
            <v>52317</v>
          </cell>
          <cell r="D39834" t="str">
            <v>Guachucal</v>
          </cell>
        </row>
        <row r="39835">
          <cell r="C39835" t="str">
            <v>52317</v>
          </cell>
          <cell r="D39835" t="str">
            <v>Guachucal</v>
          </cell>
        </row>
        <row r="39836">
          <cell r="C39836" t="str">
            <v>52317</v>
          </cell>
          <cell r="D39836" t="str">
            <v>Guachucal</v>
          </cell>
        </row>
        <row r="39837">
          <cell r="C39837" t="str">
            <v>52317</v>
          </cell>
          <cell r="D39837" t="str">
            <v>Guachucal</v>
          </cell>
        </row>
        <row r="39838">
          <cell r="C39838" t="str">
            <v>52317</v>
          </cell>
          <cell r="D39838" t="str">
            <v>Guachucal</v>
          </cell>
        </row>
        <row r="39839">
          <cell r="C39839" t="str">
            <v>52317</v>
          </cell>
          <cell r="D39839" t="str">
            <v>Guachucal</v>
          </cell>
        </row>
        <row r="39840">
          <cell r="C39840" t="str">
            <v>52317</v>
          </cell>
          <cell r="D39840" t="str">
            <v>Guachucal</v>
          </cell>
        </row>
        <row r="39841">
          <cell r="C39841" t="str">
            <v>52317</v>
          </cell>
          <cell r="D39841" t="str">
            <v>Guachucal</v>
          </cell>
        </row>
        <row r="39842">
          <cell r="C39842" t="str">
            <v>52317</v>
          </cell>
          <cell r="D39842" t="str">
            <v>Guachucal</v>
          </cell>
        </row>
        <row r="39843">
          <cell r="C39843" t="str">
            <v>52317</v>
          </cell>
          <cell r="D39843" t="str">
            <v>Guachucal</v>
          </cell>
        </row>
        <row r="39844">
          <cell r="C39844" t="str">
            <v>52317</v>
          </cell>
          <cell r="D39844" t="str">
            <v>Guachucal</v>
          </cell>
        </row>
        <row r="39845">
          <cell r="C39845" t="str">
            <v>52317</v>
          </cell>
          <cell r="D39845" t="str">
            <v>Guachucal</v>
          </cell>
        </row>
        <row r="39846">
          <cell r="C39846" t="str">
            <v>52317</v>
          </cell>
          <cell r="D39846" t="str">
            <v>Guachucal</v>
          </cell>
        </row>
        <row r="39847">
          <cell r="C39847" t="str">
            <v>52317</v>
          </cell>
          <cell r="D39847" t="str">
            <v>Guachucal</v>
          </cell>
        </row>
        <row r="39848">
          <cell r="C39848" t="str">
            <v>52317</v>
          </cell>
          <cell r="D39848" t="str">
            <v>Guachucal</v>
          </cell>
        </row>
        <row r="39849">
          <cell r="C39849" t="str">
            <v>52317</v>
          </cell>
          <cell r="D39849" t="str">
            <v>Guachucal</v>
          </cell>
        </row>
        <row r="39850">
          <cell r="C39850" t="str">
            <v>52317</v>
          </cell>
          <cell r="D39850" t="str">
            <v>Guachucal</v>
          </cell>
        </row>
        <row r="39851">
          <cell r="C39851" t="str">
            <v>52317</v>
          </cell>
          <cell r="D39851" t="str">
            <v>Guachucal</v>
          </cell>
        </row>
        <row r="39852">
          <cell r="C39852" t="str">
            <v>52317</v>
          </cell>
          <cell r="D39852" t="str">
            <v>Guachucal</v>
          </cell>
        </row>
        <row r="39853">
          <cell r="C39853" t="str">
            <v>52317</v>
          </cell>
          <cell r="D39853" t="str">
            <v>Guachucal</v>
          </cell>
        </row>
        <row r="39854">
          <cell r="C39854" t="str">
            <v>52317</v>
          </cell>
          <cell r="D39854" t="str">
            <v>Guachucal</v>
          </cell>
        </row>
        <row r="39855">
          <cell r="C39855" t="str">
            <v>52317</v>
          </cell>
          <cell r="D39855" t="str">
            <v>Guachucal</v>
          </cell>
        </row>
        <row r="39856">
          <cell r="C39856" t="str">
            <v>52317</v>
          </cell>
          <cell r="D39856" t="str">
            <v>Guachucal</v>
          </cell>
        </row>
        <row r="39857">
          <cell r="C39857" t="str">
            <v>52317</v>
          </cell>
          <cell r="D39857" t="str">
            <v>Guachucal</v>
          </cell>
        </row>
        <row r="39858">
          <cell r="C39858" t="str">
            <v>52317</v>
          </cell>
          <cell r="D39858" t="str">
            <v>Guachucal</v>
          </cell>
        </row>
        <row r="39859">
          <cell r="C39859" t="str">
            <v>52317</v>
          </cell>
          <cell r="D39859" t="str">
            <v>Guachucal</v>
          </cell>
        </row>
        <row r="39860">
          <cell r="C39860" t="str">
            <v>52317</v>
          </cell>
          <cell r="D39860" t="str">
            <v>Guachucal</v>
          </cell>
        </row>
        <row r="39861">
          <cell r="C39861" t="str">
            <v>52317</v>
          </cell>
          <cell r="D39861" t="str">
            <v>Guachucal</v>
          </cell>
        </row>
        <row r="39862">
          <cell r="C39862" t="str">
            <v>52317</v>
          </cell>
          <cell r="D39862" t="str">
            <v>Guachucal</v>
          </cell>
        </row>
        <row r="39863">
          <cell r="C39863" t="str">
            <v>52317</v>
          </cell>
          <cell r="D39863" t="str">
            <v>Guachucal</v>
          </cell>
        </row>
        <row r="39864">
          <cell r="C39864" t="str">
            <v>52317</v>
          </cell>
          <cell r="D39864" t="str">
            <v>Guachucal</v>
          </cell>
        </row>
        <row r="39865">
          <cell r="C39865" t="str">
            <v>52320</v>
          </cell>
          <cell r="D39865" t="str">
            <v>Guaitarilla</v>
          </cell>
        </row>
        <row r="39866">
          <cell r="C39866" t="str">
            <v>52320</v>
          </cell>
          <cell r="D39866" t="str">
            <v>Guaitarilla</v>
          </cell>
        </row>
        <row r="39867">
          <cell r="C39867" t="str">
            <v>52320</v>
          </cell>
          <cell r="D39867" t="str">
            <v>Guaitarilla</v>
          </cell>
        </row>
        <row r="39868">
          <cell r="C39868" t="str">
            <v>52320</v>
          </cell>
          <cell r="D39868" t="str">
            <v>Guaitarilla</v>
          </cell>
        </row>
        <row r="39869">
          <cell r="C39869" t="str">
            <v>52320</v>
          </cell>
          <cell r="D39869" t="str">
            <v>Guaitarilla</v>
          </cell>
        </row>
        <row r="39870">
          <cell r="C39870" t="str">
            <v>52320</v>
          </cell>
          <cell r="D39870" t="str">
            <v>Guaitarilla</v>
          </cell>
        </row>
        <row r="39871">
          <cell r="C39871" t="str">
            <v>52320</v>
          </cell>
          <cell r="D39871" t="str">
            <v>Guaitarilla</v>
          </cell>
        </row>
        <row r="39872">
          <cell r="C39872" t="str">
            <v>52320</v>
          </cell>
          <cell r="D39872" t="str">
            <v>Guaitarilla</v>
          </cell>
        </row>
        <row r="39873">
          <cell r="C39873" t="str">
            <v>52320</v>
          </cell>
          <cell r="D39873" t="str">
            <v>Guaitarilla</v>
          </cell>
        </row>
        <row r="39874">
          <cell r="C39874" t="str">
            <v>52320</v>
          </cell>
          <cell r="D39874" t="str">
            <v>Guaitarilla</v>
          </cell>
        </row>
        <row r="39875">
          <cell r="C39875" t="str">
            <v>52320</v>
          </cell>
          <cell r="D39875" t="str">
            <v>Guaitarilla</v>
          </cell>
        </row>
        <row r="39876">
          <cell r="C39876" t="str">
            <v>52320</v>
          </cell>
          <cell r="D39876" t="str">
            <v>Guaitarilla</v>
          </cell>
        </row>
        <row r="39877">
          <cell r="C39877" t="str">
            <v>52320</v>
          </cell>
          <cell r="D39877" t="str">
            <v>Guaitarilla</v>
          </cell>
        </row>
        <row r="39878">
          <cell r="C39878" t="str">
            <v>52320</v>
          </cell>
          <cell r="D39878" t="str">
            <v>Guaitarilla</v>
          </cell>
        </row>
        <row r="39879">
          <cell r="C39879" t="str">
            <v>52320</v>
          </cell>
          <cell r="D39879" t="str">
            <v>Guaitarilla</v>
          </cell>
        </row>
        <row r="39880">
          <cell r="C39880" t="str">
            <v>52320</v>
          </cell>
          <cell r="D39880" t="str">
            <v>Guaitarilla</v>
          </cell>
        </row>
        <row r="39881">
          <cell r="C39881" t="str">
            <v>52320</v>
          </cell>
          <cell r="D39881" t="str">
            <v>Guaitarilla</v>
          </cell>
        </row>
        <row r="39882">
          <cell r="C39882" t="str">
            <v>52320</v>
          </cell>
          <cell r="D39882" t="str">
            <v>Guaitarilla</v>
          </cell>
        </row>
        <row r="39883">
          <cell r="C39883" t="str">
            <v>52320</v>
          </cell>
          <cell r="D39883" t="str">
            <v>Guaitarilla</v>
          </cell>
        </row>
        <row r="39884">
          <cell r="C39884" t="str">
            <v>52320</v>
          </cell>
          <cell r="D39884" t="str">
            <v>Guaitarilla</v>
          </cell>
        </row>
        <row r="39885">
          <cell r="C39885" t="str">
            <v>52320</v>
          </cell>
          <cell r="D39885" t="str">
            <v>Guaitarilla</v>
          </cell>
        </row>
        <row r="39886">
          <cell r="C39886" t="str">
            <v>52320</v>
          </cell>
          <cell r="D39886" t="str">
            <v>Guaitarilla</v>
          </cell>
        </row>
        <row r="39887">
          <cell r="C39887" t="str">
            <v>52320</v>
          </cell>
          <cell r="D39887" t="str">
            <v>Guaitarilla</v>
          </cell>
        </row>
        <row r="39888">
          <cell r="C39888" t="str">
            <v>52320</v>
          </cell>
          <cell r="D39888" t="str">
            <v>Guaitarilla</v>
          </cell>
        </row>
        <row r="39889">
          <cell r="C39889" t="str">
            <v>52320</v>
          </cell>
          <cell r="D39889" t="str">
            <v>Guaitarilla</v>
          </cell>
        </row>
        <row r="39890">
          <cell r="C39890" t="str">
            <v>52320</v>
          </cell>
          <cell r="D39890" t="str">
            <v>Guaitarilla</v>
          </cell>
        </row>
        <row r="39891">
          <cell r="C39891" t="str">
            <v>52320</v>
          </cell>
          <cell r="D39891" t="str">
            <v>Guaitarilla</v>
          </cell>
        </row>
        <row r="39892">
          <cell r="C39892" t="str">
            <v>52320</v>
          </cell>
          <cell r="D39892" t="str">
            <v>Guaitarilla</v>
          </cell>
        </row>
        <row r="39893">
          <cell r="C39893" t="str">
            <v>52320</v>
          </cell>
          <cell r="D39893" t="str">
            <v>Guaitarilla</v>
          </cell>
        </row>
        <row r="39894">
          <cell r="C39894" t="str">
            <v>52320</v>
          </cell>
          <cell r="D39894" t="str">
            <v>Guaitarilla</v>
          </cell>
        </row>
        <row r="39895">
          <cell r="C39895" t="str">
            <v>52320</v>
          </cell>
          <cell r="D39895" t="str">
            <v>Guaitarilla</v>
          </cell>
        </row>
        <row r="39896">
          <cell r="C39896" t="str">
            <v>52320</v>
          </cell>
          <cell r="D39896" t="str">
            <v>Guaitarilla</v>
          </cell>
        </row>
        <row r="39897">
          <cell r="C39897" t="str">
            <v>52320</v>
          </cell>
          <cell r="D39897" t="str">
            <v>Guaitarilla</v>
          </cell>
        </row>
        <row r="39898">
          <cell r="C39898" t="str">
            <v>52320</v>
          </cell>
          <cell r="D39898" t="str">
            <v>Guaitarilla</v>
          </cell>
        </row>
        <row r="39899">
          <cell r="C39899" t="str">
            <v>52320</v>
          </cell>
          <cell r="D39899" t="str">
            <v>Guaitarilla</v>
          </cell>
        </row>
        <row r="39900">
          <cell r="C39900" t="str">
            <v>52320</v>
          </cell>
          <cell r="D39900" t="str">
            <v>Guaitarilla</v>
          </cell>
        </row>
        <row r="39901">
          <cell r="C39901" t="str">
            <v>52320</v>
          </cell>
          <cell r="D39901" t="str">
            <v>Guaitarilla</v>
          </cell>
        </row>
        <row r="39902">
          <cell r="C39902" t="str">
            <v>52320</v>
          </cell>
          <cell r="D39902" t="str">
            <v>Guaitarilla</v>
          </cell>
        </row>
        <row r="39903">
          <cell r="C39903" t="str">
            <v>52320</v>
          </cell>
          <cell r="D39903" t="str">
            <v>Guaitarilla</v>
          </cell>
        </row>
        <row r="39904">
          <cell r="C39904" t="str">
            <v>52320</v>
          </cell>
          <cell r="D39904" t="str">
            <v>Guaitarilla</v>
          </cell>
        </row>
        <row r="39905">
          <cell r="C39905" t="str">
            <v>52320</v>
          </cell>
          <cell r="D39905" t="str">
            <v>Guaitarilla</v>
          </cell>
        </row>
        <row r="39906">
          <cell r="C39906" t="str">
            <v>52320</v>
          </cell>
          <cell r="D39906" t="str">
            <v>Guaitarilla</v>
          </cell>
        </row>
        <row r="39907">
          <cell r="C39907" t="str">
            <v>52320</v>
          </cell>
          <cell r="D39907" t="str">
            <v>Guaitarilla</v>
          </cell>
        </row>
        <row r="39908">
          <cell r="C39908" t="str">
            <v>52320</v>
          </cell>
          <cell r="D39908" t="str">
            <v>Guaitarilla</v>
          </cell>
        </row>
        <row r="39909">
          <cell r="C39909" t="str">
            <v>52320</v>
          </cell>
          <cell r="D39909" t="str">
            <v>Guaitarilla</v>
          </cell>
        </row>
        <row r="39910">
          <cell r="C39910" t="str">
            <v>52320</v>
          </cell>
          <cell r="D39910" t="str">
            <v>Guaitarilla</v>
          </cell>
        </row>
        <row r="39911">
          <cell r="C39911" t="str">
            <v>52320</v>
          </cell>
          <cell r="D39911" t="str">
            <v>Guaitarilla</v>
          </cell>
        </row>
        <row r="39912">
          <cell r="C39912" t="str">
            <v>52320</v>
          </cell>
          <cell r="D39912" t="str">
            <v>Guaitarilla</v>
          </cell>
        </row>
        <row r="39913">
          <cell r="C39913" t="str">
            <v>52320</v>
          </cell>
          <cell r="D39913" t="str">
            <v>Guaitarilla</v>
          </cell>
        </row>
        <row r="39914">
          <cell r="C39914" t="str">
            <v>52320</v>
          </cell>
          <cell r="D39914" t="str">
            <v>Guaitarilla</v>
          </cell>
        </row>
        <row r="39915">
          <cell r="C39915" t="str">
            <v>52320</v>
          </cell>
          <cell r="D39915" t="str">
            <v>Guaitarilla</v>
          </cell>
        </row>
        <row r="39916">
          <cell r="C39916" t="str">
            <v>52320</v>
          </cell>
          <cell r="D39916" t="str">
            <v>Guaitarilla</v>
          </cell>
        </row>
        <row r="39917">
          <cell r="C39917" t="str">
            <v>52320</v>
          </cell>
          <cell r="D39917" t="str">
            <v>Guaitarilla</v>
          </cell>
        </row>
        <row r="39918">
          <cell r="C39918" t="str">
            <v>52320</v>
          </cell>
          <cell r="D39918" t="str">
            <v>Guaitarilla</v>
          </cell>
        </row>
        <row r="39919">
          <cell r="C39919" t="str">
            <v>52323</v>
          </cell>
          <cell r="D39919" t="str">
            <v>Gualmatán</v>
          </cell>
        </row>
        <row r="39920">
          <cell r="C39920" t="str">
            <v>52323</v>
          </cell>
          <cell r="D39920" t="str">
            <v>Gualmatán</v>
          </cell>
        </row>
        <row r="39921">
          <cell r="C39921" t="str">
            <v>52323</v>
          </cell>
          <cell r="D39921" t="str">
            <v>Gualmatán</v>
          </cell>
        </row>
        <row r="39922">
          <cell r="C39922" t="str">
            <v>52323</v>
          </cell>
          <cell r="D39922" t="str">
            <v>Gualmatán</v>
          </cell>
        </row>
        <row r="39923">
          <cell r="C39923" t="str">
            <v>52323</v>
          </cell>
          <cell r="D39923" t="str">
            <v>Gualmatán</v>
          </cell>
        </row>
        <row r="39924">
          <cell r="C39924" t="str">
            <v>52323</v>
          </cell>
          <cell r="D39924" t="str">
            <v>Gualmatán</v>
          </cell>
        </row>
        <row r="39925">
          <cell r="C39925" t="str">
            <v>52323</v>
          </cell>
          <cell r="D39925" t="str">
            <v>Gualmatán</v>
          </cell>
        </row>
        <row r="39926">
          <cell r="C39926" t="str">
            <v>52323</v>
          </cell>
          <cell r="D39926" t="str">
            <v>Gualmatán</v>
          </cell>
        </row>
        <row r="39927">
          <cell r="C39927" t="str">
            <v>52323</v>
          </cell>
          <cell r="D39927" t="str">
            <v>Gualmatán</v>
          </cell>
        </row>
        <row r="39928">
          <cell r="C39928" t="str">
            <v>52323</v>
          </cell>
          <cell r="D39928" t="str">
            <v>Gualmatán</v>
          </cell>
        </row>
        <row r="39929">
          <cell r="C39929" t="str">
            <v>52323</v>
          </cell>
          <cell r="D39929" t="str">
            <v>Gualmatán</v>
          </cell>
        </row>
        <row r="39930">
          <cell r="C39930" t="str">
            <v>52323</v>
          </cell>
          <cell r="D39930" t="str">
            <v>Gualmatán</v>
          </cell>
        </row>
        <row r="39931">
          <cell r="C39931" t="str">
            <v>52323</v>
          </cell>
          <cell r="D39931" t="str">
            <v>Gualmatán</v>
          </cell>
        </row>
        <row r="39932">
          <cell r="C39932" t="str">
            <v>52323</v>
          </cell>
          <cell r="D39932" t="str">
            <v>Gualmatán</v>
          </cell>
        </row>
        <row r="39933">
          <cell r="C39933" t="str">
            <v>52323</v>
          </cell>
          <cell r="D39933" t="str">
            <v>Gualmatán</v>
          </cell>
        </row>
        <row r="39934">
          <cell r="C39934" t="str">
            <v>52323</v>
          </cell>
          <cell r="D39934" t="str">
            <v>Gualmatán</v>
          </cell>
        </row>
        <row r="39935">
          <cell r="C39935" t="str">
            <v>52323</v>
          </cell>
          <cell r="D39935" t="str">
            <v>Gualmatán</v>
          </cell>
        </row>
        <row r="39936">
          <cell r="C39936" t="str">
            <v>52323</v>
          </cell>
          <cell r="D39936" t="str">
            <v>Gualmatán</v>
          </cell>
        </row>
        <row r="39937">
          <cell r="C39937" t="str">
            <v>52323</v>
          </cell>
          <cell r="D39937" t="str">
            <v>Gualmatán</v>
          </cell>
        </row>
        <row r="39938">
          <cell r="C39938" t="str">
            <v>52323</v>
          </cell>
          <cell r="D39938" t="str">
            <v>Gualmatán</v>
          </cell>
        </row>
        <row r="39939">
          <cell r="C39939" t="str">
            <v>52323</v>
          </cell>
          <cell r="D39939" t="str">
            <v>Gualmatán</v>
          </cell>
        </row>
        <row r="39940">
          <cell r="C39940" t="str">
            <v>52323</v>
          </cell>
          <cell r="D39940" t="str">
            <v>Gualmatán</v>
          </cell>
        </row>
        <row r="39941">
          <cell r="C39941" t="str">
            <v>52323</v>
          </cell>
          <cell r="D39941" t="str">
            <v>Gualmatán</v>
          </cell>
        </row>
        <row r="39942">
          <cell r="C39942" t="str">
            <v>52323</v>
          </cell>
          <cell r="D39942" t="str">
            <v>Gualmatán</v>
          </cell>
        </row>
        <row r="39943">
          <cell r="C39943" t="str">
            <v>52323</v>
          </cell>
          <cell r="D39943" t="str">
            <v>Gualmatán</v>
          </cell>
        </row>
        <row r="39944">
          <cell r="C39944" t="str">
            <v>52323</v>
          </cell>
          <cell r="D39944" t="str">
            <v>Gualmatán</v>
          </cell>
        </row>
        <row r="39945">
          <cell r="C39945" t="str">
            <v>52323</v>
          </cell>
          <cell r="D39945" t="str">
            <v>Gualmatán</v>
          </cell>
        </row>
        <row r="39946">
          <cell r="C39946" t="str">
            <v>52323</v>
          </cell>
          <cell r="D39946" t="str">
            <v>Gualmatán</v>
          </cell>
        </row>
        <row r="39947">
          <cell r="C39947" t="str">
            <v>52323</v>
          </cell>
          <cell r="D39947" t="str">
            <v>Gualmatán</v>
          </cell>
        </row>
        <row r="39948">
          <cell r="C39948" t="str">
            <v>52323</v>
          </cell>
          <cell r="D39948" t="str">
            <v>Gualmatán</v>
          </cell>
        </row>
        <row r="39949">
          <cell r="C39949" t="str">
            <v>52323</v>
          </cell>
          <cell r="D39949" t="str">
            <v>Gualmatán</v>
          </cell>
        </row>
        <row r="39950">
          <cell r="C39950" t="str">
            <v>52323</v>
          </cell>
          <cell r="D39950" t="str">
            <v>Gualmatán</v>
          </cell>
        </row>
        <row r="39951">
          <cell r="C39951" t="str">
            <v>52323</v>
          </cell>
          <cell r="D39951" t="str">
            <v>Gualmatán</v>
          </cell>
        </row>
        <row r="39952">
          <cell r="C39952" t="str">
            <v>52323</v>
          </cell>
          <cell r="D39952" t="str">
            <v>Gualmatán</v>
          </cell>
        </row>
        <row r="39953">
          <cell r="C39953" t="str">
            <v>52323</v>
          </cell>
          <cell r="D39953" t="str">
            <v>Gualmatán</v>
          </cell>
        </row>
        <row r="39954">
          <cell r="C39954" t="str">
            <v>52323</v>
          </cell>
          <cell r="D39954" t="str">
            <v>Gualmatán</v>
          </cell>
        </row>
        <row r="39955">
          <cell r="C39955" t="str">
            <v>52323</v>
          </cell>
          <cell r="D39955" t="str">
            <v>Gualmatán</v>
          </cell>
        </row>
        <row r="39956">
          <cell r="C39956" t="str">
            <v>52323</v>
          </cell>
          <cell r="D39956" t="str">
            <v>Gualmatán</v>
          </cell>
        </row>
        <row r="39957">
          <cell r="C39957" t="str">
            <v>52323</v>
          </cell>
          <cell r="D39957" t="str">
            <v>Gualmatán</v>
          </cell>
        </row>
        <row r="39958">
          <cell r="C39958" t="str">
            <v>52323</v>
          </cell>
          <cell r="D39958" t="str">
            <v>Gualmatán</v>
          </cell>
        </row>
        <row r="39959">
          <cell r="C39959" t="str">
            <v>52323</v>
          </cell>
          <cell r="D39959" t="str">
            <v>Gualmatán</v>
          </cell>
        </row>
        <row r="39960">
          <cell r="C39960" t="str">
            <v>52323</v>
          </cell>
          <cell r="D39960" t="str">
            <v>Gualmatán</v>
          </cell>
        </row>
        <row r="39961">
          <cell r="C39961" t="str">
            <v>52323</v>
          </cell>
          <cell r="D39961" t="str">
            <v>Gualmatán</v>
          </cell>
        </row>
        <row r="39962">
          <cell r="C39962" t="str">
            <v>52323</v>
          </cell>
          <cell r="D39962" t="str">
            <v>Gualmatán</v>
          </cell>
        </row>
        <row r="39963">
          <cell r="C39963" t="str">
            <v>52323</v>
          </cell>
          <cell r="D39963" t="str">
            <v>Gualmatán</v>
          </cell>
        </row>
        <row r="39964">
          <cell r="C39964" t="str">
            <v>52323</v>
          </cell>
          <cell r="D39964" t="str">
            <v>Gualmatán</v>
          </cell>
        </row>
        <row r="39965">
          <cell r="C39965" t="str">
            <v>52323</v>
          </cell>
          <cell r="D39965" t="str">
            <v>Gualmatán</v>
          </cell>
        </row>
        <row r="39966">
          <cell r="C39966" t="str">
            <v>52323</v>
          </cell>
          <cell r="D39966" t="str">
            <v>Gualmatán</v>
          </cell>
        </row>
        <row r="39967">
          <cell r="C39967" t="str">
            <v>52323</v>
          </cell>
          <cell r="D39967" t="str">
            <v>Gualmatán</v>
          </cell>
        </row>
        <row r="39968">
          <cell r="C39968" t="str">
            <v>52323</v>
          </cell>
          <cell r="D39968" t="str">
            <v>Gualmatán</v>
          </cell>
        </row>
        <row r="39969">
          <cell r="C39969" t="str">
            <v>52323</v>
          </cell>
          <cell r="D39969" t="str">
            <v>Gualmatán</v>
          </cell>
        </row>
        <row r="39970">
          <cell r="C39970" t="str">
            <v>52323</v>
          </cell>
          <cell r="D39970" t="str">
            <v>Gualmatán</v>
          </cell>
        </row>
        <row r="39971">
          <cell r="C39971" t="str">
            <v>52323</v>
          </cell>
          <cell r="D39971" t="str">
            <v>Gualmatán</v>
          </cell>
        </row>
        <row r="39972">
          <cell r="C39972" t="str">
            <v>52323</v>
          </cell>
          <cell r="D39972" t="str">
            <v>Gualmatán</v>
          </cell>
        </row>
        <row r="39973">
          <cell r="C39973" t="str">
            <v>52352</v>
          </cell>
          <cell r="D39973" t="str">
            <v>Iles</v>
          </cell>
        </row>
        <row r="39974">
          <cell r="C39974" t="str">
            <v>52352</v>
          </cell>
          <cell r="D39974" t="str">
            <v>Iles</v>
          </cell>
        </row>
        <row r="39975">
          <cell r="C39975" t="str">
            <v>52352</v>
          </cell>
          <cell r="D39975" t="str">
            <v>Iles</v>
          </cell>
        </row>
        <row r="39976">
          <cell r="C39976" t="str">
            <v>52352</v>
          </cell>
          <cell r="D39976" t="str">
            <v>Iles</v>
          </cell>
        </row>
        <row r="39977">
          <cell r="C39977" t="str">
            <v>52352</v>
          </cell>
          <cell r="D39977" t="str">
            <v>Iles</v>
          </cell>
        </row>
        <row r="39978">
          <cell r="C39978" t="str">
            <v>52352</v>
          </cell>
          <cell r="D39978" t="str">
            <v>Iles</v>
          </cell>
        </row>
        <row r="39979">
          <cell r="C39979" t="str">
            <v>52352</v>
          </cell>
          <cell r="D39979" t="str">
            <v>Iles</v>
          </cell>
        </row>
        <row r="39980">
          <cell r="C39980" t="str">
            <v>52352</v>
          </cell>
          <cell r="D39980" t="str">
            <v>Iles</v>
          </cell>
        </row>
        <row r="39981">
          <cell r="C39981" t="str">
            <v>52352</v>
          </cell>
          <cell r="D39981" t="str">
            <v>Iles</v>
          </cell>
        </row>
        <row r="39982">
          <cell r="C39982" t="str">
            <v>52352</v>
          </cell>
          <cell r="D39982" t="str">
            <v>Iles</v>
          </cell>
        </row>
        <row r="39983">
          <cell r="C39983" t="str">
            <v>52352</v>
          </cell>
          <cell r="D39983" t="str">
            <v>Iles</v>
          </cell>
        </row>
        <row r="39984">
          <cell r="C39984" t="str">
            <v>52352</v>
          </cell>
          <cell r="D39984" t="str">
            <v>Iles</v>
          </cell>
        </row>
        <row r="39985">
          <cell r="C39985" t="str">
            <v>52352</v>
          </cell>
          <cell r="D39985" t="str">
            <v>Iles</v>
          </cell>
        </row>
        <row r="39986">
          <cell r="C39986" t="str">
            <v>52352</v>
          </cell>
          <cell r="D39986" t="str">
            <v>Iles</v>
          </cell>
        </row>
        <row r="39987">
          <cell r="C39987" t="str">
            <v>52352</v>
          </cell>
          <cell r="D39987" t="str">
            <v>Iles</v>
          </cell>
        </row>
        <row r="39988">
          <cell r="C39988" t="str">
            <v>52352</v>
          </cell>
          <cell r="D39988" t="str">
            <v>Iles</v>
          </cell>
        </row>
        <row r="39989">
          <cell r="C39989" t="str">
            <v>52352</v>
          </cell>
          <cell r="D39989" t="str">
            <v>Iles</v>
          </cell>
        </row>
        <row r="39990">
          <cell r="C39990" t="str">
            <v>52352</v>
          </cell>
          <cell r="D39990" t="str">
            <v>Iles</v>
          </cell>
        </row>
        <row r="39991">
          <cell r="C39991" t="str">
            <v>52352</v>
          </cell>
          <cell r="D39991" t="str">
            <v>Iles</v>
          </cell>
        </row>
        <row r="39992">
          <cell r="C39992" t="str">
            <v>52352</v>
          </cell>
          <cell r="D39992" t="str">
            <v>Iles</v>
          </cell>
        </row>
        <row r="39993">
          <cell r="C39993" t="str">
            <v>52352</v>
          </cell>
          <cell r="D39993" t="str">
            <v>Iles</v>
          </cell>
        </row>
        <row r="39994">
          <cell r="C39994" t="str">
            <v>52352</v>
          </cell>
          <cell r="D39994" t="str">
            <v>Iles</v>
          </cell>
        </row>
        <row r="39995">
          <cell r="C39995" t="str">
            <v>52352</v>
          </cell>
          <cell r="D39995" t="str">
            <v>Iles</v>
          </cell>
        </row>
        <row r="39996">
          <cell r="C39996" t="str">
            <v>52352</v>
          </cell>
          <cell r="D39996" t="str">
            <v>Iles</v>
          </cell>
        </row>
        <row r="39997">
          <cell r="C39997" t="str">
            <v>52352</v>
          </cell>
          <cell r="D39997" t="str">
            <v>Iles</v>
          </cell>
        </row>
        <row r="39998">
          <cell r="C39998" t="str">
            <v>52352</v>
          </cell>
          <cell r="D39998" t="str">
            <v>Iles</v>
          </cell>
        </row>
        <row r="39999">
          <cell r="C39999" t="str">
            <v>52352</v>
          </cell>
          <cell r="D39999" t="str">
            <v>Iles</v>
          </cell>
        </row>
        <row r="40000">
          <cell r="C40000" t="str">
            <v>52352</v>
          </cell>
          <cell r="D40000" t="str">
            <v>Iles</v>
          </cell>
        </row>
        <row r="40001">
          <cell r="C40001" t="str">
            <v>52352</v>
          </cell>
          <cell r="D40001" t="str">
            <v>Iles</v>
          </cell>
        </row>
        <row r="40002">
          <cell r="C40002" t="str">
            <v>52352</v>
          </cell>
          <cell r="D40002" t="str">
            <v>Iles</v>
          </cell>
        </row>
        <row r="40003">
          <cell r="C40003" t="str">
            <v>52352</v>
          </cell>
          <cell r="D40003" t="str">
            <v>Iles</v>
          </cell>
        </row>
        <row r="40004">
          <cell r="C40004" t="str">
            <v>52352</v>
          </cell>
          <cell r="D40004" t="str">
            <v>Iles</v>
          </cell>
        </row>
        <row r="40005">
          <cell r="C40005" t="str">
            <v>52352</v>
          </cell>
          <cell r="D40005" t="str">
            <v>Iles</v>
          </cell>
        </row>
        <row r="40006">
          <cell r="C40006" t="str">
            <v>52352</v>
          </cell>
          <cell r="D40006" t="str">
            <v>Iles</v>
          </cell>
        </row>
        <row r="40007">
          <cell r="C40007" t="str">
            <v>52352</v>
          </cell>
          <cell r="D40007" t="str">
            <v>Iles</v>
          </cell>
        </row>
        <row r="40008">
          <cell r="C40008" t="str">
            <v>52352</v>
          </cell>
          <cell r="D40008" t="str">
            <v>Iles</v>
          </cell>
        </row>
        <row r="40009">
          <cell r="C40009" t="str">
            <v>52352</v>
          </cell>
          <cell r="D40009" t="str">
            <v>Iles</v>
          </cell>
        </row>
        <row r="40010">
          <cell r="C40010" t="str">
            <v>52352</v>
          </cell>
          <cell r="D40010" t="str">
            <v>Iles</v>
          </cell>
        </row>
        <row r="40011">
          <cell r="C40011" t="str">
            <v>52352</v>
          </cell>
          <cell r="D40011" t="str">
            <v>Iles</v>
          </cell>
        </row>
        <row r="40012">
          <cell r="C40012" t="str">
            <v>52352</v>
          </cell>
          <cell r="D40012" t="str">
            <v>Iles</v>
          </cell>
        </row>
        <row r="40013">
          <cell r="C40013" t="str">
            <v>52352</v>
          </cell>
          <cell r="D40013" t="str">
            <v>Iles</v>
          </cell>
        </row>
        <row r="40014">
          <cell r="C40014" t="str">
            <v>52352</v>
          </cell>
          <cell r="D40014" t="str">
            <v>Iles</v>
          </cell>
        </row>
        <row r="40015">
          <cell r="C40015" t="str">
            <v>52352</v>
          </cell>
          <cell r="D40015" t="str">
            <v>Iles</v>
          </cell>
        </row>
        <row r="40016">
          <cell r="C40016" t="str">
            <v>52352</v>
          </cell>
          <cell r="D40016" t="str">
            <v>Iles</v>
          </cell>
        </row>
        <row r="40017">
          <cell r="C40017" t="str">
            <v>52352</v>
          </cell>
          <cell r="D40017" t="str">
            <v>Iles</v>
          </cell>
        </row>
        <row r="40018">
          <cell r="C40018" t="str">
            <v>52352</v>
          </cell>
          <cell r="D40018" t="str">
            <v>Iles</v>
          </cell>
        </row>
        <row r="40019">
          <cell r="C40019" t="str">
            <v>52352</v>
          </cell>
          <cell r="D40019" t="str">
            <v>Iles</v>
          </cell>
        </row>
        <row r="40020">
          <cell r="C40020" t="str">
            <v>52352</v>
          </cell>
          <cell r="D40020" t="str">
            <v>Iles</v>
          </cell>
        </row>
        <row r="40021">
          <cell r="C40021" t="str">
            <v>52352</v>
          </cell>
          <cell r="D40021" t="str">
            <v>Iles</v>
          </cell>
        </row>
        <row r="40022">
          <cell r="C40022" t="str">
            <v>52352</v>
          </cell>
          <cell r="D40022" t="str">
            <v>Iles</v>
          </cell>
        </row>
        <row r="40023">
          <cell r="C40023" t="str">
            <v>52352</v>
          </cell>
          <cell r="D40023" t="str">
            <v>Iles</v>
          </cell>
        </row>
        <row r="40024">
          <cell r="C40024" t="str">
            <v>52352</v>
          </cell>
          <cell r="D40024" t="str">
            <v>Iles</v>
          </cell>
        </row>
        <row r="40025">
          <cell r="C40025" t="str">
            <v>52352</v>
          </cell>
          <cell r="D40025" t="str">
            <v>Iles</v>
          </cell>
        </row>
        <row r="40026">
          <cell r="C40026" t="str">
            <v>52352</v>
          </cell>
          <cell r="D40026" t="str">
            <v>Iles</v>
          </cell>
        </row>
        <row r="40027">
          <cell r="C40027" t="str">
            <v>52354</v>
          </cell>
          <cell r="D40027" t="str">
            <v>Imués</v>
          </cell>
        </row>
        <row r="40028">
          <cell r="C40028" t="str">
            <v>52354</v>
          </cell>
          <cell r="D40028" t="str">
            <v>Imués</v>
          </cell>
        </row>
        <row r="40029">
          <cell r="C40029" t="str">
            <v>52354</v>
          </cell>
          <cell r="D40029" t="str">
            <v>Imués</v>
          </cell>
        </row>
        <row r="40030">
          <cell r="C40030" t="str">
            <v>52354</v>
          </cell>
          <cell r="D40030" t="str">
            <v>Imués</v>
          </cell>
        </row>
        <row r="40031">
          <cell r="C40031" t="str">
            <v>52354</v>
          </cell>
          <cell r="D40031" t="str">
            <v>Imués</v>
          </cell>
        </row>
        <row r="40032">
          <cell r="C40032" t="str">
            <v>52354</v>
          </cell>
          <cell r="D40032" t="str">
            <v>Imués</v>
          </cell>
        </row>
        <row r="40033">
          <cell r="C40033" t="str">
            <v>52354</v>
          </cell>
          <cell r="D40033" t="str">
            <v>Imués</v>
          </cell>
        </row>
        <row r="40034">
          <cell r="C40034" t="str">
            <v>52354</v>
          </cell>
          <cell r="D40034" t="str">
            <v>Imués</v>
          </cell>
        </row>
        <row r="40035">
          <cell r="C40035" t="str">
            <v>52354</v>
          </cell>
          <cell r="D40035" t="str">
            <v>Imués</v>
          </cell>
        </row>
        <row r="40036">
          <cell r="C40036" t="str">
            <v>52354</v>
          </cell>
          <cell r="D40036" t="str">
            <v>Imués</v>
          </cell>
        </row>
        <row r="40037">
          <cell r="C40037" t="str">
            <v>52354</v>
          </cell>
          <cell r="D40037" t="str">
            <v>Imués</v>
          </cell>
        </row>
        <row r="40038">
          <cell r="C40038" t="str">
            <v>52354</v>
          </cell>
          <cell r="D40038" t="str">
            <v>Imués</v>
          </cell>
        </row>
        <row r="40039">
          <cell r="C40039" t="str">
            <v>52354</v>
          </cell>
          <cell r="D40039" t="str">
            <v>Imués</v>
          </cell>
        </row>
        <row r="40040">
          <cell r="C40040" t="str">
            <v>52354</v>
          </cell>
          <cell r="D40040" t="str">
            <v>Imués</v>
          </cell>
        </row>
        <row r="40041">
          <cell r="C40041" t="str">
            <v>52354</v>
          </cell>
          <cell r="D40041" t="str">
            <v>Imués</v>
          </cell>
        </row>
        <row r="40042">
          <cell r="C40042" t="str">
            <v>52354</v>
          </cell>
          <cell r="D40042" t="str">
            <v>Imués</v>
          </cell>
        </row>
        <row r="40043">
          <cell r="C40043" t="str">
            <v>52354</v>
          </cell>
          <cell r="D40043" t="str">
            <v>Imués</v>
          </cell>
        </row>
        <row r="40044">
          <cell r="C40044" t="str">
            <v>52354</v>
          </cell>
          <cell r="D40044" t="str">
            <v>Imués</v>
          </cell>
        </row>
        <row r="40045">
          <cell r="C40045" t="str">
            <v>52354</v>
          </cell>
          <cell r="D40045" t="str">
            <v>Imués</v>
          </cell>
        </row>
        <row r="40046">
          <cell r="C40046" t="str">
            <v>52354</v>
          </cell>
          <cell r="D40046" t="str">
            <v>Imués</v>
          </cell>
        </row>
        <row r="40047">
          <cell r="C40047" t="str">
            <v>52354</v>
          </cell>
          <cell r="D40047" t="str">
            <v>Imués</v>
          </cell>
        </row>
        <row r="40048">
          <cell r="C40048" t="str">
            <v>52354</v>
          </cell>
          <cell r="D40048" t="str">
            <v>Imués</v>
          </cell>
        </row>
        <row r="40049">
          <cell r="C40049" t="str">
            <v>52354</v>
          </cell>
          <cell r="D40049" t="str">
            <v>Imués</v>
          </cell>
        </row>
        <row r="40050">
          <cell r="C40050" t="str">
            <v>52354</v>
          </cell>
          <cell r="D40050" t="str">
            <v>Imués</v>
          </cell>
        </row>
        <row r="40051">
          <cell r="C40051" t="str">
            <v>52354</v>
          </cell>
          <cell r="D40051" t="str">
            <v>Imués</v>
          </cell>
        </row>
        <row r="40052">
          <cell r="C40052" t="str">
            <v>52354</v>
          </cell>
          <cell r="D40052" t="str">
            <v>Imués</v>
          </cell>
        </row>
        <row r="40053">
          <cell r="C40053" t="str">
            <v>52354</v>
          </cell>
          <cell r="D40053" t="str">
            <v>Imués</v>
          </cell>
        </row>
        <row r="40054">
          <cell r="C40054" t="str">
            <v>52354</v>
          </cell>
          <cell r="D40054" t="str">
            <v>Imués</v>
          </cell>
        </row>
        <row r="40055">
          <cell r="C40055" t="str">
            <v>52354</v>
          </cell>
          <cell r="D40055" t="str">
            <v>Imués</v>
          </cell>
        </row>
        <row r="40056">
          <cell r="C40056" t="str">
            <v>52354</v>
          </cell>
          <cell r="D40056" t="str">
            <v>Imués</v>
          </cell>
        </row>
        <row r="40057">
          <cell r="C40057" t="str">
            <v>52354</v>
          </cell>
          <cell r="D40057" t="str">
            <v>Imués</v>
          </cell>
        </row>
        <row r="40058">
          <cell r="C40058" t="str">
            <v>52354</v>
          </cell>
          <cell r="D40058" t="str">
            <v>Imués</v>
          </cell>
        </row>
        <row r="40059">
          <cell r="C40059" t="str">
            <v>52354</v>
          </cell>
          <cell r="D40059" t="str">
            <v>Imués</v>
          </cell>
        </row>
        <row r="40060">
          <cell r="C40060" t="str">
            <v>52354</v>
          </cell>
          <cell r="D40060" t="str">
            <v>Imués</v>
          </cell>
        </row>
        <row r="40061">
          <cell r="C40061" t="str">
            <v>52354</v>
          </cell>
          <cell r="D40061" t="str">
            <v>Imués</v>
          </cell>
        </row>
        <row r="40062">
          <cell r="C40062" t="str">
            <v>52354</v>
          </cell>
          <cell r="D40062" t="str">
            <v>Imués</v>
          </cell>
        </row>
        <row r="40063">
          <cell r="C40063" t="str">
            <v>52354</v>
          </cell>
          <cell r="D40063" t="str">
            <v>Imués</v>
          </cell>
        </row>
        <row r="40064">
          <cell r="C40064" t="str">
            <v>52354</v>
          </cell>
          <cell r="D40064" t="str">
            <v>Imués</v>
          </cell>
        </row>
        <row r="40065">
          <cell r="C40065" t="str">
            <v>52354</v>
          </cell>
          <cell r="D40065" t="str">
            <v>Imués</v>
          </cell>
        </row>
        <row r="40066">
          <cell r="C40066" t="str">
            <v>52354</v>
          </cell>
          <cell r="D40066" t="str">
            <v>Imués</v>
          </cell>
        </row>
        <row r="40067">
          <cell r="C40067" t="str">
            <v>52354</v>
          </cell>
          <cell r="D40067" t="str">
            <v>Imués</v>
          </cell>
        </row>
        <row r="40068">
          <cell r="C40068" t="str">
            <v>52354</v>
          </cell>
          <cell r="D40068" t="str">
            <v>Imués</v>
          </cell>
        </row>
        <row r="40069">
          <cell r="C40069" t="str">
            <v>52354</v>
          </cell>
          <cell r="D40069" t="str">
            <v>Imués</v>
          </cell>
        </row>
        <row r="40070">
          <cell r="C40070" t="str">
            <v>52354</v>
          </cell>
          <cell r="D40070" t="str">
            <v>Imués</v>
          </cell>
        </row>
        <row r="40071">
          <cell r="C40071" t="str">
            <v>52354</v>
          </cell>
          <cell r="D40071" t="str">
            <v>Imués</v>
          </cell>
        </row>
        <row r="40072">
          <cell r="C40072" t="str">
            <v>52354</v>
          </cell>
          <cell r="D40072" t="str">
            <v>Imués</v>
          </cell>
        </row>
        <row r="40073">
          <cell r="C40073" t="str">
            <v>52354</v>
          </cell>
          <cell r="D40073" t="str">
            <v>Imués</v>
          </cell>
        </row>
        <row r="40074">
          <cell r="C40074" t="str">
            <v>52354</v>
          </cell>
          <cell r="D40074" t="str">
            <v>Imués</v>
          </cell>
        </row>
        <row r="40075">
          <cell r="C40075" t="str">
            <v>52354</v>
          </cell>
          <cell r="D40075" t="str">
            <v>Imués</v>
          </cell>
        </row>
        <row r="40076">
          <cell r="C40076" t="str">
            <v>52354</v>
          </cell>
          <cell r="D40076" t="str">
            <v>Imués</v>
          </cell>
        </row>
        <row r="40077">
          <cell r="C40077" t="str">
            <v>52354</v>
          </cell>
          <cell r="D40077" t="str">
            <v>Imués</v>
          </cell>
        </row>
        <row r="40078">
          <cell r="C40078" t="str">
            <v>52354</v>
          </cell>
          <cell r="D40078" t="str">
            <v>Imués</v>
          </cell>
        </row>
        <row r="40079">
          <cell r="C40079" t="str">
            <v>52354</v>
          </cell>
          <cell r="D40079" t="str">
            <v>Imués</v>
          </cell>
        </row>
        <row r="40080">
          <cell r="C40080" t="str">
            <v>52354</v>
          </cell>
          <cell r="D40080" t="str">
            <v>Imués</v>
          </cell>
        </row>
        <row r="40081">
          <cell r="C40081" t="str">
            <v>52356</v>
          </cell>
          <cell r="D40081" t="str">
            <v>Ipiales</v>
          </cell>
        </row>
        <row r="40082">
          <cell r="C40082" t="str">
            <v>52356</v>
          </cell>
          <cell r="D40082" t="str">
            <v>Ipiales</v>
          </cell>
        </row>
        <row r="40083">
          <cell r="C40083" t="str">
            <v>52356</v>
          </cell>
          <cell r="D40083" t="str">
            <v>Ipiales</v>
          </cell>
        </row>
        <row r="40084">
          <cell r="C40084" t="str">
            <v>52356</v>
          </cell>
          <cell r="D40084" t="str">
            <v>Ipiales</v>
          </cell>
        </row>
        <row r="40085">
          <cell r="C40085" t="str">
            <v>52356</v>
          </cell>
          <cell r="D40085" t="str">
            <v>Ipiales</v>
          </cell>
        </row>
        <row r="40086">
          <cell r="C40086" t="str">
            <v>52356</v>
          </cell>
          <cell r="D40086" t="str">
            <v>Ipiales</v>
          </cell>
        </row>
        <row r="40087">
          <cell r="C40087" t="str">
            <v>52356</v>
          </cell>
          <cell r="D40087" t="str">
            <v>Ipiales</v>
          </cell>
        </row>
        <row r="40088">
          <cell r="C40088" t="str">
            <v>52356</v>
          </cell>
          <cell r="D40088" t="str">
            <v>Ipiales</v>
          </cell>
        </row>
        <row r="40089">
          <cell r="C40089" t="str">
            <v>52356</v>
          </cell>
          <cell r="D40089" t="str">
            <v>Ipiales</v>
          </cell>
        </row>
        <row r="40090">
          <cell r="C40090" t="str">
            <v>52356</v>
          </cell>
          <cell r="D40090" t="str">
            <v>Ipiales</v>
          </cell>
        </row>
        <row r="40091">
          <cell r="C40091" t="str">
            <v>52356</v>
          </cell>
          <cell r="D40091" t="str">
            <v>Ipiales</v>
          </cell>
        </row>
        <row r="40092">
          <cell r="C40092" t="str">
            <v>52356</v>
          </cell>
          <cell r="D40092" t="str">
            <v>Ipiales</v>
          </cell>
        </row>
        <row r="40093">
          <cell r="C40093" t="str">
            <v>52356</v>
          </cell>
          <cell r="D40093" t="str">
            <v>Ipiales</v>
          </cell>
        </row>
        <row r="40094">
          <cell r="C40094" t="str">
            <v>52356</v>
          </cell>
          <cell r="D40094" t="str">
            <v>Ipiales</v>
          </cell>
        </row>
        <row r="40095">
          <cell r="C40095" t="str">
            <v>52356</v>
          </cell>
          <cell r="D40095" t="str">
            <v>Ipiales</v>
          </cell>
        </row>
        <row r="40096">
          <cell r="C40096" t="str">
            <v>52356</v>
          </cell>
          <cell r="D40096" t="str">
            <v>Ipiales</v>
          </cell>
        </row>
        <row r="40097">
          <cell r="C40097" t="str">
            <v>52356</v>
          </cell>
          <cell r="D40097" t="str">
            <v>Ipiales</v>
          </cell>
        </row>
        <row r="40098">
          <cell r="C40098" t="str">
            <v>52356</v>
          </cell>
          <cell r="D40098" t="str">
            <v>Ipiales</v>
          </cell>
        </row>
        <row r="40099">
          <cell r="C40099" t="str">
            <v>52356</v>
          </cell>
          <cell r="D40099" t="str">
            <v>Ipiales</v>
          </cell>
        </row>
        <row r="40100">
          <cell r="C40100" t="str">
            <v>52356</v>
          </cell>
          <cell r="D40100" t="str">
            <v>Ipiales</v>
          </cell>
        </row>
        <row r="40101">
          <cell r="C40101" t="str">
            <v>52356</v>
          </cell>
          <cell r="D40101" t="str">
            <v>Ipiales</v>
          </cell>
        </row>
        <row r="40102">
          <cell r="C40102" t="str">
            <v>52356</v>
          </cell>
          <cell r="D40102" t="str">
            <v>Ipiales</v>
          </cell>
        </row>
        <row r="40103">
          <cell r="C40103" t="str">
            <v>52356</v>
          </cell>
          <cell r="D40103" t="str">
            <v>Ipiales</v>
          </cell>
        </row>
        <row r="40104">
          <cell r="C40104" t="str">
            <v>52356</v>
          </cell>
          <cell r="D40104" t="str">
            <v>Ipiales</v>
          </cell>
        </row>
        <row r="40105">
          <cell r="C40105" t="str">
            <v>52356</v>
          </cell>
          <cell r="D40105" t="str">
            <v>Ipiales</v>
          </cell>
        </row>
        <row r="40106">
          <cell r="C40106" t="str">
            <v>52356</v>
          </cell>
          <cell r="D40106" t="str">
            <v>Ipiales</v>
          </cell>
        </row>
        <row r="40107">
          <cell r="C40107" t="str">
            <v>52356</v>
          </cell>
          <cell r="D40107" t="str">
            <v>Ipiales</v>
          </cell>
        </row>
        <row r="40108">
          <cell r="C40108" t="str">
            <v>52356</v>
          </cell>
          <cell r="D40108" t="str">
            <v>Ipiales</v>
          </cell>
        </row>
        <row r="40109">
          <cell r="C40109" t="str">
            <v>52356</v>
          </cell>
          <cell r="D40109" t="str">
            <v>Ipiales</v>
          </cell>
        </row>
        <row r="40110">
          <cell r="C40110" t="str">
            <v>52356</v>
          </cell>
          <cell r="D40110" t="str">
            <v>Ipiales</v>
          </cell>
        </row>
        <row r="40111">
          <cell r="C40111" t="str">
            <v>52356</v>
          </cell>
          <cell r="D40111" t="str">
            <v>Ipiales</v>
          </cell>
        </row>
        <row r="40112">
          <cell r="C40112" t="str">
            <v>52356</v>
          </cell>
          <cell r="D40112" t="str">
            <v>Ipiales</v>
          </cell>
        </row>
        <row r="40113">
          <cell r="C40113" t="str">
            <v>52356</v>
          </cell>
          <cell r="D40113" t="str">
            <v>Ipiales</v>
          </cell>
        </row>
        <row r="40114">
          <cell r="C40114" t="str">
            <v>52356</v>
          </cell>
          <cell r="D40114" t="str">
            <v>Ipiales</v>
          </cell>
        </row>
        <row r="40115">
          <cell r="C40115" t="str">
            <v>52356</v>
          </cell>
          <cell r="D40115" t="str">
            <v>Ipiales</v>
          </cell>
        </row>
        <row r="40116">
          <cell r="C40116" t="str">
            <v>52356</v>
          </cell>
          <cell r="D40116" t="str">
            <v>Ipiales</v>
          </cell>
        </row>
        <row r="40117">
          <cell r="C40117" t="str">
            <v>52356</v>
          </cell>
          <cell r="D40117" t="str">
            <v>Ipiales</v>
          </cell>
        </row>
        <row r="40118">
          <cell r="C40118" t="str">
            <v>52356</v>
          </cell>
          <cell r="D40118" t="str">
            <v>Ipiales</v>
          </cell>
        </row>
        <row r="40119">
          <cell r="C40119" t="str">
            <v>52356</v>
          </cell>
          <cell r="D40119" t="str">
            <v>Ipiales</v>
          </cell>
        </row>
        <row r="40120">
          <cell r="C40120" t="str">
            <v>52356</v>
          </cell>
          <cell r="D40120" t="str">
            <v>Ipiales</v>
          </cell>
        </row>
        <row r="40121">
          <cell r="C40121" t="str">
            <v>52356</v>
          </cell>
          <cell r="D40121" t="str">
            <v>Ipiales</v>
          </cell>
        </row>
        <row r="40122">
          <cell r="C40122" t="str">
            <v>52356</v>
          </cell>
          <cell r="D40122" t="str">
            <v>Ipiales</v>
          </cell>
        </row>
        <row r="40123">
          <cell r="C40123" t="str">
            <v>52356</v>
          </cell>
          <cell r="D40123" t="str">
            <v>Ipiales</v>
          </cell>
        </row>
        <row r="40124">
          <cell r="C40124" t="str">
            <v>52356</v>
          </cell>
          <cell r="D40124" t="str">
            <v>Ipiales</v>
          </cell>
        </row>
        <row r="40125">
          <cell r="C40125" t="str">
            <v>52356</v>
          </cell>
          <cell r="D40125" t="str">
            <v>Ipiales</v>
          </cell>
        </row>
        <row r="40126">
          <cell r="C40126" t="str">
            <v>52356</v>
          </cell>
          <cell r="D40126" t="str">
            <v>Ipiales</v>
          </cell>
        </row>
        <row r="40127">
          <cell r="C40127" t="str">
            <v>52356</v>
          </cell>
          <cell r="D40127" t="str">
            <v>Ipiales</v>
          </cell>
        </row>
        <row r="40128">
          <cell r="C40128" t="str">
            <v>52356</v>
          </cell>
          <cell r="D40128" t="str">
            <v>Ipiales</v>
          </cell>
        </row>
        <row r="40129">
          <cell r="C40129" t="str">
            <v>52356</v>
          </cell>
          <cell r="D40129" t="str">
            <v>Ipiales</v>
          </cell>
        </row>
        <row r="40130">
          <cell r="C40130" t="str">
            <v>52356</v>
          </cell>
          <cell r="D40130" t="str">
            <v>Ipiales</v>
          </cell>
        </row>
        <row r="40131">
          <cell r="C40131" t="str">
            <v>52356</v>
          </cell>
          <cell r="D40131" t="str">
            <v>Ipiales</v>
          </cell>
        </row>
        <row r="40132">
          <cell r="C40132" t="str">
            <v>52356</v>
          </cell>
          <cell r="D40132" t="str">
            <v>Ipiales</v>
          </cell>
        </row>
        <row r="40133">
          <cell r="C40133" t="str">
            <v>52356</v>
          </cell>
          <cell r="D40133" t="str">
            <v>Ipiales</v>
          </cell>
        </row>
        <row r="40134">
          <cell r="C40134" t="str">
            <v>52356</v>
          </cell>
          <cell r="D40134" t="str">
            <v>Ipiales</v>
          </cell>
        </row>
        <row r="40135">
          <cell r="C40135" t="str">
            <v>52378</v>
          </cell>
          <cell r="D40135" t="str">
            <v>La Cruz</v>
          </cell>
        </row>
        <row r="40136">
          <cell r="C40136" t="str">
            <v>52378</v>
          </cell>
          <cell r="D40136" t="str">
            <v>La Cruz</v>
          </cell>
        </row>
        <row r="40137">
          <cell r="C40137" t="str">
            <v>52378</v>
          </cell>
          <cell r="D40137" t="str">
            <v>La Cruz</v>
          </cell>
        </row>
        <row r="40138">
          <cell r="C40138" t="str">
            <v>52378</v>
          </cell>
          <cell r="D40138" t="str">
            <v>La Cruz</v>
          </cell>
        </row>
        <row r="40139">
          <cell r="C40139" t="str">
            <v>52378</v>
          </cell>
          <cell r="D40139" t="str">
            <v>La Cruz</v>
          </cell>
        </row>
        <row r="40140">
          <cell r="C40140" t="str">
            <v>52378</v>
          </cell>
          <cell r="D40140" t="str">
            <v>La Cruz</v>
          </cell>
        </row>
        <row r="40141">
          <cell r="C40141" t="str">
            <v>52378</v>
          </cell>
          <cell r="D40141" t="str">
            <v>La Cruz</v>
          </cell>
        </row>
        <row r="40142">
          <cell r="C40142" t="str">
            <v>52378</v>
          </cell>
          <cell r="D40142" t="str">
            <v>La Cruz</v>
          </cell>
        </row>
        <row r="40143">
          <cell r="C40143" t="str">
            <v>52378</v>
          </cell>
          <cell r="D40143" t="str">
            <v>La Cruz</v>
          </cell>
        </row>
        <row r="40144">
          <cell r="C40144" t="str">
            <v>52378</v>
          </cell>
          <cell r="D40144" t="str">
            <v>La Cruz</v>
          </cell>
        </row>
        <row r="40145">
          <cell r="C40145" t="str">
            <v>52378</v>
          </cell>
          <cell r="D40145" t="str">
            <v>La Cruz</v>
          </cell>
        </row>
        <row r="40146">
          <cell r="C40146" t="str">
            <v>52378</v>
          </cell>
          <cell r="D40146" t="str">
            <v>La Cruz</v>
          </cell>
        </row>
        <row r="40147">
          <cell r="C40147" t="str">
            <v>52378</v>
          </cell>
          <cell r="D40147" t="str">
            <v>La Cruz</v>
          </cell>
        </row>
        <row r="40148">
          <cell r="C40148" t="str">
            <v>52378</v>
          </cell>
          <cell r="D40148" t="str">
            <v>La Cruz</v>
          </cell>
        </row>
        <row r="40149">
          <cell r="C40149" t="str">
            <v>52378</v>
          </cell>
          <cell r="D40149" t="str">
            <v>La Cruz</v>
          </cell>
        </row>
        <row r="40150">
          <cell r="C40150" t="str">
            <v>52378</v>
          </cell>
          <cell r="D40150" t="str">
            <v>La Cruz</v>
          </cell>
        </row>
        <row r="40151">
          <cell r="C40151" t="str">
            <v>52378</v>
          </cell>
          <cell r="D40151" t="str">
            <v>La Cruz</v>
          </cell>
        </row>
        <row r="40152">
          <cell r="C40152" t="str">
            <v>52378</v>
          </cell>
          <cell r="D40152" t="str">
            <v>La Cruz</v>
          </cell>
        </row>
        <row r="40153">
          <cell r="C40153" t="str">
            <v>52378</v>
          </cell>
          <cell r="D40153" t="str">
            <v>La Cruz</v>
          </cell>
        </row>
        <row r="40154">
          <cell r="C40154" t="str">
            <v>52378</v>
          </cell>
          <cell r="D40154" t="str">
            <v>La Cruz</v>
          </cell>
        </row>
        <row r="40155">
          <cell r="C40155" t="str">
            <v>52378</v>
          </cell>
          <cell r="D40155" t="str">
            <v>La Cruz</v>
          </cell>
        </row>
        <row r="40156">
          <cell r="C40156" t="str">
            <v>52378</v>
          </cell>
          <cell r="D40156" t="str">
            <v>La Cruz</v>
          </cell>
        </row>
        <row r="40157">
          <cell r="C40157" t="str">
            <v>52378</v>
          </cell>
          <cell r="D40157" t="str">
            <v>La Cruz</v>
          </cell>
        </row>
        <row r="40158">
          <cell r="C40158" t="str">
            <v>52378</v>
          </cell>
          <cell r="D40158" t="str">
            <v>La Cruz</v>
          </cell>
        </row>
        <row r="40159">
          <cell r="C40159" t="str">
            <v>52378</v>
          </cell>
          <cell r="D40159" t="str">
            <v>La Cruz</v>
          </cell>
        </row>
        <row r="40160">
          <cell r="C40160" t="str">
            <v>52378</v>
          </cell>
          <cell r="D40160" t="str">
            <v>La Cruz</v>
          </cell>
        </row>
        <row r="40161">
          <cell r="C40161" t="str">
            <v>52378</v>
          </cell>
          <cell r="D40161" t="str">
            <v>La Cruz</v>
          </cell>
        </row>
        <row r="40162">
          <cell r="C40162" t="str">
            <v>52378</v>
          </cell>
          <cell r="D40162" t="str">
            <v>La Cruz</v>
          </cell>
        </row>
        <row r="40163">
          <cell r="C40163" t="str">
            <v>52378</v>
          </cell>
          <cell r="D40163" t="str">
            <v>La Cruz</v>
          </cell>
        </row>
        <row r="40164">
          <cell r="C40164" t="str">
            <v>52378</v>
          </cell>
          <cell r="D40164" t="str">
            <v>La Cruz</v>
          </cell>
        </row>
        <row r="40165">
          <cell r="C40165" t="str">
            <v>52378</v>
          </cell>
          <cell r="D40165" t="str">
            <v>La Cruz</v>
          </cell>
        </row>
        <row r="40166">
          <cell r="C40166" t="str">
            <v>52378</v>
          </cell>
          <cell r="D40166" t="str">
            <v>La Cruz</v>
          </cell>
        </row>
        <row r="40167">
          <cell r="C40167" t="str">
            <v>52378</v>
          </cell>
          <cell r="D40167" t="str">
            <v>La Cruz</v>
          </cell>
        </row>
        <row r="40168">
          <cell r="C40168" t="str">
            <v>52378</v>
          </cell>
          <cell r="D40168" t="str">
            <v>La Cruz</v>
          </cell>
        </row>
        <row r="40169">
          <cell r="C40169" t="str">
            <v>52378</v>
          </cell>
          <cell r="D40169" t="str">
            <v>La Cruz</v>
          </cell>
        </row>
        <row r="40170">
          <cell r="C40170" t="str">
            <v>52378</v>
          </cell>
          <cell r="D40170" t="str">
            <v>La Cruz</v>
          </cell>
        </row>
        <row r="40171">
          <cell r="C40171" t="str">
            <v>52378</v>
          </cell>
          <cell r="D40171" t="str">
            <v>La Cruz</v>
          </cell>
        </row>
        <row r="40172">
          <cell r="C40172" t="str">
            <v>52378</v>
          </cell>
          <cell r="D40172" t="str">
            <v>La Cruz</v>
          </cell>
        </row>
        <row r="40173">
          <cell r="C40173" t="str">
            <v>52378</v>
          </cell>
          <cell r="D40173" t="str">
            <v>La Cruz</v>
          </cell>
        </row>
        <row r="40174">
          <cell r="C40174" t="str">
            <v>52378</v>
          </cell>
          <cell r="D40174" t="str">
            <v>La Cruz</v>
          </cell>
        </row>
        <row r="40175">
          <cell r="C40175" t="str">
            <v>52378</v>
          </cell>
          <cell r="D40175" t="str">
            <v>La Cruz</v>
          </cell>
        </row>
        <row r="40176">
          <cell r="C40176" t="str">
            <v>52378</v>
          </cell>
          <cell r="D40176" t="str">
            <v>La Cruz</v>
          </cell>
        </row>
        <row r="40177">
          <cell r="C40177" t="str">
            <v>52378</v>
          </cell>
          <cell r="D40177" t="str">
            <v>La Cruz</v>
          </cell>
        </row>
        <row r="40178">
          <cell r="C40178" t="str">
            <v>52378</v>
          </cell>
          <cell r="D40178" t="str">
            <v>La Cruz</v>
          </cell>
        </row>
        <row r="40179">
          <cell r="C40179" t="str">
            <v>52378</v>
          </cell>
          <cell r="D40179" t="str">
            <v>La Cruz</v>
          </cell>
        </row>
        <row r="40180">
          <cell r="C40180" t="str">
            <v>52378</v>
          </cell>
          <cell r="D40180" t="str">
            <v>La Cruz</v>
          </cell>
        </row>
        <row r="40181">
          <cell r="C40181" t="str">
            <v>52378</v>
          </cell>
          <cell r="D40181" t="str">
            <v>La Cruz</v>
          </cell>
        </row>
        <row r="40182">
          <cell r="C40182" t="str">
            <v>52378</v>
          </cell>
          <cell r="D40182" t="str">
            <v>La Cruz</v>
          </cell>
        </row>
        <row r="40183">
          <cell r="C40183" t="str">
            <v>52378</v>
          </cell>
          <cell r="D40183" t="str">
            <v>La Cruz</v>
          </cell>
        </row>
        <row r="40184">
          <cell r="C40184" t="str">
            <v>52378</v>
          </cell>
          <cell r="D40184" t="str">
            <v>La Cruz</v>
          </cell>
        </row>
        <row r="40185">
          <cell r="C40185" t="str">
            <v>52378</v>
          </cell>
          <cell r="D40185" t="str">
            <v>La Cruz</v>
          </cell>
        </row>
        <row r="40186">
          <cell r="C40186" t="str">
            <v>52378</v>
          </cell>
          <cell r="D40186" t="str">
            <v>La Cruz</v>
          </cell>
        </row>
        <row r="40187">
          <cell r="C40187" t="str">
            <v>52378</v>
          </cell>
          <cell r="D40187" t="str">
            <v>La Cruz</v>
          </cell>
        </row>
        <row r="40188">
          <cell r="C40188" t="str">
            <v>52378</v>
          </cell>
          <cell r="D40188" t="str">
            <v>La Cruz</v>
          </cell>
        </row>
        <row r="40189">
          <cell r="C40189" t="str">
            <v>52381</v>
          </cell>
          <cell r="D40189" t="str">
            <v>La Florida</v>
          </cell>
        </row>
        <row r="40190">
          <cell r="C40190" t="str">
            <v>52381</v>
          </cell>
          <cell r="D40190" t="str">
            <v>La Florida</v>
          </cell>
        </row>
        <row r="40191">
          <cell r="C40191" t="str">
            <v>52381</v>
          </cell>
          <cell r="D40191" t="str">
            <v>La Florida</v>
          </cell>
        </row>
        <row r="40192">
          <cell r="C40192" t="str">
            <v>52381</v>
          </cell>
          <cell r="D40192" t="str">
            <v>La Florida</v>
          </cell>
        </row>
        <row r="40193">
          <cell r="C40193" t="str">
            <v>52381</v>
          </cell>
          <cell r="D40193" t="str">
            <v>La Florida</v>
          </cell>
        </row>
        <row r="40194">
          <cell r="C40194" t="str">
            <v>52381</v>
          </cell>
          <cell r="D40194" t="str">
            <v>La Florida</v>
          </cell>
        </row>
        <row r="40195">
          <cell r="C40195" t="str">
            <v>52381</v>
          </cell>
          <cell r="D40195" t="str">
            <v>La Florida</v>
          </cell>
        </row>
        <row r="40196">
          <cell r="C40196" t="str">
            <v>52381</v>
          </cell>
          <cell r="D40196" t="str">
            <v>La Florida</v>
          </cell>
        </row>
        <row r="40197">
          <cell r="C40197" t="str">
            <v>52381</v>
          </cell>
          <cell r="D40197" t="str">
            <v>La Florida</v>
          </cell>
        </row>
        <row r="40198">
          <cell r="C40198" t="str">
            <v>52381</v>
          </cell>
          <cell r="D40198" t="str">
            <v>La Florida</v>
          </cell>
        </row>
        <row r="40199">
          <cell r="C40199" t="str">
            <v>52381</v>
          </cell>
          <cell r="D40199" t="str">
            <v>La Florida</v>
          </cell>
        </row>
        <row r="40200">
          <cell r="C40200" t="str">
            <v>52381</v>
          </cell>
          <cell r="D40200" t="str">
            <v>La Florida</v>
          </cell>
        </row>
        <row r="40201">
          <cell r="C40201" t="str">
            <v>52381</v>
          </cell>
          <cell r="D40201" t="str">
            <v>La Florida</v>
          </cell>
        </row>
        <row r="40202">
          <cell r="C40202" t="str">
            <v>52381</v>
          </cell>
          <cell r="D40202" t="str">
            <v>La Florida</v>
          </cell>
        </row>
        <row r="40203">
          <cell r="C40203" t="str">
            <v>52381</v>
          </cell>
          <cell r="D40203" t="str">
            <v>La Florida</v>
          </cell>
        </row>
        <row r="40204">
          <cell r="C40204" t="str">
            <v>52381</v>
          </cell>
          <cell r="D40204" t="str">
            <v>La Florida</v>
          </cell>
        </row>
        <row r="40205">
          <cell r="C40205" t="str">
            <v>52381</v>
          </cell>
          <cell r="D40205" t="str">
            <v>La Florida</v>
          </cell>
        </row>
        <row r="40206">
          <cell r="C40206" t="str">
            <v>52381</v>
          </cell>
          <cell r="D40206" t="str">
            <v>La Florida</v>
          </cell>
        </row>
        <row r="40207">
          <cell r="C40207" t="str">
            <v>52381</v>
          </cell>
          <cell r="D40207" t="str">
            <v>La Florida</v>
          </cell>
        </row>
        <row r="40208">
          <cell r="C40208" t="str">
            <v>52381</v>
          </cell>
          <cell r="D40208" t="str">
            <v>La Florida</v>
          </cell>
        </row>
        <row r="40209">
          <cell r="C40209" t="str">
            <v>52381</v>
          </cell>
          <cell r="D40209" t="str">
            <v>La Florida</v>
          </cell>
        </row>
        <row r="40210">
          <cell r="C40210" t="str">
            <v>52381</v>
          </cell>
          <cell r="D40210" t="str">
            <v>La Florida</v>
          </cell>
        </row>
        <row r="40211">
          <cell r="C40211" t="str">
            <v>52381</v>
          </cell>
          <cell r="D40211" t="str">
            <v>La Florida</v>
          </cell>
        </row>
        <row r="40212">
          <cell r="C40212" t="str">
            <v>52381</v>
          </cell>
          <cell r="D40212" t="str">
            <v>La Florida</v>
          </cell>
        </row>
        <row r="40213">
          <cell r="C40213" t="str">
            <v>52381</v>
          </cell>
          <cell r="D40213" t="str">
            <v>La Florida</v>
          </cell>
        </row>
        <row r="40214">
          <cell r="C40214" t="str">
            <v>52381</v>
          </cell>
          <cell r="D40214" t="str">
            <v>La Florida</v>
          </cell>
        </row>
        <row r="40215">
          <cell r="C40215" t="str">
            <v>52381</v>
          </cell>
          <cell r="D40215" t="str">
            <v>La Florida</v>
          </cell>
        </row>
        <row r="40216">
          <cell r="C40216" t="str">
            <v>52381</v>
          </cell>
          <cell r="D40216" t="str">
            <v>La Florida</v>
          </cell>
        </row>
        <row r="40217">
          <cell r="C40217" t="str">
            <v>52381</v>
          </cell>
          <cell r="D40217" t="str">
            <v>La Florida</v>
          </cell>
        </row>
        <row r="40218">
          <cell r="C40218" t="str">
            <v>52381</v>
          </cell>
          <cell r="D40218" t="str">
            <v>La Florida</v>
          </cell>
        </row>
        <row r="40219">
          <cell r="C40219" t="str">
            <v>52381</v>
          </cell>
          <cell r="D40219" t="str">
            <v>La Florida</v>
          </cell>
        </row>
        <row r="40220">
          <cell r="C40220" t="str">
            <v>52381</v>
          </cell>
          <cell r="D40220" t="str">
            <v>La Florida</v>
          </cell>
        </row>
        <row r="40221">
          <cell r="C40221" t="str">
            <v>52381</v>
          </cell>
          <cell r="D40221" t="str">
            <v>La Florida</v>
          </cell>
        </row>
        <row r="40222">
          <cell r="C40222" t="str">
            <v>52381</v>
          </cell>
          <cell r="D40222" t="str">
            <v>La Florida</v>
          </cell>
        </row>
        <row r="40223">
          <cell r="C40223" t="str">
            <v>52381</v>
          </cell>
          <cell r="D40223" t="str">
            <v>La Florida</v>
          </cell>
        </row>
        <row r="40224">
          <cell r="C40224" t="str">
            <v>52381</v>
          </cell>
          <cell r="D40224" t="str">
            <v>La Florida</v>
          </cell>
        </row>
        <row r="40225">
          <cell r="C40225" t="str">
            <v>52381</v>
          </cell>
          <cell r="D40225" t="str">
            <v>La Florida</v>
          </cell>
        </row>
        <row r="40226">
          <cell r="C40226" t="str">
            <v>52381</v>
          </cell>
          <cell r="D40226" t="str">
            <v>La Florida</v>
          </cell>
        </row>
        <row r="40227">
          <cell r="C40227" t="str">
            <v>52381</v>
          </cell>
          <cell r="D40227" t="str">
            <v>La Florida</v>
          </cell>
        </row>
        <row r="40228">
          <cell r="C40228" t="str">
            <v>52381</v>
          </cell>
          <cell r="D40228" t="str">
            <v>La Florida</v>
          </cell>
        </row>
        <row r="40229">
          <cell r="C40229" t="str">
            <v>52381</v>
          </cell>
          <cell r="D40229" t="str">
            <v>La Florida</v>
          </cell>
        </row>
        <row r="40230">
          <cell r="C40230" t="str">
            <v>52381</v>
          </cell>
          <cell r="D40230" t="str">
            <v>La Florida</v>
          </cell>
        </row>
        <row r="40231">
          <cell r="C40231" t="str">
            <v>52381</v>
          </cell>
          <cell r="D40231" t="str">
            <v>La Florida</v>
          </cell>
        </row>
        <row r="40232">
          <cell r="C40232" t="str">
            <v>52381</v>
          </cell>
          <cell r="D40232" t="str">
            <v>La Florida</v>
          </cell>
        </row>
        <row r="40233">
          <cell r="C40233" t="str">
            <v>52381</v>
          </cell>
          <cell r="D40233" t="str">
            <v>La Florida</v>
          </cell>
        </row>
        <row r="40234">
          <cell r="C40234" t="str">
            <v>52381</v>
          </cell>
          <cell r="D40234" t="str">
            <v>La Florida</v>
          </cell>
        </row>
        <row r="40235">
          <cell r="C40235" t="str">
            <v>52381</v>
          </cell>
          <cell r="D40235" t="str">
            <v>La Florida</v>
          </cell>
        </row>
        <row r="40236">
          <cell r="C40236" t="str">
            <v>52381</v>
          </cell>
          <cell r="D40236" t="str">
            <v>La Florida</v>
          </cell>
        </row>
        <row r="40237">
          <cell r="C40237" t="str">
            <v>52381</v>
          </cell>
          <cell r="D40237" t="str">
            <v>La Florida</v>
          </cell>
        </row>
        <row r="40238">
          <cell r="C40238" t="str">
            <v>52381</v>
          </cell>
          <cell r="D40238" t="str">
            <v>La Florida</v>
          </cell>
        </row>
        <row r="40239">
          <cell r="C40239" t="str">
            <v>52381</v>
          </cell>
          <cell r="D40239" t="str">
            <v>La Florida</v>
          </cell>
        </row>
        <row r="40240">
          <cell r="C40240" t="str">
            <v>52381</v>
          </cell>
          <cell r="D40240" t="str">
            <v>La Florida</v>
          </cell>
        </row>
        <row r="40241">
          <cell r="C40241" t="str">
            <v>52381</v>
          </cell>
          <cell r="D40241" t="str">
            <v>La Florida</v>
          </cell>
        </row>
        <row r="40242">
          <cell r="C40242" t="str">
            <v>52381</v>
          </cell>
          <cell r="D40242" t="str">
            <v>La Florida</v>
          </cell>
        </row>
        <row r="40243">
          <cell r="C40243" t="str">
            <v>52385</v>
          </cell>
          <cell r="D40243" t="str">
            <v>La Llanada</v>
          </cell>
        </row>
        <row r="40244">
          <cell r="C40244" t="str">
            <v>52385</v>
          </cell>
          <cell r="D40244" t="str">
            <v>La Llanada</v>
          </cell>
        </row>
        <row r="40245">
          <cell r="C40245" t="str">
            <v>52385</v>
          </cell>
          <cell r="D40245" t="str">
            <v>La Llanada</v>
          </cell>
        </row>
        <row r="40246">
          <cell r="C40246" t="str">
            <v>52385</v>
          </cell>
          <cell r="D40246" t="str">
            <v>La Llanada</v>
          </cell>
        </row>
        <row r="40247">
          <cell r="C40247" t="str">
            <v>52385</v>
          </cell>
          <cell r="D40247" t="str">
            <v>La Llanada</v>
          </cell>
        </row>
        <row r="40248">
          <cell r="C40248" t="str">
            <v>52385</v>
          </cell>
          <cell r="D40248" t="str">
            <v>La Llanada</v>
          </cell>
        </row>
        <row r="40249">
          <cell r="C40249" t="str">
            <v>52385</v>
          </cell>
          <cell r="D40249" t="str">
            <v>La Llanada</v>
          </cell>
        </row>
        <row r="40250">
          <cell r="C40250" t="str">
            <v>52385</v>
          </cell>
          <cell r="D40250" t="str">
            <v>La Llanada</v>
          </cell>
        </row>
        <row r="40251">
          <cell r="C40251" t="str">
            <v>52385</v>
          </cell>
          <cell r="D40251" t="str">
            <v>La Llanada</v>
          </cell>
        </row>
        <row r="40252">
          <cell r="C40252" t="str">
            <v>52385</v>
          </cell>
          <cell r="D40252" t="str">
            <v>La Llanada</v>
          </cell>
        </row>
        <row r="40253">
          <cell r="C40253" t="str">
            <v>52385</v>
          </cell>
          <cell r="D40253" t="str">
            <v>La Llanada</v>
          </cell>
        </row>
        <row r="40254">
          <cell r="C40254" t="str">
            <v>52385</v>
          </cell>
          <cell r="D40254" t="str">
            <v>La Llanada</v>
          </cell>
        </row>
        <row r="40255">
          <cell r="C40255" t="str">
            <v>52385</v>
          </cell>
          <cell r="D40255" t="str">
            <v>La Llanada</v>
          </cell>
        </row>
        <row r="40256">
          <cell r="C40256" t="str">
            <v>52385</v>
          </cell>
          <cell r="D40256" t="str">
            <v>La Llanada</v>
          </cell>
        </row>
        <row r="40257">
          <cell r="C40257" t="str">
            <v>52385</v>
          </cell>
          <cell r="D40257" t="str">
            <v>La Llanada</v>
          </cell>
        </row>
        <row r="40258">
          <cell r="C40258" t="str">
            <v>52385</v>
          </cell>
          <cell r="D40258" t="str">
            <v>La Llanada</v>
          </cell>
        </row>
        <row r="40259">
          <cell r="C40259" t="str">
            <v>52385</v>
          </cell>
          <cell r="D40259" t="str">
            <v>La Llanada</v>
          </cell>
        </row>
        <row r="40260">
          <cell r="C40260" t="str">
            <v>52385</v>
          </cell>
          <cell r="D40260" t="str">
            <v>La Llanada</v>
          </cell>
        </row>
        <row r="40261">
          <cell r="C40261" t="str">
            <v>52385</v>
          </cell>
          <cell r="D40261" t="str">
            <v>La Llanada</v>
          </cell>
        </row>
        <row r="40262">
          <cell r="C40262" t="str">
            <v>52385</v>
          </cell>
          <cell r="D40262" t="str">
            <v>La Llanada</v>
          </cell>
        </row>
        <row r="40263">
          <cell r="C40263" t="str">
            <v>52385</v>
          </cell>
          <cell r="D40263" t="str">
            <v>La Llanada</v>
          </cell>
        </row>
        <row r="40264">
          <cell r="C40264" t="str">
            <v>52385</v>
          </cell>
          <cell r="D40264" t="str">
            <v>La Llanada</v>
          </cell>
        </row>
        <row r="40265">
          <cell r="C40265" t="str">
            <v>52385</v>
          </cell>
          <cell r="D40265" t="str">
            <v>La Llanada</v>
          </cell>
        </row>
        <row r="40266">
          <cell r="C40266" t="str">
            <v>52385</v>
          </cell>
          <cell r="D40266" t="str">
            <v>La Llanada</v>
          </cell>
        </row>
        <row r="40267">
          <cell r="C40267" t="str">
            <v>52385</v>
          </cell>
          <cell r="D40267" t="str">
            <v>La Llanada</v>
          </cell>
        </row>
        <row r="40268">
          <cell r="C40268" t="str">
            <v>52385</v>
          </cell>
          <cell r="D40268" t="str">
            <v>La Llanada</v>
          </cell>
        </row>
        <row r="40269">
          <cell r="C40269" t="str">
            <v>52385</v>
          </cell>
          <cell r="D40269" t="str">
            <v>La Llanada</v>
          </cell>
        </row>
        <row r="40270">
          <cell r="C40270" t="str">
            <v>52385</v>
          </cell>
          <cell r="D40270" t="str">
            <v>La Llanada</v>
          </cell>
        </row>
        <row r="40271">
          <cell r="C40271" t="str">
            <v>52385</v>
          </cell>
          <cell r="D40271" t="str">
            <v>La Llanada</v>
          </cell>
        </row>
        <row r="40272">
          <cell r="C40272" t="str">
            <v>52385</v>
          </cell>
          <cell r="D40272" t="str">
            <v>La Llanada</v>
          </cell>
        </row>
        <row r="40273">
          <cell r="C40273" t="str">
            <v>52385</v>
          </cell>
          <cell r="D40273" t="str">
            <v>La Llanada</v>
          </cell>
        </row>
        <row r="40274">
          <cell r="C40274" t="str">
            <v>52385</v>
          </cell>
          <cell r="D40274" t="str">
            <v>La Llanada</v>
          </cell>
        </row>
        <row r="40275">
          <cell r="C40275" t="str">
            <v>52385</v>
          </cell>
          <cell r="D40275" t="str">
            <v>La Llanada</v>
          </cell>
        </row>
        <row r="40276">
          <cell r="C40276" t="str">
            <v>52385</v>
          </cell>
          <cell r="D40276" t="str">
            <v>La Llanada</v>
          </cell>
        </row>
        <row r="40277">
          <cell r="C40277" t="str">
            <v>52385</v>
          </cell>
          <cell r="D40277" t="str">
            <v>La Llanada</v>
          </cell>
        </row>
        <row r="40278">
          <cell r="C40278" t="str">
            <v>52385</v>
          </cell>
          <cell r="D40278" t="str">
            <v>La Llanada</v>
          </cell>
        </row>
        <row r="40279">
          <cell r="C40279" t="str">
            <v>52385</v>
          </cell>
          <cell r="D40279" t="str">
            <v>La Llanada</v>
          </cell>
        </row>
        <row r="40280">
          <cell r="C40280" t="str">
            <v>52385</v>
          </cell>
          <cell r="D40280" t="str">
            <v>La Llanada</v>
          </cell>
        </row>
        <row r="40281">
          <cell r="C40281" t="str">
            <v>52385</v>
          </cell>
          <cell r="D40281" t="str">
            <v>La Llanada</v>
          </cell>
        </row>
        <row r="40282">
          <cell r="C40282" t="str">
            <v>52385</v>
          </cell>
          <cell r="D40282" t="str">
            <v>La Llanada</v>
          </cell>
        </row>
        <row r="40283">
          <cell r="C40283" t="str">
            <v>52385</v>
          </cell>
          <cell r="D40283" t="str">
            <v>La Llanada</v>
          </cell>
        </row>
        <row r="40284">
          <cell r="C40284" t="str">
            <v>52385</v>
          </cell>
          <cell r="D40284" t="str">
            <v>La Llanada</v>
          </cell>
        </row>
        <row r="40285">
          <cell r="C40285" t="str">
            <v>52385</v>
          </cell>
          <cell r="D40285" t="str">
            <v>La Llanada</v>
          </cell>
        </row>
        <row r="40286">
          <cell r="C40286" t="str">
            <v>52385</v>
          </cell>
          <cell r="D40286" t="str">
            <v>La Llanada</v>
          </cell>
        </row>
        <row r="40287">
          <cell r="C40287" t="str">
            <v>52385</v>
          </cell>
          <cell r="D40287" t="str">
            <v>La Llanada</v>
          </cell>
        </row>
        <row r="40288">
          <cell r="C40288" t="str">
            <v>52385</v>
          </cell>
          <cell r="D40288" t="str">
            <v>La Llanada</v>
          </cell>
        </row>
        <row r="40289">
          <cell r="C40289" t="str">
            <v>52385</v>
          </cell>
          <cell r="D40289" t="str">
            <v>La Llanada</v>
          </cell>
        </row>
        <row r="40290">
          <cell r="C40290" t="str">
            <v>52385</v>
          </cell>
          <cell r="D40290" t="str">
            <v>La Llanada</v>
          </cell>
        </row>
        <row r="40291">
          <cell r="C40291" t="str">
            <v>52385</v>
          </cell>
          <cell r="D40291" t="str">
            <v>La Llanada</v>
          </cell>
        </row>
        <row r="40292">
          <cell r="C40292" t="str">
            <v>52385</v>
          </cell>
          <cell r="D40292" t="str">
            <v>La Llanada</v>
          </cell>
        </row>
        <row r="40293">
          <cell r="C40293" t="str">
            <v>52385</v>
          </cell>
          <cell r="D40293" t="str">
            <v>La Llanada</v>
          </cell>
        </row>
        <row r="40294">
          <cell r="C40294" t="str">
            <v>52385</v>
          </cell>
          <cell r="D40294" t="str">
            <v>La Llanada</v>
          </cell>
        </row>
        <row r="40295">
          <cell r="C40295" t="str">
            <v>52385</v>
          </cell>
          <cell r="D40295" t="str">
            <v>La Llanada</v>
          </cell>
        </row>
        <row r="40296">
          <cell r="C40296" t="str">
            <v>52385</v>
          </cell>
          <cell r="D40296" t="str">
            <v>La Llanada</v>
          </cell>
        </row>
        <row r="40297">
          <cell r="C40297" t="str">
            <v>52390</v>
          </cell>
          <cell r="D40297" t="str">
            <v>La Tola</v>
          </cell>
        </row>
        <row r="40298">
          <cell r="C40298" t="str">
            <v>52390</v>
          </cell>
          <cell r="D40298" t="str">
            <v>La Tola</v>
          </cell>
        </row>
        <row r="40299">
          <cell r="C40299" t="str">
            <v>52390</v>
          </cell>
          <cell r="D40299" t="str">
            <v>La Tola</v>
          </cell>
        </row>
        <row r="40300">
          <cell r="C40300" t="str">
            <v>52390</v>
          </cell>
          <cell r="D40300" t="str">
            <v>La Tola</v>
          </cell>
        </row>
        <row r="40301">
          <cell r="C40301" t="str">
            <v>52390</v>
          </cell>
          <cell r="D40301" t="str">
            <v>La Tola</v>
          </cell>
        </row>
        <row r="40302">
          <cell r="C40302" t="str">
            <v>52390</v>
          </cell>
          <cell r="D40302" t="str">
            <v>La Tola</v>
          </cell>
        </row>
        <row r="40303">
          <cell r="C40303" t="str">
            <v>52390</v>
          </cell>
          <cell r="D40303" t="str">
            <v>La Tola</v>
          </cell>
        </row>
        <row r="40304">
          <cell r="C40304" t="str">
            <v>52390</v>
          </cell>
          <cell r="D40304" t="str">
            <v>La Tola</v>
          </cell>
        </row>
        <row r="40305">
          <cell r="C40305" t="str">
            <v>52390</v>
          </cell>
          <cell r="D40305" t="str">
            <v>La Tola</v>
          </cell>
        </row>
        <row r="40306">
          <cell r="C40306" t="str">
            <v>52390</v>
          </cell>
          <cell r="D40306" t="str">
            <v>La Tola</v>
          </cell>
        </row>
        <row r="40307">
          <cell r="C40307" t="str">
            <v>52390</v>
          </cell>
          <cell r="D40307" t="str">
            <v>La Tola</v>
          </cell>
        </row>
        <row r="40308">
          <cell r="C40308" t="str">
            <v>52390</v>
          </cell>
          <cell r="D40308" t="str">
            <v>La Tola</v>
          </cell>
        </row>
        <row r="40309">
          <cell r="C40309" t="str">
            <v>52390</v>
          </cell>
          <cell r="D40309" t="str">
            <v>La Tola</v>
          </cell>
        </row>
        <row r="40310">
          <cell r="C40310" t="str">
            <v>52390</v>
          </cell>
          <cell r="D40310" t="str">
            <v>La Tola</v>
          </cell>
        </row>
        <row r="40311">
          <cell r="C40311" t="str">
            <v>52390</v>
          </cell>
          <cell r="D40311" t="str">
            <v>La Tola</v>
          </cell>
        </row>
        <row r="40312">
          <cell r="C40312" t="str">
            <v>52390</v>
          </cell>
          <cell r="D40312" t="str">
            <v>La Tola</v>
          </cell>
        </row>
        <row r="40313">
          <cell r="C40313" t="str">
            <v>52390</v>
          </cell>
          <cell r="D40313" t="str">
            <v>La Tola</v>
          </cell>
        </row>
        <row r="40314">
          <cell r="C40314" t="str">
            <v>52390</v>
          </cell>
          <cell r="D40314" t="str">
            <v>La Tola</v>
          </cell>
        </row>
        <row r="40315">
          <cell r="C40315" t="str">
            <v>52390</v>
          </cell>
          <cell r="D40315" t="str">
            <v>La Tola</v>
          </cell>
        </row>
        <row r="40316">
          <cell r="C40316" t="str">
            <v>52390</v>
          </cell>
          <cell r="D40316" t="str">
            <v>La Tola</v>
          </cell>
        </row>
        <row r="40317">
          <cell r="C40317" t="str">
            <v>52390</v>
          </cell>
          <cell r="D40317" t="str">
            <v>La Tola</v>
          </cell>
        </row>
        <row r="40318">
          <cell r="C40318" t="str">
            <v>52390</v>
          </cell>
          <cell r="D40318" t="str">
            <v>La Tola</v>
          </cell>
        </row>
        <row r="40319">
          <cell r="C40319" t="str">
            <v>52390</v>
          </cell>
          <cell r="D40319" t="str">
            <v>La Tola</v>
          </cell>
        </row>
        <row r="40320">
          <cell r="C40320" t="str">
            <v>52390</v>
          </cell>
          <cell r="D40320" t="str">
            <v>La Tola</v>
          </cell>
        </row>
        <row r="40321">
          <cell r="C40321" t="str">
            <v>52390</v>
          </cell>
          <cell r="D40321" t="str">
            <v>La Tola</v>
          </cell>
        </row>
        <row r="40322">
          <cell r="C40322" t="str">
            <v>52390</v>
          </cell>
          <cell r="D40322" t="str">
            <v>La Tola</v>
          </cell>
        </row>
        <row r="40323">
          <cell r="C40323" t="str">
            <v>52390</v>
          </cell>
          <cell r="D40323" t="str">
            <v>La Tola</v>
          </cell>
        </row>
        <row r="40324">
          <cell r="C40324" t="str">
            <v>52390</v>
          </cell>
          <cell r="D40324" t="str">
            <v>La Tola</v>
          </cell>
        </row>
        <row r="40325">
          <cell r="C40325" t="str">
            <v>52390</v>
          </cell>
          <cell r="D40325" t="str">
            <v>La Tola</v>
          </cell>
        </row>
        <row r="40326">
          <cell r="C40326" t="str">
            <v>52390</v>
          </cell>
          <cell r="D40326" t="str">
            <v>La Tola</v>
          </cell>
        </row>
        <row r="40327">
          <cell r="C40327" t="str">
            <v>52390</v>
          </cell>
          <cell r="D40327" t="str">
            <v>La Tola</v>
          </cell>
        </row>
        <row r="40328">
          <cell r="C40328" t="str">
            <v>52390</v>
          </cell>
          <cell r="D40328" t="str">
            <v>La Tola</v>
          </cell>
        </row>
        <row r="40329">
          <cell r="C40329" t="str">
            <v>52390</v>
          </cell>
          <cell r="D40329" t="str">
            <v>La Tola</v>
          </cell>
        </row>
        <row r="40330">
          <cell r="C40330" t="str">
            <v>52390</v>
          </cell>
          <cell r="D40330" t="str">
            <v>La Tola</v>
          </cell>
        </row>
        <row r="40331">
          <cell r="C40331" t="str">
            <v>52390</v>
          </cell>
          <cell r="D40331" t="str">
            <v>La Tola</v>
          </cell>
        </row>
        <row r="40332">
          <cell r="C40332" t="str">
            <v>52390</v>
          </cell>
          <cell r="D40332" t="str">
            <v>La Tola</v>
          </cell>
        </row>
        <row r="40333">
          <cell r="C40333" t="str">
            <v>52390</v>
          </cell>
          <cell r="D40333" t="str">
            <v>La Tola</v>
          </cell>
        </row>
        <row r="40334">
          <cell r="C40334" t="str">
            <v>52390</v>
          </cell>
          <cell r="D40334" t="str">
            <v>La Tola</v>
          </cell>
        </row>
        <row r="40335">
          <cell r="C40335" t="str">
            <v>52390</v>
          </cell>
          <cell r="D40335" t="str">
            <v>La Tola</v>
          </cell>
        </row>
        <row r="40336">
          <cell r="C40336" t="str">
            <v>52390</v>
          </cell>
          <cell r="D40336" t="str">
            <v>La Tola</v>
          </cell>
        </row>
        <row r="40337">
          <cell r="C40337" t="str">
            <v>52390</v>
          </cell>
          <cell r="D40337" t="str">
            <v>La Tola</v>
          </cell>
        </row>
        <row r="40338">
          <cell r="C40338" t="str">
            <v>52390</v>
          </cell>
          <cell r="D40338" t="str">
            <v>La Tola</v>
          </cell>
        </row>
        <row r="40339">
          <cell r="C40339" t="str">
            <v>52390</v>
          </cell>
          <cell r="D40339" t="str">
            <v>La Tola</v>
          </cell>
        </row>
        <row r="40340">
          <cell r="C40340" t="str">
            <v>52390</v>
          </cell>
          <cell r="D40340" t="str">
            <v>La Tola</v>
          </cell>
        </row>
        <row r="40341">
          <cell r="C40341" t="str">
            <v>52390</v>
          </cell>
          <cell r="D40341" t="str">
            <v>La Tola</v>
          </cell>
        </row>
        <row r="40342">
          <cell r="C40342" t="str">
            <v>52390</v>
          </cell>
          <cell r="D40342" t="str">
            <v>La Tola</v>
          </cell>
        </row>
        <row r="40343">
          <cell r="C40343" t="str">
            <v>52390</v>
          </cell>
          <cell r="D40343" t="str">
            <v>La Tola</v>
          </cell>
        </row>
        <row r="40344">
          <cell r="C40344" t="str">
            <v>52390</v>
          </cell>
          <cell r="D40344" t="str">
            <v>La Tola</v>
          </cell>
        </row>
        <row r="40345">
          <cell r="C40345" t="str">
            <v>52390</v>
          </cell>
          <cell r="D40345" t="str">
            <v>La Tola</v>
          </cell>
        </row>
        <row r="40346">
          <cell r="C40346" t="str">
            <v>52390</v>
          </cell>
          <cell r="D40346" t="str">
            <v>La Tola</v>
          </cell>
        </row>
        <row r="40347">
          <cell r="C40347" t="str">
            <v>52390</v>
          </cell>
          <cell r="D40347" t="str">
            <v>La Tola</v>
          </cell>
        </row>
        <row r="40348">
          <cell r="C40348" t="str">
            <v>52390</v>
          </cell>
          <cell r="D40348" t="str">
            <v>La Tola</v>
          </cell>
        </row>
        <row r="40349">
          <cell r="C40349" t="str">
            <v>52390</v>
          </cell>
          <cell r="D40349" t="str">
            <v>La Tola</v>
          </cell>
        </row>
        <row r="40350">
          <cell r="C40350" t="str">
            <v>52390</v>
          </cell>
          <cell r="D40350" t="str">
            <v>La Tola</v>
          </cell>
        </row>
        <row r="40351">
          <cell r="C40351" t="str">
            <v>52399</v>
          </cell>
          <cell r="D40351" t="str">
            <v>La Unión</v>
          </cell>
        </row>
        <row r="40352">
          <cell r="C40352" t="str">
            <v>52399</v>
          </cell>
          <cell r="D40352" t="str">
            <v>La Unión</v>
          </cell>
        </row>
        <row r="40353">
          <cell r="C40353" t="str">
            <v>52399</v>
          </cell>
          <cell r="D40353" t="str">
            <v>La Unión</v>
          </cell>
        </row>
        <row r="40354">
          <cell r="C40354" t="str">
            <v>52399</v>
          </cell>
          <cell r="D40354" t="str">
            <v>La Unión</v>
          </cell>
        </row>
        <row r="40355">
          <cell r="C40355" t="str">
            <v>52399</v>
          </cell>
          <cell r="D40355" t="str">
            <v>La Unión</v>
          </cell>
        </row>
        <row r="40356">
          <cell r="C40356" t="str">
            <v>52399</v>
          </cell>
          <cell r="D40356" t="str">
            <v>La Unión</v>
          </cell>
        </row>
        <row r="40357">
          <cell r="C40357" t="str">
            <v>52399</v>
          </cell>
          <cell r="D40357" t="str">
            <v>La Unión</v>
          </cell>
        </row>
        <row r="40358">
          <cell r="C40358" t="str">
            <v>52399</v>
          </cell>
          <cell r="D40358" t="str">
            <v>La Unión</v>
          </cell>
        </row>
        <row r="40359">
          <cell r="C40359" t="str">
            <v>52399</v>
          </cell>
          <cell r="D40359" t="str">
            <v>La Unión</v>
          </cell>
        </row>
        <row r="40360">
          <cell r="C40360" t="str">
            <v>52399</v>
          </cell>
          <cell r="D40360" t="str">
            <v>La Unión</v>
          </cell>
        </row>
        <row r="40361">
          <cell r="C40361" t="str">
            <v>52399</v>
          </cell>
          <cell r="D40361" t="str">
            <v>La Unión</v>
          </cell>
        </row>
        <row r="40362">
          <cell r="C40362" t="str">
            <v>52399</v>
          </cell>
          <cell r="D40362" t="str">
            <v>La Unión</v>
          </cell>
        </row>
        <row r="40363">
          <cell r="C40363" t="str">
            <v>52399</v>
          </cell>
          <cell r="D40363" t="str">
            <v>La Unión</v>
          </cell>
        </row>
        <row r="40364">
          <cell r="C40364" t="str">
            <v>52399</v>
          </cell>
          <cell r="D40364" t="str">
            <v>La Unión</v>
          </cell>
        </row>
        <row r="40365">
          <cell r="C40365" t="str">
            <v>52399</v>
          </cell>
          <cell r="D40365" t="str">
            <v>La Unión</v>
          </cell>
        </row>
        <row r="40366">
          <cell r="C40366" t="str">
            <v>52399</v>
          </cell>
          <cell r="D40366" t="str">
            <v>La Unión</v>
          </cell>
        </row>
        <row r="40367">
          <cell r="C40367" t="str">
            <v>52399</v>
          </cell>
          <cell r="D40367" t="str">
            <v>La Unión</v>
          </cell>
        </row>
        <row r="40368">
          <cell r="C40368" t="str">
            <v>52399</v>
          </cell>
          <cell r="D40368" t="str">
            <v>La Unión</v>
          </cell>
        </row>
        <row r="40369">
          <cell r="C40369" t="str">
            <v>52399</v>
          </cell>
          <cell r="D40369" t="str">
            <v>La Unión</v>
          </cell>
        </row>
        <row r="40370">
          <cell r="C40370" t="str">
            <v>52399</v>
          </cell>
          <cell r="D40370" t="str">
            <v>La Unión</v>
          </cell>
        </row>
        <row r="40371">
          <cell r="C40371" t="str">
            <v>52399</v>
          </cell>
          <cell r="D40371" t="str">
            <v>La Unión</v>
          </cell>
        </row>
        <row r="40372">
          <cell r="C40372" t="str">
            <v>52399</v>
          </cell>
          <cell r="D40372" t="str">
            <v>La Unión</v>
          </cell>
        </row>
        <row r="40373">
          <cell r="C40373" t="str">
            <v>52399</v>
          </cell>
          <cell r="D40373" t="str">
            <v>La Unión</v>
          </cell>
        </row>
        <row r="40374">
          <cell r="C40374" t="str">
            <v>52399</v>
          </cell>
          <cell r="D40374" t="str">
            <v>La Unión</v>
          </cell>
        </row>
        <row r="40375">
          <cell r="C40375" t="str">
            <v>52399</v>
          </cell>
          <cell r="D40375" t="str">
            <v>La Unión</v>
          </cell>
        </row>
        <row r="40376">
          <cell r="C40376" t="str">
            <v>52399</v>
          </cell>
          <cell r="D40376" t="str">
            <v>La Unión</v>
          </cell>
        </row>
        <row r="40377">
          <cell r="C40377" t="str">
            <v>52399</v>
          </cell>
          <cell r="D40377" t="str">
            <v>La Unión</v>
          </cell>
        </row>
        <row r="40378">
          <cell r="C40378" t="str">
            <v>52399</v>
          </cell>
          <cell r="D40378" t="str">
            <v>La Unión</v>
          </cell>
        </row>
        <row r="40379">
          <cell r="C40379" t="str">
            <v>52399</v>
          </cell>
          <cell r="D40379" t="str">
            <v>La Unión</v>
          </cell>
        </row>
        <row r="40380">
          <cell r="C40380" t="str">
            <v>52399</v>
          </cell>
          <cell r="D40380" t="str">
            <v>La Unión</v>
          </cell>
        </row>
        <row r="40381">
          <cell r="C40381" t="str">
            <v>52399</v>
          </cell>
          <cell r="D40381" t="str">
            <v>La Unión</v>
          </cell>
        </row>
        <row r="40382">
          <cell r="C40382" t="str">
            <v>52399</v>
          </cell>
          <cell r="D40382" t="str">
            <v>La Unión</v>
          </cell>
        </row>
        <row r="40383">
          <cell r="C40383" t="str">
            <v>52399</v>
          </cell>
          <cell r="D40383" t="str">
            <v>La Unión</v>
          </cell>
        </row>
        <row r="40384">
          <cell r="C40384" t="str">
            <v>52399</v>
          </cell>
          <cell r="D40384" t="str">
            <v>La Unión</v>
          </cell>
        </row>
        <row r="40385">
          <cell r="C40385" t="str">
            <v>52399</v>
          </cell>
          <cell r="D40385" t="str">
            <v>La Unión</v>
          </cell>
        </row>
        <row r="40386">
          <cell r="C40386" t="str">
            <v>52399</v>
          </cell>
          <cell r="D40386" t="str">
            <v>La Unión</v>
          </cell>
        </row>
        <row r="40387">
          <cell r="C40387" t="str">
            <v>52399</v>
          </cell>
          <cell r="D40387" t="str">
            <v>La Unión</v>
          </cell>
        </row>
        <row r="40388">
          <cell r="C40388" t="str">
            <v>52399</v>
          </cell>
          <cell r="D40388" t="str">
            <v>La Unión</v>
          </cell>
        </row>
        <row r="40389">
          <cell r="C40389" t="str">
            <v>52399</v>
          </cell>
          <cell r="D40389" t="str">
            <v>La Unión</v>
          </cell>
        </row>
        <row r="40390">
          <cell r="C40390" t="str">
            <v>52399</v>
          </cell>
          <cell r="D40390" t="str">
            <v>La Unión</v>
          </cell>
        </row>
        <row r="40391">
          <cell r="C40391" t="str">
            <v>52399</v>
          </cell>
          <cell r="D40391" t="str">
            <v>La Unión</v>
          </cell>
        </row>
        <row r="40392">
          <cell r="C40392" t="str">
            <v>52399</v>
          </cell>
          <cell r="D40392" t="str">
            <v>La Unión</v>
          </cell>
        </row>
        <row r="40393">
          <cell r="C40393" t="str">
            <v>52399</v>
          </cell>
          <cell r="D40393" t="str">
            <v>La Unión</v>
          </cell>
        </row>
        <row r="40394">
          <cell r="C40394" t="str">
            <v>52399</v>
          </cell>
          <cell r="D40394" t="str">
            <v>La Unión</v>
          </cell>
        </row>
        <row r="40395">
          <cell r="C40395" t="str">
            <v>52399</v>
          </cell>
          <cell r="D40395" t="str">
            <v>La Unión</v>
          </cell>
        </row>
        <row r="40396">
          <cell r="C40396" t="str">
            <v>52399</v>
          </cell>
          <cell r="D40396" t="str">
            <v>La Unión</v>
          </cell>
        </row>
        <row r="40397">
          <cell r="C40397" t="str">
            <v>52399</v>
          </cell>
          <cell r="D40397" t="str">
            <v>La Unión</v>
          </cell>
        </row>
        <row r="40398">
          <cell r="C40398" t="str">
            <v>52399</v>
          </cell>
          <cell r="D40398" t="str">
            <v>La Unión</v>
          </cell>
        </row>
        <row r="40399">
          <cell r="C40399" t="str">
            <v>52399</v>
          </cell>
          <cell r="D40399" t="str">
            <v>La Unión</v>
          </cell>
        </row>
        <row r="40400">
          <cell r="C40400" t="str">
            <v>52399</v>
          </cell>
          <cell r="D40400" t="str">
            <v>La Unión</v>
          </cell>
        </row>
        <row r="40401">
          <cell r="C40401" t="str">
            <v>52399</v>
          </cell>
          <cell r="D40401" t="str">
            <v>La Unión</v>
          </cell>
        </row>
        <row r="40402">
          <cell r="C40402" t="str">
            <v>52399</v>
          </cell>
          <cell r="D40402" t="str">
            <v>La Unión</v>
          </cell>
        </row>
        <row r="40403">
          <cell r="C40403" t="str">
            <v>52399</v>
          </cell>
          <cell r="D40403" t="str">
            <v>La Unión</v>
          </cell>
        </row>
        <row r="40404">
          <cell r="C40404" t="str">
            <v>52399</v>
          </cell>
          <cell r="D40404" t="str">
            <v>La Unión</v>
          </cell>
        </row>
        <row r="40405">
          <cell r="C40405" t="str">
            <v>52405</v>
          </cell>
          <cell r="D40405" t="str">
            <v>Leiva</v>
          </cell>
        </row>
        <row r="40406">
          <cell r="C40406" t="str">
            <v>52405</v>
          </cell>
          <cell r="D40406" t="str">
            <v>Leiva</v>
          </cell>
        </row>
        <row r="40407">
          <cell r="C40407" t="str">
            <v>52405</v>
          </cell>
          <cell r="D40407" t="str">
            <v>Leiva</v>
          </cell>
        </row>
        <row r="40408">
          <cell r="C40408" t="str">
            <v>52405</v>
          </cell>
          <cell r="D40408" t="str">
            <v>Leiva</v>
          </cell>
        </row>
        <row r="40409">
          <cell r="C40409" t="str">
            <v>52405</v>
          </cell>
          <cell r="D40409" t="str">
            <v>Leiva</v>
          </cell>
        </row>
        <row r="40410">
          <cell r="C40410" t="str">
            <v>52405</v>
          </cell>
          <cell r="D40410" t="str">
            <v>Leiva</v>
          </cell>
        </row>
        <row r="40411">
          <cell r="C40411" t="str">
            <v>52405</v>
          </cell>
          <cell r="D40411" t="str">
            <v>Leiva</v>
          </cell>
        </row>
        <row r="40412">
          <cell r="C40412" t="str">
            <v>52405</v>
          </cell>
          <cell r="D40412" t="str">
            <v>Leiva</v>
          </cell>
        </row>
        <row r="40413">
          <cell r="C40413" t="str">
            <v>52405</v>
          </cell>
          <cell r="D40413" t="str">
            <v>Leiva</v>
          </cell>
        </row>
        <row r="40414">
          <cell r="C40414" t="str">
            <v>52405</v>
          </cell>
          <cell r="D40414" t="str">
            <v>Leiva</v>
          </cell>
        </row>
        <row r="40415">
          <cell r="C40415" t="str">
            <v>52405</v>
          </cell>
          <cell r="D40415" t="str">
            <v>Leiva</v>
          </cell>
        </row>
        <row r="40416">
          <cell r="C40416" t="str">
            <v>52405</v>
          </cell>
          <cell r="D40416" t="str">
            <v>Leiva</v>
          </cell>
        </row>
        <row r="40417">
          <cell r="C40417" t="str">
            <v>52405</v>
          </cell>
          <cell r="D40417" t="str">
            <v>Leiva</v>
          </cell>
        </row>
        <row r="40418">
          <cell r="C40418" t="str">
            <v>52405</v>
          </cell>
          <cell r="D40418" t="str">
            <v>Leiva</v>
          </cell>
        </row>
        <row r="40419">
          <cell r="C40419" t="str">
            <v>52405</v>
          </cell>
          <cell r="D40419" t="str">
            <v>Leiva</v>
          </cell>
        </row>
        <row r="40420">
          <cell r="C40420" t="str">
            <v>52405</v>
          </cell>
          <cell r="D40420" t="str">
            <v>Leiva</v>
          </cell>
        </row>
        <row r="40421">
          <cell r="C40421" t="str">
            <v>52405</v>
          </cell>
          <cell r="D40421" t="str">
            <v>Leiva</v>
          </cell>
        </row>
        <row r="40422">
          <cell r="C40422" t="str">
            <v>52405</v>
          </cell>
          <cell r="D40422" t="str">
            <v>Leiva</v>
          </cell>
        </row>
        <row r="40423">
          <cell r="C40423" t="str">
            <v>52405</v>
          </cell>
          <cell r="D40423" t="str">
            <v>Leiva</v>
          </cell>
        </row>
        <row r="40424">
          <cell r="C40424" t="str">
            <v>52405</v>
          </cell>
          <cell r="D40424" t="str">
            <v>Leiva</v>
          </cell>
        </row>
        <row r="40425">
          <cell r="C40425" t="str">
            <v>52405</v>
          </cell>
          <cell r="D40425" t="str">
            <v>Leiva</v>
          </cell>
        </row>
        <row r="40426">
          <cell r="C40426" t="str">
            <v>52405</v>
          </cell>
          <cell r="D40426" t="str">
            <v>Leiva</v>
          </cell>
        </row>
        <row r="40427">
          <cell r="C40427" t="str">
            <v>52405</v>
          </cell>
          <cell r="D40427" t="str">
            <v>Leiva</v>
          </cell>
        </row>
        <row r="40428">
          <cell r="C40428" t="str">
            <v>52405</v>
          </cell>
          <cell r="D40428" t="str">
            <v>Leiva</v>
          </cell>
        </row>
        <row r="40429">
          <cell r="C40429" t="str">
            <v>52405</v>
          </cell>
          <cell r="D40429" t="str">
            <v>Leiva</v>
          </cell>
        </row>
        <row r="40430">
          <cell r="C40430" t="str">
            <v>52405</v>
          </cell>
          <cell r="D40430" t="str">
            <v>Leiva</v>
          </cell>
        </row>
        <row r="40431">
          <cell r="C40431" t="str">
            <v>52405</v>
          </cell>
          <cell r="D40431" t="str">
            <v>Leiva</v>
          </cell>
        </row>
        <row r="40432">
          <cell r="C40432" t="str">
            <v>52405</v>
          </cell>
          <cell r="D40432" t="str">
            <v>Leiva</v>
          </cell>
        </row>
        <row r="40433">
          <cell r="C40433" t="str">
            <v>52405</v>
          </cell>
          <cell r="D40433" t="str">
            <v>Leiva</v>
          </cell>
        </row>
        <row r="40434">
          <cell r="C40434" t="str">
            <v>52405</v>
          </cell>
          <cell r="D40434" t="str">
            <v>Leiva</v>
          </cell>
        </row>
        <row r="40435">
          <cell r="C40435" t="str">
            <v>52405</v>
          </cell>
          <cell r="D40435" t="str">
            <v>Leiva</v>
          </cell>
        </row>
        <row r="40436">
          <cell r="C40436" t="str">
            <v>52405</v>
          </cell>
          <cell r="D40436" t="str">
            <v>Leiva</v>
          </cell>
        </row>
        <row r="40437">
          <cell r="C40437" t="str">
            <v>52405</v>
          </cell>
          <cell r="D40437" t="str">
            <v>Leiva</v>
          </cell>
        </row>
        <row r="40438">
          <cell r="C40438" t="str">
            <v>52405</v>
          </cell>
          <cell r="D40438" t="str">
            <v>Leiva</v>
          </cell>
        </row>
        <row r="40439">
          <cell r="C40439" t="str">
            <v>52405</v>
          </cell>
          <cell r="D40439" t="str">
            <v>Leiva</v>
          </cell>
        </row>
        <row r="40440">
          <cell r="C40440" t="str">
            <v>52405</v>
          </cell>
          <cell r="D40440" t="str">
            <v>Leiva</v>
          </cell>
        </row>
        <row r="40441">
          <cell r="C40441" t="str">
            <v>52405</v>
          </cell>
          <cell r="D40441" t="str">
            <v>Leiva</v>
          </cell>
        </row>
        <row r="40442">
          <cell r="C40442" t="str">
            <v>52405</v>
          </cell>
          <cell r="D40442" t="str">
            <v>Leiva</v>
          </cell>
        </row>
        <row r="40443">
          <cell r="C40443" t="str">
            <v>52405</v>
          </cell>
          <cell r="D40443" t="str">
            <v>Leiva</v>
          </cell>
        </row>
        <row r="40444">
          <cell r="C40444" t="str">
            <v>52405</v>
          </cell>
          <cell r="D40444" t="str">
            <v>Leiva</v>
          </cell>
        </row>
        <row r="40445">
          <cell r="C40445" t="str">
            <v>52405</v>
          </cell>
          <cell r="D40445" t="str">
            <v>Leiva</v>
          </cell>
        </row>
        <row r="40446">
          <cell r="C40446" t="str">
            <v>52405</v>
          </cell>
          <cell r="D40446" t="str">
            <v>Leiva</v>
          </cell>
        </row>
        <row r="40447">
          <cell r="C40447" t="str">
            <v>52405</v>
          </cell>
          <cell r="D40447" t="str">
            <v>Leiva</v>
          </cell>
        </row>
        <row r="40448">
          <cell r="C40448" t="str">
            <v>52405</v>
          </cell>
          <cell r="D40448" t="str">
            <v>Leiva</v>
          </cell>
        </row>
        <row r="40449">
          <cell r="C40449" t="str">
            <v>52405</v>
          </cell>
          <cell r="D40449" t="str">
            <v>Leiva</v>
          </cell>
        </row>
        <row r="40450">
          <cell r="C40450" t="str">
            <v>52405</v>
          </cell>
          <cell r="D40450" t="str">
            <v>Leiva</v>
          </cell>
        </row>
        <row r="40451">
          <cell r="C40451" t="str">
            <v>52405</v>
          </cell>
          <cell r="D40451" t="str">
            <v>Leiva</v>
          </cell>
        </row>
        <row r="40452">
          <cell r="C40452" t="str">
            <v>52405</v>
          </cell>
          <cell r="D40452" t="str">
            <v>Leiva</v>
          </cell>
        </row>
        <row r="40453">
          <cell r="C40453" t="str">
            <v>52405</v>
          </cell>
          <cell r="D40453" t="str">
            <v>Leiva</v>
          </cell>
        </row>
        <row r="40454">
          <cell r="C40454" t="str">
            <v>52405</v>
          </cell>
          <cell r="D40454" t="str">
            <v>Leiva</v>
          </cell>
        </row>
        <row r="40455">
          <cell r="C40455" t="str">
            <v>52405</v>
          </cell>
          <cell r="D40455" t="str">
            <v>Leiva</v>
          </cell>
        </row>
        <row r="40456">
          <cell r="C40456" t="str">
            <v>52405</v>
          </cell>
          <cell r="D40456" t="str">
            <v>Leiva</v>
          </cell>
        </row>
        <row r="40457">
          <cell r="C40457" t="str">
            <v>52405</v>
          </cell>
          <cell r="D40457" t="str">
            <v>Leiva</v>
          </cell>
        </row>
        <row r="40458">
          <cell r="C40458" t="str">
            <v>52405</v>
          </cell>
          <cell r="D40458" t="str">
            <v>Leiva</v>
          </cell>
        </row>
        <row r="40459">
          <cell r="C40459" t="str">
            <v>52411</v>
          </cell>
          <cell r="D40459" t="str">
            <v>Linares</v>
          </cell>
        </row>
        <row r="40460">
          <cell r="C40460" t="str">
            <v>52411</v>
          </cell>
          <cell r="D40460" t="str">
            <v>Linares</v>
          </cell>
        </row>
        <row r="40461">
          <cell r="C40461" t="str">
            <v>52411</v>
          </cell>
          <cell r="D40461" t="str">
            <v>Linares</v>
          </cell>
        </row>
        <row r="40462">
          <cell r="C40462" t="str">
            <v>52411</v>
          </cell>
          <cell r="D40462" t="str">
            <v>Linares</v>
          </cell>
        </row>
        <row r="40463">
          <cell r="C40463" t="str">
            <v>52411</v>
          </cell>
          <cell r="D40463" t="str">
            <v>Linares</v>
          </cell>
        </row>
        <row r="40464">
          <cell r="C40464" t="str">
            <v>52411</v>
          </cell>
          <cell r="D40464" t="str">
            <v>Linares</v>
          </cell>
        </row>
        <row r="40465">
          <cell r="C40465" t="str">
            <v>52411</v>
          </cell>
          <cell r="D40465" t="str">
            <v>Linares</v>
          </cell>
        </row>
        <row r="40466">
          <cell r="C40466" t="str">
            <v>52411</v>
          </cell>
          <cell r="D40466" t="str">
            <v>Linares</v>
          </cell>
        </row>
        <row r="40467">
          <cell r="C40467" t="str">
            <v>52411</v>
          </cell>
          <cell r="D40467" t="str">
            <v>Linares</v>
          </cell>
        </row>
        <row r="40468">
          <cell r="C40468" t="str">
            <v>52411</v>
          </cell>
          <cell r="D40468" t="str">
            <v>Linares</v>
          </cell>
        </row>
        <row r="40469">
          <cell r="C40469" t="str">
            <v>52411</v>
          </cell>
          <cell r="D40469" t="str">
            <v>Linares</v>
          </cell>
        </row>
        <row r="40470">
          <cell r="C40470" t="str">
            <v>52411</v>
          </cell>
          <cell r="D40470" t="str">
            <v>Linares</v>
          </cell>
        </row>
        <row r="40471">
          <cell r="C40471" t="str">
            <v>52411</v>
          </cell>
          <cell r="D40471" t="str">
            <v>Linares</v>
          </cell>
        </row>
        <row r="40472">
          <cell r="C40472" t="str">
            <v>52411</v>
          </cell>
          <cell r="D40472" t="str">
            <v>Linares</v>
          </cell>
        </row>
        <row r="40473">
          <cell r="C40473" t="str">
            <v>52411</v>
          </cell>
          <cell r="D40473" t="str">
            <v>Linares</v>
          </cell>
        </row>
        <row r="40474">
          <cell r="C40474" t="str">
            <v>52411</v>
          </cell>
          <cell r="D40474" t="str">
            <v>Linares</v>
          </cell>
        </row>
        <row r="40475">
          <cell r="C40475" t="str">
            <v>52411</v>
          </cell>
          <cell r="D40475" t="str">
            <v>Linares</v>
          </cell>
        </row>
        <row r="40476">
          <cell r="C40476" t="str">
            <v>52411</v>
          </cell>
          <cell r="D40476" t="str">
            <v>Linares</v>
          </cell>
        </row>
        <row r="40477">
          <cell r="C40477" t="str">
            <v>52411</v>
          </cell>
          <cell r="D40477" t="str">
            <v>Linares</v>
          </cell>
        </row>
        <row r="40478">
          <cell r="C40478" t="str">
            <v>52411</v>
          </cell>
          <cell r="D40478" t="str">
            <v>Linares</v>
          </cell>
        </row>
        <row r="40479">
          <cell r="C40479" t="str">
            <v>52411</v>
          </cell>
          <cell r="D40479" t="str">
            <v>Linares</v>
          </cell>
        </row>
        <row r="40480">
          <cell r="C40480" t="str">
            <v>52411</v>
          </cell>
          <cell r="D40480" t="str">
            <v>Linares</v>
          </cell>
        </row>
        <row r="40481">
          <cell r="C40481" t="str">
            <v>52411</v>
          </cell>
          <cell r="D40481" t="str">
            <v>Linares</v>
          </cell>
        </row>
        <row r="40482">
          <cell r="C40482" t="str">
            <v>52411</v>
          </cell>
          <cell r="D40482" t="str">
            <v>Linares</v>
          </cell>
        </row>
        <row r="40483">
          <cell r="C40483" t="str">
            <v>52411</v>
          </cell>
          <cell r="D40483" t="str">
            <v>Linares</v>
          </cell>
        </row>
        <row r="40484">
          <cell r="C40484" t="str">
            <v>52411</v>
          </cell>
          <cell r="D40484" t="str">
            <v>Linares</v>
          </cell>
        </row>
        <row r="40485">
          <cell r="C40485" t="str">
            <v>52411</v>
          </cell>
          <cell r="D40485" t="str">
            <v>Linares</v>
          </cell>
        </row>
        <row r="40486">
          <cell r="C40486" t="str">
            <v>52411</v>
          </cell>
          <cell r="D40486" t="str">
            <v>Linares</v>
          </cell>
        </row>
        <row r="40487">
          <cell r="C40487" t="str">
            <v>52411</v>
          </cell>
          <cell r="D40487" t="str">
            <v>Linares</v>
          </cell>
        </row>
        <row r="40488">
          <cell r="C40488" t="str">
            <v>52411</v>
          </cell>
          <cell r="D40488" t="str">
            <v>Linares</v>
          </cell>
        </row>
        <row r="40489">
          <cell r="C40489" t="str">
            <v>52411</v>
          </cell>
          <cell r="D40489" t="str">
            <v>Linares</v>
          </cell>
        </row>
        <row r="40490">
          <cell r="C40490" t="str">
            <v>52411</v>
          </cell>
          <cell r="D40490" t="str">
            <v>Linares</v>
          </cell>
        </row>
        <row r="40491">
          <cell r="C40491" t="str">
            <v>52411</v>
          </cell>
          <cell r="D40491" t="str">
            <v>Linares</v>
          </cell>
        </row>
        <row r="40492">
          <cell r="C40492" t="str">
            <v>52411</v>
          </cell>
          <cell r="D40492" t="str">
            <v>Linares</v>
          </cell>
        </row>
        <row r="40493">
          <cell r="C40493" t="str">
            <v>52411</v>
          </cell>
          <cell r="D40493" t="str">
            <v>Linares</v>
          </cell>
        </row>
        <row r="40494">
          <cell r="C40494" t="str">
            <v>52411</v>
          </cell>
          <cell r="D40494" t="str">
            <v>Linares</v>
          </cell>
        </row>
        <row r="40495">
          <cell r="C40495" t="str">
            <v>52411</v>
          </cell>
          <cell r="D40495" t="str">
            <v>Linares</v>
          </cell>
        </row>
        <row r="40496">
          <cell r="C40496" t="str">
            <v>52411</v>
          </cell>
          <cell r="D40496" t="str">
            <v>Linares</v>
          </cell>
        </row>
        <row r="40497">
          <cell r="C40497" t="str">
            <v>52411</v>
          </cell>
          <cell r="D40497" t="str">
            <v>Linares</v>
          </cell>
        </row>
        <row r="40498">
          <cell r="C40498" t="str">
            <v>52411</v>
          </cell>
          <cell r="D40498" t="str">
            <v>Linares</v>
          </cell>
        </row>
        <row r="40499">
          <cell r="C40499" t="str">
            <v>52411</v>
          </cell>
          <cell r="D40499" t="str">
            <v>Linares</v>
          </cell>
        </row>
        <row r="40500">
          <cell r="C40500" t="str">
            <v>52411</v>
          </cell>
          <cell r="D40500" t="str">
            <v>Linares</v>
          </cell>
        </row>
        <row r="40501">
          <cell r="C40501" t="str">
            <v>52411</v>
          </cell>
          <cell r="D40501" t="str">
            <v>Linares</v>
          </cell>
        </row>
        <row r="40502">
          <cell r="C40502" t="str">
            <v>52411</v>
          </cell>
          <cell r="D40502" t="str">
            <v>Linares</v>
          </cell>
        </row>
        <row r="40503">
          <cell r="C40503" t="str">
            <v>52411</v>
          </cell>
          <cell r="D40503" t="str">
            <v>Linares</v>
          </cell>
        </row>
        <row r="40504">
          <cell r="C40504" t="str">
            <v>52411</v>
          </cell>
          <cell r="D40504" t="str">
            <v>Linares</v>
          </cell>
        </row>
        <row r="40505">
          <cell r="C40505" t="str">
            <v>52411</v>
          </cell>
          <cell r="D40505" t="str">
            <v>Linares</v>
          </cell>
        </row>
        <row r="40506">
          <cell r="C40506" t="str">
            <v>52411</v>
          </cell>
          <cell r="D40506" t="str">
            <v>Linares</v>
          </cell>
        </row>
        <row r="40507">
          <cell r="C40507" t="str">
            <v>52411</v>
          </cell>
          <cell r="D40507" t="str">
            <v>Linares</v>
          </cell>
        </row>
        <row r="40508">
          <cell r="C40508" t="str">
            <v>52411</v>
          </cell>
          <cell r="D40508" t="str">
            <v>Linares</v>
          </cell>
        </row>
        <row r="40509">
          <cell r="C40509" t="str">
            <v>52411</v>
          </cell>
          <cell r="D40509" t="str">
            <v>Linares</v>
          </cell>
        </row>
        <row r="40510">
          <cell r="C40510" t="str">
            <v>52411</v>
          </cell>
          <cell r="D40510" t="str">
            <v>Linares</v>
          </cell>
        </row>
        <row r="40511">
          <cell r="C40511" t="str">
            <v>52411</v>
          </cell>
          <cell r="D40511" t="str">
            <v>Linares</v>
          </cell>
        </row>
        <row r="40512">
          <cell r="C40512" t="str">
            <v>52411</v>
          </cell>
          <cell r="D40512" t="str">
            <v>Linares</v>
          </cell>
        </row>
        <row r="40513">
          <cell r="C40513" t="str">
            <v>52418</v>
          </cell>
          <cell r="D40513" t="str">
            <v>Los Andes</v>
          </cell>
        </row>
        <row r="40514">
          <cell r="C40514" t="str">
            <v>52418</v>
          </cell>
          <cell r="D40514" t="str">
            <v>Los Andes</v>
          </cell>
        </row>
        <row r="40515">
          <cell r="C40515" t="str">
            <v>52418</v>
          </cell>
          <cell r="D40515" t="str">
            <v>Los Andes</v>
          </cell>
        </row>
        <row r="40516">
          <cell r="C40516" t="str">
            <v>52418</v>
          </cell>
          <cell r="D40516" t="str">
            <v>Los Andes</v>
          </cell>
        </row>
        <row r="40517">
          <cell r="C40517" t="str">
            <v>52418</v>
          </cell>
          <cell r="D40517" t="str">
            <v>Los Andes</v>
          </cell>
        </row>
        <row r="40518">
          <cell r="C40518" t="str">
            <v>52418</v>
          </cell>
          <cell r="D40518" t="str">
            <v>Los Andes</v>
          </cell>
        </row>
        <row r="40519">
          <cell r="C40519" t="str">
            <v>52418</v>
          </cell>
          <cell r="D40519" t="str">
            <v>Los Andes</v>
          </cell>
        </row>
        <row r="40520">
          <cell r="C40520" t="str">
            <v>52418</v>
          </cell>
          <cell r="D40520" t="str">
            <v>Los Andes</v>
          </cell>
        </row>
        <row r="40521">
          <cell r="C40521" t="str">
            <v>52418</v>
          </cell>
          <cell r="D40521" t="str">
            <v>Los Andes</v>
          </cell>
        </row>
        <row r="40522">
          <cell r="C40522" t="str">
            <v>52418</v>
          </cell>
          <cell r="D40522" t="str">
            <v>Los Andes</v>
          </cell>
        </row>
        <row r="40523">
          <cell r="C40523" t="str">
            <v>52418</v>
          </cell>
          <cell r="D40523" t="str">
            <v>Los Andes</v>
          </cell>
        </row>
        <row r="40524">
          <cell r="C40524" t="str">
            <v>52418</v>
          </cell>
          <cell r="D40524" t="str">
            <v>Los Andes</v>
          </cell>
        </row>
        <row r="40525">
          <cell r="C40525" t="str">
            <v>52418</v>
          </cell>
          <cell r="D40525" t="str">
            <v>Los Andes</v>
          </cell>
        </row>
        <row r="40526">
          <cell r="C40526" t="str">
            <v>52418</v>
          </cell>
          <cell r="D40526" t="str">
            <v>Los Andes</v>
          </cell>
        </row>
        <row r="40527">
          <cell r="C40527" t="str">
            <v>52418</v>
          </cell>
          <cell r="D40527" t="str">
            <v>Los Andes</v>
          </cell>
        </row>
        <row r="40528">
          <cell r="C40528" t="str">
            <v>52418</v>
          </cell>
          <cell r="D40528" t="str">
            <v>Los Andes</v>
          </cell>
        </row>
        <row r="40529">
          <cell r="C40529" t="str">
            <v>52418</v>
          </cell>
          <cell r="D40529" t="str">
            <v>Los Andes</v>
          </cell>
        </row>
        <row r="40530">
          <cell r="C40530" t="str">
            <v>52418</v>
          </cell>
          <cell r="D40530" t="str">
            <v>Los Andes</v>
          </cell>
        </row>
        <row r="40531">
          <cell r="C40531" t="str">
            <v>52418</v>
          </cell>
          <cell r="D40531" t="str">
            <v>Los Andes</v>
          </cell>
        </row>
        <row r="40532">
          <cell r="C40532" t="str">
            <v>52418</v>
          </cell>
          <cell r="D40532" t="str">
            <v>Los Andes</v>
          </cell>
        </row>
        <row r="40533">
          <cell r="C40533" t="str">
            <v>52418</v>
          </cell>
          <cell r="D40533" t="str">
            <v>Los Andes</v>
          </cell>
        </row>
        <row r="40534">
          <cell r="C40534" t="str">
            <v>52418</v>
          </cell>
          <cell r="D40534" t="str">
            <v>Los Andes</v>
          </cell>
        </row>
        <row r="40535">
          <cell r="C40535" t="str">
            <v>52418</v>
          </cell>
          <cell r="D40535" t="str">
            <v>Los Andes</v>
          </cell>
        </row>
        <row r="40536">
          <cell r="C40536" t="str">
            <v>52418</v>
          </cell>
          <cell r="D40536" t="str">
            <v>Los Andes</v>
          </cell>
        </row>
        <row r="40537">
          <cell r="C40537" t="str">
            <v>52418</v>
          </cell>
          <cell r="D40537" t="str">
            <v>Los Andes</v>
          </cell>
        </row>
        <row r="40538">
          <cell r="C40538" t="str">
            <v>52418</v>
          </cell>
          <cell r="D40538" t="str">
            <v>Los Andes</v>
          </cell>
        </row>
        <row r="40539">
          <cell r="C40539" t="str">
            <v>52418</v>
          </cell>
          <cell r="D40539" t="str">
            <v>Los Andes</v>
          </cell>
        </row>
        <row r="40540">
          <cell r="C40540" t="str">
            <v>52418</v>
          </cell>
          <cell r="D40540" t="str">
            <v>Los Andes</v>
          </cell>
        </row>
        <row r="40541">
          <cell r="C40541" t="str">
            <v>52418</v>
          </cell>
          <cell r="D40541" t="str">
            <v>Los Andes</v>
          </cell>
        </row>
        <row r="40542">
          <cell r="C40542" t="str">
            <v>52418</v>
          </cell>
          <cell r="D40542" t="str">
            <v>Los Andes</v>
          </cell>
        </row>
        <row r="40543">
          <cell r="C40543" t="str">
            <v>52418</v>
          </cell>
          <cell r="D40543" t="str">
            <v>Los Andes</v>
          </cell>
        </row>
        <row r="40544">
          <cell r="C40544" t="str">
            <v>52418</v>
          </cell>
          <cell r="D40544" t="str">
            <v>Los Andes</v>
          </cell>
        </row>
        <row r="40545">
          <cell r="C40545" t="str">
            <v>52418</v>
          </cell>
          <cell r="D40545" t="str">
            <v>Los Andes</v>
          </cell>
        </row>
        <row r="40546">
          <cell r="C40546" t="str">
            <v>52418</v>
          </cell>
          <cell r="D40546" t="str">
            <v>Los Andes</v>
          </cell>
        </row>
        <row r="40547">
          <cell r="C40547" t="str">
            <v>52418</v>
          </cell>
          <cell r="D40547" t="str">
            <v>Los Andes</v>
          </cell>
        </row>
        <row r="40548">
          <cell r="C40548" t="str">
            <v>52418</v>
          </cell>
          <cell r="D40548" t="str">
            <v>Los Andes</v>
          </cell>
        </row>
        <row r="40549">
          <cell r="C40549" t="str">
            <v>52418</v>
          </cell>
          <cell r="D40549" t="str">
            <v>Los Andes</v>
          </cell>
        </row>
        <row r="40550">
          <cell r="C40550" t="str">
            <v>52418</v>
          </cell>
          <cell r="D40550" t="str">
            <v>Los Andes</v>
          </cell>
        </row>
        <row r="40551">
          <cell r="C40551" t="str">
            <v>52418</v>
          </cell>
          <cell r="D40551" t="str">
            <v>Los Andes</v>
          </cell>
        </row>
        <row r="40552">
          <cell r="C40552" t="str">
            <v>52418</v>
          </cell>
          <cell r="D40552" t="str">
            <v>Los Andes</v>
          </cell>
        </row>
        <row r="40553">
          <cell r="C40553" t="str">
            <v>52418</v>
          </cell>
          <cell r="D40553" t="str">
            <v>Los Andes</v>
          </cell>
        </row>
        <row r="40554">
          <cell r="C40554" t="str">
            <v>52418</v>
          </cell>
          <cell r="D40554" t="str">
            <v>Los Andes</v>
          </cell>
        </row>
        <row r="40555">
          <cell r="C40555" t="str">
            <v>52418</v>
          </cell>
          <cell r="D40555" t="str">
            <v>Los Andes</v>
          </cell>
        </row>
        <row r="40556">
          <cell r="C40556" t="str">
            <v>52418</v>
          </cell>
          <cell r="D40556" t="str">
            <v>Los Andes</v>
          </cell>
        </row>
        <row r="40557">
          <cell r="C40557" t="str">
            <v>52418</v>
          </cell>
          <cell r="D40557" t="str">
            <v>Los Andes</v>
          </cell>
        </row>
        <row r="40558">
          <cell r="C40558" t="str">
            <v>52418</v>
          </cell>
          <cell r="D40558" t="str">
            <v>Los Andes</v>
          </cell>
        </row>
        <row r="40559">
          <cell r="C40559" t="str">
            <v>52418</v>
          </cell>
          <cell r="D40559" t="str">
            <v>Los Andes</v>
          </cell>
        </row>
        <row r="40560">
          <cell r="C40560" t="str">
            <v>52418</v>
          </cell>
          <cell r="D40560" t="str">
            <v>Los Andes</v>
          </cell>
        </row>
        <row r="40561">
          <cell r="C40561" t="str">
            <v>52418</v>
          </cell>
          <cell r="D40561" t="str">
            <v>Los Andes</v>
          </cell>
        </row>
        <row r="40562">
          <cell r="C40562" t="str">
            <v>52418</v>
          </cell>
          <cell r="D40562" t="str">
            <v>Los Andes</v>
          </cell>
        </row>
        <row r="40563">
          <cell r="C40563" t="str">
            <v>52418</v>
          </cell>
          <cell r="D40563" t="str">
            <v>Los Andes</v>
          </cell>
        </row>
        <row r="40564">
          <cell r="C40564" t="str">
            <v>52418</v>
          </cell>
          <cell r="D40564" t="str">
            <v>Los Andes</v>
          </cell>
        </row>
        <row r="40565">
          <cell r="C40565" t="str">
            <v>52418</v>
          </cell>
          <cell r="D40565" t="str">
            <v>Los Andes</v>
          </cell>
        </row>
        <row r="40566">
          <cell r="C40566" t="str">
            <v>52418</v>
          </cell>
          <cell r="D40566" t="str">
            <v>Los Andes</v>
          </cell>
        </row>
        <row r="40567">
          <cell r="C40567" t="str">
            <v>52427</v>
          </cell>
          <cell r="D40567" t="str">
            <v>Magüí</v>
          </cell>
        </row>
        <row r="40568">
          <cell r="C40568" t="str">
            <v>52427</v>
          </cell>
          <cell r="D40568" t="str">
            <v>Magüí</v>
          </cell>
        </row>
        <row r="40569">
          <cell r="C40569" t="str">
            <v>52427</v>
          </cell>
          <cell r="D40569" t="str">
            <v>Magüí</v>
          </cell>
        </row>
        <row r="40570">
          <cell r="C40570" t="str">
            <v>52427</v>
          </cell>
          <cell r="D40570" t="str">
            <v>Magüí</v>
          </cell>
        </row>
        <row r="40571">
          <cell r="C40571" t="str">
            <v>52427</v>
          </cell>
          <cell r="D40571" t="str">
            <v>Magüí</v>
          </cell>
        </row>
        <row r="40572">
          <cell r="C40572" t="str">
            <v>52427</v>
          </cell>
          <cell r="D40572" t="str">
            <v>Magüí</v>
          </cell>
        </row>
        <row r="40573">
          <cell r="C40573" t="str">
            <v>52427</v>
          </cell>
          <cell r="D40573" t="str">
            <v>Magüí</v>
          </cell>
        </row>
        <row r="40574">
          <cell r="C40574" t="str">
            <v>52427</v>
          </cell>
          <cell r="D40574" t="str">
            <v>Magüí</v>
          </cell>
        </row>
        <row r="40575">
          <cell r="C40575" t="str">
            <v>52427</v>
          </cell>
          <cell r="D40575" t="str">
            <v>Magüí</v>
          </cell>
        </row>
        <row r="40576">
          <cell r="C40576" t="str">
            <v>52427</v>
          </cell>
          <cell r="D40576" t="str">
            <v>Magüí</v>
          </cell>
        </row>
        <row r="40577">
          <cell r="C40577" t="str">
            <v>52427</v>
          </cell>
          <cell r="D40577" t="str">
            <v>Magüí</v>
          </cell>
        </row>
        <row r="40578">
          <cell r="C40578" t="str">
            <v>52427</v>
          </cell>
          <cell r="D40578" t="str">
            <v>Magüí</v>
          </cell>
        </row>
        <row r="40579">
          <cell r="C40579" t="str">
            <v>52427</v>
          </cell>
          <cell r="D40579" t="str">
            <v>Magüí</v>
          </cell>
        </row>
        <row r="40580">
          <cell r="C40580" t="str">
            <v>52427</v>
          </cell>
          <cell r="D40580" t="str">
            <v>Magüí</v>
          </cell>
        </row>
        <row r="40581">
          <cell r="C40581" t="str">
            <v>52427</v>
          </cell>
          <cell r="D40581" t="str">
            <v>Magüí</v>
          </cell>
        </row>
        <row r="40582">
          <cell r="C40582" t="str">
            <v>52427</v>
          </cell>
          <cell r="D40582" t="str">
            <v>Magüí</v>
          </cell>
        </row>
        <row r="40583">
          <cell r="C40583" t="str">
            <v>52427</v>
          </cell>
          <cell r="D40583" t="str">
            <v>Magüí</v>
          </cell>
        </row>
        <row r="40584">
          <cell r="C40584" t="str">
            <v>52427</v>
          </cell>
          <cell r="D40584" t="str">
            <v>Magüí</v>
          </cell>
        </row>
        <row r="40585">
          <cell r="C40585" t="str">
            <v>52427</v>
          </cell>
          <cell r="D40585" t="str">
            <v>Magüí</v>
          </cell>
        </row>
        <row r="40586">
          <cell r="C40586" t="str">
            <v>52427</v>
          </cell>
          <cell r="D40586" t="str">
            <v>Magüí</v>
          </cell>
        </row>
        <row r="40587">
          <cell r="C40587" t="str">
            <v>52427</v>
          </cell>
          <cell r="D40587" t="str">
            <v>Magüí</v>
          </cell>
        </row>
        <row r="40588">
          <cell r="C40588" t="str">
            <v>52427</v>
          </cell>
          <cell r="D40588" t="str">
            <v>Magüí</v>
          </cell>
        </row>
        <row r="40589">
          <cell r="C40589" t="str">
            <v>52427</v>
          </cell>
          <cell r="D40589" t="str">
            <v>Magüí</v>
          </cell>
        </row>
        <row r="40590">
          <cell r="C40590" t="str">
            <v>52427</v>
          </cell>
          <cell r="D40590" t="str">
            <v>Magüí</v>
          </cell>
        </row>
        <row r="40591">
          <cell r="C40591" t="str">
            <v>52427</v>
          </cell>
          <cell r="D40591" t="str">
            <v>Magüí</v>
          </cell>
        </row>
        <row r="40592">
          <cell r="C40592" t="str">
            <v>52427</v>
          </cell>
          <cell r="D40592" t="str">
            <v>Magüí</v>
          </cell>
        </row>
        <row r="40593">
          <cell r="C40593" t="str">
            <v>52427</v>
          </cell>
          <cell r="D40593" t="str">
            <v>Magüí</v>
          </cell>
        </row>
        <row r="40594">
          <cell r="C40594" t="str">
            <v>52427</v>
          </cell>
          <cell r="D40594" t="str">
            <v>Magüí</v>
          </cell>
        </row>
        <row r="40595">
          <cell r="C40595" t="str">
            <v>52427</v>
          </cell>
          <cell r="D40595" t="str">
            <v>Magüí</v>
          </cell>
        </row>
        <row r="40596">
          <cell r="C40596" t="str">
            <v>52427</v>
          </cell>
          <cell r="D40596" t="str">
            <v>Magüí</v>
          </cell>
        </row>
        <row r="40597">
          <cell r="C40597" t="str">
            <v>52427</v>
          </cell>
          <cell r="D40597" t="str">
            <v>Magüí</v>
          </cell>
        </row>
        <row r="40598">
          <cell r="C40598" t="str">
            <v>52427</v>
          </cell>
          <cell r="D40598" t="str">
            <v>Magüí</v>
          </cell>
        </row>
        <row r="40599">
          <cell r="C40599" t="str">
            <v>52427</v>
          </cell>
          <cell r="D40599" t="str">
            <v>Magüí</v>
          </cell>
        </row>
        <row r="40600">
          <cell r="C40600" t="str">
            <v>52427</v>
          </cell>
          <cell r="D40600" t="str">
            <v>Magüí</v>
          </cell>
        </row>
        <row r="40601">
          <cell r="C40601" t="str">
            <v>52427</v>
          </cell>
          <cell r="D40601" t="str">
            <v>Magüí</v>
          </cell>
        </row>
        <row r="40602">
          <cell r="C40602" t="str">
            <v>52427</v>
          </cell>
          <cell r="D40602" t="str">
            <v>Magüí</v>
          </cell>
        </row>
        <row r="40603">
          <cell r="C40603" t="str">
            <v>52427</v>
          </cell>
          <cell r="D40603" t="str">
            <v>Magüí</v>
          </cell>
        </row>
        <row r="40604">
          <cell r="C40604" t="str">
            <v>52427</v>
          </cell>
          <cell r="D40604" t="str">
            <v>Magüí</v>
          </cell>
        </row>
        <row r="40605">
          <cell r="C40605" t="str">
            <v>52427</v>
          </cell>
          <cell r="D40605" t="str">
            <v>Magüí</v>
          </cell>
        </row>
        <row r="40606">
          <cell r="C40606" t="str">
            <v>52427</v>
          </cell>
          <cell r="D40606" t="str">
            <v>Magüí</v>
          </cell>
        </row>
        <row r="40607">
          <cell r="C40607" t="str">
            <v>52427</v>
          </cell>
          <cell r="D40607" t="str">
            <v>Magüí</v>
          </cell>
        </row>
        <row r="40608">
          <cell r="C40608" t="str">
            <v>52427</v>
          </cell>
          <cell r="D40608" t="str">
            <v>Magüí</v>
          </cell>
        </row>
        <row r="40609">
          <cell r="C40609" t="str">
            <v>52427</v>
          </cell>
          <cell r="D40609" t="str">
            <v>Magüí</v>
          </cell>
        </row>
        <row r="40610">
          <cell r="C40610" t="str">
            <v>52427</v>
          </cell>
          <cell r="D40610" t="str">
            <v>Magüí</v>
          </cell>
        </row>
        <row r="40611">
          <cell r="C40611" t="str">
            <v>52427</v>
          </cell>
          <cell r="D40611" t="str">
            <v>Magüí</v>
          </cell>
        </row>
        <row r="40612">
          <cell r="C40612" t="str">
            <v>52427</v>
          </cell>
          <cell r="D40612" t="str">
            <v>Magüí</v>
          </cell>
        </row>
        <row r="40613">
          <cell r="C40613" t="str">
            <v>52427</v>
          </cell>
          <cell r="D40613" t="str">
            <v>Magüí</v>
          </cell>
        </row>
        <row r="40614">
          <cell r="C40614" t="str">
            <v>52427</v>
          </cell>
          <cell r="D40614" t="str">
            <v>Magüí</v>
          </cell>
        </row>
        <row r="40615">
          <cell r="C40615" t="str">
            <v>52427</v>
          </cell>
          <cell r="D40615" t="str">
            <v>Magüí</v>
          </cell>
        </row>
        <row r="40616">
          <cell r="C40616" t="str">
            <v>52427</v>
          </cell>
          <cell r="D40616" t="str">
            <v>Magüí</v>
          </cell>
        </row>
        <row r="40617">
          <cell r="C40617" t="str">
            <v>52427</v>
          </cell>
          <cell r="D40617" t="str">
            <v>Magüí</v>
          </cell>
        </row>
        <row r="40618">
          <cell r="C40618" t="str">
            <v>52427</v>
          </cell>
          <cell r="D40618" t="str">
            <v>Magüí</v>
          </cell>
        </row>
        <row r="40619">
          <cell r="C40619" t="str">
            <v>52427</v>
          </cell>
          <cell r="D40619" t="str">
            <v>Magüí</v>
          </cell>
        </row>
        <row r="40620">
          <cell r="C40620" t="str">
            <v>52427</v>
          </cell>
          <cell r="D40620" t="str">
            <v>Magüí</v>
          </cell>
        </row>
        <row r="40621">
          <cell r="C40621" t="str">
            <v>52435</v>
          </cell>
          <cell r="D40621" t="str">
            <v>Mallama</v>
          </cell>
        </row>
        <row r="40622">
          <cell r="C40622" t="str">
            <v>52435</v>
          </cell>
          <cell r="D40622" t="str">
            <v>Mallama</v>
          </cell>
        </row>
        <row r="40623">
          <cell r="C40623" t="str">
            <v>52435</v>
          </cell>
          <cell r="D40623" t="str">
            <v>Mallama</v>
          </cell>
        </row>
        <row r="40624">
          <cell r="C40624" t="str">
            <v>52435</v>
          </cell>
          <cell r="D40624" t="str">
            <v>Mallama</v>
          </cell>
        </row>
        <row r="40625">
          <cell r="C40625" t="str">
            <v>52435</v>
          </cell>
          <cell r="D40625" t="str">
            <v>Mallama</v>
          </cell>
        </row>
        <row r="40626">
          <cell r="C40626" t="str">
            <v>52435</v>
          </cell>
          <cell r="D40626" t="str">
            <v>Mallama</v>
          </cell>
        </row>
        <row r="40627">
          <cell r="C40627" t="str">
            <v>52435</v>
          </cell>
          <cell r="D40627" t="str">
            <v>Mallama</v>
          </cell>
        </row>
        <row r="40628">
          <cell r="C40628" t="str">
            <v>52435</v>
          </cell>
          <cell r="D40628" t="str">
            <v>Mallama</v>
          </cell>
        </row>
        <row r="40629">
          <cell r="C40629" t="str">
            <v>52435</v>
          </cell>
          <cell r="D40629" t="str">
            <v>Mallama</v>
          </cell>
        </row>
        <row r="40630">
          <cell r="C40630" t="str">
            <v>52435</v>
          </cell>
          <cell r="D40630" t="str">
            <v>Mallama</v>
          </cell>
        </row>
        <row r="40631">
          <cell r="C40631" t="str">
            <v>52435</v>
          </cell>
          <cell r="D40631" t="str">
            <v>Mallama</v>
          </cell>
        </row>
        <row r="40632">
          <cell r="C40632" t="str">
            <v>52435</v>
          </cell>
          <cell r="D40632" t="str">
            <v>Mallama</v>
          </cell>
        </row>
        <row r="40633">
          <cell r="C40633" t="str">
            <v>52435</v>
          </cell>
          <cell r="D40633" t="str">
            <v>Mallama</v>
          </cell>
        </row>
        <row r="40634">
          <cell r="C40634" t="str">
            <v>52435</v>
          </cell>
          <cell r="D40634" t="str">
            <v>Mallama</v>
          </cell>
        </row>
        <row r="40635">
          <cell r="C40635" t="str">
            <v>52435</v>
          </cell>
          <cell r="D40635" t="str">
            <v>Mallama</v>
          </cell>
        </row>
        <row r="40636">
          <cell r="C40636" t="str">
            <v>52435</v>
          </cell>
          <cell r="D40636" t="str">
            <v>Mallama</v>
          </cell>
        </row>
        <row r="40637">
          <cell r="C40637" t="str">
            <v>52435</v>
          </cell>
          <cell r="D40637" t="str">
            <v>Mallama</v>
          </cell>
        </row>
        <row r="40638">
          <cell r="C40638" t="str">
            <v>52435</v>
          </cell>
          <cell r="D40638" t="str">
            <v>Mallama</v>
          </cell>
        </row>
        <row r="40639">
          <cell r="C40639" t="str">
            <v>52435</v>
          </cell>
          <cell r="D40639" t="str">
            <v>Mallama</v>
          </cell>
        </row>
        <row r="40640">
          <cell r="C40640" t="str">
            <v>52435</v>
          </cell>
          <cell r="D40640" t="str">
            <v>Mallama</v>
          </cell>
        </row>
        <row r="40641">
          <cell r="C40641" t="str">
            <v>52435</v>
          </cell>
          <cell r="D40641" t="str">
            <v>Mallama</v>
          </cell>
        </row>
        <row r="40642">
          <cell r="C40642" t="str">
            <v>52435</v>
          </cell>
          <cell r="D40642" t="str">
            <v>Mallama</v>
          </cell>
        </row>
        <row r="40643">
          <cell r="C40643" t="str">
            <v>52435</v>
          </cell>
          <cell r="D40643" t="str">
            <v>Mallama</v>
          </cell>
        </row>
        <row r="40644">
          <cell r="C40644" t="str">
            <v>52435</v>
          </cell>
          <cell r="D40644" t="str">
            <v>Mallama</v>
          </cell>
        </row>
        <row r="40645">
          <cell r="C40645" t="str">
            <v>52435</v>
          </cell>
          <cell r="D40645" t="str">
            <v>Mallama</v>
          </cell>
        </row>
        <row r="40646">
          <cell r="C40646" t="str">
            <v>52435</v>
          </cell>
          <cell r="D40646" t="str">
            <v>Mallama</v>
          </cell>
        </row>
        <row r="40647">
          <cell r="C40647" t="str">
            <v>52435</v>
          </cell>
          <cell r="D40647" t="str">
            <v>Mallama</v>
          </cell>
        </row>
        <row r="40648">
          <cell r="C40648" t="str">
            <v>52435</v>
          </cell>
          <cell r="D40648" t="str">
            <v>Mallama</v>
          </cell>
        </row>
        <row r="40649">
          <cell r="C40649" t="str">
            <v>52435</v>
          </cell>
          <cell r="D40649" t="str">
            <v>Mallama</v>
          </cell>
        </row>
        <row r="40650">
          <cell r="C40650" t="str">
            <v>52435</v>
          </cell>
          <cell r="D40650" t="str">
            <v>Mallama</v>
          </cell>
        </row>
        <row r="40651">
          <cell r="C40651" t="str">
            <v>52435</v>
          </cell>
          <cell r="D40651" t="str">
            <v>Mallama</v>
          </cell>
        </row>
        <row r="40652">
          <cell r="C40652" t="str">
            <v>52435</v>
          </cell>
          <cell r="D40652" t="str">
            <v>Mallama</v>
          </cell>
        </row>
        <row r="40653">
          <cell r="C40653" t="str">
            <v>52435</v>
          </cell>
          <cell r="D40653" t="str">
            <v>Mallama</v>
          </cell>
        </row>
        <row r="40654">
          <cell r="C40654" t="str">
            <v>52435</v>
          </cell>
          <cell r="D40654" t="str">
            <v>Mallama</v>
          </cell>
        </row>
        <row r="40655">
          <cell r="C40655" t="str">
            <v>52435</v>
          </cell>
          <cell r="D40655" t="str">
            <v>Mallama</v>
          </cell>
        </row>
        <row r="40656">
          <cell r="C40656" t="str">
            <v>52435</v>
          </cell>
          <cell r="D40656" t="str">
            <v>Mallama</v>
          </cell>
        </row>
        <row r="40657">
          <cell r="C40657" t="str">
            <v>52435</v>
          </cell>
          <cell r="D40657" t="str">
            <v>Mallama</v>
          </cell>
        </row>
        <row r="40658">
          <cell r="C40658" t="str">
            <v>52435</v>
          </cell>
          <cell r="D40658" t="str">
            <v>Mallama</v>
          </cell>
        </row>
        <row r="40659">
          <cell r="C40659" t="str">
            <v>52435</v>
          </cell>
          <cell r="D40659" t="str">
            <v>Mallama</v>
          </cell>
        </row>
        <row r="40660">
          <cell r="C40660" t="str">
            <v>52435</v>
          </cell>
          <cell r="D40660" t="str">
            <v>Mallama</v>
          </cell>
        </row>
        <row r="40661">
          <cell r="C40661" t="str">
            <v>52435</v>
          </cell>
          <cell r="D40661" t="str">
            <v>Mallama</v>
          </cell>
        </row>
        <row r="40662">
          <cell r="C40662" t="str">
            <v>52435</v>
          </cell>
          <cell r="D40662" t="str">
            <v>Mallama</v>
          </cell>
        </row>
        <row r="40663">
          <cell r="C40663" t="str">
            <v>52435</v>
          </cell>
          <cell r="D40663" t="str">
            <v>Mallama</v>
          </cell>
        </row>
        <row r="40664">
          <cell r="C40664" t="str">
            <v>52435</v>
          </cell>
          <cell r="D40664" t="str">
            <v>Mallama</v>
          </cell>
        </row>
        <row r="40665">
          <cell r="C40665" t="str">
            <v>52435</v>
          </cell>
          <cell r="D40665" t="str">
            <v>Mallama</v>
          </cell>
        </row>
        <row r="40666">
          <cell r="C40666" t="str">
            <v>52435</v>
          </cell>
          <cell r="D40666" t="str">
            <v>Mallama</v>
          </cell>
        </row>
        <row r="40667">
          <cell r="C40667" t="str">
            <v>52435</v>
          </cell>
          <cell r="D40667" t="str">
            <v>Mallama</v>
          </cell>
        </row>
        <row r="40668">
          <cell r="C40668" t="str">
            <v>52435</v>
          </cell>
          <cell r="D40668" t="str">
            <v>Mallama</v>
          </cell>
        </row>
        <row r="40669">
          <cell r="C40669" t="str">
            <v>52435</v>
          </cell>
          <cell r="D40669" t="str">
            <v>Mallama</v>
          </cell>
        </row>
        <row r="40670">
          <cell r="C40670" t="str">
            <v>52435</v>
          </cell>
          <cell r="D40670" t="str">
            <v>Mallama</v>
          </cell>
        </row>
        <row r="40671">
          <cell r="C40671" t="str">
            <v>52435</v>
          </cell>
          <cell r="D40671" t="str">
            <v>Mallama</v>
          </cell>
        </row>
        <row r="40672">
          <cell r="C40672" t="str">
            <v>52435</v>
          </cell>
          <cell r="D40672" t="str">
            <v>Mallama</v>
          </cell>
        </row>
        <row r="40673">
          <cell r="C40673" t="str">
            <v>52435</v>
          </cell>
          <cell r="D40673" t="str">
            <v>Mallama</v>
          </cell>
        </row>
        <row r="40674">
          <cell r="C40674" t="str">
            <v>52435</v>
          </cell>
          <cell r="D40674" t="str">
            <v>Mallama</v>
          </cell>
        </row>
        <row r="40675">
          <cell r="C40675" t="str">
            <v>52473</v>
          </cell>
          <cell r="D40675" t="str">
            <v>Mosquera</v>
          </cell>
        </row>
        <row r="40676">
          <cell r="C40676" t="str">
            <v>52473</v>
          </cell>
          <cell r="D40676" t="str">
            <v>Mosquera</v>
          </cell>
        </row>
        <row r="40677">
          <cell r="C40677" t="str">
            <v>52473</v>
          </cell>
          <cell r="D40677" t="str">
            <v>Mosquera</v>
          </cell>
        </row>
        <row r="40678">
          <cell r="C40678" t="str">
            <v>52473</v>
          </cell>
          <cell r="D40678" t="str">
            <v>Mosquera</v>
          </cell>
        </row>
        <row r="40679">
          <cell r="C40679" t="str">
            <v>52473</v>
          </cell>
          <cell r="D40679" t="str">
            <v>Mosquera</v>
          </cell>
        </row>
        <row r="40680">
          <cell r="C40680" t="str">
            <v>52473</v>
          </cell>
          <cell r="D40680" t="str">
            <v>Mosquera</v>
          </cell>
        </row>
        <row r="40681">
          <cell r="C40681" t="str">
            <v>52473</v>
          </cell>
          <cell r="D40681" t="str">
            <v>Mosquera</v>
          </cell>
        </row>
        <row r="40682">
          <cell r="C40682" t="str">
            <v>52473</v>
          </cell>
          <cell r="D40682" t="str">
            <v>Mosquera</v>
          </cell>
        </row>
        <row r="40683">
          <cell r="C40683" t="str">
            <v>52473</v>
          </cell>
          <cell r="D40683" t="str">
            <v>Mosquera</v>
          </cell>
        </row>
        <row r="40684">
          <cell r="C40684" t="str">
            <v>52473</v>
          </cell>
          <cell r="D40684" t="str">
            <v>Mosquera</v>
          </cell>
        </row>
        <row r="40685">
          <cell r="C40685" t="str">
            <v>52473</v>
          </cell>
          <cell r="D40685" t="str">
            <v>Mosquera</v>
          </cell>
        </row>
        <row r="40686">
          <cell r="C40686" t="str">
            <v>52473</v>
          </cell>
          <cell r="D40686" t="str">
            <v>Mosquera</v>
          </cell>
        </row>
        <row r="40687">
          <cell r="C40687" t="str">
            <v>52473</v>
          </cell>
          <cell r="D40687" t="str">
            <v>Mosquera</v>
          </cell>
        </row>
        <row r="40688">
          <cell r="C40688" t="str">
            <v>52473</v>
          </cell>
          <cell r="D40688" t="str">
            <v>Mosquera</v>
          </cell>
        </row>
        <row r="40689">
          <cell r="C40689" t="str">
            <v>52473</v>
          </cell>
          <cell r="D40689" t="str">
            <v>Mosquera</v>
          </cell>
        </row>
        <row r="40690">
          <cell r="C40690" t="str">
            <v>52473</v>
          </cell>
          <cell r="D40690" t="str">
            <v>Mosquera</v>
          </cell>
        </row>
        <row r="40691">
          <cell r="C40691" t="str">
            <v>52473</v>
          </cell>
          <cell r="D40691" t="str">
            <v>Mosquera</v>
          </cell>
        </row>
        <row r="40692">
          <cell r="C40692" t="str">
            <v>52473</v>
          </cell>
          <cell r="D40692" t="str">
            <v>Mosquera</v>
          </cell>
        </row>
        <row r="40693">
          <cell r="C40693" t="str">
            <v>52473</v>
          </cell>
          <cell r="D40693" t="str">
            <v>Mosquera</v>
          </cell>
        </row>
        <row r="40694">
          <cell r="C40694" t="str">
            <v>52473</v>
          </cell>
          <cell r="D40694" t="str">
            <v>Mosquera</v>
          </cell>
        </row>
        <row r="40695">
          <cell r="C40695" t="str">
            <v>52473</v>
          </cell>
          <cell r="D40695" t="str">
            <v>Mosquera</v>
          </cell>
        </row>
        <row r="40696">
          <cell r="C40696" t="str">
            <v>52473</v>
          </cell>
          <cell r="D40696" t="str">
            <v>Mosquera</v>
          </cell>
        </row>
        <row r="40697">
          <cell r="C40697" t="str">
            <v>52473</v>
          </cell>
          <cell r="D40697" t="str">
            <v>Mosquera</v>
          </cell>
        </row>
        <row r="40698">
          <cell r="C40698" t="str">
            <v>52473</v>
          </cell>
          <cell r="D40698" t="str">
            <v>Mosquera</v>
          </cell>
        </row>
        <row r="40699">
          <cell r="C40699" t="str">
            <v>52473</v>
          </cell>
          <cell r="D40699" t="str">
            <v>Mosquera</v>
          </cell>
        </row>
        <row r="40700">
          <cell r="C40700" t="str">
            <v>52473</v>
          </cell>
          <cell r="D40700" t="str">
            <v>Mosquera</v>
          </cell>
        </row>
        <row r="40701">
          <cell r="C40701" t="str">
            <v>52473</v>
          </cell>
          <cell r="D40701" t="str">
            <v>Mosquera</v>
          </cell>
        </row>
        <row r="40702">
          <cell r="C40702" t="str">
            <v>52473</v>
          </cell>
          <cell r="D40702" t="str">
            <v>Mosquera</v>
          </cell>
        </row>
        <row r="40703">
          <cell r="C40703" t="str">
            <v>52473</v>
          </cell>
          <cell r="D40703" t="str">
            <v>Mosquera</v>
          </cell>
        </row>
        <row r="40704">
          <cell r="C40704" t="str">
            <v>52473</v>
          </cell>
          <cell r="D40704" t="str">
            <v>Mosquera</v>
          </cell>
        </row>
        <row r="40705">
          <cell r="C40705" t="str">
            <v>52473</v>
          </cell>
          <cell r="D40705" t="str">
            <v>Mosquera</v>
          </cell>
        </row>
        <row r="40706">
          <cell r="C40706" t="str">
            <v>52473</v>
          </cell>
          <cell r="D40706" t="str">
            <v>Mosquera</v>
          </cell>
        </row>
        <row r="40707">
          <cell r="C40707" t="str">
            <v>52473</v>
          </cell>
          <cell r="D40707" t="str">
            <v>Mosquera</v>
          </cell>
        </row>
        <row r="40708">
          <cell r="C40708" t="str">
            <v>52473</v>
          </cell>
          <cell r="D40708" t="str">
            <v>Mosquera</v>
          </cell>
        </row>
        <row r="40709">
          <cell r="C40709" t="str">
            <v>52473</v>
          </cell>
          <cell r="D40709" t="str">
            <v>Mosquera</v>
          </cell>
        </row>
        <row r="40710">
          <cell r="C40710" t="str">
            <v>52473</v>
          </cell>
          <cell r="D40710" t="str">
            <v>Mosquera</v>
          </cell>
        </row>
        <row r="40711">
          <cell r="C40711" t="str">
            <v>52473</v>
          </cell>
          <cell r="D40711" t="str">
            <v>Mosquera</v>
          </cell>
        </row>
        <row r="40712">
          <cell r="C40712" t="str">
            <v>52473</v>
          </cell>
          <cell r="D40712" t="str">
            <v>Mosquera</v>
          </cell>
        </row>
        <row r="40713">
          <cell r="C40713" t="str">
            <v>52473</v>
          </cell>
          <cell r="D40713" t="str">
            <v>Mosquera</v>
          </cell>
        </row>
        <row r="40714">
          <cell r="C40714" t="str">
            <v>52473</v>
          </cell>
          <cell r="D40714" t="str">
            <v>Mosquera</v>
          </cell>
        </row>
        <row r="40715">
          <cell r="C40715" t="str">
            <v>52473</v>
          </cell>
          <cell r="D40715" t="str">
            <v>Mosquera</v>
          </cell>
        </row>
        <row r="40716">
          <cell r="C40716" t="str">
            <v>52473</v>
          </cell>
          <cell r="D40716" t="str">
            <v>Mosquera</v>
          </cell>
        </row>
        <row r="40717">
          <cell r="C40717" t="str">
            <v>52473</v>
          </cell>
          <cell r="D40717" t="str">
            <v>Mosquera</v>
          </cell>
        </row>
        <row r="40718">
          <cell r="C40718" t="str">
            <v>52473</v>
          </cell>
          <cell r="D40718" t="str">
            <v>Mosquera</v>
          </cell>
        </row>
        <row r="40719">
          <cell r="C40719" t="str">
            <v>52473</v>
          </cell>
          <cell r="D40719" t="str">
            <v>Mosquera</v>
          </cell>
        </row>
        <row r="40720">
          <cell r="C40720" t="str">
            <v>52473</v>
          </cell>
          <cell r="D40720" t="str">
            <v>Mosquera</v>
          </cell>
        </row>
        <row r="40721">
          <cell r="C40721" t="str">
            <v>52473</v>
          </cell>
          <cell r="D40721" t="str">
            <v>Mosquera</v>
          </cell>
        </row>
        <row r="40722">
          <cell r="C40722" t="str">
            <v>52473</v>
          </cell>
          <cell r="D40722" t="str">
            <v>Mosquera</v>
          </cell>
        </row>
        <row r="40723">
          <cell r="C40723" t="str">
            <v>52473</v>
          </cell>
          <cell r="D40723" t="str">
            <v>Mosquera</v>
          </cell>
        </row>
        <row r="40724">
          <cell r="C40724" t="str">
            <v>52473</v>
          </cell>
          <cell r="D40724" t="str">
            <v>Mosquera</v>
          </cell>
        </row>
        <row r="40725">
          <cell r="C40725" t="str">
            <v>52473</v>
          </cell>
          <cell r="D40725" t="str">
            <v>Mosquera</v>
          </cell>
        </row>
        <row r="40726">
          <cell r="C40726" t="str">
            <v>52473</v>
          </cell>
          <cell r="D40726" t="str">
            <v>Mosquera</v>
          </cell>
        </row>
        <row r="40727">
          <cell r="C40727" t="str">
            <v>52473</v>
          </cell>
          <cell r="D40727" t="str">
            <v>Mosquera</v>
          </cell>
        </row>
        <row r="40728">
          <cell r="C40728" t="str">
            <v>52473</v>
          </cell>
          <cell r="D40728" t="str">
            <v>Mosquera</v>
          </cell>
        </row>
        <row r="40729">
          <cell r="C40729" t="str">
            <v>52480</v>
          </cell>
          <cell r="D40729" t="str">
            <v>Nariño</v>
          </cell>
        </row>
        <row r="40730">
          <cell r="C40730" t="str">
            <v>52480</v>
          </cell>
          <cell r="D40730" t="str">
            <v>Nariño</v>
          </cell>
        </row>
        <row r="40731">
          <cell r="C40731" t="str">
            <v>52480</v>
          </cell>
          <cell r="D40731" t="str">
            <v>Nariño</v>
          </cell>
        </row>
        <row r="40732">
          <cell r="C40732" t="str">
            <v>52480</v>
          </cell>
          <cell r="D40732" t="str">
            <v>Nariño</v>
          </cell>
        </row>
        <row r="40733">
          <cell r="C40733" t="str">
            <v>52480</v>
          </cell>
          <cell r="D40733" t="str">
            <v>Nariño</v>
          </cell>
        </row>
        <row r="40734">
          <cell r="C40734" t="str">
            <v>52480</v>
          </cell>
          <cell r="D40734" t="str">
            <v>Nariño</v>
          </cell>
        </row>
        <row r="40735">
          <cell r="C40735" t="str">
            <v>52480</v>
          </cell>
          <cell r="D40735" t="str">
            <v>Nariño</v>
          </cell>
        </row>
        <row r="40736">
          <cell r="C40736" t="str">
            <v>52480</v>
          </cell>
          <cell r="D40736" t="str">
            <v>Nariño</v>
          </cell>
        </row>
        <row r="40737">
          <cell r="C40737" t="str">
            <v>52480</v>
          </cell>
          <cell r="D40737" t="str">
            <v>Nariño</v>
          </cell>
        </row>
        <row r="40738">
          <cell r="C40738" t="str">
            <v>52480</v>
          </cell>
          <cell r="D40738" t="str">
            <v>Nariño</v>
          </cell>
        </row>
        <row r="40739">
          <cell r="C40739" t="str">
            <v>52480</v>
          </cell>
          <cell r="D40739" t="str">
            <v>Nariño</v>
          </cell>
        </row>
        <row r="40740">
          <cell r="C40740" t="str">
            <v>52480</v>
          </cell>
          <cell r="D40740" t="str">
            <v>Nariño</v>
          </cell>
        </row>
        <row r="40741">
          <cell r="C40741" t="str">
            <v>52480</v>
          </cell>
          <cell r="D40741" t="str">
            <v>Nariño</v>
          </cell>
        </row>
        <row r="40742">
          <cell r="C40742" t="str">
            <v>52480</v>
          </cell>
          <cell r="D40742" t="str">
            <v>Nariño</v>
          </cell>
        </row>
        <row r="40743">
          <cell r="C40743" t="str">
            <v>52480</v>
          </cell>
          <cell r="D40743" t="str">
            <v>Nariño</v>
          </cell>
        </row>
        <row r="40744">
          <cell r="C40744" t="str">
            <v>52480</v>
          </cell>
          <cell r="D40744" t="str">
            <v>Nariño</v>
          </cell>
        </row>
        <row r="40745">
          <cell r="C40745" t="str">
            <v>52480</v>
          </cell>
          <cell r="D40745" t="str">
            <v>Nariño</v>
          </cell>
        </row>
        <row r="40746">
          <cell r="C40746" t="str">
            <v>52480</v>
          </cell>
          <cell r="D40746" t="str">
            <v>Nariño</v>
          </cell>
        </row>
        <row r="40747">
          <cell r="C40747" t="str">
            <v>52480</v>
          </cell>
          <cell r="D40747" t="str">
            <v>Nariño</v>
          </cell>
        </row>
        <row r="40748">
          <cell r="C40748" t="str">
            <v>52480</v>
          </cell>
          <cell r="D40748" t="str">
            <v>Nariño</v>
          </cell>
        </row>
        <row r="40749">
          <cell r="C40749" t="str">
            <v>52480</v>
          </cell>
          <cell r="D40749" t="str">
            <v>Nariño</v>
          </cell>
        </row>
        <row r="40750">
          <cell r="C40750" t="str">
            <v>52480</v>
          </cell>
          <cell r="D40750" t="str">
            <v>Nariño</v>
          </cell>
        </row>
        <row r="40751">
          <cell r="C40751" t="str">
            <v>52480</v>
          </cell>
          <cell r="D40751" t="str">
            <v>Nariño</v>
          </cell>
        </row>
        <row r="40752">
          <cell r="C40752" t="str">
            <v>52480</v>
          </cell>
          <cell r="D40752" t="str">
            <v>Nariño</v>
          </cell>
        </row>
        <row r="40753">
          <cell r="C40753" t="str">
            <v>52480</v>
          </cell>
          <cell r="D40753" t="str">
            <v>Nariño</v>
          </cell>
        </row>
        <row r="40754">
          <cell r="C40754" t="str">
            <v>52480</v>
          </cell>
          <cell r="D40754" t="str">
            <v>Nariño</v>
          </cell>
        </row>
        <row r="40755">
          <cell r="C40755" t="str">
            <v>52480</v>
          </cell>
          <cell r="D40755" t="str">
            <v>Nariño</v>
          </cell>
        </row>
        <row r="40756">
          <cell r="C40756" t="str">
            <v>52480</v>
          </cell>
          <cell r="D40756" t="str">
            <v>Nariño</v>
          </cell>
        </row>
        <row r="40757">
          <cell r="C40757" t="str">
            <v>52480</v>
          </cell>
          <cell r="D40757" t="str">
            <v>Nariño</v>
          </cell>
        </row>
        <row r="40758">
          <cell r="C40758" t="str">
            <v>52480</v>
          </cell>
          <cell r="D40758" t="str">
            <v>Nariño</v>
          </cell>
        </row>
        <row r="40759">
          <cell r="C40759" t="str">
            <v>52480</v>
          </cell>
          <cell r="D40759" t="str">
            <v>Nariño</v>
          </cell>
        </row>
        <row r="40760">
          <cell r="C40760" t="str">
            <v>52480</v>
          </cell>
          <cell r="D40760" t="str">
            <v>Nariño</v>
          </cell>
        </row>
        <row r="40761">
          <cell r="C40761" t="str">
            <v>52480</v>
          </cell>
          <cell r="D40761" t="str">
            <v>Nariño</v>
          </cell>
        </row>
        <row r="40762">
          <cell r="C40762" t="str">
            <v>52480</v>
          </cell>
          <cell r="D40762" t="str">
            <v>Nariño</v>
          </cell>
        </row>
        <row r="40763">
          <cell r="C40763" t="str">
            <v>52480</v>
          </cell>
          <cell r="D40763" t="str">
            <v>Nariño</v>
          </cell>
        </row>
        <row r="40764">
          <cell r="C40764" t="str">
            <v>52480</v>
          </cell>
          <cell r="D40764" t="str">
            <v>Nariño</v>
          </cell>
        </row>
        <row r="40765">
          <cell r="C40765" t="str">
            <v>52480</v>
          </cell>
          <cell r="D40765" t="str">
            <v>Nariño</v>
          </cell>
        </row>
        <row r="40766">
          <cell r="C40766" t="str">
            <v>52480</v>
          </cell>
          <cell r="D40766" t="str">
            <v>Nariño</v>
          </cell>
        </row>
        <row r="40767">
          <cell r="C40767" t="str">
            <v>52480</v>
          </cell>
          <cell r="D40767" t="str">
            <v>Nariño</v>
          </cell>
        </row>
        <row r="40768">
          <cell r="C40768" t="str">
            <v>52480</v>
          </cell>
          <cell r="D40768" t="str">
            <v>Nariño</v>
          </cell>
        </row>
        <row r="40769">
          <cell r="C40769" t="str">
            <v>52480</v>
          </cell>
          <cell r="D40769" t="str">
            <v>Nariño</v>
          </cell>
        </row>
        <row r="40770">
          <cell r="C40770" t="str">
            <v>52480</v>
          </cell>
          <cell r="D40770" t="str">
            <v>Nariño</v>
          </cell>
        </row>
        <row r="40771">
          <cell r="C40771" t="str">
            <v>52480</v>
          </cell>
          <cell r="D40771" t="str">
            <v>Nariño</v>
          </cell>
        </row>
        <row r="40772">
          <cell r="C40772" t="str">
            <v>52480</v>
          </cell>
          <cell r="D40772" t="str">
            <v>Nariño</v>
          </cell>
        </row>
        <row r="40773">
          <cell r="C40773" t="str">
            <v>52480</v>
          </cell>
          <cell r="D40773" t="str">
            <v>Nariño</v>
          </cell>
        </row>
        <row r="40774">
          <cell r="C40774" t="str">
            <v>52480</v>
          </cell>
          <cell r="D40774" t="str">
            <v>Nariño</v>
          </cell>
        </row>
        <row r="40775">
          <cell r="C40775" t="str">
            <v>52480</v>
          </cell>
          <cell r="D40775" t="str">
            <v>Nariño</v>
          </cell>
        </row>
        <row r="40776">
          <cell r="C40776" t="str">
            <v>52480</v>
          </cell>
          <cell r="D40776" t="str">
            <v>Nariño</v>
          </cell>
        </row>
        <row r="40777">
          <cell r="C40777" t="str">
            <v>52480</v>
          </cell>
          <cell r="D40777" t="str">
            <v>Nariño</v>
          </cell>
        </row>
        <row r="40778">
          <cell r="C40778" t="str">
            <v>52480</v>
          </cell>
          <cell r="D40778" t="str">
            <v>Nariño</v>
          </cell>
        </row>
        <row r="40779">
          <cell r="C40779" t="str">
            <v>52480</v>
          </cell>
          <cell r="D40779" t="str">
            <v>Nariño</v>
          </cell>
        </row>
        <row r="40780">
          <cell r="C40780" t="str">
            <v>52480</v>
          </cell>
          <cell r="D40780" t="str">
            <v>Nariño</v>
          </cell>
        </row>
        <row r="40781">
          <cell r="C40781" t="str">
            <v>52480</v>
          </cell>
          <cell r="D40781" t="str">
            <v>Nariño</v>
          </cell>
        </row>
        <row r="40782">
          <cell r="C40782" t="str">
            <v>52480</v>
          </cell>
          <cell r="D40782" t="str">
            <v>Nariño</v>
          </cell>
        </row>
        <row r="40783">
          <cell r="C40783" t="str">
            <v>52490</v>
          </cell>
          <cell r="D40783" t="str">
            <v>Olaya Herrera</v>
          </cell>
        </row>
        <row r="40784">
          <cell r="C40784" t="str">
            <v>52490</v>
          </cell>
          <cell r="D40784" t="str">
            <v>Olaya Herrera</v>
          </cell>
        </row>
        <row r="40785">
          <cell r="C40785" t="str">
            <v>52490</v>
          </cell>
          <cell r="D40785" t="str">
            <v>Olaya Herrera</v>
          </cell>
        </row>
        <row r="40786">
          <cell r="C40786" t="str">
            <v>52490</v>
          </cell>
          <cell r="D40786" t="str">
            <v>Olaya Herrera</v>
          </cell>
        </row>
        <row r="40787">
          <cell r="C40787" t="str">
            <v>52490</v>
          </cell>
          <cell r="D40787" t="str">
            <v>Olaya Herrera</v>
          </cell>
        </row>
        <row r="40788">
          <cell r="C40788" t="str">
            <v>52490</v>
          </cell>
          <cell r="D40788" t="str">
            <v>Olaya Herrera</v>
          </cell>
        </row>
        <row r="40789">
          <cell r="C40789" t="str">
            <v>52490</v>
          </cell>
          <cell r="D40789" t="str">
            <v>Olaya Herrera</v>
          </cell>
        </row>
        <row r="40790">
          <cell r="C40790" t="str">
            <v>52490</v>
          </cell>
          <cell r="D40790" t="str">
            <v>Olaya Herrera</v>
          </cell>
        </row>
        <row r="40791">
          <cell r="C40791" t="str">
            <v>52490</v>
          </cell>
          <cell r="D40791" t="str">
            <v>Olaya Herrera</v>
          </cell>
        </row>
        <row r="40792">
          <cell r="C40792" t="str">
            <v>52490</v>
          </cell>
          <cell r="D40792" t="str">
            <v>Olaya Herrera</v>
          </cell>
        </row>
        <row r="40793">
          <cell r="C40793" t="str">
            <v>52490</v>
          </cell>
          <cell r="D40793" t="str">
            <v>Olaya Herrera</v>
          </cell>
        </row>
        <row r="40794">
          <cell r="C40794" t="str">
            <v>52490</v>
          </cell>
          <cell r="D40794" t="str">
            <v>Olaya Herrera</v>
          </cell>
        </row>
        <row r="40795">
          <cell r="C40795" t="str">
            <v>52490</v>
          </cell>
          <cell r="D40795" t="str">
            <v>Olaya Herrera</v>
          </cell>
        </row>
        <row r="40796">
          <cell r="C40796" t="str">
            <v>52490</v>
          </cell>
          <cell r="D40796" t="str">
            <v>Olaya Herrera</v>
          </cell>
        </row>
        <row r="40797">
          <cell r="C40797" t="str">
            <v>52490</v>
          </cell>
          <cell r="D40797" t="str">
            <v>Olaya Herrera</v>
          </cell>
        </row>
        <row r="40798">
          <cell r="C40798" t="str">
            <v>52490</v>
          </cell>
          <cell r="D40798" t="str">
            <v>Olaya Herrera</v>
          </cell>
        </row>
        <row r="40799">
          <cell r="C40799" t="str">
            <v>52490</v>
          </cell>
          <cell r="D40799" t="str">
            <v>Olaya Herrera</v>
          </cell>
        </row>
        <row r="40800">
          <cell r="C40800" t="str">
            <v>52490</v>
          </cell>
          <cell r="D40800" t="str">
            <v>Olaya Herrera</v>
          </cell>
        </row>
        <row r="40801">
          <cell r="C40801" t="str">
            <v>52490</v>
          </cell>
          <cell r="D40801" t="str">
            <v>Olaya Herrera</v>
          </cell>
        </row>
        <row r="40802">
          <cell r="C40802" t="str">
            <v>52490</v>
          </cell>
          <cell r="D40802" t="str">
            <v>Olaya Herrera</v>
          </cell>
        </row>
        <row r="40803">
          <cell r="C40803" t="str">
            <v>52490</v>
          </cell>
          <cell r="D40803" t="str">
            <v>Olaya Herrera</v>
          </cell>
        </row>
        <row r="40804">
          <cell r="C40804" t="str">
            <v>52490</v>
          </cell>
          <cell r="D40804" t="str">
            <v>Olaya Herrera</v>
          </cell>
        </row>
        <row r="40805">
          <cell r="C40805" t="str">
            <v>52490</v>
          </cell>
          <cell r="D40805" t="str">
            <v>Olaya Herrera</v>
          </cell>
        </row>
        <row r="40806">
          <cell r="C40806" t="str">
            <v>52490</v>
          </cell>
          <cell r="D40806" t="str">
            <v>Olaya Herrera</v>
          </cell>
        </row>
        <row r="40807">
          <cell r="C40807" t="str">
            <v>52490</v>
          </cell>
          <cell r="D40807" t="str">
            <v>Olaya Herrera</v>
          </cell>
        </row>
        <row r="40808">
          <cell r="C40808" t="str">
            <v>52490</v>
          </cell>
          <cell r="D40808" t="str">
            <v>Olaya Herrera</v>
          </cell>
        </row>
        <row r="40809">
          <cell r="C40809" t="str">
            <v>52490</v>
          </cell>
          <cell r="D40809" t="str">
            <v>Olaya Herrera</v>
          </cell>
        </row>
        <row r="40810">
          <cell r="C40810" t="str">
            <v>52490</v>
          </cell>
          <cell r="D40810" t="str">
            <v>Olaya Herrera</v>
          </cell>
        </row>
        <row r="40811">
          <cell r="C40811" t="str">
            <v>52490</v>
          </cell>
          <cell r="D40811" t="str">
            <v>Olaya Herrera</v>
          </cell>
        </row>
        <row r="40812">
          <cell r="C40812" t="str">
            <v>52490</v>
          </cell>
          <cell r="D40812" t="str">
            <v>Olaya Herrera</v>
          </cell>
        </row>
        <row r="40813">
          <cell r="C40813" t="str">
            <v>52490</v>
          </cell>
          <cell r="D40813" t="str">
            <v>Olaya Herrera</v>
          </cell>
        </row>
        <row r="40814">
          <cell r="C40814" t="str">
            <v>52490</v>
          </cell>
          <cell r="D40814" t="str">
            <v>Olaya Herrera</v>
          </cell>
        </row>
        <row r="40815">
          <cell r="C40815" t="str">
            <v>52490</v>
          </cell>
          <cell r="D40815" t="str">
            <v>Olaya Herrera</v>
          </cell>
        </row>
        <row r="40816">
          <cell r="C40816" t="str">
            <v>52490</v>
          </cell>
          <cell r="D40816" t="str">
            <v>Olaya Herrera</v>
          </cell>
        </row>
        <row r="40817">
          <cell r="C40817" t="str">
            <v>52490</v>
          </cell>
          <cell r="D40817" t="str">
            <v>Olaya Herrera</v>
          </cell>
        </row>
        <row r="40818">
          <cell r="C40818" t="str">
            <v>52490</v>
          </cell>
          <cell r="D40818" t="str">
            <v>Olaya Herrera</v>
          </cell>
        </row>
        <row r="40819">
          <cell r="C40819" t="str">
            <v>52490</v>
          </cell>
          <cell r="D40819" t="str">
            <v>Olaya Herrera</v>
          </cell>
        </row>
        <row r="40820">
          <cell r="C40820" t="str">
            <v>52490</v>
          </cell>
          <cell r="D40820" t="str">
            <v>Olaya Herrera</v>
          </cell>
        </row>
        <row r="40821">
          <cell r="C40821" t="str">
            <v>52490</v>
          </cell>
          <cell r="D40821" t="str">
            <v>Olaya Herrera</v>
          </cell>
        </row>
        <row r="40822">
          <cell r="C40822" t="str">
            <v>52490</v>
          </cell>
          <cell r="D40822" t="str">
            <v>Olaya Herrera</v>
          </cell>
        </row>
        <row r="40823">
          <cell r="C40823" t="str">
            <v>52490</v>
          </cell>
          <cell r="D40823" t="str">
            <v>Olaya Herrera</v>
          </cell>
        </row>
        <row r="40824">
          <cell r="C40824" t="str">
            <v>52490</v>
          </cell>
          <cell r="D40824" t="str">
            <v>Olaya Herrera</v>
          </cell>
        </row>
        <row r="40825">
          <cell r="C40825" t="str">
            <v>52490</v>
          </cell>
          <cell r="D40825" t="str">
            <v>Olaya Herrera</v>
          </cell>
        </row>
        <row r="40826">
          <cell r="C40826" t="str">
            <v>52490</v>
          </cell>
          <cell r="D40826" t="str">
            <v>Olaya Herrera</v>
          </cell>
        </row>
        <row r="40827">
          <cell r="C40827" t="str">
            <v>52490</v>
          </cell>
          <cell r="D40827" t="str">
            <v>Olaya Herrera</v>
          </cell>
        </row>
        <row r="40828">
          <cell r="C40828" t="str">
            <v>52490</v>
          </cell>
          <cell r="D40828" t="str">
            <v>Olaya Herrera</v>
          </cell>
        </row>
        <row r="40829">
          <cell r="C40829" t="str">
            <v>52490</v>
          </cell>
          <cell r="D40829" t="str">
            <v>Olaya Herrera</v>
          </cell>
        </row>
        <row r="40830">
          <cell r="C40830" t="str">
            <v>52490</v>
          </cell>
          <cell r="D40830" t="str">
            <v>Olaya Herrera</v>
          </cell>
        </row>
        <row r="40831">
          <cell r="C40831" t="str">
            <v>52490</v>
          </cell>
          <cell r="D40831" t="str">
            <v>Olaya Herrera</v>
          </cell>
        </row>
        <row r="40832">
          <cell r="C40832" t="str">
            <v>52490</v>
          </cell>
          <cell r="D40832" t="str">
            <v>Olaya Herrera</v>
          </cell>
        </row>
        <row r="40833">
          <cell r="C40833" t="str">
            <v>52490</v>
          </cell>
          <cell r="D40833" t="str">
            <v>Olaya Herrera</v>
          </cell>
        </row>
        <row r="40834">
          <cell r="C40834" t="str">
            <v>52490</v>
          </cell>
          <cell r="D40834" t="str">
            <v>Olaya Herrera</v>
          </cell>
        </row>
        <row r="40835">
          <cell r="C40835" t="str">
            <v>52490</v>
          </cell>
          <cell r="D40835" t="str">
            <v>Olaya Herrera</v>
          </cell>
        </row>
        <row r="40836">
          <cell r="C40836" t="str">
            <v>52490</v>
          </cell>
          <cell r="D40836" t="str">
            <v>Olaya Herrera</v>
          </cell>
        </row>
        <row r="40837">
          <cell r="C40837" t="str">
            <v>52506</v>
          </cell>
          <cell r="D40837" t="str">
            <v>Ospina</v>
          </cell>
        </row>
        <row r="40838">
          <cell r="C40838" t="str">
            <v>52506</v>
          </cell>
          <cell r="D40838" t="str">
            <v>Ospina</v>
          </cell>
        </row>
        <row r="40839">
          <cell r="C40839" t="str">
            <v>52506</v>
          </cell>
          <cell r="D40839" t="str">
            <v>Ospina</v>
          </cell>
        </row>
        <row r="40840">
          <cell r="C40840" t="str">
            <v>52506</v>
          </cell>
          <cell r="D40840" t="str">
            <v>Ospina</v>
          </cell>
        </row>
        <row r="40841">
          <cell r="C40841" t="str">
            <v>52506</v>
          </cell>
          <cell r="D40841" t="str">
            <v>Ospina</v>
          </cell>
        </row>
        <row r="40842">
          <cell r="C40842" t="str">
            <v>52506</v>
          </cell>
          <cell r="D40842" t="str">
            <v>Ospina</v>
          </cell>
        </row>
        <row r="40843">
          <cell r="C40843" t="str">
            <v>52506</v>
          </cell>
          <cell r="D40843" t="str">
            <v>Ospina</v>
          </cell>
        </row>
        <row r="40844">
          <cell r="C40844" t="str">
            <v>52506</v>
          </cell>
          <cell r="D40844" t="str">
            <v>Ospina</v>
          </cell>
        </row>
        <row r="40845">
          <cell r="C40845" t="str">
            <v>52506</v>
          </cell>
          <cell r="D40845" t="str">
            <v>Ospina</v>
          </cell>
        </row>
        <row r="40846">
          <cell r="C40846" t="str">
            <v>52506</v>
          </cell>
          <cell r="D40846" t="str">
            <v>Ospina</v>
          </cell>
        </row>
        <row r="40847">
          <cell r="C40847" t="str">
            <v>52506</v>
          </cell>
          <cell r="D40847" t="str">
            <v>Ospina</v>
          </cell>
        </row>
        <row r="40848">
          <cell r="C40848" t="str">
            <v>52506</v>
          </cell>
          <cell r="D40848" t="str">
            <v>Ospina</v>
          </cell>
        </row>
        <row r="40849">
          <cell r="C40849" t="str">
            <v>52506</v>
          </cell>
          <cell r="D40849" t="str">
            <v>Ospina</v>
          </cell>
        </row>
        <row r="40850">
          <cell r="C40850" t="str">
            <v>52506</v>
          </cell>
          <cell r="D40850" t="str">
            <v>Ospina</v>
          </cell>
        </row>
        <row r="40851">
          <cell r="C40851" t="str">
            <v>52506</v>
          </cell>
          <cell r="D40851" t="str">
            <v>Ospina</v>
          </cell>
        </row>
        <row r="40852">
          <cell r="C40852" t="str">
            <v>52506</v>
          </cell>
          <cell r="D40852" t="str">
            <v>Ospina</v>
          </cell>
        </row>
        <row r="40853">
          <cell r="C40853" t="str">
            <v>52506</v>
          </cell>
          <cell r="D40853" t="str">
            <v>Ospina</v>
          </cell>
        </row>
        <row r="40854">
          <cell r="C40854" t="str">
            <v>52506</v>
          </cell>
          <cell r="D40854" t="str">
            <v>Ospina</v>
          </cell>
        </row>
        <row r="40855">
          <cell r="C40855" t="str">
            <v>52506</v>
          </cell>
          <cell r="D40855" t="str">
            <v>Ospina</v>
          </cell>
        </row>
        <row r="40856">
          <cell r="C40856" t="str">
            <v>52506</v>
          </cell>
          <cell r="D40856" t="str">
            <v>Ospina</v>
          </cell>
        </row>
        <row r="40857">
          <cell r="C40857" t="str">
            <v>52506</v>
          </cell>
          <cell r="D40857" t="str">
            <v>Ospina</v>
          </cell>
        </row>
        <row r="40858">
          <cell r="C40858" t="str">
            <v>52506</v>
          </cell>
          <cell r="D40858" t="str">
            <v>Ospina</v>
          </cell>
        </row>
        <row r="40859">
          <cell r="C40859" t="str">
            <v>52506</v>
          </cell>
          <cell r="D40859" t="str">
            <v>Ospina</v>
          </cell>
        </row>
        <row r="40860">
          <cell r="C40860" t="str">
            <v>52506</v>
          </cell>
          <cell r="D40860" t="str">
            <v>Ospina</v>
          </cell>
        </row>
        <row r="40861">
          <cell r="C40861" t="str">
            <v>52506</v>
          </cell>
          <cell r="D40861" t="str">
            <v>Ospina</v>
          </cell>
        </row>
        <row r="40862">
          <cell r="C40862" t="str">
            <v>52506</v>
          </cell>
          <cell r="D40862" t="str">
            <v>Ospina</v>
          </cell>
        </row>
        <row r="40863">
          <cell r="C40863" t="str">
            <v>52506</v>
          </cell>
          <cell r="D40863" t="str">
            <v>Ospina</v>
          </cell>
        </row>
        <row r="40864">
          <cell r="C40864" t="str">
            <v>52506</v>
          </cell>
          <cell r="D40864" t="str">
            <v>Ospina</v>
          </cell>
        </row>
        <row r="40865">
          <cell r="C40865" t="str">
            <v>52506</v>
          </cell>
          <cell r="D40865" t="str">
            <v>Ospina</v>
          </cell>
        </row>
        <row r="40866">
          <cell r="C40866" t="str">
            <v>52506</v>
          </cell>
          <cell r="D40866" t="str">
            <v>Ospina</v>
          </cell>
        </row>
        <row r="40867">
          <cell r="C40867" t="str">
            <v>52506</v>
          </cell>
          <cell r="D40867" t="str">
            <v>Ospina</v>
          </cell>
        </row>
        <row r="40868">
          <cell r="C40868" t="str">
            <v>52506</v>
          </cell>
          <cell r="D40868" t="str">
            <v>Ospina</v>
          </cell>
        </row>
        <row r="40869">
          <cell r="C40869" t="str">
            <v>52506</v>
          </cell>
          <cell r="D40869" t="str">
            <v>Ospina</v>
          </cell>
        </row>
        <row r="40870">
          <cell r="C40870" t="str">
            <v>52506</v>
          </cell>
          <cell r="D40870" t="str">
            <v>Ospina</v>
          </cell>
        </row>
        <row r="40871">
          <cell r="C40871" t="str">
            <v>52506</v>
          </cell>
          <cell r="D40871" t="str">
            <v>Ospina</v>
          </cell>
        </row>
        <row r="40872">
          <cell r="C40872" t="str">
            <v>52506</v>
          </cell>
          <cell r="D40872" t="str">
            <v>Ospina</v>
          </cell>
        </row>
        <row r="40873">
          <cell r="C40873" t="str">
            <v>52506</v>
          </cell>
          <cell r="D40873" t="str">
            <v>Ospina</v>
          </cell>
        </row>
        <row r="40874">
          <cell r="C40874" t="str">
            <v>52506</v>
          </cell>
          <cell r="D40874" t="str">
            <v>Ospina</v>
          </cell>
        </row>
        <row r="40875">
          <cell r="C40875" t="str">
            <v>52506</v>
          </cell>
          <cell r="D40875" t="str">
            <v>Ospina</v>
          </cell>
        </row>
        <row r="40876">
          <cell r="C40876" t="str">
            <v>52506</v>
          </cell>
          <cell r="D40876" t="str">
            <v>Ospina</v>
          </cell>
        </row>
        <row r="40877">
          <cell r="C40877" t="str">
            <v>52506</v>
          </cell>
          <cell r="D40877" t="str">
            <v>Ospina</v>
          </cell>
        </row>
        <row r="40878">
          <cell r="C40878" t="str">
            <v>52506</v>
          </cell>
          <cell r="D40878" t="str">
            <v>Ospina</v>
          </cell>
        </row>
        <row r="40879">
          <cell r="C40879" t="str">
            <v>52506</v>
          </cell>
          <cell r="D40879" t="str">
            <v>Ospina</v>
          </cell>
        </row>
        <row r="40880">
          <cell r="C40880" t="str">
            <v>52506</v>
          </cell>
          <cell r="D40880" t="str">
            <v>Ospina</v>
          </cell>
        </row>
        <row r="40881">
          <cell r="C40881" t="str">
            <v>52506</v>
          </cell>
          <cell r="D40881" t="str">
            <v>Ospina</v>
          </cell>
        </row>
        <row r="40882">
          <cell r="C40882" t="str">
            <v>52506</v>
          </cell>
          <cell r="D40882" t="str">
            <v>Ospina</v>
          </cell>
        </row>
        <row r="40883">
          <cell r="C40883" t="str">
            <v>52506</v>
          </cell>
          <cell r="D40883" t="str">
            <v>Ospina</v>
          </cell>
        </row>
        <row r="40884">
          <cell r="C40884" t="str">
            <v>52506</v>
          </cell>
          <cell r="D40884" t="str">
            <v>Ospina</v>
          </cell>
        </row>
        <row r="40885">
          <cell r="C40885" t="str">
            <v>52506</v>
          </cell>
          <cell r="D40885" t="str">
            <v>Ospina</v>
          </cell>
        </row>
        <row r="40886">
          <cell r="C40886" t="str">
            <v>52506</v>
          </cell>
          <cell r="D40886" t="str">
            <v>Ospina</v>
          </cell>
        </row>
        <row r="40887">
          <cell r="C40887" t="str">
            <v>52506</v>
          </cell>
          <cell r="D40887" t="str">
            <v>Ospina</v>
          </cell>
        </row>
        <row r="40888">
          <cell r="C40888" t="str">
            <v>52506</v>
          </cell>
          <cell r="D40888" t="str">
            <v>Ospina</v>
          </cell>
        </row>
        <row r="40889">
          <cell r="C40889" t="str">
            <v>52506</v>
          </cell>
          <cell r="D40889" t="str">
            <v>Ospina</v>
          </cell>
        </row>
        <row r="40890">
          <cell r="C40890" t="str">
            <v>52506</v>
          </cell>
          <cell r="D40890" t="str">
            <v>Ospina</v>
          </cell>
        </row>
        <row r="40891">
          <cell r="C40891" t="str">
            <v>52520</v>
          </cell>
          <cell r="D40891" t="str">
            <v>Francisco Pizarro</v>
          </cell>
        </row>
        <row r="40892">
          <cell r="C40892" t="str">
            <v>52520</v>
          </cell>
          <cell r="D40892" t="str">
            <v>Francisco Pizarro</v>
          </cell>
        </row>
        <row r="40893">
          <cell r="C40893" t="str">
            <v>52520</v>
          </cell>
          <cell r="D40893" t="str">
            <v>Francisco Pizarro</v>
          </cell>
        </row>
        <row r="40894">
          <cell r="C40894" t="str">
            <v>52520</v>
          </cell>
          <cell r="D40894" t="str">
            <v>Francisco Pizarro</v>
          </cell>
        </row>
        <row r="40895">
          <cell r="C40895" t="str">
            <v>52520</v>
          </cell>
          <cell r="D40895" t="str">
            <v>Francisco Pizarro</v>
          </cell>
        </row>
        <row r="40896">
          <cell r="C40896" t="str">
            <v>52520</v>
          </cell>
          <cell r="D40896" t="str">
            <v>Francisco Pizarro</v>
          </cell>
        </row>
        <row r="40897">
          <cell r="C40897" t="str">
            <v>52520</v>
          </cell>
          <cell r="D40897" t="str">
            <v>Francisco Pizarro</v>
          </cell>
        </row>
        <row r="40898">
          <cell r="C40898" t="str">
            <v>52520</v>
          </cell>
          <cell r="D40898" t="str">
            <v>Francisco Pizarro</v>
          </cell>
        </row>
        <row r="40899">
          <cell r="C40899" t="str">
            <v>52520</v>
          </cell>
          <cell r="D40899" t="str">
            <v>Francisco Pizarro</v>
          </cell>
        </row>
        <row r="40900">
          <cell r="C40900" t="str">
            <v>52520</v>
          </cell>
          <cell r="D40900" t="str">
            <v>Francisco Pizarro</v>
          </cell>
        </row>
        <row r="40901">
          <cell r="C40901" t="str">
            <v>52520</v>
          </cell>
          <cell r="D40901" t="str">
            <v>Francisco Pizarro</v>
          </cell>
        </row>
        <row r="40902">
          <cell r="C40902" t="str">
            <v>52520</v>
          </cell>
          <cell r="D40902" t="str">
            <v>Francisco Pizarro</v>
          </cell>
        </row>
        <row r="40903">
          <cell r="C40903" t="str">
            <v>52520</v>
          </cell>
          <cell r="D40903" t="str">
            <v>Francisco Pizarro</v>
          </cell>
        </row>
        <row r="40904">
          <cell r="C40904" t="str">
            <v>52520</v>
          </cell>
          <cell r="D40904" t="str">
            <v>Francisco Pizarro</v>
          </cell>
        </row>
        <row r="40905">
          <cell r="C40905" t="str">
            <v>52520</v>
          </cell>
          <cell r="D40905" t="str">
            <v>Francisco Pizarro</v>
          </cell>
        </row>
        <row r="40906">
          <cell r="C40906" t="str">
            <v>52520</v>
          </cell>
          <cell r="D40906" t="str">
            <v>Francisco Pizarro</v>
          </cell>
        </row>
        <row r="40907">
          <cell r="C40907" t="str">
            <v>52520</v>
          </cell>
          <cell r="D40907" t="str">
            <v>Francisco Pizarro</v>
          </cell>
        </row>
        <row r="40908">
          <cell r="C40908" t="str">
            <v>52520</v>
          </cell>
          <cell r="D40908" t="str">
            <v>Francisco Pizarro</v>
          </cell>
        </row>
        <row r="40909">
          <cell r="C40909" t="str">
            <v>52520</v>
          </cell>
          <cell r="D40909" t="str">
            <v>Francisco Pizarro</v>
          </cell>
        </row>
        <row r="40910">
          <cell r="C40910" t="str">
            <v>52520</v>
          </cell>
          <cell r="D40910" t="str">
            <v>Francisco Pizarro</v>
          </cell>
        </row>
        <row r="40911">
          <cell r="C40911" t="str">
            <v>52520</v>
          </cell>
          <cell r="D40911" t="str">
            <v>Francisco Pizarro</v>
          </cell>
        </row>
        <row r="40912">
          <cell r="C40912" t="str">
            <v>52520</v>
          </cell>
          <cell r="D40912" t="str">
            <v>Francisco Pizarro</v>
          </cell>
        </row>
        <row r="40913">
          <cell r="C40913" t="str">
            <v>52520</v>
          </cell>
          <cell r="D40913" t="str">
            <v>Francisco Pizarro</v>
          </cell>
        </row>
        <row r="40914">
          <cell r="C40914" t="str">
            <v>52520</v>
          </cell>
          <cell r="D40914" t="str">
            <v>Francisco Pizarro</v>
          </cell>
        </row>
        <row r="40915">
          <cell r="C40915" t="str">
            <v>52520</v>
          </cell>
          <cell r="D40915" t="str">
            <v>Francisco Pizarro</v>
          </cell>
        </row>
        <row r="40916">
          <cell r="C40916" t="str">
            <v>52520</v>
          </cell>
          <cell r="D40916" t="str">
            <v>Francisco Pizarro</v>
          </cell>
        </row>
        <row r="40917">
          <cell r="C40917" t="str">
            <v>52520</v>
          </cell>
          <cell r="D40917" t="str">
            <v>Francisco Pizarro</v>
          </cell>
        </row>
        <row r="40918">
          <cell r="C40918" t="str">
            <v>52520</v>
          </cell>
          <cell r="D40918" t="str">
            <v>Francisco Pizarro</v>
          </cell>
        </row>
        <row r="40919">
          <cell r="C40919" t="str">
            <v>52520</v>
          </cell>
          <cell r="D40919" t="str">
            <v>Francisco Pizarro</v>
          </cell>
        </row>
        <row r="40920">
          <cell r="C40920" t="str">
            <v>52520</v>
          </cell>
          <cell r="D40920" t="str">
            <v>Francisco Pizarro</v>
          </cell>
        </row>
        <row r="40921">
          <cell r="C40921" t="str">
            <v>52520</v>
          </cell>
          <cell r="D40921" t="str">
            <v>Francisco Pizarro</v>
          </cell>
        </row>
        <row r="40922">
          <cell r="C40922" t="str">
            <v>52520</v>
          </cell>
          <cell r="D40922" t="str">
            <v>Francisco Pizarro</v>
          </cell>
        </row>
        <row r="40923">
          <cell r="C40923" t="str">
            <v>52520</v>
          </cell>
          <cell r="D40923" t="str">
            <v>Francisco Pizarro</v>
          </cell>
        </row>
        <row r="40924">
          <cell r="C40924" t="str">
            <v>52520</v>
          </cell>
          <cell r="D40924" t="str">
            <v>Francisco Pizarro</v>
          </cell>
        </row>
        <row r="40925">
          <cell r="C40925" t="str">
            <v>52520</v>
          </cell>
          <cell r="D40925" t="str">
            <v>Francisco Pizarro</v>
          </cell>
        </row>
        <row r="40926">
          <cell r="C40926" t="str">
            <v>52520</v>
          </cell>
          <cell r="D40926" t="str">
            <v>Francisco Pizarro</v>
          </cell>
        </row>
        <row r="40927">
          <cell r="C40927" t="str">
            <v>52520</v>
          </cell>
          <cell r="D40927" t="str">
            <v>Francisco Pizarro</v>
          </cell>
        </row>
        <row r="40928">
          <cell r="C40928" t="str">
            <v>52520</v>
          </cell>
          <cell r="D40928" t="str">
            <v>Francisco Pizarro</v>
          </cell>
        </row>
        <row r="40929">
          <cell r="C40929" t="str">
            <v>52520</v>
          </cell>
          <cell r="D40929" t="str">
            <v>Francisco Pizarro</v>
          </cell>
        </row>
        <row r="40930">
          <cell r="C40930" t="str">
            <v>52520</v>
          </cell>
          <cell r="D40930" t="str">
            <v>Francisco Pizarro</v>
          </cell>
        </row>
        <row r="40931">
          <cell r="C40931" t="str">
            <v>52520</v>
          </cell>
          <cell r="D40931" t="str">
            <v>Francisco Pizarro</v>
          </cell>
        </row>
        <row r="40932">
          <cell r="C40932" t="str">
            <v>52520</v>
          </cell>
          <cell r="D40932" t="str">
            <v>Francisco Pizarro</v>
          </cell>
        </row>
        <row r="40933">
          <cell r="C40933" t="str">
            <v>52520</v>
          </cell>
          <cell r="D40933" t="str">
            <v>Francisco Pizarro</v>
          </cell>
        </row>
        <row r="40934">
          <cell r="C40934" t="str">
            <v>52520</v>
          </cell>
          <cell r="D40934" t="str">
            <v>Francisco Pizarro</v>
          </cell>
        </row>
        <row r="40935">
          <cell r="C40935" t="str">
            <v>52520</v>
          </cell>
          <cell r="D40935" t="str">
            <v>Francisco Pizarro</v>
          </cell>
        </row>
        <row r="40936">
          <cell r="C40936" t="str">
            <v>52520</v>
          </cell>
          <cell r="D40936" t="str">
            <v>Francisco Pizarro</v>
          </cell>
        </row>
        <row r="40937">
          <cell r="C40937" t="str">
            <v>52520</v>
          </cell>
          <cell r="D40937" t="str">
            <v>Francisco Pizarro</v>
          </cell>
        </row>
        <row r="40938">
          <cell r="C40938" t="str">
            <v>52520</v>
          </cell>
          <cell r="D40938" t="str">
            <v>Francisco Pizarro</v>
          </cell>
        </row>
        <row r="40939">
          <cell r="C40939" t="str">
            <v>52520</v>
          </cell>
          <cell r="D40939" t="str">
            <v>Francisco Pizarro</v>
          </cell>
        </row>
        <row r="40940">
          <cell r="C40940" t="str">
            <v>52520</v>
          </cell>
          <cell r="D40940" t="str">
            <v>Francisco Pizarro</v>
          </cell>
        </row>
        <row r="40941">
          <cell r="C40941" t="str">
            <v>52520</v>
          </cell>
          <cell r="D40941" t="str">
            <v>Francisco Pizarro</v>
          </cell>
        </row>
        <row r="40942">
          <cell r="C40942" t="str">
            <v>52520</v>
          </cell>
          <cell r="D40942" t="str">
            <v>Francisco Pizarro</v>
          </cell>
        </row>
        <row r="40943">
          <cell r="C40943" t="str">
            <v>52520</v>
          </cell>
          <cell r="D40943" t="str">
            <v>Francisco Pizarro</v>
          </cell>
        </row>
        <row r="40944">
          <cell r="C40944" t="str">
            <v>52520</v>
          </cell>
          <cell r="D40944" t="str">
            <v>Francisco Pizarro</v>
          </cell>
        </row>
        <row r="40945">
          <cell r="C40945" t="str">
            <v>52540</v>
          </cell>
          <cell r="D40945" t="str">
            <v>Policarpa</v>
          </cell>
        </row>
        <row r="40946">
          <cell r="C40946" t="str">
            <v>52540</v>
          </cell>
          <cell r="D40946" t="str">
            <v>Policarpa</v>
          </cell>
        </row>
        <row r="40947">
          <cell r="C40947" t="str">
            <v>52540</v>
          </cell>
          <cell r="D40947" t="str">
            <v>Policarpa</v>
          </cell>
        </row>
        <row r="40948">
          <cell r="C40948" t="str">
            <v>52540</v>
          </cell>
          <cell r="D40948" t="str">
            <v>Policarpa</v>
          </cell>
        </row>
        <row r="40949">
          <cell r="C40949" t="str">
            <v>52540</v>
          </cell>
          <cell r="D40949" t="str">
            <v>Policarpa</v>
          </cell>
        </row>
        <row r="40950">
          <cell r="C40950" t="str">
            <v>52540</v>
          </cell>
          <cell r="D40950" t="str">
            <v>Policarpa</v>
          </cell>
        </row>
        <row r="40951">
          <cell r="C40951" t="str">
            <v>52540</v>
          </cell>
          <cell r="D40951" t="str">
            <v>Policarpa</v>
          </cell>
        </row>
        <row r="40952">
          <cell r="C40952" t="str">
            <v>52540</v>
          </cell>
          <cell r="D40952" t="str">
            <v>Policarpa</v>
          </cell>
        </row>
        <row r="40953">
          <cell r="C40953" t="str">
            <v>52540</v>
          </cell>
          <cell r="D40953" t="str">
            <v>Policarpa</v>
          </cell>
        </row>
        <row r="40954">
          <cell r="C40954" t="str">
            <v>52540</v>
          </cell>
          <cell r="D40954" t="str">
            <v>Policarpa</v>
          </cell>
        </row>
        <row r="40955">
          <cell r="C40955" t="str">
            <v>52540</v>
          </cell>
          <cell r="D40955" t="str">
            <v>Policarpa</v>
          </cell>
        </row>
        <row r="40956">
          <cell r="C40956" t="str">
            <v>52540</v>
          </cell>
          <cell r="D40956" t="str">
            <v>Policarpa</v>
          </cell>
        </row>
        <row r="40957">
          <cell r="C40957" t="str">
            <v>52540</v>
          </cell>
          <cell r="D40957" t="str">
            <v>Policarpa</v>
          </cell>
        </row>
        <row r="40958">
          <cell r="C40958" t="str">
            <v>52540</v>
          </cell>
          <cell r="D40958" t="str">
            <v>Policarpa</v>
          </cell>
        </row>
        <row r="40959">
          <cell r="C40959" t="str">
            <v>52540</v>
          </cell>
          <cell r="D40959" t="str">
            <v>Policarpa</v>
          </cell>
        </row>
        <row r="40960">
          <cell r="C40960" t="str">
            <v>52540</v>
          </cell>
          <cell r="D40960" t="str">
            <v>Policarpa</v>
          </cell>
        </row>
        <row r="40961">
          <cell r="C40961" t="str">
            <v>52540</v>
          </cell>
          <cell r="D40961" t="str">
            <v>Policarpa</v>
          </cell>
        </row>
        <row r="40962">
          <cell r="C40962" t="str">
            <v>52540</v>
          </cell>
          <cell r="D40962" t="str">
            <v>Policarpa</v>
          </cell>
        </row>
        <row r="40963">
          <cell r="C40963" t="str">
            <v>52540</v>
          </cell>
          <cell r="D40963" t="str">
            <v>Policarpa</v>
          </cell>
        </row>
        <row r="40964">
          <cell r="C40964" t="str">
            <v>52540</v>
          </cell>
          <cell r="D40964" t="str">
            <v>Policarpa</v>
          </cell>
        </row>
        <row r="40965">
          <cell r="C40965" t="str">
            <v>52540</v>
          </cell>
          <cell r="D40965" t="str">
            <v>Policarpa</v>
          </cell>
        </row>
        <row r="40966">
          <cell r="C40966" t="str">
            <v>52540</v>
          </cell>
          <cell r="D40966" t="str">
            <v>Policarpa</v>
          </cell>
        </row>
        <row r="40967">
          <cell r="C40967" t="str">
            <v>52540</v>
          </cell>
          <cell r="D40967" t="str">
            <v>Policarpa</v>
          </cell>
        </row>
        <row r="40968">
          <cell r="C40968" t="str">
            <v>52540</v>
          </cell>
          <cell r="D40968" t="str">
            <v>Policarpa</v>
          </cell>
        </row>
        <row r="40969">
          <cell r="C40969" t="str">
            <v>52540</v>
          </cell>
          <cell r="D40969" t="str">
            <v>Policarpa</v>
          </cell>
        </row>
        <row r="40970">
          <cell r="C40970" t="str">
            <v>52540</v>
          </cell>
          <cell r="D40970" t="str">
            <v>Policarpa</v>
          </cell>
        </row>
        <row r="40971">
          <cell r="C40971" t="str">
            <v>52540</v>
          </cell>
          <cell r="D40971" t="str">
            <v>Policarpa</v>
          </cell>
        </row>
        <row r="40972">
          <cell r="C40972" t="str">
            <v>52540</v>
          </cell>
          <cell r="D40972" t="str">
            <v>Policarpa</v>
          </cell>
        </row>
        <row r="40973">
          <cell r="C40973" t="str">
            <v>52540</v>
          </cell>
          <cell r="D40973" t="str">
            <v>Policarpa</v>
          </cell>
        </row>
        <row r="40974">
          <cell r="C40974" t="str">
            <v>52540</v>
          </cell>
          <cell r="D40974" t="str">
            <v>Policarpa</v>
          </cell>
        </row>
        <row r="40975">
          <cell r="C40975" t="str">
            <v>52540</v>
          </cell>
          <cell r="D40975" t="str">
            <v>Policarpa</v>
          </cell>
        </row>
        <row r="40976">
          <cell r="C40976" t="str">
            <v>52540</v>
          </cell>
          <cell r="D40976" t="str">
            <v>Policarpa</v>
          </cell>
        </row>
        <row r="40977">
          <cell r="C40977" t="str">
            <v>52540</v>
          </cell>
          <cell r="D40977" t="str">
            <v>Policarpa</v>
          </cell>
        </row>
        <row r="40978">
          <cell r="C40978" t="str">
            <v>52540</v>
          </cell>
          <cell r="D40978" t="str">
            <v>Policarpa</v>
          </cell>
        </row>
        <row r="40979">
          <cell r="C40979" t="str">
            <v>52540</v>
          </cell>
          <cell r="D40979" t="str">
            <v>Policarpa</v>
          </cell>
        </row>
        <row r="40980">
          <cell r="C40980" t="str">
            <v>52540</v>
          </cell>
          <cell r="D40980" t="str">
            <v>Policarpa</v>
          </cell>
        </row>
        <row r="40981">
          <cell r="C40981" t="str">
            <v>52540</v>
          </cell>
          <cell r="D40981" t="str">
            <v>Policarpa</v>
          </cell>
        </row>
        <row r="40982">
          <cell r="C40982" t="str">
            <v>52540</v>
          </cell>
          <cell r="D40982" t="str">
            <v>Policarpa</v>
          </cell>
        </row>
        <row r="40983">
          <cell r="C40983" t="str">
            <v>52540</v>
          </cell>
          <cell r="D40983" t="str">
            <v>Policarpa</v>
          </cell>
        </row>
        <row r="40984">
          <cell r="C40984" t="str">
            <v>52540</v>
          </cell>
          <cell r="D40984" t="str">
            <v>Policarpa</v>
          </cell>
        </row>
        <row r="40985">
          <cell r="C40985" t="str">
            <v>52540</v>
          </cell>
          <cell r="D40985" t="str">
            <v>Policarpa</v>
          </cell>
        </row>
        <row r="40986">
          <cell r="C40986" t="str">
            <v>52540</v>
          </cell>
          <cell r="D40986" t="str">
            <v>Policarpa</v>
          </cell>
        </row>
        <row r="40987">
          <cell r="C40987" t="str">
            <v>52540</v>
          </cell>
          <cell r="D40987" t="str">
            <v>Policarpa</v>
          </cell>
        </row>
        <row r="40988">
          <cell r="C40988" t="str">
            <v>52540</v>
          </cell>
          <cell r="D40988" t="str">
            <v>Policarpa</v>
          </cell>
        </row>
        <row r="40989">
          <cell r="C40989" t="str">
            <v>52540</v>
          </cell>
          <cell r="D40989" t="str">
            <v>Policarpa</v>
          </cell>
        </row>
        <row r="40990">
          <cell r="C40990" t="str">
            <v>52540</v>
          </cell>
          <cell r="D40990" t="str">
            <v>Policarpa</v>
          </cell>
        </row>
        <row r="40991">
          <cell r="C40991" t="str">
            <v>52540</v>
          </cell>
          <cell r="D40991" t="str">
            <v>Policarpa</v>
          </cell>
        </row>
        <row r="40992">
          <cell r="C40992" t="str">
            <v>52540</v>
          </cell>
          <cell r="D40992" t="str">
            <v>Policarpa</v>
          </cell>
        </row>
        <row r="40993">
          <cell r="C40993" t="str">
            <v>52540</v>
          </cell>
          <cell r="D40993" t="str">
            <v>Policarpa</v>
          </cell>
        </row>
        <row r="40994">
          <cell r="C40994" t="str">
            <v>52540</v>
          </cell>
          <cell r="D40994" t="str">
            <v>Policarpa</v>
          </cell>
        </row>
        <row r="40995">
          <cell r="C40995" t="str">
            <v>52540</v>
          </cell>
          <cell r="D40995" t="str">
            <v>Policarpa</v>
          </cell>
        </row>
        <row r="40996">
          <cell r="C40996" t="str">
            <v>52540</v>
          </cell>
          <cell r="D40996" t="str">
            <v>Policarpa</v>
          </cell>
        </row>
        <row r="40997">
          <cell r="C40997" t="str">
            <v>52540</v>
          </cell>
          <cell r="D40997" t="str">
            <v>Policarpa</v>
          </cell>
        </row>
        <row r="40998">
          <cell r="C40998" t="str">
            <v>52540</v>
          </cell>
          <cell r="D40998" t="str">
            <v>Policarpa</v>
          </cell>
        </row>
        <row r="40999">
          <cell r="C40999" t="str">
            <v>52560</v>
          </cell>
          <cell r="D40999" t="str">
            <v>Potosí</v>
          </cell>
        </row>
        <row r="41000">
          <cell r="C41000" t="str">
            <v>52560</v>
          </cell>
          <cell r="D41000" t="str">
            <v>Potosí</v>
          </cell>
        </row>
        <row r="41001">
          <cell r="C41001" t="str">
            <v>52560</v>
          </cell>
          <cell r="D41001" t="str">
            <v>Potosí</v>
          </cell>
        </row>
        <row r="41002">
          <cell r="C41002" t="str">
            <v>52560</v>
          </cell>
          <cell r="D41002" t="str">
            <v>Potosí</v>
          </cell>
        </row>
        <row r="41003">
          <cell r="C41003" t="str">
            <v>52560</v>
          </cell>
          <cell r="D41003" t="str">
            <v>Potosí</v>
          </cell>
        </row>
        <row r="41004">
          <cell r="C41004" t="str">
            <v>52560</v>
          </cell>
          <cell r="D41004" t="str">
            <v>Potosí</v>
          </cell>
        </row>
        <row r="41005">
          <cell r="C41005" t="str">
            <v>52560</v>
          </cell>
          <cell r="D41005" t="str">
            <v>Potosí</v>
          </cell>
        </row>
        <row r="41006">
          <cell r="C41006" t="str">
            <v>52560</v>
          </cell>
          <cell r="D41006" t="str">
            <v>Potosí</v>
          </cell>
        </row>
        <row r="41007">
          <cell r="C41007" t="str">
            <v>52560</v>
          </cell>
          <cell r="D41007" t="str">
            <v>Potosí</v>
          </cell>
        </row>
        <row r="41008">
          <cell r="C41008" t="str">
            <v>52560</v>
          </cell>
          <cell r="D41008" t="str">
            <v>Potosí</v>
          </cell>
        </row>
        <row r="41009">
          <cell r="C41009" t="str">
            <v>52560</v>
          </cell>
          <cell r="D41009" t="str">
            <v>Potosí</v>
          </cell>
        </row>
        <row r="41010">
          <cell r="C41010" t="str">
            <v>52560</v>
          </cell>
          <cell r="D41010" t="str">
            <v>Potosí</v>
          </cell>
        </row>
        <row r="41011">
          <cell r="C41011" t="str">
            <v>52560</v>
          </cell>
          <cell r="D41011" t="str">
            <v>Potosí</v>
          </cell>
        </row>
        <row r="41012">
          <cell r="C41012" t="str">
            <v>52560</v>
          </cell>
          <cell r="D41012" t="str">
            <v>Potosí</v>
          </cell>
        </row>
        <row r="41013">
          <cell r="C41013" t="str">
            <v>52560</v>
          </cell>
          <cell r="D41013" t="str">
            <v>Potosí</v>
          </cell>
        </row>
        <row r="41014">
          <cell r="C41014" t="str">
            <v>52560</v>
          </cell>
          <cell r="D41014" t="str">
            <v>Potosí</v>
          </cell>
        </row>
        <row r="41015">
          <cell r="C41015" t="str">
            <v>52560</v>
          </cell>
          <cell r="D41015" t="str">
            <v>Potosí</v>
          </cell>
        </row>
        <row r="41016">
          <cell r="C41016" t="str">
            <v>52560</v>
          </cell>
          <cell r="D41016" t="str">
            <v>Potosí</v>
          </cell>
        </row>
        <row r="41017">
          <cell r="C41017" t="str">
            <v>52560</v>
          </cell>
          <cell r="D41017" t="str">
            <v>Potosí</v>
          </cell>
        </row>
        <row r="41018">
          <cell r="C41018" t="str">
            <v>52560</v>
          </cell>
          <cell r="D41018" t="str">
            <v>Potosí</v>
          </cell>
        </row>
        <row r="41019">
          <cell r="C41019" t="str">
            <v>52560</v>
          </cell>
          <cell r="D41019" t="str">
            <v>Potosí</v>
          </cell>
        </row>
        <row r="41020">
          <cell r="C41020" t="str">
            <v>52560</v>
          </cell>
          <cell r="D41020" t="str">
            <v>Potosí</v>
          </cell>
        </row>
        <row r="41021">
          <cell r="C41021" t="str">
            <v>52560</v>
          </cell>
          <cell r="D41021" t="str">
            <v>Potosí</v>
          </cell>
        </row>
        <row r="41022">
          <cell r="C41022" t="str">
            <v>52560</v>
          </cell>
          <cell r="D41022" t="str">
            <v>Potosí</v>
          </cell>
        </row>
        <row r="41023">
          <cell r="C41023" t="str">
            <v>52560</v>
          </cell>
          <cell r="D41023" t="str">
            <v>Potosí</v>
          </cell>
        </row>
        <row r="41024">
          <cell r="C41024" t="str">
            <v>52560</v>
          </cell>
          <cell r="D41024" t="str">
            <v>Potosí</v>
          </cell>
        </row>
        <row r="41025">
          <cell r="C41025" t="str">
            <v>52560</v>
          </cell>
          <cell r="D41025" t="str">
            <v>Potosí</v>
          </cell>
        </row>
        <row r="41026">
          <cell r="C41026" t="str">
            <v>52560</v>
          </cell>
          <cell r="D41026" t="str">
            <v>Potosí</v>
          </cell>
        </row>
        <row r="41027">
          <cell r="C41027" t="str">
            <v>52560</v>
          </cell>
          <cell r="D41027" t="str">
            <v>Potosí</v>
          </cell>
        </row>
        <row r="41028">
          <cell r="C41028" t="str">
            <v>52560</v>
          </cell>
          <cell r="D41028" t="str">
            <v>Potosí</v>
          </cell>
        </row>
        <row r="41029">
          <cell r="C41029" t="str">
            <v>52560</v>
          </cell>
          <cell r="D41029" t="str">
            <v>Potosí</v>
          </cell>
        </row>
        <row r="41030">
          <cell r="C41030" t="str">
            <v>52560</v>
          </cell>
          <cell r="D41030" t="str">
            <v>Potosí</v>
          </cell>
        </row>
        <row r="41031">
          <cell r="C41031" t="str">
            <v>52560</v>
          </cell>
          <cell r="D41031" t="str">
            <v>Potosí</v>
          </cell>
        </row>
        <row r="41032">
          <cell r="C41032" t="str">
            <v>52560</v>
          </cell>
          <cell r="D41032" t="str">
            <v>Potosí</v>
          </cell>
        </row>
        <row r="41033">
          <cell r="C41033" t="str">
            <v>52560</v>
          </cell>
          <cell r="D41033" t="str">
            <v>Potosí</v>
          </cell>
        </row>
        <row r="41034">
          <cell r="C41034" t="str">
            <v>52560</v>
          </cell>
          <cell r="D41034" t="str">
            <v>Potosí</v>
          </cell>
        </row>
        <row r="41035">
          <cell r="C41035" t="str">
            <v>52560</v>
          </cell>
          <cell r="D41035" t="str">
            <v>Potosí</v>
          </cell>
        </row>
        <row r="41036">
          <cell r="C41036" t="str">
            <v>52560</v>
          </cell>
          <cell r="D41036" t="str">
            <v>Potosí</v>
          </cell>
        </row>
        <row r="41037">
          <cell r="C41037" t="str">
            <v>52560</v>
          </cell>
          <cell r="D41037" t="str">
            <v>Potosí</v>
          </cell>
        </row>
        <row r="41038">
          <cell r="C41038" t="str">
            <v>52560</v>
          </cell>
          <cell r="D41038" t="str">
            <v>Potosí</v>
          </cell>
        </row>
        <row r="41039">
          <cell r="C41039" t="str">
            <v>52560</v>
          </cell>
          <cell r="D41039" t="str">
            <v>Potosí</v>
          </cell>
        </row>
        <row r="41040">
          <cell r="C41040" t="str">
            <v>52560</v>
          </cell>
          <cell r="D41040" t="str">
            <v>Potosí</v>
          </cell>
        </row>
        <row r="41041">
          <cell r="C41041" t="str">
            <v>52560</v>
          </cell>
          <cell r="D41041" t="str">
            <v>Potosí</v>
          </cell>
        </row>
        <row r="41042">
          <cell r="C41042" t="str">
            <v>52560</v>
          </cell>
          <cell r="D41042" t="str">
            <v>Potosí</v>
          </cell>
        </row>
        <row r="41043">
          <cell r="C41043" t="str">
            <v>52560</v>
          </cell>
          <cell r="D41043" t="str">
            <v>Potosí</v>
          </cell>
        </row>
        <row r="41044">
          <cell r="C41044" t="str">
            <v>52560</v>
          </cell>
          <cell r="D41044" t="str">
            <v>Potosí</v>
          </cell>
        </row>
        <row r="41045">
          <cell r="C41045" t="str">
            <v>52560</v>
          </cell>
          <cell r="D41045" t="str">
            <v>Potosí</v>
          </cell>
        </row>
        <row r="41046">
          <cell r="C41046" t="str">
            <v>52560</v>
          </cell>
          <cell r="D41046" t="str">
            <v>Potosí</v>
          </cell>
        </row>
        <row r="41047">
          <cell r="C41047" t="str">
            <v>52560</v>
          </cell>
          <cell r="D41047" t="str">
            <v>Potosí</v>
          </cell>
        </row>
        <row r="41048">
          <cell r="C41048" t="str">
            <v>52560</v>
          </cell>
          <cell r="D41048" t="str">
            <v>Potosí</v>
          </cell>
        </row>
        <row r="41049">
          <cell r="C41049" t="str">
            <v>52560</v>
          </cell>
          <cell r="D41049" t="str">
            <v>Potosí</v>
          </cell>
        </row>
        <row r="41050">
          <cell r="C41050" t="str">
            <v>52560</v>
          </cell>
          <cell r="D41050" t="str">
            <v>Potosí</v>
          </cell>
        </row>
        <row r="41051">
          <cell r="C41051" t="str">
            <v>52560</v>
          </cell>
          <cell r="D41051" t="str">
            <v>Potosí</v>
          </cell>
        </row>
        <row r="41052">
          <cell r="C41052" t="str">
            <v>52560</v>
          </cell>
          <cell r="D41052" t="str">
            <v>Potosí</v>
          </cell>
        </row>
        <row r="41053">
          <cell r="C41053" t="str">
            <v>52565</v>
          </cell>
          <cell r="D41053" t="str">
            <v>Providencia</v>
          </cell>
        </row>
        <row r="41054">
          <cell r="C41054" t="str">
            <v>52565</v>
          </cell>
          <cell r="D41054" t="str">
            <v>Providencia</v>
          </cell>
        </row>
        <row r="41055">
          <cell r="C41055" t="str">
            <v>52565</v>
          </cell>
          <cell r="D41055" t="str">
            <v>Providencia</v>
          </cell>
        </row>
        <row r="41056">
          <cell r="C41056" t="str">
            <v>52565</v>
          </cell>
          <cell r="D41056" t="str">
            <v>Providencia</v>
          </cell>
        </row>
        <row r="41057">
          <cell r="C41057" t="str">
            <v>52565</v>
          </cell>
          <cell r="D41057" t="str">
            <v>Providencia</v>
          </cell>
        </row>
        <row r="41058">
          <cell r="C41058" t="str">
            <v>52565</v>
          </cell>
          <cell r="D41058" t="str">
            <v>Providencia</v>
          </cell>
        </row>
        <row r="41059">
          <cell r="C41059" t="str">
            <v>52565</v>
          </cell>
          <cell r="D41059" t="str">
            <v>Providencia</v>
          </cell>
        </row>
        <row r="41060">
          <cell r="C41060" t="str">
            <v>52565</v>
          </cell>
          <cell r="D41060" t="str">
            <v>Providencia</v>
          </cell>
        </row>
        <row r="41061">
          <cell r="C41061" t="str">
            <v>52565</v>
          </cell>
          <cell r="D41061" t="str">
            <v>Providencia</v>
          </cell>
        </row>
        <row r="41062">
          <cell r="C41062" t="str">
            <v>52565</v>
          </cell>
          <cell r="D41062" t="str">
            <v>Providencia</v>
          </cell>
        </row>
        <row r="41063">
          <cell r="C41063" t="str">
            <v>52565</v>
          </cell>
          <cell r="D41063" t="str">
            <v>Providencia</v>
          </cell>
        </row>
        <row r="41064">
          <cell r="C41064" t="str">
            <v>52565</v>
          </cell>
          <cell r="D41064" t="str">
            <v>Providencia</v>
          </cell>
        </row>
        <row r="41065">
          <cell r="C41065" t="str">
            <v>52565</v>
          </cell>
          <cell r="D41065" t="str">
            <v>Providencia</v>
          </cell>
        </row>
        <row r="41066">
          <cell r="C41066" t="str">
            <v>52565</v>
          </cell>
          <cell r="D41066" t="str">
            <v>Providencia</v>
          </cell>
        </row>
        <row r="41067">
          <cell r="C41067" t="str">
            <v>52565</v>
          </cell>
          <cell r="D41067" t="str">
            <v>Providencia</v>
          </cell>
        </row>
        <row r="41068">
          <cell r="C41068" t="str">
            <v>52565</v>
          </cell>
          <cell r="D41068" t="str">
            <v>Providencia</v>
          </cell>
        </row>
        <row r="41069">
          <cell r="C41069" t="str">
            <v>52565</v>
          </cell>
          <cell r="D41069" t="str">
            <v>Providencia</v>
          </cell>
        </row>
        <row r="41070">
          <cell r="C41070" t="str">
            <v>52565</v>
          </cell>
          <cell r="D41070" t="str">
            <v>Providencia</v>
          </cell>
        </row>
        <row r="41071">
          <cell r="C41071" t="str">
            <v>52565</v>
          </cell>
          <cell r="D41071" t="str">
            <v>Providencia</v>
          </cell>
        </row>
        <row r="41072">
          <cell r="C41072" t="str">
            <v>52565</v>
          </cell>
          <cell r="D41072" t="str">
            <v>Providencia</v>
          </cell>
        </row>
        <row r="41073">
          <cell r="C41073" t="str">
            <v>52565</v>
          </cell>
          <cell r="D41073" t="str">
            <v>Providencia</v>
          </cell>
        </row>
        <row r="41074">
          <cell r="C41074" t="str">
            <v>52565</v>
          </cell>
          <cell r="D41074" t="str">
            <v>Providencia</v>
          </cell>
        </row>
        <row r="41075">
          <cell r="C41075" t="str">
            <v>52565</v>
          </cell>
          <cell r="D41075" t="str">
            <v>Providencia</v>
          </cell>
        </row>
        <row r="41076">
          <cell r="C41076" t="str">
            <v>52565</v>
          </cell>
          <cell r="D41076" t="str">
            <v>Providencia</v>
          </cell>
        </row>
        <row r="41077">
          <cell r="C41077" t="str">
            <v>52565</v>
          </cell>
          <cell r="D41077" t="str">
            <v>Providencia</v>
          </cell>
        </row>
        <row r="41078">
          <cell r="C41078" t="str">
            <v>52565</v>
          </cell>
          <cell r="D41078" t="str">
            <v>Providencia</v>
          </cell>
        </row>
        <row r="41079">
          <cell r="C41079" t="str">
            <v>52565</v>
          </cell>
          <cell r="D41079" t="str">
            <v>Providencia</v>
          </cell>
        </row>
        <row r="41080">
          <cell r="C41080" t="str">
            <v>52565</v>
          </cell>
          <cell r="D41080" t="str">
            <v>Providencia</v>
          </cell>
        </row>
        <row r="41081">
          <cell r="C41081" t="str">
            <v>52565</v>
          </cell>
          <cell r="D41081" t="str">
            <v>Providencia</v>
          </cell>
        </row>
        <row r="41082">
          <cell r="C41082" t="str">
            <v>52565</v>
          </cell>
          <cell r="D41082" t="str">
            <v>Providencia</v>
          </cell>
        </row>
        <row r="41083">
          <cell r="C41083" t="str">
            <v>52565</v>
          </cell>
          <cell r="D41083" t="str">
            <v>Providencia</v>
          </cell>
        </row>
        <row r="41084">
          <cell r="C41084" t="str">
            <v>52565</v>
          </cell>
          <cell r="D41084" t="str">
            <v>Providencia</v>
          </cell>
        </row>
        <row r="41085">
          <cell r="C41085" t="str">
            <v>52565</v>
          </cell>
          <cell r="D41085" t="str">
            <v>Providencia</v>
          </cell>
        </row>
        <row r="41086">
          <cell r="C41086" t="str">
            <v>52565</v>
          </cell>
          <cell r="D41086" t="str">
            <v>Providencia</v>
          </cell>
        </row>
        <row r="41087">
          <cell r="C41087" t="str">
            <v>52565</v>
          </cell>
          <cell r="D41087" t="str">
            <v>Providencia</v>
          </cell>
        </row>
        <row r="41088">
          <cell r="C41088" t="str">
            <v>52565</v>
          </cell>
          <cell r="D41088" t="str">
            <v>Providencia</v>
          </cell>
        </row>
        <row r="41089">
          <cell r="C41089" t="str">
            <v>52565</v>
          </cell>
          <cell r="D41089" t="str">
            <v>Providencia</v>
          </cell>
        </row>
        <row r="41090">
          <cell r="C41090" t="str">
            <v>52565</v>
          </cell>
          <cell r="D41090" t="str">
            <v>Providencia</v>
          </cell>
        </row>
        <row r="41091">
          <cell r="C41091" t="str">
            <v>52565</v>
          </cell>
          <cell r="D41091" t="str">
            <v>Providencia</v>
          </cell>
        </row>
        <row r="41092">
          <cell r="C41092" t="str">
            <v>52565</v>
          </cell>
          <cell r="D41092" t="str">
            <v>Providencia</v>
          </cell>
        </row>
        <row r="41093">
          <cell r="C41093" t="str">
            <v>52565</v>
          </cell>
          <cell r="D41093" t="str">
            <v>Providencia</v>
          </cell>
        </row>
        <row r="41094">
          <cell r="C41094" t="str">
            <v>52565</v>
          </cell>
          <cell r="D41094" t="str">
            <v>Providencia</v>
          </cell>
        </row>
        <row r="41095">
          <cell r="C41095" t="str">
            <v>52565</v>
          </cell>
          <cell r="D41095" t="str">
            <v>Providencia</v>
          </cell>
        </row>
        <row r="41096">
          <cell r="C41096" t="str">
            <v>52565</v>
          </cell>
          <cell r="D41096" t="str">
            <v>Providencia</v>
          </cell>
        </row>
        <row r="41097">
          <cell r="C41097" t="str">
            <v>52565</v>
          </cell>
          <cell r="D41097" t="str">
            <v>Providencia</v>
          </cell>
        </row>
        <row r="41098">
          <cell r="C41098" t="str">
            <v>52565</v>
          </cell>
          <cell r="D41098" t="str">
            <v>Providencia</v>
          </cell>
        </row>
        <row r="41099">
          <cell r="C41099" t="str">
            <v>52565</v>
          </cell>
          <cell r="D41099" t="str">
            <v>Providencia</v>
          </cell>
        </row>
        <row r="41100">
          <cell r="C41100" t="str">
            <v>52565</v>
          </cell>
          <cell r="D41100" t="str">
            <v>Providencia</v>
          </cell>
        </row>
        <row r="41101">
          <cell r="C41101" t="str">
            <v>52565</v>
          </cell>
          <cell r="D41101" t="str">
            <v>Providencia</v>
          </cell>
        </row>
        <row r="41102">
          <cell r="C41102" t="str">
            <v>52565</v>
          </cell>
          <cell r="D41102" t="str">
            <v>Providencia</v>
          </cell>
        </row>
        <row r="41103">
          <cell r="C41103" t="str">
            <v>52565</v>
          </cell>
          <cell r="D41103" t="str">
            <v>Providencia</v>
          </cell>
        </row>
        <row r="41104">
          <cell r="C41104" t="str">
            <v>52565</v>
          </cell>
          <cell r="D41104" t="str">
            <v>Providencia</v>
          </cell>
        </row>
        <row r="41105">
          <cell r="C41105" t="str">
            <v>52565</v>
          </cell>
          <cell r="D41105" t="str">
            <v>Providencia</v>
          </cell>
        </row>
        <row r="41106">
          <cell r="C41106" t="str">
            <v>52565</v>
          </cell>
          <cell r="D41106" t="str">
            <v>Providencia</v>
          </cell>
        </row>
        <row r="41107">
          <cell r="C41107" t="str">
            <v>52573</v>
          </cell>
          <cell r="D41107" t="str">
            <v>Puerres</v>
          </cell>
        </row>
        <row r="41108">
          <cell r="C41108" t="str">
            <v>52573</v>
          </cell>
          <cell r="D41108" t="str">
            <v>Puerres</v>
          </cell>
        </row>
        <row r="41109">
          <cell r="C41109" t="str">
            <v>52573</v>
          </cell>
          <cell r="D41109" t="str">
            <v>Puerres</v>
          </cell>
        </row>
        <row r="41110">
          <cell r="C41110" t="str">
            <v>52573</v>
          </cell>
          <cell r="D41110" t="str">
            <v>Puerres</v>
          </cell>
        </row>
        <row r="41111">
          <cell r="C41111" t="str">
            <v>52573</v>
          </cell>
          <cell r="D41111" t="str">
            <v>Puerres</v>
          </cell>
        </row>
        <row r="41112">
          <cell r="C41112" t="str">
            <v>52573</v>
          </cell>
          <cell r="D41112" t="str">
            <v>Puerres</v>
          </cell>
        </row>
        <row r="41113">
          <cell r="C41113" t="str">
            <v>52573</v>
          </cell>
          <cell r="D41113" t="str">
            <v>Puerres</v>
          </cell>
        </row>
        <row r="41114">
          <cell r="C41114" t="str">
            <v>52573</v>
          </cell>
          <cell r="D41114" t="str">
            <v>Puerres</v>
          </cell>
        </row>
        <row r="41115">
          <cell r="C41115" t="str">
            <v>52573</v>
          </cell>
          <cell r="D41115" t="str">
            <v>Puerres</v>
          </cell>
        </row>
        <row r="41116">
          <cell r="C41116" t="str">
            <v>52573</v>
          </cell>
          <cell r="D41116" t="str">
            <v>Puerres</v>
          </cell>
        </row>
        <row r="41117">
          <cell r="C41117" t="str">
            <v>52573</v>
          </cell>
          <cell r="D41117" t="str">
            <v>Puerres</v>
          </cell>
        </row>
        <row r="41118">
          <cell r="C41118" t="str">
            <v>52573</v>
          </cell>
          <cell r="D41118" t="str">
            <v>Puerres</v>
          </cell>
        </row>
        <row r="41119">
          <cell r="C41119" t="str">
            <v>52573</v>
          </cell>
          <cell r="D41119" t="str">
            <v>Puerres</v>
          </cell>
        </row>
        <row r="41120">
          <cell r="C41120" t="str">
            <v>52573</v>
          </cell>
          <cell r="D41120" t="str">
            <v>Puerres</v>
          </cell>
        </row>
        <row r="41121">
          <cell r="C41121" t="str">
            <v>52573</v>
          </cell>
          <cell r="D41121" t="str">
            <v>Puerres</v>
          </cell>
        </row>
        <row r="41122">
          <cell r="C41122" t="str">
            <v>52573</v>
          </cell>
          <cell r="D41122" t="str">
            <v>Puerres</v>
          </cell>
        </row>
        <row r="41123">
          <cell r="C41123" t="str">
            <v>52573</v>
          </cell>
          <cell r="D41123" t="str">
            <v>Puerres</v>
          </cell>
        </row>
        <row r="41124">
          <cell r="C41124" t="str">
            <v>52573</v>
          </cell>
          <cell r="D41124" t="str">
            <v>Puerres</v>
          </cell>
        </row>
        <row r="41125">
          <cell r="C41125" t="str">
            <v>52573</v>
          </cell>
          <cell r="D41125" t="str">
            <v>Puerres</v>
          </cell>
        </row>
        <row r="41126">
          <cell r="C41126" t="str">
            <v>52573</v>
          </cell>
          <cell r="D41126" t="str">
            <v>Puerres</v>
          </cell>
        </row>
        <row r="41127">
          <cell r="C41127" t="str">
            <v>52573</v>
          </cell>
          <cell r="D41127" t="str">
            <v>Puerres</v>
          </cell>
        </row>
        <row r="41128">
          <cell r="C41128" t="str">
            <v>52573</v>
          </cell>
          <cell r="D41128" t="str">
            <v>Puerres</v>
          </cell>
        </row>
        <row r="41129">
          <cell r="C41129" t="str">
            <v>52573</v>
          </cell>
          <cell r="D41129" t="str">
            <v>Puerres</v>
          </cell>
        </row>
        <row r="41130">
          <cell r="C41130" t="str">
            <v>52573</v>
          </cell>
          <cell r="D41130" t="str">
            <v>Puerres</v>
          </cell>
        </row>
        <row r="41131">
          <cell r="C41131" t="str">
            <v>52573</v>
          </cell>
          <cell r="D41131" t="str">
            <v>Puerres</v>
          </cell>
        </row>
        <row r="41132">
          <cell r="C41132" t="str">
            <v>52573</v>
          </cell>
          <cell r="D41132" t="str">
            <v>Puerres</v>
          </cell>
        </row>
        <row r="41133">
          <cell r="C41133" t="str">
            <v>52573</v>
          </cell>
          <cell r="D41133" t="str">
            <v>Puerres</v>
          </cell>
        </row>
        <row r="41134">
          <cell r="C41134" t="str">
            <v>52573</v>
          </cell>
          <cell r="D41134" t="str">
            <v>Puerres</v>
          </cell>
        </row>
        <row r="41135">
          <cell r="C41135" t="str">
            <v>52573</v>
          </cell>
          <cell r="D41135" t="str">
            <v>Puerres</v>
          </cell>
        </row>
        <row r="41136">
          <cell r="C41136" t="str">
            <v>52573</v>
          </cell>
          <cell r="D41136" t="str">
            <v>Puerres</v>
          </cell>
        </row>
        <row r="41137">
          <cell r="C41137" t="str">
            <v>52573</v>
          </cell>
          <cell r="D41137" t="str">
            <v>Puerres</v>
          </cell>
        </row>
        <row r="41138">
          <cell r="C41138" t="str">
            <v>52573</v>
          </cell>
          <cell r="D41138" t="str">
            <v>Puerres</v>
          </cell>
        </row>
        <row r="41139">
          <cell r="C41139" t="str">
            <v>52573</v>
          </cell>
          <cell r="D41139" t="str">
            <v>Puerres</v>
          </cell>
        </row>
        <row r="41140">
          <cell r="C41140" t="str">
            <v>52573</v>
          </cell>
          <cell r="D41140" t="str">
            <v>Puerres</v>
          </cell>
        </row>
        <row r="41141">
          <cell r="C41141" t="str">
            <v>52573</v>
          </cell>
          <cell r="D41141" t="str">
            <v>Puerres</v>
          </cell>
        </row>
        <row r="41142">
          <cell r="C41142" t="str">
            <v>52573</v>
          </cell>
          <cell r="D41142" t="str">
            <v>Puerres</v>
          </cell>
        </row>
        <row r="41143">
          <cell r="C41143" t="str">
            <v>52573</v>
          </cell>
          <cell r="D41143" t="str">
            <v>Puerres</v>
          </cell>
        </row>
        <row r="41144">
          <cell r="C41144" t="str">
            <v>52573</v>
          </cell>
          <cell r="D41144" t="str">
            <v>Puerres</v>
          </cell>
        </row>
        <row r="41145">
          <cell r="C41145" t="str">
            <v>52573</v>
          </cell>
          <cell r="D41145" t="str">
            <v>Puerres</v>
          </cell>
        </row>
        <row r="41146">
          <cell r="C41146" t="str">
            <v>52573</v>
          </cell>
          <cell r="D41146" t="str">
            <v>Puerres</v>
          </cell>
        </row>
        <row r="41147">
          <cell r="C41147" t="str">
            <v>52573</v>
          </cell>
          <cell r="D41147" t="str">
            <v>Puerres</v>
          </cell>
        </row>
        <row r="41148">
          <cell r="C41148" t="str">
            <v>52573</v>
          </cell>
          <cell r="D41148" t="str">
            <v>Puerres</v>
          </cell>
        </row>
        <row r="41149">
          <cell r="C41149" t="str">
            <v>52573</v>
          </cell>
          <cell r="D41149" t="str">
            <v>Puerres</v>
          </cell>
        </row>
        <row r="41150">
          <cell r="C41150" t="str">
            <v>52573</v>
          </cell>
          <cell r="D41150" t="str">
            <v>Puerres</v>
          </cell>
        </row>
        <row r="41151">
          <cell r="C41151" t="str">
            <v>52573</v>
          </cell>
          <cell r="D41151" t="str">
            <v>Puerres</v>
          </cell>
        </row>
        <row r="41152">
          <cell r="C41152" t="str">
            <v>52573</v>
          </cell>
          <cell r="D41152" t="str">
            <v>Puerres</v>
          </cell>
        </row>
        <row r="41153">
          <cell r="C41153" t="str">
            <v>52573</v>
          </cell>
          <cell r="D41153" t="str">
            <v>Puerres</v>
          </cell>
        </row>
        <row r="41154">
          <cell r="C41154" t="str">
            <v>52573</v>
          </cell>
          <cell r="D41154" t="str">
            <v>Puerres</v>
          </cell>
        </row>
        <row r="41155">
          <cell r="C41155" t="str">
            <v>52573</v>
          </cell>
          <cell r="D41155" t="str">
            <v>Puerres</v>
          </cell>
        </row>
        <row r="41156">
          <cell r="C41156" t="str">
            <v>52573</v>
          </cell>
          <cell r="D41156" t="str">
            <v>Puerres</v>
          </cell>
        </row>
        <row r="41157">
          <cell r="C41157" t="str">
            <v>52573</v>
          </cell>
          <cell r="D41157" t="str">
            <v>Puerres</v>
          </cell>
        </row>
        <row r="41158">
          <cell r="C41158" t="str">
            <v>52573</v>
          </cell>
          <cell r="D41158" t="str">
            <v>Puerres</v>
          </cell>
        </row>
        <row r="41159">
          <cell r="C41159" t="str">
            <v>52573</v>
          </cell>
          <cell r="D41159" t="str">
            <v>Puerres</v>
          </cell>
        </row>
        <row r="41160">
          <cell r="C41160" t="str">
            <v>52573</v>
          </cell>
          <cell r="D41160" t="str">
            <v>Puerres</v>
          </cell>
        </row>
        <row r="41161">
          <cell r="C41161" t="str">
            <v>52585</v>
          </cell>
          <cell r="D41161" t="str">
            <v>Pupiales</v>
          </cell>
        </row>
        <row r="41162">
          <cell r="C41162" t="str">
            <v>52585</v>
          </cell>
          <cell r="D41162" t="str">
            <v>Pupiales</v>
          </cell>
        </row>
        <row r="41163">
          <cell r="C41163" t="str">
            <v>52585</v>
          </cell>
          <cell r="D41163" t="str">
            <v>Pupiales</v>
          </cell>
        </row>
        <row r="41164">
          <cell r="C41164" t="str">
            <v>52585</v>
          </cell>
          <cell r="D41164" t="str">
            <v>Pupiales</v>
          </cell>
        </row>
        <row r="41165">
          <cell r="C41165" t="str">
            <v>52585</v>
          </cell>
          <cell r="D41165" t="str">
            <v>Pupiales</v>
          </cell>
        </row>
        <row r="41166">
          <cell r="C41166" t="str">
            <v>52585</v>
          </cell>
          <cell r="D41166" t="str">
            <v>Pupiales</v>
          </cell>
        </row>
        <row r="41167">
          <cell r="C41167" t="str">
            <v>52585</v>
          </cell>
          <cell r="D41167" t="str">
            <v>Pupiales</v>
          </cell>
        </row>
        <row r="41168">
          <cell r="C41168" t="str">
            <v>52585</v>
          </cell>
          <cell r="D41168" t="str">
            <v>Pupiales</v>
          </cell>
        </row>
        <row r="41169">
          <cell r="C41169" t="str">
            <v>52585</v>
          </cell>
          <cell r="D41169" t="str">
            <v>Pupiales</v>
          </cell>
        </row>
        <row r="41170">
          <cell r="C41170" t="str">
            <v>52585</v>
          </cell>
          <cell r="D41170" t="str">
            <v>Pupiales</v>
          </cell>
        </row>
        <row r="41171">
          <cell r="C41171" t="str">
            <v>52585</v>
          </cell>
          <cell r="D41171" t="str">
            <v>Pupiales</v>
          </cell>
        </row>
        <row r="41172">
          <cell r="C41172" t="str">
            <v>52585</v>
          </cell>
          <cell r="D41172" t="str">
            <v>Pupiales</v>
          </cell>
        </row>
        <row r="41173">
          <cell r="C41173" t="str">
            <v>52585</v>
          </cell>
          <cell r="D41173" t="str">
            <v>Pupiales</v>
          </cell>
        </row>
        <row r="41174">
          <cell r="C41174" t="str">
            <v>52585</v>
          </cell>
          <cell r="D41174" t="str">
            <v>Pupiales</v>
          </cell>
        </row>
        <row r="41175">
          <cell r="C41175" t="str">
            <v>52585</v>
          </cell>
          <cell r="D41175" t="str">
            <v>Pupiales</v>
          </cell>
        </row>
        <row r="41176">
          <cell r="C41176" t="str">
            <v>52585</v>
          </cell>
          <cell r="D41176" t="str">
            <v>Pupiales</v>
          </cell>
        </row>
        <row r="41177">
          <cell r="C41177" t="str">
            <v>52585</v>
          </cell>
          <cell r="D41177" t="str">
            <v>Pupiales</v>
          </cell>
        </row>
        <row r="41178">
          <cell r="C41178" t="str">
            <v>52585</v>
          </cell>
          <cell r="D41178" t="str">
            <v>Pupiales</v>
          </cell>
        </row>
        <row r="41179">
          <cell r="C41179" t="str">
            <v>52585</v>
          </cell>
          <cell r="D41179" t="str">
            <v>Pupiales</v>
          </cell>
        </row>
        <row r="41180">
          <cell r="C41180" t="str">
            <v>52585</v>
          </cell>
          <cell r="D41180" t="str">
            <v>Pupiales</v>
          </cell>
        </row>
        <row r="41181">
          <cell r="C41181" t="str">
            <v>52585</v>
          </cell>
          <cell r="D41181" t="str">
            <v>Pupiales</v>
          </cell>
        </row>
        <row r="41182">
          <cell r="C41182" t="str">
            <v>52585</v>
          </cell>
          <cell r="D41182" t="str">
            <v>Pupiales</v>
          </cell>
        </row>
        <row r="41183">
          <cell r="C41183" t="str">
            <v>52585</v>
          </cell>
          <cell r="D41183" t="str">
            <v>Pupiales</v>
          </cell>
        </row>
        <row r="41184">
          <cell r="C41184" t="str">
            <v>52585</v>
          </cell>
          <cell r="D41184" t="str">
            <v>Pupiales</v>
          </cell>
        </row>
        <row r="41185">
          <cell r="C41185" t="str">
            <v>52585</v>
          </cell>
          <cell r="D41185" t="str">
            <v>Pupiales</v>
          </cell>
        </row>
        <row r="41186">
          <cell r="C41186" t="str">
            <v>52585</v>
          </cell>
          <cell r="D41186" t="str">
            <v>Pupiales</v>
          </cell>
        </row>
        <row r="41187">
          <cell r="C41187" t="str">
            <v>52585</v>
          </cell>
          <cell r="D41187" t="str">
            <v>Pupiales</v>
          </cell>
        </row>
        <row r="41188">
          <cell r="C41188" t="str">
            <v>52585</v>
          </cell>
          <cell r="D41188" t="str">
            <v>Pupiales</v>
          </cell>
        </row>
        <row r="41189">
          <cell r="C41189" t="str">
            <v>52585</v>
          </cell>
          <cell r="D41189" t="str">
            <v>Pupiales</v>
          </cell>
        </row>
        <row r="41190">
          <cell r="C41190" t="str">
            <v>52585</v>
          </cell>
          <cell r="D41190" t="str">
            <v>Pupiales</v>
          </cell>
        </row>
        <row r="41191">
          <cell r="C41191" t="str">
            <v>52585</v>
          </cell>
          <cell r="D41191" t="str">
            <v>Pupiales</v>
          </cell>
        </row>
        <row r="41192">
          <cell r="C41192" t="str">
            <v>52585</v>
          </cell>
          <cell r="D41192" t="str">
            <v>Pupiales</v>
          </cell>
        </row>
        <row r="41193">
          <cell r="C41193" t="str">
            <v>52585</v>
          </cell>
          <cell r="D41193" t="str">
            <v>Pupiales</v>
          </cell>
        </row>
        <row r="41194">
          <cell r="C41194" t="str">
            <v>52585</v>
          </cell>
          <cell r="D41194" t="str">
            <v>Pupiales</v>
          </cell>
        </row>
        <row r="41195">
          <cell r="C41195" t="str">
            <v>52585</v>
          </cell>
          <cell r="D41195" t="str">
            <v>Pupiales</v>
          </cell>
        </row>
        <row r="41196">
          <cell r="C41196" t="str">
            <v>52585</v>
          </cell>
          <cell r="D41196" t="str">
            <v>Pupiales</v>
          </cell>
        </row>
        <row r="41197">
          <cell r="C41197" t="str">
            <v>52585</v>
          </cell>
          <cell r="D41197" t="str">
            <v>Pupiales</v>
          </cell>
        </row>
        <row r="41198">
          <cell r="C41198" t="str">
            <v>52585</v>
          </cell>
          <cell r="D41198" t="str">
            <v>Pupiales</v>
          </cell>
        </row>
        <row r="41199">
          <cell r="C41199" t="str">
            <v>52585</v>
          </cell>
          <cell r="D41199" t="str">
            <v>Pupiales</v>
          </cell>
        </row>
        <row r="41200">
          <cell r="C41200" t="str">
            <v>52585</v>
          </cell>
          <cell r="D41200" t="str">
            <v>Pupiales</v>
          </cell>
        </row>
        <row r="41201">
          <cell r="C41201" t="str">
            <v>52585</v>
          </cell>
          <cell r="D41201" t="str">
            <v>Pupiales</v>
          </cell>
        </row>
        <row r="41202">
          <cell r="C41202" t="str">
            <v>52585</v>
          </cell>
          <cell r="D41202" t="str">
            <v>Pupiales</v>
          </cell>
        </row>
        <row r="41203">
          <cell r="C41203" t="str">
            <v>52585</v>
          </cell>
          <cell r="D41203" t="str">
            <v>Pupiales</v>
          </cell>
        </row>
        <row r="41204">
          <cell r="C41204" t="str">
            <v>52585</v>
          </cell>
          <cell r="D41204" t="str">
            <v>Pupiales</v>
          </cell>
        </row>
        <row r="41205">
          <cell r="C41205" t="str">
            <v>52585</v>
          </cell>
          <cell r="D41205" t="str">
            <v>Pupiales</v>
          </cell>
        </row>
        <row r="41206">
          <cell r="C41206" t="str">
            <v>52585</v>
          </cell>
          <cell r="D41206" t="str">
            <v>Pupiales</v>
          </cell>
        </row>
        <row r="41207">
          <cell r="C41207" t="str">
            <v>52585</v>
          </cell>
          <cell r="D41207" t="str">
            <v>Pupiales</v>
          </cell>
        </row>
        <row r="41208">
          <cell r="C41208" t="str">
            <v>52585</v>
          </cell>
          <cell r="D41208" t="str">
            <v>Pupiales</v>
          </cell>
        </row>
        <row r="41209">
          <cell r="C41209" t="str">
            <v>52585</v>
          </cell>
          <cell r="D41209" t="str">
            <v>Pupiales</v>
          </cell>
        </row>
        <row r="41210">
          <cell r="C41210" t="str">
            <v>52585</v>
          </cell>
          <cell r="D41210" t="str">
            <v>Pupiales</v>
          </cell>
        </row>
        <row r="41211">
          <cell r="C41211" t="str">
            <v>52585</v>
          </cell>
          <cell r="D41211" t="str">
            <v>Pupiales</v>
          </cell>
        </row>
        <row r="41212">
          <cell r="C41212" t="str">
            <v>52585</v>
          </cell>
          <cell r="D41212" t="str">
            <v>Pupiales</v>
          </cell>
        </row>
        <row r="41213">
          <cell r="C41213" t="str">
            <v>52585</v>
          </cell>
          <cell r="D41213" t="str">
            <v>Pupiales</v>
          </cell>
        </row>
        <row r="41214">
          <cell r="C41214" t="str">
            <v>52585</v>
          </cell>
          <cell r="D41214" t="str">
            <v>Pupiales</v>
          </cell>
        </row>
        <row r="41215">
          <cell r="C41215" t="str">
            <v>52612</v>
          </cell>
          <cell r="D41215" t="str">
            <v>Ricaurte</v>
          </cell>
        </row>
        <row r="41216">
          <cell r="C41216" t="str">
            <v>52612</v>
          </cell>
          <cell r="D41216" t="str">
            <v>Ricaurte</v>
          </cell>
        </row>
        <row r="41217">
          <cell r="C41217" t="str">
            <v>52612</v>
          </cell>
          <cell r="D41217" t="str">
            <v>Ricaurte</v>
          </cell>
        </row>
        <row r="41218">
          <cell r="C41218" t="str">
            <v>52612</v>
          </cell>
          <cell r="D41218" t="str">
            <v>Ricaurte</v>
          </cell>
        </row>
        <row r="41219">
          <cell r="C41219" t="str">
            <v>52612</v>
          </cell>
          <cell r="D41219" t="str">
            <v>Ricaurte</v>
          </cell>
        </row>
        <row r="41220">
          <cell r="C41220" t="str">
            <v>52612</v>
          </cell>
          <cell r="D41220" t="str">
            <v>Ricaurte</v>
          </cell>
        </row>
        <row r="41221">
          <cell r="C41221" t="str">
            <v>52612</v>
          </cell>
          <cell r="D41221" t="str">
            <v>Ricaurte</v>
          </cell>
        </row>
        <row r="41222">
          <cell r="C41222" t="str">
            <v>52612</v>
          </cell>
          <cell r="D41222" t="str">
            <v>Ricaurte</v>
          </cell>
        </row>
        <row r="41223">
          <cell r="C41223" t="str">
            <v>52612</v>
          </cell>
          <cell r="D41223" t="str">
            <v>Ricaurte</v>
          </cell>
        </row>
        <row r="41224">
          <cell r="C41224" t="str">
            <v>52612</v>
          </cell>
          <cell r="D41224" t="str">
            <v>Ricaurte</v>
          </cell>
        </row>
        <row r="41225">
          <cell r="C41225" t="str">
            <v>52612</v>
          </cell>
          <cell r="D41225" t="str">
            <v>Ricaurte</v>
          </cell>
        </row>
        <row r="41226">
          <cell r="C41226" t="str">
            <v>52612</v>
          </cell>
          <cell r="D41226" t="str">
            <v>Ricaurte</v>
          </cell>
        </row>
        <row r="41227">
          <cell r="C41227" t="str">
            <v>52612</v>
          </cell>
          <cell r="D41227" t="str">
            <v>Ricaurte</v>
          </cell>
        </row>
        <row r="41228">
          <cell r="C41228" t="str">
            <v>52612</v>
          </cell>
          <cell r="D41228" t="str">
            <v>Ricaurte</v>
          </cell>
        </row>
        <row r="41229">
          <cell r="C41229" t="str">
            <v>52612</v>
          </cell>
          <cell r="D41229" t="str">
            <v>Ricaurte</v>
          </cell>
        </row>
        <row r="41230">
          <cell r="C41230" t="str">
            <v>52612</v>
          </cell>
          <cell r="D41230" t="str">
            <v>Ricaurte</v>
          </cell>
        </row>
        <row r="41231">
          <cell r="C41231" t="str">
            <v>52612</v>
          </cell>
          <cell r="D41231" t="str">
            <v>Ricaurte</v>
          </cell>
        </row>
        <row r="41232">
          <cell r="C41232" t="str">
            <v>52612</v>
          </cell>
          <cell r="D41232" t="str">
            <v>Ricaurte</v>
          </cell>
        </row>
        <row r="41233">
          <cell r="C41233" t="str">
            <v>52612</v>
          </cell>
          <cell r="D41233" t="str">
            <v>Ricaurte</v>
          </cell>
        </row>
        <row r="41234">
          <cell r="C41234" t="str">
            <v>52612</v>
          </cell>
          <cell r="D41234" t="str">
            <v>Ricaurte</v>
          </cell>
        </row>
        <row r="41235">
          <cell r="C41235" t="str">
            <v>52612</v>
          </cell>
          <cell r="D41235" t="str">
            <v>Ricaurte</v>
          </cell>
        </row>
        <row r="41236">
          <cell r="C41236" t="str">
            <v>52612</v>
          </cell>
          <cell r="D41236" t="str">
            <v>Ricaurte</v>
          </cell>
        </row>
        <row r="41237">
          <cell r="C41237" t="str">
            <v>52612</v>
          </cell>
          <cell r="D41237" t="str">
            <v>Ricaurte</v>
          </cell>
        </row>
        <row r="41238">
          <cell r="C41238" t="str">
            <v>52612</v>
          </cell>
          <cell r="D41238" t="str">
            <v>Ricaurte</v>
          </cell>
        </row>
        <row r="41239">
          <cell r="C41239" t="str">
            <v>52612</v>
          </cell>
          <cell r="D41239" t="str">
            <v>Ricaurte</v>
          </cell>
        </row>
        <row r="41240">
          <cell r="C41240" t="str">
            <v>52612</v>
          </cell>
          <cell r="D41240" t="str">
            <v>Ricaurte</v>
          </cell>
        </row>
        <row r="41241">
          <cell r="C41241" t="str">
            <v>52612</v>
          </cell>
          <cell r="D41241" t="str">
            <v>Ricaurte</v>
          </cell>
        </row>
        <row r="41242">
          <cell r="C41242" t="str">
            <v>52612</v>
          </cell>
          <cell r="D41242" t="str">
            <v>Ricaurte</v>
          </cell>
        </row>
        <row r="41243">
          <cell r="C41243" t="str">
            <v>52612</v>
          </cell>
          <cell r="D41243" t="str">
            <v>Ricaurte</v>
          </cell>
        </row>
        <row r="41244">
          <cell r="C41244" t="str">
            <v>52612</v>
          </cell>
          <cell r="D41244" t="str">
            <v>Ricaurte</v>
          </cell>
        </row>
        <row r="41245">
          <cell r="C41245" t="str">
            <v>52612</v>
          </cell>
          <cell r="D41245" t="str">
            <v>Ricaurte</v>
          </cell>
        </row>
        <row r="41246">
          <cell r="C41246" t="str">
            <v>52612</v>
          </cell>
          <cell r="D41246" t="str">
            <v>Ricaurte</v>
          </cell>
        </row>
        <row r="41247">
          <cell r="C41247" t="str">
            <v>52612</v>
          </cell>
          <cell r="D41247" t="str">
            <v>Ricaurte</v>
          </cell>
        </row>
        <row r="41248">
          <cell r="C41248" t="str">
            <v>52612</v>
          </cell>
          <cell r="D41248" t="str">
            <v>Ricaurte</v>
          </cell>
        </row>
        <row r="41249">
          <cell r="C41249" t="str">
            <v>52612</v>
          </cell>
          <cell r="D41249" t="str">
            <v>Ricaurte</v>
          </cell>
        </row>
        <row r="41250">
          <cell r="C41250" t="str">
            <v>52612</v>
          </cell>
          <cell r="D41250" t="str">
            <v>Ricaurte</v>
          </cell>
        </row>
        <row r="41251">
          <cell r="C41251" t="str">
            <v>52612</v>
          </cell>
          <cell r="D41251" t="str">
            <v>Ricaurte</v>
          </cell>
        </row>
        <row r="41252">
          <cell r="C41252" t="str">
            <v>52612</v>
          </cell>
          <cell r="D41252" t="str">
            <v>Ricaurte</v>
          </cell>
        </row>
        <row r="41253">
          <cell r="C41253" t="str">
            <v>52612</v>
          </cell>
          <cell r="D41253" t="str">
            <v>Ricaurte</v>
          </cell>
        </row>
        <row r="41254">
          <cell r="C41254" t="str">
            <v>52612</v>
          </cell>
          <cell r="D41254" t="str">
            <v>Ricaurte</v>
          </cell>
        </row>
        <row r="41255">
          <cell r="C41255" t="str">
            <v>52612</v>
          </cell>
          <cell r="D41255" t="str">
            <v>Ricaurte</v>
          </cell>
        </row>
        <row r="41256">
          <cell r="C41256" t="str">
            <v>52612</v>
          </cell>
          <cell r="D41256" t="str">
            <v>Ricaurte</v>
          </cell>
        </row>
        <row r="41257">
          <cell r="C41257" t="str">
            <v>52612</v>
          </cell>
          <cell r="D41257" t="str">
            <v>Ricaurte</v>
          </cell>
        </row>
        <row r="41258">
          <cell r="C41258" t="str">
            <v>52612</v>
          </cell>
          <cell r="D41258" t="str">
            <v>Ricaurte</v>
          </cell>
        </row>
        <row r="41259">
          <cell r="C41259" t="str">
            <v>52612</v>
          </cell>
          <cell r="D41259" t="str">
            <v>Ricaurte</v>
          </cell>
        </row>
        <row r="41260">
          <cell r="C41260" t="str">
            <v>52612</v>
          </cell>
          <cell r="D41260" t="str">
            <v>Ricaurte</v>
          </cell>
        </row>
        <row r="41261">
          <cell r="C41261" t="str">
            <v>52612</v>
          </cell>
          <cell r="D41261" t="str">
            <v>Ricaurte</v>
          </cell>
        </row>
        <row r="41262">
          <cell r="C41262" t="str">
            <v>52612</v>
          </cell>
          <cell r="D41262" t="str">
            <v>Ricaurte</v>
          </cell>
        </row>
        <row r="41263">
          <cell r="C41263" t="str">
            <v>52612</v>
          </cell>
          <cell r="D41263" t="str">
            <v>Ricaurte</v>
          </cell>
        </row>
        <row r="41264">
          <cell r="C41264" t="str">
            <v>52612</v>
          </cell>
          <cell r="D41264" t="str">
            <v>Ricaurte</v>
          </cell>
        </row>
        <row r="41265">
          <cell r="C41265" t="str">
            <v>52612</v>
          </cell>
          <cell r="D41265" t="str">
            <v>Ricaurte</v>
          </cell>
        </row>
        <row r="41266">
          <cell r="C41266" t="str">
            <v>52612</v>
          </cell>
          <cell r="D41266" t="str">
            <v>Ricaurte</v>
          </cell>
        </row>
        <row r="41267">
          <cell r="C41267" t="str">
            <v>52612</v>
          </cell>
          <cell r="D41267" t="str">
            <v>Ricaurte</v>
          </cell>
        </row>
        <row r="41268">
          <cell r="C41268" t="str">
            <v>52612</v>
          </cell>
          <cell r="D41268" t="str">
            <v>Ricaurte</v>
          </cell>
        </row>
        <row r="41269">
          <cell r="C41269" t="str">
            <v>52621</v>
          </cell>
          <cell r="D41269" t="str">
            <v>Roberto Payán</v>
          </cell>
        </row>
        <row r="41270">
          <cell r="C41270" t="str">
            <v>52621</v>
          </cell>
          <cell r="D41270" t="str">
            <v>Roberto Payán</v>
          </cell>
        </row>
        <row r="41271">
          <cell r="C41271" t="str">
            <v>52621</v>
          </cell>
          <cell r="D41271" t="str">
            <v>Roberto Payán</v>
          </cell>
        </row>
        <row r="41272">
          <cell r="C41272" t="str">
            <v>52621</v>
          </cell>
          <cell r="D41272" t="str">
            <v>Roberto Payán</v>
          </cell>
        </row>
        <row r="41273">
          <cell r="C41273" t="str">
            <v>52621</v>
          </cell>
          <cell r="D41273" t="str">
            <v>Roberto Payán</v>
          </cell>
        </row>
        <row r="41274">
          <cell r="C41274" t="str">
            <v>52621</v>
          </cell>
          <cell r="D41274" t="str">
            <v>Roberto Payán</v>
          </cell>
        </row>
        <row r="41275">
          <cell r="C41275" t="str">
            <v>52621</v>
          </cell>
          <cell r="D41275" t="str">
            <v>Roberto Payán</v>
          </cell>
        </row>
        <row r="41276">
          <cell r="C41276" t="str">
            <v>52621</v>
          </cell>
          <cell r="D41276" t="str">
            <v>Roberto Payán</v>
          </cell>
        </row>
        <row r="41277">
          <cell r="C41277" t="str">
            <v>52621</v>
          </cell>
          <cell r="D41277" t="str">
            <v>Roberto Payán</v>
          </cell>
        </row>
        <row r="41278">
          <cell r="C41278" t="str">
            <v>52621</v>
          </cell>
          <cell r="D41278" t="str">
            <v>Roberto Payán</v>
          </cell>
        </row>
        <row r="41279">
          <cell r="C41279" t="str">
            <v>52621</v>
          </cell>
          <cell r="D41279" t="str">
            <v>Roberto Payán</v>
          </cell>
        </row>
        <row r="41280">
          <cell r="C41280" t="str">
            <v>52621</v>
          </cell>
          <cell r="D41280" t="str">
            <v>Roberto Payán</v>
          </cell>
        </row>
        <row r="41281">
          <cell r="C41281" t="str">
            <v>52621</v>
          </cell>
          <cell r="D41281" t="str">
            <v>Roberto Payán</v>
          </cell>
        </row>
        <row r="41282">
          <cell r="C41282" t="str">
            <v>52621</v>
          </cell>
          <cell r="D41282" t="str">
            <v>Roberto Payán</v>
          </cell>
        </row>
        <row r="41283">
          <cell r="C41283" t="str">
            <v>52621</v>
          </cell>
          <cell r="D41283" t="str">
            <v>Roberto Payán</v>
          </cell>
        </row>
        <row r="41284">
          <cell r="C41284" t="str">
            <v>52621</v>
          </cell>
          <cell r="D41284" t="str">
            <v>Roberto Payán</v>
          </cell>
        </row>
        <row r="41285">
          <cell r="C41285" t="str">
            <v>52621</v>
          </cell>
          <cell r="D41285" t="str">
            <v>Roberto Payán</v>
          </cell>
        </row>
        <row r="41286">
          <cell r="C41286" t="str">
            <v>52621</v>
          </cell>
          <cell r="D41286" t="str">
            <v>Roberto Payán</v>
          </cell>
        </row>
        <row r="41287">
          <cell r="C41287" t="str">
            <v>52621</v>
          </cell>
          <cell r="D41287" t="str">
            <v>Roberto Payán</v>
          </cell>
        </row>
        <row r="41288">
          <cell r="C41288" t="str">
            <v>52621</v>
          </cell>
          <cell r="D41288" t="str">
            <v>Roberto Payán</v>
          </cell>
        </row>
        <row r="41289">
          <cell r="C41289" t="str">
            <v>52621</v>
          </cell>
          <cell r="D41289" t="str">
            <v>Roberto Payán</v>
          </cell>
        </row>
        <row r="41290">
          <cell r="C41290" t="str">
            <v>52621</v>
          </cell>
          <cell r="D41290" t="str">
            <v>Roberto Payán</v>
          </cell>
        </row>
        <row r="41291">
          <cell r="C41291" t="str">
            <v>52621</v>
          </cell>
          <cell r="D41291" t="str">
            <v>Roberto Payán</v>
          </cell>
        </row>
        <row r="41292">
          <cell r="C41292" t="str">
            <v>52621</v>
          </cell>
          <cell r="D41292" t="str">
            <v>Roberto Payán</v>
          </cell>
        </row>
        <row r="41293">
          <cell r="C41293" t="str">
            <v>52621</v>
          </cell>
          <cell r="D41293" t="str">
            <v>Roberto Payán</v>
          </cell>
        </row>
        <row r="41294">
          <cell r="C41294" t="str">
            <v>52621</v>
          </cell>
          <cell r="D41294" t="str">
            <v>Roberto Payán</v>
          </cell>
        </row>
        <row r="41295">
          <cell r="C41295" t="str">
            <v>52621</v>
          </cell>
          <cell r="D41295" t="str">
            <v>Roberto Payán</v>
          </cell>
        </row>
        <row r="41296">
          <cell r="C41296" t="str">
            <v>52621</v>
          </cell>
          <cell r="D41296" t="str">
            <v>Roberto Payán</v>
          </cell>
        </row>
        <row r="41297">
          <cell r="C41297" t="str">
            <v>52621</v>
          </cell>
          <cell r="D41297" t="str">
            <v>Roberto Payán</v>
          </cell>
        </row>
        <row r="41298">
          <cell r="C41298" t="str">
            <v>52621</v>
          </cell>
          <cell r="D41298" t="str">
            <v>Roberto Payán</v>
          </cell>
        </row>
        <row r="41299">
          <cell r="C41299" t="str">
            <v>52621</v>
          </cell>
          <cell r="D41299" t="str">
            <v>Roberto Payán</v>
          </cell>
        </row>
        <row r="41300">
          <cell r="C41300" t="str">
            <v>52621</v>
          </cell>
          <cell r="D41300" t="str">
            <v>Roberto Payán</v>
          </cell>
        </row>
        <row r="41301">
          <cell r="C41301" t="str">
            <v>52621</v>
          </cell>
          <cell r="D41301" t="str">
            <v>Roberto Payán</v>
          </cell>
        </row>
        <row r="41302">
          <cell r="C41302" t="str">
            <v>52621</v>
          </cell>
          <cell r="D41302" t="str">
            <v>Roberto Payán</v>
          </cell>
        </row>
        <row r="41303">
          <cell r="C41303" t="str">
            <v>52621</v>
          </cell>
          <cell r="D41303" t="str">
            <v>Roberto Payán</v>
          </cell>
        </row>
        <row r="41304">
          <cell r="C41304" t="str">
            <v>52621</v>
          </cell>
          <cell r="D41304" t="str">
            <v>Roberto Payán</v>
          </cell>
        </row>
        <row r="41305">
          <cell r="C41305" t="str">
            <v>52621</v>
          </cell>
          <cell r="D41305" t="str">
            <v>Roberto Payán</v>
          </cell>
        </row>
        <row r="41306">
          <cell r="C41306" t="str">
            <v>52621</v>
          </cell>
          <cell r="D41306" t="str">
            <v>Roberto Payán</v>
          </cell>
        </row>
        <row r="41307">
          <cell r="C41307" t="str">
            <v>52621</v>
          </cell>
          <cell r="D41307" t="str">
            <v>Roberto Payán</v>
          </cell>
        </row>
        <row r="41308">
          <cell r="C41308" t="str">
            <v>52621</v>
          </cell>
          <cell r="D41308" t="str">
            <v>Roberto Payán</v>
          </cell>
        </row>
        <row r="41309">
          <cell r="C41309" t="str">
            <v>52621</v>
          </cell>
          <cell r="D41309" t="str">
            <v>Roberto Payán</v>
          </cell>
        </row>
        <row r="41310">
          <cell r="C41310" t="str">
            <v>52621</v>
          </cell>
          <cell r="D41310" t="str">
            <v>Roberto Payán</v>
          </cell>
        </row>
        <row r="41311">
          <cell r="C41311" t="str">
            <v>52621</v>
          </cell>
          <cell r="D41311" t="str">
            <v>Roberto Payán</v>
          </cell>
        </row>
        <row r="41312">
          <cell r="C41312" t="str">
            <v>52621</v>
          </cell>
          <cell r="D41312" t="str">
            <v>Roberto Payán</v>
          </cell>
        </row>
        <row r="41313">
          <cell r="C41313" t="str">
            <v>52621</v>
          </cell>
          <cell r="D41313" t="str">
            <v>Roberto Payán</v>
          </cell>
        </row>
        <row r="41314">
          <cell r="C41314" t="str">
            <v>52621</v>
          </cell>
          <cell r="D41314" t="str">
            <v>Roberto Payán</v>
          </cell>
        </row>
        <row r="41315">
          <cell r="C41315" t="str">
            <v>52621</v>
          </cell>
          <cell r="D41315" t="str">
            <v>Roberto Payán</v>
          </cell>
        </row>
        <row r="41316">
          <cell r="C41316" t="str">
            <v>52621</v>
          </cell>
          <cell r="D41316" t="str">
            <v>Roberto Payán</v>
          </cell>
        </row>
        <row r="41317">
          <cell r="C41317" t="str">
            <v>52621</v>
          </cell>
          <cell r="D41317" t="str">
            <v>Roberto Payán</v>
          </cell>
        </row>
        <row r="41318">
          <cell r="C41318" t="str">
            <v>52621</v>
          </cell>
          <cell r="D41318" t="str">
            <v>Roberto Payán</v>
          </cell>
        </row>
        <row r="41319">
          <cell r="C41319" t="str">
            <v>52621</v>
          </cell>
          <cell r="D41319" t="str">
            <v>Roberto Payán</v>
          </cell>
        </row>
        <row r="41320">
          <cell r="C41320" t="str">
            <v>52621</v>
          </cell>
          <cell r="D41320" t="str">
            <v>Roberto Payán</v>
          </cell>
        </row>
        <row r="41321">
          <cell r="C41321" t="str">
            <v>52621</v>
          </cell>
          <cell r="D41321" t="str">
            <v>Roberto Payán</v>
          </cell>
        </row>
        <row r="41322">
          <cell r="C41322" t="str">
            <v>52621</v>
          </cell>
          <cell r="D41322" t="str">
            <v>Roberto Payán</v>
          </cell>
        </row>
        <row r="41323">
          <cell r="C41323" t="str">
            <v>52678</v>
          </cell>
          <cell r="D41323" t="str">
            <v>Samaniego</v>
          </cell>
        </row>
        <row r="41324">
          <cell r="C41324" t="str">
            <v>52678</v>
          </cell>
          <cell r="D41324" t="str">
            <v>Samaniego</v>
          </cell>
        </row>
        <row r="41325">
          <cell r="C41325" t="str">
            <v>52678</v>
          </cell>
          <cell r="D41325" t="str">
            <v>Samaniego</v>
          </cell>
        </row>
        <row r="41326">
          <cell r="C41326" t="str">
            <v>52678</v>
          </cell>
          <cell r="D41326" t="str">
            <v>Samaniego</v>
          </cell>
        </row>
        <row r="41327">
          <cell r="C41327" t="str">
            <v>52678</v>
          </cell>
          <cell r="D41327" t="str">
            <v>Samaniego</v>
          </cell>
        </row>
        <row r="41328">
          <cell r="C41328" t="str">
            <v>52678</v>
          </cell>
          <cell r="D41328" t="str">
            <v>Samaniego</v>
          </cell>
        </row>
        <row r="41329">
          <cell r="C41329" t="str">
            <v>52678</v>
          </cell>
          <cell r="D41329" t="str">
            <v>Samaniego</v>
          </cell>
        </row>
        <row r="41330">
          <cell r="C41330" t="str">
            <v>52678</v>
          </cell>
          <cell r="D41330" t="str">
            <v>Samaniego</v>
          </cell>
        </row>
        <row r="41331">
          <cell r="C41331" t="str">
            <v>52678</v>
          </cell>
          <cell r="D41331" t="str">
            <v>Samaniego</v>
          </cell>
        </row>
        <row r="41332">
          <cell r="C41332" t="str">
            <v>52678</v>
          </cell>
          <cell r="D41332" t="str">
            <v>Samaniego</v>
          </cell>
        </row>
        <row r="41333">
          <cell r="C41333" t="str">
            <v>52678</v>
          </cell>
          <cell r="D41333" t="str">
            <v>Samaniego</v>
          </cell>
        </row>
        <row r="41334">
          <cell r="C41334" t="str">
            <v>52678</v>
          </cell>
          <cell r="D41334" t="str">
            <v>Samaniego</v>
          </cell>
        </row>
        <row r="41335">
          <cell r="C41335" t="str">
            <v>52678</v>
          </cell>
          <cell r="D41335" t="str">
            <v>Samaniego</v>
          </cell>
        </row>
        <row r="41336">
          <cell r="C41336" t="str">
            <v>52678</v>
          </cell>
          <cell r="D41336" t="str">
            <v>Samaniego</v>
          </cell>
        </row>
        <row r="41337">
          <cell r="C41337" t="str">
            <v>52678</v>
          </cell>
          <cell r="D41337" t="str">
            <v>Samaniego</v>
          </cell>
        </row>
        <row r="41338">
          <cell r="C41338" t="str">
            <v>52678</v>
          </cell>
          <cell r="D41338" t="str">
            <v>Samaniego</v>
          </cell>
        </row>
        <row r="41339">
          <cell r="C41339" t="str">
            <v>52678</v>
          </cell>
          <cell r="D41339" t="str">
            <v>Samaniego</v>
          </cell>
        </row>
        <row r="41340">
          <cell r="C41340" t="str">
            <v>52678</v>
          </cell>
          <cell r="D41340" t="str">
            <v>Samaniego</v>
          </cell>
        </row>
        <row r="41341">
          <cell r="C41341" t="str">
            <v>52678</v>
          </cell>
          <cell r="D41341" t="str">
            <v>Samaniego</v>
          </cell>
        </row>
        <row r="41342">
          <cell r="C41342" t="str">
            <v>52678</v>
          </cell>
          <cell r="D41342" t="str">
            <v>Samaniego</v>
          </cell>
        </row>
        <row r="41343">
          <cell r="C41343" t="str">
            <v>52678</v>
          </cell>
          <cell r="D41343" t="str">
            <v>Samaniego</v>
          </cell>
        </row>
        <row r="41344">
          <cell r="C41344" t="str">
            <v>52678</v>
          </cell>
          <cell r="D41344" t="str">
            <v>Samaniego</v>
          </cell>
        </row>
        <row r="41345">
          <cell r="C41345" t="str">
            <v>52678</v>
          </cell>
          <cell r="D41345" t="str">
            <v>Samaniego</v>
          </cell>
        </row>
        <row r="41346">
          <cell r="C41346" t="str">
            <v>52678</v>
          </cell>
          <cell r="D41346" t="str">
            <v>Samaniego</v>
          </cell>
        </row>
        <row r="41347">
          <cell r="C41347" t="str">
            <v>52678</v>
          </cell>
          <cell r="D41347" t="str">
            <v>Samaniego</v>
          </cell>
        </row>
        <row r="41348">
          <cell r="C41348" t="str">
            <v>52678</v>
          </cell>
          <cell r="D41348" t="str">
            <v>Samaniego</v>
          </cell>
        </row>
        <row r="41349">
          <cell r="C41349" t="str">
            <v>52678</v>
          </cell>
          <cell r="D41349" t="str">
            <v>Samaniego</v>
          </cell>
        </row>
        <row r="41350">
          <cell r="C41350" t="str">
            <v>52678</v>
          </cell>
          <cell r="D41350" t="str">
            <v>Samaniego</v>
          </cell>
        </row>
        <row r="41351">
          <cell r="C41351" t="str">
            <v>52678</v>
          </cell>
          <cell r="D41351" t="str">
            <v>Samaniego</v>
          </cell>
        </row>
        <row r="41352">
          <cell r="C41352" t="str">
            <v>52678</v>
          </cell>
          <cell r="D41352" t="str">
            <v>Samaniego</v>
          </cell>
        </row>
        <row r="41353">
          <cell r="C41353" t="str">
            <v>52678</v>
          </cell>
          <cell r="D41353" t="str">
            <v>Samaniego</v>
          </cell>
        </row>
        <row r="41354">
          <cell r="C41354" t="str">
            <v>52678</v>
          </cell>
          <cell r="D41354" t="str">
            <v>Samaniego</v>
          </cell>
        </row>
        <row r="41355">
          <cell r="C41355" t="str">
            <v>52678</v>
          </cell>
          <cell r="D41355" t="str">
            <v>Samaniego</v>
          </cell>
        </row>
        <row r="41356">
          <cell r="C41356" t="str">
            <v>52678</v>
          </cell>
          <cell r="D41356" t="str">
            <v>Samaniego</v>
          </cell>
        </row>
        <row r="41357">
          <cell r="C41357" t="str">
            <v>52678</v>
          </cell>
          <cell r="D41357" t="str">
            <v>Samaniego</v>
          </cell>
        </row>
        <row r="41358">
          <cell r="C41358" t="str">
            <v>52678</v>
          </cell>
          <cell r="D41358" t="str">
            <v>Samaniego</v>
          </cell>
        </row>
        <row r="41359">
          <cell r="C41359" t="str">
            <v>52678</v>
          </cell>
          <cell r="D41359" t="str">
            <v>Samaniego</v>
          </cell>
        </row>
        <row r="41360">
          <cell r="C41360" t="str">
            <v>52678</v>
          </cell>
          <cell r="D41360" t="str">
            <v>Samaniego</v>
          </cell>
        </row>
        <row r="41361">
          <cell r="C41361" t="str">
            <v>52678</v>
          </cell>
          <cell r="D41361" t="str">
            <v>Samaniego</v>
          </cell>
        </row>
        <row r="41362">
          <cell r="C41362" t="str">
            <v>52678</v>
          </cell>
          <cell r="D41362" t="str">
            <v>Samaniego</v>
          </cell>
        </row>
        <row r="41363">
          <cell r="C41363" t="str">
            <v>52678</v>
          </cell>
          <cell r="D41363" t="str">
            <v>Samaniego</v>
          </cell>
        </row>
        <row r="41364">
          <cell r="C41364" t="str">
            <v>52678</v>
          </cell>
          <cell r="D41364" t="str">
            <v>Samaniego</v>
          </cell>
        </row>
        <row r="41365">
          <cell r="C41365" t="str">
            <v>52678</v>
          </cell>
          <cell r="D41365" t="str">
            <v>Samaniego</v>
          </cell>
        </row>
        <row r="41366">
          <cell r="C41366" t="str">
            <v>52678</v>
          </cell>
          <cell r="D41366" t="str">
            <v>Samaniego</v>
          </cell>
        </row>
        <row r="41367">
          <cell r="C41367" t="str">
            <v>52678</v>
          </cell>
          <cell r="D41367" t="str">
            <v>Samaniego</v>
          </cell>
        </row>
        <row r="41368">
          <cell r="C41368" t="str">
            <v>52678</v>
          </cell>
          <cell r="D41368" t="str">
            <v>Samaniego</v>
          </cell>
        </row>
        <row r="41369">
          <cell r="C41369" t="str">
            <v>52678</v>
          </cell>
          <cell r="D41369" t="str">
            <v>Samaniego</v>
          </cell>
        </row>
        <row r="41370">
          <cell r="C41370" t="str">
            <v>52678</v>
          </cell>
          <cell r="D41370" t="str">
            <v>Samaniego</v>
          </cell>
        </row>
        <row r="41371">
          <cell r="C41371" t="str">
            <v>52678</v>
          </cell>
          <cell r="D41371" t="str">
            <v>Samaniego</v>
          </cell>
        </row>
        <row r="41372">
          <cell r="C41372" t="str">
            <v>52678</v>
          </cell>
          <cell r="D41372" t="str">
            <v>Samaniego</v>
          </cell>
        </row>
        <row r="41373">
          <cell r="C41373" t="str">
            <v>52678</v>
          </cell>
          <cell r="D41373" t="str">
            <v>Samaniego</v>
          </cell>
        </row>
        <row r="41374">
          <cell r="C41374" t="str">
            <v>52678</v>
          </cell>
          <cell r="D41374" t="str">
            <v>Samaniego</v>
          </cell>
        </row>
        <row r="41375">
          <cell r="C41375" t="str">
            <v>52678</v>
          </cell>
          <cell r="D41375" t="str">
            <v>Samaniego</v>
          </cell>
        </row>
        <row r="41376">
          <cell r="C41376" t="str">
            <v>52678</v>
          </cell>
          <cell r="D41376" t="str">
            <v>Samaniego</v>
          </cell>
        </row>
        <row r="41377">
          <cell r="C41377" t="str">
            <v>52683</v>
          </cell>
          <cell r="D41377" t="str">
            <v>Sandoná</v>
          </cell>
        </row>
        <row r="41378">
          <cell r="C41378" t="str">
            <v>52683</v>
          </cell>
          <cell r="D41378" t="str">
            <v>Sandoná</v>
          </cell>
        </row>
        <row r="41379">
          <cell r="C41379" t="str">
            <v>52683</v>
          </cell>
          <cell r="D41379" t="str">
            <v>Sandoná</v>
          </cell>
        </row>
        <row r="41380">
          <cell r="C41380" t="str">
            <v>52683</v>
          </cell>
          <cell r="D41380" t="str">
            <v>Sandoná</v>
          </cell>
        </row>
        <row r="41381">
          <cell r="C41381" t="str">
            <v>52683</v>
          </cell>
          <cell r="D41381" t="str">
            <v>Sandoná</v>
          </cell>
        </row>
        <row r="41382">
          <cell r="C41382" t="str">
            <v>52683</v>
          </cell>
          <cell r="D41382" t="str">
            <v>Sandoná</v>
          </cell>
        </row>
        <row r="41383">
          <cell r="C41383" t="str">
            <v>52683</v>
          </cell>
          <cell r="D41383" t="str">
            <v>Sandoná</v>
          </cell>
        </row>
        <row r="41384">
          <cell r="C41384" t="str">
            <v>52683</v>
          </cell>
          <cell r="D41384" t="str">
            <v>Sandoná</v>
          </cell>
        </row>
        <row r="41385">
          <cell r="C41385" t="str">
            <v>52683</v>
          </cell>
          <cell r="D41385" t="str">
            <v>Sandoná</v>
          </cell>
        </row>
        <row r="41386">
          <cell r="C41386" t="str">
            <v>52683</v>
          </cell>
          <cell r="D41386" t="str">
            <v>Sandoná</v>
          </cell>
        </row>
        <row r="41387">
          <cell r="C41387" t="str">
            <v>52683</v>
          </cell>
          <cell r="D41387" t="str">
            <v>Sandoná</v>
          </cell>
        </row>
        <row r="41388">
          <cell r="C41388" t="str">
            <v>52683</v>
          </cell>
          <cell r="D41388" t="str">
            <v>Sandoná</v>
          </cell>
        </row>
        <row r="41389">
          <cell r="C41389" t="str">
            <v>52683</v>
          </cell>
          <cell r="D41389" t="str">
            <v>Sandoná</v>
          </cell>
        </row>
        <row r="41390">
          <cell r="C41390" t="str">
            <v>52683</v>
          </cell>
          <cell r="D41390" t="str">
            <v>Sandoná</v>
          </cell>
        </row>
        <row r="41391">
          <cell r="C41391" t="str">
            <v>52683</v>
          </cell>
          <cell r="D41391" t="str">
            <v>Sandoná</v>
          </cell>
        </row>
        <row r="41392">
          <cell r="C41392" t="str">
            <v>52683</v>
          </cell>
          <cell r="D41392" t="str">
            <v>Sandoná</v>
          </cell>
        </row>
        <row r="41393">
          <cell r="C41393" t="str">
            <v>52683</v>
          </cell>
          <cell r="D41393" t="str">
            <v>Sandoná</v>
          </cell>
        </row>
        <row r="41394">
          <cell r="C41394" t="str">
            <v>52683</v>
          </cell>
          <cell r="D41394" t="str">
            <v>Sandoná</v>
          </cell>
        </row>
        <row r="41395">
          <cell r="C41395" t="str">
            <v>52683</v>
          </cell>
          <cell r="D41395" t="str">
            <v>Sandoná</v>
          </cell>
        </row>
        <row r="41396">
          <cell r="C41396" t="str">
            <v>52683</v>
          </cell>
          <cell r="D41396" t="str">
            <v>Sandoná</v>
          </cell>
        </row>
        <row r="41397">
          <cell r="C41397" t="str">
            <v>52683</v>
          </cell>
          <cell r="D41397" t="str">
            <v>Sandoná</v>
          </cell>
        </row>
        <row r="41398">
          <cell r="C41398" t="str">
            <v>52683</v>
          </cell>
          <cell r="D41398" t="str">
            <v>Sandoná</v>
          </cell>
        </row>
        <row r="41399">
          <cell r="C41399" t="str">
            <v>52683</v>
          </cell>
          <cell r="D41399" t="str">
            <v>Sandoná</v>
          </cell>
        </row>
        <row r="41400">
          <cell r="C41400" t="str">
            <v>52683</v>
          </cell>
          <cell r="D41400" t="str">
            <v>Sandoná</v>
          </cell>
        </row>
        <row r="41401">
          <cell r="C41401" t="str">
            <v>52683</v>
          </cell>
          <cell r="D41401" t="str">
            <v>Sandoná</v>
          </cell>
        </row>
        <row r="41402">
          <cell r="C41402" t="str">
            <v>52683</v>
          </cell>
          <cell r="D41402" t="str">
            <v>Sandoná</v>
          </cell>
        </row>
        <row r="41403">
          <cell r="C41403" t="str">
            <v>52683</v>
          </cell>
          <cell r="D41403" t="str">
            <v>Sandoná</v>
          </cell>
        </row>
        <row r="41404">
          <cell r="C41404" t="str">
            <v>52683</v>
          </cell>
          <cell r="D41404" t="str">
            <v>Sandoná</v>
          </cell>
        </row>
        <row r="41405">
          <cell r="C41405" t="str">
            <v>52683</v>
          </cell>
          <cell r="D41405" t="str">
            <v>Sandoná</v>
          </cell>
        </row>
        <row r="41406">
          <cell r="C41406" t="str">
            <v>52683</v>
          </cell>
          <cell r="D41406" t="str">
            <v>Sandoná</v>
          </cell>
        </row>
        <row r="41407">
          <cell r="C41407" t="str">
            <v>52683</v>
          </cell>
          <cell r="D41407" t="str">
            <v>Sandoná</v>
          </cell>
        </row>
        <row r="41408">
          <cell r="C41408" t="str">
            <v>52683</v>
          </cell>
          <cell r="D41408" t="str">
            <v>Sandoná</v>
          </cell>
        </row>
        <row r="41409">
          <cell r="C41409" t="str">
            <v>52683</v>
          </cell>
          <cell r="D41409" t="str">
            <v>Sandoná</v>
          </cell>
        </row>
        <row r="41410">
          <cell r="C41410" t="str">
            <v>52683</v>
          </cell>
          <cell r="D41410" t="str">
            <v>Sandoná</v>
          </cell>
        </row>
        <row r="41411">
          <cell r="C41411" t="str">
            <v>52683</v>
          </cell>
          <cell r="D41411" t="str">
            <v>Sandoná</v>
          </cell>
        </row>
        <row r="41412">
          <cell r="C41412" t="str">
            <v>52683</v>
          </cell>
          <cell r="D41412" t="str">
            <v>Sandoná</v>
          </cell>
        </row>
        <row r="41413">
          <cell r="C41413" t="str">
            <v>52683</v>
          </cell>
          <cell r="D41413" t="str">
            <v>Sandoná</v>
          </cell>
        </row>
        <row r="41414">
          <cell r="C41414" t="str">
            <v>52683</v>
          </cell>
          <cell r="D41414" t="str">
            <v>Sandoná</v>
          </cell>
        </row>
        <row r="41415">
          <cell r="C41415" t="str">
            <v>52683</v>
          </cell>
          <cell r="D41415" t="str">
            <v>Sandoná</v>
          </cell>
        </row>
        <row r="41416">
          <cell r="C41416" t="str">
            <v>52683</v>
          </cell>
          <cell r="D41416" t="str">
            <v>Sandoná</v>
          </cell>
        </row>
        <row r="41417">
          <cell r="C41417" t="str">
            <v>52683</v>
          </cell>
          <cell r="D41417" t="str">
            <v>Sandoná</v>
          </cell>
        </row>
        <row r="41418">
          <cell r="C41418" t="str">
            <v>52683</v>
          </cell>
          <cell r="D41418" t="str">
            <v>Sandoná</v>
          </cell>
        </row>
        <row r="41419">
          <cell r="C41419" t="str">
            <v>52683</v>
          </cell>
          <cell r="D41419" t="str">
            <v>Sandoná</v>
          </cell>
        </row>
        <row r="41420">
          <cell r="C41420" t="str">
            <v>52683</v>
          </cell>
          <cell r="D41420" t="str">
            <v>Sandoná</v>
          </cell>
        </row>
        <row r="41421">
          <cell r="C41421" t="str">
            <v>52683</v>
          </cell>
          <cell r="D41421" t="str">
            <v>Sandoná</v>
          </cell>
        </row>
        <row r="41422">
          <cell r="C41422" t="str">
            <v>52683</v>
          </cell>
          <cell r="D41422" t="str">
            <v>Sandoná</v>
          </cell>
        </row>
        <row r="41423">
          <cell r="C41423" t="str">
            <v>52683</v>
          </cell>
          <cell r="D41423" t="str">
            <v>Sandoná</v>
          </cell>
        </row>
        <row r="41424">
          <cell r="C41424" t="str">
            <v>52683</v>
          </cell>
          <cell r="D41424" t="str">
            <v>Sandoná</v>
          </cell>
        </row>
        <row r="41425">
          <cell r="C41425" t="str">
            <v>52683</v>
          </cell>
          <cell r="D41425" t="str">
            <v>Sandoná</v>
          </cell>
        </row>
        <row r="41426">
          <cell r="C41426" t="str">
            <v>52683</v>
          </cell>
          <cell r="D41426" t="str">
            <v>Sandoná</v>
          </cell>
        </row>
        <row r="41427">
          <cell r="C41427" t="str">
            <v>52683</v>
          </cell>
          <cell r="D41427" t="str">
            <v>Sandoná</v>
          </cell>
        </row>
        <row r="41428">
          <cell r="C41428" t="str">
            <v>52683</v>
          </cell>
          <cell r="D41428" t="str">
            <v>Sandoná</v>
          </cell>
        </row>
        <row r="41429">
          <cell r="C41429" t="str">
            <v>52683</v>
          </cell>
          <cell r="D41429" t="str">
            <v>Sandoná</v>
          </cell>
        </row>
        <row r="41430">
          <cell r="C41430" t="str">
            <v>52683</v>
          </cell>
          <cell r="D41430" t="str">
            <v>Sandoná</v>
          </cell>
        </row>
        <row r="41431">
          <cell r="C41431" t="str">
            <v>52685</v>
          </cell>
          <cell r="D41431" t="str">
            <v>San Bernardo</v>
          </cell>
        </row>
        <row r="41432">
          <cell r="C41432" t="str">
            <v>52685</v>
          </cell>
          <cell r="D41432" t="str">
            <v>San Bernardo</v>
          </cell>
        </row>
        <row r="41433">
          <cell r="C41433" t="str">
            <v>52685</v>
          </cell>
          <cell r="D41433" t="str">
            <v>San Bernardo</v>
          </cell>
        </row>
        <row r="41434">
          <cell r="C41434" t="str">
            <v>52685</v>
          </cell>
          <cell r="D41434" t="str">
            <v>San Bernardo</v>
          </cell>
        </row>
        <row r="41435">
          <cell r="C41435" t="str">
            <v>52685</v>
          </cell>
          <cell r="D41435" t="str">
            <v>San Bernardo</v>
          </cell>
        </row>
        <row r="41436">
          <cell r="C41436" t="str">
            <v>52685</v>
          </cell>
          <cell r="D41436" t="str">
            <v>San Bernardo</v>
          </cell>
        </row>
        <row r="41437">
          <cell r="C41437" t="str">
            <v>52685</v>
          </cell>
          <cell r="D41437" t="str">
            <v>San Bernardo</v>
          </cell>
        </row>
        <row r="41438">
          <cell r="C41438" t="str">
            <v>52685</v>
          </cell>
          <cell r="D41438" t="str">
            <v>San Bernardo</v>
          </cell>
        </row>
        <row r="41439">
          <cell r="C41439" t="str">
            <v>52685</v>
          </cell>
          <cell r="D41439" t="str">
            <v>San Bernardo</v>
          </cell>
        </row>
        <row r="41440">
          <cell r="C41440" t="str">
            <v>52685</v>
          </cell>
          <cell r="D41440" t="str">
            <v>San Bernardo</v>
          </cell>
        </row>
        <row r="41441">
          <cell r="C41441" t="str">
            <v>52685</v>
          </cell>
          <cell r="D41441" t="str">
            <v>San Bernardo</v>
          </cell>
        </row>
        <row r="41442">
          <cell r="C41442" t="str">
            <v>52685</v>
          </cell>
          <cell r="D41442" t="str">
            <v>San Bernardo</v>
          </cell>
        </row>
        <row r="41443">
          <cell r="C41443" t="str">
            <v>52685</v>
          </cell>
          <cell r="D41443" t="str">
            <v>San Bernardo</v>
          </cell>
        </row>
        <row r="41444">
          <cell r="C41444" t="str">
            <v>52685</v>
          </cell>
          <cell r="D41444" t="str">
            <v>San Bernardo</v>
          </cell>
        </row>
        <row r="41445">
          <cell r="C41445" t="str">
            <v>52685</v>
          </cell>
          <cell r="D41445" t="str">
            <v>San Bernardo</v>
          </cell>
        </row>
        <row r="41446">
          <cell r="C41446" t="str">
            <v>52685</v>
          </cell>
          <cell r="D41446" t="str">
            <v>San Bernardo</v>
          </cell>
        </row>
        <row r="41447">
          <cell r="C41447" t="str">
            <v>52685</v>
          </cell>
          <cell r="D41447" t="str">
            <v>San Bernardo</v>
          </cell>
        </row>
        <row r="41448">
          <cell r="C41448" t="str">
            <v>52685</v>
          </cell>
          <cell r="D41448" t="str">
            <v>San Bernardo</v>
          </cell>
        </row>
        <row r="41449">
          <cell r="C41449" t="str">
            <v>52685</v>
          </cell>
          <cell r="D41449" t="str">
            <v>San Bernardo</v>
          </cell>
        </row>
        <row r="41450">
          <cell r="C41450" t="str">
            <v>52685</v>
          </cell>
          <cell r="D41450" t="str">
            <v>San Bernardo</v>
          </cell>
        </row>
        <row r="41451">
          <cell r="C41451" t="str">
            <v>52685</v>
          </cell>
          <cell r="D41451" t="str">
            <v>San Bernardo</v>
          </cell>
        </row>
        <row r="41452">
          <cell r="C41452" t="str">
            <v>52685</v>
          </cell>
          <cell r="D41452" t="str">
            <v>San Bernardo</v>
          </cell>
        </row>
        <row r="41453">
          <cell r="C41453" t="str">
            <v>52685</v>
          </cell>
          <cell r="D41453" t="str">
            <v>San Bernardo</v>
          </cell>
        </row>
        <row r="41454">
          <cell r="C41454" t="str">
            <v>52685</v>
          </cell>
          <cell r="D41454" t="str">
            <v>San Bernardo</v>
          </cell>
        </row>
        <row r="41455">
          <cell r="C41455" t="str">
            <v>52685</v>
          </cell>
          <cell r="D41455" t="str">
            <v>San Bernardo</v>
          </cell>
        </row>
        <row r="41456">
          <cell r="C41456" t="str">
            <v>52685</v>
          </cell>
          <cell r="D41456" t="str">
            <v>San Bernardo</v>
          </cell>
        </row>
        <row r="41457">
          <cell r="C41457" t="str">
            <v>52685</v>
          </cell>
          <cell r="D41457" t="str">
            <v>San Bernardo</v>
          </cell>
        </row>
        <row r="41458">
          <cell r="C41458" t="str">
            <v>52685</v>
          </cell>
          <cell r="D41458" t="str">
            <v>San Bernardo</v>
          </cell>
        </row>
        <row r="41459">
          <cell r="C41459" t="str">
            <v>52685</v>
          </cell>
          <cell r="D41459" t="str">
            <v>San Bernardo</v>
          </cell>
        </row>
        <row r="41460">
          <cell r="C41460" t="str">
            <v>52685</v>
          </cell>
          <cell r="D41460" t="str">
            <v>San Bernardo</v>
          </cell>
        </row>
        <row r="41461">
          <cell r="C41461" t="str">
            <v>52685</v>
          </cell>
          <cell r="D41461" t="str">
            <v>San Bernardo</v>
          </cell>
        </row>
        <row r="41462">
          <cell r="C41462" t="str">
            <v>52685</v>
          </cell>
          <cell r="D41462" t="str">
            <v>San Bernardo</v>
          </cell>
        </row>
        <row r="41463">
          <cell r="C41463" t="str">
            <v>52685</v>
          </cell>
          <cell r="D41463" t="str">
            <v>San Bernardo</v>
          </cell>
        </row>
        <row r="41464">
          <cell r="C41464" t="str">
            <v>52685</v>
          </cell>
          <cell r="D41464" t="str">
            <v>San Bernardo</v>
          </cell>
        </row>
        <row r="41465">
          <cell r="C41465" t="str">
            <v>52685</v>
          </cell>
          <cell r="D41465" t="str">
            <v>San Bernardo</v>
          </cell>
        </row>
        <row r="41466">
          <cell r="C41466" t="str">
            <v>52685</v>
          </cell>
          <cell r="D41466" t="str">
            <v>San Bernardo</v>
          </cell>
        </row>
        <row r="41467">
          <cell r="C41467" t="str">
            <v>52685</v>
          </cell>
          <cell r="D41467" t="str">
            <v>San Bernardo</v>
          </cell>
        </row>
        <row r="41468">
          <cell r="C41468" t="str">
            <v>52685</v>
          </cell>
          <cell r="D41468" t="str">
            <v>San Bernardo</v>
          </cell>
        </row>
        <row r="41469">
          <cell r="C41469" t="str">
            <v>52685</v>
          </cell>
          <cell r="D41469" t="str">
            <v>San Bernardo</v>
          </cell>
        </row>
        <row r="41470">
          <cell r="C41470" t="str">
            <v>52685</v>
          </cell>
          <cell r="D41470" t="str">
            <v>San Bernardo</v>
          </cell>
        </row>
        <row r="41471">
          <cell r="C41471" t="str">
            <v>52685</v>
          </cell>
          <cell r="D41471" t="str">
            <v>San Bernardo</v>
          </cell>
        </row>
        <row r="41472">
          <cell r="C41472" t="str">
            <v>52685</v>
          </cell>
          <cell r="D41472" t="str">
            <v>San Bernardo</v>
          </cell>
        </row>
        <row r="41473">
          <cell r="C41473" t="str">
            <v>52685</v>
          </cell>
          <cell r="D41473" t="str">
            <v>San Bernardo</v>
          </cell>
        </row>
        <row r="41474">
          <cell r="C41474" t="str">
            <v>52685</v>
          </cell>
          <cell r="D41474" t="str">
            <v>San Bernardo</v>
          </cell>
        </row>
        <row r="41475">
          <cell r="C41475" t="str">
            <v>52685</v>
          </cell>
          <cell r="D41475" t="str">
            <v>San Bernardo</v>
          </cell>
        </row>
        <row r="41476">
          <cell r="C41476" t="str">
            <v>52685</v>
          </cell>
          <cell r="D41476" t="str">
            <v>San Bernardo</v>
          </cell>
        </row>
        <row r="41477">
          <cell r="C41477" t="str">
            <v>52685</v>
          </cell>
          <cell r="D41477" t="str">
            <v>San Bernardo</v>
          </cell>
        </row>
        <row r="41478">
          <cell r="C41478" t="str">
            <v>52685</v>
          </cell>
          <cell r="D41478" t="str">
            <v>San Bernardo</v>
          </cell>
        </row>
        <row r="41479">
          <cell r="C41479" t="str">
            <v>52685</v>
          </cell>
          <cell r="D41479" t="str">
            <v>San Bernardo</v>
          </cell>
        </row>
        <row r="41480">
          <cell r="C41480" t="str">
            <v>52685</v>
          </cell>
          <cell r="D41480" t="str">
            <v>San Bernardo</v>
          </cell>
        </row>
        <row r="41481">
          <cell r="C41481" t="str">
            <v>52685</v>
          </cell>
          <cell r="D41481" t="str">
            <v>San Bernardo</v>
          </cell>
        </row>
        <row r="41482">
          <cell r="C41482" t="str">
            <v>52685</v>
          </cell>
          <cell r="D41482" t="str">
            <v>San Bernardo</v>
          </cell>
        </row>
        <row r="41483">
          <cell r="C41483" t="str">
            <v>52685</v>
          </cell>
          <cell r="D41483" t="str">
            <v>San Bernardo</v>
          </cell>
        </row>
        <row r="41484">
          <cell r="C41484" t="str">
            <v>52685</v>
          </cell>
          <cell r="D41484" t="str">
            <v>San Bernardo</v>
          </cell>
        </row>
        <row r="41485">
          <cell r="C41485" t="str">
            <v>52687</v>
          </cell>
          <cell r="D41485" t="str">
            <v>San Lorenzo</v>
          </cell>
        </row>
        <row r="41486">
          <cell r="C41486" t="str">
            <v>52687</v>
          </cell>
          <cell r="D41486" t="str">
            <v>San Lorenzo</v>
          </cell>
        </row>
        <row r="41487">
          <cell r="C41487" t="str">
            <v>52687</v>
          </cell>
          <cell r="D41487" t="str">
            <v>San Lorenzo</v>
          </cell>
        </row>
        <row r="41488">
          <cell r="C41488" t="str">
            <v>52687</v>
          </cell>
          <cell r="D41488" t="str">
            <v>San Lorenzo</v>
          </cell>
        </row>
        <row r="41489">
          <cell r="C41489" t="str">
            <v>52687</v>
          </cell>
          <cell r="D41489" t="str">
            <v>San Lorenzo</v>
          </cell>
        </row>
        <row r="41490">
          <cell r="C41490" t="str">
            <v>52687</v>
          </cell>
          <cell r="D41490" t="str">
            <v>San Lorenzo</v>
          </cell>
        </row>
        <row r="41491">
          <cell r="C41491" t="str">
            <v>52687</v>
          </cell>
          <cell r="D41491" t="str">
            <v>San Lorenzo</v>
          </cell>
        </row>
        <row r="41492">
          <cell r="C41492" t="str">
            <v>52687</v>
          </cell>
          <cell r="D41492" t="str">
            <v>San Lorenzo</v>
          </cell>
        </row>
        <row r="41493">
          <cell r="C41493" t="str">
            <v>52687</v>
          </cell>
          <cell r="D41493" t="str">
            <v>San Lorenzo</v>
          </cell>
        </row>
        <row r="41494">
          <cell r="C41494" t="str">
            <v>52687</v>
          </cell>
          <cell r="D41494" t="str">
            <v>San Lorenzo</v>
          </cell>
        </row>
        <row r="41495">
          <cell r="C41495" t="str">
            <v>52687</v>
          </cell>
          <cell r="D41495" t="str">
            <v>San Lorenzo</v>
          </cell>
        </row>
        <row r="41496">
          <cell r="C41496" t="str">
            <v>52687</v>
          </cell>
          <cell r="D41496" t="str">
            <v>San Lorenzo</v>
          </cell>
        </row>
        <row r="41497">
          <cell r="C41497" t="str">
            <v>52687</v>
          </cell>
          <cell r="D41497" t="str">
            <v>San Lorenzo</v>
          </cell>
        </row>
        <row r="41498">
          <cell r="C41498" t="str">
            <v>52687</v>
          </cell>
          <cell r="D41498" t="str">
            <v>San Lorenzo</v>
          </cell>
        </row>
        <row r="41499">
          <cell r="C41499" t="str">
            <v>52687</v>
          </cell>
          <cell r="D41499" t="str">
            <v>San Lorenzo</v>
          </cell>
        </row>
        <row r="41500">
          <cell r="C41500" t="str">
            <v>52687</v>
          </cell>
          <cell r="D41500" t="str">
            <v>San Lorenzo</v>
          </cell>
        </row>
        <row r="41501">
          <cell r="C41501" t="str">
            <v>52687</v>
          </cell>
          <cell r="D41501" t="str">
            <v>San Lorenzo</v>
          </cell>
        </row>
        <row r="41502">
          <cell r="C41502" t="str">
            <v>52687</v>
          </cell>
          <cell r="D41502" t="str">
            <v>San Lorenzo</v>
          </cell>
        </row>
        <row r="41503">
          <cell r="C41503" t="str">
            <v>52687</v>
          </cell>
          <cell r="D41503" t="str">
            <v>San Lorenzo</v>
          </cell>
        </row>
        <row r="41504">
          <cell r="C41504" t="str">
            <v>52687</v>
          </cell>
          <cell r="D41504" t="str">
            <v>San Lorenzo</v>
          </cell>
        </row>
        <row r="41505">
          <cell r="C41505" t="str">
            <v>52687</v>
          </cell>
          <cell r="D41505" t="str">
            <v>San Lorenzo</v>
          </cell>
        </row>
        <row r="41506">
          <cell r="C41506" t="str">
            <v>52687</v>
          </cell>
          <cell r="D41506" t="str">
            <v>San Lorenzo</v>
          </cell>
        </row>
        <row r="41507">
          <cell r="C41507" t="str">
            <v>52687</v>
          </cell>
          <cell r="D41507" t="str">
            <v>San Lorenzo</v>
          </cell>
        </row>
        <row r="41508">
          <cell r="C41508" t="str">
            <v>52687</v>
          </cell>
          <cell r="D41508" t="str">
            <v>San Lorenzo</v>
          </cell>
        </row>
        <row r="41509">
          <cell r="C41509" t="str">
            <v>52687</v>
          </cell>
          <cell r="D41509" t="str">
            <v>San Lorenzo</v>
          </cell>
        </row>
        <row r="41510">
          <cell r="C41510" t="str">
            <v>52687</v>
          </cell>
          <cell r="D41510" t="str">
            <v>San Lorenzo</v>
          </cell>
        </row>
        <row r="41511">
          <cell r="C41511" t="str">
            <v>52687</v>
          </cell>
          <cell r="D41511" t="str">
            <v>San Lorenzo</v>
          </cell>
        </row>
        <row r="41512">
          <cell r="C41512" t="str">
            <v>52687</v>
          </cell>
          <cell r="D41512" t="str">
            <v>San Lorenzo</v>
          </cell>
        </row>
        <row r="41513">
          <cell r="C41513" t="str">
            <v>52687</v>
          </cell>
          <cell r="D41513" t="str">
            <v>San Lorenzo</v>
          </cell>
        </row>
        <row r="41514">
          <cell r="C41514" t="str">
            <v>52687</v>
          </cell>
          <cell r="D41514" t="str">
            <v>San Lorenzo</v>
          </cell>
        </row>
        <row r="41515">
          <cell r="C41515" t="str">
            <v>52687</v>
          </cell>
          <cell r="D41515" t="str">
            <v>San Lorenzo</v>
          </cell>
        </row>
        <row r="41516">
          <cell r="C41516" t="str">
            <v>52687</v>
          </cell>
          <cell r="D41516" t="str">
            <v>San Lorenzo</v>
          </cell>
        </row>
        <row r="41517">
          <cell r="C41517" t="str">
            <v>52687</v>
          </cell>
          <cell r="D41517" t="str">
            <v>San Lorenzo</v>
          </cell>
        </row>
        <row r="41518">
          <cell r="C41518" t="str">
            <v>52687</v>
          </cell>
          <cell r="D41518" t="str">
            <v>San Lorenzo</v>
          </cell>
        </row>
        <row r="41519">
          <cell r="C41519" t="str">
            <v>52687</v>
          </cell>
          <cell r="D41519" t="str">
            <v>San Lorenzo</v>
          </cell>
        </row>
        <row r="41520">
          <cell r="C41520" t="str">
            <v>52687</v>
          </cell>
          <cell r="D41520" t="str">
            <v>San Lorenzo</v>
          </cell>
        </row>
        <row r="41521">
          <cell r="C41521" t="str">
            <v>52687</v>
          </cell>
          <cell r="D41521" t="str">
            <v>San Lorenzo</v>
          </cell>
        </row>
        <row r="41522">
          <cell r="C41522" t="str">
            <v>52687</v>
          </cell>
          <cell r="D41522" t="str">
            <v>San Lorenzo</v>
          </cell>
        </row>
        <row r="41523">
          <cell r="C41523" t="str">
            <v>52687</v>
          </cell>
          <cell r="D41523" t="str">
            <v>San Lorenzo</v>
          </cell>
        </row>
        <row r="41524">
          <cell r="C41524" t="str">
            <v>52687</v>
          </cell>
          <cell r="D41524" t="str">
            <v>San Lorenzo</v>
          </cell>
        </row>
        <row r="41525">
          <cell r="C41525" t="str">
            <v>52687</v>
          </cell>
          <cell r="D41525" t="str">
            <v>San Lorenzo</v>
          </cell>
        </row>
        <row r="41526">
          <cell r="C41526" t="str">
            <v>52687</v>
          </cell>
          <cell r="D41526" t="str">
            <v>San Lorenzo</v>
          </cell>
        </row>
        <row r="41527">
          <cell r="C41527" t="str">
            <v>52687</v>
          </cell>
          <cell r="D41527" t="str">
            <v>San Lorenzo</v>
          </cell>
        </row>
        <row r="41528">
          <cell r="C41528" t="str">
            <v>52687</v>
          </cell>
          <cell r="D41528" t="str">
            <v>San Lorenzo</v>
          </cell>
        </row>
        <row r="41529">
          <cell r="C41529" t="str">
            <v>52687</v>
          </cell>
          <cell r="D41529" t="str">
            <v>San Lorenzo</v>
          </cell>
        </row>
        <row r="41530">
          <cell r="C41530" t="str">
            <v>52687</v>
          </cell>
          <cell r="D41530" t="str">
            <v>San Lorenzo</v>
          </cell>
        </row>
        <row r="41531">
          <cell r="C41531" t="str">
            <v>52687</v>
          </cell>
          <cell r="D41531" t="str">
            <v>San Lorenzo</v>
          </cell>
        </row>
        <row r="41532">
          <cell r="C41532" t="str">
            <v>52687</v>
          </cell>
          <cell r="D41532" t="str">
            <v>San Lorenzo</v>
          </cell>
        </row>
        <row r="41533">
          <cell r="C41533" t="str">
            <v>52687</v>
          </cell>
          <cell r="D41533" t="str">
            <v>San Lorenzo</v>
          </cell>
        </row>
        <row r="41534">
          <cell r="C41534" t="str">
            <v>52687</v>
          </cell>
          <cell r="D41534" t="str">
            <v>San Lorenzo</v>
          </cell>
        </row>
        <row r="41535">
          <cell r="C41535" t="str">
            <v>52687</v>
          </cell>
          <cell r="D41535" t="str">
            <v>San Lorenzo</v>
          </cell>
        </row>
        <row r="41536">
          <cell r="C41536" t="str">
            <v>52687</v>
          </cell>
          <cell r="D41536" t="str">
            <v>San Lorenzo</v>
          </cell>
        </row>
        <row r="41537">
          <cell r="C41537" t="str">
            <v>52687</v>
          </cell>
          <cell r="D41537" t="str">
            <v>San Lorenzo</v>
          </cell>
        </row>
        <row r="41538">
          <cell r="C41538" t="str">
            <v>52687</v>
          </cell>
          <cell r="D41538" t="str">
            <v>San Lorenzo</v>
          </cell>
        </row>
        <row r="41539">
          <cell r="C41539" t="str">
            <v>52693</v>
          </cell>
          <cell r="D41539" t="str">
            <v>San Pablo</v>
          </cell>
        </row>
        <row r="41540">
          <cell r="C41540" t="str">
            <v>52693</v>
          </cell>
          <cell r="D41540" t="str">
            <v>San Pablo</v>
          </cell>
        </row>
        <row r="41541">
          <cell r="C41541" t="str">
            <v>52693</v>
          </cell>
          <cell r="D41541" t="str">
            <v>San Pablo</v>
          </cell>
        </row>
        <row r="41542">
          <cell r="C41542" t="str">
            <v>52693</v>
          </cell>
          <cell r="D41542" t="str">
            <v>San Pablo</v>
          </cell>
        </row>
        <row r="41543">
          <cell r="C41543" t="str">
            <v>52693</v>
          </cell>
          <cell r="D41543" t="str">
            <v>San Pablo</v>
          </cell>
        </row>
        <row r="41544">
          <cell r="C41544" t="str">
            <v>52693</v>
          </cell>
          <cell r="D41544" t="str">
            <v>San Pablo</v>
          </cell>
        </row>
        <row r="41545">
          <cell r="C41545" t="str">
            <v>52693</v>
          </cell>
          <cell r="D41545" t="str">
            <v>San Pablo</v>
          </cell>
        </row>
        <row r="41546">
          <cell r="C41546" t="str">
            <v>52693</v>
          </cell>
          <cell r="D41546" t="str">
            <v>San Pablo</v>
          </cell>
        </row>
        <row r="41547">
          <cell r="C41547" t="str">
            <v>52693</v>
          </cell>
          <cell r="D41547" t="str">
            <v>San Pablo</v>
          </cell>
        </row>
        <row r="41548">
          <cell r="C41548" t="str">
            <v>52693</v>
          </cell>
          <cell r="D41548" t="str">
            <v>San Pablo</v>
          </cell>
        </row>
        <row r="41549">
          <cell r="C41549" t="str">
            <v>52693</v>
          </cell>
          <cell r="D41549" t="str">
            <v>San Pablo</v>
          </cell>
        </row>
        <row r="41550">
          <cell r="C41550" t="str">
            <v>52693</v>
          </cell>
          <cell r="D41550" t="str">
            <v>San Pablo</v>
          </cell>
        </row>
        <row r="41551">
          <cell r="C41551" t="str">
            <v>52693</v>
          </cell>
          <cell r="D41551" t="str">
            <v>San Pablo</v>
          </cell>
        </row>
        <row r="41552">
          <cell r="C41552" t="str">
            <v>52693</v>
          </cell>
          <cell r="D41552" t="str">
            <v>San Pablo</v>
          </cell>
        </row>
        <row r="41553">
          <cell r="C41553" t="str">
            <v>52693</v>
          </cell>
          <cell r="D41553" t="str">
            <v>San Pablo</v>
          </cell>
        </row>
        <row r="41554">
          <cell r="C41554" t="str">
            <v>52693</v>
          </cell>
          <cell r="D41554" t="str">
            <v>San Pablo</v>
          </cell>
        </row>
        <row r="41555">
          <cell r="C41555" t="str">
            <v>52693</v>
          </cell>
          <cell r="D41555" t="str">
            <v>San Pablo</v>
          </cell>
        </row>
        <row r="41556">
          <cell r="C41556" t="str">
            <v>52693</v>
          </cell>
          <cell r="D41556" t="str">
            <v>San Pablo</v>
          </cell>
        </row>
        <row r="41557">
          <cell r="C41557" t="str">
            <v>52693</v>
          </cell>
          <cell r="D41557" t="str">
            <v>San Pablo</v>
          </cell>
        </row>
        <row r="41558">
          <cell r="C41558" t="str">
            <v>52693</v>
          </cell>
          <cell r="D41558" t="str">
            <v>San Pablo</v>
          </cell>
        </row>
        <row r="41559">
          <cell r="C41559" t="str">
            <v>52693</v>
          </cell>
          <cell r="D41559" t="str">
            <v>San Pablo</v>
          </cell>
        </row>
        <row r="41560">
          <cell r="C41560" t="str">
            <v>52693</v>
          </cell>
          <cell r="D41560" t="str">
            <v>San Pablo</v>
          </cell>
        </row>
        <row r="41561">
          <cell r="C41561" t="str">
            <v>52693</v>
          </cell>
          <cell r="D41561" t="str">
            <v>San Pablo</v>
          </cell>
        </row>
        <row r="41562">
          <cell r="C41562" t="str">
            <v>52693</v>
          </cell>
          <cell r="D41562" t="str">
            <v>San Pablo</v>
          </cell>
        </row>
        <row r="41563">
          <cell r="C41563" t="str">
            <v>52693</v>
          </cell>
          <cell r="D41563" t="str">
            <v>San Pablo</v>
          </cell>
        </row>
        <row r="41564">
          <cell r="C41564" t="str">
            <v>52693</v>
          </cell>
          <cell r="D41564" t="str">
            <v>San Pablo</v>
          </cell>
        </row>
        <row r="41565">
          <cell r="C41565" t="str">
            <v>52693</v>
          </cell>
          <cell r="D41565" t="str">
            <v>San Pablo</v>
          </cell>
        </row>
        <row r="41566">
          <cell r="C41566" t="str">
            <v>52693</v>
          </cell>
          <cell r="D41566" t="str">
            <v>San Pablo</v>
          </cell>
        </row>
        <row r="41567">
          <cell r="C41567" t="str">
            <v>52693</v>
          </cell>
          <cell r="D41567" t="str">
            <v>San Pablo</v>
          </cell>
        </row>
        <row r="41568">
          <cell r="C41568" t="str">
            <v>52693</v>
          </cell>
          <cell r="D41568" t="str">
            <v>San Pablo</v>
          </cell>
        </row>
        <row r="41569">
          <cell r="C41569" t="str">
            <v>52693</v>
          </cell>
          <cell r="D41569" t="str">
            <v>San Pablo</v>
          </cell>
        </row>
        <row r="41570">
          <cell r="C41570" t="str">
            <v>52693</v>
          </cell>
          <cell r="D41570" t="str">
            <v>San Pablo</v>
          </cell>
        </row>
        <row r="41571">
          <cell r="C41571" t="str">
            <v>52693</v>
          </cell>
          <cell r="D41571" t="str">
            <v>San Pablo</v>
          </cell>
        </row>
        <row r="41572">
          <cell r="C41572" t="str">
            <v>52693</v>
          </cell>
          <cell r="D41572" t="str">
            <v>San Pablo</v>
          </cell>
        </row>
        <row r="41573">
          <cell r="C41573" t="str">
            <v>52693</v>
          </cell>
          <cell r="D41573" t="str">
            <v>San Pablo</v>
          </cell>
        </row>
        <row r="41574">
          <cell r="C41574" t="str">
            <v>52693</v>
          </cell>
          <cell r="D41574" t="str">
            <v>San Pablo</v>
          </cell>
        </row>
        <row r="41575">
          <cell r="C41575" t="str">
            <v>52693</v>
          </cell>
          <cell r="D41575" t="str">
            <v>San Pablo</v>
          </cell>
        </row>
        <row r="41576">
          <cell r="C41576" t="str">
            <v>52693</v>
          </cell>
          <cell r="D41576" t="str">
            <v>San Pablo</v>
          </cell>
        </row>
        <row r="41577">
          <cell r="C41577" t="str">
            <v>52693</v>
          </cell>
          <cell r="D41577" t="str">
            <v>San Pablo</v>
          </cell>
        </row>
        <row r="41578">
          <cell r="C41578" t="str">
            <v>52693</v>
          </cell>
          <cell r="D41578" t="str">
            <v>San Pablo</v>
          </cell>
        </row>
        <row r="41579">
          <cell r="C41579" t="str">
            <v>52693</v>
          </cell>
          <cell r="D41579" t="str">
            <v>San Pablo</v>
          </cell>
        </row>
        <row r="41580">
          <cell r="C41580" t="str">
            <v>52693</v>
          </cell>
          <cell r="D41580" t="str">
            <v>San Pablo</v>
          </cell>
        </row>
        <row r="41581">
          <cell r="C41581" t="str">
            <v>52693</v>
          </cell>
          <cell r="D41581" t="str">
            <v>San Pablo</v>
          </cell>
        </row>
        <row r="41582">
          <cell r="C41582" t="str">
            <v>52693</v>
          </cell>
          <cell r="D41582" t="str">
            <v>San Pablo</v>
          </cell>
        </row>
        <row r="41583">
          <cell r="C41583" t="str">
            <v>52693</v>
          </cell>
          <cell r="D41583" t="str">
            <v>San Pablo</v>
          </cell>
        </row>
        <row r="41584">
          <cell r="C41584" t="str">
            <v>52693</v>
          </cell>
          <cell r="D41584" t="str">
            <v>San Pablo</v>
          </cell>
        </row>
        <row r="41585">
          <cell r="C41585" t="str">
            <v>52693</v>
          </cell>
          <cell r="D41585" t="str">
            <v>San Pablo</v>
          </cell>
        </row>
        <row r="41586">
          <cell r="C41586" t="str">
            <v>52693</v>
          </cell>
          <cell r="D41586" t="str">
            <v>San Pablo</v>
          </cell>
        </row>
        <row r="41587">
          <cell r="C41587" t="str">
            <v>52693</v>
          </cell>
          <cell r="D41587" t="str">
            <v>San Pablo</v>
          </cell>
        </row>
        <row r="41588">
          <cell r="C41588" t="str">
            <v>52693</v>
          </cell>
          <cell r="D41588" t="str">
            <v>San Pablo</v>
          </cell>
        </row>
        <row r="41589">
          <cell r="C41589" t="str">
            <v>52693</v>
          </cell>
          <cell r="D41589" t="str">
            <v>San Pablo</v>
          </cell>
        </row>
        <row r="41590">
          <cell r="C41590" t="str">
            <v>52693</v>
          </cell>
          <cell r="D41590" t="str">
            <v>San Pablo</v>
          </cell>
        </row>
        <row r="41591">
          <cell r="C41591" t="str">
            <v>52693</v>
          </cell>
          <cell r="D41591" t="str">
            <v>San Pablo</v>
          </cell>
        </row>
        <row r="41592">
          <cell r="C41592" t="str">
            <v>52693</v>
          </cell>
          <cell r="D41592" t="str">
            <v>San Pablo</v>
          </cell>
        </row>
        <row r="41593">
          <cell r="C41593" t="str">
            <v>52694</v>
          </cell>
          <cell r="D41593" t="str">
            <v>San Pedro de Cartago</v>
          </cell>
        </row>
        <row r="41594">
          <cell r="C41594" t="str">
            <v>52694</v>
          </cell>
          <cell r="D41594" t="str">
            <v>San Pedro de Cartago</v>
          </cell>
        </row>
        <row r="41595">
          <cell r="C41595" t="str">
            <v>52694</v>
          </cell>
          <cell r="D41595" t="str">
            <v>San Pedro de Cartago</v>
          </cell>
        </row>
        <row r="41596">
          <cell r="C41596" t="str">
            <v>52694</v>
          </cell>
          <cell r="D41596" t="str">
            <v>San Pedro de Cartago</v>
          </cell>
        </row>
        <row r="41597">
          <cell r="C41597" t="str">
            <v>52694</v>
          </cell>
          <cell r="D41597" t="str">
            <v>San Pedro de Cartago</v>
          </cell>
        </row>
        <row r="41598">
          <cell r="C41598" t="str">
            <v>52694</v>
          </cell>
          <cell r="D41598" t="str">
            <v>San Pedro de Cartago</v>
          </cell>
        </row>
        <row r="41599">
          <cell r="C41599" t="str">
            <v>52694</v>
          </cell>
          <cell r="D41599" t="str">
            <v>San Pedro de Cartago</v>
          </cell>
        </row>
        <row r="41600">
          <cell r="C41600" t="str">
            <v>52694</v>
          </cell>
          <cell r="D41600" t="str">
            <v>San Pedro de Cartago</v>
          </cell>
        </row>
        <row r="41601">
          <cell r="C41601" t="str">
            <v>52694</v>
          </cell>
          <cell r="D41601" t="str">
            <v>San Pedro de Cartago</v>
          </cell>
        </row>
        <row r="41602">
          <cell r="C41602" t="str">
            <v>52694</v>
          </cell>
          <cell r="D41602" t="str">
            <v>San Pedro de Cartago</v>
          </cell>
        </row>
        <row r="41603">
          <cell r="C41603" t="str">
            <v>52694</v>
          </cell>
          <cell r="D41603" t="str">
            <v>San Pedro de Cartago</v>
          </cell>
        </row>
        <row r="41604">
          <cell r="C41604" t="str">
            <v>52694</v>
          </cell>
          <cell r="D41604" t="str">
            <v>San Pedro de Cartago</v>
          </cell>
        </row>
        <row r="41605">
          <cell r="C41605" t="str">
            <v>52694</v>
          </cell>
          <cell r="D41605" t="str">
            <v>San Pedro de Cartago</v>
          </cell>
        </row>
        <row r="41606">
          <cell r="C41606" t="str">
            <v>52694</v>
          </cell>
          <cell r="D41606" t="str">
            <v>San Pedro de Cartago</v>
          </cell>
        </row>
        <row r="41607">
          <cell r="C41607" t="str">
            <v>52694</v>
          </cell>
          <cell r="D41607" t="str">
            <v>San Pedro de Cartago</v>
          </cell>
        </row>
        <row r="41608">
          <cell r="C41608" t="str">
            <v>52694</v>
          </cell>
          <cell r="D41608" t="str">
            <v>San Pedro de Cartago</v>
          </cell>
        </row>
        <row r="41609">
          <cell r="C41609" t="str">
            <v>52694</v>
          </cell>
          <cell r="D41609" t="str">
            <v>San Pedro de Cartago</v>
          </cell>
        </row>
        <row r="41610">
          <cell r="C41610" t="str">
            <v>52694</v>
          </cell>
          <cell r="D41610" t="str">
            <v>San Pedro de Cartago</v>
          </cell>
        </row>
        <row r="41611">
          <cell r="C41611" t="str">
            <v>52694</v>
          </cell>
          <cell r="D41611" t="str">
            <v>San Pedro de Cartago</v>
          </cell>
        </row>
        <row r="41612">
          <cell r="C41612" t="str">
            <v>52694</v>
          </cell>
          <cell r="D41612" t="str">
            <v>San Pedro de Cartago</v>
          </cell>
        </row>
        <row r="41613">
          <cell r="C41613" t="str">
            <v>52694</v>
          </cell>
          <cell r="D41613" t="str">
            <v>San Pedro de Cartago</v>
          </cell>
        </row>
        <row r="41614">
          <cell r="C41614" t="str">
            <v>52694</v>
          </cell>
          <cell r="D41614" t="str">
            <v>San Pedro de Cartago</v>
          </cell>
        </row>
        <row r="41615">
          <cell r="C41615" t="str">
            <v>52694</v>
          </cell>
          <cell r="D41615" t="str">
            <v>San Pedro de Cartago</v>
          </cell>
        </row>
        <row r="41616">
          <cell r="C41616" t="str">
            <v>52694</v>
          </cell>
          <cell r="D41616" t="str">
            <v>San Pedro de Cartago</v>
          </cell>
        </row>
        <row r="41617">
          <cell r="C41617" t="str">
            <v>52694</v>
          </cell>
          <cell r="D41617" t="str">
            <v>San Pedro de Cartago</v>
          </cell>
        </row>
        <row r="41618">
          <cell r="C41618" t="str">
            <v>52694</v>
          </cell>
          <cell r="D41618" t="str">
            <v>San Pedro de Cartago</v>
          </cell>
        </row>
        <row r="41619">
          <cell r="C41619" t="str">
            <v>52694</v>
          </cell>
          <cell r="D41619" t="str">
            <v>San Pedro de Cartago</v>
          </cell>
        </row>
        <row r="41620">
          <cell r="C41620" t="str">
            <v>52694</v>
          </cell>
          <cell r="D41620" t="str">
            <v>San Pedro de Cartago</v>
          </cell>
        </row>
        <row r="41621">
          <cell r="C41621" t="str">
            <v>52694</v>
          </cell>
          <cell r="D41621" t="str">
            <v>San Pedro de Cartago</v>
          </cell>
        </row>
        <row r="41622">
          <cell r="C41622" t="str">
            <v>52694</v>
          </cell>
          <cell r="D41622" t="str">
            <v>San Pedro de Cartago</v>
          </cell>
        </row>
        <row r="41623">
          <cell r="C41623" t="str">
            <v>52694</v>
          </cell>
          <cell r="D41623" t="str">
            <v>San Pedro de Cartago</v>
          </cell>
        </row>
        <row r="41624">
          <cell r="C41624" t="str">
            <v>52694</v>
          </cell>
          <cell r="D41624" t="str">
            <v>San Pedro de Cartago</v>
          </cell>
        </row>
        <row r="41625">
          <cell r="C41625" t="str">
            <v>52694</v>
          </cell>
          <cell r="D41625" t="str">
            <v>San Pedro de Cartago</v>
          </cell>
        </row>
        <row r="41626">
          <cell r="C41626" t="str">
            <v>52694</v>
          </cell>
          <cell r="D41626" t="str">
            <v>San Pedro de Cartago</v>
          </cell>
        </row>
        <row r="41627">
          <cell r="C41627" t="str">
            <v>52694</v>
          </cell>
          <cell r="D41627" t="str">
            <v>San Pedro de Cartago</v>
          </cell>
        </row>
        <row r="41628">
          <cell r="C41628" t="str">
            <v>52694</v>
          </cell>
          <cell r="D41628" t="str">
            <v>San Pedro de Cartago</v>
          </cell>
        </row>
        <row r="41629">
          <cell r="C41629" t="str">
            <v>52694</v>
          </cell>
          <cell r="D41629" t="str">
            <v>San Pedro de Cartago</v>
          </cell>
        </row>
        <row r="41630">
          <cell r="C41630" t="str">
            <v>52694</v>
          </cell>
          <cell r="D41630" t="str">
            <v>San Pedro de Cartago</v>
          </cell>
        </row>
        <row r="41631">
          <cell r="C41631" t="str">
            <v>52694</v>
          </cell>
          <cell r="D41631" t="str">
            <v>San Pedro de Cartago</v>
          </cell>
        </row>
        <row r="41632">
          <cell r="C41632" t="str">
            <v>52694</v>
          </cell>
          <cell r="D41632" t="str">
            <v>San Pedro de Cartago</v>
          </cell>
        </row>
        <row r="41633">
          <cell r="C41633" t="str">
            <v>52694</v>
          </cell>
          <cell r="D41633" t="str">
            <v>San Pedro de Cartago</v>
          </cell>
        </row>
        <row r="41634">
          <cell r="C41634" t="str">
            <v>52694</v>
          </cell>
          <cell r="D41634" t="str">
            <v>San Pedro de Cartago</v>
          </cell>
        </row>
        <row r="41635">
          <cell r="C41635" t="str">
            <v>52694</v>
          </cell>
          <cell r="D41635" t="str">
            <v>San Pedro de Cartago</v>
          </cell>
        </row>
        <row r="41636">
          <cell r="C41636" t="str">
            <v>52694</v>
          </cell>
          <cell r="D41636" t="str">
            <v>San Pedro de Cartago</v>
          </cell>
        </row>
        <row r="41637">
          <cell r="C41637" t="str">
            <v>52694</v>
          </cell>
          <cell r="D41637" t="str">
            <v>San Pedro de Cartago</v>
          </cell>
        </row>
        <row r="41638">
          <cell r="C41638" t="str">
            <v>52694</v>
          </cell>
          <cell r="D41638" t="str">
            <v>San Pedro de Cartago</v>
          </cell>
        </row>
        <row r="41639">
          <cell r="C41639" t="str">
            <v>52694</v>
          </cell>
          <cell r="D41639" t="str">
            <v>San Pedro de Cartago</v>
          </cell>
        </row>
        <row r="41640">
          <cell r="C41640" t="str">
            <v>52694</v>
          </cell>
          <cell r="D41640" t="str">
            <v>San Pedro de Cartago</v>
          </cell>
        </row>
        <row r="41641">
          <cell r="C41641" t="str">
            <v>52694</v>
          </cell>
          <cell r="D41641" t="str">
            <v>San Pedro de Cartago</v>
          </cell>
        </row>
        <row r="41642">
          <cell r="C41642" t="str">
            <v>52694</v>
          </cell>
          <cell r="D41642" t="str">
            <v>San Pedro de Cartago</v>
          </cell>
        </row>
        <row r="41643">
          <cell r="C41643" t="str">
            <v>52694</v>
          </cell>
          <cell r="D41643" t="str">
            <v>San Pedro de Cartago</v>
          </cell>
        </row>
        <row r="41644">
          <cell r="C41644" t="str">
            <v>52694</v>
          </cell>
          <cell r="D41644" t="str">
            <v>San Pedro de Cartago</v>
          </cell>
        </row>
        <row r="41645">
          <cell r="C41645" t="str">
            <v>52694</v>
          </cell>
          <cell r="D41645" t="str">
            <v>San Pedro de Cartago</v>
          </cell>
        </row>
        <row r="41646">
          <cell r="C41646" t="str">
            <v>52694</v>
          </cell>
          <cell r="D41646" t="str">
            <v>San Pedro de Cartago</v>
          </cell>
        </row>
        <row r="41647">
          <cell r="C41647" t="str">
            <v>52696</v>
          </cell>
          <cell r="D41647" t="str">
            <v>Santa Bárbara</v>
          </cell>
        </row>
        <row r="41648">
          <cell r="C41648" t="str">
            <v>52696</v>
          </cell>
          <cell r="D41648" t="str">
            <v>Santa Bárbara</v>
          </cell>
        </row>
        <row r="41649">
          <cell r="C41649" t="str">
            <v>52696</v>
          </cell>
          <cell r="D41649" t="str">
            <v>Santa Bárbara</v>
          </cell>
        </row>
        <row r="41650">
          <cell r="C41650" t="str">
            <v>52696</v>
          </cell>
          <cell r="D41650" t="str">
            <v>Santa Bárbara</v>
          </cell>
        </row>
        <row r="41651">
          <cell r="C41651" t="str">
            <v>52696</v>
          </cell>
          <cell r="D41651" t="str">
            <v>Santa Bárbara</v>
          </cell>
        </row>
        <row r="41652">
          <cell r="C41652" t="str">
            <v>52696</v>
          </cell>
          <cell r="D41652" t="str">
            <v>Santa Bárbara</v>
          </cell>
        </row>
        <row r="41653">
          <cell r="C41653" t="str">
            <v>52696</v>
          </cell>
          <cell r="D41653" t="str">
            <v>Santa Bárbara</v>
          </cell>
        </row>
        <row r="41654">
          <cell r="C41654" t="str">
            <v>52696</v>
          </cell>
          <cell r="D41654" t="str">
            <v>Santa Bárbara</v>
          </cell>
        </row>
        <row r="41655">
          <cell r="C41655" t="str">
            <v>52696</v>
          </cell>
          <cell r="D41655" t="str">
            <v>Santa Bárbara</v>
          </cell>
        </row>
        <row r="41656">
          <cell r="C41656" t="str">
            <v>52696</v>
          </cell>
          <cell r="D41656" t="str">
            <v>Santa Bárbara</v>
          </cell>
        </row>
        <row r="41657">
          <cell r="C41657" t="str">
            <v>52696</v>
          </cell>
          <cell r="D41657" t="str">
            <v>Santa Bárbara</v>
          </cell>
        </row>
        <row r="41658">
          <cell r="C41658" t="str">
            <v>52696</v>
          </cell>
          <cell r="D41658" t="str">
            <v>Santa Bárbara</v>
          </cell>
        </row>
        <row r="41659">
          <cell r="C41659" t="str">
            <v>52696</v>
          </cell>
          <cell r="D41659" t="str">
            <v>Santa Bárbara</v>
          </cell>
        </row>
        <row r="41660">
          <cell r="C41660" t="str">
            <v>52696</v>
          </cell>
          <cell r="D41660" t="str">
            <v>Santa Bárbara</v>
          </cell>
        </row>
        <row r="41661">
          <cell r="C41661" t="str">
            <v>52696</v>
          </cell>
          <cell r="D41661" t="str">
            <v>Santa Bárbara</v>
          </cell>
        </row>
        <row r="41662">
          <cell r="C41662" t="str">
            <v>52696</v>
          </cell>
          <cell r="D41662" t="str">
            <v>Santa Bárbara</v>
          </cell>
        </row>
        <row r="41663">
          <cell r="C41663" t="str">
            <v>52696</v>
          </cell>
          <cell r="D41663" t="str">
            <v>Santa Bárbara</v>
          </cell>
        </row>
        <row r="41664">
          <cell r="C41664" t="str">
            <v>52696</v>
          </cell>
          <cell r="D41664" t="str">
            <v>Santa Bárbara</v>
          </cell>
        </row>
        <row r="41665">
          <cell r="C41665" t="str">
            <v>52696</v>
          </cell>
          <cell r="D41665" t="str">
            <v>Santa Bárbara</v>
          </cell>
        </row>
        <row r="41666">
          <cell r="C41666" t="str">
            <v>52696</v>
          </cell>
          <cell r="D41666" t="str">
            <v>Santa Bárbara</v>
          </cell>
        </row>
        <row r="41667">
          <cell r="C41667" t="str">
            <v>52696</v>
          </cell>
          <cell r="D41667" t="str">
            <v>Santa Bárbara</v>
          </cell>
        </row>
        <row r="41668">
          <cell r="C41668" t="str">
            <v>52696</v>
          </cell>
          <cell r="D41668" t="str">
            <v>Santa Bárbara</v>
          </cell>
        </row>
        <row r="41669">
          <cell r="C41669" t="str">
            <v>52696</v>
          </cell>
          <cell r="D41669" t="str">
            <v>Santa Bárbara</v>
          </cell>
        </row>
        <row r="41670">
          <cell r="C41670" t="str">
            <v>52696</v>
          </cell>
          <cell r="D41670" t="str">
            <v>Santa Bárbara</v>
          </cell>
        </row>
        <row r="41671">
          <cell r="C41671" t="str">
            <v>52696</v>
          </cell>
          <cell r="D41671" t="str">
            <v>Santa Bárbara</v>
          </cell>
        </row>
        <row r="41672">
          <cell r="C41672" t="str">
            <v>52696</v>
          </cell>
          <cell r="D41672" t="str">
            <v>Santa Bárbara</v>
          </cell>
        </row>
        <row r="41673">
          <cell r="C41673" t="str">
            <v>52696</v>
          </cell>
          <cell r="D41673" t="str">
            <v>Santa Bárbara</v>
          </cell>
        </row>
        <row r="41674">
          <cell r="C41674" t="str">
            <v>52696</v>
          </cell>
          <cell r="D41674" t="str">
            <v>Santa Bárbara</v>
          </cell>
        </row>
        <row r="41675">
          <cell r="C41675" t="str">
            <v>52696</v>
          </cell>
          <cell r="D41675" t="str">
            <v>Santa Bárbara</v>
          </cell>
        </row>
        <row r="41676">
          <cell r="C41676" t="str">
            <v>52696</v>
          </cell>
          <cell r="D41676" t="str">
            <v>Santa Bárbara</v>
          </cell>
        </row>
        <row r="41677">
          <cell r="C41677" t="str">
            <v>52696</v>
          </cell>
          <cell r="D41677" t="str">
            <v>Santa Bárbara</v>
          </cell>
        </row>
        <row r="41678">
          <cell r="C41678" t="str">
            <v>52696</v>
          </cell>
          <cell r="D41678" t="str">
            <v>Santa Bárbara</v>
          </cell>
        </row>
        <row r="41679">
          <cell r="C41679" t="str">
            <v>52696</v>
          </cell>
          <cell r="D41679" t="str">
            <v>Santa Bárbara</v>
          </cell>
        </row>
        <row r="41680">
          <cell r="C41680" t="str">
            <v>52696</v>
          </cell>
          <cell r="D41680" t="str">
            <v>Santa Bárbara</v>
          </cell>
        </row>
        <row r="41681">
          <cell r="C41681" t="str">
            <v>52696</v>
          </cell>
          <cell r="D41681" t="str">
            <v>Santa Bárbara</v>
          </cell>
        </row>
        <row r="41682">
          <cell r="C41682" t="str">
            <v>52696</v>
          </cell>
          <cell r="D41682" t="str">
            <v>Santa Bárbara</v>
          </cell>
        </row>
        <row r="41683">
          <cell r="C41683" t="str">
            <v>52696</v>
          </cell>
          <cell r="D41683" t="str">
            <v>Santa Bárbara</v>
          </cell>
        </row>
        <row r="41684">
          <cell r="C41684" t="str">
            <v>52696</v>
          </cell>
          <cell r="D41684" t="str">
            <v>Santa Bárbara</v>
          </cell>
        </row>
        <row r="41685">
          <cell r="C41685" t="str">
            <v>52696</v>
          </cell>
          <cell r="D41685" t="str">
            <v>Santa Bárbara</v>
          </cell>
        </row>
        <row r="41686">
          <cell r="C41686" t="str">
            <v>52696</v>
          </cell>
          <cell r="D41686" t="str">
            <v>Santa Bárbara</v>
          </cell>
        </row>
        <row r="41687">
          <cell r="C41687" t="str">
            <v>52696</v>
          </cell>
          <cell r="D41687" t="str">
            <v>Santa Bárbara</v>
          </cell>
        </row>
        <row r="41688">
          <cell r="C41688" t="str">
            <v>52696</v>
          </cell>
          <cell r="D41688" t="str">
            <v>Santa Bárbara</v>
          </cell>
        </row>
        <row r="41689">
          <cell r="C41689" t="str">
            <v>52696</v>
          </cell>
          <cell r="D41689" t="str">
            <v>Santa Bárbara</v>
          </cell>
        </row>
        <row r="41690">
          <cell r="C41690" t="str">
            <v>52696</v>
          </cell>
          <cell r="D41690" t="str">
            <v>Santa Bárbara</v>
          </cell>
        </row>
        <row r="41691">
          <cell r="C41691" t="str">
            <v>52696</v>
          </cell>
          <cell r="D41691" t="str">
            <v>Santa Bárbara</v>
          </cell>
        </row>
        <row r="41692">
          <cell r="C41692" t="str">
            <v>52696</v>
          </cell>
          <cell r="D41692" t="str">
            <v>Santa Bárbara</v>
          </cell>
        </row>
        <row r="41693">
          <cell r="C41693" t="str">
            <v>52696</v>
          </cell>
          <cell r="D41693" t="str">
            <v>Santa Bárbara</v>
          </cell>
        </row>
        <row r="41694">
          <cell r="C41694" t="str">
            <v>52696</v>
          </cell>
          <cell r="D41694" t="str">
            <v>Santa Bárbara</v>
          </cell>
        </row>
        <row r="41695">
          <cell r="C41695" t="str">
            <v>52696</v>
          </cell>
          <cell r="D41695" t="str">
            <v>Santa Bárbara</v>
          </cell>
        </row>
        <row r="41696">
          <cell r="C41696" t="str">
            <v>52696</v>
          </cell>
          <cell r="D41696" t="str">
            <v>Santa Bárbara</v>
          </cell>
        </row>
        <row r="41697">
          <cell r="C41697" t="str">
            <v>52696</v>
          </cell>
          <cell r="D41697" t="str">
            <v>Santa Bárbara</v>
          </cell>
        </row>
        <row r="41698">
          <cell r="C41698" t="str">
            <v>52696</v>
          </cell>
          <cell r="D41698" t="str">
            <v>Santa Bárbara</v>
          </cell>
        </row>
        <row r="41699">
          <cell r="C41699" t="str">
            <v>52696</v>
          </cell>
          <cell r="D41699" t="str">
            <v>Santa Bárbara</v>
          </cell>
        </row>
        <row r="41700">
          <cell r="C41700" t="str">
            <v>52696</v>
          </cell>
          <cell r="D41700" t="str">
            <v>Santa Bárbara</v>
          </cell>
        </row>
        <row r="41701">
          <cell r="C41701" t="str">
            <v>52699</v>
          </cell>
          <cell r="D41701" t="str">
            <v>Santacruz</v>
          </cell>
        </row>
        <row r="41702">
          <cell r="C41702" t="str">
            <v>52699</v>
          </cell>
          <cell r="D41702" t="str">
            <v>Santacruz</v>
          </cell>
        </row>
        <row r="41703">
          <cell r="C41703" t="str">
            <v>52699</v>
          </cell>
          <cell r="D41703" t="str">
            <v>Santacruz</v>
          </cell>
        </row>
        <row r="41704">
          <cell r="C41704" t="str">
            <v>52699</v>
          </cell>
          <cell r="D41704" t="str">
            <v>Santacruz</v>
          </cell>
        </row>
        <row r="41705">
          <cell r="C41705" t="str">
            <v>52699</v>
          </cell>
          <cell r="D41705" t="str">
            <v>Santacruz</v>
          </cell>
        </row>
        <row r="41706">
          <cell r="C41706" t="str">
            <v>52699</v>
          </cell>
          <cell r="D41706" t="str">
            <v>Santacruz</v>
          </cell>
        </row>
        <row r="41707">
          <cell r="C41707" t="str">
            <v>52699</v>
          </cell>
          <cell r="D41707" t="str">
            <v>Santacruz</v>
          </cell>
        </row>
        <row r="41708">
          <cell r="C41708" t="str">
            <v>52699</v>
          </cell>
          <cell r="D41708" t="str">
            <v>Santacruz</v>
          </cell>
        </row>
        <row r="41709">
          <cell r="C41709" t="str">
            <v>52699</v>
          </cell>
          <cell r="D41709" t="str">
            <v>Santacruz</v>
          </cell>
        </row>
        <row r="41710">
          <cell r="C41710" t="str">
            <v>52699</v>
          </cell>
          <cell r="D41710" t="str">
            <v>Santacruz</v>
          </cell>
        </row>
        <row r="41711">
          <cell r="C41711" t="str">
            <v>52699</v>
          </cell>
          <cell r="D41711" t="str">
            <v>Santacruz</v>
          </cell>
        </row>
        <row r="41712">
          <cell r="C41712" t="str">
            <v>52699</v>
          </cell>
          <cell r="D41712" t="str">
            <v>Santacruz</v>
          </cell>
        </row>
        <row r="41713">
          <cell r="C41713" t="str">
            <v>52699</v>
          </cell>
          <cell r="D41713" t="str">
            <v>Santacruz</v>
          </cell>
        </row>
        <row r="41714">
          <cell r="C41714" t="str">
            <v>52699</v>
          </cell>
          <cell r="D41714" t="str">
            <v>Santacruz</v>
          </cell>
        </row>
        <row r="41715">
          <cell r="C41715" t="str">
            <v>52699</v>
          </cell>
          <cell r="D41715" t="str">
            <v>Santacruz</v>
          </cell>
        </row>
        <row r="41716">
          <cell r="C41716" t="str">
            <v>52699</v>
          </cell>
          <cell r="D41716" t="str">
            <v>Santacruz</v>
          </cell>
        </row>
        <row r="41717">
          <cell r="C41717" t="str">
            <v>52699</v>
          </cell>
          <cell r="D41717" t="str">
            <v>Santacruz</v>
          </cell>
        </row>
        <row r="41718">
          <cell r="C41718" t="str">
            <v>52699</v>
          </cell>
          <cell r="D41718" t="str">
            <v>Santacruz</v>
          </cell>
        </row>
        <row r="41719">
          <cell r="C41719" t="str">
            <v>52699</v>
          </cell>
          <cell r="D41719" t="str">
            <v>Santacruz</v>
          </cell>
        </row>
        <row r="41720">
          <cell r="C41720" t="str">
            <v>52699</v>
          </cell>
          <cell r="D41720" t="str">
            <v>Santacruz</v>
          </cell>
        </row>
        <row r="41721">
          <cell r="C41721" t="str">
            <v>52699</v>
          </cell>
          <cell r="D41721" t="str">
            <v>Santacruz</v>
          </cell>
        </row>
        <row r="41722">
          <cell r="C41722" t="str">
            <v>52699</v>
          </cell>
          <cell r="D41722" t="str">
            <v>Santacruz</v>
          </cell>
        </row>
        <row r="41723">
          <cell r="C41723" t="str">
            <v>52699</v>
          </cell>
          <cell r="D41723" t="str">
            <v>Santacruz</v>
          </cell>
        </row>
        <row r="41724">
          <cell r="C41724" t="str">
            <v>52699</v>
          </cell>
          <cell r="D41724" t="str">
            <v>Santacruz</v>
          </cell>
        </row>
        <row r="41725">
          <cell r="C41725" t="str">
            <v>52699</v>
          </cell>
          <cell r="D41725" t="str">
            <v>Santacruz</v>
          </cell>
        </row>
        <row r="41726">
          <cell r="C41726" t="str">
            <v>52699</v>
          </cell>
          <cell r="D41726" t="str">
            <v>Santacruz</v>
          </cell>
        </row>
        <row r="41727">
          <cell r="C41727" t="str">
            <v>52699</v>
          </cell>
          <cell r="D41727" t="str">
            <v>Santacruz</v>
          </cell>
        </row>
        <row r="41728">
          <cell r="C41728" t="str">
            <v>52699</v>
          </cell>
          <cell r="D41728" t="str">
            <v>Santacruz</v>
          </cell>
        </row>
        <row r="41729">
          <cell r="C41729" t="str">
            <v>52699</v>
          </cell>
          <cell r="D41729" t="str">
            <v>Santacruz</v>
          </cell>
        </row>
        <row r="41730">
          <cell r="C41730" t="str">
            <v>52699</v>
          </cell>
          <cell r="D41730" t="str">
            <v>Santacruz</v>
          </cell>
        </row>
        <row r="41731">
          <cell r="C41731" t="str">
            <v>52699</v>
          </cell>
          <cell r="D41731" t="str">
            <v>Santacruz</v>
          </cell>
        </row>
        <row r="41732">
          <cell r="C41732" t="str">
            <v>52699</v>
          </cell>
          <cell r="D41732" t="str">
            <v>Santacruz</v>
          </cell>
        </row>
        <row r="41733">
          <cell r="C41733" t="str">
            <v>52699</v>
          </cell>
          <cell r="D41733" t="str">
            <v>Santacruz</v>
          </cell>
        </row>
        <row r="41734">
          <cell r="C41734" t="str">
            <v>52699</v>
          </cell>
          <cell r="D41734" t="str">
            <v>Santacruz</v>
          </cell>
        </row>
        <row r="41735">
          <cell r="C41735" t="str">
            <v>52699</v>
          </cell>
          <cell r="D41735" t="str">
            <v>Santacruz</v>
          </cell>
        </row>
        <row r="41736">
          <cell r="C41736" t="str">
            <v>52699</v>
          </cell>
          <cell r="D41736" t="str">
            <v>Santacruz</v>
          </cell>
        </row>
        <row r="41737">
          <cell r="C41737" t="str">
            <v>52699</v>
          </cell>
          <cell r="D41737" t="str">
            <v>Santacruz</v>
          </cell>
        </row>
        <row r="41738">
          <cell r="C41738" t="str">
            <v>52699</v>
          </cell>
          <cell r="D41738" t="str">
            <v>Santacruz</v>
          </cell>
        </row>
        <row r="41739">
          <cell r="C41739" t="str">
            <v>52699</v>
          </cell>
          <cell r="D41739" t="str">
            <v>Santacruz</v>
          </cell>
        </row>
        <row r="41740">
          <cell r="C41740" t="str">
            <v>52699</v>
          </cell>
          <cell r="D41740" t="str">
            <v>Santacruz</v>
          </cell>
        </row>
        <row r="41741">
          <cell r="C41741" t="str">
            <v>52699</v>
          </cell>
          <cell r="D41741" t="str">
            <v>Santacruz</v>
          </cell>
        </row>
        <row r="41742">
          <cell r="C41742" t="str">
            <v>52699</v>
          </cell>
          <cell r="D41742" t="str">
            <v>Santacruz</v>
          </cell>
        </row>
        <row r="41743">
          <cell r="C41743" t="str">
            <v>52699</v>
          </cell>
          <cell r="D41743" t="str">
            <v>Santacruz</v>
          </cell>
        </row>
        <row r="41744">
          <cell r="C41744" t="str">
            <v>52699</v>
          </cell>
          <cell r="D41744" t="str">
            <v>Santacruz</v>
          </cell>
        </row>
        <row r="41745">
          <cell r="C41745" t="str">
            <v>52699</v>
          </cell>
          <cell r="D41745" t="str">
            <v>Santacruz</v>
          </cell>
        </row>
        <row r="41746">
          <cell r="C41746" t="str">
            <v>52699</v>
          </cell>
          <cell r="D41746" t="str">
            <v>Santacruz</v>
          </cell>
        </row>
        <row r="41747">
          <cell r="C41747" t="str">
            <v>52699</v>
          </cell>
          <cell r="D41747" t="str">
            <v>Santacruz</v>
          </cell>
        </row>
        <row r="41748">
          <cell r="C41748" t="str">
            <v>52699</v>
          </cell>
          <cell r="D41748" t="str">
            <v>Santacruz</v>
          </cell>
        </row>
        <row r="41749">
          <cell r="C41749" t="str">
            <v>52699</v>
          </cell>
          <cell r="D41749" t="str">
            <v>Santacruz</v>
          </cell>
        </row>
        <row r="41750">
          <cell r="C41750" t="str">
            <v>52699</v>
          </cell>
          <cell r="D41750" t="str">
            <v>Santacruz</v>
          </cell>
        </row>
        <row r="41751">
          <cell r="C41751" t="str">
            <v>52699</v>
          </cell>
          <cell r="D41751" t="str">
            <v>Santacruz</v>
          </cell>
        </row>
        <row r="41752">
          <cell r="C41752" t="str">
            <v>52699</v>
          </cell>
          <cell r="D41752" t="str">
            <v>Santacruz</v>
          </cell>
        </row>
        <row r="41753">
          <cell r="C41753" t="str">
            <v>52699</v>
          </cell>
          <cell r="D41753" t="str">
            <v>Santacruz</v>
          </cell>
        </row>
        <row r="41754">
          <cell r="C41754" t="str">
            <v>52699</v>
          </cell>
          <cell r="D41754" t="str">
            <v>Santacruz</v>
          </cell>
        </row>
        <row r="41755">
          <cell r="C41755" t="str">
            <v>52720</v>
          </cell>
          <cell r="D41755" t="str">
            <v>Sapuyes</v>
          </cell>
        </row>
        <row r="41756">
          <cell r="C41756" t="str">
            <v>52720</v>
          </cell>
          <cell r="D41756" t="str">
            <v>Sapuyes</v>
          </cell>
        </row>
        <row r="41757">
          <cell r="C41757" t="str">
            <v>52720</v>
          </cell>
          <cell r="D41757" t="str">
            <v>Sapuyes</v>
          </cell>
        </row>
        <row r="41758">
          <cell r="C41758" t="str">
            <v>52720</v>
          </cell>
          <cell r="D41758" t="str">
            <v>Sapuyes</v>
          </cell>
        </row>
        <row r="41759">
          <cell r="C41759" t="str">
            <v>52720</v>
          </cell>
          <cell r="D41759" t="str">
            <v>Sapuyes</v>
          </cell>
        </row>
        <row r="41760">
          <cell r="C41760" t="str">
            <v>52720</v>
          </cell>
          <cell r="D41760" t="str">
            <v>Sapuyes</v>
          </cell>
        </row>
        <row r="41761">
          <cell r="C41761" t="str">
            <v>52720</v>
          </cell>
          <cell r="D41761" t="str">
            <v>Sapuyes</v>
          </cell>
        </row>
        <row r="41762">
          <cell r="C41762" t="str">
            <v>52720</v>
          </cell>
          <cell r="D41762" t="str">
            <v>Sapuyes</v>
          </cell>
        </row>
        <row r="41763">
          <cell r="C41763" t="str">
            <v>52720</v>
          </cell>
          <cell r="D41763" t="str">
            <v>Sapuyes</v>
          </cell>
        </row>
        <row r="41764">
          <cell r="C41764" t="str">
            <v>52720</v>
          </cell>
          <cell r="D41764" t="str">
            <v>Sapuyes</v>
          </cell>
        </row>
        <row r="41765">
          <cell r="C41765" t="str">
            <v>52720</v>
          </cell>
          <cell r="D41765" t="str">
            <v>Sapuyes</v>
          </cell>
        </row>
        <row r="41766">
          <cell r="C41766" t="str">
            <v>52720</v>
          </cell>
          <cell r="D41766" t="str">
            <v>Sapuyes</v>
          </cell>
        </row>
        <row r="41767">
          <cell r="C41767" t="str">
            <v>52720</v>
          </cell>
          <cell r="D41767" t="str">
            <v>Sapuyes</v>
          </cell>
        </row>
        <row r="41768">
          <cell r="C41768" t="str">
            <v>52720</v>
          </cell>
          <cell r="D41768" t="str">
            <v>Sapuyes</v>
          </cell>
        </row>
        <row r="41769">
          <cell r="C41769" t="str">
            <v>52720</v>
          </cell>
          <cell r="D41769" t="str">
            <v>Sapuyes</v>
          </cell>
        </row>
        <row r="41770">
          <cell r="C41770" t="str">
            <v>52720</v>
          </cell>
          <cell r="D41770" t="str">
            <v>Sapuyes</v>
          </cell>
        </row>
        <row r="41771">
          <cell r="C41771" t="str">
            <v>52720</v>
          </cell>
          <cell r="D41771" t="str">
            <v>Sapuyes</v>
          </cell>
        </row>
        <row r="41772">
          <cell r="C41772" t="str">
            <v>52720</v>
          </cell>
          <cell r="D41772" t="str">
            <v>Sapuyes</v>
          </cell>
        </row>
        <row r="41773">
          <cell r="C41773" t="str">
            <v>52720</v>
          </cell>
          <cell r="D41773" t="str">
            <v>Sapuyes</v>
          </cell>
        </row>
        <row r="41774">
          <cell r="C41774" t="str">
            <v>52720</v>
          </cell>
          <cell r="D41774" t="str">
            <v>Sapuyes</v>
          </cell>
        </row>
        <row r="41775">
          <cell r="C41775" t="str">
            <v>52720</v>
          </cell>
          <cell r="D41775" t="str">
            <v>Sapuyes</v>
          </cell>
        </row>
        <row r="41776">
          <cell r="C41776" t="str">
            <v>52720</v>
          </cell>
          <cell r="D41776" t="str">
            <v>Sapuyes</v>
          </cell>
        </row>
        <row r="41777">
          <cell r="C41777" t="str">
            <v>52720</v>
          </cell>
          <cell r="D41777" t="str">
            <v>Sapuyes</v>
          </cell>
        </row>
        <row r="41778">
          <cell r="C41778" t="str">
            <v>52720</v>
          </cell>
          <cell r="D41778" t="str">
            <v>Sapuyes</v>
          </cell>
        </row>
        <row r="41779">
          <cell r="C41779" t="str">
            <v>52720</v>
          </cell>
          <cell r="D41779" t="str">
            <v>Sapuyes</v>
          </cell>
        </row>
        <row r="41780">
          <cell r="C41780" t="str">
            <v>52720</v>
          </cell>
          <cell r="D41780" t="str">
            <v>Sapuyes</v>
          </cell>
        </row>
        <row r="41781">
          <cell r="C41781" t="str">
            <v>52720</v>
          </cell>
          <cell r="D41781" t="str">
            <v>Sapuyes</v>
          </cell>
        </row>
        <row r="41782">
          <cell r="C41782" t="str">
            <v>52720</v>
          </cell>
          <cell r="D41782" t="str">
            <v>Sapuyes</v>
          </cell>
        </row>
        <row r="41783">
          <cell r="C41783" t="str">
            <v>52720</v>
          </cell>
          <cell r="D41783" t="str">
            <v>Sapuyes</v>
          </cell>
        </row>
        <row r="41784">
          <cell r="C41784" t="str">
            <v>52720</v>
          </cell>
          <cell r="D41784" t="str">
            <v>Sapuyes</v>
          </cell>
        </row>
        <row r="41785">
          <cell r="C41785" t="str">
            <v>52720</v>
          </cell>
          <cell r="D41785" t="str">
            <v>Sapuyes</v>
          </cell>
        </row>
        <row r="41786">
          <cell r="C41786" t="str">
            <v>52720</v>
          </cell>
          <cell r="D41786" t="str">
            <v>Sapuyes</v>
          </cell>
        </row>
        <row r="41787">
          <cell r="C41787" t="str">
            <v>52720</v>
          </cell>
          <cell r="D41787" t="str">
            <v>Sapuyes</v>
          </cell>
        </row>
        <row r="41788">
          <cell r="C41788" t="str">
            <v>52720</v>
          </cell>
          <cell r="D41788" t="str">
            <v>Sapuyes</v>
          </cell>
        </row>
        <row r="41789">
          <cell r="C41789" t="str">
            <v>52720</v>
          </cell>
          <cell r="D41789" t="str">
            <v>Sapuyes</v>
          </cell>
        </row>
        <row r="41790">
          <cell r="C41790" t="str">
            <v>52720</v>
          </cell>
          <cell r="D41790" t="str">
            <v>Sapuyes</v>
          </cell>
        </row>
        <row r="41791">
          <cell r="C41791" t="str">
            <v>52720</v>
          </cell>
          <cell r="D41791" t="str">
            <v>Sapuyes</v>
          </cell>
        </row>
        <row r="41792">
          <cell r="C41792" t="str">
            <v>52720</v>
          </cell>
          <cell r="D41792" t="str">
            <v>Sapuyes</v>
          </cell>
        </row>
        <row r="41793">
          <cell r="C41793" t="str">
            <v>52720</v>
          </cell>
          <cell r="D41793" t="str">
            <v>Sapuyes</v>
          </cell>
        </row>
        <row r="41794">
          <cell r="C41794" t="str">
            <v>52720</v>
          </cell>
          <cell r="D41794" t="str">
            <v>Sapuyes</v>
          </cell>
        </row>
        <row r="41795">
          <cell r="C41795" t="str">
            <v>52720</v>
          </cell>
          <cell r="D41795" t="str">
            <v>Sapuyes</v>
          </cell>
        </row>
        <row r="41796">
          <cell r="C41796" t="str">
            <v>52720</v>
          </cell>
          <cell r="D41796" t="str">
            <v>Sapuyes</v>
          </cell>
        </row>
        <row r="41797">
          <cell r="C41797" t="str">
            <v>52720</v>
          </cell>
          <cell r="D41797" t="str">
            <v>Sapuyes</v>
          </cell>
        </row>
        <row r="41798">
          <cell r="C41798" t="str">
            <v>52720</v>
          </cell>
          <cell r="D41798" t="str">
            <v>Sapuyes</v>
          </cell>
        </row>
        <row r="41799">
          <cell r="C41799" t="str">
            <v>52720</v>
          </cell>
          <cell r="D41799" t="str">
            <v>Sapuyes</v>
          </cell>
        </row>
        <row r="41800">
          <cell r="C41800" t="str">
            <v>52720</v>
          </cell>
          <cell r="D41800" t="str">
            <v>Sapuyes</v>
          </cell>
        </row>
        <row r="41801">
          <cell r="C41801" t="str">
            <v>52720</v>
          </cell>
          <cell r="D41801" t="str">
            <v>Sapuyes</v>
          </cell>
        </row>
        <row r="41802">
          <cell r="C41802" t="str">
            <v>52720</v>
          </cell>
          <cell r="D41802" t="str">
            <v>Sapuyes</v>
          </cell>
        </row>
        <row r="41803">
          <cell r="C41803" t="str">
            <v>52720</v>
          </cell>
          <cell r="D41803" t="str">
            <v>Sapuyes</v>
          </cell>
        </row>
        <row r="41804">
          <cell r="C41804" t="str">
            <v>52720</v>
          </cell>
          <cell r="D41804" t="str">
            <v>Sapuyes</v>
          </cell>
        </row>
        <row r="41805">
          <cell r="C41805" t="str">
            <v>52720</v>
          </cell>
          <cell r="D41805" t="str">
            <v>Sapuyes</v>
          </cell>
        </row>
        <row r="41806">
          <cell r="C41806" t="str">
            <v>52720</v>
          </cell>
          <cell r="D41806" t="str">
            <v>Sapuyes</v>
          </cell>
        </row>
        <row r="41807">
          <cell r="C41807" t="str">
            <v>52720</v>
          </cell>
          <cell r="D41807" t="str">
            <v>Sapuyes</v>
          </cell>
        </row>
        <row r="41808">
          <cell r="C41808" t="str">
            <v>52720</v>
          </cell>
          <cell r="D41808" t="str">
            <v>Sapuyes</v>
          </cell>
        </row>
        <row r="41809">
          <cell r="C41809" t="str">
            <v>52786</v>
          </cell>
          <cell r="D41809" t="str">
            <v>Taminango</v>
          </cell>
        </row>
        <row r="41810">
          <cell r="C41810" t="str">
            <v>52786</v>
          </cell>
          <cell r="D41810" t="str">
            <v>Taminango</v>
          </cell>
        </row>
        <row r="41811">
          <cell r="C41811" t="str">
            <v>52786</v>
          </cell>
          <cell r="D41811" t="str">
            <v>Taminango</v>
          </cell>
        </row>
        <row r="41812">
          <cell r="C41812" t="str">
            <v>52786</v>
          </cell>
          <cell r="D41812" t="str">
            <v>Taminango</v>
          </cell>
        </row>
        <row r="41813">
          <cell r="C41813" t="str">
            <v>52786</v>
          </cell>
          <cell r="D41813" t="str">
            <v>Taminango</v>
          </cell>
        </row>
        <row r="41814">
          <cell r="C41814" t="str">
            <v>52786</v>
          </cell>
          <cell r="D41814" t="str">
            <v>Taminango</v>
          </cell>
        </row>
        <row r="41815">
          <cell r="C41815" t="str">
            <v>52786</v>
          </cell>
          <cell r="D41815" t="str">
            <v>Taminango</v>
          </cell>
        </row>
        <row r="41816">
          <cell r="C41816" t="str">
            <v>52786</v>
          </cell>
          <cell r="D41816" t="str">
            <v>Taminango</v>
          </cell>
        </row>
        <row r="41817">
          <cell r="C41817" t="str">
            <v>52786</v>
          </cell>
          <cell r="D41817" t="str">
            <v>Taminango</v>
          </cell>
        </row>
        <row r="41818">
          <cell r="C41818" t="str">
            <v>52786</v>
          </cell>
          <cell r="D41818" t="str">
            <v>Taminango</v>
          </cell>
        </row>
        <row r="41819">
          <cell r="C41819" t="str">
            <v>52786</v>
          </cell>
          <cell r="D41819" t="str">
            <v>Taminango</v>
          </cell>
        </row>
        <row r="41820">
          <cell r="C41820" t="str">
            <v>52786</v>
          </cell>
          <cell r="D41820" t="str">
            <v>Taminango</v>
          </cell>
        </row>
        <row r="41821">
          <cell r="C41821" t="str">
            <v>52786</v>
          </cell>
          <cell r="D41821" t="str">
            <v>Taminango</v>
          </cell>
        </row>
        <row r="41822">
          <cell r="C41822" t="str">
            <v>52786</v>
          </cell>
          <cell r="D41822" t="str">
            <v>Taminango</v>
          </cell>
        </row>
        <row r="41823">
          <cell r="C41823" t="str">
            <v>52786</v>
          </cell>
          <cell r="D41823" t="str">
            <v>Taminango</v>
          </cell>
        </row>
        <row r="41824">
          <cell r="C41824" t="str">
            <v>52786</v>
          </cell>
          <cell r="D41824" t="str">
            <v>Taminango</v>
          </cell>
        </row>
        <row r="41825">
          <cell r="C41825" t="str">
            <v>52786</v>
          </cell>
          <cell r="D41825" t="str">
            <v>Taminango</v>
          </cell>
        </row>
        <row r="41826">
          <cell r="C41826" t="str">
            <v>52786</v>
          </cell>
          <cell r="D41826" t="str">
            <v>Taminango</v>
          </cell>
        </row>
        <row r="41827">
          <cell r="C41827" t="str">
            <v>52786</v>
          </cell>
          <cell r="D41827" t="str">
            <v>Taminango</v>
          </cell>
        </row>
        <row r="41828">
          <cell r="C41828" t="str">
            <v>52786</v>
          </cell>
          <cell r="D41828" t="str">
            <v>Taminango</v>
          </cell>
        </row>
        <row r="41829">
          <cell r="C41829" t="str">
            <v>52786</v>
          </cell>
          <cell r="D41829" t="str">
            <v>Taminango</v>
          </cell>
        </row>
        <row r="41830">
          <cell r="C41830" t="str">
            <v>52786</v>
          </cell>
          <cell r="D41830" t="str">
            <v>Taminango</v>
          </cell>
        </row>
        <row r="41831">
          <cell r="C41831" t="str">
            <v>52786</v>
          </cell>
          <cell r="D41831" t="str">
            <v>Taminango</v>
          </cell>
        </row>
        <row r="41832">
          <cell r="C41832" t="str">
            <v>52786</v>
          </cell>
          <cell r="D41832" t="str">
            <v>Taminango</v>
          </cell>
        </row>
        <row r="41833">
          <cell r="C41833" t="str">
            <v>52786</v>
          </cell>
          <cell r="D41833" t="str">
            <v>Taminango</v>
          </cell>
        </row>
        <row r="41834">
          <cell r="C41834" t="str">
            <v>52786</v>
          </cell>
          <cell r="D41834" t="str">
            <v>Taminango</v>
          </cell>
        </row>
        <row r="41835">
          <cell r="C41835" t="str">
            <v>52786</v>
          </cell>
          <cell r="D41835" t="str">
            <v>Taminango</v>
          </cell>
        </row>
        <row r="41836">
          <cell r="C41836" t="str">
            <v>52786</v>
          </cell>
          <cell r="D41836" t="str">
            <v>Taminango</v>
          </cell>
        </row>
        <row r="41837">
          <cell r="C41837" t="str">
            <v>52786</v>
          </cell>
          <cell r="D41837" t="str">
            <v>Taminango</v>
          </cell>
        </row>
        <row r="41838">
          <cell r="C41838" t="str">
            <v>52786</v>
          </cell>
          <cell r="D41838" t="str">
            <v>Taminango</v>
          </cell>
        </row>
        <row r="41839">
          <cell r="C41839" t="str">
            <v>52786</v>
          </cell>
          <cell r="D41839" t="str">
            <v>Taminango</v>
          </cell>
        </row>
        <row r="41840">
          <cell r="C41840" t="str">
            <v>52786</v>
          </cell>
          <cell r="D41840" t="str">
            <v>Taminango</v>
          </cell>
        </row>
        <row r="41841">
          <cell r="C41841" t="str">
            <v>52786</v>
          </cell>
          <cell r="D41841" t="str">
            <v>Taminango</v>
          </cell>
        </row>
        <row r="41842">
          <cell r="C41842" t="str">
            <v>52786</v>
          </cell>
          <cell r="D41842" t="str">
            <v>Taminango</v>
          </cell>
        </row>
        <row r="41843">
          <cell r="C41843" t="str">
            <v>52786</v>
          </cell>
          <cell r="D41843" t="str">
            <v>Taminango</v>
          </cell>
        </row>
        <row r="41844">
          <cell r="C41844" t="str">
            <v>52786</v>
          </cell>
          <cell r="D41844" t="str">
            <v>Taminango</v>
          </cell>
        </row>
        <row r="41845">
          <cell r="C41845" t="str">
            <v>52786</v>
          </cell>
          <cell r="D41845" t="str">
            <v>Taminango</v>
          </cell>
        </row>
        <row r="41846">
          <cell r="C41846" t="str">
            <v>52786</v>
          </cell>
          <cell r="D41846" t="str">
            <v>Taminango</v>
          </cell>
        </row>
        <row r="41847">
          <cell r="C41847" t="str">
            <v>52786</v>
          </cell>
          <cell r="D41847" t="str">
            <v>Taminango</v>
          </cell>
        </row>
        <row r="41848">
          <cell r="C41848" t="str">
            <v>52786</v>
          </cell>
          <cell r="D41848" t="str">
            <v>Taminango</v>
          </cell>
        </row>
        <row r="41849">
          <cell r="C41849" t="str">
            <v>52786</v>
          </cell>
          <cell r="D41849" t="str">
            <v>Taminango</v>
          </cell>
        </row>
        <row r="41850">
          <cell r="C41850" t="str">
            <v>52786</v>
          </cell>
          <cell r="D41850" t="str">
            <v>Taminango</v>
          </cell>
        </row>
        <row r="41851">
          <cell r="C41851" t="str">
            <v>52786</v>
          </cell>
          <cell r="D41851" t="str">
            <v>Taminango</v>
          </cell>
        </row>
        <row r="41852">
          <cell r="C41852" t="str">
            <v>52786</v>
          </cell>
          <cell r="D41852" t="str">
            <v>Taminango</v>
          </cell>
        </row>
        <row r="41853">
          <cell r="C41853" t="str">
            <v>52786</v>
          </cell>
          <cell r="D41853" t="str">
            <v>Taminango</v>
          </cell>
        </row>
        <row r="41854">
          <cell r="C41854" t="str">
            <v>52786</v>
          </cell>
          <cell r="D41854" t="str">
            <v>Taminango</v>
          </cell>
        </row>
        <row r="41855">
          <cell r="C41855" t="str">
            <v>52786</v>
          </cell>
          <cell r="D41855" t="str">
            <v>Taminango</v>
          </cell>
        </row>
        <row r="41856">
          <cell r="C41856" t="str">
            <v>52786</v>
          </cell>
          <cell r="D41856" t="str">
            <v>Taminango</v>
          </cell>
        </row>
        <row r="41857">
          <cell r="C41857" t="str">
            <v>52786</v>
          </cell>
          <cell r="D41857" t="str">
            <v>Taminango</v>
          </cell>
        </row>
        <row r="41858">
          <cell r="C41858" t="str">
            <v>52786</v>
          </cell>
          <cell r="D41858" t="str">
            <v>Taminango</v>
          </cell>
        </row>
        <row r="41859">
          <cell r="C41859" t="str">
            <v>52786</v>
          </cell>
          <cell r="D41859" t="str">
            <v>Taminango</v>
          </cell>
        </row>
        <row r="41860">
          <cell r="C41860" t="str">
            <v>52786</v>
          </cell>
          <cell r="D41860" t="str">
            <v>Taminango</v>
          </cell>
        </row>
        <row r="41861">
          <cell r="C41861" t="str">
            <v>52786</v>
          </cell>
          <cell r="D41861" t="str">
            <v>Taminango</v>
          </cell>
        </row>
        <row r="41862">
          <cell r="C41862" t="str">
            <v>52786</v>
          </cell>
          <cell r="D41862" t="str">
            <v>Taminango</v>
          </cell>
        </row>
        <row r="41863">
          <cell r="C41863" t="str">
            <v>52788</v>
          </cell>
          <cell r="D41863" t="str">
            <v>Tangua</v>
          </cell>
        </row>
        <row r="41864">
          <cell r="C41864" t="str">
            <v>52788</v>
          </cell>
          <cell r="D41864" t="str">
            <v>Tangua</v>
          </cell>
        </row>
        <row r="41865">
          <cell r="C41865" t="str">
            <v>52788</v>
          </cell>
          <cell r="D41865" t="str">
            <v>Tangua</v>
          </cell>
        </row>
        <row r="41866">
          <cell r="C41866" t="str">
            <v>52788</v>
          </cell>
          <cell r="D41866" t="str">
            <v>Tangua</v>
          </cell>
        </row>
        <row r="41867">
          <cell r="C41867" t="str">
            <v>52788</v>
          </cell>
          <cell r="D41867" t="str">
            <v>Tangua</v>
          </cell>
        </row>
        <row r="41868">
          <cell r="C41868" t="str">
            <v>52788</v>
          </cell>
          <cell r="D41868" t="str">
            <v>Tangua</v>
          </cell>
        </row>
        <row r="41869">
          <cell r="C41869" t="str">
            <v>52788</v>
          </cell>
          <cell r="D41869" t="str">
            <v>Tangua</v>
          </cell>
        </row>
        <row r="41870">
          <cell r="C41870" t="str">
            <v>52788</v>
          </cell>
          <cell r="D41870" t="str">
            <v>Tangua</v>
          </cell>
        </row>
        <row r="41871">
          <cell r="C41871" t="str">
            <v>52788</v>
          </cell>
          <cell r="D41871" t="str">
            <v>Tangua</v>
          </cell>
        </row>
        <row r="41872">
          <cell r="C41872" t="str">
            <v>52788</v>
          </cell>
          <cell r="D41872" t="str">
            <v>Tangua</v>
          </cell>
        </row>
        <row r="41873">
          <cell r="C41873" t="str">
            <v>52788</v>
          </cell>
          <cell r="D41873" t="str">
            <v>Tangua</v>
          </cell>
        </row>
        <row r="41874">
          <cell r="C41874" t="str">
            <v>52788</v>
          </cell>
          <cell r="D41874" t="str">
            <v>Tangua</v>
          </cell>
        </row>
        <row r="41875">
          <cell r="C41875" t="str">
            <v>52788</v>
          </cell>
          <cell r="D41875" t="str">
            <v>Tangua</v>
          </cell>
        </row>
        <row r="41876">
          <cell r="C41876" t="str">
            <v>52788</v>
          </cell>
          <cell r="D41876" t="str">
            <v>Tangua</v>
          </cell>
        </row>
        <row r="41877">
          <cell r="C41877" t="str">
            <v>52788</v>
          </cell>
          <cell r="D41877" t="str">
            <v>Tangua</v>
          </cell>
        </row>
        <row r="41878">
          <cell r="C41878" t="str">
            <v>52788</v>
          </cell>
          <cell r="D41878" t="str">
            <v>Tangua</v>
          </cell>
        </row>
        <row r="41879">
          <cell r="C41879" t="str">
            <v>52788</v>
          </cell>
          <cell r="D41879" t="str">
            <v>Tangua</v>
          </cell>
        </row>
        <row r="41880">
          <cell r="C41880" t="str">
            <v>52788</v>
          </cell>
          <cell r="D41880" t="str">
            <v>Tangua</v>
          </cell>
        </row>
        <row r="41881">
          <cell r="C41881" t="str">
            <v>52788</v>
          </cell>
          <cell r="D41881" t="str">
            <v>Tangua</v>
          </cell>
        </row>
        <row r="41882">
          <cell r="C41882" t="str">
            <v>52788</v>
          </cell>
          <cell r="D41882" t="str">
            <v>Tangua</v>
          </cell>
        </row>
        <row r="41883">
          <cell r="C41883" t="str">
            <v>52788</v>
          </cell>
          <cell r="D41883" t="str">
            <v>Tangua</v>
          </cell>
        </row>
        <row r="41884">
          <cell r="C41884" t="str">
            <v>52788</v>
          </cell>
          <cell r="D41884" t="str">
            <v>Tangua</v>
          </cell>
        </row>
        <row r="41885">
          <cell r="C41885" t="str">
            <v>52788</v>
          </cell>
          <cell r="D41885" t="str">
            <v>Tangua</v>
          </cell>
        </row>
        <row r="41886">
          <cell r="C41886" t="str">
            <v>52788</v>
          </cell>
          <cell r="D41886" t="str">
            <v>Tangua</v>
          </cell>
        </row>
        <row r="41887">
          <cell r="C41887" t="str">
            <v>52788</v>
          </cell>
          <cell r="D41887" t="str">
            <v>Tangua</v>
          </cell>
        </row>
        <row r="41888">
          <cell r="C41888" t="str">
            <v>52788</v>
          </cell>
          <cell r="D41888" t="str">
            <v>Tangua</v>
          </cell>
        </row>
        <row r="41889">
          <cell r="C41889" t="str">
            <v>52788</v>
          </cell>
          <cell r="D41889" t="str">
            <v>Tangua</v>
          </cell>
        </row>
        <row r="41890">
          <cell r="C41890" t="str">
            <v>52788</v>
          </cell>
          <cell r="D41890" t="str">
            <v>Tangua</v>
          </cell>
        </row>
        <row r="41891">
          <cell r="C41891" t="str">
            <v>52788</v>
          </cell>
          <cell r="D41891" t="str">
            <v>Tangua</v>
          </cell>
        </row>
        <row r="41892">
          <cell r="C41892" t="str">
            <v>52788</v>
          </cell>
          <cell r="D41892" t="str">
            <v>Tangua</v>
          </cell>
        </row>
        <row r="41893">
          <cell r="C41893" t="str">
            <v>52788</v>
          </cell>
          <cell r="D41893" t="str">
            <v>Tangua</v>
          </cell>
        </row>
        <row r="41894">
          <cell r="C41894" t="str">
            <v>52788</v>
          </cell>
          <cell r="D41894" t="str">
            <v>Tangua</v>
          </cell>
        </row>
        <row r="41895">
          <cell r="C41895" t="str">
            <v>52788</v>
          </cell>
          <cell r="D41895" t="str">
            <v>Tangua</v>
          </cell>
        </row>
        <row r="41896">
          <cell r="C41896" t="str">
            <v>52788</v>
          </cell>
          <cell r="D41896" t="str">
            <v>Tangua</v>
          </cell>
        </row>
        <row r="41897">
          <cell r="C41897" t="str">
            <v>52788</v>
          </cell>
          <cell r="D41897" t="str">
            <v>Tangua</v>
          </cell>
        </row>
        <row r="41898">
          <cell r="C41898" t="str">
            <v>52788</v>
          </cell>
          <cell r="D41898" t="str">
            <v>Tangua</v>
          </cell>
        </row>
        <row r="41899">
          <cell r="C41899" t="str">
            <v>52788</v>
          </cell>
          <cell r="D41899" t="str">
            <v>Tangua</v>
          </cell>
        </row>
        <row r="41900">
          <cell r="C41900" t="str">
            <v>52788</v>
          </cell>
          <cell r="D41900" t="str">
            <v>Tangua</v>
          </cell>
        </row>
        <row r="41901">
          <cell r="C41901" t="str">
            <v>52788</v>
          </cell>
          <cell r="D41901" t="str">
            <v>Tangua</v>
          </cell>
        </row>
        <row r="41902">
          <cell r="C41902" t="str">
            <v>52788</v>
          </cell>
          <cell r="D41902" t="str">
            <v>Tangua</v>
          </cell>
        </row>
        <row r="41903">
          <cell r="C41903" t="str">
            <v>52788</v>
          </cell>
          <cell r="D41903" t="str">
            <v>Tangua</v>
          </cell>
        </row>
        <row r="41904">
          <cell r="C41904" t="str">
            <v>52788</v>
          </cell>
          <cell r="D41904" t="str">
            <v>Tangua</v>
          </cell>
        </row>
        <row r="41905">
          <cell r="C41905" t="str">
            <v>52788</v>
          </cell>
          <cell r="D41905" t="str">
            <v>Tangua</v>
          </cell>
        </row>
        <row r="41906">
          <cell r="C41906" t="str">
            <v>52788</v>
          </cell>
          <cell r="D41906" t="str">
            <v>Tangua</v>
          </cell>
        </row>
        <row r="41907">
          <cell r="C41907" t="str">
            <v>52788</v>
          </cell>
          <cell r="D41907" t="str">
            <v>Tangua</v>
          </cell>
        </row>
        <row r="41908">
          <cell r="C41908" t="str">
            <v>52788</v>
          </cell>
          <cell r="D41908" t="str">
            <v>Tangua</v>
          </cell>
        </row>
        <row r="41909">
          <cell r="C41909" t="str">
            <v>52788</v>
          </cell>
          <cell r="D41909" t="str">
            <v>Tangua</v>
          </cell>
        </row>
        <row r="41910">
          <cell r="C41910" t="str">
            <v>52788</v>
          </cell>
          <cell r="D41910" t="str">
            <v>Tangua</v>
          </cell>
        </row>
        <row r="41911">
          <cell r="C41911" t="str">
            <v>52788</v>
          </cell>
          <cell r="D41911" t="str">
            <v>Tangua</v>
          </cell>
        </row>
        <row r="41912">
          <cell r="C41912" t="str">
            <v>52788</v>
          </cell>
          <cell r="D41912" t="str">
            <v>Tangua</v>
          </cell>
        </row>
        <row r="41913">
          <cell r="C41913" t="str">
            <v>52788</v>
          </cell>
          <cell r="D41913" t="str">
            <v>Tangua</v>
          </cell>
        </row>
        <row r="41914">
          <cell r="C41914" t="str">
            <v>52788</v>
          </cell>
          <cell r="D41914" t="str">
            <v>Tangua</v>
          </cell>
        </row>
        <row r="41915">
          <cell r="C41915" t="str">
            <v>52788</v>
          </cell>
          <cell r="D41915" t="str">
            <v>Tangua</v>
          </cell>
        </row>
        <row r="41916">
          <cell r="C41916" t="str">
            <v>52788</v>
          </cell>
          <cell r="D41916" t="str">
            <v>Tangua</v>
          </cell>
        </row>
        <row r="41917">
          <cell r="C41917" t="str">
            <v>52835</v>
          </cell>
          <cell r="D41917" t="str">
            <v>San Andrés de Tumaco</v>
          </cell>
        </row>
        <row r="41918">
          <cell r="C41918" t="str">
            <v>52835</v>
          </cell>
          <cell r="D41918" t="str">
            <v>San Andrés de Tumaco</v>
          </cell>
        </row>
        <row r="41919">
          <cell r="C41919" t="str">
            <v>52835</v>
          </cell>
          <cell r="D41919" t="str">
            <v>San Andrés de Tumaco</v>
          </cell>
        </row>
        <row r="41920">
          <cell r="C41920" t="str">
            <v>52835</v>
          </cell>
          <cell r="D41920" t="str">
            <v>San Andrés de Tumaco</v>
          </cell>
        </row>
        <row r="41921">
          <cell r="C41921" t="str">
            <v>52835</v>
          </cell>
          <cell r="D41921" t="str">
            <v>San Andrés de Tumaco</v>
          </cell>
        </row>
        <row r="41922">
          <cell r="C41922" t="str">
            <v>52835</v>
          </cell>
          <cell r="D41922" t="str">
            <v>San Andrés de Tumaco</v>
          </cell>
        </row>
        <row r="41923">
          <cell r="C41923" t="str">
            <v>52835</v>
          </cell>
          <cell r="D41923" t="str">
            <v>San Andrés de Tumaco</v>
          </cell>
        </row>
        <row r="41924">
          <cell r="C41924" t="str">
            <v>52835</v>
          </cell>
          <cell r="D41924" t="str">
            <v>San Andrés de Tumaco</v>
          </cell>
        </row>
        <row r="41925">
          <cell r="C41925" t="str">
            <v>52835</v>
          </cell>
          <cell r="D41925" t="str">
            <v>San Andrés de Tumaco</v>
          </cell>
        </row>
        <row r="41926">
          <cell r="C41926" t="str">
            <v>52835</v>
          </cell>
          <cell r="D41926" t="str">
            <v>San Andrés de Tumaco</v>
          </cell>
        </row>
        <row r="41927">
          <cell r="C41927" t="str">
            <v>52835</v>
          </cell>
          <cell r="D41927" t="str">
            <v>San Andrés de Tumaco</v>
          </cell>
        </row>
        <row r="41928">
          <cell r="C41928" t="str">
            <v>52835</v>
          </cell>
          <cell r="D41928" t="str">
            <v>San Andrés de Tumaco</v>
          </cell>
        </row>
        <row r="41929">
          <cell r="C41929" t="str">
            <v>52835</v>
          </cell>
          <cell r="D41929" t="str">
            <v>San Andrés de Tumaco</v>
          </cell>
        </row>
        <row r="41930">
          <cell r="C41930" t="str">
            <v>52835</v>
          </cell>
          <cell r="D41930" t="str">
            <v>San Andrés de Tumaco</v>
          </cell>
        </row>
        <row r="41931">
          <cell r="C41931" t="str">
            <v>52835</v>
          </cell>
          <cell r="D41931" t="str">
            <v>San Andrés de Tumaco</v>
          </cell>
        </row>
        <row r="41932">
          <cell r="C41932" t="str">
            <v>52835</v>
          </cell>
          <cell r="D41932" t="str">
            <v>San Andrés de Tumaco</v>
          </cell>
        </row>
        <row r="41933">
          <cell r="C41933" t="str">
            <v>52835</v>
          </cell>
          <cell r="D41933" t="str">
            <v>San Andrés de Tumaco</v>
          </cell>
        </row>
        <row r="41934">
          <cell r="C41934" t="str">
            <v>52835</v>
          </cell>
          <cell r="D41934" t="str">
            <v>San Andrés de Tumaco</v>
          </cell>
        </row>
        <row r="41935">
          <cell r="C41935" t="str">
            <v>52835</v>
          </cell>
          <cell r="D41935" t="str">
            <v>San Andrés de Tumaco</v>
          </cell>
        </row>
        <row r="41936">
          <cell r="C41936" t="str">
            <v>52835</v>
          </cell>
          <cell r="D41936" t="str">
            <v>San Andrés de Tumaco</v>
          </cell>
        </row>
        <row r="41937">
          <cell r="C41937" t="str">
            <v>52835</v>
          </cell>
          <cell r="D41937" t="str">
            <v>San Andrés de Tumaco</v>
          </cell>
        </row>
        <row r="41938">
          <cell r="C41938" t="str">
            <v>52835</v>
          </cell>
          <cell r="D41938" t="str">
            <v>San Andrés de Tumaco</v>
          </cell>
        </row>
        <row r="41939">
          <cell r="C41939" t="str">
            <v>52835</v>
          </cell>
          <cell r="D41939" t="str">
            <v>San Andrés de Tumaco</v>
          </cell>
        </row>
        <row r="41940">
          <cell r="C41940" t="str">
            <v>52835</v>
          </cell>
          <cell r="D41940" t="str">
            <v>San Andrés de Tumaco</v>
          </cell>
        </row>
        <row r="41941">
          <cell r="C41941" t="str">
            <v>52835</v>
          </cell>
          <cell r="D41941" t="str">
            <v>San Andrés de Tumaco</v>
          </cell>
        </row>
        <row r="41942">
          <cell r="C41942" t="str">
            <v>52835</v>
          </cell>
          <cell r="D41942" t="str">
            <v>San Andrés de Tumaco</v>
          </cell>
        </row>
        <row r="41943">
          <cell r="C41943" t="str">
            <v>52835</v>
          </cell>
          <cell r="D41943" t="str">
            <v>San Andrés de Tumaco</v>
          </cell>
        </row>
        <row r="41944">
          <cell r="C41944" t="str">
            <v>52835</v>
          </cell>
          <cell r="D41944" t="str">
            <v>San Andrés de Tumaco</v>
          </cell>
        </row>
        <row r="41945">
          <cell r="C41945" t="str">
            <v>52835</v>
          </cell>
          <cell r="D41945" t="str">
            <v>San Andrés de Tumaco</v>
          </cell>
        </row>
        <row r="41946">
          <cell r="C41946" t="str">
            <v>52835</v>
          </cell>
          <cell r="D41946" t="str">
            <v>San Andrés de Tumaco</v>
          </cell>
        </row>
        <row r="41947">
          <cell r="C41947" t="str">
            <v>52835</v>
          </cell>
          <cell r="D41947" t="str">
            <v>San Andrés de Tumaco</v>
          </cell>
        </row>
        <row r="41948">
          <cell r="C41948" t="str">
            <v>52835</v>
          </cell>
          <cell r="D41948" t="str">
            <v>San Andrés de Tumaco</v>
          </cell>
        </row>
        <row r="41949">
          <cell r="C41949" t="str">
            <v>52835</v>
          </cell>
          <cell r="D41949" t="str">
            <v>San Andrés de Tumaco</v>
          </cell>
        </row>
        <row r="41950">
          <cell r="C41950" t="str">
            <v>52835</v>
          </cell>
          <cell r="D41950" t="str">
            <v>San Andrés de Tumaco</v>
          </cell>
        </row>
        <row r="41951">
          <cell r="C41951" t="str">
            <v>52835</v>
          </cell>
          <cell r="D41951" t="str">
            <v>San Andrés de Tumaco</v>
          </cell>
        </row>
        <row r="41952">
          <cell r="C41952" t="str">
            <v>52835</v>
          </cell>
          <cell r="D41952" t="str">
            <v>San Andrés de Tumaco</v>
          </cell>
        </row>
        <row r="41953">
          <cell r="C41953" t="str">
            <v>52835</v>
          </cell>
          <cell r="D41953" t="str">
            <v>San Andrés de Tumaco</v>
          </cell>
        </row>
        <row r="41954">
          <cell r="C41954" t="str">
            <v>52835</v>
          </cell>
          <cell r="D41954" t="str">
            <v>San Andrés de Tumaco</v>
          </cell>
        </row>
        <row r="41955">
          <cell r="C41955" t="str">
            <v>52835</v>
          </cell>
          <cell r="D41955" t="str">
            <v>San Andrés de Tumaco</v>
          </cell>
        </row>
        <row r="41956">
          <cell r="C41956" t="str">
            <v>52835</v>
          </cell>
          <cell r="D41956" t="str">
            <v>San Andrés de Tumaco</v>
          </cell>
        </row>
        <row r="41957">
          <cell r="C41957" t="str">
            <v>52835</v>
          </cell>
          <cell r="D41957" t="str">
            <v>San Andrés de Tumaco</v>
          </cell>
        </row>
        <row r="41958">
          <cell r="C41958" t="str">
            <v>52835</v>
          </cell>
          <cell r="D41958" t="str">
            <v>San Andrés de Tumaco</v>
          </cell>
        </row>
        <row r="41959">
          <cell r="C41959" t="str">
            <v>52835</v>
          </cell>
          <cell r="D41959" t="str">
            <v>San Andrés de Tumaco</v>
          </cell>
        </row>
        <row r="41960">
          <cell r="C41960" t="str">
            <v>52835</v>
          </cell>
          <cell r="D41960" t="str">
            <v>San Andrés de Tumaco</v>
          </cell>
        </row>
        <row r="41961">
          <cell r="C41961" t="str">
            <v>52835</v>
          </cell>
          <cell r="D41961" t="str">
            <v>San Andrés de Tumaco</v>
          </cell>
        </row>
        <row r="41962">
          <cell r="C41962" t="str">
            <v>52835</v>
          </cell>
          <cell r="D41962" t="str">
            <v>San Andrés de Tumaco</v>
          </cell>
        </row>
        <row r="41963">
          <cell r="C41963" t="str">
            <v>52835</v>
          </cell>
          <cell r="D41963" t="str">
            <v>San Andrés de Tumaco</v>
          </cell>
        </row>
        <row r="41964">
          <cell r="C41964" t="str">
            <v>52835</v>
          </cell>
          <cell r="D41964" t="str">
            <v>San Andrés de Tumaco</v>
          </cell>
        </row>
        <row r="41965">
          <cell r="C41965" t="str">
            <v>52835</v>
          </cell>
          <cell r="D41965" t="str">
            <v>San Andrés de Tumaco</v>
          </cell>
        </row>
        <row r="41966">
          <cell r="C41966" t="str">
            <v>52835</v>
          </cell>
          <cell r="D41966" t="str">
            <v>San Andrés de Tumaco</v>
          </cell>
        </row>
        <row r="41967">
          <cell r="C41967" t="str">
            <v>52835</v>
          </cell>
          <cell r="D41967" t="str">
            <v>San Andrés de Tumaco</v>
          </cell>
        </row>
        <row r="41968">
          <cell r="C41968" t="str">
            <v>52835</v>
          </cell>
          <cell r="D41968" t="str">
            <v>San Andrés de Tumaco</v>
          </cell>
        </row>
        <row r="41969">
          <cell r="C41969" t="str">
            <v>52835</v>
          </cell>
          <cell r="D41969" t="str">
            <v>San Andrés de Tumaco</v>
          </cell>
        </row>
        <row r="41970">
          <cell r="C41970" t="str">
            <v>52835</v>
          </cell>
          <cell r="D41970" t="str">
            <v>San Andrés de Tumaco</v>
          </cell>
        </row>
        <row r="41971">
          <cell r="C41971" t="str">
            <v>52838</v>
          </cell>
          <cell r="D41971" t="str">
            <v>Túquerres</v>
          </cell>
        </row>
        <row r="41972">
          <cell r="C41972" t="str">
            <v>52838</v>
          </cell>
          <cell r="D41972" t="str">
            <v>Túquerres</v>
          </cell>
        </row>
        <row r="41973">
          <cell r="C41973" t="str">
            <v>52838</v>
          </cell>
          <cell r="D41973" t="str">
            <v>Túquerres</v>
          </cell>
        </row>
        <row r="41974">
          <cell r="C41974" t="str">
            <v>52838</v>
          </cell>
          <cell r="D41974" t="str">
            <v>Túquerres</v>
          </cell>
        </row>
        <row r="41975">
          <cell r="C41975" t="str">
            <v>52838</v>
          </cell>
          <cell r="D41975" t="str">
            <v>Túquerres</v>
          </cell>
        </row>
        <row r="41976">
          <cell r="C41976" t="str">
            <v>52838</v>
          </cell>
          <cell r="D41976" t="str">
            <v>Túquerres</v>
          </cell>
        </row>
        <row r="41977">
          <cell r="C41977" t="str">
            <v>52838</v>
          </cell>
          <cell r="D41977" t="str">
            <v>Túquerres</v>
          </cell>
        </row>
        <row r="41978">
          <cell r="C41978" t="str">
            <v>52838</v>
          </cell>
          <cell r="D41978" t="str">
            <v>Túquerres</v>
          </cell>
        </row>
        <row r="41979">
          <cell r="C41979" t="str">
            <v>52838</v>
          </cell>
          <cell r="D41979" t="str">
            <v>Túquerres</v>
          </cell>
        </row>
        <row r="41980">
          <cell r="C41980" t="str">
            <v>52838</v>
          </cell>
          <cell r="D41980" t="str">
            <v>Túquerres</v>
          </cell>
        </row>
        <row r="41981">
          <cell r="C41981" t="str">
            <v>52838</v>
          </cell>
          <cell r="D41981" t="str">
            <v>Túquerres</v>
          </cell>
        </row>
        <row r="41982">
          <cell r="C41982" t="str">
            <v>52838</v>
          </cell>
          <cell r="D41982" t="str">
            <v>Túquerres</v>
          </cell>
        </row>
        <row r="41983">
          <cell r="C41983" t="str">
            <v>52838</v>
          </cell>
          <cell r="D41983" t="str">
            <v>Túquerres</v>
          </cell>
        </row>
        <row r="41984">
          <cell r="C41984" t="str">
            <v>52838</v>
          </cell>
          <cell r="D41984" t="str">
            <v>Túquerres</v>
          </cell>
        </row>
        <row r="41985">
          <cell r="C41985" t="str">
            <v>52838</v>
          </cell>
          <cell r="D41985" t="str">
            <v>Túquerres</v>
          </cell>
        </row>
        <row r="41986">
          <cell r="C41986" t="str">
            <v>52838</v>
          </cell>
          <cell r="D41986" t="str">
            <v>Túquerres</v>
          </cell>
        </row>
        <row r="41987">
          <cell r="C41987" t="str">
            <v>52838</v>
          </cell>
          <cell r="D41987" t="str">
            <v>Túquerres</v>
          </cell>
        </row>
        <row r="41988">
          <cell r="C41988" t="str">
            <v>52838</v>
          </cell>
          <cell r="D41988" t="str">
            <v>Túquerres</v>
          </cell>
        </row>
        <row r="41989">
          <cell r="C41989" t="str">
            <v>52838</v>
          </cell>
          <cell r="D41989" t="str">
            <v>Túquerres</v>
          </cell>
        </row>
        <row r="41990">
          <cell r="C41990" t="str">
            <v>52838</v>
          </cell>
          <cell r="D41990" t="str">
            <v>Túquerres</v>
          </cell>
        </row>
        <row r="41991">
          <cell r="C41991" t="str">
            <v>52838</v>
          </cell>
          <cell r="D41991" t="str">
            <v>Túquerres</v>
          </cell>
        </row>
        <row r="41992">
          <cell r="C41992" t="str">
            <v>52838</v>
          </cell>
          <cell r="D41992" t="str">
            <v>Túquerres</v>
          </cell>
        </row>
        <row r="41993">
          <cell r="C41993" t="str">
            <v>52838</v>
          </cell>
          <cell r="D41993" t="str">
            <v>Túquerres</v>
          </cell>
        </row>
        <row r="41994">
          <cell r="C41994" t="str">
            <v>52838</v>
          </cell>
          <cell r="D41994" t="str">
            <v>Túquerres</v>
          </cell>
        </row>
        <row r="41995">
          <cell r="C41995" t="str">
            <v>52838</v>
          </cell>
          <cell r="D41995" t="str">
            <v>Túquerres</v>
          </cell>
        </row>
        <row r="41996">
          <cell r="C41996" t="str">
            <v>52838</v>
          </cell>
          <cell r="D41996" t="str">
            <v>Túquerres</v>
          </cell>
        </row>
        <row r="41997">
          <cell r="C41997" t="str">
            <v>52838</v>
          </cell>
          <cell r="D41997" t="str">
            <v>Túquerres</v>
          </cell>
        </row>
        <row r="41998">
          <cell r="C41998" t="str">
            <v>52838</v>
          </cell>
          <cell r="D41998" t="str">
            <v>Túquerres</v>
          </cell>
        </row>
        <row r="41999">
          <cell r="C41999" t="str">
            <v>52838</v>
          </cell>
          <cell r="D41999" t="str">
            <v>Túquerres</v>
          </cell>
        </row>
        <row r="42000">
          <cell r="C42000" t="str">
            <v>52838</v>
          </cell>
          <cell r="D42000" t="str">
            <v>Túquerres</v>
          </cell>
        </row>
        <row r="42001">
          <cell r="C42001" t="str">
            <v>52838</v>
          </cell>
          <cell r="D42001" t="str">
            <v>Túquerres</v>
          </cell>
        </row>
        <row r="42002">
          <cell r="C42002" t="str">
            <v>52838</v>
          </cell>
          <cell r="D42002" t="str">
            <v>Túquerres</v>
          </cell>
        </row>
        <row r="42003">
          <cell r="C42003" t="str">
            <v>52838</v>
          </cell>
          <cell r="D42003" t="str">
            <v>Túquerres</v>
          </cell>
        </row>
        <row r="42004">
          <cell r="C42004" t="str">
            <v>52838</v>
          </cell>
          <cell r="D42004" t="str">
            <v>Túquerres</v>
          </cell>
        </row>
        <row r="42005">
          <cell r="C42005" t="str">
            <v>52838</v>
          </cell>
          <cell r="D42005" t="str">
            <v>Túquerres</v>
          </cell>
        </row>
        <row r="42006">
          <cell r="C42006" t="str">
            <v>52838</v>
          </cell>
          <cell r="D42006" t="str">
            <v>Túquerres</v>
          </cell>
        </row>
        <row r="42007">
          <cell r="C42007" t="str">
            <v>52838</v>
          </cell>
          <cell r="D42007" t="str">
            <v>Túquerres</v>
          </cell>
        </row>
        <row r="42008">
          <cell r="C42008" t="str">
            <v>52838</v>
          </cell>
          <cell r="D42008" t="str">
            <v>Túquerres</v>
          </cell>
        </row>
        <row r="42009">
          <cell r="C42009" t="str">
            <v>52838</v>
          </cell>
          <cell r="D42009" t="str">
            <v>Túquerres</v>
          </cell>
        </row>
        <row r="42010">
          <cell r="C42010" t="str">
            <v>52838</v>
          </cell>
          <cell r="D42010" t="str">
            <v>Túquerres</v>
          </cell>
        </row>
        <row r="42011">
          <cell r="C42011" t="str">
            <v>52838</v>
          </cell>
          <cell r="D42011" t="str">
            <v>Túquerres</v>
          </cell>
        </row>
        <row r="42012">
          <cell r="C42012" t="str">
            <v>52838</v>
          </cell>
          <cell r="D42012" t="str">
            <v>Túquerres</v>
          </cell>
        </row>
        <row r="42013">
          <cell r="C42013" t="str">
            <v>52838</v>
          </cell>
          <cell r="D42013" t="str">
            <v>Túquerres</v>
          </cell>
        </row>
        <row r="42014">
          <cell r="C42014" t="str">
            <v>52838</v>
          </cell>
          <cell r="D42014" t="str">
            <v>Túquerres</v>
          </cell>
        </row>
        <row r="42015">
          <cell r="C42015" t="str">
            <v>52838</v>
          </cell>
          <cell r="D42015" t="str">
            <v>Túquerres</v>
          </cell>
        </row>
        <row r="42016">
          <cell r="C42016" t="str">
            <v>52838</v>
          </cell>
          <cell r="D42016" t="str">
            <v>Túquerres</v>
          </cell>
        </row>
        <row r="42017">
          <cell r="C42017" t="str">
            <v>52838</v>
          </cell>
          <cell r="D42017" t="str">
            <v>Túquerres</v>
          </cell>
        </row>
        <row r="42018">
          <cell r="C42018" t="str">
            <v>52838</v>
          </cell>
          <cell r="D42018" t="str">
            <v>Túquerres</v>
          </cell>
        </row>
        <row r="42019">
          <cell r="C42019" t="str">
            <v>52838</v>
          </cell>
          <cell r="D42019" t="str">
            <v>Túquerres</v>
          </cell>
        </row>
        <row r="42020">
          <cell r="C42020" t="str">
            <v>52838</v>
          </cell>
          <cell r="D42020" t="str">
            <v>Túquerres</v>
          </cell>
        </row>
        <row r="42021">
          <cell r="C42021" t="str">
            <v>52838</v>
          </cell>
          <cell r="D42021" t="str">
            <v>Túquerres</v>
          </cell>
        </row>
        <row r="42022">
          <cell r="C42022" t="str">
            <v>52838</v>
          </cell>
          <cell r="D42022" t="str">
            <v>Túquerres</v>
          </cell>
        </row>
        <row r="42023">
          <cell r="C42023" t="str">
            <v>52838</v>
          </cell>
          <cell r="D42023" t="str">
            <v>Túquerres</v>
          </cell>
        </row>
        <row r="42024">
          <cell r="C42024" t="str">
            <v>52838</v>
          </cell>
          <cell r="D42024" t="str">
            <v>Túquerres</v>
          </cell>
        </row>
        <row r="42025">
          <cell r="C42025" t="str">
            <v>52885</v>
          </cell>
          <cell r="D42025" t="str">
            <v>Yacuanquer</v>
          </cell>
        </row>
        <row r="42026">
          <cell r="C42026" t="str">
            <v>52885</v>
          </cell>
          <cell r="D42026" t="str">
            <v>Yacuanquer</v>
          </cell>
        </row>
        <row r="42027">
          <cell r="C42027" t="str">
            <v>52885</v>
          </cell>
          <cell r="D42027" t="str">
            <v>Yacuanquer</v>
          </cell>
        </row>
        <row r="42028">
          <cell r="C42028" t="str">
            <v>52885</v>
          </cell>
          <cell r="D42028" t="str">
            <v>Yacuanquer</v>
          </cell>
        </row>
        <row r="42029">
          <cell r="C42029" t="str">
            <v>52885</v>
          </cell>
          <cell r="D42029" t="str">
            <v>Yacuanquer</v>
          </cell>
        </row>
        <row r="42030">
          <cell r="C42030" t="str">
            <v>52885</v>
          </cell>
          <cell r="D42030" t="str">
            <v>Yacuanquer</v>
          </cell>
        </row>
        <row r="42031">
          <cell r="C42031" t="str">
            <v>52885</v>
          </cell>
          <cell r="D42031" t="str">
            <v>Yacuanquer</v>
          </cell>
        </row>
        <row r="42032">
          <cell r="C42032" t="str">
            <v>52885</v>
          </cell>
          <cell r="D42032" t="str">
            <v>Yacuanquer</v>
          </cell>
        </row>
        <row r="42033">
          <cell r="C42033" t="str">
            <v>52885</v>
          </cell>
          <cell r="D42033" t="str">
            <v>Yacuanquer</v>
          </cell>
        </row>
        <row r="42034">
          <cell r="C42034" t="str">
            <v>52885</v>
          </cell>
          <cell r="D42034" t="str">
            <v>Yacuanquer</v>
          </cell>
        </row>
        <row r="42035">
          <cell r="C42035" t="str">
            <v>52885</v>
          </cell>
          <cell r="D42035" t="str">
            <v>Yacuanquer</v>
          </cell>
        </row>
        <row r="42036">
          <cell r="C42036" t="str">
            <v>52885</v>
          </cell>
          <cell r="D42036" t="str">
            <v>Yacuanquer</v>
          </cell>
        </row>
        <row r="42037">
          <cell r="C42037" t="str">
            <v>52885</v>
          </cell>
          <cell r="D42037" t="str">
            <v>Yacuanquer</v>
          </cell>
        </row>
        <row r="42038">
          <cell r="C42038" t="str">
            <v>52885</v>
          </cell>
          <cell r="D42038" t="str">
            <v>Yacuanquer</v>
          </cell>
        </row>
        <row r="42039">
          <cell r="C42039" t="str">
            <v>52885</v>
          </cell>
          <cell r="D42039" t="str">
            <v>Yacuanquer</v>
          </cell>
        </row>
        <row r="42040">
          <cell r="C42040" t="str">
            <v>52885</v>
          </cell>
          <cell r="D42040" t="str">
            <v>Yacuanquer</v>
          </cell>
        </row>
        <row r="42041">
          <cell r="C42041" t="str">
            <v>52885</v>
          </cell>
          <cell r="D42041" t="str">
            <v>Yacuanquer</v>
          </cell>
        </row>
        <row r="42042">
          <cell r="C42042" t="str">
            <v>52885</v>
          </cell>
          <cell r="D42042" t="str">
            <v>Yacuanquer</v>
          </cell>
        </row>
        <row r="42043">
          <cell r="C42043" t="str">
            <v>52885</v>
          </cell>
          <cell r="D42043" t="str">
            <v>Yacuanquer</v>
          </cell>
        </row>
        <row r="42044">
          <cell r="C42044" t="str">
            <v>52885</v>
          </cell>
          <cell r="D42044" t="str">
            <v>Yacuanquer</v>
          </cell>
        </row>
        <row r="42045">
          <cell r="C42045" t="str">
            <v>52885</v>
          </cell>
          <cell r="D42045" t="str">
            <v>Yacuanquer</v>
          </cell>
        </row>
        <row r="42046">
          <cell r="C42046" t="str">
            <v>52885</v>
          </cell>
          <cell r="D42046" t="str">
            <v>Yacuanquer</v>
          </cell>
        </row>
        <row r="42047">
          <cell r="C42047" t="str">
            <v>52885</v>
          </cell>
          <cell r="D42047" t="str">
            <v>Yacuanquer</v>
          </cell>
        </row>
        <row r="42048">
          <cell r="C42048" t="str">
            <v>52885</v>
          </cell>
          <cell r="D42048" t="str">
            <v>Yacuanquer</v>
          </cell>
        </row>
        <row r="42049">
          <cell r="C42049" t="str">
            <v>52885</v>
          </cell>
          <cell r="D42049" t="str">
            <v>Yacuanquer</v>
          </cell>
        </row>
        <row r="42050">
          <cell r="C42050" t="str">
            <v>52885</v>
          </cell>
          <cell r="D42050" t="str">
            <v>Yacuanquer</v>
          </cell>
        </row>
        <row r="42051">
          <cell r="C42051" t="str">
            <v>52885</v>
          </cell>
          <cell r="D42051" t="str">
            <v>Yacuanquer</v>
          </cell>
        </row>
        <row r="42052">
          <cell r="C42052" t="str">
            <v>52885</v>
          </cell>
          <cell r="D42052" t="str">
            <v>Yacuanquer</v>
          </cell>
        </row>
        <row r="42053">
          <cell r="C42053" t="str">
            <v>52885</v>
          </cell>
          <cell r="D42053" t="str">
            <v>Yacuanquer</v>
          </cell>
        </row>
        <row r="42054">
          <cell r="C42054" t="str">
            <v>52885</v>
          </cell>
          <cell r="D42054" t="str">
            <v>Yacuanquer</v>
          </cell>
        </row>
        <row r="42055">
          <cell r="C42055" t="str">
            <v>52885</v>
          </cell>
          <cell r="D42055" t="str">
            <v>Yacuanquer</v>
          </cell>
        </row>
        <row r="42056">
          <cell r="C42056" t="str">
            <v>52885</v>
          </cell>
          <cell r="D42056" t="str">
            <v>Yacuanquer</v>
          </cell>
        </row>
        <row r="42057">
          <cell r="C42057" t="str">
            <v>52885</v>
          </cell>
          <cell r="D42057" t="str">
            <v>Yacuanquer</v>
          </cell>
        </row>
        <row r="42058">
          <cell r="C42058" t="str">
            <v>52885</v>
          </cell>
          <cell r="D42058" t="str">
            <v>Yacuanquer</v>
          </cell>
        </row>
        <row r="42059">
          <cell r="C42059" t="str">
            <v>52885</v>
          </cell>
          <cell r="D42059" t="str">
            <v>Yacuanquer</v>
          </cell>
        </row>
        <row r="42060">
          <cell r="C42060" t="str">
            <v>52885</v>
          </cell>
          <cell r="D42060" t="str">
            <v>Yacuanquer</v>
          </cell>
        </row>
        <row r="42061">
          <cell r="C42061" t="str">
            <v>52885</v>
          </cell>
          <cell r="D42061" t="str">
            <v>Yacuanquer</v>
          </cell>
        </row>
        <row r="42062">
          <cell r="C42062" t="str">
            <v>52885</v>
          </cell>
          <cell r="D42062" t="str">
            <v>Yacuanquer</v>
          </cell>
        </row>
        <row r="42063">
          <cell r="C42063" t="str">
            <v>52885</v>
          </cell>
          <cell r="D42063" t="str">
            <v>Yacuanquer</v>
          </cell>
        </row>
        <row r="42064">
          <cell r="C42064" t="str">
            <v>52885</v>
          </cell>
          <cell r="D42064" t="str">
            <v>Yacuanquer</v>
          </cell>
        </row>
        <row r="42065">
          <cell r="C42065" t="str">
            <v>52885</v>
          </cell>
          <cell r="D42065" t="str">
            <v>Yacuanquer</v>
          </cell>
        </row>
        <row r="42066">
          <cell r="C42066" t="str">
            <v>52885</v>
          </cell>
          <cell r="D42066" t="str">
            <v>Yacuanquer</v>
          </cell>
        </row>
        <row r="42067">
          <cell r="C42067" t="str">
            <v>52885</v>
          </cell>
          <cell r="D42067" t="str">
            <v>Yacuanquer</v>
          </cell>
        </row>
        <row r="42068">
          <cell r="C42068" t="str">
            <v>52885</v>
          </cell>
          <cell r="D42068" t="str">
            <v>Yacuanquer</v>
          </cell>
        </row>
        <row r="42069">
          <cell r="C42069" t="str">
            <v>52885</v>
          </cell>
          <cell r="D42069" t="str">
            <v>Yacuanquer</v>
          </cell>
        </row>
        <row r="42070">
          <cell r="C42070" t="str">
            <v>52885</v>
          </cell>
          <cell r="D42070" t="str">
            <v>Yacuanquer</v>
          </cell>
        </row>
        <row r="42071">
          <cell r="C42071" t="str">
            <v>52885</v>
          </cell>
          <cell r="D42071" t="str">
            <v>Yacuanquer</v>
          </cell>
        </row>
        <row r="42072">
          <cell r="C42072" t="str">
            <v>52885</v>
          </cell>
          <cell r="D42072" t="str">
            <v>Yacuanquer</v>
          </cell>
        </row>
        <row r="42073">
          <cell r="C42073" t="str">
            <v>52885</v>
          </cell>
          <cell r="D42073" t="str">
            <v>Yacuanquer</v>
          </cell>
        </row>
        <row r="42074">
          <cell r="C42074" t="str">
            <v>52885</v>
          </cell>
          <cell r="D42074" t="str">
            <v>Yacuanquer</v>
          </cell>
        </row>
        <row r="42075">
          <cell r="C42075" t="str">
            <v>52885</v>
          </cell>
          <cell r="D42075" t="str">
            <v>Yacuanquer</v>
          </cell>
        </row>
        <row r="42076">
          <cell r="C42076" t="str">
            <v>52885</v>
          </cell>
          <cell r="D42076" t="str">
            <v>Yacuanquer</v>
          </cell>
        </row>
        <row r="42077">
          <cell r="C42077" t="str">
            <v>52885</v>
          </cell>
          <cell r="D42077" t="str">
            <v>Yacuanquer</v>
          </cell>
        </row>
        <row r="42078">
          <cell r="C42078" t="str">
            <v>52885</v>
          </cell>
          <cell r="D42078" t="str">
            <v>Yacuanquer</v>
          </cell>
        </row>
        <row r="42079">
          <cell r="C42079" t="str">
            <v>54001</v>
          </cell>
          <cell r="D42079" t="str">
            <v>San José de Cúcuta</v>
          </cell>
        </row>
        <row r="42080">
          <cell r="C42080" t="str">
            <v>54001</v>
          </cell>
          <cell r="D42080" t="str">
            <v>San José de Cúcuta</v>
          </cell>
        </row>
        <row r="42081">
          <cell r="C42081" t="str">
            <v>54001</v>
          </cell>
          <cell r="D42081" t="str">
            <v>San José de Cúcuta</v>
          </cell>
        </row>
        <row r="42082">
          <cell r="C42082" t="str">
            <v>54001</v>
          </cell>
          <cell r="D42082" t="str">
            <v>San José de Cúcuta</v>
          </cell>
        </row>
        <row r="42083">
          <cell r="C42083" t="str">
            <v>54001</v>
          </cell>
          <cell r="D42083" t="str">
            <v>San José de Cúcuta</v>
          </cell>
        </row>
        <row r="42084">
          <cell r="C42084" t="str">
            <v>54001</v>
          </cell>
          <cell r="D42084" t="str">
            <v>San José de Cúcuta</v>
          </cell>
        </row>
        <row r="42085">
          <cell r="C42085" t="str">
            <v>54001</v>
          </cell>
          <cell r="D42085" t="str">
            <v>San José de Cúcuta</v>
          </cell>
        </row>
        <row r="42086">
          <cell r="C42086" t="str">
            <v>54001</v>
          </cell>
          <cell r="D42086" t="str">
            <v>San José de Cúcuta</v>
          </cell>
        </row>
        <row r="42087">
          <cell r="C42087" t="str">
            <v>54001</v>
          </cell>
          <cell r="D42087" t="str">
            <v>San José de Cúcuta</v>
          </cell>
        </row>
        <row r="42088">
          <cell r="C42088" t="str">
            <v>54001</v>
          </cell>
          <cell r="D42088" t="str">
            <v>San José de Cúcuta</v>
          </cell>
        </row>
        <row r="42089">
          <cell r="C42089" t="str">
            <v>54001</v>
          </cell>
          <cell r="D42089" t="str">
            <v>San José de Cúcuta</v>
          </cell>
        </row>
        <row r="42090">
          <cell r="C42090" t="str">
            <v>54001</v>
          </cell>
          <cell r="D42090" t="str">
            <v>San José de Cúcuta</v>
          </cell>
        </row>
        <row r="42091">
          <cell r="C42091" t="str">
            <v>54001</v>
          </cell>
          <cell r="D42091" t="str">
            <v>San José de Cúcuta</v>
          </cell>
        </row>
        <row r="42092">
          <cell r="C42092" t="str">
            <v>54001</v>
          </cell>
          <cell r="D42092" t="str">
            <v>San José de Cúcuta</v>
          </cell>
        </row>
        <row r="42093">
          <cell r="C42093" t="str">
            <v>54001</v>
          </cell>
          <cell r="D42093" t="str">
            <v>San José de Cúcuta</v>
          </cell>
        </row>
        <row r="42094">
          <cell r="C42094" t="str">
            <v>54001</v>
          </cell>
          <cell r="D42094" t="str">
            <v>San José de Cúcuta</v>
          </cell>
        </row>
        <row r="42095">
          <cell r="C42095" t="str">
            <v>54001</v>
          </cell>
          <cell r="D42095" t="str">
            <v>San José de Cúcuta</v>
          </cell>
        </row>
        <row r="42096">
          <cell r="C42096" t="str">
            <v>54001</v>
          </cell>
          <cell r="D42096" t="str">
            <v>San José de Cúcuta</v>
          </cell>
        </row>
        <row r="42097">
          <cell r="C42097" t="str">
            <v>54001</v>
          </cell>
          <cell r="D42097" t="str">
            <v>San José de Cúcuta</v>
          </cell>
        </row>
        <row r="42098">
          <cell r="C42098" t="str">
            <v>54001</v>
          </cell>
          <cell r="D42098" t="str">
            <v>San José de Cúcuta</v>
          </cell>
        </row>
        <row r="42099">
          <cell r="C42099" t="str">
            <v>54001</v>
          </cell>
          <cell r="D42099" t="str">
            <v>San José de Cúcuta</v>
          </cell>
        </row>
        <row r="42100">
          <cell r="C42100" t="str">
            <v>54001</v>
          </cell>
          <cell r="D42100" t="str">
            <v>San José de Cúcuta</v>
          </cell>
        </row>
        <row r="42101">
          <cell r="C42101" t="str">
            <v>54001</v>
          </cell>
          <cell r="D42101" t="str">
            <v>San José de Cúcuta</v>
          </cell>
        </row>
        <row r="42102">
          <cell r="C42102" t="str">
            <v>54001</v>
          </cell>
          <cell r="D42102" t="str">
            <v>San José de Cúcuta</v>
          </cell>
        </row>
        <row r="42103">
          <cell r="C42103" t="str">
            <v>54001</v>
          </cell>
          <cell r="D42103" t="str">
            <v>San José de Cúcuta</v>
          </cell>
        </row>
        <row r="42104">
          <cell r="C42104" t="str">
            <v>54001</v>
          </cell>
          <cell r="D42104" t="str">
            <v>San José de Cúcuta</v>
          </cell>
        </row>
        <row r="42105">
          <cell r="C42105" t="str">
            <v>54001</v>
          </cell>
          <cell r="D42105" t="str">
            <v>San José de Cúcuta</v>
          </cell>
        </row>
        <row r="42106">
          <cell r="C42106" t="str">
            <v>54001</v>
          </cell>
          <cell r="D42106" t="str">
            <v>San José de Cúcuta</v>
          </cell>
        </row>
        <row r="42107">
          <cell r="C42107" t="str">
            <v>54001</v>
          </cell>
          <cell r="D42107" t="str">
            <v>San José de Cúcuta</v>
          </cell>
        </row>
        <row r="42108">
          <cell r="C42108" t="str">
            <v>54001</v>
          </cell>
          <cell r="D42108" t="str">
            <v>San José de Cúcuta</v>
          </cell>
        </row>
        <row r="42109">
          <cell r="C42109" t="str">
            <v>54001</v>
          </cell>
          <cell r="D42109" t="str">
            <v>San José de Cúcuta</v>
          </cell>
        </row>
        <row r="42110">
          <cell r="C42110" t="str">
            <v>54001</v>
          </cell>
          <cell r="D42110" t="str">
            <v>San José de Cúcuta</v>
          </cell>
        </row>
        <row r="42111">
          <cell r="C42111" t="str">
            <v>54001</v>
          </cell>
          <cell r="D42111" t="str">
            <v>San José de Cúcuta</v>
          </cell>
        </row>
        <row r="42112">
          <cell r="C42112" t="str">
            <v>54001</v>
          </cell>
          <cell r="D42112" t="str">
            <v>San José de Cúcuta</v>
          </cell>
        </row>
        <row r="42113">
          <cell r="C42113" t="str">
            <v>54001</v>
          </cell>
          <cell r="D42113" t="str">
            <v>San José de Cúcuta</v>
          </cell>
        </row>
        <row r="42114">
          <cell r="C42114" t="str">
            <v>54001</v>
          </cell>
          <cell r="D42114" t="str">
            <v>San José de Cúcuta</v>
          </cell>
        </row>
        <row r="42115">
          <cell r="C42115" t="str">
            <v>54001</v>
          </cell>
          <cell r="D42115" t="str">
            <v>San José de Cúcuta</v>
          </cell>
        </row>
        <row r="42116">
          <cell r="C42116" t="str">
            <v>54001</v>
          </cell>
          <cell r="D42116" t="str">
            <v>San José de Cúcuta</v>
          </cell>
        </row>
        <row r="42117">
          <cell r="C42117" t="str">
            <v>54001</v>
          </cell>
          <cell r="D42117" t="str">
            <v>San José de Cúcuta</v>
          </cell>
        </row>
        <row r="42118">
          <cell r="C42118" t="str">
            <v>54001</v>
          </cell>
          <cell r="D42118" t="str">
            <v>San José de Cúcuta</v>
          </cell>
        </row>
        <row r="42119">
          <cell r="C42119" t="str">
            <v>54001</v>
          </cell>
          <cell r="D42119" t="str">
            <v>San José de Cúcuta</v>
          </cell>
        </row>
        <row r="42120">
          <cell r="C42120" t="str">
            <v>54001</v>
          </cell>
          <cell r="D42120" t="str">
            <v>San José de Cúcuta</v>
          </cell>
        </row>
        <row r="42121">
          <cell r="C42121" t="str">
            <v>54001</v>
          </cell>
          <cell r="D42121" t="str">
            <v>San José de Cúcuta</v>
          </cell>
        </row>
        <row r="42122">
          <cell r="C42122" t="str">
            <v>54001</v>
          </cell>
          <cell r="D42122" t="str">
            <v>San José de Cúcuta</v>
          </cell>
        </row>
        <row r="42123">
          <cell r="C42123" t="str">
            <v>54001</v>
          </cell>
          <cell r="D42123" t="str">
            <v>San José de Cúcuta</v>
          </cell>
        </row>
        <row r="42124">
          <cell r="C42124" t="str">
            <v>54001</v>
          </cell>
          <cell r="D42124" t="str">
            <v>San José de Cúcuta</v>
          </cell>
        </row>
        <row r="42125">
          <cell r="C42125" t="str">
            <v>54001</v>
          </cell>
          <cell r="D42125" t="str">
            <v>San José de Cúcuta</v>
          </cell>
        </row>
        <row r="42126">
          <cell r="C42126" t="str">
            <v>54001</v>
          </cell>
          <cell r="D42126" t="str">
            <v>San José de Cúcuta</v>
          </cell>
        </row>
        <row r="42127">
          <cell r="C42127" t="str">
            <v>54001</v>
          </cell>
          <cell r="D42127" t="str">
            <v>San José de Cúcuta</v>
          </cell>
        </row>
        <row r="42128">
          <cell r="C42128" t="str">
            <v>54001</v>
          </cell>
          <cell r="D42128" t="str">
            <v>San José de Cúcuta</v>
          </cell>
        </row>
        <row r="42129">
          <cell r="C42129" t="str">
            <v>54001</v>
          </cell>
          <cell r="D42129" t="str">
            <v>San José de Cúcuta</v>
          </cell>
        </row>
        <row r="42130">
          <cell r="C42130" t="str">
            <v>54001</v>
          </cell>
          <cell r="D42130" t="str">
            <v>San José de Cúcuta</v>
          </cell>
        </row>
        <row r="42131">
          <cell r="C42131" t="str">
            <v>54001</v>
          </cell>
          <cell r="D42131" t="str">
            <v>San José de Cúcuta</v>
          </cell>
        </row>
        <row r="42132">
          <cell r="C42132" t="str">
            <v>54001</v>
          </cell>
          <cell r="D42132" t="str">
            <v>San José de Cúcuta</v>
          </cell>
        </row>
        <row r="42133">
          <cell r="C42133" t="str">
            <v>54003</v>
          </cell>
          <cell r="D42133" t="str">
            <v>Ábrego</v>
          </cell>
        </row>
        <row r="42134">
          <cell r="C42134" t="str">
            <v>54003</v>
          </cell>
          <cell r="D42134" t="str">
            <v>Ábrego</v>
          </cell>
        </row>
        <row r="42135">
          <cell r="C42135" t="str">
            <v>54003</v>
          </cell>
          <cell r="D42135" t="str">
            <v>Ábrego</v>
          </cell>
        </row>
        <row r="42136">
          <cell r="C42136" t="str">
            <v>54003</v>
          </cell>
          <cell r="D42136" t="str">
            <v>Ábrego</v>
          </cell>
        </row>
        <row r="42137">
          <cell r="C42137" t="str">
            <v>54003</v>
          </cell>
          <cell r="D42137" t="str">
            <v>Ábrego</v>
          </cell>
        </row>
        <row r="42138">
          <cell r="C42138" t="str">
            <v>54003</v>
          </cell>
          <cell r="D42138" t="str">
            <v>Ábrego</v>
          </cell>
        </row>
        <row r="42139">
          <cell r="C42139" t="str">
            <v>54003</v>
          </cell>
          <cell r="D42139" t="str">
            <v>Ábrego</v>
          </cell>
        </row>
        <row r="42140">
          <cell r="C42140" t="str">
            <v>54003</v>
          </cell>
          <cell r="D42140" t="str">
            <v>Ábrego</v>
          </cell>
        </row>
        <row r="42141">
          <cell r="C42141" t="str">
            <v>54003</v>
          </cell>
          <cell r="D42141" t="str">
            <v>Ábrego</v>
          </cell>
        </row>
        <row r="42142">
          <cell r="C42142" t="str">
            <v>54003</v>
          </cell>
          <cell r="D42142" t="str">
            <v>Ábrego</v>
          </cell>
        </row>
        <row r="42143">
          <cell r="C42143" t="str">
            <v>54003</v>
          </cell>
          <cell r="D42143" t="str">
            <v>Ábrego</v>
          </cell>
        </row>
        <row r="42144">
          <cell r="C42144" t="str">
            <v>54003</v>
          </cell>
          <cell r="D42144" t="str">
            <v>Ábrego</v>
          </cell>
        </row>
        <row r="42145">
          <cell r="C42145" t="str">
            <v>54003</v>
          </cell>
          <cell r="D42145" t="str">
            <v>Ábrego</v>
          </cell>
        </row>
        <row r="42146">
          <cell r="C42146" t="str">
            <v>54003</v>
          </cell>
          <cell r="D42146" t="str">
            <v>Ábrego</v>
          </cell>
        </row>
        <row r="42147">
          <cell r="C42147" t="str">
            <v>54003</v>
          </cell>
          <cell r="D42147" t="str">
            <v>Ábrego</v>
          </cell>
        </row>
        <row r="42148">
          <cell r="C42148" t="str">
            <v>54003</v>
          </cell>
          <cell r="D42148" t="str">
            <v>Ábrego</v>
          </cell>
        </row>
        <row r="42149">
          <cell r="C42149" t="str">
            <v>54003</v>
          </cell>
          <cell r="D42149" t="str">
            <v>Ábrego</v>
          </cell>
        </row>
        <row r="42150">
          <cell r="C42150" t="str">
            <v>54003</v>
          </cell>
          <cell r="D42150" t="str">
            <v>Ábrego</v>
          </cell>
        </row>
        <row r="42151">
          <cell r="C42151" t="str">
            <v>54003</v>
          </cell>
          <cell r="D42151" t="str">
            <v>Ábrego</v>
          </cell>
        </row>
        <row r="42152">
          <cell r="C42152" t="str">
            <v>54003</v>
          </cell>
          <cell r="D42152" t="str">
            <v>Ábrego</v>
          </cell>
        </row>
        <row r="42153">
          <cell r="C42153" t="str">
            <v>54003</v>
          </cell>
          <cell r="D42153" t="str">
            <v>Ábrego</v>
          </cell>
        </row>
        <row r="42154">
          <cell r="C42154" t="str">
            <v>54003</v>
          </cell>
          <cell r="D42154" t="str">
            <v>Ábrego</v>
          </cell>
        </row>
        <row r="42155">
          <cell r="C42155" t="str">
            <v>54003</v>
          </cell>
          <cell r="D42155" t="str">
            <v>Ábrego</v>
          </cell>
        </row>
        <row r="42156">
          <cell r="C42156" t="str">
            <v>54003</v>
          </cell>
          <cell r="D42156" t="str">
            <v>Ábrego</v>
          </cell>
        </row>
        <row r="42157">
          <cell r="C42157" t="str">
            <v>54003</v>
          </cell>
          <cell r="D42157" t="str">
            <v>Ábrego</v>
          </cell>
        </row>
        <row r="42158">
          <cell r="C42158" t="str">
            <v>54003</v>
          </cell>
          <cell r="D42158" t="str">
            <v>Ábrego</v>
          </cell>
        </row>
        <row r="42159">
          <cell r="C42159" t="str">
            <v>54003</v>
          </cell>
          <cell r="D42159" t="str">
            <v>Ábrego</v>
          </cell>
        </row>
        <row r="42160">
          <cell r="C42160" t="str">
            <v>54003</v>
          </cell>
          <cell r="D42160" t="str">
            <v>Ábrego</v>
          </cell>
        </row>
        <row r="42161">
          <cell r="C42161" t="str">
            <v>54003</v>
          </cell>
          <cell r="D42161" t="str">
            <v>Ábrego</v>
          </cell>
        </row>
        <row r="42162">
          <cell r="C42162" t="str">
            <v>54003</v>
          </cell>
          <cell r="D42162" t="str">
            <v>Ábrego</v>
          </cell>
        </row>
        <row r="42163">
          <cell r="C42163" t="str">
            <v>54003</v>
          </cell>
          <cell r="D42163" t="str">
            <v>Ábrego</v>
          </cell>
        </row>
        <row r="42164">
          <cell r="C42164" t="str">
            <v>54003</v>
          </cell>
          <cell r="D42164" t="str">
            <v>Ábrego</v>
          </cell>
        </row>
        <row r="42165">
          <cell r="C42165" t="str">
            <v>54003</v>
          </cell>
          <cell r="D42165" t="str">
            <v>Ábrego</v>
          </cell>
        </row>
        <row r="42166">
          <cell r="C42166" t="str">
            <v>54003</v>
          </cell>
          <cell r="D42166" t="str">
            <v>Ábrego</v>
          </cell>
        </row>
        <row r="42167">
          <cell r="C42167" t="str">
            <v>54003</v>
          </cell>
          <cell r="D42167" t="str">
            <v>Ábrego</v>
          </cell>
        </row>
        <row r="42168">
          <cell r="C42168" t="str">
            <v>54003</v>
          </cell>
          <cell r="D42168" t="str">
            <v>Ábrego</v>
          </cell>
        </row>
        <row r="42169">
          <cell r="C42169" t="str">
            <v>54003</v>
          </cell>
          <cell r="D42169" t="str">
            <v>Ábrego</v>
          </cell>
        </row>
        <row r="42170">
          <cell r="C42170" t="str">
            <v>54003</v>
          </cell>
          <cell r="D42170" t="str">
            <v>Ábrego</v>
          </cell>
        </row>
        <row r="42171">
          <cell r="C42171" t="str">
            <v>54003</v>
          </cell>
          <cell r="D42171" t="str">
            <v>Ábrego</v>
          </cell>
        </row>
        <row r="42172">
          <cell r="C42172" t="str">
            <v>54003</v>
          </cell>
          <cell r="D42172" t="str">
            <v>Ábrego</v>
          </cell>
        </row>
        <row r="42173">
          <cell r="C42173" t="str">
            <v>54003</v>
          </cell>
          <cell r="D42173" t="str">
            <v>Ábrego</v>
          </cell>
        </row>
        <row r="42174">
          <cell r="C42174" t="str">
            <v>54003</v>
          </cell>
          <cell r="D42174" t="str">
            <v>Ábrego</v>
          </cell>
        </row>
        <row r="42175">
          <cell r="C42175" t="str">
            <v>54003</v>
          </cell>
          <cell r="D42175" t="str">
            <v>Ábrego</v>
          </cell>
        </row>
        <row r="42176">
          <cell r="C42176" t="str">
            <v>54003</v>
          </cell>
          <cell r="D42176" t="str">
            <v>Ábrego</v>
          </cell>
        </row>
        <row r="42177">
          <cell r="C42177" t="str">
            <v>54003</v>
          </cell>
          <cell r="D42177" t="str">
            <v>Ábrego</v>
          </cell>
        </row>
        <row r="42178">
          <cell r="C42178" t="str">
            <v>54003</v>
          </cell>
          <cell r="D42178" t="str">
            <v>Ábrego</v>
          </cell>
        </row>
        <row r="42179">
          <cell r="C42179" t="str">
            <v>54003</v>
          </cell>
          <cell r="D42179" t="str">
            <v>Ábrego</v>
          </cell>
        </row>
        <row r="42180">
          <cell r="C42180" t="str">
            <v>54003</v>
          </cell>
          <cell r="D42180" t="str">
            <v>Ábrego</v>
          </cell>
        </row>
        <row r="42181">
          <cell r="C42181" t="str">
            <v>54003</v>
          </cell>
          <cell r="D42181" t="str">
            <v>Ábrego</v>
          </cell>
        </row>
        <row r="42182">
          <cell r="C42182" t="str">
            <v>54003</v>
          </cell>
          <cell r="D42182" t="str">
            <v>Ábrego</v>
          </cell>
        </row>
        <row r="42183">
          <cell r="C42183" t="str">
            <v>54003</v>
          </cell>
          <cell r="D42183" t="str">
            <v>Ábrego</v>
          </cell>
        </row>
        <row r="42184">
          <cell r="C42184" t="str">
            <v>54003</v>
          </cell>
          <cell r="D42184" t="str">
            <v>Ábrego</v>
          </cell>
        </row>
        <row r="42185">
          <cell r="C42185" t="str">
            <v>54003</v>
          </cell>
          <cell r="D42185" t="str">
            <v>Ábrego</v>
          </cell>
        </row>
        <row r="42186">
          <cell r="C42186" t="str">
            <v>54003</v>
          </cell>
          <cell r="D42186" t="str">
            <v>Ábrego</v>
          </cell>
        </row>
        <row r="42187">
          <cell r="C42187" t="str">
            <v>54051</v>
          </cell>
          <cell r="D42187" t="str">
            <v>Arboledas</v>
          </cell>
        </row>
        <row r="42188">
          <cell r="C42188" t="str">
            <v>54051</v>
          </cell>
          <cell r="D42188" t="str">
            <v>Arboledas</v>
          </cell>
        </row>
        <row r="42189">
          <cell r="C42189" t="str">
            <v>54051</v>
          </cell>
          <cell r="D42189" t="str">
            <v>Arboledas</v>
          </cell>
        </row>
        <row r="42190">
          <cell r="C42190" t="str">
            <v>54051</v>
          </cell>
          <cell r="D42190" t="str">
            <v>Arboledas</v>
          </cell>
        </row>
        <row r="42191">
          <cell r="C42191" t="str">
            <v>54051</v>
          </cell>
          <cell r="D42191" t="str">
            <v>Arboledas</v>
          </cell>
        </row>
        <row r="42192">
          <cell r="C42192" t="str">
            <v>54051</v>
          </cell>
          <cell r="D42192" t="str">
            <v>Arboledas</v>
          </cell>
        </row>
        <row r="42193">
          <cell r="C42193" t="str">
            <v>54051</v>
          </cell>
          <cell r="D42193" t="str">
            <v>Arboledas</v>
          </cell>
        </row>
        <row r="42194">
          <cell r="C42194" t="str">
            <v>54051</v>
          </cell>
          <cell r="D42194" t="str">
            <v>Arboledas</v>
          </cell>
        </row>
        <row r="42195">
          <cell r="C42195" t="str">
            <v>54051</v>
          </cell>
          <cell r="D42195" t="str">
            <v>Arboledas</v>
          </cell>
        </row>
        <row r="42196">
          <cell r="C42196" t="str">
            <v>54051</v>
          </cell>
          <cell r="D42196" t="str">
            <v>Arboledas</v>
          </cell>
        </row>
        <row r="42197">
          <cell r="C42197" t="str">
            <v>54051</v>
          </cell>
          <cell r="D42197" t="str">
            <v>Arboledas</v>
          </cell>
        </row>
        <row r="42198">
          <cell r="C42198" t="str">
            <v>54051</v>
          </cell>
          <cell r="D42198" t="str">
            <v>Arboledas</v>
          </cell>
        </row>
        <row r="42199">
          <cell r="C42199" t="str">
            <v>54051</v>
          </cell>
          <cell r="D42199" t="str">
            <v>Arboledas</v>
          </cell>
        </row>
        <row r="42200">
          <cell r="C42200" t="str">
            <v>54051</v>
          </cell>
          <cell r="D42200" t="str">
            <v>Arboledas</v>
          </cell>
        </row>
        <row r="42201">
          <cell r="C42201" t="str">
            <v>54051</v>
          </cell>
          <cell r="D42201" t="str">
            <v>Arboledas</v>
          </cell>
        </row>
        <row r="42202">
          <cell r="C42202" t="str">
            <v>54051</v>
          </cell>
          <cell r="D42202" t="str">
            <v>Arboledas</v>
          </cell>
        </row>
        <row r="42203">
          <cell r="C42203" t="str">
            <v>54051</v>
          </cell>
          <cell r="D42203" t="str">
            <v>Arboledas</v>
          </cell>
        </row>
        <row r="42204">
          <cell r="C42204" t="str">
            <v>54051</v>
          </cell>
          <cell r="D42204" t="str">
            <v>Arboledas</v>
          </cell>
        </row>
        <row r="42205">
          <cell r="C42205" t="str">
            <v>54051</v>
          </cell>
          <cell r="D42205" t="str">
            <v>Arboledas</v>
          </cell>
        </row>
        <row r="42206">
          <cell r="C42206" t="str">
            <v>54051</v>
          </cell>
          <cell r="D42206" t="str">
            <v>Arboledas</v>
          </cell>
        </row>
        <row r="42207">
          <cell r="C42207" t="str">
            <v>54051</v>
          </cell>
          <cell r="D42207" t="str">
            <v>Arboledas</v>
          </cell>
        </row>
        <row r="42208">
          <cell r="C42208" t="str">
            <v>54051</v>
          </cell>
          <cell r="D42208" t="str">
            <v>Arboledas</v>
          </cell>
        </row>
        <row r="42209">
          <cell r="C42209" t="str">
            <v>54051</v>
          </cell>
          <cell r="D42209" t="str">
            <v>Arboledas</v>
          </cell>
        </row>
        <row r="42210">
          <cell r="C42210" t="str">
            <v>54051</v>
          </cell>
          <cell r="D42210" t="str">
            <v>Arboledas</v>
          </cell>
        </row>
        <row r="42211">
          <cell r="C42211" t="str">
            <v>54051</v>
          </cell>
          <cell r="D42211" t="str">
            <v>Arboledas</v>
          </cell>
        </row>
        <row r="42212">
          <cell r="C42212" t="str">
            <v>54051</v>
          </cell>
          <cell r="D42212" t="str">
            <v>Arboledas</v>
          </cell>
        </row>
        <row r="42213">
          <cell r="C42213" t="str">
            <v>54051</v>
          </cell>
          <cell r="D42213" t="str">
            <v>Arboledas</v>
          </cell>
        </row>
        <row r="42214">
          <cell r="C42214" t="str">
            <v>54051</v>
          </cell>
          <cell r="D42214" t="str">
            <v>Arboledas</v>
          </cell>
        </row>
        <row r="42215">
          <cell r="C42215" t="str">
            <v>54051</v>
          </cell>
          <cell r="D42215" t="str">
            <v>Arboledas</v>
          </cell>
        </row>
        <row r="42216">
          <cell r="C42216" t="str">
            <v>54051</v>
          </cell>
          <cell r="D42216" t="str">
            <v>Arboledas</v>
          </cell>
        </row>
        <row r="42217">
          <cell r="C42217" t="str">
            <v>54051</v>
          </cell>
          <cell r="D42217" t="str">
            <v>Arboledas</v>
          </cell>
        </row>
        <row r="42218">
          <cell r="C42218" t="str">
            <v>54051</v>
          </cell>
          <cell r="D42218" t="str">
            <v>Arboledas</v>
          </cell>
        </row>
        <row r="42219">
          <cell r="C42219" t="str">
            <v>54051</v>
          </cell>
          <cell r="D42219" t="str">
            <v>Arboledas</v>
          </cell>
        </row>
        <row r="42220">
          <cell r="C42220" t="str">
            <v>54051</v>
          </cell>
          <cell r="D42220" t="str">
            <v>Arboledas</v>
          </cell>
        </row>
        <row r="42221">
          <cell r="C42221" t="str">
            <v>54051</v>
          </cell>
          <cell r="D42221" t="str">
            <v>Arboledas</v>
          </cell>
        </row>
        <row r="42222">
          <cell r="C42222" t="str">
            <v>54051</v>
          </cell>
          <cell r="D42222" t="str">
            <v>Arboledas</v>
          </cell>
        </row>
        <row r="42223">
          <cell r="C42223" t="str">
            <v>54051</v>
          </cell>
          <cell r="D42223" t="str">
            <v>Arboledas</v>
          </cell>
        </row>
        <row r="42224">
          <cell r="C42224" t="str">
            <v>54051</v>
          </cell>
          <cell r="D42224" t="str">
            <v>Arboledas</v>
          </cell>
        </row>
        <row r="42225">
          <cell r="C42225" t="str">
            <v>54051</v>
          </cell>
          <cell r="D42225" t="str">
            <v>Arboledas</v>
          </cell>
        </row>
        <row r="42226">
          <cell r="C42226" t="str">
            <v>54051</v>
          </cell>
          <cell r="D42226" t="str">
            <v>Arboledas</v>
          </cell>
        </row>
        <row r="42227">
          <cell r="C42227" t="str">
            <v>54051</v>
          </cell>
          <cell r="D42227" t="str">
            <v>Arboledas</v>
          </cell>
        </row>
        <row r="42228">
          <cell r="C42228" t="str">
            <v>54051</v>
          </cell>
          <cell r="D42228" t="str">
            <v>Arboledas</v>
          </cell>
        </row>
        <row r="42229">
          <cell r="C42229" t="str">
            <v>54051</v>
          </cell>
          <cell r="D42229" t="str">
            <v>Arboledas</v>
          </cell>
        </row>
        <row r="42230">
          <cell r="C42230" t="str">
            <v>54051</v>
          </cell>
          <cell r="D42230" t="str">
            <v>Arboledas</v>
          </cell>
        </row>
        <row r="42231">
          <cell r="C42231" t="str">
            <v>54051</v>
          </cell>
          <cell r="D42231" t="str">
            <v>Arboledas</v>
          </cell>
        </row>
        <row r="42232">
          <cell r="C42232" t="str">
            <v>54051</v>
          </cell>
          <cell r="D42232" t="str">
            <v>Arboledas</v>
          </cell>
        </row>
        <row r="42233">
          <cell r="C42233" t="str">
            <v>54051</v>
          </cell>
          <cell r="D42233" t="str">
            <v>Arboledas</v>
          </cell>
        </row>
        <row r="42234">
          <cell r="C42234" t="str">
            <v>54051</v>
          </cell>
          <cell r="D42234" t="str">
            <v>Arboledas</v>
          </cell>
        </row>
        <row r="42235">
          <cell r="C42235" t="str">
            <v>54051</v>
          </cell>
          <cell r="D42235" t="str">
            <v>Arboledas</v>
          </cell>
        </row>
        <row r="42236">
          <cell r="C42236" t="str">
            <v>54051</v>
          </cell>
          <cell r="D42236" t="str">
            <v>Arboledas</v>
          </cell>
        </row>
        <row r="42237">
          <cell r="C42237" t="str">
            <v>54051</v>
          </cell>
          <cell r="D42237" t="str">
            <v>Arboledas</v>
          </cell>
        </row>
        <row r="42238">
          <cell r="C42238" t="str">
            <v>54051</v>
          </cell>
          <cell r="D42238" t="str">
            <v>Arboledas</v>
          </cell>
        </row>
        <row r="42239">
          <cell r="C42239" t="str">
            <v>54051</v>
          </cell>
          <cell r="D42239" t="str">
            <v>Arboledas</v>
          </cell>
        </row>
        <row r="42240">
          <cell r="C42240" t="str">
            <v>54051</v>
          </cell>
          <cell r="D42240" t="str">
            <v>Arboledas</v>
          </cell>
        </row>
        <row r="42241">
          <cell r="C42241" t="str">
            <v>54099</v>
          </cell>
          <cell r="D42241" t="str">
            <v>Bochalema</v>
          </cell>
        </row>
        <row r="42242">
          <cell r="C42242" t="str">
            <v>54099</v>
          </cell>
          <cell r="D42242" t="str">
            <v>Bochalema</v>
          </cell>
        </row>
        <row r="42243">
          <cell r="C42243" t="str">
            <v>54099</v>
          </cell>
          <cell r="D42243" t="str">
            <v>Bochalema</v>
          </cell>
        </row>
        <row r="42244">
          <cell r="C42244" t="str">
            <v>54099</v>
          </cell>
          <cell r="D42244" t="str">
            <v>Bochalema</v>
          </cell>
        </row>
        <row r="42245">
          <cell r="C42245" t="str">
            <v>54099</v>
          </cell>
          <cell r="D42245" t="str">
            <v>Bochalema</v>
          </cell>
        </row>
        <row r="42246">
          <cell r="C42246" t="str">
            <v>54099</v>
          </cell>
          <cell r="D42246" t="str">
            <v>Bochalema</v>
          </cell>
        </row>
        <row r="42247">
          <cell r="C42247" t="str">
            <v>54099</v>
          </cell>
          <cell r="D42247" t="str">
            <v>Bochalema</v>
          </cell>
        </row>
        <row r="42248">
          <cell r="C42248" t="str">
            <v>54099</v>
          </cell>
          <cell r="D42248" t="str">
            <v>Bochalema</v>
          </cell>
        </row>
        <row r="42249">
          <cell r="C42249" t="str">
            <v>54099</v>
          </cell>
          <cell r="D42249" t="str">
            <v>Bochalema</v>
          </cell>
        </row>
        <row r="42250">
          <cell r="C42250" t="str">
            <v>54099</v>
          </cell>
          <cell r="D42250" t="str">
            <v>Bochalema</v>
          </cell>
        </row>
        <row r="42251">
          <cell r="C42251" t="str">
            <v>54099</v>
          </cell>
          <cell r="D42251" t="str">
            <v>Bochalema</v>
          </cell>
        </row>
        <row r="42252">
          <cell r="C42252" t="str">
            <v>54099</v>
          </cell>
          <cell r="D42252" t="str">
            <v>Bochalema</v>
          </cell>
        </row>
        <row r="42253">
          <cell r="C42253" t="str">
            <v>54099</v>
          </cell>
          <cell r="D42253" t="str">
            <v>Bochalema</v>
          </cell>
        </row>
        <row r="42254">
          <cell r="C42254" t="str">
            <v>54099</v>
          </cell>
          <cell r="D42254" t="str">
            <v>Bochalema</v>
          </cell>
        </row>
        <row r="42255">
          <cell r="C42255" t="str">
            <v>54099</v>
          </cell>
          <cell r="D42255" t="str">
            <v>Bochalema</v>
          </cell>
        </row>
        <row r="42256">
          <cell r="C42256" t="str">
            <v>54099</v>
          </cell>
          <cell r="D42256" t="str">
            <v>Bochalema</v>
          </cell>
        </row>
        <row r="42257">
          <cell r="C42257" t="str">
            <v>54099</v>
          </cell>
          <cell r="D42257" t="str">
            <v>Bochalema</v>
          </cell>
        </row>
        <row r="42258">
          <cell r="C42258" t="str">
            <v>54099</v>
          </cell>
          <cell r="D42258" t="str">
            <v>Bochalema</v>
          </cell>
        </row>
        <row r="42259">
          <cell r="C42259" t="str">
            <v>54099</v>
          </cell>
          <cell r="D42259" t="str">
            <v>Bochalema</v>
          </cell>
        </row>
        <row r="42260">
          <cell r="C42260" t="str">
            <v>54099</v>
          </cell>
          <cell r="D42260" t="str">
            <v>Bochalema</v>
          </cell>
        </row>
        <row r="42261">
          <cell r="C42261" t="str">
            <v>54099</v>
          </cell>
          <cell r="D42261" t="str">
            <v>Bochalema</v>
          </cell>
        </row>
        <row r="42262">
          <cell r="C42262" t="str">
            <v>54099</v>
          </cell>
          <cell r="D42262" t="str">
            <v>Bochalema</v>
          </cell>
        </row>
        <row r="42263">
          <cell r="C42263" t="str">
            <v>54099</v>
          </cell>
          <cell r="D42263" t="str">
            <v>Bochalema</v>
          </cell>
        </row>
        <row r="42264">
          <cell r="C42264" t="str">
            <v>54099</v>
          </cell>
          <cell r="D42264" t="str">
            <v>Bochalema</v>
          </cell>
        </row>
        <row r="42265">
          <cell r="C42265" t="str">
            <v>54099</v>
          </cell>
          <cell r="D42265" t="str">
            <v>Bochalema</v>
          </cell>
        </row>
        <row r="42266">
          <cell r="C42266" t="str">
            <v>54099</v>
          </cell>
          <cell r="D42266" t="str">
            <v>Bochalema</v>
          </cell>
        </row>
        <row r="42267">
          <cell r="C42267" t="str">
            <v>54099</v>
          </cell>
          <cell r="D42267" t="str">
            <v>Bochalema</v>
          </cell>
        </row>
        <row r="42268">
          <cell r="C42268" t="str">
            <v>54099</v>
          </cell>
          <cell r="D42268" t="str">
            <v>Bochalema</v>
          </cell>
        </row>
        <row r="42269">
          <cell r="C42269" t="str">
            <v>54099</v>
          </cell>
          <cell r="D42269" t="str">
            <v>Bochalema</v>
          </cell>
        </row>
        <row r="42270">
          <cell r="C42270" t="str">
            <v>54099</v>
          </cell>
          <cell r="D42270" t="str">
            <v>Bochalema</v>
          </cell>
        </row>
        <row r="42271">
          <cell r="C42271" t="str">
            <v>54099</v>
          </cell>
          <cell r="D42271" t="str">
            <v>Bochalema</v>
          </cell>
        </row>
        <row r="42272">
          <cell r="C42272" t="str">
            <v>54099</v>
          </cell>
          <cell r="D42272" t="str">
            <v>Bochalema</v>
          </cell>
        </row>
        <row r="42273">
          <cell r="C42273" t="str">
            <v>54099</v>
          </cell>
          <cell r="D42273" t="str">
            <v>Bochalema</v>
          </cell>
        </row>
        <row r="42274">
          <cell r="C42274" t="str">
            <v>54099</v>
          </cell>
          <cell r="D42274" t="str">
            <v>Bochalema</v>
          </cell>
        </row>
        <row r="42275">
          <cell r="C42275" t="str">
            <v>54099</v>
          </cell>
          <cell r="D42275" t="str">
            <v>Bochalema</v>
          </cell>
        </row>
        <row r="42276">
          <cell r="C42276" t="str">
            <v>54099</v>
          </cell>
          <cell r="D42276" t="str">
            <v>Bochalema</v>
          </cell>
        </row>
        <row r="42277">
          <cell r="C42277" t="str">
            <v>54099</v>
          </cell>
          <cell r="D42277" t="str">
            <v>Bochalema</v>
          </cell>
        </row>
        <row r="42278">
          <cell r="C42278" t="str">
            <v>54099</v>
          </cell>
          <cell r="D42278" t="str">
            <v>Bochalema</v>
          </cell>
        </row>
        <row r="42279">
          <cell r="C42279" t="str">
            <v>54099</v>
          </cell>
          <cell r="D42279" t="str">
            <v>Bochalema</v>
          </cell>
        </row>
        <row r="42280">
          <cell r="C42280" t="str">
            <v>54099</v>
          </cell>
          <cell r="D42280" t="str">
            <v>Bochalema</v>
          </cell>
        </row>
        <row r="42281">
          <cell r="C42281" t="str">
            <v>54099</v>
          </cell>
          <cell r="D42281" t="str">
            <v>Bochalema</v>
          </cell>
        </row>
        <row r="42282">
          <cell r="C42282" t="str">
            <v>54099</v>
          </cell>
          <cell r="D42282" t="str">
            <v>Bochalema</v>
          </cell>
        </row>
        <row r="42283">
          <cell r="C42283" t="str">
            <v>54099</v>
          </cell>
          <cell r="D42283" t="str">
            <v>Bochalema</v>
          </cell>
        </row>
        <row r="42284">
          <cell r="C42284" t="str">
            <v>54099</v>
          </cell>
          <cell r="D42284" t="str">
            <v>Bochalema</v>
          </cell>
        </row>
        <row r="42285">
          <cell r="C42285" t="str">
            <v>54099</v>
          </cell>
          <cell r="D42285" t="str">
            <v>Bochalema</v>
          </cell>
        </row>
        <row r="42286">
          <cell r="C42286" t="str">
            <v>54099</v>
          </cell>
          <cell r="D42286" t="str">
            <v>Bochalema</v>
          </cell>
        </row>
        <row r="42287">
          <cell r="C42287" t="str">
            <v>54099</v>
          </cell>
          <cell r="D42287" t="str">
            <v>Bochalema</v>
          </cell>
        </row>
        <row r="42288">
          <cell r="C42288" t="str">
            <v>54099</v>
          </cell>
          <cell r="D42288" t="str">
            <v>Bochalema</v>
          </cell>
        </row>
        <row r="42289">
          <cell r="C42289" t="str">
            <v>54099</v>
          </cell>
          <cell r="D42289" t="str">
            <v>Bochalema</v>
          </cell>
        </row>
        <row r="42290">
          <cell r="C42290" t="str">
            <v>54099</v>
          </cell>
          <cell r="D42290" t="str">
            <v>Bochalema</v>
          </cell>
        </row>
        <row r="42291">
          <cell r="C42291" t="str">
            <v>54099</v>
          </cell>
          <cell r="D42291" t="str">
            <v>Bochalema</v>
          </cell>
        </row>
        <row r="42292">
          <cell r="C42292" t="str">
            <v>54099</v>
          </cell>
          <cell r="D42292" t="str">
            <v>Bochalema</v>
          </cell>
        </row>
        <row r="42293">
          <cell r="C42293" t="str">
            <v>54099</v>
          </cell>
          <cell r="D42293" t="str">
            <v>Bochalema</v>
          </cell>
        </row>
        <row r="42294">
          <cell r="C42294" t="str">
            <v>54099</v>
          </cell>
          <cell r="D42294" t="str">
            <v>Bochalema</v>
          </cell>
        </row>
        <row r="42295">
          <cell r="C42295" t="str">
            <v>54109</v>
          </cell>
          <cell r="D42295" t="str">
            <v>Bucarasica</v>
          </cell>
        </row>
        <row r="42296">
          <cell r="C42296" t="str">
            <v>54109</v>
          </cell>
          <cell r="D42296" t="str">
            <v>Bucarasica</v>
          </cell>
        </row>
        <row r="42297">
          <cell r="C42297" t="str">
            <v>54109</v>
          </cell>
          <cell r="D42297" t="str">
            <v>Bucarasica</v>
          </cell>
        </row>
        <row r="42298">
          <cell r="C42298" t="str">
            <v>54109</v>
          </cell>
          <cell r="D42298" t="str">
            <v>Bucarasica</v>
          </cell>
        </row>
        <row r="42299">
          <cell r="C42299" t="str">
            <v>54109</v>
          </cell>
          <cell r="D42299" t="str">
            <v>Bucarasica</v>
          </cell>
        </row>
        <row r="42300">
          <cell r="C42300" t="str">
            <v>54109</v>
          </cell>
          <cell r="D42300" t="str">
            <v>Bucarasica</v>
          </cell>
        </row>
        <row r="42301">
          <cell r="C42301" t="str">
            <v>54109</v>
          </cell>
          <cell r="D42301" t="str">
            <v>Bucarasica</v>
          </cell>
        </row>
        <row r="42302">
          <cell r="C42302" t="str">
            <v>54109</v>
          </cell>
          <cell r="D42302" t="str">
            <v>Bucarasica</v>
          </cell>
        </row>
        <row r="42303">
          <cell r="C42303" t="str">
            <v>54109</v>
          </cell>
          <cell r="D42303" t="str">
            <v>Bucarasica</v>
          </cell>
        </row>
        <row r="42304">
          <cell r="C42304" t="str">
            <v>54109</v>
          </cell>
          <cell r="D42304" t="str">
            <v>Bucarasica</v>
          </cell>
        </row>
        <row r="42305">
          <cell r="C42305" t="str">
            <v>54109</v>
          </cell>
          <cell r="D42305" t="str">
            <v>Bucarasica</v>
          </cell>
        </row>
        <row r="42306">
          <cell r="C42306" t="str">
            <v>54109</v>
          </cell>
          <cell r="D42306" t="str">
            <v>Bucarasica</v>
          </cell>
        </row>
        <row r="42307">
          <cell r="C42307" t="str">
            <v>54109</v>
          </cell>
          <cell r="D42307" t="str">
            <v>Bucarasica</v>
          </cell>
        </row>
        <row r="42308">
          <cell r="C42308" t="str">
            <v>54109</v>
          </cell>
          <cell r="D42308" t="str">
            <v>Bucarasica</v>
          </cell>
        </row>
        <row r="42309">
          <cell r="C42309" t="str">
            <v>54109</v>
          </cell>
          <cell r="D42309" t="str">
            <v>Bucarasica</v>
          </cell>
        </row>
        <row r="42310">
          <cell r="C42310" t="str">
            <v>54109</v>
          </cell>
          <cell r="D42310" t="str">
            <v>Bucarasica</v>
          </cell>
        </row>
        <row r="42311">
          <cell r="C42311" t="str">
            <v>54109</v>
          </cell>
          <cell r="D42311" t="str">
            <v>Bucarasica</v>
          </cell>
        </row>
        <row r="42312">
          <cell r="C42312" t="str">
            <v>54109</v>
          </cell>
          <cell r="D42312" t="str">
            <v>Bucarasica</v>
          </cell>
        </row>
        <row r="42313">
          <cell r="C42313" t="str">
            <v>54109</v>
          </cell>
          <cell r="D42313" t="str">
            <v>Bucarasica</v>
          </cell>
        </row>
        <row r="42314">
          <cell r="C42314" t="str">
            <v>54109</v>
          </cell>
          <cell r="D42314" t="str">
            <v>Bucarasica</v>
          </cell>
        </row>
        <row r="42315">
          <cell r="C42315" t="str">
            <v>54109</v>
          </cell>
          <cell r="D42315" t="str">
            <v>Bucarasica</v>
          </cell>
        </row>
        <row r="42316">
          <cell r="C42316" t="str">
            <v>54109</v>
          </cell>
          <cell r="D42316" t="str">
            <v>Bucarasica</v>
          </cell>
        </row>
        <row r="42317">
          <cell r="C42317" t="str">
            <v>54109</v>
          </cell>
          <cell r="D42317" t="str">
            <v>Bucarasica</v>
          </cell>
        </row>
        <row r="42318">
          <cell r="C42318" t="str">
            <v>54109</v>
          </cell>
          <cell r="D42318" t="str">
            <v>Bucarasica</v>
          </cell>
        </row>
        <row r="42319">
          <cell r="C42319" t="str">
            <v>54109</v>
          </cell>
          <cell r="D42319" t="str">
            <v>Bucarasica</v>
          </cell>
        </row>
        <row r="42320">
          <cell r="C42320" t="str">
            <v>54109</v>
          </cell>
          <cell r="D42320" t="str">
            <v>Bucarasica</v>
          </cell>
        </row>
        <row r="42321">
          <cell r="C42321" t="str">
            <v>54109</v>
          </cell>
          <cell r="D42321" t="str">
            <v>Bucarasica</v>
          </cell>
        </row>
        <row r="42322">
          <cell r="C42322" t="str">
            <v>54109</v>
          </cell>
          <cell r="D42322" t="str">
            <v>Bucarasica</v>
          </cell>
        </row>
        <row r="42323">
          <cell r="C42323" t="str">
            <v>54109</v>
          </cell>
          <cell r="D42323" t="str">
            <v>Bucarasica</v>
          </cell>
        </row>
        <row r="42324">
          <cell r="C42324" t="str">
            <v>54109</v>
          </cell>
          <cell r="D42324" t="str">
            <v>Bucarasica</v>
          </cell>
        </row>
        <row r="42325">
          <cell r="C42325" t="str">
            <v>54109</v>
          </cell>
          <cell r="D42325" t="str">
            <v>Bucarasica</v>
          </cell>
        </row>
        <row r="42326">
          <cell r="C42326" t="str">
            <v>54109</v>
          </cell>
          <cell r="D42326" t="str">
            <v>Bucarasica</v>
          </cell>
        </row>
        <row r="42327">
          <cell r="C42327" t="str">
            <v>54109</v>
          </cell>
          <cell r="D42327" t="str">
            <v>Bucarasica</v>
          </cell>
        </row>
        <row r="42328">
          <cell r="C42328" t="str">
            <v>54109</v>
          </cell>
          <cell r="D42328" t="str">
            <v>Bucarasica</v>
          </cell>
        </row>
        <row r="42329">
          <cell r="C42329" t="str">
            <v>54109</v>
          </cell>
          <cell r="D42329" t="str">
            <v>Bucarasica</v>
          </cell>
        </row>
        <row r="42330">
          <cell r="C42330" t="str">
            <v>54109</v>
          </cell>
          <cell r="D42330" t="str">
            <v>Bucarasica</v>
          </cell>
        </row>
        <row r="42331">
          <cell r="C42331" t="str">
            <v>54109</v>
          </cell>
          <cell r="D42331" t="str">
            <v>Bucarasica</v>
          </cell>
        </row>
        <row r="42332">
          <cell r="C42332" t="str">
            <v>54109</v>
          </cell>
          <cell r="D42332" t="str">
            <v>Bucarasica</v>
          </cell>
        </row>
        <row r="42333">
          <cell r="C42333" t="str">
            <v>54109</v>
          </cell>
          <cell r="D42333" t="str">
            <v>Bucarasica</v>
          </cell>
        </row>
        <row r="42334">
          <cell r="C42334" t="str">
            <v>54109</v>
          </cell>
          <cell r="D42334" t="str">
            <v>Bucarasica</v>
          </cell>
        </row>
        <row r="42335">
          <cell r="C42335" t="str">
            <v>54109</v>
          </cell>
          <cell r="D42335" t="str">
            <v>Bucarasica</v>
          </cell>
        </row>
        <row r="42336">
          <cell r="C42336" t="str">
            <v>54109</v>
          </cell>
          <cell r="D42336" t="str">
            <v>Bucarasica</v>
          </cell>
        </row>
        <row r="42337">
          <cell r="C42337" t="str">
            <v>54109</v>
          </cell>
          <cell r="D42337" t="str">
            <v>Bucarasica</v>
          </cell>
        </row>
        <row r="42338">
          <cell r="C42338" t="str">
            <v>54109</v>
          </cell>
          <cell r="D42338" t="str">
            <v>Bucarasica</v>
          </cell>
        </row>
        <row r="42339">
          <cell r="C42339" t="str">
            <v>54109</v>
          </cell>
          <cell r="D42339" t="str">
            <v>Bucarasica</v>
          </cell>
        </row>
        <row r="42340">
          <cell r="C42340" t="str">
            <v>54109</v>
          </cell>
          <cell r="D42340" t="str">
            <v>Bucarasica</v>
          </cell>
        </row>
        <row r="42341">
          <cell r="C42341" t="str">
            <v>54109</v>
          </cell>
          <cell r="D42341" t="str">
            <v>Bucarasica</v>
          </cell>
        </row>
        <row r="42342">
          <cell r="C42342" t="str">
            <v>54109</v>
          </cell>
          <cell r="D42342" t="str">
            <v>Bucarasica</v>
          </cell>
        </row>
        <row r="42343">
          <cell r="C42343" t="str">
            <v>54109</v>
          </cell>
          <cell r="D42343" t="str">
            <v>Bucarasica</v>
          </cell>
        </row>
        <row r="42344">
          <cell r="C42344" t="str">
            <v>54109</v>
          </cell>
          <cell r="D42344" t="str">
            <v>Bucarasica</v>
          </cell>
        </row>
        <row r="42345">
          <cell r="C42345" t="str">
            <v>54109</v>
          </cell>
          <cell r="D42345" t="str">
            <v>Bucarasica</v>
          </cell>
        </row>
        <row r="42346">
          <cell r="C42346" t="str">
            <v>54109</v>
          </cell>
          <cell r="D42346" t="str">
            <v>Bucarasica</v>
          </cell>
        </row>
        <row r="42347">
          <cell r="C42347" t="str">
            <v>54109</v>
          </cell>
          <cell r="D42347" t="str">
            <v>Bucarasica</v>
          </cell>
        </row>
        <row r="42348">
          <cell r="C42348" t="str">
            <v>54109</v>
          </cell>
          <cell r="D42348" t="str">
            <v>Bucarasica</v>
          </cell>
        </row>
        <row r="42349">
          <cell r="C42349" t="str">
            <v>54125</v>
          </cell>
          <cell r="D42349" t="str">
            <v>Cácota</v>
          </cell>
        </row>
        <row r="42350">
          <cell r="C42350" t="str">
            <v>54125</v>
          </cell>
          <cell r="D42350" t="str">
            <v>Cácota</v>
          </cell>
        </row>
        <row r="42351">
          <cell r="C42351" t="str">
            <v>54125</v>
          </cell>
          <cell r="D42351" t="str">
            <v>Cácota</v>
          </cell>
        </row>
        <row r="42352">
          <cell r="C42352" t="str">
            <v>54125</v>
          </cell>
          <cell r="D42352" t="str">
            <v>Cácota</v>
          </cell>
        </row>
        <row r="42353">
          <cell r="C42353" t="str">
            <v>54125</v>
          </cell>
          <cell r="D42353" t="str">
            <v>Cácota</v>
          </cell>
        </row>
        <row r="42354">
          <cell r="C42354" t="str">
            <v>54125</v>
          </cell>
          <cell r="D42354" t="str">
            <v>Cácota</v>
          </cell>
        </row>
        <row r="42355">
          <cell r="C42355" t="str">
            <v>54125</v>
          </cell>
          <cell r="D42355" t="str">
            <v>Cácota</v>
          </cell>
        </row>
        <row r="42356">
          <cell r="C42356" t="str">
            <v>54125</v>
          </cell>
          <cell r="D42356" t="str">
            <v>Cácota</v>
          </cell>
        </row>
        <row r="42357">
          <cell r="C42357" t="str">
            <v>54125</v>
          </cell>
          <cell r="D42357" t="str">
            <v>Cácota</v>
          </cell>
        </row>
        <row r="42358">
          <cell r="C42358" t="str">
            <v>54125</v>
          </cell>
          <cell r="D42358" t="str">
            <v>Cácota</v>
          </cell>
        </row>
        <row r="42359">
          <cell r="C42359" t="str">
            <v>54125</v>
          </cell>
          <cell r="D42359" t="str">
            <v>Cácota</v>
          </cell>
        </row>
        <row r="42360">
          <cell r="C42360" t="str">
            <v>54125</v>
          </cell>
          <cell r="D42360" t="str">
            <v>Cácota</v>
          </cell>
        </row>
        <row r="42361">
          <cell r="C42361" t="str">
            <v>54125</v>
          </cell>
          <cell r="D42361" t="str">
            <v>Cácota</v>
          </cell>
        </row>
        <row r="42362">
          <cell r="C42362" t="str">
            <v>54125</v>
          </cell>
          <cell r="D42362" t="str">
            <v>Cácota</v>
          </cell>
        </row>
        <row r="42363">
          <cell r="C42363" t="str">
            <v>54125</v>
          </cell>
          <cell r="D42363" t="str">
            <v>Cácota</v>
          </cell>
        </row>
        <row r="42364">
          <cell r="C42364" t="str">
            <v>54125</v>
          </cell>
          <cell r="D42364" t="str">
            <v>Cácota</v>
          </cell>
        </row>
        <row r="42365">
          <cell r="C42365" t="str">
            <v>54125</v>
          </cell>
          <cell r="D42365" t="str">
            <v>Cácota</v>
          </cell>
        </row>
        <row r="42366">
          <cell r="C42366" t="str">
            <v>54125</v>
          </cell>
          <cell r="D42366" t="str">
            <v>Cácota</v>
          </cell>
        </row>
        <row r="42367">
          <cell r="C42367" t="str">
            <v>54125</v>
          </cell>
          <cell r="D42367" t="str">
            <v>Cácota</v>
          </cell>
        </row>
        <row r="42368">
          <cell r="C42368" t="str">
            <v>54125</v>
          </cell>
          <cell r="D42368" t="str">
            <v>Cácota</v>
          </cell>
        </row>
        <row r="42369">
          <cell r="C42369" t="str">
            <v>54125</v>
          </cell>
          <cell r="D42369" t="str">
            <v>Cácota</v>
          </cell>
        </row>
        <row r="42370">
          <cell r="C42370" t="str">
            <v>54125</v>
          </cell>
          <cell r="D42370" t="str">
            <v>Cácota</v>
          </cell>
        </row>
        <row r="42371">
          <cell r="C42371" t="str">
            <v>54125</v>
          </cell>
          <cell r="D42371" t="str">
            <v>Cácota</v>
          </cell>
        </row>
        <row r="42372">
          <cell r="C42372" t="str">
            <v>54125</v>
          </cell>
          <cell r="D42372" t="str">
            <v>Cácota</v>
          </cell>
        </row>
        <row r="42373">
          <cell r="C42373" t="str">
            <v>54125</v>
          </cell>
          <cell r="D42373" t="str">
            <v>Cácota</v>
          </cell>
        </row>
        <row r="42374">
          <cell r="C42374" t="str">
            <v>54125</v>
          </cell>
          <cell r="D42374" t="str">
            <v>Cácota</v>
          </cell>
        </row>
        <row r="42375">
          <cell r="C42375" t="str">
            <v>54125</v>
          </cell>
          <cell r="D42375" t="str">
            <v>Cácota</v>
          </cell>
        </row>
        <row r="42376">
          <cell r="C42376" t="str">
            <v>54125</v>
          </cell>
          <cell r="D42376" t="str">
            <v>Cácota</v>
          </cell>
        </row>
        <row r="42377">
          <cell r="C42377" t="str">
            <v>54125</v>
          </cell>
          <cell r="D42377" t="str">
            <v>Cácota</v>
          </cell>
        </row>
        <row r="42378">
          <cell r="C42378" t="str">
            <v>54125</v>
          </cell>
          <cell r="D42378" t="str">
            <v>Cácota</v>
          </cell>
        </row>
        <row r="42379">
          <cell r="C42379" t="str">
            <v>54125</v>
          </cell>
          <cell r="D42379" t="str">
            <v>Cácota</v>
          </cell>
        </row>
        <row r="42380">
          <cell r="C42380" t="str">
            <v>54125</v>
          </cell>
          <cell r="D42380" t="str">
            <v>Cácota</v>
          </cell>
        </row>
        <row r="42381">
          <cell r="C42381" t="str">
            <v>54125</v>
          </cell>
          <cell r="D42381" t="str">
            <v>Cácota</v>
          </cell>
        </row>
        <row r="42382">
          <cell r="C42382" t="str">
            <v>54125</v>
          </cell>
          <cell r="D42382" t="str">
            <v>Cácota</v>
          </cell>
        </row>
        <row r="42383">
          <cell r="C42383" t="str">
            <v>54125</v>
          </cell>
          <cell r="D42383" t="str">
            <v>Cácota</v>
          </cell>
        </row>
        <row r="42384">
          <cell r="C42384" t="str">
            <v>54125</v>
          </cell>
          <cell r="D42384" t="str">
            <v>Cácota</v>
          </cell>
        </row>
        <row r="42385">
          <cell r="C42385" t="str">
            <v>54125</v>
          </cell>
          <cell r="D42385" t="str">
            <v>Cácota</v>
          </cell>
        </row>
        <row r="42386">
          <cell r="C42386" t="str">
            <v>54125</v>
          </cell>
          <cell r="D42386" t="str">
            <v>Cácota</v>
          </cell>
        </row>
        <row r="42387">
          <cell r="C42387" t="str">
            <v>54125</v>
          </cell>
          <cell r="D42387" t="str">
            <v>Cácota</v>
          </cell>
        </row>
        <row r="42388">
          <cell r="C42388" t="str">
            <v>54125</v>
          </cell>
          <cell r="D42388" t="str">
            <v>Cácota</v>
          </cell>
        </row>
        <row r="42389">
          <cell r="C42389" t="str">
            <v>54125</v>
          </cell>
          <cell r="D42389" t="str">
            <v>Cácota</v>
          </cell>
        </row>
        <row r="42390">
          <cell r="C42390" t="str">
            <v>54125</v>
          </cell>
          <cell r="D42390" t="str">
            <v>Cácota</v>
          </cell>
        </row>
        <row r="42391">
          <cell r="C42391" t="str">
            <v>54125</v>
          </cell>
          <cell r="D42391" t="str">
            <v>Cácota</v>
          </cell>
        </row>
        <row r="42392">
          <cell r="C42392" t="str">
            <v>54125</v>
          </cell>
          <cell r="D42392" t="str">
            <v>Cácota</v>
          </cell>
        </row>
        <row r="42393">
          <cell r="C42393" t="str">
            <v>54125</v>
          </cell>
          <cell r="D42393" t="str">
            <v>Cácota</v>
          </cell>
        </row>
        <row r="42394">
          <cell r="C42394" t="str">
            <v>54125</v>
          </cell>
          <cell r="D42394" t="str">
            <v>Cácota</v>
          </cell>
        </row>
        <row r="42395">
          <cell r="C42395" t="str">
            <v>54125</v>
          </cell>
          <cell r="D42395" t="str">
            <v>Cácota</v>
          </cell>
        </row>
        <row r="42396">
          <cell r="C42396" t="str">
            <v>54125</v>
          </cell>
          <cell r="D42396" t="str">
            <v>Cácota</v>
          </cell>
        </row>
        <row r="42397">
          <cell r="C42397" t="str">
            <v>54125</v>
          </cell>
          <cell r="D42397" t="str">
            <v>Cácota</v>
          </cell>
        </row>
        <row r="42398">
          <cell r="C42398" t="str">
            <v>54125</v>
          </cell>
          <cell r="D42398" t="str">
            <v>Cácota</v>
          </cell>
        </row>
        <row r="42399">
          <cell r="C42399" t="str">
            <v>54125</v>
          </cell>
          <cell r="D42399" t="str">
            <v>Cácota</v>
          </cell>
        </row>
        <row r="42400">
          <cell r="C42400" t="str">
            <v>54125</v>
          </cell>
          <cell r="D42400" t="str">
            <v>Cácota</v>
          </cell>
        </row>
        <row r="42401">
          <cell r="C42401" t="str">
            <v>54125</v>
          </cell>
          <cell r="D42401" t="str">
            <v>Cácota</v>
          </cell>
        </row>
        <row r="42402">
          <cell r="C42402" t="str">
            <v>54125</v>
          </cell>
          <cell r="D42402" t="str">
            <v>Cácota</v>
          </cell>
        </row>
        <row r="42403">
          <cell r="C42403" t="str">
            <v>54128</v>
          </cell>
          <cell r="D42403" t="str">
            <v>Cáchira</v>
          </cell>
        </row>
        <row r="42404">
          <cell r="C42404" t="str">
            <v>54128</v>
          </cell>
          <cell r="D42404" t="str">
            <v>Cáchira</v>
          </cell>
        </row>
        <row r="42405">
          <cell r="C42405" t="str">
            <v>54128</v>
          </cell>
          <cell r="D42405" t="str">
            <v>Cáchira</v>
          </cell>
        </row>
        <row r="42406">
          <cell r="C42406" t="str">
            <v>54128</v>
          </cell>
          <cell r="D42406" t="str">
            <v>Cáchira</v>
          </cell>
        </row>
        <row r="42407">
          <cell r="C42407" t="str">
            <v>54128</v>
          </cell>
          <cell r="D42407" t="str">
            <v>Cáchira</v>
          </cell>
        </row>
        <row r="42408">
          <cell r="C42408" t="str">
            <v>54128</v>
          </cell>
          <cell r="D42408" t="str">
            <v>Cáchira</v>
          </cell>
        </row>
        <row r="42409">
          <cell r="C42409" t="str">
            <v>54128</v>
          </cell>
          <cell r="D42409" t="str">
            <v>Cáchira</v>
          </cell>
        </row>
        <row r="42410">
          <cell r="C42410" t="str">
            <v>54128</v>
          </cell>
          <cell r="D42410" t="str">
            <v>Cáchira</v>
          </cell>
        </row>
        <row r="42411">
          <cell r="C42411" t="str">
            <v>54128</v>
          </cell>
          <cell r="D42411" t="str">
            <v>Cáchira</v>
          </cell>
        </row>
        <row r="42412">
          <cell r="C42412" t="str">
            <v>54128</v>
          </cell>
          <cell r="D42412" t="str">
            <v>Cáchira</v>
          </cell>
        </row>
        <row r="42413">
          <cell r="C42413" t="str">
            <v>54128</v>
          </cell>
          <cell r="D42413" t="str">
            <v>Cáchira</v>
          </cell>
        </row>
        <row r="42414">
          <cell r="C42414" t="str">
            <v>54128</v>
          </cell>
          <cell r="D42414" t="str">
            <v>Cáchira</v>
          </cell>
        </row>
        <row r="42415">
          <cell r="C42415" t="str">
            <v>54128</v>
          </cell>
          <cell r="D42415" t="str">
            <v>Cáchira</v>
          </cell>
        </row>
        <row r="42416">
          <cell r="C42416" t="str">
            <v>54128</v>
          </cell>
          <cell r="D42416" t="str">
            <v>Cáchira</v>
          </cell>
        </row>
        <row r="42417">
          <cell r="C42417" t="str">
            <v>54128</v>
          </cell>
          <cell r="D42417" t="str">
            <v>Cáchira</v>
          </cell>
        </row>
        <row r="42418">
          <cell r="C42418" t="str">
            <v>54128</v>
          </cell>
          <cell r="D42418" t="str">
            <v>Cáchira</v>
          </cell>
        </row>
        <row r="42419">
          <cell r="C42419" t="str">
            <v>54128</v>
          </cell>
          <cell r="D42419" t="str">
            <v>Cáchira</v>
          </cell>
        </row>
        <row r="42420">
          <cell r="C42420" t="str">
            <v>54128</v>
          </cell>
          <cell r="D42420" t="str">
            <v>Cáchira</v>
          </cell>
        </row>
        <row r="42421">
          <cell r="C42421" t="str">
            <v>54128</v>
          </cell>
          <cell r="D42421" t="str">
            <v>Cáchira</v>
          </cell>
        </row>
        <row r="42422">
          <cell r="C42422" t="str">
            <v>54128</v>
          </cell>
          <cell r="D42422" t="str">
            <v>Cáchira</v>
          </cell>
        </row>
        <row r="42423">
          <cell r="C42423" t="str">
            <v>54128</v>
          </cell>
          <cell r="D42423" t="str">
            <v>Cáchira</v>
          </cell>
        </row>
        <row r="42424">
          <cell r="C42424" t="str">
            <v>54128</v>
          </cell>
          <cell r="D42424" t="str">
            <v>Cáchira</v>
          </cell>
        </row>
        <row r="42425">
          <cell r="C42425" t="str">
            <v>54128</v>
          </cell>
          <cell r="D42425" t="str">
            <v>Cáchira</v>
          </cell>
        </row>
        <row r="42426">
          <cell r="C42426" t="str">
            <v>54128</v>
          </cell>
          <cell r="D42426" t="str">
            <v>Cáchira</v>
          </cell>
        </row>
        <row r="42427">
          <cell r="C42427" t="str">
            <v>54128</v>
          </cell>
          <cell r="D42427" t="str">
            <v>Cáchira</v>
          </cell>
        </row>
        <row r="42428">
          <cell r="C42428" t="str">
            <v>54128</v>
          </cell>
          <cell r="D42428" t="str">
            <v>Cáchira</v>
          </cell>
        </row>
        <row r="42429">
          <cell r="C42429" t="str">
            <v>54128</v>
          </cell>
          <cell r="D42429" t="str">
            <v>Cáchira</v>
          </cell>
        </row>
        <row r="42430">
          <cell r="C42430" t="str">
            <v>54128</v>
          </cell>
          <cell r="D42430" t="str">
            <v>Cáchira</v>
          </cell>
        </row>
        <row r="42431">
          <cell r="C42431" t="str">
            <v>54128</v>
          </cell>
          <cell r="D42431" t="str">
            <v>Cáchira</v>
          </cell>
        </row>
        <row r="42432">
          <cell r="C42432" t="str">
            <v>54128</v>
          </cell>
          <cell r="D42432" t="str">
            <v>Cáchira</v>
          </cell>
        </row>
        <row r="42433">
          <cell r="C42433" t="str">
            <v>54128</v>
          </cell>
          <cell r="D42433" t="str">
            <v>Cáchira</v>
          </cell>
        </row>
        <row r="42434">
          <cell r="C42434" t="str">
            <v>54128</v>
          </cell>
          <cell r="D42434" t="str">
            <v>Cáchira</v>
          </cell>
        </row>
        <row r="42435">
          <cell r="C42435" t="str">
            <v>54128</v>
          </cell>
          <cell r="D42435" t="str">
            <v>Cáchira</v>
          </cell>
        </row>
        <row r="42436">
          <cell r="C42436" t="str">
            <v>54128</v>
          </cell>
          <cell r="D42436" t="str">
            <v>Cáchira</v>
          </cell>
        </row>
        <row r="42437">
          <cell r="C42437" t="str">
            <v>54128</v>
          </cell>
          <cell r="D42437" t="str">
            <v>Cáchira</v>
          </cell>
        </row>
        <row r="42438">
          <cell r="C42438" t="str">
            <v>54128</v>
          </cell>
          <cell r="D42438" t="str">
            <v>Cáchira</v>
          </cell>
        </row>
        <row r="42439">
          <cell r="C42439" t="str">
            <v>54128</v>
          </cell>
          <cell r="D42439" t="str">
            <v>Cáchira</v>
          </cell>
        </row>
        <row r="42440">
          <cell r="C42440" t="str">
            <v>54128</v>
          </cell>
          <cell r="D42440" t="str">
            <v>Cáchira</v>
          </cell>
        </row>
        <row r="42441">
          <cell r="C42441" t="str">
            <v>54128</v>
          </cell>
          <cell r="D42441" t="str">
            <v>Cáchira</v>
          </cell>
        </row>
        <row r="42442">
          <cell r="C42442" t="str">
            <v>54128</v>
          </cell>
          <cell r="D42442" t="str">
            <v>Cáchira</v>
          </cell>
        </row>
        <row r="42443">
          <cell r="C42443" t="str">
            <v>54128</v>
          </cell>
          <cell r="D42443" t="str">
            <v>Cáchira</v>
          </cell>
        </row>
        <row r="42444">
          <cell r="C42444" t="str">
            <v>54128</v>
          </cell>
          <cell r="D42444" t="str">
            <v>Cáchira</v>
          </cell>
        </row>
        <row r="42445">
          <cell r="C42445" t="str">
            <v>54128</v>
          </cell>
          <cell r="D42445" t="str">
            <v>Cáchira</v>
          </cell>
        </row>
        <row r="42446">
          <cell r="C42446" t="str">
            <v>54128</v>
          </cell>
          <cell r="D42446" t="str">
            <v>Cáchira</v>
          </cell>
        </row>
        <row r="42447">
          <cell r="C42447" t="str">
            <v>54128</v>
          </cell>
          <cell r="D42447" t="str">
            <v>Cáchira</v>
          </cell>
        </row>
        <row r="42448">
          <cell r="C42448" t="str">
            <v>54128</v>
          </cell>
          <cell r="D42448" t="str">
            <v>Cáchira</v>
          </cell>
        </row>
        <row r="42449">
          <cell r="C42449" t="str">
            <v>54128</v>
          </cell>
          <cell r="D42449" t="str">
            <v>Cáchira</v>
          </cell>
        </row>
        <row r="42450">
          <cell r="C42450" t="str">
            <v>54128</v>
          </cell>
          <cell r="D42450" t="str">
            <v>Cáchira</v>
          </cell>
        </row>
        <row r="42451">
          <cell r="C42451" t="str">
            <v>54128</v>
          </cell>
          <cell r="D42451" t="str">
            <v>Cáchira</v>
          </cell>
        </row>
        <row r="42452">
          <cell r="C42452" t="str">
            <v>54128</v>
          </cell>
          <cell r="D42452" t="str">
            <v>Cáchira</v>
          </cell>
        </row>
        <row r="42453">
          <cell r="C42453" t="str">
            <v>54128</v>
          </cell>
          <cell r="D42453" t="str">
            <v>Cáchira</v>
          </cell>
        </row>
        <row r="42454">
          <cell r="C42454" t="str">
            <v>54128</v>
          </cell>
          <cell r="D42454" t="str">
            <v>Cáchira</v>
          </cell>
        </row>
        <row r="42455">
          <cell r="C42455" t="str">
            <v>54128</v>
          </cell>
          <cell r="D42455" t="str">
            <v>Cáchira</v>
          </cell>
        </row>
        <row r="42456">
          <cell r="C42456" t="str">
            <v>54128</v>
          </cell>
          <cell r="D42456" t="str">
            <v>Cáchira</v>
          </cell>
        </row>
        <row r="42457">
          <cell r="C42457" t="str">
            <v>54172</v>
          </cell>
          <cell r="D42457" t="str">
            <v>Chinácota</v>
          </cell>
        </row>
        <row r="42458">
          <cell r="C42458" t="str">
            <v>54172</v>
          </cell>
          <cell r="D42458" t="str">
            <v>Chinácota</v>
          </cell>
        </row>
        <row r="42459">
          <cell r="C42459" t="str">
            <v>54172</v>
          </cell>
          <cell r="D42459" t="str">
            <v>Chinácota</v>
          </cell>
        </row>
        <row r="42460">
          <cell r="C42460" t="str">
            <v>54172</v>
          </cell>
          <cell r="D42460" t="str">
            <v>Chinácota</v>
          </cell>
        </row>
        <row r="42461">
          <cell r="C42461" t="str">
            <v>54172</v>
          </cell>
          <cell r="D42461" t="str">
            <v>Chinácota</v>
          </cell>
        </row>
        <row r="42462">
          <cell r="C42462" t="str">
            <v>54172</v>
          </cell>
          <cell r="D42462" t="str">
            <v>Chinácota</v>
          </cell>
        </row>
        <row r="42463">
          <cell r="C42463" t="str">
            <v>54172</v>
          </cell>
          <cell r="D42463" t="str">
            <v>Chinácota</v>
          </cell>
        </row>
        <row r="42464">
          <cell r="C42464" t="str">
            <v>54172</v>
          </cell>
          <cell r="D42464" t="str">
            <v>Chinácota</v>
          </cell>
        </row>
        <row r="42465">
          <cell r="C42465" t="str">
            <v>54172</v>
          </cell>
          <cell r="D42465" t="str">
            <v>Chinácota</v>
          </cell>
        </row>
        <row r="42466">
          <cell r="C42466" t="str">
            <v>54172</v>
          </cell>
          <cell r="D42466" t="str">
            <v>Chinácota</v>
          </cell>
        </row>
        <row r="42467">
          <cell r="C42467" t="str">
            <v>54172</v>
          </cell>
          <cell r="D42467" t="str">
            <v>Chinácota</v>
          </cell>
        </row>
        <row r="42468">
          <cell r="C42468" t="str">
            <v>54172</v>
          </cell>
          <cell r="D42468" t="str">
            <v>Chinácota</v>
          </cell>
        </row>
        <row r="42469">
          <cell r="C42469" t="str">
            <v>54172</v>
          </cell>
          <cell r="D42469" t="str">
            <v>Chinácota</v>
          </cell>
        </row>
        <row r="42470">
          <cell r="C42470" t="str">
            <v>54172</v>
          </cell>
          <cell r="D42470" t="str">
            <v>Chinácota</v>
          </cell>
        </row>
        <row r="42471">
          <cell r="C42471" t="str">
            <v>54172</v>
          </cell>
          <cell r="D42471" t="str">
            <v>Chinácota</v>
          </cell>
        </row>
        <row r="42472">
          <cell r="C42472" t="str">
            <v>54172</v>
          </cell>
          <cell r="D42472" t="str">
            <v>Chinácota</v>
          </cell>
        </row>
        <row r="42473">
          <cell r="C42473" t="str">
            <v>54172</v>
          </cell>
          <cell r="D42473" t="str">
            <v>Chinácota</v>
          </cell>
        </row>
        <row r="42474">
          <cell r="C42474" t="str">
            <v>54172</v>
          </cell>
          <cell r="D42474" t="str">
            <v>Chinácota</v>
          </cell>
        </row>
        <row r="42475">
          <cell r="C42475" t="str">
            <v>54172</v>
          </cell>
          <cell r="D42475" t="str">
            <v>Chinácota</v>
          </cell>
        </row>
        <row r="42476">
          <cell r="C42476" t="str">
            <v>54172</v>
          </cell>
          <cell r="D42476" t="str">
            <v>Chinácota</v>
          </cell>
        </row>
        <row r="42477">
          <cell r="C42477" t="str">
            <v>54172</v>
          </cell>
          <cell r="D42477" t="str">
            <v>Chinácota</v>
          </cell>
        </row>
        <row r="42478">
          <cell r="C42478" t="str">
            <v>54172</v>
          </cell>
          <cell r="D42478" t="str">
            <v>Chinácota</v>
          </cell>
        </row>
        <row r="42479">
          <cell r="C42479" t="str">
            <v>54172</v>
          </cell>
          <cell r="D42479" t="str">
            <v>Chinácota</v>
          </cell>
        </row>
        <row r="42480">
          <cell r="C42480" t="str">
            <v>54172</v>
          </cell>
          <cell r="D42480" t="str">
            <v>Chinácota</v>
          </cell>
        </row>
        <row r="42481">
          <cell r="C42481" t="str">
            <v>54172</v>
          </cell>
          <cell r="D42481" t="str">
            <v>Chinácota</v>
          </cell>
        </row>
        <row r="42482">
          <cell r="C42482" t="str">
            <v>54172</v>
          </cell>
          <cell r="D42482" t="str">
            <v>Chinácota</v>
          </cell>
        </row>
        <row r="42483">
          <cell r="C42483" t="str">
            <v>54172</v>
          </cell>
          <cell r="D42483" t="str">
            <v>Chinácota</v>
          </cell>
        </row>
        <row r="42484">
          <cell r="C42484" t="str">
            <v>54172</v>
          </cell>
          <cell r="D42484" t="str">
            <v>Chinácota</v>
          </cell>
        </row>
        <row r="42485">
          <cell r="C42485" t="str">
            <v>54172</v>
          </cell>
          <cell r="D42485" t="str">
            <v>Chinácota</v>
          </cell>
        </row>
        <row r="42486">
          <cell r="C42486" t="str">
            <v>54172</v>
          </cell>
          <cell r="D42486" t="str">
            <v>Chinácota</v>
          </cell>
        </row>
        <row r="42487">
          <cell r="C42487" t="str">
            <v>54172</v>
          </cell>
          <cell r="D42487" t="str">
            <v>Chinácota</v>
          </cell>
        </row>
        <row r="42488">
          <cell r="C42488" t="str">
            <v>54172</v>
          </cell>
          <cell r="D42488" t="str">
            <v>Chinácota</v>
          </cell>
        </row>
        <row r="42489">
          <cell r="C42489" t="str">
            <v>54172</v>
          </cell>
          <cell r="D42489" t="str">
            <v>Chinácota</v>
          </cell>
        </row>
        <row r="42490">
          <cell r="C42490" t="str">
            <v>54172</v>
          </cell>
          <cell r="D42490" t="str">
            <v>Chinácota</v>
          </cell>
        </row>
        <row r="42491">
          <cell r="C42491" t="str">
            <v>54172</v>
          </cell>
          <cell r="D42491" t="str">
            <v>Chinácota</v>
          </cell>
        </row>
        <row r="42492">
          <cell r="C42492" t="str">
            <v>54172</v>
          </cell>
          <cell r="D42492" t="str">
            <v>Chinácota</v>
          </cell>
        </row>
        <row r="42493">
          <cell r="C42493" t="str">
            <v>54172</v>
          </cell>
          <cell r="D42493" t="str">
            <v>Chinácota</v>
          </cell>
        </row>
        <row r="42494">
          <cell r="C42494" t="str">
            <v>54172</v>
          </cell>
          <cell r="D42494" t="str">
            <v>Chinácota</v>
          </cell>
        </row>
        <row r="42495">
          <cell r="C42495" t="str">
            <v>54172</v>
          </cell>
          <cell r="D42495" t="str">
            <v>Chinácota</v>
          </cell>
        </row>
        <row r="42496">
          <cell r="C42496" t="str">
            <v>54172</v>
          </cell>
          <cell r="D42496" t="str">
            <v>Chinácota</v>
          </cell>
        </row>
        <row r="42497">
          <cell r="C42497" t="str">
            <v>54172</v>
          </cell>
          <cell r="D42497" t="str">
            <v>Chinácota</v>
          </cell>
        </row>
        <row r="42498">
          <cell r="C42498" t="str">
            <v>54172</v>
          </cell>
          <cell r="D42498" t="str">
            <v>Chinácota</v>
          </cell>
        </row>
        <row r="42499">
          <cell r="C42499" t="str">
            <v>54172</v>
          </cell>
          <cell r="D42499" t="str">
            <v>Chinácota</v>
          </cell>
        </row>
        <row r="42500">
          <cell r="C42500" t="str">
            <v>54172</v>
          </cell>
          <cell r="D42500" t="str">
            <v>Chinácota</v>
          </cell>
        </row>
        <row r="42501">
          <cell r="C42501" t="str">
            <v>54172</v>
          </cell>
          <cell r="D42501" t="str">
            <v>Chinácota</v>
          </cell>
        </row>
        <row r="42502">
          <cell r="C42502" t="str">
            <v>54172</v>
          </cell>
          <cell r="D42502" t="str">
            <v>Chinácota</v>
          </cell>
        </row>
        <row r="42503">
          <cell r="C42503" t="str">
            <v>54172</v>
          </cell>
          <cell r="D42503" t="str">
            <v>Chinácota</v>
          </cell>
        </row>
        <row r="42504">
          <cell r="C42504" t="str">
            <v>54172</v>
          </cell>
          <cell r="D42504" t="str">
            <v>Chinácota</v>
          </cell>
        </row>
        <row r="42505">
          <cell r="C42505" t="str">
            <v>54172</v>
          </cell>
          <cell r="D42505" t="str">
            <v>Chinácota</v>
          </cell>
        </row>
        <row r="42506">
          <cell r="C42506" t="str">
            <v>54172</v>
          </cell>
          <cell r="D42506" t="str">
            <v>Chinácota</v>
          </cell>
        </row>
        <row r="42507">
          <cell r="C42507" t="str">
            <v>54172</v>
          </cell>
          <cell r="D42507" t="str">
            <v>Chinácota</v>
          </cell>
        </row>
        <row r="42508">
          <cell r="C42508" t="str">
            <v>54172</v>
          </cell>
          <cell r="D42508" t="str">
            <v>Chinácota</v>
          </cell>
        </row>
        <row r="42509">
          <cell r="C42509" t="str">
            <v>54172</v>
          </cell>
          <cell r="D42509" t="str">
            <v>Chinácota</v>
          </cell>
        </row>
        <row r="42510">
          <cell r="C42510" t="str">
            <v>54172</v>
          </cell>
          <cell r="D42510" t="str">
            <v>Chinácota</v>
          </cell>
        </row>
        <row r="42511">
          <cell r="C42511" t="str">
            <v>54174</v>
          </cell>
          <cell r="D42511" t="str">
            <v>Chitagá</v>
          </cell>
        </row>
        <row r="42512">
          <cell r="C42512" t="str">
            <v>54174</v>
          </cell>
          <cell r="D42512" t="str">
            <v>Chitagá</v>
          </cell>
        </row>
        <row r="42513">
          <cell r="C42513" t="str">
            <v>54174</v>
          </cell>
          <cell r="D42513" t="str">
            <v>Chitagá</v>
          </cell>
        </row>
        <row r="42514">
          <cell r="C42514" t="str">
            <v>54174</v>
          </cell>
          <cell r="D42514" t="str">
            <v>Chitagá</v>
          </cell>
        </row>
        <row r="42515">
          <cell r="C42515" t="str">
            <v>54174</v>
          </cell>
          <cell r="D42515" t="str">
            <v>Chitagá</v>
          </cell>
        </row>
        <row r="42516">
          <cell r="C42516" t="str">
            <v>54174</v>
          </cell>
          <cell r="D42516" t="str">
            <v>Chitagá</v>
          </cell>
        </row>
        <row r="42517">
          <cell r="C42517" t="str">
            <v>54174</v>
          </cell>
          <cell r="D42517" t="str">
            <v>Chitagá</v>
          </cell>
        </row>
        <row r="42518">
          <cell r="C42518" t="str">
            <v>54174</v>
          </cell>
          <cell r="D42518" t="str">
            <v>Chitagá</v>
          </cell>
        </row>
        <row r="42519">
          <cell r="C42519" t="str">
            <v>54174</v>
          </cell>
          <cell r="D42519" t="str">
            <v>Chitagá</v>
          </cell>
        </row>
        <row r="42520">
          <cell r="C42520" t="str">
            <v>54174</v>
          </cell>
          <cell r="D42520" t="str">
            <v>Chitagá</v>
          </cell>
        </row>
        <row r="42521">
          <cell r="C42521" t="str">
            <v>54174</v>
          </cell>
          <cell r="D42521" t="str">
            <v>Chitagá</v>
          </cell>
        </row>
        <row r="42522">
          <cell r="C42522" t="str">
            <v>54174</v>
          </cell>
          <cell r="D42522" t="str">
            <v>Chitagá</v>
          </cell>
        </row>
        <row r="42523">
          <cell r="C42523" t="str">
            <v>54174</v>
          </cell>
          <cell r="D42523" t="str">
            <v>Chitagá</v>
          </cell>
        </row>
        <row r="42524">
          <cell r="C42524" t="str">
            <v>54174</v>
          </cell>
          <cell r="D42524" t="str">
            <v>Chitagá</v>
          </cell>
        </row>
        <row r="42525">
          <cell r="C42525" t="str">
            <v>54174</v>
          </cell>
          <cell r="D42525" t="str">
            <v>Chitagá</v>
          </cell>
        </row>
        <row r="42526">
          <cell r="C42526" t="str">
            <v>54174</v>
          </cell>
          <cell r="D42526" t="str">
            <v>Chitagá</v>
          </cell>
        </row>
        <row r="42527">
          <cell r="C42527" t="str">
            <v>54174</v>
          </cell>
          <cell r="D42527" t="str">
            <v>Chitagá</v>
          </cell>
        </row>
        <row r="42528">
          <cell r="C42528" t="str">
            <v>54174</v>
          </cell>
          <cell r="D42528" t="str">
            <v>Chitagá</v>
          </cell>
        </row>
        <row r="42529">
          <cell r="C42529" t="str">
            <v>54174</v>
          </cell>
          <cell r="D42529" t="str">
            <v>Chitagá</v>
          </cell>
        </row>
        <row r="42530">
          <cell r="C42530" t="str">
            <v>54174</v>
          </cell>
          <cell r="D42530" t="str">
            <v>Chitagá</v>
          </cell>
        </row>
        <row r="42531">
          <cell r="C42531" t="str">
            <v>54174</v>
          </cell>
          <cell r="D42531" t="str">
            <v>Chitagá</v>
          </cell>
        </row>
        <row r="42532">
          <cell r="C42532" t="str">
            <v>54174</v>
          </cell>
          <cell r="D42532" t="str">
            <v>Chitagá</v>
          </cell>
        </row>
        <row r="42533">
          <cell r="C42533" t="str">
            <v>54174</v>
          </cell>
          <cell r="D42533" t="str">
            <v>Chitagá</v>
          </cell>
        </row>
        <row r="42534">
          <cell r="C42534" t="str">
            <v>54174</v>
          </cell>
          <cell r="D42534" t="str">
            <v>Chitagá</v>
          </cell>
        </row>
        <row r="42535">
          <cell r="C42535" t="str">
            <v>54174</v>
          </cell>
          <cell r="D42535" t="str">
            <v>Chitagá</v>
          </cell>
        </row>
        <row r="42536">
          <cell r="C42536" t="str">
            <v>54174</v>
          </cell>
          <cell r="D42536" t="str">
            <v>Chitagá</v>
          </cell>
        </row>
        <row r="42537">
          <cell r="C42537" t="str">
            <v>54174</v>
          </cell>
          <cell r="D42537" t="str">
            <v>Chitagá</v>
          </cell>
        </row>
        <row r="42538">
          <cell r="C42538" t="str">
            <v>54174</v>
          </cell>
          <cell r="D42538" t="str">
            <v>Chitagá</v>
          </cell>
        </row>
        <row r="42539">
          <cell r="C42539" t="str">
            <v>54174</v>
          </cell>
          <cell r="D42539" t="str">
            <v>Chitagá</v>
          </cell>
        </row>
        <row r="42540">
          <cell r="C42540" t="str">
            <v>54174</v>
          </cell>
          <cell r="D42540" t="str">
            <v>Chitagá</v>
          </cell>
        </row>
        <row r="42541">
          <cell r="C42541" t="str">
            <v>54174</v>
          </cell>
          <cell r="D42541" t="str">
            <v>Chitagá</v>
          </cell>
        </row>
        <row r="42542">
          <cell r="C42542" t="str">
            <v>54174</v>
          </cell>
          <cell r="D42542" t="str">
            <v>Chitagá</v>
          </cell>
        </row>
        <row r="42543">
          <cell r="C42543" t="str">
            <v>54174</v>
          </cell>
          <cell r="D42543" t="str">
            <v>Chitagá</v>
          </cell>
        </row>
        <row r="42544">
          <cell r="C42544" t="str">
            <v>54174</v>
          </cell>
          <cell r="D42544" t="str">
            <v>Chitagá</v>
          </cell>
        </row>
        <row r="42545">
          <cell r="C42545" t="str">
            <v>54174</v>
          </cell>
          <cell r="D42545" t="str">
            <v>Chitagá</v>
          </cell>
        </row>
        <row r="42546">
          <cell r="C42546" t="str">
            <v>54174</v>
          </cell>
          <cell r="D42546" t="str">
            <v>Chitagá</v>
          </cell>
        </row>
        <row r="42547">
          <cell r="C42547" t="str">
            <v>54174</v>
          </cell>
          <cell r="D42547" t="str">
            <v>Chitagá</v>
          </cell>
        </row>
        <row r="42548">
          <cell r="C42548" t="str">
            <v>54174</v>
          </cell>
          <cell r="D42548" t="str">
            <v>Chitagá</v>
          </cell>
        </row>
        <row r="42549">
          <cell r="C42549" t="str">
            <v>54174</v>
          </cell>
          <cell r="D42549" t="str">
            <v>Chitagá</v>
          </cell>
        </row>
        <row r="42550">
          <cell r="C42550" t="str">
            <v>54174</v>
          </cell>
          <cell r="D42550" t="str">
            <v>Chitagá</v>
          </cell>
        </row>
        <row r="42551">
          <cell r="C42551" t="str">
            <v>54174</v>
          </cell>
          <cell r="D42551" t="str">
            <v>Chitagá</v>
          </cell>
        </row>
        <row r="42552">
          <cell r="C42552" t="str">
            <v>54174</v>
          </cell>
          <cell r="D42552" t="str">
            <v>Chitagá</v>
          </cell>
        </row>
        <row r="42553">
          <cell r="C42553" t="str">
            <v>54174</v>
          </cell>
          <cell r="D42553" t="str">
            <v>Chitagá</v>
          </cell>
        </row>
        <row r="42554">
          <cell r="C42554" t="str">
            <v>54174</v>
          </cell>
          <cell r="D42554" t="str">
            <v>Chitagá</v>
          </cell>
        </row>
        <row r="42555">
          <cell r="C42555" t="str">
            <v>54174</v>
          </cell>
          <cell r="D42555" t="str">
            <v>Chitagá</v>
          </cell>
        </row>
        <row r="42556">
          <cell r="C42556" t="str">
            <v>54174</v>
          </cell>
          <cell r="D42556" t="str">
            <v>Chitagá</v>
          </cell>
        </row>
        <row r="42557">
          <cell r="C42557" t="str">
            <v>54174</v>
          </cell>
          <cell r="D42557" t="str">
            <v>Chitagá</v>
          </cell>
        </row>
        <row r="42558">
          <cell r="C42558" t="str">
            <v>54174</v>
          </cell>
          <cell r="D42558" t="str">
            <v>Chitagá</v>
          </cell>
        </row>
        <row r="42559">
          <cell r="C42559" t="str">
            <v>54174</v>
          </cell>
          <cell r="D42559" t="str">
            <v>Chitagá</v>
          </cell>
        </row>
        <row r="42560">
          <cell r="C42560" t="str">
            <v>54174</v>
          </cell>
          <cell r="D42560" t="str">
            <v>Chitagá</v>
          </cell>
        </row>
        <row r="42561">
          <cell r="C42561" t="str">
            <v>54174</v>
          </cell>
          <cell r="D42561" t="str">
            <v>Chitagá</v>
          </cell>
        </row>
        <row r="42562">
          <cell r="C42562" t="str">
            <v>54174</v>
          </cell>
          <cell r="D42562" t="str">
            <v>Chitagá</v>
          </cell>
        </row>
        <row r="42563">
          <cell r="C42563" t="str">
            <v>54174</v>
          </cell>
          <cell r="D42563" t="str">
            <v>Chitagá</v>
          </cell>
        </row>
        <row r="42564">
          <cell r="C42564" t="str">
            <v>54174</v>
          </cell>
          <cell r="D42564" t="str">
            <v>Chitagá</v>
          </cell>
        </row>
        <row r="42565">
          <cell r="C42565" t="str">
            <v>54206</v>
          </cell>
          <cell r="D42565" t="str">
            <v>Convención</v>
          </cell>
        </row>
        <row r="42566">
          <cell r="C42566" t="str">
            <v>54206</v>
          </cell>
          <cell r="D42566" t="str">
            <v>Convención</v>
          </cell>
        </row>
        <row r="42567">
          <cell r="C42567" t="str">
            <v>54206</v>
          </cell>
          <cell r="D42567" t="str">
            <v>Convención</v>
          </cell>
        </row>
        <row r="42568">
          <cell r="C42568" t="str">
            <v>54206</v>
          </cell>
          <cell r="D42568" t="str">
            <v>Convención</v>
          </cell>
        </row>
        <row r="42569">
          <cell r="C42569" t="str">
            <v>54206</v>
          </cell>
          <cell r="D42569" t="str">
            <v>Convención</v>
          </cell>
        </row>
        <row r="42570">
          <cell r="C42570" t="str">
            <v>54206</v>
          </cell>
          <cell r="D42570" t="str">
            <v>Convención</v>
          </cell>
        </row>
        <row r="42571">
          <cell r="C42571" t="str">
            <v>54206</v>
          </cell>
          <cell r="D42571" t="str">
            <v>Convención</v>
          </cell>
        </row>
        <row r="42572">
          <cell r="C42572" t="str">
            <v>54206</v>
          </cell>
          <cell r="D42572" t="str">
            <v>Convención</v>
          </cell>
        </row>
        <row r="42573">
          <cell r="C42573" t="str">
            <v>54206</v>
          </cell>
          <cell r="D42573" t="str">
            <v>Convención</v>
          </cell>
        </row>
        <row r="42574">
          <cell r="C42574" t="str">
            <v>54206</v>
          </cell>
          <cell r="D42574" t="str">
            <v>Convención</v>
          </cell>
        </row>
        <row r="42575">
          <cell r="C42575" t="str">
            <v>54206</v>
          </cell>
          <cell r="D42575" t="str">
            <v>Convención</v>
          </cell>
        </row>
        <row r="42576">
          <cell r="C42576" t="str">
            <v>54206</v>
          </cell>
          <cell r="D42576" t="str">
            <v>Convención</v>
          </cell>
        </row>
        <row r="42577">
          <cell r="C42577" t="str">
            <v>54206</v>
          </cell>
          <cell r="D42577" t="str">
            <v>Convención</v>
          </cell>
        </row>
        <row r="42578">
          <cell r="C42578" t="str">
            <v>54206</v>
          </cell>
          <cell r="D42578" t="str">
            <v>Convención</v>
          </cell>
        </row>
        <row r="42579">
          <cell r="C42579" t="str">
            <v>54206</v>
          </cell>
          <cell r="D42579" t="str">
            <v>Convención</v>
          </cell>
        </row>
        <row r="42580">
          <cell r="C42580" t="str">
            <v>54206</v>
          </cell>
          <cell r="D42580" t="str">
            <v>Convención</v>
          </cell>
        </row>
        <row r="42581">
          <cell r="C42581" t="str">
            <v>54206</v>
          </cell>
          <cell r="D42581" t="str">
            <v>Convención</v>
          </cell>
        </row>
        <row r="42582">
          <cell r="C42582" t="str">
            <v>54206</v>
          </cell>
          <cell r="D42582" t="str">
            <v>Convención</v>
          </cell>
        </row>
        <row r="42583">
          <cell r="C42583" t="str">
            <v>54206</v>
          </cell>
          <cell r="D42583" t="str">
            <v>Convención</v>
          </cell>
        </row>
        <row r="42584">
          <cell r="C42584" t="str">
            <v>54206</v>
          </cell>
          <cell r="D42584" t="str">
            <v>Convención</v>
          </cell>
        </row>
        <row r="42585">
          <cell r="C42585" t="str">
            <v>54206</v>
          </cell>
          <cell r="D42585" t="str">
            <v>Convención</v>
          </cell>
        </row>
        <row r="42586">
          <cell r="C42586" t="str">
            <v>54206</v>
          </cell>
          <cell r="D42586" t="str">
            <v>Convención</v>
          </cell>
        </row>
        <row r="42587">
          <cell r="C42587" t="str">
            <v>54206</v>
          </cell>
          <cell r="D42587" t="str">
            <v>Convención</v>
          </cell>
        </row>
        <row r="42588">
          <cell r="C42588" t="str">
            <v>54206</v>
          </cell>
          <cell r="D42588" t="str">
            <v>Convención</v>
          </cell>
        </row>
        <row r="42589">
          <cell r="C42589" t="str">
            <v>54206</v>
          </cell>
          <cell r="D42589" t="str">
            <v>Convención</v>
          </cell>
        </row>
        <row r="42590">
          <cell r="C42590" t="str">
            <v>54206</v>
          </cell>
          <cell r="D42590" t="str">
            <v>Convención</v>
          </cell>
        </row>
        <row r="42591">
          <cell r="C42591" t="str">
            <v>54206</v>
          </cell>
          <cell r="D42591" t="str">
            <v>Convención</v>
          </cell>
        </row>
        <row r="42592">
          <cell r="C42592" t="str">
            <v>54206</v>
          </cell>
          <cell r="D42592" t="str">
            <v>Convención</v>
          </cell>
        </row>
        <row r="42593">
          <cell r="C42593" t="str">
            <v>54206</v>
          </cell>
          <cell r="D42593" t="str">
            <v>Convención</v>
          </cell>
        </row>
        <row r="42594">
          <cell r="C42594" t="str">
            <v>54206</v>
          </cell>
          <cell r="D42594" t="str">
            <v>Convención</v>
          </cell>
        </row>
        <row r="42595">
          <cell r="C42595" t="str">
            <v>54206</v>
          </cell>
          <cell r="D42595" t="str">
            <v>Convención</v>
          </cell>
        </row>
        <row r="42596">
          <cell r="C42596" t="str">
            <v>54206</v>
          </cell>
          <cell r="D42596" t="str">
            <v>Convención</v>
          </cell>
        </row>
        <row r="42597">
          <cell r="C42597" t="str">
            <v>54206</v>
          </cell>
          <cell r="D42597" t="str">
            <v>Convención</v>
          </cell>
        </row>
        <row r="42598">
          <cell r="C42598" t="str">
            <v>54206</v>
          </cell>
          <cell r="D42598" t="str">
            <v>Convención</v>
          </cell>
        </row>
        <row r="42599">
          <cell r="C42599" t="str">
            <v>54206</v>
          </cell>
          <cell r="D42599" t="str">
            <v>Convención</v>
          </cell>
        </row>
        <row r="42600">
          <cell r="C42600" t="str">
            <v>54206</v>
          </cell>
          <cell r="D42600" t="str">
            <v>Convención</v>
          </cell>
        </row>
        <row r="42601">
          <cell r="C42601" t="str">
            <v>54206</v>
          </cell>
          <cell r="D42601" t="str">
            <v>Convención</v>
          </cell>
        </row>
        <row r="42602">
          <cell r="C42602" t="str">
            <v>54206</v>
          </cell>
          <cell r="D42602" t="str">
            <v>Convención</v>
          </cell>
        </row>
        <row r="42603">
          <cell r="C42603" t="str">
            <v>54206</v>
          </cell>
          <cell r="D42603" t="str">
            <v>Convención</v>
          </cell>
        </row>
        <row r="42604">
          <cell r="C42604" t="str">
            <v>54206</v>
          </cell>
          <cell r="D42604" t="str">
            <v>Convención</v>
          </cell>
        </row>
        <row r="42605">
          <cell r="C42605" t="str">
            <v>54206</v>
          </cell>
          <cell r="D42605" t="str">
            <v>Convención</v>
          </cell>
        </row>
        <row r="42606">
          <cell r="C42606" t="str">
            <v>54206</v>
          </cell>
          <cell r="D42606" t="str">
            <v>Convención</v>
          </cell>
        </row>
        <row r="42607">
          <cell r="C42607" t="str">
            <v>54206</v>
          </cell>
          <cell r="D42607" t="str">
            <v>Convención</v>
          </cell>
        </row>
        <row r="42608">
          <cell r="C42608" t="str">
            <v>54206</v>
          </cell>
          <cell r="D42608" t="str">
            <v>Convención</v>
          </cell>
        </row>
        <row r="42609">
          <cell r="C42609" t="str">
            <v>54206</v>
          </cell>
          <cell r="D42609" t="str">
            <v>Convención</v>
          </cell>
        </row>
        <row r="42610">
          <cell r="C42610" t="str">
            <v>54206</v>
          </cell>
          <cell r="D42610" t="str">
            <v>Convención</v>
          </cell>
        </row>
        <row r="42611">
          <cell r="C42611" t="str">
            <v>54206</v>
          </cell>
          <cell r="D42611" t="str">
            <v>Convención</v>
          </cell>
        </row>
        <row r="42612">
          <cell r="C42612" t="str">
            <v>54206</v>
          </cell>
          <cell r="D42612" t="str">
            <v>Convención</v>
          </cell>
        </row>
        <row r="42613">
          <cell r="C42613" t="str">
            <v>54206</v>
          </cell>
          <cell r="D42613" t="str">
            <v>Convención</v>
          </cell>
        </row>
        <row r="42614">
          <cell r="C42614" t="str">
            <v>54206</v>
          </cell>
          <cell r="D42614" t="str">
            <v>Convención</v>
          </cell>
        </row>
        <row r="42615">
          <cell r="C42615" t="str">
            <v>54206</v>
          </cell>
          <cell r="D42615" t="str">
            <v>Convención</v>
          </cell>
        </row>
        <row r="42616">
          <cell r="C42616" t="str">
            <v>54206</v>
          </cell>
          <cell r="D42616" t="str">
            <v>Convención</v>
          </cell>
        </row>
        <row r="42617">
          <cell r="C42617" t="str">
            <v>54206</v>
          </cell>
          <cell r="D42617" t="str">
            <v>Convención</v>
          </cell>
        </row>
        <row r="42618">
          <cell r="C42618" t="str">
            <v>54206</v>
          </cell>
          <cell r="D42618" t="str">
            <v>Convención</v>
          </cell>
        </row>
        <row r="42619">
          <cell r="C42619" t="str">
            <v>54223</v>
          </cell>
          <cell r="D42619" t="str">
            <v>Cucutilla</v>
          </cell>
        </row>
        <row r="42620">
          <cell r="C42620" t="str">
            <v>54223</v>
          </cell>
          <cell r="D42620" t="str">
            <v>Cucutilla</v>
          </cell>
        </row>
        <row r="42621">
          <cell r="C42621" t="str">
            <v>54223</v>
          </cell>
          <cell r="D42621" t="str">
            <v>Cucutilla</v>
          </cell>
        </row>
        <row r="42622">
          <cell r="C42622" t="str">
            <v>54223</v>
          </cell>
          <cell r="D42622" t="str">
            <v>Cucutilla</v>
          </cell>
        </row>
        <row r="42623">
          <cell r="C42623" t="str">
            <v>54223</v>
          </cell>
          <cell r="D42623" t="str">
            <v>Cucutilla</v>
          </cell>
        </row>
        <row r="42624">
          <cell r="C42624" t="str">
            <v>54223</v>
          </cell>
          <cell r="D42624" t="str">
            <v>Cucutilla</v>
          </cell>
        </row>
        <row r="42625">
          <cell r="C42625" t="str">
            <v>54223</v>
          </cell>
          <cell r="D42625" t="str">
            <v>Cucutilla</v>
          </cell>
        </row>
        <row r="42626">
          <cell r="C42626" t="str">
            <v>54223</v>
          </cell>
          <cell r="D42626" t="str">
            <v>Cucutilla</v>
          </cell>
        </row>
        <row r="42627">
          <cell r="C42627" t="str">
            <v>54223</v>
          </cell>
          <cell r="D42627" t="str">
            <v>Cucutilla</v>
          </cell>
        </row>
        <row r="42628">
          <cell r="C42628" t="str">
            <v>54223</v>
          </cell>
          <cell r="D42628" t="str">
            <v>Cucutilla</v>
          </cell>
        </row>
        <row r="42629">
          <cell r="C42629" t="str">
            <v>54223</v>
          </cell>
          <cell r="D42629" t="str">
            <v>Cucutilla</v>
          </cell>
        </row>
        <row r="42630">
          <cell r="C42630" t="str">
            <v>54223</v>
          </cell>
          <cell r="D42630" t="str">
            <v>Cucutilla</v>
          </cell>
        </row>
        <row r="42631">
          <cell r="C42631" t="str">
            <v>54223</v>
          </cell>
          <cell r="D42631" t="str">
            <v>Cucutilla</v>
          </cell>
        </row>
        <row r="42632">
          <cell r="C42632" t="str">
            <v>54223</v>
          </cell>
          <cell r="D42632" t="str">
            <v>Cucutilla</v>
          </cell>
        </row>
        <row r="42633">
          <cell r="C42633" t="str">
            <v>54223</v>
          </cell>
          <cell r="D42633" t="str">
            <v>Cucutilla</v>
          </cell>
        </row>
        <row r="42634">
          <cell r="C42634" t="str">
            <v>54223</v>
          </cell>
          <cell r="D42634" t="str">
            <v>Cucutilla</v>
          </cell>
        </row>
        <row r="42635">
          <cell r="C42635" t="str">
            <v>54223</v>
          </cell>
          <cell r="D42635" t="str">
            <v>Cucutilla</v>
          </cell>
        </row>
        <row r="42636">
          <cell r="C42636" t="str">
            <v>54223</v>
          </cell>
          <cell r="D42636" t="str">
            <v>Cucutilla</v>
          </cell>
        </row>
        <row r="42637">
          <cell r="C42637" t="str">
            <v>54223</v>
          </cell>
          <cell r="D42637" t="str">
            <v>Cucutilla</v>
          </cell>
        </row>
        <row r="42638">
          <cell r="C42638" t="str">
            <v>54223</v>
          </cell>
          <cell r="D42638" t="str">
            <v>Cucutilla</v>
          </cell>
        </row>
        <row r="42639">
          <cell r="C42639" t="str">
            <v>54223</v>
          </cell>
          <cell r="D42639" t="str">
            <v>Cucutilla</v>
          </cell>
        </row>
        <row r="42640">
          <cell r="C42640" t="str">
            <v>54223</v>
          </cell>
          <cell r="D42640" t="str">
            <v>Cucutilla</v>
          </cell>
        </row>
        <row r="42641">
          <cell r="C42641" t="str">
            <v>54223</v>
          </cell>
          <cell r="D42641" t="str">
            <v>Cucutilla</v>
          </cell>
        </row>
        <row r="42642">
          <cell r="C42642" t="str">
            <v>54223</v>
          </cell>
          <cell r="D42642" t="str">
            <v>Cucutilla</v>
          </cell>
        </row>
        <row r="42643">
          <cell r="C42643" t="str">
            <v>54223</v>
          </cell>
          <cell r="D42643" t="str">
            <v>Cucutilla</v>
          </cell>
        </row>
        <row r="42644">
          <cell r="C42644" t="str">
            <v>54223</v>
          </cell>
          <cell r="D42644" t="str">
            <v>Cucutilla</v>
          </cell>
        </row>
        <row r="42645">
          <cell r="C42645" t="str">
            <v>54223</v>
          </cell>
          <cell r="D42645" t="str">
            <v>Cucutilla</v>
          </cell>
        </row>
        <row r="42646">
          <cell r="C42646" t="str">
            <v>54223</v>
          </cell>
          <cell r="D42646" t="str">
            <v>Cucutilla</v>
          </cell>
        </row>
        <row r="42647">
          <cell r="C42647" t="str">
            <v>54223</v>
          </cell>
          <cell r="D42647" t="str">
            <v>Cucutilla</v>
          </cell>
        </row>
        <row r="42648">
          <cell r="C42648" t="str">
            <v>54223</v>
          </cell>
          <cell r="D42648" t="str">
            <v>Cucutilla</v>
          </cell>
        </row>
        <row r="42649">
          <cell r="C42649" t="str">
            <v>54223</v>
          </cell>
          <cell r="D42649" t="str">
            <v>Cucutilla</v>
          </cell>
        </row>
        <row r="42650">
          <cell r="C42650" t="str">
            <v>54223</v>
          </cell>
          <cell r="D42650" t="str">
            <v>Cucutilla</v>
          </cell>
        </row>
        <row r="42651">
          <cell r="C42651" t="str">
            <v>54223</v>
          </cell>
          <cell r="D42651" t="str">
            <v>Cucutilla</v>
          </cell>
        </row>
        <row r="42652">
          <cell r="C42652" t="str">
            <v>54223</v>
          </cell>
          <cell r="D42652" t="str">
            <v>Cucutilla</v>
          </cell>
        </row>
        <row r="42653">
          <cell r="C42653" t="str">
            <v>54223</v>
          </cell>
          <cell r="D42653" t="str">
            <v>Cucutilla</v>
          </cell>
        </row>
        <row r="42654">
          <cell r="C42654" t="str">
            <v>54223</v>
          </cell>
          <cell r="D42654" t="str">
            <v>Cucutilla</v>
          </cell>
        </row>
        <row r="42655">
          <cell r="C42655" t="str">
            <v>54223</v>
          </cell>
          <cell r="D42655" t="str">
            <v>Cucutilla</v>
          </cell>
        </row>
        <row r="42656">
          <cell r="C42656" t="str">
            <v>54223</v>
          </cell>
          <cell r="D42656" t="str">
            <v>Cucutilla</v>
          </cell>
        </row>
        <row r="42657">
          <cell r="C42657" t="str">
            <v>54223</v>
          </cell>
          <cell r="D42657" t="str">
            <v>Cucutilla</v>
          </cell>
        </row>
        <row r="42658">
          <cell r="C42658" t="str">
            <v>54223</v>
          </cell>
          <cell r="D42658" t="str">
            <v>Cucutilla</v>
          </cell>
        </row>
        <row r="42659">
          <cell r="C42659" t="str">
            <v>54223</v>
          </cell>
          <cell r="D42659" t="str">
            <v>Cucutilla</v>
          </cell>
        </row>
        <row r="42660">
          <cell r="C42660" t="str">
            <v>54223</v>
          </cell>
          <cell r="D42660" t="str">
            <v>Cucutilla</v>
          </cell>
        </row>
        <row r="42661">
          <cell r="C42661" t="str">
            <v>54223</v>
          </cell>
          <cell r="D42661" t="str">
            <v>Cucutilla</v>
          </cell>
        </row>
        <row r="42662">
          <cell r="C42662" t="str">
            <v>54223</v>
          </cell>
          <cell r="D42662" t="str">
            <v>Cucutilla</v>
          </cell>
        </row>
        <row r="42663">
          <cell r="C42663" t="str">
            <v>54223</v>
          </cell>
          <cell r="D42663" t="str">
            <v>Cucutilla</v>
          </cell>
        </row>
        <row r="42664">
          <cell r="C42664" t="str">
            <v>54223</v>
          </cell>
          <cell r="D42664" t="str">
            <v>Cucutilla</v>
          </cell>
        </row>
        <row r="42665">
          <cell r="C42665" t="str">
            <v>54223</v>
          </cell>
          <cell r="D42665" t="str">
            <v>Cucutilla</v>
          </cell>
        </row>
        <row r="42666">
          <cell r="C42666" t="str">
            <v>54223</v>
          </cell>
          <cell r="D42666" t="str">
            <v>Cucutilla</v>
          </cell>
        </row>
        <row r="42667">
          <cell r="C42667" t="str">
            <v>54223</v>
          </cell>
          <cell r="D42667" t="str">
            <v>Cucutilla</v>
          </cell>
        </row>
        <row r="42668">
          <cell r="C42668" t="str">
            <v>54223</v>
          </cell>
          <cell r="D42668" t="str">
            <v>Cucutilla</v>
          </cell>
        </row>
        <row r="42669">
          <cell r="C42669" t="str">
            <v>54223</v>
          </cell>
          <cell r="D42669" t="str">
            <v>Cucutilla</v>
          </cell>
        </row>
        <row r="42670">
          <cell r="C42670" t="str">
            <v>54223</v>
          </cell>
          <cell r="D42670" t="str">
            <v>Cucutilla</v>
          </cell>
        </row>
        <row r="42671">
          <cell r="C42671" t="str">
            <v>54223</v>
          </cell>
          <cell r="D42671" t="str">
            <v>Cucutilla</v>
          </cell>
        </row>
        <row r="42672">
          <cell r="C42672" t="str">
            <v>54223</v>
          </cell>
          <cell r="D42672" t="str">
            <v>Cucutilla</v>
          </cell>
        </row>
        <row r="42673">
          <cell r="C42673" t="str">
            <v>54239</v>
          </cell>
          <cell r="D42673" t="str">
            <v>Durania</v>
          </cell>
        </row>
        <row r="42674">
          <cell r="C42674" t="str">
            <v>54239</v>
          </cell>
          <cell r="D42674" t="str">
            <v>Durania</v>
          </cell>
        </row>
        <row r="42675">
          <cell r="C42675" t="str">
            <v>54239</v>
          </cell>
          <cell r="D42675" t="str">
            <v>Durania</v>
          </cell>
        </row>
        <row r="42676">
          <cell r="C42676" t="str">
            <v>54239</v>
          </cell>
          <cell r="D42676" t="str">
            <v>Durania</v>
          </cell>
        </row>
        <row r="42677">
          <cell r="C42677" t="str">
            <v>54239</v>
          </cell>
          <cell r="D42677" t="str">
            <v>Durania</v>
          </cell>
        </row>
        <row r="42678">
          <cell r="C42678" t="str">
            <v>54239</v>
          </cell>
          <cell r="D42678" t="str">
            <v>Durania</v>
          </cell>
        </row>
        <row r="42679">
          <cell r="C42679" t="str">
            <v>54239</v>
          </cell>
          <cell r="D42679" t="str">
            <v>Durania</v>
          </cell>
        </row>
        <row r="42680">
          <cell r="C42680" t="str">
            <v>54239</v>
          </cell>
          <cell r="D42680" t="str">
            <v>Durania</v>
          </cell>
        </row>
        <row r="42681">
          <cell r="C42681" t="str">
            <v>54239</v>
          </cell>
          <cell r="D42681" t="str">
            <v>Durania</v>
          </cell>
        </row>
        <row r="42682">
          <cell r="C42682" t="str">
            <v>54239</v>
          </cell>
          <cell r="D42682" t="str">
            <v>Durania</v>
          </cell>
        </row>
        <row r="42683">
          <cell r="C42683" t="str">
            <v>54239</v>
          </cell>
          <cell r="D42683" t="str">
            <v>Durania</v>
          </cell>
        </row>
        <row r="42684">
          <cell r="C42684" t="str">
            <v>54239</v>
          </cell>
          <cell r="D42684" t="str">
            <v>Durania</v>
          </cell>
        </row>
        <row r="42685">
          <cell r="C42685" t="str">
            <v>54239</v>
          </cell>
          <cell r="D42685" t="str">
            <v>Durania</v>
          </cell>
        </row>
        <row r="42686">
          <cell r="C42686" t="str">
            <v>54239</v>
          </cell>
          <cell r="D42686" t="str">
            <v>Durania</v>
          </cell>
        </row>
        <row r="42687">
          <cell r="C42687" t="str">
            <v>54239</v>
          </cell>
          <cell r="D42687" t="str">
            <v>Durania</v>
          </cell>
        </row>
        <row r="42688">
          <cell r="C42688" t="str">
            <v>54239</v>
          </cell>
          <cell r="D42688" t="str">
            <v>Durania</v>
          </cell>
        </row>
        <row r="42689">
          <cell r="C42689" t="str">
            <v>54239</v>
          </cell>
          <cell r="D42689" t="str">
            <v>Durania</v>
          </cell>
        </row>
        <row r="42690">
          <cell r="C42690" t="str">
            <v>54239</v>
          </cell>
          <cell r="D42690" t="str">
            <v>Durania</v>
          </cell>
        </row>
        <row r="42691">
          <cell r="C42691" t="str">
            <v>54239</v>
          </cell>
          <cell r="D42691" t="str">
            <v>Durania</v>
          </cell>
        </row>
        <row r="42692">
          <cell r="C42692" t="str">
            <v>54239</v>
          </cell>
          <cell r="D42692" t="str">
            <v>Durania</v>
          </cell>
        </row>
        <row r="42693">
          <cell r="C42693" t="str">
            <v>54239</v>
          </cell>
          <cell r="D42693" t="str">
            <v>Durania</v>
          </cell>
        </row>
        <row r="42694">
          <cell r="C42694" t="str">
            <v>54239</v>
          </cell>
          <cell r="D42694" t="str">
            <v>Durania</v>
          </cell>
        </row>
        <row r="42695">
          <cell r="C42695" t="str">
            <v>54239</v>
          </cell>
          <cell r="D42695" t="str">
            <v>Durania</v>
          </cell>
        </row>
        <row r="42696">
          <cell r="C42696" t="str">
            <v>54239</v>
          </cell>
          <cell r="D42696" t="str">
            <v>Durania</v>
          </cell>
        </row>
        <row r="42697">
          <cell r="C42697" t="str">
            <v>54239</v>
          </cell>
          <cell r="D42697" t="str">
            <v>Durania</v>
          </cell>
        </row>
        <row r="42698">
          <cell r="C42698" t="str">
            <v>54239</v>
          </cell>
          <cell r="D42698" t="str">
            <v>Durania</v>
          </cell>
        </row>
        <row r="42699">
          <cell r="C42699" t="str">
            <v>54239</v>
          </cell>
          <cell r="D42699" t="str">
            <v>Durania</v>
          </cell>
        </row>
        <row r="42700">
          <cell r="C42700" t="str">
            <v>54239</v>
          </cell>
          <cell r="D42700" t="str">
            <v>Durania</v>
          </cell>
        </row>
        <row r="42701">
          <cell r="C42701" t="str">
            <v>54239</v>
          </cell>
          <cell r="D42701" t="str">
            <v>Durania</v>
          </cell>
        </row>
        <row r="42702">
          <cell r="C42702" t="str">
            <v>54239</v>
          </cell>
          <cell r="D42702" t="str">
            <v>Durania</v>
          </cell>
        </row>
        <row r="42703">
          <cell r="C42703" t="str">
            <v>54239</v>
          </cell>
          <cell r="D42703" t="str">
            <v>Durania</v>
          </cell>
        </row>
        <row r="42704">
          <cell r="C42704" t="str">
            <v>54239</v>
          </cell>
          <cell r="D42704" t="str">
            <v>Durania</v>
          </cell>
        </row>
        <row r="42705">
          <cell r="C42705" t="str">
            <v>54239</v>
          </cell>
          <cell r="D42705" t="str">
            <v>Durania</v>
          </cell>
        </row>
        <row r="42706">
          <cell r="C42706" t="str">
            <v>54239</v>
          </cell>
          <cell r="D42706" t="str">
            <v>Durania</v>
          </cell>
        </row>
        <row r="42707">
          <cell r="C42707" t="str">
            <v>54239</v>
          </cell>
          <cell r="D42707" t="str">
            <v>Durania</v>
          </cell>
        </row>
        <row r="42708">
          <cell r="C42708" t="str">
            <v>54239</v>
          </cell>
          <cell r="D42708" t="str">
            <v>Durania</v>
          </cell>
        </row>
        <row r="42709">
          <cell r="C42709" t="str">
            <v>54239</v>
          </cell>
          <cell r="D42709" t="str">
            <v>Durania</v>
          </cell>
        </row>
        <row r="42710">
          <cell r="C42710" t="str">
            <v>54239</v>
          </cell>
          <cell r="D42710" t="str">
            <v>Durania</v>
          </cell>
        </row>
        <row r="42711">
          <cell r="C42711" t="str">
            <v>54239</v>
          </cell>
          <cell r="D42711" t="str">
            <v>Durania</v>
          </cell>
        </row>
        <row r="42712">
          <cell r="C42712" t="str">
            <v>54239</v>
          </cell>
          <cell r="D42712" t="str">
            <v>Durania</v>
          </cell>
        </row>
        <row r="42713">
          <cell r="C42713" t="str">
            <v>54239</v>
          </cell>
          <cell r="D42713" t="str">
            <v>Durania</v>
          </cell>
        </row>
        <row r="42714">
          <cell r="C42714" t="str">
            <v>54239</v>
          </cell>
          <cell r="D42714" t="str">
            <v>Durania</v>
          </cell>
        </row>
        <row r="42715">
          <cell r="C42715" t="str">
            <v>54239</v>
          </cell>
          <cell r="D42715" t="str">
            <v>Durania</v>
          </cell>
        </row>
        <row r="42716">
          <cell r="C42716" t="str">
            <v>54239</v>
          </cell>
          <cell r="D42716" t="str">
            <v>Durania</v>
          </cell>
        </row>
        <row r="42717">
          <cell r="C42717" t="str">
            <v>54239</v>
          </cell>
          <cell r="D42717" t="str">
            <v>Durania</v>
          </cell>
        </row>
        <row r="42718">
          <cell r="C42718" t="str">
            <v>54239</v>
          </cell>
          <cell r="D42718" t="str">
            <v>Durania</v>
          </cell>
        </row>
        <row r="42719">
          <cell r="C42719" t="str">
            <v>54239</v>
          </cell>
          <cell r="D42719" t="str">
            <v>Durania</v>
          </cell>
        </row>
        <row r="42720">
          <cell r="C42720" t="str">
            <v>54239</v>
          </cell>
          <cell r="D42720" t="str">
            <v>Durania</v>
          </cell>
        </row>
        <row r="42721">
          <cell r="C42721" t="str">
            <v>54239</v>
          </cell>
          <cell r="D42721" t="str">
            <v>Durania</v>
          </cell>
        </row>
        <row r="42722">
          <cell r="C42722" t="str">
            <v>54239</v>
          </cell>
          <cell r="D42722" t="str">
            <v>Durania</v>
          </cell>
        </row>
        <row r="42723">
          <cell r="C42723" t="str">
            <v>54239</v>
          </cell>
          <cell r="D42723" t="str">
            <v>Durania</v>
          </cell>
        </row>
        <row r="42724">
          <cell r="C42724" t="str">
            <v>54239</v>
          </cell>
          <cell r="D42724" t="str">
            <v>Durania</v>
          </cell>
        </row>
        <row r="42725">
          <cell r="C42725" t="str">
            <v>54239</v>
          </cell>
          <cell r="D42725" t="str">
            <v>Durania</v>
          </cell>
        </row>
        <row r="42726">
          <cell r="C42726" t="str">
            <v>54239</v>
          </cell>
          <cell r="D42726" t="str">
            <v>Durania</v>
          </cell>
        </row>
        <row r="42727">
          <cell r="C42727" t="str">
            <v>54245</v>
          </cell>
          <cell r="D42727" t="str">
            <v>El Carmen</v>
          </cell>
        </row>
        <row r="42728">
          <cell r="C42728" t="str">
            <v>54245</v>
          </cell>
          <cell r="D42728" t="str">
            <v>El Carmen</v>
          </cell>
        </row>
        <row r="42729">
          <cell r="C42729" t="str">
            <v>54245</v>
          </cell>
          <cell r="D42729" t="str">
            <v>El Carmen</v>
          </cell>
        </row>
        <row r="42730">
          <cell r="C42730" t="str">
            <v>54245</v>
          </cell>
          <cell r="D42730" t="str">
            <v>El Carmen</v>
          </cell>
        </row>
        <row r="42731">
          <cell r="C42731" t="str">
            <v>54245</v>
          </cell>
          <cell r="D42731" t="str">
            <v>El Carmen</v>
          </cell>
        </row>
        <row r="42732">
          <cell r="C42732" t="str">
            <v>54245</v>
          </cell>
          <cell r="D42732" t="str">
            <v>El Carmen</v>
          </cell>
        </row>
        <row r="42733">
          <cell r="C42733" t="str">
            <v>54245</v>
          </cell>
          <cell r="D42733" t="str">
            <v>El Carmen</v>
          </cell>
        </row>
        <row r="42734">
          <cell r="C42734" t="str">
            <v>54245</v>
          </cell>
          <cell r="D42734" t="str">
            <v>El Carmen</v>
          </cell>
        </row>
        <row r="42735">
          <cell r="C42735" t="str">
            <v>54245</v>
          </cell>
          <cell r="D42735" t="str">
            <v>El Carmen</v>
          </cell>
        </row>
        <row r="42736">
          <cell r="C42736" t="str">
            <v>54245</v>
          </cell>
          <cell r="D42736" t="str">
            <v>El Carmen</v>
          </cell>
        </row>
        <row r="42737">
          <cell r="C42737" t="str">
            <v>54245</v>
          </cell>
          <cell r="D42737" t="str">
            <v>El Carmen</v>
          </cell>
        </row>
        <row r="42738">
          <cell r="C42738" t="str">
            <v>54245</v>
          </cell>
          <cell r="D42738" t="str">
            <v>El Carmen</v>
          </cell>
        </row>
        <row r="42739">
          <cell r="C42739" t="str">
            <v>54245</v>
          </cell>
          <cell r="D42739" t="str">
            <v>El Carmen</v>
          </cell>
        </row>
        <row r="42740">
          <cell r="C42740" t="str">
            <v>54245</v>
          </cell>
          <cell r="D42740" t="str">
            <v>El Carmen</v>
          </cell>
        </row>
        <row r="42741">
          <cell r="C42741" t="str">
            <v>54245</v>
          </cell>
          <cell r="D42741" t="str">
            <v>El Carmen</v>
          </cell>
        </row>
        <row r="42742">
          <cell r="C42742" t="str">
            <v>54245</v>
          </cell>
          <cell r="D42742" t="str">
            <v>El Carmen</v>
          </cell>
        </row>
        <row r="42743">
          <cell r="C42743" t="str">
            <v>54245</v>
          </cell>
          <cell r="D42743" t="str">
            <v>El Carmen</v>
          </cell>
        </row>
        <row r="42744">
          <cell r="C42744" t="str">
            <v>54245</v>
          </cell>
          <cell r="D42744" t="str">
            <v>El Carmen</v>
          </cell>
        </row>
        <row r="42745">
          <cell r="C42745" t="str">
            <v>54245</v>
          </cell>
          <cell r="D42745" t="str">
            <v>El Carmen</v>
          </cell>
        </row>
        <row r="42746">
          <cell r="C42746" t="str">
            <v>54245</v>
          </cell>
          <cell r="D42746" t="str">
            <v>El Carmen</v>
          </cell>
        </row>
        <row r="42747">
          <cell r="C42747" t="str">
            <v>54245</v>
          </cell>
          <cell r="D42747" t="str">
            <v>El Carmen</v>
          </cell>
        </row>
        <row r="42748">
          <cell r="C42748" t="str">
            <v>54245</v>
          </cell>
          <cell r="D42748" t="str">
            <v>El Carmen</v>
          </cell>
        </row>
        <row r="42749">
          <cell r="C42749" t="str">
            <v>54245</v>
          </cell>
          <cell r="D42749" t="str">
            <v>El Carmen</v>
          </cell>
        </row>
        <row r="42750">
          <cell r="C42750" t="str">
            <v>54245</v>
          </cell>
          <cell r="D42750" t="str">
            <v>El Carmen</v>
          </cell>
        </row>
        <row r="42751">
          <cell r="C42751" t="str">
            <v>54245</v>
          </cell>
          <cell r="D42751" t="str">
            <v>El Carmen</v>
          </cell>
        </row>
        <row r="42752">
          <cell r="C42752" t="str">
            <v>54245</v>
          </cell>
          <cell r="D42752" t="str">
            <v>El Carmen</v>
          </cell>
        </row>
        <row r="42753">
          <cell r="C42753" t="str">
            <v>54245</v>
          </cell>
          <cell r="D42753" t="str">
            <v>El Carmen</v>
          </cell>
        </row>
        <row r="42754">
          <cell r="C42754" t="str">
            <v>54245</v>
          </cell>
          <cell r="D42754" t="str">
            <v>El Carmen</v>
          </cell>
        </row>
        <row r="42755">
          <cell r="C42755" t="str">
            <v>54245</v>
          </cell>
          <cell r="D42755" t="str">
            <v>El Carmen</v>
          </cell>
        </row>
        <row r="42756">
          <cell r="C42756" t="str">
            <v>54245</v>
          </cell>
          <cell r="D42756" t="str">
            <v>El Carmen</v>
          </cell>
        </row>
        <row r="42757">
          <cell r="C42757" t="str">
            <v>54245</v>
          </cell>
          <cell r="D42757" t="str">
            <v>El Carmen</v>
          </cell>
        </row>
        <row r="42758">
          <cell r="C42758" t="str">
            <v>54245</v>
          </cell>
          <cell r="D42758" t="str">
            <v>El Carmen</v>
          </cell>
        </row>
        <row r="42759">
          <cell r="C42759" t="str">
            <v>54245</v>
          </cell>
          <cell r="D42759" t="str">
            <v>El Carmen</v>
          </cell>
        </row>
        <row r="42760">
          <cell r="C42760" t="str">
            <v>54245</v>
          </cell>
          <cell r="D42760" t="str">
            <v>El Carmen</v>
          </cell>
        </row>
        <row r="42761">
          <cell r="C42761" t="str">
            <v>54245</v>
          </cell>
          <cell r="D42761" t="str">
            <v>El Carmen</v>
          </cell>
        </row>
        <row r="42762">
          <cell r="C42762" t="str">
            <v>54245</v>
          </cell>
          <cell r="D42762" t="str">
            <v>El Carmen</v>
          </cell>
        </row>
        <row r="42763">
          <cell r="C42763" t="str">
            <v>54245</v>
          </cell>
          <cell r="D42763" t="str">
            <v>El Carmen</v>
          </cell>
        </row>
        <row r="42764">
          <cell r="C42764" t="str">
            <v>54245</v>
          </cell>
          <cell r="D42764" t="str">
            <v>El Carmen</v>
          </cell>
        </row>
        <row r="42765">
          <cell r="C42765" t="str">
            <v>54245</v>
          </cell>
          <cell r="D42765" t="str">
            <v>El Carmen</v>
          </cell>
        </row>
        <row r="42766">
          <cell r="C42766" t="str">
            <v>54245</v>
          </cell>
          <cell r="D42766" t="str">
            <v>El Carmen</v>
          </cell>
        </row>
        <row r="42767">
          <cell r="C42767" t="str">
            <v>54245</v>
          </cell>
          <cell r="D42767" t="str">
            <v>El Carmen</v>
          </cell>
        </row>
        <row r="42768">
          <cell r="C42768" t="str">
            <v>54245</v>
          </cell>
          <cell r="D42768" t="str">
            <v>El Carmen</v>
          </cell>
        </row>
        <row r="42769">
          <cell r="C42769" t="str">
            <v>54245</v>
          </cell>
          <cell r="D42769" t="str">
            <v>El Carmen</v>
          </cell>
        </row>
        <row r="42770">
          <cell r="C42770" t="str">
            <v>54245</v>
          </cell>
          <cell r="D42770" t="str">
            <v>El Carmen</v>
          </cell>
        </row>
        <row r="42771">
          <cell r="C42771" t="str">
            <v>54245</v>
          </cell>
          <cell r="D42771" t="str">
            <v>El Carmen</v>
          </cell>
        </row>
        <row r="42772">
          <cell r="C42772" t="str">
            <v>54245</v>
          </cell>
          <cell r="D42772" t="str">
            <v>El Carmen</v>
          </cell>
        </row>
        <row r="42773">
          <cell r="C42773" t="str">
            <v>54245</v>
          </cell>
          <cell r="D42773" t="str">
            <v>El Carmen</v>
          </cell>
        </row>
        <row r="42774">
          <cell r="C42774" t="str">
            <v>54245</v>
          </cell>
          <cell r="D42774" t="str">
            <v>El Carmen</v>
          </cell>
        </row>
        <row r="42775">
          <cell r="C42775" t="str">
            <v>54245</v>
          </cell>
          <cell r="D42775" t="str">
            <v>El Carmen</v>
          </cell>
        </row>
        <row r="42776">
          <cell r="C42776" t="str">
            <v>54245</v>
          </cell>
          <cell r="D42776" t="str">
            <v>El Carmen</v>
          </cell>
        </row>
        <row r="42777">
          <cell r="C42777" t="str">
            <v>54245</v>
          </cell>
          <cell r="D42777" t="str">
            <v>El Carmen</v>
          </cell>
        </row>
        <row r="42778">
          <cell r="C42778" t="str">
            <v>54245</v>
          </cell>
          <cell r="D42778" t="str">
            <v>El Carmen</v>
          </cell>
        </row>
        <row r="42779">
          <cell r="C42779" t="str">
            <v>54245</v>
          </cell>
          <cell r="D42779" t="str">
            <v>El Carmen</v>
          </cell>
        </row>
        <row r="42780">
          <cell r="C42780" t="str">
            <v>54245</v>
          </cell>
          <cell r="D42780" t="str">
            <v>El Carmen</v>
          </cell>
        </row>
        <row r="42781">
          <cell r="C42781" t="str">
            <v>54250</v>
          </cell>
          <cell r="D42781" t="str">
            <v>El Tarra</v>
          </cell>
        </row>
        <row r="42782">
          <cell r="C42782" t="str">
            <v>54250</v>
          </cell>
          <cell r="D42782" t="str">
            <v>El Tarra</v>
          </cell>
        </row>
        <row r="42783">
          <cell r="C42783" t="str">
            <v>54250</v>
          </cell>
          <cell r="D42783" t="str">
            <v>El Tarra</v>
          </cell>
        </row>
        <row r="42784">
          <cell r="C42784" t="str">
            <v>54250</v>
          </cell>
          <cell r="D42784" t="str">
            <v>El Tarra</v>
          </cell>
        </row>
        <row r="42785">
          <cell r="C42785" t="str">
            <v>54250</v>
          </cell>
          <cell r="D42785" t="str">
            <v>El Tarra</v>
          </cell>
        </row>
        <row r="42786">
          <cell r="C42786" t="str">
            <v>54250</v>
          </cell>
          <cell r="D42786" t="str">
            <v>El Tarra</v>
          </cell>
        </row>
        <row r="42787">
          <cell r="C42787" t="str">
            <v>54250</v>
          </cell>
          <cell r="D42787" t="str">
            <v>El Tarra</v>
          </cell>
        </row>
        <row r="42788">
          <cell r="C42788" t="str">
            <v>54250</v>
          </cell>
          <cell r="D42788" t="str">
            <v>El Tarra</v>
          </cell>
        </row>
        <row r="42789">
          <cell r="C42789" t="str">
            <v>54250</v>
          </cell>
          <cell r="D42789" t="str">
            <v>El Tarra</v>
          </cell>
        </row>
        <row r="42790">
          <cell r="C42790" t="str">
            <v>54250</v>
          </cell>
          <cell r="D42790" t="str">
            <v>El Tarra</v>
          </cell>
        </row>
        <row r="42791">
          <cell r="C42791" t="str">
            <v>54250</v>
          </cell>
          <cell r="D42791" t="str">
            <v>El Tarra</v>
          </cell>
        </row>
        <row r="42792">
          <cell r="C42792" t="str">
            <v>54250</v>
          </cell>
          <cell r="D42792" t="str">
            <v>El Tarra</v>
          </cell>
        </row>
        <row r="42793">
          <cell r="C42793" t="str">
            <v>54250</v>
          </cell>
          <cell r="D42793" t="str">
            <v>El Tarra</v>
          </cell>
        </row>
        <row r="42794">
          <cell r="C42794" t="str">
            <v>54250</v>
          </cell>
          <cell r="D42794" t="str">
            <v>El Tarra</v>
          </cell>
        </row>
        <row r="42795">
          <cell r="C42795" t="str">
            <v>54250</v>
          </cell>
          <cell r="D42795" t="str">
            <v>El Tarra</v>
          </cell>
        </row>
        <row r="42796">
          <cell r="C42796" t="str">
            <v>54250</v>
          </cell>
          <cell r="D42796" t="str">
            <v>El Tarra</v>
          </cell>
        </row>
        <row r="42797">
          <cell r="C42797" t="str">
            <v>54250</v>
          </cell>
          <cell r="D42797" t="str">
            <v>El Tarra</v>
          </cell>
        </row>
        <row r="42798">
          <cell r="C42798" t="str">
            <v>54250</v>
          </cell>
          <cell r="D42798" t="str">
            <v>El Tarra</v>
          </cell>
        </row>
        <row r="42799">
          <cell r="C42799" t="str">
            <v>54250</v>
          </cell>
          <cell r="D42799" t="str">
            <v>El Tarra</v>
          </cell>
        </row>
        <row r="42800">
          <cell r="C42800" t="str">
            <v>54250</v>
          </cell>
          <cell r="D42800" t="str">
            <v>El Tarra</v>
          </cell>
        </row>
        <row r="42801">
          <cell r="C42801" t="str">
            <v>54250</v>
          </cell>
          <cell r="D42801" t="str">
            <v>El Tarra</v>
          </cell>
        </row>
        <row r="42802">
          <cell r="C42802" t="str">
            <v>54250</v>
          </cell>
          <cell r="D42802" t="str">
            <v>El Tarra</v>
          </cell>
        </row>
        <row r="42803">
          <cell r="C42803" t="str">
            <v>54250</v>
          </cell>
          <cell r="D42803" t="str">
            <v>El Tarra</v>
          </cell>
        </row>
        <row r="42804">
          <cell r="C42804" t="str">
            <v>54250</v>
          </cell>
          <cell r="D42804" t="str">
            <v>El Tarra</v>
          </cell>
        </row>
        <row r="42805">
          <cell r="C42805" t="str">
            <v>54250</v>
          </cell>
          <cell r="D42805" t="str">
            <v>El Tarra</v>
          </cell>
        </row>
        <row r="42806">
          <cell r="C42806" t="str">
            <v>54250</v>
          </cell>
          <cell r="D42806" t="str">
            <v>El Tarra</v>
          </cell>
        </row>
        <row r="42807">
          <cell r="C42807" t="str">
            <v>54250</v>
          </cell>
          <cell r="D42807" t="str">
            <v>El Tarra</v>
          </cell>
        </row>
        <row r="42808">
          <cell r="C42808" t="str">
            <v>54250</v>
          </cell>
          <cell r="D42808" t="str">
            <v>El Tarra</v>
          </cell>
        </row>
        <row r="42809">
          <cell r="C42809" t="str">
            <v>54250</v>
          </cell>
          <cell r="D42809" t="str">
            <v>El Tarra</v>
          </cell>
        </row>
        <row r="42810">
          <cell r="C42810" t="str">
            <v>54250</v>
          </cell>
          <cell r="D42810" t="str">
            <v>El Tarra</v>
          </cell>
        </row>
        <row r="42811">
          <cell r="C42811" t="str">
            <v>54250</v>
          </cell>
          <cell r="D42811" t="str">
            <v>El Tarra</v>
          </cell>
        </row>
        <row r="42812">
          <cell r="C42812" t="str">
            <v>54250</v>
          </cell>
          <cell r="D42812" t="str">
            <v>El Tarra</v>
          </cell>
        </row>
        <row r="42813">
          <cell r="C42813" t="str">
            <v>54250</v>
          </cell>
          <cell r="D42813" t="str">
            <v>El Tarra</v>
          </cell>
        </row>
        <row r="42814">
          <cell r="C42814" t="str">
            <v>54250</v>
          </cell>
          <cell r="D42814" t="str">
            <v>El Tarra</v>
          </cell>
        </row>
        <row r="42815">
          <cell r="C42815" t="str">
            <v>54250</v>
          </cell>
          <cell r="D42815" t="str">
            <v>El Tarra</v>
          </cell>
        </row>
        <row r="42816">
          <cell r="C42816" t="str">
            <v>54250</v>
          </cell>
          <cell r="D42816" t="str">
            <v>El Tarra</v>
          </cell>
        </row>
        <row r="42817">
          <cell r="C42817" t="str">
            <v>54250</v>
          </cell>
          <cell r="D42817" t="str">
            <v>El Tarra</v>
          </cell>
        </row>
        <row r="42818">
          <cell r="C42818" t="str">
            <v>54250</v>
          </cell>
          <cell r="D42818" t="str">
            <v>El Tarra</v>
          </cell>
        </row>
        <row r="42819">
          <cell r="C42819" t="str">
            <v>54250</v>
          </cell>
          <cell r="D42819" t="str">
            <v>El Tarra</v>
          </cell>
        </row>
        <row r="42820">
          <cell r="C42820" t="str">
            <v>54250</v>
          </cell>
          <cell r="D42820" t="str">
            <v>El Tarra</v>
          </cell>
        </row>
        <row r="42821">
          <cell r="C42821" t="str">
            <v>54250</v>
          </cell>
          <cell r="D42821" t="str">
            <v>El Tarra</v>
          </cell>
        </row>
        <row r="42822">
          <cell r="C42822" t="str">
            <v>54250</v>
          </cell>
          <cell r="D42822" t="str">
            <v>El Tarra</v>
          </cell>
        </row>
        <row r="42823">
          <cell r="C42823" t="str">
            <v>54250</v>
          </cell>
          <cell r="D42823" t="str">
            <v>El Tarra</v>
          </cell>
        </row>
        <row r="42824">
          <cell r="C42824" t="str">
            <v>54250</v>
          </cell>
          <cell r="D42824" t="str">
            <v>El Tarra</v>
          </cell>
        </row>
        <row r="42825">
          <cell r="C42825" t="str">
            <v>54250</v>
          </cell>
          <cell r="D42825" t="str">
            <v>El Tarra</v>
          </cell>
        </row>
        <row r="42826">
          <cell r="C42826" t="str">
            <v>54250</v>
          </cell>
          <cell r="D42826" t="str">
            <v>El Tarra</v>
          </cell>
        </row>
        <row r="42827">
          <cell r="C42827" t="str">
            <v>54250</v>
          </cell>
          <cell r="D42827" t="str">
            <v>El Tarra</v>
          </cell>
        </row>
        <row r="42828">
          <cell r="C42828" t="str">
            <v>54250</v>
          </cell>
          <cell r="D42828" t="str">
            <v>El Tarra</v>
          </cell>
        </row>
        <row r="42829">
          <cell r="C42829" t="str">
            <v>54250</v>
          </cell>
          <cell r="D42829" t="str">
            <v>El Tarra</v>
          </cell>
        </row>
        <row r="42830">
          <cell r="C42830" t="str">
            <v>54250</v>
          </cell>
          <cell r="D42830" t="str">
            <v>El Tarra</v>
          </cell>
        </row>
        <row r="42831">
          <cell r="C42831" t="str">
            <v>54250</v>
          </cell>
          <cell r="D42831" t="str">
            <v>El Tarra</v>
          </cell>
        </row>
        <row r="42832">
          <cell r="C42832" t="str">
            <v>54250</v>
          </cell>
          <cell r="D42832" t="str">
            <v>El Tarra</v>
          </cell>
        </row>
        <row r="42833">
          <cell r="C42833" t="str">
            <v>54250</v>
          </cell>
          <cell r="D42833" t="str">
            <v>El Tarra</v>
          </cell>
        </row>
        <row r="42834">
          <cell r="C42834" t="str">
            <v>54250</v>
          </cell>
          <cell r="D42834" t="str">
            <v>El Tarra</v>
          </cell>
        </row>
        <row r="42835">
          <cell r="C42835" t="str">
            <v>54261</v>
          </cell>
          <cell r="D42835" t="str">
            <v>El Zulia</v>
          </cell>
        </row>
        <row r="42836">
          <cell r="C42836" t="str">
            <v>54261</v>
          </cell>
          <cell r="D42836" t="str">
            <v>El Zulia</v>
          </cell>
        </row>
        <row r="42837">
          <cell r="C42837" t="str">
            <v>54261</v>
          </cell>
          <cell r="D42837" t="str">
            <v>El Zulia</v>
          </cell>
        </row>
        <row r="42838">
          <cell r="C42838" t="str">
            <v>54261</v>
          </cell>
          <cell r="D42838" t="str">
            <v>El Zulia</v>
          </cell>
        </row>
        <row r="42839">
          <cell r="C42839" t="str">
            <v>54261</v>
          </cell>
          <cell r="D42839" t="str">
            <v>El Zulia</v>
          </cell>
        </row>
        <row r="42840">
          <cell r="C42840" t="str">
            <v>54261</v>
          </cell>
          <cell r="D42840" t="str">
            <v>El Zulia</v>
          </cell>
        </row>
        <row r="42841">
          <cell r="C42841" t="str">
            <v>54261</v>
          </cell>
          <cell r="D42841" t="str">
            <v>El Zulia</v>
          </cell>
        </row>
        <row r="42842">
          <cell r="C42842" t="str">
            <v>54261</v>
          </cell>
          <cell r="D42842" t="str">
            <v>El Zulia</v>
          </cell>
        </row>
        <row r="42843">
          <cell r="C42843" t="str">
            <v>54261</v>
          </cell>
          <cell r="D42843" t="str">
            <v>El Zulia</v>
          </cell>
        </row>
        <row r="42844">
          <cell r="C42844" t="str">
            <v>54261</v>
          </cell>
          <cell r="D42844" t="str">
            <v>El Zulia</v>
          </cell>
        </row>
        <row r="42845">
          <cell r="C42845" t="str">
            <v>54261</v>
          </cell>
          <cell r="D42845" t="str">
            <v>El Zulia</v>
          </cell>
        </row>
        <row r="42846">
          <cell r="C42846" t="str">
            <v>54261</v>
          </cell>
          <cell r="D42846" t="str">
            <v>El Zulia</v>
          </cell>
        </row>
        <row r="42847">
          <cell r="C42847" t="str">
            <v>54261</v>
          </cell>
          <cell r="D42847" t="str">
            <v>El Zulia</v>
          </cell>
        </row>
        <row r="42848">
          <cell r="C42848" t="str">
            <v>54261</v>
          </cell>
          <cell r="D42848" t="str">
            <v>El Zulia</v>
          </cell>
        </row>
        <row r="42849">
          <cell r="C42849" t="str">
            <v>54261</v>
          </cell>
          <cell r="D42849" t="str">
            <v>El Zulia</v>
          </cell>
        </row>
        <row r="42850">
          <cell r="C42850" t="str">
            <v>54261</v>
          </cell>
          <cell r="D42850" t="str">
            <v>El Zulia</v>
          </cell>
        </row>
        <row r="42851">
          <cell r="C42851" t="str">
            <v>54261</v>
          </cell>
          <cell r="D42851" t="str">
            <v>El Zulia</v>
          </cell>
        </row>
        <row r="42852">
          <cell r="C42852" t="str">
            <v>54261</v>
          </cell>
          <cell r="D42852" t="str">
            <v>El Zulia</v>
          </cell>
        </row>
        <row r="42853">
          <cell r="C42853" t="str">
            <v>54261</v>
          </cell>
          <cell r="D42853" t="str">
            <v>El Zulia</v>
          </cell>
        </row>
        <row r="42854">
          <cell r="C42854" t="str">
            <v>54261</v>
          </cell>
          <cell r="D42854" t="str">
            <v>El Zulia</v>
          </cell>
        </row>
        <row r="42855">
          <cell r="C42855" t="str">
            <v>54261</v>
          </cell>
          <cell r="D42855" t="str">
            <v>El Zulia</v>
          </cell>
        </row>
        <row r="42856">
          <cell r="C42856" t="str">
            <v>54261</v>
          </cell>
          <cell r="D42856" t="str">
            <v>El Zulia</v>
          </cell>
        </row>
        <row r="42857">
          <cell r="C42857" t="str">
            <v>54261</v>
          </cell>
          <cell r="D42857" t="str">
            <v>El Zulia</v>
          </cell>
        </row>
        <row r="42858">
          <cell r="C42858" t="str">
            <v>54261</v>
          </cell>
          <cell r="D42858" t="str">
            <v>El Zulia</v>
          </cell>
        </row>
        <row r="42859">
          <cell r="C42859" t="str">
            <v>54261</v>
          </cell>
          <cell r="D42859" t="str">
            <v>El Zulia</v>
          </cell>
        </row>
        <row r="42860">
          <cell r="C42860" t="str">
            <v>54261</v>
          </cell>
          <cell r="D42860" t="str">
            <v>El Zulia</v>
          </cell>
        </row>
        <row r="42861">
          <cell r="C42861" t="str">
            <v>54261</v>
          </cell>
          <cell r="D42861" t="str">
            <v>El Zulia</v>
          </cell>
        </row>
        <row r="42862">
          <cell r="C42862" t="str">
            <v>54261</v>
          </cell>
          <cell r="D42862" t="str">
            <v>El Zulia</v>
          </cell>
        </row>
        <row r="42863">
          <cell r="C42863" t="str">
            <v>54261</v>
          </cell>
          <cell r="D42863" t="str">
            <v>El Zulia</v>
          </cell>
        </row>
        <row r="42864">
          <cell r="C42864" t="str">
            <v>54261</v>
          </cell>
          <cell r="D42864" t="str">
            <v>El Zulia</v>
          </cell>
        </row>
        <row r="42865">
          <cell r="C42865" t="str">
            <v>54261</v>
          </cell>
          <cell r="D42865" t="str">
            <v>El Zulia</v>
          </cell>
        </row>
        <row r="42866">
          <cell r="C42866" t="str">
            <v>54261</v>
          </cell>
          <cell r="D42866" t="str">
            <v>El Zulia</v>
          </cell>
        </row>
        <row r="42867">
          <cell r="C42867" t="str">
            <v>54261</v>
          </cell>
          <cell r="D42867" t="str">
            <v>El Zulia</v>
          </cell>
        </row>
        <row r="42868">
          <cell r="C42868" t="str">
            <v>54261</v>
          </cell>
          <cell r="D42868" t="str">
            <v>El Zulia</v>
          </cell>
        </row>
        <row r="42869">
          <cell r="C42869" t="str">
            <v>54261</v>
          </cell>
          <cell r="D42869" t="str">
            <v>El Zulia</v>
          </cell>
        </row>
        <row r="42870">
          <cell r="C42870" t="str">
            <v>54261</v>
          </cell>
          <cell r="D42870" t="str">
            <v>El Zulia</v>
          </cell>
        </row>
        <row r="42871">
          <cell r="C42871" t="str">
            <v>54261</v>
          </cell>
          <cell r="D42871" t="str">
            <v>El Zulia</v>
          </cell>
        </row>
        <row r="42872">
          <cell r="C42872" t="str">
            <v>54261</v>
          </cell>
          <cell r="D42872" t="str">
            <v>El Zulia</v>
          </cell>
        </row>
        <row r="42873">
          <cell r="C42873" t="str">
            <v>54261</v>
          </cell>
          <cell r="D42873" t="str">
            <v>El Zulia</v>
          </cell>
        </row>
        <row r="42874">
          <cell r="C42874" t="str">
            <v>54261</v>
          </cell>
          <cell r="D42874" t="str">
            <v>El Zulia</v>
          </cell>
        </row>
        <row r="42875">
          <cell r="C42875" t="str">
            <v>54261</v>
          </cell>
          <cell r="D42875" t="str">
            <v>El Zulia</v>
          </cell>
        </row>
        <row r="42876">
          <cell r="C42876" t="str">
            <v>54261</v>
          </cell>
          <cell r="D42876" t="str">
            <v>El Zulia</v>
          </cell>
        </row>
        <row r="42877">
          <cell r="C42877" t="str">
            <v>54261</v>
          </cell>
          <cell r="D42877" t="str">
            <v>El Zulia</v>
          </cell>
        </row>
        <row r="42878">
          <cell r="C42878" t="str">
            <v>54261</v>
          </cell>
          <cell r="D42878" t="str">
            <v>El Zulia</v>
          </cell>
        </row>
        <row r="42879">
          <cell r="C42879" t="str">
            <v>54261</v>
          </cell>
          <cell r="D42879" t="str">
            <v>El Zulia</v>
          </cell>
        </row>
        <row r="42880">
          <cell r="C42880" t="str">
            <v>54261</v>
          </cell>
          <cell r="D42880" t="str">
            <v>El Zulia</v>
          </cell>
        </row>
        <row r="42881">
          <cell r="C42881" t="str">
            <v>54261</v>
          </cell>
          <cell r="D42881" t="str">
            <v>El Zulia</v>
          </cell>
        </row>
        <row r="42882">
          <cell r="C42882" t="str">
            <v>54261</v>
          </cell>
          <cell r="D42882" t="str">
            <v>El Zulia</v>
          </cell>
        </row>
        <row r="42883">
          <cell r="C42883" t="str">
            <v>54261</v>
          </cell>
          <cell r="D42883" t="str">
            <v>El Zulia</v>
          </cell>
        </row>
        <row r="42884">
          <cell r="C42884" t="str">
            <v>54261</v>
          </cell>
          <cell r="D42884" t="str">
            <v>El Zulia</v>
          </cell>
        </row>
        <row r="42885">
          <cell r="C42885" t="str">
            <v>54261</v>
          </cell>
          <cell r="D42885" t="str">
            <v>El Zulia</v>
          </cell>
        </row>
        <row r="42886">
          <cell r="C42886" t="str">
            <v>54261</v>
          </cell>
          <cell r="D42886" t="str">
            <v>El Zulia</v>
          </cell>
        </row>
        <row r="42887">
          <cell r="C42887" t="str">
            <v>54261</v>
          </cell>
          <cell r="D42887" t="str">
            <v>El Zulia</v>
          </cell>
        </row>
        <row r="42888">
          <cell r="C42888" t="str">
            <v>54261</v>
          </cell>
          <cell r="D42888" t="str">
            <v>El Zulia</v>
          </cell>
        </row>
        <row r="42889">
          <cell r="C42889" t="str">
            <v>54313</v>
          </cell>
          <cell r="D42889" t="str">
            <v>Gramalote</v>
          </cell>
        </row>
        <row r="42890">
          <cell r="C42890" t="str">
            <v>54313</v>
          </cell>
          <cell r="D42890" t="str">
            <v>Gramalote</v>
          </cell>
        </row>
        <row r="42891">
          <cell r="C42891" t="str">
            <v>54313</v>
          </cell>
          <cell r="D42891" t="str">
            <v>Gramalote</v>
          </cell>
        </row>
        <row r="42892">
          <cell r="C42892" t="str">
            <v>54313</v>
          </cell>
          <cell r="D42892" t="str">
            <v>Gramalote</v>
          </cell>
        </row>
        <row r="42893">
          <cell r="C42893" t="str">
            <v>54313</v>
          </cell>
          <cell r="D42893" t="str">
            <v>Gramalote</v>
          </cell>
        </row>
        <row r="42894">
          <cell r="C42894" t="str">
            <v>54313</v>
          </cell>
          <cell r="D42894" t="str">
            <v>Gramalote</v>
          </cell>
        </row>
        <row r="42895">
          <cell r="C42895" t="str">
            <v>54313</v>
          </cell>
          <cell r="D42895" t="str">
            <v>Gramalote</v>
          </cell>
        </row>
        <row r="42896">
          <cell r="C42896" t="str">
            <v>54313</v>
          </cell>
          <cell r="D42896" t="str">
            <v>Gramalote</v>
          </cell>
        </row>
        <row r="42897">
          <cell r="C42897" t="str">
            <v>54313</v>
          </cell>
          <cell r="D42897" t="str">
            <v>Gramalote</v>
          </cell>
        </row>
        <row r="42898">
          <cell r="C42898" t="str">
            <v>54313</v>
          </cell>
          <cell r="D42898" t="str">
            <v>Gramalote</v>
          </cell>
        </row>
        <row r="42899">
          <cell r="C42899" t="str">
            <v>54313</v>
          </cell>
          <cell r="D42899" t="str">
            <v>Gramalote</v>
          </cell>
        </row>
        <row r="42900">
          <cell r="C42900" t="str">
            <v>54313</v>
          </cell>
          <cell r="D42900" t="str">
            <v>Gramalote</v>
          </cell>
        </row>
        <row r="42901">
          <cell r="C42901" t="str">
            <v>54313</v>
          </cell>
          <cell r="D42901" t="str">
            <v>Gramalote</v>
          </cell>
        </row>
        <row r="42902">
          <cell r="C42902" t="str">
            <v>54313</v>
          </cell>
          <cell r="D42902" t="str">
            <v>Gramalote</v>
          </cell>
        </row>
        <row r="42903">
          <cell r="C42903" t="str">
            <v>54313</v>
          </cell>
          <cell r="D42903" t="str">
            <v>Gramalote</v>
          </cell>
        </row>
        <row r="42904">
          <cell r="C42904" t="str">
            <v>54313</v>
          </cell>
          <cell r="D42904" t="str">
            <v>Gramalote</v>
          </cell>
        </row>
        <row r="42905">
          <cell r="C42905" t="str">
            <v>54313</v>
          </cell>
          <cell r="D42905" t="str">
            <v>Gramalote</v>
          </cell>
        </row>
        <row r="42906">
          <cell r="C42906" t="str">
            <v>54313</v>
          </cell>
          <cell r="D42906" t="str">
            <v>Gramalote</v>
          </cell>
        </row>
        <row r="42907">
          <cell r="C42907" t="str">
            <v>54313</v>
          </cell>
          <cell r="D42907" t="str">
            <v>Gramalote</v>
          </cell>
        </row>
        <row r="42908">
          <cell r="C42908" t="str">
            <v>54313</v>
          </cell>
          <cell r="D42908" t="str">
            <v>Gramalote</v>
          </cell>
        </row>
        <row r="42909">
          <cell r="C42909" t="str">
            <v>54313</v>
          </cell>
          <cell r="D42909" t="str">
            <v>Gramalote</v>
          </cell>
        </row>
        <row r="42910">
          <cell r="C42910" t="str">
            <v>54313</v>
          </cell>
          <cell r="D42910" t="str">
            <v>Gramalote</v>
          </cell>
        </row>
        <row r="42911">
          <cell r="C42911" t="str">
            <v>54313</v>
          </cell>
          <cell r="D42911" t="str">
            <v>Gramalote</v>
          </cell>
        </row>
        <row r="42912">
          <cell r="C42912" t="str">
            <v>54313</v>
          </cell>
          <cell r="D42912" t="str">
            <v>Gramalote</v>
          </cell>
        </row>
        <row r="42913">
          <cell r="C42913" t="str">
            <v>54313</v>
          </cell>
          <cell r="D42913" t="str">
            <v>Gramalote</v>
          </cell>
        </row>
        <row r="42914">
          <cell r="C42914" t="str">
            <v>54313</v>
          </cell>
          <cell r="D42914" t="str">
            <v>Gramalote</v>
          </cell>
        </row>
        <row r="42915">
          <cell r="C42915" t="str">
            <v>54313</v>
          </cell>
          <cell r="D42915" t="str">
            <v>Gramalote</v>
          </cell>
        </row>
        <row r="42916">
          <cell r="C42916" t="str">
            <v>54313</v>
          </cell>
          <cell r="D42916" t="str">
            <v>Gramalote</v>
          </cell>
        </row>
        <row r="42917">
          <cell r="C42917" t="str">
            <v>54313</v>
          </cell>
          <cell r="D42917" t="str">
            <v>Gramalote</v>
          </cell>
        </row>
        <row r="42918">
          <cell r="C42918" t="str">
            <v>54313</v>
          </cell>
          <cell r="D42918" t="str">
            <v>Gramalote</v>
          </cell>
        </row>
        <row r="42919">
          <cell r="C42919" t="str">
            <v>54313</v>
          </cell>
          <cell r="D42919" t="str">
            <v>Gramalote</v>
          </cell>
        </row>
        <row r="42920">
          <cell r="C42920" t="str">
            <v>54313</v>
          </cell>
          <cell r="D42920" t="str">
            <v>Gramalote</v>
          </cell>
        </row>
        <row r="42921">
          <cell r="C42921" t="str">
            <v>54313</v>
          </cell>
          <cell r="D42921" t="str">
            <v>Gramalote</v>
          </cell>
        </row>
        <row r="42922">
          <cell r="C42922" t="str">
            <v>54313</v>
          </cell>
          <cell r="D42922" t="str">
            <v>Gramalote</v>
          </cell>
        </row>
        <row r="42923">
          <cell r="C42923" t="str">
            <v>54313</v>
          </cell>
          <cell r="D42923" t="str">
            <v>Gramalote</v>
          </cell>
        </row>
        <row r="42924">
          <cell r="C42924" t="str">
            <v>54313</v>
          </cell>
          <cell r="D42924" t="str">
            <v>Gramalote</v>
          </cell>
        </row>
        <row r="42925">
          <cell r="C42925" t="str">
            <v>54313</v>
          </cell>
          <cell r="D42925" t="str">
            <v>Gramalote</v>
          </cell>
        </row>
        <row r="42926">
          <cell r="C42926" t="str">
            <v>54313</v>
          </cell>
          <cell r="D42926" t="str">
            <v>Gramalote</v>
          </cell>
        </row>
        <row r="42927">
          <cell r="C42927" t="str">
            <v>54313</v>
          </cell>
          <cell r="D42927" t="str">
            <v>Gramalote</v>
          </cell>
        </row>
        <row r="42928">
          <cell r="C42928" t="str">
            <v>54313</v>
          </cell>
          <cell r="D42928" t="str">
            <v>Gramalote</v>
          </cell>
        </row>
        <row r="42929">
          <cell r="C42929" t="str">
            <v>54313</v>
          </cell>
          <cell r="D42929" t="str">
            <v>Gramalote</v>
          </cell>
        </row>
        <row r="42930">
          <cell r="C42930" t="str">
            <v>54313</v>
          </cell>
          <cell r="D42930" t="str">
            <v>Gramalote</v>
          </cell>
        </row>
        <row r="42931">
          <cell r="C42931" t="str">
            <v>54313</v>
          </cell>
          <cell r="D42931" t="str">
            <v>Gramalote</v>
          </cell>
        </row>
        <row r="42932">
          <cell r="C42932" t="str">
            <v>54313</v>
          </cell>
          <cell r="D42932" t="str">
            <v>Gramalote</v>
          </cell>
        </row>
        <row r="42933">
          <cell r="C42933" t="str">
            <v>54313</v>
          </cell>
          <cell r="D42933" t="str">
            <v>Gramalote</v>
          </cell>
        </row>
        <row r="42934">
          <cell r="C42934" t="str">
            <v>54313</v>
          </cell>
          <cell r="D42934" t="str">
            <v>Gramalote</v>
          </cell>
        </row>
        <row r="42935">
          <cell r="C42935" t="str">
            <v>54313</v>
          </cell>
          <cell r="D42935" t="str">
            <v>Gramalote</v>
          </cell>
        </row>
        <row r="42936">
          <cell r="C42936" t="str">
            <v>54313</v>
          </cell>
          <cell r="D42936" t="str">
            <v>Gramalote</v>
          </cell>
        </row>
        <row r="42937">
          <cell r="C42937" t="str">
            <v>54313</v>
          </cell>
          <cell r="D42937" t="str">
            <v>Gramalote</v>
          </cell>
        </row>
        <row r="42938">
          <cell r="C42938" t="str">
            <v>54313</v>
          </cell>
          <cell r="D42938" t="str">
            <v>Gramalote</v>
          </cell>
        </row>
        <row r="42939">
          <cell r="C42939" t="str">
            <v>54313</v>
          </cell>
          <cell r="D42939" t="str">
            <v>Gramalote</v>
          </cell>
        </row>
        <row r="42940">
          <cell r="C42940" t="str">
            <v>54313</v>
          </cell>
          <cell r="D42940" t="str">
            <v>Gramalote</v>
          </cell>
        </row>
        <row r="42941">
          <cell r="C42941" t="str">
            <v>54313</v>
          </cell>
          <cell r="D42941" t="str">
            <v>Gramalote</v>
          </cell>
        </row>
        <row r="42942">
          <cell r="C42942" t="str">
            <v>54313</v>
          </cell>
          <cell r="D42942" t="str">
            <v>Gramalote</v>
          </cell>
        </row>
        <row r="42943">
          <cell r="C42943" t="str">
            <v>54344</v>
          </cell>
          <cell r="D42943" t="str">
            <v>Hacarí</v>
          </cell>
        </row>
        <row r="42944">
          <cell r="C42944" t="str">
            <v>54344</v>
          </cell>
          <cell r="D42944" t="str">
            <v>Hacarí</v>
          </cell>
        </row>
        <row r="42945">
          <cell r="C42945" t="str">
            <v>54344</v>
          </cell>
          <cell r="D42945" t="str">
            <v>Hacarí</v>
          </cell>
        </row>
        <row r="42946">
          <cell r="C42946" t="str">
            <v>54344</v>
          </cell>
          <cell r="D42946" t="str">
            <v>Hacarí</v>
          </cell>
        </row>
        <row r="42947">
          <cell r="C42947" t="str">
            <v>54344</v>
          </cell>
          <cell r="D42947" t="str">
            <v>Hacarí</v>
          </cell>
        </row>
        <row r="42948">
          <cell r="C42948" t="str">
            <v>54344</v>
          </cell>
          <cell r="D42948" t="str">
            <v>Hacarí</v>
          </cell>
        </row>
        <row r="42949">
          <cell r="C42949" t="str">
            <v>54344</v>
          </cell>
          <cell r="D42949" t="str">
            <v>Hacarí</v>
          </cell>
        </row>
        <row r="42950">
          <cell r="C42950" t="str">
            <v>54344</v>
          </cell>
          <cell r="D42950" t="str">
            <v>Hacarí</v>
          </cell>
        </row>
        <row r="42951">
          <cell r="C42951" t="str">
            <v>54344</v>
          </cell>
          <cell r="D42951" t="str">
            <v>Hacarí</v>
          </cell>
        </row>
        <row r="42952">
          <cell r="C42952" t="str">
            <v>54344</v>
          </cell>
          <cell r="D42952" t="str">
            <v>Hacarí</v>
          </cell>
        </row>
        <row r="42953">
          <cell r="C42953" t="str">
            <v>54344</v>
          </cell>
          <cell r="D42953" t="str">
            <v>Hacarí</v>
          </cell>
        </row>
        <row r="42954">
          <cell r="C42954" t="str">
            <v>54344</v>
          </cell>
          <cell r="D42954" t="str">
            <v>Hacarí</v>
          </cell>
        </row>
        <row r="42955">
          <cell r="C42955" t="str">
            <v>54344</v>
          </cell>
          <cell r="D42955" t="str">
            <v>Hacarí</v>
          </cell>
        </row>
        <row r="42956">
          <cell r="C42956" t="str">
            <v>54344</v>
          </cell>
          <cell r="D42956" t="str">
            <v>Hacarí</v>
          </cell>
        </row>
        <row r="42957">
          <cell r="C42957" t="str">
            <v>54344</v>
          </cell>
          <cell r="D42957" t="str">
            <v>Hacarí</v>
          </cell>
        </row>
        <row r="42958">
          <cell r="C42958" t="str">
            <v>54344</v>
          </cell>
          <cell r="D42958" t="str">
            <v>Hacarí</v>
          </cell>
        </row>
        <row r="42959">
          <cell r="C42959" t="str">
            <v>54344</v>
          </cell>
          <cell r="D42959" t="str">
            <v>Hacarí</v>
          </cell>
        </row>
        <row r="42960">
          <cell r="C42960" t="str">
            <v>54344</v>
          </cell>
          <cell r="D42960" t="str">
            <v>Hacarí</v>
          </cell>
        </row>
        <row r="42961">
          <cell r="C42961" t="str">
            <v>54344</v>
          </cell>
          <cell r="D42961" t="str">
            <v>Hacarí</v>
          </cell>
        </row>
        <row r="42962">
          <cell r="C42962" t="str">
            <v>54344</v>
          </cell>
          <cell r="D42962" t="str">
            <v>Hacarí</v>
          </cell>
        </row>
        <row r="42963">
          <cell r="C42963" t="str">
            <v>54344</v>
          </cell>
          <cell r="D42963" t="str">
            <v>Hacarí</v>
          </cell>
        </row>
        <row r="42964">
          <cell r="C42964" t="str">
            <v>54344</v>
          </cell>
          <cell r="D42964" t="str">
            <v>Hacarí</v>
          </cell>
        </row>
        <row r="42965">
          <cell r="C42965" t="str">
            <v>54344</v>
          </cell>
          <cell r="D42965" t="str">
            <v>Hacarí</v>
          </cell>
        </row>
        <row r="42966">
          <cell r="C42966" t="str">
            <v>54344</v>
          </cell>
          <cell r="D42966" t="str">
            <v>Hacarí</v>
          </cell>
        </row>
        <row r="42967">
          <cell r="C42967" t="str">
            <v>54344</v>
          </cell>
          <cell r="D42967" t="str">
            <v>Hacarí</v>
          </cell>
        </row>
        <row r="42968">
          <cell r="C42968" t="str">
            <v>54344</v>
          </cell>
          <cell r="D42968" t="str">
            <v>Hacarí</v>
          </cell>
        </row>
        <row r="42969">
          <cell r="C42969" t="str">
            <v>54344</v>
          </cell>
          <cell r="D42969" t="str">
            <v>Hacarí</v>
          </cell>
        </row>
        <row r="42970">
          <cell r="C42970" t="str">
            <v>54344</v>
          </cell>
          <cell r="D42970" t="str">
            <v>Hacarí</v>
          </cell>
        </row>
        <row r="42971">
          <cell r="C42971" t="str">
            <v>54344</v>
          </cell>
          <cell r="D42971" t="str">
            <v>Hacarí</v>
          </cell>
        </row>
        <row r="42972">
          <cell r="C42972" t="str">
            <v>54344</v>
          </cell>
          <cell r="D42972" t="str">
            <v>Hacarí</v>
          </cell>
        </row>
        <row r="42973">
          <cell r="C42973" t="str">
            <v>54344</v>
          </cell>
          <cell r="D42973" t="str">
            <v>Hacarí</v>
          </cell>
        </row>
        <row r="42974">
          <cell r="C42974" t="str">
            <v>54344</v>
          </cell>
          <cell r="D42974" t="str">
            <v>Hacarí</v>
          </cell>
        </row>
        <row r="42975">
          <cell r="C42975" t="str">
            <v>54344</v>
          </cell>
          <cell r="D42975" t="str">
            <v>Hacarí</v>
          </cell>
        </row>
        <row r="42976">
          <cell r="C42976" t="str">
            <v>54344</v>
          </cell>
          <cell r="D42976" t="str">
            <v>Hacarí</v>
          </cell>
        </row>
        <row r="42977">
          <cell r="C42977" t="str">
            <v>54344</v>
          </cell>
          <cell r="D42977" t="str">
            <v>Hacarí</v>
          </cell>
        </row>
        <row r="42978">
          <cell r="C42978" t="str">
            <v>54344</v>
          </cell>
          <cell r="D42978" t="str">
            <v>Hacarí</v>
          </cell>
        </row>
        <row r="42979">
          <cell r="C42979" t="str">
            <v>54344</v>
          </cell>
          <cell r="D42979" t="str">
            <v>Hacarí</v>
          </cell>
        </row>
        <row r="42980">
          <cell r="C42980" t="str">
            <v>54344</v>
          </cell>
          <cell r="D42980" t="str">
            <v>Hacarí</v>
          </cell>
        </row>
        <row r="42981">
          <cell r="C42981" t="str">
            <v>54344</v>
          </cell>
          <cell r="D42981" t="str">
            <v>Hacarí</v>
          </cell>
        </row>
        <row r="42982">
          <cell r="C42982" t="str">
            <v>54344</v>
          </cell>
          <cell r="D42982" t="str">
            <v>Hacarí</v>
          </cell>
        </row>
        <row r="42983">
          <cell r="C42983" t="str">
            <v>54344</v>
          </cell>
          <cell r="D42983" t="str">
            <v>Hacarí</v>
          </cell>
        </row>
        <row r="42984">
          <cell r="C42984" t="str">
            <v>54344</v>
          </cell>
          <cell r="D42984" t="str">
            <v>Hacarí</v>
          </cell>
        </row>
        <row r="42985">
          <cell r="C42985" t="str">
            <v>54344</v>
          </cell>
          <cell r="D42985" t="str">
            <v>Hacarí</v>
          </cell>
        </row>
        <row r="42986">
          <cell r="C42986" t="str">
            <v>54344</v>
          </cell>
          <cell r="D42986" t="str">
            <v>Hacarí</v>
          </cell>
        </row>
        <row r="42987">
          <cell r="C42987" t="str">
            <v>54344</v>
          </cell>
          <cell r="D42987" t="str">
            <v>Hacarí</v>
          </cell>
        </row>
        <row r="42988">
          <cell r="C42988" t="str">
            <v>54344</v>
          </cell>
          <cell r="D42988" t="str">
            <v>Hacarí</v>
          </cell>
        </row>
        <row r="42989">
          <cell r="C42989" t="str">
            <v>54344</v>
          </cell>
          <cell r="D42989" t="str">
            <v>Hacarí</v>
          </cell>
        </row>
        <row r="42990">
          <cell r="C42990" t="str">
            <v>54344</v>
          </cell>
          <cell r="D42990" t="str">
            <v>Hacarí</v>
          </cell>
        </row>
        <row r="42991">
          <cell r="C42991" t="str">
            <v>54344</v>
          </cell>
          <cell r="D42991" t="str">
            <v>Hacarí</v>
          </cell>
        </row>
        <row r="42992">
          <cell r="C42992" t="str">
            <v>54344</v>
          </cell>
          <cell r="D42992" t="str">
            <v>Hacarí</v>
          </cell>
        </row>
        <row r="42993">
          <cell r="C42993" t="str">
            <v>54344</v>
          </cell>
          <cell r="D42993" t="str">
            <v>Hacarí</v>
          </cell>
        </row>
        <row r="42994">
          <cell r="C42994" t="str">
            <v>54344</v>
          </cell>
          <cell r="D42994" t="str">
            <v>Hacarí</v>
          </cell>
        </row>
        <row r="42995">
          <cell r="C42995" t="str">
            <v>54344</v>
          </cell>
          <cell r="D42995" t="str">
            <v>Hacarí</v>
          </cell>
        </row>
        <row r="42996">
          <cell r="C42996" t="str">
            <v>54344</v>
          </cell>
          <cell r="D42996" t="str">
            <v>Hacarí</v>
          </cell>
        </row>
        <row r="42997">
          <cell r="C42997" t="str">
            <v>54347</v>
          </cell>
          <cell r="D42997" t="str">
            <v>Herrán</v>
          </cell>
        </row>
        <row r="42998">
          <cell r="C42998" t="str">
            <v>54347</v>
          </cell>
          <cell r="D42998" t="str">
            <v>Herrán</v>
          </cell>
        </row>
        <row r="42999">
          <cell r="C42999" t="str">
            <v>54347</v>
          </cell>
          <cell r="D42999" t="str">
            <v>Herrán</v>
          </cell>
        </row>
        <row r="43000">
          <cell r="C43000" t="str">
            <v>54347</v>
          </cell>
          <cell r="D43000" t="str">
            <v>Herrán</v>
          </cell>
        </row>
        <row r="43001">
          <cell r="C43001" t="str">
            <v>54347</v>
          </cell>
          <cell r="D43001" t="str">
            <v>Herrán</v>
          </cell>
        </row>
        <row r="43002">
          <cell r="C43002" t="str">
            <v>54347</v>
          </cell>
          <cell r="D43002" t="str">
            <v>Herrán</v>
          </cell>
        </row>
        <row r="43003">
          <cell r="C43003" t="str">
            <v>54347</v>
          </cell>
          <cell r="D43003" t="str">
            <v>Herrán</v>
          </cell>
        </row>
        <row r="43004">
          <cell r="C43004" t="str">
            <v>54347</v>
          </cell>
          <cell r="D43004" t="str">
            <v>Herrán</v>
          </cell>
        </row>
        <row r="43005">
          <cell r="C43005" t="str">
            <v>54347</v>
          </cell>
          <cell r="D43005" t="str">
            <v>Herrán</v>
          </cell>
        </row>
        <row r="43006">
          <cell r="C43006" t="str">
            <v>54347</v>
          </cell>
          <cell r="D43006" t="str">
            <v>Herrán</v>
          </cell>
        </row>
        <row r="43007">
          <cell r="C43007" t="str">
            <v>54347</v>
          </cell>
          <cell r="D43007" t="str">
            <v>Herrán</v>
          </cell>
        </row>
        <row r="43008">
          <cell r="C43008" t="str">
            <v>54347</v>
          </cell>
          <cell r="D43008" t="str">
            <v>Herrán</v>
          </cell>
        </row>
        <row r="43009">
          <cell r="C43009" t="str">
            <v>54347</v>
          </cell>
          <cell r="D43009" t="str">
            <v>Herrán</v>
          </cell>
        </row>
        <row r="43010">
          <cell r="C43010" t="str">
            <v>54347</v>
          </cell>
          <cell r="D43010" t="str">
            <v>Herrán</v>
          </cell>
        </row>
        <row r="43011">
          <cell r="C43011" t="str">
            <v>54347</v>
          </cell>
          <cell r="D43011" t="str">
            <v>Herrán</v>
          </cell>
        </row>
        <row r="43012">
          <cell r="C43012" t="str">
            <v>54347</v>
          </cell>
          <cell r="D43012" t="str">
            <v>Herrán</v>
          </cell>
        </row>
        <row r="43013">
          <cell r="C43013" t="str">
            <v>54347</v>
          </cell>
          <cell r="D43013" t="str">
            <v>Herrán</v>
          </cell>
        </row>
        <row r="43014">
          <cell r="C43014" t="str">
            <v>54347</v>
          </cell>
          <cell r="D43014" t="str">
            <v>Herrán</v>
          </cell>
        </row>
        <row r="43015">
          <cell r="C43015" t="str">
            <v>54347</v>
          </cell>
          <cell r="D43015" t="str">
            <v>Herrán</v>
          </cell>
        </row>
        <row r="43016">
          <cell r="C43016" t="str">
            <v>54347</v>
          </cell>
          <cell r="D43016" t="str">
            <v>Herrán</v>
          </cell>
        </row>
        <row r="43017">
          <cell r="C43017" t="str">
            <v>54347</v>
          </cell>
          <cell r="D43017" t="str">
            <v>Herrán</v>
          </cell>
        </row>
        <row r="43018">
          <cell r="C43018" t="str">
            <v>54347</v>
          </cell>
          <cell r="D43018" t="str">
            <v>Herrán</v>
          </cell>
        </row>
        <row r="43019">
          <cell r="C43019" t="str">
            <v>54347</v>
          </cell>
          <cell r="D43019" t="str">
            <v>Herrán</v>
          </cell>
        </row>
        <row r="43020">
          <cell r="C43020" t="str">
            <v>54347</v>
          </cell>
          <cell r="D43020" t="str">
            <v>Herrán</v>
          </cell>
        </row>
        <row r="43021">
          <cell r="C43021" t="str">
            <v>54347</v>
          </cell>
          <cell r="D43021" t="str">
            <v>Herrán</v>
          </cell>
        </row>
        <row r="43022">
          <cell r="C43022" t="str">
            <v>54347</v>
          </cell>
          <cell r="D43022" t="str">
            <v>Herrán</v>
          </cell>
        </row>
        <row r="43023">
          <cell r="C43023" t="str">
            <v>54347</v>
          </cell>
          <cell r="D43023" t="str">
            <v>Herrán</v>
          </cell>
        </row>
        <row r="43024">
          <cell r="C43024" t="str">
            <v>54347</v>
          </cell>
          <cell r="D43024" t="str">
            <v>Herrán</v>
          </cell>
        </row>
        <row r="43025">
          <cell r="C43025" t="str">
            <v>54347</v>
          </cell>
          <cell r="D43025" t="str">
            <v>Herrán</v>
          </cell>
        </row>
        <row r="43026">
          <cell r="C43026" t="str">
            <v>54347</v>
          </cell>
          <cell r="D43026" t="str">
            <v>Herrán</v>
          </cell>
        </row>
        <row r="43027">
          <cell r="C43027" t="str">
            <v>54347</v>
          </cell>
          <cell r="D43027" t="str">
            <v>Herrán</v>
          </cell>
        </row>
        <row r="43028">
          <cell r="C43028" t="str">
            <v>54347</v>
          </cell>
          <cell r="D43028" t="str">
            <v>Herrán</v>
          </cell>
        </row>
        <row r="43029">
          <cell r="C43029" t="str">
            <v>54347</v>
          </cell>
          <cell r="D43029" t="str">
            <v>Herrán</v>
          </cell>
        </row>
        <row r="43030">
          <cell r="C43030" t="str">
            <v>54347</v>
          </cell>
          <cell r="D43030" t="str">
            <v>Herrán</v>
          </cell>
        </row>
        <row r="43031">
          <cell r="C43031" t="str">
            <v>54347</v>
          </cell>
          <cell r="D43031" t="str">
            <v>Herrán</v>
          </cell>
        </row>
        <row r="43032">
          <cell r="C43032" t="str">
            <v>54347</v>
          </cell>
          <cell r="D43032" t="str">
            <v>Herrán</v>
          </cell>
        </row>
        <row r="43033">
          <cell r="C43033" t="str">
            <v>54347</v>
          </cell>
          <cell r="D43033" t="str">
            <v>Herrán</v>
          </cell>
        </row>
        <row r="43034">
          <cell r="C43034" t="str">
            <v>54347</v>
          </cell>
          <cell r="D43034" t="str">
            <v>Herrán</v>
          </cell>
        </row>
        <row r="43035">
          <cell r="C43035" t="str">
            <v>54347</v>
          </cell>
          <cell r="D43035" t="str">
            <v>Herrán</v>
          </cell>
        </row>
        <row r="43036">
          <cell r="C43036" t="str">
            <v>54347</v>
          </cell>
          <cell r="D43036" t="str">
            <v>Herrán</v>
          </cell>
        </row>
        <row r="43037">
          <cell r="C43037" t="str">
            <v>54347</v>
          </cell>
          <cell r="D43037" t="str">
            <v>Herrán</v>
          </cell>
        </row>
        <row r="43038">
          <cell r="C43038" t="str">
            <v>54347</v>
          </cell>
          <cell r="D43038" t="str">
            <v>Herrán</v>
          </cell>
        </row>
        <row r="43039">
          <cell r="C43039" t="str">
            <v>54347</v>
          </cell>
          <cell r="D43039" t="str">
            <v>Herrán</v>
          </cell>
        </row>
        <row r="43040">
          <cell r="C43040" t="str">
            <v>54347</v>
          </cell>
          <cell r="D43040" t="str">
            <v>Herrán</v>
          </cell>
        </row>
        <row r="43041">
          <cell r="C43041" t="str">
            <v>54347</v>
          </cell>
          <cell r="D43041" t="str">
            <v>Herrán</v>
          </cell>
        </row>
        <row r="43042">
          <cell r="C43042" t="str">
            <v>54347</v>
          </cell>
          <cell r="D43042" t="str">
            <v>Herrán</v>
          </cell>
        </row>
        <row r="43043">
          <cell r="C43043" t="str">
            <v>54347</v>
          </cell>
          <cell r="D43043" t="str">
            <v>Herrán</v>
          </cell>
        </row>
        <row r="43044">
          <cell r="C43044" t="str">
            <v>54347</v>
          </cell>
          <cell r="D43044" t="str">
            <v>Herrán</v>
          </cell>
        </row>
        <row r="43045">
          <cell r="C43045" t="str">
            <v>54347</v>
          </cell>
          <cell r="D43045" t="str">
            <v>Herrán</v>
          </cell>
        </row>
        <row r="43046">
          <cell r="C43046" t="str">
            <v>54347</v>
          </cell>
          <cell r="D43046" t="str">
            <v>Herrán</v>
          </cell>
        </row>
        <row r="43047">
          <cell r="C43047" t="str">
            <v>54347</v>
          </cell>
          <cell r="D43047" t="str">
            <v>Herrán</v>
          </cell>
        </row>
        <row r="43048">
          <cell r="C43048" t="str">
            <v>54347</v>
          </cell>
          <cell r="D43048" t="str">
            <v>Herrán</v>
          </cell>
        </row>
        <row r="43049">
          <cell r="C43049" t="str">
            <v>54347</v>
          </cell>
          <cell r="D43049" t="str">
            <v>Herrán</v>
          </cell>
        </row>
        <row r="43050">
          <cell r="C43050" t="str">
            <v>54347</v>
          </cell>
          <cell r="D43050" t="str">
            <v>Herrán</v>
          </cell>
        </row>
        <row r="43051">
          <cell r="C43051" t="str">
            <v>54377</v>
          </cell>
          <cell r="D43051" t="str">
            <v>Labateca</v>
          </cell>
        </row>
        <row r="43052">
          <cell r="C43052" t="str">
            <v>54377</v>
          </cell>
          <cell r="D43052" t="str">
            <v>Labateca</v>
          </cell>
        </row>
        <row r="43053">
          <cell r="C43053" t="str">
            <v>54377</v>
          </cell>
          <cell r="D43053" t="str">
            <v>Labateca</v>
          </cell>
        </row>
        <row r="43054">
          <cell r="C43054" t="str">
            <v>54377</v>
          </cell>
          <cell r="D43054" t="str">
            <v>Labateca</v>
          </cell>
        </row>
        <row r="43055">
          <cell r="C43055" t="str">
            <v>54377</v>
          </cell>
          <cell r="D43055" t="str">
            <v>Labateca</v>
          </cell>
        </row>
        <row r="43056">
          <cell r="C43056" t="str">
            <v>54377</v>
          </cell>
          <cell r="D43056" t="str">
            <v>Labateca</v>
          </cell>
        </row>
        <row r="43057">
          <cell r="C43057" t="str">
            <v>54377</v>
          </cell>
          <cell r="D43057" t="str">
            <v>Labateca</v>
          </cell>
        </row>
        <row r="43058">
          <cell r="C43058" t="str">
            <v>54377</v>
          </cell>
          <cell r="D43058" t="str">
            <v>Labateca</v>
          </cell>
        </row>
        <row r="43059">
          <cell r="C43059" t="str">
            <v>54377</v>
          </cell>
          <cell r="D43059" t="str">
            <v>Labateca</v>
          </cell>
        </row>
        <row r="43060">
          <cell r="C43060" t="str">
            <v>54377</v>
          </cell>
          <cell r="D43060" t="str">
            <v>Labateca</v>
          </cell>
        </row>
        <row r="43061">
          <cell r="C43061" t="str">
            <v>54377</v>
          </cell>
          <cell r="D43061" t="str">
            <v>Labateca</v>
          </cell>
        </row>
        <row r="43062">
          <cell r="C43062" t="str">
            <v>54377</v>
          </cell>
          <cell r="D43062" t="str">
            <v>Labateca</v>
          </cell>
        </row>
        <row r="43063">
          <cell r="C43063" t="str">
            <v>54377</v>
          </cell>
          <cell r="D43063" t="str">
            <v>Labateca</v>
          </cell>
        </row>
        <row r="43064">
          <cell r="C43064" t="str">
            <v>54377</v>
          </cell>
          <cell r="D43064" t="str">
            <v>Labateca</v>
          </cell>
        </row>
        <row r="43065">
          <cell r="C43065" t="str">
            <v>54377</v>
          </cell>
          <cell r="D43065" t="str">
            <v>Labateca</v>
          </cell>
        </row>
        <row r="43066">
          <cell r="C43066" t="str">
            <v>54377</v>
          </cell>
          <cell r="D43066" t="str">
            <v>Labateca</v>
          </cell>
        </row>
        <row r="43067">
          <cell r="C43067" t="str">
            <v>54377</v>
          </cell>
          <cell r="D43067" t="str">
            <v>Labateca</v>
          </cell>
        </row>
        <row r="43068">
          <cell r="C43068" t="str">
            <v>54377</v>
          </cell>
          <cell r="D43068" t="str">
            <v>Labateca</v>
          </cell>
        </row>
        <row r="43069">
          <cell r="C43069" t="str">
            <v>54377</v>
          </cell>
          <cell r="D43069" t="str">
            <v>Labateca</v>
          </cell>
        </row>
        <row r="43070">
          <cell r="C43070" t="str">
            <v>54377</v>
          </cell>
          <cell r="D43070" t="str">
            <v>Labateca</v>
          </cell>
        </row>
        <row r="43071">
          <cell r="C43071" t="str">
            <v>54377</v>
          </cell>
          <cell r="D43071" t="str">
            <v>Labateca</v>
          </cell>
        </row>
        <row r="43072">
          <cell r="C43072" t="str">
            <v>54377</v>
          </cell>
          <cell r="D43072" t="str">
            <v>Labateca</v>
          </cell>
        </row>
        <row r="43073">
          <cell r="C43073" t="str">
            <v>54377</v>
          </cell>
          <cell r="D43073" t="str">
            <v>Labateca</v>
          </cell>
        </row>
        <row r="43074">
          <cell r="C43074" t="str">
            <v>54377</v>
          </cell>
          <cell r="D43074" t="str">
            <v>Labateca</v>
          </cell>
        </row>
        <row r="43075">
          <cell r="C43075" t="str">
            <v>54377</v>
          </cell>
          <cell r="D43075" t="str">
            <v>Labateca</v>
          </cell>
        </row>
        <row r="43076">
          <cell r="C43076" t="str">
            <v>54377</v>
          </cell>
          <cell r="D43076" t="str">
            <v>Labateca</v>
          </cell>
        </row>
        <row r="43077">
          <cell r="C43077" t="str">
            <v>54377</v>
          </cell>
          <cell r="D43077" t="str">
            <v>Labateca</v>
          </cell>
        </row>
        <row r="43078">
          <cell r="C43078" t="str">
            <v>54377</v>
          </cell>
          <cell r="D43078" t="str">
            <v>Labateca</v>
          </cell>
        </row>
        <row r="43079">
          <cell r="C43079" t="str">
            <v>54377</v>
          </cell>
          <cell r="D43079" t="str">
            <v>Labateca</v>
          </cell>
        </row>
        <row r="43080">
          <cell r="C43080" t="str">
            <v>54377</v>
          </cell>
          <cell r="D43080" t="str">
            <v>Labateca</v>
          </cell>
        </row>
        <row r="43081">
          <cell r="C43081" t="str">
            <v>54377</v>
          </cell>
          <cell r="D43081" t="str">
            <v>Labateca</v>
          </cell>
        </row>
        <row r="43082">
          <cell r="C43082" t="str">
            <v>54377</v>
          </cell>
          <cell r="D43082" t="str">
            <v>Labateca</v>
          </cell>
        </row>
        <row r="43083">
          <cell r="C43083" t="str">
            <v>54377</v>
          </cell>
          <cell r="D43083" t="str">
            <v>Labateca</v>
          </cell>
        </row>
        <row r="43084">
          <cell r="C43084" t="str">
            <v>54377</v>
          </cell>
          <cell r="D43084" t="str">
            <v>Labateca</v>
          </cell>
        </row>
        <row r="43085">
          <cell r="C43085" t="str">
            <v>54377</v>
          </cell>
          <cell r="D43085" t="str">
            <v>Labateca</v>
          </cell>
        </row>
        <row r="43086">
          <cell r="C43086" t="str">
            <v>54377</v>
          </cell>
          <cell r="D43086" t="str">
            <v>Labateca</v>
          </cell>
        </row>
        <row r="43087">
          <cell r="C43087" t="str">
            <v>54377</v>
          </cell>
          <cell r="D43087" t="str">
            <v>Labateca</v>
          </cell>
        </row>
        <row r="43088">
          <cell r="C43088" t="str">
            <v>54377</v>
          </cell>
          <cell r="D43088" t="str">
            <v>Labateca</v>
          </cell>
        </row>
        <row r="43089">
          <cell r="C43089" t="str">
            <v>54377</v>
          </cell>
          <cell r="D43089" t="str">
            <v>Labateca</v>
          </cell>
        </row>
        <row r="43090">
          <cell r="C43090" t="str">
            <v>54377</v>
          </cell>
          <cell r="D43090" t="str">
            <v>Labateca</v>
          </cell>
        </row>
        <row r="43091">
          <cell r="C43091" t="str">
            <v>54377</v>
          </cell>
          <cell r="D43091" t="str">
            <v>Labateca</v>
          </cell>
        </row>
        <row r="43092">
          <cell r="C43092" t="str">
            <v>54377</v>
          </cell>
          <cell r="D43092" t="str">
            <v>Labateca</v>
          </cell>
        </row>
        <row r="43093">
          <cell r="C43093" t="str">
            <v>54377</v>
          </cell>
          <cell r="D43093" t="str">
            <v>Labateca</v>
          </cell>
        </row>
        <row r="43094">
          <cell r="C43094" t="str">
            <v>54377</v>
          </cell>
          <cell r="D43094" t="str">
            <v>Labateca</v>
          </cell>
        </row>
        <row r="43095">
          <cell r="C43095" t="str">
            <v>54377</v>
          </cell>
          <cell r="D43095" t="str">
            <v>Labateca</v>
          </cell>
        </row>
        <row r="43096">
          <cell r="C43096" t="str">
            <v>54377</v>
          </cell>
          <cell r="D43096" t="str">
            <v>Labateca</v>
          </cell>
        </row>
        <row r="43097">
          <cell r="C43097" t="str">
            <v>54377</v>
          </cell>
          <cell r="D43097" t="str">
            <v>Labateca</v>
          </cell>
        </row>
        <row r="43098">
          <cell r="C43098" t="str">
            <v>54377</v>
          </cell>
          <cell r="D43098" t="str">
            <v>Labateca</v>
          </cell>
        </row>
        <row r="43099">
          <cell r="C43099" t="str">
            <v>54377</v>
          </cell>
          <cell r="D43099" t="str">
            <v>Labateca</v>
          </cell>
        </row>
        <row r="43100">
          <cell r="C43100" t="str">
            <v>54377</v>
          </cell>
          <cell r="D43100" t="str">
            <v>Labateca</v>
          </cell>
        </row>
        <row r="43101">
          <cell r="C43101" t="str">
            <v>54377</v>
          </cell>
          <cell r="D43101" t="str">
            <v>Labateca</v>
          </cell>
        </row>
        <row r="43102">
          <cell r="C43102" t="str">
            <v>54377</v>
          </cell>
          <cell r="D43102" t="str">
            <v>Labateca</v>
          </cell>
        </row>
        <row r="43103">
          <cell r="C43103" t="str">
            <v>54377</v>
          </cell>
          <cell r="D43103" t="str">
            <v>Labateca</v>
          </cell>
        </row>
        <row r="43104">
          <cell r="C43104" t="str">
            <v>54377</v>
          </cell>
          <cell r="D43104" t="str">
            <v>Labateca</v>
          </cell>
        </row>
        <row r="43105">
          <cell r="C43105" t="str">
            <v>54385</v>
          </cell>
          <cell r="D43105" t="str">
            <v>La Esperanza</v>
          </cell>
        </row>
        <row r="43106">
          <cell r="C43106" t="str">
            <v>54385</v>
          </cell>
          <cell r="D43106" t="str">
            <v>La Esperanza</v>
          </cell>
        </row>
        <row r="43107">
          <cell r="C43107" t="str">
            <v>54385</v>
          </cell>
          <cell r="D43107" t="str">
            <v>La Esperanza</v>
          </cell>
        </row>
        <row r="43108">
          <cell r="C43108" t="str">
            <v>54385</v>
          </cell>
          <cell r="D43108" t="str">
            <v>La Esperanza</v>
          </cell>
        </row>
        <row r="43109">
          <cell r="C43109" t="str">
            <v>54385</v>
          </cell>
          <cell r="D43109" t="str">
            <v>La Esperanza</v>
          </cell>
        </row>
        <row r="43110">
          <cell r="C43110" t="str">
            <v>54385</v>
          </cell>
          <cell r="D43110" t="str">
            <v>La Esperanza</v>
          </cell>
        </row>
        <row r="43111">
          <cell r="C43111" t="str">
            <v>54385</v>
          </cell>
          <cell r="D43111" t="str">
            <v>La Esperanza</v>
          </cell>
        </row>
        <row r="43112">
          <cell r="C43112" t="str">
            <v>54385</v>
          </cell>
          <cell r="D43112" t="str">
            <v>La Esperanza</v>
          </cell>
        </row>
        <row r="43113">
          <cell r="C43113" t="str">
            <v>54385</v>
          </cell>
          <cell r="D43113" t="str">
            <v>La Esperanza</v>
          </cell>
        </row>
        <row r="43114">
          <cell r="C43114" t="str">
            <v>54385</v>
          </cell>
          <cell r="D43114" t="str">
            <v>La Esperanza</v>
          </cell>
        </row>
        <row r="43115">
          <cell r="C43115" t="str">
            <v>54385</v>
          </cell>
          <cell r="D43115" t="str">
            <v>La Esperanza</v>
          </cell>
        </row>
        <row r="43116">
          <cell r="C43116" t="str">
            <v>54385</v>
          </cell>
          <cell r="D43116" t="str">
            <v>La Esperanza</v>
          </cell>
        </row>
        <row r="43117">
          <cell r="C43117" t="str">
            <v>54385</v>
          </cell>
          <cell r="D43117" t="str">
            <v>La Esperanza</v>
          </cell>
        </row>
        <row r="43118">
          <cell r="C43118" t="str">
            <v>54385</v>
          </cell>
          <cell r="D43118" t="str">
            <v>La Esperanza</v>
          </cell>
        </row>
        <row r="43119">
          <cell r="C43119" t="str">
            <v>54385</v>
          </cell>
          <cell r="D43119" t="str">
            <v>La Esperanza</v>
          </cell>
        </row>
        <row r="43120">
          <cell r="C43120" t="str">
            <v>54385</v>
          </cell>
          <cell r="D43120" t="str">
            <v>La Esperanza</v>
          </cell>
        </row>
        <row r="43121">
          <cell r="C43121" t="str">
            <v>54385</v>
          </cell>
          <cell r="D43121" t="str">
            <v>La Esperanza</v>
          </cell>
        </row>
        <row r="43122">
          <cell r="C43122" t="str">
            <v>54385</v>
          </cell>
          <cell r="D43122" t="str">
            <v>La Esperanza</v>
          </cell>
        </row>
        <row r="43123">
          <cell r="C43123" t="str">
            <v>54385</v>
          </cell>
          <cell r="D43123" t="str">
            <v>La Esperanza</v>
          </cell>
        </row>
        <row r="43124">
          <cell r="C43124" t="str">
            <v>54385</v>
          </cell>
          <cell r="D43124" t="str">
            <v>La Esperanza</v>
          </cell>
        </row>
        <row r="43125">
          <cell r="C43125" t="str">
            <v>54385</v>
          </cell>
          <cell r="D43125" t="str">
            <v>La Esperanza</v>
          </cell>
        </row>
        <row r="43126">
          <cell r="C43126" t="str">
            <v>54385</v>
          </cell>
          <cell r="D43126" t="str">
            <v>La Esperanza</v>
          </cell>
        </row>
        <row r="43127">
          <cell r="C43127" t="str">
            <v>54385</v>
          </cell>
          <cell r="D43127" t="str">
            <v>La Esperanza</v>
          </cell>
        </row>
        <row r="43128">
          <cell r="C43128" t="str">
            <v>54385</v>
          </cell>
          <cell r="D43128" t="str">
            <v>La Esperanza</v>
          </cell>
        </row>
        <row r="43129">
          <cell r="C43129" t="str">
            <v>54385</v>
          </cell>
          <cell r="D43129" t="str">
            <v>La Esperanza</v>
          </cell>
        </row>
        <row r="43130">
          <cell r="C43130" t="str">
            <v>54385</v>
          </cell>
          <cell r="D43130" t="str">
            <v>La Esperanza</v>
          </cell>
        </row>
        <row r="43131">
          <cell r="C43131" t="str">
            <v>54385</v>
          </cell>
          <cell r="D43131" t="str">
            <v>La Esperanza</v>
          </cell>
        </row>
        <row r="43132">
          <cell r="C43132" t="str">
            <v>54385</v>
          </cell>
          <cell r="D43132" t="str">
            <v>La Esperanza</v>
          </cell>
        </row>
        <row r="43133">
          <cell r="C43133" t="str">
            <v>54385</v>
          </cell>
          <cell r="D43133" t="str">
            <v>La Esperanza</v>
          </cell>
        </row>
        <row r="43134">
          <cell r="C43134" t="str">
            <v>54385</v>
          </cell>
          <cell r="D43134" t="str">
            <v>La Esperanza</v>
          </cell>
        </row>
        <row r="43135">
          <cell r="C43135" t="str">
            <v>54385</v>
          </cell>
          <cell r="D43135" t="str">
            <v>La Esperanza</v>
          </cell>
        </row>
        <row r="43136">
          <cell r="C43136" t="str">
            <v>54385</v>
          </cell>
          <cell r="D43136" t="str">
            <v>La Esperanza</v>
          </cell>
        </row>
        <row r="43137">
          <cell r="C43137" t="str">
            <v>54385</v>
          </cell>
          <cell r="D43137" t="str">
            <v>La Esperanza</v>
          </cell>
        </row>
        <row r="43138">
          <cell r="C43138" t="str">
            <v>54385</v>
          </cell>
          <cell r="D43138" t="str">
            <v>La Esperanza</v>
          </cell>
        </row>
        <row r="43139">
          <cell r="C43139" t="str">
            <v>54385</v>
          </cell>
          <cell r="D43139" t="str">
            <v>La Esperanza</v>
          </cell>
        </row>
        <row r="43140">
          <cell r="C43140" t="str">
            <v>54385</v>
          </cell>
          <cell r="D43140" t="str">
            <v>La Esperanza</v>
          </cell>
        </row>
        <row r="43141">
          <cell r="C43141" t="str">
            <v>54385</v>
          </cell>
          <cell r="D43141" t="str">
            <v>La Esperanza</v>
          </cell>
        </row>
        <row r="43142">
          <cell r="C43142" t="str">
            <v>54385</v>
          </cell>
          <cell r="D43142" t="str">
            <v>La Esperanza</v>
          </cell>
        </row>
        <row r="43143">
          <cell r="C43143" t="str">
            <v>54385</v>
          </cell>
          <cell r="D43143" t="str">
            <v>La Esperanza</v>
          </cell>
        </row>
        <row r="43144">
          <cell r="C43144" t="str">
            <v>54385</v>
          </cell>
          <cell r="D43144" t="str">
            <v>La Esperanza</v>
          </cell>
        </row>
        <row r="43145">
          <cell r="C43145" t="str">
            <v>54385</v>
          </cell>
          <cell r="D43145" t="str">
            <v>La Esperanza</v>
          </cell>
        </row>
        <row r="43146">
          <cell r="C43146" t="str">
            <v>54385</v>
          </cell>
          <cell r="D43146" t="str">
            <v>La Esperanza</v>
          </cell>
        </row>
        <row r="43147">
          <cell r="C43147" t="str">
            <v>54385</v>
          </cell>
          <cell r="D43147" t="str">
            <v>La Esperanza</v>
          </cell>
        </row>
        <row r="43148">
          <cell r="C43148" t="str">
            <v>54385</v>
          </cell>
          <cell r="D43148" t="str">
            <v>La Esperanza</v>
          </cell>
        </row>
        <row r="43149">
          <cell r="C43149" t="str">
            <v>54385</v>
          </cell>
          <cell r="D43149" t="str">
            <v>La Esperanza</v>
          </cell>
        </row>
        <row r="43150">
          <cell r="C43150" t="str">
            <v>54385</v>
          </cell>
          <cell r="D43150" t="str">
            <v>La Esperanza</v>
          </cell>
        </row>
        <row r="43151">
          <cell r="C43151" t="str">
            <v>54385</v>
          </cell>
          <cell r="D43151" t="str">
            <v>La Esperanza</v>
          </cell>
        </row>
        <row r="43152">
          <cell r="C43152" t="str">
            <v>54385</v>
          </cell>
          <cell r="D43152" t="str">
            <v>La Esperanza</v>
          </cell>
        </row>
        <row r="43153">
          <cell r="C43153" t="str">
            <v>54385</v>
          </cell>
          <cell r="D43153" t="str">
            <v>La Esperanza</v>
          </cell>
        </row>
        <row r="43154">
          <cell r="C43154" t="str">
            <v>54385</v>
          </cell>
          <cell r="D43154" t="str">
            <v>La Esperanza</v>
          </cell>
        </row>
        <row r="43155">
          <cell r="C43155" t="str">
            <v>54385</v>
          </cell>
          <cell r="D43155" t="str">
            <v>La Esperanza</v>
          </cell>
        </row>
        <row r="43156">
          <cell r="C43156" t="str">
            <v>54385</v>
          </cell>
          <cell r="D43156" t="str">
            <v>La Esperanza</v>
          </cell>
        </row>
        <row r="43157">
          <cell r="C43157" t="str">
            <v>54385</v>
          </cell>
          <cell r="D43157" t="str">
            <v>La Esperanza</v>
          </cell>
        </row>
        <row r="43158">
          <cell r="C43158" t="str">
            <v>54385</v>
          </cell>
          <cell r="D43158" t="str">
            <v>La Esperanza</v>
          </cell>
        </row>
        <row r="43159">
          <cell r="C43159" t="str">
            <v>54398</v>
          </cell>
          <cell r="D43159" t="str">
            <v>La Playa</v>
          </cell>
        </row>
        <row r="43160">
          <cell r="C43160" t="str">
            <v>54398</v>
          </cell>
          <cell r="D43160" t="str">
            <v>La Playa</v>
          </cell>
        </row>
        <row r="43161">
          <cell r="C43161" t="str">
            <v>54398</v>
          </cell>
          <cell r="D43161" t="str">
            <v>La Playa</v>
          </cell>
        </row>
        <row r="43162">
          <cell r="C43162" t="str">
            <v>54398</v>
          </cell>
          <cell r="D43162" t="str">
            <v>La Playa</v>
          </cell>
        </row>
        <row r="43163">
          <cell r="C43163" t="str">
            <v>54398</v>
          </cell>
          <cell r="D43163" t="str">
            <v>La Playa</v>
          </cell>
        </row>
        <row r="43164">
          <cell r="C43164" t="str">
            <v>54398</v>
          </cell>
          <cell r="D43164" t="str">
            <v>La Playa</v>
          </cell>
        </row>
        <row r="43165">
          <cell r="C43165" t="str">
            <v>54398</v>
          </cell>
          <cell r="D43165" t="str">
            <v>La Playa</v>
          </cell>
        </row>
        <row r="43166">
          <cell r="C43166" t="str">
            <v>54398</v>
          </cell>
          <cell r="D43166" t="str">
            <v>La Playa</v>
          </cell>
        </row>
        <row r="43167">
          <cell r="C43167" t="str">
            <v>54398</v>
          </cell>
          <cell r="D43167" t="str">
            <v>La Playa</v>
          </cell>
        </row>
        <row r="43168">
          <cell r="C43168" t="str">
            <v>54398</v>
          </cell>
          <cell r="D43168" t="str">
            <v>La Playa</v>
          </cell>
        </row>
        <row r="43169">
          <cell r="C43169" t="str">
            <v>54398</v>
          </cell>
          <cell r="D43169" t="str">
            <v>La Playa</v>
          </cell>
        </row>
        <row r="43170">
          <cell r="C43170" t="str">
            <v>54398</v>
          </cell>
          <cell r="D43170" t="str">
            <v>La Playa</v>
          </cell>
        </row>
        <row r="43171">
          <cell r="C43171" t="str">
            <v>54398</v>
          </cell>
          <cell r="D43171" t="str">
            <v>La Playa</v>
          </cell>
        </row>
        <row r="43172">
          <cell r="C43172" t="str">
            <v>54398</v>
          </cell>
          <cell r="D43172" t="str">
            <v>La Playa</v>
          </cell>
        </row>
        <row r="43173">
          <cell r="C43173" t="str">
            <v>54398</v>
          </cell>
          <cell r="D43173" t="str">
            <v>La Playa</v>
          </cell>
        </row>
        <row r="43174">
          <cell r="C43174" t="str">
            <v>54398</v>
          </cell>
          <cell r="D43174" t="str">
            <v>La Playa</v>
          </cell>
        </row>
        <row r="43175">
          <cell r="C43175" t="str">
            <v>54398</v>
          </cell>
          <cell r="D43175" t="str">
            <v>La Playa</v>
          </cell>
        </row>
        <row r="43176">
          <cell r="C43176" t="str">
            <v>54398</v>
          </cell>
          <cell r="D43176" t="str">
            <v>La Playa</v>
          </cell>
        </row>
        <row r="43177">
          <cell r="C43177" t="str">
            <v>54398</v>
          </cell>
          <cell r="D43177" t="str">
            <v>La Playa</v>
          </cell>
        </row>
        <row r="43178">
          <cell r="C43178" t="str">
            <v>54398</v>
          </cell>
          <cell r="D43178" t="str">
            <v>La Playa</v>
          </cell>
        </row>
        <row r="43179">
          <cell r="C43179" t="str">
            <v>54398</v>
          </cell>
          <cell r="D43179" t="str">
            <v>La Playa</v>
          </cell>
        </row>
        <row r="43180">
          <cell r="C43180" t="str">
            <v>54398</v>
          </cell>
          <cell r="D43180" t="str">
            <v>La Playa</v>
          </cell>
        </row>
        <row r="43181">
          <cell r="C43181" t="str">
            <v>54398</v>
          </cell>
          <cell r="D43181" t="str">
            <v>La Playa</v>
          </cell>
        </row>
        <row r="43182">
          <cell r="C43182" t="str">
            <v>54398</v>
          </cell>
          <cell r="D43182" t="str">
            <v>La Playa</v>
          </cell>
        </row>
        <row r="43183">
          <cell r="C43183" t="str">
            <v>54398</v>
          </cell>
          <cell r="D43183" t="str">
            <v>La Playa</v>
          </cell>
        </row>
        <row r="43184">
          <cell r="C43184" t="str">
            <v>54398</v>
          </cell>
          <cell r="D43184" t="str">
            <v>La Playa</v>
          </cell>
        </row>
        <row r="43185">
          <cell r="C43185" t="str">
            <v>54398</v>
          </cell>
          <cell r="D43185" t="str">
            <v>La Playa</v>
          </cell>
        </row>
        <row r="43186">
          <cell r="C43186" t="str">
            <v>54398</v>
          </cell>
          <cell r="D43186" t="str">
            <v>La Playa</v>
          </cell>
        </row>
        <row r="43187">
          <cell r="C43187" t="str">
            <v>54398</v>
          </cell>
          <cell r="D43187" t="str">
            <v>La Playa</v>
          </cell>
        </row>
        <row r="43188">
          <cell r="C43188" t="str">
            <v>54398</v>
          </cell>
          <cell r="D43188" t="str">
            <v>La Playa</v>
          </cell>
        </row>
        <row r="43189">
          <cell r="C43189" t="str">
            <v>54398</v>
          </cell>
          <cell r="D43189" t="str">
            <v>La Playa</v>
          </cell>
        </row>
        <row r="43190">
          <cell r="C43190" t="str">
            <v>54398</v>
          </cell>
          <cell r="D43190" t="str">
            <v>La Playa</v>
          </cell>
        </row>
        <row r="43191">
          <cell r="C43191" t="str">
            <v>54398</v>
          </cell>
          <cell r="D43191" t="str">
            <v>La Playa</v>
          </cell>
        </row>
        <row r="43192">
          <cell r="C43192" t="str">
            <v>54398</v>
          </cell>
          <cell r="D43192" t="str">
            <v>La Playa</v>
          </cell>
        </row>
        <row r="43193">
          <cell r="C43193" t="str">
            <v>54398</v>
          </cell>
          <cell r="D43193" t="str">
            <v>La Playa</v>
          </cell>
        </row>
        <row r="43194">
          <cell r="C43194" t="str">
            <v>54398</v>
          </cell>
          <cell r="D43194" t="str">
            <v>La Playa</v>
          </cell>
        </row>
        <row r="43195">
          <cell r="C43195" t="str">
            <v>54398</v>
          </cell>
          <cell r="D43195" t="str">
            <v>La Playa</v>
          </cell>
        </row>
        <row r="43196">
          <cell r="C43196" t="str">
            <v>54398</v>
          </cell>
          <cell r="D43196" t="str">
            <v>La Playa</v>
          </cell>
        </row>
        <row r="43197">
          <cell r="C43197" t="str">
            <v>54398</v>
          </cell>
          <cell r="D43197" t="str">
            <v>La Playa</v>
          </cell>
        </row>
        <row r="43198">
          <cell r="C43198" t="str">
            <v>54398</v>
          </cell>
          <cell r="D43198" t="str">
            <v>La Playa</v>
          </cell>
        </row>
        <row r="43199">
          <cell r="C43199" t="str">
            <v>54398</v>
          </cell>
          <cell r="D43199" t="str">
            <v>La Playa</v>
          </cell>
        </row>
        <row r="43200">
          <cell r="C43200" t="str">
            <v>54398</v>
          </cell>
          <cell r="D43200" t="str">
            <v>La Playa</v>
          </cell>
        </row>
        <row r="43201">
          <cell r="C43201" t="str">
            <v>54398</v>
          </cell>
          <cell r="D43201" t="str">
            <v>La Playa</v>
          </cell>
        </row>
        <row r="43202">
          <cell r="C43202" t="str">
            <v>54398</v>
          </cell>
          <cell r="D43202" t="str">
            <v>La Playa</v>
          </cell>
        </row>
        <row r="43203">
          <cell r="C43203" t="str">
            <v>54398</v>
          </cell>
          <cell r="D43203" t="str">
            <v>La Playa</v>
          </cell>
        </row>
        <row r="43204">
          <cell r="C43204" t="str">
            <v>54398</v>
          </cell>
          <cell r="D43204" t="str">
            <v>La Playa</v>
          </cell>
        </row>
        <row r="43205">
          <cell r="C43205" t="str">
            <v>54398</v>
          </cell>
          <cell r="D43205" t="str">
            <v>La Playa</v>
          </cell>
        </row>
        <row r="43206">
          <cell r="C43206" t="str">
            <v>54398</v>
          </cell>
          <cell r="D43206" t="str">
            <v>La Playa</v>
          </cell>
        </row>
        <row r="43207">
          <cell r="C43207" t="str">
            <v>54398</v>
          </cell>
          <cell r="D43207" t="str">
            <v>La Playa</v>
          </cell>
        </row>
        <row r="43208">
          <cell r="C43208" t="str">
            <v>54398</v>
          </cell>
          <cell r="D43208" t="str">
            <v>La Playa</v>
          </cell>
        </row>
        <row r="43209">
          <cell r="C43209" t="str">
            <v>54398</v>
          </cell>
          <cell r="D43209" t="str">
            <v>La Playa</v>
          </cell>
        </row>
        <row r="43210">
          <cell r="C43210" t="str">
            <v>54398</v>
          </cell>
          <cell r="D43210" t="str">
            <v>La Playa</v>
          </cell>
        </row>
        <row r="43211">
          <cell r="C43211" t="str">
            <v>54398</v>
          </cell>
          <cell r="D43211" t="str">
            <v>La Playa</v>
          </cell>
        </row>
        <row r="43212">
          <cell r="C43212" t="str">
            <v>54398</v>
          </cell>
          <cell r="D43212" t="str">
            <v>La Playa</v>
          </cell>
        </row>
        <row r="43213">
          <cell r="C43213" t="str">
            <v>54405</v>
          </cell>
          <cell r="D43213" t="str">
            <v>Los Patios</v>
          </cell>
        </row>
        <row r="43214">
          <cell r="C43214" t="str">
            <v>54405</v>
          </cell>
          <cell r="D43214" t="str">
            <v>Los Patios</v>
          </cell>
        </row>
        <row r="43215">
          <cell r="C43215" t="str">
            <v>54405</v>
          </cell>
          <cell r="D43215" t="str">
            <v>Los Patios</v>
          </cell>
        </row>
        <row r="43216">
          <cell r="C43216" t="str">
            <v>54405</v>
          </cell>
          <cell r="D43216" t="str">
            <v>Los Patios</v>
          </cell>
        </row>
        <row r="43217">
          <cell r="C43217" t="str">
            <v>54405</v>
          </cell>
          <cell r="D43217" t="str">
            <v>Los Patios</v>
          </cell>
        </row>
        <row r="43218">
          <cell r="C43218" t="str">
            <v>54405</v>
          </cell>
          <cell r="D43218" t="str">
            <v>Los Patios</v>
          </cell>
        </row>
        <row r="43219">
          <cell r="C43219" t="str">
            <v>54405</v>
          </cell>
          <cell r="D43219" t="str">
            <v>Los Patios</v>
          </cell>
        </row>
        <row r="43220">
          <cell r="C43220" t="str">
            <v>54405</v>
          </cell>
          <cell r="D43220" t="str">
            <v>Los Patios</v>
          </cell>
        </row>
        <row r="43221">
          <cell r="C43221" t="str">
            <v>54405</v>
          </cell>
          <cell r="D43221" t="str">
            <v>Los Patios</v>
          </cell>
        </row>
        <row r="43222">
          <cell r="C43222" t="str">
            <v>54405</v>
          </cell>
          <cell r="D43222" t="str">
            <v>Los Patios</v>
          </cell>
        </row>
        <row r="43223">
          <cell r="C43223" t="str">
            <v>54405</v>
          </cell>
          <cell r="D43223" t="str">
            <v>Los Patios</v>
          </cell>
        </row>
        <row r="43224">
          <cell r="C43224" t="str">
            <v>54405</v>
          </cell>
          <cell r="D43224" t="str">
            <v>Los Patios</v>
          </cell>
        </row>
        <row r="43225">
          <cell r="C43225" t="str">
            <v>54405</v>
          </cell>
          <cell r="D43225" t="str">
            <v>Los Patios</v>
          </cell>
        </row>
        <row r="43226">
          <cell r="C43226" t="str">
            <v>54405</v>
          </cell>
          <cell r="D43226" t="str">
            <v>Los Patios</v>
          </cell>
        </row>
        <row r="43227">
          <cell r="C43227" t="str">
            <v>54405</v>
          </cell>
          <cell r="D43227" t="str">
            <v>Los Patios</v>
          </cell>
        </row>
        <row r="43228">
          <cell r="C43228" t="str">
            <v>54405</v>
          </cell>
          <cell r="D43228" t="str">
            <v>Los Patios</v>
          </cell>
        </row>
        <row r="43229">
          <cell r="C43229" t="str">
            <v>54405</v>
          </cell>
          <cell r="D43229" t="str">
            <v>Los Patios</v>
          </cell>
        </row>
        <row r="43230">
          <cell r="C43230" t="str">
            <v>54405</v>
          </cell>
          <cell r="D43230" t="str">
            <v>Los Patios</v>
          </cell>
        </row>
        <row r="43231">
          <cell r="C43231" t="str">
            <v>54405</v>
          </cell>
          <cell r="D43231" t="str">
            <v>Los Patios</v>
          </cell>
        </row>
        <row r="43232">
          <cell r="C43232" t="str">
            <v>54405</v>
          </cell>
          <cell r="D43232" t="str">
            <v>Los Patios</v>
          </cell>
        </row>
        <row r="43233">
          <cell r="C43233" t="str">
            <v>54405</v>
          </cell>
          <cell r="D43233" t="str">
            <v>Los Patios</v>
          </cell>
        </row>
        <row r="43234">
          <cell r="C43234" t="str">
            <v>54405</v>
          </cell>
          <cell r="D43234" t="str">
            <v>Los Patios</v>
          </cell>
        </row>
        <row r="43235">
          <cell r="C43235" t="str">
            <v>54405</v>
          </cell>
          <cell r="D43235" t="str">
            <v>Los Patios</v>
          </cell>
        </row>
        <row r="43236">
          <cell r="C43236" t="str">
            <v>54405</v>
          </cell>
          <cell r="D43236" t="str">
            <v>Los Patios</v>
          </cell>
        </row>
        <row r="43237">
          <cell r="C43237" t="str">
            <v>54405</v>
          </cell>
          <cell r="D43237" t="str">
            <v>Los Patios</v>
          </cell>
        </row>
        <row r="43238">
          <cell r="C43238" t="str">
            <v>54405</v>
          </cell>
          <cell r="D43238" t="str">
            <v>Los Patios</v>
          </cell>
        </row>
        <row r="43239">
          <cell r="C43239" t="str">
            <v>54405</v>
          </cell>
          <cell r="D43239" t="str">
            <v>Los Patios</v>
          </cell>
        </row>
        <row r="43240">
          <cell r="C43240" t="str">
            <v>54405</v>
          </cell>
          <cell r="D43240" t="str">
            <v>Los Patios</v>
          </cell>
        </row>
        <row r="43241">
          <cell r="C43241" t="str">
            <v>54405</v>
          </cell>
          <cell r="D43241" t="str">
            <v>Los Patios</v>
          </cell>
        </row>
        <row r="43242">
          <cell r="C43242" t="str">
            <v>54405</v>
          </cell>
          <cell r="D43242" t="str">
            <v>Los Patios</v>
          </cell>
        </row>
        <row r="43243">
          <cell r="C43243" t="str">
            <v>54405</v>
          </cell>
          <cell r="D43243" t="str">
            <v>Los Patios</v>
          </cell>
        </row>
        <row r="43244">
          <cell r="C43244" t="str">
            <v>54405</v>
          </cell>
          <cell r="D43244" t="str">
            <v>Los Patios</v>
          </cell>
        </row>
        <row r="43245">
          <cell r="C43245" t="str">
            <v>54405</v>
          </cell>
          <cell r="D43245" t="str">
            <v>Los Patios</v>
          </cell>
        </row>
        <row r="43246">
          <cell r="C43246" t="str">
            <v>54405</v>
          </cell>
          <cell r="D43246" t="str">
            <v>Los Patios</v>
          </cell>
        </row>
        <row r="43247">
          <cell r="C43247" t="str">
            <v>54405</v>
          </cell>
          <cell r="D43247" t="str">
            <v>Los Patios</v>
          </cell>
        </row>
        <row r="43248">
          <cell r="C43248" t="str">
            <v>54405</v>
          </cell>
          <cell r="D43248" t="str">
            <v>Los Patios</v>
          </cell>
        </row>
        <row r="43249">
          <cell r="C43249" t="str">
            <v>54405</v>
          </cell>
          <cell r="D43249" t="str">
            <v>Los Patios</v>
          </cell>
        </row>
        <row r="43250">
          <cell r="C43250" t="str">
            <v>54405</v>
          </cell>
          <cell r="D43250" t="str">
            <v>Los Patios</v>
          </cell>
        </row>
        <row r="43251">
          <cell r="C43251" t="str">
            <v>54405</v>
          </cell>
          <cell r="D43251" t="str">
            <v>Los Patios</v>
          </cell>
        </row>
        <row r="43252">
          <cell r="C43252" t="str">
            <v>54405</v>
          </cell>
          <cell r="D43252" t="str">
            <v>Los Patios</v>
          </cell>
        </row>
        <row r="43253">
          <cell r="C43253" t="str">
            <v>54405</v>
          </cell>
          <cell r="D43253" t="str">
            <v>Los Patios</v>
          </cell>
        </row>
        <row r="43254">
          <cell r="C43254" t="str">
            <v>54405</v>
          </cell>
          <cell r="D43254" t="str">
            <v>Los Patios</v>
          </cell>
        </row>
        <row r="43255">
          <cell r="C43255" t="str">
            <v>54405</v>
          </cell>
          <cell r="D43255" t="str">
            <v>Los Patios</v>
          </cell>
        </row>
        <row r="43256">
          <cell r="C43256" t="str">
            <v>54405</v>
          </cell>
          <cell r="D43256" t="str">
            <v>Los Patios</v>
          </cell>
        </row>
        <row r="43257">
          <cell r="C43257" t="str">
            <v>54405</v>
          </cell>
          <cell r="D43257" t="str">
            <v>Los Patios</v>
          </cell>
        </row>
        <row r="43258">
          <cell r="C43258" t="str">
            <v>54405</v>
          </cell>
          <cell r="D43258" t="str">
            <v>Los Patios</v>
          </cell>
        </row>
        <row r="43259">
          <cell r="C43259" t="str">
            <v>54405</v>
          </cell>
          <cell r="D43259" t="str">
            <v>Los Patios</v>
          </cell>
        </row>
        <row r="43260">
          <cell r="C43260" t="str">
            <v>54405</v>
          </cell>
          <cell r="D43260" t="str">
            <v>Los Patios</v>
          </cell>
        </row>
        <row r="43261">
          <cell r="C43261" t="str">
            <v>54405</v>
          </cell>
          <cell r="D43261" t="str">
            <v>Los Patios</v>
          </cell>
        </row>
        <row r="43262">
          <cell r="C43262" t="str">
            <v>54405</v>
          </cell>
          <cell r="D43262" t="str">
            <v>Los Patios</v>
          </cell>
        </row>
        <row r="43263">
          <cell r="C43263" t="str">
            <v>54405</v>
          </cell>
          <cell r="D43263" t="str">
            <v>Los Patios</v>
          </cell>
        </row>
        <row r="43264">
          <cell r="C43264" t="str">
            <v>54405</v>
          </cell>
          <cell r="D43264" t="str">
            <v>Los Patios</v>
          </cell>
        </row>
        <row r="43265">
          <cell r="C43265" t="str">
            <v>54405</v>
          </cell>
          <cell r="D43265" t="str">
            <v>Los Patios</v>
          </cell>
        </row>
        <row r="43266">
          <cell r="C43266" t="str">
            <v>54405</v>
          </cell>
          <cell r="D43266" t="str">
            <v>Los Patios</v>
          </cell>
        </row>
        <row r="43267">
          <cell r="C43267" t="str">
            <v>54418</v>
          </cell>
          <cell r="D43267" t="str">
            <v>Lourdes</v>
          </cell>
        </row>
        <row r="43268">
          <cell r="C43268" t="str">
            <v>54418</v>
          </cell>
          <cell r="D43268" t="str">
            <v>Lourdes</v>
          </cell>
        </row>
        <row r="43269">
          <cell r="C43269" t="str">
            <v>54418</v>
          </cell>
          <cell r="D43269" t="str">
            <v>Lourdes</v>
          </cell>
        </row>
        <row r="43270">
          <cell r="C43270" t="str">
            <v>54418</v>
          </cell>
          <cell r="D43270" t="str">
            <v>Lourdes</v>
          </cell>
        </row>
        <row r="43271">
          <cell r="C43271" t="str">
            <v>54418</v>
          </cell>
          <cell r="D43271" t="str">
            <v>Lourdes</v>
          </cell>
        </row>
        <row r="43272">
          <cell r="C43272" t="str">
            <v>54418</v>
          </cell>
          <cell r="D43272" t="str">
            <v>Lourdes</v>
          </cell>
        </row>
        <row r="43273">
          <cell r="C43273" t="str">
            <v>54418</v>
          </cell>
          <cell r="D43273" t="str">
            <v>Lourdes</v>
          </cell>
        </row>
        <row r="43274">
          <cell r="C43274" t="str">
            <v>54418</v>
          </cell>
          <cell r="D43274" t="str">
            <v>Lourdes</v>
          </cell>
        </row>
        <row r="43275">
          <cell r="C43275" t="str">
            <v>54418</v>
          </cell>
          <cell r="D43275" t="str">
            <v>Lourdes</v>
          </cell>
        </row>
        <row r="43276">
          <cell r="C43276" t="str">
            <v>54418</v>
          </cell>
          <cell r="D43276" t="str">
            <v>Lourdes</v>
          </cell>
        </row>
        <row r="43277">
          <cell r="C43277" t="str">
            <v>54418</v>
          </cell>
          <cell r="D43277" t="str">
            <v>Lourdes</v>
          </cell>
        </row>
        <row r="43278">
          <cell r="C43278" t="str">
            <v>54418</v>
          </cell>
          <cell r="D43278" t="str">
            <v>Lourdes</v>
          </cell>
        </row>
        <row r="43279">
          <cell r="C43279" t="str">
            <v>54418</v>
          </cell>
          <cell r="D43279" t="str">
            <v>Lourdes</v>
          </cell>
        </row>
        <row r="43280">
          <cell r="C43280" t="str">
            <v>54418</v>
          </cell>
          <cell r="D43280" t="str">
            <v>Lourdes</v>
          </cell>
        </row>
        <row r="43281">
          <cell r="C43281" t="str">
            <v>54418</v>
          </cell>
          <cell r="D43281" t="str">
            <v>Lourdes</v>
          </cell>
        </row>
        <row r="43282">
          <cell r="C43282" t="str">
            <v>54418</v>
          </cell>
          <cell r="D43282" t="str">
            <v>Lourdes</v>
          </cell>
        </row>
        <row r="43283">
          <cell r="C43283" t="str">
            <v>54418</v>
          </cell>
          <cell r="D43283" t="str">
            <v>Lourdes</v>
          </cell>
        </row>
        <row r="43284">
          <cell r="C43284" t="str">
            <v>54418</v>
          </cell>
          <cell r="D43284" t="str">
            <v>Lourdes</v>
          </cell>
        </row>
        <row r="43285">
          <cell r="C43285" t="str">
            <v>54418</v>
          </cell>
          <cell r="D43285" t="str">
            <v>Lourdes</v>
          </cell>
        </row>
        <row r="43286">
          <cell r="C43286" t="str">
            <v>54418</v>
          </cell>
          <cell r="D43286" t="str">
            <v>Lourdes</v>
          </cell>
        </row>
        <row r="43287">
          <cell r="C43287" t="str">
            <v>54418</v>
          </cell>
          <cell r="D43287" t="str">
            <v>Lourdes</v>
          </cell>
        </row>
        <row r="43288">
          <cell r="C43288" t="str">
            <v>54418</v>
          </cell>
          <cell r="D43288" t="str">
            <v>Lourdes</v>
          </cell>
        </row>
        <row r="43289">
          <cell r="C43289" t="str">
            <v>54418</v>
          </cell>
          <cell r="D43289" t="str">
            <v>Lourdes</v>
          </cell>
        </row>
        <row r="43290">
          <cell r="C43290" t="str">
            <v>54418</v>
          </cell>
          <cell r="D43290" t="str">
            <v>Lourdes</v>
          </cell>
        </row>
        <row r="43291">
          <cell r="C43291" t="str">
            <v>54418</v>
          </cell>
          <cell r="D43291" t="str">
            <v>Lourdes</v>
          </cell>
        </row>
        <row r="43292">
          <cell r="C43292" t="str">
            <v>54418</v>
          </cell>
          <cell r="D43292" t="str">
            <v>Lourdes</v>
          </cell>
        </row>
        <row r="43293">
          <cell r="C43293" t="str">
            <v>54418</v>
          </cell>
          <cell r="D43293" t="str">
            <v>Lourdes</v>
          </cell>
        </row>
        <row r="43294">
          <cell r="C43294" t="str">
            <v>54418</v>
          </cell>
          <cell r="D43294" t="str">
            <v>Lourdes</v>
          </cell>
        </row>
        <row r="43295">
          <cell r="C43295" t="str">
            <v>54418</v>
          </cell>
          <cell r="D43295" t="str">
            <v>Lourdes</v>
          </cell>
        </row>
        <row r="43296">
          <cell r="C43296" t="str">
            <v>54418</v>
          </cell>
          <cell r="D43296" t="str">
            <v>Lourdes</v>
          </cell>
        </row>
        <row r="43297">
          <cell r="C43297" t="str">
            <v>54418</v>
          </cell>
          <cell r="D43297" t="str">
            <v>Lourdes</v>
          </cell>
        </row>
        <row r="43298">
          <cell r="C43298" t="str">
            <v>54418</v>
          </cell>
          <cell r="D43298" t="str">
            <v>Lourdes</v>
          </cell>
        </row>
        <row r="43299">
          <cell r="C43299" t="str">
            <v>54418</v>
          </cell>
          <cell r="D43299" t="str">
            <v>Lourdes</v>
          </cell>
        </row>
        <row r="43300">
          <cell r="C43300" t="str">
            <v>54418</v>
          </cell>
          <cell r="D43300" t="str">
            <v>Lourdes</v>
          </cell>
        </row>
        <row r="43301">
          <cell r="C43301" t="str">
            <v>54418</v>
          </cell>
          <cell r="D43301" t="str">
            <v>Lourdes</v>
          </cell>
        </row>
        <row r="43302">
          <cell r="C43302" t="str">
            <v>54418</v>
          </cell>
          <cell r="D43302" t="str">
            <v>Lourdes</v>
          </cell>
        </row>
        <row r="43303">
          <cell r="C43303" t="str">
            <v>54418</v>
          </cell>
          <cell r="D43303" t="str">
            <v>Lourdes</v>
          </cell>
        </row>
        <row r="43304">
          <cell r="C43304" t="str">
            <v>54418</v>
          </cell>
          <cell r="D43304" t="str">
            <v>Lourdes</v>
          </cell>
        </row>
        <row r="43305">
          <cell r="C43305" t="str">
            <v>54418</v>
          </cell>
          <cell r="D43305" t="str">
            <v>Lourdes</v>
          </cell>
        </row>
        <row r="43306">
          <cell r="C43306" t="str">
            <v>54418</v>
          </cell>
          <cell r="D43306" t="str">
            <v>Lourdes</v>
          </cell>
        </row>
        <row r="43307">
          <cell r="C43307" t="str">
            <v>54418</v>
          </cell>
          <cell r="D43307" t="str">
            <v>Lourdes</v>
          </cell>
        </row>
        <row r="43308">
          <cell r="C43308" t="str">
            <v>54418</v>
          </cell>
          <cell r="D43308" t="str">
            <v>Lourdes</v>
          </cell>
        </row>
        <row r="43309">
          <cell r="C43309" t="str">
            <v>54418</v>
          </cell>
          <cell r="D43309" t="str">
            <v>Lourdes</v>
          </cell>
        </row>
        <row r="43310">
          <cell r="C43310" t="str">
            <v>54418</v>
          </cell>
          <cell r="D43310" t="str">
            <v>Lourdes</v>
          </cell>
        </row>
        <row r="43311">
          <cell r="C43311" t="str">
            <v>54418</v>
          </cell>
          <cell r="D43311" t="str">
            <v>Lourdes</v>
          </cell>
        </row>
        <row r="43312">
          <cell r="C43312" t="str">
            <v>54418</v>
          </cell>
          <cell r="D43312" t="str">
            <v>Lourdes</v>
          </cell>
        </row>
        <row r="43313">
          <cell r="C43313" t="str">
            <v>54418</v>
          </cell>
          <cell r="D43313" t="str">
            <v>Lourdes</v>
          </cell>
        </row>
        <row r="43314">
          <cell r="C43314" t="str">
            <v>54418</v>
          </cell>
          <cell r="D43314" t="str">
            <v>Lourdes</v>
          </cell>
        </row>
        <row r="43315">
          <cell r="C43315" t="str">
            <v>54418</v>
          </cell>
          <cell r="D43315" t="str">
            <v>Lourdes</v>
          </cell>
        </row>
        <row r="43316">
          <cell r="C43316" t="str">
            <v>54418</v>
          </cell>
          <cell r="D43316" t="str">
            <v>Lourdes</v>
          </cell>
        </row>
        <row r="43317">
          <cell r="C43317" t="str">
            <v>54418</v>
          </cell>
          <cell r="D43317" t="str">
            <v>Lourdes</v>
          </cell>
        </row>
        <row r="43318">
          <cell r="C43318" t="str">
            <v>54418</v>
          </cell>
          <cell r="D43318" t="str">
            <v>Lourdes</v>
          </cell>
        </row>
        <row r="43319">
          <cell r="C43319" t="str">
            <v>54418</v>
          </cell>
          <cell r="D43319" t="str">
            <v>Lourdes</v>
          </cell>
        </row>
        <row r="43320">
          <cell r="C43320" t="str">
            <v>54418</v>
          </cell>
          <cell r="D43320" t="str">
            <v>Lourdes</v>
          </cell>
        </row>
        <row r="43321">
          <cell r="C43321" t="str">
            <v>54480</v>
          </cell>
          <cell r="D43321" t="str">
            <v>Mutiscua</v>
          </cell>
        </row>
        <row r="43322">
          <cell r="C43322" t="str">
            <v>54480</v>
          </cell>
          <cell r="D43322" t="str">
            <v>Mutiscua</v>
          </cell>
        </row>
        <row r="43323">
          <cell r="C43323" t="str">
            <v>54480</v>
          </cell>
          <cell r="D43323" t="str">
            <v>Mutiscua</v>
          </cell>
        </row>
        <row r="43324">
          <cell r="C43324" t="str">
            <v>54480</v>
          </cell>
          <cell r="D43324" t="str">
            <v>Mutiscua</v>
          </cell>
        </row>
        <row r="43325">
          <cell r="C43325" t="str">
            <v>54480</v>
          </cell>
          <cell r="D43325" t="str">
            <v>Mutiscua</v>
          </cell>
        </row>
        <row r="43326">
          <cell r="C43326" t="str">
            <v>54480</v>
          </cell>
          <cell r="D43326" t="str">
            <v>Mutiscua</v>
          </cell>
        </row>
        <row r="43327">
          <cell r="C43327" t="str">
            <v>54480</v>
          </cell>
          <cell r="D43327" t="str">
            <v>Mutiscua</v>
          </cell>
        </row>
        <row r="43328">
          <cell r="C43328" t="str">
            <v>54480</v>
          </cell>
          <cell r="D43328" t="str">
            <v>Mutiscua</v>
          </cell>
        </row>
        <row r="43329">
          <cell r="C43329" t="str">
            <v>54480</v>
          </cell>
          <cell r="D43329" t="str">
            <v>Mutiscua</v>
          </cell>
        </row>
        <row r="43330">
          <cell r="C43330" t="str">
            <v>54480</v>
          </cell>
          <cell r="D43330" t="str">
            <v>Mutiscua</v>
          </cell>
        </row>
        <row r="43331">
          <cell r="C43331" t="str">
            <v>54480</v>
          </cell>
          <cell r="D43331" t="str">
            <v>Mutiscua</v>
          </cell>
        </row>
        <row r="43332">
          <cell r="C43332" t="str">
            <v>54480</v>
          </cell>
          <cell r="D43332" t="str">
            <v>Mutiscua</v>
          </cell>
        </row>
        <row r="43333">
          <cell r="C43333" t="str">
            <v>54480</v>
          </cell>
          <cell r="D43333" t="str">
            <v>Mutiscua</v>
          </cell>
        </row>
        <row r="43334">
          <cell r="C43334" t="str">
            <v>54480</v>
          </cell>
          <cell r="D43334" t="str">
            <v>Mutiscua</v>
          </cell>
        </row>
        <row r="43335">
          <cell r="C43335" t="str">
            <v>54480</v>
          </cell>
          <cell r="D43335" t="str">
            <v>Mutiscua</v>
          </cell>
        </row>
        <row r="43336">
          <cell r="C43336" t="str">
            <v>54480</v>
          </cell>
          <cell r="D43336" t="str">
            <v>Mutiscua</v>
          </cell>
        </row>
        <row r="43337">
          <cell r="C43337" t="str">
            <v>54480</v>
          </cell>
          <cell r="D43337" t="str">
            <v>Mutiscua</v>
          </cell>
        </row>
        <row r="43338">
          <cell r="C43338" t="str">
            <v>54480</v>
          </cell>
          <cell r="D43338" t="str">
            <v>Mutiscua</v>
          </cell>
        </row>
        <row r="43339">
          <cell r="C43339" t="str">
            <v>54480</v>
          </cell>
          <cell r="D43339" t="str">
            <v>Mutiscua</v>
          </cell>
        </row>
        <row r="43340">
          <cell r="C43340" t="str">
            <v>54480</v>
          </cell>
          <cell r="D43340" t="str">
            <v>Mutiscua</v>
          </cell>
        </row>
        <row r="43341">
          <cell r="C43341" t="str">
            <v>54480</v>
          </cell>
          <cell r="D43341" t="str">
            <v>Mutiscua</v>
          </cell>
        </row>
        <row r="43342">
          <cell r="C43342" t="str">
            <v>54480</v>
          </cell>
          <cell r="D43342" t="str">
            <v>Mutiscua</v>
          </cell>
        </row>
        <row r="43343">
          <cell r="C43343" t="str">
            <v>54480</v>
          </cell>
          <cell r="D43343" t="str">
            <v>Mutiscua</v>
          </cell>
        </row>
        <row r="43344">
          <cell r="C43344" t="str">
            <v>54480</v>
          </cell>
          <cell r="D43344" t="str">
            <v>Mutiscua</v>
          </cell>
        </row>
        <row r="43345">
          <cell r="C43345" t="str">
            <v>54480</v>
          </cell>
          <cell r="D43345" t="str">
            <v>Mutiscua</v>
          </cell>
        </row>
        <row r="43346">
          <cell r="C43346" t="str">
            <v>54480</v>
          </cell>
          <cell r="D43346" t="str">
            <v>Mutiscua</v>
          </cell>
        </row>
        <row r="43347">
          <cell r="C43347" t="str">
            <v>54480</v>
          </cell>
          <cell r="D43347" t="str">
            <v>Mutiscua</v>
          </cell>
        </row>
        <row r="43348">
          <cell r="C43348" t="str">
            <v>54480</v>
          </cell>
          <cell r="D43348" t="str">
            <v>Mutiscua</v>
          </cell>
        </row>
        <row r="43349">
          <cell r="C43349" t="str">
            <v>54480</v>
          </cell>
          <cell r="D43349" t="str">
            <v>Mutiscua</v>
          </cell>
        </row>
        <row r="43350">
          <cell r="C43350" t="str">
            <v>54480</v>
          </cell>
          <cell r="D43350" t="str">
            <v>Mutiscua</v>
          </cell>
        </row>
        <row r="43351">
          <cell r="C43351" t="str">
            <v>54480</v>
          </cell>
          <cell r="D43351" t="str">
            <v>Mutiscua</v>
          </cell>
        </row>
        <row r="43352">
          <cell r="C43352" t="str">
            <v>54480</v>
          </cell>
          <cell r="D43352" t="str">
            <v>Mutiscua</v>
          </cell>
        </row>
        <row r="43353">
          <cell r="C43353" t="str">
            <v>54480</v>
          </cell>
          <cell r="D43353" t="str">
            <v>Mutiscua</v>
          </cell>
        </row>
        <row r="43354">
          <cell r="C43354" t="str">
            <v>54480</v>
          </cell>
          <cell r="D43354" t="str">
            <v>Mutiscua</v>
          </cell>
        </row>
        <row r="43355">
          <cell r="C43355" t="str">
            <v>54480</v>
          </cell>
          <cell r="D43355" t="str">
            <v>Mutiscua</v>
          </cell>
        </row>
        <row r="43356">
          <cell r="C43356" t="str">
            <v>54480</v>
          </cell>
          <cell r="D43356" t="str">
            <v>Mutiscua</v>
          </cell>
        </row>
        <row r="43357">
          <cell r="C43357" t="str">
            <v>54480</v>
          </cell>
          <cell r="D43357" t="str">
            <v>Mutiscua</v>
          </cell>
        </row>
        <row r="43358">
          <cell r="C43358" t="str">
            <v>54480</v>
          </cell>
          <cell r="D43358" t="str">
            <v>Mutiscua</v>
          </cell>
        </row>
        <row r="43359">
          <cell r="C43359" t="str">
            <v>54480</v>
          </cell>
          <cell r="D43359" t="str">
            <v>Mutiscua</v>
          </cell>
        </row>
        <row r="43360">
          <cell r="C43360" t="str">
            <v>54480</v>
          </cell>
          <cell r="D43360" t="str">
            <v>Mutiscua</v>
          </cell>
        </row>
        <row r="43361">
          <cell r="C43361" t="str">
            <v>54480</v>
          </cell>
          <cell r="D43361" t="str">
            <v>Mutiscua</v>
          </cell>
        </row>
        <row r="43362">
          <cell r="C43362" t="str">
            <v>54480</v>
          </cell>
          <cell r="D43362" t="str">
            <v>Mutiscua</v>
          </cell>
        </row>
        <row r="43363">
          <cell r="C43363" t="str">
            <v>54480</v>
          </cell>
          <cell r="D43363" t="str">
            <v>Mutiscua</v>
          </cell>
        </row>
        <row r="43364">
          <cell r="C43364" t="str">
            <v>54480</v>
          </cell>
          <cell r="D43364" t="str">
            <v>Mutiscua</v>
          </cell>
        </row>
        <row r="43365">
          <cell r="C43365" t="str">
            <v>54480</v>
          </cell>
          <cell r="D43365" t="str">
            <v>Mutiscua</v>
          </cell>
        </row>
        <row r="43366">
          <cell r="C43366" t="str">
            <v>54480</v>
          </cell>
          <cell r="D43366" t="str">
            <v>Mutiscua</v>
          </cell>
        </row>
        <row r="43367">
          <cell r="C43367" t="str">
            <v>54480</v>
          </cell>
          <cell r="D43367" t="str">
            <v>Mutiscua</v>
          </cell>
        </row>
        <row r="43368">
          <cell r="C43368" t="str">
            <v>54480</v>
          </cell>
          <cell r="D43368" t="str">
            <v>Mutiscua</v>
          </cell>
        </row>
        <row r="43369">
          <cell r="C43369" t="str">
            <v>54480</v>
          </cell>
          <cell r="D43369" t="str">
            <v>Mutiscua</v>
          </cell>
        </row>
        <row r="43370">
          <cell r="C43370" t="str">
            <v>54480</v>
          </cell>
          <cell r="D43370" t="str">
            <v>Mutiscua</v>
          </cell>
        </row>
        <row r="43371">
          <cell r="C43371" t="str">
            <v>54480</v>
          </cell>
          <cell r="D43371" t="str">
            <v>Mutiscua</v>
          </cell>
        </row>
        <row r="43372">
          <cell r="C43372" t="str">
            <v>54480</v>
          </cell>
          <cell r="D43372" t="str">
            <v>Mutiscua</v>
          </cell>
        </row>
        <row r="43373">
          <cell r="C43373" t="str">
            <v>54480</v>
          </cell>
          <cell r="D43373" t="str">
            <v>Mutiscua</v>
          </cell>
        </row>
        <row r="43374">
          <cell r="C43374" t="str">
            <v>54480</v>
          </cell>
          <cell r="D43374" t="str">
            <v>Mutiscua</v>
          </cell>
        </row>
        <row r="43375">
          <cell r="C43375" t="str">
            <v>54498</v>
          </cell>
          <cell r="D43375" t="str">
            <v>Ocaña</v>
          </cell>
        </row>
        <row r="43376">
          <cell r="C43376" t="str">
            <v>54498</v>
          </cell>
          <cell r="D43376" t="str">
            <v>Ocaña</v>
          </cell>
        </row>
        <row r="43377">
          <cell r="C43377" t="str">
            <v>54498</v>
          </cell>
          <cell r="D43377" t="str">
            <v>Ocaña</v>
          </cell>
        </row>
        <row r="43378">
          <cell r="C43378" t="str">
            <v>54498</v>
          </cell>
          <cell r="D43378" t="str">
            <v>Ocaña</v>
          </cell>
        </row>
        <row r="43379">
          <cell r="C43379" t="str">
            <v>54498</v>
          </cell>
          <cell r="D43379" t="str">
            <v>Ocaña</v>
          </cell>
        </row>
        <row r="43380">
          <cell r="C43380" t="str">
            <v>54498</v>
          </cell>
          <cell r="D43380" t="str">
            <v>Ocaña</v>
          </cell>
        </row>
        <row r="43381">
          <cell r="C43381" t="str">
            <v>54498</v>
          </cell>
          <cell r="D43381" t="str">
            <v>Ocaña</v>
          </cell>
        </row>
        <row r="43382">
          <cell r="C43382" t="str">
            <v>54498</v>
          </cell>
          <cell r="D43382" t="str">
            <v>Ocaña</v>
          </cell>
        </row>
        <row r="43383">
          <cell r="C43383" t="str">
            <v>54498</v>
          </cell>
          <cell r="D43383" t="str">
            <v>Ocaña</v>
          </cell>
        </row>
        <row r="43384">
          <cell r="C43384" t="str">
            <v>54498</v>
          </cell>
          <cell r="D43384" t="str">
            <v>Ocaña</v>
          </cell>
        </row>
        <row r="43385">
          <cell r="C43385" t="str">
            <v>54498</v>
          </cell>
          <cell r="D43385" t="str">
            <v>Ocaña</v>
          </cell>
        </row>
        <row r="43386">
          <cell r="C43386" t="str">
            <v>54498</v>
          </cell>
          <cell r="D43386" t="str">
            <v>Ocaña</v>
          </cell>
        </row>
        <row r="43387">
          <cell r="C43387" t="str">
            <v>54498</v>
          </cell>
          <cell r="D43387" t="str">
            <v>Ocaña</v>
          </cell>
        </row>
        <row r="43388">
          <cell r="C43388" t="str">
            <v>54498</v>
          </cell>
          <cell r="D43388" t="str">
            <v>Ocaña</v>
          </cell>
        </row>
        <row r="43389">
          <cell r="C43389" t="str">
            <v>54498</v>
          </cell>
          <cell r="D43389" t="str">
            <v>Ocaña</v>
          </cell>
        </row>
        <row r="43390">
          <cell r="C43390" t="str">
            <v>54498</v>
          </cell>
          <cell r="D43390" t="str">
            <v>Ocaña</v>
          </cell>
        </row>
        <row r="43391">
          <cell r="C43391" t="str">
            <v>54498</v>
          </cell>
          <cell r="D43391" t="str">
            <v>Ocaña</v>
          </cell>
        </row>
        <row r="43392">
          <cell r="C43392" t="str">
            <v>54498</v>
          </cell>
          <cell r="D43392" t="str">
            <v>Ocaña</v>
          </cell>
        </row>
        <row r="43393">
          <cell r="C43393" t="str">
            <v>54498</v>
          </cell>
          <cell r="D43393" t="str">
            <v>Ocaña</v>
          </cell>
        </row>
        <row r="43394">
          <cell r="C43394" t="str">
            <v>54498</v>
          </cell>
          <cell r="D43394" t="str">
            <v>Ocaña</v>
          </cell>
        </row>
        <row r="43395">
          <cell r="C43395" t="str">
            <v>54498</v>
          </cell>
          <cell r="D43395" t="str">
            <v>Ocaña</v>
          </cell>
        </row>
        <row r="43396">
          <cell r="C43396" t="str">
            <v>54498</v>
          </cell>
          <cell r="D43396" t="str">
            <v>Ocaña</v>
          </cell>
        </row>
        <row r="43397">
          <cell r="C43397" t="str">
            <v>54498</v>
          </cell>
          <cell r="D43397" t="str">
            <v>Ocaña</v>
          </cell>
        </row>
        <row r="43398">
          <cell r="C43398" t="str">
            <v>54498</v>
          </cell>
          <cell r="D43398" t="str">
            <v>Ocaña</v>
          </cell>
        </row>
        <row r="43399">
          <cell r="C43399" t="str">
            <v>54498</v>
          </cell>
          <cell r="D43399" t="str">
            <v>Ocaña</v>
          </cell>
        </row>
        <row r="43400">
          <cell r="C43400" t="str">
            <v>54498</v>
          </cell>
          <cell r="D43400" t="str">
            <v>Ocaña</v>
          </cell>
        </row>
        <row r="43401">
          <cell r="C43401" t="str">
            <v>54498</v>
          </cell>
          <cell r="D43401" t="str">
            <v>Ocaña</v>
          </cell>
        </row>
        <row r="43402">
          <cell r="C43402" t="str">
            <v>54498</v>
          </cell>
          <cell r="D43402" t="str">
            <v>Ocaña</v>
          </cell>
        </row>
        <row r="43403">
          <cell r="C43403" t="str">
            <v>54498</v>
          </cell>
          <cell r="D43403" t="str">
            <v>Ocaña</v>
          </cell>
        </row>
        <row r="43404">
          <cell r="C43404" t="str">
            <v>54498</v>
          </cell>
          <cell r="D43404" t="str">
            <v>Ocaña</v>
          </cell>
        </row>
        <row r="43405">
          <cell r="C43405" t="str">
            <v>54498</v>
          </cell>
          <cell r="D43405" t="str">
            <v>Ocaña</v>
          </cell>
        </row>
        <row r="43406">
          <cell r="C43406" t="str">
            <v>54498</v>
          </cell>
          <cell r="D43406" t="str">
            <v>Ocaña</v>
          </cell>
        </row>
        <row r="43407">
          <cell r="C43407" t="str">
            <v>54498</v>
          </cell>
          <cell r="D43407" t="str">
            <v>Ocaña</v>
          </cell>
        </row>
        <row r="43408">
          <cell r="C43408" t="str">
            <v>54498</v>
          </cell>
          <cell r="D43408" t="str">
            <v>Ocaña</v>
          </cell>
        </row>
        <row r="43409">
          <cell r="C43409" t="str">
            <v>54498</v>
          </cell>
          <cell r="D43409" t="str">
            <v>Ocaña</v>
          </cell>
        </row>
        <row r="43410">
          <cell r="C43410" t="str">
            <v>54498</v>
          </cell>
          <cell r="D43410" t="str">
            <v>Ocaña</v>
          </cell>
        </row>
        <row r="43411">
          <cell r="C43411" t="str">
            <v>54498</v>
          </cell>
          <cell r="D43411" t="str">
            <v>Ocaña</v>
          </cell>
        </row>
        <row r="43412">
          <cell r="C43412" t="str">
            <v>54498</v>
          </cell>
          <cell r="D43412" t="str">
            <v>Ocaña</v>
          </cell>
        </row>
        <row r="43413">
          <cell r="C43413" t="str">
            <v>54498</v>
          </cell>
          <cell r="D43413" t="str">
            <v>Ocaña</v>
          </cell>
        </row>
        <row r="43414">
          <cell r="C43414" t="str">
            <v>54498</v>
          </cell>
          <cell r="D43414" t="str">
            <v>Ocaña</v>
          </cell>
        </row>
        <row r="43415">
          <cell r="C43415" t="str">
            <v>54498</v>
          </cell>
          <cell r="D43415" t="str">
            <v>Ocaña</v>
          </cell>
        </row>
        <row r="43416">
          <cell r="C43416" t="str">
            <v>54498</v>
          </cell>
          <cell r="D43416" t="str">
            <v>Ocaña</v>
          </cell>
        </row>
        <row r="43417">
          <cell r="C43417" t="str">
            <v>54498</v>
          </cell>
          <cell r="D43417" t="str">
            <v>Ocaña</v>
          </cell>
        </row>
        <row r="43418">
          <cell r="C43418" t="str">
            <v>54498</v>
          </cell>
          <cell r="D43418" t="str">
            <v>Ocaña</v>
          </cell>
        </row>
        <row r="43419">
          <cell r="C43419" t="str">
            <v>54498</v>
          </cell>
          <cell r="D43419" t="str">
            <v>Ocaña</v>
          </cell>
        </row>
        <row r="43420">
          <cell r="C43420" t="str">
            <v>54498</v>
          </cell>
          <cell r="D43420" t="str">
            <v>Ocaña</v>
          </cell>
        </row>
        <row r="43421">
          <cell r="C43421" t="str">
            <v>54498</v>
          </cell>
          <cell r="D43421" t="str">
            <v>Ocaña</v>
          </cell>
        </row>
        <row r="43422">
          <cell r="C43422" t="str">
            <v>54498</v>
          </cell>
          <cell r="D43422" t="str">
            <v>Ocaña</v>
          </cell>
        </row>
        <row r="43423">
          <cell r="C43423" t="str">
            <v>54498</v>
          </cell>
          <cell r="D43423" t="str">
            <v>Ocaña</v>
          </cell>
        </row>
        <row r="43424">
          <cell r="C43424" t="str">
            <v>54498</v>
          </cell>
          <cell r="D43424" t="str">
            <v>Ocaña</v>
          </cell>
        </row>
        <row r="43425">
          <cell r="C43425" t="str">
            <v>54498</v>
          </cell>
          <cell r="D43425" t="str">
            <v>Ocaña</v>
          </cell>
        </row>
        <row r="43426">
          <cell r="C43426" t="str">
            <v>54498</v>
          </cell>
          <cell r="D43426" t="str">
            <v>Ocaña</v>
          </cell>
        </row>
        <row r="43427">
          <cell r="C43427" t="str">
            <v>54498</v>
          </cell>
          <cell r="D43427" t="str">
            <v>Ocaña</v>
          </cell>
        </row>
        <row r="43428">
          <cell r="C43428" t="str">
            <v>54498</v>
          </cell>
          <cell r="D43428" t="str">
            <v>Ocaña</v>
          </cell>
        </row>
        <row r="43429">
          <cell r="C43429" t="str">
            <v>54518</v>
          </cell>
          <cell r="D43429" t="str">
            <v>Pamplona</v>
          </cell>
        </row>
        <row r="43430">
          <cell r="C43430" t="str">
            <v>54518</v>
          </cell>
          <cell r="D43430" t="str">
            <v>Pamplona</v>
          </cell>
        </row>
        <row r="43431">
          <cell r="C43431" t="str">
            <v>54518</v>
          </cell>
          <cell r="D43431" t="str">
            <v>Pamplona</v>
          </cell>
        </row>
        <row r="43432">
          <cell r="C43432" t="str">
            <v>54518</v>
          </cell>
          <cell r="D43432" t="str">
            <v>Pamplona</v>
          </cell>
        </row>
        <row r="43433">
          <cell r="C43433" t="str">
            <v>54518</v>
          </cell>
          <cell r="D43433" t="str">
            <v>Pamplona</v>
          </cell>
        </row>
        <row r="43434">
          <cell r="C43434" t="str">
            <v>54518</v>
          </cell>
          <cell r="D43434" t="str">
            <v>Pamplona</v>
          </cell>
        </row>
        <row r="43435">
          <cell r="C43435" t="str">
            <v>54518</v>
          </cell>
          <cell r="D43435" t="str">
            <v>Pamplona</v>
          </cell>
        </row>
        <row r="43436">
          <cell r="C43436" t="str">
            <v>54518</v>
          </cell>
          <cell r="D43436" t="str">
            <v>Pamplona</v>
          </cell>
        </row>
        <row r="43437">
          <cell r="C43437" t="str">
            <v>54518</v>
          </cell>
          <cell r="D43437" t="str">
            <v>Pamplona</v>
          </cell>
        </row>
        <row r="43438">
          <cell r="C43438" t="str">
            <v>54518</v>
          </cell>
          <cell r="D43438" t="str">
            <v>Pamplona</v>
          </cell>
        </row>
        <row r="43439">
          <cell r="C43439" t="str">
            <v>54518</v>
          </cell>
          <cell r="D43439" t="str">
            <v>Pamplona</v>
          </cell>
        </row>
        <row r="43440">
          <cell r="C43440" t="str">
            <v>54518</v>
          </cell>
          <cell r="D43440" t="str">
            <v>Pamplona</v>
          </cell>
        </row>
        <row r="43441">
          <cell r="C43441" t="str">
            <v>54518</v>
          </cell>
          <cell r="D43441" t="str">
            <v>Pamplona</v>
          </cell>
        </row>
        <row r="43442">
          <cell r="C43442" t="str">
            <v>54518</v>
          </cell>
          <cell r="D43442" t="str">
            <v>Pamplona</v>
          </cell>
        </row>
        <row r="43443">
          <cell r="C43443" t="str">
            <v>54518</v>
          </cell>
          <cell r="D43443" t="str">
            <v>Pamplona</v>
          </cell>
        </row>
        <row r="43444">
          <cell r="C43444" t="str">
            <v>54518</v>
          </cell>
          <cell r="D43444" t="str">
            <v>Pamplona</v>
          </cell>
        </row>
        <row r="43445">
          <cell r="C43445" t="str">
            <v>54518</v>
          </cell>
          <cell r="D43445" t="str">
            <v>Pamplona</v>
          </cell>
        </row>
        <row r="43446">
          <cell r="C43446" t="str">
            <v>54518</v>
          </cell>
          <cell r="D43446" t="str">
            <v>Pamplona</v>
          </cell>
        </row>
        <row r="43447">
          <cell r="C43447" t="str">
            <v>54518</v>
          </cell>
          <cell r="D43447" t="str">
            <v>Pamplona</v>
          </cell>
        </row>
        <row r="43448">
          <cell r="C43448" t="str">
            <v>54518</v>
          </cell>
          <cell r="D43448" t="str">
            <v>Pamplona</v>
          </cell>
        </row>
        <row r="43449">
          <cell r="C43449" t="str">
            <v>54518</v>
          </cell>
          <cell r="D43449" t="str">
            <v>Pamplona</v>
          </cell>
        </row>
        <row r="43450">
          <cell r="C43450" t="str">
            <v>54518</v>
          </cell>
          <cell r="D43450" t="str">
            <v>Pamplona</v>
          </cell>
        </row>
        <row r="43451">
          <cell r="C43451" t="str">
            <v>54518</v>
          </cell>
          <cell r="D43451" t="str">
            <v>Pamplona</v>
          </cell>
        </row>
        <row r="43452">
          <cell r="C43452" t="str">
            <v>54518</v>
          </cell>
          <cell r="D43452" t="str">
            <v>Pamplona</v>
          </cell>
        </row>
        <row r="43453">
          <cell r="C43453" t="str">
            <v>54518</v>
          </cell>
          <cell r="D43453" t="str">
            <v>Pamplona</v>
          </cell>
        </row>
        <row r="43454">
          <cell r="C43454" t="str">
            <v>54518</v>
          </cell>
          <cell r="D43454" t="str">
            <v>Pamplona</v>
          </cell>
        </row>
        <row r="43455">
          <cell r="C43455" t="str">
            <v>54518</v>
          </cell>
          <cell r="D43455" t="str">
            <v>Pamplona</v>
          </cell>
        </row>
        <row r="43456">
          <cell r="C43456" t="str">
            <v>54518</v>
          </cell>
          <cell r="D43456" t="str">
            <v>Pamplona</v>
          </cell>
        </row>
        <row r="43457">
          <cell r="C43457" t="str">
            <v>54518</v>
          </cell>
          <cell r="D43457" t="str">
            <v>Pamplona</v>
          </cell>
        </row>
        <row r="43458">
          <cell r="C43458" t="str">
            <v>54518</v>
          </cell>
          <cell r="D43458" t="str">
            <v>Pamplona</v>
          </cell>
        </row>
        <row r="43459">
          <cell r="C43459" t="str">
            <v>54518</v>
          </cell>
          <cell r="D43459" t="str">
            <v>Pamplona</v>
          </cell>
        </row>
        <row r="43460">
          <cell r="C43460" t="str">
            <v>54518</v>
          </cell>
          <cell r="D43460" t="str">
            <v>Pamplona</v>
          </cell>
        </row>
        <row r="43461">
          <cell r="C43461" t="str">
            <v>54518</v>
          </cell>
          <cell r="D43461" t="str">
            <v>Pamplona</v>
          </cell>
        </row>
        <row r="43462">
          <cell r="C43462" t="str">
            <v>54518</v>
          </cell>
          <cell r="D43462" t="str">
            <v>Pamplona</v>
          </cell>
        </row>
        <row r="43463">
          <cell r="C43463" t="str">
            <v>54518</v>
          </cell>
          <cell r="D43463" t="str">
            <v>Pamplona</v>
          </cell>
        </row>
        <row r="43464">
          <cell r="C43464" t="str">
            <v>54518</v>
          </cell>
          <cell r="D43464" t="str">
            <v>Pamplona</v>
          </cell>
        </row>
        <row r="43465">
          <cell r="C43465" t="str">
            <v>54518</v>
          </cell>
          <cell r="D43465" t="str">
            <v>Pamplona</v>
          </cell>
        </row>
        <row r="43466">
          <cell r="C43466" t="str">
            <v>54518</v>
          </cell>
          <cell r="D43466" t="str">
            <v>Pamplona</v>
          </cell>
        </row>
        <row r="43467">
          <cell r="C43467" t="str">
            <v>54518</v>
          </cell>
          <cell r="D43467" t="str">
            <v>Pamplona</v>
          </cell>
        </row>
        <row r="43468">
          <cell r="C43468" t="str">
            <v>54518</v>
          </cell>
          <cell r="D43468" t="str">
            <v>Pamplona</v>
          </cell>
        </row>
        <row r="43469">
          <cell r="C43469" t="str">
            <v>54518</v>
          </cell>
          <cell r="D43469" t="str">
            <v>Pamplona</v>
          </cell>
        </row>
        <row r="43470">
          <cell r="C43470" t="str">
            <v>54518</v>
          </cell>
          <cell r="D43470" t="str">
            <v>Pamplona</v>
          </cell>
        </row>
        <row r="43471">
          <cell r="C43471" t="str">
            <v>54518</v>
          </cell>
          <cell r="D43471" t="str">
            <v>Pamplona</v>
          </cell>
        </row>
        <row r="43472">
          <cell r="C43472" t="str">
            <v>54518</v>
          </cell>
          <cell r="D43472" t="str">
            <v>Pamplona</v>
          </cell>
        </row>
        <row r="43473">
          <cell r="C43473" t="str">
            <v>54518</v>
          </cell>
          <cell r="D43473" t="str">
            <v>Pamplona</v>
          </cell>
        </row>
        <row r="43474">
          <cell r="C43474" t="str">
            <v>54518</v>
          </cell>
          <cell r="D43474" t="str">
            <v>Pamplona</v>
          </cell>
        </row>
        <row r="43475">
          <cell r="C43475" t="str">
            <v>54518</v>
          </cell>
          <cell r="D43475" t="str">
            <v>Pamplona</v>
          </cell>
        </row>
        <row r="43476">
          <cell r="C43476" t="str">
            <v>54518</v>
          </cell>
          <cell r="D43476" t="str">
            <v>Pamplona</v>
          </cell>
        </row>
        <row r="43477">
          <cell r="C43477" t="str">
            <v>54518</v>
          </cell>
          <cell r="D43477" t="str">
            <v>Pamplona</v>
          </cell>
        </row>
        <row r="43478">
          <cell r="C43478" t="str">
            <v>54518</v>
          </cell>
          <cell r="D43478" t="str">
            <v>Pamplona</v>
          </cell>
        </row>
        <row r="43479">
          <cell r="C43479" t="str">
            <v>54518</v>
          </cell>
          <cell r="D43479" t="str">
            <v>Pamplona</v>
          </cell>
        </row>
        <row r="43480">
          <cell r="C43480" t="str">
            <v>54518</v>
          </cell>
          <cell r="D43480" t="str">
            <v>Pamplona</v>
          </cell>
        </row>
        <row r="43481">
          <cell r="C43481" t="str">
            <v>54518</v>
          </cell>
          <cell r="D43481" t="str">
            <v>Pamplona</v>
          </cell>
        </row>
        <row r="43482">
          <cell r="C43482" t="str">
            <v>54518</v>
          </cell>
          <cell r="D43482" t="str">
            <v>Pamplona</v>
          </cell>
        </row>
        <row r="43483">
          <cell r="C43483" t="str">
            <v>54520</v>
          </cell>
          <cell r="D43483" t="str">
            <v>Pamplonita</v>
          </cell>
        </row>
        <row r="43484">
          <cell r="C43484" t="str">
            <v>54520</v>
          </cell>
          <cell r="D43484" t="str">
            <v>Pamplonita</v>
          </cell>
        </row>
        <row r="43485">
          <cell r="C43485" t="str">
            <v>54520</v>
          </cell>
          <cell r="D43485" t="str">
            <v>Pamplonita</v>
          </cell>
        </row>
        <row r="43486">
          <cell r="C43486" t="str">
            <v>54520</v>
          </cell>
          <cell r="D43486" t="str">
            <v>Pamplonita</v>
          </cell>
        </row>
        <row r="43487">
          <cell r="C43487" t="str">
            <v>54520</v>
          </cell>
          <cell r="D43487" t="str">
            <v>Pamplonita</v>
          </cell>
        </row>
        <row r="43488">
          <cell r="C43488" t="str">
            <v>54520</v>
          </cell>
          <cell r="D43488" t="str">
            <v>Pamplonita</v>
          </cell>
        </row>
        <row r="43489">
          <cell r="C43489" t="str">
            <v>54520</v>
          </cell>
          <cell r="D43489" t="str">
            <v>Pamplonita</v>
          </cell>
        </row>
        <row r="43490">
          <cell r="C43490" t="str">
            <v>54520</v>
          </cell>
          <cell r="D43490" t="str">
            <v>Pamplonita</v>
          </cell>
        </row>
        <row r="43491">
          <cell r="C43491" t="str">
            <v>54520</v>
          </cell>
          <cell r="D43491" t="str">
            <v>Pamplonita</v>
          </cell>
        </row>
        <row r="43492">
          <cell r="C43492" t="str">
            <v>54520</v>
          </cell>
          <cell r="D43492" t="str">
            <v>Pamplonita</v>
          </cell>
        </row>
        <row r="43493">
          <cell r="C43493" t="str">
            <v>54520</v>
          </cell>
          <cell r="D43493" t="str">
            <v>Pamplonita</v>
          </cell>
        </row>
        <row r="43494">
          <cell r="C43494" t="str">
            <v>54520</v>
          </cell>
          <cell r="D43494" t="str">
            <v>Pamplonita</v>
          </cell>
        </row>
        <row r="43495">
          <cell r="C43495" t="str">
            <v>54520</v>
          </cell>
          <cell r="D43495" t="str">
            <v>Pamplonita</v>
          </cell>
        </row>
        <row r="43496">
          <cell r="C43496" t="str">
            <v>54520</v>
          </cell>
          <cell r="D43496" t="str">
            <v>Pamplonita</v>
          </cell>
        </row>
        <row r="43497">
          <cell r="C43497" t="str">
            <v>54520</v>
          </cell>
          <cell r="D43497" t="str">
            <v>Pamplonita</v>
          </cell>
        </row>
        <row r="43498">
          <cell r="C43498" t="str">
            <v>54520</v>
          </cell>
          <cell r="D43498" t="str">
            <v>Pamplonita</v>
          </cell>
        </row>
        <row r="43499">
          <cell r="C43499" t="str">
            <v>54520</v>
          </cell>
          <cell r="D43499" t="str">
            <v>Pamplonita</v>
          </cell>
        </row>
        <row r="43500">
          <cell r="C43500" t="str">
            <v>54520</v>
          </cell>
          <cell r="D43500" t="str">
            <v>Pamplonita</v>
          </cell>
        </row>
        <row r="43501">
          <cell r="C43501" t="str">
            <v>54520</v>
          </cell>
          <cell r="D43501" t="str">
            <v>Pamplonita</v>
          </cell>
        </row>
        <row r="43502">
          <cell r="C43502" t="str">
            <v>54520</v>
          </cell>
          <cell r="D43502" t="str">
            <v>Pamplonita</v>
          </cell>
        </row>
        <row r="43503">
          <cell r="C43503" t="str">
            <v>54520</v>
          </cell>
          <cell r="D43503" t="str">
            <v>Pamplonita</v>
          </cell>
        </row>
        <row r="43504">
          <cell r="C43504" t="str">
            <v>54520</v>
          </cell>
          <cell r="D43504" t="str">
            <v>Pamplonita</v>
          </cell>
        </row>
        <row r="43505">
          <cell r="C43505" t="str">
            <v>54520</v>
          </cell>
          <cell r="D43505" t="str">
            <v>Pamplonita</v>
          </cell>
        </row>
        <row r="43506">
          <cell r="C43506" t="str">
            <v>54520</v>
          </cell>
          <cell r="D43506" t="str">
            <v>Pamplonita</v>
          </cell>
        </row>
        <row r="43507">
          <cell r="C43507" t="str">
            <v>54520</v>
          </cell>
          <cell r="D43507" t="str">
            <v>Pamplonita</v>
          </cell>
        </row>
        <row r="43508">
          <cell r="C43508" t="str">
            <v>54520</v>
          </cell>
          <cell r="D43508" t="str">
            <v>Pamplonita</v>
          </cell>
        </row>
        <row r="43509">
          <cell r="C43509" t="str">
            <v>54520</v>
          </cell>
          <cell r="D43509" t="str">
            <v>Pamplonita</v>
          </cell>
        </row>
        <row r="43510">
          <cell r="C43510" t="str">
            <v>54520</v>
          </cell>
          <cell r="D43510" t="str">
            <v>Pamplonita</v>
          </cell>
        </row>
        <row r="43511">
          <cell r="C43511" t="str">
            <v>54520</v>
          </cell>
          <cell r="D43511" t="str">
            <v>Pamplonita</v>
          </cell>
        </row>
        <row r="43512">
          <cell r="C43512" t="str">
            <v>54520</v>
          </cell>
          <cell r="D43512" t="str">
            <v>Pamplonita</v>
          </cell>
        </row>
        <row r="43513">
          <cell r="C43513" t="str">
            <v>54520</v>
          </cell>
          <cell r="D43513" t="str">
            <v>Pamplonita</v>
          </cell>
        </row>
        <row r="43514">
          <cell r="C43514" t="str">
            <v>54520</v>
          </cell>
          <cell r="D43514" t="str">
            <v>Pamplonita</v>
          </cell>
        </row>
        <row r="43515">
          <cell r="C43515" t="str">
            <v>54520</v>
          </cell>
          <cell r="D43515" t="str">
            <v>Pamplonita</v>
          </cell>
        </row>
        <row r="43516">
          <cell r="C43516" t="str">
            <v>54520</v>
          </cell>
          <cell r="D43516" t="str">
            <v>Pamplonita</v>
          </cell>
        </row>
        <row r="43517">
          <cell r="C43517" t="str">
            <v>54520</v>
          </cell>
          <cell r="D43517" t="str">
            <v>Pamplonita</v>
          </cell>
        </row>
        <row r="43518">
          <cell r="C43518" t="str">
            <v>54520</v>
          </cell>
          <cell r="D43518" t="str">
            <v>Pamplonita</v>
          </cell>
        </row>
        <row r="43519">
          <cell r="C43519" t="str">
            <v>54520</v>
          </cell>
          <cell r="D43519" t="str">
            <v>Pamplonita</v>
          </cell>
        </row>
        <row r="43520">
          <cell r="C43520" t="str">
            <v>54520</v>
          </cell>
          <cell r="D43520" t="str">
            <v>Pamplonita</v>
          </cell>
        </row>
        <row r="43521">
          <cell r="C43521" t="str">
            <v>54520</v>
          </cell>
          <cell r="D43521" t="str">
            <v>Pamplonita</v>
          </cell>
        </row>
        <row r="43522">
          <cell r="C43522" t="str">
            <v>54520</v>
          </cell>
          <cell r="D43522" t="str">
            <v>Pamplonita</v>
          </cell>
        </row>
        <row r="43523">
          <cell r="C43523" t="str">
            <v>54520</v>
          </cell>
          <cell r="D43523" t="str">
            <v>Pamplonita</v>
          </cell>
        </row>
        <row r="43524">
          <cell r="C43524" t="str">
            <v>54520</v>
          </cell>
          <cell r="D43524" t="str">
            <v>Pamplonita</v>
          </cell>
        </row>
        <row r="43525">
          <cell r="C43525" t="str">
            <v>54520</v>
          </cell>
          <cell r="D43525" t="str">
            <v>Pamplonita</v>
          </cell>
        </row>
        <row r="43526">
          <cell r="C43526" t="str">
            <v>54520</v>
          </cell>
          <cell r="D43526" t="str">
            <v>Pamplonita</v>
          </cell>
        </row>
        <row r="43527">
          <cell r="C43527" t="str">
            <v>54520</v>
          </cell>
          <cell r="D43527" t="str">
            <v>Pamplonita</v>
          </cell>
        </row>
        <row r="43528">
          <cell r="C43528" t="str">
            <v>54520</v>
          </cell>
          <cell r="D43528" t="str">
            <v>Pamplonita</v>
          </cell>
        </row>
        <row r="43529">
          <cell r="C43529" t="str">
            <v>54520</v>
          </cell>
          <cell r="D43529" t="str">
            <v>Pamplonita</v>
          </cell>
        </row>
        <row r="43530">
          <cell r="C43530" t="str">
            <v>54520</v>
          </cell>
          <cell r="D43530" t="str">
            <v>Pamplonita</v>
          </cell>
        </row>
        <row r="43531">
          <cell r="C43531" t="str">
            <v>54520</v>
          </cell>
          <cell r="D43531" t="str">
            <v>Pamplonita</v>
          </cell>
        </row>
        <row r="43532">
          <cell r="C43532" t="str">
            <v>54520</v>
          </cell>
          <cell r="D43532" t="str">
            <v>Pamplonita</v>
          </cell>
        </row>
        <row r="43533">
          <cell r="C43533" t="str">
            <v>54520</v>
          </cell>
          <cell r="D43533" t="str">
            <v>Pamplonita</v>
          </cell>
        </row>
        <row r="43534">
          <cell r="C43534" t="str">
            <v>54520</v>
          </cell>
          <cell r="D43534" t="str">
            <v>Pamplonita</v>
          </cell>
        </row>
        <row r="43535">
          <cell r="C43535" t="str">
            <v>54520</v>
          </cell>
          <cell r="D43535" t="str">
            <v>Pamplonita</v>
          </cell>
        </row>
        <row r="43536">
          <cell r="C43536" t="str">
            <v>54520</v>
          </cell>
          <cell r="D43536" t="str">
            <v>Pamplonita</v>
          </cell>
        </row>
        <row r="43537">
          <cell r="C43537" t="str">
            <v>54553</v>
          </cell>
          <cell r="D43537" t="str">
            <v>Puerto Santander</v>
          </cell>
        </row>
        <row r="43538">
          <cell r="C43538" t="str">
            <v>54553</v>
          </cell>
          <cell r="D43538" t="str">
            <v>Puerto Santander</v>
          </cell>
        </row>
        <row r="43539">
          <cell r="C43539" t="str">
            <v>54553</v>
          </cell>
          <cell r="D43539" t="str">
            <v>Puerto Santander</v>
          </cell>
        </row>
        <row r="43540">
          <cell r="C43540" t="str">
            <v>54553</v>
          </cell>
          <cell r="D43540" t="str">
            <v>Puerto Santander</v>
          </cell>
        </row>
        <row r="43541">
          <cell r="C43541" t="str">
            <v>54553</v>
          </cell>
          <cell r="D43541" t="str">
            <v>Puerto Santander</v>
          </cell>
        </row>
        <row r="43542">
          <cell r="C43542" t="str">
            <v>54553</v>
          </cell>
          <cell r="D43542" t="str">
            <v>Puerto Santander</v>
          </cell>
        </row>
        <row r="43543">
          <cell r="C43543" t="str">
            <v>54553</v>
          </cell>
          <cell r="D43543" t="str">
            <v>Puerto Santander</v>
          </cell>
        </row>
        <row r="43544">
          <cell r="C43544" t="str">
            <v>54553</v>
          </cell>
          <cell r="D43544" t="str">
            <v>Puerto Santander</v>
          </cell>
        </row>
        <row r="43545">
          <cell r="C43545" t="str">
            <v>54553</v>
          </cell>
          <cell r="D43545" t="str">
            <v>Puerto Santander</v>
          </cell>
        </row>
        <row r="43546">
          <cell r="C43546" t="str">
            <v>54553</v>
          </cell>
          <cell r="D43546" t="str">
            <v>Puerto Santander</v>
          </cell>
        </row>
        <row r="43547">
          <cell r="C43547" t="str">
            <v>54553</v>
          </cell>
          <cell r="D43547" t="str">
            <v>Puerto Santander</v>
          </cell>
        </row>
        <row r="43548">
          <cell r="C43548" t="str">
            <v>54553</v>
          </cell>
          <cell r="D43548" t="str">
            <v>Puerto Santander</v>
          </cell>
        </row>
        <row r="43549">
          <cell r="C43549" t="str">
            <v>54553</v>
          </cell>
          <cell r="D43549" t="str">
            <v>Puerto Santander</v>
          </cell>
        </row>
        <row r="43550">
          <cell r="C43550" t="str">
            <v>54553</v>
          </cell>
          <cell r="D43550" t="str">
            <v>Puerto Santander</v>
          </cell>
        </row>
        <row r="43551">
          <cell r="C43551" t="str">
            <v>54553</v>
          </cell>
          <cell r="D43551" t="str">
            <v>Puerto Santander</v>
          </cell>
        </row>
        <row r="43552">
          <cell r="C43552" t="str">
            <v>54553</v>
          </cell>
          <cell r="D43552" t="str">
            <v>Puerto Santander</v>
          </cell>
        </row>
        <row r="43553">
          <cell r="C43553" t="str">
            <v>54553</v>
          </cell>
          <cell r="D43553" t="str">
            <v>Puerto Santander</v>
          </cell>
        </row>
        <row r="43554">
          <cell r="C43554" t="str">
            <v>54553</v>
          </cell>
          <cell r="D43554" t="str">
            <v>Puerto Santander</v>
          </cell>
        </row>
        <row r="43555">
          <cell r="C43555" t="str">
            <v>54553</v>
          </cell>
          <cell r="D43555" t="str">
            <v>Puerto Santander</v>
          </cell>
        </row>
        <row r="43556">
          <cell r="C43556" t="str">
            <v>54553</v>
          </cell>
          <cell r="D43556" t="str">
            <v>Puerto Santander</v>
          </cell>
        </row>
        <row r="43557">
          <cell r="C43557" t="str">
            <v>54553</v>
          </cell>
          <cell r="D43557" t="str">
            <v>Puerto Santander</v>
          </cell>
        </row>
        <row r="43558">
          <cell r="C43558" t="str">
            <v>54553</v>
          </cell>
          <cell r="D43558" t="str">
            <v>Puerto Santander</v>
          </cell>
        </row>
        <row r="43559">
          <cell r="C43559" t="str">
            <v>54553</v>
          </cell>
          <cell r="D43559" t="str">
            <v>Puerto Santander</v>
          </cell>
        </row>
        <row r="43560">
          <cell r="C43560" t="str">
            <v>54553</v>
          </cell>
          <cell r="D43560" t="str">
            <v>Puerto Santander</v>
          </cell>
        </row>
        <row r="43561">
          <cell r="C43561" t="str">
            <v>54553</v>
          </cell>
          <cell r="D43561" t="str">
            <v>Puerto Santander</v>
          </cell>
        </row>
        <row r="43562">
          <cell r="C43562" t="str">
            <v>54553</v>
          </cell>
          <cell r="D43562" t="str">
            <v>Puerto Santander</v>
          </cell>
        </row>
        <row r="43563">
          <cell r="C43563" t="str">
            <v>54553</v>
          </cell>
          <cell r="D43563" t="str">
            <v>Puerto Santander</v>
          </cell>
        </row>
        <row r="43564">
          <cell r="C43564" t="str">
            <v>54553</v>
          </cell>
          <cell r="D43564" t="str">
            <v>Puerto Santander</v>
          </cell>
        </row>
        <row r="43565">
          <cell r="C43565" t="str">
            <v>54553</v>
          </cell>
          <cell r="D43565" t="str">
            <v>Puerto Santander</v>
          </cell>
        </row>
        <row r="43566">
          <cell r="C43566" t="str">
            <v>54553</v>
          </cell>
          <cell r="D43566" t="str">
            <v>Puerto Santander</v>
          </cell>
        </row>
        <row r="43567">
          <cell r="C43567" t="str">
            <v>54553</v>
          </cell>
          <cell r="D43567" t="str">
            <v>Puerto Santander</v>
          </cell>
        </row>
        <row r="43568">
          <cell r="C43568" t="str">
            <v>54553</v>
          </cell>
          <cell r="D43568" t="str">
            <v>Puerto Santander</v>
          </cell>
        </row>
        <row r="43569">
          <cell r="C43569" t="str">
            <v>54553</v>
          </cell>
          <cell r="D43569" t="str">
            <v>Puerto Santander</v>
          </cell>
        </row>
        <row r="43570">
          <cell r="C43570" t="str">
            <v>54553</v>
          </cell>
          <cell r="D43570" t="str">
            <v>Puerto Santander</v>
          </cell>
        </row>
        <row r="43571">
          <cell r="C43571" t="str">
            <v>54553</v>
          </cell>
          <cell r="D43571" t="str">
            <v>Puerto Santander</v>
          </cell>
        </row>
        <row r="43572">
          <cell r="C43572" t="str">
            <v>54553</v>
          </cell>
          <cell r="D43572" t="str">
            <v>Puerto Santander</v>
          </cell>
        </row>
        <row r="43573">
          <cell r="C43573" t="str">
            <v>54553</v>
          </cell>
          <cell r="D43573" t="str">
            <v>Puerto Santander</v>
          </cell>
        </row>
        <row r="43574">
          <cell r="C43574" t="str">
            <v>54553</v>
          </cell>
          <cell r="D43574" t="str">
            <v>Puerto Santander</v>
          </cell>
        </row>
        <row r="43575">
          <cell r="C43575" t="str">
            <v>54553</v>
          </cell>
          <cell r="D43575" t="str">
            <v>Puerto Santander</v>
          </cell>
        </row>
        <row r="43576">
          <cell r="C43576" t="str">
            <v>54553</v>
          </cell>
          <cell r="D43576" t="str">
            <v>Puerto Santander</v>
          </cell>
        </row>
        <row r="43577">
          <cell r="C43577" t="str">
            <v>54553</v>
          </cell>
          <cell r="D43577" t="str">
            <v>Puerto Santander</v>
          </cell>
        </row>
        <row r="43578">
          <cell r="C43578" t="str">
            <v>54553</v>
          </cell>
          <cell r="D43578" t="str">
            <v>Puerto Santander</v>
          </cell>
        </row>
        <row r="43579">
          <cell r="C43579" t="str">
            <v>54553</v>
          </cell>
          <cell r="D43579" t="str">
            <v>Puerto Santander</v>
          </cell>
        </row>
        <row r="43580">
          <cell r="C43580" t="str">
            <v>54553</v>
          </cell>
          <cell r="D43580" t="str">
            <v>Puerto Santander</v>
          </cell>
        </row>
        <row r="43581">
          <cell r="C43581" t="str">
            <v>54553</v>
          </cell>
          <cell r="D43581" t="str">
            <v>Puerto Santander</v>
          </cell>
        </row>
        <row r="43582">
          <cell r="C43582" t="str">
            <v>54553</v>
          </cell>
          <cell r="D43582" t="str">
            <v>Puerto Santander</v>
          </cell>
        </row>
        <row r="43583">
          <cell r="C43583" t="str">
            <v>54553</v>
          </cell>
          <cell r="D43583" t="str">
            <v>Puerto Santander</v>
          </cell>
        </row>
        <row r="43584">
          <cell r="C43584" t="str">
            <v>54553</v>
          </cell>
          <cell r="D43584" t="str">
            <v>Puerto Santander</v>
          </cell>
        </row>
        <row r="43585">
          <cell r="C43585" t="str">
            <v>54553</v>
          </cell>
          <cell r="D43585" t="str">
            <v>Puerto Santander</v>
          </cell>
        </row>
        <row r="43586">
          <cell r="C43586" t="str">
            <v>54553</v>
          </cell>
          <cell r="D43586" t="str">
            <v>Puerto Santander</v>
          </cell>
        </row>
        <row r="43587">
          <cell r="C43587" t="str">
            <v>54553</v>
          </cell>
          <cell r="D43587" t="str">
            <v>Puerto Santander</v>
          </cell>
        </row>
        <row r="43588">
          <cell r="C43588" t="str">
            <v>54553</v>
          </cell>
          <cell r="D43588" t="str">
            <v>Puerto Santander</v>
          </cell>
        </row>
        <row r="43589">
          <cell r="C43589" t="str">
            <v>54553</v>
          </cell>
          <cell r="D43589" t="str">
            <v>Puerto Santander</v>
          </cell>
        </row>
        <row r="43590">
          <cell r="C43590" t="str">
            <v>54553</v>
          </cell>
          <cell r="D43590" t="str">
            <v>Puerto Santander</v>
          </cell>
        </row>
        <row r="43591">
          <cell r="C43591" t="str">
            <v>54599</v>
          </cell>
          <cell r="D43591" t="str">
            <v>Ragonvalia</v>
          </cell>
        </row>
        <row r="43592">
          <cell r="C43592" t="str">
            <v>54599</v>
          </cell>
          <cell r="D43592" t="str">
            <v>Ragonvalia</v>
          </cell>
        </row>
        <row r="43593">
          <cell r="C43593" t="str">
            <v>54599</v>
          </cell>
          <cell r="D43593" t="str">
            <v>Ragonvalia</v>
          </cell>
        </row>
        <row r="43594">
          <cell r="C43594" t="str">
            <v>54599</v>
          </cell>
          <cell r="D43594" t="str">
            <v>Ragonvalia</v>
          </cell>
        </row>
        <row r="43595">
          <cell r="C43595" t="str">
            <v>54599</v>
          </cell>
          <cell r="D43595" t="str">
            <v>Ragonvalia</v>
          </cell>
        </row>
        <row r="43596">
          <cell r="C43596" t="str">
            <v>54599</v>
          </cell>
          <cell r="D43596" t="str">
            <v>Ragonvalia</v>
          </cell>
        </row>
        <row r="43597">
          <cell r="C43597" t="str">
            <v>54599</v>
          </cell>
          <cell r="D43597" t="str">
            <v>Ragonvalia</v>
          </cell>
        </row>
        <row r="43598">
          <cell r="C43598" t="str">
            <v>54599</v>
          </cell>
          <cell r="D43598" t="str">
            <v>Ragonvalia</v>
          </cell>
        </row>
        <row r="43599">
          <cell r="C43599" t="str">
            <v>54599</v>
          </cell>
          <cell r="D43599" t="str">
            <v>Ragonvalia</v>
          </cell>
        </row>
        <row r="43600">
          <cell r="C43600" t="str">
            <v>54599</v>
          </cell>
          <cell r="D43600" t="str">
            <v>Ragonvalia</v>
          </cell>
        </row>
        <row r="43601">
          <cell r="C43601" t="str">
            <v>54599</v>
          </cell>
          <cell r="D43601" t="str">
            <v>Ragonvalia</v>
          </cell>
        </row>
        <row r="43602">
          <cell r="C43602" t="str">
            <v>54599</v>
          </cell>
          <cell r="D43602" t="str">
            <v>Ragonvalia</v>
          </cell>
        </row>
        <row r="43603">
          <cell r="C43603" t="str">
            <v>54599</v>
          </cell>
          <cell r="D43603" t="str">
            <v>Ragonvalia</v>
          </cell>
        </row>
        <row r="43604">
          <cell r="C43604" t="str">
            <v>54599</v>
          </cell>
          <cell r="D43604" t="str">
            <v>Ragonvalia</v>
          </cell>
        </row>
        <row r="43605">
          <cell r="C43605" t="str">
            <v>54599</v>
          </cell>
          <cell r="D43605" t="str">
            <v>Ragonvalia</v>
          </cell>
        </row>
        <row r="43606">
          <cell r="C43606" t="str">
            <v>54599</v>
          </cell>
          <cell r="D43606" t="str">
            <v>Ragonvalia</v>
          </cell>
        </row>
        <row r="43607">
          <cell r="C43607" t="str">
            <v>54599</v>
          </cell>
          <cell r="D43607" t="str">
            <v>Ragonvalia</v>
          </cell>
        </row>
        <row r="43608">
          <cell r="C43608" t="str">
            <v>54599</v>
          </cell>
          <cell r="D43608" t="str">
            <v>Ragonvalia</v>
          </cell>
        </row>
        <row r="43609">
          <cell r="C43609" t="str">
            <v>54599</v>
          </cell>
          <cell r="D43609" t="str">
            <v>Ragonvalia</v>
          </cell>
        </row>
        <row r="43610">
          <cell r="C43610" t="str">
            <v>54599</v>
          </cell>
          <cell r="D43610" t="str">
            <v>Ragonvalia</v>
          </cell>
        </row>
        <row r="43611">
          <cell r="C43611" t="str">
            <v>54599</v>
          </cell>
          <cell r="D43611" t="str">
            <v>Ragonvalia</v>
          </cell>
        </row>
        <row r="43612">
          <cell r="C43612" t="str">
            <v>54599</v>
          </cell>
          <cell r="D43612" t="str">
            <v>Ragonvalia</v>
          </cell>
        </row>
        <row r="43613">
          <cell r="C43613" t="str">
            <v>54599</v>
          </cell>
          <cell r="D43613" t="str">
            <v>Ragonvalia</v>
          </cell>
        </row>
        <row r="43614">
          <cell r="C43614" t="str">
            <v>54599</v>
          </cell>
          <cell r="D43614" t="str">
            <v>Ragonvalia</v>
          </cell>
        </row>
        <row r="43615">
          <cell r="C43615" t="str">
            <v>54599</v>
          </cell>
          <cell r="D43615" t="str">
            <v>Ragonvalia</v>
          </cell>
        </row>
        <row r="43616">
          <cell r="C43616" t="str">
            <v>54599</v>
          </cell>
          <cell r="D43616" t="str">
            <v>Ragonvalia</v>
          </cell>
        </row>
        <row r="43617">
          <cell r="C43617" t="str">
            <v>54599</v>
          </cell>
          <cell r="D43617" t="str">
            <v>Ragonvalia</v>
          </cell>
        </row>
        <row r="43618">
          <cell r="C43618" t="str">
            <v>54599</v>
          </cell>
          <cell r="D43618" t="str">
            <v>Ragonvalia</v>
          </cell>
        </row>
        <row r="43619">
          <cell r="C43619" t="str">
            <v>54599</v>
          </cell>
          <cell r="D43619" t="str">
            <v>Ragonvalia</v>
          </cell>
        </row>
        <row r="43620">
          <cell r="C43620" t="str">
            <v>54599</v>
          </cell>
          <cell r="D43620" t="str">
            <v>Ragonvalia</v>
          </cell>
        </row>
        <row r="43621">
          <cell r="C43621" t="str">
            <v>54599</v>
          </cell>
          <cell r="D43621" t="str">
            <v>Ragonvalia</v>
          </cell>
        </row>
        <row r="43622">
          <cell r="C43622" t="str">
            <v>54599</v>
          </cell>
          <cell r="D43622" t="str">
            <v>Ragonvalia</v>
          </cell>
        </row>
        <row r="43623">
          <cell r="C43623" t="str">
            <v>54599</v>
          </cell>
          <cell r="D43623" t="str">
            <v>Ragonvalia</v>
          </cell>
        </row>
        <row r="43624">
          <cell r="C43624" t="str">
            <v>54599</v>
          </cell>
          <cell r="D43624" t="str">
            <v>Ragonvalia</v>
          </cell>
        </row>
        <row r="43625">
          <cell r="C43625" t="str">
            <v>54599</v>
          </cell>
          <cell r="D43625" t="str">
            <v>Ragonvalia</v>
          </cell>
        </row>
        <row r="43626">
          <cell r="C43626" t="str">
            <v>54599</v>
          </cell>
          <cell r="D43626" t="str">
            <v>Ragonvalia</v>
          </cell>
        </row>
        <row r="43627">
          <cell r="C43627" t="str">
            <v>54599</v>
          </cell>
          <cell r="D43627" t="str">
            <v>Ragonvalia</v>
          </cell>
        </row>
        <row r="43628">
          <cell r="C43628" t="str">
            <v>54599</v>
          </cell>
          <cell r="D43628" t="str">
            <v>Ragonvalia</v>
          </cell>
        </row>
        <row r="43629">
          <cell r="C43629" t="str">
            <v>54599</v>
          </cell>
          <cell r="D43629" t="str">
            <v>Ragonvalia</v>
          </cell>
        </row>
        <row r="43630">
          <cell r="C43630" t="str">
            <v>54599</v>
          </cell>
          <cell r="D43630" t="str">
            <v>Ragonvalia</v>
          </cell>
        </row>
        <row r="43631">
          <cell r="C43631" t="str">
            <v>54599</v>
          </cell>
          <cell r="D43631" t="str">
            <v>Ragonvalia</v>
          </cell>
        </row>
        <row r="43632">
          <cell r="C43632" t="str">
            <v>54599</v>
          </cell>
          <cell r="D43632" t="str">
            <v>Ragonvalia</v>
          </cell>
        </row>
        <row r="43633">
          <cell r="C43633" t="str">
            <v>54599</v>
          </cell>
          <cell r="D43633" t="str">
            <v>Ragonvalia</v>
          </cell>
        </row>
        <row r="43634">
          <cell r="C43634" t="str">
            <v>54599</v>
          </cell>
          <cell r="D43634" t="str">
            <v>Ragonvalia</v>
          </cell>
        </row>
        <row r="43635">
          <cell r="C43635" t="str">
            <v>54599</v>
          </cell>
          <cell r="D43635" t="str">
            <v>Ragonvalia</v>
          </cell>
        </row>
        <row r="43636">
          <cell r="C43636" t="str">
            <v>54599</v>
          </cell>
          <cell r="D43636" t="str">
            <v>Ragonvalia</v>
          </cell>
        </row>
        <row r="43637">
          <cell r="C43637" t="str">
            <v>54599</v>
          </cell>
          <cell r="D43637" t="str">
            <v>Ragonvalia</v>
          </cell>
        </row>
        <row r="43638">
          <cell r="C43638" t="str">
            <v>54599</v>
          </cell>
          <cell r="D43638" t="str">
            <v>Ragonvalia</v>
          </cell>
        </row>
        <row r="43639">
          <cell r="C43639" t="str">
            <v>54599</v>
          </cell>
          <cell r="D43639" t="str">
            <v>Ragonvalia</v>
          </cell>
        </row>
        <row r="43640">
          <cell r="C43640" t="str">
            <v>54599</v>
          </cell>
          <cell r="D43640" t="str">
            <v>Ragonvalia</v>
          </cell>
        </row>
        <row r="43641">
          <cell r="C43641" t="str">
            <v>54599</v>
          </cell>
          <cell r="D43641" t="str">
            <v>Ragonvalia</v>
          </cell>
        </row>
        <row r="43642">
          <cell r="C43642" t="str">
            <v>54599</v>
          </cell>
          <cell r="D43642" t="str">
            <v>Ragonvalia</v>
          </cell>
        </row>
        <row r="43643">
          <cell r="C43643" t="str">
            <v>54599</v>
          </cell>
          <cell r="D43643" t="str">
            <v>Ragonvalia</v>
          </cell>
        </row>
        <row r="43644">
          <cell r="C43644" t="str">
            <v>54599</v>
          </cell>
          <cell r="D43644" t="str">
            <v>Ragonvalia</v>
          </cell>
        </row>
        <row r="43645">
          <cell r="C43645" t="str">
            <v>54660</v>
          </cell>
          <cell r="D43645" t="str">
            <v>Salazar</v>
          </cell>
        </row>
        <row r="43646">
          <cell r="C43646" t="str">
            <v>54660</v>
          </cell>
          <cell r="D43646" t="str">
            <v>Salazar</v>
          </cell>
        </row>
        <row r="43647">
          <cell r="C43647" t="str">
            <v>54660</v>
          </cell>
          <cell r="D43647" t="str">
            <v>Salazar</v>
          </cell>
        </row>
        <row r="43648">
          <cell r="C43648" t="str">
            <v>54660</v>
          </cell>
          <cell r="D43648" t="str">
            <v>Salazar</v>
          </cell>
        </row>
        <row r="43649">
          <cell r="C43649" t="str">
            <v>54660</v>
          </cell>
          <cell r="D43649" t="str">
            <v>Salazar</v>
          </cell>
        </row>
        <row r="43650">
          <cell r="C43650" t="str">
            <v>54660</v>
          </cell>
          <cell r="D43650" t="str">
            <v>Salazar</v>
          </cell>
        </row>
        <row r="43651">
          <cell r="C43651" t="str">
            <v>54660</v>
          </cell>
          <cell r="D43651" t="str">
            <v>Salazar</v>
          </cell>
        </row>
        <row r="43652">
          <cell r="C43652" t="str">
            <v>54660</v>
          </cell>
          <cell r="D43652" t="str">
            <v>Salazar</v>
          </cell>
        </row>
        <row r="43653">
          <cell r="C43653" t="str">
            <v>54660</v>
          </cell>
          <cell r="D43653" t="str">
            <v>Salazar</v>
          </cell>
        </row>
        <row r="43654">
          <cell r="C43654" t="str">
            <v>54660</v>
          </cell>
          <cell r="D43654" t="str">
            <v>Salazar</v>
          </cell>
        </row>
        <row r="43655">
          <cell r="C43655" t="str">
            <v>54660</v>
          </cell>
          <cell r="D43655" t="str">
            <v>Salazar</v>
          </cell>
        </row>
        <row r="43656">
          <cell r="C43656" t="str">
            <v>54660</v>
          </cell>
          <cell r="D43656" t="str">
            <v>Salazar</v>
          </cell>
        </row>
        <row r="43657">
          <cell r="C43657" t="str">
            <v>54660</v>
          </cell>
          <cell r="D43657" t="str">
            <v>Salazar</v>
          </cell>
        </row>
        <row r="43658">
          <cell r="C43658" t="str">
            <v>54660</v>
          </cell>
          <cell r="D43658" t="str">
            <v>Salazar</v>
          </cell>
        </row>
        <row r="43659">
          <cell r="C43659" t="str">
            <v>54660</v>
          </cell>
          <cell r="D43659" t="str">
            <v>Salazar</v>
          </cell>
        </row>
        <row r="43660">
          <cell r="C43660" t="str">
            <v>54660</v>
          </cell>
          <cell r="D43660" t="str">
            <v>Salazar</v>
          </cell>
        </row>
        <row r="43661">
          <cell r="C43661" t="str">
            <v>54660</v>
          </cell>
          <cell r="D43661" t="str">
            <v>Salazar</v>
          </cell>
        </row>
        <row r="43662">
          <cell r="C43662" t="str">
            <v>54660</v>
          </cell>
          <cell r="D43662" t="str">
            <v>Salazar</v>
          </cell>
        </row>
        <row r="43663">
          <cell r="C43663" t="str">
            <v>54660</v>
          </cell>
          <cell r="D43663" t="str">
            <v>Salazar</v>
          </cell>
        </row>
        <row r="43664">
          <cell r="C43664" t="str">
            <v>54660</v>
          </cell>
          <cell r="D43664" t="str">
            <v>Salazar</v>
          </cell>
        </row>
        <row r="43665">
          <cell r="C43665" t="str">
            <v>54660</v>
          </cell>
          <cell r="D43665" t="str">
            <v>Salazar</v>
          </cell>
        </row>
        <row r="43666">
          <cell r="C43666" t="str">
            <v>54660</v>
          </cell>
          <cell r="D43666" t="str">
            <v>Salazar</v>
          </cell>
        </row>
        <row r="43667">
          <cell r="C43667" t="str">
            <v>54660</v>
          </cell>
          <cell r="D43667" t="str">
            <v>Salazar</v>
          </cell>
        </row>
        <row r="43668">
          <cell r="C43668" t="str">
            <v>54660</v>
          </cell>
          <cell r="D43668" t="str">
            <v>Salazar</v>
          </cell>
        </row>
        <row r="43669">
          <cell r="C43669" t="str">
            <v>54660</v>
          </cell>
          <cell r="D43669" t="str">
            <v>Salazar</v>
          </cell>
        </row>
        <row r="43670">
          <cell r="C43670" t="str">
            <v>54660</v>
          </cell>
          <cell r="D43670" t="str">
            <v>Salazar</v>
          </cell>
        </row>
        <row r="43671">
          <cell r="C43671" t="str">
            <v>54660</v>
          </cell>
          <cell r="D43671" t="str">
            <v>Salazar</v>
          </cell>
        </row>
        <row r="43672">
          <cell r="C43672" t="str">
            <v>54660</v>
          </cell>
          <cell r="D43672" t="str">
            <v>Salazar</v>
          </cell>
        </row>
        <row r="43673">
          <cell r="C43673" t="str">
            <v>54660</v>
          </cell>
          <cell r="D43673" t="str">
            <v>Salazar</v>
          </cell>
        </row>
        <row r="43674">
          <cell r="C43674" t="str">
            <v>54660</v>
          </cell>
          <cell r="D43674" t="str">
            <v>Salazar</v>
          </cell>
        </row>
        <row r="43675">
          <cell r="C43675" t="str">
            <v>54660</v>
          </cell>
          <cell r="D43675" t="str">
            <v>Salazar</v>
          </cell>
        </row>
        <row r="43676">
          <cell r="C43676" t="str">
            <v>54660</v>
          </cell>
          <cell r="D43676" t="str">
            <v>Salazar</v>
          </cell>
        </row>
        <row r="43677">
          <cell r="C43677" t="str">
            <v>54660</v>
          </cell>
          <cell r="D43677" t="str">
            <v>Salazar</v>
          </cell>
        </row>
        <row r="43678">
          <cell r="C43678" t="str">
            <v>54660</v>
          </cell>
          <cell r="D43678" t="str">
            <v>Salazar</v>
          </cell>
        </row>
        <row r="43679">
          <cell r="C43679" t="str">
            <v>54660</v>
          </cell>
          <cell r="D43679" t="str">
            <v>Salazar</v>
          </cell>
        </row>
        <row r="43680">
          <cell r="C43680" t="str">
            <v>54660</v>
          </cell>
          <cell r="D43680" t="str">
            <v>Salazar</v>
          </cell>
        </row>
        <row r="43681">
          <cell r="C43681" t="str">
            <v>54660</v>
          </cell>
          <cell r="D43681" t="str">
            <v>Salazar</v>
          </cell>
        </row>
        <row r="43682">
          <cell r="C43682" t="str">
            <v>54660</v>
          </cell>
          <cell r="D43682" t="str">
            <v>Salazar</v>
          </cell>
        </row>
        <row r="43683">
          <cell r="C43683" t="str">
            <v>54660</v>
          </cell>
          <cell r="D43683" t="str">
            <v>Salazar</v>
          </cell>
        </row>
        <row r="43684">
          <cell r="C43684" t="str">
            <v>54660</v>
          </cell>
          <cell r="D43684" t="str">
            <v>Salazar</v>
          </cell>
        </row>
        <row r="43685">
          <cell r="C43685" t="str">
            <v>54660</v>
          </cell>
          <cell r="D43685" t="str">
            <v>Salazar</v>
          </cell>
        </row>
        <row r="43686">
          <cell r="C43686" t="str">
            <v>54660</v>
          </cell>
          <cell r="D43686" t="str">
            <v>Salazar</v>
          </cell>
        </row>
        <row r="43687">
          <cell r="C43687" t="str">
            <v>54660</v>
          </cell>
          <cell r="D43687" t="str">
            <v>Salazar</v>
          </cell>
        </row>
        <row r="43688">
          <cell r="C43688" t="str">
            <v>54660</v>
          </cell>
          <cell r="D43688" t="str">
            <v>Salazar</v>
          </cell>
        </row>
        <row r="43689">
          <cell r="C43689" t="str">
            <v>54660</v>
          </cell>
          <cell r="D43689" t="str">
            <v>Salazar</v>
          </cell>
        </row>
        <row r="43690">
          <cell r="C43690" t="str">
            <v>54660</v>
          </cell>
          <cell r="D43690" t="str">
            <v>Salazar</v>
          </cell>
        </row>
        <row r="43691">
          <cell r="C43691" t="str">
            <v>54660</v>
          </cell>
          <cell r="D43691" t="str">
            <v>Salazar</v>
          </cell>
        </row>
        <row r="43692">
          <cell r="C43692" t="str">
            <v>54660</v>
          </cell>
          <cell r="D43692" t="str">
            <v>Salazar</v>
          </cell>
        </row>
        <row r="43693">
          <cell r="C43693" t="str">
            <v>54660</v>
          </cell>
          <cell r="D43693" t="str">
            <v>Salazar</v>
          </cell>
        </row>
        <row r="43694">
          <cell r="C43694" t="str">
            <v>54660</v>
          </cell>
          <cell r="D43694" t="str">
            <v>Salazar</v>
          </cell>
        </row>
        <row r="43695">
          <cell r="C43695" t="str">
            <v>54660</v>
          </cell>
          <cell r="D43695" t="str">
            <v>Salazar</v>
          </cell>
        </row>
        <row r="43696">
          <cell r="C43696" t="str">
            <v>54660</v>
          </cell>
          <cell r="D43696" t="str">
            <v>Salazar</v>
          </cell>
        </row>
        <row r="43697">
          <cell r="C43697" t="str">
            <v>54660</v>
          </cell>
          <cell r="D43697" t="str">
            <v>Salazar</v>
          </cell>
        </row>
        <row r="43698">
          <cell r="C43698" t="str">
            <v>54660</v>
          </cell>
          <cell r="D43698" t="str">
            <v>Salazar</v>
          </cell>
        </row>
        <row r="43699">
          <cell r="C43699" t="str">
            <v>54670</v>
          </cell>
          <cell r="D43699" t="str">
            <v>San Calixto</v>
          </cell>
        </row>
        <row r="43700">
          <cell r="C43700" t="str">
            <v>54670</v>
          </cell>
          <cell r="D43700" t="str">
            <v>San Calixto</v>
          </cell>
        </row>
        <row r="43701">
          <cell r="C43701" t="str">
            <v>54670</v>
          </cell>
          <cell r="D43701" t="str">
            <v>San Calixto</v>
          </cell>
        </row>
        <row r="43702">
          <cell r="C43702" t="str">
            <v>54670</v>
          </cell>
          <cell r="D43702" t="str">
            <v>San Calixto</v>
          </cell>
        </row>
        <row r="43703">
          <cell r="C43703" t="str">
            <v>54670</v>
          </cell>
          <cell r="D43703" t="str">
            <v>San Calixto</v>
          </cell>
        </row>
        <row r="43704">
          <cell r="C43704" t="str">
            <v>54670</v>
          </cell>
          <cell r="D43704" t="str">
            <v>San Calixto</v>
          </cell>
        </row>
        <row r="43705">
          <cell r="C43705" t="str">
            <v>54670</v>
          </cell>
          <cell r="D43705" t="str">
            <v>San Calixto</v>
          </cell>
        </row>
        <row r="43706">
          <cell r="C43706" t="str">
            <v>54670</v>
          </cell>
          <cell r="D43706" t="str">
            <v>San Calixto</v>
          </cell>
        </row>
        <row r="43707">
          <cell r="C43707" t="str">
            <v>54670</v>
          </cell>
          <cell r="D43707" t="str">
            <v>San Calixto</v>
          </cell>
        </row>
        <row r="43708">
          <cell r="C43708" t="str">
            <v>54670</v>
          </cell>
          <cell r="D43708" t="str">
            <v>San Calixto</v>
          </cell>
        </row>
        <row r="43709">
          <cell r="C43709" t="str">
            <v>54670</v>
          </cell>
          <cell r="D43709" t="str">
            <v>San Calixto</v>
          </cell>
        </row>
        <row r="43710">
          <cell r="C43710" t="str">
            <v>54670</v>
          </cell>
          <cell r="D43710" t="str">
            <v>San Calixto</v>
          </cell>
        </row>
        <row r="43711">
          <cell r="C43711" t="str">
            <v>54670</v>
          </cell>
          <cell r="D43711" t="str">
            <v>San Calixto</v>
          </cell>
        </row>
        <row r="43712">
          <cell r="C43712" t="str">
            <v>54670</v>
          </cell>
          <cell r="D43712" t="str">
            <v>San Calixto</v>
          </cell>
        </row>
        <row r="43713">
          <cell r="C43713" t="str">
            <v>54670</v>
          </cell>
          <cell r="D43713" t="str">
            <v>San Calixto</v>
          </cell>
        </row>
        <row r="43714">
          <cell r="C43714" t="str">
            <v>54670</v>
          </cell>
          <cell r="D43714" t="str">
            <v>San Calixto</v>
          </cell>
        </row>
        <row r="43715">
          <cell r="C43715" t="str">
            <v>54670</v>
          </cell>
          <cell r="D43715" t="str">
            <v>San Calixto</v>
          </cell>
        </row>
        <row r="43716">
          <cell r="C43716" t="str">
            <v>54670</v>
          </cell>
          <cell r="D43716" t="str">
            <v>San Calixto</v>
          </cell>
        </row>
        <row r="43717">
          <cell r="C43717" t="str">
            <v>54670</v>
          </cell>
          <cell r="D43717" t="str">
            <v>San Calixto</v>
          </cell>
        </row>
        <row r="43718">
          <cell r="C43718" t="str">
            <v>54670</v>
          </cell>
          <cell r="D43718" t="str">
            <v>San Calixto</v>
          </cell>
        </row>
        <row r="43719">
          <cell r="C43719" t="str">
            <v>54670</v>
          </cell>
          <cell r="D43719" t="str">
            <v>San Calixto</v>
          </cell>
        </row>
        <row r="43720">
          <cell r="C43720" t="str">
            <v>54670</v>
          </cell>
          <cell r="D43720" t="str">
            <v>San Calixto</v>
          </cell>
        </row>
        <row r="43721">
          <cell r="C43721" t="str">
            <v>54670</v>
          </cell>
          <cell r="D43721" t="str">
            <v>San Calixto</v>
          </cell>
        </row>
        <row r="43722">
          <cell r="C43722" t="str">
            <v>54670</v>
          </cell>
          <cell r="D43722" t="str">
            <v>San Calixto</v>
          </cell>
        </row>
        <row r="43723">
          <cell r="C43723" t="str">
            <v>54670</v>
          </cell>
          <cell r="D43723" t="str">
            <v>San Calixto</v>
          </cell>
        </row>
        <row r="43724">
          <cell r="C43724" t="str">
            <v>54670</v>
          </cell>
          <cell r="D43724" t="str">
            <v>San Calixto</v>
          </cell>
        </row>
        <row r="43725">
          <cell r="C43725" t="str">
            <v>54670</v>
          </cell>
          <cell r="D43725" t="str">
            <v>San Calixto</v>
          </cell>
        </row>
        <row r="43726">
          <cell r="C43726" t="str">
            <v>54670</v>
          </cell>
          <cell r="D43726" t="str">
            <v>San Calixto</v>
          </cell>
        </row>
        <row r="43727">
          <cell r="C43727" t="str">
            <v>54670</v>
          </cell>
          <cell r="D43727" t="str">
            <v>San Calixto</v>
          </cell>
        </row>
        <row r="43728">
          <cell r="C43728" t="str">
            <v>54670</v>
          </cell>
          <cell r="D43728" t="str">
            <v>San Calixto</v>
          </cell>
        </row>
        <row r="43729">
          <cell r="C43729" t="str">
            <v>54670</v>
          </cell>
          <cell r="D43729" t="str">
            <v>San Calixto</v>
          </cell>
        </row>
        <row r="43730">
          <cell r="C43730" t="str">
            <v>54670</v>
          </cell>
          <cell r="D43730" t="str">
            <v>San Calixto</v>
          </cell>
        </row>
        <row r="43731">
          <cell r="C43731" t="str">
            <v>54670</v>
          </cell>
          <cell r="D43731" t="str">
            <v>San Calixto</v>
          </cell>
        </row>
        <row r="43732">
          <cell r="C43732" t="str">
            <v>54670</v>
          </cell>
          <cell r="D43732" t="str">
            <v>San Calixto</v>
          </cell>
        </row>
        <row r="43733">
          <cell r="C43733" t="str">
            <v>54670</v>
          </cell>
          <cell r="D43733" t="str">
            <v>San Calixto</v>
          </cell>
        </row>
        <row r="43734">
          <cell r="C43734" t="str">
            <v>54670</v>
          </cell>
          <cell r="D43734" t="str">
            <v>San Calixto</v>
          </cell>
        </row>
        <row r="43735">
          <cell r="C43735" t="str">
            <v>54670</v>
          </cell>
          <cell r="D43735" t="str">
            <v>San Calixto</v>
          </cell>
        </row>
        <row r="43736">
          <cell r="C43736" t="str">
            <v>54670</v>
          </cell>
          <cell r="D43736" t="str">
            <v>San Calixto</v>
          </cell>
        </row>
        <row r="43737">
          <cell r="C43737" t="str">
            <v>54670</v>
          </cell>
          <cell r="D43737" t="str">
            <v>San Calixto</v>
          </cell>
        </row>
        <row r="43738">
          <cell r="C43738" t="str">
            <v>54670</v>
          </cell>
          <cell r="D43738" t="str">
            <v>San Calixto</v>
          </cell>
        </row>
        <row r="43739">
          <cell r="C43739" t="str">
            <v>54670</v>
          </cell>
          <cell r="D43739" t="str">
            <v>San Calixto</v>
          </cell>
        </row>
        <row r="43740">
          <cell r="C43740" t="str">
            <v>54670</v>
          </cell>
          <cell r="D43740" t="str">
            <v>San Calixto</v>
          </cell>
        </row>
        <row r="43741">
          <cell r="C43741" t="str">
            <v>54670</v>
          </cell>
          <cell r="D43741" t="str">
            <v>San Calixto</v>
          </cell>
        </row>
        <row r="43742">
          <cell r="C43742" t="str">
            <v>54670</v>
          </cell>
          <cell r="D43742" t="str">
            <v>San Calixto</v>
          </cell>
        </row>
        <row r="43743">
          <cell r="C43743" t="str">
            <v>54670</v>
          </cell>
          <cell r="D43743" t="str">
            <v>San Calixto</v>
          </cell>
        </row>
        <row r="43744">
          <cell r="C43744" t="str">
            <v>54670</v>
          </cell>
          <cell r="D43744" t="str">
            <v>San Calixto</v>
          </cell>
        </row>
        <row r="43745">
          <cell r="C43745" t="str">
            <v>54670</v>
          </cell>
          <cell r="D43745" t="str">
            <v>San Calixto</v>
          </cell>
        </row>
        <row r="43746">
          <cell r="C43746" t="str">
            <v>54670</v>
          </cell>
          <cell r="D43746" t="str">
            <v>San Calixto</v>
          </cell>
        </row>
        <row r="43747">
          <cell r="C43747" t="str">
            <v>54670</v>
          </cell>
          <cell r="D43747" t="str">
            <v>San Calixto</v>
          </cell>
        </row>
        <row r="43748">
          <cell r="C43748" t="str">
            <v>54670</v>
          </cell>
          <cell r="D43748" t="str">
            <v>San Calixto</v>
          </cell>
        </row>
        <row r="43749">
          <cell r="C43749" t="str">
            <v>54670</v>
          </cell>
          <cell r="D43749" t="str">
            <v>San Calixto</v>
          </cell>
        </row>
        <row r="43750">
          <cell r="C43750" t="str">
            <v>54670</v>
          </cell>
          <cell r="D43750" t="str">
            <v>San Calixto</v>
          </cell>
        </row>
        <row r="43751">
          <cell r="C43751" t="str">
            <v>54670</v>
          </cell>
          <cell r="D43751" t="str">
            <v>San Calixto</v>
          </cell>
        </row>
        <row r="43752">
          <cell r="C43752" t="str">
            <v>54670</v>
          </cell>
          <cell r="D43752" t="str">
            <v>San Calixto</v>
          </cell>
        </row>
        <row r="43753">
          <cell r="C43753" t="str">
            <v>54673</v>
          </cell>
          <cell r="D43753" t="str">
            <v>San Cayetano</v>
          </cell>
        </row>
        <row r="43754">
          <cell r="C43754" t="str">
            <v>54673</v>
          </cell>
          <cell r="D43754" t="str">
            <v>San Cayetano</v>
          </cell>
        </row>
        <row r="43755">
          <cell r="C43755" t="str">
            <v>54673</v>
          </cell>
          <cell r="D43755" t="str">
            <v>San Cayetano</v>
          </cell>
        </row>
        <row r="43756">
          <cell r="C43756" t="str">
            <v>54673</v>
          </cell>
          <cell r="D43756" t="str">
            <v>San Cayetano</v>
          </cell>
        </row>
        <row r="43757">
          <cell r="C43757" t="str">
            <v>54673</v>
          </cell>
          <cell r="D43757" t="str">
            <v>San Cayetano</v>
          </cell>
        </row>
        <row r="43758">
          <cell r="C43758" t="str">
            <v>54673</v>
          </cell>
          <cell r="D43758" t="str">
            <v>San Cayetano</v>
          </cell>
        </row>
        <row r="43759">
          <cell r="C43759" t="str">
            <v>54673</v>
          </cell>
          <cell r="D43759" t="str">
            <v>San Cayetano</v>
          </cell>
        </row>
        <row r="43760">
          <cell r="C43760" t="str">
            <v>54673</v>
          </cell>
          <cell r="D43760" t="str">
            <v>San Cayetano</v>
          </cell>
        </row>
        <row r="43761">
          <cell r="C43761" t="str">
            <v>54673</v>
          </cell>
          <cell r="D43761" t="str">
            <v>San Cayetano</v>
          </cell>
        </row>
        <row r="43762">
          <cell r="C43762" t="str">
            <v>54673</v>
          </cell>
          <cell r="D43762" t="str">
            <v>San Cayetano</v>
          </cell>
        </row>
        <row r="43763">
          <cell r="C43763" t="str">
            <v>54673</v>
          </cell>
          <cell r="D43763" t="str">
            <v>San Cayetano</v>
          </cell>
        </row>
        <row r="43764">
          <cell r="C43764" t="str">
            <v>54673</v>
          </cell>
          <cell r="D43764" t="str">
            <v>San Cayetano</v>
          </cell>
        </row>
        <row r="43765">
          <cell r="C43765" t="str">
            <v>54673</v>
          </cell>
          <cell r="D43765" t="str">
            <v>San Cayetano</v>
          </cell>
        </row>
        <row r="43766">
          <cell r="C43766" t="str">
            <v>54673</v>
          </cell>
          <cell r="D43766" t="str">
            <v>San Cayetano</v>
          </cell>
        </row>
        <row r="43767">
          <cell r="C43767" t="str">
            <v>54673</v>
          </cell>
          <cell r="D43767" t="str">
            <v>San Cayetano</v>
          </cell>
        </row>
        <row r="43768">
          <cell r="C43768" t="str">
            <v>54673</v>
          </cell>
          <cell r="D43768" t="str">
            <v>San Cayetano</v>
          </cell>
        </row>
        <row r="43769">
          <cell r="C43769" t="str">
            <v>54673</v>
          </cell>
          <cell r="D43769" t="str">
            <v>San Cayetano</v>
          </cell>
        </row>
        <row r="43770">
          <cell r="C43770" t="str">
            <v>54673</v>
          </cell>
          <cell r="D43770" t="str">
            <v>San Cayetano</v>
          </cell>
        </row>
        <row r="43771">
          <cell r="C43771" t="str">
            <v>54673</v>
          </cell>
          <cell r="D43771" t="str">
            <v>San Cayetano</v>
          </cell>
        </row>
        <row r="43772">
          <cell r="C43772" t="str">
            <v>54673</v>
          </cell>
          <cell r="D43772" t="str">
            <v>San Cayetano</v>
          </cell>
        </row>
        <row r="43773">
          <cell r="C43773" t="str">
            <v>54673</v>
          </cell>
          <cell r="D43773" t="str">
            <v>San Cayetano</v>
          </cell>
        </row>
        <row r="43774">
          <cell r="C43774" t="str">
            <v>54673</v>
          </cell>
          <cell r="D43774" t="str">
            <v>San Cayetano</v>
          </cell>
        </row>
        <row r="43775">
          <cell r="C43775" t="str">
            <v>54673</v>
          </cell>
          <cell r="D43775" t="str">
            <v>San Cayetano</v>
          </cell>
        </row>
        <row r="43776">
          <cell r="C43776" t="str">
            <v>54673</v>
          </cell>
          <cell r="D43776" t="str">
            <v>San Cayetano</v>
          </cell>
        </row>
        <row r="43777">
          <cell r="C43777" t="str">
            <v>54673</v>
          </cell>
          <cell r="D43777" t="str">
            <v>San Cayetano</v>
          </cell>
        </row>
        <row r="43778">
          <cell r="C43778" t="str">
            <v>54673</v>
          </cell>
          <cell r="D43778" t="str">
            <v>San Cayetano</v>
          </cell>
        </row>
        <row r="43779">
          <cell r="C43779" t="str">
            <v>54673</v>
          </cell>
          <cell r="D43779" t="str">
            <v>San Cayetano</v>
          </cell>
        </row>
        <row r="43780">
          <cell r="C43780" t="str">
            <v>54673</v>
          </cell>
          <cell r="D43780" t="str">
            <v>San Cayetano</v>
          </cell>
        </row>
        <row r="43781">
          <cell r="C43781" t="str">
            <v>54673</v>
          </cell>
          <cell r="D43781" t="str">
            <v>San Cayetano</v>
          </cell>
        </row>
        <row r="43782">
          <cell r="C43782" t="str">
            <v>54673</v>
          </cell>
          <cell r="D43782" t="str">
            <v>San Cayetano</v>
          </cell>
        </row>
        <row r="43783">
          <cell r="C43783" t="str">
            <v>54673</v>
          </cell>
          <cell r="D43783" t="str">
            <v>San Cayetano</v>
          </cell>
        </row>
        <row r="43784">
          <cell r="C43784" t="str">
            <v>54673</v>
          </cell>
          <cell r="D43784" t="str">
            <v>San Cayetano</v>
          </cell>
        </row>
        <row r="43785">
          <cell r="C43785" t="str">
            <v>54673</v>
          </cell>
          <cell r="D43785" t="str">
            <v>San Cayetano</v>
          </cell>
        </row>
        <row r="43786">
          <cell r="C43786" t="str">
            <v>54673</v>
          </cell>
          <cell r="D43786" t="str">
            <v>San Cayetano</v>
          </cell>
        </row>
        <row r="43787">
          <cell r="C43787" t="str">
            <v>54673</v>
          </cell>
          <cell r="D43787" t="str">
            <v>San Cayetano</v>
          </cell>
        </row>
        <row r="43788">
          <cell r="C43788" t="str">
            <v>54673</v>
          </cell>
          <cell r="D43788" t="str">
            <v>San Cayetano</v>
          </cell>
        </row>
        <row r="43789">
          <cell r="C43789" t="str">
            <v>54673</v>
          </cell>
          <cell r="D43789" t="str">
            <v>San Cayetano</v>
          </cell>
        </row>
        <row r="43790">
          <cell r="C43790" t="str">
            <v>54673</v>
          </cell>
          <cell r="D43790" t="str">
            <v>San Cayetano</v>
          </cell>
        </row>
        <row r="43791">
          <cell r="C43791" t="str">
            <v>54673</v>
          </cell>
          <cell r="D43791" t="str">
            <v>San Cayetano</v>
          </cell>
        </row>
        <row r="43792">
          <cell r="C43792" t="str">
            <v>54673</v>
          </cell>
          <cell r="D43792" t="str">
            <v>San Cayetano</v>
          </cell>
        </row>
        <row r="43793">
          <cell r="C43793" t="str">
            <v>54673</v>
          </cell>
          <cell r="D43793" t="str">
            <v>San Cayetano</v>
          </cell>
        </row>
        <row r="43794">
          <cell r="C43794" t="str">
            <v>54673</v>
          </cell>
          <cell r="D43794" t="str">
            <v>San Cayetano</v>
          </cell>
        </row>
        <row r="43795">
          <cell r="C43795" t="str">
            <v>54673</v>
          </cell>
          <cell r="D43795" t="str">
            <v>San Cayetano</v>
          </cell>
        </row>
        <row r="43796">
          <cell r="C43796" t="str">
            <v>54673</v>
          </cell>
          <cell r="D43796" t="str">
            <v>San Cayetano</v>
          </cell>
        </row>
        <row r="43797">
          <cell r="C43797" t="str">
            <v>54673</v>
          </cell>
          <cell r="D43797" t="str">
            <v>San Cayetano</v>
          </cell>
        </row>
        <row r="43798">
          <cell r="C43798" t="str">
            <v>54673</v>
          </cell>
          <cell r="D43798" t="str">
            <v>San Cayetano</v>
          </cell>
        </row>
        <row r="43799">
          <cell r="C43799" t="str">
            <v>54673</v>
          </cell>
          <cell r="D43799" t="str">
            <v>San Cayetano</v>
          </cell>
        </row>
        <row r="43800">
          <cell r="C43800" t="str">
            <v>54673</v>
          </cell>
          <cell r="D43800" t="str">
            <v>San Cayetano</v>
          </cell>
        </row>
        <row r="43801">
          <cell r="C43801" t="str">
            <v>54673</v>
          </cell>
          <cell r="D43801" t="str">
            <v>San Cayetano</v>
          </cell>
        </row>
        <row r="43802">
          <cell r="C43802" t="str">
            <v>54673</v>
          </cell>
          <cell r="D43802" t="str">
            <v>San Cayetano</v>
          </cell>
        </row>
        <row r="43803">
          <cell r="C43803" t="str">
            <v>54673</v>
          </cell>
          <cell r="D43803" t="str">
            <v>San Cayetano</v>
          </cell>
        </row>
        <row r="43804">
          <cell r="C43804" t="str">
            <v>54673</v>
          </cell>
          <cell r="D43804" t="str">
            <v>San Cayetano</v>
          </cell>
        </row>
        <row r="43805">
          <cell r="C43805" t="str">
            <v>54673</v>
          </cell>
          <cell r="D43805" t="str">
            <v>San Cayetano</v>
          </cell>
        </row>
        <row r="43806">
          <cell r="C43806" t="str">
            <v>54673</v>
          </cell>
          <cell r="D43806" t="str">
            <v>San Cayetano</v>
          </cell>
        </row>
        <row r="43807">
          <cell r="C43807" t="str">
            <v>54680</v>
          </cell>
          <cell r="D43807" t="str">
            <v>Santiago</v>
          </cell>
        </row>
        <row r="43808">
          <cell r="C43808" t="str">
            <v>54680</v>
          </cell>
          <cell r="D43808" t="str">
            <v>Santiago</v>
          </cell>
        </row>
        <row r="43809">
          <cell r="C43809" t="str">
            <v>54680</v>
          </cell>
          <cell r="D43809" t="str">
            <v>Santiago</v>
          </cell>
        </row>
        <row r="43810">
          <cell r="C43810" t="str">
            <v>54680</v>
          </cell>
          <cell r="D43810" t="str">
            <v>Santiago</v>
          </cell>
        </row>
        <row r="43811">
          <cell r="C43811" t="str">
            <v>54680</v>
          </cell>
          <cell r="D43811" t="str">
            <v>Santiago</v>
          </cell>
        </row>
        <row r="43812">
          <cell r="C43812" t="str">
            <v>54680</v>
          </cell>
          <cell r="D43812" t="str">
            <v>Santiago</v>
          </cell>
        </row>
        <row r="43813">
          <cell r="C43813" t="str">
            <v>54680</v>
          </cell>
          <cell r="D43813" t="str">
            <v>Santiago</v>
          </cell>
        </row>
        <row r="43814">
          <cell r="C43814" t="str">
            <v>54680</v>
          </cell>
          <cell r="D43814" t="str">
            <v>Santiago</v>
          </cell>
        </row>
        <row r="43815">
          <cell r="C43815" t="str">
            <v>54680</v>
          </cell>
          <cell r="D43815" t="str">
            <v>Santiago</v>
          </cell>
        </row>
        <row r="43816">
          <cell r="C43816" t="str">
            <v>54680</v>
          </cell>
          <cell r="D43816" t="str">
            <v>Santiago</v>
          </cell>
        </row>
        <row r="43817">
          <cell r="C43817" t="str">
            <v>54680</v>
          </cell>
          <cell r="D43817" t="str">
            <v>Santiago</v>
          </cell>
        </row>
        <row r="43818">
          <cell r="C43818" t="str">
            <v>54680</v>
          </cell>
          <cell r="D43818" t="str">
            <v>Santiago</v>
          </cell>
        </row>
        <row r="43819">
          <cell r="C43819" t="str">
            <v>54680</v>
          </cell>
          <cell r="D43819" t="str">
            <v>Santiago</v>
          </cell>
        </row>
        <row r="43820">
          <cell r="C43820" t="str">
            <v>54680</v>
          </cell>
          <cell r="D43820" t="str">
            <v>Santiago</v>
          </cell>
        </row>
        <row r="43821">
          <cell r="C43821" t="str">
            <v>54680</v>
          </cell>
          <cell r="D43821" t="str">
            <v>Santiago</v>
          </cell>
        </row>
        <row r="43822">
          <cell r="C43822" t="str">
            <v>54680</v>
          </cell>
          <cell r="D43822" t="str">
            <v>Santiago</v>
          </cell>
        </row>
        <row r="43823">
          <cell r="C43823" t="str">
            <v>54680</v>
          </cell>
          <cell r="D43823" t="str">
            <v>Santiago</v>
          </cell>
        </row>
        <row r="43824">
          <cell r="C43824" t="str">
            <v>54680</v>
          </cell>
          <cell r="D43824" t="str">
            <v>Santiago</v>
          </cell>
        </row>
        <row r="43825">
          <cell r="C43825" t="str">
            <v>54680</v>
          </cell>
          <cell r="D43825" t="str">
            <v>Santiago</v>
          </cell>
        </row>
        <row r="43826">
          <cell r="C43826" t="str">
            <v>54680</v>
          </cell>
          <cell r="D43826" t="str">
            <v>Santiago</v>
          </cell>
        </row>
        <row r="43827">
          <cell r="C43827" t="str">
            <v>54680</v>
          </cell>
          <cell r="D43827" t="str">
            <v>Santiago</v>
          </cell>
        </row>
        <row r="43828">
          <cell r="C43828" t="str">
            <v>54680</v>
          </cell>
          <cell r="D43828" t="str">
            <v>Santiago</v>
          </cell>
        </row>
        <row r="43829">
          <cell r="C43829" t="str">
            <v>54680</v>
          </cell>
          <cell r="D43829" t="str">
            <v>Santiago</v>
          </cell>
        </row>
        <row r="43830">
          <cell r="C43830" t="str">
            <v>54680</v>
          </cell>
          <cell r="D43830" t="str">
            <v>Santiago</v>
          </cell>
        </row>
        <row r="43831">
          <cell r="C43831" t="str">
            <v>54680</v>
          </cell>
          <cell r="D43831" t="str">
            <v>Santiago</v>
          </cell>
        </row>
        <row r="43832">
          <cell r="C43832" t="str">
            <v>54680</v>
          </cell>
          <cell r="D43832" t="str">
            <v>Santiago</v>
          </cell>
        </row>
        <row r="43833">
          <cell r="C43833" t="str">
            <v>54680</v>
          </cell>
          <cell r="D43833" t="str">
            <v>Santiago</v>
          </cell>
        </row>
        <row r="43834">
          <cell r="C43834" t="str">
            <v>54680</v>
          </cell>
          <cell r="D43834" t="str">
            <v>Santiago</v>
          </cell>
        </row>
        <row r="43835">
          <cell r="C43835" t="str">
            <v>54680</v>
          </cell>
          <cell r="D43835" t="str">
            <v>Santiago</v>
          </cell>
        </row>
        <row r="43836">
          <cell r="C43836" t="str">
            <v>54680</v>
          </cell>
          <cell r="D43836" t="str">
            <v>Santiago</v>
          </cell>
        </row>
        <row r="43837">
          <cell r="C43837" t="str">
            <v>54680</v>
          </cell>
          <cell r="D43837" t="str">
            <v>Santiago</v>
          </cell>
        </row>
        <row r="43838">
          <cell r="C43838" t="str">
            <v>54680</v>
          </cell>
          <cell r="D43838" t="str">
            <v>Santiago</v>
          </cell>
        </row>
        <row r="43839">
          <cell r="C43839" t="str">
            <v>54680</v>
          </cell>
          <cell r="D43839" t="str">
            <v>Santiago</v>
          </cell>
        </row>
        <row r="43840">
          <cell r="C43840" t="str">
            <v>54680</v>
          </cell>
          <cell r="D43840" t="str">
            <v>Santiago</v>
          </cell>
        </row>
        <row r="43841">
          <cell r="C43841" t="str">
            <v>54680</v>
          </cell>
          <cell r="D43841" t="str">
            <v>Santiago</v>
          </cell>
        </row>
        <row r="43842">
          <cell r="C43842" t="str">
            <v>54680</v>
          </cell>
          <cell r="D43842" t="str">
            <v>Santiago</v>
          </cell>
        </row>
        <row r="43843">
          <cell r="C43843" t="str">
            <v>54680</v>
          </cell>
          <cell r="D43843" t="str">
            <v>Santiago</v>
          </cell>
        </row>
        <row r="43844">
          <cell r="C43844" t="str">
            <v>54680</v>
          </cell>
          <cell r="D43844" t="str">
            <v>Santiago</v>
          </cell>
        </row>
        <row r="43845">
          <cell r="C43845" t="str">
            <v>54680</v>
          </cell>
          <cell r="D43845" t="str">
            <v>Santiago</v>
          </cell>
        </row>
        <row r="43846">
          <cell r="C43846" t="str">
            <v>54680</v>
          </cell>
          <cell r="D43846" t="str">
            <v>Santiago</v>
          </cell>
        </row>
        <row r="43847">
          <cell r="C43847" t="str">
            <v>54680</v>
          </cell>
          <cell r="D43847" t="str">
            <v>Santiago</v>
          </cell>
        </row>
        <row r="43848">
          <cell r="C43848" t="str">
            <v>54680</v>
          </cell>
          <cell r="D43848" t="str">
            <v>Santiago</v>
          </cell>
        </row>
        <row r="43849">
          <cell r="C43849" t="str">
            <v>54680</v>
          </cell>
          <cell r="D43849" t="str">
            <v>Santiago</v>
          </cell>
        </row>
        <row r="43850">
          <cell r="C43850" t="str">
            <v>54680</v>
          </cell>
          <cell r="D43850" t="str">
            <v>Santiago</v>
          </cell>
        </row>
        <row r="43851">
          <cell r="C43851" t="str">
            <v>54680</v>
          </cell>
          <cell r="D43851" t="str">
            <v>Santiago</v>
          </cell>
        </row>
        <row r="43852">
          <cell r="C43852" t="str">
            <v>54680</v>
          </cell>
          <cell r="D43852" t="str">
            <v>Santiago</v>
          </cell>
        </row>
        <row r="43853">
          <cell r="C43853" t="str">
            <v>54680</v>
          </cell>
          <cell r="D43853" t="str">
            <v>Santiago</v>
          </cell>
        </row>
        <row r="43854">
          <cell r="C43854" t="str">
            <v>54680</v>
          </cell>
          <cell r="D43854" t="str">
            <v>Santiago</v>
          </cell>
        </row>
        <row r="43855">
          <cell r="C43855" t="str">
            <v>54680</v>
          </cell>
          <cell r="D43855" t="str">
            <v>Santiago</v>
          </cell>
        </row>
        <row r="43856">
          <cell r="C43856" t="str">
            <v>54680</v>
          </cell>
          <cell r="D43856" t="str">
            <v>Santiago</v>
          </cell>
        </row>
        <row r="43857">
          <cell r="C43857" t="str">
            <v>54680</v>
          </cell>
          <cell r="D43857" t="str">
            <v>Santiago</v>
          </cell>
        </row>
        <row r="43858">
          <cell r="C43858" t="str">
            <v>54680</v>
          </cell>
          <cell r="D43858" t="str">
            <v>Santiago</v>
          </cell>
        </row>
        <row r="43859">
          <cell r="C43859" t="str">
            <v>54680</v>
          </cell>
          <cell r="D43859" t="str">
            <v>Santiago</v>
          </cell>
        </row>
        <row r="43860">
          <cell r="C43860" t="str">
            <v>54680</v>
          </cell>
          <cell r="D43860" t="str">
            <v>Santiago</v>
          </cell>
        </row>
        <row r="43861">
          <cell r="C43861" t="str">
            <v>54720</v>
          </cell>
          <cell r="D43861" t="str">
            <v>Sardinata</v>
          </cell>
        </row>
        <row r="43862">
          <cell r="C43862" t="str">
            <v>54720</v>
          </cell>
          <cell r="D43862" t="str">
            <v>Sardinata</v>
          </cell>
        </row>
        <row r="43863">
          <cell r="C43863" t="str">
            <v>54720</v>
          </cell>
          <cell r="D43863" t="str">
            <v>Sardinata</v>
          </cell>
        </row>
        <row r="43864">
          <cell r="C43864" t="str">
            <v>54720</v>
          </cell>
          <cell r="D43864" t="str">
            <v>Sardinata</v>
          </cell>
        </row>
        <row r="43865">
          <cell r="C43865" t="str">
            <v>54720</v>
          </cell>
          <cell r="D43865" t="str">
            <v>Sardinata</v>
          </cell>
        </row>
        <row r="43866">
          <cell r="C43866" t="str">
            <v>54720</v>
          </cell>
          <cell r="D43866" t="str">
            <v>Sardinata</v>
          </cell>
        </row>
        <row r="43867">
          <cell r="C43867" t="str">
            <v>54720</v>
          </cell>
          <cell r="D43867" t="str">
            <v>Sardinata</v>
          </cell>
        </row>
        <row r="43868">
          <cell r="C43868" t="str">
            <v>54720</v>
          </cell>
          <cell r="D43868" t="str">
            <v>Sardinata</v>
          </cell>
        </row>
        <row r="43869">
          <cell r="C43869" t="str">
            <v>54720</v>
          </cell>
          <cell r="D43869" t="str">
            <v>Sardinata</v>
          </cell>
        </row>
        <row r="43870">
          <cell r="C43870" t="str">
            <v>54720</v>
          </cell>
          <cell r="D43870" t="str">
            <v>Sardinata</v>
          </cell>
        </row>
        <row r="43871">
          <cell r="C43871" t="str">
            <v>54720</v>
          </cell>
          <cell r="D43871" t="str">
            <v>Sardinata</v>
          </cell>
        </row>
        <row r="43872">
          <cell r="C43872" t="str">
            <v>54720</v>
          </cell>
          <cell r="D43872" t="str">
            <v>Sardinata</v>
          </cell>
        </row>
        <row r="43873">
          <cell r="C43873" t="str">
            <v>54720</v>
          </cell>
          <cell r="D43873" t="str">
            <v>Sardinata</v>
          </cell>
        </row>
        <row r="43874">
          <cell r="C43874" t="str">
            <v>54720</v>
          </cell>
          <cell r="D43874" t="str">
            <v>Sardinata</v>
          </cell>
        </row>
        <row r="43875">
          <cell r="C43875" t="str">
            <v>54720</v>
          </cell>
          <cell r="D43875" t="str">
            <v>Sardinata</v>
          </cell>
        </row>
        <row r="43876">
          <cell r="C43876" t="str">
            <v>54720</v>
          </cell>
          <cell r="D43876" t="str">
            <v>Sardinata</v>
          </cell>
        </row>
        <row r="43877">
          <cell r="C43877" t="str">
            <v>54720</v>
          </cell>
          <cell r="D43877" t="str">
            <v>Sardinata</v>
          </cell>
        </row>
        <row r="43878">
          <cell r="C43878" t="str">
            <v>54720</v>
          </cell>
          <cell r="D43878" t="str">
            <v>Sardinata</v>
          </cell>
        </row>
        <row r="43879">
          <cell r="C43879" t="str">
            <v>54720</v>
          </cell>
          <cell r="D43879" t="str">
            <v>Sardinata</v>
          </cell>
        </row>
        <row r="43880">
          <cell r="C43880" t="str">
            <v>54720</v>
          </cell>
          <cell r="D43880" t="str">
            <v>Sardinata</v>
          </cell>
        </row>
        <row r="43881">
          <cell r="C43881" t="str">
            <v>54720</v>
          </cell>
          <cell r="D43881" t="str">
            <v>Sardinata</v>
          </cell>
        </row>
        <row r="43882">
          <cell r="C43882" t="str">
            <v>54720</v>
          </cell>
          <cell r="D43882" t="str">
            <v>Sardinata</v>
          </cell>
        </row>
        <row r="43883">
          <cell r="C43883" t="str">
            <v>54720</v>
          </cell>
          <cell r="D43883" t="str">
            <v>Sardinata</v>
          </cell>
        </row>
        <row r="43884">
          <cell r="C43884" t="str">
            <v>54720</v>
          </cell>
          <cell r="D43884" t="str">
            <v>Sardinata</v>
          </cell>
        </row>
        <row r="43885">
          <cell r="C43885" t="str">
            <v>54720</v>
          </cell>
          <cell r="D43885" t="str">
            <v>Sardinata</v>
          </cell>
        </row>
        <row r="43886">
          <cell r="C43886" t="str">
            <v>54720</v>
          </cell>
          <cell r="D43886" t="str">
            <v>Sardinata</v>
          </cell>
        </row>
        <row r="43887">
          <cell r="C43887" t="str">
            <v>54720</v>
          </cell>
          <cell r="D43887" t="str">
            <v>Sardinata</v>
          </cell>
        </row>
        <row r="43888">
          <cell r="C43888" t="str">
            <v>54720</v>
          </cell>
          <cell r="D43888" t="str">
            <v>Sardinata</v>
          </cell>
        </row>
        <row r="43889">
          <cell r="C43889" t="str">
            <v>54720</v>
          </cell>
          <cell r="D43889" t="str">
            <v>Sardinata</v>
          </cell>
        </row>
        <row r="43890">
          <cell r="C43890" t="str">
            <v>54720</v>
          </cell>
          <cell r="D43890" t="str">
            <v>Sardinata</v>
          </cell>
        </row>
        <row r="43891">
          <cell r="C43891" t="str">
            <v>54720</v>
          </cell>
          <cell r="D43891" t="str">
            <v>Sardinata</v>
          </cell>
        </row>
        <row r="43892">
          <cell r="C43892" t="str">
            <v>54720</v>
          </cell>
          <cell r="D43892" t="str">
            <v>Sardinata</v>
          </cell>
        </row>
        <row r="43893">
          <cell r="C43893" t="str">
            <v>54720</v>
          </cell>
          <cell r="D43893" t="str">
            <v>Sardinata</v>
          </cell>
        </row>
        <row r="43894">
          <cell r="C43894" t="str">
            <v>54720</v>
          </cell>
          <cell r="D43894" t="str">
            <v>Sardinata</v>
          </cell>
        </row>
        <row r="43895">
          <cell r="C43895" t="str">
            <v>54720</v>
          </cell>
          <cell r="D43895" t="str">
            <v>Sardinata</v>
          </cell>
        </row>
        <row r="43896">
          <cell r="C43896" t="str">
            <v>54720</v>
          </cell>
          <cell r="D43896" t="str">
            <v>Sardinata</v>
          </cell>
        </row>
        <row r="43897">
          <cell r="C43897" t="str">
            <v>54720</v>
          </cell>
          <cell r="D43897" t="str">
            <v>Sardinata</v>
          </cell>
        </row>
        <row r="43898">
          <cell r="C43898" t="str">
            <v>54720</v>
          </cell>
          <cell r="D43898" t="str">
            <v>Sardinata</v>
          </cell>
        </row>
        <row r="43899">
          <cell r="C43899" t="str">
            <v>54720</v>
          </cell>
          <cell r="D43899" t="str">
            <v>Sardinata</v>
          </cell>
        </row>
        <row r="43900">
          <cell r="C43900" t="str">
            <v>54720</v>
          </cell>
          <cell r="D43900" t="str">
            <v>Sardinata</v>
          </cell>
        </row>
        <row r="43901">
          <cell r="C43901" t="str">
            <v>54720</v>
          </cell>
          <cell r="D43901" t="str">
            <v>Sardinata</v>
          </cell>
        </row>
        <row r="43902">
          <cell r="C43902" t="str">
            <v>54720</v>
          </cell>
          <cell r="D43902" t="str">
            <v>Sardinata</v>
          </cell>
        </row>
        <row r="43903">
          <cell r="C43903" t="str">
            <v>54720</v>
          </cell>
          <cell r="D43903" t="str">
            <v>Sardinata</v>
          </cell>
        </row>
        <row r="43904">
          <cell r="C43904" t="str">
            <v>54720</v>
          </cell>
          <cell r="D43904" t="str">
            <v>Sardinata</v>
          </cell>
        </row>
        <row r="43905">
          <cell r="C43905" t="str">
            <v>54720</v>
          </cell>
          <cell r="D43905" t="str">
            <v>Sardinata</v>
          </cell>
        </row>
        <row r="43906">
          <cell r="C43906" t="str">
            <v>54720</v>
          </cell>
          <cell r="D43906" t="str">
            <v>Sardinata</v>
          </cell>
        </row>
        <row r="43907">
          <cell r="C43907" t="str">
            <v>54720</v>
          </cell>
          <cell r="D43907" t="str">
            <v>Sardinata</v>
          </cell>
        </row>
        <row r="43908">
          <cell r="C43908" t="str">
            <v>54720</v>
          </cell>
          <cell r="D43908" t="str">
            <v>Sardinata</v>
          </cell>
        </row>
        <row r="43909">
          <cell r="C43909" t="str">
            <v>54720</v>
          </cell>
          <cell r="D43909" t="str">
            <v>Sardinata</v>
          </cell>
        </row>
        <row r="43910">
          <cell r="C43910" t="str">
            <v>54720</v>
          </cell>
          <cell r="D43910" t="str">
            <v>Sardinata</v>
          </cell>
        </row>
        <row r="43911">
          <cell r="C43911" t="str">
            <v>54720</v>
          </cell>
          <cell r="D43911" t="str">
            <v>Sardinata</v>
          </cell>
        </row>
        <row r="43912">
          <cell r="C43912" t="str">
            <v>54720</v>
          </cell>
          <cell r="D43912" t="str">
            <v>Sardinata</v>
          </cell>
        </row>
        <row r="43913">
          <cell r="C43913" t="str">
            <v>54720</v>
          </cell>
          <cell r="D43913" t="str">
            <v>Sardinata</v>
          </cell>
        </row>
        <row r="43914">
          <cell r="C43914" t="str">
            <v>54720</v>
          </cell>
          <cell r="D43914" t="str">
            <v>Sardinata</v>
          </cell>
        </row>
        <row r="43915">
          <cell r="C43915" t="str">
            <v>54743</v>
          </cell>
          <cell r="D43915" t="str">
            <v>Silos</v>
          </cell>
        </row>
        <row r="43916">
          <cell r="C43916" t="str">
            <v>54743</v>
          </cell>
          <cell r="D43916" t="str">
            <v>Silos</v>
          </cell>
        </row>
        <row r="43917">
          <cell r="C43917" t="str">
            <v>54743</v>
          </cell>
          <cell r="D43917" t="str">
            <v>Silos</v>
          </cell>
        </row>
        <row r="43918">
          <cell r="C43918" t="str">
            <v>54743</v>
          </cell>
          <cell r="D43918" t="str">
            <v>Silos</v>
          </cell>
        </row>
        <row r="43919">
          <cell r="C43919" t="str">
            <v>54743</v>
          </cell>
          <cell r="D43919" t="str">
            <v>Silos</v>
          </cell>
        </row>
        <row r="43920">
          <cell r="C43920" t="str">
            <v>54743</v>
          </cell>
          <cell r="D43920" t="str">
            <v>Silos</v>
          </cell>
        </row>
        <row r="43921">
          <cell r="C43921" t="str">
            <v>54743</v>
          </cell>
          <cell r="D43921" t="str">
            <v>Silos</v>
          </cell>
        </row>
        <row r="43922">
          <cell r="C43922" t="str">
            <v>54743</v>
          </cell>
          <cell r="D43922" t="str">
            <v>Silos</v>
          </cell>
        </row>
        <row r="43923">
          <cell r="C43923" t="str">
            <v>54743</v>
          </cell>
          <cell r="D43923" t="str">
            <v>Silos</v>
          </cell>
        </row>
        <row r="43924">
          <cell r="C43924" t="str">
            <v>54743</v>
          </cell>
          <cell r="D43924" t="str">
            <v>Silos</v>
          </cell>
        </row>
        <row r="43925">
          <cell r="C43925" t="str">
            <v>54743</v>
          </cell>
          <cell r="D43925" t="str">
            <v>Silos</v>
          </cell>
        </row>
        <row r="43926">
          <cell r="C43926" t="str">
            <v>54743</v>
          </cell>
          <cell r="D43926" t="str">
            <v>Silos</v>
          </cell>
        </row>
        <row r="43927">
          <cell r="C43927" t="str">
            <v>54743</v>
          </cell>
          <cell r="D43927" t="str">
            <v>Silos</v>
          </cell>
        </row>
        <row r="43928">
          <cell r="C43928" t="str">
            <v>54743</v>
          </cell>
          <cell r="D43928" t="str">
            <v>Silos</v>
          </cell>
        </row>
        <row r="43929">
          <cell r="C43929" t="str">
            <v>54743</v>
          </cell>
          <cell r="D43929" t="str">
            <v>Silos</v>
          </cell>
        </row>
        <row r="43930">
          <cell r="C43930" t="str">
            <v>54743</v>
          </cell>
          <cell r="D43930" t="str">
            <v>Silos</v>
          </cell>
        </row>
        <row r="43931">
          <cell r="C43931" t="str">
            <v>54743</v>
          </cell>
          <cell r="D43931" t="str">
            <v>Silos</v>
          </cell>
        </row>
        <row r="43932">
          <cell r="C43932" t="str">
            <v>54743</v>
          </cell>
          <cell r="D43932" t="str">
            <v>Silos</v>
          </cell>
        </row>
        <row r="43933">
          <cell r="C43933" t="str">
            <v>54743</v>
          </cell>
          <cell r="D43933" t="str">
            <v>Silos</v>
          </cell>
        </row>
        <row r="43934">
          <cell r="C43934" t="str">
            <v>54743</v>
          </cell>
          <cell r="D43934" t="str">
            <v>Silos</v>
          </cell>
        </row>
        <row r="43935">
          <cell r="C43935" t="str">
            <v>54743</v>
          </cell>
          <cell r="D43935" t="str">
            <v>Silos</v>
          </cell>
        </row>
        <row r="43936">
          <cell r="C43936" t="str">
            <v>54743</v>
          </cell>
          <cell r="D43936" t="str">
            <v>Silos</v>
          </cell>
        </row>
        <row r="43937">
          <cell r="C43937" t="str">
            <v>54743</v>
          </cell>
          <cell r="D43937" t="str">
            <v>Silos</v>
          </cell>
        </row>
        <row r="43938">
          <cell r="C43938" t="str">
            <v>54743</v>
          </cell>
          <cell r="D43938" t="str">
            <v>Silos</v>
          </cell>
        </row>
        <row r="43939">
          <cell r="C43939" t="str">
            <v>54743</v>
          </cell>
          <cell r="D43939" t="str">
            <v>Silos</v>
          </cell>
        </row>
        <row r="43940">
          <cell r="C43940" t="str">
            <v>54743</v>
          </cell>
          <cell r="D43940" t="str">
            <v>Silos</v>
          </cell>
        </row>
        <row r="43941">
          <cell r="C43941" t="str">
            <v>54743</v>
          </cell>
          <cell r="D43941" t="str">
            <v>Silos</v>
          </cell>
        </row>
        <row r="43942">
          <cell r="C43942" t="str">
            <v>54743</v>
          </cell>
          <cell r="D43942" t="str">
            <v>Silos</v>
          </cell>
        </row>
        <row r="43943">
          <cell r="C43943" t="str">
            <v>54743</v>
          </cell>
          <cell r="D43943" t="str">
            <v>Silos</v>
          </cell>
        </row>
        <row r="43944">
          <cell r="C43944" t="str">
            <v>54743</v>
          </cell>
          <cell r="D43944" t="str">
            <v>Silos</v>
          </cell>
        </row>
        <row r="43945">
          <cell r="C43945" t="str">
            <v>54743</v>
          </cell>
          <cell r="D43945" t="str">
            <v>Silos</v>
          </cell>
        </row>
        <row r="43946">
          <cell r="C43946" t="str">
            <v>54743</v>
          </cell>
          <cell r="D43946" t="str">
            <v>Silos</v>
          </cell>
        </row>
        <row r="43947">
          <cell r="C43947" t="str">
            <v>54743</v>
          </cell>
          <cell r="D43947" t="str">
            <v>Silos</v>
          </cell>
        </row>
        <row r="43948">
          <cell r="C43948" t="str">
            <v>54743</v>
          </cell>
          <cell r="D43948" t="str">
            <v>Silos</v>
          </cell>
        </row>
        <row r="43949">
          <cell r="C43949" t="str">
            <v>54743</v>
          </cell>
          <cell r="D43949" t="str">
            <v>Silos</v>
          </cell>
        </row>
        <row r="43950">
          <cell r="C43950" t="str">
            <v>54743</v>
          </cell>
          <cell r="D43950" t="str">
            <v>Silos</v>
          </cell>
        </row>
        <row r="43951">
          <cell r="C43951" t="str">
            <v>54743</v>
          </cell>
          <cell r="D43951" t="str">
            <v>Silos</v>
          </cell>
        </row>
        <row r="43952">
          <cell r="C43952" t="str">
            <v>54743</v>
          </cell>
          <cell r="D43952" t="str">
            <v>Silos</v>
          </cell>
        </row>
        <row r="43953">
          <cell r="C43953" t="str">
            <v>54743</v>
          </cell>
          <cell r="D43953" t="str">
            <v>Silos</v>
          </cell>
        </row>
        <row r="43954">
          <cell r="C43954" t="str">
            <v>54743</v>
          </cell>
          <cell r="D43954" t="str">
            <v>Silos</v>
          </cell>
        </row>
        <row r="43955">
          <cell r="C43955" t="str">
            <v>54743</v>
          </cell>
          <cell r="D43955" t="str">
            <v>Silos</v>
          </cell>
        </row>
        <row r="43956">
          <cell r="C43956" t="str">
            <v>54743</v>
          </cell>
          <cell r="D43956" t="str">
            <v>Silos</v>
          </cell>
        </row>
        <row r="43957">
          <cell r="C43957" t="str">
            <v>54743</v>
          </cell>
          <cell r="D43957" t="str">
            <v>Silos</v>
          </cell>
        </row>
        <row r="43958">
          <cell r="C43958" t="str">
            <v>54743</v>
          </cell>
          <cell r="D43958" t="str">
            <v>Silos</v>
          </cell>
        </row>
        <row r="43959">
          <cell r="C43959" t="str">
            <v>54743</v>
          </cell>
          <cell r="D43959" t="str">
            <v>Silos</v>
          </cell>
        </row>
        <row r="43960">
          <cell r="C43960" t="str">
            <v>54743</v>
          </cell>
          <cell r="D43960" t="str">
            <v>Silos</v>
          </cell>
        </row>
        <row r="43961">
          <cell r="C43961" t="str">
            <v>54743</v>
          </cell>
          <cell r="D43961" t="str">
            <v>Silos</v>
          </cell>
        </row>
        <row r="43962">
          <cell r="C43962" t="str">
            <v>54743</v>
          </cell>
          <cell r="D43962" t="str">
            <v>Silos</v>
          </cell>
        </row>
        <row r="43963">
          <cell r="C43963" t="str">
            <v>54743</v>
          </cell>
          <cell r="D43963" t="str">
            <v>Silos</v>
          </cell>
        </row>
        <row r="43964">
          <cell r="C43964" t="str">
            <v>54743</v>
          </cell>
          <cell r="D43964" t="str">
            <v>Silos</v>
          </cell>
        </row>
        <row r="43965">
          <cell r="C43965" t="str">
            <v>54743</v>
          </cell>
          <cell r="D43965" t="str">
            <v>Silos</v>
          </cell>
        </row>
        <row r="43966">
          <cell r="C43966" t="str">
            <v>54743</v>
          </cell>
          <cell r="D43966" t="str">
            <v>Silos</v>
          </cell>
        </row>
        <row r="43967">
          <cell r="C43967" t="str">
            <v>54743</v>
          </cell>
          <cell r="D43967" t="str">
            <v>Silos</v>
          </cell>
        </row>
        <row r="43968">
          <cell r="C43968" t="str">
            <v>54743</v>
          </cell>
          <cell r="D43968" t="str">
            <v>Silos</v>
          </cell>
        </row>
        <row r="43969">
          <cell r="C43969" t="str">
            <v>54800</v>
          </cell>
          <cell r="D43969" t="str">
            <v>Teorama</v>
          </cell>
        </row>
        <row r="43970">
          <cell r="C43970" t="str">
            <v>54800</v>
          </cell>
          <cell r="D43970" t="str">
            <v>Teorama</v>
          </cell>
        </row>
        <row r="43971">
          <cell r="C43971" t="str">
            <v>54800</v>
          </cell>
          <cell r="D43971" t="str">
            <v>Teorama</v>
          </cell>
        </row>
        <row r="43972">
          <cell r="C43972" t="str">
            <v>54800</v>
          </cell>
          <cell r="D43972" t="str">
            <v>Teorama</v>
          </cell>
        </row>
        <row r="43973">
          <cell r="C43973" t="str">
            <v>54800</v>
          </cell>
          <cell r="D43973" t="str">
            <v>Teorama</v>
          </cell>
        </row>
        <row r="43974">
          <cell r="C43974" t="str">
            <v>54800</v>
          </cell>
          <cell r="D43974" t="str">
            <v>Teorama</v>
          </cell>
        </row>
        <row r="43975">
          <cell r="C43975" t="str">
            <v>54800</v>
          </cell>
          <cell r="D43975" t="str">
            <v>Teorama</v>
          </cell>
        </row>
        <row r="43976">
          <cell r="C43976" t="str">
            <v>54800</v>
          </cell>
          <cell r="D43976" t="str">
            <v>Teorama</v>
          </cell>
        </row>
        <row r="43977">
          <cell r="C43977" t="str">
            <v>54800</v>
          </cell>
          <cell r="D43977" t="str">
            <v>Teorama</v>
          </cell>
        </row>
        <row r="43978">
          <cell r="C43978" t="str">
            <v>54800</v>
          </cell>
          <cell r="D43978" t="str">
            <v>Teorama</v>
          </cell>
        </row>
        <row r="43979">
          <cell r="C43979" t="str">
            <v>54800</v>
          </cell>
          <cell r="D43979" t="str">
            <v>Teorama</v>
          </cell>
        </row>
        <row r="43980">
          <cell r="C43980" t="str">
            <v>54800</v>
          </cell>
          <cell r="D43980" t="str">
            <v>Teorama</v>
          </cell>
        </row>
        <row r="43981">
          <cell r="C43981" t="str">
            <v>54800</v>
          </cell>
          <cell r="D43981" t="str">
            <v>Teorama</v>
          </cell>
        </row>
        <row r="43982">
          <cell r="C43982" t="str">
            <v>54800</v>
          </cell>
          <cell r="D43982" t="str">
            <v>Teorama</v>
          </cell>
        </row>
        <row r="43983">
          <cell r="C43983" t="str">
            <v>54800</v>
          </cell>
          <cell r="D43983" t="str">
            <v>Teorama</v>
          </cell>
        </row>
        <row r="43984">
          <cell r="C43984" t="str">
            <v>54800</v>
          </cell>
          <cell r="D43984" t="str">
            <v>Teorama</v>
          </cell>
        </row>
        <row r="43985">
          <cell r="C43985" t="str">
            <v>54800</v>
          </cell>
          <cell r="D43985" t="str">
            <v>Teorama</v>
          </cell>
        </row>
        <row r="43986">
          <cell r="C43986" t="str">
            <v>54800</v>
          </cell>
          <cell r="D43986" t="str">
            <v>Teorama</v>
          </cell>
        </row>
        <row r="43987">
          <cell r="C43987" t="str">
            <v>54800</v>
          </cell>
          <cell r="D43987" t="str">
            <v>Teorama</v>
          </cell>
        </row>
        <row r="43988">
          <cell r="C43988" t="str">
            <v>54800</v>
          </cell>
          <cell r="D43988" t="str">
            <v>Teorama</v>
          </cell>
        </row>
        <row r="43989">
          <cell r="C43989" t="str">
            <v>54800</v>
          </cell>
          <cell r="D43989" t="str">
            <v>Teorama</v>
          </cell>
        </row>
        <row r="43990">
          <cell r="C43990" t="str">
            <v>54800</v>
          </cell>
          <cell r="D43990" t="str">
            <v>Teorama</v>
          </cell>
        </row>
        <row r="43991">
          <cell r="C43991" t="str">
            <v>54800</v>
          </cell>
          <cell r="D43991" t="str">
            <v>Teorama</v>
          </cell>
        </row>
        <row r="43992">
          <cell r="C43992" t="str">
            <v>54800</v>
          </cell>
          <cell r="D43992" t="str">
            <v>Teorama</v>
          </cell>
        </row>
        <row r="43993">
          <cell r="C43993" t="str">
            <v>54800</v>
          </cell>
          <cell r="D43993" t="str">
            <v>Teorama</v>
          </cell>
        </row>
        <row r="43994">
          <cell r="C43994" t="str">
            <v>54800</v>
          </cell>
          <cell r="D43994" t="str">
            <v>Teorama</v>
          </cell>
        </row>
        <row r="43995">
          <cell r="C43995" t="str">
            <v>54800</v>
          </cell>
          <cell r="D43995" t="str">
            <v>Teorama</v>
          </cell>
        </row>
        <row r="43996">
          <cell r="C43996" t="str">
            <v>54800</v>
          </cell>
          <cell r="D43996" t="str">
            <v>Teorama</v>
          </cell>
        </row>
        <row r="43997">
          <cell r="C43997" t="str">
            <v>54800</v>
          </cell>
          <cell r="D43997" t="str">
            <v>Teorama</v>
          </cell>
        </row>
        <row r="43998">
          <cell r="C43998" t="str">
            <v>54800</v>
          </cell>
          <cell r="D43998" t="str">
            <v>Teorama</v>
          </cell>
        </row>
        <row r="43999">
          <cell r="C43999" t="str">
            <v>54800</v>
          </cell>
          <cell r="D43999" t="str">
            <v>Teorama</v>
          </cell>
        </row>
        <row r="44000">
          <cell r="C44000" t="str">
            <v>54800</v>
          </cell>
          <cell r="D44000" t="str">
            <v>Teorama</v>
          </cell>
        </row>
        <row r="44001">
          <cell r="C44001" t="str">
            <v>54800</v>
          </cell>
          <cell r="D44001" t="str">
            <v>Teorama</v>
          </cell>
        </row>
        <row r="44002">
          <cell r="C44002" t="str">
            <v>54800</v>
          </cell>
          <cell r="D44002" t="str">
            <v>Teorama</v>
          </cell>
        </row>
        <row r="44003">
          <cell r="C44003" t="str">
            <v>54800</v>
          </cell>
          <cell r="D44003" t="str">
            <v>Teorama</v>
          </cell>
        </row>
        <row r="44004">
          <cell r="C44004" t="str">
            <v>54800</v>
          </cell>
          <cell r="D44004" t="str">
            <v>Teorama</v>
          </cell>
        </row>
        <row r="44005">
          <cell r="C44005" t="str">
            <v>54800</v>
          </cell>
          <cell r="D44005" t="str">
            <v>Teorama</v>
          </cell>
        </row>
        <row r="44006">
          <cell r="C44006" t="str">
            <v>54800</v>
          </cell>
          <cell r="D44006" t="str">
            <v>Teorama</v>
          </cell>
        </row>
        <row r="44007">
          <cell r="C44007" t="str">
            <v>54800</v>
          </cell>
          <cell r="D44007" t="str">
            <v>Teorama</v>
          </cell>
        </row>
        <row r="44008">
          <cell r="C44008" t="str">
            <v>54800</v>
          </cell>
          <cell r="D44008" t="str">
            <v>Teorama</v>
          </cell>
        </row>
        <row r="44009">
          <cell r="C44009" t="str">
            <v>54800</v>
          </cell>
          <cell r="D44009" t="str">
            <v>Teorama</v>
          </cell>
        </row>
        <row r="44010">
          <cell r="C44010" t="str">
            <v>54800</v>
          </cell>
          <cell r="D44010" t="str">
            <v>Teorama</v>
          </cell>
        </row>
        <row r="44011">
          <cell r="C44011" t="str">
            <v>54800</v>
          </cell>
          <cell r="D44011" t="str">
            <v>Teorama</v>
          </cell>
        </row>
        <row r="44012">
          <cell r="C44012" t="str">
            <v>54800</v>
          </cell>
          <cell r="D44012" t="str">
            <v>Teorama</v>
          </cell>
        </row>
        <row r="44013">
          <cell r="C44013" t="str">
            <v>54800</v>
          </cell>
          <cell r="D44013" t="str">
            <v>Teorama</v>
          </cell>
        </row>
        <row r="44014">
          <cell r="C44014" t="str">
            <v>54800</v>
          </cell>
          <cell r="D44014" t="str">
            <v>Teorama</v>
          </cell>
        </row>
        <row r="44015">
          <cell r="C44015" t="str">
            <v>54800</v>
          </cell>
          <cell r="D44015" t="str">
            <v>Teorama</v>
          </cell>
        </row>
        <row r="44016">
          <cell r="C44016" t="str">
            <v>54800</v>
          </cell>
          <cell r="D44016" t="str">
            <v>Teorama</v>
          </cell>
        </row>
        <row r="44017">
          <cell r="C44017" t="str">
            <v>54800</v>
          </cell>
          <cell r="D44017" t="str">
            <v>Teorama</v>
          </cell>
        </row>
        <row r="44018">
          <cell r="C44018" t="str">
            <v>54800</v>
          </cell>
          <cell r="D44018" t="str">
            <v>Teorama</v>
          </cell>
        </row>
        <row r="44019">
          <cell r="C44019" t="str">
            <v>54800</v>
          </cell>
          <cell r="D44019" t="str">
            <v>Teorama</v>
          </cell>
        </row>
        <row r="44020">
          <cell r="C44020" t="str">
            <v>54800</v>
          </cell>
          <cell r="D44020" t="str">
            <v>Teorama</v>
          </cell>
        </row>
        <row r="44021">
          <cell r="C44021" t="str">
            <v>54800</v>
          </cell>
          <cell r="D44021" t="str">
            <v>Teorama</v>
          </cell>
        </row>
        <row r="44022">
          <cell r="C44022" t="str">
            <v>54800</v>
          </cell>
          <cell r="D44022" t="str">
            <v>Teorama</v>
          </cell>
        </row>
        <row r="44023">
          <cell r="C44023" t="str">
            <v>54810</v>
          </cell>
          <cell r="D44023" t="str">
            <v>Tibú</v>
          </cell>
        </row>
        <row r="44024">
          <cell r="C44024" t="str">
            <v>54810</v>
          </cell>
          <cell r="D44024" t="str">
            <v>Tibú</v>
          </cell>
        </row>
        <row r="44025">
          <cell r="C44025" t="str">
            <v>54810</v>
          </cell>
          <cell r="D44025" t="str">
            <v>Tibú</v>
          </cell>
        </row>
        <row r="44026">
          <cell r="C44026" t="str">
            <v>54810</v>
          </cell>
          <cell r="D44026" t="str">
            <v>Tibú</v>
          </cell>
        </row>
        <row r="44027">
          <cell r="C44027" t="str">
            <v>54810</v>
          </cell>
          <cell r="D44027" t="str">
            <v>Tibú</v>
          </cell>
        </row>
        <row r="44028">
          <cell r="C44028" t="str">
            <v>54810</v>
          </cell>
          <cell r="D44028" t="str">
            <v>Tibú</v>
          </cell>
        </row>
        <row r="44029">
          <cell r="C44029" t="str">
            <v>54810</v>
          </cell>
          <cell r="D44029" t="str">
            <v>Tibú</v>
          </cell>
        </row>
        <row r="44030">
          <cell r="C44030" t="str">
            <v>54810</v>
          </cell>
          <cell r="D44030" t="str">
            <v>Tibú</v>
          </cell>
        </row>
        <row r="44031">
          <cell r="C44031" t="str">
            <v>54810</v>
          </cell>
          <cell r="D44031" t="str">
            <v>Tibú</v>
          </cell>
        </row>
        <row r="44032">
          <cell r="C44032" t="str">
            <v>54810</v>
          </cell>
          <cell r="D44032" t="str">
            <v>Tibú</v>
          </cell>
        </row>
        <row r="44033">
          <cell r="C44033" t="str">
            <v>54810</v>
          </cell>
          <cell r="D44033" t="str">
            <v>Tibú</v>
          </cell>
        </row>
        <row r="44034">
          <cell r="C44034" t="str">
            <v>54810</v>
          </cell>
          <cell r="D44034" t="str">
            <v>Tibú</v>
          </cell>
        </row>
        <row r="44035">
          <cell r="C44035" t="str">
            <v>54810</v>
          </cell>
          <cell r="D44035" t="str">
            <v>Tibú</v>
          </cell>
        </row>
        <row r="44036">
          <cell r="C44036" t="str">
            <v>54810</v>
          </cell>
          <cell r="D44036" t="str">
            <v>Tibú</v>
          </cell>
        </row>
        <row r="44037">
          <cell r="C44037" t="str">
            <v>54810</v>
          </cell>
          <cell r="D44037" t="str">
            <v>Tibú</v>
          </cell>
        </row>
        <row r="44038">
          <cell r="C44038" t="str">
            <v>54810</v>
          </cell>
          <cell r="D44038" t="str">
            <v>Tibú</v>
          </cell>
        </row>
        <row r="44039">
          <cell r="C44039" t="str">
            <v>54810</v>
          </cell>
          <cell r="D44039" t="str">
            <v>Tibú</v>
          </cell>
        </row>
        <row r="44040">
          <cell r="C44040" t="str">
            <v>54810</v>
          </cell>
          <cell r="D44040" t="str">
            <v>Tibú</v>
          </cell>
        </row>
        <row r="44041">
          <cell r="C44041" t="str">
            <v>54810</v>
          </cell>
          <cell r="D44041" t="str">
            <v>Tibú</v>
          </cell>
        </row>
        <row r="44042">
          <cell r="C44042" t="str">
            <v>54810</v>
          </cell>
          <cell r="D44042" t="str">
            <v>Tibú</v>
          </cell>
        </row>
        <row r="44043">
          <cell r="C44043" t="str">
            <v>54810</v>
          </cell>
          <cell r="D44043" t="str">
            <v>Tibú</v>
          </cell>
        </row>
        <row r="44044">
          <cell r="C44044" t="str">
            <v>54810</v>
          </cell>
          <cell r="D44044" t="str">
            <v>Tibú</v>
          </cell>
        </row>
        <row r="44045">
          <cell r="C44045" t="str">
            <v>54810</v>
          </cell>
          <cell r="D44045" t="str">
            <v>Tibú</v>
          </cell>
        </row>
        <row r="44046">
          <cell r="C44046" t="str">
            <v>54810</v>
          </cell>
          <cell r="D44046" t="str">
            <v>Tibú</v>
          </cell>
        </row>
        <row r="44047">
          <cell r="C44047" t="str">
            <v>54810</v>
          </cell>
          <cell r="D44047" t="str">
            <v>Tibú</v>
          </cell>
        </row>
        <row r="44048">
          <cell r="C44048" t="str">
            <v>54810</v>
          </cell>
          <cell r="D44048" t="str">
            <v>Tibú</v>
          </cell>
        </row>
        <row r="44049">
          <cell r="C44049" t="str">
            <v>54810</v>
          </cell>
          <cell r="D44049" t="str">
            <v>Tibú</v>
          </cell>
        </row>
        <row r="44050">
          <cell r="C44050" t="str">
            <v>54810</v>
          </cell>
          <cell r="D44050" t="str">
            <v>Tibú</v>
          </cell>
        </row>
        <row r="44051">
          <cell r="C44051" t="str">
            <v>54810</v>
          </cell>
          <cell r="D44051" t="str">
            <v>Tibú</v>
          </cell>
        </row>
        <row r="44052">
          <cell r="C44052" t="str">
            <v>54810</v>
          </cell>
          <cell r="D44052" t="str">
            <v>Tibú</v>
          </cell>
        </row>
        <row r="44053">
          <cell r="C44053" t="str">
            <v>54810</v>
          </cell>
          <cell r="D44053" t="str">
            <v>Tibú</v>
          </cell>
        </row>
        <row r="44054">
          <cell r="C44054" t="str">
            <v>54810</v>
          </cell>
          <cell r="D44054" t="str">
            <v>Tibú</v>
          </cell>
        </row>
        <row r="44055">
          <cell r="C44055" t="str">
            <v>54810</v>
          </cell>
          <cell r="D44055" t="str">
            <v>Tibú</v>
          </cell>
        </row>
        <row r="44056">
          <cell r="C44056" t="str">
            <v>54810</v>
          </cell>
          <cell r="D44056" t="str">
            <v>Tibú</v>
          </cell>
        </row>
        <row r="44057">
          <cell r="C44057" t="str">
            <v>54810</v>
          </cell>
          <cell r="D44057" t="str">
            <v>Tibú</v>
          </cell>
        </row>
        <row r="44058">
          <cell r="C44058" t="str">
            <v>54810</v>
          </cell>
          <cell r="D44058" t="str">
            <v>Tibú</v>
          </cell>
        </row>
        <row r="44059">
          <cell r="C44059" t="str">
            <v>54810</v>
          </cell>
          <cell r="D44059" t="str">
            <v>Tibú</v>
          </cell>
        </row>
        <row r="44060">
          <cell r="C44060" t="str">
            <v>54810</v>
          </cell>
          <cell r="D44060" t="str">
            <v>Tibú</v>
          </cell>
        </row>
        <row r="44061">
          <cell r="C44061" t="str">
            <v>54810</v>
          </cell>
          <cell r="D44061" t="str">
            <v>Tibú</v>
          </cell>
        </row>
        <row r="44062">
          <cell r="C44062" t="str">
            <v>54810</v>
          </cell>
          <cell r="D44062" t="str">
            <v>Tibú</v>
          </cell>
        </row>
        <row r="44063">
          <cell r="C44063" t="str">
            <v>54810</v>
          </cell>
          <cell r="D44063" t="str">
            <v>Tibú</v>
          </cell>
        </row>
        <row r="44064">
          <cell r="C44064" t="str">
            <v>54810</v>
          </cell>
          <cell r="D44064" t="str">
            <v>Tibú</v>
          </cell>
        </row>
        <row r="44065">
          <cell r="C44065" t="str">
            <v>54810</v>
          </cell>
          <cell r="D44065" t="str">
            <v>Tibú</v>
          </cell>
        </row>
        <row r="44066">
          <cell r="C44066" t="str">
            <v>54810</v>
          </cell>
          <cell r="D44066" t="str">
            <v>Tibú</v>
          </cell>
        </row>
        <row r="44067">
          <cell r="C44067" t="str">
            <v>54810</v>
          </cell>
          <cell r="D44067" t="str">
            <v>Tibú</v>
          </cell>
        </row>
        <row r="44068">
          <cell r="C44068" t="str">
            <v>54810</v>
          </cell>
          <cell r="D44068" t="str">
            <v>Tibú</v>
          </cell>
        </row>
        <row r="44069">
          <cell r="C44069" t="str">
            <v>54810</v>
          </cell>
          <cell r="D44069" t="str">
            <v>Tibú</v>
          </cell>
        </row>
        <row r="44070">
          <cell r="C44070" t="str">
            <v>54810</v>
          </cell>
          <cell r="D44070" t="str">
            <v>Tibú</v>
          </cell>
        </row>
        <row r="44071">
          <cell r="C44071" t="str">
            <v>54810</v>
          </cell>
          <cell r="D44071" t="str">
            <v>Tibú</v>
          </cell>
        </row>
        <row r="44072">
          <cell r="C44072" t="str">
            <v>54810</v>
          </cell>
          <cell r="D44072" t="str">
            <v>Tibú</v>
          </cell>
        </row>
        <row r="44073">
          <cell r="C44073" t="str">
            <v>54810</v>
          </cell>
          <cell r="D44073" t="str">
            <v>Tibú</v>
          </cell>
        </row>
        <row r="44074">
          <cell r="C44074" t="str">
            <v>54810</v>
          </cell>
          <cell r="D44074" t="str">
            <v>Tibú</v>
          </cell>
        </row>
        <row r="44075">
          <cell r="C44075" t="str">
            <v>54810</v>
          </cell>
          <cell r="D44075" t="str">
            <v>Tibú</v>
          </cell>
        </row>
        <row r="44076">
          <cell r="C44076" t="str">
            <v>54810</v>
          </cell>
          <cell r="D44076" t="str">
            <v>Tibú</v>
          </cell>
        </row>
        <row r="44077">
          <cell r="C44077" t="str">
            <v>54820</v>
          </cell>
          <cell r="D44077" t="str">
            <v>Toledo</v>
          </cell>
        </row>
        <row r="44078">
          <cell r="C44078" t="str">
            <v>54820</v>
          </cell>
          <cell r="D44078" t="str">
            <v>Toledo</v>
          </cell>
        </row>
        <row r="44079">
          <cell r="C44079" t="str">
            <v>54820</v>
          </cell>
          <cell r="D44079" t="str">
            <v>Toledo</v>
          </cell>
        </row>
        <row r="44080">
          <cell r="C44080" t="str">
            <v>54820</v>
          </cell>
          <cell r="D44080" t="str">
            <v>Toledo</v>
          </cell>
        </row>
        <row r="44081">
          <cell r="C44081" t="str">
            <v>54820</v>
          </cell>
          <cell r="D44081" t="str">
            <v>Toledo</v>
          </cell>
        </row>
        <row r="44082">
          <cell r="C44082" t="str">
            <v>54820</v>
          </cell>
          <cell r="D44082" t="str">
            <v>Toledo</v>
          </cell>
        </row>
        <row r="44083">
          <cell r="C44083" t="str">
            <v>54820</v>
          </cell>
          <cell r="D44083" t="str">
            <v>Toledo</v>
          </cell>
        </row>
        <row r="44084">
          <cell r="C44084" t="str">
            <v>54820</v>
          </cell>
          <cell r="D44084" t="str">
            <v>Toledo</v>
          </cell>
        </row>
        <row r="44085">
          <cell r="C44085" t="str">
            <v>54820</v>
          </cell>
          <cell r="D44085" t="str">
            <v>Toledo</v>
          </cell>
        </row>
        <row r="44086">
          <cell r="C44086" t="str">
            <v>54820</v>
          </cell>
          <cell r="D44086" t="str">
            <v>Toledo</v>
          </cell>
        </row>
        <row r="44087">
          <cell r="C44087" t="str">
            <v>54820</v>
          </cell>
          <cell r="D44087" t="str">
            <v>Toledo</v>
          </cell>
        </row>
        <row r="44088">
          <cell r="C44088" t="str">
            <v>54820</v>
          </cell>
          <cell r="D44088" t="str">
            <v>Toledo</v>
          </cell>
        </row>
        <row r="44089">
          <cell r="C44089" t="str">
            <v>54820</v>
          </cell>
          <cell r="D44089" t="str">
            <v>Toledo</v>
          </cell>
        </row>
        <row r="44090">
          <cell r="C44090" t="str">
            <v>54820</v>
          </cell>
          <cell r="D44090" t="str">
            <v>Toledo</v>
          </cell>
        </row>
        <row r="44091">
          <cell r="C44091" t="str">
            <v>54820</v>
          </cell>
          <cell r="D44091" t="str">
            <v>Toledo</v>
          </cell>
        </row>
        <row r="44092">
          <cell r="C44092" t="str">
            <v>54820</v>
          </cell>
          <cell r="D44092" t="str">
            <v>Toledo</v>
          </cell>
        </row>
        <row r="44093">
          <cell r="C44093" t="str">
            <v>54820</v>
          </cell>
          <cell r="D44093" t="str">
            <v>Toledo</v>
          </cell>
        </row>
        <row r="44094">
          <cell r="C44094" t="str">
            <v>54820</v>
          </cell>
          <cell r="D44094" t="str">
            <v>Toledo</v>
          </cell>
        </row>
        <row r="44095">
          <cell r="C44095" t="str">
            <v>54820</v>
          </cell>
          <cell r="D44095" t="str">
            <v>Toledo</v>
          </cell>
        </row>
        <row r="44096">
          <cell r="C44096" t="str">
            <v>54820</v>
          </cell>
          <cell r="D44096" t="str">
            <v>Toledo</v>
          </cell>
        </row>
        <row r="44097">
          <cell r="C44097" t="str">
            <v>54820</v>
          </cell>
          <cell r="D44097" t="str">
            <v>Toledo</v>
          </cell>
        </row>
        <row r="44098">
          <cell r="C44098" t="str">
            <v>54820</v>
          </cell>
          <cell r="D44098" t="str">
            <v>Toledo</v>
          </cell>
        </row>
        <row r="44099">
          <cell r="C44099" t="str">
            <v>54820</v>
          </cell>
          <cell r="D44099" t="str">
            <v>Toledo</v>
          </cell>
        </row>
        <row r="44100">
          <cell r="C44100" t="str">
            <v>54820</v>
          </cell>
          <cell r="D44100" t="str">
            <v>Toledo</v>
          </cell>
        </row>
        <row r="44101">
          <cell r="C44101" t="str">
            <v>54820</v>
          </cell>
          <cell r="D44101" t="str">
            <v>Toledo</v>
          </cell>
        </row>
        <row r="44102">
          <cell r="C44102" t="str">
            <v>54820</v>
          </cell>
          <cell r="D44102" t="str">
            <v>Toledo</v>
          </cell>
        </row>
        <row r="44103">
          <cell r="C44103" t="str">
            <v>54820</v>
          </cell>
          <cell r="D44103" t="str">
            <v>Toledo</v>
          </cell>
        </row>
        <row r="44104">
          <cell r="C44104" t="str">
            <v>54820</v>
          </cell>
          <cell r="D44104" t="str">
            <v>Toledo</v>
          </cell>
        </row>
        <row r="44105">
          <cell r="C44105" t="str">
            <v>54820</v>
          </cell>
          <cell r="D44105" t="str">
            <v>Toledo</v>
          </cell>
        </row>
        <row r="44106">
          <cell r="C44106" t="str">
            <v>54820</v>
          </cell>
          <cell r="D44106" t="str">
            <v>Toledo</v>
          </cell>
        </row>
        <row r="44107">
          <cell r="C44107" t="str">
            <v>54820</v>
          </cell>
          <cell r="D44107" t="str">
            <v>Toledo</v>
          </cell>
        </row>
        <row r="44108">
          <cell r="C44108" t="str">
            <v>54820</v>
          </cell>
          <cell r="D44108" t="str">
            <v>Toledo</v>
          </cell>
        </row>
        <row r="44109">
          <cell r="C44109" t="str">
            <v>54820</v>
          </cell>
          <cell r="D44109" t="str">
            <v>Toledo</v>
          </cell>
        </row>
        <row r="44110">
          <cell r="C44110" t="str">
            <v>54820</v>
          </cell>
          <cell r="D44110" t="str">
            <v>Toledo</v>
          </cell>
        </row>
        <row r="44111">
          <cell r="C44111" t="str">
            <v>54820</v>
          </cell>
          <cell r="D44111" t="str">
            <v>Toledo</v>
          </cell>
        </row>
        <row r="44112">
          <cell r="C44112" t="str">
            <v>54820</v>
          </cell>
          <cell r="D44112" t="str">
            <v>Toledo</v>
          </cell>
        </row>
        <row r="44113">
          <cell r="C44113" t="str">
            <v>54820</v>
          </cell>
          <cell r="D44113" t="str">
            <v>Toledo</v>
          </cell>
        </row>
        <row r="44114">
          <cell r="C44114" t="str">
            <v>54820</v>
          </cell>
          <cell r="D44114" t="str">
            <v>Toledo</v>
          </cell>
        </row>
        <row r="44115">
          <cell r="C44115" t="str">
            <v>54820</v>
          </cell>
          <cell r="D44115" t="str">
            <v>Toledo</v>
          </cell>
        </row>
        <row r="44116">
          <cell r="C44116" t="str">
            <v>54820</v>
          </cell>
          <cell r="D44116" t="str">
            <v>Toledo</v>
          </cell>
        </row>
        <row r="44117">
          <cell r="C44117" t="str">
            <v>54820</v>
          </cell>
          <cell r="D44117" t="str">
            <v>Toledo</v>
          </cell>
        </row>
        <row r="44118">
          <cell r="C44118" t="str">
            <v>54820</v>
          </cell>
          <cell r="D44118" t="str">
            <v>Toledo</v>
          </cell>
        </row>
        <row r="44119">
          <cell r="C44119" t="str">
            <v>54820</v>
          </cell>
          <cell r="D44119" t="str">
            <v>Toledo</v>
          </cell>
        </row>
        <row r="44120">
          <cell r="C44120" t="str">
            <v>54820</v>
          </cell>
          <cell r="D44120" t="str">
            <v>Toledo</v>
          </cell>
        </row>
        <row r="44121">
          <cell r="C44121" t="str">
            <v>54820</v>
          </cell>
          <cell r="D44121" t="str">
            <v>Toledo</v>
          </cell>
        </row>
        <row r="44122">
          <cell r="C44122" t="str">
            <v>54820</v>
          </cell>
          <cell r="D44122" t="str">
            <v>Toledo</v>
          </cell>
        </row>
        <row r="44123">
          <cell r="C44123" t="str">
            <v>54820</v>
          </cell>
          <cell r="D44123" t="str">
            <v>Toledo</v>
          </cell>
        </row>
        <row r="44124">
          <cell r="C44124" t="str">
            <v>54820</v>
          </cell>
          <cell r="D44124" t="str">
            <v>Toledo</v>
          </cell>
        </row>
        <row r="44125">
          <cell r="C44125" t="str">
            <v>54820</v>
          </cell>
          <cell r="D44125" t="str">
            <v>Toledo</v>
          </cell>
        </row>
        <row r="44126">
          <cell r="C44126" t="str">
            <v>54820</v>
          </cell>
          <cell r="D44126" t="str">
            <v>Toledo</v>
          </cell>
        </row>
        <row r="44127">
          <cell r="C44127" t="str">
            <v>54820</v>
          </cell>
          <cell r="D44127" t="str">
            <v>Toledo</v>
          </cell>
        </row>
        <row r="44128">
          <cell r="C44128" t="str">
            <v>54820</v>
          </cell>
          <cell r="D44128" t="str">
            <v>Toledo</v>
          </cell>
        </row>
        <row r="44129">
          <cell r="C44129" t="str">
            <v>54820</v>
          </cell>
          <cell r="D44129" t="str">
            <v>Toledo</v>
          </cell>
        </row>
        <row r="44130">
          <cell r="C44130" t="str">
            <v>54820</v>
          </cell>
          <cell r="D44130" t="str">
            <v>Toledo</v>
          </cell>
        </row>
        <row r="44131">
          <cell r="C44131" t="str">
            <v>54871</v>
          </cell>
          <cell r="D44131" t="str">
            <v>Villa Caro</v>
          </cell>
        </row>
        <row r="44132">
          <cell r="C44132" t="str">
            <v>54871</v>
          </cell>
          <cell r="D44132" t="str">
            <v>Villa Caro</v>
          </cell>
        </row>
        <row r="44133">
          <cell r="C44133" t="str">
            <v>54871</v>
          </cell>
          <cell r="D44133" t="str">
            <v>Villa Caro</v>
          </cell>
        </row>
        <row r="44134">
          <cell r="C44134" t="str">
            <v>54871</v>
          </cell>
          <cell r="D44134" t="str">
            <v>Villa Caro</v>
          </cell>
        </row>
        <row r="44135">
          <cell r="C44135" t="str">
            <v>54871</v>
          </cell>
          <cell r="D44135" t="str">
            <v>Villa Caro</v>
          </cell>
        </row>
        <row r="44136">
          <cell r="C44136" t="str">
            <v>54871</v>
          </cell>
          <cell r="D44136" t="str">
            <v>Villa Caro</v>
          </cell>
        </row>
        <row r="44137">
          <cell r="C44137" t="str">
            <v>54871</v>
          </cell>
          <cell r="D44137" t="str">
            <v>Villa Caro</v>
          </cell>
        </row>
        <row r="44138">
          <cell r="C44138" t="str">
            <v>54871</v>
          </cell>
          <cell r="D44138" t="str">
            <v>Villa Caro</v>
          </cell>
        </row>
        <row r="44139">
          <cell r="C44139" t="str">
            <v>54871</v>
          </cell>
          <cell r="D44139" t="str">
            <v>Villa Caro</v>
          </cell>
        </row>
        <row r="44140">
          <cell r="C44140" t="str">
            <v>54871</v>
          </cell>
          <cell r="D44140" t="str">
            <v>Villa Caro</v>
          </cell>
        </row>
        <row r="44141">
          <cell r="C44141" t="str">
            <v>54871</v>
          </cell>
          <cell r="D44141" t="str">
            <v>Villa Caro</v>
          </cell>
        </row>
        <row r="44142">
          <cell r="C44142" t="str">
            <v>54871</v>
          </cell>
          <cell r="D44142" t="str">
            <v>Villa Caro</v>
          </cell>
        </row>
        <row r="44143">
          <cell r="C44143" t="str">
            <v>54871</v>
          </cell>
          <cell r="D44143" t="str">
            <v>Villa Caro</v>
          </cell>
        </row>
        <row r="44144">
          <cell r="C44144" t="str">
            <v>54871</v>
          </cell>
          <cell r="D44144" t="str">
            <v>Villa Caro</v>
          </cell>
        </row>
        <row r="44145">
          <cell r="C44145" t="str">
            <v>54871</v>
          </cell>
          <cell r="D44145" t="str">
            <v>Villa Caro</v>
          </cell>
        </row>
        <row r="44146">
          <cell r="C44146" t="str">
            <v>54871</v>
          </cell>
          <cell r="D44146" t="str">
            <v>Villa Caro</v>
          </cell>
        </row>
        <row r="44147">
          <cell r="C44147" t="str">
            <v>54871</v>
          </cell>
          <cell r="D44147" t="str">
            <v>Villa Caro</v>
          </cell>
        </row>
        <row r="44148">
          <cell r="C44148" t="str">
            <v>54871</v>
          </cell>
          <cell r="D44148" t="str">
            <v>Villa Caro</v>
          </cell>
        </row>
        <row r="44149">
          <cell r="C44149" t="str">
            <v>54871</v>
          </cell>
          <cell r="D44149" t="str">
            <v>Villa Caro</v>
          </cell>
        </row>
        <row r="44150">
          <cell r="C44150" t="str">
            <v>54871</v>
          </cell>
          <cell r="D44150" t="str">
            <v>Villa Caro</v>
          </cell>
        </row>
        <row r="44151">
          <cell r="C44151" t="str">
            <v>54871</v>
          </cell>
          <cell r="D44151" t="str">
            <v>Villa Caro</v>
          </cell>
        </row>
        <row r="44152">
          <cell r="C44152" t="str">
            <v>54871</v>
          </cell>
          <cell r="D44152" t="str">
            <v>Villa Caro</v>
          </cell>
        </row>
        <row r="44153">
          <cell r="C44153" t="str">
            <v>54871</v>
          </cell>
          <cell r="D44153" t="str">
            <v>Villa Caro</v>
          </cell>
        </row>
        <row r="44154">
          <cell r="C44154" t="str">
            <v>54871</v>
          </cell>
          <cell r="D44154" t="str">
            <v>Villa Caro</v>
          </cell>
        </row>
        <row r="44155">
          <cell r="C44155" t="str">
            <v>54871</v>
          </cell>
          <cell r="D44155" t="str">
            <v>Villa Caro</v>
          </cell>
        </row>
        <row r="44156">
          <cell r="C44156" t="str">
            <v>54871</v>
          </cell>
          <cell r="D44156" t="str">
            <v>Villa Caro</v>
          </cell>
        </row>
        <row r="44157">
          <cell r="C44157" t="str">
            <v>54871</v>
          </cell>
          <cell r="D44157" t="str">
            <v>Villa Caro</v>
          </cell>
        </row>
        <row r="44158">
          <cell r="C44158" t="str">
            <v>54871</v>
          </cell>
          <cell r="D44158" t="str">
            <v>Villa Caro</v>
          </cell>
        </row>
        <row r="44159">
          <cell r="C44159" t="str">
            <v>54871</v>
          </cell>
          <cell r="D44159" t="str">
            <v>Villa Caro</v>
          </cell>
        </row>
        <row r="44160">
          <cell r="C44160" t="str">
            <v>54871</v>
          </cell>
          <cell r="D44160" t="str">
            <v>Villa Caro</v>
          </cell>
        </row>
        <row r="44161">
          <cell r="C44161" t="str">
            <v>54871</v>
          </cell>
          <cell r="D44161" t="str">
            <v>Villa Caro</v>
          </cell>
        </row>
        <row r="44162">
          <cell r="C44162" t="str">
            <v>54871</v>
          </cell>
          <cell r="D44162" t="str">
            <v>Villa Caro</v>
          </cell>
        </row>
        <row r="44163">
          <cell r="C44163" t="str">
            <v>54871</v>
          </cell>
          <cell r="D44163" t="str">
            <v>Villa Caro</v>
          </cell>
        </row>
        <row r="44164">
          <cell r="C44164" t="str">
            <v>54871</v>
          </cell>
          <cell r="D44164" t="str">
            <v>Villa Caro</v>
          </cell>
        </row>
        <row r="44165">
          <cell r="C44165" t="str">
            <v>54871</v>
          </cell>
          <cell r="D44165" t="str">
            <v>Villa Caro</v>
          </cell>
        </row>
        <row r="44166">
          <cell r="C44166" t="str">
            <v>54871</v>
          </cell>
          <cell r="D44166" t="str">
            <v>Villa Caro</v>
          </cell>
        </row>
        <row r="44167">
          <cell r="C44167" t="str">
            <v>54871</v>
          </cell>
          <cell r="D44167" t="str">
            <v>Villa Caro</v>
          </cell>
        </row>
        <row r="44168">
          <cell r="C44168" t="str">
            <v>54871</v>
          </cell>
          <cell r="D44168" t="str">
            <v>Villa Caro</v>
          </cell>
        </row>
        <row r="44169">
          <cell r="C44169" t="str">
            <v>54871</v>
          </cell>
          <cell r="D44169" t="str">
            <v>Villa Caro</v>
          </cell>
        </row>
        <row r="44170">
          <cell r="C44170" t="str">
            <v>54871</v>
          </cell>
          <cell r="D44170" t="str">
            <v>Villa Caro</v>
          </cell>
        </row>
        <row r="44171">
          <cell r="C44171" t="str">
            <v>54871</v>
          </cell>
          <cell r="D44171" t="str">
            <v>Villa Caro</v>
          </cell>
        </row>
        <row r="44172">
          <cell r="C44172" t="str">
            <v>54871</v>
          </cell>
          <cell r="D44172" t="str">
            <v>Villa Caro</v>
          </cell>
        </row>
        <row r="44173">
          <cell r="C44173" t="str">
            <v>54871</v>
          </cell>
          <cell r="D44173" t="str">
            <v>Villa Caro</v>
          </cell>
        </row>
        <row r="44174">
          <cell r="C44174" t="str">
            <v>54871</v>
          </cell>
          <cell r="D44174" t="str">
            <v>Villa Caro</v>
          </cell>
        </row>
        <row r="44175">
          <cell r="C44175" t="str">
            <v>54871</v>
          </cell>
          <cell r="D44175" t="str">
            <v>Villa Caro</v>
          </cell>
        </row>
        <row r="44176">
          <cell r="C44176" t="str">
            <v>54871</v>
          </cell>
          <cell r="D44176" t="str">
            <v>Villa Caro</v>
          </cell>
        </row>
        <row r="44177">
          <cell r="C44177" t="str">
            <v>54871</v>
          </cell>
          <cell r="D44177" t="str">
            <v>Villa Caro</v>
          </cell>
        </row>
        <row r="44178">
          <cell r="C44178" t="str">
            <v>54871</v>
          </cell>
          <cell r="D44178" t="str">
            <v>Villa Caro</v>
          </cell>
        </row>
        <row r="44179">
          <cell r="C44179" t="str">
            <v>54871</v>
          </cell>
          <cell r="D44179" t="str">
            <v>Villa Caro</v>
          </cell>
        </row>
        <row r="44180">
          <cell r="C44180" t="str">
            <v>54871</v>
          </cell>
          <cell r="D44180" t="str">
            <v>Villa Caro</v>
          </cell>
        </row>
        <row r="44181">
          <cell r="C44181" t="str">
            <v>54871</v>
          </cell>
          <cell r="D44181" t="str">
            <v>Villa Caro</v>
          </cell>
        </row>
        <row r="44182">
          <cell r="C44182" t="str">
            <v>54871</v>
          </cell>
          <cell r="D44182" t="str">
            <v>Villa Caro</v>
          </cell>
        </row>
        <row r="44183">
          <cell r="C44183" t="str">
            <v>54871</v>
          </cell>
          <cell r="D44183" t="str">
            <v>Villa Caro</v>
          </cell>
        </row>
        <row r="44184">
          <cell r="C44184" t="str">
            <v>54871</v>
          </cell>
          <cell r="D44184" t="str">
            <v>Villa Caro</v>
          </cell>
        </row>
        <row r="44185">
          <cell r="C44185" t="str">
            <v>54874</v>
          </cell>
          <cell r="D44185" t="str">
            <v>Villa del Rosario</v>
          </cell>
        </row>
        <row r="44186">
          <cell r="C44186" t="str">
            <v>54874</v>
          </cell>
          <cell r="D44186" t="str">
            <v>Villa del Rosario</v>
          </cell>
        </row>
        <row r="44187">
          <cell r="C44187" t="str">
            <v>54874</v>
          </cell>
          <cell r="D44187" t="str">
            <v>Villa del Rosario</v>
          </cell>
        </row>
        <row r="44188">
          <cell r="C44188" t="str">
            <v>54874</v>
          </cell>
          <cell r="D44188" t="str">
            <v>Villa del Rosario</v>
          </cell>
        </row>
        <row r="44189">
          <cell r="C44189" t="str">
            <v>54874</v>
          </cell>
          <cell r="D44189" t="str">
            <v>Villa del Rosario</v>
          </cell>
        </row>
        <row r="44190">
          <cell r="C44190" t="str">
            <v>54874</v>
          </cell>
          <cell r="D44190" t="str">
            <v>Villa del Rosario</v>
          </cell>
        </row>
        <row r="44191">
          <cell r="C44191" t="str">
            <v>54874</v>
          </cell>
          <cell r="D44191" t="str">
            <v>Villa del Rosario</v>
          </cell>
        </row>
        <row r="44192">
          <cell r="C44192" t="str">
            <v>54874</v>
          </cell>
          <cell r="D44192" t="str">
            <v>Villa del Rosario</v>
          </cell>
        </row>
        <row r="44193">
          <cell r="C44193" t="str">
            <v>54874</v>
          </cell>
          <cell r="D44193" t="str">
            <v>Villa del Rosario</v>
          </cell>
        </row>
        <row r="44194">
          <cell r="C44194" t="str">
            <v>54874</v>
          </cell>
          <cell r="D44194" t="str">
            <v>Villa del Rosario</v>
          </cell>
        </row>
        <row r="44195">
          <cell r="C44195" t="str">
            <v>54874</v>
          </cell>
          <cell r="D44195" t="str">
            <v>Villa del Rosario</v>
          </cell>
        </row>
        <row r="44196">
          <cell r="C44196" t="str">
            <v>54874</v>
          </cell>
          <cell r="D44196" t="str">
            <v>Villa del Rosario</v>
          </cell>
        </row>
        <row r="44197">
          <cell r="C44197" t="str">
            <v>54874</v>
          </cell>
          <cell r="D44197" t="str">
            <v>Villa del Rosario</v>
          </cell>
        </row>
        <row r="44198">
          <cell r="C44198" t="str">
            <v>54874</v>
          </cell>
          <cell r="D44198" t="str">
            <v>Villa del Rosario</v>
          </cell>
        </row>
        <row r="44199">
          <cell r="C44199" t="str">
            <v>54874</v>
          </cell>
          <cell r="D44199" t="str">
            <v>Villa del Rosario</v>
          </cell>
        </row>
        <row r="44200">
          <cell r="C44200" t="str">
            <v>54874</v>
          </cell>
          <cell r="D44200" t="str">
            <v>Villa del Rosario</v>
          </cell>
        </row>
        <row r="44201">
          <cell r="C44201" t="str">
            <v>54874</v>
          </cell>
          <cell r="D44201" t="str">
            <v>Villa del Rosario</v>
          </cell>
        </row>
        <row r="44202">
          <cell r="C44202" t="str">
            <v>54874</v>
          </cell>
          <cell r="D44202" t="str">
            <v>Villa del Rosario</v>
          </cell>
        </row>
        <row r="44203">
          <cell r="C44203" t="str">
            <v>54874</v>
          </cell>
          <cell r="D44203" t="str">
            <v>Villa del Rosario</v>
          </cell>
        </row>
        <row r="44204">
          <cell r="C44204" t="str">
            <v>54874</v>
          </cell>
          <cell r="D44204" t="str">
            <v>Villa del Rosario</v>
          </cell>
        </row>
        <row r="44205">
          <cell r="C44205" t="str">
            <v>54874</v>
          </cell>
          <cell r="D44205" t="str">
            <v>Villa del Rosario</v>
          </cell>
        </row>
        <row r="44206">
          <cell r="C44206" t="str">
            <v>54874</v>
          </cell>
          <cell r="D44206" t="str">
            <v>Villa del Rosario</v>
          </cell>
        </row>
        <row r="44207">
          <cell r="C44207" t="str">
            <v>54874</v>
          </cell>
          <cell r="D44207" t="str">
            <v>Villa del Rosario</v>
          </cell>
        </row>
        <row r="44208">
          <cell r="C44208" t="str">
            <v>54874</v>
          </cell>
          <cell r="D44208" t="str">
            <v>Villa del Rosario</v>
          </cell>
        </row>
        <row r="44209">
          <cell r="C44209" t="str">
            <v>54874</v>
          </cell>
          <cell r="D44209" t="str">
            <v>Villa del Rosario</v>
          </cell>
        </row>
        <row r="44210">
          <cell r="C44210" t="str">
            <v>54874</v>
          </cell>
          <cell r="D44210" t="str">
            <v>Villa del Rosario</v>
          </cell>
        </row>
        <row r="44211">
          <cell r="C44211" t="str">
            <v>54874</v>
          </cell>
          <cell r="D44211" t="str">
            <v>Villa del Rosario</v>
          </cell>
        </row>
        <row r="44212">
          <cell r="C44212" t="str">
            <v>54874</v>
          </cell>
          <cell r="D44212" t="str">
            <v>Villa del Rosario</v>
          </cell>
        </row>
        <row r="44213">
          <cell r="C44213" t="str">
            <v>54874</v>
          </cell>
          <cell r="D44213" t="str">
            <v>Villa del Rosario</v>
          </cell>
        </row>
        <row r="44214">
          <cell r="C44214" t="str">
            <v>54874</v>
          </cell>
          <cell r="D44214" t="str">
            <v>Villa del Rosario</v>
          </cell>
        </row>
        <row r="44215">
          <cell r="C44215" t="str">
            <v>54874</v>
          </cell>
          <cell r="D44215" t="str">
            <v>Villa del Rosario</v>
          </cell>
        </row>
        <row r="44216">
          <cell r="C44216" t="str">
            <v>54874</v>
          </cell>
          <cell r="D44216" t="str">
            <v>Villa del Rosario</v>
          </cell>
        </row>
        <row r="44217">
          <cell r="C44217" t="str">
            <v>54874</v>
          </cell>
          <cell r="D44217" t="str">
            <v>Villa del Rosario</v>
          </cell>
        </row>
        <row r="44218">
          <cell r="C44218" t="str">
            <v>54874</v>
          </cell>
          <cell r="D44218" t="str">
            <v>Villa del Rosario</v>
          </cell>
        </row>
        <row r="44219">
          <cell r="C44219" t="str">
            <v>54874</v>
          </cell>
          <cell r="D44219" t="str">
            <v>Villa del Rosario</v>
          </cell>
        </row>
        <row r="44220">
          <cell r="C44220" t="str">
            <v>54874</v>
          </cell>
          <cell r="D44220" t="str">
            <v>Villa del Rosario</v>
          </cell>
        </row>
        <row r="44221">
          <cell r="C44221" t="str">
            <v>54874</v>
          </cell>
          <cell r="D44221" t="str">
            <v>Villa del Rosario</v>
          </cell>
        </row>
        <row r="44222">
          <cell r="C44222" t="str">
            <v>54874</v>
          </cell>
          <cell r="D44222" t="str">
            <v>Villa del Rosario</v>
          </cell>
        </row>
        <row r="44223">
          <cell r="C44223" t="str">
            <v>54874</v>
          </cell>
          <cell r="D44223" t="str">
            <v>Villa del Rosario</v>
          </cell>
        </row>
        <row r="44224">
          <cell r="C44224" t="str">
            <v>54874</v>
          </cell>
          <cell r="D44224" t="str">
            <v>Villa del Rosario</v>
          </cell>
        </row>
        <row r="44225">
          <cell r="C44225" t="str">
            <v>54874</v>
          </cell>
          <cell r="D44225" t="str">
            <v>Villa del Rosario</v>
          </cell>
        </row>
        <row r="44226">
          <cell r="C44226" t="str">
            <v>54874</v>
          </cell>
          <cell r="D44226" t="str">
            <v>Villa del Rosario</v>
          </cell>
        </row>
        <row r="44227">
          <cell r="C44227" t="str">
            <v>54874</v>
          </cell>
          <cell r="D44227" t="str">
            <v>Villa del Rosario</v>
          </cell>
        </row>
        <row r="44228">
          <cell r="C44228" t="str">
            <v>54874</v>
          </cell>
          <cell r="D44228" t="str">
            <v>Villa del Rosario</v>
          </cell>
        </row>
        <row r="44229">
          <cell r="C44229" t="str">
            <v>54874</v>
          </cell>
          <cell r="D44229" t="str">
            <v>Villa del Rosario</v>
          </cell>
        </row>
        <row r="44230">
          <cell r="C44230" t="str">
            <v>54874</v>
          </cell>
          <cell r="D44230" t="str">
            <v>Villa del Rosario</v>
          </cell>
        </row>
        <row r="44231">
          <cell r="C44231" t="str">
            <v>54874</v>
          </cell>
          <cell r="D44231" t="str">
            <v>Villa del Rosario</v>
          </cell>
        </row>
        <row r="44232">
          <cell r="C44232" t="str">
            <v>54874</v>
          </cell>
          <cell r="D44232" t="str">
            <v>Villa del Rosario</v>
          </cell>
        </row>
        <row r="44233">
          <cell r="C44233" t="str">
            <v>54874</v>
          </cell>
          <cell r="D44233" t="str">
            <v>Villa del Rosario</v>
          </cell>
        </row>
        <row r="44234">
          <cell r="C44234" t="str">
            <v>54874</v>
          </cell>
          <cell r="D44234" t="str">
            <v>Villa del Rosario</v>
          </cell>
        </row>
        <row r="44235">
          <cell r="C44235" t="str">
            <v>54874</v>
          </cell>
          <cell r="D44235" t="str">
            <v>Villa del Rosario</v>
          </cell>
        </row>
        <row r="44236">
          <cell r="C44236" t="str">
            <v>54874</v>
          </cell>
          <cell r="D44236" t="str">
            <v>Villa del Rosario</v>
          </cell>
        </row>
        <row r="44237">
          <cell r="C44237" t="str">
            <v>54874</v>
          </cell>
          <cell r="D44237" t="str">
            <v>Villa del Rosario</v>
          </cell>
        </row>
        <row r="44238">
          <cell r="C44238" t="str">
            <v>54874</v>
          </cell>
          <cell r="D44238" t="str">
            <v>Villa del Rosario</v>
          </cell>
        </row>
        <row r="44239">
          <cell r="C44239" t="str">
            <v>63001</v>
          </cell>
          <cell r="D44239" t="str">
            <v>Armenia</v>
          </cell>
        </row>
        <row r="44240">
          <cell r="C44240" t="str">
            <v>63001</v>
          </cell>
          <cell r="D44240" t="str">
            <v>Armenia</v>
          </cell>
        </row>
        <row r="44241">
          <cell r="C44241" t="str">
            <v>63001</v>
          </cell>
          <cell r="D44241" t="str">
            <v>Armenia</v>
          </cell>
        </row>
        <row r="44242">
          <cell r="C44242" t="str">
            <v>63001</v>
          </cell>
          <cell r="D44242" t="str">
            <v>Armenia</v>
          </cell>
        </row>
        <row r="44243">
          <cell r="C44243" t="str">
            <v>63001</v>
          </cell>
          <cell r="D44243" t="str">
            <v>Armenia</v>
          </cell>
        </row>
        <row r="44244">
          <cell r="C44244" t="str">
            <v>63001</v>
          </cell>
          <cell r="D44244" t="str">
            <v>Armenia</v>
          </cell>
        </row>
        <row r="44245">
          <cell r="C44245" t="str">
            <v>63001</v>
          </cell>
          <cell r="D44245" t="str">
            <v>Armenia</v>
          </cell>
        </row>
        <row r="44246">
          <cell r="C44246" t="str">
            <v>63001</v>
          </cell>
          <cell r="D44246" t="str">
            <v>Armenia</v>
          </cell>
        </row>
        <row r="44247">
          <cell r="C44247" t="str">
            <v>63001</v>
          </cell>
          <cell r="D44247" t="str">
            <v>Armenia</v>
          </cell>
        </row>
        <row r="44248">
          <cell r="C44248" t="str">
            <v>63001</v>
          </cell>
          <cell r="D44248" t="str">
            <v>Armenia</v>
          </cell>
        </row>
        <row r="44249">
          <cell r="C44249" t="str">
            <v>63001</v>
          </cell>
          <cell r="D44249" t="str">
            <v>Armenia</v>
          </cell>
        </row>
        <row r="44250">
          <cell r="C44250" t="str">
            <v>63001</v>
          </cell>
          <cell r="D44250" t="str">
            <v>Armenia</v>
          </cell>
        </row>
        <row r="44251">
          <cell r="C44251" t="str">
            <v>63001</v>
          </cell>
          <cell r="D44251" t="str">
            <v>Armenia</v>
          </cell>
        </row>
        <row r="44252">
          <cell r="C44252" t="str">
            <v>63001</v>
          </cell>
          <cell r="D44252" t="str">
            <v>Armenia</v>
          </cell>
        </row>
        <row r="44253">
          <cell r="C44253" t="str">
            <v>63001</v>
          </cell>
          <cell r="D44253" t="str">
            <v>Armenia</v>
          </cell>
        </row>
        <row r="44254">
          <cell r="C44254" t="str">
            <v>63001</v>
          </cell>
          <cell r="D44254" t="str">
            <v>Armenia</v>
          </cell>
        </row>
        <row r="44255">
          <cell r="C44255" t="str">
            <v>63001</v>
          </cell>
          <cell r="D44255" t="str">
            <v>Armenia</v>
          </cell>
        </row>
        <row r="44256">
          <cell r="C44256" t="str">
            <v>63001</v>
          </cell>
          <cell r="D44256" t="str">
            <v>Armenia</v>
          </cell>
        </row>
        <row r="44257">
          <cell r="C44257" t="str">
            <v>63001</v>
          </cell>
          <cell r="D44257" t="str">
            <v>Armenia</v>
          </cell>
        </row>
        <row r="44258">
          <cell r="C44258" t="str">
            <v>63001</v>
          </cell>
          <cell r="D44258" t="str">
            <v>Armenia</v>
          </cell>
        </row>
        <row r="44259">
          <cell r="C44259" t="str">
            <v>63001</v>
          </cell>
          <cell r="D44259" t="str">
            <v>Armenia</v>
          </cell>
        </row>
        <row r="44260">
          <cell r="C44260" t="str">
            <v>63001</v>
          </cell>
          <cell r="D44260" t="str">
            <v>Armenia</v>
          </cell>
        </row>
        <row r="44261">
          <cell r="C44261" t="str">
            <v>63001</v>
          </cell>
          <cell r="D44261" t="str">
            <v>Armenia</v>
          </cell>
        </row>
        <row r="44262">
          <cell r="C44262" t="str">
            <v>63001</v>
          </cell>
          <cell r="D44262" t="str">
            <v>Armenia</v>
          </cell>
        </row>
        <row r="44263">
          <cell r="C44263" t="str">
            <v>63001</v>
          </cell>
          <cell r="D44263" t="str">
            <v>Armenia</v>
          </cell>
        </row>
        <row r="44264">
          <cell r="C44264" t="str">
            <v>63001</v>
          </cell>
          <cell r="D44264" t="str">
            <v>Armenia</v>
          </cell>
        </row>
        <row r="44265">
          <cell r="C44265" t="str">
            <v>63001</v>
          </cell>
          <cell r="D44265" t="str">
            <v>Armenia</v>
          </cell>
        </row>
        <row r="44266">
          <cell r="C44266" t="str">
            <v>63001</v>
          </cell>
          <cell r="D44266" t="str">
            <v>Armenia</v>
          </cell>
        </row>
        <row r="44267">
          <cell r="C44267" t="str">
            <v>63001</v>
          </cell>
          <cell r="D44267" t="str">
            <v>Armenia</v>
          </cell>
        </row>
        <row r="44268">
          <cell r="C44268" t="str">
            <v>63001</v>
          </cell>
          <cell r="D44268" t="str">
            <v>Armenia</v>
          </cell>
        </row>
        <row r="44269">
          <cell r="C44269" t="str">
            <v>63001</v>
          </cell>
          <cell r="D44269" t="str">
            <v>Armenia</v>
          </cell>
        </row>
        <row r="44270">
          <cell r="C44270" t="str">
            <v>63001</v>
          </cell>
          <cell r="D44270" t="str">
            <v>Armenia</v>
          </cell>
        </row>
        <row r="44271">
          <cell r="C44271" t="str">
            <v>63001</v>
          </cell>
          <cell r="D44271" t="str">
            <v>Armenia</v>
          </cell>
        </row>
        <row r="44272">
          <cell r="C44272" t="str">
            <v>63001</v>
          </cell>
          <cell r="D44272" t="str">
            <v>Armenia</v>
          </cell>
        </row>
        <row r="44273">
          <cell r="C44273" t="str">
            <v>63001</v>
          </cell>
          <cell r="D44273" t="str">
            <v>Armenia</v>
          </cell>
        </row>
        <row r="44274">
          <cell r="C44274" t="str">
            <v>63001</v>
          </cell>
          <cell r="D44274" t="str">
            <v>Armenia</v>
          </cell>
        </row>
        <row r="44275">
          <cell r="C44275" t="str">
            <v>63001</v>
          </cell>
          <cell r="D44275" t="str">
            <v>Armenia</v>
          </cell>
        </row>
        <row r="44276">
          <cell r="C44276" t="str">
            <v>63001</v>
          </cell>
          <cell r="D44276" t="str">
            <v>Armenia</v>
          </cell>
        </row>
        <row r="44277">
          <cell r="C44277" t="str">
            <v>63001</v>
          </cell>
          <cell r="D44277" t="str">
            <v>Armenia</v>
          </cell>
        </row>
        <row r="44278">
          <cell r="C44278" t="str">
            <v>63001</v>
          </cell>
          <cell r="D44278" t="str">
            <v>Armenia</v>
          </cell>
        </row>
        <row r="44279">
          <cell r="C44279" t="str">
            <v>63001</v>
          </cell>
          <cell r="D44279" t="str">
            <v>Armenia</v>
          </cell>
        </row>
        <row r="44280">
          <cell r="C44280" t="str">
            <v>63001</v>
          </cell>
          <cell r="D44280" t="str">
            <v>Armenia</v>
          </cell>
        </row>
        <row r="44281">
          <cell r="C44281" t="str">
            <v>63001</v>
          </cell>
          <cell r="D44281" t="str">
            <v>Armenia</v>
          </cell>
        </row>
        <row r="44282">
          <cell r="C44282" t="str">
            <v>63001</v>
          </cell>
          <cell r="D44282" t="str">
            <v>Armenia</v>
          </cell>
        </row>
        <row r="44283">
          <cell r="C44283" t="str">
            <v>63001</v>
          </cell>
          <cell r="D44283" t="str">
            <v>Armenia</v>
          </cell>
        </row>
        <row r="44284">
          <cell r="C44284" t="str">
            <v>63001</v>
          </cell>
          <cell r="D44284" t="str">
            <v>Armenia</v>
          </cell>
        </row>
        <row r="44285">
          <cell r="C44285" t="str">
            <v>63001</v>
          </cell>
          <cell r="D44285" t="str">
            <v>Armenia</v>
          </cell>
        </row>
        <row r="44286">
          <cell r="C44286" t="str">
            <v>63001</v>
          </cell>
          <cell r="D44286" t="str">
            <v>Armenia</v>
          </cell>
        </row>
        <row r="44287">
          <cell r="C44287" t="str">
            <v>63001</v>
          </cell>
          <cell r="D44287" t="str">
            <v>Armenia</v>
          </cell>
        </row>
        <row r="44288">
          <cell r="C44288" t="str">
            <v>63001</v>
          </cell>
          <cell r="D44288" t="str">
            <v>Armenia</v>
          </cell>
        </row>
        <row r="44289">
          <cell r="C44289" t="str">
            <v>63001</v>
          </cell>
          <cell r="D44289" t="str">
            <v>Armenia</v>
          </cell>
        </row>
        <row r="44290">
          <cell r="C44290" t="str">
            <v>63001</v>
          </cell>
          <cell r="D44290" t="str">
            <v>Armenia</v>
          </cell>
        </row>
        <row r="44291">
          <cell r="C44291" t="str">
            <v>63001</v>
          </cell>
          <cell r="D44291" t="str">
            <v>Armenia</v>
          </cell>
        </row>
        <row r="44292">
          <cell r="C44292" t="str">
            <v>63001</v>
          </cell>
          <cell r="D44292" t="str">
            <v>Armenia</v>
          </cell>
        </row>
        <row r="44293">
          <cell r="C44293" t="str">
            <v>63111</v>
          </cell>
          <cell r="D44293" t="str">
            <v>Buenavista</v>
          </cell>
        </row>
        <row r="44294">
          <cell r="C44294" t="str">
            <v>63111</v>
          </cell>
          <cell r="D44294" t="str">
            <v>Buenavista</v>
          </cell>
        </row>
        <row r="44295">
          <cell r="C44295" t="str">
            <v>63111</v>
          </cell>
          <cell r="D44295" t="str">
            <v>Buenavista</v>
          </cell>
        </row>
        <row r="44296">
          <cell r="C44296" t="str">
            <v>63111</v>
          </cell>
          <cell r="D44296" t="str">
            <v>Buenavista</v>
          </cell>
        </row>
        <row r="44297">
          <cell r="C44297" t="str">
            <v>63111</v>
          </cell>
          <cell r="D44297" t="str">
            <v>Buenavista</v>
          </cell>
        </row>
        <row r="44298">
          <cell r="C44298" t="str">
            <v>63111</v>
          </cell>
          <cell r="D44298" t="str">
            <v>Buenavista</v>
          </cell>
        </row>
        <row r="44299">
          <cell r="C44299" t="str">
            <v>63111</v>
          </cell>
          <cell r="D44299" t="str">
            <v>Buenavista</v>
          </cell>
        </row>
        <row r="44300">
          <cell r="C44300" t="str">
            <v>63111</v>
          </cell>
          <cell r="D44300" t="str">
            <v>Buenavista</v>
          </cell>
        </row>
        <row r="44301">
          <cell r="C44301" t="str">
            <v>63111</v>
          </cell>
          <cell r="D44301" t="str">
            <v>Buenavista</v>
          </cell>
        </row>
        <row r="44302">
          <cell r="C44302" t="str">
            <v>63111</v>
          </cell>
          <cell r="D44302" t="str">
            <v>Buenavista</v>
          </cell>
        </row>
        <row r="44303">
          <cell r="C44303" t="str">
            <v>63111</v>
          </cell>
          <cell r="D44303" t="str">
            <v>Buenavista</v>
          </cell>
        </row>
        <row r="44304">
          <cell r="C44304" t="str">
            <v>63111</v>
          </cell>
          <cell r="D44304" t="str">
            <v>Buenavista</v>
          </cell>
        </row>
        <row r="44305">
          <cell r="C44305" t="str">
            <v>63111</v>
          </cell>
          <cell r="D44305" t="str">
            <v>Buenavista</v>
          </cell>
        </row>
        <row r="44306">
          <cell r="C44306" t="str">
            <v>63111</v>
          </cell>
          <cell r="D44306" t="str">
            <v>Buenavista</v>
          </cell>
        </row>
        <row r="44307">
          <cell r="C44307" t="str">
            <v>63111</v>
          </cell>
          <cell r="D44307" t="str">
            <v>Buenavista</v>
          </cell>
        </row>
        <row r="44308">
          <cell r="C44308" t="str">
            <v>63111</v>
          </cell>
          <cell r="D44308" t="str">
            <v>Buenavista</v>
          </cell>
        </row>
        <row r="44309">
          <cell r="C44309" t="str">
            <v>63111</v>
          </cell>
          <cell r="D44309" t="str">
            <v>Buenavista</v>
          </cell>
        </row>
        <row r="44310">
          <cell r="C44310" t="str">
            <v>63111</v>
          </cell>
          <cell r="D44310" t="str">
            <v>Buenavista</v>
          </cell>
        </row>
        <row r="44311">
          <cell r="C44311" t="str">
            <v>63111</v>
          </cell>
          <cell r="D44311" t="str">
            <v>Buenavista</v>
          </cell>
        </row>
        <row r="44312">
          <cell r="C44312" t="str">
            <v>63111</v>
          </cell>
          <cell r="D44312" t="str">
            <v>Buenavista</v>
          </cell>
        </row>
        <row r="44313">
          <cell r="C44313" t="str">
            <v>63111</v>
          </cell>
          <cell r="D44313" t="str">
            <v>Buenavista</v>
          </cell>
        </row>
        <row r="44314">
          <cell r="C44314" t="str">
            <v>63111</v>
          </cell>
          <cell r="D44314" t="str">
            <v>Buenavista</v>
          </cell>
        </row>
        <row r="44315">
          <cell r="C44315" t="str">
            <v>63111</v>
          </cell>
          <cell r="D44315" t="str">
            <v>Buenavista</v>
          </cell>
        </row>
        <row r="44316">
          <cell r="C44316" t="str">
            <v>63111</v>
          </cell>
          <cell r="D44316" t="str">
            <v>Buenavista</v>
          </cell>
        </row>
        <row r="44317">
          <cell r="C44317" t="str">
            <v>63111</v>
          </cell>
          <cell r="D44317" t="str">
            <v>Buenavista</v>
          </cell>
        </row>
        <row r="44318">
          <cell r="C44318" t="str">
            <v>63111</v>
          </cell>
          <cell r="D44318" t="str">
            <v>Buenavista</v>
          </cell>
        </row>
        <row r="44319">
          <cell r="C44319" t="str">
            <v>63111</v>
          </cell>
          <cell r="D44319" t="str">
            <v>Buenavista</v>
          </cell>
        </row>
        <row r="44320">
          <cell r="C44320" t="str">
            <v>63111</v>
          </cell>
          <cell r="D44320" t="str">
            <v>Buenavista</v>
          </cell>
        </row>
        <row r="44321">
          <cell r="C44321" t="str">
            <v>63111</v>
          </cell>
          <cell r="D44321" t="str">
            <v>Buenavista</v>
          </cell>
        </row>
        <row r="44322">
          <cell r="C44322" t="str">
            <v>63111</v>
          </cell>
          <cell r="D44322" t="str">
            <v>Buenavista</v>
          </cell>
        </row>
        <row r="44323">
          <cell r="C44323" t="str">
            <v>63111</v>
          </cell>
          <cell r="D44323" t="str">
            <v>Buenavista</v>
          </cell>
        </row>
        <row r="44324">
          <cell r="C44324" t="str">
            <v>63111</v>
          </cell>
          <cell r="D44324" t="str">
            <v>Buenavista</v>
          </cell>
        </row>
        <row r="44325">
          <cell r="C44325" t="str">
            <v>63111</v>
          </cell>
          <cell r="D44325" t="str">
            <v>Buenavista</v>
          </cell>
        </row>
        <row r="44326">
          <cell r="C44326" t="str">
            <v>63111</v>
          </cell>
          <cell r="D44326" t="str">
            <v>Buenavista</v>
          </cell>
        </row>
        <row r="44327">
          <cell r="C44327" t="str">
            <v>63111</v>
          </cell>
          <cell r="D44327" t="str">
            <v>Buenavista</v>
          </cell>
        </row>
        <row r="44328">
          <cell r="C44328" t="str">
            <v>63111</v>
          </cell>
          <cell r="D44328" t="str">
            <v>Buenavista</v>
          </cell>
        </row>
        <row r="44329">
          <cell r="C44329" t="str">
            <v>63111</v>
          </cell>
          <cell r="D44329" t="str">
            <v>Buenavista</v>
          </cell>
        </row>
        <row r="44330">
          <cell r="C44330" t="str">
            <v>63111</v>
          </cell>
          <cell r="D44330" t="str">
            <v>Buenavista</v>
          </cell>
        </row>
        <row r="44331">
          <cell r="C44331" t="str">
            <v>63111</v>
          </cell>
          <cell r="D44331" t="str">
            <v>Buenavista</v>
          </cell>
        </row>
        <row r="44332">
          <cell r="C44332" t="str">
            <v>63111</v>
          </cell>
          <cell r="D44332" t="str">
            <v>Buenavista</v>
          </cell>
        </row>
        <row r="44333">
          <cell r="C44333" t="str">
            <v>63111</v>
          </cell>
          <cell r="D44333" t="str">
            <v>Buenavista</v>
          </cell>
        </row>
        <row r="44334">
          <cell r="C44334" t="str">
            <v>63111</v>
          </cell>
          <cell r="D44334" t="str">
            <v>Buenavista</v>
          </cell>
        </row>
        <row r="44335">
          <cell r="C44335" t="str">
            <v>63111</v>
          </cell>
          <cell r="D44335" t="str">
            <v>Buenavista</v>
          </cell>
        </row>
        <row r="44336">
          <cell r="C44336" t="str">
            <v>63111</v>
          </cell>
          <cell r="D44336" t="str">
            <v>Buenavista</v>
          </cell>
        </row>
        <row r="44337">
          <cell r="C44337" t="str">
            <v>63111</v>
          </cell>
          <cell r="D44337" t="str">
            <v>Buenavista</v>
          </cell>
        </row>
        <row r="44338">
          <cell r="C44338" t="str">
            <v>63111</v>
          </cell>
          <cell r="D44338" t="str">
            <v>Buenavista</v>
          </cell>
        </row>
        <row r="44339">
          <cell r="C44339" t="str">
            <v>63111</v>
          </cell>
          <cell r="D44339" t="str">
            <v>Buenavista</v>
          </cell>
        </row>
        <row r="44340">
          <cell r="C44340" t="str">
            <v>63111</v>
          </cell>
          <cell r="D44340" t="str">
            <v>Buenavista</v>
          </cell>
        </row>
        <row r="44341">
          <cell r="C44341" t="str">
            <v>63111</v>
          </cell>
          <cell r="D44341" t="str">
            <v>Buenavista</v>
          </cell>
        </row>
        <row r="44342">
          <cell r="C44342" t="str">
            <v>63111</v>
          </cell>
          <cell r="D44342" t="str">
            <v>Buenavista</v>
          </cell>
        </row>
        <row r="44343">
          <cell r="C44343" t="str">
            <v>63111</v>
          </cell>
          <cell r="D44343" t="str">
            <v>Buenavista</v>
          </cell>
        </row>
        <row r="44344">
          <cell r="C44344" t="str">
            <v>63111</v>
          </cell>
          <cell r="D44344" t="str">
            <v>Buenavista</v>
          </cell>
        </row>
        <row r="44345">
          <cell r="C44345" t="str">
            <v>63111</v>
          </cell>
          <cell r="D44345" t="str">
            <v>Buenavista</v>
          </cell>
        </row>
        <row r="44346">
          <cell r="C44346" t="str">
            <v>63111</v>
          </cell>
          <cell r="D44346" t="str">
            <v>Buenavista</v>
          </cell>
        </row>
        <row r="44347">
          <cell r="C44347" t="str">
            <v>63130</v>
          </cell>
          <cell r="D44347" t="str">
            <v>Calarcá</v>
          </cell>
        </row>
        <row r="44348">
          <cell r="C44348" t="str">
            <v>63130</v>
          </cell>
          <cell r="D44348" t="str">
            <v>Calarcá</v>
          </cell>
        </row>
        <row r="44349">
          <cell r="C44349" t="str">
            <v>63130</v>
          </cell>
          <cell r="D44349" t="str">
            <v>Calarcá</v>
          </cell>
        </row>
        <row r="44350">
          <cell r="C44350" t="str">
            <v>63130</v>
          </cell>
          <cell r="D44350" t="str">
            <v>Calarcá</v>
          </cell>
        </row>
        <row r="44351">
          <cell r="C44351" t="str">
            <v>63130</v>
          </cell>
          <cell r="D44351" t="str">
            <v>Calarcá</v>
          </cell>
        </row>
        <row r="44352">
          <cell r="C44352" t="str">
            <v>63130</v>
          </cell>
          <cell r="D44352" t="str">
            <v>Calarcá</v>
          </cell>
        </row>
        <row r="44353">
          <cell r="C44353" t="str">
            <v>63130</v>
          </cell>
          <cell r="D44353" t="str">
            <v>Calarcá</v>
          </cell>
        </row>
        <row r="44354">
          <cell r="C44354" t="str">
            <v>63130</v>
          </cell>
          <cell r="D44354" t="str">
            <v>Calarcá</v>
          </cell>
        </row>
        <row r="44355">
          <cell r="C44355" t="str">
            <v>63130</v>
          </cell>
          <cell r="D44355" t="str">
            <v>Calarcá</v>
          </cell>
        </row>
        <row r="44356">
          <cell r="C44356" t="str">
            <v>63130</v>
          </cell>
          <cell r="D44356" t="str">
            <v>Calarcá</v>
          </cell>
        </row>
        <row r="44357">
          <cell r="C44357" t="str">
            <v>63130</v>
          </cell>
          <cell r="D44357" t="str">
            <v>Calarcá</v>
          </cell>
        </row>
        <row r="44358">
          <cell r="C44358" t="str">
            <v>63130</v>
          </cell>
          <cell r="D44358" t="str">
            <v>Calarcá</v>
          </cell>
        </row>
        <row r="44359">
          <cell r="C44359" t="str">
            <v>63130</v>
          </cell>
          <cell r="D44359" t="str">
            <v>Calarcá</v>
          </cell>
        </row>
        <row r="44360">
          <cell r="C44360" t="str">
            <v>63130</v>
          </cell>
          <cell r="D44360" t="str">
            <v>Calarcá</v>
          </cell>
        </row>
        <row r="44361">
          <cell r="C44361" t="str">
            <v>63130</v>
          </cell>
          <cell r="D44361" t="str">
            <v>Calarcá</v>
          </cell>
        </row>
        <row r="44362">
          <cell r="C44362" t="str">
            <v>63130</v>
          </cell>
          <cell r="D44362" t="str">
            <v>Calarcá</v>
          </cell>
        </row>
        <row r="44363">
          <cell r="C44363" t="str">
            <v>63130</v>
          </cell>
          <cell r="D44363" t="str">
            <v>Calarcá</v>
          </cell>
        </row>
        <row r="44364">
          <cell r="C44364" t="str">
            <v>63130</v>
          </cell>
          <cell r="D44364" t="str">
            <v>Calarcá</v>
          </cell>
        </row>
        <row r="44365">
          <cell r="C44365" t="str">
            <v>63130</v>
          </cell>
          <cell r="D44365" t="str">
            <v>Calarcá</v>
          </cell>
        </row>
        <row r="44366">
          <cell r="C44366" t="str">
            <v>63130</v>
          </cell>
          <cell r="D44366" t="str">
            <v>Calarcá</v>
          </cell>
        </row>
        <row r="44367">
          <cell r="C44367" t="str">
            <v>63130</v>
          </cell>
          <cell r="D44367" t="str">
            <v>Calarcá</v>
          </cell>
        </row>
        <row r="44368">
          <cell r="C44368" t="str">
            <v>63130</v>
          </cell>
          <cell r="D44368" t="str">
            <v>Calarcá</v>
          </cell>
        </row>
        <row r="44369">
          <cell r="C44369" t="str">
            <v>63130</v>
          </cell>
          <cell r="D44369" t="str">
            <v>Calarcá</v>
          </cell>
        </row>
        <row r="44370">
          <cell r="C44370" t="str">
            <v>63130</v>
          </cell>
          <cell r="D44370" t="str">
            <v>Calarcá</v>
          </cell>
        </row>
        <row r="44371">
          <cell r="C44371" t="str">
            <v>63130</v>
          </cell>
          <cell r="D44371" t="str">
            <v>Calarcá</v>
          </cell>
        </row>
        <row r="44372">
          <cell r="C44372" t="str">
            <v>63130</v>
          </cell>
          <cell r="D44372" t="str">
            <v>Calarcá</v>
          </cell>
        </row>
        <row r="44373">
          <cell r="C44373" t="str">
            <v>63130</v>
          </cell>
          <cell r="D44373" t="str">
            <v>Calarcá</v>
          </cell>
        </row>
        <row r="44374">
          <cell r="C44374" t="str">
            <v>63130</v>
          </cell>
          <cell r="D44374" t="str">
            <v>Calarcá</v>
          </cell>
        </row>
        <row r="44375">
          <cell r="C44375" t="str">
            <v>63130</v>
          </cell>
          <cell r="D44375" t="str">
            <v>Calarcá</v>
          </cell>
        </row>
        <row r="44376">
          <cell r="C44376" t="str">
            <v>63130</v>
          </cell>
          <cell r="D44376" t="str">
            <v>Calarcá</v>
          </cell>
        </row>
        <row r="44377">
          <cell r="C44377" t="str">
            <v>63130</v>
          </cell>
          <cell r="D44377" t="str">
            <v>Calarcá</v>
          </cell>
        </row>
        <row r="44378">
          <cell r="C44378" t="str">
            <v>63130</v>
          </cell>
          <cell r="D44378" t="str">
            <v>Calarcá</v>
          </cell>
        </row>
        <row r="44379">
          <cell r="C44379" t="str">
            <v>63130</v>
          </cell>
          <cell r="D44379" t="str">
            <v>Calarcá</v>
          </cell>
        </row>
        <row r="44380">
          <cell r="C44380" t="str">
            <v>63130</v>
          </cell>
          <cell r="D44380" t="str">
            <v>Calarcá</v>
          </cell>
        </row>
        <row r="44381">
          <cell r="C44381" t="str">
            <v>63130</v>
          </cell>
          <cell r="D44381" t="str">
            <v>Calarcá</v>
          </cell>
        </row>
        <row r="44382">
          <cell r="C44382" t="str">
            <v>63130</v>
          </cell>
          <cell r="D44382" t="str">
            <v>Calarcá</v>
          </cell>
        </row>
        <row r="44383">
          <cell r="C44383" t="str">
            <v>63130</v>
          </cell>
          <cell r="D44383" t="str">
            <v>Calarcá</v>
          </cell>
        </row>
        <row r="44384">
          <cell r="C44384" t="str">
            <v>63130</v>
          </cell>
          <cell r="D44384" t="str">
            <v>Calarcá</v>
          </cell>
        </row>
        <row r="44385">
          <cell r="C44385" t="str">
            <v>63130</v>
          </cell>
          <cell r="D44385" t="str">
            <v>Calarcá</v>
          </cell>
        </row>
        <row r="44386">
          <cell r="C44386" t="str">
            <v>63130</v>
          </cell>
          <cell r="D44386" t="str">
            <v>Calarcá</v>
          </cell>
        </row>
        <row r="44387">
          <cell r="C44387" t="str">
            <v>63130</v>
          </cell>
          <cell r="D44387" t="str">
            <v>Calarcá</v>
          </cell>
        </row>
        <row r="44388">
          <cell r="C44388" t="str">
            <v>63130</v>
          </cell>
          <cell r="D44388" t="str">
            <v>Calarcá</v>
          </cell>
        </row>
        <row r="44389">
          <cell r="C44389" t="str">
            <v>63130</v>
          </cell>
          <cell r="D44389" t="str">
            <v>Calarcá</v>
          </cell>
        </row>
        <row r="44390">
          <cell r="C44390" t="str">
            <v>63130</v>
          </cell>
          <cell r="D44390" t="str">
            <v>Calarcá</v>
          </cell>
        </row>
        <row r="44391">
          <cell r="C44391" t="str">
            <v>63130</v>
          </cell>
          <cell r="D44391" t="str">
            <v>Calarcá</v>
          </cell>
        </row>
        <row r="44392">
          <cell r="C44392" t="str">
            <v>63130</v>
          </cell>
          <cell r="D44392" t="str">
            <v>Calarcá</v>
          </cell>
        </row>
        <row r="44393">
          <cell r="C44393" t="str">
            <v>63130</v>
          </cell>
          <cell r="D44393" t="str">
            <v>Calarcá</v>
          </cell>
        </row>
        <row r="44394">
          <cell r="C44394" t="str">
            <v>63130</v>
          </cell>
          <cell r="D44394" t="str">
            <v>Calarcá</v>
          </cell>
        </row>
        <row r="44395">
          <cell r="C44395" t="str">
            <v>63130</v>
          </cell>
          <cell r="D44395" t="str">
            <v>Calarcá</v>
          </cell>
        </row>
        <row r="44396">
          <cell r="C44396" t="str">
            <v>63130</v>
          </cell>
          <cell r="D44396" t="str">
            <v>Calarcá</v>
          </cell>
        </row>
        <row r="44397">
          <cell r="C44397" t="str">
            <v>63130</v>
          </cell>
          <cell r="D44397" t="str">
            <v>Calarcá</v>
          </cell>
        </row>
        <row r="44398">
          <cell r="C44398" t="str">
            <v>63130</v>
          </cell>
          <cell r="D44398" t="str">
            <v>Calarcá</v>
          </cell>
        </row>
        <row r="44399">
          <cell r="C44399" t="str">
            <v>63130</v>
          </cell>
          <cell r="D44399" t="str">
            <v>Calarcá</v>
          </cell>
        </row>
        <row r="44400">
          <cell r="C44400" t="str">
            <v>63130</v>
          </cell>
          <cell r="D44400" t="str">
            <v>Calarcá</v>
          </cell>
        </row>
        <row r="44401">
          <cell r="C44401" t="str">
            <v>63190</v>
          </cell>
          <cell r="D44401" t="str">
            <v>Circasia</v>
          </cell>
        </row>
        <row r="44402">
          <cell r="C44402" t="str">
            <v>63190</v>
          </cell>
          <cell r="D44402" t="str">
            <v>Circasia</v>
          </cell>
        </row>
        <row r="44403">
          <cell r="C44403" t="str">
            <v>63190</v>
          </cell>
          <cell r="D44403" t="str">
            <v>Circasia</v>
          </cell>
        </row>
        <row r="44404">
          <cell r="C44404" t="str">
            <v>63190</v>
          </cell>
          <cell r="D44404" t="str">
            <v>Circasia</v>
          </cell>
        </row>
        <row r="44405">
          <cell r="C44405" t="str">
            <v>63190</v>
          </cell>
          <cell r="D44405" t="str">
            <v>Circasia</v>
          </cell>
        </row>
        <row r="44406">
          <cell r="C44406" t="str">
            <v>63190</v>
          </cell>
          <cell r="D44406" t="str">
            <v>Circasia</v>
          </cell>
        </row>
        <row r="44407">
          <cell r="C44407" t="str">
            <v>63190</v>
          </cell>
          <cell r="D44407" t="str">
            <v>Circasia</v>
          </cell>
        </row>
        <row r="44408">
          <cell r="C44408" t="str">
            <v>63190</v>
          </cell>
          <cell r="D44408" t="str">
            <v>Circasia</v>
          </cell>
        </row>
        <row r="44409">
          <cell r="C44409" t="str">
            <v>63190</v>
          </cell>
          <cell r="D44409" t="str">
            <v>Circasia</v>
          </cell>
        </row>
        <row r="44410">
          <cell r="C44410" t="str">
            <v>63190</v>
          </cell>
          <cell r="D44410" t="str">
            <v>Circasia</v>
          </cell>
        </row>
        <row r="44411">
          <cell r="C44411" t="str">
            <v>63190</v>
          </cell>
          <cell r="D44411" t="str">
            <v>Circasia</v>
          </cell>
        </row>
        <row r="44412">
          <cell r="C44412" t="str">
            <v>63190</v>
          </cell>
          <cell r="D44412" t="str">
            <v>Circasia</v>
          </cell>
        </row>
        <row r="44413">
          <cell r="C44413" t="str">
            <v>63190</v>
          </cell>
          <cell r="D44413" t="str">
            <v>Circasia</v>
          </cell>
        </row>
        <row r="44414">
          <cell r="C44414" t="str">
            <v>63190</v>
          </cell>
          <cell r="D44414" t="str">
            <v>Circasia</v>
          </cell>
        </row>
        <row r="44415">
          <cell r="C44415" t="str">
            <v>63190</v>
          </cell>
          <cell r="D44415" t="str">
            <v>Circasia</v>
          </cell>
        </row>
        <row r="44416">
          <cell r="C44416" t="str">
            <v>63190</v>
          </cell>
          <cell r="D44416" t="str">
            <v>Circasia</v>
          </cell>
        </row>
        <row r="44417">
          <cell r="C44417" t="str">
            <v>63190</v>
          </cell>
          <cell r="D44417" t="str">
            <v>Circasia</v>
          </cell>
        </row>
        <row r="44418">
          <cell r="C44418" t="str">
            <v>63190</v>
          </cell>
          <cell r="D44418" t="str">
            <v>Circasia</v>
          </cell>
        </row>
        <row r="44419">
          <cell r="C44419" t="str">
            <v>63190</v>
          </cell>
          <cell r="D44419" t="str">
            <v>Circasia</v>
          </cell>
        </row>
        <row r="44420">
          <cell r="C44420" t="str">
            <v>63190</v>
          </cell>
          <cell r="D44420" t="str">
            <v>Circasia</v>
          </cell>
        </row>
        <row r="44421">
          <cell r="C44421" t="str">
            <v>63190</v>
          </cell>
          <cell r="D44421" t="str">
            <v>Circasia</v>
          </cell>
        </row>
        <row r="44422">
          <cell r="C44422" t="str">
            <v>63190</v>
          </cell>
          <cell r="D44422" t="str">
            <v>Circasia</v>
          </cell>
        </row>
        <row r="44423">
          <cell r="C44423" t="str">
            <v>63190</v>
          </cell>
          <cell r="D44423" t="str">
            <v>Circasia</v>
          </cell>
        </row>
        <row r="44424">
          <cell r="C44424" t="str">
            <v>63190</v>
          </cell>
          <cell r="D44424" t="str">
            <v>Circasia</v>
          </cell>
        </row>
        <row r="44425">
          <cell r="C44425" t="str">
            <v>63190</v>
          </cell>
          <cell r="D44425" t="str">
            <v>Circasia</v>
          </cell>
        </row>
        <row r="44426">
          <cell r="C44426" t="str">
            <v>63190</v>
          </cell>
          <cell r="D44426" t="str">
            <v>Circasia</v>
          </cell>
        </row>
        <row r="44427">
          <cell r="C44427" t="str">
            <v>63190</v>
          </cell>
          <cell r="D44427" t="str">
            <v>Circasia</v>
          </cell>
        </row>
        <row r="44428">
          <cell r="C44428" t="str">
            <v>63190</v>
          </cell>
          <cell r="D44428" t="str">
            <v>Circasia</v>
          </cell>
        </row>
        <row r="44429">
          <cell r="C44429" t="str">
            <v>63190</v>
          </cell>
          <cell r="D44429" t="str">
            <v>Circasia</v>
          </cell>
        </row>
        <row r="44430">
          <cell r="C44430" t="str">
            <v>63190</v>
          </cell>
          <cell r="D44430" t="str">
            <v>Circasia</v>
          </cell>
        </row>
        <row r="44431">
          <cell r="C44431" t="str">
            <v>63190</v>
          </cell>
          <cell r="D44431" t="str">
            <v>Circasia</v>
          </cell>
        </row>
        <row r="44432">
          <cell r="C44432" t="str">
            <v>63190</v>
          </cell>
          <cell r="D44432" t="str">
            <v>Circasia</v>
          </cell>
        </row>
        <row r="44433">
          <cell r="C44433" t="str">
            <v>63190</v>
          </cell>
          <cell r="D44433" t="str">
            <v>Circasia</v>
          </cell>
        </row>
        <row r="44434">
          <cell r="C44434" t="str">
            <v>63190</v>
          </cell>
          <cell r="D44434" t="str">
            <v>Circasia</v>
          </cell>
        </row>
        <row r="44435">
          <cell r="C44435" t="str">
            <v>63190</v>
          </cell>
          <cell r="D44435" t="str">
            <v>Circasia</v>
          </cell>
        </row>
        <row r="44436">
          <cell r="C44436" t="str">
            <v>63190</v>
          </cell>
          <cell r="D44436" t="str">
            <v>Circasia</v>
          </cell>
        </row>
        <row r="44437">
          <cell r="C44437" t="str">
            <v>63190</v>
          </cell>
          <cell r="D44437" t="str">
            <v>Circasia</v>
          </cell>
        </row>
        <row r="44438">
          <cell r="C44438" t="str">
            <v>63190</v>
          </cell>
          <cell r="D44438" t="str">
            <v>Circasia</v>
          </cell>
        </row>
        <row r="44439">
          <cell r="C44439" t="str">
            <v>63190</v>
          </cell>
          <cell r="D44439" t="str">
            <v>Circasia</v>
          </cell>
        </row>
        <row r="44440">
          <cell r="C44440" t="str">
            <v>63190</v>
          </cell>
          <cell r="D44440" t="str">
            <v>Circasia</v>
          </cell>
        </row>
        <row r="44441">
          <cell r="C44441" t="str">
            <v>63190</v>
          </cell>
          <cell r="D44441" t="str">
            <v>Circasia</v>
          </cell>
        </row>
        <row r="44442">
          <cell r="C44442" t="str">
            <v>63190</v>
          </cell>
          <cell r="D44442" t="str">
            <v>Circasia</v>
          </cell>
        </row>
        <row r="44443">
          <cell r="C44443" t="str">
            <v>63190</v>
          </cell>
          <cell r="D44443" t="str">
            <v>Circasia</v>
          </cell>
        </row>
        <row r="44444">
          <cell r="C44444" t="str">
            <v>63190</v>
          </cell>
          <cell r="D44444" t="str">
            <v>Circasia</v>
          </cell>
        </row>
        <row r="44445">
          <cell r="C44445" t="str">
            <v>63190</v>
          </cell>
          <cell r="D44445" t="str">
            <v>Circasia</v>
          </cell>
        </row>
        <row r="44446">
          <cell r="C44446" t="str">
            <v>63190</v>
          </cell>
          <cell r="D44446" t="str">
            <v>Circasia</v>
          </cell>
        </row>
        <row r="44447">
          <cell r="C44447" t="str">
            <v>63190</v>
          </cell>
          <cell r="D44447" t="str">
            <v>Circasia</v>
          </cell>
        </row>
        <row r="44448">
          <cell r="C44448" t="str">
            <v>63190</v>
          </cell>
          <cell r="D44448" t="str">
            <v>Circasia</v>
          </cell>
        </row>
        <row r="44449">
          <cell r="C44449" t="str">
            <v>63190</v>
          </cell>
          <cell r="D44449" t="str">
            <v>Circasia</v>
          </cell>
        </row>
        <row r="44450">
          <cell r="C44450" t="str">
            <v>63190</v>
          </cell>
          <cell r="D44450" t="str">
            <v>Circasia</v>
          </cell>
        </row>
        <row r="44451">
          <cell r="C44451" t="str">
            <v>63190</v>
          </cell>
          <cell r="D44451" t="str">
            <v>Circasia</v>
          </cell>
        </row>
        <row r="44452">
          <cell r="C44452" t="str">
            <v>63190</v>
          </cell>
          <cell r="D44452" t="str">
            <v>Circasia</v>
          </cell>
        </row>
        <row r="44453">
          <cell r="C44453" t="str">
            <v>63190</v>
          </cell>
          <cell r="D44453" t="str">
            <v>Circasia</v>
          </cell>
        </row>
        <row r="44454">
          <cell r="C44454" t="str">
            <v>63190</v>
          </cell>
          <cell r="D44454" t="str">
            <v>Circasia</v>
          </cell>
        </row>
        <row r="44455">
          <cell r="C44455" t="str">
            <v>63212</v>
          </cell>
          <cell r="D44455" t="str">
            <v>Córdoba</v>
          </cell>
        </row>
        <row r="44456">
          <cell r="C44456" t="str">
            <v>63212</v>
          </cell>
          <cell r="D44456" t="str">
            <v>Córdoba</v>
          </cell>
        </row>
        <row r="44457">
          <cell r="C44457" t="str">
            <v>63212</v>
          </cell>
          <cell r="D44457" t="str">
            <v>Córdoba</v>
          </cell>
        </row>
        <row r="44458">
          <cell r="C44458" t="str">
            <v>63212</v>
          </cell>
          <cell r="D44458" t="str">
            <v>Córdoba</v>
          </cell>
        </row>
        <row r="44459">
          <cell r="C44459" t="str">
            <v>63212</v>
          </cell>
          <cell r="D44459" t="str">
            <v>Córdoba</v>
          </cell>
        </row>
        <row r="44460">
          <cell r="C44460" t="str">
            <v>63212</v>
          </cell>
          <cell r="D44460" t="str">
            <v>Córdoba</v>
          </cell>
        </row>
        <row r="44461">
          <cell r="C44461" t="str">
            <v>63212</v>
          </cell>
          <cell r="D44461" t="str">
            <v>Córdoba</v>
          </cell>
        </row>
        <row r="44462">
          <cell r="C44462" t="str">
            <v>63212</v>
          </cell>
          <cell r="D44462" t="str">
            <v>Córdoba</v>
          </cell>
        </row>
        <row r="44463">
          <cell r="C44463" t="str">
            <v>63212</v>
          </cell>
          <cell r="D44463" t="str">
            <v>Córdoba</v>
          </cell>
        </row>
        <row r="44464">
          <cell r="C44464" t="str">
            <v>63212</v>
          </cell>
          <cell r="D44464" t="str">
            <v>Córdoba</v>
          </cell>
        </row>
        <row r="44465">
          <cell r="C44465" t="str">
            <v>63212</v>
          </cell>
          <cell r="D44465" t="str">
            <v>Córdoba</v>
          </cell>
        </row>
        <row r="44466">
          <cell r="C44466" t="str">
            <v>63212</v>
          </cell>
          <cell r="D44466" t="str">
            <v>Córdoba</v>
          </cell>
        </row>
        <row r="44467">
          <cell r="C44467" t="str">
            <v>63212</v>
          </cell>
          <cell r="D44467" t="str">
            <v>Córdoba</v>
          </cell>
        </row>
        <row r="44468">
          <cell r="C44468" t="str">
            <v>63212</v>
          </cell>
          <cell r="D44468" t="str">
            <v>Córdoba</v>
          </cell>
        </row>
        <row r="44469">
          <cell r="C44469" t="str">
            <v>63212</v>
          </cell>
          <cell r="D44469" t="str">
            <v>Córdoba</v>
          </cell>
        </row>
        <row r="44470">
          <cell r="C44470" t="str">
            <v>63212</v>
          </cell>
          <cell r="D44470" t="str">
            <v>Córdoba</v>
          </cell>
        </row>
        <row r="44471">
          <cell r="C44471" t="str">
            <v>63212</v>
          </cell>
          <cell r="D44471" t="str">
            <v>Córdoba</v>
          </cell>
        </row>
        <row r="44472">
          <cell r="C44472" t="str">
            <v>63212</v>
          </cell>
          <cell r="D44472" t="str">
            <v>Córdoba</v>
          </cell>
        </row>
        <row r="44473">
          <cell r="C44473" t="str">
            <v>63212</v>
          </cell>
          <cell r="D44473" t="str">
            <v>Córdoba</v>
          </cell>
        </row>
        <row r="44474">
          <cell r="C44474" t="str">
            <v>63212</v>
          </cell>
          <cell r="D44474" t="str">
            <v>Córdoba</v>
          </cell>
        </row>
        <row r="44475">
          <cell r="C44475" t="str">
            <v>63212</v>
          </cell>
          <cell r="D44475" t="str">
            <v>Córdoba</v>
          </cell>
        </row>
        <row r="44476">
          <cell r="C44476" t="str">
            <v>63212</v>
          </cell>
          <cell r="D44476" t="str">
            <v>Córdoba</v>
          </cell>
        </row>
        <row r="44477">
          <cell r="C44477" t="str">
            <v>63212</v>
          </cell>
          <cell r="D44477" t="str">
            <v>Córdoba</v>
          </cell>
        </row>
        <row r="44478">
          <cell r="C44478" t="str">
            <v>63212</v>
          </cell>
          <cell r="D44478" t="str">
            <v>Córdoba</v>
          </cell>
        </row>
        <row r="44479">
          <cell r="C44479" t="str">
            <v>63212</v>
          </cell>
          <cell r="D44479" t="str">
            <v>Córdoba</v>
          </cell>
        </row>
        <row r="44480">
          <cell r="C44480" t="str">
            <v>63212</v>
          </cell>
          <cell r="D44480" t="str">
            <v>Córdoba</v>
          </cell>
        </row>
        <row r="44481">
          <cell r="C44481" t="str">
            <v>63212</v>
          </cell>
          <cell r="D44481" t="str">
            <v>Córdoba</v>
          </cell>
        </row>
        <row r="44482">
          <cell r="C44482" t="str">
            <v>63212</v>
          </cell>
          <cell r="D44482" t="str">
            <v>Córdoba</v>
          </cell>
        </row>
        <row r="44483">
          <cell r="C44483" t="str">
            <v>63212</v>
          </cell>
          <cell r="D44483" t="str">
            <v>Córdoba</v>
          </cell>
        </row>
        <row r="44484">
          <cell r="C44484" t="str">
            <v>63212</v>
          </cell>
          <cell r="D44484" t="str">
            <v>Córdoba</v>
          </cell>
        </row>
        <row r="44485">
          <cell r="C44485" t="str">
            <v>63212</v>
          </cell>
          <cell r="D44485" t="str">
            <v>Córdoba</v>
          </cell>
        </row>
        <row r="44486">
          <cell r="C44486" t="str">
            <v>63212</v>
          </cell>
          <cell r="D44486" t="str">
            <v>Córdoba</v>
          </cell>
        </row>
        <row r="44487">
          <cell r="C44487" t="str">
            <v>63212</v>
          </cell>
          <cell r="D44487" t="str">
            <v>Córdoba</v>
          </cell>
        </row>
        <row r="44488">
          <cell r="C44488" t="str">
            <v>63212</v>
          </cell>
          <cell r="D44488" t="str">
            <v>Córdoba</v>
          </cell>
        </row>
        <row r="44489">
          <cell r="C44489" t="str">
            <v>63212</v>
          </cell>
          <cell r="D44489" t="str">
            <v>Córdoba</v>
          </cell>
        </row>
        <row r="44490">
          <cell r="C44490" t="str">
            <v>63212</v>
          </cell>
          <cell r="D44490" t="str">
            <v>Córdoba</v>
          </cell>
        </row>
        <row r="44491">
          <cell r="C44491" t="str">
            <v>63212</v>
          </cell>
          <cell r="D44491" t="str">
            <v>Córdoba</v>
          </cell>
        </row>
        <row r="44492">
          <cell r="C44492" t="str">
            <v>63212</v>
          </cell>
          <cell r="D44492" t="str">
            <v>Córdoba</v>
          </cell>
        </row>
        <row r="44493">
          <cell r="C44493" t="str">
            <v>63212</v>
          </cell>
          <cell r="D44493" t="str">
            <v>Córdoba</v>
          </cell>
        </row>
        <row r="44494">
          <cell r="C44494" t="str">
            <v>63212</v>
          </cell>
          <cell r="D44494" t="str">
            <v>Córdoba</v>
          </cell>
        </row>
        <row r="44495">
          <cell r="C44495" t="str">
            <v>63212</v>
          </cell>
          <cell r="D44495" t="str">
            <v>Córdoba</v>
          </cell>
        </row>
        <row r="44496">
          <cell r="C44496" t="str">
            <v>63212</v>
          </cell>
          <cell r="D44496" t="str">
            <v>Córdoba</v>
          </cell>
        </row>
        <row r="44497">
          <cell r="C44497" t="str">
            <v>63212</v>
          </cell>
          <cell r="D44497" t="str">
            <v>Córdoba</v>
          </cell>
        </row>
        <row r="44498">
          <cell r="C44498" t="str">
            <v>63212</v>
          </cell>
          <cell r="D44498" t="str">
            <v>Córdoba</v>
          </cell>
        </row>
        <row r="44499">
          <cell r="C44499" t="str">
            <v>63212</v>
          </cell>
          <cell r="D44499" t="str">
            <v>Córdoba</v>
          </cell>
        </row>
        <row r="44500">
          <cell r="C44500" t="str">
            <v>63212</v>
          </cell>
          <cell r="D44500" t="str">
            <v>Córdoba</v>
          </cell>
        </row>
        <row r="44501">
          <cell r="C44501" t="str">
            <v>63212</v>
          </cell>
          <cell r="D44501" t="str">
            <v>Córdoba</v>
          </cell>
        </row>
        <row r="44502">
          <cell r="C44502" t="str">
            <v>63212</v>
          </cell>
          <cell r="D44502" t="str">
            <v>Córdoba</v>
          </cell>
        </row>
        <row r="44503">
          <cell r="C44503" t="str">
            <v>63212</v>
          </cell>
          <cell r="D44503" t="str">
            <v>Córdoba</v>
          </cell>
        </row>
        <row r="44504">
          <cell r="C44504" t="str">
            <v>63212</v>
          </cell>
          <cell r="D44504" t="str">
            <v>Córdoba</v>
          </cell>
        </row>
        <row r="44505">
          <cell r="C44505" t="str">
            <v>63212</v>
          </cell>
          <cell r="D44505" t="str">
            <v>Córdoba</v>
          </cell>
        </row>
        <row r="44506">
          <cell r="C44506" t="str">
            <v>63212</v>
          </cell>
          <cell r="D44506" t="str">
            <v>Córdoba</v>
          </cell>
        </row>
        <row r="44507">
          <cell r="C44507" t="str">
            <v>63212</v>
          </cell>
          <cell r="D44507" t="str">
            <v>Córdoba</v>
          </cell>
        </row>
        <row r="44508">
          <cell r="C44508" t="str">
            <v>63212</v>
          </cell>
          <cell r="D44508" t="str">
            <v>Córdoba</v>
          </cell>
        </row>
        <row r="44509">
          <cell r="C44509" t="str">
            <v>63272</v>
          </cell>
          <cell r="D44509" t="str">
            <v>Filandia</v>
          </cell>
        </row>
        <row r="44510">
          <cell r="C44510" t="str">
            <v>63272</v>
          </cell>
          <cell r="D44510" t="str">
            <v>Filandia</v>
          </cell>
        </row>
        <row r="44511">
          <cell r="C44511" t="str">
            <v>63272</v>
          </cell>
          <cell r="D44511" t="str">
            <v>Filandia</v>
          </cell>
        </row>
        <row r="44512">
          <cell r="C44512" t="str">
            <v>63272</v>
          </cell>
          <cell r="D44512" t="str">
            <v>Filandia</v>
          </cell>
        </row>
        <row r="44513">
          <cell r="C44513" t="str">
            <v>63272</v>
          </cell>
          <cell r="D44513" t="str">
            <v>Filandia</v>
          </cell>
        </row>
        <row r="44514">
          <cell r="C44514" t="str">
            <v>63272</v>
          </cell>
          <cell r="D44514" t="str">
            <v>Filandia</v>
          </cell>
        </row>
        <row r="44515">
          <cell r="C44515" t="str">
            <v>63272</v>
          </cell>
          <cell r="D44515" t="str">
            <v>Filandia</v>
          </cell>
        </row>
        <row r="44516">
          <cell r="C44516" t="str">
            <v>63272</v>
          </cell>
          <cell r="D44516" t="str">
            <v>Filandia</v>
          </cell>
        </row>
        <row r="44517">
          <cell r="C44517" t="str">
            <v>63272</v>
          </cell>
          <cell r="D44517" t="str">
            <v>Filandia</v>
          </cell>
        </row>
        <row r="44518">
          <cell r="C44518" t="str">
            <v>63272</v>
          </cell>
          <cell r="D44518" t="str">
            <v>Filandia</v>
          </cell>
        </row>
        <row r="44519">
          <cell r="C44519" t="str">
            <v>63272</v>
          </cell>
          <cell r="D44519" t="str">
            <v>Filandia</v>
          </cell>
        </row>
        <row r="44520">
          <cell r="C44520" t="str">
            <v>63272</v>
          </cell>
          <cell r="D44520" t="str">
            <v>Filandia</v>
          </cell>
        </row>
        <row r="44521">
          <cell r="C44521" t="str">
            <v>63272</v>
          </cell>
          <cell r="D44521" t="str">
            <v>Filandia</v>
          </cell>
        </row>
        <row r="44522">
          <cell r="C44522" t="str">
            <v>63272</v>
          </cell>
          <cell r="D44522" t="str">
            <v>Filandia</v>
          </cell>
        </row>
        <row r="44523">
          <cell r="C44523" t="str">
            <v>63272</v>
          </cell>
          <cell r="D44523" t="str">
            <v>Filandia</v>
          </cell>
        </row>
        <row r="44524">
          <cell r="C44524" t="str">
            <v>63272</v>
          </cell>
          <cell r="D44524" t="str">
            <v>Filandia</v>
          </cell>
        </row>
        <row r="44525">
          <cell r="C44525" t="str">
            <v>63272</v>
          </cell>
          <cell r="D44525" t="str">
            <v>Filandia</v>
          </cell>
        </row>
        <row r="44526">
          <cell r="C44526" t="str">
            <v>63272</v>
          </cell>
          <cell r="D44526" t="str">
            <v>Filandia</v>
          </cell>
        </row>
        <row r="44527">
          <cell r="C44527" t="str">
            <v>63272</v>
          </cell>
          <cell r="D44527" t="str">
            <v>Filandia</v>
          </cell>
        </row>
        <row r="44528">
          <cell r="C44528" t="str">
            <v>63272</v>
          </cell>
          <cell r="D44528" t="str">
            <v>Filandia</v>
          </cell>
        </row>
        <row r="44529">
          <cell r="C44529" t="str">
            <v>63272</v>
          </cell>
          <cell r="D44529" t="str">
            <v>Filandia</v>
          </cell>
        </row>
        <row r="44530">
          <cell r="C44530" t="str">
            <v>63272</v>
          </cell>
          <cell r="D44530" t="str">
            <v>Filandia</v>
          </cell>
        </row>
        <row r="44531">
          <cell r="C44531" t="str">
            <v>63272</v>
          </cell>
          <cell r="D44531" t="str">
            <v>Filandia</v>
          </cell>
        </row>
        <row r="44532">
          <cell r="C44532" t="str">
            <v>63272</v>
          </cell>
          <cell r="D44532" t="str">
            <v>Filandia</v>
          </cell>
        </row>
        <row r="44533">
          <cell r="C44533" t="str">
            <v>63272</v>
          </cell>
          <cell r="D44533" t="str">
            <v>Filandia</v>
          </cell>
        </row>
        <row r="44534">
          <cell r="C44534" t="str">
            <v>63272</v>
          </cell>
          <cell r="D44534" t="str">
            <v>Filandia</v>
          </cell>
        </row>
        <row r="44535">
          <cell r="C44535" t="str">
            <v>63272</v>
          </cell>
          <cell r="D44535" t="str">
            <v>Filandia</v>
          </cell>
        </row>
        <row r="44536">
          <cell r="C44536" t="str">
            <v>63272</v>
          </cell>
          <cell r="D44536" t="str">
            <v>Filandia</v>
          </cell>
        </row>
        <row r="44537">
          <cell r="C44537" t="str">
            <v>63272</v>
          </cell>
          <cell r="D44537" t="str">
            <v>Filandia</v>
          </cell>
        </row>
        <row r="44538">
          <cell r="C44538" t="str">
            <v>63272</v>
          </cell>
          <cell r="D44538" t="str">
            <v>Filandia</v>
          </cell>
        </row>
        <row r="44539">
          <cell r="C44539" t="str">
            <v>63272</v>
          </cell>
          <cell r="D44539" t="str">
            <v>Filandia</v>
          </cell>
        </row>
        <row r="44540">
          <cell r="C44540" t="str">
            <v>63272</v>
          </cell>
          <cell r="D44540" t="str">
            <v>Filandia</v>
          </cell>
        </row>
        <row r="44541">
          <cell r="C44541" t="str">
            <v>63272</v>
          </cell>
          <cell r="D44541" t="str">
            <v>Filandia</v>
          </cell>
        </row>
        <row r="44542">
          <cell r="C44542" t="str">
            <v>63272</v>
          </cell>
          <cell r="D44542" t="str">
            <v>Filandia</v>
          </cell>
        </row>
        <row r="44543">
          <cell r="C44543" t="str">
            <v>63272</v>
          </cell>
          <cell r="D44543" t="str">
            <v>Filandia</v>
          </cell>
        </row>
        <row r="44544">
          <cell r="C44544" t="str">
            <v>63272</v>
          </cell>
          <cell r="D44544" t="str">
            <v>Filandia</v>
          </cell>
        </row>
        <row r="44545">
          <cell r="C44545" t="str">
            <v>63272</v>
          </cell>
          <cell r="D44545" t="str">
            <v>Filandia</v>
          </cell>
        </row>
        <row r="44546">
          <cell r="C44546" t="str">
            <v>63272</v>
          </cell>
          <cell r="D44546" t="str">
            <v>Filandia</v>
          </cell>
        </row>
        <row r="44547">
          <cell r="C44547" t="str">
            <v>63272</v>
          </cell>
          <cell r="D44547" t="str">
            <v>Filandia</v>
          </cell>
        </row>
        <row r="44548">
          <cell r="C44548" t="str">
            <v>63272</v>
          </cell>
          <cell r="D44548" t="str">
            <v>Filandia</v>
          </cell>
        </row>
        <row r="44549">
          <cell r="C44549" t="str">
            <v>63272</v>
          </cell>
          <cell r="D44549" t="str">
            <v>Filandia</v>
          </cell>
        </row>
        <row r="44550">
          <cell r="C44550" t="str">
            <v>63272</v>
          </cell>
          <cell r="D44550" t="str">
            <v>Filandia</v>
          </cell>
        </row>
        <row r="44551">
          <cell r="C44551" t="str">
            <v>63272</v>
          </cell>
          <cell r="D44551" t="str">
            <v>Filandia</v>
          </cell>
        </row>
        <row r="44552">
          <cell r="C44552" t="str">
            <v>63272</v>
          </cell>
          <cell r="D44552" t="str">
            <v>Filandia</v>
          </cell>
        </row>
        <row r="44553">
          <cell r="C44553" t="str">
            <v>63272</v>
          </cell>
          <cell r="D44553" t="str">
            <v>Filandia</v>
          </cell>
        </row>
        <row r="44554">
          <cell r="C44554" t="str">
            <v>63272</v>
          </cell>
          <cell r="D44554" t="str">
            <v>Filandia</v>
          </cell>
        </row>
        <row r="44555">
          <cell r="C44555" t="str">
            <v>63272</v>
          </cell>
          <cell r="D44555" t="str">
            <v>Filandia</v>
          </cell>
        </row>
        <row r="44556">
          <cell r="C44556" t="str">
            <v>63272</v>
          </cell>
          <cell r="D44556" t="str">
            <v>Filandia</v>
          </cell>
        </row>
        <row r="44557">
          <cell r="C44557" t="str">
            <v>63272</v>
          </cell>
          <cell r="D44557" t="str">
            <v>Filandia</v>
          </cell>
        </row>
        <row r="44558">
          <cell r="C44558" t="str">
            <v>63272</v>
          </cell>
          <cell r="D44558" t="str">
            <v>Filandia</v>
          </cell>
        </row>
        <row r="44559">
          <cell r="C44559" t="str">
            <v>63272</v>
          </cell>
          <cell r="D44559" t="str">
            <v>Filandia</v>
          </cell>
        </row>
        <row r="44560">
          <cell r="C44560" t="str">
            <v>63272</v>
          </cell>
          <cell r="D44560" t="str">
            <v>Filandia</v>
          </cell>
        </row>
        <row r="44561">
          <cell r="C44561" t="str">
            <v>63272</v>
          </cell>
          <cell r="D44561" t="str">
            <v>Filandia</v>
          </cell>
        </row>
        <row r="44562">
          <cell r="C44562" t="str">
            <v>63272</v>
          </cell>
          <cell r="D44562" t="str">
            <v>Filandia</v>
          </cell>
        </row>
        <row r="44563">
          <cell r="C44563" t="str">
            <v>63302</v>
          </cell>
          <cell r="D44563" t="str">
            <v>Génova</v>
          </cell>
        </row>
        <row r="44564">
          <cell r="C44564" t="str">
            <v>63302</v>
          </cell>
          <cell r="D44564" t="str">
            <v>Génova</v>
          </cell>
        </row>
        <row r="44565">
          <cell r="C44565" t="str">
            <v>63302</v>
          </cell>
          <cell r="D44565" t="str">
            <v>Génova</v>
          </cell>
        </row>
        <row r="44566">
          <cell r="C44566" t="str">
            <v>63302</v>
          </cell>
          <cell r="D44566" t="str">
            <v>Génova</v>
          </cell>
        </row>
        <row r="44567">
          <cell r="C44567" t="str">
            <v>63302</v>
          </cell>
          <cell r="D44567" t="str">
            <v>Génova</v>
          </cell>
        </row>
        <row r="44568">
          <cell r="C44568" t="str">
            <v>63302</v>
          </cell>
          <cell r="D44568" t="str">
            <v>Génova</v>
          </cell>
        </row>
        <row r="44569">
          <cell r="C44569" t="str">
            <v>63302</v>
          </cell>
          <cell r="D44569" t="str">
            <v>Génova</v>
          </cell>
        </row>
        <row r="44570">
          <cell r="C44570" t="str">
            <v>63302</v>
          </cell>
          <cell r="D44570" t="str">
            <v>Génova</v>
          </cell>
        </row>
        <row r="44571">
          <cell r="C44571" t="str">
            <v>63302</v>
          </cell>
          <cell r="D44571" t="str">
            <v>Génova</v>
          </cell>
        </row>
        <row r="44572">
          <cell r="C44572" t="str">
            <v>63302</v>
          </cell>
          <cell r="D44572" t="str">
            <v>Génova</v>
          </cell>
        </row>
        <row r="44573">
          <cell r="C44573" t="str">
            <v>63302</v>
          </cell>
          <cell r="D44573" t="str">
            <v>Génova</v>
          </cell>
        </row>
        <row r="44574">
          <cell r="C44574" t="str">
            <v>63302</v>
          </cell>
          <cell r="D44574" t="str">
            <v>Génova</v>
          </cell>
        </row>
        <row r="44575">
          <cell r="C44575" t="str">
            <v>63302</v>
          </cell>
          <cell r="D44575" t="str">
            <v>Génova</v>
          </cell>
        </row>
        <row r="44576">
          <cell r="C44576" t="str">
            <v>63302</v>
          </cell>
          <cell r="D44576" t="str">
            <v>Génova</v>
          </cell>
        </row>
        <row r="44577">
          <cell r="C44577" t="str">
            <v>63302</v>
          </cell>
          <cell r="D44577" t="str">
            <v>Génova</v>
          </cell>
        </row>
        <row r="44578">
          <cell r="C44578" t="str">
            <v>63302</v>
          </cell>
          <cell r="D44578" t="str">
            <v>Génova</v>
          </cell>
        </row>
        <row r="44579">
          <cell r="C44579" t="str">
            <v>63302</v>
          </cell>
          <cell r="D44579" t="str">
            <v>Génova</v>
          </cell>
        </row>
        <row r="44580">
          <cell r="C44580" t="str">
            <v>63302</v>
          </cell>
          <cell r="D44580" t="str">
            <v>Génova</v>
          </cell>
        </row>
        <row r="44581">
          <cell r="C44581" t="str">
            <v>63302</v>
          </cell>
          <cell r="D44581" t="str">
            <v>Génova</v>
          </cell>
        </row>
        <row r="44582">
          <cell r="C44582" t="str">
            <v>63302</v>
          </cell>
          <cell r="D44582" t="str">
            <v>Génova</v>
          </cell>
        </row>
        <row r="44583">
          <cell r="C44583" t="str">
            <v>63302</v>
          </cell>
          <cell r="D44583" t="str">
            <v>Génova</v>
          </cell>
        </row>
        <row r="44584">
          <cell r="C44584" t="str">
            <v>63302</v>
          </cell>
          <cell r="D44584" t="str">
            <v>Génova</v>
          </cell>
        </row>
        <row r="44585">
          <cell r="C44585" t="str">
            <v>63302</v>
          </cell>
          <cell r="D44585" t="str">
            <v>Génova</v>
          </cell>
        </row>
        <row r="44586">
          <cell r="C44586" t="str">
            <v>63302</v>
          </cell>
          <cell r="D44586" t="str">
            <v>Génova</v>
          </cell>
        </row>
        <row r="44587">
          <cell r="C44587" t="str">
            <v>63302</v>
          </cell>
          <cell r="D44587" t="str">
            <v>Génova</v>
          </cell>
        </row>
        <row r="44588">
          <cell r="C44588" t="str">
            <v>63302</v>
          </cell>
          <cell r="D44588" t="str">
            <v>Génova</v>
          </cell>
        </row>
        <row r="44589">
          <cell r="C44589" t="str">
            <v>63302</v>
          </cell>
          <cell r="D44589" t="str">
            <v>Génova</v>
          </cell>
        </row>
        <row r="44590">
          <cell r="C44590" t="str">
            <v>63302</v>
          </cell>
          <cell r="D44590" t="str">
            <v>Génova</v>
          </cell>
        </row>
        <row r="44591">
          <cell r="C44591" t="str">
            <v>63302</v>
          </cell>
          <cell r="D44591" t="str">
            <v>Génova</v>
          </cell>
        </row>
        <row r="44592">
          <cell r="C44592" t="str">
            <v>63302</v>
          </cell>
          <cell r="D44592" t="str">
            <v>Génova</v>
          </cell>
        </row>
        <row r="44593">
          <cell r="C44593" t="str">
            <v>63302</v>
          </cell>
          <cell r="D44593" t="str">
            <v>Génova</v>
          </cell>
        </row>
        <row r="44594">
          <cell r="C44594" t="str">
            <v>63302</v>
          </cell>
          <cell r="D44594" t="str">
            <v>Génova</v>
          </cell>
        </row>
        <row r="44595">
          <cell r="C44595" t="str">
            <v>63302</v>
          </cell>
          <cell r="D44595" t="str">
            <v>Génova</v>
          </cell>
        </row>
        <row r="44596">
          <cell r="C44596" t="str">
            <v>63302</v>
          </cell>
          <cell r="D44596" t="str">
            <v>Génova</v>
          </cell>
        </row>
        <row r="44597">
          <cell r="C44597" t="str">
            <v>63302</v>
          </cell>
          <cell r="D44597" t="str">
            <v>Génova</v>
          </cell>
        </row>
        <row r="44598">
          <cell r="C44598" t="str">
            <v>63302</v>
          </cell>
          <cell r="D44598" t="str">
            <v>Génova</v>
          </cell>
        </row>
        <row r="44599">
          <cell r="C44599" t="str">
            <v>63302</v>
          </cell>
          <cell r="D44599" t="str">
            <v>Génova</v>
          </cell>
        </row>
        <row r="44600">
          <cell r="C44600" t="str">
            <v>63302</v>
          </cell>
          <cell r="D44600" t="str">
            <v>Génova</v>
          </cell>
        </row>
        <row r="44601">
          <cell r="C44601" t="str">
            <v>63302</v>
          </cell>
          <cell r="D44601" t="str">
            <v>Génova</v>
          </cell>
        </row>
        <row r="44602">
          <cell r="C44602" t="str">
            <v>63302</v>
          </cell>
          <cell r="D44602" t="str">
            <v>Génova</v>
          </cell>
        </row>
        <row r="44603">
          <cell r="C44603" t="str">
            <v>63302</v>
          </cell>
          <cell r="D44603" t="str">
            <v>Génova</v>
          </cell>
        </row>
        <row r="44604">
          <cell r="C44604" t="str">
            <v>63302</v>
          </cell>
          <cell r="D44604" t="str">
            <v>Génova</v>
          </cell>
        </row>
        <row r="44605">
          <cell r="C44605" t="str">
            <v>63302</v>
          </cell>
          <cell r="D44605" t="str">
            <v>Génova</v>
          </cell>
        </row>
        <row r="44606">
          <cell r="C44606" t="str">
            <v>63302</v>
          </cell>
          <cell r="D44606" t="str">
            <v>Génova</v>
          </cell>
        </row>
        <row r="44607">
          <cell r="C44607" t="str">
            <v>63302</v>
          </cell>
          <cell r="D44607" t="str">
            <v>Génova</v>
          </cell>
        </row>
        <row r="44608">
          <cell r="C44608" t="str">
            <v>63302</v>
          </cell>
          <cell r="D44608" t="str">
            <v>Génova</v>
          </cell>
        </row>
        <row r="44609">
          <cell r="C44609" t="str">
            <v>63302</v>
          </cell>
          <cell r="D44609" t="str">
            <v>Génova</v>
          </cell>
        </row>
        <row r="44610">
          <cell r="C44610" t="str">
            <v>63302</v>
          </cell>
          <cell r="D44610" t="str">
            <v>Génova</v>
          </cell>
        </row>
        <row r="44611">
          <cell r="C44611" t="str">
            <v>63302</v>
          </cell>
          <cell r="D44611" t="str">
            <v>Génova</v>
          </cell>
        </row>
        <row r="44612">
          <cell r="C44612" t="str">
            <v>63302</v>
          </cell>
          <cell r="D44612" t="str">
            <v>Génova</v>
          </cell>
        </row>
        <row r="44613">
          <cell r="C44613" t="str">
            <v>63302</v>
          </cell>
          <cell r="D44613" t="str">
            <v>Génova</v>
          </cell>
        </row>
        <row r="44614">
          <cell r="C44614" t="str">
            <v>63302</v>
          </cell>
          <cell r="D44614" t="str">
            <v>Génova</v>
          </cell>
        </row>
        <row r="44615">
          <cell r="C44615" t="str">
            <v>63302</v>
          </cell>
          <cell r="D44615" t="str">
            <v>Génova</v>
          </cell>
        </row>
        <row r="44616">
          <cell r="C44616" t="str">
            <v>63302</v>
          </cell>
          <cell r="D44616" t="str">
            <v>Génova</v>
          </cell>
        </row>
        <row r="44617">
          <cell r="C44617" t="str">
            <v>63401</v>
          </cell>
          <cell r="D44617" t="str">
            <v>La Tebaida</v>
          </cell>
        </row>
        <row r="44618">
          <cell r="C44618" t="str">
            <v>63401</v>
          </cell>
          <cell r="D44618" t="str">
            <v>La Tebaida</v>
          </cell>
        </row>
        <row r="44619">
          <cell r="C44619" t="str">
            <v>63401</v>
          </cell>
          <cell r="D44619" t="str">
            <v>La Tebaida</v>
          </cell>
        </row>
        <row r="44620">
          <cell r="C44620" t="str">
            <v>63401</v>
          </cell>
          <cell r="D44620" t="str">
            <v>La Tebaida</v>
          </cell>
        </row>
        <row r="44621">
          <cell r="C44621" t="str">
            <v>63401</v>
          </cell>
          <cell r="D44621" t="str">
            <v>La Tebaida</v>
          </cell>
        </row>
        <row r="44622">
          <cell r="C44622" t="str">
            <v>63401</v>
          </cell>
          <cell r="D44622" t="str">
            <v>La Tebaida</v>
          </cell>
        </row>
        <row r="44623">
          <cell r="C44623" t="str">
            <v>63401</v>
          </cell>
          <cell r="D44623" t="str">
            <v>La Tebaida</v>
          </cell>
        </row>
        <row r="44624">
          <cell r="C44624" t="str">
            <v>63401</v>
          </cell>
          <cell r="D44624" t="str">
            <v>La Tebaida</v>
          </cell>
        </row>
        <row r="44625">
          <cell r="C44625" t="str">
            <v>63401</v>
          </cell>
          <cell r="D44625" t="str">
            <v>La Tebaida</v>
          </cell>
        </row>
        <row r="44626">
          <cell r="C44626" t="str">
            <v>63401</v>
          </cell>
          <cell r="D44626" t="str">
            <v>La Tebaida</v>
          </cell>
        </row>
        <row r="44627">
          <cell r="C44627" t="str">
            <v>63401</v>
          </cell>
          <cell r="D44627" t="str">
            <v>La Tebaida</v>
          </cell>
        </row>
        <row r="44628">
          <cell r="C44628" t="str">
            <v>63401</v>
          </cell>
          <cell r="D44628" t="str">
            <v>La Tebaida</v>
          </cell>
        </row>
        <row r="44629">
          <cell r="C44629" t="str">
            <v>63401</v>
          </cell>
          <cell r="D44629" t="str">
            <v>La Tebaida</v>
          </cell>
        </row>
        <row r="44630">
          <cell r="C44630" t="str">
            <v>63401</v>
          </cell>
          <cell r="D44630" t="str">
            <v>La Tebaida</v>
          </cell>
        </row>
        <row r="44631">
          <cell r="C44631" t="str">
            <v>63401</v>
          </cell>
          <cell r="D44631" t="str">
            <v>La Tebaida</v>
          </cell>
        </row>
        <row r="44632">
          <cell r="C44632" t="str">
            <v>63401</v>
          </cell>
          <cell r="D44632" t="str">
            <v>La Tebaida</v>
          </cell>
        </row>
        <row r="44633">
          <cell r="C44633" t="str">
            <v>63401</v>
          </cell>
          <cell r="D44633" t="str">
            <v>La Tebaida</v>
          </cell>
        </row>
        <row r="44634">
          <cell r="C44634" t="str">
            <v>63401</v>
          </cell>
          <cell r="D44634" t="str">
            <v>La Tebaida</v>
          </cell>
        </row>
        <row r="44635">
          <cell r="C44635" t="str">
            <v>63401</v>
          </cell>
          <cell r="D44635" t="str">
            <v>La Tebaida</v>
          </cell>
        </row>
        <row r="44636">
          <cell r="C44636" t="str">
            <v>63401</v>
          </cell>
          <cell r="D44636" t="str">
            <v>La Tebaida</v>
          </cell>
        </row>
        <row r="44637">
          <cell r="C44637" t="str">
            <v>63401</v>
          </cell>
          <cell r="D44637" t="str">
            <v>La Tebaida</v>
          </cell>
        </row>
        <row r="44638">
          <cell r="C44638" t="str">
            <v>63401</v>
          </cell>
          <cell r="D44638" t="str">
            <v>La Tebaida</v>
          </cell>
        </row>
        <row r="44639">
          <cell r="C44639" t="str">
            <v>63401</v>
          </cell>
          <cell r="D44639" t="str">
            <v>La Tebaida</v>
          </cell>
        </row>
        <row r="44640">
          <cell r="C44640" t="str">
            <v>63401</v>
          </cell>
          <cell r="D44640" t="str">
            <v>La Tebaida</v>
          </cell>
        </row>
        <row r="44641">
          <cell r="C44641" t="str">
            <v>63401</v>
          </cell>
          <cell r="D44641" t="str">
            <v>La Tebaida</v>
          </cell>
        </row>
        <row r="44642">
          <cell r="C44642" t="str">
            <v>63401</v>
          </cell>
          <cell r="D44642" t="str">
            <v>La Tebaida</v>
          </cell>
        </row>
        <row r="44643">
          <cell r="C44643" t="str">
            <v>63401</v>
          </cell>
          <cell r="D44643" t="str">
            <v>La Tebaida</v>
          </cell>
        </row>
        <row r="44644">
          <cell r="C44644" t="str">
            <v>63401</v>
          </cell>
          <cell r="D44644" t="str">
            <v>La Tebaida</v>
          </cell>
        </row>
        <row r="44645">
          <cell r="C44645" t="str">
            <v>63401</v>
          </cell>
          <cell r="D44645" t="str">
            <v>La Tebaida</v>
          </cell>
        </row>
        <row r="44646">
          <cell r="C44646" t="str">
            <v>63401</v>
          </cell>
          <cell r="D44646" t="str">
            <v>La Tebaida</v>
          </cell>
        </row>
        <row r="44647">
          <cell r="C44647" t="str">
            <v>63401</v>
          </cell>
          <cell r="D44647" t="str">
            <v>La Tebaida</v>
          </cell>
        </row>
        <row r="44648">
          <cell r="C44648" t="str">
            <v>63401</v>
          </cell>
          <cell r="D44648" t="str">
            <v>La Tebaida</v>
          </cell>
        </row>
        <row r="44649">
          <cell r="C44649" t="str">
            <v>63401</v>
          </cell>
          <cell r="D44649" t="str">
            <v>La Tebaida</v>
          </cell>
        </row>
        <row r="44650">
          <cell r="C44650" t="str">
            <v>63401</v>
          </cell>
          <cell r="D44650" t="str">
            <v>La Tebaida</v>
          </cell>
        </row>
        <row r="44651">
          <cell r="C44651" t="str">
            <v>63401</v>
          </cell>
          <cell r="D44651" t="str">
            <v>La Tebaida</v>
          </cell>
        </row>
        <row r="44652">
          <cell r="C44652" t="str">
            <v>63401</v>
          </cell>
          <cell r="D44652" t="str">
            <v>La Tebaida</v>
          </cell>
        </row>
        <row r="44653">
          <cell r="C44653" t="str">
            <v>63401</v>
          </cell>
          <cell r="D44653" t="str">
            <v>La Tebaida</v>
          </cell>
        </row>
        <row r="44654">
          <cell r="C44654" t="str">
            <v>63401</v>
          </cell>
          <cell r="D44654" t="str">
            <v>La Tebaida</v>
          </cell>
        </row>
        <row r="44655">
          <cell r="C44655" t="str">
            <v>63401</v>
          </cell>
          <cell r="D44655" t="str">
            <v>La Tebaida</v>
          </cell>
        </row>
        <row r="44656">
          <cell r="C44656" t="str">
            <v>63401</v>
          </cell>
          <cell r="D44656" t="str">
            <v>La Tebaida</v>
          </cell>
        </row>
        <row r="44657">
          <cell r="C44657" t="str">
            <v>63401</v>
          </cell>
          <cell r="D44657" t="str">
            <v>La Tebaida</v>
          </cell>
        </row>
        <row r="44658">
          <cell r="C44658" t="str">
            <v>63401</v>
          </cell>
          <cell r="D44658" t="str">
            <v>La Tebaida</v>
          </cell>
        </row>
        <row r="44659">
          <cell r="C44659" t="str">
            <v>63401</v>
          </cell>
          <cell r="D44659" t="str">
            <v>La Tebaida</v>
          </cell>
        </row>
        <row r="44660">
          <cell r="C44660" t="str">
            <v>63401</v>
          </cell>
          <cell r="D44660" t="str">
            <v>La Tebaida</v>
          </cell>
        </row>
        <row r="44661">
          <cell r="C44661" t="str">
            <v>63401</v>
          </cell>
          <cell r="D44661" t="str">
            <v>La Tebaida</v>
          </cell>
        </row>
        <row r="44662">
          <cell r="C44662" t="str">
            <v>63401</v>
          </cell>
          <cell r="D44662" t="str">
            <v>La Tebaida</v>
          </cell>
        </row>
        <row r="44663">
          <cell r="C44663" t="str">
            <v>63401</v>
          </cell>
          <cell r="D44663" t="str">
            <v>La Tebaida</v>
          </cell>
        </row>
        <row r="44664">
          <cell r="C44664" t="str">
            <v>63401</v>
          </cell>
          <cell r="D44664" t="str">
            <v>La Tebaida</v>
          </cell>
        </row>
        <row r="44665">
          <cell r="C44665" t="str">
            <v>63401</v>
          </cell>
          <cell r="D44665" t="str">
            <v>La Tebaida</v>
          </cell>
        </row>
        <row r="44666">
          <cell r="C44666" t="str">
            <v>63401</v>
          </cell>
          <cell r="D44666" t="str">
            <v>La Tebaida</v>
          </cell>
        </row>
        <row r="44667">
          <cell r="C44667" t="str">
            <v>63401</v>
          </cell>
          <cell r="D44667" t="str">
            <v>La Tebaida</v>
          </cell>
        </row>
        <row r="44668">
          <cell r="C44668" t="str">
            <v>63401</v>
          </cell>
          <cell r="D44668" t="str">
            <v>La Tebaida</v>
          </cell>
        </row>
        <row r="44669">
          <cell r="C44669" t="str">
            <v>63401</v>
          </cell>
          <cell r="D44669" t="str">
            <v>La Tebaida</v>
          </cell>
        </row>
        <row r="44670">
          <cell r="C44670" t="str">
            <v>63401</v>
          </cell>
          <cell r="D44670" t="str">
            <v>La Tebaida</v>
          </cell>
        </row>
        <row r="44671">
          <cell r="C44671" t="str">
            <v>63470</v>
          </cell>
          <cell r="D44671" t="str">
            <v>Montenegro</v>
          </cell>
        </row>
        <row r="44672">
          <cell r="C44672" t="str">
            <v>63470</v>
          </cell>
          <cell r="D44672" t="str">
            <v>Montenegro</v>
          </cell>
        </row>
        <row r="44673">
          <cell r="C44673" t="str">
            <v>63470</v>
          </cell>
          <cell r="D44673" t="str">
            <v>Montenegro</v>
          </cell>
        </row>
        <row r="44674">
          <cell r="C44674" t="str">
            <v>63470</v>
          </cell>
          <cell r="D44674" t="str">
            <v>Montenegro</v>
          </cell>
        </row>
        <row r="44675">
          <cell r="C44675" t="str">
            <v>63470</v>
          </cell>
          <cell r="D44675" t="str">
            <v>Montenegro</v>
          </cell>
        </row>
        <row r="44676">
          <cell r="C44676" t="str">
            <v>63470</v>
          </cell>
          <cell r="D44676" t="str">
            <v>Montenegro</v>
          </cell>
        </row>
        <row r="44677">
          <cell r="C44677" t="str">
            <v>63470</v>
          </cell>
          <cell r="D44677" t="str">
            <v>Montenegro</v>
          </cell>
        </row>
        <row r="44678">
          <cell r="C44678" t="str">
            <v>63470</v>
          </cell>
          <cell r="D44678" t="str">
            <v>Montenegro</v>
          </cell>
        </row>
        <row r="44679">
          <cell r="C44679" t="str">
            <v>63470</v>
          </cell>
          <cell r="D44679" t="str">
            <v>Montenegro</v>
          </cell>
        </row>
        <row r="44680">
          <cell r="C44680" t="str">
            <v>63470</v>
          </cell>
          <cell r="D44680" t="str">
            <v>Montenegro</v>
          </cell>
        </row>
        <row r="44681">
          <cell r="C44681" t="str">
            <v>63470</v>
          </cell>
          <cell r="D44681" t="str">
            <v>Montenegro</v>
          </cell>
        </row>
        <row r="44682">
          <cell r="C44682" t="str">
            <v>63470</v>
          </cell>
          <cell r="D44682" t="str">
            <v>Montenegro</v>
          </cell>
        </row>
        <row r="44683">
          <cell r="C44683" t="str">
            <v>63470</v>
          </cell>
          <cell r="D44683" t="str">
            <v>Montenegro</v>
          </cell>
        </row>
        <row r="44684">
          <cell r="C44684" t="str">
            <v>63470</v>
          </cell>
          <cell r="D44684" t="str">
            <v>Montenegro</v>
          </cell>
        </row>
        <row r="44685">
          <cell r="C44685" t="str">
            <v>63470</v>
          </cell>
          <cell r="D44685" t="str">
            <v>Montenegro</v>
          </cell>
        </row>
        <row r="44686">
          <cell r="C44686" t="str">
            <v>63470</v>
          </cell>
          <cell r="D44686" t="str">
            <v>Montenegro</v>
          </cell>
        </row>
        <row r="44687">
          <cell r="C44687" t="str">
            <v>63470</v>
          </cell>
          <cell r="D44687" t="str">
            <v>Montenegro</v>
          </cell>
        </row>
        <row r="44688">
          <cell r="C44688" t="str">
            <v>63470</v>
          </cell>
          <cell r="D44688" t="str">
            <v>Montenegro</v>
          </cell>
        </row>
        <row r="44689">
          <cell r="C44689" t="str">
            <v>63470</v>
          </cell>
          <cell r="D44689" t="str">
            <v>Montenegro</v>
          </cell>
        </row>
        <row r="44690">
          <cell r="C44690" t="str">
            <v>63470</v>
          </cell>
          <cell r="D44690" t="str">
            <v>Montenegro</v>
          </cell>
        </row>
        <row r="44691">
          <cell r="C44691" t="str">
            <v>63470</v>
          </cell>
          <cell r="D44691" t="str">
            <v>Montenegro</v>
          </cell>
        </row>
        <row r="44692">
          <cell r="C44692" t="str">
            <v>63470</v>
          </cell>
          <cell r="D44692" t="str">
            <v>Montenegro</v>
          </cell>
        </row>
        <row r="44693">
          <cell r="C44693" t="str">
            <v>63470</v>
          </cell>
          <cell r="D44693" t="str">
            <v>Montenegro</v>
          </cell>
        </row>
        <row r="44694">
          <cell r="C44694" t="str">
            <v>63470</v>
          </cell>
          <cell r="D44694" t="str">
            <v>Montenegro</v>
          </cell>
        </row>
        <row r="44695">
          <cell r="C44695" t="str">
            <v>63470</v>
          </cell>
          <cell r="D44695" t="str">
            <v>Montenegro</v>
          </cell>
        </row>
        <row r="44696">
          <cell r="C44696" t="str">
            <v>63470</v>
          </cell>
          <cell r="D44696" t="str">
            <v>Montenegro</v>
          </cell>
        </row>
        <row r="44697">
          <cell r="C44697" t="str">
            <v>63470</v>
          </cell>
          <cell r="D44697" t="str">
            <v>Montenegro</v>
          </cell>
        </row>
        <row r="44698">
          <cell r="C44698" t="str">
            <v>63470</v>
          </cell>
          <cell r="D44698" t="str">
            <v>Montenegro</v>
          </cell>
        </row>
        <row r="44699">
          <cell r="C44699" t="str">
            <v>63470</v>
          </cell>
          <cell r="D44699" t="str">
            <v>Montenegro</v>
          </cell>
        </row>
        <row r="44700">
          <cell r="C44700" t="str">
            <v>63470</v>
          </cell>
          <cell r="D44700" t="str">
            <v>Montenegro</v>
          </cell>
        </row>
        <row r="44701">
          <cell r="C44701" t="str">
            <v>63470</v>
          </cell>
          <cell r="D44701" t="str">
            <v>Montenegro</v>
          </cell>
        </row>
        <row r="44702">
          <cell r="C44702" t="str">
            <v>63470</v>
          </cell>
          <cell r="D44702" t="str">
            <v>Montenegro</v>
          </cell>
        </row>
        <row r="44703">
          <cell r="C44703" t="str">
            <v>63470</v>
          </cell>
          <cell r="D44703" t="str">
            <v>Montenegro</v>
          </cell>
        </row>
        <row r="44704">
          <cell r="C44704" t="str">
            <v>63470</v>
          </cell>
          <cell r="D44704" t="str">
            <v>Montenegro</v>
          </cell>
        </row>
        <row r="44705">
          <cell r="C44705" t="str">
            <v>63470</v>
          </cell>
          <cell r="D44705" t="str">
            <v>Montenegro</v>
          </cell>
        </row>
        <row r="44706">
          <cell r="C44706" t="str">
            <v>63470</v>
          </cell>
          <cell r="D44706" t="str">
            <v>Montenegro</v>
          </cell>
        </row>
        <row r="44707">
          <cell r="C44707" t="str">
            <v>63470</v>
          </cell>
          <cell r="D44707" t="str">
            <v>Montenegro</v>
          </cell>
        </row>
        <row r="44708">
          <cell r="C44708" t="str">
            <v>63470</v>
          </cell>
          <cell r="D44708" t="str">
            <v>Montenegro</v>
          </cell>
        </row>
        <row r="44709">
          <cell r="C44709" t="str">
            <v>63470</v>
          </cell>
          <cell r="D44709" t="str">
            <v>Montenegro</v>
          </cell>
        </row>
        <row r="44710">
          <cell r="C44710" t="str">
            <v>63470</v>
          </cell>
          <cell r="D44710" t="str">
            <v>Montenegro</v>
          </cell>
        </row>
        <row r="44711">
          <cell r="C44711" t="str">
            <v>63470</v>
          </cell>
          <cell r="D44711" t="str">
            <v>Montenegro</v>
          </cell>
        </row>
        <row r="44712">
          <cell r="C44712" t="str">
            <v>63470</v>
          </cell>
          <cell r="D44712" t="str">
            <v>Montenegro</v>
          </cell>
        </row>
        <row r="44713">
          <cell r="C44713" t="str">
            <v>63470</v>
          </cell>
          <cell r="D44713" t="str">
            <v>Montenegro</v>
          </cell>
        </row>
        <row r="44714">
          <cell r="C44714" t="str">
            <v>63470</v>
          </cell>
          <cell r="D44714" t="str">
            <v>Montenegro</v>
          </cell>
        </row>
        <row r="44715">
          <cell r="C44715" t="str">
            <v>63470</v>
          </cell>
          <cell r="D44715" t="str">
            <v>Montenegro</v>
          </cell>
        </row>
        <row r="44716">
          <cell r="C44716" t="str">
            <v>63470</v>
          </cell>
          <cell r="D44716" t="str">
            <v>Montenegro</v>
          </cell>
        </row>
        <row r="44717">
          <cell r="C44717" t="str">
            <v>63470</v>
          </cell>
          <cell r="D44717" t="str">
            <v>Montenegro</v>
          </cell>
        </row>
        <row r="44718">
          <cell r="C44718" t="str">
            <v>63470</v>
          </cell>
          <cell r="D44718" t="str">
            <v>Montenegro</v>
          </cell>
        </row>
        <row r="44719">
          <cell r="C44719" t="str">
            <v>63470</v>
          </cell>
          <cell r="D44719" t="str">
            <v>Montenegro</v>
          </cell>
        </row>
        <row r="44720">
          <cell r="C44720" t="str">
            <v>63470</v>
          </cell>
          <cell r="D44720" t="str">
            <v>Montenegro</v>
          </cell>
        </row>
        <row r="44721">
          <cell r="C44721" t="str">
            <v>63470</v>
          </cell>
          <cell r="D44721" t="str">
            <v>Montenegro</v>
          </cell>
        </row>
        <row r="44722">
          <cell r="C44722" t="str">
            <v>63470</v>
          </cell>
          <cell r="D44722" t="str">
            <v>Montenegro</v>
          </cell>
        </row>
        <row r="44723">
          <cell r="C44723" t="str">
            <v>63470</v>
          </cell>
          <cell r="D44723" t="str">
            <v>Montenegro</v>
          </cell>
        </row>
        <row r="44724">
          <cell r="C44724" t="str">
            <v>63470</v>
          </cell>
          <cell r="D44724" t="str">
            <v>Montenegro</v>
          </cell>
        </row>
        <row r="44725">
          <cell r="C44725" t="str">
            <v>63548</v>
          </cell>
          <cell r="D44725" t="str">
            <v>Pijao</v>
          </cell>
        </row>
        <row r="44726">
          <cell r="C44726" t="str">
            <v>63548</v>
          </cell>
          <cell r="D44726" t="str">
            <v>Pijao</v>
          </cell>
        </row>
        <row r="44727">
          <cell r="C44727" t="str">
            <v>63548</v>
          </cell>
          <cell r="D44727" t="str">
            <v>Pijao</v>
          </cell>
        </row>
        <row r="44728">
          <cell r="C44728" t="str">
            <v>63548</v>
          </cell>
          <cell r="D44728" t="str">
            <v>Pijao</v>
          </cell>
        </row>
        <row r="44729">
          <cell r="C44729" t="str">
            <v>63548</v>
          </cell>
          <cell r="D44729" t="str">
            <v>Pijao</v>
          </cell>
        </row>
        <row r="44730">
          <cell r="C44730" t="str">
            <v>63548</v>
          </cell>
          <cell r="D44730" t="str">
            <v>Pijao</v>
          </cell>
        </row>
        <row r="44731">
          <cell r="C44731" t="str">
            <v>63548</v>
          </cell>
          <cell r="D44731" t="str">
            <v>Pijao</v>
          </cell>
        </row>
        <row r="44732">
          <cell r="C44732" t="str">
            <v>63548</v>
          </cell>
          <cell r="D44732" t="str">
            <v>Pijao</v>
          </cell>
        </row>
        <row r="44733">
          <cell r="C44733" t="str">
            <v>63548</v>
          </cell>
          <cell r="D44733" t="str">
            <v>Pijao</v>
          </cell>
        </row>
        <row r="44734">
          <cell r="C44734" t="str">
            <v>63548</v>
          </cell>
          <cell r="D44734" t="str">
            <v>Pijao</v>
          </cell>
        </row>
        <row r="44735">
          <cell r="C44735" t="str">
            <v>63548</v>
          </cell>
          <cell r="D44735" t="str">
            <v>Pijao</v>
          </cell>
        </row>
        <row r="44736">
          <cell r="C44736" t="str">
            <v>63548</v>
          </cell>
          <cell r="D44736" t="str">
            <v>Pijao</v>
          </cell>
        </row>
        <row r="44737">
          <cell r="C44737" t="str">
            <v>63548</v>
          </cell>
          <cell r="D44737" t="str">
            <v>Pijao</v>
          </cell>
        </row>
        <row r="44738">
          <cell r="C44738" t="str">
            <v>63548</v>
          </cell>
          <cell r="D44738" t="str">
            <v>Pijao</v>
          </cell>
        </row>
        <row r="44739">
          <cell r="C44739" t="str">
            <v>63548</v>
          </cell>
          <cell r="D44739" t="str">
            <v>Pijao</v>
          </cell>
        </row>
        <row r="44740">
          <cell r="C44740" t="str">
            <v>63548</v>
          </cell>
          <cell r="D44740" t="str">
            <v>Pijao</v>
          </cell>
        </row>
        <row r="44741">
          <cell r="C44741" t="str">
            <v>63548</v>
          </cell>
          <cell r="D44741" t="str">
            <v>Pijao</v>
          </cell>
        </row>
        <row r="44742">
          <cell r="C44742" t="str">
            <v>63548</v>
          </cell>
          <cell r="D44742" t="str">
            <v>Pijao</v>
          </cell>
        </row>
        <row r="44743">
          <cell r="C44743" t="str">
            <v>63548</v>
          </cell>
          <cell r="D44743" t="str">
            <v>Pijao</v>
          </cell>
        </row>
        <row r="44744">
          <cell r="C44744" t="str">
            <v>63548</v>
          </cell>
          <cell r="D44744" t="str">
            <v>Pijao</v>
          </cell>
        </row>
        <row r="44745">
          <cell r="C44745" t="str">
            <v>63548</v>
          </cell>
          <cell r="D44745" t="str">
            <v>Pijao</v>
          </cell>
        </row>
        <row r="44746">
          <cell r="C44746" t="str">
            <v>63548</v>
          </cell>
          <cell r="D44746" t="str">
            <v>Pijao</v>
          </cell>
        </row>
        <row r="44747">
          <cell r="C44747" t="str">
            <v>63548</v>
          </cell>
          <cell r="D44747" t="str">
            <v>Pijao</v>
          </cell>
        </row>
        <row r="44748">
          <cell r="C44748" t="str">
            <v>63548</v>
          </cell>
          <cell r="D44748" t="str">
            <v>Pijao</v>
          </cell>
        </row>
        <row r="44749">
          <cell r="C44749" t="str">
            <v>63548</v>
          </cell>
          <cell r="D44749" t="str">
            <v>Pijao</v>
          </cell>
        </row>
        <row r="44750">
          <cell r="C44750" t="str">
            <v>63548</v>
          </cell>
          <cell r="D44750" t="str">
            <v>Pijao</v>
          </cell>
        </row>
        <row r="44751">
          <cell r="C44751" t="str">
            <v>63548</v>
          </cell>
          <cell r="D44751" t="str">
            <v>Pijao</v>
          </cell>
        </row>
        <row r="44752">
          <cell r="C44752" t="str">
            <v>63548</v>
          </cell>
          <cell r="D44752" t="str">
            <v>Pijao</v>
          </cell>
        </row>
        <row r="44753">
          <cell r="C44753" t="str">
            <v>63548</v>
          </cell>
          <cell r="D44753" t="str">
            <v>Pijao</v>
          </cell>
        </row>
        <row r="44754">
          <cell r="C44754" t="str">
            <v>63548</v>
          </cell>
          <cell r="D44754" t="str">
            <v>Pijao</v>
          </cell>
        </row>
        <row r="44755">
          <cell r="C44755" t="str">
            <v>63548</v>
          </cell>
          <cell r="D44755" t="str">
            <v>Pijao</v>
          </cell>
        </row>
        <row r="44756">
          <cell r="C44756" t="str">
            <v>63548</v>
          </cell>
          <cell r="D44756" t="str">
            <v>Pijao</v>
          </cell>
        </row>
        <row r="44757">
          <cell r="C44757" t="str">
            <v>63548</v>
          </cell>
          <cell r="D44757" t="str">
            <v>Pijao</v>
          </cell>
        </row>
        <row r="44758">
          <cell r="C44758" t="str">
            <v>63548</v>
          </cell>
          <cell r="D44758" t="str">
            <v>Pijao</v>
          </cell>
        </row>
        <row r="44759">
          <cell r="C44759" t="str">
            <v>63548</v>
          </cell>
          <cell r="D44759" t="str">
            <v>Pijao</v>
          </cell>
        </row>
        <row r="44760">
          <cell r="C44760" t="str">
            <v>63548</v>
          </cell>
          <cell r="D44760" t="str">
            <v>Pijao</v>
          </cell>
        </row>
        <row r="44761">
          <cell r="C44761" t="str">
            <v>63548</v>
          </cell>
          <cell r="D44761" t="str">
            <v>Pijao</v>
          </cell>
        </row>
        <row r="44762">
          <cell r="C44762" t="str">
            <v>63548</v>
          </cell>
          <cell r="D44762" t="str">
            <v>Pijao</v>
          </cell>
        </row>
        <row r="44763">
          <cell r="C44763" t="str">
            <v>63548</v>
          </cell>
          <cell r="D44763" t="str">
            <v>Pijao</v>
          </cell>
        </row>
        <row r="44764">
          <cell r="C44764" t="str">
            <v>63548</v>
          </cell>
          <cell r="D44764" t="str">
            <v>Pijao</v>
          </cell>
        </row>
        <row r="44765">
          <cell r="C44765" t="str">
            <v>63548</v>
          </cell>
          <cell r="D44765" t="str">
            <v>Pijao</v>
          </cell>
        </row>
        <row r="44766">
          <cell r="C44766" t="str">
            <v>63548</v>
          </cell>
          <cell r="D44766" t="str">
            <v>Pijao</v>
          </cell>
        </row>
        <row r="44767">
          <cell r="C44767" t="str">
            <v>63548</v>
          </cell>
          <cell r="D44767" t="str">
            <v>Pijao</v>
          </cell>
        </row>
        <row r="44768">
          <cell r="C44768" t="str">
            <v>63548</v>
          </cell>
          <cell r="D44768" t="str">
            <v>Pijao</v>
          </cell>
        </row>
        <row r="44769">
          <cell r="C44769" t="str">
            <v>63548</v>
          </cell>
          <cell r="D44769" t="str">
            <v>Pijao</v>
          </cell>
        </row>
        <row r="44770">
          <cell r="C44770" t="str">
            <v>63548</v>
          </cell>
          <cell r="D44770" t="str">
            <v>Pijao</v>
          </cell>
        </row>
        <row r="44771">
          <cell r="C44771" t="str">
            <v>63548</v>
          </cell>
          <cell r="D44771" t="str">
            <v>Pijao</v>
          </cell>
        </row>
        <row r="44772">
          <cell r="C44772" t="str">
            <v>63548</v>
          </cell>
          <cell r="D44772" t="str">
            <v>Pijao</v>
          </cell>
        </row>
        <row r="44773">
          <cell r="C44773" t="str">
            <v>63548</v>
          </cell>
          <cell r="D44773" t="str">
            <v>Pijao</v>
          </cell>
        </row>
        <row r="44774">
          <cell r="C44774" t="str">
            <v>63548</v>
          </cell>
          <cell r="D44774" t="str">
            <v>Pijao</v>
          </cell>
        </row>
        <row r="44775">
          <cell r="C44775" t="str">
            <v>63548</v>
          </cell>
          <cell r="D44775" t="str">
            <v>Pijao</v>
          </cell>
        </row>
        <row r="44776">
          <cell r="C44776" t="str">
            <v>63548</v>
          </cell>
          <cell r="D44776" t="str">
            <v>Pijao</v>
          </cell>
        </row>
        <row r="44777">
          <cell r="C44777" t="str">
            <v>63548</v>
          </cell>
          <cell r="D44777" t="str">
            <v>Pijao</v>
          </cell>
        </row>
        <row r="44778">
          <cell r="C44778" t="str">
            <v>63548</v>
          </cell>
          <cell r="D44778" t="str">
            <v>Pijao</v>
          </cell>
        </row>
        <row r="44779">
          <cell r="C44779" t="str">
            <v>63594</v>
          </cell>
          <cell r="D44779" t="str">
            <v>Quimbaya</v>
          </cell>
        </row>
        <row r="44780">
          <cell r="C44780" t="str">
            <v>63594</v>
          </cell>
          <cell r="D44780" t="str">
            <v>Quimbaya</v>
          </cell>
        </row>
        <row r="44781">
          <cell r="C44781" t="str">
            <v>63594</v>
          </cell>
          <cell r="D44781" t="str">
            <v>Quimbaya</v>
          </cell>
        </row>
        <row r="44782">
          <cell r="C44782" t="str">
            <v>63594</v>
          </cell>
          <cell r="D44782" t="str">
            <v>Quimbaya</v>
          </cell>
        </row>
        <row r="44783">
          <cell r="C44783" t="str">
            <v>63594</v>
          </cell>
          <cell r="D44783" t="str">
            <v>Quimbaya</v>
          </cell>
        </row>
        <row r="44784">
          <cell r="C44784" t="str">
            <v>63594</v>
          </cell>
          <cell r="D44784" t="str">
            <v>Quimbaya</v>
          </cell>
        </row>
        <row r="44785">
          <cell r="C44785" t="str">
            <v>63594</v>
          </cell>
          <cell r="D44785" t="str">
            <v>Quimbaya</v>
          </cell>
        </row>
        <row r="44786">
          <cell r="C44786" t="str">
            <v>63594</v>
          </cell>
          <cell r="D44786" t="str">
            <v>Quimbaya</v>
          </cell>
        </row>
        <row r="44787">
          <cell r="C44787" t="str">
            <v>63594</v>
          </cell>
          <cell r="D44787" t="str">
            <v>Quimbaya</v>
          </cell>
        </row>
        <row r="44788">
          <cell r="C44788" t="str">
            <v>63594</v>
          </cell>
          <cell r="D44788" t="str">
            <v>Quimbaya</v>
          </cell>
        </row>
        <row r="44789">
          <cell r="C44789" t="str">
            <v>63594</v>
          </cell>
          <cell r="D44789" t="str">
            <v>Quimbaya</v>
          </cell>
        </row>
        <row r="44790">
          <cell r="C44790" t="str">
            <v>63594</v>
          </cell>
          <cell r="D44790" t="str">
            <v>Quimbaya</v>
          </cell>
        </row>
        <row r="44791">
          <cell r="C44791" t="str">
            <v>63594</v>
          </cell>
          <cell r="D44791" t="str">
            <v>Quimbaya</v>
          </cell>
        </row>
        <row r="44792">
          <cell r="C44792" t="str">
            <v>63594</v>
          </cell>
          <cell r="D44792" t="str">
            <v>Quimbaya</v>
          </cell>
        </row>
        <row r="44793">
          <cell r="C44793" t="str">
            <v>63594</v>
          </cell>
          <cell r="D44793" t="str">
            <v>Quimbaya</v>
          </cell>
        </row>
        <row r="44794">
          <cell r="C44794" t="str">
            <v>63594</v>
          </cell>
          <cell r="D44794" t="str">
            <v>Quimbaya</v>
          </cell>
        </row>
        <row r="44795">
          <cell r="C44795" t="str">
            <v>63594</v>
          </cell>
          <cell r="D44795" t="str">
            <v>Quimbaya</v>
          </cell>
        </row>
        <row r="44796">
          <cell r="C44796" t="str">
            <v>63594</v>
          </cell>
          <cell r="D44796" t="str">
            <v>Quimbaya</v>
          </cell>
        </row>
        <row r="44797">
          <cell r="C44797" t="str">
            <v>63594</v>
          </cell>
          <cell r="D44797" t="str">
            <v>Quimbaya</v>
          </cell>
        </row>
        <row r="44798">
          <cell r="C44798" t="str">
            <v>63594</v>
          </cell>
          <cell r="D44798" t="str">
            <v>Quimbaya</v>
          </cell>
        </row>
        <row r="44799">
          <cell r="C44799" t="str">
            <v>63594</v>
          </cell>
          <cell r="D44799" t="str">
            <v>Quimbaya</v>
          </cell>
        </row>
        <row r="44800">
          <cell r="C44800" t="str">
            <v>63594</v>
          </cell>
          <cell r="D44800" t="str">
            <v>Quimbaya</v>
          </cell>
        </row>
        <row r="44801">
          <cell r="C44801" t="str">
            <v>63594</v>
          </cell>
          <cell r="D44801" t="str">
            <v>Quimbaya</v>
          </cell>
        </row>
        <row r="44802">
          <cell r="C44802" t="str">
            <v>63594</v>
          </cell>
          <cell r="D44802" t="str">
            <v>Quimbaya</v>
          </cell>
        </row>
        <row r="44803">
          <cell r="C44803" t="str">
            <v>63594</v>
          </cell>
          <cell r="D44803" t="str">
            <v>Quimbaya</v>
          </cell>
        </row>
        <row r="44804">
          <cell r="C44804" t="str">
            <v>63594</v>
          </cell>
          <cell r="D44804" t="str">
            <v>Quimbaya</v>
          </cell>
        </row>
        <row r="44805">
          <cell r="C44805" t="str">
            <v>63594</v>
          </cell>
          <cell r="D44805" t="str">
            <v>Quimbaya</v>
          </cell>
        </row>
        <row r="44806">
          <cell r="C44806" t="str">
            <v>63594</v>
          </cell>
          <cell r="D44806" t="str">
            <v>Quimbaya</v>
          </cell>
        </row>
        <row r="44807">
          <cell r="C44807" t="str">
            <v>63594</v>
          </cell>
          <cell r="D44807" t="str">
            <v>Quimbaya</v>
          </cell>
        </row>
        <row r="44808">
          <cell r="C44808" t="str">
            <v>63594</v>
          </cell>
          <cell r="D44808" t="str">
            <v>Quimbaya</v>
          </cell>
        </row>
        <row r="44809">
          <cell r="C44809" t="str">
            <v>63594</v>
          </cell>
          <cell r="D44809" t="str">
            <v>Quimbaya</v>
          </cell>
        </row>
        <row r="44810">
          <cell r="C44810" t="str">
            <v>63594</v>
          </cell>
          <cell r="D44810" t="str">
            <v>Quimbaya</v>
          </cell>
        </row>
        <row r="44811">
          <cell r="C44811" t="str">
            <v>63594</v>
          </cell>
          <cell r="D44811" t="str">
            <v>Quimbaya</v>
          </cell>
        </row>
        <row r="44812">
          <cell r="C44812" t="str">
            <v>63594</v>
          </cell>
          <cell r="D44812" t="str">
            <v>Quimbaya</v>
          </cell>
        </row>
        <row r="44813">
          <cell r="C44813" t="str">
            <v>63594</v>
          </cell>
          <cell r="D44813" t="str">
            <v>Quimbaya</v>
          </cell>
        </row>
        <row r="44814">
          <cell r="C44814" t="str">
            <v>63594</v>
          </cell>
          <cell r="D44814" t="str">
            <v>Quimbaya</v>
          </cell>
        </row>
        <row r="44815">
          <cell r="C44815" t="str">
            <v>63594</v>
          </cell>
          <cell r="D44815" t="str">
            <v>Quimbaya</v>
          </cell>
        </row>
        <row r="44816">
          <cell r="C44816" t="str">
            <v>63594</v>
          </cell>
          <cell r="D44816" t="str">
            <v>Quimbaya</v>
          </cell>
        </row>
        <row r="44817">
          <cell r="C44817" t="str">
            <v>63594</v>
          </cell>
          <cell r="D44817" t="str">
            <v>Quimbaya</v>
          </cell>
        </row>
        <row r="44818">
          <cell r="C44818" t="str">
            <v>63594</v>
          </cell>
          <cell r="D44818" t="str">
            <v>Quimbaya</v>
          </cell>
        </row>
        <row r="44819">
          <cell r="C44819" t="str">
            <v>63594</v>
          </cell>
          <cell r="D44819" t="str">
            <v>Quimbaya</v>
          </cell>
        </row>
        <row r="44820">
          <cell r="C44820" t="str">
            <v>63594</v>
          </cell>
          <cell r="D44820" t="str">
            <v>Quimbaya</v>
          </cell>
        </row>
        <row r="44821">
          <cell r="C44821" t="str">
            <v>63594</v>
          </cell>
          <cell r="D44821" t="str">
            <v>Quimbaya</v>
          </cell>
        </row>
        <row r="44822">
          <cell r="C44822" t="str">
            <v>63594</v>
          </cell>
          <cell r="D44822" t="str">
            <v>Quimbaya</v>
          </cell>
        </row>
        <row r="44823">
          <cell r="C44823" t="str">
            <v>63594</v>
          </cell>
          <cell r="D44823" t="str">
            <v>Quimbaya</v>
          </cell>
        </row>
        <row r="44824">
          <cell r="C44824" t="str">
            <v>63594</v>
          </cell>
          <cell r="D44824" t="str">
            <v>Quimbaya</v>
          </cell>
        </row>
        <row r="44825">
          <cell r="C44825" t="str">
            <v>63594</v>
          </cell>
          <cell r="D44825" t="str">
            <v>Quimbaya</v>
          </cell>
        </row>
        <row r="44826">
          <cell r="C44826" t="str">
            <v>63594</v>
          </cell>
          <cell r="D44826" t="str">
            <v>Quimbaya</v>
          </cell>
        </row>
        <row r="44827">
          <cell r="C44827" t="str">
            <v>63594</v>
          </cell>
          <cell r="D44827" t="str">
            <v>Quimbaya</v>
          </cell>
        </row>
        <row r="44828">
          <cell r="C44828" t="str">
            <v>63594</v>
          </cell>
          <cell r="D44828" t="str">
            <v>Quimbaya</v>
          </cell>
        </row>
        <row r="44829">
          <cell r="C44829" t="str">
            <v>63594</v>
          </cell>
          <cell r="D44829" t="str">
            <v>Quimbaya</v>
          </cell>
        </row>
        <row r="44830">
          <cell r="C44830" t="str">
            <v>63594</v>
          </cell>
          <cell r="D44830" t="str">
            <v>Quimbaya</v>
          </cell>
        </row>
        <row r="44831">
          <cell r="C44831" t="str">
            <v>63594</v>
          </cell>
          <cell r="D44831" t="str">
            <v>Quimbaya</v>
          </cell>
        </row>
        <row r="44832">
          <cell r="C44832" t="str">
            <v>63594</v>
          </cell>
          <cell r="D44832" t="str">
            <v>Quimbaya</v>
          </cell>
        </row>
        <row r="44833">
          <cell r="C44833" t="str">
            <v>63690</v>
          </cell>
          <cell r="D44833" t="str">
            <v>Salento</v>
          </cell>
        </row>
        <row r="44834">
          <cell r="C44834" t="str">
            <v>63690</v>
          </cell>
          <cell r="D44834" t="str">
            <v>Salento</v>
          </cell>
        </row>
        <row r="44835">
          <cell r="C44835" t="str">
            <v>63690</v>
          </cell>
          <cell r="D44835" t="str">
            <v>Salento</v>
          </cell>
        </row>
        <row r="44836">
          <cell r="C44836" t="str">
            <v>63690</v>
          </cell>
          <cell r="D44836" t="str">
            <v>Salento</v>
          </cell>
        </row>
        <row r="44837">
          <cell r="C44837" t="str">
            <v>63690</v>
          </cell>
          <cell r="D44837" t="str">
            <v>Salento</v>
          </cell>
        </row>
        <row r="44838">
          <cell r="C44838" t="str">
            <v>63690</v>
          </cell>
          <cell r="D44838" t="str">
            <v>Salento</v>
          </cell>
        </row>
        <row r="44839">
          <cell r="C44839" t="str">
            <v>63690</v>
          </cell>
          <cell r="D44839" t="str">
            <v>Salento</v>
          </cell>
        </row>
        <row r="44840">
          <cell r="C44840" t="str">
            <v>63690</v>
          </cell>
          <cell r="D44840" t="str">
            <v>Salento</v>
          </cell>
        </row>
        <row r="44841">
          <cell r="C44841" t="str">
            <v>63690</v>
          </cell>
          <cell r="D44841" t="str">
            <v>Salento</v>
          </cell>
        </row>
        <row r="44842">
          <cell r="C44842" t="str">
            <v>63690</v>
          </cell>
          <cell r="D44842" t="str">
            <v>Salento</v>
          </cell>
        </row>
        <row r="44843">
          <cell r="C44843" t="str">
            <v>63690</v>
          </cell>
          <cell r="D44843" t="str">
            <v>Salento</v>
          </cell>
        </row>
        <row r="44844">
          <cell r="C44844" t="str">
            <v>63690</v>
          </cell>
          <cell r="D44844" t="str">
            <v>Salento</v>
          </cell>
        </row>
        <row r="44845">
          <cell r="C44845" t="str">
            <v>63690</v>
          </cell>
          <cell r="D44845" t="str">
            <v>Salento</v>
          </cell>
        </row>
        <row r="44846">
          <cell r="C44846" t="str">
            <v>63690</v>
          </cell>
          <cell r="D44846" t="str">
            <v>Salento</v>
          </cell>
        </row>
        <row r="44847">
          <cell r="C44847" t="str">
            <v>63690</v>
          </cell>
          <cell r="D44847" t="str">
            <v>Salento</v>
          </cell>
        </row>
        <row r="44848">
          <cell r="C44848" t="str">
            <v>63690</v>
          </cell>
          <cell r="D44848" t="str">
            <v>Salento</v>
          </cell>
        </row>
        <row r="44849">
          <cell r="C44849" t="str">
            <v>63690</v>
          </cell>
          <cell r="D44849" t="str">
            <v>Salento</v>
          </cell>
        </row>
        <row r="44850">
          <cell r="C44850" t="str">
            <v>63690</v>
          </cell>
          <cell r="D44850" t="str">
            <v>Salento</v>
          </cell>
        </row>
        <row r="44851">
          <cell r="C44851" t="str">
            <v>63690</v>
          </cell>
          <cell r="D44851" t="str">
            <v>Salento</v>
          </cell>
        </row>
        <row r="44852">
          <cell r="C44852" t="str">
            <v>63690</v>
          </cell>
          <cell r="D44852" t="str">
            <v>Salento</v>
          </cell>
        </row>
        <row r="44853">
          <cell r="C44853" t="str">
            <v>63690</v>
          </cell>
          <cell r="D44853" t="str">
            <v>Salento</v>
          </cell>
        </row>
        <row r="44854">
          <cell r="C44854" t="str">
            <v>63690</v>
          </cell>
          <cell r="D44854" t="str">
            <v>Salento</v>
          </cell>
        </row>
        <row r="44855">
          <cell r="C44855" t="str">
            <v>63690</v>
          </cell>
          <cell r="D44855" t="str">
            <v>Salento</v>
          </cell>
        </row>
        <row r="44856">
          <cell r="C44856" t="str">
            <v>63690</v>
          </cell>
          <cell r="D44856" t="str">
            <v>Salento</v>
          </cell>
        </row>
        <row r="44857">
          <cell r="C44857" t="str">
            <v>63690</v>
          </cell>
          <cell r="D44857" t="str">
            <v>Salento</v>
          </cell>
        </row>
        <row r="44858">
          <cell r="C44858" t="str">
            <v>63690</v>
          </cell>
          <cell r="D44858" t="str">
            <v>Salento</v>
          </cell>
        </row>
        <row r="44859">
          <cell r="C44859" t="str">
            <v>63690</v>
          </cell>
          <cell r="D44859" t="str">
            <v>Salento</v>
          </cell>
        </row>
        <row r="44860">
          <cell r="C44860" t="str">
            <v>63690</v>
          </cell>
          <cell r="D44860" t="str">
            <v>Salento</v>
          </cell>
        </row>
        <row r="44861">
          <cell r="C44861" t="str">
            <v>63690</v>
          </cell>
          <cell r="D44861" t="str">
            <v>Salento</v>
          </cell>
        </row>
        <row r="44862">
          <cell r="C44862" t="str">
            <v>63690</v>
          </cell>
          <cell r="D44862" t="str">
            <v>Salento</v>
          </cell>
        </row>
        <row r="44863">
          <cell r="C44863" t="str">
            <v>63690</v>
          </cell>
          <cell r="D44863" t="str">
            <v>Salento</v>
          </cell>
        </row>
        <row r="44864">
          <cell r="C44864" t="str">
            <v>63690</v>
          </cell>
          <cell r="D44864" t="str">
            <v>Salento</v>
          </cell>
        </row>
        <row r="44865">
          <cell r="C44865" t="str">
            <v>63690</v>
          </cell>
          <cell r="D44865" t="str">
            <v>Salento</v>
          </cell>
        </row>
        <row r="44866">
          <cell r="C44866" t="str">
            <v>63690</v>
          </cell>
          <cell r="D44866" t="str">
            <v>Salento</v>
          </cell>
        </row>
        <row r="44867">
          <cell r="C44867" t="str">
            <v>63690</v>
          </cell>
          <cell r="D44867" t="str">
            <v>Salento</v>
          </cell>
        </row>
        <row r="44868">
          <cell r="C44868" t="str">
            <v>63690</v>
          </cell>
          <cell r="D44868" t="str">
            <v>Salento</v>
          </cell>
        </row>
        <row r="44869">
          <cell r="C44869" t="str">
            <v>63690</v>
          </cell>
          <cell r="D44869" t="str">
            <v>Salento</v>
          </cell>
        </row>
        <row r="44870">
          <cell r="C44870" t="str">
            <v>63690</v>
          </cell>
          <cell r="D44870" t="str">
            <v>Salento</v>
          </cell>
        </row>
        <row r="44871">
          <cell r="C44871" t="str">
            <v>63690</v>
          </cell>
          <cell r="D44871" t="str">
            <v>Salento</v>
          </cell>
        </row>
        <row r="44872">
          <cell r="C44872" t="str">
            <v>63690</v>
          </cell>
          <cell r="D44872" t="str">
            <v>Salento</v>
          </cell>
        </row>
        <row r="44873">
          <cell r="C44873" t="str">
            <v>63690</v>
          </cell>
          <cell r="D44873" t="str">
            <v>Salento</v>
          </cell>
        </row>
        <row r="44874">
          <cell r="C44874" t="str">
            <v>63690</v>
          </cell>
          <cell r="D44874" t="str">
            <v>Salento</v>
          </cell>
        </row>
        <row r="44875">
          <cell r="C44875" t="str">
            <v>63690</v>
          </cell>
          <cell r="D44875" t="str">
            <v>Salento</v>
          </cell>
        </row>
        <row r="44876">
          <cell r="C44876" t="str">
            <v>63690</v>
          </cell>
          <cell r="D44876" t="str">
            <v>Salento</v>
          </cell>
        </row>
        <row r="44877">
          <cell r="C44877" t="str">
            <v>63690</v>
          </cell>
          <cell r="D44877" t="str">
            <v>Salento</v>
          </cell>
        </row>
        <row r="44878">
          <cell r="C44878" t="str">
            <v>63690</v>
          </cell>
          <cell r="D44878" t="str">
            <v>Salento</v>
          </cell>
        </row>
        <row r="44879">
          <cell r="C44879" t="str">
            <v>63690</v>
          </cell>
          <cell r="D44879" t="str">
            <v>Salento</v>
          </cell>
        </row>
        <row r="44880">
          <cell r="C44880" t="str">
            <v>63690</v>
          </cell>
          <cell r="D44880" t="str">
            <v>Salento</v>
          </cell>
        </row>
        <row r="44881">
          <cell r="C44881" t="str">
            <v>63690</v>
          </cell>
          <cell r="D44881" t="str">
            <v>Salento</v>
          </cell>
        </row>
        <row r="44882">
          <cell r="C44882" t="str">
            <v>63690</v>
          </cell>
          <cell r="D44882" t="str">
            <v>Salento</v>
          </cell>
        </row>
        <row r="44883">
          <cell r="C44883" t="str">
            <v>63690</v>
          </cell>
          <cell r="D44883" t="str">
            <v>Salento</v>
          </cell>
        </row>
        <row r="44884">
          <cell r="C44884" t="str">
            <v>63690</v>
          </cell>
          <cell r="D44884" t="str">
            <v>Salento</v>
          </cell>
        </row>
        <row r="44885">
          <cell r="C44885" t="str">
            <v>63690</v>
          </cell>
          <cell r="D44885" t="str">
            <v>Salento</v>
          </cell>
        </row>
        <row r="44886">
          <cell r="C44886" t="str">
            <v>63690</v>
          </cell>
          <cell r="D44886" t="str">
            <v>Salento</v>
          </cell>
        </row>
        <row r="44887">
          <cell r="C44887" t="str">
            <v>66001</v>
          </cell>
          <cell r="D44887" t="str">
            <v>Pereira</v>
          </cell>
        </row>
        <row r="44888">
          <cell r="C44888" t="str">
            <v>66001</v>
          </cell>
          <cell r="D44888" t="str">
            <v>Pereira</v>
          </cell>
        </row>
        <row r="44889">
          <cell r="C44889" t="str">
            <v>66001</v>
          </cell>
          <cell r="D44889" t="str">
            <v>Pereira</v>
          </cell>
        </row>
        <row r="44890">
          <cell r="C44890" t="str">
            <v>66001</v>
          </cell>
          <cell r="D44890" t="str">
            <v>Pereira</v>
          </cell>
        </row>
        <row r="44891">
          <cell r="C44891" t="str">
            <v>66001</v>
          </cell>
          <cell r="D44891" t="str">
            <v>Pereira</v>
          </cell>
        </row>
        <row r="44892">
          <cell r="C44892" t="str">
            <v>66001</v>
          </cell>
          <cell r="D44892" t="str">
            <v>Pereira</v>
          </cell>
        </row>
        <row r="44893">
          <cell r="C44893" t="str">
            <v>66001</v>
          </cell>
          <cell r="D44893" t="str">
            <v>Pereira</v>
          </cell>
        </row>
        <row r="44894">
          <cell r="C44894" t="str">
            <v>66001</v>
          </cell>
          <cell r="D44894" t="str">
            <v>Pereira</v>
          </cell>
        </row>
        <row r="44895">
          <cell r="C44895" t="str">
            <v>66001</v>
          </cell>
          <cell r="D44895" t="str">
            <v>Pereira</v>
          </cell>
        </row>
        <row r="44896">
          <cell r="C44896" t="str">
            <v>66001</v>
          </cell>
          <cell r="D44896" t="str">
            <v>Pereira</v>
          </cell>
        </row>
        <row r="44897">
          <cell r="C44897" t="str">
            <v>66001</v>
          </cell>
          <cell r="D44897" t="str">
            <v>Pereira</v>
          </cell>
        </row>
        <row r="44898">
          <cell r="C44898" t="str">
            <v>66001</v>
          </cell>
          <cell r="D44898" t="str">
            <v>Pereira</v>
          </cell>
        </row>
        <row r="44899">
          <cell r="C44899" t="str">
            <v>66001</v>
          </cell>
          <cell r="D44899" t="str">
            <v>Pereira</v>
          </cell>
        </row>
        <row r="44900">
          <cell r="C44900" t="str">
            <v>66001</v>
          </cell>
          <cell r="D44900" t="str">
            <v>Pereira</v>
          </cell>
        </row>
        <row r="44901">
          <cell r="C44901" t="str">
            <v>66001</v>
          </cell>
          <cell r="D44901" t="str">
            <v>Pereira</v>
          </cell>
        </row>
        <row r="44902">
          <cell r="C44902" t="str">
            <v>66001</v>
          </cell>
          <cell r="D44902" t="str">
            <v>Pereira</v>
          </cell>
        </row>
        <row r="44903">
          <cell r="C44903" t="str">
            <v>66001</v>
          </cell>
          <cell r="D44903" t="str">
            <v>Pereira</v>
          </cell>
        </row>
        <row r="44904">
          <cell r="C44904" t="str">
            <v>66001</v>
          </cell>
          <cell r="D44904" t="str">
            <v>Pereira</v>
          </cell>
        </row>
        <row r="44905">
          <cell r="C44905" t="str">
            <v>66001</v>
          </cell>
          <cell r="D44905" t="str">
            <v>Pereira</v>
          </cell>
        </row>
        <row r="44906">
          <cell r="C44906" t="str">
            <v>66001</v>
          </cell>
          <cell r="D44906" t="str">
            <v>Pereira</v>
          </cell>
        </row>
        <row r="44907">
          <cell r="C44907" t="str">
            <v>66001</v>
          </cell>
          <cell r="D44907" t="str">
            <v>Pereira</v>
          </cell>
        </row>
        <row r="44908">
          <cell r="C44908" t="str">
            <v>66001</v>
          </cell>
          <cell r="D44908" t="str">
            <v>Pereira</v>
          </cell>
        </row>
        <row r="44909">
          <cell r="C44909" t="str">
            <v>66001</v>
          </cell>
          <cell r="D44909" t="str">
            <v>Pereira</v>
          </cell>
        </row>
        <row r="44910">
          <cell r="C44910" t="str">
            <v>66001</v>
          </cell>
          <cell r="D44910" t="str">
            <v>Pereira</v>
          </cell>
        </row>
        <row r="44911">
          <cell r="C44911" t="str">
            <v>66001</v>
          </cell>
          <cell r="D44911" t="str">
            <v>Pereira</v>
          </cell>
        </row>
        <row r="44912">
          <cell r="C44912" t="str">
            <v>66001</v>
          </cell>
          <cell r="D44912" t="str">
            <v>Pereira</v>
          </cell>
        </row>
        <row r="44913">
          <cell r="C44913" t="str">
            <v>66001</v>
          </cell>
          <cell r="D44913" t="str">
            <v>Pereira</v>
          </cell>
        </row>
        <row r="44914">
          <cell r="C44914" t="str">
            <v>66001</v>
          </cell>
          <cell r="D44914" t="str">
            <v>Pereira</v>
          </cell>
        </row>
        <row r="44915">
          <cell r="C44915" t="str">
            <v>66001</v>
          </cell>
          <cell r="D44915" t="str">
            <v>Pereira</v>
          </cell>
        </row>
        <row r="44916">
          <cell r="C44916" t="str">
            <v>66001</v>
          </cell>
          <cell r="D44916" t="str">
            <v>Pereira</v>
          </cell>
        </row>
        <row r="44917">
          <cell r="C44917" t="str">
            <v>66001</v>
          </cell>
          <cell r="D44917" t="str">
            <v>Pereira</v>
          </cell>
        </row>
        <row r="44918">
          <cell r="C44918" t="str">
            <v>66001</v>
          </cell>
          <cell r="D44918" t="str">
            <v>Pereira</v>
          </cell>
        </row>
        <row r="44919">
          <cell r="C44919" t="str">
            <v>66001</v>
          </cell>
          <cell r="D44919" t="str">
            <v>Pereira</v>
          </cell>
        </row>
        <row r="44920">
          <cell r="C44920" t="str">
            <v>66001</v>
          </cell>
          <cell r="D44920" t="str">
            <v>Pereira</v>
          </cell>
        </row>
        <row r="44921">
          <cell r="C44921" t="str">
            <v>66001</v>
          </cell>
          <cell r="D44921" t="str">
            <v>Pereira</v>
          </cell>
        </row>
        <row r="44922">
          <cell r="C44922" t="str">
            <v>66001</v>
          </cell>
          <cell r="D44922" t="str">
            <v>Pereira</v>
          </cell>
        </row>
        <row r="44923">
          <cell r="C44923" t="str">
            <v>66001</v>
          </cell>
          <cell r="D44923" t="str">
            <v>Pereira</v>
          </cell>
        </row>
        <row r="44924">
          <cell r="C44924" t="str">
            <v>66001</v>
          </cell>
          <cell r="D44924" t="str">
            <v>Pereira</v>
          </cell>
        </row>
        <row r="44925">
          <cell r="C44925" t="str">
            <v>66001</v>
          </cell>
          <cell r="D44925" t="str">
            <v>Pereira</v>
          </cell>
        </row>
        <row r="44926">
          <cell r="C44926" t="str">
            <v>66001</v>
          </cell>
          <cell r="D44926" t="str">
            <v>Pereira</v>
          </cell>
        </row>
        <row r="44927">
          <cell r="C44927" t="str">
            <v>66001</v>
          </cell>
          <cell r="D44927" t="str">
            <v>Pereira</v>
          </cell>
        </row>
        <row r="44928">
          <cell r="C44928" t="str">
            <v>66001</v>
          </cell>
          <cell r="D44928" t="str">
            <v>Pereira</v>
          </cell>
        </row>
        <row r="44929">
          <cell r="C44929" t="str">
            <v>66001</v>
          </cell>
          <cell r="D44929" t="str">
            <v>Pereira</v>
          </cell>
        </row>
        <row r="44930">
          <cell r="C44930" t="str">
            <v>66001</v>
          </cell>
          <cell r="D44930" t="str">
            <v>Pereira</v>
          </cell>
        </row>
        <row r="44931">
          <cell r="C44931" t="str">
            <v>66001</v>
          </cell>
          <cell r="D44931" t="str">
            <v>Pereira</v>
          </cell>
        </row>
        <row r="44932">
          <cell r="C44932" t="str">
            <v>66001</v>
          </cell>
          <cell r="D44932" t="str">
            <v>Pereira</v>
          </cell>
        </row>
        <row r="44933">
          <cell r="C44933" t="str">
            <v>66001</v>
          </cell>
          <cell r="D44933" t="str">
            <v>Pereira</v>
          </cell>
        </row>
        <row r="44934">
          <cell r="C44934" t="str">
            <v>66001</v>
          </cell>
          <cell r="D44934" t="str">
            <v>Pereira</v>
          </cell>
        </row>
        <row r="44935">
          <cell r="C44935" t="str">
            <v>66001</v>
          </cell>
          <cell r="D44935" t="str">
            <v>Pereira</v>
          </cell>
        </row>
        <row r="44936">
          <cell r="C44936" t="str">
            <v>66001</v>
          </cell>
          <cell r="D44936" t="str">
            <v>Pereira</v>
          </cell>
        </row>
        <row r="44937">
          <cell r="C44937" t="str">
            <v>66001</v>
          </cell>
          <cell r="D44937" t="str">
            <v>Pereira</v>
          </cell>
        </row>
        <row r="44938">
          <cell r="C44938" t="str">
            <v>66001</v>
          </cell>
          <cell r="D44938" t="str">
            <v>Pereira</v>
          </cell>
        </row>
        <row r="44939">
          <cell r="C44939" t="str">
            <v>66001</v>
          </cell>
          <cell r="D44939" t="str">
            <v>Pereira</v>
          </cell>
        </row>
        <row r="44940">
          <cell r="C44940" t="str">
            <v>66001</v>
          </cell>
          <cell r="D44940" t="str">
            <v>Pereira</v>
          </cell>
        </row>
        <row r="44941">
          <cell r="C44941" t="str">
            <v>66045</v>
          </cell>
          <cell r="D44941" t="str">
            <v>Apía</v>
          </cell>
        </row>
        <row r="44942">
          <cell r="C44942" t="str">
            <v>66045</v>
          </cell>
          <cell r="D44942" t="str">
            <v>Apía</v>
          </cell>
        </row>
        <row r="44943">
          <cell r="C44943" t="str">
            <v>66045</v>
          </cell>
          <cell r="D44943" t="str">
            <v>Apía</v>
          </cell>
        </row>
        <row r="44944">
          <cell r="C44944" t="str">
            <v>66045</v>
          </cell>
          <cell r="D44944" t="str">
            <v>Apía</v>
          </cell>
        </row>
        <row r="44945">
          <cell r="C44945" t="str">
            <v>66045</v>
          </cell>
          <cell r="D44945" t="str">
            <v>Apía</v>
          </cell>
        </row>
        <row r="44946">
          <cell r="C44946" t="str">
            <v>66045</v>
          </cell>
          <cell r="D44946" t="str">
            <v>Apía</v>
          </cell>
        </row>
        <row r="44947">
          <cell r="C44947" t="str">
            <v>66045</v>
          </cell>
          <cell r="D44947" t="str">
            <v>Apía</v>
          </cell>
        </row>
        <row r="44948">
          <cell r="C44948" t="str">
            <v>66045</v>
          </cell>
          <cell r="D44948" t="str">
            <v>Apía</v>
          </cell>
        </row>
        <row r="44949">
          <cell r="C44949" t="str">
            <v>66045</v>
          </cell>
          <cell r="D44949" t="str">
            <v>Apía</v>
          </cell>
        </row>
        <row r="44950">
          <cell r="C44950" t="str">
            <v>66045</v>
          </cell>
          <cell r="D44950" t="str">
            <v>Apía</v>
          </cell>
        </row>
        <row r="44951">
          <cell r="C44951" t="str">
            <v>66045</v>
          </cell>
          <cell r="D44951" t="str">
            <v>Apía</v>
          </cell>
        </row>
        <row r="44952">
          <cell r="C44952" t="str">
            <v>66045</v>
          </cell>
          <cell r="D44952" t="str">
            <v>Apía</v>
          </cell>
        </row>
        <row r="44953">
          <cell r="C44953" t="str">
            <v>66045</v>
          </cell>
          <cell r="D44953" t="str">
            <v>Apía</v>
          </cell>
        </row>
        <row r="44954">
          <cell r="C44954" t="str">
            <v>66045</v>
          </cell>
          <cell r="D44954" t="str">
            <v>Apía</v>
          </cell>
        </row>
        <row r="44955">
          <cell r="C44955" t="str">
            <v>66045</v>
          </cell>
          <cell r="D44955" t="str">
            <v>Apía</v>
          </cell>
        </row>
        <row r="44956">
          <cell r="C44956" t="str">
            <v>66045</v>
          </cell>
          <cell r="D44956" t="str">
            <v>Apía</v>
          </cell>
        </row>
        <row r="44957">
          <cell r="C44957" t="str">
            <v>66045</v>
          </cell>
          <cell r="D44957" t="str">
            <v>Apía</v>
          </cell>
        </row>
        <row r="44958">
          <cell r="C44958" t="str">
            <v>66045</v>
          </cell>
          <cell r="D44958" t="str">
            <v>Apía</v>
          </cell>
        </row>
        <row r="44959">
          <cell r="C44959" t="str">
            <v>66045</v>
          </cell>
          <cell r="D44959" t="str">
            <v>Apía</v>
          </cell>
        </row>
        <row r="44960">
          <cell r="C44960" t="str">
            <v>66045</v>
          </cell>
          <cell r="D44960" t="str">
            <v>Apía</v>
          </cell>
        </row>
        <row r="44961">
          <cell r="C44961" t="str">
            <v>66045</v>
          </cell>
          <cell r="D44961" t="str">
            <v>Apía</v>
          </cell>
        </row>
        <row r="44962">
          <cell r="C44962" t="str">
            <v>66045</v>
          </cell>
          <cell r="D44962" t="str">
            <v>Apía</v>
          </cell>
        </row>
        <row r="44963">
          <cell r="C44963" t="str">
            <v>66045</v>
          </cell>
          <cell r="D44963" t="str">
            <v>Apía</v>
          </cell>
        </row>
        <row r="44964">
          <cell r="C44964" t="str">
            <v>66045</v>
          </cell>
          <cell r="D44964" t="str">
            <v>Apía</v>
          </cell>
        </row>
        <row r="44965">
          <cell r="C44965" t="str">
            <v>66045</v>
          </cell>
          <cell r="D44965" t="str">
            <v>Apía</v>
          </cell>
        </row>
        <row r="44966">
          <cell r="C44966" t="str">
            <v>66045</v>
          </cell>
          <cell r="D44966" t="str">
            <v>Apía</v>
          </cell>
        </row>
        <row r="44967">
          <cell r="C44967" t="str">
            <v>66045</v>
          </cell>
          <cell r="D44967" t="str">
            <v>Apía</v>
          </cell>
        </row>
        <row r="44968">
          <cell r="C44968" t="str">
            <v>66045</v>
          </cell>
          <cell r="D44968" t="str">
            <v>Apía</v>
          </cell>
        </row>
        <row r="44969">
          <cell r="C44969" t="str">
            <v>66045</v>
          </cell>
          <cell r="D44969" t="str">
            <v>Apía</v>
          </cell>
        </row>
        <row r="44970">
          <cell r="C44970" t="str">
            <v>66045</v>
          </cell>
          <cell r="D44970" t="str">
            <v>Apía</v>
          </cell>
        </row>
        <row r="44971">
          <cell r="C44971" t="str">
            <v>66045</v>
          </cell>
          <cell r="D44971" t="str">
            <v>Apía</v>
          </cell>
        </row>
        <row r="44972">
          <cell r="C44972" t="str">
            <v>66045</v>
          </cell>
          <cell r="D44972" t="str">
            <v>Apía</v>
          </cell>
        </row>
        <row r="44973">
          <cell r="C44973" t="str">
            <v>66045</v>
          </cell>
          <cell r="D44973" t="str">
            <v>Apía</v>
          </cell>
        </row>
        <row r="44974">
          <cell r="C44974" t="str">
            <v>66045</v>
          </cell>
          <cell r="D44974" t="str">
            <v>Apía</v>
          </cell>
        </row>
        <row r="44975">
          <cell r="C44975" t="str">
            <v>66045</v>
          </cell>
          <cell r="D44975" t="str">
            <v>Apía</v>
          </cell>
        </row>
        <row r="44976">
          <cell r="C44976" t="str">
            <v>66045</v>
          </cell>
          <cell r="D44976" t="str">
            <v>Apía</v>
          </cell>
        </row>
        <row r="44977">
          <cell r="C44977" t="str">
            <v>66045</v>
          </cell>
          <cell r="D44977" t="str">
            <v>Apía</v>
          </cell>
        </row>
        <row r="44978">
          <cell r="C44978" t="str">
            <v>66045</v>
          </cell>
          <cell r="D44978" t="str">
            <v>Apía</v>
          </cell>
        </row>
        <row r="44979">
          <cell r="C44979" t="str">
            <v>66045</v>
          </cell>
          <cell r="D44979" t="str">
            <v>Apía</v>
          </cell>
        </row>
        <row r="44980">
          <cell r="C44980" t="str">
            <v>66045</v>
          </cell>
          <cell r="D44980" t="str">
            <v>Apía</v>
          </cell>
        </row>
        <row r="44981">
          <cell r="C44981" t="str">
            <v>66045</v>
          </cell>
          <cell r="D44981" t="str">
            <v>Apía</v>
          </cell>
        </row>
        <row r="44982">
          <cell r="C44982" t="str">
            <v>66045</v>
          </cell>
          <cell r="D44982" t="str">
            <v>Apía</v>
          </cell>
        </row>
        <row r="44983">
          <cell r="C44983" t="str">
            <v>66045</v>
          </cell>
          <cell r="D44983" t="str">
            <v>Apía</v>
          </cell>
        </row>
        <row r="44984">
          <cell r="C44984" t="str">
            <v>66045</v>
          </cell>
          <cell r="D44984" t="str">
            <v>Apía</v>
          </cell>
        </row>
        <row r="44985">
          <cell r="C44985" t="str">
            <v>66045</v>
          </cell>
          <cell r="D44985" t="str">
            <v>Apía</v>
          </cell>
        </row>
        <row r="44986">
          <cell r="C44986" t="str">
            <v>66045</v>
          </cell>
          <cell r="D44986" t="str">
            <v>Apía</v>
          </cell>
        </row>
        <row r="44987">
          <cell r="C44987" t="str">
            <v>66045</v>
          </cell>
          <cell r="D44987" t="str">
            <v>Apía</v>
          </cell>
        </row>
        <row r="44988">
          <cell r="C44988" t="str">
            <v>66045</v>
          </cell>
          <cell r="D44988" t="str">
            <v>Apía</v>
          </cell>
        </row>
        <row r="44989">
          <cell r="C44989" t="str">
            <v>66045</v>
          </cell>
          <cell r="D44989" t="str">
            <v>Apía</v>
          </cell>
        </row>
        <row r="44990">
          <cell r="C44990" t="str">
            <v>66045</v>
          </cell>
          <cell r="D44990" t="str">
            <v>Apía</v>
          </cell>
        </row>
        <row r="44991">
          <cell r="C44991" t="str">
            <v>66045</v>
          </cell>
          <cell r="D44991" t="str">
            <v>Apía</v>
          </cell>
        </row>
        <row r="44992">
          <cell r="C44992" t="str">
            <v>66045</v>
          </cell>
          <cell r="D44992" t="str">
            <v>Apía</v>
          </cell>
        </row>
        <row r="44993">
          <cell r="C44993" t="str">
            <v>66045</v>
          </cell>
          <cell r="D44993" t="str">
            <v>Apía</v>
          </cell>
        </row>
        <row r="44994">
          <cell r="C44994" t="str">
            <v>66045</v>
          </cell>
          <cell r="D44994" t="str">
            <v>Apía</v>
          </cell>
        </row>
        <row r="44995">
          <cell r="C44995" t="str">
            <v>66075</v>
          </cell>
          <cell r="D44995" t="str">
            <v>Balboa</v>
          </cell>
        </row>
        <row r="44996">
          <cell r="C44996" t="str">
            <v>66075</v>
          </cell>
          <cell r="D44996" t="str">
            <v>Balboa</v>
          </cell>
        </row>
        <row r="44997">
          <cell r="C44997" t="str">
            <v>66075</v>
          </cell>
          <cell r="D44997" t="str">
            <v>Balboa</v>
          </cell>
        </row>
        <row r="44998">
          <cell r="C44998" t="str">
            <v>66075</v>
          </cell>
          <cell r="D44998" t="str">
            <v>Balboa</v>
          </cell>
        </row>
        <row r="44999">
          <cell r="C44999" t="str">
            <v>66075</v>
          </cell>
          <cell r="D44999" t="str">
            <v>Balboa</v>
          </cell>
        </row>
        <row r="45000">
          <cell r="C45000" t="str">
            <v>66075</v>
          </cell>
          <cell r="D45000" t="str">
            <v>Balboa</v>
          </cell>
        </row>
        <row r="45001">
          <cell r="C45001" t="str">
            <v>66075</v>
          </cell>
          <cell r="D45001" t="str">
            <v>Balboa</v>
          </cell>
        </row>
        <row r="45002">
          <cell r="C45002" t="str">
            <v>66075</v>
          </cell>
          <cell r="D45002" t="str">
            <v>Balboa</v>
          </cell>
        </row>
        <row r="45003">
          <cell r="C45003" t="str">
            <v>66075</v>
          </cell>
          <cell r="D45003" t="str">
            <v>Balboa</v>
          </cell>
        </row>
        <row r="45004">
          <cell r="C45004" t="str">
            <v>66075</v>
          </cell>
          <cell r="D45004" t="str">
            <v>Balboa</v>
          </cell>
        </row>
        <row r="45005">
          <cell r="C45005" t="str">
            <v>66075</v>
          </cell>
          <cell r="D45005" t="str">
            <v>Balboa</v>
          </cell>
        </row>
        <row r="45006">
          <cell r="C45006" t="str">
            <v>66075</v>
          </cell>
          <cell r="D45006" t="str">
            <v>Balboa</v>
          </cell>
        </row>
        <row r="45007">
          <cell r="C45007" t="str">
            <v>66075</v>
          </cell>
          <cell r="D45007" t="str">
            <v>Balboa</v>
          </cell>
        </row>
        <row r="45008">
          <cell r="C45008" t="str">
            <v>66075</v>
          </cell>
          <cell r="D45008" t="str">
            <v>Balboa</v>
          </cell>
        </row>
        <row r="45009">
          <cell r="C45009" t="str">
            <v>66075</v>
          </cell>
          <cell r="D45009" t="str">
            <v>Balboa</v>
          </cell>
        </row>
        <row r="45010">
          <cell r="C45010" t="str">
            <v>66075</v>
          </cell>
          <cell r="D45010" t="str">
            <v>Balboa</v>
          </cell>
        </row>
        <row r="45011">
          <cell r="C45011" t="str">
            <v>66075</v>
          </cell>
          <cell r="D45011" t="str">
            <v>Balboa</v>
          </cell>
        </row>
        <row r="45012">
          <cell r="C45012" t="str">
            <v>66075</v>
          </cell>
          <cell r="D45012" t="str">
            <v>Balboa</v>
          </cell>
        </row>
        <row r="45013">
          <cell r="C45013" t="str">
            <v>66075</v>
          </cell>
          <cell r="D45013" t="str">
            <v>Balboa</v>
          </cell>
        </row>
        <row r="45014">
          <cell r="C45014" t="str">
            <v>66075</v>
          </cell>
          <cell r="D45014" t="str">
            <v>Balboa</v>
          </cell>
        </row>
        <row r="45015">
          <cell r="C45015" t="str">
            <v>66075</v>
          </cell>
          <cell r="D45015" t="str">
            <v>Balboa</v>
          </cell>
        </row>
        <row r="45016">
          <cell r="C45016" t="str">
            <v>66075</v>
          </cell>
          <cell r="D45016" t="str">
            <v>Balboa</v>
          </cell>
        </row>
        <row r="45017">
          <cell r="C45017" t="str">
            <v>66075</v>
          </cell>
          <cell r="D45017" t="str">
            <v>Balboa</v>
          </cell>
        </row>
        <row r="45018">
          <cell r="C45018" t="str">
            <v>66075</v>
          </cell>
          <cell r="D45018" t="str">
            <v>Balboa</v>
          </cell>
        </row>
        <row r="45019">
          <cell r="C45019" t="str">
            <v>66075</v>
          </cell>
          <cell r="D45019" t="str">
            <v>Balboa</v>
          </cell>
        </row>
        <row r="45020">
          <cell r="C45020" t="str">
            <v>66075</v>
          </cell>
          <cell r="D45020" t="str">
            <v>Balboa</v>
          </cell>
        </row>
        <row r="45021">
          <cell r="C45021" t="str">
            <v>66075</v>
          </cell>
          <cell r="D45021" t="str">
            <v>Balboa</v>
          </cell>
        </row>
        <row r="45022">
          <cell r="C45022" t="str">
            <v>66075</v>
          </cell>
          <cell r="D45022" t="str">
            <v>Balboa</v>
          </cell>
        </row>
        <row r="45023">
          <cell r="C45023" t="str">
            <v>66075</v>
          </cell>
          <cell r="D45023" t="str">
            <v>Balboa</v>
          </cell>
        </row>
        <row r="45024">
          <cell r="C45024" t="str">
            <v>66075</v>
          </cell>
          <cell r="D45024" t="str">
            <v>Balboa</v>
          </cell>
        </row>
        <row r="45025">
          <cell r="C45025" t="str">
            <v>66075</v>
          </cell>
          <cell r="D45025" t="str">
            <v>Balboa</v>
          </cell>
        </row>
        <row r="45026">
          <cell r="C45026" t="str">
            <v>66075</v>
          </cell>
          <cell r="D45026" t="str">
            <v>Balboa</v>
          </cell>
        </row>
        <row r="45027">
          <cell r="C45027" t="str">
            <v>66075</v>
          </cell>
          <cell r="D45027" t="str">
            <v>Balboa</v>
          </cell>
        </row>
        <row r="45028">
          <cell r="C45028" t="str">
            <v>66075</v>
          </cell>
          <cell r="D45028" t="str">
            <v>Balboa</v>
          </cell>
        </row>
        <row r="45029">
          <cell r="C45029" t="str">
            <v>66075</v>
          </cell>
          <cell r="D45029" t="str">
            <v>Balboa</v>
          </cell>
        </row>
        <row r="45030">
          <cell r="C45030" t="str">
            <v>66075</v>
          </cell>
          <cell r="D45030" t="str">
            <v>Balboa</v>
          </cell>
        </row>
        <row r="45031">
          <cell r="C45031" t="str">
            <v>66075</v>
          </cell>
          <cell r="D45031" t="str">
            <v>Balboa</v>
          </cell>
        </row>
        <row r="45032">
          <cell r="C45032" t="str">
            <v>66075</v>
          </cell>
          <cell r="D45032" t="str">
            <v>Balboa</v>
          </cell>
        </row>
        <row r="45033">
          <cell r="C45033" t="str">
            <v>66075</v>
          </cell>
          <cell r="D45033" t="str">
            <v>Balboa</v>
          </cell>
        </row>
        <row r="45034">
          <cell r="C45034" t="str">
            <v>66075</v>
          </cell>
          <cell r="D45034" t="str">
            <v>Balboa</v>
          </cell>
        </row>
        <row r="45035">
          <cell r="C45035" t="str">
            <v>66075</v>
          </cell>
          <cell r="D45035" t="str">
            <v>Balboa</v>
          </cell>
        </row>
        <row r="45036">
          <cell r="C45036" t="str">
            <v>66075</v>
          </cell>
          <cell r="D45036" t="str">
            <v>Balboa</v>
          </cell>
        </row>
        <row r="45037">
          <cell r="C45037" t="str">
            <v>66075</v>
          </cell>
          <cell r="D45037" t="str">
            <v>Balboa</v>
          </cell>
        </row>
        <row r="45038">
          <cell r="C45038" t="str">
            <v>66075</v>
          </cell>
          <cell r="D45038" t="str">
            <v>Balboa</v>
          </cell>
        </row>
        <row r="45039">
          <cell r="C45039" t="str">
            <v>66075</v>
          </cell>
          <cell r="D45039" t="str">
            <v>Balboa</v>
          </cell>
        </row>
        <row r="45040">
          <cell r="C45040" t="str">
            <v>66075</v>
          </cell>
          <cell r="D45040" t="str">
            <v>Balboa</v>
          </cell>
        </row>
        <row r="45041">
          <cell r="C45041" t="str">
            <v>66075</v>
          </cell>
          <cell r="D45041" t="str">
            <v>Balboa</v>
          </cell>
        </row>
        <row r="45042">
          <cell r="C45042" t="str">
            <v>66075</v>
          </cell>
          <cell r="D45042" t="str">
            <v>Balboa</v>
          </cell>
        </row>
        <row r="45043">
          <cell r="C45043" t="str">
            <v>66075</v>
          </cell>
          <cell r="D45043" t="str">
            <v>Balboa</v>
          </cell>
        </row>
        <row r="45044">
          <cell r="C45044" t="str">
            <v>66075</v>
          </cell>
          <cell r="D45044" t="str">
            <v>Balboa</v>
          </cell>
        </row>
        <row r="45045">
          <cell r="C45045" t="str">
            <v>66075</v>
          </cell>
          <cell r="D45045" t="str">
            <v>Balboa</v>
          </cell>
        </row>
        <row r="45046">
          <cell r="C45046" t="str">
            <v>66075</v>
          </cell>
          <cell r="D45046" t="str">
            <v>Balboa</v>
          </cell>
        </row>
        <row r="45047">
          <cell r="C45047" t="str">
            <v>66075</v>
          </cell>
          <cell r="D45047" t="str">
            <v>Balboa</v>
          </cell>
        </row>
        <row r="45048">
          <cell r="C45048" t="str">
            <v>66075</v>
          </cell>
          <cell r="D45048" t="str">
            <v>Balboa</v>
          </cell>
        </row>
        <row r="45049">
          <cell r="C45049" t="str">
            <v>66088</v>
          </cell>
          <cell r="D45049" t="str">
            <v>Belén de Umbría</v>
          </cell>
        </row>
        <row r="45050">
          <cell r="C45050" t="str">
            <v>66088</v>
          </cell>
          <cell r="D45050" t="str">
            <v>Belén de Umbría</v>
          </cell>
        </row>
        <row r="45051">
          <cell r="C45051" t="str">
            <v>66088</v>
          </cell>
          <cell r="D45051" t="str">
            <v>Belén de Umbría</v>
          </cell>
        </row>
        <row r="45052">
          <cell r="C45052" t="str">
            <v>66088</v>
          </cell>
          <cell r="D45052" t="str">
            <v>Belén de Umbría</v>
          </cell>
        </row>
        <row r="45053">
          <cell r="C45053" t="str">
            <v>66088</v>
          </cell>
          <cell r="D45053" t="str">
            <v>Belén de Umbría</v>
          </cell>
        </row>
        <row r="45054">
          <cell r="C45054" t="str">
            <v>66088</v>
          </cell>
          <cell r="D45054" t="str">
            <v>Belén de Umbría</v>
          </cell>
        </row>
        <row r="45055">
          <cell r="C45055" t="str">
            <v>66088</v>
          </cell>
          <cell r="D45055" t="str">
            <v>Belén de Umbría</v>
          </cell>
        </row>
        <row r="45056">
          <cell r="C45056" t="str">
            <v>66088</v>
          </cell>
          <cell r="D45056" t="str">
            <v>Belén de Umbría</v>
          </cell>
        </row>
        <row r="45057">
          <cell r="C45057" t="str">
            <v>66088</v>
          </cell>
          <cell r="D45057" t="str">
            <v>Belén de Umbría</v>
          </cell>
        </row>
        <row r="45058">
          <cell r="C45058" t="str">
            <v>66088</v>
          </cell>
          <cell r="D45058" t="str">
            <v>Belén de Umbría</v>
          </cell>
        </row>
        <row r="45059">
          <cell r="C45059" t="str">
            <v>66088</v>
          </cell>
          <cell r="D45059" t="str">
            <v>Belén de Umbría</v>
          </cell>
        </row>
        <row r="45060">
          <cell r="C45060" t="str">
            <v>66088</v>
          </cell>
          <cell r="D45060" t="str">
            <v>Belén de Umbría</v>
          </cell>
        </row>
        <row r="45061">
          <cell r="C45061" t="str">
            <v>66088</v>
          </cell>
          <cell r="D45061" t="str">
            <v>Belén de Umbría</v>
          </cell>
        </row>
        <row r="45062">
          <cell r="C45062" t="str">
            <v>66088</v>
          </cell>
          <cell r="D45062" t="str">
            <v>Belén de Umbría</v>
          </cell>
        </row>
        <row r="45063">
          <cell r="C45063" t="str">
            <v>66088</v>
          </cell>
          <cell r="D45063" t="str">
            <v>Belén de Umbría</v>
          </cell>
        </row>
        <row r="45064">
          <cell r="C45064" t="str">
            <v>66088</v>
          </cell>
          <cell r="D45064" t="str">
            <v>Belén de Umbría</v>
          </cell>
        </row>
        <row r="45065">
          <cell r="C45065" t="str">
            <v>66088</v>
          </cell>
          <cell r="D45065" t="str">
            <v>Belén de Umbría</v>
          </cell>
        </row>
        <row r="45066">
          <cell r="C45066" t="str">
            <v>66088</v>
          </cell>
          <cell r="D45066" t="str">
            <v>Belén de Umbría</v>
          </cell>
        </row>
        <row r="45067">
          <cell r="C45067" t="str">
            <v>66088</v>
          </cell>
          <cell r="D45067" t="str">
            <v>Belén de Umbría</v>
          </cell>
        </row>
        <row r="45068">
          <cell r="C45068" t="str">
            <v>66088</v>
          </cell>
          <cell r="D45068" t="str">
            <v>Belén de Umbría</v>
          </cell>
        </row>
        <row r="45069">
          <cell r="C45069" t="str">
            <v>66088</v>
          </cell>
          <cell r="D45069" t="str">
            <v>Belén de Umbría</v>
          </cell>
        </row>
        <row r="45070">
          <cell r="C45070" t="str">
            <v>66088</v>
          </cell>
          <cell r="D45070" t="str">
            <v>Belén de Umbría</v>
          </cell>
        </row>
        <row r="45071">
          <cell r="C45071" t="str">
            <v>66088</v>
          </cell>
          <cell r="D45071" t="str">
            <v>Belén de Umbría</v>
          </cell>
        </row>
        <row r="45072">
          <cell r="C45072" t="str">
            <v>66088</v>
          </cell>
          <cell r="D45072" t="str">
            <v>Belén de Umbría</v>
          </cell>
        </row>
        <row r="45073">
          <cell r="C45073" t="str">
            <v>66088</v>
          </cell>
          <cell r="D45073" t="str">
            <v>Belén de Umbría</v>
          </cell>
        </row>
        <row r="45074">
          <cell r="C45074" t="str">
            <v>66088</v>
          </cell>
          <cell r="D45074" t="str">
            <v>Belén de Umbría</v>
          </cell>
        </row>
        <row r="45075">
          <cell r="C45075" t="str">
            <v>66088</v>
          </cell>
          <cell r="D45075" t="str">
            <v>Belén de Umbría</v>
          </cell>
        </row>
        <row r="45076">
          <cell r="C45076" t="str">
            <v>66088</v>
          </cell>
          <cell r="D45076" t="str">
            <v>Belén de Umbría</v>
          </cell>
        </row>
        <row r="45077">
          <cell r="C45077" t="str">
            <v>66088</v>
          </cell>
          <cell r="D45077" t="str">
            <v>Belén de Umbría</v>
          </cell>
        </row>
        <row r="45078">
          <cell r="C45078" t="str">
            <v>66088</v>
          </cell>
          <cell r="D45078" t="str">
            <v>Belén de Umbría</v>
          </cell>
        </row>
        <row r="45079">
          <cell r="C45079" t="str">
            <v>66088</v>
          </cell>
          <cell r="D45079" t="str">
            <v>Belén de Umbría</v>
          </cell>
        </row>
        <row r="45080">
          <cell r="C45080" t="str">
            <v>66088</v>
          </cell>
          <cell r="D45080" t="str">
            <v>Belén de Umbría</v>
          </cell>
        </row>
        <row r="45081">
          <cell r="C45081" t="str">
            <v>66088</v>
          </cell>
          <cell r="D45081" t="str">
            <v>Belén de Umbría</v>
          </cell>
        </row>
        <row r="45082">
          <cell r="C45082" t="str">
            <v>66088</v>
          </cell>
          <cell r="D45082" t="str">
            <v>Belén de Umbría</v>
          </cell>
        </row>
        <row r="45083">
          <cell r="C45083" t="str">
            <v>66088</v>
          </cell>
          <cell r="D45083" t="str">
            <v>Belén de Umbría</v>
          </cell>
        </row>
        <row r="45084">
          <cell r="C45084" t="str">
            <v>66088</v>
          </cell>
          <cell r="D45084" t="str">
            <v>Belén de Umbría</v>
          </cell>
        </row>
        <row r="45085">
          <cell r="C45085" t="str">
            <v>66088</v>
          </cell>
          <cell r="D45085" t="str">
            <v>Belén de Umbría</v>
          </cell>
        </row>
        <row r="45086">
          <cell r="C45086" t="str">
            <v>66088</v>
          </cell>
          <cell r="D45086" t="str">
            <v>Belén de Umbría</v>
          </cell>
        </row>
        <row r="45087">
          <cell r="C45087" t="str">
            <v>66088</v>
          </cell>
          <cell r="D45087" t="str">
            <v>Belén de Umbría</v>
          </cell>
        </row>
        <row r="45088">
          <cell r="C45088" t="str">
            <v>66088</v>
          </cell>
          <cell r="D45088" t="str">
            <v>Belén de Umbría</v>
          </cell>
        </row>
        <row r="45089">
          <cell r="C45089" t="str">
            <v>66088</v>
          </cell>
          <cell r="D45089" t="str">
            <v>Belén de Umbría</v>
          </cell>
        </row>
        <row r="45090">
          <cell r="C45090" t="str">
            <v>66088</v>
          </cell>
          <cell r="D45090" t="str">
            <v>Belén de Umbría</v>
          </cell>
        </row>
        <row r="45091">
          <cell r="C45091" t="str">
            <v>66088</v>
          </cell>
          <cell r="D45091" t="str">
            <v>Belén de Umbría</v>
          </cell>
        </row>
        <row r="45092">
          <cell r="C45092" t="str">
            <v>66088</v>
          </cell>
          <cell r="D45092" t="str">
            <v>Belén de Umbría</v>
          </cell>
        </row>
        <row r="45093">
          <cell r="C45093" t="str">
            <v>66088</v>
          </cell>
          <cell r="D45093" t="str">
            <v>Belén de Umbría</v>
          </cell>
        </row>
        <row r="45094">
          <cell r="C45094" t="str">
            <v>66088</v>
          </cell>
          <cell r="D45094" t="str">
            <v>Belén de Umbría</v>
          </cell>
        </row>
        <row r="45095">
          <cell r="C45095" t="str">
            <v>66088</v>
          </cell>
          <cell r="D45095" t="str">
            <v>Belén de Umbría</v>
          </cell>
        </row>
        <row r="45096">
          <cell r="C45096" t="str">
            <v>66088</v>
          </cell>
          <cell r="D45096" t="str">
            <v>Belén de Umbría</v>
          </cell>
        </row>
        <row r="45097">
          <cell r="C45097" t="str">
            <v>66088</v>
          </cell>
          <cell r="D45097" t="str">
            <v>Belén de Umbría</v>
          </cell>
        </row>
        <row r="45098">
          <cell r="C45098" t="str">
            <v>66088</v>
          </cell>
          <cell r="D45098" t="str">
            <v>Belén de Umbría</v>
          </cell>
        </row>
        <row r="45099">
          <cell r="C45099" t="str">
            <v>66088</v>
          </cell>
          <cell r="D45099" t="str">
            <v>Belén de Umbría</v>
          </cell>
        </row>
        <row r="45100">
          <cell r="C45100" t="str">
            <v>66088</v>
          </cell>
          <cell r="D45100" t="str">
            <v>Belén de Umbría</v>
          </cell>
        </row>
        <row r="45101">
          <cell r="C45101" t="str">
            <v>66088</v>
          </cell>
          <cell r="D45101" t="str">
            <v>Belén de Umbría</v>
          </cell>
        </row>
        <row r="45102">
          <cell r="C45102" t="str">
            <v>66088</v>
          </cell>
          <cell r="D45102" t="str">
            <v>Belén de Umbría</v>
          </cell>
        </row>
        <row r="45103">
          <cell r="C45103" t="str">
            <v>66170</v>
          </cell>
          <cell r="D45103" t="str">
            <v>Dosquebradas</v>
          </cell>
        </row>
        <row r="45104">
          <cell r="C45104" t="str">
            <v>66170</v>
          </cell>
          <cell r="D45104" t="str">
            <v>Dosquebradas</v>
          </cell>
        </row>
        <row r="45105">
          <cell r="C45105" t="str">
            <v>66170</v>
          </cell>
          <cell r="D45105" t="str">
            <v>Dosquebradas</v>
          </cell>
        </row>
        <row r="45106">
          <cell r="C45106" t="str">
            <v>66170</v>
          </cell>
          <cell r="D45106" t="str">
            <v>Dosquebradas</v>
          </cell>
        </row>
        <row r="45107">
          <cell r="C45107" t="str">
            <v>66170</v>
          </cell>
          <cell r="D45107" t="str">
            <v>Dosquebradas</v>
          </cell>
        </row>
        <row r="45108">
          <cell r="C45108" t="str">
            <v>66170</v>
          </cell>
          <cell r="D45108" t="str">
            <v>Dosquebradas</v>
          </cell>
        </row>
        <row r="45109">
          <cell r="C45109" t="str">
            <v>66170</v>
          </cell>
          <cell r="D45109" t="str">
            <v>Dosquebradas</v>
          </cell>
        </row>
        <row r="45110">
          <cell r="C45110" t="str">
            <v>66170</v>
          </cell>
          <cell r="D45110" t="str">
            <v>Dosquebradas</v>
          </cell>
        </row>
        <row r="45111">
          <cell r="C45111" t="str">
            <v>66170</v>
          </cell>
          <cell r="D45111" t="str">
            <v>Dosquebradas</v>
          </cell>
        </row>
        <row r="45112">
          <cell r="C45112" t="str">
            <v>66170</v>
          </cell>
          <cell r="D45112" t="str">
            <v>Dosquebradas</v>
          </cell>
        </row>
        <row r="45113">
          <cell r="C45113" t="str">
            <v>66170</v>
          </cell>
          <cell r="D45113" t="str">
            <v>Dosquebradas</v>
          </cell>
        </row>
        <row r="45114">
          <cell r="C45114" t="str">
            <v>66170</v>
          </cell>
          <cell r="D45114" t="str">
            <v>Dosquebradas</v>
          </cell>
        </row>
        <row r="45115">
          <cell r="C45115" t="str">
            <v>66170</v>
          </cell>
          <cell r="D45115" t="str">
            <v>Dosquebradas</v>
          </cell>
        </row>
        <row r="45116">
          <cell r="C45116" t="str">
            <v>66170</v>
          </cell>
          <cell r="D45116" t="str">
            <v>Dosquebradas</v>
          </cell>
        </row>
        <row r="45117">
          <cell r="C45117" t="str">
            <v>66170</v>
          </cell>
          <cell r="D45117" t="str">
            <v>Dosquebradas</v>
          </cell>
        </row>
        <row r="45118">
          <cell r="C45118" t="str">
            <v>66170</v>
          </cell>
          <cell r="D45118" t="str">
            <v>Dosquebradas</v>
          </cell>
        </row>
        <row r="45119">
          <cell r="C45119" t="str">
            <v>66170</v>
          </cell>
          <cell r="D45119" t="str">
            <v>Dosquebradas</v>
          </cell>
        </row>
        <row r="45120">
          <cell r="C45120" t="str">
            <v>66170</v>
          </cell>
          <cell r="D45120" t="str">
            <v>Dosquebradas</v>
          </cell>
        </row>
        <row r="45121">
          <cell r="C45121" t="str">
            <v>66170</v>
          </cell>
          <cell r="D45121" t="str">
            <v>Dosquebradas</v>
          </cell>
        </row>
        <row r="45122">
          <cell r="C45122" t="str">
            <v>66170</v>
          </cell>
          <cell r="D45122" t="str">
            <v>Dosquebradas</v>
          </cell>
        </row>
        <row r="45123">
          <cell r="C45123" t="str">
            <v>66170</v>
          </cell>
          <cell r="D45123" t="str">
            <v>Dosquebradas</v>
          </cell>
        </row>
        <row r="45124">
          <cell r="C45124" t="str">
            <v>66170</v>
          </cell>
          <cell r="D45124" t="str">
            <v>Dosquebradas</v>
          </cell>
        </row>
        <row r="45125">
          <cell r="C45125" t="str">
            <v>66170</v>
          </cell>
          <cell r="D45125" t="str">
            <v>Dosquebradas</v>
          </cell>
        </row>
        <row r="45126">
          <cell r="C45126" t="str">
            <v>66170</v>
          </cell>
          <cell r="D45126" t="str">
            <v>Dosquebradas</v>
          </cell>
        </row>
        <row r="45127">
          <cell r="C45127" t="str">
            <v>66170</v>
          </cell>
          <cell r="D45127" t="str">
            <v>Dosquebradas</v>
          </cell>
        </row>
        <row r="45128">
          <cell r="C45128" t="str">
            <v>66170</v>
          </cell>
          <cell r="D45128" t="str">
            <v>Dosquebradas</v>
          </cell>
        </row>
        <row r="45129">
          <cell r="C45129" t="str">
            <v>66170</v>
          </cell>
          <cell r="D45129" t="str">
            <v>Dosquebradas</v>
          </cell>
        </row>
        <row r="45130">
          <cell r="C45130" t="str">
            <v>66170</v>
          </cell>
          <cell r="D45130" t="str">
            <v>Dosquebradas</v>
          </cell>
        </row>
        <row r="45131">
          <cell r="C45131" t="str">
            <v>66170</v>
          </cell>
          <cell r="D45131" t="str">
            <v>Dosquebradas</v>
          </cell>
        </row>
        <row r="45132">
          <cell r="C45132" t="str">
            <v>66170</v>
          </cell>
          <cell r="D45132" t="str">
            <v>Dosquebradas</v>
          </cell>
        </row>
        <row r="45133">
          <cell r="C45133" t="str">
            <v>66170</v>
          </cell>
          <cell r="D45133" t="str">
            <v>Dosquebradas</v>
          </cell>
        </row>
        <row r="45134">
          <cell r="C45134" t="str">
            <v>66170</v>
          </cell>
          <cell r="D45134" t="str">
            <v>Dosquebradas</v>
          </cell>
        </row>
        <row r="45135">
          <cell r="C45135" t="str">
            <v>66170</v>
          </cell>
          <cell r="D45135" t="str">
            <v>Dosquebradas</v>
          </cell>
        </row>
        <row r="45136">
          <cell r="C45136" t="str">
            <v>66170</v>
          </cell>
          <cell r="D45136" t="str">
            <v>Dosquebradas</v>
          </cell>
        </row>
        <row r="45137">
          <cell r="C45137" t="str">
            <v>66170</v>
          </cell>
          <cell r="D45137" t="str">
            <v>Dosquebradas</v>
          </cell>
        </row>
        <row r="45138">
          <cell r="C45138" t="str">
            <v>66170</v>
          </cell>
          <cell r="D45138" t="str">
            <v>Dosquebradas</v>
          </cell>
        </row>
        <row r="45139">
          <cell r="C45139" t="str">
            <v>66170</v>
          </cell>
          <cell r="D45139" t="str">
            <v>Dosquebradas</v>
          </cell>
        </row>
        <row r="45140">
          <cell r="C45140" t="str">
            <v>66170</v>
          </cell>
          <cell r="D45140" t="str">
            <v>Dosquebradas</v>
          </cell>
        </row>
        <row r="45141">
          <cell r="C45141" t="str">
            <v>66170</v>
          </cell>
          <cell r="D45141" t="str">
            <v>Dosquebradas</v>
          </cell>
        </row>
        <row r="45142">
          <cell r="C45142" t="str">
            <v>66170</v>
          </cell>
          <cell r="D45142" t="str">
            <v>Dosquebradas</v>
          </cell>
        </row>
        <row r="45143">
          <cell r="C45143" t="str">
            <v>66170</v>
          </cell>
          <cell r="D45143" t="str">
            <v>Dosquebradas</v>
          </cell>
        </row>
        <row r="45144">
          <cell r="C45144" t="str">
            <v>66170</v>
          </cell>
          <cell r="D45144" t="str">
            <v>Dosquebradas</v>
          </cell>
        </row>
        <row r="45145">
          <cell r="C45145" t="str">
            <v>66170</v>
          </cell>
          <cell r="D45145" t="str">
            <v>Dosquebradas</v>
          </cell>
        </row>
        <row r="45146">
          <cell r="C45146" t="str">
            <v>66170</v>
          </cell>
          <cell r="D45146" t="str">
            <v>Dosquebradas</v>
          </cell>
        </row>
        <row r="45147">
          <cell r="C45147" t="str">
            <v>66170</v>
          </cell>
          <cell r="D45147" t="str">
            <v>Dosquebradas</v>
          </cell>
        </row>
        <row r="45148">
          <cell r="C45148" t="str">
            <v>66170</v>
          </cell>
          <cell r="D45148" t="str">
            <v>Dosquebradas</v>
          </cell>
        </row>
        <row r="45149">
          <cell r="C45149" t="str">
            <v>66170</v>
          </cell>
          <cell r="D45149" t="str">
            <v>Dosquebradas</v>
          </cell>
        </row>
        <row r="45150">
          <cell r="C45150" t="str">
            <v>66170</v>
          </cell>
          <cell r="D45150" t="str">
            <v>Dosquebradas</v>
          </cell>
        </row>
        <row r="45151">
          <cell r="C45151" t="str">
            <v>66170</v>
          </cell>
          <cell r="D45151" t="str">
            <v>Dosquebradas</v>
          </cell>
        </row>
        <row r="45152">
          <cell r="C45152" t="str">
            <v>66170</v>
          </cell>
          <cell r="D45152" t="str">
            <v>Dosquebradas</v>
          </cell>
        </row>
        <row r="45153">
          <cell r="C45153" t="str">
            <v>66170</v>
          </cell>
          <cell r="D45153" t="str">
            <v>Dosquebradas</v>
          </cell>
        </row>
        <row r="45154">
          <cell r="C45154" t="str">
            <v>66170</v>
          </cell>
          <cell r="D45154" t="str">
            <v>Dosquebradas</v>
          </cell>
        </row>
        <row r="45155">
          <cell r="C45155" t="str">
            <v>66170</v>
          </cell>
          <cell r="D45155" t="str">
            <v>Dosquebradas</v>
          </cell>
        </row>
        <row r="45156">
          <cell r="C45156" t="str">
            <v>66170</v>
          </cell>
          <cell r="D45156" t="str">
            <v>Dosquebradas</v>
          </cell>
        </row>
        <row r="45157">
          <cell r="C45157" t="str">
            <v>66318</v>
          </cell>
          <cell r="D45157" t="str">
            <v>Guática</v>
          </cell>
        </row>
        <row r="45158">
          <cell r="C45158" t="str">
            <v>66318</v>
          </cell>
          <cell r="D45158" t="str">
            <v>Guática</v>
          </cell>
        </row>
        <row r="45159">
          <cell r="C45159" t="str">
            <v>66318</v>
          </cell>
          <cell r="D45159" t="str">
            <v>Guática</v>
          </cell>
        </row>
        <row r="45160">
          <cell r="C45160" t="str">
            <v>66318</v>
          </cell>
          <cell r="D45160" t="str">
            <v>Guática</v>
          </cell>
        </row>
        <row r="45161">
          <cell r="C45161" t="str">
            <v>66318</v>
          </cell>
          <cell r="D45161" t="str">
            <v>Guática</v>
          </cell>
        </row>
        <row r="45162">
          <cell r="C45162" t="str">
            <v>66318</v>
          </cell>
          <cell r="D45162" t="str">
            <v>Guática</v>
          </cell>
        </row>
        <row r="45163">
          <cell r="C45163" t="str">
            <v>66318</v>
          </cell>
          <cell r="D45163" t="str">
            <v>Guática</v>
          </cell>
        </row>
        <row r="45164">
          <cell r="C45164" t="str">
            <v>66318</v>
          </cell>
          <cell r="D45164" t="str">
            <v>Guática</v>
          </cell>
        </row>
        <row r="45165">
          <cell r="C45165" t="str">
            <v>66318</v>
          </cell>
          <cell r="D45165" t="str">
            <v>Guática</v>
          </cell>
        </row>
        <row r="45166">
          <cell r="C45166" t="str">
            <v>66318</v>
          </cell>
          <cell r="D45166" t="str">
            <v>Guática</v>
          </cell>
        </row>
        <row r="45167">
          <cell r="C45167" t="str">
            <v>66318</v>
          </cell>
          <cell r="D45167" t="str">
            <v>Guática</v>
          </cell>
        </row>
        <row r="45168">
          <cell r="C45168" t="str">
            <v>66318</v>
          </cell>
          <cell r="D45168" t="str">
            <v>Guática</v>
          </cell>
        </row>
        <row r="45169">
          <cell r="C45169" t="str">
            <v>66318</v>
          </cell>
          <cell r="D45169" t="str">
            <v>Guática</v>
          </cell>
        </row>
        <row r="45170">
          <cell r="C45170" t="str">
            <v>66318</v>
          </cell>
          <cell r="D45170" t="str">
            <v>Guática</v>
          </cell>
        </row>
        <row r="45171">
          <cell r="C45171" t="str">
            <v>66318</v>
          </cell>
          <cell r="D45171" t="str">
            <v>Guática</v>
          </cell>
        </row>
        <row r="45172">
          <cell r="C45172" t="str">
            <v>66318</v>
          </cell>
          <cell r="D45172" t="str">
            <v>Guática</v>
          </cell>
        </row>
        <row r="45173">
          <cell r="C45173" t="str">
            <v>66318</v>
          </cell>
          <cell r="D45173" t="str">
            <v>Guática</v>
          </cell>
        </row>
        <row r="45174">
          <cell r="C45174" t="str">
            <v>66318</v>
          </cell>
          <cell r="D45174" t="str">
            <v>Guática</v>
          </cell>
        </row>
        <row r="45175">
          <cell r="C45175" t="str">
            <v>66318</v>
          </cell>
          <cell r="D45175" t="str">
            <v>Guática</v>
          </cell>
        </row>
        <row r="45176">
          <cell r="C45176" t="str">
            <v>66318</v>
          </cell>
          <cell r="D45176" t="str">
            <v>Guática</v>
          </cell>
        </row>
        <row r="45177">
          <cell r="C45177" t="str">
            <v>66318</v>
          </cell>
          <cell r="D45177" t="str">
            <v>Guática</v>
          </cell>
        </row>
        <row r="45178">
          <cell r="C45178" t="str">
            <v>66318</v>
          </cell>
          <cell r="D45178" t="str">
            <v>Guática</v>
          </cell>
        </row>
        <row r="45179">
          <cell r="C45179" t="str">
            <v>66318</v>
          </cell>
          <cell r="D45179" t="str">
            <v>Guática</v>
          </cell>
        </row>
        <row r="45180">
          <cell r="C45180" t="str">
            <v>66318</v>
          </cell>
          <cell r="D45180" t="str">
            <v>Guática</v>
          </cell>
        </row>
        <row r="45181">
          <cell r="C45181" t="str">
            <v>66318</v>
          </cell>
          <cell r="D45181" t="str">
            <v>Guática</v>
          </cell>
        </row>
        <row r="45182">
          <cell r="C45182" t="str">
            <v>66318</v>
          </cell>
          <cell r="D45182" t="str">
            <v>Guática</v>
          </cell>
        </row>
        <row r="45183">
          <cell r="C45183" t="str">
            <v>66318</v>
          </cell>
          <cell r="D45183" t="str">
            <v>Guática</v>
          </cell>
        </row>
        <row r="45184">
          <cell r="C45184" t="str">
            <v>66318</v>
          </cell>
          <cell r="D45184" t="str">
            <v>Guática</v>
          </cell>
        </row>
        <row r="45185">
          <cell r="C45185" t="str">
            <v>66318</v>
          </cell>
          <cell r="D45185" t="str">
            <v>Guática</v>
          </cell>
        </row>
        <row r="45186">
          <cell r="C45186" t="str">
            <v>66318</v>
          </cell>
          <cell r="D45186" t="str">
            <v>Guática</v>
          </cell>
        </row>
        <row r="45187">
          <cell r="C45187" t="str">
            <v>66318</v>
          </cell>
          <cell r="D45187" t="str">
            <v>Guática</v>
          </cell>
        </row>
        <row r="45188">
          <cell r="C45188" t="str">
            <v>66318</v>
          </cell>
          <cell r="D45188" t="str">
            <v>Guática</v>
          </cell>
        </row>
        <row r="45189">
          <cell r="C45189" t="str">
            <v>66318</v>
          </cell>
          <cell r="D45189" t="str">
            <v>Guática</v>
          </cell>
        </row>
        <row r="45190">
          <cell r="C45190" t="str">
            <v>66318</v>
          </cell>
          <cell r="D45190" t="str">
            <v>Guática</v>
          </cell>
        </row>
        <row r="45191">
          <cell r="C45191" t="str">
            <v>66318</v>
          </cell>
          <cell r="D45191" t="str">
            <v>Guática</v>
          </cell>
        </row>
        <row r="45192">
          <cell r="C45192" t="str">
            <v>66318</v>
          </cell>
          <cell r="D45192" t="str">
            <v>Guática</v>
          </cell>
        </row>
        <row r="45193">
          <cell r="C45193" t="str">
            <v>66318</v>
          </cell>
          <cell r="D45193" t="str">
            <v>Guática</v>
          </cell>
        </row>
        <row r="45194">
          <cell r="C45194" t="str">
            <v>66318</v>
          </cell>
          <cell r="D45194" t="str">
            <v>Guática</v>
          </cell>
        </row>
        <row r="45195">
          <cell r="C45195" t="str">
            <v>66318</v>
          </cell>
          <cell r="D45195" t="str">
            <v>Guática</v>
          </cell>
        </row>
        <row r="45196">
          <cell r="C45196" t="str">
            <v>66318</v>
          </cell>
          <cell r="D45196" t="str">
            <v>Guática</v>
          </cell>
        </row>
        <row r="45197">
          <cell r="C45197" t="str">
            <v>66318</v>
          </cell>
          <cell r="D45197" t="str">
            <v>Guática</v>
          </cell>
        </row>
        <row r="45198">
          <cell r="C45198" t="str">
            <v>66318</v>
          </cell>
          <cell r="D45198" t="str">
            <v>Guática</v>
          </cell>
        </row>
        <row r="45199">
          <cell r="C45199" t="str">
            <v>66318</v>
          </cell>
          <cell r="D45199" t="str">
            <v>Guática</v>
          </cell>
        </row>
        <row r="45200">
          <cell r="C45200" t="str">
            <v>66318</v>
          </cell>
          <cell r="D45200" t="str">
            <v>Guática</v>
          </cell>
        </row>
        <row r="45201">
          <cell r="C45201" t="str">
            <v>66318</v>
          </cell>
          <cell r="D45201" t="str">
            <v>Guática</v>
          </cell>
        </row>
        <row r="45202">
          <cell r="C45202" t="str">
            <v>66318</v>
          </cell>
          <cell r="D45202" t="str">
            <v>Guática</v>
          </cell>
        </row>
        <row r="45203">
          <cell r="C45203" t="str">
            <v>66318</v>
          </cell>
          <cell r="D45203" t="str">
            <v>Guática</v>
          </cell>
        </row>
        <row r="45204">
          <cell r="C45204" t="str">
            <v>66318</v>
          </cell>
          <cell r="D45204" t="str">
            <v>Guática</v>
          </cell>
        </row>
        <row r="45205">
          <cell r="C45205" t="str">
            <v>66318</v>
          </cell>
          <cell r="D45205" t="str">
            <v>Guática</v>
          </cell>
        </row>
        <row r="45206">
          <cell r="C45206" t="str">
            <v>66318</v>
          </cell>
          <cell r="D45206" t="str">
            <v>Guática</v>
          </cell>
        </row>
        <row r="45207">
          <cell r="C45207" t="str">
            <v>66318</v>
          </cell>
          <cell r="D45207" t="str">
            <v>Guática</v>
          </cell>
        </row>
        <row r="45208">
          <cell r="C45208" t="str">
            <v>66318</v>
          </cell>
          <cell r="D45208" t="str">
            <v>Guática</v>
          </cell>
        </row>
        <row r="45209">
          <cell r="C45209" t="str">
            <v>66318</v>
          </cell>
          <cell r="D45209" t="str">
            <v>Guática</v>
          </cell>
        </row>
        <row r="45210">
          <cell r="C45210" t="str">
            <v>66318</v>
          </cell>
          <cell r="D45210" t="str">
            <v>Guática</v>
          </cell>
        </row>
        <row r="45211">
          <cell r="C45211" t="str">
            <v>66383</v>
          </cell>
          <cell r="D45211" t="str">
            <v>La Celia</v>
          </cell>
        </row>
        <row r="45212">
          <cell r="C45212" t="str">
            <v>66383</v>
          </cell>
          <cell r="D45212" t="str">
            <v>La Celia</v>
          </cell>
        </row>
        <row r="45213">
          <cell r="C45213" t="str">
            <v>66383</v>
          </cell>
          <cell r="D45213" t="str">
            <v>La Celia</v>
          </cell>
        </row>
        <row r="45214">
          <cell r="C45214" t="str">
            <v>66383</v>
          </cell>
          <cell r="D45214" t="str">
            <v>La Celia</v>
          </cell>
        </row>
        <row r="45215">
          <cell r="C45215" t="str">
            <v>66383</v>
          </cell>
          <cell r="D45215" t="str">
            <v>La Celia</v>
          </cell>
        </row>
        <row r="45216">
          <cell r="C45216" t="str">
            <v>66383</v>
          </cell>
          <cell r="D45216" t="str">
            <v>La Celia</v>
          </cell>
        </row>
        <row r="45217">
          <cell r="C45217" t="str">
            <v>66383</v>
          </cell>
          <cell r="D45217" t="str">
            <v>La Celia</v>
          </cell>
        </row>
        <row r="45218">
          <cell r="C45218" t="str">
            <v>66383</v>
          </cell>
          <cell r="D45218" t="str">
            <v>La Celia</v>
          </cell>
        </row>
        <row r="45219">
          <cell r="C45219" t="str">
            <v>66383</v>
          </cell>
          <cell r="D45219" t="str">
            <v>La Celia</v>
          </cell>
        </row>
        <row r="45220">
          <cell r="C45220" t="str">
            <v>66383</v>
          </cell>
          <cell r="D45220" t="str">
            <v>La Celia</v>
          </cell>
        </row>
        <row r="45221">
          <cell r="C45221" t="str">
            <v>66383</v>
          </cell>
          <cell r="D45221" t="str">
            <v>La Celia</v>
          </cell>
        </row>
        <row r="45222">
          <cell r="C45222" t="str">
            <v>66383</v>
          </cell>
          <cell r="D45222" t="str">
            <v>La Celia</v>
          </cell>
        </row>
        <row r="45223">
          <cell r="C45223" t="str">
            <v>66383</v>
          </cell>
          <cell r="D45223" t="str">
            <v>La Celia</v>
          </cell>
        </row>
        <row r="45224">
          <cell r="C45224" t="str">
            <v>66383</v>
          </cell>
          <cell r="D45224" t="str">
            <v>La Celia</v>
          </cell>
        </row>
        <row r="45225">
          <cell r="C45225" t="str">
            <v>66383</v>
          </cell>
          <cell r="D45225" t="str">
            <v>La Celia</v>
          </cell>
        </row>
        <row r="45226">
          <cell r="C45226" t="str">
            <v>66383</v>
          </cell>
          <cell r="D45226" t="str">
            <v>La Celia</v>
          </cell>
        </row>
        <row r="45227">
          <cell r="C45227" t="str">
            <v>66383</v>
          </cell>
          <cell r="D45227" t="str">
            <v>La Celia</v>
          </cell>
        </row>
        <row r="45228">
          <cell r="C45228" t="str">
            <v>66383</v>
          </cell>
          <cell r="D45228" t="str">
            <v>La Celia</v>
          </cell>
        </row>
        <row r="45229">
          <cell r="C45229" t="str">
            <v>66383</v>
          </cell>
          <cell r="D45229" t="str">
            <v>La Celia</v>
          </cell>
        </row>
        <row r="45230">
          <cell r="C45230" t="str">
            <v>66383</v>
          </cell>
          <cell r="D45230" t="str">
            <v>La Celia</v>
          </cell>
        </row>
        <row r="45231">
          <cell r="C45231" t="str">
            <v>66383</v>
          </cell>
          <cell r="D45231" t="str">
            <v>La Celia</v>
          </cell>
        </row>
        <row r="45232">
          <cell r="C45232" t="str">
            <v>66383</v>
          </cell>
          <cell r="D45232" t="str">
            <v>La Celia</v>
          </cell>
        </row>
        <row r="45233">
          <cell r="C45233" t="str">
            <v>66383</v>
          </cell>
          <cell r="D45233" t="str">
            <v>La Celia</v>
          </cell>
        </row>
        <row r="45234">
          <cell r="C45234" t="str">
            <v>66383</v>
          </cell>
          <cell r="D45234" t="str">
            <v>La Celia</v>
          </cell>
        </row>
        <row r="45235">
          <cell r="C45235" t="str">
            <v>66383</v>
          </cell>
          <cell r="D45235" t="str">
            <v>La Celia</v>
          </cell>
        </row>
        <row r="45236">
          <cell r="C45236" t="str">
            <v>66383</v>
          </cell>
          <cell r="D45236" t="str">
            <v>La Celia</v>
          </cell>
        </row>
        <row r="45237">
          <cell r="C45237" t="str">
            <v>66383</v>
          </cell>
          <cell r="D45237" t="str">
            <v>La Celia</v>
          </cell>
        </row>
        <row r="45238">
          <cell r="C45238" t="str">
            <v>66383</v>
          </cell>
          <cell r="D45238" t="str">
            <v>La Celia</v>
          </cell>
        </row>
        <row r="45239">
          <cell r="C45239" t="str">
            <v>66383</v>
          </cell>
          <cell r="D45239" t="str">
            <v>La Celia</v>
          </cell>
        </row>
        <row r="45240">
          <cell r="C45240" t="str">
            <v>66383</v>
          </cell>
          <cell r="D45240" t="str">
            <v>La Celia</v>
          </cell>
        </row>
        <row r="45241">
          <cell r="C45241" t="str">
            <v>66383</v>
          </cell>
          <cell r="D45241" t="str">
            <v>La Celia</v>
          </cell>
        </row>
        <row r="45242">
          <cell r="C45242" t="str">
            <v>66383</v>
          </cell>
          <cell r="D45242" t="str">
            <v>La Celia</v>
          </cell>
        </row>
        <row r="45243">
          <cell r="C45243" t="str">
            <v>66383</v>
          </cell>
          <cell r="D45243" t="str">
            <v>La Celia</v>
          </cell>
        </row>
        <row r="45244">
          <cell r="C45244" t="str">
            <v>66383</v>
          </cell>
          <cell r="D45244" t="str">
            <v>La Celia</v>
          </cell>
        </row>
        <row r="45245">
          <cell r="C45245" t="str">
            <v>66383</v>
          </cell>
          <cell r="D45245" t="str">
            <v>La Celia</v>
          </cell>
        </row>
        <row r="45246">
          <cell r="C45246" t="str">
            <v>66383</v>
          </cell>
          <cell r="D45246" t="str">
            <v>La Celia</v>
          </cell>
        </row>
        <row r="45247">
          <cell r="C45247" t="str">
            <v>66383</v>
          </cell>
          <cell r="D45247" t="str">
            <v>La Celia</v>
          </cell>
        </row>
        <row r="45248">
          <cell r="C45248" t="str">
            <v>66383</v>
          </cell>
          <cell r="D45248" t="str">
            <v>La Celia</v>
          </cell>
        </row>
        <row r="45249">
          <cell r="C45249" t="str">
            <v>66383</v>
          </cell>
          <cell r="D45249" t="str">
            <v>La Celia</v>
          </cell>
        </row>
        <row r="45250">
          <cell r="C45250" t="str">
            <v>66383</v>
          </cell>
          <cell r="D45250" t="str">
            <v>La Celia</v>
          </cell>
        </row>
        <row r="45251">
          <cell r="C45251" t="str">
            <v>66383</v>
          </cell>
          <cell r="D45251" t="str">
            <v>La Celia</v>
          </cell>
        </row>
        <row r="45252">
          <cell r="C45252" t="str">
            <v>66383</v>
          </cell>
          <cell r="D45252" t="str">
            <v>La Celia</v>
          </cell>
        </row>
        <row r="45253">
          <cell r="C45253" t="str">
            <v>66383</v>
          </cell>
          <cell r="D45253" t="str">
            <v>La Celia</v>
          </cell>
        </row>
        <row r="45254">
          <cell r="C45254" t="str">
            <v>66383</v>
          </cell>
          <cell r="D45254" t="str">
            <v>La Celia</v>
          </cell>
        </row>
        <row r="45255">
          <cell r="C45255" t="str">
            <v>66383</v>
          </cell>
          <cell r="D45255" t="str">
            <v>La Celia</v>
          </cell>
        </row>
        <row r="45256">
          <cell r="C45256" t="str">
            <v>66383</v>
          </cell>
          <cell r="D45256" t="str">
            <v>La Celia</v>
          </cell>
        </row>
        <row r="45257">
          <cell r="C45257" t="str">
            <v>66383</v>
          </cell>
          <cell r="D45257" t="str">
            <v>La Celia</v>
          </cell>
        </row>
        <row r="45258">
          <cell r="C45258" t="str">
            <v>66383</v>
          </cell>
          <cell r="D45258" t="str">
            <v>La Celia</v>
          </cell>
        </row>
        <row r="45259">
          <cell r="C45259" t="str">
            <v>66383</v>
          </cell>
          <cell r="D45259" t="str">
            <v>La Celia</v>
          </cell>
        </row>
        <row r="45260">
          <cell r="C45260" t="str">
            <v>66383</v>
          </cell>
          <cell r="D45260" t="str">
            <v>La Celia</v>
          </cell>
        </row>
        <row r="45261">
          <cell r="C45261" t="str">
            <v>66383</v>
          </cell>
          <cell r="D45261" t="str">
            <v>La Celia</v>
          </cell>
        </row>
        <row r="45262">
          <cell r="C45262" t="str">
            <v>66383</v>
          </cell>
          <cell r="D45262" t="str">
            <v>La Celia</v>
          </cell>
        </row>
        <row r="45263">
          <cell r="C45263" t="str">
            <v>66383</v>
          </cell>
          <cell r="D45263" t="str">
            <v>La Celia</v>
          </cell>
        </row>
        <row r="45264">
          <cell r="C45264" t="str">
            <v>66383</v>
          </cell>
          <cell r="D45264" t="str">
            <v>La Celia</v>
          </cell>
        </row>
        <row r="45265">
          <cell r="C45265" t="str">
            <v>66400</v>
          </cell>
          <cell r="D45265" t="str">
            <v>La Virginia</v>
          </cell>
        </row>
        <row r="45266">
          <cell r="C45266" t="str">
            <v>66400</v>
          </cell>
          <cell r="D45266" t="str">
            <v>La Virginia</v>
          </cell>
        </row>
        <row r="45267">
          <cell r="C45267" t="str">
            <v>66400</v>
          </cell>
          <cell r="D45267" t="str">
            <v>La Virginia</v>
          </cell>
        </row>
        <row r="45268">
          <cell r="C45268" t="str">
            <v>66400</v>
          </cell>
          <cell r="D45268" t="str">
            <v>La Virginia</v>
          </cell>
        </row>
        <row r="45269">
          <cell r="C45269" t="str">
            <v>66400</v>
          </cell>
          <cell r="D45269" t="str">
            <v>La Virginia</v>
          </cell>
        </row>
        <row r="45270">
          <cell r="C45270" t="str">
            <v>66400</v>
          </cell>
          <cell r="D45270" t="str">
            <v>La Virginia</v>
          </cell>
        </row>
        <row r="45271">
          <cell r="C45271" t="str">
            <v>66400</v>
          </cell>
          <cell r="D45271" t="str">
            <v>La Virginia</v>
          </cell>
        </row>
        <row r="45272">
          <cell r="C45272" t="str">
            <v>66400</v>
          </cell>
          <cell r="D45272" t="str">
            <v>La Virginia</v>
          </cell>
        </row>
        <row r="45273">
          <cell r="C45273" t="str">
            <v>66400</v>
          </cell>
          <cell r="D45273" t="str">
            <v>La Virginia</v>
          </cell>
        </row>
        <row r="45274">
          <cell r="C45274" t="str">
            <v>66400</v>
          </cell>
          <cell r="D45274" t="str">
            <v>La Virginia</v>
          </cell>
        </row>
        <row r="45275">
          <cell r="C45275" t="str">
            <v>66400</v>
          </cell>
          <cell r="D45275" t="str">
            <v>La Virginia</v>
          </cell>
        </row>
        <row r="45276">
          <cell r="C45276" t="str">
            <v>66400</v>
          </cell>
          <cell r="D45276" t="str">
            <v>La Virginia</v>
          </cell>
        </row>
        <row r="45277">
          <cell r="C45277" t="str">
            <v>66400</v>
          </cell>
          <cell r="D45277" t="str">
            <v>La Virginia</v>
          </cell>
        </row>
        <row r="45278">
          <cell r="C45278" t="str">
            <v>66400</v>
          </cell>
          <cell r="D45278" t="str">
            <v>La Virginia</v>
          </cell>
        </row>
        <row r="45279">
          <cell r="C45279" t="str">
            <v>66400</v>
          </cell>
          <cell r="D45279" t="str">
            <v>La Virginia</v>
          </cell>
        </row>
        <row r="45280">
          <cell r="C45280" t="str">
            <v>66400</v>
          </cell>
          <cell r="D45280" t="str">
            <v>La Virginia</v>
          </cell>
        </row>
        <row r="45281">
          <cell r="C45281" t="str">
            <v>66400</v>
          </cell>
          <cell r="D45281" t="str">
            <v>La Virginia</v>
          </cell>
        </row>
        <row r="45282">
          <cell r="C45282" t="str">
            <v>66400</v>
          </cell>
          <cell r="D45282" t="str">
            <v>La Virginia</v>
          </cell>
        </row>
        <row r="45283">
          <cell r="C45283" t="str">
            <v>66400</v>
          </cell>
          <cell r="D45283" t="str">
            <v>La Virginia</v>
          </cell>
        </row>
        <row r="45284">
          <cell r="C45284" t="str">
            <v>66400</v>
          </cell>
          <cell r="D45284" t="str">
            <v>La Virginia</v>
          </cell>
        </row>
        <row r="45285">
          <cell r="C45285" t="str">
            <v>66400</v>
          </cell>
          <cell r="D45285" t="str">
            <v>La Virginia</v>
          </cell>
        </row>
        <row r="45286">
          <cell r="C45286" t="str">
            <v>66400</v>
          </cell>
          <cell r="D45286" t="str">
            <v>La Virginia</v>
          </cell>
        </row>
        <row r="45287">
          <cell r="C45287" t="str">
            <v>66400</v>
          </cell>
          <cell r="D45287" t="str">
            <v>La Virginia</v>
          </cell>
        </row>
        <row r="45288">
          <cell r="C45288" t="str">
            <v>66400</v>
          </cell>
          <cell r="D45288" t="str">
            <v>La Virginia</v>
          </cell>
        </row>
        <row r="45289">
          <cell r="C45289" t="str">
            <v>66400</v>
          </cell>
          <cell r="D45289" t="str">
            <v>La Virginia</v>
          </cell>
        </row>
        <row r="45290">
          <cell r="C45290" t="str">
            <v>66400</v>
          </cell>
          <cell r="D45290" t="str">
            <v>La Virginia</v>
          </cell>
        </row>
        <row r="45291">
          <cell r="C45291" t="str">
            <v>66400</v>
          </cell>
          <cell r="D45291" t="str">
            <v>La Virginia</v>
          </cell>
        </row>
        <row r="45292">
          <cell r="C45292" t="str">
            <v>66400</v>
          </cell>
          <cell r="D45292" t="str">
            <v>La Virginia</v>
          </cell>
        </row>
        <row r="45293">
          <cell r="C45293" t="str">
            <v>66400</v>
          </cell>
          <cell r="D45293" t="str">
            <v>La Virginia</v>
          </cell>
        </row>
        <row r="45294">
          <cell r="C45294" t="str">
            <v>66400</v>
          </cell>
          <cell r="D45294" t="str">
            <v>La Virginia</v>
          </cell>
        </row>
        <row r="45295">
          <cell r="C45295" t="str">
            <v>66400</v>
          </cell>
          <cell r="D45295" t="str">
            <v>La Virginia</v>
          </cell>
        </row>
        <row r="45296">
          <cell r="C45296" t="str">
            <v>66400</v>
          </cell>
          <cell r="D45296" t="str">
            <v>La Virginia</v>
          </cell>
        </row>
        <row r="45297">
          <cell r="C45297" t="str">
            <v>66400</v>
          </cell>
          <cell r="D45297" t="str">
            <v>La Virginia</v>
          </cell>
        </row>
        <row r="45298">
          <cell r="C45298" t="str">
            <v>66400</v>
          </cell>
          <cell r="D45298" t="str">
            <v>La Virginia</v>
          </cell>
        </row>
        <row r="45299">
          <cell r="C45299" t="str">
            <v>66400</v>
          </cell>
          <cell r="D45299" t="str">
            <v>La Virginia</v>
          </cell>
        </row>
        <row r="45300">
          <cell r="C45300" t="str">
            <v>66400</v>
          </cell>
          <cell r="D45300" t="str">
            <v>La Virginia</v>
          </cell>
        </row>
        <row r="45301">
          <cell r="C45301" t="str">
            <v>66400</v>
          </cell>
          <cell r="D45301" t="str">
            <v>La Virginia</v>
          </cell>
        </row>
        <row r="45302">
          <cell r="C45302" t="str">
            <v>66400</v>
          </cell>
          <cell r="D45302" t="str">
            <v>La Virginia</v>
          </cell>
        </row>
        <row r="45303">
          <cell r="C45303" t="str">
            <v>66400</v>
          </cell>
          <cell r="D45303" t="str">
            <v>La Virginia</v>
          </cell>
        </row>
        <row r="45304">
          <cell r="C45304" t="str">
            <v>66400</v>
          </cell>
          <cell r="D45304" t="str">
            <v>La Virginia</v>
          </cell>
        </row>
        <row r="45305">
          <cell r="C45305" t="str">
            <v>66400</v>
          </cell>
          <cell r="D45305" t="str">
            <v>La Virginia</v>
          </cell>
        </row>
        <row r="45306">
          <cell r="C45306" t="str">
            <v>66400</v>
          </cell>
          <cell r="D45306" t="str">
            <v>La Virginia</v>
          </cell>
        </row>
        <row r="45307">
          <cell r="C45307" t="str">
            <v>66400</v>
          </cell>
          <cell r="D45307" t="str">
            <v>La Virginia</v>
          </cell>
        </row>
        <row r="45308">
          <cell r="C45308" t="str">
            <v>66400</v>
          </cell>
          <cell r="D45308" t="str">
            <v>La Virginia</v>
          </cell>
        </row>
        <row r="45309">
          <cell r="C45309" t="str">
            <v>66400</v>
          </cell>
          <cell r="D45309" t="str">
            <v>La Virginia</v>
          </cell>
        </row>
        <row r="45310">
          <cell r="C45310" t="str">
            <v>66400</v>
          </cell>
          <cell r="D45310" t="str">
            <v>La Virginia</v>
          </cell>
        </row>
        <row r="45311">
          <cell r="C45311" t="str">
            <v>66400</v>
          </cell>
          <cell r="D45311" t="str">
            <v>La Virginia</v>
          </cell>
        </row>
        <row r="45312">
          <cell r="C45312" t="str">
            <v>66400</v>
          </cell>
          <cell r="D45312" t="str">
            <v>La Virginia</v>
          </cell>
        </row>
        <row r="45313">
          <cell r="C45313" t="str">
            <v>66400</v>
          </cell>
          <cell r="D45313" t="str">
            <v>La Virginia</v>
          </cell>
        </row>
        <row r="45314">
          <cell r="C45314" t="str">
            <v>66400</v>
          </cell>
          <cell r="D45314" t="str">
            <v>La Virginia</v>
          </cell>
        </row>
        <row r="45315">
          <cell r="C45315" t="str">
            <v>66400</v>
          </cell>
          <cell r="D45315" t="str">
            <v>La Virginia</v>
          </cell>
        </row>
        <row r="45316">
          <cell r="C45316" t="str">
            <v>66400</v>
          </cell>
          <cell r="D45316" t="str">
            <v>La Virginia</v>
          </cell>
        </row>
        <row r="45317">
          <cell r="C45317" t="str">
            <v>66400</v>
          </cell>
          <cell r="D45317" t="str">
            <v>La Virginia</v>
          </cell>
        </row>
        <row r="45318">
          <cell r="C45318" t="str">
            <v>66400</v>
          </cell>
          <cell r="D45318" t="str">
            <v>La Virginia</v>
          </cell>
        </row>
        <row r="45319">
          <cell r="C45319" t="str">
            <v>66440</v>
          </cell>
          <cell r="D45319" t="str">
            <v>Marsella</v>
          </cell>
        </row>
        <row r="45320">
          <cell r="C45320" t="str">
            <v>66440</v>
          </cell>
          <cell r="D45320" t="str">
            <v>Marsella</v>
          </cell>
        </row>
        <row r="45321">
          <cell r="C45321" t="str">
            <v>66440</v>
          </cell>
          <cell r="D45321" t="str">
            <v>Marsella</v>
          </cell>
        </row>
        <row r="45322">
          <cell r="C45322" t="str">
            <v>66440</v>
          </cell>
          <cell r="D45322" t="str">
            <v>Marsella</v>
          </cell>
        </row>
        <row r="45323">
          <cell r="C45323" t="str">
            <v>66440</v>
          </cell>
          <cell r="D45323" t="str">
            <v>Marsella</v>
          </cell>
        </row>
        <row r="45324">
          <cell r="C45324" t="str">
            <v>66440</v>
          </cell>
          <cell r="D45324" t="str">
            <v>Marsella</v>
          </cell>
        </row>
        <row r="45325">
          <cell r="C45325" t="str">
            <v>66440</v>
          </cell>
          <cell r="D45325" t="str">
            <v>Marsella</v>
          </cell>
        </row>
        <row r="45326">
          <cell r="C45326" t="str">
            <v>66440</v>
          </cell>
          <cell r="D45326" t="str">
            <v>Marsella</v>
          </cell>
        </row>
        <row r="45327">
          <cell r="C45327" t="str">
            <v>66440</v>
          </cell>
          <cell r="D45327" t="str">
            <v>Marsella</v>
          </cell>
        </row>
        <row r="45328">
          <cell r="C45328" t="str">
            <v>66440</v>
          </cell>
          <cell r="D45328" t="str">
            <v>Marsella</v>
          </cell>
        </row>
        <row r="45329">
          <cell r="C45329" t="str">
            <v>66440</v>
          </cell>
          <cell r="D45329" t="str">
            <v>Marsella</v>
          </cell>
        </row>
        <row r="45330">
          <cell r="C45330" t="str">
            <v>66440</v>
          </cell>
          <cell r="D45330" t="str">
            <v>Marsella</v>
          </cell>
        </row>
        <row r="45331">
          <cell r="C45331" t="str">
            <v>66440</v>
          </cell>
          <cell r="D45331" t="str">
            <v>Marsella</v>
          </cell>
        </row>
        <row r="45332">
          <cell r="C45332" t="str">
            <v>66440</v>
          </cell>
          <cell r="D45332" t="str">
            <v>Marsella</v>
          </cell>
        </row>
        <row r="45333">
          <cell r="C45333" t="str">
            <v>66440</v>
          </cell>
          <cell r="D45333" t="str">
            <v>Marsella</v>
          </cell>
        </row>
        <row r="45334">
          <cell r="C45334" t="str">
            <v>66440</v>
          </cell>
          <cell r="D45334" t="str">
            <v>Marsella</v>
          </cell>
        </row>
        <row r="45335">
          <cell r="C45335" t="str">
            <v>66440</v>
          </cell>
          <cell r="D45335" t="str">
            <v>Marsella</v>
          </cell>
        </row>
        <row r="45336">
          <cell r="C45336" t="str">
            <v>66440</v>
          </cell>
          <cell r="D45336" t="str">
            <v>Marsella</v>
          </cell>
        </row>
        <row r="45337">
          <cell r="C45337" t="str">
            <v>66440</v>
          </cell>
          <cell r="D45337" t="str">
            <v>Marsella</v>
          </cell>
        </row>
        <row r="45338">
          <cell r="C45338" t="str">
            <v>66440</v>
          </cell>
          <cell r="D45338" t="str">
            <v>Marsella</v>
          </cell>
        </row>
        <row r="45339">
          <cell r="C45339" t="str">
            <v>66440</v>
          </cell>
          <cell r="D45339" t="str">
            <v>Marsella</v>
          </cell>
        </row>
        <row r="45340">
          <cell r="C45340" t="str">
            <v>66440</v>
          </cell>
          <cell r="D45340" t="str">
            <v>Marsella</v>
          </cell>
        </row>
        <row r="45341">
          <cell r="C45341" t="str">
            <v>66440</v>
          </cell>
          <cell r="D45341" t="str">
            <v>Marsella</v>
          </cell>
        </row>
        <row r="45342">
          <cell r="C45342" t="str">
            <v>66440</v>
          </cell>
          <cell r="D45342" t="str">
            <v>Marsella</v>
          </cell>
        </row>
        <row r="45343">
          <cell r="C45343" t="str">
            <v>66440</v>
          </cell>
          <cell r="D45343" t="str">
            <v>Marsella</v>
          </cell>
        </row>
        <row r="45344">
          <cell r="C45344" t="str">
            <v>66440</v>
          </cell>
          <cell r="D45344" t="str">
            <v>Marsella</v>
          </cell>
        </row>
        <row r="45345">
          <cell r="C45345" t="str">
            <v>66440</v>
          </cell>
          <cell r="D45345" t="str">
            <v>Marsella</v>
          </cell>
        </row>
        <row r="45346">
          <cell r="C45346" t="str">
            <v>66440</v>
          </cell>
          <cell r="D45346" t="str">
            <v>Marsella</v>
          </cell>
        </row>
        <row r="45347">
          <cell r="C45347" t="str">
            <v>66440</v>
          </cell>
          <cell r="D45347" t="str">
            <v>Marsella</v>
          </cell>
        </row>
        <row r="45348">
          <cell r="C45348" t="str">
            <v>66440</v>
          </cell>
          <cell r="D45348" t="str">
            <v>Marsella</v>
          </cell>
        </row>
        <row r="45349">
          <cell r="C45349" t="str">
            <v>66440</v>
          </cell>
          <cell r="D45349" t="str">
            <v>Marsella</v>
          </cell>
        </row>
        <row r="45350">
          <cell r="C45350" t="str">
            <v>66440</v>
          </cell>
          <cell r="D45350" t="str">
            <v>Marsella</v>
          </cell>
        </row>
        <row r="45351">
          <cell r="C45351" t="str">
            <v>66440</v>
          </cell>
          <cell r="D45351" t="str">
            <v>Marsella</v>
          </cell>
        </row>
        <row r="45352">
          <cell r="C45352" t="str">
            <v>66440</v>
          </cell>
          <cell r="D45352" t="str">
            <v>Marsella</v>
          </cell>
        </row>
        <row r="45353">
          <cell r="C45353" t="str">
            <v>66440</v>
          </cell>
          <cell r="D45353" t="str">
            <v>Marsella</v>
          </cell>
        </row>
        <row r="45354">
          <cell r="C45354" t="str">
            <v>66440</v>
          </cell>
          <cell r="D45354" t="str">
            <v>Marsella</v>
          </cell>
        </row>
        <row r="45355">
          <cell r="C45355" t="str">
            <v>66440</v>
          </cell>
          <cell r="D45355" t="str">
            <v>Marsella</v>
          </cell>
        </row>
        <row r="45356">
          <cell r="C45356" t="str">
            <v>66440</v>
          </cell>
          <cell r="D45356" t="str">
            <v>Marsella</v>
          </cell>
        </row>
        <row r="45357">
          <cell r="C45357" t="str">
            <v>66440</v>
          </cell>
          <cell r="D45357" t="str">
            <v>Marsella</v>
          </cell>
        </row>
        <row r="45358">
          <cell r="C45358" t="str">
            <v>66440</v>
          </cell>
          <cell r="D45358" t="str">
            <v>Marsella</v>
          </cell>
        </row>
        <row r="45359">
          <cell r="C45359" t="str">
            <v>66440</v>
          </cell>
          <cell r="D45359" t="str">
            <v>Marsella</v>
          </cell>
        </row>
        <row r="45360">
          <cell r="C45360" t="str">
            <v>66440</v>
          </cell>
          <cell r="D45360" t="str">
            <v>Marsella</v>
          </cell>
        </row>
        <row r="45361">
          <cell r="C45361" t="str">
            <v>66440</v>
          </cell>
          <cell r="D45361" t="str">
            <v>Marsella</v>
          </cell>
        </row>
        <row r="45362">
          <cell r="C45362" t="str">
            <v>66440</v>
          </cell>
          <cell r="D45362" t="str">
            <v>Marsella</v>
          </cell>
        </row>
        <row r="45363">
          <cell r="C45363" t="str">
            <v>66440</v>
          </cell>
          <cell r="D45363" t="str">
            <v>Marsella</v>
          </cell>
        </row>
        <row r="45364">
          <cell r="C45364" t="str">
            <v>66440</v>
          </cell>
          <cell r="D45364" t="str">
            <v>Marsella</v>
          </cell>
        </row>
        <row r="45365">
          <cell r="C45365" t="str">
            <v>66440</v>
          </cell>
          <cell r="D45365" t="str">
            <v>Marsella</v>
          </cell>
        </row>
        <row r="45366">
          <cell r="C45366" t="str">
            <v>66440</v>
          </cell>
          <cell r="D45366" t="str">
            <v>Marsella</v>
          </cell>
        </row>
        <row r="45367">
          <cell r="C45367" t="str">
            <v>66440</v>
          </cell>
          <cell r="D45367" t="str">
            <v>Marsella</v>
          </cell>
        </row>
        <row r="45368">
          <cell r="C45368" t="str">
            <v>66440</v>
          </cell>
          <cell r="D45368" t="str">
            <v>Marsella</v>
          </cell>
        </row>
        <row r="45369">
          <cell r="C45369" t="str">
            <v>66440</v>
          </cell>
          <cell r="D45369" t="str">
            <v>Marsella</v>
          </cell>
        </row>
        <row r="45370">
          <cell r="C45370" t="str">
            <v>66440</v>
          </cell>
          <cell r="D45370" t="str">
            <v>Marsella</v>
          </cell>
        </row>
        <row r="45371">
          <cell r="C45371" t="str">
            <v>66440</v>
          </cell>
          <cell r="D45371" t="str">
            <v>Marsella</v>
          </cell>
        </row>
        <row r="45372">
          <cell r="C45372" t="str">
            <v>66440</v>
          </cell>
          <cell r="D45372" t="str">
            <v>Marsella</v>
          </cell>
        </row>
        <row r="45373">
          <cell r="C45373" t="str">
            <v>66456</v>
          </cell>
          <cell r="D45373" t="str">
            <v>Mistrató</v>
          </cell>
        </row>
        <row r="45374">
          <cell r="C45374" t="str">
            <v>66456</v>
          </cell>
          <cell r="D45374" t="str">
            <v>Mistrató</v>
          </cell>
        </row>
        <row r="45375">
          <cell r="C45375" t="str">
            <v>66456</v>
          </cell>
          <cell r="D45375" t="str">
            <v>Mistrató</v>
          </cell>
        </row>
        <row r="45376">
          <cell r="C45376" t="str">
            <v>66456</v>
          </cell>
          <cell r="D45376" t="str">
            <v>Mistrató</v>
          </cell>
        </row>
        <row r="45377">
          <cell r="C45377" t="str">
            <v>66456</v>
          </cell>
          <cell r="D45377" t="str">
            <v>Mistrató</v>
          </cell>
        </row>
        <row r="45378">
          <cell r="C45378" t="str">
            <v>66456</v>
          </cell>
          <cell r="D45378" t="str">
            <v>Mistrató</v>
          </cell>
        </row>
        <row r="45379">
          <cell r="C45379" t="str">
            <v>66456</v>
          </cell>
          <cell r="D45379" t="str">
            <v>Mistrató</v>
          </cell>
        </row>
        <row r="45380">
          <cell r="C45380" t="str">
            <v>66456</v>
          </cell>
          <cell r="D45380" t="str">
            <v>Mistrató</v>
          </cell>
        </row>
        <row r="45381">
          <cell r="C45381" t="str">
            <v>66456</v>
          </cell>
          <cell r="D45381" t="str">
            <v>Mistrató</v>
          </cell>
        </row>
        <row r="45382">
          <cell r="C45382" t="str">
            <v>66456</v>
          </cell>
          <cell r="D45382" t="str">
            <v>Mistrató</v>
          </cell>
        </row>
        <row r="45383">
          <cell r="C45383" t="str">
            <v>66456</v>
          </cell>
          <cell r="D45383" t="str">
            <v>Mistrató</v>
          </cell>
        </row>
        <row r="45384">
          <cell r="C45384" t="str">
            <v>66456</v>
          </cell>
          <cell r="D45384" t="str">
            <v>Mistrató</v>
          </cell>
        </row>
        <row r="45385">
          <cell r="C45385" t="str">
            <v>66456</v>
          </cell>
          <cell r="D45385" t="str">
            <v>Mistrató</v>
          </cell>
        </row>
        <row r="45386">
          <cell r="C45386" t="str">
            <v>66456</v>
          </cell>
          <cell r="D45386" t="str">
            <v>Mistrató</v>
          </cell>
        </row>
        <row r="45387">
          <cell r="C45387" t="str">
            <v>66456</v>
          </cell>
          <cell r="D45387" t="str">
            <v>Mistrató</v>
          </cell>
        </row>
        <row r="45388">
          <cell r="C45388" t="str">
            <v>66456</v>
          </cell>
          <cell r="D45388" t="str">
            <v>Mistrató</v>
          </cell>
        </row>
        <row r="45389">
          <cell r="C45389" t="str">
            <v>66456</v>
          </cell>
          <cell r="D45389" t="str">
            <v>Mistrató</v>
          </cell>
        </row>
        <row r="45390">
          <cell r="C45390" t="str">
            <v>66456</v>
          </cell>
          <cell r="D45390" t="str">
            <v>Mistrató</v>
          </cell>
        </row>
        <row r="45391">
          <cell r="C45391" t="str">
            <v>66456</v>
          </cell>
          <cell r="D45391" t="str">
            <v>Mistrató</v>
          </cell>
        </row>
        <row r="45392">
          <cell r="C45392" t="str">
            <v>66456</v>
          </cell>
          <cell r="D45392" t="str">
            <v>Mistrató</v>
          </cell>
        </row>
        <row r="45393">
          <cell r="C45393" t="str">
            <v>66456</v>
          </cell>
          <cell r="D45393" t="str">
            <v>Mistrató</v>
          </cell>
        </row>
        <row r="45394">
          <cell r="C45394" t="str">
            <v>66456</v>
          </cell>
          <cell r="D45394" t="str">
            <v>Mistrató</v>
          </cell>
        </row>
        <row r="45395">
          <cell r="C45395" t="str">
            <v>66456</v>
          </cell>
          <cell r="D45395" t="str">
            <v>Mistrató</v>
          </cell>
        </row>
        <row r="45396">
          <cell r="C45396" t="str">
            <v>66456</v>
          </cell>
          <cell r="D45396" t="str">
            <v>Mistrató</v>
          </cell>
        </row>
        <row r="45397">
          <cell r="C45397" t="str">
            <v>66456</v>
          </cell>
          <cell r="D45397" t="str">
            <v>Mistrató</v>
          </cell>
        </row>
        <row r="45398">
          <cell r="C45398" t="str">
            <v>66456</v>
          </cell>
          <cell r="D45398" t="str">
            <v>Mistrató</v>
          </cell>
        </row>
        <row r="45399">
          <cell r="C45399" t="str">
            <v>66456</v>
          </cell>
          <cell r="D45399" t="str">
            <v>Mistrató</v>
          </cell>
        </row>
        <row r="45400">
          <cell r="C45400" t="str">
            <v>66456</v>
          </cell>
          <cell r="D45400" t="str">
            <v>Mistrató</v>
          </cell>
        </row>
        <row r="45401">
          <cell r="C45401" t="str">
            <v>66456</v>
          </cell>
          <cell r="D45401" t="str">
            <v>Mistrató</v>
          </cell>
        </row>
        <row r="45402">
          <cell r="C45402" t="str">
            <v>66456</v>
          </cell>
          <cell r="D45402" t="str">
            <v>Mistrató</v>
          </cell>
        </row>
        <row r="45403">
          <cell r="C45403" t="str">
            <v>66456</v>
          </cell>
          <cell r="D45403" t="str">
            <v>Mistrató</v>
          </cell>
        </row>
        <row r="45404">
          <cell r="C45404" t="str">
            <v>66456</v>
          </cell>
          <cell r="D45404" t="str">
            <v>Mistrató</v>
          </cell>
        </row>
        <row r="45405">
          <cell r="C45405" t="str">
            <v>66456</v>
          </cell>
          <cell r="D45405" t="str">
            <v>Mistrató</v>
          </cell>
        </row>
        <row r="45406">
          <cell r="C45406" t="str">
            <v>66456</v>
          </cell>
          <cell r="D45406" t="str">
            <v>Mistrató</v>
          </cell>
        </row>
        <row r="45407">
          <cell r="C45407" t="str">
            <v>66456</v>
          </cell>
          <cell r="D45407" t="str">
            <v>Mistrató</v>
          </cell>
        </row>
        <row r="45408">
          <cell r="C45408" t="str">
            <v>66456</v>
          </cell>
          <cell r="D45408" t="str">
            <v>Mistrató</v>
          </cell>
        </row>
        <row r="45409">
          <cell r="C45409" t="str">
            <v>66456</v>
          </cell>
          <cell r="D45409" t="str">
            <v>Mistrató</v>
          </cell>
        </row>
        <row r="45410">
          <cell r="C45410" t="str">
            <v>66456</v>
          </cell>
          <cell r="D45410" t="str">
            <v>Mistrató</v>
          </cell>
        </row>
        <row r="45411">
          <cell r="C45411" t="str">
            <v>66456</v>
          </cell>
          <cell r="D45411" t="str">
            <v>Mistrató</v>
          </cell>
        </row>
        <row r="45412">
          <cell r="C45412" t="str">
            <v>66456</v>
          </cell>
          <cell r="D45412" t="str">
            <v>Mistrató</v>
          </cell>
        </row>
        <row r="45413">
          <cell r="C45413" t="str">
            <v>66456</v>
          </cell>
          <cell r="D45413" t="str">
            <v>Mistrató</v>
          </cell>
        </row>
        <row r="45414">
          <cell r="C45414" t="str">
            <v>66456</v>
          </cell>
          <cell r="D45414" t="str">
            <v>Mistrató</v>
          </cell>
        </row>
        <row r="45415">
          <cell r="C45415" t="str">
            <v>66456</v>
          </cell>
          <cell r="D45415" t="str">
            <v>Mistrató</v>
          </cell>
        </row>
        <row r="45416">
          <cell r="C45416" t="str">
            <v>66456</v>
          </cell>
          <cell r="D45416" t="str">
            <v>Mistrató</v>
          </cell>
        </row>
        <row r="45417">
          <cell r="C45417" t="str">
            <v>66456</v>
          </cell>
          <cell r="D45417" t="str">
            <v>Mistrató</v>
          </cell>
        </row>
        <row r="45418">
          <cell r="C45418" t="str">
            <v>66456</v>
          </cell>
          <cell r="D45418" t="str">
            <v>Mistrató</v>
          </cell>
        </row>
        <row r="45419">
          <cell r="C45419" t="str">
            <v>66456</v>
          </cell>
          <cell r="D45419" t="str">
            <v>Mistrató</v>
          </cell>
        </row>
        <row r="45420">
          <cell r="C45420" t="str">
            <v>66456</v>
          </cell>
          <cell r="D45420" t="str">
            <v>Mistrató</v>
          </cell>
        </row>
        <row r="45421">
          <cell r="C45421" t="str">
            <v>66456</v>
          </cell>
          <cell r="D45421" t="str">
            <v>Mistrató</v>
          </cell>
        </row>
        <row r="45422">
          <cell r="C45422" t="str">
            <v>66456</v>
          </cell>
          <cell r="D45422" t="str">
            <v>Mistrató</v>
          </cell>
        </row>
        <row r="45423">
          <cell r="C45423" t="str">
            <v>66456</v>
          </cell>
          <cell r="D45423" t="str">
            <v>Mistrató</v>
          </cell>
        </row>
        <row r="45424">
          <cell r="C45424" t="str">
            <v>66456</v>
          </cell>
          <cell r="D45424" t="str">
            <v>Mistrató</v>
          </cell>
        </row>
        <row r="45425">
          <cell r="C45425" t="str">
            <v>66456</v>
          </cell>
          <cell r="D45425" t="str">
            <v>Mistrató</v>
          </cell>
        </row>
        <row r="45426">
          <cell r="C45426" t="str">
            <v>66456</v>
          </cell>
          <cell r="D45426" t="str">
            <v>Mistrató</v>
          </cell>
        </row>
        <row r="45427">
          <cell r="C45427" t="str">
            <v>66572</v>
          </cell>
          <cell r="D45427" t="str">
            <v>Pueblo Rico</v>
          </cell>
        </row>
        <row r="45428">
          <cell r="C45428" t="str">
            <v>66572</v>
          </cell>
          <cell r="D45428" t="str">
            <v>Pueblo Rico</v>
          </cell>
        </row>
        <row r="45429">
          <cell r="C45429" t="str">
            <v>66572</v>
          </cell>
          <cell r="D45429" t="str">
            <v>Pueblo Rico</v>
          </cell>
        </row>
        <row r="45430">
          <cell r="C45430" t="str">
            <v>66572</v>
          </cell>
          <cell r="D45430" t="str">
            <v>Pueblo Rico</v>
          </cell>
        </row>
        <row r="45431">
          <cell r="C45431" t="str">
            <v>66572</v>
          </cell>
          <cell r="D45431" t="str">
            <v>Pueblo Rico</v>
          </cell>
        </row>
        <row r="45432">
          <cell r="C45432" t="str">
            <v>66572</v>
          </cell>
          <cell r="D45432" t="str">
            <v>Pueblo Rico</v>
          </cell>
        </row>
        <row r="45433">
          <cell r="C45433" t="str">
            <v>66572</v>
          </cell>
          <cell r="D45433" t="str">
            <v>Pueblo Rico</v>
          </cell>
        </row>
        <row r="45434">
          <cell r="C45434" t="str">
            <v>66572</v>
          </cell>
          <cell r="D45434" t="str">
            <v>Pueblo Rico</v>
          </cell>
        </row>
        <row r="45435">
          <cell r="C45435" t="str">
            <v>66572</v>
          </cell>
          <cell r="D45435" t="str">
            <v>Pueblo Rico</v>
          </cell>
        </row>
        <row r="45436">
          <cell r="C45436" t="str">
            <v>66572</v>
          </cell>
          <cell r="D45436" t="str">
            <v>Pueblo Rico</v>
          </cell>
        </row>
        <row r="45437">
          <cell r="C45437" t="str">
            <v>66572</v>
          </cell>
          <cell r="D45437" t="str">
            <v>Pueblo Rico</v>
          </cell>
        </row>
        <row r="45438">
          <cell r="C45438" t="str">
            <v>66572</v>
          </cell>
          <cell r="D45438" t="str">
            <v>Pueblo Rico</v>
          </cell>
        </row>
        <row r="45439">
          <cell r="C45439" t="str">
            <v>66572</v>
          </cell>
          <cell r="D45439" t="str">
            <v>Pueblo Rico</v>
          </cell>
        </row>
        <row r="45440">
          <cell r="C45440" t="str">
            <v>66572</v>
          </cell>
          <cell r="D45440" t="str">
            <v>Pueblo Rico</v>
          </cell>
        </row>
        <row r="45441">
          <cell r="C45441" t="str">
            <v>66572</v>
          </cell>
          <cell r="D45441" t="str">
            <v>Pueblo Rico</v>
          </cell>
        </row>
        <row r="45442">
          <cell r="C45442" t="str">
            <v>66572</v>
          </cell>
          <cell r="D45442" t="str">
            <v>Pueblo Rico</v>
          </cell>
        </row>
        <row r="45443">
          <cell r="C45443" t="str">
            <v>66572</v>
          </cell>
          <cell r="D45443" t="str">
            <v>Pueblo Rico</v>
          </cell>
        </row>
        <row r="45444">
          <cell r="C45444" t="str">
            <v>66572</v>
          </cell>
          <cell r="D45444" t="str">
            <v>Pueblo Rico</v>
          </cell>
        </row>
        <row r="45445">
          <cell r="C45445" t="str">
            <v>66572</v>
          </cell>
          <cell r="D45445" t="str">
            <v>Pueblo Rico</v>
          </cell>
        </row>
        <row r="45446">
          <cell r="C45446" t="str">
            <v>66572</v>
          </cell>
          <cell r="D45446" t="str">
            <v>Pueblo Rico</v>
          </cell>
        </row>
        <row r="45447">
          <cell r="C45447" t="str">
            <v>66572</v>
          </cell>
          <cell r="D45447" t="str">
            <v>Pueblo Rico</v>
          </cell>
        </row>
        <row r="45448">
          <cell r="C45448" t="str">
            <v>66572</v>
          </cell>
          <cell r="D45448" t="str">
            <v>Pueblo Rico</v>
          </cell>
        </row>
        <row r="45449">
          <cell r="C45449" t="str">
            <v>66572</v>
          </cell>
          <cell r="D45449" t="str">
            <v>Pueblo Rico</v>
          </cell>
        </row>
        <row r="45450">
          <cell r="C45450" t="str">
            <v>66572</v>
          </cell>
          <cell r="D45450" t="str">
            <v>Pueblo Rico</v>
          </cell>
        </row>
        <row r="45451">
          <cell r="C45451" t="str">
            <v>66572</v>
          </cell>
          <cell r="D45451" t="str">
            <v>Pueblo Rico</v>
          </cell>
        </row>
        <row r="45452">
          <cell r="C45452" t="str">
            <v>66572</v>
          </cell>
          <cell r="D45452" t="str">
            <v>Pueblo Rico</v>
          </cell>
        </row>
        <row r="45453">
          <cell r="C45453" t="str">
            <v>66572</v>
          </cell>
          <cell r="D45453" t="str">
            <v>Pueblo Rico</v>
          </cell>
        </row>
        <row r="45454">
          <cell r="C45454" t="str">
            <v>66572</v>
          </cell>
          <cell r="D45454" t="str">
            <v>Pueblo Rico</v>
          </cell>
        </row>
        <row r="45455">
          <cell r="C45455" t="str">
            <v>66572</v>
          </cell>
          <cell r="D45455" t="str">
            <v>Pueblo Rico</v>
          </cell>
        </row>
        <row r="45456">
          <cell r="C45456" t="str">
            <v>66572</v>
          </cell>
          <cell r="D45456" t="str">
            <v>Pueblo Rico</v>
          </cell>
        </row>
        <row r="45457">
          <cell r="C45457" t="str">
            <v>66572</v>
          </cell>
          <cell r="D45457" t="str">
            <v>Pueblo Rico</v>
          </cell>
        </row>
        <row r="45458">
          <cell r="C45458" t="str">
            <v>66572</v>
          </cell>
          <cell r="D45458" t="str">
            <v>Pueblo Rico</v>
          </cell>
        </row>
        <row r="45459">
          <cell r="C45459" t="str">
            <v>66572</v>
          </cell>
          <cell r="D45459" t="str">
            <v>Pueblo Rico</v>
          </cell>
        </row>
        <row r="45460">
          <cell r="C45460" t="str">
            <v>66572</v>
          </cell>
          <cell r="D45460" t="str">
            <v>Pueblo Rico</v>
          </cell>
        </row>
        <row r="45461">
          <cell r="C45461" t="str">
            <v>66572</v>
          </cell>
          <cell r="D45461" t="str">
            <v>Pueblo Rico</v>
          </cell>
        </row>
        <row r="45462">
          <cell r="C45462" t="str">
            <v>66572</v>
          </cell>
          <cell r="D45462" t="str">
            <v>Pueblo Rico</v>
          </cell>
        </row>
        <row r="45463">
          <cell r="C45463" t="str">
            <v>66572</v>
          </cell>
          <cell r="D45463" t="str">
            <v>Pueblo Rico</v>
          </cell>
        </row>
        <row r="45464">
          <cell r="C45464" t="str">
            <v>66572</v>
          </cell>
          <cell r="D45464" t="str">
            <v>Pueblo Rico</v>
          </cell>
        </row>
        <row r="45465">
          <cell r="C45465" t="str">
            <v>66572</v>
          </cell>
          <cell r="D45465" t="str">
            <v>Pueblo Rico</v>
          </cell>
        </row>
        <row r="45466">
          <cell r="C45466" t="str">
            <v>66572</v>
          </cell>
          <cell r="D45466" t="str">
            <v>Pueblo Rico</v>
          </cell>
        </row>
        <row r="45467">
          <cell r="C45467" t="str">
            <v>66572</v>
          </cell>
          <cell r="D45467" t="str">
            <v>Pueblo Rico</v>
          </cell>
        </row>
        <row r="45468">
          <cell r="C45468" t="str">
            <v>66572</v>
          </cell>
          <cell r="D45468" t="str">
            <v>Pueblo Rico</v>
          </cell>
        </row>
        <row r="45469">
          <cell r="C45469" t="str">
            <v>66572</v>
          </cell>
          <cell r="D45469" t="str">
            <v>Pueblo Rico</v>
          </cell>
        </row>
        <row r="45470">
          <cell r="C45470" t="str">
            <v>66572</v>
          </cell>
          <cell r="D45470" t="str">
            <v>Pueblo Rico</v>
          </cell>
        </row>
        <row r="45471">
          <cell r="C45471" t="str">
            <v>66572</v>
          </cell>
          <cell r="D45471" t="str">
            <v>Pueblo Rico</v>
          </cell>
        </row>
        <row r="45472">
          <cell r="C45472" t="str">
            <v>66572</v>
          </cell>
          <cell r="D45472" t="str">
            <v>Pueblo Rico</v>
          </cell>
        </row>
        <row r="45473">
          <cell r="C45473" t="str">
            <v>66572</v>
          </cell>
          <cell r="D45473" t="str">
            <v>Pueblo Rico</v>
          </cell>
        </row>
        <row r="45474">
          <cell r="C45474" t="str">
            <v>66572</v>
          </cell>
          <cell r="D45474" t="str">
            <v>Pueblo Rico</v>
          </cell>
        </row>
        <row r="45475">
          <cell r="C45475" t="str">
            <v>66572</v>
          </cell>
          <cell r="D45475" t="str">
            <v>Pueblo Rico</v>
          </cell>
        </row>
        <row r="45476">
          <cell r="C45476" t="str">
            <v>66572</v>
          </cell>
          <cell r="D45476" t="str">
            <v>Pueblo Rico</v>
          </cell>
        </row>
        <row r="45477">
          <cell r="C45477" t="str">
            <v>66572</v>
          </cell>
          <cell r="D45477" t="str">
            <v>Pueblo Rico</v>
          </cell>
        </row>
        <row r="45478">
          <cell r="C45478" t="str">
            <v>66572</v>
          </cell>
          <cell r="D45478" t="str">
            <v>Pueblo Rico</v>
          </cell>
        </row>
        <row r="45479">
          <cell r="C45479" t="str">
            <v>66572</v>
          </cell>
          <cell r="D45479" t="str">
            <v>Pueblo Rico</v>
          </cell>
        </row>
        <row r="45480">
          <cell r="C45480" t="str">
            <v>66572</v>
          </cell>
          <cell r="D45480" t="str">
            <v>Pueblo Rico</v>
          </cell>
        </row>
        <row r="45481">
          <cell r="C45481" t="str">
            <v>66594</v>
          </cell>
          <cell r="D45481" t="str">
            <v>Quinchía</v>
          </cell>
        </row>
        <row r="45482">
          <cell r="C45482" t="str">
            <v>66594</v>
          </cell>
          <cell r="D45482" t="str">
            <v>Quinchía</v>
          </cell>
        </row>
        <row r="45483">
          <cell r="C45483" t="str">
            <v>66594</v>
          </cell>
          <cell r="D45483" t="str">
            <v>Quinchía</v>
          </cell>
        </row>
        <row r="45484">
          <cell r="C45484" t="str">
            <v>66594</v>
          </cell>
          <cell r="D45484" t="str">
            <v>Quinchía</v>
          </cell>
        </row>
        <row r="45485">
          <cell r="C45485" t="str">
            <v>66594</v>
          </cell>
          <cell r="D45485" t="str">
            <v>Quinchía</v>
          </cell>
        </row>
        <row r="45486">
          <cell r="C45486" t="str">
            <v>66594</v>
          </cell>
          <cell r="D45486" t="str">
            <v>Quinchía</v>
          </cell>
        </row>
        <row r="45487">
          <cell r="C45487" t="str">
            <v>66594</v>
          </cell>
          <cell r="D45487" t="str">
            <v>Quinchía</v>
          </cell>
        </row>
        <row r="45488">
          <cell r="C45488" t="str">
            <v>66594</v>
          </cell>
          <cell r="D45488" t="str">
            <v>Quinchía</v>
          </cell>
        </row>
        <row r="45489">
          <cell r="C45489" t="str">
            <v>66594</v>
          </cell>
          <cell r="D45489" t="str">
            <v>Quinchía</v>
          </cell>
        </row>
        <row r="45490">
          <cell r="C45490" t="str">
            <v>66594</v>
          </cell>
          <cell r="D45490" t="str">
            <v>Quinchía</v>
          </cell>
        </row>
        <row r="45491">
          <cell r="C45491" t="str">
            <v>66594</v>
          </cell>
          <cell r="D45491" t="str">
            <v>Quinchía</v>
          </cell>
        </row>
        <row r="45492">
          <cell r="C45492" t="str">
            <v>66594</v>
          </cell>
          <cell r="D45492" t="str">
            <v>Quinchía</v>
          </cell>
        </row>
        <row r="45493">
          <cell r="C45493" t="str">
            <v>66594</v>
          </cell>
          <cell r="D45493" t="str">
            <v>Quinchía</v>
          </cell>
        </row>
        <row r="45494">
          <cell r="C45494" t="str">
            <v>66594</v>
          </cell>
          <cell r="D45494" t="str">
            <v>Quinchía</v>
          </cell>
        </row>
        <row r="45495">
          <cell r="C45495" t="str">
            <v>66594</v>
          </cell>
          <cell r="D45495" t="str">
            <v>Quinchía</v>
          </cell>
        </row>
        <row r="45496">
          <cell r="C45496" t="str">
            <v>66594</v>
          </cell>
          <cell r="D45496" t="str">
            <v>Quinchía</v>
          </cell>
        </row>
        <row r="45497">
          <cell r="C45497" t="str">
            <v>66594</v>
          </cell>
          <cell r="D45497" t="str">
            <v>Quinchía</v>
          </cell>
        </row>
        <row r="45498">
          <cell r="C45498" t="str">
            <v>66594</v>
          </cell>
          <cell r="D45498" t="str">
            <v>Quinchía</v>
          </cell>
        </row>
        <row r="45499">
          <cell r="C45499" t="str">
            <v>66594</v>
          </cell>
          <cell r="D45499" t="str">
            <v>Quinchía</v>
          </cell>
        </row>
        <row r="45500">
          <cell r="C45500" t="str">
            <v>66594</v>
          </cell>
          <cell r="D45500" t="str">
            <v>Quinchía</v>
          </cell>
        </row>
        <row r="45501">
          <cell r="C45501" t="str">
            <v>66594</v>
          </cell>
          <cell r="D45501" t="str">
            <v>Quinchía</v>
          </cell>
        </row>
        <row r="45502">
          <cell r="C45502" t="str">
            <v>66594</v>
          </cell>
          <cell r="D45502" t="str">
            <v>Quinchía</v>
          </cell>
        </row>
        <row r="45503">
          <cell r="C45503" t="str">
            <v>66594</v>
          </cell>
          <cell r="D45503" t="str">
            <v>Quinchía</v>
          </cell>
        </row>
        <row r="45504">
          <cell r="C45504" t="str">
            <v>66594</v>
          </cell>
          <cell r="D45504" t="str">
            <v>Quinchía</v>
          </cell>
        </row>
        <row r="45505">
          <cell r="C45505" t="str">
            <v>66594</v>
          </cell>
          <cell r="D45505" t="str">
            <v>Quinchía</v>
          </cell>
        </row>
        <row r="45506">
          <cell r="C45506" t="str">
            <v>66594</v>
          </cell>
          <cell r="D45506" t="str">
            <v>Quinchía</v>
          </cell>
        </row>
        <row r="45507">
          <cell r="C45507" t="str">
            <v>66594</v>
          </cell>
          <cell r="D45507" t="str">
            <v>Quinchía</v>
          </cell>
        </row>
        <row r="45508">
          <cell r="C45508" t="str">
            <v>66594</v>
          </cell>
          <cell r="D45508" t="str">
            <v>Quinchía</v>
          </cell>
        </row>
        <row r="45509">
          <cell r="C45509" t="str">
            <v>66594</v>
          </cell>
          <cell r="D45509" t="str">
            <v>Quinchía</v>
          </cell>
        </row>
        <row r="45510">
          <cell r="C45510" t="str">
            <v>66594</v>
          </cell>
          <cell r="D45510" t="str">
            <v>Quinchía</v>
          </cell>
        </row>
        <row r="45511">
          <cell r="C45511" t="str">
            <v>66594</v>
          </cell>
          <cell r="D45511" t="str">
            <v>Quinchía</v>
          </cell>
        </row>
        <row r="45512">
          <cell r="C45512" t="str">
            <v>66594</v>
          </cell>
          <cell r="D45512" t="str">
            <v>Quinchía</v>
          </cell>
        </row>
        <row r="45513">
          <cell r="C45513" t="str">
            <v>66594</v>
          </cell>
          <cell r="D45513" t="str">
            <v>Quinchía</v>
          </cell>
        </row>
        <row r="45514">
          <cell r="C45514" t="str">
            <v>66594</v>
          </cell>
          <cell r="D45514" t="str">
            <v>Quinchía</v>
          </cell>
        </row>
        <row r="45515">
          <cell r="C45515" t="str">
            <v>66594</v>
          </cell>
          <cell r="D45515" t="str">
            <v>Quinchía</v>
          </cell>
        </row>
        <row r="45516">
          <cell r="C45516" t="str">
            <v>66594</v>
          </cell>
          <cell r="D45516" t="str">
            <v>Quinchía</v>
          </cell>
        </row>
        <row r="45517">
          <cell r="C45517" t="str">
            <v>66594</v>
          </cell>
          <cell r="D45517" t="str">
            <v>Quinchía</v>
          </cell>
        </row>
        <row r="45518">
          <cell r="C45518" t="str">
            <v>66594</v>
          </cell>
          <cell r="D45518" t="str">
            <v>Quinchía</v>
          </cell>
        </row>
        <row r="45519">
          <cell r="C45519" t="str">
            <v>66594</v>
          </cell>
          <cell r="D45519" t="str">
            <v>Quinchía</v>
          </cell>
        </row>
        <row r="45520">
          <cell r="C45520" t="str">
            <v>66594</v>
          </cell>
          <cell r="D45520" t="str">
            <v>Quinchía</v>
          </cell>
        </row>
        <row r="45521">
          <cell r="C45521" t="str">
            <v>66594</v>
          </cell>
          <cell r="D45521" t="str">
            <v>Quinchía</v>
          </cell>
        </row>
        <row r="45522">
          <cell r="C45522" t="str">
            <v>66594</v>
          </cell>
          <cell r="D45522" t="str">
            <v>Quinchía</v>
          </cell>
        </row>
        <row r="45523">
          <cell r="C45523" t="str">
            <v>66594</v>
          </cell>
          <cell r="D45523" t="str">
            <v>Quinchía</v>
          </cell>
        </row>
        <row r="45524">
          <cell r="C45524" t="str">
            <v>66594</v>
          </cell>
          <cell r="D45524" t="str">
            <v>Quinchía</v>
          </cell>
        </row>
        <row r="45525">
          <cell r="C45525" t="str">
            <v>66594</v>
          </cell>
          <cell r="D45525" t="str">
            <v>Quinchía</v>
          </cell>
        </row>
        <row r="45526">
          <cell r="C45526" t="str">
            <v>66594</v>
          </cell>
          <cell r="D45526" t="str">
            <v>Quinchía</v>
          </cell>
        </row>
        <row r="45527">
          <cell r="C45527" t="str">
            <v>66594</v>
          </cell>
          <cell r="D45527" t="str">
            <v>Quinchía</v>
          </cell>
        </row>
        <row r="45528">
          <cell r="C45528" t="str">
            <v>66594</v>
          </cell>
          <cell r="D45528" t="str">
            <v>Quinchía</v>
          </cell>
        </row>
        <row r="45529">
          <cell r="C45529" t="str">
            <v>66594</v>
          </cell>
          <cell r="D45529" t="str">
            <v>Quinchía</v>
          </cell>
        </row>
        <row r="45530">
          <cell r="C45530" t="str">
            <v>66594</v>
          </cell>
          <cell r="D45530" t="str">
            <v>Quinchía</v>
          </cell>
        </row>
        <row r="45531">
          <cell r="C45531" t="str">
            <v>66594</v>
          </cell>
          <cell r="D45531" t="str">
            <v>Quinchía</v>
          </cell>
        </row>
        <row r="45532">
          <cell r="C45532" t="str">
            <v>66594</v>
          </cell>
          <cell r="D45532" t="str">
            <v>Quinchía</v>
          </cell>
        </row>
        <row r="45533">
          <cell r="C45533" t="str">
            <v>66594</v>
          </cell>
          <cell r="D45533" t="str">
            <v>Quinchía</v>
          </cell>
        </row>
        <row r="45534">
          <cell r="C45534" t="str">
            <v>66594</v>
          </cell>
          <cell r="D45534" t="str">
            <v>Quinchía</v>
          </cell>
        </row>
        <row r="45535">
          <cell r="C45535" t="str">
            <v>66682</v>
          </cell>
          <cell r="D45535" t="str">
            <v>Santa Rosa de Cabal</v>
          </cell>
        </row>
        <row r="45536">
          <cell r="C45536" t="str">
            <v>66682</v>
          </cell>
          <cell r="D45536" t="str">
            <v>Santa Rosa de Cabal</v>
          </cell>
        </row>
        <row r="45537">
          <cell r="C45537" t="str">
            <v>66682</v>
          </cell>
          <cell r="D45537" t="str">
            <v>Santa Rosa de Cabal</v>
          </cell>
        </row>
        <row r="45538">
          <cell r="C45538" t="str">
            <v>66682</v>
          </cell>
          <cell r="D45538" t="str">
            <v>Santa Rosa de Cabal</v>
          </cell>
        </row>
        <row r="45539">
          <cell r="C45539" t="str">
            <v>66682</v>
          </cell>
          <cell r="D45539" t="str">
            <v>Santa Rosa de Cabal</v>
          </cell>
        </row>
        <row r="45540">
          <cell r="C45540" t="str">
            <v>66682</v>
          </cell>
          <cell r="D45540" t="str">
            <v>Santa Rosa de Cabal</v>
          </cell>
        </row>
        <row r="45541">
          <cell r="C45541" t="str">
            <v>66682</v>
          </cell>
          <cell r="D45541" t="str">
            <v>Santa Rosa de Cabal</v>
          </cell>
        </row>
        <row r="45542">
          <cell r="C45542" t="str">
            <v>66682</v>
          </cell>
          <cell r="D45542" t="str">
            <v>Santa Rosa de Cabal</v>
          </cell>
        </row>
        <row r="45543">
          <cell r="C45543" t="str">
            <v>66682</v>
          </cell>
          <cell r="D45543" t="str">
            <v>Santa Rosa de Cabal</v>
          </cell>
        </row>
        <row r="45544">
          <cell r="C45544" t="str">
            <v>66682</v>
          </cell>
          <cell r="D45544" t="str">
            <v>Santa Rosa de Cabal</v>
          </cell>
        </row>
        <row r="45545">
          <cell r="C45545" t="str">
            <v>66682</v>
          </cell>
          <cell r="D45545" t="str">
            <v>Santa Rosa de Cabal</v>
          </cell>
        </row>
        <row r="45546">
          <cell r="C45546" t="str">
            <v>66682</v>
          </cell>
          <cell r="D45546" t="str">
            <v>Santa Rosa de Cabal</v>
          </cell>
        </row>
        <row r="45547">
          <cell r="C45547" t="str">
            <v>66682</v>
          </cell>
          <cell r="D45547" t="str">
            <v>Santa Rosa de Cabal</v>
          </cell>
        </row>
        <row r="45548">
          <cell r="C45548" t="str">
            <v>66682</v>
          </cell>
          <cell r="D45548" t="str">
            <v>Santa Rosa de Cabal</v>
          </cell>
        </row>
        <row r="45549">
          <cell r="C45549" t="str">
            <v>66682</v>
          </cell>
          <cell r="D45549" t="str">
            <v>Santa Rosa de Cabal</v>
          </cell>
        </row>
        <row r="45550">
          <cell r="C45550" t="str">
            <v>66682</v>
          </cell>
          <cell r="D45550" t="str">
            <v>Santa Rosa de Cabal</v>
          </cell>
        </row>
        <row r="45551">
          <cell r="C45551" t="str">
            <v>66682</v>
          </cell>
          <cell r="D45551" t="str">
            <v>Santa Rosa de Cabal</v>
          </cell>
        </row>
        <row r="45552">
          <cell r="C45552" t="str">
            <v>66682</v>
          </cell>
          <cell r="D45552" t="str">
            <v>Santa Rosa de Cabal</v>
          </cell>
        </row>
        <row r="45553">
          <cell r="C45553" t="str">
            <v>66682</v>
          </cell>
          <cell r="D45553" t="str">
            <v>Santa Rosa de Cabal</v>
          </cell>
        </row>
        <row r="45554">
          <cell r="C45554" t="str">
            <v>66682</v>
          </cell>
          <cell r="D45554" t="str">
            <v>Santa Rosa de Cabal</v>
          </cell>
        </row>
        <row r="45555">
          <cell r="C45555" t="str">
            <v>66682</v>
          </cell>
          <cell r="D45555" t="str">
            <v>Santa Rosa de Cabal</v>
          </cell>
        </row>
        <row r="45556">
          <cell r="C45556" t="str">
            <v>66682</v>
          </cell>
          <cell r="D45556" t="str">
            <v>Santa Rosa de Cabal</v>
          </cell>
        </row>
        <row r="45557">
          <cell r="C45557" t="str">
            <v>66682</v>
          </cell>
          <cell r="D45557" t="str">
            <v>Santa Rosa de Cabal</v>
          </cell>
        </row>
        <row r="45558">
          <cell r="C45558" t="str">
            <v>66682</v>
          </cell>
          <cell r="D45558" t="str">
            <v>Santa Rosa de Cabal</v>
          </cell>
        </row>
        <row r="45559">
          <cell r="C45559" t="str">
            <v>66682</v>
          </cell>
          <cell r="D45559" t="str">
            <v>Santa Rosa de Cabal</v>
          </cell>
        </row>
        <row r="45560">
          <cell r="C45560" t="str">
            <v>66682</v>
          </cell>
          <cell r="D45560" t="str">
            <v>Santa Rosa de Cabal</v>
          </cell>
        </row>
        <row r="45561">
          <cell r="C45561" t="str">
            <v>66682</v>
          </cell>
          <cell r="D45561" t="str">
            <v>Santa Rosa de Cabal</v>
          </cell>
        </row>
        <row r="45562">
          <cell r="C45562" t="str">
            <v>66682</v>
          </cell>
          <cell r="D45562" t="str">
            <v>Santa Rosa de Cabal</v>
          </cell>
        </row>
        <row r="45563">
          <cell r="C45563" t="str">
            <v>66682</v>
          </cell>
          <cell r="D45563" t="str">
            <v>Santa Rosa de Cabal</v>
          </cell>
        </row>
        <row r="45564">
          <cell r="C45564" t="str">
            <v>66682</v>
          </cell>
          <cell r="D45564" t="str">
            <v>Santa Rosa de Cabal</v>
          </cell>
        </row>
        <row r="45565">
          <cell r="C45565" t="str">
            <v>66682</v>
          </cell>
          <cell r="D45565" t="str">
            <v>Santa Rosa de Cabal</v>
          </cell>
        </row>
        <row r="45566">
          <cell r="C45566" t="str">
            <v>66682</v>
          </cell>
          <cell r="D45566" t="str">
            <v>Santa Rosa de Cabal</v>
          </cell>
        </row>
        <row r="45567">
          <cell r="C45567" t="str">
            <v>66682</v>
          </cell>
          <cell r="D45567" t="str">
            <v>Santa Rosa de Cabal</v>
          </cell>
        </row>
        <row r="45568">
          <cell r="C45568" t="str">
            <v>66682</v>
          </cell>
          <cell r="D45568" t="str">
            <v>Santa Rosa de Cabal</v>
          </cell>
        </row>
        <row r="45569">
          <cell r="C45569" t="str">
            <v>66682</v>
          </cell>
          <cell r="D45569" t="str">
            <v>Santa Rosa de Cabal</v>
          </cell>
        </row>
        <row r="45570">
          <cell r="C45570" t="str">
            <v>66682</v>
          </cell>
          <cell r="D45570" t="str">
            <v>Santa Rosa de Cabal</v>
          </cell>
        </row>
        <row r="45571">
          <cell r="C45571" t="str">
            <v>66682</v>
          </cell>
          <cell r="D45571" t="str">
            <v>Santa Rosa de Cabal</v>
          </cell>
        </row>
        <row r="45572">
          <cell r="C45572" t="str">
            <v>66682</v>
          </cell>
          <cell r="D45572" t="str">
            <v>Santa Rosa de Cabal</v>
          </cell>
        </row>
        <row r="45573">
          <cell r="C45573" t="str">
            <v>66682</v>
          </cell>
          <cell r="D45573" t="str">
            <v>Santa Rosa de Cabal</v>
          </cell>
        </row>
        <row r="45574">
          <cell r="C45574" t="str">
            <v>66682</v>
          </cell>
          <cell r="D45574" t="str">
            <v>Santa Rosa de Cabal</v>
          </cell>
        </row>
        <row r="45575">
          <cell r="C45575" t="str">
            <v>66682</v>
          </cell>
          <cell r="D45575" t="str">
            <v>Santa Rosa de Cabal</v>
          </cell>
        </row>
        <row r="45576">
          <cell r="C45576" t="str">
            <v>66682</v>
          </cell>
          <cell r="D45576" t="str">
            <v>Santa Rosa de Cabal</v>
          </cell>
        </row>
        <row r="45577">
          <cell r="C45577" t="str">
            <v>66682</v>
          </cell>
          <cell r="D45577" t="str">
            <v>Santa Rosa de Cabal</v>
          </cell>
        </row>
        <row r="45578">
          <cell r="C45578" t="str">
            <v>66682</v>
          </cell>
          <cell r="D45578" t="str">
            <v>Santa Rosa de Cabal</v>
          </cell>
        </row>
        <row r="45579">
          <cell r="C45579" t="str">
            <v>66682</v>
          </cell>
          <cell r="D45579" t="str">
            <v>Santa Rosa de Cabal</v>
          </cell>
        </row>
        <row r="45580">
          <cell r="C45580" t="str">
            <v>66682</v>
          </cell>
          <cell r="D45580" t="str">
            <v>Santa Rosa de Cabal</v>
          </cell>
        </row>
        <row r="45581">
          <cell r="C45581" t="str">
            <v>66682</v>
          </cell>
          <cell r="D45581" t="str">
            <v>Santa Rosa de Cabal</v>
          </cell>
        </row>
        <row r="45582">
          <cell r="C45582" t="str">
            <v>66682</v>
          </cell>
          <cell r="D45582" t="str">
            <v>Santa Rosa de Cabal</v>
          </cell>
        </row>
        <row r="45583">
          <cell r="C45583" t="str">
            <v>66682</v>
          </cell>
          <cell r="D45583" t="str">
            <v>Santa Rosa de Cabal</v>
          </cell>
        </row>
        <row r="45584">
          <cell r="C45584" t="str">
            <v>66682</v>
          </cell>
          <cell r="D45584" t="str">
            <v>Santa Rosa de Cabal</v>
          </cell>
        </row>
        <row r="45585">
          <cell r="C45585" t="str">
            <v>66682</v>
          </cell>
          <cell r="D45585" t="str">
            <v>Santa Rosa de Cabal</v>
          </cell>
        </row>
        <row r="45586">
          <cell r="C45586" t="str">
            <v>66682</v>
          </cell>
          <cell r="D45586" t="str">
            <v>Santa Rosa de Cabal</v>
          </cell>
        </row>
        <row r="45587">
          <cell r="C45587" t="str">
            <v>66682</v>
          </cell>
          <cell r="D45587" t="str">
            <v>Santa Rosa de Cabal</v>
          </cell>
        </row>
        <row r="45588">
          <cell r="C45588" t="str">
            <v>66682</v>
          </cell>
          <cell r="D45588" t="str">
            <v>Santa Rosa de Cabal</v>
          </cell>
        </row>
        <row r="45589">
          <cell r="C45589" t="str">
            <v>66687</v>
          </cell>
          <cell r="D45589" t="str">
            <v>Santuario</v>
          </cell>
        </row>
        <row r="45590">
          <cell r="C45590" t="str">
            <v>66687</v>
          </cell>
          <cell r="D45590" t="str">
            <v>Santuario</v>
          </cell>
        </row>
        <row r="45591">
          <cell r="C45591" t="str">
            <v>66687</v>
          </cell>
          <cell r="D45591" t="str">
            <v>Santuario</v>
          </cell>
        </row>
        <row r="45592">
          <cell r="C45592" t="str">
            <v>66687</v>
          </cell>
          <cell r="D45592" t="str">
            <v>Santuario</v>
          </cell>
        </row>
        <row r="45593">
          <cell r="C45593" t="str">
            <v>66687</v>
          </cell>
          <cell r="D45593" t="str">
            <v>Santuario</v>
          </cell>
        </row>
        <row r="45594">
          <cell r="C45594" t="str">
            <v>66687</v>
          </cell>
          <cell r="D45594" t="str">
            <v>Santuario</v>
          </cell>
        </row>
        <row r="45595">
          <cell r="C45595" t="str">
            <v>66687</v>
          </cell>
          <cell r="D45595" t="str">
            <v>Santuario</v>
          </cell>
        </row>
        <row r="45596">
          <cell r="C45596" t="str">
            <v>66687</v>
          </cell>
          <cell r="D45596" t="str">
            <v>Santuario</v>
          </cell>
        </row>
        <row r="45597">
          <cell r="C45597" t="str">
            <v>66687</v>
          </cell>
          <cell r="D45597" t="str">
            <v>Santuario</v>
          </cell>
        </row>
        <row r="45598">
          <cell r="C45598" t="str">
            <v>66687</v>
          </cell>
          <cell r="D45598" t="str">
            <v>Santuario</v>
          </cell>
        </row>
        <row r="45599">
          <cell r="C45599" t="str">
            <v>66687</v>
          </cell>
          <cell r="D45599" t="str">
            <v>Santuario</v>
          </cell>
        </row>
        <row r="45600">
          <cell r="C45600" t="str">
            <v>66687</v>
          </cell>
          <cell r="D45600" t="str">
            <v>Santuario</v>
          </cell>
        </row>
        <row r="45601">
          <cell r="C45601" t="str">
            <v>66687</v>
          </cell>
          <cell r="D45601" t="str">
            <v>Santuario</v>
          </cell>
        </row>
        <row r="45602">
          <cell r="C45602" t="str">
            <v>66687</v>
          </cell>
          <cell r="D45602" t="str">
            <v>Santuario</v>
          </cell>
        </row>
        <row r="45603">
          <cell r="C45603" t="str">
            <v>66687</v>
          </cell>
          <cell r="D45603" t="str">
            <v>Santuario</v>
          </cell>
        </row>
        <row r="45604">
          <cell r="C45604" t="str">
            <v>66687</v>
          </cell>
          <cell r="D45604" t="str">
            <v>Santuario</v>
          </cell>
        </row>
        <row r="45605">
          <cell r="C45605" t="str">
            <v>66687</v>
          </cell>
          <cell r="D45605" t="str">
            <v>Santuario</v>
          </cell>
        </row>
        <row r="45606">
          <cell r="C45606" t="str">
            <v>66687</v>
          </cell>
          <cell r="D45606" t="str">
            <v>Santuario</v>
          </cell>
        </row>
        <row r="45607">
          <cell r="C45607" t="str">
            <v>66687</v>
          </cell>
          <cell r="D45607" t="str">
            <v>Santuario</v>
          </cell>
        </row>
        <row r="45608">
          <cell r="C45608" t="str">
            <v>66687</v>
          </cell>
          <cell r="D45608" t="str">
            <v>Santuario</v>
          </cell>
        </row>
        <row r="45609">
          <cell r="C45609" t="str">
            <v>66687</v>
          </cell>
          <cell r="D45609" t="str">
            <v>Santuario</v>
          </cell>
        </row>
        <row r="45610">
          <cell r="C45610" t="str">
            <v>66687</v>
          </cell>
          <cell r="D45610" t="str">
            <v>Santuario</v>
          </cell>
        </row>
        <row r="45611">
          <cell r="C45611" t="str">
            <v>66687</v>
          </cell>
          <cell r="D45611" t="str">
            <v>Santuario</v>
          </cell>
        </row>
        <row r="45612">
          <cell r="C45612" t="str">
            <v>66687</v>
          </cell>
          <cell r="D45612" t="str">
            <v>Santuario</v>
          </cell>
        </row>
        <row r="45613">
          <cell r="C45613" t="str">
            <v>66687</v>
          </cell>
          <cell r="D45613" t="str">
            <v>Santuario</v>
          </cell>
        </row>
        <row r="45614">
          <cell r="C45614" t="str">
            <v>66687</v>
          </cell>
          <cell r="D45614" t="str">
            <v>Santuario</v>
          </cell>
        </row>
        <row r="45615">
          <cell r="C45615" t="str">
            <v>66687</v>
          </cell>
          <cell r="D45615" t="str">
            <v>Santuario</v>
          </cell>
        </row>
        <row r="45616">
          <cell r="C45616" t="str">
            <v>66687</v>
          </cell>
          <cell r="D45616" t="str">
            <v>Santuario</v>
          </cell>
        </row>
        <row r="45617">
          <cell r="C45617" t="str">
            <v>66687</v>
          </cell>
          <cell r="D45617" t="str">
            <v>Santuario</v>
          </cell>
        </row>
        <row r="45618">
          <cell r="C45618" t="str">
            <v>66687</v>
          </cell>
          <cell r="D45618" t="str">
            <v>Santuario</v>
          </cell>
        </row>
        <row r="45619">
          <cell r="C45619" t="str">
            <v>66687</v>
          </cell>
          <cell r="D45619" t="str">
            <v>Santuario</v>
          </cell>
        </row>
        <row r="45620">
          <cell r="C45620" t="str">
            <v>66687</v>
          </cell>
          <cell r="D45620" t="str">
            <v>Santuario</v>
          </cell>
        </row>
        <row r="45621">
          <cell r="C45621" t="str">
            <v>66687</v>
          </cell>
          <cell r="D45621" t="str">
            <v>Santuario</v>
          </cell>
        </row>
        <row r="45622">
          <cell r="C45622" t="str">
            <v>66687</v>
          </cell>
          <cell r="D45622" t="str">
            <v>Santuario</v>
          </cell>
        </row>
        <row r="45623">
          <cell r="C45623" t="str">
            <v>66687</v>
          </cell>
          <cell r="D45623" t="str">
            <v>Santuario</v>
          </cell>
        </row>
        <row r="45624">
          <cell r="C45624" t="str">
            <v>66687</v>
          </cell>
          <cell r="D45624" t="str">
            <v>Santuario</v>
          </cell>
        </row>
        <row r="45625">
          <cell r="C45625" t="str">
            <v>66687</v>
          </cell>
          <cell r="D45625" t="str">
            <v>Santuario</v>
          </cell>
        </row>
        <row r="45626">
          <cell r="C45626" t="str">
            <v>66687</v>
          </cell>
          <cell r="D45626" t="str">
            <v>Santuario</v>
          </cell>
        </row>
        <row r="45627">
          <cell r="C45627" t="str">
            <v>66687</v>
          </cell>
          <cell r="D45627" t="str">
            <v>Santuario</v>
          </cell>
        </row>
        <row r="45628">
          <cell r="C45628" t="str">
            <v>66687</v>
          </cell>
          <cell r="D45628" t="str">
            <v>Santuario</v>
          </cell>
        </row>
        <row r="45629">
          <cell r="C45629" t="str">
            <v>66687</v>
          </cell>
          <cell r="D45629" t="str">
            <v>Santuario</v>
          </cell>
        </row>
        <row r="45630">
          <cell r="C45630" t="str">
            <v>66687</v>
          </cell>
          <cell r="D45630" t="str">
            <v>Santuario</v>
          </cell>
        </row>
        <row r="45631">
          <cell r="C45631" t="str">
            <v>66687</v>
          </cell>
          <cell r="D45631" t="str">
            <v>Santuario</v>
          </cell>
        </row>
        <row r="45632">
          <cell r="C45632" t="str">
            <v>66687</v>
          </cell>
          <cell r="D45632" t="str">
            <v>Santuario</v>
          </cell>
        </row>
        <row r="45633">
          <cell r="C45633" t="str">
            <v>66687</v>
          </cell>
          <cell r="D45633" t="str">
            <v>Santuario</v>
          </cell>
        </row>
        <row r="45634">
          <cell r="C45634" t="str">
            <v>66687</v>
          </cell>
          <cell r="D45634" t="str">
            <v>Santuario</v>
          </cell>
        </row>
        <row r="45635">
          <cell r="C45635" t="str">
            <v>66687</v>
          </cell>
          <cell r="D45635" t="str">
            <v>Santuario</v>
          </cell>
        </row>
        <row r="45636">
          <cell r="C45636" t="str">
            <v>66687</v>
          </cell>
          <cell r="D45636" t="str">
            <v>Santuario</v>
          </cell>
        </row>
        <row r="45637">
          <cell r="C45637" t="str">
            <v>66687</v>
          </cell>
          <cell r="D45637" t="str">
            <v>Santuario</v>
          </cell>
        </row>
        <row r="45638">
          <cell r="C45638" t="str">
            <v>66687</v>
          </cell>
          <cell r="D45638" t="str">
            <v>Santuario</v>
          </cell>
        </row>
        <row r="45639">
          <cell r="C45639" t="str">
            <v>66687</v>
          </cell>
          <cell r="D45639" t="str">
            <v>Santuario</v>
          </cell>
        </row>
        <row r="45640">
          <cell r="C45640" t="str">
            <v>66687</v>
          </cell>
          <cell r="D45640" t="str">
            <v>Santuario</v>
          </cell>
        </row>
        <row r="45641">
          <cell r="C45641" t="str">
            <v>66687</v>
          </cell>
          <cell r="D45641" t="str">
            <v>Santuario</v>
          </cell>
        </row>
        <row r="45642">
          <cell r="C45642" t="str">
            <v>66687</v>
          </cell>
          <cell r="D45642" t="str">
            <v>Santuario</v>
          </cell>
        </row>
        <row r="45643">
          <cell r="C45643" t="str">
            <v>68001</v>
          </cell>
          <cell r="D45643" t="str">
            <v>Bucaramanga</v>
          </cell>
        </row>
        <row r="45644">
          <cell r="C45644" t="str">
            <v>68001</v>
          </cell>
          <cell r="D45644" t="str">
            <v>Bucaramanga</v>
          </cell>
        </row>
        <row r="45645">
          <cell r="C45645" t="str">
            <v>68001</v>
          </cell>
          <cell r="D45645" t="str">
            <v>Bucaramanga</v>
          </cell>
        </row>
        <row r="45646">
          <cell r="C45646" t="str">
            <v>68001</v>
          </cell>
          <cell r="D45646" t="str">
            <v>Bucaramanga</v>
          </cell>
        </row>
        <row r="45647">
          <cell r="C45647" t="str">
            <v>68001</v>
          </cell>
          <cell r="D45647" t="str">
            <v>Bucaramanga</v>
          </cell>
        </row>
        <row r="45648">
          <cell r="C45648" t="str">
            <v>68001</v>
          </cell>
          <cell r="D45648" t="str">
            <v>Bucaramanga</v>
          </cell>
        </row>
        <row r="45649">
          <cell r="C45649" t="str">
            <v>68001</v>
          </cell>
          <cell r="D45649" t="str">
            <v>Bucaramanga</v>
          </cell>
        </row>
        <row r="45650">
          <cell r="C45650" t="str">
            <v>68001</v>
          </cell>
          <cell r="D45650" t="str">
            <v>Bucaramanga</v>
          </cell>
        </row>
        <row r="45651">
          <cell r="C45651" t="str">
            <v>68001</v>
          </cell>
          <cell r="D45651" t="str">
            <v>Bucaramanga</v>
          </cell>
        </row>
        <row r="45652">
          <cell r="C45652" t="str">
            <v>68001</v>
          </cell>
          <cell r="D45652" t="str">
            <v>Bucaramanga</v>
          </cell>
        </row>
        <row r="45653">
          <cell r="C45653" t="str">
            <v>68001</v>
          </cell>
          <cell r="D45653" t="str">
            <v>Bucaramanga</v>
          </cell>
        </row>
        <row r="45654">
          <cell r="C45654" t="str">
            <v>68001</v>
          </cell>
          <cell r="D45654" t="str">
            <v>Bucaramanga</v>
          </cell>
        </row>
        <row r="45655">
          <cell r="C45655" t="str">
            <v>68001</v>
          </cell>
          <cell r="D45655" t="str">
            <v>Bucaramanga</v>
          </cell>
        </row>
        <row r="45656">
          <cell r="C45656" t="str">
            <v>68001</v>
          </cell>
          <cell r="D45656" t="str">
            <v>Bucaramanga</v>
          </cell>
        </row>
        <row r="45657">
          <cell r="C45657" t="str">
            <v>68001</v>
          </cell>
          <cell r="D45657" t="str">
            <v>Bucaramanga</v>
          </cell>
        </row>
        <row r="45658">
          <cell r="C45658" t="str">
            <v>68001</v>
          </cell>
          <cell r="D45658" t="str">
            <v>Bucaramanga</v>
          </cell>
        </row>
        <row r="45659">
          <cell r="C45659" t="str">
            <v>68001</v>
          </cell>
          <cell r="D45659" t="str">
            <v>Bucaramanga</v>
          </cell>
        </row>
        <row r="45660">
          <cell r="C45660" t="str">
            <v>68001</v>
          </cell>
          <cell r="D45660" t="str">
            <v>Bucaramanga</v>
          </cell>
        </row>
        <row r="45661">
          <cell r="C45661" t="str">
            <v>68001</v>
          </cell>
          <cell r="D45661" t="str">
            <v>Bucaramanga</v>
          </cell>
        </row>
        <row r="45662">
          <cell r="C45662" t="str">
            <v>68001</v>
          </cell>
          <cell r="D45662" t="str">
            <v>Bucaramanga</v>
          </cell>
        </row>
        <row r="45663">
          <cell r="C45663" t="str">
            <v>68001</v>
          </cell>
          <cell r="D45663" t="str">
            <v>Bucaramanga</v>
          </cell>
        </row>
        <row r="45664">
          <cell r="C45664" t="str">
            <v>68001</v>
          </cell>
          <cell r="D45664" t="str">
            <v>Bucaramanga</v>
          </cell>
        </row>
        <row r="45665">
          <cell r="C45665" t="str">
            <v>68001</v>
          </cell>
          <cell r="D45665" t="str">
            <v>Bucaramanga</v>
          </cell>
        </row>
        <row r="45666">
          <cell r="C45666" t="str">
            <v>68001</v>
          </cell>
          <cell r="D45666" t="str">
            <v>Bucaramanga</v>
          </cell>
        </row>
        <row r="45667">
          <cell r="C45667" t="str">
            <v>68001</v>
          </cell>
          <cell r="D45667" t="str">
            <v>Bucaramanga</v>
          </cell>
        </row>
        <row r="45668">
          <cell r="C45668" t="str">
            <v>68001</v>
          </cell>
          <cell r="D45668" t="str">
            <v>Bucaramanga</v>
          </cell>
        </row>
        <row r="45669">
          <cell r="C45669" t="str">
            <v>68001</v>
          </cell>
          <cell r="D45669" t="str">
            <v>Bucaramanga</v>
          </cell>
        </row>
        <row r="45670">
          <cell r="C45670" t="str">
            <v>68001</v>
          </cell>
          <cell r="D45670" t="str">
            <v>Bucaramanga</v>
          </cell>
        </row>
        <row r="45671">
          <cell r="C45671" t="str">
            <v>68001</v>
          </cell>
          <cell r="D45671" t="str">
            <v>Bucaramanga</v>
          </cell>
        </row>
        <row r="45672">
          <cell r="C45672" t="str">
            <v>68001</v>
          </cell>
          <cell r="D45672" t="str">
            <v>Bucaramanga</v>
          </cell>
        </row>
        <row r="45673">
          <cell r="C45673" t="str">
            <v>68001</v>
          </cell>
          <cell r="D45673" t="str">
            <v>Bucaramanga</v>
          </cell>
        </row>
        <row r="45674">
          <cell r="C45674" t="str">
            <v>68001</v>
          </cell>
          <cell r="D45674" t="str">
            <v>Bucaramanga</v>
          </cell>
        </row>
        <row r="45675">
          <cell r="C45675" t="str">
            <v>68001</v>
          </cell>
          <cell r="D45675" t="str">
            <v>Bucaramanga</v>
          </cell>
        </row>
        <row r="45676">
          <cell r="C45676" t="str">
            <v>68001</v>
          </cell>
          <cell r="D45676" t="str">
            <v>Bucaramanga</v>
          </cell>
        </row>
        <row r="45677">
          <cell r="C45677" t="str">
            <v>68001</v>
          </cell>
          <cell r="D45677" t="str">
            <v>Bucaramanga</v>
          </cell>
        </row>
        <row r="45678">
          <cell r="C45678" t="str">
            <v>68001</v>
          </cell>
          <cell r="D45678" t="str">
            <v>Bucaramanga</v>
          </cell>
        </row>
        <row r="45679">
          <cell r="C45679" t="str">
            <v>68001</v>
          </cell>
          <cell r="D45679" t="str">
            <v>Bucaramanga</v>
          </cell>
        </row>
        <row r="45680">
          <cell r="C45680" t="str">
            <v>68001</v>
          </cell>
          <cell r="D45680" t="str">
            <v>Bucaramanga</v>
          </cell>
        </row>
        <row r="45681">
          <cell r="C45681" t="str">
            <v>68001</v>
          </cell>
          <cell r="D45681" t="str">
            <v>Bucaramanga</v>
          </cell>
        </row>
        <row r="45682">
          <cell r="C45682" t="str">
            <v>68001</v>
          </cell>
          <cell r="D45682" t="str">
            <v>Bucaramanga</v>
          </cell>
        </row>
        <row r="45683">
          <cell r="C45683" t="str">
            <v>68001</v>
          </cell>
          <cell r="D45683" t="str">
            <v>Bucaramanga</v>
          </cell>
        </row>
        <row r="45684">
          <cell r="C45684" t="str">
            <v>68001</v>
          </cell>
          <cell r="D45684" t="str">
            <v>Bucaramanga</v>
          </cell>
        </row>
        <row r="45685">
          <cell r="C45685" t="str">
            <v>68001</v>
          </cell>
          <cell r="D45685" t="str">
            <v>Bucaramanga</v>
          </cell>
        </row>
        <row r="45686">
          <cell r="C45686" t="str">
            <v>68001</v>
          </cell>
          <cell r="D45686" t="str">
            <v>Bucaramanga</v>
          </cell>
        </row>
        <row r="45687">
          <cell r="C45687" t="str">
            <v>68001</v>
          </cell>
          <cell r="D45687" t="str">
            <v>Bucaramanga</v>
          </cell>
        </row>
        <row r="45688">
          <cell r="C45688" t="str">
            <v>68001</v>
          </cell>
          <cell r="D45688" t="str">
            <v>Bucaramanga</v>
          </cell>
        </row>
        <row r="45689">
          <cell r="C45689" t="str">
            <v>68001</v>
          </cell>
          <cell r="D45689" t="str">
            <v>Bucaramanga</v>
          </cell>
        </row>
        <row r="45690">
          <cell r="C45690" t="str">
            <v>68001</v>
          </cell>
          <cell r="D45690" t="str">
            <v>Bucaramanga</v>
          </cell>
        </row>
        <row r="45691">
          <cell r="C45691" t="str">
            <v>68001</v>
          </cell>
          <cell r="D45691" t="str">
            <v>Bucaramanga</v>
          </cell>
        </row>
        <row r="45692">
          <cell r="C45692" t="str">
            <v>68001</v>
          </cell>
          <cell r="D45692" t="str">
            <v>Bucaramanga</v>
          </cell>
        </row>
        <row r="45693">
          <cell r="C45693" t="str">
            <v>68001</v>
          </cell>
          <cell r="D45693" t="str">
            <v>Bucaramanga</v>
          </cell>
        </row>
        <row r="45694">
          <cell r="C45694" t="str">
            <v>68001</v>
          </cell>
          <cell r="D45694" t="str">
            <v>Bucaramanga</v>
          </cell>
        </row>
        <row r="45695">
          <cell r="C45695" t="str">
            <v>68001</v>
          </cell>
          <cell r="D45695" t="str">
            <v>Bucaramanga</v>
          </cell>
        </row>
        <row r="45696">
          <cell r="C45696" t="str">
            <v>68001</v>
          </cell>
          <cell r="D45696" t="str">
            <v>Bucaramanga</v>
          </cell>
        </row>
        <row r="45697">
          <cell r="C45697" t="str">
            <v>68013</v>
          </cell>
          <cell r="D45697" t="str">
            <v>Aguada</v>
          </cell>
        </row>
        <row r="45698">
          <cell r="C45698" t="str">
            <v>68013</v>
          </cell>
          <cell r="D45698" t="str">
            <v>Aguada</v>
          </cell>
        </row>
        <row r="45699">
          <cell r="C45699" t="str">
            <v>68013</v>
          </cell>
          <cell r="D45699" t="str">
            <v>Aguada</v>
          </cell>
        </row>
        <row r="45700">
          <cell r="C45700" t="str">
            <v>68013</v>
          </cell>
          <cell r="D45700" t="str">
            <v>Aguada</v>
          </cell>
        </row>
        <row r="45701">
          <cell r="C45701" t="str">
            <v>68013</v>
          </cell>
          <cell r="D45701" t="str">
            <v>Aguada</v>
          </cell>
        </row>
        <row r="45702">
          <cell r="C45702" t="str">
            <v>68013</v>
          </cell>
          <cell r="D45702" t="str">
            <v>Aguada</v>
          </cell>
        </row>
        <row r="45703">
          <cell r="C45703" t="str">
            <v>68013</v>
          </cell>
          <cell r="D45703" t="str">
            <v>Aguada</v>
          </cell>
        </row>
        <row r="45704">
          <cell r="C45704" t="str">
            <v>68013</v>
          </cell>
          <cell r="D45704" t="str">
            <v>Aguada</v>
          </cell>
        </row>
        <row r="45705">
          <cell r="C45705" t="str">
            <v>68013</v>
          </cell>
          <cell r="D45705" t="str">
            <v>Aguada</v>
          </cell>
        </row>
        <row r="45706">
          <cell r="C45706" t="str">
            <v>68013</v>
          </cell>
          <cell r="D45706" t="str">
            <v>Aguada</v>
          </cell>
        </row>
        <row r="45707">
          <cell r="C45707" t="str">
            <v>68013</v>
          </cell>
          <cell r="D45707" t="str">
            <v>Aguada</v>
          </cell>
        </row>
        <row r="45708">
          <cell r="C45708" t="str">
            <v>68013</v>
          </cell>
          <cell r="D45708" t="str">
            <v>Aguada</v>
          </cell>
        </row>
        <row r="45709">
          <cell r="C45709" t="str">
            <v>68013</v>
          </cell>
          <cell r="D45709" t="str">
            <v>Aguada</v>
          </cell>
        </row>
        <row r="45710">
          <cell r="C45710" t="str">
            <v>68013</v>
          </cell>
          <cell r="D45710" t="str">
            <v>Aguada</v>
          </cell>
        </row>
        <row r="45711">
          <cell r="C45711" t="str">
            <v>68013</v>
          </cell>
          <cell r="D45711" t="str">
            <v>Aguada</v>
          </cell>
        </row>
        <row r="45712">
          <cell r="C45712" t="str">
            <v>68013</v>
          </cell>
          <cell r="D45712" t="str">
            <v>Aguada</v>
          </cell>
        </row>
        <row r="45713">
          <cell r="C45713" t="str">
            <v>68013</v>
          </cell>
          <cell r="D45713" t="str">
            <v>Aguada</v>
          </cell>
        </row>
        <row r="45714">
          <cell r="C45714" t="str">
            <v>68013</v>
          </cell>
          <cell r="D45714" t="str">
            <v>Aguada</v>
          </cell>
        </row>
        <row r="45715">
          <cell r="C45715" t="str">
            <v>68013</v>
          </cell>
          <cell r="D45715" t="str">
            <v>Aguada</v>
          </cell>
        </row>
        <row r="45716">
          <cell r="C45716" t="str">
            <v>68013</v>
          </cell>
          <cell r="D45716" t="str">
            <v>Aguada</v>
          </cell>
        </row>
        <row r="45717">
          <cell r="C45717" t="str">
            <v>68013</v>
          </cell>
          <cell r="D45717" t="str">
            <v>Aguada</v>
          </cell>
        </row>
        <row r="45718">
          <cell r="C45718" t="str">
            <v>68013</v>
          </cell>
          <cell r="D45718" t="str">
            <v>Aguada</v>
          </cell>
        </row>
        <row r="45719">
          <cell r="C45719" t="str">
            <v>68013</v>
          </cell>
          <cell r="D45719" t="str">
            <v>Aguada</v>
          </cell>
        </row>
        <row r="45720">
          <cell r="C45720" t="str">
            <v>68013</v>
          </cell>
          <cell r="D45720" t="str">
            <v>Aguada</v>
          </cell>
        </row>
        <row r="45721">
          <cell r="C45721" t="str">
            <v>68013</v>
          </cell>
          <cell r="D45721" t="str">
            <v>Aguada</v>
          </cell>
        </row>
        <row r="45722">
          <cell r="C45722" t="str">
            <v>68013</v>
          </cell>
          <cell r="D45722" t="str">
            <v>Aguada</v>
          </cell>
        </row>
        <row r="45723">
          <cell r="C45723" t="str">
            <v>68013</v>
          </cell>
          <cell r="D45723" t="str">
            <v>Aguada</v>
          </cell>
        </row>
        <row r="45724">
          <cell r="C45724" t="str">
            <v>68013</v>
          </cell>
          <cell r="D45724" t="str">
            <v>Aguada</v>
          </cell>
        </row>
        <row r="45725">
          <cell r="C45725" t="str">
            <v>68013</v>
          </cell>
          <cell r="D45725" t="str">
            <v>Aguada</v>
          </cell>
        </row>
        <row r="45726">
          <cell r="C45726" t="str">
            <v>68013</v>
          </cell>
          <cell r="D45726" t="str">
            <v>Aguada</v>
          </cell>
        </row>
        <row r="45727">
          <cell r="C45727" t="str">
            <v>68013</v>
          </cell>
          <cell r="D45727" t="str">
            <v>Aguada</v>
          </cell>
        </row>
        <row r="45728">
          <cell r="C45728" t="str">
            <v>68013</v>
          </cell>
          <cell r="D45728" t="str">
            <v>Aguada</v>
          </cell>
        </row>
        <row r="45729">
          <cell r="C45729" t="str">
            <v>68013</v>
          </cell>
          <cell r="D45729" t="str">
            <v>Aguada</v>
          </cell>
        </row>
        <row r="45730">
          <cell r="C45730" t="str">
            <v>68013</v>
          </cell>
          <cell r="D45730" t="str">
            <v>Aguada</v>
          </cell>
        </row>
        <row r="45731">
          <cell r="C45731" t="str">
            <v>68013</v>
          </cell>
          <cell r="D45731" t="str">
            <v>Aguada</v>
          </cell>
        </row>
        <row r="45732">
          <cell r="C45732" t="str">
            <v>68013</v>
          </cell>
          <cell r="D45732" t="str">
            <v>Aguada</v>
          </cell>
        </row>
        <row r="45733">
          <cell r="C45733" t="str">
            <v>68013</v>
          </cell>
          <cell r="D45733" t="str">
            <v>Aguada</v>
          </cell>
        </row>
        <row r="45734">
          <cell r="C45734" t="str">
            <v>68013</v>
          </cell>
          <cell r="D45734" t="str">
            <v>Aguada</v>
          </cell>
        </row>
        <row r="45735">
          <cell r="C45735" t="str">
            <v>68013</v>
          </cell>
          <cell r="D45735" t="str">
            <v>Aguada</v>
          </cell>
        </row>
        <row r="45736">
          <cell r="C45736" t="str">
            <v>68013</v>
          </cell>
          <cell r="D45736" t="str">
            <v>Aguada</v>
          </cell>
        </row>
        <row r="45737">
          <cell r="C45737" t="str">
            <v>68013</v>
          </cell>
          <cell r="D45737" t="str">
            <v>Aguada</v>
          </cell>
        </row>
        <row r="45738">
          <cell r="C45738" t="str">
            <v>68013</v>
          </cell>
          <cell r="D45738" t="str">
            <v>Aguada</v>
          </cell>
        </row>
        <row r="45739">
          <cell r="C45739" t="str">
            <v>68013</v>
          </cell>
          <cell r="D45739" t="str">
            <v>Aguada</v>
          </cell>
        </row>
        <row r="45740">
          <cell r="C45740" t="str">
            <v>68013</v>
          </cell>
          <cell r="D45740" t="str">
            <v>Aguada</v>
          </cell>
        </row>
        <row r="45741">
          <cell r="C45741" t="str">
            <v>68013</v>
          </cell>
          <cell r="D45741" t="str">
            <v>Aguada</v>
          </cell>
        </row>
        <row r="45742">
          <cell r="C45742" t="str">
            <v>68013</v>
          </cell>
          <cell r="D45742" t="str">
            <v>Aguada</v>
          </cell>
        </row>
        <row r="45743">
          <cell r="C45743" t="str">
            <v>68013</v>
          </cell>
          <cell r="D45743" t="str">
            <v>Aguada</v>
          </cell>
        </row>
        <row r="45744">
          <cell r="C45744" t="str">
            <v>68013</v>
          </cell>
          <cell r="D45744" t="str">
            <v>Aguada</v>
          </cell>
        </row>
        <row r="45745">
          <cell r="C45745" t="str">
            <v>68013</v>
          </cell>
          <cell r="D45745" t="str">
            <v>Aguada</v>
          </cell>
        </row>
        <row r="45746">
          <cell r="C45746" t="str">
            <v>68013</v>
          </cell>
          <cell r="D45746" t="str">
            <v>Aguada</v>
          </cell>
        </row>
        <row r="45747">
          <cell r="C45747" t="str">
            <v>68013</v>
          </cell>
          <cell r="D45747" t="str">
            <v>Aguada</v>
          </cell>
        </row>
        <row r="45748">
          <cell r="C45748" t="str">
            <v>68013</v>
          </cell>
          <cell r="D45748" t="str">
            <v>Aguada</v>
          </cell>
        </row>
        <row r="45749">
          <cell r="C45749" t="str">
            <v>68013</v>
          </cell>
          <cell r="D45749" t="str">
            <v>Aguada</v>
          </cell>
        </row>
        <row r="45750">
          <cell r="C45750" t="str">
            <v>68013</v>
          </cell>
          <cell r="D45750" t="str">
            <v>Aguada</v>
          </cell>
        </row>
        <row r="45751">
          <cell r="C45751" t="str">
            <v>68020</v>
          </cell>
          <cell r="D45751" t="str">
            <v>Albania</v>
          </cell>
        </row>
        <row r="45752">
          <cell r="C45752" t="str">
            <v>68020</v>
          </cell>
          <cell r="D45752" t="str">
            <v>Albania</v>
          </cell>
        </row>
        <row r="45753">
          <cell r="C45753" t="str">
            <v>68020</v>
          </cell>
          <cell r="D45753" t="str">
            <v>Albania</v>
          </cell>
        </row>
        <row r="45754">
          <cell r="C45754" t="str">
            <v>68020</v>
          </cell>
          <cell r="D45754" t="str">
            <v>Albania</v>
          </cell>
        </row>
        <row r="45755">
          <cell r="C45755" t="str">
            <v>68020</v>
          </cell>
          <cell r="D45755" t="str">
            <v>Albania</v>
          </cell>
        </row>
        <row r="45756">
          <cell r="C45756" t="str">
            <v>68020</v>
          </cell>
          <cell r="D45756" t="str">
            <v>Albania</v>
          </cell>
        </row>
        <row r="45757">
          <cell r="C45757" t="str">
            <v>68020</v>
          </cell>
          <cell r="D45757" t="str">
            <v>Albania</v>
          </cell>
        </row>
        <row r="45758">
          <cell r="C45758" t="str">
            <v>68020</v>
          </cell>
          <cell r="D45758" t="str">
            <v>Albania</v>
          </cell>
        </row>
        <row r="45759">
          <cell r="C45759" t="str">
            <v>68020</v>
          </cell>
          <cell r="D45759" t="str">
            <v>Albania</v>
          </cell>
        </row>
        <row r="45760">
          <cell r="C45760" t="str">
            <v>68020</v>
          </cell>
          <cell r="D45760" t="str">
            <v>Albania</v>
          </cell>
        </row>
        <row r="45761">
          <cell r="C45761" t="str">
            <v>68020</v>
          </cell>
          <cell r="D45761" t="str">
            <v>Albania</v>
          </cell>
        </row>
        <row r="45762">
          <cell r="C45762" t="str">
            <v>68020</v>
          </cell>
          <cell r="D45762" t="str">
            <v>Albania</v>
          </cell>
        </row>
        <row r="45763">
          <cell r="C45763" t="str">
            <v>68020</v>
          </cell>
          <cell r="D45763" t="str">
            <v>Albania</v>
          </cell>
        </row>
        <row r="45764">
          <cell r="C45764" t="str">
            <v>68020</v>
          </cell>
          <cell r="D45764" t="str">
            <v>Albania</v>
          </cell>
        </row>
        <row r="45765">
          <cell r="C45765" t="str">
            <v>68020</v>
          </cell>
          <cell r="D45765" t="str">
            <v>Albania</v>
          </cell>
        </row>
        <row r="45766">
          <cell r="C45766" t="str">
            <v>68020</v>
          </cell>
          <cell r="D45766" t="str">
            <v>Albania</v>
          </cell>
        </row>
        <row r="45767">
          <cell r="C45767" t="str">
            <v>68020</v>
          </cell>
          <cell r="D45767" t="str">
            <v>Albania</v>
          </cell>
        </row>
        <row r="45768">
          <cell r="C45768" t="str">
            <v>68020</v>
          </cell>
          <cell r="D45768" t="str">
            <v>Albania</v>
          </cell>
        </row>
        <row r="45769">
          <cell r="C45769" t="str">
            <v>68020</v>
          </cell>
          <cell r="D45769" t="str">
            <v>Albania</v>
          </cell>
        </row>
        <row r="45770">
          <cell r="C45770" t="str">
            <v>68020</v>
          </cell>
          <cell r="D45770" t="str">
            <v>Albania</v>
          </cell>
        </row>
        <row r="45771">
          <cell r="C45771" t="str">
            <v>68020</v>
          </cell>
          <cell r="D45771" t="str">
            <v>Albania</v>
          </cell>
        </row>
        <row r="45772">
          <cell r="C45772" t="str">
            <v>68020</v>
          </cell>
          <cell r="D45772" t="str">
            <v>Albania</v>
          </cell>
        </row>
        <row r="45773">
          <cell r="C45773" t="str">
            <v>68020</v>
          </cell>
          <cell r="D45773" t="str">
            <v>Albania</v>
          </cell>
        </row>
        <row r="45774">
          <cell r="C45774" t="str">
            <v>68020</v>
          </cell>
          <cell r="D45774" t="str">
            <v>Albania</v>
          </cell>
        </row>
        <row r="45775">
          <cell r="C45775" t="str">
            <v>68020</v>
          </cell>
          <cell r="D45775" t="str">
            <v>Albania</v>
          </cell>
        </row>
        <row r="45776">
          <cell r="C45776" t="str">
            <v>68020</v>
          </cell>
          <cell r="D45776" t="str">
            <v>Albania</v>
          </cell>
        </row>
        <row r="45777">
          <cell r="C45777" t="str">
            <v>68020</v>
          </cell>
          <cell r="D45777" t="str">
            <v>Albania</v>
          </cell>
        </row>
        <row r="45778">
          <cell r="C45778" t="str">
            <v>68020</v>
          </cell>
          <cell r="D45778" t="str">
            <v>Albania</v>
          </cell>
        </row>
        <row r="45779">
          <cell r="C45779" t="str">
            <v>68020</v>
          </cell>
          <cell r="D45779" t="str">
            <v>Albania</v>
          </cell>
        </row>
        <row r="45780">
          <cell r="C45780" t="str">
            <v>68020</v>
          </cell>
          <cell r="D45780" t="str">
            <v>Albania</v>
          </cell>
        </row>
        <row r="45781">
          <cell r="C45781" t="str">
            <v>68020</v>
          </cell>
          <cell r="D45781" t="str">
            <v>Albania</v>
          </cell>
        </row>
        <row r="45782">
          <cell r="C45782" t="str">
            <v>68020</v>
          </cell>
          <cell r="D45782" t="str">
            <v>Albania</v>
          </cell>
        </row>
        <row r="45783">
          <cell r="C45783" t="str">
            <v>68020</v>
          </cell>
          <cell r="D45783" t="str">
            <v>Albania</v>
          </cell>
        </row>
        <row r="45784">
          <cell r="C45784" t="str">
            <v>68020</v>
          </cell>
          <cell r="D45784" t="str">
            <v>Albania</v>
          </cell>
        </row>
        <row r="45785">
          <cell r="C45785" t="str">
            <v>68020</v>
          </cell>
          <cell r="D45785" t="str">
            <v>Albania</v>
          </cell>
        </row>
        <row r="45786">
          <cell r="C45786" t="str">
            <v>68020</v>
          </cell>
          <cell r="D45786" t="str">
            <v>Albania</v>
          </cell>
        </row>
        <row r="45787">
          <cell r="C45787" t="str">
            <v>68020</v>
          </cell>
          <cell r="D45787" t="str">
            <v>Albania</v>
          </cell>
        </row>
        <row r="45788">
          <cell r="C45788" t="str">
            <v>68020</v>
          </cell>
          <cell r="D45788" t="str">
            <v>Albania</v>
          </cell>
        </row>
        <row r="45789">
          <cell r="C45789" t="str">
            <v>68020</v>
          </cell>
          <cell r="D45789" t="str">
            <v>Albania</v>
          </cell>
        </row>
        <row r="45790">
          <cell r="C45790" t="str">
            <v>68020</v>
          </cell>
          <cell r="D45790" t="str">
            <v>Albania</v>
          </cell>
        </row>
        <row r="45791">
          <cell r="C45791" t="str">
            <v>68020</v>
          </cell>
          <cell r="D45791" t="str">
            <v>Albania</v>
          </cell>
        </row>
        <row r="45792">
          <cell r="C45792" t="str">
            <v>68020</v>
          </cell>
          <cell r="D45792" t="str">
            <v>Albania</v>
          </cell>
        </row>
        <row r="45793">
          <cell r="C45793" t="str">
            <v>68020</v>
          </cell>
          <cell r="D45793" t="str">
            <v>Albania</v>
          </cell>
        </row>
        <row r="45794">
          <cell r="C45794" t="str">
            <v>68020</v>
          </cell>
          <cell r="D45794" t="str">
            <v>Albania</v>
          </cell>
        </row>
        <row r="45795">
          <cell r="C45795" t="str">
            <v>68020</v>
          </cell>
          <cell r="D45795" t="str">
            <v>Albania</v>
          </cell>
        </row>
        <row r="45796">
          <cell r="C45796" t="str">
            <v>68020</v>
          </cell>
          <cell r="D45796" t="str">
            <v>Albania</v>
          </cell>
        </row>
        <row r="45797">
          <cell r="C45797" t="str">
            <v>68020</v>
          </cell>
          <cell r="D45797" t="str">
            <v>Albania</v>
          </cell>
        </row>
        <row r="45798">
          <cell r="C45798" t="str">
            <v>68020</v>
          </cell>
          <cell r="D45798" t="str">
            <v>Albania</v>
          </cell>
        </row>
        <row r="45799">
          <cell r="C45799" t="str">
            <v>68020</v>
          </cell>
          <cell r="D45799" t="str">
            <v>Albania</v>
          </cell>
        </row>
        <row r="45800">
          <cell r="C45800" t="str">
            <v>68020</v>
          </cell>
          <cell r="D45800" t="str">
            <v>Albania</v>
          </cell>
        </row>
        <row r="45801">
          <cell r="C45801" t="str">
            <v>68020</v>
          </cell>
          <cell r="D45801" t="str">
            <v>Albania</v>
          </cell>
        </row>
        <row r="45802">
          <cell r="C45802" t="str">
            <v>68020</v>
          </cell>
          <cell r="D45802" t="str">
            <v>Albania</v>
          </cell>
        </row>
        <row r="45803">
          <cell r="C45803" t="str">
            <v>68020</v>
          </cell>
          <cell r="D45803" t="str">
            <v>Albania</v>
          </cell>
        </row>
        <row r="45804">
          <cell r="C45804" t="str">
            <v>68020</v>
          </cell>
          <cell r="D45804" t="str">
            <v>Albania</v>
          </cell>
        </row>
        <row r="45805">
          <cell r="C45805" t="str">
            <v>68051</v>
          </cell>
          <cell r="D45805" t="str">
            <v>Aratoca</v>
          </cell>
        </row>
        <row r="45806">
          <cell r="C45806" t="str">
            <v>68051</v>
          </cell>
          <cell r="D45806" t="str">
            <v>Aratoca</v>
          </cell>
        </row>
        <row r="45807">
          <cell r="C45807" t="str">
            <v>68051</v>
          </cell>
          <cell r="D45807" t="str">
            <v>Aratoca</v>
          </cell>
        </row>
        <row r="45808">
          <cell r="C45808" t="str">
            <v>68051</v>
          </cell>
          <cell r="D45808" t="str">
            <v>Aratoca</v>
          </cell>
        </row>
        <row r="45809">
          <cell r="C45809" t="str">
            <v>68051</v>
          </cell>
          <cell r="D45809" t="str">
            <v>Aratoca</v>
          </cell>
        </row>
        <row r="45810">
          <cell r="C45810" t="str">
            <v>68051</v>
          </cell>
          <cell r="D45810" t="str">
            <v>Aratoca</v>
          </cell>
        </row>
        <row r="45811">
          <cell r="C45811" t="str">
            <v>68051</v>
          </cell>
          <cell r="D45811" t="str">
            <v>Aratoca</v>
          </cell>
        </row>
        <row r="45812">
          <cell r="C45812" t="str">
            <v>68051</v>
          </cell>
          <cell r="D45812" t="str">
            <v>Aratoca</v>
          </cell>
        </row>
        <row r="45813">
          <cell r="C45813" t="str">
            <v>68051</v>
          </cell>
          <cell r="D45813" t="str">
            <v>Aratoca</v>
          </cell>
        </row>
        <row r="45814">
          <cell r="C45814" t="str">
            <v>68051</v>
          </cell>
          <cell r="D45814" t="str">
            <v>Aratoca</v>
          </cell>
        </row>
        <row r="45815">
          <cell r="C45815" t="str">
            <v>68051</v>
          </cell>
          <cell r="D45815" t="str">
            <v>Aratoca</v>
          </cell>
        </row>
        <row r="45816">
          <cell r="C45816" t="str">
            <v>68051</v>
          </cell>
          <cell r="D45816" t="str">
            <v>Aratoca</v>
          </cell>
        </row>
        <row r="45817">
          <cell r="C45817" t="str">
            <v>68051</v>
          </cell>
          <cell r="D45817" t="str">
            <v>Aratoca</v>
          </cell>
        </row>
        <row r="45818">
          <cell r="C45818" t="str">
            <v>68051</v>
          </cell>
          <cell r="D45818" t="str">
            <v>Aratoca</v>
          </cell>
        </row>
        <row r="45819">
          <cell r="C45819" t="str">
            <v>68051</v>
          </cell>
          <cell r="D45819" t="str">
            <v>Aratoca</v>
          </cell>
        </row>
        <row r="45820">
          <cell r="C45820" t="str">
            <v>68051</v>
          </cell>
          <cell r="D45820" t="str">
            <v>Aratoca</v>
          </cell>
        </row>
        <row r="45821">
          <cell r="C45821" t="str">
            <v>68051</v>
          </cell>
          <cell r="D45821" t="str">
            <v>Aratoca</v>
          </cell>
        </row>
        <row r="45822">
          <cell r="C45822" t="str">
            <v>68051</v>
          </cell>
          <cell r="D45822" t="str">
            <v>Aratoca</v>
          </cell>
        </row>
        <row r="45823">
          <cell r="C45823" t="str">
            <v>68051</v>
          </cell>
          <cell r="D45823" t="str">
            <v>Aratoca</v>
          </cell>
        </row>
        <row r="45824">
          <cell r="C45824" t="str">
            <v>68051</v>
          </cell>
          <cell r="D45824" t="str">
            <v>Aratoca</v>
          </cell>
        </row>
        <row r="45825">
          <cell r="C45825" t="str">
            <v>68051</v>
          </cell>
          <cell r="D45825" t="str">
            <v>Aratoca</v>
          </cell>
        </row>
        <row r="45826">
          <cell r="C45826" t="str">
            <v>68051</v>
          </cell>
          <cell r="D45826" t="str">
            <v>Aratoca</v>
          </cell>
        </row>
        <row r="45827">
          <cell r="C45827" t="str">
            <v>68051</v>
          </cell>
          <cell r="D45827" t="str">
            <v>Aratoca</v>
          </cell>
        </row>
        <row r="45828">
          <cell r="C45828" t="str">
            <v>68051</v>
          </cell>
          <cell r="D45828" t="str">
            <v>Aratoca</v>
          </cell>
        </row>
        <row r="45829">
          <cell r="C45829" t="str">
            <v>68051</v>
          </cell>
          <cell r="D45829" t="str">
            <v>Aratoca</v>
          </cell>
        </row>
        <row r="45830">
          <cell r="C45830" t="str">
            <v>68051</v>
          </cell>
          <cell r="D45830" t="str">
            <v>Aratoca</v>
          </cell>
        </row>
        <row r="45831">
          <cell r="C45831" t="str">
            <v>68051</v>
          </cell>
          <cell r="D45831" t="str">
            <v>Aratoca</v>
          </cell>
        </row>
        <row r="45832">
          <cell r="C45832" t="str">
            <v>68051</v>
          </cell>
          <cell r="D45832" t="str">
            <v>Aratoca</v>
          </cell>
        </row>
        <row r="45833">
          <cell r="C45833" t="str">
            <v>68051</v>
          </cell>
          <cell r="D45833" t="str">
            <v>Aratoca</v>
          </cell>
        </row>
        <row r="45834">
          <cell r="C45834" t="str">
            <v>68051</v>
          </cell>
          <cell r="D45834" t="str">
            <v>Aratoca</v>
          </cell>
        </row>
        <row r="45835">
          <cell r="C45835" t="str">
            <v>68051</v>
          </cell>
          <cell r="D45835" t="str">
            <v>Aratoca</v>
          </cell>
        </row>
        <row r="45836">
          <cell r="C45836" t="str">
            <v>68051</v>
          </cell>
          <cell r="D45836" t="str">
            <v>Aratoca</v>
          </cell>
        </row>
        <row r="45837">
          <cell r="C45837" t="str">
            <v>68051</v>
          </cell>
          <cell r="D45837" t="str">
            <v>Aratoca</v>
          </cell>
        </row>
        <row r="45838">
          <cell r="C45838" t="str">
            <v>68051</v>
          </cell>
          <cell r="D45838" t="str">
            <v>Aratoca</v>
          </cell>
        </row>
        <row r="45839">
          <cell r="C45839" t="str">
            <v>68051</v>
          </cell>
          <cell r="D45839" t="str">
            <v>Aratoca</v>
          </cell>
        </row>
        <row r="45840">
          <cell r="C45840" t="str">
            <v>68051</v>
          </cell>
          <cell r="D45840" t="str">
            <v>Aratoca</v>
          </cell>
        </row>
        <row r="45841">
          <cell r="C45841" t="str">
            <v>68051</v>
          </cell>
          <cell r="D45841" t="str">
            <v>Aratoca</v>
          </cell>
        </row>
        <row r="45842">
          <cell r="C45842" t="str">
            <v>68051</v>
          </cell>
          <cell r="D45842" t="str">
            <v>Aratoca</v>
          </cell>
        </row>
        <row r="45843">
          <cell r="C45843" t="str">
            <v>68051</v>
          </cell>
          <cell r="D45843" t="str">
            <v>Aratoca</v>
          </cell>
        </row>
        <row r="45844">
          <cell r="C45844" t="str">
            <v>68051</v>
          </cell>
          <cell r="D45844" t="str">
            <v>Aratoca</v>
          </cell>
        </row>
        <row r="45845">
          <cell r="C45845" t="str">
            <v>68051</v>
          </cell>
          <cell r="D45845" t="str">
            <v>Aratoca</v>
          </cell>
        </row>
        <row r="45846">
          <cell r="C45846" t="str">
            <v>68051</v>
          </cell>
          <cell r="D45846" t="str">
            <v>Aratoca</v>
          </cell>
        </row>
        <row r="45847">
          <cell r="C45847" t="str">
            <v>68051</v>
          </cell>
          <cell r="D45847" t="str">
            <v>Aratoca</v>
          </cell>
        </row>
        <row r="45848">
          <cell r="C45848" t="str">
            <v>68051</v>
          </cell>
          <cell r="D45848" t="str">
            <v>Aratoca</v>
          </cell>
        </row>
        <row r="45849">
          <cell r="C45849" t="str">
            <v>68051</v>
          </cell>
          <cell r="D45849" t="str">
            <v>Aratoca</v>
          </cell>
        </row>
        <row r="45850">
          <cell r="C45850" t="str">
            <v>68051</v>
          </cell>
          <cell r="D45850" t="str">
            <v>Aratoca</v>
          </cell>
        </row>
        <row r="45851">
          <cell r="C45851" t="str">
            <v>68051</v>
          </cell>
          <cell r="D45851" t="str">
            <v>Aratoca</v>
          </cell>
        </row>
        <row r="45852">
          <cell r="C45852" t="str">
            <v>68051</v>
          </cell>
          <cell r="D45852" t="str">
            <v>Aratoca</v>
          </cell>
        </row>
        <row r="45853">
          <cell r="C45853" t="str">
            <v>68051</v>
          </cell>
          <cell r="D45853" t="str">
            <v>Aratoca</v>
          </cell>
        </row>
        <row r="45854">
          <cell r="C45854" t="str">
            <v>68051</v>
          </cell>
          <cell r="D45854" t="str">
            <v>Aratoca</v>
          </cell>
        </row>
        <row r="45855">
          <cell r="C45855" t="str">
            <v>68051</v>
          </cell>
          <cell r="D45855" t="str">
            <v>Aratoca</v>
          </cell>
        </row>
        <row r="45856">
          <cell r="C45856" t="str">
            <v>68051</v>
          </cell>
          <cell r="D45856" t="str">
            <v>Aratoca</v>
          </cell>
        </row>
        <row r="45857">
          <cell r="C45857" t="str">
            <v>68051</v>
          </cell>
          <cell r="D45857" t="str">
            <v>Aratoca</v>
          </cell>
        </row>
        <row r="45858">
          <cell r="C45858" t="str">
            <v>68051</v>
          </cell>
          <cell r="D45858" t="str">
            <v>Aratoca</v>
          </cell>
        </row>
        <row r="45859">
          <cell r="C45859" t="str">
            <v>68077</v>
          </cell>
          <cell r="D45859" t="str">
            <v>Barbosa</v>
          </cell>
        </row>
        <row r="45860">
          <cell r="C45860" t="str">
            <v>68077</v>
          </cell>
          <cell r="D45860" t="str">
            <v>Barbosa</v>
          </cell>
        </row>
        <row r="45861">
          <cell r="C45861" t="str">
            <v>68077</v>
          </cell>
          <cell r="D45861" t="str">
            <v>Barbosa</v>
          </cell>
        </row>
        <row r="45862">
          <cell r="C45862" t="str">
            <v>68077</v>
          </cell>
          <cell r="D45862" t="str">
            <v>Barbosa</v>
          </cell>
        </row>
        <row r="45863">
          <cell r="C45863" t="str">
            <v>68077</v>
          </cell>
          <cell r="D45863" t="str">
            <v>Barbosa</v>
          </cell>
        </row>
        <row r="45864">
          <cell r="C45864" t="str">
            <v>68077</v>
          </cell>
          <cell r="D45864" t="str">
            <v>Barbosa</v>
          </cell>
        </row>
        <row r="45865">
          <cell r="C45865" t="str">
            <v>68077</v>
          </cell>
          <cell r="D45865" t="str">
            <v>Barbosa</v>
          </cell>
        </row>
        <row r="45866">
          <cell r="C45866" t="str">
            <v>68077</v>
          </cell>
          <cell r="D45866" t="str">
            <v>Barbosa</v>
          </cell>
        </row>
        <row r="45867">
          <cell r="C45867" t="str">
            <v>68077</v>
          </cell>
          <cell r="D45867" t="str">
            <v>Barbosa</v>
          </cell>
        </row>
        <row r="45868">
          <cell r="C45868" t="str">
            <v>68077</v>
          </cell>
          <cell r="D45868" t="str">
            <v>Barbosa</v>
          </cell>
        </row>
        <row r="45869">
          <cell r="C45869" t="str">
            <v>68077</v>
          </cell>
          <cell r="D45869" t="str">
            <v>Barbosa</v>
          </cell>
        </row>
        <row r="45870">
          <cell r="C45870" t="str">
            <v>68077</v>
          </cell>
          <cell r="D45870" t="str">
            <v>Barbosa</v>
          </cell>
        </row>
        <row r="45871">
          <cell r="C45871" t="str">
            <v>68077</v>
          </cell>
          <cell r="D45871" t="str">
            <v>Barbosa</v>
          </cell>
        </row>
        <row r="45872">
          <cell r="C45872" t="str">
            <v>68077</v>
          </cell>
          <cell r="D45872" t="str">
            <v>Barbosa</v>
          </cell>
        </row>
        <row r="45873">
          <cell r="C45873" t="str">
            <v>68077</v>
          </cell>
          <cell r="D45873" t="str">
            <v>Barbosa</v>
          </cell>
        </row>
        <row r="45874">
          <cell r="C45874" t="str">
            <v>68077</v>
          </cell>
          <cell r="D45874" t="str">
            <v>Barbosa</v>
          </cell>
        </row>
        <row r="45875">
          <cell r="C45875" t="str">
            <v>68077</v>
          </cell>
          <cell r="D45875" t="str">
            <v>Barbosa</v>
          </cell>
        </row>
        <row r="45876">
          <cell r="C45876" t="str">
            <v>68077</v>
          </cell>
          <cell r="D45876" t="str">
            <v>Barbosa</v>
          </cell>
        </row>
        <row r="45877">
          <cell r="C45877" t="str">
            <v>68077</v>
          </cell>
          <cell r="D45877" t="str">
            <v>Barbosa</v>
          </cell>
        </row>
        <row r="45878">
          <cell r="C45878" t="str">
            <v>68077</v>
          </cell>
          <cell r="D45878" t="str">
            <v>Barbosa</v>
          </cell>
        </row>
        <row r="45879">
          <cell r="C45879" t="str">
            <v>68077</v>
          </cell>
          <cell r="D45879" t="str">
            <v>Barbosa</v>
          </cell>
        </row>
        <row r="45880">
          <cell r="C45880" t="str">
            <v>68077</v>
          </cell>
          <cell r="D45880" t="str">
            <v>Barbosa</v>
          </cell>
        </row>
        <row r="45881">
          <cell r="C45881" t="str">
            <v>68077</v>
          </cell>
          <cell r="D45881" t="str">
            <v>Barbosa</v>
          </cell>
        </row>
        <row r="45882">
          <cell r="C45882" t="str">
            <v>68077</v>
          </cell>
          <cell r="D45882" t="str">
            <v>Barbosa</v>
          </cell>
        </row>
        <row r="45883">
          <cell r="C45883" t="str">
            <v>68077</v>
          </cell>
          <cell r="D45883" t="str">
            <v>Barbosa</v>
          </cell>
        </row>
        <row r="45884">
          <cell r="C45884" t="str">
            <v>68077</v>
          </cell>
          <cell r="D45884" t="str">
            <v>Barbosa</v>
          </cell>
        </row>
        <row r="45885">
          <cell r="C45885" t="str">
            <v>68077</v>
          </cell>
          <cell r="D45885" t="str">
            <v>Barbosa</v>
          </cell>
        </row>
        <row r="45886">
          <cell r="C45886" t="str">
            <v>68077</v>
          </cell>
          <cell r="D45886" t="str">
            <v>Barbosa</v>
          </cell>
        </row>
        <row r="45887">
          <cell r="C45887" t="str">
            <v>68077</v>
          </cell>
          <cell r="D45887" t="str">
            <v>Barbosa</v>
          </cell>
        </row>
        <row r="45888">
          <cell r="C45888" t="str">
            <v>68077</v>
          </cell>
          <cell r="D45888" t="str">
            <v>Barbosa</v>
          </cell>
        </row>
        <row r="45889">
          <cell r="C45889" t="str">
            <v>68077</v>
          </cell>
          <cell r="D45889" t="str">
            <v>Barbosa</v>
          </cell>
        </row>
        <row r="45890">
          <cell r="C45890" t="str">
            <v>68077</v>
          </cell>
          <cell r="D45890" t="str">
            <v>Barbosa</v>
          </cell>
        </row>
        <row r="45891">
          <cell r="C45891" t="str">
            <v>68077</v>
          </cell>
          <cell r="D45891" t="str">
            <v>Barbosa</v>
          </cell>
        </row>
        <row r="45892">
          <cell r="C45892" t="str">
            <v>68077</v>
          </cell>
          <cell r="D45892" t="str">
            <v>Barbosa</v>
          </cell>
        </row>
        <row r="45893">
          <cell r="C45893" t="str">
            <v>68077</v>
          </cell>
          <cell r="D45893" t="str">
            <v>Barbosa</v>
          </cell>
        </row>
        <row r="45894">
          <cell r="C45894" t="str">
            <v>68077</v>
          </cell>
          <cell r="D45894" t="str">
            <v>Barbosa</v>
          </cell>
        </row>
        <row r="45895">
          <cell r="C45895" t="str">
            <v>68077</v>
          </cell>
          <cell r="D45895" t="str">
            <v>Barbosa</v>
          </cell>
        </row>
        <row r="45896">
          <cell r="C45896" t="str">
            <v>68077</v>
          </cell>
          <cell r="D45896" t="str">
            <v>Barbosa</v>
          </cell>
        </row>
        <row r="45897">
          <cell r="C45897" t="str">
            <v>68077</v>
          </cell>
          <cell r="D45897" t="str">
            <v>Barbosa</v>
          </cell>
        </row>
        <row r="45898">
          <cell r="C45898" t="str">
            <v>68077</v>
          </cell>
          <cell r="D45898" t="str">
            <v>Barbosa</v>
          </cell>
        </row>
        <row r="45899">
          <cell r="C45899" t="str">
            <v>68077</v>
          </cell>
          <cell r="D45899" t="str">
            <v>Barbosa</v>
          </cell>
        </row>
        <row r="45900">
          <cell r="C45900" t="str">
            <v>68077</v>
          </cell>
          <cell r="D45900" t="str">
            <v>Barbosa</v>
          </cell>
        </row>
        <row r="45901">
          <cell r="C45901" t="str">
            <v>68077</v>
          </cell>
          <cell r="D45901" t="str">
            <v>Barbosa</v>
          </cell>
        </row>
        <row r="45902">
          <cell r="C45902" t="str">
            <v>68077</v>
          </cell>
          <cell r="D45902" t="str">
            <v>Barbosa</v>
          </cell>
        </row>
        <row r="45903">
          <cell r="C45903" t="str">
            <v>68077</v>
          </cell>
          <cell r="D45903" t="str">
            <v>Barbosa</v>
          </cell>
        </row>
        <row r="45904">
          <cell r="C45904" t="str">
            <v>68077</v>
          </cell>
          <cell r="D45904" t="str">
            <v>Barbosa</v>
          </cell>
        </row>
        <row r="45905">
          <cell r="C45905" t="str">
            <v>68077</v>
          </cell>
          <cell r="D45905" t="str">
            <v>Barbosa</v>
          </cell>
        </row>
        <row r="45906">
          <cell r="C45906" t="str">
            <v>68077</v>
          </cell>
          <cell r="D45906" t="str">
            <v>Barbosa</v>
          </cell>
        </row>
        <row r="45907">
          <cell r="C45907" t="str">
            <v>68077</v>
          </cell>
          <cell r="D45907" t="str">
            <v>Barbosa</v>
          </cell>
        </row>
        <row r="45908">
          <cell r="C45908" t="str">
            <v>68077</v>
          </cell>
          <cell r="D45908" t="str">
            <v>Barbosa</v>
          </cell>
        </row>
        <row r="45909">
          <cell r="C45909" t="str">
            <v>68077</v>
          </cell>
          <cell r="D45909" t="str">
            <v>Barbosa</v>
          </cell>
        </row>
        <row r="45910">
          <cell r="C45910" t="str">
            <v>68077</v>
          </cell>
          <cell r="D45910" t="str">
            <v>Barbosa</v>
          </cell>
        </row>
        <row r="45911">
          <cell r="C45911" t="str">
            <v>68077</v>
          </cell>
          <cell r="D45911" t="str">
            <v>Barbosa</v>
          </cell>
        </row>
        <row r="45912">
          <cell r="C45912" t="str">
            <v>68077</v>
          </cell>
          <cell r="D45912" t="str">
            <v>Barbosa</v>
          </cell>
        </row>
        <row r="45913">
          <cell r="C45913" t="str">
            <v>68079</v>
          </cell>
          <cell r="D45913" t="str">
            <v>Barichara</v>
          </cell>
        </row>
        <row r="45914">
          <cell r="C45914" t="str">
            <v>68079</v>
          </cell>
          <cell r="D45914" t="str">
            <v>Barichara</v>
          </cell>
        </row>
        <row r="45915">
          <cell r="C45915" t="str">
            <v>68079</v>
          </cell>
          <cell r="D45915" t="str">
            <v>Barichara</v>
          </cell>
        </row>
        <row r="45916">
          <cell r="C45916" t="str">
            <v>68079</v>
          </cell>
          <cell r="D45916" t="str">
            <v>Barichara</v>
          </cell>
        </row>
        <row r="45917">
          <cell r="C45917" t="str">
            <v>68079</v>
          </cell>
          <cell r="D45917" t="str">
            <v>Barichara</v>
          </cell>
        </row>
        <row r="45918">
          <cell r="C45918" t="str">
            <v>68079</v>
          </cell>
          <cell r="D45918" t="str">
            <v>Barichara</v>
          </cell>
        </row>
        <row r="45919">
          <cell r="C45919" t="str">
            <v>68079</v>
          </cell>
          <cell r="D45919" t="str">
            <v>Barichara</v>
          </cell>
        </row>
        <row r="45920">
          <cell r="C45920" t="str">
            <v>68079</v>
          </cell>
          <cell r="D45920" t="str">
            <v>Barichara</v>
          </cell>
        </row>
        <row r="45921">
          <cell r="C45921" t="str">
            <v>68079</v>
          </cell>
          <cell r="D45921" t="str">
            <v>Barichara</v>
          </cell>
        </row>
        <row r="45922">
          <cell r="C45922" t="str">
            <v>68079</v>
          </cell>
          <cell r="D45922" t="str">
            <v>Barichara</v>
          </cell>
        </row>
        <row r="45923">
          <cell r="C45923" t="str">
            <v>68079</v>
          </cell>
          <cell r="D45923" t="str">
            <v>Barichara</v>
          </cell>
        </row>
        <row r="45924">
          <cell r="C45924" t="str">
            <v>68079</v>
          </cell>
          <cell r="D45924" t="str">
            <v>Barichara</v>
          </cell>
        </row>
        <row r="45925">
          <cell r="C45925" t="str">
            <v>68079</v>
          </cell>
          <cell r="D45925" t="str">
            <v>Barichara</v>
          </cell>
        </row>
        <row r="45926">
          <cell r="C45926" t="str">
            <v>68079</v>
          </cell>
          <cell r="D45926" t="str">
            <v>Barichara</v>
          </cell>
        </row>
        <row r="45927">
          <cell r="C45927" t="str">
            <v>68079</v>
          </cell>
          <cell r="D45927" t="str">
            <v>Barichara</v>
          </cell>
        </row>
        <row r="45928">
          <cell r="C45928" t="str">
            <v>68079</v>
          </cell>
          <cell r="D45928" t="str">
            <v>Barichara</v>
          </cell>
        </row>
        <row r="45929">
          <cell r="C45929" t="str">
            <v>68079</v>
          </cell>
          <cell r="D45929" t="str">
            <v>Barichara</v>
          </cell>
        </row>
        <row r="45930">
          <cell r="C45930" t="str">
            <v>68079</v>
          </cell>
          <cell r="D45930" t="str">
            <v>Barichara</v>
          </cell>
        </row>
        <row r="45931">
          <cell r="C45931" t="str">
            <v>68079</v>
          </cell>
          <cell r="D45931" t="str">
            <v>Barichara</v>
          </cell>
        </row>
        <row r="45932">
          <cell r="C45932" t="str">
            <v>68079</v>
          </cell>
          <cell r="D45932" t="str">
            <v>Barichara</v>
          </cell>
        </row>
        <row r="45933">
          <cell r="C45933" t="str">
            <v>68079</v>
          </cell>
          <cell r="D45933" t="str">
            <v>Barichara</v>
          </cell>
        </row>
        <row r="45934">
          <cell r="C45934" t="str">
            <v>68079</v>
          </cell>
          <cell r="D45934" t="str">
            <v>Barichara</v>
          </cell>
        </row>
        <row r="45935">
          <cell r="C45935" t="str">
            <v>68079</v>
          </cell>
          <cell r="D45935" t="str">
            <v>Barichara</v>
          </cell>
        </row>
        <row r="45936">
          <cell r="C45936" t="str">
            <v>68079</v>
          </cell>
          <cell r="D45936" t="str">
            <v>Barichara</v>
          </cell>
        </row>
        <row r="45937">
          <cell r="C45937" t="str">
            <v>68079</v>
          </cell>
          <cell r="D45937" t="str">
            <v>Barichara</v>
          </cell>
        </row>
        <row r="45938">
          <cell r="C45938" t="str">
            <v>68079</v>
          </cell>
          <cell r="D45938" t="str">
            <v>Barichara</v>
          </cell>
        </row>
        <row r="45939">
          <cell r="C45939" t="str">
            <v>68079</v>
          </cell>
          <cell r="D45939" t="str">
            <v>Barichara</v>
          </cell>
        </row>
        <row r="45940">
          <cell r="C45940" t="str">
            <v>68079</v>
          </cell>
          <cell r="D45940" t="str">
            <v>Barichara</v>
          </cell>
        </row>
        <row r="45941">
          <cell r="C45941" t="str">
            <v>68079</v>
          </cell>
          <cell r="D45941" t="str">
            <v>Barichara</v>
          </cell>
        </row>
        <row r="45942">
          <cell r="C45942" t="str">
            <v>68079</v>
          </cell>
          <cell r="D45942" t="str">
            <v>Barichara</v>
          </cell>
        </row>
        <row r="45943">
          <cell r="C45943" t="str">
            <v>68079</v>
          </cell>
          <cell r="D45943" t="str">
            <v>Barichara</v>
          </cell>
        </row>
        <row r="45944">
          <cell r="C45944" t="str">
            <v>68079</v>
          </cell>
          <cell r="D45944" t="str">
            <v>Barichara</v>
          </cell>
        </row>
        <row r="45945">
          <cell r="C45945" t="str">
            <v>68079</v>
          </cell>
          <cell r="D45945" t="str">
            <v>Barichara</v>
          </cell>
        </row>
        <row r="45946">
          <cell r="C45946" t="str">
            <v>68079</v>
          </cell>
          <cell r="D45946" t="str">
            <v>Barichara</v>
          </cell>
        </row>
        <row r="45947">
          <cell r="C45947" t="str">
            <v>68079</v>
          </cell>
          <cell r="D45947" t="str">
            <v>Barichara</v>
          </cell>
        </row>
        <row r="45948">
          <cell r="C45948" t="str">
            <v>68079</v>
          </cell>
          <cell r="D45948" t="str">
            <v>Barichara</v>
          </cell>
        </row>
        <row r="45949">
          <cell r="C45949" t="str">
            <v>68079</v>
          </cell>
          <cell r="D45949" t="str">
            <v>Barichara</v>
          </cell>
        </row>
        <row r="45950">
          <cell r="C45950" t="str">
            <v>68079</v>
          </cell>
          <cell r="D45950" t="str">
            <v>Barichara</v>
          </cell>
        </row>
        <row r="45951">
          <cell r="C45951" t="str">
            <v>68079</v>
          </cell>
          <cell r="D45951" t="str">
            <v>Barichara</v>
          </cell>
        </row>
        <row r="45952">
          <cell r="C45952" t="str">
            <v>68079</v>
          </cell>
          <cell r="D45952" t="str">
            <v>Barichara</v>
          </cell>
        </row>
        <row r="45953">
          <cell r="C45953" t="str">
            <v>68079</v>
          </cell>
          <cell r="D45953" t="str">
            <v>Barichara</v>
          </cell>
        </row>
        <row r="45954">
          <cell r="C45954" t="str">
            <v>68079</v>
          </cell>
          <cell r="D45954" t="str">
            <v>Barichara</v>
          </cell>
        </row>
        <row r="45955">
          <cell r="C45955" t="str">
            <v>68079</v>
          </cell>
          <cell r="D45955" t="str">
            <v>Barichara</v>
          </cell>
        </row>
        <row r="45956">
          <cell r="C45956" t="str">
            <v>68079</v>
          </cell>
          <cell r="D45956" t="str">
            <v>Barichara</v>
          </cell>
        </row>
        <row r="45957">
          <cell r="C45957" t="str">
            <v>68079</v>
          </cell>
          <cell r="D45957" t="str">
            <v>Barichara</v>
          </cell>
        </row>
        <row r="45958">
          <cell r="C45958" t="str">
            <v>68079</v>
          </cell>
          <cell r="D45958" t="str">
            <v>Barichara</v>
          </cell>
        </row>
        <row r="45959">
          <cell r="C45959" t="str">
            <v>68079</v>
          </cell>
          <cell r="D45959" t="str">
            <v>Barichara</v>
          </cell>
        </row>
        <row r="45960">
          <cell r="C45960" t="str">
            <v>68079</v>
          </cell>
          <cell r="D45960" t="str">
            <v>Barichara</v>
          </cell>
        </row>
        <row r="45961">
          <cell r="C45961" t="str">
            <v>68079</v>
          </cell>
          <cell r="D45961" t="str">
            <v>Barichara</v>
          </cell>
        </row>
        <row r="45962">
          <cell r="C45962" t="str">
            <v>68079</v>
          </cell>
          <cell r="D45962" t="str">
            <v>Barichara</v>
          </cell>
        </row>
        <row r="45963">
          <cell r="C45963" t="str">
            <v>68079</v>
          </cell>
          <cell r="D45963" t="str">
            <v>Barichara</v>
          </cell>
        </row>
        <row r="45964">
          <cell r="C45964" t="str">
            <v>68079</v>
          </cell>
          <cell r="D45964" t="str">
            <v>Barichara</v>
          </cell>
        </row>
        <row r="45965">
          <cell r="C45965" t="str">
            <v>68079</v>
          </cell>
          <cell r="D45965" t="str">
            <v>Barichara</v>
          </cell>
        </row>
        <row r="45966">
          <cell r="C45966" t="str">
            <v>68079</v>
          </cell>
          <cell r="D45966" t="str">
            <v>Barichara</v>
          </cell>
        </row>
        <row r="45967">
          <cell r="C45967" t="str">
            <v>68081</v>
          </cell>
          <cell r="D45967" t="str">
            <v>Barrancabermeja</v>
          </cell>
        </row>
        <row r="45968">
          <cell r="C45968" t="str">
            <v>68081</v>
          </cell>
          <cell r="D45968" t="str">
            <v>Barrancabermeja</v>
          </cell>
        </row>
        <row r="45969">
          <cell r="C45969" t="str">
            <v>68081</v>
          </cell>
          <cell r="D45969" t="str">
            <v>Barrancabermeja</v>
          </cell>
        </row>
        <row r="45970">
          <cell r="C45970" t="str">
            <v>68081</v>
          </cell>
          <cell r="D45970" t="str">
            <v>Barrancabermeja</v>
          </cell>
        </row>
        <row r="45971">
          <cell r="C45971" t="str">
            <v>68081</v>
          </cell>
          <cell r="D45971" t="str">
            <v>Barrancabermeja</v>
          </cell>
        </row>
        <row r="45972">
          <cell r="C45972" t="str">
            <v>68081</v>
          </cell>
          <cell r="D45972" t="str">
            <v>Barrancabermeja</v>
          </cell>
        </row>
        <row r="45973">
          <cell r="C45973" t="str">
            <v>68081</v>
          </cell>
          <cell r="D45973" t="str">
            <v>Barrancabermeja</v>
          </cell>
        </row>
        <row r="45974">
          <cell r="C45974" t="str">
            <v>68081</v>
          </cell>
          <cell r="D45974" t="str">
            <v>Barrancabermeja</v>
          </cell>
        </row>
        <row r="45975">
          <cell r="C45975" t="str">
            <v>68081</v>
          </cell>
          <cell r="D45975" t="str">
            <v>Barrancabermeja</v>
          </cell>
        </row>
        <row r="45976">
          <cell r="C45976" t="str">
            <v>68081</v>
          </cell>
          <cell r="D45976" t="str">
            <v>Barrancabermeja</v>
          </cell>
        </row>
        <row r="45977">
          <cell r="C45977" t="str">
            <v>68081</v>
          </cell>
          <cell r="D45977" t="str">
            <v>Barrancabermeja</v>
          </cell>
        </row>
        <row r="45978">
          <cell r="C45978" t="str">
            <v>68081</v>
          </cell>
          <cell r="D45978" t="str">
            <v>Barrancabermeja</v>
          </cell>
        </row>
        <row r="45979">
          <cell r="C45979" t="str">
            <v>68081</v>
          </cell>
          <cell r="D45979" t="str">
            <v>Barrancabermeja</v>
          </cell>
        </row>
        <row r="45980">
          <cell r="C45980" t="str">
            <v>68081</v>
          </cell>
          <cell r="D45980" t="str">
            <v>Barrancabermeja</v>
          </cell>
        </row>
        <row r="45981">
          <cell r="C45981" t="str">
            <v>68081</v>
          </cell>
          <cell r="D45981" t="str">
            <v>Barrancabermeja</v>
          </cell>
        </row>
        <row r="45982">
          <cell r="C45982" t="str">
            <v>68081</v>
          </cell>
          <cell r="D45982" t="str">
            <v>Barrancabermeja</v>
          </cell>
        </row>
        <row r="45983">
          <cell r="C45983" t="str">
            <v>68081</v>
          </cell>
          <cell r="D45983" t="str">
            <v>Barrancabermeja</v>
          </cell>
        </row>
        <row r="45984">
          <cell r="C45984" t="str">
            <v>68081</v>
          </cell>
          <cell r="D45984" t="str">
            <v>Barrancabermeja</v>
          </cell>
        </row>
        <row r="45985">
          <cell r="C45985" t="str">
            <v>68081</v>
          </cell>
          <cell r="D45985" t="str">
            <v>Barrancabermeja</v>
          </cell>
        </row>
        <row r="45986">
          <cell r="C45986" t="str">
            <v>68081</v>
          </cell>
          <cell r="D45986" t="str">
            <v>Barrancabermeja</v>
          </cell>
        </row>
        <row r="45987">
          <cell r="C45987" t="str">
            <v>68081</v>
          </cell>
          <cell r="D45987" t="str">
            <v>Barrancabermeja</v>
          </cell>
        </row>
        <row r="45988">
          <cell r="C45988" t="str">
            <v>68081</v>
          </cell>
          <cell r="D45988" t="str">
            <v>Barrancabermeja</v>
          </cell>
        </row>
        <row r="45989">
          <cell r="C45989" t="str">
            <v>68081</v>
          </cell>
          <cell r="D45989" t="str">
            <v>Barrancabermeja</v>
          </cell>
        </row>
        <row r="45990">
          <cell r="C45990" t="str">
            <v>68081</v>
          </cell>
          <cell r="D45990" t="str">
            <v>Barrancabermeja</v>
          </cell>
        </row>
        <row r="45991">
          <cell r="C45991" t="str">
            <v>68081</v>
          </cell>
          <cell r="D45991" t="str">
            <v>Barrancabermeja</v>
          </cell>
        </row>
        <row r="45992">
          <cell r="C45992" t="str">
            <v>68081</v>
          </cell>
          <cell r="D45992" t="str">
            <v>Barrancabermeja</v>
          </cell>
        </row>
        <row r="45993">
          <cell r="C45993" t="str">
            <v>68081</v>
          </cell>
          <cell r="D45993" t="str">
            <v>Barrancabermeja</v>
          </cell>
        </row>
        <row r="45994">
          <cell r="C45994" t="str">
            <v>68081</v>
          </cell>
          <cell r="D45994" t="str">
            <v>Barrancabermeja</v>
          </cell>
        </row>
        <row r="45995">
          <cell r="C45995" t="str">
            <v>68081</v>
          </cell>
          <cell r="D45995" t="str">
            <v>Barrancabermeja</v>
          </cell>
        </row>
        <row r="45996">
          <cell r="C45996" t="str">
            <v>68081</v>
          </cell>
          <cell r="D45996" t="str">
            <v>Barrancabermeja</v>
          </cell>
        </row>
        <row r="45997">
          <cell r="C45997" t="str">
            <v>68081</v>
          </cell>
          <cell r="D45997" t="str">
            <v>Barrancabermeja</v>
          </cell>
        </row>
        <row r="45998">
          <cell r="C45998" t="str">
            <v>68081</v>
          </cell>
          <cell r="D45998" t="str">
            <v>Barrancabermeja</v>
          </cell>
        </row>
        <row r="45999">
          <cell r="C45999" t="str">
            <v>68081</v>
          </cell>
          <cell r="D45999" t="str">
            <v>Barrancabermeja</v>
          </cell>
        </row>
        <row r="46000">
          <cell r="C46000" t="str">
            <v>68081</v>
          </cell>
          <cell r="D46000" t="str">
            <v>Barrancabermeja</v>
          </cell>
        </row>
        <row r="46001">
          <cell r="C46001" t="str">
            <v>68081</v>
          </cell>
          <cell r="D46001" t="str">
            <v>Barrancabermeja</v>
          </cell>
        </row>
        <row r="46002">
          <cell r="C46002" t="str">
            <v>68081</v>
          </cell>
          <cell r="D46002" t="str">
            <v>Barrancabermeja</v>
          </cell>
        </row>
        <row r="46003">
          <cell r="C46003" t="str">
            <v>68081</v>
          </cell>
          <cell r="D46003" t="str">
            <v>Barrancabermeja</v>
          </cell>
        </row>
        <row r="46004">
          <cell r="C46004" t="str">
            <v>68081</v>
          </cell>
          <cell r="D46004" t="str">
            <v>Barrancabermeja</v>
          </cell>
        </row>
        <row r="46005">
          <cell r="C46005" t="str">
            <v>68081</v>
          </cell>
          <cell r="D46005" t="str">
            <v>Barrancabermeja</v>
          </cell>
        </row>
        <row r="46006">
          <cell r="C46006" t="str">
            <v>68081</v>
          </cell>
          <cell r="D46006" t="str">
            <v>Barrancabermeja</v>
          </cell>
        </row>
        <row r="46007">
          <cell r="C46007" t="str">
            <v>68081</v>
          </cell>
          <cell r="D46007" t="str">
            <v>Barrancabermeja</v>
          </cell>
        </row>
        <row r="46008">
          <cell r="C46008" t="str">
            <v>68081</v>
          </cell>
          <cell r="D46008" t="str">
            <v>Barrancabermeja</v>
          </cell>
        </row>
        <row r="46009">
          <cell r="C46009" t="str">
            <v>68081</v>
          </cell>
          <cell r="D46009" t="str">
            <v>Barrancabermeja</v>
          </cell>
        </row>
        <row r="46010">
          <cell r="C46010" t="str">
            <v>68081</v>
          </cell>
          <cell r="D46010" t="str">
            <v>Barrancabermeja</v>
          </cell>
        </row>
        <row r="46011">
          <cell r="C46011" t="str">
            <v>68081</v>
          </cell>
          <cell r="D46011" t="str">
            <v>Barrancabermeja</v>
          </cell>
        </row>
        <row r="46012">
          <cell r="C46012" t="str">
            <v>68081</v>
          </cell>
          <cell r="D46012" t="str">
            <v>Barrancabermeja</v>
          </cell>
        </row>
        <row r="46013">
          <cell r="C46013" t="str">
            <v>68081</v>
          </cell>
          <cell r="D46013" t="str">
            <v>Barrancabermeja</v>
          </cell>
        </row>
        <row r="46014">
          <cell r="C46014" t="str">
            <v>68081</v>
          </cell>
          <cell r="D46014" t="str">
            <v>Barrancabermeja</v>
          </cell>
        </row>
        <row r="46015">
          <cell r="C46015" t="str">
            <v>68081</v>
          </cell>
          <cell r="D46015" t="str">
            <v>Barrancabermeja</v>
          </cell>
        </row>
        <row r="46016">
          <cell r="C46016" t="str">
            <v>68081</v>
          </cell>
          <cell r="D46016" t="str">
            <v>Barrancabermeja</v>
          </cell>
        </row>
        <row r="46017">
          <cell r="C46017" t="str">
            <v>68081</v>
          </cell>
          <cell r="D46017" t="str">
            <v>Barrancabermeja</v>
          </cell>
        </row>
        <row r="46018">
          <cell r="C46018" t="str">
            <v>68081</v>
          </cell>
          <cell r="D46018" t="str">
            <v>Barrancabermeja</v>
          </cell>
        </row>
        <row r="46019">
          <cell r="C46019" t="str">
            <v>68081</v>
          </cell>
          <cell r="D46019" t="str">
            <v>Barrancabermeja</v>
          </cell>
        </row>
        <row r="46020">
          <cell r="C46020" t="str">
            <v>68081</v>
          </cell>
          <cell r="D46020" t="str">
            <v>Barrancabermeja</v>
          </cell>
        </row>
        <row r="46021">
          <cell r="C46021" t="str">
            <v>68092</v>
          </cell>
          <cell r="D46021" t="str">
            <v>Betulia</v>
          </cell>
        </row>
        <row r="46022">
          <cell r="C46022" t="str">
            <v>68092</v>
          </cell>
          <cell r="D46022" t="str">
            <v>Betulia</v>
          </cell>
        </row>
        <row r="46023">
          <cell r="C46023" t="str">
            <v>68092</v>
          </cell>
          <cell r="D46023" t="str">
            <v>Betulia</v>
          </cell>
        </row>
        <row r="46024">
          <cell r="C46024" t="str">
            <v>68092</v>
          </cell>
          <cell r="D46024" t="str">
            <v>Betulia</v>
          </cell>
        </row>
        <row r="46025">
          <cell r="C46025" t="str">
            <v>68092</v>
          </cell>
          <cell r="D46025" t="str">
            <v>Betulia</v>
          </cell>
        </row>
        <row r="46026">
          <cell r="C46026" t="str">
            <v>68092</v>
          </cell>
          <cell r="D46026" t="str">
            <v>Betulia</v>
          </cell>
        </row>
        <row r="46027">
          <cell r="C46027" t="str">
            <v>68092</v>
          </cell>
          <cell r="D46027" t="str">
            <v>Betulia</v>
          </cell>
        </row>
        <row r="46028">
          <cell r="C46028" t="str">
            <v>68092</v>
          </cell>
          <cell r="D46028" t="str">
            <v>Betulia</v>
          </cell>
        </row>
        <row r="46029">
          <cell r="C46029" t="str">
            <v>68092</v>
          </cell>
          <cell r="D46029" t="str">
            <v>Betulia</v>
          </cell>
        </row>
        <row r="46030">
          <cell r="C46030" t="str">
            <v>68092</v>
          </cell>
          <cell r="D46030" t="str">
            <v>Betulia</v>
          </cell>
        </row>
        <row r="46031">
          <cell r="C46031" t="str">
            <v>68092</v>
          </cell>
          <cell r="D46031" t="str">
            <v>Betulia</v>
          </cell>
        </row>
        <row r="46032">
          <cell r="C46032" t="str">
            <v>68092</v>
          </cell>
          <cell r="D46032" t="str">
            <v>Betulia</v>
          </cell>
        </row>
        <row r="46033">
          <cell r="C46033" t="str">
            <v>68092</v>
          </cell>
          <cell r="D46033" t="str">
            <v>Betulia</v>
          </cell>
        </row>
        <row r="46034">
          <cell r="C46034" t="str">
            <v>68092</v>
          </cell>
          <cell r="D46034" t="str">
            <v>Betulia</v>
          </cell>
        </row>
        <row r="46035">
          <cell r="C46035" t="str">
            <v>68092</v>
          </cell>
          <cell r="D46035" t="str">
            <v>Betulia</v>
          </cell>
        </row>
        <row r="46036">
          <cell r="C46036" t="str">
            <v>68092</v>
          </cell>
          <cell r="D46036" t="str">
            <v>Betulia</v>
          </cell>
        </row>
        <row r="46037">
          <cell r="C46037" t="str">
            <v>68092</v>
          </cell>
          <cell r="D46037" t="str">
            <v>Betulia</v>
          </cell>
        </row>
        <row r="46038">
          <cell r="C46038" t="str">
            <v>68092</v>
          </cell>
          <cell r="D46038" t="str">
            <v>Betulia</v>
          </cell>
        </row>
        <row r="46039">
          <cell r="C46039" t="str">
            <v>68092</v>
          </cell>
          <cell r="D46039" t="str">
            <v>Betulia</v>
          </cell>
        </row>
        <row r="46040">
          <cell r="C46040" t="str">
            <v>68092</v>
          </cell>
          <cell r="D46040" t="str">
            <v>Betulia</v>
          </cell>
        </row>
        <row r="46041">
          <cell r="C46041" t="str">
            <v>68092</v>
          </cell>
          <cell r="D46041" t="str">
            <v>Betulia</v>
          </cell>
        </row>
        <row r="46042">
          <cell r="C46042" t="str">
            <v>68092</v>
          </cell>
          <cell r="D46042" t="str">
            <v>Betulia</v>
          </cell>
        </row>
        <row r="46043">
          <cell r="C46043" t="str">
            <v>68092</v>
          </cell>
          <cell r="D46043" t="str">
            <v>Betulia</v>
          </cell>
        </row>
        <row r="46044">
          <cell r="C46044" t="str">
            <v>68092</v>
          </cell>
          <cell r="D46044" t="str">
            <v>Betulia</v>
          </cell>
        </row>
        <row r="46045">
          <cell r="C46045" t="str">
            <v>68092</v>
          </cell>
          <cell r="D46045" t="str">
            <v>Betulia</v>
          </cell>
        </row>
        <row r="46046">
          <cell r="C46046" t="str">
            <v>68092</v>
          </cell>
          <cell r="D46046" t="str">
            <v>Betulia</v>
          </cell>
        </row>
        <row r="46047">
          <cell r="C46047" t="str">
            <v>68092</v>
          </cell>
          <cell r="D46047" t="str">
            <v>Betulia</v>
          </cell>
        </row>
        <row r="46048">
          <cell r="C46048" t="str">
            <v>68092</v>
          </cell>
          <cell r="D46048" t="str">
            <v>Betulia</v>
          </cell>
        </row>
        <row r="46049">
          <cell r="C46049" t="str">
            <v>68092</v>
          </cell>
          <cell r="D46049" t="str">
            <v>Betulia</v>
          </cell>
        </row>
        <row r="46050">
          <cell r="C46050" t="str">
            <v>68092</v>
          </cell>
          <cell r="D46050" t="str">
            <v>Betulia</v>
          </cell>
        </row>
        <row r="46051">
          <cell r="C46051" t="str">
            <v>68092</v>
          </cell>
          <cell r="D46051" t="str">
            <v>Betulia</v>
          </cell>
        </row>
        <row r="46052">
          <cell r="C46052" t="str">
            <v>68092</v>
          </cell>
          <cell r="D46052" t="str">
            <v>Betulia</v>
          </cell>
        </row>
        <row r="46053">
          <cell r="C46053" t="str">
            <v>68092</v>
          </cell>
          <cell r="D46053" t="str">
            <v>Betulia</v>
          </cell>
        </row>
        <row r="46054">
          <cell r="C46054" t="str">
            <v>68092</v>
          </cell>
          <cell r="D46054" t="str">
            <v>Betulia</v>
          </cell>
        </row>
        <row r="46055">
          <cell r="C46055" t="str">
            <v>68092</v>
          </cell>
          <cell r="D46055" t="str">
            <v>Betulia</v>
          </cell>
        </row>
        <row r="46056">
          <cell r="C46056" t="str">
            <v>68092</v>
          </cell>
          <cell r="D46056" t="str">
            <v>Betulia</v>
          </cell>
        </row>
        <row r="46057">
          <cell r="C46057" t="str">
            <v>68092</v>
          </cell>
          <cell r="D46057" t="str">
            <v>Betulia</v>
          </cell>
        </row>
        <row r="46058">
          <cell r="C46058" t="str">
            <v>68092</v>
          </cell>
          <cell r="D46058" t="str">
            <v>Betulia</v>
          </cell>
        </row>
        <row r="46059">
          <cell r="C46059" t="str">
            <v>68092</v>
          </cell>
          <cell r="D46059" t="str">
            <v>Betulia</v>
          </cell>
        </row>
        <row r="46060">
          <cell r="C46060" t="str">
            <v>68092</v>
          </cell>
          <cell r="D46060" t="str">
            <v>Betulia</v>
          </cell>
        </row>
        <row r="46061">
          <cell r="C46061" t="str">
            <v>68092</v>
          </cell>
          <cell r="D46061" t="str">
            <v>Betulia</v>
          </cell>
        </row>
        <row r="46062">
          <cell r="C46062" t="str">
            <v>68092</v>
          </cell>
          <cell r="D46062" t="str">
            <v>Betulia</v>
          </cell>
        </row>
        <row r="46063">
          <cell r="C46063" t="str">
            <v>68092</v>
          </cell>
          <cell r="D46063" t="str">
            <v>Betulia</v>
          </cell>
        </row>
        <row r="46064">
          <cell r="C46064" t="str">
            <v>68092</v>
          </cell>
          <cell r="D46064" t="str">
            <v>Betulia</v>
          </cell>
        </row>
        <row r="46065">
          <cell r="C46065" t="str">
            <v>68092</v>
          </cell>
          <cell r="D46065" t="str">
            <v>Betulia</v>
          </cell>
        </row>
        <row r="46066">
          <cell r="C46066" t="str">
            <v>68092</v>
          </cell>
          <cell r="D46066" t="str">
            <v>Betulia</v>
          </cell>
        </row>
        <row r="46067">
          <cell r="C46067" t="str">
            <v>68092</v>
          </cell>
          <cell r="D46067" t="str">
            <v>Betulia</v>
          </cell>
        </row>
        <row r="46068">
          <cell r="C46068" t="str">
            <v>68092</v>
          </cell>
          <cell r="D46068" t="str">
            <v>Betulia</v>
          </cell>
        </row>
        <row r="46069">
          <cell r="C46069" t="str">
            <v>68092</v>
          </cell>
          <cell r="D46069" t="str">
            <v>Betulia</v>
          </cell>
        </row>
        <row r="46070">
          <cell r="C46070" t="str">
            <v>68092</v>
          </cell>
          <cell r="D46070" t="str">
            <v>Betulia</v>
          </cell>
        </row>
        <row r="46071">
          <cell r="C46071" t="str">
            <v>68092</v>
          </cell>
          <cell r="D46071" t="str">
            <v>Betulia</v>
          </cell>
        </row>
        <row r="46072">
          <cell r="C46072" t="str">
            <v>68092</v>
          </cell>
          <cell r="D46072" t="str">
            <v>Betulia</v>
          </cell>
        </row>
        <row r="46073">
          <cell r="C46073" t="str">
            <v>68092</v>
          </cell>
          <cell r="D46073" t="str">
            <v>Betulia</v>
          </cell>
        </row>
        <row r="46074">
          <cell r="C46074" t="str">
            <v>68092</v>
          </cell>
          <cell r="D46074" t="str">
            <v>Betulia</v>
          </cell>
        </row>
        <row r="46075">
          <cell r="C46075" t="str">
            <v>68101</v>
          </cell>
          <cell r="D46075" t="str">
            <v>Bolívar</v>
          </cell>
        </row>
        <row r="46076">
          <cell r="C46076" t="str">
            <v>68101</v>
          </cell>
          <cell r="D46076" t="str">
            <v>Bolívar</v>
          </cell>
        </row>
        <row r="46077">
          <cell r="C46077" t="str">
            <v>68101</v>
          </cell>
          <cell r="D46077" t="str">
            <v>Bolívar</v>
          </cell>
        </row>
        <row r="46078">
          <cell r="C46078" t="str">
            <v>68101</v>
          </cell>
          <cell r="D46078" t="str">
            <v>Bolívar</v>
          </cell>
        </row>
        <row r="46079">
          <cell r="C46079" t="str">
            <v>68101</v>
          </cell>
          <cell r="D46079" t="str">
            <v>Bolívar</v>
          </cell>
        </row>
        <row r="46080">
          <cell r="C46080" t="str">
            <v>68101</v>
          </cell>
          <cell r="D46080" t="str">
            <v>Bolívar</v>
          </cell>
        </row>
        <row r="46081">
          <cell r="C46081" t="str">
            <v>68101</v>
          </cell>
          <cell r="D46081" t="str">
            <v>Bolívar</v>
          </cell>
        </row>
        <row r="46082">
          <cell r="C46082" t="str">
            <v>68101</v>
          </cell>
          <cell r="D46082" t="str">
            <v>Bolívar</v>
          </cell>
        </row>
        <row r="46083">
          <cell r="C46083" t="str">
            <v>68101</v>
          </cell>
          <cell r="D46083" t="str">
            <v>Bolívar</v>
          </cell>
        </row>
        <row r="46084">
          <cell r="C46084" t="str">
            <v>68101</v>
          </cell>
          <cell r="D46084" t="str">
            <v>Bolívar</v>
          </cell>
        </row>
        <row r="46085">
          <cell r="C46085" t="str">
            <v>68101</v>
          </cell>
          <cell r="D46085" t="str">
            <v>Bolívar</v>
          </cell>
        </row>
        <row r="46086">
          <cell r="C46086" t="str">
            <v>68101</v>
          </cell>
          <cell r="D46086" t="str">
            <v>Bolívar</v>
          </cell>
        </row>
        <row r="46087">
          <cell r="C46087" t="str">
            <v>68101</v>
          </cell>
          <cell r="D46087" t="str">
            <v>Bolívar</v>
          </cell>
        </row>
        <row r="46088">
          <cell r="C46088" t="str">
            <v>68101</v>
          </cell>
          <cell r="D46088" t="str">
            <v>Bolívar</v>
          </cell>
        </row>
        <row r="46089">
          <cell r="C46089" t="str">
            <v>68101</v>
          </cell>
          <cell r="D46089" t="str">
            <v>Bolívar</v>
          </cell>
        </row>
        <row r="46090">
          <cell r="C46090" t="str">
            <v>68101</v>
          </cell>
          <cell r="D46090" t="str">
            <v>Bolívar</v>
          </cell>
        </row>
        <row r="46091">
          <cell r="C46091" t="str">
            <v>68101</v>
          </cell>
          <cell r="D46091" t="str">
            <v>Bolívar</v>
          </cell>
        </row>
        <row r="46092">
          <cell r="C46092" t="str">
            <v>68101</v>
          </cell>
          <cell r="D46092" t="str">
            <v>Bolívar</v>
          </cell>
        </row>
        <row r="46093">
          <cell r="C46093" t="str">
            <v>68101</v>
          </cell>
          <cell r="D46093" t="str">
            <v>Bolívar</v>
          </cell>
        </row>
        <row r="46094">
          <cell r="C46094" t="str">
            <v>68101</v>
          </cell>
          <cell r="D46094" t="str">
            <v>Bolívar</v>
          </cell>
        </row>
        <row r="46095">
          <cell r="C46095" t="str">
            <v>68101</v>
          </cell>
          <cell r="D46095" t="str">
            <v>Bolívar</v>
          </cell>
        </row>
        <row r="46096">
          <cell r="C46096" t="str">
            <v>68101</v>
          </cell>
          <cell r="D46096" t="str">
            <v>Bolívar</v>
          </cell>
        </row>
        <row r="46097">
          <cell r="C46097" t="str">
            <v>68101</v>
          </cell>
          <cell r="D46097" t="str">
            <v>Bolívar</v>
          </cell>
        </row>
        <row r="46098">
          <cell r="C46098" t="str">
            <v>68101</v>
          </cell>
          <cell r="D46098" t="str">
            <v>Bolívar</v>
          </cell>
        </row>
        <row r="46099">
          <cell r="C46099" t="str">
            <v>68101</v>
          </cell>
          <cell r="D46099" t="str">
            <v>Bolívar</v>
          </cell>
        </row>
        <row r="46100">
          <cell r="C46100" t="str">
            <v>68101</v>
          </cell>
          <cell r="D46100" t="str">
            <v>Bolívar</v>
          </cell>
        </row>
        <row r="46101">
          <cell r="C46101" t="str">
            <v>68101</v>
          </cell>
          <cell r="D46101" t="str">
            <v>Bolívar</v>
          </cell>
        </row>
        <row r="46102">
          <cell r="C46102" t="str">
            <v>68101</v>
          </cell>
          <cell r="D46102" t="str">
            <v>Bolívar</v>
          </cell>
        </row>
        <row r="46103">
          <cell r="C46103" t="str">
            <v>68101</v>
          </cell>
          <cell r="D46103" t="str">
            <v>Bolívar</v>
          </cell>
        </row>
        <row r="46104">
          <cell r="C46104" t="str">
            <v>68101</v>
          </cell>
          <cell r="D46104" t="str">
            <v>Bolívar</v>
          </cell>
        </row>
        <row r="46105">
          <cell r="C46105" t="str">
            <v>68101</v>
          </cell>
          <cell r="D46105" t="str">
            <v>Bolívar</v>
          </cell>
        </row>
        <row r="46106">
          <cell r="C46106" t="str">
            <v>68101</v>
          </cell>
          <cell r="D46106" t="str">
            <v>Bolívar</v>
          </cell>
        </row>
        <row r="46107">
          <cell r="C46107" t="str">
            <v>68101</v>
          </cell>
          <cell r="D46107" t="str">
            <v>Bolívar</v>
          </cell>
        </row>
        <row r="46108">
          <cell r="C46108" t="str">
            <v>68101</v>
          </cell>
          <cell r="D46108" t="str">
            <v>Bolívar</v>
          </cell>
        </row>
        <row r="46109">
          <cell r="C46109" t="str">
            <v>68101</v>
          </cell>
          <cell r="D46109" t="str">
            <v>Bolívar</v>
          </cell>
        </row>
        <row r="46110">
          <cell r="C46110" t="str">
            <v>68101</v>
          </cell>
          <cell r="D46110" t="str">
            <v>Bolívar</v>
          </cell>
        </row>
        <row r="46111">
          <cell r="C46111" t="str">
            <v>68101</v>
          </cell>
          <cell r="D46111" t="str">
            <v>Bolívar</v>
          </cell>
        </row>
        <row r="46112">
          <cell r="C46112" t="str">
            <v>68101</v>
          </cell>
          <cell r="D46112" t="str">
            <v>Bolívar</v>
          </cell>
        </row>
        <row r="46113">
          <cell r="C46113" t="str">
            <v>68101</v>
          </cell>
          <cell r="D46113" t="str">
            <v>Bolívar</v>
          </cell>
        </row>
        <row r="46114">
          <cell r="C46114" t="str">
            <v>68101</v>
          </cell>
          <cell r="D46114" t="str">
            <v>Bolívar</v>
          </cell>
        </row>
        <row r="46115">
          <cell r="C46115" t="str">
            <v>68101</v>
          </cell>
          <cell r="D46115" t="str">
            <v>Bolívar</v>
          </cell>
        </row>
        <row r="46116">
          <cell r="C46116" t="str">
            <v>68101</v>
          </cell>
          <cell r="D46116" t="str">
            <v>Bolívar</v>
          </cell>
        </row>
        <row r="46117">
          <cell r="C46117" t="str">
            <v>68101</v>
          </cell>
          <cell r="D46117" t="str">
            <v>Bolívar</v>
          </cell>
        </row>
        <row r="46118">
          <cell r="C46118" t="str">
            <v>68101</v>
          </cell>
          <cell r="D46118" t="str">
            <v>Bolívar</v>
          </cell>
        </row>
        <row r="46119">
          <cell r="C46119" t="str">
            <v>68101</v>
          </cell>
          <cell r="D46119" t="str">
            <v>Bolívar</v>
          </cell>
        </row>
        <row r="46120">
          <cell r="C46120" t="str">
            <v>68101</v>
          </cell>
          <cell r="D46120" t="str">
            <v>Bolívar</v>
          </cell>
        </row>
        <row r="46121">
          <cell r="C46121" t="str">
            <v>68101</v>
          </cell>
          <cell r="D46121" t="str">
            <v>Bolívar</v>
          </cell>
        </row>
        <row r="46122">
          <cell r="C46122" t="str">
            <v>68101</v>
          </cell>
          <cell r="D46122" t="str">
            <v>Bolívar</v>
          </cell>
        </row>
        <row r="46123">
          <cell r="C46123" t="str">
            <v>68101</v>
          </cell>
          <cell r="D46123" t="str">
            <v>Bolívar</v>
          </cell>
        </row>
        <row r="46124">
          <cell r="C46124" t="str">
            <v>68101</v>
          </cell>
          <cell r="D46124" t="str">
            <v>Bolívar</v>
          </cell>
        </row>
        <row r="46125">
          <cell r="C46125" t="str">
            <v>68101</v>
          </cell>
          <cell r="D46125" t="str">
            <v>Bolívar</v>
          </cell>
        </row>
        <row r="46126">
          <cell r="C46126" t="str">
            <v>68101</v>
          </cell>
          <cell r="D46126" t="str">
            <v>Bolívar</v>
          </cell>
        </row>
        <row r="46127">
          <cell r="C46127" t="str">
            <v>68101</v>
          </cell>
          <cell r="D46127" t="str">
            <v>Bolívar</v>
          </cell>
        </row>
        <row r="46128">
          <cell r="C46128" t="str">
            <v>68101</v>
          </cell>
          <cell r="D46128" t="str">
            <v>Bolívar</v>
          </cell>
        </row>
        <row r="46129">
          <cell r="C46129" t="str">
            <v>68121</v>
          </cell>
          <cell r="D46129" t="str">
            <v>Cabrera</v>
          </cell>
        </row>
        <row r="46130">
          <cell r="C46130" t="str">
            <v>68121</v>
          </cell>
          <cell r="D46130" t="str">
            <v>Cabrera</v>
          </cell>
        </row>
        <row r="46131">
          <cell r="C46131" t="str">
            <v>68121</v>
          </cell>
          <cell r="D46131" t="str">
            <v>Cabrera</v>
          </cell>
        </row>
        <row r="46132">
          <cell r="C46132" t="str">
            <v>68121</v>
          </cell>
          <cell r="D46132" t="str">
            <v>Cabrera</v>
          </cell>
        </row>
        <row r="46133">
          <cell r="C46133" t="str">
            <v>68121</v>
          </cell>
          <cell r="D46133" t="str">
            <v>Cabrera</v>
          </cell>
        </row>
        <row r="46134">
          <cell r="C46134" t="str">
            <v>68121</v>
          </cell>
          <cell r="D46134" t="str">
            <v>Cabrera</v>
          </cell>
        </row>
        <row r="46135">
          <cell r="C46135" t="str">
            <v>68121</v>
          </cell>
          <cell r="D46135" t="str">
            <v>Cabrera</v>
          </cell>
        </row>
        <row r="46136">
          <cell r="C46136" t="str">
            <v>68121</v>
          </cell>
          <cell r="D46136" t="str">
            <v>Cabrera</v>
          </cell>
        </row>
        <row r="46137">
          <cell r="C46137" t="str">
            <v>68121</v>
          </cell>
          <cell r="D46137" t="str">
            <v>Cabrera</v>
          </cell>
        </row>
        <row r="46138">
          <cell r="C46138" t="str">
            <v>68121</v>
          </cell>
          <cell r="D46138" t="str">
            <v>Cabrera</v>
          </cell>
        </row>
        <row r="46139">
          <cell r="C46139" t="str">
            <v>68121</v>
          </cell>
          <cell r="D46139" t="str">
            <v>Cabrera</v>
          </cell>
        </row>
        <row r="46140">
          <cell r="C46140" t="str">
            <v>68121</v>
          </cell>
          <cell r="D46140" t="str">
            <v>Cabrera</v>
          </cell>
        </row>
        <row r="46141">
          <cell r="C46141" t="str">
            <v>68121</v>
          </cell>
          <cell r="D46141" t="str">
            <v>Cabrera</v>
          </cell>
        </row>
        <row r="46142">
          <cell r="C46142" t="str">
            <v>68121</v>
          </cell>
          <cell r="D46142" t="str">
            <v>Cabrera</v>
          </cell>
        </row>
        <row r="46143">
          <cell r="C46143" t="str">
            <v>68121</v>
          </cell>
          <cell r="D46143" t="str">
            <v>Cabrera</v>
          </cell>
        </row>
        <row r="46144">
          <cell r="C46144" t="str">
            <v>68121</v>
          </cell>
          <cell r="D46144" t="str">
            <v>Cabrera</v>
          </cell>
        </row>
        <row r="46145">
          <cell r="C46145" t="str">
            <v>68121</v>
          </cell>
          <cell r="D46145" t="str">
            <v>Cabrera</v>
          </cell>
        </row>
        <row r="46146">
          <cell r="C46146" t="str">
            <v>68121</v>
          </cell>
          <cell r="D46146" t="str">
            <v>Cabrera</v>
          </cell>
        </row>
        <row r="46147">
          <cell r="C46147" t="str">
            <v>68121</v>
          </cell>
          <cell r="D46147" t="str">
            <v>Cabrera</v>
          </cell>
        </row>
        <row r="46148">
          <cell r="C46148" t="str">
            <v>68121</v>
          </cell>
          <cell r="D46148" t="str">
            <v>Cabrera</v>
          </cell>
        </row>
        <row r="46149">
          <cell r="C46149" t="str">
            <v>68121</v>
          </cell>
          <cell r="D46149" t="str">
            <v>Cabrera</v>
          </cell>
        </row>
        <row r="46150">
          <cell r="C46150" t="str">
            <v>68121</v>
          </cell>
          <cell r="D46150" t="str">
            <v>Cabrera</v>
          </cell>
        </row>
        <row r="46151">
          <cell r="C46151" t="str">
            <v>68121</v>
          </cell>
          <cell r="D46151" t="str">
            <v>Cabrera</v>
          </cell>
        </row>
        <row r="46152">
          <cell r="C46152" t="str">
            <v>68121</v>
          </cell>
          <cell r="D46152" t="str">
            <v>Cabrera</v>
          </cell>
        </row>
        <row r="46153">
          <cell r="C46153" t="str">
            <v>68121</v>
          </cell>
          <cell r="D46153" t="str">
            <v>Cabrera</v>
          </cell>
        </row>
        <row r="46154">
          <cell r="C46154" t="str">
            <v>68121</v>
          </cell>
          <cell r="D46154" t="str">
            <v>Cabrera</v>
          </cell>
        </row>
        <row r="46155">
          <cell r="C46155" t="str">
            <v>68121</v>
          </cell>
          <cell r="D46155" t="str">
            <v>Cabrera</v>
          </cell>
        </row>
        <row r="46156">
          <cell r="C46156" t="str">
            <v>68121</v>
          </cell>
          <cell r="D46156" t="str">
            <v>Cabrera</v>
          </cell>
        </row>
        <row r="46157">
          <cell r="C46157" t="str">
            <v>68121</v>
          </cell>
          <cell r="D46157" t="str">
            <v>Cabrera</v>
          </cell>
        </row>
        <row r="46158">
          <cell r="C46158" t="str">
            <v>68121</v>
          </cell>
          <cell r="D46158" t="str">
            <v>Cabrera</v>
          </cell>
        </row>
        <row r="46159">
          <cell r="C46159" t="str">
            <v>68121</v>
          </cell>
          <cell r="D46159" t="str">
            <v>Cabrera</v>
          </cell>
        </row>
        <row r="46160">
          <cell r="C46160" t="str">
            <v>68121</v>
          </cell>
          <cell r="D46160" t="str">
            <v>Cabrera</v>
          </cell>
        </row>
        <row r="46161">
          <cell r="C46161" t="str">
            <v>68121</v>
          </cell>
          <cell r="D46161" t="str">
            <v>Cabrera</v>
          </cell>
        </row>
        <row r="46162">
          <cell r="C46162" t="str">
            <v>68121</v>
          </cell>
          <cell r="D46162" t="str">
            <v>Cabrera</v>
          </cell>
        </row>
        <row r="46163">
          <cell r="C46163" t="str">
            <v>68121</v>
          </cell>
          <cell r="D46163" t="str">
            <v>Cabrera</v>
          </cell>
        </row>
        <row r="46164">
          <cell r="C46164" t="str">
            <v>68121</v>
          </cell>
          <cell r="D46164" t="str">
            <v>Cabrera</v>
          </cell>
        </row>
        <row r="46165">
          <cell r="C46165" t="str">
            <v>68121</v>
          </cell>
          <cell r="D46165" t="str">
            <v>Cabrera</v>
          </cell>
        </row>
        <row r="46166">
          <cell r="C46166" t="str">
            <v>68121</v>
          </cell>
          <cell r="D46166" t="str">
            <v>Cabrera</v>
          </cell>
        </row>
        <row r="46167">
          <cell r="C46167" t="str">
            <v>68121</v>
          </cell>
          <cell r="D46167" t="str">
            <v>Cabrera</v>
          </cell>
        </row>
        <row r="46168">
          <cell r="C46168" t="str">
            <v>68121</v>
          </cell>
          <cell r="D46168" t="str">
            <v>Cabrera</v>
          </cell>
        </row>
        <row r="46169">
          <cell r="C46169" t="str">
            <v>68121</v>
          </cell>
          <cell r="D46169" t="str">
            <v>Cabrera</v>
          </cell>
        </row>
        <row r="46170">
          <cell r="C46170" t="str">
            <v>68121</v>
          </cell>
          <cell r="D46170" t="str">
            <v>Cabrera</v>
          </cell>
        </row>
        <row r="46171">
          <cell r="C46171" t="str">
            <v>68121</v>
          </cell>
          <cell r="D46171" t="str">
            <v>Cabrera</v>
          </cell>
        </row>
        <row r="46172">
          <cell r="C46172" t="str">
            <v>68121</v>
          </cell>
          <cell r="D46172" t="str">
            <v>Cabrera</v>
          </cell>
        </row>
        <row r="46173">
          <cell r="C46173" t="str">
            <v>68121</v>
          </cell>
          <cell r="D46173" t="str">
            <v>Cabrera</v>
          </cell>
        </row>
        <row r="46174">
          <cell r="C46174" t="str">
            <v>68121</v>
          </cell>
          <cell r="D46174" t="str">
            <v>Cabrera</v>
          </cell>
        </row>
        <row r="46175">
          <cell r="C46175" t="str">
            <v>68121</v>
          </cell>
          <cell r="D46175" t="str">
            <v>Cabrera</v>
          </cell>
        </row>
        <row r="46176">
          <cell r="C46176" t="str">
            <v>68121</v>
          </cell>
          <cell r="D46176" t="str">
            <v>Cabrera</v>
          </cell>
        </row>
        <row r="46177">
          <cell r="C46177" t="str">
            <v>68121</v>
          </cell>
          <cell r="D46177" t="str">
            <v>Cabrera</v>
          </cell>
        </row>
        <row r="46178">
          <cell r="C46178" t="str">
            <v>68121</v>
          </cell>
          <cell r="D46178" t="str">
            <v>Cabrera</v>
          </cell>
        </row>
        <row r="46179">
          <cell r="C46179" t="str">
            <v>68121</v>
          </cell>
          <cell r="D46179" t="str">
            <v>Cabrera</v>
          </cell>
        </row>
        <row r="46180">
          <cell r="C46180" t="str">
            <v>68121</v>
          </cell>
          <cell r="D46180" t="str">
            <v>Cabrera</v>
          </cell>
        </row>
        <row r="46181">
          <cell r="C46181" t="str">
            <v>68121</v>
          </cell>
          <cell r="D46181" t="str">
            <v>Cabrera</v>
          </cell>
        </row>
        <row r="46182">
          <cell r="C46182" t="str">
            <v>68121</v>
          </cell>
          <cell r="D46182" t="str">
            <v>Cabrera</v>
          </cell>
        </row>
        <row r="46183">
          <cell r="C46183" t="str">
            <v>68132</v>
          </cell>
          <cell r="D46183" t="str">
            <v>California</v>
          </cell>
        </row>
        <row r="46184">
          <cell r="C46184" t="str">
            <v>68132</v>
          </cell>
          <cell r="D46184" t="str">
            <v>California</v>
          </cell>
        </row>
        <row r="46185">
          <cell r="C46185" t="str">
            <v>68132</v>
          </cell>
          <cell r="D46185" t="str">
            <v>California</v>
          </cell>
        </row>
        <row r="46186">
          <cell r="C46186" t="str">
            <v>68132</v>
          </cell>
          <cell r="D46186" t="str">
            <v>California</v>
          </cell>
        </row>
        <row r="46187">
          <cell r="C46187" t="str">
            <v>68132</v>
          </cell>
          <cell r="D46187" t="str">
            <v>California</v>
          </cell>
        </row>
        <row r="46188">
          <cell r="C46188" t="str">
            <v>68132</v>
          </cell>
          <cell r="D46188" t="str">
            <v>California</v>
          </cell>
        </row>
        <row r="46189">
          <cell r="C46189" t="str">
            <v>68132</v>
          </cell>
          <cell r="D46189" t="str">
            <v>California</v>
          </cell>
        </row>
        <row r="46190">
          <cell r="C46190" t="str">
            <v>68132</v>
          </cell>
          <cell r="D46190" t="str">
            <v>California</v>
          </cell>
        </row>
        <row r="46191">
          <cell r="C46191" t="str">
            <v>68132</v>
          </cell>
          <cell r="D46191" t="str">
            <v>California</v>
          </cell>
        </row>
        <row r="46192">
          <cell r="C46192" t="str">
            <v>68132</v>
          </cell>
          <cell r="D46192" t="str">
            <v>California</v>
          </cell>
        </row>
        <row r="46193">
          <cell r="C46193" t="str">
            <v>68132</v>
          </cell>
          <cell r="D46193" t="str">
            <v>California</v>
          </cell>
        </row>
        <row r="46194">
          <cell r="C46194" t="str">
            <v>68132</v>
          </cell>
          <cell r="D46194" t="str">
            <v>California</v>
          </cell>
        </row>
        <row r="46195">
          <cell r="C46195" t="str">
            <v>68132</v>
          </cell>
          <cell r="D46195" t="str">
            <v>California</v>
          </cell>
        </row>
        <row r="46196">
          <cell r="C46196" t="str">
            <v>68132</v>
          </cell>
          <cell r="D46196" t="str">
            <v>California</v>
          </cell>
        </row>
        <row r="46197">
          <cell r="C46197" t="str">
            <v>68132</v>
          </cell>
          <cell r="D46197" t="str">
            <v>California</v>
          </cell>
        </row>
        <row r="46198">
          <cell r="C46198" t="str">
            <v>68132</v>
          </cell>
          <cell r="D46198" t="str">
            <v>California</v>
          </cell>
        </row>
        <row r="46199">
          <cell r="C46199" t="str">
            <v>68132</v>
          </cell>
          <cell r="D46199" t="str">
            <v>California</v>
          </cell>
        </row>
        <row r="46200">
          <cell r="C46200" t="str">
            <v>68132</v>
          </cell>
          <cell r="D46200" t="str">
            <v>California</v>
          </cell>
        </row>
        <row r="46201">
          <cell r="C46201" t="str">
            <v>68132</v>
          </cell>
          <cell r="D46201" t="str">
            <v>California</v>
          </cell>
        </row>
        <row r="46202">
          <cell r="C46202" t="str">
            <v>68132</v>
          </cell>
          <cell r="D46202" t="str">
            <v>California</v>
          </cell>
        </row>
        <row r="46203">
          <cell r="C46203" t="str">
            <v>68132</v>
          </cell>
          <cell r="D46203" t="str">
            <v>California</v>
          </cell>
        </row>
        <row r="46204">
          <cell r="C46204" t="str">
            <v>68132</v>
          </cell>
          <cell r="D46204" t="str">
            <v>California</v>
          </cell>
        </row>
        <row r="46205">
          <cell r="C46205" t="str">
            <v>68132</v>
          </cell>
          <cell r="D46205" t="str">
            <v>California</v>
          </cell>
        </row>
        <row r="46206">
          <cell r="C46206" t="str">
            <v>68132</v>
          </cell>
          <cell r="D46206" t="str">
            <v>California</v>
          </cell>
        </row>
        <row r="46207">
          <cell r="C46207" t="str">
            <v>68132</v>
          </cell>
          <cell r="D46207" t="str">
            <v>California</v>
          </cell>
        </row>
        <row r="46208">
          <cell r="C46208" t="str">
            <v>68132</v>
          </cell>
          <cell r="D46208" t="str">
            <v>California</v>
          </cell>
        </row>
        <row r="46209">
          <cell r="C46209" t="str">
            <v>68132</v>
          </cell>
          <cell r="D46209" t="str">
            <v>California</v>
          </cell>
        </row>
        <row r="46210">
          <cell r="C46210" t="str">
            <v>68132</v>
          </cell>
          <cell r="D46210" t="str">
            <v>California</v>
          </cell>
        </row>
        <row r="46211">
          <cell r="C46211" t="str">
            <v>68132</v>
          </cell>
          <cell r="D46211" t="str">
            <v>California</v>
          </cell>
        </row>
        <row r="46212">
          <cell r="C46212" t="str">
            <v>68132</v>
          </cell>
          <cell r="D46212" t="str">
            <v>California</v>
          </cell>
        </row>
        <row r="46213">
          <cell r="C46213" t="str">
            <v>68132</v>
          </cell>
          <cell r="D46213" t="str">
            <v>California</v>
          </cell>
        </row>
        <row r="46214">
          <cell r="C46214" t="str">
            <v>68132</v>
          </cell>
          <cell r="D46214" t="str">
            <v>California</v>
          </cell>
        </row>
        <row r="46215">
          <cell r="C46215" t="str">
            <v>68132</v>
          </cell>
          <cell r="D46215" t="str">
            <v>California</v>
          </cell>
        </row>
        <row r="46216">
          <cell r="C46216" t="str">
            <v>68132</v>
          </cell>
          <cell r="D46216" t="str">
            <v>California</v>
          </cell>
        </row>
        <row r="46217">
          <cell r="C46217" t="str">
            <v>68132</v>
          </cell>
          <cell r="D46217" t="str">
            <v>California</v>
          </cell>
        </row>
        <row r="46218">
          <cell r="C46218" t="str">
            <v>68132</v>
          </cell>
          <cell r="D46218" t="str">
            <v>California</v>
          </cell>
        </row>
        <row r="46219">
          <cell r="C46219" t="str">
            <v>68132</v>
          </cell>
          <cell r="D46219" t="str">
            <v>California</v>
          </cell>
        </row>
        <row r="46220">
          <cell r="C46220" t="str">
            <v>68132</v>
          </cell>
          <cell r="D46220" t="str">
            <v>California</v>
          </cell>
        </row>
        <row r="46221">
          <cell r="C46221" t="str">
            <v>68132</v>
          </cell>
          <cell r="D46221" t="str">
            <v>California</v>
          </cell>
        </row>
        <row r="46222">
          <cell r="C46222" t="str">
            <v>68132</v>
          </cell>
          <cell r="D46222" t="str">
            <v>California</v>
          </cell>
        </row>
        <row r="46223">
          <cell r="C46223" t="str">
            <v>68132</v>
          </cell>
          <cell r="D46223" t="str">
            <v>California</v>
          </cell>
        </row>
        <row r="46224">
          <cell r="C46224" t="str">
            <v>68132</v>
          </cell>
          <cell r="D46224" t="str">
            <v>California</v>
          </cell>
        </row>
        <row r="46225">
          <cell r="C46225" t="str">
            <v>68132</v>
          </cell>
          <cell r="D46225" t="str">
            <v>California</v>
          </cell>
        </row>
        <row r="46226">
          <cell r="C46226" t="str">
            <v>68132</v>
          </cell>
          <cell r="D46226" t="str">
            <v>California</v>
          </cell>
        </row>
        <row r="46227">
          <cell r="C46227" t="str">
            <v>68132</v>
          </cell>
          <cell r="D46227" t="str">
            <v>California</v>
          </cell>
        </row>
        <row r="46228">
          <cell r="C46228" t="str">
            <v>68132</v>
          </cell>
          <cell r="D46228" t="str">
            <v>California</v>
          </cell>
        </row>
        <row r="46229">
          <cell r="C46229" t="str">
            <v>68132</v>
          </cell>
          <cell r="D46229" t="str">
            <v>California</v>
          </cell>
        </row>
        <row r="46230">
          <cell r="C46230" t="str">
            <v>68132</v>
          </cell>
          <cell r="D46230" t="str">
            <v>California</v>
          </cell>
        </row>
        <row r="46231">
          <cell r="C46231" t="str">
            <v>68132</v>
          </cell>
          <cell r="D46231" t="str">
            <v>California</v>
          </cell>
        </row>
        <row r="46232">
          <cell r="C46232" t="str">
            <v>68132</v>
          </cell>
          <cell r="D46232" t="str">
            <v>California</v>
          </cell>
        </row>
        <row r="46233">
          <cell r="C46233" t="str">
            <v>68132</v>
          </cell>
          <cell r="D46233" t="str">
            <v>California</v>
          </cell>
        </row>
        <row r="46234">
          <cell r="C46234" t="str">
            <v>68132</v>
          </cell>
          <cell r="D46234" t="str">
            <v>California</v>
          </cell>
        </row>
        <row r="46235">
          <cell r="C46235" t="str">
            <v>68132</v>
          </cell>
          <cell r="D46235" t="str">
            <v>California</v>
          </cell>
        </row>
        <row r="46236">
          <cell r="C46236" t="str">
            <v>68132</v>
          </cell>
          <cell r="D46236" t="str">
            <v>California</v>
          </cell>
        </row>
        <row r="46237">
          <cell r="C46237" t="str">
            <v>68147</v>
          </cell>
          <cell r="D46237" t="str">
            <v>Capitanejo</v>
          </cell>
        </row>
        <row r="46238">
          <cell r="C46238" t="str">
            <v>68147</v>
          </cell>
          <cell r="D46238" t="str">
            <v>Capitanejo</v>
          </cell>
        </row>
        <row r="46239">
          <cell r="C46239" t="str">
            <v>68147</v>
          </cell>
          <cell r="D46239" t="str">
            <v>Capitanejo</v>
          </cell>
        </row>
        <row r="46240">
          <cell r="C46240" t="str">
            <v>68147</v>
          </cell>
          <cell r="D46240" t="str">
            <v>Capitanejo</v>
          </cell>
        </row>
        <row r="46241">
          <cell r="C46241" t="str">
            <v>68147</v>
          </cell>
          <cell r="D46241" t="str">
            <v>Capitanejo</v>
          </cell>
        </row>
        <row r="46242">
          <cell r="C46242" t="str">
            <v>68147</v>
          </cell>
          <cell r="D46242" t="str">
            <v>Capitanejo</v>
          </cell>
        </row>
        <row r="46243">
          <cell r="C46243" t="str">
            <v>68147</v>
          </cell>
          <cell r="D46243" t="str">
            <v>Capitanejo</v>
          </cell>
        </row>
        <row r="46244">
          <cell r="C46244" t="str">
            <v>68147</v>
          </cell>
          <cell r="D46244" t="str">
            <v>Capitanejo</v>
          </cell>
        </row>
        <row r="46245">
          <cell r="C46245" t="str">
            <v>68147</v>
          </cell>
          <cell r="D46245" t="str">
            <v>Capitanejo</v>
          </cell>
        </row>
        <row r="46246">
          <cell r="C46246" t="str">
            <v>68147</v>
          </cell>
          <cell r="D46246" t="str">
            <v>Capitanejo</v>
          </cell>
        </row>
        <row r="46247">
          <cell r="C46247" t="str">
            <v>68147</v>
          </cell>
          <cell r="D46247" t="str">
            <v>Capitanejo</v>
          </cell>
        </row>
        <row r="46248">
          <cell r="C46248" t="str">
            <v>68147</v>
          </cell>
          <cell r="D46248" t="str">
            <v>Capitanejo</v>
          </cell>
        </row>
        <row r="46249">
          <cell r="C46249" t="str">
            <v>68147</v>
          </cell>
          <cell r="D46249" t="str">
            <v>Capitanejo</v>
          </cell>
        </row>
        <row r="46250">
          <cell r="C46250" t="str">
            <v>68147</v>
          </cell>
          <cell r="D46250" t="str">
            <v>Capitanejo</v>
          </cell>
        </row>
        <row r="46251">
          <cell r="C46251" t="str">
            <v>68147</v>
          </cell>
          <cell r="D46251" t="str">
            <v>Capitanejo</v>
          </cell>
        </row>
        <row r="46252">
          <cell r="C46252" t="str">
            <v>68147</v>
          </cell>
          <cell r="D46252" t="str">
            <v>Capitanejo</v>
          </cell>
        </row>
        <row r="46253">
          <cell r="C46253" t="str">
            <v>68147</v>
          </cell>
          <cell r="D46253" t="str">
            <v>Capitanejo</v>
          </cell>
        </row>
        <row r="46254">
          <cell r="C46254" t="str">
            <v>68147</v>
          </cell>
          <cell r="D46254" t="str">
            <v>Capitanejo</v>
          </cell>
        </row>
        <row r="46255">
          <cell r="C46255" t="str">
            <v>68147</v>
          </cell>
          <cell r="D46255" t="str">
            <v>Capitanejo</v>
          </cell>
        </row>
        <row r="46256">
          <cell r="C46256" t="str">
            <v>68147</v>
          </cell>
          <cell r="D46256" t="str">
            <v>Capitanejo</v>
          </cell>
        </row>
        <row r="46257">
          <cell r="C46257" t="str">
            <v>68147</v>
          </cell>
          <cell r="D46257" t="str">
            <v>Capitanejo</v>
          </cell>
        </row>
        <row r="46258">
          <cell r="C46258" t="str">
            <v>68147</v>
          </cell>
          <cell r="D46258" t="str">
            <v>Capitanejo</v>
          </cell>
        </row>
        <row r="46259">
          <cell r="C46259" t="str">
            <v>68147</v>
          </cell>
          <cell r="D46259" t="str">
            <v>Capitanejo</v>
          </cell>
        </row>
        <row r="46260">
          <cell r="C46260" t="str">
            <v>68147</v>
          </cell>
          <cell r="D46260" t="str">
            <v>Capitanejo</v>
          </cell>
        </row>
        <row r="46261">
          <cell r="C46261" t="str">
            <v>68147</v>
          </cell>
          <cell r="D46261" t="str">
            <v>Capitanejo</v>
          </cell>
        </row>
        <row r="46262">
          <cell r="C46262" t="str">
            <v>68147</v>
          </cell>
          <cell r="D46262" t="str">
            <v>Capitanejo</v>
          </cell>
        </row>
        <row r="46263">
          <cell r="C46263" t="str">
            <v>68147</v>
          </cell>
          <cell r="D46263" t="str">
            <v>Capitanejo</v>
          </cell>
        </row>
        <row r="46264">
          <cell r="C46264" t="str">
            <v>68147</v>
          </cell>
          <cell r="D46264" t="str">
            <v>Capitanejo</v>
          </cell>
        </row>
        <row r="46265">
          <cell r="C46265" t="str">
            <v>68147</v>
          </cell>
          <cell r="D46265" t="str">
            <v>Capitanejo</v>
          </cell>
        </row>
        <row r="46266">
          <cell r="C46266" t="str">
            <v>68147</v>
          </cell>
          <cell r="D46266" t="str">
            <v>Capitanejo</v>
          </cell>
        </row>
        <row r="46267">
          <cell r="C46267" t="str">
            <v>68147</v>
          </cell>
          <cell r="D46267" t="str">
            <v>Capitanejo</v>
          </cell>
        </row>
        <row r="46268">
          <cell r="C46268" t="str">
            <v>68147</v>
          </cell>
          <cell r="D46268" t="str">
            <v>Capitanejo</v>
          </cell>
        </row>
        <row r="46269">
          <cell r="C46269" t="str">
            <v>68147</v>
          </cell>
          <cell r="D46269" t="str">
            <v>Capitanejo</v>
          </cell>
        </row>
        <row r="46270">
          <cell r="C46270" t="str">
            <v>68147</v>
          </cell>
          <cell r="D46270" t="str">
            <v>Capitanejo</v>
          </cell>
        </row>
        <row r="46271">
          <cell r="C46271" t="str">
            <v>68147</v>
          </cell>
          <cell r="D46271" t="str">
            <v>Capitanejo</v>
          </cell>
        </row>
        <row r="46272">
          <cell r="C46272" t="str">
            <v>68147</v>
          </cell>
          <cell r="D46272" t="str">
            <v>Capitanejo</v>
          </cell>
        </row>
        <row r="46273">
          <cell r="C46273" t="str">
            <v>68147</v>
          </cell>
          <cell r="D46273" t="str">
            <v>Capitanejo</v>
          </cell>
        </row>
        <row r="46274">
          <cell r="C46274" t="str">
            <v>68147</v>
          </cell>
          <cell r="D46274" t="str">
            <v>Capitanejo</v>
          </cell>
        </row>
        <row r="46275">
          <cell r="C46275" t="str">
            <v>68147</v>
          </cell>
          <cell r="D46275" t="str">
            <v>Capitanejo</v>
          </cell>
        </row>
        <row r="46276">
          <cell r="C46276" t="str">
            <v>68147</v>
          </cell>
          <cell r="D46276" t="str">
            <v>Capitanejo</v>
          </cell>
        </row>
        <row r="46277">
          <cell r="C46277" t="str">
            <v>68147</v>
          </cell>
          <cell r="D46277" t="str">
            <v>Capitanejo</v>
          </cell>
        </row>
        <row r="46278">
          <cell r="C46278" t="str">
            <v>68147</v>
          </cell>
          <cell r="D46278" t="str">
            <v>Capitanejo</v>
          </cell>
        </row>
        <row r="46279">
          <cell r="C46279" t="str">
            <v>68147</v>
          </cell>
          <cell r="D46279" t="str">
            <v>Capitanejo</v>
          </cell>
        </row>
        <row r="46280">
          <cell r="C46280" t="str">
            <v>68147</v>
          </cell>
          <cell r="D46280" t="str">
            <v>Capitanejo</v>
          </cell>
        </row>
        <row r="46281">
          <cell r="C46281" t="str">
            <v>68147</v>
          </cell>
          <cell r="D46281" t="str">
            <v>Capitanejo</v>
          </cell>
        </row>
        <row r="46282">
          <cell r="C46282" t="str">
            <v>68147</v>
          </cell>
          <cell r="D46282" t="str">
            <v>Capitanejo</v>
          </cell>
        </row>
        <row r="46283">
          <cell r="C46283" t="str">
            <v>68147</v>
          </cell>
          <cell r="D46283" t="str">
            <v>Capitanejo</v>
          </cell>
        </row>
        <row r="46284">
          <cell r="C46284" t="str">
            <v>68147</v>
          </cell>
          <cell r="D46284" t="str">
            <v>Capitanejo</v>
          </cell>
        </row>
        <row r="46285">
          <cell r="C46285" t="str">
            <v>68147</v>
          </cell>
          <cell r="D46285" t="str">
            <v>Capitanejo</v>
          </cell>
        </row>
        <row r="46286">
          <cell r="C46286" t="str">
            <v>68147</v>
          </cell>
          <cell r="D46286" t="str">
            <v>Capitanejo</v>
          </cell>
        </row>
        <row r="46287">
          <cell r="C46287" t="str">
            <v>68147</v>
          </cell>
          <cell r="D46287" t="str">
            <v>Capitanejo</v>
          </cell>
        </row>
        <row r="46288">
          <cell r="C46288" t="str">
            <v>68147</v>
          </cell>
          <cell r="D46288" t="str">
            <v>Capitanejo</v>
          </cell>
        </row>
        <row r="46289">
          <cell r="C46289" t="str">
            <v>68147</v>
          </cell>
          <cell r="D46289" t="str">
            <v>Capitanejo</v>
          </cell>
        </row>
        <row r="46290">
          <cell r="C46290" t="str">
            <v>68147</v>
          </cell>
          <cell r="D46290" t="str">
            <v>Capitanejo</v>
          </cell>
        </row>
        <row r="46291">
          <cell r="C46291" t="str">
            <v>68152</v>
          </cell>
          <cell r="D46291" t="str">
            <v>Carcasí</v>
          </cell>
        </row>
        <row r="46292">
          <cell r="C46292" t="str">
            <v>68152</v>
          </cell>
          <cell r="D46292" t="str">
            <v>Carcasí</v>
          </cell>
        </row>
        <row r="46293">
          <cell r="C46293" t="str">
            <v>68152</v>
          </cell>
          <cell r="D46293" t="str">
            <v>Carcasí</v>
          </cell>
        </row>
        <row r="46294">
          <cell r="C46294" t="str">
            <v>68152</v>
          </cell>
          <cell r="D46294" t="str">
            <v>Carcasí</v>
          </cell>
        </row>
        <row r="46295">
          <cell r="C46295" t="str">
            <v>68152</v>
          </cell>
          <cell r="D46295" t="str">
            <v>Carcasí</v>
          </cell>
        </row>
        <row r="46296">
          <cell r="C46296" t="str">
            <v>68152</v>
          </cell>
          <cell r="D46296" t="str">
            <v>Carcasí</v>
          </cell>
        </row>
        <row r="46297">
          <cell r="C46297" t="str">
            <v>68152</v>
          </cell>
          <cell r="D46297" t="str">
            <v>Carcasí</v>
          </cell>
        </row>
        <row r="46298">
          <cell r="C46298" t="str">
            <v>68152</v>
          </cell>
          <cell r="D46298" t="str">
            <v>Carcasí</v>
          </cell>
        </row>
        <row r="46299">
          <cell r="C46299" t="str">
            <v>68152</v>
          </cell>
          <cell r="D46299" t="str">
            <v>Carcasí</v>
          </cell>
        </row>
        <row r="46300">
          <cell r="C46300" t="str">
            <v>68152</v>
          </cell>
          <cell r="D46300" t="str">
            <v>Carcasí</v>
          </cell>
        </row>
        <row r="46301">
          <cell r="C46301" t="str">
            <v>68152</v>
          </cell>
          <cell r="D46301" t="str">
            <v>Carcasí</v>
          </cell>
        </row>
        <row r="46302">
          <cell r="C46302" t="str">
            <v>68152</v>
          </cell>
          <cell r="D46302" t="str">
            <v>Carcasí</v>
          </cell>
        </row>
        <row r="46303">
          <cell r="C46303" t="str">
            <v>68152</v>
          </cell>
          <cell r="D46303" t="str">
            <v>Carcasí</v>
          </cell>
        </row>
        <row r="46304">
          <cell r="C46304" t="str">
            <v>68152</v>
          </cell>
          <cell r="D46304" t="str">
            <v>Carcasí</v>
          </cell>
        </row>
        <row r="46305">
          <cell r="C46305" t="str">
            <v>68152</v>
          </cell>
          <cell r="D46305" t="str">
            <v>Carcasí</v>
          </cell>
        </row>
        <row r="46306">
          <cell r="C46306" t="str">
            <v>68152</v>
          </cell>
          <cell r="D46306" t="str">
            <v>Carcasí</v>
          </cell>
        </row>
        <row r="46307">
          <cell r="C46307" t="str">
            <v>68152</v>
          </cell>
          <cell r="D46307" t="str">
            <v>Carcasí</v>
          </cell>
        </row>
        <row r="46308">
          <cell r="C46308" t="str">
            <v>68152</v>
          </cell>
          <cell r="D46308" t="str">
            <v>Carcasí</v>
          </cell>
        </row>
        <row r="46309">
          <cell r="C46309" t="str">
            <v>68152</v>
          </cell>
          <cell r="D46309" t="str">
            <v>Carcasí</v>
          </cell>
        </row>
        <row r="46310">
          <cell r="C46310" t="str">
            <v>68152</v>
          </cell>
          <cell r="D46310" t="str">
            <v>Carcasí</v>
          </cell>
        </row>
        <row r="46311">
          <cell r="C46311" t="str">
            <v>68152</v>
          </cell>
          <cell r="D46311" t="str">
            <v>Carcasí</v>
          </cell>
        </row>
        <row r="46312">
          <cell r="C46312" t="str">
            <v>68152</v>
          </cell>
          <cell r="D46312" t="str">
            <v>Carcasí</v>
          </cell>
        </row>
        <row r="46313">
          <cell r="C46313" t="str">
            <v>68152</v>
          </cell>
          <cell r="D46313" t="str">
            <v>Carcasí</v>
          </cell>
        </row>
        <row r="46314">
          <cell r="C46314" t="str">
            <v>68152</v>
          </cell>
          <cell r="D46314" t="str">
            <v>Carcasí</v>
          </cell>
        </row>
        <row r="46315">
          <cell r="C46315" t="str">
            <v>68152</v>
          </cell>
          <cell r="D46315" t="str">
            <v>Carcasí</v>
          </cell>
        </row>
        <row r="46316">
          <cell r="C46316" t="str">
            <v>68152</v>
          </cell>
          <cell r="D46316" t="str">
            <v>Carcasí</v>
          </cell>
        </row>
        <row r="46317">
          <cell r="C46317" t="str">
            <v>68152</v>
          </cell>
          <cell r="D46317" t="str">
            <v>Carcasí</v>
          </cell>
        </row>
        <row r="46318">
          <cell r="C46318" t="str">
            <v>68152</v>
          </cell>
          <cell r="D46318" t="str">
            <v>Carcasí</v>
          </cell>
        </row>
        <row r="46319">
          <cell r="C46319" t="str">
            <v>68152</v>
          </cell>
          <cell r="D46319" t="str">
            <v>Carcasí</v>
          </cell>
        </row>
        <row r="46320">
          <cell r="C46320" t="str">
            <v>68152</v>
          </cell>
          <cell r="D46320" t="str">
            <v>Carcasí</v>
          </cell>
        </row>
        <row r="46321">
          <cell r="C46321" t="str">
            <v>68152</v>
          </cell>
          <cell r="D46321" t="str">
            <v>Carcasí</v>
          </cell>
        </row>
        <row r="46322">
          <cell r="C46322" t="str">
            <v>68152</v>
          </cell>
          <cell r="D46322" t="str">
            <v>Carcasí</v>
          </cell>
        </row>
        <row r="46323">
          <cell r="C46323" t="str">
            <v>68152</v>
          </cell>
          <cell r="D46323" t="str">
            <v>Carcasí</v>
          </cell>
        </row>
        <row r="46324">
          <cell r="C46324" t="str">
            <v>68152</v>
          </cell>
          <cell r="D46324" t="str">
            <v>Carcasí</v>
          </cell>
        </row>
        <row r="46325">
          <cell r="C46325" t="str">
            <v>68152</v>
          </cell>
          <cell r="D46325" t="str">
            <v>Carcasí</v>
          </cell>
        </row>
        <row r="46326">
          <cell r="C46326" t="str">
            <v>68152</v>
          </cell>
          <cell r="D46326" t="str">
            <v>Carcasí</v>
          </cell>
        </row>
        <row r="46327">
          <cell r="C46327" t="str">
            <v>68152</v>
          </cell>
          <cell r="D46327" t="str">
            <v>Carcasí</v>
          </cell>
        </row>
        <row r="46328">
          <cell r="C46328" t="str">
            <v>68152</v>
          </cell>
          <cell r="D46328" t="str">
            <v>Carcasí</v>
          </cell>
        </row>
        <row r="46329">
          <cell r="C46329" t="str">
            <v>68152</v>
          </cell>
          <cell r="D46329" t="str">
            <v>Carcasí</v>
          </cell>
        </row>
        <row r="46330">
          <cell r="C46330" t="str">
            <v>68152</v>
          </cell>
          <cell r="D46330" t="str">
            <v>Carcasí</v>
          </cell>
        </row>
        <row r="46331">
          <cell r="C46331" t="str">
            <v>68152</v>
          </cell>
          <cell r="D46331" t="str">
            <v>Carcasí</v>
          </cell>
        </row>
        <row r="46332">
          <cell r="C46332" t="str">
            <v>68152</v>
          </cell>
          <cell r="D46332" t="str">
            <v>Carcasí</v>
          </cell>
        </row>
        <row r="46333">
          <cell r="C46333" t="str">
            <v>68152</v>
          </cell>
          <cell r="D46333" t="str">
            <v>Carcasí</v>
          </cell>
        </row>
        <row r="46334">
          <cell r="C46334" t="str">
            <v>68152</v>
          </cell>
          <cell r="D46334" t="str">
            <v>Carcasí</v>
          </cell>
        </row>
        <row r="46335">
          <cell r="C46335" t="str">
            <v>68152</v>
          </cell>
          <cell r="D46335" t="str">
            <v>Carcasí</v>
          </cell>
        </row>
        <row r="46336">
          <cell r="C46336" t="str">
            <v>68152</v>
          </cell>
          <cell r="D46336" t="str">
            <v>Carcasí</v>
          </cell>
        </row>
        <row r="46337">
          <cell r="C46337" t="str">
            <v>68152</v>
          </cell>
          <cell r="D46337" t="str">
            <v>Carcasí</v>
          </cell>
        </row>
        <row r="46338">
          <cell r="C46338" t="str">
            <v>68152</v>
          </cell>
          <cell r="D46338" t="str">
            <v>Carcasí</v>
          </cell>
        </row>
        <row r="46339">
          <cell r="C46339" t="str">
            <v>68152</v>
          </cell>
          <cell r="D46339" t="str">
            <v>Carcasí</v>
          </cell>
        </row>
        <row r="46340">
          <cell r="C46340" t="str">
            <v>68152</v>
          </cell>
          <cell r="D46340" t="str">
            <v>Carcasí</v>
          </cell>
        </row>
        <row r="46341">
          <cell r="C46341" t="str">
            <v>68152</v>
          </cell>
          <cell r="D46341" t="str">
            <v>Carcasí</v>
          </cell>
        </row>
        <row r="46342">
          <cell r="C46342" t="str">
            <v>68152</v>
          </cell>
          <cell r="D46342" t="str">
            <v>Carcasí</v>
          </cell>
        </row>
        <row r="46343">
          <cell r="C46343" t="str">
            <v>68152</v>
          </cell>
          <cell r="D46343" t="str">
            <v>Carcasí</v>
          </cell>
        </row>
        <row r="46344">
          <cell r="C46344" t="str">
            <v>68152</v>
          </cell>
          <cell r="D46344" t="str">
            <v>Carcasí</v>
          </cell>
        </row>
        <row r="46345">
          <cell r="C46345" t="str">
            <v>68160</v>
          </cell>
          <cell r="D46345" t="str">
            <v>Cepitá</v>
          </cell>
        </row>
        <row r="46346">
          <cell r="C46346" t="str">
            <v>68160</v>
          </cell>
          <cell r="D46346" t="str">
            <v>Cepitá</v>
          </cell>
        </row>
        <row r="46347">
          <cell r="C46347" t="str">
            <v>68160</v>
          </cell>
          <cell r="D46347" t="str">
            <v>Cepitá</v>
          </cell>
        </row>
        <row r="46348">
          <cell r="C46348" t="str">
            <v>68160</v>
          </cell>
          <cell r="D46348" t="str">
            <v>Cepitá</v>
          </cell>
        </row>
        <row r="46349">
          <cell r="C46349" t="str">
            <v>68160</v>
          </cell>
          <cell r="D46349" t="str">
            <v>Cepitá</v>
          </cell>
        </row>
        <row r="46350">
          <cell r="C46350" t="str">
            <v>68160</v>
          </cell>
          <cell r="D46350" t="str">
            <v>Cepitá</v>
          </cell>
        </row>
        <row r="46351">
          <cell r="C46351" t="str">
            <v>68160</v>
          </cell>
          <cell r="D46351" t="str">
            <v>Cepitá</v>
          </cell>
        </row>
        <row r="46352">
          <cell r="C46352" t="str">
            <v>68160</v>
          </cell>
          <cell r="D46352" t="str">
            <v>Cepitá</v>
          </cell>
        </row>
        <row r="46353">
          <cell r="C46353" t="str">
            <v>68160</v>
          </cell>
          <cell r="D46353" t="str">
            <v>Cepitá</v>
          </cell>
        </row>
        <row r="46354">
          <cell r="C46354" t="str">
            <v>68160</v>
          </cell>
          <cell r="D46354" t="str">
            <v>Cepitá</v>
          </cell>
        </row>
        <row r="46355">
          <cell r="C46355" t="str">
            <v>68160</v>
          </cell>
          <cell r="D46355" t="str">
            <v>Cepitá</v>
          </cell>
        </row>
        <row r="46356">
          <cell r="C46356" t="str">
            <v>68160</v>
          </cell>
          <cell r="D46356" t="str">
            <v>Cepitá</v>
          </cell>
        </row>
        <row r="46357">
          <cell r="C46357" t="str">
            <v>68160</v>
          </cell>
          <cell r="D46357" t="str">
            <v>Cepitá</v>
          </cell>
        </row>
        <row r="46358">
          <cell r="C46358" t="str">
            <v>68160</v>
          </cell>
          <cell r="D46358" t="str">
            <v>Cepitá</v>
          </cell>
        </row>
        <row r="46359">
          <cell r="C46359" t="str">
            <v>68160</v>
          </cell>
          <cell r="D46359" t="str">
            <v>Cepitá</v>
          </cell>
        </row>
        <row r="46360">
          <cell r="C46360" t="str">
            <v>68160</v>
          </cell>
          <cell r="D46360" t="str">
            <v>Cepitá</v>
          </cell>
        </row>
        <row r="46361">
          <cell r="C46361" t="str">
            <v>68160</v>
          </cell>
          <cell r="D46361" t="str">
            <v>Cepitá</v>
          </cell>
        </row>
        <row r="46362">
          <cell r="C46362" t="str">
            <v>68160</v>
          </cell>
          <cell r="D46362" t="str">
            <v>Cepitá</v>
          </cell>
        </row>
        <row r="46363">
          <cell r="C46363" t="str">
            <v>68160</v>
          </cell>
          <cell r="D46363" t="str">
            <v>Cepitá</v>
          </cell>
        </row>
        <row r="46364">
          <cell r="C46364" t="str">
            <v>68160</v>
          </cell>
          <cell r="D46364" t="str">
            <v>Cepitá</v>
          </cell>
        </row>
        <row r="46365">
          <cell r="C46365" t="str">
            <v>68160</v>
          </cell>
          <cell r="D46365" t="str">
            <v>Cepitá</v>
          </cell>
        </row>
        <row r="46366">
          <cell r="C46366" t="str">
            <v>68160</v>
          </cell>
          <cell r="D46366" t="str">
            <v>Cepitá</v>
          </cell>
        </row>
        <row r="46367">
          <cell r="C46367" t="str">
            <v>68160</v>
          </cell>
          <cell r="D46367" t="str">
            <v>Cepitá</v>
          </cell>
        </row>
        <row r="46368">
          <cell r="C46368" t="str">
            <v>68160</v>
          </cell>
          <cell r="D46368" t="str">
            <v>Cepitá</v>
          </cell>
        </row>
        <row r="46369">
          <cell r="C46369" t="str">
            <v>68160</v>
          </cell>
          <cell r="D46369" t="str">
            <v>Cepitá</v>
          </cell>
        </row>
        <row r="46370">
          <cell r="C46370" t="str">
            <v>68160</v>
          </cell>
          <cell r="D46370" t="str">
            <v>Cepitá</v>
          </cell>
        </row>
        <row r="46371">
          <cell r="C46371" t="str">
            <v>68160</v>
          </cell>
          <cell r="D46371" t="str">
            <v>Cepitá</v>
          </cell>
        </row>
        <row r="46372">
          <cell r="C46372" t="str">
            <v>68160</v>
          </cell>
          <cell r="D46372" t="str">
            <v>Cepitá</v>
          </cell>
        </row>
        <row r="46373">
          <cell r="C46373" t="str">
            <v>68160</v>
          </cell>
          <cell r="D46373" t="str">
            <v>Cepitá</v>
          </cell>
        </row>
        <row r="46374">
          <cell r="C46374" t="str">
            <v>68160</v>
          </cell>
          <cell r="D46374" t="str">
            <v>Cepitá</v>
          </cell>
        </row>
        <row r="46375">
          <cell r="C46375" t="str">
            <v>68160</v>
          </cell>
          <cell r="D46375" t="str">
            <v>Cepitá</v>
          </cell>
        </row>
        <row r="46376">
          <cell r="C46376" t="str">
            <v>68160</v>
          </cell>
          <cell r="D46376" t="str">
            <v>Cepitá</v>
          </cell>
        </row>
        <row r="46377">
          <cell r="C46377" t="str">
            <v>68160</v>
          </cell>
          <cell r="D46377" t="str">
            <v>Cepitá</v>
          </cell>
        </row>
        <row r="46378">
          <cell r="C46378" t="str">
            <v>68160</v>
          </cell>
          <cell r="D46378" t="str">
            <v>Cepitá</v>
          </cell>
        </row>
        <row r="46379">
          <cell r="C46379" t="str">
            <v>68160</v>
          </cell>
          <cell r="D46379" t="str">
            <v>Cepitá</v>
          </cell>
        </row>
        <row r="46380">
          <cell r="C46380" t="str">
            <v>68160</v>
          </cell>
          <cell r="D46380" t="str">
            <v>Cepitá</v>
          </cell>
        </row>
        <row r="46381">
          <cell r="C46381" t="str">
            <v>68160</v>
          </cell>
          <cell r="D46381" t="str">
            <v>Cepitá</v>
          </cell>
        </row>
        <row r="46382">
          <cell r="C46382" t="str">
            <v>68160</v>
          </cell>
          <cell r="D46382" t="str">
            <v>Cepitá</v>
          </cell>
        </row>
        <row r="46383">
          <cell r="C46383" t="str">
            <v>68160</v>
          </cell>
          <cell r="D46383" t="str">
            <v>Cepitá</v>
          </cell>
        </row>
        <row r="46384">
          <cell r="C46384" t="str">
            <v>68160</v>
          </cell>
          <cell r="D46384" t="str">
            <v>Cepitá</v>
          </cell>
        </row>
        <row r="46385">
          <cell r="C46385" t="str">
            <v>68160</v>
          </cell>
          <cell r="D46385" t="str">
            <v>Cepitá</v>
          </cell>
        </row>
        <row r="46386">
          <cell r="C46386" t="str">
            <v>68160</v>
          </cell>
          <cell r="D46386" t="str">
            <v>Cepitá</v>
          </cell>
        </row>
        <row r="46387">
          <cell r="C46387" t="str">
            <v>68160</v>
          </cell>
          <cell r="D46387" t="str">
            <v>Cepitá</v>
          </cell>
        </row>
        <row r="46388">
          <cell r="C46388" t="str">
            <v>68160</v>
          </cell>
          <cell r="D46388" t="str">
            <v>Cepitá</v>
          </cell>
        </row>
        <row r="46389">
          <cell r="C46389" t="str">
            <v>68160</v>
          </cell>
          <cell r="D46389" t="str">
            <v>Cepitá</v>
          </cell>
        </row>
        <row r="46390">
          <cell r="C46390" t="str">
            <v>68160</v>
          </cell>
          <cell r="D46390" t="str">
            <v>Cepitá</v>
          </cell>
        </row>
        <row r="46391">
          <cell r="C46391" t="str">
            <v>68160</v>
          </cell>
          <cell r="D46391" t="str">
            <v>Cepitá</v>
          </cell>
        </row>
        <row r="46392">
          <cell r="C46392" t="str">
            <v>68160</v>
          </cell>
          <cell r="D46392" t="str">
            <v>Cepitá</v>
          </cell>
        </row>
        <row r="46393">
          <cell r="C46393" t="str">
            <v>68160</v>
          </cell>
          <cell r="D46393" t="str">
            <v>Cepitá</v>
          </cell>
        </row>
        <row r="46394">
          <cell r="C46394" t="str">
            <v>68160</v>
          </cell>
          <cell r="D46394" t="str">
            <v>Cepitá</v>
          </cell>
        </row>
        <row r="46395">
          <cell r="C46395" t="str">
            <v>68160</v>
          </cell>
          <cell r="D46395" t="str">
            <v>Cepitá</v>
          </cell>
        </row>
        <row r="46396">
          <cell r="C46396" t="str">
            <v>68160</v>
          </cell>
          <cell r="D46396" t="str">
            <v>Cepitá</v>
          </cell>
        </row>
        <row r="46397">
          <cell r="C46397" t="str">
            <v>68160</v>
          </cell>
          <cell r="D46397" t="str">
            <v>Cepitá</v>
          </cell>
        </row>
        <row r="46398">
          <cell r="C46398" t="str">
            <v>68160</v>
          </cell>
          <cell r="D46398" t="str">
            <v>Cepitá</v>
          </cell>
        </row>
        <row r="46399">
          <cell r="C46399" t="str">
            <v>68162</v>
          </cell>
          <cell r="D46399" t="str">
            <v>Cerrito</v>
          </cell>
        </row>
        <row r="46400">
          <cell r="C46400" t="str">
            <v>68162</v>
          </cell>
          <cell r="D46400" t="str">
            <v>Cerrito</v>
          </cell>
        </row>
        <row r="46401">
          <cell r="C46401" t="str">
            <v>68162</v>
          </cell>
          <cell r="D46401" t="str">
            <v>Cerrito</v>
          </cell>
        </row>
        <row r="46402">
          <cell r="C46402" t="str">
            <v>68162</v>
          </cell>
          <cell r="D46402" t="str">
            <v>Cerrito</v>
          </cell>
        </row>
        <row r="46403">
          <cell r="C46403" t="str">
            <v>68162</v>
          </cell>
          <cell r="D46403" t="str">
            <v>Cerrito</v>
          </cell>
        </row>
        <row r="46404">
          <cell r="C46404" t="str">
            <v>68162</v>
          </cell>
          <cell r="D46404" t="str">
            <v>Cerrito</v>
          </cell>
        </row>
        <row r="46405">
          <cell r="C46405" t="str">
            <v>68162</v>
          </cell>
          <cell r="D46405" t="str">
            <v>Cerrito</v>
          </cell>
        </row>
        <row r="46406">
          <cell r="C46406" t="str">
            <v>68162</v>
          </cell>
          <cell r="D46406" t="str">
            <v>Cerrito</v>
          </cell>
        </row>
        <row r="46407">
          <cell r="C46407" t="str">
            <v>68162</v>
          </cell>
          <cell r="D46407" t="str">
            <v>Cerrito</v>
          </cell>
        </row>
        <row r="46408">
          <cell r="C46408" t="str">
            <v>68162</v>
          </cell>
          <cell r="D46408" t="str">
            <v>Cerrito</v>
          </cell>
        </row>
        <row r="46409">
          <cell r="C46409" t="str">
            <v>68162</v>
          </cell>
          <cell r="D46409" t="str">
            <v>Cerrito</v>
          </cell>
        </row>
        <row r="46410">
          <cell r="C46410" t="str">
            <v>68162</v>
          </cell>
          <cell r="D46410" t="str">
            <v>Cerrito</v>
          </cell>
        </row>
        <row r="46411">
          <cell r="C46411" t="str">
            <v>68162</v>
          </cell>
          <cell r="D46411" t="str">
            <v>Cerrito</v>
          </cell>
        </row>
        <row r="46412">
          <cell r="C46412" t="str">
            <v>68162</v>
          </cell>
          <cell r="D46412" t="str">
            <v>Cerrito</v>
          </cell>
        </row>
        <row r="46413">
          <cell r="C46413" t="str">
            <v>68162</v>
          </cell>
          <cell r="D46413" t="str">
            <v>Cerrito</v>
          </cell>
        </row>
        <row r="46414">
          <cell r="C46414" t="str">
            <v>68162</v>
          </cell>
          <cell r="D46414" t="str">
            <v>Cerrito</v>
          </cell>
        </row>
        <row r="46415">
          <cell r="C46415" t="str">
            <v>68162</v>
          </cell>
          <cell r="D46415" t="str">
            <v>Cerrito</v>
          </cell>
        </row>
        <row r="46416">
          <cell r="C46416" t="str">
            <v>68162</v>
          </cell>
          <cell r="D46416" t="str">
            <v>Cerrito</v>
          </cell>
        </row>
        <row r="46417">
          <cell r="C46417" t="str">
            <v>68162</v>
          </cell>
          <cell r="D46417" t="str">
            <v>Cerrito</v>
          </cell>
        </row>
        <row r="46418">
          <cell r="C46418" t="str">
            <v>68162</v>
          </cell>
          <cell r="D46418" t="str">
            <v>Cerrito</v>
          </cell>
        </row>
        <row r="46419">
          <cell r="C46419" t="str">
            <v>68162</v>
          </cell>
          <cell r="D46419" t="str">
            <v>Cerrito</v>
          </cell>
        </row>
        <row r="46420">
          <cell r="C46420" t="str">
            <v>68162</v>
          </cell>
          <cell r="D46420" t="str">
            <v>Cerrito</v>
          </cell>
        </row>
        <row r="46421">
          <cell r="C46421" t="str">
            <v>68162</v>
          </cell>
          <cell r="D46421" t="str">
            <v>Cerrito</v>
          </cell>
        </row>
        <row r="46422">
          <cell r="C46422" t="str">
            <v>68162</v>
          </cell>
          <cell r="D46422" t="str">
            <v>Cerrito</v>
          </cell>
        </row>
        <row r="46423">
          <cell r="C46423" t="str">
            <v>68162</v>
          </cell>
          <cell r="D46423" t="str">
            <v>Cerrito</v>
          </cell>
        </row>
        <row r="46424">
          <cell r="C46424" t="str">
            <v>68162</v>
          </cell>
          <cell r="D46424" t="str">
            <v>Cerrito</v>
          </cell>
        </row>
        <row r="46425">
          <cell r="C46425" t="str">
            <v>68162</v>
          </cell>
          <cell r="D46425" t="str">
            <v>Cerrito</v>
          </cell>
        </row>
        <row r="46426">
          <cell r="C46426" t="str">
            <v>68162</v>
          </cell>
          <cell r="D46426" t="str">
            <v>Cerrito</v>
          </cell>
        </row>
        <row r="46427">
          <cell r="C46427" t="str">
            <v>68162</v>
          </cell>
          <cell r="D46427" t="str">
            <v>Cerrito</v>
          </cell>
        </row>
        <row r="46428">
          <cell r="C46428" t="str">
            <v>68162</v>
          </cell>
          <cell r="D46428" t="str">
            <v>Cerrito</v>
          </cell>
        </row>
        <row r="46429">
          <cell r="C46429" t="str">
            <v>68162</v>
          </cell>
          <cell r="D46429" t="str">
            <v>Cerrito</v>
          </cell>
        </row>
        <row r="46430">
          <cell r="C46430" t="str">
            <v>68162</v>
          </cell>
          <cell r="D46430" t="str">
            <v>Cerrito</v>
          </cell>
        </row>
        <row r="46431">
          <cell r="C46431" t="str">
            <v>68162</v>
          </cell>
          <cell r="D46431" t="str">
            <v>Cerrito</v>
          </cell>
        </row>
        <row r="46432">
          <cell r="C46432" t="str">
            <v>68162</v>
          </cell>
          <cell r="D46432" t="str">
            <v>Cerrito</v>
          </cell>
        </row>
        <row r="46433">
          <cell r="C46433" t="str">
            <v>68162</v>
          </cell>
          <cell r="D46433" t="str">
            <v>Cerrito</v>
          </cell>
        </row>
        <row r="46434">
          <cell r="C46434" t="str">
            <v>68162</v>
          </cell>
          <cell r="D46434" t="str">
            <v>Cerrito</v>
          </cell>
        </row>
        <row r="46435">
          <cell r="C46435" t="str">
            <v>68162</v>
          </cell>
          <cell r="D46435" t="str">
            <v>Cerrito</v>
          </cell>
        </row>
        <row r="46436">
          <cell r="C46436" t="str">
            <v>68162</v>
          </cell>
          <cell r="D46436" t="str">
            <v>Cerrito</v>
          </cell>
        </row>
        <row r="46437">
          <cell r="C46437" t="str">
            <v>68162</v>
          </cell>
          <cell r="D46437" t="str">
            <v>Cerrito</v>
          </cell>
        </row>
        <row r="46438">
          <cell r="C46438" t="str">
            <v>68162</v>
          </cell>
          <cell r="D46438" t="str">
            <v>Cerrito</v>
          </cell>
        </row>
        <row r="46439">
          <cell r="C46439" t="str">
            <v>68162</v>
          </cell>
          <cell r="D46439" t="str">
            <v>Cerrito</v>
          </cell>
        </row>
        <row r="46440">
          <cell r="C46440" t="str">
            <v>68162</v>
          </cell>
          <cell r="D46440" t="str">
            <v>Cerrito</v>
          </cell>
        </row>
        <row r="46441">
          <cell r="C46441" t="str">
            <v>68162</v>
          </cell>
          <cell r="D46441" t="str">
            <v>Cerrito</v>
          </cell>
        </row>
        <row r="46442">
          <cell r="C46442" t="str">
            <v>68162</v>
          </cell>
          <cell r="D46442" t="str">
            <v>Cerrito</v>
          </cell>
        </row>
        <row r="46443">
          <cell r="C46443" t="str">
            <v>68162</v>
          </cell>
          <cell r="D46443" t="str">
            <v>Cerrito</v>
          </cell>
        </row>
        <row r="46444">
          <cell r="C46444" t="str">
            <v>68162</v>
          </cell>
          <cell r="D46444" t="str">
            <v>Cerrito</v>
          </cell>
        </row>
        <row r="46445">
          <cell r="C46445" t="str">
            <v>68162</v>
          </cell>
          <cell r="D46445" t="str">
            <v>Cerrito</v>
          </cell>
        </row>
        <row r="46446">
          <cell r="C46446" t="str">
            <v>68162</v>
          </cell>
          <cell r="D46446" t="str">
            <v>Cerrito</v>
          </cell>
        </row>
        <row r="46447">
          <cell r="C46447" t="str">
            <v>68162</v>
          </cell>
          <cell r="D46447" t="str">
            <v>Cerrito</v>
          </cell>
        </row>
        <row r="46448">
          <cell r="C46448" t="str">
            <v>68162</v>
          </cell>
          <cell r="D46448" t="str">
            <v>Cerrito</v>
          </cell>
        </row>
        <row r="46449">
          <cell r="C46449" t="str">
            <v>68162</v>
          </cell>
          <cell r="D46449" t="str">
            <v>Cerrito</v>
          </cell>
        </row>
        <row r="46450">
          <cell r="C46450" t="str">
            <v>68162</v>
          </cell>
          <cell r="D46450" t="str">
            <v>Cerrito</v>
          </cell>
        </row>
        <row r="46451">
          <cell r="C46451" t="str">
            <v>68162</v>
          </cell>
          <cell r="D46451" t="str">
            <v>Cerrito</v>
          </cell>
        </row>
        <row r="46452">
          <cell r="C46452" t="str">
            <v>68162</v>
          </cell>
          <cell r="D46452" t="str">
            <v>Cerrito</v>
          </cell>
        </row>
        <row r="46453">
          <cell r="C46453" t="str">
            <v>68167</v>
          </cell>
          <cell r="D46453" t="str">
            <v>Charalá</v>
          </cell>
        </row>
        <row r="46454">
          <cell r="C46454" t="str">
            <v>68167</v>
          </cell>
          <cell r="D46454" t="str">
            <v>Charalá</v>
          </cell>
        </row>
        <row r="46455">
          <cell r="C46455" t="str">
            <v>68167</v>
          </cell>
          <cell r="D46455" t="str">
            <v>Charalá</v>
          </cell>
        </row>
        <row r="46456">
          <cell r="C46456" t="str">
            <v>68167</v>
          </cell>
          <cell r="D46456" t="str">
            <v>Charalá</v>
          </cell>
        </row>
        <row r="46457">
          <cell r="C46457" t="str">
            <v>68167</v>
          </cell>
          <cell r="D46457" t="str">
            <v>Charalá</v>
          </cell>
        </row>
        <row r="46458">
          <cell r="C46458" t="str">
            <v>68167</v>
          </cell>
          <cell r="D46458" t="str">
            <v>Charalá</v>
          </cell>
        </row>
        <row r="46459">
          <cell r="C46459" t="str">
            <v>68167</v>
          </cell>
          <cell r="D46459" t="str">
            <v>Charalá</v>
          </cell>
        </row>
        <row r="46460">
          <cell r="C46460" t="str">
            <v>68167</v>
          </cell>
          <cell r="D46460" t="str">
            <v>Charalá</v>
          </cell>
        </row>
        <row r="46461">
          <cell r="C46461" t="str">
            <v>68167</v>
          </cell>
          <cell r="D46461" t="str">
            <v>Charalá</v>
          </cell>
        </row>
        <row r="46462">
          <cell r="C46462" t="str">
            <v>68167</v>
          </cell>
          <cell r="D46462" t="str">
            <v>Charalá</v>
          </cell>
        </row>
        <row r="46463">
          <cell r="C46463" t="str">
            <v>68167</v>
          </cell>
          <cell r="D46463" t="str">
            <v>Charalá</v>
          </cell>
        </row>
        <row r="46464">
          <cell r="C46464" t="str">
            <v>68167</v>
          </cell>
          <cell r="D46464" t="str">
            <v>Charalá</v>
          </cell>
        </row>
        <row r="46465">
          <cell r="C46465" t="str">
            <v>68167</v>
          </cell>
          <cell r="D46465" t="str">
            <v>Charalá</v>
          </cell>
        </row>
        <row r="46466">
          <cell r="C46466" t="str">
            <v>68167</v>
          </cell>
          <cell r="D46466" t="str">
            <v>Charalá</v>
          </cell>
        </row>
        <row r="46467">
          <cell r="C46467" t="str">
            <v>68167</v>
          </cell>
          <cell r="D46467" t="str">
            <v>Charalá</v>
          </cell>
        </row>
        <row r="46468">
          <cell r="C46468" t="str">
            <v>68167</v>
          </cell>
          <cell r="D46468" t="str">
            <v>Charalá</v>
          </cell>
        </row>
        <row r="46469">
          <cell r="C46469" t="str">
            <v>68167</v>
          </cell>
          <cell r="D46469" t="str">
            <v>Charalá</v>
          </cell>
        </row>
        <row r="46470">
          <cell r="C46470" t="str">
            <v>68167</v>
          </cell>
          <cell r="D46470" t="str">
            <v>Charalá</v>
          </cell>
        </row>
        <row r="46471">
          <cell r="C46471" t="str">
            <v>68167</v>
          </cell>
          <cell r="D46471" t="str">
            <v>Charalá</v>
          </cell>
        </row>
        <row r="46472">
          <cell r="C46472" t="str">
            <v>68167</v>
          </cell>
          <cell r="D46472" t="str">
            <v>Charalá</v>
          </cell>
        </row>
        <row r="46473">
          <cell r="C46473" t="str">
            <v>68167</v>
          </cell>
          <cell r="D46473" t="str">
            <v>Charalá</v>
          </cell>
        </row>
        <row r="46474">
          <cell r="C46474" t="str">
            <v>68167</v>
          </cell>
          <cell r="D46474" t="str">
            <v>Charalá</v>
          </cell>
        </row>
        <row r="46475">
          <cell r="C46475" t="str">
            <v>68167</v>
          </cell>
          <cell r="D46475" t="str">
            <v>Charalá</v>
          </cell>
        </row>
        <row r="46476">
          <cell r="C46476" t="str">
            <v>68167</v>
          </cell>
          <cell r="D46476" t="str">
            <v>Charalá</v>
          </cell>
        </row>
        <row r="46477">
          <cell r="C46477" t="str">
            <v>68167</v>
          </cell>
          <cell r="D46477" t="str">
            <v>Charalá</v>
          </cell>
        </row>
        <row r="46478">
          <cell r="C46478" t="str">
            <v>68167</v>
          </cell>
          <cell r="D46478" t="str">
            <v>Charalá</v>
          </cell>
        </row>
        <row r="46479">
          <cell r="C46479" t="str">
            <v>68167</v>
          </cell>
          <cell r="D46479" t="str">
            <v>Charalá</v>
          </cell>
        </row>
        <row r="46480">
          <cell r="C46480" t="str">
            <v>68167</v>
          </cell>
          <cell r="D46480" t="str">
            <v>Charalá</v>
          </cell>
        </row>
        <row r="46481">
          <cell r="C46481" t="str">
            <v>68167</v>
          </cell>
          <cell r="D46481" t="str">
            <v>Charalá</v>
          </cell>
        </row>
        <row r="46482">
          <cell r="C46482" t="str">
            <v>68167</v>
          </cell>
          <cell r="D46482" t="str">
            <v>Charalá</v>
          </cell>
        </row>
        <row r="46483">
          <cell r="C46483" t="str">
            <v>68167</v>
          </cell>
          <cell r="D46483" t="str">
            <v>Charalá</v>
          </cell>
        </row>
        <row r="46484">
          <cell r="C46484" t="str">
            <v>68167</v>
          </cell>
          <cell r="D46484" t="str">
            <v>Charalá</v>
          </cell>
        </row>
        <row r="46485">
          <cell r="C46485" t="str">
            <v>68167</v>
          </cell>
          <cell r="D46485" t="str">
            <v>Charalá</v>
          </cell>
        </row>
        <row r="46486">
          <cell r="C46486" t="str">
            <v>68167</v>
          </cell>
          <cell r="D46486" t="str">
            <v>Charalá</v>
          </cell>
        </row>
        <row r="46487">
          <cell r="C46487" t="str">
            <v>68167</v>
          </cell>
          <cell r="D46487" t="str">
            <v>Charalá</v>
          </cell>
        </row>
        <row r="46488">
          <cell r="C46488" t="str">
            <v>68167</v>
          </cell>
          <cell r="D46488" t="str">
            <v>Charalá</v>
          </cell>
        </row>
        <row r="46489">
          <cell r="C46489" t="str">
            <v>68167</v>
          </cell>
          <cell r="D46489" t="str">
            <v>Charalá</v>
          </cell>
        </row>
        <row r="46490">
          <cell r="C46490" t="str">
            <v>68167</v>
          </cell>
          <cell r="D46490" t="str">
            <v>Charalá</v>
          </cell>
        </row>
        <row r="46491">
          <cell r="C46491" t="str">
            <v>68167</v>
          </cell>
          <cell r="D46491" t="str">
            <v>Charalá</v>
          </cell>
        </row>
        <row r="46492">
          <cell r="C46492" t="str">
            <v>68167</v>
          </cell>
          <cell r="D46492" t="str">
            <v>Charalá</v>
          </cell>
        </row>
        <row r="46493">
          <cell r="C46493" t="str">
            <v>68167</v>
          </cell>
          <cell r="D46493" t="str">
            <v>Charalá</v>
          </cell>
        </row>
        <row r="46494">
          <cell r="C46494" t="str">
            <v>68167</v>
          </cell>
          <cell r="D46494" t="str">
            <v>Charalá</v>
          </cell>
        </row>
        <row r="46495">
          <cell r="C46495" t="str">
            <v>68167</v>
          </cell>
          <cell r="D46495" t="str">
            <v>Charalá</v>
          </cell>
        </row>
        <row r="46496">
          <cell r="C46496" t="str">
            <v>68167</v>
          </cell>
          <cell r="D46496" t="str">
            <v>Charalá</v>
          </cell>
        </row>
        <row r="46497">
          <cell r="C46497" t="str">
            <v>68167</v>
          </cell>
          <cell r="D46497" t="str">
            <v>Charalá</v>
          </cell>
        </row>
        <row r="46498">
          <cell r="C46498" t="str">
            <v>68167</v>
          </cell>
          <cell r="D46498" t="str">
            <v>Charalá</v>
          </cell>
        </row>
        <row r="46499">
          <cell r="C46499" t="str">
            <v>68167</v>
          </cell>
          <cell r="D46499" t="str">
            <v>Charalá</v>
          </cell>
        </row>
        <row r="46500">
          <cell r="C46500" t="str">
            <v>68167</v>
          </cell>
          <cell r="D46500" t="str">
            <v>Charalá</v>
          </cell>
        </row>
        <row r="46501">
          <cell r="C46501" t="str">
            <v>68167</v>
          </cell>
          <cell r="D46501" t="str">
            <v>Charalá</v>
          </cell>
        </row>
        <row r="46502">
          <cell r="C46502" t="str">
            <v>68167</v>
          </cell>
          <cell r="D46502" t="str">
            <v>Charalá</v>
          </cell>
        </row>
        <row r="46503">
          <cell r="C46503" t="str">
            <v>68167</v>
          </cell>
          <cell r="D46503" t="str">
            <v>Charalá</v>
          </cell>
        </row>
        <row r="46504">
          <cell r="C46504" t="str">
            <v>68167</v>
          </cell>
          <cell r="D46504" t="str">
            <v>Charalá</v>
          </cell>
        </row>
        <row r="46505">
          <cell r="C46505" t="str">
            <v>68167</v>
          </cell>
          <cell r="D46505" t="str">
            <v>Charalá</v>
          </cell>
        </row>
        <row r="46506">
          <cell r="C46506" t="str">
            <v>68167</v>
          </cell>
          <cell r="D46506" t="str">
            <v>Charalá</v>
          </cell>
        </row>
        <row r="46507">
          <cell r="C46507" t="str">
            <v>68169</v>
          </cell>
          <cell r="D46507" t="str">
            <v>Charta</v>
          </cell>
        </row>
        <row r="46508">
          <cell r="C46508" t="str">
            <v>68169</v>
          </cell>
          <cell r="D46508" t="str">
            <v>Charta</v>
          </cell>
        </row>
        <row r="46509">
          <cell r="C46509" t="str">
            <v>68169</v>
          </cell>
          <cell r="D46509" t="str">
            <v>Charta</v>
          </cell>
        </row>
        <row r="46510">
          <cell r="C46510" t="str">
            <v>68169</v>
          </cell>
          <cell r="D46510" t="str">
            <v>Charta</v>
          </cell>
        </row>
        <row r="46511">
          <cell r="C46511" t="str">
            <v>68169</v>
          </cell>
          <cell r="D46511" t="str">
            <v>Charta</v>
          </cell>
        </row>
        <row r="46512">
          <cell r="C46512" t="str">
            <v>68169</v>
          </cell>
          <cell r="D46512" t="str">
            <v>Charta</v>
          </cell>
        </row>
        <row r="46513">
          <cell r="C46513" t="str">
            <v>68169</v>
          </cell>
          <cell r="D46513" t="str">
            <v>Charta</v>
          </cell>
        </row>
        <row r="46514">
          <cell r="C46514" t="str">
            <v>68169</v>
          </cell>
          <cell r="D46514" t="str">
            <v>Charta</v>
          </cell>
        </row>
        <row r="46515">
          <cell r="C46515" t="str">
            <v>68169</v>
          </cell>
          <cell r="D46515" t="str">
            <v>Charta</v>
          </cell>
        </row>
        <row r="46516">
          <cell r="C46516" t="str">
            <v>68169</v>
          </cell>
          <cell r="D46516" t="str">
            <v>Charta</v>
          </cell>
        </row>
        <row r="46517">
          <cell r="C46517" t="str">
            <v>68169</v>
          </cell>
          <cell r="D46517" t="str">
            <v>Charta</v>
          </cell>
        </row>
        <row r="46518">
          <cell r="C46518" t="str">
            <v>68169</v>
          </cell>
          <cell r="D46518" t="str">
            <v>Charta</v>
          </cell>
        </row>
        <row r="46519">
          <cell r="C46519" t="str">
            <v>68169</v>
          </cell>
          <cell r="D46519" t="str">
            <v>Charta</v>
          </cell>
        </row>
        <row r="46520">
          <cell r="C46520" t="str">
            <v>68169</v>
          </cell>
          <cell r="D46520" t="str">
            <v>Charta</v>
          </cell>
        </row>
        <row r="46521">
          <cell r="C46521" t="str">
            <v>68169</v>
          </cell>
          <cell r="D46521" t="str">
            <v>Charta</v>
          </cell>
        </row>
        <row r="46522">
          <cell r="C46522" t="str">
            <v>68169</v>
          </cell>
          <cell r="D46522" t="str">
            <v>Charta</v>
          </cell>
        </row>
        <row r="46523">
          <cell r="C46523" t="str">
            <v>68169</v>
          </cell>
          <cell r="D46523" t="str">
            <v>Charta</v>
          </cell>
        </row>
        <row r="46524">
          <cell r="C46524" t="str">
            <v>68169</v>
          </cell>
          <cell r="D46524" t="str">
            <v>Charta</v>
          </cell>
        </row>
        <row r="46525">
          <cell r="C46525" t="str">
            <v>68169</v>
          </cell>
          <cell r="D46525" t="str">
            <v>Charta</v>
          </cell>
        </row>
        <row r="46526">
          <cell r="C46526" t="str">
            <v>68169</v>
          </cell>
          <cell r="D46526" t="str">
            <v>Charta</v>
          </cell>
        </row>
        <row r="46527">
          <cell r="C46527" t="str">
            <v>68169</v>
          </cell>
          <cell r="D46527" t="str">
            <v>Charta</v>
          </cell>
        </row>
        <row r="46528">
          <cell r="C46528" t="str">
            <v>68169</v>
          </cell>
          <cell r="D46528" t="str">
            <v>Charta</v>
          </cell>
        </row>
        <row r="46529">
          <cell r="C46529" t="str">
            <v>68169</v>
          </cell>
          <cell r="D46529" t="str">
            <v>Charta</v>
          </cell>
        </row>
        <row r="46530">
          <cell r="C46530" t="str">
            <v>68169</v>
          </cell>
          <cell r="D46530" t="str">
            <v>Charta</v>
          </cell>
        </row>
        <row r="46531">
          <cell r="C46531" t="str">
            <v>68169</v>
          </cell>
          <cell r="D46531" t="str">
            <v>Charta</v>
          </cell>
        </row>
        <row r="46532">
          <cell r="C46532" t="str">
            <v>68169</v>
          </cell>
          <cell r="D46532" t="str">
            <v>Charta</v>
          </cell>
        </row>
        <row r="46533">
          <cell r="C46533" t="str">
            <v>68169</v>
          </cell>
          <cell r="D46533" t="str">
            <v>Charta</v>
          </cell>
        </row>
        <row r="46534">
          <cell r="C46534" t="str">
            <v>68169</v>
          </cell>
          <cell r="D46534" t="str">
            <v>Charta</v>
          </cell>
        </row>
        <row r="46535">
          <cell r="C46535" t="str">
            <v>68169</v>
          </cell>
          <cell r="D46535" t="str">
            <v>Charta</v>
          </cell>
        </row>
        <row r="46536">
          <cell r="C46536" t="str">
            <v>68169</v>
          </cell>
          <cell r="D46536" t="str">
            <v>Charta</v>
          </cell>
        </row>
        <row r="46537">
          <cell r="C46537" t="str">
            <v>68169</v>
          </cell>
          <cell r="D46537" t="str">
            <v>Charta</v>
          </cell>
        </row>
        <row r="46538">
          <cell r="C46538" t="str">
            <v>68169</v>
          </cell>
          <cell r="D46538" t="str">
            <v>Charta</v>
          </cell>
        </row>
        <row r="46539">
          <cell r="C46539" t="str">
            <v>68169</v>
          </cell>
          <cell r="D46539" t="str">
            <v>Charta</v>
          </cell>
        </row>
        <row r="46540">
          <cell r="C46540" t="str">
            <v>68169</v>
          </cell>
          <cell r="D46540" t="str">
            <v>Charta</v>
          </cell>
        </row>
        <row r="46541">
          <cell r="C46541" t="str">
            <v>68169</v>
          </cell>
          <cell r="D46541" t="str">
            <v>Charta</v>
          </cell>
        </row>
        <row r="46542">
          <cell r="C46542" t="str">
            <v>68169</v>
          </cell>
          <cell r="D46542" t="str">
            <v>Charta</v>
          </cell>
        </row>
        <row r="46543">
          <cell r="C46543" t="str">
            <v>68169</v>
          </cell>
          <cell r="D46543" t="str">
            <v>Charta</v>
          </cell>
        </row>
        <row r="46544">
          <cell r="C46544" t="str">
            <v>68169</v>
          </cell>
          <cell r="D46544" t="str">
            <v>Charta</v>
          </cell>
        </row>
        <row r="46545">
          <cell r="C46545" t="str">
            <v>68169</v>
          </cell>
          <cell r="D46545" t="str">
            <v>Charta</v>
          </cell>
        </row>
        <row r="46546">
          <cell r="C46546" t="str">
            <v>68169</v>
          </cell>
          <cell r="D46546" t="str">
            <v>Charta</v>
          </cell>
        </row>
        <row r="46547">
          <cell r="C46547" t="str">
            <v>68169</v>
          </cell>
          <cell r="D46547" t="str">
            <v>Charta</v>
          </cell>
        </row>
        <row r="46548">
          <cell r="C46548" t="str">
            <v>68169</v>
          </cell>
          <cell r="D46548" t="str">
            <v>Charta</v>
          </cell>
        </row>
        <row r="46549">
          <cell r="C46549" t="str">
            <v>68169</v>
          </cell>
          <cell r="D46549" t="str">
            <v>Charta</v>
          </cell>
        </row>
        <row r="46550">
          <cell r="C46550" t="str">
            <v>68169</v>
          </cell>
          <cell r="D46550" t="str">
            <v>Charta</v>
          </cell>
        </row>
        <row r="46551">
          <cell r="C46551" t="str">
            <v>68169</v>
          </cell>
          <cell r="D46551" t="str">
            <v>Charta</v>
          </cell>
        </row>
        <row r="46552">
          <cell r="C46552" t="str">
            <v>68169</v>
          </cell>
          <cell r="D46552" t="str">
            <v>Charta</v>
          </cell>
        </row>
        <row r="46553">
          <cell r="C46553" t="str">
            <v>68169</v>
          </cell>
          <cell r="D46553" t="str">
            <v>Charta</v>
          </cell>
        </row>
        <row r="46554">
          <cell r="C46554" t="str">
            <v>68169</v>
          </cell>
          <cell r="D46554" t="str">
            <v>Charta</v>
          </cell>
        </row>
        <row r="46555">
          <cell r="C46555" t="str">
            <v>68169</v>
          </cell>
          <cell r="D46555" t="str">
            <v>Charta</v>
          </cell>
        </row>
        <row r="46556">
          <cell r="C46556" t="str">
            <v>68169</v>
          </cell>
          <cell r="D46556" t="str">
            <v>Charta</v>
          </cell>
        </row>
        <row r="46557">
          <cell r="C46557" t="str">
            <v>68169</v>
          </cell>
          <cell r="D46557" t="str">
            <v>Charta</v>
          </cell>
        </row>
        <row r="46558">
          <cell r="C46558" t="str">
            <v>68169</v>
          </cell>
          <cell r="D46558" t="str">
            <v>Charta</v>
          </cell>
        </row>
        <row r="46559">
          <cell r="C46559" t="str">
            <v>68169</v>
          </cell>
          <cell r="D46559" t="str">
            <v>Charta</v>
          </cell>
        </row>
        <row r="46560">
          <cell r="C46560" t="str">
            <v>68169</v>
          </cell>
          <cell r="D46560" t="str">
            <v>Charta</v>
          </cell>
        </row>
        <row r="46561">
          <cell r="C46561" t="str">
            <v>68176</v>
          </cell>
          <cell r="D46561" t="str">
            <v>Chimá</v>
          </cell>
        </row>
        <row r="46562">
          <cell r="C46562" t="str">
            <v>68176</v>
          </cell>
          <cell r="D46562" t="str">
            <v>Chimá</v>
          </cell>
        </row>
        <row r="46563">
          <cell r="C46563" t="str">
            <v>68176</v>
          </cell>
          <cell r="D46563" t="str">
            <v>Chimá</v>
          </cell>
        </row>
        <row r="46564">
          <cell r="C46564" t="str">
            <v>68176</v>
          </cell>
          <cell r="D46564" t="str">
            <v>Chimá</v>
          </cell>
        </row>
        <row r="46565">
          <cell r="C46565" t="str">
            <v>68176</v>
          </cell>
          <cell r="D46565" t="str">
            <v>Chimá</v>
          </cell>
        </row>
        <row r="46566">
          <cell r="C46566" t="str">
            <v>68176</v>
          </cell>
          <cell r="D46566" t="str">
            <v>Chimá</v>
          </cell>
        </row>
        <row r="46567">
          <cell r="C46567" t="str">
            <v>68176</v>
          </cell>
          <cell r="D46567" t="str">
            <v>Chimá</v>
          </cell>
        </row>
        <row r="46568">
          <cell r="C46568" t="str">
            <v>68176</v>
          </cell>
          <cell r="D46568" t="str">
            <v>Chimá</v>
          </cell>
        </row>
        <row r="46569">
          <cell r="C46569" t="str">
            <v>68176</v>
          </cell>
          <cell r="D46569" t="str">
            <v>Chimá</v>
          </cell>
        </row>
        <row r="46570">
          <cell r="C46570" t="str">
            <v>68176</v>
          </cell>
          <cell r="D46570" t="str">
            <v>Chimá</v>
          </cell>
        </row>
        <row r="46571">
          <cell r="C46571" t="str">
            <v>68176</v>
          </cell>
          <cell r="D46571" t="str">
            <v>Chimá</v>
          </cell>
        </row>
        <row r="46572">
          <cell r="C46572" t="str">
            <v>68176</v>
          </cell>
          <cell r="D46572" t="str">
            <v>Chimá</v>
          </cell>
        </row>
        <row r="46573">
          <cell r="C46573" t="str">
            <v>68176</v>
          </cell>
          <cell r="D46573" t="str">
            <v>Chimá</v>
          </cell>
        </row>
        <row r="46574">
          <cell r="C46574" t="str">
            <v>68176</v>
          </cell>
          <cell r="D46574" t="str">
            <v>Chimá</v>
          </cell>
        </row>
        <row r="46575">
          <cell r="C46575" t="str">
            <v>68176</v>
          </cell>
          <cell r="D46575" t="str">
            <v>Chimá</v>
          </cell>
        </row>
        <row r="46576">
          <cell r="C46576" t="str">
            <v>68176</v>
          </cell>
          <cell r="D46576" t="str">
            <v>Chimá</v>
          </cell>
        </row>
        <row r="46577">
          <cell r="C46577" t="str">
            <v>68176</v>
          </cell>
          <cell r="D46577" t="str">
            <v>Chimá</v>
          </cell>
        </row>
        <row r="46578">
          <cell r="C46578" t="str">
            <v>68176</v>
          </cell>
          <cell r="D46578" t="str">
            <v>Chimá</v>
          </cell>
        </row>
        <row r="46579">
          <cell r="C46579" t="str">
            <v>68176</v>
          </cell>
          <cell r="D46579" t="str">
            <v>Chimá</v>
          </cell>
        </row>
        <row r="46580">
          <cell r="C46580" t="str">
            <v>68176</v>
          </cell>
          <cell r="D46580" t="str">
            <v>Chimá</v>
          </cell>
        </row>
        <row r="46581">
          <cell r="C46581" t="str">
            <v>68176</v>
          </cell>
          <cell r="D46581" t="str">
            <v>Chimá</v>
          </cell>
        </row>
        <row r="46582">
          <cell r="C46582" t="str">
            <v>68176</v>
          </cell>
          <cell r="D46582" t="str">
            <v>Chimá</v>
          </cell>
        </row>
        <row r="46583">
          <cell r="C46583" t="str">
            <v>68176</v>
          </cell>
          <cell r="D46583" t="str">
            <v>Chimá</v>
          </cell>
        </row>
        <row r="46584">
          <cell r="C46584" t="str">
            <v>68176</v>
          </cell>
          <cell r="D46584" t="str">
            <v>Chimá</v>
          </cell>
        </row>
        <row r="46585">
          <cell r="C46585" t="str">
            <v>68176</v>
          </cell>
          <cell r="D46585" t="str">
            <v>Chimá</v>
          </cell>
        </row>
        <row r="46586">
          <cell r="C46586" t="str">
            <v>68176</v>
          </cell>
          <cell r="D46586" t="str">
            <v>Chimá</v>
          </cell>
        </row>
        <row r="46587">
          <cell r="C46587" t="str">
            <v>68176</v>
          </cell>
          <cell r="D46587" t="str">
            <v>Chimá</v>
          </cell>
        </row>
        <row r="46588">
          <cell r="C46588" t="str">
            <v>68176</v>
          </cell>
          <cell r="D46588" t="str">
            <v>Chimá</v>
          </cell>
        </row>
        <row r="46589">
          <cell r="C46589" t="str">
            <v>68176</v>
          </cell>
          <cell r="D46589" t="str">
            <v>Chimá</v>
          </cell>
        </row>
        <row r="46590">
          <cell r="C46590" t="str">
            <v>68176</v>
          </cell>
          <cell r="D46590" t="str">
            <v>Chimá</v>
          </cell>
        </row>
        <row r="46591">
          <cell r="C46591" t="str">
            <v>68176</v>
          </cell>
          <cell r="D46591" t="str">
            <v>Chimá</v>
          </cell>
        </row>
        <row r="46592">
          <cell r="C46592" t="str">
            <v>68176</v>
          </cell>
          <cell r="D46592" t="str">
            <v>Chimá</v>
          </cell>
        </row>
        <row r="46593">
          <cell r="C46593" t="str">
            <v>68176</v>
          </cell>
          <cell r="D46593" t="str">
            <v>Chimá</v>
          </cell>
        </row>
        <row r="46594">
          <cell r="C46594" t="str">
            <v>68176</v>
          </cell>
          <cell r="D46594" t="str">
            <v>Chimá</v>
          </cell>
        </row>
        <row r="46595">
          <cell r="C46595" t="str">
            <v>68176</v>
          </cell>
          <cell r="D46595" t="str">
            <v>Chimá</v>
          </cell>
        </row>
        <row r="46596">
          <cell r="C46596" t="str">
            <v>68176</v>
          </cell>
          <cell r="D46596" t="str">
            <v>Chimá</v>
          </cell>
        </row>
        <row r="46597">
          <cell r="C46597" t="str">
            <v>68176</v>
          </cell>
          <cell r="D46597" t="str">
            <v>Chimá</v>
          </cell>
        </row>
        <row r="46598">
          <cell r="C46598" t="str">
            <v>68176</v>
          </cell>
          <cell r="D46598" t="str">
            <v>Chimá</v>
          </cell>
        </row>
        <row r="46599">
          <cell r="C46599" t="str">
            <v>68176</v>
          </cell>
          <cell r="D46599" t="str">
            <v>Chimá</v>
          </cell>
        </row>
        <row r="46600">
          <cell r="C46600" t="str">
            <v>68176</v>
          </cell>
          <cell r="D46600" t="str">
            <v>Chimá</v>
          </cell>
        </row>
        <row r="46601">
          <cell r="C46601" t="str">
            <v>68176</v>
          </cell>
          <cell r="D46601" t="str">
            <v>Chimá</v>
          </cell>
        </row>
        <row r="46602">
          <cell r="C46602" t="str">
            <v>68176</v>
          </cell>
          <cell r="D46602" t="str">
            <v>Chimá</v>
          </cell>
        </row>
        <row r="46603">
          <cell r="C46603" t="str">
            <v>68176</v>
          </cell>
          <cell r="D46603" t="str">
            <v>Chimá</v>
          </cell>
        </row>
        <row r="46604">
          <cell r="C46604" t="str">
            <v>68176</v>
          </cell>
          <cell r="D46604" t="str">
            <v>Chimá</v>
          </cell>
        </row>
        <row r="46605">
          <cell r="C46605" t="str">
            <v>68176</v>
          </cell>
          <cell r="D46605" t="str">
            <v>Chimá</v>
          </cell>
        </row>
        <row r="46606">
          <cell r="C46606" t="str">
            <v>68176</v>
          </cell>
          <cell r="D46606" t="str">
            <v>Chimá</v>
          </cell>
        </row>
        <row r="46607">
          <cell r="C46607" t="str">
            <v>68176</v>
          </cell>
          <cell r="D46607" t="str">
            <v>Chimá</v>
          </cell>
        </row>
        <row r="46608">
          <cell r="C46608" t="str">
            <v>68176</v>
          </cell>
          <cell r="D46608" t="str">
            <v>Chimá</v>
          </cell>
        </row>
        <row r="46609">
          <cell r="C46609" t="str">
            <v>68176</v>
          </cell>
          <cell r="D46609" t="str">
            <v>Chimá</v>
          </cell>
        </row>
        <row r="46610">
          <cell r="C46610" t="str">
            <v>68176</v>
          </cell>
          <cell r="D46610" t="str">
            <v>Chimá</v>
          </cell>
        </row>
        <row r="46611">
          <cell r="C46611" t="str">
            <v>68176</v>
          </cell>
          <cell r="D46611" t="str">
            <v>Chimá</v>
          </cell>
        </row>
        <row r="46612">
          <cell r="C46612" t="str">
            <v>68176</v>
          </cell>
          <cell r="D46612" t="str">
            <v>Chimá</v>
          </cell>
        </row>
        <row r="46613">
          <cell r="C46613" t="str">
            <v>68176</v>
          </cell>
          <cell r="D46613" t="str">
            <v>Chimá</v>
          </cell>
        </row>
        <row r="46614">
          <cell r="C46614" t="str">
            <v>68176</v>
          </cell>
          <cell r="D46614" t="str">
            <v>Chimá</v>
          </cell>
        </row>
        <row r="46615">
          <cell r="C46615" t="str">
            <v>68179</v>
          </cell>
          <cell r="D46615" t="str">
            <v>Chipatá</v>
          </cell>
        </row>
        <row r="46616">
          <cell r="C46616" t="str">
            <v>68179</v>
          </cell>
          <cell r="D46616" t="str">
            <v>Chipatá</v>
          </cell>
        </row>
        <row r="46617">
          <cell r="C46617" t="str">
            <v>68179</v>
          </cell>
          <cell r="D46617" t="str">
            <v>Chipatá</v>
          </cell>
        </row>
        <row r="46618">
          <cell r="C46618" t="str">
            <v>68179</v>
          </cell>
          <cell r="D46618" t="str">
            <v>Chipatá</v>
          </cell>
        </row>
        <row r="46619">
          <cell r="C46619" t="str">
            <v>68179</v>
          </cell>
          <cell r="D46619" t="str">
            <v>Chipatá</v>
          </cell>
        </row>
        <row r="46620">
          <cell r="C46620" t="str">
            <v>68179</v>
          </cell>
          <cell r="D46620" t="str">
            <v>Chipatá</v>
          </cell>
        </row>
        <row r="46621">
          <cell r="C46621" t="str">
            <v>68179</v>
          </cell>
          <cell r="D46621" t="str">
            <v>Chipatá</v>
          </cell>
        </row>
        <row r="46622">
          <cell r="C46622" t="str">
            <v>68179</v>
          </cell>
          <cell r="D46622" t="str">
            <v>Chipatá</v>
          </cell>
        </row>
        <row r="46623">
          <cell r="C46623" t="str">
            <v>68179</v>
          </cell>
          <cell r="D46623" t="str">
            <v>Chipatá</v>
          </cell>
        </row>
        <row r="46624">
          <cell r="C46624" t="str">
            <v>68179</v>
          </cell>
          <cell r="D46624" t="str">
            <v>Chipatá</v>
          </cell>
        </row>
        <row r="46625">
          <cell r="C46625" t="str">
            <v>68179</v>
          </cell>
          <cell r="D46625" t="str">
            <v>Chipatá</v>
          </cell>
        </row>
        <row r="46626">
          <cell r="C46626" t="str">
            <v>68179</v>
          </cell>
          <cell r="D46626" t="str">
            <v>Chipatá</v>
          </cell>
        </row>
        <row r="46627">
          <cell r="C46627" t="str">
            <v>68179</v>
          </cell>
          <cell r="D46627" t="str">
            <v>Chipatá</v>
          </cell>
        </row>
        <row r="46628">
          <cell r="C46628" t="str">
            <v>68179</v>
          </cell>
          <cell r="D46628" t="str">
            <v>Chipatá</v>
          </cell>
        </row>
        <row r="46629">
          <cell r="C46629" t="str">
            <v>68179</v>
          </cell>
          <cell r="D46629" t="str">
            <v>Chipatá</v>
          </cell>
        </row>
        <row r="46630">
          <cell r="C46630" t="str">
            <v>68179</v>
          </cell>
          <cell r="D46630" t="str">
            <v>Chipatá</v>
          </cell>
        </row>
        <row r="46631">
          <cell r="C46631" t="str">
            <v>68179</v>
          </cell>
          <cell r="D46631" t="str">
            <v>Chipatá</v>
          </cell>
        </row>
        <row r="46632">
          <cell r="C46632" t="str">
            <v>68179</v>
          </cell>
          <cell r="D46632" t="str">
            <v>Chipatá</v>
          </cell>
        </row>
        <row r="46633">
          <cell r="C46633" t="str">
            <v>68179</v>
          </cell>
          <cell r="D46633" t="str">
            <v>Chipatá</v>
          </cell>
        </row>
        <row r="46634">
          <cell r="C46634" t="str">
            <v>68179</v>
          </cell>
          <cell r="D46634" t="str">
            <v>Chipatá</v>
          </cell>
        </row>
        <row r="46635">
          <cell r="C46635" t="str">
            <v>68179</v>
          </cell>
          <cell r="D46635" t="str">
            <v>Chipatá</v>
          </cell>
        </row>
        <row r="46636">
          <cell r="C46636" t="str">
            <v>68179</v>
          </cell>
          <cell r="D46636" t="str">
            <v>Chipatá</v>
          </cell>
        </row>
        <row r="46637">
          <cell r="C46637" t="str">
            <v>68179</v>
          </cell>
          <cell r="D46637" t="str">
            <v>Chipatá</v>
          </cell>
        </row>
        <row r="46638">
          <cell r="C46638" t="str">
            <v>68179</v>
          </cell>
          <cell r="D46638" t="str">
            <v>Chipatá</v>
          </cell>
        </row>
        <row r="46639">
          <cell r="C46639" t="str">
            <v>68179</v>
          </cell>
          <cell r="D46639" t="str">
            <v>Chipatá</v>
          </cell>
        </row>
        <row r="46640">
          <cell r="C46640" t="str">
            <v>68179</v>
          </cell>
          <cell r="D46640" t="str">
            <v>Chipatá</v>
          </cell>
        </row>
        <row r="46641">
          <cell r="C46641" t="str">
            <v>68179</v>
          </cell>
          <cell r="D46641" t="str">
            <v>Chipatá</v>
          </cell>
        </row>
        <row r="46642">
          <cell r="C46642" t="str">
            <v>68179</v>
          </cell>
          <cell r="D46642" t="str">
            <v>Chipatá</v>
          </cell>
        </row>
        <row r="46643">
          <cell r="C46643" t="str">
            <v>68179</v>
          </cell>
          <cell r="D46643" t="str">
            <v>Chipatá</v>
          </cell>
        </row>
        <row r="46644">
          <cell r="C46644" t="str">
            <v>68179</v>
          </cell>
          <cell r="D46644" t="str">
            <v>Chipatá</v>
          </cell>
        </row>
        <row r="46645">
          <cell r="C46645" t="str">
            <v>68179</v>
          </cell>
          <cell r="D46645" t="str">
            <v>Chipatá</v>
          </cell>
        </row>
        <row r="46646">
          <cell r="C46646" t="str">
            <v>68179</v>
          </cell>
          <cell r="D46646" t="str">
            <v>Chipatá</v>
          </cell>
        </row>
        <row r="46647">
          <cell r="C46647" t="str">
            <v>68179</v>
          </cell>
          <cell r="D46647" t="str">
            <v>Chipatá</v>
          </cell>
        </row>
        <row r="46648">
          <cell r="C46648" t="str">
            <v>68179</v>
          </cell>
          <cell r="D46648" t="str">
            <v>Chipatá</v>
          </cell>
        </row>
        <row r="46649">
          <cell r="C46649" t="str">
            <v>68179</v>
          </cell>
          <cell r="D46649" t="str">
            <v>Chipatá</v>
          </cell>
        </row>
        <row r="46650">
          <cell r="C46650" t="str">
            <v>68179</v>
          </cell>
          <cell r="D46650" t="str">
            <v>Chipatá</v>
          </cell>
        </row>
        <row r="46651">
          <cell r="C46651" t="str">
            <v>68179</v>
          </cell>
          <cell r="D46651" t="str">
            <v>Chipatá</v>
          </cell>
        </row>
        <row r="46652">
          <cell r="C46652" t="str">
            <v>68179</v>
          </cell>
          <cell r="D46652" t="str">
            <v>Chipatá</v>
          </cell>
        </row>
        <row r="46653">
          <cell r="C46653" t="str">
            <v>68179</v>
          </cell>
          <cell r="D46653" t="str">
            <v>Chipatá</v>
          </cell>
        </row>
        <row r="46654">
          <cell r="C46654" t="str">
            <v>68179</v>
          </cell>
          <cell r="D46654" t="str">
            <v>Chipatá</v>
          </cell>
        </row>
        <row r="46655">
          <cell r="C46655" t="str">
            <v>68179</v>
          </cell>
          <cell r="D46655" t="str">
            <v>Chipatá</v>
          </cell>
        </row>
        <row r="46656">
          <cell r="C46656" t="str">
            <v>68179</v>
          </cell>
          <cell r="D46656" t="str">
            <v>Chipatá</v>
          </cell>
        </row>
        <row r="46657">
          <cell r="C46657" t="str">
            <v>68179</v>
          </cell>
          <cell r="D46657" t="str">
            <v>Chipatá</v>
          </cell>
        </row>
        <row r="46658">
          <cell r="C46658" t="str">
            <v>68179</v>
          </cell>
          <cell r="D46658" t="str">
            <v>Chipatá</v>
          </cell>
        </row>
        <row r="46659">
          <cell r="C46659" t="str">
            <v>68179</v>
          </cell>
          <cell r="D46659" t="str">
            <v>Chipatá</v>
          </cell>
        </row>
        <row r="46660">
          <cell r="C46660" t="str">
            <v>68179</v>
          </cell>
          <cell r="D46660" t="str">
            <v>Chipatá</v>
          </cell>
        </row>
        <row r="46661">
          <cell r="C46661" t="str">
            <v>68179</v>
          </cell>
          <cell r="D46661" t="str">
            <v>Chipatá</v>
          </cell>
        </row>
        <row r="46662">
          <cell r="C46662" t="str">
            <v>68179</v>
          </cell>
          <cell r="D46662" t="str">
            <v>Chipatá</v>
          </cell>
        </row>
        <row r="46663">
          <cell r="C46663" t="str">
            <v>68179</v>
          </cell>
          <cell r="D46663" t="str">
            <v>Chipatá</v>
          </cell>
        </row>
        <row r="46664">
          <cell r="C46664" t="str">
            <v>68179</v>
          </cell>
          <cell r="D46664" t="str">
            <v>Chipatá</v>
          </cell>
        </row>
        <row r="46665">
          <cell r="C46665" t="str">
            <v>68179</v>
          </cell>
          <cell r="D46665" t="str">
            <v>Chipatá</v>
          </cell>
        </row>
        <row r="46666">
          <cell r="C46666" t="str">
            <v>68179</v>
          </cell>
          <cell r="D46666" t="str">
            <v>Chipatá</v>
          </cell>
        </row>
        <row r="46667">
          <cell r="C46667" t="str">
            <v>68179</v>
          </cell>
          <cell r="D46667" t="str">
            <v>Chipatá</v>
          </cell>
        </row>
        <row r="46668">
          <cell r="C46668" t="str">
            <v>68179</v>
          </cell>
          <cell r="D46668" t="str">
            <v>Chipatá</v>
          </cell>
        </row>
        <row r="46669">
          <cell r="C46669" t="str">
            <v>68190</v>
          </cell>
          <cell r="D46669" t="str">
            <v>Cimitarra</v>
          </cell>
        </row>
        <row r="46670">
          <cell r="C46670" t="str">
            <v>68190</v>
          </cell>
          <cell r="D46670" t="str">
            <v>Cimitarra</v>
          </cell>
        </row>
        <row r="46671">
          <cell r="C46671" t="str">
            <v>68190</v>
          </cell>
          <cell r="D46671" t="str">
            <v>Cimitarra</v>
          </cell>
        </row>
        <row r="46672">
          <cell r="C46672" t="str">
            <v>68190</v>
          </cell>
          <cell r="D46672" t="str">
            <v>Cimitarra</v>
          </cell>
        </row>
        <row r="46673">
          <cell r="C46673" t="str">
            <v>68190</v>
          </cell>
          <cell r="D46673" t="str">
            <v>Cimitarra</v>
          </cell>
        </row>
        <row r="46674">
          <cell r="C46674" t="str">
            <v>68190</v>
          </cell>
          <cell r="D46674" t="str">
            <v>Cimitarra</v>
          </cell>
        </row>
        <row r="46675">
          <cell r="C46675" t="str">
            <v>68190</v>
          </cell>
          <cell r="D46675" t="str">
            <v>Cimitarra</v>
          </cell>
        </row>
        <row r="46676">
          <cell r="C46676" t="str">
            <v>68190</v>
          </cell>
          <cell r="D46676" t="str">
            <v>Cimitarra</v>
          </cell>
        </row>
        <row r="46677">
          <cell r="C46677" t="str">
            <v>68190</v>
          </cell>
          <cell r="D46677" t="str">
            <v>Cimitarra</v>
          </cell>
        </row>
        <row r="46678">
          <cell r="C46678" t="str">
            <v>68190</v>
          </cell>
          <cell r="D46678" t="str">
            <v>Cimitarra</v>
          </cell>
        </row>
        <row r="46679">
          <cell r="C46679" t="str">
            <v>68190</v>
          </cell>
          <cell r="D46679" t="str">
            <v>Cimitarra</v>
          </cell>
        </row>
        <row r="46680">
          <cell r="C46680" t="str">
            <v>68190</v>
          </cell>
          <cell r="D46680" t="str">
            <v>Cimitarra</v>
          </cell>
        </row>
        <row r="46681">
          <cell r="C46681" t="str">
            <v>68190</v>
          </cell>
          <cell r="D46681" t="str">
            <v>Cimitarra</v>
          </cell>
        </row>
        <row r="46682">
          <cell r="C46682" t="str">
            <v>68190</v>
          </cell>
          <cell r="D46682" t="str">
            <v>Cimitarra</v>
          </cell>
        </row>
        <row r="46683">
          <cell r="C46683" t="str">
            <v>68190</v>
          </cell>
          <cell r="D46683" t="str">
            <v>Cimitarra</v>
          </cell>
        </row>
        <row r="46684">
          <cell r="C46684" t="str">
            <v>68190</v>
          </cell>
          <cell r="D46684" t="str">
            <v>Cimitarra</v>
          </cell>
        </row>
        <row r="46685">
          <cell r="C46685" t="str">
            <v>68190</v>
          </cell>
          <cell r="D46685" t="str">
            <v>Cimitarra</v>
          </cell>
        </row>
        <row r="46686">
          <cell r="C46686" t="str">
            <v>68190</v>
          </cell>
          <cell r="D46686" t="str">
            <v>Cimitarra</v>
          </cell>
        </row>
        <row r="46687">
          <cell r="C46687" t="str">
            <v>68190</v>
          </cell>
          <cell r="D46687" t="str">
            <v>Cimitarra</v>
          </cell>
        </row>
        <row r="46688">
          <cell r="C46688" t="str">
            <v>68190</v>
          </cell>
          <cell r="D46688" t="str">
            <v>Cimitarra</v>
          </cell>
        </row>
        <row r="46689">
          <cell r="C46689" t="str">
            <v>68190</v>
          </cell>
          <cell r="D46689" t="str">
            <v>Cimitarra</v>
          </cell>
        </row>
        <row r="46690">
          <cell r="C46690" t="str">
            <v>68190</v>
          </cell>
          <cell r="D46690" t="str">
            <v>Cimitarra</v>
          </cell>
        </row>
        <row r="46691">
          <cell r="C46691" t="str">
            <v>68190</v>
          </cell>
          <cell r="D46691" t="str">
            <v>Cimitarra</v>
          </cell>
        </row>
        <row r="46692">
          <cell r="C46692" t="str">
            <v>68190</v>
          </cell>
          <cell r="D46692" t="str">
            <v>Cimitarra</v>
          </cell>
        </row>
        <row r="46693">
          <cell r="C46693" t="str">
            <v>68190</v>
          </cell>
          <cell r="D46693" t="str">
            <v>Cimitarra</v>
          </cell>
        </row>
        <row r="46694">
          <cell r="C46694" t="str">
            <v>68190</v>
          </cell>
          <cell r="D46694" t="str">
            <v>Cimitarra</v>
          </cell>
        </row>
        <row r="46695">
          <cell r="C46695" t="str">
            <v>68190</v>
          </cell>
          <cell r="D46695" t="str">
            <v>Cimitarra</v>
          </cell>
        </row>
        <row r="46696">
          <cell r="C46696" t="str">
            <v>68190</v>
          </cell>
          <cell r="D46696" t="str">
            <v>Cimitarra</v>
          </cell>
        </row>
        <row r="46697">
          <cell r="C46697" t="str">
            <v>68190</v>
          </cell>
          <cell r="D46697" t="str">
            <v>Cimitarra</v>
          </cell>
        </row>
        <row r="46698">
          <cell r="C46698" t="str">
            <v>68190</v>
          </cell>
          <cell r="D46698" t="str">
            <v>Cimitarra</v>
          </cell>
        </row>
        <row r="46699">
          <cell r="C46699" t="str">
            <v>68190</v>
          </cell>
          <cell r="D46699" t="str">
            <v>Cimitarra</v>
          </cell>
        </row>
        <row r="46700">
          <cell r="C46700" t="str">
            <v>68190</v>
          </cell>
          <cell r="D46700" t="str">
            <v>Cimitarra</v>
          </cell>
        </row>
        <row r="46701">
          <cell r="C46701" t="str">
            <v>68190</v>
          </cell>
          <cell r="D46701" t="str">
            <v>Cimitarra</v>
          </cell>
        </row>
        <row r="46702">
          <cell r="C46702" t="str">
            <v>68190</v>
          </cell>
          <cell r="D46702" t="str">
            <v>Cimitarra</v>
          </cell>
        </row>
        <row r="46703">
          <cell r="C46703" t="str">
            <v>68190</v>
          </cell>
          <cell r="D46703" t="str">
            <v>Cimitarra</v>
          </cell>
        </row>
        <row r="46704">
          <cell r="C46704" t="str">
            <v>68190</v>
          </cell>
          <cell r="D46704" t="str">
            <v>Cimitarra</v>
          </cell>
        </row>
        <row r="46705">
          <cell r="C46705" t="str">
            <v>68190</v>
          </cell>
          <cell r="D46705" t="str">
            <v>Cimitarra</v>
          </cell>
        </row>
        <row r="46706">
          <cell r="C46706" t="str">
            <v>68190</v>
          </cell>
          <cell r="D46706" t="str">
            <v>Cimitarra</v>
          </cell>
        </row>
        <row r="46707">
          <cell r="C46707" t="str">
            <v>68190</v>
          </cell>
          <cell r="D46707" t="str">
            <v>Cimitarra</v>
          </cell>
        </row>
        <row r="46708">
          <cell r="C46708" t="str">
            <v>68190</v>
          </cell>
          <cell r="D46708" t="str">
            <v>Cimitarra</v>
          </cell>
        </row>
        <row r="46709">
          <cell r="C46709" t="str">
            <v>68190</v>
          </cell>
          <cell r="D46709" t="str">
            <v>Cimitarra</v>
          </cell>
        </row>
        <row r="46710">
          <cell r="C46710" t="str">
            <v>68190</v>
          </cell>
          <cell r="D46710" t="str">
            <v>Cimitarra</v>
          </cell>
        </row>
        <row r="46711">
          <cell r="C46711" t="str">
            <v>68190</v>
          </cell>
          <cell r="D46711" t="str">
            <v>Cimitarra</v>
          </cell>
        </row>
        <row r="46712">
          <cell r="C46712" t="str">
            <v>68190</v>
          </cell>
          <cell r="D46712" t="str">
            <v>Cimitarra</v>
          </cell>
        </row>
        <row r="46713">
          <cell r="C46713" t="str">
            <v>68190</v>
          </cell>
          <cell r="D46713" t="str">
            <v>Cimitarra</v>
          </cell>
        </row>
        <row r="46714">
          <cell r="C46714" t="str">
            <v>68190</v>
          </cell>
          <cell r="D46714" t="str">
            <v>Cimitarra</v>
          </cell>
        </row>
        <row r="46715">
          <cell r="C46715" t="str">
            <v>68190</v>
          </cell>
          <cell r="D46715" t="str">
            <v>Cimitarra</v>
          </cell>
        </row>
        <row r="46716">
          <cell r="C46716" t="str">
            <v>68190</v>
          </cell>
          <cell r="D46716" t="str">
            <v>Cimitarra</v>
          </cell>
        </row>
        <row r="46717">
          <cell r="C46717" t="str">
            <v>68190</v>
          </cell>
          <cell r="D46717" t="str">
            <v>Cimitarra</v>
          </cell>
        </row>
        <row r="46718">
          <cell r="C46718" t="str">
            <v>68190</v>
          </cell>
          <cell r="D46718" t="str">
            <v>Cimitarra</v>
          </cell>
        </row>
        <row r="46719">
          <cell r="C46719" t="str">
            <v>68190</v>
          </cell>
          <cell r="D46719" t="str">
            <v>Cimitarra</v>
          </cell>
        </row>
        <row r="46720">
          <cell r="C46720" t="str">
            <v>68190</v>
          </cell>
          <cell r="D46720" t="str">
            <v>Cimitarra</v>
          </cell>
        </row>
        <row r="46721">
          <cell r="C46721" t="str">
            <v>68190</v>
          </cell>
          <cell r="D46721" t="str">
            <v>Cimitarra</v>
          </cell>
        </row>
        <row r="46722">
          <cell r="C46722" t="str">
            <v>68190</v>
          </cell>
          <cell r="D46722" t="str">
            <v>Cimitarra</v>
          </cell>
        </row>
        <row r="46723">
          <cell r="C46723" t="str">
            <v>68207</v>
          </cell>
          <cell r="D46723" t="str">
            <v>Concepción</v>
          </cell>
        </row>
        <row r="46724">
          <cell r="C46724" t="str">
            <v>68207</v>
          </cell>
          <cell r="D46724" t="str">
            <v>Concepción</v>
          </cell>
        </row>
        <row r="46725">
          <cell r="C46725" t="str">
            <v>68207</v>
          </cell>
          <cell r="D46725" t="str">
            <v>Concepción</v>
          </cell>
        </row>
        <row r="46726">
          <cell r="C46726" t="str">
            <v>68207</v>
          </cell>
          <cell r="D46726" t="str">
            <v>Concepción</v>
          </cell>
        </row>
        <row r="46727">
          <cell r="C46727" t="str">
            <v>68207</v>
          </cell>
          <cell r="D46727" t="str">
            <v>Concepción</v>
          </cell>
        </row>
        <row r="46728">
          <cell r="C46728" t="str">
            <v>68207</v>
          </cell>
          <cell r="D46728" t="str">
            <v>Concepción</v>
          </cell>
        </row>
        <row r="46729">
          <cell r="C46729" t="str">
            <v>68207</v>
          </cell>
          <cell r="D46729" t="str">
            <v>Concepción</v>
          </cell>
        </row>
        <row r="46730">
          <cell r="C46730" t="str">
            <v>68207</v>
          </cell>
          <cell r="D46730" t="str">
            <v>Concepción</v>
          </cell>
        </row>
        <row r="46731">
          <cell r="C46731" t="str">
            <v>68207</v>
          </cell>
          <cell r="D46731" t="str">
            <v>Concepción</v>
          </cell>
        </row>
        <row r="46732">
          <cell r="C46732" t="str">
            <v>68207</v>
          </cell>
          <cell r="D46732" t="str">
            <v>Concepción</v>
          </cell>
        </row>
        <row r="46733">
          <cell r="C46733" t="str">
            <v>68207</v>
          </cell>
          <cell r="D46733" t="str">
            <v>Concepción</v>
          </cell>
        </row>
        <row r="46734">
          <cell r="C46734" t="str">
            <v>68207</v>
          </cell>
          <cell r="D46734" t="str">
            <v>Concepción</v>
          </cell>
        </row>
        <row r="46735">
          <cell r="C46735" t="str">
            <v>68207</v>
          </cell>
          <cell r="D46735" t="str">
            <v>Concepción</v>
          </cell>
        </row>
        <row r="46736">
          <cell r="C46736" t="str">
            <v>68207</v>
          </cell>
          <cell r="D46736" t="str">
            <v>Concepción</v>
          </cell>
        </row>
        <row r="46737">
          <cell r="C46737" t="str">
            <v>68207</v>
          </cell>
          <cell r="D46737" t="str">
            <v>Concepción</v>
          </cell>
        </row>
        <row r="46738">
          <cell r="C46738" t="str">
            <v>68207</v>
          </cell>
          <cell r="D46738" t="str">
            <v>Concepción</v>
          </cell>
        </row>
        <row r="46739">
          <cell r="C46739" t="str">
            <v>68207</v>
          </cell>
          <cell r="D46739" t="str">
            <v>Concepción</v>
          </cell>
        </row>
        <row r="46740">
          <cell r="C46740" t="str">
            <v>68207</v>
          </cell>
          <cell r="D46740" t="str">
            <v>Concepción</v>
          </cell>
        </row>
        <row r="46741">
          <cell r="C46741" t="str">
            <v>68207</v>
          </cell>
          <cell r="D46741" t="str">
            <v>Concepción</v>
          </cell>
        </row>
        <row r="46742">
          <cell r="C46742" t="str">
            <v>68207</v>
          </cell>
          <cell r="D46742" t="str">
            <v>Concepción</v>
          </cell>
        </row>
        <row r="46743">
          <cell r="C46743" t="str">
            <v>68207</v>
          </cell>
          <cell r="D46743" t="str">
            <v>Concepción</v>
          </cell>
        </row>
        <row r="46744">
          <cell r="C46744" t="str">
            <v>68207</v>
          </cell>
          <cell r="D46744" t="str">
            <v>Concepción</v>
          </cell>
        </row>
        <row r="46745">
          <cell r="C46745" t="str">
            <v>68207</v>
          </cell>
          <cell r="D46745" t="str">
            <v>Concepción</v>
          </cell>
        </row>
        <row r="46746">
          <cell r="C46746" t="str">
            <v>68207</v>
          </cell>
          <cell r="D46746" t="str">
            <v>Concepción</v>
          </cell>
        </row>
        <row r="46747">
          <cell r="C46747" t="str">
            <v>68207</v>
          </cell>
          <cell r="D46747" t="str">
            <v>Concepción</v>
          </cell>
        </row>
        <row r="46748">
          <cell r="C46748" t="str">
            <v>68207</v>
          </cell>
          <cell r="D46748" t="str">
            <v>Concepción</v>
          </cell>
        </row>
        <row r="46749">
          <cell r="C46749" t="str">
            <v>68207</v>
          </cell>
          <cell r="D46749" t="str">
            <v>Concepción</v>
          </cell>
        </row>
        <row r="46750">
          <cell r="C46750" t="str">
            <v>68207</v>
          </cell>
          <cell r="D46750" t="str">
            <v>Concepción</v>
          </cell>
        </row>
        <row r="46751">
          <cell r="C46751" t="str">
            <v>68207</v>
          </cell>
          <cell r="D46751" t="str">
            <v>Concepción</v>
          </cell>
        </row>
        <row r="46752">
          <cell r="C46752" t="str">
            <v>68207</v>
          </cell>
          <cell r="D46752" t="str">
            <v>Concepción</v>
          </cell>
        </row>
        <row r="46753">
          <cell r="C46753" t="str">
            <v>68207</v>
          </cell>
          <cell r="D46753" t="str">
            <v>Concepción</v>
          </cell>
        </row>
        <row r="46754">
          <cell r="C46754" t="str">
            <v>68207</v>
          </cell>
          <cell r="D46754" t="str">
            <v>Concepción</v>
          </cell>
        </row>
        <row r="46755">
          <cell r="C46755" t="str">
            <v>68207</v>
          </cell>
          <cell r="D46755" t="str">
            <v>Concepción</v>
          </cell>
        </row>
        <row r="46756">
          <cell r="C46756" t="str">
            <v>68207</v>
          </cell>
          <cell r="D46756" t="str">
            <v>Concepción</v>
          </cell>
        </row>
        <row r="46757">
          <cell r="C46757" t="str">
            <v>68207</v>
          </cell>
          <cell r="D46757" t="str">
            <v>Concepción</v>
          </cell>
        </row>
        <row r="46758">
          <cell r="C46758" t="str">
            <v>68207</v>
          </cell>
          <cell r="D46758" t="str">
            <v>Concepción</v>
          </cell>
        </row>
        <row r="46759">
          <cell r="C46759" t="str">
            <v>68207</v>
          </cell>
          <cell r="D46759" t="str">
            <v>Concepción</v>
          </cell>
        </row>
        <row r="46760">
          <cell r="C46760" t="str">
            <v>68207</v>
          </cell>
          <cell r="D46760" t="str">
            <v>Concepción</v>
          </cell>
        </row>
        <row r="46761">
          <cell r="C46761" t="str">
            <v>68207</v>
          </cell>
          <cell r="D46761" t="str">
            <v>Concepción</v>
          </cell>
        </row>
        <row r="46762">
          <cell r="C46762" t="str">
            <v>68207</v>
          </cell>
          <cell r="D46762" t="str">
            <v>Concepción</v>
          </cell>
        </row>
        <row r="46763">
          <cell r="C46763" t="str">
            <v>68207</v>
          </cell>
          <cell r="D46763" t="str">
            <v>Concepción</v>
          </cell>
        </row>
        <row r="46764">
          <cell r="C46764" t="str">
            <v>68207</v>
          </cell>
          <cell r="D46764" t="str">
            <v>Concepción</v>
          </cell>
        </row>
        <row r="46765">
          <cell r="C46765" t="str">
            <v>68207</v>
          </cell>
          <cell r="D46765" t="str">
            <v>Concepción</v>
          </cell>
        </row>
        <row r="46766">
          <cell r="C46766" t="str">
            <v>68207</v>
          </cell>
          <cell r="D46766" t="str">
            <v>Concepción</v>
          </cell>
        </row>
        <row r="46767">
          <cell r="C46767" t="str">
            <v>68207</v>
          </cell>
          <cell r="D46767" t="str">
            <v>Concepción</v>
          </cell>
        </row>
        <row r="46768">
          <cell r="C46768" t="str">
            <v>68207</v>
          </cell>
          <cell r="D46768" t="str">
            <v>Concepción</v>
          </cell>
        </row>
        <row r="46769">
          <cell r="C46769" t="str">
            <v>68207</v>
          </cell>
          <cell r="D46769" t="str">
            <v>Concepción</v>
          </cell>
        </row>
        <row r="46770">
          <cell r="C46770" t="str">
            <v>68207</v>
          </cell>
          <cell r="D46770" t="str">
            <v>Concepción</v>
          </cell>
        </row>
        <row r="46771">
          <cell r="C46771" t="str">
            <v>68207</v>
          </cell>
          <cell r="D46771" t="str">
            <v>Concepción</v>
          </cell>
        </row>
        <row r="46772">
          <cell r="C46772" t="str">
            <v>68207</v>
          </cell>
          <cell r="D46772" t="str">
            <v>Concepción</v>
          </cell>
        </row>
        <row r="46773">
          <cell r="C46773" t="str">
            <v>68207</v>
          </cell>
          <cell r="D46773" t="str">
            <v>Concepción</v>
          </cell>
        </row>
        <row r="46774">
          <cell r="C46774" t="str">
            <v>68207</v>
          </cell>
          <cell r="D46774" t="str">
            <v>Concepción</v>
          </cell>
        </row>
        <row r="46775">
          <cell r="C46775" t="str">
            <v>68207</v>
          </cell>
          <cell r="D46775" t="str">
            <v>Concepción</v>
          </cell>
        </row>
        <row r="46776">
          <cell r="C46776" t="str">
            <v>68207</v>
          </cell>
          <cell r="D46776" t="str">
            <v>Concepción</v>
          </cell>
        </row>
        <row r="46777">
          <cell r="C46777" t="str">
            <v>68209</v>
          </cell>
          <cell r="D46777" t="str">
            <v>Confines</v>
          </cell>
        </row>
        <row r="46778">
          <cell r="C46778" t="str">
            <v>68209</v>
          </cell>
          <cell r="D46778" t="str">
            <v>Confines</v>
          </cell>
        </row>
        <row r="46779">
          <cell r="C46779" t="str">
            <v>68209</v>
          </cell>
          <cell r="D46779" t="str">
            <v>Confines</v>
          </cell>
        </row>
        <row r="46780">
          <cell r="C46780" t="str">
            <v>68209</v>
          </cell>
          <cell r="D46780" t="str">
            <v>Confines</v>
          </cell>
        </row>
        <row r="46781">
          <cell r="C46781" t="str">
            <v>68209</v>
          </cell>
          <cell r="D46781" t="str">
            <v>Confines</v>
          </cell>
        </row>
        <row r="46782">
          <cell r="C46782" t="str">
            <v>68209</v>
          </cell>
          <cell r="D46782" t="str">
            <v>Confines</v>
          </cell>
        </row>
        <row r="46783">
          <cell r="C46783" t="str">
            <v>68209</v>
          </cell>
          <cell r="D46783" t="str">
            <v>Confines</v>
          </cell>
        </row>
        <row r="46784">
          <cell r="C46784" t="str">
            <v>68209</v>
          </cell>
          <cell r="D46784" t="str">
            <v>Confines</v>
          </cell>
        </row>
        <row r="46785">
          <cell r="C46785" t="str">
            <v>68209</v>
          </cell>
          <cell r="D46785" t="str">
            <v>Confines</v>
          </cell>
        </row>
        <row r="46786">
          <cell r="C46786" t="str">
            <v>68209</v>
          </cell>
          <cell r="D46786" t="str">
            <v>Confines</v>
          </cell>
        </row>
        <row r="46787">
          <cell r="C46787" t="str">
            <v>68209</v>
          </cell>
          <cell r="D46787" t="str">
            <v>Confines</v>
          </cell>
        </row>
        <row r="46788">
          <cell r="C46788" t="str">
            <v>68209</v>
          </cell>
          <cell r="D46788" t="str">
            <v>Confines</v>
          </cell>
        </row>
        <row r="46789">
          <cell r="C46789" t="str">
            <v>68209</v>
          </cell>
          <cell r="D46789" t="str">
            <v>Confines</v>
          </cell>
        </row>
        <row r="46790">
          <cell r="C46790" t="str">
            <v>68209</v>
          </cell>
          <cell r="D46790" t="str">
            <v>Confines</v>
          </cell>
        </row>
        <row r="46791">
          <cell r="C46791" t="str">
            <v>68209</v>
          </cell>
          <cell r="D46791" t="str">
            <v>Confines</v>
          </cell>
        </row>
        <row r="46792">
          <cell r="C46792" t="str">
            <v>68209</v>
          </cell>
          <cell r="D46792" t="str">
            <v>Confines</v>
          </cell>
        </row>
        <row r="46793">
          <cell r="C46793" t="str">
            <v>68209</v>
          </cell>
          <cell r="D46793" t="str">
            <v>Confines</v>
          </cell>
        </row>
        <row r="46794">
          <cell r="C46794" t="str">
            <v>68209</v>
          </cell>
          <cell r="D46794" t="str">
            <v>Confines</v>
          </cell>
        </row>
        <row r="46795">
          <cell r="C46795" t="str">
            <v>68209</v>
          </cell>
          <cell r="D46795" t="str">
            <v>Confines</v>
          </cell>
        </row>
        <row r="46796">
          <cell r="C46796" t="str">
            <v>68209</v>
          </cell>
          <cell r="D46796" t="str">
            <v>Confines</v>
          </cell>
        </row>
        <row r="46797">
          <cell r="C46797" t="str">
            <v>68209</v>
          </cell>
          <cell r="D46797" t="str">
            <v>Confines</v>
          </cell>
        </row>
        <row r="46798">
          <cell r="C46798" t="str">
            <v>68209</v>
          </cell>
          <cell r="D46798" t="str">
            <v>Confines</v>
          </cell>
        </row>
        <row r="46799">
          <cell r="C46799" t="str">
            <v>68209</v>
          </cell>
          <cell r="D46799" t="str">
            <v>Confines</v>
          </cell>
        </row>
        <row r="46800">
          <cell r="C46800" t="str">
            <v>68209</v>
          </cell>
          <cell r="D46800" t="str">
            <v>Confines</v>
          </cell>
        </row>
        <row r="46801">
          <cell r="C46801" t="str">
            <v>68209</v>
          </cell>
          <cell r="D46801" t="str">
            <v>Confines</v>
          </cell>
        </row>
        <row r="46802">
          <cell r="C46802" t="str">
            <v>68209</v>
          </cell>
          <cell r="D46802" t="str">
            <v>Confines</v>
          </cell>
        </row>
        <row r="46803">
          <cell r="C46803" t="str">
            <v>68209</v>
          </cell>
          <cell r="D46803" t="str">
            <v>Confines</v>
          </cell>
        </row>
        <row r="46804">
          <cell r="C46804" t="str">
            <v>68209</v>
          </cell>
          <cell r="D46804" t="str">
            <v>Confines</v>
          </cell>
        </row>
        <row r="46805">
          <cell r="C46805" t="str">
            <v>68209</v>
          </cell>
          <cell r="D46805" t="str">
            <v>Confines</v>
          </cell>
        </row>
        <row r="46806">
          <cell r="C46806" t="str">
            <v>68209</v>
          </cell>
          <cell r="D46806" t="str">
            <v>Confines</v>
          </cell>
        </row>
        <row r="46807">
          <cell r="C46807" t="str">
            <v>68209</v>
          </cell>
          <cell r="D46807" t="str">
            <v>Confines</v>
          </cell>
        </row>
        <row r="46808">
          <cell r="C46808" t="str">
            <v>68209</v>
          </cell>
          <cell r="D46808" t="str">
            <v>Confines</v>
          </cell>
        </row>
        <row r="46809">
          <cell r="C46809" t="str">
            <v>68209</v>
          </cell>
          <cell r="D46809" t="str">
            <v>Confines</v>
          </cell>
        </row>
        <row r="46810">
          <cell r="C46810" t="str">
            <v>68209</v>
          </cell>
          <cell r="D46810" t="str">
            <v>Confines</v>
          </cell>
        </row>
        <row r="46811">
          <cell r="C46811" t="str">
            <v>68209</v>
          </cell>
          <cell r="D46811" t="str">
            <v>Confines</v>
          </cell>
        </row>
        <row r="46812">
          <cell r="C46812" t="str">
            <v>68209</v>
          </cell>
          <cell r="D46812" t="str">
            <v>Confines</v>
          </cell>
        </row>
        <row r="46813">
          <cell r="C46813" t="str">
            <v>68209</v>
          </cell>
          <cell r="D46813" t="str">
            <v>Confines</v>
          </cell>
        </row>
        <row r="46814">
          <cell r="C46814" t="str">
            <v>68209</v>
          </cell>
          <cell r="D46814" t="str">
            <v>Confines</v>
          </cell>
        </row>
        <row r="46815">
          <cell r="C46815" t="str">
            <v>68209</v>
          </cell>
          <cell r="D46815" t="str">
            <v>Confines</v>
          </cell>
        </row>
        <row r="46816">
          <cell r="C46816" t="str">
            <v>68209</v>
          </cell>
          <cell r="D46816" t="str">
            <v>Confines</v>
          </cell>
        </row>
        <row r="46817">
          <cell r="C46817" t="str">
            <v>68209</v>
          </cell>
          <cell r="D46817" t="str">
            <v>Confines</v>
          </cell>
        </row>
        <row r="46818">
          <cell r="C46818" t="str">
            <v>68209</v>
          </cell>
          <cell r="D46818" t="str">
            <v>Confines</v>
          </cell>
        </row>
        <row r="46819">
          <cell r="C46819" t="str">
            <v>68209</v>
          </cell>
          <cell r="D46819" t="str">
            <v>Confines</v>
          </cell>
        </row>
        <row r="46820">
          <cell r="C46820" t="str">
            <v>68209</v>
          </cell>
          <cell r="D46820" t="str">
            <v>Confines</v>
          </cell>
        </row>
        <row r="46821">
          <cell r="C46821" t="str">
            <v>68209</v>
          </cell>
          <cell r="D46821" t="str">
            <v>Confines</v>
          </cell>
        </row>
        <row r="46822">
          <cell r="C46822" t="str">
            <v>68209</v>
          </cell>
          <cell r="D46822" t="str">
            <v>Confines</v>
          </cell>
        </row>
        <row r="46823">
          <cell r="C46823" t="str">
            <v>68209</v>
          </cell>
          <cell r="D46823" t="str">
            <v>Confines</v>
          </cell>
        </row>
        <row r="46824">
          <cell r="C46824" t="str">
            <v>68209</v>
          </cell>
          <cell r="D46824" t="str">
            <v>Confines</v>
          </cell>
        </row>
        <row r="46825">
          <cell r="C46825" t="str">
            <v>68209</v>
          </cell>
          <cell r="D46825" t="str">
            <v>Confines</v>
          </cell>
        </row>
        <row r="46826">
          <cell r="C46826" t="str">
            <v>68209</v>
          </cell>
          <cell r="D46826" t="str">
            <v>Confines</v>
          </cell>
        </row>
        <row r="46827">
          <cell r="C46827" t="str">
            <v>68209</v>
          </cell>
          <cell r="D46827" t="str">
            <v>Confines</v>
          </cell>
        </row>
        <row r="46828">
          <cell r="C46828" t="str">
            <v>68209</v>
          </cell>
          <cell r="D46828" t="str">
            <v>Confines</v>
          </cell>
        </row>
        <row r="46829">
          <cell r="C46829" t="str">
            <v>68209</v>
          </cell>
          <cell r="D46829" t="str">
            <v>Confines</v>
          </cell>
        </row>
        <row r="46830">
          <cell r="C46830" t="str">
            <v>68209</v>
          </cell>
          <cell r="D46830" t="str">
            <v>Confines</v>
          </cell>
        </row>
        <row r="46831">
          <cell r="C46831" t="str">
            <v>68211</v>
          </cell>
          <cell r="D46831" t="str">
            <v>Contratación</v>
          </cell>
        </row>
        <row r="46832">
          <cell r="C46832" t="str">
            <v>68211</v>
          </cell>
          <cell r="D46832" t="str">
            <v>Contratación</v>
          </cell>
        </row>
        <row r="46833">
          <cell r="C46833" t="str">
            <v>68211</v>
          </cell>
          <cell r="D46833" t="str">
            <v>Contratación</v>
          </cell>
        </row>
        <row r="46834">
          <cell r="C46834" t="str">
            <v>68211</v>
          </cell>
          <cell r="D46834" t="str">
            <v>Contratación</v>
          </cell>
        </row>
        <row r="46835">
          <cell r="C46835" t="str">
            <v>68211</v>
          </cell>
          <cell r="D46835" t="str">
            <v>Contratación</v>
          </cell>
        </row>
        <row r="46836">
          <cell r="C46836" t="str">
            <v>68211</v>
          </cell>
          <cell r="D46836" t="str">
            <v>Contratación</v>
          </cell>
        </row>
        <row r="46837">
          <cell r="C46837" t="str">
            <v>68211</v>
          </cell>
          <cell r="D46837" t="str">
            <v>Contratación</v>
          </cell>
        </row>
        <row r="46838">
          <cell r="C46838" t="str">
            <v>68211</v>
          </cell>
          <cell r="D46838" t="str">
            <v>Contratación</v>
          </cell>
        </row>
        <row r="46839">
          <cell r="C46839" t="str">
            <v>68211</v>
          </cell>
          <cell r="D46839" t="str">
            <v>Contratación</v>
          </cell>
        </row>
        <row r="46840">
          <cell r="C46840" t="str">
            <v>68211</v>
          </cell>
          <cell r="D46840" t="str">
            <v>Contratación</v>
          </cell>
        </row>
        <row r="46841">
          <cell r="C46841" t="str">
            <v>68211</v>
          </cell>
          <cell r="D46841" t="str">
            <v>Contratación</v>
          </cell>
        </row>
        <row r="46842">
          <cell r="C46842" t="str">
            <v>68211</v>
          </cell>
          <cell r="D46842" t="str">
            <v>Contratación</v>
          </cell>
        </row>
        <row r="46843">
          <cell r="C46843" t="str">
            <v>68211</v>
          </cell>
          <cell r="D46843" t="str">
            <v>Contratación</v>
          </cell>
        </row>
        <row r="46844">
          <cell r="C46844" t="str">
            <v>68211</v>
          </cell>
          <cell r="D46844" t="str">
            <v>Contratación</v>
          </cell>
        </row>
        <row r="46845">
          <cell r="C46845" t="str">
            <v>68211</v>
          </cell>
          <cell r="D46845" t="str">
            <v>Contratación</v>
          </cell>
        </row>
        <row r="46846">
          <cell r="C46846" t="str">
            <v>68211</v>
          </cell>
          <cell r="D46846" t="str">
            <v>Contratación</v>
          </cell>
        </row>
        <row r="46847">
          <cell r="C46847" t="str">
            <v>68211</v>
          </cell>
          <cell r="D46847" t="str">
            <v>Contratación</v>
          </cell>
        </row>
        <row r="46848">
          <cell r="C46848" t="str">
            <v>68211</v>
          </cell>
          <cell r="D46848" t="str">
            <v>Contratación</v>
          </cell>
        </row>
        <row r="46849">
          <cell r="C46849" t="str">
            <v>68211</v>
          </cell>
          <cell r="D46849" t="str">
            <v>Contratación</v>
          </cell>
        </row>
        <row r="46850">
          <cell r="C46850" t="str">
            <v>68211</v>
          </cell>
          <cell r="D46850" t="str">
            <v>Contratación</v>
          </cell>
        </row>
        <row r="46851">
          <cell r="C46851" t="str">
            <v>68211</v>
          </cell>
          <cell r="D46851" t="str">
            <v>Contratación</v>
          </cell>
        </row>
        <row r="46852">
          <cell r="C46852" t="str">
            <v>68211</v>
          </cell>
          <cell r="D46852" t="str">
            <v>Contratación</v>
          </cell>
        </row>
        <row r="46853">
          <cell r="C46853" t="str">
            <v>68211</v>
          </cell>
          <cell r="D46853" t="str">
            <v>Contratación</v>
          </cell>
        </row>
        <row r="46854">
          <cell r="C46854" t="str">
            <v>68211</v>
          </cell>
          <cell r="D46854" t="str">
            <v>Contratación</v>
          </cell>
        </row>
        <row r="46855">
          <cell r="C46855" t="str">
            <v>68211</v>
          </cell>
          <cell r="D46855" t="str">
            <v>Contratación</v>
          </cell>
        </row>
        <row r="46856">
          <cell r="C46856" t="str">
            <v>68211</v>
          </cell>
          <cell r="D46856" t="str">
            <v>Contratación</v>
          </cell>
        </row>
        <row r="46857">
          <cell r="C46857" t="str">
            <v>68211</v>
          </cell>
          <cell r="D46857" t="str">
            <v>Contratación</v>
          </cell>
        </row>
        <row r="46858">
          <cell r="C46858" t="str">
            <v>68211</v>
          </cell>
          <cell r="D46858" t="str">
            <v>Contratación</v>
          </cell>
        </row>
        <row r="46859">
          <cell r="C46859" t="str">
            <v>68211</v>
          </cell>
          <cell r="D46859" t="str">
            <v>Contratación</v>
          </cell>
        </row>
        <row r="46860">
          <cell r="C46860" t="str">
            <v>68211</v>
          </cell>
          <cell r="D46860" t="str">
            <v>Contratación</v>
          </cell>
        </row>
        <row r="46861">
          <cell r="C46861" t="str">
            <v>68211</v>
          </cell>
          <cell r="D46861" t="str">
            <v>Contratación</v>
          </cell>
        </row>
        <row r="46862">
          <cell r="C46862" t="str">
            <v>68211</v>
          </cell>
          <cell r="D46862" t="str">
            <v>Contratación</v>
          </cell>
        </row>
        <row r="46863">
          <cell r="C46863" t="str">
            <v>68211</v>
          </cell>
          <cell r="D46863" t="str">
            <v>Contratación</v>
          </cell>
        </row>
        <row r="46864">
          <cell r="C46864" t="str">
            <v>68211</v>
          </cell>
          <cell r="D46864" t="str">
            <v>Contratación</v>
          </cell>
        </row>
        <row r="46865">
          <cell r="C46865" t="str">
            <v>68211</v>
          </cell>
          <cell r="D46865" t="str">
            <v>Contratación</v>
          </cell>
        </row>
        <row r="46866">
          <cell r="C46866" t="str">
            <v>68211</v>
          </cell>
          <cell r="D46866" t="str">
            <v>Contratación</v>
          </cell>
        </row>
        <row r="46867">
          <cell r="C46867" t="str">
            <v>68211</v>
          </cell>
          <cell r="D46867" t="str">
            <v>Contratación</v>
          </cell>
        </row>
        <row r="46868">
          <cell r="C46868" t="str">
            <v>68211</v>
          </cell>
          <cell r="D46868" t="str">
            <v>Contratación</v>
          </cell>
        </row>
        <row r="46869">
          <cell r="C46869" t="str">
            <v>68211</v>
          </cell>
          <cell r="D46869" t="str">
            <v>Contratación</v>
          </cell>
        </row>
        <row r="46870">
          <cell r="C46870" t="str">
            <v>68211</v>
          </cell>
          <cell r="D46870" t="str">
            <v>Contratación</v>
          </cell>
        </row>
        <row r="46871">
          <cell r="C46871" t="str">
            <v>68211</v>
          </cell>
          <cell r="D46871" t="str">
            <v>Contratación</v>
          </cell>
        </row>
        <row r="46872">
          <cell r="C46872" t="str">
            <v>68211</v>
          </cell>
          <cell r="D46872" t="str">
            <v>Contratación</v>
          </cell>
        </row>
        <row r="46873">
          <cell r="C46873" t="str">
            <v>68211</v>
          </cell>
          <cell r="D46873" t="str">
            <v>Contratación</v>
          </cell>
        </row>
        <row r="46874">
          <cell r="C46874" t="str">
            <v>68211</v>
          </cell>
          <cell r="D46874" t="str">
            <v>Contratación</v>
          </cell>
        </row>
        <row r="46875">
          <cell r="C46875" t="str">
            <v>68211</v>
          </cell>
          <cell r="D46875" t="str">
            <v>Contratación</v>
          </cell>
        </row>
        <row r="46876">
          <cell r="C46876" t="str">
            <v>68211</v>
          </cell>
          <cell r="D46876" t="str">
            <v>Contratación</v>
          </cell>
        </row>
        <row r="46877">
          <cell r="C46877" t="str">
            <v>68211</v>
          </cell>
          <cell r="D46877" t="str">
            <v>Contratación</v>
          </cell>
        </row>
        <row r="46878">
          <cell r="C46878" t="str">
            <v>68211</v>
          </cell>
          <cell r="D46878" t="str">
            <v>Contratación</v>
          </cell>
        </row>
        <row r="46879">
          <cell r="C46879" t="str">
            <v>68211</v>
          </cell>
          <cell r="D46879" t="str">
            <v>Contratación</v>
          </cell>
        </row>
        <row r="46880">
          <cell r="C46880" t="str">
            <v>68211</v>
          </cell>
          <cell r="D46880" t="str">
            <v>Contratación</v>
          </cell>
        </row>
        <row r="46881">
          <cell r="C46881" t="str">
            <v>68211</v>
          </cell>
          <cell r="D46881" t="str">
            <v>Contratación</v>
          </cell>
        </row>
        <row r="46882">
          <cell r="C46882" t="str">
            <v>68211</v>
          </cell>
          <cell r="D46882" t="str">
            <v>Contratación</v>
          </cell>
        </row>
        <row r="46883">
          <cell r="C46883" t="str">
            <v>68211</v>
          </cell>
          <cell r="D46883" t="str">
            <v>Contratación</v>
          </cell>
        </row>
        <row r="46884">
          <cell r="C46884" t="str">
            <v>68211</v>
          </cell>
          <cell r="D46884" t="str">
            <v>Contratación</v>
          </cell>
        </row>
        <row r="46885">
          <cell r="C46885" t="str">
            <v>68217</v>
          </cell>
          <cell r="D46885" t="str">
            <v>Coromoro</v>
          </cell>
        </row>
        <row r="46886">
          <cell r="C46886" t="str">
            <v>68217</v>
          </cell>
          <cell r="D46886" t="str">
            <v>Coromoro</v>
          </cell>
        </row>
        <row r="46887">
          <cell r="C46887" t="str">
            <v>68217</v>
          </cell>
          <cell r="D46887" t="str">
            <v>Coromoro</v>
          </cell>
        </row>
        <row r="46888">
          <cell r="C46888" t="str">
            <v>68217</v>
          </cell>
          <cell r="D46888" t="str">
            <v>Coromoro</v>
          </cell>
        </row>
        <row r="46889">
          <cell r="C46889" t="str">
            <v>68217</v>
          </cell>
          <cell r="D46889" t="str">
            <v>Coromoro</v>
          </cell>
        </row>
        <row r="46890">
          <cell r="C46890" t="str">
            <v>68217</v>
          </cell>
          <cell r="D46890" t="str">
            <v>Coromoro</v>
          </cell>
        </row>
        <row r="46891">
          <cell r="C46891" t="str">
            <v>68217</v>
          </cell>
          <cell r="D46891" t="str">
            <v>Coromoro</v>
          </cell>
        </row>
        <row r="46892">
          <cell r="C46892" t="str">
            <v>68217</v>
          </cell>
          <cell r="D46892" t="str">
            <v>Coromoro</v>
          </cell>
        </row>
        <row r="46893">
          <cell r="C46893" t="str">
            <v>68217</v>
          </cell>
          <cell r="D46893" t="str">
            <v>Coromoro</v>
          </cell>
        </row>
        <row r="46894">
          <cell r="C46894" t="str">
            <v>68217</v>
          </cell>
          <cell r="D46894" t="str">
            <v>Coromoro</v>
          </cell>
        </row>
        <row r="46895">
          <cell r="C46895" t="str">
            <v>68217</v>
          </cell>
          <cell r="D46895" t="str">
            <v>Coromoro</v>
          </cell>
        </row>
        <row r="46896">
          <cell r="C46896" t="str">
            <v>68217</v>
          </cell>
          <cell r="D46896" t="str">
            <v>Coromoro</v>
          </cell>
        </row>
        <row r="46897">
          <cell r="C46897" t="str">
            <v>68217</v>
          </cell>
          <cell r="D46897" t="str">
            <v>Coromoro</v>
          </cell>
        </row>
        <row r="46898">
          <cell r="C46898" t="str">
            <v>68217</v>
          </cell>
          <cell r="D46898" t="str">
            <v>Coromoro</v>
          </cell>
        </row>
        <row r="46899">
          <cell r="C46899" t="str">
            <v>68217</v>
          </cell>
          <cell r="D46899" t="str">
            <v>Coromoro</v>
          </cell>
        </row>
        <row r="46900">
          <cell r="C46900" t="str">
            <v>68217</v>
          </cell>
          <cell r="D46900" t="str">
            <v>Coromoro</v>
          </cell>
        </row>
        <row r="46901">
          <cell r="C46901" t="str">
            <v>68217</v>
          </cell>
          <cell r="D46901" t="str">
            <v>Coromoro</v>
          </cell>
        </row>
        <row r="46902">
          <cell r="C46902" t="str">
            <v>68217</v>
          </cell>
          <cell r="D46902" t="str">
            <v>Coromoro</v>
          </cell>
        </row>
        <row r="46903">
          <cell r="C46903" t="str">
            <v>68217</v>
          </cell>
          <cell r="D46903" t="str">
            <v>Coromoro</v>
          </cell>
        </row>
        <row r="46904">
          <cell r="C46904" t="str">
            <v>68217</v>
          </cell>
          <cell r="D46904" t="str">
            <v>Coromoro</v>
          </cell>
        </row>
        <row r="46905">
          <cell r="C46905" t="str">
            <v>68217</v>
          </cell>
          <cell r="D46905" t="str">
            <v>Coromoro</v>
          </cell>
        </row>
        <row r="46906">
          <cell r="C46906" t="str">
            <v>68217</v>
          </cell>
          <cell r="D46906" t="str">
            <v>Coromoro</v>
          </cell>
        </row>
        <row r="46907">
          <cell r="C46907" t="str">
            <v>68217</v>
          </cell>
          <cell r="D46907" t="str">
            <v>Coromoro</v>
          </cell>
        </row>
        <row r="46908">
          <cell r="C46908" t="str">
            <v>68217</v>
          </cell>
          <cell r="D46908" t="str">
            <v>Coromoro</v>
          </cell>
        </row>
        <row r="46909">
          <cell r="C46909" t="str">
            <v>68217</v>
          </cell>
          <cell r="D46909" t="str">
            <v>Coromoro</v>
          </cell>
        </row>
        <row r="46910">
          <cell r="C46910" t="str">
            <v>68217</v>
          </cell>
          <cell r="D46910" t="str">
            <v>Coromoro</v>
          </cell>
        </row>
        <row r="46911">
          <cell r="C46911" t="str">
            <v>68217</v>
          </cell>
          <cell r="D46911" t="str">
            <v>Coromoro</v>
          </cell>
        </row>
        <row r="46912">
          <cell r="C46912" t="str">
            <v>68217</v>
          </cell>
          <cell r="D46912" t="str">
            <v>Coromoro</v>
          </cell>
        </row>
        <row r="46913">
          <cell r="C46913" t="str">
            <v>68217</v>
          </cell>
          <cell r="D46913" t="str">
            <v>Coromoro</v>
          </cell>
        </row>
        <row r="46914">
          <cell r="C46914" t="str">
            <v>68217</v>
          </cell>
          <cell r="D46914" t="str">
            <v>Coromoro</v>
          </cell>
        </row>
        <row r="46915">
          <cell r="C46915" t="str">
            <v>68217</v>
          </cell>
          <cell r="D46915" t="str">
            <v>Coromoro</v>
          </cell>
        </row>
        <row r="46916">
          <cell r="C46916" t="str">
            <v>68217</v>
          </cell>
          <cell r="D46916" t="str">
            <v>Coromoro</v>
          </cell>
        </row>
        <row r="46917">
          <cell r="C46917" t="str">
            <v>68217</v>
          </cell>
          <cell r="D46917" t="str">
            <v>Coromoro</v>
          </cell>
        </row>
        <row r="46918">
          <cell r="C46918" t="str">
            <v>68217</v>
          </cell>
          <cell r="D46918" t="str">
            <v>Coromoro</v>
          </cell>
        </row>
        <row r="46919">
          <cell r="C46919" t="str">
            <v>68217</v>
          </cell>
          <cell r="D46919" t="str">
            <v>Coromoro</v>
          </cell>
        </row>
        <row r="46920">
          <cell r="C46920" t="str">
            <v>68217</v>
          </cell>
          <cell r="D46920" t="str">
            <v>Coromoro</v>
          </cell>
        </row>
        <row r="46921">
          <cell r="C46921" t="str">
            <v>68217</v>
          </cell>
          <cell r="D46921" t="str">
            <v>Coromoro</v>
          </cell>
        </row>
        <row r="46922">
          <cell r="C46922" t="str">
            <v>68217</v>
          </cell>
          <cell r="D46922" t="str">
            <v>Coromoro</v>
          </cell>
        </row>
        <row r="46923">
          <cell r="C46923" t="str">
            <v>68217</v>
          </cell>
          <cell r="D46923" t="str">
            <v>Coromoro</v>
          </cell>
        </row>
        <row r="46924">
          <cell r="C46924" t="str">
            <v>68217</v>
          </cell>
          <cell r="D46924" t="str">
            <v>Coromoro</v>
          </cell>
        </row>
        <row r="46925">
          <cell r="C46925" t="str">
            <v>68217</v>
          </cell>
          <cell r="D46925" t="str">
            <v>Coromoro</v>
          </cell>
        </row>
        <row r="46926">
          <cell r="C46926" t="str">
            <v>68217</v>
          </cell>
          <cell r="D46926" t="str">
            <v>Coromoro</v>
          </cell>
        </row>
        <row r="46927">
          <cell r="C46927" t="str">
            <v>68217</v>
          </cell>
          <cell r="D46927" t="str">
            <v>Coromoro</v>
          </cell>
        </row>
        <row r="46928">
          <cell r="C46928" t="str">
            <v>68217</v>
          </cell>
          <cell r="D46928" t="str">
            <v>Coromoro</v>
          </cell>
        </row>
        <row r="46929">
          <cell r="C46929" t="str">
            <v>68217</v>
          </cell>
          <cell r="D46929" t="str">
            <v>Coromoro</v>
          </cell>
        </row>
        <row r="46930">
          <cell r="C46930" t="str">
            <v>68217</v>
          </cell>
          <cell r="D46930" t="str">
            <v>Coromoro</v>
          </cell>
        </row>
        <row r="46931">
          <cell r="C46931" t="str">
            <v>68217</v>
          </cell>
          <cell r="D46931" t="str">
            <v>Coromoro</v>
          </cell>
        </row>
        <row r="46932">
          <cell r="C46932" t="str">
            <v>68217</v>
          </cell>
          <cell r="D46932" t="str">
            <v>Coromoro</v>
          </cell>
        </row>
        <row r="46933">
          <cell r="C46933" t="str">
            <v>68217</v>
          </cell>
          <cell r="D46933" t="str">
            <v>Coromoro</v>
          </cell>
        </row>
        <row r="46934">
          <cell r="C46934" t="str">
            <v>68217</v>
          </cell>
          <cell r="D46934" t="str">
            <v>Coromoro</v>
          </cell>
        </row>
        <row r="46935">
          <cell r="C46935" t="str">
            <v>68217</v>
          </cell>
          <cell r="D46935" t="str">
            <v>Coromoro</v>
          </cell>
        </row>
        <row r="46936">
          <cell r="C46936" t="str">
            <v>68217</v>
          </cell>
          <cell r="D46936" t="str">
            <v>Coromoro</v>
          </cell>
        </row>
        <row r="46937">
          <cell r="C46937" t="str">
            <v>68217</v>
          </cell>
          <cell r="D46937" t="str">
            <v>Coromoro</v>
          </cell>
        </row>
        <row r="46938">
          <cell r="C46938" t="str">
            <v>68217</v>
          </cell>
          <cell r="D46938" t="str">
            <v>Coromoro</v>
          </cell>
        </row>
        <row r="46939">
          <cell r="C46939" t="str">
            <v>68229</v>
          </cell>
          <cell r="D46939" t="str">
            <v>Curití</v>
          </cell>
        </row>
        <row r="46940">
          <cell r="C46940" t="str">
            <v>68229</v>
          </cell>
          <cell r="D46940" t="str">
            <v>Curití</v>
          </cell>
        </row>
        <row r="46941">
          <cell r="C46941" t="str">
            <v>68229</v>
          </cell>
          <cell r="D46941" t="str">
            <v>Curití</v>
          </cell>
        </row>
        <row r="46942">
          <cell r="C46942" t="str">
            <v>68229</v>
          </cell>
          <cell r="D46942" t="str">
            <v>Curití</v>
          </cell>
        </row>
        <row r="46943">
          <cell r="C46943" t="str">
            <v>68229</v>
          </cell>
          <cell r="D46943" t="str">
            <v>Curití</v>
          </cell>
        </row>
        <row r="46944">
          <cell r="C46944" t="str">
            <v>68229</v>
          </cell>
          <cell r="D46944" t="str">
            <v>Curití</v>
          </cell>
        </row>
        <row r="46945">
          <cell r="C46945" t="str">
            <v>68229</v>
          </cell>
          <cell r="D46945" t="str">
            <v>Curití</v>
          </cell>
        </row>
        <row r="46946">
          <cell r="C46946" t="str">
            <v>68229</v>
          </cell>
          <cell r="D46946" t="str">
            <v>Curití</v>
          </cell>
        </row>
        <row r="46947">
          <cell r="C46947" t="str">
            <v>68229</v>
          </cell>
          <cell r="D46947" t="str">
            <v>Curití</v>
          </cell>
        </row>
        <row r="46948">
          <cell r="C46948" t="str">
            <v>68229</v>
          </cell>
          <cell r="D46948" t="str">
            <v>Curití</v>
          </cell>
        </row>
        <row r="46949">
          <cell r="C46949" t="str">
            <v>68229</v>
          </cell>
          <cell r="D46949" t="str">
            <v>Curití</v>
          </cell>
        </row>
        <row r="46950">
          <cell r="C46950" t="str">
            <v>68229</v>
          </cell>
          <cell r="D46950" t="str">
            <v>Curití</v>
          </cell>
        </row>
        <row r="46951">
          <cell r="C46951" t="str">
            <v>68229</v>
          </cell>
          <cell r="D46951" t="str">
            <v>Curití</v>
          </cell>
        </row>
        <row r="46952">
          <cell r="C46952" t="str">
            <v>68229</v>
          </cell>
          <cell r="D46952" t="str">
            <v>Curití</v>
          </cell>
        </row>
        <row r="46953">
          <cell r="C46953" t="str">
            <v>68229</v>
          </cell>
          <cell r="D46953" t="str">
            <v>Curití</v>
          </cell>
        </row>
        <row r="46954">
          <cell r="C46954" t="str">
            <v>68229</v>
          </cell>
          <cell r="D46954" t="str">
            <v>Curití</v>
          </cell>
        </row>
        <row r="46955">
          <cell r="C46955" t="str">
            <v>68229</v>
          </cell>
          <cell r="D46955" t="str">
            <v>Curití</v>
          </cell>
        </row>
        <row r="46956">
          <cell r="C46956" t="str">
            <v>68229</v>
          </cell>
          <cell r="D46956" t="str">
            <v>Curití</v>
          </cell>
        </row>
        <row r="46957">
          <cell r="C46957" t="str">
            <v>68229</v>
          </cell>
          <cell r="D46957" t="str">
            <v>Curití</v>
          </cell>
        </row>
        <row r="46958">
          <cell r="C46958" t="str">
            <v>68229</v>
          </cell>
          <cell r="D46958" t="str">
            <v>Curití</v>
          </cell>
        </row>
        <row r="46959">
          <cell r="C46959" t="str">
            <v>68229</v>
          </cell>
          <cell r="D46959" t="str">
            <v>Curití</v>
          </cell>
        </row>
        <row r="46960">
          <cell r="C46960" t="str">
            <v>68229</v>
          </cell>
          <cell r="D46960" t="str">
            <v>Curití</v>
          </cell>
        </row>
        <row r="46961">
          <cell r="C46961" t="str">
            <v>68229</v>
          </cell>
          <cell r="D46961" t="str">
            <v>Curití</v>
          </cell>
        </row>
        <row r="46962">
          <cell r="C46962" t="str">
            <v>68229</v>
          </cell>
          <cell r="D46962" t="str">
            <v>Curití</v>
          </cell>
        </row>
        <row r="46963">
          <cell r="C46963" t="str">
            <v>68229</v>
          </cell>
          <cell r="D46963" t="str">
            <v>Curití</v>
          </cell>
        </row>
        <row r="46964">
          <cell r="C46964" t="str">
            <v>68229</v>
          </cell>
          <cell r="D46964" t="str">
            <v>Curití</v>
          </cell>
        </row>
        <row r="46965">
          <cell r="C46965" t="str">
            <v>68229</v>
          </cell>
          <cell r="D46965" t="str">
            <v>Curití</v>
          </cell>
        </row>
        <row r="46966">
          <cell r="C46966" t="str">
            <v>68229</v>
          </cell>
          <cell r="D46966" t="str">
            <v>Curití</v>
          </cell>
        </row>
        <row r="46967">
          <cell r="C46967" t="str">
            <v>68229</v>
          </cell>
          <cell r="D46967" t="str">
            <v>Curití</v>
          </cell>
        </row>
        <row r="46968">
          <cell r="C46968" t="str">
            <v>68229</v>
          </cell>
          <cell r="D46968" t="str">
            <v>Curití</v>
          </cell>
        </row>
        <row r="46969">
          <cell r="C46969" t="str">
            <v>68229</v>
          </cell>
          <cell r="D46969" t="str">
            <v>Curití</v>
          </cell>
        </row>
        <row r="46970">
          <cell r="C46970" t="str">
            <v>68229</v>
          </cell>
          <cell r="D46970" t="str">
            <v>Curití</v>
          </cell>
        </row>
        <row r="46971">
          <cell r="C46971" t="str">
            <v>68229</v>
          </cell>
          <cell r="D46971" t="str">
            <v>Curití</v>
          </cell>
        </row>
        <row r="46972">
          <cell r="C46972" t="str">
            <v>68229</v>
          </cell>
          <cell r="D46972" t="str">
            <v>Curití</v>
          </cell>
        </row>
        <row r="46973">
          <cell r="C46973" t="str">
            <v>68229</v>
          </cell>
          <cell r="D46973" t="str">
            <v>Curití</v>
          </cell>
        </row>
        <row r="46974">
          <cell r="C46974" t="str">
            <v>68229</v>
          </cell>
          <cell r="D46974" t="str">
            <v>Curití</v>
          </cell>
        </row>
        <row r="46975">
          <cell r="C46975" t="str">
            <v>68229</v>
          </cell>
          <cell r="D46975" t="str">
            <v>Curití</v>
          </cell>
        </row>
        <row r="46976">
          <cell r="C46976" t="str">
            <v>68229</v>
          </cell>
          <cell r="D46976" t="str">
            <v>Curití</v>
          </cell>
        </row>
        <row r="46977">
          <cell r="C46977" t="str">
            <v>68229</v>
          </cell>
          <cell r="D46977" t="str">
            <v>Curití</v>
          </cell>
        </row>
        <row r="46978">
          <cell r="C46978" t="str">
            <v>68229</v>
          </cell>
          <cell r="D46978" t="str">
            <v>Curití</v>
          </cell>
        </row>
        <row r="46979">
          <cell r="C46979" t="str">
            <v>68229</v>
          </cell>
          <cell r="D46979" t="str">
            <v>Curití</v>
          </cell>
        </row>
        <row r="46980">
          <cell r="C46980" t="str">
            <v>68229</v>
          </cell>
          <cell r="D46980" t="str">
            <v>Curití</v>
          </cell>
        </row>
        <row r="46981">
          <cell r="C46981" t="str">
            <v>68229</v>
          </cell>
          <cell r="D46981" t="str">
            <v>Curití</v>
          </cell>
        </row>
        <row r="46982">
          <cell r="C46982" t="str">
            <v>68229</v>
          </cell>
          <cell r="D46982" t="str">
            <v>Curití</v>
          </cell>
        </row>
        <row r="46983">
          <cell r="C46983" t="str">
            <v>68229</v>
          </cell>
          <cell r="D46983" t="str">
            <v>Curití</v>
          </cell>
        </row>
        <row r="46984">
          <cell r="C46984" t="str">
            <v>68229</v>
          </cell>
          <cell r="D46984" t="str">
            <v>Curití</v>
          </cell>
        </row>
        <row r="46985">
          <cell r="C46985" t="str">
            <v>68229</v>
          </cell>
          <cell r="D46985" t="str">
            <v>Curití</v>
          </cell>
        </row>
        <row r="46986">
          <cell r="C46986" t="str">
            <v>68229</v>
          </cell>
          <cell r="D46986" t="str">
            <v>Curití</v>
          </cell>
        </row>
        <row r="46987">
          <cell r="C46987" t="str">
            <v>68229</v>
          </cell>
          <cell r="D46987" t="str">
            <v>Curití</v>
          </cell>
        </row>
        <row r="46988">
          <cell r="C46988" t="str">
            <v>68229</v>
          </cell>
          <cell r="D46988" t="str">
            <v>Curití</v>
          </cell>
        </row>
        <row r="46989">
          <cell r="C46989" t="str">
            <v>68229</v>
          </cell>
          <cell r="D46989" t="str">
            <v>Curití</v>
          </cell>
        </row>
        <row r="46990">
          <cell r="C46990" t="str">
            <v>68229</v>
          </cell>
          <cell r="D46990" t="str">
            <v>Curití</v>
          </cell>
        </row>
        <row r="46991">
          <cell r="C46991" t="str">
            <v>68229</v>
          </cell>
          <cell r="D46991" t="str">
            <v>Curití</v>
          </cell>
        </row>
        <row r="46992">
          <cell r="C46992" t="str">
            <v>68229</v>
          </cell>
          <cell r="D46992" t="str">
            <v>Curití</v>
          </cell>
        </row>
        <row r="46993">
          <cell r="C46993" t="str">
            <v>68235</v>
          </cell>
          <cell r="D46993" t="str">
            <v>El Carmen de Chucurí</v>
          </cell>
        </row>
        <row r="46994">
          <cell r="C46994" t="str">
            <v>68235</v>
          </cell>
          <cell r="D46994" t="str">
            <v>El Carmen de Chucurí</v>
          </cell>
        </row>
        <row r="46995">
          <cell r="C46995" t="str">
            <v>68235</v>
          </cell>
          <cell r="D46995" t="str">
            <v>El Carmen de Chucurí</v>
          </cell>
        </row>
        <row r="46996">
          <cell r="C46996" t="str">
            <v>68235</v>
          </cell>
          <cell r="D46996" t="str">
            <v>El Carmen de Chucurí</v>
          </cell>
        </row>
        <row r="46997">
          <cell r="C46997" t="str">
            <v>68235</v>
          </cell>
          <cell r="D46997" t="str">
            <v>El Carmen de Chucurí</v>
          </cell>
        </row>
        <row r="46998">
          <cell r="C46998" t="str">
            <v>68235</v>
          </cell>
          <cell r="D46998" t="str">
            <v>El Carmen de Chucurí</v>
          </cell>
        </row>
        <row r="46999">
          <cell r="C46999" t="str">
            <v>68235</v>
          </cell>
          <cell r="D46999" t="str">
            <v>El Carmen de Chucurí</v>
          </cell>
        </row>
        <row r="47000">
          <cell r="C47000" t="str">
            <v>68235</v>
          </cell>
          <cell r="D47000" t="str">
            <v>El Carmen de Chucurí</v>
          </cell>
        </row>
        <row r="47001">
          <cell r="C47001" t="str">
            <v>68235</v>
          </cell>
          <cell r="D47001" t="str">
            <v>El Carmen de Chucurí</v>
          </cell>
        </row>
        <row r="47002">
          <cell r="C47002" t="str">
            <v>68235</v>
          </cell>
          <cell r="D47002" t="str">
            <v>El Carmen de Chucurí</v>
          </cell>
        </row>
        <row r="47003">
          <cell r="C47003" t="str">
            <v>68235</v>
          </cell>
          <cell r="D47003" t="str">
            <v>El Carmen de Chucurí</v>
          </cell>
        </row>
        <row r="47004">
          <cell r="C47004" t="str">
            <v>68235</v>
          </cell>
          <cell r="D47004" t="str">
            <v>El Carmen de Chucurí</v>
          </cell>
        </row>
        <row r="47005">
          <cell r="C47005" t="str">
            <v>68235</v>
          </cell>
          <cell r="D47005" t="str">
            <v>El Carmen de Chucurí</v>
          </cell>
        </row>
        <row r="47006">
          <cell r="C47006" t="str">
            <v>68235</v>
          </cell>
          <cell r="D47006" t="str">
            <v>El Carmen de Chucurí</v>
          </cell>
        </row>
        <row r="47007">
          <cell r="C47007" t="str">
            <v>68235</v>
          </cell>
          <cell r="D47007" t="str">
            <v>El Carmen de Chucurí</v>
          </cell>
        </row>
        <row r="47008">
          <cell r="C47008" t="str">
            <v>68235</v>
          </cell>
          <cell r="D47008" t="str">
            <v>El Carmen de Chucurí</v>
          </cell>
        </row>
        <row r="47009">
          <cell r="C47009" t="str">
            <v>68235</v>
          </cell>
          <cell r="D47009" t="str">
            <v>El Carmen de Chucurí</v>
          </cell>
        </row>
        <row r="47010">
          <cell r="C47010" t="str">
            <v>68235</v>
          </cell>
          <cell r="D47010" t="str">
            <v>El Carmen de Chucurí</v>
          </cell>
        </row>
        <row r="47011">
          <cell r="C47011" t="str">
            <v>68235</v>
          </cell>
          <cell r="D47011" t="str">
            <v>El Carmen de Chucurí</v>
          </cell>
        </row>
        <row r="47012">
          <cell r="C47012" t="str">
            <v>68235</v>
          </cell>
          <cell r="D47012" t="str">
            <v>El Carmen de Chucurí</v>
          </cell>
        </row>
        <row r="47013">
          <cell r="C47013" t="str">
            <v>68235</v>
          </cell>
          <cell r="D47013" t="str">
            <v>El Carmen de Chucurí</v>
          </cell>
        </row>
        <row r="47014">
          <cell r="C47014" t="str">
            <v>68235</v>
          </cell>
          <cell r="D47014" t="str">
            <v>El Carmen de Chucurí</v>
          </cell>
        </row>
        <row r="47015">
          <cell r="C47015" t="str">
            <v>68235</v>
          </cell>
          <cell r="D47015" t="str">
            <v>El Carmen de Chucurí</v>
          </cell>
        </row>
        <row r="47016">
          <cell r="C47016" t="str">
            <v>68235</v>
          </cell>
          <cell r="D47016" t="str">
            <v>El Carmen de Chucurí</v>
          </cell>
        </row>
        <row r="47017">
          <cell r="C47017" t="str">
            <v>68235</v>
          </cell>
          <cell r="D47017" t="str">
            <v>El Carmen de Chucurí</v>
          </cell>
        </row>
        <row r="47018">
          <cell r="C47018" t="str">
            <v>68235</v>
          </cell>
          <cell r="D47018" t="str">
            <v>El Carmen de Chucurí</v>
          </cell>
        </row>
        <row r="47019">
          <cell r="C47019" t="str">
            <v>68235</v>
          </cell>
          <cell r="D47019" t="str">
            <v>El Carmen de Chucurí</v>
          </cell>
        </row>
        <row r="47020">
          <cell r="C47020" t="str">
            <v>68235</v>
          </cell>
          <cell r="D47020" t="str">
            <v>El Carmen de Chucurí</v>
          </cell>
        </row>
        <row r="47021">
          <cell r="C47021" t="str">
            <v>68235</v>
          </cell>
          <cell r="D47021" t="str">
            <v>El Carmen de Chucurí</v>
          </cell>
        </row>
        <row r="47022">
          <cell r="C47022" t="str">
            <v>68235</v>
          </cell>
          <cell r="D47022" t="str">
            <v>El Carmen de Chucurí</v>
          </cell>
        </row>
        <row r="47023">
          <cell r="C47023" t="str">
            <v>68235</v>
          </cell>
          <cell r="D47023" t="str">
            <v>El Carmen de Chucurí</v>
          </cell>
        </row>
        <row r="47024">
          <cell r="C47024" t="str">
            <v>68235</v>
          </cell>
          <cell r="D47024" t="str">
            <v>El Carmen de Chucurí</v>
          </cell>
        </row>
        <row r="47025">
          <cell r="C47025" t="str">
            <v>68235</v>
          </cell>
          <cell r="D47025" t="str">
            <v>El Carmen de Chucurí</v>
          </cell>
        </row>
        <row r="47026">
          <cell r="C47026" t="str">
            <v>68235</v>
          </cell>
          <cell r="D47026" t="str">
            <v>El Carmen de Chucurí</v>
          </cell>
        </row>
        <row r="47027">
          <cell r="C47027" t="str">
            <v>68235</v>
          </cell>
          <cell r="D47027" t="str">
            <v>El Carmen de Chucurí</v>
          </cell>
        </row>
        <row r="47028">
          <cell r="C47028" t="str">
            <v>68235</v>
          </cell>
          <cell r="D47028" t="str">
            <v>El Carmen de Chucurí</v>
          </cell>
        </row>
        <row r="47029">
          <cell r="C47029" t="str">
            <v>68235</v>
          </cell>
          <cell r="D47029" t="str">
            <v>El Carmen de Chucurí</v>
          </cell>
        </row>
        <row r="47030">
          <cell r="C47030" t="str">
            <v>68235</v>
          </cell>
          <cell r="D47030" t="str">
            <v>El Carmen de Chucurí</v>
          </cell>
        </row>
        <row r="47031">
          <cell r="C47031" t="str">
            <v>68235</v>
          </cell>
          <cell r="D47031" t="str">
            <v>El Carmen de Chucurí</v>
          </cell>
        </row>
        <row r="47032">
          <cell r="C47032" t="str">
            <v>68235</v>
          </cell>
          <cell r="D47032" t="str">
            <v>El Carmen de Chucurí</v>
          </cell>
        </row>
        <row r="47033">
          <cell r="C47033" t="str">
            <v>68235</v>
          </cell>
          <cell r="D47033" t="str">
            <v>El Carmen de Chucurí</v>
          </cell>
        </row>
        <row r="47034">
          <cell r="C47034" t="str">
            <v>68235</v>
          </cell>
          <cell r="D47034" t="str">
            <v>El Carmen de Chucurí</v>
          </cell>
        </row>
        <row r="47035">
          <cell r="C47035" t="str">
            <v>68235</v>
          </cell>
          <cell r="D47035" t="str">
            <v>El Carmen de Chucurí</v>
          </cell>
        </row>
        <row r="47036">
          <cell r="C47036" t="str">
            <v>68235</v>
          </cell>
          <cell r="D47036" t="str">
            <v>El Carmen de Chucurí</v>
          </cell>
        </row>
        <row r="47037">
          <cell r="C47037" t="str">
            <v>68235</v>
          </cell>
          <cell r="D47037" t="str">
            <v>El Carmen de Chucurí</v>
          </cell>
        </row>
        <row r="47038">
          <cell r="C47038" t="str">
            <v>68235</v>
          </cell>
          <cell r="D47038" t="str">
            <v>El Carmen de Chucurí</v>
          </cell>
        </row>
        <row r="47039">
          <cell r="C47039" t="str">
            <v>68235</v>
          </cell>
          <cell r="D47039" t="str">
            <v>El Carmen de Chucurí</v>
          </cell>
        </row>
        <row r="47040">
          <cell r="C47040" t="str">
            <v>68235</v>
          </cell>
          <cell r="D47040" t="str">
            <v>El Carmen de Chucurí</v>
          </cell>
        </row>
        <row r="47041">
          <cell r="C47041" t="str">
            <v>68235</v>
          </cell>
          <cell r="D47041" t="str">
            <v>El Carmen de Chucurí</v>
          </cell>
        </row>
        <row r="47042">
          <cell r="C47042" t="str">
            <v>68235</v>
          </cell>
          <cell r="D47042" t="str">
            <v>El Carmen de Chucurí</v>
          </cell>
        </row>
        <row r="47043">
          <cell r="C47043" t="str">
            <v>68235</v>
          </cell>
          <cell r="D47043" t="str">
            <v>El Carmen de Chucurí</v>
          </cell>
        </row>
        <row r="47044">
          <cell r="C47044" t="str">
            <v>68235</v>
          </cell>
          <cell r="D47044" t="str">
            <v>El Carmen de Chucurí</v>
          </cell>
        </row>
        <row r="47045">
          <cell r="C47045" t="str">
            <v>68235</v>
          </cell>
          <cell r="D47045" t="str">
            <v>El Carmen de Chucurí</v>
          </cell>
        </row>
        <row r="47046">
          <cell r="C47046" t="str">
            <v>68235</v>
          </cell>
          <cell r="D47046" t="str">
            <v>El Carmen de Chucurí</v>
          </cell>
        </row>
        <row r="47047">
          <cell r="C47047" t="str">
            <v>68245</v>
          </cell>
          <cell r="D47047" t="str">
            <v>El Guacamayo</v>
          </cell>
        </row>
        <row r="47048">
          <cell r="C47048" t="str">
            <v>68245</v>
          </cell>
          <cell r="D47048" t="str">
            <v>El Guacamayo</v>
          </cell>
        </row>
        <row r="47049">
          <cell r="C47049" t="str">
            <v>68245</v>
          </cell>
          <cell r="D47049" t="str">
            <v>El Guacamayo</v>
          </cell>
        </row>
        <row r="47050">
          <cell r="C47050" t="str">
            <v>68245</v>
          </cell>
          <cell r="D47050" t="str">
            <v>El Guacamayo</v>
          </cell>
        </row>
        <row r="47051">
          <cell r="C47051" t="str">
            <v>68245</v>
          </cell>
          <cell r="D47051" t="str">
            <v>El Guacamayo</v>
          </cell>
        </row>
        <row r="47052">
          <cell r="C47052" t="str">
            <v>68245</v>
          </cell>
          <cell r="D47052" t="str">
            <v>El Guacamayo</v>
          </cell>
        </row>
        <row r="47053">
          <cell r="C47053" t="str">
            <v>68245</v>
          </cell>
          <cell r="D47053" t="str">
            <v>El Guacamayo</v>
          </cell>
        </row>
        <row r="47054">
          <cell r="C47054" t="str">
            <v>68245</v>
          </cell>
          <cell r="D47054" t="str">
            <v>El Guacamayo</v>
          </cell>
        </row>
        <row r="47055">
          <cell r="C47055" t="str">
            <v>68245</v>
          </cell>
          <cell r="D47055" t="str">
            <v>El Guacamayo</v>
          </cell>
        </row>
        <row r="47056">
          <cell r="C47056" t="str">
            <v>68245</v>
          </cell>
          <cell r="D47056" t="str">
            <v>El Guacamayo</v>
          </cell>
        </row>
        <row r="47057">
          <cell r="C47057" t="str">
            <v>68245</v>
          </cell>
          <cell r="D47057" t="str">
            <v>El Guacamayo</v>
          </cell>
        </row>
        <row r="47058">
          <cell r="C47058" t="str">
            <v>68245</v>
          </cell>
          <cell r="D47058" t="str">
            <v>El Guacamayo</v>
          </cell>
        </row>
        <row r="47059">
          <cell r="C47059" t="str">
            <v>68245</v>
          </cell>
          <cell r="D47059" t="str">
            <v>El Guacamayo</v>
          </cell>
        </row>
        <row r="47060">
          <cell r="C47060" t="str">
            <v>68245</v>
          </cell>
          <cell r="D47060" t="str">
            <v>El Guacamayo</v>
          </cell>
        </row>
        <row r="47061">
          <cell r="C47061" t="str">
            <v>68245</v>
          </cell>
          <cell r="D47061" t="str">
            <v>El Guacamayo</v>
          </cell>
        </row>
        <row r="47062">
          <cell r="C47062" t="str">
            <v>68245</v>
          </cell>
          <cell r="D47062" t="str">
            <v>El Guacamayo</v>
          </cell>
        </row>
        <row r="47063">
          <cell r="C47063" t="str">
            <v>68245</v>
          </cell>
          <cell r="D47063" t="str">
            <v>El Guacamayo</v>
          </cell>
        </row>
        <row r="47064">
          <cell r="C47064" t="str">
            <v>68245</v>
          </cell>
          <cell r="D47064" t="str">
            <v>El Guacamayo</v>
          </cell>
        </row>
        <row r="47065">
          <cell r="C47065" t="str">
            <v>68245</v>
          </cell>
          <cell r="D47065" t="str">
            <v>El Guacamayo</v>
          </cell>
        </row>
        <row r="47066">
          <cell r="C47066" t="str">
            <v>68245</v>
          </cell>
          <cell r="D47066" t="str">
            <v>El Guacamayo</v>
          </cell>
        </row>
        <row r="47067">
          <cell r="C47067" t="str">
            <v>68245</v>
          </cell>
          <cell r="D47067" t="str">
            <v>El Guacamayo</v>
          </cell>
        </row>
        <row r="47068">
          <cell r="C47068" t="str">
            <v>68245</v>
          </cell>
          <cell r="D47068" t="str">
            <v>El Guacamayo</v>
          </cell>
        </row>
        <row r="47069">
          <cell r="C47069" t="str">
            <v>68245</v>
          </cell>
          <cell r="D47069" t="str">
            <v>El Guacamayo</v>
          </cell>
        </row>
        <row r="47070">
          <cell r="C47070" t="str">
            <v>68245</v>
          </cell>
          <cell r="D47070" t="str">
            <v>El Guacamayo</v>
          </cell>
        </row>
        <row r="47071">
          <cell r="C47071" t="str">
            <v>68245</v>
          </cell>
          <cell r="D47071" t="str">
            <v>El Guacamayo</v>
          </cell>
        </row>
        <row r="47072">
          <cell r="C47072" t="str">
            <v>68245</v>
          </cell>
          <cell r="D47072" t="str">
            <v>El Guacamayo</v>
          </cell>
        </row>
        <row r="47073">
          <cell r="C47073" t="str">
            <v>68245</v>
          </cell>
          <cell r="D47073" t="str">
            <v>El Guacamayo</v>
          </cell>
        </row>
        <row r="47074">
          <cell r="C47074" t="str">
            <v>68245</v>
          </cell>
          <cell r="D47074" t="str">
            <v>El Guacamayo</v>
          </cell>
        </row>
        <row r="47075">
          <cell r="C47075" t="str">
            <v>68245</v>
          </cell>
          <cell r="D47075" t="str">
            <v>El Guacamayo</v>
          </cell>
        </row>
        <row r="47076">
          <cell r="C47076" t="str">
            <v>68245</v>
          </cell>
          <cell r="D47076" t="str">
            <v>El Guacamayo</v>
          </cell>
        </row>
        <row r="47077">
          <cell r="C47077" t="str">
            <v>68245</v>
          </cell>
          <cell r="D47077" t="str">
            <v>El Guacamayo</v>
          </cell>
        </row>
        <row r="47078">
          <cell r="C47078" t="str">
            <v>68245</v>
          </cell>
          <cell r="D47078" t="str">
            <v>El Guacamayo</v>
          </cell>
        </row>
        <row r="47079">
          <cell r="C47079" t="str">
            <v>68245</v>
          </cell>
          <cell r="D47079" t="str">
            <v>El Guacamayo</v>
          </cell>
        </row>
        <row r="47080">
          <cell r="C47080" t="str">
            <v>68245</v>
          </cell>
          <cell r="D47080" t="str">
            <v>El Guacamayo</v>
          </cell>
        </row>
        <row r="47081">
          <cell r="C47081" t="str">
            <v>68245</v>
          </cell>
          <cell r="D47081" t="str">
            <v>El Guacamayo</v>
          </cell>
        </row>
        <row r="47082">
          <cell r="C47082" t="str">
            <v>68245</v>
          </cell>
          <cell r="D47082" t="str">
            <v>El Guacamayo</v>
          </cell>
        </row>
        <row r="47083">
          <cell r="C47083" t="str">
            <v>68245</v>
          </cell>
          <cell r="D47083" t="str">
            <v>El Guacamayo</v>
          </cell>
        </row>
        <row r="47084">
          <cell r="C47084" t="str">
            <v>68245</v>
          </cell>
          <cell r="D47084" t="str">
            <v>El Guacamayo</v>
          </cell>
        </row>
        <row r="47085">
          <cell r="C47085" t="str">
            <v>68245</v>
          </cell>
          <cell r="D47085" t="str">
            <v>El Guacamayo</v>
          </cell>
        </row>
        <row r="47086">
          <cell r="C47086" t="str">
            <v>68245</v>
          </cell>
          <cell r="D47086" t="str">
            <v>El Guacamayo</v>
          </cell>
        </row>
        <row r="47087">
          <cell r="C47087" t="str">
            <v>68245</v>
          </cell>
          <cell r="D47087" t="str">
            <v>El Guacamayo</v>
          </cell>
        </row>
        <row r="47088">
          <cell r="C47088" t="str">
            <v>68245</v>
          </cell>
          <cell r="D47088" t="str">
            <v>El Guacamayo</v>
          </cell>
        </row>
        <row r="47089">
          <cell r="C47089" t="str">
            <v>68245</v>
          </cell>
          <cell r="D47089" t="str">
            <v>El Guacamayo</v>
          </cell>
        </row>
        <row r="47090">
          <cell r="C47090" t="str">
            <v>68245</v>
          </cell>
          <cell r="D47090" t="str">
            <v>El Guacamayo</v>
          </cell>
        </row>
        <row r="47091">
          <cell r="C47091" t="str">
            <v>68245</v>
          </cell>
          <cell r="D47091" t="str">
            <v>El Guacamayo</v>
          </cell>
        </row>
        <row r="47092">
          <cell r="C47092" t="str">
            <v>68245</v>
          </cell>
          <cell r="D47092" t="str">
            <v>El Guacamayo</v>
          </cell>
        </row>
        <row r="47093">
          <cell r="C47093" t="str">
            <v>68245</v>
          </cell>
          <cell r="D47093" t="str">
            <v>El Guacamayo</v>
          </cell>
        </row>
        <row r="47094">
          <cell r="C47094" t="str">
            <v>68245</v>
          </cell>
          <cell r="D47094" t="str">
            <v>El Guacamayo</v>
          </cell>
        </row>
        <row r="47095">
          <cell r="C47095" t="str">
            <v>68245</v>
          </cell>
          <cell r="D47095" t="str">
            <v>El Guacamayo</v>
          </cell>
        </row>
        <row r="47096">
          <cell r="C47096" t="str">
            <v>68245</v>
          </cell>
          <cell r="D47096" t="str">
            <v>El Guacamayo</v>
          </cell>
        </row>
        <row r="47097">
          <cell r="C47097" t="str">
            <v>68245</v>
          </cell>
          <cell r="D47097" t="str">
            <v>El Guacamayo</v>
          </cell>
        </row>
        <row r="47098">
          <cell r="C47098" t="str">
            <v>68245</v>
          </cell>
          <cell r="D47098" t="str">
            <v>El Guacamayo</v>
          </cell>
        </row>
        <row r="47099">
          <cell r="C47099" t="str">
            <v>68245</v>
          </cell>
          <cell r="D47099" t="str">
            <v>El Guacamayo</v>
          </cell>
        </row>
        <row r="47100">
          <cell r="C47100" t="str">
            <v>68245</v>
          </cell>
          <cell r="D47100" t="str">
            <v>El Guacamayo</v>
          </cell>
        </row>
        <row r="47101">
          <cell r="C47101" t="str">
            <v>68250</v>
          </cell>
          <cell r="D47101" t="str">
            <v>El Peñón</v>
          </cell>
        </row>
        <row r="47102">
          <cell r="C47102" t="str">
            <v>68250</v>
          </cell>
          <cell r="D47102" t="str">
            <v>El Peñón</v>
          </cell>
        </row>
        <row r="47103">
          <cell r="C47103" t="str">
            <v>68250</v>
          </cell>
          <cell r="D47103" t="str">
            <v>El Peñón</v>
          </cell>
        </row>
        <row r="47104">
          <cell r="C47104" t="str">
            <v>68250</v>
          </cell>
          <cell r="D47104" t="str">
            <v>El Peñón</v>
          </cell>
        </row>
        <row r="47105">
          <cell r="C47105" t="str">
            <v>68250</v>
          </cell>
          <cell r="D47105" t="str">
            <v>El Peñón</v>
          </cell>
        </row>
        <row r="47106">
          <cell r="C47106" t="str">
            <v>68250</v>
          </cell>
          <cell r="D47106" t="str">
            <v>El Peñón</v>
          </cell>
        </row>
        <row r="47107">
          <cell r="C47107" t="str">
            <v>68250</v>
          </cell>
          <cell r="D47107" t="str">
            <v>El Peñón</v>
          </cell>
        </row>
        <row r="47108">
          <cell r="C47108" t="str">
            <v>68250</v>
          </cell>
          <cell r="D47108" t="str">
            <v>El Peñón</v>
          </cell>
        </row>
        <row r="47109">
          <cell r="C47109" t="str">
            <v>68250</v>
          </cell>
          <cell r="D47109" t="str">
            <v>El Peñón</v>
          </cell>
        </row>
        <row r="47110">
          <cell r="C47110" t="str">
            <v>68250</v>
          </cell>
          <cell r="D47110" t="str">
            <v>El Peñón</v>
          </cell>
        </row>
        <row r="47111">
          <cell r="C47111" t="str">
            <v>68250</v>
          </cell>
          <cell r="D47111" t="str">
            <v>El Peñón</v>
          </cell>
        </row>
        <row r="47112">
          <cell r="C47112" t="str">
            <v>68250</v>
          </cell>
          <cell r="D47112" t="str">
            <v>El Peñón</v>
          </cell>
        </row>
        <row r="47113">
          <cell r="C47113" t="str">
            <v>68250</v>
          </cell>
          <cell r="D47113" t="str">
            <v>El Peñón</v>
          </cell>
        </row>
        <row r="47114">
          <cell r="C47114" t="str">
            <v>68250</v>
          </cell>
          <cell r="D47114" t="str">
            <v>El Peñón</v>
          </cell>
        </row>
        <row r="47115">
          <cell r="C47115" t="str">
            <v>68250</v>
          </cell>
          <cell r="D47115" t="str">
            <v>El Peñón</v>
          </cell>
        </row>
        <row r="47116">
          <cell r="C47116" t="str">
            <v>68250</v>
          </cell>
          <cell r="D47116" t="str">
            <v>El Peñón</v>
          </cell>
        </row>
        <row r="47117">
          <cell r="C47117" t="str">
            <v>68250</v>
          </cell>
          <cell r="D47117" t="str">
            <v>El Peñón</v>
          </cell>
        </row>
        <row r="47118">
          <cell r="C47118" t="str">
            <v>68250</v>
          </cell>
          <cell r="D47118" t="str">
            <v>El Peñón</v>
          </cell>
        </row>
        <row r="47119">
          <cell r="C47119" t="str">
            <v>68250</v>
          </cell>
          <cell r="D47119" t="str">
            <v>El Peñón</v>
          </cell>
        </row>
        <row r="47120">
          <cell r="C47120" t="str">
            <v>68250</v>
          </cell>
          <cell r="D47120" t="str">
            <v>El Peñón</v>
          </cell>
        </row>
        <row r="47121">
          <cell r="C47121" t="str">
            <v>68250</v>
          </cell>
          <cell r="D47121" t="str">
            <v>El Peñón</v>
          </cell>
        </row>
        <row r="47122">
          <cell r="C47122" t="str">
            <v>68250</v>
          </cell>
          <cell r="D47122" t="str">
            <v>El Peñón</v>
          </cell>
        </row>
        <row r="47123">
          <cell r="C47123" t="str">
            <v>68250</v>
          </cell>
          <cell r="D47123" t="str">
            <v>El Peñón</v>
          </cell>
        </row>
        <row r="47124">
          <cell r="C47124" t="str">
            <v>68250</v>
          </cell>
          <cell r="D47124" t="str">
            <v>El Peñón</v>
          </cell>
        </row>
        <row r="47125">
          <cell r="C47125" t="str">
            <v>68250</v>
          </cell>
          <cell r="D47125" t="str">
            <v>El Peñón</v>
          </cell>
        </row>
        <row r="47126">
          <cell r="C47126" t="str">
            <v>68250</v>
          </cell>
          <cell r="D47126" t="str">
            <v>El Peñón</v>
          </cell>
        </row>
        <row r="47127">
          <cell r="C47127" t="str">
            <v>68250</v>
          </cell>
          <cell r="D47127" t="str">
            <v>El Peñón</v>
          </cell>
        </row>
        <row r="47128">
          <cell r="C47128" t="str">
            <v>68250</v>
          </cell>
          <cell r="D47128" t="str">
            <v>El Peñón</v>
          </cell>
        </row>
        <row r="47129">
          <cell r="C47129" t="str">
            <v>68250</v>
          </cell>
          <cell r="D47129" t="str">
            <v>El Peñón</v>
          </cell>
        </row>
        <row r="47130">
          <cell r="C47130" t="str">
            <v>68250</v>
          </cell>
          <cell r="D47130" t="str">
            <v>El Peñón</v>
          </cell>
        </row>
        <row r="47131">
          <cell r="C47131" t="str">
            <v>68250</v>
          </cell>
          <cell r="D47131" t="str">
            <v>El Peñón</v>
          </cell>
        </row>
        <row r="47132">
          <cell r="C47132" t="str">
            <v>68250</v>
          </cell>
          <cell r="D47132" t="str">
            <v>El Peñón</v>
          </cell>
        </row>
        <row r="47133">
          <cell r="C47133" t="str">
            <v>68250</v>
          </cell>
          <cell r="D47133" t="str">
            <v>El Peñón</v>
          </cell>
        </row>
        <row r="47134">
          <cell r="C47134" t="str">
            <v>68250</v>
          </cell>
          <cell r="D47134" t="str">
            <v>El Peñón</v>
          </cell>
        </row>
        <row r="47135">
          <cell r="C47135" t="str">
            <v>68250</v>
          </cell>
          <cell r="D47135" t="str">
            <v>El Peñón</v>
          </cell>
        </row>
        <row r="47136">
          <cell r="C47136" t="str">
            <v>68250</v>
          </cell>
          <cell r="D47136" t="str">
            <v>El Peñón</v>
          </cell>
        </row>
        <row r="47137">
          <cell r="C47137" t="str">
            <v>68250</v>
          </cell>
          <cell r="D47137" t="str">
            <v>El Peñón</v>
          </cell>
        </row>
        <row r="47138">
          <cell r="C47138" t="str">
            <v>68250</v>
          </cell>
          <cell r="D47138" t="str">
            <v>El Peñón</v>
          </cell>
        </row>
        <row r="47139">
          <cell r="C47139" t="str">
            <v>68250</v>
          </cell>
          <cell r="D47139" t="str">
            <v>El Peñón</v>
          </cell>
        </row>
        <row r="47140">
          <cell r="C47140" t="str">
            <v>68250</v>
          </cell>
          <cell r="D47140" t="str">
            <v>El Peñón</v>
          </cell>
        </row>
        <row r="47141">
          <cell r="C47141" t="str">
            <v>68250</v>
          </cell>
          <cell r="D47141" t="str">
            <v>El Peñón</v>
          </cell>
        </row>
        <row r="47142">
          <cell r="C47142" t="str">
            <v>68250</v>
          </cell>
          <cell r="D47142" t="str">
            <v>El Peñón</v>
          </cell>
        </row>
        <row r="47143">
          <cell r="C47143" t="str">
            <v>68250</v>
          </cell>
          <cell r="D47143" t="str">
            <v>El Peñón</v>
          </cell>
        </row>
        <row r="47144">
          <cell r="C47144" t="str">
            <v>68250</v>
          </cell>
          <cell r="D47144" t="str">
            <v>El Peñón</v>
          </cell>
        </row>
        <row r="47145">
          <cell r="C47145" t="str">
            <v>68250</v>
          </cell>
          <cell r="D47145" t="str">
            <v>El Peñón</v>
          </cell>
        </row>
        <row r="47146">
          <cell r="C47146" t="str">
            <v>68250</v>
          </cell>
          <cell r="D47146" t="str">
            <v>El Peñón</v>
          </cell>
        </row>
        <row r="47147">
          <cell r="C47147" t="str">
            <v>68250</v>
          </cell>
          <cell r="D47147" t="str">
            <v>El Peñón</v>
          </cell>
        </row>
        <row r="47148">
          <cell r="C47148" t="str">
            <v>68250</v>
          </cell>
          <cell r="D47148" t="str">
            <v>El Peñón</v>
          </cell>
        </row>
        <row r="47149">
          <cell r="C47149" t="str">
            <v>68250</v>
          </cell>
          <cell r="D47149" t="str">
            <v>El Peñón</v>
          </cell>
        </row>
        <row r="47150">
          <cell r="C47150" t="str">
            <v>68250</v>
          </cell>
          <cell r="D47150" t="str">
            <v>El Peñón</v>
          </cell>
        </row>
        <row r="47151">
          <cell r="C47151" t="str">
            <v>68250</v>
          </cell>
          <cell r="D47151" t="str">
            <v>El Peñón</v>
          </cell>
        </row>
        <row r="47152">
          <cell r="C47152" t="str">
            <v>68250</v>
          </cell>
          <cell r="D47152" t="str">
            <v>El Peñón</v>
          </cell>
        </row>
        <row r="47153">
          <cell r="C47153" t="str">
            <v>68250</v>
          </cell>
          <cell r="D47153" t="str">
            <v>El Peñón</v>
          </cell>
        </row>
        <row r="47154">
          <cell r="C47154" t="str">
            <v>68250</v>
          </cell>
          <cell r="D47154" t="str">
            <v>El Peñón</v>
          </cell>
        </row>
        <row r="47155">
          <cell r="C47155" t="str">
            <v>68255</v>
          </cell>
          <cell r="D47155" t="str">
            <v>El Playón</v>
          </cell>
        </row>
        <row r="47156">
          <cell r="C47156" t="str">
            <v>68255</v>
          </cell>
          <cell r="D47156" t="str">
            <v>El Playón</v>
          </cell>
        </row>
        <row r="47157">
          <cell r="C47157" t="str">
            <v>68255</v>
          </cell>
          <cell r="D47157" t="str">
            <v>El Playón</v>
          </cell>
        </row>
        <row r="47158">
          <cell r="C47158" t="str">
            <v>68255</v>
          </cell>
          <cell r="D47158" t="str">
            <v>El Playón</v>
          </cell>
        </row>
        <row r="47159">
          <cell r="C47159" t="str">
            <v>68255</v>
          </cell>
          <cell r="D47159" t="str">
            <v>El Playón</v>
          </cell>
        </row>
        <row r="47160">
          <cell r="C47160" t="str">
            <v>68255</v>
          </cell>
          <cell r="D47160" t="str">
            <v>El Playón</v>
          </cell>
        </row>
        <row r="47161">
          <cell r="C47161" t="str">
            <v>68255</v>
          </cell>
          <cell r="D47161" t="str">
            <v>El Playón</v>
          </cell>
        </row>
        <row r="47162">
          <cell r="C47162" t="str">
            <v>68255</v>
          </cell>
          <cell r="D47162" t="str">
            <v>El Playón</v>
          </cell>
        </row>
        <row r="47163">
          <cell r="C47163" t="str">
            <v>68255</v>
          </cell>
          <cell r="D47163" t="str">
            <v>El Playón</v>
          </cell>
        </row>
        <row r="47164">
          <cell r="C47164" t="str">
            <v>68255</v>
          </cell>
          <cell r="D47164" t="str">
            <v>El Playón</v>
          </cell>
        </row>
        <row r="47165">
          <cell r="C47165" t="str">
            <v>68255</v>
          </cell>
          <cell r="D47165" t="str">
            <v>El Playón</v>
          </cell>
        </row>
        <row r="47166">
          <cell r="C47166" t="str">
            <v>68255</v>
          </cell>
          <cell r="D47166" t="str">
            <v>El Playón</v>
          </cell>
        </row>
        <row r="47167">
          <cell r="C47167" t="str">
            <v>68255</v>
          </cell>
          <cell r="D47167" t="str">
            <v>El Playón</v>
          </cell>
        </row>
        <row r="47168">
          <cell r="C47168" t="str">
            <v>68255</v>
          </cell>
          <cell r="D47168" t="str">
            <v>El Playón</v>
          </cell>
        </row>
        <row r="47169">
          <cell r="C47169" t="str">
            <v>68255</v>
          </cell>
          <cell r="D47169" t="str">
            <v>El Playón</v>
          </cell>
        </row>
        <row r="47170">
          <cell r="C47170" t="str">
            <v>68255</v>
          </cell>
          <cell r="D47170" t="str">
            <v>El Playón</v>
          </cell>
        </row>
        <row r="47171">
          <cell r="C47171" t="str">
            <v>68255</v>
          </cell>
          <cell r="D47171" t="str">
            <v>El Playón</v>
          </cell>
        </row>
        <row r="47172">
          <cell r="C47172" t="str">
            <v>68255</v>
          </cell>
          <cell r="D47172" t="str">
            <v>El Playón</v>
          </cell>
        </row>
        <row r="47173">
          <cell r="C47173" t="str">
            <v>68255</v>
          </cell>
          <cell r="D47173" t="str">
            <v>El Playón</v>
          </cell>
        </row>
        <row r="47174">
          <cell r="C47174" t="str">
            <v>68255</v>
          </cell>
          <cell r="D47174" t="str">
            <v>El Playón</v>
          </cell>
        </row>
        <row r="47175">
          <cell r="C47175" t="str">
            <v>68255</v>
          </cell>
          <cell r="D47175" t="str">
            <v>El Playón</v>
          </cell>
        </row>
        <row r="47176">
          <cell r="C47176" t="str">
            <v>68255</v>
          </cell>
          <cell r="D47176" t="str">
            <v>El Playón</v>
          </cell>
        </row>
        <row r="47177">
          <cell r="C47177" t="str">
            <v>68255</v>
          </cell>
          <cell r="D47177" t="str">
            <v>El Playón</v>
          </cell>
        </row>
        <row r="47178">
          <cell r="C47178" t="str">
            <v>68255</v>
          </cell>
          <cell r="D47178" t="str">
            <v>El Playón</v>
          </cell>
        </row>
        <row r="47179">
          <cell r="C47179" t="str">
            <v>68255</v>
          </cell>
          <cell r="D47179" t="str">
            <v>El Playón</v>
          </cell>
        </row>
        <row r="47180">
          <cell r="C47180" t="str">
            <v>68255</v>
          </cell>
          <cell r="D47180" t="str">
            <v>El Playón</v>
          </cell>
        </row>
        <row r="47181">
          <cell r="C47181" t="str">
            <v>68255</v>
          </cell>
          <cell r="D47181" t="str">
            <v>El Playón</v>
          </cell>
        </row>
        <row r="47182">
          <cell r="C47182" t="str">
            <v>68255</v>
          </cell>
          <cell r="D47182" t="str">
            <v>El Playón</v>
          </cell>
        </row>
        <row r="47183">
          <cell r="C47183" t="str">
            <v>68255</v>
          </cell>
          <cell r="D47183" t="str">
            <v>El Playón</v>
          </cell>
        </row>
        <row r="47184">
          <cell r="C47184" t="str">
            <v>68255</v>
          </cell>
          <cell r="D47184" t="str">
            <v>El Playón</v>
          </cell>
        </row>
        <row r="47185">
          <cell r="C47185" t="str">
            <v>68255</v>
          </cell>
          <cell r="D47185" t="str">
            <v>El Playón</v>
          </cell>
        </row>
        <row r="47186">
          <cell r="C47186" t="str">
            <v>68255</v>
          </cell>
          <cell r="D47186" t="str">
            <v>El Playón</v>
          </cell>
        </row>
        <row r="47187">
          <cell r="C47187" t="str">
            <v>68255</v>
          </cell>
          <cell r="D47187" t="str">
            <v>El Playón</v>
          </cell>
        </row>
        <row r="47188">
          <cell r="C47188" t="str">
            <v>68255</v>
          </cell>
          <cell r="D47188" t="str">
            <v>El Playón</v>
          </cell>
        </row>
        <row r="47189">
          <cell r="C47189" t="str">
            <v>68255</v>
          </cell>
          <cell r="D47189" t="str">
            <v>El Playón</v>
          </cell>
        </row>
        <row r="47190">
          <cell r="C47190" t="str">
            <v>68255</v>
          </cell>
          <cell r="D47190" t="str">
            <v>El Playón</v>
          </cell>
        </row>
        <row r="47191">
          <cell r="C47191" t="str">
            <v>68255</v>
          </cell>
          <cell r="D47191" t="str">
            <v>El Playón</v>
          </cell>
        </row>
        <row r="47192">
          <cell r="C47192" t="str">
            <v>68255</v>
          </cell>
          <cell r="D47192" t="str">
            <v>El Playón</v>
          </cell>
        </row>
        <row r="47193">
          <cell r="C47193" t="str">
            <v>68255</v>
          </cell>
          <cell r="D47193" t="str">
            <v>El Playón</v>
          </cell>
        </row>
        <row r="47194">
          <cell r="C47194" t="str">
            <v>68255</v>
          </cell>
          <cell r="D47194" t="str">
            <v>El Playón</v>
          </cell>
        </row>
        <row r="47195">
          <cell r="C47195" t="str">
            <v>68255</v>
          </cell>
          <cell r="D47195" t="str">
            <v>El Playón</v>
          </cell>
        </row>
        <row r="47196">
          <cell r="C47196" t="str">
            <v>68255</v>
          </cell>
          <cell r="D47196" t="str">
            <v>El Playón</v>
          </cell>
        </row>
        <row r="47197">
          <cell r="C47197" t="str">
            <v>68255</v>
          </cell>
          <cell r="D47197" t="str">
            <v>El Playón</v>
          </cell>
        </row>
        <row r="47198">
          <cell r="C47198" t="str">
            <v>68255</v>
          </cell>
          <cell r="D47198" t="str">
            <v>El Playón</v>
          </cell>
        </row>
        <row r="47199">
          <cell r="C47199" t="str">
            <v>68255</v>
          </cell>
          <cell r="D47199" t="str">
            <v>El Playón</v>
          </cell>
        </row>
        <row r="47200">
          <cell r="C47200" t="str">
            <v>68255</v>
          </cell>
          <cell r="D47200" t="str">
            <v>El Playón</v>
          </cell>
        </row>
        <row r="47201">
          <cell r="C47201" t="str">
            <v>68255</v>
          </cell>
          <cell r="D47201" t="str">
            <v>El Playón</v>
          </cell>
        </row>
        <row r="47202">
          <cell r="C47202" t="str">
            <v>68255</v>
          </cell>
          <cell r="D47202" t="str">
            <v>El Playón</v>
          </cell>
        </row>
        <row r="47203">
          <cell r="C47203" t="str">
            <v>68255</v>
          </cell>
          <cell r="D47203" t="str">
            <v>El Playón</v>
          </cell>
        </row>
        <row r="47204">
          <cell r="C47204" t="str">
            <v>68255</v>
          </cell>
          <cell r="D47204" t="str">
            <v>El Playón</v>
          </cell>
        </row>
        <row r="47205">
          <cell r="C47205" t="str">
            <v>68255</v>
          </cell>
          <cell r="D47205" t="str">
            <v>El Playón</v>
          </cell>
        </row>
        <row r="47206">
          <cell r="C47206" t="str">
            <v>68255</v>
          </cell>
          <cell r="D47206" t="str">
            <v>El Playón</v>
          </cell>
        </row>
        <row r="47207">
          <cell r="C47207" t="str">
            <v>68255</v>
          </cell>
          <cell r="D47207" t="str">
            <v>El Playón</v>
          </cell>
        </row>
        <row r="47208">
          <cell r="C47208" t="str">
            <v>68255</v>
          </cell>
          <cell r="D47208" t="str">
            <v>El Playón</v>
          </cell>
        </row>
        <row r="47209">
          <cell r="C47209" t="str">
            <v>68264</v>
          </cell>
          <cell r="D47209" t="str">
            <v>Encino</v>
          </cell>
        </row>
        <row r="47210">
          <cell r="C47210" t="str">
            <v>68264</v>
          </cell>
          <cell r="D47210" t="str">
            <v>Encino</v>
          </cell>
        </row>
        <row r="47211">
          <cell r="C47211" t="str">
            <v>68264</v>
          </cell>
          <cell r="D47211" t="str">
            <v>Encino</v>
          </cell>
        </row>
        <row r="47212">
          <cell r="C47212" t="str">
            <v>68264</v>
          </cell>
          <cell r="D47212" t="str">
            <v>Encino</v>
          </cell>
        </row>
        <row r="47213">
          <cell r="C47213" t="str">
            <v>68264</v>
          </cell>
          <cell r="D47213" t="str">
            <v>Encino</v>
          </cell>
        </row>
        <row r="47214">
          <cell r="C47214" t="str">
            <v>68264</v>
          </cell>
          <cell r="D47214" t="str">
            <v>Encino</v>
          </cell>
        </row>
        <row r="47215">
          <cell r="C47215" t="str">
            <v>68264</v>
          </cell>
          <cell r="D47215" t="str">
            <v>Encino</v>
          </cell>
        </row>
        <row r="47216">
          <cell r="C47216" t="str">
            <v>68264</v>
          </cell>
          <cell r="D47216" t="str">
            <v>Encino</v>
          </cell>
        </row>
        <row r="47217">
          <cell r="C47217" t="str">
            <v>68264</v>
          </cell>
          <cell r="D47217" t="str">
            <v>Encino</v>
          </cell>
        </row>
        <row r="47218">
          <cell r="C47218" t="str">
            <v>68264</v>
          </cell>
          <cell r="D47218" t="str">
            <v>Encino</v>
          </cell>
        </row>
        <row r="47219">
          <cell r="C47219" t="str">
            <v>68264</v>
          </cell>
          <cell r="D47219" t="str">
            <v>Encino</v>
          </cell>
        </row>
        <row r="47220">
          <cell r="C47220" t="str">
            <v>68264</v>
          </cell>
          <cell r="D47220" t="str">
            <v>Encino</v>
          </cell>
        </row>
        <row r="47221">
          <cell r="C47221" t="str">
            <v>68264</v>
          </cell>
          <cell r="D47221" t="str">
            <v>Encino</v>
          </cell>
        </row>
        <row r="47222">
          <cell r="C47222" t="str">
            <v>68264</v>
          </cell>
          <cell r="D47222" t="str">
            <v>Encino</v>
          </cell>
        </row>
        <row r="47223">
          <cell r="C47223" t="str">
            <v>68264</v>
          </cell>
          <cell r="D47223" t="str">
            <v>Encino</v>
          </cell>
        </row>
        <row r="47224">
          <cell r="C47224" t="str">
            <v>68264</v>
          </cell>
          <cell r="D47224" t="str">
            <v>Encino</v>
          </cell>
        </row>
        <row r="47225">
          <cell r="C47225" t="str">
            <v>68264</v>
          </cell>
          <cell r="D47225" t="str">
            <v>Encino</v>
          </cell>
        </row>
        <row r="47226">
          <cell r="C47226" t="str">
            <v>68264</v>
          </cell>
          <cell r="D47226" t="str">
            <v>Encino</v>
          </cell>
        </row>
        <row r="47227">
          <cell r="C47227" t="str">
            <v>68264</v>
          </cell>
          <cell r="D47227" t="str">
            <v>Encino</v>
          </cell>
        </row>
        <row r="47228">
          <cell r="C47228" t="str">
            <v>68264</v>
          </cell>
          <cell r="D47228" t="str">
            <v>Encino</v>
          </cell>
        </row>
        <row r="47229">
          <cell r="C47229" t="str">
            <v>68264</v>
          </cell>
          <cell r="D47229" t="str">
            <v>Encino</v>
          </cell>
        </row>
        <row r="47230">
          <cell r="C47230" t="str">
            <v>68264</v>
          </cell>
          <cell r="D47230" t="str">
            <v>Encino</v>
          </cell>
        </row>
        <row r="47231">
          <cell r="C47231" t="str">
            <v>68264</v>
          </cell>
          <cell r="D47231" t="str">
            <v>Encino</v>
          </cell>
        </row>
        <row r="47232">
          <cell r="C47232" t="str">
            <v>68264</v>
          </cell>
          <cell r="D47232" t="str">
            <v>Encino</v>
          </cell>
        </row>
        <row r="47233">
          <cell r="C47233" t="str">
            <v>68264</v>
          </cell>
          <cell r="D47233" t="str">
            <v>Encino</v>
          </cell>
        </row>
        <row r="47234">
          <cell r="C47234" t="str">
            <v>68264</v>
          </cell>
          <cell r="D47234" t="str">
            <v>Encino</v>
          </cell>
        </row>
        <row r="47235">
          <cell r="C47235" t="str">
            <v>68264</v>
          </cell>
          <cell r="D47235" t="str">
            <v>Encino</v>
          </cell>
        </row>
        <row r="47236">
          <cell r="C47236" t="str">
            <v>68264</v>
          </cell>
          <cell r="D47236" t="str">
            <v>Encino</v>
          </cell>
        </row>
        <row r="47237">
          <cell r="C47237" t="str">
            <v>68264</v>
          </cell>
          <cell r="D47237" t="str">
            <v>Encino</v>
          </cell>
        </row>
        <row r="47238">
          <cell r="C47238" t="str">
            <v>68264</v>
          </cell>
          <cell r="D47238" t="str">
            <v>Encino</v>
          </cell>
        </row>
        <row r="47239">
          <cell r="C47239" t="str">
            <v>68264</v>
          </cell>
          <cell r="D47239" t="str">
            <v>Encino</v>
          </cell>
        </row>
        <row r="47240">
          <cell r="C47240" t="str">
            <v>68264</v>
          </cell>
          <cell r="D47240" t="str">
            <v>Encino</v>
          </cell>
        </row>
        <row r="47241">
          <cell r="C47241" t="str">
            <v>68264</v>
          </cell>
          <cell r="D47241" t="str">
            <v>Encino</v>
          </cell>
        </row>
        <row r="47242">
          <cell r="C47242" t="str">
            <v>68264</v>
          </cell>
          <cell r="D47242" t="str">
            <v>Encino</v>
          </cell>
        </row>
        <row r="47243">
          <cell r="C47243" t="str">
            <v>68264</v>
          </cell>
          <cell r="D47243" t="str">
            <v>Encino</v>
          </cell>
        </row>
        <row r="47244">
          <cell r="C47244" t="str">
            <v>68264</v>
          </cell>
          <cell r="D47244" t="str">
            <v>Encino</v>
          </cell>
        </row>
        <row r="47245">
          <cell r="C47245" t="str">
            <v>68264</v>
          </cell>
          <cell r="D47245" t="str">
            <v>Encino</v>
          </cell>
        </row>
        <row r="47246">
          <cell r="C47246" t="str">
            <v>68264</v>
          </cell>
          <cell r="D47246" t="str">
            <v>Encino</v>
          </cell>
        </row>
        <row r="47247">
          <cell r="C47247" t="str">
            <v>68264</v>
          </cell>
          <cell r="D47247" t="str">
            <v>Encino</v>
          </cell>
        </row>
        <row r="47248">
          <cell r="C47248" t="str">
            <v>68264</v>
          </cell>
          <cell r="D47248" t="str">
            <v>Encino</v>
          </cell>
        </row>
        <row r="47249">
          <cell r="C47249" t="str">
            <v>68264</v>
          </cell>
          <cell r="D47249" t="str">
            <v>Encino</v>
          </cell>
        </row>
        <row r="47250">
          <cell r="C47250" t="str">
            <v>68264</v>
          </cell>
          <cell r="D47250" t="str">
            <v>Encino</v>
          </cell>
        </row>
        <row r="47251">
          <cell r="C47251" t="str">
            <v>68264</v>
          </cell>
          <cell r="D47251" t="str">
            <v>Encino</v>
          </cell>
        </row>
        <row r="47252">
          <cell r="C47252" t="str">
            <v>68264</v>
          </cell>
          <cell r="D47252" t="str">
            <v>Encino</v>
          </cell>
        </row>
        <row r="47253">
          <cell r="C47253" t="str">
            <v>68264</v>
          </cell>
          <cell r="D47253" t="str">
            <v>Encino</v>
          </cell>
        </row>
        <row r="47254">
          <cell r="C47254" t="str">
            <v>68264</v>
          </cell>
          <cell r="D47254" t="str">
            <v>Encino</v>
          </cell>
        </row>
        <row r="47255">
          <cell r="C47255" t="str">
            <v>68264</v>
          </cell>
          <cell r="D47255" t="str">
            <v>Encino</v>
          </cell>
        </row>
        <row r="47256">
          <cell r="C47256" t="str">
            <v>68264</v>
          </cell>
          <cell r="D47256" t="str">
            <v>Encino</v>
          </cell>
        </row>
        <row r="47257">
          <cell r="C47257" t="str">
            <v>68264</v>
          </cell>
          <cell r="D47257" t="str">
            <v>Encino</v>
          </cell>
        </row>
        <row r="47258">
          <cell r="C47258" t="str">
            <v>68264</v>
          </cell>
          <cell r="D47258" t="str">
            <v>Encino</v>
          </cell>
        </row>
        <row r="47259">
          <cell r="C47259" t="str">
            <v>68264</v>
          </cell>
          <cell r="D47259" t="str">
            <v>Encino</v>
          </cell>
        </row>
        <row r="47260">
          <cell r="C47260" t="str">
            <v>68264</v>
          </cell>
          <cell r="D47260" t="str">
            <v>Encino</v>
          </cell>
        </row>
        <row r="47261">
          <cell r="C47261" t="str">
            <v>68264</v>
          </cell>
          <cell r="D47261" t="str">
            <v>Encino</v>
          </cell>
        </row>
        <row r="47262">
          <cell r="C47262" t="str">
            <v>68264</v>
          </cell>
          <cell r="D47262" t="str">
            <v>Encino</v>
          </cell>
        </row>
        <row r="47263">
          <cell r="C47263" t="str">
            <v>68266</v>
          </cell>
          <cell r="D47263" t="str">
            <v>Enciso</v>
          </cell>
        </row>
        <row r="47264">
          <cell r="C47264" t="str">
            <v>68266</v>
          </cell>
          <cell r="D47264" t="str">
            <v>Enciso</v>
          </cell>
        </row>
        <row r="47265">
          <cell r="C47265" t="str">
            <v>68266</v>
          </cell>
          <cell r="D47265" t="str">
            <v>Enciso</v>
          </cell>
        </row>
        <row r="47266">
          <cell r="C47266" t="str">
            <v>68266</v>
          </cell>
          <cell r="D47266" t="str">
            <v>Enciso</v>
          </cell>
        </row>
        <row r="47267">
          <cell r="C47267" t="str">
            <v>68266</v>
          </cell>
          <cell r="D47267" t="str">
            <v>Enciso</v>
          </cell>
        </row>
        <row r="47268">
          <cell r="C47268" t="str">
            <v>68266</v>
          </cell>
          <cell r="D47268" t="str">
            <v>Enciso</v>
          </cell>
        </row>
        <row r="47269">
          <cell r="C47269" t="str">
            <v>68266</v>
          </cell>
          <cell r="D47269" t="str">
            <v>Enciso</v>
          </cell>
        </row>
        <row r="47270">
          <cell r="C47270" t="str">
            <v>68266</v>
          </cell>
          <cell r="D47270" t="str">
            <v>Enciso</v>
          </cell>
        </row>
        <row r="47271">
          <cell r="C47271" t="str">
            <v>68266</v>
          </cell>
          <cell r="D47271" t="str">
            <v>Enciso</v>
          </cell>
        </row>
        <row r="47272">
          <cell r="C47272" t="str">
            <v>68266</v>
          </cell>
          <cell r="D47272" t="str">
            <v>Enciso</v>
          </cell>
        </row>
        <row r="47273">
          <cell r="C47273" t="str">
            <v>68266</v>
          </cell>
          <cell r="D47273" t="str">
            <v>Enciso</v>
          </cell>
        </row>
        <row r="47274">
          <cell r="C47274" t="str">
            <v>68266</v>
          </cell>
          <cell r="D47274" t="str">
            <v>Enciso</v>
          </cell>
        </row>
        <row r="47275">
          <cell r="C47275" t="str">
            <v>68266</v>
          </cell>
          <cell r="D47275" t="str">
            <v>Enciso</v>
          </cell>
        </row>
        <row r="47276">
          <cell r="C47276" t="str">
            <v>68266</v>
          </cell>
          <cell r="D47276" t="str">
            <v>Enciso</v>
          </cell>
        </row>
        <row r="47277">
          <cell r="C47277" t="str">
            <v>68266</v>
          </cell>
          <cell r="D47277" t="str">
            <v>Enciso</v>
          </cell>
        </row>
        <row r="47278">
          <cell r="C47278" t="str">
            <v>68266</v>
          </cell>
          <cell r="D47278" t="str">
            <v>Enciso</v>
          </cell>
        </row>
        <row r="47279">
          <cell r="C47279" t="str">
            <v>68266</v>
          </cell>
          <cell r="D47279" t="str">
            <v>Enciso</v>
          </cell>
        </row>
        <row r="47280">
          <cell r="C47280" t="str">
            <v>68266</v>
          </cell>
          <cell r="D47280" t="str">
            <v>Enciso</v>
          </cell>
        </row>
        <row r="47281">
          <cell r="C47281" t="str">
            <v>68266</v>
          </cell>
          <cell r="D47281" t="str">
            <v>Enciso</v>
          </cell>
        </row>
        <row r="47282">
          <cell r="C47282" t="str">
            <v>68266</v>
          </cell>
          <cell r="D47282" t="str">
            <v>Enciso</v>
          </cell>
        </row>
        <row r="47283">
          <cell r="C47283" t="str">
            <v>68266</v>
          </cell>
          <cell r="D47283" t="str">
            <v>Enciso</v>
          </cell>
        </row>
        <row r="47284">
          <cell r="C47284" t="str">
            <v>68266</v>
          </cell>
          <cell r="D47284" t="str">
            <v>Enciso</v>
          </cell>
        </row>
        <row r="47285">
          <cell r="C47285" t="str">
            <v>68266</v>
          </cell>
          <cell r="D47285" t="str">
            <v>Enciso</v>
          </cell>
        </row>
        <row r="47286">
          <cell r="C47286" t="str">
            <v>68266</v>
          </cell>
          <cell r="D47286" t="str">
            <v>Enciso</v>
          </cell>
        </row>
        <row r="47287">
          <cell r="C47287" t="str">
            <v>68266</v>
          </cell>
          <cell r="D47287" t="str">
            <v>Enciso</v>
          </cell>
        </row>
        <row r="47288">
          <cell r="C47288" t="str">
            <v>68266</v>
          </cell>
          <cell r="D47288" t="str">
            <v>Enciso</v>
          </cell>
        </row>
        <row r="47289">
          <cell r="C47289" t="str">
            <v>68266</v>
          </cell>
          <cell r="D47289" t="str">
            <v>Enciso</v>
          </cell>
        </row>
        <row r="47290">
          <cell r="C47290" t="str">
            <v>68266</v>
          </cell>
          <cell r="D47290" t="str">
            <v>Enciso</v>
          </cell>
        </row>
        <row r="47291">
          <cell r="C47291" t="str">
            <v>68266</v>
          </cell>
          <cell r="D47291" t="str">
            <v>Enciso</v>
          </cell>
        </row>
        <row r="47292">
          <cell r="C47292" t="str">
            <v>68266</v>
          </cell>
          <cell r="D47292" t="str">
            <v>Enciso</v>
          </cell>
        </row>
        <row r="47293">
          <cell r="C47293" t="str">
            <v>68266</v>
          </cell>
          <cell r="D47293" t="str">
            <v>Enciso</v>
          </cell>
        </row>
        <row r="47294">
          <cell r="C47294" t="str">
            <v>68266</v>
          </cell>
          <cell r="D47294" t="str">
            <v>Enciso</v>
          </cell>
        </row>
        <row r="47295">
          <cell r="C47295" t="str">
            <v>68266</v>
          </cell>
          <cell r="D47295" t="str">
            <v>Enciso</v>
          </cell>
        </row>
        <row r="47296">
          <cell r="C47296" t="str">
            <v>68266</v>
          </cell>
          <cell r="D47296" t="str">
            <v>Enciso</v>
          </cell>
        </row>
        <row r="47297">
          <cell r="C47297" t="str">
            <v>68266</v>
          </cell>
          <cell r="D47297" t="str">
            <v>Enciso</v>
          </cell>
        </row>
        <row r="47298">
          <cell r="C47298" t="str">
            <v>68266</v>
          </cell>
          <cell r="D47298" t="str">
            <v>Enciso</v>
          </cell>
        </row>
        <row r="47299">
          <cell r="C47299" t="str">
            <v>68266</v>
          </cell>
          <cell r="D47299" t="str">
            <v>Enciso</v>
          </cell>
        </row>
        <row r="47300">
          <cell r="C47300" t="str">
            <v>68266</v>
          </cell>
          <cell r="D47300" t="str">
            <v>Enciso</v>
          </cell>
        </row>
        <row r="47301">
          <cell r="C47301" t="str">
            <v>68266</v>
          </cell>
          <cell r="D47301" t="str">
            <v>Enciso</v>
          </cell>
        </row>
        <row r="47302">
          <cell r="C47302" t="str">
            <v>68266</v>
          </cell>
          <cell r="D47302" t="str">
            <v>Enciso</v>
          </cell>
        </row>
        <row r="47303">
          <cell r="C47303" t="str">
            <v>68266</v>
          </cell>
          <cell r="D47303" t="str">
            <v>Enciso</v>
          </cell>
        </row>
        <row r="47304">
          <cell r="C47304" t="str">
            <v>68266</v>
          </cell>
          <cell r="D47304" t="str">
            <v>Enciso</v>
          </cell>
        </row>
        <row r="47305">
          <cell r="C47305" t="str">
            <v>68266</v>
          </cell>
          <cell r="D47305" t="str">
            <v>Enciso</v>
          </cell>
        </row>
        <row r="47306">
          <cell r="C47306" t="str">
            <v>68266</v>
          </cell>
          <cell r="D47306" t="str">
            <v>Enciso</v>
          </cell>
        </row>
        <row r="47307">
          <cell r="C47307" t="str">
            <v>68266</v>
          </cell>
          <cell r="D47307" t="str">
            <v>Enciso</v>
          </cell>
        </row>
        <row r="47308">
          <cell r="C47308" t="str">
            <v>68266</v>
          </cell>
          <cell r="D47308" t="str">
            <v>Enciso</v>
          </cell>
        </row>
        <row r="47309">
          <cell r="C47309" t="str">
            <v>68266</v>
          </cell>
          <cell r="D47309" t="str">
            <v>Enciso</v>
          </cell>
        </row>
        <row r="47310">
          <cell r="C47310" t="str">
            <v>68266</v>
          </cell>
          <cell r="D47310" t="str">
            <v>Enciso</v>
          </cell>
        </row>
        <row r="47311">
          <cell r="C47311" t="str">
            <v>68266</v>
          </cell>
          <cell r="D47311" t="str">
            <v>Enciso</v>
          </cell>
        </row>
        <row r="47312">
          <cell r="C47312" t="str">
            <v>68266</v>
          </cell>
          <cell r="D47312" t="str">
            <v>Enciso</v>
          </cell>
        </row>
        <row r="47313">
          <cell r="C47313" t="str">
            <v>68266</v>
          </cell>
          <cell r="D47313" t="str">
            <v>Enciso</v>
          </cell>
        </row>
        <row r="47314">
          <cell r="C47314" t="str">
            <v>68266</v>
          </cell>
          <cell r="D47314" t="str">
            <v>Enciso</v>
          </cell>
        </row>
        <row r="47315">
          <cell r="C47315" t="str">
            <v>68266</v>
          </cell>
          <cell r="D47315" t="str">
            <v>Enciso</v>
          </cell>
        </row>
        <row r="47316">
          <cell r="C47316" t="str">
            <v>68266</v>
          </cell>
          <cell r="D47316" t="str">
            <v>Enciso</v>
          </cell>
        </row>
        <row r="47317">
          <cell r="C47317" t="str">
            <v>68271</v>
          </cell>
          <cell r="D47317" t="str">
            <v>Florián</v>
          </cell>
        </row>
        <row r="47318">
          <cell r="C47318" t="str">
            <v>68271</v>
          </cell>
          <cell r="D47318" t="str">
            <v>Florián</v>
          </cell>
        </row>
        <row r="47319">
          <cell r="C47319" t="str">
            <v>68271</v>
          </cell>
          <cell r="D47319" t="str">
            <v>Florián</v>
          </cell>
        </row>
        <row r="47320">
          <cell r="C47320" t="str">
            <v>68271</v>
          </cell>
          <cell r="D47320" t="str">
            <v>Florián</v>
          </cell>
        </row>
        <row r="47321">
          <cell r="C47321" t="str">
            <v>68271</v>
          </cell>
          <cell r="D47321" t="str">
            <v>Florián</v>
          </cell>
        </row>
        <row r="47322">
          <cell r="C47322" t="str">
            <v>68271</v>
          </cell>
          <cell r="D47322" t="str">
            <v>Florián</v>
          </cell>
        </row>
        <row r="47323">
          <cell r="C47323" t="str">
            <v>68271</v>
          </cell>
          <cell r="D47323" t="str">
            <v>Florián</v>
          </cell>
        </row>
        <row r="47324">
          <cell r="C47324" t="str">
            <v>68271</v>
          </cell>
          <cell r="D47324" t="str">
            <v>Florián</v>
          </cell>
        </row>
        <row r="47325">
          <cell r="C47325" t="str">
            <v>68271</v>
          </cell>
          <cell r="D47325" t="str">
            <v>Florián</v>
          </cell>
        </row>
        <row r="47326">
          <cell r="C47326" t="str">
            <v>68271</v>
          </cell>
          <cell r="D47326" t="str">
            <v>Florián</v>
          </cell>
        </row>
        <row r="47327">
          <cell r="C47327" t="str">
            <v>68271</v>
          </cell>
          <cell r="D47327" t="str">
            <v>Florián</v>
          </cell>
        </row>
        <row r="47328">
          <cell r="C47328" t="str">
            <v>68271</v>
          </cell>
          <cell r="D47328" t="str">
            <v>Florián</v>
          </cell>
        </row>
        <row r="47329">
          <cell r="C47329" t="str">
            <v>68271</v>
          </cell>
          <cell r="D47329" t="str">
            <v>Florián</v>
          </cell>
        </row>
        <row r="47330">
          <cell r="C47330" t="str">
            <v>68271</v>
          </cell>
          <cell r="D47330" t="str">
            <v>Florián</v>
          </cell>
        </row>
        <row r="47331">
          <cell r="C47331" t="str">
            <v>68271</v>
          </cell>
          <cell r="D47331" t="str">
            <v>Florián</v>
          </cell>
        </row>
        <row r="47332">
          <cell r="C47332" t="str">
            <v>68271</v>
          </cell>
          <cell r="D47332" t="str">
            <v>Florián</v>
          </cell>
        </row>
        <row r="47333">
          <cell r="C47333" t="str">
            <v>68271</v>
          </cell>
          <cell r="D47333" t="str">
            <v>Florián</v>
          </cell>
        </row>
        <row r="47334">
          <cell r="C47334" t="str">
            <v>68271</v>
          </cell>
          <cell r="D47334" t="str">
            <v>Florián</v>
          </cell>
        </row>
        <row r="47335">
          <cell r="C47335" t="str">
            <v>68271</v>
          </cell>
          <cell r="D47335" t="str">
            <v>Florián</v>
          </cell>
        </row>
        <row r="47336">
          <cell r="C47336" t="str">
            <v>68271</v>
          </cell>
          <cell r="D47336" t="str">
            <v>Florián</v>
          </cell>
        </row>
        <row r="47337">
          <cell r="C47337" t="str">
            <v>68271</v>
          </cell>
          <cell r="D47337" t="str">
            <v>Florián</v>
          </cell>
        </row>
        <row r="47338">
          <cell r="C47338" t="str">
            <v>68271</v>
          </cell>
          <cell r="D47338" t="str">
            <v>Florián</v>
          </cell>
        </row>
        <row r="47339">
          <cell r="C47339" t="str">
            <v>68271</v>
          </cell>
          <cell r="D47339" t="str">
            <v>Florián</v>
          </cell>
        </row>
        <row r="47340">
          <cell r="C47340" t="str">
            <v>68271</v>
          </cell>
          <cell r="D47340" t="str">
            <v>Florián</v>
          </cell>
        </row>
        <row r="47341">
          <cell r="C47341" t="str">
            <v>68271</v>
          </cell>
          <cell r="D47341" t="str">
            <v>Florián</v>
          </cell>
        </row>
        <row r="47342">
          <cell r="C47342" t="str">
            <v>68271</v>
          </cell>
          <cell r="D47342" t="str">
            <v>Florián</v>
          </cell>
        </row>
        <row r="47343">
          <cell r="C47343" t="str">
            <v>68271</v>
          </cell>
          <cell r="D47343" t="str">
            <v>Florián</v>
          </cell>
        </row>
        <row r="47344">
          <cell r="C47344" t="str">
            <v>68271</v>
          </cell>
          <cell r="D47344" t="str">
            <v>Florián</v>
          </cell>
        </row>
        <row r="47345">
          <cell r="C47345" t="str">
            <v>68271</v>
          </cell>
          <cell r="D47345" t="str">
            <v>Florián</v>
          </cell>
        </row>
        <row r="47346">
          <cell r="C47346" t="str">
            <v>68271</v>
          </cell>
          <cell r="D47346" t="str">
            <v>Florián</v>
          </cell>
        </row>
        <row r="47347">
          <cell r="C47347" t="str">
            <v>68271</v>
          </cell>
          <cell r="D47347" t="str">
            <v>Florián</v>
          </cell>
        </row>
        <row r="47348">
          <cell r="C47348" t="str">
            <v>68271</v>
          </cell>
          <cell r="D47348" t="str">
            <v>Florián</v>
          </cell>
        </row>
        <row r="47349">
          <cell r="C47349" t="str">
            <v>68271</v>
          </cell>
          <cell r="D47349" t="str">
            <v>Florián</v>
          </cell>
        </row>
        <row r="47350">
          <cell r="C47350" t="str">
            <v>68271</v>
          </cell>
          <cell r="D47350" t="str">
            <v>Florián</v>
          </cell>
        </row>
        <row r="47351">
          <cell r="C47351" t="str">
            <v>68271</v>
          </cell>
          <cell r="D47351" t="str">
            <v>Florián</v>
          </cell>
        </row>
        <row r="47352">
          <cell r="C47352" t="str">
            <v>68271</v>
          </cell>
          <cell r="D47352" t="str">
            <v>Florián</v>
          </cell>
        </row>
        <row r="47353">
          <cell r="C47353" t="str">
            <v>68271</v>
          </cell>
          <cell r="D47353" t="str">
            <v>Florián</v>
          </cell>
        </row>
        <row r="47354">
          <cell r="C47354" t="str">
            <v>68271</v>
          </cell>
          <cell r="D47354" t="str">
            <v>Florián</v>
          </cell>
        </row>
        <row r="47355">
          <cell r="C47355" t="str">
            <v>68271</v>
          </cell>
          <cell r="D47355" t="str">
            <v>Florián</v>
          </cell>
        </row>
        <row r="47356">
          <cell r="C47356" t="str">
            <v>68271</v>
          </cell>
          <cell r="D47356" t="str">
            <v>Florián</v>
          </cell>
        </row>
        <row r="47357">
          <cell r="C47357" t="str">
            <v>68271</v>
          </cell>
          <cell r="D47357" t="str">
            <v>Florián</v>
          </cell>
        </row>
        <row r="47358">
          <cell r="C47358" t="str">
            <v>68271</v>
          </cell>
          <cell r="D47358" t="str">
            <v>Florián</v>
          </cell>
        </row>
        <row r="47359">
          <cell r="C47359" t="str">
            <v>68271</v>
          </cell>
          <cell r="D47359" t="str">
            <v>Florián</v>
          </cell>
        </row>
        <row r="47360">
          <cell r="C47360" t="str">
            <v>68271</v>
          </cell>
          <cell r="D47360" t="str">
            <v>Florián</v>
          </cell>
        </row>
        <row r="47361">
          <cell r="C47361" t="str">
            <v>68271</v>
          </cell>
          <cell r="D47361" t="str">
            <v>Florián</v>
          </cell>
        </row>
        <row r="47362">
          <cell r="C47362" t="str">
            <v>68271</v>
          </cell>
          <cell r="D47362" t="str">
            <v>Florián</v>
          </cell>
        </row>
        <row r="47363">
          <cell r="C47363" t="str">
            <v>68271</v>
          </cell>
          <cell r="D47363" t="str">
            <v>Florián</v>
          </cell>
        </row>
        <row r="47364">
          <cell r="C47364" t="str">
            <v>68271</v>
          </cell>
          <cell r="D47364" t="str">
            <v>Florián</v>
          </cell>
        </row>
        <row r="47365">
          <cell r="C47365" t="str">
            <v>68271</v>
          </cell>
          <cell r="D47365" t="str">
            <v>Florián</v>
          </cell>
        </row>
        <row r="47366">
          <cell r="C47366" t="str">
            <v>68271</v>
          </cell>
          <cell r="D47366" t="str">
            <v>Florián</v>
          </cell>
        </row>
        <row r="47367">
          <cell r="C47367" t="str">
            <v>68271</v>
          </cell>
          <cell r="D47367" t="str">
            <v>Florián</v>
          </cell>
        </row>
        <row r="47368">
          <cell r="C47368" t="str">
            <v>68271</v>
          </cell>
          <cell r="D47368" t="str">
            <v>Florián</v>
          </cell>
        </row>
        <row r="47369">
          <cell r="C47369" t="str">
            <v>68271</v>
          </cell>
          <cell r="D47369" t="str">
            <v>Florián</v>
          </cell>
        </row>
        <row r="47370">
          <cell r="C47370" t="str">
            <v>68271</v>
          </cell>
          <cell r="D47370" t="str">
            <v>Florián</v>
          </cell>
        </row>
        <row r="47371">
          <cell r="C47371" t="str">
            <v>68276</v>
          </cell>
          <cell r="D47371" t="str">
            <v>Floridablanca</v>
          </cell>
        </row>
        <row r="47372">
          <cell r="C47372" t="str">
            <v>68276</v>
          </cell>
          <cell r="D47372" t="str">
            <v>Floridablanca</v>
          </cell>
        </row>
        <row r="47373">
          <cell r="C47373" t="str">
            <v>68276</v>
          </cell>
          <cell r="D47373" t="str">
            <v>Floridablanca</v>
          </cell>
        </row>
        <row r="47374">
          <cell r="C47374" t="str">
            <v>68276</v>
          </cell>
          <cell r="D47374" t="str">
            <v>Floridablanca</v>
          </cell>
        </row>
        <row r="47375">
          <cell r="C47375" t="str">
            <v>68276</v>
          </cell>
          <cell r="D47375" t="str">
            <v>Floridablanca</v>
          </cell>
        </row>
        <row r="47376">
          <cell r="C47376" t="str">
            <v>68276</v>
          </cell>
          <cell r="D47376" t="str">
            <v>Floridablanca</v>
          </cell>
        </row>
        <row r="47377">
          <cell r="C47377" t="str">
            <v>68276</v>
          </cell>
          <cell r="D47377" t="str">
            <v>Floridablanca</v>
          </cell>
        </row>
        <row r="47378">
          <cell r="C47378" t="str">
            <v>68276</v>
          </cell>
          <cell r="D47378" t="str">
            <v>Floridablanca</v>
          </cell>
        </row>
        <row r="47379">
          <cell r="C47379" t="str">
            <v>68276</v>
          </cell>
          <cell r="D47379" t="str">
            <v>Floridablanca</v>
          </cell>
        </row>
        <row r="47380">
          <cell r="C47380" t="str">
            <v>68276</v>
          </cell>
          <cell r="D47380" t="str">
            <v>Floridablanca</v>
          </cell>
        </row>
        <row r="47381">
          <cell r="C47381" t="str">
            <v>68276</v>
          </cell>
          <cell r="D47381" t="str">
            <v>Floridablanca</v>
          </cell>
        </row>
        <row r="47382">
          <cell r="C47382" t="str">
            <v>68276</v>
          </cell>
          <cell r="D47382" t="str">
            <v>Floridablanca</v>
          </cell>
        </row>
        <row r="47383">
          <cell r="C47383" t="str">
            <v>68276</v>
          </cell>
          <cell r="D47383" t="str">
            <v>Floridablanca</v>
          </cell>
        </row>
        <row r="47384">
          <cell r="C47384" t="str">
            <v>68276</v>
          </cell>
          <cell r="D47384" t="str">
            <v>Floridablanca</v>
          </cell>
        </row>
        <row r="47385">
          <cell r="C47385" t="str">
            <v>68276</v>
          </cell>
          <cell r="D47385" t="str">
            <v>Floridablanca</v>
          </cell>
        </row>
        <row r="47386">
          <cell r="C47386" t="str">
            <v>68276</v>
          </cell>
          <cell r="D47386" t="str">
            <v>Floridablanca</v>
          </cell>
        </row>
        <row r="47387">
          <cell r="C47387" t="str">
            <v>68276</v>
          </cell>
          <cell r="D47387" t="str">
            <v>Floridablanca</v>
          </cell>
        </row>
        <row r="47388">
          <cell r="C47388" t="str">
            <v>68276</v>
          </cell>
          <cell r="D47388" t="str">
            <v>Floridablanca</v>
          </cell>
        </row>
        <row r="47389">
          <cell r="C47389" t="str">
            <v>68276</v>
          </cell>
          <cell r="D47389" t="str">
            <v>Floridablanca</v>
          </cell>
        </row>
        <row r="47390">
          <cell r="C47390" t="str">
            <v>68276</v>
          </cell>
          <cell r="D47390" t="str">
            <v>Floridablanca</v>
          </cell>
        </row>
        <row r="47391">
          <cell r="C47391" t="str">
            <v>68276</v>
          </cell>
          <cell r="D47391" t="str">
            <v>Floridablanca</v>
          </cell>
        </row>
        <row r="47392">
          <cell r="C47392" t="str">
            <v>68276</v>
          </cell>
          <cell r="D47392" t="str">
            <v>Floridablanca</v>
          </cell>
        </row>
        <row r="47393">
          <cell r="C47393" t="str">
            <v>68276</v>
          </cell>
          <cell r="D47393" t="str">
            <v>Floridablanca</v>
          </cell>
        </row>
        <row r="47394">
          <cell r="C47394" t="str">
            <v>68276</v>
          </cell>
          <cell r="D47394" t="str">
            <v>Floridablanca</v>
          </cell>
        </row>
        <row r="47395">
          <cell r="C47395" t="str">
            <v>68276</v>
          </cell>
          <cell r="D47395" t="str">
            <v>Floridablanca</v>
          </cell>
        </row>
        <row r="47396">
          <cell r="C47396" t="str">
            <v>68276</v>
          </cell>
          <cell r="D47396" t="str">
            <v>Floridablanca</v>
          </cell>
        </row>
        <row r="47397">
          <cell r="C47397" t="str">
            <v>68276</v>
          </cell>
          <cell r="D47397" t="str">
            <v>Floridablanca</v>
          </cell>
        </row>
        <row r="47398">
          <cell r="C47398" t="str">
            <v>68276</v>
          </cell>
          <cell r="D47398" t="str">
            <v>Floridablanca</v>
          </cell>
        </row>
        <row r="47399">
          <cell r="C47399" t="str">
            <v>68276</v>
          </cell>
          <cell r="D47399" t="str">
            <v>Floridablanca</v>
          </cell>
        </row>
        <row r="47400">
          <cell r="C47400" t="str">
            <v>68276</v>
          </cell>
          <cell r="D47400" t="str">
            <v>Floridablanca</v>
          </cell>
        </row>
        <row r="47401">
          <cell r="C47401" t="str">
            <v>68276</v>
          </cell>
          <cell r="D47401" t="str">
            <v>Floridablanca</v>
          </cell>
        </row>
        <row r="47402">
          <cell r="C47402" t="str">
            <v>68276</v>
          </cell>
          <cell r="D47402" t="str">
            <v>Floridablanca</v>
          </cell>
        </row>
        <row r="47403">
          <cell r="C47403" t="str">
            <v>68276</v>
          </cell>
          <cell r="D47403" t="str">
            <v>Floridablanca</v>
          </cell>
        </row>
        <row r="47404">
          <cell r="C47404" t="str">
            <v>68276</v>
          </cell>
          <cell r="D47404" t="str">
            <v>Floridablanca</v>
          </cell>
        </row>
        <row r="47405">
          <cell r="C47405" t="str">
            <v>68276</v>
          </cell>
          <cell r="D47405" t="str">
            <v>Floridablanca</v>
          </cell>
        </row>
        <row r="47406">
          <cell r="C47406" t="str">
            <v>68276</v>
          </cell>
          <cell r="D47406" t="str">
            <v>Floridablanca</v>
          </cell>
        </row>
        <row r="47407">
          <cell r="C47407" t="str">
            <v>68276</v>
          </cell>
          <cell r="D47407" t="str">
            <v>Floridablanca</v>
          </cell>
        </row>
        <row r="47408">
          <cell r="C47408" t="str">
            <v>68276</v>
          </cell>
          <cell r="D47408" t="str">
            <v>Floridablanca</v>
          </cell>
        </row>
        <row r="47409">
          <cell r="C47409" t="str">
            <v>68276</v>
          </cell>
          <cell r="D47409" t="str">
            <v>Floridablanca</v>
          </cell>
        </row>
        <row r="47410">
          <cell r="C47410" t="str">
            <v>68276</v>
          </cell>
          <cell r="D47410" t="str">
            <v>Floridablanca</v>
          </cell>
        </row>
        <row r="47411">
          <cell r="C47411" t="str">
            <v>68276</v>
          </cell>
          <cell r="D47411" t="str">
            <v>Floridablanca</v>
          </cell>
        </row>
        <row r="47412">
          <cell r="C47412" t="str">
            <v>68276</v>
          </cell>
          <cell r="D47412" t="str">
            <v>Floridablanca</v>
          </cell>
        </row>
        <row r="47413">
          <cell r="C47413" t="str">
            <v>68276</v>
          </cell>
          <cell r="D47413" t="str">
            <v>Floridablanca</v>
          </cell>
        </row>
        <row r="47414">
          <cell r="C47414" t="str">
            <v>68276</v>
          </cell>
          <cell r="D47414" t="str">
            <v>Floridablanca</v>
          </cell>
        </row>
        <row r="47415">
          <cell r="C47415" t="str">
            <v>68276</v>
          </cell>
          <cell r="D47415" t="str">
            <v>Floridablanca</v>
          </cell>
        </row>
        <row r="47416">
          <cell r="C47416" t="str">
            <v>68276</v>
          </cell>
          <cell r="D47416" t="str">
            <v>Floridablanca</v>
          </cell>
        </row>
        <row r="47417">
          <cell r="C47417" t="str">
            <v>68276</v>
          </cell>
          <cell r="D47417" t="str">
            <v>Floridablanca</v>
          </cell>
        </row>
        <row r="47418">
          <cell r="C47418" t="str">
            <v>68276</v>
          </cell>
          <cell r="D47418" t="str">
            <v>Floridablanca</v>
          </cell>
        </row>
        <row r="47419">
          <cell r="C47419" t="str">
            <v>68276</v>
          </cell>
          <cell r="D47419" t="str">
            <v>Floridablanca</v>
          </cell>
        </row>
        <row r="47420">
          <cell r="C47420" t="str">
            <v>68276</v>
          </cell>
          <cell r="D47420" t="str">
            <v>Floridablanca</v>
          </cell>
        </row>
        <row r="47421">
          <cell r="C47421" t="str">
            <v>68276</v>
          </cell>
          <cell r="D47421" t="str">
            <v>Floridablanca</v>
          </cell>
        </row>
        <row r="47422">
          <cell r="C47422" t="str">
            <v>68276</v>
          </cell>
          <cell r="D47422" t="str">
            <v>Floridablanca</v>
          </cell>
        </row>
        <row r="47423">
          <cell r="C47423" t="str">
            <v>68276</v>
          </cell>
          <cell r="D47423" t="str">
            <v>Floridablanca</v>
          </cell>
        </row>
        <row r="47424">
          <cell r="C47424" t="str">
            <v>68276</v>
          </cell>
          <cell r="D47424" t="str">
            <v>Floridablanca</v>
          </cell>
        </row>
        <row r="47425">
          <cell r="C47425" t="str">
            <v>68296</v>
          </cell>
          <cell r="D47425" t="str">
            <v>Galán</v>
          </cell>
        </row>
        <row r="47426">
          <cell r="C47426" t="str">
            <v>68296</v>
          </cell>
          <cell r="D47426" t="str">
            <v>Galán</v>
          </cell>
        </row>
        <row r="47427">
          <cell r="C47427" t="str">
            <v>68296</v>
          </cell>
          <cell r="D47427" t="str">
            <v>Galán</v>
          </cell>
        </row>
        <row r="47428">
          <cell r="C47428" t="str">
            <v>68296</v>
          </cell>
          <cell r="D47428" t="str">
            <v>Galán</v>
          </cell>
        </row>
        <row r="47429">
          <cell r="C47429" t="str">
            <v>68296</v>
          </cell>
          <cell r="D47429" t="str">
            <v>Galán</v>
          </cell>
        </row>
        <row r="47430">
          <cell r="C47430" t="str">
            <v>68296</v>
          </cell>
          <cell r="D47430" t="str">
            <v>Galán</v>
          </cell>
        </row>
        <row r="47431">
          <cell r="C47431" t="str">
            <v>68296</v>
          </cell>
          <cell r="D47431" t="str">
            <v>Galán</v>
          </cell>
        </row>
        <row r="47432">
          <cell r="C47432" t="str">
            <v>68296</v>
          </cell>
          <cell r="D47432" t="str">
            <v>Galán</v>
          </cell>
        </row>
        <row r="47433">
          <cell r="C47433" t="str">
            <v>68296</v>
          </cell>
          <cell r="D47433" t="str">
            <v>Galán</v>
          </cell>
        </row>
        <row r="47434">
          <cell r="C47434" t="str">
            <v>68296</v>
          </cell>
          <cell r="D47434" t="str">
            <v>Galán</v>
          </cell>
        </row>
        <row r="47435">
          <cell r="C47435" t="str">
            <v>68296</v>
          </cell>
          <cell r="D47435" t="str">
            <v>Galán</v>
          </cell>
        </row>
        <row r="47436">
          <cell r="C47436" t="str">
            <v>68296</v>
          </cell>
          <cell r="D47436" t="str">
            <v>Galán</v>
          </cell>
        </row>
        <row r="47437">
          <cell r="C47437" t="str">
            <v>68296</v>
          </cell>
          <cell r="D47437" t="str">
            <v>Galán</v>
          </cell>
        </row>
        <row r="47438">
          <cell r="C47438" t="str">
            <v>68296</v>
          </cell>
          <cell r="D47438" t="str">
            <v>Galán</v>
          </cell>
        </row>
        <row r="47439">
          <cell r="C47439" t="str">
            <v>68296</v>
          </cell>
          <cell r="D47439" t="str">
            <v>Galán</v>
          </cell>
        </row>
        <row r="47440">
          <cell r="C47440" t="str">
            <v>68296</v>
          </cell>
          <cell r="D47440" t="str">
            <v>Galán</v>
          </cell>
        </row>
        <row r="47441">
          <cell r="C47441" t="str">
            <v>68296</v>
          </cell>
          <cell r="D47441" t="str">
            <v>Galán</v>
          </cell>
        </row>
        <row r="47442">
          <cell r="C47442" t="str">
            <v>68296</v>
          </cell>
          <cell r="D47442" t="str">
            <v>Galán</v>
          </cell>
        </row>
        <row r="47443">
          <cell r="C47443" t="str">
            <v>68296</v>
          </cell>
          <cell r="D47443" t="str">
            <v>Galán</v>
          </cell>
        </row>
        <row r="47444">
          <cell r="C47444" t="str">
            <v>68296</v>
          </cell>
          <cell r="D47444" t="str">
            <v>Galán</v>
          </cell>
        </row>
        <row r="47445">
          <cell r="C47445" t="str">
            <v>68296</v>
          </cell>
          <cell r="D47445" t="str">
            <v>Galán</v>
          </cell>
        </row>
        <row r="47446">
          <cell r="C47446" t="str">
            <v>68296</v>
          </cell>
          <cell r="D47446" t="str">
            <v>Galán</v>
          </cell>
        </row>
        <row r="47447">
          <cell r="C47447" t="str">
            <v>68296</v>
          </cell>
          <cell r="D47447" t="str">
            <v>Galán</v>
          </cell>
        </row>
        <row r="47448">
          <cell r="C47448" t="str">
            <v>68296</v>
          </cell>
          <cell r="D47448" t="str">
            <v>Galán</v>
          </cell>
        </row>
        <row r="47449">
          <cell r="C47449" t="str">
            <v>68296</v>
          </cell>
          <cell r="D47449" t="str">
            <v>Galán</v>
          </cell>
        </row>
        <row r="47450">
          <cell r="C47450" t="str">
            <v>68296</v>
          </cell>
          <cell r="D47450" t="str">
            <v>Galán</v>
          </cell>
        </row>
        <row r="47451">
          <cell r="C47451" t="str">
            <v>68296</v>
          </cell>
          <cell r="D47451" t="str">
            <v>Galán</v>
          </cell>
        </row>
        <row r="47452">
          <cell r="C47452" t="str">
            <v>68296</v>
          </cell>
          <cell r="D47452" t="str">
            <v>Galán</v>
          </cell>
        </row>
        <row r="47453">
          <cell r="C47453" t="str">
            <v>68296</v>
          </cell>
          <cell r="D47453" t="str">
            <v>Galán</v>
          </cell>
        </row>
        <row r="47454">
          <cell r="C47454" t="str">
            <v>68296</v>
          </cell>
          <cell r="D47454" t="str">
            <v>Galán</v>
          </cell>
        </row>
        <row r="47455">
          <cell r="C47455" t="str">
            <v>68296</v>
          </cell>
          <cell r="D47455" t="str">
            <v>Galán</v>
          </cell>
        </row>
        <row r="47456">
          <cell r="C47456" t="str">
            <v>68296</v>
          </cell>
          <cell r="D47456" t="str">
            <v>Galán</v>
          </cell>
        </row>
        <row r="47457">
          <cell r="C47457" t="str">
            <v>68296</v>
          </cell>
          <cell r="D47457" t="str">
            <v>Galán</v>
          </cell>
        </row>
        <row r="47458">
          <cell r="C47458" t="str">
            <v>68296</v>
          </cell>
          <cell r="D47458" t="str">
            <v>Galán</v>
          </cell>
        </row>
        <row r="47459">
          <cell r="C47459" t="str">
            <v>68296</v>
          </cell>
          <cell r="D47459" t="str">
            <v>Galán</v>
          </cell>
        </row>
        <row r="47460">
          <cell r="C47460" t="str">
            <v>68296</v>
          </cell>
          <cell r="D47460" t="str">
            <v>Galán</v>
          </cell>
        </row>
        <row r="47461">
          <cell r="C47461" t="str">
            <v>68296</v>
          </cell>
          <cell r="D47461" t="str">
            <v>Galán</v>
          </cell>
        </row>
        <row r="47462">
          <cell r="C47462" t="str">
            <v>68296</v>
          </cell>
          <cell r="D47462" t="str">
            <v>Galán</v>
          </cell>
        </row>
        <row r="47463">
          <cell r="C47463" t="str">
            <v>68296</v>
          </cell>
          <cell r="D47463" t="str">
            <v>Galán</v>
          </cell>
        </row>
        <row r="47464">
          <cell r="C47464" t="str">
            <v>68296</v>
          </cell>
          <cell r="D47464" t="str">
            <v>Galán</v>
          </cell>
        </row>
        <row r="47465">
          <cell r="C47465" t="str">
            <v>68296</v>
          </cell>
          <cell r="D47465" t="str">
            <v>Galán</v>
          </cell>
        </row>
        <row r="47466">
          <cell r="C47466" t="str">
            <v>68296</v>
          </cell>
          <cell r="D47466" t="str">
            <v>Galán</v>
          </cell>
        </row>
        <row r="47467">
          <cell r="C47467" t="str">
            <v>68296</v>
          </cell>
          <cell r="D47467" t="str">
            <v>Galán</v>
          </cell>
        </row>
        <row r="47468">
          <cell r="C47468" t="str">
            <v>68296</v>
          </cell>
          <cell r="D47468" t="str">
            <v>Galán</v>
          </cell>
        </row>
        <row r="47469">
          <cell r="C47469" t="str">
            <v>68296</v>
          </cell>
          <cell r="D47469" t="str">
            <v>Galán</v>
          </cell>
        </row>
        <row r="47470">
          <cell r="C47470" t="str">
            <v>68296</v>
          </cell>
          <cell r="D47470" t="str">
            <v>Galán</v>
          </cell>
        </row>
        <row r="47471">
          <cell r="C47471" t="str">
            <v>68296</v>
          </cell>
          <cell r="D47471" t="str">
            <v>Galán</v>
          </cell>
        </row>
        <row r="47472">
          <cell r="C47472" t="str">
            <v>68296</v>
          </cell>
          <cell r="D47472" t="str">
            <v>Galán</v>
          </cell>
        </row>
        <row r="47473">
          <cell r="C47473" t="str">
            <v>68296</v>
          </cell>
          <cell r="D47473" t="str">
            <v>Galán</v>
          </cell>
        </row>
        <row r="47474">
          <cell r="C47474" t="str">
            <v>68296</v>
          </cell>
          <cell r="D47474" t="str">
            <v>Galán</v>
          </cell>
        </row>
        <row r="47475">
          <cell r="C47475" t="str">
            <v>68296</v>
          </cell>
          <cell r="D47475" t="str">
            <v>Galán</v>
          </cell>
        </row>
        <row r="47476">
          <cell r="C47476" t="str">
            <v>68296</v>
          </cell>
          <cell r="D47476" t="str">
            <v>Galán</v>
          </cell>
        </row>
        <row r="47477">
          <cell r="C47477" t="str">
            <v>68296</v>
          </cell>
          <cell r="D47477" t="str">
            <v>Galán</v>
          </cell>
        </row>
        <row r="47478">
          <cell r="C47478" t="str">
            <v>68296</v>
          </cell>
          <cell r="D47478" t="str">
            <v>Galán</v>
          </cell>
        </row>
        <row r="47479">
          <cell r="C47479" t="str">
            <v>68298</v>
          </cell>
          <cell r="D47479" t="str">
            <v>Gámbita</v>
          </cell>
        </row>
        <row r="47480">
          <cell r="C47480" t="str">
            <v>68298</v>
          </cell>
          <cell r="D47480" t="str">
            <v>Gámbita</v>
          </cell>
        </row>
        <row r="47481">
          <cell r="C47481" t="str">
            <v>68298</v>
          </cell>
          <cell r="D47481" t="str">
            <v>Gámbita</v>
          </cell>
        </row>
        <row r="47482">
          <cell r="C47482" t="str">
            <v>68298</v>
          </cell>
          <cell r="D47482" t="str">
            <v>Gámbita</v>
          </cell>
        </row>
        <row r="47483">
          <cell r="C47483" t="str">
            <v>68298</v>
          </cell>
          <cell r="D47483" t="str">
            <v>Gámbita</v>
          </cell>
        </row>
        <row r="47484">
          <cell r="C47484" t="str">
            <v>68298</v>
          </cell>
          <cell r="D47484" t="str">
            <v>Gámbita</v>
          </cell>
        </row>
        <row r="47485">
          <cell r="C47485" t="str">
            <v>68298</v>
          </cell>
          <cell r="D47485" t="str">
            <v>Gámbita</v>
          </cell>
        </row>
        <row r="47486">
          <cell r="C47486" t="str">
            <v>68298</v>
          </cell>
          <cell r="D47486" t="str">
            <v>Gámbita</v>
          </cell>
        </row>
        <row r="47487">
          <cell r="C47487" t="str">
            <v>68298</v>
          </cell>
          <cell r="D47487" t="str">
            <v>Gámbita</v>
          </cell>
        </row>
        <row r="47488">
          <cell r="C47488" t="str">
            <v>68298</v>
          </cell>
          <cell r="D47488" t="str">
            <v>Gámbita</v>
          </cell>
        </row>
        <row r="47489">
          <cell r="C47489" t="str">
            <v>68298</v>
          </cell>
          <cell r="D47489" t="str">
            <v>Gámbita</v>
          </cell>
        </row>
        <row r="47490">
          <cell r="C47490" t="str">
            <v>68298</v>
          </cell>
          <cell r="D47490" t="str">
            <v>Gámbita</v>
          </cell>
        </row>
        <row r="47491">
          <cell r="C47491" t="str">
            <v>68298</v>
          </cell>
          <cell r="D47491" t="str">
            <v>Gámbita</v>
          </cell>
        </row>
        <row r="47492">
          <cell r="C47492" t="str">
            <v>68298</v>
          </cell>
          <cell r="D47492" t="str">
            <v>Gámbita</v>
          </cell>
        </row>
        <row r="47493">
          <cell r="C47493" t="str">
            <v>68298</v>
          </cell>
          <cell r="D47493" t="str">
            <v>Gámbita</v>
          </cell>
        </row>
        <row r="47494">
          <cell r="C47494" t="str">
            <v>68298</v>
          </cell>
          <cell r="D47494" t="str">
            <v>Gámbita</v>
          </cell>
        </row>
        <row r="47495">
          <cell r="C47495" t="str">
            <v>68298</v>
          </cell>
          <cell r="D47495" t="str">
            <v>Gámbita</v>
          </cell>
        </row>
        <row r="47496">
          <cell r="C47496" t="str">
            <v>68298</v>
          </cell>
          <cell r="D47496" t="str">
            <v>Gámbita</v>
          </cell>
        </row>
        <row r="47497">
          <cell r="C47497" t="str">
            <v>68298</v>
          </cell>
          <cell r="D47497" t="str">
            <v>Gámbita</v>
          </cell>
        </row>
        <row r="47498">
          <cell r="C47498" t="str">
            <v>68298</v>
          </cell>
          <cell r="D47498" t="str">
            <v>Gámbita</v>
          </cell>
        </row>
        <row r="47499">
          <cell r="C47499" t="str">
            <v>68298</v>
          </cell>
          <cell r="D47499" t="str">
            <v>Gámbita</v>
          </cell>
        </row>
        <row r="47500">
          <cell r="C47500" t="str">
            <v>68298</v>
          </cell>
          <cell r="D47500" t="str">
            <v>Gámbita</v>
          </cell>
        </row>
        <row r="47501">
          <cell r="C47501" t="str">
            <v>68298</v>
          </cell>
          <cell r="D47501" t="str">
            <v>Gámbita</v>
          </cell>
        </row>
        <row r="47502">
          <cell r="C47502" t="str">
            <v>68298</v>
          </cell>
          <cell r="D47502" t="str">
            <v>Gámbita</v>
          </cell>
        </row>
        <row r="47503">
          <cell r="C47503" t="str">
            <v>68298</v>
          </cell>
          <cell r="D47503" t="str">
            <v>Gámbita</v>
          </cell>
        </row>
        <row r="47504">
          <cell r="C47504" t="str">
            <v>68298</v>
          </cell>
          <cell r="D47504" t="str">
            <v>Gámbita</v>
          </cell>
        </row>
        <row r="47505">
          <cell r="C47505" t="str">
            <v>68298</v>
          </cell>
          <cell r="D47505" t="str">
            <v>Gámbita</v>
          </cell>
        </row>
        <row r="47506">
          <cell r="C47506" t="str">
            <v>68298</v>
          </cell>
          <cell r="D47506" t="str">
            <v>Gámbita</v>
          </cell>
        </row>
        <row r="47507">
          <cell r="C47507" t="str">
            <v>68298</v>
          </cell>
          <cell r="D47507" t="str">
            <v>Gámbita</v>
          </cell>
        </row>
        <row r="47508">
          <cell r="C47508" t="str">
            <v>68298</v>
          </cell>
          <cell r="D47508" t="str">
            <v>Gámbita</v>
          </cell>
        </row>
        <row r="47509">
          <cell r="C47509" t="str">
            <v>68298</v>
          </cell>
          <cell r="D47509" t="str">
            <v>Gámbita</v>
          </cell>
        </row>
        <row r="47510">
          <cell r="C47510" t="str">
            <v>68298</v>
          </cell>
          <cell r="D47510" t="str">
            <v>Gámbita</v>
          </cell>
        </row>
        <row r="47511">
          <cell r="C47511" t="str">
            <v>68298</v>
          </cell>
          <cell r="D47511" t="str">
            <v>Gámbita</v>
          </cell>
        </row>
        <row r="47512">
          <cell r="C47512" t="str">
            <v>68298</v>
          </cell>
          <cell r="D47512" t="str">
            <v>Gámbita</v>
          </cell>
        </row>
        <row r="47513">
          <cell r="C47513" t="str">
            <v>68298</v>
          </cell>
          <cell r="D47513" t="str">
            <v>Gámbita</v>
          </cell>
        </row>
        <row r="47514">
          <cell r="C47514" t="str">
            <v>68298</v>
          </cell>
          <cell r="D47514" t="str">
            <v>Gámbita</v>
          </cell>
        </row>
        <row r="47515">
          <cell r="C47515" t="str">
            <v>68298</v>
          </cell>
          <cell r="D47515" t="str">
            <v>Gámbita</v>
          </cell>
        </row>
        <row r="47516">
          <cell r="C47516" t="str">
            <v>68298</v>
          </cell>
          <cell r="D47516" t="str">
            <v>Gámbita</v>
          </cell>
        </row>
        <row r="47517">
          <cell r="C47517" t="str">
            <v>68298</v>
          </cell>
          <cell r="D47517" t="str">
            <v>Gámbita</v>
          </cell>
        </row>
        <row r="47518">
          <cell r="C47518" t="str">
            <v>68298</v>
          </cell>
          <cell r="D47518" t="str">
            <v>Gámbita</v>
          </cell>
        </row>
        <row r="47519">
          <cell r="C47519" t="str">
            <v>68298</v>
          </cell>
          <cell r="D47519" t="str">
            <v>Gámbita</v>
          </cell>
        </row>
        <row r="47520">
          <cell r="C47520" t="str">
            <v>68298</v>
          </cell>
          <cell r="D47520" t="str">
            <v>Gámbita</v>
          </cell>
        </row>
        <row r="47521">
          <cell r="C47521" t="str">
            <v>68298</v>
          </cell>
          <cell r="D47521" t="str">
            <v>Gámbita</v>
          </cell>
        </row>
        <row r="47522">
          <cell r="C47522" t="str">
            <v>68298</v>
          </cell>
          <cell r="D47522" t="str">
            <v>Gámbita</v>
          </cell>
        </row>
        <row r="47523">
          <cell r="C47523" t="str">
            <v>68298</v>
          </cell>
          <cell r="D47523" t="str">
            <v>Gámbita</v>
          </cell>
        </row>
        <row r="47524">
          <cell r="C47524" t="str">
            <v>68298</v>
          </cell>
          <cell r="D47524" t="str">
            <v>Gámbita</v>
          </cell>
        </row>
        <row r="47525">
          <cell r="C47525" t="str">
            <v>68298</v>
          </cell>
          <cell r="D47525" t="str">
            <v>Gámbita</v>
          </cell>
        </row>
        <row r="47526">
          <cell r="C47526" t="str">
            <v>68298</v>
          </cell>
          <cell r="D47526" t="str">
            <v>Gámbita</v>
          </cell>
        </row>
        <row r="47527">
          <cell r="C47527" t="str">
            <v>68298</v>
          </cell>
          <cell r="D47527" t="str">
            <v>Gámbita</v>
          </cell>
        </row>
        <row r="47528">
          <cell r="C47528" t="str">
            <v>68298</v>
          </cell>
          <cell r="D47528" t="str">
            <v>Gámbita</v>
          </cell>
        </row>
        <row r="47529">
          <cell r="C47529" t="str">
            <v>68298</v>
          </cell>
          <cell r="D47529" t="str">
            <v>Gámbita</v>
          </cell>
        </row>
        <row r="47530">
          <cell r="C47530" t="str">
            <v>68298</v>
          </cell>
          <cell r="D47530" t="str">
            <v>Gámbita</v>
          </cell>
        </row>
        <row r="47531">
          <cell r="C47531" t="str">
            <v>68298</v>
          </cell>
          <cell r="D47531" t="str">
            <v>Gámbita</v>
          </cell>
        </row>
        <row r="47532">
          <cell r="C47532" t="str">
            <v>68298</v>
          </cell>
          <cell r="D47532" t="str">
            <v>Gámbita</v>
          </cell>
        </row>
        <row r="47533">
          <cell r="C47533" t="str">
            <v>68307</v>
          </cell>
          <cell r="D47533" t="str">
            <v>Girón</v>
          </cell>
        </row>
        <row r="47534">
          <cell r="C47534" t="str">
            <v>68307</v>
          </cell>
          <cell r="D47534" t="str">
            <v>Girón</v>
          </cell>
        </row>
        <row r="47535">
          <cell r="C47535" t="str">
            <v>68307</v>
          </cell>
          <cell r="D47535" t="str">
            <v>Girón</v>
          </cell>
        </row>
        <row r="47536">
          <cell r="C47536" t="str">
            <v>68307</v>
          </cell>
          <cell r="D47536" t="str">
            <v>Girón</v>
          </cell>
        </row>
        <row r="47537">
          <cell r="C47537" t="str">
            <v>68307</v>
          </cell>
          <cell r="D47537" t="str">
            <v>Girón</v>
          </cell>
        </row>
        <row r="47538">
          <cell r="C47538" t="str">
            <v>68307</v>
          </cell>
          <cell r="D47538" t="str">
            <v>Girón</v>
          </cell>
        </row>
        <row r="47539">
          <cell r="C47539" t="str">
            <v>68307</v>
          </cell>
          <cell r="D47539" t="str">
            <v>Girón</v>
          </cell>
        </row>
        <row r="47540">
          <cell r="C47540" t="str">
            <v>68307</v>
          </cell>
          <cell r="D47540" t="str">
            <v>Girón</v>
          </cell>
        </row>
        <row r="47541">
          <cell r="C47541" t="str">
            <v>68307</v>
          </cell>
          <cell r="D47541" t="str">
            <v>Girón</v>
          </cell>
        </row>
        <row r="47542">
          <cell r="C47542" t="str">
            <v>68307</v>
          </cell>
          <cell r="D47542" t="str">
            <v>Girón</v>
          </cell>
        </row>
        <row r="47543">
          <cell r="C47543" t="str">
            <v>68307</v>
          </cell>
          <cell r="D47543" t="str">
            <v>Girón</v>
          </cell>
        </row>
        <row r="47544">
          <cell r="C47544" t="str">
            <v>68307</v>
          </cell>
          <cell r="D47544" t="str">
            <v>Girón</v>
          </cell>
        </row>
        <row r="47545">
          <cell r="C47545" t="str">
            <v>68307</v>
          </cell>
          <cell r="D47545" t="str">
            <v>Girón</v>
          </cell>
        </row>
        <row r="47546">
          <cell r="C47546" t="str">
            <v>68307</v>
          </cell>
          <cell r="D47546" t="str">
            <v>Girón</v>
          </cell>
        </row>
        <row r="47547">
          <cell r="C47547" t="str">
            <v>68307</v>
          </cell>
          <cell r="D47547" t="str">
            <v>Girón</v>
          </cell>
        </row>
        <row r="47548">
          <cell r="C47548" t="str">
            <v>68307</v>
          </cell>
          <cell r="D47548" t="str">
            <v>Girón</v>
          </cell>
        </row>
        <row r="47549">
          <cell r="C47549" t="str">
            <v>68307</v>
          </cell>
          <cell r="D47549" t="str">
            <v>Girón</v>
          </cell>
        </row>
        <row r="47550">
          <cell r="C47550" t="str">
            <v>68307</v>
          </cell>
          <cell r="D47550" t="str">
            <v>Girón</v>
          </cell>
        </row>
        <row r="47551">
          <cell r="C47551" t="str">
            <v>68307</v>
          </cell>
          <cell r="D47551" t="str">
            <v>Girón</v>
          </cell>
        </row>
        <row r="47552">
          <cell r="C47552" t="str">
            <v>68307</v>
          </cell>
          <cell r="D47552" t="str">
            <v>Girón</v>
          </cell>
        </row>
        <row r="47553">
          <cell r="C47553" t="str">
            <v>68307</v>
          </cell>
          <cell r="D47553" t="str">
            <v>Girón</v>
          </cell>
        </row>
        <row r="47554">
          <cell r="C47554" t="str">
            <v>68307</v>
          </cell>
          <cell r="D47554" t="str">
            <v>Girón</v>
          </cell>
        </row>
        <row r="47555">
          <cell r="C47555" t="str">
            <v>68307</v>
          </cell>
          <cell r="D47555" t="str">
            <v>Girón</v>
          </cell>
        </row>
        <row r="47556">
          <cell r="C47556" t="str">
            <v>68307</v>
          </cell>
          <cell r="D47556" t="str">
            <v>Girón</v>
          </cell>
        </row>
        <row r="47557">
          <cell r="C47557" t="str">
            <v>68307</v>
          </cell>
          <cell r="D47557" t="str">
            <v>Girón</v>
          </cell>
        </row>
        <row r="47558">
          <cell r="C47558" t="str">
            <v>68307</v>
          </cell>
          <cell r="D47558" t="str">
            <v>Girón</v>
          </cell>
        </row>
        <row r="47559">
          <cell r="C47559" t="str">
            <v>68307</v>
          </cell>
          <cell r="D47559" t="str">
            <v>Girón</v>
          </cell>
        </row>
        <row r="47560">
          <cell r="C47560" t="str">
            <v>68307</v>
          </cell>
          <cell r="D47560" t="str">
            <v>Girón</v>
          </cell>
        </row>
        <row r="47561">
          <cell r="C47561" t="str">
            <v>68307</v>
          </cell>
          <cell r="D47561" t="str">
            <v>Girón</v>
          </cell>
        </row>
        <row r="47562">
          <cell r="C47562" t="str">
            <v>68307</v>
          </cell>
          <cell r="D47562" t="str">
            <v>Girón</v>
          </cell>
        </row>
        <row r="47563">
          <cell r="C47563" t="str">
            <v>68307</v>
          </cell>
          <cell r="D47563" t="str">
            <v>Girón</v>
          </cell>
        </row>
        <row r="47564">
          <cell r="C47564" t="str">
            <v>68307</v>
          </cell>
          <cell r="D47564" t="str">
            <v>Girón</v>
          </cell>
        </row>
        <row r="47565">
          <cell r="C47565" t="str">
            <v>68307</v>
          </cell>
          <cell r="D47565" t="str">
            <v>Girón</v>
          </cell>
        </row>
        <row r="47566">
          <cell r="C47566" t="str">
            <v>68307</v>
          </cell>
          <cell r="D47566" t="str">
            <v>Girón</v>
          </cell>
        </row>
        <row r="47567">
          <cell r="C47567" t="str">
            <v>68307</v>
          </cell>
          <cell r="D47567" t="str">
            <v>Girón</v>
          </cell>
        </row>
        <row r="47568">
          <cell r="C47568" t="str">
            <v>68307</v>
          </cell>
          <cell r="D47568" t="str">
            <v>Girón</v>
          </cell>
        </row>
        <row r="47569">
          <cell r="C47569" t="str">
            <v>68307</v>
          </cell>
          <cell r="D47569" t="str">
            <v>Girón</v>
          </cell>
        </row>
        <row r="47570">
          <cell r="C47570" t="str">
            <v>68307</v>
          </cell>
          <cell r="D47570" t="str">
            <v>Girón</v>
          </cell>
        </row>
        <row r="47571">
          <cell r="C47571" t="str">
            <v>68307</v>
          </cell>
          <cell r="D47571" t="str">
            <v>Girón</v>
          </cell>
        </row>
        <row r="47572">
          <cell r="C47572" t="str">
            <v>68307</v>
          </cell>
          <cell r="D47572" t="str">
            <v>Girón</v>
          </cell>
        </row>
        <row r="47573">
          <cell r="C47573" t="str">
            <v>68307</v>
          </cell>
          <cell r="D47573" t="str">
            <v>Girón</v>
          </cell>
        </row>
        <row r="47574">
          <cell r="C47574" t="str">
            <v>68307</v>
          </cell>
          <cell r="D47574" t="str">
            <v>Girón</v>
          </cell>
        </row>
        <row r="47575">
          <cell r="C47575" t="str">
            <v>68307</v>
          </cell>
          <cell r="D47575" t="str">
            <v>Girón</v>
          </cell>
        </row>
        <row r="47576">
          <cell r="C47576" t="str">
            <v>68307</v>
          </cell>
          <cell r="D47576" t="str">
            <v>Girón</v>
          </cell>
        </row>
        <row r="47577">
          <cell r="C47577" t="str">
            <v>68307</v>
          </cell>
          <cell r="D47577" t="str">
            <v>Girón</v>
          </cell>
        </row>
        <row r="47578">
          <cell r="C47578" t="str">
            <v>68307</v>
          </cell>
          <cell r="D47578" t="str">
            <v>Girón</v>
          </cell>
        </row>
        <row r="47579">
          <cell r="C47579" t="str">
            <v>68307</v>
          </cell>
          <cell r="D47579" t="str">
            <v>Girón</v>
          </cell>
        </row>
        <row r="47580">
          <cell r="C47580" t="str">
            <v>68307</v>
          </cell>
          <cell r="D47580" t="str">
            <v>Girón</v>
          </cell>
        </row>
        <row r="47581">
          <cell r="C47581" t="str">
            <v>68307</v>
          </cell>
          <cell r="D47581" t="str">
            <v>Girón</v>
          </cell>
        </row>
        <row r="47582">
          <cell r="C47582" t="str">
            <v>68307</v>
          </cell>
          <cell r="D47582" t="str">
            <v>Girón</v>
          </cell>
        </row>
        <row r="47583">
          <cell r="C47583" t="str">
            <v>68307</v>
          </cell>
          <cell r="D47583" t="str">
            <v>Girón</v>
          </cell>
        </row>
        <row r="47584">
          <cell r="C47584" t="str">
            <v>68307</v>
          </cell>
          <cell r="D47584" t="str">
            <v>Girón</v>
          </cell>
        </row>
        <row r="47585">
          <cell r="C47585" t="str">
            <v>68307</v>
          </cell>
          <cell r="D47585" t="str">
            <v>Girón</v>
          </cell>
        </row>
        <row r="47586">
          <cell r="C47586" t="str">
            <v>68307</v>
          </cell>
          <cell r="D47586" t="str">
            <v>Girón</v>
          </cell>
        </row>
        <row r="47587">
          <cell r="C47587" t="str">
            <v>68318</v>
          </cell>
          <cell r="D47587" t="str">
            <v>Guaca</v>
          </cell>
        </row>
        <row r="47588">
          <cell r="C47588" t="str">
            <v>68318</v>
          </cell>
          <cell r="D47588" t="str">
            <v>Guaca</v>
          </cell>
        </row>
        <row r="47589">
          <cell r="C47589" t="str">
            <v>68318</v>
          </cell>
          <cell r="D47589" t="str">
            <v>Guaca</v>
          </cell>
        </row>
        <row r="47590">
          <cell r="C47590" t="str">
            <v>68318</v>
          </cell>
          <cell r="D47590" t="str">
            <v>Guaca</v>
          </cell>
        </row>
        <row r="47591">
          <cell r="C47591" t="str">
            <v>68318</v>
          </cell>
          <cell r="D47591" t="str">
            <v>Guaca</v>
          </cell>
        </row>
        <row r="47592">
          <cell r="C47592" t="str">
            <v>68318</v>
          </cell>
          <cell r="D47592" t="str">
            <v>Guaca</v>
          </cell>
        </row>
        <row r="47593">
          <cell r="C47593" t="str">
            <v>68318</v>
          </cell>
          <cell r="D47593" t="str">
            <v>Guaca</v>
          </cell>
        </row>
        <row r="47594">
          <cell r="C47594" t="str">
            <v>68318</v>
          </cell>
          <cell r="D47594" t="str">
            <v>Guaca</v>
          </cell>
        </row>
        <row r="47595">
          <cell r="C47595" t="str">
            <v>68318</v>
          </cell>
          <cell r="D47595" t="str">
            <v>Guaca</v>
          </cell>
        </row>
        <row r="47596">
          <cell r="C47596" t="str">
            <v>68318</v>
          </cell>
          <cell r="D47596" t="str">
            <v>Guaca</v>
          </cell>
        </row>
        <row r="47597">
          <cell r="C47597" t="str">
            <v>68318</v>
          </cell>
          <cell r="D47597" t="str">
            <v>Guaca</v>
          </cell>
        </row>
        <row r="47598">
          <cell r="C47598" t="str">
            <v>68318</v>
          </cell>
          <cell r="D47598" t="str">
            <v>Guaca</v>
          </cell>
        </row>
        <row r="47599">
          <cell r="C47599" t="str">
            <v>68318</v>
          </cell>
          <cell r="D47599" t="str">
            <v>Guaca</v>
          </cell>
        </row>
        <row r="47600">
          <cell r="C47600" t="str">
            <v>68318</v>
          </cell>
          <cell r="D47600" t="str">
            <v>Guaca</v>
          </cell>
        </row>
        <row r="47601">
          <cell r="C47601" t="str">
            <v>68318</v>
          </cell>
          <cell r="D47601" t="str">
            <v>Guaca</v>
          </cell>
        </row>
        <row r="47602">
          <cell r="C47602" t="str">
            <v>68318</v>
          </cell>
          <cell r="D47602" t="str">
            <v>Guaca</v>
          </cell>
        </row>
        <row r="47603">
          <cell r="C47603" t="str">
            <v>68318</v>
          </cell>
          <cell r="D47603" t="str">
            <v>Guaca</v>
          </cell>
        </row>
        <row r="47604">
          <cell r="C47604" t="str">
            <v>68318</v>
          </cell>
          <cell r="D47604" t="str">
            <v>Guaca</v>
          </cell>
        </row>
        <row r="47605">
          <cell r="C47605" t="str">
            <v>68318</v>
          </cell>
          <cell r="D47605" t="str">
            <v>Guaca</v>
          </cell>
        </row>
        <row r="47606">
          <cell r="C47606" t="str">
            <v>68318</v>
          </cell>
          <cell r="D47606" t="str">
            <v>Guaca</v>
          </cell>
        </row>
        <row r="47607">
          <cell r="C47607" t="str">
            <v>68318</v>
          </cell>
          <cell r="D47607" t="str">
            <v>Guaca</v>
          </cell>
        </row>
        <row r="47608">
          <cell r="C47608" t="str">
            <v>68318</v>
          </cell>
          <cell r="D47608" t="str">
            <v>Guaca</v>
          </cell>
        </row>
        <row r="47609">
          <cell r="C47609" t="str">
            <v>68318</v>
          </cell>
          <cell r="D47609" t="str">
            <v>Guaca</v>
          </cell>
        </row>
        <row r="47610">
          <cell r="C47610" t="str">
            <v>68318</v>
          </cell>
          <cell r="D47610" t="str">
            <v>Guaca</v>
          </cell>
        </row>
        <row r="47611">
          <cell r="C47611" t="str">
            <v>68318</v>
          </cell>
          <cell r="D47611" t="str">
            <v>Guaca</v>
          </cell>
        </row>
        <row r="47612">
          <cell r="C47612" t="str">
            <v>68318</v>
          </cell>
          <cell r="D47612" t="str">
            <v>Guaca</v>
          </cell>
        </row>
        <row r="47613">
          <cell r="C47613" t="str">
            <v>68318</v>
          </cell>
          <cell r="D47613" t="str">
            <v>Guaca</v>
          </cell>
        </row>
        <row r="47614">
          <cell r="C47614" t="str">
            <v>68318</v>
          </cell>
          <cell r="D47614" t="str">
            <v>Guaca</v>
          </cell>
        </row>
        <row r="47615">
          <cell r="C47615" t="str">
            <v>68318</v>
          </cell>
          <cell r="D47615" t="str">
            <v>Guaca</v>
          </cell>
        </row>
        <row r="47616">
          <cell r="C47616" t="str">
            <v>68318</v>
          </cell>
          <cell r="D47616" t="str">
            <v>Guaca</v>
          </cell>
        </row>
        <row r="47617">
          <cell r="C47617" t="str">
            <v>68318</v>
          </cell>
          <cell r="D47617" t="str">
            <v>Guaca</v>
          </cell>
        </row>
        <row r="47618">
          <cell r="C47618" t="str">
            <v>68318</v>
          </cell>
          <cell r="D47618" t="str">
            <v>Guaca</v>
          </cell>
        </row>
        <row r="47619">
          <cell r="C47619" t="str">
            <v>68318</v>
          </cell>
          <cell r="D47619" t="str">
            <v>Guaca</v>
          </cell>
        </row>
        <row r="47620">
          <cell r="C47620" t="str">
            <v>68318</v>
          </cell>
          <cell r="D47620" t="str">
            <v>Guaca</v>
          </cell>
        </row>
        <row r="47621">
          <cell r="C47621" t="str">
            <v>68318</v>
          </cell>
          <cell r="D47621" t="str">
            <v>Guaca</v>
          </cell>
        </row>
        <row r="47622">
          <cell r="C47622" t="str">
            <v>68318</v>
          </cell>
          <cell r="D47622" t="str">
            <v>Guaca</v>
          </cell>
        </row>
        <row r="47623">
          <cell r="C47623" t="str">
            <v>68318</v>
          </cell>
          <cell r="D47623" t="str">
            <v>Guaca</v>
          </cell>
        </row>
        <row r="47624">
          <cell r="C47624" t="str">
            <v>68318</v>
          </cell>
          <cell r="D47624" t="str">
            <v>Guaca</v>
          </cell>
        </row>
        <row r="47625">
          <cell r="C47625" t="str">
            <v>68318</v>
          </cell>
          <cell r="D47625" t="str">
            <v>Guaca</v>
          </cell>
        </row>
        <row r="47626">
          <cell r="C47626" t="str">
            <v>68318</v>
          </cell>
          <cell r="D47626" t="str">
            <v>Guaca</v>
          </cell>
        </row>
        <row r="47627">
          <cell r="C47627" t="str">
            <v>68318</v>
          </cell>
          <cell r="D47627" t="str">
            <v>Guaca</v>
          </cell>
        </row>
        <row r="47628">
          <cell r="C47628" t="str">
            <v>68318</v>
          </cell>
          <cell r="D47628" t="str">
            <v>Guaca</v>
          </cell>
        </row>
        <row r="47629">
          <cell r="C47629" t="str">
            <v>68318</v>
          </cell>
          <cell r="D47629" t="str">
            <v>Guaca</v>
          </cell>
        </row>
        <row r="47630">
          <cell r="C47630" t="str">
            <v>68318</v>
          </cell>
          <cell r="D47630" t="str">
            <v>Guaca</v>
          </cell>
        </row>
        <row r="47631">
          <cell r="C47631" t="str">
            <v>68318</v>
          </cell>
          <cell r="D47631" t="str">
            <v>Guaca</v>
          </cell>
        </row>
        <row r="47632">
          <cell r="C47632" t="str">
            <v>68318</v>
          </cell>
          <cell r="D47632" t="str">
            <v>Guaca</v>
          </cell>
        </row>
        <row r="47633">
          <cell r="C47633" t="str">
            <v>68318</v>
          </cell>
          <cell r="D47633" t="str">
            <v>Guaca</v>
          </cell>
        </row>
        <row r="47634">
          <cell r="C47634" t="str">
            <v>68318</v>
          </cell>
          <cell r="D47634" t="str">
            <v>Guaca</v>
          </cell>
        </row>
        <row r="47635">
          <cell r="C47635" t="str">
            <v>68318</v>
          </cell>
          <cell r="D47635" t="str">
            <v>Guaca</v>
          </cell>
        </row>
        <row r="47636">
          <cell r="C47636" t="str">
            <v>68318</v>
          </cell>
          <cell r="D47636" t="str">
            <v>Guaca</v>
          </cell>
        </row>
        <row r="47637">
          <cell r="C47637" t="str">
            <v>68318</v>
          </cell>
          <cell r="D47637" t="str">
            <v>Guaca</v>
          </cell>
        </row>
        <row r="47638">
          <cell r="C47638" t="str">
            <v>68318</v>
          </cell>
          <cell r="D47638" t="str">
            <v>Guaca</v>
          </cell>
        </row>
        <row r="47639">
          <cell r="C47639" t="str">
            <v>68318</v>
          </cell>
          <cell r="D47639" t="str">
            <v>Guaca</v>
          </cell>
        </row>
        <row r="47640">
          <cell r="C47640" t="str">
            <v>68318</v>
          </cell>
          <cell r="D47640" t="str">
            <v>Guaca</v>
          </cell>
        </row>
        <row r="47641">
          <cell r="C47641" t="str">
            <v>68320</v>
          </cell>
          <cell r="D47641" t="str">
            <v>Guadalupe</v>
          </cell>
        </row>
        <row r="47642">
          <cell r="C47642" t="str">
            <v>68320</v>
          </cell>
          <cell r="D47642" t="str">
            <v>Guadalupe</v>
          </cell>
        </row>
        <row r="47643">
          <cell r="C47643" t="str">
            <v>68320</v>
          </cell>
          <cell r="D47643" t="str">
            <v>Guadalupe</v>
          </cell>
        </row>
        <row r="47644">
          <cell r="C47644" t="str">
            <v>68320</v>
          </cell>
          <cell r="D47644" t="str">
            <v>Guadalupe</v>
          </cell>
        </row>
        <row r="47645">
          <cell r="C47645" t="str">
            <v>68320</v>
          </cell>
          <cell r="D47645" t="str">
            <v>Guadalupe</v>
          </cell>
        </row>
        <row r="47646">
          <cell r="C47646" t="str">
            <v>68320</v>
          </cell>
          <cell r="D47646" t="str">
            <v>Guadalupe</v>
          </cell>
        </row>
        <row r="47647">
          <cell r="C47647" t="str">
            <v>68320</v>
          </cell>
          <cell r="D47647" t="str">
            <v>Guadalupe</v>
          </cell>
        </row>
        <row r="47648">
          <cell r="C47648" t="str">
            <v>68320</v>
          </cell>
          <cell r="D47648" t="str">
            <v>Guadalupe</v>
          </cell>
        </row>
        <row r="47649">
          <cell r="C47649" t="str">
            <v>68320</v>
          </cell>
          <cell r="D47649" t="str">
            <v>Guadalupe</v>
          </cell>
        </row>
        <row r="47650">
          <cell r="C47650" t="str">
            <v>68320</v>
          </cell>
          <cell r="D47650" t="str">
            <v>Guadalupe</v>
          </cell>
        </row>
        <row r="47651">
          <cell r="C47651" t="str">
            <v>68320</v>
          </cell>
          <cell r="D47651" t="str">
            <v>Guadalupe</v>
          </cell>
        </row>
        <row r="47652">
          <cell r="C47652" t="str">
            <v>68320</v>
          </cell>
          <cell r="D47652" t="str">
            <v>Guadalupe</v>
          </cell>
        </row>
        <row r="47653">
          <cell r="C47653" t="str">
            <v>68320</v>
          </cell>
          <cell r="D47653" t="str">
            <v>Guadalupe</v>
          </cell>
        </row>
        <row r="47654">
          <cell r="C47654" t="str">
            <v>68320</v>
          </cell>
          <cell r="D47654" t="str">
            <v>Guadalupe</v>
          </cell>
        </row>
        <row r="47655">
          <cell r="C47655" t="str">
            <v>68320</v>
          </cell>
          <cell r="D47655" t="str">
            <v>Guadalupe</v>
          </cell>
        </row>
        <row r="47656">
          <cell r="C47656" t="str">
            <v>68320</v>
          </cell>
          <cell r="D47656" t="str">
            <v>Guadalupe</v>
          </cell>
        </row>
        <row r="47657">
          <cell r="C47657" t="str">
            <v>68320</v>
          </cell>
          <cell r="D47657" t="str">
            <v>Guadalupe</v>
          </cell>
        </row>
        <row r="47658">
          <cell r="C47658" t="str">
            <v>68320</v>
          </cell>
          <cell r="D47658" t="str">
            <v>Guadalupe</v>
          </cell>
        </row>
        <row r="47659">
          <cell r="C47659" t="str">
            <v>68320</v>
          </cell>
          <cell r="D47659" t="str">
            <v>Guadalupe</v>
          </cell>
        </row>
        <row r="47660">
          <cell r="C47660" t="str">
            <v>68320</v>
          </cell>
          <cell r="D47660" t="str">
            <v>Guadalupe</v>
          </cell>
        </row>
        <row r="47661">
          <cell r="C47661" t="str">
            <v>68320</v>
          </cell>
          <cell r="D47661" t="str">
            <v>Guadalupe</v>
          </cell>
        </row>
        <row r="47662">
          <cell r="C47662" t="str">
            <v>68320</v>
          </cell>
          <cell r="D47662" t="str">
            <v>Guadalupe</v>
          </cell>
        </row>
        <row r="47663">
          <cell r="C47663" t="str">
            <v>68320</v>
          </cell>
          <cell r="D47663" t="str">
            <v>Guadalupe</v>
          </cell>
        </row>
        <row r="47664">
          <cell r="C47664" t="str">
            <v>68320</v>
          </cell>
          <cell r="D47664" t="str">
            <v>Guadalupe</v>
          </cell>
        </row>
        <row r="47665">
          <cell r="C47665" t="str">
            <v>68320</v>
          </cell>
          <cell r="D47665" t="str">
            <v>Guadalupe</v>
          </cell>
        </row>
        <row r="47666">
          <cell r="C47666" t="str">
            <v>68320</v>
          </cell>
          <cell r="D47666" t="str">
            <v>Guadalupe</v>
          </cell>
        </row>
        <row r="47667">
          <cell r="C47667" t="str">
            <v>68320</v>
          </cell>
          <cell r="D47667" t="str">
            <v>Guadalupe</v>
          </cell>
        </row>
        <row r="47668">
          <cell r="C47668" t="str">
            <v>68320</v>
          </cell>
          <cell r="D47668" t="str">
            <v>Guadalupe</v>
          </cell>
        </row>
        <row r="47669">
          <cell r="C47669" t="str">
            <v>68320</v>
          </cell>
          <cell r="D47669" t="str">
            <v>Guadalupe</v>
          </cell>
        </row>
        <row r="47670">
          <cell r="C47670" t="str">
            <v>68320</v>
          </cell>
          <cell r="D47670" t="str">
            <v>Guadalupe</v>
          </cell>
        </row>
        <row r="47671">
          <cell r="C47671" t="str">
            <v>68320</v>
          </cell>
          <cell r="D47671" t="str">
            <v>Guadalupe</v>
          </cell>
        </row>
        <row r="47672">
          <cell r="C47672" t="str">
            <v>68320</v>
          </cell>
          <cell r="D47672" t="str">
            <v>Guadalupe</v>
          </cell>
        </row>
        <row r="47673">
          <cell r="C47673" t="str">
            <v>68320</v>
          </cell>
          <cell r="D47673" t="str">
            <v>Guadalupe</v>
          </cell>
        </row>
        <row r="47674">
          <cell r="C47674" t="str">
            <v>68320</v>
          </cell>
          <cell r="D47674" t="str">
            <v>Guadalupe</v>
          </cell>
        </row>
        <row r="47675">
          <cell r="C47675" t="str">
            <v>68320</v>
          </cell>
          <cell r="D47675" t="str">
            <v>Guadalupe</v>
          </cell>
        </row>
        <row r="47676">
          <cell r="C47676" t="str">
            <v>68320</v>
          </cell>
          <cell r="D47676" t="str">
            <v>Guadalupe</v>
          </cell>
        </row>
        <row r="47677">
          <cell r="C47677" t="str">
            <v>68320</v>
          </cell>
          <cell r="D47677" t="str">
            <v>Guadalupe</v>
          </cell>
        </row>
        <row r="47678">
          <cell r="C47678" t="str">
            <v>68320</v>
          </cell>
          <cell r="D47678" t="str">
            <v>Guadalupe</v>
          </cell>
        </row>
        <row r="47679">
          <cell r="C47679" t="str">
            <v>68320</v>
          </cell>
          <cell r="D47679" t="str">
            <v>Guadalupe</v>
          </cell>
        </row>
        <row r="47680">
          <cell r="C47680" t="str">
            <v>68320</v>
          </cell>
          <cell r="D47680" t="str">
            <v>Guadalupe</v>
          </cell>
        </row>
        <row r="47681">
          <cell r="C47681" t="str">
            <v>68320</v>
          </cell>
          <cell r="D47681" t="str">
            <v>Guadalupe</v>
          </cell>
        </row>
        <row r="47682">
          <cell r="C47682" t="str">
            <v>68320</v>
          </cell>
          <cell r="D47682" t="str">
            <v>Guadalupe</v>
          </cell>
        </row>
        <row r="47683">
          <cell r="C47683" t="str">
            <v>68320</v>
          </cell>
          <cell r="D47683" t="str">
            <v>Guadalupe</v>
          </cell>
        </row>
        <row r="47684">
          <cell r="C47684" t="str">
            <v>68320</v>
          </cell>
          <cell r="D47684" t="str">
            <v>Guadalupe</v>
          </cell>
        </row>
        <row r="47685">
          <cell r="C47685" t="str">
            <v>68320</v>
          </cell>
          <cell r="D47685" t="str">
            <v>Guadalupe</v>
          </cell>
        </row>
        <row r="47686">
          <cell r="C47686" t="str">
            <v>68320</v>
          </cell>
          <cell r="D47686" t="str">
            <v>Guadalupe</v>
          </cell>
        </row>
        <row r="47687">
          <cell r="C47687" t="str">
            <v>68320</v>
          </cell>
          <cell r="D47687" t="str">
            <v>Guadalupe</v>
          </cell>
        </row>
        <row r="47688">
          <cell r="C47688" t="str">
            <v>68320</v>
          </cell>
          <cell r="D47688" t="str">
            <v>Guadalupe</v>
          </cell>
        </row>
        <row r="47689">
          <cell r="C47689" t="str">
            <v>68320</v>
          </cell>
          <cell r="D47689" t="str">
            <v>Guadalupe</v>
          </cell>
        </row>
        <row r="47690">
          <cell r="C47690" t="str">
            <v>68320</v>
          </cell>
          <cell r="D47690" t="str">
            <v>Guadalupe</v>
          </cell>
        </row>
        <row r="47691">
          <cell r="C47691" t="str">
            <v>68320</v>
          </cell>
          <cell r="D47691" t="str">
            <v>Guadalupe</v>
          </cell>
        </row>
        <row r="47692">
          <cell r="C47692" t="str">
            <v>68320</v>
          </cell>
          <cell r="D47692" t="str">
            <v>Guadalupe</v>
          </cell>
        </row>
        <row r="47693">
          <cell r="C47693" t="str">
            <v>68320</v>
          </cell>
          <cell r="D47693" t="str">
            <v>Guadalupe</v>
          </cell>
        </row>
        <row r="47694">
          <cell r="C47694" t="str">
            <v>68320</v>
          </cell>
          <cell r="D47694" t="str">
            <v>Guadalupe</v>
          </cell>
        </row>
        <row r="47695">
          <cell r="C47695" t="str">
            <v>68322</v>
          </cell>
          <cell r="D47695" t="str">
            <v>Guapotá</v>
          </cell>
        </row>
        <row r="47696">
          <cell r="C47696" t="str">
            <v>68322</v>
          </cell>
          <cell r="D47696" t="str">
            <v>Guapotá</v>
          </cell>
        </row>
        <row r="47697">
          <cell r="C47697" t="str">
            <v>68322</v>
          </cell>
          <cell r="D47697" t="str">
            <v>Guapotá</v>
          </cell>
        </row>
        <row r="47698">
          <cell r="C47698" t="str">
            <v>68322</v>
          </cell>
          <cell r="D47698" t="str">
            <v>Guapotá</v>
          </cell>
        </row>
        <row r="47699">
          <cell r="C47699" t="str">
            <v>68322</v>
          </cell>
          <cell r="D47699" t="str">
            <v>Guapotá</v>
          </cell>
        </row>
        <row r="47700">
          <cell r="C47700" t="str">
            <v>68322</v>
          </cell>
          <cell r="D47700" t="str">
            <v>Guapotá</v>
          </cell>
        </row>
        <row r="47701">
          <cell r="C47701" t="str">
            <v>68322</v>
          </cell>
          <cell r="D47701" t="str">
            <v>Guapotá</v>
          </cell>
        </row>
        <row r="47702">
          <cell r="C47702" t="str">
            <v>68322</v>
          </cell>
          <cell r="D47702" t="str">
            <v>Guapotá</v>
          </cell>
        </row>
        <row r="47703">
          <cell r="C47703" t="str">
            <v>68322</v>
          </cell>
          <cell r="D47703" t="str">
            <v>Guapotá</v>
          </cell>
        </row>
        <row r="47704">
          <cell r="C47704" t="str">
            <v>68322</v>
          </cell>
          <cell r="D47704" t="str">
            <v>Guapotá</v>
          </cell>
        </row>
        <row r="47705">
          <cell r="C47705" t="str">
            <v>68322</v>
          </cell>
          <cell r="D47705" t="str">
            <v>Guapotá</v>
          </cell>
        </row>
        <row r="47706">
          <cell r="C47706" t="str">
            <v>68322</v>
          </cell>
          <cell r="D47706" t="str">
            <v>Guapotá</v>
          </cell>
        </row>
        <row r="47707">
          <cell r="C47707" t="str">
            <v>68322</v>
          </cell>
          <cell r="D47707" t="str">
            <v>Guapotá</v>
          </cell>
        </row>
        <row r="47708">
          <cell r="C47708" t="str">
            <v>68322</v>
          </cell>
          <cell r="D47708" t="str">
            <v>Guapotá</v>
          </cell>
        </row>
        <row r="47709">
          <cell r="C47709" t="str">
            <v>68322</v>
          </cell>
          <cell r="D47709" t="str">
            <v>Guapotá</v>
          </cell>
        </row>
        <row r="47710">
          <cell r="C47710" t="str">
            <v>68322</v>
          </cell>
          <cell r="D47710" t="str">
            <v>Guapotá</v>
          </cell>
        </row>
        <row r="47711">
          <cell r="C47711" t="str">
            <v>68322</v>
          </cell>
          <cell r="D47711" t="str">
            <v>Guapotá</v>
          </cell>
        </row>
        <row r="47712">
          <cell r="C47712" t="str">
            <v>68322</v>
          </cell>
          <cell r="D47712" t="str">
            <v>Guapotá</v>
          </cell>
        </row>
        <row r="47713">
          <cell r="C47713" t="str">
            <v>68322</v>
          </cell>
          <cell r="D47713" t="str">
            <v>Guapotá</v>
          </cell>
        </row>
        <row r="47714">
          <cell r="C47714" t="str">
            <v>68322</v>
          </cell>
          <cell r="D47714" t="str">
            <v>Guapotá</v>
          </cell>
        </row>
        <row r="47715">
          <cell r="C47715" t="str">
            <v>68322</v>
          </cell>
          <cell r="D47715" t="str">
            <v>Guapotá</v>
          </cell>
        </row>
        <row r="47716">
          <cell r="C47716" t="str">
            <v>68322</v>
          </cell>
          <cell r="D47716" t="str">
            <v>Guapotá</v>
          </cell>
        </row>
        <row r="47717">
          <cell r="C47717" t="str">
            <v>68322</v>
          </cell>
          <cell r="D47717" t="str">
            <v>Guapotá</v>
          </cell>
        </row>
        <row r="47718">
          <cell r="C47718" t="str">
            <v>68322</v>
          </cell>
          <cell r="D47718" t="str">
            <v>Guapotá</v>
          </cell>
        </row>
        <row r="47719">
          <cell r="C47719" t="str">
            <v>68322</v>
          </cell>
          <cell r="D47719" t="str">
            <v>Guapotá</v>
          </cell>
        </row>
        <row r="47720">
          <cell r="C47720" t="str">
            <v>68322</v>
          </cell>
          <cell r="D47720" t="str">
            <v>Guapotá</v>
          </cell>
        </row>
        <row r="47721">
          <cell r="C47721" t="str">
            <v>68322</v>
          </cell>
          <cell r="D47721" t="str">
            <v>Guapotá</v>
          </cell>
        </row>
        <row r="47722">
          <cell r="C47722" t="str">
            <v>68322</v>
          </cell>
          <cell r="D47722" t="str">
            <v>Guapotá</v>
          </cell>
        </row>
        <row r="47723">
          <cell r="C47723" t="str">
            <v>68322</v>
          </cell>
          <cell r="D47723" t="str">
            <v>Guapotá</v>
          </cell>
        </row>
        <row r="47724">
          <cell r="C47724" t="str">
            <v>68322</v>
          </cell>
          <cell r="D47724" t="str">
            <v>Guapotá</v>
          </cell>
        </row>
        <row r="47725">
          <cell r="C47725" t="str">
            <v>68322</v>
          </cell>
          <cell r="D47725" t="str">
            <v>Guapotá</v>
          </cell>
        </row>
        <row r="47726">
          <cell r="C47726" t="str">
            <v>68322</v>
          </cell>
          <cell r="D47726" t="str">
            <v>Guapotá</v>
          </cell>
        </row>
        <row r="47727">
          <cell r="C47727" t="str">
            <v>68322</v>
          </cell>
          <cell r="D47727" t="str">
            <v>Guapotá</v>
          </cell>
        </row>
        <row r="47728">
          <cell r="C47728" t="str">
            <v>68322</v>
          </cell>
          <cell r="D47728" t="str">
            <v>Guapotá</v>
          </cell>
        </row>
        <row r="47729">
          <cell r="C47729" t="str">
            <v>68322</v>
          </cell>
          <cell r="D47729" t="str">
            <v>Guapotá</v>
          </cell>
        </row>
        <row r="47730">
          <cell r="C47730" t="str">
            <v>68322</v>
          </cell>
          <cell r="D47730" t="str">
            <v>Guapotá</v>
          </cell>
        </row>
        <row r="47731">
          <cell r="C47731" t="str">
            <v>68322</v>
          </cell>
          <cell r="D47731" t="str">
            <v>Guapotá</v>
          </cell>
        </row>
        <row r="47732">
          <cell r="C47732" t="str">
            <v>68322</v>
          </cell>
          <cell r="D47732" t="str">
            <v>Guapotá</v>
          </cell>
        </row>
        <row r="47733">
          <cell r="C47733" t="str">
            <v>68322</v>
          </cell>
          <cell r="D47733" t="str">
            <v>Guapotá</v>
          </cell>
        </row>
        <row r="47734">
          <cell r="C47734" t="str">
            <v>68322</v>
          </cell>
          <cell r="D47734" t="str">
            <v>Guapotá</v>
          </cell>
        </row>
        <row r="47735">
          <cell r="C47735" t="str">
            <v>68322</v>
          </cell>
          <cell r="D47735" t="str">
            <v>Guapotá</v>
          </cell>
        </row>
        <row r="47736">
          <cell r="C47736" t="str">
            <v>68322</v>
          </cell>
          <cell r="D47736" t="str">
            <v>Guapotá</v>
          </cell>
        </row>
        <row r="47737">
          <cell r="C47737" t="str">
            <v>68322</v>
          </cell>
          <cell r="D47737" t="str">
            <v>Guapotá</v>
          </cell>
        </row>
        <row r="47738">
          <cell r="C47738" t="str">
            <v>68322</v>
          </cell>
          <cell r="D47738" t="str">
            <v>Guapotá</v>
          </cell>
        </row>
        <row r="47739">
          <cell r="C47739" t="str">
            <v>68322</v>
          </cell>
          <cell r="D47739" t="str">
            <v>Guapotá</v>
          </cell>
        </row>
        <row r="47740">
          <cell r="C47740" t="str">
            <v>68322</v>
          </cell>
          <cell r="D47740" t="str">
            <v>Guapotá</v>
          </cell>
        </row>
        <row r="47741">
          <cell r="C47741" t="str">
            <v>68322</v>
          </cell>
          <cell r="D47741" t="str">
            <v>Guapotá</v>
          </cell>
        </row>
        <row r="47742">
          <cell r="C47742" t="str">
            <v>68322</v>
          </cell>
          <cell r="D47742" t="str">
            <v>Guapotá</v>
          </cell>
        </row>
        <row r="47743">
          <cell r="C47743" t="str">
            <v>68322</v>
          </cell>
          <cell r="D47743" t="str">
            <v>Guapotá</v>
          </cell>
        </row>
        <row r="47744">
          <cell r="C47744" t="str">
            <v>68322</v>
          </cell>
          <cell r="D47744" t="str">
            <v>Guapotá</v>
          </cell>
        </row>
        <row r="47745">
          <cell r="C47745" t="str">
            <v>68322</v>
          </cell>
          <cell r="D47745" t="str">
            <v>Guapotá</v>
          </cell>
        </row>
        <row r="47746">
          <cell r="C47746" t="str">
            <v>68322</v>
          </cell>
          <cell r="D47746" t="str">
            <v>Guapotá</v>
          </cell>
        </row>
        <row r="47747">
          <cell r="C47747" t="str">
            <v>68322</v>
          </cell>
          <cell r="D47747" t="str">
            <v>Guapotá</v>
          </cell>
        </row>
        <row r="47748">
          <cell r="C47748" t="str">
            <v>68322</v>
          </cell>
          <cell r="D47748" t="str">
            <v>Guapotá</v>
          </cell>
        </row>
        <row r="47749">
          <cell r="C47749" t="str">
            <v>68324</v>
          </cell>
          <cell r="D47749" t="str">
            <v>Guavatá</v>
          </cell>
        </row>
        <row r="47750">
          <cell r="C47750" t="str">
            <v>68324</v>
          </cell>
          <cell r="D47750" t="str">
            <v>Guavatá</v>
          </cell>
        </row>
        <row r="47751">
          <cell r="C47751" t="str">
            <v>68324</v>
          </cell>
          <cell r="D47751" t="str">
            <v>Guavatá</v>
          </cell>
        </row>
        <row r="47752">
          <cell r="C47752" t="str">
            <v>68324</v>
          </cell>
          <cell r="D47752" t="str">
            <v>Guavatá</v>
          </cell>
        </row>
        <row r="47753">
          <cell r="C47753" t="str">
            <v>68324</v>
          </cell>
          <cell r="D47753" t="str">
            <v>Guavatá</v>
          </cell>
        </row>
        <row r="47754">
          <cell r="C47754" t="str">
            <v>68324</v>
          </cell>
          <cell r="D47754" t="str">
            <v>Guavatá</v>
          </cell>
        </row>
        <row r="47755">
          <cell r="C47755" t="str">
            <v>68324</v>
          </cell>
          <cell r="D47755" t="str">
            <v>Guavatá</v>
          </cell>
        </row>
        <row r="47756">
          <cell r="C47756" t="str">
            <v>68324</v>
          </cell>
          <cell r="D47756" t="str">
            <v>Guavatá</v>
          </cell>
        </row>
        <row r="47757">
          <cell r="C47757" t="str">
            <v>68324</v>
          </cell>
          <cell r="D47757" t="str">
            <v>Guavatá</v>
          </cell>
        </row>
        <row r="47758">
          <cell r="C47758" t="str">
            <v>68324</v>
          </cell>
          <cell r="D47758" t="str">
            <v>Guavatá</v>
          </cell>
        </row>
        <row r="47759">
          <cell r="C47759" t="str">
            <v>68324</v>
          </cell>
          <cell r="D47759" t="str">
            <v>Guavatá</v>
          </cell>
        </row>
        <row r="47760">
          <cell r="C47760" t="str">
            <v>68324</v>
          </cell>
          <cell r="D47760" t="str">
            <v>Guavatá</v>
          </cell>
        </row>
        <row r="47761">
          <cell r="C47761" t="str">
            <v>68324</v>
          </cell>
          <cell r="D47761" t="str">
            <v>Guavatá</v>
          </cell>
        </row>
        <row r="47762">
          <cell r="C47762" t="str">
            <v>68324</v>
          </cell>
          <cell r="D47762" t="str">
            <v>Guavatá</v>
          </cell>
        </row>
        <row r="47763">
          <cell r="C47763" t="str">
            <v>68324</v>
          </cell>
          <cell r="D47763" t="str">
            <v>Guavatá</v>
          </cell>
        </row>
        <row r="47764">
          <cell r="C47764" t="str">
            <v>68324</v>
          </cell>
          <cell r="D47764" t="str">
            <v>Guavatá</v>
          </cell>
        </row>
        <row r="47765">
          <cell r="C47765" t="str">
            <v>68324</v>
          </cell>
          <cell r="D47765" t="str">
            <v>Guavatá</v>
          </cell>
        </row>
        <row r="47766">
          <cell r="C47766" t="str">
            <v>68324</v>
          </cell>
          <cell r="D47766" t="str">
            <v>Guavatá</v>
          </cell>
        </row>
        <row r="47767">
          <cell r="C47767" t="str">
            <v>68324</v>
          </cell>
          <cell r="D47767" t="str">
            <v>Guavatá</v>
          </cell>
        </row>
        <row r="47768">
          <cell r="C47768" t="str">
            <v>68324</v>
          </cell>
          <cell r="D47768" t="str">
            <v>Guavatá</v>
          </cell>
        </row>
        <row r="47769">
          <cell r="C47769" t="str">
            <v>68324</v>
          </cell>
          <cell r="D47769" t="str">
            <v>Guavatá</v>
          </cell>
        </row>
        <row r="47770">
          <cell r="C47770" t="str">
            <v>68324</v>
          </cell>
          <cell r="D47770" t="str">
            <v>Guavatá</v>
          </cell>
        </row>
        <row r="47771">
          <cell r="C47771" t="str">
            <v>68324</v>
          </cell>
          <cell r="D47771" t="str">
            <v>Guavatá</v>
          </cell>
        </row>
        <row r="47772">
          <cell r="C47772" t="str">
            <v>68324</v>
          </cell>
          <cell r="D47772" t="str">
            <v>Guavatá</v>
          </cell>
        </row>
        <row r="47773">
          <cell r="C47773" t="str">
            <v>68324</v>
          </cell>
          <cell r="D47773" t="str">
            <v>Guavatá</v>
          </cell>
        </row>
        <row r="47774">
          <cell r="C47774" t="str">
            <v>68324</v>
          </cell>
          <cell r="D47774" t="str">
            <v>Guavatá</v>
          </cell>
        </row>
        <row r="47775">
          <cell r="C47775" t="str">
            <v>68324</v>
          </cell>
          <cell r="D47775" t="str">
            <v>Guavatá</v>
          </cell>
        </row>
        <row r="47776">
          <cell r="C47776" t="str">
            <v>68324</v>
          </cell>
          <cell r="D47776" t="str">
            <v>Guavatá</v>
          </cell>
        </row>
        <row r="47777">
          <cell r="C47777" t="str">
            <v>68324</v>
          </cell>
          <cell r="D47777" t="str">
            <v>Guavatá</v>
          </cell>
        </row>
        <row r="47778">
          <cell r="C47778" t="str">
            <v>68324</v>
          </cell>
          <cell r="D47778" t="str">
            <v>Guavatá</v>
          </cell>
        </row>
        <row r="47779">
          <cell r="C47779" t="str">
            <v>68324</v>
          </cell>
          <cell r="D47779" t="str">
            <v>Guavatá</v>
          </cell>
        </row>
        <row r="47780">
          <cell r="C47780" t="str">
            <v>68324</v>
          </cell>
          <cell r="D47780" t="str">
            <v>Guavatá</v>
          </cell>
        </row>
        <row r="47781">
          <cell r="C47781" t="str">
            <v>68324</v>
          </cell>
          <cell r="D47781" t="str">
            <v>Guavatá</v>
          </cell>
        </row>
        <row r="47782">
          <cell r="C47782" t="str">
            <v>68324</v>
          </cell>
          <cell r="D47782" t="str">
            <v>Guavatá</v>
          </cell>
        </row>
        <row r="47783">
          <cell r="C47783" t="str">
            <v>68324</v>
          </cell>
          <cell r="D47783" t="str">
            <v>Guavatá</v>
          </cell>
        </row>
        <row r="47784">
          <cell r="C47784" t="str">
            <v>68324</v>
          </cell>
          <cell r="D47784" t="str">
            <v>Guavatá</v>
          </cell>
        </row>
        <row r="47785">
          <cell r="C47785" t="str">
            <v>68324</v>
          </cell>
          <cell r="D47785" t="str">
            <v>Guavatá</v>
          </cell>
        </row>
        <row r="47786">
          <cell r="C47786" t="str">
            <v>68324</v>
          </cell>
          <cell r="D47786" t="str">
            <v>Guavatá</v>
          </cell>
        </row>
        <row r="47787">
          <cell r="C47787" t="str">
            <v>68324</v>
          </cell>
          <cell r="D47787" t="str">
            <v>Guavatá</v>
          </cell>
        </row>
        <row r="47788">
          <cell r="C47788" t="str">
            <v>68324</v>
          </cell>
          <cell r="D47788" t="str">
            <v>Guavatá</v>
          </cell>
        </row>
        <row r="47789">
          <cell r="C47789" t="str">
            <v>68324</v>
          </cell>
          <cell r="D47789" t="str">
            <v>Guavatá</v>
          </cell>
        </row>
        <row r="47790">
          <cell r="C47790" t="str">
            <v>68324</v>
          </cell>
          <cell r="D47790" t="str">
            <v>Guavatá</v>
          </cell>
        </row>
        <row r="47791">
          <cell r="C47791" t="str">
            <v>68324</v>
          </cell>
          <cell r="D47791" t="str">
            <v>Guavatá</v>
          </cell>
        </row>
        <row r="47792">
          <cell r="C47792" t="str">
            <v>68324</v>
          </cell>
          <cell r="D47792" t="str">
            <v>Guavatá</v>
          </cell>
        </row>
        <row r="47793">
          <cell r="C47793" t="str">
            <v>68324</v>
          </cell>
          <cell r="D47793" t="str">
            <v>Guavatá</v>
          </cell>
        </row>
        <row r="47794">
          <cell r="C47794" t="str">
            <v>68324</v>
          </cell>
          <cell r="D47794" t="str">
            <v>Guavatá</v>
          </cell>
        </row>
        <row r="47795">
          <cell r="C47795" t="str">
            <v>68324</v>
          </cell>
          <cell r="D47795" t="str">
            <v>Guavatá</v>
          </cell>
        </row>
        <row r="47796">
          <cell r="C47796" t="str">
            <v>68324</v>
          </cell>
          <cell r="D47796" t="str">
            <v>Guavatá</v>
          </cell>
        </row>
        <row r="47797">
          <cell r="C47797" t="str">
            <v>68324</v>
          </cell>
          <cell r="D47797" t="str">
            <v>Guavatá</v>
          </cell>
        </row>
        <row r="47798">
          <cell r="C47798" t="str">
            <v>68324</v>
          </cell>
          <cell r="D47798" t="str">
            <v>Guavatá</v>
          </cell>
        </row>
        <row r="47799">
          <cell r="C47799" t="str">
            <v>68324</v>
          </cell>
          <cell r="D47799" t="str">
            <v>Guavatá</v>
          </cell>
        </row>
        <row r="47800">
          <cell r="C47800" t="str">
            <v>68324</v>
          </cell>
          <cell r="D47800" t="str">
            <v>Guavatá</v>
          </cell>
        </row>
        <row r="47801">
          <cell r="C47801" t="str">
            <v>68324</v>
          </cell>
          <cell r="D47801" t="str">
            <v>Guavatá</v>
          </cell>
        </row>
        <row r="47802">
          <cell r="C47802" t="str">
            <v>68324</v>
          </cell>
          <cell r="D47802" t="str">
            <v>Guavatá</v>
          </cell>
        </row>
        <row r="47803">
          <cell r="C47803" t="str">
            <v>68327</v>
          </cell>
          <cell r="D47803" t="str">
            <v>Güepsa</v>
          </cell>
        </row>
        <row r="47804">
          <cell r="C47804" t="str">
            <v>68327</v>
          </cell>
          <cell r="D47804" t="str">
            <v>Güepsa</v>
          </cell>
        </row>
        <row r="47805">
          <cell r="C47805" t="str">
            <v>68327</v>
          </cell>
          <cell r="D47805" t="str">
            <v>Güepsa</v>
          </cell>
        </row>
        <row r="47806">
          <cell r="C47806" t="str">
            <v>68327</v>
          </cell>
          <cell r="D47806" t="str">
            <v>Güepsa</v>
          </cell>
        </row>
        <row r="47807">
          <cell r="C47807" t="str">
            <v>68327</v>
          </cell>
          <cell r="D47807" t="str">
            <v>Güepsa</v>
          </cell>
        </row>
        <row r="47808">
          <cell r="C47808" t="str">
            <v>68327</v>
          </cell>
          <cell r="D47808" t="str">
            <v>Güepsa</v>
          </cell>
        </row>
        <row r="47809">
          <cell r="C47809" t="str">
            <v>68327</v>
          </cell>
          <cell r="D47809" t="str">
            <v>Güepsa</v>
          </cell>
        </row>
        <row r="47810">
          <cell r="C47810" t="str">
            <v>68327</v>
          </cell>
          <cell r="D47810" t="str">
            <v>Güepsa</v>
          </cell>
        </row>
        <row r="47811">
          <cell r="C47811" t="str">
            <v>68327</v>
          </cell>
          <cell r="D47811" t="str">
            <v>Güepsa</v>
          </cell>
        </row>
        <row r="47812">
          <cell r="C47812" t="str">
            <v>68327</v>
          </cell>
          <cell r="D47812" t="str">
            <v>Güepsa</v>
          </cell>
        </row>
        <row r="47813">
          <cell r="C47813" t="str">
            <v>68327</v>
          </cell>
          <cell r="D47813" t="str">
            <v>Güepsa</v>
          </cell>
        </row>
        <row r="47814">
          <cell r="C47814" t="str">
            <v>68327</v>
          </cell>
          <cell r="D47814" t="str">
            <v>Güepsa</v>
          </cell>
        </row>
        <row r="47815">
          <cell r="C47815" t="str">
            <v>68327</v>
          </cell>
          <cell r="D47815" t="str">
            <v>Güepsa</v>
          </cell>
        </row>
        <row r="47816">
          <cell r="C47816" t="str">
            <v>68327</v>
          </cell>
          <cell r="D47816" t="str">
            <v>Güepsa</v>
          </cell>
        </row>
        <row r="47817">
          <cell r="C47817" t="str">
            <v>68327</v>
          </cell>
          <cell r="D47817" t="str">
            <v>Güepsa</v>
          </cell>
        </row>
        <row r="47818">
          <cell r="C47818" t="str">
            <v>68327</v>
          </cell>
          <cell r="D47818" t="str">
            <v>Güepsa</v>
          </cell>
        </row>
        <row r="47819">
          <cell r="C47819" t="str">
            <v>68327</v>
          </cell>
          <cell r="D47819" t="str">
            <v>Güepsa</v>
          </cell>
        </row>
        <row r="47820">
          <cell r="C47820" t="str">
            <v>68327</v>
          </cell>
          <cell r="D47820" t="str">
            <v>Güepsa</v>
          </cell>
        </row>
        <row r="47821">
          <cell r="C47821" t="str">
            <v>68327</v>
          </cell>
          <cell r="D47821" t="str">
            <v>Güepsa</v>
          </cell>
        </row>
        <row r="47822">
          <cell r="C47822" t="str">
            <v>68327</v>
          </cell>
          <cell r="D47822" t="str">
            <v>Güepsa</v>
          </cell>
        </row>
        <row r="47823">
          <cell r="C47823" t="str">
            <v>68327</v>
          </cell>
          <cell r="D47823" t="str">
            <v>Güepsa</v>
          </cell>
        </row>
        <row r="47824">
          <cell r="C47824" t="str">
            <v>68327</v>
          </cell>
          <cell r="D47824" t="str">
            <v>Güepsa</v>
          </cell>
        </row>
        <row r="47825">
          <cell r="C47825" t="str">
            <v>68327</v>
          </cell>
          <cell r="D47825" t="str">
            <v>Güepsa</v>
          </cell>
        </row>
        <row r="47826">
          <cell r="C47826" t="str">
            <v>68327</v>
          </cell>
          <cell r="D47826" t="str">
            <v>Güepsa</v>
          </cell>
        </row>
        <row r="47827">
          <cell r="C47827" t="str">
            <v>68327</v>
          </cell>
          <cell r="D47827" t="str">
            <v>Güepsa</v>
          </cell>
        </row>
        <row r="47828">
          <cell r="C47828" t="str">
            <v>68327</v>
          </cell>
          <cell r="D47828" t="str">
            <v>Güepsa</v>
          </cell>
        </row>
        <row r="47829">
          <cell r="C47829" t="str">
            <v>68327</v>
          </cell>
          <cell r="D47829" t="str">
            <v>Güepsa</v>
          </cell>
        </row>
        <row r="47830">
          <cell r="C47830" t="str">
            <v>68327</v>
          </cell>
          <cell r="D47830" t="str">
            <v>Güepsa</v>
          </cell>
        </row>
        <row r="47831">
          <cell r="C47831" t="str">
            <v>68327</v>
          </cell>
          <cell r="D47831" t="str">
            <v>Güepsa</v>
          </cell>
        </row>
        <row r="47832">
          <cell r="C47832" t="str">
            <v>68327</v>
          </cell>
          <cell r="D47832" t="str">
            <v>Güepsa</v>
          </cell>
        </row>
        <row r="47833">
          <cell r="C47833" t="str">
            <v>68327</v>
          </cell>
          <cell r="D47833" t="str">
            <v>Güepsa</v>
          </cell>
        </row>
        <row r="47834">
          <cell r="C47834" t="str">
            <v>68327</v>
          </cell>
          <cell r="D47834" t="str">
            <v>Güepsa</v>
          </cell>
        </row>
        <row r="47835">
          <cell r="C47835" t="str">
            <v>68327</v>
          </cell>
          <cell r="D47835" t="str">
            <v>Güepsa</v>
          </cell>
        </row>
        <row r="47836">
          <cell r="C47836" t="str">
            <v>68327</v>
          </cell>
          <cell r="D47836" t="str">
            <v>Güepsa</v>
          </cell>
        </row>
        <row r="47837">
          <cell r="C47837" t="str">
            <v>68327</v>
          </cell>
          <cell r="D47837" t="str">
            <v>Güepsa</v>
          </cell>
        </row>
        <row r="47838">
          <cell r="C47838" t="str">
            <v>68327</v>
          </cell>
          <cell r="D47838" t="str">
            <v>Güepsa</v>
          </cell>
        </row>
        <row r="47839">
          <cell r="C47839" t="str">
            <v>68327</v>
          </cell>
          <cell r="D47839" t="str">
            <v>Güepsa</v>
          </cell>
        </row>
        <row r="47840">
          <cell r="C47840" t="str">
            <v>68327</v>
          </cell>
          <cell r="D47840" t="str">
            <v>Güepsa</v>
          </cell>
        </row>
        <row r="47841">
          <cell r="C47841" t="str">
            <v>68327</v>
          </cell>
          <cell r="D47841" t="str">
            <v>Güepsa</v>
          </cell>
        </row>
        <row r="47842">
          <cell r="C47842" t="str">
            <v>68327</v>
          </cell>
          <cell r="D47842" t="str">
            <v>Güepsa</v>
          </cell>
        </row>
        <row r="47843">
          <cell r="C47843" t="str">
            <v>68327</v>
          </cell>
          <cell r="D47843" t="str">
            <v>Güepsa</v>
          </cell>
        </row>
        <row r="47844">
          <cell r="C47844" t="str">
            <v>68327</v>
          </cell>
          <cell r="D47844" t="str">
            <v>Güepsa</v>
          </cell>
        </row>
        <row r="47845">
          <cell r="C47845" t="str">
            <v>68327</v>
          </cell>
          <cell r="D47845" t="str">
            <v>Güepsa</v>
          </cell>
        </row>
        <row r="47846">
          <cell r="C47846" t="str">
            <v>68327</v>
          </cell>
          <cell r="D47846" t="str">
            <v>Güepsa</v>
          </cell>
        </row>
        <row r="47847">
          <cell r="C47847" t="str">
            <v>68327</v>
          </cell>
          <cell r="D47847" t="str">
            <v>Güepsa</v>
          </cell>
        </row>
        <row r="47848">
          <cell r="C47848" t="str">
            <v>68327</v>
          </cell>
          <cell r="D47848" t="str">
            <v>Güepsa</v>
          </cell>
        </row>
        <row r="47849">
          <cell r="C47849" t="str">
            <v>68327</v>
          </cell>
          <cell r="D47849" t="str">
            <v>Güepsa</v>
          </cell>
        </row>
        <row r="47850">
          <cell r="C47850" t="str">
            <v>68327</v>
          </cell>
          <cell r="D47850" t="str">
            <v>Güepsa</v>
          </cell>
        </row>
        <row r="47851">
          <cell r="C47851" t="str">
            <v>68327</v>
          </cell>
          <cell r="D47851" t="str">
            <v>Güepsa</v>
          </cell>
        </row>
        <row r="47852">
          <cell r="C47852" t="str">
            <v>68327</v>
          </cell>
          <cell r="D47852" t="str">
            <v>Güepsa</v>
          </cell>
        </row>
        <row r="47853">
          <cell r="C47853" t="str">
            <v>68327</v>
          </cell>
          <cell r="D47853" t="str">
            <v>Güepsa</v>
          </cell>
        </row>
        <row r="47854">
          <cell r="C47854" t="str">
            <v>68327</v>
          </cell>
          <cell r="D47854" t="str">
            <v>Güepsa</v>
          </cell>
        </row>
        <row r="47855">
          <cell r="C47855" t="str">
            <v>68327</v>
          </cell>
          <cell r="D47855" t="str">
            <v>Güepsa</v>
          </cell>
        </row>
        <row r="47856">
          <cell r="C47856" t="str">
            <v>68327</v>
          </cell>
          <cell r="D47856" t="str">
            <v>Güepsa</v>
          </cell>
        </row>
        <row r="47857">
          <cell r="C47857" t="str">
            <v>68344</v>
          </cell>
          <cell r="D47857" t="str">
            <v>Hato</v>
          </cell>
        </row>
        <row r="47858">
          <cell r="C47858" t="str">
            <v>68344</v>
          </cell>
          <cell r="D47858" t="str">
            <v>Hato</v>
          </cell>
        </row>
        <row r="47859">
          <cell r="C47859" t="str">
            <v>68344</v>
          </cell>
          <cell r="D47859" t="str">
            <v>Hato</v>
          </cell>
        </row>
        <row r="47860">
          <cell r="C47860" t="str">
            <v>68344</v>
          </cell>
          <cell r="D47860" t="str">
            <v>Hato</v>
          </cell>
        </row>
        <row r="47861">
          <cell r="C47861" t="str">
            <v>68344</v>
          </cell>
          <cell r="D47861" t="str">
            <v>Hato</v>
          </cell>
        </row>
        <row r="47862">
          <cell r="C47862" t="str">
            <v>68344</v>
          </cell>
          <cell r="D47862" t="str">
            <v>Hato</v>
          </cell>
        </row>
        <row r="47863">
          <cell r="C47863" t="str">
            <v>68344</v>
          </cell>
          <cell r="D47863" t="str">
            <v>Hato</v>
          </cell>
        </row>
        <row r="47864">
          <cell r="C47864" t="str">
            <v>68344</v>
          </cell>
          <cell r="D47864" t="str">
            <v>Hato</v>
          </cell>
        </row>
        <row r="47865">
          <cell r="C47865" t="str">
            <v>68344</v>
          </cell>
          <cell r="D47865" t="str">
            <v>Hato</v>
          </cell>
        </row>
        <row r="47866">
          <cell r="C47866" t="str">
            <v>68344</v>
          </cell>
          <cell r="D47866" t="str">
            <v>Hato</v>
          </cell>
        </row>
        <row r="47867">
          <cell r="C47867" t="str">
            <v>68344</v>
          </cell>
          <cell r="D47867" t="str">
            <v>Hato</v>
          </cell>
        </row>
        <row r="47868">
          <cell r="C47868" t="str">
            <v>68344</v>
          </cell>
          <cell r="D47868" t="str">
            <v>Hato</v>
          </cell>
        </row>
        <row r="47869">
          <cell r="C47869" t="str">
            <v>68344</v>
          </cell>
          <cell r="D47869" t="str">
            <v>Hato</v>
          </cell>
        </row>
        <row r="47870">
          <cell r="C47870" t="str">
            <v>68344</v>
          </cell>
          <cell r="D47870" t="str">
            <v>Hato</v>
          </cell>
        </row>
        <row r="47871">
          <cell r="C47871" t="str">
            <v>68344</v>
          </cell>
          <cell r="D47871" t="str">
            <v>Hato</v>
          </cell>
        </row>
        <row r="47872">
          <cell r="C47872" t="str">
            <v>68344</v>
          </cell>
          <cell r="D47872" t="str">
            <v>Hato</v>
          </cell>
        </row>
        <row r="47873">
          <cell r="C47873" t="str">
            <v>68344</v>
          </cell>
          <cell r="D47873" t="str">
            <v>Hato</v>
          </cell>
        </row>
        <row r="47874">
          <cell r="C47874" t="str">
            <v>68344</v>
          </cell>
          <cell r="D47874" t="str">
            <v>Hato</v>
          </cell>
        </row>
        <row r="47875">
          <cell r="C47875" t="str">
            <v>68344</v>
          </cell>
          <cell r="D47875" t="str">
            <v>Hato</v>
          </cell>
        </row>
        <row r="47876">
          <cell r="C47876" t="str">
            <v>68344</v>
          </cell>
          <cell r="D47876" t="str">
            <v>Hato</v>
          </cell>
        </row>
        <row r="47877">
          <cell r="C47877" t="str">
            <v>68344</v>
          </cell>
          <cell r="D47877" t="str">
            <v>Hato</v>
          </cell>
        </row>
        <row r="47878">
          <cell r="C47878" t="str">
            <v>68344</v>
          </cell>
          <cell r="D47878" t="str">
            <v>Hato</v>
          </cell>
        </row>
        <row r="47879">
          <cell r="C47879" t="str">
            <v>68344</v>
          </cell>
          <cell r="D47879" t="str">
            <v>Hato</v>
          </cell>
        </row>
        <row r="47880">
          <cell r="C47880" t="str">
            <v>68344</v>
          </cell>
          <cell r="D47880" t="str">
            <v>Hato</v>
          </cell>
        </row>
        <row r="47881">
          <cell r="C47881" t="str">
            <v>68344</v>
          </cell>
          <cell r="D47881" t="str">
            <v>Hato</v>
          </cell>
        </row>
        <row r="47882">
          <cell r="C47882" t="str">
            <v>68344</v>
          </cell>
          <cell r="D47882" t="str">
            <v>Hato</v>
          </cell>
        </row>
        <row r="47883">
          <cell r="C47883" t="str">
            <v>68344</v>
          </cell>
          <cell r="D47883" t="str">
            <v>Hato</v>
          </cell>
        </row>
        <row r="47884">
          <cell r="C47884" t="str">
            <v>68344</v>
          </cell>
          <cell r="D47884" t="str">
            <v>Hato</v>
          </cell>
        </row>
        <row r="47885">
          <cell r="C47885" t="str">
            <v>68344</v>
          </cell>
          <cell r="D47885" t="str">
            <v>Hato</v>
          </cell>
        </row>
        <row r="47886">
          <cell r="C47886" t="str">
            <v>68344</v>
          </cell>
          <cell r="D47886" t="str">
            <v>Hato</v>
          </cell>
        </row>
        <row r="47887">
          <cell r="C47887" t="str">
            <v>68344</v>
          </cell>
          <cell r="D47887" t="str">
            <v>Hato</v>
          </cell>
        </row>
        <row r="47888">
          <cell r="C47888" t="str">
            <v>68344</v>
          </cell>
          <cell r="D47888" t="str">
            <v>Hato</v>
          </cell>
        </row>
        <row r="47889">
          <cell r="C47889" t="str">
            <v>68344</v>
          </cell>
          <cell r="D47889" t="str">
            <v>Hato</v>
          </cell>
        </row>
        <row r="47890">
          <cell r="C47890" t="str">
            <v>68344</v>
          </cell>
          <cell r="D47890" t="str">
            <v>Hato</v>
          </cell>
        </row>
        <row r="47891">
          <cell r="C47891" t="str">
            <v>68344</v>
          </cell>
          <cell r="D47891" t="str">
            <v>Hato</v>
          </cell>
        </row>
        <row r="47892">
          <cell r="C47892" t="str">
            <v>68344</v>
          </cell>
          <cell r="D47892" t="str">
            <v>Hato</v>
          </cell>
        </row>
        <row r="47893">
          <cell r="C47893" t="str">
            <v>68344</v>
          </cell>
          <cell r="D47893" t="str">
            <v>Hato</v>
          </cell>
        </row>
        <row r="47894">
          <cell r="C47894" t="str">
            <v>68344</v>
          </cell>
          <cell r="D47894" t="str">
            <v>Hato</v>
          </cell>
        </row>
        <row r="47895">
          <cell r="C47895" t="str">
            <v>68344</v>
          </cell>
          <cell r="D47895" t="str">
            <v>Hato</v>
          </cell>
        </row>
        <row r="47896">
          <cell r="C47896" t="str">
            <v>68344</v>
          </cell>
          <cell r="D47896" t="str">
            <v>Hato</v>
          </cell>
        </row>
        <row r="47897">
          <cell r="C47897" t="str">
            <v>68344</v>
          </cell>
          <cell r="D47897" t="str">
            <v>Hato</v>
          </cell>
        </row>
        <row r="47898">
          <cell r="C47898" t="str">
            <v>68344</v>
          </cell>
          <cell r="D47898" t="str">
            <v>Hato</v>
          </cell>
        </row>
        <row r="47899">
          <cell r="C47899" t="str">
            <v>68344</v>
          </cell>
          <cell r="D47899" t="str">
            <v>Hato</v>
          </cell>
        </row>
        <row r="47900">
          <cell r="C47900" t="str">
            <v>68344</v>
          </cell>
          <cell r="D47900" t="str">
            <v>Hato</v>
          </cell>
        </row>
        <row r="47901">
          <cell r="C47901" t="str">
            <v>68344</v>
          </cell>
          <cell r="D47901" t="str">
            <v>Hato</v>
          </cell>
        </row>
        <row r="47902">
          <cell r="C47902" t="str">
            <v>68344</v>
          </cell>
          <cell r="D47902" t="str">
            <v>Hato</v>
          </cell>
        </row>
        <row r="47903">
          <cell r="C47903" t="str">
            <v>68344</v>
          </cell>
          <cell r="D47903" t="str">
            <v>Hato</v>
          </cell>
        </row>
        <row r="47904">
          <cell r="C47904" t="str">
            <v>68344</v>
          </cell>
          <cell r="D47904" t="str">
            <v>Hato</v>
          </cell>
        </row>
        <row r="47905">
          <cell r="C47905" t="str">
            <v>68344</v>
          </cell>
          <cell r="D47905" t="str">
            <v>Hato</v>
          </cell>
        </row>
        <row r="47906">
          <cell r="C47906" t="str">
            <v>68344</v>
          </cell>
          <cell r="D47906" t="str">
            <v>Hato</v>
          </cell>
        </row>
        <row r="47907">
          <cell r="C47907" t="str">
            <v>68344</v>
          </cell>
          <cell r="D47907" t="str">
            <v>Hato</v>
          </cell>
        </row>
        <row r="47908">
          <cell r="C47908" t="str">
            <v>68344</v>
          </cell>
          <cell r="D47908" t="str">
            <v>Hato</v>
          </cell>
        </row>
        <row r="47909">
          <cell r="C47909" t="str">
            <v>68344</v>
          </cell>
          <cell r="D47909" t="str">
            <v>Hato</v>
          </cell>
        </row>
        <row r="47910">
          <cell r="C47910" t="str">
            <v>68344</v>
          </cell>
          <cell r="D47910" t="str">
            <v>Hato</v>
          </cell>
        </row>
        <row r="47911">
          <cell r="C47911" t="str">
            <v>68368</v>
          </cell>
          <cell r="D47911" t="str">
            <v>Jesús María</v>
          </cell>
        </row>
        <row r="47912">
          <cell r="C47912" t="str">
            <v>68368</v>
          </cell>
          <cell r="D47912" t="str">
            <v>Jesús María</v>
          </cell>
        </row>
        <row r="47913">
          <cell r="C47913" t="str">
            <v>68368</v>
          </cell>
          <cell r="D47913" t="str">
            <v>Jesús María</v>
          </cell>
        </row>
        <row r="47914">
          <cell r="C47914" t="str">
            <v>68368</v>
          </cell>
          <cell r="D47914" t="str">
            <v>Jesús María</v>
          </cell>
        </row>
        <row r="47915">
          <cell r="C47915" t="str">
            <v>68368</v>
          </cell>
          <cell r="D47915" t="str">
            <v>Jesús María</v>
          </cell>
        </row>
        <row r="47916">
          <cell r="C47916" t="str">
            <v>68368</v>
          </cell>
          <cell r="D47916" t="str">
            <v>Jesús María</v>
          </cell>
        </row>
        <row r="47917">
          <cell r="C47917" t="str">
            <v>68368</v>
          </cell>
          <cell r="D47917" t="str">
            <v>Jesús María</v>
          </cell>
        </row>
        <row r="47918">
          <cell r="C47918" t="str">
            <v>68368</v>
          </cell>
          <cell r="D47918" t="str">
            <v>Jesús María</v>
          </cell>
        </row>
        <row r="47919">
          <cell r="C47919" t="str">
            <v>68368</v>
          </cell>
          <cell r="D47919" t="str">
            <v>Jesús María</v>
          </cell>
        </row>
        <row r="47920">
          <cell r="C47920" t="str">
            <v>68368</v>
          </cell>
          <cell r="D47920" t="str">
            <v>Jesús María</v>
          </cell>
        </row>
        <row r="47921">
          <cell r="C47921" t="str">
            <v>68368</v>
          </cell>
          <cell r="D47921" t="str">
            <v>Jesús María</v>
          </cell>
        </row>
        <row r="47922">
          <cell r="C47922" t="str">
            <v>68368</v>
          </cell>
          <cell r="D47922" t="str">
            <v>Jesús María</v>
          </cell>
        </row>
        <row r="47923">
          <cell r="C47923" t="str">
            <v>68368</v>
          </cell>
          <cell r="D47923" t="str">
            <v>Jesús María</v>
          </cell>
        </row>
        <row r="47924">
          <cell r="C47924" t="str">
            <v>68368</v>
          </cell>
          <cell r="D47924" t="str">
            <v>Jesús María</v>
          </cell>
        </row>
        <row r="47925">
          <cell r="C47925" t="str">
            <v>68368</v>
          </cell>
          <cell r="D47925" t="str">
            <v>Jesús María</v>
          </cell>
        </row>
        <row r="47926">
          <cell r="C47926" t="str">
            <v>68368</v>
          </cell>
          <cell r="D47926" t="str">
            <v>Jesús María</v>
          </cell>
        </row>
        <row r="47927">
          <cell r="C47927" t="str">
            <v>68368</v>
          </cell>
          <cell r="D47927" t="str">
            <v>Jesús María</v>
          </cell>
        </row>
        <row r="47928">
          <cell r="C47928" t="str">
            <v>68368</v>
          </cell>
          <cell r="D47928" t="str">
            <v>Jesús María</v>
          </cell>
        </row>
        <row r="47929">
          <cell r="C47929" t="str">
            <v>68368</v>
          </cell>
          <cell r="D47929" t="str">
            <v>Jesús María</v>
          </cell>
        </row>
        <row r="47930">
          <cell r="C47930" t="str">
            <v>68368</v>
          </cell>
          <cell r="D47930" t="str">
            <v>Jesús María</v>
          </cell>
        </row>
        <row r="47931">
          <cell r="C47931" t="str">
            <v>68368</v>
          </cell>
          <cell r="D47931" t="str">
            <v>Jesús María</v>
          </cell>
        </row>
        <row r="47932">
          <cell r="C47932" t="str">
            <v>68368</v>
          </cell>
          <cell r="D47932" t="str">
            <v>Jesús María</v>
          </cell>
        </row>
        <row r="47933">
          <cell r="C47933" t="str">
            <v>68368</v>
          </cell>
          <cell r="D47933" t="str">
            <v>Jesús María</v>
          </cell>
        </row>
        <row r="47934">
          <cell r="C47934" t="str">
            <v>68368</v>
          </cell>
          <cell r="D47934" t="str">
            <v>Jesús María</v>
          </cell>
        </row>
        <row r="47935">
          <cell r="C47935" t="str">
            <v>68368</v>
          </cell>
          <cell r="D47935" t="str">
            <v>Jesús María</v>
          </cell>
        </row>
        <row r="47936">
          <cell r="C47936" t="str">
            <v>68368</v>
          </cell>
          <cell r="D47936" t="str">
            <v>Jesús María</v>
          </cell>
        </row>
        <row r="47937">
          <cell r="C47937" t="str">
            <v>68368</v>
          </cell>
          <cell r="D47937" t="str">
            <v>Jesús María</v>
          </cell>
        </row>
        <row r="47938">
          <cell r="C47938" t="str">
            <v>68368</v>
          </cell>
          <cell r="D47938" t="str">
            <v>Jesús María</v>
          </cell>
        </row>
        <row r="47939">
          <cell r="C47939" t="str">
            <v>68368</v>
          </cell>
          <cell r="D47939" t="str">
            <v>Jesús María</v>
          </cell>
        </row>
        <row r="47940">
          <cell r="C47940" t="str">
            <v>68368</v>
          </cell>
          <cell r="D47940" t="str">
            <v>Jesús María</v>
          </cell>
        </row>
        <row r="47941">
          <cell r="C47941" t="str">
            <v>68368</v>
          </cell>
          <cell r="D47941" t="str">
            <v>Jesús María</v>
          </cell>
        </row>
        <row r="47942">
          <cell r="C47942" t="str">
            <v>68368</v>
          </cell>
          <cell r="D47942" t="str">
            <v>Jesús María</v>
          </cell>
        </row>
        <row r="47943">
          <cell r="C47943" t="str">
            <v>68368</v>
          </cell>
          <cell r="D47943" t="str">
            <v>Jesús María</v>
          </cell>
        </row>
        <row r="47944">
          <cell r="C47944" t="str">
            <v>68368</v>
          </cell>
          <cell r="D47944" t="str">
            <v>Jesús María</v>
          </cell>
        </row>
        <row r="47945">
          <cell r="C47945" t="str">
            <v>68368</v>
          </cell>
          <cell r="D47945" t="str">
            <v>Jesús María</v>
          </cell>
        </row>
        <row r="47946">
          <cell r="C47946" t="str">
            <v>68368</v>
          </cell>
          <cell r="D47946" t="str">
            <v>Jesús María</v>
          </cell>
        </row>
        <row r="47947">
          <cell r="C47947" t="str">
            <v>68368</v>
          </cell>
          <cell r="D47947" t="str">
            <v>Jesús María</v>
          </cell>
        </row>
        <row r="47948">
          <cell r="C47948" t="str">
            <v>68368</v>
          </cell>
          <cell r="D47948" t="str">
            <v>Jesús María</v>
          </cell>
        </row>
        <row r="47949">
          <cell r="C47949" t="str">
            <v>68368</v>
          </cell>
          <cell r="D47949" t="str">
            <v>Jesús María</v>
          </cell>
        </row>
        <row r="47950">
          <cell r="C47950" t="str">
            <v>68368</v>
          </cell>
          <cell r="D47950" t="str">
            <v>Jesús María</v>
          </cell>
        </row>
        <row r="47951">
          <cell r="C47951" t="str">
            <v>68368</v>
          </cell>
          <cell r="D47951" t="str">
            <v>Jesús María</v>
          </cell>
        </row>
        <row r="47952">
          <cell r="C47952" t="str">
            <v>68368</v>
          </cell>
          <cell r="D47952" t="str">
            <v>Jesús María</v>
          </cell>
        </row>
        <row r="47953">
          <cell r="C47953" t="str">
            <v>68368</v>
          </cell>
          <cell r="D47953" t="str">
            <v>Jesús María</v>
          </cell>
        </row>
        <row r="47954">
          <cell r="C47954" t="str">
            <v>68368</v>
          </cell>
          <cell r="D47954" t="str">
            <v>Jesús María</v>
          </cell>
        </row>
        <row r="47955">
          <cell r="C47955" t="str">
            <v>68368</v>
          </cell>
          <cell r="D47955" t="str">
            <v>Jesús María</v>
          </cell>
        </row>
        <row r="47956">
          <cell r="C47956" t="str">
            <v>68368</v>
          </cell>
          <cell r="D47956" t="str">
            <v>Jesús María</v>
          </cell>
        </row>
        <row r="47957">
          <cell r="C47957" t="str">
            <v>68368</v>
          </cell>
          <cell r="D47957" t="str">
            <v>Jesús María</v>
          </cell>
        </row>
        <row r="47958">
          <cell r="C47958" t="str">
            <v>68368</v>
          </cell>
          <cell r="D47958" t="str">
            <v>Jesús María</v>
          </cell>
        </row>
        <row r="47959">
          <cell r="C47959" t="str">
            <v>68368</v>
          </cell>
          <cell r="D47959" t="str">
            <v>Jesús María</v>
          </cell>
        </row>
        <row r="47960">
          <cell r="C47960" t="str">
            <v>68368</v>
          </cell>
          <cell r="D47960" t="str">
            <v>Jesús María</v>
          </cell>
        </row>
        <row r="47961">
          <cell r="C47961" t="str">
            <v>68368</v>
          </cell>
          <cell r="D47961" t="str">
            <v>Jesús María</v>
          </cell>
        </row>
        <row r="47962">
          <cell r="C47962" t="str">
            <v>68368</v>
          </cell>
          <cell r="D47962" t="str">
            <v>Jesús María</v>
          </cell>
        </row>
        <row r="47963">
          <cell r="C47963" t="str">
            <v>68368</v>
          </cell>
          <cell r="D47963" t="str">
            <v>Jesús María</v>
          </cell>
        </row>
        <row r="47964">
          <cell r="C47964" t="str">
            <v>68368</v>
          </cell>
          <cell r="D47964" t="str">
            <v>Jesús María</v>
          </cell>
        </row>
        <row r="47965">
          <cell r="C47965" t="str">
            <v>68370</v>
          </cell>
          <cell r="D47965" t="str">
            <v>Jordán</v>
          </cell>
        </row>
        <row r="47966">
          <cell r="C47966" t="str">
            <v>68370</v>
          </cell>
          <cell r="D47966" t="str">
            <v>Jordán</v>
          </cell>
        </row>
        <row r="47967">
          <cell r="C47967" t="str">
            <v>68370</v>
          </cell>
          <cell r="D47967" t="str">
            <v>Jordán</v>
          </cell>
        </row>
        <row r="47968">
          <cell r="C47968" t="str">
            <v>68370</v>
          </cell>
          <cell r="D47968" t="str">
            <v>Jordán</v>
          </cell>
        </row>
        <row r="47969">
          <cell r="C47969" t="str">
            <v>68370</v>
          </cell>
          <cell r="D47969" t="str">
            <v>Jordán</v>
          </cell>
        </row>
        <row r="47970">
          <cell r="C47970" t="str">
            <v>68370</v>
          </cell>
          <cell r="D47970" t="str">
            <v>Jordán</v>
          </cell>
        </row>
        <row r="47971">
          <cell r="C47971" t="str">
            <v>68370</v>
          </cell>
          <cell r="D47971" t="str">
            <v>Jordán</v>
          </cell>
        </row>
        <row r="47972">
          <cell r="C47972" t="str">
            <v>68370</v>
          </cell>
          <cell r="D47972" t="str">
            <v>Jordán</v>
          </cell>
        </row>
        <row r="47973">
          <cell r="C47973" t="str">
            <v>68370</v>
          </cell>
          <cell r="D47973" t="str">
            <v>Jordán</v>
          </cell>
        </row>
        <row r="47974">
          <cell r="C47974" t="str">
            <v>68370</v>
          </cell>
          <cell r="D47974" t="str">
            <v>Jordán</v>
          </cell>
        </row>
        <row r="47975">
          <cell r="C47975" t="str">
            <v>68370</v>
          </cell>
          <cell r="D47975" t="str">
            <v>Jordán</v>
          </cell>
        </row>
        <row r="47976">
          <cell r="C47976" t="str">
            <v>68370</v>
          </cell>
          <cell r="D47976" t="str">
            <v>Jordán</v>
          </cell>
        </row>
        <row r="47977">
          <cell r="C47977" t="str">
            <v>68370</v>
          </cell>
          <cell r="D47977" t="str">
            <v>Jordán</v>
          </cell>
        </row>
        <row r="47978">
          <cell r="C47978" t="str">
            <v>68370</v>
          </cell>
          <cell r="D47978" t="str">
            <v>Jordán</v>
          </cell>
        </row>
        <row r="47979">
          <cell r="C47979" t="str">
            <v>68370</v>
          </cell>
          <cell r="D47979" t="str">
            <v>Jordán</v>
          </cell>
        </row>
        <row r="47980">
          <cell r="C47980" t="str">
            <v>68370</v>
          </cell>
          <cell r="D47980" t="str">
            <v>Jordán</v>
          </cell>
        </row>
        <row r="47981">
          <cell r="C47981" t="str">
            <v>68370</v>
          </cell>
          <cell r="D47981" t="str">
            <v>Jordán</v>
          </cell>
        </row>
        <row r="47982">
          <cell r="C47982" t="str">
            <v>68370</v>
          </cell>
          <cell r="D47982" t="str">
            <v>Jordán</v>
          </cell>
        </row>
        <row r="47983">
          <cell r="C47983" t="str">
            <v>68370</v>
          </cell>
          <cell r="D47983" t="str">
            <v>Jordán</v>
          </cell>
        </row>
        <row r="47984">
          <cell r="C47984" t="str">
            <v>68370</v>
          </cell>
          <cell r="D47984" t="str">
            <v>Jordán</v>
          </cell>
        </row>
        <row r="47985">
          <cell r="C47985" t="str">
            <v>68370</v>
          </cell>
          <cell r="D47985" t="str">
            <v>Jordán</v>
          </cell>
        </row>
        <row r="47986">
          <cell r="C47986" t="str">
            <v>68370</v>
          </cell>
          <cell r="D47986" t="str">
            <v>Jordán</v>
          </cell>
        </row>
        <row r="47987">
          <cell r="C47987" t="str">
            <v>68370</v>
          </cell>
          <cell r="D47987" t="str">
            <v>Jordán</v>
          </cell>
        </row>
        <row r="47988">
          <cell r="C47988" t="str">
            <v>68370</v>
          </cell>
          <cell r="D47988" t="str">
            <v>Jordán</v>
          </cell>
        </row>
        <row r="47989">
          <cell r="C47989" t="str">
            <v>68370</v>
          </cell>
          <cell r="D47989" t="str">
            <v>Jordán</v>
          </cell>
        </row>
        <row r="47990">
          <cell r="C47990" t="str">
            <v>68370</v>
          </cell>
          <cell r="D47990" t="str">
            <v>Jordán</v>
          </cell>
        </row>
        <row r="47991">
          <cell r="C47991" t="str">
            <v>68370</v>
          </cell>
          <cell r="D47991" t="str">
            <v>Jordán</v>
          </cell>
        </row>
        <row r="47992">
          <cell r="C47992" t="str">
            <v>68370</v>
          </cell>
          <cell r="D47992" t="str">
            <v>Jordán</v>
          </cell>
        </row>
        <row r="47993">
          <cell r="C47993" t="str">
            <v>68370</v>
          </cell>
          <cell r="D47993" t="str">
            <v>Jordán</v>
          </cell>
        </row>
        <row r="47994">
          <cell r="C47994" t="str">
            <v>68370</v>
          </cell>
          <cell r="D47994" t="str">
            <v>Jordán</v>
          </cell>
        </row>
        <row r="47995">
          <cell r="C47995" t="str">
            <v>68370</v>
          </cell>
          <cell r="D47995" t="str">
            <v>Jordán</v>
          </cell>
        </row>
        <row r="47996">
          <cell r="C47996" t="str">
            <v>68370</v>
          </cell>
          <cell r="D47996" t="str">
            <v>Jordán</v>
          </cell>
        </row>
        <row r="47997">
          <cell r="C47997" t="str">
            <v>68370</v>
          </cell>
          <cell r="D47997" t="str">
            <v>Jordán</v>
          </cell>
        </row>
        <row r="47998">
          <cell r="C47998" t="str">
            <v>68370</v>
          </cell>
          <cell r="D47998" t="str">
            <v>Jordán</v>
          </cell>
        </row>
        <row r="47999">
          <cell r="C47999" t="str">
            <v>68370</v>
          </cell>
          <cell r="D47999" t="str">
            <v>Jordán</v>
          </cell>
        </row>
        <row r="48000">
          <cell r="C48000" t="str">
            <v>68370</v>
          </cell>
          <cell r="D48000" t="str">
            <v>Jordán</v>
          </cell>
        </row>
        <row r="48001">
          <cell r="C48001" t="str">
            <v>68370</v>
          </cell>
          <cell r="D48001" t="str">
            <v>Jordán</v>
          </cell>
        </row>
        <row r="48002">
          <cell r="C48002" t="str">
            <v>68370</v>
          </cell>
          <cell r="D48002" t="str">
            <v>Jordán</v>
          </cell>
        </row>
        <row r="48003">
          <cell r="C48003" t="str">
            <v>68370</v>
          </cell>
          <cell r="D48003" t="str">
            <v>Jordán</v>
          </cell>
        </row>
        <row r="48004">
          <cell r="C48004" t="str">
            <v>68370</v>
          </cell>
          <cell r="D48004" t="str">
            <v>Jordán</v>
          </cell>
        </row>
        <row r="48005">
          <cell r="C48005" t="str">
            <v>68370</v>
          </cell>
          <cell r="D48005" t="str">
            <v>Jordán</v>
          </cell>
        </row>
        <row r="48006">
          <cell r="C48006" t="str">
            <v>68370</v>
          </cell>
          <cell r="D48006" t="str">
            <v>Jordán</v>
          </cell>
        </row>
        <row r="48007">
          <cell r="C48007" t="str">
            <v>68370</v>
          </cell>
          <cell r="D48007" t="str">
            <v>Jordán</v>
          </cell>
        </row>
        <row r="48008">
          <cell r="C48008" t="str">
            <v>68370</v>
          </cell>
          <cell r="D48008" t="str">
            <v>Jordán</v>
          </cell>
        </row>
        <row r="48009">
          <cell r="C48009" t="str">
            <v>68370</v>
          </cell>
          <cell r="D48009" t="str">
            <v>Jordán</v>
          </cell>
        </row>
        <row r="48010">
          <cell r="C48010" t="str">
            <v>68370</v>
          </cell>
          <cell r="D48010" t="str">
            <v>Jordán</v>
          </cell>
        </row>
        <row r="48011">
          <cell r="C48011" t="str">
            <v>68370</v>
          </cell>
          <cell r="D48011" t="str">
            <v>Jordán</v>
          </cell>
        </row>
        <row r="48012">
          <cell r="C48012" t="str">
            <v>68370</v>
          </cell>
          <cell r="D48012" t="str">
            <v>Jordán</v>
          </cell>
        </row>
        <row r="48013">
          <cell r="C48013" t="str">
            <v>68370</v>
          </cell>
          <cell r="D48013" t="str">
            <v>Jordán</v>
          </cell>
        </row>
        <row r="48014">
          <cell r="C48014" t="str">
            <v>68370</v>
          </cell>
          <cell r="D48014" t="str">
            <v>Jordán</v>
          </cell>
        </row>
        <row r="48015">
          <cell r="C48015" t="str">
            <v>68370</v>
          </cell>
          <cell r="D48015" t="str">
            <v>Jordán</v>
          </cell>
        </row>
        <row r="48016">
          <cell r="C48016" t="str">
            <v>68370</v>
          </cell>
          <cell r="D48016" t="str">
            <v>Jordán</v>
          </cell>
        </row>
        <row r="48017">
          <cell r="C48017" t="str">
            <v>68370</v>
          </cell>
          <cell r="D48017" t="str">
            <v>Jordán</v>
          </cell>
        </row>
        <row r="48018">
          <cell r="C48018" t="str">
            <v>68370</v>
          </cell>
          <cell r="D48018" t="str">
            <v>Jordán</v>
          </cell>
        </row>
        <row r="48019">
          <cell r="C48019" t="str">
            <v>68377</v>
          </cell>
          <cell r="D48019" t="str">
            <v>La Belleza</v>
          </cell>
        </row>
        <row r="48020">
          <cell r="C48020" t="str">
            <v>68377</v>
          </cell>
          <cell r="D48020" t="str">
            <v>La Belleza</v>
          </cell>
        </row>
        <row r="48021">
          <cell r="C48021" t="str">
            <v>68377</v>
          </cell>
          <cell r="D48021" t="str">
            <v>La Belleza</v>
          </cell>
        </row>
        <row r="48022">
          <cell r="C48022" t="str">
            <v>68377</v>
          </cell>
          <cell r="D48022" t="str">
            <v>La Belleza</v>
          </cell>
        </row>
        <row r="48023">
          <cell r="C48023" t="str">
            <v>68377</v>
          </cell>
          <cell r="D48023" t="str">
            <v>La Belleza</v>
          </cell>
        </row>
        <row r="48024">
          <cell r="C48024" t="str">
            <v>68377</v>
          </cell>
          <cell r="D48024" t="str">
            <v>La Belleza</v>
          </cell>
        </row>
        <row r="48025">
          <cell r="C48025" t="str">
            <v>68377</v>
          </cell>
          <cell r="D48025" t="str">
            <v>La Belleza</v>
          </cell>
        </row>
        <row r="48026">
          <cell r="C48026" t="str">
            <v>68377</v>
          </cell>
          <cell r="D48026" t="str">
            <v>La Belleza</v>
          </cell>
        </row>
        <row r="48027">
          <cell r="C48027" t="str">
            <v>68377</v>
          </cell>
          <cell r="D48027" t="str">
            <v>La Belleza</v>
          </cell>
        </row>
        <row r="48028">
          <cell r="C48028" t="str">
            <v>68377</v>
          </cell>
          <cell r="D48028" t="str">
            <v>La Belleza</v>
          </cell>
        </row>
        <row r="48029">
          <cell r="C48029" t="str">
            <v>68377</v>
          </cell>
          <cell r="D48029" t="str">
            <v>La Belleza</v>
          </cell>
        </row>
        <row r="48030">
          <cell r="C48030" t="str">
            <v>68377</v>
          </cell>
          <cell r="D48030" t="str">
            <v>La Belleza</v>
          </cell>
        </row>
        <row r="48031">
          <cell r="C48031" t="str">
            <v>68377</v>
          </cell>
          <cell r="D48031" t="str">
            <v>La Belleza</v>
          </cell>
        </row>
        <row r="48032">
          <cell r="C48032" t="str">
            <v>68377</v>
          </cell>
          <cell r="D48032" t="str">
            <v>La Belleza</v>
          </cell>
        </row>
        <row r="48033">
          <cell r="C48033" t="str">
            <v>68377</v>
          </cell>
          <cell r="D48033" t="str">
            <v>La Belleza</v>
          </cell>
        </row>
        <row r="48034">
          <cell r="C48034" t="str">
            <v>68377</v>
          </cell>
          <cell r="D48034" t="str">
            <v>La Belleza</v>
          </cell>
        </row>
        <row r="48035">
          <cell r="C48035" t="str">
            <v>68377</v>
          </cell>
          <cell r="D48035" t="str">
            <v>La Belleza</v>
          </cell>
        </row>
        <row r="48036">
          <cell r="C48036" t="str">
            <v>68377</v>
          </cell>
          <cell r="D48036" t="str">
            <v>La Belleza</v>
          </cell>
        </row>
        <row r="48037">
          <cell r="C48037" t="str">
            <v>68377</v>
          </cell>
          <cell r="D48037" t="str">
            <v>La Belleza</v>
          </cell>
        </row>
        <row r="48038">
          <cell r="C48038" t="str">
            <v>68377</v>
          </cell>
          <cell r="D48038" t="str">
            <v>La Belleza</v>
          </cell>
        </row>
        <row r="48039">
          <cell r="C48039" t="str">
            <v>68377</v>
          </cell>
          <cell r="D48039" t="str">
            <v>La Belleza</v>
          </cell>
        </row>
        <row r="48040">
          <cell r="C48040" t="str">
            <v>68377</v>
          </cell>
          <cell r="D48040" t="str">
            <v>La Belleza</v>
          </cell>
        </row>
        <row r="48041">
          <cell r="C48041" t="str">
            <v>68377</v>
          </cell>
          <cell r="D48041" t="str">
            <v>La Belleza</v>
          </cell>
        </row>
        <row r="48042">
          <cell r="C48042" t="str">
            <v>68377</v>
          </cell>
          <cell r="D48042" t="str">
            <v>La Belleza</v>
          </cell>
        </row>
        <row r="48043">
          <cell r="C48043" t="str">
            <v>68377</v>
          </cell>
          <cell r="D48043" t="str">
            <v>La Belleza</v>
          </cell>
        </row>
        <row r="48044">
          <cell r="C48044" t="str">
            <v>68377</v>
          </cell>
          <cell r="D48044" t="str">
            <v>La Belleza</v>
          </cell>
        </row>
        <row r="48045">
          <cell r="C48045" t="str">
            <v>68377</v>
          </cell>
          <cell r="D48045" t="str">
            <v>La Belleza</v>
          </cell>
        </row>
        <row r="48046">
          <cell r="C48046" t="str">
            <v>68377</v>
          </cell>
          <cell r="D48046" t="str">
            <v>La Belleza</v>
          </cell>
        </row>
        <row r="48047">
          <cell r="C48047" t="str">
            <v>68377</v>
          </cell>
          <cell r="D48047" t="str">
            <v>La Belleza</v>
          </cell>
        </row>
        <row r="48048">
          <cell r="C48048" t="str">
            <v>68377</v>
          </cell>
          <cell r="D48048" t="str">
            <v>La Belleza</v>
          </cell>
        </row>
        <row r="48049">
          <cell r="C48049" t="str">
            <v>68377</v>
          </cell>
          <cell r="D48049" t="str">
            <v>La Belleza</v>
          </cell>
        </row>
        <row r="48050">
          <cell r="C48050" t="str">
            <v>68377</v>
          </cell>
          <cell r="D48050" t="str">
            <v>La Belleza</v>
          </cell>
        </row>
        <row r="48051">
          <cell r="C48051" t="str">
            <v>68377</v>
          </cell>
          <cell r="D48051" t="str">
            <v>La Belleza</v>
          </cell>
        </row>
        <row r="48052">
          <cell r="C48052" t="str">
            <v>68377</v>
          </cell>
          <cell r="D48052" t="str">
            <v>La Belleza</v>
          </cell>
        </row>
        <row r="48053">
          <cell r="C48053" t="str">
            <v>68377</v>
          </cell>
          <cell r="D48053" t="str">
            <v>La Belleza</v>
          </cell>
        </row>
        <row r="48054">
          <cell r="C48054" t="str">
            <v>68377</v>
          </cell>
          <cell r="D48054" t="str">
            <v>La Belleza</v>
          </cell>
        </row>
        <row r="48055">
          <cell r="C48055" t="str">
            <v>68377</v>
          </cell>
          <cell r="D48055" t="str">
            <v>La Belleza</v>
          </cell>
        </row>
        <row r="48056">
          <cell r="C48056" t="str">
            <v>68377</v>
          </cell>
          <cell r="D48056" t="str">
            <v>La Belleza</v>
          </cell>
        </row>
        <row r="48057">
          <cell r="C48057" t="str">
            <v>68377</v>
          </cell>
          <cell r="D48057" t="str">
            <v>La Belleza</v>
          </cell>
        </row>
        <row r="48058">
          <cell r="C48058" t="str">
            <v>68377</v>
          </cell>
          <cell r="D48058" t="str">
            <v>La Belleza</v>
          </cell>
        </row>
        <row r="48059">
          <cell r="C48059" t="str">
            <v>68377</v>
          </cell>
          <cell r="D48059" t="str">
            <v>La Belleza</v>
          </cell>
        </row>
        <row r="48060">
          <cell r="C48060" t="str">
            <v>68377</v>
          </cell>
          <cell r="D48060" t="str">
            <v>La Belleza</v>
          </cell>
        </row>
        <row r="48061">
          <cell r="C48061" t="str">
            <v>68377</v>
          </cell>
          <cell r="D48061" t="str">
            <v>La Belleza</v>
          </cell>
        </row>
        <row r="48062">
          <cell r="C48062" t="str">
            <v>68377</v>
          </cell>
          <cell r="D48062" t="str">
            <v>La Belleza</v>
          </cell>
        </row>
        <row r="48063">
          <cell r="C48063" t="str">
            <v>68377</v>
          </cell>
          <cell r="D48063" t="str">
            <v>La Belleza</v>
          </cell>
        </row>
        <row r="48064">
          <cell r="C48064" t="str">
            <v>68377</v>
          </cell>
          <cell r="D48064" t="str">
            <v>La Belleza</v>
          </cell>
        </row>
        <row r="48065">
          <cell r="C48065" t="str">
            <v>68377</v>
          </cell>
          <cell r="D48065" t="str">
            <v>La Belleza</v>
          </cell>
        </row>
        <row r="48066">
          <cell r="C48066" t="str">
            <v>68377</v>
          </cell>
          <cell r="D48066" t="str">
            <v>La Belleza</v>
          </cell>
        </row>
        <row r="48067">
          <cell r="C48067" t="str">
            <v>68377</v>
          </cell>
          <cell r="D48067" t="str">
            <v>La Belleza</v>
          </cell>
        </row>
        <row r="48068">
          <cell r="C48068" t="str">
            <v>68377</v>
          </cell>
          <cell r="D48068" t="str">
            <v>La Belleza</v>
          </cell>
        </row>
        <row r="48069">
          <cell r="C48069" t="str">
            <v>68377</v>
          </cell>
          <cell r="D48069" t="str">
            <v>La Belleza</v>
          </cell>
        </row>
        <row r="48070">
          <cell r="C48070" t="str">
            <v>68377</v>
          </cell>
          <cell r="D48070" t="str">
            <v>La Belleza</v>
          </cell>
        </row>
        <row r="48071">
          <cell r="C48071" t="str">
            <v>68377</v>
          </cell>
          <cell r="D48071" t="str">
            <v>La Belleza</v>
          </cell>
        </row>
        <row r="48072">
          <cell r="C48072" t="str">
            <v>68377</v>
          </cell>
          <cell r="D48072" t="str">
            <v>La Belleza</v>
          </cell>
        </row>
        <row r="48073">
          <cell r="C48073" t="str">
            <v>68385</v>
          </cell>
          <cell r="D48073" t="str">
            <v>Landázuri</v>
          </cell>
        </row>
        <row r="48074">
          <cell r="C48074" t="str">
            <v>68385</v>
          </cell>
          <cell r="D48074" t="str">
            <v>Landázuri</v>
          </cell>
        </row>
        <row r="48075">
          <cell r="C48075" t="str">
            <v>68385</v>
          </cell>
          <cell r="D48075" t="str">
            <v>Landázuri</v>
          </cell>
        </row>
        <row r="48076">
          <cell r="C48076" t="str">
            <v>68385</v>
          </cell>
          <cell r="D48076" t="str">
            <v>Landázuri</v>
          </cell>
        </row>
        <row r="48077">
          <cell r="C48077" t="str">
            <v>68385</v>
          </cell>
          <cell r="D48077" t="str">
            <v>Landázuri</v>
          </cell>
        </row>
        <row r="48078">
          <cell r="C48078" t="str">
            <v>68385</v>
          </cell>
          <cell r="D48078" t="str">
            <v>Landázuri</v>
          </cell>
        </row>
        <row r="48079">
          <cell r="C48079" t="str">
            <v>68385</v>
          </cell>
          <cell r="D48079" t="str">
            <v>Landázuri</v>
          </cell>
        </row>
        <row r="48080">
          <cell r="C48080" t="str">
            <v>68385</v>
          </cell>
          <cell r="D48080" t="str">
            <v>Landázuri</v>
          </cell>
        </row>
        <row r="48081">
          <cell r="C48081" t="str">
            <v>68385</v>
          </cell>
          <cell r="D48081" t="str">
            <v>Landázuri</v>
          </cell>
        </row>
        <row r="48082">
          <cell r="C48082" t="str">
            <v>68385</v>
          </cell>
          <cell r="D48082" t="str">
            <v>Landázuri</v>
          </cell>
        </row>
        <row r="48083">
          <cell r="C48083" t="str">
            <v>68385</v>
          </cell>
          <cell r="D48083" t="str">
            <v>Landázuri</v>
          </cell>
        </row>
        <row r="48084">
          <cell r="C48084" t="str">
            <v>68385</v>
          </cell>
          <cell r="D48084" t="str">
            <v>Landázuri</v>
          </cell>
        </row>
        <row r="48085">
          <cell r="C48085" t="str">
            <v>68385</v>
          </cell>
          <cell r="D48085" t="str">
            <v>Landázuri</v>
          </cell>
        </row>
        <row r="48086">
          <cell r="C48086" t="str">
            <v>68385</v>
          </cell>
          <cell r="D48086" t="str">
            <v>Landázuri</v>
          </cell>
        </row>
        <row r="48087">
          <cell r="C48087" t="str">
            <v>68385</v>
          </cell>
          <cell r="D48087" t="str">
            <v>Landázuri</v>
          </cell>
        </row>
        <row r="48088">
          <cell r="C48088" t="str">
            <v>68385</v>
          </cell>
          <cell r="D48088" t="str">
            <v>Landázuri</v>
          </cell>
        </row>
        <row r="48089">
          <cell r="C48089" t="str">
            <v>68385</v>
          </cell>
          <cell r="D48089" t="str">
            <v>Landázuri</v>
          </cell>
        </row>
        <row r="48090">
          <cell r="C48090" t="str">
            <v>68385</v>
          </cell>
          <cell r="D48090" t="str">
            <v>Landázuri</v>
          </cell>
        </row>
        <row r="48091">
          <cell r="C48091" t="str">
            <v>68385</v>
          </cell>
          <cell r="D48091" t="str">
            <v>Landázuri</v>
          </cell>
        </row>
        <row r="48092">
          <cell r="C48092" t="str">
            <v>68385</v>
          </cell>
          <cell r="D48092" t="str">
            <v>Landázuri</v>
          </cell>
        </row>
        <row r="48093">
          <cell r="C48093" t="str">
            <v>68385</v>
          </cell>
          <cell r="D48093" t="str">
            <v>Landázuri</v>
          </cell>
        </row>
        <row r="48094">
          <cell r="C48094" t="str">
            <v>68385</v>
          </cell>
          <cell r="D48094" t="str">
            <v>Landázuri</v>
          </cell>
        </row>
        <row r="48095">
          <cell r="C48095" t="str">
            <v>68385</v>
          </cell>
          <cell r="D48095" t="str">
            <v>Landázuri</v>
          </cell>
        </row>
        <row r="48096">
          <cell r="C48096" t="str">
            <v>68385</v>
          </cell>
          <cell r="D48096" t="str">
            <v>Landázuri</v>
          </cell>
        </row>
        <row r="48097">
          <cell r="C48097" t="str">
            <v>68385</v>
          </cell>
          <cell r="D48097" t="str">
            <v>Landázuri</v>
          </cell>
        </row>
        <row r="48098">
          <cell r="C48098" t="str">
            <v>68385</v>
          </cell>
          <cell r="D48098" t="str">
            <v>Landázuri</v>
          </cell>
        </row>
        <row r="48099">
          <cell r="C48099" t="str">
            <v>68385</v>
          </cell>
          <cell r="D48099" t="str">
            <v>Landázuri</v>
          </cell>
        </row>
        <row r="48100">
          <cell r="C48100" t="str">
            <v>68385</v>
          </cell>
          <cell r="D48100" t="str">
            <v>Landázuri</v>
          </cell>
        </row>
        <row r="48101">
          <cell r="C48101" t="str">
            <v>68385</v>
          </cell>
          <cell r="D48101" t="str">
            <v>Landázuri</v>
          </cell>
        </row>
        <row r="48102">
          <cell r="C48102" t="str">
            <v>68385</v>
          </cell>
          <cell r="D48102" t="str">
            <v>Landázuri</v>
          </cell>
        </row>
        <row r="48103">
          <cell r="C48103" t="str">
            <v>68385</v>
          </cell>
          <cell r="D48103" t="str">
            <v>Landázuri</v>
          </cell>
        </row>
        <row r="48104">
          <cell r="C48104" t="str">
            <v>68385</v>
          </cell>
          <cell r="D48104" t="str">
            <v>Landázuri</v>
          </cell>
        </row>
        <row r="48105">
          <cell r="C48105" t="str">
            <v>68385</v>
          </cell>
          <cell r="D48105" t="str">
            <v>Landázuri</v>
          </cell>
        </row>
        <row r="48106">
          <cell r="C48106" t="str">
            <v>68385</v>
          </cell>
          <cell r="D48106" t="str">
            <v>Landázuri</v>
          </cell>
        </row>
        <row r="48107">
          <cell r="C48107" t="str">
            <v>68385</v>
          </cell>
          <cell r="D48107" t="str">
            <v>Landázuri</v>
          </cell>
        </row>
        <row r="48108">
          <cell r="C48108" t="str">
            <v>68385</v>
          </cell>
          <cell r="D48108" t="str">
            <v>Landázuri</v>
          </cell>
        </row>
        <row r="48109">
          <cell r="C48109" t="str">
            <v>68385</v>
          </cell>
          <cell r="D48109" t="str">
            <v>Landázuri</v>
          </cell>
        </row>
        <row r="48110">
          <cell r="C48110" t="str">
            <v>68385</v>
          </cell>
          <cell r="D48110" t="str">
            <v>Landázuri</v>
          </cell>
        </row>
        <row r="48111">
          <cell r="C48111" t="str">
            <v>68385</v>
          </cell>
          <cell r="D48111" t="str">
            <v>Landázuri</v>
          </cell>
        </row>
        <row r="48112">
          <cell r="C48112" t="str">
            <v>68385</v>
          </cell>
          <cell r="D48112" t="str">
            <v>Landázuri</v>
          </cell>
        </row>
        <row r="48113">
          <cell r="C48113" t="str">
            <v>68385</v>
          </cell>
          <cell r="D48113" t="str">
            <v>Landázuri</v>
          </cell>
        </row>
        <row r="48114">
          <cell r="C48114" t="str">
            <v>68385</v>
          </cell>
          <cell r="D48114" t="str">
            <v>Landázuri</v>
          </cell>
        </row>
        <row r="48115">
          <cell r="C48115" t="str">
            <v>68385</v>
          </cell>
          <cell r="D48115" t="str">
            <v>Landázuri</v>
          </cell>
        </row>
        <row r="48116">
          <cell r="C48116" t="str">
            <v>68385</v>
          </cell>
          <cell r="D48116" t="str">
            <v>Landázuri</v>
          </cell>
        </row>
        <row r="48117">
          <cell r="C48117" t="str">
            <v>68385</v>
          </cell>
          <cell r="D48117" t="str">
            <v>Landázuri</v>
          </cell>
        </row>
        <row r="48118">
          <cell r="C48118" t="str">
            <v>68385</v>
          </cell>
          <cell r="D48118" t="str">
            <v>Landázuri</v>
          </cell>
        </row>
        <row r="48119">
          <cell r="C48119" t="str">
            <v>68385</v>
          </cell>
          <cell r="D48119" t="str">
            <v>Landázuri</v>
          </cell>
        </row>
        <row r="48120">
          <cell r="C48120" t="str">
            <v>68385</v>
          </cell>
          <cell r="D48120" t="str">
            <v>Landázuri</v>
          </cell>
        </row>
        <row r="48121">
          <cell r="C48121" t="str">
            <v>68385</v>
          </cell>
          <cell r="D48121" t="str">
            <v>Landázuri</v>
          </cell>
        </row>
        <row r="48122">
          <cell r="C48122" t="str">
            <v>68385</v>
          </cell>
          <cell r="D48122" t="str">
            <v>Landázuri</v>
          </cell>
        </row>
        <row r="48123">
          <cell r="C48123" t="str">
            <v>68385</v>
          </cell>
          <cell r="D48123" t="str">
            <v>Landázuri</v>
          </cell>
        </row>
        <row r="48124">
          <cell r="C48124" t="str">
            <v>68385</v>
          </cell>
          <cell r="D48124" t="str">
            <v>Landázuri</v>
          </cell>
        </row>
        <row r="48125">
          <cell r="C48125" t="str">
            <v>68385</v>
          </cell>
          <cell r="D48125" t="str">
            <v>Landázuri</v>
          </cell>
        </row>
        <row r="48126">
          <cell r="C48126" t="str">
            <v>68385</v>
          </cell>
          <cell r="D48126" t="str">
            <v>Landázuri</v>
          </cell>
        </row>
        <row r="48127">
          <cell r="C48127" t="str">
            <v>68397</v>
          </cell>
          <cell r="D48127" t="str">
            <v>La Paz</v>
          </cell>
        </row>
        <row r="48128">
          <cell r="C48128" t="str">
            <v>68397</v>
          </cell>
          <cell r="D48128" t="str">
            <v>La Paz</v>
          </cell>
        </row>
        <row r="48129">
          <cell r="C48129" t="str">
            <v>68397</v>
          </cell>
          <cell r="D48129" t="str">
            <v>La Paz</v>
          </cell>
        </row>
        <row r="48130">
          <cell r="C48130" t="str">
            <v>68397</v>
          </cell>
          <cell r="D48130" t="str">
            <v>La Paz</v>
          </cell>
        </row>
        <row r="48131">
          <cell r="C48131" t="str">
            <v>68397</v>
          </cell>
          <cell r="D48131" t="str">
            <v>La Paz</v>
          </cell>
        </row>
        <row r="48132">
          <cell r="C48132" t="str">
            <v>68397</v>
          </cell>
          <cell r="D48132" t="str">
            <v>La Paz</v>
          </cell>
        </row>
        <row r="48133">
          <cell r="C48133" t="str">
            <v>68397</v>
          </cell>
          <cell r="D48133" t="str">
            <v>La Paz</v>
          </cell>
        </row>
        <row r="48134">
          <cell r="C48134" t="str">
            <v>68397</v>
          </cell>
          <cell r="D48134" t="str">
            <v>La Paz</v>
          </cell>
        </row>
        <row r="48135">
          <cell r="C48135" t="str">
            <v>68397</v>
          </cell>
          <cell r="D48135" t="str">
            <v>La Paz</v>
          </cell>
        </row>
        <row r="48136">
          <cell r="C48136" t="str">
            <v>68397</v>
          </cell>
          <cell r="D48136" t="str">
            <v>La Paz</v>
          </cell>
        </row>
        <row r="48137">
          <cell r="C48137" t="str">
            <v>68397</v>
          </cell>
          <cell r="D48137" t="str">
            <v>La Paz</v>
          </cell>
        </row>
        <row r="48138">
          <cell r="C48138" t="str">
            <v>68397</v>
          </cell>
          <cell r="D48138" t="str">
            <v>La Paz</v>
          </cell>
        </row>
        <row r="48139">
          <cell r="C48139" t="str">
            <v>68397</v>
          </cell>
          <cell r="D48139" t="str">
            <v>La Paz</v>
          </cell>
        </row>
        <row r="48140">
          <cell r="C48140" t="str">
            <v>68397</v>
          </cell>
          <cell r="D48140" t="str">
            <v>La Paz</v>
          </cell>
        </row>
        <row r="48141">
          <cell r="C48141" t="str">
            <v>68397</v>
          </cell>
          <cell r="D48141" t="str">
            <v>La Paz</v>
          </cell>
        </row>
        <row r="48142">
          <cell r="C48142" t="str">
            <v>68397</v>
          </cell>
          <cell r="D48142" t="str">
            <v>La Paz</v>
          </cell>
        </row>
        <row r="48143">
          <cell r="C48143" t="str">
            <v>68397</v>
          </cell>
          <cell r="D48143" t="str">
            <v>La Paz</v>
          </cell>
        </row>
        <row r="48144">
          <cell r="C48144" t="str">
            <v>68397</v>
          </cell>
          <cell r="D48144" t="str">
            <v>La Paz</v>
          </cell>
        </row>
        <row r="48145">
          <cell r="C48145" t="str">
            <v>68397</v>
          </cell>
          <cell r="D48145" t="str">
            <v>La Paz</v>
          </cell>
        </row>
        <row r="48146">
          <cell r="C48146" t="str">
            <v>68397</v>
          </cell>
          <cell r="D48146" t="str">
            <v>La Paz</v>
          </cell>
        </row>
        <row r="48147">
          <cell r="C48147" t="str">
            <v>68397</v>
          </cell>
          <cell r="D48147" t="str">
            <v>La Paz</v>
          </cell>
        </row>
        <row r="48148">
          <cell r="C48148" t="str">
            <v>68397</v>
          </cell>
          <cell r="D48148" t="str">
            <v>La Paz</v>
          </cell>
        </row>
        <row r="48149">
          <cell r="C48149" t="str">
            <v>68397</v>
          </cell>
          <cell r="D48149" t="str">
            <v>La Paz</v>
          </cell>
        </row>
        <row r="48150">
          <cell r="C48150" t="str">
            <v>68397</v>
          </cell>
          <cell r="D48150" t="str">
            <v>La Paz</v>
          </cell>
        </row>
        <row r="48151">
          <cell r="C48151" t="str">
            <v>68397</v>
          </cell>
          <cell r="D48151" t="str">
            <v>La Paz</v>
          </cell>
        </row>
        <row r="48152">
          <cell r="C48152" t="str">
            <v>68397</v>
          </cell>
          <cell r="D48152" t="str">
            <v>La Paz</v>
          </cell>
        </row>
        <row r="48153">
          <cell r="C48153" t="str">
            <v>68397</v>
          </cell>
          <cell r="D48153" t="str">
            <v>La Paz</v>
          </cell>
        </row>
        <row r="48154">
          <cell r="C48154" t="str">
            <v>68397</v>
          </cell>
          <cell r="D48154" t="str">
            <v>La Paz</v>
          </cell>
        </row>
        <row r="48155">
          <cell r="C48155" t="str">
            <v>68397</v>
          </cell>
          <cell r="D48155" t="str">
            <v>La Paz</v>
          </cell>
        </row>
        <row r="48156">
          <cell r="C48156" t="str">
            <v>68397</v>
          </cell>
          <cell r="D48156" t="str">
            <v>La Paz</v>
          </cell>
        </row>
        <row r="48157">
          <cell r="C48157" t="str">
            <v>68397</v>
          </cell>
          <cell r="D48157" t="str">
            <v>La Paz</v>
          </cell>
        </row>
        <row r="48158">
          <cell r="C48158" t="str">
            <v>68397</v>
          </cell>
          <cell r="D48158" t="str">
            <v>La Paz</v>
          </cell>
        </row>
        <row r="48159">
          <cell r="C48159" t="str">
            <v>68397</v>
          </cell>
          <cell r="D48159" t="str">
            <v>La Paz</v>
          </cell>
        </row>
        <row r="48160">
          <cell r="C48160" t="str">
            <v>68397</v>
          </cell>
          <cell r="D48160" t="str">
            <v>La Paz</v>
          </cell>
        </row>
        <row r="48161">
          <cell r="C48161" t="str">
            <v>68397</v>
          </cell>
          <cell r="D48161" t="str">
            <v>La Paz</v>
          </cell>
        </row>
        <row r="48162">
          <cell r="C48162" t="str">
            <v>68397</v>
          </cell>
          <cell r="D48162" t="str">
            <v>La Paz</v>
          </cell>
        </row>
        <row r="48163">
          <cell r="C48163" t="str">
            <v>68397</v>
          </cell>
          <cell r="D48163" t="str">
            <v>La Paz</v>
          </cell>
        </row>
        <row r="48164">
          <cell r="C48164" t="str">
            <v>68397</v>
          </cell>
          <cell r="D48164" t="str">
            <v>La Paz</v>
          </cell>
        </row>
        <row r="48165">
          <cell r="C48165" t="str">
            <v>68397</v>
          </cell>
          <cell r="D48165" t="str">
            <v>La Paz</v>
          </cell>
        </row>
        <row r="48166">
          <cell r="C48166" t="str">
            <v>68397</v>
          </cell>
          <cell r="D48166" t="str">
            <v>La Paz</v>
          </cell>
        </row>
        <row r="48167">
          <cell r="C48167" t="str">
            <v>68397</v>
          </cell>
          <cell r="D48167" t="str">
            <v>La Paz</v>
          </cell>
        </row>
        <row r="48168">
          <cell r="C48168" t="str">
            <v>68397</v>
          </cell>
          <cell r="D48168" t="str">
            <v>La Paz</v>
          </cell>
        </row>
        <row r="48169">
          <cell r="C48169" t="str">
            <v>68397</v>
          </cell>
          <cell r="D48169" t="str">
            <v>La Paz</v>
          </cell>
        </row>
        <row r="48170">
          <cell r="C48170" t="str">
            <v>68397</v>
          </cell>
          <cell r="D48170" t="str">
            <v>La Paz</v>
          </cell>
        </row>
        <row r="48171">
          <cell r="C48171" t="str">
            <v>68397</v>
          </cell>
          <cell r="D48171" t="str">
            <v>La Paz</v>
          </cell>
        </row>
        <row r="48172">
          <cell r="C48172" t="str">
            <v>68397</v>
          </cell>
          <cell r="D48172" t="str">
            <v>La Paz</v>
          </cell>
        </row>
        <row r="48173">
          <cell r="C48173" t="str">
            <v>68397</v>
          </cell>
          <cell r="D48173" t="str">
            <v>La Paz</v>
          </cell>
        </row>
        <row r="48174">
          <cell r="C48174" t="str">
            <v>68397</v>
          </cell>
          <cell r="D48174" t="str">
            <v>La Paz</v>
          </cell>
        </row>
        <row r="48175">
          <cell r="C48175" t="str">
            <v>68397</v>
          </cell>
          <cell r="D48175" t="str">
            <v>La Paz</v>
          </cell>
        </row>
        <row r="48176">
          <cell r="C48176" t="str">
            <v>68397</v>
          </cell>
          <cell r="D48176" t="str">
            <v>La Paz</v>
          </cell>
        </row>
        <row r="48177">
          <cell r="C48177" t="str">
            <v>68397</v>
          </cell>
          <cell r="D48177" t="str">
            <v>La Paz</v>
          </cell>
        </row>
        <row r="48178">
          <cell r="C48178" t="str">
            <v>68397</v>
          </cell>
          <cell r="D48178" t="str">
            <v>La Paz</v>
          </cell>
        </row>
        <row r="48179">
          <cell r="C48179" t="str">
            <v>68397</v>
          </cell>
          <cell r="D48179" t="str">
            <v>La Paz</v>
          </cell>
        </row>
        <row r="48180">
          <cell r="C48180" t="str">
            <v>68397</v>
          </cell>
          <cell r="D48180" t="str">
            <v>La Paz</v>
          </cell>
        </row>
        <row r="48181">
          <cell r="C48181" t="str">
            <v>68406</v>
          </cell>
          <cell r="D48181" t="str">
            <v>Lebrija</v>
          </cell>
        </row>
        <row r="48182">
          <cell r="C48182" t="str">
            <v>68406</v>
          </cell>
          <cell r="D48182" t="str">
            <v>Lebrija</v>
          </cell>
        </row>
        <row r="48183">
          <cell r="C48183" t="str">
            <v>68406</v>
          </cell>
          <cell r="D48183" t="str">
            <v>Lebrija</v>
          </cell>
        </row>
        <row r="48184">
          <cell r="C48184" t="str">
            <v>68406</v>
          </cell>
          <cell r="D48184" t="str">
            <v>Lebrija</v>
          </cell>
        </row>
        <row r="48185">
          <cell r="C48185" t="str">
            <v>68406</v>
          </cell>
          <cell r="D48185" t="str">
            <v>Lebrija</v>
          </cell>
        </row>
        <row r="48186">
          <cell r="C48186" t="str">
            <v>68406</v>
          </cell>
          <cell r="D48186" t="str">
            <v>Lebrija</v>
          </cell>
        </row>
        <row r="48187">
          <cell r="C48187" t="str">
            <v>68406</v>
          </cell>
          <cell r="D48187" t="str">
            <v>Lebrija</v>
          </cell>
        </row>
        <row r="48188">
          <cell r="C48188" t="str">
            <v>68406</v>
          </cell>
          <cell r="D48188" t="str">
            <v>Lebrija</v>
          </cell>
        </row>
        <row r="48189">
          <cell r="C48189" t="str">
            <v>68406</v>
          </cell>
          <cell r="D48189" t="str">
            <v>Lebrija</v>
          </cell>
        </row>
        <row r="48190">
          <cell r="C48190" t="str">
            <v>68406</v>
          </cell>
          <cell r="D48190" t="str">
            <v>Lebrija</v>
          </cell>
        </row>
        <row r="48191">
          <cell r="C48191" t="str">
            <v>68406</v>
          </cell>
          <cell r="D48191" t="str">
            <v>Lebrija</v>
          </cell>
        </row>
        <row r="48192">
          <cell r="C48192" t="str">
            <v>68406</v>
          </cell>
          <cell r="D48192" t="str">
            <v>Lebrija</v>
          </cell>
        </row>
        <row r="48193">
          <cell r="C48193" t="str">
            <v>68406</v>
          </cell>
          <cell r="D48193" t="str">
            <v>Lebrija</v>
          </cell>
        </row>
        <row r="48194">
          <cell r="C48194" t="str">
            <v>68406</v>
          </cell>
          <cell r="D48194" t="str">
            <v>Lebrija</v>
          </cell>
        </row>
        <row r="48195">
          <cell r="C48195" t="str">
            <v>68406</v>
          </cell>
          <cell r="D48195" t="str">
            <v>Lebrija</v>
          </cell>
        </row>
        <row r="48196">
          <cell r="C48196" t="str">
            <v>68406</v>
          </cell>
          <cell r="D48196" t="str">
            <v>Lebrija</v>
          </cell>
        </row>
        <row r="48197">
          <cell r="C48197" t="str">
            <v>68406</v>
          </cell>
          <cell r="D48197" t="str">
            <v>Lebrija</v>
          </cell>
        </row>
        <row r="48198">
          <cell r="C48198" t="str">
            <v>68406</v>
          </cell>
          <cell r="D48198" t="str">
            <v>Lebrija</v>
          </cell>
        </row>
        <row r="48199">
          <cell r="C48199" t="str">
            <v>68406</v>
          </cell>
          <cell r="D48199" t="str">
            <v>Lebrija</v>
          </cell>
        </row>
        <row r="48200">
          <cell r="C48200" t="str">
            <v>68406</v>
          </cell>
          <cell r="D48200" t="str">
            <v>Lebrija</v>
          </cell>
        </row>
        <row r="48201">
          <cell r="C48201" t="str">
            <v>68406</v>
          </cell>
          <cell r="D48201" t="str">
            <v>Lebrija</v>
          </cell>
        </row>
        <row r="48202">
          <cell r="C48202" t="str">
            <v>68406</v>
          </cell>
          <cell r="D48202" t="str">
            <v>Lebrija</v>
          </cell>
        </row>
        <row r="48203">
          <cell r="C48203" t="str">
            <v>68406</v>
          </cell>
          <cell r="D48203" t="str">
            <v>Lebrija</v>
          </cell>
        </row>
        <row r="48204">
          <cell r="C48204" t="str">
            <v>68406</v>
          </cell>
          <cell r="D48204" t="str">
            <v>Lebrija</v>
          </cell>
        </row>
        <row r="48205">
          <cell r="C48205" t="str">
            <v>68406</v>
          </cell>
          <cell r="D48205" t="str">
            <v>Lebrija</v>
          </cell>
        </row>
        <row r="48206">
          <cell r="C48206" t="str">
            <v>68406</v>
          </cell>
          <cell r="D48206" t="str">
            <v>Lebrija</v>
          </cell>
        </row>
        <row r="48207">
          <cell r="C48207" t="str">
            <v>68406</v>
          </cell>
          <cell r="D48207" t="str">
            <v>Lebrija</v>
          </cell>
        </row>
        <row r="48208">
          <cell r="C48208" t="str">
            <v>68406</v>
          </cell>
          <cell r="D48208" t="str">
            <v>Lebrija</v>
          </cell>
        </row>
        <row r="48209">
          <cell r="C48209" t="str">
            <v>68406</v>
          </cell>
          <cell r="D48209" t="str">
            <v>Lebrija</v>
          </cell>
        </row>
        <row r="48210">
          <cell r="C48210" t="str">
            <v>68406</v>
          </cell>
          <cell r="D48210" t="str">
            <v>Lebrija</v>
          </cell>
        </row>
        <row r="48211">
          <cell r="C48211" t="str">
            <v>68406</v>
          </cell>
          <cell r="D48211" t="str">
            <v>Lebrija</v>
          </cell>
        </row>
        <row r="48212">
          <cell r="C48212" t="str">
            <v>68406</v>
          </cell>
          <cell r="D48212" t="str">
            <v>Lebrija</v>
          </cell>
        </row>
        <row r="48213">
          <cell r="C48213" t="str">
            <v>68406</v>
          </cell>
          <cell r="D48213" t="str">
            <v>Lebrija</v>
          </cell>
        </row>
        <row r="48214">
          <cell r="C48214" t="str">
            <v>68406</v>
          </cell>
          <cell r="D48214" t="str">
            <v>Lebrija</v>
          </cell>
        </row>
        <row r="48215">
          <cell r="C48215" t="str">
            <v>68406</v>
          </cell>
          <cell r="D48215" t="str">
            <v>Lebrija</v>
          </cell>
        </row>
        <row r="48216">
          <cell r="C48216" t="str">
            <v>68406</v>
          </cell>
          <cell r="D48216" t="str">
            <v>Lebrija</v>
          </cell>
        </row>
        <row r="48217">
          <cell r="C48217" t="str">
            <v>68406</v>
          </cell>
          <cell r="D48217" t="str">
            <v>Lebrija</v>
          </cell>
        </row>
        <row r="48218">
          <cell r="C48218" t="str">
            <v>68406</v>
          </cell>
          <cell r="D48218" t="str">
            <v>Lebrija</v>
          </cell>
        </row>
        <row r="48219">
          <cell r="C48219" t="str">
            <v>68406</v>
          </cell>
          <cell r="D48219" t="str">
            <v>Lebrija</v>
          </cell>
        </row>
        <row r="48220">
          <cell r="C48220" t="str">
            <v>68406</v>
          </cell>
          <cell r="D48220" t="str">
            <v>Lebrija</v>
          </cell>
        </row>
        <row r="48221">
          <cell r="C48221" t="str">
            <v>68406</v>
          </cell>
          <cell r="D48221" t="str">
            <v>Lebrija</v>
          </cell>
        </row>
        <row r="48222">
          <cell r="C48222" t="str">
            <v>68406</v>
          </cell>
          <cell r="D48222" t="str">
            <v>Lebrija</v>
          </cell>
        </row>
        <row r="48223">
          <cell r="C48223" t="str">
            <v>68406</v>
          </cell>
          <cell r="D48223" t="str">
            <v>Lebrija</v>
          </cell>
        </row>
        <row r="48224">
          <cell r="C48224" t="str">
            <v>68406</v>
          </cell>
          <cell r="D48224" t="str">
            <v>Lebrija</v>
          </cell>
        </row>
        <row r="48225">
          <cell r="C48225" t="str">
            <v>68406</v>
          </cell>
          <cell r="D48225" t="str">
            <v>Lebrija</v>
          </cell>
        </row>
        <row r="48226">
          <cell r="C48226" t="str">
            <v>68406</v>
          </cell>
          <cell r="D48226" t="str">
            <v>Lebrija</v>
          </cell>
        </row>
        <row r="48227">
          <cell r="C48227" t="str">
            <v>68406</v>
          </cell>
          <cell r="D48227" t="str">
            <v>Lebrija</v>
          </cell>
        </row>
        <row r="48228">
          <cell r="C48228" t="str">
            <v>68406</v>
          </cell>
          <cell r="D48228" t="str">
            <v>Lebrija</v>
          </cell>
        </row>
        <row r="48229">
          <cell r="C48229" t="str">
            <v>68406</v>
          </cell>
          <cell r="D48229" t="str">
            <v>Lebrija</v>
          </cell>
        </row>
        <row r="48230">
          <cell r="C48230" t="str">
            <v>68406</v>
          </cell>
          <cell r="D48230" t="str">
            <v>Lebrija</v>
          </cell>
        </row>
        <row r="48231">
          <cell r="C48231" t="str">
            <v>68406</v>
          </cell>
          <cell r="D48231" t="str">
            <v>Lebrija</v>
          </cell>
        </row>
        <row r="48232">
          <cell r="C48232" t="str">
            <v>68406</v>
          </cell>
          <cell r="D48232" t="str">
            <v>Lebrija</v>
          </cell>
        </row>
        <row r="48233">
          <cell r="C48233" t="str">
            <v>68406</v>
          </cell>
          <cell r="D48233" t="str">
            <v>Lebrija</v>
          </cell>
        </row>
        <row r="48234">
          <cell r="C48234" t="str">
            <v>68406</v>
          </cell>
          <cell r="D48234" t="str">
            <v>Lebrija</v>
          </cell>
        </row>
        <row r="48235">
          <cell r="C48235" t="str">
            <v>68418</v>
          </cell>
          <cell r="D48235" t="str">
            <v>Los Santos</v>
          </cell>
        </row>
        <row r="48236">
          <cell r="C48236" t="str">
            <v>68418</v>
          </cell>
          <cell r="D48236" t="str">
            <v>Los Santos</v>
          </cell>
        </row>
        <row r="48237">
          <cell r="C48237" t="str">
            <v>68418</v>
          </cell>
          <cell r="D48237" t="str">
            <v>Los Santos</v>
          </cell>
        </row>
        <row r="48238">
          <cell r="C48238" t="str">
            <v>68418</v>
          </cell>
          <cell r="D48238" t="str">
            <v>Los Santos</v>
          </cell>
        </row>
        <row r="48239">
          <cell r="C48239" t="str">
            <v>68418</v>
          </cell>
          <cell r="D48239" t="str">
            <v>Los Santos</v>
          </cell>
        </row>
        <row r="48240">
          <cell r="C48240" t="str">
            <v>68418</v>
          </cell>
          <cell r="D48240" t="str">
            <v>Los Santos</v>
          </cell>
        </row>
        <row r="48241">
          <cell r="C48241" t="str">
            <v>68418</v>
          </cell>
          <cell r="D48241" t="str">
            <v>Los Santos</v>
          </cell>
        </row>
        <row r="48242">
          <cell r="C48242" t="str">
            <v>68418</v>
          </cell>
          <cell r="D48242" t="str">
            <v>Los Santos</v>
          </cell>
        </row>
        <row r="48243">
          <cell r="C48243" t="str">
            <v>68418</v>
          </cell>
          <cell r="D48243" t="str">
            <v>Los Santos</v>
          </cell>
        </row>
        <row r="48244">
          <cell r="C48244" t="str">
            <v>68418</v>
          </cell>
          <cell r="D48244" t="str">
            <v>Los Santos</v>
          </cell>
        </row>
        <row r="48245">
          <cell r="C48245" t="str">
            <v>68418</v>
          </cell>
          <cell r="D48245" t="str">
            <v>Los Santos</v>
          </cell>
        </row>
        <row r="48246">
          <cell r="C48246" t="str">
            <v>68418</v>
          </cell>
          <cell r="D48246" t="str">
            <v>Los Santos</v>
          </cell>
        </row>
        <row r="48247">
          <cell r="C48247" t="str">
            <v>68418</v>
          </cell>
          <cell r="D48247" t="str">
            <v>Los Santos</v>
          </cell>
        </row>
        <row r="48248">
          <cell r="C48248" t="str">
            <v>68418</v>
          </cell>
          <cell r="D48248" t="str">
            <v>Los Santos</v>
          </cell>
        </row>
        <row r="48249">
          <cell r="C48249" t="str">
            <v>68418</v>
          </cell>
          <cell r="D48249" t="str">
            <v>Los Santos</v>
          </cell>
        </row>
        <row r="48250">
          <cell r="C48250" t="str">
            <v>68418</v>
          </cell>
          <cell r="D48250" t="str">
            <v>Los Santos</v>
          </cell>
        </row>
        <row r="48251">
          <cell r="C48251" t="str">
            <v>68418</v>
          </cell>
          <cell r="D48251" t="str">
            <v>Los Santos</v>
          </cell>
        </row>
        <row r="48252">
          <cell r="C48252" t="str">
            <v>68418</v>
          </cell>
          <cell r="D48252" t="str">
            <v>Los Santos</v>
          </cell>
        </row>
        <row r="48253">
          <cell r="C48253" t="str">
            <v>68418</v>
          </cell>
          <cell r="D48253" t="str">
            <v>Los Santos</v>
          </cell>
        </row>
        <row r="48254">
          <cell r="C48254" t="str">
            <v>68418</v>
          </cell>
          <cell r="D48254" t="str">
            <v>Los Santos</v>
          </cell>
        </row>
        <row r="48255">
          <cell r="C48255" t="str">
            <v>68418</v>
          </cell>
          <cell r="D48255" t="str">
            <v>Los Santos</v>
          </cell>
        </row>
        <row r="48256">
          <cell r="C48256" t="str">
            <v>68418</v>
          </cell>
          <cell r="D48256" t="str">
            <v>Los Santos</v>
          </cell>
        </row>
        <row r="48257">
          <cell r="C48257" t="str">
            <v>68418</v>
          </cell>
          <cell r="D48257" t="str">
            <v>Los Santos</v>
          </cell>
        </row>
        <row r="48258">
          <cell r="C48258" t="str">
            <v>68418</v>
          </cell>
          <cell r="D48258" t="str">
            <v>Los Santos</v>
          </cell>
        </row>
        <row r="48259">
          <cell r="C48259" t="str">
            <v>68418</v>
          </cell>
          <cell r="D48259" t="str">
            <v>Los Santos</v>
          </cell>
        </row>
        <row r="48260">
          <cell r="C48260" t="str">
            <v>68418</v>
          </cell>
          <cell r="D48260" t="str">
            <v>Los Santos</v>
          </cell>
        </row>
        <row r="48261">
          <cell r="C48261" t="str">
            <v>68418</v>
          </cell>
          <cell r="D48261" t="str">
            <v>Los Santos</v>
          </cell>
        </row>
        <row r="48262">
          <cell r="C48262" t="str">
            <v>68418</v>
          </cell>
          <cell r="D48262" t="str">
            <v>Los Santos</v>
          </cell>
        </row>
        <row r="48263">
          <cell r="C48263" t="str">
            <v>68418</v>
          </cell>
          <cell r="D48263" t="str">
            <v>Los Santos</v>
          </cell>
        </row>
        <row r="48264">
          <cell r="C48264" t="str">
            <v>68418</v>
          </cell>
          <cell r="D48264" t="str">
            <v>Los Santos</v>
          </cell>
        </row>
        <row r="48265">
          <cell r="C48265" t="str">
            <v>68418</v>
          </cell>
          <cell r="D48265" t="str">
            <v>Los Santos</v>
          </cell>
        </row>
        <row r="48266">
          <cell r="C48266" t="str">
            <v>68418</v>
          </cell>
          <cell r="D48266" t="str">
            <v>Los Santos</v>
          </cell>
        </row>
        <row r="48267">
          <cell r="C48267" t="str">
            <v>68418</v>
          </cell>
          <cell r="D48267" t="str">
            <v>Los Santos</v>
          </cell>
        </row>
        <row r="48268">
          <cell r="C48268" t="str">
            <v>68418</v>
          </cell>
          <cell r="D48268" t="str">
            <v>Los Santos</v>
          </cell>
        </row>
        <row r="48269">
          <cell r="C48269" t="str">
            <v>68418</v>
          </cell>
          <cell r="D48269" t="str">
            <v>Los Santos</v>
          </cell>
        </row>
        <row r="48270">
          <cell r="C48270" t="str">
            <v>68418</v>
          </cell>
          <cell r="D48270" t="str">
            <v>Los Santos</v>
          </cell>
        </row>
        <row r="48271">
          <cell r="C48271" t="str">
            <v>68418</v>
          </cell>
          <cell r="D48271" t="str">
            <v>Los Santos</v>
          </cell>
        </row>
        <row r="48272">
          <cell r="C48272" t="str">
            <v>68418</v>
          </cell>
          <cell r="D48272" t="str">
            <v>Los Santos</v>
          </cell>
        </row>
        <row r="48273">
          <cell r="C48273" t="str">
            <v>68418</v>
          </cell>
          <cell r="D48273" t="str">
            <v>Los Santos</v>
          </cell>
        </row>
        <row r="48274">
          <cell r="C48274" t="str">
            <v>68418</v>
          </cell>
          <cell r="D48274" t="str">
            <v>Los Santos</v>
          </cell>
        </row>
        <row r="48275">
          <cell r="C48275" t="str">
            <v>68418</v>
          </cell>
          <cell r="D48275" t="str">
            <v>Los Santos</v>
          </cell>
        </row>
        <row r="48276">
          <cell r="C48276" t="str">
            <v>68418</v>
          </cell>
          <cell r="D48276" t="str">
            <v>Los Santos</v>
          </cell>
        </row>
        <row r="48277">
          <cell r="C48277" t="str">
            <v>68418</v>
          </cell>
          <cell r="D48277" t="str">
            <v>Los Santos</v>
          </cell>
        </row>
        <row r="48278">
          <cell r="C48278" t="str">
            <v>68418</v>
          </cell>
          <cell r="D48278" t="str">
            <v>Los Santos</v>
          </cell>
        </row>
        <row r="48279">
          <cell r="C48279" t="str">
            <v>68418</v>
          </cell>
          <cell r="D48279" t="str">
            <v>Los Santos</v>
          </cell>
        </row>
        <row r="48280">
          <cell r="C48280" t="str">
            <v>68418</v>
          </cell>
          <cell r="D48280" t="str">
            <v>Los Santos</v>
          </cell>
        </row>
        <row r="48281">
          <cell r="C48281" t="str">
            <v>68418</v>
          </cell>
          <cell r="D48281" t="str">
            <v>Los Santos</v>
          </cell>
        </row>
        <row r="48282">
          <cell r="C48282" t="str">
            <v>68418</v>
          </cell>
          <cell r="D48282" t="str">
            <v>Los Santos</v>
          </cell>
        </row>
        <row r="48283">
          <cell r="C48283" t="str">
            <v>68418</v>
          </cell>
          <cell r="D48283" t="str">
            <v>Los Santos</v>
          </cell>
        </row>
        <row r="48284">
          <cell r="C48284" t="str">
            <v>68418</v>
          </cell>
          <cell r="D48284" t="str">
            <v>Los Santos</v>
          </cell>
        </row>
        <row r="48285">
          <cell r="C48285" t="str">
            <v>68418</v>
          </cell>
          <cell r="D48285" t="str">
            <v>Los Santos</v>
          </cell>
        </row>
        <row r="48286">
          <cell r="C48286" t="str">
            <v>68418</v>
          </cell>
          <cell r="D48286" t="str">
            <v>Los Santos</v>
          </cell>
        </row>
        <row r="48287">
          <cell r="C48287" t="str">
            <v>68418</v>
          </cell>
          <cell r="D48287" t="str">
            <v>Los Santos</v>
          </cell>
        </row>
        <row r="48288">
          <cell r="C48288" t="str">
            <v>68418</v>
          </cell>
          <cell r="D48288" t="str">
            <v>Los Santos</v>
          </cell>
        </row>
        <row r="48289">
          <cell r="C48289" t="str">
            <v>68425</v>
          </cell>
          <cell r="D48289" t="str">
            <v>Macaravita</v>
          </cell>
        </row>
        <row r="48290">
          <cell r="C48290" t="str">
            <v>68425</v>
          </cell>
          <cell r="D48290" t="str">
            <v>Macaravita</v>
          </cell>
        </row>
        <row r="48291">
          <cell r="C48291" t="str">
            <v>68425</v>
          </cell>
          <cell r="D48291" t="str">
            <v>Macaravita</v>
          </cell>
        </row>
        <row r="48292">
          <cell r="C48292" t="str">
            <v>68425</v>
          </cell>
          <cell r="D48292" t="str">
            <v>Macaravita</v>
          </cell>
        </row>
        <row r="48293">
          <cell r="C48293" t="str">
            <v>68425</v>
          </cell>
          <cell r="D48293" t="str">
            <v>Macaravita</v>
          </cell>
        </row>
        <row r="48294">
          <cell r="C48294" t="str">
            <v>68425</v>
          </cell>
          <cell r="D48294" t="str">
            <v>Macaravita</v>
          </cell>
        </row>
        <row r="48295">
          <cell r="C48295" t="str">
            <v>68425</v>
          </cell>
          <cell r="D48295" t="str">
            <v>Macaravita</v>
          </cell>
        </row>
        <row r="48296">
          <cell r="C48296" t="str">
            <v>68425</v>
          </cell>
          <cell r="D48296" t="str">
            <v>Macaravita</v>
          </cell>
        </row>
        <row r="48297">
          <cell r="C48297" t="str">
            <v>68425</v>
          </cell>
          <cell r="D48297" t="str">
            <v>Macaravita</v>
          </cell>
        </row>
        <row r="48298">
          <cell r="C48298" t="str">
            <v>68425</v>
          </cell>
          <cell r="D48298" t="str">
            <v>Macaravita</v>
          </cell>
        </row>
        <row r="48299">
          <cell r="C48299" t="str">
            <v>68425</v>
          </cell>
          <cell r="D48299" t="str">
            <v>Macaravita</v>
          </cell>
        </row>
        <row r="48300">
          <cell r="C48300" t="str">
            <v>68425</v>
          </cell>
          <cell r="D48300" t="str">
            <v>Macaravita</v>
          </cell>
        </row>
        <row r="48301">
          <cell r="C48301" t="str">
            <v>68425</v>
          </cell>
          <cell r="D48301" t="str">
            <v>Macaravita</v>
          </cell>
        </row>
        <row r="48302">
          <cell r="C48302" t="str">
            <v>68425</v>
          </cell>
          <cell r="D48302" t="str">
            <v>Macaravita</v>
          </cell>
        </row>
        <row r="48303">
          <cell r="C48303" t="str">
            <v>68425</v>
          </cell>
          <cell r="D48303" t="str">
            <v>Macaravita</v>
          </cell>
        </row>
        <row r="48304">
          <cell r="C48304" t="str">
            <v>68425</v>
          </cell>
          <cell r="D48304" t="str">
            <v>Macaravita</v>
          </cell>
        </row>
        <row r="48305">
          <cell r="C48305" t="str">
            <v>68425</v>
          </cell>
          <cell r="D48305" t="str">
            <v>Macaravita</v>
          </cell>
        </row>
        <row r="48306">
          <cell r="C48306" t="str">
            <v>68425</v>
          </cell>
          <cell r="D48306" t="str">
            <v>Macaravita</v>
          </cell>
        </row>
        <row r="48307">
          <cell r="C48307" t="str">
            <v>68425</v>
          </cell>
          <cell r="D48307" t="str">
            <v>Macaravita</v>
          </cell>
        </row>
        <row r="48308">
          <cell r="C48308" t="str">
            <v>68425</v>
          </cell>
          <cell r="D48308" t="str">
            <v>Macaravita</v>
          </cell>
        </row>
        <row r="48309">
          <cell r="C48309" t="str">
            <v>68425</v>
          </cell>
          <cell r="D48309" t="str">
            <v>Macaravita</v>
          </cell>
        </row>
        <row r="48310">
          <cell r="C48310" t="str">
            <v>68425</v>
          </cell>
          <cell r="D48310" t="str">
            <v>Macaravita</v>
          </cell>
        </row>
        <row r="48311">
          <cell r="C48311" t="str">
            <v>68425</v>
          </cell>
          <cell r="D48311" t="str">
            <v>Macaravita</v>
          </cell>
        </row>
        <row r="48312">
          <cell r="C48312" t="str">
            <v>68425</v>
          </cell>
          <cell r="D48312" t="str">
            <v>Macaravita</v>
          </cell>
        </row>
        <row r="48313">
          <cell r="C48313" t="str">
            <v>68425</v>
          </cell>
          <cell r="D48313" t="str">
            <v>Macaravita</v>
          </cell>
        </row>
        <row r="48314">
          <cell r="C48314" t="str">
            <v>68425</v>
          </cell>
          <cell r="D48314" t="str">
            <v>Macaravita</v>
          </cell>
        </row>
        <row r="48315">
          <cell r="C48315" t="str">
            <v>68425</v>
          </cell>
          <cell r="D48315" t="str">
            <v>Macaravita</v>
          </cell>
        </row>
        <row r="48316">
          <cell r="C48316" t="str">
            <v>68425</v>
          </cell>
          <cell r="D48316" t="str">
            <v>Macaravita</v>
          </cell>
        </row>
        <row r="48317">
          <cell r="C48317" t="str">
            <v>68425</v>
          </cell>
          <cell r="D48317" t="str">
            <v>Macaravita</v>
          </cell>
        </row>
        <row r="48318">
          <cell r="C48318" t="str">
            <v>68425</v>
          </cell>
          <cell r="D48318" t="str">
            <v>Macaravita</v>
          </cell>
        </row>
        <row r="48319">
          <cell r="C48319" t="str">
            <v>68425</v>
          </cell>
          <cell r="D48319" t="str">
            <v>Macaravita</v>
          </cell>
        </row>
        <row r="48320">
          <cell r="C48320" t="str">
            <v>68425</v>
          </cell>
          <cell r="D48320" t="str">
            <v>Macaravita</v>
          </cell>
        </row>
        <row r="48321">
          <cell r="C48321" t="str">
            <v>68425</v>
          </cell>
          <cell r="D48321" t="str">
            <v>Macaravita</v>
          </cell>
        </row>
        <row r="48322">
          <cell r="C48322" t="str">
            <v>68425</v>
          </cell>
          <cell r="D48322" t="str">
            <v>Macaravita</v>
          </cell>
        </row>
        <row r="48323">
          <cell r="C48323" t="str">
            <v>68425</v>
          </cell>
          <cell r="D48323" t="str">
            <v>Macaravita</v>
          </cell>
        </row>
        <row r="48324">
          <cell r="C48324" t="str">
            <v>68425</v>
          </cell>
          <cell r="D48324" t="str">
            <v>Macaravita</v>
          </cell>
        </row>
        <row r="48325">
          <cell r="C48325" t="str">
            <v>68425</v>
          </cell>
          <cell r="D48325" t="str">
            <v>Macaravita</v>
          </cell>
        </row>
        <row r="48326">
          <cell r="C48326" t="str">
            <v>68425</v>
          </cell>
          <cell r="D48326" t="str">
            <v>Macaravita</v>
          </cell>
        </row>
        <row r="48327">
          <cell r="C48327" t="str">
            <v>68425</v>
          </cell>
          <cell r="D48327" t="str">
            <v>Macaravita</v>
          </cell>
        </row>
        <row r="48328">
          <cell r="C48328" t="str">
            <v>68425</v>
          </cell>
          <cell r="D48328" t="str">
            <v>Macaravita</v>
          </cell>
        </row>
        <row r="48329">
          <cell r="C48329" t="str">
            <v>68425</v>
          </cell>
          <cell r="D48329" t="str">
            <v>Macaravita</v>
          </cell>
        </row>
        <row r="48330">
          <cell r="C48330" t="str">
            <v>68425</v>
          </cell>
          <cell r="D48330" t="str">
            <v>Macaravita</v>
          </cell>
        </row>
        <row r="48331">
          <cell r="C48331" t="str">
            <v>68425</v>
          </cell>
          <cell r="D48331" t="str">
            <v>Macaravita</v>
          </cell>
        </row>
        <row r="48332">
          <cell r="C48332" t="str">
            <v>68425</v>
          </cell>
          <cell r="D48332" t="str">
            <v>Macaravita</v>
          </cell>
        </row>
        <row r="48333">
          <cell r="C48333" t="str">
            <v>68425</v>
          </cell>
          <cell r="D48333" t="str">
            <v>Macaravita</v>
          </cell>
        </row>
        <row r="48334">
          <cell r="C48334" t="str">
            <v>68425</v>
          </cell>
          <cell r="D48334" t="str">
            <v>Macaravita</v>
          </cell>
        </row>
        <row r="48335">
          <cell r="C48335" t="str">
            <v>68425</v>
          </cell>
          <cell r="D48335" t="str">
            <v>Macaravita</v>
          </cell>
        </row>
        <row r="48336">
          <cell r="C48336" t="str">
            <v>68425</v>
          </cell>
          <cell r="D48336" t="str">
            <v>Macaravita</v>
          </cell>
        </row>
        <row r="48337">
          <cell r="C48337" t="str">
            <v>68425</v>
          </cell>
          <cell r="D48337" t="str">
            <v>Macaravita</v>
          </cell>
        </row>
        <row r="48338">
          <cell r="C48338" t="str">
            <v>68425</v>
          </cell>
          <cell r="D48338" t="str">
            <v>Macaravita</v>
          </cell>
        </row>
        <row r="48339">
          <cell r="C48339" t="str">
            <v>68425</v>
          </cell>
          <cell r="D48339" t="str">
            <v>Macaravita</v>
          </cell>
        </row>
        <row r="48340">
          <cell r="C48340" t="str">
            <v>68425</v>
          </cell>
          <cell r="D48340" t="str">
            <v>Macaravita</v>
          </cell>
        </row>
        <row r="48341">
          <cell r="C48341" t="str">
            <v>68425</v>
          </cell>
          <cell r="D48341" t="str">
            <v>Macaravita</v>
          </cell>
        </row>
        <row r="48342">
          <cell r="C48342" t="str">
            <v>68425</v>
          </cell>
          <cell r="D48342" t="str">
            <v>Macaravita</v>
          </cell>
        </row>
        <row r="48343">
          <cell r="C48343" t="str">
            <v>68432</v>
          </cell>
          <cell r="D48343" t="str">
            <v>Málaga</v>
          </cell>
        </row>
        <row r="48344">
          <cell r="C48344" t="str">
            <v>68432</v>
          </cell>
          <cell r="D48344" t="str">
            <v>Málaga</v>
          </cell>
        </row>
        <row r="48345">
          <cell r="C48345" t="str">
            <v>68432</v>
          </cell>
          <cell r="D48345" t="str">
            <v>Málaga</v>
          </cell>
        </row>
        <row r="48346">
          <cell r="C48346" t="str">
            <v>68432</v>
          </cell>
          <cell r="D48346" t="str">
            <v>Málaga</v>
          </cell>
        </row>
        <row r="48347">
          <cell r="C48347" t="str">
            <v>68432</v>
          </cell>
          <cell r="D48347" t="str">
            <v>Málaga</v>
          </cell>
        </row>
        <row r="48348">
          <cell r="C48348" t="str">
            <v>68432</v>
          </cell>
          <cell r="D48348" t="str">
            <v>Málaga</v>
          </cell>
        </row>
        <row r="48349">
          <cell r="C48349" t="str">
            <v>68432</v>
          </cell>
          <cell r="D48349" t="str">
            <v>Málaga</v>
          </cell>
        </row>
        <row r="48350">
          <cell r="C48350" t="str">
            <v>68432</v>
          </cell>
          <cell r="D48350" t="str">
            <v>Málaga</v>
          </cell>
        </row>
        <row r="48351">
          <cell r="C48351" t="str">
            <v>68432</v>
          </cell>
          <cell r="D48351" t="str">
            <v>Málaga</v>
          </cell>
        </row>
        <row r="48352">
          <cell r="C48352" t="str">
            <v>68432</v>
          </cell>
          <cell r="D48352" t="str">
            <v>Málaga</v>
          </cell>
        </row>
        <row r="48353">
          <cell r="C48353" t="str">
            <v>68432</v>
          </cell>
          <cell r="D48353" t="str">
            <v>Málaga</v>
          </cell>
        </row>
        <row r="48354">
          <cell r="C48354" t="str">
            <v>68432</v>
          </cell>
          <cell r="D48354" t="str">
            <v>Málaga</v>
          </cell>
        </row>
        <row r="48355">
          <cell r="C48355" t="str">
            <v>68432</v>
          </cell>
          <cell r="D48355" t="str">
            <v>Málaga</v>
          </cell>
        </row>
        <row r="48356">
          <cell r="C48356" t="str">
            <v>68432</v>
          </cell>
          <cell r="D48356" t="str">
            <v>Málaga</v>
          </cell>
        </row>
        <row r="48357">
          <cell r="C48357" t="str">
            <v>68432</v>
          </cell>
          <cell r="D48357" t="str">
            <v>Málaga</v>
          </cell>
        </row>
        <row r="48358">
          <cell r="C48358" t="str">
            <v>68432</v>
          </cell>
          <cell r="D48358" t="str">
            <v>Málaga</v>
          </cell>
        </row>
        <row r="48359">
          <cell r="C48359" t="str">
            <v>68432</v>
          </cell>
          <cell r="D48359" t="str">
            <v>Málaga</v>
          </cell>
        </row>
        <row r="48360">
          <cell r="C48360" t="str">
            <v>68432</v>
          </cell>
          <cell r="D48360" t="str">
            <v>Málaga</v>
          </cell>
        </row>
        <row r="48361">
          <cell r="C48361" t="str">
            <v>68432</v>
          </cell>
          <cell r="D48361" t="str">
            <v>Málaga</v>
          </cell>
        </row>
        <row r="48362">
          <cell r="C48362" t="str">
            <v>68432</v>
          </cell>
          <cell r="D48362" t="str">
            <v>Málaga</v>
          </cell>
        </row>
        <row r="48363">
          <cell r="C48363" t="str">
            <v>68432</v>
          </cell>
          <cell r="D48363" t="str">
            <v>Málaga</v>
          </cell>
        </row>
        <row r="48364">
          <cell r="C48364" t="str">
            <v>68432</v>
          </cell>
          <cell r="D48364" t="str">
            <v>Málaga</v>
          </cell>
        </row>
        <row r="48365">
          <cell r="C48365" t="str">
            <v>68432</v>
          </cell>
          <cell r="D48365" t="str">
            <v>Málaga</v>
          </cell>
        </row>
        <row r="48366">
          <cell r="C48366" t="str">
            <v>68432</v>
          </cell>
          <cell r="D48366" t="str">
            <v>Málaga</v>
          </cell>
        </row>
        <row r="48367">
          <cell r="C48367" t="str">
            <v>68432</v>
          </cell>
          <cell r="D48367" t="str">
            <v>Málaga</v>
          </cell>
        </row>
        <row r="48368">
          <cell r="C48368" t="str">
            <v>68432</v>
          </cell>
          <cell r="D48368" t="str">
            <v>Málaga</v>
          </cell>
        </row>
        <row r="48369">
          <cell r="C48369" t="str">
            <v>68432</v>
          </cell>
          <cell r="D48369" t="str">
            <v>Málaga</v>
          </cell>
        </row>
        <row r="48370">
          <cell r="C48370" t="str">
            <v>68432</v>
          </cell>
          <cell r="D48370" t="str">
            <v>Málaga</v>
          </cell>
        </row>
        <row r="48371">
          <cell r="C48371" t="str">
            <v>68432</v>
          </cell>
          <cell r="D48371" t="str">
            <v>Málaga</v>
          </cell>
        </row>
        <row r="48372">
          <cell r="C48372" t="str">
            <v>68432</v>
          </cell>
          <cell r="D48372" t="str">
            <v>Málaga</v>
          </cell>
        </row>
        <row r="48373">
          <cell r="C48373" t="str">
            <v>68432</v>
          </cell>
          <cell r="D48373" t="str">
            <v>Málaga</v>
          </cell>
        </row>
        <row r="48374">
          <cell r="C48374" t="str">
            <v>68432</v>
          </cell>
          <cell r="D48374" t="str">
            <v>Málaga</v>
          </cell>
        </row>
        <row r="48375">
          <cell r="C48375" t="str">
            <v>68432</v>
          </cell>
          <cell r="D48375" t="str">
            <v>Málaga</v>
          </cell>
        </row>
        <row r="48376">
          <cell r="C48376" t="str">
            <v>68432</v>
          </cell>
          <cell r="D48376" t="str">
            <v>Málaga</v>
          </cell>
        </row>
        <row r="48377">
          <cell r="C48377" t="str">
            <v>68432</v>
          </cell>
          <cell r="D48377" t="str">
            <v>Málaga</v>
          </cell>
        </row>
        <row r="48378">
          <cell r="C48378" t="str">
            <v>68432</v>
          </cell>
          <cell r="D48378" t="str">
            <v>Málaga</v>
          </cell>
        </row>
        <row r="48379">
          <cell r="C48379" t="str">
            <v>68432</v>
          </cell>
          <cell r="D48379" t="str">
            <v>Málaga</v>
          </cell>
        </row>
        <row r="48380">
          <cell r="C48380" t="str">
            <v>68432</v>
          </cell>
          <cell r="D48380" t="str">
            <v>Málaga</v>
          </cell>
        </row>
        <row r="48381">
          <cell r="C48381" t="str">
            <v>68432</v>
          </cell>
          <cell r="D48381" t="str">
            <v>Málaga</v>
          </cell>
        </row>
        <row r="48382">
          <cell r="C48382" t="str">
            <v>68432</v>
          </cell>
          <cell r="D48382" t="str">
            <v>Málaga</v>
          </cell>
        </row>
        <row r="48383">
          <cell r="C48383" t="str">
            <v>68432</v>
          </cell>
          <cell r="D48383" t="str">
            <v>Málaga</v>
          </cell>
        </row>
        <row r="48384">
          <cell r="C48384" t="str">
            <v>68432</v>
          </cell>
          <cell r="D48384" t="str">
            <v>Málaga</v>
          </cell>
        </row>
        <row r="48385">
          <cell r="C48385" t="str">
            <v>68432</v>
          </cell>
          <cell r="D48385" t="str">
            <v>Málaga</v>
          </cell>
        </row>
        <row r="48386">
          <cell r="C48386" t="str">
            <v>68432</v>
          </cell>
          <cell r="D48386" t="str">
            <v>Málaga</v>
          </cell>
        </row>
        <row r="48387">
          <cell r="C48387" t="str">
            <v>68432</v>
          </cell>
          <cell r="D48387" t="str">
            <v>Málaga</v>
          </cell>
        </row>
        <row r="48388">
          <cell r="C48388" t="str">
            <v>68432</v>
          </cell>
          <cell r="D48388" t="str">
            <v>Málaga</v>
          </cell>
        </row>
        <row r="48389">
          <cell r="C48389" t="str">
            <v>68432</v>
          </cell>
          <cell r="D48389" t="str">
            <v>Málaga</v>
          </cell>
        </row>
        <row r="48390">
          <cell r="C48390" t="str">
            <v>68432</v>
          </cell>
          <cell r="D48390" t="str">
            <v>Málaga</v>
          </cell>
        </row>
        <row r="48391">
          <cell r="C48391" t="str">
            <v>68432</v>
          </cell>
          <cell r="D48391" t="str">
            <v>Málaga</v>
          </cell>
        </row>
        <row r="48392">
          <cell r="C48392" t="str">
            <v>68432</v>
          </cell>
          <cell r="D48392" t="str">
            <v>Málaga</v>
          </cell>
        </row>
        <row r="48393">
          <cell r="C48393" t="str">
            <v>68432</v>
          </cell>
          <cell r="D48393" t="str">
            <v>Málaga</v>
          </cell>
        </row>
        <row r="48394">
          <cell r="C48394" t="str">
            <v>68432</v>
          </cell>
          <cell r="D48394" t="str">
            <v>Málaga</v>
          </cell>
        </row>
        <row r="48395">
          <cell r="C48395" t="str">
            <v>68432</v>
          </cell>
          <cell r="D48395" t="str">
            <v>Málaga</v>
          </cell>
        </row>
        <row r="48396">
          <cell r="C48396" t="str">
            <v>68432</v>
          </cell>
          <cell r="D48396" t="str">
            <v>Málaga</v>
          </cell>
        </row>
        <row r="48397">
          <cell r="C48397" t="str">
            <v>68444</v>
          </cell>
          <cell r="D48397" t="str">
            <v>Matanza</v>
          </cell>
        </row>
        <row r="48398">
          <cell r="C48398" t="str">
            <v>68444</v>
          </cell>
          <cell r="D48398" t="str">
            <v>Matanza</v>
          </cell>
        </row>
        <row r="48399">
          <cell r="C48399" t="str">
            <v>68444</v>
          </cell>
          <cell r="D48399" t="str">
            <v>Matanza</v>
          </cell>
        </row>
        <row r="48400">
          <cell r="C48400" t="str">
            <v>68444</v>
          </cell>
          <cell r="D48400" t="str">
            <v>Matanza</v>
          </cell>
        </row>
        <row r="48401">
          <cell r="C48401" t="str">
            <v>68444</v>
          </cell>
          <cell r="D48401" t="str">
            <v>Matanza</v>
          </cell>
        </row>
        <row r="48402">
          <cell r="C48402" t="str">
            <v>68444</v>
          </cell>
          <cell r="D48402" t="str">
            <v>Matanza</v>
          </cell>
        </row>
        <row r="48403">
          <cell r="C48403" t="str">
            <v>68444</v>
          </cell>
          <cell r="D48403" t="str">
            <v>Matanza</v>
          </cell>
        </row>
        <row r="48404">
          <cell r="C48404" t="str">
            <v>68444</v>
          </cell>
          <cell r="D48404" t="str">
            <v>Matanza</v>
          </cell>
        </row>
        <row r="48405">
          <cell r="C48405" t="str">
            <v>68444</v>
          </cell>
          <cell r="D48405" t="str">
            <v>Matanza</v>
          </cell>
        </row>
        <row r="48406">
          <cell r="C48406" t="str">
            <v>68444</v>
          </cell>
          <cell r="D48406" t="str">
            <v>Matanza</v>
          </cell>
        </row>
        <row r="48407">
          <cell r="C48407" t="str">
            <v>68444</v>
          </cell>
          <cell r="D48407" t="str">
            <v>Matanza</v>
          </cell>
        </row>
        <row r="48408">
          <cell r="C48408" t="str">
            <v>68444</v>
          </cell>
          <cell r="D48408" t="str">
            <v>Matanza</v>
          </cell>
        </row>
        <row r="48409">
          <cell r="C48409" t="str">
            <v>68444</v>
          </cell>
          <cell r="D48409" t="str">
            <v>Matanza</v>
          </cell>
        </row>
        <row r="48410">
          <cell r="C48410" t="str">
            <v>68444</v>
          </cell>
          <cell r="D48410" t="str">
            <v>Matanza</v>
          </cell>
        </row>
        <row r="48411">
          <cell r="C48411" t="str">
            <v>68444</v>
          </cell>
          <cell r="D48411" t="str">
            <v>Matanza</v>
          </cell>
        </row>
        <row r="48412">
          <cell r="C48412" t="str">
            <v>68444</v>
          </cell>
          <cell r="D48412" t="str">
            <v>Matanza</v>
          </cell>
        </row>
        <row r="48413">
          <cell r="C48413" t="str">
            <v>68444</v>
          </cell>
          <cell r="D48413" t="str">
            <v>Matanza</v>
          </cell>
        </row>
        <row r="48414">
          <cell r="C48414" t="str">
            <v>68444</v>
          </cell>
          <cell r="D48414" t="str">
            <v>Matanza</v>
          </cell>
        </row>
        <row r="48415">
          <cell r="C48415" t="str">
            <v>68444</v>
          </cell>
          <cell r="D48415" t="str">
            <v>Matanza</v>
          </cell>
        </row>
        <row r="48416">
          <cell r="C48416" t="str">
            <v>68444</v>
          </cell>
          <cell r="D48416" t="str">
            <v>Matanza</v>
          </cell>
        </row>
        <row r="48417">
          <cell r="C48417" t="str">
            <v>68444</v>
          </cell>
          <cell r="D48417" t="str">
            <v>Matanza</v>
          </cell>
        </row>
        <row r="48418">
          <cell r="C48418" t="str">
            <v>68444</v>
          </cell>
          <cell r="D48418" t="str">
            <v>Matanza</v>
          </cell>
        </row>
        <row r="48419">
          <cell r="C48419" t="str">
            <v>68444</v>
          </cell>
          <cell r="D48419" t="str">
            <v>Matanza</v>
          </cell>
        </row>
        <row r="48420">
          <cell r="C48420" t="str">
            <v>68444</v>
          </cell>
          <cell r="D48420" t="str">
            <v>Matanza</v>
          </cell>
        </row>
        <row r="48421">
          <cell r="C48421" t="str">
            <v>68444</v>
          </cell>
          <cell r="D48421" t="str">
            <v>Matanza</v>
          </cell>
        </row>
        <row r="48422">
          <cell r="C48422" t="str">
            <v>68444</v>
          </cell>
          <cell r="D48422" t="str">
            <v>Matanza</v>
          </cell>
        </row>
        <row r="48423">
          <cell r="C48423" t="str">
            <v>68444</v>
          </cell>
          <cell r="D48423" t="str">
            <v>Matanza</v>
          </cell>
        </row>
        <row r="48424">
          <cell r="C48424" t="str">
            <v>68444</v>
          </cell>
          <cell r="D48424" t="str">
            <v>Matanza</v>
          </cell>
        </row>
        <row r="48425">
          <cell r="C48425" t="str">
            <v>68444</v>
          </cell>
          <cell r="D48425" t="str">
            <v>Matanza</v>
          </cell>
        </row>
        <row r="48426">
          <cell r="C48426" t="str">
            <v>68444</v>
          </cell>
          <cell r="D48426" t="str">
            <v>Matanza</v>
          </cell>
        </row>
        <row r="48427">
          <cell r="C48427" t="str">
            <v>68444</v>
          </cell>
          <cell r="D48427" t="str">
            <v>Matanza</v>
          </cell>
        </row>
        <row r="48428">
          <cell r="C48428" t="str">
            <v>68444</v>
          </cell>
          <cell r="D48428" t="str">
            <v>Matanza</v>
          </cell>
        </row>
        <row r="48429">
          <cell r="C48429" t="str">
            <v>68444</v>
          </cell>
          <cell r="D48429" t="str">
            <v>Matanza</v>
          </cell>
        </row>
        <row r="48430">
          <cell r="C48430" t="str">
            <v>68444</v>
          </cell>
          <cell r="D48430" t="str">
            <v>Matanza</v>
          </cell>
        </row>
        <row r="48431">
          <cell r="C48431" t="str">
            <v>68444</v>
          </cell>
          <cell r="D48431" t="str">
            <v>Matanza</v>
          </cell>
        </row>
        <row r="48432">
          <cell r="C48432" t="str">
            <v>68444</v>
          </cell>
          <cell r="D48432" t="str">
            <v>Matanza</v>
          </cell>
        </row>
        <row r="48433">
          <cell r="C48433" t="str">
            <v>68444</v>
          </cell>
          <cell r="D48433" t="str">
            <v>Matanza</v>
          </cell>
        </row>
        <row r="48434">
          <cell r="C48434" t="str">
            <v>68444</v>
          </cell>
          <cell r="D48434" t="str">
            <v>Matanza</v>
          </cell>
        </row>
        <row r="48435">
          <cell r="C48435" t="str">
            <v>68444</v>
          </cell>
          <cell r="D48435" t="str">
            <v>Matanza</v>
          </cell>
        </row>
        <row r="48436">
          <cell r="C48436" t="str">
            <v>68444</v>
          </cell>
          <cell r="D48436" t="str">
            <v>Matanza</v>
          </cell>
        </row>
        <row r="48437">
          <cell r="C48437" t="str">
            <v>68444</v>
          </cell>
          <cell r="D48437" t="str">
            <v>Matanza</v>
          </cell>
        </row>
        <row r="48438">
          <cell r="C48438" t="str">
            <v>68444</v>
          </cell>
          <cell r="D48438" t="str">
            <v>Matanza</v>
          </cell>
        </row>
        <row r="48439">
          <cell r="C48439" t="str">
            <v>68444</v>
          </cell>
          <cell r="D48439" t="str">
            <v>Matanza</v>
          </cell>
        </row>
        <row r="48440">
          <cell r="C48440" t="str">
            <v>68444</v>
          </cell>
          <cell r="D48440" t="str">
            <v>Matanza</v>
          </cell>
        </row>
        <row r="48441">
          <cell r="C48441" t="str">
            <v>68444</v>
          </cell>
          <cell r="D48441" t="str">
            <v>Matanza</v>
          </cell>
        </row>
        <row r="48442">
          <cell r="C48442" t="str">
            <v>68444</v>
          </cell>
          <cell r="D48442" t="str">
            <v>Matanza</v>
          </cell>
        </row>
        <row r="48443">
          <cell r="C48443" t="str">
            <v>68444</v>
          </cell>
          <cell r="D48443" t="str">
            <v>Matanza</v>
          </cell>
        </row>
        <row r="48444">
          <cell r="C48444" t="str">
            <v>68444</v>
          </cell>
          <cell r="D48444" t="str">
            <v>Matanza</v>
          </cell>
        </row>
        <row r="48445">
          <cell r="C48445" t="str">
            <v>68444</v>
          </cell>
          <cell r="D48445" t="str">
            <v>Matanza</v>
          </cell>
        </row>
        <row r="48446">
          <cell r="C48446" t="str">
            <v>68444</v>
          </cell>
          <cell r="D48446" t="str">
            <v>Matanza</v>
          </cell>
        </row>
        <row r="48447">
          <cell r="C48447" t="str">
            <v>68444</v>
          </cell>
          <cell r="D48447" t="str">
            <v>Matanza</v>
          </cell>
        </row>
        <row r="48448">
          <cell r="C48448" t="str">
            <v>68444</v>
          </cell>
          <cell r="D48448" t="str">
            <v>Matanza</v>
          </cell>
        </row>
        <row r="48449">
          <cell r="C48449" t="str">
            <v>68444</v>
          </cell>
          <cell r="D48449" t="str">
            <v>Matanza</v>
          </cell>
        </row>
        <row r="48450">
          <cell r="C48450" t="str">
            <v>68444</v>
          </cell>
          <cell r="D48450" t="str">
            <v>Matanza</v>
          </cell>
        </row>
        <row r="48451">
          <cell r="C48451" t="str">
            <v>68464</v>
          </cell>
          <cell r="D48451" t="str">
            <v>Mogotes</v>
          </cell>
        </row>
        <row r="48452">
          <cell r="C48452" t="str">
            <v>68464</v>
          </cell>
          <cell r="D48452" t="str">
            <v>Mogotes</v>
          </cell>
        </row>
        <row r="48453">
          <cell r="C48453" t="str">
            <v>68464</v>
          </cell>
          <cell r="D48453" t="str">
            <v>Mogotes</v>
          </cell>
        </row>
        <row r="48454">
          <cell r="C48454" t="str">
            <v>68464</v>
          </cell>
          <cell r="D48454" t="str">
            <v>Mogotes</v>
          </cell>
        </row>
        <row r="48455">
          <cell r="C48455" t="str">
            <v>68464</v>
          </cell>
          <cell r="D48455" t="str">
            <v>Mogotes</v>
          </cell>
        </row>
        <row r="48456">
          <cell r="C48456" t="str">
            <v>68464</v>
          </cell>
          <cell r="D48456" t="str">
            <v>Mogotes</v>
          </cell>
        </row>
        <row r="48457">
          <cell r="C48457" t="str">
            <v>68464</v>
          </cell>
          <cell r="D48457" t="str">
            <v>Mogotes</v>
          </cell>
        </row>
        <row r="48458">
          <cell r="C48458" t="str">
            <v>68464</v>
          </cell>
          <cell r="D48458" t="str">
            <v>Mogotes</v>
          </cell>
        </row>
        <row r="48459">
          <cell r="C48459" t="str">
            <v>68464</v>
          </cell>
          <cell r="D48459" t="str">
            <v>Mogotes</v>
          </cell>
        </row>
        <row r="48460">
          <cell r="C48460" t="str">
            <v>68464</v>
          </cell>
          <cell r="D48460" t="str">
            <v>Mogotes</v>
          </cell>
        </row>
        <row r="48461">
          <cell r="C48461" t="str">
            <v>68464</v>
          </cell>
          <cell r="D48461" t="str">
            <v>Mogotes</v>
          </cell>
        </row>
        <row r="48462">
          <cell r="C48462" t="str">
            <v>68464</v>
          </cell>
          <cell r="D48462" t="str">
            <v>Mogotes</v>
          </cell>
        </row>
        <row r="48463">
          <cell r="C48463" t="str">
            <v>68464</v>
          </cell>
          <cell r="D48463" t="str">
            <v>Mogotes</v>
          </cell>
        </row>
        <row r="48464">
          <cell r="C48464" t="str">
            <v>68464</v>
          </cell>
          <cell r="D48464" t="str">
            <v>Mogotes</v>
          </cell>
        </row>
        <row r="48465">
          <cell r="C48465" t="str">
            <v>68464</v>
          </cell>
          <cell r="D48465" t="str">
            <v>Mogotes</v>
          </cell>
        </row>
        <row r="48466">
          <cell r="C48466" t="str">
            <v>68464</v>
          </cell>
          <cell r="D48466" t="str">
            <v>Mogotes</v>
          </cell>
        </row>
        <row r="48467">
          <cell r="C48467" t="str">
            <v>68464</v>
          </cell>
          <cell r="D48467" t="str">
            <v>Mogotes</v>
          </cell>
        </row>
        <row r="48468">
          <cell r="C48468" t="str">
            <v>68464</v>
          </cell>
          <cell r="D48468" t="str">
            <v>Mogotes</v>
          </cell>
        </row>
        <row r="48469">
          <cell r="C48469" t="str">
            <v>68464</v>
          </cell>
          <cell r="D48469" t="str">
            <v>Mogotes</v>
          </cell>
        </row>
        <row r="48470">
          <cell r="C48470" t="str">
            <v>68464</v>
          </cell>
          <cell r="D48470" t="str">
            <v>Mogotes</v>
          </cell>
        </row>
        <row r="48471">
          <cell r="C48471" t="str">
            <v>68464</v>
          </cell>
          <cell r="D48471" t="str">
            <v>Mogotes</v>
          </cell>
        </row>
        <row r="48472">
          <cell r="C48472" t="str">
            <v>68464</v>
          </cell>
          <cell r="D48472" t="str">
            <v>Mogotes</v>
          </cell>
        </row>
        <row r="48473">
          <cell r="C48473" t="str">
            <v>68464</v>
          </cell>
          <cell r="D48473" t="str">
            <v>Mogotes</v>
          </cell>
        </row>
        <row r="48474">
          <cell r="C48474" t="str">
            <v>68464</v>
          </cell>
          <cell r="D48474" t="str">
            <v>Mogotes</v>
          </cell>
        </row>
        <row r="48475">
          <cell r="C48475" t="str">
            <v>68464</v>
          </cell>
          <cell r="D48475" t="str">
            <v>Mogotes</v>
          </cell>
        </row>
        <row r="48476">
          <cell r="C48476" t="str">
            <v>68464</v>
          </cell>
          <cell r="D48476" t="str">
            <v>Mogotes</v>
          </cell>
        </row>
        <row r="48477">
          <cell r="C48477" t="str">
            <v>68464</v>
          </cell>
          <cell r="D48477" t="str">
            <v>Mogotes</v>
          </cell>
        </row>
        <row r="48478">
          <cell r="C48478" t="str">
            <v>68464</v>
          </cell>
          <cell r="D48478" t="str">
            <v>Mogotes</v>
          </cell>
        </row>
        <row r="48479">
          <cell r="C48479" t="str">
            <v>68464</v>
          </cell>
          <cell r="D48479" t="str">
            <v>Mogotes</v>
          </cell>
        </row>
        <row r="48480">
          <cell r="C48480" t="str">
            <v>68464</v>
          </cell>
          <cell r="D48480" t="str">
            <v>Mogotes</v>
          </cell>
        </row>
        <row r="48481">
          <cell r="C48481" t="str">
            <v>68464</v>
          </cell>
          <cell r="D48481" t="str">
            <v>Mogotes</v>
          </cell>
        </row>
        <row r="48482">
          <cell r="C48482" t="str">
            <v>68464</v>
          </cell>
          <cell r="D48482" t="str">
            <v>Mogotes</v>
          </cell>
        </row>
        <row r="48483">
          <cell r="C48483" t="str">
            <v>68464</v>
          </cell>
          <cell r="D48483" t="str">
            <v>Mogotes</v>
          </cell>
        </row>
        <row r="48484">
          <cell r="C48484" t="str">
            <v>68464</v>
          </cell>
          <cell r="D48484" t="str">
            <v>Mogotes</v>
          </cell>
        </row>
        <row r="48485">
          <cell r="C48485" t="str">
            <v>68464</v>
          </cell>
          <cell r="D48485" t="str">
            <v>Mogotes</v>
          </cell>
        </row>
        <row r="48486">
          <cell r="C48486" t="str">
            <v>68464</v>
          </cell>
          <cell r="D48486" t="str">
            <v>Mogotes</v>
          </cell>
        </row>
        <row r="48487">
          <cell r="C48487" t="str">
            <v>68464</v>
          </cell>
          <cell r="D48487" t="str">
            <v>Mogotes</v>
          </cell>
        </row>
        <row r="48488">
          <cell r="C48488" t="str">
            <v>68464</v>
          </cell>
          <cell r="D48488" t="str">
            <v>Mogotes</v>
          </cell>
        </row>
        <row r="48489">
          <cell r="C48489" t="str">
            <v>68464</v>
          </cell>
          <cell r="D48489" t="str">
            <v>Mogotes</v>
          </cell>
        </row>
        <row r="48490">
          <cell r="C48490" t="str">
            <v>68464</v>
          </cell>
          <cell r="D48490" t="str">
            <v>Mogotes</v>
          </cell>
        </row>
        <row r="48491">
          <cell r="C48491" t="str">
            <v>68464</v>
          </cell>
          <cell r="D48491" t="str">
            <v>Mogotes</v>
          </cell>
        </row>
        <row r="48492">
          <cell r="C48492" t="str">
            <v>68464</v>
          </cell>
          <cell r="D48492" t="str">
            <v>Mogotes</v>
          </cell>
        </row>
        <row r="48493">
          <cell r="C48493" t="str">
            <v>68464</v>
          </cell>
          <cell r="D48493" t="str">
            <v>Mogotes</v>
          </cell>
        </row>
        <row r="48494">
          <cell r="C48494" t="str">
            <v>68464</v>
          </cell>
          <cell r="D48494" t="str">
            <v>Mogotes</v>
          </cell>
        </row>
        <row r="48495">
          <cell r="C48495" t="str">
            <v>68464</v>
          </cell>
          <cell r="D48495" t="str">
            <v>Mogotes</v>
          </cell>
        </row>
        <row r="48496">
          <cell r="C48496" t="str">
            <v>68464</v>
          </cell>
          <cell r="D48496" t="str">
            <v>Mogotes</v>
          </cell>
        </row>
        <row r="48497">
          <cell r="C48497" t="str">
            <v>68464</v>
          </cell>
          <cell r="D48497" t="str">
            <v>Mogotes</v>
          </cell>
        </row>
        <row r="48498">
          <cell r="C48498" t="str">
            <v>68464</v>
          </cell>
          <cell r="D48498" t="str">
            <v>Mogotes</v>
          </cell>
        </row>
        <row r="48499">
          <cell r="C48499" t="str">
            <v>68464</v>
          </cell>
          <cell r="D48499" t="str">
            <v>Mogotes</v>
          </cell>
        </row>
        <row r="48500">
          <cell r="C48500" t="str">
            <v>68464</v>
          </cell>
          <cell r="D48500" t="str">
            <v>Mogotes</v>
          </cell>
        </row>
        <row r="48501">
          <cell r="C48501" t="str">
            <v>68464</v>
          </cell>
          <cell r="D48501" t="str">
            <v>Mogotes</v>
          </cell>
        </row>
        <row r="48502">
          <cell r="C48502" t="str">
            <v>68464</v>
          </cell>
          <cell r="D48502" t="str">
            <v>Mogotes</v>
          </cell>
        </row>
        <row r="48503">
          <cell r="C48503" t="str">
            <v>68464</v>
          </cell>
          <cell r="D48503" t="str">
            <v>Mogotes</v>
          </cell>
        </row>
        <row r="48504">
          <cell r="C48504" t="str">
            <v>68464</v>
          </cell>
          <cell r="D48504" t="str">
            <v>Mogotes</v>
          </cell>
        </row>
        <row r="48505">
          <cell r="C48505" t="str">
            <v>68468</v>
          </cell>
          <cell r="D48505" t="str">
            <v>Molagavita</v>
          </cell>
        </row>
        <row r="48506">
          <cell r="C48506" t="str">
            <v>68468</v>
          </cell>
          <cell r="D48506" t="str">
            <v>Molagavita</v>
          </cell>
        </row>
        <row r="48507">
          <cell r="C48507" t="str">
            <v>68468</v>
          </cell>
          <cell r="D48507" t="str">
            <v>Molagavita</v>
          </cell>
        </row>
        <row r="48508">
          <cell r="C48508" t="str">
            <v>68468</v>
          </cell>
          <cell r="D48508" t="str">
            <v>Molagavita</v>
          </cell>
        </row>
        <row r="48509">
          <cell r="C48509" t="str">
            <v>68468</v>
          </cell>
          <cell r="D48509" t="str">
            <v>Molagavita</v>
          </cell>
        </row>
        <row r="48510">
          <cell r="C48510" t="str">
            <v>68468</v>
          </cell>
          <cell r="D48510" t="str">
            <v>Molagavita</v>
          </cell>
        </row>
        <row r="48511">
          <cell r="C48511" t="str">
            <v>68468</v>
          </cell>
          <cell r="D48511" t="str">
            <v>Molagavita</v>
          </cell>
        </row>
        <row r="48512">
          <cell r="C48512" t="str">
            <v>68468</v>
          </cell>
          <cell r="D48512" t="str">
            <v>Molagavita</v>
          </cell>
        </row>
        <row r="48513">
          <cell r="C48513" t="str">
            <v>68468</v>
          </cell>
          <cell r="D48513" t="str">
            <v>Molagavita</v>
          </cell>
        </row>
        <row r="48514">
          <cell r="C48514" t="str">
            <v>68468</v>
          </cell>
          <cell r="D48514" t="str">
            <v>Molagavita</v>
          </cell>
        </row>
        <row r="48515">
          <cell r="C48515" t="str">
            <v>68468</v>
          </cell>
          <cell r="D48515" t="str">
            <v>Molagavita</v>
          </cell>
        </row>
        <row r="48516">
          <cell r="C48516" t="str">
            <v>68468</v>
          </cell>
          <cell r="D48516" t="str">
            <v>Molagavita</v>
          </cell>
        </row>
        <row r="48517">
          <cell r="C48517" t="str">
            <v>68468</v>
          </cell>
          <cell r="D48517" t="str">
            <v>Molagavita</v>
          </cell>
        </row>
        <row r="48518">
          <cell r="C48518" t="str">
            <v>68468</v>
          </cell>
          <cell r="D48518" t="str">
            <v>Molagavita</v>
          </cell>
        </row>
        <row r="48519">
          <cell r="C48519" t="str">
            <v>68468</v>
          </cell>
          <cell r="D48519" t="str">
            <v>Molagavita</v>
          </cell>
        </row>
        <row r="48520">
          <cell r="C48520" t="str">
            <v>68468</v>
          </cell>
          <cell r="D48520" t="str">
            <v>Molagavita</v>
          </cell>
        </row>
        <row r="48521">
          <cell r="C48521" t="str">
            <v>68468</v>
          </cell>
          <cell r="D48521" t="str">
            <v>Molagavita</v>
          </cell>
        </row>
        <row r="48522">
          <cell r="C48522" t="str">
            <v>68468</v>
          </cell>
          <cell r="D48522" t="str">
            <v>Molagavita</v>
          </cell>
        </row>
        <row r="48523">
          <cell r="C48523" t="str">
            <v>68468</v>
          </cell>
          <cell r="D48523" t="str">
            <v>Molagavita</v>
          </cell>
        </row>
        <row r="48524">
          <cell r="C48524" t="str">
            <v>68468</v>
          </cell>
          <cell r="D48524" t="str">
            <v>Molagavita</v>
          </cell>
        </row>
        <row r="48525">
          <cell r="C48525" t="str">
            <v>68468</v>
          </cell>
          <cell r="D48525" t="str">
            <v>Molagavita</v>
          </cell>
        </row>
        <row r="48526">
          <cell r="C48526" t="str">
            <v>68468</v>
          </cell>
          <cell r="D48526" t="str">
            <v>Molagavita</v>
          </cell>
        </row>
        <row r="48527">
          <cell r="C48527" t="str">
            <v>68468</v>
          </cell>
          <cell r="D48527" t="str">
            <v>Molagavita</v>
          </cell>
        </row>
        <row r="48528">
          <cell r="C48528" t="str">
            <v>68468</v>
          </cell>
          <cell r="D48528" t="str">
            <v>Molagavita</v>
          </cell>
        </row>
        <row r="48529">
          <cell r="C48529" t="str">
            <v>68468</v>
          </cell>
          <cell r="D48529" t="str">
            <v>Molagavita</v>
          </cell>
        </row>
        <row r="48530">
          <cell r="C48530" t="str">
            <v>68468</v>
          </cell>
          <cell r="D48530" t="str">
            <v>Molagavita</v>
          </cell>
        </row>
        <row r="48531">
          <cell r="C48531" t="str">
            <v>68468</v>
          </cell>
          <cell r="D48531" t="str">
            <v>Molagavita</v>
          </cell>
        </row>
        <row r="48532">
          <cell r="C48532" t="str">
            <v>68468</v>
          </cell>
          <cell r="D48532" t="str">
            <v>Molagavita</v>
          </cell>
        </row>
        <row r="48533">
          <cell r="C48533" t="str">
            <v>68468</v>
          </cell>
          <cell r="D48533" t="str">
            <v>Molagavita</v>
          </cell>
        </row>
        <row r="48534">
          <cell r="C48534" t="str">
            <v>68468</v>
          </cell>
          <cell r="D48534" t="str">
            <v>Molagavita</v>
          </cell>
        </row>
        <row r="48535">
          <cell r="C48535" t="str">
            <v>68468</v>
          </cell>
          <cell r="D48535" t="str">
            <v>Molagavita</v>
          </cell>
        </row>
        <row r="48536">
          <cell r="C48536" t="str">
            <v>68468</v>
          </cell>
          <cell r="D48536" t="str">
            <v>Molagavita</v>
          </cell>
        </row>
        <row r="48537">
          <cell r="C48537" t="str">
            <v>68468</v>
          </cell>
          <cell r="D48537" t="str">
            <v>Molagavita</v>
          </cell>
        </row>
        <row r="48538">
          <cell r="C48538" t="str">
            <v>68468</v>
          </cell>
          <cell r="D48538" t="str">
            <v>Molagavita</v>
          </cell>
        </row>
        <row r="48539">
          <cell r="C48539" t="str">
            <v>68468</v>
          </cell>
          <cell r="D48539" t="str">
            <v>Molagavita</v>
          </cell>
        </row>
        <row r="48540">
          <cell r="C48540" t="str">
            <v>68468</v>
          </cell>
          <cell r="D48540" t="str">
            <v>Molagavita</v>
          </cell>
        </row>
        <row r="48541">
          <cell r="C48541" t="str">
            <v>68468</v>
          </cell>
          <cell r="D48541" t="str">
            <v>Molagavita</v>
          </cell>
        </row>
        <row r="48542">
          <cell r="C48542" t="str">
            <v>68468</v>
          </cell>
          <cell r="D48542" t="str">
            <v>Molagavita</v>
          </cell>
        </row>
        <row r="48543">
          <cell r="C48543" t="str">
            <v>68468</v>
          </cell>
          <cell r="D48543" t="str">
            <v>Molagavita</v>
          </cell>
        </row>
        <row r="48544">
          <cell r="C48544" t="str">
            <v>68468</v>
          </cell>
          <cell r="D48544" t="str">
            <v>Molagavita</v>
          </cell>
        </row>
        <row r="48545">
          <cell r="C48545" t="str">
            <v>68468</v>
          </cell>
          <cell r="D48545" t="str">
            <v>Molagavita</v>
          </cell>
        </row>
        <row r="48546">
          <cell r="C48546" t="str">
            <v>68468</v>
          </cell>
          <cell r="D48546" t="str">
            <v>Molagavita</v>
          </cell>
        </row>
        <row r="48547">
          <cell r="C48547" t="str">
            <v>68468</v>
          </cell>
          <cell r="D48547" t="str">
            <v>Molagavita</v>
          </cell>
        </row>
        <row r="48548">
          <cell r="C48548" t="str">
            <v>68468</v>
          </cell>
          <cell r="D48548" t="str">
            <v>Molagavita</v>
          </cell>
        </row>
        <row r="48549">
          <cell r="C48549" t="str">
            <v>68468</v>
          </cell>
          <cell r="D48549" t="str">
            <v>Molagavita</v>
          </cell>
        </row>
        <row r="48550">
          <cell r="C48550" t="str">
            <v>68468</v>
          </cell>
          <cell r="D48550" t="str">
            <v>Molagavita</v>
          </cell>
        </row>
        <row r="48551">
          <cell r="C48551" t="str">
            <v>68468</v>
          </cell>
          <cell r="D48551" t="str">
            <v>Molagavita</v>
          </cell>
        </row>
        <row r="48552">
          <cell r="C48552" t="str">
            <v>68468</v>
          </cell>
          <cell r="D48552" t="str">
            <v>Molagavita</v>
          </cell>
        </row>
        <row r="48553">
          <cell r="C48553" t="str">
            <v>68468</v>
          </cell>
          <cell r="D48553" t="str">
            <v>Molagavita</v>
          </cell>
        </row>
        <row r="48554">
          <cell r="C48554" t="str">
            <v>68468</v>
          </cell>
          <cell r="D48554" t="str">
            <v>Molagavita</v>
          </cell>
        </row>
        <row r="48555">
          <cell r="C48555" t="str">
            <v>68468</v>
          </cell>
          <cell r="D48555" t="str">
            <v>Molagavita</v>
          </cell>
        </row>
        <row r="48556">
          <cell r="C48556" t="str">
            <v>68468</v>
          </cell>
          <cell r="D48556" t="str">
            <v>Molagavita</v>
          </cell>
        </row>
        <row r="48557">
          <cell r="C48557" t="str">
            <v>68468</v>
          </cell>
          <cell r="D48557" t="str">
            <v>Molagavita</v>
          </cell>
        </row>
        <row r="48558">
          <cell r="C48558" t="str">
            <v>68468</v>
          </cell>
          <cell r="D48558" t="str">
            <v>Molagavita</v>
          </cell>
        </row>
        <row r="48559">
          <cell r="C48559" t="str">
            <v>68498</v>
          </cell>
          <cell r="D48559" t="str">
            <v>Ocamonte</v>
          </cell>
        </row>
        <row r="48560">
          <cell r="C48560" t="str">
            <v>68498</v>
          </cell>
          <cell r="D48560" t="str">
            <v>Ocamonte</v>
          </cell>
        </row>
        <row r="48561">
          <cell r="C48561" t="str">
            <v>68498</v>
          </cell>
          <cell r="D48561" t="str">
            <v>Ocamonte</v>
          </cell>
        </row>
        <row r="48562">
          <cell r="C48562" t="str">
            <v>68498</v>
          </cell>
          <cell r="D48562" t="str">
            <v>Ocamonte</v>
          </cell>
        </row>
        <row r="48563">
          <cell r="C48563" t="str">
            <v>68498</v>
          </cell>
          <cell r="D48563" t="str">
            <v>Ocamonte</v>
          </cell>
        </row>
        <row r="48564">
          <cell r="C48564" t="str">
            <v>68498</v>
          </cell>
          <cell r="D48564" t="str">
            <v>Ocamonte</v>
          </cell>
        </row>
        <row r="48565">
          <cell r="C48565" t="str">
            <v>68498</v>
          </cell>
          <cell r="D48565" t="str">
            <v>Ocamonte</v>
          </cell>
        </row>
        <row r="48566">
          <cell r="C48566" t="str">
            <v>68498</v>
          </cell>
          <cell r="D48566" t="str">
            <v>Ocamonte</v>
          </cell>
        </row>
        <row r="48567">
          <cell r="C48567" t="str">
            <v>68498</v>
          </cell>
          <cell r="D48567" t="str">
            <v>Ocamonte</v>
          </cell>
        </row>
        <row r="48568">
          <cell r="C48568" t="str">
            <v>68498</v>
          </cell>
          <cell r="D48568" t="str">
            <v>Ocamonte</v>
          </cell>
        </row>
        <row r="48569">
          <cell r="C48569" t="str">
            <v>68498</v>
          </cell>
          <cell r="D48569" t="str">
            <v>Ocamonte</v>
          </cell>
        </row>
        <row r="48570">
          <cell r="C48570" t="str">
            <v>68498</v>
          </cell>
          <cell r="D48570" t="str">
            <v>Ocamonte</v>
          </cell>
        </row>
        <row r="48571">
          <cell r="C48571" t="str">
            <v>68498</v>
          </cell>
          <cell r="D48571" t="str">
            <v>Ocamonte</v>
          </cell>
        </row>
        <row r="48572">
          <cell r="C48572" t="str">
            <v>68498</v>
          </cell>
          <cell r="D48572" t="str">
            <v>Ocamonte</v>
          </cell>
        </row>
        <row r="48573">
          <cell r="C48573" t="str">
            <v>68498</v>
          </cell>
          <cell r="D48573" t="str">
            <v>Ocamonte</v>
          </cell>
        </row>
        <row r="48574">
          <cell r="C48574" t="str">
            <v>68498</v>
          </cell>
          <cell r="D48574" t="str">
            <v>Ocamonte</v>
          </cell>
        </row>
        <row r="48575">
          <cell r="C48575" t="str">
            <v>68498</v>
          </cell>
          <cell r="D48575" t="str">
            <v>Ocamonte</v>
          </cell>
        </row>
        <row r="48576">
          <cell r="C48576" t="str">
            <v>68498</v>
          </cell>
          <cell r="D48576" t="str">
            <v>Ocamonte</v>
          </cell>
        </row>
        <row r="48577">
          <cell r="C48577" t="str">
            <v>68498</v>
          </cell>
          <cell r="D48577" t="str">
            <v>Ocamonte</v>
          </cell>
        </row>
        <row r="48578">
          <cell r="C48578" t="str">
            <v>68498</v>
          </cell>
          <cell r="D48578" t="str">
            <v>Ocamonte</v>
          </cell>
        </row>
        <row r="48579">
          <cell r="C48579" t="str">
            <v>68498</v>
          </cell>
          <cell r="D48579" t="str">
            <v>Ocamonte</v>
          </cell>
        </row>
        <row r="48580">
          <cell r="C48580" t="str">
            <v>68498</v>
          </cell>
          <cell r="D48580" t="str">
            <v>Ocamonte</v>
          </cell>
        </row>
        <row r="48581">
          <cell r="C48581" t="str">
            <v>68498</v>
          </cell>
          <cell r="D48581" t="str">
            <v>Ocamonte</v>
          </cell>
        </row>
        <row r="48582">
          <cell r="C48582" t="str">
            <v>68498</v>
          </cell>
          <cell r="D48582" t="str">
            <v>Ocamonte</v>
          </cell>
        </row>
        <row r="48583">
          <cell r="C48583" t="str">
            <v>68498</v>
          </cell>
          <cell r="D48583" t="str">
            <v>Ocamonte</v>
          </cell>
        </row>
        <row r="48584">
          <cell r="C48584" t="str">
            <v>68498</v>
          </cell>
          <cell r="D48584" t="str">
            <v>Ocamonte</v>
          </cell>
        </row>
        <row r="48585">
          <cell r="C48585" t="str">
            <v>68498</v>
          </cell>
          <cell r="D48585" t="str">
            <v>Ocamonte</v>
          </cell>
        </row>
        <row r="48586">
          <cell r="C48586" t="str">
            <v>68498</v>
          </cell>
          <cell r="D48586" t="str">
            <v>Ocamonte</v>
          </cell>
        </row>
        <row r="48587">
          <cell r="C48587" t="str">
            <v>68498</v>
          </cell>
          <cell r="D48587" t="str">
            <v>Ocamonte</v>
          </cell>
        </row>
        <row r="48588">
          <cell r="C48588" t="str">
            <v>68498</v>
          </cell>
          <cell r="D48588" t="str">
            <v>Ocamonte</v>
          </cell>
        </row>
        <row r="48589">
          <cell r="C48589" t="str">
            <v>68498</v>
          </cell>
          <cell r="D48589" t="str">
            <v>Ocamonte</v>
          </cell>
        </row>
        <row r="48590">
          <cell r="C48590" t="str">
            <v>68498</v>
          </cell>
          <cell r="D48590" t="str">
            <v>Ocamonte</v>
          </cell>
        </row>
        <row r="48591">
          <cell r="C48591" t="str">
            <v>68498</v>
          </cell>
          <cell r="D48591" t="str">
            <v>Ocamonte</v>
          </cell>
        </row>
        <row r="48592">
          <cell r="C48592" t="str">
            <v>68498</v>
          </cell>
          <cell r="D48592" t="str">
            <v>Ocamonte</v>
          </cell>
        </row>
        <row r="48593">
          <cell r="C48593" t="str">
            <v>68498</v>
          </cell>
          <cell r="D48593" t="str">
            <v>Ocamonte</v>
          </cell>
        </row>
        <row r="48594">
          <cell r="C48594" t="str">
            <v>68498</v>
          </cell>
          <cell r="D48594" t="str">
            <v>Ocamonte</v>
          </cell>
        </row>
        <row r="48595">
          <cell r="C48595" t="str">
            <v>68498</v>
          </cell>
          <cell r="D48595" t="str">
            <v>Ocamonte</v>
          </cell>
        </row>
        <row r="48596">
          <cell r="C48596" t="str">
            <v>68498</v>
          </cell>
          <cell r="D48596" t="str">
            <v>Ocamonte</v>
          </cell>
        </row>
        <row r="48597">
          <cell r="C48597" t="str">
            <v>68498</v>
          </cell>
          <cell r="D48597" t="str">
            <v>Ocamonte</v>
          </cell>
        </row>
        <row r="48598">
          <cell r="C48598" t="str">
            <v>68498</v>
          </cell>
          <cell r="D48598" t="str">
            <v>Ocamonte</v>
          </cell>
        </row>
        <row r="48599">
          <cell r="C48599" t="str">
            <v>68498</v>
          </cell>
          <cell r="D48599" t="str">
            <v>Ocamonte</v>
          </cell>
        </row>
        <row r="48600">
          <cell r="C48600" t="str">
            <v>68498</v>
          </cell>
          <cell r="D48600" t="str">
            <v>Ocamonte</v>
          </cell>
        </row>
        <row r="48601">
          <cell r="C48601" t="str">
            <v>68498</v>
          </cell>
          <cell r="D48601" t="str">
            <v>Ocamonte</v>
          </cell>
        </row>
        <row r="48602">
          <cell r="C48602" t="str">
            <v>68498</v>
          </cell>
          <cell r="D48602" t="str">
            <v>Ocamonte</v>
          </cell>
        </row>
        <row r="48603">
          <cell r="C48603" t="str">
            <v>68498</v>
          </cell>
          <cell r="D48603" t="str">
            <v>Ocamonte</v>
          </cell>
        </row>
        <row r="48604">
          <cell r="C48604" t="str">
            <v>68498</v>
          </cell>
          <cell r="D48604" t="str">
            <v>Ocamonte</v>
          </cell>
        </row>
        <row r="48605">
          <cell r="C48605" t="str">
            <v>68498</v>
          </cell>
          <cell r="D48605" t="str">
            <v>Ocamonte</v>
          </cell>
        </row>
        <row r="48606">
          <cell r="C48606" t="str">
            <v>68498</v>
          </cell>
          <cell r="D48606" t="str">
            <v>Ocamonte</v>
          </cell>
        </row>
        <row r="48607">
          <cell r="C48607" t="str">
            <v>68498</v>
          </cell>
          <cell r="D48607" t="str">
            <v>Ocamonte</v>
          </cell>
        </row>
        <row r="48608">
          <cell r="C48608" t="str">
            <v>68498</v>
          </cell>
          <cell r="D48608" t="str">
            <v>Ocamonte</v>
          </cell>
        </row>
        <row r="48609">
          <cell r="C48609" t="str">
            <v>68498</v>
          </cell>
          <cell r="D48609" t="str">
            <v>Ocamonte</v>
          </cell>
        </row>
        <row r="48610">
          <cell r="C48610" t="str">
            <v>68498</v>
          </cell>
          <cell r="D48610" t="str">
            <v>Ocamonte</v>
          </cell>
        </row>
        <row r="48611">
          <cell r="C48611" t="str">
            <v>68498</v>
          </cell>
          <cell r="D48611" t="str">
            <v>Ocamonte</v>
          </cell>
        </row>
        <row r="48612">
          <cell r="C48612" t="str">
            <v>68498</v>
          </cell>
          <cell r="D48612" t="str">
            <v>Ocamonte</v>
          </cell>
        </row>
        <row r="48613">
          <cell r="C48613" t="str">
            <v>68500</v>
          </cell>
          <cell r="D48613" t="str">
            <v>Oiba</v>
          </cell>
        </row>
        <row r="48614">
          <cell r="C48614" t="str">
            <v>68500</v>
          </cell>
          <cell r="D48614" t="str">
            <v>Oiba</v>
          </cell>
        </row>
        <row r="48615">
          <cell r="C48615" t="str">
            <v>68500</v>
          </cell>
          <cell r="D48615" t="str">
            <v>Oiba</v>
          </cell>
        </row>
        <row r="48616">
          <cell r="C48616" t="str">
            <v>68500</v>
          </cell>
          <cell r="D48616" t="str">
            <v>Oiba</v>
          </cell>
        </row>
        <row r="48617">
          <cell r="C48617" t="str">
            <v>68500</v>
          </cell>
          <cell r="D48617" t="str">
            <v>Oiba</v>
          </cell>
        </row>
        <row r="48618">
          <cell r="C48618" t="str">
            <v>68500</v>
          </cell>
          <cell r="D48618" t="str">
            <v>Oiba</v>
          </cell>
        </row>
        <row r="48619">
          <cell r="C48619" t="str">
            <v>68500</v>
          </cell>
          <cell r="D48619" t="str">
            <v>Oiba</v>
          </cell>
        </row>
        <row r="48620">
          <cell r="C48620" t="str">
            <v>68500</v>
          </cell>
          <cell r="D48620" t="str">
            <v>Oiba</v>
          </cell>
        </row>
        <row r="48621">
          <cell r="C48621" t="str">
            <v>68500</v>
          </cell>
          <cell r="D48621" t="str">
            <v>Oiba</v>
          </cell>
        </row>
        <row r="48622">
          <cell r="C48622" t="str">
            <v>68500</v>
          </cell>
          <cell r="D48622" t="str">
            <v>Oiba</v>
          </cell>
        </row>
        <row r="48623">
          <cell r="C48623" t="str">
            <v>68500</v>
          </cell>
          <cell r="D48623" t="str">
            <v>Oiba</v>
          </cell>
        </row>
        <row r="48624">
          <cell r="C48624" t="str">
            <v>68500</v>
          </cell>
          <cell r="D48624" t="str">
            <v>Oiba</v>
          </cell>
        </row>
        <row r="48625">
          <cell r="C48625" t="str">
            <v>68500</v>
          </cell>
          <cell r="D48625" t="str">
            <v>Oiba</v>
          </cell>
        </row>
        <row r="48626">
          <cell r="C48626" t="str">
            <v>68500</v>
          </cell>
          <cell r="D48626" t="str">
            <v>Oiba</v>
          </cell>
        </row>
        <row r="48627">
          <cell r="C48627" t="str">
            <v>68500</v>
          </cell>
          <cell r="D48627" t="str">
            <v>Oiba</v>
          </cell>
        </row>
        <row r="48628">
          <cell r="C48628" t="str">
            <v>68500</v>
          </cell>
          <cell r="D48628" t="str">
            <v>Oiba</v>
          </cell>
        </row>
        <row r="48629">
          <cell r="C48629" t="str">
            <v>68500</v>
          </cell>
          <cell r="D48629" t="str">
            <v>Oiba</v>
          </cell>
        </row>
        <row r="48630">
          <cell r="C48630" t="str">
            <v>68500</v>
          </cell>
          <cell r="D48630" t="str">
            <v>Oiba</v>
          </cell>
        </row>
        <row r="48631">
          <cell r="C48631" t="str">
            <v>68500</v>
          </cell>
          <cell r="D48631" t="str">
            <v>Oiba</v>
          </cell>
        </row>
        <row r="48632">
          <cell r="C48632" t="str">
            <v>68500</v>
          </cell>
          <cell r="D48632" t="str">
            <v>Oiba</v>
          </cell>
        </row>
        <row r="48633">
          <cell r="C48633" t="str">
            <v>68500</v>
          </cell>
          <cell r="D48633" t="str">
            <v>Oiba</v>
          </cell>
        </row>
        <row r="48634">
          <cell r="C48634" t="str">
            <v>68500</v>
          </cell>
          <cell r="D48634" t="str">
            <v>Oiba</v>
          </cell>
        </row>
        <row r="48635">
          <cell r="C48635" t="str">
            <v>68500</v>
          </cell>
          <cell r="D48635" t="str">
            <v>Oiba</v>
          </cell>
        </row>
        <row r="48636">
          <cell r="C48636" t="str">
            <v>68500</v>
          </cell>
          <cell r="D48636" t="str">
            <v>Oiba</v>
          </cell>
        </row>
        <row r="48637">
          <cell r="C48637" t="str">
            <v>68500</v>
          </cell>
          <cell r="D48637" t="str">
            <v>Oiba</v>
          </cell>
        </row>
        <row r="48638">
          <cell r="C48638" t="str">
            <v>68500</v>
          </cell>
          <cell r="D48638" t="str">
            <v>Oiba</v>
          </cell>
        </row>
        <row r="48639">
          <cell r="C48639" t="str">
            <v>68500</v>
          </cell>
          <cell r="D48639" t="str">
            <v>Oiba</v>
          </cell>
        </row>
        <row r="48640">
          <cell r="C48640" t="str">
            <v>68500</v>
          </cell>
          <cell r="D48640" t="str">
            <v>Oiba</v>
          </cell>
        </row>
        <row r="48641">
          <cell r="C48641" t="str">
            <v>68500</v>
          </cell>
          <cell r="D48641" t="str">
            <v>Oiba</v>
          </cell>
        </row>
        <row r="48642">
          <cell r="C48642" t="str">
            <v>68500</v>
          </cell>
          <cell r="D48642" t="str">
            <v>Oiba</v>
          </cell>
        </row>
        <row r="48643">
          <cell r="C48643" t="str">
            <v>68500</v>
          </cell>
          <cell r="D48643" t="str">
            <v>Oiba</v>
          </cell>
        </row>
        <row r="48644">
          <cell r="C48644" t="str">
            <v>68500</v>
          </cell>
          <cell r="D48644" t="str">
            <v>Oiba</v>
          </cell>
        </row>
        <row r="48645">
          <cell r="C48645" t="str">
            <v>68500</v>
          </cell>
          <cell r="D48645" t="str">
            <v>Oiba</v>
          </cell>
        </row>
        <row r="48646">
          <cell r="C48646" t="str">
            <v>68500</v>
          </cell>
          <cell r="D48646" t="str">
            <v>Oiba</v>
          </cell>
        </row>
        <row r="48647">
          <cell r="C48647" t="str">
            <v>68500</v>
          </cell>
          <cell r="D48647" t="str">
            <v>Oiba</v>
          </cell>
        </row>
        <row r="48648">
          <cell r="C48648" t="str">
            <v>68500</v>
          </cell>
          <cell r="D48648" t="str">
            <v>Oiba</v>
          </cell>
        </row>
        <row r="48649">
          <cell r="C48649" t="str">
            <v>68500</v>
          </cell>
          <cell r="D48649" t="str">
            <v>Oiba</v>
          </cell>
        </row>
        <row r="48650">
          <cell r="C48650" t="str">
            <v>68500</v>
          </cell>
          <cell r="D48650" t="str">
            <v>Oiba</v>
          </cell>
        </row>
        <row r="48651">
          <cell r="C48651" t="str">
            <v>68500</v>
          </cell>
          <cell r="D48651" t="str">
            <v>Oiba</v>
          </cell>
        </row>
        <row r="48652">
          <cell r="C48652" t="str">
            <v>68500</v>
          </cell>
          <cell r="D48652" t="str">
            <v>Oiba</v>
          </cell>
        </row>
        <row r="48653">
          <cell r="C48653" t="str">
            <v>68500</v>
          </cell>
          <cell r="D48653" t="str">
            <v>Oiba</v>
          </cell>
        </row>
        <row r="48654">
          <cell r="C48654" t="str">
            <v>68500</v>
          </cell>
          <cell r="D48654" t="str">
            <v>Oiba</v>
          </cell>
        </row>
        <row r="48655">
          <cell r="C48655" t="str">
            <v>68500</v>
          </cell>
          <cell r="D48655" t="str">
            <v>Oiba</v>
          </cell>
        </row>
        <row r="48656">
          <cell r="C48656" t="str">
            <v>68500</v>
          </cell>
          <cell r="D48656" t="str">
            <v>Oiba</v>
          </cell>
        </row>
        <row r="48657">
          <cell r="C48657" t="str">
            <v>68500</v>
          </cell>
          <cell r="D48657" t="str">
            <v>Oiba</v>
          </cell>
        </row>
        <row r="48658">
          <cell r="C48658" t="str">
            <v>68500</v>
          </cell>
          <cell r="D48658" t="str">
            <v>Oiba</v>
          </cell>
        </row>
        <row r="48659">
          <cell r="C48659" t="str">
            <v>68500</v>
          </cell>
          <cell r="D48659" t="str">
            <v>Oiba</v>
          </cell>
        </row>
        <row r="48660">
          <cell r="C48660" t="str">
            <v>68500</v>
          </cell>
          <cell r="D48660" t="str">
            <v>Oiba</v>
          </cell>
        </row>
        <row r="48661">
          <cell r="C48661" t="str">
            <v>68500</v>
          </cell>
          <cell r="D48661" t="str">
            <v>Oiba</v>
          </cell>
        </row>
        <row r="48662">
          <cell r="C48662" t="str">
            <v>68500</v>
          </cell>
          <cell r="D48662" t="str">
            <v>Oiba</v>
          </cell>
        </row>
        <row r="48663">
          <cell r="C48663" t="str">
            <v>68500</v>
          </cell>
          <cell r="D48663" t="str">
            <v>Oiba</v>
          </cell>
        </row>
        <row r="48664">
          <cell r="C48664" t="str">
            <v>68500</v>
          </cell>
          <cell r="D48664" t="str">
            <v>Oiba</v>
          </cell>
        </row>
        <row r="48665">
          <cell r="C48665" t="str">
            <v>68500</v>
          </cell>
          <cell r="D48665" t="str">
            <v>Oiba</v>
          </cell>
        </row>
        <row r="48666">
          <cell r="C48666" t="str">
            <v>68500</v>
          </cell>
          <cell r="D48666" t="str">
            <v>Oiba</v>
          </cell>
        </row>
        <row r="48667">
          <cell r="C48667" t="str">
            <v>68502</v>
          </cell>
          <cell r="D48667" t="str">
            <v>Onzaga</v>
          </cell>
        </row>
        <row r="48668">
          <cell r="C48668" t="str">
            <v>68502</v>
          </cell>
          <cell r="D48668" t="str">
            <v>Onzaga</v>
          </cell>
        </row>
        <row r="48669">
          <cell r="C48669" t="str">
            <v>68502</v>
          </cell>
          <cell r="D48669" t="str">
            <v>Onzaga</v>
          </cell>
        </row>
        <row r="48670">
          <cell r="C48670" t="str">
            <v>68502</v>
          </cell>
          <cell r="D48670" t="str">
            <v>Onzaga</v>
          </cell>
        </row>
        <row r="48671">
          <cell r="C48671" t="str">
            <v>68502</v>
          </cell>
          <cell r="D48671" t="str">
            <v>Onzaga</v>
          </cell>
        </row>
        <row r="48672">
          <cell r="C48672" t="str">
            <v>68502</v>
          </cell>
          <cell r="D48672" t="str">
            <v>Onzaga</v>
          </cell>
        </row>
        <row r="48673">
          <cell r="C48673" t="str">
            <v>68502</v>
          </cell>
          <cell r="D48673" t="str">
            <v>Onzaga</v>
          </cell>
        </row>
        <row r="48674">
          <cell r="C48674" t="str">
            <v>68502</v>
          </cell>
          <cell r="D48674" t="str">
            <v>Onzaga</v>
          </cell>
        </row>
        <row r="48675">
          <cell r="C48675" t="str">
            <v>68502</v>
          </cell>
          <cell r="D48675" t="str">
            <v>Onzaga</v>
          </cell>
        </row>
        <row r="48676">
          <cell r="C48676" t="str">
            <v>68502</v>
          </cell>
          <cell r="D48676" t="str">
            <v>Onzaga</v>
          </cell>
        </row>
        <row r="48677">
          <cell r="C48677" t="str">
            <v>68502</v>
          </cell>
          <cell r="D48677" t="str">
            <v>Onzaga</v>
          </cell>
        </row>
        <row r="48678">
          <cell r="C48678" t="str">
            <v>68502</v>
          </cell>
          <cell r="D48678" t="str">
            <v>Onzaga</v>
          </cell>
        </row>
        <row r="48679">
          <cell r="C48679" t="str">
            <v>68502</v>
          </cell>
          <cell r="D48679" t="str">
            <v>Onzaga</v>
          </cell>
        </row>
        <row r="48680">
          <cell r="C48680" t="str">
            <v>68502</v>
          </cell>
          <cell r="D48680" t="str">
            <v>Onzaga</v>
          </cell>
        </row>
        <row r="48681">
          <cell r="C48681" t="str">
            <v>68502</v>
          </cell>
          <cell r="D48681" t="str">
            <v>Onzaga</v>
          </cell>
        </row>
        <row r="48682">
          <cell r="C48682" t="str">
            <v>68502</v>
          </cell>
          <cell r="D48682" t="str">
            <v>Onzaga</v>
          </cell>
        </row>
        <row r="48683">
          <cell r="C48683" t="str">
            <v>68502</v>
          </cell>
          <cell r="D48683" t="str">
            <v>Onzaga</v>
          </cell>
        </row>
        <row r="48684">
          <cell r="C48684" t="str">
            <v>68502</v>
          </cell>
          <cell r="D48684" t="str">
            <v>Onzaga</v>
          </cell>
        </row>
        <row r="48685">
          <cell r="C48685" t="str">
            <v>68502</v>
          </cell>
          <cell r="D48685" t="str">
            <v>Onzaga</v>
          </cell>
        </row>
        <row r="48686">
          <cell r="C48686" t="str">
            <v>68502</v>
          </cell>
          <cell r="D48686" t="str">
            <v>Onzaga</v>
          </cell>
        </row>
        <row r="48687">
          <cell r="C48687" t="str">
            <v>68502</v>
          </cell>
          <cell r="D48687" t="str">
            <v>Onzaga</v>
          </cell>
        </row>
        <row r="48688">
          <cell r="C48688" t="str">
            <v>68502</v>
          </cell>
          <cell r="D48688" t="str">
            <v>Onzaga</v>
          </cell>
        </row>
        <row r="48689">
          <cell r="C48689" t="str">
            <v>68502</v>
          </cell>
          <cell r="D48689" t="str">
            <v>Onzaga</v>
          </cell>
        </row>
        <row r="48690">
          <cell r="C48690" t="str">
            <v>68502</v>
          </cell>
          <cell r="D48690" t="str">
            <v>Onzaga</v>
          </cell>
        </row>
        <row r="48691">
          <cell r="C48691" t="str">
            <v>68502</v>
          </cell>
          <cell r="D48691" t="str">
            <v>Onzaga</v>
          </cell>
        </row>
        <row r="48692">
          <cell r="C48692" t="str">
            <v>68502</v>
          </cell>
          <cell r="D48692" t="str">
            <v>Onzaga</v>
          </cell>
        </row>
        <row r="48693">
          <cell r="C48693" t="str">
            <v>68502</v>
          </cell>
          <cell r="D48693" t="str">
            <v>Onzaga</v>
          </cell>
        </row>
        <row r="48694">
          <cell r="C48694" t="str">
            <v>68502</v>
          </cell>
          <cell r="D48694" t="str">
            <v>Onzaga</v>
          </cell>
        </row>
        <row r="48695">
          <cell r="C48695" t="str">
            <v>68502</v>
          </cell>
          <cell r="D48695" t="str">
            <v>Onzaga</v>
          </cell>
        </row>
        <row r="48696">
          <cell r="C48696" t="str">
            <v>68502</v>
          </cell>
          <cell r="D48696" t="str">
            <v>Onzaga</v>
          </cell>
        </row>
        <row r="48697">
          <cell r="C48697" t="str">
            <v>68502</v>
          </cell>
          <cell r="D48697" t="str">
            <v>Onzaga</v>
          </cell>
        </row>
        <row r="48698">
          <cell r="C48698" t="str">
            <v>68502</v>
          </cell>
          <cell r="D48698" t="str">
            <v>Onzaga</v>
          </cell>
        </row>
        <row r="48699">
          <cell r="C48699" t="str">
            <v>68502</v>
          </cell>
          <cell r="D48699" t="str">
            <v>Onzaga</v>
          </cell>
        </row>
        <row r="48700">
          <cell r="C48700" t="str">
            <v>68502</v>
          </cell>
          <cell r="D48700" t="str">
            <v>Onzaga</v>
          </cell>
        </row>
        <row r="48701">
          <cell r="C48701" t="str">
            <v>68502</v>
          </cell>
          <cell r="D48701" t="str">
            <v>Onzaga</v>
          </cell>
        </row>
        <row r="48702">
          <cell r="C48702" t="str">
            <v>68502</v>
          </cell>
          <cell r="D48702" t="str">
            <v>Onzaga</v>
          </cell>
        </row>
        <row r="48703">
          <cell r="C48703" t="str">
            <v>68502</v>
          </cell>
          <cell r="D48703" t="str">
            <v>Onzaga</v>
          </cell>
        </row>
        <row r="48704">
          <cell r="C48704" t="str">
            <v>68502</v>
          </cell>
          <cell r="D48704" t="str">
            <v>Onzaga</v>
          </cell>
        </row>
        <row r="48705">
          <cell r="C48705" t="str">
            <v>68502</v>
          </cell>
          <cell r="D48705" t="str">
            <v>Onzaga</v>
          </cell>
        </row>
        <row r="48706">
          <cell r="C48706" t="str">
            <v>68502</v>
          </cell>
          <cell r="D48706" t="str">
            <v>Onzaga</v>
          </cell>
        </row>
        <row r="48707">
          <cell r="C48707" t="str">
            <v>68502</v>
          </cell>
          <cell r="D48707" t="str">
            <v>Onzaga</v>
          </cell>
        </row>
        <row r="48708">
          <cell r="C48708" t="str">
            <v>68502</v>
          </cell>
          <cell r="D48708" t="str">
            <v>Onzaga</v>
          </cell>
        </row>
        <row r="48709">
          <cell r="C48709" t="str">
            <v>68502</v>
          </cell>
          <cell r="D48709" t="str">
            <v>Onzaga</v>
          </cell>
        </row>
        <row r="48710">
          <cell r="C48710" t="str">
            <v>68502</v>
          </cell>
          <cell r="D48710" t="str">
            <v>Onzaga</v>
          </cell>
        </row>
        <row r="48711">
          <cell r="C48711" t="str">
            <v>68502</v>
          </cell>
          <cell r="D48711" t="str">
            <v>Onzaga</v>
          </cell>
        </row>
        <row r="48712">
          <cell r="C48712" t="str">
            <v>68502</v>
          </cell>
          <cell r="D48712" t="str">
            <v>Onzaga</v>
          </cell>
        </row>
        <row r="48713">
          <cell r="C48713" t="str">
            <v>68502</v>
          </cell>
          <cell r="D48713" t="str">
            <v>Onzaga</v>
          </cell>
        </row>
        <row r="48714">
          <cell r="C48714" t="str">
            <v>68502</v>
          </cell>
          <cell r="D48714" t="str">
            <v>Onzaga</v>
          </cell>
        </row>
        <row r="48715">
          <cell r="C48715" t="str">
            <v>68502</v>
          </cell>
          <cell r="D48715" t="str">
            <v>Onzaga</v>
          </cell>
        </row>
        <row r="48716">
          <cell r="C48716" t="str">
            <v>68502</v>
          </cell>
          <cell r="D48716" t="str">
            <v>Onzaga</v>
          </cell>
        </row>
        <row r="48717">
          <cell r="C48717" t="str">
            <v>68502</v>
          </cell>
          <cell r="D48717" t="str">
            <v>Onzaga</v>
          </cell>
        </row>
        <row r="48718">
          <cell r="C48718" t="str">
            <v>68502</v>
          </cell>
          <cell r="D48718" t="str">
            <v>Onzaga</v>
          </cell>
        </row>
        <row r="48719">
          <cell r="C48719" t="str">
            <v>68502</v>
          </cell>
          <cell r="D48719" t="str">
            <v>Onzaga</v>
          </cell>
        </row>
        <row r="48720">
          <cell r="C48720" t="str">
            <v>68502</v>
          </cell>
          <cell r="D48720" t="str">
            <v>Onzaga</v>
          </cell>
        </row>
        <row r="48721">
          <cell r="C48721" t="str">
            <v>68522</v>
          </cell>
          <cell r="D48721" t="str">
            <v>Palmar</v>
          </cell>
        </row>
        <row r="48722">
          <cell r="C48722" t="str">
            <v>68522</v>
          </cell>
          <cell r="D48722" t="str">
            <v>Palmar</v>
          </cell>
        </row>
        <row r="48723">
          <cell r="C48723" t="str">
            <v>68522</v>
          </cell>
          <cell r="D48723" t="str">
            <v>Palmar</v>
          </cell>
        </row>
        <row r="48724">
          <cell r="C48724" t="str">
            <v>68522</v>
          </cell>
          <cell r="D48724" t="str">
            <v>Palmar</v>
          </cell>
        </row>
        <row r="48725">
          <cell r="C48725" t="str">
            <v>68522</v>
          </cell>
          <cell r="D48725" t="str">
            <v>Palmar</v>
          </cell>
        </row>
        <row r="48726">
          <cell r="C48726" t="str">
            <v>68522</v>
          </cell>
          <cell r="D48726" t="str">
            <v>Palmar</v>
          </cell>
        </row>
        <row r="48727">
          <cell r="C48727" t="str">
            <v>68522</v>
          </cell>
          <cell r="D48727" t="str">
            <v>Palmar</v>
          </cell>
        </row>
        <row r="48728">
          <cell r="C48728" t="str">
            <v>68522</v>
          </cell>
          <cell r="D48728" t="str">
            <v>Palmar</v>
          </cell>
        </row>
        <row r="48729">
          <cell r="C48729" t="str">
            <v>68522</v>
          </cell>
          <cell r="D48729" t="str">
            <v>Palmar</v>
          </cell>
        </row>
        <row r="48730">
          <cell r="C48730" t="str">
            <v>68522</v>
          </cell>
          <cell r="D48730" t="str">
            <v>Palmar</v>
          </cell>
        </row>
        <row r="48731">
          <cell r="C48731" t="str">
            <v>68522</v>
          </cell>
          <cell r="D48731" t="str">
            <v>Palmar</v>
          </cell>
        </row>
        <row r="48732">
          <cell r="C48732" t="str">
            <v>68522</v>
          </cell>
          <cell r="D48732" t="str">
            <v>Palmar</v>
          </cell>
        </row>
        <row r="48733">
          <cell r="C48733" t="str">
            <v>68522</v>
          </cell>
          <cell r="D48733" t="str">
            <v>Palmar</v>
          </cell>
        </row>
        <row r="48734">
          <cell r="C48734" t="str">
            <v>68522</v>
          </cell>
          <cell r="D48734" t="str">
            <v>Palmar</v>
          </cell>
        </row>
        <row r="48735">
          <cell r="C48735" t="str">
            <v>68522</v>
          </cell>
          <cell r="D48735" t="str">
            <v>Palmar</v>
          </cell>
        </row>
        <row r="48736">
          <cell r="C48736" t="str">
            <v>68522</v>
          </cell>
          <cell r="D48736" t="str">
            <v>Palmar</v>
          </cell>
        </row>
        <row r="48737">
          <cell r="C48737" t="str">
            <v>68522</v>
          </cell>
          <cell r="D48737" t="str">
            <v>Palmar</v>
          </cell>
        </row>
        <row r="48738">
          <cell r="C48738" t="str">
            <v>68522</v>
          </cell>
          <cell r="D48738" t="str">
            <v>Palmar</v>
          </cell>
        </row>
        <row r="48739">
          <cell r="C48739" t="str">
            <v>68522</v>
          </cell>
          <cell r="D48739" t="str">
            <v>Palmar</v>
          </cell>
        </row>
        <row r="48740">
          <cell r="C48740" t="str">
            <v>68522</v>
          </cell>
          <cell r="D48740" t="str">
            <v>Palmar</v>
          </cell>
        </row>
        <row r="48741">
          <cell r="C48741" t="str">
            <v>68522</v>
          </cell>
          <cell r="D48741" t="str">
            <v>Palmar</v>
          </cell>
        </row>
        <row r="48742">
          <cell r="C48742" t="str">
            <v>68522</v>
          </cell>
          <cell r="D48742" t="str">
            <v>Palmar</v>
          </cell>
        </row>
        <row r="48743">
          <cell r="C48743" t="str">
            <v>68522</v>
          </cell>
          <cell r="D48743" t="str">
            <v>Palmar</v>
          </cell>
        </row>
        <row r="48744">
          <cell r="C48744" t="str">
            <v>68522</v>
          </cell>
          <cell r="D48744" t="str">
            <v>Palmar</v>
          </cell>
        </row>
        <row r="48745">
          <cell r="C48745" t="str">
            <v>68522</v>
          </cell>
          <cell r="D48745" t="str">
            <v>Palmar</v>
          </cell>
        </row>
        <row r="48746">
          <cell r="C48746" t="str">
            <v>68522</v>
          </cell>
          <cell r="D48746" t="str">
            <v>Palmar</v>
          </cell>
        </row>
        <row r="48747">
          <cell r="C48747" t="str">
            <v>68522</v>
          </cell>
          <cell r="D48747" t="str">
            <v>Palmar</v>
          </cell>
        </row>
        <row r="48748">
          <cell r="C48748" t="str">
            <v>68522</v>
          </cell>
          <cell r="D48748" t="str">
            <v>Palmar</v>
          </cell>
        </row>
        <row r="48749">
          <cell r="C48749" t="str">
            <v>68522</v>
          </cell>
          <cell r="D48749" t="str">
            <v>Palmar</v>
          </cell>
        </row>
        <row r="48750">
          <cell r="C48750" t="str">
            <v>68522</v>
          </cell>
          <cell r="D48750" t="str">
            <v>Palmar</v>
          </cell>
        </row>
        <row r="48751">
          <cell r="C48751" t="str">
            <v>68522</v>
          </cell>
          <cell r="D48751" t="str">
            <v>Palmar</v>
          </cell>
        </row>
        <row r="48752">
          <cell r="C48752" t="str">
            <v>68522</v>
          </cell>
          <cell r="D48752" t="str">
            <v>Palmar</v>
          </cell>
        </row>
        <row r="48753">
          <cell r="C48753" t="str">
            <v>68522</v>
          </cell>
          <cell r="D48753" t="str">
            <v>Palmar</v>
          </cell>
        </row>
        <row r="48754">
          <cell r="C48754" t="str">
            <v>68522</v>
          </cell>
          <cell r="D48754" t="str">
            <v>Palmar</v>
          </cell>
        </row>
        <row r="48755">
          <cell r="C48755" t="str">
            <v>68522</v>
          </cell>
          <cell r="D48755" t="str">
            <v>Palmar</v>
          </cell>
        </row>
        <row r="48756">
          <cell r="C48756" t="str">
            <v>68522</v>
          </cell>
          <cell r="D48756" t="str">
            <v>Palmar</v>
          </cell>
        </row>
        <row r="48757">
          <cell r="C48757" t="str">
            <v>68522</v>
          </cell>
          <cell r="D48757" t="str">
            <v>Palmar</v>
          </cell>
        </row>
        <row r="48758">
          <cell r="C48758" t="str">
            <v>68522</v>
          </cell>
          <cell r="D48758" t="str">
            <v>Palmar</v>
          </cell>
        </row>
        <row r="48759">
          <cell r="C48759" t="str">
            <v>68522</v>
          </cell>
          <cell r="D48759" t="str">
            <v>Palmar</v>
          </cell>
        </row>
        <row r="48760">
          <cell r="C48760" t="str">
            <v>68522</v>
          </cell>
          <cell r="D48760" t="str">
            <v>Palmar</v>
          </cell>
        </row>
        <row r="48761">
          <cell r="C48761" t="str">
            <v>68522</v>
          </cell>
          <cell r="D48761" t="str">
            <v>Palmar</v>
          </cell>
        </row>
        <row r="48762">
          <cell r="C48762" t="str">
            <v>68522</v>
          </cell>
          <cell r="D48762" t="str">
            <v>Palmar</v>
          </cell>
        </row>
        <row r="48763">
          <cell r="C48763" t="str">
            <v>68522</v>
          </cell>
          <cell r="D48763" t="str">
            <v>Palmar</v>
          </cell>
        </row>
        <row r="48764">
          <cell r="C48764" t="str">
            <v>68522</v>
          </cell>
          <cell r="D48764" t="str">
            <v>Palmar</v>
          </cell>
        </row>
        <row r="48765">
          <cell r="C48765" t="str">
            <v>68522</v>
          </cell>
          <cell r="D48765" t="str">
            <v>Palmar</v>
          </cell>
        </row>
        <row r="48766">
          <cell r="C48766" t="str">
            <v>68522</v>
          </cell>
          <cell r="D48766" t="str">
            <v>Palmar</v>
          </cell>
        </row>
        <row r="48767">
          <cell r="C48767" t="str">
            <v>68522</v>
          </cell>
          <cell r="D48767" t="str">
            <v>Palmar</v>
          </cell>
        </row>
        <row r="48768">
          <cell r="C48768" t="str">
            <v>68522</v>
          </cell>
          <cell r="D48768" t="str">
            <v>Palmar</v>
          </cell>
        </row>
        <row r="48769">
          <cell r="C48769" t="str">
            <v>68522</v>
          </cell>
          <cell r="D48769" t="str">
            <v>Palmar</v>
          </cell>
        </row>
        <row r="48770">
          <cell r="C48770" t="str">
            <v>68522</v>
          </cell>
          <cell r="D48770" t="str">
            <v>Palmar</v>
          </cell>
        </row>
        <row r="48771">
          <cell r="C48771" t="str">
            <v>68522</v>
          </cell>
          <cell r="D48771" t="str">
            <v>Palmar</v>
          </cell>
        </row>
        <row r="48772">
          <cell r="C48772" t="str">
            <v>68522</v>
          </cell>
          <cell r="D48772" t="str">
            <v>Palmar</v>
          </cell>
        </row>
        <row r="48773">
          <cell r="C48773" t="str">
            <v>68522</v>
          </cell>
          <cell r="D48773" t="str">
            <v>Palmar</v>
          </cell>
        </row>
        <row r="48774">
          <cell r="C48774" t="str">
            <v>68522</v>
          </cell>
          <cell r="D48774" t="str">
            <v>Palmar</v>
          </cell>
        </row>
        <row r="48775">
          <cell r="C48775" t="str">
            <v>68524</v>
          </cell>
          <cell r="D48775" t="str">
            <v>Palmas del Socorro</v>
          </cell>
        </row>
        <row r="48776">
          <cell r="C48776" t="str">
            <v>68524</v>
          </cell>
          <cell r="D48776" t="str">
            <v>Palmas del Socorro</v>
          </cell>
        </row>
        <row r="48777">
          <cell r="C48777" t="str">
            <v>68524</v>
          </cell>
          <cell r="D48777" t="str">
            <v>Palmas del Socorro</v>
          </cell>
        </row>
        <row r="48778">
          <cell r="C48778" t="str">
            <v>68524</v>
          </cell>
          <cell r="D48778" t="str">
            <v>Palmas del Socorro</v>
          </cell>
        </row>
        <row r="48779">
          <cell r="C48779" t="str">
            <v>68524</v>
          </cell>
          <cell r="D48779" t="str">
            <v>Palmas del Socorro</v>
          </cell>
        </row>
        <row r="48780">
          <cell r="C48780" t="str">
            <v>68524</v>
          </cell>
          <cell r="D48780" t="str">
            <v>Palmas del Socorro</v>
          </cell>
        </row>
        <row r="48781">
          <cell r="C48781" t="str">
            <v>68524</v>
          </cell>
          <cell r="D48781" t="str">
            <v>Palmas del Socorro</v>
          </cell>
        </row>
        <row r="48782">
          <cell r="C48782" t="str">
            <v>68524</v>
          </cell>
          <cell r="D48782" t="str">
            <v>Palmas del Socorro</v>
          </cell>
        </row>
        <row r="48783">
          <cell r="C48783" t="str">
            <v>68524</v>
          </cell>
          <cell r="D48783" t="str">
            <v>Palmas del Socorro</v>
          </cell>
        </row>
        <row r="48784">
          <cell r="C48784" t="str">
            <v>68524</v>
          </cell>
          <cell r="D48784" t="str">
            <v>Palmas del Socorro</v>
          </cell>
        </row>
        <row r="48785">
          <cell r="C48785" t="str">
            <v>68524</v>
          </cell>
          <cell r="D48785" t="str">
            <v>Palmas del Socorro</v>
          </cell>
        </row>
        <row r="48786">
          <cell r="C48786" t="str">
            <v>68524</v>
          </cell>
          <cell r="D48786" t="str">
            <v>Palmas del Socorro</v>
          </cell>
        </row>
        <row r="48787">
          <cell r="C48787" t="str">
            <v>68524</v>
          </cell>
          <cell r="D48787" t="str">
            <v>Palmas del Socorro</v>
          </cell>
        </row>
        <row r="48788">
          <cell r="C48788" t="str">
            <v>68524</v>
          </cell>
          <cell r="D48788" t="str">
            <v>Palmas del Socorro</v>
          </cell>
        </row>
        <row r="48789">
          <cell r="C48789" t="str">
            <v>68524</v>
          </cell>
          <cell r="D48789" t="str">
            <v>Palmas del Socorro</v>
          </cell>
        </row>
        <row r="48790">
          <cell r="C48790" t="str">
            <v>68524</v>
          </cell>
          <cell r="D48790" t="str">
            <v>Palmas del Socorro</v>
          </cell>
        </row>
        <row r="48791">
          <cell r="C48791" t="str">
            <v>68524</v>
          </cell>
          <cell r="D48791" t="str">
            <v>Palmas del Socorro</v>
          </cell>
        </row>
        <row r="48792">
          <cell r="C48792" t="str">
            <v>68524</v>
          </cell>
          <cell r="D48792" t="str">
            <v>Palmas del Socorro</v>
          </cell>
        </row>
        <row r="48793">
          <cell r="C48793" t="str">
            <v>68524</v>
          </cell>
          <cell r="D48793" t="str">
            <v>Palmas del Socorro</v>
          </cell>
        </row>
        <row r="48794">
          <cell r="C48794" t="str">
            <v>68524</v>
          </cell>
          <cell r="D48794" t="str">
            <v>Palmas del Socorro</v>
          </cell>
        </row>
        <row r="48795">
          <cell r="C48795" t="str">
            <v>68524</v>
          </cell>
          <cell r="D48795" t="str">
            <v>Palmas del Socorro</v>
          </cell>
        </row>
        <row r="48796">
          <cell r="C48796" t="str">
            <v>68524</v>
          </cell>
          <cell r="D48796" t="str">
            <v>Palmas del Socorro</v>
          </cell>
        </row>
        <row r="48797">
          <cell r="C48797" t="str">
            <v>68524</v>
          </cell>
          <cell r="D48797" t="str">
            <v>Palmas del Socorro</v>
          </cell>
        </row>
        <row r="48798">
          <cell r="C48798" t="str">
            <v>68524</v>
          </cell>
          <cell r="D48798" t="str">
            <v>Palmas del Socorro</v>
          </cell>
        </row>
        <row r="48799">
          <cell r="C48799" t="str">
            <v>68524</v>
          </cell>
          <cell r="D48799" t="str">
            <v>Palmas del Socorro</v>
          </cell>
        </row>
        <row r="48800">
          <cell r="C48800" t="str">
            <v>68524</v>
          </cell>
          <cell r="D48800" t="str">
            <v>Palmas del Socorro</v>
          </cell>
        </row>
        <row r="48801">
          <cell r="C48801" t="str">
            <v>68524</v>
          </cell>
          <cell r="D48801" t="str">
            <v>Palmas del Socorro</v>
          </cell>
        </row>
        <row r="48802">
          <cell r="C48802" t="str">
            <v>68524</v>
          </cell>
          <cell r="D48802" t="str">
            <v>Palmas del Socorro</v>
          </cell>
        </row>
        <row r="48803">
          <cell r="C48803" t="str">
            <v>68524</v>
          </cell>
          <cell r="D48803" t="str">
            <v>Palmas del Socorro</v>
          </cell>
        </row>
        <row r="48804">
          <cell r="C48804" t="str">
            <v>68524</v>
          </cell>
          <cell r="D48804" t="str">
            <v>Palmas del Socorro</v>
          </cell>
        </row>
        <row r="48805">
          <cell r="C48805" t="str">
            <v>68524</v>
          </cell>
          <cell r="D48805" t="str">
            <v>Palmas del Socorro</v>
          </cell>
        </row>
        <row r="48806">
          <cell r="C48806" t="str">
            <v>68524</v>
          </cell>
          <cell r="D48806" t="str">
            <v>Palmas del Socorro</v>
          </cell>
        </row>
        <row r="48807">
          <cell r="C48807" t="str">
            <v>68524</v>
          </cell>
          <cell r="D48807" t="str">
            <v>Palmas del Socorro</v>
          </cell>
        </row>
        <row r="48808">
          <cell r="C48808" t="str">
            <v>68524</v>
          </cell>
          <cell r="D48808" t="str">
            <v>Palmas del Socorro</v>
          </cell>
        </row>
        <row r="48809">
          <cell r="C48809" t="str">
            <v>68524</v>
          </cell>
          <cell r="D48809" t="str">
            <v>Palmas del Socorro</v>
          </cell>
        </row>
        <row r="48810">
          <cell r="C48810" t="str">
            <v>68524</v>
          </cell>
          <cell r="D48810" t="str">
            <v>Palmas del Socorro</v>
          </cell>
        </row>
        <row r="48811">
          <cell r="C48811" t="str">
            <v>68524</v>
          </cell>
          <cell r="D48811" t="str">
            <v>Palmas del Socorro</v>
          </cell>
        </row>
        <row r="48812">
          <cell r="C48812" t="str">
            <v>68524</v>
          </cell>
          <cell r="D48812" t="str">
            <v>Palmas del Socorro</v>
          </cell>
        </row>
        <row r="48813">
          <cell r="C48813" t="str">
            <v>68524</v>
          </cell>
          <cell r="D48813" t="str">
            <v>Palmas del Socorro</v>
          </cell>
        </row>
        <row r="48814">
          <cell r="C48814" t="str">
            <v>68524</v>
          </cell>
          <cell r="D48814" t="str">
            <v>Palmas del Socorro</v>
          </cell>
        </row>
        <row r="48815">
          <cell r="C48815" t="str">
            <v>68524</v>
          </cell>
          <cell r="D48815" t="str">
            <v>Palmas del Socorro</v>
          </cell>
        </row>
        <row r="48816">
          <cell r="C48816" t="str">
            <v>68524</v>
          </cell>
          <cell r="D48816" t="str">
            <v>Palmas del Socorro</v>
          </cell>
        </row>
        <row r="48817">
          <cell r="C48817" t="str">
            <v>68524</v>
          </cell>
          <cell r="D48817" t="str">
            <v>Palmas del Socorro</v>
          </cell>
        </row>
        <row r="48818">
          <cell r="C48818" t="str">
            <v>68524</v>
          </cell>
          <cell r="D48818" t="str">
            <v>Palmas del Socorro</v>
          </cell>
        </row>
        <row r="48819">
          <cell r="C48819" t="str">
            <v>68524</v>
          </cell>
          <cell r="D48819" t="str">
            <v>Palmas del Socorro</v>
          </cell>
        </row>
        <row r="48820">
          <cell r="C48820" t="str">
            <v>68524</v>
          </cell>
          <cell r="D48820" t="str">
            <v>Palmas del Socorro</v>
          </cell>
        </row>
        <row r="48821">
          <cell r="C48821" t="str">
            <v>68524</v>
          </cell>
          <cell r="D48821" t="str">
            <v>Palmas del Socorro</v>
          </cell>
        </row>
        <row r="48822">
          <cell r="C48822" t="str">
            <v>68524</v>
          </cell>
          <cell r="D48822" t="str">
            <v>Palmas del Socorro</v>
          </cell>
        </row>
        <row r="48823">
          <cell r="C48823" t="str">
            <v>68524</v>
          </cell>
          <cell r="D48823" t="str">
            <v>Palmas del Socorro</v>
          </cell>
        </row>
        <row r="48824">
          <cell r="C48824" t="str">
            <v>68524</v>
          </cell>
          <cell r="D48824" t="str">
            <v>Palmas del Socorro</v>
          </cell>
        </row>
        <row r="48825">
          <cell r="C48825" t="str">
            <v>68524</v>
          </cell>
          <cell r="D48825" t="str">
            <v>Palmas del Socorro</v>
          </cell>
        </row>
        <row r="48826">
          <cell r="C48826" t="str">
            <v>68524</v>
          </cell>
          <cell r="D48826" t="str">
            <v>Palmas del Socorro</v>
          </cell>
        </row>
        <row r="48827">
          <cell r="C48827" t="str">
            <v>68524</v>
          </cell>
          <cell r="D48827" t="str">
            <v>Palmas del Socorro</v>
          </cell>
        </row>
        <row r="48828">
          <cell r="C48828" t="str">
            <v>68524</v>
          </cell>
          <cell r="D48828" t="str">
            <v>Palmas del Socorro</v>
          </cell>
        </row>
        <row r="48829">
          <cell r="C48829" t="str">
            <v>68533</v>
          </cell>
          <cell r="D48829" t="str">
            <v>Páramo</v>
          </cell>
        </row>
        <row r="48830">
          <cell r="C48830" t="str">
            <v>68533</v>
          </cell>
          <cell r="D48830" t="str">
            <v>Páramo</v>
          </cell>
        </row>
        <row r="48831">
          <cell r="C48831" t="str">
            <v>68533</v>
          </cell>
          <cell r="D48831" t="str">
            <v>Páramo</v>
          </cell>
        </row>
        <row r="48832">
          <cell r="C48832" t="str">
            <v>68533</v>
          </cell>
          <cell r="D48832" t="str">
            <v>Páramo</v>
          </cell>
        </row>
        <row r="48833">
          <cell r="C48833" t="str">
            <v>68533</v>
          </cell>
          <cell r="D48833" t="str">
            <v>Páramo</v>
          </cell>
        </row>
        <row r="48834">
          <cell r="C48834" t="str">
            <v>68533</v>
          </cell>
          <cell r="D48834" t="str">
            <v>Páramo</v>
          </cell>
        </row>
        <row r="48835">
          <cell r="C48835" t="str">
            <v>68533</v>
          </cell>
          <cell r="D48835" t="str">
            <v>Páramo</v>
          </cell>
        </row>
        <row r="48836">
          <cell r="C48836" t="str">
            <v>68533</v>
          </cell>
          <cell r="D48836" t="str">
            <v>Páramo</v>
          </cell>
        </row>
        <row r="48837">
          <cell r="C48837" t="str">
            <v>68533</v>
          </cell>
          <cell r="D48837" t="str">
            <v>Páramo</v>
          </cell>
        </row>
        <row r="48838">
          <cell r="C48838" t="str">
            <v>68533</v>
          </cell>
          <cell r="D48838" t="str">
            <v>Páramo</v>
          </cell>
        </row>
        <row r="48839">
          <cell r="C48839" t="str">
            <v>68533</v>
          </cell>
          <cell r="D48839" t="str">
            <v>Páramo</v>
          </cell>
        </row>
        <row r="48840">
          <cell r="C48840" t="str">
            <v>68533</v>
          </cell>
          <cell r="D48840" t="str">
            <v>Páramo</v>
          </cell>
        </row>
        <row r="48841">
          <cell r="C48841" t="str">
            <v>68533</v>
          </cell>
          <cell r="D48841" t="str">
            <v>Páramo</v>
          </cell>
        </row>
        <row r="48842">
          <cell r="C48842" t="str">
            <v>68533</v>
          </cell>
          <cell r="D48842" t="str">
            <v>Páramo</v>
          </cell>
        </row>
        <row r="48843">
          <cell r="C48843" t="str">
            <v>68533</v>
          </cell>
          <cell r="D48843" t="str">
            <v>Páramo</v>
          </cell>
        </row>
        <row r="48844">
          <cell r="C48844" t="str">
            <v>68533</v>
          </cell>
          <cell r="D48844" t="str">
            <v>Páramo</v>
          </cell>
        </row>
        <row r="48845">
          <cell r="C48845" t="str">
            <v>68533</v>
          </cell>
          <cell r="D48845" t="str">
            <v>Páramo</v>
          </cell>
        </row>
        <row r="48846">
          <cell r="C48846" t="str">
            <v>68533</v>
          </cell>
          <cell r="D48846" t="str">
            <v>Páramo</v>
          </cell>
        </row>
        <row r="48847">
          <cell r="C48847" t="str">
            <v>68533</v>
          </cell>
          <cell r="D48847" t="str">
            <v>Páramo</v>
          </cell>
        </row>
        <row r="48848">
          <cell r="C48848" t="str">
            <v>68533</v>
          </cell>
          <cell r="D48848" t="str">
            <v>Páramo</v>
          </cell>
        </row>
        <row r="48849">
          <cell r="C48849" t="str">
            <v>68533</v>
          </cell>
          <cell r="D48849" t="str">
            <v>Páramo</v>
          </cell>
        </row>
        <row r="48850">
          <cell r="C48850" t="str">
            <v>68533</v>
          </cell>
          <cell r="D48850" t="str">
            <v>Páramo</v>
          </cell>
        </row>
        <row r="48851">
          <cell r="C48851" t="str">
            <v>68533</v>
          </cell>
          <cell r="D48851" t="str">
            <v>Páramo</v>
          </cell>
        </row>
        <row r="48852">
          <cell r="C48852" t="str">
            <v>68533</v>
          </cell>
          <cell r="D48852" t="str">
            <v>Páramo</v>
          </cell>
        </row>
        <row r="48853">
          <cell r="C48853" t="str">
            <v>68533</v>
          </cell>
          <cell r="D48853" t="str">
            <v>Páramo</v>
          </cell>
        </row>
        <row r="48854">
          <cell r="C48854" t="str">
            <v>68533</v>
          </cell>
          <cell r="D48854" t="str">
            <v>Páramo</v>
          </cell>
        </row>
        <row r="48855">
          <cell r="C48855" t="str">
            <v>68533</v>
          </cell>
          <cell r="D48855" t="str">
            <v>Páramo</v>
          </cell>
        </row>
        <row r="48856">
          <cell r="C48856" t="str">
            <v>68533</v>
          </cell>
          <cell r="D48856" t="str">
            <v>Páramo</v>
          </cell>
        </row>
        <row r="48857">
          <cell r="C48857" t="str">
            <v>68533</v>
          </cell>
          <cell r="D48857" t="str">
            <v>Páramo</v>
          </cell>
        </row>
        <row r="48858">
          <cell r="C48858" t="str">
            <v>68533</v>
          </cell>
          <cell r="D48858" t="str">
            <v>Páramo</v>
          </cell>
        </row>
        <row r="48859">
          <cell r="C48859" t="str">
            <v>68533</v>
          </cell>
          <cell r="D48859" t="str">
            <v>Páramo</v>
          </cell>
        </row>
        <row r="48860">
          <cell r="C48860" t="str">
            <v>68533</v>
          </cell>
          <cell r="D48860" t="str">
            <v>Páramo</v>
          </cell>
        </row>
        <row r="48861">
          <cell r="C48861" t="str">
            <v>68533</v>
          </cell>
          <cell r="D48861" t="str">
            <v>Páramo</v>
          </cell>
        </row>
        <row r="48862">
          <cell r="C48862" t="str">
            <v>68533</v>
          </cell>
          <cell r="D48862" t="str">
            <v>Páramo</v>
          </cell>
        </row>
        <row r="48863">
          <cell r="C48863" t="str">
            <v>68533</v>
          </cell>
          <cell r="D48863" t="str">
            <v>Páramo</v>
          </cell>
        </row>
        <row r="48864">
          <cell r="C48864" t="str">
            <v>68533</v>
          </cell>
          <cell r="D48864" t="str">
            <v>Páramo</v>
          </cell>
        </row>
        <row r="48865">
          <cell r="C48865" t="str">
            <v>68533</v>
          </cell>
          <cell r="D48865" t="str">
            <v>Páramo</v>
          </cell>
        </row>
        <row r="48866">
          <cell r="C48866" t="str">
            <v>68533</v>
          </cell>
          <cell r="D48866" t="str">
            <v>Páramo</v>
          </cell>
        </row>
        <row r="48867">
          <cell r="C48867" t="str">
            <v>68533</v>
          </cell>
          <cell r="D48867" t="str">
            <v>Páramo</v>
          </cell>
        </row>
        <row r="48868">
          <cell r="C48868" t="str">
            <v>68533</v>
          </cell>
          <cell r="D48868" t="str">
            <v>Páramo</v>
          </cell>
        </row>
        <row r="48869">
          <cell r="C48869" t="str">
            <v>68533</v>
          </cell>
          <cell r="D48869" t="str">
            <v>Páramo</v>
          </cell>
        </row>
        <row r="48870">
          <cell r="C48870" t="str">
            <v>68533</v>
          </cell>
          <cell r="D48870" t="str">
            <v>Páramo</v>
          </cell>
        </row>
        <row r="48871">
          <cell r="C48871" t="str">
            <v>68533</v>
          </cell>
          <cell r="D48871" t="str">
            <v>Páramo</v>
          </cell>
        </row>
        <row r="48872">
          <cell r="C48872" t="str">
            <v>68533</v>
          </cell>
          <cell r="D48872" t="str">
            <v>Páramo</v>
          </cell>
        </row>
        <row r="48873">
          <cell r="C48873" t="str">
            <v>68533</v>
          </cell>
          <cell r="D48873" t="str">
            <v>Páramo</v>
          </cell>
        </row>
        <row r="48874">
          <cell r="C48874" t="str">
            <v>68533</v>
          </cell>
          <cell r="D48874" t="str">
            <v>Páramo</v>
          </cell>
        </row>
        <row r="48875">
          <cell r="C48875" t="str">
            <v>68533</v>
          </cell>
          <cell r="D48875" t="str">
            <v>Páramo</v>
          </cell>
        </row>
        <row r="48876">
          <cell r="C48876" t="str">
            <v>68533</v>
          </cell>
          <cell r="D48876" t="str">
            <v>Páramo</v>
          </cell>
        </row>
        <row r="48877">
          <cell r="C48877" t="str">
            <v>68533</v>
          </cell>
          <cell r="D48877" t="str">
            <v>Páramo</v>
          </cell>
        </row>
        <row r="48878">
          <cell r="C48878" t="str">
            <v>68533</v>
          </cell>
          <cell r="D48878" t="str">
            <v>Páramo</v>
          </cell>
        </row>
        <row r="48879">
          <cell r="C48879" t="str">
            <v>68533</v>
          </cell>
          <cell r="D48879" t="str">
            <v>Páramo</v>
          </cell>
        </row>
        <row r="48880">
          <cell r="C48880" t="str">
            <v>68533</v>
          </cell>
          <cell r="D48880" t="str">
            <v>Páramo</v>
          </cell>
        </row>
        <row r="48881">
          <cell r="C48881" t="str">
            <v>68533</v>
          </cell>
          <cell r="D48881" t="str">
            <v>Páramo</v>
          </cell>
        </row>
        <row r="48882">
          <cell r="C48882" t="str">
            <v>68533</v>
          </cell>
          <cell r="D48882" t="str">
            <v>Páramo</v>
          </cell>
        </row>
        <row r="48883">
          <cell r="C48883" t="str">
            <v>68547</v>
          </cell>
          <cell r="D48883" t="str">
            <v>Piedecuesta</v>
          </cell>
        </row>
        <row r="48884">
          <cell r="C48884" t="str">
            <v>68547</v>
          </cell>
          <cell r="D48884" t="str">
            <v>Piedecuesta</v>
          </cell>
        </row>
        <row r="48885">
          <cell r="C48885" t="str">
            <v>68547</v>
          </cell>
          <cell r="D48885" t="str">
            <v>Piedecuesta</v>
          </cell>
        </row>
        <row r="48886">
          <cell r="C48886" t="str">
            <v>68547</v>
          </cell>
          <cell r="D48886" t="str">
            <v>Piedecuesta</v>
          </cell>
        </row>
        <row r="48887">
          <cell r="C48887" t="str">
            <v>68547</v>
          </cell>
          <cell r="D48887" t="str">
            <v>Piedecuesta</v>
          </cell>
        </row>
        <row r="48888">
          <cell r="C48888" t="str">
            <v>68547</v>
          </cell>
          <cell r="D48888" t="str">
            <v>Piedecuesta</v>
          </cell>
        </row>
        <row r="48889">
          <cell r="C48889" t="str">
            <v>68547</v>
          </cell>
          <cell r="D48889" t="str">
            <v>Piedecuesta</v>
          </cell>
        </row>
        <row r="48890">
          <cell r="C48890" t="str">
            <v>68547</v>
          </cell>
          <cell r="D48890" t="str">
            <v>Piedecuesta</v>
          </cell>
        </row>
        <row r="48891">
          <cell r="C48891" t="str">
            <v>68547</v>
          </cell>
          <cell r="D48891" t="str">
            <v>Piedecuesta</v>
          </cell>
        </row>
        <row r="48892">
          <cell r="C48892" t="str">
            <v>68547</v>
          </cell>
          <cell r="D48892" t="str">
            <v>Piedecuesta</v>
          </cell>
        </row>
        <row r="48893">
          <cell r="C48893" t="str">
            <v>68547</v>
          </cell>
          <cell r="D48893" t="str">
            <v>Piedecuesta</v>
          </cell>
        </row>
        <row r="48894">
          <cell r="C48894" t="str">
            <v>68547</v>
          </cell>
          <cell r="D48894" t="str">
            <v>Piedecuesta</v>
          </cell>
        </row>
        <row r="48895">
          <cell r="C48895" t="str">
            <v>68547</v>
          </cell>
          <cell r="D48895" t="str">
            <v>Piedecuesta</v>
          </cell>
        </row>
        <row r="48896">
          <cell r="C48896" t="str">
            <v>68547</v>
          </cell>
          <cell r="D48896" t="str">
            <v>Piedecuesta</v>
          </cell>
        </row>
        <row r="48897">
          <cell r="C48897" t="str">
            <v>68547</v>
          </cell>
          <cell r="D48897" t="str">
            <v>Piedecuesta</v>
          </cell>
        </row>
        <row r="48898">
          <cell r="C48898" t="str">
            <v>68547</v>
          </cell>
          <cell r="D48898" t="str">
            <v>Piedecuesta</v>
          </cell>
        </row>
        <row r="48899">
          <cell r="C48899" t="str">
            <v>68547</v>
          </cell>
          <cell r="D48899" t="str">
            <v>Piedecuesta</v>
          </cell>
        </row>
        <row r="48900">
          <cell r="C48900" t="str">
            <v>68547</v>
          </cell>
          <cell r="D48900" t="str">
            <v>Piedecuesta</v>
          </cell>
        </row>
        <row r="48901">
          <cell r="C48901" t="str">
            <v>68547</v>
          </cell>
          <cell r="D48901" t="str">
            <v>Piedecuesta</v>
          </cell>
        </row>
        <row r="48902">
          <cell r="C48902" t="str">
            <v>68547</v>
          </cell>
          <cell r="D48902" t="str">
            <v>Piedecuesta</v>
          </cell>
        </row>
        <row r="48903">
          <cell r="C48903" t="str">
            <v>68547</v>
          </cell>
          <cell r="D48903" t="str">
            <v>Piedecuesta</v>
          </cell>
        </row>
        <row r="48904">
          <cell r="C48904" t="str">
            <v>68547</v>
          </cell>
          <cell r="D48904" t="str">
            <v>Piedecuesta</v>
          </cell>
        </row>
        <row r="48905">
          <cell r="C48905" t="str">
            <v>68547</v>
          </cell>
          <cell r="D48905" t="str">
            <v>Piedecuesta</v>
          </cell>
        </row>
        <row r="48906">
          <cell r="C48906" t="str">
            <v>68547</v>
          </cell>
          <cell r="D48906" t="str">
            <v>Piedecuesta</v>
          </cell>
        </row>
        <row r="48907">
          <cell r="C48907" t="str">
            <v>68547</v>
          </cell>
          <cell r="D48907" t="str">
            <v>Piedecuesta</v>
          </cell>
        </row>
        <row r="48908">
          <cell r="C48908" t="str">
            <v>68547</v>
          </cell>
          <cell r="D48908" t="str">
            <v>Piedecuesta</v>
          </cell>
        </row>
        <row r="48909">
          <cell r="C48909" t="str">
            <v>68547</v>
          </cell>
          <cell r="D48909" t="str">
            <v>Piedecuesta</v>
          </cell>
        </row>
        <row r="48910">
          <cell r="C48910" t="str">
            <v>68547</v>
          </cell>
          <cell r="D48910" t="str">
            <v>Piedecuesta</v>
          </cell>
        </row>
        <row r="48911">
          <cell r="C48911" t="str">
            <v>68547</v>
          </cell>
          <cell r="D48911" t="str">
            <v>Piedecuesta</v>
          </cell>
        </row>
        <row r="48912">
          <cell r="C48912" t="str">
            <v>68547</v>
          </cell>
          <cell r="D48912" t="str">
            <v>Piedecuesta</v>
          </cell>
        </row>
        <row r="48913">
          <cell r="C48913" t="str">
            <v>68547</v>
          </cell>
          <cell r="D48913" t="str">
            <v>Piedecuesta</v>
          </cell>
        </row>
        <row r="48914">
          <cell r="C48914" t="str">
            <v>68547</v>
          </cell>
          <cell r="D48914" t="str">
            <v>Piedecuesta</v>
          </cell>
        </row>
        <row r="48915">
          <cell r="C48915" t="str">
            <v>68547</v>
          </cell>
          <cell r="D48915" t="str">
            <v>Piedecuesta</v>
          </cell>
        </row>
        <row r="48916">
          <cell r="C48916" t="str">
            <v>68547</v>
          </cell>
          <cell r="D48916" t="str">
            <v>Piedecuesta</v>
          </cell>
        </row>
        <row r="48917">
          <cell r="C48917" t="str">
            <v>68547</v>
          </cell>
          <cell r="D48917" t="str">
            <v>Piedecuesta</v>
          </cell>
        </row>
        <row r="48918">
          <cell r="C48918" t="str">
            <v>68547</v>
          </cell>
          <cell r="D48918" t="str">
            <v>Piedecuesta</v>
          </cell>
        </row>
        <row r="48919">
          <cell r="C48919" t="str">
            <v>68547</v>
          </cell>
          <cell r="D48919" t="str">
            <v>Piedecuesta</v>
          </cell>
        </row>
        <row r="48920">
          <cell r="C48920" t="str">
            <v>68547</v>
          </cell>
          <cell r="D48920" t="str">
            <v>Piedecuesta</v>
          </cell>
        </row>
        <row r="48921">
          <cell r="C48921" t="str">
            <v>68547</v>
          </cell>
          <cell r="D48921" t="str">
            <v>Piedecuesta</v>
          </cell>
        </row>
        <row r="48922">
          <cell r="C48922" t="str">
            <v>68547</v>
          </cell>
          <cell r="D48922" t="str">
            <v>Piedecuesta</v>
          </cell>
        </row>
        <row r="48923">
          <cell r="C48923" t="str">
            <v>68547</v>
          </cell>
          <cell r="D48923" t="str">
            <v>Piedecuesta</v>
          </cell>
        </row>
        <row r="48924">
          <cell r="C48924" t="str">
            <v>68547</v>
          </cell>
          <cell r="D48924" t="str">
            <v>Piedecuesta</v>
          </cell>
        </row>
        <row r="48925">
          <cell r="C48925" t="str">
            <v>68547</v>
          </cell>
          <cell r="D48925" t="str">
            <v>Piedecuesta</v>
          </cell>
        </row>
        <row r="48926">
          <cell r="C48926" t="str">
            <v>68547</v>
          </cell>
          <cell r="D48926" t="str">
            <v>Piedecuesta</v>
          </cell>
        </row>
        <row r="48927">
          <cell r="C48927" t="str">
            <v>68547</v>
          </cell>
          <cell r="D48927" t="str">
            <v>Piedecuesta</v>
          </cell>
        </row>
        <row r="48928">
          <cell r="C48928" t="str">
            <v>68547</v>
          </cell>
          <cell r="D48928" t="str">
            <v>Piedecuesta</v>
          </cell>
        </row>
        <row r="48929">
          <cell r="C48929" t="str">
            <v>68547</v>
          </cell>
          <cell r="D48929" t="str">
            <v>Piedecuesta</v>
          </cell>
        </row>
        <row r="48930">
          <cell r="C48930" t="str">
            <v>68547</v>
          </cell>
          <cell r="D48930" t="str">
            <v>Piedecuesta</v>
          </cell>
        </row>
        <row r="48931">
          <cell r="C48931" t="str">
            <v>68547</v>
          </cell>
          <cell r="D48931" t="str">
            <v>Piedecuesta</v>
          </cell>
        </row>
        <row r="48932">
          <cell r="C48932" t="str">
            <v>68547</v>
          </cell>
          <cell r="D48932" t="str">
            <v>Piedecuesta</v>
          </cell>
        </row>
        <row r="48933">
          <cell r="C48933" t="str">
            <v>68547</v>
          </cell>
          <cell r="D48933" t="str">
            <v>Piedecuesta</v>
          </cell>
        </row>
        <row r="48934">
          <cell r="C48934" t="str">
            <v>68547</v>
          </cell>
          <cell r="D48934" t="str">
            <v>Piedecuesta</v>
          </cell>
        </row>
        <row r="48935">
          <cell r="C48935" t="str">
            <v>68547</v>
          </cell>
          <cell r="D48935" t="str">
            <v>Piedecuesta</v>
          </cell>
        </row>
        <row r="48936">
          <cell r="C48936" t="str">
            <v>68547</v>
          </cell>
          <cell r="D48936" t="str">
            <v>Piedecuesta</v>
          </cell>
        </row>
        <row r="48937">
          <cell r="C48937" t="str">
            <v>68549</v>
          </cell>
          <cell r="D48937" t="str">
            <v>Pinchote</v>
          </cell>
        </row>
        <row r="48938">
          <cell r="C48938" t="str">
            <v>68549</v>
          </cell>
          <cell r="D48938" t="str">
            <v>Pinchote</v>
          </cell>
        </row>
        <row r="48939">
          <cell r="C48939" t="str">
            <v>68549</v>
          </cell>
          <cell r="D48939" t="str">
            <v>Pinchote</v>
          </cell>
        </row>
        <row r="48940">
          <cell r="C48940" t="str">
            <v>68549</v>
          </cell>
          <cell r="D48940" t="str">
            <v>Pinchote</v>
          </cell>
        </row>
        <row r="48941">
          <cell r="C48941" t="str">
            <v>68549</v>
          </cell>
          <cell r="D48941" t="str">
            <v>Pinchote</v>
          </cell>
        </row>
        <row r="48942">
          <cell r="C48942" t="str">
            <v>68549</v>
          </cell>
          <cell r="D48942" t="str">
            <v>Pinchote</v>
          </cell>
        </row>
        <row r="48943">
          <cell r="C48943" t="str">
            <v>68549</v>
          </cell>
          <cell r="D48943" t="str">
            <v>Pinchote</v>
          </cell>
        </row>
        <row r="48944">
          <cell r="C48944" t="str">
            <v>68549</v>
          </cell>
          <cell r="D48944" t="str">
            <v>Pinchote</v>
          </cell>
        </row>
        <row r="48945">
          <cell r="C48945" t="str">
            <v>68549</v>
          </cell>
          <cell r="D48945" t="str">
            <v>Pinchote</v>
          </cell>
        </row>
        <row r="48946">
          <cell r="C48946" t="str">
            <v>68549</v>
          </cell>
          <cell r="D48946" t="str">
            <v>Pinchote</v>
          </cell>
        </row>
        <row r="48947">
          <cell r="C48947" t="str">
            <v>68549</v>
          </cell>
          <cell r="D48947" t="str">
            <v>Pinchote</v>
          </cell>
        </row>
        <row r="48948">
          <cell r="C48948" t="str">
            <v>68549</v>
          </cell>
          <cell r="D48948" t="str">
            <v>Pinchote</v>
          </cell>
        </row>
        <row r="48949">
          <cell r="C48949" t="str">
            <v>68549</v>
          </cell>
          <cell r="D48949" t="str">
            <v>Pinchote</v>
          </cell>
        </row>
        <row r="48950">
          <cell r="C48950" t="str">
            <v>68549</v>
          </cell>
          <cell r="D48950" t="str">
            <v>Pinchote</v>
          </cell>
        </row>
        <row r="48951">
          <cell r="C48951" t="str">
            <v>68549</v>
          </cell>
          <cell r="D48951" t="str">
            <v>Pinchote</v>
          </cell>
        </row>
        <row r="48952">
          <cell r="C48952" t="str">
            <v>68549</v>
          </cell>
          <cell r="D48952" t="str">
            <v>Pinchote</v>
          </cell>
        </row>
        <row r="48953">
          <cell r="C48953" t="str">
            <v>68549</v>
          </cell>
          <cell r="D48953" t="str">
            <v>Pinchote</v>
          </cell>
        </row>
        <row r="48954">
          <cell r="C48954" t="str">
            <v>68549</v>
          </cell>
          <cell r="D48954" t="str">
            <v>Pinchote</v>
          </cell>
        </row>
        <row r="48955">
          <cell r="C48955" t="str">
            <v>68549</v>
          </cell>
          <cell r="D48955" t="str">
            <v>Pinchote</v>
          </cell>
        </row>
        <row r="48956">
          <cell r="C48956" t="str">
            <v>68549</v>
          </cell>
          <cell r="D48956" t="str">
            <v>Pinchote</v>
          </cell>
        </row>
        <row r="48957">
          <cell r="C48957" t="str">
            <v>68549</v>
          </cell>
          <cell r="D48957" t="str">
            <v>Pinchote</v>
          </cell>
        </row>
        <row r="48958">
          <cell r="C48958" t="str">
            <v>68549</v>
          </cell>
          <cell r="D48958" t="str">
            <v>Pinchote</v>
          </cell>
        </row>
        <row r="48959">
          <cell r="C48959" t="str">
            <v>68549</v>
          </cell>
          <cell r="D48959" t="str">
            <v>Pinchote</v>
          </cell>
        </row>
        <row r="48960">
          <cell r="C48960" t="str">
            <v>68549</v>
          </cell>
          <cell r="D48960" t="str">
            <v>Pinchote</v>
          </cell>
        </row>
        <row r="48961">
          <cell r="C48961" t="str">
            <v>68549</v>
          </cell>
          <cell r="D48961" t="str">
            <v>Pinchote</v>
          </cell>
        </row>
        <row r="48962">
          <cell r="C48962" t="str">
            <v>68549</v>
          </cell>
          <cell r="D48962" t="str">
            <v>Pinchote</v>
          </cell>
        </row>
        <row r="48963">
          <cell r="C48963" t="str">
            <v>68549</v>
          </cell>
          <cell r="D48963" t="str">
            <v>Pinchote</v>
          </cell>
        </row>
        <row r="48964">
          <cell r="C48964" t="str">
            <v>68549</v>
          </cell>
          <cell r="D48964" t="str">
            <v>Pinchote</v>
          </cell>
        </row>
        <row r="48965">
          <cell r="C48965" t="str">
            <v>68549</v>
          </cell>
          <cell r="D48965" t="str">
            <v>Pinchote</v>
          </cell>
        </row>
        <row r="48966">
          <cell r="C48966" t="str">
            <v>68549</v>
          </cell>
          <cell r="D48966" t="str">
            <v>Pinchote</v>
          </cell>
        </row>
        <row r="48967">
          <cell r="C48967" t="str">
            <v>68549</v>
          </cell>
          <cell r="D48967" t="str">
            <v>Pinchote</v>
          </cell>
        </row>
        <row r="48968">
          <cell r="C48968" t="str">
            <v>68549</v>
          </cell>
          <cell r="D48968" t="str">
            <v>Pinchote</v>
          </cell>
        </row>
        <row r="48969">
          <cell r="C48969" t="str">
            <v>68549</v>
          </cell>
          <cell r="D48969" t="str">
            <v>Pinchote</v>
          </cell>
        </row>
        <row r="48970">
          <cell r="C48970" t="str">
            <v>68549</v>
          </cell>
          <cell r="D48970" t="str">
            <v>Pinchote</v>
          </cell>
        </row>
        <row r="48971">
          <cell r="C48971" t="str">
            <v>68549</v>
          </cell>
          <cell r="D48971" t="str">
            <v>Pinchote</v>
          </cell>
        </row>
        <row r="48972">
          <cell r="C48972" t="str">
            <v>68549</v>
          </cell>
          <cell r="D48972" t="str">
            <v>Pinchote</v>
          </cell>
        </row>
        <row r="48973">
          <cell r="C48973" t="str">
            <v>68549</v>
          </cell>
          <cell r="D48973" t="str">
            <v>Pinchote</v>
          </cell>
        </row>
        <row r="48974">
          <cell r="C48974" t="str">
            <v>68549</v>
          </cell>
          <cell r="D48974" t="str">
            <v>Pinchote</v>
          </cell>
        </row>
        <row r="48975">
          <cell r="C48975" t="str">
            <v>68549</v>
          </cell>
          <cell r="D48975" t="str">
            <v>Pinchote</v>
          </cell>
        </row>
        <row r="48976">
          <cell r="C48976" t="str">
            <v>68549</v>
          </cell>
          <cell r="D48976" t="str">
            <v>Pinchote</v>
          </cell>
        </row>
        <row r="48977">
          <cell r="C48977" t="str">
            <v>68549</v>
          </cell>
          <cell r="D48977" t="str">
            <v>Pinchote</v>
          </cell>
        </row>
        <row r="48978">
          <cell r="C48978" t="str">
            <v>68549</v>
          </cell>
          <cell r="D48978" t="str">
            <v>Pinchote</v>
          </cell>
        </row>
        <row r="48979">
          <cell r="C48979" t="str">
            <v>68549</v>
          </cell>
          <cell r="D48979" t="str">
            <v>Pinchote</v>
          </cell>
        </row>
        <row r="48980">
          <cell r="C48980" t="str">
            <v>68549</v>
          </cell>
          <cell r="D48980" t="str">
            <v>Pinchote</v>
          </cell>
        </row>
        <row r="48981">
          <cell r="C48981" t="str">
            <v>68549</v>
          </cell>
          <cell r="D48981" t="str">
            <v>Pinchote</v>
          </cell>
        </row>
        <row r="48982">
          <cell r="C48982" t="str">
            <v>68549</v>
          </cell>
          <cell r="D48982" t="str">
            <v>Pinchote</v>
          </cell>
        </row>
        <row r="48983">
          <cell r="C48983" t="str">
            <v>68549</v>
          </cell>
          <cell r="D48983" t="str">
            <v>Pinchote</v>
          </cell>
        </row>
        <row r="48984">
          <cell r="C48984" t="str">
            <v>68549</v>
          </cell>
          <cell r="D48984" t="str">
            <v>Pinchote</v>
          </cell>
        </row>
        <row r="48985">
          <cell r="C48985" t="str">
            <v>68549</v>
          </cell>
          <cell r="D48985" t="str">
            <v>Pinchote</v>
          </cell>
        </row>
        <row r="48986">
          <cell r="C48986" t="str">
            <v>68549</v>
          </cell>
          <cell r="D48986" t="str">
            <v>Pinchote</v>
          </cell>
        </row>
        <row r="48987">
          <cell r="C48987" t="str">
            <v>68549</v>
          </cell>
          <cell r="D48987" t="str">
            <v>Pinchote</v>
          </cell>
        </row>
        <row r="48988">
          <cell r="C48988" t="str">
            <v>68549</v>
          </cell>
          <cell r="D48988" t="str">
            <v>Pinchote</v>
          </cell>
        </row>
        <row r="48989">
          <cell r="C48989" t="str">
            <v>68549</v>
          </cell>
          <cell r="D48989" t="str">
            <v>Pinchote</v>
          </cell>
        </row>
        <row r="48990">
          <cell r="C48990" t="str">
            <v>68549</v>
          </cell>
          <cell r="D48990" t="str">
            <v>Pinchote</v>
          </cell>
        </row>
        <row r="48991">
          <cell r="C48991" t="str">
            <v>68572</v>
          </cell>
          <cell r="D48991" t="str">
            <v>Puente Nacional</v>
          </cell>
        </row>
        <row r="48992">
          <cell r="C48992" t="str">
            <v>68572</v>
          </cell>
          <cell r="D48992" t="str">
            <v>Puente Nacional</v>
          </cell>
        </row>
        <row r="48993">
          <cell r="C48993" t="str">
            <v>68572</v>
          </cell>
          <cell r="D48993" t="str">
            <v>Puente Nacional</v>
          </cell>
        </row>
        <row r="48994">
          <cell r="C48994" t="str">
            <v>68572</v>
          </cell>
          <cell r="D48994" t="str">
            <v>Puente Nacional</v>
          </cell>
        </row>
        <row r="48995">
          <cell r="C48995" t="str">
            <v>68572</v>
          </cell>
          <cell r="D48995" t="str">
            <v>Puente Nacional</v>
          </cell>
        </row>
        <row r="48996">
          <cell r="C48996" t="str">
            <v>68572</v>
          </cell>
          <cell r="D48996" t="str">
            <v>Puente Nacional</v>
          </cell>
        </row>
        <row r="48997">
          <cell r="C48997" t="str">
            <v>68572</v>
          </cell>
          <cell r="D48997" t="str">
            <v>Puente Nacional</v>
          </cell>
        </row>
        <row r="48998">
          <cell r="C48998" t="str">
            <v>68572</v>
          </cell>
          <cell r="D48998" t="str">
            <v>Puente Nacional</v>
          </cell>
        </row>
        <row r="48999">
          <cell r="C48999" t="str">
            <v>68572</v>
          </cell>
          <cell r="D48999" t="str">
            <v>Puente Nacional</v>
          </cell>
        </row>
        <row r="49000">
          <cell r="C49000" t="str">
            <v>68572</v>
          </cell>
          <cell r="D49000" t="str">
            <v>Puente Nacional</v>
          </cell>
        </row>
        <row r="49001">
          <cell r="C49001" t="str">
            <v>68572</v>
          </cell>
          <cell r="D49001" t="str">
            <v>Puente Nacional</v>
          </cell>
        </row>
        <row r="49002">
          <cell r="C49002" t="str">
            <v>68572</v>
          </cell>
          <cell r="D49002" t="str">
            <v>Puente Nacional</v>
          </cell>
        </row>
        <row r="49003">
          <cell r="C49003" t="str">
            <v>68572</v>
          </cell>
          <cell r="D49003" t="str">
            <v>Puente Nacional</v>
          </cell>
        </row>
        <row r="49004">
          <cell r="C49004" t="str">
            <v>68572</v>
          </cell>
          <cell r="D49004" t="str">
            <v>Puente Nacional</v>
          </cell>
        </row>
        <row r="49005">
          <cell r="C49005" t="str">
            <v>68572</v>
          </cell>
          <cell r="D49005" t="str">
            <v>Puente Nacional</v>
          </cell>
        </row>
        <row r="49006">
          <cell r="C49006" t="str">
            <v>68572</v>
          </cell>
          <cell r="D49006" t="str">
            <v>Puente Nacional</v>
          </cell>
        </row>
        <row r="49007">
          <cell r="C49007" t="str">
            <v>68572</v>
          </cell>
          <cell r="D49007" t="str">
            <v>Puente Nacional</v>
          </cell>
        </row>
        <row r="49008">
          <cell r="C49008" t="str">
            <v>68572</v>
          </cell>
          <cell r="D49008" t="str">
            <v>Puente Nacional</v>
          </cell>
        </row>
        <row r="49009">
          <cell r="C49009" t="str">
            <v>68572</v>
          </cell>
          <cell r="D49009" t="str">
            <v>Puente Nacional</v>
          </cell>
        </row>
        <row r="49010">
          <cell r="C49010" t="str">
            <v>68572</v>
          </cell>
          <cell r="D49010" t="str">
            <v>Puente Nacional</v>
          </cell>
        </row>
        <row r="49011">
          <cell r="C49011" t="str">
            <v>68572</v>
          </cell>
          <cell r="D49011" t="str">
            <v>Puente Nacional</v>
          </cell>
        </row>
        <row r="49012">
          <cell r="C49012" t="str">
            <v>68572</v>
          </cell>
          <cell r="D49012" t="str">
            <v>Puente Nacional</v>
          </cell>
        </row>
        <row r="49013">
          <cell r="C49013" t="str">
            <v>68572</v>
          </cell>
          <cell r="D49013" t="str">
            <v>Puente Nacional</v>
          </cell>
        </row>
        <row r="49014">
          <cell r="C49014" t="str">
            <v>68572</v>
          </cell>
          <cell r="D49014" t="str">
            <v>Puente Nacional</v>
          </cell>
        </row>
        <row r="49015">
          <cell r="C49015" t="str">
            <v>68572</v>
          </cell>
          <cell r="D49015" t="str">
            <v>Puente Nacional</v>
          </cell>
        </row>
        <row r="49016">
          <cell r="C49016" t="str">
            <v>68572</v>
          </cell>
          <cell r="D49016" t="str">
            <v>Puente Nacional</v>
          </cell>
        </row>
        <row r="49017">
          <cell r="C49017" t="str">
            <v>68572</v>
          </cell>
          <cell r="D49017" t="str">
            <v>Puente Nacional</v>
          </cell>
        </row>
        <row r="49018">
          <cell r="C49018" t="str">
            <v>68572</v>
          </cell>
          <cell r="D49018" t="str">
            <v>Puente Nacional</v>
          </cell>
        </row>
        <row r="49019">
          <cell r="C49019" t="str">
            <v>68572</v>
          </cell>
          <cell r="D49019" t="str">
            <v>Puente Nacional</v>
          </cell>
        </row>
        <row r="49020">
          <cell r="C49020" t="str">
            <v>68572</v>
          </cell>
          <cell r="D49020" t="str">
            <v>Puente Nacional</v>
          </cell>
        </row>
        <row r="49021">
          <cell r="C49021" t="str">
            <v>68572</v>
          </cell>
          <cell r="D49021" t="str">
            <v>Puente Nacional</v>
          </cell>
        </row>
        <row r="49022">
          <cell r="C49022" t="str">
            <v>68572</v>
          </cell>
          <cell r="D49022" t="str">
            <v>Puente Nacional</v>
          </cell>
        </row>
        <row r="49023">
          <cell r="C49023" t="str">
            <v>68572</v>
          </cell>
          <cell r="D49023" t="str">
            <v>Puente Nacional</v>
          </cell>
        </row>
        <row r="49024">
          <cell r="C49024" t="str">
            <v>68572</v>
          </cell>
          <cell r="D49024" t="str">
            <v>Puente Nacional</v>
          </cell>
        </row>
        <row r="49025">
          <cell r="C49025" t="str">
            <v>68572</v>
          </cell>
          <cell r="D49025" t="str">
            <v>Puente Nacional</v>
          </cell>
        </row>
        <row r="49026">
          <cell r="C49026" t="str">
            <v>68572</v>
          </cell>
          <cell r="D49026" t="str">
            <v>Puente Nacional</v>
          </cell>
        </row>
        <row r="49027">
          <cell r="C49027" t="str">
            <v>68572</v>
          </cell>
          <cell r="D49027" t="str">
            <v>Puente Nacional</v>
          </cell>
        </row>
        <row r="49028">
          <cell r="C49028" t="str">
            <v>68572</v>
          </cell>
          <cell r="D49028" t="str">
            <v>Puente Nacional</v>
          </cell>
        </row>
        <row r="49029">
          <cell r="C49029" t="str">
            <v>68572</v>
          </cell>
          <cell r="D49029" t="str">
            <v>Puente Nacional</v>
          </cell>
        </row>
        <row r="49030">
          <cell r="C49030" t="str">
            <v>68572</v>
          </cell>
          <cell r="D49030" t="str">
            <v>Puente Nacional</v>
          </cell>
        </row>
        <row r="49031">
          <cell r="C49031" t="str">
            <v>68572</v>
          </cell>
          <cell r="D49031" t="str">
            <v>Puente Nacional</v>
          </cell>
        </row>
        <row r="49032">
          <cell r="C49032" t="str">
            <v>68572</v>
          </cell>
          <cell r="D49032" t="str">
            <v>Puente Nacional</v>
          </cell>
        </row>
        <row r="49033">
          <cell r="C49033" t="str">
            <v>68572</v>
          </cell>
          <cell r="D49033" t="str">
            <v>Puente Nacional</v>
          </cell>
        </row>
        <row r="49034">
          <cell r="C49034" t="str">
            <v>68572</v>
          </cell>
          <cell r="D49034" t="str">
            <v>Puente Nacional</v>
          </cell>
        </row>
        <row r="49035">
          <cell r="C49035" t="str">
            <v>68572</v>
          </cell>
          <cell r="D49035" t="str">
            <v>Puente Nacional</v>
          </cell>
        </row>
        <row r="49036">
          <cell r="C49036" t="str">
            <v>68572</v>
          </cell>
          <cell r="D49036" t="str">
            <v>Puente Nacional</v>
          </cell>
        </row>
        <row r="49037">
          <cell r="C49037" t="str">
            <v>68572</v>
          </cell>
          <cell r="D49037" t="str">
            <v>Puente Nacional</v>
          </cell>
        </row>
        <row r="49038">
          <cell r="C49038" t="str">
            <v>68572</v>
          </cell>
          <cell r="D49038" t="str">
            <v>Puente Nacional</v>
          </cell>
        </row>
        <row r="49039">
          <cell r="C49039" t="str">
            <v>68572</v>
          </cell>
          <cell r="D49039" t="str">
            <v>Puente Nacional</v>
          </cell>
        </row>
        <row r="49040">
          <cell r="C49040" t="str">
            <v>68572</v>
          </cell>
          <cell r="D49040" t="str">
            <v>Puente Nacional</v>
          </cell>
        </row>
        <row r="49041">
          <cell r="C49041" t="str">
            <v>68572</v>
          </cell>
          <cell r="D49041" t="str">
            <v>Puente Nacional</v>
          </cell>
        </row>
        <row r="49042">
          <cell r="C49042" t="str">
            <v>68572</v>
          </cell>
          <cell r="D49042" t="str">
            <v>Puente Nacional</v>
          </cell>
        </row>
        <row r="49043">
          <cell r="C49043" t="str">
            <v>68572</v>
          </cell>
          <cell r="D49043" t="str">
            <v>Puente Nacional</v>
          </cell>
        </row>
        <row r="49044">
          <cell r="C49044" t="str">
            <v>68572</v>
          </cell>
          <cell r="D49044" t="str">
            <v>Puente Nacional</v>
          </cell>
        </row>
        <row r="49045">
          <cell r="C49045" t="str">
            <v>68573</v>
          </cell>
          <cell r="D49045" t="str">
            <v>Puerto Parra</v>
          </cell>
        </row>
        <row r="49046">
          <cell r="C49046" t="str">
            <v>68573</v>
          </cell>
          <cell r="D49046" t="str">
            <v>Puerto Parra</v>
          </cell>
        </row>
        <row r="49047">
          <cell r="C49047" t="str">
            <v>68573</v>
          </cell>
          <cell r="D49047" t="str">
            <v>Puerto Parra</v>
          </cell>
        </row>
        <row r="49048">
          <cell r="C49048" t="str">
            <v>68573</v>
          </cell>
          <cell r="D49048" t="str">
            <v>Puerto Parra</v>
          </cell>
        </row>
        <row r="49049">
          <cell r="C49049" t="str">
            <v>68573</v>
          </cell>
          <cell r="D49049" t="str">
            <v>Puerto Parra</v>
          </cell>
        </row>
        <row r="49050">
          <cell r="C49050" t="str">
            <v>68573</v>
          </cell>
          <cell r="D49050" t="str">
            <v>Puerto Parra</v>
          </cell>
        </row>
        <row r="49051">
          <cell r="C49051" t="str">
            <v>68573</v>
          </cell>
          <cell r="D49051" t="str">
            <v>Puerto Parra</v>
          </cell>
        </row>
        <row r="49052">
          <cell r="C49052" t="str">
            <v>68573</v>
          </cell>
          <cell r="D49052" t="str">
            <v>Puerto Parra</v>
          </cell>
        </row>
        <row r="49053">
          <cell r="C49053" t="str">
            <v>68573</v>
          </cell>
          <cell r="D49053" t="str">
            <v>Puerto Parra</v>
          </cell>
        </row>
        <row r="49054">
          <cell r="C49054" t="str">
            <v>68573</v>
          </cell>
          <cell r="D49054" t="str">
            <v>Puerto Parra</v>
          </cell>
        </row>
        <row r="49055">
          <cell r="C49055" t="str">
            <v>68573</v>
          </cell>
          <cell r="D49055" t="str">
            <v>Puerto Parra</v>
          </cell>
        </row>
        <row r="49056">
          <cell r="C49056" t="str">
            <v>68573</v>
          </cell>
          <cell r="D49056" t="str">
            <v>Puerto Parra</v>
          </cell>
        </row>
        <row r="49057">
          <cell r="C49057" t="str">
            <v>68573</v>
          </cell>
          <cell r="D49057" t="str">
            <v>Puerto Parra</v>
          </cell>
        </row>
        <row r="49058">
          <cell r="C49058" t="str">
            <v>68573</v>
          </cell>
          <cell r="D49058" t="str">
            <v>Puerto Parra</v>
          </cell>
        </row>
        <row r="49059">
          <cell r="C49059" t="str">
            <v>68573</v>
          </cell>
          <cell r="D49059" t="str">
            <v>Puerto Parra</v>
          </cell>
        </row>
        <row r="49060">
          <cell r="C49060" t="str">
            <v>68573</v>
          </cell>
          <cell r="D49060" t="str">
            <v>Puerto Parra</v>
          </cell>
        </row>
        <row r="49061">
          <cell r="C49061" t="str">
            <v>68573</v>
          </cell>
          <cell r="D49061" t="str">
            <v>Puerto Parra</v>
          </cell>
        </row>
        <row r="49062">
          <cell r="C49062" t="str">
            <v>68573</v>
          </cell>
          <cell r="D49062" t="str">
            <v>Puerto Parra</v>
          </cell>
        </row>
        <row r="49063">
          <cell r="C49063" t="str">
            <v>68573</v>
          </cell>
          <cell r="D49063" t="str">
            <v>Puerto Parra</v>
          </cell>
        </row>
        <row r="49064">
          <cell r="C49064" t="str">
            <v>68573</v>
          </cell>
          <cell r="D49064" t="str">
            <v>Puerto Parra</v>
          </cell>
        </row>
        <row r="49065">
          <cell r="C49065" t="str">
            <v>68573</v>
          </cell>
          <cell r="D49065" t="str">
            <v>Puerto Parra</v>
          </cell>
        </row>
        <row r="49066">
          <cell r="C49066" t="str">
            <v>68573</v>
          </cell>
          <cell r="D49066" t="str">
            <v>Puerto Parra</v>
          </cell>
        </row>
        <row r="49067">
          <cell r="C49067" t="str">
            <v>68573</v>
          </cell>
          <cell r="D49067" t="str">
            <v>Puerto Parra</v>
          </cell>
        </row>
        <row r="49068">
          <cell r="C49068" t="str">
            <v>68573</v>
          </cell>
          <cell r="D49068" t="str">
            <v>Puerto Parra</v>
          </cell>
        </row>
        <row r="49069">
          <cell r="C49069" t="str">
            <v>68573</v>
          </cell>
          <cell r="D49069" t="str">
            <v>Puerto Parra</v>
          </cell>
        </row>
        <row r="49070">
          <cell r="C49070" t="str">
            <v>68573</v>
          </cell>
          <cell r="D49070" t="str">
            <v>Puerto Parra</v>
          </cell>
        </row>
        <row r="49071">
          <cell r="C49071" t="str">
            <v>68573</v>
          </cell>
          <cell r="D49071" t="str">
            <v>Puerto Parra</v>
          </cell>
        </row>
        <row r="49072">
          <cell r="C49072" t="str">
            <v>68573</v>
          </cell>
          <cell r="D49072" t="str">
            <v>Puerto Parra</v>
          </cell>
        </row>
        <row r="49073">
          <cell r="C49073" t="str">
            <v>68573</v>
          </cell>
          <cell r="D49073" t="str">
            <v>Puerto Parra</v>
          </cell>
        </row>
        <row r="49074">
          <cell r="C49074" t="str">
            <v>68573</v>
          </cell>
          <cell r="D49074" t="str">
            <v>Puerto Parra</v>
          </cell>
        </row>
        <row r="49075">
          <cell r="C49075" t="str">
            <v>68573</v>
          </cell>
          <cell r="D49075" t="str">
            <v>Puerto Parra</v>
          </cell>
        </row>
        <row r="49076">
          <cell r="C49076" t="str">
            <v>68573</v>
          </cell>
          <cell r="D49076" t="str">
            <v>Puerto Parra</v>
          </cell>
        </row>
        <row r="49077">
          <cell r="C49077" t="str">
            <v>68573</v>
          </cell>
          <cell r="D49077" t="str">
            <v>Puerto Parra</v>
          </cell>
        </row>
        <row r="49078">
          <cell r="C49078" t="str">
            <v>68573</v>
          </cell>
          <cell r="D49078" t="str">
            <v>Puerto Parra</v>
          </cell>
        </row>
        <row r="49079">
          <cell r="C49079" t="str">
            <v>68573</v>
          </cell>
          <cell r="D49079" t="str">
            <v>Puerto Parra</v>
          </cell>
        </row>
        <row r="49080">
          <cell r="C49080" t="str">
            <v>68573</v>
          </cell>
          <cell r="D49080" t="str">
            <v>Puerto Parra</v>
          </cell>
        </row>
        <row r="49081">
          <cell r="C49081" t="str">
            <v>68573</v>
          </cell>
          <cell r="D49081" t="str">
            <v>Puerto Parra</v>
          </cell>
        </row>
        <row r="49082">
          <cell r="C49082" t="str">
            <v>68573</v>
          </cell>
          <cell r="D49082" t="str">
            <v>Puerto Parra</v>
          </cell>
        </row>
        <row r="49083">
          <cell r="C49083" t="str">
            <v>68573</v>
          </cell>
          <cell r="D49083" t="str">
            <v>Puerto Parra</v>
          </cell>
        </row>
        <row r="49084">
          <cell r="C49084" t="str">
            <v>68573</v>
          </cell>
          <cell r="D49084" t="str">
            <v>Puerto Parra</v>
          </cell>
        </row>
        <row r="49085">
          <cell r="C49085" t="str">
            <v>68573</v>
          </cell>
          <cell r="D49085" t="str">
            <v>Puerto Parra</v>
          </cell>
        </row>
        <row r="49086">
          <cell r="C49086" t="str">
            <v>68573</v>
          </cell>
          <cell r="D49086" t="str">
            <v>Puerto Parra</v>
          </cell>
        </row>
        <row r="49087">
          <cell r="C49087" t="str">
            <v>68573</v>
          </cell>
          <cell r="D49087" t="str">
            <v>Puerto Parra</v>
          </cell>
        </row>
        <row r="49088">
          <cell r="C49088" t="str">
            <v>68573</v>
          </cell>
          <cell r="D49088" t="str">
            <v>Puerto Parra</v>
          </cell>
        </row>
        <row r="49089">
          <cell r="C49089" t="str">
            <v>68573</v>
          </cell>
          <cell r="D49089" t="str">
            <v>Puerto Parra</v>
          </cell>
        </row>
        <row r="49090">
          <cell r="C49090" t="str">
            <v>68573</v>
          </cell>
          <cell r="D49090" t="str">
            <v>Puerto Parra</v>
          </cell>
        </row>
        <row r="49091">
          <cell r="C49091" t="str">
            <v>68573</v>
          </cell>
          <cell r="D49091" t="str">
            <v>Puerto Parra</v>
          </cell>
        </row>
        <row r="49092">
          <cell r="C49092" t="str">
            <v>68573</v>
          </cell>
          <cell r="D49092" t="str">
            <v>Puerto Parra</v>
          </cell>
        </row>
        <row r="49093">
          <cell r="C49093" t="str">
            <v>68573</v>
          </cell>
          <cell r="D49093" t="str">
            <v>Puerto Parra</v>
          </cell>
        </row>
        <row r="49094">
          <cell r="C49094" t="str">
            <v>68573</v>
          </cell>
          <cell r="D49094" t="str">
            <v>Puerto Parra</v>
          </cell>
        </row>
        <row r="49095">
          <cell r="C49095" t="str">
            <v>68573</v>
          </cell>
          <cell r="D49095" t="str">
            <v>Puerto Parra</v>
          </cell>
        </row>
        <row r="49096">
          <cell r="C49096" t="str">
            <v>68573</v>
          </cell>
          <cell r="D49096" t="str">
            <v>Puerto Parra</v>
          </cell>
        </row>
        <row r="49097">
          <cell r="C49097" t="str">
            <v>68573</v>
          </cell>
          <cell r="D49097" t="str">
            <v>Puerto Parra</v>
          </cell>
        </row>
        <row r="49098">
          <cell r="C49098" t="str">
            <v>68573</v>
          </cell>
          <cell r="D49098" t="str">
            <v>Puerto Parra</v>
          </cell>
        </row>
        <row r="49099">
          <cell r="C49099" t="str">
            <v>68575</v>
          </cell>
          <cell r="D49099" t="str">
            <v>Puerto Wilches</v>
          </cell>
        </row>
        <row r="49100">
          <cell r="C49100" t="str">
            <v>68575</v>
          </cell>
          <cell r="D49100" t="str">
            <v>Puerto Wilches</v>
          </cell>
        </row>
        <row r="49101">
          <cell r="C49101" t="str">
            <v>68575</v>
          </cell>
          <cell r="D49101" t="str">
            <v>Puerto Wilches</v>
          </cell>
        </row>
        <row r="49102">
          <cell r="C49102" t="str">
            <v>68575</v>
          </cell>
          <cell r="D49102" t="str">
            <v>Puerto Wilches</v>
          </cell>
        </row>
        <row r="49103">
          <cell r="C49103" t="str">
            <v>68575</v>
          </cell>
          <cell r="D49103" t="str">
            <v>Puerto Wilches</v>
          </cell>
        </row>
        <row r="49104">
          <cell r="C49104" t="str">
            <v>68575</v>
          </cell>
          <cell r="D49104" t="str">
            <v>Puerto Wilches</v>
          </cell>
        </row>
        <row r="49105">
          <cell r="C49105" t="str">
            <v>68575</v>
          </cell>
          <cell r="D49105" t="str">
            <v>Puerto Wilches</v>
          </cell>
        </row>
        <row r="49106">
          <cell r="C49106" t="str">
            <v>68575</v>
          </cell>
          <cell r="D49106" t="str">
            <v>Puerto Wilches</v>
          </cell>
        </row>
        <row r="49107">
          <cell r="C49107" t="str">
            <v>68575</v>
          </cell>
          <cell r="D49107" t="str">
            <v>Puerto Wilches</v>
          </cell>
        </row>
        <row r="49108">
          <cell r="C49108" t="str">
            <v>68575</v>
          </cell>
          <cell r="D49108" t="str">
            <v>Puerto Wilches</v>
          </cell>
        </row>
        <row r="49109">
          <cell r="C49109" t="str">
            <v>68575</v>
          </cell>
          <cell r="D49109" t="str">
            <v>Puerto Wilches</v>
          </cell>
        </row>
        <row r="49110">
          <cell r="C49110" t="str">
            <v>68575</v>
          </cell>
          <cell r="D49110" t="str">
            <v>Puerto Wilches</v>
          </cell>
        </row>
        <row r="49111">
          <cell r="C49111" t="str">
            <v>68575</v>
          </cell>
          <cell r="D49111" t="str">
            <v>Puerto Wilches</v>
          </cell>
        </row>
        <row r="49112">
          <cell r="C49112" t="str">
            <v>68575</v>
          </cell>
          <cell r="D49112" t="str">
            <v>Puerto Wilches</v>
          </cell>
        </row>
        <row r="49113">
          <cell r="C49113" t="str">
            <v>68575</v>
          </cell>
          <cell r="D49113" t="str">
            <v>Puerto Wilches</v>
          </cell>
        </row>
        <row r="49114">
          <cell r="C49114" t="str">
            <v>68575</v>
          </cell>
          <cell r="D49114" t="str">
            <v>Puerto Wilches</v>
          </cell>
        </row>
        <row r="49115">
          <cell r="C49115" t="str">
            <v>68575</v>
          </cell>
          <cell r="D49115" t="str">
            <v>Puerto Wilches</v>
          </cell>
        </row>
        <row r="49116">
          <cell r="C49116" t="str">
            <v>68575</v>
          </cell>
          <cell r="D49116" t="str">
            <v>Puerto Wilches</v>
          </cell>
        </row>
        <row r="49117">
          <cell r="C49117" t="str">
            <v>68575</v>
          </cell>
          <cell r="D49117" t="str">
            <v>Puerto Wilches</v>
          </cell>
        </row>
        <row r="49118">
          <cell r="C49118" t="str">
            <v>68575</v>
          </cell>
          <cell r="D49118" t="str">
            <v>Puerto Wilches</v>
          </cell>
        </row>
        <row r="49119">
          <cell r="C49119" t="str">
            <v>68575</v>
          </cell>
          <cell r="D49119" t="str">
            <v>Puerto Wilches</v>
          </cell>
        </row>
        <row r="49120">
          <cell r="C49120" t="str">
            <v>68575</v>
          </cell>
          <cell r="D49120" t="str">
            <v>Puerto Wilches</v>
          </cell>
        </row>
        <row r="49121">
          <cell r="C49121" t="str">
            <v>68575</v>
          </cell>
          <cell r="D49121" t="str">
            <v>Puerto Wilches</v>
          </cell>
        </row>
        <row r="49122">
          <cell r="C49122" t="str">
            <v>68575</v>
          </cell>
          <cell r="D49122" t="str">
            <v>Puerto Wilches</v>
          </cell>
        </row>
        <row r="49123">
          <cell r="C49123" t="str">
            <v>68575</v>
          </cell>
          <cell r="D49123" t="str">
            <v>Puerto Wilches</v>
          </cell>
        </row>
        <row r="49124">
          <cell r="C49124" t="str">
            <v>68575</v>
          </cell>
          <cell r="D49124" t="str">
            <v>Puerto Wilches</v>
          </cell>
        </row>
        <row r="49125">
          <cell r="C49125" t="str">
            <v>68575</v>
          </cell>
          <cell r="D49125" t="str">
            <v>Puerto Wilches</v>
          </cell>
        </row>
        <row r="49126">
          <cell r="C49126" t="str">
            <v>68575</v>
          </cell>
          <cell r="D49126" t="str">
            <v>Puerto Wilches</v>
          </cell>
        </row>
        <row r="49127">
          <cell r="C49127" t="str">
            <v>68575</v>
          </cell>
          <cell r="D49127" t="str">
            <v>Puerto Wilches</v>
          </cell>
        </row>
        <row r="49128">
          <cell r="C49128" t="str">
            <v>68575</v>
          </cell>
          <cell r="D49128" t="str">
            <v>Puerto Wilches</v>
          </cell>
        </row>
        <row r="49129">
          <cell r="C49129" t="str">
            <v>68575</v>
          </cell>
          <cell r="D49129" t="str">
            <v>Puerto Wilches</v>
          </cell>
        </row>
        <row r="49130">
          <cell r="C49130" t="str">
            <v>68575</v>
          </cell>
          <cell r="D49130" t="str">
            <v>Puerto Wilches</v>
          </cell>
        </row>
        <row r="49131">
          <cell r="C49131" t="str">
            <v>68575</v>
          </cell>
          <cell r="D49131" t="str">
            <v>Puerto Wilches</v>
          </cell>
        </row>
        <row r="49132">
          <cell r="C49132" t="str">
            <v>68575</v>
          </cell>
          <cell r="D49132" t="str">
            <v>Puerto Wilches</v>
          </cell>
        </row>
        <row r="49133">
          <cell r="C49133" t="str">
            <v>68575</v>
          </cell>
          <cell r="D49133" t="str">
            <v>Puerto Wilches</v>
          </cell>
        </row>
        <row r="49134">
          <cell r="C49134" t="str">
            <v>68575</v>
          </cell>
          <cell r="D49134" t="str">
            <v>Puerto Wilches</v>
          </cell>
        </row>
        <row r="49135">
          <cell r="C49135" t="str">
            <v>68575</v>
          </cell>
          <cell r="D49135" t="str">
            <v>Puerto Wilches</v>
          </cell>
        </row>
        <row r="49136">
          <cell r="C49136" t="str">
            <v>68575</v>
          </cell>
          <cell r="D49136" t="str">
            <v>Puerto Wilches</v>
          </cell>
        </row>
        <row r="49137">
          <cell r="C49137" t="str">
            <v>68575</v>
          </cell>
          <cell r="D49137" t="str">
            <v>Puerto Wilches</v>
          </cell>
        </row>
        <row r="49138">
          <cell r="C49138" t="str">
            <v>68575</v>
          </cell>
          <cell r="D49138" t="str">
            <v>Puerto Wilches</v>
          </cell>
        </row>
        <row r="49139">
          <cell r="C49139" t="str">
            <v>68575</v>
          </cell>
          <cell r="D49139" t="str">
            <v>Puerto Wilches</v>
          </cell>
        </row>
        <row r="49140">
          <cell r="C49140" t="str">
            <v>68575</v>
          </cell>
          <cell r="D49140" t="str">
            <v>Puerto Wilches</v>
          </cell>
        </row>
        <row r="49141">
          <cell r="C49141" t="str">
            <v>68575</v>
          </cell>
          <cell r="D49141" t="str">
            <v>Puerto Wilches</v>
          </cell>
        </row>
        <row r="49142">
          <cell r="C49142" t="str">
            <v>68575</v>
          </cell>
          <cell r="D49142" t="str">
            <v>Puerto Wilches</v>
          </cell>
        </row>
        <row r="49143">
          <cell r="C49143" t="str">
            <v>68575</v>
          </cell>
          <cell r="D49143" t="str">
            <v>Puerto Wilches</v>
          </cell>
        </row>
        <row r="49144">
          <cell r="C49144" t="str">
            <v>68575</v>
          </cell>
          <cell r="D49144" t="str">
            <v>Puerto Wilches</v>
          </cell>
        </row>
        <row r="49145">
          <cell r="C49145" t="str">
            <v>68575</v>
          </cell>
          <cell r="D49145" t="str">
            <v>Puerto Wilches</v>
          </cell>
        </row>
        <row r="49146">
          <cell r="C49146" t="str">
            <v>68575</v>
          </cell>
          <cell r="D49146" t="str">
            <v>Puerto Wilches</v>
          </cell>
        </row>
        <row r="49147">
          <cell r="C49147" t="str">
            <v>68575</v>
          </cell>
          <cell r="D49147" t="str">
            <v>Puerto Wilches</v>
          </cell>
        </row>
        <row r="49148">
          <cell r="C49148" t="str">
            <v>68575</v>
          </cell>
          <cell r="D49148" t="str">
            <v>Puerto Wilches</v>
          </cell>
        </row>
        <row r="49149">
          <cell r="C49149" t="str">
            <v>68575</v>
          </cell>
          <cell r="D49149" t="str">
            <v>Puerto Wilches</v>
          </cell>
        </row>
        <row r="49150">
          <cell r="C49150" t="str">
            <v>68575</v>
          </cell>
          <cell r="D49150" t="str">
            <v>Puerto Wilches</v>
          </cell>
        </row>
        <row r="49151">
          <cell r="C49151" t="str">
            <v>68575</v>
          </cell>
          <cell r="D49151" t="str">
            <v>Puerto Wilches</v>
          </cell>
        </row>
        <row r="49152">
          <cell r="C49152" t="str">
            <v>68575</v>
          </cell>
          <cell r="D49152" t="str">
            <v>Puerto Wilches</v>
          </cell>
        </row>
        <row r="49153">
          <cell r="C49153" t="str">
            <v>68615</v>
          </cell>
          <cell r="D49153" t="str">
            <v>Rionegro</v>
          </cell>
        </row>
        <row r="49154">
          <cell r="C49154" t="str">
            <v>68615</v>
          </cell>
          <cell r="D49154" t="str">
            <v>Rionegro</v>
          </cell>
        </row>
        <row r="49155">
          <cell r="C49155" t="str">
            <v>68615</v>
          </cell>
          <cell r="D49155" t="str">
            <v>Rionegro</v>
          </cell>
        </row>
        <row r="49156">
          <cell r="C49156" t="str">
            <v>68615</v>
          </cell>
          <cell r="D49156" t="str">
            <v>Rionegro</v>
          </cell>
        </row>
        <row r="49157">
          <cell r="C49157" t="str">
            <v>68615</v>
          </cell>
          <cell r="D49157" t="str">
            <v>Rionegro</v>
          </cell>
        </row>
        <row r="49158">
          <cell r="C49158" t="str">
            <v>68615</v>
          </cell>
          <cell r="D49158" t="str">
            <v>Rionegro</v>
          </cell>
        </row>
        <row r="49159">
          <cell r="C49159" t="str">
            <v>68615</v>
          </cell>
          <cell r="D49159" t="str">
            <v>Rionegro</v>
          </cell>
        </row>
        <row r="49160">
          <cell r="C49160" t="str">
            <v>68615</v>
          </cell>
          <cell r="D49160" t="str">
            <v>Rionegro</v>
          </cell>
        </row>
        <row r="49161">
          <cell r="C49161" t="str">
            <v>68615</v>
          </cell>
          <cell r="D49161" t="str">
            <v>Rionegro</v>
          </cell>
        </row>
        <row r="49162">
          <cell r="C49162" t="str">
            <v>68615</v>
          </cell>
          <cell r="D49162" t="str">
            <v>Rionegro</v>
          </cell>
        </row>
        <row r="49163">
          <cell r="C49163" t="str">
            <v>68615</v>
          </cell>
          <cell r="D49163" t="str">
            <v>Rionegro</v>
          </cell>
        </row>
        <row r="49164">
          <cell r="C49164" t="str">
            <v>68615</v>
          </cell>
          <cell r="D49164" t="str">
            <v>Rionegro</v>
          </cell>
        </row>
        <row r="49165">
          <cell r="C49165" t="str">
            <v>68615</v>
          </cell>
          <cell r="D49165" t="str">
            <v>Rionegro</v>
          </cell>
        </row>
        <row r="49166">
          <cell r="C49166" t="str">
            <v>68615</v>
          </cell>
          <cell r="D49166" t="str">
            <v>Rionegro</v>
          </cell>
        </row>
        <row r="49167">
          <cell r="C49167" t="str">
            <v>68615</v>
          </cell>
          <cell r="D49167" t="str">
            <v>Rionegro</v>
          </cell>
        </row>
        <row r="49168">
          <cell r="C49168" t="str">
            <v>68615</v>
          </cell>
          <cell r="D49168" t="str">
            <v>Rionegro</v>
          </cell>
        </row>
        <row r="49169">
          <cell r="C49169" t="str">
            <v>68615</v>
          </cell>
          <cell r="D49169" t="str">
            <v>Rionegro</v>
          </cell>
        </row>
        <row r="49170">
          <cell r="C49170" t="str">
            <v>68615</v>
          </cell>
          <cell r="D49170" t="str">
            <v>Rionegro</v>
          </cell>
        </row>
        <row r="49171">
          <cell r="C49171" t="str">
            <v>68615</v>
          </cell>
          <cell r="D49171" t="str">
            <v>Rionegro</v>
          </cell>
        </row>
        <row r="49172">
          <cell r="C49172" t="str">
            <v>68615</v>
          </cell>
          <cell r="D49172" t="str">
            <v>Rionegro</v>
          </cell>
        </row>
        <row r="49173">
          <cell r="C49173" t="str">
            <v>68615</v>
          </cell>
          <cell r="D49173" t="str">
            <v>Rionegro</v>
          </cell>
        </row>
        <row r="49174">
          <cell r="C49174" t="str">
            <v>68615</v>
          </cell>
          <cell r="D49174" t="str">
            <v>Rionegro</v>
          </cell>
        </row>
        <row r="49175">
          <cell r="C49175" t="str">
            <v>68615</v>
          </cell>
          <cell r="D49175" t="str">
            <v>Rionegro</v>
          </cell>
        </row>
        <row r="49176">
          <cell r="C49176" t="str">
            <v>68615</v>
          </cell>
          <cell r="D49176" t="str">
            <v>Rionegro</v>
          </cell>
        </row>
        <row r="49177">
          <cell r="C49177" t="str">
            <v>68615</v>
          </cell>
          <cell r="D49177" t="str">
            <v>Rionegro</v>
          </cell>
        </row>
        <row r="49178">
          <cell r="C49178" t="str">
            <v>68615</v>
          </cell>
          <cell r="D49178" t="str">
            <v>Rionegro</v>
          </cell>
        </row>
        <row r="49179">
          <cell r="C49179" t="str">
            <v>68615</v>
          </cell>
          <cell r="D49179" t="str">
            <v>Rionegro</v>
          </cell>
        </row>
        <row r="49180">
          <cell r="C49180" t="str">
            <v>68615</v>
          </cell>
          <cell r="D49180" t="str">
            <v>Rionegro</v>
          </cell>
        </row>
        <row r="49181">
          <cell r="C49181" t="str">
            <v>68615</v>
          </cell>
          <cell r="D49181" t="str">
            <v>Rionegro</v>
          </cell>
        </row>
        <row r="49182">
          <cell r="C49182" t="str">
            <v>68615</v>
          </cell>
          <cell r="D49182" t="str">
            <v>Rionegro</v>
          </cell>
        </row>
        <row r="49183">
          <cell r="C49183" t="str">
            <v>68615</v>
          </cell>
          <cell r="D49183" t="str">
            <v>Rionegro</v>
          </cell>
        </row>
        <row r="49184">
          <cell r="C49184" t="str">
            <v>68615</v>
          </cell>
          <cell r="D49184" t="str">
            <v>Rionegro</v>
          </cell>
        </row>
        <row r="49185">
          <cell r="C49185" t="str">
            <v>68615</v>
          </cell>
          <cell r="D49185" t="str">
            <v>Rionegro</v>
          </cell>
        </row>
        <row r="49186">
          <cell r="C49186" t="str">
            <v>68615</v>
          </cell>
          <cell r="D49186" t="str">
            <v>Rionegro</v>
          </cell>
        </row>
        <row r="49187">
          <cell r="C49187" t="str">
            <v>68615</v>
          </cell>
          <cell r="D49187" t="str">
            <v>Rionegro</v>
          </cell>
        </row>
        <row r="49188">
          <cell r="C49188" t="str">
            <v>68615</v>
          </cell>
          <cell r="D49188" t="str">
            <v>Rionegro</v>
          </cell>
        </row>
        <row r="49189">
          <cell r="C49189" t="str">
            <v>68615</v>
          </cell>
          <cell r="D49189" t="str">
            <v>Rionegro</v>
          </cell>
        </row>
        <row r="49190">
          <cell r="C49190" t="str">
            <v>68615</v>
          </cell>
          <cell r="D49190" t="str">
            <v>Rionegro</v>
          </cell>
        </row>
        <row r="49191">
          <cell r="C49191" t="str">
            <v>68615</v>
          </cell>
          <cell r="D49191" t="str">
            <v>Rionegro</v>
          </cell>
        </row>
        <row r="49192">
          <cell r="C49192" t="str">
            <v>68615</v>
          </cell>
          <cell r="D49192" t="str">
            <v>Rionegro</v>
          </cell>
        </row>
        <row r="49193">
          <cell r="C49193" t="str">
            <v>68615</v>
          </cell>
          <cell r="D49193" t="str">
            <v>Rionegro</v>
          </cell>
        </row>
        <row r="49194">
          <cell r="C49194" t="str">
            <v>68615</v>
          </cell>
          <cell r="D49194" t="str">
            <v>Rionegro</v>
          </cell>
        </row>
        <row r="49195">
          <cell r="C49195" t="str">
            <v>68615</v>
          </cell>
          <cell r="D49195" t="str">
            <v>Rionegro</v>
          </cell>
        </row>
        <row r="49196">
          <cell r="C49196" t="str">
            <v>68615</v>
          </cell>
          <cell r="D49196" t="str">
            <v>Rionegro</v>
          </cell>
        </row>
        <row r="49197">
          <cell r="C49197" t="str">
            <v>68615</v>
          </cell>
          <cell r="D49197" t="str">
            <v>Rionegro</v>
          </cell>
        </row>
        <row r="49198">
          <cell r="C49198" t="str">
            <v>68615</v>
          </cell>
          <cell r="D49198" t="str">
            <v>Rionegro</v>
          </cell>
        </row>
        <row r="49199">
          <cell r="C49199" t="str">
            <v>68615</v>
          </cell>
          <cell r="D49199" t="str">
            <v>Rionegro</v>
          </cell>
        </row>
        <row r="49200">
          <cell r="C49200" t="str">
            <v>68615</v>
          </cell>
          <cell r="D49200" t="str">
            <v>Rionegro</v>
          </cell>
        </row>
        <row r="49201">
          <cell r="C49201" t="str">
            <v>68615</v>
          </cell>
          <cell r="D49201" t="str">
            <v>Rionegro</v>
          </cell>
        </row>
        <row r="49202">
          <cell r="C49202" t="str">
            <v>68615</v>
          </cell>
          <cell r="D49202" t="str">
            <v>Rionegro</v>
          </cell>
        </row>
        <row r="49203">
          <cell r="C49203" t="str">
            <v>68615</v>
          </cell>
          <cell r="D49203" t="str">
            <v>Rionegro</v>
          </cell>
        </row>
        <row r="49204">
          <cell r="C49204" t="str">
            <v>68615</v>
          </cell>
          <cell r="D49204" t="str">
            <v>Rionegro</v>
          </cell>
        </row>
        <row r="49205">
          <cell r="C49205" t="str">
            <v>68615</v>
          </cell>
          <cell r="D49205" t="str">
            <v>Rionegro</v>
          </cell>
        </row>
        <row r="49206">
          <cell r="C49206" t="str">
            <v>68615</v>
          </cell>
          <cell r="D49206" t="str">
            <v>Rionegro</v>
          </cell>
        </row>
        <row r="49207">
          <cell r="C49207" t="str">
            <v>68655</v>
          </cell>
          <cell r="D49207" t="str">
            <v>Sabana de Torres</v>
          </cell>
        </row>
        <row r="49208">
          <cell r="C49208" t="str">
            <v>68655</v>
          </cell>
          <cell r="D49208" t="str">
            <v>Sabana de Torres</v>
          </cell>
        </row>
        <row r="49209">
          <cell r="C49209" t="str">
            <v>68655</v>
          </cell>
          <cell r="D49209" t="str">
            <v>Sabana de Torres</v>
          </cell>
        </row>
        <row r="49210">
          <cell r="C49210" t="str">
            <v>68655</v>
          </cell>
          <cell r="D49210" t="str">
            <v>Sabana de Torres</v>
          </cell>
        </row>
        <row r="49211">
          <cell r="C49211" t="str">
            <v>68655</v>
          </cell>
          <cell r="D49211" t="str">
            <v>Sabana de Torres</v>
          </cell>
        </row>
        <row r="49212">
          <cell r="C49212" t="str">
            <v>68655</v>
          </cell>
          <cell r="D49212" t="str">
            <v>Sabana de Torres</v>
          </cell>
        </row>
        <row r="49213">
          <cell r="C49213" t="str">
            <v>68655</v>
          </cell>
          <cell r="D49213" t="str">
            <v>Sabana de Torres</v>
          </cell>
        </row>
        <row r="49214">
          <cell r="C49214" t="str">
            <v>68655</v>
          </cell>
          <cell r="D49214" t="str">
            <v>Sabana de Torres</v>
          </cell>
        </row>
        <row r="49215">
          <cell r="C49215" t="str">
            <v>68655</v>
          </cell>
          <cell r="D49215" t="str">
            <v>Sabana de Torres</v>
          </cell>
        </row>
        <row r="49216">
          <cell r="C49216" t="str">
            <v>68655</v>
          </cell>
          <cell r="D49216" t="str">
            <v>Sabana de Torres</v>
          </cell>
        </row>
        <row r="49217">
          <cell r="C49217" t="str">
            <v>68655</v>
          </cell>
          <cell r="D49217" t="str">
            <v>Sabana de Torres</v>
          </cell>
        </row>
        <row r="49218">
          <cell r="C49218" t="str">
            <v>68655</v>
          </cell>
          <cell r="D49218" t="str">
            <v>Sabana de Torres</v>
          </cell>
        </row>
        <row r="49219">
          <cell r="C49219" t="str">
            <v>68655</v>
          </cell>
          <cell r="D49219" t="str">
            <v>Sabana de Torres</v>
          </cell>
        </row>
        <row r="49220">
          <cell r="C49220" t="str">
            <v>68655</v>
          </cell>
          <cell r="D49220" t="str">
            <v>Sabana de Torres</v>
          </cell>
        </row>
        <row r="49221">
          <cell r="C49221" t="str">
            <v>68655</v>
          </cell>
          <cell r="D49221" t="str">
            <v>Sabana de Torres</v>
          </cell>
        </row>
        <row r="49222">
          <cell r="C49222" t="str">
            <v>68655</v>
          </cell>
          <cell r="D49222" t="str">
            <v>Sabana de Torres</v>
          </cell>
        </row>
        <row r="49223">
          <cell r="C49223" t="str">
            <v>68655</v>
          </cell>
          <cell r="D49223" t="str">
            <v>Sabana de Torres</v>
          </cell>
        </row>
        <row r="49224">
          <cell r="C49224" t="str">
            <v>68655</v>
          </cell>
          <cell r="D49224" t="str">
            <v>Sabana de Torres</v>
          </cell>
        </row>
        <row r="49225">
          <cell r="C49225" t="str">
            <v>68655</v>
          </cell>
          <cell r="D49225" t="str">
            <v>Sabana de Torres</v>
          </cell>
        </row>
        <row r="49226">
          <cell r="C49226" t="str">
            <v>68655</v>
          </cell>
          <cell r="D49226" t="str">
            <v>Sabana de Torres</v>
          </cell>
        </row>
        <row r="49227">
          <cell r="C49227" t="str">
            <v>68655</v>
          </cell>
          <cell r="D49227" t="str">
            <v>Sabana de Torres</v>
          </cell>
        </row>
        <row r="49228">
          <cell r="C49228" t="str">
            <v>68655</v>
          </cell>
          <cell r="D49228" t="str">
            <v>Sabana de Torres</v>
          </cell>
        </row>
        <row r="49229">
          <cell r="C49229" t="str">
            <v>68655</v>
          </cell>
          <cell r="D49229" t="str">
            <v>Sabana de Torres</v>
          </cell>
        </row>
        <row r="49230">
          <cell r="C49230" t="str">
            <v>68655</v>
          </cell>
          <cell r="D49230" t="str">
            <v>Sabana de Torres</v>
          </cell>
        </row>
        <row r="49231">
          <cell r="C49231" t="str">
            <v>68655</v>
          </cell>
          <cell r="D49231" t="str">
            <v>Sabana de Torres</v>
          </cell>
        </row>
        <row r="49232">
          <cell r="C49232" t="str">
            <v>68655</v>
          </cell>
          <cell r="D49232" t="str">
            <v>Sabana de Torres</v>
          </cell>
        </row>
        <row r="49233">
          <cell r="C49233" t="str">
            <v>68655</v>
          </cell>
          <cell r="D49233" t="str">
            <v>Sabana de Torres</v>
          </cell>
        </row>
        <row r="49234">
          <cell r="C49234" t="str">
            <v>68655</v>
          </cell>
          <cell r="D49234" t="str">
            <v>Sabana de Torres</v>
          </cell>
        </row>
        <row r="49235">
          <cell r="C49235" t="str">
            <v>68655</v>
          </cell>
          <cell r="D49235" t="str">
            <v>Sabana de Torres</v>
          </cell>
        </row>
        <row r="49236">
          <cell r="C49236" t="str">
            <v>68655</v>
          </cell>
          <cell r="D49236" t="str">
            <v>Sabana de Torres</v>
          </cell>
        </row>
        <row r="49237">
          <cell r="C49237" t="str">
            <v>68655</v>
          </cell>
          <cell r="D49237" t="str">
            <v>Sabana de Torres</v>
          </cell>
        </row>
        <row r="49238">
          <cell r="C49238" t="str">
            <v>68655</v>
          </cell>
          <cell r="D49238" t="str">
            <v>Sabana de Torres</v>
          </cell>
        </row>
        <row r="49239">
          <cell r="C49239" t="str">
            <v>68655</v>
          </cell>
          <cell r="D49239" t="str">
            <v>Sabana de Torres</v>
          </cell>
        </row>
        <row r="49240">
          <cell r="C49240" t="str">
            <v>68655</v>
          </cell>
          <cell r="D49240" t="str">
            <v>Sabana de Torres</v>
          </cell>
        </row>
        <row r="49241">
          <cell r="C49241" t="str">
            <v>68655</v>
          </cell>
          <cell r="D49241" t="str">
            <v>Sabana de Torres</v>
          </cell>
        </row>
        <row r="49242">
          <cell r="C49242" t="str">
            <v>68655</v>
          </cell>
          <cell r="D49242" t="str">
            <v>Sabana de Torres</v>
          </cell>
        </row>
        <row r="49243">
          <cell r="C49243" t="str">
            <v>68655</v>
          </cell>
          <cell r="D49243" t="str">
            <v>Sabana de Torres</v>
          </cell>
        </row>
        <row r="49244">
          <cell r="C49244" t="str">
            <v>68655</v>
          </cell>
          <cell r="D49244" t="str">
            <v>Sabana de Torres</v>
          </cell>
        </row>
        <row r="49245">
          <cell r="C49245" t="str">
            <v>68655</v>
          </cell>
          <cell r="D49245" t="str">
            <v>Sabana de Torres</v>
          </cell>
        </row>
        <row r="49246">
          <cell r="C49246" t="str">
            <v>68655</v>
          </cell>
          <cell r="D49246" t="str">
            <v>Sabana de Torres</v>
          </cell>
        </row>
        <row r="49247">
          <cell r="C49247" t="str">
            <v>68655</v>
          </cell>
          <cell r="D49247" t="str">
            <v>Sabana de Torres</v>
          </cell>
        </row>
        <row r="49248">
          <cell r="C49248" t="str">
            <v>68655</v>
          </cell>
          <cell r="D49248" t="str">
            <v>Sabana de Torres</v>
          </cell>
        </row>
        <row r="49249">
          <cell r="C49249" t="str">
            <v>68655</v>
          </cell>
          <cell r="D49249" t="str">
            <v>Sabana de Torres</v>
          </cell>
        </row>
        <row r="49250">
          <cell r="C49250" t="str">
            <v>68655</v>
          </cell>
          <cell r="D49250" t="str">
            <v>Sabana de Torres</v>
          </cell>
        </row>
        <row r="49251">
          <cell r="C49251" t="str">
            <v>68655</v>
          </cell>
          <cell r="D49251" t="str">
            <v>Sabana de Torres</v>
          </cell>
        </row>
        <row r="49252">
          <cell r="C49252" t="str">
            <v>68655</v>
          </cell>
          <cell r="D49252" t="str">
            <v>Sabana de Torres</v>
          </cell>
        </row>
        <row r="49253">
          <cell r="C49253" t="str">
            <v>68655</v>
          </cell>
          <cell r="D49253" t="str">
            <v>Sabana de Torres</v>
          </cell>
        </row>
        <row r="49254">
          <cell r="C49254" t="str">
            <v>68655</v>
          </cell>
          <cell r="D49254" t="str">
            <v>Sabana de Torres</v>
          </cell>
        </row>
        <row r="49255">
          <cell r="C49255" t="str">
            <v>68655</v>
          </cell>
          <cell r="D49255" t="str">
            <v>Sabana de Torres</v>
          </cell>
        </row>
        <row r="49256">
          <cell r="C49256" t="str">
            <v>68655</v>
          </cell>
          <cell r="D49256" t="str">
            <v>Sabana de Torres</v>
          </cell>
        </row>
        <row r="49257">
          <cell r="C49257" t="str">
            <v>68655</v>
          </cell>
          <cell r="D49257" t="str">
            <v>Sabana de Torres</v>
          </cell>
        </row>
        <row r="49258">
          <cell r="C49258" t="str">
            <v>68655</v>
          </cell>
          <cell r="D49258" t="str">
            <v>Sabana de Torres</v>
          </cell>
        </row>
        <row r="49259">
          <cell r="C49259" t="str">
            <v>68655</v>
          </cell>
          <cell r="D49259" t="str">
            <v>Sabana de Torres</v>
          </cell>
        </row>
        <row r="49260">
          <cell r="C49260" t="str">
            <v>68655</v>
          </cell>
          <cell r="D49260" t="str">
            <v>Sabana de Torres</v>
          </cell>
        </row>
        <row r="49261">
          <cell r="C49261" t="str">
            <v>68669</v>
          </cell>
          <cell r="D49261" t="str">
            <v>San Andrés</v>
          </cell>
        </row>
        <row r="49262">
          <cell r="C49262" t="str">
            <v>68669</v>
          </cell>
          <cell r="D49262" t="str">
            <v>San Andrés</v>
          </cell>
        </row>
        <row r="49263">
          <cell r="C49263" t="str">
            <v>68669</v>
          </cell>
          <cell r="D49263" t="str">
            <v>San Andrés</v>
          </cell>
        </row>
        <row r="49264">
          <cell r="C49264" t="str">
            <v>68669</v>
          </cell>
          <cell r="D49264" t="str">
            <v>San Andrés</v>
          </cell>
        </row>
        <row r="49265">
          <cell r="C49265" t="str">
            <v>68669</v>
          </cell>
          <cell r="D49265" t="str">
            <v>San Andrés</v>
          </cell>
        </row>
        <row r="49266">
          <cell r="C49266" t="str">
            <v>68669</v>
          </cell>
          <cell r="D49266" t="str">
            <v>San Andrés</v>
          </cell>
        </row>
        <row r="49267">
          <cell r="C49267" t="str">
            <v>68669</v>
          </cell>
          <cell r="D49267" t="str">
            <v>San Andrés</v>
          </cell>
        </row>
        <row r="49268">
          <cell r="C49268" t="str">
            <v>68669</v>
          </cell>
          <cell r="D49268" t="str">
            <v>San Andrés</v>
          </cell>
        </row>
        <row r="49269">
          <cell r="C49269" t="str">
            <v>68669</v>
          </cell>
          <cell r="D49269" t="str">
            <v>San Andrés</v>
          </cell>
        </row>
        <row r="49270">
          <cell r="C49270" t="str">
            <v>68669</v>
          </cell>
          <cell r="D49270" t="str">
            <v>San Andrés</v>
          </cell>
        </row>
        <row r="49271">
          <cell r="C49271" t="str">
            <v>68669</v>
          </cell>
          <cell r="D49271" t="str">
            <v>San Andrés</v>
          </cell>
        </row>
        <row r="49272">
          <cell r="C49272" t="str">
            <v>68669</v>
          </cell>
          <cell r="D49272" t="str">
            <v>San Andrés</v>
          </cell>
        </row>
        <row r="49273">
          <cell r="C49273" t="str">
            <v>68669</v>
          </cell>
          <cell r="D49273" t="str">
            <v>San Andrés</v>
          </cell>
        </row>
        <row r="49274">
          <cell r="C49274" t="str">
            <v>68669</v>
          </cell>
          <cell r="D49274" t="str">
            <v>San Andrés</v>
          </cell>
        </row>
        <row r="49275">
          <cell r="C49275" t="str">
            <v>68669</v>
          </cell>
          <cell r="D49275" t="str">
            <v>San Andrés</v>
          </cell>
        </row>
        <row r="49276">
          <cell r="C49276" t="str">
            <v>68669</v>
          </cell>
          <cell r="D49276" t="str">
            <v>San Andrés</v>
          </cell>
        </row>
        <row r="49277">
          <cell r="C49277" t="str">
            <v>68669</v>
          </cell>
          <cell r="D49277" t="str">
            <v>San Andrés</v>
          </cell>
        </row>
        <row r="49278">
          <cell r="C49278" t="str">
            <v>68669</v>
          </cell>
          <cell r="D49278" t="str">
            <v>San Andrés</v>
          </cell>
        </row>
        <row r="49279">
          <cell r="C49279" t="str">
            <v>68669</v>
          </cell>
          <cell r="D49279" t="str">
            <v>San Andrés</v>
          </cell>
        </row>
        <row r="49280">
          <cell r="C49280" t="str">
            <v>68669</v>
          </cell>
          <cell r="D49280" t="str">
            <v>San Andrés</v>
          </cell>
        </row>
        <row r="49281">
          <cell r="C49281" t="str">
            <v>68669</v>
          </cell>
          <cell r="D49281" t="str">
            <v>San Andrés</v>
          </cell>
        </row>
        <row r="49282">
          <cell r="C49282" t="str">
            <v>68669</v>
          </cell>
          <cell r="D49282" t="str">
            <v>San Andrés</v>
          </cell>
        </row>
        <row r="49283">
          <cell r="C49283" t="str">
            <v>68669</v>
          </cell>
          <cell r="D49283" t="str">
            <v>San Andrés</v>
          </cell>
        </row>
        <row r="49284">
          <cell r="C49284" t="str">
            <v>68669</v>
          </cell>
          <cell r="D49284" t="str">
            <v>San Andrés</v>
          </cell>
        </row>
        <row r="49285">
          <cell r="C49285" t="str">
            <v>68669</v>
          </cell>
          <cell r="D49285" t="str">
            <v>San Andrés</v>
          </cell>
        </row>
        <row r="49286">
          <cell r="C49286" t="str">
            <v>68669</v>
          </cell>
          <cell r="D49286" t="str">
            <v>San Andrés</v>
          </cell>
        </row>
        <row r="49287">
          <cell r="C49287" t="str">
            <v>68669</v>
          </cell>
          <cell r="D49287" t="str">
            <v>San Andrés</v>
          </cell>
        </row>
        <row r="49288">
          <cell r="C49288" t="str">
            <v>68669</v>
          </cell>
          <cell r="D49288" t="str">
            <v>San Andrés</v>
          </cell>
        </row>
        <row r="49289">
          <cell r="C49289" t="str">
            <v>68669</v>
          </cell>
          <cell r="D49289" t="str">
            <v>San Andrés</v>
          </cell>
        </row>
        <row r="49290">
          <cell r="C49290" t="str">
            <v>68669</v>
          </cell>
          <cell r="D49290" t="str">
            <v>San Andrés</v>
          </cell>
        </row>
        <row r="49291">
          <cell r="C49291" t="str">
            <v>68669</v>
          </cell>
          <cell r="D49291" t="str">
            <v>San Andrés</v>
          </cell>
        </row>
        <row r="49292">
          <cell r="C49292" t="str">
            <v>68669</v>
          </cell>
          <cell r="D49292" t="str">
            <v>San Andrés</v>
          </cell>
        </row>
        <row r="49293">
          <cell r="C49293" t="str">
            <v>68669</v>
          </cell>
          <cell r="D49293" t="str">
            <v>San Andrés</v>
          </cell>
        </row>
        <row r="49294">
          <cell r="C49294" t="str">
            <v>68669</v>
          </cell>
          <cell r="D49294" t="str">
            <v>San Andrés</v>
          </cell>
        </row>
        <row r="49295">
          <cell r="C49295" t="str">
            <v>68669</v>
          </cell>
          <cell r="D49295" t="str">
            <v>San Andrés</v>
          </cell>
        </row>
        <row r="49296">
          <cell r="C49296" t="str">
            <v>68669</v>
          </cell>
          <cell r="D49296" t="str">
            <v>San Andrés</v>
          </cell>
        </row>
        <row r="49297">
          <cell r="C49297" t="str">
            <v>68669</v>
          </cell>
          <cell r="D49297" t="str">
            <v>San Andrés</v>
          </cell>
        </row>
        <row r="49298">
          <cell r="C49298" t="str">
            <v>68669</v>
          </cell>
          <cell r="D49298" t="str">
            <v>San Andrés</v>
          </cell>
        </row>
        <row r="49299">
          <cell r="C49299" t="str">
            <v>68669</v>
          </cell>
          <cell r="D49299" t="str">
            <v>San Andrés</v>
          </cell>
        </row>
        <row r="49300">
          <cell r="C49300" t="str">
            <v>68669</v>
          </cell>
          <cell r="D49300" t="str">
            <v>San Andrés</v>
          </cell>
        </row>
        <row r="49301">
          <cell r="C49301" t="str">
            <v>68669</v>
          </cell>
          <cell r="D49301" t="str">
            <v>San Andrés</v>
          </cell>
        </row>
        <row r="49302">
          <cell r="C49302" t="str">
            <v>68669</v>
          </cell>
          <cell r="D49302" t="str">
            <v>San Andrés</v>
          </cell>
        </row>
        <row r="49303">
          <cell r="C49303" t="str">
            <v>68669</v>
          </cell>
          <cell r="D49303" t="str">
            <v>San Andrés</v>
          </cell>
        </row>
        <row r="49304">
          <cell r="C49304" t="str">
            <v>68669</v>
          </cell>
          <cell r="D49304" t="str">
            <v>San Andrés</v>
          </cell>
        </row>
        <row r="49305">
          <cell r="C49305" t="str">
            <v>68669</v>
          </cell>
          <cell r="D49305" t="str">
            <v>San Andrés</v>
          </cell>
        </row>
        <row r="49306">
          <cell r="C49306" t="str">
            <v>68669</v>
          </cell>
          <cell r="D49306" t="str">
            <v>San Andrés</v>
          </cell>
        </row>
        <row r="49307">
          <cell r="C49307" t="str">
            <v>68669</v>
          </cell>
          <cell r="D49307" t="str">
            <v>San Andrés</v>
          </cell>
        </row>
        <row r="49308">
          <cell r="C49308" t="str">
            <v>68669</v>
          </cell>
          <cell r="D49308" t="str">
            <v>San Andrés</v>
          </cell>
        </row>
        <row r="49309">
          <cell r="C49309" t="str">
            <v>68669</v>
          </cell>
          <cell r="D49309" t="str">
            <v>San Andrés</v>
          </cell>
        </row>
        <row r="49310">
          <cell r="C49310" t="str">
            <v>68669</v>
          </cell>
          <cell r="D49310" t="str">
            <v>San Andrés</v>
          </cell>
        </row>
        <row r="49311">
          <cell r="C49311" t="str">
            <v>68669</v>
          </cell>
          <cell r="D49311" t="str">
            <v>San Andrés</v>
          </cell>
        </row>
        <row r="49312">
          <cell r="C49312" t="str">
            <v>68669</v>
          </cell>
          <cell r="D49312" t="str">
            <v>San Andrés</v>
          </cell>
        </row>
        <row r="49313">
          <cell r="C49313" t="str">
            <v>68669</v>
          </cell>
          <cell r="D49313" t="str">
            <v>San Andrés</v>
          </cell>
        </row>
        <row r="49314">
          <cell r="C49314" t="str">
            <v>68669</v>
          </cell>
          <cell r="D49314" t="str">
            <v>San Andrés</v>
          </cell>
        </row>
        <row r="49315">
          <cell r="C49315" t="str">
            <v>68673</v>
          </cell>
          <cell r="D49315" t="str">
            <v>San Benito</v>
          </cell>
        </row>
        <row r="49316">
          <cell r="C49316" t="str">
            <v>68673</v>
          </cell>
          <cell r="D49316" t="str">
            <v>San Benito</v>
          </cell>
        </row>
        <row r="49317">
          <cell r="C49317" t="str">
            <v>68673</v>
          </cell>
          <cell r="D49317" t="str">
            <v>San Benito</v>
          </cell>
        </row>
        <row r="49318">
          <cell r="C49318" t="str">
            <v>68673</v>
          </cell>
          <cell r="D49318" t="str">
            <v>San Benito</v>
          </cell>
        </row>
        <row r="49319">
          <cell r="C49319" t="str">
            <v>68673</v>
          </cell>
          <cell r="D49319" t="str">
            <v>San Benito</v>
          </cell>
        </row>
        <row r="49320">
          <cell r="C49320" t="str">
            <v>68673</v>
          </cell>
          <cell r="D49320" t="str">
            <v>San Benito</v>
          </cell>
        </row>
        <row r="49321">
          <cell r="C49321" t="str">
            <v>68673</v>
          </cell>
          <cell r="D49321" t="str">
            <v>San Benito</v>
          </cell>
        </row>
        <row r="49322">
          <cell r="C49322" t="str">
            <v>68673</v>
          </cell>
          <cell r="D49322" t="str">
            <v>San Benito</v>
          </cell>
        </row>
        <row r="49323">
          <cell r="C49323" t="str">
            <v>68673</v>
          </cell>
          <cell r="D49323" t="str">
            <v>San Benito</v>
          </cell>
        </row>
        <row r="49324">
          <cell r="C49324" t="str">
            <v>68673</v>
          </cell>
          <cell r="D49324" t="str">
            <v>San Benito</v>
          </cell>
        </row>
        <row r="49325">
          <cell r="C49325" t="str">
            <v>68673</v>
          </cell>
          <cell r="D49325" t="str">
            <v>San Benito</v>
          </cell>
        </row>
        <row r="49326">
          <cell r="C49326" t="str">
            <v>68673</v>
          </cell>
          <cell r="D49326" t="str">
            <v>San Benito</v>
          </cell>
        </row>
        <row r="49327">
          <cell r="C49327" t="str">
            <v>68673</v>
          </cell>
          <cell r="D49327" t="str">
            <v>San Benito</v>
          </cell>
        </row>
        <row r="49328">
          <cell r="C49328" t="str">
            <v>68673</v>
          </cell>
          <cell r="D49328" t="str">
            <v>San Benito</v>
          </cell>
        </row>
        <row r="49329">
          <cell r="C49329" t="str">
            <v>68673</v>
          </cell>
          <cell r="D49329" t="str">
            <v>San Benito</v>
          </cell>
        </row>
        <row r="49330">
          <cell r="C49330" t="str">
            <v>68673</v>
          </cell>
          <cell r="D49330" t="str">
            <v>San Benito</v>
          </cell>
        </row>
        <row r="49331">
          <cell r="C49331" t="str">
            <v>68673</v>
          </cell>
          <cell r="D49331" t="str">
            <v>San Benito</v>
          </cell>
        </row>
        <row r="49332">
          <cell r="C49332" t="str">
            <v>68673</v>
          </cell>
          <cell r="D49332" t="str">
            <v>San Benito</v>
          </cell>
        </row>
        <row r="49333">
          <cell r="C49333" t="str">
            <v>68673</v>
          </cell>
          <cell r="D49333" t="str">
            <v>San Benito</v>
          </cell>
        </row>
        <row r="49334">
          <cell r="C49334" t="str">
            <v>68673</v>
          </cell>
          <cell r="D49334" t="str">
            <v>San Benito</v>
          </cell>
        </row>
        <row r="49335">
          <cell r="C49335" t="str">
            <v>68673</v>
          </cell>
          <cell r="D49335" t="str">
            <v>San Benito</v>
          </cell>
        </row>
        <row r="49336">
          <cell r="C49336" t="str">
            <v>68673</v>
          </cell>
          <cell r="D49336" t="str">
            <v>San Benito</v>
          </cell>
        </row>
        <row r="49337">
          <cell r="C49337" t="str">
            <v>68673</v>
          </cell>
          <cell r="D49337" t="str">
            <v>San Benito</v>
          </cell>
        </row>
        <row r="49338">
          <cell r="C49338" t="str">
            <v>68673</v>
          </cell>
          <cell r="D49338" t="str">
            <v>San Benito</v>
          </cell>
        </row>
        <row r="49339">
          <cell r="C49339" t="str">
            <v>68673</v>
          </cell>
          <cell r="D49339" t="str">
            <v>San Benito</v>
          </cell>
        </row>
        <row r="49340">
          <cell r="C49340" t="str">
            <v>68673</v>
          </cell>
          <cell r="D49340" t="str">
            <v>San Benito</v>
          </cell>
        </row>
        <row r="49341">
          <cell r="C49341" t="str">
            <v>68673</v>
          </cell>
          <cell r="D49341" t="str">
            <v>San Benito</v>
          </cell>
        </row>
        <row r="49342">
          <cell r="C49342" t="str">
            <v>68673</v>
          </cell>
          <cell r="D49342" t="str">
            <v>San Benito</v>
          </cell>
        </row>
        <row r="49343">
          <cell r="C49343" t="str">
            <v>68673</v>
          </cell>
          <cell r="D49343" t="str">
            <v>San Benito</v>
          </cell>
        </row>
        <row r="49344">
          <cell r="C49344" t="str">
            <v>68673</v>
          </cell>
          <cell r="D49344" t="str">
            <v>San Benito</v>
          </cell>
        </row>
        <row r="49345">
          <cell r="C49345" t="str">
            <v>68673</v>
          </cell>
          <cell r="D49345" t="str">
            <v>San Benito</v>
          </cell>
        </row>
        <row r="49346">
          <cell r="C49346" t="str">
            <v>68673</v>
          </cell>
          <cell r="D49346" t="str">
            <v>San Benito</v>
          </cell>
        </row>
        <row r="49347">
          <cell r="C49347" t="str">
            <v>68673</v>
          </cell>
          <cell r="D49347" t="str">
            <v>San Benito</v>
          </cell>
        </row>
        <row r="49348">
          <cell r="C49348" t="str">
            <v>68673</v>
          </cell>
          <cell r="D49348" t="str">
            <v>San Benito</v>
          </cell>
        </row>
        <row r="49349">
          <cell r="C49349" t="str">
            <v>68673</v>
          </cell>
          <cell r="D49349" t="str">
            <v>San Benito</v>
          </cell>
        </row>
        <row r="49350">
          <cell r="C49350" t="str">
            <v>68673</v>
          </cell>
          <cell r="D49350" t="str">
            <v>San Benito</v>
          </cell>
        </row>
        <row r="49351">
          <cell r="C49351" t="str">
            <v>68673</v>
          </cell>
          <cell r="D49351" t="str">
            <v>San Benito</v>
          </cell>
        </row>
        <row r="49352">
          <cell r="C49352" t="str">
            <v>68673</v>
          </cell>
          <cell r="D49352" t="str">
            <v>San Benito</v>
          </cell>
        </row>
        <row r="49353">
          <cell r="C49353" t="str">
            <v>68673</v>
          </cell>
          <cell r="D49353" t="str">
            <v>San Benito</v>
          </cell>
        </row>
        <row r="49354">
          <cell r="C49354" t="str">
            <v>68673</v>
          </cell>
          <cell r="D49354" t="str">
            <v>San Benito</v>
          </cell>
        </row>
        <row r="49355">
          <cell r="C49355" t="str">
            <v>68673</v>
          </cell>
          <cell r="D49355" t="str">
            <v>San Benito</v>
          </cell>
        </row>
        <row r="49356">
          <cell r="C49356" t="str">
            <v>68673</v>
          </cell>
          <cell r="D49356" t="str">
            <v>San Benito</v>
          </cell>
        </row>
        <row r="49357">
          <cell r="C49357" t="str">
            <v>68673</v>
          </cell>
          <cell r="D49357" t="str">
            <v>San Benito</v>
          </cell>
        </row>
        <row r="49358">
          <cell r="C49358" t="str">
            <v>68673</v>
          </cell>
          <cell r="D49358" t="str">
            <v>San Benito</v>
          </cell>
        </row>
        <row r="49359">
          <cell r="C49359" t="str">
            <v>68673</v>
          </cell>
          <cell r="D49359" t="str">
            <v>San Benito</v>
          </cell>
        </row>
        <row r="49360">
          <cell r="C49360" t="str">
            <v>68673</v>
          </cell>
          <cell r="D49360" t="str">
            <v>San Benito</v>
          </cell>
        </row>
        <row r="49361">
          <cell r="C49361" t="str">
            <v>68673</v>
          </cell>
          <cell r="D49361" t="str">
            <v>San Benito</v>
          </cell>
        </row>
        <row r="49362">
          <cell r="C49362" t="str">
            <v>68673</v>
          </cell>
          <cell r="D49362" t="str">
            <v>San Benito</v>
          </cell>
        </row>
        <row r="49363">
          <cell r="C49363" t="str">
            <v>68673</v>
          </cell>
          <cell r="D49363" t="str">
            <v>San Benito</v>
          </cell>
        </row>
        <row r="49364">
          <cell r="C49364" t="str">
            <v>68673</v>
          </cell>
          <cell r="D49364" t="str">
            <v>San Benito</v>
          </cell>
        </row>
        <row r="49365">
          <cell r="C49365" t="str">
            <v>68673</v>
          </cell>
          <cell r="D49365" t="str">
            <v>San Benito</v>
          </cell>
        </row>
        <row r="49366">
          <cell r="C49366" t="str">
            <v>68673</v>
          </cell>
          <cell r="D49366" t="str">
            <v>San Benito</v>
          </cell>
        </row>
        <row r="49367">
          <cell r="C49367" t="str">
            <v>68673</v>
          </cell>
          <cell r="D49367" t="str">
            <v>San Benito</v>
          </cell>
        </row>
        <row r="49368">
          <cell r="C49368" t="str">
            <v>68673</v>
          </cell>
          <cell r="D49368" t="str">
            <v>San Benito</v>
          </cell>
        </row>
        <row r="49369">
          <cell r="C49369" t="str">
            <v>68679</v>
          </cell>
          <cell r="D49369" t="str">
            <v>San Gil</v>
          </cell>
        </row>
        <row r="49370">
          <cell r="C49370" t="str">
            <v>68679</v>
          </cell>
          <cell r="D49370" t="str">
            <v>San Gil</v>
          </cell>
        </row>
        <row r="49371">
          <cell r="C49371" t="str">
            <v>68679</v>
          </cell>
          <cell r="D49371" t="str">
            <v>San Gil</v>
          </cell>
        </row>
        <row r="49372">
          <cell r="C49372" t="str">
            <v>68679</v>
          </cell>
          <cell r="D49372" t="str">
            <v>San Gil</v>
          </cell>
        </row>
        <row r="49373">
          <cell r="C49373" t="str">
            <v>68679</v>
          </cell>
          <cell r="D49373" t="str">
            <v>San Gil</v>
          </cell>
        </row>
        <row r="49374">
          <cell r="C49374" t="str">
            <v>68679</v>
          </cell>
          <cell r="D49374" t="str">
            <v>San Gil</v>
          </cell>
        </row>
        <row r="49375">
          <cell r="C49375" t="str">
            <v>68679</v>
          </cell>
          <cell r="D49375" t="str">
            <v>San Gil</v>
          </cell>
        </row>
        <row r="49376">
          <cell r="C49376" t="str">
            <v>68679</v>
          </cell>
          <cell r="D49376" t="str">
            <v>San Gil</v>
          </cell>
        </row>
        <row r="49377">
          <cell r="C49377" t="str">
            <v>68679</v>
          </cell>
          <cell r="D49377" t="str">
            <v>San Gil</v>
          </cell>
        </row>
        <row r="49378">
          <cell r="C49378" t="str">
            <v>68679</v>
          </cell>
          <cell r="D49378" t="str">
            <v>San Gil</v>
          </cell>
        </row>
        <row r="49379">
          <cell r="C49379" t="str">
            <v>68679</v>
          </cell>
          <cell r="D49379" t="str">
            <v>San Gil</v>
          </cell>
        </row>
        <row r="49380">
          <cell r="C49380" t="str">
            <v>68679</v>
          </cell>
          <cell r="D49380" t="str">
            <v>San Gil</v>
          </cell>
        </row>
        <row r="49381">
          <cell r="C49381" t="str">
            <v>68679</v>
          </cell>
          <cell r="D49381" t="str">
            <v>San Gil</v>
          </cell>
        </row>
        <row r="49382">
          <cell r="C49382" t="str">
            <v>68679</v>
          </cell>
          <cell r="D49382" t="str">
            <v>San Gil</v>
          </cell>
        </row>
        <row r="49383">
          <cell r="C49383" t="str">
            <v>68679</v>
          </cell>
          <cell r="D49383" t="str">
            <v>San Gil</v>
          </cell>
        </row>
        <row r="49384">
          <cell r="C49384" t="str">
            <v>68679</v>
          </cell>
          <cell r="D49384" t="str">
            <v>San Gil</v>
          </cell>
        </row>
        <row r="49385">
          <cell r="C49385" t="str">
            <v>68679</v>
          </cell>
          <cell r="D49385" t="str">
            <v>San Gil</v>
          </cell>
        </row>
        <row r="49386">
          <cell r="C49386" t="str">
            <v>68679</v>
          </cell>
          <cell r="D49386" t="str">
            <v>San Gil</v>
          </cell>
        </row>
        <row r="49387">
          <cell r="C49387" t="str">
            <v>68679</v>
          </cell>
          <cell r="D49387" t="str">
            <v>San Gil</v>
          </cell>
        </row>
        <row r="49388">
          <cell r="C49388" t="str">
            <v>68679</v>
          </cell>
          <cell r="D49388" t="str">
            <v>San Gil</v>
          </cell>
        </row>
        <row r="49389">
          <cell r="C49389" t="str">
            <v>68679</v>
          </cell>
          <cell r="D49389" t="str">
            <v>San Gil</v>
          </cell>
        </row>
        <row r="49390">
          <cell r="C49390" t="str">
            <v>68679</v>
          </cell>
          <cell r="D49390" t="str">
            <v>San Gil</v>
          </cell>
        </row>
        <row r="49391">
          <cell r="C49391" t="str">
            <v>68679</v>
          </cell>
          <cell r="D49391" t="str">
            <v>San Gil</v>
          </cell>
        </row>
        <row r="49392">
          <cell r="C49392" t="str">
            <v>68679</v>
          </cell>
          <cell r="D49392" t="str">
            <v>San Gil</v>
          </cell>
        </row>
        <row r="49393">
          <cell r="C49393" t="str">
            <v>68679</v>
          </cell>
          <cell r="D49393" t="str">
            <v>San Gil</v>
          </cell>
        </row>
        <row r="49394">
          <cell r="C49394" t="str">
            <v>68679</v>
          </cell>
          <cell r="D49394" t="str">
            <v>San Gil</v>
          </cell>
        </row>
        <row r="49395">
          <cell r="C49395" t="str">
            <v>68679</v>
          </cell>
          <cell r="D49395" t="str">
            <v>San Gil</v>
          </cell>
        </row>
        <row r="49396">
          <cell r="C49396" t="str">
            <v>68679</v>
          </cell>
          <cell r="D49396" t="str">
            <v>San Gil</v>
          </cell>
        </row>
        <row r="49397">
          <cell r="C49397" t="str">
            <v>68679</v>
          </cell>
          <cell r="D49397" t="str">
            <v>San Gil</v>
          </cell>
        </row>
        <row r="49398">
          <cell r="C49398" t="str">
            <v>68679</v>
          </cell>
          <cell r="D49398" t="str">
            <v>San Gil</v>
          </cell>
        </row>
        <row r="49399">
          <cell r="C49399" t="str">
            <v>68679</v>
          </cell>
          <cell r="D49399" t="str">
            <v>San Gil</v>
          </cell>
        </row>
        <row r="49400">
          <cell r="C49400" t="str">
            <v>68679</v>
          </cell>
          <cell r="D49400" t="str">
            <v>San Gil</v>
          </cell>
        </row>
        <row r="49401">
          <cell r="C49401" t="str">
            <v>68679</v>
          </cell>
          <cell r="D49401" t="str">
            <v>San Gil</v>
          </cell>
        </row>
        <row r="49402">
          <cell r="C49402" t="str">
            <v>68679</v>
          </cell>
          <cell r="D49402" t="str">
            <v>San Gil</v>
          </cell>
        </row>
        <row r="49403">
          <cell r="C49403" t="str">
            <v>68679</v>
          </cell>
          <cell r="D49403" t="str">
            <v>San Gil</v>
          </cell>
        </row>
        <row r="49404">
          <cell r="C49404" t="str">
            <v>68679</v>
          </cell>
          <cell r="D49404" t="str">
            <v>San Gil</v>
          </cell>
        </row>
        <row r="49405">
          <cell r="C49405" t="str">
            <v>68679</v>
          </cell>
          <cell r="D49405" t="str">
            <v>San Gil</v>
          </cell>
        </row>
        <row r="49406">
          <cell r="C49406" t="str">
            <v>68679</v>
          </cell>
          <cell r="D49406" t="str">
            <v>San Gil</v>
          </cell>
        </row>
        <row r="49407">
          <cell r="C49407" t="str">
            <v>68679</v>
          </cell>
          <cell r="D49407" t="str">
            <v>San Gil</v>
          </cell>
        </row>
        <row r="49408">
          <cell r="C49408" t="str">
            <v>68679</v>
          </cell>
          <cell r="D49408" t="str">
            <v>San Gil</v>
          </cell>
        </row>
        <row r="49409">
          <cell r="C49409" t="str">
            <v>68679</v>
          </cell>
          <cell r="D49409" t="str">
            <v>San Gil</v>
          </cell>
        </row>
        <row r="49410">
          <cell r="C49410" t="str">
            <v>68679</v>
          </cell>
          <cell r="D49410" t="str">
            <v>San Gil</v>
          </cell>
        </row>
        <row r="49411">
          <cell r="C49411" t="str">
            <v>68679</v>
          </cell>
          <cell r="D49411" t="str">
            <v>San Gil</v>
          </cell>
        </row>
        <row r="49412">
          <cell r="C49412" t="str">
            <v>68679</v>
          </cell>
          <cell r="D49412" t="str">
            <v>San Gil</v>
          </cell>
        </row>
        <row r="49413">
          <cell r="C49413" t="str">
            <v>68679</v>
          </cell>
          <cell r="D49413" t="str">
            <v>San Gil</v>
          </cell>
        </row>
        <row r="49414">
          <cell r="C49414" t="str">
            <v>68679</v>
          </cell>
          <cell r="D49414" t="str">
            <v>San Gil</v>
          </cell>
        </row>
        <row r="49415">
          <cell r="C49415" t="str">
            <v>68679</v>
          </cell>
          <cell r="D49415" t="str">
            <v>San Gil</v>
          </cell>
        </row>
        <row r="49416">
          <cell r="C49416" t="str">
            <v>68679</v>
          </cell>
          <cell r="D49416" t="str">
            <v>San Gil</v>
          </cell>
        </row>
        <row r="49417">
          <cell r="C49417" t="str">
            <v>68679</v>
          </cell>
          <cell r="D49417" t="str">
            <v>San Gil</v>
          </cell>
        </row>
        <row r="49418">
          <cell r="C49418" t="str">
            <v>68679</v>
          </cell>
          <cell r="D49418" t="str">
            <v>San Gil</v>
          </cell>
        </row>
        <row r="49419">
          <cell r="C49419" t="str">
            <v>68679</v>
          </cell>
          <cell r="D49419" t="str">
            <v>San Gil</v>
          </cell>
        </row>
        <row r="49420">
          <cell r="C49420" t="str">
            <v>68679</v>
          </cell>
          <cell r="D49420" t="str">
            <v>San Gil</v>
          </cell>
        </row>
        <row r="49421">
          <cell r="C49421" t="str">
            <v>68679</v>
          </cell>
          <cell r="D49421" t="str">
            <v>San Gil</v>
          </cell>
        </row>
        <row r="49422">
          <cell r="C49422" t="str">
            <v>68679</v>
          </cell>
          <cell r="D49422" t="str">
            <v>San Gil</v>
          </cell>
        </row>
        <row r="49423">
          <cell r="C49423" t="str">
            <v>68682</v>
          </cell>
          <cell r="D49423" t="str">
            <v>San Joaquín</v>
          </cell>
        </row>
        <row r="49424">
          <cell r="C49424" t="str">
            <v>68682</v>
          </cell>
          <cell r="D49424" t="str">
            <v>San Joaquín</v>
          </cell>
        </row>
        <row r="49425">
          <cell r="C49425" t="str">
            <v>68682</v>
          </cell>
          <cell r="D49425" t="str">
            <v>San Joaquín</v>
          </cell>
        </row>
        <row r="49426">
          <cell r="C49426" t="str">
            <v>68682</v>
          </cell>
          <cell r="D49426" t="str">
            <v>San Joaquín</v>
          </cell>
        </row>
        <row r="49427">
          <cell r="C49427" t="str">
            <v>68682</v>
          </cell>
          <cell r="D49427" t="str">
            <v>San Joaquín</v>
          </cell>
        </row>
        <row r="49428">
          <cell r="C49428" t="str">
            <v>68682</v>
          </cell>
          <cell r="D49428" t="str">
            <v>San Joaquín</v>
          </cell>
        </row>
        <row r="49429">
          <cell r="C49429" t="str">
            <v>68682</v>
          </cell>
          <cell r="D49429" t="str">
            <v>San Joaquín</v>
          </cell>
        </row>
        <row r="49430">
          <cell r="C49430" t="str">
            <v>68682</v>
          </cell>
          <cell r="D49430" t="str">
            <v>San Joaquín</v>
          </cell>
        </row>
        <row r="49431">
          <cell r="C49431" t="str">
            <v>68682</v>
          </cell>
          <cell r="D49431" t="str">
            <v>San Joaquín</v>
          </cell>
        </row>
        <row r="49432">
          <cell r="C49432" t="str">
            <v>68682</v>
          </cell>
          <cell r="D49432" t="str">
            <v>San Joaquín</v>
          </cell>
        </row>
        <row r="49433">
          <cell r="C49433" t="str">
            <v>68682</v>
          </cell>
          <cell r="D49433" t="str">
            <v>San Joaquín</v>
          </cell>
        </row>
        <row r="49434">
          <cell r="C49434" t="str">
            <v>68682</v>
          </cell>
          <cell r="D49434" t="str">
            <v>San Joaquín</v>
          </cell>
        </row>
        <row r="49435">
          <cell r="C49435" t="str">
            <v>68682</v>
          </cell>
          <cell r="D49435" t="str">
            <v>San Joaquín</v>
          </cell>
        </row>
        <row r="49436">
          <cell r="C49436" t="str">
            <v>68682</v>
          </cell>
          <cell r="D49436" t="str">
            <v>San Joaquín</v>
          </cell>
        </row>
        <row r="49437">
          <cell r="C49437" t="str">
            <v>68682</v>
          </cell>
          <cell r="D49437" t="str">
            <v>San Joaquín</v>
          </cell>
        </row>
        <row r="49438">
          <cell r="C49438" t="str">
            <v>68682</v>
          </cell>
          <cell r="D49438" t="str">
            <v>San Joaquín</v>
          </cell>
        </row>
        <row r="49439">
          <cell r="C49439" t="str">
            <v>68682</v>
          </cell>
          <cell r="D49439" t="str">
            <v>San Joaquín</v>
          </cell>
        </row>
        <row r="49440">
          <cell r="C49440" t="str">
            <v>68682</v>
          </cell>
          <cell r="D49440" t="str">
            <v>San Joaquín</v>
          </cell>
        </row>
        <row r="49441">
          <cell r="C49441" t="str">
            <v>68682</v>
          </cell>
          <cell r="D49441" t="str">
            <v>San Joaquín</v>
          </cell>
        </row>
        <row r="49442">
          <cell r="C49442" t="str">
            <v>68682</v>
          </cell>
          <cell r="D49442" t="str">
            <v>San Joaquín</v>
          </cell>
        </row>
        <row r="49443">
          <cell r="C49443" t="str">
            <v>68682</v>
          </cell>
          <cell r="D49443" t="str">
            <v>San Joaquín</v>
          </cell>
        </row>
        <row r="49444">
          <cell r="C49444" t="str">
            <v>68682</v>
          </cell>
          <cell r="D49444" t="str">
            <v>San Joaquín</v>
          </cell>
        </row>
        <row r="49445">
          <cell r="C49445" t="str">
            <v>68682</v>
          </cell>
          <cell r="D49445" t="str">
            <v>San Joaquín</v>
          </cell>
        </row>
        <row r="49446">
          <cell r="C49446" t="str">
            <v>68682</v>
          </cell>
          <cell r="D49446" t="str">
            <v>San Joaquín</v>
          </cell>
        </row>
        <row r="49447">
          <cell r="C49447" t="str">
            <v>68682</v>
          </cell>
          <cell r="D49447" t="str">
            <v>San Joaquín</v>
          </cell>
        </row>
        <row r="49448">
          <cell r="C49448" t="str">
            <v>68682</v>
          </cell>
          <cell r="D49448" t="str">
            <v>San Joaquín</v>
          </cell>
        </row>
        <row r="49449">
          <cell r="C49449" t="str">
            <v>68682</v>
          </cell>
          <cell r="D49449" t="str">
            <v>San Joaquín</v>
          </cell>
        </row>
        <row r="49450">
          <cell r="C49450" t="str">
            <v>68682</v>
          </cell>
          <cell r="D49450" t="str">
            <v>San Joaquín</v>
          </cell>
        </row>
        <row r="49451">
          <cell r="C49451" t="str">
            <v>68682</v>
          </cell>
          <cell r="D49451" t="str">
            <v>San Joaquín</v>
          </cell>
        </row>
        <row r="49452">
          <cell r="C49452" t="str">
            <v>68682</v>
          </cell>
          <cell r="D49452" t="str">
            <v>San Joaquín</v>
          </cell>
        </row>
        <row r="49453">
          <cell r="C49453" t="str">
            <v>68682</v>
          </cell>
          <cell r="D49453" t="str">
            <v>San Joaquín</v>
          </cell>
        </row>
        <row r="49454">
          <cell r="C49454" t="str">
            <v>68682</v>
          </cell>
          <cell r="D49454" t="str">
            <v>San Joaquín</v>
          </cell>
        </row>
        <row r="49455">
          <cell r="C49455" t="str">
            <v>68682</v>
          </cell>
          <cell r="D49455" t="str">
            <v>San Joaquín</v>
          </cell>
        </row>
        <row r="49456">
          <cell r="C49456" t="str">
            <v>68682</v>
          </cell>
          <cell r="D49456" t="str">
            <v>San Joaquín</v>
          </cell>
        </row>
        <row r="49457">
          <cell r="C49457" t="str">
            <v>68682</v>
          </cell>
          <cell r="D49457" t="str">
            <v>San Joaquín</v>
          </cell>
        </row>
        <row r="49458">
          <cell r="C49458" t="str">
            <v>68682</v>
          </cell>
          <cell r="D49458" t="str">
            <v>San Joaquín</v>
          </cell>
        </row>
        <row r="49459">
          <cell r="C49459" t="str">
            <v>68682</v>
          </cell>
          <cell r="D49459" t="str">
            <v>San Joaquín</v>
          </cell>
        </row>
        <row r="49460">
          <cell r="C49460" t="str">
            <v>68682</v>
          </cell>
          <cell r="D49460" t="str">
            <v>San Joaquín</v>
          </cell>
        </row>
        <row r="49461">
          <cell r="C49461" t="str">
            <v>68682</v>
          </cell>
          <cell r="D49461" t="str">
            <v>San Joaquín</v>
          </cell>
        </row>
        <row r="49462">
          <cell r="C49462" t="str">
            <v>68682</v>
          </cell>
          <cell r="D49462" t="str">
            <v>San Joaquín</v>
          </cell>
        </row>
        <row r="49463">
          <cell r="C49463" t="str">
            <v>68682</v>
          </cell>
          <cell r="D49463" t="str">
            <v>San Joaquín</v>
          </cell>
        </row>
        <row r="49464">
          <cell r="C49464" t="str">
            <v>68682</v>
          </cell>
          <cell r="D49464" t="str">
            <v>San Joaquín</v>
          </cell>
        </row>
        <row r="49465">
          <cell r="C49465" t="str">
            <v>68682</v>
          </cell>
          <cell r="D49465" t="str">
            <v>San Joaquín</v>
          </cell>
        </row>
        <row r="49466">
          <cell r="C49466" t="str">
            <v>68682</v>
          </cell>
          <cell r="D49466" t="str">
            <v>San Joaquín</v>
          </cell>
        </row>
        <row r="49467">
          <cell r="C49467" t="str">
            <v>68682</v>
          </cell>
          <cell r="D49467" t="str">
            <v>San Joaquín</v>
          </cell>
        </row>
        <row r="49468">
          <cell r="C49468" t="str">
            <v>68682</v>
          </cell>
          <cell r="D49468" t="str">
            <v>San Joaquín</v>
          </cell>
        </row>
        <row r="49469">
          <cell r="C49469" t="str">
            <v>68682</v>
          </cell>
          <cell r="D49469" t="str">
            <v>San Joaquín</v>
          </cell>
        </row>
        <row r="49470">
          <cell r="C49470" t="str">
            <v>68682</v>
          </cell>
          <cell r="D49470" t="str">
            <v>San Joaquín</v>
          </cell>
        </row>
        <row r="49471">
          <cell r="C49471" t="str">
            <v>68682</v>
          </cell>
          <cell r="D49471" t="str">
            <v>San Joaquín</v>
          </cell>
        </row>
        <row r="49472">
          <cell r="C49472" t="str">
            <v>68682</v>
          </cell>
          <cell r="D49472" t="str">
            <v>San Joaquín</v>
          </cell>
        </row>
        <row r="49473">
          <cell r="C49473" t="str">
            <v>68682</v>
          </cell>
          <cell r="D49473" t="str">
            <v>San Joaquín</v>
          </cell>
        </row>
        <row r="49474">
          <cell r="C49474" t="str">
            <v>68682</v>
          </cell>
          <cell r="D49474" t="str">
            <v>San Joaquín</v>
          </cell>
        </row>
        <row r="49475">
          <cell r="C49475" t="str">
            <v>68682</v>
          </cell>
          <cell r="D49475" t="str">
            <v>San Joaquín</v>
          </cell>
        </row>
        <row r="49476">
          <cell r="C49476" t="str">
            <v>68682</v>
          </cell>
          <cell r="D49476" t="str">
            <v>San Joaquín</v>
          </cell>
        </row>
        <row r="49477">
          <cell r="C49477" t="str">
            <v>68684</v>
          </cell>
          <cell r="D49477" t="str">
            <v>San José de Miranda</v>
          </cell>
        </row>
        <row r="49478">
          <cell r="C49478" t="str">
            <v>68684</v>
          </cell>
          <cell r="D49478" t="str">
            <v>San José de Miranda</v>
          </cell>
        </row>
        <row r="49479">
          <cell r="C49479" t="str">
            <v>68684</v>
          </cell>
          <cell r="D49479" t="str">
            <v>San José de Miranda</v>
          </cell>
        </row>
        <row r="49480">
          <cell r="C49480" t="str">
            <v>68684</v>
          </cell>
          <cell r="D49480" t="str">
            <v>San José de Miranda</v>
          </cell>
        </row>
        <row r="49481">
          <cell r="C49481" t="str">
            <v>68684</v>
          </cell>
          <cell r="D49481" t="str">
            <v>San José de Miranda</v>
          </cell>
        </row>
        <row r="49482">
          <cell r="C49482" t="str">
            <v>68684</v>
          </cell>
          <cell r="D49482" t="str">
            <v>San José de Miranda</v>
          </cell>
        </row>
        <row r="49483">
          <cell r="C49483" t="str">
            <v>68684</v>
          </cell>
          <cell r="D49483" t="str">
            <v>San José de Miranda</v>
          </cell>
        </row>
        <row r="49484">
          <cell r="C49484" t="str">
            <v>68684</v>
          </cell>
          <cell r="D49484" t="str">
            <v>San José de Miranda</v>
          </cell>
        </row>
        <row r="49485">
          <cell r="C49485" t="str">
            <v>68684</v>
          </cell>
          <cell r="D49485" t="str">
            <v>San José de Miranda</v>
          </cell>
        </row>
        <row r="49486">
          <cell r="C49486" t="str">
            <v>68684</v>
          </cell>
          <cell r="D49486" t="str">
            <v>San José de Miranda</v>
          </cell>
        </row>
        <row r="49487">
          <cell r="C49487" t="str">
            <v>68684</v>
          </cell>
          <cell r="D49487" t="str">
            <v>San José de Miranda</v>
          </cell>
        </row>
        <row r="49488">
          <cell r="C49488" t="str">
            <v>68684</v>
          </cell>
          <cell r="D49488" t="str">
            <v>San José de Miranda</v>
          </cell>
        </row>
        <row r="49489">
          <cell r="C49489" t="str">
            <v>68684</v>
          </cell>
          <cell r="D49489" t="str">
            <v>San José de Miranda</v>
          </cell>
        </row>
        <row r="49490">
          <cell r="C49490" t="str">
            <v>68684</v>
          </cell>
          <cell r="D49490" t="str">
            <v>San José de Miranda</v>
          </cell>
        </row>
        <row r="49491">
          <cell r="C49491" t="str">
            <v>68684</v>
          </cell>
          <cell r="D49491" t="str">
            <v>San José de Miranda</v>
          </cell>
        </row>
        <row r="49492">
          <cell r="C49492" t="str">
            <v>68684</v>
          </cell>
          <cell r="D49492" t="str">
            <v>San José de Miranda</v>
          </cell>
        </row>
        <row r="49493">
          <cell r="C49493" t="str">
            <v>68684</v>
          </cell>
          <cell r="D49493" t="str">
            <v>San José de Miranda</v>
          </cell>
        </row>
        <row r="49494">
          <cell r="C49494" t="str">
            <v>68684</v>
          </cell>
          <cell r="D49494" t="str">
            <v>San José de Miranda</v>
          </cell>
        </row>
        <row r="49495">
          <cell r="C49495" t="str">
            <v>68684</v>
          </cell>
          <cell r="D49495" t="str">
            <v>San José de Miranda</v>
          </cell>
        </row>
        <row r="49496">
          <cell r="C49496" t="str">
            <v>68684</v>
          </cell>
          <cell r="D49496" t="str">
            <v>San José de Miranda</v>
          </cell>
        </row>
        <row r="49497">
          <cell r="C49497" t="str">
            <v>68684</v>
          </cell>
          <cell r="D49497" t="str">
            <v>San José de Miranda</v>
          </cell>
        </row>
        <row r="49498">
          <cell r="C49498" t="str">
            <v>68684</v>
          </cell>
          <cell r="D49498" t="str">
            <v>San José de Miranda</v>
          </cell>
        </row>
        <row r="49499">
          <cell r="C49499" t="str">
            <v>68684</v>
          </cell>
          <cell r="D49499" t="str">
            <v>San José de Miranda</v>
          </cell>
        </row>
        <row r="49500">
          <cell r="C49500" t="str">
            <v>68684</v>
          </cell>
          <cell r="D49500" t="str">
            <v>San José de Miranda</v>
          </cell>
        </row>
        <row r="49501">
          <cell r="C49501" t="str">
            <v>68684</v>
          </cell>
          <cell r="D49501" t="str">
            <v>San José de Miranda</v>
          </cell>
        </row>
        <row r="49502">
          <cell r="C49502" t="str">
            <v>68684</v>
          </cell>
          <cell r="D49502" t="str">
            <v>San José de Miranda</v>
          </cell>
        </row>
        <row r="49503">
          <cell r="C49503" t="str">
            <v>68684</v>
          </cell>
          <cell r="D49503" t="str">
            <v>San José de Miranda</v>
          </cell>
        </row>
        <row r="49504">
          <cell r="C49504" t="str">
            <v>68684</v>
          </cell>
          <cell r="D49504" t="str">
            <v>San José de Miranda</v>
          </cell>
        </row>
        <row r="49505">
          <cell r="C49505" t="str">
            <v>68684</v>
          </cell>
          <cell r="D49505" t="str">
            <v>San José de Miranda</v>
          </cell>
        </row>
        <row r="49506">
          <cell r="C49506" t="str">
            <v>68684</v>
          </cell>
          <cell r="D49506" t="str">
            <v>San José de Miranda</v>
          </cell>
        </row>
        <row r="49507">
          <cell r="C49507" t="str">
            <v>68684</v>
          </cell>
          <cell r="D49507" t="str">
            <v>San José de Miranda</v>
          </cell>
        </row>
        <row r="49508">
          <cell r="C49508" t="str">
            <v>68684</v>
          </cell>
          <cell r="D49508" t="str">
            <v>San José de Miranda</v>
          </cell>
        </row>
        <row r="49509">
          <cell r="C49509" t="str">
            <v>68684</v>
          </cell>
          <cell r="D49509" t="str">
            <v>San José de Miranda</v>
          </cell>
        </row>
        <row r="49510">
          <cell r="C49510" t="str">
            <v>68684</v>
          </cell>
          <cell r="D49510" t="str">
            <v>San José de Miranda</v>
          </cell>
        </row>
        <row r="49511">
          <cell r="C49511" t="str">
            <v>68684</v>
          </cell>
          <cell r="D49511" t="str">
            <v>San José de Miranda</v>
          </cell>
        </row>
        <row r="49512">
          <cell r="C49512" t="str">
            <v>68684</v>
          </cell>
          <cell r="D49512" t="str">
            <v>San José de Miranda</v>
          </cell>
        </row>
        <row r="49513">
          <cell r="C49513" t="str">
            <v>68684</v>
          </cell>
          <cell r="D49513" t="str">
            <v>San José de Miranda</v>
          </cell>
        </row>
        <row r="49514">
          <cell r="C49514" t="str">
            <v>68684</v>
          </cell>
          <cell r="D49514" t="str">
            <v>San José de Miranda</v>
          </cell>
        </row>
        <row r="49515">
          <cell r="C49515" t="str">
            <v>68684</v>
          </cell>
          <cell r="D49515" t="str">
            <v>San José de Miranda</v>
          </cell>
        </row>
        <row r="49516">
          <cell r="C49516" t="str">
            <v>68684</v>
          </cell>
          <cell r="D49516" t="str">
            <v>San José de Miranda</v>
          </cell>
        </row>
        <row r="49517">
          <cell r="C49517" t="str">
            <v>68684</v>
          </cell>
          <cell r="D49517" t="str">
            <v>San José de Miranda</v>
          </cell>
        </row>
        <row r="49518">
          <cell r="C49518" t="str">
            <v>68684</v>
          </cell>
          <cell r="D49518" t="str">
            <v>San José de Miranda</v>
          </cell>
        </row>
        <row r="49519">
          <cell r="C49519" t="str">
            <v>68684</v>
          </cell>
          <cell r="D49519" t="str">
            <v>San José de Miranda</v>
          </cell>
        </row>
        <row r="49520">
          <cell r="C49520" t="str">
            <v>68684</v>
          </cell>
          <cell r="D49520" t="str">
            <v>San José de Miranda</v>
          </cell>
        </row>
        <row r="49521">
          <cell r="C49521" t="str">
            <v>68684</v>
          </cell>
          <cell r="D49521" t="str">
            <v>San José de Miranda</v>
          </cell>
        </row>
        <row r="49522">
          <cell r="C49522" t="str">
            <v>68684</v>
          </cell>
          <cell r="D49522" t="str">
            <v>San José de Miranda</v>
          </cell>
        </row>
        <row r="49523">
          <cell r="C49523" t="str">
            <v>68684</v>
          </cell>
          <cell r="D49523" t="str">
            <v>San José de Miranda</v>
          </cell>
        </row>
        <row r="49524">
          <cell r="C49524" t="str">
            <v>68684</v>
          </cell>
          <cell r="D49524" t="str">
            <v>San José de Miranda</v>
          </cell>
        </row>
        <row r="49525">
          <cell r="C49525" t="str">
            <v>68684</v>
          </cell>
          <cell r="D49525" t="str">
            <v>San José de Miranda</v>
          </cell>
        </row>
        <row r="49526">
          <cell r="C49526" t="str">
            <v>68684</v>
          </cell>
          <cell r="D49526" t="str">
            <v>San José de Miranda</v>
          </cell>
        </row>
        <row r="49527">
          <cell r="C49527" t="str">
            <v>68684</v>
          </cell>
          <cell r="D49527" t="str">
            <v>San José de Miranda</v>
          </cell>
        </row>
        <row r="49528">
          <cell r="C49528" t="str">
            <v>68684</v>
          </cell>
          <cell r="D49528" t="str">
            <v>San José de Miranda</v>
          </cell>
        </row>
        <row r="49529">
          <cell r="C49529" t="str">
            <v>68684</v>
          </cell>
          <cell r="D49529" t="str">
            <v>San José de Miranda</v>
          </cell>
        </row>
        <row r="49530">
          <cell r="C49530" t="str">
            <v>68684</v>
          </cell>
          <cell r="D49530" t="str">
            <v>San José de Miranda</v>
          </cell>
        </row>
        <row r="49531">
          <cell r="C49531" t="str">
            <v>68686</v>
          </cell>
          <cell r="D49531" t="str">
            <v>San Miguel</v>
          </cell>
        </row>
        <row r="49532">
          <cell r="C49532" t="str">
            <v>68686</v>
          </cell>
          <cell r="D49532" t="str">
            <v>San Miguel</v>
          </cell>
        </row>
        <row r="49533">
          <cell r="C49533" t="str">
            <v>68686</v>
          </cell>
          <cell r="D49533" t="str">
            <v>San Miguel</v>
          </cell>
        </row>
        <row r="49534">
          <cell r="C49534" t="str">
            <v>68686</v>
          </cell>
          <cell r="D49534" t="str">
            <v>San Miguel</v>
          </cell>
        </row>
        <row r="49535">
          <cell r="C49535" t="str">
            <v>68686</v>
          </cell>
          <cell r="D49535" t="str">
            <v>San Miguel</v>
          </cell>
        </row>
        <row r="49536">
          <cell r="C49536" t="str">
            <v>68686</v>
          </cell>
          <cell r="D49536" t="str">
            <v>San Miguel</v>
          </cell>
        </row>
        <row r="49537">
          <cell r="C49537" t="str">
            <v>68686</v>
          </cell>
          <cell r="D49537" t="str">
            <v>San Miguel</v>
          </cell>
        </row>
        <row r="49538">
          <cell r="C49538" t="str">
            <v>68686</v>
          </cell>
          <cell r="D49538" t="str">
            <v>San Miguel</v>
          </cell>
        </row>
        <row r="49539">
          <cell r="C49539" t="str">
            <v>68686</v>
          </cell>
          <cell r="D49539" t="str">
            <v>San Miguel</v>
          </cell>
        </row>
        <row r="49540">
          <cell r="C49540" t="str">
            <v>68686</v>
          </cell>
          <cell r="D49540" t="str">
            <v>San Miguel</v>
          </cell>
        </row>
        <row r="49541">
          <cell r="C49541" t="str">
            <v>68686</v>
          </cell>
          <cell r="D49541" t="str">
            <v>San Miguel</v>
          </cell>
        </row>
        <row r="49542">
          <cell r="C49542" t="str">
            <v>68686</v>
          </cell>
          <cell r="D49542" t="str">
            <v>San Miguel</v>
          </cell>
        </row>
        <row r="49543">
          <cell r="C49543" t="str">
            <v>68686</v>
          </cell>
          <cell r="D49543" t="str">
            <v>San Miguel</v>
          </cell>
        </row>
        <row r="49544">
          <cell r="C49544" t="str">
            <v>68686</v>
          </cell>
          <cell r="D49544" t="str">
            <v>San Miguel</v>
          </cell>
        </row>
        <row r="49545">
          <cell r="C49545" t="str">
            <v>68686</v>
          </cell>
          <cell r="D49545" t="str">
            <v>San Miguel</v>
          </cell>
        </row>
        <row r="49546">
          <cell r="C49546" t="str">
            <v>68686</v>
          </cell>
          <cell r="D49546" t="str">
            <v>San Miguel</v>
          </cell>
        </row>
        <row r="49547">
          <cell r="C49547" t="str">
            <v>68686</v>
          </cell>
          <cell r="D49547" t="str">
            <v>San Miguel</v>
          </cell>
        </row>
        <row r="49548">
          <cell r="C49548" t="str">
            <v>68686</v>
          </cell>
          <cell r="D49548" t="str">
            <v>San Miguel</v>
          </cell>
        </row>
        <row r="49549">
          <cell r="C49549" t="str">
            <v>68686</v>
          </cell>
          <cell r="D49549" t="str">
            <v>San Miguel</v>
          </cell>
        </row>
        <row r="49550">
          <cell r="C49550" t="str">
            <v>68686</v>
          </cell>
          <cell r="D49550" t="str">
            <v>San Miguel</v>
          </cell>
        </row>
        <row r="49551">
          <cell r="C49551" t="str">
            <v>68686</v>
          </cell>
          <cell r="D49551" t="str">
            <v>San Miguel</v>
          </cell>
        </row>
        <row r="49552">
          <cell r="C49552" t="str">
            <v>68686</v>
          </cell>
          <cell r="D49552" t="str">
            <v>San Miguel</v>
          </cell>
        </row>
        <row r="49553">
          <cell r="C49553" t="str">
            <v>68686</v>
          </cell>
          <cell r="D49553" t="str">
            <v>San Miguel</v>
          </cell>
        </row>
        <row r="49554">
          <cell r="C49554" t="str">
            <v>68686</v>
          </cell>
          <cell r="D49554" t="str">
            <v>San Miguel</v>
          </cell>
        </row>
        <row r="49555">
          <cell r="C49555" t="str">
            <v>68686</v>
          </cell>
          <cell r="D49555" t="str">
            <v>San Miguel</v>
          </cell>
        </row>
        <row r="49556">
          <cell r="C49556" t="str">
            <v>68686</v>
          </cell>
          <cell r="D49556" t="str">
            <v>San Miguel</v>
          </cell>
        </row>
        <row r="49557">
          <cell r="C49557" t="str">
            <v>68686</v>
          </cell>
          <cell r="D49557" t="str">
            <v>San Miguel</v>
          </cell>
        </row>
        <row r="49558">
          <cell r="C49558" t="str">
            <v>68686</v>
          </cell>
          <cell r="D49558" t="str">
            <v>San Miguel</v>
          </cell>
        </row>
        <row r="49559">
          <cell r="C49559" t="str">
            <v>68686</v>
          </cell>
          <cell r="D49559" t="str">
            <v>San Miguel</v>
          </cell>
        </row>
        <row r="49560">
          <cell r="C49560" t="str">
            <v>68686</v>
          </cell>
          <cell r="D49560" t="str">
            <v>San Miguel</v>
          </cell>
        </row>
        <row r="49561">
          <cell r="C49561" t="str">
            <v>68686</v>
          </cell>
          <cell r="D49561" t="str">
            <v>San Miguel</v>
          </cell>
        </row>
        <row r="49562">
          <cell r="C49562" t="str">
            <v>68686</v>
          </cell>
          <cell r="D49562" t="str">
            <v>San Miguel</v>
          </cell>
        </row>
        <row r="49563">
          <cell r="C49563" t="str">
            <v>68686</v>
          </cell>
          <cell r="D49563" t="str">
            <v>San Miguel</v>
          </cell>
        </row>
        <row r="49564">
          <cell r="C49564" t="str">
            <v>68686</v>
          </cell>
          <cell r="D49564" t="str">
            <v>San Miguel</v>
          </cell>
        </row>
        <row r="49565">
          <cell r="C49565" t="str">
            <v>68686</v>
          </cell>
          <cell r="D49565" t="str">
            <v>San Miguel</v>
          </cell>
        </row>
        <row r="49566">
          <cell r="C49566" t="str">
            <v>68686</v>
          </cell>
          <cell r="D49566" t="str">
            <v>San Miguel</v>
          </cell>
        </row>
        <row r="49567">
          <cell r="C49567" t="str">
            <v>68686</v>
          </cell>
          <cell r="D49567" t="str">
            <v>San Miguel</v>
          </cell>
        </row>
        <row r="49568">
          <cell r="C49568" t="str">
            <v>68686</v>
          </cell>
          <cell r="D49568" t="str">
            <v>San Miguel</v>
          </cell>
        </row>
        <row r="49569">
          <cell r="C49569" t="str">
            <v>68686</v>
          </cell>
          <cell r="D49569" t="str">
            <v>San Miguel</v>
          </cell>
        </row>
        <row r="49570">
          <cell r="C49570" t="str">
            <v>68686</v>
          </cell>
          <cell r="D49570" t="str">
            <v>San Miguel</v>
          </cell>
        </row>
        <row r="49571">
          <cell r="C49571" t="str">
            <v>68686</v>
          </cell>
          <cell r="D49571" t="str">
            <v>San Miguel</v>
          </cell>
        </row>
        <row r="49572">
          <cell r="C49572" t="str">
            <v>68686</v>
          </cell>
          <cell r="D49572" t="str">
            <v>San Miguel</v>
          </cell>
        </row>
        <row r="49573">
          <cell r="C49573" t="str">
            <v>68686</v>
          </cell>
          <cell r="D49573" t="str">
            <v>San Miguel</v>
          </cell>
        </row>
        <row r="49574">
          <cell r="C49574" t="str">
            <v>68686</v>
          </cell>
          <cell r="D49574" t="str">
            <v>San Miguel</v>
          </cell>
        </row>
        <row r="49575">
          <cell r="C49575" t="str">
            <v>68686</v>
          </cell>
          <cell r="D49575" t="str">
            <v>San Miguel</v>
          </cell>
        </row>
        <row r="49576">
          <cell r="C49576" t="str">
            <v>68686</v>
          </cell>
          <cell r="D49576" t="str">
            <v>San Miguel</v>
          </cell>
        </row>
        <row r="49577">
          <cell r="C49577" t="str">
            <v>68686</v>
          </cell>
          <cell r="D49577" t="str">
            <v>San Miguel</v>
          </cell>
        </row>
        <row r="49578">
          <cell r="C49578" t="str">
            <v>68686</v>
          </cell>
          <cell r="D49578" t="str">
            <v>San Miguel</v>
          </cell>
        </row>
        <row r="49579">
          <cell r="C49579" t="str">
            <v>68686</v>
          </cell>
          <cell r="D49579" t="str">
            <v>San Miguel</v>
          </cell>
        </row>
        <row r="49580">
          <cell r="C49580" t="str">
            <v>68686</v>
          </cell>
          <cell r="D49580" t="str">
            <v>San Miguel</v>
          </cell>
        </row>
        <row r="49581">
          <cell r="C49581" t="str">
            <v>68686</v>
          </cell>
          <cell r="D49581" t="str">
            <v>San Miguel</v>
          </cell>
        </row>
        <row r="49582">
          <cell r="C49582" t="str">
            <v>68686</v>
          </cell>
          <cell r="D49582" t="str">
            <v>San Miguel</v>
          </cell>
        </row>
        <row r="49583">
          <cell r="C49583" t="str">
            <v>68686</v>
          </cell>
          <cell r="D49583" t="str">
            <v>San Miguel</v>
          </cell>
        </row>
        <row r="49584">
          <cell r="C49584" t="str">
            <v>68686</v>
          </cell>
          <cell r="D49584" t="str">
            <v>San Miguel</v>
          </cell>
        </row>
        <row r="49585">
          <cell r="C49585" t="str">
            <v>68689</v>
          </cell>
          <cell r="D49585" t="str">
            <v>San Vicente de Chucurí</v>
          </cell>
        </row>
        <row r="49586">
          <cell r="C49586" t="str">
            <v>68689</v>
          </cell>
          <cell r="D49586" t="str">
            <v>San Vicente de Chucurí</v>
          </cell>
        </row>
        <row r="49587">
          <cell r="C49587" t="str">
            <v>68689</v>
          </cell>
          <cell r="D49587" t="str">
            <v>San Vicente de Chucurí</v>
          </cell>
        </row>
        <row r="49588">
          <cell r="C49588" t="str">
            <v>68689</v>
          </cell>
          <cell r="D49588" t="str">
            <v>San Vicente de Chucurí</v>
          </cell>
        </row>
        <row r="49589">
          <cell r="C49589" t="str">
            <v>68689</v>
          </cell>
          <cell r="D49589" t="str">
            <v>San Vicente de Chucurí</v>
          </cell>
        </row>
        <row r="49590">
          <cell r="C49590" t="str">
            <v>68689</v>
          </cell>
          <cell r="D49590" t="str">
            <v>San Vicente de Chucurí</v>
          </cell>
        </row>
        <row r="49591">
          <cell r="C49591" t="str">
            <v>68689</v>
          </cell>
          <cell r="D49591" t="str">
            <v>San Vicente de Chucurí</v>
          </cell>
        </row>
        <row r="49592">
          <cell r="C49592" t="str">
            <v>68689</v>
          </cell>
          <cell r="D49592" t="str">
            <v>San Vicente de Chucurí</v>
          </cell>
        </row>
        <row r="49593">
          <cell r="C49593" t="str">
            <v>68689</v>
          </cell>
          <cell r="D49593" t="str">
            <v>San Vicente de Chucurí</v>
          </cell>
        </row>
        <row r="49594">
          <cell r="C49594" t="str">
            <v>68689</v>
          </cell>
          <cell r="D49594" t="str">
            <v>San Vicente de Chucurí</v>
          </cell>
        </row>
        <row r="49595">
          <cell r="C49595" t="str">
            <v>68689</v>
          </cell>
          <cell r="D49595" t="str">
            <v>San Vicente de Chucurí</v>
          </cell>
        </row>
        <row r="49596">
          <cell r="C49596" t="str">
            <v>68689</v>
          </cell>
          <cell r="D49596" t="str">
            <v>San Vicente de Chucurí</v>
          </cell>
        </row>
        <row r="49597">
          <cell r="C49597" t="str">
            <v>68689</v>
          </cell>
          <cell r="D49597" t="str">
            <v>San Vicente de Chucurí</v>
          </cell>
        </row>
        <row r="49598">
          <cell r="C49598" t="str">
            <v>68689</v>
          </cell>
          <cell r="D49598" t="str">
            <v>San Vicente de Chucurí</v>
          </cell>
        </row>
        <row r="49599">
          <cell r="C49599" t="str">
            <v>68689</v>
          </cell>
          <cell r="D49599" t="str">
            <v>San Vicente de Chucurí</v>
          </cell>
        </row>
        <row r="49600">
          <cell r="C49600" t="str">
            <v>68689</v>
          </cell>
          <cell r="D49600" t="str">
            <v>San Vicente de Chucurí</v>
          </cell>
        </row>
        <row r="49601">
          <cell r="C49601" t="str">
            <v>68689</v>
          </cell>
          <cell r="D49601" t="str">
            <v>San Vicente de Chucurí</v>
          </cell>
        </row>
        <row r="49602">
          <cell r="C49602" t="str">
            <v>68689</v>
          </cell>
          <cell r="D49602" t="str">
            <v>San Vicente de Chucurí</v>
          </cell>
        </row>
        <row r="49603">
          <cell r="C49603" t="str">
            <v>68689</v>
          </cell>
          <cell r="D49603" t="str">
            <v>San Vicente de Chucurí</v>
          </cell>
        </row>
        <row r="49604">
          <cell r="C49604" t="str">
            <v>68689</v>
          </cell>
          <cell r="D49604" t="str">
            <v>San Vicente de Chucurí</v>
          </cell>
        </row>
        <row r="49605">
          <cell r="C49605" t="str">
            <v>68689</v>
          </cell>
          <cell r="D49605" t="str">
            <v>San Vicente de Chucurí</v>
          </cell>
        </row>
        <row r="49606">
          <cell r="C49606" t="str">
            <v>68689</v>
          </cell>
          <cell r="D49606" t="str">
            <v>San Vicente de Chucurí</v>
          </cell>
        </row>
        <row r="49607">
          <cell r="C49607" t="str">
            <v>68689</v>
          </cell>
          <cell r="D49607" t="str">
            <v>San Vicente de Chucurí</v>
          </cell>
        </row>
        <row r="49608">
          <cell r="C49608" t="str">
            <v>68689</v>
          </cell>
          <cell r="D49608" t="str">
            <v>San Vicente de Chucurí</v>
          </cell>
        </row>
        <row r="49609">
          <cell r="C49609" t="str">
            <v>68689</v>
          </cell>
          <cell r="D49609" t="str">
            <v>San Vicente de Chucurí</v>
          </cell>
        </row>
        <row r="49610">
          <cell r="C49610" t="str">
            <v>68689</v>
          </cell>
          <cell r="D49610" t="str">
            <v>San Vicente de Chucurí</v>
          </cell>
        </row>
        <row r="49611">
          <cell r="C49611" t="str">
            <v>68689</v>
          </cell>
          <cell r="D49611" t="str">
            <v>San Vicente de Chucurí</v>
          </cell>
        </row>
        <row r="49612">
          <cell r="C49612" t="str">
            <v>68689</v>
          </cell>
          <cell r="D49612" t="str">
            <v>San Vicente de Chucurí</v>
          </cell>
        </row>
        <row r="49613">
          <cell r="C49613" t="str">
            <v>68689</v>
          </cell>
          <cell r="D49613" t="str">
            <v>San Vicente de Chucurí</v>
          </cell>
        </row>
        <row r="49614">
          <cell r="C49614" t="str">
            <v>68689</v>
          </cell>
          <cell r="D49614" t="str">
            <v>San Vicente de Chucurí</v>
          </cell>
        </row>
        <row r="49615">
          <cell r="C49615" t="str">
            <v>68689</v>
          </cell>
          <cell r="D49615" t="str">
            <v>San Vicente de Chucurí</v>
          </cell>
        </row>
        <row r="49616">
          <cell r="C49616" t="str">
            <v>68689</v>
          </cell>
          <cell r="D49616" t="str">
            <v>San Vicente de Chucurí</v>
          </cell>
        </row>
        <row r="49617">
          <cell r="C49617" t="str">
            <v>68689</v>
          </cell>
          <cell r="D49617" t="str">
            <v>San Vicente de Chucurí</v>
          </cell>
        </row>
        <row r="49618">
          <cell r="C49618" t="str">
            <v>68689</v>
          </cell>
          <cell r="D49618" t="str">
            <v>San Vicente de Chucurí</v>
          </cell>
        </row>
        <row r="49619">
          <cell r="C49619" t="str">
            <v>68689</v>
          </cell>
          <cell r="D49619" t="str">
            <v>San Vicente de Chucurí</v>
          </cell>
        </row>
        <row r="49620">
          <cell r="C49620" t="str">
            <v>68689</v>
          </cell>
          <cell r="D49620" t="str">
            <v>San Vicente de Chucurí</v>
          </cell>
        </row>
        <row r="49621">
          <cell r="C49621" t="str">
            <v>68689</v>
          </cell>
          <cell r="D49621" t="str">
            <v>San Vicente de Chucurí</v>
          </cell>
        </row>
        <row r="49622">
          <cell r="C49622" t="str">
            <v>68689</v>
          </cell>
          <cell r="D49622" t="str">
            <v>San Vicente de Chucurí</v>
          </cell>
        </row>
        <row r="49623">
          <cell r="C49623" t="str">
            <v>68689</v>
          </cell>
          <cell r="D49623" t="str">
            <v>San Vicente de Chucurí</v>
          </cell>
        </row>
        <row r="49624">
          <cell r="C49624" t="str">
            <v>68689</v>
          </cell>
          <cell r="D49624" t="str">
            <v>San Vicente de Chucurí</v>
          </cell>
        </row>
        <row r="49625">
          <cell r="C49625" t="str">
            <v>68689</v>
          </cell>
          <cell r="D49625" t="str">
            <v>San Vicente de Chucurí</v>
          </cell>
        </row>
        <row r="49626">
          <cell r="C49626" t="str">
            <v>68689</v>
          </cell>
          <cell r="D49626" t="str">
            <v>San Vicente de Chucurí</v>
          </cell>
        </row>
        <row r="49627">
          <cell r="C49627" t="str">
            <v>68689</v>
          </cell>
          <cell r="D49627" t="str">
            <v>San Vicente de Chucurí</v>
          </cell>
        </row>
        <row r="49628">
          <cell r="C49628" t="str">
            <v>68689</v>
          </cell>
          <cell r="D49628" t="str">
            <v>San Vicente de Chucurí</v>
          </cell>
        </row>
        <row r="49629">
          <cell r="C49629" t="str">
            <v>68689</v>
          </cell>
          <cell r="D49629" t="str">
            <v>San Vicente de Chucurí</v>
          </cell>
        </row>
        <row r="49630">
          <cell r="C49630" t="str">
            <v>68689</v>
          </cell>
          <cell r="D49630" t="str">
            <v>San Vicente de Chucurí</v>
          </cell>
        </row>
        <row r="49631">
          <cell r="C49631" t="str">
            <v>68689</v>
          </cell>
          <cell r="D49631" t="str">
            <v>San Vicente de Chucurí</v>
          </cell>
        </row>
        <row r="49632">
          <cell r="C49632" t="str">
            <v>68689</v>
          </cell>
          <cell r="D49632" t="str">
            <v>San Vicente de Chucurí</v>
          </cell>
        </row>
        <row r="49633">
          <cell r="C49633" t="str">
            <v>68689</v>
          </cell>
          <cell r="D49633" t="str">
            <v>San Vicente de Chucurí</v>
          </cell>
        </row>
        <row r="49634">
          <cell r="C49634" t="str">
            <v>68689</v>
          </cell>
          <cell r="D49634" t="str">
            <v>San Vicente de Chucurí</v>
          </cell>
        </row>
        <row r="49635">
          <cell r="C49635" t="str">
            <v>68689</v>
          </cell>
          <cell r="D49635" t="str">
            <v>San Vicente de Chucurí</v>
          </cell>
        </row>
        <row r="49636">
          <cell r="C49636" t="str">
            <v>68689</v>
          </cell>
          <cell r="D49636" t="str">
            <v>San Vicente de Chucurí</v>
          </cell>
        </row>
        <row r="49637">
          <cell r="C49637" t="str">
            <v>68689</v>
          </cell>
          <cell r="D49637" t="str">
            <v>San Vicente de Chucurí</v>
          </cell>
        </row>
        <row r="49638">
          <cell r="C49638" t="str">
            <v>68689</v>
          </cell>
          <cell r="D49638" t="str">
            <v>San Vicente de Chucurí</v>
          </cell>
        </row>
        <row r="49639">
          <cell r="C49639" t="str">
            <v>68705</v>
          </cell>
          <cell r="D49639" t="str">
            <v>Santa Bárbara</v>
          </cell>
        </row>
        <row r="49640">
          <cell r="C49640" t="str">
            <v>68705</v>
          </cell>
          <cell r="D49640" t="str">
            <v>Santa Bárbara</v>
          </cell>
        </row>
        <row r="49641">
          <cell r="C49641" t="str">
            <v>68705</v>
          </cell>
          <cell r="D49641" t="str">
            <v>Santa Bárbara</v>
          </cell>
        </row>
        <row r="49642">
          <cell r="C49642" t="str">
            <v>68705</v>
          </cell>
          <cell r="D49642" t="str">
            <v>Santa Bárbara</v>
          </cell>
        </row>
        <row r="49643">
          <cell r="C49643" t="str">
            <v>68705</v>
          </cell>
          <cell r="D49643" t="str">
            <v>Santa Bárbara</v>
          </cell>
        </row>
        <row r="49644">
          <cell r="C49644" t="str">
            <v>68705</v>
          </cell>
          <cell r="D49644" t="str">
            <v>Santa Bárbara</v>
          </cell>
        </row>
        <row r="49645">
          <cell r="C49645" t="str">
            <v>68705</v>
          </cell>
          <cell r="D49645" t="str">
            <v>Santa Bárbara</v>
          </cell>
        </row>
        <row r="49646">
          <cell r="C49646" t="str">
            <v>68705</v>
          </cell>
          <cell r="D49646" t="str">
            <v>Santa Bárbara</v>
          </cell>
        </row>
        <row r="49647">
          <cell r="C49647" t="str">
            <v>68705</v>
          </cell>
          <cell r="D49647" t="str">
            <v>Santa Bárbara</v>
          </cell>
        </row>
        <row r="49648">
          <cell r="C49648" t="str">
            <v>68705</v>
          </cell>
          <cell r="D49648" t="str">
            <v>Santa Bárbara</v>
          </cell>
        </row>
        <row r="49649">
          <cell r="C49649" t="str">
            <v>68705</v>
          </cell>
          <cell r="D49649" t="str">
            <v>Santa Bárbara</v>
          </cell>
        </row>
        <row r="49650">
          <cell r="C49650" t="str">
            <v>68705</v>
          </cell>
          <cell r="D49650" t="str">
            <v>Santa Bárbara</v>
          </cell>
        </row>
        <row r="49651">
          <cell r="C49651" t="str">
            <v>68705</v>
          </cell>
          <cell r="D49651" t="str">
            <v>Santa Bárbara</v>
          </cell>
        </row>
        <row r="49652">
          <cell r="C49652" t="str">
            <v>68705</v>
          </cell>
          <cell r="D49652" t="str">
            <v>Santa Bárbara</v>
          </cell>
        </row>
        <row r="49653">
          <cell r="C49653" t="str">
            <v>68705</v>
          </cell>
          <cell r="D49653" t="str">
            <v>Santa Bárbara</v>
          </cell>
        </row>
        <row r="49654">
          <cell r="C49654" t="str">
            <v>68705</v>
          </cell>
          <cell r="D49654" t="str">
            <v>Santa Bárbara</v>
          </cell>
        </row>
        <row r="49655">
          <cell r="C49655" t="str">
            <v>68705</v>
          </cell>
          <cell r="D49655" t="str">
            <v>Santa Bárbara</v>
          </cell>
        </row>
        <row r="49656">
          <cell r="C49656" t="str">
            <v>68705</v>
          </cell>
          <cell r="D49656" t="str">
            <v>Santa Bárbara</v>
          </cell>
        </row>
        <row r="49657">
          <cell r="C49657" t="str">
            <v>68705</v>
          </cell>
          <cell r="D49657" t="str">
            <v>Santa Bárbara</v>
          </cell>
        </row>
        <row r="49658">
          <cell r="C49658" t="str">
            <v>68705</v>
          </cell>
          <cell r="D49658" t="str">
            <v>Santa Bárbara</v>
          </cell>
        </row>
        <row r="49659">
          <cell r="C49659" t="str">
            <v>68705</v>
          </cell>
          <cell r="D49659" t="str">
            <v>Santa Bárbara</v>
          </cell>
        </row>
        <row r="49660">
          <cell r="C49660" t="str">
            <v>68705</v>
          </cell>
          <cell r="D49660" t="str">
            <v>Santa Bárbara</v>
          </cell>
        </row>
        <row r="49661">
          <cell r="C49661" t="str">
            <v>68705</v>
          </cell>
          <cell r="D49661" t="str">
            <v>Santa Bárbara</v>
          </cell>
        </row>
        <row r="49662">
          <cell r="C49662" t="str">
            <v>68705</v>
          </cell>
          <cell r="D49662" t="str">
            <v>Santa Bárbara</v>
          </cell>
        </row>
        <row r="49663">
          <cell r="C49663" t="str">
            <v>68705</v>
          </cell>
          <cell r="D49663" t="str">
            <v>Santa Bárbara</v>
          </cell>
        </row>
        <row r="49664">
          <cell r="C49664" t="str">
            <v>68705</v>
          </cell>
          <cell r="D49664" t="str">
            <v>Santa Bárbara</v>
          </cell>
        </row>
        <row r="49665">
          <cell r="C49665" t="str">
            <v>68705</v>
          </cell>
          <cell r="D49665" t="str">
            <v>Santa Bárbara</v>
          </cell>
        </row>
        <row r="49666">
          <cell r="C49666" t="str">
            <v>68705</v>
          </cell>
          <cell r="D49666" t="str">
            <v>Santa Bárbara</v>
          </cell>
        </row>
        <row r="49667">
          <cell r="C49667" t="str">
            <v>68705</v>
          </cell>
          <cell r="D49667" t="str">
            <v>Santa Bárbara</v>
          </cell>
        </row>
        <row r="49668">
          <cell r="C49668" t="str">
            <v>68705</v>
          </cell>
          <cell r="D49668" t="str">
            <v>Santa Bárbara</v>
          </cell>
        </row>
        <row r="49669">
          <cell r="C49669" t="str">
            <v>68705</v>
          </cell>
          <cell r="D49669" t="str">
            <v>Santa Bárbara</v>
          </cell>
        </row>
        <row r="49670">
          <cell r="C49670" t="str">
            <v>68705</v>
          </cell>
          <cell r="D49670" t="str">
            <v>Santa Bárbara</v>
          </cell>
        </row>
        <row r="49671">
          <cell r="C49671" t="str">
            <v>68705</v>
          </cell>
          <cell r="D49671" t="str">
            <v>Santa Bárbara</v>
          </cell>
        </row>
        <row r="49672">
          <cell r="C49672" t="str">
            <v>68705</v>
          </cell>
          <cell r="D49672" t="str">
            <v>Santa Bárbara</v>
          </cell>
        </row>
        <row r="49673">
          <cell r="C49673" t="str">
            <v>68705</v>
          </cell>
          <cell r="D49673" t="str">
            <v>Santa Bárbara</v>
          </cell>
        </row>
        <row r="49674">
          <cell r="C49674" t="str">
            <v>68705</v>
          </cell>
          <cell r="D49674" t="str">
            <v>Santa Bárbara</v>
          </cell>
        </row>
        <row r="49675">
          <cell r="C49675" t="str">
            <v>68705</v>
          </cell>
          <cell r="D49675" t="str">
            <v>Santa Bárbara</v>
          </cell>
        </row>
        <row r="49676">
          <cell r="C49676" t="str">
            <v>68705</v>
          </cell>
          <cell r="D49676" t="str">
            <v>Santa Bárbara</v>
          </cell>
        </row>
        <row r="49677">
          <cell r="C49677" t="str">
            <v>68705</v>
          </cell>
          <cell r="D49677" t="str">
            <v>Santa Bárbara</v>
          </cell>
        </row>
        <row r="49678">
          <cell r="C49678" t="str">
            <v>68705</v>
          </cell>
          <cell r="D49678" t="str">
            <v>Santa Bárbara</v>
          </cell>
        </row>
        <row r="49679">
          <cell r="C49679" t="str">
            <v>68705</v>
          </cell>
          <cell r="D49679" t="str">
            <v>Santa Bárbara</v>
          </cell>
        </row>
        <row r="49680">
          <cell r="C49680" t="str">
            <v>68705</v>
          </cell>
          <cell r="D49680" t="str">
            <v>Santa Bárbara</v>
          </cell>
        </row>
        <row r="49681">
          <cell r="C49681" t="str">
            <v>68705</v>
          </cell>
          <cell r="D49681" t="str">
            <v>Santa Bárbara</v>
          </cell>
        </row>
        <row r="49682">
          <cell r="C49682" t="str">
            <v>68705</v>
          </cell>
          <cell r="D49682" t="str">
            <v>Santa Bárbara</v>
          </cell>
        </row>
        <row r="49683">
          <cell r="C49683" t="str">
            <v>68705</v>
          </cell>
          <cell r="D49683" t="str">
            <v>Santa Bárbara</v>
          </cell>
        </row>
        <row r="49684">
          <cell r="C49684" t="str">
            <v>68705</v>
          </cell>
          <cell r="D49684" t="str">
            <v>Santa Bárbara</v>
          </cell>
        </row>
        <row r="49685">
          <cell r="C49685" t="str">
            <v>68705</v>
          </cell>
          <cell r="D49685" t="str">
            <v>Santa Bárbara</v>
          </cell>
        </row>
        <row r="49686">
          <cell r="C49686" t="str">
            <v>68705</v>
          </cell>
          <cell r="D49686" t="str">
            <v>Santa Bárbara</v>
          </cell>
        </row>
        <row r="49687">
          <cell r="C49687" t="str">
            <v>68705</v>
          </cell>
          <cell r="D49687" t="str">
            <v>Santa Bárbara</v>
          </cell>
        </row>
        <row r="49688">
          <cell r="C49688" t="str">
            <v>68705</v>
          </cell>
          <cell r="D49688" t="str">
            <v>Santa Bárbara</v>
          </cell>
        </row>
        <row r="49689">
          <cell r="C49689" t="str">
            <v>68705</v>
          </cell>
          <cell r="D49689" t="str">
            <v>Santa Bárbara</v>
          </cell>
        </row>
        <row r="49690">
          <cell r="C49690" t="str">
            <v>68705</v>
          </cell>
          <cell r="D49690" t="str">
            <v>Santa Bárbara</v>
          </cell>
        </row>
        <row r="49691">
          <cell r="C49691" t="str">
            <v>68705</v>
          </cell>
          <cell r="D49691" t="str">
            <v>Santa Bárbara</v>
          </cell>
        </row>
        <row r="49692">
          <cell r="C49692" t="str">
            <v>68705</v>
          </cell>
          <cell r="D49692" t="str">
            <v>Santa Bárbara</v>
          </cell>
        </row>
        <row r="49693">
          <cell r="C49693" t="str">
            <v>68720</v>
          </cell>
          <cell r="D49693" t="str">
            <v>Santa Helena del Opón</v>
          </cell>
        </row>
        <row r="49694">
          <cell r="C49694" t="str">
            <v>68720</v>
          </cell>
          <cell r="D49694" t="str">
            <v>Santa Helena del Opón</v>
          </cell>
        </row>
        <row r="49695">
          <cell r="C49695" t="str">
            <v>68720</v>
          </cell>
          <cell r="D49695" t="str">
            <v>Santa Helena del Opón</v>
          </cell>
        </row>
        <row r="49696">
          <cell r="C49696" t="str">
            <v>68720</v>
          </cell>
          <cell r="D49696" t="str">
            <v>Santa Helena del Opón</v>
          </cell>
        </row>
        <row r="49697">
          <cell r="C49697" t="str">
            <v>68720</v>
          </cell>
          <cell r="D49697" t="str">
            <v>Santa Helena del Opón</v>
          </cell>
        </row>
        <row r="49698">
          <cell r="C49698" t="str">
            <v>68720</v>
          </cell>
          <cell r="D49698" t="str">
            <v>Santa Helena del Opón</v>
          </cell>
        </row>
        <row r="49699">
          <cell r="C49699" t="str">
            <v>68720</v>
          </cell>
          <cell r="D49699" t="str">
            <v>Santa Helena del Opón</v>
          </cell>
        </row>
        <row r="49700">
          <cell r="C49700" t="str">
            <v>68720</v>
          </cell>
          <cell r="D49700" t="str">
            <v>Santa Helena del Opón</v>
          </cell>
        </row>
        <row r="49701">
          <cell r="C49701" t="str">
            <v>68720</v>
          </cell>
          <cell r="D49701" t="str">
            <v>Santa Helena del Opón</v>
          </cell>
        </row>
        <row r="49702">
          <cell r="C49702" t="str">
            <v>68720</v>
          </cell>
          <cell r="D49702" t="str">
            <v>Santa Helena del Opón</v>
          </cell>
        </row>
        <row r="49703">
          <cell r="C49703" t="str">
            <v>68720</v>
          </cell>
          <cell r="D49703" t="str">
            <v>Santa Helena del Opón</v>
          </cell>
        </row>
        <row r="49704">
          <cell r="C49704" t="str">
            <v>68720</v>
          </cell>
          <cell r="D49704" t="str">
            <v>Santa Helena del Opón</v>
          </cell>
        </row>
        <row r="49705">
          <cell r="C49705" t="str">
            <v>68720</v>
          </cell>
          <cell r="D49705" t="str">
            <v>Santa Helena del Opón</v>
          </cell>
        </row>
        <row r="49706">
          <cell r="C49706" t="str">
            <v>68720</v>
          </cell>
          <cell r="D49706" t="str">
            <v>Santa Helena del Opón</v>
          </cell>
        </row>
        <row r="49707">
          <cell r="C49707" t="str">
            <v>68720</v>
          </cell>
          <cell r="D49707" t="str">
            <v>Santa Helena del Opón</v>
          </cell>
        </row>
        <row r="49708">
          <cell r="C49708" t="str">
            <v>68720</v>
          </cell>
          <cell r="D49708" t="str">
            <v>Santa Helena del Opón</v>
          </cell>
        </row>
        <row r="49709">
          <cell r="C49709" t="str">
            <v>68720</v>
          </cell>
          <cell r="D49709" t="str">
            <v>Santa Helena del Opón</v>
          </cell>
        </row>
        <row r="49710">
          <cell r="C49710" t="str">
            <v>68720</v>
          </cell>
          <cell r="D49710" t="str">
            <v>Santa Helena del Opón</v>
          </cell>
        </row>
        <row r="49711">
          <cell r="C49711" t="str">
            <v>68720</v>
          </cell>
          <cell r="D49711" t="str">
            <v>Santa Helena del Opón</v>
          </cell>
        </row>
        <row r="49712">
          <cell r="C49712" t="str">
            <v>68720</v>
          </cell>
          <cell r="D49712" t="str">
            <v>Santa Helena del Opón</v>
          </cell>
        </row>
        <row r="49713">
          <cell r="C49713" t="str">
            <v>68720</v>
          </cell>
          <cell r="D49713" t="str">
            <v>Santa Helena del Opón</v>
          </cell>
        </row>
        <row r="49714">
          <cell r="C49714" t="str">
            <v>68720</v>
          </cell>
          <cell r="D49714" t="str">
            <v>Santa Helena del Opón</v>
          </cell>
        </row>
        <row r="49715">
          <cell r="C49715" t="str">
            <v>68720</v>
          </cell>
          <cell r="D49715" t="str">
            <v>Santa Helena del Opón</v>
          </cell>
        </row>
        <row r="49716">
          <cell r="C49716" t="str">
            <v>68720</v>
          </cell>
          <cell r="D49716" t="str">
            <v>Santa Helena del Opón</v>
          </cell>
        </row>
        <row r="49717">
          <cell r="C49717" t="str">
            <v>68720</v>
          </cell>
          <cell r="D49717" t="str">
            <v>Santa Helena del Opón</v>
          </cell>
        </row>
        <row r="49718">
          <cell r="C49718" t="str">
            <v>68720</v>
          </cell>
          <cell r="D49718" t="str">
            <v>Santa Helena del Opón</v>
          </cell>
        </row>
        <row r="49719">
          <cell r="C49719" t="str">
            <v>68720</v>
          </cell>
          <cell r="D49719" t="str">
            <v>Santa Helena del Opón</v>
          </cell>
        </row>
        <row r="49720">
          <cell r="C49720" t="str">
            <v>68720</v>
          </cell>
          <cell r="D49720" t="str">
            <v>Santa Helena del Opón</v>
          </cell>
        </row>
        <row r="49721">
          <cell r="C49721" t="str">
            <v>68720</v>
          </cell>
          <cell r="D49721" t="str">
            <v>Santa Helena del Opón</v>
          </cell>
        </row>
        <row r="49722">
          <cell r="C49722" t="str">
            <v>68720</v>
          </cell>
          <cell r="D49722" t="str">
            <v>Santa Helena del Opón</v>
          </cell>
        </row>
        <row r="49723">
          <cell r="C49723" t="str">
            <v>68720</v>
          </cell>
          <cell r="D49723" t="str">
            <v>Santa Helena del Opón</v>
          </cell>
        </row>
        <row r="49724">
          <cell r="C49724" t="str">
            <v>68720</v>
          </cell>
          <cell r="D49724" t="str">
            <v>Santa Helena del Opón</v>
          </cell>
        </row>
        <row r="49725">
          <cell r="C49725" t="str">
            <v>68720</v>
          </cell>
          <cell r="D49725" t="str">
            <v>Santa Helena del Opón</v>
          </cell>
        </row>
        <row r="49726">
          <cell r="C49726" t="str">
            <v>68720</v>
          </cell>
          <cell r="D49726" t="str">
            <v>Santa Helena del Opón</v>
          </cell>
        </row>
        <row r="49727">
          <cell r="C49727" t="str">
            <v>68720</v>
          </cell>
          <cell r="D49727" t="str">
            <v>Santa Helena del Opón</v>
          </cell>
        </row>
        <row r="49728">
          <cell r="C49728" t="str">
            <v>68720</v>
          </cell>
          <cell r="D49728" t="str">
            <v>Santa Helena del Opón</v>
          </cell>
        </row>
        <row r="49729">
          <cell r="C49729" t="str">
            <v>68720</v>
          </cell>
          <cell r="D49729" t="str">
            <v>Santa Helena del Opón</v>
          </cell>
        </row>
        <row r="49730">
          <cell r="C49730" t="str">
            <v>68720</v>
          </cell>
          <cell r="D49730" t="str">
            <v>Santa Helena del Opón</v>
          </cell>
        </row>
        <row r="49731">
          <cell r="C49731" t="str">
            <v>68720</v>
          </cell>
          <cell r="D49731" t="str">
            <v>Santa Helena del Opón</v>
          </cell>
        </row>
        <row r="49732">
          <cell r="C49732" t="str">
            <v>68720</v>
          </cell>
          <cell r="D49732" t="str">
            <v>Santa Helena del Opón</v>
          </cell>
        </row>
        <row r="49733">
          <cell r="C49733" t="str">
            <v>68720</v>
          </cell>
          <cell r="D49733" t="str">
            <v>Santa Helena del Opón</v>
          </cell>
        </row>
        <row r="49734">
          <cell r="C49734" t="str">
            <v>68720</v>
          </cell>
          <cell r="D49734" t="str">
            <v>Santa Helena del Opón</v>
          </cell>
        </row>
        <row r="49735">
          <cell r="C49735" t="str">
            <v>68720</v>
          </cell>
          <cell r="D49735" t="str">
            <v>Santa Helena del Opón</v>
          </cell>
        </row>
        <row r="49736">
          <cell r="C49736" t="str">
            <v>68720</v>
          </cell>
          <cell r="D49736" t="str">
            <v>Santa Helena del Opón</v>
          </cell>
        </row>
        <row r="49737">
          <cell r="C49737" t="str">
            <v>68720</v>
          </cell>
          <cell r="D49737" t="str">
            <v>Santa Helena del Opón</v>
          </cell>
        </row>
        <row r="49738">
          <cell r="C49738" t="str">
            <v>68720</v>
          </cell>
          <cell r="D49738" t="str">
            <v>Santa Helena del Opón</v>
          </cell>
        </row>
        <row r="49739">
          <cell r="C49739" t="str">
            <v>68720</v>
          </cell>
          <cell r="D49739" t="str">
            <v>Santa Helena del Opón</v>
          </cell>
        </row>
        <row r="49740">
          <cell r="C49740" t="str">
            <v>68720</v>
          </cell>
          <cell r="D49740" t="str">
            <v>Santa Helena del Opón</v>
          </cell>
        </row>
        <row r="49741">
          <cell r="C49741" t="str">
            <v>68720</v>
          </cell>
          <cell r="D49741" t="str">
            <v>Santa Helena del Opón</v>
          </cell>
        </row>
        <row r="49742">
          <cell r="C49742" t="str">
            <v>68720</v>
          </cell>
          <cell r="D49742" t="str">
            <v>Santa Helena del Opón</v>
          </cell>
        </row>
        <row r="49743">
          <cell r="C49743" t="str">
            <v>68720</v>
          </cell>
          <cell r="D49743" t="str">
            <v>Santa Helena del Opón</v>
          </cell>
        </row>
        <row r="49744">
          <cell r="C49744" t="str">
            <v>68720</v>
          </cell>
          <cell r="D49744" t="str">
            <v>Santa Helena del Opón</v>
          </cell>
        </row>
        <row r="49745">
          <cell r="C49745" t="str">
            <v>68720</v>
          </cell>
          <cell r="D49745" t="str">
            <v>Santa Helena del Opón</v>
          </cell>
        </row>
        <row r="49746">
          <cell r="C49746" t="str">
            <v>68720</v>
          </cell>
          <cell r="D49746" t="str">
            <v>Santa Helena del Opón</v>
          </cell>
        </row>
        <row r="49747">
          <cell r="C49747" t="str">
            <v>68745</v>
          </cell>
          <cell r="D49747" t="str">
            <v>Simacota</v>
          </cell>
        </row>
        <row r="49748">
          <cell r="C49748" t="str">
            <v>68745</v>
          </cell>
          <cell r="D49748" t="str">
            <v>Simacota</v>
          </cell>
        </row>
        <row r="49749">
          <cell r="C49749" t="str">
            <v>68745</v>
          </cell>
          <cell r="D49749" t="str">
            <v>Simacota</v>
          </cell>
        </row>
        <row r="49750">
          <cell r="C49750" t="str">
            <v>68745</v>
          </cell>
          <cell r="D49750" t="str">
            <v>Simacota</v>
          </cell>
        </row>
        <row r="49751">
          <cell r="C49751" t="str">
            <v>68745</v>
          </cell>
          <cell r="D49751" t="str">
            <v>Simacota</v>
          </cell>
        </row>
        <row r="49752">
          <cell r="C49752" t="str">
            <v>68745</v>
          </cell>
          <cell r="D49752" t="str">
            <v>Simacota</v>
          </cell>
        </row>
        <row r="49753">
          <cell r="C49753" t="str">
            <v>68745</v>
          </cell>
          <cell r="D49753" t="str">
            <v>Simacota</v>
          </cell>
        </row>
        <row r="49754">
          <cell r="C49754" t="str">
            <v>68745</v>
          </cell>
          <cell r="D49754" t="str">
            <v>Simacota</v>
          </cell>
        </row>
        <row r="49755">
          <cell r="C49755" t="str">
            <v>68745</v>
          </cell>
          <cell r="D49755" t="str">
            <v>Simacota</v>
          </cell>
        </row>
        <row r="49756">
          <cell r="C49756" t="str">
            <v>68745</v>
          </cell>
          <cell r="D49756" t="str">
            <v>Simacota</v>
          </cell>
        </row>
        <row r="49757">
          <cell r="C49757" t="str">
            <v>68745</v>
          </cell>
          <cell r="D49757" t="str">
            <v>Simacota</v>
          </cell>
        </row>
        <row r="49758">
          <cell r="C49758" t="str">
            <v>68745</v>
          </cell>
          <cell r="D49758" t="str">
            <v>Simacota</v>
          </cell>
        </row>
        <row r="49759">
          <cell r="C49759" t="str">
            <v>68745</v>
          </cell>
          <cell r="D49759" t="str">
            <v>Simacota</v>
          </cell>
        </row>
        <row r="49760">
          <cell r="C49760" t="str">
            <v>68745</v>
          </cell>
          <cell r="D49760" t="str">
            <v>Simacota</v>
          </cell>
        </row>
        <row r="49761">
          <cell r="C49761" t="str">
            <v>68745</v>
          </cell>
          <cell r="D49761" t="str">
            <v>Simacota</v>
          </cell>
        </row>
        <row r="49762">
          <cell r="C49762" t="str">
            <v>68745</v>
          </cell>
          <cell r="D49762" t="str">
            <v>Simacota</v>
          </cell>
        </row>
        <row r="49763">
          <cell r="C49763" t="str">
            <v>68745</v>
          </cell>
          <cell r="D49763" t="str">
            <v>Simacota</v>
          </cell>
        </row>
        <row r="49764">
          <cell r="C49764" t="str">
            <v>68745</v>
          </cell>
          <cell r="D49764" t="str">
            <v>Simacota</v>
          </cell>
        </row>
        <row r="49765">
          <cell r="C49765" t="str">
            <v>68745</v>
          </cell>
          <cell r="D49765" t="str">
            <v>Simacota</v>
          </cell>
        </row>
        <row r="49766">
          <cell r="C49766" t="str">
            <v>68745</v>
          </cell>
          <cell r="D49766" t="str">
            <v>Simacota</v>
          </cell>
        </row>
        <row r="49767">
          <cell r="C49767" t="str">
            <v>68745</v>
          </cell>
          <cell r="D49767" t="str">
            <v>Simacota</v>
          </cell>
        </row>
        <row r="49768">
          <cell r="C49768" t="str">
            <v>68745</v>
          </cell>
          <cell r="D49768" t="str">
            <v>Simacota</v>
          </cell>
        </row>
        <row r="49769">
          <cell r="C49769" t="str">
            <v>68745</v>
          </cell>
          <cell r="D49769" t="str">
            <v>Simacota</v>
          </cell>
        </row>
        <row r="49770">
          <cell r="C49770" t="str">
            <v>68745</v>
          </cell>
          <cell r="D49770" t="str">
            <v>Simacota</v>
          </cell>
        </row>
        <row r="49771">
          <cell r="C49771" t="str">
            <v>68745</v>
          </cell>
          <cell r="D49771" t="str">
            <v>Simacota</v>
          </cell>
        </row>
        <row r="49772">
          <cell r="C49772" t="str">
            <v>68745</v>
          </cell>
          <cell r="D49772" t="str">
            <v>Simacota</v>
          </cell>
        </row>
        <row r="49773">
          <cell r="C49773" t="str">
            <v>68745</v>
          </cell>
          <cell r="D49773" t="str">
            <v>Simacota</v>
          </cell>
        </row>
        <row r="49774">
          <cell r="C49774" t="str">
            <v>68745</v>
          </cell>
          <cell r="D49774" t="str">
            <v>Simacota</v>
          </cell>
        </row>
        <row r="49775">
          <cell r="C49775" t="str">
            <v>68745</v>
          </cell>
          <cell r="D49775" t="str">
            <v>Simacota</v>
          </cell>
        </row>
        <row r="49776">
          <cell r="C49776" t="str">
            <v>68745</v>
          </cell>
          <cell r="D49776" t="str">
            <v>Simacota</v>
          </cell>
        </row>
        <row r="49777">
          <cell r="C49777" t="str">
            <v>68745</v>
          </cell>
          <cell r="D49777" t="str">
            <v>Simacota</v>
          </cell>
        </row>
        <row r="49778">
          <cell r="C49778" t="str">
            <v>68745</v>
          </cell>
          <cell r="D49778" t="str">
            <v>Simacota</v>
          </cell>
        </row>
        <row r="49779">
          <cell r="C49779" t="str">
            <v>68745</v>
          </cell>
          <cell r="D49779" t="str">
            <v>Simacota</v>
          </cell>
        </row>
        <row r="49780">
          <cell r="C49780" t="str">
            <v>68745</v>
          </cell>
          <cell r="D49780" t="str">
            <v>Simacota</v>
          </cell>
        </row>
        <row r="49781">
          <cell r="C49781" t="str">
            <v>68745</v>
          </cell>
          <cell r="D49781" t="str">
            <v>Simacota</v>
          </cell>
        </row>
        <row r="49782">
          <cell r="C49782" t="str">
            <v>68745</v>
          </cell>
          <cell r="D49782" t="str">
            <v>Simacota</v>
          </cell>
        </row>
        <row r="49783">
          <cell r="C49783" t="str">
            <v>68745</v>
          </cell>
          <cell r="D49783" t="str">
            <v>Simacota</v>
          </cell>
        </row>
        <row r="49784">
          <cell r="C49784" t="str">
            <v>68745</v>
          </cell>
          <cell r="D49784" t="str">
            <v>Simacota</v>
          </cell>
        </row>
        <row r="49785">
          <cell r="C49785" t="str">
            <v>68745</v>
          </cell>
          <cell r="D49785" t="str">
            <v>Simacota</v>
          </cell>
        </row>
        <row r="49786">
          <cell r="C49786" t="str">
            <v>68745</v>
          </cell>
          <cell r="D49786" t="str">
            <v>Simacota</v>
          </cell>
        </row>
        <row r="49787">
          <cell r="C49787" t="str">
            <v>68745</v>
          </cell>
          <cell r="D49787" t="str">
            <v>Simacota</v>
          </cell>
        </row>
        <row r="49788">
          <cell r="C49788" t="str">
            <v>68745</v>
          </cell>
          <cell r="D49788" t="str">
            <v>Simacota</v>
          </cell>
        </row>
        <row r="49789">
          <cell r="C49789" t="str">
            <v>68745</v>
          </cell>
          <cell r="D49789" t="str">
            <v>Simacota</v>
          </cell>
        </row>
        <row r="49790">
          <cell r="C49790" t="str">
            <v>68745</v>
          </cell>
          <cell r="D49790" t="str">
            <v>Simacota</v>
          </cell>
        </row>
        <row r="49791">
          <cell r="C49791" t="str">
            <v>68745</v>
          </cell>
          <cell r="D49791" t="str">
            <v>Simacota</v>
          </cell>
        </row>
        <row r="49792">
          <cell r="C49792" t="str">
            <v>68745</v>
          </cell>
          <cell r="D49792" t="str">
            <v>Simacota</v>
          </cell>
        </row>
        <row r="49793">
          <cell r="C49793" t="str">
            <v>68745</v>
          </cell>
          <cell r="D49793" t="str">
            <v>Simacota</v>
          </cell>
        </row>
        <row r="49794">
          <cell r="C49794" t="str">
            <v>68745</v>
          </cell>
          <cell r="D49794" t="str">
            <v>Simacota</v>
          </cell>
        </row>
        <row r="49795">
          <cell r="C49795" t="str">
            <v>68745</v>
          </cell>
          <cell r="D49795" t="str">
            <v>Simacota</v>
          </cell>
        </row>
        <row r="49796">
          <cell r="C49796" t="str">
            <v>68745</v>
          </cell>
          <cell r="D49796" t="str">
            <v>Simacota</v>
          </cell>
        </row>
        <row r="49797">
          <cell r="C49797" t="str">
            <v>68745</v>
          </cell>
          <cell r="D49797" t="str">
            <v>Simacota</v>
          </cell>
        </row>
        <row r="49798">
          <cell r="C49798" t="str">
            <v>68745</v>
          </cell>
          <cell r="D49798" t="str">
            <v>Simacota</v>
          </cell>
        </row>
        <row r="49799">
          <cell r="C49799" t="str">
            <v>68745</v>
          </cell>
          <cell r="D49799" t="str">
            <v>Simacota</v>
          </cell>
        </row>
        <row r="49800">
          <cell r="C49800" t="str">
            <v>68745</v>
          </cell>
          <cell r="D49800" t="str">
            <v>Simacota</v>
          </cell>
        </row>
        <row r="49801">
          <cell r="C49801" t="str">
            <v>68755</v>
          </cell>
          <cell r="D49801" t="str">
            <v>Socorro</v>
          </cell>
        </row>
        <row r="49802">
          <cell r="C49802" t="str">
            <v>68755</v>
          </cell>
          <cell r="D49802" t="str">
            <v>Socorro</v>
          </cell>
        </row>
        <row r="49803">
          <cell r="C49803" t="str">
            <v>68755</v>
          </cell>
          <cell r="D49803" t="str">
            <v>Socorro</v>
          </cell>
        </row>
        <row r="49804">
          <cell r="C49804" t="str">
            <v>68755</v>
          </cell>
          <cell r="D49804" t="str">
            <v>Socorro</v>
          </cell>
        </row>
        <row r="49805">
          <cell r="C49805" t="str">
            <v>68755</v>
          </cell>
          <cell r="D49805" t="str">
            <v>Socorro</v>
          </cell>
        </row>
        <row r="49806">
          <cell r="C49806" t="str">
            <v>68755</v>
          </cell>
          <cell r="D49806" t="str">
            <v>Socorro</v>
          </cell>
        </row>
        <row r="49807">
          <cell r="C49807" t="str">
            <v>68755</v>
          </cell>
          <cell r="D49807" t="str">
            <v>Socorro</v>
          </cell>
        </row>
        <row r="49808">
          <cell r="C49808" t="str">
            <v>68755</v>
          </cell>
          <cell r="D49808" t="str">
            <v>Socorro</v>
          </cell>
        </row>
        <row r="49809">
          <cell r="C49809" t="str">
            <v>68755</v>
          </cell>
          <cell r="D49809" t="str">
            <v>Socorro</v>
          </cell>
        </row>
        <row r="49810">
          <cell r="C49810" t="str">
            <v>68755</v>
          </cell>
          <cell r="D49810" t="str">
            <v>Socorro</v>
          </cell>
        </row>
        <row r="49811">
          <cell r="C49811" t="str">
            <v>68755</v>
          </cell>
          <cell r="D49811" t="str">
            <v>Socorro</v>
          </cell>
        </row>
        <row r="49812">
          <cell r="C49812" t="str">
            <v>68755</v>
          </cell>
          <cell r="D49812" t="str">
            <v>Socorro</v>
          </cell>
        </row>
        <row r="49813">
          <cell r="C49813" t="str">
            <v>68755</v>
          </cell>
          <cell r="D49813" t="str">
            <v>Socorro</v>
          </cell>
        </row>
        <row r="49814">
          <cell r="C49814" t="str">
            <v>68755</v>
          </cell>
          <cell r="D49814" t="str">
            <v>Socorro</v>
          </cell>
        </row>
        <row r="49815">
          <cell r="C49815" t="str">
            <v>68755</v>
          </cell>
          <cell r="D49815" t="str">
            <v>Socorro</v>
          </cell>
        </row>
        <row r="49816">
          <cell r="C49816" t="str">
            <v>68755</v>
          </cell>
          <cell r="D49816" t="str">
            <v>Socorro</v>
          </cell>
        </row>
        <row r="49817">
          <cell r="C49817" t="str">
            <v>68755</v>
          </cell>
          <cell r="D49817" t="str">
            <v>Socorro</v>
          </cell>
        </row>
        <row r="49818">
          <cell r="C49818" t="str">
            <v>68755</v>
          </cell>
          <cell r="D49818" t="str">
            <v>Socorro</v>
          </cell>
        </row>
        <row r="49819">
          <cell r="C49819" t="str">
            <v>68755</v>
          </cell>
          <cell r="D49819" t="str">
            <v>Socorro</v>
          </cell>
        </row>
        <row r="49820">
          <cell r="C49820" t="str">
            <v>68755</v>
          </cell>
          <cell r="D49820" t="str">
            <v>Socorro</v>
          </cell>
        </row>
        <row r="49821">
          <cell r="C49821" t="str">
            <v>68755</v>
          </cell>
          <cell r="D49821" t="str">
            <v>Socorro</v>
          </cell>
        </row>
        <row r="49822">
          <cell r="C49822" t="str">
            <v>68755</v>
          </cell>
          <cell r="D49822" t="str">
            <v>Socorro</v>
          </cell>
        </row>
        <row r="49823">
          <cell r="C49823" t="str">
            <v>68755</v>
          </cell>
          <cell r="D49823" t="str">
            <v>Socorro</v>
          </cell>
        </row>
        <row r="49824">
          <cell r="C49824" t="str">
            <v>68755</v>
          </cell>
          <cell r="D49824" t="str">
            <v>Socorro</v>
          </cell>
        </row>
        <row r="49825">
          <cell r="C49825" t="str">
            <v>68755</v>
          </cell>
          <cell r="D49825" t="str">
            <v>Socorro</v>
          </cell>
        </row>
        <row r="49826">
          <cell r="C49826" t="str">
            <v>68755</v>
          </cell>
          <cell r="D49826" t="str">
            <v>Socorro</v>
          </cell>
        </row>
        <row r="49827">
          <cell r="C49827" t="str">
            <v>68755</v>
          </cell>
          <cell r="D49827" t="str">
            <v>Socorro</v>
          </cell>
        </row>
        <row r="49828">
          <cell r="C49828" t="str">
            <v>68755</v>
          </cell>
          <cell r="D49828" t="str">
            <v>Socorro</v>
          </cell>
        </row>
        <row r="49829">
          <cell r="C49829" t="str">
            <v>68755</v>
          </cell>
          <cell r="D49829" t="str">
            <v>Socorro</v>
          </cell>
        </row>
        <row r="49830">
          <cell r="C49830" t="str">
            <v>68755</v>
          </cell>
          <cell r="D49830" t="str">
            <v>Socorro</v>
          </cell>
        </row>
        <row r="49831">
          <cell r="C49831" t="str">
            <v>68755</v>
          </cell>
          <cell r="D49831" t="str">
            <v>Socorro</v>
          </cell>
        </row>
        <row r="49832">
          <cell r="C49832" t="str">
            <v>68755</v>
          </cell>
          <cell r="D49832" t="str">
            <v>Socorro</v>
          </cell>
        </row>
        <row r="49833">
          <cell r="C49833" t="str">
            <v>68755</v>
          </cell>
          <cell r="D49833" t="str">
            <v>Socorro</v>
          </cell>
        </row>
        <row r="49834">
          <cell r="C49834" t="str">
            <v>68755</v>
          </cell>
          <cell r="D49834" t="str">
            <v>Socorro</v>
          </cell>
        </row>
        <row r="49835">
          <cell r="C49835" t="str">
            <v>68755</v>
          </cell>
          <cell r="D49835" t="str">
            <v>Socorro</v>
          </cell>
        </row>
        <row r="49836">
          <cell r="C49836" t="str">
            <v>68755</v>
          </cell>
          <cell r="D49836" t="str">
            <v>Socorro</v>
          </cell>
        </row>
        <row r="49837">
          <cell r="C49837" t="str">
            <v>68755</v>
          </cell>
          <cell r="D49837" t="str">
            <v>Socorro</v>
          </cell>
        </row>
        <row r="49838">
          <cell r="C49838" t="str">
            <v>68755</v>
          </cell>
          <cell r="D49838" t="str">
            <v>Socorro</v>
          </cell>
        </row>
        <row r="49839">
          <cell r="C49839" t="str">
            <v>68755</v>
          </cell>
          <cell r="D49839" t="str">
            <v>Socorro</v>
          </cell>
        </row>
        <row r="49840">
          <cell r="C49840" t="str">
            <v>68755</v>
          </cell>
          <cell r="D49840" t="str">
            <v>Socorro</v>
          </cell>
        </row>
        <row r="49841">
          <cell r="C49841" t="str">
            <v>68755</v>
          </cell>
          <cell r="D49841" t="str">
            <v>Socorro</v>
          </cell>
        </row>
        <row r="49842">
          <cell r="C49842" t="str">
            <v>68755</v>
          </cell>
          <cell r="D49842" t="str">
            <v>Socorro</v>
          </cell>
        </row>
        <row r="49843">
          <cell r="C49843" t="str">
            <v>68755</v>
          </cell>
          <cell r="D49843" t="str">
            <v>Socorro</v>
          </cell>
        </row>
        <row r="49844">
          <cell r="C49844" t="str">
            <v>68755</v>
          </cell>
          <cell r="D49844" t="str">
            <v>Socorro</v>
          </cell>
        </row>
        <row r="49845">
          <cell r="C49845" t="str">
            <v>68755</v>
          </cell>
          <cell r="D49845" t="str">
            <v>Socorro</v>
          </cell>
        </row>
        <row r="49846">
          <cell r="C49846" t="str">
            <v>68755</v>
          </cell>
          <cell r="D49846" t="str">
            <v>Socorro</v>
          </cell>
        </row>
        <row r="49847">
          <cell r="C49847" t="str">
            <v>68755</v>
          </cell>
          <cell r="D49847" t="str">
            <v>Socorro</v>
          </cell>
        </row>
        <row r="49848">
          <cell r="C49848" t="str">
            <v>68755</v>
          </cell>
          <cell r="D49848" t="str">
            <v>Socorro</v>
          </cell>
        </row>
        <row r="49849">
          <cell r="C49849" t="str">
            <v>68755</v>
          </cell>
          <cell r="D49849" t="str">
            <v>Socorro</v>
          </cell>
        </row>
        <row r="49850">
          <cell r="C49850" t="str">
            <v>68755</v>
          </cell>
          <cell r="D49850" t="str">
            <v>Socorro</v>
          </cell>
        </row>
        <row r="49851">
          <cell r="C49851" t="str">
            <v>68755</v>
          </cell>
          <cell r="D49851" t="str">
            <v>Socorro</v>
          </cell>
        </row>
        <row r="49852">
          <cell r="C49852" t="str">
            <v>68755</v>
          </cell>
          <cell r="D49852" t="str">
            <v>Socorro</v>
          </cell>
        </row>
        <row r="49853">
          <cell r="C49853" t="str">
            <v>68755</v>
          </cell>
          <cell r="D49853" t="str">
            <v>Socorro</v>
          </cell>
        </row>
        <row r="49854">
          <cell r="C49854" t="str">
            <v>68755</v>
          </cell>
          <cell r="D49854" t="str">
            <v>Socorro</v>
          </cell>
        </row>
        <row r="49855">
          <cell r="C49855" t="str">
            <v>68770</v>
          </cell>
          <cell r="D49855" t="str">
            <v>Suaita</v>
          </cell>
        </row>
        <row r="49856">
          <cell r="C49856" t="str">
            <v>68770</v>
          </cell>
          <cell r="D49856" t="str">
            <v>Suaita</v>
          </cell>
        </row>
        <row r="49857">
          <cell r="C49857" t="str">
            <v>68770</v>
          </cell>
          <cell r="D49857" t="str">
            <v>Suaita</v>
          </cell>
        </row>
        <row r="49858">
          <cell r="C49858" t="str">
            <v>68770</v>
          </cell>
          <cell r="D49858" t="str">
            <v>Suaita</v>
          </cell>
        </row>
        <row r="49859">
          <cell r="C49859" t="str">
            <v>68770</v>
          </cell>
          <cell r="D49859" t="str">
            <v>Suaita</v>
          </cell>
        </row>
        <row r="49860">
          <cell r="C49860" t="str">
            <v>68770</v>
          </cell>
          <cell r="D49860" t="str">
            <v>Suaita</v>
          </cell>
        </row>
        <row r="49861">
          <cell r="C49861" t="str">
            <v>68770</v>
          </cell>
          <cell r="D49861" t="str">
            <v>Suaita</v>
          </cell>
        </row>
        <row r="49862">
          <cell r="C49862" t="str">
            <v>68770</v>
          </cell>
          <cell r="D49862" t="str">
            <v>Suaita</v>
          </cell>
        </row>
        <row r="49863">
          <cell r="C49863" t="str">
            <v>68770</v>
          </cell>
          <cell r="D49863" t="str">
            <v>Suaita</v>
          </cell>
        </row>
        <row r="49864">
          <cell r="C49864" t="str">
            <v>68770</v>
          </cell>
          <cell r="D49864" t="str">
            <v>Suaita</v>
          </cell>
        </row>
        <row r="49865">
          <cell r="C49865" t="str">
            <v>68770</v>
          </cell>
          <cell r="D49865" t="str">
            <v>Suaita</v>
          </cell>
        </row>
        <row r="49866">
          <cell r="C49866" t="str">
            <v>68770</v>
          </cell>
          <cell r="D49866" t="str">
            <v>Suaita</v>
          </cell>
        </row>
        <row r="49867">
          <cell r="C49867" t="str">
            <v>68770</v>
          </cell>
          <cell r="D49867" t="str">
            <v>Suaita</v>
          </cell>
        </row>
        <row r="49868">
          <cell r="C49868" t="str">
            <v>68770</v>
          </cell>
          <cell r="D49868" t="str">
            <v>Suaita</v>
          </cell>
        </row>
        <row r="49869">
          <cell r="C49869" t="str">
            <v>68770</v>
          </cell>
          <cell r="D49869" t="str">
            <v>Suaita</v>
          </cell>
        </row>
        <row r="49870">
          <cell r="C49870" t="str">
            <v>68770</v>
          </cell>
          <cell r="D49870" t="str">
            <v>Suaita</v>
          </cell>
        </row>
        <row r="49871">
          <cell r="C49871" t="str">
            <v>68770</v>
          </cell>
          <cell r="D49871" t="str">
            <v>Suaita</v>
          </cell>
        </row>
        <row r="49872">
          <cell r="C49872" t="str">
            <v>68770</v>
          </cell>
          <cell r="D49872" t="str">
            <v>Suaita</v>
          </cell>
        </row>
        <row r="49873">
          <cell r="C49873" t="str">
            <v>68770</v>
          </cell>
          <cell r="D49873" t="str">
            <v>Suaita</v>
          </cell>
        </row>
        <row r="49874">
          <cell r="C49874" t="str">
            <v>68770</v>
          </cell>
          <cell r="D49874" t="str">
            <v>Suaita</v>
          </cell>
        </row>
        <row r="49875">
          <cell r="C49875" t="str">
            <v>68770</v>
          </cell>
          <cell r="D49875" t="str">
            <v>Suaita</v>
          </cell>
        </row>
        <row r="49876">
          <cell r="C49876" t="str">
            <v>68770</v>
          </cell>
          <cell r="D49876" t="str">
            <v>Suaita</v>
          </cell>
        </row>
        <row r="49877">
          <cell r="C49877" t="str">
            <v>68770</v>
          </cell>
          <cell r="D49877" t="str">
            <v>Suaita</v>
          </cell>
        </row>
        <row r="49878">
          <cell r="C49878" t="str">
            <v>68770</v>
          </cell>
          <cell r="D49878" t="str">
            <v>Suaita</v>
          </cell>
        </row>
        <row r="49879">
          <cell r="C49879" t="str">
            <v>68770</v>
          </cell>
          <cell r="D49879" t="str">
            <v>Suaita</v>
          </cell>
        </row>
        <row r="49880">
          <cell r="C49880" t="str">
            <v>68770</v>
          </cell>
          <cell r="D49880" t="str">
            <v>Suaita</v>
          </cell>
        </row>
        <row r="49881">
          <cell r="C49881" t="str">
            <v>68770</v>
          </cell>
          <cell r="D49881" t="str">
            <v>Suaita</v>
          </cell>
        </row>
        <row r="49882">
          <cell r="C49882" t="str">
            <v>68770</v>
          </cell>
          <cell r="D49882" t="str">
            <v>Suaita</v>
          </cell>
        </row>
        <row r="49883">
          <cell r="C49883" t="str">
            <v>68770</v>
          </cell>
          <cell r="D49883" t="str">
            <v>Suaita</v>
          </cell>
        </row>
        <row r="49884">
          <cell r="C49884" t="str">
            <v>68770</v>
          </cell>
          <cell r="D49884" t="str">
            <v>Suaita</v>
          </cell>
        </row>
        <row r="49885">
          <cell r="C49885" t="str">
            <v>68770</v>
          </cell>
          <cell r="D49885" t="str">
            <v>Suaita</v>
          </cell>
        </row>
        <row r="49886">
          <cell r="C49886" t="str">
            <v>68770</v>
          </cell>
          <cell r="D49886" t="str">
            <v>Suaita</v>
          </cell>
        </row>
        <row r="49887">
          <cell r="C49887" t="str">
            <v>68770</v>
          </cell>
          <cell r="D49887" t="str">
            <v>Suaita</v>
          </cell>
        </row>
        <row r="49888">
          <cell r="C49888" t="str">
            <v>68770</v>
          </cell>
          <cell r="D49888" t="str">
            <v>Suaita</v>
          </cell>
        </row>
        <row r="49889">
          <cell r="C49889" t="str">
            <v>68770</v>
          </cell>
          <cell r="D49889" t="str">
            <v>Suaita</v>
          </cell>
        </row>
        <row r="49890">
          <cell r="C49890" t="str">
            <v>68770</v>
          </cell>
          <cell r="D49890" t="str">
            <v>Suaita</v>
          </cell>
        </row>
        <row r="49891">
          <cell r="C49891" t="str">
            <v>68770</v>
          </cell>
          <cell r="D49891" t="str">
            <v>Suaita</v>
          </cell>
        </row>
        <row r="49892">
          <cell r="C49892" t="str">
            <v>68770</v>
          </cell>
          <cell r="D49892" t="str">
            <v>Suaita</v>
          </cell>
        </row>
        <row r="49893">
          <cell r="C49893" t="str">
            <v>68770</v>
          </cell>
          <cell r="D49893" t="str">
            <v>Suaita</v>
          </cell>
        </row>
        <row r="49894">
          <cell r="C49894" t="str">
            <v>68770</v>
          </cell>
          <cell r="D49894" t="str">
            <v>Suaita</v>
          </cell>
        </row>
        <row r="49895">
          <cell r="C49895" t="str">
            <v>68770</v>
          </cell>
          <cell r="D49895" t="str">
            <v>Suaita</v>
          </cell>
        </row>
        <row r="49896">
          <cell r="C49896" t="str">
            <v>68770</v>
          </cell>
          <cell r="D49896" t="str">
            <v>Suaita</v>
          </cell>
        </row>
        <row r="49897">
          <cell r="C49897" t="str">
            <v>68770</v>
          </cell>
          <cell r="D49897" t="str">
            <v>Suaita</v>
          </cell>
        </row>
        <row r="49898">
          <cell r="C49898" t="str">
            <v>68770</v>
          </cell>
          <cell r="D49898" t="str">
            <v>Suaita</v>
          </cell>
        </row>
        <row r="49899">
          <cell r="C49899" t="str">
            <v>68770</v>
          </cell>
          <cell r="D49899" t="str">
            <v>Suaita</v>
          </cell>
        </row>
        <row r="49900">
          <cell r="C49900" t="str">
            <v>68770</v>
          </cell>
          <cell r="D49900" t="str">
            <v>Suaita</v>
          </cell>
        </row>
        <row r="49901">
          <cell r="C49901" t="str">
            <v>68770</v>
          </cell>
          <cell r="D49901" t="str">
            <v>Suaita</v>
          </cell>
        </row>
        <row r="49902">
          <cell r="C49902" t="str">
            <v>68770</v>
          </cell>
          <cell r="D49902" t="str">
            <v>Suaita</v>
          </cell>
        </row>
        <row r="49903">
          <cell r="C49903" t="str">
            <v>68770</v>
          </cell>
          <cell r="D49903" t="str">
            <v>Suaita</v>
          </cell>
        </row>
        <row r="49904">
          <cell r="C49904" t="str">
            <v>68770</v>
          </cell>
          <cell r="D49904" t="str">
            <v>Suaita</v>
          </cell>
        </row>
        <row r="49905">
          <cell r="C49905" t="str">
            <v>68770</v>
          </cell>
          <cell r="D49905" t="str">
            <v>Suaita</v>
          </cell>
        </row>
        <row r="49906">
          <cell r="C49906" t="str">
            <v>68770</v>
          </cell>
          <cell r="D49906" t="str">
            <v>Suaita</v>
          </cell>
        </row>
        <row r="49907">
          <cell r="C49907" t="str">
            <v>68770</v>
          </cell>
          <cell r="D49907" t="str">
            <v>Suaita</v>
          </cell>
        </row>
        <row r="49908">
          <cell r="C49908" t="str">
            <v>68770</v>
          </cell>
          <cell r="D49908" t="str">
            <v>Suaita</v>
          </cell>
        </row>
        <row r="49909">
          <cell r="C49909" t="str">
            <v>68773</v>
          </cell>
          <cell r="D49909" t="str">
            <v>Sucre</v>
          </cell>
        </row>
        <row r="49910">
          <cell r="C49910" t="str">
            <v>68773</v>
          </cell>
          <cell r="D49910" t="str">
            <v>Sucre</v>
          </cell>
        </row>
        <row r="49911">
          <cell r="C49911" t="str">
            <v>68773</v>
          </cell>
          <cell r="D49911" t="str">
            <v>Sucre</v>
          </cell>
        </row>
        <row r="49912">
          <cell r="C49912" t="str">
            <v>68773</v>
          </cell>
          <cell r="D49912" t="str">
            <v>Sucre</v>
          </cell>
        </row>
        <row r="49913">
          <cell r="C49913" t="str">
            <v>68773</v>
          </cell>
          <cell r="D49913" t="str">
            <v>Sucre</v>
          </cell>
        </row>
        <row r="49914">
          <cell r="C49914" t="str">
            <v>68773</v>
          </cell>
          <cell r="D49914" t="str">
            <v>Sucre</v>
          </cell>
        </row>
        <row r="49915">
          <cell r="C49915" t="str">
            <v>68773</v>
          </cell>
          <cell r="D49915" t="str">
            <v>Sucre</v>
          </cell>
        </row>
        <row r="49916">
          <cell r="C49916" t="str">
            <v>68773</v>
          </cell>
          <cell r="D49916" t="str">
            <v>Sucre</v>
          </cell>
        </row>
        <row r="49917">
          <cell r="C49917" t="str">
            <v>68773</v>
          </cell>
          <cell r="D49917" t="str">
            <v>Sucre</v>
          </cell>
        </row>
        <row r="49918">
          <cell r="C49918" t="str">
            <v>68773</v>
          </cell>
          <cell r="D49918" t="str">
            <v>Sucre</v>
          </cell>
        </row>
        <row r="49919">
          <cell r="C49919" t="str">
            <v>68773</v>
          </cell>
          <cell r="D49919" t="str">
            <v>Sucre</v>
          </cell>
        </row>
        <row r="49920">
          <cell r="C49920" t="str">
            <v>68773</v>
          </cell>
          <cell r="D49920" t="str">
            <v>Sucre</v>
          </cell>
        </row>
        <row r="49921">
          <cell r="C49921" t="str">
            <v>68773</v>
          </cell>
          <cell r="D49921" t="str">
            <v>Sucre</v>
          </cell>
        </row>
        <row r="49922">
          <cell r="C49922" t="str">
            <v>68773</v>
          </cell>
          <cell r="D49922" t="str">
            <v>Sucre</v>
          </cell>
        </row>
        <row r="49923">
          <cell r="C49923" t="str">
            <v>68773</v>
          </cell>
          <cell r="D49923" t="str">
            <v>Sucre</v>
          </cell>
        </row>
        <row r="49924">
          <cell r="C49924" t="str">
            <v>68773</v>
          </cell>
          <cell r="D49924" t="str">
            <v>Sucre</v>
          </cell>
        </row>
        <row r="49925">
          <cell r="C49925" t="str">
            <v>68773</v>
          </cell>
          <cell r="D49925" t="str">
            <v>Sucre</v>
          </cell>
        </row>
        <row r="49926">
          <cell r="C49926" t="str">
            <v>68773</v>
          </cell>
          <cell r="D49926" t="str">
            <v>Sucre</v>
          </cell>
        </row>
        <row r="49927">
          <cell r="C49927" t="str">
            <v>68773</v>
          </cell>
          <cell r="D49927" t="str">
            <v>Sucre</v>
          </cell>
        </row>
        <row r="49928">
          <cell r="C49928" t="str">
            <v>68773</v>
          </cell>
          <cell r="D49928" t="str">
            <v>Sucre</v>
          </cell>
        </row>
        <row r="49929">
          <cell r="C49929" t="str">
            <v>68773</v>
          </cell>
          <cell r="D49929" t="str">
            <v>Sucre</v>
          </cell>
        </row>
        <row r="49930">
          <cell r="C49930" t="str">
            <v>68773</v>
          </cell>
          <cell r="D49930" t="str">
            <v>Sucre</v>
          </cell>
        </row>
        <row r="49931">
          <cell r="C49931" t="str">
            <v>68773</v>
          </cell>
          <cell r="D49931" t="str">
            <v>Sucre</v>
          </cell>
        </row>
        <row r="49932">
          <cell r="C49932" t="str">
            <v>68773</v>
          </cell>
          <cell r="D49932" t="str">
            <v>Sucre</v>
          </cell>
        </row>
        <row r="49933">
          <cell r="C49933" t="str">
            <v>68773</v>
          </cell>
          <cell r="D49933" t="str">
            <v>Sucre</v>
          </cell>
        </row>
        <row r="49934">
          <cell r="C49934" t="str">
            <v>68773</v>
          </cell>
          <cell r="D49934" t="str">
            <v>Sucre</v>
          </cell>
        </row>
        <row r="49935">
          <cell r="C49935" t="str">
            <v>68773</v>
          </cell>
          <cell r="D49935" t="str">
            <v>Sucre</v>
          </cell>
        </row>
        <row r="49936">
          <cell r="C49936" t="str">
            <v>68773</v>
          </cell>
          <cell r="D49936" t="str">
            <v>Sucre</v>
          </cell>
        </row>
        <row r="49937">
          <cell r="C49937" t="str">
            <v>68773</v>
          </cell>
          <cell r="D49937" t="str">
            <v>Sucre</v>
          </cell>
        </row>
        <row r="49938">
          <cell r="C49938" t="str">
            <v>68773</v>
          </cell>
          <cell r="D49938" t="str">
            <v>Sucre</v>
          </cell>
        </row>
        <row r="49939">
          <cell r="C49939" t="str">
            <v>68773</v>
          </cell>
          <cell r="D49939" t="str">
            <v>Sucre</v>
          </cell>
        </row>
        <row r="49940">
          <cell r="C49940" t="str">
            <v>68773</v>
          </cell>
          <cell r="D49940" t="str">
            <v>Sucre</v>
          </cell>
        </row>
        <row r="49941">
          <cell r="C49941" t="str">
            <v>68773</v>
          </cell>
          <cell r="D49941" t="str">
            <v>Sucre</v>
          </cell>
        </row>
        <row r="49942">
          <cell r="C49942" t="str">
            <v>68773</v>
          </cell>
          <cell r="D49942" t="str">
            <v>Sucre</v>
          </cell>
        </row>
        <row r="49943">
          <cell r="C49943" t="str">
            <v>68773</v>
          </cell>
          <cell r="D49943" t="str">
            <v>Sucre</v>
          </cell>
        </row>
        <row r="49944">
          <cell r="C49944" t="str">
            <v>68773</v>
          </cell>
          <cell r="D49944" t="str">
            <v>Sucre</v>
          </cell>
        </row>
        <row r="49945">
          <cell r="C49945" t="str">
            <v>68773</v>
          </cell>
          <cell r="D49945" t="str">
            <v>Sucre</v>
          </cell>
        </row>
        <row r="49946">
          <cell r="C49946" t="str">
            <v>68773</v>
          </cell>
          <cell r="D49946" t="str">
            <v>Sucre</v>
          </cell>
        </row>
        <row r="49947">
          <cell r="C49947" t="str">
            <v>68773</v>
          </cell>
          <cell r="D49947" t="str">
            <v>Sucre</v>
          </cell>
        </row>
        <row r="49948">
          <cell r="C49948" t="str">
            <v>68773</v>
          </cell>
          <cell r="D49948" t="str">
            <v>Sucre</v>
          </cell>
        </row>
        <row r="49949">
          <cell r="C49949" t="str">
            <v>68773</v>
          </cell>
          <cell r="D49949" t="str">
            <v>Sucre</v>
          </cell>
        </row>
        <row r="49950">
          <cell r="C49950" t="str">
            <v>68773</v>
          </cell>
          <cell r="D49950" t="str">
            <v>Sucre</v>
          </cell>
        </row>
        <row r="49951">
          <cell r="C49951" t="str">
            <v>68773</v>
          </cell>
          <cell r="D49951" t="str">
            <v>Sucre</v>
          </cell>
        </row>
        <row r="49952">
          <cell r="C49952" t="str">
            <v>68773</v>
          </cell>
          <cell r="D49952" t="str">
            <v>Sucre</v>
          </cell>
        </row>
        <row r="49953">
          <cell r="C49953" t="str">
            <v>68773</v>
          </cell>
          <cell r="D49953" t="str">
            <v>Sucre</v>
          </cell>
        </row>
        <row r="49954">
          <cell r="C49954" t="str">
            <v>68773</v>
          </cell>
          <cell r="D49954" t="str">
            <v>Sucre</v>
          </cell>
        </row>
        <row r="49955">
          <cell r="C49955" t="str">
            <v>68773</v>
          </cell>
          <cell r="D49955" t="str">
            <v>Sucre</v>
          </cell>
        </row>
        <row r="49956">
          <cell r="C49956" t="str">
            <v>68773</v>
          </cell>
          <cell r="D49956" t="str">
            <v>Sucre</v>
          </cell>
        </row>
        <row r="49957">
          <cell r="C49957" t="str">
            <v>68773</v>
          </cell>
          <cell r="D49957" t="str">
            <v>Sucre</v>
          </cell>
        </row>
        <row r="49958">
          <cell r="C49958" t="str">
            <v>68773</v>
          </cell>
          <cell r="D49958" t="str">
            <v>Sucre</v>
          </cell>
        </row>
        <row r="49959">
          <cell r="C49959" t="str">
            <v>68773</v>
          </cell>
          <cell r="D49959" t="str">
            <v>Sucre</v>
          </cell>
        </row>
        <row r="49960">
          <cell r="C49960" t="str">
            <v>68773</v>
          </cell>
          <cell r="D49960" t="str">
            <v>Sucre</v>
          </cell>
        </row>
        <row r="49961">
          <cell r="C49961" t="str">
            <v>68773</v>
          </cell>
          <cell r="D49961" t="str">
            <v>Sucre</v>
          </cell>
        </row>
        <row r="49962">
          <cell r="C49962" t="str">
            <v>68773</v>
          </cell>
          <cell r="D49962" t="str">
            <v>Sucre</v>
          </cell>
        </row>
        <row r="49963">
          <cell r="C49963" t="str">
            <v>68780</v>
          </cell>
          <cell r="D49963" t="str">
            <v>Suratá</v>
          </cell>
        </row>
        <row r="49964">
          <cell r="C49964" t="str">
            <v>68780</v>
          </cell>
          <cell r="D49964" t="str">
            <v>Suratá</v>
          </cell>
        </row>
        <row r="49965">
          <cell r="C49965" t="str">
            <v>68780</v>
          </cell>
          <cell r="D49965" t="str">
            <v>Suratá</v>
          </cell>
        </row>
        <row r="49966">
          <cell r="C49966" t="str">
            <v>68780</v>
          </cell>
          <cell r="D49966" t="str">
            <v>Suratá</v>
          </cell>
        </row>
        <row r="49967">
          <cell r="C49967" t="str">
            <v>68780</v>
          </cell>
          <cell r="D49967" t="str">
            <v>Suratá</v>
          </cell>
        </row>
        <row r="49968">
          <cell r="C49968" t="str">
            <v>68780</v>
          </cell>
          <cell r="D49968" t="str">
            <v>Suratá</v>
          </cell>
        </row>
        <row r="49969">
          <cell r="C49969" t="str">
            <v>68780</v>
          </cell>
          <cell r="D49969" t="str">
            <v>Suratá</v>
          </cell>
        </row>
        <row r="49970">
          <cell r="C49970" t="str">
            <v>68780</v>
          </cell>
          <cell r="D49970" t="str">
            <v>Suratá</v>
          </cell>
        </row>
        <row r="49971">
          <cell r="C49971" t="str">
            <v>68780</v>
          </cell>
          <cell r="D49971" t="str">
            <v>Suratá</v>
          </cell>
        </row>
        <row r="49972">
          <cell r="C49972" t="str">
            <v>68780</v>
          </cell>
          <cell r="D49972" t="str">
            <v>Suratá</v>
          </cell>
        </row>
        <row r="49973">
          <cell r="C49973" t="str">
            <v>68780</v>
          </cell>
          <cell r="D49973" t="str">
            <v>Suratá</v>
          </cell>
        </row>
        <row r="49974">
          <cell r="C49974" t="str">
            <v>68780</v>
          </cell>
          <cell r="D49974" t="str">
            <v>Suratá</v>
          </cell>
        </row>
        <row r="49975">
          <cell r="C49975" t="str">
            <v>68780</v>
          </cell>
          <cell r="D49975" t="str">
            <v>Suratá</v>
          </cell>
        </row>
        <row r="49976">
          <cell r="C49976" t="str">
            <v>68780</v>
          </cell>
          <cell r="D49976" t="str">
            <v>Suratá</v>
          </cell>
        </row>
        <row r="49977">
          <cell r="C49977" t="str">
            <v>68780</v>
          </cell>
          <cell r="D49977" t="str">
            <v>Suratá</v>
          </cell>
        </row>
        <row r="49978">
          <cell r="C49978" t="str">
            <v>68780</v>
          </cell>
          <cell r="D49978" t="str">
            <v>Suratá</v>
          </cell>
        </row>
        <row r="49979">
          <cell r="C49979" t="str">
            <v>68780</v>
          </cell>
          <cell r="D49979" t="str">
            <v>Suratá</v>
          </cell>
        </row>
        <row r="49980">
          <cell r="C49980" t="str">
            <v>68780</v>
          </cell>
          <cell r="D49980" t="str">
            <v>Suratá</v>
          </cell>
        </row>
        <row r="49981">
          <cell r="C49981" t="str">
            <v>68780</v>
          </cell>
          <cell r="D49981" t="str">
            <v>Suratá</v>
          </cell>
        </row>
        <row r="49982">
          <cell r="C49982" t="str">
            <v>68780</v>
          </cell>
          <cell r="D49982" t="str">
            <v>Suratá</v>
          </cell>
        </row>
        <row r="49983">
          <cell r="C49983" t="str">
            <v>68780</v>
          </cell>
          <cell r="D49983" t="str">
            <v>Suratá</v>
          </cell>
        </row>
        <row r="49984">
          <cell r="C49984" t="str">
            <v>68780</v>
          </cell>
          <cell r="D49984" t="str">
            <v>Suratá</v>
          </cell>
        </row>
        <row r="49985">
          <cell r="C49985" t="str">
            <v>68780</v>
          </cell>
          <cell r="D49985" t="str">
            <v>Suratá</v>
          </cell>
        </row>
        <row r="49986">
          <cell r="C49986" t="str">
            <v>68780</v>
          </cell>
          <cell r="D49986" t="str">
            <v>Suratá</v>
          </cell>
        </row>
        <row r="49987">
          <cell r="C49987" t="str">
            <v>68780</v>
          </cell>
          <cell r="D49987" t="str">
            <v>Suratá</v>
          </cell>
        </row>
        <row r="49988">
          <cell r="C49988" t="str">
            <v>68780</v>
          </cell>
          <cell r="D49988" t="str">
            <v>Suratá</v>
          </cell>
        </row>
        <row r="49989">
          <cell r="C49989" t="str">
            <v>68780</v>
          </cell>
          <cell r="D49989" t="str">
            <v>Suratá</v>
          </cell>
        </row>
        <row r="49990">
          <cell r="C49990" t="str">
            <v>68780</v>
          </cell>
          <cell r="D49990" t="str">
            <v>Suratá</v>
          </cell>
        </row>
        <row r="49991">
          <cell r="C49991" t="str">
            <v>68780</v>
          </cell>
          <cell r="D49991" t="str">
            <v>Suratá</v>
          </cell>
        </row>
        <row r="49992">
          <cell r="C49992" t="str">
            <v>68780</v>
          </cell>
          <cell r="D49992" t="str">
            <v>Suratá</v>
          </cell>
        </row>
        <row r="49993">
          <cell r="C49993" t="str">
            <v>68780</v>
          </cell>
          <cell r="D49993" t="str">
            <v>Suratá</v>
          </cell>
        </row>
        <row r="49994">
          <cell r="C49994" t="str">
            <v>68780</v>
          </cell>
          <cell r="D49994" t="str">
            <v>Suratá</v>
          </cell>
        </row>
        <row r="49995">
          <cell r="C49995" t="str">
            <v>68780</v>
          </cell>
          <cell r="D49995" t="str">
            <v>Suratá</v>
          </cell>
        </row>
        <row r="49996">
          <cell r="C49996" t="str">
            <v>68780</v>
          </cell>
          <cell r="D49996" t="str">
            <v>Suratá</v>
          </cell>
        </row>
        <row r="49997">
          <cell r="C49997" t="str">
            <v>68780</v>
          </cell>
          <cell r="D49997" t="str">
            <v>Suratá</v>
          </cell>
        </row>
        <row r="49998">
          <cell r="C49998" t="str">
            <v>68780</v>
          </cell>
          <cell r="D49998" t="str">
            <v>Suratá</v>
          </cell>
        </row>
        <row r="49999">
          <cell r="C49999" t="str">
            <v>68780</v>
          </cell>
          <cell r="D49999" t="str">
            <v>Suratá</v>
          </cell>
        </row>
        <row r="50000">
          <cell r="C50000" t="str">
            <v>68780</v>
          </cell>
          <cell r="D50000" t="str">
            <v>Suratá</v>
          </cell>
        </row>
        <row r="50001">
          <cell r="C50001" t="str">
            <v>68780</v>
          </cell>
          <cell r="D50001" t="str">
            <v>Suratá</v>
          </cell>
        </row>
        <row r="50002">
          <cell r="C50002" t="str">
            <v>68780</v>
          </cell>
          <cell r="D50002" t="str">
            <v>Suratá</v>
          </cell>
        </row>
        <row r="50003">
          <cell r="C50003" t="str">
            <v>68780</v>
          </cell>
          <cell r="D50003" t="str">
            <v>Suratá</v>
          </cell>
        </row>
        <row r="50004">
          <cell r="C50004" t="str">
            <v>68780</v>
          </cell>
          <cell r="D50004" t="str">
            <v>Suratá</v>
          </cell>
        </row>
        <row r="50005">
          <cell r="C50005" t="str">
            <v>68780</v>
          </cell>
          <cell r="D50005" t="str">
            <v>Suratá</v>
          </cell>
        </row>
        <row r="50006">
          <cell r="C50006" t="str">
            <v>68780</v>
          </cell>
          <cell r="D50006" t="str">
            <v>Suratá</v>
          </cell>
        </row>
        <row r="50007">
          <cell r="C50007" t="str">
            <v>68780</v>
          </cell>
          <cell r="D50007" t="str">
            <v>Suratá</v>
          </cell>
        </row>
        <row r="50008">
          <cell r="C50008" t="str">
            <v>68780</v>
          </cell>
          <cell r="D50008" t="str">
            <v>Suratá</v>
          </cell>
        </row>
        <row r="50009">
          <cell r="C50009" t="str">
            <v>68780</v>
          </cell>
          <cell r="D50009" t="str">
            <v>Suratá</v>
          </cell>
        </row>
        <row r="50010">
          <cell r="C50010" t="str">
            <v>68780</v>
          </cell>
          <cell r="D50010" t="str">
            <v>Suratá</v>
          </cell>
        </row>
        <row r="50011">
          <cell r="C50011" t="str">
            <v>68780</v>
          </cell>
          <cell r="D50011" t="str">
            <v>Suratá</v>
          </cell>
        </row>
        <row r="50012">
          <cell r="C50012" t="str">
            <v>68780</v>
          </cell>
          <cell r="D50012" t="str">
            <v>Suratá</v>
          </cell>
        </row>
        <row r="50013">
          <cell r="C50013" t="str">
            <v>68780</v>
          </cell>
          <cell r="D50013" t="str">
            <v>Suratá</v>
          </cell>
        </row>
        <row r="50014">
          <cell r="C50014" t="str">
            <v>68780</v>
          </cell>
          <cell r="D50014" t="str">
            <v>Suratá</v>
          </cell>
        </row>
        <row r="50015">
          <cell r="C50015" t="str">
            <v>68780</v>
          </cell>
          <cell r="D50015" t="str">
            <v>Suratá</v>
          </cell>
        </row>
        <row r="50016">
          <cell r="C50016" t="str">
            <v>68780</v>
          </cell>
          <cell r="D50016" t="str">
            <v>Suratá</v>
          </cell>
        </row>
        <row r="50017">
          <cell r="C50017" t="str">
            <v>68820</v>
          </cell>
          <cell r="D50017" t="str">
            <v>Tona</v>
          </cell>
        </row>
        <row r="50018">
          <cell r="C50018" t="str">
            <v>68820</v>
          </cell>
          <cell r="D50018" t="str">
            <v>Tona</v>
          </cell>
        </row>
        <row r="50019">
          <cell r="C50019" t="str">
            <v>68820</v>
          </cell>
          <cell r="D50019" t="str">
            <v>Tona</v>
          </cell>
        </row>
        <row r="50020">
          <cell r="C50020" t="str">
            <v>68820</v>
          </cell>
          <cell r="D50020" t="str">
            <v>Tona</v>
          </cell>
        </row>
        <row r="50021">
          <cell r="C50021" t="str">
            <v>68820</v>
          </cell>
          <cell r="D50021" t="str">
            <v>Tona</v>
          </cell>
        </row>
        <row r="50022">
          <cell r="C50022" t="str">
            <v>68820</v>
          </cell>
          <cell r="D50022" t="str">
            <v>Tona</v>
          </cell>
        </row>
        <row r="50023">
          <cell r="C50023" t="str">
            <v>68820</v>
          </cell>
          <cell r="D50023" t="str">
            <v>Tona</v>
          </cell>
        </row>
        <row r="50024">
          <cell r="C50024" t="str">
            <v>68820</v>
          </cell>
          <cell r="D50024" t="str">
            <v>Tona</v>
          </cell>
        </row>
        <row r="50025">
          <cell r="C50025" t="str">
            <v>68820</v>
          </cell>
          <cell r="D50025" t="str">
            <v>Tona</v>
          </cell>
        </row>
        <row r="50026">
          <cell r="C50026" t="str">
            <v>68820</v>
          </cell>
          <cell r="D50026" t="str">
            <v>Tona</v>
          </cell>
        </row>
        <row r="50027">
          <cell r="C50027" t="str">
            <v>68820</v>
          </cell>
          <cell r="D50027" t="str">
            <v>Tona</v>
          </cell>
        </row>
        <row r="50028">
          <cell r="C50028" t="str">
            <v>68820</v>
          </cell>
          <cell r="D50028" t="str">
            <v>Tona</v>
          </cell>
        </row>
        <row r="50029">
          <cell r="C50029" t="str">
            <v>68820</v>
          </cell>
          <cell r="D50029" t="str">
            <v>Tona</v>
          </cell>
        </row>
        <row r="50030">
          <cell r="C50030" t="str">
            <v>68820</v>
          </cell>
          <cell r="D50030" t="str">
            <v>Tona</v>
          </cell>
        </row>
        <row r="50031">
          <cell r="C50031" t="str">
            <v>68820</v>
          </cell>
          <cell r="D50031" t="str">
            <v>Tona</v>
          </cell>
        </row>
        <row r="50032">
          <cell r="C50032" t="str">
            <v>68820</v>
          </cell>
          <cell r="D50032" t="str">
            <v>Tona</v>
          </cell>
        </row>
        <row r="50033">
          <cell r="C50033" t="str">
            <v>68820</v>
          </cell>
          <cell r="D50033" t="str">
            <v>Tona</v>
          </cell>
        </row>
        <row r="50034">
          <cell r="C50034" t="str">
            <v>68820</v>
          </cell>
          <cell r="D50034" t="str">
            <v>Tona</v>
          </cell>
        </row>
        <row r="50035">
          <cell r="C50035" t="str">
            <v>68820</v>
          </cell>
          <cell r="D50035" t="str">
            <v>Tona</v>
          </cell>
        </row>
        <row r="50036">
          <cell r="C50036" t="str">
            <v>68820</v>
          </cell>
          <cell r="D50036" t="str">
            <v>Tona</v>
          </cell>
        </row>
        <row r="50037">
          <cell r="C50037" t="str">
            <v>68820</v>
          </cell>
          <cell r="D50037" t="str">
            <v>Tona</v>
          </cell>
        </row>
        <row r="50038">
          <cell r="C50038" t="str">
            <v>68820</v>
          </cell>
          <cell r="D50038" t="str">
            <v>Tona</v>
          </cell>
        </row>
        <row r="50039">
          <cell r="C50039" t="str">
            <v>68820</v>
          </cell>
          <cell r="D50039" t="str">
            <v>Tona</v>
          </cell>
        </row>
        <row r="50040">
          <cell r="C50040" t="str">
            <v>68820</v>
          </cell>
          <cell r="D50040" t="str">
            <v>Tona</v>
          </cell>
        </row>
        <row r="50041">
          <cell r="C50041" t="str">
            <v>68820</v>
          </cell>
          <cell r="D50041" t="str">
            <v>Tona</v>
          </cell>
        </row>
        <row r="50042">
          <cell r="C50042" t="str">
            <v>68820</v>
          </cell>
          <cell r="D50042" t="str">
            <v>Tona</v>
          </cell>
        </row>
        <row r="50043">
          <cell r="C50043" t="str">
            <v>68820</v>
          </cell>
          <cell r="D50043" t="str">
            <v>Tona</v>
          </cell>
        </row>
        <row r="50044">
          <cell r="C50044" t="str">
            <v>68820</v>
          </cell>
          <cell r="D50044" t="str">
            <v>Tona</v>
          </cell>
        </row>
        <row r="50045">
          <cell r="C50045" t="str">
            <v>68820</v>
          </cell>
          <cell r="D50045" t="str">
            <v>Tona</v>
          </cell>
        </row>
        <row r="50046">
          <cell r="C50046" t="str">
            <v>68820</v>
          </cell>
          <cell r="D50046" t="str">
            <v>Tona</v>
          </cell>
        </row>
        <row r="50047">
          <cell r="C50047" t="str">
            <v>68820</v>
          </cell>
          <cell r="D50047" t="str">
            <v>Tona</v>
          </cell>
        </row>
        <row r="50048">
          <cell r="C50048" t="str">
            <v>68820</v>
          </cell>
          <cell r="D50048" t="str">
            <v>Tona</v>
          </cell>
        </row>
        <row r="50049">
          <cell r="C50049" t="str">
            <v>68820</v>
          </cell>
          <cell r="D50049" t="str">
            <v>Tona</v>
          </cell>
        </row>
        <row r="50050">
          <cell r="C50050" t="str">
            <v>68820</v>
          </cell>
          <cell r="D50050" t="str">
            <v>Tona</v>
          </cell>
        </row>
        <row r="50051">
          <cell r="C50051" t="str">
            <v>68820</v>
          </cell>
          <cell r="D50051" t="str">
            <v>Tona</v>
          </cell>
        </row>
        <row r="50052">
          <cell r="C50052" t="str">
            <v>68820</v>
          </cell>
          <cell r="D50052" t="str">
            <v>Tona</v>
          </cell>
        </row>
        <row r="50053">
          <cell r="C50053" t="str">
            <v>68820</v>
          </cell>
          <cell r="D50053" t="str">
            <v>Tona</v>
          </cell>
        </row>
        <row r="50054">
          <cell r="C50054" t="str">
            <v>68820</v>
          </cell>
          <cell r="D50054" t="str">
            <v>Tona</v>
          </cell>
        </row>
        <row r="50055">
          <cell r="C50055" t="str">
            <v>68820</v>
          </cell>
          <cell r="D50055" t="str">
            <v>Tona</v>
          </cell>
        </row>
        <row r="50056">
          <cell r="C50056" t="str">
            <v>68820</v>
          </cell>
          <cell r="D50056" t="str">
            <v>Tona</v>
          </cell>
        </row>
        <row r="50057">
          <cell r="C50057" t="str">
            <v>68820</v>
          </cell>
          <cell r="D50057" t="str">
            <v>Tona</v>
          </cell>
        </row>
        <row r="50058">
          <cell r="C50058" t="str">
            <v>68820</v>
          </cell>
          <cell r="D50058" t="str">
            <v>Tona</v>
          </cell>
        </row>
        <row r="50059">
          <cell r="C50059" t="str">
            <v>68820</v>
          </cell>
          <cell r="D50059" t="str">
            <v>Tona</v>
          </cell>
        </row>
        <row r="50060">
          <cell r="C50060" t="str">
            <v>68820</v>
          </cell>
          <cell r="D50060" t="str">
            <v>Tona</v>
          </cell>
        </row>
        <row r="50061">
          <cell r="C50061" t="str">
            <v>68820</v>
          </cell>
          <cell r="D50061" t="str">
            <v>Tona</v>
          </cell>
        </row>
        <row r="50062">
          <cell r="C50062" t="str">
            <v>68820</v>
          </cell>
          <cell r="D50062" t="str">
            <v>Tona</v>
          </cell>
        </row>
        <row r="50063">
          <cell r="C50063" t="str">
            <v>68820</v>
          </cell>
          <cell r="D50063" t="str">
            <v>Tona</v>
          </cell>
        </row>
        <row r="50064">
          <cell r="C50064" t="str">
            <v>68820</v>
          </cell>
          <cell r="D50064" t="str">
            <v>Tona</v>
          </cell>
        </row>
        <row r="50065">
          <cell r="C50065" t="str">
            <v>68820</v>
          </cell>
          <cell r="D50065" t="str">
            <v>Tona</v>
          </cell>
        </row>
        <row r="50066">
          <cell r="C50066" t="str">
            <v>68820</v>
          </cell>
          <cell r="D50066" t="str">
            <v>Tona</v>
          </cell>
        </row>
        <row r="50067">
          <cell r="C50067" t="str">
            <v>68820</v>
          </cell>
          <cell r="D50067" t="str">
            <v>Tona</v>
          </cell>
        </row>
        <row r="50068">
          <cell r="C50068" t="str">
            <v>68820</v>
          </cell>
          <cell r="D50068" t="str">
            <v>Tona</v>
          </cell>
        </row>
        <row r="50069">
          <cell r="C50069" t="str">
            <v>68820</v>
          </cell>
          <cell r="D50069" t="str">
            <v>Tona</v>
          </cell>
        </row>
        <row r="50070">
          <cell r="C50070" t="str">
            <v>68820</v>
          </cell>
          <cell r="D50070" t="str">
            <v>Tona</v>
          </cell>
        </row>
        <row r="50071">
          <cell r="C50071" t="str">
            <v>68855</v>
          </cell>
          <cell r="D50071" t="str">
            <v>Valle de San José</v>
          </cell>
        </row>
        <row r="50072">
          <cell r="C50072" t="str">
            <v>68855</v>
          </cell>
          <cell r="D50072" t="str">
            <v>Valle de San José</v>
          </cell>
        </row>
        <row r="50073">
          <cell r="C50073" t="str">
            <v>68855</v>
          </cell>
          <cell r="D50073" t="str">
            <v>Valle de San José</v>
          </cell>
        </row>
        <row r="50074">
          <cell r="C50074" t="str">
            <v>68855</v>
          </cell>
          <cell r="D50074" t="str">
            <v>Valle de San José</v>
          </cell>
        </row>
        <row r="50075">
          <cell r="C50075" t="str">
            <v>68855</v>
          </cell>
          <cell r="D50075" t="str">
            <v>Valle de San José</v>
          </cell>
        </row>
        <row r="50076">
          <cell r="C50076" t="str">
            <v>68855</v>
          </cell>
          <cell r="D50076" t="str">
            <v>Valle de San José</v>
          </cell>
        </row>
        <row r="50077">
          <cell r="C50077" t="str">
            <v>68855</v>
          </cell>
          <cell r="D50077" t="str">
            <v>Valle de San José</v>
          </cell>
        </row>
        <row r="50078">
          <cell r="C50078" t="str">
            <v>68855</v>
          </cell>
          <cell r="D50078" t="str">
            <v>Valle de San José</v>
          </cell>
        </row>
        <row r="50079">
          <cell r="C50079" t="str">
            <v>68855</v>
          </cell>
          <cell r="D50079" t="str">
            <v>Valle de San José</v>
          </cell>
        </row>
        <row r="50080">
          <cell r="C50080" t="str">
            <v>68855</v>
          </cell>
          <cell r="D50080" t="str">
            <v>Valle de San José</v>
          </cell>
        </row>
        <row r="50081">
          <cell r="C50081" t="str">
            <v>68855</v>
          </cell>
          <cell r="D50081" t="str">
            <v>Valle de San José</v>
          </cell>
        </row>
        <row r="50082">
          <cell r="C50082" t="str">
            <v>68855</v>
          </cell>
          <cell r="D50082" t="str">
            <v>Valle de San José</v>
          </cell>
        </row>
        <row r="50083">
          <cell r="C50083" t="str">
            <v>68855</v>
          </cell>
          <cell r="D50083" t="str">
            <v>Valle de San José</v>
          </cell>
        </row>
        <row r="50084">
          <cell r="C50084" t="str">
            <v>68855</v>
          </cell>
          <cell r="D50084" t="str">
            <v>Valle de San José</v>
          </cell>
        </row>
        <row r="50085">
          <cell r="C50085" t="str">
            <v>68855</v>
          </cell>
          <cell r="D50085" t="str">
            <v>Valle de San José</v>
          </cell>
        </row>
        <row r="50086">
          <cell r="C50086" t="str">
            <v>68855</v>
          </cell>
          <cell r="D50086" t="str">
            <v>Valle de San José</v>
          </cell>
        </row>
        <row r="50087">
          <cell r="C50087" t="str">
            <v>68855</v>
          </cell>
          <cell r="D50087" t="str">
            <v>Valle de San José</v>
          </cell>
        </row>
        <row r="50088">
          <cell r="C50088" t="str">
            <v>68855</v>
          </cell>
          <cell r="D50088" t="str">
            <v>Valle de San José</v>
          </cell>
        </row>
        <row r="50089">
          <cell r="C50089" t="str">
            <v>68855</v>
          </cell>
          <cell r="D50089" t="str">
            <v>Valle de San José</v>
          </cell>
        </row>
        <row r="50090">
          <cell r="C50090" t="str">
            <v>68855</v>
          </cell>
          <cell r="D50090" t="str">
            <v>Valle de San José</v>
          </cell>
        </row>
        <row r="50091">
          <cell r="C50091" t="str">
            <v>68855</v>
          </cell>
          <cell r="D50091" t="str">
            <v>Valle de San José</v>
          </cell>
        </row>
        <row r="50092">
          <cell r="C50092" t="str">
            <v>68855</v>
          </cell>
          <cell r="D50092" t="str">
            <v>Valle de San José</v>
          </cell>
        </row>
        <row r="50093">
          <cell r="C50093" t="str">
            <v>68855</v>
          </cell>
          <cell r="D50093" t="str">
            <v>Valle de San José</v>
          </cell>
        </row>
        <row r="50094">
          <cell r="C50094" t="str">
            <v>68855</v>
          </cell>
          <cell r="D50094" t="str">
            <v>Valle de San José</v>
          </cell>
        </row>
        <row r="50095">
          <cell r="C50095" t="str">
            <v>68855</v>
          </cell>
          <cell r="D50095" t="str">
            <v>Valle de San José</v>
          </cell>
        </row>
        <row r="50096">
          <cell r="C50096" t="str">
            <v>68855</v>
          </cell>
          <cell r="D50096" t="str">
            <v>Valle de San José</v>
          </cell>
        </row>
        <row r="50097">
          <cell r="C50097" t="str">
            <v>68855</v>
          </cell>
          <cell r="D50097" t="str">
            <v>Valle de San José</v>
          </cell>
        </row>
        <row r="50098">
          <cell r="C50098" t="str">
            <v>68855</v>
          </cell>
          <cell r="D50098" t="str">
            <v>Valle de San José</v>
          </cell>
        </row>
        <row r="50099">
          <cell r="C50099" t="str">
            <v>68855</v>
          </cell>
          <cell r="D50099" t="str">
            <v>Valle de San José</v>
          </cell>
        </row>
        <row r="50100">
          <cell r="C50100" t="str">
            <v>68855</v>
          </cell>
          <cell r="D50100" t="str">
            <v>Valle de San José</v>
          </cell>
        </row>
        <row r="50101">
          <cell r="C50101" t="str">
            <v>68855</v>
          </cell>
          <cell r="D50101" t="str">
            <v>Valle de San José</v>
          </cell>
        </row>
        <row r="50102">
          <cell r="C50102" t="str">
            <v>68855</v>
          </cell>
          <cell r="D50102" t="str">
            <v>Valle de San José</v>
          </cell>
        </row>
        <row r="50103">
          <cell r="C50103" t="str">
            <v>68855</v>
          </cell>
          <cell r="D50103" t="str">
            <v>Valle de San José</v>
          </cell>
        </row>
        <row r="50104">
          <cell r="C50104" t="str">
            <v>68855</v>
          </cell>
          <cell r="D50104" t="str">
            <v>Valle de San José</v>
          </cell>
        </row>
        <row r="50105">
          <cell r="C50105" t="str">
            <v>68855</v>
          </cell>
          <cell r="D50105" t="str">
            <v>Valle de San José</v>
          </cell>
        </row>
        <row r="50106">
          <cell r="C50106" t="str">
            <v>68855</v>
          </cell>
          <cell r="D50106" t="str">
            <v>Valle de San José</v>
          </cell>
        </row>
        <row r="50107">
          <cell r="C50107" t="str">
            <v>68855</v>
          </cell>
          <cell r="D50107" t="str">
            <v>Valle de San José</v>
          </cell>
        </row>
        <row r="50108">
          <cell r="C50108" t="str">
            <v>68855</v>
          </cell>
          <cell r="D50108" t="str">
            <v>Valle de San José</v>
          </cell>
        </row>
        <row r="50109">
          <cell r="C50109" t="str">
            <v>68855</v>
          </cell>
          <cell r="D50109" t="str">
            <v>Valle de San José</v>
          </cell>
        </row>
        <row r="50110">
          <cell r="C50110" t="str">
            <v>68855</v>
          </cell>
          <cell r="D50110" t="str">
            <v>Valle de San José</v>
          </cell>
        </row>
        <row r="50111">
          <cell r="C50111" t="str">
            <v>68855</v>
          </cell>
          <cell r="D50111" t="str">
            <v>Valle de San José</v>
          </cell>
        </row>
        <row r="50112">
          <cell r="C50112" t="str">
            <v>68855</v>
          </cell>
          <cell r="D50112" t="str">
            <v>Valle de San José</v>
          </cell>
        </row>
        <row r="50113">
          <cell r="C50113" t="str">
            <v>68855</v>
          </cell>
          <cell r="D50113" t="str">
            <v>Valle de San José</v>
          </cell>
        </row>
        <row r="50114">
          <cell r="C50114" t="str">
            <v>68855</v>
          </cell>
          <cell r="D50114" t="str">
            <v>Valle de San José</v>
          </cell>
        </row>
        <row r="50115">
          <cell r="C50115" t="str">
            <v>68855</v>
          </cell>
          <cell r="D50115" t="str">
            <v>Valle de San José</v>
          </cell>
        </row>
        <row r="50116">
          <cell r="C50116" t="str">
            <v>68855</v>
          </cell>
          <cell r="D50116" t="str">
            <v>Valle de San José</v>
          </cell>
        </row>
        <row r="50117">
          <cell r="C50117" t="str">
            <v>68855</v>
          </cell>
          <cell r="D50117" t="str">
            <v>Valle de San José</v>
          </cell>
        </row>
        <row r="50118">
          <cell r="C50118" t="str">
            <v>68855</v>
          </cell>
          <cell r="D50118" t="str">
            <v>Valle de San José</v>
          </cell>
        </row>
        <row r="50119">
          <cell r="C50119" t="str">
            <v>68855</v>
          </cell>
          <cell r="D50119" t="str">
            <v>Valle de San José</v>
          </cell>
        </row>
        <row r="50120">
          <cell r="C50120" t="str">
            <v>68855</v>
          </cell>
          <cell r="D50120" t="str">
            <v>Valle de San José</v>
          </cell>
        </row>
        <row r="50121">
          <cell r="C50121" t="str">
            <v>68855</v>
          </cell>
          <cell r="D50121" t="str">
            <v>Valle de San José</v>
          </cell>
        </row>
        <row r="50122">
          <cell r="C50122" t="str">
            <v>68855</v>
          </cell>
          <cell r="D50122" t="str">
            <v>Valle de San José</v>
          </cell>
        </row>
        <row r="50123">
          <cell r="C50123" t="str">
            <v>68855</v>
          </cell>
          <cell r="D50123" t="str">
            <v>Valle de San José</v>
          </cell>
        </row>
        <row r="50124">
          <cell r="C50124" t="str">
            <v>68855</v>
          </cell>
          <cell r="D50124" t="str">
            <v>Valle de San José</v>
          </cell>
        </row>
        <row r="50125">
          <cell r="C50125" t="str">
            <v>68861</v>
          </cell>
          <cell r="D50125" t="str">
            <v>Vélez</v>
          </cell>
        </row>
        <row r="50126">
          <cell r="C50126" t="str">
            <v>68861</v>
          </cell>
          <cell r="D50126" t="str">
            <v>Vélez</v>
          </cell>
        </row>
        <row r="50127">
          <cell r="C50127" t="str">
            <v>68861</v>
          </cell>
          <cell r="D50127" t="str">
            <v>Vélez</v>
          </cell>
        </row>
        <row r="50128">
          <cell r="C50128" t="str">
            <v>68861</v>
          </cell>
          <cell r="D50128" t="str">
            <v>Vélez</v>
          </cell>
        </row>
        <row r="50129">
          <cell r="C50129" t="str">
            <v>68861</v>
          </cell>
          <cell r="D50129" t="str">
            <v>Vélez</v>
          </cell>
        </row>
        <row r="50130">
          <cell r="C50130" t="str">
            <v>68861</v>
          </cell>
          <cell r="D50130" t="str">
            <v>Vélez</v>
          </cell>
        </row>
        <row r="50131">
          <cell r="C50131" t="str">
            <v>68861</v>
          </cell>
          <cell r="D50131" t="str">
            <v>Vélez</v>
          </cell>
        </row>
        <row r="50132">
          <cell r="C50132" t="str">
            <v>68861</v>
          </cell>
          <cell r="D50132" t="str">
            <v>Vélez</v>
          </cell>
        </row>
        <row r="50133">
          <cell r="C50133" t="str">
            <v>68861</v>
          </cell>
          <cell r="D50133" t="str">
            <v>Vélez</v>
          </cell>
        </row>
        <row r="50134">
          <cell r="C50134" t="str">
            <v>68861</v>
          </cell>
          <cell r="D50134" t="str">
            <v>Vélez</v>
          </cell>
        </row>
        <row r="50135">
          <cell r="C50135" t="str">
            <v>68861</v>
          </cell>
          <cell r="D50135" t="str">
            <v>Vélez</v>
          </cell>
        </row>
        <row r="50136">
          <cell r="C50136" t="str">
            <v>68861</v>
          </cell>
          <cell r="D50136" t="str">
            <v>Vélez</v>
          </cell>
        </row>
        <row r="50137">
          <cell r="C50137" t="str">
            <v>68861</v>
          </cell>
          <cell r="D50137" t="str">
            <v>Vélez</v>
          </cell>
        </row>
        <row r="50138">
          <cell r="C50138" t="str">
            <v>68861</v>
          </cell>
          <cell r="D50138" t="str">
            <v>Vélez</v>
          </cell>
        </row>
        <row r="50139">
          <cell r="C50139" t="str">
            <v>68861</v>
          </cell>
          <cell r="D50139" t="str">
            <v>Vélez</v>
          </cell>
        </row>
        <row r="50140">
          <cell r="C50140" t="str">
            <v>68861</v>
          </cell>
          <cell r="D50140" t="str">
            <v>Vélez</v>
          </cell>
        </row>
        <row r="50141">
          <cell r="C50141" t="str">
            <v>68861</v>
          </cell>
          <cell r="D50141" t="str">
            <v>Vélez</v>
          </cell>
        </row>
        <row r="50142">
          <cell r="C50142" t="str">
            <v>68861</v>
          </cell>
          <cell r="D50142" t="str">
            <v>Vélez</v>
          </cell>
        </row>
        <row r="50143">
          <cell r="C50143" t="str">
            <v>68861</v>
          </cell>
          <cell r="D50143" t="str">
            <v>Vélez</v>
          </cell>
        </row>
        <row r="50144">
          <cell r="C50144" t="str">
            <v>68861</v>
          </cell>
          <cell r="D50144" t="str">
            <v>Vélez</v>
          </cell>
        </row>
        <row r="50145">
          <cell r="C50145" t="str">
            <v>68861</v>
          </cell>
          <cell r="D50145" t="str">
            <v>Vélez</v>
          </cell>
        </row>
        <row r="50146">
          <cell r="C50146" t="str">
            <v>68861</v>
          </cell>
          <cell r="D50146" t="str">
            <v>Vélez</v>
          </cell>
        </row>
        <row r="50147">
          <cell r="C50147" t="str">
            <v>68861</v>
          </cell>
          <cell r="D50147" t="str">
            <v>Vélez</v>
          </cell>
        </row>
        <row r="50148">
          <cell r="C50148" t="str">
            <v>68861</v>
          </cell>
          <cell r="D50148" t="str">
            <v>Vélez</v>
          </cell>
        </row>
        <row r="50149">
          <cell r="C50149" t="str">
            <v>68861</v>
          </cell>
          <cell r="D50149" t="str">
            <v>Vélez</v>
          </cell>
        </row>
        <row r="50150">
          <cell r="C50150" t="str">
            <v>68861</v>
          </cell>
          <cell r="D50150" t="str">
            <v>Vélez</v>
          </cell>
        </row>
        <row r="50151">
          <cell r="C50151" t="str">
            <v>68861</v>
          </cell>
          <cell r="D50151" t="str">
            <v>Vélez</v>
          </cell>
        </row>
        <row r="50152">
          <cell r="C50152" t="str">
            <v>68861</v>
          </cell>
          <cell r="D50152" t="str">
            <v>Vélez</v>
          </cell>
        </row>
        <row r="50153">
          <cell r="C50153" t="str">
            <v>68861</v>
          </cell>
          <cell r="D50153" t="str">
            <v>Vélez</v>
          </cell>
        </row>
        <row r="50154">
          <cell r="C50154" t="str">
            <v>68861</v>
          </cell>
          <cell r="D50154" t="str">
            <v>Vélez</v>
          </cell>
        </row>
        <row r="50155">
          <cell r="C50155" t="str">
            <v>68861</v>
          </cell>
          <cell r="D50155" t="str">
            <v>Vélez</v>
          </cell>
        </row>
        <row r="50156">
          <cell r="C50156" t="str">
            <v>68861</v>
          </cell>
          <cell r="D50156" t="str">
            <v>Vélez</v>
          </cell>
        </row>
        <row r="50157">
          <cell r="C50157" t="str">
            <v>68861</v>
          </cell>
          <cell r="D50157" t="str">
            <v>Vélez</v>
          </cell>
        </row>
        <row r="50158">
          <cell r="C50158" t="str">
            <v>68861</v>
          </cell>
          <cell r="D50158" t="str">
            <v>Vélez</v>
          </cell>
        </row>
        <row r="50159">
          <cell r="C50159" t="str">
            <v>68861</v>
          </cell>
          <cell r="D50159" t="str">
            <v>Vélez</v>
          </cell>
        </row>
        <row r="50160">
          <cell r="C50160" t="str">
            <v>68861</v>
          </cell>
          <cell r="D50160" t="str">
            <v>Vélez</v>
          </cell>
        </row>
        <row r="50161">
          <cell r="C50161" t="str">
            <v>68861</v>
          </cell>
          <cell r="D50161" t="str">
            <v>Vélez</v>
          </cell>
        </row>
        <row r="50162">
          <cell r="C50162" t="str">
            <v>68861</v>
          </cell>
          <cell r="D50162" t="str">
            <v>Vélez</v>
          </cell>
        </row>
        <row r="50163">
          <cell r="C50163" t="str">
            <v>68861</v>
          </cell>
          <cell r="D50163" t="str">
            <v>Vélez</v>
          </cell>
        </row>
        <row r="50164">
          <cell r="C50164" t="str">
            <v>68861</v>
          </cell>
          <cell r="D50164" t="str">
            <v>Vélez</v>
          </cell>
        </row>
        <row r="50165">
          <cell r="C50165" t="str">
            <v>68861</v>
          </cell>
          <cell r="D50165" t="str">
            <v>Vélez</v>
          </cell>
        </row>
        <row r="50166">
          <cell r="C50166" t="str">
            <v>68861</v>
          </cell>
          <cell r="D50166" t="str">
            <v>Vélez</v>
          </cell>
        </row>
        <row r="50167">
          <cell r="C50167" t="str">
            <v>68861</v>
          </cell>
          <cell r="D50167" t="str">
            <v>Vélez</v>
          </cell>
        </row>
        <row r="50168">
          <cell r="C50168" t="str">
            <v>68861</v>
          </cell>
          <cell r="D50168" t="str">
            <v>Vélez</v>
          </cell>
        </row>
        <row r="50169">
          <cell r="C50169" t="str">
            <v>68861</v>
          </cell>
          <cell r="D50169" t="str">
            <v>Vélez</v>
          </cell>
        </row>
        <row r="50170">
          <cell r="C50170" t="str">
            <v>68861</v>
          </cell>
          <cell r="D50170" t="str">
            <v>Vélez</v>
          </cell>
        </row>
        <row r="50171">
          <cell r="C50171" t="str">
            <v>68861</v>
          </cell>
          <cell r="D50171" t="str">
            <v>Vélez</v>
          </cell>
        </row>
        <row r="50172">
          <cell r="C50172" t="str">
            <v>68861</v>
          </cell>
          <cell r="D50172" t="str">
            <v>Vélez</v>
          </cell>
        </row>
        <row r="50173">
          <cell r="C50173" t="str">
            <v>68861</v>
          </cell>
          <cell r="D50173" t="str">
            <v>Vélez</v>
          </cell>
        </row>
        <row r="50174">
          <cell r="C50174" t="str">
            <v>68861</v>
          </cell>
          <cell r="D50174" t="str">
            <v>Vélez</v>
          </cell>
        </row>
        <row r="50175">
          <cell r="C50175" t="str">
            <v>68861</v>
          </cell>
          <cell r="D50175" t="str">
            <v>Vélez</v>
          </cell>
        </row>
        <row r="50176">
          <cell r="C50176" t="str">
            <v>68861</v>
          </cell>
          <cell r="D50176" t="str">
            <v>Vélez</v>
          </cell>
        </row>
        <row r="50177">
          <cell r="C50177" t="str">
            <v>68861</v>
          </cell>
          <cell r="D50177" t="str">
            <v>Vélez</v>
          </cell>
        </row>
        <row r="50178">
          <cell r="C50178" t="str">
            <v>68861</v>
          </cell>
          <cell r="D50178" t="str">
            <v>Vélez</v>
          </cell>
        </row>
        <row r="50179">
          <cell r="C50179" t="str">
            <v>68867</v>
          </cell>
          <cell r="D50179" t="str">
            <v>Vetas</v>
          </cell>
        </row>
        <row r="50180">
          <cell r="C50180" t="str">
            <v>68867</v>
          </cell>
          <cell r="D50180" t="str">
            <v>Vetas</v>
          </cell>
        </row>
        <row r="50181">
          <cell r="C50181" t="str">
            <v>68867</v>
          </cell>
          <cell r="D50181" t="str">
            <v>Vetas</v>
          </cell>
        </row>
        <row r="50182">
          <cell r="C50182" t="str">
            <v>68867</v>
          </cell>
          <cell r="D50182" t="str">
            <v>Vetas</v>
          </cell>
        </row>
        <row r="50183">
          <cell r="C50183" t="str">
            <v>68867</v>
          </cell>
          <cell r="D50183" t="str">
            <v>Vetas</v>
          </cell>
        </row>
        <row r="50184">
          <cell r="C50184" t="str">
            <v>68867</v>
          </cell>
          <cell r="D50184" t="str">
            <v>Vetas</v>
          </cell>
        </row>
        <row r="50185">
          <cell r="C50185" t="str">
            <v>68867</v>
          </cell>
          <cell r="D50185" t="str">
            <v>Vetas</v>
          </cell>
        </row>
        <row r="50186">
          <cell r="C50186" t="str">
            <v>68867</v>
          </cell>
          <cell r="D50186" t="str">
            <v>Vetas</v>
          </cell>
        </row>
        <row r="50187">
          <cell r="C50187" t="str">
            <v>68867</v>
          </cell>
          <cell r="D50187" t="str">
            <v>Vetas</v>
          </cell>
        </row>
        <row r="50188">
          <cell r="C50188" t="str">
            <v>68867</v>
          </cell>
          <cell r="D50188" t="str">
            <v>Vetas</v>
          </cell>
        </row>
        <row r="50189">
          <cell r="C50189" t="str">
            <v>68867</v>
          </cell>
          <cell r="D50189" t="str">
            <v>Vetas</v>
          </cell>
        </row>
        <row r="50190">
          <cell r="C50190" t="str">
            <v>68867</v>
          </cell>
          <cell r="D50190" t="str">
            <v>Vetas</v>
          </cell>
        </row>
        <row r="50191">
          <cell r="C50191" t="str">
            <v>68867</v>
          </cell>
          <cell r="D50191" t="str">
            <v>Vetas</v>
          </cell>
        </row>
        <row r="50192">
          <cell r="C50192" t="str">
            <v>68867</v>
          </cell>
          <cell r="D50192" t="str">
            <v>Vetas</v>
          </cell>
        </row>
        <row r="50193">
          <cell r="C50193" t="str">
            <v>68867</v>
          </cell>
          <cell r="D50193" t="str">
            <v>Vetas</v>
          </cell>
        </row>
        <row r="50194">
          <cell r="C50194" t="str">
            <v>68867</v>
          </cell>
          <cell r="D50194" t="str">
            <v>Vetas</v>
          </cell>
        </row>
        <row r="50195">
          <cell r="C50195" t="str">
            <v>68867</v>
          </cell>
          <cell r="D50195" t="str">
            <v>Vetas</v>
          </cell>
        </row>
        <row r="50196">
          <cell r="C50196" t="str">
            <v>68867</v>
          </cell>
          <cell r="D50196" t="str">
            <v>Vetas</v>
          </cell>
        </row>
        <row r="50197">
          <cell r="C50197" t="str">
            <v>68867</v>
          </cell>
          <cell r="D50197" t="str">
            <v>Vetas</v>
          </cell>
        </row>
        <row r="50198">
          <cell r="C50198" t="str">
            <v>68867</v>
          </cell>
          <cell r="D50198" t="str">
            <v>Vetas</v>
          </cell>
        </row>
        <row r="50199">
          <cell r="C50199" t="str">
            <v>68867</v>
          </cell>
          <cell r="D50199" t="str">
            <v>Vetas</v>
          </cell>
        </row>
        <row r="50200">
          <cell r="C50200" t="str">
            <v>68867</v>
          </cell>
          <cell r="D50200" t="str">
            <v>Vetas</v>
          </cell>
        </row>
        <row r="50201">
          <cell r="C50201" t="str">
            <v>68867</v>
          </cell>
          <cell r="D50201" t="str">
            <v>Vetas</v>
          </cell>
        </row>
        <row r="50202">
          <cell r="C50202" t="str">
            <v>68867</v>
          </cell>
          <cell r="D50202" t="str">
            <v>Vetas</v>
          </cell>
        </row>
        <row r="50203">
          <cell r="C50203" t="str">
            <v>68867</v>
          </cell>
          <cell r="D50203" t="str">
            <v>Vetas</v>
          </cell>
        </row>
        <row r="50204">
          <cell r="C50204" t="str">
            <v>68867</v>
          </cell>
          <cell r="D50204" t="str">
            <v>Vetas</v>
          </cell>
        </row>
        <row r="50205">
          <cell r="C50205" t="str">
            <v>68867</v>
          </cell>
          <cell r="D50205" t="str">
            <v>Vetas</v>
          </cell>
        </row>
        <row r="50206">
          <cell r="C50206" t="str">
            <v>68867</v>
          </cell>
          <cell r="D50206" t="str">
            <v>Vetas</v>
          </cell>
        </row>
        <row r="50207">
          <cell r="C50207" t="str">
            <v>68867</v>
          </cell>
          <cell r="D50207" t="str">
            <v>Vetas</v>
          </cell>
        </row>
        <row r="50208">
          <cell r="C50208" t="str">
            <v>68867</v>
          </cell>
          <cell r="D50208" t="str">
            <v>Vetas</v>
          </cell>
        </row>
        <row r="50209">
          <cell r="C50209" t="str">
            <v>68867</v>
          </cell>
          <cell r="D50209" t="str">
            <v>Vetas</v>
          </cell>
        </row>
        <row r="50210">
          <cell r="C50210" t="str">
            <v>68867</v>
          </cell>
          <cell r="D50210" t="str">
            <v>Vetas</v>
          </cell>
        </row>
        <row r="50211">
          <cell r="C50211" t="str">
            <v>68867</v>
          </cell>
          <cell r="D50211" t="str">
            <v>Vetas</v>
          </cell>
        </row>
        <row r="50212">
          <cell r="C50212" t="str">
            <v>68867</v>
          </cell>
          <cell r="D50212" t="str">
            <v>Vetas</v>
          </cell>
        </row>
        <row r="50213">
          <cell r="C50213" t="str">
            <v>68867</v>
          </cell>
          <cell r="D50213" t="str">
            <v>Vetas</v>
          </cell>
        </row>
        <row r="50214">
          <cell r="C50214" t="str">
            <v>68867</v>
          </cell>
          <cell r="D50214" t="str">
            <v>Vetas</v>
          </cell>
        </row>
        <row r="50215">
          <cell r="C50215" t="str">
            <v>68867</v>
          </cell>
          <cell r="D50215" t="str">
            <v>Vetas</v>
          </cell>
        </row>
        <row r="50216">
          <cell r="C50216" t="str">
            <v>68867</v>
          </cell>
          <cell r="D50216" t="str">
            <v>Vetas</v>
          </cell>
        </row>
        <row r="50217">
          <cell r="C50217" t="str">
            <v>68867</v>
          </cell>
          <cell r="D50217" t="str">
            <v>Vetas</v>
          </cell>
        </row>
        <row r="50218">
          <cell r="C50218" t="str">
            <v>68867</v>
          </cell>
          <cell r="D50218" t="str">
            <v>Vetas</v>
          </cell>
        </row>
        <row r="50219">
          <cell r="C50219" t="str">
            <v>68867</v>
          </cell>
          <cell r="D50219" t="str">
            <v>Vetas</v>
          </cell>
        </row>
        <row r="50220">
          <cell r="C50220" t="str">
            <v>68867</v>
          </cell>
          <cell r="D50220" t="str">
            <v>Vetas</v>
          </cell>
        </row>
        <row r="50221">
          <cell r="C50221" t="str">
            <v>68867</v>
          </cell>
          <cell r="D50221" t="str">
            <v>Vetas</v>
          </cell>
        </row>
        <row r="50222">
          <cell r="C50222" t="str">
            <v>68867</v>
          </cell>
          <cell r="D50222" t="str">
            <v>Vetas</v>
          </cell>
        </row>
        <row r="50223">
          <cell r="C50223" t="str">
            <v>68867</v>
          </cell>
          <cell r="D50223" t="str">
            <v>Vetas</v>
          </cell>
        </row>
        <row r="50224">
          <cell r="C50224" t="str">
            <v>68867</v>
          </cell>
          <cell r="D50224" t="str">
            <v>Vetas</v>
          </cell>
        </row>
        <row r="50225">
          <cell r="C50225" t="str">
            <v>68867</v>
          </cell>
          <cell r="D50225" t="str">
            <v>Vetas</v>
          </cell>
        </row>
        <row r="50226">
          <cell r="C50226" t="str">
            <v>68867</v>
          </cell>
          <cell r="D50226" t="str">
            <v>Vetas</v>
          </cell>
        </row>
        <row r="50227">
          <cell r="C50227" t="str">
            <v>68867</v>
          </cell>
          <cell r="D50227" t="str">
            <v>Vetas</v>
          </cell>
        </row>
        <row r="50228">
          <cell r="C50228" t="str">
            <v>68867</v>
          </cell>
          <cell r="D50228" t="str">
            <v>Vetas</v>
          </cell>
        </row>
        <row r="50229">
          <cell r="C50229" t="str">
            <v>68867</v>
          </cell>
          <cell r="D50229" t="str">
            <v>Vetas</v>
          </cell>
        </row>
        <row r="50230">
          <cell r="C50230" t="str">
            <v>68867</v>
          </cell>
          <cell r="D50230" t="str">
            <v>Vetas</v>
          </cell>
        </row>
        <row r="50231">
          <cell r="C50231" t="str">
            <v>68867</v>
          </cell>
          <cell r="D50231" t="str">
            <v>Vetas</v>
          </cell>
        </row>
        <row r="50232">
          <cell r="C50232" t="str">
            <v>68867</v>
          </cell>
          <cell r="D50232" t="str">
            <v>Vetas</v>
          </cell>
        </row>
        <row r="50233">
          <cell r="C50233" t="str">
            <v>68872</v>
          </cell>
          <cell r="D50233" t="str">
            <v>Villanueva</v>
          </cell>
        </row>
        <row r="50234">
          <cell r="C50234" t="str">
            <v>68872</v>
          </cell>
          <cell r="D50234" t="str">
            <v>Villanueva</v>
          </cell>
        </row>
        <row r="50235">
          <cell r="C50235" t="str">
            <v>68872</v>
          </cell>
          <cell r="D50235" t="str">
            <v>Villanueva</v>
          </cell>
        </row>
        <row r="50236">
          <cell r="C50236" t="str">
            <v>68872</v>
          </cell>
          <cell r="D50236" t="str">
            <v>Villanueva</v>
          </cell>
        </row>
        <row r="50237">
          <cell r="C50237" t="str">
            <v>68872</v>
          </cell>
          <cell r="D50237" t="str">
            <v>Villanueva</v>
          </cell>
        </row>
        <row r="50238">
          <cell r="C50238" t="str">
            <v>68872</v>
          </cell>
          <cell r="D50238" t="str">
            <v>Villanueva</v>
          </cell>
        </row>
        <row r="50239">
          <cell r="C50239" t="str">
            <v>68872</v>
          </cell>
          <cell r="D50239" t="str">
            <v>Villanueva</v>
          </cell>
        </row>
        <row r="50240">
          <cell r="C50240" t="str">
            <v>68872</v>
          </cell>
          <cell r="D50240" t="str">
            <v>Villanueva</v>
          </cell>
        </row>
        <row r="50241">
          <cell r="C50241" t="str">
            <v>68872</v>
          </cell>
          <cell r="D50241" t="str">
            <v>Villanueva</v>
          </cell>
        </row>
        <row r="50242">
          <cell r="C50242" t="str">
            <v>68872</v>
          </cell>
          <cell r="D50242" t="str">
            <v>Villanueva</v>
          </cell>
        </row>
        <row r="50243">
          <cell r="C50243" t="str">
            <v>68872</v>
          </cell>
          <cell r="D50243" t="str">
            <v>Villanueva</v>
          </cell>
        </row>
        <row r="50244">
          <cell r="C50244" t="str">
            <v>68872</v>
          </cell>
          <cell r="D50244" t="str">
            <v>Villanueva</v>
          </cell>
        </row>
        <row r="50245">
          <cell r="C50245" t="str">
            <v>68872</v>
          </cell>
          <cell r="D50245" t="str">
            <v>Villanueva</v>
          </cell>
        </row>
        <row r="50246">
          <cell r="C50246" t="str">
            <v>68872</v>
          </cell>
          <cell r="D50246" t="str">
            <v>Villanueva</v>
          </cell>
        </row>
        <row r="50247">
          <cell r="C50247" t="str">
            <v>68872</v>
          </cell>
          <cell r="D50247" t="str">
            <v>Villanueva</v>
          </cell>
        </row>
        <row r="50248">
          <cell r="C50248" t="str">
            <v>68872</v>
          </cell>
          <cell r="D50248" t="str">
            <v>Villanueva</v>
          </cell>
        </row>
        <row r="50249">
          <cell r="C50249" t="str">
            <v>68872</v>
          </cell>
          <cell r="D50249" t="str">
            <v>Villanueva</v>
          </cell>
        </row>
        <row r="50250">
          <cell r="C50250" t="str">
            <v>68872</v>
          </cell>
          <cell r="D50250" t="str">
            <v>Villanueva</v>
          </cell>
        </row>
        <row r="50251">
          <cell r="C50251" t="str">
            <v>68872</v>
          </cell>
          <cell r="D50251" t="str">
            <v>Villanueva</v>
          </cell>
        </row>
        <row r="50252">
          <cell r="C50252" t="str">
            <v>68872</v>
          </cell>
          <cell r="D50252" t="str">
            <v>Villanueva</v>
          </cell>
        </row>
        <row r="50253">
          <cell r="C50253" t="str">
            <v>68872</v>
          </cell>
          <cell r="D50253" t="str">
            <v>Villanueva</v>
          </cell>
        </row>
        <row r="50254">
          <cell r="C50254" t="str">
            <v>68872</v>
          </cell>
          <cell r="D50254" t="str">
            <v>Villanueva</v>
          </cell>
        </row>
        <row r="50255">
          <cell r="C50255" t="str">
            <v>68872</v>
          </cell>
          <cell r="D50255" t="str">
            <v>Villanueva</v>
          </cell>
        </row>
        <row r="50256">
          <cell r="C50256" t="str">
            <v>68872</v>
          </cell>
          <cell r="D50256" t="str">
            <v>Villanueva</v>
          </cell>
        </row>
        <row r="50257">
          <cell r="C50257" t="str">
            <v>68872</v>
          </cell>
          <cell r="D50257" t="str">
            <v>Villanueva</v>
          </cell>
        </row>
        <row r="50258">
          <cell r="C50258" t="str">
            <v>68872</v>
          </cell>
          <cell r="D50258" t="str">
            <v>Villanueva</v>
          </cell>
        </row>
        <row r="50259">
          <cell r="C50259" t="str">
            <v>68872</v>
          </cell>
          <cell r="D50259" t="str">
            <v>Villanueva</v>
          </cell>
        </row>
        <row r="50260">
          <cell r="C50260" t="str">
            <v>68872</v>
          </cell>
          <cell r="D50260" t="str">
            <v>Villanueva</v>
          </cell>
        </row>
        <row r="50261">
          <cell r="C50261" t="str">
            <v>68872</v>
          </cell>
          <cell r="D50261" t="str">
            <v>Villanueva</v>
          </cell>
        </row>
        <row r="50262">
          <cell r="C50262" t="str">
            <v>68872</v>
          </cell>
          <cell r="D50262" t="str">
            <v>Villanueva</v>
          </cell>
        </row>
        <row r="50263">
          <cell r="C50263" t="str">
            <v>68872</v>
          </cell>
          <cell r="D50263" t="str">
            <v>Villanueva</v>
          </cell>
        </row>
        <row r="50264">
          <cell r="C50264" t="str">
            <v>68872</v>
          </cell>
          <cell r="D50264" t="str">
            <v>Villanueva</v>
          </cell>
        </row>
        <row r="50265">
          <cell r="C50265" t="str">
            <v>68872</v>
          </cell>
          <cell r="D50265" t="str">
            <v>Villanueva</v>
          </cell>
        </row>
        <row r="50266">
          <cell r="C50266" t="str">
            <v>68872</v>
          </cell>
          <cell r="D50266" t="str">
            <v>Villanueva</v>
          </cell>
        </row>
        <row r="50267">
          <cell r="C50267" t="str">
            <v>68872</v>
          </cell>
          <cell r="D50267" t="str">
            <v>Villanueva</v>
          </cell>
        </row>
        <row r="50268">
          <cell r="C50268" t="str">
            <v>68872</v>
          </cell>
          <cell r="D50268" t="str">
            <v>Villanueva</v>
          </cell>
        </row>
        <row r="50269">
          <cell r="C50269" t="str">
            <v>68872</v>
          </cell>
          <cell r="D50269" t="str">
            <v>Villanueva</v>
          </cell>
        </row>
        <row r="50270">
          <cell r="C50270" t="str">
            <v>68872</v>
          </cell>
          <cell r="D50270" t="str">
            <v>Villanueva</v>
          </cell>
        </row>
        <row r="50271">
          <cell r="C50271" t="str">
            <v>68872</v>
          </cell>
          <cell r="D50271" t="str">
            <v>Villanueva</v>
          </cell>
        </row>
        <row r="50272">
          <cell r="C50272" t="str">
            <v>68872</v>
          </cell>
          <cell r="D50272" t="str">
            <v>Villanueva</v>
          </cell>
        </row>
        <row r="50273">
          <cell r="C50273" t="str">
            <v>68872</v>
          </cell>
          <cell r="D50273" t="str">
            <v>Villanueva</v>
          </cell>
        </row>
        <row r="50274">
          <cell r="C50274" t="str">
            <v>68872</v>
          </cell>
          <cell r="D50274" t="str">
            <v>Villanueva</v>
          </cell>
        </row>
        <row r="50275">
          <cell r="C50275" t="str">
            <v>68872</v>
          </cell>
          <cell r="D50275" t="str">
            <v>Villanueva</v>
          </cell>
        </row>
        <row r="50276">
          <cell r="C50276" t="str">
            <v>68872</v>
          </cell>
          <cell r="D50276" t="str">
            <v>Villanueva</v>
          </cell>
        </row>
        <row r="50277">
          <cell r="C50277" t="str">
            <v>68872</v>
          </cell>
          <cell r="D50277" t="str">
            <v>Villanueva</v>
          </cell>
        </row>
        <row r="50278">
          <cell r="C50278" t="str">
            <v>68872</v>
          </cell>
          <cell r="D50278" t="str">
            <v>Villanueva</v>
          </cell>
        </row>
        <row r="50279">
          <cell r="C50279" t="str">
            <v>68872</v>
          </cell>
          <cell r="D50279" t="str">
            <v>Villanueva</v>
          </cell>
        </row>
        <row r="50280">
          <cell r="C50280" t="str">
            <v>68872</v>
          </cell>
          <cell r="D50280" t="str">
            <v>Villanueva</v>
          </cell>
        </row>
        <row r="50281">
          <cell r="C50281" t="str">
            <v>68872</v>
          </cell>
          <cell r="D50281" t="str">
            <v>Villanueva</v>
          </cell>
        </row>
        <row r="50282">
          <cell r="C50282" t="str">
            <v>68872</v>
          </cell>
          <cell r="D50282" t="str">
            <v>Villanueva</v>
          </cell>
        </row>
        <row r="50283">
          <cell r="C50283" t="str">
            <v>68872</v>
          </cell>
          <cell r="D50283" t="str">
            <v>Villanueva</v>
          </cell>
        </row>
        <row r="50284">
          <cell r="C50284" t="str">
            <v>68872</v>
          </cell>
          <cell r="D50284" t="str">
            <v>Villanueva</v>
          </cell>
        </row>
        <row r="50285">
          <cell r="C50285" t="str">
            <v>68872</v>
          </cell>
          <cell r="D50285" t="str">
            <v>Villanueva</v>
          </cell>
        </row>
        <row r="50286">
          <cell r="C50286" t="str">
            <v>68872</v>
          </cell>
          <cell r="D50286" t="str">
            <v>Villanueva</v>
          </cell>
        </row>
        <row r="50287">
          <cell r="C50287" t="str">
            <v>68895</v>
          </cell>
          <cell r="D50287" t="str">
            <v>Zapatoca</v>
          </cell>
        </row>
        <row r="50288">
          <cell r="C50288" t="str">
            <v>68895</v>
          </cell>
          <cell r="D50288" t="str">
            <v>Zapatoca</v>
          </cell>
        </row>
        <row r="50289">
          <cell r="C50289" t="str">
            <v>68895</v>
          </cell>
          <cell r="D50289" t="str">
            <v>Zapatoca</v>
          </cell>
        </row>
        <row r="50290">
          <cell r="C50290" t="str">
            <v>68895</v>
          </cell>
          <cell r="D50290" t="str">
            <v>Zapatoca</v>
          </cell>
        </row>
        <row r="50291">
          <cell r="C50291" t="str">
            <v>68895</v>
          </cell>
          <cell r="D50291" t="str">
            <v>Zapatoca</v>
          </cell>
        </row>
        <row r="50292">
          <cell r="C50292" t="str">
            <v>68895</v>
          </cell>
          <cell r="D50292" t="str">
            <v>Zapatoca</v>
          </cell>
        </row>
        <row r="50293">
          <cell r="C50293" t="str">
            <v>68895</v>
          </cell>
          <cell r="D50293" t="str">
            <v>Zapatoca</v>
          </cell>
        </row>
        <row r="50294">
          <cell r="C50294" t="str">
            <v>68895</v>
          </cell>
          <cell r="D50294" t="str">
            <v>Zapatoca</v>
          </cell>
        </row>
        <row r="50295">
          <cell r="C50295" t="str">
            <v>68895</v>
          </cell>
          <cell r="D50295" t="str">
            <v>Zapatoca</v>
          </cell>
        </row>
        <row r="50296">
          <cell r="C50296" t="str">
            <v>68895</v>
          </cell>
          <cell r="D50296" t="str">
            <v>Zapatoca</v>
          </cell>
        </row>
        <row r="50297">
          <cell r="C50297" t="str">
            <v>68895</v>
          </cell>
          <cell r="D50297" t="str">
            <v>Zapatoca</v>
          </cell>
        </row>
        <row r="50298">
          <cell r="C50298" t="str">
            <v>68895</v>
          </cell>
          <cell r="D50298" t="str">
            <v>Zapatoca</v>
          </cell>
        </row>
        <row r="50299">
          <cell r="C50299" t="str">
            <v>68895</v>
          </cell>
          <cell r="D50299" t="str">
            <v>Zapatoca</v>
          </cell>
        </row>
        <row r="50300">
          <cell r="C50300" t="str">
            <v>68895</v>
          </cell>
          <cell r="D50300" t="str">
            <v>Zapatoca</v>
          </cell>
        </row>
        <row r="50301">
          <cell r="C50301" t="str">
            <v>68895</v>
          </cell>
          <cell r="D50301" t="str">
            <v>Zapatoca</v>
          </cell>
        </row>
        <row r="50302">
          <cell r="C50302" t="str">
            <v>68895</v>
          </cell>
          <cell r="D50302" t="str">
            <v>Zapatoca</v>
          </cell>
        </row>
        <row r="50303">
          <cell r="C50303" t="str">
            <v>68895</v>
          </cell>
          <cell r="D50303" t="str">
            <v>Zapatoca</v>
          </cell>
        </row>
        <row r="50304">
          <cell r="C50304" t="str">
            <v>68895</v>
          </cell>
          <cell r="D50304" t="str">
            <v>Zapatoca</v>
          </cell>
        </row>
        <row r="50305">
          <cell r="C50305" t="str">
            <v>68895</v>
          </cell>
          <cell r="D50305" t="str">
            <v>Zapatoca</v>
          </cell>
        </row>
        <row r="50306">
          <cell r="C50306" t="str">
            <v>68895</v>
          </cell>
          <cell r="D50306" t="str">
            <v>Zapatoca</v>
          </cell>
        </row>
        <row r="50307">
          <cell r="C50307" t="str">
            <v>68895</v>
          </cell>
          <cell r="D50307" t="str">
            <v>Zapatoca</v>
          </cell>
        </row>
        <row r="50308">
          <cell r="C50308" t="str">
            <v>68895</v>
          </cell>
          <cell r="D50308" t="str">
            <v>Zapatoca</v>
          </cell>
        </row>
        <row r="50309">
          <cell r="C50309" t="str">
            <v>68895</v>
          </cell>
          <cell r="D50309" t="str">
            <v>Zapatoca</v>
          </cell>
        </row>
        <row r="50310">
          <cell r="C50310" t="str">
            <v>68895</v>
          </cell>
          <cell r="D50310" t="str">
            <v>Zapatoca</v>
          </cell>
        </row>
        <row r="50311">
          <cell r="C50311" t="str">
            <v>68895</v>
          </cell>
          <cell r="D50311" t="str">
            <v>Zapatoca</v>
          </cell>
        </row>
        <row r="50312">
          <cell r="C50312" t="str">
            <v>68895</v>
          </cell>
          <cell r="D50312" t="str">
            <v>Zapatoca</v>
          </cell>
        </row>
        <row r="50313">
          <cell r="C50313" t="str">
            <v>68895</v>
          </cell>
          <cell r="D50313" t="str">
            <v>Zapatoca</v>
          </cell>
        </row>
        <row r="50314">
          <cell r="C50314" t="str">
            <v>68895</v>
          </cell>
          <cell r="D50314" t="str">
            <v>Zapatoca</v>
          </cell>
        </row>
        <row r="50315">
          <cell r="C50315" t="str">
            <v>68895</v>
          </cell>
          <cell r="D50315" t="str">
            <v>Zapatoca</v>
          </cell>
        </row>
        <row r="50316">
          <cell r="C50316" t="str">
            <v>68895</v>
          </cell>
          <cell r="D50316" t="str">
            <v>Zapatoca</v>
          </cell>
        </row>
        <row r="50317">
          <cell r="C50317" t="str">
            <v>68895</v>
          </cell>
          <cell r="D50317" t="str">
            <v>Zapatoca</v>
          </cell>
        </row>
        <row r="50318">
          <cell r="C50318" t="str">
            <v>68895</v>
          </cell>
          <cell r="D50318" t="str">
            <v>Zapatoca</v>
          </cell>
        </row>
        <row r="50319">
          <cell r="C50319" t="str">
            <v>68895</v>
          </cell>
          <cell r="D50319" t="str">
            <v>Zapatoca</v>
          </cell>
        </row>
        <row r="50320">
          <cell r="C50320" t="str">
            <v>68895</v>
          </cell>
          <cell r="D50320" t="str">
            <v>Zapatoca</v>
          </cell>
        </row>
        <row r="50321">
          <cell r="C50321" t="str">
            <v>68895</v>
          </cell>
          <cell r="D50321" t="str">
            <v>Zapatoca</v>
          </cell>
        </row>
        <row r="50322">
          <cell r="C50322" t="str">
            <v>68895</v>
          </cell>
          <cell r="D50322" t="str">
            <v>Zapatoca</v>
          </cell>
        </row>
        <row r="50323">
          <cell r="C50323" t="str">
            <v>68895</v>
          </cell>
          <cell r="D50323" t="str">
            <v>Zapatoca</v>
          </cell>
        </row>
        <row r="50324">
          <cell r="C50324" t="str">
            <v>68895</v>
          </cell>
          <cell r="D50324" t="str">
            <v>Zapatoca</v>
          </cell>
        </row>
        <row r="50325">
          <cell r="C50325" t="str">
            <v>68895</v>
          </cell>
          <cell r="D50325" t="str">
            <v>Zapatoca</v>
          </cell>
        </row>
        <row r="50326">
          <cell r="C50326" t="str">
            <v>68895</v>
          </cell>
          <cell r="D50326" t="str">
            <v>Zapatoca</v>
          </cell>
        </row>
        <row r="50327">
          <cell r="C50327" t="str">
            <v>68895</v>
          </cell>
          <cell r="D50327" t="str">
            <v>Zapatoca</v>
          </cell>
        </row>
        <row r="50328">
          <cell r="C50328" t="str">
            <v>68895</v>
          </cell>
          <cell r="D50328" t="str">
            <v>Zapatoca</v>
          </cell>
        </row>
        <row r="50329">
          <cell r="C50329" t="str">
            <v>68895</v>
          </cell>
          <cell r="D50329" t="str">
            <v>Zapatoca</v>
          </cell>
        </row>
        <row r="50330">
          <cell r="C50330" t="str">
            <v>68895</v>
          </cell>
          <cell r="D50330" t="str">
            <v>Zapatoca</v>
          </cell>
        </row>
        <row r="50331">
          <cell r="C50331" t="str">
            <v>68895</v>
          </cell>
          <cell r="D50331" t="str">
            <v>Zapatoca</v>
          </cell>
        </row>
        <row r="50332">
          <cell r="C50332" t="str">
            <v>68895</v>
          </cell>
          <cell r="D50332" t="str">
            <v>Zapatoca</v>
          </cell>
        </row>
        <row r="50333">
          <cell r="C50333" t="str">
            <v>68895</v>
          </cell>
          <cell r="D50333" t="str">
            <v>Zapatoca</v>
          </cell>
        </row>
        <row r="50334">
          <cell r="C50334" t="str">
            <v>68895</v>
          </cell>
          <cell r="D50334" t="str">
            <v>Zapatoca</v>
          </cell>
        </row>
        <row r="50335">
          <cell r="C50335" t="str">
            <v>68895</v>
          </cell>
          <cell r="D50335" t="str">
            <v>Zapatoca</v>
          </cell>
        </row>
        <row r="50336">
          <cell r="C50336" t="str">
            <v>68895</v>
          </cell>
          <cell r="D50336" t="str">
            <v>Zapatoca</v>
          </cell>
        </row>
        <row r="50337">
          <cell r="C50337" t="str">
            <v>68895</v>
          </cell>
          <cell r="D50337" t="str">
            <v>Zapatoca</v>
          </cell>
        </row>
        <row r="50338">
          <cell r="C50338" t="str">
            <v>68895</v>
          </cell>
          <cell r="D50338" t="str">
            <v>Zapatoca</v>
          </cell>
        </row>
        <row r="50339">
          <cell r="C50339" t="str">
            <v>68895</v>
          </cell>
          <cell r="D50339" t="str">
            <v>Zapatoca</v>
          </cell>
        </row>
        <row r="50340">
          <cell r="C50340" t="str">
            <v>68895</v>
          </cell>
          <cell r="D50340" t="str">
            <v>Zapatoca</v>
          </cell>
        </row>
        <row r="50341">
          <cell r="C50341" t="str">
            <v>70001</v>
          </cell>
          <cell r="D50341" t="str">
            <v>Sincelejo</v>
          </cell>
        </row>
        <row r="50342">
          <cell r="C50342" t="str">
            <v>70001</v>
          </cell>
          <cell r="D50342" t="str">
            <v>Sincelejo</v>
          </cell>
        </row>
        <row r="50343">
          <cell r="C50343" t="str">
            <v>70001</v>
          </cell>
          <cell r="D50343" t="str">
            <v>Sincelejo</v>
          </cell>
        </row>
        <row r="50344">
          <cell r="C50344" t="str">
            <v>70001</v>
          </cell>
          <cell r="D50344" t="str">
            <v>Sincelejo</v>
          </cell>
        </row>
        <row r="50345">
          <cell r="C50345" t="str">
            <v>70001</v>
          </cell>
          <cell r="D50345" t="str">
            <v>Sincelejo</v>
          </cell>
        </row>
        <row r="50346">
          <cell r="C50346" t="str">
            <v>70001</v>
          </cell>
          <cell r="D50346" t="str">
            <v>Sincelejo</v>
          </cell>
        </row>
        <row r="50347">
          <cell r="C50347" t="str">
            <v>70001</v>
          </cell>
          <cell r="D50347" t="str">
            <v>Sincelejo</v>
          </cell>
        </row>
        <row r="50348">
          <cell r="C50348" t="str">
            <v>70001</v>
          </cell>
          <cell r="D50348" t="str">
            <v>Sincelejo</v>
          </cell>
        </row>
        <row r="50349">
          <cell r="C50349" t="str">
            <v>70001</v>
          </cell>
          <cell r="D50349" t="str">
            <v>Sincelejo</v>
          </cell>
        </row>
        <row r="50350">
          <cell r="C50350" t="str">
            <v>70001</v>
          </cell>
          <cell r="D50350" t="str">
            <v>Sincelejo</v>
          </cell>
        </row>
        <row r="50351">
          <cell r="C50351" t="str">
            <v>70001</v>
          </cell>
          <cell r="D50351" t="str">
            <v>Sincelejo</v>
          </cell>
        </row>
        <row r="50352">
          <cell r="C50352" t="str">
            <v>70001</v>
          </cell>
          <cell r="D50352" t="str">
            <v>Sincelejo</v>
          </cell>
        </row>
        <row r="50353">
          <cell r="C50353" t="str">
            <v>70001</v>
          </cell>
          <cell r="D50353" t="str">
            <v>Sincelejo</v>
          </cell>
        </row>
        <row r="50354">
          <cell r="C50354" t="str">
            <v>70001</v>
          </cell>
          <cell r="D50354" t="str">
            <v>Sincelejo</v>
          </cell>
        </row>
        <row r="50355">
          <cell r="C50355" t="str">
            <v>70001</v>
          </cell>
          <cell r="D50355" t="str">
            <v>Sincelejo</v>
          </cell>
        </row>
        <row r="50356">
          <cell r="C50356" t="str">
            <v>70001</v>
          </cell>
          <cell r="D50356" t="str">
            <v>Sincelejo</v>
          </cell>
        </row>
        <row r="50357">
          <cell r="C50357" t="str">
            <v>70001</v>
          </cell>
          <cell r="D50357" t="str">
            <v>Sincelejo</v>
          </cell>
        </row>
        <row r="50358">
          <cell r="C50358" t="str">
            <v>70001</v>
          </cell>
          <cell r="D50358" t="str">
            <v>Sincelejo</v>
          </cell>
        </row>
        <row r="50359">
          <cell r="C50359" t="str">
            <v>70001</v>
          </cell>
          <cell r="D50359" t="str">
            <v>Sincelejo</v>
          </cell>
        </row>
        <row r="50360">
          <cell r="C50360" t="str">
            <v>70001</v>
          </cell>
          <cell r="D50360" t="str">
            <v>Sincelejo</v>
          </cell>
        </row>
        <row r="50361">
          <cell r="C50361" t="str">
            <v>70001</v>
          </cell>
          <cell r="D50361" t="str">
            <v>Sincelejo</v>
          </cell>
        </row>
        <row r="50362">
          <cell r="C50362" t="str">
            <v>70001</v>
          </cell>
          <cell r="D50362" t="str">
            <v>Sincelejo</v>
          </cell>
        </row>
        <row r="50363">
          <cell r="C50363" t="str">
            <v>70001</v>
          </cell>
          <cell r="D50363" t="str">
            <v>Sincelejo</v>
          </cell>
        </row>
        <row r="50364">
          <cell r="C50364" t="str">
            <v>70001</v>
          </cell>
          <cell r="D50364" t="str">
            <v>Sincelejo</v>
          </cell>
        </row>
        <row r="50365">
          <cell r="C50365" t="str">
            <v>70001</v>
          </cell>
          <cell r="D50365" t="str">
            <v>Sincelejo</v>
          </cell>
        </row>
        <row r="50366">
          <cell r="C50366" t="str">
            <v>70001</v>
          </cell>
          <cell r="D50366" t="str">
            <v>Sincelejo</v>
          </cell>
        </row>
        <row r="50367">
          <cell r="C50367" t="str">
            <v>70001</v>
          </cell>
          <cell r="D50367" t="str">
            <v>Sincelejo</v>
          </cell>
        </row>
        <row r="50368">
          <cell r="C50368" t="str">
            <v>70001</v>
          </cell>
          <cell r="D50368" t="str">
            <v>Sincelejo</v>
          </cell>
        </row>
        <row r="50369">
          <cell r="C50369" t="str">
            <v>70001</v>
          </cell>
          <cell r="D50369" t="str">
            <v>Sincelejo</v>
          </cell>
        </row>
        <row r="50370">
          <cell r="C50370" t="str">
            <v>70001</v>
          </cell>
          <cell r="D50370" t="str">
            <v>Sincelejo</v>
          </cell>
        </row>
        <row r="50371">
          <cell r="C50371" t="str">
            <v>70001</v>
          </cell>
          <cell r="D50371" t="str">
            <v>Sincelejo</v>
          </cell>
        </row>
        <row r="50372">
          <cell r="C50372" t="str">
            <v>70001</v>
          </cell>
          <cell r="D50372" t="str">
            <v>Sincelejo</v>
          </cell>
        </row>
        <row r="50373">
          <cell r="C50373" t="str">
            <v>70001</v>
          </cell>
          <cell r="D50373" t="str">
            <v>Sincelejo</v>
          </cell>
        </row>
        <row r="50374">
          <cell r="C50374" t="str">
            <v>70001</v>
          </cell>
          <cell r="D50374" t="str">
            <v>Sincelejo</v>
          </cell>
        </row>
        <row r="50375">
          <cell r="C50375" t="str">
            <v>70001</v>
          </cell>
          <cell r="D50375" t="str">
            <v>Sincelejo</v>
          </cell>
        </row>
        <row r="50376">
          <cell r="C50376" t="str">
            <v>70001</v>
          </cell>
          <cell r="D50376" t="str">
            <v>Sincelejo</v>
          </cell>
        </row>
        <row r="50377">
          <cell r="C50377" t="str">
            <v>70001</v>
          </cell>
          <cell r="D50377" t="str">
            <v>Sincelejo</v>
          </cell>
        </row>
        <row r="50378">
          <cell r="C50378" t="str">
            <v>70001</v>
          </cell>
          <cell r="D50378" t="str">
            <v>Sincelejo</v>
          </cell>
        </row>
        <row r="50379">
          <cell r="C50379" t="str">
            <v>70001</v>
          </cell>
          <cell r="D50379" t="str">
            <v>Sincelejo</v>
          </cell>
        </row>
        <row r="50380">
          <cell r="C50380" t="str">
            <v>70001</v>
          </cell>
          <cell r="D50380" t="str">
            <v>Sincelejo</v>
          </cell>
        </row>
        <row r="50381">
          <cell r="C50381" t="str">
            <v>70001</v>
          </cell>
          <cell r="D50381" t="str">
            <v>Sincelejo</v>
          </cell>
        </row>
        <row r="50382">
          <cell r="C50382" t="str">
            <v>70001</v>
          </cell>
          <cell r="D50382" t="str">
            <v>Sincelejo</v>
          </cell>
        </row>
        <row r="50383">
          <cell r="C50383" t="str">
            <v>70001</v>
          </cell>
          <cell r="D50383" t="str">
            <v>Sincelejo</v>
          </cell>
        </row>
        <row r="50384">
          <cell r="C50384" t="str">
            <v>70001</v>
          </cell>
          <cell r="D50384" t="str">
            <v>Sincelejo</v>
          </cell>
        </row>
        <row r="50385">
          <cell r="C50385" t="str">
            <v>70001</v>
          </cell>
          <cell r="D50385" t="str">
            <v>Sincelejo</v>
          </cell>
        </row>
        <row r="50386">
          <cell r="C50386" t="str">
            <v>70001</v>
          </cell>
          <cell r="D50386" t="str">
            <v>Sincelejo</v>
          </cell>
        </row>
        <row r="50387">
          <cell r="C50387" t="str">
            <v>70001</v>
          </cell>
          <cell r="D50387" t="str">
            <v>Sincelejo</v>
          </cell>
        </row>
        <row r="50388">
          <cell r="C50388" t="str">
            <v>70001</v>
          </cell>
          <cell r="D50388" t="str">
            <v>Sincelejo</v>
          </cell>
        </row>
        <row r="50389">
          <cell r="C50389" t="str">
            <v>70001</v>
          </cell>
          <cell r="D50389" t="str">
            <v>Sincelejo</v>
          </cell>
        </row>
        <row r="50390">
          <cell r="C50390" t="str">
            <v>70001</v>
          </cell>
          <cell r="D50390" t="str">
            <v>Sincelejo</v>
          </cell>
        </row>
        <row r="50391">
          <cell r="C50391" t="str">
            <v>70001</v>
          </cell>
          <cell r="D50391" t="str">
            <v>Sincelejo</v>
          </cell>
        </row>
        <row r="50392">
          <cell r="C50392" t="str">
            <v>70001</v>
          </cell>
          <cell r="D50392" t="str">
            <v>Sincelejo</v>
          </cell>
        </row>
        <row r="50393">
          <cell r="C50393" t="str">
            <v>70001</v>
          </cell>
          <cell r="D50393" t="str">
            <v>Sincelejo</v>
          </cell>
        </row>
        <row r="50394">
          <cell r="C50394" t="str">
            <v>70001</v>
          </cell>
          <cell r="D50394" t="str">
            <v>Sincelejo</v>
          </cell>
        </row>
        <row r="50395">
          <cell r="C50395" t="str">
            <v>70110</v>
          </cell>
          <cell r="D50395" t="str">
            <v>Buenavista</v>
          </cell>
        </row>
        <row r="50396">
          <cell r="C50396" t="str">
            <v>70110</v>
          </cell>
          <cell r="D50396" t="str">
            <v>Buenavista</v>
          </cell>
        </row>
        <row r="50397">
          <cell r="C50397" t="str">
            <v>70110</v>
          </cell>
          <cell r="D50397" t="str">
            <v>Buenavista</v>
          </cell>
        </row>
        <row r="50398">
          <cell r="C50398" t="str">
            <v>70110</v>
          </cell>
          <cell r="D50398" t="str">
            <v>Buenavista</v>
          </cell>
        </row>
        <row r="50399">
          <cell r="C50399" t="str">
            <v>70110</v>
          </cell>
          <cell r="D50399" t="str">
            <v>Buenavista</v>
          </cell>
        </row>
        <row r="50400">
          <cell r="C50400" t="str">
            <v>70110</v>
          </cell>
          <cell r="D50400" t="str">
            <v>Buenavista</v>
          </cell>
        </row>
        <row r="50401">
          <cell r="C50401" t="str">
            <v>70110</v>
          </cell>
          <cell r="D50401" t="str">
            <v>Buenavista</v>
          </cell>
        </row>
        <row r="50402">
          <cell r="C50402" t="str">
            <v>70110</v>
          </cell>
          <cell r="D50402" t="str">
            <v>Buenavista</v>
          </cell>
        </row>
        <row r="50403">
          <cell r="C50403" t="str">
            <v>70110</v>
          </cell>
          <cell r="D50403" t="str">
            <v>Buenavista</v>
          </cell>
        </row>
        <row r="50404">
          <cell r="C50404" t="str">
            <v>70110</v>
          </cell>
          <cell r="D50404" t="str">
            <v>Buenavista</v>
          </cell>
        </row>
        <row r="50405">
          <cell r="C50405" t="str">
            <v>70110</v>
          </cell>
          <cell r="D50405" t="str">
            <v>Buenavista</v>
          </cell>
        </row>
        <row r="50406">
          <cell r="C50406" t="str">
            <v>70110</v>
          </cell>
          <cell r="D50406" t="str">
            <v>Buenavista</v>
          </cell>
        </row>
        <row r="50407">
          <cell r="C50407" t="str">
            <v>70110</v>
          </cell>
          <cell r="D50407" t="str">
            <v>Buenavista</v>
          </cell>
        </row>
        <row r="50408">
          <cell r="C50408" t="str">
            <v>70110</v>
          </cell>
          <cell r="D50408" t="str">
            <v>Buenavista</v>
          </cell>
        </row>
        <row r="50409">
          <cell r="C50409" t="str">
            <v>70110</v>
          </cell>
          <cell r="D50409" t="str">
            <v>Buenavista</v>
          </cell>
        </row>
        <row r="50410">
          <cell r="C50410" t="str">
            <v>70110</v>
          </cell>
          <cell r="D50410" t="str">
            <v>Buenavista</v>
          </cell>
        </row>
        <row r="50411">
          <cell r="C50411" t="str">
            <v>70110</v>
          </cell>
          <cell r="D50411" t="str">
            <v>Buenavista</v>
          </cell>
        </row>
        <row r="50412">
          <cell r="C50412" t="str">
            <v>70110</v>
          </cell>
          <cell r="D50412" t="str">
            <v>Buenavista</v>
          </cell>
        </row>
        <row r="50413">
          <cell r="C50413" t="str">
            <v>70110</v>
          </cell>
          <cell r="D50413" t="str">
            <v>Buenavista</v>
          </cell>
        </row>
        <row r="50414">
          <cell r="C50414" t="str">
            <v>70110</v>
          </cell>
          <cell r="D50414" t="str">
            <v>Buenavista</v>
          </cell>
        </row>
        <row r="50415">
          <cell r="C50415" t="str">
            <v>70110</v>
          </cell>
          <cell r="D50415" t="str">
            <v>Buenavista</v>
          </cell>
        </row>
        <row r="50416">
          <cell r="C50416" t="str">
            <v>70110</v>
          </cell>
          <cell r="D50416" t="str">
            <v>Buenavista</v>
          </cell>
        </row>
        <row r="50417">
          <cell r="C50417" t="str">
            <v>70110</v>
          </cell>
          <cell r="D50417" t="str">
            <v>Buenavista</v>
          </cell>
        </row>
        <row r="50418">
          <cell r="C50418" t="str">
            <v>70110</v>
          </cell>
          <cell r="D50418" t="str">
            <v>Buenavista</v>
          </cell>
        </row>
        <row r="50419">
          <cell r="C50419" t="str">
            <v>70110</v>
          </cell>
          <cell r="D50419" t="str">
            <v>Buenavista</v>
          </cell>
        </row>
        <row r="50420">
          <cell r="C50420" t="str">
            <v>70110</v>
          </cell>
          <cell r="D50420" t="str">
            <v>Buenavista</v>
          </cell>
        </row>
        <row r="50421">
          <cell r="C50421" t="str">
            <v>70110</v>
          </cell>
          <cell r="D50421" t="str">
            <v>Buenavista</v>
          </cell>
        </row>
        <row r="50422">
          <cell r="C50422" t="str">
            <v>70110</v>
          </cell>
          <cell r="D50422" t="str">
            <v>Buenavista</v>
          </cell>
        </row>
        <row r="50423">
          <cell r="C50423" t="str">
            <v>70110</v>
          </cell>
          <cell r="D50423" t="str">
            <v>Buenavista</v>
          </cell>
        </row>
        <row r="50424">
          <cell r="C50424" t="str">
            <v>70110</v>
          </cell>
          <cell r="D50424" t="str">
            <v>Buenavista</v>
          </cell>
        </row>
        <row r="50425">
          <cell r="C50425" t="str">
            <v>70110</v>
          </cell>
          <cell r="D50425" t="str">
            <v>Buenavista</v>
          </cell>
        </row>
        <row r="50426">
          <cell r="C50426" t="str">
            <v>70110</v>
          </cell>
          <cell r="D50426" t="str">
            <v>Buenavista</v>
          </cell>
        </row>
        <row r="50427">
          <cell r="C50427" t="str">
            <v>70110</v>
          </cell>
          <cell r="D50427" t="str">
            <v>Buenavista</v>
          </cell>
        </row>
        <row r="50428">
          <cell r="C50428" t="str">
            <v>70110</v>
          </cell>
          <cell r="D50428" t="str">
            <v>Buenavista</v>
          </cell>
        </row>
        <row r="50429">
          <cell r="C50429" t="str">
            <v>70110</v>
          </cell>
          <cell r="D50429" t="str">
            <v>Buenavista</v>
          </cell>
        </row>
        <row r="50430">
          <cell r="C50430" t="str">
            <v>70110</v>
          </cell>
          <cell r="D50430" t="str">
            <v>Buenavista</v>
          </cell>
        </row>
        <row r="50431">
          <cell r="C50431" t="str">
            <v>70110</v>
          </cell>
          <cell r="D50431" t="str">
            <v>Buenavista</v>
          </cell>
        </row>
        <row r="50432">
          <cell r="C50432" t="str">
            <v>70110</v>
          </cell>
          <cell r="D50432" t="str">
            <v>Buenavista</v>
          </cell>
        </row>
        <row r="50433">
          <cell r="C50433" t="str">
            <v>70110</v>
          </cell>
          <cell r="D50433" t="str">
            <v>Buenavista</v>
          </cell>
        </row>
        <row r="50434">
          <cell r="C50434" t="str">
            <v>70110</v>
          </cell>
          <cell r="D50434" t="str">
            <v>Buenavista</v>
          </cell>
        </row>
        <row r="50435">
          <cell r="C50435" t="str">
            <v>70110</v>
          </cell>
          <cell r="D50435" t="str">
            <v>Buenavista</v>
          </cell>
        </row>
        <row r="50436">
          <cell r="C50436" t="str">
            <v>70110</v>
          </cell>
          <cell r="D50436" t="str">
            <v>Buenavista</v>
          </cell>
        </row>
        <row r="50437">
          <cell r="C50437" t="str">
            <v>70110</v>
          </cell>
          <cell r="D50437" t="str">
            <v>Buenavista</v>
          </cell>
        </row>
        <row r="50438">
          <cell r="C50438" t="str">
            <v>70110</v>
          </cell>
          <cell r="D50438" t="str">
            <v>Buenavista</v>
          </cell>
        </row>
        <row r="50439">
          <cell r="C50439" t="str">
            <v>70110</v>
          </cell>
          <cell r="D50439" t="str">
            <v>Buenavista</v>
          </cell>
        </row>
        <row r="50440">
          <cell r="C50440" t="str">
            <v>70110</v>
          </cell>
          <cell r="D50440" t="str">
            <v>Buenavista</v>
          </cell>
        </row>
        <row r="50441">
          <cell r="C50441" t="str">
            <v>70110</v>
          </cell>
          <cell r="D50441" t="str">
            <v>Buenavista</v>
          </cell>
        </row>
        <row r="50442">
          <cell r="C50442" t="str">
            <v>70110</v>
          </cell>
          <cell r="D50442" t="str">
            <v>Buenavista</v>
          </cell>
        </row>
        <row r="50443">
          <cell r="C50443" t="str">
            <v>70110</v>
          </cell>
          <cell r="D50443" t="str">
            <v>Buenavista</v>
          </cell>
        </row>
        <row r="50444">
          <cell r="C50444" t="str">
            <v>70110</v>
          </cell>
          <cell r="D50444" t="str">
            <v>Buenavista</v>
          </cell>
        </row>
        <row r="50445">
          <cell r="C50445" t="str">
            <v>70110</v>
          </cell>
          <cell r="D50445" t="str">
            <v>Buenavista</v>
          </cell>
        </row>
        <row r="50446">
          <cell r="C50446" t="str">
            <v>70110</v>
          </cell>
          <cell r="D50446" t="str">
            <v>Buenavista</v>
          </cell>
        </row>
        <row r="50447">
          <cell r="C50447" t="str">
            <v>70110</v>
          </cell>
          <cell r="D50447" t="str">
            <v>Buenavista</v>
          </cell>
        </row>
        <row r="50448">
          <cell r="C50448" t="str">
            <v>70110</v>
          </cell>
          <cell r="D50448" t="str">
            <v>Buenavista</v>
          </cell>
        </row>
        <row r="50449">
          <cell r="C50449" t="str">
            <v>70124</v>
          </cell>
          <cell r="D50449" t="str">
            <v>Caimito</v>
          </cell>
        </row>
        <row r="50450">
          <cell r="C50450" t="str">
            <v>70124</v>
          </cell>
          <cell r="D50450" t="str">
            <v>Caimito</v>
          </cell>
        </row>
        <row r="50451">
          <cell r="C50451" t="str">
            <v>70124</v>
          </cell>
          <cell r="D50451" t="str">
            <v>Caimito</v>
          </cell>
        </row>
        <row r="50452">
          <cell r="C50452" t="str">
            <v>70124</v>
          </cell>
          <cell r="D50452" t="str">
            <v>Caimito</v>
          </cell>
        </row>
        <row r="50453">
          <cell r="C50453" t="str">
            <v>70124</v>
          </cell>
          <cell r="D50453" t="str">
            <v>Caimito</v>
          </cell>
        </row>
        <row r="50454">
          <cell r="C50454" t="str">
            <v>70124</v>
          </cell>
          <cell r="D50454" t="str">
            <v>Caimito</v>
          </cell>
        </row>
        <row r="50455">
          <cell r="C50455" t="str">
            <v>70124</v>
          </cell>
          <cell r="D50455" t="str">
            <v>Caimito</v>
          </cell>
        </row>
        <row r="50456">
          <cell r="C50456" t="str">
            <v>70124</v>
          </cell>
          <cell r="D50456" t="str">
            <v>Caimito</v>
          </cell>
        </row>
        <row r="50457">
          <cell r="C50457" t="str">
            <v>70124</v>
          </cell>
          <cell r="D50457" t="str">
            <v>Caimito</v>
          </cell>
        </row>
        <row r="50458">
          <cell r="C50458" t="str">
            <v>70124</v>
          </cell>
          <cell r="D50458" t="str">
            <v>Caimito</v>
          </cell>
        </row>
        <row r="50459">
          <cell r="C50459" t="str">
            <v>70124</v>
          </cell>
          <cell r="D50459" t="str">
            <v>Caimito</v>
          </cell>
        </row>
        <row r="50460">
          <cell r="C50460" t="str">
            <v>70124</v>
          </cell>
          <cell r="D50460" t="str">
            <v>Caimito</v>
          </cell>
        </row>
        <row r="50461">
          <cell r="C50461" t="str">
            <v>70124</v>
          </cell>
          <cell r="D50461" t="str">
            <v>Caimito</v>
          </cell>
        </row>
        <row r="50462">
          <cell r="C50462" t="str">
            <v>70124</v>
          </cell>
          <cell r="D50462" t="str">
            <v>Caimito</v>
          </cell>
        </row>
        <row r="50463">
          <cell r="C50463" t="str">
            <v>70124</v>
          </cell>
          <cell r="D50463" t="str">
            <v>Caimito</v>
          </cell>
        </row>
        <row r="50464">
          <cell r="C50464" t="str">
            <v>70124</v>
          </cell>
          <cell r="D50464" t="str">
            <v>Caimito</v>
          </cell>
        </row>
        <row r="50465">
          <cell r="C50465" t="str">
            <v>70124</v>
          </cell>
          <cell r="D50465" t="str">
            <v>Caimito</v>
          </cell>
        </row>
        <row r="50466">
          <cell r="C50466" t="str">
            <v>70124</v>
          </cell>
          <cell r="D50466" t="str">
            <v>Caimito</v>
          </cell>
        </row>
        <row r="50467">
          <cell r="C50467" t="str">
            <v>70124</v>
          </cell>
          <cell r="D50467" t="str">
            <v>Caimito</v>
          </cell>
        </row>
        <row r="50468">
          <cell r="C50468" t="str">
            <v>70124</v>
          </cell>
          <cell r="D50468" t="str">
            <v>Caimito</v>
          </cell>
        </row>
        <row r="50469">
          <cell r="C50469" t="str">
            <v>70124</v>
          </cell>
          <cell r="D50469" t="str">
            <v>Caimito</v>
          </cell>
        </row>
        <row r="50470">
          <cell r="C50470" t="str">
            <v>70124</v>
          </cell>
          <cell r="D50470" t="str">
            <v>Caimito</v>
          </cell>
        </row>
        <row r="50471">
          <cell r="C50471" t="str">
            <v>70124</v>
          </cell>
          <cell r="D50471" t="str">
            <v>Caimito</v>
          </cell>
        </row>
        <row r="50472">
          <cell r="C50472" t="str">
            <v>70124</v>
          </cell>
          <cell r="D50472" t="str">
            <v>Caimito</v>
          </cell>
        </row>
        <row r="50473">
          <cell r="C50473" t="str">
            <v>70124</v>
          </cell>
          <cell r="D50473" t="str">
            <v>Caimito</v>
          </cell>
        </row>
        <row r="50474">
          <cell r="C50474" t="str">
            <v>70124</v>
          </cell>
          <cell r="D50474" t="str">
            <v>Caimito</v>
          </cell>
        </row>
        <row r="50475">
          <cell r="C50475" t="str">
            <v>70124</v>
          </cell>
          <cell r="D50475" t="str">
            <v>Caimito</v>
          </cell>
        </row>
        <row r="50476">
          <cell r="C50476" t="str">
            <v>70124</v>
          </cell>
          <cell r="D50476" t="str">
            <v>Caimito</v>
          </cell>
        </row>
        <row r="50477">
          <cell r="C50477" t="str">
            <v>70124</v>
          </cell>
          <cell r="D50477" t="str">
            <v>Caimito</v>
          </cell>
        </row>
        <row r="50478">
          <cell r="C50478" t="str">
            <v>70124</v>
          </cell>
          <cell r="D50478" t="str">
            <v>Caimito</v>
          </cell>
        </row>
        <row r="50479">
          <cell r="C50479" t="str">
            <v>70124</v>
          </cell>
          <cell r="D50479" t="str">
            <v>Caimito</v>
          </cell>
        </row>
        <row r="50480">
          <cell r="C50480" t="str">
            <v>70124</v>
          </cell>
          <cell r="D50480" t="str">
            <v>Caimito</v>
          </cell>
        </row>
        <row r="50481">
          <cell r="C50481" t="str">
            <v>70124</v>
          </cell>
          <cell r="D50481" t="str">
            <v>Caimito</v>
          </cell>
        </row>
        <row r="50482">
          <cell r="C50482" t="str">
            <v>70124</v>
          </cell>
          <cell r="D50482" t="str">
            <v>Caimito</v>
          </cell>
        </row>
        <row r="50483">
          <cell r="C50483" t="str">
            <v>70124</v>
          </cell>
          <cell r="D50483" t="str">
            <v>Caimito</v>
          </cell>
        </row>
        <row r="50484">
          <cell r="C50484" t="str">
            <v>70124</v>
          </cell>
          <cell r="D50484" t="str">
            <v>Caimito</v>
          </cell>
        </row>
        <row r="50485">
          <cell r="C50485" t="str">
            <v>70124</v>
          </cell>
          <cell r="D50485" t="str">
            <v>Caimito</v>
          </cell>
        </row>
        <row r="50486">
          <cell r="C50486" t="str">
            <v>70124</v>
          </cell>
          <cell r="D50486" t="str">
            <v>Caimito</v>
          </cell>
        </row>
        <row r="50487">
          <cell r="C50487" t="str">
            <v>70124</v>
          </cell>
          <cell r="D50487" t="str">
            <v>Caimito</v>
          </cell>
        </row>
        <row r="50488">
          <cell r="C50488" t="str">
            <v>70124</v>
          </cell>
          <cell r="D50488" t="str">
            <v>Caimito</v>
          </cell>
        </row>
        <row r="50489">
          <cell r="C50489" t="str">
            <v>70124</v>
          </cell>
          <cell r="D50489" t="str">
            <v>Caimito</v>
          </cell>
        </row>
        <row r="50490">
          <cell r="C50490" t="str">
            <v>70124</v>
          </cell>
          <cell r="D50490" t="str">
            <v>Caimito</v>
          </cell>
        </row>
        <row r="50491">
          <cell r="C50491" t="str">
            <v>70124</v>
          </cell>
          <cell r="D50491" t="str">
            <v>Caimito</v>
          </cell>
        </row>
        <row r="50492">
          <cell r="C50492" t="str">
            <v>70124</v>
          </cell>
          <cell r="D50492" t="str">
            <v>Caimito</v>
          </cell>
        </row>
        <row r="50493">
          <cell r="C50493" t="str">
            <v>70124</v>
          </cell>
          <cell r="D50493" t="str">
            <v>Caimito</v>
          </cell>
        </row>
        <row r="50494">
          <cell r="C50494" t="str">
            <v>70124</v>
          </cell>
          <cell r="D50494" t="str">
            <v>Caimito</v>
          </cell>
        </row>
        <row r="50495">
          <cell r="C50495" t="str">
            <v>70124</v>
          </cell>
          <cell r="D50495" t="str">
            <v>Caimito</v>
          </cell>
        </row>
        <row r="50496">
          <cell r="C50496" t="str">
            <v>70124</v>
          </cell>
          <cell r="D50496" t="str">
            <v>Caimito</v>
          </cell>
        </row>
        <row r="50497">
          <cell r="C50497" t="str">
            <v>70124</v>
          </cell>
          <cell r="D50497" t="str">
            <v>Caimito</v>
          </cell>
        </row>
        <row r="50498">
          <cell r="C50498" t="str">
            <v>70124</v>
          </cell>
          <cell r="D50498" t="str">
            <v>Caimito</v>
          </cell>
        </row>
        <row r="50499">
          <cell r="C50499" t="str">
            <v>70124</v>
          </cell>
          <cell r="D50499" t="str">
            <v>Caimito</v>
          </cell>
        </row>
        <row r="50500">
          <cell r="C50500" t="str">
            <v>70124</v>
          </cell>
          <cell r="D50500" t="str">
            <v>Caimito</v>
          </cell>
        </row>
        <row r="50501">
          <cell r="C50501" t="str">
            <v>70124</v>
          </cell>
          <cell r="D50501" t="str">
            <v>Caimito</v>
          </cell>
        </row>
        <row r="50502">
          <cell r="C50502" t="str">
            <v>70124</v>
          </cell>
          <cell r="D50502" t="str">
            <v>Caimito</v>
          </cell>
        </row>
        <row r="50503">
          <cell r="C50503" t="str">
            <v>70204</v>
          </cell>
          <cell r="D50503" t="str">
            <v>Coloso</v>
          </cell>
        </row>
        <row r="50504">
          <cell r="C50504" t="str">
            <v>70204</v>
          </cell>
          <cell r="D50504" t="str">
            <v>Coloso</v>
          </cell>
        </row>
        <row r="50505">
          <cell r="C50505" t="str">
            <v>70204</v>
          </cell>
          <cell r="D50505" t="str">
            <v>Coloso</v>
          </cell>
        </row>
        <row r="50506">
          <cell r="C50506" t="str">
            <v>70204</v>
          </cell>
          <cell r="D50506" t="str">
            <v>Coloso</v>
          </cell>
        </row>
        <row r="50507">
          <cell r="C50507" t="str">
            <v>70204</v>
          </cell>
          <cell r="D50507" t="str">
            <v>Coloso</v>
          </cell>
        </row>
        <row r="50508">
          <cell r="C50508" t="str">
            <v>70204</v>
          </cell>
          <cell r="D50508" t="str">
            <v>Coloso</v>
          </cell>
        </row>
        <row r="50509">
          <cell r="C50509" t="str">
            <v>70204</v>
          </cell>
          <cell r="D50509" t="str">
            <v>Coloso</v>
          </cell>
        </row>
        <row r="50510">
          <cell r="C50510" t="str">
            <v>70204</v>
          </cell>
          <cell r="D50510" t="str">
            <v>Coloso</v>
          </cell>
        </row>
        <row r="50511">
          <cell r="C50511" t="str">
            <v>70204</v>
          </cell>
          <cell r="D50511" t="str">
            <v>Coloso</v>
          </cell>
        </row>
        <row r="50512">
          <cell r="C50512" t="str">
            <v>70204</v>
          </cell>
          <cell r="D50512" t="str">
            <v>Coloso</v>
          </cell>
        </row>
        <row r="50513">
          <cell r="C50513" t="str">
            <v>70204</v>
          </cell>
          <cell r="D50513" t="str">
            <v>Coloso</v>
          </cell>
        </row>
        <row r="50514">
          <cell r="C50514" t="str">
            <v>70204</v>
          </cell>
          <cell r="D50514" t="str">
            <v>Coloso</v>
          </cell>
        </row>
        <row r="50515">
          <cell r="C50515" t="str">
            <v>70204</v>
          </cell>
          <cell r="D50515" t="str">
            <v>Coloso</v>
          </cell>
        </row>
        <row r="50516">
          <cell r="C50516" t="str">
            <v>70204</v>
          </cell>
          <cell r="D50516" t="str">
            <v>Coloso</v>
          </cell>
        </row>
        <row r="50517">
          <cell r="C50517" t="str">
            <v>70204</v>
          </cell>
          <cell r="D50517" t="str">
            <v>Coloso</v>
          </cell>
        </row>
        <row r="50518">
          <cell r="C50518" t="str">
            <v>70204</v>
          </cell>
          <cell r="D50518" t="str">
            <v>Coloso</v>
          </cell>
        </row>
        <row r="50519">
          <cell r="C50519" t="str">
            <v>70204</v>
          </cell>
          <cell r="D50519" t="str">
            <v>Coloso</v>
          </cell>
        </row>
        <row r="50520">
          <cell r="C50520" t="str">
            <v>70204</v>
          </cell>
          <cell r="D50520" t="str">
            <v>Coloso</v>
          </cell>
        </row>
        <row r="50521">
          <cell r="C50521" t="str">
            <v>70204</v>
          </cell>
          <cell r="D50521" t="str">
            <v>Coloso</v>
          </cell>
        </row>
        <row r="50522">
          <cell r="C50522" t="str">
            <v>70204</v>
          </cell>
          <cell r="D50522" t="str">
            <v>Coloso</v>
          </cell>
        </row>
        <row r="50523">
          <cell r="C50523" t="str">
            <v>70204</v>
          </cell>
          <cell r="D50523" t="str">
            <v>Coloso</v>
          </cell>
        </row>
        <row r="50524">
          <cell r="C50524" t="str">
            <v>70204</v>
          </cell>
          <cell r="D50524" t="str">
            <v>Coloso</v>
          </cell>
        </row>
        <row r="50525">
          <cell r="C50525" t="str">
            <v>70204</v>
          </cell>
          <cell r="D50525" t="str">
            <v>Coloso</v>
          </cell>
        </row>
        <row r="50526">
          <cell r="C50526" t="str">
            <v>70204</v>
          </cell>
          <cell r="D50526" t="str">
            <v>Coloso</v>
          </cell>
        </row>
        <row r="50527">
          <cell r="C50527" t="str">
            <v>70204</v>
          </cell>
          <cell r="D50527" t="str">
            <v>Coloso</v>
          </cell>
        </row>
        <row r="50528">
          <cell r="C50528" t="str">
            <v>70204</v>
          </cell>
          <cell r="D50528" t="str">
            <v>Coloso</v>
          </cell>
        </row>
        <row r="50529">
          <cell r="C50529" t="str">
            <v>70204</v>
          </cell>
          <cell r="D50529" t="str">
            <v>Coloso</v>
          </cell>
        </row>
        <row r="50530">
          <cell r="C50530" t="str">
            <v>70204</v>
          </cell>
          <cell r="D50530" t="str">
            <v>Coloso</v>
          </cell>
        </row>
        <row r="50531">
          <cell r="C50531" t="str">
            <v>70204</v>
          </cell>
          <cell r="D50531" t="str">
            <v>Coloso</v>
          </cell>
        </row>
        <row r="50532">
          <cell r="C50532" t="str">
            <v>70204</v>
          </cell>
          <cell r="D50532" t="str">
            <v>Coloso</v>
          </cell>
        </row>
        <row r="50533">
          <cell r="C50533" t="str">
            <v>70204</v>
          </cell>
          <cell r="D50533" t="str">
            <v>Coloso</v>
          </cell>
        </row>
        <row r="50534">
          <cell r="C50534" t="str">
            <v>70204</v>
          </cell>
          <cell r="D50534" t="str">
            <v>Coloso</v>
          </cell>
        </row>
        <row r="50535">
          <cell r="C50535" t="str">
            <v>70204</v>
          </cell>
          <cell r="D50535" t="str">
            <v>Coloso</v>
          </cell>
        </row>
        <row r="50536">
          <cell r="C50536" t="str">
            <v>70204</v>
          </cell>
          <cell r="D50536" t="str">
            <v>Coloso</v>
          </cell>
        </row>
        <row r="50537">
          <cell r="C50537" t="str">
            <v>70204</v>
          </cell>
          <cell r="D50537" t="str">
            <v>Coloso</v>
          </cell>
        </row>
        <row r="50538">
          <cell r="C50538" t="str">
            <v>70204</v>
          </cell>
          <cell r="D50538" t="str">
            <v>Coloso</v>
          </cell>
        </row>
        <row r="50539">
          <cell r="C50539" t="str">
            <v>70204</v>
          </cell>
          <cell r="D50539" t="str">
            <v>Coloso</v>
          </cell>
        </row>
        <row r="50540">
          <cell r="C50540" t="str">
            <v>70204</v>
          </cell>
          <cell r="D50540" t="str">
            <v>Coloso</v>
          </cell>
        </row>
        <row r="50541">
          <cell r="C50541" t="str">
            <v>70204</v>
          </cell>
          <cell r="D50541" t="str">
            <v>Coloso</v>
          </cell>
        </row>
        <row r="50542">
          <cell r="C50542" t="str">
            <v>70204</v>
          </cell>
          <cell r="D50542" t="str">
            <v>Coloso</v>
          </cell>
        </row>
        <row r="50543">
          <cell r="C50543" t="str">
            <v>70204</v>
          </cell>
          <cell r="D50543" t="str">
            <v>Coloso</v>
          </cell>
        </row>
        <row r="50544">
          <cell r="C50544" t="str">
            <v>70204</v>
          </cell>
          <cell r="D50544" t="str">
            <v>Coloso</v>
          </cell>
        </row>
        <row r="50545">
          <cell r="C50545" t="str">
            <v>70204</v>
          </cell>
          <cell r="D50545" t="str">
            <v>Coloso</v>
          </cell>
        </row>
        <row r="50546">
          <cell r="C50546" t="str">
            <v>70204</v>
          </cell>
          <cell r="D50546" t="str">
            <v>Coloso</v>
          </cell>
        </row>
        <row r="50547">
          <cell r="C50547" t="str">
            <v>70204</v>
          </cell>
          <cell r="D50547" t="str">
            <v>Coloso</v>
          </cell>
        </row>
        <row r="50548">
          <cell r="C50548" t="str">
            <v>70204</v>
          </cell>
          <cell r="D50548" t="str">
            <v>Coloso</v>
          </cell>
        </row>
        <row r="50549">
          <cell r="C50549" t="str">
            <v>70204</v>
          </cell>
          <cell r="D50549" t="str">
            <v>Coloso</v>
          </cell>
        </row>
        <row r="50550">
          <cell r="C50550" t="str">
            <v>70204</v>
          </cell>
          <cell r="D50550" t="str">
            <v>Coloso</v>
          </cell>
        </row>
        <row r="50551">
          <cell r="C50551" t="str">
            <v>70204</v>
          </cell>
          <cell r="D50551" t="str">
            <v>Coloso</v>
          </cell>
        </row>
        <row r="50552">
          <cell r="C50552" t="str">
            <v>70204</v>
          </cell>
          <cell r="D50552" t="str">
            <v>Coloso</v>
          </cell>
        </row>
        <row r="50553">
          <cell r="C50553" t="str">
            <v>70204</v>
          </cell>
          <cell r="D50553" t="str">
            <v>Coloso</v>
          </cell>
        </row>
        <row r="50554">
          <cell r="C50554" t="str">
            <v>70204</v>
          </cell>
          <cell r="D50554" t="str">
            <v>Coloso</v>
          </cell>
        </row>
        <row r="50555">
          <cell r="C50555" t="str">
            <v>70204</v>
          </cell>
          <cell r="D50555" t="str">
            <v>Coloso</v>
          </cell>
        </row>
        <row r="50556">
          <cell r="C50556" t="str">
            <v>70204</v>
          </cell>
          <cell r="D50556" t="str">
            <v>Coloso</v>
          </cell>
        </row>
        <row r="50557">
          <cell r="C50557" t="str">
            <v>70215</v>
          </cell>
          <cell r="D50557" t="str">
            <v>Corozal</v>
          </cell>
        </row>
        <row r="50558">
          <cell r="C50558" t="str">
            <v>70215</v>
          </cell>
          <cell r="D50558" t="str">
            <v>Corozal</v>
          </cell>
        </row>
        <row r="50559">
          <cell r="C50559" t="str">
            <v>70215</v>
          </cell>
          <cell r="D50559" t="str">
            <v>Corozal</v>
          </cell>
        </row>
        <row r="50560">
          <cell r="C50560" t="str">
            <v>70215</v>
          </cell>
          <cell r="D50560" t="str">
            <v>Corozal</v>
          </cell>
        </row>
        <row r="50561">
          <cell r="C50561" t="str">
            <v>70215</v>
          </cell>
          <cell r="D50561" t="str">
            <v>Corozal</v>
          </cell>
        </row>
        <row r="50562">
          <cell r="C50562" t="str">
            <v>70215</v>
          </cell>
          <cell r="D50562" t="str">
            <v>Corozal</v>
          </cell>
        </row>
        <row r="50563">
          <cell r="C50563" t="str">
            <v>70215</v>
          </cell>
          <cell r="D50563" t="str">
            <v>Corozal</v>
          </cell>
        </row>
        <row r="50564">
          <cell r="C50564" t="str">
            <v>70215</v>
          </cell>
          <cell r="D50564" t="str">
            <v>Corozal</v>
          </cell>
        </row>
        <row r="50565">
          <cell r="C50565" t="str">
            <v>70215</v>
          </cell>
          <cell r="D50565" t="str">
            <v>Corozal</v>
          </cell>
        </row>
        <row r="50566">
          <cell r="C50566" t="str">
            <v>70215</v>
          </cell>
          <cell r="D50566" t="str">
            <v>Corozal</v>
          </cell>
        </row>
        <row r="50567">
          <cell r="C50567" t="str">
            <v>70215</v>
          </cell>
          <cell r="D50567" t="str">
            <v>Corozal</v>
          </cell>
        </row>
        <row r="50568">
          <cell r="C50568" t="str">
            <v>70215</v>
          </cell>
          <cell r="D50568" t="str">
            <v>Corozal</v>
          </cell>
        </row>
        <row r="50569">
          <cell r="C50569" t="str">
            <v>70215</v>
          </cell>
          <cell r="D50569" t="str">
            <v>Corozal</v>
          </cell>
        </row>
        <row r="50570">
          <cell r="C50570" t="str">
            <v>70215</v>
          </cell>
          <cell r="D50570" t="str">
            <v>Corozal</v>
          </cell>
        </row>
        <row r="50571">
          <cell r="C50571" t="str">
            <v>70215</v>
          </cell>
          <cell r="D50571" t="str">
            <v>Corozal</v>
          </cell>
        </row>
        <row r="50572">
          <cell r="C50572" t="str">
            <v>70215</v>
          </cell>
          <cell r="D50572" t="str">
            <v>Corozal</v>
          </cell>
        </row>
        <row r="50573">
          <cell r="C50573" t="str">
            <v>70215</v>
          </cell>
          <cell r="D50573" t="str">
            <v>Corozal</v>
          </cell>
        </row>
        <row r="50574">
          <cell r="C50574" t="str">
            <v>70215</v>
          </cell>
          <cell r="D50574" t="str">
            <v>Corozal</v>
          </cell>
        </row>
        <row r="50575">
          <cell r="C50575" t="str">
            <v>70215</v>
          </cell>
          <cell r="D50575" t="str">
            <v>Corozal</v>
          </cell>
        </row>
        <row r="50576">
          <cell r="C50576" t="str">
            <v>70215</v>
          </cell>
          <cell r="D50576" t="str">
            <v>Corozal</v>
          </cell>
        </row>
        <row r="50577">
          <cell r="C50577" t="str">
            <v>70215</v>
          </cell>
          <cell r="D50577" t="str">
            <v>Corozal</v>
          </cell>
        </row>
        <row r="50578">
          <cell r="C50578" t="str">
            <v>70215</v>
          </cell>
          <cell r="D50578" t="str">
            <v>Corozal</v>
          </cell>
        </row>
        <row r="50579">
          <cell r="C50579" t="str">
            <v>70215</v>
          </cell>
          <cell r="D50579" t="str">
            <v>Corozal</v>
          </cell>
        </row>
        <row r="50580">
          <cell r="C50580" t="str">
            <v>70215</v>
          </cell>
          <cell r="D50580" t="str">
            <v>Corozal</v>
          </cell>
        </row>
        <row r="50581">
          <cell r="C50581" t="str">
            <v>70215</v>
          </cell>
          <cell r="D50581" t="str">
            <v>Corozal</v>
          </cell>
        </row>
        <row r="50582">
          <cell r="C50582" t="str">
            <v>70215</v>
          </cell>
          <cell r="D50582" t="str">
            <v>Corozal</v>
          </cell>
        </row>
        <row r="50583">
          <cell r="C50583" t="str">
            <v>70215</v>
          </cell>
          <cell r="D50583" t="str">
            <v>Corozal</v>
          </cell>
        </row>
        <row r="50584">
          <cell r="C50584" t="str">
            <v>70215</v>
          </cell>
          <cell r="D50584" t="str">
            <v>Corozal</v>
          </cell>
        </row>
        <row r="50585">
          <cell r="C50585" t="str">
            <v>70215</v>
          </cell>
          <cell r="D50585" t="str">
            <v>Corozal</v>
          </cell>
        </row>
        <row r="50586">
          <cell r="C50586" t="str">
            <v>70215</v>
          </cell>
          <cell r="D50586" t="str">
            <v>Corozal</v>
          </cell>
        </row>
        <row r="50587">
          <cell r="C50587" t="str">
            <v>70215</v>
          </cell>
          <cell r="D50587" t="str">
            <v>Corozal</v>
          </cell>
        </row>
        <row r="50588">
          <cell r="C50588" t="str">
            <v>70215</v>
          </cell>
          <cell r="D50588" t="str">
            <v>Corozal</v>
          </cell>
        </row>
        <row r="50589">
          <cell r="C50589" t="str">
            <v>70215</v>
          </cell>
          <cell r="D50589" t="str">
            <v>Corozal</v>
          </cell>
        </row>
        <row r="50590">
          <cell r="C50590" t="str">
            <v>70215</v>
          </cell>
          <cell r="D50590" t="str">
            <v>Corozal</v>
          </cell>
        </row>
        <row r="50591">
          <cell r="C50591" t="str">
            <v>70215</v>
          </cell>
          <cell r="D50591" t="str">
            <v>Corozal</v>
          </cell>
        </row>
        <row r="50592">
          <cell r="C50592" t="str">
            <v>70215</v>
          </cell>
          <cell r="D50592" t="str">
            <v>Corozal</v>
          </cell>
        </row>
        <row r="50593">
          <cell r="C50593" t="str">
            <v>70215</v>
          </cell>
          <cell r="D50593" t="str">
            <v>Corozal</v>
          </cell>
        </row>
        <row r="50594">
          <cell r="C50594" t="str">
            <v>70215</v>
          </cell>
          <cell r="D50594" t="str">
            <v>Corozal</v>
          </cell>
        </row>
        <row r="50595">
          <cell r="C50595" t="str">
            <v>70215</v>
          </cell>
          <cell r="D50595" t="str">
            <v>Corozal</v>
          </cell>
        </row>
        <row r="50596">
          <cell r="C50596" t="str">
            <v>70215</v>
          </cell>
          <cell r="D50596" t="str">
            <v>Corozal</v>
          </cell>
        </row>
        <row r="50597">
          <cell r="C50597" t="str">
            <v>70215</v>
          </cell>
          <cell r="D50597" t="str">
            <v>Corozal</v>
          </cell>
        </row>
        <row r="50598">
          <cell r="C50598" t="str">
            <v>70215</v>
          </cell>
          <cell r="D50598" t="str">
            <v>Corozal</v>
          </cell>
        </row>
        <row r="50599">
          <cell r="C50599" t="str">
            <v>70215</v>
          </cell>
          <cell r="D50599" t="str">
            <v>Corozal</v>
          </cell>
        </row>
        <row r="50600">
          <cell r="C50600" t="str">
            <v>70215</v>
          </cell>
          <cell r="D50600" t="str">
            <v>Corozal</v>
          </cell>
        </row>
        <row r="50601">
          <cell r="C50601" t="str">
            <v>70215</v>
          </cell>
          <cell r="D50601" t="str">
            <v>Corozal</v>
          </cell>
        </row>
        <row r="50602">
          <cell r="C50602" t="str">
            <v>70215</v>
          </cell>
          <cell r="D50602" t="str">
            <v>Corozal</v>
          </cell>
        </row>
        <row r="50603">
          <cell r="C50603" t="str">
            <v>70215</v>
          </cell>
          <cell r="D50603" t="str">
            <v>Corozal</v>
          </cell>
        </row>
        <row r="50604">
          <cell r="C50604" t="str">
            <v>70215</v>
          </cell>
          <cell r="D50604" t="str">
            <v>Corozal</v>
          </cell>
        </row>
        <row r="50605">
          <cell r="C50605" t="str">
            <v>70215</v>
          </cell>
          <cell r="D50605" t="str">
            <v>Corozal</v>
          </cell>
        </row>
        <row r="50606">
          <cell r="C50606" t="str">
            <v>70215</v>
          </cell>
          <cell r="D50606" t="str">
            <v>Corozal</v>
          </cell>
        </row>
        <row r="50607">
          <cell r="C50607" t="str">
            <v>70215</v>
          </cell>
          <cell r="D50607" t="str">
            <v>Corozal</v>
          </cell>
        </row>
        <row r="50608">
          <cell r="C50608" t="str">
            <v>70215</v>
          </cell>
          <cell r="D50608" t="str">
            <v>Corozal</v>
          </cell>
        </row>
        <row r="50609">
          <cell r="C50609" t="str">
            <v>70215</v>
          </cell>
          <cell r="D50609" t="str">
            <v>Corozal</v>
          </cell>
        </row>
        <row r="50610">
          <cell r="C50610" t="str">
            <v>70215</v>
          </cell>
          <cell r="D50610" t="str">
            <v>Corozal</v>
          </cell>
        </row>
        <row r="50611">
          <cell r="C50611" t="str">
            <v>70221</v>
          </cell>
          <cell r="D50611" t="str">
            <v>Coveñas</v>
          </cell>
        </row>
        <row r="50612">
          <cell r="C50612" t="str">
            <v>70221</v>
          </cell>
          <cell r="D50612" t="str">
            <v>Coveñas</v>
          </cell>
        </row>
        <row r="50613">
          <cell r="C50613" t="str">
            <v>70221</v>
          </cell>
          <cell r="D50613" t="str">
            <v>Coveñas</v>
          </cell>
        </row>
        <row r="50614">
          <cell r="C50614" t="str">
            <v>70221</v>
          </cell>
          <cell r="D50614" t="str">
            <v>Coveñas</v>
          </cell>
        </row>
        <row r="50615">
          <cell r="C50615" t="str">
            <v>70221</v>
          </cell>
          <cell r="D50615" t="str">
            <v>Coveñas</v>
          </cell>
        </row>
        <row r="50616">
          <cell r="C50616" t="str">
            <v>70221</v>
          </cell>
          <cell r="D50616" t="str">
            <v>Coveñas</v>
          </cell>
        </row>
        <row r="50617">
          <cell r="C50617" t="str">
            <v>70221</v>
          </cell>
          <cell r="D50617" t="str">
            <v>Coveñas</v>
          </cell>
        </row>
        <row r="50618">
          <cell r="C50618" t="str">
            <v>70221</v>
          </cell>
          <cell r="D50618" t="str">
            <v>Coveñas</v>
          </cell>
        </row>
        <row r="50619">
          <cell r="C50619" t="str">
            <v>70221</v>
          </cell>
          <cell r="D50619" t="str">
            <v>Coveñas</v>
          </cell>
        </row>
        <row r="50620">
          <cell r="C50620" t="str">
            <v>70221</v>
          </cell>
          <cell r="D50620" t="str">
            <v>Coveñas</v>
          </cell>
        </row>
        <row r="50621">
          <cell r="C50621" t="str">
            <v>70221</v>
          </cell>
          <cell r="D50621" t="str">
            <v>Coveñas</v>
          </cell>
        </row>
        <row r="50622">
          <cell r="C50622" t="str">
            <v>70221</v>
          </cell>
          <cell r="D50622" t="str">
            <v>Coveñas</v>
          </cell>
        </row>
        <row r="50623">
          <cell r="C50623" t="str">
            <v>70221</v>
          </cell>
          <cell r="D50623" t="str">
            <v>Coveñas</v>
          </cell>
        </row>
        <row r="50624">
          <cell r="C50624" t="str">
            <v>70221</v>
          </cell>
          <cell r="D50624" t="str">
            <v>Coveñas</v>
          </cell>
        </row>
        <row r="50625">
          <cell r="C50625" t="str">
            <v>70221</v>
          </cell>
          <cell r="D50625" t="str">
            <v>Coveñas</v>
          </cell>
        </row>
        <row r="50626">
          <cell r="C50626" t="str">
            <v>70221</v>
          </cell>
          <cell r="D50626" t="str">
            <v>Coveñas</v>
          </cell>
        </row>
        <row r="50627">
          <cell r="C50627" t="str">
            <v>70221</v>
          </cell>
          <cell r="D50627" t="str">
            <v>Coveñas</v>
          </cell>
        </row>
        <row r="50628">
          <cell r="C50628" t="str">
            <v>70221</v>
          </cell>
          <cell r="D50628" t="str">
            <v>Coveñas</v>
          </cell>
        </row>
        <row r="50629">
          <cell r="C50629" t="str">
            <v>70221</v>
          </cell>
          <cell r="D50629" t="str">
            <v>Coveñas</v>
          </cell>
        </row>
        <row r="50630">
          <cell r="C50630" t="str">
            <v>70221</v>
          </cell>
          <cell r="D50630" t="str">
            <v>Coveñas</v>
          </cell>
        </row>
        <row r="50631">
          <cell r="C50631" t="str">
            <v>70221</v>
          </cell>
          <cell r="D50631" t="str">
            <v>Coveñas</v>
          </cell>
        </row>
        <row r="50632">
          <cell r="C50632" t="str">
            <v>70221</v>
          </cell>
          <cell r="D50632" t="str">
            <v>Coveñas</v>
          </cell>
        </row>
        <row r="50633">
          <cell r="C50633" t="str">
            <v>70221</v>
          </cell>
          <cell r="D50633" t="str">
            <v>Coveñas</v>
          </cell>
        </row>
        <row r="50634">
          <cell r="C50634" t="str">
            <v>70221</v>
          </cell>
          <cell r="D50634" t="str">
            <v>Coveñas</v>
          </cell>
        </row>
        <row r="50635">
          <cell r="C50635" t="str">
            <v>70221</v>
          </cell>
          <cell r="D50635" t="str">
            <v>Coveñas</v>
          </cell>
        </row>
        <row r="50636">
          <cell r="C50636" t="str">
            <v>70221</v>
          </cell>
          <cell r="D50636" t="str">
            <v>Coveñas</v>
          </cell>
        </row>
        <row r="50637">
          <cell r="C50637" t="str">
            <v>70221</v>
          </cell>
          <cell r="D50637" t="str">
            <v>Coveñas</v>
          </cell>
        </row>
        <row r="50638">
          <cell r="C50638" t="str">
            <v>70221</v>
          </cell>
          <cell r="D50638" t="str">
            <v>Coveñas</v>
          </cell>
        </row>
        <row r="50639">
          <cell r="C50639" t="str">
            <v>70221</v>
          </cell>
          <cell r="D50639" t="str">
            <v>Coveñas</v>
          </cell>
        </row>
        <row r="50640">
          <cell r="C50640" t="str">
            <v>70221</v>
          </cell>
          <cell r="D50640" t="str">
            <v>Coveñas</v>
          </cell>
        </row>
        <row r="50641">
          <cell r="C50641" t="str">
            <v>70221</v>
          </cell>
          <cell r="D50641" t="str">
            <v>Coveñas</v>
          </cell>
        </row>
        <row r="50642">
          <cell r="C50642" t="str">
            <v>70221</v>
          </cell>
          <cell r="D50642" t="str">
            <v>Coveñas</v>
          </cell>
        </row>
        <row r="50643">
          <cell r="C50643" t="str">
            <v>70221</v>
          </cell>
          <cell r="D50643" t="str">
            <v>Coveñas</v>
          </cell>
        </row>
        <row r="50644">
          <cell r="C50644" t="str">
            <v>70221</v>
          </cell>
          <cell r="D50644" t="str">
            <v>Coveñas</v>
          </cell>
        </row>
        <row r="50645">
          <cell r="C50645" t="str">
            <v>70221</v>
          </cell>
          <cell r="D50645" t="str">
            <v>Coveñas</v>
          </cell>
        </row>
        <row r="50646">
          <cell r="C50646" t="str">
            <v>70221</v>
          </cell>
          <cell r="D50646" t="str">
            <v>Coveñas</v>
          </cell>
        </row>
        <row r="50647">
          <cell r="C50647" t="str">
            <v>70221</v>
          </cell>
          <cell r="D50647" t="str">
            <v>Coveñas</v>
          </cell>
        </row>
        <row r="50648">
          <cell r="C50648" t="str">
            <v>70221</v>
          </cell>
          <cell r="D50648" t="str">
            <v>Coveñas</v>
          </cell>
        </row>
        <row r="50649">
          <cell r="C50649" t="str">
            <v>70221</v>
          </cell>
          <cell r="D50649" t="str">
            <v>Coveñas</v>
          </cell>
        </row>
        <row r="50650">
          <cell r="C50650" t="str">
            <v>70221</v>
          </cell>
          <cell r="D50650" t="str">
            <v>Coveñas</v>
          </cell>
        </row>
        <row r="50651">
          <cell r="C50651" t="str">
            <v>70221</v>
          </cell>
          <cell r="D50651" t="str">
            <v>Coveñas</v>
          </cell>
        </row>
        <row r="50652">
          <cell r="C50652" t="str">
            <v>70221</v>
          </cell>
          <cell r="D50652" t="str">
            <v>Coveñas</v>
          </cell>
        </row>
        <row r="50653">
          <cell r="C50653" t="str">
            <v>70221</v>
          </cell>
          <cell r="D50653" t="str">
            <v>Coveñas</v>
          </cell>
        </row>
        <row r="50654">
          <cell r="C50654" t="str">
            <v>70221</v>
          </cell>
          <cell r="D50654" t="str">
            <v>Coveñas</v>
          </cell>
        </row>
        <row r="50655">
          <cell r="C50655" t="str">
            <v>70221</v>
          </cell>
          <cell r="D50655" t="str">
            <v>Coveñas</v>
          </cell>
        </row>
        <row r="50656">
          <cell r="C50656" t="str">
            <v>70221</v>
          </cell>
          <cell r="D50656" t="str">
            <v>Coveñas</v>
          </cell>
        </row>
        <row r="50657">
          <cell r="C50657" t="str">
            <v>70221</v>
          </cell>
          <cell r="D50657" t="str">
            <v>Coveñas</v>
          </cell>
        </row>
        <row r="50658">
          <cell r="C50658" t="str">
            <v>70221</v>
          </cell>
          <cell r="D50658" t="str">
            <v>Coveñas</v>
          </cell>
        </row>
        <row r="50659">
          <cell r="C50659" t="str">
            <v>70221</v>
          </cell>
          <cell r="D50659" t="str">
            <v>Coveñas</v>
          </cell>
        </row>
        <row r="50660">
          <cell r="C50660" t="str">
            <v>70221</v>
          </cell>
          <cell r="D50660" t="str">
            <v>Coveñas</v>
          </cell>
        </row>
        <row r="50661">
          <cell r="C50661" t="str">
            <v>70221</v>
          </cell>
          <cell r="D50661" t="str">
            <v>Coveñas</v>
          </cell>
        </row>
        <row r="50662">
          <cell r="C50662" t="str">
            <v>70221</v>
          </cell>
          <cell r="D50662" t="str">
            <v>Coveñas</v>
          </cell>
        </row>
        <row r="50663">
          <cell r="C50663" t="str">
            <v>70221</v>
          </cell>
          <cell r="D50663" t="str">
            <v>Coveñas</v>
          </cell>
        </row>
        <row r="50664">
          <cell r="C50664" t="str">
            <v>70221</v>
          </cell>
          <cell r="D50664" t="str">
            <v>Coveñas</v>
          </cell>
        </row>
        <row r="50665">
          <cell r="C50665" t="str">
            <v>70230</v>
          </cell>
          <cell r="D50665" t="str">
            <v>Chalán</v>
          </cell>
        </row>
        <row r="50666">
          <cell r="C50666" t="str">
            <v>70230</v>
          </cell>
          <cell r="D50666" t="str">
            <v>Chalán</v>
          </cell>
        </row>
        <row r="50667">
          <cell r="C50667" t="str">
            <v>70230</v>
          </cell>
          <cell r="D50667" t="str">
            <v>Chalán</v>
          </cell>
        </row>
        <row r="50668">
          <cell r="C50668" t="str">
            <v>70230</v>
          </cell>
          <cell r="D50668" t="str">
            <v>Chalán</v>
          </cell>
        </row>
        <row r="50669">
          <cell r="C50669" t="str">
            <v>70230</v>
          </cell>
          <cell r="D50669" t="str">
            <v>Chalán</v>
          </cell>
        </row>
        <row r="50670">
          <cell r="C50670" t="str">
            <v>70230</v>
          </cell>
          <cell r="D50670" t="str">
            <v>Chalán</v>
          </cell>
        </row>
        <row r="50671">
          <cell r="C50671" t="str">
            <v>70230</v>
          </cell>
          <cell r="D50671" t="str">
            <v>Chalán</v>
          </cell>
        </row>
        <row r="50672">
          <cell r="C50672" t="str">
            <v>70230</v>
          </cell>
          <cell r="D50672" t="str">
            <v>Chalán</v>
          </cell>
        </row>
        <row r="50673">
          <cell r="C50673" t="str">
            <v>70230</v>
          </cell>
          <cell r="D50673" t="str">
            <v>Chalán</v>
          </cell>
        </row>
        <row r="50674">
          <cell r="C50674" t="str">
            <v>70230</v>
          </cell>
          <cell r="D50674" t="str">
            <v>Chalán</v>
          </cell>
        </row>
        <row r="50675">
          <cell r="C50675" t="str">
            <v>70230</v>
          </cell>
          <cell r="D50675" t="str">
            <v>Chalán</v>
          </cell>
        </row>
        <row r="50676">
          <cell r="C50676" t="str">
            <v>70230</v>
          </cell>
          <cell r="D50676" t="str">
            <v>Chalán</v>
          </cell>
        </row>
        <row r="50677">
          <cell r="C50677" t="str">
            <v>70230</v>
          </cell>
          <cell r="D50677" t="str">
            <v>Chalán</v>
          </cell>
        </row>
        <row r="50678">
          <cell r="C50678" t="str">
            <v>70230</v>
          </cell>
          <cell r="D50678" t="str">
            <v>Chalán</v>
          </cell>
        </row>
        <row r="50679">
          <cell r="C50679" t="str">
            <v>70230</v>
          </cell>
          <cell r="D50679" t="str">
            <v>Chalán</v>
          </cell>
        </row>
        <row r="50680">
          <cell r="C50680" t="str">
            <v>70230</v>
          </cell>
          <cell r="D50680" t="str">
            <v>Chalán</v>
          </cell>
        </row>
        <row r="50681">
          <cell r="C50681" t="str">
            <v>70230</v>
          </cell>
          <cell r="D50681" t="str">
            <v>Chalán</v>
          </cell>
        </row>
        <row r="50682">
          <cell r="C50682" t="str">
            <v>70230</v>
          </cell>
          <cell r="D50682" t="str">
            <v>Chalán</v>
          </cell>
        </row>
        <row r="50683">
          <cell r="C50683" t="str">
            <v>70230</v>
          </cell>
          <cell r="D50683" t="str">
            <v>Chalán</v>
          </cell>
        </row>
        <row r="50684">
          <cell r="C50684" t="str">
            <v>70230</v>
          </cell>
          <cell r="D50684" t="str">
            <v>Chalán</v>
          </cell>
        </row>
        <row r="50685">
          <cell r="C50685" t="str">
            <v>70230</v>
          </cell>
          <cell r="D50685" t="str">
            <v>Chalán</v>
          </cell>
        </row>
        <row r="50686">
          <cell r="C50686" t="str">
            <v>70230</v>
          </cell>
          <cell r="D50686" t="str">
            <v>Chalán</v>
          </cell>
        </row>
        <row r="50687">
          <cell r="C50687" t="str">
            <v>70230</v>
          </cell>
          <cell r="D50687" t="str">
            <v>Chalán</v>
          </cell>
        </row>
        <row r="50688">
          <cell r="C50688" t="str">
            <v>70230</v>
          </cell>
          <cell r="D50688" t="str">
            <v>Chalán</v>
          </cell>
        </row>
        <row r="50689">
          <cell r="C50689" t="str">
            <v>70230</v>
          </cell>
          <cell r="D50689" t="str">
            <v>Chalán</v>
          </cell>
        </row>
        <row r="50690">
          <cell r="C50690" t="str">
            <v>70230</v>
          </cell>
          <cell r="D50690" t="str">
            <v>Chalán</v>
          </cell>
        </row>
        <row r="50691">
          <cell r="C50691" t="str">
            <v>70230</v>
          </cell>
          <cell r="D50691" t="str">
            <v>Chalán</v>
          </cell>
        </row>
        <row r="50692">
          <cell r="C50692" t="str">
            <v>70230</v>
          </cell>
          <cell r="D50692" t="str">
            <v>Chalán</v>
          </cell>
        </row>
        <row r="50693">
          <cell r="C50693" t="str">
            <v>70230</v>
          </cell>
          <cell r="D50693" t="str">
            <v>Chalán</v>
          </cell>
        </row>
        <row r="50694">
          <cell r="C50694" t="str">
            <v>70230</v>
          </cell>
          <cell r="D50694" t="str">
            <v>Chalán</v>
          </cell>
        </row>
        <row r="50695">
          <cell r="C50695" t="str">
            <v>70230</v>
          </cell>
          <cell r="D50695" t="str">
            <v>Chalán</v>
          </cell>
        </row>
        <row r="50696">
          <cell r="C50696" t="str">
            <v>70230</v>
          </cell>
          <cell r="D50696" t="str">
            <v>Chalán</v>
          </cell>
        </row>
        <row r="50697">
          <cell r="C50697" t="str">
            <v>70230</v>
          </cell>
          <cell r="D50697" t="str">
            <v>Chalán</v>
          </cell>
        </row>
        <row r="50698">
          <cell r="C50698" t="str">
            <v>70230</v>
          </cell>
          <cell r="D50698" t="str">
            <v>Chalán</v>
          </cell>
        </row>
        <row r="50699">
          <cell r="C50699" t="str">
            <v>70230</v>
          </cell>
          <cell r="D50699" t="str">
            <v>Chalán</v>
          </cell>
        </row>
        <row r="50700">
          <cell r="C50700" t="str">
            <v>70230</v>
          </cell>
          <cell r="D50700" t="str">
            <v>Chalán</v>
          </cell>
        </row>
        <row r="50701">
          <cell r="C50701" t="str">
            <v>70230</v>
          </cell>
          <cell r="D50701" t="str">
            <v>Chalán</v>
          </cell>
        </row>
        <row r="50702">
          <cell r="C50702" t="str">
            <v>70230</v>
          </cell>
          <cell r="D50702" t="str">
            <v>Chalán</v>
          </cell>
        </row>
        <row r="50703">
          <cell r="C50703" t="str">
            <v>70230</v>
          </cell>
          <cell r="D50703" t="str">
            <v>Chalán</v>
          </cell>
        </row>
        <row r="50704">
          <cell r="C50704" t="str">
            <v>70230</v>
          </cell>
          <cell r="D50704" t="str">
            <v>Chalán</v>
          </cell>
        </row>
        <row r="50705">
          <cell r="C50705" t="str">
            <v>70230</v>
          </cell>
          <cell r="D50705" t="str">
            <v>Chalán</v>
          </cell>
        </row>
        <row r="50706">
          <cell r="C50706" t="str">
            <v>70230</v>
          </cell>
          <cell r="D50706" t="str">
            <v>Chalán</v>
          </cell>
        </row>
        <row r="50707">
          <cell r="C50707" t="str">
            <v>70230</v>
          </cell>
          <cell r="D50707" t="str">
            <v>Chalán</v>
          </cell>
        </row>
        <row r="50708">
          <cell r="C50708" t="str">
            <v>70230</v>
          </cell>
          <cell r="D50708" t="str">
            <v>Chalán</v>
          </cell>
        </row>
        <row r="50709">
          <cell r="C50709" t="str">
            <v>70230</v>
          </cell>
          <cell r="D50709" t="str">
            <v>Chalán</v>
          </cell>
        </row>
        <row r="50710">
          <cell r="C50710" t="str">
            <v>70230</v>
          </cell>
          <cell r="D50710" t="str">
            <v>Chalán</v>
          </cell>
        </row>
        <row r="50711">
          <cell r="C50711" t="str">
            <v>70230</v>
          </cell>
          <cell r="D50711" t="str">
            <v>Chalán</v>
          </cell>
        </row>
        <row r="50712">
          <cell r="C50712" t="str">
            <v>70230</v>
          </cell>
          <cell r="D50712" t="str">
            <v>Chalán</v>
          </cell>
        </row>
        <row r="50713">
          <cell r="C50713" t="str">
            <v>70230</v>
          </cell>
          <cell r="D50713" t="str">
            <v>Chalán</v>
          </cell>
        </row>
        <row r="50714">
          <cell r="C50714" t="str">
            <v>70230</v>
          </cell>
          <cell r="D50714" t="str">
            <v>Chalán</v>
          </cell>
        </row>
        <row r="50715">
          <cell r="C50715" t="str">
            <v>70230</v>
          </cell>
          <cell r="D50715" t="str">
            <v>Chalán</v>
          </cell>
        </row>
        <row r="50716">
          <cell r="C50716" t="str">
            <v>70230</v>
          </cell>
          <cell r="D50716" t="str">
            <v>Chalán</v>
          </cell>
        </row>
        <row r="50717">
          <cell r="C50717" t="str">
            <v>70230</v>
          </cell>
          <cell r="D50717" t="str">
            <v>Chalán</v>
          </cell>
        </row>
        <row r="50718">
          <cell r="C50718" t="str">
            <v>70230</v>
          </cell>
          <cell r="D50718" t="str">
            <v>Chalán</v>
          </cell>
        </row>
        <row r="50719">
          <cell r="C50719" t="str">
            <v>70233</v>
          </cell>
          <cell r="D50719" t="str">
            <v>El Roble</v>
          </cell>
        </row>
        <row r="50720">
          <cell r="C50720" t="str">
            <v>70233</v>
          </cell>
          <cell r="D50720" t="str">
            <v>El Roble</v>
          </cell>
        </row>
        <row r="50721">
          <cell r="C50721" t="str">
            <v>70233</v>
          </cell>
          <cell r="D50721" t="str">
            <v>El Roble</v>
          </cell>
        </row>
        <row r="50722">
          <cell r="C50722" t="str">
            <v>70233</v>
          </cell>
          <cell r="D50722" t="str">
            <v>El Roble</v>
          </cell>
        </row>
        <row r="50723">
          <cell r="C50723" t="str">
            <v>70233</v>
          </cell>
          <cell r="D50723" t="str">
            <v>El Roble</v>
          </cell>
        </row>
        <row r="50724">
          <cell r="C50724" t="str">
            <v>70233</v>
          </cell>
          <cell r="D50724" t="str">
            <v>El Roble</v>
          </cell>
        </row>
        <row r="50725">
          <cell r="C50725" t="str">
            <v>70233</v>
          </cell>
          <cell r="D50725" t="str">
            <v>El Roble</v>
          </cell>
        </row>
        <row r="50726">
          <cell r="C50726" t="str">
            <v>70233</v>
          </cell>
          <cell r="D50726" t="str">
            <v>El Roble</v>
          </cell>
        </row>
        <row r="50727">
          <cell r="C50727" t="str">
            <v>70233</v>
          </cell>
          <cell r="D50727" t="str">
            <v>El Roble</v>
          </cell>
        </row>
        <row r="50728">
          <cell r="C50728" t="str">
            <v>70233</v>
          </cell>
          <cell r="D50728" t="str">
            <v>El Roble</v>
          </cell>
        </row>
        <row r="50729">
          <cell r="C50729" t="str">
            <v>70233</v>
          </cell>
          <cell r="D50729" t="str">
            <v>El Roble</v>
          </cell>
        </row>
        <row r="50730">
          <cell r="C50730" t="str">
            <v>70233</v>
          </cell>
          <cell r="D50730" t="str">
            <v>El Roble</v>
          </cell>
        </row>
        <row r="50731">
          <cell r="C50731" t="str">
            <v>70233</v>
          </cell>
          <cell r="D50731" t="str">
            <v>El Roble</v>
          </cell>
        </row>
        <row r="50732">
          <cell r="C50732" t="str">
            <v>70233</v>
          </cell>
          <cell r="D50732" t="str">
            <v>El Roble</v>
          </cell>
        </row>
        <row r="50733">
          <cell r="C50733" t="str">
            <v>70233</v>
          </cell>
          <cell r="D50733" t="str">
            <v>El Roble</v>
          </cell>
        </row>
        <row r="50734">
          <cell r="C50734" t="str">
            <v>70233</v>
          </cell>
          <cell r="D50734" t="str">
            <v>El Roble</v>
          </cell>
        </row>
        <row r="50735">
          <cell r="C50735" t="str">
            <v>70233</v>
          </cell>
          <cell r="D50735" t="str">
            <v>El Roble</v>
          </cell>
        </row>
        <row r="50736">
          <cell r="C50736" t="str">
            <v>70233</v>
          </cell>
          <cell r="D50736" t="str">
            <v>El Roble</v>
          </cell>
        </row>
        <row r="50737">
          <cell r="C50737" t="str">
            <v>70233</v>
          </cell>
          <cell r="D50737" t="str">
            <v>El Roble</v>
          </cell>
        </row>
        <row r="50738">
          <cell r="C50738" t="str">
            <v>70233</v>
          </cell>
          <cell r="D50738" t="str">
            <v>El Roble</v>
          </cell>
        </row>
        <row r="50739">
          <cell r="C50739" t="str">
            <v>70233</v>
          </cell>
          <cell r="D50739" t="str">
            <v>El Roble</v>
          </cell>
        </row>
        <row r="50740">
          <cell r="C50740" t="str">
            <v>70233</v>
          </cell>
          <cell r="D50740" t="str">
            <v>El Roble</v>
          </cell>
        </row>
        <row r="50741">
          <cell r="C50741" t="str">
            <v>70233</v>
          </cell>
          <cell r="D50741" t="str">
            <v>El Roble</v>
          </cell>
        </row>
        <row r="50742">
          <cell r="C50742" t="str">
            <v>70233</v>
          </cell>
          <cell r="D50742" t="str">
            <v>El Roble</v>
          </cell>
        </row>
        <row r="50743">
          <cell r="C50743" t="str">
            <v>70233</v>
          </cell>
          <cell r="D50743" t="str">
            <v>El Roble</v>
          </cell>
        </row>
        <row r="50744">
          <cell r="C50744" t="str">
            <v>70233</v>
          </cell>
          <cell r="D50744" t="str">
            <v>El Roble</v>
          </cell>
        </row>
        <row r="50745">
          <cell r="C50745" t="str">
            <v>70233</v>
          </cell>
          <cell r="D50745" t="str">
            <v>El Roble</v>
          </cell>
        </row>
        <row r="50746">
          <cell r="C50746" t="str">
            <v>70233</v>
          </cell>
          <cell r="D50746" t="str">
            <v>El Roble</v>
          </cell>
        </row>
        <row r="50747">
          <cell r="C50747" t="str">
            <v>70233</v>
          </cell>
          <cell r="D50747" t="str">
            <v>El Roble</v>
          </cell>
        </row>
        <row r="50748">
          <cell r="C50748" t="str">
            <v>70233</v>
          </cell>
          <cell r="D50748" t="str">
            <v>El Roble</v>
          </cell>
        </row>
        <row r="50749">
          <cell r="C50749" t="str">
            <v>70233</v>
          </cell>
          <cell r="D50749" t="str">
            <v>El Roble</v>
          </cell>
        </row>
        <row r="50750">
          <cell r="C50750" t="str">
            <v>70233</v>
          </cell>
          <cell r="D50750" t="str">
            <v>El Roble</v>
          </cell>
        </row>
        <row r="50751">
          <cell r="C50751" t="str">
            <v>70233</v>
          </cell>
          <cell r="D50751" t="str">
            <v>El Roble</v>
          </cell>
        </row>
        <row r="50752">
          <cell r="C50752" t="str">
            <v>70233</v>
          </cell>
          <cell r="D50752" t="str">
            <v>El Roble</v>
          </cell>
        </row>
        <row r="50753">
          <cell r="C50753" t="str">
            <v>70233</v>
          </cell>
          <cell r="D50753" t="str">
            <v>El Roble</v>
          </cell>
        </row>
        <row r="50754">
          <cell r="C50754" t="str">
            <v>70233</v>
          </cell>
          <cell r="D50754" t="str">
            <v>El Roble</v>
          </cell>
        </row>
        <row r="50755">
          <cell r="C50755" t="str">
            <v>70233</v>
          </cell>
          <cell r="D50755" t="str">
            <v>El Roble</v>
          </cell>
        </row>
        <row r="50756">
          <cell r="C50756" t="str">
            <v>70233</v>
          </cell>
          <cell r="D50756" t="str">
            <v>El Roble</v>
          </cell>
        </row>
        <row r="50757">
          <cell r="C50757" t="str">
            <v>70233</v>
          </cell>
          <cell r="D50757" t="str">
            <v>El Roble</v>
          </cell>
        </row>
        <row r="50758">
          <cell r="C50758" t="str">
            <v>70233</v>
          </cell>
          <cell r="D50758" t="str">
            <v>El Roble</v>
          </cell>
        </row>
        <row r="50759">
          <cell r="C50759" t="str">
            <v>70233</v>
          </cell>
          <cell r="D50759" t="str">
            <v>El Roble</v>
          </cell>
        </row>
        <row r="50760">
          <cell r="C50760" t="str">
            <v>70233</v>
          </cell>
          <cell r="D50760" t="str">
            <v>El Roble</v>
          </cell>
        </row>
        <row r="50761">
          <cell r="C50761" t="str">
            <v>70233</v>
          </cell>
          <cell r="D50761" t="str">
            <v>El Roble</v>
          </cell>
        </row>
        <row r="50762">
          <cell r="C50762" t="str">
            <v>70233</v>
          </cell>
          <cell r="D50762" t="str">
            <v>El Roble</v>
          </cell>
        </row>
        <row r="50763">
          <cell r="C50763" t="str">
            <v>70233</v>
          </cell>
          <cell r="D50763" t="str">
            <v>El Roble</v>
          </cell>
        </row>
        <row r="50764">
          <cell r="C50764" t="str">
            <v>70233</v>
          </cell>
          <cell r="D50764" t="str">
            <v>El Roble</v>
          </cell>
        </row>
        <row r="50765">
          <cell r="C50765" t="str">
            <v>70233</v>
          </cell>
          <cell r="D50765" t="str">
            <v>El Roble</v>
          </cell>
        </row>
        <row r="50766">
          <cell r="C50766" t="str">
            <v>70233</v>
          </cell>
          <cell r="D50766" t="str">
            <v>El Roble</v>
          </cell>
        </row>
        <row r="50767">
          <cell r="C50767" t="str">
            <v>70233</v>
          </cell>
          <cell r="D50767" t="str">
            <v>El Roble</v>
          </cell>
        </row>
        <row r="50768">
          <cell r="C50768" t="str">
            <v>70233</v>
          </cell>
          <cell r="D50768" t="str">
            <v>El Roble</v>
          </cell>
        </row>
        <row r="50769">
          <cell r="C50769" t="str">
            <v>70233</v>
          </cell>
          <cell r="D50769" t="str">
            <v>El Roble</v>
          </cell>
        </row>
        <row r="50770">
          <cell r="C50770" t="str">
            <v>70233</v>
          </cell>
          <cell r="D50770" t="str">
            <v>El Roble</v>
          </cell>
        </row>
        <row r="50771">
          <cell r="C50771" t="str">
            <v>70233</v>
          </cell>
          <cell r="D50771" t="str">
            <v>El Roble</v>
          </cell>
        </row>
        <row r="50772">
          <cell r="C50772" t="str">
            <v>70233</v>
          </cell>
          <cell r="D50772" t="str">
            <v>El Roble</v>
          </cell>
        </row>
        <row r="50773">
          <cell r="C50773" t="str">
            <v>70235</v>
          </cell>
          <cell r="D50773" t="str">
            <v>Galeras</v>
          </cell>
        </row>
        <row r="50774">
          <cell r="C50774" t="str">
            <v>70235</v>
          </cell>
          <cell r="D50774" t="str">
            <v>Galeras</v>
          </cell>
        </row>
        <row r="50775">
          <cell r="C50775" t="str">
            <v>70235</v>
          </cell>
          <cell r="D50775" t="str">
            <v>Galeras</v>
          </cell>
        </row>
        <row r="50776">
          <cell r="C50776" t="str">
            <v>70235</v>
          </cell>
          <cell r="D50776" t="str">
            <v>Galeras</v>
          </cell>
        </row>
        <row r="50777">
          <cell r="C50777" t="str">
            <v>70235</v>
          </cell>
          <cell r="D50777" t="str">
            <v>Galeras</v>
          </cell>
        </row>
        <row r="50778">
          <cell r="C50778" t="str">
            <v>70235</v>
          </cell>
          <cell r="D50778" t="str">
            <v>Galeras</v>
          </cell>
        </row>
        <row r="50779">
          <cell r="C50779" t="str">
            <v>70235</v>
          </cell>
          <cell r="D50779" t="str">
            <v>Galeras</v>
          </cell>
        </row>
        <row r="50780">
          <cell r="C50780" t="str">
            <v>70235</v>
          </cell>
          <cell r="D50780" t="str">
            <v>Galeras</v>
          </cell>
        </row>
        <row r="50781">
          <cell r="C50781" t="str">
            <v>70235</v>
          </cell>
          <cell r="D50781" t="str">
            <v>Galeras</v>
          </cell>
        </row>
        <row r="50782">
          <cell r="C50782" t="str">
            <v>70235</v>
          </cell>
          <cell r="D50782" t="str">
            <v>Galeras</v>
          </cell>
        </row>
        <row r="50783">
          <cell r="C50783" t="str">
            <v>70235</v>
          </cell>
          <cell r="D50783" t="str">
            <v>Galeras</v>
          </cell>
        </row>
        <row r="50784">
          <cell r="C50784" t="str">
            <v>70235</v>
          </cell>
          <cell r="D50784" t="str">
            <v>Galeras</v>
          </cell>
        </row>
        <row r="50785">
          <cell r="C50785" t="str">
            <v>70235</v>
          </cell>
          <cell r="D50785" t="str">
            <v>Galeras</v>
          </cell>
        </row>
        <row r="50786">
          <cell r="C50786" t="str">
            <v>70235</v>
          </cell>
          <cell r="D50786" t="str">
            <v>Galeras</v>
          </cell>
        </row>
        <row r="50787">
          <cell r="C50787" t="str">
            <v>70235</v>
          </cell>
          <cell r="D50787" t="str">
            <v>Galeras</v>
          </cell>
        </row>
        <row r="50788">
          <cell r="C50788" t="str">
            <v>70235</v>
          </cell>
          <cell r="D50788" t="str">
            <v>Galeras</v>
          </cell>
        </row>
        <row r="50789">
          <cell r="C50789" t="str">
            <v>70235</v>
          </cell>
          <cell r="D50789" t="str">
            <v>Galeras</v>
          </cell>
        </row>
        <row r="50790">
          <cell r="C50790" t="str">
            <v>70235</v>
          </cell>
          <cell r="D50790" t="str">
            <v>Galeras</v>
          </cell>
        </row>
        <row r="50791">
          <cell r="C50791" t="str">
            <v>70235</v>
          </cell>
          <cell r="D50791" t="str">
            <v>Galeras</v>
          </cell>
        </row>
        <row r="50792">
          <cell r="C50792" t="str">
            <v>70235</v>
          </cell>
          <cell r="D50792" t="str">
            <v>Galeras</v>
          </cell>
        </row>
        <row r="50793">
          <cell r="C50793" t="str">
            <v>70235</v>
          </cell>
          <cell r="D50793" t="str">
            <v>Galeras</v>
          </cell>
        </row>
        <row r="50794">
          <cell r="C50794" t="str">
            <v>70235</v>
          </cell>
          <cell r="D50794" t="str">
            <v>Galeras</v>
          </cell>
        </row>
        <row r="50795">
          <cell r="C50795" t="str">
            <v>70235</v>
          </cell>
          <cell r="D50795" t="str">
            <v>Galeras</v>
          </cell>
        </row>
        <row r="50796">
          <cell r="C50796" t="str">
            <v>70235</v>
          </cell>
          <cell r="D50796" t="str">
            <v>Galeras</v>
          </cell>
        </row>
        <row r="50797">
          <cell r="C50797" t="str">
            <v>70235</v>
          </cell>
          <cell r="D50797" t="str">
            <v>Galeras</v>
          </cell>
        </row>
        <row r="50798">
          <cell r="C50798" t="str">
            <v>70235</v>
          </cell>
          <cell r="D50798" t="str">
            <v>Galeras</v>
          </cell>
        </row>
        <row r="50799">
          <cell r="C50799" t="str">
            <v>70235</v>
          </cell>
          <cell r="D50799" t="str">
            <v>Galeras</v>
          </cell>
        </row>
        <row r="50800">
          <cell r="C50800" t="str">
            <v>70235</v>
          </cell>
          <cell r="D50800" t="str">
            <v>Galeras</v>
          </cell>
        </row>
        <row r="50801">
          <cell r="C50801" t="str">
            <v>70235</v>
          </cell>
          <cell r="D50801" t="str">
            <v>Galeras</v>
          </cell>
        </row>
        <row r="50802">
          <cell r="C50802" t="str">
            <v>70235</v>
          </cell>
          <cell r="D50802" t="str">
            <v>Galeras</v>
          </cell>
        </row>
        <row r="50803">
          <cell r="C50803" t="str">
            <v>70235</v>
          </cell>
          <cell r="D50803" t="str">
            <v>Galeras</v>
          </cell>
        </row>
        <row r="50804">
          <cell r="C50804" t="str">
            <v>70235</v>
          </cell>
          <cell r="D50804" t="str">
            <v>Galeras</v>
          </cell>
        </row>
        <row r="50805">
          <cell r="C50805" t="str">
            <v>70235</v>
          </cell>
          <cell r="D50805" t="str">
            <v>Galeras</v>
          </cell>
        </row>
        <row r="50806">
          <cell r="C50806" t="str">
            <v>70235</v>
          </cell>
          <cell r="D50806" t="str">
            <v>Galeras</v>
          </cell>
        </row>
        <row r="50807">
          <cell r="C50807" t="str">
            <v>70235</v>
          </cell>
          <cell r="D50807" t="str">
            <v>Galeras</v>
          </cell>
        </row>
        <row r="50808">
          <cell r="C50808" t="str">
            <v>70235</v>
          </cell>
          <cell r="D50808" t="str">
            <v>Galeras</v>
          </cell>
        </row>
        <row r="50809">
          <cell r="C50809" t="str">
            <v>70235</v>
          </cell>
          <cell r="D50809" t="str">
            <v>Galeras</v>
          </cell>
        </row>
        <row r="50810">
          <cell r="C50810" t="str">
            <v>70235</v>
          </cell>
          <cell r="D50810" t="str">
            <v>Galeras</v>
          </cell>
        </row>
        <row r="50811">
          <cell r="C50811" t="str">
            <v>70235</v>
          </cell>
          <cell r="D50811" t="str">
            <v>Galeras</v>
          </cell>
        </row>
        <row r="50812">
          <cell r="C50812" t="str">
            <v>70235</v>
          </cell>
          <cell r="D50812" t="str">
            <v>Galeras</v>
          </cell>
        </row>
        <row r="50813">
          <cell r="C50813" t="str">
            <v>70235</v>
          </cell>
          <cell r="D50813" t="str">
            <v>Galeras</v>
          </cell>
        </row>
        <row r="50814">
          <cell r="C50814" t="str">
            <v>70235</v>
          </cell>
          <cell r="D50814" t="str">
            <v>Galeras</v>
          </cell>
        </row>
        <row r="50815">
          <cell r="C50815" t="str">
            <v>70235</v>
          </cell>
          <cell r="D50815" t="str">
            <v>Galeras</v>
          </cell>
        </row>
        <row r="50816">
          <cell r="C50816" t="str">
            <v>70235</v>
          </cell>
          <cell r="D50816" t="str">
            <v>Galeras</v>
          </cell>
        </row>
        <row r="50817">
          <cell r="C50817" t="str">
            <v>70235</v>
          </cell>
          <cell r="D50817" t="str">
            <v>Galeras</v>
          </cell>
        </row>
        <row r="50818">
          <cell r="C50818" t="str">
            <v>70235</v>
          </cell>
          <cell r="D50818" t="str">
            <v>Galeras</v>
          </cell>
        </row>
        <row r="50819">
          <cell r="C50819" t="str">
            <v>70235</v>
          </cell>
          <cell r="D50819" t="str">
            <v>Galeras</v>
          </cell>
        </row>
        <row r="50820">
          <cell r="C50820" t="str">
            <v>70235</v>
          </cell>
          <cell r="D50820" t="str">
            <v>Galeras</v>
          </cell>
        </row>
        <row r="50821">
          <cell r="C50821" t="str">
            <v>70235</v>
          </cell>
          <cell r="D50821" t="str">
            <v>Galeras</v>
          </cell>
        </row>
        <row r="50822">
          <cell r="C50822" t="str">
            <v>70235</v>
          </cell>
          <cell r="D50822" t="str">
            <v>Galeras</v>
          </cell>
        </row>
        <row r="50823">
          <cell r="C50823" t="str">
            <v>70235</v>
          </cell>
          <cell r="D50823" t="str">
            <v>Galeras</v>
          </cell>
        </row>
        <row r="50824">
          <cell r="C50824" t="str">
            <v>70235</v>
          </cell>
          <cell r="D50824" t="str">
            <v>Galeras</v>
          </cell>
        </row>
        <row r="50825">
          <cell r="C50825" t="str">
            <v>70235</v>
          </cell>
          <cell r="D50825" t="str">
            <v>Galeras</v>
          </cell>
        </row>
        <row r="50826">
          <cell r="C50826" t="str">
            <v>70235</v>
          </cell>
          <cell r="D50826" t="str">
            <v>Galeras</v>
          </cell>
        </row>
        <row r="50827">
          <cell r="C50827" t="str">
            <v>70265</v>
          </cell>
          <cell r="D50827" t="str">
            <v>Guaranda</v>
          </cell>
        </row>
        <row r="50828">
          <cell r="C50828" t="str">
            <v>70265</v>
          </cell>
          <cell r="D50828" t="str">
            <v>Guaranda</v>
          </cell>
        </row>
        <row r="50829">
          <cell r="C50829" t="str">
            <v>70265</v>
          </cell>
          <cell r="D50829" t="str">
            <v>Guaranda</v>
          </cell>
        </row>
        <row r="50830">
          <cell r="C50830" t="str">
            <v>70265</v>
          </cell>
          <cell r="D50830" t="str">
            <v>Guaranda</v>
          </cell>
        </row>
        <row r="50831">
          <cell r="C50831" t="str">
            <v>70265</v>
          </cell>
          <cell r="D50831" t="str">
            <v>Guaranda</v>
          </cell>
        </row>
        <row r="50832">
          <cell r="C50832" t="str">
            <v>70265</v>
          </cell>
          <cell r="D50832" t="str">
            <v>Guaranda</v>
          </cell>
        </row>
        <row r="50833">
          <cell r="C50833" t="str">
            <v>70265</v>
          </cell>
          <cell r="D50833" t="str">
            <v>Guaranda</v>
          </cell>
        </row>
        <row r="50834">
          <cell r="C50834" t="str">
            <v>70265</v>
          </cell>
          <cell r="D50834" t="str">
            <v>Guaranda</v>
          </cell>
        </row>
        <row r="50835">
          <cell r="C50835" t="str">
            <v>70265</v>
          </cell>
          <cell r="D50835" t="str">
            <v>Guaranda</v>
          </cell>
        </row>
        <row r="50836">
          <cell r="C50836" t="str">
            <v>70265</v>
          </cell>
          <cell r="D50836" t="str">
            <v>Guaranda</v>
          </cell>
        </row>
        <row r="50837">
          <cell r="C50837" t="str">
            <v>70265</v>
          </cell>
          <cell r="D50837" t="str">
            <v>Guaranda</v>
          </cell>
        </row>
        <row r="50838">
          <cell r="C50838" t="str">
            <v>70265</v>
          </cell>
          <cell r="D50838" t="str">
            <v>Guaranda</v>
          </cell>
        </row>
        <row r="50839">
          <cell r="C50839" t="str">
            <v>70265</v>
          </cell>
          <cell r="D50839" t="str">
            <v>Guaranda</v>
          </cell>
        </row>
        <row r="50840">
          <cell r="C50840" t="str">
            <v>70265</v>
          </cell>
          <cell r="D50840" t="str">
            <v>Guaranda</v>
          </cell>
        </row>
        <row r="50841">
          <cell r="C50841" t="str">
            <v>70265</v>
          </cell>
          <cell r="D50841" t="str">
            <v>Guaranda</v>
          </cell>
        </row>
        <row r="50842">
          <cell r="C50842" t="str">
            <v>70265</v>
          </cell>
          <cell r="D50842" t="str">
            <v>Guaranda</v>
          </cell>
        </row>
        <row r="50843">
          <cell r="C50843" t="str">
            <v>70265</v>
          </cell>
          <cell r="D50843" t="str">
            <v>Guaranda</v>
          </cell>
        </row>
        <row r="50844">
          <cell r="C50844" t="str">
            <v>70265</v>
          </cell>
          <cell r="D50844" t="str">
            <v>Guaranda</v>
          </cell>
        </row>
        <row r="50845">
          <cell r="C50845" t="str">
            <v>70265</v>
          </cell>
          <cell r="D50845" t="str">
            <v>Guaranda</v>
          </cell>
        </row>
        <row r="50846">
          <cell r="C50846" t="str">
            <v>70265</v>
          </cell>
          <cell r="D50846" t="str">
            <v>Guaranda</v>
          </cell>
        </row>
        <row r="50847">
          <cell r="C50847" t="str">
            <v>70265</v>
          </cell>
          <cell r="D50847" t="str">
            <v>Guaranda</v>
          </cell>
        </row>
        <row r="50848">
          <cell r="C50848" t="str">
            <v>70265</v>
          </cell>
          <cell r="D50848" t="str">
            <v>Guaranda</v>
          </cell>
        </row>
        <row r="50849">
          <cell r="C50849" t="str">
            <v>70265</v>
          </cell>
          <cell r="D50849" t="str">
            <v>Guaranda</v>
          </cell>
        </row>
        <row r="50850">
          <cell r="C50850" t="str">
            <v>70265</v>
          </cell>
          <cell r="D50850" t="str">
            <v>Guaranda</v>
          </cell>
        </row>
        <row r="50851">
          <cell r="C50851" t="str">
            <v>70265</v>
          </cell>
          <cell r="D50851" t="str">
            <v>Guaranda</v>
          </cell>
        </row>
        <row r="50852">
          <cell r="C50852" t="str">
            <v>70265</v>
          </cell>
          <cell r="D50852" t="str">
            <v>Guaranda</v>
          </cell>
        </row>
        <row r="50853">
          <cell r="C50853" t="str">
            <v>70265</v>
          </cell>
          <cell r="D50853" t="str">
            <v>Guaranda</v>
          </cell>
        </row>
        <row r="50854">
          <cell r="C50854" t="str">
            <v>70265</v>
          </cell>
          <cell r="D50854" t="str">
            <v>Guaranda</v>
          </cell>
        </row>
        <row r="50855">
          <cell r="C50855" t="str">
            <v>70265</v>
          </cell>
          <cell r="D50855" t="str">
            <v>Guaranda</v>
          </cell>
        </row>
        <row r="50856">
          <cell r="C50856" t="str">
            <v>70265</v>
          </cell>
          <cell r="D50856" t="str">
            <v>Guaranda</v>
          </cell>
        </row>
        <row r="50857">
          <cell r="C50857" t="str">
            <v>70265</v>
          </cell>
          <cell r="D50857" t="str">
            <v>Guaranda</v>
          </cell>
        </row>
        <row r="50858">
          <cell r="C50858" t="str">
            <v>70265</v>
          </cell>
          <cell r="D50858" t="str">
            <v>Guaranda</v>
          </cell>
        </row>
        <row r="50859">
          <cell r="C50859" t="str">
            <v>70265</v>
          </cell>
          <cell r="D50859" t="str">
            <v>Guaranda</v>
          </cell>
        </row>
        <row r="50860">
          <cell r="C50860" t="str">
            <v>70265</v>
          </cell>
          <cell r="D50860" t="str">
            <v>Guaranda</v>
          </cell>
        </row>
        <row r="50861">
          <cell r="C50861" t="str">
            <v>70265</v>
          </cell>
          <cell r="D50861" t="str">
            <v>Guaranda</v>
          </cell>
        </row>
        <row r="50862">
          <cell r="C50862" t="str">
            <v>70265</v>
          </cell>
          <cell r="D50862" t="str">
            <v>Guaranda</v>
          </cell>
        </row>
        <row r="50863">
          <cell r="C50863" t="str">
            <v>70265</v>
          </cell>
          <cell r="D50863" t="str">
            <v>Guaranda</v>
          </cell>
        </row>
        <row r="50864">
          <cell r="C50864" t="str">
            <v>70265</v>
          </cell>
          <cell r="D50864" t="str">
            <v>Guaranda</v>
          </cell>
        </row>
        <row r="50865">
          <cell r="C50865" t="str">
            <v>70265</v>
          </cell>
          <cell r="D50865" t="str">
            <v>Guaranda</v>
          </cell>
        </row>
        <row r="50866">
          <cell r="C50866" t="str">
            <v>70265</v>
          </cell>
          <cell r="D50866" t="str">
            <v>Guaranda</v>
          </cell>
        </row>
        <row r="50867">
          <cell r="C50867" t="str">
            <v>70265</v>
          </cell>
          <cell r="D50867" t="str">
            <v>Guaranda</v>
          </cell>
        </row>
        <row r="50868">
          <cell r="C50868" t="str">
            <v>70265</v>
          </cell>
          <cell r="D50868" t="str">
            <v>Guaranda</v>
          </cell>
        </row>
        <row r="50869">
          <cell r="C50869" t="str">
            <v>70265</v>
          </cell>
          <cell r="D50869" t="str">
            <v>Guaranda</v>
          </cell>
        </row>
        <row r="50870">
          <cell r="C50870" t="str">
            <v>70265</v>
          </cell>
          <cell r="D50870" t="str">
            <v>Guaranda</v>
          </cell>
        </row>
        <row r="50871">
          <cell r="C50871" t="str">
            <v>70265</v>
          </cell>
          <cell r="D50871" t="str">
            <v>Guaranda</v>
          </cell>
        </row>
        <row r="50872">
          <cell r="C50872" t="str">
            <v>70265</v>
          </cell>
          <cell r="D50872" t="str">
            <v>Guaranda</v>
          </cell>
        </row>
        <row r="50873">
          <cell r="C50873" t="str">
            <v>70265</v>
          </cell>
          <cell r="D50873" t="str">
            <v>Guaranda</v>
          </cell>
        </row>
        <row r="50874">
          <cell r="C50874" t="str">
            <v>70265</v>
          </cell>
          <cell r="D50874" t="str">
            <v>Guaranda</v>
          </cell>
        </row>
        <row r="50875">
          <cell r="C50875" t="str">
            <v>70265</v>
          </cell>
          <cell r="D50875" t="str">
            <v>Guaranda</v>
          </cell>
        </row>
        <row r="50876">
          <cell r="C50876" t="str">
            <v>70265</v>
          </cell>
          <cell r="D50876" t="str">
            <v>Guaranda</v>
          </cell>
        </row>
        <row r="50877">
          <cell r="C50877" t="str">
            <v>70265</v>
          </cell>
          <cell r="D50877" t="str">
            <v>Guaranda</v>
          </cell>
        </row>
        <row r="50878">
          <cell r="C50878" t="str">
            <v>70265</v>
          </cell>
          <cell r="D50878" t="str">
            <v>Guaranda</v>
          </cell>
        </row>
        <row r="50879">
          <cell r="C50879" t="str">
            <v>70265</v>
          </cell>
          <cell r="D50879" t="str">
            <v>Guaranda</v>
          </cell>
        </row>
        <row r="50880">
          <cell r="C50880" t="str">
            <v>70265</v>
          </cell>
          <cell r="D50880" t="str">
            <v>Guaranda</v>
          </cell>
        </row>
        <row r="50881">
          <cell r="C50881" t="str">
            <v>70400</v>
          </cell>
          <cell r="D50881" t="str">
            <v>La Unión</v>
          </cell>
        </row>
        <row r="50882">
          <cell r="C50882" t="str">
            <v>70400</v>
          </cell>
          <cell r="D50882" t="str">
            <v>La Unión</v>
          </cell>
        </row>
        <row r="50883">
          <cell r="C50883" t="str">
            <v>70400</v>
          </cell>
          <cell r="D50883" t="str">
            <v>La Unión</v>
          </cell>
        </row>
        <row r="50884">
          <cell r="C50884" t="str">
            <v>70400</v>
          </cell>
          <cell r="D50884" t="str">
            <v>La Unión</v>
          </cell>
        </row>
        <row r="50885">
          <cell r="C50885" t="str">
            <v>70400</v>
          </cell>
          <cell r="D50885" t="str">
            <v>La Unión</v>
          </cell>
        </row>
        <row r="50886">
          <cell r="C50886" t="str">
            <v>70400</v>
          </cell>
          <cell r="D50886" t="str">
            <v>La Unión</v>
          </cell>
        </row>
        <row r="50887">
          <cell r="C50887" t="str">
            <v>70400</v>
          </cell>
          <cell r="D50887" t="str">
            <v>La Unión</v>
          </cell>
        </row>
        <row r="50888">
          <cell r="C50888" t="str">
            <v>70400</v>
          </cell>
          <cell r="D50888" t="str">
            <v>La Unión</v>
          </cell>
        </row>
        <row r="50889">
          <cell r="C50889" t="str">
            <v>70400</v>
          </cell>
          <cell r="D50889" t="str">
            <v>La Unión</v>
          </cell>
        </row>
        <row r="50890">
          <cell r="C50890" t="str">
            <v>70400</v>
          </cell>
          <cell r="D50890" t="str">
            <v>La Unión</v>
          </cell>
        </row>
        <row r="50891">
          <cell r="C50891" t="str">
            <v>70400</v>
          </cell>
          <cell r="D50891" t="str">
            <v>La Unión</v>
          </cell>
        </row>
        <row r="50892">
          <cell r="C50892" t="str">
            <v>70400</v>
          </cell>
          <cell r="D50892" t="str">
            <v>La Unión</v>
          </cell>
        </row>
        <row r="50893">
          <cell r="C50893" t="str">
            <v>70400</v>
          </cell>
          <cell r="D50893" t="str">
            <v>La Unión</v>
          </cell>
        </row>
        <row r="50894">
          <cell r="C50894" t="str">
            <v>70400</v>
          </cell>
          <cell r="D50894" t="str">
            <v>La Unión</v>
          </cell>
        </row>
        <row r="50895">
          <cell r="C50895" t="str">
            <v>70400</v>
          </cell>
          <cell r="D50895" t="str">
            <v>La Unión</v>
          </cell>
        </row>
        <row r="50896">
          <cell r="C50896" t="str">
            <v>70400</v>
          </cell>
          <cell r="D50896" t="str">
            <v>La Unión</v>
          </cell>
        </row>
        <row r="50897">
          <cell r="C50897" t="str">
            <v>70400</v>
          </cell>
          <cell r="D50897" t="str">
            <v>La Unión</v>
          </cell>
        </row>
        <row r="50898">
          <cell r="C50898" t="str">
            <v>70400</v>
          </cell>
          <cell r="D50898" t="str">
            <v>La Unión</v>
          </cell>
        </row>
        <row r="50899">
          <cell r="C50899" t="str">
            <v>70400</v>
          </cell>
          <cell r="D50899" t="str">
            <v>La Unión</v>
          </cell>
        </row>
        <row r="50900">
          <cell r="C50900" t="str">
            <v>70400</v>
          </cell>
          <cell r="D50900" t="str">
            <v>La Unión</v>
          </cell>
        </row>
        <row r="50901">
          <cell r="C50901" t="str">
            <v>70400</v>
          </cell>
          <cell r="D50901" t="str">
            <v>La Unión</v>
          </cell>
        </row>
        <row r="50902">
          <cell r="C50902" t="str">
            <v>70400</v>
          </cell>
          <cell r="D50902" t="str">
            <v>La Unión</v>
          </cell>
        </row>
        <row r="50903">
          <cell r="C50903" t="str">
            <v>70400</v>
          </cell>
          <cell r="D50903" t="str">
            <v>La Unión</v>
          </cell>
        </row>
        <row r="50904">
          <cell r="C50904" t="str">
            <v>70400</v>
          </cell>
          <cell r="D50904" t="str">
            <v>La Unión</v>
          </cell>
        </row>
        <row r="50905">
          <cell r="C50905" t="str">
            <v>70400</v>
          </cell>
          <cell r="D50905" t="str">
            <v>La Unión</v>
          </cell>
        </row>
        <row r="50906">
          <cell r="C50906" t="str">
            <v>70400</v>
          </cell>
          <cell r="D50906" t="str">
            <v>La Unión</v>
          </cell>
        </row>
        <row r="50907">
          <cell r="C50907" t="str">
            <v>70400</v>
          </cell>
          <cell r="D50907" t="str">
            <v>La Unión</v>
          </cell>
        </row>
        <row r="50908">
          <cell r="C50908" t="str">
            <v>70400</v>
          </cell>
          <cell r="D50908" t="str">
            <v>La Unión</v>
          </cell>
        </row>
        <row r="50909">
          <cell r="C50909" t="str">
            <v>70400</v>
          </cell>
          <cell r="D50909" t="str">
            <v>La Unión</v>
          </cell>
        </row>
        <row r="50910">
          <cell r="C50910" t="str">
            <v>70400</v>
          </cell>
          <cell r="D50910" t="str">
            <v>La Unión</v>
          </cell>
        </row>
        <row r="50911">
          <cell r="C50911" t="str">
            <v>70400</v>
          </cell>
          <cell r="D50911" t="str">
            <v>La Unión</v>
          </cell>
        </row>
        <row r="50912">
          <cell r="C50912" t="str">
            <v>70400</v>
          </cell>
          <cell r="D50912" t="str">
            <v>La Unión</v>
          </cell>
        </row>
        <row r="50913">
          <cell r="C50913" t="str">
            <v>70400</v>
          </cell>
          <cell r="D50913" t="str">
            <v>La Unión</v>
          </cell>
        </row>
        <row r="50914">
          <cell r="C50914" t="str">
            <v>70400</v>
          </cell>
          <cell r="D50914" t="str">
            <v>La Unión</v>
          </cell>
        </row>
        <row r="50915">
          <cell r="C50915" t="str">
            <v>70400</v>
          </cell>
          <cell r="D50915" t="str">
            <v>La Unión</v>
          </cell>
        </row>
        <row r="50916">
          <cell r="C50916" t="str">
            <v>70400</v>
          </cell>
          <cell r="D50916" t="str">
            <v>La Unión</v>
          </cell>
        </row>
        <row r="50917">
          <cell r="C50917" t="str">
            <v>70400</v>
          </cell>
          <cell r="D50917" t="str">
            <v>La Unión</v>
          </cell>
        </row>
        <row r="50918">
          <cell r="C50918" t="str">
            <v>70400</v>
          </cell>
          <cell r="D50918" t="str">
            <v>La Unión</v>
          </cell>
        </row>
        <row r="50919">
          <cell r="C50919" t="str">
            <v>70400</v>
          </cell>
          <cell r="D50919" t="str">
            <v>La Unión</v>
          </cell>
        </row>
        <row r="50920">
          <cell r="C50920" t="str">
            <v>70400</v>
          </cell>
          <cell r="D50920" t="str">
            <v>La Unión</v>
          </cell>
        </row>
        <row r="50921">
          <cell r="C50921" t="str">
            <v>70400</v>
          </cell>
          <cell r="D50921" t="str">
            <v>La Unión</v>
          </cell>
        </row>
        <row r="50922">
          <cell r="C50922" t="str">
            <v>70400</v>
          </cell>
          <cell r="D50922" t="str">
            <v>La Unión</v>
          </cell>
        </row>
        <row r="50923">
          <cell r="C50923" t="str">
            <v>70400</v>
          </cell>
          <cell r="D50923" t="str">
            <v>La Unión</v>
          </cell>
        </row>
        <row r="50924">
          <cell r="C50924" t="str">
            <v>70400</v>
          </cell>
          <cell r="D50924" t="str">
            <v>La Unión</v>
          </cell>
        </row>
        <row r="50925">
          <cell r="C50925" t="str">
            <v>70400</v>
          </cell>
          <cell r="D50925" t="str">
            <v>La Unión</v>
          </cell>
        </row>
        <row r="50926">
          <cell r="C50926" t="str">
            <v>70400</v>
          </cell>
          <cell r="D50926" t="str">
            <v>La Unión</v>
          </cell>
        </row>
        <row r="50927">
          <cell r="C50927" t="str">
            <v>70400</v>
          </cell>
          <cell r="D50927" t="str">
            <v>La Unión</v>
          </cell>
        </row>
        <row r="50928">
          <cell r="C50928" t="str">
            <v>70400</v>
          </cell>
          <cell r="D50928" t="str">
            <v>La Unión</v>
          </cell>
        </row>
        <row r="50929">
          <cell r="C50929" t="str">
            <v>70400</v>
          </cell>
          <cell r="D50929" t="str">
            <v>La Unión</v>
          </cell>
        </row>
        <row r="50930">
          <cell r="C50930" t="str">
            <v>70400</v>
          </cell>
          <cell r="D50930" t="str">
            <v>La Unión</v>
          </cell>
        </row>
        <row r="50931">
          <cell r="C50931" t="str">
            <v>70400</v>
          </cell>
          <cell r="D50931" t="str">
            <v>La Unión</v>
          </cell>
        </row>
        <row r="50932">
          <cell r="C50932" t="str">
            <v>70400</v>
          </cell>
          <cell r="D50932" t="str">
            <v>La Unión</v>
          </cell>
        </row>
        <row r="50933">
          <cell r="C50933" t="str">
            <v>70400</v>
          </cell>
          <cell r="D50933" t="str">
            <v>La Unión</v>
          </cell>
        </row>
        <row r="50934">
          <cell r="C50934" t="str">
            <v>70400</v>
          </cell>
          <cell r="D50934" t="str">
            <v>La Unión</v>
          </cell>
        </row>
        <row r="50935">
          <cell r="C50935" t="str">
            <v>70418</v>
          </cell>
          <cell r="D50935" t="str">
            <v>Los Palmitos</v>
          </cell>
        </row>
        <row r="50936">
          <cell r="C50936" t="str">
            <v>70418</v>
          </cell>
          <cell r="D50936" t="str">
            <v>Los Palmitos</v>
          </cell>
        </row>
        <row r="50937">
          <cell r="C50937" t="str">
            <v>70418</v>
          </cell>
          <cell r="D50937" t="str">
            <v>Los Palmitos</v>
          </cell>
        </row>
        <row r="50938">
          <cell r="C50938" t="str">
            <v>70418</v>
          </cell>
          <cell r="D50938" t="str">
            <v>Los Palmitos</v>
          </cell>
        </row>
        <row r="50939">
          <cell r="C50939" t="str">
            <v>70418</v>
          </cell>
          <cell r="D50939" t="str">
            <v>Los Palmitos</v>
          </cell>
        </row>
        <row r="50940">
          <cell r="C50940" t="str">
            <v>70418</v>
          </cell>
          <cell r="D50940" t="str">
            <v>Los Palmitos</v>
          </cell>
        </row>
        <row r="50941">
          <cell r="C50941" t="str">
            <v>70418</v>
          </cell>
          <cell r="D50941" t="str">
            <v>Los Palmitos</v>
          </cell>
        </row>
        <row r="50942">
          <cell r="C50942" t="str">
            <v>70418</v>
          </cell>
          <cell r="D50942" t="str">
            <v>Los Palmitos</v>
          </cell>
        </row>
        <row r="50943">
          <cell r="C50943" t="str">
            <v>70418</v>
          </cell>
          <cell r="D50943" t="str">
            <v>Los Palmitos</v>
          </cell>
        </row>
        <row r="50944">
          <cell r="C50944" t="str">
            <v>70418</v>
          </cell>
          <cell r="D50944" t="str">
            <v>Los Palmitos</v>
          </cell>
        </row>
        <row r="50945">
          <cell r="C50945" t="str">
            <v>70418</v>
          </cell>
          <cell r="D50945" t="str">
            <v>Los Palmitos</v>
          </cell>
        </row>
        <row r="50946">
          <cell r="C50946" t="str">
            <v>70418</v>
          </cell>
          <cell r="D50946" t="str">
            <v>Los Palmitos</v>
          </cell>
        </row>
        <row r="50947">
          <cell r="C50947" t="str">
            <v>70418</v>
          </cell>
          <cell r="D50947" t="str">
            <v>Los Palmitos</v>
          </cell>
        </row>
        <row r="50948">
          <cell r="C50948" t="str">
            <v>70418</v>
          </cell>
          <cell r="D50948" t="str">
            <v>Los Palmitos</v>
          </cell>
        </row>
        <row r="50949">
          <cell r="C50949" t="str">
            <v>70418</v>
          </cell>
          <cell r="D50949" t="str">
            <v>Los Palmitos</v>
          </cell>
        </row>
        <row r="50950">
          <cell r="C50950" t="str">
            <v>70418</v>
          </cell>
          <cell r="D50950" t="str">
            <v>Los Palmitos</v>
          </cell>
        </row>
        <row r="50951">
          <cell r="C50951" t="str">
            <v>70418</v>
          </cell>
          <cell r="D50951" t="str">
            <v>Los Palmitos</v>
          </cell>
        </row>
        <row r="50952">
          <cell r="C50952" t="str">
            <v>70418</v>
          </cell>
          <cell r="D50952" t="str">
            <v>Los Palmitos</v>
          </cell>
        </row>
        <row r="50953">
          <cell r="C50953" t="str">
            <v>70418</v>
          </cell>
          <cell r="D50953" t="str">
            <v>Los Palmitos</v>
          </cell>
        </row>
        <row r="50954">
          <cell r="C50954" t="str">
            <v>70418</v>
          </cell>
          <cell r="D50954" t="str">
            <v>Los Palmitos</v>
          </cell>
        </row>
        <row r="50955">
          <cell r="C50955" t="str">
            <v>70418</v>
          </cell>
          <cell r="D50955" t="str">
            <v>Los Palmitos</v>
          </cell>
        </row>
        <row r="50956">
          <cell r="C50956" t="str">
            <v>70418</v>
          </cell>
          <cell r="D50956" t="str">
            <v>Los Palmitos</v>
          </cell>
        </row>
        <row r="50957">
          <cell r="C50957" t="str">
            <v>70418</v>
          </cell>
          <cell r="D50957" t="str">
            <v>Los Palmitos</v>
          </cell>
        </row>
        <row r="50958">
          <cell r="C50958" t="str">
            <v>70418</v>
          </cell>
          <cell r="D50958" t="str">
            <v>Los Palmitos</v>
          </cell>
        </row>
        <row r="50959">
          <cell r="C50959" t="str">
            <v>70418</v>
          </cell>
          <cell r="D50959" t="str">
            <v>Los Palmitos</v>
          </cell>
        </row>
        <row r="50960">
          <cell r="C50960" t="str">
            <v>70418</v>
          </cell>
          <cell r="D50960" t="str">
            <v>Los Palmitos</v>
          </cell>
        </row>
        <row r="50961">
          <cell r="C50961" t="str">
            <v>70418</v>
          </cell>
          <cell r="D50961" t="str">
            <v>Los Palmitos</v>
          </cell>
        </row>
        <row r="50962">
          <cell r="C50962" t="str">
            <v>70418</v>
          </cell>
          <cell r="D50962" t="str">
            <v>Los Palmitos</v>
          </cell>
        </row>
        <row r="50963">
          <cell r="C50963" t="str">
            <v>70418</v>
          </cell>
          <cell r="D50963" t="str">
            <v>Los Palmitos</v>
          </cell>
        </row>
        <row r="50964">
          <cell r="C50964" t="str">
            <v>70418</v>
          </cell>
          <cell r="D50964" t="str">
            <v>Los Palmitos</v>
          </cell>
        </row>
        <row r="50965">
          <cell r="C50965" t="str">
            <v>70418</v>
          </cell>
          <cell r="D50965" t="str">
            <v>Los Palmitos</v>
          </cell>
        </row>
        <row r="50966">
          <cell r="C50966" t="str">
            <v>70418</v>
          </cell>
          <cell r="D50966" t="str">
            <v>Los Palmitos</v>
          </cell>
        </row>
        <row r="50967">
          <cell r="C50967" t="str">
            <v>70418</v>
          </cell>
          <cell r="D50967" t="str">
            <v>Los Palmitos</v>
          </cell>
        </row>
        <row r="50968">
          <cell r="C50968" t="str">
            <v>70418</v>
          </cell>
          <cell r="D50968" t="str">
            <v>Los Palmitos</v>
          </cell>
        </row>
        <row r="50969">
          <cell r="C50969" t="str">
            <v>70418</v>
          </cell>
          <cell r="D50969" t="str">
            <v>Los Palmitos</v>
          </cell>
        </row>
        <row r="50970">
          <cell r="C50970" t="str">
            <v>70418</v>
          </cell>
          <cell r="D50970" t="str">
            <v>Los Palmitos</v>
          </cell>
        </row>
        <row r="50971">
          <cell r="C50971" t="str">
            <v>70418</v>
          </cell>
          <cell r="D50971" t="str">
            <v>Los Palmitos</v>
          </cell>
        </row>
        <row r="50972">
          <cell r="C50972" t="str">
            <v>70418</v>
          </cell>
          <cell r="D50972" t="str">
            <v>Los Palmitos</v>
          </cell>
        </row>
        <row r="50973">
          <cell r="C50973" t="str">
            <v>70418</v>
          </cell>
          <cell r="D50973" t="str">
            <v>Los Palmitos</v>
          </cell>
        </row>
        <row r="50974">
          <cell r="C50974" t="str">
            <v>70418</v>
          </cell>
          <cell r="D50974" t="str">
            <v>Los Palmitos</v>
          </cell>
        </row>
        <row r="50975">
          <cell r="C50975" t="str">
            <v>70418</v>
          </cell>
          <cell r="D50975" t="str">
            <v>Los Palmitos</v>
          </cell>
        </row>
        <row r="50976">
          <cell r="C50976" t="str">
            <v>70418</v>
          </cell>
          <cell r="D50976" t="str">
            <v>Los Palmitos</v>
          </cell>
        </row>
        <row r="50977">
          <cell r="C50977" t="str">
            <v>70418</v>
          </cell>
          <cell r="D50977" t="str">
            <v>Los Palmitos</v>
          </cell>
        </row>
        <row r="50978">
          <cell r="C50978" t="str">
            <v>70418</v>
          </cell>
          <cell r="D50978" t="str">
            <v>Los Palmitos</v>
          </cell>
        </row>
        <row r="50979">
          <cell r="C50979" t="str">
            <v>70418</v>
          </cell>
          <cell r="D50979" t="str">
            <v>Los Palmitos</v>
          </cell>
        </row>
        <row r="50980">
          <cell r="C50980" t="str">
            <v>70418</v>
          </cell>
          <cell r="D50980" t="str">
            <v>Los Palmitos</v>
          </cell>
        </row>
        <row r="50981">
          <cell r="C50981" t="str">
            <v>70418</v>
          </cell>
          <cell r="D50981" t="str">
            <v>Los Palmitos</v>
          </cell>
        </row>
        <row r="50982">
          <cell r="C50982" t="str">
            <v>70418</v>
          </cell>
          <cell r="D50982" t="str">
            <v>Los Palmitos</v>
          </cell>
        </row>
        <row r="50983">
          <cell r="C50983" t="str">
            <v>70418</v>
          </cell>
          <cell r="D50983" t="str">
            <v>Los Palmitos</v>
          </cell>
        </row>
        <row r="50984">
          <cell r="C50984" t="str">
            <v>70418</v>
          </cell>
          <cell r="D50984" t="str">
            <v>Los Palmitos</v>
          </cell>
        </row>
        <row r="50985">
          <cell r="C50985" t="str">
            <v>70418</v>
          </cell>
          <cell r="D50985" t="str">
            <v>Los Palmitos</v>
          </cell>
        </row>
        <row r="50986">
          <cell r="C50986" t="str">
            <v>70418</v>
          </cell>
          <cell r="D50986" t="str">
            <v>Los Palmitos</v>
          </cell>
        </row>
        <row r="50987">
          <cell r="C50987" t="str">
            <v>70418</v>
          </cell>
          <cell r="D50987" t="str">
            <v>Los Palmitos</v>
          </cell>
        </row>
        <row r="50988">
          <cell r="C50988" t="str">
            <v>70418</v>
          </cell>
          <cell r="D50988" t="str">
            <v>Los Palmitos</v>
          </cell>
        </row>
        <row r="50989">
          <cell r="C50989" t="str">
            <v>70429</v>
          </cell>
          <cell r="D50989" t="str">
            <v>Majagual</v>
          </cell>
        </row>
        <row r="50990">
          <cell r="C50990" t="str">
            <v>70429</v>
          </cell>
          <cell r="D50990" t="str">
            <v>Majagual</v>
          </cell>
        </row>
        <row r="50991">
          <cell r="C50991" t="str">
            <v>70429</v>
          </cell>
          <cell r="D50991" t="str">
            <v>Majagual</v>
          </cell>
        </row>
        <row r="50992">
          <cell r="C50992" t="str">
            <v>70429</v>
          </cell>
          <cell r="D50992" t="str">
            <v>Majagual</v>
          </cell>
        </row>
        <row r="50993">
          <cell r="C50993" t="str">
            <v>70429</v>
          </cell>
          <cell r="D50993" t="str">
            <v>Majagual</v>
          </cell>
        </row>
        <row r="50994">
          <cell r="C50994" t="str">
            <v>70429</v>
          </cell>
          <cell r="D50994" t="str">
            <v>Majagual</v>
          </cell>
        </row>
        <row r="50995">
          <cell r="C50995" t="str">
            <v>70429</v>
          </cell>
          <cell r="D50995" t="str">
            <v>Majagual</v>
          </cell>
        </row>
        <row r="50996">
          <cell r="C50996" t="str">
            <v>70429</v>
          </cell>
          <cell r="D50996" t="str">
            <v>Majagual</v>
          </cell>
        </row>
        <row r="50997">
          <cell r="C50997" t="str">
            <v>70429</v>
          </cell>
          <cell r="D50997" t="str">
            <v>Majagual</v>
          </cell>
        </row>
        <row r="50998">
          <cell r="C50998" t="str">
            <v>70429</v>
          </cell>
          <cell r="D50998" t="str">
            <v>Majagual</v>
          </cell>
        </row>
        <row r="50999">
          <cell r="C50999" t="str">
            <v>70429</v>
          </cell>
          <cell r="D50999" t="str">
            <v>Majagual</v>
          </cell>
        </row>
        <row r="51000">
          <cell r="C51000" t="str">
            <v>70429</v>
          </cell>
          <cell r="D51000" t="str">
            <v>Majagual</v>
          </cell>
        </row>
        <row r="51001">
          <cell r="C51001" t="str">
            <v>70429</v>
          </cell>
          <cell r="D51001" t="str">
            <v>Majagual</v>
          </cell>
        </row>
        <row r="51002">
          <cell r="C51002" t="str">
            <v>70429</v>
          </cell>
          <cell r="D51002" t="str">
            <v>Majagual</v>
          </cell>
        </row>
        <row r="51003">
          <cell r="C51003" t="str">
            <v>70429</v>
          </cell>
          <cell r="D51003" t="str">
            <v>Majagual</v>
          </cell>
        </row>
        <row r="51004">
          <cell r="C51004" t="str">
            <v>70429</v>
          </cell>
          <cell r="D51004" t="str">
            <v>Majagual</v>
          </cell>
        </row>
        <row r="51005">
          <cell r="C51005" t="str">
            <v>70429</v>
          </cell>
          <cell r="D51005" t="str">
            <v>Majagual</v>
          </cell>
        </row>
        <row r="51006">
          <cell r="C51006" t="str">
            <v>70429</v>
          </cell>
          <cell r="D51006" t="str">
            <v>Majagual</v>
          </cell>
        </row>
        <row r="51007">
          <cell r="C51007" t="str">
            <v>70429</v>
          </cell>
          <cell r="D51007" t="str">
            <v>Majagual</v>
          </cell>
        </row>
        <row r="51008">
          <cell r="C51008" t="str">
            <v>70429</v>
          </cell>
          <cell r="D51008" t="str">
            <v>Majagual</v>
          </cell>
        </row>
        <row r="51009">
          <cell r="C51009" t="str">
            <v>70429</v>
          </cell>
          <cell r="D51009" t="str">
            <v>Majagual</v>
          </cell>
        </row>
        <row r="51010">
          <cell r="C51010" t="str">
            <v>70429</v>
          </cell>
          <cell r="D51010" t="str">
            <v>Majagual</v>
          </cell>
        </row>
        <row r="51011">
          <cell r="C51011" t="str">
            <v>70429</v>
          </cell>
          <cell r="D51011" t="str">
            <v>Majagual</v>
          </cell>
        </row>
        <row r="51012">
          <cell r="C51012" t="str">
            <v>70429</v>
          </cell>
          <cell r="D51012" t="str">
            <v>Majagual</v>
          </cell>
        </row>
        <row r="51013">
          <cell r="C51013" t="str">
            <v>70429</v>
          </cell>
          <cell r="D51013" t="str">
            <v>Majagual</v>
          </cell>
        </row>
        <row r="51014">
          <cell r="C51014" t="str">
            <v>70429</v>
          </cell>
          <cell r="D51014" t="str">
            <v>Majagual</v>
          </cell>
        </row>
        <row r="51015">
          <cell r="C51015" t="str">
            <v>70429</v>
          </cell>
          <cell r="D51015" t="str">
            <v>Majagual</v>
          </cell>
        </row>
        <row r="51016">
          <cell r="C51016" t="str">
            <v>70429</v>
          </cell>
          <cell r="D51016" t="str">
            <v>Majagual</v>
          </cell>
        </row>
        <row r="51017">
          <cell r="C51017" t="str">
            <v>70429</v>
          </cell>
          <cell r="D51017" t="str">
            <v>Majagual</v>
          </cell>
        </row>
        <row r="51018">
          <cell r="C51018" t="str">
            <v>70429</v>
          </cell>
          <cell r="D51018" t="str">
            <v>Majagual</v>
          </cell>
        </row>
        <row r="51019">
          <cell r="C51019" t="str">
            <v>70429</v>
          </cell>
          <cell r="D51019" t="str">
            <v>Majagual</v>
          </cell>
        </row>
        <row r="51020">
          <cell r="C51020" t="str">
            <v>70429</v>
          </cell>
          <cell r="D51020" t="str">
            <v>Majagual</v>
          </cell>
        </row>
        <row r="51021">
          <cell r="C51021" t="str">
            <v>70429</v>
          </cell>
          <cell r="D51021" t="str">
            <v>Majagual</v>
          </cell>
        </row>
        <row r="51022">
          <cell r="C51022" t="str">
            <v>70429</v>
          </cell>
          <cell r="D51022" t="str">
            <v>Majagual</v>
          </cell>
        </row>
        <row r="51023">
          <cell r="C51023" t="str">
            <v>70429</v>
          </cell>
          <cell r="D51023" t="str">
            <v>Majagual</v>
          </cell>
        </row>
        <row r="51024">
          <cell r="C51024" t="str">
            <v>70429</v>
          </cell>
          <cell r="D51024" t="str">
            <v>Majagual</v>
          </cell>
        </row>
        <row r="51025">
          <cell r="C51025" t="str">
            <v>70429</v>
          </cell>
          <cell r="D51025" t="str">
            <v>Majagual</v>
          </cell>
        </row>
        <row r="51026">
          <cell r="C51026" t="str">
            <v>70429</v>
          </cell>
          <cell r="D51026" t="str">
            <v>Majagual</v>
          </cell>
        </row>
        <row r="51027">
          <cell r="C51027" t="str">
            <v>70429</v>
          </cell>
          <cell r="D51027" t="str">
            <v>Majagual</v>
          </cell>
        </row>
        <row r="51028">
          <cell r="C51028" t="str">
            <v>70429</v>
          </cell>
          <cell r="D51028" t="str">
            <v>Majagual</v>
          </cell>
        </row>
        <row r="51029">
          <cell r="C51029" t="str">
            <v>70429</v>
          </cell>
          <cell r="D51029" t="str">
            <v>Majagual</v>
          </cell>
        </row>
        <row r="51030">
          <cell r="C51030" t="str">
            <v>70429</v>
          </cell>
          <cell r="D51030" t="str">
            <v>Majagual</v>
          </cell>
        </row>
        <row r="51031">
          <cell r="C51031" t="str">
            <v>70429</v>
          </cell>
          <cell r="D51031" t="str">
            <v>Majagual</v>
          </cell>
        </row>
        <row r="51032">
          <cell r="C51032" t="str">
            <v>70429</v>
          </cell>
          <cell r="D51032" t="str">
            <v>Majagual</v>
          </cell>
        </row>
        <row r="51033">
          <cell r="C51033" t="str">
            <v>70429</v>
          </cell>
          <cell r="D51033" t="str">
            <v>Majagual</v>
          </cell>
        </row>
        <row r="51034">
          <cell r="C51034" t="str">
            <v>70429</v>
          </cell>
          <cell r="D51034" t="str">
            <v>Majagual</v>
          </cell>
        </row>
        <row r="51035">
          <cell r="C51035" t="str">
            <v>70429</v>
          </cell>
          <cell r="D51035" t="str">
            <v>Majagual</v>
          </cell>
        </row>
        <row r="51036">
          <cell r="C51036" t="str">
            <v>70429</v>
          </cell>
          <cell r="D51036" t="str">
            <v>Majagual</v>
          </cell>
        </row>
        <row r="51037">
          <cell r="C51037" t="str">
            <v>70429</v>
          </cell>
          <cell r="D51037" t="str">
            <v>Majagual</v>
          </cell>
        </row>
        <row r="51038">
          <cell r="C51038" t="str">
            <v>70429</v>
          </cell>
          <cell r="D51038" t="str">
            <v>Majagual</v>
          </cell>
        </row>
        <row r="51039">
          <cell r="C51039" t="str">
            <v>70429</v>
          </cell>
          <cell r="D51039" t="str">
            <v>Majagual</v>
          </cell>
        </row>
        <row r="51040">
          <cell r="C51040" t="str">
            <v>70429</v>
          </cell>
          <cell r="D51040" t="str">
            <v>Majagual</v>
          </cell>
        </row>
        <row r="51041">
          <cell r="C51041" t="str">
            <v>70429</v>
          </cell>
          <cell r="D51041" t="str">
            <v>Majagual</v>
          </cell>
        </row>
        <row r="51042">
          <cell r="C51042" t="str">
            <v>70429</v>
          </cell>
          <cell r="D51042" t="str">
            <v>Majagual</v>
          </cell>
        </row>
        <row r="51043">
          <cell r="C51043" t="str">
            <v>70473</v>
          </cell>
          <cell r="D51043" t="str">
            <v>Morroa</v>
          </cell>
        </row>
        <row r="51044">
          <cell r="C51044" t="str">
            <v>70473</v>
          </cell>
          <cell r="D51044" t="str">
            <v>Morroa</v>
          </cell>
        </row>
        <row r="51045">
          <cell r="C51045" t="str">
            <v>70473</v>
          </cell>
          <cell r="D51045" t="str">
            <v>Morroa</v>
          </cell>
        </row>
        <row r="51046">
          <cell r="C51046" t="str">
            <v>70473</v>
          </cell>
          <cell r="D51046" t="str">
            <v>Morroa</v>
          </cell>
        </row>
        <row r="51047">
          <cell r="C51047" t="str">
            <v>70473</v>
          </cell>
          <cell r="D51047" t="str">
            <v>Morroa</v>
          </cell>
        </row>
        <row r="51048">
          <cell r="C51048" t="str">
            <v>70473</v>
          </cell>
          <cell r="D51048" t="str">
            <v>Morroa</v>
          </cell>
        </row>
        <row r="51049">
          <cell r="C51049" t="str">
            <v>70473</v>
          </cell>
          <cell r="D51049" t="str">
            <v>Morroa</v>
          </cell>
        </row>
        <row r="51050">
          <cell r="C51050" t="str">
            <v>70473</v>
          </cell>
          <cell r="D51050" t="str">
            <v>Morroa</v>
          </cell>
        </row>
        <row r="51051">
          <cell r="C51051" t="str">
            <v>70473</v>
          </cell>
          <cell r="D51051" t="str">
            <v>Morroa</v>
          </cell>
        </row>
        <row r="51052">
          <cell r="C51052" t="str">
            <v>70473</v>
          </cell>
          <cell r="D51052" t="str">
            <v>Morroa</v>
          </cell>
        </row>
        <row r="51053">
          <cell r="C51053" t="str">
            <v>70473</v>
          </cell>
          <cell r="D51053" t="str">
            <v>Morroa</v>
          </cell>
        </row>
        <row r="51054">
          <cell r="C51054" t="str">
            <v>70473</v>
          </cell>
          <cell r="D51054" t="str">
            <v>Morroa</v>
          </cell>
        </row>
        <row r="51055">
          <cell r="C51055" t="str">
            <v>70473</v>
          </cell>
          <cell r="D51055" t="str">
            <v>Morroa</v>
          </cell>
        </row>
        <row r="51056">
          <cell r="C51056" t="str">
            <v>70473</v>
          </cell>
          <cell r="D51056" t="str">
            <v>Morroa</v>
          </cell>
        </row>
        <row r="51057">
          <cell r="C51057" t="str">
            <v>70473</v>
          </cell>
          <cell r="D51057" t="str">
            <v>Morroa</v>
          </cell>
        </row>
        <row r="51058">
          <cell r="C51058" t="str">
            <v>70473</v>
          </cell>
          <cell r="D51058" t="str">
            <v>Morroa</v>
          </cell>
        </row>
        <row r="51059">
          <cell r="C51059" t="str">
            <v>70473</v>
          </cell>
          <cell r="D51059" t="str">
            <v>Morroa</v>
          </cell>
        </row>
        <row r="51060">
          <cell r="C51060" t="str">
            <v>70473</v>
          </cell>
          <cell r="D51060" t="str">
            <v>Morroa</v>
          </cell>
        </row>
        <row r="51061">
          <cell r="C51061" t="str">
            <v>70473</v>
          </cell>
          <cell r="D51061" t="str">
            <v>Morroa</v>
          </cell>
        </row>
        <row r="51062">
          <cell r="C51062" t="str">
            <v>70473</v>
          </cell>
          <cell r="D51062" t="str">
            <v>Morroa</v>
          </cell>
        </row>
        <row r="51063">
          <cell r="C51063" t="str">
            <v>70473</v>
          </cell>
          <cell r="D51063" t="str">
            <v>Morroa</v>
          </cell>
        </row>
        <row r="51064">
          <cell r="C51064" t="str">
            <v>70473</v>
          </cell>
          <cell r="D51064" t="str">
            <v>Morroa</v>
          </cell>
        </row>
        <row r="51065">
          <cell r="C51065" t="str">
            <v>70473</v>
          </cell>
          <cell r="D51065" t="str">
            <v>Morroa</v>
          </cell>
        </row>
        <row r="51066">
          <cell r="C51066" t="str">
            <v>70473</v>
          </cell>
          <cell r="D51066" t="str">
            <v>Morroa</v>
          </cell>
        </row>
        <row r="51067">
          <cell r="C51067" t="str">
            <v>70473</v>
          </cell>
          <cell r="D51067" t="str">
            <v>Morroa</v>
          </cell>
        </row>
        <row r="51068">
          <cell r="C51068" t="str">
            <v>70473</v>
          </cell>
          <cell r="D51068" t="str">
            <v>Morroa</v>
          </cell>
        </row>
        <row r="51069">
          <cell r="C51069" t="str">
            <v>70473</v>
          </cell>
          <cell r="D51069" t="str">
            <v>Morroa</v>
          </cell>
        </row>
        <row r="51070">
          <cell r="C51070" t="str">
            <v>70473</v>
          </cell>
          <cell r="D51070" t="str">
            <v>Morroa</v>
          </cell>
        </row>
        <row r="51071">
          <cell r="C51071" t="str">
            <v>70473</v>
          </cell>
          <cell r="D51071" t="str">
            <v>Morroa</v>
          </cell>
        </row>
        <row r="51072">
          <cell r="C51072" t="str">
            <v>70473</v>
          </cell>
          <cell r="D51072" t="str">
            <v>Morroa</v>
          </cell>
        </row>
        <row r="51073">
          <cell r="C51073" t="str">
            <v>70473</v>
          </cell>
          <cell r="D51073" t="str">
            <v>Morroa</v>
          </cell>
        </row>
        <row r="51074">
          <cell r="C51074" t="str">
            <v>70473</v>
          </cell>
          <cell r="D51074" t="str">
            <v>Morroa</v>
          </cell>
        </row>
        <row r="51075">
          <cell r="C51075" t="str">
            <v>70473</v>
          </cell>
          <cell r="D51075" t="str">
            <v>Morroa</v>
          </cell>
        </row>
        <row r="51076">
          <cell r="C51076" t="str">
            <v>70473</v>
          </cell>
          <cell r="D51076" t="str">
            <v>Morroa</v>
          </cell>
        </row>
        <row r="51077">
          <cell r="C51077" t="str">
            <v>70473</v>
          </cell>
          <cell r="D51077" t="str">
            <v>Morroa</v>
          </cell>
        </row>
        <row r="51078">
          <cell r="C51078" t="str">
            <v>70473</v>
          </cell>
          <cell r="D51078" t="str">
            <v>Morroa</v>
          </cell>
        </row>
        <row r="51079">
          <cell r="C51079" t="str">
            <v>70473</v>
          </cell>
          <cell r="D51079" t="str">
            <v>Morroa</v>
          </cell>
        </row>
        <row r="51080">
          <cell r="C51080" t="str">
            <v>70473</v>
          </cell>
          <cell r="D51080" t="str">
            <v>Morroa</v>
          </cell>
        </row>
        <row r="51081">
          <cell r="C51081" t="str">
            <v>70473</v>
          </cell>
          <cell r="D51081" t="str">
            <v>Morroa</v>
          </cell>
        </row>
        <row r="51082">
          <cell r="C51082" t="str">
            <v>70473</v>
          </cell>
          <cell r="D51082" t="str">
            <v>Morroa</v>
          </cell>
        </row>
        <row r="51083">
          <cell r="C51083" t="str">
            <v>70473</v>
          </cell>
          <cell r="D51083" t="str">
            <v>Morroa</v>
          </cell>
        </row>
        <row r="51084">
          <cell r="C51084" t="str">
            <v>70473</v>
          </cell>
          <cell r="D51084" t="str">
            <v>Morroa</v>
          </cell>
        </row>
        <row r="51085">
          <cell r="C51085" t="str">
            <v>70473</v>
          </cell>
          <cell r="D51085" t="str">
            <v>Morroa</v>
          </cell>
        </row>
        <row r="51086">
          <cell r="C51086" t="str">
            <v>70473</v>
          </cell>
          <cell r="D51086" t="str">
            <v>Morroa</v>
          </cell>
        </row>
        <row r="51087">
          <cell r="C51087" t="str">
            <v>70473</v>
          </cell>
          <cell r="D51087" t="str">
            <v>Morroa</v>
          </cell>
        </row>
        <row r="51088">
          <cell r="C51088" t="str">
            <v>70473</v>
          </cell>
          <cell r="D51088" t="str">
            <v>Morroa</v>
          </cell>
        </row>
        <row r="51089">
          <cell r="C51089" t="str">
            <v>70473</v>
          </cell>
          <cell r="D51089" t="str">
            <v>Morroa</v>
          </cell>
        </row>
        <row r="51090">
          <cell r="C51090" t="str">
            <v>70473</v>
          </cell>
          <cell r="D51090" t="str">
            <v>Morroa</v>
          </cell>
        </row>
        <row r="51091">
          <cell r="C51091" t="str">
            <v>70473</v>
          </cell>
          <cell r="D51091" t="str">
            <v>Morroa</v>
          </cell>
        </row>
        <row r="51092">
          <cell r="C51092" t="str">
            <v>70473</v>
          </cell>
          <cell r="D51092" t="str">
            <v>Morroa</v>
          </cell>
        </row>
        <row r="51093">
          <cell r="C51093" t="str">
            <v>70473</v>
          </cell>
          <cell r="D51093" t="str">
            <v>Morroa</v>
          </cell>
        </row>
        <row r="51094">
          <cell r="C51094" t="str">
            <v>70473</v>
          </cell>
          <cell r="D51094" t="str">
            <v>Morroa</v>
          </cell>
        </row>
        <row r="51095">
          <cell r="C51095" t="str">
            <v>70473</v>
          </cell>
          <cell r="D51095" t="str">
            <v>Morroa</v>
          </cell>
        </row>
        <row r="51096">
          <cell r="C51096" t="str">
            <v>70473</v>
          </cell>
          <cell r="D51096" t="str">
            <v>Morroa</v>
          </cell>
        </row>
        <row r="51097">
          <cell r="C51097" t="str">
            <v>70508</v>
          </cell>
          <cell r="D51097" t="str">
            <v>Ovejas</v>
          </cell>
        </row>
        <row r="51098">
          <cell r="C51098" t="str">
            <v>70508</v>
          </cell>
          <cell r="D51098" t="str">
            <v>Ovejas</v>
          </cell>
        </row>
        <row r="51099">
          <cell r="C51099" t="str">
            <v>70508</v>
          </cell>
          <cell r="D51099" t="str">
            <v>Ovejas</v>
          </cell>
        </row>
        <row r="51100">
          <cell r="C51100" t="str">
            <v>70508</v>
          </cell>
          <cell r="D51100" t="str">
            <v>Ovejas</v>
          </cell>
        </row>
        <row r="51101">
          <cell r="C51101" t="str">
            <v>70508</v>
          </cell>
          <cell r="D51101" t="str">
            <v>Ovejas</v>
          </cell>
        </row>
        <row r="51102">
          <cell r="C51102" t="str">
            <v>70508</v>
          </cell>
          <cell r="D51102" t="str">
            <v>Ovejas</v>
          </cell>
        </row>
        <row r="51103">
          <cell r="C51103" t="str">
            <v>70508</v>
          </cell>
          <cell r="D51103" t="str">
            <v>Ovejas</v>
          </cell>
        </row>
        <row r="51104">
          <cell r="C51104" t="str">
            <v>70508</v>
          </cell>
          <cell r="D51104" t="str">
            <v>Ovejas</v>
          </cell>
        </row>
        <row r="51105">
          <cell r="C51105" t="str">
            <v>70508</v>
          </cell>
          <cell r="D51105" t="str">
            <v>Ovejas</v>
          </cell>
        </row>
        <row r="51106">
          <cell r="C51106" t="str">
            <v>70508</v>
          </cell>
          <cell r="D51106" t="str">
            <v>Ovejas</v>
          </cell>
        </row>
        <row r="51107">
          <cell r="C51107" t="str">
            <v>70508</v>
          </cell>
          <cell r="D51107" t="str">
            <v>Ovejas</v>
          </cell>
        </row>
        <row r="51108">
          <cell r="C51108" t="str">
            <v>70508</v>
          </cell>
          <cell r="D51108" t="str">
            <v>Ovejas</v>
          </cell>
        </row>
        <row r="51109">
          <cell r="C51109" t="str">
            <v>70508</v>
          </cell>
          <cell r="D51109" t="str">
            <v>Ovejas</v>
          </cell>
        </row>
        <row r="51110">
          <cell r="C51110" t="str">
            <v>70508</v>
          </cell>
          <cell r="D51110" t="str">
            <v>Ovejas</v>
          </cell>
        </row>
        <row r="51111">
          <cell r="C51111" t="str">
            <v>70508</v>
          </cell>
          <cell r="D51111" t="str">
            <v>Ovejas</v>
          </cell>
        </row>
        <row r="51112">
          <cell r="C51112" t="str">
            <v>70508</v>
          </cell>
          <cell r="D51112" t="str">
            <v>Ovejas</v>
          </cell>
        </row>
        <row r="51113">
          <cell r="C51113" t="str">
            <v>70508</v>
          </cell>
          <cell r="D51113" t="str">
            <v>Ovejas</v>
          </cell>
        </row>
        <row r="51114">
          <cell r="C51114" t="str">
            <v>70508</v>
          </cell>
          <cell r="D51114" t="str">
            <v>Ovejas</v>
          </cell>
        </row>
        <row r="51115">
          <cell r="C51115" t="str">
            <v>70508</v>
          </cell>
          <cell r="D51115" t="str">
            <v>Ovejas</v>
          </cell>
        </row>
        <row r="51116">
          <cell r="C51116" t="str">
            <v>70508</v>
          </cell>
          <cell r="D51116" t="str">
            <v>Ovejas</v>
          </cell>
        </row>
        <row r="51117">
          <cell r="C51117" t="str">
            <v>70508</v>
          </cell>
          <cell r="D51117" t="str">
            <v>Ovejas</v>
          </cell>
        </row>
        <row r="51118">
          <cell r="C51118" t="str">
            <v>70508</v>
          </cell>
          <cell r="D51118" t="str">
            <v>Ovejas</v>
          </cell>
        </row>
        <row r="51119">
          <cell r="C51119" t="str">
            <v>70508</v>
          </cell>
          <cell r="D51119" t="str">
            <v>Ovejas</v>
          </cell>
        </row>
        <row r="51120">
          <cell r="C51120" t="str">
            <v>70508</v>
          </cell>
          <cell r="D51120" t="str">
            <v>Ovejas</v>
          </cell>
        </row>
        <row r="51121">
          <cell r="C51121" t="str">
            <v>70508</v>
          </cell>
          <cell r="D51121" t="str">
            <v>Ovejas</v>
          </cell>
        </row>
        <row r="51122">
          <cell r="C51122" t="str">
            <v>70508</v>
          </cell>
          <cell r="D51122" t="str">
            <v>Ovejas</v>
          </cell>
        </row>
        <row r="51123">
          <cell r="C51123" t="str">
            <v>70508</v>
          </cell>
          <cell r="D51123" t="str">
            <v>Ovejas</v>
          </cell>
        </row>
        <row r="51124">
          <cell r="C51124" t="str">
            <v>70508</v>
          </cell>
          <cell r="D51124" t="str">
            <v>Ovejas</v>
          </cell>
        </row>
        <row r="51125">
          <cell r="C51125" t="str">
            <v>70508</v>
          </cell>
          <cell r="D51125" t="str">
            <v>Ovejas</v>
          </cell>
        </row>
        <row r="51126">
          <cell r="C51126" t="str">
            <v>70508</v>
          </cell>
          <cell r="D51126" t="str">
            <v>Ovejas</v>
          </cell>
        </row>
        <row r="51127">
          <cell r="C51127" t="str">
            <v>70508</v>
          </cell>
          <cell r="D51127" t="str">
            <v>Ovejas</v>
          </cell>
        </row>
        <row r="51128">
          <cell r="C51128" t="str">
            <v>70508</v>
          </cell>
          <cell r="D51128" t="str">
            <v>Ovejas</v>
          </cell>
        </row>
        <row r="51129">
          <cell r="C51129" t="str">
            <v>70508</v>
          </cell>
          <cell r="D51129" t="str">
            <v>Ovejas</v>
          </cell>
        </row>
        <row r="51130">
          <cell r="C51130" t="str">
            <v>70508</v>
          </cell>
          <cell r="D51130" t="str">
            <v>Ovejas</v>
          </cell>
        </row>
        <row r="51131">
          <cell r="C51131" t="str">
            <v>70508</v>
          </cell>
          <cell r="D51131" t="str">
            <v>Ovejas</v>
          </cell>
        </row>
        <row r="51132">
          <cell r="C51132" t="str">
            <v>70508</v>
          </cell>
          <cell r="D51132" t="str">
            <v>Ovejas</v>
          </cell>
        </row>
        <row r="51133">
          <cell r="C51133" t="str">
            <v>70508</v>
          </cell>
          <cell r="D51133" t="str">
            <v>Ovejas</v>
          </cell>
        </row>
        <row r="51134">
          <cell r="C51134" t="str">
            <v>70508</v>
          </cell>
          <cell r="D51134" t="str">
            <v>Ovejas</v>
          </cell>
        </row>
        <row r="51135">
          <cell r="C51135" t="str">
            <v>70508</v>
          </cell>
          <cell r="D51135" t="str">
            <v>Ovejas</v>
          </cell>
        </row>
        <row r="51136">
          <cell r="C51136" t="str">
            <v>70508</v>
          </cell>
          <cell r="D51136" t="str">
            <v>Ovejas</v>
          </cell>
        </row>
        <row r="51137">
          <cell r="C51137" t="str">
            <v>70508</v>
          </cell>
          <cell r="D51137" t="str">
            <v>Ovejas</v>
          </cell>
        </row>
        <row r="51138">
          <cell r="C51138" t="str">
            <v>70508</v>
          </cell>
          <cell r="D51138" t="str">
            <v>Ovejas</v>
          </cell>
        </row>
        <row r="51139">
          <cell r="C51139" t="str">
            <v>70508</v>
          </cell>
          <cell r="D51139" t="str">
            <v>Ovejas</v>
          </cell>
        </row>
        <row r="51140">
          <cell r="C51140" t="str">
            <v>70508</v>
          </cell>
          <cell r="D51140" t="str">
            <v>Ovejas</v>
          </cell>
        </row>
        <row r="51141">
          <cell r="C51141" t="str">
            <v>70508</v>
          </cell>
          <cell r="D51141" t="str">
            <v>Ovejas</v>
          </cell>
        </row>
        <row r="51142">
          <cell r="C51142" t="str">
            <v>70508</v>
          </cell>
          <cell r="D51142" t="str">
            <v>Ovejas</v>
          </cell>
        </row>
        <row r="51143">
          <cell r="C51143" t="str">
            <v>70508</v>
          </cell>
          <cell r="D51143" t="str">
            <v>Ovejas</v>
          </cell>
        </row>
        <row r="51144">
          <cell r="C51144" t="str">
            <v>70508</v>
          </cell>
          <cell r="D51144" t="str">
            <v>Ovejas</v>
          </cell>
        </row>
        <row r="51145">
          <cell r="C51145" t="str">
            <v>70508</v>
          </cell>
          <cell r="D51145" t="str">
            <v>Ovejas</v>
          </cell>
        </row>
        <row r="51146">
          <cell r="C51146" t="str">
            <v>70508</v>
          </cell>
          <cell r="D51146" t="str">
            <v>Ovejas</v>
          </cell>
        </row>
        <row r="51147">
          <cell r="C51147" t="str">
            <v>70508</v>
          </cell>
          <cell r="D51147" t="str">
            <v>Ovejas</v>
          </cell>
        </row>
        <row r="51148">
          <cell r="C51148" t="str">
            <v>70508</v>
          </cell>
          <cell r="D51148" t="str">
            <v>Ovejas</v>
          </cell>
        </row>
        <row r="51149">
          <cell r="C51149" t="str">
            <v>70508</v>
          </cell>
          <cell r="D51149" t="str">
            <v>Ovejas</v>
          </cell>
        </row>
        <row r="51150">
          <cell r="C51150" t="str">
            <v>70508</v>
          </cell>
          <cell r="D51150" t="str">
            <v>Ovejas</v>
          </cell>
        </row>
        <row r="51151">
          <cell r="C51151" t="str">
            <v>70523</v>
          </cell>
          <cell r="D51151" t="str">
            <v>Palmito</v>
          </cell>
        </row>
        <row r="51152">
          <cell r="C51152" t="str">
            <v>70523</v>
          </cell>
          <cell r="D51152" t="str">
            <v>Palmito</v>
          </cell>
        </row>
        <row r="51153">
          <cell r="C51153" t="str">
            <v>70523</v>
          </cell>
          <cell r="D51153" t="str">
            <v>Palmito</v>
          </cell>
        </row>
        <row r="51154">
          <cell r="C51154" t="str">
            <v>70523</v>
          </cell>
          <cell r="D51154" t="str">
            <v>Palmito</v>
          </cell>
        </row>
        <row r="51155">
          <cell r="C51155" t="str">
            <v>70523</v>
          </cell>
          <cell r="D51155" t="str">
            <v>Palmito</v>
          </cell>
        </row>
        <row r="51156">
          <cell r="C51156" t="str">
            <v>70523</v>
          </cell>
          <cell r="D51156" t="str">
            <v>Palmito</v>
          </cell>
        </row>
        <row r="51157">
          <cell r="C51157" t="str">
            <v>70523</v>
          </cell>
          <cell r="D51157" t="str">
            <v>Palmito</v>
          </cell>
        </row>
        <row r="51158">
          <cell r="C51158" t="str">
            <v>70523</v>
          </cell>
          <cell r="D51158" t="str">
            <v>Palmito</v>
          </cell>
        </row>
        <row r="51159">
          <cell r="C51159" t="str">
            <v>70523</v>
          </cell>
          <cell r="D51159" t="str">
            <v>Palmito</v>
          </cell>
        </row>
        <row r="51160">
          <cell r="C51160" t="str">
            <v>70523</v>
          </cell>
          <cell r="D51160" t="str">
            <v>Palmito</v>
          </cell>
        </row>
        <row r="51161">
          <cell r="C51161" t="str">
            <v>70523</v>
          </cell>
          <cell r="D51161" t="str">
            <v>Palmito</v>
          </cell>
        </row>
        <row r="51162">
          <cell r="C51162" t="str">
            <v>70523</v>
          </cell>
          <cell r="D51162" t="str">
            <v>Palmito</v>
          </cell>
        </row>
        <row r="51163">
          <cell r="C51163" t="str">
            <v>70523</v>
          </cell>
          <cell r="D51163" t="str">
            <v>Palmito</v>
          </cell>
        </row>
        <row r="51164">
          <cell r="C51164" t="str">
            <v>70523</v>
          </cell>
          <cell r="D51164" t="str">
            <v>Palmito</v>
          </cell>
        </row>
        <row r="51165">
          <cell r="C51165" t="str">
            <v>70523</v>
          </cell>
          <cell r="D51165" t="str">
            <v>Palmito</v>
          </cell>
        </row>
        <row r="51166">
          <cell r="C51166" t="str">
            <v>70523</v>
          </cell>
          <cell r="D51166" t="str">
            <v>Palmito</v>
          </cell>
        </row>
        <row r="51167">
          <cell r="C51167" t="str">
            <v>70523</v>
          </cell>
          <cell r="D51167" t="str">
            <v>Palmito</v>
          </cell>
        </row>
        <row r="51168">
          <cell r="C51168" t="str">
            <v>70523</v>
          </cell>
          <cell r="D51168" t="str">
            <v>Palmito</v>
          </cell>
        </row>
        <row r="51169">
          <cell r="C51169" t="str">
            <v>70523</v>
          </cell>
          <cell r="D51169" t="str">
            <v>Palmito</v>
          </cell>
        </row>
        <row r="51170">
          <cell r="C51170" t="str">
            <v>70523</v>
          </cell>
          <cell r="D51170" t="str">
            <v>Palmito</v>
          </cell>
        </row>
        <row r="51171">
          <cell r="C51171" t="str">
            <v>70523</v>
          </cell>
          <cell r="D51171" t="str">
            <v>Palmito</v>
          </cell>
        </row>
        <row r="51172">
          <cell r="C51172" t="str">
            <v>70523</v>
          </cell>
          <cell r="D51172" t="str">
            <v>Palmito</v>
          </cell>
        </row>
        <row r="51173">
          <cell r="C51173" t="str">
            <v>70523</v>
          </cell>
          <cell r="D51173" t="str">
            <v>Palmito</v>
          </cell>
        </row>
        <row r="51174">
          <cell r="C51174" t="str">
            <v>70523</v>
          </cell>
          <cell r="D51174" t="str">
            <v>Palmito</v>
          </cell>
        </row>
        <row r="51175">
          <cell r="C51175" t="str">
            <v>70523</v>
          </cell>
          <cell r="D51175" t="str">
            <v>Palmito</v>
          </cell>
        </row>
        <row r="51176">
          <cell r="C51176" t="str">
            <v>70523</v>
          </cell>
          <cell r="D51176" t="str">
            <v>Palmito</v>
          </cell>
        </row>
        <row r="51177">
          <cell r="C51177" t="str">
            <v>70523</v>
          </cell>
          <cell r="D51177" t="str">
            <v>Palmito</v>
          </cell>
        </row>
        <row r="51178">
          <cell r="C51178" t="str">
            <v>70523</v>
          </cell>
          <cell r="D51178" t="str">
            <v>Palmito</v>
          </cell>
        </row>
        <row r="51179">
          <cell r="C51179" t="str">
            <v>70523</v>
          </cell>
          <cell r="D51179" t="str">
            <v>Palmito</v>
          </cell>
        </row>
        <row r="51180">
          <cell r="C51180" t="str">
            <v>70523</v>
          </cell>
          <cell r="D51180" t="str">
            <v>Palmito</v>
          </cell>
        </row>
        <row r="51181">
          <cell r="C51181" t="str">
            <v>70523</v>
          </cell>
          <cell r="D51181" t="str">
            <v>Palmito</v>
          </cell>
        </row>
        <row r="51182">
          <cell r="C51182" t="str">
            <v>70523</v>
          </cell>
          <cell r="D51182" t="str">
            <v>Palmito</v>
          </cell>
        </row>
        <row r="51183">
          <cell r="C51183" t="str">
            <v>70523</v>
          </cell>
          <cell r="D51183" t="str">
            <v>Palmito</v>
          </cell>
        </row>
        <row r="51184">
          <cell r="C51184" t="str">
            <v>70523</v>
          </cell>
          <cell r="D51184" t="str">
            <v>Palmito</v>
          </cell>
        </row>
        <row r="51185">
          <cell r="C51185" t="str">
            <v>70523</v>
          </cell>
          <cell r="D51185" t="str">
            <v>Palmito</v>
          </cell>
        </row>
        <row r="51186">
          <cell r="C51186" t="str">
            <v>70523</v>
          </cell>
          <cell r="D51186" t="str">
            <v>Palmito</v>
          </cell>
        </row>
        <row r="51187">
          <cell r="C51187" t="str">
            <v>70523</v>
          </cell>
          <cell r="D51187" t="str">
            <v>Palmito</v>
          </cell>
        </row>
        <row r="51188">
          <cell r="C51188" t="str">
            <v>70523</v>
          </cell>
          <cell r="D51188" t="str">
            <v>Palmito</v>
          </cell>
        </row>
        <row r="51189">
          <cell r="C51189" t="str">
            <v>70523</v>
          </cell>
          <cell r="D51189" t="str">
            <v>Palmito</v>
          </cell>
        </row>
        <row r="51190">
          <cell r="C51190" t="str">
            <v>70523</v>
          </cell>
          <cell r="D51190" t="str">
            <v>Palmito</v>
          </cell>
        </row>
        <row r="51191">
          <cell r="C51191" t="str">
            <v>70523</v>
          </cell>
          <cell r="D51191" t="str">
            <v>Palmito</v>
          </cell>
        </row>
        <row r="51192">
          <cell r="C51192" t="str">
            <v>70523</v>
          </cell>
          <cell r="D51192" t="str">
            <v>Palmito</v>
          </cell>
        </row>
        <row r="51193">
          <cell r="C51193" t="str">
            <v>70523</v>
          </cell>
          <cell r="D51193" t="str">
            <v>Palmito</v>
          </cell>
        </row>
        <row r="51194">
          <cell r="C51194" t="str">
            <v>70523</v>
          </cell>
          <cell r="D51194" t="str">
            <v>Palmito</v>
          </cell>
        </row>
        <row r="51195">
          <cell r="C51195" t="str">
            <v>70523</v>
          </cell>
          <cell r="D51195" t="str">
            <v>Palmito</v>
          </cell>
        </row>
        <row r="51196">
          <cell r="C51196" t="str">
            <v>70523</v>
          </cell>
          <cell r="D51196" t="str">
            <v>Palmito</v>
          </cell>
        </row>
        <row r="51197">
          <cell r="C51197" t="str">
            <v>70523</v>
          </cell>
          <cell r="D51197" t="str">
            <v>Palmito</v>
          </cell>
        </row>
        <row r="51198">
          <cell r="C51198" t="str">
            <v>70523</v>
          </cell>
          <cell r="D51198" t="str">
            <v>Palmito</v>
          </cell>
        </row>
        <row r="51199">
          <cell r="C51199" t="str">
            <v>70523</v>
          </cell>
          <cell r="D51199" t="str">
            <v>Palmito</v>
          </cell>
        </row>
        <row r="51200">
          <cell r="C51200" t="str">
            <v>70523</v>
          </cell>
          <cell r="D51200" t="str">
            <v>Palmito</v>
          </cell>
        </row>
        <row r="51201">
          <cell r="C51201" t="str">
            <v>70523</v>
          </cell>
          <cell r="D51201" t="str">
            <v>Palmito</v>
          </cell>
        </row>
        <row r="51202">
          <cell r="C51202" t="str">
            <v>70523</v>
          </cell>
          <cell r="D51202" t="str">
            <v>Palmito</v>
          </cell>
        </row>
        <row r="51203">
          <cell r="C51203" t="str">
            <v>70523</v>
          </cell>
          <cell r="D51203" t="str">
            <v>Palmito</v>
          </cell>
        </row>
        <row r="51204">
          <cell r="C51204" t="str">
            <v>70523</v>
          </cell>
          <cell r="D51204" t="str">
            <v>Palmito</v>
          </cell>
        </row>
        <row r="51205">
          <cell r="C51205" t="str">
            <v>70670</v>
          </cell>
          <cell r="D51205" t="str">
            <v>Sampués</v>
          </cell>
        </row>
        <row r="51206">
          <cell r="C51206" t="str">
            <v>70670</v>
          </cell>
          <cell r="D51206" t="str">
            <v>Sampués</v>
          </cell>
        </row>
        <row r="51207">
          <cell r="C51207" t="str">
            <v>70670</v>
          </cell>
          <cell r="D51207" t="str">
            <v>Sampués</v>
          </cell>
        </row>
        <row r="51208">
          <cell r="C51208" t="str">
            <v>70670</v>
          </cell>
          <cell r="D51208" t="str">
            <v>Sampués</v>
          </cell>
        </row>
        <row r="51209">
          <cell r="C51209" t="str">
            <v>70670</v>
          </cell>
          <cell r="D51209" t="str">
            <v>Sampués</v>
          </cell>
        </row>
        <row r="51210">
          <cell r="C51210" t="str">
            <v>70670</v>
          </cell>
          <cell r="D51210" t="str">
            <v>Sampués</v>
          </cell>
        </row>
        <row r="51211">
          <cell r="C51211" t="str">
            <v>70670</v>
          </cell>
          <cell r="D51211" t="str">
            <v>Sampués</v>
          </cell>
        </row>
        <row r="51212">
          <cell r="C51212" t="str">
            <v>70670</v>
          </cell>
          <cell r="D51212" t="str">
            <v>Sampués</v>
          </cell>
        </row>
        <row r="51213">
          <cell r="C51213" t="str">
            <v>70670</v>
          </cell>
          <cell r="D51213" t="str">
            <v>Sampués</v>
          </cell>
        </row>
        <row r="51214">
          <cell r="C51214" t="str">
            <v>70670</v>
          </cell>
          <cell r="D51214" t="str">
            <v>Sampués</v>
          </cell>
        </row>
        <row r="51215">
          <cell r="C51215" t="str">
            <v>70670</v>
          </cell>
          <cell r="D51215" t="str">
            <v>Sampués</v>
          </cell>
        </row>
        <row r="51216">
          <cell r="C51216" t="str">
            <v>70670</v>
          </cell>
          <cell r="D51216" t="str">
            <v>Sampués</v>
          </cell>
        </row>
        <row r="51217">
          <cell r="C51217" t="str">
            <v>70670</v>
          </cell>
          <cell r="D51217" t="str">
            <v>Sampués</v>
          </cell>
        </row>
        <row r="51218">
          <cell r="C51218" t="str">
            <v>70670</v>
          </cell>
          <cell r="D51218" t="str">
            <v>Sampués</v>
          </cell>
        </row>
        <row r="51219">
          <cell r="C51219" t="str">
            <v>70670</v>
          </cell>
          <cell r="D51219" t="str">
            <v>Sampués</v>
          </cell>
        </row>
        <row r="51220">
          <cell r="C51220" t="str">
            <v>70670</v>
          </cell>
          <cell r="D51220" t="str">
            <v>Sampués</v>
          </cell>
        </row>
        <row r="51221">
          <cell r="C51221" t="str">
            <v>70670</v>
          </cell>
          <cell r="D51221" t="str">
            <v>Sampués</v>
          </cell>
        </row>
        <row r="51222">
          <cell r="C51222" t="str">
            <v>70670</v>
          </cell>
          <cell r="D51222" t="str">
            <v>Sampués</v>
          </cell>
        </row>
        <row r="51223">
          <cell r="C51223" t="str">
            <v>70670</v>
          </cell>
          <cell r="D51223" t="str">
            <v>Sampués</v>
          </cell>
        </row>
        <row r="51224">
          <cell r="C51224" t="str">
            <v>70670</v>
          </cell>
          <cell r="D51224" t="str">
            <v>Sampués</v>
          </cell>
        </row>
        <row r="51225">
          <cell r="C51225" t="str">
            <v>70670</v>
          </cell>
          <cell r="D51225" t="str">
            <v>Sampués</v>
          </cell>
        </row>
        <row r="51226">
          <cell r="C51226" t="str">
            <v>70670</v>
          </cell>
          <cell r="D51226" t="str">
            <v>Sampués</v>
          </cell>
        </row>
        <row r="51227">
          <cell r="C51227" t="str">
            <v>70670</v>
          </cell>
          <cell r="D51227" t="str">
            <v>Sampués</v>
          </cell>
        </row>
        <row r="51228">
          <cell r="C51228" t="str">
            <v>70670</v>
          </cell>
          <cell r="D51228" t="str">
            <v>Sampués</v>
          </cell>
        </row>
        <row r="51229">
          <cell r="C51229" t="str">
            <v>70670</v>
          </cell>
          <cell r="D51229" t="str">
            <v>Sampués</v>
          </cell>
        </row>
        <row r="51230">
          <cell r="C51230" t="str">
            <v>70670</v>
          </cell>
          <cell r="D51230" t="str">
            <v>Sampués</v>
          </cell>
        </row>
        <row r="51231">
          <cell r="C51231" t="str">
            <v>70670</v>
          </cell>
          <cell r="D51231" t="str">
            <v>Sampués</v>
          </cell>
        </row>
        <row r="51232">
          <cell r="C51232" t="str">
            <v>70670</v>
          </cell>
          <cell r="D51232" t="str">
            <v>Sampués</v>
          </cell>
        </row>
        <row r="51233">
          <cell r="C51233" t="str">
            <v>70670</v>
          </cell>
          <cell r="D51233" t="str">
            <v>Sampués</v>
          </cell>
        </row>
        <row r="51234">
          <cell r="C51234" t="str">
            <v>70670</v>
          </cell>
          <cell r="D51234" t="str">
            <v>Sampués</v>
          </cell>
        </row>
        <row r="51235">
          <cell r="C51235" t="str">
            <v>70670</v>
          </cell>
          <cell r="D51235" t="str">
            <v>Sampués</v>
          </cell>
        </row>
        <row r="51236">
          <cell r="C51236" t="str">
            <v>70670</v>
          </cell>
          <cell r="D51236" t="str">
            <v>Sampués</v>
          </cell>
        </row>
        <row r="51237">
          <cell r="C51237" t="str">
            <v>70670</v>
          </cell>
          <cell r="D51237" t="str">
            <v>Sampués</v>
          </cell>
        </row>
        <row r="51238">
          <cell r="C51238" t="str">
            <v>70670</v>
          </cell>
          <cell r="D51238" t="str">
            <v>Sampués</v>
          </cell>
        </row>
        <row r="51239">
          <cell r="C51239" t="str">
            <v>70670</v>
          </cell>
          <cell r="D51239" t="str">
            <v>Sampués</v>
          </cell>
        </row>
        <row r="51240">
          <cell r="C51240" t="str">
            <v>70670</v>
          </cell>
          <cell r="D51240" t="str">
            <v>Sampués</v>
          </cell>
        </row>
        <row r="51241">
          <cell r="C51241" t="str">
            <v>70670</v>
          </cell>
          <cell r="D51241" t="str">
            <v>Sampués</v>
          </cell>
        </row>
        <row r="51242">
          <cell r="C51242" t="str">
            <v>70670</v>
          </cell>
          <cell r="D51242" t="str">
            <v>Sampués</v>
          </cell>
        </row>
        <row r="51243">
          <cell r="C51243" t="str">
            <v>70670</v>
          </cell>
          <cell r="D51243" t="str">
            <v>Sampués</v>
          </cell>
        </row>
        <row r="51244">
          <cell r="C51244" t="str">
            <v>70670</v>
          </cell>
          <cell r="D51244" t="str">
            <v>Sampués</v>
          </cell>
        </row>
        <row r="51245">
          <cell r="C51245" t="str">
            <v>70670</v>
          </cell>
          <cell r="D51245" t="str">
            <v>Sampués</v>
          </cell>
        </row>
        <row r="51246">
          <cell r="C51246" t="str">
            <v>70670</v>
          </cell>
          <cell r="D51246" t="str">
            <v>Sampués</v>
          </cell>
        </row>
        <row r="51247">
          <cell r="C51247" t="str">
            <v>70670</v>
          </cell>
          <cell r="D51247" t="str">
            <v>Sampués</v>
          </cell>
        </row>
        <row r="51248">
          <cell r="C51248" t="str">
            <v>70670</v>
          </cell>
          <cell r="D51248" t="str">
            <v>Sampués</v>
          </cell>
        </row>
        <row r="51249">
          <cell r="C51249" t="str">
            <v>70670</v>
          </cell>
          <cell r="D51249" t="str">
            <v>Sampués</v>
          </cell>
        </row>
        <row r="51250">
          <cell r="C51250" t="str">
            <v>70670</v>
          </cell>
          <cell r="D51250" t="str">
            <v>Sampués</v>
          </cell>
        </row>
        <row r="51251">
          <cell r="C51251" t="str">
            <v>70670</v>
          </cell>
          <cell r="D51251" t="str">
            <v>Sampués</v>
          </cell>
        </row>
        <row r="51252">
          <cell r="C51252" t="str">
            <v>70670</v>
          </cell>
          <cell r="D51252" t="str">
            <v>Sampués</v>
          </cell>
        </row>
        <row r="51253">
          <cell r="C51253" t="str">
            <v>70670</v>
          </cell>
          <cell r="D51253" t="str">
            <v>Sampués</v>
          </cell>
        </row>
        <row r="51254">
          <cell r="C51254" t="str">
            <v>70670</v>
          </cell>
          <cell r="D51254" t="str">
            <v>Sampués</v>
          </cell>
        </row>
        <row r="51255">
          <cell r="C51255" t="str">
            <v>70670</v>
          </cell>
          <cell r="D51255" t="str">
            <v>Sampués</v>
          </cell>
        </row>
        <row r="51256">
          <cell r="C51256" t="str">
            <v>70670</v>
          </cell>
          <cell r="D51256" t="str">
            <v>Sampués</v>
          </cell>
        </row>
        <row r="51257">
          <cell r="C51257" t="str">
            <v>70670</v>
          </cell>
          <cell r="D51257" t="str">
            <v>Sampués</v>
          </cell>
        </row>
        <row r="51258">
          <cell r="C51258" t="str">
            <v>70670</v>
          </cell>
          <cell r="D51258" t="str">
            <v>Sampués</v>
          </cell>
        </row>
        <row r="51259">
          <cell r="C51259" t="str">
            <v>70678</v>
          </cell>
          <cell r="D51259" t="str">
            <v>San Benito Abad</v>
          </cell>
        </row>
        <row r="51260">
          <cell r="C51260" t="str">
            <v>70678</v>
          </cell>
          <cell r="D51260" t="str">
            <v>San Benito Abad</v>
          </cell>
        </row>
        <row r="51261">
          <cell r="C51261" t="str">
            <v>70678</v>
          </cell>
          <cell r="D51261" t="str">
            <v>San Benito Abad</v>
          </cell>
        </row>
        <row r="51262">
          <cell r="C51262" t="str">
            <v>70678</v>
          </cell>
          <cell r="D51262" t="str">
            <v>San Benito Abad</v>
          </cell>
        </row>
        <row r="51263">
          <cell r="C51263" t="str">
            <v>70678</v>
          </cell>
          <cell r="D51263" t="str">
            <v>San Benito Abad</v>
          </cell>
        </row>
        <row r="51264">
          <cell r="C51264" t="str">
            <v>70678</v>
          </cell>
          <cell r="D51264" t="str">
            <v>San Benito Abad</v>
          </cell>
        </row>
        <row r="51265">
          <cell r="C51265" t="str">
            <v>70678</v>
          </cell>
          <cell r="D51265" t="str">
            <v>San Benito Abad</v>
          </cell>
        </row>
        <row r="51266">
          <cell r="C51266" t="str">
            <v>70678</v>
          </cell>
          <cell r="D51266" t="str">
            <v>San Benito Abad</v>
          </cell>
        </row>
        <row r="51267">
          <cell r="C51267" t="str">
            <v>70678</v>
          </cell>
          <cell r="D51267" t="str">
            <v>San Benito Abad</v>
          </cell>
        </row>
        <row r="51268">
          <cell r="C51268" t="str">
            <v>70678</v>
          </cell>
          <cell r="D51268" t="str">
            <v>San Benito Abad</v>
          </cell>
        </row>
        <row r="51269">
          <cell r="C51269" t="str">
            <v>70678</v>
          </cell>
          <cell r="D51269" t="str">
            <v>San Benito Abad</v>
          </cell>
        </row>
        <row r="51270">
          <cell r="C51270" t="str">
            <v>70678</v>
          </cell>
          <cell r="D51270" t="str">
            <v>San Benito Abad</v>
          </cell>
        </row>
        <row r="51271">
          <cell r="C51271" t="str">
            <v>70678</v>
          </cell>
          <cell r="D51271" t="str">
            <v>San Benito Abad</v>
          </cell>
        </row>
        <row r="51272">
          <cell r="C51272" t="str">
            <v>70678</v>
          </cell>
          <cell r="D51272" t="str">
            <v>San Benito Abad</v>
          </cell>
        </row>
        <row r="51273">
          <cell r="C51273" t="str">
            <v>70678</v>
          </cell>
          <cell r="D51273" t="str">
            <v>San Benito Abad</v>
          </cell>
        </row>
        <row r="51274">
          <cell r="C51274" t="str">
            <v>70678</v>
          </cell>
          <cell r="D51274" t="str">
            <v>San Benito Abad</v>
          </cell>
        </row>
        <row r="51275">
          <cell r="C51275" t="str">
            <v>70678</v>
          </cell>
          <cell r="D51275" t="str">
            <v>San Benito Abad</v>
          </cell>
        </row>
        <row r="51276">
          <cell r="C51276" t="str">
            <v>70678</v>
          </cell>
          <cell r="D51276" t="str">
            <v>San Benito Abad</v>
          </cell>
        </row>
        <row r="51277">
          <cell r="C51277" t="str">
            <v>70678</v>
          </cell>
          <cell r="D51277" t="str">
            <v>San Benito Abad</v>
          </cell>
        </row>
        <row r="51278">
          <cell r="C51278" t="str">
            <v>70678</v>
          </cell>
          <cell r="D51278" t="str">
            <v>San Benito Abad</v>
          </cell>
        </row>
        <row r="51279">
          <cell r="C51279" t="str">
            <v>70678</v>
          </cell>
          <cell r="D51279" t="str">
            <v>San Benito Abad</v>
          </cell>
        </row>
        <row r="51280">
          <cell r="C51280" t="str">
            <v>70678</v>
          </cell>
          <cell r="D51280" t="str">
            <v>San Benito Abad</v>
          </cell>
        </row>
        <row r="51281">
          <cell r="C51281" t="str">
            <v>70678</v>
          </cell>
          <cell r="D51281" t="str">
            <v>San Benito Abad</v>
          </cell>
        </row>
        <row r="51282">
          <cell r="C51282" t="str">
            <v>70678</v>
          </cell>
          <cell r="D51282" t="str">
            <v>San Benito Abad</v>
          </cell>
        </row>
        <row r="51283">
          <cell r="C51283" t="str">
            <v>70678</v>
          </cell>
          <cell r="D51283" t="str">
            <v>San Benito Abad</v>
          </cell>
        </row>
        <row r="51284">
          <cell r="C51284" t="str">
            <v>70678</v>
          </cell>
          <cell r="D51284" t="str">
            <v>San Benito Abad</v>
          </cell>
        </row>
        <row r="51285">
          <cell r="C51285" t="str">
            <v>70678</v>
          </cell>
          <cell r="D51285" t="str">
            <v>San Benito Abad</v>
          </cell>
        </row>
        <row r="51286">
          <cell r="C51286" t="str">
            <v>70678</v>
          </cell>
          <cell r="D51286" t="str">
            <v>San Benito Abad</v>
          </cell>
        </row>
        <row r="51287">
          <cell r="C51287" t="str">
            <v>70678</v>
          </cell>
          <cell r="D51287" t="str">
            <v>San Benito Abad</v>
          </cell>
        </row>
        <row r="51288">
          <cell r="C51288" t="str">
            <v>70678</v>
          </cell>
          <cell r="D51288" t="str">
            <v>San Benito Abad</v>
          </cell>
        </row>
        <row r="51289">
          <cell r="C51289" t="str">
            <v>70678</v>
          </cell>
          <cell r="D51289" t="str">
            <v>San Benito Abad</v>
          </cell>
        </row>
        <row r="51290">
          <cell r="C51290" t="str">
            <v>70678</v>
          </cell>
          <cell r="D51290" t="str">
            <v>San Benito Abad</v>
          </cell>
        </row>
        <row r="51291">
          <cell r="C51291" t="str">
            <v>70678</v>
          </cell>
          <cell r="D51291" t="str">
            <v>San Benito Abad</v>
          </cell>
        </row>
        <row r="51292">
          <cell r="C51292" t="str">
            <v>70678</v>
          </cell>
          <cell r="D51292" t="str">
            <v>San Benito Abad</v>
          </cell>
        </row>
        <row r="51293">
          <cell r="C51293" t="str">
            <v>70678</v>
          </cell>
          <cell r="D51293" t="str">
            <v>San Benito Abad</v>
          </cell>
        </row>
        <row r="51294">
          <cell r="C51294" t="str">
            <v>70678</v>
          </cell>
          <cell r="D51294" t="str">
            <v>San Benito Abad</v>
          </cell>
        </row>
        <row r="51295">
          <cell r="C51295" t="str">
            <v>70678</v>
          </cell>
          <cell r="D51295" t="str">
            <v>San Benito Abad</v>
          </cell>
        </row>
        <row r="51296">
          <cell r="C51296" t="str">
            <v>70678</v>
          </cell>
          <cell r="D51296" t="str">
            <v>San Benito Abad</v>
          </cell>
        </row>
        <row r="51297">
          <cell r="C51297" t="str">
            <v>70678</v>
          </cell>
          <cell r="D51297" t="str">
            <v>San Benito Abad</v>
          </cell>
        </row>
        <row r="51298">
          <cell r="C51298" t="str">
            <v>70678</v>
          </cell>
          <cell r="D51298" t="str">
            <v>San Benito Abad</v>
          </cell>
        </row>
        <row r="51299">
          <cell r="C51299" t="str">
            <v>70678</v>
          </cell>
          <cell r="D51299" t="str">
            <v>San Benito Abad</v>
          </cell>
        </row>
        <row r="51300">
          <cell r="C51300" t="str">
            <v>70678</v>
          </cell>
          <cell r="D51300" t="str">
            <v>San Benito Abad</v>
          </cell>
        </row>
        <row r="51301">
          <cell r="C51301" t="str">
            <v>70678</v>
          </cell>
          <cell r="D51301" t="str">
            <v>San Benito Abad</v>
          </cell>
        </row>
        <row r="51302">
          <cell r="C51302" t="str">
            <v>70678</v>
          </cell>
          <cell r="D51302" t="str">
            <v>San Benito Abad</v>
          </cell>
        </row>
        <row r="51303">
          <cell r="C51303" t="str">
            <v>70678</v>
          </cell>
          <cell r="D51303" t="str">
            <v>San Benito Abad</v>
          </cell>
        </row>
        <row r="51304">
          <cell r="C51304" t="str">
            <v>70678</v>
          </cell>
          <cell r="D51304" t="str">
            <v>San Benito Abad</v>
          </cell>
        </row>
        <row r="51305">
          <cell r="C51305" t="str">
            <v>70678</v>
          </cell>
          <cell r="D51305" t="str">
            <v>San Benito Abad</v>
          </cell>
        </row>
        <row r="51306">
          <cell r="C51306" t="str">
            <v>70678</v>
          </cell>
          <cell r="D51306" t="str">
            <v>San Benito Abad</v>
          </cell>
        </row>
        <row r="51307">
          <cell r="C51307" t="str">
            <v>70678</v>
          </cell>
          <cell r="D51307" t="str">
            <v>San Benito Abad</v>
          </cell>
        </row>
        <row r="51308">
          <cell r="C51308" t="str">
            <v>70678</v>
          </cell>
          <cell r="D51308" t="str">
            <v>San Benito Abad</v>
          </cell>
        </row>
        <row r="51309">
          <cell r="C51309" t="str">
            <v>70678</v>
          </cell>
          <cell r="D51309" t="str">
            <v>San Benito Abad</v>
          </cell>
        </row>
        <row r="51310">
          <cell r="C51310" t="str">
            <v>70678</v>
          </cell>
          <cell r="D51310" t="str">
            <v>San Benito Abad</v>
          </cell>
        </row>
        <row r="51311">
          <cell r="C51311" t="str">
            <v>70678</v>
          </cell>
          <cell r="D51311" t="str">
            <v>San Benito Abad</v>
          </cell>
        </row>
        <row r="51312">
          <cell r="C51312" t="str">
            <v>70678</v>
          </cell>
          <cell r="D51312" t="str">
            <v>San Benito Abad</v>
          </cell>
        </row>
        <row r="51313">
          <cell r="C51313" t="str">
            <v>70702</v>
          </cell>
          <cell r="D51313" t="str">
            <v>San Juan de Betulia</v>
          </cell>
        </row>
        <row r="51314">
          <cell r="C51314" t="str">
            <v>70702</v>
          </cell>
          <cell r="D51314" t="str">
            <v>San Juan de Betulia</v>
          </cell>
        </row>
        <row r="51315">
          <cell r="C51315" t="str">
            <v>70702</v>
          </cell>
          <cell r="D51315" t="str">
            <v>San Juan de Betulia</v>
          </cell>
        </row>
        <row r="51316">
          <cell r="C51316" t="str">
            <v>70702</v>
          </cell>
          <cell r="D51316" t="str">
            <v>San Juan de Betulia</v>
          </cell>
        </row>
        <row r="51317">
          <cell r="C51317" t="str">
            <v>70702</v>
          </cell>
          <cell r="D51317" t="str">
            <v>San Juan de Betulia</v>
          </cell>
        </row>
        <row r="51318">
          <cell r="C51318" t="str">
            <v>70702</v>
          </cell>
          <cell r="D51318" t="str">
            <v>San Juan de Betulia</v>
          </cell>
        </row>
        <row r="51319">
          <cell r="C51319" t="str">
            <v>70702</v>
          </cell>
          <cell r="D51319" t="str">
            <v>San Juan de Betulia</v>
          </cell>
        </row>
        <row r="51320">
          <cell r="C51320" t="str">
            <v>70702</v>
          </cell>
          <cell r="D51320" t="str">
            <v>San Juan de Betulia</v>
          </cell>
        </row>
        <row r="51321">
          <cell r="C51321" t="str">
            <v>70702</v>
          </cell>
          <cell r="D51321" t="str">
            <v>San Juan de Betulia</v>
          </cell>
        </row>
        <row r="51322">
          <cell r="C51322" t="str">
            <v>70702</v>
          </cell>
          <cell r="D51322" t="str">
            <v>San Juan de Betulia</v>
          </cell>
        </row>
        <row r="51323">
          <cell r="C51323" t="str">
            <v>70702</v>
          </cell>
          <cell r="D51323" t="str">
            <v>San Juan de Betulia</v>
          </cell>
        </row>
        <row r="51324">
          <cell r="C51324" t="str">
            <v>70702</v>
          </cell>
          <cell r="D51324" t="str">
            <v>San Juan de Betulia</v>
          </cell>
        </row>
        <row r="51325">
          <cell r="C51325" t="str">
            <v>70702</v>
          </cell>
          <cell r="D51325" t="str">
            <v>San Juan de Betulia</v>
          </cell>
        </row>
        <row r="51326">
          <cell r="C51326" t="str">
            <v>70702</v>
          </cell>
          <cell r="D51326" t="str">
            <v>San Juan de Betulia</v>
          </cell>
        </row>
        <row r="51327">
          <cell r="C51327" t="str">
            <v>70702</v>
          </cell>
          <cell r="D51327" t="str">
            <v>San Juan de Betulia</v>
          </cell>
        </row>
        <row r="51328">
          <cell r="C51328" t="str">
            <v>70702</v>
          </cell>
          <cell r="D51328" t="str">
            <v>San Juan de Betulia</v>
          </cell>
        </row>
        <row r="51329">
          <cell r="C51329" t="str">
            <v>70702</v>
          </cell>
          <cell r="D51329" t="str">
            <v>San Juan de Betulia</v>
          </cell>
        </row>
        <row r="51330">
          <cell r="C51330" t="str">
            <v>70702</v>
          </cell>
          <cell r="D51330" t="str">
            <v>San Juan de Betulia</v>
          </cell>
        </row>
        <row r="51331">
          <cell r="C51331" t="str">
            <v>70702</v>
          </cell>
          <cell r="D51331" t="str">
            <v>San Juan de Betulia</v>
          </cell>
        </row>
        <row r="51332">
          <cell r="C51332" t="str">
            <v>70702</v>
          </cell>
          <cell r="D51332" t="str">
            <v>San Juan de Betulia</v>
          </cell>
        </row>
        <row r="51333">
          <cell r="C51333" t="str">
            <v>70702</v>
          </cell>
          <cell r="D51333" t="str">
            <v>San Juan de Betulia</v>
          </cell>
        </row>
        <row r="51334">
          <cell r="C51334" t="str">
            <v>70702</v>
          </cell>
          <cell r="D51334" t="str">
            <v>San Juan de Betulia</v>
          </cell>
        </row>
        <row r="51335">
          <cell r="C51335" t="str">
            <v>70702</v>
          </cell>
          <cell r="D51335" t="str">
            <v>San Juan de Betulia</v>
          </cell>
        </row>
        <row r="51336">
          <cell r="C51336" t="str">
            <v>70702</v>
          </cell>
          <cell r="D51336" t="str">
            <v>San Juan de Betulia</v>
          </cell>
        </row>
        <row r="51337">
          <cell r="C51337" t="str">
            <v>70702</v>
          </cell>
          <cell r="D51337" t="str">
            <v>San Juan de Betulia</v>
          </cell>
        </row>
        <row r="51338">
          <cell r="C51338" t="str">
            <v>70702</v>
          </cell>
          <cell r="D51338" t="str">
            <v>San Juan de Betulia</v>
          </cell>
        </row>
        <row r="51339">
          <cell r="C51339" t="str">
            <v>70702</v>
          </cell>
          <cell r="D51339" t="str">
            <v>San Juan de Betulia</v>
          </cell>
        </row>
        <row r="51340">
          <cell r="C51340" t="str">
            <v>70702</v>
          </cell>
          <cell r="D51340" t="str">
            <v>San Juan de Betulia</v>
          </cell>
        </row>
        <row r="51341">
          <cell r="C51341" t="str">
            <v>70702</v>
          </cell>
          <cell r="D51341" t="str">
            <v>San Juan de Betulia</v>
          </cell>
        </row>
        <row r="51342">
          <cell r="C51342" t="str">
            <v>70702</v>
          </cell>
          <cell r="D51342" t="str">
            <v>San Juan de Betulia</v>
          </cell>
        </row>
        <row r="51343">
          <cell r="C51343" t="str">
            <v>70702</v>
          </cell>
          <cell r="D51343" t="str">
            <v>San Juan de Betulia</v>
          </cell>
        </row>
        <row r="51344">
          <cell r="C51344" t="str">
            <v>70702</v>
          </cell>
          <cell r="D51344" t="str">
            <v>San Juan de Betulia</v>
          </cell>
        </row>
        <row r="51345">
          <cell r="C51345" t="str">
            <v>70702</v>
          </cell>
          <cell r="D51345" t="str">
            <v>San Juan de Betulia</v>
          </cell>
        </row>
        <row r="51346">
          <cell r="C51346" t="str">
            <v>70702</v>
          </cell>
          <cell r="D51346" t="str">
            <v>San Juan de Betulia</v>
          </cell>
        </row>
        <row r="51347">
          <cell r="C51347" t="str">
            <v>70702</v>
          </cell>
          <cell r="D51347" t="str">
            <v>San Juan de Betulia</v>
          </cell>
        </row>
        <row r="51348">
          <cell r="C51348" t="str">
            <v>70702</v>
          </cell>
          <cell r="D51348" t="str">
            <v>San Juan de Betulia</v>
          </cell>
        </row>
        <row r="51349">
          <cell r="C51349" t="str">
            <v>70702</v>
          </cell>
          <cell r="D51349" t="str">
            <v>San Juan de Betulia</v>
          </cell>
        </row>
        <row r="51350">
          <cell r="C51350" t="str">
            <v>70702</v>
          </cell>
          <cell r="D51350" t="str">
            <v>San Juan de Betulia</v>
          </cell>
        </row>
        <row r="51351">
          <cell r="C51351" t="str">
            <v>70702</v>
          </cell>
          <cell r="D51351" t="str">
            <v>San Juan de Betulia</v>
          </cell>
        </row>
        <row r="51352">
          <cell r="C51352" t="str">
            <v>70702</v>
          </cell>
          <cell r="D51352" t="str">
            <v>San Juan de Betulia</v>
          </cell>
        </row>
        <row r="51353">
          <cell r="C51353" t="str">
            <v>70702</v>
          </cell>
          <cell r="D51353" t="str">
            <v>San Juan de Betulia</v>
          </cell>
        </row>
        <row r="51354">
          <cell r="C51354" t="str">
            <v>70702</v>
          </cell>
          <cell r="D51354" t="str">
            <v>San Juan de Betulia</v>
          </cell>
        </row>
        <row r="51355">
          <cell r="C51355" t="str">
            <v>70702</v>
          </cell>
          <cell r="D51355" t="str">
            <v>San Juan de Betulia</v>
          </cell>
        </row>
        <row r="51356">
          <cell r="C51356" t="str">
            <v>70702</v>
          </cell>
          <cell r="D51356" t="str">
            <v>San Juan de Betulia</v>
          </cell>
        </row>
        <row r="51357">
          <cell r="C51357" t="str">
            <v>70702</v>
          </cell>
          <cell r="D51357" t="str">
            <v>San Juan de Betulia</v>
          </cell>
        </row>
        <row r="51358">
          <cell r="C51358" t="str">
            <v>70702</v>
          </cell>
          <cell r="D51358" t="str">
            <v>San Juan de Betulia</v>
          </cell>
        </row>
        <row r="51359">
          <cell r="C51359" t="str">
            <v>70702</v>
          </cell>
          <cell r="D51359" t="str">
            <v>San Juan de Betulia</v>
          </cell>
        </row>
        <row r="51360">
          <cell r="C51360" t="str">
            <v>70702</v>
          </cell>
          <cell r="D51360" t="str">
            <v>San Juan de Betulia</v>
          </cell>
        </row>
        <row r="51361">
          <cell r="C51361" t="str">
            <v>70702</v>
          </cell>
          <cell r="D51361" t="str">
            <v>San Juan de Betulia</v>
          </cell>
        </row>
        <row r="51362">
          <cell r="C51362" t="str">
            <v>70702</v>
          </cell>
          <cell r="D51362" t="str">
            <v>San Juan de Betulia</v>
          </cell>
        </row>
        <row r="51363">
          <cell r="C51363" t="str">
            <v>70702</v>
          </cell>
          <cell r="D51363" t="str">
            <v>San Juan de Betulia</v>
          </cell>
        </row>
        <row r="51364">
          <cell r="C51364" t="str">
            <v>70702</v>
          </cell>
          <cell r="D51364" t="str">
            <v>San Juan de Betulia</v>
          </cell>
        </row>
        <row r="51365">
          <cell r="C51365" t="str">
            <v>70702</v>
          </cell>
          <cell r="D51365" t="str">
            <v>San Juan de Betulia</v>
          </cell>
        </row>
        <row r="51366">
          <cell r="C51366" t="str">
            <v>70702</v>
          </cell>
          <cell r="D51366" t="str">
            <v>San Juan de Betulia</v>
          </cell>
        </row>
        <row r="51367">
          <cell r="C51367" t="str">
            <v>70708</v>
          </cell>
          <cell r="D51367" t="str">
            <v>San Marcos</v>
          </cell>
        </row>
        <row r="51368">
          <cell r="C51368" t="str">
            <v>70708</v>
          </cell>
          <cell r="D51368" t="str">
            <v>San Marcos</v>
          </cell>
        </row>
        <row r="51369">
          <cell r="C51369" t="str">
            <v>70708</v>
          </cell>
          <cell r="D51369" t="str">
            <v>San Marcos</v>
          </cell>
        </row>
        <row r="51370">
          <cell r="C51370" t="str">
            <v>70708</v>
          </cell>
          <cell r="D51370" t="str">
            <v>San Marcos</v>
          </cell>
        </row>
        <row r="51371">
          <cell r="C51371" t="str">
            <v>70708</v>
          </cell>
          <cell r="D51371" t="str">
            <v>San Marcos</v>
          </cell>
        </row>
        <row r="51372">
          <cell r="C51372" t="str">
            <v>70708</v>
          </cell>
          <cell r="D51372" t="str">
            <v>San Marcos</v>
          </cell>
        </row>
        <row r="51373">
          <cell r="C51373" t="str">
            <v>70708</v>
          </cell>
          <cell r="D51373" t="str">
            <v>San Marcos</v>
          </cell>
        </row>
        <row r="51374">
          <cell r="C51374" t="str">
            <v>70708</v>
          </cell>
          <cell r="D51374" t="str">
            <v>San Marcos</v>
          </cell>
        </row>
        <row r="51375">
          <cell r="C51375" t="str">
            <v>70708</v>
          </cell>
          <cell r="D51375" t="str">
            <v>San Marcos</v>
          </cell>
        </row>
        <row r="51376">
          <cell r="C51376" t="str">
            <v>70708</v>
          </cell>
          <cell r="D51376" t="str">
            <v>San Marcos</v>
          </cell>
        </row>
        <row r="51377">
          <cell r="C51377" t="str">
            <v>70708</v>
          </cell>
          <cell r="D51377" t="str">
            <v>San Marcos</v>
          </cell>
        </row>
        <row r="51378">
          <cell r="C51378" t="str">
            <v>70708</v>
          </cell>
          <cell r="D51378" t="str">
            <v>San Marcos</v>
          </cell>
        </row>
        <row r="51379">
          <cell r="C51379" t="str">
            <v>70708</v>
          </cell>
          <cell r="D51379" t="str">
            <v>San Marcos</v>
          </cell>
        </row>
        <row r="51380">
          <cell r="C51380" t="str">
            <v>70708</v>
          </cell>
          <cell r="D51380" t="str">
            <v>San Marcos</v>
          </cell>
        </row>
        <row r="51381">
          <cell r="C51381" t="str">
            <v>70708</v>
          </cell>
          <cell r="D51381" t="str">
            <v>San Marcos</v>
          </cell>
        </row>
        <row r="51382">
          <cell r="C51382" t="str">
            <v>70708</v>
          </cell>
          <cell r="D51382" t="str">
            <v>San Marcos</v>
          </cell>
        </row>
        <row r="51383">
          <cell r="C51383" t="str">
            <v>70708</v>
          </cell>
          <cell r="D51383" t="str">
            <v>San Marcos</v>
          </cell>
        </row>
        <row r="51384">
          <cell r="C51384" t="str">
            <v>70708</v>
          </cell>
          <cell r="D51384" t="str">
            <v>San Marcos</v>
          </cell>
        </row>
        <row r="51385">
          <cell r="C51385" t="str">
            <v>70708</v>
          </cell>
          <cell r="D51385" t="str">
            <v>San Marcos</v>
          </cell>
        </row>
        <row r="51386">
          <cell r="C51386" t="str">
            <v>70708</v>
          </cell>
          <cell r="D51386" t="str">
            <v>San Marcos</v>
          </cell>
        </row>
        <row r="51387">
          <cell r="C51387" t="str">
            <v>70708</v>
          </cell>
          <cell r="D51387" t="str">
            <v>San Marcos</v>
          </cell>
        </row>
        <row r="51388">
          <cell r="C51388" t="str">
            <v>70708</v>
          </cell>
          <cell r="D51388" t="str">
            <v>San Marcos</v>
          </cell>
        </row>
        <row r="51389">
          <cell r="C51389" t="str">
            <v>70708</v>
          </cell>
          <cell r="D51389" t="str">
            <v>San Marcos</v>
          </cell>
        </row>
        <row r="51390">
          <cell r="C51390" t="str">
            <v>70708</v>
          </cell>
          <cell r="D51390" t="str">
            <v>San Marcos</v>
          </cell>
        </row>
        <row r="51391">
          <cell r="C51391" t="str">
            <v>70708</v>
          </cell>
          <cell r="D51391" t="str">
            <v>San Marcos</v>
          </cell>
        </row>
        <row r="51392">
          <cell r="C51392" t="str">
            <v>70708</v>
          </cell>
          <cell r="D51392" t="str">
            <v>San Marcos</v>
          </cell>
        </row>
        <row r="51393">
          <cell r="C51393" t="str">
            <v>70708</v>
          </cell>
          <cell r="D51393" t="str">
            <v>San Marcos</v>
          </cell>
        </row>
        <row r="51394">
          <cell r="C51394" t="str">
            <v>70708</v>
          </cell>
          <cell r="D51394" t="str">
            <v>San Marcos</v>
          </cell>
        </row>
        <row r="51395">
          <cell r="C51395" t="str">
            <v>70708</v>
          </cell>
          <cell r="D51395" t="str">
            <v>San Marcos</v>
          </cell>
        </row>
        <row r="51396">
          <cell r="C51396" t="str">
            <v>70708</v>
          </cell>
          <cell r="D51396" t="str">
            <v>San Marcos</v>
          </cell>
        </row>
        <row r="51397">
          <cell r="C51397" t="str">
            <v>70708</v>
          </cell>
          <cell r="D51397" t="str">
            <v>San Marcos</v>
          </cell>
        </row>
        <row r="51398">
          <cell r="C51398" t="str">
            <v>70708</v>
          </cell>
          <cell r="D51398" t="str">
            <v>San Marcos</v>
          </cell>
        </row>
        <row r="51399">
          <cell r="C51399" t="str">
            <v>70708</v>
          </cell>
          <cell r="D51399" t="str">
            <v>San Marcos</v>
          </cell>
        </row>
        <row r="51400">
          <cell r="C51400" t="str">
            <v>70708</v>
          </cell>
          <cell r="D51400" t="str">
            <v>San Marcos</v>
          </cell>
        </row>
        <row r="51401">
          <cell r="C51401" t="str">
            <v>70708</v>
          </cell>
          <cell r="D51401" t="str">
            <v>San Marcos</v>
          </cell>
        </row>
        <row r="51402">
          <cell r="C51402" t="str">
            <v>70708</v>
          </cell>
          <cell r="D51402" t="str">
            <v>San Marcos</v>
          </cell>
        </row>
        <row r="51403">
          <cell r="C51403" t="str">
            <v>70708</v>
          </cell>
          <cell r="D51403" t="str">
            <v>San Marcos</v>
          </cell>
        </row>
        <row r="51404">
          <cell r="C51404" t="str">
            <v>70708</v>
          </cell>
          <cell r="D51404" t="str">
            <v>San Marcos</v>
          </cell>
        </row>
        <row r="51405">
          <cell r="C51405" t="str">
            <v>70708</v>
          </cell>
          <cell r="D51405" t="str">
            <v>San Marcos</v>
          </cell>
        </row>
        <row r="51406">
          <cell r="C51406" t="str">
            <v>70708</v>
          </cell>
          <cell r="D51406" t="str">
            <v>San Marcos</v>
          </cell>
        </row>
        <row r="51407">
          <cell r="C51407" t="str">
            <v>70708</v>
          </cell>
          <cell r="D51407" t="str">
            <v>San Marcos</v>
          </cell>
        </row>
        <row r="51408">
          <cell r="C51408" t="str">
            <v>70708</v>
          </cell>
          <cell r="D51408" t="str">
            <v>San Marcos</v>
          </cell>
        </row>
        <row r="51409">
          <cell r="C51409" t="str">
            <v>70708</v>
          </cell>
          <cell r="D51409" t="str">
            <v>San Marcos</v>
          </cell>
        </row>
        <row r="51410">
          <cell r="C51410" t="str">
            <v>70708</v>
          </cell>
          <cell r="D51410" t="str">
            <v>San Marcos</v>
          </cell>
        </row>
        <row r="51411">
          <cell r="C51411" t="str">
            <v>70708</v>
          </cell>
          <cell r="D51411" t="str">
            <v>San Marcos</v>
          </cell>
        </row>
        <row r="51412">
          <cell r="C51412" t="str">
            <v>70708</v>
          </cell>
          <cell r="D51412" t="str">
            <v>San Marcos</v>
          </cell>
        </row>
        <row r="51413">
          <cell r="C51413" t="str">
            <v>70708</v>
          </cell>
          <cell r="D51413" t="str">
            <v>San Marcos</v>
          </cell>
        </row>
        <row r="51414">
          <cell r="C51414" t="str">
            <v>70708</v>
          </cell>
          <cell r="D51414" t="str">
            <v>San Marcos</v>
          </cell>
        </row>
        <row r="51415">
          <cell r="C51415" t="str">
            <v>70708</v>
          </cell>
          <cell r="D51415" t="str">
            <v>San Marcos</v>
          </cell>
        </row>
        <row r="51416">
          <cell r="C51416" t="str">
            <v>70708</v>
          </cell>
          <cell r="D51416" t="str">
            <v>San Marcos</v>
          </cell>
        </row>
        <row r="51417">
          <cell r="C51417" t="str">
            <v>70708</v>
          </cell>
          <cell r="D51417" t="str">
            <v>San Marcos</v>
          </cell>
        </row>
        <row r="51418">
          <cell r="C51418" t="str">
            <v>70708</v>
          </cell>
          <cell r="D51418" t="str">
            <v>San Marcos</v>
          </cell>
        </row>
        <row r="51419">
          <cell r="C51419" t="str">
            <v>70708</v>
          </cell>
          <cell r="D51419" t="str">
            <v>San Marcos</v>
          </cell>
        </row>
        <row r="51420">
          <cell r="C51420" t="str">
            <v>70708</v>
          </cell>
          <cell r="D51420" t="str">
            <v>San Marcos</v>
          </cell>
        </row>
        <row r="51421">
          <cell r="C51421" t="str">
            <v>70713</v>
          </cell>
          <cell r="D51421" t="str">
            <v>San Onofre</v>
          </cell>
        </row>
        <row r="51422">
          <cell r="C51422" t="str">
            <v>70713</v>
          </cell>
          <cell r="D51422" t="str">
            <v>San Onofre</v>
          </cell>
        </row>
        <row r="51423">
          <cell r="C51423" t="str">
            <v>70713</v>
          </cell>
          <cell r="D51423" t="str">
            <v>San Onofre</v>
          </cell>
        </row>
        <row r="51424">
          <cell r="C51424" t="str">
            <v>70713</v>
          </cell>
          <cell r="D51424" t="str">
            <v>San Onofre</v>
          </cell>
        </row>
        <row r="51425">
          <cell r="C51425" t="str">
            <v>70713</v>
          </cell>
          <cell r="D51425" t="str">
            <v>San Onofre</v>
          </cell>
        </row>
        <row r="51426">
          <cell r="C51426" t="str">
            <v>70713</v>
          </cell>
          <cell r="D51426" t="str">
            <v>San Onofre</v>
          </cell>
        </row>
        <row r="51427">
          <cell r="C51427" t="str">
            <v>70713</v>
          </cell>
          <cell r="D51427" t="str">
            <v>San Onofre</v>
          </cell>
        </row>
        <row r="51428">
          <cell r="C51428" t="str">
            <v>70713</v>
          </cell>
          <cell r="D51428" t="str">
            <v>San Onofre</v>
          </cell>
        </row>
        <row r="51429">
          <cell r="C51429" t="str">
            <v>70713</v>
          </cell>
          <cell r="D51429" t="str">
            <v>San Onofre</v>
          </cell>
        </row>
        <row r="51430">
          <cell r="C51430" t="str">
            <v>70713</v>
          </cell>
          <cell r="D51430" t="str">
            <v>San Onofre</v>
          </cell>
        </row>
        <row r="51431">
          <cell r="C51431" t="str">
            <v>70713</v>
          </cell>
          <cell r="D51431" t="str">
            <v>San Onofre</v>
          </cell>
        </row>
        <row r="51432">
          <cell r="C51432" t="str">
            <v>70713</v>
          </cell>
          <cell r="D51432" t="str">
            <v>San Onofre</v>
          </cell>
        </row>
        <row r="51433">
          <cell r="C51433" t="str">
            <v>70713</v>
          </cell>
          <cell r="D51433" t="str">
            <v>San Onofre</v>
          </cell>
        </row>
        <row r="51434">
          <cell r="C51434" t="str">
            <v>70713</v>
          </cell>
          <cell r="D51434" t="str">
            <v>San Onofre</v>
          </cell>
        </row>
        <row r="51435">
          <cell r="C51435" t="str">
            <v>70713</v>
          </cell>
          <cell r="D51435" t="str">
            <v>San Onofre</v>
          </cell>
        </row>
        <row r="51436">
          <cell r="C51436" t="str">
            <v>70713</v>
          </cell>
          <cell r="D51436" t="str">
            <v>San Onofre</v>
          </cell>
        </row>
        <row r="51437">
          <cell r="C51437" t="str">
            <v>70713</v>
          </cell>
          <cell r="D51437" t="str">
            <v>San Onofre</v>
          </cell>
        </row>
        <row r="51438">
          <cell r="C51438" t="str">
            <v>70713</v>
          </cell>
          <cell r="D51438" t="str">
            <v>San Onofre</v>
          </cell>
        </row>
        <row r="51439">
          <cell r="C51439" t="str">
            <v>70713</v>
          </cell>
          <cell r="D51439" t="str">
            <v>San Onofre</v>
          </cell>
        </row>
        <row r="51440">
          <cell r="C51440" t="str">
            <v>70713</v>
          </cell>
          <cell r="D51440" t="str">
            <v>San Onofre</v>
          </cell>
        </row>
        <row r="51441">
          <cell r="C51441" t="str">
            <v>70713</v>
          </cell>
          <cell r="D51441" t="str">
            <v>San Onofre</v>
          </cell>
        </row>
        <row r="51442">
          <cell r="C51442" t="str">
            <v>70713</v>
          </cell>
          <cell r="D51442" t="str">
            <v>San Onofre</v>
          </cell>
        </row>
        <row r="51443">
          <cell r="C51443" t="str">
            <v>70713</v>
          </cell>
          <cell r="D51443" t="str">
            <v>San Onofre</v>
          </cell>
        </row>
        <row r="51444">
          <cell r="C51444" t="str">
            <v>70713</v>
          </cell>
          <cell r="D51444" t="str">
            <v>San Onofre</v>
          </cell>
        </row>
        <row r="51445">
          <cell r="C51445" t="str">
            <v>70713</v>
          </cell>
          <cell r="D51445" t="str">
            <v>San Onofre</v>
          </cell>
        </row>
        <row r="51446">
          <cell r="C51446" t="str">
            <v>70713</v>
          </cell>
          <cell r="D51446" t="str">
            <v>San Onofre</v>
          </cell>
        </row>
        <row r="51447">
          <cell r="C51447" t="str">
            <v>70713</v>
          </cell>
          <cell r="D51447" t="str">
            <v>San Onofre</v>
          </cell>
        </row>
        <row r="51448">
          <cell r="C51448" t="str">
            <v>70713</v>
          </cell>
          <cell r="D51448" t="str">
            <v>San Onofre</v>
          </cell>
        </row>
        <row r="51449">
          <cell r="C51449" t="str">
            <v>70713</v>
          </cell>
          <cell r="D51449" t="str">
            <v>San Onofre</v>
          </cell>
        </row>
        <row r="51450">
          <cell r="C51450" t="str">
            <v>70713</v>
          </cell>
          <cell r="D51450" t="str">
            <v>San Onofre</v>
          </cell>
        </row>
        <row r="51451">
          <cell r="C51451" t="str">
            <v>70713</v>
          </cell>
          <cell r="D51451" t="str">
            <v>San Onofre</v>
          </cell>
        </row>
        <row r="51452">
          <cell r="C51452" t="str">
            <v>70713</v>
          </cell>
          <cell r="D51452" t="str">
            <v>San Onofre</v>
          </cell>
        </row>
        <row r="51453">
          <cell r="C51453" t="str">
            <v>70713</v>
          </cell>
          <cell r="D51453" t="str">
            <v>San Onofre</v>
          </cell>
        </row>
        <row r="51454">
          <cell r="C51454" t="str">
            <v>70713</v>
          </cell>
          <cell r="D51454" t="str">
            <v>San Onofre</v>
          </cell>
        </row>
        <row r="51455">
          <cell r="C51455" t="str">
            <v>70713</v>
          </cell>
          <cell r="D51455" t="str">
            <v>San Onofre</v>
          </cell>
        </row>
        <row r="51456">
          <cell r="C51456" t="str">
            <v>70713</v>
          </cell>
          <cell r="D51456" t="str">
            <v>San Onofre</v>
          </cell>
        </row>
        <row r="51457">
          <cell r="C51457" t="str">
            <v>70713</v>
          </cell>
          <cell r="D51457" t="str">
            <v>San Onofre</v>
          </cell>
        </row>
        <row r="51458">
          <cell r="C51458" t="str">
            <v>70713</v>
          </cell>
          <cell r="D51458" t="str">
            <v>San Onofre</v>
          </cell>
        </row>
        <row r="51459">
          <cell r="C51459" t="str">
            <v>70713</v>
          </cell>
          <cell r="D51459" t="str">
            <v>San Onofre</v>
          </cell>
        </row>
        <row r="51460">
          <cell r="C51460" t="str">
            <v>70713</v>
          </cell>
          <cell r="D51460" t="str">
            <v>San Onofre</v>
          </cell>
        </row>
        <row r="51461">
          <cell r="C51461" t="str">
            <v>70713</v>
          </cell>
          <cell r="D51461" t="str">
            <v>San Onofre</v>
          </cell>
        </row>
        <row r="51462">
          <cell r="C51462" t="str">
            <v>70713</v>
          </cell>
          <cell r="D51462" t="str">
            <v>San Onofre</v>
          </cell>
        </row>
        <row r="51463">
          <cell r="C51463" t="str">
            <v>70713</v>
          </cell>
          <cell r="D51463" t="str">
            <v>San Onofre</v>
          </cell>
        </row>
        <row r="51464">
          <cell r="C51464" t="str">
            <v>70713</v>
          </cell>
          <cell r="D51464" t="str">
            <v>San Onofre</v>
          </cell>
        </row>
        <row r="51465">
          <cell r="C51465" t="str">
            <v>70713</v>
          </cell>
          <cell r="D51465" t="str">
            <v>San Onofre</v>
          </cell>
        </row>
        <row r="51466">
          <cell r="C51466" t="str">
            <v>70713</v>
          </cell>
          <cell r="D51466" t="str">
            <v>San Onofre</v>
          </cell>
        </row>
        <row r="51467">
          <cell r="C51467" t="str">
            <v>70713</v>
          </cell>
          <cell r="D51467" t="str">
            <v>San Onofre</v>
          </cell>
        </row>
        <row r="51468">
          <cell r="C51468" t="str">
            <v>70713</v>
          </cell>
          <cell r="D51468" t="str">
            <v>San Onofre</v>
          </cell>
        </row>
        <row r="51469">
          <cell r="C51469" t="str">
            <v>70713</v>
          </cell>
          <cell r="D51469" t="str">
            <v>San Onofre</v>
          </cell>
        </row>
        <row r="51470">
          <cell r="C51470" t="str">
            <v>70713</v>
          </cell>
          <cell r="D51470" t="str">
            <v>San Onofre</v>
          </cell>
        </row>
        <row r="51471">
          <cell r="C51471" t="str">
            <v>70713</v>
          </cell>
          <cell r="D51471" t="str">
            <v>San Onofre</v>
          </cell>
        </row>
        <row r="51472">
          <cell r="C51472" t="str">
            <v>70713</v>
          </cell>
          <cell r="D51472" t="str">
            <v>San Onofre</v>
          </cell>
        </row>
        <row r="51473">
          <cell r="C51473" t="str">
            <v>70713</v>
          </cell>
          <cell r="D51473" t="str">
            <v>San Onofre</v>
          </cell>
        </row>
        <row r="51474">
          <cell r="C51474" t="str">
            <v>70713</v>
          </cell>
          <cell r="D51474" t="str">
            <v>San Onofre</v>
          </cell>
        </row>
        <row r="51475">
          <cell r="C51475" t="str">
            <v>70717</v>
          </cell>
          <cell r="D51475" t="str">
            <v>San Pedro</v>
          </cell>
        </row>
        <row r="51476">
          <cell r="C51476" t="str">
            <v>70717</v>
          </cell>
          <cell r="D51476" t="str">
            <v>San Pedro</v>
          </cell>
        </row>
        <row r="51477">
          <cell r="C51477" t="str">
            <v>70717</v>
          </cell>
          <cell r="D51477" t="str">
            <v>San Pedro</v>
          </cell>
        </row>
        <row r="51478">
          <cell r="C51478" t="str">
            <v>70717</v>
          </cell>
          <cell r="D51478" t="str">
            <v>San Pedro</v>
          </cell>
        </row>
        <row r="51479">
          <cell r="C51479" t="str">
            <v>70717</v>
          </cell>
          <cell r="D51479" t="str">
            <v>San Pedro</v>
          </cell>
        </row>
        <row r="51480">
          <cell r="C51480" t="str">
            <v>70717</v>
          </cell>
          <cell r="D51480" t="str">
            <v>San Pedro</v>
          </cell>
        </row>
        <row r="51481">
          <cell r="C51481" t="str">
            <v>70717</v>
          </cell>
          <cell r="D51481" t="str">
            <v>San Pedro</v>
          </cell>
        </row>
        <row r="51482">
          <cell r="C51482" t="str">
            <v>70717</v>
          </cell>
          <cell r="D51482" t="str">
            <v>San Pedro</v>
          </cell>
        </row>
        <row r="51483">
          <cell r="C51483" t="str">
            <v>70717</v>
          </cell>
          <cell r="D51483" t="str">
            <v>San Pedro</v>
          </cell>
        </row>
        <row r="51484">
          <cell r="C51484" t="str">
            <v>70717</v>
          </cell>
          <cell r="D51484" t="str">
            <v>San Pedro</v>
          </cell>
        </row>
        <row r="51485">
          <cell r="C51485" t="str">
            <v>70717</v>
          </cell>
          <cell r="D51485" t="str">
            <v>San Pedro</v>
          </cell>
        </row>
        <row r="51486">
          <cell r="C51486" t="str">
            <v>70717</v>
          </cell>
          <cell r="D51486" t="str">
            <v>San Pedro</v>
          </cell>
        </row>
        <row r="51487">
          <cell r="C51487" t="str">
            <v>70717</v>
          </cell>
          <cell r="D51487" t="str">
            <v>San Pedro</v>
          </cell>
        </row>
        <row r="51488">
          <cell r="C51488" t="str">
            <v>70717</v>
          </cell>
          <cell r="D51488" t="str">
            <v>San Pedro</v>
          </cell>
        </row>
        <row r="51489">
          <cell r="C51489" t="str">
            <v>70717</v>
          </cell>
          <cell r="D51489" t="str">
            <v>San Pedro</v>
          </cell>
        </row>
        <row r="51490">
          <cell r="C51490" t="str">
            <v>70717</v>
          </cell>
          <cell r="D51490" t="str">
            <v>San Pedro</v>
          </cell>
        </row>
        <row r="51491">
          <cell r="C51491" t="str">
            <v>70717</v>
          </cell>
          <cell r="D51491" t="str">
            <v>San Pedro</v>
          </cell>
        </row>
        <row r="51492">
          <cell r="C51492" t="str">
            <v>70717</v>
          </cell>
          <cell r="D51492" t="str">
            <v>San Pedro</v>
          </cell>
        </row>
        <row r="51493">
          <cell r="C51493" t="str">
            <v>70717</v>
          </cell>
          <cell r="D51493" t="str">
            <v>San Pedro</v>
          </cell>
        </row>
        <row r="51494">
          <cell r="C51494" t="str">
            <v>70717</v>
          </cell>
          <cell r="D51494" t="str">
            <v>San Pedro</v>
          </cell>
        </row>
        <row r="51495">
          <cell r="C51495" t="str">
            <v>70717</v>
          </cell>
          <cell r="D51495" t="str">
            <v>San Pedro</v>
          </cell>
        </row>
        <row r="51496">
          <cell r="C51496" t="str">
            <v>70717</v>
          </cell>
          <cell r="D51496" t="str">
            <v>San Pedro</v>
          </cell>
        </row>
        <row r="51497">
          <cell r="C51497" t="str">
            <v>70717</v>
          </cell>
          <cell r="D51497" t="str">
            <v>San Pedro</v>
          </cell>
        </row>
        <row r="51498">
          <cell r="C51498" t="str">
            <v>70717</v>
          </cell>
          <cell r="D51498" t="str">
            <v>San Pedro</v>
          </cell>
        </row>
        <row r="51499">
          <cell r="C51499" t="str">
            <v>70717</v>
          </cell>
          <cell r="D51499" t="str">
            <v>San Pedro</v>
          </cell>
        </row>
        <row r="51500">
          <cell r="C51500" t="str">
            <v>70717</v>
          </cell>
          <cell r="D51500" t="str">
            <v>San Pedro</v>
          </cell>
        </row>
        <row r="51501">
          <cell r="C51501" t="str">
            <v>70717</v>
          </cell>
          <cell r="D51501" t="str">
            <v>San Pedro</v>
          </cell>
        </row>
        <row r="51502">
          <cell r="C51502" t="str">
            <v>70717</v>
          </cell>
          <cell r="D51502" t="str">
            <v>San Pedro</v>
          </cell>
        </row>
        <row r="51503">
          <cell r="C51503" t="str">
            <v>70717</v>
          </cell>
          <cell r="D51503" t="str">
            <v>San Pedro</v>
          </cell>
        </row>
        <row r="51504">
          <cell r="C51504" t="str">
            <v>70717</v>
          </cell>
          <cell r="D51504" t="str">
            <v>San Pedro</v>
          </cell>
        </row>
        <row r="51505">
          <cell r="C51505" t="str">
            <v>70717</v>
          </cell>
          <cell r="D51505" t="str">
            <v>San Pedro</v>
          </cell>
        </row>
        <row r="51506">
          <cell r="C51506" t="str">
            <v>70717</v>
          </cell>
          <cell r="D51506" t="str">
            <v>San Pedro</v>
          </cell>
        </row>
        <row r="51507">
          <cell r="C51507" t="str">
            <v>70717</v>
          </cell>
          <cell r="D51507" t="str">
            <v>San Pedro</v>
          </cell>
        </row>
        <row r="51508">
          <cell r="C51508" t="str">
            <v>70717</v>
          </cell>
          <cell r="D51508" t="str">
            <v>San Pedro</v>
          </cell>
        </row>
        <row r="51509">
          <cell r="C51509" t="str">
            <v>70717</v>
          </cell>
          <cell r="D51509" t="str">
            <v>San Pedro</v>
          </cell>
        </row>
        <row r="51510">
          <cell r="C51510" t="str">
            <v>70717</v>
          </cell>
          <cell r="D51510" t="str">
            <v>San Pedro</v>
          </cell>
        </row>
        <row r="51511">
          <cell r="C51511" t="str">
            <v>70717</v>
          </cell>
          <cell r="D51511" t="str">
            <v>San Pedro</v>
          </cell>
        </row>
        <row r="51512">
          <cell r="C51512" t="str">
            <v>70717</v>
          </cell>
          <cell r="D51512" t="str">
            <v>San Pedro</v>
          </cell>
        </row>
        <row r="51513">
          <cell r="C51513" t="str">
            <v>70717</v>
          </cell>
          <cell r="D51513" t="str">
            <v>San Pedro</v>
          </cell>
        </row>
        <row r="51514">
          <cell r="C51514" t="str">
            <v>70717</v>
          </cell>
          <cell r="D51514" t="str">
            <v>San Pedro</v>
          </cell>
        </row>
        <row r="51515">
          <cell r="C51515" t="str">
            <v>70717</v>
          </cell>
          <cell r="D51515" t="str">
            <v>San Pedro</v>
          </cell>
        </row>
        <row r="51516">
          <cell r="C51516" t="str">
            <v>70717</v>
          </cell>
          <cell r="D51516" t="str">
            <v>San Pedro</v>
          </cell>
        </row>
        <row r="51517">
          <cell r="C51517" t="str">
            <v>70717</v>
          </cell>
          <cell r="D51517" t="str">
            <v>San Pedro</v>
          </cell>
        </row>
        <row r="51518">
          <cell r="C51518" t="str">
            <v>70717</v>
          </cell>
          <cell r="D51518" t="str">
            <v>San Pedro</v>
          </cell>
        </row>
        <row r="51519">
          <cell r="C51519" t="str">
            <v>70717</v>
          </cell>
          <cell r="D51519" t="str">
            <v>San Pedro</v>
          </cell>
        </row>
        <row r="51520">
          <cell r="C51520" t="str">
            <v>70717</v>
          </cell>
          <cell r="D51520" t="str">
            <v>San Pedro</v>
          </cell>
        </row>
        <row r="51521">
          <cell r="C51521" t="str">
            <v>70717</v>
          </cell>
          <cell r="D51521" t="str">
            <v>San Pedro</v>
          </cell>
        </row>
        <row r="51522">
          <cell r="C51522" t="str">
            <v>70717</v>
          </cell>
          <cell r="D51522" t="str">
            <v>San Pedro</v>
          </cell>
        </row>
        <row r="51523">
          <cell r="C51523" t="str">
            <v>70717</v>
          </cell>
          <cell r="D51523" t="str">
            <v>San Pedro</v>
          </cell>
        </row>
        <row r="51524">
          <cell r="C51524" t="str">
            <v>70717</v>
          </cell>
          <cell r="D51524" t="str">
            <v>San Pedro</v>
          </cell>
        </row>
        <row r="51525">
          <cell r="C51525" t="str">
            <v>70717</v>
          </cell>
          <cell r="D51525" t="str">
            <v>San Pedro</v>
          </cell>
        </row>
        <row r="51526">
          <cell r="C51526" t="str">
            <v>70717</v>
          </cell>
          <cell r="D51526" t="str">
            <v>San Pedro</v>
          </cell>
        </row>
        <row r="51527">
          <cell r="C51527" t="str">
            <v>70717</v>
          </cell>
          <cell r="D51527" t="str">
            <v>San Pedro</v>
          </cell>
        </row>
        <row r="51528">
          <cell r="C51528" t="str">
            <v>70717</v>
          </cell>
          <cell r="D51528" t="str">
            <v>San Pedro</v>
          </cell>
        </row>
        <row r="51529">
          <cell r="C51529" t="str">
            <v>70742</v>
          </cell>
          <cell r="D51529" t="str">
            <v>San Luis de Sincé</v>
          </cell>
        </row>
        <row r="51530">
          <cell r="C51530" t="str">
            <v>70742</v>
          </cell>
          <cell r="D51530" t="str">
            <v>San Luis de Sincé</v>
          </cell>
        </row>
        <row r="51531">
          <cell r="C51531" t="str">
            <v>70742</v>
          </cell>
          <cell r="D51531" t="str">
            <v>San Luis de Sincé</v>
          </cell>
        </row>
        <row r="51532">
          <cell r="C51532" t="str">
            <v>70742</v>
          </cell>
          <cell r="D51532" t="str">
            <v>San Luis de Sincé</v>
          </cell>
        </row>
        <row r="51533">
          <cell r="C51533" t="str">
            <v>70742</v>
          </cell>
          <cell r="D51533" t="str">
            <v>San Luis de Sincé</v>
          </cell>
        </row>
        <row r="51534">
          <cell r="C51534" t="str">
            <v>70742</v>
          </cell>
          <cell r="D51534" t="str">
            <v>San Luis de Sincé</v>
          </cell>
        </row>
        <row r="51535">
          <cell r="C51535" t="str">
            <v>70742</v>
          </cell>
          <cell r="D51535" t="str">
            <v>San Luis de Sincé</v>
          </cell>
        </row>
        <row r="51536">
          <cell r="C51536" t="str">
            <v>70742</v>
          </cell>
          <cell r="D51536" t="str">
            <v>San Luis de Sincé</v>
          </cell>
        </row>
        <row r="51537">
          <cell r="C51537" t="str">
            <v>70742</v>
          </cell>
          <cell r="D51537" t="str">
            <v>San Luis de Sincé</v>
          </cell>
        </row>
        <row r="51538">
          <cell r="C51538" t="str">
            <v>70742</v>
          </cell>
          <cell r="D51538" t="str">
            <v>San Luis de Sincé</v>
          </cell>
        </row>
        <row r="51539">
          <cell r="C51539" t="str">
            <v>70742</v>
          </cell>
          <cell r="D51539" t="str">
            <v>San Luis de Sincé</v>
          </cell>
        </row>
        <row r="51540">
          <cell r="C51540" t="str">
            <v>70742</v>
          </cell>
          <cell r="D51540" t="str">
            <v>San Luis de Sincé</v>
          </cell>
        </row>
        <row r="51541">
          <cell r="C51541" t="str">
            <v>70742</v>
          </cell>
          <cell r="D51541" t="str">
            <v>San Luis de Sincé</v>
          </cell>
        </row>
        <row r="51542">
          <cell r="C51542" t="str">
            <v>70742</v>
          </cell>
          <cell r="D51542" t="str">
            <v>San Luis de Sincé</v>
          </cell>
        </row>
        <row r="51543">
          <cell r="C51543" t="str">
            <v>70742</v>
          </cell>
          <cell r="D51543" t="str">
            <v>San Luis de Sincé</v>
          </cell>
        </row>
        <row r="51544">
          <cell r="C51544" t="str">
            <v>70742</v>
          </cell>
          <cell r="D51544" t="str">
            <v>San Luis de Sincé</v>
          </cell>
        </row>
        <row r="51545">
          <cell r="C51545" t="str">
            <v>70742</v>
          </cell>
          <cell r="D51545" t="str">
            <v>San Luis de Sincé</v>
          </cell>
        </row>
        <row r="51546">
          <cell r="C51546" t="str">
            <v>70742</v>
          </cell>
          <cell r="D51546" t="str">
            <v>San Luis de Sincé</v>
          </cell>
        </row>
        <row r="51547">
          <cell r="C51547" t="str">
            <v>70742</v>
          </cell>
          <cell r="D51547" t="str">
            <v>San Luis de Sincé</v>
          </cell>
        </row>
        <row r="51548">
          <cell r="C51548" t="str">
            <v>70742</v>
          </cell>
          <cell r="D51548" t="str">
            <v>San Luis de Sincé</v>
          </cell>
        </row>
        <row r="51549">
          <cell r="C51549" t="str">
            <v>70742</v>
          </cell>
          <cell r="D51549" t="str">
            <v>San Luis de Sincé</v>
          </cell>
        </row>
        <row r="51550">
          <cell r="C51550" t="str">
            <v>70742</v>
          </cell>
          <cell r="D51550" t="str">
            <v>San Luis de Sincé</v>
          </cell>
        </row>
        <row r="51551">
          <cell r="C51551" t="str">
            <v>70742</v>
          </cell>
          <cell r="D51551" t="str">
            <v>San Luis de Sincé</v>
          </cell>
        </row>
        <row r="51552">
          <cell r="C51552" t="str">
            <v>70742</v>
          </cell>
          <cell r="D51552" t="str">
            <v>San Luis de Sincé</v>
          </cell>
        </row>
        <row r="51553">
          <cell r="C51553" t="str">
            <v>70742</v>
          </cell>
          <cell r="D51553" t="str">
            <v>San Luis de Sincé</v>
          </cell>
        </row>
        <row r="51554">
          <cell r="C51554" t="str">
            <v>70742</v>
          </cell>
          <cell r="D51554" t="str">
            <v>San Luis de Sincé</v>
          </cell>
        </row>
        <row r="51555">
          <cell r="C51555" t="str">
            <v>70742</v>
          </cell>
          <cell r="D51555" t="str">
            <v>San Luis de Sincé</v>
          </cell>
        </row>
        <row r="51556">
          <cell r="C51556" t="str">
            <v>70742</v>
          </cell>
          <cell r="D51556" t="str">
            <v>San Luis de Sincé</v>
          </cell>
        </row>
        <row r="51557">
          <cell r="C51557" t="str">
            <v>70742</v>
          </cell>
          <cell r="D51557" t="str">
            <v>San Luis de Sincé</v>
          </cell>
        </row>
        <row r="51558">
          <cell r="C51558" t="str">
            <v>70742</v>
          </cell>
          <cell r="D51558" t="str">
            <v>San Luis de Sincé</v>
          </cell>
        </row>
        <row r="51559">
          <cell r="C51559" t="str">
            <v>70742</v>
          </cell>
          <cell r="D51559" t="str">
            <v>San Luis de Sincé</v>
          </cell>
        </row>
        <row r="51560">
          <cell r="C51560" t="str">
            <v>70742</v>
          </cell>
          <cell r="D51560" t="str">
            <v>San Luis de Sincé</v>
          </cell>
        </row>
        <row r="51561">
          <cell r="C51561" t="str">
            <v>70742</v>
          </cell>
          <cell r="D51561" t="str">
            <v>San Luis de Sincé</v>
          </cell>
        </row>
        <row r="51562">
          <cell r="C51562" t="str">
            <v>70742</v>
          </cell>
          <cell r="D51562" t="str">
            <v>San Luis de Sincé</v>
          </cell>
        </row>
        <row r="51563">
          <cell r="C51563" t="str">
            <v>70742</v>
          </cell>
          <cell r="D51563" t="str">
            <v>San Luis de Sincé</v>
          </cell>
        </row>
        <row r="51564">
          <cell r="C51564" t="str">
            <v>70742</v>
          </cell>
          <cell r="D51564" t="str">
            <v>San Luis de Sincé</v>
          </cell>
        </row>
        <row r="51565">
          <cell r="C51565" t="str">
            <v>70742</v>
          </cell>
          <cell r="D51565" t="str">
            <v>San Luis de Sincé</v>
          </cell>
        </row>
        <row r="51566">
          <cell r="C51566" t="str">
            <v>70742</v>
          </cell>
          <cell r="D51566" t="str">
            <v>San Luis de Sincé</v>
          </cell>
        </row>
        <row r="51567">
          <cell r="C51567" t="str">
            <v>70742</v>
          </cell>
          <cell r="D51567" t="str">
            <v>San Luis de Sincé</v>
          </cell>
        </row>
        <row r="51568">
          <cell r="C51568" t="str">
            <v>70742</v>
          </cell>
          <cell r="D51568" t="str">
            <v>San Luis de Sincé</v>
          </cell>
        </row>
        <row r="51569">
          <cell r="C51569" t="str">
            <v>70742</v>
          </cell>
          <cell r="D51569" t="str">
            <v>San Luis de Sincé</v>
          </cell>
        </row>
        <row r="51570">
          <cell r="C51570" t="str">
            <v>70742</v>
          </cell>
          <cell r="D51570" t="str">
            <v>San Luis de Sincé</v>
          </cell>
        </row>
        <row r="51571">
          <cell r="C51571" t="str">
            <v>70742</v>
          </cell>
          <cell r="D51571" t="str">
            <v>San Luis de Sincé</v>
          </cell>
        </row>
        <row r="51572">
          <cell r="C51572" t="str">
            <v>70742</v>
          </cell>
          <cell r="D51572" t="str">
            <v>San Luis de Sincé</v>
          </cell>
        </row>
        <row r="51573">
          <cell r="C51573" t="str">
            <v>70742</v>
          </cell>
          <cell r="D51573" t="str">
            <v>San Luis de Sincé</v>
          </cell>
        </row>
        <row r="51574">
          <cell r="C51574" t="str">
            <v>70742</v>
          </cell>
          <cell r="D51574" t="str">
            <v>San Luis de Sincé</v>
          </cell>
        </row>
        <row r="51575">
          <cell r="C51575" t="str">
            <v>70742</v>
          </cell>
          <cell r="D51575" t="str">
            <v>San Luis de Sincé</v>
          </cell>
        </row>
        <row r="51576">
          <cell r="C51576" t="str">
            <v>70742</v>
          </cell>
          <cell r="D51576" t="str">
            <v>San Luis de Sincé</v>
          </cell>
        </row>
        <row r="51577">
          <cell r="C51577" t="str">
            <v>70742</v>
          </cell>
          <cell r="D51577" t="str">
            <v>San Luis de Sincé</v>
          </cell>
        </row>
        <row r="51578">
          <cell r="C51578" t="str">
            <v>70742</v>
          </cell>
          <cell r="D51578" t="str">
            <v>San Luis de Sincé</v>
          </cell>
        </row>
        <row r="51579">
          <cell r="C51579" t="str">
            <v>70742</v>
          </cell>
          <cell r="D51579" t="str">
            <v>San Luis de Sincé</v>
          </cell>
        </row>
        <row r="51580">
          <cell r="C51580" t="str">
            <v>70742</v>
          </cell>
          <cell r="D51580" t="str">
            <v>San Luis de Sincé</v>
          </cell>
        </row>
        <row r="51581">
          <cell r="C51581" t="str">
            <v>70742</v>
          </cell>
          <cell r="D51581" t="str">
            <v>San Luis de Sincé</v>
          </cell>
        </row>
        <row r="51582">
          <cell r="C51582" t="str">
            <v>70742</v>
          </cell>
          <cell r="D51582" t="str">
            <v>San Luis de Sincé</v>
          </cell>
        </row>
        <row r="51583">
          <cell r="C51583" t="str">
            <v>70771</v>
          </cell>
          <cell r="D51583" t="str">
            <v>Sucre</v>
          </cell>
        </row>
        <row r="51584">
          <cell r="C51584" t="str">
            <v>70771</v>
          </cell>
          <cell r="D51584" t="str">
            <v>Sucre</v>
          </cell>
        </row>
        <row r="51585">
          <cell r="C51585" t="str">
            <v>70771</v>
          </cell>
          <cell r="D51585" t="str">
            <v>Sucre</v>
          </cell>
        </row>
        <row r="51586">
          <cell r="C51586" t="str">
            <v>70771</v>
          </cell>
          <cell r="D51586" t="str">
            <v>Sucre</v>
          </cell>
        </row>
        <row r="51587">
          <cell r="C51587" t="str">
            <v>70771</v>
          </cell>
          <cell r="D51587" t="str">
            <v>Sucre</v>
          </cell>
        </row>
        <row r="51588">
          <cell r="C51588" t="str">
            <v>70771</v>
          </cell>
          <cell r="D51588" t="str">
            <v>Sucre</v>
          </cell>
        </row>
        <row r="51589">
          <cell r="C51589" t="str">
            <v>70771</v>
          </cell>
          <cell r="D51589" t="str">
            <v>Sucre</v>
          </cell>
        </row>
        <row r="51590">
          <cell r="C51590" t="str">
            <v>70771</v>
          </cell>
          <cell r="D51590" t="str">
            <v>Sucre</v>
          </cell>
        </row>
        <row r="51591">
          <cell r="C51591" t="str">
            <v>70771</v>
          </cell>
          <cell r="D51591" t="str">
            <v>Sucre</v>
          </cell>
        </row>
        <row r="51592">
          <cell r="C51592" t="str">
            <v>70771</v>
          </cell>
          <cell r="D51592" t="str">
            <v>Sucre</v>
          </cell>
        </row>
        <row r="51593">
          <cell r="C51593" t="str">
            <v>70771</v>
          </cell>
          <cell r="D51593" t="str">
            <v>Sucre</v>
          </cell>
        </row>
        <row r="51594">
          <cell r="C51594" t="str">
            <v>70771</v>
          </cell>
          <cell r="D51594" t="str">
            <v>Sucre</v>
          </cell>
        </row>
        <row r="51595">
          <cell r="C51595" t="str">
            <v>70771</v>
          </cell>
          <cell r="D51595" t="str">
            <v>Sucre</v>
          </cell>
        </row>
        <row r="51596">
          <cell r="C51596" t="str">
            <v>70771</v>
          </cell>
          <cell r="D51596" t="str">
            <v>Sucre</v>
          </cell>
        </row>
        <row r="51597">
          <cell r="C51597" t="str">
            <v>70771</v>
          </cell>
          <cell r="D51597" t="str">
            <v>Sucre</v>
          </cell>
        </row>
        <row r="51598">
          <cell r="C51598" t="str">
            <v>70771</v>
          </cell>
          <cell r="D51598" t="str">
            <v>Sucre</v>
          </cell>
        </row>
        <row r="51599">
          <cell r="C51599" t="str">
            <v>70771</v>
          </cell>
          <cell r="D51599" t="str">
            <v>Sucre</v>
          </cell>
        </row>
        <row r="51600">
          <cell r="C51600" t="str">
            <v>70771</v>
          </cell>
          <cell r="D51600" t="str">
            <v>Sucre</v>
          </cell>
        </row>
        <row r="51601">
          <cell r="C51601" t="str">
            <v>70771</v>
          </cell>
          <cell r="D51601" t="str">
            <v>Sucre</v>
          </cell>
        </row>
        <row r="51602">
          <cell r="C51602" t="str">
            <v>70771</v>
          </cell>
          <cell r="D51602" t="str">
            <v>Sucre</v>
          </cell>
        </row>
        <row r="51603">
          <cell r="C51603" t="str">
            <v>70771</v>
          </cell>
          <cell r="D51603" t="str">
            <v>Sucre</v>
          </cell>
        </row>
        <row r="51604">
          <cell r="C51604" t="str">
            <v>70771</v>
          </cell>
          <cell r="D51604" t="str">
            <v>Sucre</v>
          </cell>
        </row>
        <row r="51605">
          <cell r="C51605" t="str">
            <v>70771</v>
          </cell>
          <cell r="D51605" t="str">
            <v>Sucre</v>
          </cell>
        </row>
        <row r="51606">
          <cell r="C51606" t="str">
            <v>70771</v>
          </cell>
          <cell r="D51606" t="str">
            <v>Sucre</v>
          </cell>
        </row>
        <row r="51607">
          <cell r="C51607" t="str">
            <v>70771</v>
          </cell>
          <cell r="D51607" t="str">
            <v>Sucre</v>
          </cell>
        </row>
        <row r="51608">
          <cell r="C51608" t="str">
            <v>70771</v>
          </cell>
          <cell r="D51608" t="str">
            <v>Sucre</v>
          </cell>
        </row>
        <row r="51609">
          <cell r="C51609" t="str">
            <v>70771</v>
          </cell>
          <cell r="D51609" t="str">
            <v>Sucre</v>
          </cell>
        </row>
        <row r="51610">
          <cell r="C51610" t="str">
            <v>70771</v>
          </cell>
          <cell r="D51610" t="str">
            <v>Sucre</v>
          </cell>
        </row>
        <row r="51611">
          <cell r="C51611" t="str">
            <v>70771</v>
          </cell>
          <cell r="D51611" t="str">
            <v>Sucre</v>
          </cell>
        </row>
        <row r="51612">
          <cell r="C51612" t="str">
            <v>70771</v>
          </cell>
          <cell r="D51612" t="str">
            <v>Sucre</v>
          </cell>
        </row>
        <row r="51613">
          <cell r="C51613" t="str">
            <v>70771</v>
          </cell>
          <cell r="D51613" t="str">
            <v>Sucre</v>
          </cell>
        </row>
        <row r="51614">
          <cell r="C51614" t="str">
            <v>70771</v>
          </cell>
          <cell r="D51614" t="str">
            <v>Sucre</v>
          </cell>
        </row>
        <row r="51615">
          <cell r="C51615" t="str">
            <v>70771</v>
          </cell>
          <cell r="D51615" t="str">
            <v>Sucre</v>
          </cell>
        </row>
        <row r="51616">
          <cell r="C51616" t="str">
            <v>70771</v>
          </cell>
          <cell r="D51616" t="str">
            <v>Sucre</v>
          </cell>
        </row>
        <row r="51617">
          <cell r="C51617" t="str">
            <v>70771</v>
          </cell>
          <cell r="D51617" t="str">
            <v>Sucre</v>
          </cell>
        </row>
        <row r="51618">
          <cell r="C51618" t="str">
            <v>70771</v>
          </cell>
          <cell r="D51618" t="str">
            <v>Sucre</v>
          </cell>
        </row>
        <row r="51619">
          <cell r="C51619" t="str">
            <v>70771</v>
          </cell>
          <cell r="D51619" t="str">
            <v>Sucre</v>
          </cell>
        </row>
        <row r="51620">
          <cell r="C51620" t="str">
            <v>70771</v>
          </cell>
          <cell r="D51620" t="str">
            <v>Sucre</v>
          </cell>
        </row>
        <row r="51621">
          <cell r="C51621" t="str">
            <v>70771</v>
          </cell>
          <cell r="D51621" t="str">
            <v>Sucre</v>
          </cell>
        </row>
        <row r="51622">
          <cell r="C51622" t="str">
            <v>70771</v>
          </cell>
          <cell r="D51622" t="str">
            <v>Sucre</v>
          </cell>
        </row>
        <row r="51623">
          <cell r="C51623" t="str">
            <v>70771</v>
          </cell>
          <cell r="D51623" t="str">
            <v>Sucre</v>
          </cell>
        </row>
        <row r="51624">
          <cell r="C51624" t="str">
            <v>70771</v>
          </cell>
          <cell r="D51624" t="str">
            <v>Sucre</v>
          </cell>
        </row>
        <row r="51625">
          <cell r="C51625" t="str">
            <v>70771</v>
          </cell>
          <cell r="D51625" t="str">
            <v>Sucre</v>
          </cell>
        </row>
        <row r="51626">
          <cell r="C51626" t="str">
            <v>70771</v>
          </cell>
          <cell r="D51626" t="str">
            <v>Sucre</v>
          </cell>
        </row>
        <row r="51627">
          <cell r="C51627" t="str">
            <v>70771</v>
          </cell>
          <cell r="D51627" t="str">
            <v>Sucre</v>
          </cell>
        </row>
        <row r="51628">
          <cell r="C51628" t="str">
            <v>70771</v>
          </cell>
          <cell r="D51628" t="str">
            <v>Sucre</v>
          </cell>
        </row>
        <row r="51629">
          <cell r="C51629" t="str">
            <v>70771</v>
          </cell>
          <cell r="D51629" t="str">
            <v>Sucre</v>
          </cell>
        </row>
        <row r="51630">
          <cell r="C51630" t="str">
            <v>70771</v>
          </cell>
          <cell r="D51630" t="str">
            <v>Sucre</v>
          </cell>
        </row>
        <row r="51631">
          <cell r="C51631" t="str">
            <v>70771</v>
          </cell>
          <cell r="D51631" t="str">
            <v>Sucre</v>
          </cell>
        </row>
        <row r="51632">
          <cell r="C51632" t="str">
            <v>70771</v>
          </cell>
          <cell r="D51632" t="str">
            <v>Sucre</v>
          </cell>
        </row>
        <row r="51633">
          <cell r="C51633" t="str">
            <v>70771</v>
          </cell>
          <cell r="D51633" t="str">
            <v>Sucre</v>
          </cell>
        </row>
        <row r="51634">
          <cell r="C51634" t="str">
            <v>70771</v>
          </cell>
          <cell r="D51634" t="str">
            <v>Sucre</v>
          </cell>
        </row>
        <row r="51635">
          <cell r="C51635" t="str">
            <v>70771</v>
          </cell>
          <cell r="D51635" t="str">
            <v>Sucre</v>
          </cell>
        </row>
        <row r="51636">
          <cell r="C51636" t="str">
            <v>70771</v>
          </cell>
          <cell r="D51636" t="str">
            <v>Sucre</v>
          </cell>
        </row>
        <row r="51637">
          <cell r="C51637" t="str">
            <v>70820</v>
          </cell>
          <cell r="D51637" t="str">
            <v>Santiago de Tolú</v>
          </cell>
        </row>
        <row r="51638">
          <cell r="C51638" t="str">
            <v>70820</v>
          </cell>
          <cell r="D51638" t="str">
            <v>Santiago de Tolú</v>
          </cell>
        </row>
        <row r="51639">
          <cell r="C51639" t="str">
            <v>70820</v>
          </cell>
          <cell r="D51639" t="str">
            <v>Santiago de Tolú</v>
          </cell>
        </row>
        <row r="51640">
          <cell r="C51640" t="str">
            <v>70820</v>
          </cell>
          <cell r="D51640" t="str">
            <v>Santiago de Tolú</v>
          </cell>
        </row>
        <row r="51641">
          <cell r="C51641" t="str">
            <v>70820</v>
          </cell>
          <cell r="D51641" t="str">
            <v>Santiago de Tolú</v>
          </cell>
        </row>
        <row r="51642">
          <cell r="C51642" t="str">
            <v>70820</v>
          </cell>
          <cell r="D51642" t="str">
            <v>Santiago de Tolú</v>
          </cell>
        </row>
        <row r="51643">
          <cell r="C51643" t="str">
            <v>70820</v>
          </cell>
          <cell r="D51643" t="str">
            <v>Santiago de Tolú</v>
          </cell>
        </row>
        <row r="51644">
          <cell r="C51644" t="str">
            <v>70820</v>
          </cell>
          <cell r="D51644" t="str">
            <v>Santiago de Tolú</v>
          </cell>
        </row>
        <row r="51645">
          <cell r="C51645" t="str">
            <v>70820</v>
          </cell>
          <cell r="D51645" t="str">
            <v>Santiago de Tolú</v>
          </cell>
        </row>
        <row r="51646">
          <cell r="C51646" t="str">
            <v>70820</v>
          </cell>
          <cell r="D51646" t="str">
            <v>Santiago de Tolú</v>
          </cell>
        </row>
        <row r="51647">
          <cell r="C51647" t="str">
            <v>70820</v>
          </cell>
          <cell r="D51647" t="str">
            <v>Santiago de Tolú</v>
          </cell>
        </row>
        <row r="51648">
          <cell r="C51648" t="str">
            <v>70820</v>
          </cell>
          <cell r="D51648" t="str">
            <v>Santiago de Tolú</v>
          </cell>
        </row>
        <row r="51649">
          <cell r="C51649" t="str">
            <v>70820</v>
          </cell>
          <cell r="D51649" t="str">
            <v>Santiago de Tolú</v>
          </cell>
        </row>
        <row r="51650">
          <cell r="C51650" t="str">
            <v>70820</v>
          </cell>
          <cell r="D51650" t="str">
            <v>Santiago de Tolú</v>
          </cell>
        </row>
        <row r="51651">
          <cell r="C51651" t="str">
            <v>70820</v>
          </cell>
          <cell r="D51651" t="str">
            <v>Santiago de Tolú</v>
          </cell>
        </row>
        <row r="51652">
          <cell r="C51652" t="str">
            <v>70820</v>
          </cell>
          <cell r="D51652" t="str">
            <v>Santiago de Tolú</v>
          </cell>
        </row>
        <row r="51653">
          <cell r="C51653" t="str">
            <v>70820</v>
          </cell>
          <cell r="D51653" t="str">
            <v>Santiago de Tolú</v>
          </cell>
        </row>
        <row r="51654">
          <cell r="C51654" t="str">
            <v>70820</v>
          </cell>
          <cell r="D51654" t="str">
            <v>Santiago de Tolú</v>
          </cell>
        </row>
        <row r="51655">
          <cell r="C51655" t="str">
            <v>70820</v>
          </cell>
          <cell r="D51655" t="str">
            <v>Santiago de Tolú</v>
          </cell>
        </row>
        <row r="51656">
          <cell r="C51656" t="str">
            <v>70820</v>
          </cell>
          <cell r="D51656" t="str">
            <v>Santiago de Tolú</v>
          </cell>
        </row>
        <row r="51657">
          <cell r="C51657" t="str">
            <v>70820</v>
          </cell>
          <cell r="D51657" t="str">
            <v>Santiago de Tolú</v>
          </cell>
        </row>
        <row r="51658">
          <cell r="C51658" t="str">
            <v>70820</v>
          </cell>
          <cell r="D51658" t="str">
            <v>Santiago de Tolú</v>
          </cell>
        </row>
        <row r="51659">
          <cell r="C51659" t="str">
            <v>70820</v>
          </cell>
          <cell r="D51659" t="str">
            <v>Santiago de Tolú</v>
          </cell>
        </row>
        <row r="51660">
          <cell r="C51660" t="str">
            <v>70820</v>
          </cell>
          <cell r="D51660" t="str">
            <v>Santiago de Tolú</v>
          </cell>
        </row>
        <row r="51661">
          <cell r="C51661" t="str">
            <v>70820</v>
          </cell>
          <cell r="D51661" t="str">
            <v>Santiago de Tolú</v>
          </cell>
        </row>
        <row r="51662">
          <cell r="C51662" t="str">
            <v>70820</v>
          </cell>
          <cell r="D51662" t="str">
            <v>Santiago de Tolú</v>
          </cell>
        </row>
        <row r="51663">
          <cell r="C51663" t="str">
            <v>70820</v>
          </cell>
          <cell r="D51663" t="str">
            <v>Santiago de Tolú</v>
          </cell>
        </row>
        <row r="51664">
          <cell r="C51664" t="str">
            <v>70820</v>
          </cell>
          <cell r="D51664" t="str">
            <v>Santiago de Tolú</v>
          </cell>
        </row>
        <row r="51665">
          <cell r="C51665" t="str">
            <v>70820</v>
          </cell>
          <cell r="D51665" t="str">
            <v>Santiago de Tolú</v>
          </cell>
        </row>
        <row r="51666">
          <cell r="C51666" t="str">
            <v>70820</v>
          </cell>
          <cell r="D51666" t="str">
            <v>Santiago de Tolú</v>
          </cell>
        </row>
        <row r="51667">
          <cell r="C51667" t="str">
            <v>70820</v>
          </cell>
          <cell r="D51667" t="str">
            <v>Santiago de Tolú</v>
          </cell>
        </row>
        <row r="51668">
          <cell r="C51668" t="str">
            <v>70820</v>
          </cell>
          <cell r="D51668" t="str">
            <v>Santiago de Tolú</v>
          </cell>
        </row>
        <row r="51669">
          <cell r="C51669" t="str">
            <v>70820</v>
          </cell>
          <cell r="D51669" t="str">
            <v>Santiago de Tolú</v>
          </cell>
        </row>
        <row r="51670">
          <cell r="C51670" t="str">
            <v>70820</v>
          </cell>
          <cell r="D51670" t="str">
            <v>Santiago de Tolú</v>
          </cell>
        </row>
        <row r="51671">
          <cell r="C51671" t="str">
            <v>70820</v>
          </cell>
          <cell r="D51671" t="str">
            <v>Santiago de Tolú</v>
          </cell>
        </row>
        <row r="51672">
          <cell r="C51672" t="str">
            <v>70820</v>
          </cell>
          <cell r="D51672" t="str">
            <v>Santiago de Tolú</v>
          </cell>
        </row>
        <row r="51673">
          <cell r="C51673" t="str">
            <v>70820</v>
          </cell>
          <cell r="D51673" t="str">
            <v>Santiago de Tolú</v>
          </cell>
        </row>
        <row r="51674">
          <cell r="C51674" t="str">
            <v>70820</v>
          </cell>
          <cell r="D51674" t="str">
            <v>Santiago de Tolú</v>
          </cell>
        </row>
        <row r="51675">
          <cell r="C51675" t="str">
            <v>70820</v>
          </cell>
          <cell r="D51675" t="str">
            <v>Santiago de Tolú</v>
          </cell>
        </row>
        <row r="51676">
          <cell r="C51676" t="str">
            <v>70820</v>
          </cell>
          <cell r="D51676" t="str">
            <v>Santiago de Tolú</v>
          </cell>
        </row>
        <row r="51677">
          <cell r="C51677" t="str">
            <v>70820</v>
          </cell>
          <cell r="D51677" t="str">
            <v>Santiago de Tolú</v>
          </cell>
        </row>
        <row r="51678">
          <cell r="C51678" t="str">
            <v>70820</v>
          </cell>
          <cell r="D51678" t="str">
            <v>Santiago de Tolú</v>
          </cell>
        </row>
        <row r="51679">
          <cell r="C51679" t="str">
            <v>70820</v>
          </cell>
          <cell r="D51679" t="str">
            <v>Santiago de Tolú</v>
          </cell>
        </row>
        <row r="51680">
          <cell r="C51680" t="str">
            <v>70820</v>
          </cell>
          <cell r="D51680" t="str">
            <v>Santiago de Tolú</v>
          </cell>
        </row>
        <row r="51681">
          <cell r="C51681" t="str">
            <v>70820</v>
          </cell>
          <cell r="D51681" t="str">
            <v>Santiago de Tolú</v>
          </cell>
        </row>
        <row r="51682">
          <cell r="C51682" t="str">
            <v>70820</v>
          </cell>
          <cell r="D51682" t="str">
            <v>Santiago de Tolú</v>
          </cell>
        </row>
        <row r="51683">
          <cell r="C51683" t="str">
            <v>70820</v>
          </cell>
          <cell r="D51683" t="str">
            <v>Santiago de Tolú</v>
          </cell>
        </row>
        <row r="51684">
          <cell r="C51684" t="str">
            <v>70820</v>
          </cell>
          <cell r="D51684" t="str">
            <v>Santiago de Tolú</v>
          </cell>
        </row>
        <row r="51685">
          <cell r="C51685" t="str">
            <v>70820</v>
          </cell>
          <cell r="D51685" t="str">
            <v>Santiago de Tolú</v>
          </cell>
        </row>
        <row r="51686">
          <cell r="C51686" t="str">
            <v>70820</v>
          </cell>
          <cell r="D51686" t="str">
            <v>Santiago de Tolú</v>
          </cell>
        </row>
        <row r="51687">
          <cell r="C51687" t="str">
            <v>70820</v>
          </cell>
          <cell r="D51687" t="str">
            <v>Santiago de Tolú</v>
          </cell>
        </row>
        <row r="51688">
          <cell r="C51688" t="str">
            <v>70820</v>
          </cell>
          <cell r="D51688" t="str">
            <v>Santiago de Tolú</v>
          </cell>
        </row>
        <row r="51689">
          <cell r="C51689" t="str">
            <v>70820</v>
          </cell>
          <cell r="D51689" t="str">
            <v>Santiago de Tolú</v>
          </cell>
        </row>
        <row r="51690">
          <cell r="C51690" t="str">
            <v>70820</v>
          </cell>
          <cell r="D51690" t="str">
            <v>Santiago de Tolú</v>
          </cell>
        </row>
        <row r="51691">
          <cell r="C51691" t="str">
            <v>70823</v>
          </cell>
          <cell r="D51691" t="str">
            <v>Tolú Viejo</v>
          </cell>
        </row>
        <row r="51692">
          <cell r="C51692" t="str">
            <v>70823</v>
          </cell>
          <cell r="D51692" t="str">
            <v>Tolú Viejo</v>
          </cell>
        </row>
        <row r="51693">
          <cell r="C51693" t="str">
            <v>70823</v>
          </cell>
          <cell r="D51693" t="str">
            <v>Tolú Viejo</v>
          </cell>
        </row>
        <row r="51694">
          <cell r="C51694" t="str">
            <v>70823</v>
          </cell>
          <cell r="D51694" t="str">
            <v>Tolú Viejo</v>
          </cell>
        </row>
        <row r="51695">
          <cell r="C51695" t="str">
            <v>70823</v>
          </cell>
          <cell r="D51695" t="str">
            <v>Tolú Viejo</v>
          </cell>
        </row>
        <row r="51696">
          <cell r="C51696" t="str">
            <v>70823</v>
          </cell>
          <cell r="D51696" t="str">
            <v>Tolú Viejo</v>
          </cell>
        </row>
        <row r="51697">
          <cell r="C51697" t="str">
            <v>70823</v>
          </cell>
          <cell r="D51697" t="str">
            <v>Tolú Viejo</v>
          </cell>
        </row>
        <row r="51698">
          <cell r="C51698" t="str">
            <v>70823</v>
          </cell>
          <cell r="D51698" t="str">
            <v>Tolú Viejo</v>
          </cell>
        </row>
        <row r="51699">
          <cell r="C51699" t="str">
            <v>70823</v>
          </cell>
          <cell r="D51699" t="str">
            <v>Tolú Viejo</v>
          </cell>
        </row>
        <row r="51700">
          <cell r="C51700" t="str">
            <v>70823</v>
          </cell>
          <cell r="D51700" t="str">
            <v>Tolú Viejo</v>
          </cell>
        </row>
        <row r="51701">
          <cell r="C51701" t="str">
            <v>70823</v>
          </cell>
          <cell r="D51701" t="str">
            <v>Tolú Viejo</v>
          </cell>
        </row>
        <row r="51702">
          <cell r="C51702" t="str">
            <v>70823</v>
          </cell>
          <cell r="D51702" t="str">
            <v>Tolú Viejo</v>
          </cell>
        </row>
        <row r="51703">
          <cell r="C51703" t="str">
            <v>70823</v>
          </cell>
          <cell r="D51703" t="str">
            <v>Tolú Viejo</v>
          </cell>
        </row>
        <row r="51704">
          <cell r="C51704" t="str">
            <v>70823</v>
          </cell>
          <cell r="D51704" t="str">
            <v>Tolú Viejo</v>
          </cell>
        </row>
        <row r="51705">
          <cell r="C51705" t="str">
            <v>70823</v>
          </cell>
          <cell r="D51705" t="str">
            <v>Tolú Viejo</v>
          </cell>
        </row>
        <row r="51706">
          <cell r="C51706" t="str">
            <v>70823</v>
          </cell>
          <cell r="D51706" t="str">
            <v>Tolú Viejo</v>
          </cell>
        </row>
        <row r="51707">
          <cell r="C51707" t="str">
            <v>70823</v>
          </cell>
          <cell r="D51707" t="str">
            <v>Tolú Viejo</v>
          </cell>
        </row>
        <row r="51708">
          <cell r="C51708" t="str">
            <v>70823</v>
          </cell>
          <cell r="D51708" t="str">
            <v>Tolú Viejo</v>
          </cell>
        </row>
        <row r="51709">
          <cell r="C51709" t="str">
            <v>70823</v>
          </cell>
          <cell r="D51709" t="str">
            <v>Tolú Viejo</v>
          </cell>
        </row>
        <row r="51710">
          <cell r="C51710" t="str">
            <v>70823</v>
          </cell>
          <cell r="D51710" t="str">
            <v>Tolú Viejo</v>
          </cell>
        </row>
        <row r="51711">
          <cell r="C51711" t="str">
            <v>70823</v>
          </cell>
          <cell r="D51711" t="str">
            <v>Tolú Viejo</v>
          </cell>
        </row>
        <row r="51712">
          <cell r="C51712" t="str">
            <v>70823</v>
          </cell>
          <cell r="D51712" t="str">
            <v>Tolú Viejo</v>
          </cell>
        </row>
        <row r="51713">
          <cell r="C51713" t="str">
            <v>70823</v>
          </cell>
          <cell r="D51713" t="str">
            <v>Tolú Viejo</v>
          </cell>
        </row>
        <row r="51714">
          <cell r="C51714" t="str">
            <v>70823</v>
          </cell>
          <cell r="D51714" t="str">
            <v>Tolú Viejo</v>
          </cell>
        </row>
        <row r="51715">
          <cell r="C51715" t="str">
            <v>70823</v>
          </cell>
          <cell r="D51715" t="str">
            <v>Tolú Viejo</v>
          </cell>
        </row>
        <row r="51716">
          <cell r="C51716" t="str">
            <v>70823</v>
          </cell>
          <cell r="D51716" t="str">
            <v>Tolú Viejo</v>
          </cell>
        </row>
        <row r="51717">
          <cell r="C51717" t="str">
            <v>70823</v>
          </cell>
          <cell r="D51717" t="str">
            <v>Tolú Viejo</v>
          </cell>
        </row>
        <row r="51718">
          <cell r="C51718" t="str">
            <v>70823</v>
          </cell>
          <cell r="D51718" t="str">
            <v>Tolú Viejo</v>
          </cell>
        </row>
        <row r="51719">
          <cell r="C51719" t="str">
            <v>70823</v>
          </cell>
          <cell r="D51719" t="str">
            <v>Tolú Viejo</v>
          </cell>
        </row>
        <row r="51720">
          <cell r="C51720" t="str">
            <v>70823</v>
          </cell>
          <cell r="D51720" t="str">
            <v>Tolú Viejo</v>
          </cell>
        </row>
        <row r="51721">
          <cell r="C51721" t="str">
            <v>70823</v>
          </cell>
          <cell r="D51721" t="str">
            <v>Tolú Viejo</v>
          </cell>
        </row>
        <row r="51722">
          <cell r="C51722" t="str">
            <v>70823</v>
          </cell>
          <cell r="D51722" t="str">
            <v>Tolú Viejo</v>
          </cell>
        </row>
        <row r="51723">
          <cell r="C51723" t="str">
            <v>70823</v>
          </cell>
          <cell r="D51723" t="str">
            <v>Tolú Viejo</v>
          </cell>
        </row>
        <row r="51724">
          <cell r="C51724" t="str">
            <v>70823</v>
          </cell>
          <cell r="D51724" t="str">
            <v>Tolú Viejo</v>
          </cell>
        </row>
        <row r="51725">
          <cell r="C51725" t="str">
            <v>70823</v>
          </cell>
          <cell r="D51725" t="str">
            <v>Tolú Viejo</v>
          </cell>
        </row>
        <row r="51726">
          <cell r="C51726" t="str">
            <v>70823</v>
          </cell>
          <cell r="D51726" t="str">
            <v>Tolú Viejo</v>
          </cell>
        </row>
        <row r="51727">
          <cell r="C51727" t="str">
            <v>70823</v>
          </cell>
          <cell r="D51727" t="str">
            <v>Tolú Viejo</v>
          </cell>
        </row>
        <row r="51728">
          <cell r="C51728" t="str">
            <v>70823</v>
          </cell>
          <cell r="D51728" t="str">
            <v>Tolú Viejo</v>
          </cell>
        </row>
        <row r="51729">
          <cell r="C51729" t="str">
            <v>70823</v>
          </cell>
          <cell r="D51729" t="str">
            <v>Tolú Viejo</v>
          </cell>
        </row>
        <row r="51730">
          <cell r="C51730" t="str">
            <v>70823</v>
          </cell>
          <cell r="D51730" t="str">
            <v>Tolú Viejo</v>
          </cell>
        </row>
        <row r="51731">
          <cell r="C51731" t="str">
            <v>70823</v>
          </cell>
          <cell r="D51731" t="str">
            <v>Tolú Viejo</v>
          </cell>
        </row>
        <row r="51732">
          <cell r="C51732" t="str">
            <v>70823</v>
          </cell>
          <cell r="D51732" t="str">
            <v>Tolú Viejo</v>
          </cell>
        </row>
        <row r="51733">
          <cell r="C51733" t="str">
            <v>70823</v>
          </cell>
          <cell r="D51733" t="str">
            <v>Tolú Viejo</v>
          </cell>
        </row>
        <row r="51734">
          <cell r="C51734" t="str">
            <v>70823</v>
          </cell>
          <cell r="D51734" t="str">
            <v>Tolú Viejo</v>
          </cell>
        </row>
        <row r="51735">
          <cell r="C51735" t="str">
            <v>70823</v>
          </cell>
          <cell r="D51735" t="str">
            <v>Tolú Viejo</v>
          </cell>
        </row>
        <row r="51736">
          <cell r="C51736" t="str">
            <v>70823</v>
          </cell>
          <cell r="D51736" t="str">
            <v>Tolú Viejo</v>
          </cell>
        </row>
        <row r="51737">
          <cell r="C51737" t="str">
            <v>70823</v>
          </cell>
          <cell r="D51737" t="str">
            <v>Tolú Viejo</v>
          </cell>
        </row>
        <row r="51738">
          <cell r="C51738" t="str">
            <v>70823</v>
          </cell>
          <cell r="D51738" t="str">
            <v>Tolú Viejo</v>
          </cell>
        </row>
        <row r="51739">
          <cell r="C51739" t="str">
            <v>70823</v>
          </cell>
          <cell r="D51739" t="str">
            <v>Tolú Viejo</v>
          </cell>
        </row>
        <row r="51740">
          <cell r="C51740" t="str">
            <v>70823</v>
          </cell>
          <cell r="D51740" t="str">
            <v>Tolú Viejo</v>
          </cell>
        </row>
        <row r="51741">
          <cell r="C51741" t="str">
            <v>70823</v>
          </cell>
          <cell r="D51741" t="str">
            <v>Tolú Viejo</v>
          </cell>
        </row>
        <row r="51742">
          <cell r="C51742" t="str">
            <v>70823</v>
          </cell>
          <cell r="D51742" t="str">
            <v>Tolú Viejo</v>
          </cell>
        </row>
        <row r="51743">
          <cell r="C51743" t="str">
            <v>70823</v>
          </cell>
          <cell r="D51743" t="str">
            <v>Tolú Viejo</v>
          </cell>
        </row>
        <row r="51744">
          <cell r="C51744" t="str">
            <v>70823</v>
          </cell>
          <cell r="D51744" t="str">
            <v>Tolú Viejo</v>
          </cell>
        </row>
        <row r="51745">
          <cell r="C51745" t="str">
            <v>73001</v>
          </cell>
          <cell r="D51745" t="str">
            <v>Ibagué</v>
          </cell>
        </row>
        <row r="51746">
          <cell r="C51746" t="str">
            <v>73001</v>
          </cell>
          <cell r="D51746" t="str">
            <v>Ibagué</v>
          </cell>
        </row>
        <row r="51747">
          <cell r="C51747" t="str">
            <v>73001</v>
          </cell>
          <cell r="D51747" t="str">
            <v>Ibagué</v>
          </cell>
        </row>
        <row r="51748">
          <cell r="C51748" t="str">
            <v>73001</v>
          </cell>
          <cell r="D51748" t="str">
            <v>Ibagué</v>
          </cell>
        </row>
        <row r="51749">
          <cell r="C51749" t="str">
            <v>73001</v>
          </cell>
          <cell r="D51749" t="str">
            <v>Ibagué</v>
          </cell>
        </row>
        <row r="51750">
          <cell r="C51750" t="str">
            <v>73001</v>
          </cell>
          <cell r="D51750" t="str">
            <v>Ibagué</v>
          </cell>
        </row>
        <row r="51751">
          <cell r="C51751" t="str">
            <v>73001</v>
          </cell>
          <cell r="D51751" t="str">
            <v>Ibagué</v>
          </cell>
        </row>
        <row r="51752">
          <cell r="C51752" t="str">
            <v>73001</v>
          </cell>
          <cell r="D51752" t="str">
            <v>Ibagué</v>
          </cell>
        </row>
        <row r="51753">
          <cell r="C51753" t="str">
            <v>73001</v>
          </cell>
          <cell r="D51753" t="str">
            <v>Ibagué</v>
          </cell>
        </row>
        <row r="51754">
          <cell r="C51754" t="str">
            <v>73001</v>
          </cell>
          <cell r="D51754" t="str">
            <v>Ibagué</v>
          </cell>
        </row>
        <row r="51755">
          <cell r="C51755" t="str">
            <v>73001</v>
          </cell>
          <cell r="D51755" t="str">
            <v>Ibagué</v>
          </cell>
        </row>
        <row r="51756">
          <cell r="C51756" t="str">
            <v>73001</v>
          </cell>
          <cell r="D51756" t="str">
            <v>Ibagué</v>
          </cell>
        </row>
        <row r="51757">
          <cell r="C51757" t="str">
            <v>73001</v>
          </cell>
          <cell r="D51757" t="str">
            <v>Ibagué</v>
          </cell>
        </row>
        <row r="51758">
          <cell r="C51758" t="str">
            <v>73001</v>
          </cell>
          <cell r="D51758" t="str">
            <v>Ibagué</v>
          </cell>
        </row>
        <row r="51759">
          <cell r="C51759" t="str">
            <v>73001</v>
          </cell>
          <cell r="D51759" t="str">
            <v>Ibagué</v>
          </cell>
        </row>
        <row r="51760">
          <cell r="C51760" t="str">
            <v>73001</v>
          </cell>
          <cell r="D51760" t="str">
            <v>Ibagué</v>
          </cell>
        </row>
        <row r="51761">
          <cell r="C51761" t="str">
            <v>73001</v>
          </cell>
          <cell r="D51761" t="str">
            <v>Ibagué</v>
          </cell>
        </row>
        <row r="51762">
          <cell r="C51762" t="str">
            <v>73001</v>
          </cell>
          <cell r="D51762" t="str">
            <v>Ibagué</v>
          </cell>
        </row>
        <row r="51763">
          <cell r="C51763" t="str">
            <v>73001</v>
          </cell>
          <cell r="D51763" t="str">
            <v>Ibagué</v>
          </cell>
        </row>
        <row r="51764">
          <cell r="C51764" t="str">
            <v>73001</v>
          </cell>
          <cell r="D51764" t="str">
            <v>Ibagué</v>
          </cell>
        </row>
        <row r="51765">
          <cell r="C51765" t="str">
            <v>73001</v>
          </cell>
          <cell r="D51765" t="str">
            <v>Ibagué</v>
          </cell>
        </row>
        <row r="51766">
          <cell r="C51766" t="str">
            <v>73001</v>
          </cell>
          <cell r="D51766" t="str">
            <v>Ibagué</v>
          </cell>
        </row>
        <row r="51767">
          <cell r="C51767" t="str">
            <v>73001</v>
          </cell>
          <cell r="D51767" t="str">
            <v>Ibagué</v>
          </cell>
        </row>
        <row r="51768">
          <cell r="C51768" t="str">
            <v>73001</v>
          </cell>
          <cell r="D51768" t="str">
            <v>Ibagué</v>
          </cell>
        </row>
        <row r="51769">
          <cell r="C51769" t="str">
            <v>73001</v>
          </cell>
          <cell r="D51769" t="str">
            <v>Ibagué</v>
          </cell>
        </row>
        <row r="51770">
          <cell r="C51770" t="str">
            <v>73001</v>
          </cell>
          <cell r="D51770" t="str">
            <v>Ibagué</v>
          </cell>
        </row>
        <row r="51771">
          <cell r="C51771" t="str">
            <v>73001</v>
          </cell>
          <cell r="D51771" t="str">
            <v>Ibagué</v>
          </cell>
        </row>
        <row r="51772">
          <cell r="C51772" t="str">
            <v>73001</v>
          </cell>
          <cell r="D51772" t="str">
            <v>Ibagué</v>
          </cell>
        </row>
        <row r="51773">
          <cell r="C51773" t="str">
            <v>73001</v>
          </cell>
          <cell r="D51773" t="str">
            <v>Ibagué</v>
          </cell>
        </row>
        <row r="51774">
          <cell r="C51774" t="str">
            <v>73001</v>
          </cell>
          <cell r="D51774" t="str">
            <v>Ibagué</v>
          </cell>
        </row>
        <row r="51775">
          <cell r="C51775" t="str">
            <v>73001</v>
          </cell>
          <cell r="D51775" t="str">
            <v>Ibagué</v>
          </cell>
        </row>
        <row r="51776">
          <cell r="C51776" t="str">
            <v>73001</v>
          </cell>
          <cell r="D51776" t="str">
            <v>Ibagué</v>
          </cell>
        </row>
        <row r="51777">
          <cell r="C51777" t="str">
            <v>73001</v>
          </cell>
          <cell r="D51777" t="str">
            <v>Ibagué</v>
          </cell>
        </row>
        <row r="51778">
          <cell r="C51778" t="str">
            <v>73001</v>
          </cell>
          <cell r="D51778" t="str">
            <v>Ibagué</v>
          </cell>
        </row>
        <row r="51779">
          <cell r="C51779" t="str">
            <v>73001</v>
          </cell>
          <cell r="D51779" t="str">
            <v>Ibagué</v>
          </cell>
        </row>
        <row r="51780">
          <cell r="C51780" t="str">
            <v>73001</v>
          </cell>
          <cell r="D51780" t="str">
            <v>Ibagué</v>
          </cell>
        </row>
        <row r="51781">
          <cell r="C51781" t="str">
            <v>73001</v>
          </cell>
          <cell r="D51781" t="str">
            <v>Ibagué</v>
          </cell>
        </row>
        <row r="51782">
          <cell r="C51782" t="str">
            <v>73001</v>
          </cell>
          <cell r="D51782" t="str">
            <v>Ibagué</v>
          </cell>
        </row>
        <row r="51783">
          <cell r="C51783" t="str">
            <v>73001</v>
          </cell>
          <cell r="D51783" t="str">
            <v>Ibagué</v>
          </cell>
        </row>
        <row r="51784">
          <cell r="C51784" t="str">
            <v>73001</v>
          </cell>
          <cell r="D51784" t="str">
            <v>Ibagué</v>
          </cell>
        </row>
        <row r="51785">
          <cell r="C51785" t="str">
            <v>73001</v>
          </cell>
          <cell r="D51785" t="str">
            <v>Ibagué</v>
          </cell>
        </row>
        <row r="51786">
          <cell r="C51786" t="str">
            <v>73001</v>
          </cell>
          <cell r="D51786" t="str">
            <v>Ibagué</v>
          </cell>
        </row>
        <row r="51787">
          <cell r="C51787" t="str">
            <v>73001</v>
          </cell>
          <cell r="D51787" t="str">
            <v>Ibagué</v>
          </cell>
        </row>
        <row r="51788">
          <cell r="C51788" t="str">
            <v>73001</v>
          </cell>
          <cell r="D51788" t="str">
            <v>Ibagué</v>
          </cell>
        </row>
        <row r="51789">
          <cell r="C51789" t="str">
            <v>73001</v>
          </cell>
          <cell r="D51789" t="str">
            <v>Ibagué</v>
          </cell>
        </row>
        <row r="51790">
          <cell r="C51790" t="str">
            <v>73001</v>
          </cell>
          <cell r="D51790" t="str">
            <v>Ibagué</v>
          </cell>
        </row>
        <row r="51791">
          <cell r="C51791" t="str">
            <v>73001</v>
          </cell>
          <cell r="D51791" t="str">
            <v>Ibagué</v>
          </cell>
        </row>
        <row r="51792">
          <cell r="C51792" t="str">
            <v>73001</v>
          </cell>
          <cell r="D51792" t="str">
            <v>Ibagué</v>
          </cell>
        </row>
        <row r="51793">
          <cell r="C51793" t="str">
            <v>73001</v>
          </cell>
          <cell r="D51793" t="str">
            <v>Ibagué</v>
          </cell>
        </row>
        <row r="51794">
          <cell r="C51794" t="str">
            <v>73001</v>
          </cell>
          <cell r="D51794" t="str">
            <v>Ibagué</v>
          </cell>
        </row>
        <row r="51795">
          <cell r="C51795" t="str">
            <v>73001</v>
          </cell>
          <cell r="D51795" t="str">
            <v>Ibagué</v>
          </cell>
        </row>
        <row r="51796">
          <cell r="C51796" t="str">
            <v>73001</v>
          </cell>
          <cell r="D51796" t="str">
            <v>Ibagué</v>
          </cell>
        </row>
        <row r="51797">
          <cell r="C51797" t="str">
            <v>73001</v>
          </cell>
          <cell r="D51797" t="str">
            <v>Ibagué</v>
          </cell>
        </row>
        <row r="51798">
          <cell r="C51798" t="str">
            <v>73001</v>
          </cell>
          <cell r="D51798" t="str">
            <v>Ibagué</v>
          </cell>
        </row>
        <row r="51799">
          <cell r="C51799" t="str">
            <v>73024</v>
          </cell>
          <cell r="D51799" t="str">
            <v>Alpujarra</v>
          </cell>
        </row>
        <row r="51800">
          <cell r="C51800" t="str">
            <v>73024</v>
          </cell>
          <cell r="D51800" t="str">
            <v>Alpujarra</v>
          </cell>
        </row>
        <row r="51801">
          <cell r="C51801" t="str">
            <v>73024</v>
          </cell>
          <cell r="D51801" t="str">
            <v>Alpujarra</v>
          </cell>
        </row>
        <row r="51802">
          <cell r="C51802" t="str">
            <v>73024</v>
          </cell>
          <cell r="D51802" t="str">
            <v>Alpujarra</v>
          </cell>
        </row>
        <row r="51803">
          <cell r="C51803" t="str">
            <v>73024</v>
          </cell>
          <cell r="D51803" t="str">
            <v>Alpujarra</v>
          </cell>
        </row>
        <row r="51804">
          <cell r="C51804" t="str">
            <v>73024</v>
          </cell>
          <cell r="D51804" t="str">
            <v>Alpujarra</v>
          </cell>
        </row>
        <row r="51805">
          <cell r="C51805" t="str">
            <v>73024</v>
          </cell>
          <cell r="D51805" t="str">
            <v>Alpujarra</v>
          </cell>
        </row>
        <row r="51806">
          <cell r="C51806" t="str">
            <v>73024</v>
          </cell>
          <cell r="D51806" t="str">
            <v>Alpujarra</v>
          </cell>
        </row>
        <row r="51807">
          <cell r="C51807" t="str">
            <v>73024</v>
          </cell>
          <cell r="D51807" t="str">
            <v>Alpujarra</v>
          </cell>
        </row>
        <row r="51808">
          <cell r="C51808" t="str">
            <v>73024</v>
          </cell>
          <cell r="D51808" t="str">
            <v>Alpujarra</v>
          </cell>
        </row>
        <row r="51809">
          <cell r="C51809" t="str">
            <v>73024</v>
          </cell>
          <cell r="D51809" t="str">
            <v>Alpujarra</v>
          </cell>
        </row>
        <row r="51810">
          <cell r="C51810" t="str">
            <v>73024</v>
          </cell>
          <cell r="D51810" t="str">
            <v>Alpujarra</v>
          </cell>
        </row>
        <row r="51811">
          <cell r="C51811" t="str">
            <v>73024</v>
          </cell>
          <cell r="D51811" t="str">
            <v>Alpujarra</v>
          </cell>
        </row>
        <row r="51812">
          <cell r="C51812" t="str">
            <v>73024</v>
          </cell>
          <cell r="D51812" t="str">
            <v>Alpujarra</v>
          </cell>
        </row>
        <row r="51813">
          <cell r="C51813" t="str">
            <v>73024</v>
          </cell>
          <cell r="D51813" t="str">
            <v>Alpujarra</v>
          </cell>
        </row>
        <row r="51814">
          <cell r="C51814" t="str">
            <v>73024</v>
          </cell>
          <cell r="D51814" t="str">
            <v>Alpujarra</v>
          </cell>
        </row>
        <row r="51815">
          <cell r="C51815" t="str">
            <v>73024</v>
          </cell>
          <cell r="D51815" t="str">
            <v>Alpujarra</v>
          </cell>
        </row>
        <row r="51816">
          <cell r="C51816" t="str">
            <v>73024</v>
          </cell>
          <cell r="D51816" t="str">
            <v>Alpujarra</v>
          </cell>
        </row>
        <row r="51817">
          <cell r="C51817" t="str">
            <v>73024</v>
          </cell>
          <cell r="D51817" t="str">
            <v>Alpujarra</v>
          </cell>
        </row>
        <row r="51818">
          <cell r="C51818" t="str">
            <v>73024</v>
          </cell>
          <cell r="D51818" t="str">
            <v>Alpujarra</v>
          </cell>
        </row>
        <row r="51819">
          <cell r="C51819" t="str">
            <v>73024</v>
          </cell>
          <cell r="D51819" t="str">
            <v>Alpujarra</v>
          </cell>
        </row>
        <row r="51820">
          <cell r="C51820" t="str">
            <v>73024</v>
          </cell>
          <cell r="D51820" t="str">
            <v>Alpujarra</v>
          </cell>
        </row>
        <row r="51821">
          <cell r="C51821" t="str">
            <v>73024</v>
          </cell>
          <cell r="D51821" t="str">
            <v>Alpujarra</v>
          </cell>
        </row>
        <row r="51822">
          <cell r="C51822" t="str">
            <v>73024</v>
          </cell>
          <cell r="D51822" t="str">
            <v>Alpujarra</v>
          </cell>
        </row>
        <row r="51823">
          <cell r="C51823" t="str">
            <v>73024</v>
          </cell>
          <cell r="D51823" t="str">
            <v>Alpujarra</v>
          </cell>
        </row>
        <row r="51824">
          <cell r="C51824" t="str">
            <v>73024</v>
          </cell>
          <cell r="D51824" t="str">
            <v>Alpujarra</v>
          </cell>
        </row>
        <row r="51825">
          <cell r="C51825" t="str">
            <v>73024</v>
          </cell>
          <cell r="D51825" t="str">
            <v>Alpujarra</v>
          </cell>
        </row>
        <row r="51826">
          <cell r="C51826" t="str">
            <v>73024</v>
          </cell>
          <cell r="D51826" t="str">
            <v>Alpujarra</v>
          </cell>
        </row>
        <row r="51827">
          <cell r="C51827" t="str">
            <v>73024</v>
          </cell>
          <cell r="D51827" t="str">
            <v>Alpujarra</v>
          </cell>
        </row>
        <row r="51828">
          <cell r="C51828" t="str">
            <v>73024</v>
          </cell>
          <cell r="D51828" t="str">
            <v>Alpujarra</v>
          </cell>
        </row>
        <row r="51829">
          <cell r="C51829" t="str">
            <v>73024</v>
          </cell>
          <cell r="D51829" t="str">
            <v>Alpujarra</v>
          </cell>
        </row>
        <row r="51830">
          <cell r="C51830" t="str">
            <v>73024</v>
          </cell>
          <cell r="D51830" t="str">
            <v>Alpujarra</v>
          </cell>
        </row>
        <row r="51831">
          <cell r="C51831" t="str">
            <v>73024</v>
          </cell>
          <cell r="D51831" t="str">
            <v>Alpujarra</v>
          </cell>
        </row>
        <row r="51832">
          <cell r="C51832" t="str">
            <v>73024</v>
          </cell>
          <cell r="D51832" t="str">
            <v>Alpujarra</v>
          </cell>
        </row>
        <row r="51833">
          <cell r="C51833" t="str">
            <v>73024</v>
          </cell>
          <cell r="D51833" t="str">
            <v>Alpujarra</v>
          </cell>
        </row>
        <row r="51834">
          <cell r="C51834" t="str">
            <v>73024</v>
          </cell>
          <cell r="D51834" t="str">
            <v>Alpujarra</v>
          </cell>
        </row>
        <row r="51835">
          <cell r="C51835" t="str">
            <v>73024</v>
          </cell>
          <cell r="D51835" t="str">
            <v>Alpujarra</v>
          </cell>
        </row>
        <row r="51836">
          <cell r="C51836" t="str">
            <v>73024</v>
          </cell>
          <cell r="D51836" t="str">
            <v>Alpujarra</v>
          </cell>
        </row>
        <row r="51837">
          <cell r="C51837" t="str">
            <v>73024</v>
          </cell>
          <cell r="D51837" t="str">
            <v>Alpujarra</v>
          </cell>
        </row>
        <row r="51838">
          <cell r="C51838" t="str">
            <v>73024</v>
          </cell>
          <cell r="D51838" t="str">
            <v>Alpujarra</v>
          </cell>
        </row>
        <row r="51839">
          <cell r="C51839" t="str">
            <v>73024</v>
          </cell>
          <cell r="D51839" t="str">
            <v>Alpujarra</v>
          </cell>
        </row>
        <row r="51840">
          <cell r="C51840" t="str">
            <v>73024</v>
          </cell>
          <cell r="D51840" t="str">
            <v>Alpujarra</v>
          </cell>
        </row>
        <row r="51841">
          <cell r="C51841" t="str">
            <v>73024</v>
          </cell>
          <cell r="D51841" t="str">
            <v>Alpujarra</v>
          </cell>
        </row>
        <row r="51842">
          <cell r="C51842" t="str">
            <v>73024</v>
          </cell>
          <cell r="D51842" t="str">
            <v>Alpujarra</v>
          </cell>
        </row>
        <row r="51843">
          <cell r="C51843" t="str">
            <v>73024</v>
          </cell>
          <cell r="D51843" t="str">
            <v>Alpujarra</v>
          </cell>
        </row>
        <row r="51844">
          <cell r="C51844" t="str">
            <v>73024</v>
          </cell>
          <cell r="D51844" t="str">
            <v>Alpujarra</v>
          </cell>
        </row>
        <row r="51845">
          <cell r="C51845" t="str">
            <v>73024</v>
          </cell>
          <cell r="D51845" t="str">
            <v>Alpujarra</v>
          </cell>
        </row>
        <row r="51846">
          <cell r="C51846" t="str">
            <v>73024</v>
          </cell>
          <cell r="D51846" t="str">
            <v>Alpujarra</v>
          </cell>
        </row>
        <row r="51847">
          <cell r="C51847" t="str">
            <v>73024</v>
          </cell>
          <cell r="D51847" t="str">
            <v>Alpujarra</v>
          </cell>
        </row>
        <row r="51848">
          <cell r="C51848" t="str">
            <v>73024</v>
          </cell>
          <cell r="D51848" t="str">
            <v>Alpujarra</v>
          </cell>
        </row>
        <row r="51849">
          <cell r="C51849" t="str">
            <v>73024</v>
          </cell>
          <cell r="D51849" t="str">
            <v>Alpujarra</v>
          </cell>
        </row>
        <row r="51850">
          <cell r="C51850" t="str">
            <v>73024</v>
          </cell>
          <cell r="D51850" t="str">
            <v>Alpujarra</v>
          </cell>
        </row>
        <row r="51851">
          <cell r="C51851" t="str">
            <v>73024</v>
          </cell>
          <cell r="D51851" t="str">
            <v>Alpujarra</v>
          </cell>
        </row>
        <row r="51852">
          <cell r="C51852" t="str">
            <v>73024</v>
          </cell>
          <cell r="D51852" t="str">
            <v>Alpujarra</v>
          </cell>
        </row>
        <row r="51853">
          <cell r="C51853" t="str">
            <v>73026</v>
          </cell>
          <cell r="D51853" t="str">
            <v>Alvarado</v>
          </cell>
        </row>
        <row r="51854">
          <cell r="C51854" t="str">
            <v>73026</v>
          </cell>
          <cell r="D51854" t="str">
            <v>Alvarado</v>
          </cell>
        </row>
        <row r="51855">
          <cell r="C51855" t="str">
            <v>73026</v>
          </cell>
          <cell r="D51855" t="str">
            <v>Alvarado</v>
          </cell>
        </row>
        <row r="51856">
          <cell r="C51856" t="str">
            <v>73026</v>
          </cell>
          <cell r="D51856" t="str">
            <v>Alvarado</v>
          </cell>
        </row>
        <row r="51857">
          <cell r="C51857" t="str">
            <v>73026</v>
          </cell>
          <cell r="D51857" t="str">
            <v>Alvarado</v>
          </cell>
        </row>
        <row r="51858">
          <cell r="C51858" t="str">
            <v>73026</v>
          </cell>
          <cell r="D51858" t="str">
            <v>Alvarado</v>
          </cell>
        </row>
        <row r="51859">
          <cell r="C51859" t="str">
            <v>73026</v>
          </cell>
          <cell r="D51859" t="str">
            <v>Alvarado</v>
          </cell>
        </row>
        <row r="51860">
          <cell r="C51860" t="str">
            <v>73026</v>
          </cell>
          <cell r="D51860" t="str">
            <v>Alvarado</v>
          </cell>
        </row>
        <row r="51861">
          <cell r="C51861" t="str">
            <v>73026</v>
          </cell>
          <cell r="D51861" t="str">
            <v>Alvarado</v>
          </cell>
        </row>
        <row r="51862">
          <cell r="C51862" t="str">
            <v>73026</v>
          </cell>
          <cell r="D51862" t="str">
            <v>Alvarado</v>
          </cell>
        </row>
        <row r="51863">
          <cell r="C51863" t="str">
            <v>73026</v>
          </cell>
          <cell r="D51863" t="str">
            <v>Alvarado</v>
          </cell>
        </row>
        <row r="51864">
          <cell r="C51864" t="str">
            <v>73026</v>
          </cell>
          <cell r="D51864" t="str">
            <v>Alvarado</v>
          </cell>
        </row>
        <row r="51865">
          <cell r="C51865" t="str">
            <v>73026</v>
          </cell>
          <cell r="D51865" t="str">
            <v>Alvarado</v>
          </cell>
        </row>
        <row r="51866">
          <cell r="C51866" t="str">
            <v>73026</v>
          </cell>
          <cell r="D51866" t="str">
            <v>Alvarado</v>
          </cell>
        </row>
        <row r="51867">
          <cell r="C51867" t="str">
            <v>73026</v>
          </cell>
          <cell r="D51867" t="str">
            <v>Alvarado</v>
          </cell>
        </row>
        <row r="51868">
          <cell r="C51868" t="str">
            <v>73026</v>
          </cell>
          <cell r="D51868" t="str">
            <v>Alvarado</v>
          </cell>
        </row>
        <row r="51869">
          <cell r="C51869" t="str">
            <v>73026</v>
          </cell>
          <cell r="D51869" t="str">
            <v>Alvarado</v>
          </cell>
        </row>
        <row r="51870">
          <cell r="C51870" t="str">
            <v>73026</v>
          </cell>
          <cell r="D51870" t="str">
            <v>Alvarado</v>
          </cell>
        </row>
        <row r="51871">
          <cell r="C51871" t="str">
            <v>73026</v>
          </cell>
          <cell r="D51871" t="str">
            <v>Alvarado</v>
          </cell>
        </row>
        <row r="51872">
          <cell r="C51872" t="str">
            <v>73026</v>
          </cell>
          <cell r="D51872" t="str">
            <v>Alvarado</v>
          </cell>
        </row>
        <row r="51873">
          <cell r="C51873" t="str">
            <v>73026</v>
          </cell>
          <cell r="D51873" t="str">
            <v>Alvarado</v>
          </cell>
        </row>
        <row r="51874">
          <cell r="C51874" t="str">
            <v>73026</v>
          </cell>
          <cell r="D51874" t="str">
            <v>Alvarado</v>
          </cell>
        </row>
        <row r="51875">
          <cell r="C51875" t="str">
            <v>73026</v>
          </cell>
          <cell r="D51875" t="str">
            <v>Alvarado</v>
          </cell>
        </row>
        <row r="51876">
          <cell r="C51876" t="str">
            <v>73026</v>
          </cell>
          <cell r="D51876" t="str">
            <v>Alvarado</v>
          </cell>
        </row>
        <row r="51877">
          <cell r="C51877" t="str">
            <v>73026</v>
          </cell>
          <cell r="D51877" t="str">
            <v>Alvarado</v>
          </cell>
        </row>
        <row r="51878">
          <cell r="C51878" t="str">
            <v>73026</v>
          </cell>
          <cell r="D51878" t="str">
            <v>Alvarado</v>
          </cell>
        </row>
        <row r="51879">
          <cell r="C51879" t="str">
            <v>73026</v>
          </cell>
          <cell r="D51879" t="str">
            <v>Alvarado</v>
          </cell>
        </row>
        <row r="51880">
          <cell r="C51880" t="str">
            <v>73026</v>
          </cell>
          <cell r="D51880" t="str">
            <v>Alvarado</v>
          </cell>
        </row>
        <row r="51881">
          <cell r="C51881" t="str">
            <v>73026</v>
          </cell>
          <cell r="D51881" t="str">
            <v>Alvarado</v>
          </cell>
        </row>
        <row r="51882">
          <cell r="C51882" t="str">
            <v>73026</v>
          </cell>
          <cell r="D51882" t="str">
            <v>Alvarado</v>
          </cell>
        </row>
        <row r="51883">
          <cell r="C51883" t="str">
            <v>73026</v>
          </cell>
          <cell r="D51883" t="str">
            <v>Alvarado</v>
          </cell>
        </row>
        <row r="51884">
          <cell r="C51884" t="str">
            <v>73026</v>
          </cell>
          <cell r="D51884" t="str">
            <v>Alvarado</v>
          </cell>
        </row>
        <row r="51885">
          <cell r="C51885" t="str">
            <v>73026</v>
          </cell>
          <cell r="D51885" t="str">
            <v>Alvarado</v>
          </cell>
        </row>
        <row r="51886">
          <cell r="C51886" t="str">
            <v>73026</v>
          </cell>
          <cell r="D51886" t="str">
            <v>Alvarado</v>
          </cell>
        </row>
        <row r="51887">
          <cell r="C51887" t="str">
            <v>73026</v>
          </cell>
          <cell r="D51887" t="str">
            <v>Alvarado</v>
          </cell>
        </row>
        <row r="51888">
          <cell r="C51888" t="str">
            <v>73026</v>
          </cell>
          <cell r="D51888" t="str">
            <v>Alvarado</v>
          </cell>
        </row>
        <row r="51889">
          <cell r="C51889" t="str">
            <v>73026</v>
          </cell>
          <cell r="D51889" t="str">
            <v>Alvarado</v>
          </cell>
        </row>
        <row r="51890">
          <cell r="C51890" t="str">
            <v>73026</v>
          </cell>
          <cell r="D51890" t="str">
            <v>Alvarado</v>
          </cell>
        </row>
        <row r="51891">
          <cell r="C51891" t="str">
            <v>73026</v>
          </cell>
          <cell r="D51891" t="str">
            <v>Alvarado</v>
          </cell>
        </row>
        <row r="51892">
          <cell r="C51892" t="str">
            <v>73026</v>
          </cell>
          <cell r="D51892" t="str">
            <v>Alvarado</v>
          </cell>
        </row>
        <row r="51893">
          <cell r="C51893" t="str">
            <v>73026</v>
          </cell>
          <cell r="D51893" t="str">
            <v>Alvarado</v>
          </cell>
        </row>
        <row r="51894">
          <cell r="C51894" t="str">
            <v>73026</v>
          </cell>
          <cell r="D51894" t="str">
            <v>Alvarado</v>
          </cell>
        </row>
        <row r="51895">
          <cell r="C51895" t="str">
            <v>73026</v>
          </cell>
          <cell r="D51895" t="str">
            <v>Alvarado</v>
          </cell>
        </row>
        <row r="51896">
          <cell r="C51896" t="str">
            <v>73026</v>
          </cell>
          <cell r="D51896" t="str">
            <v>Alvarado</v>
          </cell>
        </row>
        <row r="51897">
          <cell r="C51897" t="str">
            <v>73026</v>
          </cell>
          <cell r="D51897" t="str">
            <v>Alvarado</v>
          </cell>
        </row>
        <row r="51898">
          <cell r="C51898" t="str">
            <v>73026</v>
          </cell>
          <cell r="D51898" t="str">
            <v>Alvarado</v>
          </cell>
        </row>
        <row r="51899">
          <cell r="C51899" t="str">
            <v>73026</v>
          </cell>
          <cell r="D51899" t="str">
            <v>Alvarado</v>
          </cell>
        </row>
        <row r="51900">
          <cell r="C51900" t="str">
            <v>73026</v>
          </cell>
          <cell r="D51900" t="str">
            <v>Alvarado</v>
          </cell>
        </row>
        <row r="51901">
          <cell r="C51901" t="str">
            <v>73026</v>
          </cell>
          <cell r="D51901" t="str">
            <v>Alvarado</v>
          </cell>
        </row>
        <row r="51902">
          <cell r="C51902" t="str">
            <v>73026</v>
          </cell>
          <cell r="D51902" t="str">
            <v>Alvarado</v>
          </cell>
        </row>
        <row r="51903">
          <cell r="C51903" t="str">
            <v>73026</v>
          </cell>
          <cell r="D51903" t="str">
            <v>Alvarado</v>
          </cell>
        </row>
        <row r="51904">
          <cell r="C51904" t="str">
            <v>73026</v>
          </cell>
          <cell r="D51904" t="str">
            <v>Alvarado</v>
          </cell>
        </row>
        <row r="51905">
          <cell r="C51905" t="str">
            <v>73026</v>
          </cell>
          <cell r="D51905" t="str">
            <v>Alvarado</v>
          </cell>
        </row>
        <row r="51906">
          <cell r="C51906" t="str">
            <v>73026</v>
          </cell>
          <cell r="D51906" t="str">
            <v>Alvarado</v>
          </cell>
        </row>
        <row r="51907">
          <cell r="C51907" t="str">
            <v>73030</v>
          </cell>
          <cell r="D51907" t="str">
            <v>Ambalema</v>
          </cell>
        </row>
        <row r="51908">
          <cell r="C51908" t="str">
            <v>73030</v>
          </cell>
          <cell r="D51908" t="str">
            <v>Ambalema</v>
          </cell>
        </row>
        <row r="51909">
          <cell r="C51909" t="str">
            <v>73030</v>
          </cell>
          <cell r="D51909" t="str">
            <v>Ambalema</v>
          </cell>
        </row>
        <row r="51910">
          <cell r="C51910" t="str">
            <v>73030</v>
          </cell>
          <cell r="D51910" t="str">
            <v>Ambalema</v>
          </cell>
        </row>
        <row r="51911">
          <cell r="C51911" t="str">
            <v>73030</v>
          </cell>
          <cell r="D51911" t="str">
            <v>Ambalema</v>
          </cell>
        </row>
        <row r="51912">
          <cell r="C51912" t="str">
            <v>73030</v>
          </cell>
          <cell r="D51912" t="str">
            <v>Ambalema</v>
          </cell>
        </row>
        <row r="51913">
          <cell r="C51913" t="str">
            <v>73030</v>
          </cell>
          <cell r="D51913" t="str">
            <v>Ambalema</v>
          </cell>
        </row>
        <row r="51914">
          <cell r="C51914" t="str">
            <v>73030</v>
          </cell>
          <cell r="D51914" t="str">
            <v>Ambalema</v>
          </cell>
        </row>
        <row r="51915">
          <cell r="C51915" t="str">
            <v>73030</v>
          </cell>
          <cell r="D51915" t="str">
            <v>Ambalema</v>
          </cell>
        </row>
        <row r="51916">
          <cell r="C51916" t="str">
            <v>73030</v>
          </cell>
          <cell r="D51916" t="str">
            <v>Ambalema</v>
          </cell>
        </row>
        <row r="51917">
          <cell r="C51917" t="str">
            <v>73030</v>
          </cell>
          <cell r="D51917" t="str">
            <v>Ambalema</v>
          </cell>
        </row>
        <row r="51918">
          <cell r="C51918" t="str">
            <v>73030</v>
          </cell>
          <cell r="D51918" t="str">
            <v>Ambalema</v>
          </cell>
        </row>
        <row r="51919">
          <cell r="C51919" t="str">
            <v>73030</v>
          </cell>
          <cell r="D51919" t="str">
            <v>Ambalema</v>
          </cell>
        </row>
        <row r="51920">
          <cell r="C51920" t="str">
            <v>73030</v>
          </cell>
          <cell r="D51920" t="str">
            <v>Ambalema</v>
          </cell>
        </row>
        <row r="51921">
          <cell r="C51921" t="str">
            <v>73030</v>
          </cell>
          <cell r="D51921" t="str">
            <v>Ambalema</v>
          </cell>
        </row>
        <row r="51922">
          <cell r="C51922" t="str">
            <v>73030</v>
          </cell>
          <cell r="D51922" t="str">
            <v>Ambalema</v>
          </cell>
        </row>
        <row r="51923">
          <cell r="C51923" t="str">
            <v>73030</v>
          </cell>
          <cell r="D51923" t="str">
            <v>Ambalema</v>
          </cell>
        </row>
        <row r="51924">
          <cell r="C51924" t="str">
            <v>73030</v>
          </cell>
          <cell r="D51924" t="str">
            <v>Ambalema</v>
          </cell>
        </row>
        <row r="51925">
          <cell r="C51925" t="str">
            <v>73030</v>
          </cell>
          <cell r="D51925" t="str">
            <v>Ambalema</v>
          </cell>
        </row>
        <row r="51926">
          <cell r="C51926" t="str">
            <v>73030</v>
          </cell>
          <cell r="D51926" t="str">
            <v>Ambalema</v>
          </cell>
        </row>
        <row r="51927">
          <cell r="C51927" t="str">
            <v>73030</v>
          </cell>
          <cell r="D51927" t="str">
            <v>Ambalema</v>
          </cell>
        </row>
        <row r="51928">
          <cell r="C51928" t="str">
            <v>73030</v>
          </cell>
          <cell r="D51928" t="str">
            <v>Ambalema</v>
          </cell>
        </row>
        <row r="51929">
          <cell r="C51929" t="str">
            <v>73030</v>
          </cell>
          <cell r="D51929" t="str">
            <v>Ambalema</v>
          </cell>
        </row>
        <row r="51930">
          <cell r="C51930" t="str">
            <v>73030</v>
          </cell>
          <cell r="D51930" t="str">
            <v>Ambalema</v>
          </cell>
        </row>
        <row r="51931">
          <cell r="C51931" t="str">
            <v>73030</v>
          </cell>
          <cell r="D51931" t="str">
            <v>Ambalema</v>
          </cell>
        </row>
        <row r="51932">
          <cell r="C51932" t="str">
            <v>73030</v>
          </cell>
          <cell r="D51932" t="str">
            <v>Ambalema</v>
          </cell>
        </row>
        <row r="51933">
          <cell r="C51933" t="str">
            <v>73030</v>
          </cell>
          <cell r="D51933" t="str">
            <v>Ambalema</v>
          </cell>
        </row>
        <row r="51934">
          <cell r="C51934" t="str">
            <v>73030</v>
          </cell>
          <cell r="D51934" t="str">
            <v>Ambalema</v>
          </cell>
        </row>
        <row r="51935">
          <cell r="C51935" t="str">
            <v>73030</v>
          </cell>
          <cell r="D51935" t="str">
            <v>Ambalema</v>
          </cell>
        </row>
        <row r="51936">
          <cell r="C51936" t="str">
            <v>73030</v>
          </cell>
          <cell r="D51936" t="str">
            <v>Ambalema</v>
          </cell>
        </row>
        <row r="51937">
          <cell r="C51937" t="str">
            <v>73030</v>
          </cell>
          <cell r="D51937" t="str">
            <v>Ambalema</v>
          </cell>
        </row>
        <row r="51938">
          <cell r="C51938" t="str">
            <v>73030</v>
          </cell>
          <cell r="D51938" t="str">
            <v>Ambalema</v>
          </cell>
        </row>
        <row r="51939">
          <cell r="C51939" t="str">
            <v>73030</v>
          </cell>
          <cell r="D51939" t="str">
            <v>Ambalema</v>
          </cell>
        </row>
        <row r="51940">
          <cell r="C51940" t="str">
            <v>73030</v>
          </cell>
          <cell r="D51940" t="str">
            <v>Ambalema</v>
          </cell>
        </row>
        <row r="51941">
          <cell r="C51941" t="str">
            <v>73030</v>
          </cell>
          <cell r="D51941" t="str">
            <v>Ambalema</v>
          </cell>
        </row>
        <row r="51942">
          <cell r="C51942" t="str">
            <v>73030</v>
          </cell>
          <cell r="D51942" t="str">
            <v>Ambalema</v>
          </cell>
        </row>
        <row r="51943">
          <cell r="C51943" t="str">
            <v>73030</v>
          </cell>
          <cell r="D51943" t="str">
            <v>Ambalema</v>
          </cell>
        </row>
        <row r="51944">
          <cell r="C51944" t="str">
            <v>73030</v>
          </cell>
          <cell r="D51944" t="str">
            <v>Ambalema</v>
          </cell>
        </row>
        <row r="51945">
          <cell r="C51945" t="str">
            <v>73030</v>
          </cell>
          <cell r="D51945" t="str">
            <v>Ambalema</v>
          </cell>
        </row>
        <row r="51946">
          <cell r="C51946" t="str">
            <v>73030</v>
          </cell>
          <cell r="D51946" t="str">
            <v>Ambalema</v>
          </cell>
        </row>
        <row r="51947">
          <cell r="C51947" t="str">
            <v>73030</v>
          </cell>
          <cell r="D51947" t="str">
            <v>Ambalema</v>
          </cell>
        </row>
        <row r="51948">
          <cell r="C51948" t="str">
            <v>73030</v>
          </cell>
          <cell r="D51948" t="str">
            <v>Ambalema</v>
          </cell>
        </row>
        <row r="51949">
          <cell r="C51949" t="str">
            <v>73030</v>
          </cell>
          <cell r="D51949" t="str">
            <v>Ambalema</v>
          </cell>
        </row>
        <row r="51950">
          <cell r="C51950" t="str">
            <v>73030</v>
          </cell>
          <cell r="D51950" t="str">
            <v>Ambalema</v>
          </cell>
        </row>
        <row r="51951">
          <cell r="C51951" t="str">
            <v>73030</v>
          </cell>
          <cell r="D51951" t="str">
            <v>Ambalema</v>
          </cell>
        </row>
        <row r="51952">
          <cell r="C51952" t="str">
            <v>73030</v>
          </cell>
          <cell r="D51952" t="str">
            <v>Ambalema</v>
          </cell>
        </row>
        <row r="51953">
          <cell r="C51953" t="str">
            <v>73030</v>
          </cell>
          <cell r="D51953" t="str">
            <v>Ambalema</v>
          </cell>
        </row>
        <row r="51954">
          <cell r="C51954" t="str">
            <v>73030</v>
          </cell>
          <cell r="D51954" t="str">
            <v>Ambalema</v>
          </cell>
        </row>
        <row r="51955">
          <cell r="C51955" t="str">
            <v>73030</v>
          </cell>
          <cell r="D51955" t="str">
            <v>Ambalema</v>
          </cell>
        </row>
        <row r="51956">
          <cell r="C51956" t="str">
            <v>73030</v>
          </cell>
          <cell r="D51956" t="str">
            <v>Ambalema</v>
          </cell>
        </row>
        <row r="51957">
          <cell r="C51957" t="str">
            <v>73030</v>
          </cell>
          <cell r="D51957" t="str">
            <v>Ambalema</v>
          </cell>
        </row>
        <row r="51958">
          <cell r="C51958" t="str">
            <v>73030</v>
          </cell>
          <cell r="D51958" t="str">
            <v>Ambalema</v>
          </cell>
        </row>
        <row r="51959">
          <cell r="C51959" t="str">
            <v>73030</v>
          </cell>
          <cell r="D51959" t="str">
            <v>Ambalema</v>
          </cell>
        </row>
        <row r="51960">
          <cell r="C51960" t="str">
            <v>73030</v>
          </cell>
          <cell r="D51960" t="str">
            <v>Ambalema</v>
          </cell>
        </row>
        <row r="51961">
          <cell r="C51961" t="str">
            <v>73043</v>
          </cell>
          <cell r="D51961" t="str">
            <v>Anzoátegui</v>
          </cell>
        </row>
        <row r="51962">
          <cell r="C51962" t="str">
            <v>73043</v>
          </cell>
          <cell r="D51962" t="str">
            <v>Anzoátegui</v>
          </cell>
        </row>
        <row r="51963">
          <cell r="C51963" t="str">
            <v>73043</v>
          </cell>
          <cell r="D51963" t="str">
            <v>Anzoátegui</v>
          </cell>
        </row>
        <row r="51964">
          <cell r="C51964" t="str">
            <v>73043</v>
          </cell>
          <cell r="D51964" t="str">
            <v>Anzoátegui</v>
          </cell>
        </row>
        <row r="51965">
          <cell r="C51965" t="str">
            <v>73043</v>
          </cell>
          <cell r="D51965" t="str">
            <v>Anzoátegui</v>
          </cell>
        </row>
        <row r="51966">
          <cell r="C51966" t="str">
            <v>73043</v>
          </cell>
          <cell r="D51966" t="str">
            <v>Anzoátegui</v>
          </cell>
        </row>
        <row r="51967">
          <cell r="C51967" t="str">
            <v>73043</v>
          </cell>
          <cell r="D51967" t="str">
            <v>Anzoátegui</v>
          </cell>
        </row>
        <row r="51968">
          <cell r="C51968" t="str">
            <v>73043</v>
          </cell>
          <cell r="D51968" t="str">
            <v>Anzoátegui</v>
          </cell>
        </row>
        <row r="51969">
          <cell r="C51969" t="str">
            <v>73043</v>
          </cell>
          <cell r="D51969" t="str">
            <v>Anzoátegui</v>
          </cell>
        </row>
        <row r="51970">
          <cell r="C51970" t="str">
            <v>73043</v>
          </cell>
          <cell r="D51970" t="str">
            <v>Anzoátegui</v>
          </cell>
        </row>
        <row r="51971">
          <cell r="C51971" t="str">
            <v>73043</v>
          </cell>
          <cell r="D51971" t="str">
            <v>Anzoátegui</v>
          </cell>
        </row>
        <row r="51972">
          <cell r="C51972" t="str">
            <v>73043</v>
          </cell>
          <cell r="D51972" t="str">
            <v>Anzoátegui</v>
          </cell>
        </row>
        <row r="51973">
          <cell r="C51973" t="str">
            <v>73043</v>
          </cell>
          <cell r="D51973" t="str">
            <v>Anzoátegui</v>
          </cell>
        </row>
        <row r="51974">
          <cell r="C51974" t="str">
            <v>73043</v>
          </cell>
          <cell r="D51974" t="str">
            <v>Anzoátegui</v>
          </cell>
        </row>
        <row r="51975">
          <cell r="C51975" t="str">
            <v>73043</v>
          </cell>
          <cell r="D51975" t="str">
            <v>Anzoátegui</v>
          </cell>
        </row>
        <row r="51976">
          <cell r="C51976" t="str">
            <v>73043</v>
          </cell>
          <cell r="D51976" t="str">
            <v>Anzoátegui</v>
          </cell>
        </row>
        <row r="51977">
          <cell r="C51977" t="str">
            <v>73043</v>
          </cell>
          <cell r="D51977" t="str">
            <v>Anzoátegui</v>
          </cell>
        </row>
        <row r="51978">
          <cell r="C51978" t="str">
            <v>73043</v>
          </cell>
          <cell r="D51978" t="str">
            <v>Anzoátegui</v>
          </cell>
        </row>
        <row r="51979">
          <cell r="C51979" t="str">
            <v>73043</v>
          </cell>
          <cell r="D51979" t="str">
            <v>Anzoátegui</v>
          </cell>
        </row>
        <row r="51980">
          <cell r="C51980" t="str">
            <v>73043</v>
          </cell>
          <cell r="D51980" t="str">
            <v>Anzoátegui</v>
          </cell>
        </row>
        <row r="51981">
          <cell r="C51981" t="str">
            <v>73043</v>
          </cell>
          <cell r="D51981" t="str">
            <v>Anzoátegui</v>
          </cell>
        </row>
        <row r="51982">
          <cell r="C51982" t="str">
            <v>73043</v>
          </cell>
          <cell r="D51982" t="str">
            <v>Anzoátegui</v>
          </cell>
        </row>
        <row r="51983">
          <cell r="C51983" t="str">
            <v>73043</v>
          </cell>
          <cell r="D51983" t="str">
            <v>Anzoátegui</v>
          </cell>
        </row>
        <row r="51984">
          <cell r="C51984" t="str">
            <v>73043</v>
          </cell>
          <cell r="D51984" t="str">
            <v>Anzoátegui</v>
          </cell>
        </row>
        <row r="51985">
          <cell r="C51985" t="str">
            <v>73043</v>
          </cell>
          <cell r="D51985" t="str">
            <v>Anzoátegui</v>
          </cell>
        </row>
        <row r="51986">
          <cell r="C51986" t="str">
            <v>73043</v>
          </cell>
          <cell r="D51986" t="str">
            <v>Anzoátegui</v>
          </cell>
        </row>
        <row r="51987">
          <cell r="C51987" t="str">
            <v>73043</v>
          </cell>
          <cell r="D51987" t="str">
            <v>Anzoátegui</v>
          </cell>
        </row>
        <row r="51988">
          <cell r="C51988" t="str">
            <v>73043</v>
          </cell>
          <cell r="D51988" t="str">
            <v>Anzoátegui</v>
          </cell>
        </row>
        <row r="51989">
          <cell r="C51989" t="str">
            <v>73043</v>
          </cell>
          <cell r="D51989" t="str">
            <v>Anzoátegui</v>
          </cell>
        </row>
        <row r="51990">
          <cell r="C51990" t="str">
            <v>73043</v>
          </cell>
          <cell r="D51990" t="str">
            <v>Anzoátegui</v>
          </cell>
        </row>
        <row r="51991">
          <cell r="C51991" t="str">
            <v>73043</v>
          </cell>
          <cell r="D51991" t="str">
            <v>Anzoátegui</v>
          </cell>
        </row>
        <row r="51992">
          <cell r="C51992" t="str">
            <v>73043</v>
          </cell>
          <cell r="D51992" t="str">
            <v>Anzoátegui</v>
          </cell>
        </row>
        <row r="51993">
          <cell r="C51993" t="str">
            <v>73043</v>
          </cell>
          <cell r="D51993" t="str">
            <v>Anzoátegui</v>
          </cell>
        </row>
        <row r="51994">
          <cell r="C51994" t="str">
            <v>73043</v>
          </cell>
          <cell r="D51994" t="str">
            <v>Anzoátegui</v>
          </cell>
        </row>
        <row r="51995">
          <cell r="C51995" t="str">
            <v>73043</v>
          </cell>
          <cell r="D51995" t="str">
            <v>Anzoátegui</v>
          </cell>
        </row>
        <row r="51996">
          <cell r="C51996" t="str">
            <v>73043</v>
          </cell>
          <cell r="D51996" t="str">
            <v>Anzoátegui</v>
          </cell>
        </row>
        <row r="51997">
          <cell r="C51997" t="str">
            <v>73043</v>
          </cell>
          <cell r="D51997" t="str">
            <v>Anzoátegui</v>
          </cell>
        </row>
        <row r="51998">
          <cell r="C51998" t="str">
            <v>73043</v>
          </cell>
          <cell r="D51998" t="str">
            <v>Anzoátegui</v>
          </cell>
        </row>
        <row r="51999">
          <cell r="C51999" t="str">
            <v>73043</v>
          </cell>
          <cell r="D51999" t="str">
            <v>Anzoátegui</v>
          </cell>
        </row>
        <row r="52000">
          <cell r="C52000" t="str">
            <v>73043</v>
          </cell>
          <cell r="D52000" t="str">
            <v>Anzoátegui</v>
          </cell>
        </row>
        <row r="52001">
          <cell r="C52001" t="str">
            <v>73043</v>
          </cell>
          <cell r="D52001" t="str">
            <v>Anzoátegui</v>
          </cell>
        </row>
        <row r="52002">
          <cell r="C52002" t="str">
            <v>73043</v>
          </cell>
          <cell r="D52002" t="str">
            <v>Anzoátegui</v>
          </cell>
        </row>
        <row r="52003">
          <cell r="C52003" t="str">
            <v>73043</v>
          </cell>
          <cell r="D52003" t="str">
            <v>Anzoátegui</v>
          </cell>
        </row>
        <row r="52004">
          <cell r="C52004" t="str">
            <v>73043</v>
          </cell>
          <cell r="D52004" t="str">
            <v>Anzoátegui</v>
          </cell>
        </row>
        <row r="52005">
          <cell r="C52005" t="str">
            <v>73043</v>
          </cell>
          <cell r="D52005" t="str">
            <v>Anzoátegui</v>
          </cell>
        </row>
        <row r="52006">
          <cell r="C52006" t="str">
            <v>73043</v>
          </cell>
          <cell r="D52006" t="str">
            <v>Anzoátegui</v>
          </cell>
        </row>
        <row r="52007">
          <cell r="C52007" t="str">
            <v>73043</v>
          </cell>
          <cell r="D52007" t="str">
            <v>Anzoátegui</v>
          </cell>
        </row>
        <row r="52008">
          <cell r="C52008" t="str">
            <v>73043</v>
          </cell>
          <cell r="D52008" t="str">
            <v>Anzoátegui</v>
          </cell>
        </row>
        <row r="52009">
          <cell r="C52009" t="str">
            <v>73043</v>
          </cell>
          <cell r="D52009" t="str">
            <v>Anzoátegui</v>
          </cell>
        </row>
        <row r="52010">
          <cell r="C52010" t="str">
            <v>73043</v>
          </cell>
          <cell r="D52010" t="str">
            <v>Anzoátegui</v>
          </cell>
        </row>
        <row r="52011">
          <cell r="C52011" t="str">
            <v>73043</v>
          </cell>
          <cell r="D52011" t="str">
            <v>Anzoátegui</v>
          </cell>
        </row>
        <row r="52012">
          <cell r="C52012" t="str">
            <v>73043</v>
          </cell>
          <cell r="D52012" t="str">
            <v>Anzoátegui</v>
          </cell>
        </row>
        <row r="52013">
          <cell r="C52013" t="str">
            <v>73043</v>
          </cell>
          <cell r="D52013" t="str">
            <v>Anzoátegui</v>
          </cell>
        </row>
        <row r="52014">
          <cell r="C52014" t="str">
            <v>73043</v>
          </cell>
          <cell r="D52014" t="str">
            <v>Anzoátegui</v>
          </cell>
        </row>
        <row r="52015">
          <cell r="C52015" t="str">
            <v>73055</v>
          </cell>
          <cell r="D52015" t="str">
            <v>Armero</v>
          </cell>
        </row>
        <row r="52016">
          <cell r="C52016" t="str">
            <v>73055</v>
          </cell>
          <cell r="D52016" t="str">
            <v>Armero</v>
          </cell>
        </row>
        <row r="52017">
          <cell r="C52017" t="str">
            <v>73055</v>
          </cell>
          <cell r="D52017" t="str">
            <v>Armero</v>
          </cell>
        </row>
        <row r="52018">
          <cell r="C52018" t="str">
            <v>73055</v>
          </cell>
          <cell r="D52018" t="str">
            <v>Armero</v>
          </cell>
        </row>
        <row r="52019">
          <cell r="C52019" t="str">
            <v>73055</v>
          </cell>
          <cell r="D52019" t="str">
            <v>Armero</v>
          </cell>
        </row>
        <row r="52020">
          <cell r="C52020" t="str">
            <v>73055</v>
          </cell>
          <cell r="D52020" t="str">
            <v>Armero</v>
          </cell>
        </row>
        <row r="52021">
          <cell r="C52021" t="str">
            <v>73055</v>
          </cell>
          <cell r="D52021" t="str">
            <v>Armero</v>
          </cell>
        </row>
        <row r="52022">
          <cell r="C52022" t="str">
            <v>73055</v>
          </cell>
          <cell r="D52022" t="str">
            <v>Armero</v>
          </cell>
        </row>
        <row r="52023">
          <cell r="C52023" t="str">
            <v>73055</v>
          </cell>
          <cell r="D52023" t="str">
            <v>Armero</v>
          </cell>
        </row>
        <row r="52024">
          <cell r="C52024" t="str">
            <v>73055</v>
          </cell>
          <cell r="D52024" t="str">
            <v>Armero</v>
          </cell>
        </row>
        <row r="52025">
          <cell r="C52025" t="str">
            <v>73055</v>
          </cell>
          <cell r="D52025" t="str">
            <v>Armero</v>
          </cell>
        </row>
        <row r="52026">
          <cell r="C52026" t="str">
            <v>73055</v>
          </cell>
          <cell r="D52026" t="str">
            <v>Armero</v>
          </cell>
        </row>
        <row r="52027">
          <cell r="C52027" t="str">
            <v>73055</v>
          </cell>
          <cell r="D52027" t="str">
            <v>Armero</v>
          </cell>
        </row>
        <row r="52028">
          <cell r="C52028" t="str">
            <v>73055</v>
          </cell>
          <cell r="D52028" t="str">
            <v>Armero</v>
          </cell>
        </row>
        <row r="52029">
          <cell r="C52029" t="str">
            <v>73055</v>
          </cell>
          <cell r="D52029" t="str">
            <v>Armero</v>
          </cell>
        </row>
        <row r="52030">
          <cell r="C52030" t="str">
            <v>73055</v>
          </cell>
          <cell r="D52030" t="str">
            <v>Armero</v>
          </cell>
        </row>
        <row r="52031">
          <cell r="C52031" t="str">
            <v>73055</v>
          </cell>
          <cell r="D52031" t="str">
            <v>Armero</v>
          </cell>
        </row>
        <row r="52032">
          <cell r="C52032" t="str">
            <v>73055</v>
          </cell>
          <cell r="D52032" t="str">
            <v>Armero</v>
          </cell>
        </row>
        <row r="52033">
          <cell r="C52033" t="str">
            <v>73055</v>
          </cell>
          <cell r="D52033" t="str">
            <v>Armero</v>
          </cell>
        </row>
        <row r="52034">
          <cell r="C52034" t="str">
            <v>73055</v>
          </cell>
          <cell r="D52034" t="str">
            <v>Armero</v>
          </cell>
        </row>
        <row r="52035">
          <cell r="C52035" t="str">
            <v>73055</v>
          </cell>
          <cell r="D52035" t="str">
            <v>Armero</v>
          </cell>
        </row>
        <row r="52036">
          <cell r="C52036" t="str">
            <v>73055</v>
          </cell>
          <cell r="D52036" t="str">
            <v>Armero</v>
          </cell>
        </row>
        <row r="52037">
          <cell r="C52037" t="str">
            <v>73055</v>
          </cell>
          <cell r="D52037" t="str">
            <v>Armero</v>
          </cell>
        </row>
        <row r="52038">
          <cell r="C52038" t="str">
            <v>73055</v>
          </cell>
          <cell r="D52038" t="str">
            <v>Armero</v>
          </cell>
        </row>
        <row r="52039">
          <cell r="C52039" t="str">
            <v>73055</v>
          </cell>
          <cell r="D52039" t="str">
            <v>Armero</v>
          </cell>
        </row>
        <row r="52040">
          <cell r="C52040" t="str">
            <v>73055</v>
          </cell>
          <cell r="D52040" t="str">
            <v>Armero</v>
          </cell>
        </row>
        <row r="52041">
          <cell r="C52041" t="str">
            <v>73055</v>
          </cell>
          <cell r="D52041" t="str">
            <v>Armero</v>
          </cell>
        </row>
        <row r="52042">
          <cell r="C52042" t="str">
            <v>73055</v>
          </cell>
          <cell r="D52042" t="str">
            <v>Armero</v>
          </cell>
        </row>
        <row r="52043">
          <cell r="C52043" t="str">
            <v>73055</v>
          </cell>
          <cell r="D52043" t="str">
            <v>Armero</v>
          </cell>
        </row>
        <row r="52044">
          <cell r="C52044" t="str">
            <v>73055</v>
          </cell>
          <cell r="D52044" t="str">
            <v>Armero</v>
          </cell>
        </row>
        <row r="52045">
          <cell r="C52045" t="str">
            <v>73055</v>
          </cell>
          <cell r="D52045" t="str">
            <v>Armero</v>
          </cell>
        </row>
        <row r="52046">
          <cell r="C52046" t="str">
            <v>73055</v>
          </cell>
          <cell r="D52046" t="str">
            <v>Armero</v>
          </cell>
        </row>
        <row r="52047">
          <cell r="C52047" t="str">
            <v>73055</v>
          </cell>
          <cell r="D52047" t="str">
            <v>Armero</v>
          </cell>
        </row>
        <row r="52048">
          <cell r="C52048" t="str">
            <v>73055</v>
          </cell>
          <cell r="D52048" t="str">
            <v>Armero</v>
          </cell>
        </row>
        <row r="52049">
          <cell r="C52049" t="str">
            <v>73055</v>
          </cell>
          <cell r="D52049" t="str">
            <v>Armero</v>
          </cell>
        </row>
        <row r="52050">
          <cell r="C52050" t="str">
            <v>73055</v>
          </cell>
          <cell r="D52050" t="str">
            <v>Armero</v>
          </cell>
        </row>
        <row r="52051">
          <cell r="C52051" t="str">
            <v>73055</v>
          </cell>
          <cell r="D52051" t="str">
            <v>Armero</v>
          </cell>
        </row>
        <row r="52052">
          <cell r="C52052" t="str">
            <v>73055</v>
          </cell>
          <cell r="D52052" t="str">
            <v>Armero</v>
          </cell>
        </row>
        <row r="52053">
          <cell r="C52053" t="str">
            <v>73055</v>
          </cell>
          <cell r="D52053" t="str">
            <v>Armero</v>
          </cell>
        </row>
        <row r="52054">
          <cell r="C52054" t="str">
            <v>73055</v>
          </cell>
          <cell r="D52054" t="str">
            <v>Armero</v>
          </cell>
        </row>
        <row r="52055">
          <cell r="C52055" t="str">
            <v>73055</v>
          </cell>
          <cell r="D52055" t="str">
            <v>Armero</v>
          </cell>
        </row>
        <row r="52056">
          <cell r="C52056" t="str">
            <v>73055</v>
          </cell>
          <cell r="D52056" t="str">
            <v>Armero</v>
          </cell>
        </row>
        <row r="52057">
          <cell r="C52057" t="str">
            <v>73055</v>
          </cell>
          <cell r="D52057" t="str">
            <v>Armero</v>
          </cell>
        </row>
        <row r="52058">
          <cell r="C52058" t="str">
            <v>73055</v>
          </cell>
          <cell r="D52058" t="str">
            <v>Armero</v>
          </cell>
        </row>
        <row r="52059">
          <cell r="C52059" t="str">
            <v>73055</v>
          </cell>
          <cell r="D52059" t="str">
            <v>Armero</v>
          </cell>
        </row>
        <row r="52060">
          <cell r="C52060" t="str">
            <v>73055</v>
          </cell>
          <cell r="D52060" t="str">
            <v>Armero</v>
          </cell>
        </row>
        <row r="52061">
          <cell r="C52061" t="str">
            <v>73055</v>
          </cell>
          <cell r="D52061" t="str">
            <v>Armero</v>
          </cell>
        </row>
        <row r="52062">
          <cell r="C52062" t="str">
            <v>73055</v>
          </cell>
          <cell r="D52062" t="str">
            <v>Armero</v>
          </cell>
        </row>
        <row r="52063">
          <cell r="C52063" t="str">
            <v>73055</v>
          </cell>
          <cell r="D52063" t="str">
            <v>Armero</v>
          </cell>
        </row>
        <row r="52064">
          <cell r="C52064" t="str">
            <v>73055</v>
          </cell>
          <cell r="D52064" t="str">
            <v>Armero</v>
          </cell>
        </row>
        <row r="52065">
          <cell r="C52065" t="str">
            <v>73055</v>
          </cell>
          <cell r="D52065" t="str">
            <v>Armero</v>
          </cell>
        </row>
        <row r="52066">
          <cell r="C52066" t="str">
            <v>73055</v>
          </cell>
          <cell r="D52066" t="str">
            <v>Armero</v>
          </cell>
        </row>
        <row r="52067">
          <cell r="C52067" t="str">
            <v>73055</v>
          </cell>
          <cell r="D52067" t="str">
            <v>Armero</v>
          </cell>
        </row>
        <row r="52068">
          <cell r="C52068" t="str">
            <v>73055</v>
          </cell>
          <cell r="D52068" t="str">
            <v>Armero</v>
          </cell>
        </row>
        <row r="52069">
          <cell r="C52069" t="str">
            <v>73067</v>
          </cell>
          <cell r="D52069" t="str">
            <v>Ataco</v>
          </cell>
        </row>
        <row r="52070">
          <cell r="C52070" t="str">
            <v>73067</v>
          </cell>
          <cell r="D52070" t="str">
            <v>Ataco</v>
          </cell>
        </row>
        <row r="52071">
          <cell r="C52071" t="str">
            <v>73067</v>
          </cell>
          <cell r="D52071" t="str">
            <v>Ataco</v>
          </cell>
        </row>
        <row r="52072">
          <cell r="C52072" t="str">
            <v>73067</v>
          </cell>
          <cell r="D52072" t="str">
            <v>Ataco</v>
          </cell>
        </row>
        <row r="52073">
          <cell r="C52073" t="str">
            <v>73067</v>
          </cell>
          <cell r="D52073" t="str">
            <v>Ataco</v>
          </cell>
        </row>
        <row r="52074">
          <cell r="C52074" t="str">
            <v>73067</v>
          </cell>
          <cell r="D52074" t="str">
            <v>Ataco</v>
          </cell>
        </row>
        <row r="52075">
          <cell r="C52075" t="str">
            <v>73067</v>
          </cell>
          <cell r="D52075" t="str">
            <v>Ataco</v>
          </cell>
        </row>
        <row r="52076">
          <cell r="C52076" t="str">
            <v>73067</v>
          </cell>
          <cell r="D52076" t="str">
            <v>Ataco</v>
          </cell>
        </row>
        <row r="52077">
          <cell r="C52077" t="str">
            <v>73067</v>
          </cell>
          <cell r="D52077" t="str">
            <v>Ataco</v>
          </cell>
        </row>
        <row r="52078">
          <cell r="C52078" t="str">
            <v>73067</v>
          </cell>
          <cell r="D52078" t="str">
            <v>Ataco</v>
          </cell>
        </row>
        <row r="52079">
          <cell r="C52079" t="str">
            <v>73067</v>
          </cell>
          <cell r="D52079" t="str">
            <v>Ataco</v>
          </cell>
        </row>
        <row r="52080">
          <cell r="C52080" t="str">
            <v>73067</v>
          </cell>
          <cell r="D52080" t="str">
            <v>Ataco</v>
          </cell>
        </row>
        <row r="52081">
          <cell r="C52081" t="str">
            <v>73067</v>
          </cell>
          <cell r="D52081" t="str">
            <v>Ataco</v>
          </cell>
        </row>
        <row r="52082">
          <cell r="C52082" t="str">
            <v>73067</v>
          </cell>
          <cell r="D52082" t="str">
            <v>Ataco</v>
          </cell>
        </row>
        <row r="52083">
          <cell r="C52083" t="str">
            <v>73067</v>
          </cell>
          <cell r="D52083" t="str">
            <v>Ataco</v>
          </cell>
        </row>
        <row r="52084">
          <cell r="C52084" t="str">
            <v>73067</v>
          </cell>
          <cell r="D52084" t="str">
            <v>Ataco</v>
          </cell>
        </row>
        <row r="52085">
          <cell r="C52085" t="str">
            <v>73067</v>
          </cell>
          <cell r="D52085" t="str">
            <v>Ataco</v>
          </cell>
        </row>
        <row r="52086">
          <cell r="C52086" t="str">
            <v>73067</v>
          </cell>
          <cell r="D52086" t="str">
            <v>Ataco</v>
          </cell>
        </row>
        <row r="52087">
          <cell r="C52087" t="str">
            <v>73067</v>
          </cell>
          <cell r="D52087" t="str">
            <v>Ataco</v>
          </cell>
        </row>
        <row r="52088">
          <cell r="C52088" t="str">
            <v>73067</v>
          </cell>
          <cell r="D52088" t="str">
            <v>Ataco</v>
          </cell>
        </row>
        <row r="52089">
          <cell r="C52089" t="str">
            <v>73067</v>
          </cell>
          <cell r="D52089" t="str">
            <v>Ataco</v>
          </cell>
        </row>
        <row r="52090">
          <cell r="C52090" t="str">
            <v>73067</v>
          </cell>
          <cell r="D52090" t="str">
            <v>Ataco</v>
          </cell>
        </row>
        <row r="52091">
          <cell r="C52091" t="str">
            <v>73067</v>
          </cell>
          <cell r="D52091" t="str">
            <v>Ataco</v>
          </cell>
        </row>
        <row r="52092">
          <cell r="C52092" t="str">
            <v>73067</v>
          </cell>
          <cell r="D52092" t="str">
            <v>Ataco</v>
          </cell>
        </row>
        <row r="52093">
          <cell r="C52093" t="str">
            <v>73067</v>
          </cell>
          <cell r="D52093" t="str">
            <v>Ataco</v>
          </cell>
        </row>
        <row r="52094">
          <cell r="C52094" t="str">
            <v>73067</v>
          </cell>
          <cell r="D52094" t="str">
            <v>Ataco</v>
          </cell>
        </row>
        <row r="52095">
          <cell r="C52095" t="str">
            <v>73067</v>
          </cell>
          <cell r="D52095" t="str">
            <v>Ataco</v>
          </cell>
        </row>
        <row r="52096">
          <cell r="C52096" t="str">
            <v>73067</v>
          </cell>
          <cell r="D52096" t="str">
            <v>Ataco</v>
          </cell>
        </row>
        <row r="52097">
          <cell r="C52097" t="str">
            <v>73067</v>
          </cell>
          <cell r="D52097" t="str">
            <v>Ataco</v>
          </cell>
        </row>
        <row r="52098">
          <cell r="C52098" t="str">
            <v>73067</v>
          </cell>
          <cell r="D52098" t="str">
            <v>Ataco</v>
          </cell>
        </row>
        <row r="52099">
          <cell r="C52099" t="str">
            <v>73067</v>
          </cell>
          <cell r="D52099" t="str">
            <v>Ataco</v>
          </cell>
        </row>
        <row r="52100">
          <cell r="C52100" t="str">
            <v>73067</v>
          </cell>
          <cell r="D52100" t="str">
            <v>Ataco</v>
          </cell>
        </row>
        <row r="52101">
          <cell r="C52101" t="str">
            <v>73067</v>
          </cell>
          <cell r="D52101" t="str">
            <v>Ataco</v>
          </cell>
        </row>
        <row r="52102">
          <cell r="C52102" t="str">
            <v>73067</v>
          </cell>
          <cell r="D52102" t="str">
            <v>Ataco</v>
          </cell>
        </row>
        <row r="52103">
          <cell r="C52103" t="str">
            <v>73067</v>
          </cell>
          <cell r="D52103" t="str">
            <v>Ataco</v>
          </cell>
        </row>
        <row r="52104">
          <cell r="C52104" t="str">
            <v>73067</v>
          </cell>
          <cell r="D52104" t="str">
            <v>Ataco</v>
          </cell>
        </row>
        <row r="52105">
          <cell r="C52105" t="str">
            <v>73067</v>
          </cell>
          <cell r="D52105" t="str">
            <v>Ataco</v>
          </cell>
        </row>
        <row r="52106">
          <cell r="C52106" t="str">
            <v>73067</v>
          </cell>
          <cell r="D52106" t="str">
            <v>Ataco</v>
          </cell>
        </row>
        <row r="52107">
          <cell r="C52107" t="str">
            <v>73067</v>
          </cell>
          <cell r="D52107" t="str">
            <v>Ataco</v>
          </cell>
        </row>
        <row r="52108">
          <cell r="C52108" t="str">
            <v>73067</v>
          </cell>
          <cell r="D52108" t="str">
            <v>Ataco</v>
          </cell>
        </row>
        <row r="52109">
          <cell r="C52109" t="str">
            <v>73067</v>
          </cell>
          <cell r="D52109" t="str">
            <v>Ataco</v>
          </cell>
        </row>
        <row r="52110">
          <cell r="C52110" t="str">
            <v>73067</v>
          </cell>
          <cell r="D52110" t="str">
            <v>Ataco</v>
          </cell>
        </row>
        <row r="52111">
          <cell r="C52111" t="str">
            <v>73067</v>
          </cell>
          <cell r="D52111" t="str">
            <v>Ataco</v>
          </cell>
        </row>
        <row r="52112">
          <cell r="C52112" t="str">
            <v>73067</v>
          </cell>
          <cell r="D52112" t="str">
            <v>Ataco</v>
          </cell>
        </row>
        <row r="52113">
          <cell r="C52113" t="str">
            <v>73067</v>
          </cell>
          <cell r="D52113" t="str">
            <v>Ataco</v>
          </cell>
        </row>
        <row r="52114">
          <cell r="C52114" t="str">
            <v>73067</v>
          </cell>
          <cell r="D52114" t="str">
            <v>Ataco</v>
          </cell>
        </row>
        <row r="52115">
          <cell r="C52115" t="str">
            <v>73067</v>
          </cell>
          <cell r="D52115" t="str">
            <v>Ataco</v>
          </cell>
        </row>
        <row r="52116">
          <cell r="C52116" t="str">
            <v>73067</v>
          </cell>
          <cell r="D52116" t="str">
            <v>Ataco</v>
          </cell>
        </row>
        <row r="52117">
          <cell r="C52117" t="str">
            <v>73067</v>
          </cell>
          <cell r="D52117" t="str">
            <v>Ataco</v>
          </cell>
        </row>
        <row r="52118">
          <cell r="C52118" t="str">
            <v>73067</v>
          </cell>
          <cell r="D52118" t="str">
            <v>Ataco</v>
          </cell>
        </row>
        <row r="52119">
          <cell r="C52119" t="str">
            <v>73067</v>
          </cell>
          <cell r="D52119" t="str">
            <v>Ataco</v>
          </cell>
        </row>
        <row r="52120">
          <cell r="C52120" t="str">
            <v>73067</v>
          </cell>
          <cell r="D52120" t="str">
            <v>Ataco</v>
          </cell>
        </row>
        <row r="52121">
          <cell r="C52121" t="str">
            <v>73067</v>
          </cell>
          <cell r="D52121" t="str">
            <v>Ataco</v>
          </cell>
        </row>
        <row r="52122">
          <cell r="C52122" t="str">
            <v>73067</v>
          </cell>
          <cell r="D52122" t="str">
            <v>Ataco</v>
          </cell>
        </row>
        <row r="52123">
          <cell r="C52123" t="str">
            <v>73124</v>
          </cell>
          <cell r="D52123" t="str">
            <v>Cajamarca</v>
          </cell>
        </row>
        <row r="52124">
          <cell r="C52124" t="str">
            <v>73124</v>
          </cell>
          <cell r="D52124" t="str">
            <v>Cajamarca</v>
          </cell>
        </row>
        <row r="52125">
          <cell r="C52125" t="str">
            <v>73124</v>
          </cell>
          <cell r="D52125" t="str">
            <v>Cajamarca</v>
          </cell>
        </row>
        <row r="52126">
          <cell r="C52126" t="str">
            <v>73124</v>
          </cell>
          <cell r="D52126" t="str">
            <v>Cajamarca</v>
          </cell>
        </row>
        <row r="52127">
          <cell r="C52127" t="str">
            <v>73124</v>
          </cell>
          <cell r="D52127" t="str">
            <v>Cajamarca</v>
          </cell>
        </row>
        <row r="52128">
          <cell r="C52128" t="str">
            <v>73124</v>
          </cell>
          <cell r="D52128" t="str">
            <v>Cajamarca</v>
          </cell>
        </row>
        <row r="52129">
          <cell r="C52129" t="str">
            <v>73124</v>
          </cell>
          <cell r="D52129" t="str">
            <v>Cajamarca</v>
          </cell>
        </row>
        <row r="52130">
          <cell r="C52130" t="str">
            <v>73124</v>
          </cell>
          <cell r="D52130" t="str">
            <v>Cajamarca</v>
          </cell>
        </row>
        <row r="52131">
          <cell r="C52131" t="str">
            <v>73124</v>
          </cell>
          <cell r="D52131" t="str">
            <v>Cajamarca</v>
          </cell>
        </row>
        <row r="52132">
          <cell r="C52132" t="str">
            <v>73124</v>
          </cell>
          <cell r="D52132" t="str">
            <v>Cajamarca</v>
          </cell>
        </row>
        <row r="52133">
          <cell r="C52133" t="str">
            <v>73124</v>
          </cell>
          <cell r="D52133" t="str">
            <v>Cajamarca</v>
          </cell>
        </row>
        <row r="52134">
          <cell r="C52134" t="str">
            <v>73124</v>
          </cell>
          <cell r="D52134" t="str">
            <v>Cajamarca</v>
          </cell>
        </row>
        <row r="52135">
          <cell r="C52135" t="str">
            <v>73124</v>
          </cell>
          <cell r="D52135" t="str">
            <v>Cajamarca</v>
          </cell>
        </row>
        <row r="52136">
          <cell r="C52136" t="str">
            <v>73124</v>
          </cell>
          <cell r="D52136" t="str">
            <v>Cajamarca</v>
          </cell>
        </row>
        <row r="52137">
          <cell r="C52137" t="str">
            <v>73124</v>
          </cell>
          <cell r="D52137" t="str">
            <v>Cajamarca</v>
          </cell>
        </row>
        <row r="52138">
          <cell r="C52138" t="str">
            <v>73124</v>
          </cell>
          <cell r="D52138" t="str">
            <v>Cajamarca</v>
          </cell>
        </row>
        <row r="52139">
          <cell r="C52139" t="str">
            <v>73124</v>
          </cell>
          <cell r="D52139" t="str">
            <v>Cajamarca</v>
          </cell>
        </row>
        <row r="52140">
          <cell r="C52140" t="str">
            <v>73124</v>
          </cell>
          <cell r="D52140" t="str">
            <v>Cajamarca</v>
          </cell>
        </row>
        <row r="52141">
          <cell r="C52141" t="str">
            <v>73124</v>
          </cell>
          <cell r="D52141" t="str">
            <v>Cajamarca</v>
          </cell>
        </row>
        <row r="52142">
          <cell r="C52142" t="str">
            <v>73124</v>
          </cell>
          <cell r="D52142" t="str">
            <v>Cajamarca</v>
          </cell>
        </row>
        <row r="52143">
          <cell r="C52143" t="str">
            <v>73124</v>
          </cell>
          <cell r="D52143" t="str">
            <v>Cajamarca</v>
          </cell>
        </row>
        <row r="52144">
          <cell r="C52144" t="str">
            <v>73124</v>
          </cell>
          <cell r="D52144" t="str">
            <v>Cajamarca</v>
          </cell>
        </row>
        <row r="52145">
          <cell r="C52145" t="str">
            <v>73124</v>
          </cell>
          <cell r="D52145" t="str">
            <v>Cajamarca</v>
          </cell>
        </row>
        <row r="52146">
          <cell r="C52146" t="str">
            <v>73124</v>
          </cell>
          <cell r="D52146" t="str">
            <v>Cajamarca</v>
          </cell>
        </row>
        <row r="52147">
          <cell r="C52147" t="str">
            <v>73124</v>
          </cell>
          <cell r="D52147" t="str">
            <v>Cajamarca</v>
          </cell>
        </row>
        <row r="52148">
          <cell r="C52148" t="str">
            <v>73124</v>
          </cell>
          <cell r="D52148" t="str">
            <v>Cajamarca</v>
          </cell>
        </row>
        <row r="52149">
          <cell r="C52149" t="str">
            <v>73124</v>
          </cell>
          <cell r="D52149" t="str">
            <v>Cajamarca</v>
          </cell>
        </row>
        <row r="52150">
          <cell r="C52150" t="str">
            <v>73124</v>
          </cell>
          <cell r="D52150" t="str">
            <v>Cajamarca</v>
          </cell>
        </row>
        <row r="52151">
          <cell r="C52151" t="str">
            <v>73124</v>
          </cell>
          <cell r="D52151" t="str">
            <v>Cajamarca</v>
          </cell>
        </row>
        <row r="52152">
          <cell r="C52152" t="str">
            <v>73124</v>
          </cell>
          <cell r="D52152" t="str">
            <v>Cajamarca</v>
          </cell>
        </row>
        <row r="52153">
          <cell r="C52153" t="str">
            <v>73124</v>
          </cell>
          <cell r="D52153" t="str">
            <v>Cajamarca</v>
          </cell>
        </row>
        <row r="52154">
          <cell r="C52154" t="str">
            <v>73124</v>
          </cell>
          <cell r="D52154" t="str">
            <v>Cajamarca</v>
          </cell>
        </row>
        <row r="52155">
          <cell r="C52155" t="str">
            <v>73124</v>
          </cell>
          <cell r="D52155" t="str">
            <v>Cajamarca</v>
          </cell>
        </row>
        <row r="52156">
          <cell r="C52156" t="str">
            <v>73124</v>
          </cell>
          <cell r="D52156" t="str">
            <v>Cajamarca</v>
          </cell>
        </row>
        <row r="52157">
          <cell r="C52157" t="str">
            <v>73124</v>
          </cell>
          <cell r="D52157" t="str">
            <v>Cajamarca</v>
          </cell>
        </row>
        <row r="52158">
          <cell r="C52158" t="str">
            <v>73124</v>
          </cell>
          <cell r="D52158" t="str">
            <v>Cajamarca</v>
          </cell>
        </row>
        <row r="52159">
          <cell r="C52159" t="str">
            <v>73124</v>
          </cell>
          <cell r="D52159" t="str">
            <v>Cajamarca</v>
          </cell>
        </row>
        <row r="52160">
          <cell r="C52160" t="str">
            <v>73124</v>
          </cell>
          <cell r="D52160" t="str">
            <v>Cajamarca</v>
          </cell>
        </row>
        <row r="52161">
          <cell r="C52161" t="str">
            <v>73124</v>
          </cell>
          <cell r="D52161" t="str">
            <v>Cajamarca</v>
          </cell>
        </row>
        <row r="52162">
          <cell r="C52162" t="str">
            <v>73124</v>
          </cell>
          <cell r="D52162" t="str">
            <v>Cajamarca</v>
          </cell>
        </row>
        <row r="52163">
          <cell r="C52163" t="str">
            <v>73124</v>
          </cell>
          <cell r="D52163" t="str">
            <v>Cajamarca</v>
          </cell>
        </row>
        <row r="52164">
          <cell r="C52164" t="str">
            <v>73124</v>
          </cell>
          <cell r="D52164" t="str">
            <v>Cajamarca</v>
          </cell>
        </row>
        <row r="52165">
          <cell r="C52165" t="str">
            <v>73124</v>
          </cell>
          <cell r="D52165" t="str">
            <v>Cajamarca</v>
          </cell>
        </row>
        <row r="52166">
          <cell r="C52166" t="str">
            <v>73124</v>
          </cell>
          <cell r="D52166" t="str">
            <v>Cajamarca</v>
          </cell>
        </row>
        <row r="52167">
          <cell r="C52167" t="str">
            <v>73124</v>
          </cell>
          <cell r="D52167" t="str">
            <v>Cajamarca</v>
          </cell>
        </row>
        <row r="52168">
          <cell r="C52168" t="str">
            <v>73124</v>
          </cell>
          <cell r="D52168" t="str">
            <v>Cajamarca</v>
          </cell>
        </row>
        <row r="52169">
          <cell r="C52169" t="str">
            <v>73124</v>
          </cell>
          <cell r="D52169" t="str">
            <v>Cajamarca</v>
          </cell>
        </row>
        <row r="52170">
          <cell r="C52170" t="str">
            <v>73124</v>
          </cell>
          <cell r="D52170" t="str">
            <v>Cajamarca</v>
          </cell>
        </row>
        <row r="52171">
          <cell r="C52171" t="str">
            <v>73124</v>
          </cell>
          <cell r="D52171" t="str">
            <v>Cajamarca</v>
          </cell>
        </row>
        <row r="52172">
          <cell r="C52172" t="str">
            <v>73124</v>
          </cell>
          <cell r="D52172" t="str">
            <v>Cajamarca</v>
          </cell>
        </row>
        <row r="52173">
          <cell r="C52173" t="str">
            <v>73124</v>
          </cell>
          <cell r="D52173" t="str">
            <v>Cajamarca</v>
          </cell>
        </row>
        <row r="52174">
          <cell r="C52174" t="str">
            <v>73124</v>
          </cell>
          <cell r="D52174" t="str">
            <v>Cajamarca</v>
          </cell>
        </row>
        <row r="52175">
          <cell r="C52175" t="str">
            <v>73124</v>
          </cell>
          <cell r="D52175" t="str">
            <v>Cajamarca</v>
          </cell>
        </row>
        <row r="52176">
          <cell r="C52176" t="str">
            <v>73124</v>
          </cell>
          <cell r="D52176" t="str">
            <v>Cajamarca</v>
          </cell>
        </row>
        <row r="52177">
          <cell r="C52177" t="str">
            <v>73148</v>
          </cell>
          <cell r="D52177" t="str">
            <v>Carmen de Apicalá</v>
          </cell>
        </row>
        <row r="52178">
          <cell r="C52178" t="str">
            <v>73148</v>
          </cell>
          <cell r="D52178" t="str">
            <v>Carmen de Apicalá</v>
          </cell>
        </row>
        <row r="52179">
          <cell r="C52179" t="str">
            <v>73148</v>
          </cell>
          <cell r="D52179" t="str">
            <v>Carmen de Apicalá</v>
          </cell>
        </row>
        <row r="52180">
          <cell r="C52180" t="str">
            <v>73148</v>
          </cell>
          <cell r="D52180" t="str">
            <v>Carmen de Apicalá</v>
          </cell>
        </row>
        <row r="52181">
          <cell r="C52181" t="str">
            <v>73148</v>
          </cell>
          <cell r="D52181" t="str">
            <v>Carmen de Apicalá</v>
          </cell>
        </row>
        <row r="52182">
          <cell r="C52182" t="str">
            <v>73148</v>
          </cell>
          <cell r="D52182" t="str">
            <v>Carmen de Apicalá</v>
          </cell>
        </row>
        <row r="52183">
          <cell r="C52183" t="str">
            <v>73148</v>
          </cell>
          <cell r="D52183" t="str">
            <v>Carmen de Apicalá</v>
          </cell>
        </row>
        <row r="52184">
          <cell r="C52184" t="str">
            <v>73148</v>
          </cell>
          <cell r="D52184" t="str">
            <v>Carmen de Apicalá</v>
          </cell>
        </row>
        <row r="52185">
          <cell r="C52185" t="str">
            <v>73148</v>
          </cell>
          <cell r="D52185" t="str">
            <v>Carmen de Apicalá</v>
          </cell>
        </row>
        <row r="52186">
          <cell r="C52186" t="str">
            <v>73148</v>
          </cell>
          <cell r="D52186" t="str">
            <v>Carmen de Apicalá</v>
          </cell>
        </row>
        <row r="52187">
          <cell r="C52187" t="str">
            <v>73148</v>
          </cell>
          <cell r="D52187" t="str">
            <v>Carmen de Apicalá</v>
          </cell>
        </row>
        <row r="52188">
          <cell r="C52188" t="str">
            <v>73148</v>
          </cell>
          <cell r="D52188" t="str">
            <v>Carmen de Apicalá</v>
          </cell>
        </row>
        <row r="52189">
          <cell r="C52189" t="str">
            <v>73148</v>
          </cell>
          <cell r="D52189" t="str">
            <v>Carmen de Apicalá</v>
          </cell>
        </row>
        <row r="52190">
          <cell r="C52190" t="str">
            <v>73148</v>
          </cell>
          <cell r="D52190" t="str">
            <v>Carmen de Apicalá</v>
          </cell>
        </row>
        <row r="52191">
          <cell r="C52191" t="str">
            <v>73148</v>
          </cell>
          <cell r="D52191" t="str">
            <v>Carmen de Apicalá</v>
          </cell>
        </row>
        <row r="52192">
          <cell r="C52192" t="str">
            <v>73148</v>
          </cell>
          <cell r="D52192" t="str">
            <v>Carmen de Apicalá</v>
          </cell>
        </row>
        <row r="52193">
          <cell r="C52193" t="str">
            <v>73148</v>
          </cell>
          <cell r="D52193" t="str">
            <v>Carmen de Apicalá</v>
          </cell>
        </row>
        <row r="52194">
          <cell r="C52194" t="str">
            <v>73148</v>
          </cell>
          <cell r="D52194" t="str">
            <v>Carmen de Apicalá</v>
          </cell>
        </row>
        <row r="52195">
          <cell r="C52195" t="str">
            <v>73148</v>
          </cell>
          <cell r="D52195" t="str">
            <v>Carmen de Apicalá</v>
          </cell>
        </row>
        <row r="52196">
          <cell r="C52196" t="str">
            <v>73148</v>
          </cell>
          <cell r="D52196" t="str">
            <v>Carmen de Apicalá</v>
          </cell>
        </row>
        <row r="52197">
          <cell r="C52197" t="str">
            <v>73148</v>
          </cell>
          <cell r="D52197" t="str">
            <v>Carmen de Apicalá</v>
          </cell>
        </row>
        <row r="52198">
          <cell r="C52198" t="str">
            <v>73148</v>
          </cell>
          <cell r="D52198" t="str">
            <v>Carmen de Apicalá</v>
          </cell>
        </row>
        <row r="52199">
          <cell r="C52199" t="str">
            <v>73148</v>
          </cell>
          <cell r="D52199" t="str">
            <v>Carmen de Apicalá</v>
          </cell>
        </row>
        <row r="52200">
          <cell r="C52200" t="str">
            <v>73148</v>
          </cell>
          <cell r="D52200" t="str">
            <v>Carmen de Apicalá</v>
          </cell>
        </row>
        <row r="52201">
          <cell r="C52201" t="str">
            <v>73148</v>
          </cell>
          <cell r="D52201" t="str">
            <v>Carmen de Apicalá</v>
          </cell>
        </row>
        <row r="52202">
          <cell r="C52202" t="str">
            <v>73148</v>
          </cell>
          <cell r="D52202" t="str">
            <v>Carmen de Apicalá</v>
          </cell>
        </row>
        <row r="52203">
          <cell r="C52203" t="str">
            <v>73148</v>
          </cell>
          <cell r="D52203" t="str">
            <v>Carmen de Apicalá</v>
          </cell>
        </row>
        <row r="52204">
          <cell r="C52204" t="str">
            <v>73148</v>
          </cell>
          <cell r="D52204" t="str">
            <v>Carmen de Apicalá</v>
          </cell>
        </row>
        <row r="52205">
          <cell r="C52205" t="str">
            <v>73148</v>
          </cell>
          <cell r="D52205" t="str">
            <v>Carmen de Apicalá</v>
          </cell>
        </row>
        <row r="52206">
          <cell r="C52206" t="str">
            <v>73148</v>
          </cell>
          <cell r="D52206" t="str">
            <v>Carmen de Apicalá</v>
          </cell>
        </row>
        <row r="52207">
          <cell r="C52207" t="str">
            <v>73148</v>
          </cell>
          <cell r="D52207" t="str">
            <v>Carmen de Apicalá</v>
          </cell>
        </row>
        <row r="52208">
          <cell r="C52208" t="str">
            <v>73148</v>
          </cell>
          <cell r="D52208" t="str">
            <v>Carmen de Apicalá</v>
          </cell>
        </row>
        <row r="52209">
          <cell r="C52209" t="str">
            <v>73148</v>
          </cell>
          <cell r="D52209" t="str">
            <v>Carmen de Apicalá</v>
          </cell>
        </row>
        <row r="52210">
          <cell r="C52210" t="str">
            <v>73148</v>
          </cell>
          <cell r="D52210" t="str">
            <v>Carmen de Apicalá</v>
          </cell>
        </row>
        <row r="52211">
          <cell r="C52211" t="str">
            <v>73148</v>
          </cell>
          <cell r="D52211" t="str">
            <v>Carmen de Apicalá</v>
          </cell>
        </row>
        <row r="52212">
          <cell r="C52212" t="str">
            <v>73148</v>
          </cell>
          <cell r="D52212" t="str">
            <v>Carmen de Apicalá</v>
          </cell>
        </row>
        <row r="52213">
          <cell r="C52213" t="str">
            <v>73148</v>
          </cell>
          <cell r="D52213" t="str">
            <v>Carmen de Apicalá</v>
          </cell>
        </row>
        <row r="52214">
          <cell r="C52214" t="str">
            <v>73148</v>
          </cell>
          <cell r="D52214" t="str">
            <v>Carmen de Apicalá</v>
          </cell>
        </row>
        <row r="52215">
          <cell r="C52215" t="str">
            <v>73148</v>
          </cell>
          <cell r="D52215" t="str">
            <v>Carmen de Apicalá</v>
          </cell>
        </row>
        <row r="52216">
          <cell r="C52216" t="str">
            <v>73148</v>
          </cell>
          <cell r="D52216" t="str">
            <v>Carmen de Apicalá</v>
          </cell>
        </row>
        <row r="52217">
          <cell r="C52217" t="str">
            <v>73148</v>
          </cell>
          <cell r="D52217" t="str">
            <v>Carmen de Apicalá</v>
          </cell>
        </row>
        <row r="52218">
          <cell r="C52218" t="str">
            <v>73148</v>
          </cell>
          <cell r="D52218" t="str">
            <v>Carmen de Apicalá</v>
          </cell>
        </row>
        <row r="52219">
          <cell r="C52219" t="str">
            <v>73148</v>
          </cell>
          <cell r="D52219" t="str">
            <v>Carmen de Apicalá</v>
          </cell>
        </row>
        <row r="52220">
          <cell r="C52220" t="str">
            <v>73148</v>
          </cell>
          <cell r="D52220" t="str">
            <v>Carmen de Apicalá</v>
          </cell>
        </row>
        <row r="52221">
          <cell r="C52221" t="str">
            <v>73148</v>
          </cell>
          <cell r="D52221" t="str">
            <v>Carmen de Apicalá</v>
          </cell>
        </row>
        <row r="52222">
          <cell r="C52222" t="str">
            <v>73148</v>
          </cell>
          <cell r="D52222" t="str">
            <v>Carmen de Apicalá</v>
          </cell>
        </row>
        <row r="52223">
          <cell r="C52223" t="str">
            <v>73148</v>
          </cell>
          <cell r="D52223" t="str">
            <v>Carmen de Apicalá</v>
          </cell>
        </row>
        <row r="52224">
          <cell r="C52224" t="str">
            <v>73148</v>
          </cell>
          <cell r="D52224" t="str">
            <v>Carmen de Apicalá</v>
          </cell>
        </row>
        <row r="52225">
          <cell r="C52225" t="str">
            <v>73148</v>
          </cell>
          <cell r="D52225" t="str">
            <v>Carmen de Apicalá</v>
          </cell>
        </row>
        <row r="52226">
          <cell r="C52226" t="str">
            <v>73148</v>
          </cell>
          <cell r="D52226" t="str">
            <v>Carmen de Apicalá</v>
          </cell>
        </row>
        <row r="52227">
          <cell r="C52227" t="str">
            <v>73148</v>
          </cell>
          <cell r="D52227" t="str">
            <v>Carmen de Apicalá</v>
          </cell>
        </row>
        <row r="52228">
          <cell r="C52228" t="str">
            <v>73148</v>
          </cell>
          <cell r="D52228" t="str">
            <v>Carmen de Apicalá</v>
          </cell>
        </row>
        <row r="52229">
          <cell r="C52229" t="str">
            <v>73148</v>
          </cell>
          <cell r="D52229" t="str">
            <v>Carmen de Apicalá</v>
          </cell>
        </row>
        <row r="52230">
          <cell r="C52230" t="str">
            <v>73148</v>
          </cell>
          <cell r="D52230" t="str">
            <v>Carmen de Apicalá</v>
          </cell>
        </row>
        <row r="52231">
          <cell r="C52231" t="str">
            <v>73152</v>
          </cell>
          <cell r="D52231" t="str">
            <v>Casabianca</v>
          </cell>
        </row>
        <row r="52232">
          <cell r="C52232" t="str">
            <v>73152</v>
          </cell>
          <cell r="D52232" t="str">
            <v>Casabianca</v>
          </cell>
        </row>
        <row r="52233">
          <cell r="C52233" t="str">
            <v>73152</v>
          </cell>
          <cell r="D52233" t="str">
            <v>Casabianca</v>
          </cell>
        </row>
        <row r="52234">
          <cell r="C52234" t="str">
            <v>73152</v>
          </cell>
          <cell r="D52234" t="str">
            <v>Casabianca</v>
          </cell>
        </row>
        <row r="52235">
          <cell r="C52235" t="str">
            <v>73152</v>
          </cell>
          <cell r="D52235" t="str">
            <v>Casabianca</v>
          </cell>
        </row>
        <row r="52236">
          <cell r="C52236" t="str">
            <v>73152</v>
          </cell>
          <cell r="D52236" t="str">
            <v>Casabianca</v>
          </cell>
        </row>
        <row r="52237">
          <cell r="C52237" t="str">
            <v>73152</v>
          </cell>
          <cell r="D52237" t="str">
            <v>Casabianca</v>
          </cell>
        </row>
        <row r="52238">
          <cell r="C52238" t="str">
            <v>73152</v>
          </cell>
          <cell r="D52238" t="str">
            <v>Casabianca</v>
          </cell>
        </row>
        <row r="52239">
          <cell r="C52239" t="str">
            <v>73152</v>
          </cell>
          <cell r="D52239" t="str">
            <v>Casabianca</v>
          </cell>
        </row>
        <row r="52240">
          <cell r="C52240" t="str">
            <v>73152</v>
          </cell>
          <cell r="D52240" t="str">
            <v>Casabianca</v>
          </cell>
        </row>
        <row r="52241">
          <cell r="C52241" t="str">
            <v>73152</v>
          </cell>
          <cell r="D52241" t="str">
            <v>Casabianca</v>
          </cell>
        </row>
        <row r="52242">
          <cell r="C52242" t="str">
            <v>73152</v>
          </cell>
          <cell r="D52242" t="str">
            <v>Casabianca</v>
          </cell>
        </row>
        <row r="52243">
          <cell r="C52243" t="str">
            <v>73152</v>
          </cell>
          <cell r="D52243" t="str">
            <v>Casabianca</v>
          </cell>
        </row>
        <row r="52244">
          <cell r="C52244" t="str">
            <v>73152</v>
          </cell>
          <cell r="D52244" t="str">
            <v>Casabianca</v>
          </cell>
        </row>
        <row r="52245">
          <cell r="C52245" t="str">
            <v>73152</v>
          </cell>
          <cell r="D52245" t="str">
            <v>Casabianca</v>
          </cell>
        </row>
        <row r="52246">
          <cell r="C52246" t="str">
            <v>73152</v>
          </cell>
          <cell r="D52246" t="str">
            <v>Casabianca</v>
          </cell>
        </row>
        <row r="52247">
          <cell r="C52247" t="str">
            <v>73152</v>
          </cell>
          <cell r="D52247" t="str">
            <v>Casabianca</v>
          </cell>
        </row>
        <row r="52248">
          <cell r="C52248" t="str">
            <v>73152</v>
          </cell>
          <cell r="D52248" t="str">
            <v>Casabianca</v>
          </cell>
        </row>
        <row r="52249">
          <cell r="C52249" t="str">
            <v>73152</v>
          </cell>
          <cell r="D52249" t="str">
            <v>Casabianca</v>
          </cell>
        </row>
        <row r="52250">
          <cell r="C52250" t="str">
            <v>73152</v>
          </cell>
          <cell r="D52250" t="str">
            <v>Casabianca</v>
          </cell>
        </row>
        <row r="52251">
          <cell r="C52251" t="str">
            <v>73152</v>
          </cell>
          <cell r="D52251" t="str">
            <v>Casabianca</v>
          </cell>
        </row>
        <row r="52252">
          <cell r="C52252" t="str">
            <v>73152</v>
          </cell>
          <cell r="D52252" t="str">
            <v>Casabianca</v>
          </cell>
        </row>
        <row r="52253">
          <cell r="C52253" t="str">
            <v>73152</v>
          </cell>
          <cell r="D52253" t="str">
            <v>Casabianca</v>
          </cell>
        </row>
        <row r="52254">
          <cell r="C52254" t="str">
            <v>73152</v>
          </cell>
          <cell r="D52254" t="str">
            <v>Casabianca</v>
          </cell>
        </row>
        <row r="52255">
          <cell r="C52255" t="str">
            <v>73152</v>
          </cell>
          <cell r="D52255" t="str">
            <v>Casabianca</v>
          </cell>
        </row>
        <row r="52256">
          <cell r="C52256" t="str">
            <v>73152</v>
          </cell>
          <cell r="D52256" t="str">
            <v>Casabianca</v>
          </cell>
        </row>
        <row r="52257">
          <cell r="C52257" t="str">
            <v>73152</v>
          </cell>
          <cell r="D52257" t="str">
            <v>Casabianca</v>
          </cell>
        </row>
        <row r="52258">
          <cell r="C52258" t="str">
            <v>73152</v>
          </cell>
          <cell r="D52258" t="str">
            <v>Casabianca</v>
          </cell>
        </row>
        <row r="52259">
          <cell r="C52259" t="str">
            <v>73152</v>
          </cell>
          <cell r="D52259" t="str">
            <v>Casabianca</v>
          </cell>
        </row>
        <row r="52260">
          <cell r="C52260" t="str">
            <v>73152</v>
          </cell>
          <cell r="D52260" t="str">
            <v>Casabianca</v>
          </cell>
        </row>
        <row r="52261">
          <cell r="C52261" t="str">
            <v>73152</v>
          </cell>
          <cell r="D52261" t="str">
            <v>Casabianca</v>
          </cell>
        </row>
        <row r="52262">
          <cell r="C52262" t="str">
            <v>73152</v>
          </cell>
          <cell r="D52262" t="str">
            <v>Casabianca</v>
          </cell>
        </row>
        <row r="52263">
          <cell r="C52263" t="str">
            <v>73152</v>
          </cell>
          <cell r="D52263" t="str">
            <v>Casabianca</v>
          </cell>
        </row>
        <row r="52264">
          <cell r="C52264" t="str">
            <v>73152</v>
          </cell>
          <cell r="D52264" t="str">
            <v>Casabianca</v>
          </cell>
        </row>
        <row r="52265">
          <cell r="C52265" t="str">
            <v>73152</v>
          </cell>
          <cell r="D52265" t="str">
            <v>Casabianca</v>
          </cell>
        </row>
        <row r="52266">
          <cell r="C52266" t="str">
            <v>73152</v>
          </cell>
          <cell r="D52266" t="str">
            <v>Casabianca</v>
          </cell>
        </row>
        <row r="52267">
          <cell r="C52267" t="str">
            <v>73152</v>
          </cell>
          <cell r="D52267" t="str">
            <v>Casabianca</v>
          </cell>
        </row>
        <row r="52268">
          <cell r="C52268" t="str">
            <v>73152</v>
          </cell>
          <cell r="D52268" t="str">
            <v>Casabianca</v>
          </cell>
        </row>
        <row r="52269">
          <cell r="C52269" t="str">
            <v>73152</v>
          </cell>
          <cell r="D52269" t="str">
            <v>Casabianca</v>
          </cell>
        </row>
        <row r="52270">
          <cell r="C52270" t="str">
            <v>73152</v>
          </cell>
          <cell r="D52270" t="str">
            <v>Casabianca</v>
          </cell>
        </row>
        <row r="52271">
          <cell r="C52271" t="str">
            <v>73152</v>
          </cell>
          <cell r="D52271" t="str">
            <v>Casabianca</v>
          </cell>
        </row>
        <row r="52272">
          <cell r="C52272" t="str">
            <v>73152</v>
          </cell>
          <cell r="D52272" t="str">
            <v>Casabianca</v>
          </cell>
        </row>
        <row r="52273">
          <cell r="C52273" t="str">
            <v>73152</v>
          </cell>
          <cell r="D52273" t="str">
            <v>Casabianca</v>
          </cell>
        </row>
        <row r="52274">
          <cell r="C52274" t="str">
            <v>73152</v>
          </cell>
          <cell r="D52274" t="str">
            <v>Casabianca</v>
          </cell>
        </row>
        <row r="52275">
          <cell r="C52275" t="str">
            <v>73152</v>
          </cell>
          <cell r="D52275" t="str">
            <v>Casabianca</v>
          </cell>
        </row>
        <row r="52276">
          <cell r="C52276" t="str">
            <v>73152</v>
          </cell>
          <cell r="D52276" t="str">
            <v>Casabianca</v>
          </cell>
        </row>
        <row r="52277">
          <cell r="C52277" t="str">
            <v>73152</v>
          </cell>
          <cell r="D52277" t="str">
            <v>Casabianca</v>
          </cell>
        </row>
        <row r="52278">
          <cell r="C52278" t="str">
            <v>73152</v>
          </cell>
          <cell r="D52278" t="str">
            <v>Casabianca</v>
          </cell>
        </row>
        <row r="52279">
          <cell r="C52279" t="str">
            <v>73152</v>
          </cell>
          <cell r="D52279" t="str">
            <v>Casabianca</v>
          </cell>
        </row>
        <row r="52280">
          <cell r="C52280" t="str">
            <v>73152</v>
          </cell>
          <cell r="D52280" t="str">
            <v>Casabianca</v>
          </cell>
        </row>
        <row r="52281">
          <cell r="C52281" t="str">
            <v>73152</v>
          </cell>
          <cell r="D52281" t="str">
            <v>Casabianca</v>
          </cell>
        </row>
        <row r="52282">
          <cell r="C52282" t="str">
            <v>73152</v>
          </cell>
          <cell r="D52282" t="str">
            <v>Casabianca</v>
          </cell>
        </row>
        <row r="52283">
          <cell r="C52283" t="str">
            <v>73152</v>
          </cell>
          <cell r="D52283" t="str">
            <v>Casabianca</v>
          </cell>
        </row>
        <row r="52284">
          <cell r="C52284" t="str">
            <v>73152</v>
          </cell>
          <cell r="D52284" t="str">
            <v>Casabianca</v>
          </cell>
        </row>
        <row r="52285">
          <cell r="C52285" t="str">
            <v>73168</v>
          </cell>
          <cell r="D52285" t="str">
            <v>Chaparral</v>
          </cell>
        </row>
        <row r="52286">
          <cell r="C52286" t="str">
            <v>73168</v>
          </cell>
          <cell r="D52286" t="str">
            <v>Chaparral</v>
          </cell>
        </row>
        <row r="52287">
          <cell r="C52287" t="str">
            <v>73168</v>
          </cell>
          <cell r="D52287" t="str">
            <v>Chaparral</v>
          </cell>
        </row>
        <row r="52288">
          <cell r="C52288" t="str">
            <v>73168</v>
          </cell>
          <cell r="D52288" t="str">
            <v>Chaparral</v>
          </cell>
        </row>
        <row r="52289">
          <cell r="C52289" t="str">
            <v>73168</v>
          </cell>
          <cell r="D52289" t="str">
            <v>Chaparral</v>
          </cell>
        </row>
        <row r="52290">
          <cell r="C52290" t="str">
            <v>73168</v>
          </cell>
          <cell r="D52290" t="str">
            <v>Chaparral</v>
          </cell>
        </row>
        <row r="52291">
          <cell r="C52291" t="str">
            <v>73168</v>
          </cell>
          <cell r="D52291" t="str">
            <v>Chaparral</v>
          </cell>
        </row>
        <row r="52292">
          <cell r="C52292" t="str">
            <v>73168</v>
          </cell>
          <cell r="D52292" t="str">
            <v>Chaparral</v>
          </cell>
        </row>
        <row r="52293">
          <cell r="C52293" t="str">
            <v>73168</v>
          </cell>
          <cell r="D52293" t="str">
            <v>Chaparral</v>
          </cell>
        </row>
        <row r="52294">
          <cell r="C52294" t="str">
            <v>73168</v>
          </cell>
          <cell r="D52294" t="str">
            <v>Chaparral</v>
          </cell>
        </row>
        <row r="52295">
          <cell r="C52295" t="str">
            <v>73168</v>
          </cell>
          <cell r="D52295" t="str">
            <v>Chaparral</v>
          </cell>
        </row>
        <row r="52296">
          <cell r="C52296" t="str">
            <v>73168</v>
          </cell>
          <cell r="D52296" t="str">
            <v>Chaparral</v>
          </cell>
        </row>
        <row r="52297">
          <cell r="C52297" t="str">
            <v>73168</v>
          </cell>
          <cell r="D52297" t="str">
            <v>Chaparral</v>
          </cell>
        </row>
        <row r="52298">
          <cell r="C52298" t="str">
            <v>73168</v>
          </cell>
          <cell r="D52298" t="str">
            <v>Chaparral</v>
          </cell>
        </row>
        <row r="52299">
          <cell r="C52299" t="str">
            <v>73168</v>
          </cell>
          <cell r="D52299" t="str">
            <v>Chaparral</v>
          </cell>
        </row>
        <row r="52300">
          <cell r="C52300" t="str">
            <v>73168</v>
          </cell>
          <cell r="D52300" t="str">
            <v>Chaparral</v>
          </cell>
        </row>
        <row r="52301">
          <cell r="C52301" t="str">
            <v>73168</v>
          </cell>
          <cell r="D52301" t="str">
            <v>Chaparral</v>
          </cell>
        </row>
        <row r="52302">
          <cell r="C52302" t="str">
            <v>73168</v>
          </cell>
          <cell r="D52302" t="str">
            <v>Chaparral</v>
          </cell>
        </row>
        <row r="52303">
          <cell r="C52303" t="str">
            <v>73168</v>
          </cell>
          <cell r="D52303" t="str">
            <v>Chaparral</v>
          </cell>
        </row>
        <row r="52304">
          <cell r="C52304" t="str">
            <v>73168</v>
          </cell>
          <cell r="D52304" t="str">
            <v>Chaparral</v>
          </cell>
        </row>
        <row r="52305">
          <cell r="C52305" t="str">
            <v>73168</v>
          </cell>
          <cell r="D52305" t="str">
            <v>Chaparral</v>
          </cell>
        </row>
        <row r="52306">
          <cell r="C52306" t="str">
            <v>73168</v>
          </cell>
          <cell r="D52306" t="str">
            <v>Chaparral</v>
          </cell>
        </row>
        <row r="52307">
          <cell r="C52307" t="str">
            <v>73168</v>
          </cell>
          <cell r="D52307" t="str">
            <v>Chaparral</v>
          </cell>
        </row>
        <row r="52308">
          <cell r="C52308" t="str">
            <v>73168</v>
          </cell>
          <cell r="D52308" t="str">
            <v>Chaparral</v>
          </cell>
        </row>
        <row r="52309">
          <cell r="C52309" t="str">
            <v>73168</v>
          </cell>
          <cell r="D52309" t="str">
            <v>Chaparral</v>
          </cell>
        </row>
        <row r="52310">
          <cell r="C52310" t="str">
            <v>73168</v>
          </cell>
          <cell r="D52310" t="str">
            <v>Chaparral</v>
          </cell>
        </row>
        <row r="52311">
          <cell r="C52311" t="str">
            <v>73168</v>
          </cell>
          <cell r="D52311" t="str">
            <v>Chaparral</v>
          </cell>
        </row>
        <row r="52312">
          <cell r="C52312" t="str">
            <v>73168</v>
          </cell>
          <cell r="D52312" t="str">
            <v>Chaparral</v>
          </cell>
        </row>
        <row r="52313">
          <cell r="C52313" t="str">
            <v>73168</v>
          </cell>
          <cell r="D52313" t="str">
            <v>Chaparral</v>
          </cell>
        </row>
        <row r="52314">
          <cell r="C52314" t="str">
            <v>73168</v>
          </cell>
          <cell r="D52314" t="str">
            <v>Chaparral</v>
          </cell>
        </row>
        <row r="52315">
          <cell r="C52315" t="str">
            <v>73168</v>
          </cell>
          <cell r="D52315" t="str">
            <v>Chaparral</v>
          </cell>
        </row>
        <row r="52316">
          <cell r="C52316" t="str">
            <v>73168</v>
          </cell>
          <cell r="D52316" t="str">
            <v>Chaparral</v>
          </cell>
        </row>
        <row r="52317">
          <cell r="C52317" t="str">
            <v>73168</v>
          </cell>
          <cell r="D52317" t="str">
            <v>Chaparral</v>
          </cell>
        </row>
        <row r="52318">
          <cell r="C52318" t="str">
            <v>73168</v>
          </cell>
          <cell r="D52318" t="str">
            <v>Chaparral</v>
          </cell>
        </row>
        <row r="52319">
          <cell r="C52319" t="str">
            <v>73168</v>
          </cell>
          <cell r="D52319" t="str">
            <v>Chaparral</v>
          </cell>
        </row>
        <row r="52320">
          <cell r="C52320" t="str">
            <v>73168</v>
          </cell>
          <cell r="D52320" t="str">
            <v>Chaparral</v>
          </cell>
        </row>
        <row r="52321">
          <cell r="C52321" t="str">
            <v>73168</v>
          </cell>
          <cell r="D52321" t="str">
            <v>Chaparral</v>
          </cell>
        </row>
        <row r="52322">
          <cell r="C52322" t="str">
            <v>73168</v>
          </cell>
          <cell r="D52322" t="str">
            <v>Chaparral</v>
          </cell>
        </row>
        <row r="52323">
          <cell r="C52323" t="str">
            <v>73168</v>
          </cell>
          <cell r="D52323" t="str">
            <v>Chaparral</v>
          </cell>
        </row>
        <row r="52324">
          <cell r="C52324" t="str">
            <v>73168</v>
          </cell>
          <cell r="D52324" t="str">
            <v>Chaparral</v>
          </cell>
        </row>
        <row r="52325">
          <cell r="C52325" t="str">
            <v>73168</v>
          </cell>
          <cell r="D52325" t="str">
            <v>Chaparral</v>
          </cell>
        </row>
        <row r="52326">
          <cell r="C52326" t="str">
            <v>73168</v>
          </cell>
          <cell r="D52326" t="str">
            <v>Chaparral</v>
          </cell>
        </row>
        <row r="52327">
          <cell r="C52327" t="str">
            <v>73168</v>
          </cell>
          <cell r="D52327" t="str">
            <v>Chaparral</v>
          </cell>
        </row>
        <row r="52328">
          <cell r="C52328" t="str">
            <v>73168</v>
          </cell>
          <cell r="D52328" t="str">
            <v>Chaparral</v>
          </cell>
        </row>
        <row r="52329">
          <cell r="C52329" t="str">
            <v>73168</v>
          </cell>
          <cell r="D52329" t="str">
            <v>Chaparral</v>
          </cell>
        </row>
        <row r="52330">
          <cell r="C52330" t="str">
            <v>73168</v>
          </cell>
          <cell r="D52330" t="str">
            <v>Chaparral</v>
          </cell>
        </row>
        <row r="52331">
          <cell r="C52331" t="str">
            <v>73168</v>
          </cell>
          <cell r="D52331" t="str">
            <v>Chaparral</v>
          </cell>
        </row>
        <row r="52332">
          <cell r="C52332" t="str">
            <v>73168</v>
          </cell>
          <cell r="D52332" t="str">
            <v>Chaparral</v>
          </cell>
        </row>
        <row r="52333">
          <cell r="C52333" t="str">
            <v>73168</v>
          </cell>
          <cell r="D52333" t="str">
            <v>Chaparral</v>
          </cell>
        </row>
        <row r="52334">
          <cell r="C52334" t="str">
            <v>73168</v>
          </cell>
          <cell r="D52334" t="str">
            <v>Chaparral</v>
          </cell>
        </row>
        <row r="52335">
          <cell r="C52335" t="str">
            <v>73168</v>
          </cell>
          <cell r="D52335" t="str">
            <v>Chaparral</v>
          </cell>
        </row>
        <row r="52336">
          <cell r="C52336" t="str">
            <v>73168</v>
          </cell>
          <cell r="D52336" t="str">
            <v>Chaparral</v>
          </cell>
        </row>
        <row r="52337">
          <cell r="C52337" t="str">
            <v>73168</v>
          </cell>
          <cell r="D52337" t="str">
            <v>Chaparral</v>
          </cell>
        </row>
        <row r="52338">
          <cell r="C52338" t="str">
            <v>73168</v>
          </cell>
          <cell r="D52338" t="str">
            <v>Chaparral</v>
          </cell>
        </row>
        <row r="52339">
          <cell r="C52339" t="str">
            <v>73200</v>
          </cell>
          <cell r="D52339" t="str">
            <v>Coello</v>
          </cell>
        </row>
        <row r="52340">
          <cell r="C52340" t="str">
            <v>73200</v>
          </cell>
          <cell r="D52340" t="str">
            <v>Coello</v>
          </cell>
        </row>
        <row r="52341">
          <cell r="C52341" t="str">
            <v>73200</v>
          </cell>
          <cell r="D52341" t="str">
            <v>Coello</v>
          </cell>
        </row>
        <row r="52342">
          <cell r="C52342" t="str">
            <v>73200</v>
          </cell>
          <cell r="D52342" t="str">
            <v>Coello</v>
          </cell>
        </row>
        <row r="52343">
          <cell r="C52343" t="str">
            <v>73200</v>
          </cell>
          <cell r="D52343" t="str">
            <v>Coello</v>
          </cell>
        </row>
        <row r="52344">
          <cell r="C52344" t="str">
            <v>73200</v>
          </cell>
          <cell r="D52344" t="str">
            <v>Coello</v>
          </cell>
        </row>
        <row r="52345">
          <cell r="C52345" t="str">
            <v>73200</v>
          </cell>
          <cell r="D52345" t="str">
            <v>Coello</v>
          </cell>
        </row>
        <row r="52346">
          <cell r="C52346" t="str">
            <v>73200</v>
          </cell>
          <cell r="D52346" t="str">
            <v>Coello</v>
          </cell>
        </row>
        <row r="52347">
          <cell r="C52347" t="str">
            <v>73200</v>
          </cell>
          <cell r="D52347" t="str">
            <v>Coello</v>
          </cell>
        </row>
        <row r="52348">
          <cell r="C52348" t="str">
            <v>73200</v>
          </cell>
          <cell r="D52348" t="str">
            <v>Coello</v>
          </cell>
        </row>
        <row r="52349">
          <cell r="C52349" t="str">
            <v>73200</v>
          </cell>
          <cell r="D52349" t="str">
            <v>Coello</v>
          </cell>
        </row>
        <row r="52350">
          <cell r="C52350" t="str">
            <v>73200</v>
          </cell>
          <cell r="D52350" t="str">
            <v>Coello</v>
          </cell>
        </row>
        <row r="52351">
          <cell r="C52351" t="str">
            <v>73200</v>
          </cell>
          <cell r="D52351" t="str">
            <v>Coello</v>
          </cell>
        </row>
        <row r="52352">
          <cell r="C52352" t="str">
            <v>73200</v>
          </cell>
          <cell r="D52352" t="str">
            <v>Coello</v>
          </cell>
        </row>
        <row r="52353">
          <cell r="C52353" t="str">
            <v>73200</v>
          </cell>
          <cell r="D52353" t="str">
            <v>Coello</v>
          </cell>
        </row>
        <row r="52354">
          <cell r="C52354" t="str">
            <v>73200</v>
          </cell>
          <cell r="D52354" t="str">
            <v>Coello</v>
          </cell>
        </row>
        <row r="52355">
          <cell r="C52355" t="str">
            <v>73200</v>
          </cell>
          <cell r="D52355" t="str">
            <v>Coello</v>
          </cell>
        </row>
        <row r="52356">
          <cell r="C52356" t="str">
            <v>73200</v>
          </cell>
          <cell r="D52356" t="str">
            <v>Coello</v>
          </cell>
        </row>
        <row r="52357">
          <cell r="C52357" t="str">
            <v>73200</v>
          </cell>
          <cell r="D52357" t="str">
            <v>Coello</v>
          </cell>
        </row>
        <row r="52358">
          <cell r="C52358" t="str">
            <v>73200</v>
          </cell>
          <cell r="D52358" t="str">
            <v>Coello</v>
          </cell>
        </row>
        <row r="52359">
          <cell r="C52359" t="str">
            <v>73200</v>
          </cell>
          <cell r="D52359" t="str">
            <v>Coello</v>
          </cell>
        </row>
        <row r="52360">
          <cell r="C52360" t="str">
            <v>73200</v>
          </cell>
          <cell r="D52360" t="str">
            <v>Coello</v>
          </cell>
        </row>
        <row r="52361">
          <cell r="C52361" t="str">
            <v>73200</v>
          </cell>
          <cell r="D52361" t="str">
            <v>Coello</v>
          </cell>
        </row>
        <row r="52362">
          <cell r="C52362" t="str">
            <v>73200</v>
          </cell>
          <cell r="D52362" t="str">
            <v>Coello</v>
          </cell>
        </row>
        <row r="52363">
          <cell r="C52363" t="str">
            <v>73200</v>
          </cell>
          <cell r="D52363" t="str">
            <v>Coello</v>
          </cell>
        </row>
        <row r="52364">
          <cell r="C52364" t="str">
            <v>73200</v>
          </cell>
          <cell r="D52364" t="str">
            <v>Coello</v>
          </cell>
        </row>
        <row r="52365">
          <cell r="C52365" t="str">
            <v>73200</v>
          </cell>
          <cell r="D52365" t="str">
            <v>Coello</v>
          </cell>
        </row>
        <row r="52366">
          <cell r="C52366" t="str">
            <v>73200</v>
          </cell>
          <cell r="D52366" t="str">
            <v>Coello</v>
          </cell>
        </row>
        <row r="52367">
          <cell r="C52367" t="str">
            <v>73200</v>
          </cell>
          <cell r="D52367" t="str">
            <v>Coello</v>
          </cell>
        </row>
        <row r="52368">
          <cell r="C52368" t="str">
            <v>73200</v>
          </cell>
          <cell r="D52368" t="str">
            <v>Coello</v>
          </cell>
        </row>
        <row r="52369">
          <cell r="C52369" t="str">
            <v>73200</v>
          </cell>
          <cell r="D52369" t="str">
            <v>Coello</v>
          </cell>
        </row>
        <row r="52370">
          <cell r="C52370" t="str">
            <v>73200</v>
          </cell>
          <cell r="D52370" t="str">
            <v>Coello</v>
          </cell>
        </row>
        <row r="52371">
          <cell r="C52371" t="str">
            <v>73200</v>
          </cell>
          <cell r="D52371" t="str">
            <v>Coello</v>
          </cell>
        </row>
        <row r="52372">
          <cell r="C52372" t="str">
            <v>73200</v>
          </cell>
          <cell r="D52372" t="str">
            <v>Coello</v>
          </cell>
        </row>
        <row r="52373">
          <cell r="C52373" t="str">
            <v>73200</v>
          </cell>
          <cell r="D52373" t="str">
            <v>Coello</v>
          </cell>
        </row>
        <row r="52374">
          <cell r="C52374" t="str">
            <v>73200</v>
          </cell>
          <cell r="D52374" t="str">
            <v>Coello</v>
          </cell>
        </row>
        <row r="52375">
          <cell r="C52375" t="str">
            <v>73200</v>
          </cell>
          <cell r="D52375" t="str">
            <v>Coello</v>
          </cell>
        </row>
        <row r="52376">
          <cell r="C52376" t="str">
            <v>73200</v>
          </cell>
          <cell r="D52376" t="str">
            <v>Coello</v>
          </cell>
        </row>
        <row r="52377">
          <cell r="C52377" t="str">
            <v>73200</v>
          </cell>
          <cell r="D52377" t="str">
            <v>Coello</v>
          </cell>
        </row>
        <row r="52378">
          <cell r="C52378" t="str">
            <v>73200</v>
          </cell>
          <cell r="D52378" t="str">
            <v>Coello</v>
          </cell>
        </row>
        <row r="52379">
          <cell r="C52379" t="str">
            <v>73200</v>
          </cell>
          <cell r="D52379" t="str">
            <v>Coello</v>
          </cell>
        </row>
        <row r="52380">
          <cell r="C52380" t="str">
            <v>73200</v>
          </cell>
          <cell r="D52380" t="str">
            <v>Coello</v>
          </cell>
        </row>
        <row r="52381">
          <cell r="C52381" t="str">
            <v>73200</v>
          </cell>
          <cell r="D52381" t="str">
            <v>Coello</v>
          </cell>
        </row>
        <row r="52382">
          <cell r="C52382" t="str">
            <v>73200</v>
          </cell>
          <cell r="D52382" t="str">
            <v>Coello</v>
          </cell>
        </row>
        <row r="52383">
          <cell r="C52383" t="str">
            <v>73200</v>
          </cell>
          <cell r="D52383" t="str">
            <v>Coello</v>
          </cell>
        </row>
        <row r="52384">
          <cell r="C52384" t="str">
            <v>73200</v>
          </cell>
          <cell r="D52384" t="str">
            <v>Coello</v>
          </cell>
        </row>
        <row r="52385">
          <cell r="C52385" t="str">
            <v>73200</v>
          </cell>
          <cell r="D52385" t="str">
            <v>Coello</v>
          </cell>
        </row>
        <row r="52386">
          <cell r="C52386" t="str">
            <v>73200</v>
          </cell>
          <cell r="D52386" t="str">
            <v>Coello</v>
          </cell>
        </row>
        <row r="52387">
          <cell r="C52387" t="str">
            <v>73200</v>
          </cell>
          <cell r="D52387" t="str">
            <v>Coello</v>
          </cell>
        </row>
        <row r="52388">
          <cell r="C52388" t="str">
            <v>73200</v>
          </cell>
          <cell r="D52388" t="str">
            <v>Coello</v>
          </cell>
        </row>
        <row r="52389">
          <cell r="C52389" t="str">
            <v>73200</v>
          </cell>
          <cell r="D52389" t="str">
            <v>Coello</v>
          </cell>
        </row>
        <row r="52390">
          <cell r="C52390" t="str">
            <v>73200</v>
          </cell>
          <cell r="D52390" t="str">
            <v>Coello</v>
          </cell>
        </row>
        <row r="52391">
          <cell r="C52391" t="str">
            <v>73200</v>
          </cell>
          <cell r="D52391" t="str">
            <v>Coello</v>
          </cell>
        </row>
        <row r="52392">
          <cell r="C52392" t="str">
            <v>73200</v>
          </cell>
          <cell r="D52392" t="str">
            <v>Coello</v>
          </cell>
        </row>
        <row r="52393">
          <cell r="C52393" t="str">
            <v>73217</v>
          </cell>
          <cell r="D52393" t="str">
            <v>Coyaima</v>
          </cell>
        </row>
        <row r="52394">
          <cell r="C52394" t="str">
            <v>73217</v>
          </cell>
          <cell r="D52394" t="str">
            <v>Coyaima</v>
          </cell>
        </row>
        <row r="52395">
          <cell r="C52395" t="str">
            <v>73217</v>
          </cell>
          <cell r="D52395" t="str">
            <v>Coyaima</v>
          </cell>
        </row>
        <row r="52396">
          <cell r="C52396" t="str">
            <v>73217</v>
          </cell>
          <cell r="D52396" t="str">
            <v>Coyaima</v>
          </cell>
        </row>
        <row r="52397">
          <cell r="C52397" t="str">
            <v>73217</v>
          </cell>
          <cell r="D52397" t="str">
            <v>Coyaima</v>
          </cell>
        </row>
        <row r="52398">
          <cell r="C52398" t="str">
            <v>73217</v>
          </cell>
          <cell r="D52398" t="str">
            <v>Coyaima</v>
          </cell>
        </row>
        <row r="52399">
          <cell r="C52399" t="str">
            <v>73217</v>
          </cell>
          <cell r="D52399" t="str">
            <v>Coyaima</v>
          </cell>
        </row>
        <row r="52400">
          <cell r="C52400" t="str">
            <v>73217</v>
          </cell>
          <cell r="D52400" t="str">
            <v>Coyaima</v>
          </cell>
        </row>
        <row r="52401">
          <cell r="C52401" t="str">
            <v>73217</v>
          </cell>
          <cell r="D52401" t="str">
            <v>Coyaima</v>
          </cell>
        </row>
        <row r="52402">
          <cell r="C52402" t="str">
            <v>73217</v>
          </cell>
          <cell r="D52402" t="str">
            <v>Coyaima</v>
          </cell>
        </row>
        <row r="52403">
          <cell r="C52403" t="str">
            <v>73217</v>
          </cell>
          <cell r="D52403" t="str">
            <v>Coyaima</v>
          </cell>
        </row>
        <row r="52404">
          <cell r="C52404" t="str">
            <v>73217</v>
          </cell>
          <cell r="D52404" t="str">
            <v>Coyaima</v>
          </cell>
        </row>
        <row r="52405">
          <cell r="C52405" t="str">
            <v>73217</v>
          </cell>
          <cell r="D52405" t="str">
            <v>Coyaima</v>
          </cell>
        </row>
        <row r="52406">
          <cell r="C52406" t="str">
            <v>73217</v>
          </cell>
          <cell r="D52406" t="str">
            <v>Coyaima</v>
          </cell>
        </row>
        <row r="52407">
          <cell r="C52407" t="str">
            <v>73217</v>
          </cell>
          <cell r="D52407" t="str">
            <v>Coyaima</v>
          </cell>
        </row>
        <row r="52408">
          <cell r="C52408" t="str">
            <v>73217</v>
          </cell>
          <cell r="D52408" t="str">
            <v>Coyaima</v>
          </cell>
        </row>
        <row r="52409">
          <cell r="C52409" t="str">
            <v>73217</v>
          </cell>
          <cell r="D52409" t="str">
            <v>Coyaima</v>
          </cell>
        </row>
        <row r="52410">
          <cell r="C52410" t="str">
            <v>73217</v>
          </cell>
          <cell r="D52410" t="str">
            <v>Coyaima</v>
          </cell>
        </row>
        <row r="52411">
          <cell r="C52411" t="str">
            <v>73217</v>
          </cell>
          <cell r="D52411" t="str">
            <v>Coyaima</v>
          </cell>
        </row>
        <row r="52412">
          <cell r="C52412" t="str">
            <v>73217</v>
          </cell>
          <cell r="D52412" t="str">
            <v>Coyaima</v>
          </cell>
        </row>
        <row r="52413">
          <cell r="C52413" t="str">
            <v>73217</v>
          </cell>
          <cell r="D52413" t="str">
            <v>Coyaima</v>
          </cell>
        </row>
        <row r="52414">
          <cell r="C52414" t="str">
            <v>73217</v>
          </cell>
          <cell r="D52414" t="str">
            <v>Coyaima</v>
          </cell>
        </row>
        <row r="52415">
          <cell r="C52415" t="str">
            <v>73217</v>
          </cell>
          <cell r="D52415" t="str">
            <v>Coyaima</v>
          </cell>
        </row>
        <row r="52416">
          <cell r="C52416" t="str">
            <v>73217</v>
          </cell>
          <cell r="D52416" t="str">
            <v>Coyaima</v>
          </cell>
        </row>
        <row r="52417">
          <cell r="C52417" t="str">
            <v>73217</v>
          </cell>
          <cell r="D52417" t="str">
            <v>Coyaima</v>
          </cell>
        </row>
        <row r="52418">
          <cell r="C52418" t="str">
            <v>73217</v>
          </cell>
          <cell r="D52418" t="str">
            <v>Coyaima</v>
          </cell>
        </row>
        <row r="52419">
          <cell r="C52419" t="str">
            <v>73217</v>
          </cell>
          <cell r="D52419" t="str">
            <v>Coyaima</v>
          </cell>
        </row>
        <row r="52420">
          <cell r="C52420" t="str">
            <v>73217</v>
          </cell>
          <cell r="D52420" t="str">
            <v>Coyaima</v>
          </cell>
        </row>
        <row r="52421">
          <cell r="C52421" t="str">
            <v>73217</v>
          </cell>
          <cell r="D52421" t="str">
            <v>Coyaima</v>
          </cell>
        </row>
        <row r="52422">
          <cell r="C52422" t="str">
            <v>73217</v>
          </cell>
          <cell r="D52422" t="str">
            <v>Coyaima</v>
          </cell>
        </row>
        <row r="52423">
          <cell r="C52423" t="str">
            <v>73217</v>
          </cell>
          <cell r="D52423" t="str">
            <v>Coyaima</v>
          </cell>
        </row>
        <row r="52424">
          <cell r="C52424" t="str">
            <v>73217</v>
          </cell>
          <cell r="D52424" t="str">
            <v>Coyaima</v>
          </cell>
        </row>
        <row r="52425">
          <cell r="C52425" t="str">
            <v>73217</v>
          </cell>
          <cell r="D52425" t="str">
            <v>Coyaima</v>
          </cell>
        </row>
        <row r="52426">
          <cell r="C52426" t="str">
            <v>73217</v>
          </cell>
          <cell r="D52426" t="str">
            <v>Coyaima</v>
          </cell>
        </row>
        <row r="52427">
          <cell r="C52427" t="str">
            <v>73217</v>
          </cell>
          <cell r="D52427" t="str">
            <v>Coyaima</v>
          </cell>
        </row>
        <row r="52428">
          <cell r="C52428" t="str">
            <v>73217</v>
          </cell>
          <cell r="D52428" t="str">
            <v>Coyaima</v>
          </cell>
        </row>
        <row r="52429">
          <cell r="C52429" t="str">
            <v>73217</v>
          </cell>
          <cell r="D52429" t="str">
            <v>Coyaima</v>
          </cell>
        </row>
        <row r="52430">
          <cell r="C52430" t="str">
            <v>73217</v>
          </cell>
          <cell r="D52430" t="str">
            <v>Coyaima</v>
          </cell>
        </row>
        <row r="52431">
          <cell r="C52431" t="str">
            <v>73217</v>
          </cell>
          <cell r="D52431" t="str">
            <v>Coyaima</v>
          </cell>
        </row>
        <row r="52432">
          <cell r="C52432" t="str">
            <v>73217</v>
          </cell>
          <cell r="D52432" t="str">
            <v>Coyaima</v>
          </cell>
        </row>
        <row r="52433">
          <cell r="C52433" t="str">
            <v>73217</v>
          </cell>
          <cell r="D52433" t="str">
            <v>Coyaima</v>
          </cell>
        </row>
        <row r="52434">
          <cell r="C52434" t="str">
            <v>73217</v>
          </cell>
          <cell r="D52434" t="str">
            <v>Coyaima</v>
          </cell>
        </row>
        <row r="52435">
          <cell r="C52435" t="str">
            <v>73217</v>
          </cell>
          <cell r="D52435" t="str">
            <v>Coyaima</v>
          </cell>
        </row>
        <row r="52436">
          <cell r="C52436" t="str">
            <v>73217</v>
          </cell>
          <cell r="D52436" t="str">
            <v>Coyaima</v>
          </cell>
        </row>
        <row r="52437">
          <cell r="C52437" t="str">
            <v>73217</v>
          </cell>
          <cell r="D52437" t="str">
            <v>Coyaima</v>
          </cell>
        </row>
        <row r="52438">
          <cell r="C52438" t="str">
            <v>73217</v>
          </cell>
          <cell r="D52438" t="str">
            <v>Coyaima</v>
          </cell>
        </row>
        <row r="52439">
          <cell r="C52439" t="str">
            <v>73217</v>
          </cell>
          <cell r="D52439" t="str">
            <v>Coyaima</v>
          </cell>
        </row>
        <row r="52440">
          <cell r="C52440" t="str">
            <v>73217</v>
          </cell>
          <cell r="D52440" t="str">
            <v>Coyaima</v>
          </cell>
        </row>
        <row r="52441">
          <cell r="C52441" t="str">
            <v>73217</v>
          </cell>
          <cell r="D52441" t="str">
            <v>Coyaima</v>
          </cell>
        </row>
        <row r="52442">
          <cell r="C52442" t="str">
            <v>73217</v>
          </cell>
          <cell r="D52442" t="str">
            <v>Coyaima</v>
          </cell>
        </row>
        <row r="52443">
          <cell r="C52443" t="str">
            <v>73217</v>
          </cell>
          <cell r="D52443" t="str">
            <v>Coyaima</v>
          </cell>
        </row>
        <row r="52444">
          <cell r="C52444" t="str">
            <v>73217</v>
          </cell>
          <cell r="D52444" t="str">
            <v>Coyaima</v>
          </cell>
        </row>
        <row r="52445">
          <cell r="C52445" t="str">
            <v>73217</v>
          </cell>
          <cell r="D52445" t="str">
            <v>Coyaima</v>
          </cell>
        </row>
        <row r="52446">
          <cell r="C52446" t="str">
            <v>73217</v>
          </cell>
          <cell r="D52446" t="str">
            <v>Coyaima</v>
          </cell>
        </row>
        <row r="52447">
          <cell r="C52447" t="str">
            <v>73226</v>
          </cell>
          <cell r="D52447" t="str">
            <v>Cunday</v>
          </cell>
        </row>
        <row r="52448">
          <cell r="C52448" t="str">
            <v>73226</v>
          </cell>
          <cell r="D52448" t="str">
            <v>Cunday</v>
          </cell>
        </row>
        <row r="52449">
          <cell r="C52449" t="str">
            <v>73226</v>
          </cell>
          <cell r="D52449" t="str">
            <v>Cunday</v>
          </cell>
        </row>
        <row r="52450">
          <cell r="C52450" t="str">
            <v>73226</v>
          </cell>
          <cell r="D52450" t="str">
            <v>Cunday</v>
          </cell>
        </row>
        <row r="52451">
          <cell r="C52451" t="str">
            <v>73226</v>
          </cell>
          <cell r="D52451" t="str">
            <v>Cunday</v>
          </cell>
        </row>
        <row r="52452">
          <cell r="C52452" t="str">
            <v>73226</v>
          </cell>
          <cell r="D52452" t="str">
            <v>Cunday</v>
          </cell>
        </row>
        <row r="52453">
          <cell r="C52453" t="str">
            <v>73226</v>
          </cell>
          <cell r="D52453" t="str">
            <v>Cunday</v>
          </cell>
        </row>
        <row r="52454">
          <cell r="C52454" t="str">
            <v>73226</v>
          </cell>
          <cell r="D52454" t="str">
            <v>Cunday</v>
          </cell>
        </row>
        <row r="52455">
          <cell r="C52455" t="str">
            <v>73226</v>
          </cell>
          <cell r="D52455" t="str">
            <v>Cunday</v>
          </cell>
        </row>
        <row r="52456">
          <cell r="C52456" t="str">
            <v>73226</v>
          </cell>
          <cell r="D52456" t="str">
            <v>Cunday</v>
          </cell>
        </row>
        <row r="52457">
          <cell r="C52457" t="str">
            <v>73226</v>
          </cell>
          <cell r="D52457" t="str">
            <v>Cunday</v>
          </cell>
        </row>
        <row r="52458">
          <cell r="C52458" t="str">
            <v>73226</v>
          </cell>
          <cell r="D52458" t="str">
            <v>Cunday</v>
          </cell>
        </row>
        <row r="52459">
          <cell r="C52459" t="str">
            <v>73226</v>
          </cell>
          <cell r="D52459" t="str">
            <v>Cunday</v>
          </cell>
        </row>
        <row r="52460">
          <cell r="C52460" t="str">
            <v>73226</v>
          </cell>
          <cell r="D52460" t="str">
            <v>Cunday</v>
          </cell>
        </row>
        <row r="52461">
          <cell r="C52461" t="str">
            <v>73226</v>
          </cell>
          <cell r="D52461" t="str">
            <v>Cunday</v>
          </cell>
        </row>
        <row r="52462">
          <cell r="C52462" t="str">
            <v>73226</v>
          </cell>
          <cell r="D52462" t="str">
            <v>Cunday</v>
          </cell>
        </row>
        <row r="52463">
          <cell r="C52463" t="str">
            <v>73226</v>
          </cell>
          <cell r="D52463" t="str">
            <v>Cunday</v>
          </cell>
        </row>
        <row r="52464">
          <cell r="C52464" t="str">
            <v>73226</v>
          </cell>
          <cell r="D52464" t="str">
            <v>Cunday</v>
          </cell>
        </row>
        <row r="52465">
          <cell r="C52465" t="str">
            <v>73226</v>
          </cell>
          <cell r="D52465" t="str">
            <v>Cunday</v>
          </cell>
        </row>
        <row r="52466">
          <cell r="C52466" t="str">
            <v>73226</v>
          </cell>
          <cell r="D52466" t="str">
            <v>Cunday</v>
          </cell>
        </row>
        <row r="52467">
          <cell r="C52467" t="str">
            <v>73226</v>
          </cell>
          <cell r="D52467" t="str">
            <v>Cunday</v>
          </cell>
        </row>
        <row r="52468">
          <cell r="C52468" t="str">
            <v>73226</v>
          </cell>
          <cell r="D52468" t="str">
            <v>Cunday</v>
          </cell>
        </row>
        <row r="52469">
          <cell r="C52469" t="str">
            <v>73226</v>
          </cell>
          <cell r="D52469" t="str">
            <v>Cunday</v>
          </cell>
        </row>
        <row r="52470">
          <cell r="C52470" t="str">
            <v>73226</v>
          </cell>
          <cell r="D52470" t="str">
            <v>Cunday</v>
          </cell>
        </row>
        <row r="52471">
          <cell r="C52471" t="str">
            <v>73226</v>
          </cell>
          <cell r="D52471" t="str">
            <v>Cunday</v>
          </cell>
        </row>
        <row r="52472">
          <cell r="C52472" t="str">
            <v>73226</v>
          </cell>
          <cell r="D52472" t="str">
            <v>Cunday</v>
          </cell>
        </row>
        <row r="52473">
          <cell r="C52473" t="str">
            <v>73226</v>
          </cell>
          <cell r="D52473" t="str">
            <v>Cunday</v>
          </cell>
        </row>
        <row r="52474">
          <cell r="C52474" t="str">
            <v>73226</v>
          </cell>
          <cell r="D52474" t="str">
            <v>Cunday</v>
          </cell>
        </row>
        <row r="52475">
          <cell r="C52475" t="str">
            <v>73226</v>
          </cell>
          <cell r="D52475" t="str">
            <v>Cunday</v>
          </cell>
        </row>
        <row r="52476">
          <cell r="C52476" t="str">
            <v>73226</v>
          </cell>
          <cell r="D52476" t="str">
            <v>Cunday</v>
          </cell>
        </row>
        <row r="52477">
          <cell r="C52477" t="str">
            <v>73226</v>
          </cell>
          <cell r="D52477" t="str">
            <v>Cunday</v>
          </cell>
        </row>
        <row r="52478">
          <cell r="C52478" t="str">
            <v>73226</v>
          </cell>
          <cell r="D52478" t="str">
            <v>Cunday</v>
          </cell>
        </row>
        <row r="52479">
          <cell r="C52479" t="str">
            <v>73226</v>
          </cell>
          <cell r="D52479" t="str">
            <v>Cunday</v>
          </cell>
        </row>
        <row r="52480">
          <cell r="C52480" t="str">
            <v>73226</v>
          </cell>
          <cell r="D52480" t="str">
            <v>Cunday</v>
          </cell>
        </row>
        <row r="52481">
          <cell r="C52481" t="str">
            <v>73226</v>
          </cell>
          <cell r="D52481" t="str">
            <v>Cunday</v>
          </cell>
        </row>
        <row r="52482">
          <cell r="C52482" t="str">
            <v>73226</v>
          </cell>
          <cell r="D52482" t="str">
            <v>Cunday</v>
          </cell>
        </row>
        <row r="52483">
          <cell r="C52483" t="str">
            <v>73226</v>
          </cell>
          <cell r="D52483" t="str">
            <v>Cunday</v>
          </cell>
        </row>
        <row r="52484">
          <cell r="C52484" t="str">
            <v>73226</v>
          </cell>
          <cell r="D52484" t="str">
            <v>Cunday</v>
          </cell>
        </row>
        <row r="52485">
          <cell r="C52485" t="str">
            <v>73226</v>
          </cell>
          <cell r="D52485" t="str">
            <v>Cunday</v>
          </cell>
        </row>
        <row r="52486">
          <cell r="C52486" t="str">
            <v>73226</v>
          </cell>
          <cell r="D52486" t="str">
            <v>Cunday</v>
          </cell>
        </row>
        <row r="52487">
          <cell r="C52487" t="str">
            <v>73226</v>
          </cell>
          <cell r="D52487" t="str">
            <v>Cunday</v>
          </cell>
        </row>
        <row r="52488">
          <cell r="C52488" t="str">
            <v>73226</v>
          </cell>
          <cell r="D52488" t="str">
            <v>Cunday</v>
          </cell>
        </row>
        <row r="52489">
          <cell r="C52489" t="str">
            <v>73226</v>
          </cell>
          <cell r="D52489" t="str">
            <v>Cunday</v>
          </cell>
        </row>
        <row r="52490">
          <cell r="C52490" t="str">
            <v>73226</v>
          </cell>
          <cell r="D52490" t="str">
            <v>Cunday</v>
          </cell>
        </row>
        <row r="52491">
          <cell r="C52491" t="str">
            <v>73226</v>
          </cell>
          <cell r="D52491" t="str">
            <v>Cunday</v>
          </cell>
        </row>
        <row r="52492">
          <cell r="C52492" t="str">
            <v>73226</v>
          </cell>
          <cell r="D52492" t="str">
            <v>Cunday</v>
          </cell>
        </row>
        <row r="52493">
          <cell r="C52493" t="str">
            <v>73226</v>
          </cell>
          <cell r="D52493" t="str">
            <v>Cunday</v>
          </cell>
        </row>
        <row r="52494">
          <cell r="C52494" t="str">
            <v>73226</v>
          </cell>
          <cell r="D52494" t="str">
            <v>Cunday</v>
          </cell>
        </row>
        <row r="52495">
          <cell r="C52495" t="str">
            <v>73226</v>
          </cell>
          <cell r="D52495" t="str">
            <v>Cunday</v>
          </cell>
        </row>
        <row r="52496">
          <cell r="C52496" t="str">
            <v>73226</v>
          </cell>
          <cell r="D52496" t="str">
            <v>Cunday</v>
          </cell>
        </row>
        <row r="52497">
          <cell r="C52497" t="str">
            <v>73226</v>
          </cell>
          <cell r="D52497" t="str">
            <v>Cunday</v>
          </cell>
        </row>
        <row r="52498">
          <cell r="C52498" t="str">
            <v>73226</v>
          </cell>
          <cell r="D52498" t="str">
            <v>Cunday</v>
          </cell>
        </row>
        <row r="52499">
          <cell r="C52499" t="str">
            <v>73226</v>
          </cell>
          <cell r="D52499" t="str">
            <v>Cunday</v>
          </cell>
        </row>
        <row r="52500">
          <cell r="C52500" t="str">
            <v>73226</v>
          </cell>
          <cell r="D52500" t="str">
            <v>Cunday</v>
          </cell>
        </row>
        <row r="52501">
          <cell r="C52501" t="str">
            <v>73236</v>
          </cell>
          <cell r="D52501" t="str">
            <v>Dolores</v>
          </cell>
        </row>
        <row r="52502">
          <cell r="C52502" t="str">
            <v>73236</v>
          </cell>
          <cell r="D52502" t="str">
            <v>Dolores</v>
          </cell>
        </row>
        <row r="52503">
          <cell r="C52503" t="str">
            <v>73236</v>
          </cell>
          <cell r="D52503" t="str">
            <v>Dolores</v>
          </cell>
        </row>
        <row r="52504">
          <cell r="C52504" t="str">
            <v>73236</v>
          </cell>
          <cell r="D52504" t="str">
            <v>Dolores</v>
          </cell>
        </row>
        <row r="52505">
          <cell r="C52505" t="str">
            <v>73236</v>
          </cell>
          <cell r="D52505" t="str">
            <v>Dolores</v>
          </cell>
        </row>
        <row r="52506">
          <cell r="C52506" t="str">
            <v>73236</v>
          </cell>
          <cell r="D52506" t="str">
            <v>Dolores</v>
          </cell>
        </row>
        <row r="52507">
          <cell r="C52507" t="str">
            <v>73236</v>
          </cell>
          <cell r="D52507" t="str">
            <v>Dolores</v>
          </cell>
        </row>
        <row r="52508">
          <cell r="C52508" t="str">
            <v>73236</v>
          </cell>
          <cell r="D52508" t="str">
            <v>Dolores</v>
          </cell>
        </row>
        <row r="52509">
          <cell r="C52509" t="str">
            <v>73236</v>
          </cell>
          <cell r="D52509" t="str">
            <v>Dolores</v>
          </cell>
        </row>
        <row r="52510">
          <cell r="C52510" t="str">
            <v>73236</v>
          </cell>
          <cell r="D52510" t="str">
            <v>Dolores</v>
          </cell>
        </row>
        <row r="52511">
          <cell r="C52511" t="str">
            <v>73236</v>
          </cell>
          <cell r="D52511" t="str">
            <v>Dolores</v>
          </cell>
        </row>
        <row r="52512">
          <cell r="C52512" t="str">
            <v>73236</v>
          </cell>
          <cell r="D52512" t="str">
            <v>Dolores</v>
          </cell>
        </row>
        <row r="52513">
          <cell r="C52513" t="str">
            <v>73236</v>
          </cell>
          <cell r="D52513" t="str">
            <v>Dolores</v>
          </cell>
        </row>
        <row r="52514">
          <cell r="C52514" t="str">
            <v>73236</v>
          </cell>
          <cell r="D52514" t="str">
            <v>Dolores</v>
          </cell>
        </row>
        <row r="52515">
          <cell r="C52515" t="str">
            <v>73236</v>
          </cell>
          <cell r="D52515" t="str">
            <v>Dolores</v>
          </cell>
        </row>
        <row r="52516">
          <cell r="C52516" t="str">
            <v>73236</v>
          </cell>
          <cell r="D52516" t="str">
            <v>Dolores</v>
          </cell>
        </row>
        <row r="52517">
          <cell r="C52517" t="str">
            <v>73236</v>
          </cell>
          <cell r="D52517" t="str">
            <v>Dolores</v>
          </cell>
        </row>
        <row r="52518">
          <cell r="C52518" t="str">
            <v>73236</v>
          </cell>
          <cell r="D52518" t="str">
            <v>Dolores</v>
          </cell>
        </row>
        <row r="52519">
          <cell r="C52519" t="str">
            <v>73236</v>
          </cell>
          <cell r="D52519" t="str">
            <v>Dolores</v>
          </cell>
        </row>
        <row r="52520">
          <cell r="C52520" t="str">
            <v>73236</v>
          </cell>
          <cell r="D52520" t="str">
            <v>Dolores</v>
          </cell>
        </row>
        <row r="52521">
          <cell r="C52521" t="str">
            <v>73236</v>
          </cell>
          <cell r="D52521" t="str">
            <v>Dolores</v>
          </cell>
        </row>
        <row r="52522">
          <cell r="C52522" t="str">
            <v>73236</v>
          </cell>
          <cell r="D52522" t="str">
            <v>Dolores</v>
          </cell>
        </row>
        <row r="52523">
          <cell r="C52523" t="str">
            <v>73236</v>
          </cell>
          <cell r="D52523" t="str">
            <v>Dolores</v>
          </cell>
        </row>
        <row r="52524">
          <cell r="C52524" t="str">
            <v>73236</v>
          </cell>
          <cell r="D52524" t="str">
            <v>Dolores</v>
          </cell>
        </row>
        <row r="52525">
          <cell r="C52525" t="str">
            <v>73236</v>
          </cell>
          <cell r="D52525" t="str">
            <v>Dolores</v>
          </cell>
        </row>
        <row r="52526">
          <cell r="C52526" t="str">
            <v>73236</v>
          </cell>
          <cell r="D52526" t="str">
            <v>Dolores</v>
          </cell>
        </row>
        <row r="52527">
          <cell r="C52527" t="str">
            <v>73236</v>
          </cell>
          <cell r="D52527" t="str">
            <v>Dolores</v>
          </cell>
        </row>
        <row r="52528">
          <cell r="C52528" t="str">
            <v>73236</v>
          </cell>
          <cell r="D52528" t="str">
            <v>Dolores</v>
          </cell>
        </row>
        <row r="52529">
          <cell r="C52529" t="str">
            <v>73236</v>
          </cell>
          <cell r="D52529" t="str">
            <v>Dolores</v>
          </cell>
        </row>
        <row r="52530">
          <cell r="C52530" t="str">
            <v>73236</v>
          </cell>
          <cell r="D52530" t="str">
            <v>Dolores</v>
          </cell>
        </row>
        <row r="52531">
          <cell r="C52531" t="str">
            <v>73236</v>
          </cell>
          <cell r="D52531" t="str">
            <v>Dolores</v>
          </cell>
        </row>
        <row r="52532">
          <cell r="C52532" t="str">
            <v>73236</v>
          </cell>
          <cell r="D52532" t="str">
            <v>Dolores</v>
          </cell>
        </row>
        <row r="52533">
          <cell r="C52533" t="str">
            <v>73236</v>
          </cell>
          <cell r="D52533" t="str">
            <v>Dolores</v>
          </cell>
        </row>
        <row r="52534">
          <cell r="C52534" t="str">
            <v>73236</v>
          </cell>
          <cell r="D52534" t="str">
            <v>Dolores</v>
          </cell>
        </row>
        <row r="52535">
          <cell r="C52535" t="str">
            <v>73236</v>
          </cell>
          <cell r="D52535" t="str">
            <v>Dolores</v>
          </cell>
        </row>
        <row r="52536">
          <cell r="C52536" t="str">
            <v>73236</v>
          </cell>
          <cell r="D52536" t="str">
            <v>Dolores</v>
          </cell>
        </row>
        <row r="52537">
          <cell r="C52537" t="str">
            <v>73236</v>
          </cell>
          <cell r="D52537" t="str">
            <v>Dolores</v>
          </cell>
        </row>
        <row r="52538">
          <cell r="C52538" t="str">
            <v>73236</v>
          </cell>
          <cell r="D52538" t="str">
            <v>Dolores</v>
          </cell>
        </row>
        <row r="52539">
          <cell r="C52539" t="str">
            <v>73236</v>
          </cell>
          <cell r="D52539" t="str">
            <v>Dolores</v>
          </cell>
        </row>
        <row r="52540">
          <cell r="C52540" t="str">
            <v>73236</v>
          </cell>
          <cell r="D52540" t="str">
            <v>Dolores</v>
          </cell>
        </row>
        <row r="52541">
          <cell r="C52541" t="str">
            <v>73236</v>
          </cell>
          <cell r="D52541" t="str">
            <v>Dolores</v>
          </cell>
        </row>
        <row r="52542">
          <cell r="C52542" t="str">
            <v>73236</v>
          </cell>
          <cell r="D52542" t="str">
            <v>Dolores</v>
          </cell>
        </row>
        <row r="52543">
          <cell r="C52543" t="str">
            <v>73236</v>
          </cell>
          <cell r="D52543" t="str">
            <v>Dolores</v>
          </cell>
        </row>
        <row r="52544">
          <cell r="C52544" t="str">
            <v>73236</v>
          </cell>
          <cell r="D52544" t="str">
            <v>Dolores</v>
          </cell>
        </row>
        <row r="52545">
          <cell r="C52545" t="str">
            <v>73236</v>
          </cell>
          <cell r="D52545" t="str">
            <v>Dolores</v>
          </cell>
        </row>
        <row r="52546">
          <cell r="C52546" t="str">
            <v>73236</v>
          </cell>
          <cell r="D52546" t="str">
            <v>Dolores</v>
          </cell>
        </row>
        <row r="52547">
          <cell r="C52547" t="str">
            <v>73236</v>
          </cell>
          <cell r="D52547" t="str">
            <v>Dolores</v>
          </cell>
        </row>
        <row r="52548">
          <cell r="C52548" t="str">
            <v>73236</v>
          </cell>
          <cell r="D52548" t="str">
            <v>Dolores</v>
          </cell>
        </row>
        <row r="52549">
          <cell r="C52549" t="str">
            <v>73236</v>
          </cell>
          <cell r="D52549" t="str">
            <v>Dolores</v>
          </cell>
        </row>
        <row r="52550">
          <cell r="C52550" t="str">
            <v>73236</v>
          </cell>
          <cell r="D52550" t="str">
            <v>Dolores</v>
          </cell>
        </row>
        <row r="52551">
          <cell r="C52551" t="str">
            <v>73236</v>
          </cell>
          <cell r="D52551" t="str">
            <v>Dolores</v>
          </cell>
        </row>
        <row r="52552">
          <cell r="C52552" t="str">
            <v>73236</v>
          </cell>
          <cell r="D52552" t="str">
            <v>Dolores</v>
          </cell>
        </row>
        <row r="52553">
          <cell r="C52553" t="str">
            <v>73236</v>
          </cell>
          <cell r="D52553" t="str">
            <v>Dolores</v>
          </cell>
        </row>
        <row r="52554">
          <cell r="C52554" t="str">
            <v>73236</v>
          </cell>
          <cell r="D52554" t="str">
            <v>Dolores</v>
          </cell>
        </row>
        <row r="52555">
          <cell r="C52555" t="str">
            <v>73268</v>
          </cell>
          <cell r="D52555" t="str">
            <v>Espinal</v>
          </cell>
        </row>
        <row r="52556">
          <cell r="C52556" t="str">
            <v>73268</v>
          </cell>
          <cell r="D52556" t="str">
            <v>Espinal</v>
          </cell>
        </row>
        <row r="52557">
          <cell r="C52557" t="str">
            <v>73268</v>
          </cell>
          <cell r="D52557" t="str">
            <v>Espinal</v>
          </cell>
        </row>
        <row r="52558">
          <cell r="C52558" t="str">
            <v>73268</v>
          </cell>
          <cell r="D52558" t="str">
            <v>Espinal</v>
          </cell>
        </row>
        <row r="52559">
          <cell r="C52559" t="str">
            <v>73268</v>
          </cell>
          <cell r="D52559" t="str">
            <v>Espinal</v>
          </cell>
        </row>
        <row r="52560">
          <cell r="C52560" t="str">
            <v>73268</v>
          </cell>
          <cell r="D52560" t="str">
            <v>Espinal</v>
          </cell>
        </row>
        <row r="52561">
          <cell r="C52561" t="str">
            <v>73268</v>
          </cell>
          <cell r="D52561" t="str">
            <v>Espinal</v>
          </cell>
        </row>
        <row r="52562">
          <cell r="C52562" t="str">
            <v>73268</v>
          </cell>
          <cell r="D52562" t="str">
            <v>Espinal</v>
          </cell>
        </row>
        <row r="52563">
          <cell r="C52563" t="str">
            <v>73268</v>
          </cell>
          <cell r="D52563" t="str">
            <v>Espinal</v>
          </cell>
        </row>
        <row r="52564">
          <cell r="C52564" t="str">
            <v>73268</v>
          </cell>
          <cell r="D52564" t="str">
            <v>Espinal</v>
          </cell>
        </row>
        <row r="52565">
          <cell r="C52565" t="str">
            <v>73268</v>
          </cell>
          <cell r="D52565" t="str">
            <v>Espinal</v>
          </cell>
        </row>
        <row r="52566">
          <cell r="C52566" t="str">
            <v>73268</v>
          </cell>
          <cell r="D52566" t="str">
            <v>Espinal</v>
          </cell>
        </row>
        <row r="52567">
          <cell r="C52567" t="str">
            <v>73268</v>
          </cell>
          <cell r="D52567" t="str">
            <v>Espinal</v>
          </cell>
        </row>
        <row r="52568">
          <cell r="C52568" t="str">
            <v>73268</v>
          </cell>
          <cell r="D52568" t="str">
            <v>Espinal</v>
          </cell>
        </row>
        <row r="52569">
          <cell r="C52569" t="str">
            <v>73268</v>
          </cell>
          <cell r="D52569" t="str">
            <v>Espinal</v>
          </cell>
        </row>
        <row r="52570">
          <cell r="C52570" t="str">
            <v>73268</v>
          </cell>
          <cell r="D52570" t="str">
            <v>Espinal</v>
          </cell>
        </row>
        <row r="52571">
          <cell r="C52571" t="str">
            <v>73268</v>
          </cell>
          <cell r="D52571" t="str">
            <v>Espinal</v>
          </cell>
        </row>
        <row r="52572">
          <cell r="C52572" t="str">
            <v>73268</v>
          </cell>
          <cell r="D52572" t="str">
            <v>Espinal</v>
          </cell>
        </row>
        <row r="52573">
          <cell r="C52573" t="str">
            <v>73268</v>
          </cell>
          <cell r="D52573" t="str">
            <v>Espinal</v>
          </cell>
        </row>
        <row r="52574">
          <cell r="C52574" t="str">
            <v>73268</v>
          </cell>
          <cell r="D52574" t="str">
            <v>Espinal</v>
          </cell>
        </row>
        <row r="52575">
          <cell r="C52575" t="str">
            <v>73268</v>
          </cell>
          <cell r="D52575" t="str">
            <v>Espinal</v>
          </cell>
        </row>
        <row r="52576">
          <cell r="C52576" t="str">
            <v>73268</v>
          </cell>
          <cell r="D52576" t="str">
            <v>Espinal</v>
          </cell>
        </row>
        <row r="52577">
          <cell r="C52577" t="str">
            <v>73268</v>
          </cell>
          <cell r="D52577" t="str">
            <v>Espinal</v>
          </cell>
        </row>
        <row r="52578">
          <cell r="C52578" t="str">
            <v>73268</v>
          </cell>
          <cell r="D52578" t="str">
            <v>Espinal</v>
          </cell>
        </row>
        <row r="52579">
          <cell r="C52579" t="str">
            <v>73268</v>
          </cell>
          <cell r="D52579" t="str">
            <v>Espinal</v>
          </cell>
        </row>
        <row r="52580">
          <cell r="C52580" t="str">
            <v>73268</v>
          </cell>
          <cell r="D52580" t="str">
            <v>Espinal</v>
          </cell>
        </row>
        <row r="52581">
          <cell r="C52581" t="str">
            <v>73268</v>
          </cell>
          <cell r="D52581" t="str">
            <v>Espinal</v>
          </cell>
        </row>
        <row r="52582">
          <cell r="C52582" t="str">
            <v>73268</v>
          </cell>
          <cell r="D52582" t="str">
            <v>Espinal</v>
          </cell>
        </row>
        <row r="52583">
          <cell r="C52583" t="str">
            <v>73268</v>
          </cell>
          <cell r="D52583" t="str">
            <v>Espinal</v>
          </cell>
        </row>
        <row r="52584">
          <cell r="C52584" t="str">
            <v>73268</v>
          </cell>
          <cell r="D52584" t="str">
            <v>Espinal</v>
          </cell>
        </row>
        <row r="52585">
          <cell r="C52585" t="str">
            <v>73268</v>
          </cell>
          <cell r="D52585" t="str">
            <v>Espinal</v>
          </cell>
        </row>
        <row r="52586">
          <cell r="C52586" t="str">
            <v>73268</v>
          </cell>
          <cell r="D52586" t="str">
            <v>Espinal</v>
          </cell>
        </row>
        <row r="52587">
          <cell r="C52587" t="str">
            <v>73268</v>
          </cell>
          <cell r="D52587" t="str">
            <v>Espinal</v>
          </cell>
        </row>
        <row r="52588">
          <cell r="C52588" t="str">
            <v>73268</v>
          </cell>
          <cell r="D52588" t="str">
            <v>Espinal</v>
          </cell>
        </row>
        <row r="52589">
          <cell r="C52589" t="str">
            <v>73268</v>
          </cell>
          <cell r="D52589" t="str">
            <v>Espinal</v>
          </cell>
        </row>
        <row r="52590">
          <cell r="C52590" t="str">
            <v>73268</v>
          </cell>
          <cell r="D52590" t="str">
            <v>Espinal</v>
          </cell>
        </row>
        <row r="52591">
          <cell r="C52591" t="str">
            <v>73268</v>
          </cell>
          <cell r="D52591" t="str">
            <v>Espinal</v>
          </cell>
        </row>
        <row r="52592">
          <cell r="C52592" t="str">
            <v>73268</v>
          </cell>
          <cell r="D52592" t="str">
            <v>Espinal</v>
          </cell>
        </row>
        <row r="52593">
          <cell r="C52593" t="str">
            <v>73268</v>
          </cell>
          <cell r="D52593" t="str">
            <v>Espinal</v>
          </cell>
        </row>
        <row r="52594">
          <cell r="C52594" t="str">
            <v>73268</v>
          </cell>
          <cell r="D52594" t="str">
            <v>Espinal</v>
          </cell>
        </row>
        <row r="52595">
          <cell r="C52595" t="str">
            <v>73268</v>
          </cell>
          <cell r="D52595" t="str">
            <v>Espinal</v>
          </cell>
        </row>
        <row r="52596">
          <cell r="C52596" t="str">
            <v>73268</v>
          </cell>
          <cell r="D52596" t="str">
            <v>Espinal</v>
          </cell>
        </row>
        <row r="52597">
          <cell r="C52597" t="str">
            <v>73268</v>
          </cell>
          <cell r="D52597" t="str">
            <v>Espinal</v>
          </cell>
        </row>
        <row r="52598">
          <cell r="C52598" t="str">
            <v>73268</v>
          </cell>
          <cell r="D52598" t="str">
            <v>Espinal</v>
          </cell>
        </row>
        <row r="52599">
          <cell r="C52599" t="str">
            <v>73268</v>
          </cell>
          <cell r="D52599" t="str">
            <v>Espinal</v>
          </cell>
        </row>
        <row r="52600">
          <cell r="C52600" t="str">
            <v>73268</v>
          </cell>
          <cell r="D52600" t="str">
            <v>Espinal</v>
          </cell>
        </row>
        <row r="52601">
          <cell r="C52601" t="str">
            <v>73268</v>
          </cell>
          <cell r="D52601" t="str">
            <v>Espinal</v>
          </cell>
        </row>
        <row r="52602">
          <cell r="C52602" t="str">
            <v>73268</v>
          </cell>
          <cell r="D52602" t="str">
            <v>Espinal</v>
          </cell>
        </row>
        <row r="52603">
          <cell r="C52603" t="str">
            <v>73268</v>
          </cell>
          <cell r="D52603" t="str">
            <v>Espinal</v>
          </cell>
        </row>
        <row r="52604">
          <cell r="C52604" t="str">
            <v>73268</v>
          </cell>
          <cell r="D52604" t="str">
            <v>Espinal</v>
          </cell>
        </row>
        <row r="52605">
          <cell r="C52605" t="str">
            <v>73268</v>
          </cell>
          <cell r="D52605" t="str">
            <v>Espinal</v>
          </cell>
        </row>
        <row r="52606">
          <cell r="C52606" t="str">
            <v>73268</v>
          </cell>
          <cell r="D52606" t="str">
            <v>Espinal</v>
          </cell>
        </row>
        <row r="52607">
          <cell r="C52607" t="str">
            <v>73268</v>
          </cell>
          <cell r="D52607" t="str">
            <v>Espinal</v>
          </cell>
        </row>
        <row r="52608">
          <cell r="C52608" t="str">
            <v>73268</v>
          </cell>
          <cell r="D52608" t="str">
            <v>Espinal</v>
          </cell>
        </row>
        <row r="52609">
          <cell r="C52609" t="str">
            <v>73270</v>
          </cell>
          <cell r="D52609" t="str">
            <v>Falan</v>
          </cell>
        </row>
        <row r="52610">
          <cell r="C52610" t="str">
            <v>73270</v>
          </cell>
          <cell r="D52610" t="str">
            <v>Falan</v>
          </cell>
        </row>
        <row r="52611">
          <cell r="C52611" t="str">
            <v>73270</v>
          </cell>
          <cell r="D52611" t="str">
            <v>Falan</v>
          </cell>
        </row>
        <row r="52612">
          <cell r="C52612" t="str">
            <v>73270</v>
          </cell>
          <cell r="D52612" t="str">
            <v>Falan</v>
          </cell>
        </row>
        <row r="52613">
          <cell r="C52613" t="str">
            <v>73270</v>
          </cell>
          <cell r="D52613" t="str">
            <v>Falan</v>
          </cell>
        </row>
        <row r="52614">
          <cell r="C52614" t="str">
            <v>73270</v>
          </cell>
          <cell r="D52614" t="str">
            <v>Falan</v>
          </cell>
        </row>
        <row r="52615">
          <cell r="C52615" t="str">
            <v>73270</v>
          </cell>
          <cell r="D52615" t="str">
            <v>Falan</v>
          </cell>
        </row>
        <row r="52616">
          <cell r="C52616" t="str">
            <v>73270</v>
          </cell>
          <cell r="D52616" t="str">
            <v>Falan</v>
          </cell>
        </row>
        <row r="52617">
          <cell r="C52617" t="str">
            <v>73270</v>
          </cell>
          <cell r="D52617" t="str">
            <v>Falan</v>
          </cell>
        </row>
        <row r="52618">
          <cell r="C52618" t="str">
            <v>73270</v>
          </cell>
          <cell r="D52618" t="str">
            <v>Falan</v>
          </cell>
        </row>
        <row r="52619">
          <cell r="C52619" t="str">
            <v>73270</v>
          </cell>
          <cell r="D52619" t="str">
            <v>Falan</v>
          </cell>
        </row>
        <row r="52620">
          <cell r="C52620" t="str">
            <v>73270</v>
          </cell>
          <cell r="D52620" t="str">
            <v>Falan</v>
          </cell>
        </row>
        <row r="52621">
          <cell r="C52621" t="str">
            <v>73270</v>
          </cell>
          <cell r="D52621" t="str">
            <v>Falan</v>
          </cell>
        </row>
        <row r="52622">
          <cell r="C52622" t="str">
            <v>73270</v>
          </cell>
          <cell r="D52622" t="str">
            <v>Falan</v>
          </cell>
        </row>
        <row r="52623">
          <cell r="C52623" t="str">
            <v>73270</v>
          </cell>
          <cell r="D52623" t="str">
            <v>Falan</v>
          </cell>
        </row>
        <row r="52624">
          <cell r="C52624" t="str">
            <v>73270</v>
          </cell>
          <cell r="D52624" t="str">
            <v>Falan</v>
          </cell>
        </row>
        <row r="52625">
          <cell r="C52625" t="str">
            <v>73270</v>
          </cell>
          <cell r="D52625" t="str">
            <v>Falan</v>
          </cell>
        </row>
        <row r="52626">
          <cell r="C52626" t="str">
            <v>73270</v>
          </cell>
          <cell r="D52626" t="str">
            <v>Falan</v>
          </cell>
        </row>
        <row r="52627">
          <cell r="C52627" t="str">
            <v>73270</v>
          </cell>
          <cell r="D52627" t="str">
            <v>Falan</v>
          </cell>
        </row>
        <row r="52628">
          <cell r="C52628" t="str">
            <v>73270</v>
          </cell>
          <cell r="D52628" t="str">
            <v>Falan</v>
          </cell>
        </row>
        <row r="52629">
          <cell r="C52629" t="str">
            <v>73270</v>
          </cell>
          <cell r="D52629" t="str">
            <v>Falan</v>
          </cell>
        </row>
        <row r="52630">
          <cell r="C52630" t="str">
            <v>73270</v>
          </cell>
          <cell r="D52630" t="str">
            <v>Falan</v>
          </cell>
        </row>
        <row r="52631">
          <cell r="C52631" t="str">
            <v>73270</v>
          </cell>
          <cell r="D52631" t="str">
            <v>Falan</v>
          </cell>
        </row>
        <row r="52632">
          <cell r="C52632" t="str">
            <v>73270</v>
          </cell>
          <cell r="D52632" t="str">
            <v>Falan</v>
          </cell>
        </row>
        <row r="52633">
          <cell r="C52633" t="str">
            <v>73270</v>
          </cell>
          <cell r="D52633" t="str">
            <v>Falan</v>
          </cell>
        </row>
        <row r="52634">
          <cell r="C52634" t="str">
            <v>73270</v>
          </cell>
          <cell r="D52634" t="str">
            <v>Falan</v>
          </cell>
        </row>
        <row r="52635">
          <cell r="C52635" t="str">
            <v>73270</v>
          </cell>
          <cell r="D52635" t="str">
            <v>Falan</v>
          </cell>
        </row>
        <row r="52636">
          <cell r="C52636" t="str">
            <v>73270</v>
          </cell>
          <cell r="D52636" t="str">
            <v>Falan</v>
          </cell>
        </row>
        <row r="52637">
          <cell r="C52637" t="str">
            <v>73270</v>
          </cell>
          <cell r="D52637" t="str">
            <v>Falan</v>
          </cell>
        </row>
        <row r="52638">
          <cell r="C52638" t="str">
            <v>73270</v>
          </cell>
          <cell r="D52638" t="str">
            <v>Falan</v>
          </cell>
        </row>
        <row r="52639">
          <cell r="C52639" t="str">
            <v>73270</v>
          </cell>
          <cell r="D52639" t="str">
            <v>Falan</v>
          </cell>
        </row>
        <row r="52640">
          <cell r="C52640" t="str">
            <v>73270</v>
          </cell>
          <cell r="D52640" t="str">
            <v>Falan</v>
          </cell>
        </row>
        <row r="52641">
          <cell r="C52641" t="str">
            <v>73270</v>
          </cell>
          <cell r="D52641" t="str">
            <v>Falan</v>
          </cell>
        </row>
        <row r="52642">
          <cell r="C52642" t="str">
            <v>73270</v>
          </cell>
          <cell r="D52642" t="str">
            <v>Falan</v>
          </cell>
        </row>
        <row r="52643">
          <cell r="C52643" t="str">
            <v>73270</v>
          </cell>
          <cell r="D52643" t="str">
            <v>Falan</v>
          </cell>
        </row>
        <row r="52644">
          <cell r="C52644" t="str">
            <v>73270</v>
          </cell>
          <cell r="D52644" t="str">
            <v>Falan</v>
          </cell>
        </row>
        <row r="52645">
          <cell r="C52645" t="str">
            <v>73270</v>
          </cell>
          <cell r="D52645" t="str">
            <v>Falan</v>
          </cell>
        </row>
        <row r="52646">
          <cell r="C52646" t="str">
            <v>73270</v>
          </cell>
          <cell r="D52646" t="str">
            <v>Falan</v>
          </cell>
        </row>
        <row r="52647">
          <cell r="C52647" t="str">
            <v>73270</v>
          </cell>
          <cell r="D52647" t="str">
            <v>Falan</v>
          </cell>
        </row>
        <row r="52648">
          <cell r="C52648" t="str">
            <v>73270</v>
          </cell>
          <cell r="D52648" t="str">
            <v>Falan</v>
          </cell>
        </row>
        <row r="52649">
          <cell r="C52649" t="str">
            <v>73270</v>
          </cell>
          <cell r="D52649" t="str">
            <v>Falan</v>
          </cell>
        </row>
        <row r="52650">
          <cell r="C52650" t="str">
            <v>73270</v>
          </cell>
          <cell r="D52650" t="str">
            <v>Falan</v>
          </cell>
        </row>
        <row r="52651">
          <cell r="C52651" t="str">
            <v>73270</v>
          </cell>
          <cell r="D52651" t="str">
            <v>Falan</v>
          </cell>
        </row>
        <row r="52652">
          <cell r="C52652" t="str">
            <v>73270</v>
          </cell>
          <cell r="D52652" t="str">
            <v>Falan</v>
          </cell>
        </row>
        <row r="52653">
          <cell r="C52653" t="str">
            <v>73270</v>
          </cell>
          <cell r="D52653" t="str">
            <v>Falan</v>
          </cell>
        </row>
        <row r="52654">
          <cell r="C52654" t="str">
            <v>73270</v>
          </cell>
          <cell r="D52654" t="str">
            <v>Falan</v>
          </cell>
        </row>
        <row r="52655">
          <cell r="C52655" t="str">
            <v>73270</v>
          </cell>
          <cell r="D52655" t="str">
            <v>Falan</v>
          </cell>
        </row>
        <row r="52656">
          <cell r="C52656" t="str">
            <v>73270</v>
          </cell>
          <cell r="D52656" t="str">
            <v>Falan</v>
          </cell>
        </row>
        <row r="52657">
          <cell r="C52657" t="str">
            <v>73270</v>
          </cell>
          <cell r="D52657" t="str">
            <v>Falan</v>
          </cell>
        </row>
        <row r="52658">
          <cell r="C52658" t="str">
            <v>73270</v>
          </cell>
          <cell r="D52658" t="str">
            <v>Falan</v>
          </cell>
        </row>
        <row r="52659">
          <cell r="C52659" t="str">
            <v>73270</v>
          </cell>
          <cell r="D52659" t="str">
            <v>Falan</v>
          </cell>
        </row>
        <row r="52660">
          <cell r="C52660" t="str">
            <v>73270</v>
          </cell>
          <cell r="D52660" t="str">
            <v>Falan</v>
          </cell>
        </row>
        <row r="52661">
          <cell r="C52661" t="str">
            <v>73270</v>
          </cell>
          <cell r="D52661" t="str">
            <v>Falan</v>
          </cell>
        </row>
        <row r="52662">
          <cell r="C52662" t="str">
            <v>73270</v>
          </cell>
          <cell r="D52662" t="str">
            <v>Falan</v>
          </cell>
        </row>
        <row r="52663">
          <cell r="C52663" t="str">
            <v>73275</v>
          </cell>
          <cell r="D52663" t="str">
            <v>Flandes</v>
          </cell>
        </row>
        <row r="52664">
          <cell r="C52664" t="str">
            <v>73275</v>
          </cell>
          <cell r="D52664" t="str">
            <v>Flandes</v>
          </cell>
        </row>
        <row r="52665">
          <cell r="C52665" t="str">
            <v>73275</v>
          </cell>
          <cell r="D52665" t="str">
            <v>Flandes</v>
          </cell>
        </row>
        <row r="52666">
          <cell r="C52666" t="str">
            <v>73275</v>
          </cell>
          <cell r="D52666" t="str">
            <v>Flandes</v>
          </cell>
        </row>
        <row r="52667">
          <cell r="C52667" t="str">
            <v>73275</v>
          </cell>
          <cell r="D52667" t="str">
            <v>Flandes</v>
          </cell>
        </row>
        <row r="52668">
          <cell r="C52668" t="str">
            <v>73275</v>
          </cell>
          <cell r="D52668" t="str">
            <v>Flandes</v>
          </cell>
        </row>
        <row r="52669">
          <cell r="C52669" t="str">
            <v>73275</v>
          </cell>
          <cell r="D52669" t="str">
            <v>Flandes</v>
          </cell>
        </row>
        <row r="52670">
          <cell r="C52670" t="str">
            <v>73275</v>
          </cell>
          <cell r="D52670" t="str">
            <v>Flandes</v>
          </cell>
        </row>
        <row r="52671">
          <cell r="C52671" t="str">
            <v>73275</v>
          </cell>
          <cell r="D52671" t="str">
            <v>Flandes</v>
          </cell>
        </row>
        <row r="52672">
          <cell r="C52672" t="str">
            <v>73275</v>
          </cell>
          <cell r="D52672" t="str">
            <v>Flandes</v>
          </cell>
        </row>
        <row r="52673">
          <cell r="C52673" t="str">
            <v>73275</v>
          </cell>
          <cell r="D52673" t="str">
            <v>Flandes</v>
          </cell>
        </row>
        <row r="52674">
          <cell r="C52674" t="str">
            <v>73275</v>
          </cell>
          <cell r="D52674" t="str">
            <v>Flandes</v>
          </cell>
        </row>
        <row r="52675">
          <cell r="C52675" t="str">
            <v>73275</v>
          </cell>
          <cell r="D52675" t="str">
            <v>Flandes</v>
          </cell>
        </row>
        <row r="52676">
          <cell r="C52676" t="str">
            <v>73275</v>
          </cell>
          <cell r="D52676" t="str">
            <v>Flandes</v>
          </cell>
        </row>
        <row r="52677">
          <cell r="C52677" t="str">
            <v>73275</v>
          </cell>
          <cell r="D52677" t="str">
            <v>Flandes</v>
          </cell>
        </row>
        <row r="52678">
          <cell r="C52678" t="str">
            <v>73275</v>
          </cell>
          <cell r="D52678" t="str">
            <v>Flandes</v>
          </cell>
        </row>
        <row r="52679">
          <cell r="C52679" t="str">
            <v>73275</v>
          </cell>
          <cell r="D52679" t="str">
            <v>Flandes</v>
          </cell>
        </row>
        <row r="52680">
          <cell r="C52680" t="str">
            <v>73275</v>
          </cell>
          <cell r="D52680" t="str">
            <v>Flandes</v>
          </cell>
        </row>
        <row r="52681">
          <cell r="C52681" t="str">
            <v>73275</v>
          </cell>
          <cell r="D52681" t="str">
            <v>Flandes</v>
          </cell>
        </row>
        <row r="52682">
          <cell r="C52682" t="str">
            <v>73275</v>
          </cell>
          <cell r="D52682" t="str">
            <v>Flandes</v>
          </cell>
        </row>
        <row r="52683">
          <cell r="C52683" t="str">
            <v>73275</v>
          </cell>
          <cell r="D52683" t="str">
            <v>Flandes</v>
          </cell>
        </row>
        <row r="52684">
          <cell r="C52684" t="str">
            <v>73275</v>
          </cell>
          <cell r="D52684" t="str">
            <v>Flandes</v>
          </cell>
        </row>
        <row r="52685">
          <cell r="C52685" t="str">
            <v>73275</v>
          </cell>
          <cell r="D52685" t="str">
            <v>Flandes</v>
          </cell>
        </row>
        <row r="52686">
          <cell r="C52686" t="str">
            <v>73275</v>
          </cell>
          <cell r="D52686" t="str">
            <v>Flandes</v>
          </cell>
        </row>
        <row r="52687">
          <cell r="C52687" t="str">
            <v>73275</v>
          </cell>
          <cell r="D52687" t="str">
            <v>Flandes</v>
          </cell>
        </row>
        <row r="52688">
          <cell r="C52688" t="str">
            <v>73275</v>
          </cell>
          <cell r="D52688" t="str">
            <v>Flandes</v>
          </cell>
        </row>
        <row r="52689">
          <cell r="C52689" t="str">
            <v>73275</v>
          </cell>
          <cell r="D52689" t="str">
            <v>Flandes</v>
          </cell>
        </row>
        <row r="52690">
          <cell r="C52690" t="str">
            <v>73275</v>
          </cell>
          <cell r="D52690" t="str">
            <v>Flandes</v>
          </cell>
        </row>
        <row r="52691">
          <cell r="C52691" t="str">
            <v>73275</v>
          </cell>
          <cell r="D52691" t="str">
            <v>Flandes</v>
          </cell>
        </row>
        <row r="52692">
          <cell r="C52692" t="str">
            <v>73275</v>
          </cell>
          <cell r="D52692" t="str">
            <v>Flandes</v>
          </cell>
        </row>
        <row r="52693">
          <cell r="C52693" t="str">
            <v>73275</v>
          </cell>
          <cell r="D52693" t="str">
            <v>Flandes</v>
          </cell>
        </row>
        <row r="52694">
          <cell r="C52694" t="str">
            <v>73275</v>
          </cell>
          <cell r="D52694" t="str">
            <v>Flandes</v>
          </cell>
        </row>
        <row r="52695">
          <cell r="C52695" t="str">
            <v>73275</v>
          </cell>
          <cell r="D52695" t="str">
            <v>Flandes</v>
          </cell>
        </row>
        <row r="52696">
          <cell r="C52696" t="str">
            <v>73275</v>
          </cell>
          <cell r="D52696" t="str">
            <v>Flandes</v>
          </cell>
        </row>
        <row r="52697">
          <cell r="C52697" t="str">
            <v>73275</v>
          </cell>
          <cell r="D52697" t="str">
            <v>Flandes</v>
          </cell>
        </row>
        <row r="52698">
          <cell r="C52698" t="str">
            <v>73275</v>
          </cell>
          <cell r="D52698" t="str">
            <v>Flandes</v>
          </cell>
        </row>
        <row r="52699">
          <cell r="C52699" t="str">
            <v>73275</v>
          </cell>
          <cell r="D52699" t="str">
            <v>Flandes</v>
          </cell>
        </row>
        <row r="52700">
          <cell r="C52700" t="str">
            <v>73275</v>
          </cell>
          <cell r="D52700" t="str">
            <v>Flandes</v>
          </cell>
        </row>
        <row r="52701">
          <cell r="C52701" t="str">
            <v>73275</v>
          </cell>
          <cell r="D52701" t="str">
            <v>Flandes</v>
          </cell>
        </row>
        <row r="52702">
          <cell r="C52702" t="str">
            <v>73275</v>
          </cell>
          <cell r="D52702" t="str">
            <v>Flandes</v>
          </cell>
        </row>
        <row r="52703">
          <cell r="C52703" t="str">
            <v>73275</v>
          </cell>
          <cell r="D52703" t="str">
            <v>Flandes</v>
          </cell>
        </row>
        <row r="52704">
          <cell r="C52704" t="str">
            <v>73275</v>
          </cell>
          <cell r="D52704" t="str">
            <v>Flandes</v>
          </cell>
        </row>
        <row r="52705">
          <cell r="C52705" t="str">
            <v>73275</v>
          </cell>
          <cell r="D52705" t="str">
            <v>Flandes</v>
          </cell>
        </row>
        <row r="52706">
          <cell r="C52706" t="str">
            <v>73275</v>
          </cell>
          <cell r="D52706" t="str">
            <v>Flandes</v>
          </cell>
        </row>
        <row r="52707">
          <cell r="C52707" t="str">
            <v>73275</v>
          </cell>
          <cell r="D52707" t="str">
            <v>Flandes</v>
          </cell>
        </row>
        <row r="52708">
          <cell r="C52708" t="str">
            <v>73275</v>
          </cell>
          <cell r="D52708" t="str">
            <v>Flandes</v>
          </cell>
        </row>
        <row r="52709">
          <cell r="C52709" t="str">
            <v>73275</v>
          </cell>
          <cell r="D52709" t="str">
            <v>Flandes</v>
          </cell>
        </row>
        <row r="52710">
          <cell r="C52710" t="str">
            <v>73275</v>
          </cell>
          <cell r="D52710" t="str">
            <v>Flandes</v>
          </cell>
        </row>
        <row r="52711">
          <cell r="C52711" t="str">
            <v>73275</v>
          </cell>
          <cell r="D52711" t="str">
            <v>Flandes</v>
          </cell>
        </row>
        <row r="52712">
          <cell r="C52712" t="str">
            <v>73275</v>
          </cell>
          <cell r="D52712" t="str">
            <v>Flandes</v>
          </cell>
        </row>
        <row r="52713">
          <cell r="C52713" t="str">
            <v>73275</v>
          </cell>
          <cell r="D52713" t="str">
            <v>Flandes</v>
          </cell>
        </row>
        <row r="52714">
          <cell r="C52714" t="str">
            <v>73275</v>
          </cell>
          <cell r="D52714" t="str">
            <v>Flandes</v>
          </cell>
        </row>
        <row r="52715">
          <cell r="C52715" t="str">
            <v>73275</v>
          </cell>
          <cell r="D52715" t="str">
            <v>Flandes</v>
          </cell>
        </row>
        <row r="52716">
          <cell r="C52716" t="str">
            <v>73275</v>
          </cell>
          <cell r="D52716" t="str">
            <v>Flandes</v>
          </cell>
        </row>
        <row r="52717">
          <cell r="C52717" t="str">
            <v>73283</v>
          </cell>
          <cell r="D52717" t="str">
            <v>Fresno</v>
          </cell>
        </row>
        <row r="52718">
          <cell r="C52718" t="str">
            <v>73283</v>
          </cell>
          <cell r="D52718" t="str">
            <v>Fresno</v>
          </cell>
        </row>
        <row r="52719">
          <cell r="C52719" t="str">
            <v>73283</v>
          </cell>
          <cell r="D52719" t="str">
            <v>Fresno</v>
          </cell>
        </row>
        <row r="52720">
          <cell r="C52720" t="str">
            <v>73283</v>
          </cell>
          <cell r="D52720" t="str">
            <v>Fresno</v>
          </cell>
        </row>
        <row r="52721">
          <cell r="C52721" t="str">
            <v>73283</v>
          </cell>
          <cell r="D52721" t="str">
            <v>Fresno</v>
          </cell>
        </row>
        <row r="52722">
          <cell r="C52722" t="str">
            <v>73283</v>
          </cell>
          <cell r="D52722" t="str">
            <v>Fresno</v>
          </cell>
        </row>
        <row r="52723">
          <cell r="C52723" t="str">
            <v>73283</v>
          </cell>
          <cell r="D52723" t="str">
            <v>Fresno</v>
          </cell>
        </row>
        <row r="52724">
          <cell r="C52724" t="str">
            <v>73283</v>
          </cell>
          <cell r="D52724" t="str">
            <v>Fresno</v>
          </cell>
        </row>
        <row r="52725">
          <cell r="C52725" t="str">
            <v>73283</v>
          </cell>
          <cell r="D52725" t="str">
            <v>Fresno</v>
          </cell>
        </row>
        <row r="52726">
          <cell r="C52726" t="str">
            <v>73283</v>
          </cell>
          <cell r="D52726" t="str">
            <v>Fresno</v>
          </cell>
        </row>
        <row r="52727">
          <cell r="C52727" t="str">
            <v>73283</v>
          </cell>
          <cell r="D52727" t="str">
            <v>Fresno</v>
          </cell>
        </row>
        <row r="52728">
          <cell r="C52728" t="str">
            <v>73283</v>
          </cell>
          <cell r="D52728" t="str">
            <v>Fresno</v>
          </cell>
        </row>
        <row r="52729">
          <cell r="C52729" t="str">
            <v>73283</v>
          </cell>
          <cell r="D52729" t="str">
            <v>Fresno</v>
          </cell>
        </row>
        <row r="52730">
          <cell r="C52730" t="str">
            <v>73283</v>
          </cell>
          <cell r="D52730" t="str">
            <v>Fresno</v>
          </cell>
        </row>
        <row r="52731">
          <cell r="C52731" t="str">
            <v>73283</v>
          </cell>
          <cell r="D52731" t="str">
            <v>Fresno</v>
          </cell>
        </row>
        <row r="52732">
          <cell r="C52732" t="str">
            <v>73283</v>
          </cell>
          <cell r="D52732" t="str">
            <v>Fresno</v>
          </cell>
        </row>
        <row r="52733">
          <cell r="C52733" t="str">
            <v>73283</v>
          </cell>
          <cell r="D52733" t="str">
            <v>Fresno</v>
          </cell>
        </row>
        <row r="52734">
          <cell r="C52734" t="str">
            <v>73283</v>
          </cell>
          <cell r="D52734" t="str">
            <v>Fresno</v>
          </cell>
        </row>
        <row r="52735">
          <cell r="C52735" t="str">
            <v>73283</v>
          </cell>
          <cell r="D52735" t="str">
            <v>Fresno</v>
          </cell>
        </row>
        <row r="52736">
          <cell r="C52736" t="str">
            <v>73283</v>
          </cell>
          <cell r="D52736" t="str">
            <v>Fresno</v>
          </cell>
        </row>
        <row r="52737">
          <cell r="C52737" t="str">
            <v>73283</v>
          </cell>
          <cell r="D52737" t="str">
            <v>Fresno</v>
          </cell>
        </row>
        <row r="52738">
          <cell r="C52738" t="str">
            <v>73283</v>
          </cell>
          <cell r="D52738" t="str">
            <v>Fresno</v>
          </cell>
        </row>
        <row r="52739">
          <cell r="C52739" t="str">
            <v>73283</v>
          </cell>
          <cell r="D52739" t="str">
            <v>Fresno</v>
          </cell>
        </row>
        <row r="52740">
          <cell r="C52740" t="str">
            <v>73283</v>
          </cell>
          <cell r="D52740" t="str">
            <v>Fresno</v>
          </cell>
        </row>
        <row r="52741">
          <cell r="C52741" t="str">
            <v>73283</v>
          </cell>
          <cell r="D52741" t="str">
            <v>Fresno</v>
          </cell>
        </row>
        <row r="52742">
          <cell r="C52742" t="str">
            <v>73283</v>
          </cell>
          <cell r="D52742" t="str">
            <v>Fresno</v>
          </cell>
        </row>
        <row r="52743">
          <cell r="C52743" t="str">
            <v>73283</v>
          </cell>
          <cell r="D52743" t="str">
            <v>Fresno</v>
          </cell>
        </row>
        <row r="52744">
          <cell r="C52744" t="str">
            <v>73283</v>
          </cell>
          <cell r="D52744" t="str">
            <v>Fresno</v>
          </cell>
        </row>
        <row r="52745">
          <cell r="C52745" t="str">
            <v>73283</v>
          </cell>
          <cell r="D52745" t="str">
            <v>Fresno</v>
          </cell>
        </row>
        <row r="52746">
          <cell r="C52746" t="str">
            <v>73283</v>
          </cell>
          <cell r="D52746" t="str">
            <v>Fresno</v>
          </cell>
        </row>
        <row r="52747">
          <cell r="C52747" t="str">
            <v>73283</v>
          </cell>
          <cell r="D52747" t="str">
            <v>Fresno</v>
          </cell>
        </row>
        <row r="52748">
          <cell r="C52748" t="str">
            <v>73283</v>
          </cell>
          <cell r="D52748" t="str">
            <v>Fresno</v>
          </cell>
        </row>
        <row r="52749">
          <cell r="C52749" t="str">
            <v>73283</v>
          </cell>
          <cell r="D52749" t="str">
            <v>Fresno</v>
          </cell>
        </row>
        <row r="52750">
          <cell r="C52750" t="str">
            <v>73283</v>
          </cell>
          <cell r="D52750" t="str">
            <v>Fresno</v>
          </cell>
        </row>
        <row r="52751">
          <cell r="C52751" t="str">
            <v>73283</v>
          </cell>
          <cell r="D52751" t="str">
            <v>Fresno</v>
          </cell>
        </row>
        <row r="52752">
          <cell r="C52752" t="str">
            <v>73283</v>
          </cell>
          <cell r="D52752" t="str">
            <v>Fresno</v>
          </cell>
        </row>
        <row r="52753">
          <cell r="C52753" t="str">
            <v>73283</v>
          </cell>
          <cell r="D52753" t="str">
            <v>Fresno</v>
          </cell>
        </row>
        <row r="52754">
          <cell r="C52754" t="str">
            <v>73283</v>
          </cell>
          <cell r="D52754" t="str">
            <v>Fresno</v>
          </cell>
        </row>
        <row r="52755">
          <cell r="C52755" t="str">
            <v>73283</v>
          </cell>
          <cell r="D52755" t="str">
            <v>Fresno</v>
          </cell>
        </row>
        <row r="52756">
          <cell r="C52756" t="str">
            <v>73283</v>
          </cell>
          <cell r="D52756" t="str">
            <v>Fresno</v>
          </cell>
        </row>
        <row r="52757">
          <cell r="C52757" t="str">
            <v>73283</v>
          </cell>
          <cell r="D52757" t="str">
            <v>Fresno</v>
          </cell>
        </row>
        <row r="52758">
          <cell r="C52758" t="str">
            <v>73283</v>
          </cell>
          <cell r="D52758" t="str">
            <v>Fresno</v>
          </cell>
        </row>
        <row r="52759">
          <cell r="C52759" t="str">
            <v>73283</v>
          </cell>
          <cell r="D52759" t="str">
            <v>Fresno</v>
          </cell>
        </row>
        <row r="52760">
          <cell r="C52760" t="str">
            <v>73283</v>
          </cell>
          <cell r="D52760" t="str">
            <v>Fresno</v>
          </cell>
        </row>
        <row r="52761">
          <cell r="C52761" t="str">
            <v>73283</v>
          </cell>
          <cell r="D52761" t="str">
            <v>Fresno</v>
          </cell>
        </row>
        <row r="52762">
          <cell r="C52762" t="str">
            <v>73283</v>
          </cell>
          <cell r="D52762" t="str">
            <v>Fresno</v>
          </cell>
        </row>
        <row r="52763">
          <cell r="C52763" t="str">
            <v>73283</v>
          </cell>
          <cell r="D52763" t="str">
            <v>Fresno</v>
          </cell>
        </row>
        <row r="52764">
          <cell r="C52764" t="str">
            <v>73283</v>
          </cell>
          <cell r="D52764" t="str">
            <v>Fresno</v>
          </cell>
        </row>
        <row r="52765">
          <cell r="C52765" t="str">
            <v>73283</v>
          </cell>
          <cell r="D52765" t="str">
            <v>Fresno</v>
          </cell>
        </row>
        <row r="52766">
          <cell r="C52766" t="str">
            <v>73283</v>
          </cell>
          <cell r="D52766" t="str">
            <v>Fresno</v>
          </cell>
        </row>
        <row r="52767">
          <cell r="C52767" t="str">
            <v>73283</v>
          </cell>
          <cell r="D52767" t="str">
            <v>Fresno</v>
          </cell>
        </row>
        <row r="52768">
          <cell r="C52768" t="str">
            <v>73283</v>
          </cell>
          <cell r="D52768" t="str">
            <v>Fresno</v>
          </cell>
        </row>
        <row r="52769">
          <cell r="C52769" t="str">
            <v>73283</v>
          </cell>
          <cell r="D52769" t="str">
            <v>Fresno</v>
          </cell>
        </row>
        <row r="52770">
          <cell r="C52770" t="str">
            <v>73283</v>
          </cell>
          <cell r="D52770" t="str">
            <v>Fresno</v>
          </cell>
        </row>
        <row r="52771">
          <cell r="C52771" t="str">
            <v>73319</v>
          </cell>
          <cell r="D52771" t="str">
            <v>Guamo</v>
          </cell>
        </row>
        <row r="52772">
          <cell r="C52772" t="str">
            <v>73319</v>
          </cell>
          <cell r="D52772" t="str">
            <v>Guamo</v>
          </cell>
        </row>
        <row r="52773">
          <cell r="C52773" t="str">
            <v>73319</v>
          </cell>
          <cell r="D52773" t="str">
            <v>Guamo</v>
          </cell>
        </row>
        <row r="52774">
          <cell r="C52774" t="str">
            <v>73319</v>
          </cell>
          <cell r="D52774" t="str">
            <v>Guamo</v>
          </cell>
        </row>
        <row r="52775">
          <cell r="C52775" t="str">
            <v>73319</v>
          </cell>
          <cell r="D52775" t="str">
            <v>Guamo</v>
          </cell>
        </row>
        <row r="52776">
          <cell r="C52776" t="str">
            <v>73319</v>
          </cell>
          <cell r="D52776" t="str">
            <v>Guamo</v>
          </cell>
        </row>
        <row r="52777">
          <cell r="C52777" t="str">
            <v>73319</v>
          </cell>
          <cell r="D52777" t="str">
            <v>Guamo</v>
          </cell>
        </row>
        <row r="52778">
          <cell r="C52778" t="str">
            <v>73319</v>
          </cell>
          <cell r="D52778" t="str">
            <v>Guamo</v>
          </cell>
        </row>
        <row r="52779">
          <cell r="C52779" t="str">
            <v>73319</v>
          </cell>
          <cell r="D52779" t="str">
            <v>Guamo</v>
          </cell>
        </row>
        <row r="52780">
          <cell r="C52780" t="str">
            <v>73319</v>
          </cell>
          <cell r="D52780" t="str">
            <v>Guamo</v>
          </cell>
        </row>
        <row r="52781">
          <cell r="C52781" t="str">
            <v>73319</v>
          </cell>
          <cell r="D52781" t="str">
            <v>Guamo</v>
          </cell>
        </row>
        <row r="52782">
          <cell r="C52782" t="str">
            <v>73319</v>
          </cell>
          <cell r="D52782" t="str">
            <v>Guamo</v>
          </cell>
        </row>
        <row r="52783">
          <cell r="C52783" t="str">
            <v>73319</v>
          </cell>
          <cell r="D52783" t="str">
            <v>Guamo</v>
          </cell>
        </row>
        <row r="52784">
          <cell r="C52784" t="str">
            <v>73319</v>
          </cell>
          <cell r="D52784" t="str">
            <v>Guamo</v>
          </cell>
        </row>
        <row r="52785">
          <cell r="C52785" t="str">
            <v>73319</v>
          </cell>
          <cell r="D52785" t="str">
            <v>Guamo</v>
          </cell>
        </row>
        <row r="52786">
          <cell r="C52786" t="str">
            <v>73319</v>
          </cell>
          <cell r="D52786" t="str">
            <v>Guamo</v>
          </cell>
        </row>
        <row r="52787">
          <cell r="C52787" t="str">
            <v>73319</v>
          </cell>
          <cell r="D52787" t="str">
            <v>Guamo</v>
          </cell>
        </row>
        <row r="52788">
          <cell r="C52788" t="str">
            <v>73319</v>
          </cell>
          <cell r="D52788" t="str">
            <v>Guamo</v>
          </cell>
        </row>
        <row r="52789">
          <cell r="C52789" t="str">
            <v>73319</v>
          </cell>
          <cell r="D52789" t="str">
            <v>Guamo</v>
          </cell>
        </row>
        <row r="52790">
          <cell r="C52790" t="str">
            <v>73319</v>
          </cell>
          <cell r="D52790" t="str">
            <v>Guamo</v>
          </cell>
        </row>
        <row r="52791">
          <cell r="C52791" t="str">
            <v>73319</v>
          </cell>
          <cell r="D52791" t="str">
            <v>Guamo</v>
          </cell>
        </row>
        <row r="52792">
          <cell r="C52792" t="str">
            <v>73319</v>
          </cell>
          <cell r="D52792" t="str">
            <v>Guamo</v>
          </cell>
        </row>
        <row r="52793">
          <cell r="C52793" t="str">
            <v>73319</v>
          </cell>
          <cell r="D52793" t="str">
            <v>Guamo</v>
          </cell>
        </row>
        <row r="52794">
          <cell r="C52794" t="str">
            <v>73319</v>
          </cell>
          <cell r="D52794" t="str">
            <v>Guamo</v>
          </cell>
        </row>
        <row r="52795">
          <cell r="C52795" t="str">
            <v>73319</v>
          </cell>
          <cell r="D52795" t="str">
            <v>Guamo</v>
          </cell>
        </row>
        <row r="52796">
          <cell r="C52796" t="str">
            <v>73319</v>
          </cell>
          <cell r="D52796" t="str">
            <v>Guamo</v>
          </cell>
        </row>
        <row r="52797">
          <cell r="C52797" t="str">
            <v>73319</v>
          </cell>
          <cell r="D52797" t="str">
            <v>Guamo</v>
          </cell>
        </row>
        <row r="52798">
          <cell r="C52798" t="str">
            <v>73319</v>
          </cell>
          <cell r="D52798" t="str">
            <v>Guamo</v>
          </cell>
        </row>
        <row r="52799">
          <cell r="C52799" t="str">
            <v>73319</v>
          </cell>
          <cell r="D52799" t="str">
            <v>Guamo</v>
          </cell>
        </row>
        <row r="52800">
          <cell r="C52800" t="str">
            <v>73319</v>
          </cell>
          <cell r="D52800" t="str">
            <v>Guamo</v>
          </cell>
        </row>
        <row r="52801">
          <cell r="C52801" t="str">
            <v>73319</v>
          </cell>
          <cell r="D52801" t="str">
            <v>Guamo</v>
          </cell>
        </row>
        <row r="52802">
          <cell r="C52802" t="str">
            <v>73319</v>
          </cell>
          <cell r="D52802" t="str">
            <v>Guamo</v>
          </cell>
        </row>
        <row r="52803">
          <cell r="C52803" t="str">
            <v>73319</v>
          </cell>
          <cell r="D52803" t="str">
            <v>Guamo</v>
          </cell>
        </row>
        <row r="52804">
          <cell r="C52804" t="str">
            <v>73319</v>
          </cell>
          <cell r="D52804" t="str">
            <v>Guamo</v>
          </cell>
        </row>
        <row r="52805">
          <cell r="C52805" t="str">
            <v>73319</v>
          </cell>
          <cell r="D52805" t="str">
            <v>Guamo</v>
          </cell>
        </row>
        <row r="52806">
          <cell r="C52806" t="str">
            <v>73319</v>
          </cell>
          <cell r="D52806" t="str">
            <v>Guamo</v>
          </cell>
        </row>
        <row r="52807">
          <cell r="C52807" t="str">
            <v>73319</v>
          </cell>
          <cell r="D52807" t="str">
            <v>Guamo</v>
          </cell>
        </row>
        <row r="52808">
          <cell r="C52808" t="str">
            <v>73319</v>
          </cell>
          <cell r="D52808" t="str">
            <v>Guamo</v>
          </cell>
        </row>
        <row r="52809">
          <cell r="C52809" t="str">
            <v>73319</v>
          </cell>
          <cell r="D52809" t="str">
            <v>Guamo</v>
          </cell>
        </row>
        <row r="52810">
          <cell r="C52810" t="str">
            <v>73319</v>
          </cell>
          <cell r="D52810" t="str">
            <v>Guamo</v>
          </cell>
        </row>
        <row r="52811">
          <cell r="C52811" t="str">
            <v>73319</v>
          </cell>
          <cell r="D52811" t="str">
            <v>Guamo</v>
          </cell>
        </row>
        <row r="52812">
          <cell r="C52812" t="str">
            <v>73319</v>
          </cell>
          <cell r="D52812" t="str">
            <v>Guamo</v>
          </cell>
        </row>
        <row r="52813">
          <cell r="C52813" t="str">
            <v>73319</v>
          </cell>
          <cell r="D52813" t="str">
            <v>Guamo</v>
          </cell>
        </row>
        <row r="52814">
          <cell r="C52814" t="str">
            <v>73319</v>
          </cell>
          <cell r="D52814" t="str">
            <v>Guamo</v>
          </cell>
        </row>
        <row r="52815">
          <cell r="C52815" t="str">
            <v>73319</v>
          </cell>
          <cell r="D52815" t="str">
            <v>Guamo</v>
          </cell>
        </row>
        <row r="52816">
          <cell r="C52816" t="str">
            <v>73319</v>
          </cell>
          <cell r="D52816" t="str">
            <v>Guamo</v>
          </cell>
        </row>
        <row r="52817">
          <cell r="C52817" t="str">
            <v>73319</v>
          </cell>
          <cell r="D52817" t="str">
            <v>Guamo</v>
          </cell>
        </row>
        <row r="52818">
          <cell r="C52818" t="str">
            <v>73319</v>
          </cell>
          <cell r="D52818" t="str">
            <v>Guamo</v>
          </cell>
        </row>
        <row r="52819">
          <cell r="C52819" t="str">
            <v>73319</v>
          </cell>
          <cell r="D52819" t="str">
            <v>Guamo</v>
          </cell>
        </row>
        <row r="52820">
          <cell r="C52820" t="str">
            <v>73319</v>
          </cell>
          <cell r="D52820" t="str">
            <v>Guamo</v>
          </cell>
        </row>
        <row r="52821">
          <cell r="C52821" t="str">
            <v>73319</v>
          </cell>
          <cell r="D52821" t="str">
            <v>Guamo</v>
          </cell>
        </row>
        <row r="52822">
          <cell r="C52822" t="str">
            <v>73319</v>
          </cell>
          <cell r="D52822" t="str">
            <v>Guamo</v>
          </cell>
        </row>
        <row r="52823">
          <cell r="C52823" t="str">
            <v>73319</v>
          </cell>
          <cell r="D52823" t="str">
            <v>Guamo</v>
          </cell>
        </row>
        <row r="52824">
          <cell r="C52824" t="str">
            <v>73319</v>
          </cell>
          <cell r="D52824" t="str">
            <v>Guamo</v>
          </cell>
        </row>
        <row r="52825">
          <cell r="C52825" t="str">
            <v>73347</v>
          </cell>
          <cell r="D52825" t="str">
            <v>Herveo</v>
          </cell>
        </row>
        <row r="52826">
          <cell r="C52826" t="str">
            <v>73347</v>
          </cell>
          <cell r="D52826" t="str">
            <v>Herveo</v>
          </cell>
        </row>
        <row r="52827">
          <cell r="C52827" t="str">
            <v>73347</v>
          </cell>
          <cell r="D52827" t="str">
            <v>Herveo</v>
          </cell>
        </row>
        <row r="52828">
          <cell r="C52828" t="str">
            <v>73347</v>
          </cell>
          <cell r="D52828" t="str">
            <v>Herveo</v>
          </cell>
        </row>
        <row r="52829">
          <cell r="C52829" t="str">
            <v>73347</v>
          </cell>
          <cell r="D52829" t="str">
            <v>Herveo</v>
          </cell>
        </row>
        <row r="52830">
          <cell r="C52830" t="str">
            <v>73347</v>
          </cell>
          <cell r="D52830" t="str">
            <v>Herveo</v>
          </cell>
        </row>
        <row r="52831">
          <cell r="C52831" t="str">
            <v>73347</v>
          </cell>
          <cell r="D52831" t="str">
            <v>Herveo</v>
          </cell>
        </row>
        <row r="52832">
          <cell r="C52832" t="str">
            <v>73347</v>
          </cell>
          <cell r="D52832" t="str">
            <v>Herveo</v>
          </cell>
        </row>
        <row r="52833">
          <cell r="C52833" t="str">
            <v>73347</v>
          </cell>
          <cell r="D52833" t="str">
            <v>Herveo</v>
          </cell>
        </row>
        <row r="52834">
          <cell r="C52834" t="str">
            <v>73347</v>
          </cell>
          <cell r="D52834" t="str">
            <v>Herveo</v>
          </cell>
        </row>
        <row r="52835">
          <cell r="C52835" t="str">
            <v>73347</v>
          </cell>
          <cell r="D52835" t="str">
            <v>Herveo</v>
          </cell>
        </row>
        <row r="52836">
          <cell r="C52836" t="str">
            <v>73347</v>
          </cell>
          <cell r="D52836" t="str">
            <v>Herveo</v>
          </cell>
        </row>
        <row r="52837">
          <cell r="C52837" t="str">
            <v>73347</v>
          </cell>
          <cell r="D52837" t="str">
            <v>Herveo</v>
          </cell>
        </row>
        <row r="52838">
          <cell r="C52838" t="str">
            <v>73347</v>
          </cell>
          <cell r="D52838" t="str">
            <v>Herveo</v>
          </cell>
        </row>
        <row r="52839">
          <cell r="C52839" t="str">
            <v>73347</v>
          </cell>
          <cell r="D52839" t="str">
            <v>Herveo</v>
          </cell>
        </row>
        <row r="52840">
          <cell r="C52840" t="str">
            <v>73347</v>
          </cell>
          <cell r="D52840" t="str">
            <v>Herveo</v>
          </cell>
        </row>
        <row r="52841">
          <cell r="C52841" t="str">
            <v>73347</v>
          </cell>
          <cell r="D52841" t="str">
            <v>Herveo</v>
          </cell>
        </row>
        <row r="52842">
          <cell r="C52842" t="str">
            <v>73347</v>
          </cell>
          <cell r="D52842" t="str">
            <v>Herveo</v>
          </cell>
        </row>
        <row r="52843">
          <cell r="C52843" t="str">
            <v>73347</v>
          </cell>
          <cell r="D52843" t="str">
            <v>Herveo</v>
          </cell>
        </row>
        <row r="52844">
          <cell r="C52844" t="str">
            <v>73347</v>
          </cell>
          <cell r="D52844" t="str">
            <v>Herveo</v>
          </cell>
        </row>
        <row r="52845">
          <cell r="C52845" t="str">
            <v>73347</v>
          </cell>
          <cell r="D52845" t="str">
            <v>Herveo</v>
          </cell>
        </row>
        <row r="52846">
          <cell r="C52846" t="str">
            <v>73347</v>
          </cell>
          <cell r="D52846" t="str">
            <v>Herveo</v>
          </cell>
        </row>
        <row r="52847">
          <cell r="C52847" t="str">
            <v>73347</v>
          </cell>
          <cell r="D52847" t="str">
            <v>Herveo</v>
          </cell>
        </row>
        <row r="52848">
          <cell r="C52848" t="str">
            <v>73347</v>
          </cell>
          <cell r="D52848" t="str">
            <v>Herveo</v>
          </cell>
        </row>
        <row r="52849">
          <cell r="C52849" t="str">
            <v>73347</v>
          </cell>
          <cell r="D52849" t="str">
            <v>Herveo</v>
          </cell>
        </row>
        <row r="52850">
          <cell r="C52850" t="str">
            <v>73347</v>
          </cell>
          <cell r="D52850" t="str">
            <v>Herveo</v>
          </cell>
        </row>
        <row r="52851">
          <cell r="C52851" t="str">
            <v>73347</v>
          </cell>
          <cell r="D52851" t="str">
            <v>Herveo</v>
          </cell>
        </row>
        <row r="52852">
          <cell r="C52852" t="str">
            <v>73347</v>
          </cell>
          <cell r="D52852" t="str">
            <v>Herveo</v>
          </cell>
        </row>
        <row r="52853">
          <cell r="C52853" t="str">
            <v>73347</v>
          </cell>
          <cell r="D52853" t="str">
            <v>Herveo</v>
          </cell>
        </row>
        <row r="52854">
          <cell r="C52854" t="str">
            <v>73347</v>
          </cell>
          <cell r="D52854" t="str">
            <v>Herveo</v>
          </cell>
        </row>
        <row r="52855">
          <cell r="C52855" t="str">
            <v>73347</v>
          </cell>
          <cell r="D52855" t="str">
            <v>Herveo</v>
          </cell>
        </row>
        <row r="52856">
          <cell r="C52856" t="str">
            <v>73347</v>
          </cell>
          <cell r="D52856" t="str">
            <v>Herveo</v>
          </cell>
        </row>
        <row r="52857">
          <cell r="C52857" t="str">
            <v>73347</v>
          </cell>
          <cell r="D52857" t="str">
            <v>Herveo</v>
          </cell>
        </row>
        <row r="52858">
          <cell r="C52858" t="str">
            <v>73347</v>
          </cell>
          <cell r="D52858" t="str">
            <v>Herveo</v>
          </cell>
        </row>
        <row r="52859">
          <cell r="C52859" t="str">
            <v>73347</v>
          </cell>
          <cell r="D52859" t="str">
            <v>Herveo</v>
          </cell>
        </row>
        <row r="52860">
          <cell r="C52860" t="str">
            <v>73347</v>
          </cell>
          <cell r="D52860" t="str">
            <v>Herveo</v>
          </cell>
        </row>
        <row r="52861">
          <cell r="C52861" t="str">
            <v>73347</v>
          </cell>
          <cell r="D52861" t="str">
            <v>Herveo</v>
          </cell>
        </row>
        <row r="52862">
          <cell r="C52862" t="str">
            <v>73347</v>
          </cell>
          <cell r="D52862" t="str">
            <v>Herveo</v>
          </cell>
        </row>
        <row r="52863">
          <cell r="C52863" t="str">
            <v>73347</v>
          </cell>
          <cell r="D52863" t="str">
            <v>Herveo</v>
          </cell>
        </row>
        <row r="52864">
          <cell r="C52864" t="str">
            <v>73347</v>
          </cell>
          <cell r="D52864" t="str">
            <v>Herveo</v>
          </cell>
        </row>
        <row r="52865">
          <cell r="C52865" t="str">
            <v>73347</v>
          </cell>
          <cell r="D52865" t="str">
            <v>Herveo</v>
          </cell>
        </row>
        <row r="52866">
          <cell r="C52866" t="str">
            <v>73347</v>
          </cell>
          <cell r="D52866" t="str">
            <v>Herveo</v>
          </cell>
        </row>
        <row r="52867">
          <cell r="C52867" t="str">
            <v>73347</v>
          </cell>
          <cell r="D52867" t="str">
            <v>Herveo</v>
          </cell>
        </row>
        <row r="52868">
          <cell r="C52868" t="str">
            <v>73347</v>
          </cell>
          <cell r="D52868" t="str">
            <v>Herveo</v>
          </cell>
        </row>
        <row r="52869">
          <cell r="C52869" t="str">
            <v>73347</v>
          </cell>
          <cell r="D52869" t="str">
            <v>Herveo</v>
          </cell>
        </row>
        <row r="52870">
          <cell r="C52870" t="str">
            <v>73347</v>
          </cell>
          <cell r="D52870" t="str">
            <v>Herveo</v>
          </cell>
        </row>
        <row r="52871">
          <cell r="C52871" t="str">
            <v>73347</v>
          </cell>
          <cell r="D52871" t="str">
            <v>Herveo</v>
          </cell>
        </row>
        <row r="52872">
          <cell r="C52872" t="str">
            <v>73347</v>
          </cell>
          <cell r="D52872" t="str">
            <v>Herveo</v>
          </cell>
        </row>
        <row r="52873">
          <cell r="C52873" t="str">
            <v>73347</v>
          </cell>
          <cell r="D52873" t="str">
            <v>Herveo</v>
          </cell>
        </row>
        <row r="52874">
          <cell r="C52874" t="str">
            <v>73347</v>
          </cell>
          <cell r="D52874" t="str">
            <v>Herveo</v>
          </cell>
        </row>
        <row r="52875">
          <cell r="C52875" t="str">
            <v>73347</v>
          </cell>
          <cell r="D52875" t="str">
            <v>Herveo</v>
          </cell>
        </row>
        <row r="52876">
          <cell r="C52876" t="str">
            <v>73347</v>
          </cell>
          <cell r="D52876" t="str">
            <v>Herveo</v>
          </cell>
        </row>
        <row r="52877">
          <cell r="C52877" t="str">
            <v>73347</v>
          </cell>
          <cell r="D52877" t="str">
            <v>Herveo</v>
          </cell>
        </row>
        <row r="52878">
          <cell r="C52878" t="str">
            <v>73347</v>
          </cell>
          <cell r="D52878" t="str">
            <v>Herveo</v>
          </cell>
        </row>
        <row r="52879">
          <cell r="C52879" t="str">
            <v>73349</v>
          </cell>
          <cell r="D52879" t="str">
            <v>Honda</v>
          </cell>
        </row>
        <row r="52880">
          <cell r="C52880" t="str">
            <v>73349</v>
          </cell>
          <cell r="D52880" t="str">
            <v>Honda</v>
          </cell>
        </row>
        <row r="52881">
          <cell r="C52881" t="str">
            <v>73349</v>
          </cell>
          <cell r="D52881" t="str">
            <v>Honda</v>
          </cell>
        </row>
        <row r="52882">
          <cell r="C52882" t="str">
            <v>73349</v>
          </cell>
          <cell r="D52882" t="str">
            <v>Honda</v>
          </cell>
        </row>
        <row r="52883">
          <cell r="C52883" t="str">
            <v>73349</v>
          </cell>
          <cell r="D52883" t="str">
            <v>Honda</v>
          </cell>
        </row>
        <row r="52884">
          <cell r="C52884" t="str">
            <v>73349</v>
          </cell>
          <cell r="D52884" t="str">
            <v>Honda</v>
          </cell>
        </row>
        <row r="52885">
          <cell r="C52885" t="str">
            <v>73349</v>
          </cell>
          <cell r="D52885" t="str">
            <v>Honda</v>
          </cell>
        </row>
        <row r="52886">
          <cell r="C52886" t="str">
            <v>73349</v>
          </cell>
          <cell r="D52886" t="str">
            <v>Honda</v>
          </cell>
        </row>
        <row r="52887">
          <cell r="C52887" t="str">
            <v>73349</v>
          </cell>
          <cell r="D52887" t="str">
            <v>Honda</v>
          </cell>
        </row>
        <row r="52888">
          <cell r="C52888" t="str">
            <v>73349</v>
          </cell>
          <cell r="D52888" t="str">
            <v>Honda</v>
          </cell>
        </row>
        <row r="52889">
          <cell r="C52889" t="str">
            <v>73349</v>
          </cell>
          <cell r="D52889" t="str">
            <v>Honda</v>
          </cell>
        </row>
        <row r="52890">
          <cell r="C52890" t="str">
            <v>73349</v>
          </cell>
          <cell r="D52890" t="str">
            <v>Honda</v>
          </cell>
        </row>
        <row r="52891">
          <cell r="C52891" t="str">
            <v>73349</v>
          </cell>
          <cell r="D52891" t="str">
            <v>Honda</v>
          </cell>
        </row>
        <row r="52892">
          <cell r="C52892" t="str">
            <v>73349</v>
          </cell>
          <cell r="D52892" t="str">
            <v>Honda</v>
          </cell>
        </row>
        <row r="52893">
          <cell r="C52893" t="str">
            <v>73349</v>
          </cell>
          <cell r="D52893" t="str">
            <v>Honda</v>
          </cell>
        </row>
        <row r="52894">
          <cell r="C52894" t="str">
            <v>73349</v>
          </cell>
          <cell r="D52894" t="str">
            <v>Honda</v>
          </cell>
        </row>
        <row r="52895">
          <cell r="C52895" t="str">
            <v>73349</v>
          </cell>
          <cell r="D52895" t="str">
            <v>Honda</v>
          </cell>
        </row>
        <row r="52896">
          <cell r="C52896" t="str">
            <v>73349</v>
          </cell>
          <cell r="D52896" t="str">
            <v>Honda</v>
          </cell>
        </row>
        <row r="52897">
          <cell r="C52897" t="str">
            <v>73349</v>
          </cell>
          <cell r="D52897" t="str">
            <v>Honda</v>
          </cell>
        </row>
        <row r="52898">
          <cell r="C52898" t="str">
            <v>73349</v>
          </cell>
          <cell r="D52898" t="str">
            <v>Honda</v>
          </cell>
        </row>
        <row r="52899">
          <cell r="C52899" t="str">
            <v>73349</v>
          </cell>
          <cell r="D52899" t="str">
            <v>Honda</v>
          </cell>
        </row>
        <row r="52900">
          <cell r="C52900" t="str">
            <v>73349</v>
          </cell>
          <cell r="D52900" t="str">
            <v>Honda</v>
          </cell>
        </row>
        <row r="52901">
          <cell r="C52901" t="str">
            <v>73349</v>
          </cell>
          <cell r="D52901" t="str">
            <v>Honda</v>
          </cell>
        </row>
        <row r="52902">
          <cell r="C52902" t="str">
            <v>73349</v>
          </cell>
          <cell r="D52902" t="str">
            <v>Honda</v>
          </cell>
        </row>
        <row r="52903">
          <cell r="C52903" t="str">
            <v>73349</v>
          </cell>
          <cell r="D52903" t="str">
            <v>Honda</v>
          </cell>
        </row>
        <row r="52904">
          <cell r="C52904" t="str">
            <v>73349</v>
          </cell>
          <cell r="D52904" t="str">
            <v>Honda</v>
          </cell>
        </row>
        <row r="52905">
          <cell r="C52905" t="str">
            <v>73349</v>
          </cell>
          <cell r="D52905" t="str">
            <v>Honda</v>
          </cell>
        </row>
        <row r="52906">
          <cell r="C52906" t="str">
            <v>73349</v>
          </cell>
          <cell r="D52906" t="str">
            <v>Honda</v>
          </cell>
        </row>
        <row r="52907">
          <cell r="C52907" t="str">
            <v>73349</v>
          </cell>
          <cell r="D52907" t="str">
            <v>Honda</v>
          </cell>
        </row>
        <row r="52908">
          <cell r="C52908" t="str">
            <v>73349</v>
          </cell>
          <cell r="D52908" t="str">
            <v>Honda</v>
          </cell>
        </row>
        <row r="52909">
          <cell r="C52909" t="str">
            <v>73349</v>
          </cell>
          <cell r="D52909" t="str">
            <v>Honda</v>
          </cell>
        </row>
        <row r="52910">
          <cell r="C52910" t="str">
            <v>73349</v>
          </cell>
          <cell r="D52910" t="str">
            <v>Honda</v>
          </cell>
        </row>
        <row r="52911">
          <cell r="C52911" t="str">
            <v>73349</v>
          </cell>
          <cell r="D52911" t="str">
            <v>Honda</v>
          </cell>
        </row>
        <row r="52912">
          <cell r="C52912" t="str">
            <v>73349</v>
          </cell>
          <cell r="D52912" t="str">
            <v>Honda</v>
          </cell>
        </row>
        <row r="52913">
          <cell r="C52913" t="str">
            <v>73349</v>
          </cell>
          <cell r="D52913" t="str">
            <v>Honda</v>
          </cell>
        </row>
        <row r="52914">
          <cell r="C52914" t="str">
            <v>73349</v>
          </cell>
          <cell r="D52914" t="str">
            <v>Honda</v>
          </cell>
        </row>
        <row r="52915">
          <cell r="C52915" t="str">
            <v>73349</v>
          </cell>
          <cell r="D52915" t="str">
            <v>Honda</v>
          </cell>
        </row>
        <row r="52916">
          <cell r="C52916" t="str">
            <v>73349</v>
          </cell>
          <cell r="D52916" t="str">
            <v>Honda</v>
          </cell>
        </row>
        <row r="52917">
          <cell r="C52917" t="str">
            <v>73349</v>
          </cell>
          <cell r="D52917" t="str">
            <v>Honda</v>
          </cell>
        </row>
        <row r="52918">
          <cell r="C52918" t="str">
            <v>73349</v>
          </cell>
          <cell r="D52918" t="str">
            <v>Honda</v>
          </cell>
        </row>
        <row r="52919">
          <cell r="C52919" t="str">
            <v>73349</v>
          </cell>
          <cell r="D52919" t="str">
            <v>Honda</v>
          </cell>
        </row>
        <row r="52920">
          <cell r="C52920" t="str">
            <v>73349</v>
          </cell>
          <cell r="D52920" t="str">
            <v>Honda</v>
          </cell>
        </row>
        <row r="52921">
          <cell r="C52921" t="str">
            <v>73349</v>
          </cell>
          <cell r="D52921" t="str">
            <v>Honda</v>
          </cell>
        </row>
        <row r="52922">
          <cell r="C52922" t="str">
            <v>73349</v>
          </cell>
          <cell r="D52922" t="str">
            <v>Honda</v>
          </cell>
        </row>
        <row r="52923">
          <cell r="C52923" t="str">
            <v>73349</v>
          </cell>
          <cell r="D52923" t="str">
            <v>Honda</v>
          </cell>
        </row>
        <row r="52924">
          <cell r="C52924" t="str">
            <v>73349</v>
          </cell>
          <cell r="D52924" t="str">
            <v>Honda</v>
          </cell>
        </row>
        <row r="52925">
          <cell r="C52925" t="str">
            <v>73349</v>
          </cell>
          <cell r="D52925" t="str">
            <v>Honda</v>
          </cell>
        </row>
        <row r="52926">
          <cell r="C52926" t="str">
            <v>73349</v>
          </cell>
          <cell r="D52926" t="str">
            <v>Honda</v>
          </cell>
        </row>
        <row r="52927">
          <cell r="C52927" t="str">
            <v>73349</v>
          </cell>
          <cell r="D52927" t="str">
            <v>Honda</v>
          </cell>
        </row>
        <row r="52928">
          <cell r="C52928" t="str">
            <v>73349</v>
          </cell>
          <cell r="D52928" t="str">
            <v>Honda</v>
          </cell>
        </row>
        <row r="52929">
          <cell r="C52929" t="str">
            <v>73349</v>
          </cell>
          <cell r="D52929" t="str">
            <v>Honda</v>
          </cell>
        </row>
        <row r="52930">
          <cell r="C52930" t="str">
            <v>73349</v>
          </cell>
          <cell r="D52930" t="str">
            <v>Honda</v>
          </cell>
        </row>
        <row r="52931">
          <cell r="C52931" t="str">
            <v>73349</v>
          </cell>
          <cell r="D52931" t="str">
            <v>Honda</v>
          </cell>
        </row>
        <row r="52932">
          <cell r="C52932" t="str">
            <v>73349</v>
          </cell>
          <cell r="D52932" t="str">
            <v>Honda</v>
          </cell>
        </row>
        <row r="52933">
          <cell r="C52933" t="str">
            <v>73352</v>
          </cell>
          <cell r="D52933" t="str">
            <v>Icononzo</v>
          </cell>
        </row>
        <row r="52934">
          <cell r="C52934" t="str">
            <v>73352</v>
          </cell>
          <cell r="D52934" t="str">
            <v>Icononzo</v>
          </cell>
        </row>
        <row r="52935">
          <cell r="C52935" t="str">
            <v>73352</v>
          </cell>
          <cell r="D52935" t="str">
            <v>Icononzo</v>
          </cell>
        </row>
        <row r="52936">
          <cell r="C52936" t="str">
            <v>73352</v>
          </cell>
          <cell r="D52936" t="str">
            <v>Icononzo</v>
          </cell>
        </row>
        <row r="52937">
          <cell r="C52937" t="str">
            <v>73352</v>
          </cell>
          <cell r="D52937" t="str">
            <v>Icononzo</v>
          </cell>
        </row>
        <row r="52938">
          <cell r="C52938" t="str">
            <v>73352</v>
          </cell>
          <cell r="D52938" t="str">
            <v>Icononzo</v>
          </cell>
        </row>
        <row r="52939">
          <cell r="C52939" t="str">
            <v>73352</v>
          </cell>
          <cell r="D52939" t="str">
            <v>Icononzo</v>
          </cell>
        </row>
        <row r="52940">
          <cell r="C52940" t="str">
            <v>73352</v>
          </cell>
          <cell r="D52940" t="str">
            <v>Icononzo</v>
          </cell>
        </row>
        <row r="52941">
          <cell r="C52941" t="str">
            <v>73352</v>
          </cell>
          <cell r="D52941" t="str">
            <v>Icononzo</v>
          </cell>
        </row>
        <row r="52942">
          <cell r="C52942" t="str">
            <v>73352</v>
          </cell>
          <cell r="D52942" t="str">
            <v>Icononzo</v>
          </cell>
        </row>
        <row r="52943">
          <cell r="C52943" t="str">
            <v>73352</v>
          </cell>
          <cell r="D52943" t="str">
            <v>Icononzo</v>
          </cell>
        </row>
        <row r="52944">
          <cell r="C52944" t="str">
            <v>73352</v>
          </cell>
          <cell r="D52944" t="str">
            <v>Icononzo</v>
          </cell>
        </row>
        <row r="52945">
          <cell r="C52945" t="str">
            <v>73352</v>
          </cell>
          <cell r="D52945" t="str">
            <v>Icononzo</v>
          </cell>
        </row>
        <row r="52946">
          <cell r="C52946" t="str">
            <v>73352</v>
          </cell>
          <cell r="D52946" t="str">
            <v>Icononzo</v>
          </cell>
        </row>
        <row r="52947">
          <cell r="C52947" t="str">
            <v>73352</v>
          </cell>
          <cell r="D52947" t="str">
            <v>Icononzo</v>
          </cell>
        </row>
        <row r="52948">
          <cell r="C52948" t="str">
            <v>73352</v>
          </cell>
          <cell r="D52948" t="str">
            <v>Icononzo</v>
          </cell>
        </row>
        <row r="52949">
          <cell r="C52949" t="str">
            <v>73352</v>
          </cell>
          <cell r="D52949" t="str">
            <v>Icononzo</v>
          </cell>
        </row>
        <row r="52950">
          <cell r="C52950" t="str">
            <v>73352</v>
          </cell>
          <cell r="D52950" t="str">
            <v>Icononzo</v>
          </cell>
        </row>
        <row r="52951">
          <cell r="C52951" t="str">
            <v>73352</v>
          </cell>
          <cell r="D52951" t="str">
            <v>Icononzo</v>
          </cell>
        </row>
        <row r="52952">
          <cell r="C52952" t="str">
            <v>73352</v>
          </cell>
          <cell r="D52952" t="str">
            <v>Icononzo</v>
          </cell>
        </row>
        <row r="52953">
          <cell r="C52953" t="str">
            <v>73352</v>
          </cell>
          <cell r="D52953" t="str">
            <v>Icononzo</v>
          </cell>
        </row>
        <row r="52954">
          <cell r="C52954" t="str">
            <v>73352</v>
          </cell>
          <cell r="D52954" t="str">
            <v>Icononzo</v>
          </cell>
        </row>
        <row r="52955">
          <cell r="C52955" t="str">
            <v>73352</v>
          </cell>
          <cell r="D52955" t="str">
            <v>Icononzo</v>
          </cell>
        </row>
        <row r="52956">
          <cell r="C52956" t="str">
            <v>73352</v>
          </cell>
          <cell r="D52956" t="str">
            <v>Icononzo</v>
          </cell>
        </row>
        <row r="52957">
          <cell r="C52957" t="str">
            <v>73352</v>
          </cell>
          <cell r="D52957" t="str">
            <v>Icononzo</v>
          </cell>
        </row>
        <row r="52958">
          <cell r="C52958" t="str">
            <v>73352</v>
          </cell>
          <cell r="D52958" t="str">
            <v>Icononzo</v>
          </cell>
        </row>
        <row r="52959">
          <cell r="C52959" t="str">
            <v>73352</v>
          </cell>
          <cell r="D52959" t="str">
            <v>Icononzo</v>
          </cell>
        </row>
        <row r="52960">
          <cell r="C52960" t="str">
            <v>73352</v>
          </cell>
          <cell r="D52960" t="str">
            <v>Icononzo</v>
          </cell>
        </row>
        <row r="52961">
          <cell r="C52961" t="str">
            <v>73352</v>
          </cell>
          <cell r="D52961" t="str">
            <v>Icononzo</v>
          </cell>
        </row>
        <row r="52962">
          <cell r="C52962" t="str">
            <v>73352</v>
          </cell>
          <cell r="D52962" t="str">
            <v>Icononzo</v>
          </cell>
        </row>
        <row r="52963">
          <cell r="C52963" t="str">
            <v>73352</v>
          </cell>
          <cell r="D52963" t="str">
            <v>Icononzo</v>
          </cell>
        </row>
        <row r="52964">
          <cell r="C52964" t="str">
            <v>73352</v>
          </cell>
          <cell r="D52964" t="str">
            <v>Icononzo</v>
          </cell>
        </row>
        <row r="52965">
          <cell r="C52965" t="str">
            <v>73352</v>
          </cell>
          <cell r="D52965" t="str">
            <v>Icononzo</v>
          </cell>
        </row>
        <row r="52966">
          <cell r="C52966" t="str">
            <v>73352</v>
          </cell>
          <cell r="D52966" t="str">
            <v>Icononzo</v>
          </cell>
        </row>
        <row r="52967">
          <cell r="C52967" t="str">
            <v>73352</v>
          </cell>
          <cell r="D52967" t="str">
            <v>Icononzo</v>
          </cell>
        </row>
        <row r="52968">
          <cell r="C52968" t="str">
            <v>73352</v>
          </cell>
          <cell r="D52968" t="str">
            <v>Icononzo</v>
          </cell>
        </row>
        <row r="52969">
          <cell r="C52969" t="str">
            <v>73352</v>
          </cell>
          <cell r="D52969" t="str">
            <v>Icononzo</v>
          </cell>
        </row>
        <row r="52970">
          <cell r="C52970" t="str">
            <v>73352</v>
          </cell>
          <cell r="D52970" t="str">
            <v>Icononzo</v>
          </cell>
        </row>
        <row r="52971">
          <cell r="C52971" t="str">
            <v>73352</v>
          </cell>
          <cell r="D52971" t="str">
            <v>Icononzo</v>
          </cell>
        </row>
        <row r="52972">
          <cell r="C52972" t="str">
            <v>73352</v>
          </cell>
          <cell r="D52972" t="str">
            <v>Icononzo</v>
          </cell>
        </row>
        <row r="52973">
          <cell r="C52973" t="str">
            <v>73352</v>
          </cell>
          <cell r="D52973" t="str">
            <v>Icononzo</v>
          </cell>
        </row>
        <row r="52974">
          <cell r="C52974" t="str">
            <v>73352</v>
          </cell>
          <cell r="D52974" t="str">
            <v>Icononzo</v>
          </cell>
        </row>
        <row r="52975">
          <cell r="C52975" t="str">
            <v>73352</v>
          </cell>
          <cell r="D52975" t="str">
            <v>Icononzo</v>
          </cell>
        </row>
        <row r="52976">
          <cell r="C52976" t="str">
            <v>73352</v>
          </cell>
          <cell r="D52976" t="str">
            <v>Icononzo</v>
          </cell>
        </row>
        <row r="52977">
          <cell r="C52977" t="str">
            <v>73352</v>
          </cell>
          <cell r="D52977" t="str">
            <v>Icononzo</v>
          </cell>
        </row>
        <row r="52978">
          <cell r="C52978" t="str">
            <v>73352</v>
          </cell>
          <cell r="D52978" t="str">
            <v>Icononzo</v>
          </cell>
        </row>
        <row r="52979">
          <cell r="C52979" t="str">
            <v>73352</v>
          </cell>
          <cell r="D52979" t="str">
            <v>Icononzo</v>
          </cell>
        </row>
        <row r="52980">
          <cell r="C52980" t="str">
            <v>73352</v>
          </cell>
          <cell r="D52980" t="str">
            <v>Icononzo</v>
          </cell>
        </row>
        <row r="52981">
          <cell r="C52981" t="str">
            <v>73352</v>
          </cell>
          <cell r="D52981" t="str">
            <v>Icononzo</v>
          </cell>
        </row>
        <row r="52982">
          <cell r="C52982" t="str">
            <v>73352</v>
          </cell>
          <cell r="D52982" t="str">
            <v>Icononzo</v>
          </cell>
        </row>
        <row r="52983">
          <cell r="C52983" t="str">
            <v>73352</v>
          </cell>
          <cell r="D52983" t="str">
            <v>Icononzo</v>
          </cell>
        </row>
        <row r="52984">
          <cell r="C52984" t="str">
            <v>73352</v>
          </cell>
          <cell r="D52984" t="str">
            <v>Icononzo</v>
          </cell>
        </row>
        <row r="52985">
          <cell r="C52985" t="str">
            <v>73352</v>
          </cell>
          <cell r="D52985" t="str">
            <v>Icononzo</v>
          </cell>
        </row>
        <row r="52986">
          <cell r="C52986" t="str">
            <v>73352</v>
          </cell>
          <cell r="D52986" t="str">
            <v>Icononzo</v>
          </cell>
        </row>
        <row r="52987">
          <cell r="C52987" t="str">
            <v>73408</v>
          </cell>
          <cell r="D52987" t="str">
            <v>Lérida</v>
          </cell>
        </row>
        <row r="52988">
          <cell r="C52988" t="str">
            <v>73408</v>
          </cell>
          <cell r="D52988" t="str">
            <v>Lérida</v>
          </cell>
        </row>
        <row r="52989">
          <cell r="C52989" t="str">
            <v>73408</v>
          </cell>
          <cell r="D52989" t="str">
            <v>Lérida</v>
          </cell>
        </row>
        <row r="52990">
          <cell r="C52990" t="str">
            <v>73408</v>
          </cell>
          <cell r="D52990" t="str">
            <v>Lérida</v>
          </cell>
        </row>
        <row r="52991">
          <cell r="C52991" t="str">
            <v>73408</v>
          </cell>
          <cell r="D52991" t="str">
            <v>Lérida</v>
          </cell>
        </row>
        <row r="52992">
          <cell r="C52992" t="str">
            <v>73408</v>
          </cell>
          <cell r="D52992" t="str">
            <v>Lérida</v>
          </cell>
        </row>
        <row r="52993">
          <cell r="C52993" t="str">
            <v>73408</v>
          </cell>
          <cell r="D52993" t="str">
            <v>Lérida</v>
          </cell>
        </row>
        <row r="52994">
          <cell r="C52994" t="str">
            <v>73408</v>
          </cell>
          <cell r="D52994" t="str">
            <v>Lérida</v>
          </cell>
        </row>
        <row r="52995">
          <cell r="C52995" t="str">
            <v>73408</v>
          </cell>
          <cell r="D52995" t="str">
            <v>Lérida</v>
          </cell>
        </row>
        <row r="52996">
          <cell r="C52996" t="str">
            <v>73408</v>
          </cell>
          <cell r="D52996" t="str">
            <v>Lérida</v>
          </cell>
        </row>
        <row r="52997">
          <cell r="C52997" t="str">
            <v>73408</v>
          </cell>
          <cell r="D52997" t="str">
            <v>Lérida</v>
          </cell>
        </row>
        <row r="52998">
          <cell r="C52998" t="str">
            <v>73408</v>
          </cell>
          <cell r="D52998" t="str">
            <v>Lérida</v>
          </cell>
        </row>
        <row r="52999">
          <cell r="C52999" t="str">
            <v>73408</v>
          </cell>
          <cell r="D52999" t="str">
            <v>Lérida</v>
          </cell>
        </row>
        <row r="53000">
          <cell r="C53000" t="str">
            <v>73408</v>
          </cell>
          <cell r="D53000" t="str">
            <v>Lérida</v>
          </cell>
        </row>
        <row r="53001">
          <cell r="C53001" t="str">
            <v>73408</v>
          </cell>
          <cell r="D53001" t="str">
            <v>Lérida</v>
          </cell>
        </row>
        <row r="53002">
          <cell r="C53002" t="str">
            <v>73408</v>
          </cell>
          <cell r="D53002" t="str">
            <v>Lérida</v>
          </cell>
        </row>
        <row r="53003">
          <cell r="C53003" t="str">
            <v>73408</v>
          </cell>
          <cell r="D53003" t="str">
            <v>Lérida</v>
          </cell>
        </row>
        <row r="53004">
          <cell r="C53004" t="str">
            <v>73408</v>
          </cell>
          <cell r="D53004" t="str">
            <v>Lérida</v>
          </cell>
        </row>
        <row r="53005">
          <cell r="C53005" t="str">
            <v>73408</v>
          </cell>
          <cell r="D53005" t="str">
            <v>Lérida</v>
          </cell>
        </row>
        <row r="53006">
          <cell r="C53006" t="str">
            <v>73408</v>
          </cell>
          <cell r="D53006" t="str">
            <v>Lérida</v>
          </cell>
        </row>
        <row r="53007">
          <cell r="C53007" t="str">
            <v>73408</v>
          </cell>
          <cell r="D53007" t="str">
            <v>Lérida</v>
          </cell>
        </row>
        <row r="53008">
          <cell r="C53008" t="str">
            <v>73408</v>
          </cell>
          <cell r="D53008" t="str">
            <v>Lérida</v>
          </cell>
        </row>
        <row r="53009">
          <cell r="C53009" t="str">
            <v>73408</v>
          </cell>
          <cell r="D53009" t="str">
            <v>Lérida</v>
          </cell>
        </row>
        <row r="53010">
          <cell r="C53010" t="str">
            <v>73408</v>
          </cell>
          <cell r="D53010" t="str">
            <v>Lérida</v>
          </cell>
        </row>
        <row r="53011">
          <cell r="C53011" t="str">
            <v>73408</v>
          </cell>
          <cell r="D53011" t="str">
            <v>Lérida</v>
          </cell>
        </row>
        <row r="53012">
          <cell r="C53012" t="str">
            <v>73408</v>
          </cell>
          <cell r="D53012" t="str">
            <v>Lérida</v>
          </cell>
        </row>
        <row r="53013">
          <cell r="C53013" t="str">
            <v>73408</v>
          </cell>
          <cell r="D53013" t="str">
            <v>Lérida</v>
          </cell>
        </row>
        <row r="53014">
          <cell r="C53014" t="str">
            <v>73408</v>
          </cell>
          <cell r="D53014" t="str">
            <v>Lérida</v>
          </cell>
        </row>
        <row r="53015">
          <cell r="C53015" t="str">
            <v>73408</v>
          </cell>
          <cell r="D53015" t="str">
            <v>Lérida</v>
          </cell>
        </row>
        <row r="53016">
          <cell r="C53016" t="str">
            <v>73408</v>
          </cell>
          <cell r="D53016" t="str">
            <v>Lérida</v>
          </cell>
        </row>
        <row r="53017">
          <cell r="C53017" t="str">
            <v>73408</v>
          </cell>
          <cell r="D53017" t="str">
            <v>Lérida</v>
          </cell>
        </row>
        <row r="53018">
          <cell r="C53018" t="str">
            <v>73408</v>
          </cell>
          <cell r="D53018" t="str">
            <v>Lérida</v>
          </cell>
        </row>
        <row r="53019">
          <cell r="C53019" t="str">
            <v>73408</v>
          </cell>
          <cell r="D53019" t="str">
            <v>Lérida</v>
          </cell>
        </row>
        <row r="53020">
          <cell r="C53020" t="str">
            <v>73408</v>
          </cell>
          <cell r="D53020" t="str">
            <v>Lérida</v>
          </cell>
        </row>
        <row r="53021">
          <cell r="C53021" t="str">
            <v>73408</v>
          </cell>
          <cell r="D53021" t="str">
            <v>Lérida</v>
          </cell>
        </row>
        <row r="53022">
          <cell r="C53022" t="str">
            <v>73408</v>
          </cell>
          <cell r="D53022" t="str">
            <v>Lérida</v>
          </cell>
        </row>
        <row r="53023">
          <cell r="C53023" t="str">
            <v>73408</v>
          </cell>
          <cell r="D53023" t="str">
            <v>Lérida</v>
          </cell>
        </row>
        <row r="53024">
          <cell r="C53024" t="str">
            <v>73408</v>
          </cell>
          <cell r="D53024" t="str">
            <v>Lérida</v>
          </cell>
        </row>
        <row r="53025">
          <cell r="C53025" t="str">
            <v>73408</v>
          </cell>
          <cell r="D53025" t="str">
            <v>Lérida</v>
          </cell>
        </row>
        <row r="53026">
          <cell r="C53026" t="str">
            <v>73408</v>
          </cell>
          <cell r="D53026" t="str">
            <v>Lérida</v>
          </cell>
        </row>
        <row r="53027">
          <cell r="C53027" t="str">
            <v>73408</v>
          </cell>
          <cell r="D53027" t="str">
            <v>Lérida</v>
          </cell>
        </row>
        <row r="53028">
          <cell r="C53028" t="str">
            <v>73408</v>
          </cell>
          <cell r="D53028" t="str">
            <v>Lérida</v>
          </cell>
        </row>
        <row r="53029">
          <cell r="C53029" t="str">
            <v>73408</v>
          </cell>
          <cell r="D53029" t="str">
            <v>Lérida</v>
          </cell>
        </row>
        <row r="53030">
          <cell r="C53030" t="str">
            <v>73408</v>
          </cell>
          <cell r="D53030" t="str">
            <v>Lérida</v>
          </cell>
        </row>
        <row r="53031">
          <cell r="C53031" t="str">
            <v>73408</v>
          </cell>
          <cell r="D53031" t="str">
            <v>Lérida</v>
          </cell>
        </row>
        <row r="53032">
          <cell r="C53032" t="str">
            <v>73408</v>
          </cell>
          <cell r="D53032" t="str">
            <v>Lérida</v>
          </cell>
        </row>
        <row r="53033">
          <cell r="C53033" t="str">
            <v>73408</v>
          </cell>
          <cell r="D53033" t="str">
            <v>Lérida</v>
          </cell>
        </row>
        <row r="53034">
          <cell r="C53034" t="str">
            <v>73408</v>
          </cell>
          <cell r="D53034" t="str">
            <v>Lérida</v>
          </cell>
        </row>
        <row r="53035">
          <cell r="C53035" t="str">
            <v>73408</v>
          </cell>
          <cell r="D53035" t="str">
            <v>Lérida</v>
          </cell>
        </row>
        <row r="53036">
          <cell r="C53036" t="str">
            <v>73408</v>
          </cell>
          <cell r="D53036" t="str">
            <v>Lérida</v>
          </cell>
        </row>
        <row r="53037">
          <cell r="C53037" t="str">
            <v>73408</v>
          </cell>
          <cell r="D53037" t="str">
            <v>Lérida</v>
          </cell>
        </row>
        <row r="53038">
          <cell r="C53038" t="str">
            <v>73408</v>
          </cell>
          <cell r="D53038" t="str">
            <v>Lérida</v>
          </cell>
        </row>
        <row r="53039">
          <cell r="C53039" t="str">
            <v>73408</v>
          </cell>
          <cell r="D53039" t="str">
            <v>Lérida</v>
          </cell>
        </row>
        <row r="53040">
          <cell r="C53040" t="str">
            <v>73408</v>
          </cell>
          <cell r="D53040" t="str">
            <v>Lérida</v>
          </cell>
        </row>
        <row r="53041">
          <cell r="C53041" t="str">
            <v>73411</v>
          </cell>
          <cell r="D53041" t="str">
            <v>Líbano</v>
          </cell>
        </row>
        <row r="53042">
          <cell r="C53042" t="str">
            <v>73411</v>
          </cell>
          <cell r="D53042" t="str">
            <v>Líbano</v>
          </cell>
        </row>
        <row r="53043">
          <cell r="C53043" t="str">
            <v>73411</v>
          </cell>
          <cell r="D53043" t="str">
            <v>Líbano</v>
          </cell>
        </row>
        <row r="53044">
          <cell r="C53044" t="str">
            <v>73411</v>
          </cell>
          <cell r="D53044" t="str">
            <v>Líbano</v>
          </cell>
        </row>
        <row r="53045">
          <cell r="C53045" t="str">
            <v>73411</v>
          </cell>
          <cell r="D53045" t="str">
            <v>Líbano</v>
          </cell>
        </row>
        <row r="53046">
          <cell r="C53046" t="str">
            <v>73411</v>
          </cell>
          <cell r="D53046" t="str">
            <v>Líbano</v>
          </cell>
        </row>
        <row r="53047">
          <cell r="C53047" t="str">
            <v>73411</v>
          </cell>
          <cell r="D53047" t="str">
            <v>Líbano</v>
          </cell>
        </row>
        <row r="53048">
          <cell r="C53048" t="str">
            <v>73411</v>
          </cell>
          <cell r="D53048" t="str">
            <v>Líbano</v>
          </cell>
        </row>
        <row r="53049">
          <cell r="C53049" t="str">
            <v>73411</v>
          </cell>
          <cell r="D53049" t="str">
            <v>Líbano</v>
          </cell>
        </row>
        <row r="53050">
          <cell r="C53050" t="str">
            <v>73411</v>
          </cell>
          <cell r="D53050" t="str">
            <v>Líbano</v>
          </cell>
        </row>
        <row r="53051">
          <cell r="C53051" t="str">
            <v>73411</v>
          </cell>
          <cell r="D53051" t="str">
            <v>Líbano</v>
          </cell>
        </row>
        <row r="53052">
          <cell r="C53052" t="str">
            <v>73411</v>
          </cell>
          <cell r="D53052" t="str">
            <v>Líbano</v>
          </cell>
        </row>
        <row r="53053">
          <cell r="C53053" t="str">
            <v>73411</v>
          </cell>
          <cell r="D53053" t="str">
            <v>Líbano</v>
          </cell>
        </row>
        <row r="53054">
          <cell r="C53054" t="str">
            <v>73411</v>
          </cell>
          <cell r="D53054" t="str">
            <v>Líbano</v>
          </cell>
        </row>
        <row r="53055">
          <cell r="C53055" t="str">
            <v>73411</v>
          </cell>
          <cell r="D53055" t="str">
            <v>Líbano</v>
          </cell>
        </row>
        <row r="53056">
          <cell r="C53056" t="str">
            <v>73411</v>
          </cell>
          <cell r="D53056" t="str">
            <v>Líbano</v>
          </cell>
        </row>
        <row r="53057">
          <cell r="C53057" t="str">
            <v>73411</v>
          </cell>
          <cell r="D53057" t="str">
            <v>Líbano</v>
          </cell>
        </row>
        <row r="53058">
          <cell r="C53058" t="str">
            <v>73411</v>
          </cell>
          <cell r="D53058" t="str">
            <v>Líbano</v>
          </cell>
        </row>
        <row r="53059">
          <cell r="C53059" t="str">
            <v>73411</v>
          </cell>
          <cell r="D53059" t="str">
            <v>Líbano</v>
          </cell>
        </row>
        <row r="53060">
          <cell r="C53060" t="str">
            <v>73411</v>
          </cell>
          <cell r="D53060" t="str">
            <v>Líbano</v>
          </cell>
        </row>
        <row r="53061">
          <cell r="C53061" t="str">
            <v>73411</v>
          </cell>
          <cell r="D53061" t="str">
            <v>Líbano</v>
          </cell>
        </row>
        <row r="53062">
          <cell r="C53062" t="str">
            <v>73411</v>
          </cell>
          <cell r="D53062" t="str">
            <v>Líbano</v>
          </cell>
        </row>
        <row r="53063">
          <cell r="C53063" t="str">
            <v>73411</v>
          </cell>
          <cell r="D53063" t="str">
            <v>Líbano</v>
          </cell>
        </row>
        <row r="53064">
          <cell r="C53064" t="str">
            <v>73411</v>
          </cell>
          <cell r="D53064" t="str">
            <v>Líbano</v>
          </cell>
        </row>
        <row r="53065">
          <cell r="C53065" t="str">
            <v>73411</v>
          </cell>
          <cell r="D53065" t="str">
            <v>Líbano</v>
          </cell>
        </row>
        <row r="53066">
          <cell r="C53066" t="str">
            <v>73411</v>
          </cell>
          <cell r="D53066" t="str">
            <v>Líbano</v>
          </cell>
        </row>
        <row r="53067">
          <cell r="C53067" t="str">
            <v>73411</v>
          </cell>
          <cell r="D53067" t="str">
            <v>Líbano</v>
          </cell>
        </row>
        <row r="53068">
          <cell r="C53068" t="str">
            <v>73411</v>
          </cell>
          <cell r="D53068" t="str">
            <v>Líbano</v>
          </cell>
        </row>
        <row r="53069">
          <cell r="C53069" t="str">
            <v>73411</v>
          </cell>
          <cell r="D53069" t="str">
            <v>Líbano</v>
          </cell>
        </row>
        <row r="53070">
          <cell r="C53070" t="str">
            <v>73411</v>
          </cell>
          <cell r="D53070" t="str">
            <v>Líbano</v>
          </cell>
        </row>
        <row r="53071">
          <cell r="C53071" t="str">
            <v>73411</v>
          </cell>
          <cell r="D53071" t="str">
            <v>Líbano</v>
          </cell>
        </row>
        <row r="53072">
          <cell r="C53072" t="str">
            <v>73411</v>
          </cell>
          <cell r="D53072" t="str">
            <v>Líbano</v>
          </cell>
        </row>
        <row r="53073">
          <cell r="C53073" t="str">
            <v>73411</v>
          </cell>
          <cell r="D53073" t="str">
            <v>Líbano</v>
          </cell>
        </row>
        <row r="53074">
          <cell r="C53074" t="str">
            <v>73411</v>
          </cell>
          <cell r="D53074" t="str">
            <v>Líbano</v>
          </cell>
        </row>
        <row r="53075">
          <cell r="C53075" t="str">
            <v>73411</v>
          </cell>
          <cell r="D53075" t="str">
            <v>Líbano</v>
          </cell>
        </row>
        <row r="53076">
          <cell r="C53076" t="str">
            <v>73411</v>
          </cell>
          <cell r="D53076" t="str">
            <v>Líbano</v>
          </cell>
        </row>
        <row r="53077">
          <cell r="C53077" t="str">
            <v>73411</v>
          </cell>
          <cell r="D53077" t="str">
            <v>Líbano</v>
          </cell>
        </row>
        <row r="53078">
          <cell r="C53078" t="str">
            <v>73411</v>
          </cell>
          <cell r="D53078" t="str">
            <v>Líbano</v>
          </cell>
        </row>
        <row r="53079">
          <cell r="C53079" t="str">
            <v>73411</v>
          </cell>
          <cell r="D53079" t="str">
            <v>Líbano</v>
          </cell>
        </row>
        <row r="53080">
          <cell r="C53080" t="str">
            <v>73411</v>
          </cell>
          <cell r="D53080" t="str">
            <v>Líbano</v>
          </cell>
        </row>
        <row r="53081">
          <cell r="C53081" t="str">
            <v>73411</v>
          </cell>
          <cell r="D53081" t="str">
            <v>Líbano</v>
          </cell>
        </row>
        <row r="53082">
          <cell r="C53082" t="str">
            <v>73411</v>
          </cell>
          <cell r="D53082" t="str">
            <v>Líbano</v>
          </cell>
        </row>
        <row r="53083">
          <cell r="C53083" t="str">
            <v>73411</v>
          </cell>
          <cell r="D53083" t="str">
            <v>Líbano</v>
          </cell>
        </row>
        <row r="53084">
          <cell r="C53084" t="str">
            <v>73411</v>
          </cell>
          <cell r="D53084" t="str">
            <v>Líbano</v>
          </cell>
        </row>
        <row r="53085">
          <cell r="C53085" t="str">
            <v>73411</v>
          </cell>
          <cell r="D53085" t="str">
            <v>Líbano</v>
          </cell>
        </row>
        <row r="53086">
          <cell r="C53086" t="str">
            <v>73411</v>
          </cell>
          <cell r="D53086" t="str">
            <v>Líbano</v>
          </cell>
        </row>
        <row r="53087">
          <cell r="C53087" t="str">
            <v>73411</v>
          </cell>
          <cell r="D53087" t="str">
            <v>Líbano</v>
          </cell>
        </row>
        <row r="53088">
          <cell r="C53088" t="str">
            <v>73411</v>
          </cell>
          <cell r="D53088" t="str">
            <v>Líbano</v>
          </cell>
        </row>
        <row r="53089">
          <cell r="C53089" t="str">
            <v>73411</v>
          </cell>
          <cell r="D53089" t="str">
            <v>Líbano</v>
          </cell>
        </row>
        <row r="53090">
          <cell r="C53090" t="str">
            <v>73411</v>
          </cell>
          <cell r="D53090" t="str">
            <v>Líbano</v>
          </cell>
        </row>
        <row r="53091">
          <cell r="C53091" t="str">
            <v>73411</v>
          </cell>
          <cell r="D53091" t="str">
            <v>Líbano</v>
          </cell>
        </row>
        <row r="53092">
          <cell r="C53092" t="str">
            <v>73411</v>
          </cell>
          <cell r="D53092" t="str">
            <v>Líbano</v>
          </cell>
        </row>
        <row r="53093">
          <cell r="C53093" t="str">
            <v>73411</v>
          </cell>
          <cell r="D53093" t="str">
            <v>Líbano</v>
          </cell>
        </row>
        <row r="53094">
          <cell r="C53094" t="str">
            <v>73411</v>
          </cell>
          <cell r="D53094" t="str">
            <v>Líbano</v>
          </cell>
        </row>
        <row r="53095">
          <cell r="C53095" t="str">
            <v>73443</v>
          </cell>
          <cell r="D53095" t="str">
            <v>Mariquita</v>
          </cell>
        </row>
        <row r="53096">
          <cell r="C53096" t="str">
            <v>73443</v>
          </cell>
          <cell r="D53096" t="str">
            <v>Mariquita</v>
          </cell>
        </row>
        <row r="53097">
          <cell r="C53097" t="str">
            <v>73443</v>
          </cell>
          <cell r="D53097" t="str">
            <v>Mariquita</v>
          </cell>
        </row>
        <row r="53098">
          <cell r="C53098" t="str">
            <v>73443</v>
          </cell>
          <cell r="D53098" t="str">
            <v>Mariquita</v>
          </cell>
        </row>
        <row r="53099">
          <cell r="C53099" t="str">
            <v>73443</v>
          </cell>
          <cell r="D53099" t="str">
            <v>Mariquita</v>
          </cell>
        </row>
        <row r="53100">
          <cell r="C53100" t="str">
            <v>73443</v>
          </cell>
          <cell r="D53100" t="str">
            <v>Mariquita</v>
          </cell>
        </row>
        <row r="53101">
          <cell r="C53101" t="str">
            <v>73443</v>
          </cell>
          <cell r="D53101" t="str">
            <v>Mariquita</v>
          </cell>
        </row>
        <row r="53102">
          <cell r="C53102" t="str">
            <v>73443</v>
          </cell>
          <cell r="D53102" t="str">
            <v>Mariquita</v>
          </cell>
        </row>
        <row r="53103">
          <cell r="C53103" t="str">
            <v>73443</v>
          </cell>
          <cell r="D53103" t="str">
            <v>Mariquita</v>
          </cell>
        </row>
        <row r="53104">
          <cell r="C53104" t="str">
            <v>73443</v>
          </cell>
          <cell r="D53104" t="str">
            <v>Mariquita</v>
          </cell>
        </row>
        <row r="53105">
          <cell r="C53105" t="str">
            <v>73443</v>
          </cell>
          <cell r="D53105" t="str">
            <v>Mariquita</v>
          </cell>
        </row>
        <row r="53106">
          <cell r="C53106" t="str">
            <v>73443</v>
          </cell>
          <cell r="D53106" t="str">
            <v>Mariquita</v>
          </cell>
        </row>
        <row r="53107">
          <cell r="C53107" t="str">
            <v>73443</v>
          </cell>
          <cell r="D53107" t="str">
            <v>Mariquita</v>
          </cell>
        </row>
        <row r="53108">
          <cell r="C53108" t="str">
            <v>73443</v>
          </cell>
          <cell r="D53108" t="str">
            <v>Mariquita</v>
          </cell>
        </row>
        <row r="53109">
          <cell r="C53109" t="str">
            <v>73443</v>
          </cell>
          <cell r="D53109" t="str">
            <v>Mariquita</v>
          </cell>
        </row>
        <row r="53110">
          <cell r="C53110" t="str">
            <v>73443</v>
          </cell>
          <cell r="D53110" t="str">
            <v>Mariquita</v>
          </cell>
        </row>
        <row r="53111">
          <cell r="C53111" t="str">
            <v>73443</v>
          </cell>
          <cell r="D53111" t="str">
            <v>Mariquita</v>
          </cell>
        </row>
        <row r="53112">
          <cell r="C53112" t="str">
            <v>73443</v>
          </cell>
          <cell r="D53112" t="str">
            <v>Mariquita</v>
          </cell>
        </row>
        <row r="53113">
          <cell r="C53113" t="str">
            <v>73443</v>
          </cell>
          <cell r="D53113" t="str">
            <v>Mariquita</v>
          </cell>
        </row>
        <row r="53114">
          <cell r="C53114" t="str">
            <v>73443</v>
          </cell>
          <cell r="D53114" t="str">
            <v>Mariquita</v>
          </cell>
        </row>
        <row r="53115">
          <cell r="C53115" t="str">
            <v>73443</v>
          </cell>
          <cell r="D53115" t="str">
            <v>Mariquita</v>
          </cell>
        </row>
        <row r="53116">
          <cell r="C53116" t="str">
            <v>73443</v>
          </cell>
          <cell r="D53116" t="str">
            <v>Mariquita</v>
          </cell>
        </row>
        <row r="53117">
          <cell r="C53117" t="str">
            <v>73443</v>
          </cell>
          <cell r="D53117" t="str">
            <v>Mariquita</v>
          </cell>
        </row>
        <row r="53118">
          <cell r="C53118" t="str">
            <v>73443</v>
          </cell>
          <cell r="D53118" t="str">
            <v>Mariquita</v>
          </cell>
        </row>
        <row r="53119">
          <cell r="C53119" t="str">
            <v>73443</v>
          </cell>
          <cell r="D53119" t="str">
            <v>Mariquita</v>
          </cell>
        </row>
        <row r="53120">
          <cell r="C53120" t="str">
            <v>73443</v>
          </cell>
          <cell r="D53120" t="str">
            <v>Mariquita</v>
          </cell>
        </row>
        <row r="53121">
          <cell r="C53121" t="str">
            <v>73443</v>
          </cell>
          <cell r="D53121" t="str">
            <v>Mariquita</v>
          </cell>
        </row>
        <row r="53122">
          <cell r="C53122" t="str">
            <v>73443</v>
          </cell>
          <cell r="D53122" t="str">
            <v>Mariquita</v>
          </cell>
        </row>
        <row r="53123">
          <cell r="C53123" t="str">
            <v>73443</v>
          </cell>
          <cell r="D53123" t="str">
            <v>Mariquita</v>
          </cell>
        </row>
        <row r="53124">
          <cell r="C53124" t="str">
            <v>73443</v>
          </cell>
          <cell r="D53124" t="str">
            <v>Mariquita</v>
          </cell>
        </row>
        <row r="53125">
          <cell r="C53125" t="str">
            <v>73443</v>
          </cell>
          <cell r="D53125" t="str">
            <v>Mariquita</v>
          </cell>
        </row>
        <row r="53126">
          <cell r="C53126" t="str">
            <v>73443</v>
          </cell>
          <cell r="D53126" t="str">
            <v>Mariquita</v>
          </cell>
        </row>
        <row r="53127">
          <cell r="C53127" t="str">
            <v>73443</v>
          </cell>
          <cell r="D53127" t="str">
            <v>Mariquita</v>
          </cell>
        </row>
        <row r="53128">
          <cell r="C53128" t="str">
            <v>73443</v>
          </cell>
          <cell r="D53128" t="str">
            <v>Mariquita</v>
          </cell>
        </row>
        <row r="53129">
          <cell r="C53129" t="str">
            <v>73443</v>
          </cell>
          <cell r="D53129" t="str">
            <v>Mariquita</v>
          </cell>
        </row>
        <row r="53130">
          <cell r="C53130" t="str">
            <v>73443</v>
          </cell>
          <cell r="D53130" t="str">
            <v>Mariquita</v>
          </cell>
        </row>
        <row r="53131">
          <cell r="C53131" t="str">
            <v>73443</v>
          </cell>
          <cell r="D53131" t="str">
            <v>Mariquita</v>
          </cell>
        </row>
        <row r="53132">
          <cell r="C53132" t="str">
            <v>73443</v>
          </cell>
          <cell r="D53132" t="str">
            <v>Mariquita</v>
          </cell>
        </row>
        <row r="53133">
          <cell r="C53133" t="str">
            <v>73443</v>
          </cell>
          <cell r="D53133" t="str">
            <v>Mariquita</v>
          </cell>
        </row>
        <row r="53134">
          <cell r="C53134" t="str">
            <v>73443</v>
          </cell>
          <cell r="D53134" t="str">
            <v>Mariquita</v>
          </cell>
        </row>
        <row r="53135">
          <cell r="C53135" t="str">
            <v>73443</v>
          </cell>
          <cell r="D53135" t="str">
            <v>Mariquita</v>
          </cell>
        </row>
        <row r="53136">
          <cell r="C53136" t="str">
            <v>73443</v>
          </cell>
          <cell r="D53136" t="str">
            <v>Mariquita</v>
          </cell>
        </row>
        <row r="53137">
          <cell r="C53137" t="str">
            <v>73443</v>
          </cell>
          <cell r="D53137" t="str">
            <v>Mariquita</v>
          </cell>
        </row>
        <row r="53138">
          <cell r="C53138" t="str">
            <v>73443</v>
          </cell>
          <cell r="D53138" t="str">
            <v>Mariquita</v>
          </cell>
        </row>
        <row r="53139">
          <cell r="C53139" t="str">
            <v>73443</v>
          </cell>
          <cell r="D53139" t="str">
            <v>Mariquita</v>
          </cell>
        </row>
        <row r="53140">
          <cell r="C53140" t="str">
            <v>73443</v>
          </cell>
          <cell r="D53140" t="str">
            <v>Mariquita</v>
          </cell>
        </row>
        <row r="53141">
          <cell r="C53141" t="str">
            <v>73443</v>
          </cell>
          <cell r="D53141" t="str">
            <v>Mariquita</v>
          </cell>
        </row>
        <row r="53142">
          <cell r="C53142" t="str">
            <v>73443</v>
          </cell>
          <cell r="D53142" t="str">
            <v>Mariquita</v>
          </cell>
        </row>
        <row r="53143">
          <cell r="C53143" t="str">
            <v>73443</v>
          </cell>
          <cell r="D53143" t="str">
            <v>Mariquita</v>
          </cell>
        </row>
        <row r="53144">
          <cell r="C53144" t="str">
            <v>73443</v>
          </cell>
          <cell r="D53144" t="str">
            <v>Mariquita</v>
          </cell>
        </row>
        <row r="53145">
          <cell r="C53145" t="str">
            <v>73443</v>
          </cell>
          <cell r="D53145" t="str">
            <v>Mariquita</v>
          </cell>
        </row>
        <row r="53146">
          <cell r="C53146" t="str">
            <v>73443</v>
          </cell>
          <cell r="D53146" t="str">
            <v>Mariquita</v>
          </cell>
        </row>
        <row r="53147">
          <cell r="C53147" t="str">
            <v>73443</v>
          </cell>
          <cell r="D53147" t="str">
            <v>Mariquita</v>
          </cell>
        </row>
        <row r="53148">
          <cell r="C53148" t="str">
            <v>73443</v>
          </cell>
          <cell r="D53148" t="str">
            <v>Mariquita</v>
          </cell>
        </row>
        <row r="53149">
          <cell r="C53149" t="str">
            <v>73449</v>
          </cell>
          <cell r="D53149" t="str">
            <v>Melgar</v>
          </cell>
        </row>
        <row r="53150">
          <cell r="C53150" t="str">
            <v>73449</v>
          </cell>
          <cell r="D53150" t="str">
            <v>Melgar</v>
          </cell>
        </row>
        <row r="53151">
          <cell r="C53151" t="str">
            <v>73449</v>
          </cell>
          <cell r="D53151" t="str">
            <v>Melgar</v>
          </cell>
        </row>
        <row r="53152">
          <cell r="C53152" t="str">
            <v>73449</v>
          </cell>
          <cell r="D53152" t="str">
            <v>Melgar</v>
          </cell>
        </row>
        <row r="53153">
          <cell r="C53153" t="str">
            <v>73449</v>
          </cell>
          <cell r="D53153" t="str">
            <v>Melgar</v>
          </cell>
        </row>
        <row r="53154">
          <cell r="C53154" t="str">
            <v>73449</v>
          </cell>
          <cell r="D53154" t="str">
            <v>Melgar</v>
          </cell>
        </row>
        <row r="53155">
          <cell r="C53155" t="str">
            <v>73449</v>
          </cell>
          <cell r="D53155" t="str">
            <v>Melgar</v>
          </cell>
        </row>
        <row r="53156">
          <cell r="C53156" t="str">
            <v>73449</v>
          </cell>
          <cell r="D53156" t="str">
            <v>Melgar</v>
          </cell>
        </row>
        <row r="53157">
          <cell r="C53157" t="str">
            <v>73449</v>
          </cell>
          <cell r="D53157" t="str">
            <v>Melgar</v>
          </cell>
        </row>
        <row r="53158">
          <cell r="C53158" t="str">
            <v>73449</v>
          </cell>
          <cell r="D53158" t="str">
            <v>Melgar</v>
          </cell>
        </row>
        <row r="53159">
          <cell r="C53159" t="str">
            <v>73449</v>
          </cell>
          <cell r="D53159" t="str">
            <v>Melgar</v>
          </cell>
        </row>
        <row r="53160">
          <cell r="C53160" t="str">
            <v>73449</v>
          </cell>
          <cell r="D53160" t="str">
            <v>Melgar</v>
          </cell>
        </row>
        <row r="53161">
          <cell r="C53161" t="str">
            <v>73449</v>
          </cell>
          <cell r="D53161" t="str">
            <v>Melgar</v>
          </cell>
        </row>
        <row r="53162">
          <cell r="C53162" t="str">
            <v>73449</v>
          </cell>
          <cell r="D53162" t="str">
            <v>Melgar</v>
          </cell>
        </row>
        <row r="53163">
          <cell r="C53163" t="str">
            <v>73449</v>
          </cell>
          <cell r="D53163" t="str">
            <v>Melgar</v>
          </cell>
        </row>
        <row r="53164">
          <cell r="C53164" t="str">
            <v>73449</v>
          </cell>
          <cell r="D53164" t="str">
            <v>Melgar</v>
          </cell>
        </row>
        <row r="53165">
          <cell r="C53165" t="str">
            <v>73449</v>
          </cell>
          <cell r="D53165" t="str">
            <v>Melgar</v>
          </cell>
        </row>
        <row r="53166">
          <cell r="C53166" t="str">
            <v>73449</v>
          </cell>
          <cell r="D53166" t="str">
            <v>Melgar</v>
          </cell>
        </row>
        <row r="53167">
          <cell r="C53167" t="str">
            <v>73449</v>
          </cell>
          <cell r="D53167" t="str">
            <v>Melgar</v>
          </cell>
        </row>
        <row r="53168">
          <cell r="C53168" t="str">
            <v>73449</v>
          </cell>
          <cell r="D53168" t="str">
            <v>Melgar</v>
          </cell>
        </row>
        <row r="53169">
          <cell r="C53169" t="str">
            <v>73449</v>
          </cell>
          <cell r="D53169" t="str">
            <v>Melgar</v>
          </cell>
        </row>
        <row r="53170">
          <cell r="C53170" t="str">
            <v>73449</v>
          </cell>
          <cell r="D53170" t="str">
            <v>Melgar</v>
          </cell>
        </row>
        <row r="53171">
          <cell r="C53171" t="str">
            <v>73449</v>
          </cell>
          <cell r="D53171" t="str">
            <v>Melgar</v>
          </cell>
        </row>
        <row r="53172">
          <cell r="C53172" t="str">
            <v>73449</v>
          </cell>
          <cell r="D53172" t="str">
            <v>Melgar</v>
          </cell>
        </row>
        <row r="53173">
          <cell r="C53173" t="str">
            <v>73449</v>
          </cell>
          <cell r="D53173" t="str">
            <v>Melgar</v>
          </cell>
        </row>
        <row r="53174">
          <cell r="C53174" t="str">
            <v>73449</v>
          </cell>
          <cell r="D53174" t="str">
            <v>Melgar</v>
          </cell>
        </row>
        <row r="53175">
          <cell r="C53175" t="str">
            <v>73449</v>
          </cell>
          <cell r="D53175" t="str">
            <v>Melgar</v>
          </cell>
        </row>
        <row r="53176">
          <cell r="C53176" t="str">
            <v>73449</v>
          </cell>
          <cell r="D53176" t="str">
            <v>Melgar</v>
          </cell>
        </row>
        <row r="53177">
          <cell r="C53177" t="str">
            <v>73449</v>
          </cell>
          <cell r="D53177" t="str">
            <v>Melgar</v>
          </cell>
        </row>
        <row r="53178">
          <cell r="C53178" t="str">
            <v>73449</v>
          </cell>
          <cell r="D53178" t="str">
            <v>Melgar</v>
          </cell>
        </row>
        <row r="53179">
          <cell r="C53179" t="str">
            <v>73449</v>
          </cell>
          <cell r="D53179" t="str">
            <v>Melgar</v>
          </cell>
        </row>
        <row r="53180">
          <cell r="C53180" t="str">
            <v>73449</v>
          </cell>
          <cell r="D53180" t="str">
            <v>Melgar</v>
          </cell>
        </row>
        <row r="53181">
          <cell r="C53181" t="str">
            <v>73449</v>
          </cell>
          <cell r="D53181" t="str">
            <v>Melgar</v>
          </cell>
        </row>
        <row r="53182">
          <cell r="C53182" t="str">
            <v>73449</v>
          </cell>
          <cell r="D53182" t="str">
            <v>Melgar</v>
          </cell>
        </row>
        <row r="53183">
          <cell r="C53183" t="str">
            <v>73449</v>
          </cell>
          <cell r="D53183" t="str">
            <v>Melgar</v>
          </cell>
        </row>
        <row r="53184">
          <cell r="C53184" t="str">
            <v>73449</v>
          </cell>
          <cell r="D53184" t="str">
            <v>Melgar</v>
          </cell>
        </row>
        <row r="53185">
          <cell r="C53185" t="str">
            <v>73449</v>
          </cell>
          <cell r="D53185" t="str">
            <v>Melgar</v>
          </cell>
        </row>
        <row r="53186">
          <cell r="C53186" t="str">
            <v>73449</v>
          </cell>
          <cell r="D53186" t="str">
            <v>Melgar</v>
          </cell>
        </row>
        <row r="53187">
          <cell r="C53187" t="str">
            <v>73449</v>
          </cell>
          <cell r="D53187" t="str">
            <v>Melgar</v>
          </cell>
        </row>
        <row r="53188">
          <cell r="C53188" t="str">
            <v>73449</v>
          </cell>
          <cell r="D53188" t="str">
            <v>Melgar</v>
          </cell>
        </row>
        <row r="53189">
          <cell r="C53189" t="str">
            <v>73449</v>
          </cell>
          <cell r="D53189" t="str">
            <v>Melgar</v>
          </cell>
        </row>
        <row r="53190">
          <cell r="C53190" t="str">
            <v>73449</v>
          </cell>
          <cell r="D53190" t="str">
            <v>Melgar</v>
          </cell>
        </row>
        <row r="53191">
          <cell r="C53191" t="str">
            <v>73449</v>
          </cell>
          <cell r="D53191" t="str">
            <v>Melgar</v>
          </cell>
        </row>
        <row r="53192">
          <cell r="C53192" t="str">
            <v>73449</v>
          </cell>
          <cell r="D53192" t="str">
            <v>Melgar</v>
          </cell>
        </row>
        <row r="53193">
          <cell r="C53193" t="str">
            <v>73449</v>
          </cell>
          <cell r="D53193" t="str">
            <v>Melgar</v>
          </cell>
        </row>
        <row r="53194">
          <cell r="C53194" t="str">
            <v>73449</v>
          </cell>
          <cell r="D53194" t="str">
            <v>Melgar</v>
          </cell>
        </row>
        <row r="53195">
          <cell r="C53195" t="str">
            <v>73449</v>
          </cell>
          <cell r="D53195" t="str">
            <v>Melgar</v>
          </cell>
        </row>
        <row r="53196">
          <cell r="C53196" t="str">
            <v>73449</v>
          </cell>
          <cell r="D53196" t="str">
            <v>Melgar</v>
          </cell>
        </row>
        <row r="53197">
          <cell r="C53197" t="str">
            <v>73449</v>
          </cell>
          <cell r="D53197" t="str">
            <v>Melgar</v>
          </cell>
        </row>
        <row r="53198">
          <cell r="C53198" t="str">
            <v>73449</v>
          </cell>
          <cell r="D53198" t="str">
            <v>Melgar</v>
          </cell>
        </row>
        <row r="53199">
          <cell r="C53199" t="str">
            <v>73449</v>
          </cell>
          <cell r="D53199" t="str">
            <v>Melgar</v>
          </cell>
        </row>
        <row r="53200">
          <cell r="C53200" t="str">
            <v>73449</v>
          </cell>
          <cell r="D53200" t="str">
            <v>Melgar</v>
          </cell>
        </row>
        <row r="53201">
          <cell r="C53201" t="str">
            <v>73449</v>
          </cell>
          <cell r="D53201" t="str">
            <v>Melgar</v>
          </cell>
        </row>
        <row r="53202">
          <cell r="C53202" t="str">
            <v>73449</v>
          </cell>
          <cell r="D53202" t="str">
            <v>Melgar</v>
          </cell>
        </row>
        <row r="53203">
          <cell r="C53203" t="str">
            <v>73461</v>
          </cell>
          <cell r="D53203" t="str">
            <v>Murillo</v>
          </cell>
        </row>
        <row r="53204">
          <cell r="C53204" t="str">
            <v>73461</v>
          </cell>
          <cell r="D53204" t="str">
            <v>Murillo</v>
          </cell>
        </row>
        <row r="53205">
          <cell r="C53205" t="str">
            <v>73461</v>
          </cell>
          <cell r="D53205" t="str">
            <v>Murillo</v>
          </cell>
        </row>
        <row r="53206">
          <cell r="C53206" t="str">
            <v>73461</v>
          </cell>
          <cell r="D53206" t="str">
            <v>Murillo</v>
          </cell>
        </row>
        <row r="53207">
          <cell r="C53207" t="str">
            <v>73461</v>
          </cell>
          <cell r="D53207" t="str">
            <v>Murillo</v>
          </cell>
        </row>
        <row r="53208">
          <cell r="C53208" t="str">
            <v>73461</v>
          </cell>
          <cell r="D53208" t="str">
            <v>Murillo</v>
          </cell>
        </row>
        <row r="53209">
          <cell r="C53209" t="str">
            <v>73461</v>
          </cell>
          <cell r="D53209" t="str">
            <v>Murillo</v>
          </cell>
        </row>
        <row r="53210">
          <cell r="C53210" t="str">
            <v>73461</v>
          </cell>
          <cell r="D53210" t="str">
            <v>Murillo</v>
          </cell>
        </row>
        <row r="53211">
          <cell r="C53211" t="str">
            <v>73461</v>
          </cell>
          <cell r="D53211" t="str">
            <v>Murillo</v>
          </cell>
        </row>
        <row r="53212">
          <cell r="C53212" t="str">
            <v>73461</v>
          </cell>
          <cell r="D53212" t="str">
            <v>Murillo</v>
          </cell>
        </row>
        <row r="53213">
          <cell r="C53213" t="str">
            <v>73461</v>
          </cell>
          <cell r="D53213" t="str">
            <v>Murillo</v>
          </cell>
        </row>
        <row r="53214">
          <cell r="C53214" t="str">
            <v>73461</v>
          </cell>
          <cell r="D53214" t="str">
            <v>Murillo</v>
          </cell>
        </row>
        <row r="53215">
          <cell r="C53215" t="str">
            <v>73461</v>
          </cell>
          <cell r="D53215" t="str">
            <v>Murillo</v>
          </cell>
        </row>
        <row r="53216">
          <cell r="C53216" t="str">
            <v>73461</v>
          </cell>
          <cell r="D53216" t="str">
            <v>Murillo</v>
          </cell>
        </row>
        <row r="53217">
          <cell r="C53217" t="str">
            <v>73461</v>
          </cell>
          <cell r="D53217" t="str">
            <v>Murillo</v>
          </cell>
        </row>
        <row r="53218">
          <cell r="C53218" t="str">
            <v>73461</v>
          </cell>
          <cell r="D53218" t="str">
            <v>Murillo</v>
          </cell>
        </row>
        <row r="53219">
          <cell r="C53219" t="str">
            <v>73461</v>
          </cell>
          <cell r="D53219" t="str">
            <v>Murillo</v>
          </cell>
        </row>
        <row r="53220">
          <cell r="C53220" t="str">
            <v>73461</v>
          </cell>
          <cell r="D53220" t="str">
            <v>Murillo</v>
          </cell>
        </row>
        <row r="53221">
          <cell r="C53221" t="str">
            <v>73461</v>
          </cell>
          <cell r="D53221" t="str">
            <v>Murillo</v>
          </cell>
        </row>
        <row r="53222">
          <cell r="C53222" t="str">
            <v>73461</v>
          </cell>
          <cell r="D53222" t="str">
            <v>Murillo</v>
          </cell>
        </row>
        <row r="53223">
          <cell r="C53223" t="str">
            <v>73461</v>
          </cell>
          <cell r="D53223" t="str">
            <v>Murillo</v>
          </cell>
        </row>
        <row r="53224">
          <cell r="C53224" t="str">
            <v>73461</v>
          </cell>
          <cell r="D53224" t="str">
            <v>Murillo</v>
          </cell>
        </row>
        <row r="53225">
          <cell r="C53225" t="str">
            <v>73461</v>
          </cell>
          <cell r="D53225" t="str">
            <v>Murillo</v>
          </cell>
        </row>
        <row r="53226">
          <cell r="C53226" t="str">
            <v>73461</v>
          </cell>
          <cell r="D53226" t="str">
            <v>Murillo</v>
          </cell>
        </row>
        <row r="53227">
          <cell r="C53227" t="str">
            <v>73461</v>
          </cell>
          <cell r="D53227" t="str">
            <v>Murillo</v>
          </cell>
        </row>
        <row r="53228">
          <cell r="C53228" t="str">
            <v>73461</v>
          </cell>
          <cell r="D53228" t="str">
            <v>Murillo</v>
          </cell>
        </row>
        <row r="53229">
          <cell r="C53229" t="str">
            <v>73461</v>
          </cell>
          <cell r="D53229" t="str">
            <v>Murillo</v>
          </cell>
        </row>
        <row r="53230">
          <cell r="C53230" t="str">
            <v>73461</v>
          </cell>
          <cell r="D53230" t="str">
            <v>Murillo</v>
          </cell>
        </row>
        <row r="53231">
          <cell r="C53231" t="str">
            <v>73461</v>
          </cell>
          <cell r="D53231" t="str">
            <v>Murillo</v>
          </cell>
        </row>
        <row r="53232">
          <cell r="C53232" t="str">
            <v>73461</v>
          </cell>
          <cell r="D53232" t="str">
            <v>Murillo</v>
          </cell>
        </row>
        <row r="53233">
          <cell r="C53233" t="str">
            <v>73461</v>
          </cell>
          <cell r="D53233" t="str">
            <v>Murillo</v>
          </cell>
        </row>
        <row r="53234">
          <cell r="C53234" t="str">
            <v>73461</v>
          </cell>
          <cell r="D53234" t="str">
            <v>Murillo</v>
          </cell>
        </row>
        <row r="53235">
          <cell r="C53235" t="str">
            <v>73461</v>
          </cell>
          <cell r="D53235" t="str">
            <v>Murillo</v>
          </cell>
        </row>
        <row r="53236">
          <cell r="C53236" t="str">
            <v>73461</v>
          </cell>
          <cell r="D53236" t="str">
            <v>Murillo</v>
          </cell>
        </row>
        <row r="53237">
          <cell r="C53237" t="str">
            <v>73461</v>
          </cell>
          <cell r="D53237" t="str">
            <v>Murillo</v>
          </cell>
        </row>
        <row r="53238">
          <cell r="C53238" t="str">
            <v>73461</v>
          </cell>
          <cell r="D53238" t="str">
            <v>Murillo</v>
          </cell>
        </row>
        <row r="53239">
          <cell r="C53239" t="str">
            <v>73461</v>
          </cell>
          <cell r="D53239" t="str">
            <v>Murillo</v>
          </cell>
        </row>
        <row r="53240">
          <cell r="C53240" t="str">
            <v>73461</v>
          </cell>
          <cell r="D53240" t="str">
            <v>Murillo</v>
          </cell>
        </row>
        <row r="53241">
          <cell r="C53241" t="str">
            <v>73461</v>
          </cell>
          <cell r="D53241" t="str">
            <v>Murillo</v>
          </cell>
        </row>
        <row r="53242">
          <cell r="C53242" t="str">
            <v>73461</v>
          </cell>
          <cell r="D53242" t="str">
            <v>Murillo</v>
          </cell>
        </row>
        <row r="53243">
          <cell r="C53243" t="str">
            <v>73461</v>
          </cell>
          <cell r="D53243" t="str">
            <v>Murillo</v>
          </cell>
        </row>
        <row r="53244">
          <cell r="C53244" t="str">
            <v>73461</v>
          </cell>
          <cell r="D53244" t="str">
            <v>Murillo</v>
          </cell>
        </row>
        <row r="53245">
          <cell r="C53245" t="str">
            <v>73461</v>
          </cell>
          <cell r="D53245" t="str">
            <v>Murillo</v>
          </cell>
        </row>
        <row r="53246">
          <cell r="C53246" t="str">
            <v>73461</v>
          </cell>
          <cell r="D53246" t="str">
            <v>Murillo</v>
          </cell>
        </row>
        <row r="53247">
          <cell r="C53247" t="str">
            <v>73461</v>
          </cell>
          <cell r="D53247" t="str">
            <v>Murillo</v>
          </cell>
        </row>
        <row r="53248">
          <cell r="C53248" t="str">
            <v>73461</v>
          </cell>
          <cell r="D53248" t="str">
            <v>Murillo</v>
          </cell>
        </row>
        <row r="53249">
          <cell r="C53249" t="str">
            <v>73461</v>
          </cell>
          <cell r="D53249" t="str">
            <v>Murillo</v>
          </cell>
        </row>
        <row r="53250">
          <cell r="C53250" t="str">
            <v>73461</v>
          </cell>
          <cell r="D53250" t="str">
            <v>Murillo</v>
          </cell>
        </row>
        <row r="53251">
          <cell r="C53251" t="str">
            <v>73461</v>
          </cell>
          <cell r="D53251" t="str">
            <v>Murillo</v>
          </cell>
        </row>
        <row r="53252">
          <cell r="C53252" t="str">
            <v>73461</v>
          </cell>
          <cell r="D53252" t="str">
            <v>Murillo</v>
          </cell>
        </row>
        <row r="53253">
          <cell r="C53253" t="str">
            <v>73461</v>
          </cell>
          <cell r="D53253" t="str">
            <v>Murillo</v>
          </cell>
        </row>
        <row r="53254">
          <cell r="C53254" t="str">
            <v>73461</v>
          </cell>
          <cell r="D53254" t="str">
            <v>Murillo</v>
          </cell>
        </row>
        <row r="53255">
          <cell r="C53255" t="str">
            <v>73461</v>
          </cell>
          <cell r="D53255" t="str">
            <v>Murillo</v>
          </cell>
        </row>
        <row r="53256">
          <cell r="C53256" t="str">
            <v>73461</v>
          </cell>
          <cell r="D53256" t="str">
            <v>Murillo</v>
          </cell>
        </row>
        <row r="53257">
          <cell r="C53257" t="str">
            <v>73483</v>
          </cell>
          <cell r="D53257" t="str">
            <v>Natagaima</v>
          </cell>
        </row>
        <row r="53258">
          <cell r="C53258" t="str">
            <v>73483</v>
          </cell>
          <cell r="D53258" t="str">
            <v>Natagaima</v>
          </cell>
        </row>
        <row r="53259">
          <cell r="C53259" t="str">
            <v>73483</v>
          </cell>
          <cell r="D53259" t="str">
            <v>Natagaima</v>
          </cell>
        </row>
        <row r="53260">
          <cell r="C53260" t="str">
            <v>73483</v>
          </cell>
          <cell r="D53260" t="str">
            <v>Natagaima</v>
          </cell>
        </row>
        <row r="53261">
          <cell r="C53261" t="str">
            <v>73483</v>
          </cell>
          <cell r="D53261" t="str">
            <v>Natagaima</v>
          </cell>
        </row>
        <row r="53262">
          <cell r="C53262" t="str">
            <v>73483</v>
          </cell>
          <cell r="D53262" t="str">
            <v>Natagaima</v>
          </cell>
        </row>
        <row r="53263">
          <cell r="C53263" t="str">
            <v>73483</v>
          </cell>
          <cell r="D53263" t="str">
            <v>Natagaima</v>
          </cell>
        </row>
        <row r="53264">
          <cell r="C53264" t="str">
            <v>73483</v>
          </cell>
          <cell r="D53264" t="str">
            <v>Natagaima</v>
          </cell>
        </row>
        <row r="53265">
          <cell r="C53265" t="str">
            <v>73483</v>
          </cell>
          <cell r="D53265" t="str">
            <v>Natagaima</v>
          </cell>
        </row>
        <row r="53266">
          <cell r="C53266" t="str">
            <v>73483</v>
          </cell>
          <cell r="D53266" t="str">
            <v>Natagaima</v>
          </cell>
        </row>
        <row r="53267">
          <cell r="C53267" t="str">
            <v>73483</v>
          </cell>
          <cell r="D53267" t="str">
            <v>Natagaima</v>
          </cell>
        </row>
        <row r="53268">
          <cell r="C53268" t="str">
            <v>73483</v>
          </cell>
          <cell r="D53268" t="str">
            <v>Natagaima</v>
          </cell>
        </row>
        <row r="53269">
          <cell r="C53269" t="str">
            <v>73483</v>
          </cell>
          <cell r="D53269" t="str">
            <v>Natagaima</v>
          </cell>
        </row>
        <row r="53270">
          <cell r="C53270" t="str">
            <v>73483</v>
          </cell>
          <cell r="D53270" t="str">
            <v>Natagaima</v>
          </cell>
        </row>
        <row r="53271">
          <cell r="C53271" t="str">
            <v>73483</v>
          </cell>
          <cell r="D53271" t="str">
            <v>Natagaima</v>
          </cell>
        </row>
        <row r="53272">
          <cell r="C53272" t="str">
            <v>73483</v>
          </cell>
          <cell r="D53272" t="str">
            <v>Natagaima</v>
          </cell>
        </row>
        <row r="53273">
          <cell r="C53273" t="str">
            <v>73483</v>
          </cell>
          <cell r="D53273" t="str">
            <v>Natagaima</v>
          </cell>
        </row>
        <row r="53274">
          <cell r="C53274" t="str">
            <v>73483</v>
          </cell>
          <cell r="D53274" t="str">
            <v>Natagaima</v>
          </cell>
        </row>
        <row r="53275">
          <cell r="C53275" t="str">
            <v>73483</v>
          </cell>
          <cell r="D53275" t="str">
            <v>Natagaima</v>
          </cell>
        </row>
        <row r="53276">
          <cell r="C53276" t="str">
            <v>73483</v>
          </cell>
          <cell r="D53276" t="str">
            <v>Natagaima</v>
          </cell>
        </row>
        <row r="53277">
          <cell r="C53277" t="str">
            <v>73483</v>
          </cell>
          <cell r="D53277" t="str">
            <v>Natagaima</v>
          </cell>
        </row>
        <row r="53278">
          <cell r="C53278" t="str">
            <v>73483</v>
          </cell>
          <cell r="D53278" t="str">
            <v>Natagaima</v>
          </cell>
        </row>
        <row r="53279">
          <cell r="C53279" t="str">
            <v>73483</v>
          </cell>
          <cell r="D53279" t="str">
            <v>Natagaima</v>
          </cell>
        </row>
        <row r="53280">
          <cell r="C53280" t="str">
            <v>73483</v>
          </cell>
          <cell r="D53280" t="str">
            <v>Natagaima</v>
          </cell>
        </row>
        <row r="53281">
          <cell r="C53281" t="str">
            <v>73483</v>
          </cell>
          <cell r="D53281" t="str">
            <v>Natagaima</v>
          </cell>
        </row>
        <row r="53282">
          <cell r="C53282" t="str">
            <v>73483</v>
          </cell>
          <cell r="D53282" t="str">
            <v>Natagaima</v>
          </cell>
        </row>
        <row r="53283">
          <cell r="C53283" t="str">
            <v>73483</v>
          </cell>
          <cell r="D53283" t="str">
            <v>Natagaima</v>
          </cell>
        </row>
        <row r="53284">
          <cell r="C53284" t="str">
            <v>73483</v>
          </cell>
          <cell r="D53284" t="str">
            <v>Natagaima</v>
          </cell>
        </row>
        <row r="53285">
          <cell r="C53285" t="str">
            <v>73483</v>
          </cell>
          <cell r="D53285" t="str">
            <v>Natagaima</v>
          </cell>
        </row>
        <row r="53286">
          <cell r="C53286" t="str">
            <v>73483</v>
          </cell>
          <cell r="D53286" t="str">
            <v>Natagaima</v>
          </cell>
        </row>
        <row r="53287">
          <cell r="C53287" t="str">
            <v>73483</v>
          </cell>
          <cell r="D53287" t="str">
            <v>Natagaima</v>
          </cell>
        </row>
        <row r="53288">
          <cell r="C53288" t="str">
            <v>73483</v>
          </cell>
          <cell r="D53288" t="str">
            <v>Natagaima</v>
          </cell>
        </row>
        <row r="53289">
          <cell r="C53289" t="str">
            <v>73483</v>
          </cell>
          <cell r="D53289" t="str">
            <v>Natagaima</v>
          </cell>
        </row>
        <row r="53290">
          <cell r="C53290" t="str">
            <v>73483</v>
          </cell>
          <cell r="D53290" t="str">
            <v>Natagaima</v>
          </cell>
        </row>
        <row r="53291">
          <cell r="C53291" t="str">
            <v>73483</v>
          </cell>
          <cell r="D53291" t="str">
            <v>Natagaima</v>
          </cell>
        </row>
        <row r="53292">
          <cell r="C53292" t="str">
            <v>73483</v>
          </cell>
          <cell r="D53292" t="str">
            <v>Natagaima</v>
          </cell>
        </row>
        <row r="53293">
          <cell r="C53293" t="str">
            <v>73483</v>
          </cell>
          <cell r="D53293" t="str">
            <v>Natagaima</v>
          </cell>
        </row>
        <row r="53294">
          <cell r="C53294" t="str">
            <v>73483</v>
          </cell>
          <cell r="D53294" t="str">
            <v>Natagaima</v>
          </cell>
        </row>
        <row r="53295">
          <cell r="C53295" t="str">
            <v>73483</v>
          </cell>
          <cell r="D53295" t="str">
            <v>Natagaima</v>
          </cell>
        </row>
        <row r="53296">
          <cell r="C53296" t="str">
            <v>73483</v>
          </cell>
          <cell r="D53296" t="str">
            <v>Natagaima</v>
          </cell>
        </row>
        <row r="53297">
          <cell r="C53297" t="str">
            <v>73483</v>
          </cell>
          <cell r="D53297" t="str">
            <v>Natagaima</v>
          </cell>
        </row>
        <row r="53298">
          <cell r="C53298" t="str">
            <v>73483</v>
          </cell>
          <cell r="D53298" t="str">
            <v>Natagaima</v>
          </cell>
        </row>
        <row r="53299">
          <cell r="C53299" t="str">
            <v>73483</v>
          </cell>
          <cell r="D53299" t="str">
            <v>Natagaima</v>
          </cell>
        </row>
        <row r="53300">
          <cell r="C53300" t="str">
            <v>73483</v>
          </cell>
          <cell r="D53300" t="str">
            <v>Natagaima</v>
          </cell>
        </row>
        <row r="53301">
          <cell r="C53301" t="str">
            <v>73483</v>
          </cell>
          <cell r="D53301" t="str">
            <v>Natagaima</v>
          </cell>
        </row>
        <row r="53302">
          <cell r="C53302" t="str">
            <v>73483</v>
          </cell>
          <cell r="D53302" t="str">
            <v>Natagaima</v>
          </cell>
        </row>
        <row r="53303">
          <cell r="C53303" t="str">
            <v>73483</v>
          </cell>
          <cell r="D53303" t="str">
            <v>Natagaima</v>
          </cell>
        </row>
        <row r="53304">
          <cell r="C53304" t="str">
            <v>73483</v>
          </cell>
          <cell r="D53304" t="str">
            <v>Natagaima</v>
          </cell>
        </row>
        <row r="53305">
          <cell r="C53305" t="str">
            <v>73483</v>
          </cell>
          <cell r="D53305" t="str">
            <v>Natagaima</v>
          </cell>
        </row>
        <row r="53306">
          <cell r="C53306" t="str">
            <v>73483</v>
          </cell>
          <cell r="D53306" t="str">
            <v>Natagaima</v>
          </cell>
        </row>
        <row r="53307">
          <cell r="C53307" t="str">
            <v>73483</v>
          </cell>
          <cell r="D53307" t="str">
            <v>Natagaima</v>
          </cell>
        </row>
        <row r="53308">
          <cell r="C53308" t="str">
            <v>73483</v>
          </cell>
          <cell r="D53308" t="str">
            <v>Natagaima</v>
          </cell>
        </row>
        <row r="53309">
          <cell r="C53309" t="str">
            <v>73483</v>
          </cell>
          <cell r="D53309" t="str">
            <v>Natagaima</v>
          </cell>
        </row>
        <row r="53310">
          <cell r="C53310" t="str">
            <v>73483</v>
          </cell>
          <cell r="D53310" t="str">
            <v>Natagaima</v>
          </cell>
        </row>
        <row r="53311">
          <cell r="C53311" t="str">
            <v>73504</v>
          </cell>
          <cell r="D53311" t="str">
            <v>Ortega</v>
          </cell>
        </row>
        <row r="53312">
          <cell r="C53312" t="str">
            <v>73504</v>
          </cell>
          <cell r="D53312" t="str">
            <v>Ortega</v>
          </cell>
        </row>
        <row r="53313">
          <cell r="C53313" t="str">
            <v>73504</v>
          </cell>
          <cell r="D53313" t="str">
            <v>Ortega</v>
          </cell>
        </row>
        <row r="53314">
          <cell r="C53314" t="str">
            <v>73504</v>
          </cell>
          <cell r="D53314" t="str">
            <v>Ortega</v>
          </cell>
        </row>
        <row r="53315">
          <cell r="C53315" t="str">
            <v>73504</v>
          </cell>
          <cell r="D53315" t="str">
            <v>Ortega</v>
          </cell>
        </row>
        <row r="53316">
          <cell r="C53316" t="str">
            <v>73504</v>
          </cell>
          <cell r="D53316" t="str">
            <v>Ortega</v>
          </cell>
        </row>
        <row r="53317">
          <cell r="C53317" t="str">
            <v>73504</v>
          </cell>
          <cell r="D53317" t="str">
            <v>Ortega</v>
          </cell>
        </row>
        <row r="53318">
          <cell r="C53318" t="str">
            <v>73504</v>
          </cell>
          <cell r="D53318" t="str">
            <v>Ortega</v>
          </cell>
        </row>
        <row r="53319">
          <cell r="C53319" t="str">
            <v>73504</v>
          </cell>
          <cell r="D53319" t="str">
            <v>Ortega</v>
          </cell>
        </row>
        <row r="53320">
          <cell r="C53320" t="str">
            <v>73504</v>
          </cell>
          <cell r="D53320" t="str">
            <v>Ortega</v>
          </cell>
        </row>
        <row r="53321">
          <cell r="C53321" t="str">
            <v>73504</v>
          </cell>
          <cell r="D53321" t="str">
            <v>Ortega</v>
          </cell>
        </row>
        <row r="53322">
          <cell r="C53322" t="str">
            <v>73504</v>
          </cell>
          <cell r="D53322" t="str">
            <v>Ortega</v>
          </cell>
        </row>
        <row r="53323">
          <cell r="C53323" t="str">
            <v>73504</v>
          </cell>
          <cell r="D53323" t="str">
            <v>Ortega</v>
          </cell>
        </row>
        <row r="53324">
          <cell r="C53324" t="str">
            <v>73504</v>
          </cell>
          <cell r="D53324" t="str">
            <v>Ortega</v>
          </cell>
        </row>
        <row r="53325">
          <cell r="C53325" t="str">
            <v>73504</v>
          </cell>
          <cell r="D53325" t="str">
            <v>Ortega</v>
          </cell>
        </row>
        <row r="53326">
          <cell r="C53326" t="str">
            <v>73504</v>
          </cell>
          <cell r="D53326" t="str">
            <v>Ortega</v>
          </cell>
        </row>
        <row r="53327">
          <cell r="C53327" t="str">
            <v>73504</v>
          </cell>
          <cell r="D53327" t="str">
            <v>Ortega</v>
          </cell>
        </row>
        <row r="53328">
          <cell r="C53328" t="str">
            <v>73504</v>
          </cell>
          <cell r="D53328" t="str">
            <v>Ortega</v>
          </cell>
        </row>
        <row r="53329">
          <cell r="C53329" t="str">
            <v>73504</v>
          </cell>
          <cell r="D53329" t="str">
            <v>Ortega</v>
          </cell>
        </row>
        <row r="53330">
          <cell r="C53330" t="str">
            <v>73504</v>
          </cell>
          <cell r="D53330" t="str">
            <v>Ortega</v>
          </cell>
        </row>
        <row r="53331">
          <cell r="C53331" t="str">
            <v>73504</v>
          </cell>
          <cell r="D53331" t="str">
            <v>Ortega</v>
          </cell>
        </row>
        <row r="53332">
          <cell r="C53332" t="str">
            <v>73504</v>
          </cell>
          <cell r="D53332" t="str">
            <v>Ortega</v>
          </cell>
        </row>
        <row r="53333">
          <cell r="C53333" t="str">
            <v>73504</v>
          </cell>
          <cell r="D53333" t="str">
            <v>Ortega</v>
          </cell>
        </row>
        <row r="53334">
          <cell r="C53334" t="str">
            <v>73504</v>
          </cell>
          <cell r="D53334" t="str">
            <v>Ortega</v>
          </cell>
        </row>
        <row r="53335">
          <cell r="C53335" t="str">
            <v>73504</v>
          </cell>
          <cell r="D53335" t="str">
            <v>Ortega</v>
          </cell>
        </row>
        <row r="53336">
          <cell r="C53336" t="str">
            <v>73504</v>
          </cell>
          <cell r="D53336" t="str">
            <v>Ortega</v>
          </cell>
        </row>
        <row r="53337">
          <cell r="C53337" t="str">
            <v>73504</v>
          </cell>
          <cell r="D53337" t="str">
            <v>Ortega</v>
          </cell>
        </row>
        <row r="53338">
          <cell r="C53338" t="str">
            <v>73504</v>
          </cell>
          <cell r="D53338" t="str">
            <v>Ortega</v>
          </cell>
        </row>
        <row r="53339">
          <cell r="C53339" t="str">
            <v>73504</v>
          </cell>
          <cell r="D53339" t="str">
            <v>Ortega</v>
          </cell>
        </row>
        <row r="53340">
          <cell r="C53340" t="str">
            <v>73504</v>
          </cell>
          <cell r="D53340" t="str">
            <v>Ortega</v>
          </cell>
        </row>
        <row r="53341">
          <cell r="C53341" t="str">
            <v>73504</v>
          </cell>
          <cell r="D53341" t="str">
            <v>Ortega</v>
          </cell>
        </row>
        <row r="53342">
          <cell r="C53342" t="str">
            <v>73504</v>
          </cell>
          <cell r="D53342" t="str">
            <v>Ortega</v>
          </cell>
        </row>
        <row r="53343">
          <cell r="C53343" t="str">
            <v>73504</v>
          </cell>
          <cell r="D53343" t="str">
            <v>Ortega</v>
          </cell>
        </row>
        <row r="53344">
          <cell r="C53344" t="str">
            <v>73504</v>
          </cell>
          <cell r="D53344" t="str">
            <v>Ortega</v>
          </cell>
        </row>
        <row r="53345">
          <cell r="C53345" t="str">
            <v>73504</v>
          </cell>
          <cell r="D53345" t="str">
            <v>Ortega</v>
          </cell>
        </row>
        <row r="53346">
          <cell r="C53346" t="str">
            <v>73504</v>
          </cell>
          <cell r="D53346" t="str">
            <v>Ortega</v>
          </cell>
        </row>
        <row r="53347">
          <cell r="C53347" t="str">
            <v>73504</v>
          </cell>
          <cell r="D53347" t="str">
            <v>Ortega</v>
          </cell>
        </row>
        <row r="53348">
          <cell r="C53348" t="str">
            <v>73504</v>
          </cell>
          <cell r="D53348" t="str">
            <v>Ortega</v>
          </cell>
        </row>
        <row r="53349">
          <cell r="C53349" t="str">
            <v>73504</v>
          </cell>
          <cell r="D53349" t="str">
            <v>Ortega</v>
          </cell>
        </row>
        <row r="53350">
          <cell r="C53350" t="str">
            <v>73504</v>
          </cell>
          <cell r="D53350" t="str">
            <v>Ortega</v>
          </cell>
        </row>
        <row r="53351">
          <cell r="C53351" t="str">
            <v>73504</v>
          </cell>
          <cell r="D53351" t="str">
            <v>Ortega</v>
          </cell>
        </row>
        <row r="53352">
          <cell r="C53352" t="str">
            <v>73504</v>
          </cell>
          <cell r="D53352" t="str">
            <v>Ortega</v>
          </cell>
        </row>
        <row r="53353">
          <cell r="C53353" t="str">
            <v>73504</v>
          </cell>
          <cell r="D53353" t="str">
            <v>Ortega</v>
          </cell>
        </row>
        <row r="53354">
          <cell r="C53354" t="str">
            <v>73504</v>
          </cell>
          <cell r="D53354" t="str">
            <v>Ortega</v>
          </cell>
        </row>
        <row r="53355">
          <cell r="C53355" t="str">
            <v>73504</v>
          </cell>
          <cell r="D53355" t="str">
            <v>Ortega</v>
          </cell>
        </row>
        <row r="53356">
          <cell r="C53356" t="str">
            <v>73504</v>
          </cell>
          <cell r="D53356" t="str">
            <v>Ortega</v>
          </cell>
        </row>
        <row r="53357">
          <cell r="C53357" t="str">
            <v>73504</v>
          </cell>
          <cell r="D53357" t="str">
            <v>Ortega</v>
          </cell>
        </row>
        <row r="53358">
          <cell r="C53358" t="str">
            <v>73504</v>
          </cell>
          <cell r="D53358" t="str">
            <v>Ortega</v>
          </cell>
        </row>
        <row r="53359">
          <cell r="C53359" t="str">
            <v>73504</v>
          </cell>
          <cell r="D53359" t="str">
            <v>Ortega</v>
          </cell>
        </row>
        <row r="53360">
          <cell r="C53360" t="str">
            <v>73504</v>
          </cell>
          <cell r="D53360" t="str">
            <v>Ortega</v>
          </cell>
        </row>
        <row r="53361">
          <cell r="C53361" t="str">
            <v>73504</v>
          </cell>
          <cell r="D53361" t="str">
            <v>Ortega</v>
          </cell>
        </row>
        <row r="53362">
          <cell r="C53362" t="str">
            <v>73504</v>
          </cell>
          <cell r="D53362" t="str">
            <v>Ortega</v>
          </cell>
        </row>
        <row r="53363">
          <cell r="C53363" t="str">
            <v>73504</v>
          </cell>
          <cell r="D53363" t="str">
            <v>Ortega</v>
          </cell>
        </row>
        <row r="53364">
          <cell r="C53364" t="str">
            <v>73504</v>
          </cell>
          <cell r="D53364" t="str">
            <v>Ortega</v>
          </cell>
        </row>
        <row r="53365">
          <cell r="C53365" t="str">
            <v>73520</v>
          </cell>
          <cell r="D53365" t="str">
            <v>Palocabildo</v>
          </cell>
        </row>
        <row r="53366">
          <cell r="C53366" t="str">
            <v>73520</v>
          </cell>
          <cell r="D53366" t="str">
            <v>Palocabildo</v>
          </cell>
        </row>
        <row r="53367">
          <cell r="C53367" t="str">
            <v>73520</v>
          </cell>
          <cell r="D53367" t="str">
            <v>Palocabildo</v>
          </cell>
        </row>
        <row r="53368">
          <cell r="C53368" t="str">
            <v>73520</v>
          </cell>
          <cell r="D53368" t="str">
            <v>Palocabildo</v>
          </cell>
        </row>
        <row r="53369">
          <cell r="C53369" t="str">
            <v>73520</v>
          </cell>
          <cell r="D53369" t="str">
            <v>Palocabildo</v>
          </cell>
        </row>
        <row r="53370">
          <cell r="C53370" t="str">
            <v>73520</v>
          </cell>
          <cell r="D53370" t="str">
            <v>Palocabildo</v>
          </cell>
        </row>
        <row r="53371">
          <cell r="C53371" t="str">
            <v>73520</v>
          </cell>
          <cell r="D53371" t="str">
            <v>Palocabildo</v>
          </cell>
        </row>
        <row r="53372">
          <cell r="C53372" t="str">
            <v>73520</v>
          </cell>
          <cell r="D53372" t="str">
            <v>Palocabildo</v>
          </cell>
        </row>
        <row r="53373">
          <cell r="C53373" t="str">
            <v>73520</v>
          </cell>
          <cell r="D53373" t="str">
            <v>Palocabildo</v>
          </cell>
        </row>
        <row r="53374">
          <cell r="C53374" t="str">
            <v>73520</v>
          </cell>
          <cell r="D53374" t="str">
            <v>Palocabildo</v>
          </cell>
        </row>
        <row r="53375">
          <cell r="C53375" t="str">
            <v>73520</v>
          </cell>
          <cell r="D53375" t="str">
            <v>Palocabildo</v>
          </cell>
        </row>
        <row r="53376">
          <cell r="C53376" t="str">
            <v>73520</v>
          </cell>
          <cell r="D53376" t="str">
            <v>Palocabildo</v>
          </cell>
        </row>
        <row r="53377">
          <cell r="C53377" t="str">
            <v>73520</v>
          </cell>
          <cell r="D53377" t="str">
            <v>Palocabildo</v>
          </cell>
        </row>
        <row r="53378">
          <cell r="C53378" t="str">
            <v>73520</v>
          </cell>
          <cell r="D53378" t="str">
            <v>Palocabildo</v>
          </cell>
        </row>
        <row r="53379">
          <cell r="C53379" t="str">
            <v>73520</v>
          </cell>
          <cell r="D53379" t="str">
            <v>Palocabildo</v>
          </cell>
        </row>
        <row r="53380">
          <cell r="C53380" t="str">
            <v>73520</v>
          </cell>
          <cell r="D53380" t="str">
            <v>Palocabildo</v>
          </cell>
        </row>
        <row r="53381">
          <cell r="C53381" t="str">
            <v>73520</v>
          </cell>
          <cell r="D53381" t="str">
            <v>Palocabildo</v>
          </cell>
        </row>
        <row r="53382">
          <cell r="C53382" t="str">
            <v>73520</v>
          </cell>
          <cell r="D53382" t="str">
            <v>Palocabildo</v>
          </cell>
        </row>
        <row r="53383">
          <cell r="C53383" t="str">
            <v>73520</v>
          </cell>
          <cell r="D53383" t="str">
            <v>Palocabildo</v>
          </cell>
        </row>
        <row r="53384">
          <cell r="C53384" t="str">
            <v>73520</v>
          </cell>
          <cell r="D53384" t="str">
            <v>Palocabildo</v>
          </cell>
        </row>
        <row r="53385">
          <cell r="C53385" t="str">
            <v>73520</v>
          </cell>
          <cell r="D53385" t="str">
            <v>Palocabildo</v>
          </cell>
        </row>
        <row r="53386">
          <cell r="C53386" t="str">
            <v>73520</v>
          </cell>
          <cell r="D53386" t="str">
            <v>Palocabildo</v>
          </cell>
        </row>
        <row r="53387">
          <cell r="C53387" t="str">
            <v>73520</v>
          </cell>
          <cell r="D53387" t="str">
            <v>Palocabildo</v>
          </cell>
        </row>
        <row r="53388">
          <cell r="C53388" t="str">
            <v>73520</v>
          </cell>
          <cell r="D53388" t="str">
            <v>Palocabildo</v>
          </cell>
        </row>
        <row r="53389">
          <cell r="C53389" t="str">
            <v>73520</v>
          </cell>
          <cell r="D53389" t="str">
            <v>Palocabildo</v>
          </cell>
        </row>
        <row r="53390">
          <cell r="C53390" t="str">
            <v>73520</v>
          </cell>
          <cell r="D53390" t="str">
            <v>Palocabildo</v>
          </cell>
        </row>
        <row r="53391">
          <cell r="C53391" t="str">
            <v>73520</v>
          </cell>
          <cell r="D53391" t="str">
            <v>Palocabildo</v>
          </cell>
        </row>
        <row r="53392">
          <cell r="C53392" t="str">
            <v>73520</v>
          </cell>
          <cell r="D53392" t="str">
            <v>Palocabildo</v>
          </cell>
        </row>
        <row r="53393">
          <cell r="C53393" t="str">
            <v>73520</v>
          </cell>
          <cell r="D53393" t="str">
            <v>Palocabildo</v>
          </cell>
        </row>
        <row r="53394">
          <cell r="C53394" t="str">
            <v>73520</v>
          </cell>
          <cell r="D53394" t="str">
            <v>Palocabildo</v>
          </cell>
        </row>
        <row r="53395">
          <cell r="C53395" t="str">
            <v>73520</v>
          </cell>
          <cell r="D53395" t="str">
            <v>Palocabildo</v>
          </cell>
        </row>
        <row r="53396">
          <cell r="C53396" t="str">
            <v>73520</v>
          </cell>
          <cell r="D53396" t="str">
            <v>Palocabildo</v>
          </cell>
        </row>
        <row r="53397">
          <cell r="C53397" t="str">
            <v>73520</v>
          </cell>
          <cell r="D53397" t="str">
            <v>Palocabildo</v>
          </cell>
        </row>
        <row r="53398">
          <cell r="C53398" t="str">
            <v>73520</v>
          </cell>
          <cell r="D53398" t="str">
            <v>Palocabildo</v>
          </cell>
        </row>
        <row r="53399">
          <cell r="C53399" t="str">
            <v>73520</v>
          </cell>
          <cell r="D53399" t="str">
            <v>Palocabildo</v>
          </cell>
        </row>
        <row r="53400">
          <cell r="C53400" t="str">
            <v>73520</v>
          </cell>
          <cell r="D53400" t="str">
            <v>Palocabildo</v>
          </cell>
        </row>
        <row r="53401">
          <cell r="C53401" t="str">
            <v>73520</v>
          </cell>
          <cell r="D53401" t="str">
            <v>Palocabildo</v>
          </cell>
        </row>
        <row r="53402">
          <cell r="C53402" t="str">
            <v>73520</v>
          </cell>
          <cell r="D53402" t="str">
            <v>Palocabildo</v>
          </cell>
        </row>
        <row r="53403">
          <cell r="C53403" t="str">
            <v>73520</v>
          </cell>
          <cell r="D53403" t="str">
            <v>Palocabildo</v>
          </cell>
        </row>
        <row r="53404">
          <cell r="C53404" t="str">
            <v>73520</v>
          </cell>
          <cell r="D53404" t="str">
            <v>Palocabildo</v>
          </cell>
        </row>
        <row r="53405">
          <cell r="C53405" t="str">
            <v>73520</v>
          </cell>
          <cell r="D53405" t="str">
            <v>Palocabildo</v>
          </cell>
        </row>
        <row r="53406">
          <cell r="C53406" t="str">
            <v>73520</v>
          </cell>
          <cell r="D53406" t="str">
            <v>Palocabildo</v>
          </cell>
        </row>
        <row r="53407">
          <cell r="C53407" t="str">
            <v>73520</v>
          </cell>
          <cell r="D53407" t="str">
            <v>Palocabildo</v>
          </cell>
        </row>
        <row r="53408">
          <cell r="C53408" t="str">
            <v>73520</v>
          </cell>
          <cell r="D53408" t="str">
            <v>Palocabildo</v>
          </cell>
        </row>
        <row r="53409">
          <cell r="C53409" t="str">
            <v>73520</v>
          </cell>
          <cell r="D53409" t="str">
            <v>Palocabildo</v>
          </cell>
        </row>
        <row r="53410">
          <cell r="C53410" t="str">
            <v>73520</v>
          </cell>
          <cell r="D53410" t="str">
            <v>Palocabildo</v>
          </cell>
        </row>
        <row r="53411">
          <cell r="C53411" t="str">
            <v>73520</v>
          </cell>
          <cell r="D53411" t="str">
            <v>Palocabildo</v>
          </cell>
        </row>
        <row r="53412">
          <cell r="C53412" t="str">
            <v>73520</v>
          </cell>
          <cell r="D53412" t="str">
            <v>Palocabildo</v>
          </cell>
        </row>
        <row r="53413">
          <cell r="C53413" t="str">
            <v>73520</v>
          </cell>
          <cell r="D53413" t="str">
            <v>Palocabildo</v>
          </cell>
        </row>
        <row r="53414">
          <cell r="C53414" t="str">
            <v>73520</v>
          </cell>
          <cell r="D53414" t="str">
            <v>Palocabildo</v>
          </cell>
        </row>
        <row r="53415">
          <cell r="C53415" t="str">
            <v>73520</v>
          </cell>
          <cell r="D53415" t="str">
            <v>Palocabildo</v>
          </cell>
        </row>
        <row r="53416">
          <cell r="C53416" t="str">
            <v>73520</v>
          </cell>
          <cell r="D53416" t="str">
            <v>Palocabildo</v>
          </cell>
        </row>
        <row r="53417">
          <cell r="C53417" t="str">
            <v>73520</v>
          </cell>
          <cell r="D53417" t="str">
            <v>Palocabildo</v>
          </cell>
        </row>
        <row r="53418">
          <cell r="C53418" t="str">
            <v>73520</v>
          </cell>
          <cell r="D53418" t="str">
            <v>Palocabildo</v>
          </cell>
        </row>
        <row r="53419">
          <cell r="C53419" t="str">
            <v>73547</v>
          </cell>
          <cell r="D53419" t="str">
            <v>Piedras</v>
          </cell>
        </row>
        <row r="53420">
          <cell r="C53420" t="str">
            <v>73547</v>
          </cell>
          <cell r="D53420" t="str">
            <v>Piedras</v>
          </cell>
        </row>
        <row r="53421">
          <cell r="C53421" t="str">
            <v>73547</v>
          </cell>
          <cell r="D53421" t="str">
            <v>Piedras</v>
          </cell>
        </row>
        <row r="53422">
          <cell r="C53422" t="str">
            <v>73547</v>
          </cell>
          <cell r="D53422" t="str">
            <v>Piedras</v>
          </cell>
        </row>
        <row r="53423">
          <cell r="C53423" t="str">
            <v>73547</v>
          </cell>
          <cell r="D53423" t="str">
            <v>Piedras</v>
          </cell>
        </row>
        <row r="53424">
          <cell r="C53424" t="str">
            <v>73547</v>
          </cell>
          <cell r="D53424" t="str">
            <v>Piedras</v>
          </cell>
        </row>
        <row r="53425">
          <cell r="C53425" t="str">
            <v>73547</v>
          </cell>
          <cell r="D53425" t="str">
            <v>Piedras</v>
          </cell>
        </row>
        <row r="53426">
          <cell r="C53426" t="str">
            <v>73547</v>
          </cell>
          <cell r="D53426" t="str">
            <v>Piedras</v>
          </cell>
        </row>
        <row r="53427">
          <cell r="C53427" t="str">
            <v>73547</v>
          </cell>
          <cell r="D53427" t="str">
            <v>Piedras</v>
          </cell>
        </row>
        <row r="53428">
          <cell r="C53428" t="str">
            <v>73547</v>
          </cell>
          <cell r="D53428" t="str">
            <v>Piedras</v>
          </cell>
        </row>
        <row r="53429">
          <cell r="C53429" t="str">
            <v>73547</v>
          </cell>
          <cell r="D53429" t="str">
            <v>Piedras</v>
          </cell>
        </row>
        <row r="53430">
          <cell r="C53430" t="str">
            <v>73547</v>
          </cell>
          <cell r="D53430" t="str">
            <v>Piedras</v>
          </cell>
        </row>
        <row r="53431">
          <cell r="C53431" t="str">
            <v>73547</v>
          </cell>
          <cell r="D53431" t="str">
            <v>Piedras</v>
          </cell>
        </row>
        <row r="53432">
          <cell r="C53432" t="str">
            <v>73547</v>
          </cell>
          <cell r="D53432" t="str">
            <v>Piedras</v>
          </cell>
        </row>
        <row r="53433">
          <cell r="C53433" t="str">
            <v>73547</v>
          </cell>
          <cell r="D53433" t="str">
            <v>Piedras</v>
          </cell>
        </row>
        <row r="53434">
          <cell r="C53434" t="str">
            <v>73547</v>
          </cell>
          <cell r="D53434" t="str">
            <v>Piedras</v>
          </cell>
        </row>
        <row r="53435">
          <cell r="C53435" t="str">
            <v>73547</v>
          </cell>
          <cell r="D53435" t="str">
            <v>Piedras</v>
          </cell>
        </row>
        <row r="53436">
          <cell r="C53436" t="str">
            <v>73547</v>
          </cell>
          <cell r="D53436" t="str">
            <v>Piedras</v>
          </cell>
        </row>
        <row r="53437">
          <cell r="C53437" t="str">
            <v>73547</v>
          </cell>
          <cell r="D53437" t="str">
            <v>Piedras</v>
          </cell>
        </row>
        <row r="53438">
          <cell r="C53438" t="str">
            <v>73547</v>
          </cell>
          <cell r="D53438" t="str">
            <v>Piedras</v>
          </cell>
        </row>
        <row r="53439">
          <cell r="C53439" t="str">
            <v>73547</v>
          </cell>
          <cell r="D53439" t="str">
            <v>Piedras</v>
          </cell>
        </row>
        <row r="53440">
          <cell r="C53440" t="str">
            <v>73547</v>
          </cell>
          <cell r="D53440" t="str">
            <v>Piedras</v>
          </cell>
        </row>
        <row r="53441">
          <cell r="C53441" t="str">
            <v>73547</v>
          </cell>
          <cell r="D53441" t="str">
            <v>Piedras</v>
          </cell>
        </row>
        <row r="53442">
          <cell r="C53442" t="str">
            <v>73547</v>
          </cell>
          <cell r="D53442" t="str">
            <v>Piedras</v>
          </cell>
        </row>
        <row r="53443">
          <cell r="C53443" t="str">
            <v>73547</v>
          </cell>
          <cell r="D53443" t="str">
            <v>Piedras</v>
          </cell>
        </row>
        <row r="53444">
          <cell r="C53444" t="str">
            <v>73547</v>
          </cell>
          <cell r="D53444" t="str">
            <v>Piedras</v>
          </cell>
        </row>
        <row r="53445">
          <cell r="C53445" t="str">
            <v>73547</v>
          </cell>
          <cell r="D53445" t="str">
            <v>Piedras</v>
          </cell>
        </row>
        <row r="53446">
          <cell r="C53446" t="str">
            <v>73547</v>
          </cell>
          <cell r="D53446" t="str">
            <v>Piedras</v>
          </cell>
        </row>
        <row r="53447">
          <cell r="C53447" t="str">
            <v>73547</v>
          </cell>
          <cell r="D53447" t="str">
            <v>Piedras</v>
          </cell>
        </row>
        <row r="53448">
          <cell r="C53448" t="str">
            <v>73547</v>
          </cell>
          <cell r="D53448" t="str">
            <v>Piedras</v>
          </cell>
        </row>
        <row r="53449">
          <cell r="C53449" t="str">
            <v>73547</v>
          </cell>
          <cell r="D53449" t="str">
            <v>Piedras</v>
          </cell>
        </row>
        <row r="53450">
          <cell r="C53450" t="str">
            <v>73547</v>
          </cell>
          <cell r="D53450" t="str">
            <v>Piedras</v>
          </cell>
        </row>
        <row r="53451">
          <cell r="C53451" t="str">
            <v>73547</v>
          </cell>
          <cell r="D53451" t="str">
            <v>Piedras</v>
          </cell>
        </row>
        <row r="53452">
          <cell r="C53452" t="str">
            <v>73547</v>
          </cell>
          <cell r="D53452" t="str">
            <v>Piedras</v>
          </cell>
        </row>
        <row r="53453">
          <cell r="C53453" t="str">
            <v>73547</v>
          </cell>
          <cell r="D53453" t="str">
            <v>Piedras</v>
          </cell>
        </row>
        <row r="53454">
          <cell r="C53454" t="str">
            <v>73547</v>
          </cell>
          <cell r="D53454" t="str">
            <v>Piedras</v>
          </cell>
        </row>
        <row r="53455">
          <cell r="C53455" t="str">
            <v>73547</v>
          </cell>
          <cell r="D53455" t="str">
            <v>Piedras</v>
          </cell>
        </row>
        <row r="53456">
          <cell r="C53456" t="str">
            <v>73547</v>
          </cell>
          <cell r="D53456" t="str">
            <v>Piedras</v>
          </cell>
        </row>
        <row r="53457">
          <cell r="C53457" t="str">
            <v>73547</v>
          </cell>
          <cell r="D53457" t="str">
            <v>Piedras</v>
          </cell>
        </row>
        <row r="53458">
          <cell r="C53458" t="str">
            <v>73547</v>
          </cell>
          <cell r="D53458" t="str">
            <v>Piedras</v>
          </cell>
        </row>
        <row r="53459">
          <cell r="C53459" t="str">
            <v>73547</v>
          </cell>
          <cell r="D53459" t="str">
            <v>Piedras</v>
          </cell>
        </row>
        <row r="53460">
          <cell r="C53460" t="str">
            <v>73547</v>
          </cell>
          <cell r="D53460" t="str">
            <v>Piedras</v>
          </cell>
        </row>
        <row r="53461">
          <cell r="C53461" t="str">
            <v>73547</v>
          </cell>
          <cell r="D53461" t="str">
            <v>Piedras</v>
          </cell>
        </row>
        <row r="53462">
          <cell r="C53462" t="str">
            <v>73547</v>
          </cell>
          <cell r="D53462" t="str">
            <v>Piedras</v>
          </cell>
        </row>
        <row r="53463">
          <cell r="C53463" t="str">
            <v>73547</v>
          </cell>
          <cell r="D53463" t="str">
            <v>Piedras</v>
          </cell>
        </row>
        <row r="53464">
          <cell r="C53464" t="str">
            <v>73547</v>
          </cell>
          <cell r="D53464" t="str">
            <v>Piedras</v>
          </cell>
        </row>
        <row r="53465">
          <cell r="C53465" t="str">
            <v>73547</v>
          </cell>
          <cell r="D53465" t="str">
            <v>Piedras</v>
          </cell>
        </row>
        <row r="53466">
          <cell r="C53466" t="str">
            <v>73547</v>
          </cell>
          <cell r="D53466" t="str">
            <v>Piedras</v>
          </cell>
        </row>
        <row r="53467">
          <cell r="C53467" t="str">
            <v>73547</v>
          </cell>
          <cell r="D53467" t="str">
            <v>Piedras</v>
          </cell>
        </row>
        <row r="53468">
          <cell r="C53468" t="str">
            <v>73547</v>
          </cell>
          <cell r="D53468" t="str">
            <v>Piedras</v>
          </cell>
        </row>
        <row r="53469">
          <cell r="C53469" t="str">
            <v>73547</v>
          </cell>
          <cell r="D53469" t="str">
            <v>Piedras</v>
          </cell>
        </row>
        <row r="53470">
          <cell r="C53470" t="str">
            <v>73547</v>
          </cell>
          <cell r="D53470" t="str">
            <v>Piedras</v>
          </cell>
        </row>
        <row r="53471">
          <cell r="C53471" t="str">
            <v>73547</v>
          </cell>
          <cell r="D53471" t="str">
            <v>Piedras</v>
          </cell>
        </row>
        <row r="53472">
          <cell r="C53472" t="str">
            <v>73547</v>
          </cell>
          <cell r="D53472" t="str">
            <v>Piedras</v>
          </cell>
        </row>
        <row r="53473">
          <cell r="C53473" t="str">
            <v>73555</v>
          </cell>
          <cell r="D53473" t="str">
            <v>Planadas</v>
          </cell>
        </row>
        <row r="53474">
          <cell r="C53474" t="str">
            <v>73555</v>
          </cell>
          <cell r="D53474" t="str">
            <v>Planadas</v>
          </cell>
        </row>
        <row r="53475">
          <cell r="C53475" t="str">
            <v>73555</v>
          </cell>
          <cell r="D53475" t="str">
            <v>Planadas</v>
          </cell>
        </row>
        <row r="53476">
          <cell r="C53476" t="str">
            <v>73555</v>
          </cell>
          <cell r="D53476" t="str">
            <v>Planadas</v>
          </cell>
        </row>
        <row r="53477">
          <cell r="C53477" t="str">
            <v>73555</v>
          </cell>
          <cell r="D53477" t="str">
            <v>Planadas</v>
          </cell>
        </row>
        <row r="53478">
          <cell r="C53478" t="str">
            <v>73555</v>
          </cell>
          <cell r="D53478" t="str">
            <v>Planadas</v>
          </cell>
        </row>
        <row r="53479">
          <cell r="C53479" t="str">
            <v>73555</v>
          </cell>
          <cell r="D53479" t="str">
            <v>Planadas</v>
          </cell>
        </row>
        <row r="53480">
          <cell r="C53480" t="str">
            <v>73555</v>
          </cell>
          <cell r="D53480" t="str">
            <v>Planadas</v>
          </cell>
        </row>
        <row r="53481">
          <cell r="C53481" t="str">
            <v>73555</v>
          </cell>
          <cell r="D53481" t="str">
            <v>Planadas</v>
          </cell>
        </row>
        <row r="53482">
          <cell r="C53482" t="str">
            <v>73555</v>
          </cell>
          <cell r="D53482" t="str">
            <v>Planadas</v>
          </cell>
        </row>
        <row r="53483">
          <cell r="C53483" t="str">
            <v>73555</v>
          </cell>
          <cell r="D53483" t="str">
            <v>Planadas</v>
          </cell>
        </row>
        <row r="53484">
          <cell r="C53484" t="str">
            <v>73555</v>
          </cell>
          <cell r="D53484" t="str">
            <v>Planadas</v>
          </cell>
        </row>
        <row r="53485">
          <cell r="C53485" t="str">
            <v>73555</v>
          </cell>
          <cell r="D53485" t="str">
            <v>Planadas</v>
          </cell>
        </row>
        <row r="53486">
          <cell r="C53486" t="str">
            <v>73555</v>
          </cell>
          <cell r="D53486" t="str">
            <v>Planadas</v>
          </cell>
        </row>
        <row r="53487">
          <cell r="C53487" t="str">
            <v>73555</v>
          </cell>
          <cell r="D53487" t="str">
            <v>Planadas</v>
          </cell>
        </row>
        <row r="53488">
          <cell r="C53488" t="str">
            <v>73555</v>
          </cell>
          <cell r="D53488" t="str">
            <v>Planadas</v>
          </cell>
        </row>
        <row r="53489">
          <cell r="C53489" t="str">
            <v>73555</v>
          </cell>
          <cell r="D53489" t="str">
            <v>Planadas</v>
          </cell>
        </row>
        <row r="53490">
          <cell r="C53490" t="str">
            <v>73555</v>
          </cell>
          <cell r="D53490" t="str">
            <v>Planadas</v>
          </cell>
        </row>
        <row r="53491">
          <cell r="C53491" t="str">
            <v>73555</v>
          </cell>
          <cell r="D53491" t="str">
            <v>Planadas</v>
          </cell>
        </row>
        <row r="53492">
          <cell r="C53492" t="str">
            <v>73555</v>
          </cell>
          <cell r="D53492" t="str">
            <v>Planadas</v>
          </cell>
        </row>
        <row r="53493">
          <cell r="C53493" t="str">
            <v>73555</v>
          </cell>
          <cell r="D53493" t="str">
            <v>Planadas</v>
          </cell>
        </row>
        <row r="53494">
          <cell r="C53494" t="str">
            <v>73555</v>
          </cell>
          <cell r="D53494" t="str">
            <v>Planadas</v>
          </cell>
        </row>
        <row r="53495">
          <cell r="C53495" t="str">
            <v>73555</v>
          </cell>
          <cell r="D53495" t="str">
            <v>Planadas</v>
          </cell>
        </row>
        <row r="53496">
          <cell r="C53496" t="str">
            <v>73555</v>
          </cell>
          <cell r="D53496" t="str">
            <v>Planadas</v>
          </cell>
        </row>
        <row r="53497">
          <cell r="C53497" t="str">
            <v>73555</v>
          </cell>
          <cell r="D53497" t="str">
            <v>Planadas</v>
          </cell>
        </row>
        <row r="53498">
          <cell r="C53498" t="str">
            <v>73555</v>
          </cell>
          <cell r="D53498" t="str">
            <v>Planadas</v>
          </cell>
        </row>
        <row r="53499">
          <cell r="C53499" t="str">
            <v>73555</v>
          </cell>
          <cell r="D53499" t="str">
            <v>Planadas</v>
          </cell>
        </row>
        <row r="53500">
          <cell r="C53500" t="str">
            <v>73555</v>
          </cell>
          <cell r="D53500" t="str">
            <v>Planadas</v>
          </cell>
        </row>
        <row r="53501">
          <cell r="C53501" t="str">
            <v>73555</v>
          </cell>
          <cell r="D53501" t="str">
            <v>Planadas</v>
          </cell>
        </row>
        <row r="53502">
          <cell r="C53502" t="str">
            <v>73555</v>
          </cell>
          <cell r="D53502" t="str">
            <v>Planadas</v>
          </cell>
        </row>
        <row r="53503">
          <cell r="C53503" t="str">
            <v>73555</v>
          </cell>
          <cell r="D53503" t="str">
            <v>Planadas</v>
          </cell>
        </row>
        <row r="53504">
          <cell r="C53504" t="str">
            <v>73555</v>
          </cell>
          <cell r="D53504" t="str">
            <v>Planadas</v>
          </cell>
        </row>
        <row r="53505">
          <cell r="C53505" t="str">
            <v>73555</v>
          </cell>
          <cell r="D53505" t="str">
            <v>Planadas</v>
          </cell>
        </row>
        <row r="53506">
          <cell r="C53506" t="str">
            <v>73555</v>
          </cell>
          <cell r="D53506" t="str">
            <v>Planadas</v>
          </cell>
        </row>
        <row r="53507">
          <cell r="C53507" t="str">
            <v>73555</v>
          </cell>
          <cell r="D53507" t="str">
            <v>Planadas</v>
          </cell>
        </row>
        <row r="53508">
          <cell r="C53508" t="str">
            <v>73555</v>
          </cell>
          <cell r="D53508" t="str">
            <v>Planadas</v>
          </cell>
        </row>
        <row r="53509">
          <cell r="C53509" t="str">
            <v>73555</v>
          </cell>
          <cell r="D53509" t="str">
            <v>Planadas</v>
          </cell>
        </row>
        <row r="53510">
          <cell r="C53510" t="str">
            <v>73555</v>
          </cell>
          <cell r="D53510" t="str">
            <v>Planadas</v>
          </cell>
        </row>
        <row r="53511">
          <cell r="C53511" t="str">
            <v>73555</v>
          </cell>
          <cell r="D53511" t="str">
            <v>Planadas</v>
          </cell>
        </row>
        <row r="53512">
          <cell r="C53512" t="str">
            <v>73555</v>
          </cell>
          <cell r="D53512" t="str">
            <v>Planadas</v>
          </cell>
        </row>
        <row r="53513">
          <cell r="C53513" t="str">
            <v>73555</v>
          </cell>
          <cell r="D53513" t="str">
            <v>Planadas</v>
          </cell>
        </row>
        <row r="53514">
          <cell r="C53514" t="str">
            <v>73555</v>
          </cell>
          <cell r="D53514" t="str">
            <v>Planadas</v>
          </cell>
        </row>
        <row r="53515">
          <cell r="C53515" t="str">
            <v>73555</v>
          </cell>
          <cell r="D53515" t="str">
            <v>Planadas</v>
          </cell>
        </row>
        <row r="53516">
          <cell r="C53516" t="str">
            <v>73555</v>
          </cell>
          <cell r="D53516" t="str">
            <v>Planadas</v>
          </cell>
        </row>
        <row r="53517">
          <cell r="C53517" t="str">
            <v>73555</v>
          </cell>
          <cell r="D53517" t="str">
            <v>Planadas</v>
          </cell>
        </row>
        <row r="53518">
          <cell r="C53518" t="str">
            <v>73555</v>
          </cell>
          <cell r="D53518" t="str">
            <v>Planadas</v>
          </cell>
        </row>
        <row r="53519">
          <cell r="C53519" t="str">
            <v>73555</v>
          </cell>
          <cell r="D53519" t="str">
            <v>Planadas</v>
          </cell>
        </row>
        <row r="53520">
          <cell r="C53520" t="str">
            <v>73555</v>
          </cell>
          <cell r="D53520" t="str">
            <v>Planadas</v>
          </cell>
        </row>
        <row r="53521">
          <cell r="C53521" t="str">
            <v>73555</v>
          </cell>
          <cell r="D53521" t="str">
            <v>Planadas</v>
          </cell>
        </row>
        <row r="53522">
          <cell r="C53522" t="str">
            <v>73555</v>
          </cell>
          <cell r="D53522" t="str">
            <v>Planadas</v>
          </cell>
        </row>
        <row r="53523">
          <cell r="C53523" t="str">
            <v>73555</v>
          </cell>
          <cell r="D53523" t="str">
            <v>Planadas</v>
          </cell>
        </row>
        <row r="53524">
          <cell r="C53524" t="str">
            <v>73555</v>
          </cell>
          <cell r="D53524" t="str">
            <v>Planadas</v>
          </cell>
        </row>
        <row r="53525">
          <cell r="C53525" t="str">
            <v>73555</v>
          </cell>
          <cell r="D53525" t="str">
            <v>Planadas</v>
          </cell>
        </row>
        <row r="53526">
          <cell r="C53526" t="str">
            <v>73555</v>
          </cell>
          <cell r="D53526" t="str">
            <v>Planadas</v>
          </cell>
        </row>
        <row r="53527">
          <cell r="C53527" t="str">
            <v>73563</v>
          </cell>
          <cell r="D53527" t="str">
            <v>Prado</v>
          </cell>
        </row>
        <row r="53528">
          <cell r="C53528" t="str">
            <v>73563</v>
          </cell>
          <cell r="D53528" t="str">
            <v>Prado</v>
          </cell>
        </row>
        <row r="53529">
          <cell r="C53529" t="str">
            <v>73563</v>
          </cell>
          <cell r="D53529" t="str">
            <v>Prado</v>
          </cell>
        </row>
        <row r="53530">
          <cell r="C53530" t="str">
            <v>73563</v>
          </cell>
          <cell r="D53530" t="str">
            <v>Prado</v>
          </cell>
        </row>
        <row r="53531">
          <cell r="C53531" t="str">
            <v>73563</v>
          </cell>
          <cell r="D53531" t="str">
            <v>Prado</v>
          </cell>
        </row>
        <row r="53532">
          <cell r="C53532" t="str">
            <v>73563</v>
          </cell>
          <cell r="D53532" t="str">
            <v>Prado</v>
          </cell>
        </row>
        <row r="53533">
          <cell r="C53533" t="str">
            <v>73563</v>
          </cell>
          <cell r="D53533" t="str">
            <v>Prado</v>
          </cell>
        </row>
        <row r="53534">
          <cell r="C53534" t="str">
            <v>73563</v>
          </cell>
          <cell r="D53534" t="str">
            <v>Prado</v>
          </cell>
        </row>
        <row r="53535">
          <cell r="C53535" t="str">
            <v>73563</v>
          </cell>
          <cell r="D53535" t="str">
            <v>Prado</v>
          </cell>
        </row>
        <row r="53536">
          <cell r="C53536" t="str">
            <v>73563</v>
          </cell>
          <cell r="D53536" t="str">
            <v>Prado</v>
          </cell>
        </row>
        <row r="53537">
          <cell r="C53537" t="str">
            <v>73563</v>
          </cell>
          <cell r="D53537" t="str">
            <v>Prado</v>
          </cell>
        </row>
        <row r="53538">
          <cell r="C53538" t="str">
            <v>73563</v>
          </cell>
          <cell r="D53538" t="str">
            <v>Prado</v>
          </cell>
        </row>
        <row r="53539">
          <cell r="C53539" t="str">
            <v>73563</v>
          </cell>
          <cell r="D53539" t="str">
            <v>Prado</v>
          </cell>
        </row>
        <row r="53540">
          <cell r="C53540" t="str">
            <v>73563</v>
          </cell>
          <cell r="D53540" t="str">
            <v>Prado</v>
          </cell>
        </row>
        <row r="53541">
          <cell r="C53541" t="str">
            <v>73563</v>
          </cell>
          <cell r="D53541" t="str">
            <v>Prado</v>
          </cell>
        </row>
        <row r="53542">
          <cell r="C53542" t="str">
            <v>73563</v>
          </cell>
          <cell r="D53542" t="str">
            <v>Prado</v>
          </cell>
        </row>
        <row r="53543">
          <cell r="C53543" t="str">
            <v>73563</v>
          </cell>
          <cell r="D53543" t="str">
            <v>Prado</v>
          </cell>
        </row>
        <row r="53544">
          <cell r="C53544" t="str">
            <v>73563</v>
          </cell>
          <cell r="D53544" t="str">
            <v>Prado</v>
          </cell>
        </row>
        <row r="53545">
          <cell r="C53545" t="str">
            <v>73563</v>
          </cell>
          <cell r="D53545" t="str">
            <v>Prado</v>
          </cell>
        </row>
        <row r="53546">
          <cell r="C53546" t="str">
            <v>73563</v>
          </cell>
          <cell r="D53546" t="str">
            <v>Prado</v>
          </cell>
        </row>
        <row r="53547">
          <cell r="C53547" t="str">
            <v>73563</v>
          </cell>
          <cell r="D53547" t="str">
            <v>Prado</v>
          </cell>
        </row>
        <row r="53548">
          <cell r="C53548" t="str">
            <v>73563</v>
          </cell>
          <cell r="D53548" t="str">
            <v>Prado</v>
          </cell>
        </row>
        <row r="53549">
          <cell r="C53549" t="str">
            <v>73563</v>
          </cell>
          <cell r="D53549" t="str">
            <v>Prado</v>
          </cell>
        </row>
        <row r="53550">
          <cell r="C53550" t="str">
            <v>73563</v>
          </cell>
          <cell r="D53550" t="str">
            <v>Prado</v>
          </cell>
        </row>
        <row r="53551">
          <cell r="C53551" t="str">
            <v>73563</v>
          </cell>
          <cell r="D53551" t="str">
            <v>Prado</v>
          </cell>
        </row>
        <row r="53552">
          <cell r="C53552" t="str">
            <v>73563</v>
          </cell>
          <cell r="D53552" t="str">
            <v>Prado</v>
          </cell>
        </row>
        <row r="53553">
          <cell r="C53553" t="str">
            <v>73563</v>
          </cell>
          <cell r="D53553" t="str">
            <v>Prado</v>
          </cell>
        </row>
        <row r="53554">
          <cell r="C53554" t="str">
            <v>73563</v>
          </cell>
          <cell r="D53554" t="str">
            <v>Prado</v>
          </cell>
        </row>
        <row r="53555">
          <cell r="C53555" t="str">
            <v>73563</v>
          </cell>
          <cell r="D53555" t="str">
            <v>Prado</v>
          </cell>
        </row>
        <row r="53556">
          <cell r="C53556" t="str">
            <v>73563</v>
          </cell>
          <cell r="D53556" t="str">
            <v>Prado</v>
          </cell>
        </row>
        <row r="53557">
          <cell r="C53557" t="str">
            <v>73563</v>
          </cell>
          <cell r="D53557" t="str">
            <v>Prado</v>
          </cell>
        </row>
        <row r="53558">
          <cell r="C53558" t="str">
            <v>73563</v>
          </cell>
          <cell r="D53558" t="str">
            <v>Prado</v>
          </cell>
        </row>
        <row r="53559">
          <cell r="C53559" t="str">
            <v>73563</v>
          </cell>
          <cell r="D53559" t="str">
            <v>Prado</v>
          </cell>
        </row>
        <row r="53560">
          <cell r="C53560" t="str">
            <v>73563</v>
          </cell>
          <cell r="D53560" t="str">
            <v>Prado</v>
          </cell>
        </row>
        <row r="53561">
          <cell r="C53561" t="str">
            <v>73563</v>
          </cell>
          <cell r="D53561" t="str">
            <v>Prado</v>
          </cell>
        </row>
        <row r="53562">
          <cell r="C53562" t="str">
            <v>73563</v>
          </cell>
          <cell r="D53562" t="str">
            <v>Prado</v>
          </cell>
        </row>
        <row r="53563">
          <cell r="C53563" t="str">
            <v>73563</v>
          </cell>
          <cell r="D53563" t="str">
            <v>Prado</v>
          </cell>
        </row>
        <row r="53564">
          <cell r="C53564" t="str">
            <v>73563</v>
          </cell>
          <cell r="D53564" t="str">
            <v>Prado</v>
          </cell>
        </row>
        <row r="53565">
          <cell r="C53565" t="str">
            <v>73563</v>
          </cell>
          <cell r="D53565" t="str">
            <v>Prado</v>
          </cell>
        </row>
        <row r="53566">
          <cell r="C53566" t="str">
            <v>73563</v>
          </cell>
          <cell r="D53566" t="str">
            <v>Prado</v>
          </cell>
        </row>
        <row r="53567">
          <cell r="C53567" t="str">
            <v>73563</v>
          </cell>
          <cell r="D53567" t="str">
            <v>Prado</v>
          </cell>
        </row>
        <row r="53568">
          <cell r="C53568" t="str">
            <v>73563</v>
          </cell>
          <cell r="D53568" t="str">
            <v>Prado</v>
          </cell>
        </row>
        <row r="53569">
          <cell r="C53569" t="str">
            <v>73563</v>
          </cell>
          <cell r="D53569" t="str">
            <v>Prado</v>
          </cell>
        </row>
        <row r="53570">
          <cell r="C53570" t="str">
            <v>73563</v>
          </cell>
          <cell r="D53570" t="str">
            <v>Prado</v>
          </cell>
        </row>
        <row r="53571">
          <cell r="C53571" t="str">
            <v>73563</v>
          </cell>
          <cell r="D53571" t="str">
            <v>Prado</v>
          </cell>
        </row>
        <row r="53572">
          <cell r="C53572" t="str">
            <v>73563</v>
          </cell>
          <cell r="D53572" t="str">
            <v>Prado</v>
          </cell>
        </row>
        <row r="53573">
          <cell r="C53573" t="str">
            <v>73563</v>
          </cell>
          <cell r="D53573" t="str">
            <v>Prado</v>
          </cell>
        </row>
        <row r="53574">
          <cell r="C53574" t="str">
            <v>73563</v>
          </cell>
          <cell r="D53574" t="str">
            <v>Prado</v>
          </cell>
        </row>
        <row r="53575">
          <cell r="C53575" t="str">
            <v>73563</v>
          </cell>
          <cell r="D53575" t="str">
            <v>Prado</v>
          </cell>
        </row>
        <row r="53576">
          <cell r="C53576" t="str">
            <v>73563</v>
          </cell>
          <cell r="D53576" t="str">
            <v>Prado</v>
          </cell>
        </row>
        <row r="53577">
          <cell r="C53577" t="str">
            <v>73563</v>
          </cell>
          <cell r="D53577" t="str">
            <v>Prado</v>
          </cell>
        </row>
        <row r="53578">
          <cell r="C53578" t="str">
            <v>73563</v>
          </cell>
          <cell r="D53578" t="str">
            <v>Prado</v>
          </cell>
        </row>
        <row r="53579">
          <cell r="C53579" t="str">
            <v>73563</v>
          </cell>
          <cell r="D53579" t="str">
            <v>Prado</v>
          </cell>
        </row>
        <row r="53580">
          <cell r="C53580" t="str">
            <v>73563</v>
          </cell>
          <cell r="D53580" t="str">
            <v>Prado</v>
          </cell>
        </row>
        <row r="53581">
          <cell r="C53581" t="str">
            <v>73585</v>
          </cell>
          <cell r="D53581" t="str">
            <v>Purificación</v>
          </cell>
        </row>
        <row r="53582">
          <cell r="C53582" t="str">
            <v>73585</v>
          </cell>
          <cell r="D53582" t="str">
            <v>Purificación</v>
          </cell>
        </row>
        <row r="53583">
          <cell r="C53583" t="str">
            <v>73585</v>
          </cell>
          <cell r="D53583" t="str">
            <v>Purificación</v>
          </cell>
        </row>
        <row r="53584">
          <cell r="C53584" t="str">
            <v>73585</v>
          </cell>
          <cell r="D53584" t="str">
            <v>Purificación</v>
          </cell>
        </row>
        <row r="53585">
          <cell r="C53585" t="str">
            <v>73585</v>
          </cell>
          <cell r="D53585" t="str">
            <v>Purificación</v>
          </cell>
        </row>
        <row r="53586">
          <cell r="C53586" t="str">
            <v>73585</v>
          </cell>
          <cell r="D53586" t="str">
            <v>Purificación</v>
          </cell>
        </row>
        <row r="53587">
          <cell r="C53587" t="str">
            <v>73585</v>
          </cell>
          <cell r="D53587" t="str">
            <v>Purificación</v>
          </cell>
        </row>
        <row r="53588">
          <cell r="C53588" t="str">
            <v>73585</v>
          </cell>
          <cell r="D53588" t="str">
            <v>Purificación</v>
          </cell>
        </row>
        <row r="53589">
          <cell r="C53589" t="str">
            <v>73585</v>
          </cell>
          <cell r="D53589" t="str">
            <v>Purificación</v>
          </cell>
        </row>
        <row r="53590">
          <cell r="C53590" t="str">
            <v>73585</v>
          </cell>
          <cell r="D53590" t="str">
            <v>Purificación</v>
          </cell>
        </row>
        <row r="53591">
          <cell r="C53591" t="str">
            <v>73585</v>
          </cell>
          <cell r="D53591" t="str">
            <v>Purificación</v>
          </cell>
        </row>
        <row r="53592">
          <cell r="C53592" t="str">
            <v>73585</v>
          </cell>
          <cell r="D53592" t="str">
            <v>Purificación</v>
          </cell>
        </row>
        <row r="53593">
          <cell r="C53593" t="str">
            <v>73585</v>
          </cell>
          <cell r="D53593" t="str">
            <v>Purificación</v>
          </cell>
        </row>
        <row r="53594">
          <cell r="C53594" t="str">
            <v>73585</v>
          </cell>
          <cell r="D53594" t="str">
            <v>Purificación</v>
          </cell>
        </row>
        <row r="53595">
          <cell r="C53595" t="str">
            <v>73585</v>
          </cell>
          <cell r="D53595" t="str">
            <v>Purificación</v>
          </cell>
        </row>
        <row r="53596">
          <cell r="C53596" t="str">
            <v>73585</v>
          </cell>
          <cell r="D53596" t="str">
            <v>Purificación</v>
          </cell>
        </row>
        <row r="53597">
          <cell r="C53597" t="str">
            <v>73585</v>
          </cell>
          <cell r="D53597" t="str">
            <v>Purificación</v>
          </cell>
        </row>
        <row r="53598">
          <cell r="C53598" t="str">
            <v>73585</v>
          </cell>
          <cell r="D53598" t="str">
            <v>Purificación</v>
          </cell>
        </row>
        <row r="53599">
          <cell r="C53599" t="str">
            <v>73585</v>
          </cell>
          <cell r="D53599" t="str">
            <v>Purificación</v>
          </cell>
        </row>
        <row r="53600">
          <cell r="C53600" t="str">
            <v>73585</v>
          </cell>
          <cell r="D53600" t="str">
            <v>Purificación</v>
          </cell>
        </row>
        <row r="53601">
          <cell r="C53601" t="str">
            <v>73585</v>
          </cell>
          <cell r="D53601" t="str">
            <v>Purificación</v>
          </cell>
        </row>
        <row r="53602">
          <cell r="C53602" t="str">
            <v>73585</v>
          </cell>
          <cell r="D53602" t="str">
            <v>Purificación</v>
          </cell>
        </row>
        <row r="53603">
          <cell r="C53603" t="str">
            <v>73585</v>
          </cell>
          <cell r="D53603" t="str">
            <v>Purificación</v>
          </cell>
        </row>
        <row r="53604">
          <cell r="C53604" t="str">
            <v>73585</v>
          </cell>
          <cell r="D53604" t="str">
            <v>Purificación</v>
          </cell>
        </row>
        <row r="53605">
          <cell r="C53605" t="str">
            <v>73585</v>
          </cell>
          <cell r="D53605" t="str">
            <v>Purificación</v>
          </cell>
        </row>
        <row r="53606">
          <cell r="C53606" t="str">
            <v>73585</v>
          </cell>
          <cell r="D53606" t="str">
            <v>Purificación</v>
          </cell>
        </row>
        <row r="53607">
          <cell r="C53607" t="str">
            <v>73585</v>
          </cell>
          <cell r="D53607" t="str">
            <v>Purificación</v>
          </cell>
        </row>
        <row r="53608">
          <cell r="C53608" t="str">
            <v>73585</v>
          </cell>
          <cell r="D53608" t="str">
            <v>Purificación</v>
          </cell>
        </row>
        <row r="53609">
          <cell r="C53609" t="str">
            <v>73585</v>
          </cell>
          <cell r="D53609" t="str">
            <v>Purificación</v>
          </cell>
        </row>
        <row r="53610">
          <cell r="C53610" t="str">
            <v>73585</v>
          </cell>
          <cell r="D53610" t="str">
            <v>Purificación</v>
          </cell>
        </row>
        <row r="53611">
          <cell r="C53611" t="str">
            <v>73585</v>
          </cell>
          <cell r="D53611" t="str">
            <v>Purificación</v>
          </cell>
        </row>
        <row r="53612">
          <cell r="C53612" t="str">
            <v>73585</v>
          </cell>
          <cell r="D53612" t="str">
            <v>Purificación</v>
          </cell>
        </row>
        <row r="53613">
          <cell r="C53613" t="str">
            <v>73585</v>
          </cell>
          <cell r="D53613" t="str">
            <v>Purificación</v>
          </cell>
        </row>
        <row r="53614">
          <cell r="C53614" t="str">
            <v>73585</v>
          </cell>
          <cell r="D53614" t="str">
            <v>Purificación</v>
          </cell>
        </row>
        <row r="53615">
          <cell r="C53615" t="str">
            <v>73585</v>
          </cell>
          <cell r="D53615" t="str">
            <v>Purificación</v>
          </cell>
        </row>
        <row r="53616">
          <cell r="C53616" t="str">
            <v>73585</v>
          </cell>
          <cell r="D53616" t="str">
            <v>Purificación</v>
          </cell>
        </row>
        <row r="53617">
          <cell r="C53617" t="str">
            <v>73585</v>
          </cell>
          <cell r="D53617" t="str">
            <v>Purificación</v>
          </cell>
        </row>
        <row r="53618">
          <cell r="C53618" t="str">
            <v>73585</v>
          </cell>
          <cell r="D53618" t="str">
            <v>Purificación</v>
          </cell>
        </row>
        <row r="53619">
          <cell r="C53619" t="str">
            <v>73585</v>
          </cell>
          <cell r="D53619" t="str">
            <v>Purificación</v>
          </cell>
        </row>
        <row r="53620">
          <cell r="C53620" t="str">
            <v>73585</v>
          </cell>
          <cell r="D53620" t="str">
            <v>Purificación</v>
          </cell>
        </row>
        <row r="53621">
          <cell r="C53621" t="str">
            <v>73585</v>
          </cell>
          <cell r="D53621" t="str">
            <v>Purificación</v>
          </cell>
        </row>
        <row r="53622">
          <cell r="C53622" t="str">
            <v>73585</v>
          </cell>
          <cell r="D53622" t="str">
            <v>Purificación</v>
          </cell>
        </row>
        <row r="53623">
          <cell r="C53623" t="str">
            <v>73585</v>
          </cell>
          <cell r="D53623" t="str">
            <v>Purificación</v>
          </cell>
        </row>
        <row r="53624">
          <cell r="C53624" t="str">
            <v>73585</v>
          </cell>
          <cell r="D53624" t="str">
            <v>Purificación</v>
          </cell>
        </row>
        <row r="53625">
          <cell r="C53625" t="str">
            <v>73585</v>
          </cell>
          <cell r="D53625" t="str">
            <v>Purificación</v>
          </cell>
        </row>
        <row r="53626">
          <cell r="C53626" t="str">
            <v>73585</v>
          </cell>
          <cell r="D53626" t="str">
            <v>Purificación</v>
          </cell>
        </row>
        <row r="53627">
          <cell r="C53627" t="str">
            <v>73585</v>
          </cell>
          <cell r="D53627" t="str">
            <v>Purificación</v>
          </cell>
        </row>
        <row r="53628">
          <cell r="C53628" t="str">
            <v>73585</v>
          </cell>
          <cell r="D53628" t="str">
            <v>Purificación</v>
          </cell>
        </row>
        <row r="53629">
          <cell r="C53629" t="str">
            <v>73585</v>
          </cell>
          <cell r="D53629" t="str">
            <v>Purificación</v>
          </cell>
        </row>
        <row r="53630">
          <cell r="C53630" t="str">
            <v>73585</v>
          </cell>
          <cell r="D53630" t="str">
            <v>Purificación</v>
          </cell>
        </row>
        <row r="53631">
          <cell r="C53631" t="str">
            <v>73585</v>
          </cell>
          <cell r="D53631" t="str">
            <v>Purificación</v>
          </cell>
        </row>
        <row r="53632">
          <cell r="C53632" t="str">
            <v>73585</v>
          </cell>
          <cell r="D53632" t="str">
            <v>Purificación</v>
          </cell>
        </row>
        <row r="53633">
          <cell r="C53633" t="str">
            <v>73585</v>
          </cell>
          <cell r="D53633" t="str">
            <v>Purificación</v>
          </cell>
        </row>
        <row r="53634">
          <cell r="C53634" t="str">
            <v>73585</v>
          </cell>
          <cell r="D53634" t="str">
            <v>Purificación</v>
          </cell>
        </row>
        <row r="53635">
          <cell r="C53635" t="str">
            <v>73616</v>
          </cell>
          <cell r="D53635" t="str">
            <v>Rioblanco</v>
          </cell>
        </row>
        <row r="53636">
          <cell r="C53636" t="str">
            <v>73616</v>
          </cell>
          <cell r="D53636" t="str">
            <v>Rioblanco</v>
          </cell>
        </row>
        <row r="53637">
          <cell r="C53637" t="str">
            <v>73616</v>
          </cell>
          <cell r="D53637" t="str">
            <v>Rioblanco</v>
          </cell>
        </row>
        <row r="53638">
          <cell r="C53638" t="str">
            <v>73616</v>
          </cell>
          <cell r="D53638" t="str">
            <v>Rioblanco</v>
          </cell>
        </row>
        <row r="53639">
          <cell r="C53639" t="str">
            <v>73616</v>
          </cell>
          <cell r="D53639" t="str">
            <v>Rioblanco</v>
          </cell>
        </row>
        <row r="53640">
          <cell r="C53640" t="str">
            <v>73616</v>
          </cell>
          <cell r="D53640" t="str">
            <v>Rioblanco</v>
          </cell>
        </row>
        <row r="53641">
          <cell r="C53641" t="str">
            <v>73616</v>
          </cell>
          <cell r="D53641" t="str">
            <v>Rioblanco</v>
          </cell>
        </row>
        <row r="53642">
          <cell r="C53642" t="str">
            <v>73616</v>
          </cell>
          <cell r="D53642" t="str">
            <v>Rioblanco</v>
          </cell>
        </row>
        <row r="53643">
          <cell r="C53643" t="str">
            <v>73616</v>
          </cell>
          <cell r="D53643" t="str">
            <v>Rioblanco</v>
          </cell>
        </row>
        <row r="53644">
          <cell r="C53644" t="str">
            <v>73616</v>
          </cell>
          <cell r="D53644" t="str">
            <v>Rioblanco</v>
          </cell>
        </row>
        <row r="53645">
          <cell r="C53645" t="str">
            <v>73616</v>
          </cell>
          <cell r="D53645" t="str">
            <v>Rioblanco</v>
          </cell>
        </row>
        <row r="53646">
          <cell r="C53646" t="str">
            <v>73616</v>
          </cell>
          <cell r="D53646" t="str">
            <v>Rioblanco</v>
          </cell>
        </row>
        <row r="53647">
          <cell r="C53647" t="str">
            <v>73616</v>
          </cell>
          <cell r="D53647" t="str">
            <v>Rioblanco</v>
          </cell>
        </row>
        <row r="53648">
          <cell r="C53648" t="str">
            <v>73616</v>
          </cell>
          <cell r="D53648" t="str">
            <v>Rioblanco</v>
          </cell>
        </row>
        <row r="53649">
          <cell r="C53649" t="str">
            <v>73616</v>
          </cell>
          <cell r="D53649" t="str">
            <v>Rioblanco</v>
          </cell>
        </row>
        <row r="53650">
          <cell r="C53650" t="str">
            <v>73616</v>
          </cell>
          <cell r="D53650" t="str">
            <v>Rioblanco</v>
          </cell>
        </row>
        <row r="53651">
          <cell r="C53651" t="str">
            <v>73616</v>
          </cell>
          <cell r="D53651" t="str">
            <v>Rioblanco</v>
          </cell>
        </row>
        <row r="53652">
          <cell r="C53652" t="str">
            <v>73616</v>
          </cell>
          <cell r="D53652" t="str">
            <v>Rioblanco</v>
          </cell>
        </row>
        <row r="53653">
          <cell r="C53653" t="str">
            <v>73616</v>
          </cell>
          <cell r="D53653" t="str">
            <v>Rioblanco</v>
          </cell>
        </row>
        <row r="53654">
          <cell r="C53654" t="str">
            <v>73616</v>
          </cell>
          <cell r="D53654" t="str">
            <v>Rioblanco</v>
          </cell>
        </row>
        <row r="53655">
          <cell r="C53655" t="str">
            <v>73616</v>
          </cell>
          <cell r="D53655" t="str">
            <v>Rioblanco</v>
          </cell>
        </row>
        <row r="53656">
          <cell r="C53656" t="str">
            <v>73616</v>
          </cell>
          <cell r="D53656" t="str">
            <v>Rioblanco</v>
          </cell>
        </row>
        <row r="53657">
          <cell r="C53657" t="str">
            <v>73616</v>
          </cell>
          <cell r="D53657" t="str">
            <v>Rioblanco</v>
          </cell>
        </row>
        <row r="53658">
          <cell r="C53658" t="str">
            <v>73616</v>
          </cell>
          <cell r="D53658" t="str">
            <v>Rioblanco</v>
          </cell>
        </row>
        <row r="53659">
          <cell r="C53659" t="str">
            <v>73616</v>
          </cell>
          <cell r="D53659" t="str">
            <v>Rioblanco</v>
          </cell>
        </row>
        <row r="53660">
          <cell r="C53660" t="str">
            <v>73616</v>
          </cell>
          <cell r="D53660" t="str">
            <v>Rioblanco</v>
          </cell>
        </row>
        <row r="53661">
          <cell r="C53661" t="str">
            <v>73616</v>
          </cell>
          <cell r="D53661" t="str">
            <v>Rioblanco</v>
          </cell>
        </row>
        <row r="53662">
          <cell r="C53662" t="str">
            <v>73616</v>
          </cell>
          <cell r="D53662" t="str">
            <v>Rioblanco</v>
          </cell>
        </row>
        <row r="53663">
          <cell r="C53663" t="str">
            <v>73616</v>
          </cell>
          <cell r="D53663" t="str">
            <v>Rioblanco</v>
          </cell>
        </row>
        <row r="53664">
          <cell r="C53664" t="str">
            <v>73616</v>
          </cell>
          <cell r="D53664" t="str">
            <v>Rioblanco</v>
          </cell>
        </row>
        <row r="53665">
          <cell r="C53665" t="str">
            <v>73616</v>
          </cell>
          <cell r="D53665" t="str">
            <v>Rioblanco</v>
          </cell>
        </row>
        <row r="53666">
          <cell r="C53666" t="str">
            <v>73616</v>
          </cell>
          <cell r="D53666" t="str">
            <v>Rioblanco</v>
          </cell>
        </row>
        <row r="53667">
          <cell r="C53667" t="str">
            <v>73616</v>
          </cell>
          <cell r="D53667" t="str">
            <v>Rioblanco</v>
          </cell>
        </row>
        <row r="53668">
          <cell r="C53668" t="str">
            <v>73616</v>
          </cell>
          <cell r="D53668" t="str">
            <v>Rioblanco</v>
          </cell>
        </row>
        <row r="53669">
          <cell r="C53669" t="str">
            <v>73616</v>
          </cell>
          <cell r="D53669" t="str">
            <v>Rioblanco</v>
          </cell>
        </row>
        <row r="53670">
          <cell r="C53670" t="str">
            <v>73616</v>
          </cell>
          <cell r="D53670" t="str">
            <v>Rioblanco</v>
          </cell>
        </row>
        <row r="53671">
          <cell r="C53671" t="str">
            <v>73616</v>
          </cell>
          <cell r="D53671" t="str">
            <v>Rioblanco</v>
          </cell>
        </row>
        <row r="53672">
          <cell r="C53672" t="str">
            <v>73616</v>
          </cell>
          <cell r="D53672" t="str">
            <v>Rioblanco</v>
          </cell>
        </row>
        <row r="53673">
          <cell r="C53673" t="str">
            <v>73616</v>
          </cell>
          <cell r="D53673" t="str">
            <v>Rioblanco</v>
          </cell>
        </row>
        <row r="53674">
          <cell r="C53674" t="str">
            <v>73616</v>
          </cell>
          <cell r="D53674" t="str">
            <v>Rioblanco</v>
          </cell>
        </row>
        <row r="53675">
          <cell r="C53675" t="str">
            <v>73616</v>
          </cell>
          <cell r="D53675" t="str">
            <v>Rioblanco</v>
          </cell>
        </row>
        <row r="53676">
          <cell r="C53676" t="str">
            <v>73616</v>
          </cell>
          <cell r="D53676" t="str">
            <v>Rioblanco</v>
          </cell>
        </row>
        <row r="53677">
          <cell r="C53677" t="str">
            <v>73616</v>
          </cell>
          <cell r="D53677" t="str">
            <v>Rioblanco</v>
          </cell>
        </row>
        <row r="53678">
          <cell r="C53678" t="str">
            <v>73616</v>
          </cell>
          <cell r="D53678" t="str">
            <v>Rioblanco</v>
          </cell>
        </row>
        <row r="53679">
          <cell r="C53679" t="str">
            <v>73616</v>
          </cell>
          <cell r="D53679" t="str">
            <v>Rioblanco</v>
          </cell>
        </row>
        <row r="53680">
          <cell r="C53680" t="str">
            <v>73616</v>
          </cell>
          <cell r="D53680" t="str">
            <v>Rioblanco</v>
          </cell>
        </row>
        <row r="53681">
          <cell r="C53681" t="str">
            <v>73616</v>
          </cell>
          <cell r="D53681" t="str">
            <v>Rioblanco</v>
          </cell>
        </row>
        <row r="53682">
          <cell r="C53682" t="str">
            <v>73616</v>
          </cell>
          <cell r="D53682" t="str">
            <v>Rioblanco</v>
          </cell>
        </row>
        <row r="53683">
          <cell r="C53683" t="str">
            <v>73616</v>
          </cell>
          <cell r="D53683" t="str">
            <v>Rioblanco</v>
          </cell>
        </row>
        <row r="53684">
          <cell r="C53684" t="str">
            <v>73616</v>
          </cell>
          <cell r="D53684" t="str">
            <v>Rioblanco</v>
          </cell>
        </row>
        <row r="53685">
          <cell r="C53685" t="str">
            <v>73616</v>
          </cell>
          <cell r="D53685" t="str">
            <v>Rioblanco</v>
          </cell>
        </row>
        <row r="53686">
          <cell r="C53686" t="str">
            <v>73616</v>
          </cell>
          <cell r="D53686" t="str">
            <v>Rioblanco</v>
          </cell>
        </row>
        <row r="53687">
          <cell r="C53687" t="str">
            <v>73616</v>
          </cell>
          <cell r="D53687" t="str">
            <v>Rioblanco</v>
          </cell>
        </row>
        <row r="53688">
          <cell r="C53688" t="str">
            <v>73616</v>
          </cell>
          <cell r="D53688" t="str">
            <v>Rioblanco</v>
          </cell>
        </row>
        <row r="53689">
          <cell r="C53689" t="str">
            <v>73622</v>
          </cell>
          <cell r="D53689" t="str">
            <v>Roncesvalles</v>
          </cell>
        </row>
        <row r="53690">
          <cell r="C53690" t="str">
            <v>73622</v>
          </cell>
          <cell r="D53690" t="str">
            <v>Roncesvalles</v>
          </cell>
        </row>
        <row r="53691">
          <cell r="C53691" t="str">
            <v>73622</v>
          </cell>
          <cell r="D53691" t="str">
            <v>Roncesvalles</v>
          </cell>
        </row>
        <row r="53692">
          <cell r="C53692" t="str">
            <v>73622</v>
          </cell>
          <cell r="D53692" t="str">
            <v>Roncesvalles</v>
          </cell>
        </row>
        <row r="53693">
          <cell r="C53693" t="str">
            <v>73622</v>
          </cell>
          <cell r="D53693" t="str">
            <v>Roncesvalles</v>
          </cell>
        </row>
        <row r="53694">
          <cell r="C53694" t="str">
            <v>73622</v>
          </cell>
          <cell r="D53694" t="str">
            <v>Roncesvalles</v>
          </cell>
        </row>
        <row r="53695">
          <cell r="C53695" t="str">
            <v>73622</v>
          </cell>
          <cell r="D53695" t="str">
            <v>Roncesvalles</v>
          </cell>
        </row>
        <row r="53696">
          <cell r="C53696" t="str">
            <v>73622</v>
          </cell>
          <cell r="D53696" t="str">
            <v>Roncesvalles</v>
          </cell>
        </row>
        <row r="53697">
          <cell r="C53697" t="str">
            <v>73622</v>
          </cell>
          <cell r="D53697" t="str">
            <v>Roncesvalles</v>
          </cell>
        </row>
        <row r="53698">
          <cell r="C53698" t="str">
            <v>73622</v>
          </cell>
          <cell r="D53698" t="str">
            <v>Roncesvalles</v>
          </cell>
        </row>
        <row r="53699">
          <cell r="C53699" t="str">
            <v>73622</v>
          </cell>
          <cell r="D53699" t="str">
            <v>Roncesvalles</v>
          </cell>
        </row>
        <row r="53700">
          <cell r="C53700" t="str">
            <v>73622</v>
          </cell>
          <cell r="D53700" t="str">
            <v>Roncesvalles</v>
          </cell>
        </row>
        <row r="53701">
          <cell r="C53701" t="str">
            <v>73622</v>
          </cell>
          <cell r="D53701" t="str">
            <v>Roncesvalles</v>
          </cell>
        </row>
        <row r="53702">
          <cell r="C53702" t="str">
            <v>73622</v>
          </cell>
          <cell r="D53702" t="str">
            <v>Roncesvalles</v>
          </cell>
        </row>
        <row r="53703">
          <cell r="C53703" t="str">
            <v>73622</v>
          </cell>
          <cell r="D53703" t="str">
            <v>Roncesvalles</v>
          </cell>
        </row>
        <row r="53704">
          <cell r="C53704" t="str">
            <v>73622</v>
          </cell>
          <cell r="D53704" t="str">
            <v>Roncesvalles</v>
          </cell>
        </row>
        <row r="53705">
          <cell r="C53705" t="str">
            <v>73622</v>
          </cell>
          <cell r="D53705" t="str">
            <v>Roncesvalles</v>
          </cell>
        </row>
        <row r="53706">
          <cell r="C53706" t="str">
            <v>73622</v>
          </cell>
          <cell r="D53706" t="str">
            <v>Roncesvalles</v>
          </cell>
        </row>
        <row r="53707">
          <cell r="C53707" t="str">
            <v>73622</v>
          </cell>
          <cell r="D53707" t="str">
            <v>Roncesvalles</v>
          </cell>
        </row>
        <row r="53708">
          <cell r="C53708" t="str">
            <v>73622</v>
          </cell>
          <cell r="D53708" t="str">
            <v>Roncesvalles</v>
          </cell>
        </row>
        <row r="53709">
          <cell r="C53709" t="str">
            <v>73622</v>
          </cell>
          <cell r="D53709" t="str">
            <v>Roncesvalles</v>
          </cell>
        </row>
        <row r="53710">
          <cell r="C53710" t="str">
            <v>73622</v>
          </cell>
          <cell r="D53710" t="str">
            <v>Roncesvalles</v>
          </cell>
        </row>
        <row r="53711">
          <cell r="C53711" t="str">
            <v>73622</v>
          </cell>
          <cell r="D53711" t="str">
            <v>Roncesvalles</v>
          </cell>
        </row>
        <row r="53712">
          <cell r="C53712" t="str">
            <v>73622</v>
          </cell>
          <cell r="D53712" t="str">
            <v>Roncesvalles</v>
          </cell>
        </row>
        <row r="53713">
          <cell r="C53713" t="str">
            <v>73622</v>
          </cell>
          <cell r="D53713" t="str">
            <v>Roncesvalles</v>
          </cell>
        </row>
        <row r="53714">
          <cell r="C53714" t="str">
            <v>73622</v>
          </cell>
          <cell r="D53714" t="str">
            <v>Roncesvalles</v>
          </cell>
        </row>
        <row r="53715">
          <cell r="C53715" t="str">
            <v>73622</v>
          </cell>
          <cell r="D53715" t="str">
            <v>Roncesvalles</v>
          </cell>
        </row>
        <row r="53716">
          <cell r="C53716" t="str">
            <v>73622</v>
          </cell>
          <cell r="D53716" t="str">
            <v>Roncesvalles</v>
          </cell>
        </row>
        <row r="53717">
          <cell r="C53717" t="str">
            <v>73622</v>
          </cell>
          <cell r="D53717" t="str">
            <v>Roncesvalles</v>
          </cell>
        </row>
        <row r="53718">
          <cell r="C53718" t="str">
            <v>73622</v>
          </cell>
          <cell r="D53718" t="str">
            <v>Roncesvalles</v>
          </cell>
        </row>
        <row r="53719">
          <cell r="C53719" t="str">
            <v>73622</v>
          </cell>
          <cell r="D53719" t="str">
            <v>Roncesvalles</v>
          </cell>
        </row>
        <row r="53720">
          <cell r="C53720" t="str">
            <v>73622</v>
          </cell>
          <cell r="D53720" t="str">
            <v>Roncesvalles</v>
          </cell>
        </row>
        <row r="53721">
          <cell r="C53721" t="str">
            <v>73622</v>
          </cell>
          <cell r="D53721" t="str">
            <v>Roncesvalles</v>
          </cell>
        </row>
        <row r="53722">
          <cell r="C53722" t="str">
            <v>73622</v>
          </cell>
          <cell r="D53722" t="str">
            <v>Roncesvalles</v>
          </cell>
        </row>
        <row r="53723">
          <cell r="C53723" t="str">
            <v>73622</v>
          </cell>
          <cell r="D53723" t="str">
            <v>Roncesvalles</v>
          </cell>
        </row>
        <row r="53724">
          <cell r="C53724" t="str">
            <v>73622</v>
          </cell>
          <cell r="D53724" t="str">
            <v>Roncesvalles</v>
          </cell>
        </row>
        <row r="53725">
          <cell r="C53725" t="str">
            <v>73622</v>
          </cell>
          <cell r="D53725" t="str">
            <v>Roncesvalles</v>
          </cell>
        </row>
        <row r="53726">
          <cell r="C53726" t="str">
            <v>73622</v>
          </cell>
          <cell r="D53726" t="str">
            <v>Roncesvalles</v>
          </cell>
        </row>
        <row r="53727">
          <cell r="C53727" t="str">
            <v>73622</v>
          </cell>
          <cell r="D53727" t="str">
            <v>Roncesvalles</v>
          </cell>
        </row>
        <row r="53728">
          <cell r="C53728" t="str">
            <v>73622</v>
          </cell>
          <cell r="D53728" t="str">
            <v>Roncesvalles</v>
          </cell>
        </row>
        <row r="53729">
          <cell r="C53729" t="str">
            <v>73622</v>
          </cell>
          <cell r="D53729" t="str">
            <v>Roncesvalles</v>
          </cell>
        </row>
        <row r="53730">
          <cell r="C53730" t="str">
            <v>73622</v>
          </cell>
          <cell r="D53730" t="str">
            <v>Roncesvalles</v>
          </cell>
        </row>
        <row r="53731">
          <cell r="C53731" t="str">
            <v>73622</v>
          </cell>
          <cell r="D53731" t="str">
            <v>Roncesvalles</v>
          </cell>
        </row>
        <row r="53732">
          <cell r="C53732" t="str">
            <v>73622</v>
          </cell>
          <cell r="D53732" t="str">
            <v>Roncesvalles</v>
          </cell>
        </row>
        <row r="53733">
          <cell r="C53733" t="str">
            <v>73622</v>
          </cell>
          <cell r="D53733" t="str">
            <v>Roncesvalles</v>
          </cell>
        </row>
        <row r="53734">
          <cell r="C53734" t="str">
            <v>73622</v>
          </cell>
          <cell r="D53734" t="str">
            <v>Roncesvalles</v>
          </cell>
        </row>
        <row r="53735">
          <cell r="C53735" t="str">
            <v>73622</v>
          </cell>
          <cell r="D53735" t="str">
            <v>Roncesvalles</v>
          </cell>
        </row>
        <row r="53736">
          <cell r="C53736" t="str">
            <v>73622</v>
          </cell>
          <cell r="D53736" t="str">
            <v>Roncesvalles</v>
          </cell>
        </row>
        <row r="53737">
          <cell r="C53737" t="str">
            <v>73622</v>
          </cell>
          <cell r="D53737" t="str">
            <v>Roncesvalles</v>
          </cell>
        </row>
        <row r="53738">
          <cell r="C53738" t="str">
            <v>73622</v>
          </cell>
          <cell r="D53738" t="str">
            <v>Roncesvalles</v>
          </cell>
        </row>
        <row r="53739">
          <cell r="C53739" t="str">
            <v>73622</v>
          </cell>
          <cell r="D53739" t="str">
            <v>Roncesvalles</v>
          </cell>
        </row>
        <row r="53740">
          <cell r="C53740" t="str">
            <v>73622</v>
          </cell>
          <cell r="D53740" t="str">
            <v>Roncesvalles</v>
          </cell>
        </row>
        <row r="53741">
          <cell r="C53741" t="str">
            <v>73622</v>
          </cell>
          <cell r="D53741" t="str">
            <v>Roncesvalles</v>
          </cell>
        </row>
        <row r="53742">
          <cell r="C53742" t="str">
            <v>73622</v>
          </cell>
          <cell r="D53742" t="str">
            <v>Roncesvalles</v>
          </cell>
        </row>
        <row r="53743">
          <cell r="C53743" t="str">
            <v>73624</v>
          </cell>
          <cell r="D53743" t="str">
            <v>Rovira</v>
          </cell>
        </row>
        <row r="53744">
          <cell r="C53744" t="str">
            <v>73624</v>
          </cell>
          <cell r="D53744" t="str">
            <v>Rovira</v>
          </cell>
        </row>
        <row r="53745">
          <cell r="C53745" t="str">
            <v>73624</v>
          </cell>
          <cell r="D53745" t="str">
            <v>Rovira</v>
          </cell>
        </row>
        <row r="53746">
          <cell r="C53746" t="str">
            <v>73624</v>
          </cell>
          <cell r="D53746" t="str">
            <v>Rovira</v>
          </cell>
        </row>
        <row r="53747">
          <cell r="C53747" t="str">
            <v>73624</v>
          </cell>
          <cell r="D53747" t="str">
            <v>Rovira</v>
          </cell>
        </row>
        <row r="53748">
          <cell r="C53748" t="str">
            <v>73624</v>
          </cell>
          <cell r="D53748" t="str">
            <v>Rovira</v>
          </cell>
        </row>
        <row r="53749">
          <cell r="C53749" t="str">
            <v>73624</v>
          </cell>
          <cell r="D53749" t="str">
            <v>Rovira</v>
          </cell>
        </row>
        <row r="53750">
          <cell r="C53750" t="str">
            <v>73624</v>
          </cell>
          <cell r="D53750" t="str">
            <v>Rovira</v>
          </cell>
        </row>
        <row r="53751">
          <cell r="C53751" t="str">
            <v>73624</v>
          </cell>
          <cell r="D53751" t="str">
            <v>Rovira</v>
          </cell>
        </row>
        <row r="53752">
          <cell r="C53752" t="str">
            <v>73624</v>
          </cell>
          <cell r="D53752" t="str">
            <v>Rovira</v>
          </cell>
        </row>
        <row r="53753">
          <cell r="C53753" t="str">
            <v>73624</v>
          </cell>
          <cell r="D53753" t="str">
            <v>Rovira</v>
          </cell>
        </row>
        <row r="53754">
          <cell r="C53754" t="str">
            <v>73624</v>
          </cell>
          <cell r="D53754" t="str">
            <v>Rovira</v>
          </cell>
        </row>
        <row r="53755">
          <cell r="C53755" t="str">
            <v>73624</v>
          </cell>
          <cell r="D53755" t="str">
            <v>Rovira</v>
          </cell>
        </row>
        <row r="53756">
          <cell r="C53756" t="str">
            <v>73624</v>
          </cell>
          <cell r="D53756" t="str">
            <v>Rovira</v>
          </cell>
        </row>
        <row r="53757">
          <cell r="C53757" t="str">
            <v>73624</v>
          </cell>
          <cell r="D53757" t="str">
            <v>Rovira</v>
          </cell>
        </row>
        <row r="53758">
          <cell r="C53758" t="str">
            <v>73624</v>
          </cell>
          <cell r="D53758" t="str">
            <v>Rovira</v>
          </cell>
        </row>
        <row r="53759">
          <cell r="C53759" t="str">
            <v>73624</v>
          </cell>
          <cell r="D53759" t="str">
            <v>Rovira</v>
          </cell>
        </row>
        <row r="53760">
          <cell r="C53760" t="str">
            <v>73624</v>
          </cell>
          <cell r="D53760" t="str">
            <v>Rovira</v>
          </cell>
        </row>
        <row r="53761">
          <cell r="C53761" t="str">
            <v>73624</v>
          </cell>
          <cell r="D53761" t="str">
            <v>Rovira</v>
          </cell>
        </row>
        <row r="53762">
          <cell r="C53762" t="str">
            <v>73624</v>
          </cell>
          <cell r="D53762" t="str">
            <v>Rovira</v>
          </cell>
        </row>
        <row r="53763">
          <cell r="C53763" t="str">
            <v>73624</v>
          </cell>
          <cell r="D53763" t="str">
            <v>Rovira</v>
          </cell>
        </row>
        <row r="53764">
          <cell r="C53764" t="str">
            <v>73624</v>
          </cell>
          <cell r="D53764" t="str">
            <v>Rovira</v>
          </cell>
        </row>
        <row r="53765">
          <cell r="C53765" t="str">
            <v>73624</v>
          </cell>
          <cell r="D53765" t="str">
            <v>Rovira</v>
          </cell>
        </row>
        <row r="53766">
          <cell r="C53766" t="str">
            <v>73624</v>
          </cell>
          <cell r="D53766" t="str">
            <v>Rovira</v>
          </cell>
        </row>
        <row r="53767">
          <cell r="C53767" t="str">
            <v>73624</v>
          </cell>
          <cell r="D53767" t="str">
            <v>Rovira</v>
          </cell>
        </row>
        <row r="53768">
          <cell r="C53768" t="str">
            <v>73624</v>
          </cell>
          <cell r="D53768" t="str">
            <v>Rovira</v>
          </cell>
        </row>
        <row r="53769">
          <cell r="C53769" t="str">
            <v>73624</v>
          </cell>
          <cell r="D53769" t="str">
            <v>Rovira</v>
          </cell>
        </row>
        <row r="53770">
          <cell r="C53770" t="str">
            <v>73624</v>
          </cell>
          <cell r="D53770" t="str">
            <v>Rovira</v>
          </cell>
        </row>
        <row r="53771">
          <cell r="C53771" t="str">
            <v>73624</v>
          </cell>
          <cell r="D53771" t="str">
            <v>Rovira</v>
          </cell>
        </row>
        <row r="53772">
          <cell r="C53772" t="str">
            <v>73624</v>
          </cell>
          <cell r="D53772" t="str">
            <v>Rovira</v>
          </cell>
        </row>
        <row r="53773">
          <cell r="C53773" t="str">
            <v>73624</v>
          </cell>
          <cell r="D53773" t="str">
            <v>Rovira</v>
          </cell>
        </row>
        <row r="53774">
          <cell r="C53774" t="str">
            <v>73624</v>
          </cell>
          <cell r="D53774" t="str">
            <v>Rovira</v>
          </cell>
        </row>
        <row r="53775">
          <cell r="C53775" t="str">
            <v>73624</v>
          </cell>
          <cell r="D53775" t="str">
            <v>Rovira</v>
          </cell>
        </row>
        <row r="53776">
          <cell r="C53776" t="str">
            <v>73624</v>
          </cell>
          <cell r="D53776" t="str">
            <v>Rovira</v>
          </cell>
        </row>
        <row r="53777">
          <cell r="C53777" t="str">
            <v>73624</v>
          </cell>
          <cell r="D53777" t="str">
            <v>Rovira</v>
          </cell>
        </row>
        <row r="53778">
          <cell r="C53778" t="str">
            <v>73624</v>
          </cell>
          <cell r="D53778" t="str">
            <v>Rovira</v>
          </cell>
        </row>
        <row r="53779">
          <cell r="C53779" t="str">
            <v>73624</v>
          </cell>
          <cell r="D53779" t="str">
            <v>Rovira</v>
          </cell>
        </row>
        <row r="53780">
          <cell r="C53780" t="str">
            <v>73624</v>
          </cell>
          <cell r="D53780" t="str">
            <v>Rovira</v>
          </cell>
        </row>
        <row r="53781">
          <cell r="C53781" t="str">
            <v>73624</v>
          </cell>
          <cell r="D53781" t="str">
            <v>Rovira</v>
          </cell>
        </row>
        <row r="53782">
          <cell r="C53782" t="str">
            <v>73624</v>
          </cell>
          <cell r="D53782" t="str">
            <v>Rovira</v>
          </cell>
        </row>
        <row r="53783">
          <cell r="C53783" t="str">
            <v>73624</v>
          </cell>
          <cell r="D53783" t="str">
            <v>Rovira</v>
          </cell>
        </row>
        <row r="53784">
          <cell r="C53784" t="str">
            <v>73624</v>
          </cell>
          <cell r="D53784" t="str">
            <v>Rovira</v>
          </cell>
        </row>
        <row r="53785">
          <cell r="C53785" t="str">
            <v>73624</v>
          </cell>
          <cell r="D53785" t="str">
            <v>Rovira</v>
          </cell>
        </row>
        <row r="53786">
          <cell r="C53786" t="str">
            <v>73624</v>
          </cell>
          <cell r="D53786" t="str">
            <v>Rovira</v>
          </cell>
        </row>
        <row r="53787">
          <cell r="C53787" t="str">
            <v>73624</v>
          </cell>
          <cell r="D53787" t="str">
            <v>Rovira</v>
          </cell>
        </row>
        <row r="53788">
          <cell r="C53788" t="str">
            <v>73624</v>
          </cell>
          <cell r="D53788" t="str">
            <v>Rovira</v>
          </cell>
        </row>
        <row r="53789">
          <cell r="C53789" t="str">
            <v>73624</v>
          </cell>
          <cell r="D53789" t="str">
            <v>Rovira</v>
          </cell>
        </row>
        <row r="53790">
          <cell r="C53790" t="str">
            <v>73624</v>
          </cell>
          <cell r="D53790" t="str">
            <v>Rovira</v>
          </cell>
        </row>
        <row r="53791">
          <cell r="C53791" t="str">
            <v>73624</v>
          </cell>
          <cell r="D53791" t="str">
            <v>Rovira</v>
          </cell>
        </row>
        <row r="53792">
          <cell r="C53792" t="str">
            <v>73624</v>
          </cell>
          <cell r="D53792" t="str">
            <v>Rovira</v>
          </cell>
        </row>
        <row r="53793">
          <cell r="C53793" t="str">
            <v>73624</v>
          </cell>
          <cell r="D53793" t="str">
            <v>Rovira</v>
          </cell>
        </row>
        <row r="53794">
          <cell r="C53794" t="str">
            <v>73624</v>
          </cell>
          <cell r="D53794" t="str">
            <v>Rovira</v>
          </cell>
        </row>
        <row r="53795">
          <cell r="C53795" t="str">
            <v>73624</v>
          </cell>
          <cell r="D53795" t="str">
            <v>Rovira</v>
          </cell>
        </row>
        <row r="53796">
          <cell r="C53796" t="str">
            <v>73624</v>
          </cell>
          <cell r="D53796" t="str">
            <v>Rovira</v>
          </cell>
        </row>
        <row r="53797">
          <cell r="C53797" t="str">
            <v>73671</v>
          </cell>
          <cell r="D53797" t="str">
            <v>Saldaña</v>
          </cell>
        </row>
        <row r="53798">
          <cell r="C53798" t="str">
            <v>73671</v>
          </cell>
          <cell r="D53798" t="str">
            <v>Saldaña</v>
          </cell>
        </row>
        <row r="53799">
          <cell r="C53799" t="str">
            <v>73671</v>
          </cell>
          <cell r="D53799" t="str">
            <v>Saldaña</v>
          </cell>
        </row>
        <row r="53800">
          <cell r="C53800" t="str">
            <v>73671</v>
          </cell>
          <cell r="D53800" t="str">
            <v>Saldaña</v>
          </cell>
        </row>
        <row r="53801">
          <cell r="C53801" t="str">
            <v>73671</v>
          </cell>
          <cell r="D53801" t="str">
            <v>Saldaña</v>
          </cell>
        </row>
        <row r="53802">
          <cell r="C53802" t="str">
            <v>73671</v>
          </cell>
          <cell r="D53802" t="str">
            <v>Saldaña</v>
          </cell>
        </row>
        <row r="53803">
          <cell r="C53803" t="str">
            <v>73671</v>
          </cell>
          <cell r="D53803" t="str">
            <v>Saldaña</v>
          </cell>
        </row>
        <row r="53804">
          <cell r="C53804" t="str">
            <v>73671</v>
          </cell>
          <cell r="D53804" t="str">
            <v>Saldaña</v>
          </cell>
        </row>
        <row r="53805">
          <cell r="C53805" t="str">
            <v>73671</v>
          </cell>
          <cell r="D53805" t="str">
            <v>Saldaña</v>
          </cell>
        </row>
        <row r="53806">
          <cell r="C53806" t="str">
            <v>73671</v>
          </cell>
          <cell r="D53806" t="str">
            <v>Saldaña</v>
          </cell>
        </row>
        <row r="53807">
          <cell r="C53807" t="str">
            <v>73671</v>
          </cell>
          <cell r="D53807" t="str">
            <v>Saldaña</v>
          </cell>
        </row>
        <row r="53808">
          <cell r="C53808" t="str">
            <v>73671</v>
          </cell>
          <cell r="D53808" t="str">
            <v>Saldaña</v>
          </cell>
        </row>
        <row r="53809">
          <cell r="C53809" t="str">
            <v>73671</v>
          </cell>
          <cell r="D53809" t="str">
            <v>Saldaña</v>
          </cell>
        </row>
        <row r="53810">
          <cell r="C53810" t="str">
            <v>73671</v>
          </cell>
          <cell r="D53810" t="str">
            <v>Saldaña</v>
          </cell>
        </row>
        <row r="53811">
          <cell r="C53811" t="str">
            <v>73671</v>
          </cell>
          <cell r="D53811" t="str">
            <v>Saldaña</v>
          </cell>
        </row>
        <row r="53812">
          <cell r="C53812" t="str">
            <v>73671</v>
          </cell>
          <cell r="D53812" t="str">
            <v>Saldaña</v>
          </cell>
        </row>
        <row r="53813">
          <cell r="C53813" t="str">
            <v>73671</v>
          </cell>
          <cell r="D53813" t="str">
            <v>Saldaña</v>
          </cell>
        </row>
        <row r="53814">
          <cell r="C53814" t="str">
            <v>73671</v>
          </cell>
          <cell r="D53814" t="str">
            <v>Saldaña</v>
          </cell>
        </row>
        <row r="53815">
          <cell r="C53815" t="str">
            <v>73671</v>
          </cell>
          <cell r="D53815" t="str">
            <v>Saldaña</v>
          </cell>
        </row>
        <row r="53816">
          <cell r="C53816" t="str">
            <v>73671</v>
          </cell>
          <cell r="D53816" t="str">
            <v>Saldaña</v>
          </cell>
        </row>
        <row r="53817">
          <cell r="C53817" t="str">
            <v>73671</v>
          </cell>
          <cell r="D53817" t="str">
            <v>Saldaña</v>
          </cell>
        </row>
        <row r="53818">
          <cell r="C53818" t="str">
            <v>73671</v>
          </cell>
          <cell r="D53818" t="str">
            <v>Saldaña</v>
          </cell>
        </row>
        <row r="53819">
          <cell r="C53819" t="str">
            <v>73671</v>
          </cell>
          <cell r="D53819" t="str">
            <v>Saldaña</v>
          </cell>
        </row>
        <row r="53820">
          <cell r="C53820" t="str">
            <v>73671</v>
          </cell>
          <cell r="D53820" t="str">
            <v>Saldaña</v>
          </cell>
        </row>
        <row r="53821">
          <cell r="C53821" t="str">
            <v>73671</v>
          </cell>
          <cell r="D53821" t="str">
            <v>Saldaña</v>
          </cell>
        </row>
        <row r="53822">
          <cell r="C53822" t="str">
            <v>73671</v>
          </cell>
          <cell r="D53822" t="str">
            <v>Saldaña</v>
          </cell>
        </row>
        <row r="53823">
          <cell r="C53823" t="str">
            <v>73671</v>
          </cell>
          <cell r="D53823" t="str">
            <v>Saldaña</v>
          </cell>
        </row>
        <row r="53824">
          <cell r="C53824" t="str">
            <v>73671</v>
          </cell>
          <cell r="D53824" t="str">
            <v>Saldaña</v>
          </cell>
        </row>
        <row r="53825">
          <cell r="C53825" t="str">
            <v>73671</v>
          </cell>
          <cell r="D53825" t="str">
            <v>Saldaña</v>
          </cell>
        </row>
        <row r="53826">
          <cell r="C53826" t="str">
            <v>73671</v>
          </cell>
          <cell r="D53826" t="str">
            <v>Saldaña</v>
          </cell>
        </row>
        <row r="53827">
          <cell r="C53827" t="str">
            <v>73671</v>
          </cell>
          <cell r="D53827" t="str">
            <v>Saldaña</v>
          </cell>
        </row>
        <row r="53828">
          <cell r="C53828" t="str">
            <v>73671</v>
          </cell>
          <cell r="D53828" t="str">
            <v>Saldaña</v>
          </cell>
        </row>
        <row r="53829">
          <cell r="C53829" t="str">
            <v>73671</v>
          </cell>
          <cell r="D53829" t="str">
            <v>Saldaña</v>
          </cell>
        </row>
        <row r="53830">
          <cell r="C53830" t="str">
            <v>73671</v>
          </cell>
          <cell r="D53830" t="str">
            <v>Saldaña</v>
          </cell>
        </row>
        <row r="53831">
          <cell r="C53831" t="str">
            <v>73671</v>
          </cell>
          <cell r="D53831" t="str">
            <v>Saldaña</v>
          </cell>
        </row>
        <row r="53832">
          <cell r="C53832" t="str">
            <v>73671</v>
          </cell>
          <cell r="D53832" t="str">
            <v>Saldaña</v>
          </cell>
        </row>
        <row r="53833">
          <cell r="C53833" t="str">
            <v>73671</v>
          </cell>
          <cell r="D53833" t="str">
            <v>Saldaña</v>
          </cell>
        </row>
        <row r="53834">
          <cell r="C53834" t="str">
            <v>73671</v>
          </cell>
          <cell r="D53834" t="str">
            <v>Saldaña</v>
          </cell>
        </row>
        <row r="53835">
          <cell r="C53835" t="str">
            <v>73671</v>
          </cell>
          <cell r="D53835" t="str">
            <v>Saldaña</v>
          </cell>
        </row>
        <row r="53836">
          <cell r="C53836" t="str">
            <v>73671</v>
          </cell>
          <cell r="D53836" t="str">
            <v>Saldaña</v>
          </cell>
        </row>
        <row r="53837">
          <cell r="C53837" t="str">
            <v>73671</v>
          </cell>
          <cell r="D53837" t="str">
            <v>Saldaña</v>
          </cell>
        </row>
        <row r="53838">
          <cell r="C53838" t="str">
            <v>73671</v>
          </cell>
          <cell r="D53838" t="str">
            <v>Saldaña</v>
          </cell>
        </row>
        <row r="53839">
          <cell r="C53839" t="str">
            <v>73671</v>
          </cell>
          <cell r="D53839" t="str">
            <v>Saldaña</v>
          </cell>
        </row>
        <row r="53840">
          <cell r="C53840" t="str">
            <v>73671</v>
          </cell>
          <cell r="D53840" t="str">
            <v>Saldaña</v>
          </cell>
        </row>
        <row r="53841">
          <cell r="C53841" t="str">
            <v>73671</v>
          </cell>
          <cell r="D53841" t="str">
            <v>Saldaña</v>
          </cell>
        </row>
        <row r="53842">
          <cell r="C53842" t="str">
            <v>73671</v>
          </cell>
          <cell r="D53842" t="str">
            <v>Saldaña</v>
          </cell>
        </row>
        <row r="53843">
          <cell r="C53843" t="str">
            <v>73671</v>
          </cell>
          <cell r="D53843" t="str">
            <v>Saldaña</v>
          </cell>
        </row>
        <row r="53844">
          <cell r="C53844" t="str">
            <v>73671</v>
          </cell>
          <cell r="D53844" t="str">
            <v>Saldaña</v>
          </cell>
        </row>
        <row r="53845">
          <cell r="C53845" t="str">
            <v>73671</v>
          </cell>
          <cell r="D53845" t="str">
            <v>Saldaña</v>
          </cell>
        </row>
        <row r="53846">
          <cell r="C53846" t="str">
            <v>73671</v>
          </cell>
          <cell r="D53846" t="str">
            <v>Saldaña</v>
          </cell>
        </row>
        <row r="53847">
          <cell r="C53847" t="str">
            <v>73671</v>
          </cell>
          <cell r="D53847" t="str">
            <v>Saldaña</v>
          </cell>
        </row>
        <row r="53848">
          <cell r="C53848" t="str">
            <v>73671</v>
          </cell>
          <cell r="D53848" t="str">
            <v>Saldaña</v>
          </cell>
        </row>
        <row r="53849">
          <cell r="C53849" t="str">
            <v>73671</v>
          </cell>
          <cell r="D53849" t="str">
            <v>Saldaña</v>
          </cell>
        </row>
        <row r="53850">
          <cell r="C53850" t="str">
            <v>73671</v>
          </cell>
          <cell r="D53850" t="str">
            <v>Saldaña</v>
          </cell>
        </row>
        <row r="53851">
          <cell r="C53851" t="str">
            <v>73675</v>
          </cell>
          <cell r="D53851" t="str">
            <v>San Antonio</v>
          </cell>
        </row>
        <row r="53852">
          <cell r="C53852" t="str">
            <v>73675</v>
          </cell>
          <cell r="D53852" t="str">
            <v>San Antonio</v>
          </cell>
        </row>
        <row r="53853">
          <cell r="C53853" t="str">
            <v>73675</v>
          </cell>
          <cell r="D53853" t="str">
            <v>San Antonio</v>
          </cell>
        </row>
        <row r="53854">
          <cell r="C53854" t="str">
            <v>73675</v>
          </cell>
          <cell r="D53854" t="str">
            <v>San Antonio</v>
          </cell>
        </row>
        <row r="53855">
          <cell r="C53855" t="str">
            <v>73675</v>
          </cell>
          <cell r="D53855" t="str">
            <v>San Antonio</v>
          </cell>
        </row>
        <row r="53856">
          <cell r="C53856" t="str">
            <v>73675</v>
          </cell>
          <cell r="D53856" t="str">
            <v>San Antonio</v>
          </cell>
        </row>
        <row r="53857">
          <cell r="C53857" t="str">
            <v>73675</v>
          </cell>
          <cell r="D53857" t="str">
            <v>San Antonio</v>
          </cell>
        </row>
        <row r="53858">
          <cell r="C53858" t="str">
            <v>73675</v>
          </cell>
          <cell r="D53858" t="str">
            <v>San Antonio</v>
          </cell>
        </row>
        <row r="53859">
          <cell r="C53859" t="str">
            <v>73675</v>
          </cell>
          <cell r="D53859" t="str">
            <v>San Antonio</v>
          </cell>
        </row>
        <row r="53860">
          <cell r="C53860" t="str">
            <v>73675</v>
          </cell>
          <cell r="D53860" t="str">
            <v>San Antonio</v>
          </cell>
        </row>
        <row r="53861">
          <cell r="C53861" t="str">
            <v>73675</v>
          </cell>
          <cell r="D53861" t="str">
            <v>San Antonio</v>
          </cell>
        </row>
        <row r="53862">
          <cell r="C53862" t="str">
            <v>73675</v>
          </cell>
          <cell r="D53862" t="str">
            <v>San Antonio</v>
          </cell>
        </row>
        <row r="53863">
          <cell r="C53863" t="str">
            <v>73675</v>
          </cell>
          <cell r="D53863" t="str">
            <v>San Antonio</v>
          </cell>
        </row>
        <row r="53864">
          <cell r="C53864" t="str">
            <v>73675</v>
          </cell>
          <cell r="D53864" t="str">
            <v>San Antonio</v>
          </cell>
        </row>
        <row r="53865">
          <cell r="C53865" t="str">
            <v>73675</v>
          </cell>
          <cell r="D53865" t="str">
            <v>San Antonio</v>
          </cell>
        </row>
        <row r="53866">
          <cell r="C53866" t="str">
            <v>73675</v>
          </cell>
          <cell r="D53866" t="str">
            <v>San Antonio</v>
          </cell>
        </row>
        <row r="53867">
          <cell r="C53867" t="str">
            <v>73675</v>
          </cell>
          <cell r="D53867" t="str">
            <v>San Antonio</v>
          </cell>
        </row>
        <row r="53868">
          <cell r="C53868" t="str">
            <v>73675</v>
          </cell>
          <cell r="D53868" t="str">
            <v>San Antonio</v>
          </cell>
        </row>
        <row r="53869">
          <cell r="C53869" t="str">
            <v>73675</v>
          </cell>
          <cell r="D53869" t="str">
            <v>San Antonio</v>
          </cell>
        </row>
        <row r="53870">
          <cell r="C53870" t="str">
            <v>73675</v>
          </cell>
          <cell r="D53870" t="str">
            <v>San Antonio</v>
          </cell>
        </row>
        <row r="53871">
          <cell r="C53871" t="str">
            <v>73675</v>
          </cell>
          <cell r="D53871" t="str">
            <v>San Antonio</v>
          </cell>
        </row>
        <row r="53872">
          <cell r="C53872" t="str">
            <v>73675</v>
          </cell>
          <cell r="D53872" t="str">
            <v>San Antonio</v>
          </cell>
        </row>
        <row r="53873">
          <cell r="C53873" t="str">
            <v>73675</v>
          </cell>
          <cell r="D53873" t="str">
            <v>San Antonio</v>
          </cell>
        </row>
        <row r="53874">
          <cell r="C53874" t="str">
            <v>73675</v>
          </cell>
          <cell r="D53874" t="str">
            <v>San Antonio</v>
          </cell>
        </row>
        <row r="53875">
          <cell r="C53875" t="str">
            <v>73675</v>
          </cell>
          <cell r="D53875" t="str">
            <v>San Antonio</v>
          </cell>
        </row>
        <row r="53876">
          <cell r="C53876" t="str">
            <v>73675</v>
          </cell>
          <cell r="D53876" t="str">
            <v>San Antonio</v>
          </cell>
        </row>
        <row r="53877">
          <cell r="C53877" t="str">
            <v>73675</v>
          </cell>
          <cell r="D53877" t="str">
            <v>San Antonio</v>
          </cell>
        </row>
        <row r="53878">
          <cell r="C53878" t="str">
            <v>73675</v>
          </cell>
          <cell r="D53878" t="str">
            <v>San Antonio</v>
          </cell>
        </row>
        <row r="53879">
          <cell r="C53879" t="str">
            <v>73675</v>
          </cell>
          <cell r="D53879" t="str">
            <v>San Antonio</v>
          </cell>
        </row>
        <row r="53880">
          <cell r="C53880" t="str">
            <v>73675</v>
          </cell>
          <cell r="D53880" t="str">
            <v>San Antonio</v>
          </cell>
        </row>
        <row r="53881">
          <cell r="C53881" t="str">
            <v>73675</v>
          </cell>
          <cell r="D53881" t="str">
            <v>San Antonio</v>
          </cell>
        </row>
        <row r="53882">
          <cell r="C53882" t="str">
            <v>73675</v>
          </cell>
          <cell r="D53882" t="str">
            <v>San Antonio</v>
          </cell>
        </row>
        <row r="53883">
          <cell r="C53883" t="str">
            <v>73675</v>
          </cell>
          <cell r="D53883" t="str">
            <v>San Antonio</v>
          </cell>
        </row>
        <row r="53884">
          <cell r="C53884" t="str">
            <v>73675</v>
          </cell>
          <cell r="D53884" t="str">
            <v>San Antonio</v>
          </cell>
        </row>
        <row r="53885">
          <cell r="C53885" t="str">
            <v>73675</v>
          </cell>
          <cell r="D53885" t="str">
            <v>San Antonio</v>
          </cell>
        </row>
        <row r="53886">
          <cell r="C53886" t="str">
            <v>73675</v>
          </cell>
          <cell r="D53886" t="str">
            <v>San Antonio</v>
          </cell>
        </row>
        <row r="53887">
          <cell r="C53887" t="str">
            <v>73675</v>
          </cell>
          <cell r="D53887" t="str">
            <v>San Antonio</v>
          </cell>
        </row>
        <row r="53888">
          <cell r="C53888" t="str">
            <v>73675</v>
          </cell>
          <cell r="D53888" t="str">
            <v>San Antonio</v>
          </cell>
        </row>
        <row r="53889">
          <cell r="C53889" t="str">
            <v>73675</v>
          </cell>
          <cell r="D53889" t="str">
            <v>San Antonio</v>
          </cell>
        </row>
        <row r="53890">
          <cell r="C53890" t="str">
            <v>73675</v>
          </cell>
          <cell r="D53890" t="str">
            <v>San Antonio</v>
          </cell>
        </row>
        <row r="53891">
          <cell r="C53891" t="str">
            <v>73675</v>
          </cell>
          <cell r="D53891" t="str">
            <v>San Antonio</v>
          </cell>
        </row>
        <row r="53892">
          <cell r="C53892" t="str">
            <v>73675</v>
          </cell>
          <cell r="D53892" t="str">
            <v>San Antonio</v>
          </cell>
        </row>
        <row r="53893">
          <cell r="C53893" t="str">
            <v>73675</v>
          </cell>
          <cell r="D53893" t="str">
            <v>San Antonio</v>
          </cell>
        </row>
        <row r="53894">
          <cell r="C53894" t="str">
            <v>73675</v>
          </cell>
          <cell r="D53894" t="str">
            <v>San Antonio</v>
          </cell>
        </row>
        <row r="53895">
          <cell r="C53895" t="str">
            <v>73675</v>
          </cell>
          <cell r="D53895" t="str">
            <v>San Antonio</v>
          </cell>
        </row>
        <row r="53896">
          <cell r="C53896" t="str">
            <v>73675</v>
          </cell>
          <cell r="D53896" t="str">
            <v>San Antonio</v>
          </cell>
        </row>
        <row r="53897">
          <cell r="C53897" t="str">
            <v>73675</v>
          </cell>
          <cell r="D53897" t="str">
            <v>San Antonio</v>
          </cell>
        </row>
        <row r="53898">
          <cell r="C53898" t="str">
            <v>73675</v>
          </cell>
          <cell r="D53898" t="str">
            <v>San Antonio</v>
          </cell>
        </row>
        <row r="53899">
          <cell r="C53899" t="str">
            <v>73675</v>
          </cell>
          <cell r="D53899" t="str">
            <v>San Antonio</v>
          </cell>
        </row>
        <row r="53900">
          <cell r="C53900" t="str">
            <v>73675</v>
          </cell>
          <cell r="D53900" t="str">
            <v>San Antonio</v>
          </cell>
        </row>
        <row r="53901">
          <cell r="C53901" t="str">
            <v>73675</v>
          </cell>
          <cell r="D53901" t="str">
            <v>San Antonio</v>
          </cell>
        </row>
        <row r="53902">
          <cell r="C53902" t="str">
            <v>73675</v>
          </cell>
          <cell r="D53902" t="str">
            <v>San Antonio</v>
          </cell>
        </row>
        <row r="53903">
          <cell r="C53903" t="str">
            <v>73675</v>
          </cell>
          <cell r="D53903" t="str">
            <v>San Antonio</v>
          </cell>
        </row>
        <row r="53904">
          <cell r="C53904" t="str">
            <v>73675</v>
          </cell>
          <cell r="D53904" t="str">
            <v>San Antonio</v>
          </cell>
        </row>
        <row r="53905">
          <cell r="C53905" t="str">
            <v>73678</v>
          </cell>
          <cell r="D53905" t="str">
            <v>San Luis</v>
          </cell>
        </row>
        <row r="53906">
          <cell r="C53906" t="str">
            <v>73678</v>
          </cell>
          <cell r="D53906" t="str">
            <v>San Luis</v>
          </cell>
        </row>
        <row r="53907">
          <cell r="C53907" t="str">
            <v>73678</v>
          </cell>
          <cell r="D53907" t="str">
            <v>San Luis</v>
          </cell>
        </row>
        <row r="53908">
          <cell r="C53908" t="str">
            <v>73678</v>
          </cell>
          <cell r="D53908" t="str">
            <v>San Luis</v>
          </cell>
        </row>
        <row r="53909">
          <cell r="C53909" t="str">
            <v>73678</v>
          </cell>
          <cell r="D53909" t="str">
            <v>San Luis</v>
          </cell>
        </row>
        <row r="53910">
          <cell r="C53910" t="str">
            <v>73678</v>
          </cell>
          <cell r="D53910" t="str">
            <v>San Luis</v>
          </cell>
        </row>
        <row r="53911">
          <cell r="C53911" t="str">
            <v>73678</v>
          </cell>
          <cell r="D53911" t="str">
            <v>San Luis</v>
          </cell>
        </row>
        <row r="53912">
          <cell r="C53912" t="str">
            <v>73678</v>
          </cell>
          <cell r="D53912" t="str">
            <v>San Luis</v>
          </cell>
        </row>
        <row r="53913">
          <cell r="C53913" t="str">
            <v>73678</v>
          </cell>
          <cell r="D53913" t="str">
            <v>San Luis</v>
          </cell>
        </row>
        <row r="53914">
          <cell r="C53914" t="str">
            <v>73678</v>
          </cell>
          <cell r="D53914" t="str">
            <v>San Luis</v>
          </cell>
        </row>
        <row r="53915">
          <cell r="C53915" t="str">
            <v>73678</v>
          </cell>
          <cell r="D53915" t="str">
            <v>San Luis</v>
          </cell>
        </row>
        <row r="53916">
          <cell r="C53916" t="str">
            <v>73678</v>
          </cell>
          <cell r="D53916" t="str">
            <v>San Luis</v>
          </cell>
        </row>
        <row r="53917">
          <cell r="C53917" t="str">
            <v>73678</v>
          </cell>
          <cell r="D53917" t="str">
            <v>San Luis</v>
          </cell>
        </row>
        <row r="53918">
          <cell r="C53918" t="str">
            <v>73678</v>
          </cell>
          <cell r="D53918" t="str">
            <v>San Luis</v>
          </cell>
        </row>
        <row r="53919">
          <cell r="C53919" t="str">
            <v>73678</v>
          </cell>
          <cell r="D53919" t="str">
            <v>San Luis</v>
          </cell>
        </row>
        <row r="53920">
          <cell r="C53920" t="str">
            <v>73678</v>
          </cell>
          <cell r="D53920" t="str">
            <v>San Luis</v>
          </cell>
        </row>
        <row r="53921">
          <cell r="C53921" t="str">
            <v>73678</v>
          </cell>
          <cell r="D53921" t="str">
            <v>San Luis</v>
          </cell>
        </row>
        <row r="53922">
          <cell r="C53922" t="str">
            <v>73678</v>
          </cell>
          <cell r="D53922" t="str">
            <v>San Luis</v>
          </cell>
        </row>
        <row r="53923">
          <cell r="C53923" t="str">
            <v>73678</v>
          </cell>
          <cell r="D53923" t="str">
            <v>San Luis</v>
          </cell>
        </row>
        <row r="53924">
          <cell r="C53924" t="str">
            <v>73678</v>
          </cell>
          <cell r="D53924" t="str">
            <v>San Luis</v>
          </cell>
        </row>
        <row r="53925">
          <cell r="C53925" t="str">
            <v>73678</v>
          </cell>
          <cell r="D53925" t="str">
            <v>San Luis</v>
          </cell>
        </row>
        <row r="53926">
          <cell r="C53926" t="str">
            <v>73678</v>
          </cell>
          <cell r="D53926" t="str">
            <v>San Luis</v>
          </cell>
        </row>
        <row r="53927">
          <cell r="C53927" t="str">
            <v>73678</v>
          </cell>
          <cell r="D53927" t="str">
            <v>San Luis</v>
          </cell>
        </row>
        <row r="53928">
          <cell r="C53928" t="str">
            <v>73678</v>
          </cell>
          <cell r="D53928" t="str">
            <v>San Luis</v>
          </cell>
        </row>
        <row r="53929">
          <cell r="C53929" t="str">
            <v>73678</v>
          </cell>
          <cell r="D53929" t="str">
            <v>San Luis</v>
          </cell>
        </row>
        <row r="53930">
          <cell r="C53930" t="str">
            <v>73678</v>
          </cell>
          <cell r="D53930" t="str">
            <v>San Luis</v>
          </cell>
        </row>
        <row r="53931">
          <cell r="C53931" t="str">
            <v>73678</v>
          </cell>
          <cell r="D53931" t="str">
            <v>San Luis</v>
          </cell>
        </row>
        <row r="53932">
          <cell r="C53932" t="str">
            <v>73678</v>
          </cell>
          <cell r="D53932" t="str">
            <v>San Luis</v>
          </cell>
        </row>
        <row r="53933">
          <cell r="C53933" t="str">
            <v>73678</v>
          </cell>
          <cell r="D53933" t="str">
            <v>San Luis</v>
          </cell>
        </row>
        <row r="53934">
          <cell r="C53934" t="str">
            <v>73678</v>
          </cell>
          <cell r="D53934" t="str">
            <v>San Luis</v>
          </cell>
        </row>
        <row r="53935">
          <cell r="C53935" t="str">
            <v>73678</v>
          </cell>
          <cell r="D53935" t="str">
            <v>San Luis</v>
          </cell>
        </row>
        <row r="53936">
          <cell r="C53936" t="str">
            <v>73678</v>
          </cell>
          <cell r="D53936" t="str">
            <v>San Luis</v>
          </cell>
        </row>
        <row r="53937">
          <cell r="C53937" t="str">
            <v>73678</v>
          </cell>
          <cell r="D53937" t="str">
            <v>San Luis</v>
          </cell>
        </row>
        <row r="53938">
          <cell r="C53938" t="str">
            <v>73678</v>
          </cell>
          <cell r="D53938" t="str">
            <v>San Luis</v>
          </cell>
        </row>
        <row r="53939">
          <cell r="C53939" t="str">
            <v>73678</v>
          </cell>
          <cell r="D53939" t="str">
            <v>San Luis</v>
          </cell>
        </row>
        <row r="53940">
          <cell r="C53940" t="str">
            <v>73678</v>
          </cell>
          <cell r="D53940" t="str">
            <v>San Luis</v>
          </cell>
        </row>
        <row r="53941">
          <cell r="C53941" t="str">
            <v>73678</v>
          </cell>
          <cell r="D53941" t="str">
            <v>San Luis</v>
          </cell>
        </row>
        <row r="53942">
          <cell r="C53942" t="str">
            <v>73678</v>
          </cell>
          <cell r="D53942" t="str">
            <v>San Luis</v>
          </cell>
        </row>
        <row r="53943">
          <cell r="C53943" t="str">
            <v>73678</v>
          </cell>
          <cell r="D53943" t="str">
            <v>San Luis</v>
          </cell>
        </row>
        <row r="53944">
          <cell r="C53944" t="str">
            <v>73678</v>
          </cell>
          <cell r="D53944" t="str">
            <v>San Luis</v>
          </cell>
        </row>
        <row r="53945">
          <cell r="C53945" t="str">
            <v>73678</v>
          </cell>
          <cell r="D53945" t="str">
            <v>San Luis</v>
          </cell>
        </row>
        <row r="53946">
          <cell r="C53946" t="str">
            <v>73678</v>
          </cell>
          <cell r="D53946" t="str">
            <v>San Luis</v>
          </cell>
        </row>
        <row r="53947">
          <cell r="C53947" t="str">
            <v>73678</v>
          </cell>
          <cell r="D53947" t="str">
            <v>San Luis</v>
          </cell>
        </row>
        <row r="53948">
          <cell r="C53948" t="str">
            <v>73678</v>
          </cell>
          <cell r="D53948" t="str">
            <v>San Luis</v>
          </cell>
        </row>
        <row r="53949">
          <cell r="C53949" t="str">
            <v>73678</v>
          </cell>
          <cell r="D53949" t="str">
            <v>San Luis</v>
          </cell>
        </row>
        <row r="53950">
          <cell r="C53950" t="str">
            <v>73678</v>
          </cell>
          <cell r="D53950" t="str">
            <v>San Luis</v>
          </cell>
        </row>
        <row r="53951">
          <cell r="C53951" t="str">
            <v>73678</v>
          </cell>
          <cell r="D53951" t="str">
            <v>San Luis</v>
          </cell>
        </row>
        <row r="53952">
          <cell r="C53952" t="str">
            <v>73678</v>
          </cell>
          <cell r="D53952" t="str">
            <v>San Luis</v>
          </cell>
        </row>
        <row r="53953">
          <cell r="C53953" t="str">
            <v>73678</v>
          </cell>
          <cell r="D53953" t="str">
            <v>San Luis</v>
          </cell>
        </row>
        <row r="53954">
          <cell r="C53954" t="str">
            <v>73678</v>
          </cell>
          <cell r="D53954" t="str">
            <v>San Luis</v>
          </cell>
        </row>
        <row r="53955">
          <cell r="C53955" t="str">
            <v>73678</v>
          </cell>
          <cell r="D53955" t="str">
            <v>San Luis</v>
          </cell>
        </row>
        <row r="53956">
          <cell r="C53956" t="str">
            <v>73678</v>
          </cell>
          <cell r="D53956" t="str">
            <v>San Luis</v>
          </cell>
        </row>
        <row r="53957">
          <cell r="C53957" t="str">
            <v>73678</v>
          </cell>
          <cell r="D53957" t="str">
            <v>San Luis</v>
          </cell>
        </row>
        <row r="53958">
          <cell r="C53958" t="str">
            <v>73678</v>
          </cell>
          <cell r="D53958" t="str">
            <v>San Luis</v>
          </cell>
        </row>
        <row r="53959">
          <cell r="C53959" t="str">
            <v>73686</v>
          </cell>
          <cell r="D53959" t="str">
            <v>Santa Isabel</v>
          </cell>
        </row>
        <row r="53960">
          <cell r="C53960" t="str">
            <v>73686</v>
          </cell>
          <cell r="D53960" t="str">
            <v>Santa Isabel</v>
          </cell>
        </row>
        <row r="53961">
          <cell r="C53961" t="str">
            <v>73686</v>
          </cell>
          <cell r="D53961" t="str">
            <v>Santa Isabel</v>
          </cell>
        </row>
        <row r="53962">
          <cell r="C53962" t="str">
            <v>73686</v>
          </cell>
          <cell r="D53962" t="str">
            <v>Santa Isabel</v>
          </cell>
        </row>
        <row r="53963">
          <cell r="C53963" t="str">
            <v>73686</v>
          </cell>
          <cell r="D53963" t="str">
            <v>Santa Isabel</v>
          </cell>
        </row>
        <row r="53964">
          <cell r="C53964" t="str">
            <v>73686</v>
          </cell>
          <cell r="D53964" t="str">
            <v>Santa Isabel</v>
          </cell>
        </row>
        <row r="53965">
          <cell r="C53965" t="str">
            <v>73686</v>
          </cell>
          <cell r="D53965" t="str">
            <v>Santa Isabel</v>
          </cell>
        </row>
        <row r="53966">
          <cell r="C53966" t="str">
            <v>73686</v>
          </cell>
          <cell r="D53966" t="str">
            <v>Santa Isabel</v>
          </cell>
        </row>
        <row r="53967">
          <cell r="C53967" t="str">
            <v>73686</v>
          </cell>
          <cell r="D53967" t="str">
            <v>Santa Isabel</v>
          </cell>
        </row>
        <row r="53968">
          <cell r="C53968" t="str">
            <v>73686</v>
          </cell>
          <cell r="D53968" t="str">
            <v>Santa Isabel</v>
          </cell>
        </row>
        <row r="53969">
          <cell r="C53969" t="str">
            <v>73686</v>
          </cell>
          <cell r="D53969" t="str">
            <v>Santa Isabel</v>
          </cell>
        </row>
        <row r="53970">
          <cell r="C53970" t="str">
            <v>73686</v>
          </cell>
          <cell r="D53970" t="str">
            <v>Santa Isabel</v>
          </cell>
        </row>
        <row r="53971">
          <cell r="C53971" t="str">
            <v>73686</v>
          </cell>
          <cell r="D53971" t="str">
            <v>Santa Isabel</v>
          </cell>
        </row>
        <row r="53972">
          <cell r="C53972" t="str">
            <v>73686</v>
          </cell>
          <cell r="D53972" t="str">
            <v>Santa Isabel</v>
          </cell>
        </row>
        <row r="53973">
          <cell r="C53973" t="str">
            <v>73686</v>
          </cell>
          <cell r="D53973" t="str">
            <v>Santa Isabel</v>
          </cell>
        </row>
        <row r="53974">
          <cell r="C53974" t="str">
            <v>73686</v>
          </cell>
          <cell r="D53974" t="str">
            <v>Santa Isabel</v>
          </cell>
        </row>
        <row r="53975">
          <cell r="C53975" t="str">
            <v>73686</v>
          </cell>
          <cell r="D53975" t="str">
            <v>Santa Isabel</v>
          </cell>
        </row>
        <row r="53976">
          <cell r="C53976" t="str">
            <v>73686</v>
          </cell>
          <cell r="D53976" t="str">
            <v>Santa Isabel</v>
          </cell>
        </row>
        <row r="53977">
          <cell r="C53977" t="str">
            <v>73686</v>
          </cell>
          <cell r="D53977" t="str">
            <v>Santa Isabel</v>
          </cell>
        </row>
        <row r="53978">
          <cell r="C53978" t="str">
            <v>73686</v>
          </cell>
          <cell r="D53978" t="str">
            <v>Santa Isabel</v>
          </cell>
        </row>
        <row r="53979">
          <cell r="C53979" t="str">
            <v>73686</v>
          </cell>
          <cell r="D53979" t="str">
            <v>Santa Isabel</v>
          </cell>
        </row>
        <row r="53980">
          <cell r="C53980" t="str">
            <v>73686</v>
          </cell>
          <cell r="D53980" t="str">
            <v>Santa Isabel</v>
          </cell>
        </row>
        <row r="53981">
          <cell r="C53981" t="str">
            <v>73686</v>
          </cell>
          <cell r="D53981" t="str">
            <v>Santa Isabel</v>
          </cell>
        </row>
        <row r="53982">
          <cell r="C53982" t="str">
            <v>73686</v>
          </cell>
          <cell r="D53982" t="str">
            <v>Santa Isabel</v>
          </cell>
        </row>
        <row r="53983">
          <cell r="C53983" t="str">
            <v>73686</v>
          </cell>
          <cell r="D53983" t="str">
            <v>Santa Isabel</v>
          </cell>
        </row>
        <row r="53984">
          <cell r="C53984" t="str">
            <v>73686</v>
          </cell>
          <cell r="D53984" t="str">
            <v>Santa Isabel</v>
          </cell>
        </row>
        <row r="53985">
          <cell r="C53985" t="str">
            <v>73686</v>
          </cell>
          <cell r="D53985" t="str">
            <v>Santa Isabel</v>
          </cell>
        </row>
        <row r="53986">
          <cell r="C53986" t="str">
            <v>73686</v>
          </cell>
          <cell r="D53986" t="str">
            <v>Santa Isabel</v>
          </cell>
        </row>
        <row r="53987">
          <cell r="C53987" t="str">
            <v>73686</v>
          </cell>
          <cell r="D53987" t="str">
            <v>Santa Isabel</v>
          </cell>
        </row>
        <row r="53988">
          <cell r="C53988" t="str">
            <v>73686</v>
          </cell>
          <cell r="D53988" t="str">
            <v>Santa Isabel</v>
          </cell>
        </row>
        <row r="53989">
          <cell r="C53989" t="str">
            <v>73686</v>
          </cell>
          <cell r="D53989" t="str">
            <v>Santa Isabel</v>
          </cell>
        </row>
        <row r="53990">
          <cell r="C53990" t="str">
            <v>73686</v>
          </cell>
          <cell r="D53990" t="str">
            <v>Santa Isabel</v>
          </cell>
        </row>
        <row r="53991">
          <cell r="C53991" t="str">
            <v>73686</v>
          </cell>
          <cell r="D53991" t="str">
            <v>Santa Isabel</v>
          </cell>
        </row>
        <row r="53992">
          <cell r="C53992" t="str">
            <v>73686</v>
          </cell>
          <cell r="D53992" t="str">
            <v>Santa Isabel</v>
          </cell>
        </row>
        <row r="53993">
          <cell r="C53993" t="str">
            <v>73686</v>
          </cell>
          <cell r="D53993" t="str">
            <v>Santa Isabel</v>
          </cell>
        </row>
        <row r="53994">
          <cell r="C53994" t="str">
            <v>73686</v>
          </cell>
          <cell r="D53994" t="str">
            <v>Santa Isabel</v>
          </cell>
        </row>
        <row r="53995">
          <cell r="C53995" t="str">
            <v>73686</v>
          </cell>
          <cell r="D53995" t="str">
            <v>Santa Isabel</v>
          </cell>
        </row>
        <row r="53996">
          <cell r="C53996" t="str">
            <v>73686</v>
          </cell>
          <cell r="D53996" t="str">
            <v>Santa Isabel</v>
          </cell>
        </row>
        <row r="53997">
          <cell r="C53997" t="str">
            <v>73686</v>
          </cell>
          <cell r="D53997" t="str">
            <v>Santa Isabel</v>
          </cell>
        </row>
        <row r="53998">
          <cell r="C53998" t="str">
            <v>73686</v>
          </cell>
          <cell r="D53998" t="str">
            <v>Santa Isabel</v>
          </cell>
        </row>
        <row r="53999">
          <cell r="C53999" t="str">
            <v>73686</v>
          </cell>
          <cell r="D53999" t="str">
            <v>Santa Isabel</v>
          </cell>
        </row>
        <row r="54000">
          <cell r="C54000" t="str">
            <v>73686</v>
          </cell>
          <cell r="D54000" t="str">
            <v>Santa Isabel</v>
          </cell>
        </row>
        <row r="54001">
          <cell r="C54001" t="str">
            <v>73686</v>
          </cell>
          <cell r="D54001" t="str">
            <v>Santa Isabel</v>
          </cell>
        </row>
        <row r="54002">
          <cell r="C54002" t="str">
            <v>73686</v>
          </cell>
          <cell r="D54002" t="str">
            <v>Santa Isabel</v>
          </cell>
        </row>
        <row r="54003">
          <cell r="C54003" t="str">
            <v>73686</v>
          </cell>
          <cell r="D54003" t="str">
            <v>Santa Isabel</v>
          </cell>
        </row>
        <row r="54004">
          <cell r="C54004" t="str">
            <v>73686</v>
          </cell>
          <cell r="D54004" t="str">
            <v>Santa Isabel</v>
          </cell>
        </row>
        <row r="54005">
          <cell r="C54005" t="str">
            <v>73686</v>
          </cell>
          <cell r="D54005" t="str">
            <v>Santa Isabel</v>
          </cell>
        </row>
        <row r="54006">
          <cell r="C54006" t="str">
            <v>73686</v>
          </cell>
          <cell r="D54006" t="str">
            <v>Santa Isabel</v>
          </cell>
        </row>
        <row r="54007">
          <cell r="C54007" t="str">
            <v>73686</v>
          </cell>
          <cell r="D54007" t="str">
            <v>Santa Isabel</v>
          </cell>
        </row>
        <row r="54008">
          <cell r="C54008" t="str">
            <v>73686</v>
          </cell>
          <cell r="D54008" t="str">
            <v>Santa Isabel</v>
          </cell>
        </row>
        <row r="54009">
          <cell r="C54009" t="str">
            <v>73686</v>
          </cell>
          <cell r="D54009" t="str">
            <v>Santa Isabel</v>
          </cell>
        </row>
        <row r="54010">
          <cell r="C54010" t="str">
            <v>73686</v>
          </cell>
          <cell r="D54010" t="str">
            <v>Santa Isabel</v>
          </cell>
        </row>
        <row r="54011">
          <cell r="C54011" t="str">
            <v>73686</v>
          </cell>
          <cell r="D54011" t="str">
            <v>Santa Isabel</v>
          </cell>
        </row>
        <row r="54012">
          <cell r="C54012" t="str">
            <v>73686</v>
          </cell>
          <cell r="D54012" t="str">
            <v>Santa Isabel</v>
          </cell>
        </row>
        <row r="54013">
          <cell r="C54013" t="str">
            <v>73770</v>
          </cell>
          <cell r="D54013" t="str">
            <v>Suárez</v>
          </cell>
        </row>
        <row r="54014">
          <cell r="C54014" t="str">
            <v>73770</v>
          </cell>
          <cell r="D54014" t="str">
            <v>Suárez</v>
          </cell>
        </row>
        <row r="54015">
          <cell r="C54015" t="str">
            <v>73770</v>
          </cell>
          <cell r="D54015" t="str">
            <v>Suárez</v>
          </cell>
        </row>
        <row r="54016">
          <cell r="C54016" t="str">
            <v>73770</v>
          </cell>
          <cell r="D54016" t="str">
            <v>Suárez</v>
          </cell>
        </row>
        <row r="54017">
          <cell r="C54017" t="str">
            <v>73770</v>
          </cell>
          <cell r="D54017" t="str">
            <v>Suárez</v>
          </cell>
        </row>
        <row r="54018">
          <cell r="C54018" t="str">
            <v>73770</v>
          </cell>
          <cell r="D54018" t="str">
            <v>Suárez</v>
          </cell>
        </row>
        <row r="54019">
          <cell r="C54019" t="str">
            <v>73770</v>
          </cell>
          <cell r="D54019" t="str">
            <v>Suárez</v>
          </cell>
        </row>
        <row r="54020">
          <cell r="C54020" t="str">
            <v>73770</v>
          </cell>
          <cell r="D54020" t="str">
            <v>Suárez</v>
          </cell>
        </row>
        <row r="54021">
          <cell r="C54021" t="str">
            <v>73770</v>
          </cell>
          <cell r="D54021" t="str">
            <v>Suárez</v>
          </cell>
        </row>
        <row r="54022">
          <cell r="C54022" t="str">
            <v>73770</v>
          </cell>
          <cell r="D54022" t="str">
            <v>Suárez</v>
          </cell>
        </row>
        <row r="54023">
          <cell r="C54023" t="str">
            <v>73770</v>
          </cell>
          <cell r="D54023" t="str">
            <v>Suárez</v>
          </cell>
        </row>
        <row r="54024">
          <cell r="C54024" t="str">
            <v>73770</v>
          </cell>
          <cell r="D54024" t="str">
            <v>Suárez</v>
          </cell>
        </row>
        <row r="54025">
          <cell r="C54025" t="str">
            <v>73770</v>
          </cell>
          <cell r="D54025" t="str">
            <v>Suárez</v>
          </cell>
        </row>
        <row r="54026">
          <cell r="C54026" t="str">
            <v>73770</v>
          </cell>
          <cell r="D54026" t="str">
            <v>Suárez</v>
          </cell>
        </row>
        <row r="54027">
          <cell r="C54027" t="str">
            <v>73770</v>
          </cell>
          <cell r="D54027" t="str">
            <v>Suárez</v>
          </cell>
        </row>
        <row r="54028">
          <cell r="C54028" t="str">
            <v>73770</v>
          </cell>
          <cell r="D54028" t="str">
            <v>Suárez</v>
          </cell>
        </row>
        <row r="54029">
          <cell r="C54029" t="str">
            <v>73770</v>
          </cell>
          <cell r="D54029" t="str">
            <v>Suárez</v>
          </cell>
        </row>
        <row r="54030">
          <cell r="C54030" t="str">
            <v>73770</v>
          </cell>
          <cell r="D54030" t="str">
            <v>Suárez</v>
          </cell>
        </row>
        <row r="54031">
          <cell r="C54031" t="str">
            <v>73770</v>
          </cell>
          <cell r="D54031" t="str">
            <v>Suárez</v>
          </cell>
        </row>
        <row r="54032">
          <cell r="C54032" t="str">
            <v>73770</v>
          </cell>
          <cell r="D54032" t="str">
            <v>Suárez</v>
          </cell>
        </row>
        <row r="54033">
          <cell r="C54033" t="str">
            <v>73770</v>
          </cell>
          <cell r="D54033" t="str">
            <v>Suárez</v>
          </cell>
        </row>
        <row r="54034">
          <cell r="C54034" t="str">
            <v>73770</v>
          </cell>
          <cell r="D54034" t="str">
            <v>Suárez</v>
          </cell>
        </row>
        <row r="54035">
          <cell r="C54035" t="str">
            <v>73770</v>
          </cell>
          <cell r="D54035" t="str">
            <v>Suárez</v>
          </cell>
        </row>
        <row r="54036">
          <cell r="C54036" t="str">
            <v>73770</v>
          </cell>
          <cell r="D54036" t="str">
            <v>Suárez</v>
          </cell>
        </row>
        <row r="54037">
          <cell r="C54037" t="str">
            <v>73770</v>
          </cell>
          <cell r="D54037" t="str">
            <v>Suárez</v>
          </cell>
        </row>
        <row r="54038">
          <cell r="C54038" t="str">
            <v>73770</v>
          </cell>
          <cell r="D54038" t="str">
            <v>Suárez</v>
          </cell>
        </row>
        <row r="54039">
          <cell r="C54039" t="str">
            <v>73770</v>
          </cell>
          <cell r="D54039" t="str">
            <v>Suárez</v>
          </cell>
        </row>
        <row r="54040">
          <cell r="C54040" t="str">
            <v>73770</v>
          </cell>
          <cell r="D54040" t="str">
            <v>Suárez</v>
          </cell>
        </row>
        <row r="54041">
          <cell r="C54041" t="str">
            <v>73770</v>
          </cell>
          <cell r="D54041" t="str">
            <v>Suárez</v>
          </cell>
        </row>
        <row r="54042">
          <cell r="C54042" t="str">
            <v>73770</v>
          </cell>
          <cell r="D54042" t="str">
            <v>Suárez</v>
          </cell>
        </row>
        <row r="54043">
          <cell r="C54043" t="str">
            <v>73770</v>
          </cell>
          <cell r="D54043" t="str">
            <v>Suárez</v>
          </cell>
        </row>
        <row r="54044">
          <cell r="C54044" t="str">
            <v>73770</v>
          </cell>
          <cell r="D54044" t="str">
            <v>Suárez</v>
          </cell>
        </row>
        <row r="54045">
          <cell r="C54045" t="str">
            <v>73770</v>
          </cell>
          <cell r="D54045" t="str">
            <v>Suárez</v>
          </cell>
        </row>
        <row r="54046">
          <cell r="C54046" t="str">
            <v>73770</v>
          </cell>
          <cell r="D54046" t="str">
            <v>Suárez</v>
          </cell>
        </row>
        <row r="54047">
          <cell r="C54047" t="str">
            <v>73770</v>
          </cell>
          <cell r="D54047" t="str">
            <v>Suárez</v>
          </cell>
        </row>
        <row r="54048">
          <cell r="C54048" t="str">
            <v>73770</v>
          </cell>
          <cell r="D54048" t="str">
            <v>Suárez</v>
          </cell>
        </row>
        <row r="54049">
          <cell r="C54049" t="str">
            <v>73770</v>
          </cell>
          <cell r="D54049" t="str">
            <v>Suárez</v>
          </cell>
        </row>
        <row r="54050">
          <cell r="C54050" t="str">
            <v>73770</v>
          </cell>
          <cell r="D54050" t="str">
            <v>Suárez</v>
          </cell>
        </row>
        <row r="54051">
          <cell r="C54051" t="str">
            <v>73770</v>
          </cell>
          <cell r="D54051" t="str">
            <v>Suárez</v>
          </cell>
        </row>
        <row r="54052">
          <cell r="C54052" t="str">
            <v>73770</v>
          </cell>
          <cell r="D54052" t="str">
            <v>Suárez</v>
          </cell>
        </row>
        <row r="54053">
          <cell r="C54053" t="str">
            <v>73770</v>
          </cell>
          <cell r="D54053" t="str">
            <v>Suárez</v>
          </cell>
        </row>
        <row r="54054">
          <cell r="C54054" t="str">
            <v>73770</v>
          </cell>
          <cell r="D54054" t="str">
            <v>Suárez</v>
          </cell>
        </row>
        <row r="54055">
          <cell r="C54055" t="str">
            <v>73770</v>
          </cell>
          <cell r="D54055" t="str">
            <v>Suárez</v>
          </cell>
        </row>
        <row r="54056">
          <cell r="C54056" t="str">
            <v>73770</v>
          </cell>
          <cell r="D54056" t="str">
            <v>Suárez</v>
          </cell>
        </row>
        <row r="54057">
          <cell r="C54057" t="str">
            <v>73770</v>
          </cell>
          <cell r="D54057" t="str">
            <v>Suárez</v>
          </cell>
        </row>
        <row r="54058">
          <cell r="C54058" t="str">
            <v>73770</v>
          </cell>
          <cell r="D54058" t="str">
            <v>Suárez</v>
          </cell>
        </row>
        <row r="54059">
          <cell r="C54059" t="str">
            <v>73770</v>
          </cell>
          <cell r="D54059" t="str">
            <v>Suárez</v>
          </cell>
        </row>
        <row r="54060">
          <cell r="C54060" t="str">
            <v>73770</v>
          </cell>
          <cell r="D54060" t="str">
            <v>Suárez</v>
          </cell>
        </row>
        <row r="54061">
          <cell r="C54061" t="str">
            <v>73770</v>
          </cell>
          <cell r="D54061" t="str">
            <v>Suárez</v>
          </cell>
        </row>
        <row r="54062">
          <cell r="C54062" t="str">
            <v>73770</v>
          </cell>
          <cell r="D54062" t="str">
            <v>Suárez</v>
          </cell>
        </row>
        <row r="54063">
          <cell r="C54063" t="str">
            <v>73770</v>
          </cell>
          <cell r="D54063" t="str">
            <v>Suárez</v>
          </cell>
        </row>
        <row r="54064">
          <cell r="C54064" t="str">
            <v>73770</v>
          </cell>
          <cell r="D54064" t="str">
            <v>Suárez</v>
          </cell>
        </row>
        <row r="54065">
          <cell r="C54065" t="str">
            <v>73770</v>
          </cell>
          <cell r="D54065" t="str">
            <v>Suárez</v>
          </cell>
        </row>
        <row r="54066">
          <cell r="C54066" t="str">
            <v>73770</v>
          </cell>
          <cell r="D54066" t="str">
            <v>Suárez</v>
          </cell>
        </row>
        <row r="54067">
          <cell r="C54067" t="str">
            <v>73854</v>
          </cell>
          <cell r="D54067" t="str">
            <v>Valle de San Juan</v>
          </cell>
        </row>
        <row r="54068">
          <cell r="C54068" t="str">
            <v>73854</v>
          </cell>
          <cell r="D54068" t="str">
            <v>Valle de San Juan</v>
          </cell>
        </row>
        <row r="54069">
          <cell r="C54069" t="str">
            <v>73854</v>
          </cell>
          <cell r="D54069" t="str">
            <v>Valle de San Juan</v>
          </cell>
        </row>
        <row r="54070">
          <cell r="C54070" t="str">
            <v>73854</v>
          </cell>
          <cell r="D54070" t="str">
            <v>Valle de San Juan</v>
          </cell>
        </row>
        <row r="54071">
          <cell r="C54071" t="str">
            <v>73854</v>
          </cell>
          <cell r="D54071" t="str">
            <v>Valle de San Juan</v>
          </cell>
        </row>
        <row r="54072">
          <cell r="C54072" t="str">
            <v>73854</v>
          </cell>
          <cell r="D54072" t="str">
            <v>Valle de San Juan</v>
          </cell>
        </row>
        <row r="54073">
          <cell r="C54073" t="str">
            <v>73854</v>
          </cell>
          <cell r="D54073" t="str">
            <v>Valle de San Juan</v>
          </cell>
        </row>
        <row r="54074">
          <cell r="C54074" t="str">
            <v>73854</v>
          </cell>
          <cell r="D54074" t="str">
            <v>Valle de San Juan</v>
          </cell>
        </row>
        <row r="54075">
          <cell r="C54075" t="str">
            <v>73854</v>
          </cell>
          <cell r="D54075" t="str">
            <v>Valle de San Juan</v>
          </cell>
        </row>
        <row r="54076">
          <cell r="C54076" t="str">
            <v>73854</v>
          </cell>
          <cell r="D54076" t="str">
            <v>Valle de San Juan</v>
          </cell>
        </row>
        <row r="54077">
          <cell r="C54077" t="str">
            <v>73854</v>
          </cell>
          <cell r="D54077" t="str">
            <v>Valle de San Juan</v>
          </cell>
        </row>
        <row r="54078">
          <cell r="C54078" t="str">
            <v>73854</v>
          </cell>
          <cell r="D54078" t="str">
            <v>Valle de San Juan</v>
          </cell>
        </row>
        <row r="54079">
          <cell r="C54079" t="str">
            <v>73854</v>
          </cell>
          <cell r="D54079" t="str">
            <v>Valle de San Juan</v>
          </cell>
        </row>
        <row r="54080">
          <cell r="C54080" t="str">
            <v>73854</v>
          </cell>
          <cell r="D54080" t="str">
            <v>Valle de San Juan</v>
          </cell>
        </row>
        <row r="54081">
          <cell r="C54081" t="str">
            <v>73854</v>
          </cell>
          <cell r="D54081" t="str">
            <v>Valle de San Juan</v>
          </cell>
        </row>
        <row r="54082">
          <cell r="C54082" t="str">
            <v>73854</v>
          </cell>
          <cell r="D54082" t="str">
            <v>Valle de San Juan</v>
          </cell>
        </row>
        <row r="54083">
          <cell r="C54083" t="str">
            <v>73854</v>
          </cell>
          <cell r="D54083" t="str">
            <v>Valle de San Juan</v>
          </cell>
        </row>
        <row r="54084">
          <cell r="C54084" t="str">
            <v>73854</v>
          </cell>
          <cell r="D54084" t="str">
            <v>Valle de San Juan</v>
          </cell>
        </row>
        <row r="54085">
          <cell r="C54085" t="str">
            <v>73854</v>
          </cell>
          <cell r="D54085" t="str">
            <v>Valle de San Juan</v>
          </cell>
        </row>
        <row r="54086">
          <cell r="C54086" t="str">
            <v>73854</v>
          </cell>
          <cell r="D54086" t="str">
            <v>Valle de San Juan</v>
          </cell>
        </row>
        <row r="54087">
          <cell r="C54087" t="str">
            <v>73854</v>
          </cell>
          <cell r="D54087" t="str">
            <v>Valle de San Juan</v>
          </cell>
        </row>
        <row r="54088">
          <cell r="C54088" t="str">
            <v>73854</v>
          </cell>
          <cell r="D54088" t="str">
            <v>Valle de San Juan</v>
          </cell>
        </row>
        <row r="54089">
          <cell r="C54089" t="str">
            <v>73854</v>
          </cell>
          <cell r="D54089" t="str">
            <v>Valle de San Juan</v>
          </cell>
        </row>
        <row r="54090">
          <cell r="C54090" t="str">
            <v>73854</v>
          </cell>
          <cell r="D54090" t="str">
            <v>Valle de San Juan</v>
          </cell>
        </row>
        <row r="54091">
          <cell r="C54091" t="str">
            <v>73854</v>
          </cell>
          <cell r="D54091" t="str">
            <v>Valle de San Juan</v>
          </cell>
        </row>
        <row r="54092">
          <cell r="C54092" t="str">
            <v>73854</v>
          </cell>
          <cell r="D54092" t="str">
            <v>Valle de San Juan</v>
          </cell>
        </row>
        <row r="54093">
          <cell r="C54093" t="str">
            <v>73854</v>
          </cell>
          <cell r="D54093" t="str">
            <v>Valle de San Juan</v>
          </cell>
        </row>
        <row r="54094">
          <cell r="C54094" t="str">
            <v>73854</v>
          </cell>
          <cell r="D54094" t="str">
            <v>Valle de San Juan</v>
          </cell>
        </row>
        <row r="54095">
          <cell r="C54095" t="str">
            <v>73854</v>
          </cell>
          <cell r="D54095" t="str">
            <v>Valle de San Juan</v>
          </cell>
        </row>
        <row r="54096">
          <cell r="C54096" t="str">
            <v>73854</v>
          </cell>
          <cell r="D54096" t="str">
            <v>Valle de San Juan</v>
          </cell>
        </row>
        <row r="54097">
          <cell r="C54097" t="str">
            <v>73854</v>
          </cell>
          <cell r="D54097" t="str">
            <v>Valle de San Juan</v>
          </cell>
        </row>
        <row r="54098">
          <cell r="C54098" t="str">
            <v>73854</v>
          </cell>
          <cell r="D54098" t="str">
            <v>Valle de San Juan</v>
          </cell>
        </row>
        <row r="54099">
          <cell r="C54099" t="str">
            <v>73854</v>
          </cell>
          <cell r="D54099" t="str">
            <v>Valle de San Juan</v>
          </cell>
        </row>
        <row r="54100">
          <cell r="C54100" t="str">
            <v>73854</v>
          </cell>
          <cell r="D54100" t="str">
            <v>Valle de San Juan</v>
          </cell>
        </row>
        <row r="54101">
          <cell r="C54101" t="str">
            <v>73854</v>
          </cell>
          <cell r="D54101" t="str">
            <v>Valle de San Juan</v>
          </cell>
        </row>
        <row r="54102">
          <cell r="C54102" t="str">
            <v>73854</v>
          </cell>
          <cell r="D54102" t="str">
            <v>Valle de San Juan</v>
          </cell>
        </row>
        <row r="54103">
          <cell r="C54103" t="str">
            <v>73854</v>
          </cell>
          <cell r="D54103" t="str">
            <v>Valle de San Juan</v>
          </cell>
        </row>
        <row r="54104">
          <cell r="C54104" t="str">
            <v>73854</v>
          </cell>
          <cell r="D54104" t="str">
            <v>Valle de San Juan</v>
          </cell>
        </row>
        <row r="54105">
          <cell r="C54105" t="str">
            <v>73854</v>
          </cell>
          <cell r="D54105" t="str">
            <v>Valle de San Juan</v>
          </cell>
        </row>
        <row r="54106">
          <cell r="C54106" t="str">
            <v>73854</v>
          </cell>
          <cell r="D54106" t="str">
            <v>Valle de San Juan</v>
          </cell>
        </row>
        <row r="54107">
          <cell r="C54107" t="str">
            <v>73854</v>
          </cell>
          <cell r="D54107" t="str">
            <v>Valle de San Juan</v>
          </cell>
        </row>
        <row r="54108">
          <cell r="C54108" t="str">
            <v>73854</v>
          </cell>
          <cell r="D54108" t="str">
            <v>Valle de San Juan</v>
          </cell>
        </row>
        <row r="54109">
          <cell r="C54109" t="str">
            <v>73854</v>
          </cell>
          <cell r="D54109" t="str">
            <v>Valle de San Juan</v>
          </cell>
        </row>
        <row r="54110">
          <cell r="C54110" t="str">
            <v>73854</v>
          </cell>
          <cell r="D54110" t="str">
            <v>Valle de San Juan</v>
          </cell>
        </row>
        <row r="54111">
          <cell r="C54111" t="str">
            <v>73854</v>
          </cell>
          <cell r="D54111" t="str">
            <v>Valle de San Juan</v>
          </cell>
        </row>
        <row r="54112">
          <cell r="C54112" t="str">
            <v>73854</v>
          </cell>
          <cell r="D54112" t="str">
            <v>Valle de San Juan</v>
          </cell>
        </row>
        <row r="54113">
          <cell r="C54113" t="str">
            <v>73854</v>
          </cell>
          <cell r="D54113" t="str">
            <v>Valle de San Juan</v>
          </cell>
        </row>
        <row r="54114">
          <cell r="C54114" t="str">
            <v>73854</v>
          </cell>
          <cell r="D54114" t="str">
            <v>Valle de San Juan</v>
          </cell>
        </row>
        <row r="54115">
          <cell r="C54115" t="str">
            <v>73854</v>
          </cell>
          <cell r="D54115" t="str">
            <v>Valle de San Juan</v>
          </cell>
        </row>
        <row r="54116">
          <cell r="C54116" t="str">
            <v>73854</v>
          </cell>
          <cell r="D54116" t="str">
            <v>Valle de San Juan</v>
          </cell>
        </row>
        <row r="54117">
          <cell r="C54117" t="str">
            <v>73854</v>
          </cell>
          <cell r="D54117" t="str">
            <v>Valle de San Juan</v>
          </cell>
        </row>
        <row r="54118">
          <cell r="C54118" t="str">
            <v>73854</v>
          </cell>
          <cell r="D54118" t="str">
            <v>Valle de San Juan</v>
          </cell>
        </row>
        <row r="54119">
          <cell r="C54119" t="str">
            <v>73854</v>
          </cell>
          <cell r="D54119" t="str">
            <v>Valle de San Juan</v>
          </cell>
        </row>
        <row r="54120">
          <cell r="C54120" t="str">
            <v>73854</v>
          </cell>
          <cell r="D54120" t="str">
            <v>Valle de San Juan</v>
          </cell>
        </row>
        <row r="54121">
          <cell r="C54121" t="str">
            <v>73861</v>
          </cell>
          <cell r="D54121" t="str">
            <v>Venadillo</v>
          </cell>
        </row>
        <row r="54122">
          <cell r="C54122" t="str">
            <v>73861</v>
          </cell>
          <cell r="D54122" t="str">
            <v>Venadillo</v>
          </cell>
        </row>
        <row r="54123">
          <cell r="C54123" t="str">
            <v>73861</v>
          </cell>
          <cell r="D54123" t="str">
            <v>Venadillo</v>
          </cell>
        </row>
        <row r="54124">
          <cell r="C54124" t="str">
            <v>73861</v>
          </cell>
          <cell r="D54124" t="str">
            <v>Venadillo</v>
          </cell>
        </row>
        <row r="54125">
          <cell r="C54125" t="str">
            <v>73861</v>
          </cell>
          <cell r="D54125" t="str">
            <v>Venadillo</v>
          </cell>
        </row>
        <row r="54126">
          <cell r="C54126" t="str">
            <v>73861</v>
          </cell>
          <cell r="D54126" t="str">
            <v>Venadillo</v>
          </cell>
        </row>
        <row r="54127">
          <cell r="C54127" t="str">
            <v>73861</v>
          </cell>
          <cell r="D54127" t="str">
            <v>Venadillo</v>
          </cell>
        </row>
        <row r="54128">
          <cell r="C54128" t="str">
            <v>73861</v>
          </cell>
          <cell r="D54128" t="str">
            <v>Venadillo</v>
          </cell>
        </row>
        <row r="54129">
          <cell r="C54129" t="str">
            <v>73861</v>
          </cell>
          <cell r="D54129" t="str">
            <v>Venadillo</v>
          </cell>
        </row>
        <row r="54130">
          <cell r="C54130" t="str">
            <v>73861</v>
          </cell>
          <cell r="D54130" t="str">
            <v>Venadillo</v>
          </cell>
        </row>
        <row r="54131">
          <cell r="C54131" t="str">
            <v>73861</v>
          </cell>
          <cell r="D54131" t="str">
            <v>Venadillo</v>
          </cell>
        </row>
        <row r="54132">
          <cell r="C54132" t="str">
            <v>73861</v>
          </cell>
          <cell r="D54132" t="str">
            <v>Venadillo</v>
          </cell>
        </row>
        <row r="54133">
          <cell r="C54133" t="str">
            <v>73861</v>
          </cell>
          <cell r="D54133" t="str">
            <v>Venadillo</v>
          </cell>
        </row>
        <row r="54134">
          <cell r="C54134" t="str">
            <v>73861</v>
          </cell>
          <cell r="D54134" t="str">
            <v>Venadillo</v>
          </cell>
        </row>
        <row r="54135">
          <cell r="C54135" t="str">
            <v>73861</v>
          </cell>
          <cell r="D54135" t="str">
            <v>Venadillo</v>
          </cell>
        </row>
        <row r="54136">
          <cell r="C54136" t="str">
            <v>73861</v>
          </cell>
          <cell r="D54136" t="str">
            <v>Venadillo</v>
          </cell>
        </row>
        <row r="54137">
          <cell r="C54137" t="str">
            <v>73861</v>
          </cell>
          <cell r="D54137" t="str">
            <v>Venadillo</v>
          </cell>
        </row>
        <row r="54138">
          <cell r="C54138" t="str">
            <v>73861</v>
          </cell>
          <cell r="D54138" t="str">
            <v>Venadillo</v>
          </cell>
        </row>
        <row r="54139">
          <cell r="C54139" t="str">
            <v>73861</v>
          </cell>
          <cell r="D54139" t="str">
            <v>Venadillo</v>
          </cell>
        </row>
        <row r="54140">
          <cell r="C54140" t="str">
            <v>73861</v>
          </cell>
          <cell r="D54140" t="str">
            <v>Venadillo</v>
          </cell>
        </row>
        <row r="54141">
          <cell r="C54141" t="str">
            <v>73861</v>
          </cell>
          <cell r="D54141" t="str">
            <v>Venadillo</v>
          </cell>
        </row>
        <row r="54142">
          <cell r="C54142" t="str">
            <v>73861</v>
          </cell>
          <cell r="D54142" t="str">
            <v>Venadillo</v>
          </cell>
        </row>
        <row r="54143">
          <cell r="C54143" t="str">
            <v>73861</v>
          </cell>
          <cell r="D54143" t="str">
            <v>Venadillo</v>
          </cell>
        </row>
        <row r="54144">
          <cell r="C54144" t="str">
            <v>73861</v>
          </cell>
          <cell r="D54144" t="str">
            <v>Venadillo</v>
          </cell>
        </row>
        <row r="54145">
          <cell r="C54145" t="str">
            <v>73861</v>
          </cell>
          <cell r="D54145" t="str">
            <v>Venadillo</v>
          </cell>
        </row>
        <row r="54146">
          <cell r="C54146" t="str">
            <v>73861</v>
          </cell>
          <cell r="D54146" t="str">
            <v>Venadillo</v>
          </cell>
        </row>
        <row r="54147">
          <cell r="C54147" t="str">
            <v>73861</v>
          </cell>
          <cell r="D54147" t="str">
            <v>Venadillo</v>
          </cell>
        </row>
        <row r="54148">
          <cell r="C54148" t="str">
            <v>73861</v>
          </cell>
          <cell r="D54148" t="str">
            <v>Venadillo</v>
          </cell>
        </row>
        <row r="54149">
          <cell r="C54149" t="str">
            <v>73861</v>
          </cell>
          <cell r="D54149" t="str">
            <v>Venadillo</v>
          </cell>
        </row>
        <row r="54150">
          <cell r="C54150" t="str">
            <v>73861</v>
          </cell>
          <cell r="D54150" t="str">
            <v>Venadillo</v>
          </cell>
        </row>
        <row r="54151">
          <cell r="C54151" t="str">
            <v>73861</v>
          </cell>
          <cell r="D54151" t="str">
            <v>Venadillo</v>
          </cell>
        </row>
        <row r="54152">
          <cell r="C54152" t="str">
            <v>73861</v>
          </cell>
          <cell r="D54152" t="str">
            <v>Venadillo</v>
          </cell>
        </row>
        <row r="54153">
          <cell r="C54153" t="str">
            <v>73861</v>
          </cell>
          <cell r="D54153" t="str">
            <v>Venadillo</v>
          </cell>
        </row>
        <row r="54154">
          <cell r="C54154" t="str">
            <v>73861</v>
          </cell>
          <cell r="D54154" t="str">
            <v>Venadillo</v>
          </cell>
        </row>
        <row r="54155">
          <cell r="C54155" t="str">
            <v>73861</v>
          </cell>
          <cell r="D54155" t="str">
            <v>Venadillo</v>
          </cell>
        </row>
        <row r="54156">
          <cell r="C54156" t="str">
            <v>73861</v>
          </cell>
          <cell r="D54156" t="str">
            <v>Venadillo</v>
          </cell>
        </row>
        <row r="54157">
          <cell r="C54157" t="str">
            <v>73861</v>
          </cell>
          <cell r="D54157" t="str">
            <v>Venadillo</v>
          </cell>
        </row>
        <row r="54158">
          <cell r="C54158" t="str">
            <v>73861</v>
          </cell>
          <cell r="D54158" t="str">
            <v>Venadillo</v>
          </cell>
        </row>
        <row r="54159">
          <cell r="C54159" t="str">
            <v>73861</v>
          </cell>
          <cell r="D54159" t="str">
            <v>Venadillo</v>
          </cell>
        </row>
        <row r="54160">
          <cell r="C54160" t="str">
            <v>73861</v>
          </cell>
          <cell r="D54160" t="str">
            <v>Venadillo</v>
          </cell>
        </row>
        <row r="54161">
          <cell r="C54161" t="str">
            <v>73861</v>
          </cell>
          <cell r="D54161" t="str">
            <v>Venadillo</v>
          </cell>
        </row>
        <row r="54162">
          <cell r="C54162" t="str">
            <v>73861</v>
          </cell>
          <cell r="D54162" t="str">
            <v>Venadillo</v>
          </cell>
        </row>
        <row r="54163">
          <cell r="C54163" t="str">
            <v>73861</v>
          </cell>
          <cell r="D54163" t="str">
            <v>Venadillo</v>
          </cell>
        </row>
        <row r="54164">
          <cell r="C54164" t="str">
            <v>73861</v>
          </cell>
          <cell r="D54164" t="str">
            <v>Venadillo</v>
          </cell>
        </row>
        <row r="54165">
          <cell r="C54165" t="str">
            <v>73861</v>
          </cell>
          <cell r="D54165" t="str">
            <v>Venadillo</v>
          </cell>
        </row>
        <row r="54166">
          <cell r="C54166" t="str">
            <v>73861</v>
          </cell>
          <cell r="D54166" t="str">
            <v>Venadillo</v>
          </cell>
        </row>
        <row r="54167">
          <cell r="C54167" t="str">
            <v>73861</v>
          </cell>
          <cell r="D54167" t="str">
            <v>Venadillo</v>
          </cell>
        </row>
        <row r="54168">
          <cell r="C54168" t="str">
            <v>73861</v>
          </cell>
          <cell r="D54168" t="str">
            <v>Venadillo</v>
          </cell>
        </row>
        <row r="54169">
          <cell r="C54169" t="str">
            <v>73861</v>
          </cell>
          <cell r="D54169" t="str">
            <v>Venadillo</v>
          </cell>
        </row>
        <row r="54170">
          <cell r="C54170" t="str">
            <v>73861</v>
          </cell>
          <cell r="D54170" t="str">
            <v>Venadillo</v>
          </cell>
        </row>
        <row r="54171">
          <cell r="C54171" t="str">
            <v>73861</v>
          </cell>
          <cell r="D54171" t="str">
            <v>Venadillo</v>
          </cell>
        </row>
        <row r="54172">
          <cell r="C54172" t="str">
            <v>73861</v>
          </cell>
          <cell r="D54172" t="str">
            <v>Venadillo</v>
          </cell>
        </row>
        <row r="54173">
          <cell r="C54173" t="str">
            <v>73861</v>
          </cell>
          <cell r="D54173" t="str">
            <v>Venadillo</v>
          </cell>
        </row>
        <row r="54174">
          <cell r="C54174" t="str">
            <v>73861</v>
          </cell>
          <cell r="D54174" t="str">
            <v>Venadillo</v>
          </cell>
        </row>
        <row r="54175">
          <cell r="C54175" t="str">
            <v>73870</v>
          </cell>
          <cell r="D54175" t="str">
            <v>Villahermosa</v>
          </cell>
        </row>
        <row r="54176">
          <cell r="C54176" t="str">
            <v>73870</v>
          </cell>
          <cell r="D54176" t="str">
            <v>Villahermosa</v>
          </cell>
        </row>
        <row r="54177">
          <cell r="C54177" t="str">
            <v>73870</v>
          </cell>
          <cell r="D54177" t="str">
            <v>Villahermosa</v>
          </cell>
        </row>
        <row r="54178">
          <cell r="C54178" t="str">
            <v>73870</v>
          </cell>
          <cell r="D54178" t="str">
            <v>Villahermosa</v>
          </cell>
        </row>
        <row r="54179">
          <cell r="C54179" t="str">
            <v>73870</v>
          </cell>
          <cell r="D54179" t="str">
            <v>Villahermosa</v>
          </cell>
        </row>
        <row r="54180">
          <cell r="C54180" t="str">
            <v>73870</v>
          </cell>
          <cell r="D54180" t="str">
            <v>Villahermosa</v>
          </cell>
        </row>
        <row r="54181">
          <cell r="C54181" t="str">
            <v>73870</v>
          </cell>
          <cell r="D54181" t="str">
            <v>Villahermosa</v>
          </cell>
        </row>
        <row r="54182">
          <cell r="C54182" t="str">
            <v>73870</v>
          </cell>
          <cell r="D54182" t="str">
            <v>Villahermosa</v>
          </cell>
        </row>
        <row r="54183">
          <cell r="C54183" t="str">
            <v>73870</v>
          </cell>
          <cell r="D54183" t="str">
            <v>Villahermosa</v>
          </cell>
        </row>
        <row r="54184">
          <cell r="C54184" t="str">
            <v>73870</v>
          </cell>
          <cell r="D54184" t="str">
            <v>Villahermosa</v>
          </cell>
        </row>
        <row r="54185">
          <cell r="C54185" t="str">
            <v>73870</v>
          </cell>
          <cell r="D54185" t="str">
            <v>Villahermosa</v>
          </cell>
        </row>
        <row r="54186">
          <cell r="C54186" t="str">
            <v>73870</v>
          </cell>
          <cell r="D54186" t="str">
            <v>Villahermosa</v>
          </cell>
        </row>
        <row r="54187">
          <cell r="C54187" t="str">
            <v>73870</v>
          </cell>
          <cell r="D54187" t="str">
            <v>Villahermosa</v>
          </cell>
        </row>
        <row r="54188">
          <cell r="C54188" t="str">
            <v>73870</v>
          </cell>
          <cell r="D54188" t="str">
            <v>Villahermosa</v>
          </cell>
        </row>
        <row r="54189">
          <cell r="C54189" t="str">
            <v>73870</v>
          </cell>
          <cell r="D54189" t="str">
            <v>Villahermosa</v>
          </cell>
        </row>
        <row r="54190">
          <cell r="C54190" t="str">
            <v>73870</v>
          </cell>
          <cell r="D54190" t="str">
            <v>Villahermosa</v>
          </cell>
        </row>
        <row r="54191">
          <cell r="C54191" t="str">
            <v>73870</v>
          </cell>
          <cell r="D54191" t="str">
            <v>Villahermosa</v>
          </cell>
        </row>
        <row r="54192">
          <cell r="C54192" t="str">
            <v>73870</v>
          </cell>
          <cell r="D54192" t="str">
            <v>Villahermosa</v>
          </cell>
        </row>
        <row r="54193">
          <cell r="C54193" t="str">
            <v>73870</v>
          </cell>
          <cell r="D54193" t="str">
            <v>Villahermosa</v>
          </cell>
        </row>
        <row r="54194">
          <cell r="C54194" t="str">
            <v>73870</v>
          </cell>
          <cell r="D54194" t="str">
            <v>Villahermosa</v>
          </cell>
        </row>
        <row r="54195">
          <cell r="C54195" t="str">
            <v>73870</v>
          </cell>
          <cell r="D54195" t="str">
            <v>Villahermosa</v>
          </cell>
        </row>
        <row r="54196">
          <cell r="C54196" t="str">
            <v>73870</v>
          </cell>
          <cell r="D54196" t="str">
            <v>Villahermosa</v>
          </cell>
        </row>
        <row r="54197">
          <cell r="C54197" t="str">
            <v>73870</v>
          </cell>
          <cell r="D54197" t="str">
            <v>Villahermosa</v>
          </cell>
        </row>
        <row r="54198">
          <cell r="C54198" t="str">
            <v>73870</v>
          </cell>
          <cell r="D54198" t="str">
            <v>Villahermosa</v>
          </cell>
        </row>
        <row r="54199">
          <cell r="C54199" t="str">
            <v>73870</v>
          </cell>
          <cell r="D54199" t="str">
            <v>Villahermosa</v>
          </cell>
        </row>
        <row r="54200">
          <cell r="C54200" t="str">
            <v>73870</v>
          </cell>
          <cell r="D54200" t="str">
            <v>Villahermosa</v>
          </cell>
        </row>
        <row r="54201">
          <cell r="C54201" t="str">
            <v>73870</v>
          </cell>
          <cell r="D54201" t="str">
            <v>Villahermosa</v>
          </cell>
        </row>
        <row r="54202">
          <cell r="C54202" t="str">
            <v>73870</v>
          </cell>
          <cell r="D54202" t="str">
            <v>Villahermosa</v>
          </cell>
        </row>
        <row r="54203">
          <cell r="C54203" t="str">
            <v>73870</v>
          </cell>
          <cell r="D54203" t="str">
            <v>Villahermosa</v>
          </cell>
        </row>
        <row r="54204">
          <cell r="C54204" t="str">
            <v>73870</v>
          </cell>
          <cell r="D54204" t="str">
            <v>Villahermosa</v>
          </cell>
        </row>
        <row r="54205">
          <cell r="C54205" t="str">
            <v>73870</v>
          </cell>
          <cell r="D54205" t="str">
            <v>Villahermosa</v>
          </cell>
        </row>
        <row r="54206">
          <cell r="C54206" t="str">
            <v>73870</v>
          </cell>
          <cell r="D54206" t="str">
            <v>Villahermosa</v>
          </cell>
        </row>
        <row r="54207">
          <cell r="C54207" t="str">
            <v>73870</v>
          </cell>
          <cell r="D54207" t="str">
            <v>Villahermosa</v>
          </cell>
        </row>
        <row r="54208">
          <cell r="C54208" t="str">
            <v>73870</v>
          </cell>
          <cell r="D54208" t="str">
            <v>Villahermosa</v>
          </cell>
        </row>
        <row r="54209">
          <cell r="C54209" t="str">
            <v>73870</v>
          </cell>
          <cell r="D54209" t="str">
            <v>Villahermosa</v>
          </cell>
        </row>
        <row r="54210">
          <cell r="C54210" t="str">
            <v>73870</v>
          </cell>
          <cell r="D54210" t="str">
            <v>Villahermosa</v>
          </cell>
        </row>
        <row r="54211">
          <cell r="C54211" t="str">
            <v>73870</v>
          </cell>
          <cell r="D54211" t="str">
            <v>Villahermosa</v>
          </cell>
        </row>
        <row r="54212">
          <cell r="C54212" t="str">
            <v>73870</v>
          </cell>
          <cell r="D54212" t="str">
            <v>Villahermosa</v>
          </cell>
        </row>
        <row r="54213">
          <cell r="C54213" t="str">
            <v>73870</v>
          </cell>
          <cell r="D54213" t="str">
            <v>Villahermosa</v>
          </cell>
        </row>
        <row r="54214">
          <cell r="C54214" t="str">
            <v>73870</v>
          </cell>
          <cell r="D54214" t="str">
            <v>Villahermosa</v>
          </cell>
        </row>
        <row r="54215">
          <cell r="C54215" t="str">
            <v>73870</v>
          </cell>
          <cell r="D54215" t="str">
            <v>Villahermosa</v>
          </cell>
        </row>
        <row r="54216">
          <cell r="C54216" t="str">
            <v>73870</v>
          </cell>
          <cell r="D54216" t="str">
            <v>Villahermosa</v>
          </cell>
        </row>
        <row r="54217">
          <cell r="C54217" t="str">
            <v>73870</v>
          </cell>
          <cell r="D54217" t="str">
            <v>Villahermosa</v>
          </cell>
        </row>
        <row r="54218">
          <cell r="C54218" t="str">
            <v>73870</v>
          </cell>
          <cell r="D54218" t="str">
            <v>Villahermosa</v>
          </cell>
        </row>
        <row r="54219">
          <cell r="C54219" t="str">
            <v>73870</v>
          </cell>
          <cell r="D54219" t="str">
            <v>Villahermosa</v>
          </cell>
        </row>
        <row r="54220">
          <cell r="C54220" t="str">
            <v>73870</v>
          </cell>
          <cell r="D54220" t="str">
            <v>Villahermosa</v>
          </cell>
        </row>
        <row r="54221">
          <cell r="C54221" t="str">
            <v>73870</v>
          </cell>
          <cell r="D54221" t="str">
            <v>Villahermosa</v>
          </cell>
        </row>
        <row r="54222">
          <cell r="C54222" t="str">
            <v>73870</v>
          </cell>
          <cell r="D54222" t="str">
            <v>Villahermosa</v>
          </cell>
        </row>
        <row r="54223">
          <cell r="C54223" t="str">
            <v>73870</v>
          </cell>
          <cell r="D54223" t="str">
            <v>Villahermosa</v>
          </cell>
        </row>
        <row r="54224">
          <cell r="C54224" t="str">
            <v>73870</v>
          </cell>
          <cell r="D54224" t="str">
            <v>Villahermosa</v>
          </cell>
        </row>
        <row r="54225">
          <cell r="C54225" t="str">
            <v>73870</v>
          </cell>
          <cell r="D54225" t="str">
            <v>Villahermosa</v>
          </cell>
        </row>
        <row r="54226">
          <cell r="C54226" t="str">
            <v>73870</v>
          </cell>
          <cell r="D54226" t="str">
            <v>Villahermosa</v>
          </cell>
        </row>
        <row r="54227">
          <cell r="C54227" t="str">
            <v>73870</v>
          </cell>
          <cell r="D54227" t="str">
            <v>Villahermosa</v>
          </cell>
        </row>
        <row r="54228">
          <cell r="C54228" t="str">
            <v>73870</v>
          </cell>
          <cell r="D54228" t="str">
            <v>Villahermosa</v>
          </cell>
        </row>
        <row r="54229">
          <cell r="C54229" t="str">
            <v>73873</v>
          </cell>
          <cell r="D54229" t="str">
            <v>Villarrica</v>
          </cell>
        </row>
        <row r="54230">
          <cell r="C54230" t="str">
            <v>73873</v>
          </cell>
          <cell r="D54230" t="str">
            <v>Villarrica</v>
          </cell>
        </row>
        <row r="54231">
          <cell r="C54231" t="str">
            <v>73873</v>
          </cell>
          <cell r="D54231" t="str">
            <v>Villarrica</v>
          </cell>
        </row>
        <row r="54232">
          <cell r="C54232" t="str">
            <v>73873</v>
          </cell>
          <cell r="D54232" t="str">
            <v>Villarrica</v>
          </cell>
        </row>
        <row r="54233">
          <cell r="C54233" t="str">
            <v>73873</v>
          </cell>
          <cell r="D54233" t="str">
            <v>Villarrica</v>
          </cell>
        </row>
        <row r="54234">
          <cell r="C54234" t="str">
            <v>73873</v>
          </cell>
          <cell r="D54234" t="str">
            <v>Villarrica</v>
          </cell>
        </row>
        <row r="54235">
          <cell r="C54235" t="str">
            <v>73873</v>
          </cell>
          <cell r="D54235" t="str">
            <v>Villarrica</v>
          </cell>
        </row>
        <row r="54236">
          <cell r="C54236" t="str">
            <v>73873</v>
          </cell>
          <cell r="D54236" t="str">
            <v>Villarrica</v>
          </cell>
        </row>
        <row r="54237">
          <cell r="C54237" t="str">
            <v>73873</v>
          </cell>
          <cell r="D54237" t="str">
            <v>Villarrica</v>
          </cell>
        </row>
        <row r="54238">
          <cell r="C54238" t="str">
            <v>73873</v>
          </cell>
          <cell r="D54238" t="str">
            <v>Villarrica</v>
          </cell>
        </row>
        <row r="54239">
          <cell r="C54239" t="str">
            <v>73873</v>
          </cell>
          <cell r="D54239" t="str">
            <v>Villarrica</v>
          </cell>
        </row>
        <row r="54240">
          <cell r="C54240" t="str">
            <v>73873</v>
          </cell>
          <cell r="D54240" t="str">
            <v>Villarrica</v>
          </cell>
        </row>
        <row r="54241">
          <cell r="C54241" t="str">
            <v>73873</v>
          </cell>
          <cell r="D54241" t="str">
            <v>Villarrica</v>
          </cell>
        </row>
        <row r="54242">
          <cell r="C54242" t="str">
            <v>73873</v>
          </cell>
          <cell r="D54242" t="str">
            <v>Villarrica</v>
          </cell>
        </row>
        <row r="54243">
          <cell r="C54243" t="str">
            <v>73873</v>
          </cell>
          <cell r="D54243" t="str">
            <v>Villarrica</v>
          </cell>
        </row>
        <row r="54244">
          <cell r="C54244" t="str">
            <v>73873</v>
          </cell>
          <cell r="D54244" t="str">
            <v>Villarrica</v>
          </cell>
        </row>
        <row r="54245">
          <cell r="C54245" t="str">
            <v>73873</v>
          </cell>
          <cell r="D54245" t="str">
            <v>Villarrica</v>
          </cell>
        </row>
        <row r="54246">
          <cell r="C54246" t="str">
            <v>73873</v>
          </cell>
          <cell r="D54246" t="str">
            <v>Villarrica</v>
          </cell>
        </row>
        <row r="54247">
          <cell r="C54247" t="str">
            <v>73873</v>
          </cell>
          <cell r="D54247" t="str">
            <v>Villarrica</v>
          </cell>
        </row>
        <row r="54248">
          <cell r="C54248" t="str">
            <v>73873</v>
          </cell>
          <cell r="D54248" t="str">
            <v>Villarrica</v>
          </cell>
        </row>
        <row r="54249">
          <cell r="C54249" t="str">
            <v>73873</v>
          </cell>
          <cell r="D54249" t="str">
            <v>Villarrica</v>
          </cell>
        </row>
        <row r="54250">
          <cell r="C54250" t="str">
            <v>73873</v>
          </cell>
          <cell r="D54250" t="str">
            <v>Villarrica</v>
          </cell>
        </row>
        <row r="54251">
          <cell r="C54251" t="str">
            <v>73873</v>
          </cell>
          <cell r="D54251" t="str">
            <v>Villarrica</v>
          </cell>
        </row>
        <row r="54252">
          <cell r="C54252" t="str">
            <v>73873</v>
          </cell>
          <cell r="D54252" t="str">
            <v>Villarrica</v>
          </cell>
        </row>
        <row r="54253">
          <cell r="C54253" t="str">
            <v>73873</v>
          </cell>
          <cell r="D54253" t="str">
            <v>Villarrica</v>
          </cell>
        </row>
        <row r="54254">
          <cell r="C54254" t="str">
            <v>73873</v>
          </cell>
          <cell r="D54254" t="str">
            <v>Villarrica</v>
          </cell>
        </row>
        <row r="54255">
          <cell r="C54255" t="str">
            <v>73873</v>
          </cell>
          <cell r="D54255" t="str">
            <v>Villarrica</v>
          </cell>
        </row>
        <row r="54256">
          <cell r="C54256" t="str">
            <v>73873</v>
          </cell>
          <cell r="D54256" t="str">
            <v>Villarrica</v>
          </cell>
        </row>
        <row r="54257">
          <cell r="C54257" t="str">
            <v>73873</v>
          </cell>
          <cell r="D54257" t="str">
            <v>Villarrica</v>
          </cell>
        </row>
        <row r="54258">
          <cell r="C54258" t="str">
            <v>73873</v>
          </cell>
          <cell r="D54258" t="str">
            <v>Villarrica</v>
          </cell>
        </row>
        <row r="54259">
          <cell r="C54259" t="str">
            <v>73873</v>
          </cell>
          <cell r="D54259" t="str">
            <v>Villarrica</v>
          </cell>
        </row>
        <row r="54260">
          <cell r="C54260" t="str">
            <v>73873</v>
          </cell>
          <cell r="D54260" t="str">
            <v>Villarrica</v>
          </cell>
        </row>
        <row r="54261">
          <cell r="C54261" t="str">
            <v>73873</v>
          </cell>
          <cell r="D54261" t="str">
            <v>Villarrica</v>
          </cell>
        </row>
        <row r="54262">
          <cell r="C54262" t="str">
            <v>73873</v>
          </cell>
          <cell r="D54262" t="str">
            <v>Villarrica</v>
          </cell>
        </row>
        <row r="54263">
          <cell r="C54263" t="str">
            <v>73873</v>
          </cell>
          <cell r="D54263" t="str">
            <v>Villarrica</v>
          </cell>
        </row>
        <row r="54264">
          <cell r="C54264" t="str">
            <v>73873</v>
          </cell>
          <cell r="D54264" t="str">
            <v>Villarrica</v>
          </cell>
        </row>
        <row r="54265">
          <cell r="C54265" t="str">
            <v>73873</v>
          </cell>
          <cell r="D54265" t="str">
            <v>Villarrica</v>
          </cell>
        </row>
        <row r="54266">
          <cell r="C54266" t="str">
            <v>73873</v>
          </cell>
          <cell r="D54266" t="str">
            <v>Villarrica</v>
          </cell>
        </row>
        <row r="54267">
          <cell r="C54267" t="str">
            <v>73873</v>
          </cell>
          <cell r="D54267" t="str">
            <v>Villarrica</v>
          </cell>
        </row>
        <row r="54268">
          <cell r="C54268" t="str">
            <v>73873</v>
          </cell>
          <cell r="D54268" t="str">
            <v>Villarrica</v>
          </cell>
        </row>
        <row r="54269">
          <cell r="C54269" t="str">
            <v>73873</v>
          </cell>
          <cell r="D54269" t="str">
            <v>Villarrica</v>
          </cell>
        </row>
        <row r="54270">
          <cell r="C54270" t="str">
            <v>73873</v>
          </cell>
          <cell r="D54270" t="str">
            <v>Villarrica</v>
          </cell>
        </row>
        <row r="54271">
          <cell r="C54271" t="str">
            <v>73873</v>
          </cell>
          <cell r="D54271" t="str">
            <v>Villarrica</v>
          </cell>
        </row>
        <row r="54272">
          <cell r="C54272" t="str">
            <v>73873</v>
          </cell>
          <cell r="D54272" t="str">
            <v>Villarrica</v>
          </cell>
        </row>
        <row r="54273">
          <cell r="C54273" t="str">
            <v>73873</v>
          </cell>
          <cell r="D54273" t="str">
            <v>Villarrica</v>
          </cell>
        </row>
        <row r="54274">
          <cell r="C54274" t="str">
            <v>73873</v>
          </cell>
          <cell r="D54274" t="str">
            <v>Villarrica</v>
          </cell>
        </row>
        <row r="54275">
          <cell r="C54275" t="str">
            <v>73873</v>
          </cell>
          <cell r="D54275" t="str">
            <v>Villarrica</v>
          </cell>
        </row>
        <row r="54276">
          <cell r="C54276" t="str">
            <v>73873</v>
          </cell>
          <cell r="D54276" t="str">
            <v>Villarrica</v>
          </cell>
        </row>
        <row r="54277">
          <cell r="C54277" t="str">
            <v>73873</v>
          </cell>
          <cell r="D54277" t="str">
            <v>Villarrica</v>
          </cell>
        </row>
        <row r="54278">
          <cell r="C54278" t="str">
            <v>73873</v>
          </cell>
          <cell r="D54278" t="str">
            <v>Villarrica</v>
          </cell>
        </row>
        <row r="54279">
          <cell r="C54279" t="str">
            <v>73873</v>
          </cell>
          <cell r="D54279" t="str">
            <v>Villarrica</v>
          </cell>
        </row>
        <row r="54280">
          <cell r="C54280" t="str">
            <v>73873</v>
          </cell>
          <cell r="D54280" t="str">
            <v>Villarrica</v>
          </cell>
        </row>
        <row r="54281">
          <cell r="C54281" t="str">
            <v>73873</v>
          </cell>
          <cell r="D54281" t="str">
            <v>Villarrica</v>
          </cell>
        </row>
        <row r="54282">
          <cell r="C54282" t="str">
            <v>73873</v>
          </cell>
          <cell r="D54282" t="str">
            <v>Villarrica</v>
          </cell>
        </row>
        <row r="54283">
          <cell r="C54283" t="str">
            <v>76001</v>
          </cell>
          <cell r="D54283" t="str">
            <v>Cali</v>
          </cell>
        </row>
        <row r="54284">
          <cell r="C54284" t="str">
            <v>76001</v>
          </cell>
          <cell r="D54284" t="str">
            <v>Cali</v>
          </cell>
        </row>
        <row r="54285">
          <cell r="C54285" t="str">
            <v>76001</v>
          </cell>
          <cell r="D54285" t="str">
            <v>Cali</v>
          </cell>
        </row>
        <row r="54286">
          <cell r="C54286" t="str">
            <v>76001</v>
          </cell>
          <cell r="D54286" t="str">
            <v>Cali</v>
          </cell>
        </row>
        <row r="54287">
          <cell r="C54287" t="str">
            <v>76001</v>
          </cell>
          <cell r="D54287" t="str">
            <v>Cali</v>
          </cell>
        </row>
        <row r="54288">
          <cell r="C54288" t="str">
            <v>76001</v>
          </cell>
          <cell r="D54288" t="str">
            <v>Cali</v>
          </cell>
        </row>
        <row r="54289">
          <cell r="C54289" t="str">
            <v>76001</v>
          </cell>
          <cell r="D54289" t="str">
            <v>Cali</v>
          </cell>
        </row>
        <row r="54290">
          <cell r="C54290" t="str">
            <v>76001</v>
          </cell>
          <cell r="D54290" t="str">
            <v>Cali</v>
          </cell>
        </row>
        <row r="54291">
          <cell r="C54291" t="str">
            <v>76001</v>
          </cell>
          <cell r="D54291" t="str">
            <v>Cali</v>
          </cell>
        </row>
        <row r="54292">
          <cell r="C54292" t="str">
            <v>76001</v>
          </cell>
          <cell r="D54292" t="str">
            <v>Cali</v>
          </cell>
        </row>
        <row r="54293">
          <cell r="C54293" t="str">
            <v>76001</v>
          </cell>
          <cell r="D54293" t="str">
            <v>Cali</v>
          </cell>
        </row>
        <row r="54294">
          <cell r="C54294" t="str">
            <v>76001</v>
          </cell>
          <cell r="D54294" t="str">
            <v>Cali</v>
          </cell>
        </row>
        <row r="54295">
          <cell r="C54295" t="str">
            <v>76001</v>
          </cell>
          <cell r="D54295" t="str">
            <v>Cali</v>
          </cell>
        </row>
        <row r="54296">
          <cell r="C54296" t="str">
            <v>76001</v>
          </cell>
          <cell r="D54296" t="str">
            <v>Cali</v>
          </cell>
        </row>
        <row r="54297">
          <cell r="C54297" t="str">
            <v>76001</v>
          </cell>
          <cell r="D54297" t="str">
            <v>Cali</v>
          </cell>
        </row>
        <row r="54298">
          <cell r="C54298" t="str">
            <v>76001</v>
          </cell>
          <cell r="D54298" t="str">
            <v>Cali</v>
          </cell>
        </row>
        <row r="54299">
          <cell r="C54299" t="str">
            <v>76001</v>
          </cell>
          <cell r="D54299" t="str">
            <v>Cali</v>
          </cell>
        </row>
        <row r="54300">
          <cell r="C54300" t="str">
            <v>76001</v>
          </cell>
          <cell r="D54300" t="str">
            <v>Cali</v>
          </cell>
        </row>
        <row r="54301">
          <cell r="C54301" t="str">
            <v>76001</v>
          </cell>
          <cell r="D54301" t="str">
            <v>Cali</v>
          </cell>
        </row>
        <row r="54302">
          <cell r="C54302" t="str">
            <v>76001</v>
          </cell>
          <cell r="D54302" t="str">
            <v>Cali</v>
          </cell>
        </row>
        <row r="54303">
          <cell r="C54303" t="str">
            <v>76001</v>
          </cell>
          <cell r="D54303" t="str">
            <v>Cali</v>
          </cell>
        </row>
        <row r="54304">
          <cell r="C54304" t="str">
            <v>76001</v>
          </cell>
          <cell r="D54304" t="str">
            <v>Cali</v>
          </cell>
        </row>
        <row r="54305">
          <cell r="C54305" t="str">
            <v>76001</v>
          </cell>
          <cell r="D54305" t="str">
            <v>Cali</v>
          </cell>
        </row>
        <row r="54306">
          <cell r="C54306" t="str">
            <v>76001</v>
          </cell>
          <cell r="D54306" t="str">
            <v>Cali</v>
          </cell>
        </row>
        <row r="54307">
          <cell r="C54307" t="str">
            <v>76001</v>
          </cell>
          <cell r="D54307" t="str">
            <v>Cali</v>
          </cell>
        </row>
        <row r="54308">
          <cell r="C54308" t="str">
            <v>76001</v>
          </cell>
          <cell r="D54308" t="str">
            <v>Cali</v>
          </cell>
        </row>
        <row r="54309">
          <cell r="C54309" t="str">
            <v>76001</v>
          </cell>
          <cell r="D54309" t="str">
            <v>Cali</v>
          </cell>
        </row>
        <row r="54310">
          <cell r="C54310" t="str">
            <v>76001</v>
          </cell>
          <cell r="D54310" t="str">
            <v>Cali</v>
          </cell>
        </row>
        <row r="54311">
          <cell r="C54311" t="str">
            <v>76001</v>
          </cell>
          <cell r="D54311" t="str">
            <v>Cali</v>
          </cell>
        </row>
        <row r="54312">
          <cell r="C54312" t="str">
            <v>76001</v>
          </cell>
          <cell r="D54312" t="str">
            <v>Cali</v>
          </cell>
        </row>
        <row r="54313">
          <cell r="C54313" t="str">
            <v>76001</v>
          </cell>
          <cell r="D54313" t="str">
            <v>Cali</v>
          </cell>
        </row>
        <row r="54314">
          <cell r="C54314" t="str">
            <v>76001</v>
          </cell>
          <cell r="D54314" t="str">
            <v>Cali</v>
          </cell>
        </row>
        <row r="54315">
          <cell r="C54315" t="str">
            <v>76001</v>
          </cell>
          <cell r="D54315" t="str">
            <v>Cali</v>
          </cell>
        </row>
        <row r="54316">
          <cell r="C54316" t="str">
            <v>76001</v>
          </cell>
          <cell r="D54316" t="str">
            <v>Cali</v>
          </cell>
        </row>
        <row r="54317">
          <cell r="C54317" t="str">
            <v>76001</v>
          </cell>
          <cell r="D54317" t="str">
            <v>Cali</v>
          </cell>
        </row>
        <row r="54318">
          <cell r="C54318" t="str">
            <v>76001</v>
          </cell>
          <cell r="D54318" t="str">
            <v>Cali</v>
          </cell>
        </row>
        <row r="54319">
          <cell r="C54319" t="str">
            <v>76001</v>
          </cell>
          <cell r="D54319" t="str">
            <v>Cali</v>
          </cell>
        </row>
        <row r="54320">
          <cell r="C54320" t="str">
            <v>76001</v>
          </cell>
          <cell r="D54320" t="str">
            <v>Cali</v>
          </cell>
        </row>
        <row r="54321">
          <cell r="C54321" t="str">
            <v>76001</v>
          </cell>
          <cell r="D54321" t="str">
            <v>Cali</v>
          </cell>
        </row>
        <row r="54322">
          <cell r="C54322" t="str">
            <v>76001</v>
          </cell>
          <cell r="D54322" t="str">
            <v>Cali</v>
          </cell>
        </row>
        <row r="54323">
          <cell r="C54323" t="str">
            <v>76001</v>
          </cell>
          <cell r="D54323" t="str">
            <v>Cali</v>
          </cell>
        </row>
        <row r="54324">
          <cell r="C54324" t="str">
            <v>76001</v>
          </cell>
          <cell r="D54324" t="str">
            <v>Cali</v>
          </cell>
        </row>
        <row r="54325">
          <cell r="C54325" t="str">
            <v>76001</v>
          </cell>
          <cell r="D54325" t="str">
            <v>Cali</v>
          </cell>
        </row>
        <row r="54326">
          <cell r="C54326" t="str">
            <v>76001</v>
          </cell>
          <cell r="D54326" t="str">
            <v>Cali</v>
          </cell>
        </row>
        <row r="54327">
          <cell r="C54327" t="str">
            <v>76001</v>
          </cell>
          <cell r="D54327" t="str">
            <v>Cali</v>
          </cell>
        </row>
        <row r="54328">
          <cell r="C54328" t="str">
            <v>76001</v>
          </cell>
          <cell r="D54328" t="str">
            <v>Cali</v>
          </cell>
        </row>
        <row r="54329">
          <cell r="C54329" t="str">
            <v>76001</v>
          </cell>
          <cell r="D54329" t="str">
            <v>Cali</v>
          </cell>
        </row>
        <row r="54330">
          <cell r="C54330" t="str">
            <v>76001</v>
          </cell>
          <cell r="D54330" t="str">
            <v>Cali</v>
          </cell>
        </row>
        <row r="54331">
          <cell r="C54331" t="str">
            <v>76001</v>
          </cell>
          <cell r="D54331" t="str">
            <v>Cali</v>
          </cell>
        </row>
        <row r="54332">
          <cell r="C54332" t="str">
            <v>76001</v>
          </cell>
          <cell r="D54332" t="str">
            <v>Cali</v>
          </cell>
        </row>
        <row r="54333">
          <cell r="C54333" t="str">
            <v>76001</v>
          </cell>
          <cell r="D54333" t="str">
            <v>Cali</v>
          </cell>
        </row>
        <row r="54334">
          <cell r="C54334" t="str">
            <v>76001</v>
          </cell>
          <cell r="D54334" t="str">
            <v>Cali</v>
          </cell>
        </row>
        <row r="54335">
          <cell r="C54335" t="str">
            <v>76001</v>
          </cell>
          <cell r="D54335" t="str">
            <v>Cali</v>
          </cell>
        </row>
        <row r="54336">
          <cell r="C54336" t="str">
            <v>76001</v>
          </cell>
          <cell r="D54336" t="str">
            <v>Cali</v>
          </cell>
        </row>
        <row r="54337">
          <cell r="C54337" t="str">
            <v>76020</v>
          </cell>
          <cell r="D54337" t="str">
            <v>Alcalá</v>
          </cell>
        </row>
        <row r="54338">
          <cell r="C54338" t="str">
            <v>76020</v>
          </cell>
          <cell r="D54338" t="str">
            <v>Alcalá</v>
          </cell>
        </row>
        <row r="54339">
          <cell r="C54339" t="str">
            <v>76020</v>
          </cell>
          <cell r="D54339" t="str">
            <v>Alcalá</v>
          </cell>
        </row>
        <row r="54340">
          <cell r="C54340" t="str">
            <v>76020</v>
          </cell>
          <cell r="D54340" t="str">
            <v>Alcalá</v>
          </cell>
        </row>
        <row r="54341">
          <cell r="C54341" t="str">
            <v>76020</v>
          </cell>
          <cell r="D54341" t="str">
            <v>Alcalá</v>
          </cell>
        </row>
        <row r="54342">
          <cell r="C54342" t="str">
            <v>76020</v>
          </cell>
          <cell r="D54342" t="str">
            <v>Alcalá</v>
          </cell>
        </row>
        <row r="54343">
          <cell r="C54343" t="str">
            <v>76020</v>
          </cell>
          <cell r="D54343" t="str">
            <v>Alcalá</v>
          </cell>
        </row>
        <row r="54344">
          <cell r="C54344" t="str">
            <v>76020</v>
          </cell>
          <cell r="D54344" t="str">
            <v>Alcalá</v>
          </cell>
        </row>
        <row r="54345">
          <cell r="C54345" t="str">
            <v>76020</v>
          </cell>
          <cell r="D54345" t="str">
            <v>Alcalá</v>
          </cell>
        </row>
        <row r="54346">
          <cell r="C54346" t="str">
            <v>76020</v>
          </cell>
          <cell r="D54346" t="str">
            <v>Alcalá</v>
          </cell>
        </row>
        <row r="54347">
          <cell r="C54347" t="str">
            <v>76020</v>
          </cell>
          <cell r="D54347" t="str">
            <v>Alcalá</v>
          </cell>
        </row>
        <row r="54348">
          <cell r="C54348" t="str">
            <v>76020</v>
          </cell>
          <cell r="D54348" t="str">
            <v>Alcalá</v>
          </cell>
        </row>
        <row r="54349">
          <cell r="C54349" t="str">
            <v>76020</v>
          </cell>
          <cell r="D54349" t="str">
            <v>Alcalá</v>
          </cell>
        </row>
        <row r="54350">
          <cell r="C54350" t="str">
            <v>76020</v>
          </cell>
          <cell r="D54350" t="str">
            <v>Alcalá</v>
          </cell>
        </row>
        <row r="54351">
          <cell r="C54351" t="str">
            <v>76020</v>
          </cell>
          <cell r="D54351" t="str">
            <v>Alcalá</v>
          </cell>
        </row>
        <row r="54352">
          <cell r="C54352" t="str">
            <v>76020</v>
          </cell>
          <cell r="D54352" t="str">
            <v>Alcalá</v>
          </cell>
        </row>
        <row r="54353">
          <cell r="C54353" t="str">
            <v>76020</v>
          </cell>
          <cell r="D54353" t="str">
            <v>Alcalá</v>
          </cell>
        </row>
        <row r="54354">
          <cell r="C54354" t="str">
            <v>76020</v>
          </cell>
          <cell r="D54354" t="str">
            <v>Alcalá</v>
          </cell>
        </row>
        <row r="54355">
          <cell r="C54355" t="str">
            <v>76020</v>
          </cell>
          <cell r="D54355" t="str">
            <v>Alcalá</v>
          </cell>
        </row>
        <row r="54356">
          <cell r="C54356" t="str">
            <v>76020</v>
          </cell>
          <cell r="D54356" t="str">
            <v>Alcalá</v>
          </cell>
        </row>
        <row r="54357">
          <cell r="C54357" t="str">
            <v>76020</v>
          </cell>
          <cell r="D54357" t="str">
            <v>Alcalá</v>
          </cell>
        </row>
        <row r="54358">
          <cell r="C54358" t="str">
            <v>76020</v>
          </cell>
          <cell r="D54358" t="str">
            <v>Alcalá</v>
          </cell>
        </row>
        <row r="54359">
          <cell r="C54359" t="str">
            <v>76020</v>
          </cell>
          <cell r="D54359" t="str">
            <v>Alcalá</v>
          </cell>
        </row>
        <row r="54360">
          <cell r="C54360" t="str">
            <v>76020</v>
          </cell>
          <cell r="D54360" t="str">
            <v>Alcalá</v>
          </cell>
        </row>
        <row r="54361">
          <cell r="C54361" t="str">
            <v>76020</v>
          </cell>
          <cell r="D54361" t="str">
            <v>Alcalá</v>
          </cell>
        </row>
        <row r="54362">
          <cell r="C54362" t="str">
            <v>76020</v>
          </cell>
          <cell r="D54362" t="str">
            <v>Alcalá</v>
          </cell>
        </row>
        <row r="54363">
          <cell r="C54363" t="str">
            <v>76020</v>
          </cell>
          <cell r="D54363" t="str">
            <v>Alcalá</v>
          </cell>
        </row>
        <row r="54364">
          <cell r="C54364" t="str">
            <v>76020</v>
          </cell>
          <cell r="D54364" t="str">
            <v>Alcalá</v>
          </cell>
        </row>
        <row r="54365">
          <cell r="C54365" t="str">
            <v>76020</v>
          </cell>
          <cell r="D54365" t="str">
            <v>Alcalá</v>
          </cell>
        </row>
        <row r="54366">
          <cell r="C54366" t="str">
            <v>76020</v>
          </cell>
          <cell r="D54366" t="str">
            <v>Alcalá</v>
          </cell>
        </row>
        <row r="54367">
          <cell r="C54367" t="str">
            <v>76020</v>
          </cell>
          <cell r="D54367" t="str">
            <v>Alcalá</v>
          </cell>
        </row>
        <row r="54368">
          <cell r="C54368" t="str">
            <v>76020</v>
          </cell>
          <cell r="D54368" t="str">
            <v>Alcalá</v>
          </cell>
        </row>
        <row r="54369">
          <cell r="C54369" t="str">
            <v>76020</v>
          </cell>
          <cell r="D54369" t="str">
            <v>Alcalá</v>
          </cell>
        </row>
        <row r="54370">
          <cell r="C54370" t="str">
            <v>76020</v>
          </cell>
          <cell r="D54370" t="str">
            <v>Alcalá</v>
          </cell>
        </row>
        <row r="54371">
          <cell r="C54371" t="str">
            <v>76020</v>
          </cell>
          <cell r="D54371" t="str">
            <v>Alcalá</v>
          </cell>
        </row>
        <row r="54372">
          <cell r="C54372" t="str">
            <v>76020</v>
          </cell>
          <cell r="D54372" t="str">
            <v>Alcalá</v>
          </cell>
        </row>
        <row r="54373">
          <cell r="C54373" t="str">
            <v>76020</v>
          </cell>
          <cell r="D54373" t="str">
            <v>Alcalá</v>
          </cell>
        </row>
        <row r="54374">
          <cell r="C54374" t="str">
            <v>76020</v>
          </cell>
          <cell r="D54374" t="str">
            <v>Alcalá</v>
          </cell>
        </row>
        <row r="54375">
          <cell r="C54375" t="str">
            <v>76020</v>
          </cell>
          <cell r="D54375" t="str">
            <v>Alcalá</v>
          </cell>
        </row>
        <row r="54376">
          <cell r="C54376" t="str">
            <v>76020</v>
          </cell>
          <cell r="D54376" t="str">
            <v>Alcalá</v>
          </cell>
        </row>
        <row r="54377">
          <cell r="C54377" t="str">
            <v>76020</v>
          </cell>
          <cell r="D54377" t="str">
            <v>Alcalá</v>
          </cell>
        </row>
        <row r="54378">
          <cell r="C54378" t="str">
            <v>76020</v>
          </cell>
          <cell r="D54378" t="str">
            <v>Alcalá</v>
          </cell>
        </row>
        <row r="54379">
          <cell r="C54379" t="str">
            <v>76020</v>
          </cell>
          <cell r="D54379" t="str">
            <v>Alcalá</v>
          </cell>
        </row>
        <row r="54380">
          <cell r="C54380" t="str">
            <v>76020</v>
          </cell>
          <cell r="D54380" t="str">
            <v>Alcalá</v>
          </cell>
        </row>
        <row r="54381">
          <cell r="C54381" t="str">
            <v>76020</v>
          </cell>
          <cell r="D54381" t="str">
            <v>Alcalá</v>
          </cell>
        </row>
        <row r="54382">
          <cell r="C54382" t="str">
            <v>76020</v>
          </cell>
          <cell r="D54382" t="str">
            <v>Alcalá</v>
          </cell>
        </row>
        <row r="54383">
          <cell r="C54383" t="str">
            <v>76020</v>
          </cell>
          <cell r="D54383" t="str">
            <v>Alcalá</v>
          </cell>
        </row>
        <row r="54384">
          <cell r="C54384" t="str">
            <v>76020</v>
          </cell>
          <cell r="D54384" t="str">
            <v>Alcalá</v>
          </cell>
        </row>
        <row r="54385">
          <cell r="C54385" t="str">
            <v>76020</v>
          </cell>
          <cell r="D54385" t="str">
            <v>Alcalá</v>
          </cell>
        </row>
        <row r="54386">
          <cell r="C54386" t="str">
            <v>76020</v>
          </cell>
          <cell r="D54386" t="str">
            <v>Alcalá</v>
          </cell>
        </row>
        <row r="54387">
          <cell r="C54387" t="str">
            <v>76020</v>
          </cell>
          <cell r="D54387" t="str">
            <v>Alcalá</v>
          </cell>
        </row>
        <row r="54388">
          <cell r="C54388" t="str">
            <v>76020</v>
          </cell>
          <cell r="D54388" t="str">
            <v>Alcalá</v>
          </cell>
        </row>
        <row r="54389">
          <cell r="C54389" t="str">
            <v>76020</v>
          </cell>
          <cell r="D54389" t="str">
            <v>Alcalá</v>
          </cell>
        </row>
        <row r="54390">
          <cell r="C54390" t="str">
            <v>76020</v>
          </cell>
          <cell r="D54390" t="str">
            <v>Alcalá</v>
          </cell>
        </row>
        <row r="54391">
          <cell r="C54391" t="str">
            <v>76036</v>
          </cell>
          <cell r="D54391" t="str">
            <v>Andalucía</v>
          </cell>
        </row>
        <row r="54392">
          <cell r="C54392" t="str">
            <v>76036</v>
          </cell>
          <cell r="D54392" t="str">
            <v>Andalucía</v>
          </cell>
        </row>
        <row r="54393">
          <cell r="C54393" t="str">
            <v>76036</v>
          </cell>
          <cell r="D54393" t="str">
            <v>Andalucía</v>
          </cell>
        </row>
        <row r="54394">
          <cell r="C54394" t="str">
            <v>76036</v>
          </cell>
          <cell r="D54394" t="str">
            <v>Andalucía</v>
          </cell>
        </row>
        <row r="54395">
          <cell r="C54395" t="str">
            <v>76036</v>
          </cell>
          <cell r="D54395" t="str">
            <v>Andalucía</v>
          </cell>
        </row>
        <row r="54396">
          <cell r="C54396" t="str">
            <v>76036</v>
          </cell>
          <cell r="D54396" t="str">
            <v>Andalucía</v>
          </cell>
        </row>
        <row r="54397">
          <cell r="C54397" t="str">
            <v>76036</v>
          </cell>
          <cell r="D54397" t="str">
            <v>Andalucía</v>
          </cell>
        </row>
        <row r="54398">
          <cell r="C54398" t="str">
            <v>76036</v>
          </cell>
          <cell r="D54398" t="str">
            <v>Andalucía</v>
          </cell>
        </row>
        <row r="54399">
          <cell r="C54399" t="str">
            <v>76036</v>
          </cell>
          <cell r="D54399" t="str">
            <v>Andalucía</v>
          </cell>
        </row>
        <row r="54400">
          <cell r="C54400" t="str">
            <v>76036</v>
          </cell>
          <cell r="D54400" t="str">
            <v>Andalucía</v>
          </cell>
        </row>
        <row r="54401">
          <cell r="C54401" t="str">
            <v>76036</v>
          </cell>
          <cell r="D54401" t="str">
            <v>Andalucía</v>
          </cell>
        </row>
        <row r="54402">
          <cell r="C54402" t="str">
            <v>76036</v>
          </cell>
          <cell r="D54402" t="str">
            <v>Andalucía</v>
          </cell>
        </row>
        <row r="54403">
          <cell r="C54403" t="str">
            <v>76036</v>
          </cell>
          <cell r="D54403" t="str">
            <v>Andalucía</v>
          </cell>
        </row>
        <row r="54404">
          <cell r="C54404" t="str">
            <v>76036</v>
          </cell>
          <cell r="D54404" t="str">
            <v>Andalucía</v>
          </cell>
        </row>
        <row r="54405">
          <cell r="C54405" t="str">
            <v>76036</v>
          </cell>
          <cell r="D54405" t="str">
            <v>Andalucía</v>
          </cell>
        </row>
        <row r="54406">
          <cell r="C54406" t="str">
            <v>76036</v>
          </cell>
          <cell r="D54406" t="str">
            <v>Andalucía</v>
          </cell>
        </row>
        <row r="54407">
          <cell r="C54407" t="str">
            <v>76036</v>
          </cell>
          <cell r="D54407" t="str">
            <v>Andalucía</v>
          </cell>
        </row>
        <row r="54408">
          <cell r="C54408" t="str">
            <v>76036</v>
          </cell>
          <cell r="D54408" t="str">
            <v>Andalucía</v>
          </cell>
        </row>
        <row r="54409">
          <cell r="C54409" t="str">
            <v>76036</v>
          </cell>
          <cell r="D54409" t="str">
            <v>Andalucía</v>
          </cell>
        </row>
        <row r="54410">
          <cell r="C54410" t="str">
            <v>76036</v>
          </cell>
          <cell r="D54410" t="str">
            <v>Andalucía</v>
          </cell>
        </row>
        <row r="54411">
          <cell r="C54411" t="str">
            <v>76036</v>
          </cell>
          <cell r="D54411" t="str">
            <v>Andalucía</v>
          </cell>
        </row>
        <row r="54412">
          <cell r="C54412" t="str">
            <v>76036</v>
          </cell>
          <cell r="D54412" t="str">
            <v>Andalucía</v>
          </cell>
        </row>
        <row r="54413">
          <cell r="C54413" t="str">
            <v>76036</v>
          </cell>
          <cell r="D54413" t="str">
            <v>Andalucía</v>
          </cell>
        </row>
        <row r="54414">
          <cell r="C54414" t="str">
            <v>76036</v>
          </cell>
          <cell r="D54414" t="str">
            <v>Andalucía</v>
          </cell>
        </row>
        <row r="54415">
          <cell r="C54415" t="str">
            <v>76036</v>
          </cell>
          <cell r="D54415" t="str">
            <v>Andalucía</v>
          </cell>
        </row>
        <row r="54416">
          <cell r="C54416" t="str">
            <v>76036</v>
          </cell>
          <cell r="D54416" t="str">
            <v>Andalucía</v>
          </cell>
        </row>
        <row r="54417">
          <cell r="C54417" t="str">
            <v>76036</v>
          </cell>
          <cell r="D54417" t="str">
            <v>Andalucía</v>
          </cell>
        </row>
        <row r="54418">
          <cell r="C54418" t="str">
            <v>76036</v>
          </cell>
          <cell r="D54418" t="str">
            <v>Andalucía</v>
          </cell>
        </row>
        <row r="54419">
          <cell r="C54419" t="str">
            <v>76036</v>
          </cell>
          <cell r="D54419" t="str">
            <v>Andalucía</v>
          </cell>
        </row>
        <row r="54420">
          <cell r="C54420" t="str">
            <v>76036</v>
          </cell>
          <cell r="D54420" t="str">
            <v>Andalucía</v>
          </cell>
        </row>
        <row r="54421">
          <cell r="C54421" t="str">
            <v>76036</v>
          </cell>
          <cell r="D54421" t="str">
            <v>Andalucía</v>
          </cell>
        </row>
        <row r="54422">
          <cell r="C54422" t="str">
            <v>76036</v>
          </cell>
          <cell r="D54422" t="str">
            <v>Andalucía</v>
          </cell>
        </row>
        <row r="54423">
          <cell r="C54423" t="str">
            <v>76036</v>
          </cell>
          <cell r="D54423" t="str">
            <v>Andalucía</v>
          </cell>
        </row>
        <row r="54424">
          <cell r="C54424" t="str">
            <v>76036</v>
          </cell>
          <cell r="D54424" t="str">
            <v>Andalucía</v>
          </cell>
        </row>
        <row r="54425">
          <cell r="C54425" t="str">
            <v>76036</v>
          </cell>
          <cell r="D54425" t="str">
            <v>Andalucía</v>
          </cell>
        </row>
        <row r="54426">
          <cell r="C54426" t="str">
            <v>76036</v>
          </cell>
          <cell r="D54426" t="str">
            <v>Andalucía</v>
          </cell>
        </row>
        <row r="54427">
          <cell r="C54427" t="str">
            <v>76036</v>
          </cell>
          <cell r="D54427" t="str">
            <v>Andalucía</v>
          </cell>
        </row>
        <row r="54428">
          <cell r="C54428" t="str">
            <v>76036</v>
          </cell>
          <cell r="D54428" t="str">
            <v>Andalucía</v>
          </cell>
        </row>
        <row r="54429">
          <cell r="C54429" t="str">
            <v>76036</v>
          </cell>
          <cell r="D54429" t="str">
            <v>Andalucía</v>
          </cell>
        </row>
        <row r="54430">
          <cell r="C54430" t="str">
            <v>76036</v>
          </cell>
          <cell r="D54430" t="str">
            <v>Andalucía</v>
          </cell>
        </row>
        <row r="54431">
          <cell r="C54431" t="str">
            <v>76036</v>
          </cell>
          <cell r="D54431" t="str">
            <v>Andalucía</v>
          </cell>
        </row>
        <row r="54432">
          <cell r="C54432" t="str">
            <v>76036</v>
          </cell>
          <cell r="D54432" t="str">
            <v>Andalucía</v>
          </cell>
        </row>
        <row r="54433">
          <cell r="C54433" t="str">
            <v>76036</v>
          </cell>
          <cell r="D54433" t="str">
            <v>Andalucía</v>
          </cell>
        </row>
        <row r="54434">
          <cell r="C54434" t="str">
            <v>76036</v>
          </cell>
          <cell r="D54434" t="str">
            <v>Andalucía</v>
          </cell>
        </row>
        <row r="54435">
          <cell r="C54435" t="str">
            <v>76036</v>
          </cell>
          <cell r="D54435" t="str">
            <v>Andalucía</v>
          </cell>
        </row>
        <row r="54436">
          <cell r="C54436" t="str">
            <v>76036</v>
          </cell>
          <cell r="D54436" t="str">
            <v>Andalucía</v>
          </cell>
        </row>
        <row r="54437">
          <cell r="C54437" t="str">
            <v>76036</v>
          </cell>
          <cell r="D54437" t="str">
            <v>Andalucía</v>
          </cell>
        </row>
        <row r="54438">
          <cell r="C54438" t="str">
            <v>76036</v>
          </cell>
          <cell r="D54438" t="str">
            <v>Andalucía</v>
          </cell>
        </row>
        <row r="54439">
          <cell r="C54439" t="str">
            <v>76036</v>
          </cell>
          <cell r="D54439" t="str">
            <v>Andalucía</v>
          </cell>
        </row>
        <row r="54440">
          <cell r="C54440" t="str">
            <v>76036</v>
          </cell>
          <cell r="D54440" t="str">
            <v>Andalucía</v>
          </cell>
        </row>
        <row r="54441">
          <cell r="C54441" t="str">
            <v>76036</v>
          </cell>
          <cell r="D54441" t="str">
            <v>Andalucía</v>
          </cell>
        </row>
        <row r="54442">
          <cell r="C54442" t="str">
            <v>76036</v>
          </cell>
          <cell r="D54442" t="str">
            <v>Andalucía</v>
          </cell>
        </row>
        <row r="54443">
          <cell r="C54443" t="str">
            <v>76036</v>
          </cell>
          <cell r="D54443" t="str">
            <v>Andalucía</v>
          </cell>
        </row>
        <row r="54444">
          <cell r="C54444" t="str">
            <v>76036</v>
          </cell>
          <cell r="D54444" t="str">
            <v>Andalucía</v>
          </cell>
        </row>
        <row r="54445">
          <cell r="C54445" t="str">
            <v>76041</v>
          </cell>
          <cell r="D54445" t="str">
            <v>Ansermanuevo</v>
          </cell>
        </row>
        <row r="54446">
          <cell r="C54446" t="str">
            <v>76041</v>
          </cell>
          <cell r="D54446" t="str">
            <v>Ansermanuevo</v>
          </cell>
        </row>
        <row r="54447">
          <cell r="C54447" t="str">
            <v>76041</v>
          </cell>
          <cell r="D54447" t="str">
            <v>Ansermanuevo</v>
          </cell>
        </row>
        <row r="54448">
          <cell r="C54448" t="str">
            <v>76041</v>
          </cell>
          <cell r="D54448" t="str">
            <v>Ansermanuevo</v>
          </cell>
        </row>
        <row r="54449">
          <cell r="C54449" t="str">
            <v>76041</v>
          </cell>
          <cell r="D54449" t="str">
            <v>Ansermanuevo</v>
          </cell>
        </row>
        <row r="54450">
          <cell r="C54450" t="str">
            <v>76041</v>
          </cell>
          <cell r="D54450" t="str">
            <v>Ansermanuevo</v>
          </cell>
        </row>
        <row r="54451">
          <cell r="C54451" t="str">
            <v>76041</v>
          </cell>
          <cell r="D54451" t="str">
            <v>Ansermanuevo</v>
          </cell>
        </row>
        <row r="54452">
          <cell r="C54452" t="str">
            <v>76041</v>
          </cell>
          <cell r="D54452" t="str">
            <v>Ansermanuevo</v>
          </cell>
        </row>
        <row r="54453">
          <cell r="C54453" t="str">
            <v>76041</v>
          </cell>
          <cell r="D54453" t="str">
            <v>Ansermanuevo</v>
          </cell>
        </row>
        <row r="54454">
          <cell r="C54454" t="str">
            <v>76041</v>
          </cell>
          <cell r="D54454" t="str">
            <v>Ansermanuevo</v>
          </cell>
        </row>
        <row r="54455">
          <cell r="C54455" t="str">
            <v>76041</v>
          </cell>
          <cell r="D54455" t="str">
            <v>Ansermanuevo</v>
          </cell>
        </row>
        <row r="54456">
          <cell r="C54456" t="str">
            <v>76041</v>
          </cell>
          <cell r="D54456" t="str">
            <v>Ansermanuevo</v>
          </cell>
        </row>
        <row r="54457">
          <cell r="C54457" t="str">
            <v>76041</v>
          </cell>
          <cell r="D54457" t="str">
            <v>Ansermanuevo</v>
          </cell>
        </row>
        <row r="54458">
          <cell r="C54458" t="str">
            <v>76041</v>
          </cell>
          <cell r="D54458" t="str">
            <v>Ansermanuevo</v>
          </cell>
        </row>
        <row r="54459">
          <cell r="C54459" t="str">
            <v>76041</v>
          </cell>
          <cell r="D54459" t="str">
            <v>Ansermanuevo</v>
          </cell>
        </row>
        <row r="54460">
          <cell r="C54460" t="str">
            <v>76041</v>
          </cell>
          <cell r="D54460" t="str">
            <v>Ansermanuevo</v>
          </cell>
        </row>
        <row r="54461">
          <cell r="C54461" t="str">
            <v>76041</v>
          </cell>
          <cell r="D54461" t="str">
            <v>Ansermanuevo</v>
          </cell>
        </row>
        <row r="54462">
          <cell r="C54462" t="str">
            <v>76041</v>
          </cell>
          <cell r="D54462" t="str">
            <v>Ansermanuevo</v>
          </cell>
        </row>
        <row r="54463">
          <cell r="C54463" t="str">
            <v>76041</v>
          </cell>
          <cell r="D54463" t="str">
            <v>Ansermanuevo</v>
          </cell>
        </row>
        <row r="54464">
          <cell r="C54464" t="str">
            <v>76041</v>
          </cell>
          <cell r="D54464" t="str">
            <v>Ansermanuevo</v>
          </cell>
        </row>
        <row r="54465">
          <cell r="C54465" t="str">
            <v>76041</v>
          </cell>
          <cell r="D54465" t="str">
            <v>Ansermanuevo</v>
          </cell>
        </row>
        <row r="54466">
          <cell r="C54466" t="str">
            <v>76041</v>
          </cell>
          <cell r="D54466" t="str">
            <v>Ansermanuevo</v>
          </cell>
        </row>
        <row r="54467">
          <cell r="C54467" t="str">
            <v>76041</v>
          </cell>
          <cell r="D54467" t="str">
            <v>Ansermanuevo</v>
          </cell>
        </row>
        <row r="54468">
          <cell r="C54468" t="str">
            <v>76041</v>
          </cell>
          <cell r="D54468" t="str">
            <v>Ansermanuevo</v>
          </cell>
        </row>
        <row r="54469">
          <cell r="C54469" t="str">
            <v>76041</v>
          </cell>
          <cell r="D54469" t="str">
            <v>Ansermanuevo</v>
          </cell>
        </row>
        <row r="54470">
          <cell r="C54470" t="str">
            <v>76041</v>
          </cell>
          <cell r="D54470" t="str">
            <v>Ansermanuevo</v>
          </cell>
        </row>
        <row r="54471">
          <cell r="C54471" t="str">
            <v>76041</v>
          </cell>
          <cell r="D54471" t="str">
            <v>Ansermanuevo</v>
          </cell>
        </row>
        <row r="54472">
          <cell r="C54472" t="str">
            <v>76041</v>
          </cell>
          <cell r="D54472" t="str">
            <v>Ansermanuevo</v>
          </cell>
        </row>
        <row r="54473">
          <cell r="C54473" t="str">
            <v>76041</v>
          </cell>
          <cell r="D54473" t="str">
            <v>Ansermanuevo</v>
          </cell>
        </row>
        <row r="54474">
          <cell r="C54474" t="str">
            <v>76041</v>
          </cell>
          <cell r="D54474" t="str">
            <v>Ansermanuevo</v>
          </cell>
        </row>
        <row r="54475">
          <cell r="C54475" t="str">
            <v>76041</v>
          </cell>
          <cell r="D54475" t="str">
            <v>Ansermanuevo</v>
          </cell>
        </row>
        <row r="54476">
          <cell r="C54476" t="str">
            <v>76041</v>
          </cell>
          <cell r="D54476" t="str">
            <v>Ansermanuevo</v>
          </cell>
        </row>
        <row r="54477">
          <cell r="C54477" t="str">
            <v>76041</v>
          </cell>
          <cell r="D54477" t="str">
            <v>Ansermanuevo</v>
          </cell>
        </row>
        <row r="54478">
          <cell r="C54478" t="str">
            <v>76041</v>
          </cell>
          <cell r="D54478" t="str">
            <v>Ansermanuevo</v>
          </cell>
        </row>
        <row r="54479">
          <cell r="C54479" t="str">
            <v>76041</v>
          </cell>
          <cell r="D54479" t="str">
            <v>Ansermanuevo</v>
          </cell>
        </row>
        <row r="54480">
          <cell r="C54480" t="str">
            <v>76041</v>
          </cell>
          <cell r="D54480" t="str">
            <v>Ansermanuevo</v>
          </cell>
        </row>
        <row r="54481">
          <cell r="C54481" t="str">
            <v>76041</v>
          </cell>
          <cell r="D54481" t="str">
            <v>Ansermanuevo</v>
          </cell>
        </row>
        <row r="54482">
          <cell r="C54482" t="str">
            <v>76041</v>
          </cell>
          <cell r="D54482" t="str">
            <v>Ansermanuevo</v>
          </cell>
        </row>
        <row r="54483">
          <cell r="C54483" t="str">
            <v>76041</v>
          </cell>
          <cell r="D54483" t="str">
            <v>Ansermanuevo</v>
          </cell>
        </row>
        <row r="54484">
          <cell r="C54484" t="str">
            <v>76041</v>
          </cell>
          <cell r="D54484" t="str">
            <v>Ansermanuevo</v>
          </cell>
        </row>
        <row r="54485">
          <cell r="C54485" t="str">
            <v>76041</v>
          </cell>
          <cell r="D54485" t="str">
            <v>Ansermanuevo</v>
          </cell>
        </row>
        <row r="54486">
          <cell r="C54486" t="str">
            <v>76041</v>
          </cell>
          <cell r="D54486" t="str">
            <v>Ansermanuevo</v>
          </cell>
        </row>
        <row r="54487">
          <cell r="C54487" t="str">
            <v>76041</v>
          </cell>
          <cell r="D54487" t="str">
            <v>Ansermanuevo</v>
          </cell>
        </row>
        <row r="54488">
          <cell r="C54488" t="str">
            <v>76041</v>
          </cell>
          <cell r="D54488" t="str">
            <v>Ansermanuevo</v>
          </cell>
        </row>
        <row r="54489">
          <cell r="C54489" t="str">
            <v>76041</v>
          </cell>
          <cell r="D54489" t="str">
            <v>Ansermanuevo</v>
          </cell>
        </row>
        <row r="54490">
          <cell r="C54490" t="str">
            <v>76041</v>
          </cell>
          <cell r="D54490" t="str">
            <v>Ansermanuevo</v>
          </cell>
        </row>
        <row r="54491">
          <cell r="C54491" t="str">
            <v>76041</v>
          </cell>
          <cell r="D54491" t="str">
            <v>Ansermanuevo</v>
          </cell>
        </row>
        <row r="54492">
          <cell r="C54492" t="str">
            <v>76041</v>
          </cell>
          <cell r="D54492" t="str">
            <v>Ansermanuevo</v>
          </cell>
        </row>
        <row r="54493">
          <cell r="C54493" t="str">
            <v>76041</v>
          </cell>
          <cell r="D54493" t="str">
            <v>Ansermanuevo</v>
          </cell>
        </row>
        <row r="54494">
          <cell r="C54494" t="str">
            <v>76041</v>
          </cell>
          <cell r="D54494" t="str">
            <v>Ansermanuevo</v>
          </cell>
        </row>
        <row r="54495">
          <cell r="C54495" t="str">
            <v>76041</v>
          </cell>
          <cell r="D54495" t="str">
            <v>Ansermanuevo</v>
          </cell>
        </row>
        <row r="54496">
          <cell r="C54496" t="str">
            <v>76041</v>
          </cell>
          <cell r="D54496" t="str">
            <v>Ansermanuevo</v>
          </cell>
        </row>
        <row r="54497">
          <cell r="C54497" t="str">
            <v>76041</v>
          </cell>
          <cell r="D54497" t="str">
            <v>Ansermanuevo</v>
          </cell>
        </row>
        <row r="54498">
          <cell r="C54498" t="str">
            <v>76041</v>
          </cell>
          <cell r="D54498" t="str">
            <v>Ansermanuevo</v>
          </cell>
        </row>
        <row r="54499">
          <cell r="C54499" t="str">
            <v>76054</v>
          </cell>
          <cell r="D54499" t="str">
            <v>Argelia</v>
          </cell>
        </row>
        <row r="54500">
          <cell r="C54500" t="str">
            <v>76054</v>
          </cell>
          <cell r="D54500" t="str">
            <v>Argelia</v>
          </cell>
        </row>
        <row r="54501">
          <cell r="C54501" t="str">
            <v>76054</v>
          </cell>
          <cell r="D54501" t="str">
            <v>Argelia</v>
          </cell>
        </row>
        <row r="54502">
          <cell r="C54502" t="str">
            <v>76054</v>
          </cell>
          <cell r="D54502" t="str">
            <v>Argelia</v>
          </cell>
        </row>
        <row r="54503">
          <cell r="C54503" t="str">
            <v>76054</v>
          </cell>
          <cell r="D54503" t="str">
            <v>Argelia</v>
          </cell>
        </row>
        <row r="54504">
          <cell r="C54504" t="str">
            <v>76054</v>
          </cell>
          <cell r="D54504" t="str">
            <v>Argelia</v>
          </cell>
        </row>
        <row r="54505">
          <cell r="C54505" t="str">
            <v>76054</v>
          </cell>
          <cell r="D54505" t="str">
            <v>Argelia</v>
          </cell>
        </row>
        <row r="54506">
          <cell r="C54506" t="str">
            <v>76054</v>
          </cell>
          <cell r="D54506" t="str">
            <v>Argelia</v>
          </cell>
        </row>
        <row r="54507">
          <cell r="C54507" t="str">
            <v>76054</v>
          </cell>
          <cell r="D54507" t="str">
            <v>Argelia</v>
          </cell>
        </row>
        <row r="54508">
          <cell r="C54508" t="str">
            <v>76054</v>
          </cell>
          <cell r="D54508" t="str">
            <v>Argelia</v>
          </cell>
        </row>
        <row r="54509">
          <cell r="C54509" t="str">
            <v>76054</v>
          </cell>
          <cell r="D54509" t="str">
            <v>Argelia</v>
          </cell>
        </row>
        <row r="54510">
          <cell r="C54510" t="str">
            <v>76054</v>
          </cell>
          <cell r="D54510" t="str">
            <v>Argelia</v>
          </cell>
        </row>
        <row r="54511">
          <cell r="C54511" t="str">
            <v>76054</v>
          </cell>
          <cell r="D54511" t="str">
            <v>Argelia</v>
          </cell>
        </row>
        <row r="54512">
          <cell r="C54512" t="str">
            <v>76054</v>
          </cell>
          <cell r="D54512" t="str">
            <v>Argelia</v>
          </cell>
        </row>
        <row r="54513">
          <cell r="C54513" t="str">
            <v>76054</v>
          </cell>
          <cell r="D54513" t="str">
            <v>Argelia</v>
          </cell>
        </row>
        <row r="54514">
          <cell r="C54514" t="str">
            <v>76054</v>
          </cell>
          <cell r="D54514" t="str">
            <v>Argelia</v>
          </cell>
        </row>
        <row r="54515">
          <cell r="C54515" t="str">
            <v>76054</v>
          </cell>
          <cell r="D54515" t="str">
            <v>Argelia</v>
          </cell>
        </row>
        <row r="54516">
          <cell r="C54516" t="str">
            <v>76054</v>
          </cell>
          <cell r="D54516" t="str">
            <v>Argelia</v>
          </cell>
        </row>
        <row r="54517">
          <cell r="C54517" t="str">
            <v>76054</v>
          </cell>
          <cell r="D54517" t="str">
            <v>Argelia</v>
          </cell>
        </row>
        <row r="54518">
          <cell r="C54518" t="str">
            <v>76054</v>
          </cell>
          <cell r="D54518" t="str">
            <v>Argelia</v>
          </cell>
        </row>
        <row r="54519">
          <cell r="C54519" t="str">
            <v>76054</v>
          </cell>
          <cell r="D54519" t="str">
            <v>Argelia</v>
          </cell>
        </row>
        <row r="54520">
          <cell r="C54520" t="str">
            <v>76054</v>
          </cell>
          <cell r="D54520" t="str">
            <v>Argelia</v>
          </cell>
        </row>
        <row r="54521">
          <cell r="C54521" t="str">
            <v>76054</v>
          </cell>
          <cell r="D54521" t="str">
            <v>Argelia</v>
          </cell>
        </row>
        <row r="54522">
          <cell r="C54522" t="str">
            <v>76054</v>
          </cell>
          <cell r="D54522" t="str">
            <v>Argelia</v>
          </cell>
        </row>
        <row r="54523">
          <cell r="C54523" t="str">
            <v>76054</v>
          </cell>
          <cell r="D54523" t="str">
            <v>Argelia</v>
          </cell>
        </row>
        <row r="54524">
          <cell r="C54524" t="str">
            <v>76054</v>
          </cell>
          <cell r="D54524" t="str">
            <v>Argelia</v>
          </cell>
        </row>
        <row r="54525">
          <cell r="C54525" t="str">
            <v>76054</v>
          </cell>
          <cell r="D54525" t="str">
            <v>Argelia</v>
          </cell>
        </row>
        <row r="54526">
          <cell r="C54526" t="str">
            <v>76054</v>
          </cell>
          <cell r="D54526" t="str">
            <v>Argelia</v>
          </cell>
        </row>
        <row r="54527">
          <cell r="C54527" t="str">
            <v>76054</v>
          </cell>
          <cell r="D54527" t="str">
            <v>Argelia</v>
          </cell>
        </row>
        <row r="54528">
          <cell r="C54528" t="str">
            <v>76054</v>
          </cell>
          <cell r="D54528" t="str">
            <v>Argelia</v>
          </cell>
        </row>
        <row r="54529">
          <cell r="C54529" t="str">
            <v>76054</v>
          </cell>
          <cell r="D54529" t="str">
            <v>Argelia</v>
          </cell>
        </row>
        <row r="54530">
          <cell r="C54530" t="str">
            <v>76054</v>
          </cell>
          <cell r="D54530" t="str">
            <v>Argelia</v>
          </cell>
        </row>
        <row r="54531">
          <cell r="C54531" t="str">
            <v>76054</v>
          </cell>
          <cell r="D54531" t="str">
            <v>Argelia</v>
          </cell>
        </row>
        <row r="54532">
          <cell r="C54532" t="str">
            <v>76054</v>
          </cell>
          <cell r="D54532" t="str">
            <v>Argelia</v>
          </cell>
        </row>
        <row r="54533">
          <cell r="C54533" t="str">
            <v>76054</v>
          </cell>
          <cell r="D54533" t="str">
            <v>Argelia</v>
          </cell>
        </row>
        <row r="54534">
          <cell r="C54534" t="str">
            <v>76054</v>
          </cell>
          <cell r="D54534" t="str">
            <v>Argelia</v>
          </cell>
        </row>
        <row r="54535">
          <cell r="C54535" t="str">
            <v>76054</v>
          </cell>
          <cell r="D54535" t="str">
            <v>Argelia</v>
          </cell>
        </row>
        <row r="54536">
          <cell r="C54536" t="str">
            <v>76054</v>
          </cell>
          <cell r="D54536" t="str">
            <v>Argelia</v>
          </cell>
        </row>
        <row r="54537">
          <cell r="C54537" t="str">
            <v>76054</v>
          </cell>
          <cell r="D54537" t="str">
            <v>Argelia</v>
          </cell>
        </row>
        <row r="54538">
          <cell r="C54538" t="str">
            <v>76054</v>
          </cell>
          <cell r="D54538" t="str">
            <v>Argelia</v>
          </cell>
        </row>
        <row r="54539">
          <cell r="C54539" t="str">
            <v>76054</v>
          </cell>
          <cell r="D54539" t="str">
            <v>Argelia</v>
          </cell>
        </row>
        <row r="54540">
          <cell r="C54540" t="str">
            <v>76054</v>
          </cell>
          <cell r="D54540" t="str">
            <v>Argelia</v>
          </cell>
        </row>
        <row r="54541">
          <cell r="C54541" t="str">
            <v>76054</v>
          </cell>
          <cell r="D54541" t="str">
            <v>Argelia</v>
          </cell>
        </row>
        <row r="54542">
          <cell r="C54542" t="str">
            <v>76054</v>
          </cell>
          <cell r="D54542" t="str">
            <v>Argelia</v>
          </cell>
        </row>
        <row r="54543">
          <cell r="C54543" t="str">
            <v>76054</v>
          </cell>
          <cell r="D54543" t="str">
            <v>Argelia</v>
          </cell>
        </row>
        <row r="54544">
          <cell r="C54544" t="str">
            <v>76054</v>
          </cell>
          <cell r="D54544" t="str">
            <v>Argelia</v>
          </cell>
        </row>
        <row r="54545">
          <cell r="C54545" t="str">
            <v>76054</v>
          </cell>
          <cell r="D54545" t="str">
            <v>Argelia</v>
          </cell>
        </row>
        <row r="54546">
          <cell r="C54546" t="str">
            <v>76054</v>
          </cell>
          <cell r="D54546" t="str">
            <v>Argelia</v>
          </cell>
        </row>
        <row r="54547">
          <cell r="C54547" t="str">
            <v>76054</v>
          </cell>
          <cell r="D54547" t="str">
            <v>Argelia</v>
          </cell>
        </row>
        <row r="54548">
          <cell r="C54548" t="str">
            <v>76054</v>
          </cell>
          <cell r="D54548" t="str">
            <v>Argelia</v>
          </cell>
        </row>
        <row r="54549">
          <cell r="C54549" t="str">
            <v>76054</v>
          </cell>
          <cell r="D54549" t="str">
            <v>Argelia</v>
          </cell>
        </row>
        <row r="54550">
          <cell r="C54550" t="str">
            <v>76054</v>
          </cell>
          <cell r="D54550" t="str">
            <v>Argelia</v>
          </cell>
        </row>
        <row r="54551">
          <cell r="C54551" t="str">
            <v>76054</v>
          </cell>
          <cell r="D54551" t="str">
            <v>Argelia</v>
          </cell>
        </row>
        <row r="54552">
          <cell r="C54552" t="str">
            <v>76054</v>
          </cell>
          <cell r="D54552" t="str">
            <v>Argelia</v>
          </cell>
        </row>
        <row r="54553">
          <cell r="C54553" t="str">
            <v>76100</v>
          </cell>
          <cell r="D54553" t="str">
            <v>Bolívar</v>
          </cell>
        </row>
        <row r="54554">
          <cell r="C54554" t="str">
            <v>76100</v>
          </cell>
          <cell r="D54554" t="str">
            <v>Bolívar</v>
          </cell>
        </row>
        <row r="54555">
          <cell r="C54555" t="str">
            <v>76100</v>
          </cell>
          <cell r="D54555" t="str">
            <v>Bolívar</v>
          </cell>
        </row>
        <row r="54556">
          <cell r="C54556" t="str">
            <v>76100</v>
          </cell>
          <cell r="D54556" t="str">
            <v>Bolívar</v>
          </cell>
        </row>
        <row r="54557">
          <cell r="C54557" t="str">
            <v>76100</v>
          </cell>
          <cell r="D54557" t="str">
            <v>Bolívar</v>
          </cell>
        </row>
        <row r="54558">
          <cell r="C54558" t="str">
            <v>76100</v>
          </cell>
          <cell r="D54558" t="str">
            <v>Bolívar</v>
          </cell>
        </row>
        <row r="54559">
          <cell r="C54559" t="str">
            <v>76100</v>
          </cell>
          <cell r="D54559" t="str">
            <v>Bolívar</v>
          </cell>
        </row>
        <row r="54560">
          <cell r="C54560" t="str">
            <v>76100</v>
          </cell>
          <cell r="D54560" t="str">
            <v>Bolívar</v>
          </cell>
        </row>
        <row r="54561">
          <cell r="C54561" t="str">
            <v>76100</v>
          </cell>
          <cell r="D54561" t="str">
            <v>Bolívar</v>
          </cell>
        </row>
        <row r="54562">
          <cell r="C54562" t="str">
            <v>76100</v>
          </cell>
          <cell r="D54562" t="str">
            <v>Bolívar</v>
          </cell>
        </row>
        <row r="54563">
          <cell r="C54563" t="str">
            <v>76100</v>
          </cell>
          <cell r="D54563" t="str">
            <v>Bolívar</v>
          </cell>
        </row>
        <row r="54564">
          <cell r="C54564" t="str">
            <v>76100</v>
          </cell>
          <cell r="D54564" t="str">
            <v>Bolívar</v>
          </cell>
        </row>
        <row r="54565">
          <cell r="C54565" t="str">
            <v>76100</v>
          </cell>
          <cell r="D54565" t="str">
            <v>Bolívar</v>
          </cell>
        </row>
        <row r="54566">
          <cell r="C54566" t="str">
            <v>76100</v>
          </cell>
          <cell r="D54566" t="str">
            <v>Bolívar</v>
          </cell>
        </row>
        <row r="54567">
          <cell r="C54567" t="str">
            <v>76100</v>
          </cell>
          <cell r="D54567" t="str">
            <v>Bolívar</v>
          </cell>
        </row>
        <row r="54568">
          <cell r="C54568" t="str">
            <v>76100</v>
          </cell>
          <cell r="D54568" t="str">
            <v>Bolívar</v>
          </cell>
        </row>
        <row r="54569">
          <cell r="C54569" t="str">
            <v>76100</v>
          </cell>
          <cell r="D54569" t="str">
            <v>Bolívar</v>
          </cell>
        </row>
        <row r="54570">
          <cell r="C54570" t="str">
            <v>76100</v>
          </cell>
          <cell r="D54570" t="str">
            <v>Bolívar</v>
          </cell>
        </row>
        <row r="54571">
          <cell r="C54571" t="str">
            <v>76100</v>
          </cell>
          <cell r="D54571" t="str">
            <v>Bolívar</v>
          </cell>
        </row>
        <row r="54572">
          <cell r="C54572" t="str">
            <v>76100</v>
          </cell>
          <cell r="D54572" t="str">
            <v>Bolívar</v>
          </cell>
        </row>
        <row r="54573">
          <cell r="C54573" t="str">
            <v>76100</v>
          </cell>
          <cell r="D54573" t="str">
            <v>Bolívar</v>
          </cell>
        </row>
        <row r="54574">
          <cell r="C54574" t="str">
            <v>76100</v>
          </cell>
          <cell r="D54574" t="str">
            <v>Bolívar</v>
          </cell>
        </row>
        <row r="54575">
          <cell r="C54575" t="str">
            <v>76100</v>
          </cell>
          <cell r="D54575" t="str">
            <v>Bolívar</v>
          </cell>
        </row>
        <row r="54576">
          <cell r="C54576" t="str">
            <v>76100</v>
          </cell>
          <cell r="D54576" t="str">
            <v>Bolívar</v>
          </cell>
        </row>
        <row r="54577">
          <cell r="C54577" t="str">
            <v>76100</v>
          </cell>
          <cell r="D54577" t="str">
            <v>Bolívar</v>
          </cell>
        </row>
        <row r="54578">
          <cell r="C54578" t="str">
            <v>76100</v>
          </cell>
          <cell r="D54578" t="str">
            <v>Bolívar</v>
          </cell>
        </row>
        <row r="54579">
          <cell r="C54579" t="str">
            <v>76100</v>
          </cell>
          <cell r="D54579" t="str">
            <v>Bolívar</v>
          </cell>
        </row>
        <row r="54580">
          <cell r="C54580" t="str">
            <v>76100</v>
          </cell>
          <cell r="D54580" t="str">
            <v>Bolívar</v>
          </cell>
        </row>
        <row r="54581">
          <cell r="C54581" t="str">
            <v>76100</v>
          </cell>
          <cell r="D54581" t="str">
            <v>Bolívar</v>
          </cell>
        </row>
        <row r="54582">
          <cell r="C54582" t="str">
            <v>76100</v>
          </cell>
          <cell r="D54582" t="str">
            <v>Bolívar</v>
          </cell>
        </row>
        <row r="54583">
          <cell r="C54583" t="str">
            <v>76100</v>
          </cell>
          <cell r="D54583" t="str">
            <v>Bolívar</v>
          </cell>
        </row>
        <row r="54584">
          <cell r="C54584" t="str">
            <v>76100</v>
          </cell>
          <cell r="D54584" t="str">
            <v>Bolívar</v>
          </cell>
        </row>
        <row r="54585">
          <cell r="C54585" t="str">
            <v>76100</v>
          </cell>
          <cell r="D54585" t="str">
            <v>Bolívar</v>
          </cell>
        </row>
        <row r="54586">
          <cell r="C54586" t="str">
            <v>76100</v>
          </cell>
          <cell r="D54586" t="str">
            <v>Bolívar</v>
          </cell>
        </row>
        <row r="54587">
          <cell r="C54587" t="str">
            <v>76100</v>
          </cell>
          <cell r="D54587" t="str">
            <v>Bolívar</v>
          </cell>
        </row>
        <row r="54588">
          <cell r="C54588" t="str">
            <v>76100</v>
          </cell>
          <cell r="D54588" t="str">
            <v>Bolívar</v>
          </cell>
        </row>
        <row r="54589">
          <cell r="C54589" t="str">
            <v>76100</v>
          </cell>
          <cell r="D54589" t="str">
            <v>Bolívar</v>
          </cell>
        </row>
        <row r="54590">
          <cell r="C54590" t="str">
            <v>76100</v>
          </cell>
          <cell r="D54590" t="str">
            <v>Bolívar</v>
          </cell>
        </row>
        <row r="54591">
          <cell r="C54591" t="str">
            <v>76100</v>
          </cell>
          <cell r="D54591" t="str">
            <v>Bolívar</v>
          </cell>
        </row>
        <row r="54592">
          <cell r="C54592" t="str">
            <v>76100</v>
          </cell>
          <cell r="D54592" t="str">
            <v>Bolívar</v>
          </cell>
        </row>
        <row r="54593">
          <cell r="C54593" t="str">
            <v>76100</v>
          </cell>
          <cell r="D54593" t="str">
            <v>Bolívar</v>
          </cell>
        </row>
        <row r="54594">
          <cell r="C54594" t="str">
            <v>76100</v>
          </cell>
          <cell r="D54594" t="str">
            <v>Bolívar</v>
          </cell>
        </row>
        <row r="54595">
          <cell r="C54595" t="str">
            <v>76100</v>
          </cell>
          <cell r="D54595" t="str">
            <v>Bolívar</v>
          </cell>
        </row>
        <row r="54596">
          <cell r="C54596" t="str">
            <v>76100</v>
          </cell>
          <cell r="D54596" t="str">
            <v>Bolívar</v>
          </cell>
        </row>
        <row r="54597">
          <cell r="C54597" t="str">
            <v>76100</v>
          </cell>
          <cell r="D54597" t="str">
            <v>Bolívar</v>
          </cell>
        </row>
        <row r="54598">
          <cell r="C54598" t="str">
            <v>76100</v>
          </cell>
          <cell r="D54598" t="str">
            <v>Bolívar</v>
          </cell>
        </row>
        <row r="54599">
          <cell r="C54599" t="str">
            <v>76100</v>
          </cell>
          <cell r="D54599" t="str">
            <v>Bolívar</v>
          </cell>
        </row>
        <row r="54600">
          <cell r="C54600" t="str">
            <v>76100</v>
          </cell>
          <cell r="D54600" t="str">
            <v>Bolívar</v>
          </cell>
        </row>
        <row r="54601">
          <cell r="C54601" t="str">
            <v>76100</v>
          </cell>
          <cell r="D54601" t="str">
            <v>Bolívar</v>
          </cell>
        </row>
        <row r="54602">
          <cell r="C54602" t="str">
            <v>76100</v>
          </cell>
          <cell r="D54602" t="str">
            <v>Bolívar</v>
          </cell>
        </row>
        <row r="54603">
          <cell r="C54603" t="str">
            <v>76100</v>
          </cell>
          <cell r="D54603" t="str">
            <v>Bolívar</v>
          </cell>
        </row>
        <row r="54604">
          <cell r="C54604" t="str">
            <v>76100</v>
          </cell>
          <cell r="D54604" t="str">
            <v>Bolívar</v>
          </cell>
        </row>
        <row r="54605">
          <cell r="C54605" t="str">
            <v>76100</v>
          </cell>
          <cell r="D54605" t="str">
            <v>Bolívar</v>
          </cell>
        </row>
        <row r="54606">
          <cell r="C54606" t="str">
            <v>76100</v>
          </cell>
          <cell r="D54606" t="str">
            <v>Bolívar</v>
          </cell>
        </row>
        <row r="54607">
          <cell r="C54607" t="str">
            <v>76109</v>
          </cell>
          <cell r="D54607" t="str">
            <v>Buenaventura</v>
          </cell>
        </row>
        <row r="54608">
          <cell r="C54608" t="str">
            <v>76109</v>
          </cell>
          <cell r="D54608" t="str">
            <v>Buenaventura</v>
          </cell>
        </row>
        <row r="54609">
          <cell r="C54609" t="str">
            <v>76109</v>
          </cell>
          <cell r="D54609" t="str">
            <v>Buenaventura</v>
          </cell>
        </row>
        <row r="54610">
          <cell r="C54610" t="str">
            <v>76109</v>
          </cell>
          <cell r="D54610" t="str">
            <v>Buenaventura</v>
          </cell>
        </row>
        <row r="54611">
          <cell r="C54611" t="str">
            <v>76109</v>
          </cell>
          <cell r="D54611" t="str">
            <v>Buenaventura</v>
          </cell>
        </row>
        <row r="54612">
          <cell r="C54612" t="str">
            <v>76109</v>
          </cell>
          <cell r="D54612" t="str">
            <v>Buenaventura</v>
          </cell>
        </row>
        <row r="54613">
          <cell r="C54613" t="str">
            <v>76109</v>
          </cell>
          <cell r="D54613" t="str">
            <v>Buenaventura</v>
          </cell>
        </row>
        <row r="54614">
          <cell r="C54614" t="str">
            <v>76109</v>
          </cell>
          <cell r="D54614" t="str">
            <v>Buenaventura</v>
          </cell>
        </row>
        <row r="54615">
          <cell r="C54615" t="str">
            <v>76109</v>
          </cell>
          <cell r="D54615" t="str">
            <v>Buenaventura</v>
          </cell>
        </row>
        <row r="54616">
          <cell r="C54616" t="str">
            <v>76109</v>
          </cell>
          <cell r="D54616" t="str">
            <v>Buenaventura</v>
          </cell>
        </row>
        <row r="54617">
          <cell r="C54617" t="str">
            <v>76109</v>
          </cell>
          <cell r="D54617" t="str">
            <v>Buenaventura</v>
          </cell>
        </row>
        <row r="54618">
          <cell r="C54618" t="str">
            <v>76109</v>
          </cell>
          <cell r="D54618" t="str">
            <v>Buenaventura</v>
          </cell>
        </row>
        <row r="54619">
          <cell r="C54619" t="str">
            <v>76109</v>
          </cell>
          <cell r="D54619" t="str">
            <v>Buenaventura</v>
          </cell>
        </row>
        <row r="54620">
          <cell r="C54620" t="str">
            <v>76109</v>
          </cell>
          <cell r="D54620" t="str">
            <v>Buenaventura</v>
          </cell>
        </row>
        <row r="54621">
          <cell r="C54621" t="str">
            <v>76109</v>
          </cell>
          <cell r="D54621" t="str">
            <v>Buenaventura</v>
          </cell>
        </row>
        <row r="54622">
          <cell r="C54622" t="str">
            <v>76109</v>
          </cell>
          <cell r="D54622" t="str">
            <v>Buenaventura</v>
          </cell>
        </row>
        <row r="54623">
          <cell r="C54623" t="str">
            <v>76109</v>
          </cell>
          <cell r="D54623" t="str">
            <v>Buenaventura</v>
          </cell>
        </row>
        <row r="54624">
          <cell r="C54624" t="str">
            <v>76109</v>
          </cell>
          <cell r="D54624" t="str">
            <v>Buenaventura</v>
          </cell>
        </row>
        <row r="54625">
          <cell r="C54625" t="str">
            <v>76109</v>
          </cell>
          <cell r="D54625" t="str">
            <v>Buenaventura</v>
          </cell>
        </row>
        <row r="54626">
          <cell r="C54626" t="str">
            <v>76109</v>
          </cell>
          <cell r="D54626" t="str">
            <v>Buenaventura</v>
          </cell>
        </row>
        <row r="54627">
          <cell r="C54627" t="str">
            <v>76109</v>
          </cell>
          <cell r="D54627" t="str">
            <v>Buenaventura</v>
          </cell>
        </row>
        <row r="54628">
          <cell r="C54628" t="str">
            <v>76109</v>
          </cell>
          <cell r="D54628" t="str">
            <v>Buenaventura</v>
          </cell>
        </row>
        <row r="54629">
          <cell r="C54629" t="str">
            <v>76109</v>
          </cell>
          <cell r="D54629" t="str">
            <v>Buenaventura</v>
          </cell>
        </row>
        <row r="54630">
          <cell r="C54630" t="str">
            <v>76109</v>
          </cell>
          <cell r="D54630" t="str">
            <v>Buenaventura</v>
          </cell>
        </row>
        <row r="54631">
          <cell r="C54631" t="str">
            <v>76109</v>
          </cell>
          <cell r="D54631" t="str">
            <v>Buenaventura</v>
          </cell>
        </row>
        <row r="54632">
          <cell r="C54632" t="str">
            <v>76109</v>
          </cell>
          <cell r="D54632" t="str">
            <v>Buenaventura</v>
          </cell>
        </row>
        <row r="54633">
          <cell r="C54633" t="str">
            <v>76109</v>
          </cell>
          <cell r="D54633" t="str">
            <v>Buenaventura</v>
          </cell>
        </row>
        <row r="54634">
          <cell r="C54634" t="str">
            <v>76109</v>
          </cell>
          <cell r="D54634" t="str">
            <v>Buenaventura</v>
          </cell>
        </row>
        <row r="54635">
          <cell r="C54635" t="str">
            <v>76109</v>
          </cell>
          <cell r="D54635" t="str">
            <v>Buenaventura</v>
          </cell>
        </row>
        <row r="54636">
          <cell r="C54636" t="str">
            <v>76109</v>
          </cell>
          <cell r="D54636" t="str">
            <v>Buenaventura</v>
          </cell>
        </row>
        <row r="54637">
          <cell r="C54637" t="str">
            <v>76109</v>
          </cell>
          <cell r="D54637" t="str">
            <v>Buenaventura</v>
          </cell>
        </row>
        <row r="54638">
          <cell r="C54638" t="str">
            <v>76109</v>
          </cell>
          <cell r="D54638" t="str">
            <v>Buenaventura</v>
          </cell>
        </row>
        <row r="54639">
          <cell r="C54639" t="str">
            <v>76109</v>
          </cell>
          <cell r="D54639" t="str">
            <v>Buenaventura</v>
          </cell>
        </row>
        <row r="54640">
          <cell r="C54640" t="str">
            <v>76109</v>
          </cell>
          <cell r="D54640" t="str">
            <v>Buenaventura</v>
          </cell>
        </row>
        <row r="54641">
          <cell r="C54641" t="str">
            <v>76109</v>
          </cell>
          <cell r="D54641" t="str">
            <v>Buenaventura</v>
          </cell>
        </row>
        <row r="54642">
          <cell r="C54642" t="str">
            <v>76109</v>
          </cell>
          <cell r="D54642" t="str">
            <v>Buenaventura</v>
          </cell>
        </row>
        <row r="54643">
          <cell r="C54643" t="str">
            <v>76109</v>
          </cell>
          <cell r="D54643" t="str">
            <v>Buenaventura</v>
          </cell>
        </row>
        <row r="54644">
          <cell r="C54644" t="str">
            <v>76109</v>
          </cell>
          <cell r="D54644" t="str">
            <v>Buenaventura</v>
          </cell>
        </row>
        <row r="54645">
          <cell r="C54645" t="str">
            <v>76109</v>
          </cell>
          <cell r="D54645" t="str">
            <v>Buenaventura</v>
          </cell>
        </row>
        <row r="54646">
          <cell r="C54646" t="str">
            <v>76109</v>
          </cell>
          <cell r="D54646" t="str">
            <v>Buenaventura</v>
          </cell>
        </row>
        <row r="54647">
          <cell r="C54647" t="str">
            <v>76109</v>
          </cell>
          <cell r="D54647" t="str">
            <v>Buenaventura</v>
          </cell>
        </row>
        <row r="54648">
          <cell r="C54648" t="str">
            <v>76109</v>
          </cell>
          <cell r="D54648" t="str">
            <v>Buenaventura</v>
          </cell>
        </row>
        <row r="54649">
          <cell r="C54649" t="str">
            <v>76109</v>
          </cell>
          <cell r="D54649" t="str">
            <v>Buenaventura</v>
          </cell>
        </row>
        <row r="54650">
          <cell r="C54650" t="str">
            <v>76109</v>
          </cell>
          <cell r="D54650" t="str">
            <v>Buenaventura</v>
          </cell>
        </row>
        <row r="54651">
          <cell r="C54651" t="str">
            <v>76109</v>
          </cell>
          <cell r="D54651" t="str">
            <v>Buenaventura</v>
          </cell>
        </row>
        <row r="54652">
          <cell r="C54652" t="str">
            <v>76109</v>
          </cell>
          <cell r="D54652" t="str">
            <v>Buenaventura</v>
          </cell>
        </row>
        <row r="54653">
          <cell r="C54653" t="str">
            <v>76109</v>
          </cell>
          <cell r="D54653" t="str">
            <v>Buenaventura</v>
          </cell>
        </row>
        <row r="54654">
          <cell r="C54654" t="str">
            <v>76109</v>
          </cell>
          <cell r="D54654" t="str">
            <v>Buenaventura</v>
          </cell>
        </row>
        <row r="54655">
          <cell r="C54655" t="str">
            <v>76109</v>
          </cell>
          <cell r="D54655" t="str">
            <v>Buenaventura</v>
          </cell>
        </row>
        <row r="54656">
          <cell r="C54656" t="str">
            <v>76109</v>
          </cell>
          <cell r="D54656" t="str">
            <v>Buenaventura</v>
          </cell>
        </row>
        <row r="54657">
          <cell r="C54657" t="str">
            <v>76109</v>
          </cell>
          <cell r="D54657" t="str">
            <v>Buenaventura</v>
          </cell>
        </row>
        <row r="54658">
          <cell r="C54658" t="str">
            <v>76109</v>
          </cell>
          <cell r="D54658" t="str">
            <v>Buenaventura</v>
          </cell>
        </row>
        <row r="54659">
          <cell r="C54659" t="str">
            <v>76109</v>
          </cell>
          <cell r="D54659" t="str">
            <v>Buenaventura</v>
          </cell>
        </row>
        <row r="54660">
          <cell r="C54660" t="str">
            <v>76109</v>
          </cell>
          <cell r="D54660" t="str">
            <v>Buenaventura</v>
          </cell>
        </row>
        <row r="54661">
          <cell r="C54661" t="str">
            <v>76111</v>
          </cell>
          <cell r="D54661" t="str">
            <v>Guadalajara de Buga</v>
          </cell>
        </row>
        <row r="54662">
          <cell r="C54662" t="str">
            <v>76111</v>
          </cell>
          <cell r="D54662" t="str">
            <v>Guadalajara de Buga</v>
          </cell>
        </row>
        <row r="54663">
          <cell r="C54663" t="str">
            <v>76111</v>
          </cell>
          <cell r="D54663" t="str">
            <v>Guadalajara de Buga</v>
          </cell>
        </row>
        <row r="54664">
          <cell r="C54664" t="str">
            <v>76111</v>
          </cell>
          <cell r="D54664" t="str">
            <v>Guadalajara de Buga</v>
          </cell>
        </row>
        <row r="54665">
          <cell r="C54665" t="str">
            <v>76111</v>
          </cell>
          <cell r="D54665" t="str">
            <v>Guadalajara de Buga</v>
          </cell>
        </row>
        <row r="54666">
          <cell r="C54666" t="str">
            <v>76111</v>
          </cell>
          <cell r="D54666" t="str">
            <v>Guadalajara de Buga</v>
          </cell>
        </row>
        <row r="54667">
          <cell r="C54667" t="str">
            <v>76111</v>
          </cell>
          <cell r="D54667" t="str">
            <v>Guadalajara de Buga</v>
          </cell>
        </row>
        <row r="54668">
          <cell r="C54668" t="str">
            <v>76111</v>
          </cell>
          <cell r="D54668" t="str">
            <v>Guadalajara de Buga</v>
          </cell>
        </row>
        <row r="54669">
          <cell r="C54669" t="str">
            <v>76111</v>
          </cell>
          <cell r="D54669" t="str">
            <v>Guadalajara de Buga</v>
          </cell>
        </row>
        <row r="54670">
          <cell r="C54670" t="str">
            <v>76111</v>
          </cell>
          <cell r="D54670" t="str">
            <v>Guadalajara de Buga</v>
          </cell>
        </row>
        <row r="54671">
          <cell r="C54671" t="str">
            <v>76111</v>
          </cell>
          <cell r="D54671" t="str">
            <v>Guadalajara de Buga</v>
          </cell>
        </row>
        <row r="54672">
          <cell r="C54672" t="str">
            <v>76111</v>
          </cell>
          <cell r="D54672" t="str">
            <v>Guadalajara de Buga</v>
          </cell>
        </row>
        <row r="54673">
          <cell r="C54673" t="str">
            <v>76111</v>
          </cell>
          <cell r="D54673" t="str">
            <v>Guadalajara de Buga</v>
          </cell>
        </row>
        <row r="54674">
          <cell r="C54674" t="str">
            <v>76111</v>
          </cell>
          <cell r="D54674" t="str">
            <v>Guadalajara de Buga</v>
          </cell>
        </row>
        <row r="54675">
          <cell r="C54675" t="str">
            <v>76111</v>
          </cell>
          <cell r="D54675" t="str">
            <v>Guadalajara de Buga</v>
          </cell>
        </row>
        <row r="54676">
          <cell r="C54676" t="str">
            <v>76111</v>
          </cell>
          <cell r="D54676" t="str">
            <v>Guadalajara de Buga</v>
          </cell>
        </row>
        <row r="54677">
          <cell r="C54677" t="str">
            <v>76111</v>
          </cell>
          <cell r="D54677" t="str">
            <v>Guadalajara de Buga</v>
          </cell>
        </row>
        <row r="54678">
          <cell r="C54678" t="str">
            <v>76111</v>
          </cell>
          <cell r="D54678" t="str">
            <v>Guadalajara de Buga</v>
          </cell>
        </row>
        <row r="54679">
          <cell r="C54679" t="str">
            <v>76111</v>
          </cell>
          <cell r="D54679" t="str">
            <v>Guadalajara de Buga</v>
          </cell>
        </row>
        <row r="54680">
          <cell r="C54680" t="str">
            <v>76111</v>
          </cell>
          <cell r="D54680" t="str">
            <v>Guadalajara de Buga</v>
          </cell>
        </row>
        <row r="54681">
          <cell r="C54681" t="str">
            <v>76111</v>
          </cell>
          <cell r="D54681" t="str">
            <v>Guadalajara de Buga</v>
          </cell>
        </row>
        <row r="54682">
          <cell r="C54682" t="str">
            <v>76111</v>
          </cell>
          <cell r="D54682" t="str">
            <v>Guadalajara de Buga</v>
          </cell>
        </row>
        <row r="54683">
          <cell r="C54683" t="str">
            <v>76111</v>
          </cell>
          <cell r="D54683" t="str">
            <v>Guadalajara de Buga</v>
          </cell>
        </row>
        <row r="54684">
          <cell r="C54684" t="str">
            <v>76111</v>
          </cell>
          <cell r="D54684" t="str">
            <v>Guadalajara de Buga</v>
          </cell>
        </row>
        <row r="54685">
          <cell r="C54685" t="str">
            <v>76111</v>
          </cell>
          <cell r="D54685" t="str">
            <v>Guadalajara de Buga</v>
          </cell>
        </row>
        <row r="54686">
          <cell r="C54686" t="str">
            <v>76111</v>
          </cell>
          <cell r="D54686" t="str">
            <v>Guadalajara de Buga</v>
          </cell>
        </row>
        <row r="54687">
          <cell r="C54687" t="str">
            <v>76111</v>
          </cell>
          <cell r="D54687" t="str">
            <v>Guadalajara de Buga</v>
          </cell>
        </row>
        <row r="54688">
          <cell r="C54688" t="str">
            <v>76111</v>
          </cell>
          <cell r="D54688" t="str">
            <v>Guadalajara de Buga</v>
          </cell>
        </row>
        <row r="54689">
          <cell r="C54689" t="str">
            <v>76111</v>
          </cell>
          <cell r="D54689" t="str">
            <v>Guadalajara de Buga</v>
          </cell>
        </row>
        <row r="54690">
          <cell r="C54690" t="str">
            <v>76111</v>
          </cell>
          <cell r="D54690" t="str">
            <v>Guadalajara de Buga</v>
          </cell>
        </row>
        <row r="54691">
          <cell r="C54691" t="str">
            <v>76111</v>
          </cell>
          <cell r="D54691" t="str">
            <v>Guadalajara de Buga</v>
          </cell>
        </row>
        <row r="54692">
          <cell r="C54692" t="str">
            <v>76111</v>
          </cell>
          <cell r="D54692" t="str">
            <v>Guadalajara de Buga</v>
          </cell>
        </row>
        <row r="54693">
          <cell r="C54693" t="str">
            <v>76111</v>
          </cell>
          <cell r="D54693" t="str">
            <v>Guadalajara de Buga</v>
          </cell>
        </row>
        <row r="54694">
          <cell r="C54694" t="str">
            <v>76111</v>
          </cell>
          <cell r="D54694" t="str">
            <v>Guadalajara de Buga</v>
          </cell>
        </row>
        <row r="54695">
          <cell r="C54695" t="str">
            <v>76111</v>
          </cell>
          <cell r="D54695" t="str">
            <v>Guadalajara de Buga</v>
          </cell>
        </row>
        <row r="54696">
          <cell r="C54696" t="str">
            <v>76111</v>
          </cell>
          <cell r="D54696" t="str">
            <v>Guadalajara de Buga</v>
          </cell>
        </row>
        <row r="54697">
          <cell r="C54697" t="str">
            <v>76111</v>
          </cell>
          <cell r="D54697" t="str">
            <v>Guadalajara de Buga</v>
          </cell>
        </row>
        <row r="54698">
          <cell r="C54698" t="str">
            <v>76111</v>
          </cell>
          <cell r="D54698" t="str">
            <v>Guadalajara de Buga</v>
          </cell>
        </row>
        <row r="54699">
          <cell r="C54699" t="str">
            <v>76111</v>
          </cell>
          <cell r="D54699" t="str">
            <v>Guadalajara de Buga</v>
          </cell>
        </row>
        <row r="54700">
          <cell r="C54700" t="str">
            <v>76111</v>
          </cell>
          <cell r="D54700" t="str">
            <v>Guadalajara de Buga</v>
          </cell>
        </row>
        <row r="54701">
          <cell r="C54701" t="str">
            <v>76111</v>
          </cell>
          <cell r="D54701" t="str">
            <v>Guadalajara de Buga</v>
          </cell>
        </row>
        <row r="54702">
          <cell r="C54702" t="str">
            <v>76111</v>
          </cell>
          <cell r="D54702" t="str">
            <v>Guadalajara de Buga</v>
          </cell>
        </row>
        <row r="54703">
          <cell r="C54703" t="str">
            <v>76111</v>
          </cell>
          <cell r="D54703" t="str">
            <v>Guadalajara de Buga</v>
          </cell>
        </row>
        <row r="54704">
          <cell r="C54704" t="str">
            <v>76111</v>
          </cell>
          <cell r="D54704" t="str">
            <v>Guadalajara de Buga</v>
          </cell>
        </row>
        <row r="54705">
          <cell r="C54705" t="str">
            <v>76111</v>
          </cell>
          <cell r="D54705" t="str">
            <v>Guadalajara de Buga</v>
          </cell>
        </row>
        <row r="54706">
          <cell r="C54706" t="str">
            <v>76111</v>
          </cell>
          <cell r="D54706" t="str">
            <v>Guadalajara de Buga</v>
          </cell>
        </row>
        <row r="54707">
          <cell r="C54707" t="str">
            <v>76111</v>
          </cell>
          <cell r="D54707" t="str">
            <v>Guadalajara de Buga</v>
          </cell>
        </row>
        <row r="54708">
          <cell r="C54708" t="str">
            <v>76111</v>
          </cell>
          <cell r="D54708" t="str">
            <v>Guadalajara de Buga</v>
          </cell>
        </row>
        <row r="54709">
          <cell r="C54709" t="str">
            <v>76111</v>
          </cell>
          <cell r="D54709" t="str">
            <v>Guadalajara de Buga</v>
          </cell>
        </row>
        <row r="54710">
          <cell r="C54710" t="str">
            <v>76111</v>
          </cell>
          <cell r="D54710" t="str">
            <v>Guadalajara de Buga</v>
          </cell>
        </row>
        <row r="54711">
          <cell r="C54711" t="str">
            <v>76111</v>
          </cell>
          <cell r="D54711" t="str">
            <v>Guadalajara de Buga</v>
          </cell>
        </row>
        <row r="54712">
          <cell r="C54712" t="str">
            <v>76111</v>
          </cell>
          <cell r="D54712" t="str">
            <v>Guadalajara de Buga</v>
          </cell>
        </row>
        <row r="54713">
          <cell r="C54713" t="str">
            <v>76111</v>
          </cell>
          <cell r="D54713" t="str">
            <v>Guadalajara de Buga</v>
          </cell>
        </row>
        <row r="54714">
          <cell r="C54714" t="str">
            <v>76111</v>
          </cell>
          <cell r="D54714" t="str">
            <v>Guadalajara de Buga</v>
          </cell>
        </row>
        <row r="54715">
          <cell r="C54715" t="str">
            <v>76113</v>
          </cell>
          <cell r="D54715" t="str">
            <v>Bugalagrande</v>
          </cell>
        </row>
        <row r="54716">
          <cell r="C54716" t="str">
            <v>76113</v>
          </cell>
          <cell r="D54716" t="str">
            <v>Bugalagrande</v>
          </cell>
        </row>
        <row r="54717">
          <cell r="C54717" t="str">
            <v>76113</v>
          </cell>
          <cell r="D54717" t="str">
            <v>Bugalagrande</v>
          </cell>
        </row>
        <row r="54718">
          <cell r="C54718" t="str">
            <v>76113</v>
          </cell>
          <cell r="D54718" t="str">
            <v>Bugalagrande</v>
          </cell>
        </row>
        <row r="54719">
          <cell r="C54719" t="str">
            <v>76113</v>
          </cell>
          <cell r="D54719" t="str">
            <v>Bugalagrande</v>
          </cell>
        </row>
        <row r="54720">
          <cell r="C54720" t="str">
            <v>76113</v>
          </cell>
          <cell r="D54720" t="str">
            <v>Bugalagrande</v>
          </cell>
        </row>
        <row r="54721">
          <cell r="C54721" t="str">
            <v>76113</v>
          </cell>
          <cell r="D54721" t="str">
            <v>Bugalagrande</v>
          </cell>
        </row>
        <row r="54722">
          <cell r="C54722" t="str">
            <v>76113</v>
          </cell>
          <cell r="D54722" t="str">
            <v>Bugalagrande</v>
          </cell>
        </row>
        <row r="54723">
          <cell r="C54723" t="str">
            <v>76113</v>
          </cell>
          <cell r="D54723" t="str">
            <v>Bugalagrande</v>
          </cell>
        </row>
        <row r="54724">
          <cell r="C54724" t="str">
            <v>76113</v>
          </cell>
          <cell r="D54724" t="str">
            <v>Bugalagrande</v>
          </cell>
        </row>
        <row r="54725">
          <cell r="C54725" t="str">
            <v>76113</v>
          </cell>
          <cell r="D54725" t="str">
            <v>Bugalagrande</v>
          </cell>
        </row>
        <row r="54726">
          <cell r="C54726" t="str">
            <v>76113</v>
          </cell>
          <cell r="D54726" t="str">
            <v>Bugalagrande</v>
          </cell>
        </row>
        <row r="54727">
          <cell r="C54727" t="str">
            <v>76113</v>
          </cell>
          <cell r="D54727" t="str">
            <v>Bugalagrande</v>
          </cell>
        </row>
        <row r="54728">
          <cell r="C54728" t="str">
            <v>76113</v>
          </cell>
          <cell r="D54728" t="str">
            <v>Bugalagrande</v>
          </cell>
        </row>
        <row r="54729">
          <cell r="C54729" t="str">
            <v>76113</v>
          </cell>
          <cell r="D54729" t="str">
            <v>Bugalagrande</v>
          </cell>
        </row>
        <row r="54730">
          <cell r="C54730" t="str">
            <v>76113</v>
          </cell>
          <cell r="D54730" t="str">
            <v>Bugalagrande</v>
          </cell>
        </row>
        <row r="54731">
          <cell r="C54731" t="str">
            <v>76113</v>
          </cell>
          <cell r="D54731" t="str">
            <v>Bugalagrande</v>
          </cell>
        </row>
        <row r="54732">
          <cell r="C54732" t="str">
            <v>76113</v>
          </cell>
          <cell r="D54732" t="str">
            <v>Bugalagrande</v>
          </cell>
        </row>
        <row r="54733">
          <cell r="C54733" t="str">
            <v>76113</v>
          </cell>
          <cell r="D54733" t="str">
            <v>Bugalagrande</v>
          </cell>
        </row>
        <row r="54734">
          <cell r="C54734" t="str">
            <v>76113</v>
          </cell>
          <cell r="D54734" t="str">
            <v>Bugalagrande</v>
          </cell>
        </row>
        <row r="54735">
          <cell r="C54735" t="str">
            <v>76113</v>
          </cell>
          <cell r="D54735" t="str">
            <v>Bugalagrande</v>
          </cell>
        </row>
        <row r="54736">
          <cell r="C54736" t="str">
            <v>76113</v>
          </cell>
          <cell r="D54736" t="str">
            <v>Bugalagrande</v>
          </cell>
        </row>
        <row r="54737">
          <cell r="C54737" t="str">
            <v>76113</v>
          </cell>
          <cell r="D54737" t="str">
            <v>Bugalagrande</v>
          </cell>
        </row>
        <row r="54738">
          <cell r="C54738" t="str">
            <v>76113</v>
          </cell>
          <cell r="D54738" t="str">
            <v>Bugalagrande</v>
          </cell>
        </row>
        <row r="54739">
          <cell r="C54739" t="str">
            <v>76113</v>
          </cell>
          <cell r="D54739" t="str">
            <v>Bugalagrande</v>
          </cell>
        </row>
        <row r="54740">
          <cell r="C54740" t="str">
            <v>76113</v>
          </cell>
          <cell r="D54740" t="str">
            <v>Bugalagrande</v>
          </cell>
        </row>
        <row r="54741">
          <cell r="C54741" t="str">
            <v>76113</v>
          </cell>
          <cell r="D54741" t="str">
            <v>Bugalagrande</v>
          </cell>
        </row>
        <row r="54742">
          <cell r="C54742" t="str">
            <v>76113</v>
          </cell>
          <cell r="D54742" t="str">
            <v>Bugalagrande</v>
          </cell>
        </row>
        <row r="54743">
          <cell r="C54743" t="str">
            <v>76113</v>
          </cell>
          <cell r="D54743" t="str">
            <v>Bugalagrande</v>
          </cell>
        </row>
        <row r="54744">
          <cell r="C54744" t="str">
            <v>76113</v>
          </cell>
          <cell r="D54744" t="str">
            <v>Bugalagrande</v>
          </cell>
        </row>
        <row r="54745">
          <cell r="C54745" t="str">
            <v>76113</v>
          </cell>
          <cell r="D54745" t="str">
            <v>Bugalagrande</v>
          </cell>
        </row>
        <row r="54746">
          <cell r="C54746" t="str">
            <v>76113</v>
          </cell>
          <cell r="D54746" t="str">
            <v>Bugalagrande</v>
          </cell>
        </row>
        <row r="54747">
          <cell r="C54747" t="str">
            <v>76113</v>
          </cell>
          <cell r="D54747" t="str">
            <v>Bugalagrande</v>
          </cell>
        </row>
        <row r="54748">
          <cell r="C54748" t="str">
            <v>76113</v>
          </cell>
          <cell r="D54748" t="str">
            <v>Bugalagrande</v>
          </cell>
        </row>
        <row r="54749">
          <cell r="C54749" t="str">
            <v>76113</v>
          </cell>
          <cell r="D54749" t="str">
            <v>Bugalagrande</v>
          </cell>
        </row>
        <row r="54750">
          <cell r="C54750" t="str">
            <v>76113</v>
          </cell>
          <cell r="D54750" t="str">
            <v>Bugalagrande</v>
          </cell>
        </row>
        <row r="54751">
          <cell r="C54751" t="str">
            <v>76113</v>
          </cell>
          <cell r="D54751" t="str">
            <v>Bugalagrande</v>
          </cell>
        </row>
        <row r="54752">
          <cell r="C54752" t="str">
            <v>76113</v>
          </cell>
          <cell r="D54752" t="str">
            <v>Bugalagrande</v>
          </cell>
        </row>
        <row r="54753">
          <cell r="C54753" t="str">
            <v>76113</v>
          </cell>
          <cell r="D54753" t="str">
            <v>Bugalagrande</v>
          </cell>
        </row>
        <row r="54754">
          <cell r="C54754" t="str">
            <v>76113</v>
          </cell>
          <cell r="D54754" t="str">
            <v>Bugalagrande</v>
          </cell>
        </row>
        <row r="54755">
          <cell r="C54755" t="str">
            <v>76113</v>
          </cell>
          <cell r="D54755" t="str">
            <v>Bugalagrande</v>
          </cell>
        </row>
        <row r="54756">
          <cell r="C54756" t="str">
            <v>76113</v>
          </cell>
          <cell r="D54756" t="str">
            <v>Bugalagrande</v>
          </cell>
        </row>
        <row r="54757">
          <cell r="C54757" t="str">
            <v>76113</v>
          </cell>
          <cell r="D54757" t="str">
            <v>Bugalagrande</v>
          </cell>
        </row>
        <row r="54758">
          <cell r="C54758" t="str">
            <v>76113</v>
          </cell>
          <cell r="D54758" t="str">
            <v>Bugalagrande</v>
          </cell>
        </row>
        <row r="54759">
          <cell r="C54759" t="str">
            <v>76113</v>
          </cell>
          <cell r="D54759" t="str">
            <v>Bugalagrande</v>
          </cell>
        </row>
        <row r="54760">
          <cell r="C54760" t="str">
            <v>76113</v>
          </cell>
          <cell r="D54760" t="str">
            <v>Bugalagrande</v>
          </cell>
        </row>
        <row r="54761">
          <cell r="C54761" t="str">
            <v>76113</v>
          </cell>
          <cell r="D54761" t="str">
            <v>Bugalagrande</v>
          </cell>
        </row>
        <row r="54762">
          <cell r="C54762" t="str">
            <v>76113</v>
          </cell>
          <cell r="D54762" t="str">
            <v>Bugalagrande</v>
          </cell>
        </row>
        <row r="54763">
          <cell r="C54763" t="str">
            <v>76113</v>
          </cell>
          <cell r="D54763" t="str">
            <v>Bugalagrande</v>
          </cell>
        </row>
        <row r="54764">
          <cell r="C54764" t="str">
            <v>76113</v>
          </cell>
          <cell r="D54764" t="str">
            <v>Bugalagrande</v>
          </cell>
        </row>
        <row r="54765">
          <cell r="C54765" t="str">
            <v>76113</v>
          </cell>
          <cell r="D54765" t="str">
            <v>Bugalagrande</v>
          </cell>
        </row>
        <row r="54766">
          <cell r="C54766" t="str">
            <v>76113</v>
          </cell>
          <cell r="D54766" t="str">
            <v>Bugalagrande</v>
          </cell>
        </row>
        <row r="54767">
          <cell r="C54767" t="str">
            <v>76113</v>
          </cell>
          <cell r="D54767" t="str">
            <v>Bugalagrande</v>
          </cell>
        </row>
        <row r="54768">
          <cell r="C54768" t="str">
            <v>76113</v>
          </cell>
          <cell r="D54768" t="str">
            <v>Bugalagrande</v>
          </cell>
        </row>
        <row r="54769">
          <cell r="C54769" t="str">
            <v>76122</v>
          </cell>
          <cell r="D54769" t="str">
            <v>Caicedonia</v>
          </cell>
        </row>
        <row r="54770">
          <cell r="C54770" t="str">
            <v>76122</v>
          </cell>
          <cell r="D54770" t="str">
            <v>Caicedonia</v>
          </cell>
        </row>
        <row r="54771">
          <cell r="C54771" t="str">
            <v>76122</v>
          </cell>
          <cell r="D54771" t="str">
            <v>Caicedonia</v>
          </cell>
        </row>
        <row r="54772">
          <cell r="C54772" t="str">
            <v>76122</v>
          </cell>
          <cell r="D54772" t="str">
            <v>Caicedonia</v>
          </cell>
        </row>
        <row r="54773">
          <cell r="C54773" t="str">
            <v>76122</v>
          </cell>
          <cell r="D54773" t="str">
            <v>Caicedonia</v>
          </cell>
        </row>
        <row r="54774">
          <cell r="C54774" t="str">
            <v>76122</v>
          </cell>
          <cell r="D54774" t="str">
            <v>Caicedonia</v>
          </cell>
        </row>
        <row r="54775">
          <cell r="C54775" t="str">
            <v>76122</v>
          </cell>
          <cell r="D54775" t="str">
            <v>Caicedonia</v>
          </cell>
        </row>
        <row r="54776">
          <cell r="C54776" t="str">
            <v>76122</v>
          </cell>
          <cell r="D54776" t="str">
            <v>Caicedonia</v>
          </cell>
        </row>
        <row r="54777">
          <cell r="C54777" t="str">
            <v>76122</v>
          </cell>
          <cell r="D54777" t="str">
            <v>Caicedonia</v>
          </cell>
        </row>
        <row r="54778">
          <cell r="C54778" t="str">
            <v>76122</v>
          </cell>
          <cell r="D54778" t="str">
            <v>Caicedonia</v>
          </cell>
        </row>
        <row r="54779">
          <cell r="C54779" t="str">
            <v>76122</v>
          </cell>
          <cell r="D54779" t="str">
            <v>Caicedonia</v>
          </cell>
        </row>
        <row r="54780">
          <cell r="C54780" t="str">
            <v>76122</v>
          </cell>
          <cell r="D54780" t="str">
            <v>Caicedonia</v>
          </cell>
        </row>
        <row r="54781">
          <cell r="C54781" t="str">
            <v>76122</v>
          </cell>
          <cell r="D54781" t="str">
            <v>Caicedonia</v>
          </cell>
        </row>
        <row r="54782">
          <cell r="C54782" t="str">
            <v>76122</v>
          </cell>
          <cell r="D54782" t="str">
            <v>Caicedonia</v>
          </cell>
        </row>
        <row r="54783">
          <cell r="C54783" t="str">
            <v>76122</v>
          </cell>
          <cell r="D54783" t="str">
            <v>Caicedonia</v>
          </cell>
        </row>
        <row r="54784">
          <cell r="C54784" t="str">
            <v>76122</v>
          </cell>
          <cell r="D54784" t="str">
            <v>Caicedonia</v>
          </cell>
        </row>
        <row r="54785">
          <cell r="C54785" t="str">
            <v>76122</v>
          </cell>
          <cell r="D54785" t="str">
            <v>Caicedonia</v>
          </cell>
        </row>
        <row r="54786">
          <cell r="C54786" t="str">
            <v>76122</v>
          </cell>
          <cell r="D54786" t="str">
            <v>Caicedonia</v>
          </cell>
        </row>
        <row r="54787">
          <cell r="C54787" t="str">
            <v>76122</v>
          </cell>
          <cell r="D54787" t="str">
            <v>Caicedonia</v>
          </cell>
        </row>
        <row r="54788">
          <cell r="C54788" t="str">
            <v>76122</v>
          </cell>
          <cell r="D54788" t="str">
            <v>Caicedonia</v>
          </cell>
        </row>
        <row r="54789">
          <cell r="C54789" t="str">
            <v>76122</v>
          </cell>
          <cell r="D54789" t="str">
            <v>Caicedonia</v>
          </cell>
        </row>
        <row r="54790">
          <cell r="C54790" t="str">
            <v>76122</v>
          </cell>
          <cell r="D54790" t="str">
            <v>Caicedonia</v>
          </cell>
        </row>
        <row r="54791">
          <cell r="C54791" t="str">
            <v>76122</v>
          </cell>
          <cell r="D54791" t="str">
            <v>Caicedonia</v>
          </cell>
        </row>
        <row r="54792">
          <cell r="C54792" t="str">
            <v>76122</v>
          </cell>
          <cell r="D54792" t="str">
            <v>Caicedonia</v>
          </cell>
        </row>
        <row r="54793">
          <cell r="C54793" t="str">
            <v>76122</v>
          </cell>
          <cell r="D54793" t="str">
            <v>Caicedonia</v>
          </cell>
        </row>
        <row r="54794">
          <cell r="C54794" t="str">
            <v>76122</v>
          </cell>
          <cell r="D54794" t="str">
            <v>Caicedonia</v>
          </cell>
        </row>
        <row r="54795">
          <cell r="C54795" t="str">
            <v>76122</v>
          </cell>
          <cell r="D54795" t="str">
            <v>Caicedonia</v>
          </cell>
        </row>
        <row r="54796">
          <cell r="C54796" t="str">
            <v>76122</v>
          </cell>
          <cell r="D54796" t="str">
            <v>Caicedonia</v>
          </cell>
        </row>
        <row r="54797">
          <cell r="C54797" t="str">
            <v>76122</v>
          </cell>
          <cell r="D54797" t="str">
            <v>Caicedonia</v>
          </cell>
        </row>
        <row r="54798">
          <cell r="C54798" t="str">
            <v>76122</v>
          </cell>
          <cell r="D54798" t="str">
            <v>Caicedonia</v>
          </cell>
        </row>
        <row r="54799">
          <cell r="C54799" t="str">
            <v>76122</v>
          </cell>
          <cell r="D54799" t="str">
            <v>Caicedonia</v>
          </cell>
        </row>
        <row r="54800">
          <cell r="C54800" t="str">
            <v>76122</v>
          </cell>
          <cell r="D54800" t="str">
            <v>Caicedonia</v>
          </cell>
        </row>
        <row r="54801">
          <cell r="C54801" t="str">
            <v>76122</v>
          </cell>
          <cell r="D54801" t="str">
            <v>Caicedonia</v>
          </cell>
        </row>
        <row r="54802">
          <cell r="C54802" t="str">
            <v>76122</v>
          </cell>
          <cell r="D54802" t="str">
            <v>Caicedonia</v>
          </cell>
        </row>
        <row r="54803">
          <cell r="C54803" t="str">
            <v>76122</v>
          </cell>
          <cell r="D54803" t="str">
            <v>Caicedonia</v>
          </cell>
        </row>
        <row r="54804">
          <cell r="C54804" t="str">
            <v>76122</v>
          </cell>
          <cell r="D54804" t="str">
            <v>Caicedonia</v>
          </cell>
        </row>
        <row r="54805">
          <cell r="C54805" t="str">
            <v>76122</v>
          </cell>
          <cell r="D54805" t="str">
            <v>Caicedonia</v>
          </cell>
        </row>
        <row r="54806">
          <cell r="C54806" t="str">
            <v>76122</v>
          </cell>
          <cell r="D54806" t="str">
            <v>Caicedonia</v>
          </cell>
        </row>
        <row r="54807">
          <cell r="C54807" t="str">
            <v>76122</v>
          </cell>
          <cell r="D54807" t="str">
            <v>Caicedonia</v>
          </cell>
        </row>
        <row r="54808">
          <cell r="C54808" t="str">
            <v>76122</v>
          </cell>
          <cell r="D54808" t="str">
            <v>Caicedonia</v>
          </cell>
        </row>
        <row r="54809">
          <cell r="C54809" t="str">
            <v>76122</v>
          </cell>
          <cell r="D54809" t="str">
            <v>Caicedonia</v>
          </cell>
        </row>
        <row r="54810">
          <cell r="C54810" t="str">
            <v>76122</v>
          </cell>
          <cell r="D54810" t="str">
            <v>Caicedonia</v>
          </cell>
        </row>
        <row r="54811">
          <cell r="C54811" t="str">
            <v>76122</v>
          </cell>
          <cell r="D54811" t="str">
            <v>Caicedonia</v>
          </cell>
        </row>
        <row r="54812">
          <cell r="C54812" t="str">
            <v>76122</v>
          </cell>
          <cell r="D54812" t="str">
            <v>Caicedonia</v>
          </cell>
        </row>
        <row r="54813">
          <cell r="C54813" t="str">
            <v>76122</v>
          </cell>
          <cell r="D54813" t="str">
            <v>Caicedonia</v>
          </cell>
        </row>
        <row r="54814">
          <cell r="C54814" t="str">
            <v>76122</v>
          </cell>
          <cell r="D54814" t="str">
            <v>Caicedonia</v>
          </cell>
        </row>
        <row r="54815">
          <cell r="C54815" t="str">
            <v>76122</v>
          </cell>
          <cell r="D54815" t="str">
            <v>Caicedonia</v>
          </cell>
        </row>
        <row r="54816">
          <cell r="C54816" t="str">
            <v>76122</v>
          </cell>
          <cell r="D54816" t="str">
            <v>Caicedonia</v>
          </cell>
        </row>
        <row r="54817">
          <cell r="C54817" t="str">
            <v>76122</v>
          </cell>
          <cell r="D54817" t="str">
            <v>Caicedonia</v>
          </cell>
        </row>
        <row r="54818">
          <cell r="C54818" t="str">
            <v>76122</v>
          </cell>
          <cell r="D54818" t="str">
            <v>Caicedonia</v>
          </cell>
        </row>
        <row r="54819">
          <cell r="C54819" t="str">
            <v>76122</v>
          </cell>
          <cell r="D54819" t="str">
            <v>Caicedonia</v>
          </cell>
        </row>
        <row r="54820">
          <cell r="C54820" t="str">
            <v>76122</v>
          </cell>
          <cell r="D54820" t="str">
            <v>Caicedonia</v>
          </cell>
        </row>
        <row r="54821">
          <cell r="C54821" t="str">
            <v>76122</v>
          </cell>
          <cell r="D54821" t="str">
            <v>Caicedonia</v>
          </cell>
        </row>
        <row r="54822">
          <cell r="C54822" t="str">
            <v>76122</v>
          </cell>
          <cell r="D54822" t="str">
            <v>Caicedonia</v>
          </cell>
        </row>
        <row r="54823">
          <cell r="C54823" t="str">
            <v>76126</v>
          </cell>
          <cell r="D54823" t="str">
            <v>Calima</v>
          </cell>
        </row>
        <row r="54824">
          <cell r="C54824" t="str">
            <v>76126</v>
          </cell>
          <cell r="D54824" t="str">
            <v>Calima</v>
          </cell>
        </row>
        <row r="54825">
          <cell r="C54825" t="str">
            <v>76126</v>
          </cell>
          <cell r="D54825" t="str">
            <v>Calima</v>
          </cell>
        </row>
        <row r="54826">
          <cell r="C54826" t="str">
            <v>76126</v>
          </cell>
          <cell r="D54826" t="str">
            <v>Calima</v>
          </cell>
        </row>
        <row r="54827">
          <cell r="C54827" t="str">
            <v>76126</v>
          </cell>
          <cell r="D54827" t="str">
            <v>Calima</v>
          </cell>
        </row>
        <row r="54828">
          <cell r="C54828" t="str">
            <v>76126</v>
          </cell>
          <cell r="D54828" t="str">
            <v>Calima</v>
          </cell>
        </row>
        <row r="54829">
          <cell r="C54829" t="str">
            <v>76126</v>
          </cell>
          <cell r="D54829" t="str">
            <v>Calima</v>
          </cell>
        </row>
        <row r="54830">
          <cell r="C54830" t="str">
            <v>76126</v>
          </cell>
          <cell r="D54830" t="str">
            <v>Calima</v>
          </cell>
        </row>
        <row r="54831">
          <cell r="C54831" t="str">
            <v>76126</v>
          </cell>
          <cell r="D54831" t="str">
            <v>Calima</v>
          </cell>
        </row>
        <row r="54832">
          <cell r="C54832" t="str">
            <v>76126</v>
          </cell>
          <cell r="D54832" t="str">
            <v>Calima</v>
          </cell>
        </row>
        <row r="54833">
          <cell r="C54833" t="str">
            <v>76126</v>
          </cell>
          <cell r="D54833" t="str">
            <v>Calima</v>
          </cell>
        </row>
        <row r="54834">
          <cell r="C54834" t="str">
            <v>76126</v>
          </cell>
          <cell r="D54834" t="str">
            <v>Calima</v>
          </cell>
        </row>
        <row r="54835">
          <cell r="C54835" t="str">
            <v>76126</v>
          </cell>
          <cell r="D54835" t="str">
            <v>Calima</v>
          </cell>
        </row>
        <row r="54836">
          <cell r="C54836" t="str">
            <v>76126</v>
          </cell>
          <cell r="D54836" t="str">
            <v>Calima</v>
          </cell>
        </row>
        <row r="54837">
          <cell r="C54837" t="str">
            <v>76126</v>
          </cell>
          <cell r="D54837" t="str">
            <v>Calima</v>
          </cell>
        </row>
        <row r="54838">
          <cell r="C54838" t="str">
            <v>76126</v>
          </cell>
          <cell r="D54838" t="str">
            <v>Calima</v>
          </cell>
        </row>
        <row r="54839">
          <cell r="C54839" t="str">
            <v>76126</v>
          </cell>
          <cell r="D54839" t="str">
            <v>Calima</v>
          </cell>
        </row>
        <row r="54840">
          <cell r="C54840" t="str">
            <v>76126</v>
          </cell>
          <cell r="D54840" t="str">
            <v>Calima</v>
          </cell>
        </row>
        <row r="54841">
          <cell r="C54841" t="str">
            <v>76126</v>
          </cell>
          <cell r="D54841" t="str">
            <v>Calima</v>
          </cell>
        </row>
        <row r="54842">
          <cell r="C54842" t="str">
            <v>76126</v>
          </cell>
          <cell r="D54842" t="str">
            <v>Calima</v>
          </cell>
        </row>
        <row r="54843">
          <cell r="C54843" t="str">
            <v>76126</v>
          </cell>
          <cell r="D54843" t="str">
            <v>Calima</v>
          </cell>
        </row>
        <row r="54844">
          <cell r="C54844" t="str">
            <v>76126</v>
          </cell>
          <cell r="D54844" t="str">
            <v>Calima</v>
          </cell>
        </row>
        <row r="54845">
          <cell r="C54845" t="str">
            <v>76126</v>
          </cell>
          <cell r="D54845" t="str">
            <v>Calima</v>
          </cell>
        </row>
        <row r="54846">
          <cell r="C54846" t="str">
            <v>76126</v>
          </cell>
          <cell r="D54846" t="str">
            <v>Calima</v>
          </cell>
        </row>
        <row r="54847">
          <cell r="C54847" t="str">
            <v>76126</v>
          </cell>
          <cell r="D54847" t="str">
            <v>Calima</v>
          </cell>
        </row>
        <row r="54848">
          <cell r="C54848" t="str">
            <v>76126</v>
          </cell>
          <cell r="D54848" t="str">
            <v>Calima</v>
          </cell>
        </row>
        <row r="54849">
          <cell r="C54849" t="str">
            <v>76126</v>
          </cell>
          <cell r="D54849" t="str">
            <v>Calima</v>
          </cell>
        </row>
        <row r="54850">
          <cell r="C54850" t="str">
            <v>76126</v>
          </cell>
          <cell r="D54850" t="str">
            <v>Calima</v>
          </cell>
        </row>
        <row r="54851">
          <cell r="C54851" t="str">
            <v>76126</v>
          </cell>
          <cell r="D54851" t="str">
            <v>Calima</v>
          </cell>
        </row>
        <row r="54852">
          <cell r="C54852" t="str">
            <v>76126</v>
          </cell>
          <cell r="D54852" t="str">
            <v>Calima</v>
          </cell>
        </row>
        <row r="54853">
          <cell r="C54853" t="str">
            <v>76126</v>
          </cell>
          <cell r="D54853" t="str">
            <v>Calima</v>
          </cell>
        </row>
        <row r="54854">
          <cell r="C54854" t="str">
            <v>76126</v>
          </cell>
          <cell r="D54854" t="str">
            <v>Calima</v>
          </cell>
        </row>
        <row r="54855">
          <cell r="C54855" t="str">
            <v>76126</v>
          </cell>
          <cell r="D54855" t="str">
            <v>Calima</v>
          </cell>
        </row>
        <row r="54856">
          <cell r="C54856" t="str">
            <v>76126</v>
          </cell>
          <cell r="D54856" t="str">
            <v>Calima</v>
          </cell>
        </row>
        <row r="54857">
          <cell r="C54857" t="str">
            <v>76126</v>
          </cell>
          <cell r="D54857" t="str">
            <v>Calima</v>
          </cell>
        </row>
        <row r="54858">
          <cell r="C54858" t="str">
            <v>76126</v>
          </cell>
          <cell r="D54858" t="str">
            <v>Calima</v>
          </cell>
        </row>
        <row r="54859">
          <cell r="C54859" t="str">
            <v>76126</v>
          </cell>
          <cell r="D54859" t="str">
            <v>Calima</v>
          </cell>
        </row>
        <row r="54860">
          <cell r="C54860" t="str">
            <v>76126</v>
          </cell>
          <cell r="D54860" t="str">
            <v>Calima</v>
          </cell>
        </row>
        <row r="54861">
          <cell r="C54861" t="str">
            <v>76126</v>
          </cell>
          <cell r="D54861" t="str">
            <v>Calima</v>
          </cell>
        </row>
        <row r="54862">
          <cell r="C54862" t="str">
            <v>76126</v>
          </cell>
          <cell r="D54862" t="str">
            <v>Calima</v>
          </cell>
        </row>
        <row r="54863">
          <cell r="C54863" t="str">
            <v>76126</v>
          </cell>
          <cell r="D54863" t="str">
            <v>Calima</v>
          </cell>
        </row>
        <row r="54864">
          <cell r="C54864" t="str">
            <v>76126</v>
          </cell>
          <cell r="D54864" t="str">
            <v>Calima</v>
          </cell>
        </row>
        <row r="54865">
          <cell r="C54865" t="str">
            <v>76126</v>
          </cell>
          <cell r="D54865" t="str">
            <v>Calima</v>
          </cell>
        </row>
        <row r="54866">
          <cell r="C54866" t="str">
            <v>76126</v>
          </cell>
          <cell r="D54866" t="str">
            <v>Calima</v>
          </cell>
        </row>
        <row r="54867">
          <cell r="C54867" t="str">
            <v>76126</v>
          </cell>
          <cell r="D54867" t="str">
            <v>Calima</v>
          </cell>
        </row>
        <row r="54868">
          <cell r="C54868" t="str">
            <v>76126</v>
          </cell>
          <cell r="D54868" t="str">
            <v>Calima</v>
          </cell>
        </row>
        <row r="54869">
          <cell r="C54869" t="str">
            <v>76126</v>
          </cell>
          <cell r="D54869" t="str">
            <v>Calima</v>
          </cell>
        </row>
        <row r="54870">
          <cell r="C54870" t="str">
            <v>76126</v>
          </cell>
          <cell r="D54870" t="str">
            <v>Calima</v>
          </cell>
        </row>
        <row r="54871">
          <cell r="C54871" t="str">
            <v>76126</v>
          </cell>
          <cell r="D54871" t="str">
            <v>Calima</v>
          </cell>
        </row>
        <row r="54872">
          <cell r="C54872" t="str">
            <v>76126</v>
          </cell>
          <cell r="D54872" t="str">
            <v>Calima</v>
          </cell>
        </row>
        <row r="54873">
          <cell r="C54873" t="str">
            <v>76126</v>
          </cell>
          <cell r="D54873" t="str">
            <v>Calima</v>
          </cell>
        </row>
        <row r="54874">
          <cell r="C54874" t="str">
            <v>76126</v>
          </cell>
          <cell r="D54874" t="str">
            <v>Calima</v>
          </cell>
        </row>
        <row r="54875">
          <cell r="C54875" t="str">
            <v>76126</v>
          </cell>
          <cell r="D54875" t="str">
            <v>Calima</v>
          </cell>
        </row>
        <row r="54876">
          <cell r="C54876" t="str">
            <v>76126</v>
          </cell>
          <cell r="D54876" t="str">
            <v>Calima</v>
          </cell>
        </row>
        <row r="54877">
          <cell r="C54877" t="str">
            <v>76130</v>
          </cell>
          <cell r="D54877" t="str">
            <v>Candelaria</v>
          </cell>
        </row>
        <row r="54878">
          <cell r="C54878" t="str">
            <v>76130</v>
          </cell>
          <cell r="D54878" t="str">
            <v>Candelaria</v>
          </cell>
        </row>
        <row r="54879">
          <cell r="C54879" t="str">
            <v>76130</v>
          </cell>
          <cell r="D54879" t="str">
            <v>Candelaria</v>
          </cell>
        </row>
        <row r="54880">
          <cell r="C54880" t="str">
            <v>76130</v>
          </cell>
          <cell r="D54880" t="str">
            <v>Candelaria</v>
          </cell>
        </row>
        <row r="54881">
          <cell r="C54881" t="str">
            <v>76130</v>
          </cell>
          <cell r="D54881" t="str">
            <v>Candelaria</v>
          </cell>
        </row>
        <row r="54882">
          <cell r="C54882" t="str">
            <v>76130</v>
          </cell>
          <cell r="D54882" t="str">
            <v>Candelaria</v>
          </cell>
        </row>
        <row r="54883">
          <cell r="C54883" t="str">
            <v>76130</v>
          </cell>
          <cell r="D54883" t="str">
            <v>Candelaria</v>
          </cell>
        </row>
        <row r="54884">
          <cell r="C54884" t="str">
            <v>76130</v>
          </cell>
          <cell r="D54884" t="str">
            <v>Candelaria</v>
          </cell>
        </row>
        <row r="54885">
          <cell r="C54885" t="str">
            <v>76130</v>
          </cell>
          <cell r="D54885" t="str">
            <v>Candelaria</v>
          </cell>
        </row>
        <row r="54886">
          <cell r="C54886" t="str">
            <v>76130</v>
          </cell>
          <cell r="D54886" t="str">
            <v>Candelaria</v>
          </cell>
        </row>
        <row r="54887">
          <cell r="C54887" t="str">
            <v>76130</v>
          </cell>
          <cell r="D54887" t="str">
            <v>Candelaria</v>
          </cell>
        </row>
        <row r="54888">
          <cell r="C54888" t="str">
            <v>76130</v>
          </cell>
          <cell r="D54888" t="str">
            <v>Candelaria</v>
          </cell>
        </row>
        <row r="54889">
          <cell r="C54889" t="str">
            <v>76130</v>
          </cell>
          <cell r="D54889" t="str">
            <v>Candelaria</v>
          </cell>
        </row>
        <row r="54890">
          <cell r="C54890" t="str">
            <v>76130</v>
          </cell>
          <cell r="D54890" t="str">
            <v>Candelaria</v>
          </cell>
        </row>
        <row r="54891">
          <cell r="C54891" t="str">
            <v>76130</v>
          </cell>
          <cell r="D54891" t="str">
            <v>Candelaria</v>
          </cell>
        </row>
        <row r="54892">
          <cell r="C54892" t="str">
            <v>76130</v>
          </cell>
          <cell r="D54892" t="str">
            <v>Candelaria</v>
          </cell>
        </row>
        <row r="54893">
          <cell r="C54893" t="str">
            <v>76130</v>
          </cell>
          <cell r="D54893" t="str">
            <v>Candelaria</v>
          </cell>
        </row>
        <row r="54894">
          <cell r="C54894" t="str">
            <v>76130</v>
          </cell>
          <cell r="D54894" t="str">
            <v>Candelaria</v>
          </cell>
        </row>
        <row r="54895">
          <cell r="C54895" t="str">
            <v>76130</v>
          </cell>
          <cell r="D54895" t="str">
            <v>Candelaria</v>
          </cell>
        </row>
        <row r="54896">
          <cell r="C54896" t="str">
            <v>76130</v>
          </cell>
          <cell r="D54896" t="str">
            <v>Candelaria</v>
          </cell>
        </row>
        <row r="54897">
          <cell r="C54897" t="str">
            <v>76130</v>
          </cell>
          <cell r="D54897" t="str">
            <v>Candelaria</v>
          </cell>
        </row>
        <row r="54898">
          <cell r="C54898" t="str">
            <v>76130</v>
          </cell>
          <cell r="D54898" t="str">
            <v>Candelaria</v>
          </cell>
        </row>
        <row r="54899">
          <cell r="C54899" t="str">
            <v>76130</v>
          </cell>
          <cell r="D54899" t="str">
            <v>Candelaria</v>
          </cell>
        </row>
        <row r="54900">
          <cell r="C54900" t="str">
            <v>76130</v>
          </cell>
          <cell r="D54900" t="str">
            <v>Candelaria</v>
          </cell>
        </row>
        <row r="54901">
          <cell r="C54901" t="str">
            <v>76130</v>
          </cell>
          <cell r="D54901" t="str">
            <v>Candelaria</v>
          </cell>
        </row>
        <row r="54902">
          <cell r="C54902" t="str">
            <v>76130</v>
          </cell>
          <cell r="D54902" t="str">
            <v>Candelaria</v>
          </cell>
        </row>
        <row r="54903">
          <cell r="C54903" t="str">
            <v>76130</v>
          </cell>
          <cell r="D54903" t="str">
            <v>Candelaria</v>
          </cell>
        </row>
        <row r="54904">
          <cell r="C54904" t="str">
            <v>76130</v>
          </cell>
          <cell r="D54904" t="str">
            <v>Candelaria</v>
          </cell>
        </row>
        <row r="54905">
          <cell r="C54905" t="str">
            <v>76130</v>
          </cell>
          <cell r="D54905" t="str">
            <v>Candelaria</v>
          </cell>
        </row>
        <row r="54906">
          <cell r="C54906" t="str">
            <v>76130</v>
          </cell>
          <cell r="D54906" t="str">
            <v>Candelaria</v>
          </cell>
        </row>
        <row r="54907">
          <cell r="C54907" t="str">
            <v>76130</v>
          </cell>
          <cell r="D54907" t="str">
            <v>Candelaria</v>
          </cell>
        </row>
        <row r="54908">
          <cell r="C54908" t="str">
            <v>76130</v>
          </cell>
          <cell r="D54908" t="str">
            <v>Candelaria</v>
          </cell>
        </row>
        <row r="54909">
          <cell r="C54909" t="str">
            <v>76130</v>
          </cell>
          <cell r="D54909" t="str">
            <v>Candelaria</v>
          </cell>
        </row>
        <row r="54910">
          <cell r="C54910" t="str">
            <v>76130</v>
          </cell>
          <cell r="D54910" t="str">
            <v>Candelaria</v>
          </cell>
        </row>
        <row r="54911">
          <cell r="C54911" t="str">
            <v>76130</v>
          </cell>
          <cell r="D54911" t="str">
            <v>Candelaria</v>
          </cell>
        </row>
        <row r="54912">
          <cell r="C54912" t="str">
            <v>76130</v>
          </cell>
          <cell r="D54912" t="str">
            <v>Candelaria</v>
          </cell>
        </row>
        <row r="54913">
          <cell r="C54913" t="str">
            <v>76130</v>
          </cell>
          <cell r="D54913" t="str">
            <v>Candelaria</v>
          </cell>
        </row>
        <row r="54914">
          <cell r="C54914" t="str">
            <v>76130</v>
          </cell>
          <cell r="D54914" t="str">
            <v>Candelaria</v>
          </cell>
        </row>
        <row r="54915">
          <cell r="C54915" t="str">
            <v>76130</v>
          </cell>
          <cell r="D54915" t="str">
            <v>Candelaria</v>
          </cell>
        </row>
        <row r="54916">
          <cell r="C54916" t="str">
            <v>76130</v>
          </cell>
          <cell r="D54916" t="str">
            <v>Candelaria</v>
          </cell>
        </row>
        <row r="54917">
          <cell r="C54917" t="str">
            <v>76130</v>
          </cell>
          <cell r="D54917" t="str">
            <v>Candelaria</v>
          </cell>
        </row>
        <row r="54918">
          <cell r="C54918" t="str">
            <v>76130</v>
          </cell>
          <cell r="D54918" t="str">
            <v>Candelaria</v>
          </cell>
        </row>
        <row r="54919">
          <cell r="C54919" t="str">
            <v>76130</v>
          </cell>
          <cell r="D54919" t="str">
            <v>Candelaria</v>
          </cell>
        </row>
        <row r="54920">
          <cell r="C54920" t="str">
            <v>76130</v>
          </cell>
          <cell r="D54920" t="str">
            <v>Candelaria</v>
          </cell>
        </row>
        <row r="54921">
          <cell r="C54921" t="str">
            <v>76130</v>
          </cell>
          <cell r="D54921" t="str">
            <v>Candelaria</v>
          </cell>
        </row>
        <row r="54922">
          <cell r="C54922" t="str">
            <v>76130</v>
          </cell>
          <cell r="D54922" t="str">
            <v>Candelaria</v>
          </cell>
        </row>
        <row r="54923">
          <cell r="C54923" t="str">
            <v>76130</v>
          </cell>
          <cell r="D54923" t="str">
            <v>Candelaria</v>
          </cell>
        </row>
        <row r="54924">
          <cell r="C54924" t="str">
            <v>76130</v>
          </cell>
          <cell r="D54924" t="str">
            <v>Candelaria</v>
          </cell>
        </row>
        <row r="54925">
          <cell r="C54925" t="str">
            <v>76130</v>
          </cell>
          <cell r="D54925" t="str">
            <v>Candelaria</v>
          </cell>
        </row>
        <row r="54926">
          <cell r="C54926" t="str">
            <v>76130</v>
          </cell>
          <cell r="D54926" t="str">
            <v>Candelaria</v>
          </cell>
        </row>
        <row r="54927">
          <cell r="C54927" t="str">
            <v>76130</v>
          </cell>
          <cell r="D54927" t="str">
            <v>Candelaria</v>
          </cell>
        </row>
        <row r="54928">
          <cell r="C54928" t="str">
            <v>76130</v>
          </cell>
          <cell r="D54928" t="str">
            <v>Candelaria</v>
          </cell>
        </row>
        <row r="54929">
          <cell r="C54929" t="str">
            <v>76130</v>
          </cell>
          <cell r="D54929" t="str">
            <v>Candelaria</v>
          </cell>
        </row>
        <row r="54930">
          <cell r="C54930" t="str">
            <v>76130</v>
          </cell>
          <cell r="D54930" t="str">
            <v>Candelaria</v>
          </cell>
        </row>
        <row r="54931">
          <cell r="C54931" t="str">
            <v>76147</v>
          </cell>
          <cell r="D54931" t="str">
            <v>Cartago</v>
          </cell>
        </row>
        <row r="54932">
          <cell r="C54932" t="str">
            <v>76147</v>
          </cell>
          <cell r="D54932" t="str">
            <v>Cartago</v>
          </cell>
        </row>
        <row r="54933">
          <cell r="C54933" t="str">
            <v>76147</v>
          </cell>
          <cell r="D54933" t="str">
            <v>Cartago</v>
          </cell>
        </row>
        <row r="54934">
          <cell r="C54934" t="str">
            <v>76147</v>
          </cell>
          <cell r="D54934" t="str">
            <v>Cartago</v>
          </cell>
        </row>
        <row r="54935">
          <cell r="C54935" t="str">
            <v>76147</v>
          </cell>
          <cell r="D54935" t="str">
            <v>Cartago</v>
          </cell>
        </row>
        <row r="54936">
          <cell r="C54936" t="str">
            <v>76147</v>
          </cell>
          <cell r="D54936" t="str">
            <v>Cartago</v>
          </cell>
        </row>
        <row r="54937">
          <cell r="C54937" t="str">
            <v>76147</v>
          </cell>
          <cell r="D54937" t="str">
            <v>Cartago</v>
          </cell>
        </row>
        <row r="54938">
          <cell r="C54938" t="str">
            <v>76147</v>
          </cell>
          <cell r="D54938" t="str">
            <v>Cartago</v>
          </cell>
        </row>
        <row r="54939">
          <cell r="C54939" t="str">
            <v>76147</v>
          </cell>
          <cell r="D54939" t="str">
            <v>Cartago</v>
          </cell>
        </row>
        <row r="54940">
          <cell r="C54940" t="str">
            <v>76147</v>
          </cell>
          <cell r="D54940" t="str">
            <v>Cartago</v>
          </cell>
        </row>
        <row r="54941">
          <cell r="C54941" t="str">
            <v>76147</v>
          </cell>
          <cell r="D54941" t="str">
            <v>Cartago</v>
          </cell>
        </row>
        <row r="54942">
          <cell r="C54942" t="str">
            <v>76147</v>
          </cell>
          <cell r="D54942" t="str">
            <v>Cartago</v>
          </cell>
        </row>
        <row r="54943">
          <cell r="C54943" t="str">
            <v>76147</v>
          </cell>
          <cell r="D54943" t="str">
            <v>Cartago</v>
          </cell>
        </row>
        <row r="54944">
          <cell r="C54944" t="str">
            <v>76147</v>
          </cell>
          <cell r="D54944" t="str">
            <v>Cartago</v>
          </cell>
        </row>
        <row r="54945">
          <cell r="C54945" t="str">
            <v>76147</v>
          </cell>
          <cell r="D54945" t="str">
            <v>Cartago</v>
          </cell>
        </row>
        <row r="54946">
          <cell r="C54946" t="str">
            <v>76147</v>
          </cell>
          <cell r="D54946" t="str">
            <v>Cartago</v>
          </cell>
        </row>
        <row r="54947">
          <cell r="C54947" t="str">
            <v>76147</v>
          </cell>
          <cell r="D54947" t="str">
            <v>Cartago</v>
          </cell>
        </row>
        <row r="54948">
          <cell r="C54948" t="str">
            <v>76147</v>
          </cell>
          <cell r="D54948" t="str">
            <v>Cartago</v>
          </cell>
        </row>
        <row r="54949">
          <cell r="C54949" t="str">
            <v>76147</v>
          </cell>
          <cell r="D54949" t="str">
            <v>Cartago</v>
          </cell>
        </row>
        <row r="54950">
          <cell r="C54950" t="str">
            <v>76147</v>
          </cell>
          <cell r="D54950" t="str">
            <v>Cartago</v>
          </cell>
        </row>
        <row r="54951">
          <cell r="C54951" t="str">
            <v>76147</v>
          </cell>
          <cell r="D54951" t="str">
            <v>Cartago</v>
          </cell>
        </row>
        <row r="54952">
          <cell r="C54952" t="str">
            <v>76147</v>
          </cell>
          <cell r="D54952" t="str">
            <v>Cartago</v>
          </cell>
        </row>
        <row r="54953">
          <cell r="C54953" t="str">
            <v>76147</v>
          </cell>
          <cell r="D54953" t="str">
            <v>Cartago</v>
          </cell>
        </row>
        <row r="54954">
          <cell r="C54954" t="str">
            <v>76147</v>
          </cell>
          <cell r="D54954" t="str">
            <v>Cartago</v>
          </cell>
        </row>
        <row r="54955">
          <cell r="C54955" t="str">
            <v>76147</v>
          </cell>
          <cell r="D54955" t="str">
            <v>Cartago</v>
          </cell>
        </row>
        <row r="54956">
          <cell r="C54956" t="str">
            <v>76147</v>
          </cell>
          <cell r="D54956" t="str">
            <v>Cartago</v>
          </cell>
        </row>
        <row r="54957">
          <cell r="C54957" t="str">
            <v>76147</v>
          </cell>
          <cell r="D54957" t="str">
            <v>Cartago</v>
          </cell>
        </row>
        <row r="54958">
          <cell r="C54958" t="str">
            <v>76147</v>
          </cell>
          <cell r="D54958" t="str">
            <v>Cartago</v>
          </cell>
        </row>
        <row r="54959">
          <cell r="C54959" t="str">
            <v>76147</v>
          </cell>
          <cell r="D54959" t="str">
            <v>Cartago</v>
          </cell>
        </row>
        <row r="54960">
          <cell r="C54960" t="str">
            <v>76147</v>
          </cell>
          <cell r="D54960" t="str">
            <v>Cartago</v>
          </cell>
        </row>
        <row r="54961">
          <cell r="C54961" t="str">
            <v>76147</v>
          </cell>
          <cell r="D54961" t="str">
            <v>Cartago</v>
          </cell>
        </row>
        <row r="54962">
          <cell r="C54962" t="str">
            <v>76147</v>
          </cell>
          <cell r="D54962" t="str">
            <v>Cartago</v>
          </cell>
        </row>
        <row r="54963">
          <cell r="C54963" t="str">
            <v>76147</v>
          </cell>
          <cell r="D54963" t="str">
            <v>Cartago</v>
          </cell>
        </row>
        <row r="54964">
          <cell r="C54964" t="str">
            <v>76147</v>
          </cell>
          <cell r="D54964" t="str">
            <v>Cartago</v>
          </cell>
        </row>
        <row r="54965">
          <cell r="C54965" t="str">
            <v>76147</v>
          </cell>
          <cell r="D54965" t="str">
            <v>Cartago</v>
          </cell>
        </row>
        <row r="54966">
          <cell r="C54966" t="str">
            <v>76147</v>
          </cell>
          <cell r="D54966" t="str">
            <v>Cartago</v>
          </cell>
        </row>
        <row r="54967">
          <cell r="C54967" t="str">
            <v>76147</v>
          </cell>
          <cell r="D54967" t="str">
            <v>Cartago</v>
          </cell>
        </row>
        <row r="54968">
          <cell r="C54968" t="str">
            <v>76147</v>
          </cell>
          <cell r="D54968" t="str">
            <v>Cartago</v>
          </cell>
        </row>
        <row r="54969">
          <cell r="C54969" t="str">
            <v>76147</v>
          </cell>
          <cell r="D54969" t="str">
            <v>Cartago</v>
          </cell>
        </row>
        <row r="54970">
          <cell r="C54970" t="str">
            <v>76147</v>
          </cell>
          <cell r="D54970" t="str">
            <v>Cartago</v>
          </cell>
        </row>
        <row r="54971">
          <cell r="C54971" t="str">
            <v>76147</v>
          </cell>
          <cell r="D54971" t="str">
            <v>Cartago</v>
          </cell>
        </row>
        <row r="54972">
          <cell r="C54972" t="str">
            <v>76147</v>
          </cell>
          <cell r="D54972" t="str">
            <v>Cartago</v>
          </cell>
        </row>
        <row r="54973">
          <cell r="C54973" t="str">
            <v>76147</v>
          </cell>
          <cell r="D54973" t="str">
            <v>Cartago</v>
          </cell>
        </row>
        <row r="54974">
          <cell r="C54974" t="str">
            <v>76147</v>
          </cell>
          <cell r="D54974" t="str">
            <v>Cartago</v>
          </cell>
        </row>
        <row r="54975">
          <cell r="C54975" t="str">
            <v>76147</v>
          </cell>
          <cell r="D54975" t="str">
            <v>Cartago</v>
          </cell>
        </row>
        <row r="54976">
          <cell r="C54976" t="str">
            <v>76147</v>
          </cell>
          <cell r="D54976" t="str">
            <v>Cartago</v>
          </cell>
        </row>
        <row r="54977">
          <cell r="C54977" t="str">
            <v>76147</v>
          </cell>
          <cell r="D54977" t="str">
            <v>Cartago</v>
          </cell>
        </row>
        <row r="54978">
          <cell r="C54978" t="str">
            <v>76147</v>
          </cell>
          <cell r="D54978" t="str">
            <v>Cartago</v>
          </cell>
        </row>
        <row r="54979">
          <cell r="C54979" t="str">
            <v>76147</v>
          </cell>
          <cell r="D54979" t="str">
            <v>Cartago</v>
          </cell>
        </row>
        <row r="54980">
          <cell r="C54980" t="str">
            <v>76147</v>
          </cell>
          <cell r="D54980" t="str">
            <v>Cartago</v>
          </cell>
        </row>
        <row r="54981">
          <cell r="C54981" t="str">
            <v>76147</v>
          </cell>
          <cell r="D54981" t="str">
            <v>Cartago</v>
          </cell>
        </row>
        <row r="54982">
          <cell r="C54982" t="str">
            <v>76147</v>
          </cell>
          <cell r="D54982" t="str">
            <v>Cartago</v>
          </cell>
        </row>
        <row r="54983">
          <cell r="C54983" t="str">
            <v>76147</v>
          </cell>
          <cell r="D54983" t="str">
            <v>Cartago</v>
          </cell>
        </row>
        <row r="54984">
          <cell r="C54984" t="str">
            <v>76147</v>
          </cell>
          <cell r="D54984" t="str">
            <v>Cartago</v>
          </cell>
        </row>
        <row r="54985">
          <cell r="C54985" t="str">
            <v>76233</v>
          </cell>
          <cell r="D54985" t="str">
            <v>Dagua</v>
          </cell>
        </row>
        <row r="54986">
          <cell r="C54986" t="str">
            <v>76233</v>
          </cell>
          <cell r="D54986" t="str">
            <v>Dagua</v>
          </cell>
        </row>
        <row r="54987">
          <cell r="C54987" t="str">
            <v>76233</v>
          </cell>
          <cell r="D54987" t="str">
            <v>Dagua</v>
          </cell>
        </row>
        <row r="54988">
          <cell r="C54988" t="str">
            <v>76233</v>
          </cell>
          <cell r="D54988" t="str">
            <v>Dagua</v>
          </cell>
        </row>
        <row r="54989">
          <cell r="C54989" t="str">
            <v>76233</v>
          </cell>
          <cell r="D54989" t="str">
            <v>Dagua</v>
          </cell>
        </row>
        <row r="54990">
          <cell r="C54990" t="str">
            <v>76233</v>
          </cell>
          <cell r="D54990" t="str">
            <v>Dagua</v>
          </cell>
        </row>
        <row r="54991">
          <cell r="C54991" t="str">
            <v>76233</v>
          </cell>
          <cell r="D54991" t="str">
            <v>Dagua</v>
          </cell>
        </row>
        <row r="54992">
          <cell r="C54992" t="str">
            <v>76233</v>
          </cell>
          <cell r="D54992" t="str">
            <v>Dagua</v>
          </cell>
        </row>
        <row r="54993">
          <cell r="C54993" t="str">
            <v>76233</v>
          </cell>
          <cell r="D54993" t="str">
            <v>Dagua</v>
          </cell>
        </row>
        <row r="54994">
          <cell r="C54994" t="str">
            <v>76233</v>
          </cell>
          <cell r="D54994" t="str">
            <v>Dagua</v>
          </cell>
        </row>
        <row r="54995">
          <cell r="C54995" t="str">
            <v>76233</v>
          </cell>
          <cell r="D54995" t="str">
            <v>Dagua</v>
          </cell>
        </row>
        <row r="54996">
          <cell r="C54996" t="str">
            <v>76233</v>
          </cell>
          <cell r="D54996" t="str">
            <v>Dagua</v>
          </cell>
        </row>
        <row r="54997">
          <cell r="C54997" t="str">
            <v>76233</v>
          </cell>
          <cell r="D54997" t="str">
            <v>Dagua</v>
          </cell>
        </row>
        <row r="54998">
          <cell r="C54998" t="str">
            <v>76233</v>
          </cell>
          <cell r="D54998" t="str">
            <v>Dagua</v>
          </cell>
        </row>
        <row r="54999">
          <cell r="C54999" t="str">
            <v>76233</v>
          </cell>
          <cell r="D54999" t="str">
            <v>Dagua</v>
          </cell>
        </row>
        <row r="55000">
          <cell r="C55000" t="str">
            <v>76233</v>
          </cell>
          <cell r="D55000" t="str">
            <v>Dagua</v>
          </cell>
        </row>
        <row r="55001">
          <cell r="C55001" t="str">
            <v>76233</v>
          </cell>
          <cell r="D55001" t="str">
            <v>Dagua</v>
          </cell>
        </row>
        <row r="55002">
          <cell r="C55002" t="str">
            <v>76233</v>
          </cell>
          <cell r="D55002" t="str">
            <v>Dagua</v>
          </cell>
        </row>
        <row r="55003">
          <cell r="C55003" t="str">
            <v>76233</v>
          </cell>
          <cell r="D55003" t="str">
            <v>Dagua</v>
          </cell>
        </row>
        <row r="55004">
          <cell r="C55004" t="str">
            <v>76233</v>
          </cell>
          <cell r="D55004" t="str">
            <v>Dagua</v>
          </cell>
        </row>
        <row r="55005">
          <cell r="C55005" t="str">
            <v>76233</v>
          </cell>
          <cell r="D55005" t="str">
            <v>Dagua</v>
          </cell>
        </row>
        <row r="55006">
          <cell r="C55006" t="str">
            <v>76233</v>
          </cell>
          <cell r="D55006" t="str">
            <v>Dagua</v>
          </cell>
        </row>
        <row r="55007">
          <cell r="C55007" t="str">
            <v>76233</v>
          </cell>
          <cell r="D55007" t="str">
            <v>Dagua</v>
          </cell>
        </row>
        <row r="55008">
          <cell r="C55008" t="str">
            <v>76233</v>
          </cell>
          <cell r="D55008" t="str">
            <v>Dagua</v>
          </cell>
        </row>
        <row r="55009">
          <cell r="C55009" t="str">
            <v>76233</v>
          </cell>
          <cell r="D55009" t="str">
            <v>Dagua</v>
          </cell>
        </row>
        <row r="55010">
          <cell r="C55010" t="str">
            <v>76233</v>
          </cell>
          <cell r="D55010" t="str">
            <v>Dagua</v>
          </cell>
        </row>
        <row r="55011">
          <cell r="C55011" t="str">
            <v>76233</v>
          </cell>
          <cell r="D55011" t="str">
            <v>Dagua</v>
          </cell>
        </row>
        <row r="55012">
          <cell r="C55012" t="str">
            <v>76233</v>
          </cell>
          <cell r="D55012" t="str">
            <v>Dagua</v>
          </cell>
        </row>
        <row r="55013">
          <cell r="C55013" t="str">
            <v>76233</v>
          </cell>
          <cell r="D55013" t="str">
            <v>Dagua</v>
          </cell>
        </row>
        <row r="55014">
          <cell r="C55014" t="str">
            <v>76233</v>
          </cell>
          <cell r="D55014" t="str">
            <v>Dagua</v>
          </cell>
        </row>
        <row r="55015">
          <cell r="C55015" t="str">
            <v>76233</v>
          </cell>
          <cell r="D55015" t="str">
            <v>Dagua</v>
          </cell>
        </row>
        <row r="55016">
          <cell r="C55016" t="str">
            <v>76233</v>
          </cell>
          <cell r="D55016" t="str">
            <v>Dagua</v>
          </cell>
        </row>
        <row r="55017">
          <cell r="C55017" t="str">
            <v>76233</v>
          </cell>
          <cell r="D55017" t="str">
            <v>Dagua</v>
          </cell>
        </row>
        <row r="55018">
          <cell r="C55018" t="str">
            <v>76233</v>
          </cell>
          <cell r="D55018" t="str">
            <v>Dagua</v>
          </cell>
        </row>
        <row r="55019">
          <cell r="C55019" t="str">
            <v>76233</v>
          </cell>
          <cell r="D55019" t="str">
            <v>Dagua</v>
          </cell>
        </row>
        <row r="55020">
          <cell r="C55020" t="str">
            <v>76233</v>
          </cell>
          <cell r="D55020" t="str">
            <v>Dagua</v>
          </cell>
        </row>
        <row r="55021">
          <cell r="C55021" t="str">
            <v>76233</v>
          </cell>
          <cell r="D55021" t="str">
            <v>Dagua</v>
          </cell>
        </row>
        <row r="55022">
          <cell r="C55022" t="str">
            <v>76233</v>
          </cell>
          <cell r="D55022" t="str">
            <v>Dagua</v>
          </cell>
        </row>
        <row r="55023">
          <cell r="C55023" t="str">
            <v>76233</v>
          </cell>
          <cell r="D55023" t="str">
            <v>Dagua</v>
          </cell>
        </row>
        <row r="55024">
          <cell r="C55024" t="str">
            <v>76233</v>
          </cell>
          <cell r="D55024" t="str">
            <v>Dagua</v>
          </cell>
        </row>
        <row r="55025">
          <cell r="C55025" t="str">
            <v>76233</v>
          </cell>
          <cell r="D55025" t="str">
            <v>Dagua</v>
          </cell>
        </row>
        <row r="55026">
          <cell r="C55026" t="str">
            <v>76233</v>
          </cell>
          <cell r="D55026" t="str">
            <v>Dagua</v>
          </cell>
        </row>
        <row r="55027">
          <cell r="C55027" t="str">
            <v>76233</v>
          </cell>
          <cell r="D55027" t="str">
            <v>Dagua</v>
          </cell>
        </row>
        <row r="55028">
          <cell r="C55028" t="str">
            <v>76233</v>
          </cell>
          <cell r="D55028" t="str">
            <v>Dagua</v>
          </cell>
        </row>
        <row r="55029">
          <cell r="C55029" t="str">
            <v>76233</v>
          </cell>
          <cell r="D55029" t="str">
            <v>Dagua</v>
          </cell>
        </row>
        <row r="55030">
          <cell r="C55030" t="str">
            <v>76233</v>
          </cell>
          <cell r="D55030" t="str">
            <v>Dagua</v>
          </cell>
        </row>
        <row r="55031">
          <cell r="C55031" t="str">
            <v>76233</v>
          </cell>
          <cell r="D55031" t="str">
            <v>Dagua</v>
          </cell>
        </row>
        <row r="55032">
          <cell r="C55032" t="str">
            <v>76233</v>
          </cell>
          <cell r="D55032" t="str">
            <v>Dagua</v>
          </cell>
        </row>
        <row r="55033">
          <cell r="C55033" t="str">
            <v>76233</v>
          </cell>
          <cell r="D55033" t="str">
            <v>Dagua</v>
          </cell>
        </row>
        <row r="55034">
          <cell r="C55034" t="str">
            <v>76233</v>
          </cell>
          <cell r="D55034" t="str">
            <v>Dagua</v>
          </cell>
        </row>
        <row r="55035">
          <cell r="C55035" t="str">
            <v>76233</v>
          </cell>
          <cell r="D55035" t="str">
            <v>Dagua</v>
          </cell>
        </row>
        <row r="55036">
          <cell r="C55036" t="str">
            <v>76233</v>
          </cell>
          <cell r="D55036" t="str">
            <v>Dagua</v>
          </cell>
        </row>
        <row r="55037">
          <cell r="C55037" t="str">
            <v>76233</v>
          </cell>
          <cell r="D55037" t="str">
            <v>Dagua</v>
          </cell>
        </row>
        <row r="55038">
          <cell r="C55038" t="str">
            <v>76233</v>
          </cell>
          <cell r="D55038" t="str">
            <v>Dagua</v>
          </cell>
        </row>
        <row r="55039">
          <cell r="C55039" t="str">
            <v>76243</v>
          </cell>
          <cell r="D55039" t="str">
            <v>El Águila</v>
          </cell>
        </row>
        <row r="55040">
          <cell r="C55040" t="str">
            <v>76243</v>
          </cell>
          <cell r="D55040" t="str">
            <v>El Águila</v>
          </cell>
        </row>
        <row r="55041">
          <cell r="C55041" t="str">
            <v>76243</v>
          </cell>
          <cell r="D55041" t="str">
            <v>El Águila</v>
          </cell>
        </row>
        <row r="55042">
          <cell r="C55042" t="str">
            <v>76243</v>
          </cell>
          <cell r="D55042" t="str">
            <v>El Águila</v>
          </cell>
        </row>
        <row r="55043">
          <cell r="C55043" t="str">
            <v>76243</v>
          </cell>
          <cell r="D55043" t="str">
            <v>El Águila</v>
          </cell>
        </row>
        <row r="55044">
          <cell r="C55044" t="str">
            <v>76243</v>
          </cell>
          <cell r="D55044" t="str">
            <v>El Águila</v>
          </cell>
        </row>
        <row r="55045">
          <cell r="C55045" t="str">
            <v>76243</v>
          </cell>
          <cell r="D55045" t="str">
            <v>El Águila</v>
          </cell>
        </row>
        <row r="55046">
          <cell r="C55046" t="str">
            <v>76243</v>
          </cell>
          <cell r="D55046" t="str">
            <v>El Águila</v>
          </cell>
        </row>
        <row r="55047">
          <cell r="C55047" t="str">
            <v>76243</v>
          </cell>
          <cell r="D55047" t="str">
            <v>El Águila</v>
          </cell>
        </row>
        <row r="55048">
          <cell r="C55048" t="str">
            <v>76243</v>
          </cell>
          <cell r="D55048" t="str">
            <v>El Águila</v>
          </cell>
        </row>
        <row r="55049">
          <cell r="C55049" t="str">
            <v>76243</v>
          </cell>
          <cell r="D55049" t="str">
            <v>El Águila</v>
          </cell>
        </row>
        <row r="55050">
          <cell r="C55050" t="str">
            <v>76243</v>
          </cell>
          <cell r="D55050" t="str">
            <v>El Águila</v>
          </cell>
        </row>
        <row r="55051">
          <cell r="C55051" t="str">
            <v>76243</v>
          </cell>
          <cell r="D55051" t="str">
            <v>El Águila</v>
          </cell>
        </row>
        <row r="55052">
          <cell r="C55052" t="str">
            <v>76243</v>
          </cell>
          <cell r="D55052" t="str">
            <v>El Águila</v>
          </cell>
        </row>
        <row r="55053">
          <cell r="C55053" t="str">
            <v>76243</v>
          </cell>
          <cell r="D55053" t="str">
            <v>El Águila</v>
          </cell>
        </row>
        <row r="55054">
          <cell r="C55054" t="str">
            <v>76243</v>
          </cell>
          <cell r="D55054" t="str">
            <v>El Águila</v>
          </cell>
        </row>
        <row r="55055">
          <cell r="C55055" t="str">
            <v>76243</v>
          </cell>
          <cell r="D55055" t="str">
            <v>El Águila</v>
          </cell>
        </row>
        <row r="55056">
          <cell r="C55056" t="str">
            <v>76243</v>
          </cell>
          <cell r="D55056" t="str">
            <v>El Águila</v>
          </cell>
        </row>
        <row r="55057">
          <cell r="C55057" t="str">
            <v>76243</v>
          </cell>
          <cell r="D55057" t="str">
            <v>El Águila</v>
          </cell>
        </row>
        <row r="55058">
          <cell r="C55058" t="str">
            <v>76243</v>
          </cell>
          <cell r="D55058" t="str">
            <v>El Águila</v>
          </cell>
        </row>
        <row r="55059">
          <cell r="C55059" t="str">
            <v>76243</v>
          </cell>
          <cell r="D55059" t="str">
            <v>El Águila</v>
          </cell>
        </row>
        <row r="55060">
          <cell r="C55060" t="str">
            <v>76243</v>
          </cell>
          <cell r="D55060" t="str">
            <v>El Águila</v>
          </cell>
        </row>
        <row r="55061">
          <cell r="C55061" t="str">
            <v>76243</v>
          </cell>
          <cell r="D55061" t="str">
            <v>El Águila</v>
          </cell>
        </row>
        <row r="55062">
          <cell r="C55062" t="str">
            <v>76243</v>
          </cell>
          <cell r="D55062" t="str">
            <v>El Águila</v>
          </cell>
        </row>
        <row r="55063">
          <cell r="C55063" t="str">
            <v>76243</v>
          </cell>
          <cell r="D55063" t="str">
            <v>El Águila</v>
          </cell>
        </row>
        <row r="55064">
          <cell r="C55064" t="str">
            <v>76243</v>
          </cell>
          <cell r="D55064" t="str">
            <v>El Águila</v>
          </cell>
        </row>
        <row r="55065">
          <cell r="C55065" t="str">
            <v>76243</v>
          </cell>
          <cell r="D55065" t="str">
            <v>El Águila</v>
          </cell>
        </row>
        <row r="55066">
          <cell r="C55066" t="str">
            <v>76243</v>
          </cell>
          <cell r="D55066" t="str">
            <v>El Águila</v>
          </cell>
        </row>
        <row r="55067">
          <cell r="C55067" t="str">
            <v>76243</v>
          </cell>
          <cell r="D55067" t="str">
            <v>El Águila</v>
          </cell>
        </row>
        <row r="55068">
          <cell r="C55068" t="str">
            <v>76243</v>
          </cell>
          <cell r="D55068" t="str">
            <v>El Águila</v>
          </cell>
        </row>
        <row r="55069">
          <cell r="C55069" t="str">
            <v>76243</v>
          </cell>
          <cell r="D55069" t="str">
            <v>El Águila</v>
          </cell>
        </row>
        <row r="55070">
          <cell r="C55070" t="str">
            <v>76243</v>
          </cell>
          <cell r="D55070" t="str">
            <v>El Águila</v>
          </cell>
        </row>
        <row r="55071">
          <cell r="C55071" t="str">
            <v>76243</v>
          </cell>
          <cell r="D55071" t="str">
            <v>El Águila</v>
          </cell>
        </row>
        <row r="55072">
          <cell r="C55072" t="str">
            <v>76243</v>
          </cell>
          <cell r="D55072" t="str">
            <v>El Águila</v>
          </cell>
        </row>
        <row r="55073">
          <cell r="C55073" t="str">
            <v>76243</v>
          </cell>
          <cell r="D55073" t="str">
            <v>El Águila</v>
          </cell>
        </row>
        <row r="55074">
          <cell r="C55074" t="str">
            <v>76243</v>
          </cell>
          <cell r="D55074" t="str">
            <v>El Águila</v>
          </cell>
        </row>
        <row r="55075">
          <cell r="C55075" t="str">
            <v>76243</v>
          </cell>
          <cell r="D55075" t="str">
            <v>El Águila</v>
          </cell>
        </row>
        <row r="55076">
          <cell r="C55076" t="str">
            <v>76243</v>
          </cell>
          <cell r="D55076" t="str">
            <v>El Águila</v>
          </cell>
        </row>
        <row r="55077">
          <cell r="C55077" t="str">
            <v>76243</v>
          </cell>
          <cell r="D55077" t="str">
            <v>El Águila</v>
          </cell>
        </row>
        <row r="55078">
          <cell r="C55078" t="str">
            <v>76243</v>
          </cell>
          <cell r="D55078" t="str">
            <v>El Águila</v>
          </cell>
        </row>
        <row r="55079">
          <cell r="C55079" t="str">
            <v>76243</v>
          </cell>
          <cell r="D55079" t="str">
            <v>El Águila</v>
          </cell>
        </row>
        <row r="55080">
          <cell r="C55080" t="str">
            <v>76243</v>
          </cell>
          <cell r="D55080" t="str">
            <v>El Águila</v>
          </cell>
        </row>
        <row r="55081">
          <cell r="C55081" t="str">
            <v>76243</v>
          </cell>
          <cell r="D55081" t="str">
            <v>El Águila</v>
          </cell>
        </row>
        <row r="55082">
          <cell r="C55082" t="str">
            <v>76243</v>
          </cell>
          <cell r="D55082" t="str">
            <v>El Águila</v>
          </cell>
        </row>
        <row r="55083">
          <cell r="C55083" t="str">
            <v>76243</v>
          </cell>
          <cell r="D55083" t="str">
            <v>El Águila</v>
          </cell>
        </row>
        <row r="55084">
          <cell r="C55084" t="str">
            <v>76243</v>
          </cell>
          <cell r="D55084" t="str">
            <v>El Águila</v>
          </cell>
        </row>
        <row r="55085">
          <cell r="C55085" t="str">
            <v>76243</v>
          </cell>
          <cell r="D55085" t="str">
            <v>El Águila</v>
          </cell>
        </row>
        <row r="55086">
          <cell r="C55086" t="str">
            <v>76243</v>
          </cell>
          <cell r="D55086" t="str">
            <v>El Águila</v>
          </cell>
        </row>
        <row r="55087">
          <cell r="C55087" t="str">
            <v>76243</v>
          </cell>
          <cell r="D55087" t="str">
            <v>El Águila</v>
          </cell>
        </row>
        <row r="55088">
          <cell r="C55088" t="str">
            <v>76243</v>
          </cell>
          <cell r="D55088" t="str">
            <v>El Águila</v>
          </cell>
        </row>
        <row r="55089">
          <cell r="C55089" t="str">
            <v>76243</v>
          </cell>
          <cell r="D55089" t="str">
            <v>El Águila</v>
          </cell>
        </row>
        <row r="55090">
          <cell r="C55090" t="str">
            <v>76243</v>
          </cell>
          <cell r="D55090" t="str">
            <v>El Águila</v>
          </cell>
        </row>
        <row r="55091">
          <cell r="C55091" t="str">
            <v>76243</v>
          </cell>
          <cell r="D55091" t="str">
            <v>El Águila</v>
          </cell>
        </row>
        <row r="55092">
          <cell r="C55092" t="str">
            <v>76243</v>
          </cell>
          <cell r="D55092" t="str">
            <v>El Águila</v>
          </cell>
        </row>
        <row r="55093">
          <cell r="C55093" t="str">
            <v>76246</v>
          </cell>
          <cell r="D55093" t="str">
            <v>El Cairo</v>
          </cell>
        </row>
        <row r="55094">
          <cell r="C55094" t="str">
            <v>76246</v>
          </cell>
          <cell r="D55094" t="str">
            <v>El Cairo</v>
          </cell>
        </row>
        <row r="55095">
          <cell r="C55095" t="str">
            <v>76246</v>
          </cell>
          <cell r="D55095" t="str">
            <v>El Cairo</v>
          </cell>
        </row>
        <row r="55096">
          <cell r="C55096" t="str">
            <v>76246</v>
          </cell>
          <cell r="D55096" t="str">
            <v>El Cairo</v>
          </cell>
        </row>
        <row r="55097">
          <cell r="C55097" t="str">
            <v>76246</v>
          </cell>
          <cell r="D55097" t="str">
            <v>El Cairo</v>
          </cell>
        </row>
        <row r="55098">
          <cell r="C55098" t="str">
            <v>76246</v>
          </cell>
          <cell r="D55098" t="str">
            <v>El Cairo</v>
          </cell>
        </row>
        <row r="55099">
          <cell r="C55099" t="str">
            <v>76246</v>
          </cell>
          <cell r="D55099" t="str">
            <v>El Cairo</v>
          </cell>
        </row>
        <row r="55100">
          <cell r="C55100" t="str">
            <v>76246</v>
          </cell>
          <cell r="D55100" t="str">
            <v>El Cairo</v>
          </cell>
        </row>
        <row r="55101">
          <cell r="C55101" t="str">
            <v>76246</v>
          </cell>
          <cell r="D55101" t="str">
            <v>El Cairo</v>
          </cell>
        </row>
        <row r="55102">
          <cell r="C55102" t="str">
            <v>76246</v>
          </cell>
          <cell r="D55102" t="str">
            <v>El Cairo</v>
          </cell>
        </row>
        <row r="55103">
          <cell r="C55103" t="str">
            <v>76246</v>
          </cell>
          <cell r="D55103" t="str">
            <v>El Cairo</v>
          </cell>
        </row>
        <row r="55104">
          <cell r="C55104" t="str">
            <v>76246</v>
          </cell>
          <cell r="D55104" t="str">
            <v>El Cairo</v>
          </cell>
        </row>
        <row r="55105">
          <cell r="C55105" t="str">
            <v>76246</v>
          </cell>
          <cell r="D55105" t="str">
            <v>El Cairo</v>
          </cell>
        </row>
        <row r="55106">
          <cell r="C55106" t="str">
            <v>76246</v>
          </cell>
          <cell r="D55106" t="str">
            <v>El Cairo</v>
          </cell>
        </row>
        <row r="55107">
          <cell r="C55107" t="str">
            <v>76246</v>
          </cell>
          <cell r="D55107" t="str">
            <v>El Cairo</v>
          </cell>
        </row>
        <row r="55108">
          <cell r="C55108" t="str">
            <v>76246</v>
          </cell>
          <cell r="D55108" t="str">
            <v>El Cairo</v>
          </cell>
        </row>
        <row r="55109">
          <cell r="C55109" t="str">
            <v>76246</v>
          </cell>
          <cell r="D55109" t="str">
            <v>El Cairo</v>
          </cell>
        </row>
        <row r="55110">
          <cell r="C55110" t="str">
            <v>76246</v>
          </cell>
          <cell r="D55110" t="str">
            <v>El Cairo</v>
          </cell>
        </row>
        <row r="55111">
          <cell r="C55111" t="str">
            <v>76246</v>
          </cell>
          <cell r="D55111" t="str">
            <v>El Cairo</v>
          </cell>
        </row>
        <row r="55112">
          <cell r="C55112" t="str">
            <v>76246</v>
          </cell>
          <cell r="D55112" t="str">
            <v>El Cairo</v>
          </cell>
        </row>
        <row r="55113">
          <cell r="C55113" t="str">
            <v>76246</v>
          </cell>
          <cell r="D55113" t="str">
            <v>El Cairo</v>
          </cell>
        </row>
        <row r="55114">
          <cell r="C55114" t="str">
            <v>76246</v>
          </cell>
          <cell r="D55114" t="str">
            <v>El Cairo</v>
          </cell>
        </row>
        <row r="55115">
          <cell r="C55115" t="str">
            <v>76246</v>
          </cell>
          <cell r="D55115" t="str">
            <v>El Cairo</v>
          </cell>
        </row>
        <row r="55116">
          <cell r="C55116" t="str">
            <v>76246</v>
          </cell>
          <cell r="D55116" t="str">
            <v>El Cairo</v>
          </cell>
        </row>
        <row r="55117">
          <cell r="C55117" t="str">
            <v>76246</v>
          </cell>
          <cell r="D55117" t="str">
            <v>El Cairo</v>
          </cell>
        </row>
        <row r="55118">
          <cell r="C55118" t="str">
            <v>76246</v>
          </cell>
          <cell r="D55118" t="str">
            <v>El Cairo</v>
          </cell>
        </row>
        <row r="55119">
          <cell r="C55119" t="str">
            <v>76246</v>
          </cell>
          <cell r="D55119" t="str">
            <v>El Cairo</v>
          </cell>
        </row>
        <row r="55120">
          <cell r="C55120" t="str">
            <v>76246</v>
          </cell>
          <cell r="D55120" t="str">
            <v>El Cairo</v>
          </cell>
        </row>
        <row r="55121">
          <cell r="C55121" t="str">
            <v>76246</v>
          </cell>
          <cell r="D55121" t="str">
            <v>El Cairo</v>
          </cell>
        </row>
        <row r="55122">
          <cell r="C55122" t="str">
            <v>76246</v>
          </cell>
          <cell r="D55122" t="str">
            <v>El Cairo</v>
          </cell>
        </row>
        <row r="55123">
          <cell r="C55123" t="str">
            <v>76246</v>
          </cell>
          <cell r="D55123" t="str">
            <v>El Cairo</v>
          </cell>
        </row>
        <row r="55124">
          <cell r="C55124" t="str">
            <v>76246</v>
          </cell>
          <cell r="D55124" t="str">
            <v>El Cairo</v>
          </cell>
        </row>
        <row r="55125">
          <cell r="C55125" t="str">
            <v>76246</v>
          </cell>
          <cell r="D55125" t="str">
            <v>El Cairo</v>
          </cell>
        </row>
        <row r="55126">
          <cell r="C55126" t="str">
            <v>76246</v>
          </cell>
          <cell r="D55126" t="str">
            <v>El Cairo</v>
          </cell>
        </row>
        <row r="55127">
          <cell r="C55127" t="str">
            <v>76246</v>
          </cell>
          <cell r="D55127" t="str">
            <v>El Cairo</v>
          </cell>
        </row>
        <row r="55128">
          <cell r="C55128" t="str">
            <v>76246</v>
          </cell>
          <cell r="D55128" t="str">
            <v>El Cairo</v>
          </cell>
        </row>
        <row r="55129">
          <cell r="C55129" t="str">
            <v>76246</v>
          </cell>
          <cell r="D55129" t="str">
            <v>El Cairo</v>
          </cell>
        </row>
        <row r="55130">
          <cell r="C55130" t="str">
            <v>76246</v>
          </cell>
          <cell r="D55130" t="str">
            <v>El Cairo</v>
          </cell>
        </row>
        <row r="55131">
          <cell r="C55131" t="str">
            <v>76246</v>
          </cell>
          <cell r="D55131" t="str">
            <v>El Cairo</v>
          </cell>
        </row>
        <row r="55132">
          <cell r="C55132" t="str">
            <v>76246</v>
          </cell>
          <cell r="D55132" t="str">
            <v>El Cairo</v>
          </cell>
        </row>
        <row r="55133">
          <cell r="C55133" t="str">
            <v>76246</v>
          </cell>
          <cell r="D55133" t="str">
            <v>El Cairo</v>
          </cell>
        </row>
        <row r="55134">
          <cell r="C55134" t="str">
            <v>76246</v>
          </cell>
          <cell r="D55134" t="str">
            <v>El Cairo</v>
          </cell>
        </row>
        <row r="55135">
          <cell r="C55135" t="str">
            <v>76246</v>
          </cell>
          <cell r="D55135" t="str">
            <v>El Cairo</v>
          </cell>
        </row>
        <row r="55136">
          <cell r="C55136" t="str">
            <v>76246</v>
          </cell>
          <cell r="D55136" t="str">
            <v>El Cairo</v>
          </cell>
        </row>
        <row r="55137">
          <cell r="C55137" t="str">
            <v>76246</v>
          </cell>
          <cell r="D55137" t="str">
            <v>El Cairo</v>
          </cell>
        </row>
        <row r="55138">
          <cell r="C55138" t="str">
            <v>76246</v>
          </cell>
          <cell r="D55138" t="str">
            <v>El Cairo</v>
          </cell>
        </row>
        <row r="55139">
          <cell r="C55139" t="str">
            <v>76246</v>
          </cell>
          <cell r="D55139" t="str">
            <v>El Cairo</v>
          </cell>
        </row>
        <row r="55140">
          <cell r="C55140" t="str">
            <v>76246</v>
          </cell>
          <cell r="D55140" t="str">
            <v>El Cairo</v>
          </cell>
        </row>
        <row r="55141">
          <cell r="C55141" t="str">
            <v>76246</v>
          </cell>
          <cell r="D55141" t="str">
            <v>El Cairo</v>
          </cell>
        </row>
        <row r="55142">
          <cell r="C55142" t="str">
            <v>76246</v>
          </cell>
          <cell r="D55142" t="str">
            <v>El Cairo</v>
          </cell>
        </row>
        <row r="55143">
          <cell r="C55143" t="str">
            <v>76246</v>
          </cell>
          <cell r="D55143" t="str">
            <v>El Cairo</v>
          </cell>
        </row>
        <row r="55144">
          <cell r="C55144" t="str">
            <v>76246</v>
          </cell>
          <cell r="D55144" t="str">
            <v>El Cairo</v>
          </cell>
        </row>
        <row r="55145">
          <cell r="C55145" t="str">
            <v>76246</v>
          </cell>
          <cell r="D55145" t="str">
            <v>El Cairo</v>
          </cell>
        </row>
        <row r="55146">
          <cell r="C55146" t="str">
            <v>76246</v>
          </cell>
          <cell r="D55146" t="str">
            <v>El Cairo</v>
          </cell>
        </row>
        <row r="55147">
          <cell r="C55147" t="str">
            <v>76248</v>
          </cell>
          <cell r="D55147" t="str">
            <v>El Cerrito</v>
          </cell>
        </row>
        <row r="55148">
          <cell r="C55148" t="str">
            <v>76248</v>
          </cell>
          <cell r="D55148" t="str">
            <v>El Cerrito</v>
          </cell>
        </row>
        <row r="55149">
          <cell r="C55149" t="str">
            <v>76248</v>
          </cell>
          <cell r="D55149" t="str">
            <v>El Cerrito</v>
          </cell>
        </row>
        <row r="55150">
          <cell r="C55150" t="str">
            <v>76248</v>
          </cell>
          <cell r="D55150" t="str">
            <v>El Cerrito</v>
          </cell>
        </row>
        <row r="55151">
          <cell r="C55151" t="str">
            <v>76248</v>
          </cell>
          <cell r="D55151" t="str">
            <v>El Cerrito</v>
          </cell>
        </row>
        <row r="55152">
          <cell r="C55152" t="str">
            <v>76248</v>
          </cell>
          <cell r="D55152" t="str">
            <v>El Cerrito</v>
          </cell>
        </row>
        <row r="55153">
          <cell r="C55153" t="str">
            <v>76248</v>
          </cell>
          <cell r="D55153" t="str">
            <v>El Cerrito</v>
          </cell>
        </row>
        <row r="55154">
          <cell r="C55154" t="str">
            <v>76248</v>
          </cell>
          <cell r="D55154" t="str">
            <v>El Cerrito</v>
          </cell>
        </row>
        <row r="55155">
          <cell r="C55155" t="str">
            <v>76248</v>
          </cell>
          <cell r="D55155" t="str">
            <v>El Cerrito</v>
          </cell>
        </row>
        <row r="55156">
          <cell r="C55156" t="str">
            <v>76248</v>
          </cell>
          <cell r="D55156" t="str">
            <v>El Cerrito</v>
          </cell>
        </row>
        <row r="55157">
          <cell r="C55157" t="str">
            <v>76248</v>
          </cell>
          <cell r="D55157" t="str">
            <v>El Cerrito</v>
          </cell>
        </row>
        <row r="55158">
          <cell r="C55158" t="str">
            <v>76248</v>
          </cell>
          <cell r="D55158" t="str">
            <v>El Cerrito</v>
          </cell>
        </row>
        <row r="55159">
          <cell r="C55159" t="str">
            <v>76248</v>
          </cell>
          <cell r="D55159" t="str">
            <v>El Cerrito</v>
          </cell>
        </row>
        <row r="55160">
          <cell r="C55160" t="str">
            <v>76248</v>
          </cell>
          <cell r="D55160" t="str">
            <v>El Cerrito</v>
          </cell>
        </row>
        <row r="55161">
          <cell r="C55161" t="str">
            <v>76248</v>
          </cell>
          <cell r="D55161" t="str">
            <v>El Cerrito</v>
          </cell>
        </row>
        <row r="55162">
          <cell r="C55162" t="str">
            <v>76248</v>
          </cell>
          <cell r="D55162" t="str">
            <v>El Cerrito</v>
          </cell>
        </row>
        <row r="55163">
          <cell r="C55163" t="str">
            <v>76248</v>
          </cell>
          <cell r="D55163" t="str">
            <v>El Cerrito</v>
          </cell>
        </row>
        <row r="55164">
          <cell r="C55164" t="str">
            <v>76248</v>
          </cell>
          <cell r="D55164" t="str">
            <v>El Cerrito</v>
          </cell>
        </row>
        <row r="55165">
          <cell r="C55165" t="str">
            <v>76248</v>
          </cell>
          <cell r="D55165" t="str">
            <v>El Cerrito</v>
          </cell>
        </row>
        <row r="55166">
          <cell r="C55166" t="str">
            <v>76248</v>
          </cell>
          <cell r="D55166" t="str">
            <v>El Cerrito</v>
          </cell>
        </row>
        <row r="55167">
          <cell r="C55167" t="str">
            <v>76248</v>
          </cell>
          <cell r="D55167" t="str">
            <v>El Cerrito</v>
          </cell>
        </row>
        <row r="55168">
          <cell r="C55168" t="str">
            <v>76248</v>
          </cell>
          <cell r="D55168" t="str">
            <v>El Cerrito</v>
          </cell>
        </row>
        <row r="55169">
          <cell r="C55169" t="str">
            <v>76248</v>
          </cell>
          <cell r="D55169" t="str">
            <v>El Cerrito</v>
          </cell>
        </row>
        <row r="55170">
          <cell r="C55170" t="str">
            <v>76248</v>
          </cell>
          <cell r="D55170" t="str">
            <v>El Cerrito</v>
          </cell>
        </row>
        <row r="55171">
          <cell r="C55171" t="str">
            <v>76248</v>
          </cell>
          <cell r="D55171" t="str">
            <v>El Cerrito</v>
          </cell>
        </row>
        <row r="55172">
          <cell r="C55172" t="str">
            <v>76248</v>
          </cell>
          <cell r="D55172" t="str">
            <v>El Cerrito</v>
          </cell>
        </row>
        <row r="55173">
          <cell r="C55173" t="str">
            <v>76248</v>
          </cell>
          <cell r="D55173" t="str">
            <v>El Cerrito</v>
          </cell>
        </row>
        <row r="55174">
          <cell r="C55174" t="str">
            <v>76248</v>
          </cell>
          <cell r="D55174" t="str">
            <v>El Cerrito</v>
          </cell>
        </row>
        <row r="55175">
          <cell r="C55175" t="str">
            <v>76248</v>
          </cell>
          <cell r="D55175" t="str">
            <v>El Cerrito</v>
          </cell>
        </row>
        <row r="55176">
          <cell r="C55176" t="str">
            <v>76248</v>
          </cell>
          <cell r="D55176" t="str">
            <v>El Cerrito</v>
          </cell>
        </row>
        <row r="55177">
          <cell r="C55177" t="str">
            <v>76248</v>
          </cell>
          <cell r="D55177" t="str">
            <v>El Cerrito</v>
          </cell>
        </row>
        <row r="55178">
          <cell r="C55178" t="str">
            <v>76248</v>
          </cell>
          <cell r="D55178" t="str">
            <v>El Cerrito</v>
          </cell>
        </row>
        <row r="55179">
          <cell r="C55179" t="str">
            <v>76248</v>
          </cell>
          <cell r="D55179" t="str">
            <v>El Cerrito</v>
          </cell>
        </row>
        <row r="55180">
          <cell r="C55180" t="str">
            <v>76248</v>
          </cell>
          <cell r="D55180" t="str">
            <v>El Cerrito</v>
          </cell>
        </row>
        <row r="55181">
          <cell r="C55181" t="str">
            <v>76248</v>
          </cell>
          <cell r="D55181" t="str">
            <v>El Cerrito</v>
          </cell>
        </row>
        <row r="55182">
          <cell r="C55182" t="str">
            <v>76248</v>
          </cell>
          <cell r="D55182" t="str">
            <v>El Cerrito</v>
          </cell>
        </row>
        <row r="55183">
          <cell r="C55183" t="str">
            <v>76248</v>
          </cell>
          <cell r="D55183" t="str">
            <v>El Cerrito</v>
          </cell>
        </row>
        <row r="55184">
          <cell r="C55184" t="str">
            <v>76248</v>
          </cell>
          <cell r="D55184" t="str">
            <v>El Cerrito</v>
          </cell>
        </row>
        <row r="55185">
          <cell r="C55185" t="str">
            <v>76248</v>
          </cell>
          <cell r="D55185" t="str">
            <v>El Cerrito</v>
          </cell>
        </row>
        <row r="55186">
          <cell r="C55186" t="str">
            <v>76248</v>
          </cell>
          <cell r="D55186" t="str">
            <v>El Cerrito</v>
          </cell>
        </row>
        <row r="55187">
          <cell r="C55187" t="str">
            <v>76248</v>
          </cell>
          <cell r="D55187" t="str">
            <v>El Cerrito</v>
          </cell>
        </row>
        <row r="55188">
          <cell r="C55188" t="str">
            <v>76248</v>
          </cell>
          <cell r="D55188" t="str">
            <v>El Cerrito</v>
          </cell>
        </row>
        <row r="55189">
          <cell r="C55189" t="str">
            <v>76248</v>
          </cell>
          <cell r="D55189" t="str">
            <v>El Cerrito</v>
          </cell>
        </row>
        <row r="55190">
          <cell r="C55190" t="str">
            <v>76248</v>
          </cell>
          <cell r="D55190" t="str">
            <v>El Cerrito</v>
          </cell>
        </row>
        <row r="55191">
          <cell r="C55191" t="str">
            <v>76248</v>
          </cell>
          <cell r="D55191" t="str">
            <v>El Cerrito</v>
          </cell>
        </row>
        <row r="55192">
          <cell r="C55192" t="str">
            <v>76248</v>
          </cell>
          <cell r="D55192" t="str">
            <v>El Cerrito</v>
          </cell>
        </row>
        <row r="55193">
          <cell r="C55193" t="str">
            <v>76248</v>
          </cell>
          <cell r="D55193" t="str">
            <v>El Cerrito</v>
          </cell>
        </row>
        <row r="55194">
          <cell r="C55194" t="str">
            <v>76248</v>
          </cell>
          <cell r="D55194" t="str">
            <v>El Cerrito</v>
          </cell>
        </row>
        <row r="55195">
          <cell r="C55195" t="str">
            <v>76248</v>
          </cell>
          <cell r="D55195" t="str">
            <v>El Cerrito</v>
          </cell>
        </row>
        <row r="55196">
          <cell r="C55196" t="str">
            <v>76248</v>
          </cell>
          <cell r="D55196" t="str">
            <v>El Cerrito</v>
          </cell>
        </row>
        <row r="55197">
          <cell r="C55197" t="str">
            <v>76248</v>
          </cell>
          <cell r="D55197" t="str">
            <v>El Cerrito</v>
          </cell>
        </row>
        <row r="55198">
          <cell r="C55198" t="str">
            <v>76248</v>
          </cell>
          <cell r="D55198" t="str">
            <v>El Cerrito</v>
          </cell>
        </row>
        <row r="55199">
          <cell r="C55199" t="str">
            <v>76248</v>
          </cell>
          <cell r="D55199" t="str">
            <v>El Cerrito</v>
          </cell>
        </row>
        <row r="55200">
          <cell r="C55200" t="str">
            <v>76248</v>
          </cell>
          <cell r="D55200" t="str">
            <v>El Cerrito</v>
          </cell>
        </row>
        <row r="55201">
          <cell r="C55201" t="str">
            <v>76250</v>
          </cell>
          <cell r="D55201" t="str">
            <v>El Dovio</v>
          </cell>
        </row>
        <row r="55202">
          <cell r="C55202" t="str">
            <v>76250</v>
          </cell>
          <cell r="D55202" t="str">
            <v>El Dovio</v>
          </cell>
        </row>
        <row r="55203">
          <cell r="C55203" t="str">
            <v>76250</v>
          </cell>
          <cell r="D55203" t="str">
            <v>El Dovio</v>
          </cell>
        </row>
        <row r="55204">
          <cell r="C55204" t="str">
            <v>76250</v>
          </cell>
          <cell r="D55204" t="str">
            <v>El Dovio</v>
          </cell>
        </row>
        <row r="55205">
          <cell r="C55205" t="str">
            <v>76250</v>
          </cell>
          <cell r="D55205" t="str">
            <v>El Dovio</v>
          </cell>
        </row>
        <row r="55206">
          <cell r="C55206" t="str">
            <v>76250</v>
          </cell>
          <cell r="D55206" t="str">
            <v>El Dovio</v>
          </cell>
        </row>
        <row r="55207">
          <cell r="C55207" t="str">
            <v>76250</v>
          </cell>
          <cell r="D55207" t="str">
            <v>El Dovio</v>
          </cell>
        </row>
        <row r="55208">
          <cell r="C55208" t="str">
            <v>76250</v>
          </cell>
          <cell r="D55208" t="str">
            <v>El Dovio</v>
          </cell>
        </row>
        <row r="55209">
          <cell r="C55209" t="str">
            <v>76250</v>
          </cell>
          <cell r="D55209" t="str">
            <v>El Dovio</v>
          </cell>
        </row>
        <row r="55210">
          <cell r="C55210" t="str">
            <v>76250</v>
          </cell>
          <cell r="D55210" t="str">
            <v>El Dovio</v>
          </cell>
        </row>
        <row r="55211">
          <cell r="C55211" t="str">
            <v>76250</v>
          </cell>
          <cell r="D55211" t="str">
            <v>El Dovio</v>
          </cell>
        </row>
        <row r="55212">
          <cell r="C55212" t="str">
            <v>76250</v>
          </cell>
          <cell r="D55212" t="str">
            <v>El Dovio</v>
          </cell>
        </row>
        <row r="55213">
          <cell r="C55213" t="str">
            <v>76250</v>
          </cell>
          <cell r="D55213" t="str">
            <v>El Dovio</v>
          </cell>
        </row>
        <row r="55214">
          <cell r="C55214" t="str">
            <v>76250</v>
          </cell>
          <cell r="D55214" t="str">
            <v>El Dovio</v>
          </cell>
        </row>
        <row r="55215">
          <cell r="C55215" t="str">
            <v>76250</v>
          </cell>
          <cell r="D55215" t="str">
            <v>El Dovio</v>
          </cell>
        </row>
        <row r="55216">
          <cell r="C55216" t="str">
            <v>76250</v>
          </cell>
          <cell r="D55216" t="str">
            <v>El Dovio</v>
          </cell>
        </row>
        <row r="55217">
          <cell r="C55217" t="str">
            <v>76250</v>
          </cell>
          <cell r="D55217" t="str">
            <v>El Dovio</v>
          </cell>
        </row>
        <row r="55218">
          <cell r="C55218" t="str">
            <v>76250</v>
          </cell>
          <cell r="D55218" t="str">
            <v>El Dovio</v>
          </cell>
        </row>
        <row r="55219">
          <cell r="C55219" t="str">
            <v>76250</v>
          </cell>
          <cell r="D55219" t="str">
            <v>El Dovio</v>
          </cell>
        </row>
        <row r="55220">
          <cell r="C55220" t="str">
            <v>76250</v>
          </cell>
          <cell r="D55220" t="str">
            <v>El Dovio</v>
          </cell>
        </row>
        <row r="55221">
          <cell r="C55221" t="str">
            <v>76250</v>
          </cell>
          <cell r="D55221" t="str">
            <v>El Dovio</v>
          </cell>
        </row>
        <row r="55222">
          <cell r="C55222" t="str">
            <v>76250</v>
          </cell>
          <cell r="D55222" t="str">
            <v>El Dovio</v>
          </cell>
        </row>
        <row r="55223">
          <cell r="C55223" t="str">
            <v>76250</v>
          </cell>
          <cell r="D55223" t="str">
            <v>El Dovio</v>
          </cell>
        </row>
        <row r="55224">
          <cell r="C55224" t="str">
            <v>76250</v>
          </cell>
          <cell r="D55224" t="str">
            <v>El Dovio</v>
          </cell>
        </row>
        <row r="55225">
          <cell r="C55225" t="str">
            <v>76250</v>
          </cell>
          <cell r="D55225" t="str">
            <v>El Dovio</v>
          </cell>
        </row>
        <row r="55226">
          <cell r="C55226" t="str">
            <v>76250</v>
          </cell>
          <cell r="D55226" t="str">
            <v>El Dovio</v>
          </cell>
        </row>
        <row r="55227">
          <cell r="C55227" t="str">
            <v>76250</v>
          </cell>
          <cell r="D55227" t="str">
            <v>El Dovio</v>
          </cell>
        </row>
        <row r="55228">
          <cell r="C55228" t="str">
            <v>76250</v>
          </cell>
          <cell r="D55228" t="str">
            <v>El Dovio</v>
          </cell>
        </row>
        <row r="55229">
          <cell r="C55229" t="str">
            <v>76250</v>
          </cell>
          <cell r="D55229" t="str">
            <v>El Dovio</v>
          </cell>
        </row>
        <row r="55230">
          <cell r="C55230" t="str">
            <v>76250</v>
          </cell>
          <cell r="D55230" t="str">
            <v>El Dovio</v>
          </cell>
        </row>
        <row r="55231">
          <cell r="C55231" t="str">
            <v>76250</v>
          </cell>
          <cell r="D55231" t="str">
            <v>El Dovio</v>
          </cell>
        </row>
        <row r="55232">
          <cell r="C55232" t="str">
            <v>76250</v>
          </cell>
          <cell r="D55232" t="str">
            <v>El Dovio</v>
          </cell>
        </row>
        <row r="55233">
          <cell r="C55233" t="str">
            <v>76250</v>
          </cell>
          <cell r="D55233" t="str">
            <v>El Dovio</v>
          </cell>
        </row>
        <row r="55234">
          <cell r="C55234" t="str">
            <v>76250</v>
          </cell>
          <cell r="D55234" t="str">
            <v>El Dovio</v>
          </cell>
        </row>
        <row r="55235">
          <cell r="C55235" t="str">
            <v>76250</v>
          </cell>
          <cell r="D55235" t="str">
            <v>El Dovio</v>
          </cell>
        </row>
        <row r="55236">
          <cell r="C55236" t="str">
            <v>76250</v>
          </cell>
          <cell r="D55236" t="str">
            <v>El Dovio</v>
          </cell>
        </row>
        <row r="55237">
          <cell r="C55237" t="str">
            <v>76250</v>
          </cell>
          <cell r="D55237" t="str">
            <v>El Dovio</v>
          </cell>
        </row>
        <row r="55238">
          <cell r="C55238" t="str">
            <v>76250</v>
          </cell>
          <cell r="D55238" t="str">
            <v>El Dovio</v>
          </cell>
        </row>
        <row r="55239">
          <cell r="C55239" t="str">
            <v>76250</v>
          </cell>
          <cell r="D55239" t="str">
            <v>El Dovio</v>
          </cell>
        </row>
        <row r="55240">
          <cell r="C55240" t="str">
            <v>76250</v>
          </cell>
          <cell r="D55240" t="str">
            <v>El Dovio</v>
          </cell>
        </row>
        <row r="55241">
          <cell r="C55241" t="str">
            <v>76250</v>
          </cell>
          <cell r="D55241" t="str">
            <v>El Dovio</v>
          </cell>
        </row>
        <row r="55242">
          <cell r="C55242" t="str">
            <v>76250</v>
          </cell>
          <cell r="D55242" t="str">
            <v>El Dovio</v>
          </cell>
        </row>
        <row r="55243">
          <cell r="C55243" t="str">
            <v>76250</v>
          </cell>
          <cell r="D55243" t="str">
            <v>El Dovio</v>
          </cell>
        </row>
        <row r="55244">
          <cell r="C55244" t="str">
            <v>76250</v>
          </cell>
          <cell r="D55244" t="str">
            <v>El Dovio</v>
          </cell>
        </row>
        <row r="55245">
          <cell r="C55245" t="str">
            <v>76250</v>
          </cell>
          <cell r="D55245" t="str">
            <v>El Dovio</v>
          </cell>
        </row>
        <row r="55246">
          <cell r="C55246" t="str">
            <v>76250</v>
          </cell>
          <cell r="D55246" t="str">
            <v>El Dovio</v>
          </cell>
        </row>
        <row r="55247">
          <cell r="C55247" t="str">
            <v>76250</v>
          </cell>
          <cell r="D55247" t="str">
            <v>El Dovio</v>
          </cell>
        </row>
        <row r="55248">
          <cell r="C55248" t="str">
            <v>76250</v>
          </cell>
          <cell r="D55248" t="str">
            <v>El Dovio</v>
          </cell>
        </row>
        <row r="55249">
          <cell r="C55249" t="str">
            <v>76250</v>
          </cell>
          <cell r="D55249" t="str">
            <v>El Dovio</v>
          </cell>
        </row>
        <row r="55250">
          <cell r="C55250" t="str">
            <v>76250</v>
          </cell>
          <cell r="D55250" t="str">
            <v>El Dovio</v>
          </cell>
        </row>
        <row r="55251">
          <cell r="C55251" t="str">
            <v>76250</v>
          </cell>
          <cell r="D55251" t="str">
            <v>El Dovio</v>
          </cell>
        </row>
        <row r="55252">
          <cell r="C55252" t="str">
            <v>76250</v>
          </cell>
          <cell r="D55252" t="str">
            <v>El Dovio</v>
          </cell>
        </row>
        <row r="55253">
          <cell r="C55253" t="str">
            <v>76250</v>
          </cell>
          <cell r="D55253" t="str">
            <v>El Dovio</v>
          </cell>
        </row>
        <row r="55254">
          <cell r="C55254" t="str">
            <v>76250</v>
          </cell>
          <cell r="D55254" t="str">
            <v>El Dovio</v>
          </cell>
        </row>
        <row r="55255">
          <cell r="C55255" t="str">
            <v>76275</v>
          </cell>
          <cell r="D55255" t="str">
            <v>Florida</v>
          </cell>
        </row>
        <row r="55256">
          <cell r="C55256" t="str">
            <v>76275</v>
          </cell>
          <cell r="D55256" t="str">
            <v>Florida</v>
          </cell>
        </row>
        <row r="55257">
          <cell r="C55257" t="str">
            <v>76275</v>
          </cell>
          <cell r="D55257" t="str">
            <v>Florida</v>
          </cell>
        </row>
        <row r="55258">
          <cell r="C55258" t="str">
            <v>76275</v>
          </cell>
          <cell r="D55258" t="str">
            <v>Florida</v>
          </cell>
        </row>
        <row r="55259">
          <cell r="C55259" t="str">
            <v>76275</v>
          </cell>
          <cell r="D55259" t="str">
            <v>Florida</v>
          </cell>
        </row>
        <row r="55260">
          <cell r="C55260" t="str">
            <v>76275</v>
          </cell>
          <cell r="D55260" t="str">
            <v>Florida</v>
          </cell>
        </row>
        <row r="55261">
          <cell r="C55261" t="str">
            <v>76275</v>
          </cell>
          <cell r="D55261" t="str">
            <v>Florida</v>
          </cell>
        </row>
        <row r="55262">
          <cell r="C55262" t="str">
            <v>76275</v>
          </cell>
          <cell r="D55262" t="str">
            <v>Florida</v>
          </cell>
        </row>
        <row r="55263">
          <cell r="C55263" t="str">
            <v>76275</v>
          </cell>
          <cell r="D55263" t="str">
            <v>Florida</v>
          </cell>
        </row>
        <row r="55264">
          <cell r="C55264" t="str">
            <v>76275</v>
          </cell>
          <cell r="D55264" t="str">
            <v>Florida</v>
          </cell>
        </row>
        <row r="55265">
          <cell r="C55265" t="str">
            <v>76275</v>
          </cell>
          <cell r="D55265" t="str">
            <v>Florida</v>
          </cell>
        </row>
        <row r="55266">
          <cell r="C55266" t="str">
            <v>76275</v>
          </cell>
          <cell r="D55266" t="str">
            <v>Florida</v>
          </cell>
        </row>
        <row r="55267">
          <cell r="C55267" t="str">
            <v>76275</v>
          </cell>
          <cell r="D55267" t="str">
            <v>Florida</v>
          </cell>
        </row>
        <row r="55268">
          <cell r="C55268" t="str">
            <v>76275</v>
          </cell>
          <cell r="D55268" t="str">
            <v>Florida</v>
          </cell>
        </row>
        <row r="55269">
          <cell r="C55269" t="str">
            <v>76275</v>
          </cell>
          <cell r="D55269" t="str">
            <v>Florida</v>
          </cell>
        </row>
        <row r="55270">
          <cell r="C55270" t="str">
            <v>76275</v>
          </cell>
          <cell r="D55270" t="str">
            <v>Florida</v>
          </cell>
        </row>
        <row r="55271">
          <cell r="C55271" t="str">
            <v>76275</v>
          </cell>
          <cell r="D55271" t="str">
            <v>Florida</v>
          </cell>
        </row>
        <row r="55272">
          <cell r="C55272" t="str">
            <v>76275</v>
          </cell>
          <cell r="D55272" t="str">
            <v>Florida</v>
          </cell>
        </row>
        <row r="55273">
          <cell r="C55273" t="str">
            <v>76275</v>
          </cell>
          <cell r="D55273" t="str">
            <v>Florida</v>
          </cell>
        </row>
        <row r="55274">
          <cell r="C55274" t="str">
            <v>76275</v>
          </cell>
          <cell r="D55274" t="str">
            <v>Florida</v>
          </cell>
        </row>
        <row r="55275">
          <cell r="C55275" t="str">
            <v>76275</v>
          </cell>
          <cell r="D55275" t="str">
            <v>Florida</v>
          </cell>
        </row>
        <row r="55276">
          <cell r="C55276" t="str">
            <v>76275</v>
          </cell>
          <cell r="D55276" t="str">
            <v>Florida</v>
          </cell>
        </row>
        <row r="55277">
          <cell r="C55277" t="str">
            <v>76275</v>
          </cell>
          <cell r="D55277" t="str">
            <v>Florida</v>
          </cell>
        </row>
        <row r="55278">
          <cell r="C55278" t="str">
            <v>76275</v>
          </cell>
          <cell r="D55278" t="str">
            <v>Florida</v>
          </cell>
        </row>
        <row r="55279">
          <cell r="C55279" t="str">
            <v>76275</v>
          </cell>
          <cell r="D55279" t="str">
            <v>Florida</v>
          </cell>
        </row>
        <row r="55280">
          <cell r="C55280" t="str">
            <v>76275</v>
          </cell>
          <cell r="D55280" t="str">
            <v>Florida</v>
          </cell>
        </row>
        <row r="55281">
          <cell r="C55281" t="str">
            <v>76275</v>
          </cell>
          <cell r="D55281" t="str">
            <v>Florida</v>
          </cell>
        </row>
        <row r="55282">
          <cell r="C55282" t="str">
            <v>76275</v>
          </cell>
          <cell r="D55282" t="str">
            <v>Florida</v>
          </cell>
        </row>
        <row r="55283">
          <cell r="C55283" t="str">
            <v>76275</v>
          </cell>
          <cell r="D55283" t="str">
            <v>Florida</v>
          </cell>
        </row>
        <row r="55284">
          <cell r="C55284" t="str">
            <v>76275</v>
          </cell>
          <cell r="D55284" t="str">
            <v>Florida</v>
          </cell>
        </row>
        <row r="55285">
          <cell r="C55285" t="str">
            <v>76275</v>
          </cell>
          <cell r="D55285" t="str">
            <v>Florida</v>
          </cell>
        </row>
        <row r="55286">
          <cell r="C55286" t="str">
            <v>76275</v>
          </cell>
          <cell r="D55286" t="str">
            <v>Florida</v>
          </cell>
        </row>
        <row r="55287">
          <cell r="C55287" t="str">
            <v>76275</v>
          </cell>
          <cell r="D55287" t="str">
            <v>Florida</v>
          </cell>
        </row>
        <row r="55288">
          <cell r="C55288" t="str">
            <v>76275</v>
          </cell>
          <cell r="D55288" t="str">
            <v>Florida</v>
          </cell>
        </row>
        <row r="55289">
          <cell r="C55289" t="str">
            <v>76275</v>
          </cell>
          <cell r="D55289" t="str">
            <v>Florida</v>
          </cell>
        </row>
        <row r="55290">
          <cell r="C55290" t="str">
            <v>76275</v>
          </cell>
          <cell r="D55290" t="str">
            <v>Florida</v>
          </cell>
        </row>
        <row r="55291">
          <cell r="C55291" t="str">
            <v>76275</v>
          </cell>
          <cell r="D55291" t="str">
            <v>Florida</v>
          </cell>
        </row>
        <row r="55292">
          <cell r="C55292" t="str">
            <v>76275</v>
          </cell>
          <cell r="D55292" t="str">
            <v>Florida</v>
          </cell>
        </row>
        <row r="55293">
          <cell r="C55293" t="str">
            <v>76275</v>
          </cell>
          <cell r="D55293" t="str">
            <v>Florida</v>
          </cell>
        </row>
        <row r="55294">
          <cell r="C55294" t="str">
            <v>76275</v>
          </cell>
          <cell r="D55294" t="str">
            <v>Florida</v>
          </cell>
        </row>
        <row r="55295">
          <cell r="C55295" t="str">
            <v>76275</v>
          </cell>
          <cell r="D55295" t="str">
            <v>Florida</v>
          </cell>
        </row>
        <row r="55296">
          <cell r="C55296" t="str">
            <v>76275</v>
          </cell>
          <cell r="D55296" t="str">
            <v>Florida</v>
          </cell>
        </row>
        <row r="55297">
          <cell r="C55297" t="str">
            <v>76275</v>
          </cell>
          <cell r="D55297" t="str">
            <v>Florida</v>
          </cell>
        </row>
        <row r="55298">
          <cell r="C55298" t="str">
            <v>76275</v>
          </cell>
          <cell r="D55298" t="str">
            <v>Florida</v>
          </cell>
        </row>
        <row r="55299">
          <cell r="C55299" t="str">
            <v>76275</v>
          </cell>
          <cell r="D55299" t="str">
            <v>Florida</v>
          </cell>
        </row>
        <row r="55300">
          <cell r="C55300" t="str">
            <v>76275</v>
          </cell>
          <cell r="D55300" t="str">
            <v>Florida</v>
          </cell>
        </row>
        <row r="55301">
          <cell r="C55301" t="str">
            <v>76275</v>
          </cell>
          <cell r="D55301" t="str">
            <v>Florida</v>
          </cell>
        </row>
        <row r="55302">
          <cell r="C55302" t="str">
            <v>76275</v>
          </cell>
          <cell r="D55302" t="str">
            <v>Florida</v>
          </cell>
        </row>
        <row r="55303">
          <cell r="C55303" t="str">
            <v>76275</v>
          </cell>
          <cell r="D55303" t="str">
            <v>Florida</v>
          </cell>
        </row>
        <row r="55304">
          <cell r="C55304" t="str">
            <v>76275</v>
          </cell>
          <cell r="D55304" t="str">
            <v>Florida</v>
          </cell>
        </row>
        <row r="55305">
          <cell r="C55305" t="str">
            <v>76275</v>
          </cell>
          <cell r="D55305" t="str">
            <v>Florida</v>
          </cell>
        </row>
        <row r="55306">
          <cell r="C55306" t="str">
            <v>76275</v>
          </cell>
          <cell r="D55306" t="str">
            <v>Florida</v>
          </cell>
        </row>
        <row r="55307">
          <cell r="C55307" t="str">
            <v>76275</v>
          </cell>
          <cell r="D55307" t="str">
            <v>Florida</v>
          </cell>
        </row>
        <row r="55308">
          <cell r="C55308" t="str">
            <v>76275</v>
          </cell>
          <cell r="D55308" t="str">
            <v>Florida</v>
          </cell>
        </row>
        <row r="55309">
          <cell r="C55309" t="str">
            <v>76306</v>
          </cell>
          <cell r="D55309" t="str">
            <v>Ginebra</v>
          </cell>
        </row>
        <row r="55310">
          <cell r="C55310" t="str">
            <v>76306</v>
          </cell>
          <cell r="D55310" t="str">
            <v>Ginebra</v>
          </cell>
        </row>
        <row r="55311">
          <cell r="C55311" t="str">
            <v>76306</v>
          </cell>
          <cell r="D55311" t="str">
            <v>Ginebra</v>
          </cell>
        </row>
        <row r="55312">
          <cell r="C55312" t="str">
            <v>76306</v>
          </cell>
          <cell r="D55312" t="str">
            <v>Ginebra</v>
          </cell>
        </row>
        <row r="55313">
          <cell r="C55313" t="str">
            <v>76306</v>
          </cell>
          <cell r="D55313" t="str">
            <v>Ginebra</v>
          </cell>
        </row>
        <row r="55314">
          <cell r="C55314" t="str">
            <v>76306</v>
          </cell>
          <cell r="D55314" t="str">
            <v>Ginebra</v>
          </cell>
        </row>
        <row r="55315">
          <cell r="C55315" t="str">
            <v>76306</v>
          </cell>
          <cell r="D55315" t="str">
            <v>Ginebra</v>
          </cell>
        </row>
        <row r="55316">
          <cell r="C55316" t="str">
            <v>76306</v>
          </cell>
          <cell r="D55316" t="str">
            <v>Ginebra</v>
          </cell>
        </row>
        <row r="55317">
          <cell r="C55317" t="str">
            <v>76306</v>
          </cell>
          <cell r="D55317" t="str">
            <v>Ginebra</v>
          </cell>
        </row>
        <row r="55318">
          <cell r="C55318" t="str">
            <v>76306</v>
          </cell>
          <cell r="D55318" t="str">
            <v>Ginebra</v>
          </cell>
        </row>
        <row r="55319">
          <cell r="C55319" t="str">
            <v>76306</v>
          </cell>
          <cell r="D55319" t="str">
            <v>Ginebra</v>
          </cell>
        </row>
        <row r="55320">
          <cell r="C55320" t="str">
            <v>76306</v>
          </cell>
          <cell r="D55320" t="str">
            <v>Ginebra</v>
          </cell>
        </row>
        <row r="55321">
          <cell r="C55321" t="str">
            <v>76306</v>
          </cell>
          <cell r="D55321" t="str">
            <v>Ginebra</v>
          </cell>
        </row>
        <row r="55322">
          <cell r="C55322" t="str">
            <v>76306</v>
          </cell>
          <cell r="D55322" t="str">
            <v>Ginebra</v>
          </cell>
        </row>
        <row r="55323">
          <cell r="C55323" t="str">
            <v>76306</v>
          </cell>
          <cell r="D55323" t="str">
            <v>Ginebra</v>
          </cell>
        </row>
        <row r="55324">
          <cell r="C55324" t="str">
            <v>76306</v>
          </cell>
          <cell r="D55324" t="str">
            <v>Ginebra</v>
          </cell>
        </row>
        <row r="55325">
          <cell r="C55325" t="str">
            <v>76306</v>
          </cell>
          <cell r="D55325" t="str">
            <v>Ginebra</v>
          </cell>
        </row>
        <row r="55326">
          <cell r="C55326" t="str">
            <v>76306</v>
          </cell>
          <cell r="D55326" t="str">
            <v>Ginebra</v>
          </cell>
        </row>
        <row r="55327">
          <cell r="C55327" t="str">
            <v>76306</v>
          </cell>
          <cell r="D55327" t="str">
            <v>Ginebra</v>
          </cell>
        </row>
        <row r="55328">
          <cell r="C55328" t="str">
            <v>76306</v>
          </cell>
          <cell r="D55328" t="str">
            <v>Ginebra</v>
          </cell>
        </row>
        <row r="55329">
          <cell r="C55329" t="str">
            <v>76306</v>
          </cell>
          <cell r="D55329" t="str">
            <v>Ginebra</v>
          </cell>
        </row>
        <row r="55330">
          <cell r="C55330" t="str">
            <v>76306</v>
          </cell>
          <cell r="D55330" t="str">
            <v>Ginebra</v>
          </cell>
        </row>
        <row r="55331">
          <cell r="C55331" t="str">
            <v>76306</v>
          </cell>
          <cell r="D55331" t="str">
            <v>Ginebra</v>
          </cell>
        </row>
        <row r="55332">
          <cell r="C55332" t="str">
            <v>76306</v>
          </cell>
          <cell r="D55332" t="str">
            <v>Ginebra</v>
          </cell>
        </row>
        <row r="55333">
          <cell r="C55333" t="str">
            <v>76306</v>
          </cell>
          <cell r="D55333" t="str">
            <v>Ginebra</v>
          </cell>
        </row>
        <row r="55334">
          <cell r="C55334" t="str">
            <v>76306</v>
          </cell>
          <cell r="D55334" t="str">
            <v>Ginebra</v>
          </cell>
        </row>
        <row r="55335">
          <cell r="C55335" t="str">
            <v>76306</v>
          </cell>
          <cell r="D55335" t="str">
            <v>Ginebra</v>
          </cell>
        </row>
        <row r="55336">
          <cell r="C55336" t="str">
            <v>76306</v>
          </cell>
          <cell r="D55336" t="str">
            <v>Ginebra</v>
          </cell>
        </row>
        <row r="55337">
          <cell r="C55337" t="str">
            <v>76306</v>
          </cell>
          <cell r="D55337" t="str">
            <v>Ginebra</v>
          </cell>
        </row>
        <row r="55338">
          <cell r="C55338" t="str">
            <v>76306</v>
          </cell>
          <cell r="D55338" t="str">
            <v>Ginebra</v>
          </cell>
        </row>
        <row r="55339">
          <cell r="C55339" t="str">
            <v>76306</v>
          </cell>
          <cell r="D55339" t="str">
            <v>Ginebra</v>
          </cell>
        </row>
        <row r="55340">
          <cell r="C55340" t="str">
            <v>76306</v>
          </cell>
          <cell r="D55340" t="str">
            <v>Ginebra</v>
          </cell>
        </row>
        <row r="55341">
          <cell r="C55341" t="str">
            <v>76306</v>
          </cell>
          <cell r="D55341" t="str">
            <v>Ginebra</v>
          </cell>
        </row>
        <row r="55342">
          <cell r="C55342" t="str">
            <v>76306</v>
          </cell>
          <cell r="D55342" t="str">
            <v>Ginebra</v>
          </cell>
        </row>
        <row r="55343">
          <cell r="C55343" t="str">
            <v>76306</v>
          </cell>
          <cell r="D55343" t="str">
            <v>Ginebra</v>
          </cell>
        </row>
        <row r="55344">
          <cell r="C55344" t="str">
            <v>76306</v>
          </cell>
          <cell r="D55344" t="str">
            <v>Ginebra</v>
          </cell>
        </row>
        <row r="55345">
          <cell r="C55345" t="str">
            <v>76306</v>
          </cell>
          <cell r="D55345" t="str">
            <v>Ginebra</v>
          </cell>
        </row>
        <row r="55346">
          <cell r="C55346" t="str">
            <v>76306</v>
          </cell>
          <cell r="D55346" t="str">
            <v>Ginebra</v>
          </cell>
        </row>
        <row r="55347">
          <cell r="C55347" t="str">
            <v>76306</v>
          </cell>
          <cell r="D55347" t="str">
            <v>Ginebra</v>
          </cell>
        </row>
        <row r="55348">
          <cell r="C55348" t="str">
            <v>76306</v>
          </cell>
          <cell r="D55348" t="str">
            <v>Ginebra</v>
          </cell>
        </row>
        <row r="55349">
          <cell r="C55349" t="str">
            <v>76306</v>
          </cell>
          <cell r="D55349" t="str">
            <v>Ginebra</v>
          </cell>
        </row>
        <row r="55350">
          <cell r="C55350" t="str">
            <v>76306</v>
          </cell>
          <cell r="D55350" t="str">
            <v>Ginebra</v>
          </cell>
        </row>
        <row r="55351">
          <cell r="C55351" t="str">
            <v>76306</v>
          </cell>
          <cell r="D55351" t="str">
            <v>Ginebra</v>
          </cell>
        </row>
        <row r="55352">
          <cell r="C55352" t="str">
            <v>76306</v>
          </cell>
          <cell r="D55352" t="str">
            <v>Ginebra</v>
          </cell>
        </row>
        <row r="55353">
          <cell r="C55353" t="str">
            <v>76306</v>
          </cell>
          <cell r="D55353" t="str">
            <v>Ginebra</v>
          </cell>
        </row>
        <row r="55354">
          <cell r="C55354" t="str">
            <v>76306</v>
          </cell>
          <cell r="D55354" t="str">
            <v>Ginebra</v>
          </cell>
        </row>
        <row r="55355">
          <cell r="C55355" t="str">
            <v>76306</v>
          </cell>
          <cell r="D55355" t="str">
            <v>Ginebra</v>
          </cell>
        </row>
        <row r="55356">
          <cell r="C55356" t="str">
            <v>76306</v>
          </cell>
          <cell r="D55356" t="str">
            <v>Ginebra</v>
          </cell>
        </row>
        <row r="55357">
          <cell r="C55357" t="str">
            <v>76306</v>
          </cell>
          <cell r="D55357" t="str">
            <v>Ginebra</v>
          </cell>
        </row>
        <row r="55358">
          <cell r="C55358" t="str">
            <v>76306</v>
          </cell>
          <cell r="D55358" t="str">
            <v>Ginebra</v>
          </cell>
        </row>
        <row r="55359">
          <cell r="C55359" t="str">
            <v>76306</v>
          </cell>
          <cell r="D55359" t="str">
            <v>Ginebra</v>
          </cell>
        </row>
        <row r="55360">
          <cell r="C55360" t="str">
            <v>76306</v>
          </cell>
          <cell r="D55360" t="str">
            <v>Ginebra</v>
          </cell>
        </row>
        <row r="55361">
          <cell r="C55361" t="str">
            <v>76306</v>
          </cell>
          <cell r="D55361" t="str">
            <v>Ginebra</v>
          </cell>
        </row>
        <row r="55362">
          <cell r="C55362" t="str">
            <v>76306</v>
          </cell>
          <cell r="D55362" t="str">
            <v>Ginebra</v>
          </cell>
        </row>
        <row r="55363">
          <cell r="C55363" t="str">
            <v>76318</v>
          </cell>
          <cell r="D55363" t="str">
            <v>Guacarí</v>
          </cell>
        </row>
        <row r="55364">
          <cell r="C55364" t="str">
            <v>76318</v>
          </cell>
          <cell r="D55364" t="str">
            <v>Guacarí</v>
          </cell>
        </row>
        <row r="55365">
          <cell r="C55365" t="str">
            <v>76318</v>
          </cell>
          <cell r="D55365" t="str">
            <v>Guacarí</v>
          </cell>
        </row>
        <row r="55366">
          <cell r="C55366" t="str">
            <v>76318</v>
          </cell>
          <cell r="D55366" t="str">
            <v>Guacarí</v>
          </cell>
        </row>
        <row r="55367">
          <cell r="C55367" t="str">
            <v>76318</v>
          </cell>
          <cell r="D55367" t="str">
            <v>Guacarí</v>
          </cell>
        </row>
        <row r="55368">
          <cell r="C55368" t="str">
            <v>76318</v>
          </cell>
          <cell r="D55368" t="str">
            <v>Guacarí</v>
          </cell>
        </row>
        <row r="55369">
          <cell r="C55369" t="str">
            <v>76318</v>
          </cell>
          <cell r="D55369" t="str">
            <v>Guacarí</v>
          </cell>
        </row>
        <row r="55370">
          <cell r="C55370" t="str">
            <v>76318</v>
          </cell>
          <cell r="D55370" t="str">
            <v>Guacarí</v>
          </cell>
        </row>
        <row r="55371">
          <cell r="C55371" t="str">
            <v>76318</v>
          </cell>
          <cell r="D55371" t="str">
            <v>Guacarí</v>
          </cell>
        </row>
        <row r="55372">
          <cell r="C55372" t="str">
            <v>76318</v>
          </cell>
          <cell r="D55372" t="str">
            <v>Guacarí</v>
          </cell>
        </row>
        <row r="55373">
          <cell r="C55373" t="str">
            <v>76318</v>
          </cell>
          <cell r="D55373" t="str">
            <v>Guacarí</v>
          </cell>
        </row>
        <row r="55374">
          <cell r="C55374" t="str">
            <v>76318</v>
          </cell>
          <cell r="D55374" t="str">
            <v>Guacarí</v>
          </cell>
        </row>
        <row r="55375">
          <cell r="C55375" t="str">
            <v>76318</v>
          </cell>
          <cell r="D55375" t="str">
            <v>Guacarí</v>
          </cell>
        </row>
        <row r="55376">
          <cell r="C55376" t="str">
            <v>76318</v>
          </cell>
          <cell r="D55376" t="str">
            <v>Guacarí</v>
          </cell>
        </row>
        <row r="55377">
          <cell r="C55377" t="str">
            <v>76318</v>
          </cell>
          <cell r="D55377" t="str">
            <v>Guacarí</v>
          </cell>
        </row>
        <row r="55378">
          <cell r="C55378" t="str">
            <v>76318</v>
          </cell>
          <cell r="D55378" t="str">
            <v>Guacarí</v>
          </cell>
        </row>
        <row r="55379">
          <cell r="C55379" t="str">
            <v>76318</v>
          </cell>
          <cell r="D55379" t="str">
            <v>Guacarí</v>
          </cell>
        </row>
        <row r="55380">
          <cell r="C55380" t="str">
            <v>76318</v>
          </cell>
          <cell r="D55380" t="str">
            <v>Guacarí</v>
          </cell>
        </row>
        <row r="55381">
          <cell r="C55381" t="str">
            <v>76318</v>
          </cell>
          <cell r="D55381" t="str">
            <v>Guacarí</v>
          </cell>
        </row>
        <row r="55382">
          <cell r="C55382" t="str">
            <v>76318</v>
          </cell>
          <cell r="D55382" t="str">
            <v>Guacarí</v>
          </cell>
        </row>
        <row r="55383">
          <cell r="C55383" t="str">
            <v>76318</v>
          </cell>
          <cell r="D55383" t="str">
            <v>Guacarí</v>
          </cell>
        </row>
        <row r="55384">
          <cell r="C55384" t="str">
            <v>76318</v>
          </cell>
          <cell r="D55384" t="str">
            <v>Guacarí</v>
          </cell>
        </row>
        <row r="55385">
          <cell r="C55385" t="str">
            <v>76318</v>
          </cell>
          <cell r="D55385" t="str">
            <v>Guacarí</v>
          </cell>
        </row>
        <row r="55386">
          <cell r="C55386" t="str">
            <v>76318</v>
          </cell>
          <cell r="D55386" t="str">
            <v>Guacarí</v>
          </cell>
        </row>
        <row r="55387">
          <cell r="C55387" t="str">
            <v>76318</v>
          </cell>
          <cell r="D55387" t="str">
            <v>Guacarí</v>
          </cell>
        </row>
        <row r="55388">
          <cell r="C55388" t="str">
            <v>76318</v>
          </cell>
          <cell r="D55388" t="str">
            <v>Guacarí</v>
          </cell>
        </row>
        <row r="55389">
          <cell r="C55389" t="str">
            <v>76318</v>
          </cell>
          <cell r="D55389" t="str">
            <v>Guacarí</v>
          </cell>
        </row>
        <row r="55390">
          <cell r="C55390" t="str">
            <v>76318</v>
          </cell>
          <cell r="D55390" t="str">
            <v>Guacarí</v>
          </cell>
        </row>
        <row r="55391">
          <cell r="C55391" t="str">
            <v>76318</v>
          </cell>
          <cell r="D55391" t="str">
            <v>Guacarí</v>
          </cell>
        </row>
        <row r="55392">
          <cell r="C55392" t="str">
            <v>76318</v>
          </cell>
          <cell r="D55392" t="str">
            <v>Guacarí</v>
          </cell>
        </row>
        <row r="55393">
          <cell r="C55393" t="str">
            <v>76318</v>
          </cell>
          <cell r="D55393" t="str">
            <v>Guacarí</v>
          </cell>
        </row>
        <row r="55394">
          <cell r="C55394" t="str">
            <v>76318</v>
          </cell>
          <cell r="D55394" t="str">
            <v>Guacarí</v>
          </cell>
        </row>
        <row r="55395">
          <cell r="C55395" t="str">
            <v>76318</v>
          </cell>
          <cell r="D55395" t="str">
            <v>Guacarí</v>
          </cell>
        </row>
        <row r="55396">
          <cell r="C55396" t="str">
            <v>76318</v>
          </cell>
          <cell r="D55396" t="str">
            <v>Guacarí</v>
          </cell>
        </row>
        <row r="55397">
          <cell r="C55397" t="str">
            <v>76318</v>
          </cell>
          <cell r="D55397" t="str">
            <v>Guacarí</v>
          </cell>
        </row>
        <row r="55398">
          <cell r="C55398" t="str">
            <v>76318</v>
          </cell>
          <cell r="D55398" t="str">
            <v>Guacarí</v>
          </cell>
        </row>
        <row r="55399">
          <cell r="C55399" t="str">
            <v>76318</v>
          </cell>
          <cell r="D55399" t="str">
            <v>Guacarí</v>
          </cell>
        </row>
        <row r="55400">
          <cell r="C55400" t="str">
            <v>76318</v>
          </cell>
          <cell r="D55400" t="str">
            <v>Guacarí</v>
          </cell>
        </row>
        <row r="55401">
          <cell r="C55401" t="str">
            <v>76318</v>
          </cell>
          <cell r="D55401" t="str">
            <v>Guacarí</v>
          </cell>
        </row>
        <row r="55402">
          <cell r="C55402" t="str">
            <v>76318</v>
          </cell>
          <cell r="D55402" t="str">
            <v>Guacarí</v>
          </cell>
        </row>
        <row r="55403">
          <cell r="C55403" t="str">
            <v>76318</v>
          </cell>
          <cell r="D55403" t="str">
            <v>Guacarí</v>
          </cell>
        </row>
        <row r="55404">
          <cell r="C55404" t="str">
            <v>76318</v>
          </cell>
          <cell r="D55404" t="str">
            <v>Guacarí</v>
          </cell>
        </row>
        <row r="55405">
          <cell r="C55405" t="str">
            <v>76318</v>
          </cell>
          <cell r="D55405" t="str">
            <v>Guacarí</v>
          </cell>
        </row>
        <row r="55406">
          <cell r="C55406" t="str">
            <v>76318</v>
          </cell>
          <cell r="D55406" t="str">
            <v>Guacarí</v>
          </cell>
        </row>
        <row r="55407">
          <cell r="C55407" t="str">
            <v>76318</v>
          </cell>
          <cell r="D55407" t="str">
            <v>Guacarí</v>
          </cell>
        </row>
        <row r="55408">
          <cell r="C55408" t="str">
            <v>76318</v>
          </cell>
          <cell r="D55408" t="str">
            <v>Guacarí</v>
          </cell>
        </row>
        <row r="55409">
          <cell r="C55409" t="str">
            <v>76318</v>
          </cell>
          <cell r="D55409" t="str">
            <v>Guacarí</v>
          </cell>
        </row>
        <row r="55410">
          <cell r="C55410" t="str">
            <v>76318</v>
          </cell>
          <cell r="D55410" t="str">
            <v>Guacarí</v>
          </cell>
        </row>
        <row r="55411">
          <cell r="C55411" t="str">
            <v>76318</v>
          </cell>
          <cell r="D55411" t="str">
            <v>Guacarí</v>
          </cell>
        </row>
        <row r="55412">
          <cell r="C55412" t="str">
            <v>76318</v>
          </cell>
          <cell r="D55412" t="str">
            <v>Guacarí</v>
          </cell>
        </row>
        <row r="55413">
          <cell r="C55413" t="str">
            <v>76318</v>
          </cell>
          <cell r="D55413" t="str">
            <v>Guacarí</v>
          </cell>
        </row>
        <row r="55414">
          <cell r="C55414" t="str">
            <v>76318</v>
          </cell>
          <cell r="D55414" t="str">
            <v>Guacarí</v>
          </cell>
        </row>
        <row r="55415">
          <cell r="C55415" t="str">
            <v>76318</v>
          </cell>
          <cell r="D55415" t="str">
            <v>Guacarí</v>
          </cell>
        </row>
        <row r="55416">
          <cell r="C55416" t="str">
            <v>76318</v>
          </cell>
          <cell r="D55416" t="str">
            <v>Guacarí</v>
          </cell>
        </row>
        <row r="55417">
          <cell r="C55417" t="str">
            <v>76364</v>
          </cell>
          <cell r="D55417" t="str">
            <v>Jamundí</v>
          </cell>
        </row>
        <row r="55418">
          <cell r="C55418" t="str">
            <v>76364</v>
          </cell>
          <cell r="D55418" t="str">
            <v>Jamundí</v>
          </cell>
        </row>
        <row r="55419">
          <cell r="C55419" t="str">
            <v>76364</v>
          </cell>
          <cell r="D55419" t="str">
            <v>Jamundí</v>
          </cell>
        </row>
        <row r="55420">
          <cell r="C55420" t="str">
            <v>76364</v>
          </cell>
          <cell r="D55420" t="str">
            <v>Jamundí</v>
          </cell>
        </row>
        <row r="55421">
          <cell r="C55421" t="str">
            <v>76364</v>
          </cell>
          <cell r="D55421" t="str">
            <v>Jamundí</v>
          </cell>
        </row>
        <row r="55422">
          <cell r="C55422" t="str">
            <v>76364</v>
          </cell>
          <cell r="D55422" t="str">
            <v>Jamundí</v>
          </cell>
        </row>
        <row r="55423">
          <cell r="C55423" t="str">
            <v>76364</v>
          </cell>
          <cell r="D55423" t="str">
            <v>Jamundí</v>
          </cell>
        </row>
        <row r="55424">
          <cell r="C55424" t="str">
            <v>76364</v>
          </cell>
          <cell r="D55424" t="str">
            <v>Jamundí</v>
          </cell>
        </row>
        <row r="55425">
          <cell r="C55425" t="str">
            <v>76364</v>
          </cell>
          <cell r="D55425" t="str">
            <v>Jamundí</v>
          </cell>
        </row>
        <row r="55426">
          <cell r="C55426" t="str">
            <v>76364</v>
          </cell>
          <cell r="D55426" t="str">
            <v>Jamundí</v>
          </cell>
        </row>
        <row r="55427">
          <cell r="C55427" t="str">
            <v>76364</v>
          </cell>
          <cell r="D55427" t="str">
            <v>Jamundí</v>
          </cell>
        </row>
        <row r="55428">
          <cell r="C55428" t="str">
            <v>76364</v>
          </cell>
          <cell r="D55428" t="str">
            <v>Jamundí</v>
          </cell>
        </row>
        <row r="55429">
          <cell r="C55429" t="str">
            <v>76364</v>
          </cell>
          <cell r="D55429" t="str">
            <v>Jamundí</v>
          </cell>
        </row>
        <row r="55430">
          <cell r="C55430" t="str">
            <v>76364</v>
          </cell>
          <cell r="D55430" t="str">
            <v>Jamundí</v>
          </cell>
        </row>
        <row r="55431">
          <cell r="C55431" t="str">
            <v>76364</v>
          </cell>
          <cell r="D55431" t="str">
            <v>Jamundí</v>
          </cell>
        </row>
        <row r="55432">
          <cell r="C55432" t="str">
            <v>76364</v>
          </cell>
          <cell r="D55432" t="str">
            <v>Jamundí</v>
          </cell>
        </row>
        <row r="55433">
          <cell r="C55433" t="str">
            <v>76364</v>
          </cell>
          <cell r="D55433" t="str">
            <v>Jamundí</v>
          </cell>
        </row>
        <row r="55434">
          <cell r="C55434" t="str">
            <v>76364</v>
          </cell>
          <cell r="D55434" t="str">
            <v>Jamundí</v>
          </cell>
        </row>
        <row r="55435">
          <cell r="C55435" t="str">
            <v>76364</v>
          </cell>
          <cell r="D55435" t="str">
            <v>Jamundí</v>
          </cell>
        </row>
        <row r="55436">
          <cell r="C55436" t="str">
            <v>76364</v>
          </cell>
          <cell r="D55436" t="str">
            <v>Jamundí</v>
          </cell>
        </row>
        <row r="55437">
          <cell r="C55437" t="str">
            <v>76364</v>
          </cell>
          <cell r="D55437" t="str">
            <v>Jamundí</v>
          </cell>
        </row>
        <row r="55438">
          <cell r="C55438" t="str">
            <v>76364</v>
          </cell>
          <cell r="D55438" t="str">
            <v>Jamundí</v>
          </cell>
        </row>
        <row r="55439">
          <cell r="C55439" t="str">
            <v>76364</v>
          </cell>
          <cell r="D55439" t="str">
            <v>Jamundí</v>
          </cell>
        </row>
        <row r="55440">
          <cell r="C55440" t="str">
            <v>76364</v>
          </cell>
          <cell r="D55440" t="str">
            <v>Jamundí</v>
          </cell>
        </row>
        <row r="55441">
          <cell r="C55441" t="str">
            <v>76364</v>
          </cell>
          <cell r="D55441" t="str">
            <v>Jamundí</v>
          </cell>
        </row>
        <row r="55442">
          <cell r="C55442" t="str">
            <v>76364</v>
          </cell>
          <cell r="D55442" t="str">
            <v>Jamundí</v>
          </cell>
        </row>
        <row r="55443">
          <cell r="C55443" t="str">
            <v>76364</v>
          </cell>
          <cell r="D55443" t="str">
            <v>Jamundí</v>
          </cell>
        </row>
        <row r="55444">
          <cell r="C55444" t="str">
            <v>76364</v>
          </cell>
          <cell r="D55444" t="str">
            <v>Jamundí</v>
          </cell>
        </row>
        <row r="55445">
          <cell r="C55445" t="str">
            <v>76364</v>
          </cell>
          <cell r="D55445" t="str">
            <v>Jamundí</v>
          </cell>
        </row>
        <row r="55446">
          <cell r="C55446" t="str">
            <v>76364</v>
          </cell>
          <cell r="D55446" t="str">
            <v>Jamundí</v>
          </cell>
        </row>
        <row r="55447">
          <cell r="C55447" t="str">
            <v>76364</v>
          </cell>
          <cell r="D55447" t="str">
            <v>Jamundí</v>
          </cell>
        </row>
        <row r="55448">
          <cell r="C55448" t="str">
            <v>76364</v>
          </cell>
          <cell r="D55448" t="str">
            <v>Jamundí</v>
          </cell>
        </row>
        <row r="55449">
          <cell r="C55449" t="str">
            <v>76364</v>
          </cell>
          <cell r="D55449" t="str">
            <v>Jamundí</v>
          </cell>
        </row>
        <row r="55450">
          <cell r="C55450" t="str">
            <v>76364</v>
          </cell>
          <cell r="D55450" t="str">
            <v>Jamundí</v>
          </cell>
        </row>
        <row r="55451">
          <cell r="C55451" t="str">
            <v>76364</v>
          </cell>
          <cell r="D55451" t="str">
            <v>Jamundí</v>
          </cell>
        </row>
        <row r="55452">
          <cell r="C55452" t="str">
            <v>76364</v>
          </cell>
          <cell r="D55452" t="str">
            <v>Jamundí</v>
          </cell>
        </row>
        <row r="55453">
          <cell r="C55453" t="str">
            <v>76364</v>
          </cell>
          <cell r="D55453" t="str">
            <v>Jamundí</v>
          </cell>
        </row>
        <row r="55454">
          <cell r="C55454" t="str">
            <v>76364</v>
          </cell>
          <cell r="D55454" t="str">
            <v>Jamundí</v>
          </cell>
        </row>
        <row r="55455">
          <cell r="C55455" t="str">
            <v>76364</v>
          </cell>
          <cell r="D55455" t="str">
            <v>Jamundí</v>
          </cell>
        </row>
        <row r="55456">
          <cell r="C55456" t="str">
            <v>76364</v>
          </cell>
          <cell r="D55456" t="str">
            <v>Jamundí</v>
          </cell>
        </row>
        <row r="55457">
          <cell r="C55457" t="str">
            <v>76364</v>
          </cell>
          <cell r="D55457" t="str">
            <v>Jamundí</v>
          </cell>
        </row>
        <row r="55458">
          <cell r="C55458" t="str">
            <v>76364</v>
          </cell>
          <cell r="D55458" t="str">
            <v>Jamundí</v>
          </cell>
        </row>
        <row r="55459">
          <cell r="C55459" t="str">
            <v>76364</v>
          </cell>
          <cell r="D55459" t="str">
            <v>Jamundí</v>
          </cell>
        </row>
        <row r="55460">
          <cell r="C55460" t="str">
            <v>76364</v>
          </cell>
          <cell r="D55460" t="str">
            <v>Jamundí</v>
          </cell>
        </row>
        <row r="55461">
          <cell r="C55461" t="str">
            <v>76364</v>
          </cell>
          <cell r="D55461" t="str">
            <v>Jamundí</v>
          </cell>
        </row>
        <row r="55462">
          <cell r="C55462" t="str">
            <v>76364</v>
          </cell>
          <cell r="D55462" t="str">
            <v>Jamundí</v>
          </cell>
        </row>
        <row r="55463">
          <cell r="C55463" t="str">
            <v>76364</v>
          </cell>
          <cell r="D55463" t="str">
            <v>Jamundí</v>
          </cell>
        </row>
        <row r="55464">
          <cell r="C55464" t="str">
            <v>76364</v>
          </cell>
          <cell r="D55464" t="str">
            <v>Jamundí</v>
          </cell>
        </row>
        <row r="55465">
          <cell r="C55465" t="str">
            <v>76364</v>
          </cell>
          <cell r="D55465" t="str">
            <v>Jamundí</v>
          </cell>
        </row>
        <row r="55466">
          <cell r="C55466" t="str">
            <v>76364</v>
          </cell>
          <cell r="D55466" t="str">
            <v>Jamundí</v>
          </cell>
        </row>
        <row r="55467">
          <cell r="C55467" t="str">
            <v>76364</v>
          </cell>
          <cell r="D55467" t="str">
            <v>Jamundí</v>
          </cell>
        </row>
        <row r="55468">
          <cell r="C55468" t="str">
            <v>76364</v>
          </cell>
          <cell r="D55468" t="str">
            <v>Jamundí</v>
          </cell>
        </row>
        <row r="55469">
          <cell r="C55469" t="str">
            <v>76364</v>
          </cell>
          <cell r="D55469" t="str">
            <v>Jamundí</v>
          </cell>
        </row>
        <row r="55470">
          <cell r="C55470" t="str">
            <v>76364</v>
          </cell>
          <cell r="D55470" t="str">
            <v>Jamundí</v>
          </cell>
        </row>
        <row r="55471">
          <cell r="C55471" t="str">
            <v>76377</v>
          </cell>
          <cell r="D55471" t="str">
            <v>La Cumbre</v>
          </cell>
        </row>
        <row r="55472">
          <cell r="C55472" t="str">
            <v>76377</v>
          </cell>
          <cell r="D55472" t="str">
            <v>La Cumbre</v>
          </cell>
        </row>
        <row r="55473">
          <cell r="C55473" t="str">
            <v>76377</v>
          </cell>
          <cell r="D55473" t="str">
            <v>La Cumbre</v>
          </cell>
        </row>
        <row r="55474">
          <cell r="C55474" t="str">
            <v>76377</v>
          </cell>
          <cell r="D55474" t="str">
            <v>La Cumbre</v>
          </cell>
        </row>
        <row r="55475">
          <cell r="C55475" t="str">
            <v>76377</v>
          </cell>
          <cell r="D55475" t="str">
            <v>La Cumbre</v>
          </cell>
        </row>
        <row r="55476">
          <cell r="C55476" t="str">
            <v>76377</v>
          </cell>
          <cell r="D55476" t="str">
            <v>La Cumbre</v>
          </cell>
        </row>
        <row r="55477">
          <cell r="C55477" t="str">
            <v>76377</v>
          </cell>
          <cell r="D55477" t="str">
            <v>La Cumbre</v>
          </cell>
        </row>
        <row r="55478">
          <cell r="C55478" t="str">
            <v>76377</v>
          </cell>
          <cell r="D55478" t="str">
            <v>La Cumbre</v>
          </cell>
        </row>
        <row r="55479">
          <cell r="C55479" t="str">
            <v>76377</v>
          </cell>
          <cell r="D55479" t="str">
            <v>La Cumbre</v>
          </cell>
        </row>
        <row r="55480">
          <cell r="C55480" t="str">
            <v>76377</v>
          </cell>
          <cell r="D55480" t="str">
            <v>La Cumbre</v>
          </cell>
        </row>
        <row r="55481">
          <cell r="C55481" t="str">
            <v>76377</v>
          </cell>
          <cell r="D55481" t="str">
            <v>La Cumbre</v>
          </cell>
        </row>
        <row r="55482">
          <cell r="C55482" t="str">
            <v>76377</v>
          </cell>
          <cell r="D55482" t="str">
            <v>La Cumbre</v>
          </cell>
        </row>
        <row r="55483">
          <cell r="C55483" t="str">
            <v>76377</v>
          </cell>
          <cell r="D55483" t="str">
            <v>La Cumbre</v>
          </cell>
        </row>
        <row r="55484">
          <cell r="C55484" t="str">
            <v>76377</v>
          </cell>
          <cell r="D55484" t="str">
            <v>La Cumbre</v>
          </cell>
        </row>
        <row r="55485">
          <cell r="C55485" t="str">
            <v>76377</v>
          </cell>
          <cell r="D55485" t="str">
            <v>La Cumbre</v>
          </cell>
        </row>
        <row r="55486">
          <cell r="C55486" t="str">
            <v>76377</v>
          </cell>
          <cell r="D55486" t="str">
            <v>La Cumbre</v>
          </cell>
        </row>
        <row r="55487">
          <cell r="C55487" t="str">
            <v>76377</v>
          </cell>
          <cell r="D55487" t="str">
            <v>La Cumbre</v>
          </cell>
        </row>
        <row r="55488">
          <cell r="C55488" t="str">
            <v>76377</v>
          </cell>
          <cell r="D55488" t="str">
            <v>La Cumbre</v>
          </cell>
        </row>
        <row r="55489">
          <cell r="C55489" t="str">
            <v>76377</v>
          </cell>
          <cell r="D55489" t="str">
            <v>La Cumbre</v>
          </cell>
        </row>
        <row r="55490">
          <cell r="C55490" t="str">
            <v>76377</v>
          </cell>
          <cell r="D55490" t="str">
            <v>La Cumbre</v>
          </cell>
        </row>
        <row r="55491">
          <cell r="C55491" t="str">
            <v>76377</v>
          </cell>
          <cell r="D55491" t="str">
            <v>La Cumbre</v>
          </cell>
        </row>
        <row r="55492">
          <cell r="C55492" t="str">
            <v>76377</v>
          </cell>
          <cell r="D55492" t="str">
            <v>La Cumbre</v>
          </cell>
        </row>
        <row r="55493">
          <cell r="C55493" t="str">
            <v>76377</v>
          </cell>
          <cell r="D55493" t="str">
            <v>La Cumbre</v>
          </cell>
        </row>
        <row r="55494">
          <cell r="C55494" t="str">
            <v>76377</v>
          </cell>
          <cell r="D55494" t="str">
            <v>La Cumbre</v>
          </cell>
        </row>
        <row r="55495">
          <cell r="C55495" t="str">
            <v>76377</v>
          </cell>
          <cell r="D55495" t="str">
            <v>La Cumbre</v>
          </cell>
        </row>
        <row r="55496">
          <cell r="C55496" t="str">
            <v>76377</v>
          </cell>
          <cell r="D55496" t="str">
            <v>La Cumbre</v>
          </cell>
        </row>
        <row r="55497">
          <cell r="C55497" t="str">
            <v>76377</v>
          </cell>
          <cell r="D55497" t="str">
            <v>La Cumbre</v>
          </cell>
        </row>
        <row r="55498">
          <cell r="C55498" t="str">
            <v>76377</v>
          </cell>
          <cell r="D55498" t="str">
            <v>La Cumbre</v>
          </cell>
        </row>
        <row r="55499">
          <cell r="C55499" t="str">
            <v>76377</v>
          </cell>
          <cell r="D55499" t="str">
            <v>La Cumbre</v>
          </cell>
        </row>
        <row r="55500">
          <cell r="C55500" t="str">
            <v>76377</v>
          </cell>
          <cell r="D55500" t="str">
            <v>La Cumbre</v>
          </cell>
        </row>
        <row r="55501">
          <cell r="C55501" t="str">
            <v>76377</v>
          </cell>
          <cell r="D55501" t="str">
            <v>La Cumbre</v>
          </cell>
        </row>
        <row r="55502">
          <cell r="C55502" t="str">
            <v>76377</v>
          </cell>
          <cell r="D55502" t="str">
            <v>La Cumbre</v>
          </cell>
        </row>
        <row r="55503">
          <cell r="C55503" t="str">
            <v>76377</v>
          </cell>
          <cell r="D55503" t="str">
            <v>La Cumbre</v>
          </cell>
        </row>
        <row r="55504">
          <cell r="C55504" t="str">
            <v>76377</v>
          </cell>
          <cell r="D55504" t="str">
            <v>La Cumbre</v>
          </cell>
        </row>
        <row r="55505">
          <cell r="C55505" t="str">
            <v>76377</v>
          </cell>
          <cell r="D55505" t="str">
            <v>La Cumbre</v>
          </cell>
        </row>
        <row r="55506">
          <cell r="C55506" t="str">
            <v>76377</v>
          </cell>
          <cell r="D55506" t="str">
            <v>La Cumbre</v>
          </cell>
        </row>
        <row r="55507">
          <cell r="C55507" t="str">
            <v>76377</v>
          </cell>
          <cell r="D55507" t="str">
            <v>La Cumbre</v>
          </cell>
        </row>
        <row r="55508">
          <cell r="C55508" t="str">
            <v>76377</v>
          </cell>
          <cell r="D55508" t="str">
            <v>La Cumbre</v>
          </cell>
        </row>
        <row r="55509">
          <cell r="C55509" t="str">
            <v>76377</v>
          </cell>
          <cell r="D55509" t="str">
            <v>La Cumbre</v>
          </cell>
        </row>
        <row r="55510">
          <cell r="C55510" t="str">
            <v>76377</v>
          </cell>
          <cell r="D55510" t="str">
            <v>La Cumbre</v>
          </cell>
        </row>
        <row r="55511">
          <cell r="C55511" t="str">
            <v>76377</v>
          </cell>
          <cell r="D55511" t="str">
            <v>La Cumbre</v>
          </cell>
        </row>
        <row r="55512">
          <cell r="C55512" t="str">
            <v>76377</v>
          </cell>
          <cell r="D55512" t="str">
            <v>La Cumbre</v>
          </cell>
        </row>
        <row r="55513">
          <cell r="C55513" t="str">
            <v>76377</v>
          </cell>
          <cell r="D55513" t="str">
            <v>La Cumbre</v>
          </cell>
        </row>
        <row r="55514">
          <cell r="C55514" t="str">
            <v>76377</v>
          </cell>
          <cell r="D55514" t="str">
            <v>La Cumbre</v>
          </cell>
        </row>
        <row r="55515">
          <cell r="C55515" t="str">
            <v>76377</v>
          </cell>
          <cell r="D55515" t="str">
            <v>La Cumbre</v>
          </cell>
        </row>
        <row r="55516">
          <cell r="C55516" t="str">
            <v>76377</v>
          </cell>
          <cell r="D55516" t="str">
            <v>La Cumbre</v>
          </cell>
        </row>
        <row r="55517">
          <cell r="C55517" t="str">
            <v>76377</v>
          </cell>
          <cell r="D55517" t="str">
            <v>La Cumbre</v>
          </cell>
        </row>
        <row r="55518">
          <cell r="C55518" t="str">
            <v>76377</v>
          </cell>
          <cell r="D55518" t="str">
            <v>La Cumbre</v>
          </cell>
        </row>
        <row r="55519">
          <cell r="C55519" t="str">
            <v>76377</v>
          </cell>
          <cell r="D55519" t="str">
            <v>La Cumbre</v>
          </cell>
        </row>
        <row r="55520">
          <cell r="C55520" t="str">
            <v>76377</v>
          </cell>
          <cell r="D55520" t="str">
            <v>La Cumbre</v>
          </cell>
        </row>
        <row r="55521">
          <cell r="C55521" t="str">
            <v>76377</v>
          </cell>
          <cell r="D55521" t="str">
            <v>La Cumbre</v>
          </cell>
        </row>
        <row r="55522">
          <cell r="C55522" t="str">
            <v>76377</v>
          </cell>
          <cell r="D55522" t="str">
            <v>La Cumbre</v>
          </cell>
        </row>
        <row r="55523">
          <cell r="C55523" t="str">
            <v>76377</v>
          </cell>
          <cell r="D55523" t="str">
            <v>La Cumbre</v>
          </cell>
        </row>
        <row r="55524">
          <cell r="C55524" t="str">
            <v>76377</v>
          </cell>
          <cell r="D55524" t="str">
            <v>La Cumbre</v>
          </cell>
        </row>
        <row r="55525">
          <cell r="C55525" t="str">
            <v>76400</v>
          </cell>
          <cell r="D55525" t="str">
            <v>La Unión</v>
          </cell>
        </row>
        <row r="55526">
          <cell r="C55526" t="str">
            <v>76400</v>
          </cell>
          <cell r="D55526" t="str">
            <v>La Unión</v>
          </cell>
        </row>
        <row r="55527">
          <cell r="C55527" t="str">
            <v>76400</v>
          </cell>
          <cell r="D55527" t="str">
            <v>La Unión</v>
          </cell>
        </row>
        <row r="55528">
          <cell r="C55528" t="str">
            <v>76400</v>
          </cell>
          <cell r="D55528" t="str">
            <v>La Unión</v>
          </cell>
        </row>
        <row r="55529">
          <cell r="C55529" t="str">
            <v>76400</v>
          </cell>
          <cell r="D55529" t="str">
            <v>La Unión</v>
          </cell>
        </row>
        <row r="55530">
          <cell r="C55530" t="str">
            <v>76400</v>
          </cell>
          <cell r="D55530" t="str">
            <v>La Unión</v>
          </cell>
        </row>
        <row r="55531">
          <cell r="C55531" t="str">
            <v>76400</v>
          </cell>
          <cell r="D55531" t="str">
            <v>La Unión</v>
          </cell>
        </row>
        <row r="55532">
          <cell r="C55532" t="str">
            <v>76400</v>
          </cell>
          <cell r="D55532" t="str">
            <v>La Unión</v>
          </cell>
        </row>
        <row r="55533">
          <cell r="C55533" t="str">
            <v>76400</v>
          </cell>
          <cell r="D55533" t="str">
            <v>La Unión</v>
          </cell>
        </row>
        <row r="55534">
          <cell r="C55534" t="str">
            <v>76400</v>
          </cell>
          <cell r="D55534" t="str">
            <v>La Unión</v>
          </cell>
        </row>
        <row r="55535">
          <cell r="C55535" t="str">
            <v>76400</v>
          </cell>
          <cell r="D55535" t="str">
            <v>La Unión</v>
          </cell>
        </row>
        <row r="55536">
          <cell r="C55536" t="str">
            <v>76400</v>
          </cell>
          <cell r="D55536" t="str">
            <v>La Unión</v>
          </cell>
        </row>
        <row r="55537">
          <cell r="C55537" t="str">
            <v>76400</v>
          </cell>
          <cell r="D55537" t="str">
            <v>La Unión</v>
          </cell>
        </row>
        <row r="55538">
          <cell r="C55538" t="str">
            <v>76400</v>
          </cell>
          <cell r="D55538" t="str">
            <v>La Unión</v>
          </cell>
        </row>
        <row r="55539">
          <cell r="C55539" t="str">
            <v>76400</v>
          </cell>
          <cell r="D55539" t="str">
            <v>La Unión</v>
          </cell>
        </row>
        <row r="55540">
          <cell r="C55540" t="str">
            <v>76400</v>
          </cell>
          <cell r="D55540" t="str">
            <v>La Unión</v>
          </cell>
        </row>
        <row r="55541">
          <cell r="C55541" t="str">
            <v>76400</v>
          </cell>
          <cell r="D55541" t="str">
            <v>La Unión</v>
          </cell>
        </row>
        <row r="55542">
          <cell r="C55542" t="str">
            <v>76400</v>
          </cell>
          <cell r="D55542" t="str">
            <v>La Unión</v>
          </cell>
        </row>
        <row r="55543">
          <cell r="C55543" t="str">
            <v>76400</v>
          </cell>
          <cell r="D55543" t="str">
            <v>La Unión</v>
          </cell>
        </row>
        <row r="55544">
          <cell r="C55544" t="str">
            <v>76400</v>
          </cell>
          <cell r="D55544" t="str">
            <v>La Unión</v>
          </cell>
        </row>
        <row r="55545">
          <cell r="C55545" t="str">
            <v>76400</v>
          </cell>
          <cell r="D55545" t="str">
            <v>La Unión</v>
          </cell>
        </row>
        <row r="55546">
          <cell r="C55546" t="str">
            <v>76400</v>
          </cell>
          <cell r="D55546" t="str">
            <v>La Unión</v>
          </cell>
        </row>
        <row r="55547">
          <cell r="C55547" t="str">
            <v>76400</v>
          </cell>
          <cell r="D55547" t="str">
            <v>La Unión</v>
          </cell>
        </row>
        <row r="55548">
          <cell r="C55548" t="str">
            <v>76400</v>
          </cell>
          <cell r="D55548" t="str">
            <v>La Unión</v>
          </cell>
        </row>
        <row r="55549">
          <cell r="C55549" t="str">
            <v>76400</v>
          </cell>
          <cell r="D55549" t="str">
            <v>La Unión</v>
          </cell>
        </row>
        <row r="55550">
          <cell r="C55550" t="str">
            <v>76400</v>
          </cell>
          <cell r="D55550" t="str">
            <v>La Unión</v>
          </cell>
        </row>
        <row r="55551">
          <cell r="C55551" t="str">
            <v>76400</v>
          </cell>
          <cell r="D55551" t="str">
            <v>La Unión</v>
          </cell>
        </row>
        <row r="55552">
          <cell r="C55552" t="str">
            <v>76400</v>
          </cell>
          <cell r="D55552" t="str">
            <v>La Unión</v>
          </cell>
        </row>
        <row r="55553">
          <cell r="C55553" t="str">
            <v>76400</v>
          </cell>
          <cell r="D55553" t="str">
            <v>La Unión</v>
          </cell>
        </row>
        <row r="55554">
          <cell r="C55554" t="str">
            <v>76400</v>
          </cell>
          <cell r="D55554" t="str">
            <v>La Unión</v>
          </cell>
        </row>
        <row r="55555">
          <cell r="C55555" t="str">
            <v>76400</v>
          </cell>
          <cell r="D55555" t="str">
            <v>La Unión</v>
          </cell>
        </row>
        <row r="55556">
          <cell r="C55556" t="str">
            <v>76400</v>
          </cell>
          <cell r="D55556" t="str">
            <v>La Unión</v>
          </cell>
        </row>
        <row r="55557">
          <cell r="C55557" t="str">
            <v>76400</v>
          </cell>
          <cell r="D55557" t="str">
            <v>La Unión</v>
          </cell>
        </row>
        <row r="55558">
          <cell r="C55558" t="str">
            <v>76400</v>
          </cell>
          <cell r="D55558" t="str">
            <v>La Unión</v>
          </cell>
        </row>
        <row r="55559">
          <cell r="C55559" t="str">
            <v>76400</v>
          </cell>
          <cell r="D55559" t="str">
            <v>La Unión</v>
          </cell>
        </row>
        <row r="55560">
          <cell r="C55560" t="str">
            <v>76400</v>
          </cell>
          <cell r="D55560" t="str">
            <v>La Unión</v>
          </cell>
        </row>
        <row r="55561">
          <cell r="C55561" t="str">
            <v>76400</v>
          </cell>
          <cell r="D55561" t="str">
            <v>La Unión</v>
          </cell>
        </row>
        <row r="55562">
          <cell r="C55562" t="str">
            <v>76400</v>
          </cell>
          <cell r="D55562" t="str">
            <v>La Unión</v>
          </cell>
        </row>
        <row r="55563">
          <cell r="C55563" t="str">
            <v>76400</v>
          </cell>
          <cell r="D55563" t="str">
            <v>La Unión</v>
          </cell>
        </row>
        <row r="55564">
          <cell r="C55564" t="str">
            <v>76400</v>
          </cell>
          <cell r="D55564" t="str">
            <v>La Unión</v>
          </cell>
        </row>
        <row r="55565">
          <cell r="C55565" t="str">
            <v>76400</v>
          </cell>
          <cell r="D55565" t="str">
            <v>La Unión</v>
          </cell>
        </row>
        <row r="55566">
          <cell r="C55566" t="str">
            <v>76400</v>
          </cell>
          <cell r="D55566" t="str">
            <v>La Unión</v>
          </cell>
        </row>
        <row r="55567">
          <cell r="C55567" t="str">
            <v>76400</v>
          </cell>
          <cell r="D55567" t="str">
            <v>La Unión</v>
          </cell>
        </row>
        <row r="55568">
          <cell r="C55568" t="str">
            <v>76400</v>
          </cell>
          <cell r="D55568" t="str">
            <v>La Unión</v>
          </cell>
        </row>
        <row r="55569">
          <cell r="C55569" t="str">
            <v>76400</v>
          </cell>
          <cell r="D55569" t="str">
            <v>La Unión</v>
          </cell>
        </row>
        <row r="55570">
          <cell r="C55570" t="str">
            <v>76400</v>
          </cell>
          <cell r="D55570" t="str">
            <v>La Unión</v>
          </cell>
        </row>
        <row r="55571">
          <cell r="C55571" t="str">
            <v>76400</v>
          </cell>
          <cell r="D55571" t="str">
            <v>La Unión</v>
          </cell>
        </row>
        <row r="55572">
          <cell r="C55572" t="str">
            <v>76400</v>
          </cell>
          <cell r="D55572" t="str">
            <v>La Unión</v>
          </cell>
        </row>
        <row r="55573">
          <cell r="C55573" t="str">
            <v>76400</v>
          </cell>
          <cell r="D55573" t="str">
            <v>La Unión</v>
          </cell>
        </row>
        <row r="55574">
          <cell r="C55574" t="str">
            <v>76400</v>
          </cell>
          <cell r="D55574" t="str">
            <v>La Unión</v>
          </cell>
        </row>
        <row r="55575">
          <cell r="C55575" t="str">
            <v>76400</v>
          </cell>
          <cell r="D55575" t="str">
            <v>La Unión</v>
          </cell>
        </row>
        <row r="55576">
          <cell r="C55576" t="str">
            <v>76400</v>
          </cell>
          <cell r="D55576" t="str">
            <v>La Unión</v>
          </cell>
        </row>
        <row r="55577">
          <cell r="C55577" t="str">
            <v>76400</v>
          </cell>
          <cell r="D55577" t="str">
            <v>La Unión</v>
          </cell>
        </row>
        <row r="55578">
          <cell r="C55578" t="str">
            <v>76400</v>
          </cell>
          <cell r="D55578" t="str">
            <v>La Unión</v>
          </cell>
        </row>
        <row r="55579">
          <cell r="C55579" t="str">
            <v>76403</v>
          </cell>
          <cell r="D55579" t="str">
            <v>La Victoria</v>
          </cell>
        </row>
        <row r="55580">
          <cell r="C55580" t="str">
            <v>76403</v>
          </cell>
          <cell r="D55580" t="str">
            <v>La Victoria</v>
          </cell>
        </row>
        <row r="55581">
          <cell r="C55581" t="str">
            <v>76403</v>
          </cell>
          <cell r="D55581" t="str">
            <v>La Victoria</v>
          </cell>
        </row>
        <row r="55582">
          <cell r="C55582" t="str">
            <v>76403</v>
          </cell>
          <cell r="D55582" t="str">
            <v>La Victoria</v>
          </cell>
        </row>
        <row r="55583">
          <cell r="C55583" t="str">
            <v>76403</v>
          </cell>
          <cell r="D55583" t="str">
            <v>La Victoria</v>
          </cell>
        </row>
        <row r="55584">
          <cell r="C55584" t="str">
            <v>76403</v>
          </cell>
          <cell r="D55584" t="str">
            <v>La Victoria</v>
          </cell>
        </row>
        <row r="55585">
          <cell r="C55585" t="str">
            <v>76403</v>
          </cell>
          <cell r="D55585" t="str">
            <v>La Victoria</v>
          </cell>
        </row>
        <row r="55586">
          <cell r="C55586" t="str">
            <v>76403</v>
          </cell>
          <cell r="D55586" t="str">
            <v>La Victoria</v>
          </cell>
        </row>
        <row r="55587">
          <cell r="C55587" t="str">
            <v>76403</v>
          </cell>
          <cell r="D55587" t="str">
            <v>La Victoria</v>
          </cell>
        </row>
        <row r="55588">
          <cell r="C55588" t="str">
            <v>76403</v>
          </cell>
          <cell r="D55588" t="str">
            <v>La Victoria</v>
          </cell>
        </row>
        <row r="55589">
          <cell r="C55589" t="str">
            <v>76403</v>
          </cell>
          <cell r="D55589" t="str">
            <v>La Victoria</v>
          </cell>
        </row>
        <row r="55590">
          <cell r="C55590" t="str">
            <v>76403</v>
          </cell>
          <cell r="D55590" t="str">
            <v>La Victoria</v>
          </cell>
        </row>
        <row r="55591">
          <cell r="C55591" t="str">
            <v>76403</v>
          </cell>
          <cell r="D55591" t="str">
            <v>La Victoria</v>
          </cell>
        </row>
        <row r="55592">
          <cell r="C55592" t="str">
            <v>76403</v>
          </cell>
          <cell r="D55592" t="str">
            <v>La Victoria</v>
          </cell>
        </row>
        <row r="55593">
          <cell r="C55593" t="str">
            <v>76403</v>
          </cell>
          <cell r="D55593" t="str">
            <v>La Victoria</v>
          </cell>
        </row>
        <row r="55594">
          <cell r="C55594" t="str">
            <v>76403</v>
          </cell>
          <cell r="D55594" t="str">
            <v>La Victoria</v>
          </cell>
        </row>
        <row r="55595">
          <cell r="C55595" t="str">
            <v>76403</v>
          </cell>
          <cell r="D55595" t="str">
            <v>La Victoria</v>
          </cell>
        </row>
        <row r="55596">
          <cell r="C55596" t="str">
            <v>76403</v>
          </cell>
          <cell r="D55596" t="str">
            <v>La Victoria</v>
          </cell>
        </row>
        <row r="55597">
          <cell r="C55597" t="str">
            <v>76403</v>
          </cell>
          <cell r="D55597" t="str">
            <v>La Victoria</v>
          </cell>
        </row>
        <row r="55598">
          <cell r="C55598" t="str">
            <v>76403</v>
          </cell>
          <cell r="D55598" t="str">
            <v>La Victoria</v>
          </cell>
        </row>
        <row r="55599">
          <cell r="C55599" t="str">
            <v>76403</v>
          </cell>
          <cell r="D55599" t="str">
            <v>La Victoria</v>
          </cell>
        </row>
        <row r="55600">
          <cell r="C55600" t="str">
            <v>76403</v>
          </cell>
          <cell r="D55600" t="str">
            <v>La Victoria</v>
          </cell>
        </row>
        <row r="55601">
          <cell r="C55601" t="str">
            <v>76403</v>
          </cell>
          <cell r="D55601" t="str">
            <v>La Victoria</v>
          </cell>
        </row>
        <row r="55602">
          <cell r="C55602" t="str">
            <v>76403</v>
          </cell>
          <cell r="D55602" t="str">
            <v>La Victoria</v>
          </cell>
        </row>
        <row r="55603">
          <cell r="C55603" t="str">
            <v>76403</v>
          </cell>
          <cell r="D55603" t="str">
            <v>La Victoria</v>
          </cell>
        </row>
        <row r="55604">
          <cell r="C55604" t="str">
            <v>76403</v>
          </cell>
          <cell r="D55604" t="str">
            <v>La Victoria</v>
          </cell>
        </row>
        <row r="55605">
          <cell r="C55605" t="str">
            <v>76403</v>
          </cell>
          <cell r="D55605" t="str">
            <v>La Victoria</v>
          </cell>
        </row>
        <row r="55606">
          <cell r="C55606" t="str">
            <v>76403</v>
          </cell>
          <cell r="D55606" t="str">
            <v>La Victoria</v>
          </cell>
        </row>
        <row r="55607">
          <cell r="C55607" t="str">
            <v>76403</v>
          </cell>
          <cell r="D55607" t="str">
            <v>La Victoria</v>
          </cell>
        </row>
        <row r="55608">
          <cell r="C55608" t="str">
            <v>76403</v>
          </cell>
          <cell r="D55608" t="str">
            <v>La Victoria</v>
          </cell>
        </row>
        <row r="55609">
          <cell r="C55609" t="str">
            <v>76403</v>
          </cell>
          <cell r="D55609" t="str">
            <v>La Victoria</v>
          </cell>
        </row>
        <row r="55610">
          <cell r="C55610" t="str">
            <v>76403</v>
          </cell>
          <cell r="D55610" t="str">
            <v>La Victoria</v>
          </cell>
        </row>
        <row r="55611">
          <cell r="C55611" t="str">
            <v>76403</v>
          </cell>
          <cell r="D55611" t="str">
            <v>La Victoria</v>
          </cell>
        </row>
        <row r="55612">
          <cell r="C55612" t="str">
            <v>76403</v>
          </cell>
          <cell r="D55612" t="str">
            <v>La Victoria</v>
          </cell>
        </row>
        <row r="55613">
          <cell r="C55613" t="str">
            <v>76403</v>
          </cell>
          <cell r="D55613" t="str">
            <v>La Victoria</v>
          </cell>
        </row>
        <row r="55614">
          <cell r="C55614" t="str">
            <v>76403</v>
          </cell>
          <cell r="D55614" t="str">
            <v>La Victoria</v>
          </cell>
        </row>
        <row r="55615">
          <cell r="C55615" t="str">
            <v>76403</v>
          </cell>
          <cell r="D55615" t="str">
            <v>La Victoria</v>
          </cell>
        </row>
        <row r="55616">
          <cell r="C55616" t="str">
            <v>76403</v>
          </cell>
          <cell r="D55616" t="str">
            <v>La Victoria</v>
          </cell>
        </row>
        <row r="55617">
          <cell r="C55617" t="str">
            <v>76403</v>
          </cell>
          <cell r="D55617" t="str">
            <v>La Victoria</v>
          </cell>
        </row>
        <row r="55618">
          <cell r="C55618" t="str">
            <v>76403</v>
          </cell>
          <cell r="D55618" t="str">
            <v>La Victoria</v>
          </cell>
        </row>
        <row r="55619">
          <cell r="C55619" t="str">
            <v>76403</v>
          </cell>
          <cell r="D55619" t="str">
            <v>La Victoria</v>
          </cell>
        </row>
        <row r="55620">
          <cell r="C55620" t="str">
            <v>76403</v>
          </cell>
          <cell r="D55620" t="str">
            <v>La Victoria</v>
          </cell>
        </row>
        <row r="55621">
          <cell r="C55621" t="str">
            <v>76403</v>
          </cell>
          <cell r="D55621" t="str">
            <v>La Victoria</v>
          </cell>
        </row>
        <row r="55622">
          <cell r="C55622" t="str">
            <v>76403</v>
          </cell>
          <cell r="D55622" t="str">
            <v>La Victoria</v>
          </cell>
        </row>
        <row r="55623">
          <cell r="C55623" t="str">
            <v>76403</v>
          </cell>
          <cell r="D55623" t="str">
            <v>La Victoria</v>
          </cell>
        </row>
        <row r="55624">
          <cell r="C55624" t="str">
            <v>76403</v>
          </cell>
          <cell r="D55624" t="str">
            <v>La Victoria</v>
          </cell>
        </row>
        <row r="55625">
          <cell r="C55625" t="str">
            <v>76403</v>
          </cell>
          <cell r="D55625" t="str">
            <v>La Victoria</v>
          </cell>
        </row>
        <row r="55626">
          <cell r="C55626" t="str">
            <v>76403</v>
          </cell>
          <cell r="D55626" t="str">
            <v>La Victoria</v>
          </cell>
        </row>
        <row r="55627">
          <cell r="C55627" t="str">
            <v>76403</v>
          </cell>
          <cell r="D55627" t="str">
            <v>La Victoria</v>
          </cell>
        </row>
        <row r="55628">
          <cell r="C55628" t="str">
            <v>76403</v>
          </cell>
          <cell r="D55628" t="str">
            <v>La Victoria</v>
          </cell>
        </row>
        <row r="55629">
          <cell r="C55629" t="str">
            <v>76403</v>
          </cell>
          <cell r="D55629" t="str">
            <v>La Victoria</v>
          </cell>
        </row>
        <row r="55630">
          <cell r="C55630" t="str">
            <v>76403</v>
          </cell>
          <cell r="D55630" t="str">
            <v>La Victoria</v>
          </cell>
        </row>
        <row r="55631">
          <cell r="C55631" t="str">
            <v>76403</v>
          </cell>
          <cell r="D55631" t="str">
            <v>La Victoria</v>
          </cell>
        </row>
        <row r="55632">
          <cell r="C55632" t="str">
            <v>76403</v>
          </cell>
          <cell r="D55632" t="str">
            <v>La Victoria</v>
          </cell>
        </row>
        <row r="55633">
          <cell r="C55633" t="str">
            <v>76497</v>
          </cell>
          <cell r="D55633" t="str">
            <v>Obando</v>
          </cell>
        </row>
        <row r="55634">
          <cell r="C55634" t="str">
            <v>76497</v>
          </cell>
          <cell r="D55634" t="str">
            <v>Obando</v>
          </cell>
        </row>
        <row r="55635">
          <cell r="C55635" t="str">
            <v>76497</v>
          </cell>
          <cell r="D55635" t="str">
            <v>Obando</v>
          </cell>
        </row>
        <row r="55636">
          <cell r="C55636" t="str">
            <v>76497</v>
          </cell>
          <cell r="D55636" t="str">
            <v>Obando</v>
          </cell>
        </row>
        <row r="55637">
          <cell r="C55637" t="str">
            <v>76497</v>
          </cell>
          <cell r="D55637" t="str">
            <v>Obando</v>
          </cell>
        </row>
        <row r="55638">
          <cell r="C55638" t="str">
            <v>76497</v>
          </cell>
          <cell r="D55638" t="str">
            <v>Obando</v>
          </cell>
        </row>
        <row r="55639">
          <cell r="C55639" t="str">
            <v>76497</v>
          </cell>
          <cell r="D55639" t="str">
            <v>Obando</v>
          </cell>
        </row>
        <row r="55640">
          <cell r="C55640" t="str">
            <v>76497</v>
          </cell>
          <cell r="D55640" t="str">
            <v>Obando</v>
          </cell>
        </row>
        <row r="55641">
          <cell r="C55641" t="str">
            <v>76497</v>
          </cell>
          <cell r="D55641" t="str">
            <v>Obando</v>
          </cell>
        </row>
        <row r="55642">
          <cell r="C55642" t="str">
            <v>76497</v>
          </cell>
          <cell r="D55642" t="str">
            <v>Obando</v>
          </cell>
        </row>
        <row r="55643">
          <cell r="C55643" t="str">
            <v>76497</v>
          </cell>
          <cell r="D55643" t="str">
            <v>Obando</v>
          </cell>
        </row>
        <row r="55644">
          <cell r="C55644" t="str">
            <v>76497</v>
          </cell>
          <cell r="D55644" t="str">
            <v>Obando</v>
          </cell>
        </row>
        <row r="55645">
          <cell r="C55645" t="str">
            <v>76497</v>
          </cell>
          <cell r="D55645" t="str">
            <v>Obando</v>
          </cell>
        </row>
        <row r="55646">
          <cell r="C55646" t="str">
            <v>76497</v>
          </cell>
          <cell r="D55646" t="str">
            <v>Obando</v>
          </cell>
        </row>
        <row r="55647">
          <cell r="C55647" t="str">
            <v>76497</v>
          </cell>
          <cell r="D55647" t="str">
            <v>Obando</v>
          </cell>
        </row>
        <row r="55648">
          <cell r="C55648" t="str">
            <v>76497</v>
          </cell>
          <cell r="D55648" t="str">
            <v>Obando</v>
          </cell>
        </row>
        <row r="55649">
          <cell r="C55649" t="str">
            <v>76497</v>
          </cell>
          <cell r="D55649" t="str">
            <v>Obando</v>
          </cell>
        </row>
        <row r="55650">
          <cell r="C55650" t="str">
            <v>76497</v>
          </cell>
          <cell r="D55650" t="str">
            <v>Obando</v>
          </cell>
        </row>
        <row r="55651">
          <cell r="C55651" t="str">
            <v>76497</v>
          </cell>
          <cell r="D55651" t="str">
            <v>Obando</v>
          </cell>
        </row>
        <row r="55652">
          <cell r="C55652" t="str">
            <v>76497</v>
          </cell>
          <cell r="D55652" t="str">
            <v>Obando</v>
          </cell>
        </row>
        <row r="55653">
          <cell r="C55653" t="str">
            <v>76497</v>
          </cell>
          <cell r="D55653" t="str">
            <v>Obando</v>
          </cell>
        </row>
        <row r="55654">
          <cell r="C55654" t="str">
            <v>76497</v>
          </cell>
          <cell r="D55654" t="str">
            <v>Obando</v>
          </cell>
        </row>
        <row r="55655">
          <cell r="C55655" t="str">
            <v>76497</v>
          </cell>
          <cell r="D55655" t="str">
            <v>Obando</v>
          </cell>
        </row>
        <row r="55656">
          <cell r="C55656" t="str">
            <v>76497</v>
          </cell>
          <cell r="D55656" t="str">
            <v>Obando</v>
          </cell>
        </row>
        <row r="55657">
          <cell r="C55657" t="str">
            <v>76497</v>
          </cell>
          <cell r="D55657" t="str">
            <v>Obando</v>
          </cell>
        </row>
        <row r="55658">
          <cell r="C55658" t="str">
            <v>76497</v>
          </cell>
          <cell r="D55658" t="str">
            <v>Obando</v>
          </cell>
        </row>
        <row r="55659">
          <cell r="C55659" t="str">
            <v>76497</v>
          </cell>
          <cell r="D55659" t="str">
            <v>Obando</v>
          </cell>
        </row>
        <row r="55660">
          <cell r="C55660" t="str">
            <v>76497</v>
          </cell>
          <cell r="D55660" t="str">
            <v>Obando</v>
          </cell>
        </row>
        <row r="55661">
          <cell r="C55661" t="str">
            <v>76497</v>
          </cell>
          <cell r="D55661" t="str">
            <v>Obando</v>
          </cell>
        </row>
        <row r="55662">
          <cell r="C55662" t="str">
            <v>76497</v>
          </cell>
          <cell r="D55662" t="str">
            <v>Obando</v>
          </cell>
        </row>
        <row r="55663">
          <cell r="C55663" t="str">
            <v>76497</v>
          </cell>
          <cell r="D55663" t="str">
            <v>Obando</v>
          </cell>
        </row>
        <row r="55664">
          <cell r="C55664" t="str">
            <v>76497</v>
          </cell>
          <cell r="D55664" t="str">
            <v>Obando</v>
          </cell>
        </row>
        <row r="55665">
          <cell r="C55665" t="str">
            <v>76497</v>
          </cell>
          <cell r="D55665" t="str">
            <v>Obando</v>
          </cell>
        </row>
        <row r="55666">
          <cell r="C55666" t="str">
            <v>76497</v>
          </cell>
          <cell r="D55666" t="str">
            <v>Obando</v>
          </cell>
        </row>
        <row r="55667">
          <cell r="C55667" t="str">
            <v>76497</v>
          </cell>
          <cell r="D55667" t="str">
            <v>Obando</v>
          </cell>
        </row>
        <row r="55668">
          <cell r="C55668" t="str">
            <v>76497</v>
          </cell>
          <cell r="D55668" t="str">
            <v>Obando</v>
          </cell>
        </row>
        <row r="55669">
          <cell r="C55669" t="str">
            <v>76497</v>
          </cell>
          <cell r="D55669" t="str">
            <v>Obando</v>
          </cell>
        </row>
        <row r="55670">
          <cell r="C55670" t="str">
            <v>76497</v>
          </cell>
          <cell r="D55670" t="str">
            <v>Obando</v>
          </cell>
        </row>
        <row r="55671">
          <cell r="C55671" t="str">
            <v>76497</v>
          </cell>
          <cell r="D55671" t="str">
            <v>Obando</v>
          </cell>
        </row>
        <row r="55672">
          <cell r="C55672" t="str">
            <v>76497</v>
          </cell>
          <cell r="D55672" t="str">
            <v>Obando</v>
          </cell>
        </row>
        <row r="55673">
          <cell r="C55673" t="str">
            <v>76497</v>
          </cell>
          <cell r="D55673" t="str">
            <v>Obando</v>
          </cell>
        </row>
        <row r="55674">
          <cell r="C55674" t="str">
            <v>76497</v>
          </cell>
          <cell r="D55674" t="str">
            <v>Obando</v>
          </cell>
        </row>
        <row r="55675">
          <cell r="C55675" t="str">
            <v>76497</v>
          </cell>
          <cell r="D55675" t="str">
            <v>Obando</v>
          </cell>
        </row>
        <row r="55676">
          <cell r="C55676" t="str">
            <v>76497</v>
          </cell>
          <cell r="D55676" t="str">
            <v>Obando</v>
          </cell>
        </row>
        <row r="55677">
          <cell r="C55677" t="str">
            <v>76497</v>
          </cell>
          <cell r="D55677" t="str">
            <v>Obando</v>
          </cell>
        </row>
        <row r="55678">
          <cell r="C55678" t="str">
            <v>76497</v>
          </cell>
          <cell r="D55678" t="str">
            <v>Obando</v>
          </cell>
        </row>
        <row r="55679">
          <cell r="C55679" t="str">
            <v>76497</v>
          </cell>
          <cell r="D55679" t="str">
            <v>Obando</v>
          </cell>
        </row>
        <row r="55680">
          <cell r="C55680" t="str">
            <v>76497</v>
          </cell>
          <cell r="D55680" t="str">
            <v>Obando</v>
          </cell>
        </row>
        <row r="55681">
          <cell r="C55681" t="str">
            <v>76497</v>
          </cell>
          <cell r="D55681" t="str">
            <v>Obando</v>
          </cell>
        </row>
        <row r="55682">
          <cell r="C55682" t="str">
            <v>76497</v>
          </cell>
          <cell r="D55682" t="str">
            <v>Obando</v>
          </cell>
        </row>
        <row r="55683">
          <cell r="C55683" t="str">
            <v>76497</v>
          </cell>
          <cell r="D55683" t="str">
            <v>Obando</v>
          </cell>
        </row>
        <row r="55684">
          <cell r="C55684" t="str">
            <v>76497</v>
          </cell>
          <cell r="D55684" t="str">
            <v>Obando</v>
          </cell>
        </row>
        <row r="55685">
          <cell r="C55685" t="str">
            <v>76497</v>
          </cell>
          <cell r="D55685" t="str">
            <v>Obando</v>
          </cell>
        </row>
        <row r="55686">
          <cell r="C55686" t="str">
            <v>76497</v>
          </cell>
          <cell r="D55686" t="str">
            <v>Obando</v>
          </cell>
        </row>
        <row r="55687">
          <cell r="C55687" t="str">
            <v>76520</v>
          </cell>
          <cell r="D55687" t="str">
            <v>Palmira</v>
          </cell>
        </row>
        <row r="55688">
          <cell r="C55688" t="str">
            <v>76520</v>
          </cell>
          <cell r="D55688" t="str">
            <v>Palmira</v>
          </cell>
        </row>
        <row r="55689">
          <cell r="C55689" t="str">
            <v>76520</v>
          </cell>
          <cell r="D55689" t="str">
            <v>Palmira</v>
          </cell>
        </row>
        <row r="55690">
          <cell r="C55690" t="str">
            <v>76520</v>
          </cell>
          <cell r="D55690" t="str">
            <v>Palmira</v>
          </cell>
        </row>
        <row r="55691">
          <cell r="C55691" t="str">
            <v>76520</v>
          </cell>
          <cell r="D55691" t="str">
            <v>Palmira</v>
          </cell>
        </row>
        <row r="55692">
          <cell r="C55692" t="str">
            <v>76520</v>
          </cell>
          <cell r="D55692" t="str">
            <v>Palmira</v>
          </cell>
        </row>
        <row r="55693">
          <cell r="C55693" t="str">
            <v>76520</v>
          </cell>
          <cell r="D55693" t="str">
            <v>Palmira</v>
          </cell>
        </row>
        <row r="55694">
          <cell r="C55694" t="str">
            <v>76520</v>
          </cell>
          <cell r="D55694" t="str">
            <v>Palmira</v>
          </cell>
        </row>
        <row r="55695">
          <cell r="C55695" t="str">
            <v>76520</v>
          </cell>
          <cell r="D55695" t="str">
            <v>Palmira</v>
          </cell>
        </row>
        <row r="55696">
          <cell r="C55696" t="str">
            <v>76520</v>
          </cell>
          <cell r="D55696" t="str">
            <v>Palmira</v>
          </cell>
        </row>
        <row r="55697">
          <cell r="C55697" t="str">
            <v>76520</v>
          </cell>
          <cell r="D55697" t="str">
            <v>Palmira</v>
          </cell>
        </row>
        <row r="55698">
          <cell r="C55698" t="str">
            <v>76520</v>
          </cell>
          <cell r="D55698" t="str">
            <v>Palmira</v>
          </cell>
        </row>
        <row r="55699">
          <cell r="C55699" t="str">
            <v>76520</v>
          </cell>
          <cell r="D55699" t="str">
            <v>Palmira</v>
          </cell>
        </row>
        <row r="55700">
          <cell r="C55700" t="str">
            <v>76520</v>
          </cell>
          <cell r="D55700" t="str">
            <v>Palmira</v>
          </cell>
        </row>
        <row r="55701">
          <cell r="C55701" t="str">
            <v>76520</v>
          </cell>
          <cell r="D55701" t="str">
            <v>Palmira</v>
          </cell>
        </row>
        <row r="55702">
          <cell r="C55702" t="str">
            <v>76520</v>
          </cell>
          <cell r="D55702" t="str">
            <v>Palmira</v>
          </cell>
        </row>
        <row r="55703">
          <cell r="C55703" t="str">
            <v>76520</v>
          </cell>
          <cell r="D55703" t="str">
            <v>Palmira</v>
          </cell>
        </row>
        <row r="55704">
          <cell r="C55704" t="str">
            <v>76520</v>
          </cell>
          <cell r="D55704" t="str">
            <v>Palmira</v>
          </cell>
        </row>
        <row r="55705">
          <cell r="C55705" t="str">
            <v>76520</v>
          </cell>
          <cell r="D55705" t="str">
            <v>Palmira</v>
          </cell>
        </row>
        <row r="55706">
          <cell r="C55706" t="str">
            <v>76520</v>
          </cell>
          <cell r="D55706" t="str">
            <v>Palmira</v>
          </cell>
        </row>
        <row r="55707">
          <cell r="C55707" t="str">
            <v>76520</v>
          </cell>
          <cell r="D55707" t="str">
            <v>Palmira</v>
          </cell>
        </row>
        <row r="55708">
          <cell r="C55708" t="str">
            <v>76520</v>
          </cell>
          <cell r="D55708" t="str">
            <v>Palmira</v>
          </cell>
        </row>
        <row r="55709">
          <cell r="C55709" t="str">
            <v>76520</v>
          </cell>
          <cell r="D55709" t="str">
            <v>Palmira</v>
          </cell>
        </row>
        <row r="55710">
          <cell r="C55710" t="str">
            <v>76520</v>
          </cell>
          <cell r="D55710" t="str">
            <v>Palmira</v>
          </cell>
        </row>
        <row r="55711">
          <cell r="C55711" t="str">
            <v>76520</v>
          </cell>
          <cell r="D55711" t="str">
            <v>Palmira</v>
          </cell>
        </row>
        <row r="55712">
          <cell r="C55712" t="str">
            <v>76520</v>
          </cell>
          <cell r="D55712" t="str">
            <v>Palmira</v>
          </cell>
        </row>
        <row r="55713">
          <cell r="C55713" t="str">
            <v>76520</v>
          </cell>
          <cell r="D55713" t="str">
            <v>Palmira</v>
          </cell>
        </row>
        <row r="55714">
          <cell r="C55714" t="str">
            <v>76520</v>
          </cell>
          <cell r="D55714" t="str">
            <v>Palmira</v>
          </cell>
        </row>
        <row r="55715">
          <cell r="C55715" t="str">
            <v>76520</v>
          </cell>
          <cell r="D55715" t="str">
            <v>Palmira</v>
          </cell>
        </row>
        <row r="55716">
          <cell r="C55716" t="str">
            <v>76520</v>
          </cell>
          <cell r="D55716" t="str">
            <v>Palmira</v>
          </cell>
        </row>
        <row r="55717">
          <cell r="C55717" t="str">
            <v>76520</v>
          </cell>
          <cell r="D55717" t="str">
            <v>Palmira</v>
          </cell>
        </row>
        <row r="55718">
          <cell r="C55718" t="str">
            <v>76520</v>
          </cell>
          <cell r="D55718" t="str">
            <v>Palmira</v>
          </cell>
        </row>
        <row r="55719">
          <cell r="C55719" t="str">
            <v>76520</v>
          </cell>
          <cell r="D55719" t="str">
            <v>Palmira</v>
          </cell>
        </row>
        <row r="55720">
          <cell r="C55720" t="str">
            <v>76520</v>
          </cell>
          <cell r="D55720" t="str">
            <v>Palmira</v>
          </cell>
        </row>
        <row r="55721">
          <cell r="C55721" t="str">
            <v>76520</v>
          </cell>
          <cell r="D55721" t="str">
            <v>Palmira</v>
          </cell>
        </row>
        <row r="55722">
          <cell r="C55722" t="str">
            <v>76520</v>
          </cell>
          <cell r="D55722" t="str">
            <v>Palmira</v>
          </cell>
        </row>
        <row r="55723">
          <cell r="C55723" t="str">
            <v>76520</v>
          </cell>
          <cell r="D55723" t="str">
            <v>Palmira</v>
          </cell>
        </row>
        <row r="55724">
          <cell r="C55724" t="str">
            <v>76520</v>
          </cell>
          <cell r="D55724" t="str">
            <v>Palmira</v>
          </cell>
        </row>
        <row r="55725">
          <cell r="C55725" t="str">
            <v>76520</v>
          </cell>
          <cell r="D55725" t="str">
            <v>Palmira</v>
          </cell>
        </row>
        <row r="55726">
          <cell r="C55726" t="str">
            <v>76520</v>
          </cell>
          <cell r="D55726" t="str">
            <v>Palmira</v>
          </cell>
        </row>
        <row r="55727">
          <cell r="C55727" t="str">
            <v>76520</v>
          </cell>
          <cell r="D55727" t="str">
            <v>Palmira</v>
          </cell>
        </row>
        <row r="55728">
          <cell r="C55728" t="str">
            <v>76520</v>
          </cell>
          <cell r="D55728" t="str">
            <v>Palmira</v>
          </cell>
        </row>
        <row r="55729">
          <cell r="C55729" t="str">
            <v>76520</v>
          </cell>
          <cell r="D55729" t="str">
            <v>Palmira</v>
          </cell>
        </row>
        <row r="55730">
          <cell r="C55730" t="str">
            <v>76520</v>
          </cell>
          <cell r="D55730" t="str">
            <v>Palmira</v>
          </cell>
        </row>
        <row r="55731">
          <cell r="C55731" t="str">
            <v>76520</v>
          </cell>
          <cell r="D55731" t="str">
            <v>Palmira</v>
          </cell>
        </row>
        <row r="55732">
          <cell r="C55732" t="str">
            <v>76520</v>
          </cell>
          <cell r="D55732" t="str">
            <v>Palmira</v>
          </cell>
        </row>
        <row r="55733">
          <cell r="C55733" t="str">
            <v>76520</v>
          </cell>
          <cell r="D55733" t="str">
            <v>Palmira</v>
          </cell>
        </row>
        <row r="55734">
          <cell r="C55734" t="str">
            <v>76520</v>
          </cell>
          <cell r="D55734" t="str">
            <v>Palmira</v>
          </cell>
        </row>
        <row r="55735">
          <cell r="C55735" t="str">
            <v>76520</v>
          </cell>
          <cell r="D55735" t="str">
            <v>Palmira</v>
          </cell>
        </row>
        <row r="55736">
          <cell r="C55736" t="str">
            <v>76520</v>
          </cell>
          <cell r="D55736" t="str">
            <v>Palmira</v>
          </cell>
        </row>
        <row r="55737">
          <cell r="C55737" t="str">
            <v>76520</v>
          </cell>
          <cell r="D55737" t="str">
            <v>Palmira</v>
          </cell>
        </row>
        <row r="55738">
          <cell r="C55738" t="str">
            <v>76520</v>
          </cell>
          <cell r="D55738" t="str">
            <v>Palmira</v>
          </cell>
        </row>
        <row r="55739">
          <cell r="C55739" t="str">
            <v>76520</v>
          </cell>
          <cell r="D55739" t="str">
            <v>Palmira</v>
          </cell>
        </row>
        <row r="55740">
          <cell r="C55740" t="str">
            <v>76520</v>
          </cell>
          <cell r="D55740" t="str">
            <v>Palmira</v>
          </cell>
        </row>
        <row r="55741">
          <cell r="C55741" t="str">
            <v>76563</v>
          </cell>
          <cell r="D55741" t="str">
            <v>Pradera</v>
          </cell>
        </row>
        <row r="55742">
          <cell r="C55742" t="str">
            <v>76563</v>
          </cell>
          <cell r="D55742" t="str">
            <v>Pradera</v>
          </cell>
        </row>
        <row r="55743">
          <cell r="C55743" t="str">
            <v>76563</v>
          </cell>
          <cell r="D55743" t="str">
            <v>Pradera</v>
          </cell>
        </row>
        <row r="55744">
          <cell r="C55744" t="str">
            <v>76563</v>
          </cell>
          <cell r="D55744" t="str">
            <v>Pradera</v>
          </cell>
        </row>
        <row r="55745">
          <cell r="C55745" t="str">
            <v>76563</v>
          </cell>
          <cell r="D55745" t="str">
            <v>Pradera</v>
          </cell>
        </row>
        <row r="55746">
          <cell r="C55746" t="str">
            <v>76563</v>
          </cell>
          <cell r="D55746" t="str">
            <v>Pradera</v>
          </cell>
        </row>
        <row r="55747">
          <cell r="C55747" t="str">
            <v>76563</v>
          </cell>
          <cell r="D55747" t="str">
            <v>Pradera</v>
          </cell>
        </row>
        <row r="55748">
          <cell r="C55748" t="str">
            <v>76563</v>
          </cell>
          <cell r="D55748" t="str">
            <v>Pradera</v>
          </cell>
        </row>
        <row r="55749">
          <cell r="C55749" t="str">
            <v>76563</v>
          </cell>
          <cell r="D55749" t="str">
            <v>Pradera</v>
          </cell>
        </row>
        <row r="55750">
          <cell r="C55750" t="str">
            <v>76563</v>
          </cell>
          <cell r="D55750" t="str">
            <v>Pradera</v>
          </cell>
        </row>
        <row r="55751">
          <cell r="C55751" t="str">
            <v>76563</v>
          </cell>
          <cell r="D55751" t="str">
            <v>Pradera</v>
          </cell>
        </row>
        <row r="55752">
          <cell r="C55752" t="str">
            <v>76563</v>
          </cell>
          <cell r="D55752" t="str">
            <v>Pradera</v>
          </cell>
        </row>
        <row r="55753">
          <cell r="C55753" t="str">
            <v>76563</v>
          </cell>
          <cell r="D55753" t="str">
            <v>Pradera</v>
          </cell>
        </row>
        <row r="55754">
          <cell r="C55754" t="str">
            <v>76563</v>
          </cell>
          <cell r="D55754" t="str">
            <v>Pradera</v>
          </cell>
        </row>
        <row r="55755">
          <cell r="C55755" t="str">
            <v>76563</v>
          </cell>
          <cell r="D55755" t="str">
            <v>Pradera</v>
          </cell>
        </row>
        <row r="55756">
          <cell r="C55756" t="str">
            <v>76563</v>
          </cell>
          <cell r="D55756" t="str">
            <v>Pradera</v>
          </cell>
        </row>
        <row r="55757">
          <cell r="C55757" t="str">
            <v>76563</v>
          </cell>
          <cell r="D55757" t="str">
            <v>Pradera</v>
          </cell>
        </row>
        <row r="55758">
          <cell r="C55758" t="str">
            <v>76563</v>
          </cell>
          <cell r="D55758" t="str">
            <v>Pradera</v>
          </cell>
        </row>
        <row r="55759">
          <cell r="C55759" t="str">
            <v>76563</v>
          </cell>
          <cell r="D55759" t="str">
            <v>Pradera</v>
          </cell>
        </row>
        <row r="55760">
          <cell r="C55760" t="str">
            <v>76563</v>
          </cell>
          <cell r="D55760" t="str">
            <v>Pradera</v>
          </cell>
        </row>
        <row r="55761">
          <cell r="C55761" t="str">
            <v>76563</v>
          </cell>
          <cell r="D55761" t="str">
            <v>Pradera</v>
          </cell>
        </row>
        <row r="55762">
          <cell r="C55762" t="str">
            <v>76563</v>
          </cell>
          <cell r="D55762" t="str">
            <v>Pradera</v>
          </cell>
        </row>
        <row r="55763">
          <cell r="C55763" t="str">
            <v>76563</v>
          </cell>
          <cell r="D55763" t="str">
            <v>Pradera</v>
          </cell>
        </row>
        <row r="55764">
          <cell r="C55764" t="str">
            <v>76563</v>
          </cell>
          <cell r="D55764" t="str">
            <v>Pradera</v>
          </cell>
        </row>
        <row r="55765">
          <cell r="C55765" t="str">
            <v>76563</v>
          </cell>
          <cell r="D55765" t="str">
            <v>Pradera</v>
          </cell>
        </row>
        <row r="55766">
          <cell r="C55766" t="str">
            <v>76563</v>
          </cell>
          <cell r="D55766" t="str">
            <v>Pradera</v>
          </cell>
        </row>
        <row r="55767">
          <cell r="C55767" t="str">
            <v>76563</v>
          </cell>
          <cell r="D55767" t="str">
            <v>Pradera</v>
          </cell>
        </row>
        <row r="55768">
          <cell r="C55768" t="str">
            <v>76563</v>
          </cell>
          <cell r="D55768" t="str">
            <v>Pradera</v>
          </cell>
        </row>
        <row r="55769">
          <cell r="C55769" t="str">
            <v>76563</v>
          </cell>
          <cell r="D55769" t="str">
            <v>Pradera</v>
          </cell>
        </row>
        <row r="55770">
          <cell r="C55770" t="str">
            <v>76563</v>
          </cell>
          <cell r="D55770" t="str">
            <v>Pradera</v>
          </cell>
        </row>
        <row r="55771">
          <cell r="C55771" t="str">
            <v>76563</v>
          </cell>
          <cell r="D55771" t="str">
            <v>Pradera</v>
          </cell>
        </row>
        <row r="55772">
          <cell r="C55772" t="str">
            <v>76563</v>
          </cell>
          <cell r="D55772" t="str">
            <v>Pradera</v>
          </cell>
        </row>
        <row r="55773">
          <cell r="C55773" t="str">
            <v>76563</v>
          </cell>
          <cell r="D55773" t="str">
            <v>Pradera</v>
          </cell>
        </row>
        <row r="55774">
          <cell r="C55774" t="str">
            <v>76563</v>
          </cell>
          <cell r="D55774" t="str">
            <v>Pradera</v>
          </cell>
        </row>
        <row r="55775">
          <cell r="C55775" t="str">
            <v>76563</v>
          </cell>
          <cell r="D55775" t="str">
            <v>Pradera</v>
          </cell>
        </row>
        <row r="55776">
          <cell r="C55776" t="str">
            <v>76563</v>
          </cell>
          <cell r="D55776" t="str">
            <v>Pradera</v>
          </cell>
        </row>
        <row r="55777">
          <cell r="C55777" t="str">
            <v>76563</v>
          </cell>
          <cell r="D55777" t="str">
            <v>Pradera</v>
          </cell>
        </row>
        <row r="55778">
          <cell r="C55778" t="str">
            <v>76563</v>
          </cell>
          <cell r="D55778" t="str">
            <v>Pradera</v>
          </cell>
        </row>
        <row r="55779">
          <cell r="C55779" t="str">
            <v>76563</v>
          </cell>
          <cell r="D55779" t="str">
            <v>Pradera</v>
          </cell>
        </row>
        <row r="55780">
          <cell r="C55780" t="str">
            <v>76563</v>
          </cell>
          <cell r="D55780" t="str">
            <v>Pradera</v>
          </cell>
        </row>
        <row r="55781">
          <cell r="C55781" t="str">
            <v>76563</v>
          </cell>
          <cell r="D55781" t="str">
            <v>Pradera</v>
          </cell>
        </row>
        <row r="55782">
          <cell r="C55782" t="str">
            <v>76563</v>
          </cell>
          <cell r="D55782" t="str">
            <v>Pradera</v>
          </cell>
        </row>
        <row r="55783">
          <cell r="C55783" t="str">
            <v>76563</v>
          </cell>
          <cell r="D55783" t="str">
            <v>Pradera</v>
          </cell>
        </row>
        <row r="55784">
          <cell r="C55784" t="str">
            <v>76563</v>
          </cell>
          <cell r="D55784" t="str">
            <v>Pradera</v>
          </cell>
        </row>
        <row r="55785">
          <cell r="C55785" t="str">
            <v>76563</v>
          </cell>
          <cell r="D55785" t="str">
            <v>Pradera</v>
          </cell>
        </row>
        <row r="55786">
          <cell r="C55786" t="str">
            <v>76563</v>
          </cell>
          <cell r="D55786" t="str">
            <v>Pradera</v>
          </cell>
        </row>
        <row r="55787">
          <cell r="C55787" t="str">
            <v>76563</v>
          </cell>
          <cell r="D55787" t="str">
            <v>Pradera</v>
          </cell>
        </row>
        <row r="55788">
          <cell r="C55788" t="str">
            <v>76563</v>
          </cell>
          <cell r="D55788" t="str">
            <v>Pradera</v>
          </cell>
        </row>
        <row r="55789">
          <cell r="C55789" t="str">
            <v>76563</v>
          </cell>
          <cell r="D55789" t="str">
            <v>Pradera</v>
          </cell>
        </row>
        <row r="55790">
          <cell r="C55790" t="str">
            <v>76563</v>
          </cell>
          <cell r="D55790" t="str">
            <v>Pradera</v>
          </cell>
        </row>
        <row r="55791">
          <cell r="C55791" t="str">
            <v>76563</v>
          </cell>
          <cell r="D55791" t="str">
            <v>Pradera</v>
          </cell>
        </row>
        <row r="55792">
          <cell r="C55792" t="str">
            <v>76563</v>
          </cell>
          <cell r="D55792" t="str">
            <v>Pradera</v>
          </cell>
        </row>
        <row r="55793">
          <cell r="C55793" t="str">
            <v>76563</v>
          </cell>
          <cell r="D55793" t="str">
            <v>Pradera</v>
          </cell>
        </row>
        <row r="55794">
          <cell r="C55794" t="str">
            <v>76563</v>
          </cell>
          <cell r="D55794" t="str">
            <v>Pradera</v>
          </cell>
        </row>
        <row r="55795">
          <cell r="C55795" t="str">
            <v>76606</v>
          </cell>
          <cell r="D55795" t="str">
            <v>Restrepo</v>
          </cell>
        </row>
        <row r="55796">
          <cell r="C55796" t="str">
            <v>76606</v>
          </cell>
          <cell r="D55796" t="str">
            <v>Restrepo</v>
          </cell>
        </row>
        <row r="55797">
          <cell r="C55797" t="str">
            <v>76606</v>
          </cell>
          <cell r="D55797" t="str">
            <v>Restrepo</v>
          </cell>
        </row>
        <row r="55798">
          <cell r="C55798" t="str">
            <v>76606</v>
          </cell>
          <cell r="D55798" t="str">
            <v>Restrepo</v>
          </cell>
        </row>
        <row r="55799">
          <cell r="C55799" t="str">
            <v>76606</v>
          </cell>
          <cell r="D55799" t="str">
            <v>Restrepo</v>
          </cell>
        </row>
        <row r="55800">
          <cell r="C55800" t="str">
            <v>76606</v>
          </cell>
          <cell r="D55800" t="str">
            <v>Restrepo</v>
          </cell>
        </row>
        <row r="55801">
          <cell r="C55801" t="str">
            <v>76606</v>
          </cell>
          <cell r="D55801" t="str">
            <v>Restrepo</v>
          </cell>
        </row>
        <row r="55802">
          <cell r="C55802" t="str">
            <v>76606</v>
          </cell>
          <cell r="D55802" t="str">
            <v>Restrepo</v>
          </cell>
        </row>
        <row r="55803">
          <cell r="C55803" t="str">
            <v>76606</v>
          </cell>
          <cell r="D55803" t="str">
            <v>Restrepo</v>
          </cell>
        </row>
        <row r="55804">
          <cell r="C55804" t="str">
            <v>76606</v>
          </cell>
          <cell r="D55804" t="str">
            <v>Restrepo</v>
          </cell>
        </row>
        <row r="55805">
          <cell r="C55805" t="str">
            <v>76606</v>
          </cell>
          <cell r="D55805" t="str">
            <v>Restrepo</v>
          </cell>
        </row>
        <row r="55806">
          <cell r="C55806" t="str">
            <v>76606</v>
          </cell>
          <cell r="D55806" t="str">
            <v>Restrepo</v>
          </cell>
        </row>
        <row r="55807">
          <cell r="C55807" t="str">
            <v>76606</v>
          </cell>
          <cell r="D55807" t="str">
            <v>Restrepo</v>
          </cell>
        </row>
        <row r="55808">
          <cell r="C55808" t="str">
            <v>76606</v>
          </cell>
          <cell r="D55808" t="str">
            <v>Restrepo</v>
          </cell>
        </row>
        <row r="55809">
          <cell r="C55809" t="str">
            <v>76606</v>
          </cell>
          <cell r="D55809" t="str">
            <v>Restrepo</v>
          </cell>
        </row>
        <row r="55810">
          <cell r="C55810" t="str">
            <v>76606</v>
          </cell>
          <cell r="D55810" t="str">
            <v>Restrepo</v>
          </cell>
        </row>
        <row r="55811">
          <cell r="C55811" t="str">
            <v>76606</v>
          </cell>
          <cell r="D55811" t="str">
            <v>Restrepo</v>
          </cell>
        </row>
        <row r="55812">
          <cell r="C55812" t="str">
            <v>76606</v>
          </cell>
          <cell r="D55812" t="str">
            <v>Restrepo</v>
          </cell>
        </row>
        <row r="55813">
          <cell r="C55813" t="str">
            <v>76606</v>
          </cell>
          <cell r="D55813" t="str">
            <v>Restrepo</v>
          </cell>
        </row>
        <row r="55814">
          <cell r="C55814" t="str">
            <v>76606</v>
          </cell>
          <cell r="D55814" t="str">
            <v>Restrepo</v>
          </cell>
        </row>
        <row r="55815">
          <cell r="C55815" t="str">
            <v>76606</v>
          </cell>
          <cell r="D55815" t="str">
            <v>Restrepo</v>
          </cell>
        </row>
        <row r="55816">
          <cell r="C55816" t="str">
            <v>76606</v>
          </cell>
          <cell r="D55816" t="str">
            <v>Restrepo</v>
          </cell>
        </row>
        <row r="55817">
          <cell r="C55817" t="str">
            <v>76606</v>
          </cell>
          <cell r="D55817" t="str">
            <v>Restrepo</v>
          </cell>
        </row>
        <row r="55818">
          <cell r="C55818" t="str">
            <v>76606</v>
          </cell>
          <cell r="D55818" t="str">
            <v>Restrepo</v>
          </cell>
        </row>
        <row r="55819">
          <cell r="C55819" t="str">
            <v>76606</v>
          </cell>
          <cell r="D55819" t="str">
            <v>Restrepo</v>
          </cell>
        </row>
        <row r="55820">
          <cell r="C55820" t="str">
            <v>76606</v>
          </cell>
          <cell r="D55820" t="str">
            <v>Restrepo</v>
          </cell>
        </row>
        <row r="55821">
          <cell r="C55821" t="str">
            <v>76606</v>
          </cell>
          <cell r="D55821" t="str">
            <v>Restrepo</v>
          </cell>
        </row>
        <row r="55822">
          <cell r="C55822" t="str">
            <v>76606</v>
          </cell>
          <cell r="D55822" t="str">
            <v>Restrepo</v>
          </cell>
        </row>
        <row r="55823">
          <cell r="C55823" t="str">
            <v>76606</v>
          </cell>
          <cell r="D55823" t="str">
            <v>Restrepo</v>
          </cell>
        </row>
        <row r="55824">
          <cell r="C55824" t="str">
            <v>76606</v>
          </cell>
          <cell r="D55824" t="str">
            <v>Restrepo</v>
          </cell>
        </row>
        <row r="55825">
          <cell r="C55825" t="str">
            <v>76606</v>
          </cell>
          <cell r="D55825" t="str">
            <v>Restrepo</v>
          </cell>
        </row>
        <row r="55826">
          <cell r="C55826" t="str">
            <v>76606</v>
          </cell>
          <cell r="D55826" t="str">
            <v>Restrepo</v>
          </cell>
        </row>
        <row r="55827">
          <cell r="C55827" t="str">
            <v>76606</v>
          </cell>
          <cell r="D55827" t="str">
            <v>Restrepo</v>
          </cell>
        </row>
        <row r="55828">
          <cell r="C55828" t="str">
            <v>76606</v>
          </cell>
          <cell r="D55828" t="str">
            <v>Restrepo</v>
          </cell>
        </row>
        <row r="55829">
          <cell r="C55829" t="str">
            <v>76606</v>
          </cell>
          <cell r="D55829" t="str">
            <v>Restrepo</v>
          </cell>
        </row>
        <row r="55830">
          <cell r="C55830" t="str">
            <v>76606</v>
          </cell>
          <cell r="D55830" t="str">
            <v>Restrepo</v>
          </cell>
        </row>
        <row r="55831">
          <cell r="C55831" t="str">
            <v>76606</v>
          </cell>
          <cell r="D55831" t="str">
            <v>Restrepo</v>
          </cell>
        </row>
        <row r="55832">
          <cell r="C55832" t="str">
            <v>76606</v>
          </cell>
          <cell r="D55832" t="str">
            <v>Restrepo</v>
          </cell>
        </row>
        <row r="55833">
          <cell r="C55833" t="str">
            <v>76606</v>
          </cell>
          <cell r="D55833" t="str">
            <v>Restrepo</v>
          </cell>
        </row>
        <row r="55834">
          <cell r="C55834" t="str">
            <v>76606</v>
          </cell>
          <cell r="D55834" t="str">
            <v>Restrepo</v>
          </cell>
        </row>
        <row r="55835">
          <cell r="C55835" t="str">
            <v>76606</v>
          </cell>
          <cell r="D55835" t="str">
            <v>Restrepo</v>
          </cell>
        </row>
        <row r="55836">
          <cell r="C55836" t="str">
            <v>76606</v>
          </cell>
          <cell r="D55836" t="str">
            <v>Restrepo</v>
          </cell>
        </row>
        <row r="55837">
          <cell r="C55837" t="str">
            <v>76606</v>
          </cell>
          <cell r="D55837" t="str">
            <v>Restrepo</v>
          </cell>
        </row>
        <row r="55838">
          <cell r="C55838" t="str">
            <v>76606</v>
          </cell>
          <cell r="D55838" t="str">
            <v>Restrepo</v>
          </cell>
        </row>
        <row r="55839">
          <cell r="C55839" t="str">
            <v>76606</v>
          </cell>
          <cell r="D55839" t="str">
            <v>Restrepo</v>
          </cell>
        </row>
        <row r="55840">
          <cell r="C55840" t="str">
            <v>76606</v>
          </cell>
          <cell r="D55840" t="str">
            <v>Restrepo</v>
          </cell>
        </row>
        <row r="55841">
          <cell r="C55841" t="str">
            <v>76606</v>
          </cell>
          <cell r="D55841" t="str">
            <v>Restrepo</v>
          </cell>
        </row>
        <row r="55842">
          <cell r="C55842" t="str">
            <v>76606</v>
          </cell>
          <cell r="D55842" t="str">
            <v>Restrepo</v>
          </cell>
        </row>
        <row r="55843">
          <cell r="C55843" t="str">
            <v>76606</v>
          </cell>
          <cell r="D55843" t="str">
            <v>Restrepo</v>
          </cell>
        </row>
        <row r="55844">
          <cell r="C55844" t="str">
            <v>76606</v>
          </cell>
          <cell r="D55844" t="str">
            <v>Restrepo</v>
          </cell>
        </row>
        <row r="55845">
          <cell r="C55845" t="str">
            <v>76606</v>
          </cell>
          <cell r="D55845" t="str">
            <v>Restrepo</v>
          </cell>
        </row>
        <row r="55846">
          <cell r="C55846" t="str">
            <v>76606</v>
          </cell>
          <cell r="D55846" t="str">
            <v>Restrepo</v>
          </cell>
        </row>
        <row r="55847">
          <cell r="C55847" t="str">
            <v>76606</v>
          </cell>
          <cell r="D55847" t="str">
            <v>Restrepo</v>
          </cell>
        </row>
        <row r="55848">
          <cell r="C55848" t="str">
            <v>76606</v>
          </cell>
          <cell r="D55848" t="str">
            <v>Restrepo</v>
          </cell>
        </row>
        <row r="55849">
          <cell r="C55849" t="str">
            <v>76616</v>
          </cell>
          <cell r="D55849" t="str">
            <v>Riofrío</v>
          </cell>
        </row>
        <row r="55850">
          <cell r="C55850" t="str">
            <v>76616</v>
          </cell>
          <cell r="D55850" t="str">
            <v>Riofrío</v>
          </cell>
        </row>
        <row r="55851">
          <cell r="C55851" t="str">
            <v>76616</v>
          </cell>
          <cell r="D55851" t="str">
            <v>Riofrío</v>
          </cell>
        </row>
        <row r="55852">
          <cell r="C55852" t="str">
            <v>76616</v>
          </cell>
          <cell r="D55852" t="str">
            <v>Riofrío</v>
          </cell>
        </row>
        <row r="55853">
          <cell r="C55853" t="str">
            <v>76616</v>
          </cell>
          <cell r="D55853" t="str">
            <v>Riofrío</v>
          </cell>
        </row>
        <row r="55854">
          <cell r="C55854" t="str">
            <v>76616</v>
          </cell>
          <cell r="D55854" t="str">
            <v>Riofrío</v>
          </cell>
        </row>
        <row r="55855">
          <cell r="C55855" t="str">
            <v>76616</v>
          </cell>
          <cell r="D55855" t="str">
            <v>Riofrío</v>
          </cell>
        </row>
        <row r="55856">
          <cell r="C55856" t="str">
            <v>76616</v>
          </cell>
          <cell r="D55856" t="str">
            <v>Riofrío</v>
          </cell>
        </row>
        <row r="55857">
          <cell r="C55857" t="str">
            <v>76616</v>
          </cell>
          <cell r="D55857" t="str">
            <v>Riofrío</v>
          </cell>
        </row>
        <row r="55858">
          <cell r="C55858" t="str">
            <v>76616</v>
          </cell>
          <cell r="D55858" t="str">
            <v>Riofrío</v>
          </cell>
        </row>
        <row r="55859">
          <cell r="C55859" t="str">
            <v>76616</v>
          </cell>
          <cell r="D55859" t="str">
            <v>Riofrío</v>
          </cell>
        </row>
        <row r="55860">
          <cell r="C55860" t="str">
            <v>76616</v>
          </cell>
          <cell r="D55860" t="str">
            <v>Riofrío</v>
          </cell>
        </row>
        <row r="55861">
          <cell r="C55861" t="str">
            <v>76616</v>
          </cell>
          <cell r="D55861" t="str">
            <v>Riofrío</v>
          </cell>
        </row>
        <row r="55862">
          <cell r="C55862" t="str">
            <v>76616</v>
          </cell>
          <cell r="D55862" t="str">
            <v>Riofrío</v>
          </cell>
        </row>
        <row r="55863">
          <cell r="C55863" t="str">
            <v>76616</v>
          </cell>
          <cell r="D55863" t="str">
            <v>Riofrío</v>
          </cell>
        </row>
        <row r="55864">
          <cell r="C55864" t="str">
            <v>76616</v>
          </cell>
          <cell r="D55864" t="str">
            <v>Riofrío</v>
          </cell>
        </row>
        <row r="55865">
          <cell r="C55865" t="str">
            <v>76616</v>
          </cell>
          <cell r="D55865" t="str">
            <v>Riofrío</v>
          </cell>
        </row>
        <row r="55866">
          <cell r="C55866" t="str">
            <v>76616</v>
          </cell>
          <cell r="D55866" t="str">
            <v>Riofrío</v>
          </cell>
        </row>
        <row r="55867">
          <cell r="C55867" t="str">
            <v>76616</v>
          </cell>
          <cell r="D55867" t="str">
            <v>Riofrío</v>
          </cell>
        </row>
        <row r="55868">
          <cell r="C55868" t="str">
            <v>76616</v>
          </cell>
          <cell r="D55868" t="str">
            <v>Riofrío</v>
          </cell>
        </row>
        <row r="55869">
          <cell r="C55869" t="str">
            <v>76616</v>
          </cell>
          <cell r="D55869" t="str">
            <v>Riofrío</v>
          </cell>
        </row>
        <row r="55870">
          <cell r="C55870" t="str">
            <v>76616</v>
          </cell>
          <cell r="D55870" t="str">
            <v>Riofrío</v>
          </cell>
        </row>
        <row r="55871">
          <cell r="C55871" t="str">
            <v>76616</v>
          </cell>
          <cell r="D55871" t="str">
            <v>Riofrío</v>
          </cell>
        </row>
        <row r="55872">
          <cell r="C55872" t="str">
            <v>76616</v>
          </cell>
          <cell r="D55872" t="str">
            <v>Riofrío</v>
          </cell>
        </row>
        <row r="55873">
          <cell r="C55873" t="str">
            <v>76616</v>
          </cell>
          <cell r="D55873" t="str">
            <v>Riofrío</v>
          </cell>
        </row>
        <row r="55874">
          <cell r="C55874" t="str">
            <v>76616</v>
          </cell>
          <cell r="D55874" t="str">
            <v>Riofrío</v>
          </cell>
        </row>
        <row r="55875">
          <cell r="C55875" t="str">
            <v>76616</v>
          </cell>
          <cell r="D55875" t="str">
            <v>Riofrío</v>
          </cell>
        </row>
        <row r="55876">
          <cell r="C55876" t="str">
            <v>76616</v>
          </cell>
          <cell r="D55876" t="str">
            <v>Riofrío</v>
          </cell>
        </row>
        <row r="55877">
          <cell r="C55877" t="str">
            <v>76616</v>
          </cell>
          <cell r="D55877" t="str">
            <v>Riofrío</v>
          </cell>
        </row>
        <row r="55878">
          <cell r="C55878" t="str">
            <v>76616</v>
          </cell>
          <cell r="D55878" t="str">
            <v>Riofrío</v>
          </cell>
        </row>
        <row r="55879">
          <cell r="C55879" t="str">
            <v>76616</v>
          </cell>
          <cell r="D55879" t="str">
            <v>Riofrío</v>
          </cell>
        </row>
        <row r="55880">
          <cell r="C55880" t="str">
            <v>76616</v>
          </cell>
          <cell r="D55880" t="str">
            <v>Riofrío</v>
          </cell>
        </row>
        <row r="55881">
          <cell r="C55881" t="str">
            <v>76616</v>
          </cell>
          <cell r="D55881" t="str">
            <v>Riofrío</v>
          </cell>
        </row>
        <row r="55882">
          <cell r="C55882" t="str">
            <v>76616</v>
          </cell>
          <cell r="D55882" t="str">
            <v>Riofrío</v>
          </cell>
        </row>
        <row r="55883">
          <cell r="C55883" t="str">
            <v>76616</v>
          </cell>
          <cell r="D55883" t="str">
            <v>Riofrío</v>
          </cell>
        </row>
        <row r="55884">
          <cell r="C55884" t="str">
            <v>76616</v>
          </cell>
          <cell r="D55884" t="str">
            <v>Riofrío</v>
          </cell>
        </row>
        <row r="55885">
          <cell r="C55885" t="str">
            <v>76616</v>
          </cell>
          <cell r="D55885" t="str">
            <v>Riofrío</v>
          </cell>
        </row>
        <row r="55886">
          <cell r="C55886" t="str">
            <v>76616</v>
          </cell>
          <cell r="D55886" t="str">
            <v>Riofrío</v>
          </cell>
        </row>
        <row r="55887">
          <cell r="C55887" t="str">
            <v>76616</v>
          </cell>
          <cell r="D55887" t="str">
            <v>Riofrío</v>
          </cell>
        </row>
        <row r="55888">
          <cell r="C55888" t="str">
            <v>76616</v>
          </cell>
          <cell r="D55888" t="str">
            <v>Riofrío</v>
          </cell>
        </row>
        <row r="55889">
          <cell r="C55889" t="str">
            <v>76616</v>
          </cell>
          <cell r="D55889" t="str">
            <v>Riofrío</v>
          </cell>
        </row>
        <row r="55890">
          <cell r="C55890" t="str">
            <v>76616</v>
          </cell>
          <cell r="D55890" t="str">
            <v>Riofrío</v>
          </cell>
        </row>
        <row r="55891">
          <cell r="C55891" t="str">
            <v>76616</v>
          </cell>
          <cell r="D55891" t="str">
            <v>Riofrío</v>
          </cell>
        </row>
        <row r="55892">
          <cell r="C55892" t="str">
            <v>76616</v>
          </cell>
          <cell r="D55892" t="str">
            <v>Riofrío</v>
          </cell>
        </row>
        <row r="55893">
          <cell r="C55893" t="str">
            <v>76616</v>
          </cell>
          <cell r="D55893" t="str">
            <v>Riofrío</v>
          </cell>
        </row>
        <row r="55894">
          <cell r="C55894" t="str">
            <v>76616</v>
          </cell>
          <cell r="D55894" t="str">
            <v>Riofrío</v>
          </cell>
        </row>
        <row r="55895">
          <cell r="C55895" t="str">
            <v>76616</v>
          </cell>
          <cell r="D55895" t="str">
            <v>Riofrío</v>
          </cell>
        </row>
        <row r="55896">
          <cell r="C55896" t="str">
            <v>76616</v>
          </cell>
          <cell r="D55896" t="str">
            <v>Riofrío</v>
          </cell>
        </row>
        <row r="55897">
          <cell r="C55897" t="str">
            <v>76616</v>
          </cell>
          <cell r="D55897" t="str">
            <v>Riofrío</v>
          </cell>
        </row>
        <row r="55898">
          <cell r="C55898" t="str">
            <v>76616</v>
          </cell>
          <cell r="D55898" t="str">
            <v>Riofrío</v>
          </cell>
        </row>
        <row r="55899">
          <cell r="C55899" t="str">
            <v>76616</v>
          </cell>
          <cell r="D55899" t="str">
            <v>Riofrío</v>
          </cell>
        </row>
        <row r="55900">
          <cell r="C55900" t="str">
            <v>76616</v>
          </cell>
          <cell r="D55900" t="str">
            <v>Riofrío</v>
          </cell>
        </row>
        <row r="55901">
          <cell r="C55901" t="str">
            <v>76616</v>
          </cell>
          <cell r="D55901" t="str">
            <v>Riofrío</v>
          </cell>
        </row>
        <row r="55902">
          <cell r="C55902" t="str">
            <v>76616</v>
          </cell>
          <cell r="D55902" t="str">
            <v>Riofrío</v>
          </cell>
        </row>
        <row r="55903">
          <cell r="C55903" t="str">
            <v>76622</v>
          </cell>
          <cell r="D55903" t="str">
            <v>Roldanillo</v>
          </cell>
        </row>
        <row r="55904">
          <cell r="C55904" t="str">
            <v>76622</v>
          </cell>
          <cell r="D55904" t="str">
            <v>Roldanillo</v>
          </cell>
        </row>
        <row r="55905">
          <cell r="C55905" t="str">
            <v>76622</v>
          </cell>
          <cell r="D55905" t="str">
            <v>Roldanillo</v>
          </cell>
        </row>
        <row r="55906">
          <cell r="C55906" t="str">
            <v>76622</v>
          </cell>
          <cell r="D55906" t="str">
            <v>Roldanillo</v>
          </cell>
        </row>
        <row r="55907">
          <cell r="C55907" t="str">
            <v>76622</v>
          </cell>
          <cell r="D55907" t="str">
            <v>Roldanillo</v>
          </cell>
        </row>
        <row r="55908">
          <cell r="C55908" t="str">
            <v>76622</v>
          </cell>
          <cell r="D55908" t="str">
            <v>Roldanillo</v>
          </cell>
        </row>
        <row r="55909">
          <cell r="C55909" t="str">
            <v>76622</v>
          </cell>
          <cell r="D55909" t="str">
            <v>Roldanillo</v>
          </cell>
        </row>
        <row r="55910">
          <cell r="C55910" t="str">
            <v>76622</v>
          </cell>
          <cell r="D55910" t="str">
            <v>Roldanillo</v>
          </cell>
        </row>
        <row r="55911">
          <cell r="C55911" t="str">
            <v>76622</v>
          </cell>
          <cell r="D55911" t="str">
            <v>Roldanillo</v>
          </cell>
        </row>
        <row r="55912">
          <cell r="C55912" t="str">
            <v>76622</v>
          </cell>
          <cell r="D55912" t="str">
            <v>Roldanillo</v>
          </cell>
        </row>
        <row r="55913">
          <cell r="C55913" t="str">
            <v>76622</v>
          </cell>
          <cell r="D55913" t="str">
            <v>Roldanillo</v>
          </cell>
        </row>
        <row r="55914">
          <cell r="C55914" t="str">
            <v>76622</v>
          </cell>
          <cell r="D55914" t="str">
            <v>Roldanillo</v>
          </cell>
        </row>
        <row r="55915">
          <cell r="C55915" t="str">
            <v>76622</v>
          </cell>
          <cell r="D55915" t="str">
            <v>Roldanillo</v>
          </cell>
        </row>
        <row r="55916">
          <cell r="C55916" t="str">
            <v>76622</v>
          </cell>
          <cell r="D55916" t="str">
            <v>Roldanillo</v>
          </cell>
        </row>
        <row r="55917">
          <cell r="C55917" t="str">
            <v>76622</v>
          </cell>
          <cell r="D55917" t="str">
            <v>Roldanillo</v>
          </cell>
        </row>
        <row r="55918">
          <cell r="C55918" t="str">
            <v>76622</v>
          </cell>
          <cell r="D55918" t="str">
            <v>Roldanillo</v>
          </cell>
        </row>
        <row r="55919">
          <cell r="C55919" t="str">
            <v>76622</v>
          </cell>
          <cell r="D55919" t="str">
            <v>Roldanillo</v>
          </cell>
        </row>
        <row r="55920">
          <cell r="C55920" t="str">
            <v>76622</v>
          </cell>
          <cell r="D55920" t="str">
            <v>Roldanillo</v>
          </cell>
        </row>
        <row r="55921">
          <cell r="C55921" t="str">
            <v>76622</v>
          </cell>
          <cell r="D55921" t="str">
            <v>Roldanillo</v>
          </cell>
        </row>
        <row r="55922">
          <cell r="C55922" t="str">
            <v>76622</v>
          </cell>
          <cell r="D55922" t="str">
            <v>Roldanillo</v>
          </cell>
        </row>
        <row r="55923">
          <cell r="C55923" t="str">
            <v>76622</v>
          </cell>
          <cell r="D55923" t="str">
            <v>Roldanillo</v>
          </cell>
        </row>
        <row r="55924">
          <cell r="C55924" t="str">
            <v>76622</v>
          </cell>
          <cell r="D55924" t="str">
            <v>Roldanillo</v>
          </cell>
        </row>
        <row r="55925">
          <cell r="C55925" t="str">
            <v>76622</v>
          </cell>
          <cell r="D55925" t="str">
            <v>Roldanillo</v>
          </cell>
        </row>
        <row r="55926">
          <cell r="C55926" t="str">
            <v>76622</v>
          </cell>
          <cell r="D55926" t="str">
            <v>Roldanillo</v>
          </cell>
        </row>
        <row r="55927">
          <cell r="C55927" t="str">
            <v>76622</v>
          </cell>
          <cell r="D55927" t="str">
            <v>Roldanillo</v>
          </cell>
        </row>
        <row r="55928">
          <cell r="C55928" t="str">
            <v>76622</v>
          </cell>
          <cell r="D55928" t="str">
            <v>Roldanillo</v>
          </cell>
        </row>
        <row r="55929">
          <cell r="C55929" t="str">
            <v>76622</v>
          </cell>
          <cell r="D55929" t="str">
            <v>Roldanillo</v>
          </cell>
        </row>
        <row r="55930">
          <cell r="C55930" t="str">
            <v>76622</v>
          </cell>
          <cell r="D55930" t="str">
            <v>Roldanillo</v>
          </cell>
        </row>
        <row r="55931">
          <cell r="C55931" t="str">
            <v>76622</v>
          </cell>
          <cell r="D55931" t="str">
            <v>Roldanillo</v>
          </cell>
        </row>
        <row r="55932">
          <cell r="C55932" t="str">
            <v>76622</v>
          </cell>
          <cell r="D55932" t="str">
            <v>Roldanillo</v>
          </cell>
        </row>
        <row r="55933">
          <cell r="C55933" t="str">
            <v>76622</v>
          </cell>
          <cell r="D55933" t="str">
            <v>Roldanillo</v>
          </cell>
        </row>
        <row r="55934">
          <cell r="C55934" t="str">
            <v>76622</v>
          </cell>
          <cell r="D55934" t="str">
            <v>Roldanillo</v>
          </cell>
        </row>
        <row r="55935">
          <cell r="C55935" t="str">
            <v>76622</v>
          </cell>
          <cell r="D55935" t="str">
            <v>Roldanillo</v>
          </cell>
        </row>
        <row r="55936">
          <cell r="C55936" t="str">
            <v>76622</v>
          </cell>
          <cell r="D55936" t="str">
            <v>Roldanillo</v>
          </cell>
        </row>
        <row r="55937">
          <cell r="C55937" t="str">
            <v>76622</v>
          </cell>
          <cell r="D55937" t="str">
            <v>Roldanillo</v>
          </cell>
        </row>
        <row r="55938">
          <cell r="C55938" t="str">
            <v>76622</v>
          </cell>
          <cell r="D55938" t="str">
            <v>Roldanillo</v>
          </cell>
        </row>
        <row r="55939">
          <cell r="C55939" t="str">
            <v>76622</v>
          </cell>
          <cell r="D55939" t="str">
            <v>Roldanillo</v>
          </cell>
        </row>
        <row r="55940">
          <cell r="C55940" t="str">
            <v>76622</v>
          </cell>
          <cell r="D55940" t="str">
            <v>Roldanillo</v>
          </cell>
        </row>
        <row r="55941">
          <cell r="C55941" t="str">
            <v>76622</v>
          </cell>
          <cell r="D55941" t="str">
            <v>Roldanillo</v>
          </cell>
        </row>
        <row r="55942">
          <cell r="C55942" t="str">
            <v>76622</v>
          </cell>
          <cell r="D55942" t="str">
            <v>Roldanillo</v>
          </cell>
        </row>
        <row r="55943">
          <cell r="C55943" t="str">
            <v>76622</v>
          </cell>
          <cell r="D55943" t="str">
            <v>Roldanillo</v>
          </cell>
        </row>
        <row r="55944">
          <cell r="C55944" t="str">
            <v>76622</v>
          </cell>
          <cell r="D55944" t="str">
            <v>Roldanillo</v>
          </cell>
        </row>
        <row r="55945">
          <cell r="C55945" t="str">
            <v>76622</v>
          </cell>
          <cell r="D55945" t="str">
            <v>Roldanillo</v>
          </cell>
        </row>
        <row r="55946">
          <cell r="C55946" t="str">
            <v>76622</v>
          </cell>
          <cell r="D55946" t="str">
            <v>Roldanillo</v>
          </cell>
        </row>
        <row r="55947">
          <cell r="C55947" t="str">
            <v>76622</v>
          </cell>
          <cell r="D55947" t="str">
            <v>Roldanillo</v>
          </cell>
        </row>
        <row r="55948">
          <cell r="C55948" t="str">
            <v>76622</v>
          </cell>
          <cell r="D55948" t="str">
            <v>Roldanillo</v>
          </cell>
        </row>
        <row r="55949">
          <cell r="C55949" t="str">
            <v>76622</v>
          </cell>
          <cell r="D55949" t="str">
            <v>Roldanillo</v>
          </cell>
        </row>
        <row r="55950">
          <cell r="C55950" t="str">
            <v>76622</v>
          </cell>
          <cell r="D55950" t="str">
            <v>Roldanillo</v>
          </cell>
        </row>
        <row r="55951">
          <cell r="C55951" t="str">
            <v>76622</v>
          </cell>
          <cell r="D55951" t="str">
            <v>Roldanillo</v>
          </cell>
        </row>
        <row r="55952">
          <cell r="C55952" t="str">
            <v>76622</v>
          </cell>
          <cell r="D55952" t="str">
            <v>Roldanillo</v>
          </cell>
        </row>
        <row r="55953">
          <cell r="C55953" t="str">
            <v>76622</v>
          </cell>
          <cell r="D55953" t="str">
            <v>Roldanillo</v>
          </cell>
        </row>
        <row r="55954">
          <cell r="C55954" t="str">
            <v>76622</v>
          </cell>
          <cell r="D55954" t="str">
            <v>Roldanillo</v>
          </cell>
        </row>
        <row r="55955">
          <cell r="C55955" t="str">
            <v>76622</v>
          </cell>
          <cell r="D55955" t="str">
            <v>Roldanillo</v>
          </cell>
        </row>
        <row r="55956">
          <cell r="C55956" t="str">
            <v>76622</v>
          </cell>
          <cell r="D55956" t="str">
            <v>Roldanillo</v>
          </cell>
        </row>
        <row r="55957">
          <cell r="C55957" t="str">
            <v>76670</v>
          </cell>
          <cell r="D55957" t="str">
            <v>San Pedro</v>
          </cell>
        </row>
        <row r="55958">
          <cell r="C55958" t="str">
            <v>76670</v>
          </cell>
          <cell r="D55958" t="str">
            <v>San Pedro</v>
          </cell>
        </row>
        <row r="55959">
          <cell r="C55959" t="str">
            <v>76670</v>
          </cell>
          <cell r="D55959" t="str">
            <v>San Pedro</v>
          </cell>
        </row>
        <row r="55960">
          <cell r="C55960" t="str">
            <v>76670</v>
          </cell>
          <cell r="D55960" t="str">
            <v>San Pedro</v>
          </cell>
        </row>
        <row r="55961">
          <cell r="C55961" t="str">
            <v>76670</v>
          </cell>
          <cell r="D55961" t="str">
            <v>San Pedro</v>
          </cell>
        </row>
        <row r="55962">
          <cell r="C55962" t="str">
            <v>76670</v>
          </cell>
          <cell r="D55962" t="str">
            <v>San Pedro</v>
          </cell>
        </row>
        <row r="55963">
          <cell r="C55963" t="str">
            <v>76670</v>
          </cell>
          <cell r="D55963" t="str">
            <v>San Pedro</v>
          </cell>
        </row>
        <row r="55964">
          <cell r="C55964" t="str">
            <v>76670</v>
          </cell>
          <cell r="D55964" t="str">
            <v>San Pedro</v>
          </cell>
        </row>
        <row r="55965">
          <cell r="C55965" t="str">
            <v>76670</v>
          </cell>
          <cell r="D55965" t="str">
            <v>San Pedro</v>
          </cell>
        </row>
        <row r="55966">
          <cell r="C55966" t="str">
            <v>76670</v>
          </cell>
          <cell r="D55966" t="str">
            <v>San Pedro</v>
          </cell>
        </row>
        <row r="55967">
          <cell r="C55967" t="str">
            <v>76670</v>
          </cell>
          <cell r="D55967" t="str">
            <v>San Pedro</v>
          </cell>
        </row>
        <row r="55968">
          <cell r="C55968" t="str">
            <v>76670</v>
          </cell>
          <cell r="D55968" t="str">
            <v>San Pedro</v>
          </cell>
        </row>
        <row r="55969">
          <cell r="C55969" t="str">
            <v>76670</v>
          </cell>
          <cell r="D55969" t="str">
            <v>San Pedro</v>
          </cell>
        </row>
        <row r="55970">
          <cell r="C55970" t="str">
            <v>76670</v>
          </cell>
          <cell r="D55970" t="str">
            <v>San Pedro</v>
          </cell>
        </row>
        <row r="55971">
          <cell r="C55971" t="str">
            <v>76670</v>
          </cell>
          <cell r="D55971" t="str">
            <v>San Pedro</v>
          </cell>
        </row>
        <row r="55972">
          <cell r="C55972" t="str">
            <v>76670</v>
          </cell>
          <cell r="D55972" t="str">
            <v>San Pedro</v>
          </cell>
        </row>
        <row r="55973">
          <cell r="C55973" t="str">
            <v>76670</v>
          </cell>
          <cell r="D55973" t="str">
            <v>San Pedro</v>
          </cell>
        </row>
        <row r="55974">
          <cell r="C55974" t="str">
            <v>76670</v>
          </cell>
          <cell r="D55974" t="str">
            <v>San Pedro</v>
          </cell>
        </row>
        <row r="55975">
          <cell r="C55975" t="str">
            <v>76670</v>
          </cell>
          <cell r="D55975" t="str">
            <v>San Pedro</v>
          </cell>
        </row>
        <row r="55976">
          <cell r="C55976" t="str">
            <v>76670</v>
          </cell>
          <cell r="D55976" t="str">
            <v>San Pedro</v>
          </cell>
        </row>
        <row r="55977">
          <cell r="C55977" t="str">
            <v>76670</v>
          </cell>
          <cell r="D55977" t="str">
            <v>San Pedro</v>
          </cell>
        </row>
        <row r="55978">
          <cell r="C55978" t="str">
            <v>76670</v>
          </cell>
          <cell r="D55978" t="str">
            <v>San Pedro</v>
          </cell>
        </row>
        <row r="55979">
          <cell r="C55979" t="str">
            <v>76670</v>
          </cell>
          <cell r="D55979" t="str">
            <v>San Pedro</v>
          </cell>
        </row>
        <row r="55980">
          <cell r="C55980" t="str">
            <v>76670</v>
          </cell>
          <cell r="D55980" t="str">
            <v>San Pedro</v>
          </cell>
        </row>
        <row r="55981">
          <cell r="C55981" t="str">
            <v>76670</v>
          </cell>
          <cell r="D55981" t="str">
            <v>San Pedro</v>
          </cell>
        </row>
        <row r="55982">
          <cell r="C55982" t="str">
            <v>76670</v>
          </cell>
          <cell r="D55982" t="str">
            <v>San Pedro</v>
          </cell>
        </row>
        <row r="55983">
          <cell r="C55983" t="str">
            <v>76670</v>
          </cell>
          <cell r="D55983" t="str">
            <v>San Pedro</v>
          </cell>
        </row>
        <row r="55984">
          <cell r="C55984" t="str">
            <v>76670</v>
          </cell>
          <cell r="D55984" t="str">
            <v>San Pedro</v>
          </cell>
        </row>
        <row r="55985">
          <cell r="C55985" t="str">
            <v>76670</v>
          </cell>
          <cell r="D55985" t="str">
            <v>San Pedro</v>
          </cell>
        </row>
        <row r="55986">
          <cell r="C55986" t="str">
            <v>76670</v>
          </cell>
          <cell r="D55986" t="str">
            <v>San Pedro</v>
          </cell>
        </row>
        <row r="55987">
          <cell r="C55987" t="str">
            <v>76670</v>
          </cell>
          <cell r="D55987" t="str">
            <v>San Pedro</v>
          </cell>
        </row>
        <row r="55988">
          <cell r="C55988" t="str">
            <v>76670</v>
          </cell>
          <cell r="D55988" t="str">
            <v>San Pedro</v>
          </cell>
        </row>
        <row r="55989">
          <cell r="C55989" t="str">
            <v>76670</v>
          </cell>
          <cell r="D55989" t="str">
            <v>San Pedro</v>
          </cell>
        </row>
        <row r="55990">
          <cell r="C55990" t="str">
            <v>76670</v>
          </cell>
          <cell r="D55990" t="str">
            <v>San Pedro</v>
          </cell>
        </row>
        <row r="55991">
          <cell r="C55991" t="str">
            <v>76670</v>
          </cell>
          <cell r="D55991" t="str">
            <v>San Pedro</v>
          </cell>
        </row>
        <row r="55992">
          <cell r="C55992" t="str">
            <v>76670</v>
          </cell>
          <cell r="D55992" t="str">
            <v>San Pedro</v>
          </cell>
        </row>
        <row r="55993">
          <cell r="C55993" t="str">
            <v>76670</v>
          </cell>
          <cell r="D55993" t="str">
            <v>San Pedro</v>
          </cell>
        </row>
        <row r="55994">
          <cell r="C55994" t="str">
            <v>76670</v>
          </cell>
          <cell r="D55994" t="str">
            <v>San Pedro</v>
          </cell>
        </row>
        <row r="55995">
          <cell r="C55995" t="str">
            <v>76670</v>
          </cell>
          <cell r="D55995" t="str">
            <v>San Pedro</v>
          </cell>
        </row>
        <row r="55996">
          <cell r="C55996" t="str">
            <v>76670</v>
          </cell>
          <cell r="D55996" t="str">
            <v>San Pedro</v>
          </cell>
        </row>
        <row r="55997">
          <cell r="C55997" t="str">
            <v>76670</v>
          </cell>
          <cell r="D55997" t="str">
            <v>San Pedro</v>
          </cell>
        </row>
        <row r="55998">
          <cell r="C55998" t="str">
            <v>76670</v>
          </cell>
          <cell r="D55998" t="str">
            <v>San Pedro</v>
          </cell>
        </row>
        <row r="55999">
          <cell r="C55999" t="str">
            <v>76670</v>
          </cell>
          <cell r="D55999" t="str">
            <v>San Pedro</v>
          </cell>
        </row>
        <row r="56000">
          <cell r="C56000" t="str">
            <v>76670</v>
          </cell>
          <cell r="D56000" t="str">
            <v>San Pedro</v>
          </cell>
        </row>
        <row r="56001">
          <cell r="C56001" t="str">
            <v>76670</v>
          </cell>
          <cell r="D56001" t="str">
            <v>San Pedro</v>
          </cell>
        </row>
        <row r="56002">
          <cell r="C56002" t="str">
            <v>76670</v>
          </cell>
          <cell r="D56002" t="str">
            <v>San Pedro</v>
          </cell>
        </row>
        <row r="56003">
          <cell r="C56003" t="str">
            <v>76670</v>
          </cell>
          <cell r="D56003" t="str">
            <v>San Pedro</v>
          </cell>
        </row>
        <row r="56004">
          <cell r="C56004" t="str">
            <v>76670</v>
          </cell>
          <cell r="D56004" t="str">
            <v>San Pedro</v>
          </cell>
        </row>
        <row r="56005">
          <cell r="C56005" t="str">
            <v>76670</v>
          </cell>
          <cell r="D56005" t="str">
            <v>San Pedro</v>
          </cell>
        </row>
        <row r="56006">
          <cell r="C56006" t="str">
            <v>76670</v>
          </cell>
          <cell r="D56006" t="str">
            <v>San Pedro</v>
          </cell>
        </row>
        <row r="56007">
          <cell r="C56007" t="str">
            <v>76670</v>
          </cell>
          <cell r="D56007" t="str">
            <v>San Pedro</v>
          </cell>
        </row>
        <row r="56008">
          <cell r="C56008" t="str">
            <v>76670</v>
          </cell>
          <cell r="D56008" t="str">
            <v>San Pedro</v>
          </cell>
        </row>
        <row r="56009">
          <cell r="C56009" t="str">
            <v>76670</v>
          </cell>
          <cell r="D56009" t="str">
            <v>San Pedro</v>
          </cell>
        </row>
        <row r="56010">
          <cell r="C56010" t="str">
            <v>76670</v>
          </cell>
          <cell r="D56010" t="str">
            <v>San Pedro</v>
          </cell>
        </row>
        <row r="56011">
          <cell r="C56011" t="str">
            <v>76736</v>
          </cell>
          <cell r="D56011" t="str">
            <v>Sevilla</v>
          </cell>
        </row>
        <row r="56012">
          <cell r="C56012" t="str">
            <v>76736</v>
          </cell>
          <cell r="D56012" t="str">
            <v>Sevilla</v>
          </cell>
        </row>
        <row r="56013">
          <cell r="C56013" t="str">
            <v>76736</v>
          </cell>
          <cell r="D56013" t="str">
            <v>Sevilla</v>
          </cell>
        </row>
        <row r="56014">
          <cell r="C56014" t="str">
            <v>76736</v>
          </cell>
          <cell r="D56014" t="str">
            <v>Sevilla</v>
          </cell>
        </row>
        <row r="56015">
          <cell r="C56015" t="str">
            <v>76736</v>
          </cell>
          <cell r="D56015" t="str">
            <v>Sevilla</v>
          </cell>
        </row>
        <row r="56016">
          <cell r="C56016" t="str">
            <v>76736</v>
          </cell>
          <cell r="D56016" t="str">
            <v>Sevilla</v>
          </cell>
        </row>
        <row r="56017">
          <cell r="C56017" t="str">
            <v>76736</v>
          </cell>
          <cell r="D56017" t="str">
            <v>Sevilla</v>
          </cell>
        </row>
        <row r="56018">
          <cell r="C56018" t="str">
            <v>76736</v>
          </cell>
          <cell r="D56018" t="str">
            <v>Sevilla</v>
          </cell>
        </row>
        <row r="56019">
          <cell r="C56019" t="str">
            <v>76736</v>
          </cell>
          <cell r="D56019" t="str">
            <v>Sevilla</v>
          </cell>
        </row>
        <row r="56020">
          <cell r="C56020" t="str">
            <v>76736</v>
          </cell>
          <cell r="D56020" t="str">
            <v>Sevilla</v>
          </cell>
        </row>
        <row r="56021">
          <cell r="C56021" t="str">
            <v>76736</v>
          </cell>
          <cell r="D56021" t="str">
            <v>Sevilla</v>
          </cell>
        </row>
        <row r="56022">
          <cell r="C56022" t="str">
            <v>76736</v>
          </cell>
          <cell r="D56022" t="str">
            <v>Sevilla</v>
          </cell>
        </row>
        <row r="56023">
          <cell r="C56023" t="str">
            <v>76736</v>
          </cell>
          <cell r="D56023" t="str">
            <v>Sevilla</v>
          </cell>
        </row>
        <row r="56024">
          <cell r="C56024" t="str">
            <v>76736</v>
          </cell>
          <cell r="D56024" t="str">
            <v>Sevilla</v>
          </cell>
        </row>
        <row r="56025">
          <cell r="C56025" t="str">
            <v>76736</v>
          </cell>
          <cell r="D56025" t="str">
            <v>Sevilla</v>
          </cell>
        </row>
        <row r="56026">
          <cell r="C56026" t="str">
            <v>76736</v>
          </cell>
          <cell r="D56026" t="str">
            <v>Sevilla</v>
          </cell>
        </row>
        <row r="56027">
          <cell r="C56027" t="str">
            <v>76736</v>
          </cell>
          <cell r="D56027" t="str">
            <v>Sevilla</v>
          </cell>
        </row>
        <row r="56028">
          <cell r="C56028" t="str">
            <v>76736</v>
          </cell>
          <cell r="D56028" t="str">
            <v>Sevilla</v>
          </cell>
        </row>
        <row r="56029">
          <cell r="C56029" t="str">
            <v>76736</v>
          </cell>
          <cell r="D56029" t="str">
            <v>Sevilla</v>
          </cell>
        </row>
        <row r="56030">
          <cell r="C56030" t="str">
            <v>76736</v>
          </cell>
          <cell r="D56030" t="str">
            <v>Sevilla</v>
          </cell>
        </row>
        <row r="56031">
          <cell r="C56031" t="str">
            <v>76736</v>
          </cell>
          <cell r="D56031" t="str">
            <v>Sevilla</v>
          </cell>
        </row>
        <row r="56032">
          <cell r="C56032" t="str">
            <v>76736</v>
          </cell>
          <cell r="D56032" t="str">
            <v>Sevilla</v>
          </cell>
        </row>
        <row r="56033">
          <cell r="C56033" t="str">
            <v>76736</v>
          </cell>
          <cell r="D56033" t="str">
            <v>Sevilla</v>
          </cell>
        </row>
        <row r="56034">
          <cell r="C56034" t="str">
            <v>76736</v>
          </cell>
          <cell r="D56034" t="str">
            <v>Sevilla</v>
          </cell>
        </row>
        <row r="56035">
          <cell r="C56035" t="str">
            <v>76736</v>
          </cell>
          <cell r="D56035" t="str">
            <v>Sevilla</v>
          </cell>
        </row>
        <row r="56036">
          <cell r="C56036" t="str">
            <v>76736</v>
          </cell>
          <cell r="D56036" t="str">
            <v>Sevilla</v>
          </cell>
        </row>
        <row r="56037">
          <cell r="C56037" t="str">
            <v>76736</v>
          </cell>
          <cell r="D56037" t="str">
            <v>Sevilla</v>
          </cell>
        </row>
        <row r="56038">
          <cell r="C56038" t="str">
            <v>76736</v>
          </cell>
          <cell r="D56038" t="str">
            <v>Sevilla</v>
          </cell>
        </row>
        <row r="56039">
          <cell r="C56039" t="str">
            <v>76736</v>
          </cell>
          <cell r="D56039" t="str">
            <v>Sevilla</v>
          </cell>
        </row>
        <row r="56040">
          <cell r="C56040" t="str">
            <v>76736</v>
          </cell>
          <cell r="D56040" t="str">
            <v>Sevilla</v>
          </cell>
        </row>
        <row r="56041">
          <cell r="C56041" t="str">
            <v>76736</v>
          </cell>
          <cell r="D56041" t="str">
            <v>Sevilla</v>
          </cell>
        </row>
        <row r="56042">
          <cell r="C56042" t="str">
            <v>76736</v>
          </cell>
          <cell r="D56042" t="str">
            <v>Sevilla</v>
          </cell>
        </row>
        <row r="56043">
          <cell r="C56043" t="str">
            <v>76736</v>
          </cell>
          <cell r="D56043" t="str">
            <v>Sevilla</v>
          </cell>
        </row>
        <row r="56044">
          <cell r="C56044" t="str">
            <v>76736</v>
          </cell>
          <cell r="D56044" t="str">
            <v>Sevilla</v>
          </cell>
        </row>
        <row r="56045">
          <cell r="C56045" t="str">
            <v>76736</v>
          </cell>
          <cell r="D56045" t="str">
            <v>Sevilla</v>
          </cell>
        </row>
        <row r="56046">
          <cell r="C56046" t="str">
            <v>76736</v>
          </cell>
          <cell r="D56046" t="str">
            <v>Sevilla</v>
          </cell>
        </row>
        <row r="56047">
          <cell r="C56047" t="str">
            <v>76736</v>
          </cell>
          <cell r="D56047" t="str">
            <v>Sevilla</v>
          </cell>
        </row>
        <row r="56048">
          <cell r="C56048" t="str">
            <v>76736</v>
          </cell>
          <cell r="D56048" t="str">
            <v>Sevilla</v>
          </cell>
        </row>
        <row r="56049">
          <cell r="C56049" t="str">
            <v>76736</v>
          </cell>
          <cell r="D56049" t="str">
            <v>Sevilla</v>
          </cell>
        </row>
        <row r="56050">
          <cell r="C56050" t="str">
            <v>76736</v>
          </cell>
          <cell r="D56050" t="str">
            <v>Sevilla</v>
          </cell>
        </row>
        <row r="56051">
          <cell r="C56051" t="str">
            <v>76736</v>
          </cell>
          <cell r="D56051" t="str">
            <v>Sevilla</v>
          </cell>
        </row>
        <row r="56052">
          <cell r="C56052" t="str">
            <v>76736</v>
          </cell>
          <cell r="D56052" t="str">
            <v>Sevilla</v>
          </cell>
        </row>
        <row r="56053">
          <cell r="C56053" t="str">
            <v>76736</v>
          </cell>
          <cell r="D56053" t="str">
            <v>Sevilla</v>
          </cell>
        </row>
        <row r="56054">
          <cell r="C56054" t="str">
            <v>76736</v>
          </cell>
          <cell r="D56054" t="str">
            <v>Sevilla</v>
          </cell>
        </row>
        <row r="56055">
          <cell r="C56055" t="str">
            <v>76736</v>
          </cell>
          <cell r="D56055" t="str">
            <v>Sevilla</v>
          </cell>
        </row>
        <row r="56056">
          <cell r="C56056" t="str">
            <v>76736</v>
          </cell>
          <cell r="D56056" t="str">
            <v>Sevilla</v>
          </cell>
        </row>
        <row r="56057">
          <cell r="C56057" t="str">
            <v>76736</v>
          </cell>
          <cell r="D56057" t="str">
            <v>Sevilla</v>
          </cell>
        </row>
        <row r="56058">
          <cell r="C56058" t="str">
            <v>76736</v>
          </cell>
          <cell r="D56058" t="str">
            <v>Sevilla</v>
          </cell>
        </row>
        <row r="56059">
          <cell r="C56059" t="str">
            <v>76736</v>
          </cell>
          <cell r="D56059" t="str">
            <v>Sevilla</v>
          </cell>
        </row>
        <row r="56060">
          <cell r="C56060" t="str">
            <v>76736</v>
          </cell>
          <cell r="D56060" t="str">
            <v>Sevilla</v>
          </cell>
        </row>
        <row r="56061">
          <cell r="C56061" t="str">
            <v>76736</v>
          </cell>
          <cell r="D56061" t="str">
            <v>Sevilla</v>
          </cell>
        </row>
        <row r="56062">
          <cell r="C56062" t="str">
            <v>76736</v>
          </cell>
          <cell r="D56062" t="str">
            <v>Sevilla</v>
          </cell>
        </row>
        <row r="56063">
          <cell r="C56063" t="str">
            <v>76736</v>
          </cell>
          <cell r="D56063" t="str">
            <v>Sevilla</v>
          </cell>
        </row>
        <row r="56064">
          <cell r="C56064" t="str">
            <v>76736</v>
          </cell>
          <cell r="D56064" t="str">
            <v>Sevilla</v>
          </cell>
        </row>
        <row r="56065">
          <cell r="C56065" t="str">
            <v>76823</v>
          </cell>
          <cell r="D56065" t="str">
            <v>Toro</v>
          </cell>
        </row>
        <row r="56066">
          <cell r="C56066" t="str">
            <v>76823</v>
          </cell>
          <cell r="D56066" t="str">
            <v>Toro</v>
          </cell>
        </row>
        <row r="56067">
          <cell r="C56067" t="str">
            <v>76823</v>
          </cell>
          <cell r="D56067" t="str">
            <v>Toro</v>
          </cell>
        </row>
        <row r="56068">
          <cell r="C56068" t="str">
            <v>76823</v>
          </cell>
          <cell r="D56068" t="str">
            <v>Toro</v>
          </cell>
        </row>
        <row r="56069">
          <cell r="C56069" t="str">
            <v>76823</v>
          </cell>
          <cell r="D56069" t="str">
            <v>Toro</v>
          </cell>
        </row>
        <row r="56070">
          <cell r="C56070" t="str">
            <v>76823</v>
          </cell>
          <cell r="D56070" t="str">
            <v>Toro</v>
          </cell>
        </row>
        <row r="56071">
          <cell r="C56071" t="str">
            <v>76823</v>
          </cell>
          <cell r="D56071" t="str">
            <v>Toro</v>
          </cell>
        </row>
        <row r="56072">
          <cell r="C56072" t="str">
            <v>76823</v>
          </cell>
          <cell r="D56072" t="str">
            <v>Toro</v>
          </cell>
        </row>
        <row r="56073">
          <cell r="C56073" t="str">
            <v>76823</v>
          </cell>
          <cell r="D56073" t="str">
            <v>Toro</v>
          </cell>
        </row>
        <row r="56074">
          <cell r="C56074" t="str">
            <v>76823</v>
          </cell>
          <cell r="D56074" t="str">
            <v>Toro</v>
          </cell>
        </row>
        <row r="56075">
          <cell r="C56075" t="str">
            <v>76823</v>
          </cell>
          <cell r="D56075" t="str">
            <v>Toro</v>
          </cell>
        </row>
        <row r="56076">
          <cell r="C56076" t="str">
            <v>76823</v>
          </cell>
          <cell r="D56076" t="str">
            <v>Toro</v>
          </cell>
        </row>
        <row r="56077">
          <cell r="C56077" t="str">
            <v>76823</v>
          </cell>
          <cell r="D56077" t="str">
            <v>Toro</v>
          </cell>
        </row>
        <row r="56078">
          <cell r="C56078" t="str">
            <v>76823</v>
          </cell>
          <cell r="D56078" t="str">
            <v>Toro</v>
          </cell>
        </row>
        <row r="56079">
          <cell r="C56079" t="str">
            <v>76823</v>
          </cell>
          <cell r="D56079" t="str">
            <v>Toro</v>
          </cell>
        </row>
        <row r="56080">
          <cell r="C56080" t="str">
            <v>76823</v>
          </cell>
          <cell r="D56080" t="str">
            <v>Toro</v>
          </cell>
        </row>
        <row r="56081">
          <cell r="C56081" t="str">
            <v>76823</v>
          </cell>
          <cell r="D56081" t="str">
            <v>Toro</v>
          </cell>
        </row>
        <row r="56082">
          <cell r="C56082" t="str">
            <v>76823</v>
          </cell>
          <cell r="D56082" t="str">
            <v>Toro</v>
          </cell>
        </row>
        <row r="56083">
          <cell r="C56083" t="str">
            <v>76823</v>
          </cell>
          <cell r="D56083" t="str">
            <v>Toro</v>
          </cell>
        </row>
        <row r="56084">
          <cell r="C56084" t="str">
            <v>76823</v>
          </cell>
          <cell r="D56084" t="str">
            <v>Toro</v>
          </cell>
        </row>
        <row r="56085">
          <cell r="C56085" t="str">
            <v>76823</v>
          </cell>
          <cell r="D56085" t="str">
            <v>Toro</v>
          </cell>
        </row>
        <row r="56086">
          <cell r="C56086" t="str">
            <v>76823</v>
          </cell>
          <cell r="D56086" t="str">
            <v>Toro</v>
          </cell>
        </row>
        <row r="56087">
          <cell r="C56087" t="str">
            <v>76823</v>
          </cell>
          <cell r="D56087" t="str">
            <v>Toro</v>
          </cell>
        </row>
        <row r="56088">
          <cell r="C56088" t="str">
            <v>76823</v>
          </cell>
          <cell r="D56088" t="str">
            <v>Toro</v>
          </cell>
        </row>
        <row r="56089">
          <cell r="C56089" t="str">
            <v>76823</v>
          </cell>
          <cell r="D56089" t="str">
            <v>Toro</v>
          </cell>
        </row>
        <row r="56090">
          <cell r="C56090" t="str">
            <v>76823</v>
          </cell>
          <cell r="D56090" t="str">
            <v>Toro</v>
          </cell>
        </row>
        <row r="56091">
          <cell r="C56091" t="str">
            <v>76823</v>
          </cell>
          <cell r="D56091" t="str">
            <v>Toro</v>
          </cell>
        </row>
        <row r="56092">
          <cell r="C56092" t="str">
            <v>76823</v>
          </cell>
          <cell r="D56092" t="str">
            <v>Toro</v>
          </cell>
        </row>
        <row r="56093">
          <cell r="C56093" t="str">
            <v>76823</v>
          </cell>
          <cell r="D56093" t="str">
            <v>Toro</v>
          </cell>
        </row>
        <row r="56094">
          <cell r="C56094" t="str">
            <v>76823</v>
          </cell>
          <cell r="D56094" t="str">
            <v>Toro</v>
          </cell>
        </row>
        <row r="56095">
          <cell r="C56095" t="str">
            <v>76823</v>
          </cell>
          <cell r="D56095" t="str">
            <v>Toro</v>
          </cell>
        </row>
        <row r="56096">
          <cell r="C56096" t="str">
            <v>76823</v>
          </cell>
          <cell r="D56096" t="str">
            <v>Toro</v>
          </cell>
        </row>
        <row r="56097">
          <cell r="C56097" t="str">
            <v>76823</v>
          </cell>
          <cell r="D56097" t="str">
            <v>Toro</v>
          </cell>
        </row>
        <row r="56098">
          <cell r="C56098" t="str">
            <v>76823</v>
          </cell>
          <cell r="D56098" t="str">
            <v>Toro</v>
          </cell>
        </row>
        <row r="56099">
          <cell r="C56099" t="str">
            <v>76823</v>
          </cell>
          <cell r="D56099" t="str">
            <v>Toro</v>
          </cell>
        </row>
        <row r="56100">
          <cell r="C56100" t="str">
            <v>76823</v>
          </cell>
          <cell r="D56100" t="str">
            <v>Toro</v>
          </cell>
        </row>
        <row r="56101">
          <cell r="C56101" t="str">
            <v>76823</v>
          </cell>
          <cell r="D56101" t="str">
            <v>Toro</v>
          </cell>
        </row>
        <row r="56102">
          <cell r="C56102" t="str">
            <v>76823</v>
          </cell>
          <cell r="D56102" t="str">
            <v>Toro</v>
          </cell>
        </row>
        <row r="56103">
          <cell r="C56103" t="str">
            <v>76823</v>
          </cell>
          <cell r="D56103" t="str">
            <v>Toro</v>
          </cell>
        </row>
        <row r="56104">
          <cell r="C56104" t="str">
            <v>76823</v>
          </cell>
          <cell r="D56104" t="str">
            <v>Toro</v>
          </cell>
        </row>
        <row r="56105">
          <cell r="C56105" t="str">
            <v>76823</v>
          </cell>
          <cell r="D56105" t="str">
            <v>Toro</v>
          </cell>
        </row>
        <row r="56106">
          <cell r="C56106" t="str">
            <v>76823</v>
          </cell>
          <cell r="D56106" t="str">
            <v>Toro</v>
          </cell>
        </row>
        <row r="56107">
          <cell r="C56107" t="str">
            <v>76823</v>
          </cell>
          <cell r="D56107" t="str">
            <v>Toro</v>
          </cell>
        </row>
        <row r="56108">
          <cell r="C56108" t="str">
            <v>76823</v>
          </cell>
          <cell r="D56108" t="str">
            <v>Toro</v>
          </cell>
        </row>
        <row r="56109">
          <cell r="C56109" t="str">
            <v>76823</v>
          </cell>
          <cell r="D56109" t="str">
            <v>Toro</v>
          </cell>
        </row>
        <row r="56110">
          <cell r="C56110" t="str">
            <v>76823</v>
          </cell>
          <cell r="D56110" t="str">
            <v>Toro</v>
          </cell>
        </row>
        <row r="56111">
          <cell r="C56111" t="str">
            <v>76823</v>
          </cell>
          <cell r="D56111" t="str">
            <v>Toro</v>
          </cell>
        </row>
        <row r="56112">
          <cell r="C56112" t="str">
            <v>76823</v>
          </cell>
          <cell r="D56112" t="str">
            <v>Toro</v>
          </cell>
        </row>
        <row r="56113">
          <cell r="C56113" t="str">
            <v>76823</v>
          </cell>
          <cell r="D56113" t="str">
            <v>Toro</v>
          </cell>
        </row>
        <row r="56114">
          <cell r="C56114" t="str">
            <v>76823</v>
          </cell>
          <cell r="D56114" t="str">
            <v>Toro</v>
          </cell>
        </row>
        <row r="56115">
          <cell r="C56115" t="str">
            <v>76823</v>
          </cell>
          <cell r="D56115" t="str">
            <v>Toro</v>
          </cell>
        </row>
        <row r="56116">
          <cell r="C56116" t="str">
            <v>76823</v>
          </cell>
          <cell r="D56116" t="str">
            <v>Toro</v>
          </cell>
        </row>
        <row r="56117">
          <cell r="C56117" t="str">
            <v>76823</v>
          </cell>
          <cell r="D56117" t="str">
            <v>Toro</v>
          </cell>
        </row>
        <row r="56118">
          <cell r="C56118" t="str">
            <v>76823</v>
          </cell>
          <cell r="D56118" t="str">
            <v>Toro</v>
          </cell>
        </row>
        <row r="56119">
          <cell r="C56119" t="str">
            <v>76828</v>
          </cell>
          <cell r="D56119" t="str">
            <v>Trujillo</v>
          </cell>
        </row>
        <row r="56120">
          <cell r="C56120" t="str">
            <v>76828</v>
          </cell>
          <cell r="D56120" t="str">
            <v>Trujillo</v>
          </cell>
        </row>
        <row r="56121">
          <cell r="C56121" t="str">
            <v>76828</v>
          </cell>
          <cell r="D56121" t="str">
            <v>Trujillo</v>
          </cell>
        </row>
        <row r="56122">
          <cell r="C56122" t="str">
            <v>76828</v>
          </cell>
          <cell r="D56122" t="str">
            <v>Trujillo</v>
          </cell>
        </row>
        <row r="56123">
          <cell r="C56123" t="str">
            <v>76828</v>
          </cell>
          <cell r="D56123" t="str">
            <v>Trujillo</v>
          </cell>
        </row>
        <row r="56124">
          <cell r="C56124" t="str">
            <v>76828</v>
          </cell>
          <cell r="D56124" t="str">
            <v>Trujillo</v>
          </cell>
        </row>
        <row r="56125">
          <cell r="C56125" t="str">
            <v>76828</v>
          </cell>
          <cell r="D56125" t="str">
            <v>Trujillo</v>
          </cell>
        </row>
        <row r="56126">
          <cell r="C56126" t="str">
            <v>76828</v>
          </cell>
          <cell r="D56126" t="str">
            <v>Trujillo</v>
          </cell>
        </row>
        <row r="56127">
          <cell r="C56127" t="str">
            <v>76828</v>
          </cell>
          <cell r="D56127" t="str">
            <v>Trujillo</v>
          </cell>
        </row>
        <row r="56128">
          <cell r="C56128" t="str">
            <v>76828</v>
          </cell>
          <cell r="D56128" t="str">
            <v>Trujillo</v>
          </cell>
        </row>
        <row r="56129">
          <cell r="C56129" t="str">
            <v>76828</v>
          </cell>
          <cell r="D56129" t="str">
            <v>Trujillo</v>
          </cell>
        </row>
        <row r="56130">
          <cell r="C56130" t="str">
            <v>76828</v>
          </cell>
          <cell r="D56130" t="str">
            <v>Trujillo</v>
          </cell>
        </row>
        <row r="56131">
          <cell r="C56131" t="str">
            <v>76828</v>
          </cell>
          <cell r="D56131" t="str">
            <v>Trujillo</v>
          </cell>
        </row>
        <row r="56132">
          <cell r="C56132" t="str">
            <v>76828</v>
          </cell>
          <cell r="D56132" t="str">
            <v>Trujillo</v>
          </cell>
        </row>
        <row r="56133">
          <cell r="C56133" t="str">
            <v>76828</v>
          </cell>
          <cell r="D56133" t="str">
            <v>Trujillo</v>
          </cell>
        </row>
        <row r="56134">
          <cell r="C56134" t="str">
            <v>76828</v>
          </cell>
          <cell r="D56134" t="str">
            <v>Trujillo</v>
          </cell>
        </row>
        <row r="56135">
          <cell r="C56135" t="str">
            <v>76828</v>
          </cell>
          <cell r="D56135" t="str">
            <v>Trujillo</v>
          </cell>
        </row>
        <row r="56136">
          <cell r="C56136" t="str">
            <v>76828</v>
          </cell>
          <cell r="D56136" t="str">
            <v>Trujillo</v>
          </cell>
        </row>
        <row r="56137">
          <cell r="C56137" t="str">
            <v>76828</v>
          </cell>
          <cell r="D56137" t="str">
            <v>Trujillo</v>
          </cell>
        </row>
        <row r="56138">
          <cell r="C56138" t="str">
            <v>76828</v>
          </cell>
          <cell r="D56138" t="str">
            <v>Trujillo</v>
          </cell>
        </row>
        <row r="56139">
          <cell r="C56139" t="str">
            <v>76828</v>
          </cell>
          <cell r="D56139" t="str">
            <v>Trujillo</v>
          </cell>
        </row>
        <row r="56140">
          <cell r="C56140" t="str">
            <v>76828</v>
          </cell>
          <cell r="D56140" t="str">
            <v>Trujillo</v>
          </cell>
        </row>
        <row r="56141">
          <cell r="C56141" t="str">
            <v>76828</v>
          </cell>
          <cell r="D56141" t="str">
            <v>Trujillo</v>
          </cell>
        </row>
        <row r="56142">
          <cell r="C56142" t="str">
            <v>76828</v>
          </cell>
          <cell r="D56142" t="str">
            <v>Trujillo</v>
          </cell>
        </row>
        <row r="56143">
          <cell r="C56143" t="str">
            <v>76828</v>
          </cell>
          <cell r="D56143" t="str">
            <v>Trujillo</v>
          </cell>
        </row>
        <row r="56144">
          <cell r="C56144" t="str">
            <v>76828</v>
          </cell>
          <cell r="D56144" t="str">
            <v>Trujillo</v>
          </cell>
        </row>
        <row r="56145">
          <cell r="C56145" t="str">
            <v>76828</v>
          </cell>
          <cell r="D56145" t="str">
            <v>Trujillo</v>
          </cell>
        </row>
        <row r="56146">
          <cell r="C56146" t="str">
            <v>76828</v>
          </cell>
          <cell r="D56146" t="str">
            <v>Trujillo</v>
          </cell>
        </row>
        <row r="56147">
          <cell r="C56147" t="str">
            <v>76828</v>
          </cell>
          <cell r="D56147" t="str">
            <v>Trujillo</v>
          </cell>
        </row>
        <row r="56148">
          <cell r="C56148" t="str">
            <v>76828</v>
          </cell>
          <cell r="D56148" t="str">
            <v>Trujillo</v>
          </cell>
        </row>
        <row r="56149">
          <cell r="C56149" t="str">
            <v>76828</v>
          </cell>
          <cell r="D56149" t="str">
            <v>Trujillo</v>
          </cell>
        </row>
        <row r="56150">
          <cell r="C56150" t="str">
            <v>76828</v>
          </cell>
          <cell r="D56150" t="str">
            <v>Trujillo</v>
          </cell>
        </row>
        <row r="56151">
          <cell r="C56151" t="str">
            <v>76828</v>
          </cell>
          <cell r="D56151" t="str">
            <v>Trujillo</v>
          </cell>
        </row>
        <row r="56152">
          <cell r="C56152" t="str">
            <v>76828</v>
          </cell>
          <cell r="D56152" t="str">
            <v>Trujillo</v>
          </cell>
        </row>
        <row r="56153">
          <cell r="C56153" t="str">
            <v>76828</v>
          </cell>
          <cell r="D56153" t="str">
            <v>Trujillo</v>
          </cell>
        </row>
        <row r="56154">
          <cell r="C56154" t="str">
            <v>76828</v>
          </cell>
          <cell r="D56154" t="str">
            <v>Trujillo</v>
          </cell>
        </row>
        <row r="56155">
          <cell r="C56155" t="str">
            <v>76828</v>
          </cell>
          <cell r="D56155" t="str">
            <v>Trujillo</v>
          </cell>
        </row>
        <row r="56156">
          <cell r="C56156" t="str">
            <v>76828</v>
          </cell>
          <cell r="D56156" t="str">
            <v>Trujillo</v>
          </cell>
        </row>
        <row r="56157">
          <cell r="C56157" t="str">
            <v>76828</v>
          </cell>
          <cell r="D56157" t="str">
            <v>Trujillo</v>
          </cell>
        </row>
        <row r="56158">
          <cell r="C56158" t="str">
            <v>76828</v>
          </cell>
          <cell r="D56158" t="str">
            <v>Trujillo</v>
          </cell>
        </row>
        <row r="56159">
          <cell r="C56159" t="str">
            <v>76828</v>
          </cell>
          <cell r="D56159" t="str">
            <v>Trujillo</v>
          </cell>
        </row>
        <row r="56160">
          <cell r="C56160" t="str">
            <v>76828</v>
          </cell>
          <cell r="D56160" t="str">
            <v>Trujillo</v>
          </cell>
        </row>
        <row r="56161">
          <cell r="C56161" t="str">
            <v>76828</v>
          </cell>
          <cell r="D56161" t="str">
            <v>Trujillo</v>
          </cell>
        </row>
        <row r="56162">
          <cell r="C56162" t="str">
            <v>76828</v>
          </cell>
          <cell r="D56162" t="str">
            <v>Trujillo</v>
          </cell>
        </row>
        <row r="56163">
          <cell r="C56163" t="str">
            <v>76828</v>
          </cell>
          <cell r="D56163" t="str">
            <v>Trujillo</v>
          </cell>
        </row>
        <row r="56164">
          <cell r="C56164" t="str">
            <v>76828</v>
          </cell>
          <cell r="D56164" t="str">
            <v>Trujillo</v>
          </cell>
        </row>
        <row r="56165">
          <cell r="C56165" t="str">
            <v>76828</v>
          </cell>
          <cell r="D56165" t="str">
            <v>Trujillo</v>
          </cell>
        </row>
        <row r="56166">
          <cell r="C56166" t="str">
            <v>76828</v>
          </cell>
          <cell r="D56166" t="str">
            <v>Trujillo</v>
          </cell>
        </row>
        <row r="56167">
          <cell r="C56167" t="str">
            <v>76828</v>
          </cell>
          <cell r="D56167" t="str">
            <v>Trujillo</v>
          </cell>
        </row>
        <row r="56168">
          <cell r="C56168" t="str">
            <v>76828</v>
          </cell>
          <cell r="D56168" t="str">
            <v>Trujillo</v>
          </cell>
        </row>
        <row r="56169">
          <cell r="C56169" t="str">
            <v>76828</v>
          </cell>
          <cell r="D56169" t="str">
            <v>Trujillo</v>
          </cell>
        </row>
        <row r="56170">
          <cell r="C56170" t="str">
            <v>76828</v>
          </cell>
          <cell r="D56170" t="str">
            <v>Trujillo</v>
          </cell>
        </row>
        <row r="56171">
          <cell r="C56171" t="str">
            <v>76828</v>
          </cell>
          <cell r="D56171" t="str">
            <v>Trujillo</v>
          </cell>
        </row>
        <row r="56172">
          <cell r="C56172" t="str">
            <v>76828</v>
          </cell>
          <cell r="D56172" t="str">
            <v>Trujillo</v>
          </cell>
        </row>
        <row r="56173">
          <cell r="C56173" t="str">
            <v>76834</v>
          </cell>
          <cell r="D56173" t="str">
            <v>Tuluá</v>
          </cell>
        </row>
        <row r="56174">
          <cell r="C56174" t="str">
            <v>76834</v>
          </cell>
          <cell r="D56174" t="str">
            <v>Tuluá</v>
          </cell>
        </row>
        <row r="56175">
          <cell r="C56175" t="str">
            <v>76834</v>
          </cell>
          <cell r="D56175" t="str">
            <v>Tuluá</v>
          </cell>
        </row>
        <row r="56176">
          <cell r="C56176" t="str">
            <v>76834</v>
          </cell>
          <cell r="D56176" t="str">
            <v>Tuluá</v>
          </cell>
        </row>
        <row r="56177">
          <cell r="C56177" t="str">
            <v>76834</v>
          </cell>
          <cell r="D56177" t="str">
            <v>Tuluá</v>
          </cell>
        </row>
        <row r="56178">
          <cell r="C56178" t="str">
            <v>76834</v>
          </cell>
          <cell r="D56178" t="str">
            <v>Tuluá</v>
          </cell>
        </row>
        <row r="56179">
          <cell r="C56179" t="str">
            <v>76834</v>
          </cell>
          <cell r="D56179" t="str">
            <v>Tuluá</v>
          </cell>
        </row>
        <row r="56180">
          <cell r="C56180" t="str">
            <v>76834</v>
          </cell>
          <cell r="D56180" t="str">
            <v>Tuluá</v>
          </cell>
        </row>
        <row r="56181">
          <cell r="C56181" t="str">
            <v>76834</v>
          </cell>
          <cell r="D56181" t="str">
            <v>Tuluá</v>
          </cell>
        </row>
        <row r="56182">
          <cell r="C56182" t="str">
            <v>76834</v>
          </cell>
          <cell r="D56182" t="str">
            <v>Tuluá</v>
          </cell>
        </row>
        <row r="56183">
          <cell r="C56183" t="str">
            <v>76834</v>
          </cell>
          <cell r="D56183" t="str">
            <v>Tuluá</v>
          </cell>
        </row>
        <row r="56184">
          <cell r="C56184" t="str">
            <v>76834</v>
          </cell>
          <cell r="D56184" t="str">
            <v>Tuluá</v>
          </cell>
        </row>
        <row r="56185">
          <cell r="C56185" t="str">
            <v>76834</v>
          </cell>
          <cell r="D56185" t="str">
            <v>Tuluá</v>
          </cell>
        </row>
        <row r="56186">
          <cell r="C56186" t="str">
            <v>76834</v>
          </cell>
          <cell r="D56186" t="str">
            <v>Tuluá</v>
          </cell>
        </row>
        <row r="56187">
          <cell r="C56187" t="str">
            <v>76834</v>
          </cell>
          <cell r="D56187" t="str">
            <v>Tuluá</v>
          </cell>
        </row>
        <row r="56188">
          <cell r="C56188" t="str">
            <v>76834</v>
          </cell>
          <cell r="D56188" t="str">
            <v>Tuluá</v>
          </cell>
        </row>
        <row r="56189">
          <cell r="C56189" t="str">
            <v>76834</v>
          </cell>
          <cell r="D56189" t="str">
            <v>Tuluá</v>
          </cell>
        </row>
        <row r="56190">
          <cell r="C56190" t="str">
            <v>76834</v>
          </cell>
          <cell r="D56190" t="str">
            <v>Tuluá</v>
          </cell>
        </row>
        <row r="56191">
          <cell r="C56191" t="str">
            <v>76834</v>
          </cell>
          <cell r="D56191" t="str">
            <v>Tuluá</v>
          </cell>
        </row>
        <row r="56192">
          <cell r="C56192" t="str">
            <v>76834</v>
          </cell>
          <cell r="D56192" t="str">
            <v>Tuluá</v>
          </cell>
        </row>
        <row r="56193">
          <cell r="C56193" t="str">
            <v>76834</v>
          </cell>
          <cell r="D56193" t="str">
            <v>Tuluá</v>
          </cell>
        </row>
        <row r="56194">
          <cell r="C56194" t="str">
            <v>76834</v>
          </cell>
          <cell r="D56194" t="str">
            <v>Tuluá</v>
          </cell>
        </row>
        <row r="56195">
          <cell r="C56195" t="str">
            <v>76834</v>
          </cell>
          <cell r="D56195" t="str">
            <v>Tuluá</v>
          </cell>
        </row>
        <row r="56196">
          <cell r="C56196" t="str">
            <v>76834</v>
          </cell>
          <cell r="D56196" t="str">
            <v>Tuluá</v>
          </cell>
        </row>
        <row r="56197">
          <cell r="C56197" t="str">
            <v>76834</v>
          </cell>
          <cell r="D56197" t="str">
            <v>Tuluá</v>
          </cell>
        </row>
        <row r="56198">
          <cell r="C56198" t="str">
            <v>76834</v>
          </cell>
          <cell r="D56198" t="str">
            <v>Tuluá</v>
          </cell>
        </row>
        <row r="56199">
          <cell r="C56199" t="str">
            <v>76834</v>
          </cell>
          <cell r="D56199" t="str">
            <v>Tuluá</v>
          </cell>
        </row>
        <row r="56200">
          <cell r="C56200" t="str">
            <v>76834</v>
          </cell>
          <cell r="D56200" t="str">
            <v>Tuluá</v>
          </cell>
        </row>
        <row r="56201">
          <cell r="C56201" t="str">
            <v>76834</v>
          </cell>
          <cell r="D56201" t="str">
            <v>Tuluá</v>
          </cell>
        </row>
        <row r="56202">
          <cell r="C56202" t="str">
            <v>76834</v>
          </cell>
          <cell r="D56202" t="str">
            <v>Tuluá</v>
          </cell>
        </row>
        <row r="56203">
          <cell r="C56203" t="str">
            <v>76834</v>
          </cell>
          <cell r="D56203" t="str">
            <v>Tuluá</v>
          </cell>
        </row>
        <row r="56204">
          <cell r="C56204" t="str">
            <v>76834</v>
          </cell>
          <cell r="D56204" t="str">
            <v>Tuluá</v>
          </cell>
        </row>
        <row r="56205">
          <cell r="C56205" t="str">
            <v>76834</v>
          </cell>
          <cell r="D56205" t="str">
            <v>Tuluá</v>
          </cell>
        </row>
        <row r="56206">
          <cell r="C56206" t="str">
            <v>76834</v>
          </cell>
          <cell r="D56206" t="str">
            <v>Tuluá</v>
          </cell>
        </row>
        <row r="56207">
          <cell r="C56207" t="str">
            <v>76834</v>
          </cell>
          <cell r="D56207" t="str">
            <v>Tuluá</v>
          </cell>
        </row>
        <row r="56208">
          <cell r="C56208" t="str">
            <v>76834</v>
          </cell>
          <cell r="D56208" t="str">
            <v>Tuluá</v>
          </cell>
        </row>
        <row r="56209">
          <cell r="C56209" t="str">
            <v>76834</v>
          </cell>
          <cell r="D56209" t="str">
            <v>Tuluá</v>
          </cell>
        </row>
        <row r="56210">
          <cell r="C56210" t="str">
            <v>76834</v>
          </cell>
          <cell r="D56210" t="str">
            <v>Tuluá</v>
          </cell>
        </row>
        <row r="56211">
          <cell r="C56211" t="str">
            <v>76834</v>
          </cell>
          <cell r="D56211" t="str">
            <v>Tuluá</v>
          </cell>
        </row>
        <row r="56212">
          <cell r="C56212" t="str">
            <v>76834</v>
          </cell>
          <cell r="D56212" t="str">
            <v>Tuluá</v>
          </cell>
        </row>
        <row r="56213">
          <cell r="C56213" t="str">
            <v>76834</v>
          </cell>
          <cell r="D56213" t="str">
            <v>Tuluá</v>
          </cell>
        </row>
        <row r="56214">
          <cell r="C56214" t="str">
            <v>76834</v>
          </cell>
          <cell r="D56214" t="str">
            <v>Tuluá</v>
          </cell>
        </row>
        <row r="56215">
          <cell r="C56215" t="str">
            <v>76834</v>
          </cell>
          <cell r="D56215" t="str">
            <v>Tuluá</v>
          </cell>
        </row>
        <row r="56216">
          <cell r="C56216" t="str">
            <v>76834</v>
          </cell>
          <cell r="D56216" t="str">
            <v>Tuluá</v>
          </cell>
        </row>
        <row r="56217">
          <cell r="C56217" t="str">
            <v>76834</v>
          </cell>
          <cell r="D56217" t="str">
            <v>Tuluá</v>
          </cell>
        </row>
        <row r="56218">
          <cell r="C56218" t="str">
            <v>76834</v>
          </cell>
          <cell r="D56218" t="str">
            <v>Tuluá</v>
          </cell>
        </row>
        <row r="56219">
          <cell r="C56219" t="str">
            <v>76834</v>
          </cell>
          <cell r="D56219" t="str">
            <v>Tuluá</v>
          </cell>
        </row>
        <row r="56220">
          <cell r="C56220" t="str">
            <v>76834</v>
          </cell>
          <cell r="D56220" t="str">
            <v>Tuluá</v>
          </cell>
        </row>
        <row r="56221">
          <cell r="C56221" t="str">
            <v>76834</v>
          </cell>
          <cell r="D56221" t="str">
            <v>Tuluá</v>
          </cell>
        </row>
        <row r="56222">
          <cell r="C56222" t="str">
            <v>76834</v>
          </cell>
          <cell r="D56222" t="str">
            <v>Tuluá</v>
          </cell>
        </row>
        <row r="56223">
          <cell r="C56223" t="str">
            <v>76834</v>
          </cell>
          <cell r="D56223" t="str">
            <v>Tuluá</v>
          </cell>
        </row>
        <row r="56224">
          <cell r="C56224" t="str">
            <v>76834</v>
          </cell>
          <cell r="D56224" t="str">
            <v>Tuluá</v>
          </cell>
        </row>
        <row r="56225">
          <cell r="C56225" t="str">
            <v>76834</v>
          </cell>
          <cell r="D56225" t="str">
            <v>Tuluá</v>
          </cell>
        </row>
        <row r="56226">
          <cell r="C56226" t="str">
            <v>76834</v>
          </cell>
          <cell r="D56226" t="str">
            <v>Tuluá</v>
          </cell>
        </row>
        <row r="56227">
          <cell r="C56227" t="str">
            <v>76845</v>
          </cell>
          <cell r="D56227" t="str">
            <v>Ulloa</v>
          </cell>
        </row>
        <row r="56228">
          <cell r="C56228" t="str">
            <v>76845</v>
          </cell>
          <cell r="D56228" t="str">
            <v>Ulloa</v>
          </cell>
        </row>
        <row r="56229">
          <cell r="C56229" t="str">
            <v>76845</v>
          </cell>
          <cell r="D56229" t="str">
            <v>Ulloa</v>
          </cell>
        </row>
        <row r="56230">
          <cell r="C56230" t="str">
            <v>76845</v>
          </cell>
          <cell r="D56230" t="str">
            <v>Ulloa</v>
          </cell>
        </row>
        <row r="56231">
          <cell r="C56231" t="str">
            <v>76845</v>
          </cell>
          <cell r="D56231" t="str">
            <v>Ulloa</v>
          </cell>
        </row>
        <row r="56232">
          <cell r="C56232" t="str">
            <v>76845</v>
          </cell>
          <cell r="D56232" t="str">
            <v>Ulloa</v>
          </cell>
        </row>
        <row r="56233">
          <cell r="C56233" t="str">
            <v>76845</v>
          </cell>
          <cell r="D56233" t="str">
            <v>Ulloa</v>
          </cell>
        </row>
        <row r="56234">
          <cell r="C56234" t="str">
            <v>76845</v>
          </cell>
          <cell r="D56234" t="str">
            <v>Ulloa</v>
          </cell>
        </row>
        <row r="56235">
          <cell r="C56235" t="str">
            <v>76845</v>
          </cell>
          <cell r="D56235" t="str">
            <v>Ulloa</v>
          </cell>
        </row>
        <row r="56236">
          <cell r="C56236" t="str">
            <v>76845</v>
          </cell>
          <cell r="D56236" t="str">
            <v>Ulloa</v>
          </cell>
        </row>
        <row r="56237">
          <cell r="C56237" t="str">
            <v>76845</v>
          </cell>
          <cell r="D56237" t="str">
            <v>Ulloa</v>
          </cell>
        </row>
        <row r="56238">
          <cell r="C56238" t="str">
            <v>76845</v>
          </cell>
          <cell r="D56238" t="str">
            <v>Ulloa</v>
          </cell>
        </row>
        <row r="56239">
          <cell r="C56239" t="str">
            <v>76845</v>
          </cell>
          <cell r="D56239" t="str">
            <v>Ulloa</v>
          </cell>
        </row>
        <row r="56240">
          <cell r="C56240" t="str">
            <v>76845</v>
          </cell>
          <cell r="D56240" t="str">
            <v>Ulloa</v>
          </cell>
        </row>
        <row r="56241">
          <cell r="C56241" t="str">
            <v>76845</v>
          </cell>
          <cell r="D56241" t="str">
            <v>Ulloa</v>
          </cell>
        </row>
        <row r="56242">
          <cell r="C56242" t="str">
            <v>76845</v>
          </cell>
          <cell r="D56242" t="str">
            <v>Ulloa</v>
          </cell>
        </row>
        <row r="56243">
          <cell r="C56243" t="str">
            <v>76845</v>
          </cell>
          <cell r="D56243" t="str">
            <v>Ulloa</v>
          </cell>
        </row>
        <row r="56244">
          <cell r="C56244" t="str">
            <v>76845</v>
          </cell>
          <cell r="D56244" t="str">
            <v>Ulloa</v>
          </cell>
        </row>
        <row r="56245">
          <cell r="C56245" t="str">
            <v>76845</v>
          </cell>
          <cell r="D56245" t="str">
            <v>Ulloa</v>
          </cell>
        </row>
        <row r="56246">
          <cell r="C56246" t="str">
            <v>76845</v>
          </cell>
          <cell r="D56246" t="str">
            <v>Ulloa</v>
          </cell>
        </row>
        <row r="56247">
          <cell r="C56247" t="str">
            <v>76845</v>
          </cell>
          <cell r="D56247" t="str">
            <v>Ulloa</v>
          </cell>
        </row>
        <row r="56248">
          <cell r="C56248" t="str">
            <v>76845</v>
          </cell>
          <cell r="D56248" t="str">
            <v>Ulloa</v>
          </cell>
        </row>
        <row r="56249">
          <cell r="C56249" t="str">
            <v>76845</v>
          </cell>
          <cell r="D56249" t="str">
            <v>Ulloa</v>
          </cell>
        </row>
        <row r="56250">
          <cell r="C56250" t="str">
            <v>76845</v>
          </cell>
          <cell r="D56250" t="str">
            <v>Ulloa</v>
          </cell>
        </row>
        <row r="56251">
          <cell r="C56251" t="str">
            <v>76845</v>
          </cell>
          <cell r="D56251" t="str">
            <v>Ulloa</v>
          </cell>
        </row>
        <row r="56252">
          <cell r="C56252" t="str">
            <v>76845</v>
          </cell>
          <cell r="D56252" t="str">
            <v>Ulloa</v>
          </cell>
        </row>
        <row r="56253">
          <cell r="C56253" t="str">
            <v>76845</v>
          </cell>
          <cell r="D56253" t="str">
            <v>Ulloa</v>
          </cell>
        </row>
        <row r="56254">
          <cell r="C56254" t="str">
            <v>76845</v>
          </cell>
          <cell r="D56254" t="str">
            <v>Ulloa</v>
          </cell>
        </row>
        <row r="56255">
          <cell r="C56255" t="str">
            <v>76845</v>
          </cell>
          <cell r="D56255" t="str">
            <v>Ulloa</v>
          </cell>
        </row>
        <row r="56256">
          <cell r="C56256" t="str">
            <v>76845</v>
          </cell>
          <cell r="D56256" t="str">
            <v>Ulloa</v>
          </cell>
        </row>
        <row r="56257">
          <cell r="C56257" t="str">
            <v>76845</v>
          </cell>
          <cell r="D56257" t="str">
            <v>Ulloa</v>
          </cell>
        </row>
        <row r="56258">
          <cell r="C56258" t="str">
            <v>76845</v>
          </cell>
          <cell r="D56258" t="str">
            <v>Ulloa</v>
          </cell>
        </row>
        <row r="56259">
          <cell r="C56259" t="str">
            <v>76845</v>
          </cell>
          <cell r="D56259" t="str">
            <v>Ulloa</v>
          </cell>
        </row>
        <row r="56260">
          <cell r="C56260" t="str">
            <v>76845</v>
          </cell>
          <cell r="D56260" t="str">
            <v>Ulloa</v>
          </cell>
        </row>
        <row r="56261">
          <cell r="C56261" t="str">
            <v>76845</v>
          </cell>
          <cell r="D56261" t="str">
            <v>Ulloa</v>
          </cell>
        </row>
        <row r="56262">
          <cell r="C56262" t="str">
            <v>76845</v>
          </cell>
          <cell r="D56262" t="str">
            <v>Ulloa</v>
          </cell>
        </row>
        <row r="56263">
          <cell r="C56263" t="str">
            <v>76845</v>
          </cell>
          <cell r="D56263" t="str">
            <v>Ulloa</v>
          </cell>
        </row>
        <row r="56264">
          <cell r="C56264" t="str">
            <v>76845</v>
          </cell>
          <cell r="D56264" t="str">
            <v>Ulloa</v>
          </cell>
        </row>
        <row r="56265">
          <cell r="C56265" t="str">
            <v>76845</v>
          </cell>
          <cell r="D56265" t="str">
            <v>Ulloa</v>
          </cell>
        </row>
        <row r="56266">
          <cell r="C56266" t="str">
            <v>76845</v>
          </cell>
          <cell r="D56266" t="str">
            <v>Ulloa</v>
          </cell>
        </row>
        <row r="56267">
          <cell r="C56267" t="str">
            <v>76845</v>
          </cell>
          <cell r="D56267" t="str">
            <v>Ulloa</v>
          </cell>
        </row>
        <row r="56268">
          <cell r="C56268" t="str">
            <v>76845</v>
          </cell>
          <cell r="D56268" t="str">
            <v>Ulloa</v>
          </cell>
        </row>
        <row r="56269">
          <cell r="C56269" t="str">
            <v>76845</v>
          </cell>
          <cell r="D56269" t="str">
            <v>Ulloa</v>
          </cell>
        </row>
        <row r="56270">
          <cell r="C56270" t="str">
            <v>76845</v>
          </cell>
          <cell r="D56270" t="str">
            <v>Ulloa</v>
          </cell>
        </row>
        <row r="56271">
          <cell r="C56271" t="str">
            <v>76845</v>
          </cell>
          <cell r="D56271" t="str">
            <v>Ulloa</v>
          </cell>
        </row>
        <row r="56272">
          <cell r="C56272" t="str">
            <v>76845</v>
          </cell>
          <cell r="D56272" t="str">
            <v>Ulloa</v>
          </cell>
        </row>
        <row r="56273">
          <cell r="C56273" t="str">
            <v>76845</v>
          </cell>
          <cell r="D56273" t="str">
            <v>Ulloa</v>
          </cell>
        </row>
        <row r="56274">
          <cell r="C56274" t="str">
            <v>76845</v>
          </cell>
          <cell r="D56274" t="str">
            <v>Ulloa</v>
          </cell>
        </row>
        <row r="56275">
          <cell r="C56275" t="str">
            <v>76845</v>
          </cell>
          <cell r="D56275" t="str">
            <v>Ulloa</v>
          </cell>
        </row>
        <row r="56276">
          <cell r="C56276" t="str">
            <v>76845</v>
          </cell>
          <cell r="D56276" t="str">
            <v>Ulloa</v>
          </cell>
        </row>
        <row r="56277">
          <cell r="C56277" t="str">
            <v>76845</v>
          </cell>
          <cell r="D56277" t="str">
            <v>Ulloa</v>
          </cell>
        </row>
        <row r="56278">
          <cell r="C56278" t="str">
            <v>76845</v>
          </cell>
          <cell r="D56278" t="str">
            <v>Ulloa</v>
          </cell>
        </row>
        <row r="56279">
          <cell r="C56279" t="str">
            <v>76845</v>
          </cell>
          <cell r="D56279" t="str">
            <v>Ulloa</v>
          </cell>
        </row>
        <row r="56280">
          <cell r="C56280" t="str">
            <v>76845</v>
          </cell>
          <cell r="D56280" t="str">
            <v>Ulloa</v>
          </cell>
        </row>
        <row r="56281">
          <cell r="C56281" t="str">
            <v>76863</v>
          </cell>
          <cell r="D56281" t="str">
            <v>Versalles</v>
          </cell>
        </row>
        <row r="56282">
          <cell r="C56282" t="str">
            <v>76863</v>
          </cell>
          <cell r="D56282" t="str">
            <v>Versalles</v>
          </cell>
        </row>
        <row r="56283">
          <cell r="C56283" t="str">
            <v>76863</v>
          </cell>
          <cell r="D56283" t="str">
            <v>Versalles</v>
          </cell>
        </row>
        <row r="56284">
          <cell r="C56284" t="str">
            <v>76863</v>
          </cell>
          <cell r="D56284" t="str">
            <v>Versalles</v>
          </cell>
        </row>
        <row r="56285">
          <cell r="C56285" t="str">
            <v>76863</v>
          </cell>
          <cell r="D56285" t="str">
            <v>Versalles</v>
          </cell>
        </row>
        <row r="56286">
          <cell r="C56286" t="str">
            <v>76863</v>
          </cell>
          <cell r="D56286" t="str">
            <v>Versalles</v>
          </cell>
        </row>
        <row r="56287">
          <cell r="C56287" t="str">
            <v>76863</v>
          </cell>
          <cell r="D56287" t="str">
            <v>Versalles</v>
          </cell>
        </row>
        <row r="56288">
          <cell r="C56288" t="str">
            <v>76863</v>
          </cell>
          <cell r="D56288" t="str">
            <v>Versalles</v>
          </cell>
        </row>
        <row r="56289">
          <cell r="C56289" t="str">
            <v>76863</v>
          </cell>
          <cell r="D56289" t="str">
            <v>Versalles</v>
          </cell>
        </row>
        <row r="56290">
          <cell r="C56290" t="str">
            <v>76863</v>
          </cell>
          <cell r="D56290" t="str">
            <v>Versalles</v>
          </cell>
        </row>
        <row r="56291">
          <cell r="C56291" t="str">
            <v>76863</v>
          </cell>
          <cell r="D56291" t="str">
            <v>Versalles</v>
          </cell>
        </row>
        <row r="56292">
          <cell r="C56292" t="str">
            <v>76863</v>
          </cell>
          <cell r="D56292" t="str">
            <v>Versalles</v>
          </cell>
        </row>
        <row r="56293">
          <cell r="C56293" t="str">
            <v>76863</v>
          </cell>
          <cell r="D56293" t="str">
            <v>Versalles</v>
          </cell>
        </row>
        <row r="56294">
          <cell r="C56294" t="str">
            <v>76863</v>
          </cell>
          <cell r="D56294" t="str">
            <v>Versalles</v>
          </cell>
        </row>
        <row r="56295">
          <cell r="C56295" t="str">
            <v>76863</v>
          </cell>
          <cell r="D56295" t="str">
            <v>Versalles</v>
          </cell>
        </row>
        <row r="56296">
          <cell r="C56296" t="str">
            <v>76863</v>
          </cell>
          <cell r="D56296" t="str">
            <v>Versalles</v>
          </cell>
        </row>
        <row r="56297">
          <cell r="C56297" t="str">
            <v>76863</v>
          </cell>
          <cell r="D56297" t="str">
            <v>Versalles</v>
          </cell>
        </row>
        <row r="56298">
          <cell r="C56298" t="str">
            <v>76863</v>
          </cell>
          <cell r="D56298" t="str">
            <v>Versalles</v>
          </cell>
        </row>
        <row r="56299">
          <cell r="C56299" t="str">
            <v>76863</v>
          </cell>
          <cell r="D56299" t="str">
            <v>Versalles</v>
          </cell>
        </row>
        <row r="56300">
          <cell r="C56300" t="str">
            <v>76863</v>
          </cell>
          <cell r="D56300" t="str">
            <v>Versalles</v>
          </cell>
        </row>
        <row r="56301">
          <cell r="C56301" t="str">
            <v>76863</v>
          </cell>
          <cell r="D56301" t="str">
            <v>Versalles</v>
          </cell>
        </row>
        <row r="56302">
          <cell r="C56302" t="str">
            <v>76863</v>
          </cell>
          <cell r="D56302" t="str">
            <v>Versalles</v>
          </cell>
        </row>
        <row r="56303">
          <cell r="C56303" t="str">
            <v>76863</v>
          </cell>
          <cell r="D56303" t="str">
            <v>Versalles</v>
          </cell>
        </row>
        <row r="56304">
          <cell r="C56304" t="str">
            <v>76863</v>
          </cell>
          <cell r="D56304" t="str">
            <v>Versalles</v>
          </cell>
        </row>
        <row r="56305">
          <cell r="C56305" t="str">
            <v>76863</v>
          </cell>
          <cell r="D56305" t="str">
            <v>Versalles</v>
          </cell>
        </row>
        <row r="56306">
          <cell r="C56306" t="str">
            <v>76863</v>
          </cell>
          <cell r="D56306" t="str">
            <v>Versalles</v>
          </cell>
        </row>
        <row r="56307">
          <cell r="C56307" t="str">
            <v>76863</v>
          </cell>
          <cell r="D56307" t="str">
            <v>Versalles</v>
          </cell>
        </row>
        <row r="56308">
          <cell r="C56308" t="str">
            <v>76863</v>
          </cell>
          <cell r="D56308" t="str">
            <v>Versalles</v>
          </cell>
        </row>
        <row r="56309">
          <cell r="C56309" t="str">
            <v>76863</v>
          </cell>
          <cell r="D56309" t="str">
            <v>Versalles</v>
          </cell>
        </row>
        <row r="56310">
          <cell r="C56310" t="str">
            <v>76863</v>
          </cell>
          <cell r="D56310" t="str">
            <v>Versalles</v>
          </cell>
        </row>
        <row r="56311">
          <cell r="C56311" t="str">
            <v>76863</v>
          </cell>
          <cell r="D56311" t="str">
            <v>Versalles</v>
          </cell>
        </row>
        <row r="56312">
          <cell r="C56312" t="str">
            <v>76863</v>
          </cell>
          <cell r="D56312" t="str">
            <v>Versalles</v>
          </cell>
        </row>
        <row r="56313">
          <cell r="C56313" t="str">
            <v>76863</v>
          </cell>
          <cell r="D56313" t="str">
            <v>Versalles</v>
          </cell>
        </row>
        <row r="56314">
          <cell r="C56314" t="str">
            <v>76863</v>
          </cell>
          <cell r="D56314" t="str">
            <v>Versalles</v>
          </cell>
        </row>
        <row r="56315">
          <cell r="C56315" t="str">
            <v>76863</v>
          </cell>
          <cell r="D56315" t="str">
            <v>Versalles</v>
          </cell>
        </row>
        <row r="56316">
          <cell r="C56316" t="str">
            <v>76863</v>
          </cell>
          <cell r="D56316" t="str">
            <v>Versalles</v>
          </cell>
        </row>
        <row r="56317">
          <cell r="C56317" t="str">
            <v>76863</v>
          </cell>
          <cell r="D56317" t="str">
            <v>Versalles</v>
          </cell>
        </row>
        <row r="56318">
          <cell r="C56318" t="str">
            <v>76863</v>
          </cell>
          <cell r="D56318" t="str">
            <v>Versalles</v>
          </cell>
        </row>
        <row r="56319">
          <cell r="C56319" t="str">
            <v>76863</v>
          </cell>
          <cell r="D56319" t="str">
            <v>Versalles</v>
          </cell>
        </row>
        <row r="56320">
          <cell r="C56320" t="str">
            <v>76863</v>
          </cell>
          <cell r="D56320" t="str">
            <v>Versalles</v>
          </cell>
        </row>
        <row r="56321">
          <cell r="C56321" t="str">
            <v>76863</v>
          </cell>
          <cell r="D56321" t="str">
            <v>Versalles</v>
          </cell>
        </row>
        <row r="56322">
          <cell r="C56322" t="str">
            <v>76863</v>
          </cell>
          <cell r="D56322" t="str">
            <v>Versalles</v>
          </cell>
        </row>
        <row r="56323">
          <cell r="C56323" t="str">
            <v>76863</v>
          </cell>
          <cell r="D56323" t="str">
            <v>Versalles</v>
          </cell>
        </row>
        <row r="56324">
          <cell r="C56324" t="str">
            <v>76863</v>
          </cell>
          <cell r="D56324" t="str">
            <v>Versalles</v>
          </cell>
        </row>
        <row r="56325">
          <cell r="C56325" t="str">
            <v>76863</v>
          </cell>
          <cell r="D56325" t="str">
            <v>Versalles</v>
          </cell>
        </row>
        <row r="56326">
          <cell r="C56326" t="str">
            <v>76863</v>
          </cell>
          <cell r="D56326" t="str">
            <v>Versalles</v>
          </cell>
        </row>
        <row r="56327">
          <cell r="C56327" t="str">
            <v>76863</v>
          </cell>
          <cell r="D56327" t="str">
            <v>Versalles</v>
          </cell>
        </row>
        <row r="56328">
          <cell r="C56328" t="str">
            <v>76863</v>
          </cell>
          <cell r="D56328" t="str">
            <v>Versalles</v>
          </cell>
        </row>
        <row r="56329">
          <cell r="C56329" t="str">
            <v>76863</v>
          </cell>
          <cell r="D56329" t="str">
            <v>Versalles</v>
          </cell>
        </row>
        <row r="56330">
          <cell r="C56330" t="str">
            <v>76863</v>
          </cell>
          <cell r="D56330" t="str">
            <v>Versalles</v>
          </cell>
        </row>
        <row r="56331">
          <cell r="C56331" t="str">
            <v>76863</v>
          </cell>
          <cell r="D56331" t="str">
            <v>Versalles</v>
          </cell>
        </row>
        <row r="56332">
          <cell r="C56332" t="str">
            <v>76863</v>
          </cell>
          <cell r="D56332" t="str">
            <v>Versalles</v>
          </cell>
        </row>
        <row r="56333">
          <cell r="C56333" t="str">
            <v>76863</v>
          </cell>
          <cell r="D56333" t="str">
            <v>Versalles</v>
          </cell>
        </row>
        <row r="56334">
          <cell r="C56334" t="str">
            <v>76863</v>
          </cell>
          <cell r="D56334" t="str">
            <v>Versalles</v>
          </cell>
        </row>
        <row r="56335">
          <cell r="C56335" t="str">
            <v>76869</v>
          </cell>
          <cell r="D56335" t="str">
            <v>Vijes</v>
          </cell>
        </row>
        <row r="56336">
          <cell r="C56336" t="str">
            <v>76869</v>
          </cell>
          <cell r="D56336" t="str">
            <v>Vijes</v>
          </cell>
        </row>
        <row r="56337">
          <cell r="C56337" t="str">
            <v>76869</v>
          </cell>
          <cell r="D56337" t="str">
            <v>Vijes</v>
          </cell>
        </row>
        <row r="56338">
          <cell r="C56338" t="str">
            <v>76869</v>
          </cell>
          <cell r="D56338" t="str">
            <v>Vijes</v>
          </cell>
        </row>
        <row r="56339">
          <cell r="C56339" t="str">
            <v>76869</v>
          </cell>
          <cell r="D56339" t="str">
            <v>Vijes</v>
          </cell>
        </row>
        <row r="56340">
          <cell r="C56340" t="str">
            <v>76869</v>
          </cell>
          <cell r="D56340" t="str">
            <v>Vijes</v>
          </cell>
        </row>
        <row r="56341">
          <cell r="C56341" t="str">
            <v>76869</v>
          </cell>
          <cell r="D56341" t="str">
            <v>Vijes</v>
          </cell>
        </row>
        <row r="56342">
          <cell r="C56342" t="str">
            <v>76869</v>
          </cell>
          <cell r="D56342" t="str">
            <v>Vijes</v>
          </cell>
        </row>
        <row r="56343">
          <cell r="C56343" t="str">
            <v>76869</v>
          </cell>
          <cell r="D56343" t="str">
            <v>Vijes</v>
          </cell>
        </row>
        <row r="56344">
          <cell r="C56344" t="str">
            <v>76869</v>
          </cell>
          <cell r="D56344" t="str">
            <v>Vijes</v>
          </cell>
        </row>
        <row r="56345">
          <cell r="C56345" t="str">
            <v>76869</v>
          </cell>
          <cell r="D56345" t="str">
            <v>Vijes</v>
          </cell>
        </row>
        <row r="56346">
          <cell r="C56346" t="str">
            <v>76869</v>
          </cell>
          <cell r="D56346" t="str">
            <v>Vijes</v>
          </cell>
        </row>
        <row r="56347">
          <cell r="C56347" t="str">
            <v>76869</v>
          </cell>
          <cell r="D56347" t="str">
            <v>Vijes</v>
          </cell>
        </row>
        <row r="56348">
          <cell r="C56348" t="str">
            <v>76869</v>
          </cell>
          <cell r="D56348" t="str">
            <v>Vijes</v>
          </cell>
        </row>
        <row r="56349">
          <cell r="C56349" t="str">
            <v>76869</v>
          </cell>
          <cell r="D56349" t="str">
            <v>Vijes</v>
          </cell>
        </row>
        <row r="56350">
          <cell r="C56350" t="str">
            <v>76869</v>
          </cell>
          <cell r="D56350" t="str">
            <v>Vijes</v>
          </cell>
        </row>
        <row r="56351">
          <cell r="C56351" t="str">
            <v>76869</v>
          </cell>
          <cell r="D56351" t="str">
            <v>Vijes</v>
          </cell>
        </row>
        <row r="56352">
          <cell r="C56352" t="str">
            <v>76869</v>
          </cell>
          <cell r="D56352" t="str">
            <v>Vijes</v>
          </cell>
        </row>
        <row r="56353">
          <cell r="C56353" t="str">
            <v>76869</v>
          </cell>
          <cell r="D56353" t="str">
            <v>Vijes</v>
          </cell>
        </row>
        <row r="56354">
          <cell r="C56354" t="str">
            <v>76869</v>
          </cell>
          <cell r="D56354" t="str">
            <v>Vijes</v>
          </cell>
        </row>
        <row r="56355">
          <cell r="C56355" t="str">
            <v>76869</v>
          </cell>
          <cell r="D56355" t="str">
            <v>Vijes</v>
          </cell>
        </row>
        <row r="56356">
          <cell r="C56356" t="str">
            <v>76869</v>
          </cell>
          <cell r="D56356" t="str">
            <v>Vijes</v>
          </cell>
        </row>
        <row r="56357">
          <cell r="C56357" t="str">
            <v>76869</v>
          </cell>
          <cell r="D56357" t="str">
            <v>Vijes</v>
          </cell>
        </row>
        <row r="56358">
          <cell r="C56358" t="str">
            <v>76869</v>
          </cell>
          <cell r="D56358" t="str">
            <v>Vijes</v>
          </cell>
        </row>
        <row r="56359">
          <cell r="C56359" t="str">
            <v>76869</v>
          </cell>
          <cell r="D56359" t="str">
            <v>Vijes</v>
          </cell>
        </row>
        <row r="56360">
          <cell r="C56360" t="str">
            <v>76869</v>
          </cell>
          <cell r="D56360" t="str">
            <v>Vijes</v>
          </cell>
        </row>
        <row r="56361">
          <cell r="C56361" t="str">
            <v>76869</v>
          </cell>
          <cell r="D56361" t="str">
            <v>Vijes</v>
          </cell>
        </row>
        <row r="56362">
          <cell r="C56362" t="str">
            <v>76869</v>
          </cell>
          <cell r="D56362" t="str">
            <v>Vijes</v>
          </cell>
        </row>
        <row r="56363">
          <cell r="C56363" t="str">
            <v>76869</v>
          </cell>
          <cell r="D56363" t="str">
            <v>Vijes</v>
          </cell>
        </row>
        <row r="56364">
          <cell r="C56364" t="str">
            <v>76869</v>
          </cell>
          <cell r="D56364" t="str">
            <v>Vijes</v>
          </cell>
        </row>
        <row r="56365">
          <cell r="C56365" t="str">
            <v>76869</v>
          </cell>
          <cell r="D56365" t="str">
            <v>Vijes</v>
          </cell>
        </row>
        <row r="56366">
          <cell r="C56366" t="str">
            <v>76869</v>
          </cell>
          <cell r="D56366" t="str">
            <v>Vijes</v>
          </cell>
        </row>
        <row r="56367">
          <cell r="C56367" t="str">
            <v>76869</v>
          </cell>
          <cell r="D56367" t="str">
            <v>Vijes</v>
          </cell>
        </row>
        <row r="56368">
          <cell r="C56368" t="str">
            <v>76869</v>
          </cell>
          <cell r="D56368" t="str">
            <v>Vijes</v>
          </cell>
        </row>
        <row r="56369">
          <cell r="C56369" t="str">
            <v>76869</v>
          </cell>
          <cell r="D56369" t="str">
            <v>Vijes</v>
          </cell>
        </row>
        <row r="56370">
          <cell r="C56370" t="str">
            <v>76869</v>
          </cell>
          <cell r="D56370" t="str">
            <v>Vijes</v>
          </cell>
        </row>
        <row r="56371">
          <cell r="C56371" t="str">
            <v>76869</v>
          </cell>
          <cell r="D56371" t="str">
            <v>Vijes</v>
          </cell>
        </row>
        <row r="56372">
          <cell r="C56372" t="str">
            <v>76869</v>
          </cell>
          <cell r="D56372" t="str">
            <v>Vijes</v>
          </cell>
        </row>
        <row r="56373">
          <cell r="C56373" t="str">
            <v>76869</v>
          </cell>
          <cell r="D56373" t="str">
            <v>Vijes</v>
          </cell>
        </row>
        <row r="56374">
          <cell r="C56374" t="str">
            <v>76869</v>
          </cell>
          <cell r="D56374" t="str">
            <v>Vijes</v>
          </cell>
        </row>
        <row r="56375">
          <cell r="C56375" t="str">
            <v>76869</v>
          </cell>
          <cell r="D56375" t="str">
            <v>Vijes</v>
          </cell>
        </row>
        <row r="56376">
          <cell r="C56376" t="str">
            <v>76869</v>
          </cell>
          <cell r="D56376" t="str">
            <v>Vijes</v>
          </cell>
        </row>
        <row r="56377">
          <cell r="C56377" t="str">
            <v>76869</v>
          </cell>
          <cell r="D56377" t="str">
            <v>Vijes</v>
          </cell>
        </row>
        <row r="56378">
          <cell r="C56378" t="str">
            <v>76869</v>
          </cell>
          <cell r="D56378" t="str">
            <v>Vijes</v>
          </cell>
        </row>
        <row r="56379">
          <cell r="C56379" t="str">
            <v>76869</v>
          </cell>
          <cell r="D56379" t="str">
            <v>Vijes</v>
          </cell>
        </row>
        <row r="56380">
          <cell r="C56380" t="str">
            <v>76869</v>
          </cell>
          <cell r="D56380" t="str">
            <v>Vijes</v>
          </cell>
        </row>
        <row r="56381">
          <cell r="C56381" t="str">
            <v>76869</v>
          </cell>
          <cell r="D56381" t="str">
            <v>Vijes</v>
          </cell>
        </row>
        <row r="56382">
          <cell r="C56382" t="str">
            <v>76869</v>
          </cell>
          <cell r="D56382" t="str">
            <v>Vijes</v>
          </cell>
        </row>
        <row r="56383">
          <cell r="C56383" t="str">
            <v>76869</v>
          </cell>
          <cell r="D56383" t="str">
            <v>Vijes</v>
          </cell>
        </row>
        <row r="56384">
          <cell r="C56384" t="str">
            <v>76869</v>
          </cell>
          <cell r="D56384" t="str">
            <v>Vijes</v>
          </cell>
        </row>
        <row r="56385">
          <cell r="C56385" t="str">
            <v>76869</v>
          </cell>
          <cell r="D56385" t="str">
            <v>Vijes</v>
          </cell>
        </row>
        <row r="56386">
          <cell r="C56386" t="str">
            <v>76869</v>
          </cell>
          <cell r="D56386" t="str">
            <v>Vijes</v>
          </cell>
        </row>
        <row r="56387">
          <cell r="C56387" t="str">
            <v>76869</v>
          </cell>
          <cell r="D56387" t="str">
            <v>Vijes</v>
          </cell>
        </row>
        <row r="56388">
          <cell r="C56388" t="str">
            <v>76869</v>
          </cell>
          <cell r="D56388" t="str">
            <v>Vijes</v>
          </cell>
        </row>
        <row r="56389">
          <cell r="C56389" t="str">
            <v>76890</v>
          </cell>
          <cell r="D56389" t="str">
            <v>Yotoco</v>
          </cell>
        </row>
        <row r="56390">
          <cell r="C56390" t="str">
            <v>76890</v>
          </cell>
          <cell r="D56390" t="str">
            <v>Yotoco</v>
          </cell>
        </row>
        <row r="56391">
          <cell r="C56391" t="str">
            <v>76890</v>
          </cell>
          <cell r="D56391" t="str">
            <v>Yotoco</v>
          </cell>
        </row>
        <row r="56392">
          <cell r="C56392" t="str">
            <v>76890</v>
          </cell>
          <cell r="D56392" t="str">
            <v>Yotoco</v>
          </cell>
        </row>
        <row r="56393">
          <cell r="C56393" t="str">
            <v>76890</v>
          </cell>
          <cell r="D56393" t="str">
            <v>Yotoco</v>
          </cell>
        </row>
        <row r="56394">
          <cell r="C56394" t="str">
            <v>76890</v>
          </cell>
          <cell r="D56394" t="str">
            <v>Yotoco</v>
          </cell>
        </row>
        <row r="56395">
          <cell r="C56395" t="str">
            <v>76890</v>
          </cell>
          <cell r="D56395" t="str">
            <v>Yotoco</v>
          </cell>
        </row>
        <row r="56396">
          <cell r="C56396" t="str">
            <v>76890</v>
          </cell>
          <cell r="D56396" t="str">
            <v>Yotoco</v>
          </cell>
        </row>
        <row r="56397">
          <cell r="C56397" t="str">
            <v>76890</v>
          </cell>
          <cell r="D56397" t="str">
            <v>Yotoco</v>
          </cell>
        </row>
        <row r="56398">
          <cell r="C56398" t="str">
            <v>76890</v>
          </cell>
          <cell r="D56398" t="str">
            <v>Yotoco</v>
          </cell>
        </row>
        <row r="56399">
          <cell r="C56399" t="str">
            <v>76890</v>
          </cell>
          <cell r="D56399" t="str">
            <v>Yotoco</v>
          </cell>
        </row>
        <row r="56400">
          <cell r="C56400" t="str">
            <v>76890</v>
          </cell>
          <cell r="D56400" t="str">
            <v>Yotoco</v>
          </cell>
        </row>
        <row r="56401">
          <cell r="C56401" t="str">
            <v>76890</v>
          </cell>
          <cell r="D56401" t="str">
            <v>Yotoco</v>
          </cell>
        </row>
        <row r="56402">
          <cell r="C56402" t="str">
            <v>76890</v>
          </cell>
          <cell r="D56402" t="str">
            <v>Yotoco</v>
          </cell>
        </row>
        <row r="56403">
          <cell r="C56403" t="str">
            <v>76890</v>
          </cell>
          <cell r="D56403" t="str">
            <v>Yotoco</v>
          </cell>
        </row>
        <row r="56404">
          <cell r="C56404" t="str">
            <v>76890</v>
          </cell>
          <cell r="D56404" t="str">
            <v>Yotoco</v>
          </cell>
        </row>
        <row r="56405">
          <cell r="C56405" t="str">
            <v>76890</v>
          </cell>
          <cell r="D56405" t="str">
            <v>Yotoco</v>
          </cell>
        </row>
        <row r="56406">
          <cell r="C56406" t="str">
            <v>76890</v>
          </cell>
          <cell r="D56406" t="str">
            <v>Yotoco</v>
          </cell>
        </row>
        <row r="56407">
          <cell r="C56407" t="str">
            <v>76890</v>
          </cell>
          <cell r="D56407" t="str">
            <v>Yotoco</v>
          </cell>
        </row>
        <row r="56408">
          <cell r="C56408" t="str">
            <v>76890</v>
          </cell>
          <cell r="D56408" t="str">
            <v>Yotoco</v>
          </cell>
        </row>
        <row r="56409">
          <cell r="C56409" t="str">
            <v>76890</v>
          </cell>
          <cell r="D56409" t="str">
            <v>Yotoco</v>
          </cell>
        </row>
        <row r="56410">
          <cell r="C56410" t="str">
            <v>76890</v>
          </cell>
          <cell r="D56410" t="str">
            <v>Yotoco</v>
          </cell>
        </row>
        <row r="56411">
          <cell r="C56411" t="str">
            <v>76890</v>
          </cell>
          <cell r="D56411" t="str">
            <v>Yotoco</v>
          </cell>
        </row>
        <row r="56412">
          <cell r="C56412" t="str">
            <v>76890</v>
          </cell>
          <cell r="D56412" t="str">
            <v>Yotoco</v>
          </cell>
        </row>
        <row r="56413">
          <cell r="C56413" t="str">
            <v>76890</v>
          </cell>
          <cell r="D56413" t="str">
            <v>Yotoco</v>
          </cell>
        </row>
        <row r="56414">
          <cell r="C56414" t="str">
            <v>76890</v>
          </cell>
          <cell r="D56414" t="str">
            <v>Yotoco</v>
          </cell>
        </row>
        <row r="56415">
          <cell r="C56415" t="str">
            <v>76890</v>
          </cell>
          <cell r="D56415" t="str">
            <v>Yotoco</v>
          </cell>
        </row>
        <row r="56416">
          <cell r="C56416" t="str">
            <v>76890</v>
          </cell>
          <cell r="D56416" t="str">
            <v>Yotoco</v>
          </cell>
        </row>
        <row r="56417">
          <cell r="C56417" t="str">
            <v>76890</v>
          </cell>
          <cell r="D56417" t="str">
            <v>Yotoco</v>
          </cell>
        </row>
        <row r="56418">
          <cell r="C56418" t="str">
            <v>76890</v>
          </cell>
          <cell r="D56418" t="str">
            <v>Yotoco</v>
          </cell>
        </row>
        <row r="56419">
          <cell r="C56419" t="str">
            <v>76890</v>
          </cell>
          <cell r="D56419" t="str">
            <v>Yotoco</v>
          </cell>
        </row>
        <row r="56420">
          <cell r="C56420" t="str">
            <v>76890</v>
          </cell>
          <cell r="D56420" t="str">
            <v>Yotoco</v>
          </cell>
        </row>
        <row r="56421">
          <cell r="C56421" t="str">
            <v>76890</v>
          </cell>
          <cell r="D56421" t="str">
            <v>Yotoco</v>
          </cell>
        </row>
        <row r="56422">
          <cell r="C56422" t="str">
            <v>76890</v>
          </cell>
          <cell r="D56422" t="str">
            <v>Yotoco</v>
          </cell>
        </row>
        <row r="56423">
          <cell r="C56423" t="str">
            <v>76890</v>
          </cell>
          <cell r="D56423" t="str">
            <v>Yotoco</v>
          </cell>
        </row>
        <row r="56424">
          <cell r="C56424" t="str">
            <v>76890</v>
          </cell>
          <cell r="D56424" t="str">
            <v>Yotoco</v>
          </cell>
        </row>
        <row r="56425">
          <cell r="C56425" t="str">
            <v>76890</v>
          </cell>
          <cell r="D56425" t="str">
            <v>Yotoco</v>
          </cell>
        </row>
        <row r="56426">
          <cell r="C56426" t="str">
            <v>76890</v>
          </cell>
          <cell r="D56426" t="str">
            <v>Yotoco</v>
          </cell>
        </row>
        <row r="56427">
          <cell r="C56427" t="str">
            <v>76890</v>
          </cell>
          <cell r="D56427" t="str">
            <v>Yotoco</v>
          </cell>
        </row>
        <row r="56428">
          <cell r="C56428" t="str">
            <v>76890</v>
          </cell>
          <cell r="D56428" t="str">
            <v>Yotoco</v>
          </cell>
        </row>
        <row r="56429">
          <cell r="C56429" t="str">
            <v>76890</v>
          </cell>
          <cell r="D56429" t="str">
            <v>Yotoco</v>
          </cell>
        </row>
        <row r="56430">
          <cell r="C56430" t="str">
            <v>76890</v>
          </cell>
          <cell r="D56430" t="str">
            <v>Yotoco</v>
          </cell>
        </row>
        <row r="56431">
          <cell r="C56431" t="str">
            <v>76890</v>
          </cell>
          <cell r="D56431" t="str">
            <v>Yotoco</v>
          </cell>
        </row>
        <row r="56432">
          <cell r="C56432" t="str">
            <v>76890</v>
          </cell>
          <cell r="D56432" t="str">
            <v>Yotoco</v>
          </cell>
        </row>
        <row r="56433">
          <cell r="C56433" t="str">
            <v>76890</v>
          </cell>
          <cell r="D56433" t="str">
            <v>Yotoco</v>
          </cell>
        </row>
        <row r="56434">
          <cell r="C56434" t="str">
            <v>76890</v>
          </cell>
          <cell r="D56434" t="str">
            <v>Yotoco</v>
          </cell>
        </row>
        <row r="56435">
          <cell r="C56435" t="str">
            <v>76890</v>
          </cell>
          <cell r="D56435" t="str">
            <v>Yotoco</v>
          </cell>
        </row>
        <row r="56436">
          <cell r="C56436" t="str">
            <v>76890</v>
          </cell>
          <cell r="D56436" t="str">
            <v>Yotoco</v>
          </cell>
        </row>
        <row r="56437">
          <cell r="C56437" t="str">
            <v>76890</v>
          </cell>
          <cell r="D56437" t="str">
            <v>Yotoco</v>
          </cell>
        </row>
        <row r="56438">
          <cell r="C56438" t="str">
            <v>76890</v>
          </cell>
          <cell r="D56438" t="str">
            <v>Yotoco</v>
          </cell>
        </row>
        <row r="56439">
          <cell r="C56439" t="str">
            <v>76890</v>
          </cell>
          <cell r="D56439" t="str">
            <v>Yotoco</v>
          </cell>
        </row>
        <row r="56440">
          <cell r="C56440" t="str">
            <v>76890</v>
          </cell>
          <cell r="D56440" t="str">
            <v>Yotoco</v>
          </cell>
        </row>
        <row r="56441">
          <cell r="C56441" t="str">
            <v>76890</v>
          </cell>
          <cell r="D56441" t="str">
            <v>Yotoco</v>
          </cell>
        </row>
        <row r="56442">
          <cell r="C56442" t="str">
            <v>76890</v>
          </cell>
          <cell r="D56442" t="str">
            <v>Yotoco</v>
          </cell>
        </row>
        <row r="56443">
          <cell r="C56443" t="str">
            <v>76892</v>
          </cell>
          <cell r="D56443" t="str">
            <v>Yumbo</v>
          </cell>
        </row>
        <row r="56444">
          <cell r="C56444" t="str">
            <v>76892</v>
          </cell>
          <cell r="D56444" t="str">
            <v>Yumbo</v>
          </cell>
        </row>
        <row r="56445">
          <cell r="C56445" t="str">
            <v>76892</v>
          </cell>
          <cell r="D56445" t="str">
            <v>Yumbo</v>
          </cell>
        </row>
        <row r="56446">
          <cell r="C56446" t="str">
            <v>76892</v>
          </cell>
          <cell r="D56446" t="str">
            <v>Yumbo</v>
          </cell>
        </row>
        <row r="56447">
          <cell r="C56447" t="str">
            <v>76892</v>
          </cell>
          <cell r="D56447" t="str">
            <v>Yumbo</v>
          </cell>
        </row>
        <row r="56448">
          <cell r="C56448" t="str">
            <v>76892</v>
          </cell>
          <cell r="D56448" t="str">
            <v>Yumbo</v>
          </cell>
        </row>
        <row r="56449">
          <cell r="C56449" t="str">
            <v>76892</v>
          </cell>
          <cell r="D56449" t="str">
            <v>Yumbo</v>
          </cell>
        </row>
        <row r="56450">
          <cell r="C56450" t="str">
            <v>76892</v>
          </cell>
          <cell r="D56450" t="str">
            <v>Yumbo</v>
          </cell>
        </row>
        <row r="56451">
          <cell r="C56451" t="str">
            <v>76892</v>
          </cell>
          <cell r="D56451" t="str">
            <v>Yumbo</v>
          </cell>
        </row>
        <row r="56452">
          <cell r="C56452" t="str">
            <v>76892</v>
          </cell>
          <cell r="D56452" t="str">
            <v>Yumbo</v>
          </cell>
        </row>
        <row r="56453">
          <cell r="C56453" t="str">
            <v>76892</v>
          </cell>
          <cell r="D56453" t="str">
            <v>Yumbo</v>
          </cell>
        </row>
        <row r="56454">
          <cell r="C56454" t="str">
            <v>76892</v>
          </cell>
          <cell r="D56454" t="str">
            <v>Yumbo</v>
          </cell>
        </row>
        <row r="56455">
          <cell r="C56455" t="str">
            <v>76892</v>
          </cell>
          <cell r="D56455" t="str">
            <v>Yumbo</v>
          </cell>
        </row>
        <row r="56456">
          <cell r="C56456" t="str">
            <v>76892</v>
          </cell>
          <cell r="D56456" t="str">
            <v>Yumbo</v>
          </cell>
        </row>
        <row r="56457">
          <cell r="C56457" t="str">
            <v>76892</v>
          </cell>
          <cell r="D56457" t="str">
            <v>Yumbo</v>
          </cell>
        </row>
        <row r="56458">
          <cell r="C56458" t="str">
            <v>76892</v>
          </cell>
          <cell r="D56458" t="str">
            <v>Yumbo</v>
          </cell>
        </row>
        <row r="56459">
          <cell r="C56459" t="str">
            <v>76892</v>
          </cell>
          <cell r="D56459" t="str">
            <v>Yumbo</v>
          </cell>
        </row>
        <row r="56460">
          <cell r="C56460" t="str">
            <v>76892</v>
          </cell>
          <cell r="D56460" t="str">
            <v>Yumbo</v>
          </cell>
        </row>
        <row r="56461">
          <cell r="C56461" t="str">
            <v>76892</v>
          </cell>
          <cell r="D56461" t="str">
            <v>Yumbo</v>
          </cell>
        </row>
        <row r="56462">
          <cell r="C56462" t="str">
            <v>76892</v>
          </cell>
          <cell r="D56462" t="str">
            <v>Yumbo</v>
          </cell>
        </row>
        <row r="56463">
          <cell r="C56463" t="str">
            <v>76892</v>
          </cell>
          <cell r="D56463" t="str">
            <v>Yumbo</v>
          </cell>
        </row>
        <row r="56464">
          <cell r="C56464" t="str">
            <v>76892</v>
          </cell>
          <cell r="D56464" t="str">
            <v>Yumbo</v>
          </cell>
        </row>
        <row r="56465">
          <cell r="C56465" t="str">
            <v>76892</v>
          </cell>
          <cell r="D56465" t="str">
            <v>Yumbo</v>
          </cell>
        </row>
        <row r="56466">
          <cell r="C56466" t="str">
            <v>76892</v>
          </cell>
          <cell r="D56466" t="str">
            <v>Yumbo</v>
          </cell>
        </row>
        <row r="56467">
          <cell r="C56467" t="str">
            <v>76892</v>
          </cell>
          <cell r="D56467" t="str">
            <v>Yumbo</v>
          </cell>
        </row>
        <row r="56468">
          <cell r="C56468" t="str">
            <v>76892</v>
          </cell>
          <cell r="D56468" t="str">
            <v>Yumbo</v>
          </cell>
        </row>
        <row r="56469">
          <cell r="C56469" t="str">
            <v>76892</v>
          </cell>
          <cell r="D56469" t="str">
            <v>Yumbo</v>
          </cell>
        </row>
        <row r="56470">
          <cell r="C56470" t="str">
            <v>76892</v>
          </cell>
          <cell r="D56470" t="str">
            <v>Yumbo</v>
          </cell>
        </row>
        <row r="56471">
          <cell r="C56471" t="str">
            <v>76892</v>
          </cell>
          <cell r="D56471" t="str">
            <v>Yumbo</v>
          </cell>
        </row>
        <row r="56472">
          <cell r="C56472" t="str">
            <v>76892</v>
          </cell>
          <cell r="D56472" t="str">
            <v>Yumbo</v>
          </cell>
        </row>
        <row r="56473">
          <cell r="C56473" t="str">
            <v>76892</v>
          </cell>
          <cell r="D56473" t="str">
            <v>Yumbo</v>
          </cell>
        </row>
        <row r="56474">
          <cell r="C56474" t="str">
            <v>76892</v>
          </cell>
          <cell r="D56474" t="str">
            <v>Yumbo</v>
          </cell>
        </row>
        <row r="56475">
          <cell r="C56475" t="str">
            <v>76892</v>
          </cell>
          <cell r="D56475" t="str">
            <v>Yumbo</v>
          </cell>
        </row>
        <row r="56476">
          <cell r="C56476" t="str">
            <v>76892</v>
          </cell>
          <cell r="D56476" t="str">
            <v>Yumbo</v>
          </cell>
        </row>
        <row r="56477">
          <cell r="C56477" t="str">
            <v>76892</v>
          </cell>
          <cell r="D56477" t="str">
            <v>Yumbo</v>
          </cell>
        </row>
        <row r="56478">
          <cell r="C56478" t="str">
            <v>76892</v>
          </cell>
          <cell r="D56478" t="str">
            <v>Yumbo</v>
          </cell>
        </row>
        <row r="56479">
          <cell r="C56479" t="str">
            <v>76892</v>
          </cell>
          <cell r="D56479" t="str">
            <v>Yumbo</v>
          </cell>
        </row>
        <row r="56480">
          <cell r="C56480" t="str">
            <v>76892</v>
          </cell>
          <cell r="D56480" t="str">
            <v>Yumbo</v>
          </cell>
        </row>
        <row r="56481">
          <cell r="C56481" t="str">
            <v>76892</v>
          </cell>
          <cell r="D56481" t="str">
            <v>Yumbo</v>
          </cell>
        </row>
        <row r="56482">
          <cell r="C56482" t="str">
            <v>76892</v>
          </cell>
          <cell r="D56482" t="str">
            <v>Yumbo</v>
          </cell>
        </row>
        <row r="56483">
          <cell r="C56483" t="str">
            <v>76892</v>
          </cell>
          <cell r="D56483" t="str">
            <v>Yumbo</v>
          </cell>
        </row>
        <row r="56484">
          <cell r="C56484" t="str">
            <v>76892</v>
          </cell>
          <cell r="D56484" t="str">
            <v>Yumbo</v>
          </cell>
        </row>
        <row r="56485">
          <cell r="C56485" t="str">
            <v>76892</v>
          </cell>
          <cell r="D56485" t="str">
            <v>Yumbo</v>
          </cell>
        </row>
        <row r="56486">
          <cell r="C56486" t="str">
            <v>76892</v>
          </cell>
          <cell r="D56486" t="str">
            <v>Yumbo</v>
          </cell>
        </row>
        <row r="56487">
          <cell r="C56487" t="str">
            <v>76892</v>
          </cell>
          <cell r="D56487" t="str">
            <v>Yumbo</v>
          </cell>
        </row>
        <row r="56488">
          <cell r="C56488" t="str">
            <v>76892</v>
          </cell>
          <cell r="D56488" t="str">
            <v>Yumbo</v>
          </cell>
        </row>
        <row r="56489">
          <cell r="C56489" t="str">
            <v>76892</v>
          </cell>
          <cell r="D56489" t="str">
            <v>Yumbo</v>
          </cell>
        </row>
        <row r="56490">
          <cell r="C56490" t="str">
            <v>76892</v>
          </cell>
          <cell r="D56490" t="str">
            <v>Yumbo</v>
          </cell>
        </row>
        <row r="56491">
          <cell r="C56491" t="str">
            <v>76892</v>
          </cell>
          <cell r="D56491" t="str">
            <v>Yumbo</v>
          </cell>
        </row>
        <row r="56492">
          <cell r="C56492" t="str">
            <v>76892</v>
          </cell>
          <cell r="D56492" t="str">
            <v>Yumbo</v>
          </cell>
        </row>
        <row r="56493">
          <cell r="C56493" t="str">
            <v>76892</v>
          </cell>
          <cell r="D56493" t="str">
            <v>Yumbo</v>
          </cell>
        </row>
        <row r="56494">
          <cell r="C56494" t="str">
            <v>76892</v>
          </cell>
          <cell r="D56494" t="str">
            <v>Yumbo</v>
          </cell>
        </row>
        <row r="56495">
          <cell r="C56495" t="str">
            <v>76892</v>
          </cell>
          <cell r="D56495" t="str">
            <v>Yumbo</v>
          </cell>
        </row>
        <row r="56496">
          <cell r="C56496" t="str">
            <v>76892</v>
          </cell>
          <cell r="D56496" t="str">
            <v>Yumbo</v>
          </cell>
        </row>
        <row r="56497">
          <cell r="C56497" t="str">
            <v>76895</v>
          </cell>
          <cell r="D56497" t="str">
            <v>Zarzal</v>
          </cell>
        </row>
        <row r="56498">
          <cell r="C56498" t="str">
            <v>76895</v>
          </cell>
          <cell r="D56498" t="str">
            <v>Zarzal</v>
          </cell>
        </row>
        <row r="56499">
          <cell r="C56499" t="str">
            <v>76895</v>
          </cell>
          <cell r="D56499" t="str">
            <v>Zarzal</v>
          </cell>
        </row>
        <row r="56500">
          <cell r="C56500" t="str">
            <v>76895</v>
          </cell>
          <cell r="D56500" t="str">
            <v>Zarzal</v>
          </cell>
        </row>
        <row r="56501">
          <cell r="C56501" t="str">
            <v>76895</v>
          </cell>
          <cell r="D56501" t="str">
            <v>Zarzal</v>
          </cell>
        </row>
        <row r="56502">
          <cell r="C56502" t="str">
            <v>76895</v>
          </cell>
          <cell r="D56502" t="str">
            <v>Zarzal</v>
          </cell>
        </row>
        <row r="56503">
          <cell r="C56503" t="str">
            <v>76895</v>
          </cell>
          <cell r="D56503" t="str">
            <v>Zarzal</v>
          </cell>
        </row>
        <row r="56504">
          <cell r="C56504" t="str">
            <v>76895</v>
          </cell>
          <cell r="D56504" t="str">
            <v>Zarzal</v>
          </cell>
        </row>
        <row r="56505">
          <cell r="C56505" t="str">
            <v>76895</v>
          </cell>
          <cell r="D56505" t="str">
            <v>Zarzal</v>
          </cell>
        </row>
        <row r="56506">
          <cell r="C56506" t="str">
            <v>76895</v>
          </cell>
          <cell r="D56506" t="str">
            <v>Zarzal</v>
          </cell>
        </row>
        <row r="56507">
          <cell r="C56507" t="str">
            <v>76895</v>
          </cell>
          <cell r="D56507" t="str">
            <v>Zarzal</v>
          </cell>
        </row>
        <row r="56508">
          <cell r="C56508" t="str">
            <v>76895</v>
          </cell>
          <cell r="D56508" t="str">
            <v>Zarzal</v>
          </cell>
        </row>
        <row r="56509">
          <cell r="C56509" t="str">
            <v>76895</v>
          </cell>
          <cell r="D56509" t="str">
            <v>Zarzal</v>
          </cell>
        </row>
        <row r="56510">
          <cell r="C56510" t="str">
            <v>76895</v>
          </cell>
          <cell r="D56510" t="str">
            <v>Zarzal</v>
          </cell>
        </row>
        <row r="56511">
          <cell r="C56511" t="str">
            <v>76895</v>
          </cell>
          <cell r="D56511" t="str">
            <v>Zarzal</v>
          </cell>
        </row>
        <row r="56512">
          <cell r="C56512" t="str">
            <v>76895</v>
          </cell>
          <cell r="D56512" t="str">
            <v>Zarzal</v>
          </cell>
        </row>
        <row r="56513">
          <cell r="C56513" t="str">
            <v>76895</v>
          </cell>
          <cell r="D56513" t="str">
            <v>Zarzal</v>
          </cell>
        </row>
        <row r="56514">
          <cell r="C56514" t="str">
            <v>76895</v>
          </cell>
          <cell r="D56514" t="str">
            <v>Zarzal</v>
          </cell>
        </row>
        <row r="56515">
          <cell r="C56515" t="str">
            <v>76895</v>
          </cell>
          <cell r="D56515" t="str">
            <v>Zarzal</v>
          </cell>
        </row>
        <row r="56516">
          <cell r="C56516" t="str">
            <v>76895</v>
          </cell>
          <cell r="D56516" t="str">
            <v>Zarzal</v>
          </cell>
        </row>
        <row r="56517">
          <cell r="C56517" t="str">
            <v>76895</v>
          </cell>
          <cell r="D56517" t="str">
            <v>Zarzal</v>
          </cell>
        </row>
        <row r="56518">
          <cell r="C56518" t="str">
            <v>76895</v>
          </cell>
          <cell r="D56518" t="str">
            <v>Zarzal</v>
          </cell>
        </row>
        <row r="56519">
          <cell r="C56519" t="str">
            <v>76895</v>
          </cell>
          <cell r="D56519" t="str">
            <v>Zarzal</v>
          </cell>
        </row>
        <row r="56520">
          <cell r="C56520" t="str">
            <v>76895</v>
          </cell>
          <cell r="D56520" t="str">
            <v>Zarzal</v>
          </cell>
        </row>
        <row r="56521">
          <cell r="C56521" t="str">
            <v>76895</v>
          </cell>
          <cell r="D56521" t="str">
            <v>Zarzal</v>
          </cell>
        </row>
        <row r="56522">
          <cell r="C56522" t="str">
            <v>76895</v>
          </cell>
          <cell r="D56522" t="str">
            <v>Zarzal</v>
          </cell>
        </row>
        <row r="56523">
          <cell r="C56523" t="str">
            <v>76895</v>
          </cell>
          <cell r="D56523" t="str">
            <v>Zarzal</v>
          </cell>
        </row>
        <row r="56524">
          <cell r="C56524" t="str">
            <v>76895</v>
          </cell>
          <cell r="D56524" t="str">
            <v>Zarzal</v>
          </cell>
        </row>
        <row r="56525">
          <cell r="C56525" t="str">
            <v>76895</v>
          </cell>
          <cell r="D56525" t="str">
            <v>Zarzal</v>
          </cell>
        </row>
        <row r="56526">
          <cell r="C56526" t="str">
            <v>76895</v>
          </cell>
          <cell r="D56526" t="str">
            <v>Zarzal</v>
          </cell>
        </row>
        <row r="56527">
          <cell r="C56527" t="str">
            <v>76895</v>
          </cell>
          <cell r="D56527" t="str">
            <v>Zarzal</v>
          </cell>
        </row>
        <row r="56528">
          <cell r="C56528" t="str">
            <v>76895</v>
          </cell>
          <cell r="D56528" t="str">
            <v>Zarzal</v>
          </cell>
        </row>
        <row r="56529">
          <cell r="C56529" t="str">
            <v>76895</v>
          </cell>
          <cell r="D56529" t="str">
            <v>Zarzal</v>
          </cell>
        </row>
        <row r="56530">
          <cell r="C56530" t="str">
            <v>76895</v>
          </cell>
          <cell r="D56530" t="str">
            <v>Zarzal</v>
          </cell>
        </row>
        <row r="56531">
          <cell r="C56531" t="str">
            <v>76895</v>
          </cell>
          <cell r="D56531" t="str">
            <v>Zarzal</v>
          </cell>
        </row>
        <row r="56532">
          <cell r="C56532" t="str">
            <v>76895</v>
          </cell>
          <cell r="D56532" t="str">
            <v>Zarzal</v>
          </cell>
        </row>
        <row r="56533">
          <cell r="C56533" t="str">
            <v>76895</v>
          </cell>
          <cell r="D56533" t="str">
            <v>Zarzal</v>
          </cell>
        </row>
        <row r="56534">
          <cell r="C56534" t="str">
            <v>76895</v>
          </cell>
          <cell r="D56534" t="str">
            <v>Zarzal</v>
          </cell>
        </row>
        <row r="56535">
          <cell r="C56535" t="str">
            <v>76895</v>
          </cell>
          <cell r="D56535" t="str">
            <v>Zarzal</v>
          </cell>
        </row>
        <row r="56536">
          <cell r="C56536" t="str">
            <v>76895</v>
          </cell>
          <cell r="D56536" t="str">
            <v>Zarzal</v>
          </cell>
        </row>
        <row r="56537">
          <cell r="C56537" t="str">
            <v>76895</v>
          </cell>
          <cell r="D56537" t="str">
            <v>Zarzal</v>
          </cell>
        </row>
        <row r="56538">
          <cell r="C56538" t="str">
            <v>76895</v>
          </cell>
          <cell r="D56538" t="str">
            <v>Zarzal</v>
          </cell>
        </row>
        <row r="56539">
          <cell r="C56539" t="str">
            <v>76895</v>
          </cell>
          <cell r="D56539" t="str">
            <v>Zarzal</v>
          </cell>
        </row>
        <row r="56540">
          <cell r="C56540" t="str">
            <v>76895</v>
          </cell>
          <cell r="D56540" t="str">
            <v>Zarzal</v>
          </cell>
        </row>
        <row r="56541">
          <cell r="C56541" t="str">
            <v>76895</v>
          </cell>
          <cell r="D56541" t="str">
            <v>Zarzal</v>
          </cell>
        </row>
        <row r="56542">
          <cell r="C56542" t="str">
            <v>76895</v>
          </cell>
          <cell r="D56542" t="str">
            <v>Zarzal</v>
          </cell>
        </row>
        <row r="56543">
          <cell r="C56543" t="str">
            <v>76895</v>
          </cell>
          <cell r="D56543" t="str">
            <v>Zarzal</v>
          </cell>
        </row>
        <row r="56544">
          <cell r="C56544" t="str">
            <v>76895</v>
          </cell>
          <cell r="D56544" t="str">
            <v>Zarzal</v>
          </cell>
        </row>
        <row r="56545">
          <cell r="C56545" t="str">
            <v>76895</v>
          </cell>
          <cell r="D56545" t="str">
            <v>Zarzal</v>
          </cell>
        </row>
        <row r="56546">
          <cell r="C56546" t="str">
            <v>76895</v>
          </cell>
          <cell r="D56546" t="str">
            <v>Zarzal</v>
          </cell>
        </row>
        <row r="56547">
          <cell r="C56547" t="str">
            <v>76895</v>
          </cell>
          <cell r="D56547" t="str">
            <v>Zarzal</v>
          </cell>
        </row>
        <row r="56548">
          <cell r="C56548" t="str">
            <v>76895</v>
          </cell>
          <cell r="D56548" t="str">
            <v>Zarzal</v>
          </cell>
        </row>
        <row r="56549">
          <cell r="C56549" t="str">
            <v>76895</v>
          </cell>
          <cell r="D56549" t="str">
            <v>Zarzal</v>
          </cell>
        </row>
        <row r="56550">
          <cell r="C56550" t="str">
            <v>76895</v>
          </cell>
          <cell r="D56550" t="str">
            <v>Zarzal</v>
          </cell>
        </row>
        <row r="56551">
          <cell r="C56551" t="str">
            <v>81001</v>
          </cell>
          <cell r="D56551" t="str">
            <v>Arauca</v>
          </cell>
        </row>
        <row r="56552">
          <cell r="C56552" t="str">
            <v>81001</v>
          </cell>
          <cell r="D56552" t="str">
            <v>Arauca</v>
          </cell>
        </row>
        <row r="56553">
          <cell r="C56553" t="str">
            <v>81001</v>
          </cell>
          <cell r="D56553" t="str">
            <v>Arauca</v>
          </cell>
        </row>
        <row r="56554">
          <cell r="C56554" t="str">
            <v>81001</v>
          </cell>
          <cell r="D56554" t="str">
            <v>Arauca</v>
          </cell>
        </row>
        <row r="56555">
          <cell r="C56555" t="str">
            <v>81001</v>
          </cell>
          <cell r="D56555" t="str">
            <v>Arauca</v>
          </cell>
        </row>
        <row r="56556">
          <cell r="C56556" t="str">
            <v>81001</v>
          </cell>
          <cell r="D56556" t="str">
            <v>Arauca</v>
          </cell>
        </row>
        <row r="56557">
          <cell r="C56557" t="str">
            <v>81001</v>
          </cell>
          <cell r="D56557" t="str">
            <v>Arauca</v>
          </cell>
        </row>
        <row r="56558">
          <cell r="C56558" t="str">
            <v>81001</v>
          </cell>
          <cell r="D56558" t="str">
            <v>Arauca</v>
          </cell>
        </row>
        <row r="56559">
          <cell r="C56559" t="str">
            <v>81001</v>
          </cell>
          <cell r="D56559" t="str">
            <v>Arauca</v>
          </cell>
        </row>
        <row r="56560">
          <cell r="C56560" t="str">
            <v>81001</v>
          </cell>
          <cell r="D56560" t="str">
            <v>Arauca</v>
          </cell>
        </row>
        <row r="56561">
          <cell r="C56561" t="str">
            <v>81001</v>
          </cell>
          <cell r="D56561" t="str">
            <v>Arauca</v>
          </cell>
        </row>
        <row r="56562">
          <cell r="C56562" t="str">
            <v>81001</v>
          </cell>
          <cell r="D56562" t="str">
            <v>Arauca</v>
          </cell>
        </row>
        <row r="56563">
          <cell r="C56563" t="str">
            <v>81001</v>
          </cell>
          <cell r="D56563" t="str">
            <v>Arauca</v>
          </cell>
        </row>
        <row r="56564">
          <cell r="C56564" t="str">
            <v>81001</v>
          </cell>
          <cell r="D56564" t="str">
            <v>Arauca</v>
          </cell>
        </row>
        <row r="56565">
          <cell r="C56565" t="str">
            <v>81001</v>
          </cell>
          <cell r="D56565" t="str">
            <v>Arauca</v>
          </cell>
        </row>
        <row r="56566">
          <cell r="C56566" t="str">
            <v>81001</v>
          </cell>
          <cell r="D56566" t="str">
            <v>Arauca</v>
          </cell>
        </row>
        <row r="56567">
          <cell r="C56567" t="str">
            <v>81001</v>
          </cell>
          <cell r="D56567" t="str">
            <v>Arauca</v>
          </cell>
        </row>
        <row r="56568">
          <cell r="C56568" t="str">
            <v>81001</v>
          </cell>
          <cell r="D56568" t="str">
            <v>Arauca</v>
          </cell>
        </row>
        <row r="56569">
          <cell r="C56569" t="str">
            <v>81001</v>
          </cell>
          <cell r="D56569" t="str">
            <v>Arauca</v>
          </cell>
        </row>
        <row r="56570">
          <cell r="C56570" t="str">
            <v>81001</v>
          </cell>
          <cell r="D56570" t="str">
            <v>Arauca</v>
          </cell>
        </row>
        <row r="56571">
          <cell r="C56571" t="str">
            <v>81001</v>
          </cell>
          <cell r="D56571" t="str">
            <v>Arauca</v>
          </cell>
        </row>
        <row r="56572">
          <cell r="C56572" t="str">
            <v>81001</v>
          </cell>
          <cell r="D56572" t="str">
            <v>Arauca</v>
          </cell>
        </row>
        <row r="56573">
          <cell r="C56573" t="str">
            <v>81001</v>
          </cell>
          <cell r="D56573" t="str">
            <v>Arauca</v>
          </cell>
        </row>
        <row r="56574">
          <cell r="C56574" t="str">
            <v>81001</v>
          </cell>
          <cell r="D56574" t="str">
            <v>Arauca</v>
          </cell>
        </row>
        <row r="56575">
          <cell r="C56575" t="str">
            <v>81001</v>
          </cell>
          <cell r="D56575" t="str">
            <v>Arauca</v>
          </cell>
        </row>
        <row r="56576">
          <cell r="C56576" t="str">
            <v>81001</v>
          </cell>
          <cell r="D56576" t="str">
            <v>Arauca</v>
          </cell>
        </row>
        <row r="56577">
          <cell r="C56577" t="str">
            <v>81001</v>
          </cell>
          <cell r="D56577" t="str">
            <v>Arauca</v>
          </cell>
        </row>
        <row r="56578">
          <cell r="C56578" t="str">
            <v>81001</v>
          </cell>
          <cell r="D56578" t="str">
            <v>Arauca</v>
          </cell>
        </row>
        <row r="56579">
          <cell r="C56579" t="str">
            <v>81001</v>
          </cell>
          <cell r="D56579" t="str">
            <v>Arauca</v>
          </cell>
        </row>
        <row r="56580">
          <cell r="C56580" t="str">
            <v>81001</v>
          </cell>
          <cell r="D56580" t="str">
            <v>Arauca</v>
          </cell>
        </row>
        <row r="56581">
          <cell r="C56581" t="str">
            <v>81001</v>
          </cell>
          <cell r="D56581" t="str">
            <v>Arauca</v>
          </cell>
        </row>
        <row r="56582">
          <cell r="C56582" t="str">
            <v>81001</v>
          </cell>
          <cell r="D56582" t="str">
            <v>Arauca</v>
          </cell>
        </row>
        <row r="56583">
          <cell r="C56583" t="str">
            <v>81001</v>
          </cell>
          <cell r="D56583" t="str">
            <v>Arauca</v>
          </cell>
        </row>
        <row r="56584">
          <cell r="C56584" t="str">
            <v>81001</v>
          </cell>
          <cell r="D56584" t="str">
            <v>Arauca</v>
          </cell>
        </row>
        <row r="56585">
          <cell r="C56585" t="str">
            <v>81001</v>
          </cell>
          <cell r="D56585" t="str">
            <v>Arauca</v>
          </cell>
        </row>
        <row r="56586">
          <cell r="C56586" t="str">
            <v>81001</v>
          </cell>
          <cell r="D56586" t="str">
            <v>Arauca</v>
          </cell>
        </row>
        <row r="56587">
          <cell r="C56587" t="str">
            <v>81001</v>
          </cell>
          <cell r="D56587" t="str">
            <v>Arauca</v>
          </cell>
        </row>
        <row r="56588">
          <cell r="C56588" t="str">
            <v>81001</v>
          </cell>
          <cell r="D56588" t="str">
            <v>Arauca</v>
          </cell>
        </row>
        <row r="56589">
          <cell r="C56589" t="str">
            <v>81001</v>
          </cell>
          <cell r="D56589" t="str">
            <v>Arauca</v>
          </cell>
        </row>
        <row r="56590">
          <cell r="C56590" t="str">
            <v>81001</v>
          </cell>
          <cell r="D56590" t="str">
            <v>Arauca</v>
          </cell>
        </row>
        <row r="56591">
          <cell r="C56591" t="str">
            <v>81001</v>
          </cell>
          <cell r="D56591" t="str">
            <v>Arauca</v>
          </cell>
        </row>
        <row r="56592">
          <cell r="C56592" t="str">
            <v>81001</v>
          </cell>
          <cell r="D56592" t="str">
            <v>Arauca</v>
          </cell>
        </row>
        <row r="56593">
          <cell r="C56593" t="str">
            <v>81001</v>
          </cell>
          <cell r="D56593" t="str">
            <v>Arauca</v>
          </cell>
        </row>
        <row r="56594">
          <cell r="C56594" t="str">
            <v>81001</v>
          </cell>
          <cell r="D56594" t="str">
            <v>Arauca</v>
          </cell>
        </row>
        <row r="56595">
          <cell r="C56595" t="str">
            <v>81001</v>
          </cell>
          <cell r="D56595" t="str">
            <v>Arauca</v>
          </cell>
        </row>
        <row r="56596">
          <cell r="C56596" t="str">
            <v>81001</v>
          </cell>
          <cell r="D56596" t="str">
            <v>Arauca</v>
          </cell>
        </row>
        <row r="56597">
          <cell r="C56597" t="str">
            <v>81001</v>
          </cell>
          <cell r="D56597" t="str">
            <v>Arauca</v>
          </cell>
        </row>
        <row r="56598">
          <cell r="C56598" t="str">
            <v>81001</v>
          </cell>
          <cell r="D56598" t="str">
            <v>Arauca</v>
          </cell>
        </row>
        <row r="56599">
          <cell r="C56599" t="str">
            <v>81001</v>
          </cell>
          <cell r="D56599" t="str">
            <v>Arauca</v>
          </cell>
        </row>
        <row r="56600">
          <cell r="C56600" t="str">
            <v>81001</v>
          </cell>
          <cell r="D56600" t="str">
            <v>Arauca</v>
          </cell>
        </row>
        <row r="56601">
          <cell r="C56601" t="str">
            <v>81001</v>
          </cell>
          <cell r="D56601" t="str">
            <v>Arauca</v>
          </cell>
        </row>
        <row r="56602">
          <cell r="C56602" t="str">
            <v>81001</v>
          </cell>
          <cell r="D56602" t="str">
            <v>Arauca</v>
          </cell>
        </row>
        <row r="56603">
          <cell r="C56603" t="str">
            <v>81001</v>
          </cell>
          <cell r="D56603" t="str">
            <v>Arauca</v>
          </cell>
        </row>
        <row r="56604">
          <cell r="C56604" t="str">
            <v>81001</v>
          </cell>
          <cell r="D56604" t="str">
            <v>Arauca</v>
          </cell>
        </row>
        <row r="56605">
          <cell r="C56605" t="str">
            <v>81065</v>
          </cell>
          <cell r="D56605" t="str">
            <v>Arauquita</v>
          </cell>
        </row>
        <row r="56606">
          <cell r="C56606" t="str">
            <v>81065</v>
          </cell>
          <cell r="D56606" t="str">
            <v>Arauquita</v>
          </cell>
        </row>
        <row r="56607">
          <cell r="C56607" t="str">
            <v>81065</v>
          </cell>
          <cell r="D56607" t="str">
            <v>Arauquita</v>
          </cell>
        </row>
        <row r="56608">
          <cell r="C56608" t="str">
            <v>81065</v>
          </cell>
          <cell r="D56608" t="str">
            <v>Arauquita</v>
          </cell>
        </row>
        <row r="56609">
          <cell r="C56609" t="str">
            <v>81065</v>
          </cell>
          <cell r="D56609" t="str">
            <v>Arauquita</v>
          </cell>
        </row>
        <row r="56610">
          <cell r="C56610" t="str">
            <v>81065</v>
          </cell>
          <cell r="D56610" t="str">
            <v>Arauquita</v>
          </cell>
        </row>
        <row r="56611">
          <cell r="C56611" t="str">
            <v>81065</v>
          </cell>
          <cell r="D56611" t="str">
            <v>Arauquita</v>
          </cell>
        </row>
        <row r="56612">
          <cell r="C56612" t="str">
            <v>81065</v>
          </cell>
          <cell r="D56612" t="str">
            <v>Arauquita</v>
          </cell>
        </row>
        <row r="56613">
          <cell r="C56613" t="str">
            <v>81065</v>
          </cell>
          <cell r="D56613" t="str">
            <v>Arauquita</v>
          </cell>
        </row>
        <row r="56614">
          <cell r="C56614" t="str">
            <v>81065</v>
          </cell>
          <cell r="D56614" t="str">
            <v>Arauquita</v>
          </cell>
        </row>
        <row r="56615">
          <cell r="C56615" t="str">
            <v>81065</v>
          </cell>
          <cell r="D56615" t="str">
            <v>Arauquita</v>
          </cell>
        </row>
        <row r="56616">
          <cell r="C56616" t="str">
            <v>81065</v>
          </cell>
          <cell r="D56616" t="str">
            <v>Arauquita</v>
          </cell>
        </row>
        <row r="56617">
          <cell r="C56617" t="str">
            <v>81065</v>
          </cell>
          <cell r="D56617" t="str">
            <v>Arauquita</v>
          </cell>
        </row>
        <row r="56618">
          <cell r="C56618" t="str">
            <v>81065</v>
          </cell>
          <cell r="D56618" t="str">
            <v>Arauquita</v>
          </cell>
        </row>
        <row r="56619">
          <cell r="C56619" t="str">
            <v>81065</v>
          </cell>
          <cell r="D56619" t="str">
            <v>Arauquita</v>
          </cell>
        </row>
        <row r="56620">
          <cell r="C56620" t="str">
            <v>81065</v>
          </cell>
          <cell r="D56620" t="str">
            <v>Arauquita</v>
          </cell>
        </row>
        <row r="56621">
          <cell r="C56621" t="str">
            <v>81065</v>
          </cell>
          <cell r="D56621" t="str">
            <v>Arauquita</v>
          </cell>
        </row>
        <row r="56622">
          <cell r="C56622" t="str">
            <v>81065</v>
          </cell>
          <cell r="D56622" t="str">
            <v>Arauquita</v>
          </cell>
        </row>
        <row r="56623">
          <cell r="C56623" t="str">
            <v>81065</v>
          </cell>
          <cell r="D56623" t="str">
            <v>Arauquita</v>
          </cell>
        </row>
        <row r="56624">
          <cell r="C56624" t="str">
            <v>81065</v>
          </cell>
          <cell r="D56624" t="str">
            <v>Arauquita</v>
          </cell>
        </row>
        <row r="56625">
          <cell r="C56625" t="str">
            <v>81065</v>
          </cell>
          <cell r="D56625" t="str">
            <v>Arauquita</v>
          </cell>
        </row>
        <row r="56626">
          <cell r="C56626" t="str">
            <v>81065</v>
          </cell>
          <cell r="D56626" t="str">
            <v>Arauquita</v>
          </cell>
        </row>
        <row r="56627">
          <cell r="C56627" t="str">
            <v>81065</v>
          </cell>
          <cell r="D56627" t="str">
            <v>Arauquita</v>
          </cell>
        </row>
        <row r="56628">
          <cell r="C56628" t="str">
            <v>81065</v>
          </cell>
          <cell r="D56628" t="str">
            <v>Arauquita</v>
          </cell>
        </row>
        <row r="56629">
          <cell r="C56629" t="str">
            <v>81065</v>
          </cell>
          <cell r="D56629" t="str">
            <v>Arauquita</v>
          </cell>
        </row>
        <row r="56630">
          <cell r="C56630" t="str">
            <v>81065</v>
          </cell>
          <cell r="D56630" t="str">
            <v>Arauquita</v>
          </cell>
        </row>
        <row r="56631">
          <cell r="C56631" t="str">
            <v>81065</v>
          </cell>
          <cell r="D56631" t="str">
            <v>Arauquita</v>
          </cell>
        </row>
        <row r="56632">
          <cell r="C56632" t="str">
            <v>81065</v>
          </cell>
          <cell r="D56632" t="str">
            <v>Arauquita</v>
          </cell>
        </row>
        <row r="56633">
          <cell r="C56633" t="str">
            <v>81065</v>
          </cell>
          <cell r="D56633" t="str">
            <v>Arauquita</v>
          </cell>
        </row>
        <row r="56634">
          <cell r="C56634" t="str">
            <v>81065</v>
          </cell>
          <cell r="D56634" t="str">
            <v>Arauquita</v>
          </cell>
        </row>
        <row r="56635">
          <cell r="C56635" t="str">
            <v>81065</v>
          </cell>
          <cell r="D56635" t="str">
            <v>Arauquita</v>
          </cell>
        </row>
        <row r="56636">
          <cell r="C56636" t="str">
            <v>81065</v>
          </cell>
          <cell r="D56636" t="str">
            <v>Arauquita</v>
          </cell>
        </row>
        <row r="56637">
          <cell r="C56637" t="str">
            <v>81065</v>
          </cell>
          <cell r="D56637" t="str">
            <v>Arauquita</v>
          </cell>
        </row>
        <row r="56638">
          <cell r="C56638" t="str">
            <v>81065</v>
          </cell>
          <cell r="D56638" t="str">
            <v>Arauquita</v>
          </cell>
        </row>
        <row r="56639">
          <cell r="C56639" t="str">
            <v>81065</v>
          </cell>
          <cell r="D56639" t="str">
            <v>Arauquita</v>
          </cell>
        </row>
        <row r="56640">
          <cell r="C56640" t="str">
            <v>81065</v>
          </cell>
          <cell r="D56640" t="str">
            <v>Arauquita</v>
          </cell>
        </row>
        <row r="56641">
          <cell r="C56641" t="str">
            <v>81065</v>
          </cell>
          <cell r="D56641" t="str">
            <v>Arauquita</v>
          </cell>
        </row>
        <row r="56642">
          <cell r="C56642" t="str">
            <v>81065</v>
          </cell>
          <cell r="D56642" t="str">
            <v>Arauquita</v>
          </cell>
        </row>
        <row r="56643">
          <cell r="C56643" t="str">
            <v>81065</v>
          </cell>
          <cell r="D56643" t="str">
            <v>Arauquita</v>
          </cell>
        </row>
        <row r="56644">
          <cell r="C56644" t="str">
            <v>81065</v>
          </cell>
          <cell r="D56644" t="str">
            <v>Arauquita</v>
          </cell>
        </row>
        <row r="56645">
          <cell r="C56645" t="str">
            <v>81065</v>
          </cell>
          <cell r="D56645" t="str">
            <v>Arauquita</v>
          </cell>
        </row>
        <row r="56646">
          <cell r="C56646" t="str">
            <v>81065</v>
          </cell>
          <cell r="D56646" t="str">
            <v>Arauquita</v>
          </cell>
        </row>
        <row r="56647">
          <cell r="C56647" t="str">
            <v>81065</v>
          </cell>
          <cell r="D56647" t="str">
            <v>Arauquita</v>
          </cell>
        </row>
        <row r="56648">
          <cell r="C56648" t="str">
            <v>81065</v>
          </cell>
          <cell r="D56648" t="str">
            <v>Arauquita</v>
          </cell>
        </row>
        <row r="56649">
          <cell r="C56649" t="str">
            <v>81065</v>
          </cell>
          <cell r="D56649" t="str">
            <v>Arauquita</v>
          </cell>
        </row>
        <row r="56650">
          <cell r="C56650" t="str">
            <v>81065</v>
          </cell>
          <cell r="D56650" t="str">
            <v>Arauquita</v>
          </cell>
        </row>
        <row r="56651">
          <cell r="C56651" t="str">
            <v>81065</v>
          </cell>
          <cell r="D56651" t="str">
            <v>Arauquita</v>
          </cell>
        </row>
        <row r="56652">
          <cell r="C56652" t="str">
            <v>81065</v>
          </cell>
          <cell r="D56652" t="str">
            <v>Arauquita</v>
          </cell>
        </row>
        <row r="56653">
          <cell r="C56653" t="str">
            <v>81065</v>
          </cell>
          <cell r="D56653" t="str">
            <v>Arauquita</v>
          </cell>
        </row>
        <row r="56654">
          <cell r="C56654" t="str">
            <v>81065</v>
          </cell>
          <cell r="D56654" t="str">
            <v>Arauquita</v>
          </cell>
        </row>
        <row r="56655">
          <cell r="C56655" t="str">
            <v>81065</v>
          </cell>
          <cell r="D56655" t="str">
            <v>Arauquita</v>
          </cell>
        </row>
        <row r="56656">
          <cell r="C56656" t="str">
            <v>81065</v>
          </cell>
          <cell r="D56656" t="str">
            <v>Arauquita</v>
          </cell>
        </row>
        <row r="56657">
          <cell r="C56657" t="str">
            <v>81065</v>
          </cell>
          <cell r="D56657" t="str">
            <v>Arauquita</v>
          </cell>
        </row>
        <row r="56658">
          <cell r="C56658" t="str">
            <v>81065</v>
          </cell>
          <cell r="D56658" t="str">
            <v>Arauquita</v>
          </cell>
        </row>
        <row r="56659">
          <cell r="C56659" t="str">
            <v>81220</v>
          </cell>
          <cell r="D56659" t="str">
            <v>Cravo Norte</v>
          </cell>
        </row>
        <row r="56660">
          <cell r="C56660" t="str">
            <v>81220</v>
          </cell>
          <cell r="D56660" t="str">
            <v>Cravo Norte</v>
          </cell>
        </row>
        <row r="56661">
          <cell r="C56661" t="str">
            <v>81220</v>
          </cell>
          <cell r="D56661" t="str">
            <v>Cravo Norte</v>
          </cell>
        </row>
        <row r="56662">
          <cell r="C56662" t="str">
            <v>81220</v>
          </cell>
          <cell r="D56662" t="str">
            <v>Cravo Norte</v>
          </cell>
        </row>
        <row r="56663">
          <cell r="C56663" t="str">
            <v>81220</v>
          </cell>
          <cell r="D56663" t="str">
            <v>Cravo Norte</v>
          </cell>
        </row>
        <row r="56664">
          <cell r="C56664" t="str">
            <v>81220</v>
          </cell>
          <cell r="D56664" t="str">
            <v>Cravo Norte</v>
          </cell>
        </row>
        <row r="56665">
          <cell r="C56665" t="str">
            <v>81220</v>
          </cell>
          <cell r="D56665" t="str">
            <v>Cravo Norte</v>
          </cell>
        </row>
        <row r="56666">
          <cell r="C56666" t="str">
            <v>81220</v>
          </cell>
          <cell r="D56666" t="str">
            <v>Cravo Norte</v>
          </cell>
        </row>
        <row r="56667">
          <cell r="C56667" t="str">
            <v>81220</v>
          </cell>
          <cell r="D56667" t="str">
            <v>Cravo Norte</v>
          </cell>
        </row>
        <row r="56668">
          <cell r="C56668" t="str">
            <v>81220</v>
          </cell>
          <cell r="D56668" t="str">
            <v>Cravo Norte</v>
          </cell>
        </row>
        <row r="56669">
          <cell r="C56669" t="str">
            <v>81220</v>
          </cell>
          <cell r="D56669" t="str">
            <v>Cravo Norte</v>
          </cell>
        </row>
        <row r="56670">
          <cell r="C56670" t="str">
            <v>81220</v>
          </cell>
          <cell r="D56670" t="str">
            <v>Cravo Norte</v>
          </cell>
        </row>
        <row r="56671">
          <cell r="C56671" t="str">
            <v>81220</v>
          </cell>
          <cell r="D56671" t="str">
            <v>Cravo Norte</v>
          </cell>
        </row>
        <row r="56672">
          <cell r="C56672" t="str">
            <v>81220</v>
          </cell>
          <cell r="D56672" t="str">
            <v>Cravo Norte</v>
          </cell>
        </row>
        <row r="56673">
          <cell r="C56673" t="str">
            <v>81220</v>
          </cell>
          <cell r="D56673" t="str">
            <v>Cravo Norte</v>
          </cell>
        </row>
        <row r="56674">
          <cell r="C56674" t="str">
            <v>81220</v>
          </cell>
          <cell r="D56674" t="str">
            <v>Cravo Norte</v>
          </cell>
        </row>
        <row r="56675">
          <cell r="C56675" t="str">
            <v>81220</v>
          </cell>
          <cell r="D56675" t="str">
            <v>Cravo Norte</v>
          </cell>
        </row>
        <row r="56676">
          <cell r="C56676" t="str">
            <v>81220</v>
          </cell>
          <cell r="D56676" t="str">
            <v>Cravo Norte</v>
          </cell>
        </row>
        <row r="56677">
          <cell r="C56677" t="str">
            <v>81220</v>
          </cell>
          <cell r="D56677" t="str">
            <v>Cravo Norte</v>
          </cell>
        </row>
        <row r="56678">
          <cell r="C56678" t="str">
            <v>81220</v>
          </cell>
          <cell r="D56678" t="str">
            <v>Cravo Norte</v>
          </cell>
        </row>
        <row r="56679">
          <cell r="C56679" t="str">
            <v>81220</v>
          </cell>
          <cell r="D56679" t="str">
            <v>Cravo Norte</v>
          </cell>
        </row>
        <row r="56680">
          <cell r="C56680" t="str">
            <v>81220</v>
          </cell>
          <cell r="D56680" t="str">
            <v>Cravo Norte</v>
          </cell>
        </row>
        <row r="56681">
          <cell r="C56681" t="str">
            <v>81220</v>
          </cell>
          <cell r="D56681" t="str">
            <v>Cravo Norte</v>
          </cell>
        </row>
        <row r="56682">
          <cell r="C56682" t="str">
            <v>81220</v>
          </cell>
          <cell r="D56682" t="str">
            <v>Cravo Norte</v>
          </cell>
        </row>
        <row r="56683">
          <cell r="C56683" t="str">
            <v>81220</v>
          </cell>
          <cell r="D56683" t="str">
            <v>Cravo Norte</v>
          </cell>
        </row>
        <row r="56684">
          <cell r="C56684" t="str">
            <v>81220</v>
          </cell>
          <cell r="D56684" t="str">
            <v>Cravo Norte</v>
          </cell>
        </row>
        <row r="56685">
          <cell r="C56685" t="str">
            <v>81220</v>
          </cell>
          <cell r="D56685" t="str">
            <v>Cravo Norte</v>
          </cell>
        </row>
        <row r="56686">
          <cell r="C56686" t="str">
            <v>81220</v>
          </cell>
          <cell r="D56686" t="str">
            <v>Cravo Norte</v>
          </cell>
        </row>
        <row r="56687">
          <cell r="C56687" t="str">
            <v>81220</v>
          </cell>
          <cell r="D56687" t="str">
            <v>Cravo Norte</v>
          </cell>
        </row>
        <row r="56688">
          <cell r="C56688" t="str">
            <v>81220</v>
          </cell>
          <cell r="D56688" t="str">
            <v>Cravo Norte</v>
          </cell>
        </row>
        <row r="56689">
          <cell r="C56689" t="str">
            <v>81220</v>
          </cell>
          <cell r="D56689" t="str">
            <v>Cravo Norte</v>
          </cell>
        </row>
        <row r="56690">
          <cell r="C56690" t="str">
            <v>81220</v>
          </cell>
          <cell r="D56690" t="str">
            <v>Cravo Norte</v>
          </cell>
        </row>
        <row r="56691">
          <cell r="C56691" t="str">
            <v>81220</v>
          </cell>
          <cell r="D56691" t="str">
            <v>Cravo Norte</v>
          </cell>
        </row>
        <row r="56692">
          <cell r="C56692" t="str">
            <v>81220</v>
          </cell>
          <cell r="D56692" t="str">
            <v>Cravo Norte</v>
          </cell>
        </row>
        <row r="56693">
          <cell r="C56693" t="str">
            <v>81220</v>
          </cell>
          <cell r="D56693" t="str">
            <v>Cravo Norte</v>
          </cell>
        </row>
        <row r="56694">
          <cell r="C56694" t="str">
            <v>81220</v>
          </cell>
          <cell r="D56694" t="str">
            <v>Cravo Norte</v>
          </cell>
        </row>
        <row r="56695">
          <cell r="C56695" t="str">
            <v>81220</v>
          </cell>
          <cell r="D56695" t="str">
            <v>Cravo Norte</v>
          </cell>
        </row>
        <row r="56696">
          <cell r="C56696" t="str">
            <v>81220</v>
          </cell>
          <cell r="D56696" t="str">
            <v>Cravo Norte</v>
          </cell>
        </row>
        <row r="56697">
          <cell r="C56697" t="str">
            <v>81220</v>
          </cell>
          <cell r="D56697" t="str">
            <v>Cravo Norte</v>
          </cell>
        </row>
        <row r="56698">
          <cell r="C56698" t="str">
            <v>81220</v>
          </cell>
          <cell r="D56698" t="str">
            <v>Cravo Norte</v>
          </cell>
        </row>
        <row r="56699">
          <cell r="C56699" t="str">
            <v>81220</v>
          </cell>
          <cell r="D56699" t="str">
            <v>Cravo Norte</v>
          </cell>
        </row>
        <row r="56700">
          <cell r="C56700" t="str">
            <v>81220</v>
          </cell>
          <cell r="D56700" t="str">
            <v>Cravo Norte</v>
          </cell>
        </row>
        <row r="56701">
          <cell r="C56701" t="str">
            <v>81220</v>
          </cell>
          <cell r="D56701" t="str">
            <v>Cravo Norte</v>
          </cell>
        </row>
        <row r="56702">
          <cell r="C56702" t="str">
            <v>81220</v>
          </cell>
          <cell r="D56702" t="str">
            <v>Cravo Norte</v>
          </cell>
        </row>
        <row r="56703">
          <cell r="C56703" t="str">
            <v>81220</v>
          </cell>
          <cell r="D56703" t="str">
            <v>Cravo Norte</v>
          </cell>
        </row>
        <row r="56704">
          <cell r="C56704" t="str">
            <v>81220</v>
          </cell>
          <cell r="D56704" t="str">
            <v>Cravo Norte</v>
          </cell>
        </row>
        <row r="56705">
          <cell r="C56705" t="str">
            <v>81220</v>
          </cell>
          <cell r="D56705" t="str">
            <v>Cravo Norte</v>
          </cell>
        </row>
        <row r="56706">
          <cell r="C56706" t="str">
            <v>81220</v>
          </cell>
          <cell r="D56706" t="str">
            <v>Cravo Norte</v>
          </cell>
        </row>
        <row r="56707">
          <cell r="C56707" t="str">
            <v>81220</v>
          </cell>
          <cell r="D56707" t="str">
            <v>Cravo Norte</v>
          </cell>
        </row>
        <row r="56708">
          <cell r="C56708" t="str">
            <v>81220</v>
          </cell>
          <cell r="D56708" t="str">
            <v>Cravo Norte</v>
          </cell>
        </row>
        <row r="56709">
          <cell r="C56709" t="str">
            <v>81220</v>
          </cell>
          <cell r="D56709" t="str">
            <v>Cravo Norte</v>
          </cell>
        </row>
        <row r="56710">
          <cell r="C56710" t="str">
            <v>81220</v>
          </cell>
          <cell r="D56710" t="str">
            <v>Cravo Norte</v>
          </cell>
        </row>
        <row r="56711">
          <cell r="C56711" t="str">
            <v>81220</v>
          </cell>
          <cell r="D56711" t="str">
            <v>Cravo Norte</v>
          </cell>
        </row>
        <row r="56712">
          <cell r="C56712" t="str">
            <v>81220</v>
          </cell>
          <cell r="D56712" t="str">
            <v>Cravo Norte</v>
          </cell>
        </row>
        <row r="56713">
          <cell r="C56713" t="str">
            <v>81300</v>
          </cell>
          <cell r="D56713" t="str">
            <v>Fortul</v>
          </cell>
        </row>
        <row r="56714">
          <cell r="C56714" t="str">
            <v>81300</v>
          </cell>
          <cell r="D56714" t="str">
            <v>Fortul</v>
          </cell>
        </row>
        <row r="56715">
          <cell r="C56715" t="str">
            <v>81300</v>
          </cell>
          <cell r="D56715" t="str">
            <v>Fortul</v>
          </cell>
        </row>
        <row r="56716">
          <cell r="C56716" t="str">
            <v>81300</v>
          </cell>
          <cell r="D56716" t="str">
            <v>Fortul</v>
          </cell>
        </row>
        <row r="56717">
          <cell r="C56717" t="str">
            <v>81300</v>
          </cell>
          <cell r="D56717" t="str">
            <v>Fortul</v>
          </cell>
        </row>
        <row r="56718">
          <cell r="C56718" t="str">
            <v>81300</v>
          </cell>
          <cell r="D56718" t="str">
            <v>Fortul</v>
          </cell>
        </row>
        <row r="56719">
          <cell r="C56719" t="str">
            <v>81300</v>
          </cell>
          <cell r="D56719" t="str">
            <v>Fortul</v>
          </cell>
        </row>
        <row r="56720">
          <cell r="C56720" t="str">
            <v>81300</v>
          </cell>
          <cell r="D56720" t="str">
            <v>Fortul</v>
          </cell>
        </row>
        <row r="56721">
          <cell r="C56721" t="str">
            <v>81300</v>
          </cell>
          <cell r="D56721" t="str">
            <v>Fortul</v>
          </cell>
        </row>
        <row r="56722">
          <cell r="C56722" t="str">
            <v>81300</v>
          </cell>
          <cell r="D56722" t="str">
            <v>Fortul</v>
          </cell>
        </row>
        <row r="56723">
          <cell r="C56723" t="str">
            <v>81300</v>
          </cell>
          <cell r="D56723" t="str">
            <v>Fortul</v>
          </cell>
        </row>
        <row r="56724">
          <cell r="C56724" t="str">
            <v>81300</v>
          </cell>
          <cell r="D56724" t="str">
            <v>Fortul</v>
          </cell>
        </row>
        <row r="56725">
          <cell r="C56725" t="str">
            <v>81300</v>
          </cell>
          <cell r="D56725" t="str">
            <v>Fortul</v>
          </cell>
        </row>
        <row r="56726">
          <cell r="C56726" t="str">
            <v>81300</v>
          </cell>
          <cell r="D56726" t="str">
            <v>Fortul</v>
          </cell>
        </row>
        <row r="56727">
          <cell r="C56727" t="str">
            <v>81300</v>
          </cell>
          <cell r="D56727" t="str">
            <v>Fortul</v>
          </cell>
        </row>
        <row r="56728">
          <cell r="C56728" t="str">
            <v>81300</v>
          </cell>
          <cell r="D56728" t="str">
            <v>Fortul</v>
          </cell>
        </row>
        <row r="56729">
          <cell r="C56729" t="str">
            <v>81300</v>
          </cell>
          <cell r="D56729" t="str">
            <v>Fortul</v>
          </cell>
        </row>
        <row r="56730">
          <cell r="C56730" t="str">
            <v>81300</v>
          </cell>
          <cell r="D56730" t="str">
            <v>Fortul</v>
          </cell>
        </row>
        <row r="56731">
          <cell r="C56731" t="str">
            <v>81300</v>
          </cell>
          <cell r="D56731" t="str">
            <v>Fortul</v>
          </cell>
        </row>
        <row r="56732">
          <cell r="C56732" t="str">
            <v>81300</v>
          </cell>
          <cell r="D56732" t="str">
            <v>Fortul</v>
          </cell>
        </row>
        <row r="56733">
          <cell r="C56733" t="str">
            <v>81300</v>
          </cell>
          <cell r="D56733" t="str">
            <v>Fortul</v>
          </cell>
        </row>
        <row r="56734">
          <cell r="C56734" t="str">
            <v>81300</v>
          </cell>
          <cell r="D56734" t="str">
            <v>Fortul</v>
          </cell>
        </row>
        <row r="56735">
          <cell r="C56735" t="str">
            <v>81300</v>
          </cell>
          <cell r="D56735" t="str">
            <v>Fortul</v>
          </cell>
        </row>
        <row r="56736">
          <cell r="C56736" t="str">
            <v>81300</v>
          </cell>
          <cell r="D56736" t="str">
            <v>Fortul</v>
          </cell>
        </row>
        <row r="56737">
          <cell r="C56737" t="str">
            <v>81300</v>
          </cell>
          <cell r="D56737" t="str">
            <v>Fortul</v>
          </cell>
        </row>
        <row r="56738">
          <cell r="C56738" t="str">
            <v>81300</v>
          </cell>
          <cell r="D56738" t="str">
            <v>Fortul</v>
          </cell>
        </row>
        <row r="56739">
          <cell r="C56739" t="str">
            <v>81300</v>
          </cell>
          <cell r="D56739" t="str">
            <v>Fortul</v>
          </cell>
        </row>
        <row r="56740">
          <cell r="C56740" t="str">
            <v>81300</v>
          </cell>
          <cell r="D56740" t="str">
            <v>Fortul</v>
          </cell>
        </row>
        <row r="56741">
          <cell r="C56741" t="str">
            <v>81300</v>
          </cell>
          <cell r="D56741" t="str">
            <v>Fortul</v>
          </cell>
        </row>
        <row r="56742">
          <cell r="C56742" t="str">
            <v>81300</v>
          </cell>
          <cell r="D56742" t="str">
            <v>Fortul</v>
          </cell>
        </row>
        <row r="56743">
          <cell r="C56743" t="str">
            <v>81300</v>
          </cell>
          <cell r="D56743" t="str">
            <v>Fortul</v>
          </cell>
        </row>
        <row r="56744">
          <cell r="C56744" t="str">
            <v>81300</v>
          </cell>
          <cell r="D56744" t="str">
            <v>Fortul</v>
          </cell>
        </row>
        <row r="56745">
          <cell r="C56745" t="str">
            <v>81300</v>
          </cell>
          <cell r="D56745" t="str">
            <v>Fortul</v>
          </cell>
        </row>
        <row r="56746">
          <cell r="C56746" t="str">
            <v>81300</v>
          </cell>
          <cell r="D56746" t="str">
            <v>Fortul</v>
          </cell>
        </row>
        <row r="56747">
          <cell r="C56747" t="str">
            <v>81300</v>
          </cell>
          <cell r="D56747" t="str">
            <v>Fortul</v>
          </cell>
        </row>
        <row r="56748">
          <cell r="C56748" t="str">
            <v>81300</v>
          </cell>
          <cell r="D56748" t="str">
            <v>Fortul</v>
          </cell>
        </row>
        <row r="56749">
          <cell r="C56749" t="str">
            <v>81300</v>
          </cell>
          <cell r="D56749" t="str">
            <v>Fortul</v>
          </cell>
        </row>
        <row r="56750">
          <cell r="C56750" t="str">
            <v>81300</v>
          </cell>
          <cell r="D56750" t="str">
            <v>Fortul</v>
          </cell>
        </row>
        <row r="56751">
          <cell r="C56751" t="str">
            <v>81300</v>
          </cell>
          <cell r="D56751" t="str">
            <v>Fortul</v>
          </cell>
        </row>
        <row r="56752">
          <cell r="C56752" t="str">
            <v>81300</v>
          </cell>
          <cell r="D56752" t="str">
            <v>Fortul</v>
          </cell>
        </row>
        <row r="56753">
          <cell r="C56753" t="str">
            <v>81300</v>
          </cell>
          <cell r="D56753" t="str">
            <v>Fortul</v>
          </cell>
        </row>
        <row r="56754">
          <cell r="C56754" t="str">
            <v>81300</v>
          </cell>
          <cell r="D56754" t="str">
            <v>Fortul</v>
          </cell>
        </row>
        <row r="56755">
          <cell r="C56755" t="str">
            <v>81300</v>
          </cell>
          <cell r="D56755" t="str">
            <v>Fortul</v>
          </cell>
        </row>
        <row r="56756">
          <cell r="C56756" t="str">
            <v>81300</v>
          </cell>
          <cell r="D56756" t="str">
            <v>Fortul</v>
          </cell>
        </row>
        <row r="56757">
          <cell r="C56757" t="str">
            <v>81300</v>
          </cell>
          <cell r="D56757" t="str">
            <v>Fortul</v>
          </cell>
        </row>
        <row r="56758">
          <cell r="C56758" t="str">
            <v>81300</v>
          </cell>
          <cell r="D56758" t="str">
            <v>Fortul</v>
          </cell>
        </row>
        <row r="56759">
          <cell r="C56759" t="str">
            <v>81300</v>
          </cell>
          <cell r="D56759" t="str">
            <v>Fortul</v>
          </cell>
        </row>
        <row r="56760">
          <cell r="C56760" t="str">
            <v>81300</v>
          </cell>
          <cell r="D56760" t="str">
            <v>Fortul</v>
          </cell>
        </row>
        <row r="56761">
          <cell r="C56761" t="str">
            <v>81300</v>
          </cell>
          <cell r="D56761" t="str">
            <v>Fortul</v>
          </cell>
        </row>
        <row r="56762">
          <cell r="C56762" t="str">
            <v>81300</v>
          </cell>
          <cell r="D56762" t="str">
            <v>Fortul</v>
          </cell>
        </row>
        <row r="56763">
          <cell r="C56763" t="str">
            <v>81300</v>
          </cell>
          <cell r="D56763" t="str">
            <v>Fortul</v>
          </cell>
        </row>
        <row r="56764">
          <cell r="C56764" t="str">
            <v>81300</v>
          </cell>
          <cell r="D56764" t="str">
            <v>Fortul</v>
          </cell>
        </row>
        <row r="56765">
          <cell r="C56765" t="str">
            <v>81300</v>
          </cell>
          <cell r="D56765" t="str">
            <v>Fortul</v>
          </cell>
        </row>
        <row r="56766">
          <cell r="C56766" t="str">
            <v>81300</v>
          </cell>
          <cell r="D56766" t="str">
            <v>Fortul</v>
          </cell>
        </row>
        <row r="56767">
          <cell r="C56767" t="str">
            <v>81591</v>
          </cell>
          <cell r="D56767" t="str">
            <v>Puerto Rondón</v>
          </cell>
        </row>
        <row r="56768">
          <cell r="C56768" t="str">
            <v>81591</v>
          </cell>
          <cell r="D56768" t="str">
            <v>Puerto Rondón</v>
          </cell>
        </row>
        <row r="56769">
          <cell r="C56769" t="str">
            <v>81591</v>
          </cell>
          <cell r="D56769" t="str">
            <v>Puerto Rondón</v>
          </cell>
        </row>
        <row r="56770">
          <cell r="C56770" t="str">
            <v>81591</v>
          </cell>
          <cell r="D56770" t="str">
            <v>Puerto Rondón</v>
          </cell>
        </row>
        <row r="56771">
          <cell r="C56771" t="str">
            <v>81591</v>
          </cell>
          <cell r="D56771" t="str">
            <v>Puerto Rondón</v>
          </cell>
        </row>
        <row r="56772">
          <cell r="C56772" t="str">
            <v>81591</v>
          </cell>
          <cell r="D56772" t="str">
            <v>Puerto Rondón</v>
          </cell>
        </row>
        <row r="56773">
          <cell r="C56773" t="str">
            <v>81591</v>
          </cell>
          <cell r="D56773" t="str">
            <v>Puerto Rondón</v>
          </cell>
        </row>
        <row r="56774">
          <cell r="C56774" t="str">
            <v>81591</v>
          </cell>
          <cell r="D56774" t="str">
            <v>Puerto Rondón</v>
          </cell>
        </row>
        <row r="56775">
          <cell r="C56775" t="str">
            <v>81591</v>
          </cell>
          <cell r="D56775" t="str">
            <v>Puerto Rondón</v>
          </cell>
        </row>
        <row r="56776">
          <cell r="C56776" t="str">
            <v>81591</v>
          </cell>
          <cell r="D56776" t="str">
            <v>Puerto Rondón</v>
          </cell>
        </row>
        <row r="56777">
          <cell r="C56777" t="str">
            <v>81591</v>
          </cell>
          <cell r="D56777" t="str">
            <v>Puerto Rondón</v>
          </cell>
        </row>
        <row r="56778">
          <cell r="C56778" t="str">
            <v>81591</v>
          </cell>
          <cell r="D56778" t="str">
            <v>Puerto Rondón</v>
          </cell>
        </row>
        <row r="56779">
          <cell r="C56779" t="str">
            <v>81591</v>
          </cell>
          <cell r="D56779" t="str">
            <v>Puerto Rondón</v>
          </cell>
        </row>
        <row r="56780">
          <cell r="C56780" t="str">
            <v>81591</v>
          </cell>
          <cell r="D56780" t="str">
            <v>Puerto Rondón</v>
          </cell>
        </row>
        <row r="56781">
          <cell r="C56781" t="str">
            <v>81591</v>
          </cell>
          <cell r="D56781" t="str">
            <v>Puerto Rondón</v>
          </cell>
        </row>
        <row r="56782">
          <cell r="C56782" t="str">
            <v>81591</v>
          </cell>
          <cell r="D56782" t="str">
            <v>Puerto Rondón</v>
          </cell>
        </row>
        <row r="56783">
          <cell r="C56783" t="str">
            <v>81591</v>
          </cell>
          <cell r="D56783" t="str">
            <v>Puerto Rondón</v>
          </cell>
        </row>
        <row r="56784">
          <cell r="C56784" t="str">
            <v>81591</v>
          </cell>
          <cell r="D56784" t="str">
            <v>Puerto Rondón</v>
          </cell>
        </row>
        <row r="56785">
          <cell r="C56785" t="str">
            <v>81591</v>
          </cell>
          <cell r="D56785" t="str">
            <v>Puerto Rondón</v>
          </cell>
        </row>
        <row r="56786">
          <cell r="C56786" t="str">
            <v>81591</v>
          </cell>
          <cell r="D56786" t="str">
            <v>Puerto Rondón</v>
          </cell>
        </row>
        <row r="56787">
          <cell r="C56787" t="str">
            <v>81591</v>
          </cell>
          <cell r="D56787" t="str">
            <v>Puerto Rondón</v>
          </cell>
        </row>
        <row r="56788">
          <cell r="C56788" t="str">
            <v>81591</v>
          </cell>
          <cell r="D56788" t="str">
            <v>Puerto Rondón</v>
          </cell>
        </row>
        <row r="56789">
          <cell r="C56789" t="str">
            <v>81591</v>
          </cell>
          <cell r="D56789" t="str">
            <v>Puerto Rondón</v>
          </cell>
        </row>
        <row r="56790">
          <cell r="C56790" t="str">
            <v>81591</v>
          </cell>
          <cell r="D56790" t="str">
            <v>Puerto Rondón</v>
          </cell>
        </row>
        <row r="56791">
          <cell r="C56791" t="str">
            <v>81591</v>
          </cell>
          <cell r="D56791" t="str">
            <v>Puerto Rondón</v>
          </cell>
        </row>
        <row r="56792">
          <cell r="C56792" t="str">
            <v>81591</v>
          </cell>
          <cell r="D56792" t="str">
            <v>Puerto Rondón</v>
          </cell>
        </row>
        <row r="56793">
          <cell r="C56793" t="str">
            <v>81591</v>
          </cell>
          <cell r="D56793" t="str">
            <v>Puerto Rondón</v>
          </cell>
        </row>
        <row r="56794">
          <cell r="C56794" t="str">
            <v>81591</v>
          </cell>
          <cell r="D56794" t="str">
            <v>Puerto Rondón</v>
          </cell>
        </row>
        <row r="56795">
          <cell r="C56795" t="str">
            <v>81591</v>
          </cell>
          <cell r="D56795" t="str">
            <v>Puerto Rondón</v>
          </cell>
        </row>
        <row r="56796">
          <cell r="C56796" t="str">
            <v>81591</v>
          </cell>
          <cell r="D56796" t="str">
            <v>Puerto Rondón</v>
          </cell>
        </row>
        <row r="56797">
          <cell r="C56797" t="str">
            <v>81591</v>
          </cell>
          <cell r="D56797" t="str">
            <v>Puerto Rondón</v>
          </cell>
        </row>
        <row r="56798">
          <cell r="C56798" t="str">
            <v>81591</v>
          </cell>
          <cell r="D56798" t="str">
            <v>Puerto Rondón</v>
          </cell>
        </row>
        <row r="56799">
          <cell r="C56799" t="str">
            <v>81591</v>
          </cell>
          <cell r="D56799" t="str">
            <v>Puerto Rondón</v>
          </cell>
        </row>
        <row r="56800">
          <cell r="C56800" t="str">
            <v>81591</v>
          </cell>
          <cell r="D56800" t="str">
            <v>Puerto Rondón</v>
          </cell>
        </row>
        <row r="56801">
          <cell r="C56801" t="str">
            <v>81591</v>
          </cell>
          <cell r="D56801" t="str">
            <v>Puerto Rondón</v>
          </cell>
        </row>
        <row r="56802">
          <cell r="C56802" t="str">
            <v>81591</v>
          </cell>
          <cell r="D56802" t="str">
            <v>Puerto Rondón</v>
          </cell>
        </row>
        <row r="56803">
          <cell r="C56803" t="str">
            <v>81591</v>
          </cell>
          <cell r="D56803" t="str">
            <v>Puerto Rondón</v>
          </cell>
        </row>
        <row r="56804">
          <cell r="C56804" t="str">
            <v>81591</v>
          </cell>
          <cell r="D56804" t="str">
            <v>Puerto Rondón</v>
          </cell>
        </row>
        <row r="56805">
          <cell r="C56805" t="str">
            <v>81591</v>
          </cell>
          <cell r="D56805" t="str">
            <v>Puerto Rondón</v>
          </cell>
        </row>
        <row r="56806">
          <cell r="C56806" t="str">
            <v>81591</v>
          </cell>
          <cell r="D56806" t="str">
            <v>Puerto Rondón</v>
          </cell>
        </row>
        <row r="56807">
          <cell r="C56807" t="str">
            <v>81591</v>
          </cell>
          <cell r="D56807" t="str">
            <v>Puerto Rondón</v>
          </cell>
        </row>
        <row r="56808">
          <cell r="C56808" t="str">
            <v>81591</v>
          </cell>
          <cell r="D56808" t="str">
            <v>Puerto Rondón</v>
          </cell>
        </row>
        <row r="56809">
          <cell r="C56809" t="str">
            <v>81591</v>
          </cell>
          <cell r="D56809" t="str">
            <v>Puerto Rondón</v>
          </cell>
        </row>
        <row r="56810">
          <cell r="C56810" t="str">
            <v>81591</v>
          </cell>
          <cell r="D56810" t="str">
            <v>Puerto Rondón</v>
          </cell>
        </row>
        <row r="56811">
          <cell r="C56811" t="str">
            <v>81591</v>
          </cell>
          <cell r="D56811" t="str">
            <v>Puerto Rondón</v>
          </cell>
        </row>
        <row r="56812">
          <cell r="C56812" t="str">
            <v>81591</v>
          </cell>
          <cell r="D56812" t="str">
            <v>Puerto Rondón</v>
          </cell>
        </row>
        <row r="56813">
          <cell r="C56813" t="str">
            <v>81591</v>
          </cell>
          <cell r="D56813" t="str">
            <v>Puerto Rondón</v>
          </cell>
        </row>
        <row r="56814">
          <cell r="C56814" t="str">
            <v>81591</v>
          </cell>
          <cell r="D56814" t="str">
            <v>Puerto Rondón</v>
          </cell>
        </row>
        <row r="56815">
          <cell r="C56815" t="str">
            <v>81591</v>
          </cell>
          <cell r="D56815" t="str">
            <v>Puerto Rondón</v>
          </cell>
        </row>
        <row r="56816">
          <cell r="C56816" t="str">
            <v>81591</v>
          </cell>
          <cell r="D56816" t="str">
            <v>Puerto Rondón</v>
          </cell>
        </row>
        <row r="56817">
          <cell r="C56817" t="str">
            <v>81591</v>
          </cell>
          <cell r="D56817" t="str">
            <v>Puerto Rondón</v>
          </cell>
        </row>
        <row r="56818">
          <cell r="C56818" t="str">
            <v>81591</v>
          </cell>
          <cell r="D56818" t="str">
            <v>Puerto Rondón</v>
          </cell>
        </row>
        <row r="56819">
          <cell r="C56819" t="str">
            <v>81591</v>
          </cell>
          <cell r="D56819" t="str">
            <v>Puerto Rondón</v>
          </cell>
        </row>
        <row r="56820">
          <cell r="C56820" t="str">
            <v>81591</v>
          </cell>
          <cell r="D56820" t="str">
            <v>Puerto Rondón</v>
          </cell>
        </row>
        <row r="56821">
          <cell r="C56821" t="str">
            <v>81736</v>
          </cell>
          <cell r="D56821" t="str">
            <v>Saravena</v>
          </cell>
        </row>
        <row r="56822">
          <cell r="C56822" t="str">
            <v>81736</v>
          </cell>
          <cell r="D56822" t="str">
            <v>Saravena</v>
          </cell>
        </row>
        <row r="56823">
          <cell r="C56823" t="str">
            <v>81736</v>
          </cell>
          <cell r="D56823" t="str">
            <v>Saravena</v>
          </cell>
        </row>
        <row r="56824">
          <cell r="C56824" t="str">
            <v>81736</v>
          </cell>
          <cell r="D56824" t="str">
            <v>Saravena</v>
          </cell>
        </row>
        <row r="56825">
          <cell r="C56825" t="str">
            <v>81736</v>
          </cell>
          <cell r="D56825" t="str">
            <v>Saravena</v>
          </cell>
        </row>
        <row r="56826">
          <cell r="C56826" t="str">
            <v>81736</v>
          </cell>
          <cell r="D56826" t="str">
            <v>Saravena</v>
          </cell>
        </row>
        <row r="56827">
          <cell r="C56827" t="str">
            <v>81736</v>
          </cell>
          <cell r="D56827" t="str">
            <v>Saravena</v>
          </cell>
        </row>
        <row r="56828">
          <cell r="C56828" t="str">
            <v>81736</v>
          </cell>
          <cell r="D56828" t="str">
            <v>Saravena</v>
          </cell>
        </row>
        <row r="56829">
          <cell r="C56829" t="str">
            <v>81736</v>
          </cell>
          <cell r="D56829" t="str">
            <v>Saravena</v>
          </cell>
        </row>
        <row r="56830">
          <cell r="C56830" t="str">
            <v>81736</v>
          </cell>
          <cell r="D56830" t="str">
            <v>Saravena</v>
          </cell>
        </row>
        <row r="56831">
          <cell r="C56831" t="str">
            <v>81736</v>
          </cell>
          <cell r="D56831" t="str">
            <v>Saravena</v>
          </cell>
        </row>
        <row r="56832">
          <cell r="C56832" t="str">
            <v>81736</v>
          </cell>
          <cell r="D56832" t="str">
            <v>Saravena</v>
          </cell>
        </row>
        <row r="56833">
          <cell r="C56833" t="str">
            <v>81736</v>
          </cell>
          <cell r="D56833" t="str">
            <v>Saravena</v>
          </cell>
        </row>
        <row r="56834">
          <cell r="C56834" t="str">
            <v>81736</v>
          </cell>
          <cell r="D56834" t="str">
            <v>Saravena</v>
          </cell>
        </row>
        <row r="56835">
          <cell r="C56835" t="str">
            <v>81736</v>
          </cell>
          <cell r="D56835" t="str">
            <v>Saravena</v>
          </cell>
        </row>
        <row r="56836">
          <cell r="C56836" t="str">
            <v>81736</v>
          </cell>
          <cell r="D56836" t="str">
            <v>Saravena</v>
          </cell>
        </row>
        <row r="56837">
          <cell r="C56837" t="str">
            <v>81736</v>
          </cell>
          <cell r="D56837" t="str">
            <v>Saravena</v>
          </cell>
        </row>
        <row r="56838">
          <cell r="C56838" t="str">
            <v>81736</v>
          </cell>
          <cell r="D56838" t="str">
            <v>Saravena</v>
          </cell>
        </row>
        <row r="56839">
          <cell r="C56839" t="str">
            <v>81736</v>
          </cell>
          <cell r="D56839" t="str">
            <v>Saravena</v>
          </cell>
        </row>
        <row r="56840">
          <cell r="C56840" t="str">
            <v>81736</v>
          </cell>
          <cell r="D56840" t="str">
            <v>Saravena</v>
          </cell>
        </row>
        <row r="56841">
          <cell r="C56841" t="str">
            <v>81736</v>
          </cell>
          <cell r="D56841" t="str">
            <v>Saravena</v>
          </cell>
        </row>
        <row r="56842">
          <cell r="C56842" t="str">
            <v>81736</v>
          </cell>
          <cell r="D56842" t="str">
            <v>Saravena</v>
          </cell>
        </row>
        <row r="56843">
          <cell r="C56843" t="str">
            <v>81736</v>
          </cell>
          <cell r="D56843" t="str">
            <v>Saravena</v>
          </cell>
        </row>
        <row r="56844">
          <cell r="C56844" t="str">
            <v>81736</v>
          </cell>
          <cell r="D56844" t="str">
            <v>Saravena</v>
          </cell>
        </row>
        <row r="56845">
          <cell r="C56845" t="str">
            <v>81736</v>
          </cell>
          <cell r="D56845" t="str">
            <v>Saravena</v>
          </cell>
        </row>
        <row r="56846">
          <cell r="C56846" t="str">
            <v>81736</v>
          </cell>
          <cell r="D56846" t="str">
            <v>Saravena</v>
          </cell>
        </row>
        <row r="56847">
          <cell r="C56847" t="str">
            <v>81736</v>
          </cell>
          <cell r="D56847" t="str">
            <v>Saravena</v>
          </cell>
        </row>
        <row r="56848">
          <cell r="C56848" t="str">
            <v>81736</v>
          </cell>
          <cell r="D56848" t="str">
            <v>Saravena</v>
          </cell>
        </row>
        <row r="56849">
          <cell r="C56849" t="str">
            <v>81736</v>
          </cell>
          <cell r="D56849" t="str">
            <v>Saravena</v>
          </cell>
        </row>
        <row r="56850">
          <cell r="C56850" t="str">
            <v>81736</v>
          </cell>
          <cell r="D56850" t="str">
            <v>Saravena</v>
          </cell>
        </row>
        <row r="56851">
          <cell r="C56851" t="str">
            <v>81736</v>
          </cell>
          <cell r="D56851" t="str">
            <v>Saravena</v>
          </cell>
        </row>
        <row r="56852">
          <cell r="C56852" t="str">
            <v>81736</v>
          </cell>
          <cell r="D56852" t="str">
            <v>Saravena</v>
          </cell>
        </row>
        <row r="56853">
          <cell r="C56853" t="str">
            <v>81736</v>
          </cell>
          <cell r="D56853" t="str">
            <v>Saravena</v>
          </cell>
        </row>
        <row r="56854">
          <cell r="C56854" t="str">
            <v>81736</v>
          </cell>
          <cell r="D56854" t="str">
            <v>Saravena</v>
          </cell>
        </row>
        <row r="56855">
          <cell r="C56855" t="str">
            <v>81736</v>
          </cell>
          <cell r="D56855" t="str">
            <v>Saravena</v>
          </cell>
        </row>
        <row r="56856">
          <cell r="C56856" t="str">
            <v>81736</v>
          </cell>
          <cell r="D56856" t="str">
            <v>Saravena</v>
          </cell>
        </row>
        <row r="56857">
          <cell r="C56857" t="str">
            <v>81736</v>
          </cell>
          <cell r="D56857" t="str">
            <v>Saravena</v>
          </cell>
        </row>
        <row r="56858">
          <cell r="C56858" t="str">
            <v>81736</v>
          </cell>
          <cell r="D56858" t="str">
            <v>Saravena</v>
          </cell>
        </row>
        <row r="56859">
          <cell r="C56859" t="str">
            <v>81736</v>
          </cell>
          <cell r="D56859" t="str">
            <v>Saravena</v>
          </cell>
        </row>
        <row r="56860">
          <cell r="C56860" t="str">
            <v>81736</v>
          </cell>
          <cell r="D56860" t="str">
            <v>Saravena</v>
          </cell>
        </row>
        <row r="56861">
          <cell r="C56861" t="str">
            <v>81736</v>
          </cell>
          <cell r="D56861" t="str">
            <v>Saravena</v>
          </cell>
        </row>
        <row r="56862">
          <cell r="C56862" t="str">
            <v>81736</v>
          </cell>
          <cell r="D56862" t="str">
            <v>Saravena</v>
          </cell>
        </row>
        <row r="56863">
          <cell r="C56863" t="str">
            <v>81736</v>
          </cell>
          <cell r="D56863" t="str">
            <v>Saravena</v>
          </cell>
        </row>
        <row r="56864">
          <cell r="C56864" t="str">
            <v>81736</v>
          </cell>
          <cell r="D56864" t="str">
            <v>Saravena</v>
          </cell>
        </row>
        <row r="56865">
          <cell r="C56865" t="str">
            <v>81736</v>
          </cell>
          <cell r="D56865" t="str">
            <v>Saravena</v>
          </cell>
        </row>
        <row r="56866">
          <cell r="C56866" t="str">
            <v>81736</v>
          </cell>
          <cell r="D56866" t="str">
            <v>Saravena</v>
          </cell>
        </row>
        <row r="56867">
          <cell r="C56867" t="str">
            <v>81736</v>
          </cell>
          <cell r="D56867" t="str">
            <v>Saravena</v>
          </cell>
        </row>
        <row r="56868">
          <cell r="C56868" t="str">
            <v>81736</v>
          </cell>
          <cell r="D56868" t="str">
            <v>Saravena</v>
          </cell>
        </row>
        <row r="56869">
          <cell r="C56869" t="str">
            <v>81736</v>
          </cell>
          <cell r="D56869" t="str">
            <v>Saravena</v>
          </cell>
        </row>
        <row r="56870">
          <cell r="C56870" t="str">
            <v>81736</v>
          </cell>
          <cell r="D56870" t="str">
            <v>Saravena</v>
          </cell>
        </row>
        <row r="56871">
          <cell r="C56871" t="str">
            <v>81736</v>
          </cell>
          <cell r="D56871" t="str">
            <v>Saravena</v>
          </cell>
        </row>
        <row r="56872">
          <cell r="C56872" t="str">
            <v>81736</v>
          </cell>
          <cell r="D56872" t="str">
            <v>Saravena</v>
          </cell>
        </row>
        <row r="56873">
          <cell r="C56873" t="str">
            <v>81736</v>
          </cell>
          <cell r="D56873" t="str">
            <v>Saravena</v>
          </cell>
        </row>
        <row r="56874">
          <cell r="C56874" t="str">
            <v>81736</v>
          </cell>
          <cell r="D56874" t="str">
            <v>Saravena</v>
          </cell>
        </row>
        <row r="56875">
          <cell r="C56875" t="str">
            <v>81794</v>
          </cell>
          <cell r="D56875" t="str">
            <v>Tame</v>
          </cell>
        </row>
        <row r="56876">
          <cell r="C56876" t="str">
            <v>81794</v>
          </cell>
          <cell r="D56876" t="str">
            <v>Tame</v>
          </cell>
        </row>
        <row r="56877">
          <cell r="C56877" t="str">
            <v>81794</v>
          </cell>
          <cell r="D56877" t="str">
            <v>Tame</v>
          </cell>
        </row>
        <row r="56878">
          <cell r="C56878" t="str">
            <v>81794</v>
          </cell>
          <cell r="D56878" t="str">
            <v>Tame</v>
          </cell>
        </row>
        <row r="56879">
          <cell r="C56879" t="str">
            <v>81794</v>
          </cell>
          <cell r="D56879" t="str">
            <v>Tame</v>
          </cell>
        </row>
        <row r="56880">
          <cell r="C56880" t="str">
            <v>81794</v>
          </cell>
          <cell r="D56880" t="str">
            <v>Tame</v>
          </cell>
        </row>
        <row r="56881">
          <cell r="C56881" t="str">
            <v>81794</v>
          </cell>
          <cell r="D56881" t="str">
            <v>Tame</v>
          </cell>
        </row>
        <row r="56882">
          <cell r="C56882" t="str">
            <v>81794</v>
          </cell>
          <cell r="D56882" t="str">
            <v>Tame</v>
          </cell>
        </row>
        <row r="56883">
          <cell r="C56883" t="str">
            <v>81794</v>
          </cell>
          <cell r="D56883" t="str">
            <v>Tame</v>
          </cell>
        </row>
        <row r="56884">
          <cell r="C56884" t="str">
            <v>81794</v>
          </cell>
          <cell r="D56884" t="str">
            <v>Tame</v>
          </cell>
        </row>
        <row r="56885">
          <cell r="C56885" t="str">
            <v>81794</v>
          </cell>
          <cell r="D56885" t="str">
            <v>Tame</v>
          </cell>
        </row>
        <row r="56886">
          <cell r="C56886" t="str">
            <v>81794</v>
          </cell>
          <cell r="D56886" t="str">
            <v>Tame</v>
          </cell>
        </row>
        <row r="56887">
          <cell r="C56887" t="str">
            <v>81794</v>
          </cell>
          <cell r="D56887" t="str">
            <v>Tame</v>
          </cell>
        </row>
        <row r="56888">
          <cell r="C56888" t="str">
            <v>81794</v>
          </cell>
          <cell r="D56888" t="str">
            <v>Tame</v>
          </cell>
        </row>
        <row r="56889">
          <cell r="C56889" t="str">
            <v>81794</v>
          </cell>
          <cell r="D56889" t="str">
            <v>Tame</v>
          </cell>
        </row>
        <row r="56890">
          <cell r="C56890" t="str">
            <v>81794</v>
          </cell>
          <cell r="D56890" t="str">
            <v>Tame</v>
          </cell>
        </row>
        <row r="56891">
          <cell r="C56891" t="str">
            <v>81794</v>
          </cell>
          <cell r="D56891" t="str">
            <v>Tame</v>
          </cell>
        </row>
        <row r="56892">
          <cell r="C56892" t="str">
            <v>81794</v>
          </cell>
          <cell r="D56892" t="str">
            <v>Tame</v>
          </cell>
        </row>
        <row r="56893">
          <cell r="C56893" t="str">
            <v>81794</v>
          </cell>
          <cell r="D56893" t="str">
            <v>Tame</v>
          </cell>
        </row>
        <row r="56894">
          <cell r="C56894" t="str">
            <v>81794</v>
          </cell>
          <cell r="D56894" t="str">
            <v>Tame</v>
          </cell>
        </row>
        <row r="56895">
          <cell r="C56895" t="str">
            <v>81794</v>
          </cell>
          <cell r="D56895" t="str">
            <v>Tame</v>
          </cell>
        </row>
        <row r="56896">
          <cell r="C56896" t="str">
            <v>81794</v>
          </cell>
          <cell r="D56896" t="str">
            <v>Tame</v>
          </cell>
        </row>
        <row r="56897">
          <cell r="C56897" t="str">
            <v>81794</v>
          </cell>
          <cell r="D56897" t="str">
            <v>Tame</v>
          </cell>
        </row>
        <row r="56898">
          <cell r="C56898" t="str">
            <v>81794</v>
          </cell>
          <cell r="D56898" t="str">
            <v>Tame</v>
          </cell>
        </row>
        <row r="56899">
          <cell r="C56899" t="str">
            <v>81794</v>
          </cell>
          <cell r="D56899" t="str">
            <v>Tame</v>
          </cell>
        </row>
        <row r="56900">
          <cell r="C56900" t="str">
            <v>81794</v>
          </cell>
          <cell r="D56900" t="str">
            <v>Tame</v>
          </cell>
        </row>
        <row r="56901">
          <cell r="C56901" t="str">
            <v>81794</v>
          </cell>
          <cell r="D56901" t="str">
            <v>Tame</v>
          </cell>
        </row>
        <row r="56902">
          <cell r="C56902" t="str">
            <v>81794</v>
          </cell>
          <cell r="D56902" t="str">
            <v>Tame</v>
          </cell>
        </row>
        <row r="56903">
          <cell r="C56903" t="str">
            <v>81794</v>
          </cell>
          <cell r="D56903" t="str">
            <v>Tame</v>
          </cell>
        </row>
        <row r="56904">
          <cell r="C56904" t="str">
            <v>81794</v>
          </cell>
          <cell r="D56904" t="str">
            <v>Tame</v>
          </cell>
        </row>
        <row r="56905">
          <cell r="C56905" t="str">
            <v>81794</v>
          </cell>
          <cell r="D56905" t="str">
            <v>Tame</v>
          </cell>
        </row>
        <row r="56906">
          <cell r="C56906" t="str">
            <v>81794</v>
          </cell>
          <cell r="D56906" t="str">
            <v>Tame</v>
          </cell>
        </row>
        <row r="56907">
          <cell r="C56907" t="str">
            <v>81794</v>
          </cell>
          <cell r="D56907" t="str">
            <v>Tame</v>
          </cell>
        </row>
        <row r="56908">
          <cell r="C56908" t="str">
            <v>81794</v>
          </cell>
          <cell r="D56908" t="str">
            <v>Tame</v>
          </cell>
        </row>
        <row r="56909">
          <cell r="C56909" t="str">
            <v>81794</v>
          </cell>
          <cell r="D56909" t="str">
            <v>Tame</v>
          </cell>
        </row>
        <row r="56910">
          <cell r="C56910" t="str">
            <v>81794</v>
          </cell>
          <cell r="D56910" t="str">
            <v>Tame</v>
          </cell>
        </row>
        <row r="56911">
          <cell r="C56911" t="str">
            <v>81794</v>
          </cell>
          <cell r="D56911" t="str">
            <v>Tame</v>
          </cell>
        </row>
        <row r="56912">
          <cell r="C56912" t="str">
            <v>81794</v>
          </cell>
          <cell r="D56912" t="str">
            <v>Tame</v>
          </cell>
        </row>
        <row r="56913">
          <cell r="C56913" t="str">
            <v>81794</v>
          </cell>
          <cell r="D56913" t="str">
            <v>Tame</v>
          </cell>
        </row>
        <row r="56914">
          <cell r="C56914" t="str">
            <v>81794</v>
          </cell>
          <cell r="D56914" t="str">
            <v>Tame</v>
          </cell>
        </row>
        <row r="56915">
          <cell r="C56915" t="str">
            <v>81794</v>
          </cell>
          <cell r="D56915" t="str">
            <v>Tame</v>
          </cell>
        </row>
        <row r="56916">
          <cell r="C56916" t="str">
            <v>81794</v>
          </cell>
          <cell r="D56916" t="str">
            <v>Tame</v>
          </cell>
        </row>
        <row r="56917">
          <cell r="C56917" t="str">
            <v>81794</v>
          </cell>
          <cell r="D56917" t="str">
            <v>Tame</v>
          </cell>
        </row>
        <row r="56918">
          <cell r="C56918" t="str">
            <v>81794</v>
          </cell>
          <cell r="D56918" t="str">
            <v>Tame</v>
          </cell>
        </row>
        <row r="56919">
          <cell r="C56919" t="str">
            <v>81794</v>
          </cell>
          <cell r="D56919" t="str">
            <v>Tame</v>
          </cell>
        </row>
        <row r="56920">
          <cell r="C56920" t="str">
            <v>81794</v>
          </cell>
          <cell r="D56920" t="str">
            <v>Tame</v>
          </cell>
        </row>
        <row r="56921">
          <cell r="C56921" t="str">
            <v>81794</v>
          </cell>
          <cell r="D56921" t="str">
            <v>Tame</v>
          </cell>
        </row>
        <row r="56922">
          <cell r="C56922" t="str">
            <v>81794</v>
          </cell>
          <cell r="D56922" t="str">
            <v>Tame</v>
          </cell>
        </row>
        <row r="56923">
          <cell r="C56923" t="str">
            <v>81794</v>
          </cell>
          <cell r="D56923" t="str">
            <v>Tame</v>
          </cell>
        </row>
        <row r="56924">
          <cell r="C56924" t="str">
            <v>81794</v>
          </cell>
          <cell r="D56924" t="str">
            <v>Tame</v>
          </cell>
        </row>
        <row r="56925">
          <cell r="C56925" t="str">
            <v>81794</v>
          </cell>
          <cell r="D56925" t="str">
            <v>Tame</v>
          </cell>
        </row>
        <row r="56926">
          <cell r="C56926" t="str">
            <v>81794</v>
          </cell>
          <cell r="D56926" t="str">
            <v>Tame</v>
          </cell>
        </row>
        <row r="56927">
          <cell r="C56927" t="str">
            <v>81794</v>
          </cell>
          <cell r="D56927" t="str">
            <v>Tame</v>
          </cell>
        </row>
        <row r="56928">
          <cell r="C56928" t="str">
            <v>81794</v>
          </cell>
          <cell r="D56928" t="str">
            <v>Tame</v>
          </cell>
        </row>
        <row r="56929">
          <cell r="C56929" t="str">
            <v>85001</v>
          </cell>
          <cell r="D56929" t="str">
            <v>Yopal</v>
          </cell>
        </row>
        <row r="56930">
          <cell r="C56930" t="str">
            <v>85001</v>
          </cell>
          <cell r="D56930" t="str">
            <v>Yopal</v>
          </cell>
        </row>
        <row r="56931">
          <cell r="C56931" t="str">
            <v>85001</v>
          </cell>
          <cell r="D56931" t="str">
            <v>Yopal</v>
          </cell>
        </row>
        <row r="56932">
          <cell r="C56932" t="str">
            <v>85001</v>
          </cell>
          <cell r="D56932" t="str">
            <v>Yopal</v>
          </cell>
        </row>
        <row r="56933">
          <cell r="C56933" t="str">
            <v>85001</v>
          </cell>
          <cell r="D56933" t="str">
            <v>Yopal</v>
          </cell>
        </row>
        <row r="56934">
          <cell r="C56934" t="str">
            <v>85001</v>
          </cell>
          <cell r="D56934" t="str">
            <v>Yopal</v>
          </cell>
        </row>
        <row r="56935">
          <cell r="C56935" t="str">
            <v>85001</v>
          </cell>
          <cell r="D56935" t="str">
            <v>Yopal</v>
          </cell>
        </row>
        <row r="56936">
          <cell r="C56936" t="str">
            <v>85001</v>
          </cell>
          <cell r="D56936" t="str">
            <v>Yopal</v>
          </cell>
        </row>
        <row r="56937">
          <cell r="C56937" t="str">
            <v>85001</v>
          </cell>
          <cell r="D56937" t="str">
            <v>Yopal</v>
          </cell>
        </row>
        <row r="56938">
          <cell r="C56938" t="str">
            <v>85001</v>
          </cell>
          <cell r="D56938" t="str">
            <v>Yopal</v>
          </cell>
        </row>
        <row r="56939">
          <cell r="C56939" t="str">
            <v>85001</v>
          </cell>
          <cell r="D56939" t="str">
            <v>Yopal</v>
          </cell>
        </row>
        <row r="56940">
          <cell r="C56940" t="str">
            <v>85001</v>
          </cell>
          <cell r="D56940" t="str">
            <v>Yopal</v>
          </cell>
        </row>
        <row r="56941">
          <cell r="C56941" t="str">
            <v>85001</v>
          </cell>
          <cell r="D56941" t="str">
            <v>Yopal</v>
          </cell>
        </row>
        <row r="56942">
          <cell r="C56942" t="str">
            <v>85001</v>
          </cell>
          <cell r="D56942" t="str">
            <v>Yopal</v>
          </cell>
        </row>
        <row r="56943">
          <cell r="C56943" t="str">
            <v>85001</v>
          </cell>
          <cell r="D56943" t="str">
            <v>Yopal</v>
          </cell>
        </row>
        <row r="56944">
          <cell r="C56944" t="str">
            <v>85001</v>
          </cell>
          <cell r="D56944" t="str">
            <v>Yopal</v>
          </cell>
        </row>
        <row r="56945">
          <cell r="C56945" t="str">
            <v>85001</v>
          </cell>
          <cell r="D56945" t="str">
            <v>Yopal</v>
          </cell>
        </row>
        <row r="56946">
          <cell r="C56946" t="str">
            <v>85001</v>
          </cell>
          <cell r="D56946" t="str">
            <v>Yopal</v>
          </cell>
        </row>
        <row r="56947">
          <cell r="C56947" t="str">
            <v>85001</v>
          </cell>
          <cell r="D56947" t="str">
            <v>Yopal</v>
          </cell>
        </row>
        <row r="56948">
          <cell r="C56948" t="str">
            <v>85001</v>
          </cell>
          <cell r="D56948" t="str">
            <v>Yopal</v>
          </cell>
        </row>
        <row r="56949">
          <cell r="C56949" t="str">
            <v>85001</v>
          </cell>
          <cell r="D56949" t="str">
            <v>Yopal</v>
          </cell>
        </row>
        <row r="56950">
          <cell r="C56950" t="str">
            <v>85001</v>
          </cell>
          <cell r="D56950" t="str">
            <v>Yopal</v>
          </cell>
        </row>
        <row r="56951">
          <cell r="C56951" t="str">
            <v>85001</v>
          </cell>
          <cell r="D56951" t="str">
            <v>Yopal</v>
          </cell>
        </row>
        <row r="56952">
          <cell r="C56952" t="str">
            <v>85001</v>
          </cell>
          <cell r="D56952" t="str">
            <v>Yopal</v>
          </cell>
        </row>
        <row r="56953">
          <cell r="C56953" t="str">
            <v>85001</v>
          </cell>
          <cell r="D56953" t="str">
            <v>Yopal</v>
          </cell>
        </row>
        <row r="56954">
          <cell r="C56954" t="str">
            <v>85001</v>
          </cell>
          <cell r="D56954" t="str">
            <v>Yopal</v>
          </cell>
        </row>
        <row r="56955">
          <cell r="C56955" t="str">
            <v>85001</v>
          </cell>
          <cell r="D56955" t="str">
            <v>Yopal</v>
          </cell>
        </row>
        <row r="56956">
          <cell r="C56956" t="str">
            <v>85001</v>
          </cell>
          <cell r="D56956" t="str">
            <v>Yopal</v>
          </cell>
        </row>
        <row r="56957">
          <cell r="C56957" t="str">
            <v>85001</v>
          </cell>
          <cell r="D56957" t="str">
            <v>Yopal</v>
          </cell>
        </row>
        <row r="56958">
          <cell r="C56958" t="str">
            <v>85001</v>
          </cell>
          <cell r="D56958" t="str">
            <v>Yopal</v>
          </cell>
        </row>
        <row r="56959">
          <cell r="C56959" t="str">
            <v>85001</v>
          </cell>
          <cell r="D56959" t="str">
            <v>Yopal</v>
          </cell>
        </row>
        <row r="56960">
          <cell r="C56960" t="str">
            <v>85001</v>
          </cell>
          <cell r="D56960" t="str">
            <v>Yopal</v>
          </cell>
        </row>
        <row r="56961">
          <cell r="C56961" t="str">
            <v>85001</v>
          </cell>
          <cell r="D56961" t="str">
            <v>Yopal</v>
          </cell>
        </row>
        <row r="56962">
          <cell r="C56962" t="str">
            <v>85001</v>
          </cell>
          <cell r="D56962" t="str">
            <v>Yopal</v>
          </cell>
        </row>
        <row r="56963">
          <cell r="C56963" t="str">
            <v>85001</v>
          </cell>
          <cell r="D56963" t="str">
            <v>Yopal</v>
          </cell>
        </row>
        <row r="56964">
          <cell r="C56964" t="str">
            <v>85001</v>
          </cell>
          <cell r="D56964" t="str">
            <v>Yopal</v>
          </cell>
        </row>
        <row r="56965">
          <cell r="C56965" t="str">
            <v>85001</v>
          </cell>
          <cell r="D56965" t="str">
            <v>Yopal</v>
          </cell>
        </row>
        <row r="56966">
          <cell r="C56966" t="str">
            <v>85001</v>
          </cell>
          <cell r="D56966" t="str">
            <v>Yopal</v>
          </cell>
        </row>
        <row r="56967">
          <cell r="C56967" t="str">
            <v>85001</v>
          </cell>
          <cell r="D56967" t="str">
            <v>Yopal</v>
          </cell>
        </row>
        <row r="56968">
          <cell r="C56968" t="str">
            <v>85001</v>
          </cell>
          <cell r="D56968" t="str">
            <v>Yopal</v>
          </cell>
        </row>
        <row r="56969">
          <cell r="C56969" t="str">
            <v>85001</v>
          </cell>
          <cell r="D56969" t="str">
            <v>Yopal</v>
          </cell>
        </row>
        <row r="56970">
          <cell r="C56970" t="str">
            <v>85001</v>
          </cell>
          <cell r="D56970" t="str">
            <v>Yopal</v>
          </cell>
        </row>
        <row r="56971">
          <cell r="C56971" t="str">
            <v>85001</v>
          </cell>
          <cell r="D56971" t="str">
            <v>Yopal</v>
          </cell>
        </row>
        <row r="56972">
          <cell r="C56972" t="str">
            <v>85001</v>
          </cell>
          <cell r="D56972" t="str">
            <v>Yopal</v>
          </cell>
        </row>
        <row r="56973">
          <cell r="C56973" t="str">
            <v>85001</v>
          </cell>
          <cell r="D56973" t="str">
            <v>Yopal</v>
          </cell>
        </row>
        <row r="56974">
          <cell r="C56974" t="str">
            <v>85001</v>
          </cell>
          <cell r="D56974" t="str">
            <v>Yopal</v>
          </cell>
        </row>
        <row r="56975">
          <cell r="C56975" t="str">
            <v>85001</v>
          </cell>
          <cell r="D56975" t="str">
            <v>Yopal</v>
          </cell>
        </row>
        <row r="56976">
          <cell r="C56976" t="str">
            <v>85001</v>
          </cell>
          <cell r="D56976" t="str">
            <v>Yopal</v>
          </cell>
        </row>
        <row r="56977">
          <cell r="C56977" t="str">
            <v>85001</v>
          </cell>
          <cell r="D56977" t="str">
            <v>Yopal</v>
          </cell>
        </row>
        <row r="56978">
          <cell r="C56978" t="str">
            <v>85001</v>
          </cell>
          <cell r="D56978" t="str">
            <v>Yopal</v>
          </cell>
        </row>
        <row r="56979">
          <cell r="C56979" t="str">
            <v>85001</v>
          </cell>
          <cell r="D56979" t="str">
            <v>Yopal</v>
          </cell>
        </row>
        <row r="56980">
          <cell r="C56980" t="str">
            <v>85001</v>
          </cell>
          <cell r="D56980" t="str">
            <v>Yopal</v>
          </cell>
        </row>
        <row r="56981">
          <cell r="C56981" t="str">
            <v>85001</v>
          </cell>
          <cell r="D56981" t="str">
            <v>Yopal</v>
          </cell>
        </row>
        <row r="56982">
          <cell r="C56982" t="str">
            <v>85001</v>
          </cell>
          <cell r="D56982" t="str">
            <v>Yopal</v>
          </cell>
        </row>
        <row r="56983">
          <cell r="C56983" t="str">
            <v>85010</v>
          </cell>
          <cell r="D56983" t="str">
            <v>Aguazul</v>
          </cell>
        </row>
        <row r="56984">
          <cell r="C56984" t="str">
            <v>85010</v>
          </cell>
          <cell r="D56984" t="str">
            <v>Aguazul</v>
          </cell>
        </row>
        <row r="56985">
          <cell r="C56985" t="str">
            <v>85010</v>
          </cell>
          <cell r="D56985" t="str">
            <v>Aguazul</v>
          </cell>
        </row>
        <row r="56986">
          <cell r="C56986" t="str">
            <v>85010</v>
          </cell>
          <cell r="D56986" t="str">
            <v>Aguazul</v>
          </cell>
        </row>
        <row r="56987">
          <cell r="C56987" t="str">
            <v>85010</v>
          </cell>
          <cell r="D56987" t="str">
            <v>Aguazul</v>
          </cell>
        </row>
        <row r="56988">
          <cell r="C56988" t="str">
            <v>85010</v>
          </cell>
          <cell r="D56988" t="str">
            <v>Aguazul</v>
          </cell>
        </row>
        <row r="56989">
          <cell r="C56989" t="str">
            <v>85010</v>
          </cell>
          <cell r="D56989" t="str">
            <v>Aguazul</v>
          </cell>
        </row>
        <row r="56990">
          <cell r="C56990" t="str">
            <v>85010</v>
          </cell>
          <cell r="D56990" t="str">
            <v>Aguazul</v>
          </cell>
        </row>
        <row r="56991">
          <cell r="C56991" t="str">
            <v>85010</v>
          </cell>
          <cell r="D56991" t="str">
            <v>Aguazul</v>
          </cell>
        </row>
        <row r="56992">
          <cell r="C56992" t="str">
            <v>85010</v>
          </cell>
          <cell r="D56992" t="str">
            <v>Aguazul</v>
          </cell>
        </row>
        <row r="56993">
          <cell r="C56993" t="str">
            <v>85010</v>
          </cell>
          <cell r="D56993" t="str">
            <v>Aguazul</v>
          </cell>
        </row>
        <row r="56994">
          <cell r="C56994" t="str">
            <v>85010</v>
          </cell>
          <cell r="D56994" t="str">
            <v>Aguazul</v>
          </cell>
        </row>
        <row r="56995">
          <cell r="C56995" t="str">
            <v>85010</v>
          </cell>
          <cell r="D56995" t="str">
            <v>Aguazul</v>
          </cell>
        </row>
        <row r="56996">
          <cell r="C56996" t="str">
            <v>85010</v>
          </cell>
          <cell r="D56996" t="str">
            <v>Aguazul</v>
          </cell>
        </row>
        <row r="56997">
          <cell r="C56997" t="str">
            <v>85010</v>
          </cell>
          <cell r="D56997" t="str">
            <v>Aguazul</v>
          </cell>
        </row>
        <row r="56998">
          <cell r="C56998" t="str">
            <v>85010</v>
          </cell>
          <cell r="D56998" t="str">
            <v>Aguazul</v>
          </cell>
        </row>
        <row r="56999">
          <cell r="C56999" t="str">
            <v>85010</v>
          </cell>
          <cell r="D56999" t="str">
            <v>Aguazul</v>
          </cell>
        </row>
        <row r="57000">
          <cell r="C57000" t="str">
            <v>85010</v>
          </cell>
          <cell r="D57000" t="str">
            <v>Aguazul</v>
          </cell>
        </row>
        <row r="57001">
          <cell r="C57001" t="str">
            <v>85010</v>
          </cell>
          <cell r="D57001" t="str">
            <v>Aguazul</v>
          </cell>
        </row>
        <row r="57002">
          <cell r="C57002" t="str">
            <v>85010</v>
          </cell>
          <cell r="D57002" t="str">
            <v>Aguazul</v>
          </cell>
        </row>
        <row r="57003">
          <cell r="C57003" t="str">
            <v>85010</v>
          </cell>
          <cell r="D57003" t="str">
            <v>Aguazul</v>
          </cell>
        </row>
        <row r="57004">
          <cell r="C57004" t="str">
            <v>85010</v>
          </cell>
          <cell r="D57004" t="str">
            <v>Aguazul</v>
          </cell>
        </row>
        <row r="57005">
          <cell r="C57005" t="str">
            <v>85010</v>
          </cell>
          <cell r="D57005" t="str">
            <v>Aguazul</v>
          </cell>
        </row>
        <row r="57006">
          <cell r="C57006" t="str">
            <v>85010</v>
          </cell>
          <cell r="D57006" t="str">
            <v>Aguazul</v>
          </cell>
        </row>
        <row r="57007">
          <cell r="C57007" t="str">
            <v>85010</v>
          </cell>
          <cell r="D57007" t="str">
            <v>Aguazul</v>
          </cell>
        </row>
        <row r="57008">
          <cell r="C57008" t="str">
            <v>85010</v>
          </cell>
          <cell r="D57008" t="str">
            <v>Aguazul</v>
          </cell>
        </row>
        <row r="57009">
          <cell r="C57009" t="str">
            <v>85010</v>
          </cell>
          <cell r="D57009" t="str">
            <v>Aguazul</v>
          </cell>
        </row>
        <row r="57010">
          <cell r="C57010" t="str">
            <v>85010</v>
          </cell>
          <cell r="D57010" t="str">
            <v>Aguazul</v>
          </cell>
        </row>
        <row r="57011">
          <cell r="C57011" t="str">
            <v>85010</v>
          </cell>
          <cell r="D57011" t="str">
            <v>Aguazul</v>
          </cell>
        </row>
        <row r="57012">
          <cell r="C57012" t="str">
            <v>85010</v>
          </cell>
          <cell r="D57012" t="str">
            <v>Aguazul</v>
          </cell>
        </row>
        <row r="57013">
          <cell r="C57013" t="str">
            <v>85010</v>
          </cell>
          <cell r="D57013" t="str">
            <v>Aguazul</v>
          </cell>
        </row>
        <row r="57014">
          <cell r="C57014" t="str">
            <v>85010</v>
          </cell>
          <cell r="D57014" t="str">
            <v>Aguazul</v>
          </cell>
        </row>
        <row r="57015">
          <cell r="C57015" t="str">
            <v>85010</v>
          </cell>
          <cell r="D57015" t="str">
            <v>Aguazul</v>
          </cell>
        </row>
        <row r="57016">
          <cell r="C57016" t="str">
            <v>85010</v>
          </cell>
          <cell r="D57016" t="str">
            <v>Aguazul</v>
          </cell>
        </row>
        <row r="57017">
          <cell r="C57017" t="str">
            <v>85010</v>
          </cell>
          <cell r="D57017" t="str">
            <v>Aguazul</v>
          </cell>
        </row>
        <row r="57018">
          <cell r="C57018" t="str">
            <v>85010</v>
          </cell>
          <cell r="D57018" t="str">
            <v>Aguazul</v>
          </cell>
        </row>
        <row r="57019">
          <cell r="C57019" t="str">
            <v>85010</v>
          </cell>
          <cell r="D57019" t="str">
            <v>Aguazul</v>
          </cell>
        </row>
        <row r="57020">
          <cell r="C57020" t="str">
            <v>85010</v>
          </cell>
          <cell r="D57020" t="str">
            <v>Aguazul</v>
          </cell>
        </row>
        <row r="57021">
          <cell r="C57021" t="str">
            <v>85010</v>
          </cell>
          <cell r="D57021" t="str">
            <v>Aguazul</v>
          </cell>
        </row>
        <row r="57022">
          <cell r="C57022" t="str">
            <v>85010</v>
          </cell>
          <cell r="D57022" t="str">
            <v>Aguazul</v>
          </cell>
        </row>
        <row r="57023">
          <cell r="C57023" t="str">
            <v>85010</v>
          </cell>
          <cell r="D57023" t="str">
            <v>Aguazul</v>
          </cell>
        </row>
        <row r="57024">
          <cell r="C57024" t="str">
            <v>85010</v>
          </cell>
          <cell r="D57024" t="str">
            <v>Aguazul</v>
          </cell>
        </row>
        <row r="57025">
          <cell r="C57025" t="str">
            <v>85010</v>
          </cell>
          <cell r="D57025" t="str">
            <v>Aguazul</v>
          </cell>
        </row>
        <row r="57026">
          <cell r="C57026" t="str">
            <v>85010</v>
          </cell>
          <cell r="D57026" t="str">
            <v>Aguazul</v>
          </cell>
        </row>
        <row r="57027">
          <cell r="C57027" t="str">
            <v>85010</v>
          </cell>
          <cell r="D57027" t="str">
            <v>Aguazul</v>
          </cell>
        </row>
        <row r="57028">
          <cell r="C57028" t="str">
            <v>85010</v>
          </cell>
          <cell r="D57028" t="str">
            <v>Aguazul</v>
          </cell>
        </row>
        <row r="57029">
          <cell r="C57029" t="str">
            <v>85010</v>
          </cell>
          <cell r="D57029" t="str">
            <v>Aguazul</v>
          </cell>
        </row>
        <row r="57030">
          <cell r="C57030" t="str">
            <v>85010</v>
          </cell>
          <cell r="D57030" t="str">
            <v>Aguazul</v>
          </cell>
        </row>
        <row r="57031">
          <cell r="C57031" t="str">
            <v>85010</v>
          </cell>
          <cell r="D57031" t="str">
            <v>Aguazul</v>
          </cell>
        </row>
        <row r="57032">
          <cell r="C57032" t="str">
            <v>85010</v>
          </cell>
          <cell r="D57032" t="str">
            <v>Aguazul</v>
          </cell>
        </row>
        <row r="57033">
          <cell r="C57033" t="str">
            <v>85010</v>
          </cell>
          <cell r="D57033" t="str">
            <v>Aguazul</v>
          </cell>
        </row>
        <row r="57034">
          <cell r="C57034" t="str">
            <v>85010</v>
          </cell>
          <cell r="D57034" t="str">
            <v>Aguazul</v>
          </cell>
        </row>
        <row r="57035">
          <cell r="C57035" t="str">
            <v>85010</v>
          </cell>
          <cell r="D57035" t="str">
            <v>Aguazul</v>
          </cell>
        </row>
        <row r="57036">
          <cell r="C57036" t="str">
            <v>85010</v>
          </cell>
          <cell r="D57036" t="str">
            <v>Aguazul</v>
          </cell>
        </row>
        <row r="57037">
          <cell r="C57037" t="str">
            <v>85015</v>
          </cell>
          <cell r="D57037" t="str">
            <v>Chámeza</v>
          </cell>
        </row>
        <row r="57038">
          <cell r="C57038" t="str">
            <v>85015</v>
          </cell>
          <cell r="D57038" t="str">
            <v>Chámeza</v>
          </cell>
        </row>
        <row r="57039">
          <cell r="C57039" t="str">
            <v>85015</v>
          </cell>
          <cell r="D57039" t="str">
            <v>Chámeza</v>
          </cell>
        </row>
        <row r="57040">
          <cell r="C57040" t="str">
            <v>85015</v>
          </cell>
          <cell r="D57040" t="str">
            <v>Chámeza</v>
          </cell>
        </row>
        <row r="57041">
          <cell r="C57041" t="str">
            <v>85015</v>
          </cell>
          <cell r="D57041" t="str">
            <v>Chámeza</v>
          </cell>
        </row>
        <row r="57042">
          <cell r="C57042" t="str">
            <v>85015</v>
          </cell>
          <cell r="D57042" t="str">
            <v>Chámeza</v>
          </cell>
        </row>
        <row r="57043">
          <cell r="C57043" t="str">
            <v>85015</v>
          </cell>
          <cell r="D57043" t="str">
            <v>Chámeza</v>
          </cell>
        </row>
        <row r="57044">
          <cell r="C57044" t="str">
            <v>85015</v>
          </cell>
          <cell r="D57044" t="str">
            <v>Chámeza</v>
          </cell>
        </row>
        <row r="57045">
          <cell r="C57045" t="str">
            <v>85015</v>
          </cell>
          <cell r="D57045" t="str">
            <v>Chámeza</v>
          </cell>
        </row>
        <row r="57046">
          <cell r="C57046" t="str">
            <v>85015</v>
          </cell>
          <cell r="D57046" t="str">
            <v>Chámeza</v>
          </cell>
        </row>
        <row r="57047">
          <cell r="C57047" t="str">
            <v>85015</v>
          </cell>
          <cell r="D57047" t="str">
            <v>Chámeza</v>
          </cell>
        </row>
        <row r="57048">
          <cell r="C57048" t="str">
            <v>85015</v>
          </cell>
          <cell r="D57048" t="str">
            <v>Chámeza</v>
          </cell>
        </row>
        <row r="57049">
          <cell r="C57049" t="str">
            <v>85015</v>
          </cell>
          <cell r="D57049" t="str">
            <v>Chámeza</v>
          </cell>
        </row>
        <row r="57050">
          <cell r="C57050" t="str">
            <v>85015</v>
          </cell>
          <cell r="D57050" t="str">
            <v>Chámeza</v>
          </cell>
        </row>
        <row r="57051">
          <cell r="C57051" t="str">
            <v>85015</v>
          </cell>
          <cell r="D57051" t="str">
            <v>Chámeza</v>
          </cell>
        </row>
        <row r="57052">
          <cell r="C57052" t="str">
            <v>85015</v>
          </cell>
          <cell r="D57052" t="str">
            <v>Chámeza</v>
          </cell>
        </row>
        <row r="57053">
          <cell r="C57053" t="str">
            <v>85015</v>
          </cell>
          <cell r="D57053" t="str">
            <v>Chámeza</v>
          </cell>
        </row>
        <row r="57054">
          <cell r="C57054" t="str">
            <v>85015</v>
          </cell>
          <cell r="D57054" t="str">
            <v>Chámeza</v>
          </cell>
        </row>
        <row r="57055">
          <cell r="C57055" t="str">
            <v>85015</v>
          </cell>
          <cell r="D57055" t="str">
            <v>Chámeza</v>
          </cell>
        </row>
        <row r="57056">
          <cell r="C57056" t="str">
            <v>85015</v>
          </cell>
          <cell r="D57056" t="str">
            <v>Chámeza</v>
          </cell>
        </row>
        <row r="57057">
          <cell r="C57057" t="str">
            <v>85015</v>
          </cell>
          <cell r="D57057" t="str">
            <v>Chámeza</v>
          </cell>
        </row>
        <row r="57058">
          <cell r="C57058" t="str">
            <v>85015</v>
          </cell>
          <cell r="D57058" t="str">
            <v>Chámeza</v>
          </cell>
        </row>
        <row r="57059">
          <cell r="C57059" t="str">
            <v>85015</v>
          </cell>
          <cell r="D57059" t="str">
            <v>Chámeza</v>
          </cell>
        </row>
        <row r="57060">
          <cell r="C57060" t="str">
            <v>85015</v>
          </cell>
          <cell r="D57060" t="str">
            <v>Chámeza</v>
          </cell>
        </row>
        <row r="57061">
          <cell r="C57061" t="str">
            <v>85015</v>
          </cell>
          <cell r="D57061" t="str">
            <v>Chámeza</v>
          </cell>
        </row>
        <row r="57062">
          <cell r="C57062" t="str">
            <v>85015</v>
          </cell>
          <cell r="D57062" t="str">
            <v>Chámeza</v>
          </cell>
        </row>
        <row r="57063">
          <cell r="C57063" t="str">
            <v>85015</v>
          </cell>
          <cell r="D57063" t="str">
            <v>Chámeza</v>
          </cell>
        </row>
        <row r="57064">
          <cell r="C57064" t="str">
            <v>85015</v>
          </cell>
          <cell r="D57064" t="str">
            <v>Chámeza</v>
          </cell>
        </row>
        <row r="57065">
          <cell r="C57065" t="str">
            <v>85015</v>
          </cell>
          <cell r="D57065" t="str">
            <v>Chámeza</v>
          </cell>
        </row>
        <row r="57066">
          <cell r="C57066" t="str">
            <v>85015</v>
          </cell>
          <cell r="D57066" t="str">
            <v>Chámeza</v>
          </cell>
        </row>
        <row r="57067">
          <cell r="C57067" t="str">
            <v>85015</v>
          </cell>
          <cell r="D57067" t="str">
            <v>Chámeza</v>
          </cell>
        </row>
        <row r="57068">
          <cell r="C57068" t="str">
            <v>85015</v>
          </cell>
          <cell r="D57068" t="str">
            <v>Chámeza</v>
          </cell>
        </row>
        <row r="57069">
          <cell r="C57069" t="str">
            <v>85015</v>
          </cell>
          <cell r="D57069" t="str">
            <v>Chámeza</v>
          </cell>
        </row>
        <row r="57070">
          <cell r="C57070" t="str">
            <v>85015</v>
          </cell>
          <cell r="D57070" t="str">
            <v>Chámeza</v>
          </cell>
        </row>
        <row r="57071">
          <cell r="C57071" t="str">
            <v>85015</v>
          </cell>
          <cell r="D57071" t="str">
            <v>Chámeza</v>
          </cell>
        </row>
        <row r="57072">
          <cell r="C57072" t="str">
            <v>85015</v>
          </cell>
          <cell r="D57072" t="str">
            <v>Chámeza</v>
          </cell>
        </row>
        <row r="57073">
          <cell r="C57073" t="str">
            <v>85015</v>
          </cell>
          <cell r="D57073" t="str">
            <v>Chámeza</v>
          </cell>
        </row>
        <row r="57074">
          <cell r="C57074" t="str">
            <v>85015</v>
          </cell>
          <cell r="D57074" t="str">
            <v>Chámeza</v>
          </cell>
        </row>
        <row r="57075">
          <cell r="C57075" t="str">
            <v>85015</v>
          </cell>
          <cell r="D57075" t="str">
            <v>Chámeza</v>
          </cell>
        </row>
        <row r="57076">
          <cell r="C57076" t="str">
            <v>85015</v>
          </cell>
          <cell r="D57076" t="str">
            <v>Chámeza</v>
          </cell>
        </row>
        <row r="57077">
          <cell r="C57077" t="str">
            <v>85015</v>
          </cell>
          <cell r="D57077" t="str">
            <v>Chámeza</v>
          </cell>
        </row>
        <row r="57078">
          <cell r="C57078" t="str">
            <v>85015</v>
          </cell>
          <cell r="D57078" t="str">
            <v>Chámeza</v>
          </cell>
        </row>
        <row r="57079">
          <cell r="C57079" t="str">
            <v>85015</v>
          </cell>
          <cell r="D57079" t="str">
            <v>Chámeza</v>
          </cell>
        </row>
        <row r="57080">
          <cell r="C57080" t="str">
            <v>85015</v>
          </cell>
          <cell r="D57080" t="str">
            <v>Chámeza</v>
          </cell>
        </row>
        <row r="57081">
          <cell r="C57081" t="str">
            <v>85015</v>
          </cell>
          <cell r="D57081" t="str">
            <v>Chámeza</v>
          </cell>
        </row>
        <row r="57082">
          <cell r="C57082" t="str">
            <v>85015</v>
          </cell>
          <cell r="D57082" t="str">
            <v>Chámeza</v>
          </cell>
        </row>
        <row r="57083">
          <cell r="C57083" t="str">
            <v>85015</v>
          </cell>
          <cell r="D57083" t="str">
            <v>Chámeza</v>
          </cell>
        </row>
        <row r="57084">
          <cell r="C57084" t="str">
            <v>85015</v>
          </cell>
          <cell r="D57084" t="str">
            <v>Chámeza</v>
          </cell>
        </row>
        <row r="57085">
          <cell r="C57085" t="str">
            <v>85015</v>
          </cell>
          <cell r="D57085" t="str">
            <v>Chámeza</v>
          </cell>
        </row>
        <row r="57086">
          <cell r="C57086" t="str">
            <v>85015</v>
          </cell>
          <cell r="D57086" t="str">
            <v>Chámeza</v>
          </cell>
        </row>
        <row r="57087">
          <cell r="C57087" t="str">
            <v>85015</v>
          </cell>
          <cell r="D57087" t="str">
            <v>Chámeza</v>
          </cell>
        </row>
        <row r="57088">
          <cell r="C57088" t="str">
            <v>85015</v>
          </cell>
          <cell r="D57088" t="str">
            <v>Chámeza</v>
          </cell>
        </row>
        <row r="57089">
          <cell r="C57089" t="str">
            <v>85015</v>
          </cell>
          <cell r="D57089" t="str">
            <v>Chámeza</v>
          </cell>
        </row>
        <row r="57090">
          <cell r="C57090" t="str">
            <v>85015</v>
          </cell>
          <cell r="D57090" t="str">
            <v>Chámeza</v>
          </cell>
        </row>
        <row r="57091">
          <cell r="C57091" t="str">
            <v>85125</v>
          </cell>
          <cell r="D57091" t="str">
            <v>Hato Corozal</v>
          </cell>
        </row>
        <row r="57092">
          <cell r="C57092" t="str">
            <v>85125</v>
          </cell>
          <cell r="D57092" t="str">
            <v>Hato Corozal</v>
          </cell>
        </row>
        <row r="57093">
          <cell r="C57093" t="str">
            <v>85125</v>
          </cell>
          <cell r="D57093" t="str">
            <v>Hato Corozal</v>
          </cell>
        </row>
        <row r="57094">
          <cell r="C57094" t="str">
            <v>85125</v>
          </cell>
          <cell r="D57094" t="str">
            <v>Hato Corozal</v>
          </cell>
        </row>
        <row r="57095">
          <cell r="C57095" t="str">
            <v>85125</v>
          </cell>
          <cell r="D57095" t="str">
            <v>Hato Corozal</v>
          </cell>
        </row>
        <row r="57096">
          <cell r="C57096" t="str">
            <v>85125</v>
          </cell>
          <cell r="D57096" t="str">
            <v>Hato Corozal</v>
          </cell>
        </row>
        <row r="57097">
          <cell r="C57097" t="str">
            <v>85125</v>
          </cell>
          <cell r="D57097" t="str">
            <v>Hato Corozal</v>
          </cell>
        </row>
        <row r="57098">
          <cell r="C57098" t="str">
            <v>85125</v>
          </cell>
          <cell r="D57098" t="str">
            <v>Hato Corozal</v>
          </cell>
        </row>
        <row r="57099">
          <cell r="C57099" t="str">
            <v>85125</v>
          </cell>
          <cell r="D57099" t="str">
            <v>Hato Corozal</v>
          </cell>
        </row>
        <row r="57100">
          <cell r="C57100" t="str">
            <v>85125</v>
          </cell>
          <cell r="D57100" t="str">
            <v>Hato Corozal</v>
          </cell>
        </row>
        <row r="57101">
          <cell r="C57101" t="str">
            <v>85125</v>
          </cell>
          <cell r="D57101" t="str">
            <v>Hato Corozal</v>
          </cell>
        </row>
        <row r="57102">
          <cell r="C57102" t="str">
            <v>85125</v>
          </cell>
          <cell r="D57102" t="str">
            <v>Hato Corozal</v>
          </cell>
        </row>
        <row r="57103">
          <cell r="C57103" t="str">
            <v>85125</v>
          </cell>
          <cell r="D57103" t="str">
            <v>Hato Corozal</v>
          </cell>
        </row>
        <row r="57104">
          <cell r="C57104" t="str">
            <v>85125</v>
          </cell>
          <cell r="D57104" t="str">
            <v>Hato Corozal</v>
          </cell>
        </row>
        <row r="57105">
          <cell r="C57105" t="str">
            <v>85125</v>
          </cell>
          <cell r="D57105" t="str">
            <v>Hato Corozal</v>
          </cell>
        </row>
        <row r="57106">
          <cell r="C57106" t="str">
            <v>85125</v>
          </cell>
          <cell r="D57106" t="str">
            <v>Hato Corozal</v>
          </cell>
        </row>
        <row r="57107">
          <cell r="C57107" t="str">
            <v>85125</v>
          </cell>
          <cell r="D57107" t="str">
            <v>Hato Corozal</v>
          </cell>
        </row>
        <row r="57108">
          <cell r="C57108" t="str">
            <v>85125</v>
          </cell>
          <cell r="D57108" t="str">
            <v>Hato Corozal</v>
          </cell>
        </row>
        <row r="57109">
          <cell r="C57109" t="str">
            <v>85125</v>
          </cell>
          <cell r="D57109" t="str">
            <v>Hato Corozal</v>
          </cell>
        </row>
        <row r="57110">
          <cell r="C57110" t="str">
            <v>85125</v>
          </cell>
          <cell r="D57110" t="str">
            <v>Hato Corozal</v>
          </cell>
        </row>
        <row r="57111">
          <cell r="C57111" t="str">
            <v>85125</v>
          </cell>
          <cell r="D57111" t="str">
            <v>Hato Corozal</v>
          </cell>
        </row>
        <row r="57112">
          <cell r="C57112" t="str">
            <v>85125</v>
          </cell>
          <cell r="D57112" t="str">
            <v>Hato Corozal</v>
          </cell>
        </row>
        <row r="57113">
          <cell r="C57113" t="str">
            <v>85125</v>
          </cell>
          <cell r="D57113" t="str">
            <v>Hato Corozal</v>
          </cell>
        </row>
        <row r="57114">
          <cell r="C57114" t="str">
            <v>85125</v>
          </cell>
          <cell r="D57114" t="str">
            <v>Hato Corozal</v>
          </cell>
        </row>
        <row r="57115">
          <cell r="C57115" t="str">
            <v>85125</v>
          </cell>
          <cell r="D57115" t="str">
            <v>Hato Corozal</v>
          </cell>
        </row>
        <row r="57116">
          <cell r="C57116" t="str">
            <v>85125</v>
          </cell>
          <cell r="D57116" t="str">
            <v>Hato Corozal</v>
          </cell>
        </row>
        <row r="57117">
          <cell r="C57117" t="str">
            <v>85125</v>
          </cell>
          <cell r="D57117" t="str">
            <v>Hato Corozal</v>
          </cell>
        </row>
        <row r="57118">
          <cell r="C57118" t="str">
            <v>85125</v>
          </cell>
          <cell r="D57118" t="str">
            <v>Hato Corozal</v>
          </cell>
        </row>
        <row r="57119">
          <cell r="C57119" t="str">
            <v>85125</v>
          </cell>
          <cell r="D57119" t="str">
            <v>Hato Corozal</v>
          </cell>
        </row>
        <row r="57120">
          <cell r="C57120" t="str">
            <v>85125</v>
          </cell>
          <cell r="D57120" t="str">
            <v>Hato Corozal</v>
          </cell>
        </row>
        <row r="57121">
          <cell r="C57121" t="str">
            <v>85125</v>
          </cell>
          <cell r="D57121" t="str">
            <v>Hato Corozal</v>
          </cell>
        </row>
        <row r="57122">
          <cell r="C57122" t="str">
            <v>85125</v>
          </cell>
          <cell r="D57122" t="str">
            <v>Hato Corozal</v>
          </cell>
        </row>
        <row r="57123">
          <cell r="C57123" t="str">
            <v>85125</v>
          </cell>
          <cell r="D57123" t="str">
            <v>Hato Corozal</v>
          </cell>
        </row>
        <row r="57124">
          <cell r="C57124" t="str">
            <v>85125</v>
          </cell>
          <cell r="D57124" t="str">
            <v>Hato Corozal</v>
          </cell>
        </row>
        <row r="57125">
          <cell r="C57125" t="str">
            <v>85125</v>
          </cell>
          <cell r="D57125" t="str">
            <v>Hato Corozal</v>
          </cell>
        </row>
        <row r="57126">
          <cell r="C57126" t="str">
            <v>85125</v>
          </cell>
          <cell r="D57126" t="str">
            <v>Hato Corozal</v>
          </cell>
        </row>
        <row r="57127">
          <cell r="C57127" t="str">
            <v>85125</v>
          </cell>
          <cell r="D57127" t="str">
            <v>Hato Corozal</v>
          </cell>
        </row>
        <row r="57128">
          <cell r="C57128" t="str">
            <v>85125</v>
          </cell>
          <cell r="D57128" t="str">
            <v>Hato Corozal</v>
          </cell>
        </row>
        <row r="57129">
          <cell r="C57129" t="str">
            <v>85125</v>
          </cell>
          <cell r="D57129" t="str">
            <v>Hato Corozal</v>
          </cell>
        </row>
        <row r="57130">
          <cell r="C57130" t="str">
            <v>85125</v>
          </cell>
          <cell r="D57130" t="str">
            <v>Hato Corozal</v>
          </cell>
        </row>
        <row r="57131">
          <cell r="C57131" t="str">
            <v>85125</v>
          </cell>
          <cell r="D57131" t="str">
            <v>Hato Corozal</v>
          </cell>
        </row>
        <row r="57132">
          <cell r="C57132" t="str">
            <v>85125</v>
          </cell>
          <cell r="D57132" t="str">
            <v>Hato Corozal</v>
          </cell>
        </row>
        <row r="57133">
          <cell r="C57133" t="str">
            <v>85125</v>
          </cell>
          <cell r="D57133" t="str">
            <v>Hato Corozal</v>
          </cell>
        </row>
        <row r="57134">
          <cell r="C57134" t="str">
            <v>85125</v>
          </cell>
          <cell r="D57134" t="str">
            <v>Hato Corozal</v>
          </cell>
        </row>
        <row r="57135">
          <cell r="C57135" t="str">
            <v>85125</v>
          </cell>
          <cell r="D57135" t="str">
            <v>Hato Corozal</v>
          </cell>
        </row>
        <row r="57136">
          <cell r="C57136" t="str">
            <v>85125</v>
          </cell>
          <cell r="D57136" t="str">
            <v>Hato Corozal</v>
          </cell>
        </row>
        <row r="57137">
          <cell r="C57137" t="str">
            <v>85125</v>
          </cell>
          <cell r="D57137" t="str">
            <v>Hato Corozal</v>
          </cell>
        </row>
        <row r="57138">
          <cell r="C57138" t="str">
            <v>85125</v>
          </cell>
          <cell r="D57138" t="str">
            <v>Hato Corozal</v>
          </cell>
        </row>
        <row r="57139">
          <cell r="C57139" t="str">
            <v>85125</v>
          </cell>
          <cell r="D57139" t="str">
            <v>Hato Corozal</v>
          </cell>
        </row>
        <row r="57140">
          <cell r="C57140" t="str">
            <v>85125</v>
          </cell>
          <cell r="D57140" t="str">
            <v>Hato Corozal</v>
          </cell>
        </row>
        <row r="57141">
          <cell r="C57141" t="str">
            <v>85125</v>
          </cell>
          <cell r="D57141" t="str">
            <v>Hato Corozal</v>
          </cell>
        </row>
        <row r="57142">
          <cell r="C57142" t="str">
            <v>85125</v>
          </cell>
          <cell r="D57142" t="str">
            <v>Hato Corozal</v>
          </cell>
        </row>
        <row r="57143">
          <cell r="C57143" t="str">
            <v>85125</v>
          </cell>
          <cell r="D57143" t="str">
            <v>Hato Corozal</v>
          </cell>
        </row>
        <row r="57144">
          <cell r="C57144" t="str">
            <v>85125</v>
          </cell>
          <cell r="D57144" t="str">
            <v>Hato Corozal</v>
          </cell>
        </row>
        <row r="57145">
          <cell r="C57145" t="str">
            <v>85136</v>
          </cell>
          <cell r="D57145" t="str">
            <v>La Salina</v>
          </cell>
        </row>
        <row r="57146">
          <cell r="C57146" t="str">
            <v>85136</v>
          </cell>
          <cell r="D57146" t="str">
            <v>La Salina</v>
          </cell>
        </row>
        <row r="57147">
          <cell r="C57147" t="str">
            <v>85136</v>
          </cell>
          <cell r="D57147" t="str">
            <v>La Salina</v>
          </cell>
        </row>
        <row r="57148">
          <cell r="C57148" t="str">
            <v>85136</v>
          </cell>
          <cell r="D57148" t="str">
            <v>La Salina</v>
          </cell>
        </row>
        <row r="57149">
          <cell r="C57149" t="str">
            <v>85136</v>
          </cell>
          <cell r="D57149" t="str">
            <v>La Salina</v>
          </cell>
        </row>
        <row r="57150">
          <cell r="C57150" t="str">
            <v>85136</v>
          </cell>
          <cell r="D57150" t="str">
            <v>La Salina</v>
          </cell>
        </row>
        <row r="57151">
          <cell r="C57151" t="str">
            <v>85136</v>
          </cell>
          <cell r="D57151" t="str">
            <v>La Salina</v>
          </cell>
        </row>
        <row r="57152">
          <cell r="C57152" t="str">
            <v>85136</v>
          </cell>
          <cell r="D57152" t="str">
            <v>La Salina</v>
          </cell>
        </row>
        <row r="57153">
          <cell r="C57153" t="str">
            <v>85136</v>
          </cell>
          <cell r="D57153" t="str">
            <v>La Salina</v>
          </cell>
        </row>
        <row r="57154">
          <cell r="C57154" t="str">
            <v>85136</v>
          </cell>
          <cell r="D57154" t="str">
            <v>La Salina</v>
          </cell>
        </row>
        <row r="57155">
          <cell r="C57155" t="str">
            <v>85136</v>
          </cell>
          <cell r="D57155" t="str">
            <v>La Salina</v>
          </cell>
        </row>
        <row r="57156">
          <cell r="C57156" t="str">
            <v>85136</v>
          </cell>
          <cell r="D57156" t="str">
            <v>La Salina</v>
          </cell>
        </row>
        <row r="57157">
          <cell r="C57157" t="str">
            <v>85136</v>
          </cell>
          <cell r="D57157" t="str">
            <v>La Salina</v>
          </cell>
        </row>
        <row r="57158">
          <cell r="C57158" t="str">
            <v>85136</v>
          </cell>
          <cell r="D57158" t="str">
            <v>La Salina</v>
          </cell>
        </row>
        <row r="57159">
          <cell r="C57159" t="str">
            <v>85136</v>
          </cell>
          <cell r="D57159" t="str">
            <v>La Salina</v>
          </cell>
        </row>
        <row r="57160">
          <cell r="C57160" t="str">
            <v>85136</v>
          </cell>
          <cell r="D57160" t="str">
            <v>La Salina</v>
          </cell>
        </row>
        <row r="57161">
          <cell r="C57161" t="str">
            <v>85136</v>
          </cell>
          <cell r="D57161" t="str">
            <v>La Salina</v>
          </cell>
        </row>
        <row r="57162">
          <cell r="C57162" t="str">
            <v>85136</v>
          </cell>
          <cell r="D57162" t="str">
            <v>La Salina</v>
          </cell>
        </row>
        <row r="57163">
          <cell r="C57163" t="str">
            <v>85136</v>
          </cell>
          <cell r="D57163" t="str">
            <v>La Salina</v>
          </cell>
        </row>
        <row r="57164">
          <cell r="C57164" t="str">
            <v>85136</v>
          </cell>
          <cell r="D57164" t="str">
            <v>La Salina</v>
          </cell>
        </row>
        <row r="57165">
          <cell r="C57165" t="str">
            <v>85136</v>
          </cell>
          <cell r="D57165" t="str">
            <v>La Salina</v>
          </cell>
        </row>
        <row r="57166">
          <cell r="C57166" t="str">
            <v>85136</v>
          </cell>
          <cell r="D57166" t="str">
            <v>La Salina</v>
          </cell>
        </row>
        <row r="57167">
          <cell r="C57167" t="str">
            <v>85136</v>
          </cell>
          <cell r="D57167" t="str">
            <v>La Salina</v>
          </cell>
        </row>
        <row r="57168">
          <cell r="C57168" t="str">
            <v>85136</v>
          </cell>
          <cell r="D57168" t="str">
            <v>La Salina</v>
          </cell>
        </row>
        <row r="57169">
          <cell r="C57169" t="str">
            <v>85136</v>
          </cell>
          <cell r="D57169" t="str">
            <v>La Salina</v>
          </cell>
        </row>
        <row r="57170">
          <cell r="C57170" t="str">
            <v>85136</v>
          </cell>
          <cell r="D57170" t="str">
            <v>La Salina</v>
          </cell>
        </row>
        <row r="57171">
          <cell r="C57171" t="str">
            <v>85136</v>
          </cell>
          <cell r="D57171" t="str">
            <v>La Salina</v>
          </cell>
        </row>
        <row r="57172">
          <cell r="C57172" t="str">
            <v>85136</v>
          </cell>
          <cell r="D57172" t="str">
            <v>La Salina</v>
          </cell>
        </row>
        <row r="57173">
          <cell r="C57173" t="str">
            <v>85136</v>
          </cell>
          <cell r="D57173" t="str">
            <v>La Salina</v>
          </cell>
        </row>
        <row r="57174">
          <cell r="C57174" t="str">
            <v>85136</v>
          </cell>
          <cell r="D57174" t="str">
            <v>La Salina</v>
          </cell>
        </row>
        <row r="57175">
          <cell r="C57175" t="str">
            <v>85136</v>
          </cell>
          <cell r="D57175" t="str">
            <v>La Salina</v>
          </cell>
        </row>
        <row r="57176">
          <cell r="C57176" t="str">
            <v>85136</v>
          </cell>
          <cell r="D57176" t="str">
            <v>La Salina</v>
          </cell>
        </row>
        <row r="57177">
          <cell r="C57177" t="str">
            <v>85136</v>
          </cell>
          <cell r="D57177" t="str">
            <v>La Salina</v>
          </cell>
        </row>
        <row r="57178">
          <cell r="C57178" t="str">
            <v>85136</v>
          </cell>
          <cell r="D57178" t="str">
            <v>La Salina</v>
          </cell>
        </row>
        <row r="57179">
          <cell r="C57179" t="str">
            <v>85136</v>
          </cell>
          <cell r="D57179" t="str">
            <v>La Salina</v>
          </cell>
        </row>
        <row r="57180">
          <cell r="C57180" t="str">
            <v>85136</v>
          </cell>
          <cell r="D57180" t="str">
            <v>La Salina</v>
          </cell>
        </row>
        <row r="57181">
          <cell r="C57181" t="str">
            <v>85136</v>
          </cell>
          <cell r="D57181" t="str">
            <v>La Salina</v>
          </cell>
        </row>
        <row r="57182">
          <cell r="C57182" t="str">
            <v>85136</v>
          </cell>
          <cell r="D57182" t="str">
            <v>La Salina</v>
          </cell>
        </row>
        <row r="57183">
          <cell r="C57183" t="str">
            <v>85136</v>
          </cell>
          <cell r="D57183" t="str">
            <v>La Salina</v>
          </cell>
        </row>
        <row r="57184">
          <cell r="C57184" t="str">
            <v>85136</v>
          </cell>
          <cell r="D57184" t="str">
            <v>La Salina</v>
          </cell>
        </row>
        <row r="57185">
          <cell r="C57185" t="str">
            <v>85136</v>
          </cell>
          <cell r="D57185" t="str">
            <v>La Salina</v>
          </cell>
        </row>
        <row r="57186">
          <cell r="C57186" t="str">
            <v>85136</v>
          </cell>
          <cell r="D57186" t="str">
            <v>La Salina</v>
          </cell>
        </row>
        <row r="57187">
          <cell r="C57187" t="str">
            <v>85136</v>
          </cell>
          <cell r="D57187" t="str">
            <v>La Salina</v>
          </cell>
        </row>
        <row r="57188">
          <cell r="C57188" t="str">
            <v>85136</v>
          </cell>
          <cell r="D57188" t="str">
            <v>La Salina</v>
          </cell>
        </row>
        <row r="57189">
          <cell r="C57189" t="str">
            <v>85136</v>
          </cell>
          <cell r="D57189" t="str">
            <v>La Salina</v>
          </cell>
        </row>
        <row r="57190">
          <cell r="C57190" t="str">
            <v>85136</v>
          </cell>
          <cell r="D57190" t="str">
            <v>La Salina</v>
          </cell>
        </row>
        <row r="57191">
          <cell r="C57191" t="str">
            <v>85136</v>
          </cell>
          <cell r="D57191" t="str">
            <v>La Salina</v>
          </cell>
        </row>
        <row r="57192">
          <cell r="C57192" t="str">
            <v>85136</v>
          </cell>
          <cell r="D57192" t="str">
            <v>La Salina</v>
          </cell>
        </row>
        <row r="57193">
          <cell r="C57193" t="str">
            <v>85136</v>
          </cell>
          <cell r="D57193" t="str">
            <v>La Salina</v>
          </cell>
        </row>
        <row r="57194">
          <cell r="C57194" t="str">
            <v>85136</v>
          </cell>
          <cell r="D57194" t="str">
            <v>La Salina</v>
          </cell>
        </row>
        <row r="57195">
          <cell r="C57195" t="str">
            <v>85136</v>
          </cell>
          <cell r="D57195" t="str">
            <v>La Salina</v>
          </cell>
        </row>
        <row r="57196">
          <cell r="C57196" t="str">
            <v>85136</v>
          </cell>
          <cell r="D57196" t="str">
            <v>La Salina</v>
          </cell>
        </row>
        <row r="57197">
          <cell r="C57197" t="str">
            <v>85136</v>
          </cell>
          <cell r="D57197" t="str">
            <v>La Salina</v>
          </cell>
        </row>
        <row r="57198">
          <cell r="C57198" t="str">
            <v>85136</v>
          </cell>
          <cell r="D57198" t="str">
            <v>La Salina</v>
          </cell>
        </row>
        <row r="57199">
          <cell r="C57199" t="str">
            <v>85139</v>
          </cell>
          <cell r="D57199" t="str">
            <v>Maní</v>
          </cell>
        </row>
        <row r="57200">
          <cell r="C57200" t="str">
            <v>85139</v>
          </cell>
          <cell r="D57200" t="str">
            <v>Maní</v>
          </cell>
        </row>
        <row r="57201">
          <cell r="C57201" t="str">
            <v>85139</v>
          </cell>
          <cell r="D57201" t="str">
            <v>Maní</v>
          </cell>
        </row>
        <row r="57202">
          <cell r="C57202" t="str">
            <v>85139</v>
          </cell>
          <cell r="D57202" t="str">
            <v>Maní</v>
          </cell>
        </row>
        <row r="57203">
          <cell r="C57203" t="str">
            <v>85139</v>
          </cell>
          <cell r="D57203" t="str">
            <v>Maní</v>
          </cell>
        </row>
        <row r="57204">
          <cell r="C57204" t="str">
            <v>85139</v>
          </cell>
          <cell r="D57204" t="str">
            <v>Maní</v>
          </cell>
        </row>
        <row r="57205">
          <cell r="C57205" t="str">
            <v>85139</v>
          </cell>
          <cell r="D57205" t="str">
            <v>Maní</v>
          </cell>
        </row>
        <row r="57206">
          <cell r="C57206" t="str">
            <v>85139</v>
          </cell>
          <cell r="D57206" t="str">
            <v>Maní</v>
          </cell>
        </row>
        <row r="57207">
          <cell r="C57207" t="str">
            <v>85139</v>
          </cell>
          <cell r="D57207" t="str">
            <v>Maní</v>
          </cell>
        </row>
        <row r="57208">
          <cell r="C57208" t="str">
            <v>85139</v>
          </cell>
          <cell r="D57208" t="str">
            <v>Maní</v>
          </cell>
        </row>
        <row r="57209">
          <cell r="C57209" t="str">
            <v>85139</v>
          </cell>
          <cell r="D57209" t="str">
            <v>Maní</v>
          </cell>
        </row>
        <row r="57210">
          <cell r="C57210" t="str">
            <v>85139</v>
          </cell>
          <cell r="D57210" t="str">
            <v>Maní</v>
          </cell>
        </row>
        <row r="57211">
          <cell r="C57211" t="str">
            <v>85139</v>
          </cell>
          <cell r="D57211" t="str">
            <v>Maní</v>
          </cell>
        </row>
        <row r="57212">
          <cell r="C57212" t="str">
            <v>85139</v>
          </cell>
          <cell r="D57212" t="str">
            <v>Maní</v>
          </cell>
        </row>
        <row r="57213">
          <cell r="C57213" t="str">
            <v>85139</v>
          </cell>
          <cell r="D57213" t="str">
            <v>Maní</v>
          </cell>
        </row>
        <row r="57214">
          <cell r="C57214" t="str">
            <v>85139</v>
          </cell>
          <cell r="D57214" t="str">
            <v>Maní</v>
          </cell>
        </row>
        <row r="57215">
          <cell r="C57215" t="str">
            <v>85139</v>
          </cell>
          <cell r="D57215" t="str">
            <v>Maní</v>
          </cell>
        </row>
        <row r="57216">
          <cell r="C57216" t="str">
            <v>85139</v>
          </cell>
          <cell r="D57216" t="str">
            <v>Maní</v>
          </cell>
        </row>
        <row r="57217">
          <cell r="C57217" t="str">
            <v>85139</v>
          </cell>
          <cell r="D57217" t="str">
            <v>Maní</v>
          </cell>
        </row>
        <row r="57218">
          <cell r="C57218" t="str">
            <v>85139</v>
          </cell>
          <cell r="D57218" t="str">
            <v>Maní</v>
          </cell>
        </row>
        <row r="57219">
          <cell r="C57219" t="str">
            <v>85139</v>
          </cell>
          <cell r="D57219" t="str">
            <v>Maní</v>
          </cell>
        </row>
        <row r="57220">
          <cell r="C57220" t="str">
            <v>85139</v>
          </cell>
          <cell r="D57220" t="str">
            <v>Maní</v>
          </cell>
        </row>
        <row r="57221">
          <cell r="C57221" t="str">
            <v>85139</v>
          </cell>
          <cell r="D57221" t="str">
            <v>Maní</v>
          </cell>
        </row>
        <row r="57222">
          <cell r="C57222" t="str">
            <v>85139</v>
          </cell>
          <cell r="D57222" t="str">
            <v>Maní</v>
          </cell>
        </row>
        <row r="57223">
          <cell r="C57223" t="str">
            <v>85139</v>
          </cell>
          <cell r="D57223" t="str">
            <v>Maní</v>
          </cell>
        </row>
        <row r="57224">
          <cell r="C57224" t="str">
            <v>85139</v>
          </cell>
          <cell r="D57224" t="str">
            <v>Maní</v>
          </cell>
        </row>
        <row r="57225">
          <cell r="C57225" t="str">
            <v>85139</v>
          </cell>
          <cell r="D57225" t="str">
            <v>Maní</v>
          </cell>
        </row>
        <row r="57226">
          <cell r="C57226" t="str">
            <v>85139</v>
          </cell>
          <cell r="D57226" t="str">
            <v>Maní</v>
          </cell>
        </row>
        <row r="57227">
          <cell r="C57227" t="str">
            <v>85139</v>
          </cell>
          <cell r="D57227" t="str">
            <v>Maní</v>
          </cell>
        </row>
        <row r="57228">
          <cell r="C57228" t="str">
            <v>85139</v>
          </cell>
          <cell r="D57228" t="str">
            <v>Maní</v>
          </cell>
        </row>
        <row r="57229">
          <cell r="C57229" t="str">
            <v>85139</v>
          </cell>
          <cell r="D57229" t="str">
            <v>Maní</v>
          </cell>
        </row>
        <row r="57230">
          <cell r="C57230" t="str">
            <v>85139</v>
          </cell>
          <cell r="D57230" t="str">
            <v>Maní</v>
          </cell>
        </row>
        <row r="57231">
          <cell r="C57231" t="str">
            <v>85139</v>
          </cell>
          <cell r="D57231" t="str">
            <v>Maní</v>
          </cell>
        </row>
        <row r="57232">
          <cell r="C57232" t="str">
            <v>85139</v>
          </cell>
          <cell r="D57232" t="str">
            <v>Maní</v>
          </cell>
        </row>
        <row r="57233">
          <cell r="C57233" t="str">
            <v>85139</v>
          </cell>
          <cell r="D57233" t="str">
            <v>Maní</v>
          </cell>
        </row>
        <row r="57234">
          <cell r="C57234" t="str">
            <v>85139</v>
          </cell>
          <cell r="D57234" t="str">
            <v>Maní</v>
          </cell>
        </row>
        <row r="57235">
          <cell r="C57235" t="str">
            <v>85139</v>
          </cell>
          <cell r="D57235" t="str">
            <v>Maní</v>
          </cell>
        </row>
        <row r="57236">
          <cell r="C57236" t="str">
            <v>85139</v>
          </cell>
          <cell r="D57236" t="str">
            <v>Maní</v>
          </cell>
        </row>
        <row r="57237">
          <cell r="C57237" t="str">
            <v>85139</v>
          </cell>
          <cell r="D57237" t="str">
            <v>Maní</v>
          </cell>
        </row>
        <row r="57238">
          <cell r="C57238" t="str">
            <v>85139</v>
          </cell>
          <cell r="D57238" t="str">
            <v>Maní</v>
          </cell>
        </row>
        <row r="57239">
          <cell r="C57239" t="str">
            <v>85139</v>
          </cell>
          <cell r="D57239" t="str">
            <v>Maní</v>
          </cell>
        </row>
        <row r="57240">
          <cell r="C57240" t="str">
            <v>85139</v>
          </cell>
          <cell r="D57240" t="str">
            <v>Maní</v>
          </cell>
        </row>
        <row r="57241">
          <cell r="C57241" t="str">
            <v>85139</v>
          </cell>
          <cell r="D57241" t="str">
            <v>Maní</v>
          </cell>
        </row>
        <row r="57242">
          <cell r="C57242" t="str">
            <v>85139</v>
          </cell>
          <cell r="D57242" t="str">
            <v>Maní</v>
          </cell>
        </row>
        <row r="57243">
          <cell r="C57243" t="str">
            <v>85139</v>
          </cell>
          <cell r="D57243" t="str">
            <v>Maní</v>
          </cell>
        </row>
        <row r="57244">
          <cell r="C57244" t="str">
            <v>85139</v>
          </cell>
          <cell r="D57244" t="str">
            <v>Maní</v>
          </cell>
        </row>
        <row r="57245">
          <cell r="C57245" t="str">
            <v>85139</v>
          </cell>
          <cell r="D57245" t="str">
            <v>Maní</v>
          </cell>
        </row>
        <row r="57246">
          <cell r="C57246" t="str">
            <v>85139</v>
          </cell>
          <cell r="D57246" t="str">
            <v>Maní</v>
          </cell>
        </row>
        <row r="57247">
          <cell r="C57247" t="str">
            <v>85139</v>
          </cell>
          <cell r="D57247" t="str">
            <v>Maní</v>
          </cell>
        </row>
        <row r="57248">
          <cell r="C57248" t="str">
            <v>85139</v>
          </cell>
          <cell r="D57248" t="str">
            <v>Maní</v>
          </cell>
        </row>
        <row r="57249">
          <cell r="C57249" t="str">
            <v>85139</v>
          </cell>
          <cell r="D57249" t="str">
            <v>Maní</v>
          </cell>
        </row>
        <row r="57250">
          <cell r="C57250" t="str">
            <v>85139</v>
          </cell>
          <cell r="D57250" t="str">
            <v>Maní</v>
          </cell>
        </row>
        <row r="57251">
          <cell r="C57251" t="str">
            <v>85139</v>
          </cell>
          <cell r="D57251" t="str">
            <v>Maní</v>
          </cell>
        </row>
        <row r="57252">
          <cell r="C57252" t="str">
            <v>85139</v>
          </cell>
          <cell r="D57252" t="str">
            <v>Maní</v>
          </cell>
        </row>
        <row r="57253">
          <cell r="C57253" t="str">
            <v>85162</v>
          </cell>
          <cell r="D57253" t="str">
            <v>Monterrey</v>
          </cell>
        </row>
        <row r="57254">
          <cell r="C57254" t="str">
            <v>85162</v>
          </cell>
          <cell r="D57254" t="str">
            <v>Monterrey</v>
          </cell>
        </row>
        <row r="57255">
          <cell r="C57255" t="str">
            <v>85162</v>
          </cell>
          <cell r="D57255" t="str">
            <v>Monterrey</v>
          </cell>
        </row>
        <row r="57256">
          <cell r="C57256" t="str">
            <v>85162</v>
          </cell>
          <cell r="D57256" t="str">
            <v>Monterrey</v>
          </cell>
        </row>
        <row r="57257">
          <cell r="C57257" t="str">
            <v>85162</v>
          </cell>
          <cell r="D57257" t="str">
            <v>Monterrey</v>
          </cell>
        </row>
        <row r="57258">
          <cell r="C57258" t="str">
            <v>85162</v>
          </cell>
          <cell r="D57258" t="str">
            <v>Monterrey</v>
          </cell>
        </row>
        <row r="57259">
          <cell r="C57259" t="str">
            <v>85162</v>
          </cell>
          <cell r="D57259" t="str">
            <v>Monterrey</v>
          </cell>
        </row>
        <row r="57260">
          <cell r="C57260" t="str">
            <v>85162</v>
          </cell>
          <cell r="D57260" t="str">
            <v>Monterrey</v>
          </cell>
        </row>
        <row r="57261">
          <cell r="C57261" t="str">
            <v>85162</v>
          </cell>
          <cell r="D57261" t="str">
            <v>Monterrey</v>
          </cell>
        </row>
        <row r="57262">
          <cell r="C57262" t="str">
            <v>85162</v>
          </cell>
          <cell r="D57262" t="str">
            <v>Monterrey</v>
          </cell>
        </row>
        <row r="57263">
          <cell r="C57263" t="str">
            <v>85162</v>
          </cell>
          <cell r="D57263" t="str">
            <v>Monterrey</v>
          </cell>
        </row>
        <row r="57264">
          <cell r="C57264" t="str">
            <v>85162</v>
          </cell>
          <cell r="D57264" t="str">
            <v>Monterrey</v>
          </cell>
        </row>
        <row r="57265">
          <cell r="C57265" t="str">
            <v>85162</v>
          </cell>
          <cell r="D57265" t="str">
            <v>Monterrey</v>
          </cell>
        </row>
        <row r="57266">
          <cell r="C57266" t="str">
            <v>85162</v>
          </cell>
          <cell r="D57266" t="str">
            <v>Monterrey</v>
          </cell>
        </row>
        <row r="57267">
          <cell r="C57267" t="str">
            <v>85162</v>
          </cell>
          <cell r="D57267" t="str">
            <v>Monterrey</v>
          </cell>
        </row>
        <row r="57268">
          <cell r="C57268" t="str">
            <v>85162</v>
          </cell>
          <cell r="D57268" t="str">
            <v>Monterrey</v>
          </cell>
        </row>
        <row r="57269">
          <cell r="C57269" t="str">
            <v>85162</v>
          </cell>
          <cell r="D57269" t="str">
            <v>Monterrey</v>
          </cell>
        </row>
        <row r="57270">
          <cell r="C57270" t="str">
            <v>85162</v>
          </cell>
          <cell r="D57270" t="str">
            <v>Monterrey</v>
          </cell>
        </row>
        <row r="57271">
          <cell r="C57271" t="str">
            <v>85162</v>
          </cell>
          <cell r="D57271" t="str">
            <v>Monterrey</v>
          </cell>
        </row>
        <row r="57272">
          <cell r="C57272" t="str">
            <v>85162</v>
          </cell>
          <cell r="D57272" t="str">
            <v>Monterrey</v>
          </cell>
        </row>
        <row r="57273">
          <cell r="C57273" t="str">
            <v>85162</v>
          </cell>
          <cell r="D57273" t="str">
            <v>Monterrey</v>
          </cell>
        </row>
        <row r="57274">
          <cell r="C57274" t="str">
            <v>85162</v>
          </cell>
          <cell r="D57274" t="str">
            <v>Monterrey</v>
          </cell>
        </row>
        <row r="57275">
          <cell r="C57275" t="str">
            <v>85162</v>
          </cell>
          <cell r="D57275" t="str">
            <v>Monterrey</v>
          </cell>
        </row>
        <row r="57276">
          <cell r="C57276" t="str">
            <v>85162</v>
          </cell>
          <cell r="D57276" t="str">
            <v>Monterrey</v>
          </cell>
        </row>
        <row r="57277">
          <cell r="C57277" t="str">
            <v>85162</v>
          </cell>
          <cell r="D57277" t="str">
            <v>Monterrey</v>
          </cell>
        </row>
        <row r="57278">
          <cell r="C57278" t="str">
            <v>85162</v>
          </cell>
          <cell r="D57278" t="str">
            <v>Monterrey</v>
          </cell>
        </row>
        <row r="57279">
          <cell r="C57279" t="str">
            <v>85162</v>
          </cell>
          <cell r="D57279" t="str">
            <v>Monterrey</v>
          </cell>
        </row>
        <row r="57280">
          <cell r="C57280" t="str">
            <v>85162</v>
          </cell>
          <cell r="D57280" t="str">
            <v>Monterrey</v>
          </cell>
        </row>
        <row r="57281">
          <cell r="C57281" t="str">
            <v>85162</v>
          </cell>
          <cell r="D57281" t="str">
            <v>Monterrey</v>
          </cell>
        </row>
        <row r="57282">
          <cell r="C57282" t="str">
            <v>85162</v>
          </cell>
          <cell r="D57282" t="str">
            <v>Monterrey</v>
          </cell>
        </row>
        <row r="57283">
          <cell r="C57283" t="str">
            <v>85162</v>
          </cell>
          <cell r="D57283" t="str">
            <v>Monterrey</v>
          </cell>
        </row>
        <row r="57284">
          <cell r="C57284" t="str">
            <v>85162</v>
          </cell>
          <cell r="D57284" t="str">
            <v>Monterrey</v>
          </cell>
        </row>
        <row r="57285">
          <cell r="C57285" t="str">
            <v>85162</v>
          </cell>
          <cell r="D57285" t="str">
            <v>Monterrey</v>
          </cell>
        </row>
        <row r="57286">
          <cell r="C57286" t="str">
            <v>85162</v>
          </cell>
          <cell r="D57286" t="str">
            <v>Monterrey</v>
          </cell>
        </row>
        <row r="57287">
          <cell r="C57287" t="str">
            <v>85162</v>
          </cell>
          <cell r="D57287" t="str">
            <v>Monterrey</v>
          </cell>
        </row>
        <row r="57288">
          <cell r="C57288" t="str">
            <v>85162</v>
          </cell>
          <cell r="D57288" t="str">
            <v>Monterrey</v>
          </cell>
        </row>
        <row r="57289">
          <cell r="C57289" t="str">
            <v>85162</v>
          </cell>
          <cell r="D57289" t="str">
            <v>Monterrey</v>
          </cell>
        </row>
        <row r="57290">
          <cell r="C57290" t="str">
            <v>85162</v>
          </cell>
          <cell r="D57290" t="str">
            <v>Monterrey</v>
          </cell>
        </row>
        <row r="57291">
          <cell r="C57291" t="str">
            <v>85162</v>
          </cell>
          <cell r="D57291" t="str">
            <v>Monterrey</v>
          </cell>
        </row>
        <row r="57292">
          <cell r="C57292" t="str">
            <v>85162</v>
          </cell>
          <cell r="D57292" t="str">
            <v>Monterrey</v>
          </cell>
        </row>
        <row r="57293">
          <cell r="C57293" t="str">
            <v>85162</v>
          </cell>
          <cell r="D57293" t="str">
            <v>Monterrey</v>
          </cell>
        </row>
        <row r="57294">
          <cell r="C57294" t="str">
            <v>85162</v>
          </cell>
          <cell r="D57294" t="str">
            <v>Monterrey</v>
          </cell>
        </row>
        <row r="57295">
          <cell r="C57295" t="str">
            <v>85162</v>
          </cell>
          <cell r="D57295" t="str">
            <v>Monterrey</v>
          </cell>
        </row>
        <row r="57296">
          <cell r="C57296" t="str">
            <v>85162</v>
          </cell>
          <cell r="D57296" t="str">
            <v>Monterrey</v>
          </cell>
        </row>
        <row r="57297">
          <cell r="C57297" t="str">
            <v>85162</v>
          </cell>
          <cell r="D57297" t="str">
            <v>Monterrey</v>
          </cell>
        </row>
        <row r="57298">
          <cell r="C57298" t="str">
            <v>85162</v>
          </cell>
          <cell r="D57298" t="str">
            <v>Monterrey</v>
          </cell>
        </row>
        <row r="57299">
          <cell r="C57299" t="str">
            <v>85162</v>
          </cell>
          <cell r="D57299" t="str">
            <v>Monterrey</v>
          </cell>
        </row>
        <row r="57300">
          <cell r="C57300" t="str">
            <v>85162</v>
          </cell>
          <cell r="D57300" t="str">
            <v>Monterrey</v>
          </cell>
        </row>
        <row r="57301">
          <cell r="C57301" t="str">
            <v>85162</v>
          </cell>
          <cell r="D57301" t="str">
            <v>Monterrey</v>
          </cell>
        </row>
        <row r="57302">
          <cell r="C57302" t="str">
            <v>85162</v>
          </cell>
          <cell r="D57302" t="str">
            <v>Monterrey</v>
          </cell>
        </row>
        <row r="57303">
          <cell r="C57303" t="str">
            <v>85162</v>
          </cell>
          <cell r="D57303" t="str">
            <v>Monterrey</v>
          </cell>
        </row>
        <row r="57304">
          <cell r="C57304" t="str">
            <v>85162</v>
          </cell>
          <cell r="D57304" t="str">
            <v>Monterrey</v>
          </cell>
        </row>
        <row r="57305">
          <cell r="C57305" t="str">
            <v>85162</v>
          </cell>
          <cell r="D57305" t="str">
            <v>Monterrey</v>
          </cell>
        </row>
        <row r="57306">
          <cell r="C57306" t="str">
            <v>85162</v>
          </cell>
          <cell r="D57306" t="str">
            <v>Monterrey</v>
          </cell>
        </row>
        <row r="57307">
          <cell r="C57307" t="str">
            <v>85225</v>
          </cell>
          <cell r="D57307" t="str">
            <v>Nunchía</v>
          </cell>
        </row>
        <row r="57308">
          <cell r="C57308" t="str">
            <v>85225</v>
          </cell>
          <cell r="D57308" t="str">
            <v>Nunchía</v>
          </cell>
        </row>
        <row r="57309">
          <cell r="C57309" t="str">
            <v>85225</v>
          </cell>
          <cell r="D57309" t="str">
            <v>Nunchía</v>
          </cell>
        </row>
        <row r="57310">
          <cell r="C57310" t="str">
            <v>85225</v>
          </cell>
          <cell r="D57310" t="str">
            <v>Nunchía</v>
          </cell>
        </row>
        <row r="57311">
          <cell r="C57311" t="str">
            <v>85225</v>
          </cell>
          <cell r="D57311" t="str">
            <v>Nunchía</v>
          </cell>
        </row>
        <row r="57312">
          <cell r="C57312" t="str">
            <v>85225</v>
          </cell>
          <cell r="D57312" t="str">
            <v>Nunchía</v>
          </cell>
        </row>
        <row r="57313">
          <cell r="C57313" t="str">
            <v>85225</v>
          </cell>
          <cell r="D57313" t="str">
            <v>Nunchía</v>
          </cell>
        </row>
        <row r="57314">
          <cell r="C57314" t="str">
            <v>85225</v>
          </cell>
          <cell r="D57314" t="str">
            <v>Nunchía</v>
          </cell>
        </row>
        <row r="57315">
          <cell r="C57315" t="str">
            <v>85225</v>
          </cell>
          <cell r="D57315" t="str">
            <v>Nunchía</v>
          </cell>
        </row>
        <row r="57316">
          <cell r="C57316" t="str">
            <v>85225</v>
          </cell>
          <cell r="D57316" t="str">
            <v>Nunchía</v>
          </cell>
        </row>
        <row r="57317">
          <cell r="C57317" t="str">
            <v>85225</v>
          </cell>
          <cell r="D57317" t="str">
            <v>Nunchía</v>
          </cell>
        </row>
        <row r="57318">
          <cell r="C57318" t="str">
            <v>85225</v>
          </cell>
          <cell r="D57318" t="str">
            <v>Nunchía</v>
          </cell>
        </row>
        <row r="57319">
          <cell r="C57319" t="str">
            <v>85225</v>
          </cell>
          <cell r="D57319" t="str">
            <v>Nunchía</v>
          </cell>
        </row>
        <row r="57320">
          <cell r="C57320" t="str">
            <v>85225</v>
          </cell>
          <cell r="D57320" t="str">
            <v>Nunchía</v>
          </cell>
        </row>
        <row r="57321">
          <cell r="C57321" t="str">
            <v>85225</v>
          </cell>
          <cell r="D57321" t="str">
            <v>Nunchía</v>
          </cell>
        </row>
        <row r="57322">
          <cell r="C57322" t="str">
            <v>85225</v>
          </cell>
          <cell r="D57322" t="str">
            <v>Nunchía</v>
          </cell>
        </row>
        <row r="57323">
          <cell r="C57323" t="str">
            <v>85225</v>
          </cell>
          <cell r="D57323" t="str">
            <v>Nunchía</v>
          </cell>
        </row>
        <row r="57324">
          <cell r="C57324" t="str">
            <v>85225</v>
          </cell>
          <cell r="D57324" t="str">
            <v>Nunchía</v>
          </cell>
        </row>
        <row r="57325">
          <cell r="C57325" t="str">
            <v>85225</v>
          </cell>
          <cell r="D57325" t="str">
            <v>Nunchía</v>
          </cell>
        </row>
        <row r="57326">
          <cell r="C57326" t="str">
            <v>85225</v>
          </cell>
          <cell r="D57326" t="str">
            <v>Nunchía</v>
          </cell>
        </row>
        <row r="57327">
          <cell r="C57327" t="str">
            <v>85225</v>
          </cell>
          <cell r="D57327" t="str">
            <v>Nunchía</v>
          </cell>
        </row>
        <row r="57328">
          <cell r="C57328" t="str">
            <v>85225</v>
          </cell>
          <cell r="D57328" t="str">
            <v>Nunchía</v>
          </cell>
        </row>
        <row r="57329">
          <cell r="C57329" t="str">
            <v>85225</v>
          </cell>
          <cell r="D57329" t="str">
            <v>Nunchía</v>
          </cell>
        </row>
        <row r="57330">
          <cell r="C57330" t="str">
            <v>85225</v>
          </cell>
          <cell r="D57330" t="str">
            <v>Nunchía</v>
          </cell>
        </row>
        <row r="57331">
          <cell r="C57331" t="str">
            <v>85225</v>
          </cell>
          <cell r="D57331" t="str">
            <v>Nunchía</v>
          </cell>
        </row>
        <row r="57332">
          <cell r="C57332" t="str">
            <v>85225</v>
          </cell>
          <cell r="D57332" t="str">
            <v>Nunchía</v>
          </cell>
        </row>
        <row r="57333">
          <cell r="C57333" t="str">
            <v>85225</v>
          </cell>
          <cell r="D57333" t="str">
            <v>Nunchía</v>
          </cell>
        </row>
        <row r="57334">
          <cell r="C57334" t="str">
            <v>85225</v>
          </cell>
          <cell r="D57334" t="str">
            <v>Nunchía</v>
          </cell>
        </row>
        <row r="57335">
          <cell r="C57335" t="str">
            <v>85225</v>
          </cell>
          <cell r="D57335" t="str">
            <v>Nunchía</v>
          </cell>
        </row>
        <row r="57336">
          <cell r="C57336" t="str">
            <v>85225</v>
          </cell>
          <cell r="D57336" t="str">
            <v>Nunchía</v>
          </cell>
        </row>
        <row r="57337">
          <cell r="C57337" t="str">
            <v>85225</v>
          </cell>
          <cell r="D57337" t="str">
            <v>Nunchía</v>
          </cell>
        </row>
        <row r="57338">
          <cell r="C57338" t="str">
            <v>85225</v>
          </cell>
          <cell r="D57338" t="str">
            <v>Nunchía</v>
          </cell>
        </row>
        <row r="57339">
          <cell r="C57339" t="str">
            <v>85225</v>
          </cell>
          <cell r="D57339" t="str">
            <v>Nunchía</v>
          </cell>
        </row>
        <row r="57340">
          <cell r="C57340" t="str">
            <v>85225</v>
          </cell>
          <cell r="D57340" t="str">
            <v>Nunchía</v>
          </cell>
        </row>
        <row r="57341">
          <cell r="C57341" t="str">
            <v>85225</v>
          </cell>
          <cell r="D57341" t="str">
            <v>Nunchía</v>
          </cell>
        </row>
        <row r="57342">
          <cell r="C57342" t="str">
            <v>85225</v>
          </cell>
          <cell r="D57342" t="str">
            <v>Nunchía</v>
          </cell>
        </row>
        <row r="57343">
          <cell r="C57343" t="str">
            <v>85225</v>
          </cell>
          <cell r="D57343" t="str">
            <v>Nunchía</v>
          </cell>
        </row>
        <row r="57344">
          <cell r="C57344" t="str">
            <v>85225</v>
          </cell>
          <cell r="D57344" t="str">
            <v>Nunchía</v>
          </cell>
        </row>
        <row r="57345">
          <cell r="C57345" t="str">
            <v>85225</v>
          </cell>
          <cell r="D57345" t="str">
            <v>Nunchía</v>
          </cell>
        </row>
        <row r="57346">
          <cell r="C57346" t="str">
            <v>85225</v>
          </cell>
          <cell r="D57346" t="str">
            <v>Nunchía</v>
          </cell>
        </row>
        <row r="57347">
          <cell r="C57347" t="str">
            <v>85225</v>
          </cell>
          <cell r="D57347" t="str">
            <v>Nunchía</v>
          </cell>
        </row>
        <row r="57348">
          <cell r="C57348" t="str">
            <v>85225</v>
          </cell>
          <cell r="D57348" t="str">
            <v>Nunchía</v>
          </cell>
        </row>
        <row r="57349">
          <cell r="C57349" t="str">
            <v>85225</v>
          </cell>
          <cell r="D57349" t="str">
            <v>Nunchía</v>
          </cell>
        </row>
        <row r="57350">
          <cell r="C57350" t="str">
            <v>85225</v>
          </cell>
          <cell r="D57350" t="str">
            <v>Nunchía</v>
          </cell>
        </row>
        <row r="57351">
          <cell r="C57351" t="str">
            <v>85225</v>
          </cell>
          <cell r="D57351" t="str">
            <v>Nunchía</v>
          </cell>
        </row>
        <row r="57352">
          <cell r="C57352" t="str">
            <v>85225</v>
          </cell>
          <cell r="D57352" t="str">
            <v>Nunchía</v>
          </cell>
        </row>
        <row r="57353">
          <cell r="C57353" t="str">
            <v>85225</v>
          </cell>
          <cell r="D57353" t="str">
            <v>Nunchía</v>
          </cell>
        </row>
        <row r="57354">
          <cell r="C57354" t="str">
            <v>85225</v>
          </cell>
          <cell r="D57354" t="str">
            <v>Nunchía</v>
          </cell>
        </row>
        <row r="57355">
          <cell r="C57355" t="str">
            <v>85225</v>
          </cell>
          <cell r="D57355" t="str">
            <v>Nunchía</v>
          </cell>
        </row>
        <row r="57356">
          <cell r="C57356" t="str">
            <v>85225</v>
          </cell>
          <cell r="D57356" t="str">
            <v>Nunchía</v>
          </cell>
        </row>
        <row r="57357">
          <cell r="C57357" t="str">
            <v>85225</v>
          </cell>
          <cell r="D57357" t="str">
            <v>Nunchía</v>
          </cell>
        </row>
        <row r="57358">
          <cell r="C57358" t="str">
            <v>85225</v>
          </cell>
          <cell r="D57358" t="str">
            <v>Nunchía</v>
          </cell>
        </row>
        <row r="57359">
          <cell r="C57359" t="str">
            <v>85225</v>
          </cell>
          <cell r="D57359" t="str">
            <v>Nunchía</v>
          </cell>
        </row>
        <row r="57360">
          <cell r="C57360" t="str">
            <v>85225</v>
          </cell>
          <cell r="D57360" t="str">
            <v>Nunchía</v>
          </cell>
        </row>
        <row r="57361">
          <cell r="C57361" t="str">
            <v>85230</v>
          </cell>
          <cell r="D57361" t="str">
            <v>Orocué</v>
          </cell>
        </row>
        <row r="57362">
          <cell r="C57362" t="str">
            <v>85230</v>
          </cell>
          <cell r="D57362" t="str">
            <v>Orocué</v>
          </cell>
        </row>
        <row r="57363">
          <cell r="C57363" t="str">
            <v>85230</v>
          </cell>
          <cell r="D57363" t="str">
            <v>Orocué</v>
          </cell>
        </row>
        <row r="57364">
          <cell r="C57364" t="str">
            <v>85230</v>
          </cell>
          <cell r="D57364" t="str">
            <v>Orocué</v>
          </cell>
        </row>
        <row r="57365">
          <cell r="C57365" t="str">
            <v>85230</v>
          </cell>
          <cell r="D57365" t="str">
            <v>Orocué</v>
          </cell>
        </row>
        <row r="57366">
          <cell r="C57366" t="str">
            <v>85230</v>
          </cell>
          <cell r="D57366" t="str">
            <v>Orocué</v>
          </cell>
        </row>
        <row r="57367">
          <cell r="C57367" t="str">
            <v>85230</v>
          </cell>
          <cell r="D57367" t="str">
            <v>Orocué</v>
          </cell>
        </row>
        <row r="57368">
          <cell r="C57368" t="str">
            <v>85230</v>
          </cell>
          <cell r="D57368" t="str">
            <v>Orocué</v>
          </cell>
        </row>
        <row r="57369">
          <cell r="C57369" t="str">
            <v>85230</v>
          </cell>
          <cell r="D57369" t="str">
            <v>Orocué</v>
          </cell>
        </row>
        <row r="57370">
          <cell r="C57370" t="str">
            <v>85230</v>
          </cell>
          <cell r="D57370" t="str">
            <v>Orocué</v>
          </cell>
        </row>
        <row r="57371">
          <cell r="C57371" t="str">
            <v>85230</v>
          </cell>
          <cell r="D57371" t="str">
            <v>Orocué</v>
          </cell>
        </row>
        <row r="57372">
          <cell r="C57372" t="str">
            <v>85230</v>
          </cell>
          <cell r="D57372" t="str">
            <v>Orocué</v>
          </cell>
        </row>
        <row r="57373">
          <cell r="C57373" t="str">
            <v>85230</v>
          </cell>
          <cell r="D57373" t="str">
            <v>Orocué</v>
          </cell>
        </row>
        <row r="57374">
          <cell r="C57374" t="str">
            <v>85230</v>
          </cell>
          <cell r="D57374" t="str">
            <v>Orocué</v>
          </cell>
        </row>
        <row r="57375">
          <cell r="C57375" t="str">
            <v>85230</v>
          </cell>
          <cell r="D57375" t="str">
            <v>Orocué</v>
          </cell>
        </row>
        <row r="57376">
          <cell r="C57376" t="str">
            <v>85230</v>
          </cell>
          <cell r="D57376" t="str">
            <v>Orocué</v>
          </cell>
        </row>
        <row r="57377">
          <cell r="C57377" t="str">
            <v>85230</v>
          </cell>
          <cell r="D57377" t="str">
            <v>Orocué</v>
          </cell>
        </row>
        <row r="57378">
          <cell r="C57378" t="str">
            <v>85230</v>
          </cell>
          <cell r="D57378" t="str">
            <v>Orocué</v>
          </cell>
        </row>
        <row r="57379">
          <cell r="C57379" t="str">
            <v>85230</v>
          </cell>
          <cell r="D57379" t="str">
            <v>Orocué</v>
          </cell>
        </row>
        <row r="57380">
          <cell r="C57380" t="str">
            <v>85230</v>
          </cell>
          <cell r="D57380" t="str">
            <v>Orocué</v>
          </cell>
        </row>
        <row r="57381">
          <cell r="C57381" t="str">
            <v>85230</v>
          </cell>
          <cell r="D57381" t="str">
            <v>Orocué</v>
          </cell>
        </row>
        <row r="57382">
          <cell r="C57382" t="str">
            <v>85230</v>
          </cell>
          <cell r="D57382" t="str">
            <v>Orocué</v>
          </cell>
        </row>
        <row r="57383">
          <cell r="C57383" t="str">
            <v>85230</v>
          </cell>
          <cell r="D57383" t="str">
            <v>Orocué</v>
          </cell>
        </row>
        <row r="57384">
          <cell r="C57384" t="str">
            <v>85230</v>
          </cell>
          <cell r="D57384" t="str">
            <v>Orocué</v>
          </cell>
        </row>
        <row r="57385">
          <cell r="C57385" t="str">
            <v>85230</v>
          </cell>
          <cell r="D57385" t="str">
            <v>Orocué</v>
          </cell>
        </row>
        <row r="57386">
          <cell r="C57386" t="str">
            <v>85230</v>
          </cell>
          <cell r="D57386" t="str">
            <v>Orocué</v>
          </cell>
        </row>
        <row r="57387">
          <cell r="C57387" t="str">
            <v>85230</v>
          </cell>
          <cell r="D57387" t="str">
            <v>Orocué</v>
          </cell>
        </row>
        <row r="57388">
          <cell r="C57388" t="str">
            <v>85230</v>
          </cell>
          <cell r="D57388" t="str">
            <v>Orocué</v>
          </cell>
        </row>
        <row r="57389">
          <cell r="C57389" t="str">
            <v>85230</v>
          </cell>
          <cell r="D57389" t="str">
            <v>Orocué</v>
          </cell>
        </row>
        <row r="57390">
          <cell r="C57390" t="str">
            <v>85230</v>
          </cell>
          <cell r="D57390" t="str">
            <v>Orocué</v>
          </cell>
        </row>
        <row r="57391">
          <cell r="C57391" t="str">
            <v>85230</v>
          </cell>
          <cell r="D57391" t="str">
            <v>Orocué</v>
          </cell>
        </row>
        <row r="57392">
          <cell r="C57392" t="str">
            <v>85230</v>
          </cell>
          <cell r="D57392" t="str">
            <v>Orocué</v>
          </cell>
        </row>
        <row r="57393">
          <cell r="C57393" t="str">
            <v>85230</v>
          </cell>
          <cell r="D57393" t="str">
            <v>Orocué</v>
          </cell>
        </row>
        <row r="57394">
          <cell r="C57394" t="str">
            <v>85230</v>
          </cell>
          <cell r="D57394" t="str">
            <v>Orocué</v>
          </cell>
        </row>
        <row r="57395">
          <cell r="C57395" t="str">
            <v>85230</v>
          </cell>
          <cell r="D57395" t="str">
            <v>Orocué</v>
          </cell>
        </row>
        <row r="57396">
          <cell r="C57396" t="str">
            <v>85230</v>
          </cell>
          <cell r="D57396" t="str">
            <v>Orocué</v>
          </cell>
        </row>
        <row r="57397">
          <cell r="C57397" t="str">
            <v>85230</v>
          </cell>
          <cell r="D57397" t="str">
            <v>Orocué</v>
          </cell>
        </row>
        <row r="57398">
          <cell r="C57398" t="str">
            <v>85230</v>
          </cell>
          <cell r="D57398" t="str">
            <v>Orocué</v>
          </cell>
        </row>
        <row r="57399">
          <cell r="C57399" t="str">
            <v>85230</v>
          </cell>
          <cell r="D57399" t="str">
            <v>Orocué</v>
          </cell>
        </row>
        <row r="57400">
          <cell r="C57400" t="str">
            <v>85230</v>
          </cell>
          <cell r="D57400" t="str">
            <v>Orocué</v>
          </cell>
        </row>
        <row r="57401">
          <cell r="C57401" t="str">
            <v>85230</v>
          </cell>
          <cell r="D57401" t="str">
            <v>Orocué</v>
          </cell>
        </row>
        <row r="57402">
          <cell r="C57402" t="str">
            <v>85230</v>
          </cell>
          <cell r="D57402" t="str">
            <v>Orocué</v>
          </cell>
        </row>
        <row r="57403">
          <cell r="C57403" t="str">
            <v>85230</v>
          </cell>
          <cell r="D57403" t="str">
            <v>Orocué</v>
          </cell>
        </row>
        <row r="57404">
          <cell r="C57404" t="str">
            <v>85230</v>
          </cell>
          <cell r="D57404" t="str">
            <v>Orocué</v>
          </cell>
        </row>
        <row r="57405">
          <cell r="C57405" t="str">
            <v>85230</v>
          </cell>
          <cell r="D57405" t="str">
            <v>Orocué</v>
          </cell>
        </row>
        <row r="57406">
          <cell r="C57406" t="str">
            <v>85230</v>
          </cell>
          <cell r="D57406" t="str">
            <v>Orocué</v>
          </cell>
        </row>
        <row r="57407">
          <cell r="C57407" t="str">
            <v>85230</v>
          </cell>
          <cell r="D57407" t="str">
            <v>Orocué</v>
          </cell>
        </row>
        <row r="57408">
          <cell r="C57408" t="str">
            <v>85230</v>
          </cell>
          <cell r="D57408" t="str">
            <v>Orocué</v>
          </cell>
        </row>
        <row r="57409">
          <cell r="C57409" t="str">
            <v>85230</v>
          </cell>
          <cell r="D57409" t="str">
            <v>Orocué</v>
          </cell>
        </row>
        <row r="57410">
          <cell r="C57410" t="str">
            <v>85230</v>
          </cell>
          <cell r="D57410" t="str">
            <v>Orocué</v>
          </cell>
        </row>
        <row r="57411">
          <cell r="C57411" t="str">
            <v>85230</v>
          </cell>
          <cell r="D57411" t="str">
            <v>Orocué</v>
          </cell>
        </row>
        <row r="57412">
          <cell r="C57412" t="str">
            <v>85230</v>
          </cell>
          <cell r="D57412" t="str">
            <v>Orocué</v>
          </cell>
        </row>
        <row r="57413">
          <cell r="C57413" t="str">
            <v>85230</v>
          </cell>
          <cell r="D57413" t="str">
            <v>Orocué</v>
          </cell>
        </row>
        <row r="57414">
          <cell r="C57414" t="str">
            <v>85230</v>
          </cell>
          <cell r="D57414" t="str">
            <v>Orocué</v>
          </cell>
        </row>
        <row r="57415">
          <cell r="C57415" t="str">
            <v>85250</v>
          </cell>
          <cell r="D57415" t="str">
            <v>Paz de Ariporo</v>
          </cell>
        </row>
        <row r="57416">
          <cell r="C57416" t="str">
            <v>85250</v>
          </cell>
          <cell r="D57416" t="str">
            <v>Paz de Ariporo</v>
          </cell>
        </row>
        <row r="57417">
          <cell r="C57417" t="str">
            <v>85250</v>
          </cell>
          <cell r="D57417" t="str">
            <v>Paz de Ariporo</v>
          </cell>
        </row>
        <row r="57418">
          <cell r="C57418" t="str">
            <v>85250</v>
          </cell>
          <cell r="D57418" t="str">
            <v>Paz de Ariporo</v>
          </cell>
        </row>
        <row r="57419">
          <cell r="C57419" t="str">
            <v>85250</v>
          </cell>
          <cell r="D57419" t="str">
            <v>Paz de Ariporo</v>
          </cell>
        </row>
        <row r="57420">
          <cell r="C57420" t="str">
            <v>85250</v>
          </cell>
          <cell r="D57420" t="str">
            <v>Paz de Ariporo</v>
          </cell>
        </row>
        <row r="57421">
          <cell r="C57421" t="str">
            <v>85250</v>
          </cell>
          <cell r="D57421" t="str">
            <v>Paz de Ariporo</v>
          </cell>
        </row>
        <row r="57422">
          <cell r="C57422" t="str">
            <v>85250</v>
          </cell>
          <cell r="D57422" t="str">
            <v>Paz de Ariporo</v>
          </cell>
        </row>
        <row r="57423">
          <cell r="C57423" t="str">
            <v>85250</v>
          </cell>
          <cell r="D57423" t="str">
            <v>Paz de Ariporo</v>
          </cell>
        </row>
        <row r="57424">
          <cell r="C57424" t="str">
            <v>85250</v>
          </cell>
          <cell r="D57424" t="str">
            <v>Paz de Ariporo</v>
          </cell>
        </row>
        <row r="57425">
          <cell r="C57425" t="str">
            <v>85250</v>
          </cell>
          <cell r="D57425" t="str">
            <v>Paz de Ariporo</v>
          </cell>
        </row>
        <row r="57426">
          <cell r="C57426" t="str">
            <v>85250</v>
          </cell>
          <cell r="D57426" t="str">
            <v>Paz de Ariporo</v>
          </cell>
        </row>
        <row r="57427">
          <cell r="C57427" t="str">
            <v>85250</v>
          </cell>
          <cell r="D57427" t="str">
            <v>Paz de Ariporo</v>
          </cell>
        </row>
        <row r="57428">
          <cell r="C57428" t="str">
            <v>85250</v>
          </cell>
          <cell r="D57428" t="str">
            <v>Paz de Ariporo</v>
          </cell>
        </row>
        <row r="57429">
          <cell r="C57429" t="str">
            <v>85250</v>
          </cell>
          <cell r="D57429" t="str">
            <v>Paz de Ariporo</v>
          </cell>
        </row>
        <row r="57430">
          <cell r="C57430" t="str">
            <v>85250</v>
          </cell>
          <cell r="D57430" t="str">
            <v>Paz de Ariporo</v>
          </cell>
        </row>
        <row r="57431">
          <cell r="C57431" t="str">
            <v>85250</v>
          </cell>
          <cell r="D57431" t="str">
            <v>Paz de Ariporo</v>
          </cell>
        </row>
        <row r="57432">
          <cell r="C57432" t="str">
            <v>85250</v>
          </cell>
          <cell r="D57432" t="str">
            <v>Paz de Ariporo</v>
          </cell>
        </row>
        <row r="57433">
          <cell r="C57433" t="str">
            <v>85250</v>
          </cell>
          <cell r="D57433" t="str">
            <v>Paz de Ariporo</v>
          </cell>
        </row>
        <row r="57434">
          <cell r="C57434" t="str">
            <v>85250</v>
          </cell>
          <cell r="D57434" t="str">
            <v>Paz de Ariporo</v>
          </cell>
        </row>
        <row r="57435">
          <cell r="C57435" t="str">
            <v>85250</v>
          </cell>
          <cell r="D57435" t="str">
            <v>Paz de Ariporo</v>
          </cell>
        </row>
        <row r="57436">
          <cell r="C57436" t="str">
            <v>85250</v>
          </cell>
          <cell r="D57436" t="str">
            <v>Paz de Ariporo</v>
          </cell>
        </row>
        <row r="57437">
          <cell r="C57437" t="str">
            <v>85250</v>
          </cell>
          <cell r="D57437" t="str">
            <v>Paz de Ariporo</v>
          </cell>
        </row>
        <row r="57438">
          <cell r="C57438" t="str">
            <v>85250</v>
          </cell>
          <cell r="D57438" t="str">
            <v>Paz de Ariporo</v>
          </cell>
        </row>
        <row r="57439">
          <cell r="C57439" t="str">
            <v>85250</v>
          </cell>
          <cell r="D57439" t="str">
            <v>Paz de Ariporo</v>
          </cell>
        </row>
        <row r="57440">
          <cell r="C57440" t="str">
            <v>85250</v>
          </cell>
          <cell r="D57440" t="str">
            <v>Paz de Ariporo</v>
          </cell>
        </row>
        <row r="57441">
          <cell r="C57441" t="str">
            <v>85250</v>
          </cell>
          <cell r="D57441" t="str">
            <v>Paz de Ariporo</v>
          </cell>
        </row>
        <row r="57442">
          <cell r="C57442" t="str">
            <v>85250</v>
          </cell>
          <cell r="D57442" t="str">
            <v>Paz de Ariporo</v>
          </cell>
        </row>
        <row r="57443">
          <cell r="C57443" t="str">
            <v>85250</v>
          </cell>
          <cell r="D57443" t="str">
            <v>Paz de Ariporo</v>
          </cell>
        </row>
        <row r="57444">
          <cell r="C57444" t="str">
            <v>85250</v>
          </cell>
          <cell r="D57444" t="str">
            <v>Paz de Ariporo</v>
          </cell>
        </row>
        <row r="57445">
          <cell r="C57445" t="str">
            <v>85250</v>
          </cell>
          <cell r="D57445" t="str">
            <v>Paz de Ariporo</v>
          </cell>
        </row>
        <row r="57446">
          <cell r="C57446" t="str">
            <v>85250</v>
          </cell>
          <cell r="D57446" t="str">
            <v>Paz de Ariporo</v>
          </cell>
        </row>
        <row r="57447">
          <cell r="C57447" t="str">
            <v>85250</v>
          </cell>
          <cell r="D57447" t="str">
            <v>Paz de Ariporo</v>
          </cell>
        </row>
        <row r="57448">
          <cell r="C57448" t="str">
            <v>85250</v>
          </cell>
          <cell r="D57448" t="str">
            <v>Paz de Ariporo</v>
          </cell>
        </row>
        <row r="57449">
          <cell r="C57449" t="str">
            <v>85250</v>
          </cell>
          <cell r="D57449" t="str">
            <v>Paz de Ariporo</v>
          </cell>
        </row>
        <row r="57450">
          <cell r="C57450" t="str">
            <v>85250</v>
          </cell>
          <cell r="D57450" t="str">
            <v>Paz de Ariporo</v>
          </cell>
        </row>
        <row r="57451">
          <cell r="C57451" t="str">
            <v>85250</v>
          </cell>
          <cell r="D57451" t="str">
            <v>Paz de Ariporo</v>
          </cell>
        </row>
        <row r="57452">
          <cell r="C57452" t="str">
            <v>85250</v>
          </cell>
          <cell r="D57452" t="str">
            <v>Paz de Ariporo</v>
          </cell>
        </row>
        <row r="57453">
          <cell r="C57453" t="str">
            <v>85250</v>
          </cell>
          <cell r="D57453" t="str">
            <v>Paz de Ariporo</v>
          </cell>
        </row>
        <row r="57454">
          <cell r="C57454" t="str">
            <v>85250</v>
          </cell>
          <cell r="D57454" t="str">
            <v>Paz de Ariporo</v>
          </cell>
        </row>
        <row r="57455">
          <cell r="C57455" t="str">
            <v>85250</v>
          </cell>
          <cell r="D57455" t="str">
            <v>Paz de Ariporo</v>
          </cell>
        </row>
        <row r="57456">
          <cell r="C57456" t="str">
            <v>85250</v>
          </cell>
          <cell r="D57456" t="str">
            <v>Paz de Ariporo</v>
          </cell>
        </row>
        <row r="57457">
          <cell r="C57457" t="str">
            <v>85250</v>
          </cell>
          <cell r="D57457" t="str">
            <v>Paz de Ariporo</v>
          </cell>
        </row>
        <row r="57458">
          <cell r="C57458" t="str">
            <v>85250</v>
          </cell>
          <cell r="D57458" t="str">
            <v>Paz de Ariporo</v>
          </cell>
        </row>
        <row r="57459">
          <cell r="C57459" t="str">
            <v>85250</v>
          </cell>
          <cell r="D57459" t="str">
            <v>Paz de Ariporo</v>
          </cell>
        </row>
        <row r="57460">
          <cell r="C57460" t="str">
            <v>85250</v>
          </cell>
          <cell r="D57460" t="str">
            <v>Paz de Ariporo</v>
          </cell>
        </row>
        <row r="57461">
          <cell r="C57461" t="str">
            <v>85250</v>
          </cell>
          <cell r="D57461" t="str">
            <v>Paz de Ariporo</v>
          </cell>
        </row>
        <row r="57462">
          <cell r="C57462" t="str">
            <v>85250</v>
          </cell>
          <cell r="D57462" t="str">
            <v>Paz de Ariporo</v>
          </cell>
        </row>
        <row r="57463">
          <cell r="C57463" t="str">
            <v>85250</v>
          </cell>
          <cell r="D57463" t="str">
            <v>Paz de Ariporo</v>
          </cell>
        </row>
        <row r="57464">
          <cell r="C57464" t="str">
            <v>85250</v>
          </cell>
          <cell r="D57464" t="str">
            <v>Paz de Ariporo</v>
          </cell>
        </row>
        <row r="57465">
          <cell r="C57465" t="str">
            <v>85250</v>
          </cell>
          <cell r="D57465" t="str">
            <v>Paz de Ariporo</v>
          </cell>
        </row>
        <row r="57466">
          <cell r="C57466" t="str">
            <v>85250</v>
          </cell>
          <cell r="D57466" t="str">
            <v>Paz de Ariporo</v>
          </cell>
        </row>
        <row r="57467">
          <cell r="C57467" t="str">
            <v>85250</v>
          </cell>
          <cell r="D57467" t="str">
            <v>Paz de Ariporo</v>
          </cell>
        </row>
        <row r="57468">
          <cell r="C57468" t="str">
            <v>85250</v>
          </cell>
          <cell r="D57468" t="str">
            <v>Paz de Ariporo</v>
          </cell>
        </row>
        <row r="57469">
          <cell r="C57469" t="str">
            <v>85263</v>
          </cell>
          <cell r="D57469" t="str">
            <v>Pore</v>
          </cell>
        </row>
        <row r="57470">
          <cell r="C57470" t="str">
            <v>85263</v>
          </cell>
          <cell r="D57470" t="str">
            <v>Pore</v>
          </cell>
        </row>
        <row r="57471">
          <cell r="C57471" t="str">
            <v>85263</v>
          </cell>
          <cell r="D57471" t="str">
            <v>Pore</v>
          </cell>
        </row>
        <row r="57472">
          <cell r="C57472" t="str">
            <v>85263</v>
          </cell>
          <cell r="D57472" t="str">
            <v>Pore</v>
          </cell>
        </row>
        <row r="57473">
          <cell r="C57473" t="str">
            <v>85263</v>
          </cell>
          <cell r="D57473" t="str">
            <v>Pore</v>
          </cell>
        </row>
        <row r="57474">
          <cell r="C57474" t="str">
            <v>85263</v>
          </cell>
          <cell r="D57474" t="str">
            <v>Pore</v>
          </cell>
        </row>
        <row r="57475">
          <cell r="C57475" t="str">
            <v>85263</v>
          </cell>
          <cell r="D57475" t="str">
            <v>Pore</v>
          </cell>
        </row>
        <row r="57476">
          <cell r="C57476" t="str">
            <v>85263</v>
          </cell>
          <cell r="D57476" t="str">
            <v>Pore</v>
          </cell>
        </row>
        <row r="57477">
          <cell r="C57477" t="str">
            <v>85263</v>
          </cell>
          <cell r="D57477" t="str">
            <v>Pore</v>
          </cell>
        </row>
        <row r="57478">
          <cell r="C57478" t="str">
            <v>85263</v>
          </cell>
          <cell r="D57478" t="str">
            <v>Pore</v>
          </cell>
        </row>
        <row r="57479">
          <cell r="C57479" t="str">
            <v>85263</v>
          </cell>
          <cell r="D57479" t="str">
            <v>Pore</v>
          </cell>
        </row>
        <row r="57480">
          <cell r="C57480" t="str">
            <v>85263</v>
          </cell>
          <cell r="D57480" t="str">
            <v>Pore</v>
          </cell>
        </row>
        <row r="57481">
          <cell r="C57481" t="str">
            <v>85263</v>
          </cell>
          <cell r="D57481" t="str">
            <v>Pore</v>
          </cell>
        </row>
        <row r="57482">
          <cell r="C57482" t="str">
            <v>85263</v>
          </cell>
          <cell r="D57482" t="str">
            <v>Pore</v>
          </cell>
        </row>
        <row r="57483">
          <cell r="C57483" t="str">
            <v>85263</v>
          </cell>
          <cell r="D57483" t="str">
            <v>Pore</v>
          </cell>
        </row>
        <row r="57484">
          <cell r="C57484" t="str">
            <v>85263</v>
          </cell>
          <cell r="D57484" t="str">
            <v>Pore</v>
          </cell>
        </row>
        <row r="57485">
          <cell r="C57485" t="str">
            <v>85263</v>
          </cell>
          <cell r="D57485" t="str">
            <v>Pore</v>
          </cell>
        </row>
        <row r="57486">
          <cell r="C57486" t="str">
            <v>85263</v>
          </cell>
          <cell r="D57486" t="str">
            <v>Pore</v>
          </cell>
        </row>
        <row r="57487">
          <cell r="C57487" t="str">
            <v>85263</v>
          </cell>
          <cell r="D57487" t="str">
            <v>Pore</v>
          </cell>
        </row>
        <row r="57488">
          <cell r="C57488" t="str">
            <v>85263</v>
          </cell>
          <cell r="D57488" t="str">
            <v>Pore</v>
          </cell>
        </row>
        <row r="57489">
          <cell r="C57489" t="str">
            <v>85263</v>
          </cell>
          <cell r="D57489" t="str">
            <v>Pore</v>
          </cell>
        </row>
        <row r="57490">
          <cell r="C57490" t="str">
            <v>85263</v>
          </cell>
          <cell r="D57490" t="str">
            <v>Pore</v>
          </cell>
        </row>
        <row r="57491">
          <cell r="C57491" t="str">
            <v>85263</v>
          </cell>
          <cell r="D57491" t="str">
            <v>Pore</v>
          </cell>
        </row>
        <row r="57492">
          <cell r="C57492" t="str">
            <v>85263</v>
          </cell>
          <cell r="D57492" t="str">
            <v>Pore</v>
          </cell>
        </row>
        <row r="57493">
          <cell r="C57493" t="str">
            <v>85263</v>
          </cell>
          <cell r="D57493" t="str">
            <v>Pore</v>
          </cell>
        </row>
        <row r="57494">
          <cell r="C57494" t="str">
            <v>85263</v>
          </cell>
          <cell r="D57494" t="str">
            <v>Pore</v>
          </cell>
        </row>
        <row r="57495">
          <cell r="C57495" t="str">
            <v>85263</v>
          </cell>
          <cell r="D57495" t="str">
            <v>Pore</v>
          </cell>
        </row>
        <row r="57496">
          <cell r="C57496" t="str">
            <v>85263</v>
          </cell>
          <cell r="D57496" t="str">
            <v>Pore</v>
          </cell>
        </row>
        <row r="57497">
          <cell r="C57497" t="str">
            <v>85263</v>
          </cell>
          <cell r="D57497" t="str">
            <v>Pore</v>
          </cell>
        </row>
        <row r="57498">
          <cell r="C57498" t="str">
            <v>85263</v>
          </cell>
          <cell r="D57498" t="str">
            <v>Pore</v>
          </cell>
        </row>
        <row r="57499">
          <cell r="C57499" t="str">
            <v>85263</v>
          </cell>
          <cell r="D57499" t="str">
            <v>Pore</v>
          </cell>
        </row>
        <row r="57500">
          <cell r="C57500" t="str">
            <v>85263</v>
          </cell>
          <cell r="D57500" t="str">
            <v>Pore</v>
          </cell>
        </row>
        <row r="57501">
          <cell r="C57501" t="str">
            <v>85263</v>
          </cell>
          <cell r="D57501" t="str">
            <v>Pore</v>
          </cell>
        </row>
        <row r="57502">
          <cell r="C57502" t="str">
            <v>85263</v>
          </cell>
          <cell r="D57502" t="str">
            <v>Pore</v>
          </cell>
        </row>
        <row r="57503">
          <cell r="C57503" t="str">
            <v>85263</v>
          </cell>
          <cell r="D57503" t="str">
            <v>Pore</v>
          </cell>
        </row>
        <row r="57504">
          <cell r="C57504" t="str">
            <v>85263</v>
          </cell>
          <cell r="D57504" t="str">
            <v>Pore</v>
          </cell>
        </row>
        <row r="57505">
          <cell r="C57505" t="str">
            <v>85263</v>
          </cell>
          <cell r="D57505" t="str">
            <v>Pore</v>
          </cell>
        </row>
        <row r="57506">
          <cell r="C57506" t="str">
            <v>85263</v>
          </cell>
          <cell r="D57506" t="str">
            <v>Pore</v>
          </cell>
        </row>
        <row r="57507">
          <cell r="C57507" t="str">
            <v>85263</v>
          </cell>
          <cell r="D57507" t="str">
            <v>Pore</v>
          </cell>
        </row>
        <row r="57508">
          <cell r="C57508" t="str">
            <v>85263</v>
          </cell>
          <cell r="D57508" t="str">
            <v>Pore</v>
          </cell>
        </row>
        <row r="57509">
          <cell r="C57509" t="str">
            <v>85263</v>
          </cell>
          <cell r="D57509" t="str">
            <v>Pore</v>
          </cell>
        </row>
        <row r="57510">
          <cell r="C57510" t="str">
            <v>85263</v>
          </cell>
          <cell r="D57510" t="str">
            <v>Pore</v>
          </cell>
        </row>
        <row r="57511">
          <cell r="C57511" t="str">
            <v>85263</v>
          </cell>
          <cell r="D57511" t="str">
            <v>Pore</v>
          </cell>
        </row>
        <row r="57512">
          <cell r="C57512" t="str">
            <v>85263</v>
          </cell>
          <cell r="D57512" t="str">
            <v>Pore</v>
          </cell>
        </row>
        <row r="57513">
          <cell r="C57513" t="str">
            <v>85263</v>
          </cell>
          <cell r="D57513" t="str">
            <v>Pore</v>
          </cell>
        </row>
        <row r="57514">
          <cell r="C57514" t="str">
            <v>85263</v>
          </cell>
          <cell r="D57514" t="str">
            <v>Pore</v>
          </cell>
        </row>
        <row r="57515">
          <cell r="C57515" t="str">
            <v>85263</v>
          </cell>
          <cell r="D57515" t="str">
            <v>Pore</v>
          </cell>
        </row>
        <row r="57516">
          <cell r="C57516" t="str">
            <v>85263</v>
          </cell>
          <cell r="D57516" t="str">
            <v>Pore</v>
          </cell>
        </row>
        <row r="57517">
          <cell r="C57517" t="str">
            <v>85263</v>
          </cell>
          <cell r="D57517" t="str">
            <v>Pore</v>
          </cell>
        </row>
        <row r="57518">
          <cell r="C57518" t="str">
            <v>85263</v>
          </cell>
          <cell r="D57518" t="str">
            <v>Pore</v>
          </cell>
        </row>
        <row r="57519">
          <cell r="C57519" t="str">
            <v>85263</v>
          </cell>
          <cell r="D57519" t="str">
            <v>Pore</v>
          </cell>
        </row>
        <row r="57520">
          <cell r="C57520" t="str">
            <v>85263</v>
          </cell>
          <cell r="D57520" t="str">
            <v>Pore</v>
          </cell>
        </row>
        <row r="57521">
          <cell r="C57521" t="str">
            <v>85263</v>
          </cell>
          <cell r="D57521" t="str">
            <v>Pore</v>
          </cell>
        </row>
        <row r="57522">
          <cell r="C57522" t="str">
            <v>85263</v>
          </cell>
          <cell r="D57522" t="str">
            <v>Pore</v>
          </cell>
        </row>
        <row r="57523">
          <cell r="C57523" t="str">
            <v>85279</v>
          </cell>
          <cell r="D57523" t="str">
            <v>Recetor</v>
          </cell>
        </row>
        <row r="57524">
          <cell r="C57524" t="str">
            <v>85279</v>
          </cell>
          <cell r="D57524" t="str">
            <v>Recetor</v>
          </cell>
        </row>
        <row r="57525">
          <cell r="C57525" t="str">
            <v>85279</v>
          </cell>
          <cell r="D57525" t="str">
            <v>Recetor</v>
          </cell>
        </row>
        <row r="57526">
          <cell r="C57526" t="str">
            <v>85279</v>
          </cell>
          <cell r="D57526" t="str">
            <v>Recetor</v>
          </cell>
        </row>
        <row r="57527">
          <cell r="C57527" t="str">
            <v>85279</v>
          </cell>
          <cell r="D57527" t="str">
            <v>Recetor</v>
          </cell>
        </row>
        <row r="57528">
          <cell r="C57528" t="str">
            <v>85279</v>
          </cell>
          <cell r="D57528" t="str">
            <v>Recetor</v>
          </cell>
        </row>
        <row r="57529">
          <cell r="C57529" t="str">
            <v>85279</v>
          </cell>
          <cell r="D57529" t="str">
            <v>Recetor</v>
          </cell>
        </row>
        <row r="57530">
          <cell r="C57530" t="str">
            <v>85279</v>
          </cell>
          <cell r="D57530" t="str">
            <v>Recetor</v>
          </cell>
        </row>
        <row r="57531">
          <cell r="C57531" t="str">
            <v>85279</v>
          </cell>
          <cell r="D57531" t="str">
            <v>Recetor</v>
          </cell>
        </row>
        <row r="57532">
          <cell r="C57532" t="str">
            <v>85279</v>
          </cell>
          <cell r="D57532" t="str">
            <v>Recetor</v>
          </cell>
        </row>
        <row r="57533">
          <cell r="C57533" t="str">
            <v>85279</v>
          </cell>
          <cell r="D57533" t="str">
            <v>Recetor</v>
          </cell>
        </row>
        <row r="57534">
          <cell r="C57534" t="str">
            <v>85279</v>
          </cell>
          <cell r="D57534" t="str">
            <v>Recetor</v>
          </cell>
        </row>
        <row r="57535">
          <cell r="C57535" t="str">
            <v>85279</v>
          </cell>
          <cell r="D57535" t="str">
            <v>Recetor</v>
          </cell>
        </row>
        <row r="57536">
          <cell r="C57536" t="str">
            <v>85279</v>
          </cell>
          <cell r="D57536" t="str">
            <v>Recetor</v>
          </cell>
        </row>
        <row r="57537">
          <cell r="C57537" t="str">
            <v>85279</v>
          </cell>
          <cell r="D57537" t="str">
            <v>Recetor</v>
          </cell>
        </row>
        <row r="57538">
          <cell r="C57538" t="str">
            <v>85279</v>
          </cell>
          <cell r="D57538" t="str">
            <v>Recetor</v>
          </cell>
        </row>
        <row r="57539">
          <cell r="C57539" t="str">
            <v>85279</v>
          </cell>
          <cell r="D57539" t="str">
            <v>Recetor</v>
          </cell>
        </row>
        <row r="57540">
          <cell r="C57540" t="str">
            <v>85279</v>
          </cell>
          <cell r="D57540" t="str">
            <v>Recetor</v>
          </cell>
        </row>
        <row r="57541">
          <cell r="C57541" t="str">
            <v>85279</v>
          </cell>
          <cell r="D57541" t="str">
            <v>Recetor</v>
          </cell>
        </row>
        <row r="57542">
          <cell r="C57542" t="str">
            <v>85279</v>
          </cell>
          <cell r="D57542" t="str">
            <v>Recetor</v>
          </cell>
        </row>
        <row r="57543">
          <cell r="C57543" t="str">
            <v>85279</v>
          </cell>
          <cell r="D57543" t="str">
            <v>Recetor</v>
          </cell>
        </row>
        <row r="57544">
          <cell r="C57544" t="str">
            <v>85279</v>
          </cell>
          <cell r="D57544" t="str">
            <v>Recetor</v>
          </cell>
        </row>
        <row r="57545">
          <cell r="C57545" t="str">
            <v>85279</v>
          </cell>
          <cell r="D57545" t="str">
            <v>Recetor</v>
          </cell>
        </row>
        <row r="57546">
          <cell r="C57546" t="str">
            <v>85279</v>
          </cell>
          <cell r="D57546" t="str">
            <v>Recetor</v>
          </cell>
        </row>
        <row r="57547">
          <cell r="C57547" t="str">
            <v>85279</v>
          </cell>
          <cell r="D57547" t="str">
            <v>Recetor</v>
          </cell>
        </row>
        <row r="57548">
          <cell r="C57548" t="str">
            <v>85279</v>
          </cell>
          <cell r="D57548" t="str">
            <v>Recetor</v>
          </cell>
        </row>
        <row r="57549">
          <cell r="C57549" t="str">
            <v>85279</v>
          </cell>
          <cell r="D57549" t="str">
            <v>Recetor</v>
          </cell>
        </row>
        <row r="57550">
          <cell r="C57550" t="str">
            <v>85279</v>
          </cell>
          <cell r="D57550" t="str">
            <v>Recetor</v>
          </cell>
        </row>
        <row r="57551">
          <cell r="C57551" t="str">
            <v>85279</v>
          </cell>
          <cell r="D57551" t="str">
            <v>Recetor</v>
          </cell>
        </row>
        <row r="57552">
          <cell r="C57552" t="str">
            <v>85279</v>
          </cell>
          <cell r="D57552" t="str">
            <v>Recetor</v>
          </cell>
        </row>
        <row r="57553">
          <cell r="C57553" t="str">
            <v>85279</v>
          </cell>
          <cell r="D57553" t="str">
            <v>Recetor</v>
          </cell>
        </row>
        <row r="57554">
          <cell r="C57554" t="str">
            <v>85279</v>
          </cell>
          <cell r="D57554" t="str">
            <v>Recetor</v>
          </cell>
        </row>
        <row r="57555">
          <cell r="C57555" t="str">
            <v>85279</v>
          </cell>
          <cell r="D57555" t="str">
            <v>Recetor</v>
          </cell>
        </row>
        <row r="57556">
          <cell r="C57556" t="str">
            <v>85279</v>
          </cell>
          <cell r="D57556" t="str">
            <v>Recetor</v>
          </cell>
        </row>
        <row r="57557">
          <cell r="C57557" t="str">
            <v>85279</v>
          </cell>
          <cell r="D57557" t="str">
            <v>Recetor</v>
          </cell>
        </row>
        <row r="57558">
          <cell r="C57558" t="str">
            <v>85279</v>
          </cell>
          <cell r="D57558" t="str">
            <v>Recetor</v>
          </cell>
        </row>
        <row r="57559">
          <cell r="C57559" t="str">
            <v>85279</v>
          </cell>
          <cell r="D57559" t="str">
            <v>Recetor</v>
          </cell>
        </row>
        <row r="57560">
          <cell r="C57560" t="str">
            <v>85279</v>
          </cell>
          <cell r="D57560" t="str">
            <v>Recetor</v>
          </cell>
        </row>
        <row r="57561">
          <cell r="C57561" t="str">
            <v>85279</v>
          </cell>
          <cell r="D57561" t="str">
            <v>Recetor</v>
          </cell>
        </row>
        <row r="57562">
          <cell r="C57562" t="str">
            <v>85279</v>
          </cell>
          <cell r="D57562" t="str">
            <v>Recetor</v>
          </cell>
        </row>
        <row r="57563">
          <cell r="C57563" t="str">
            <v>85279</v>
          </cell>
          <cell r="D57563" t="str">
            <v>Recetor</v>
          </cell>
        </row>
        <row r="57564">
          <cell r="C57564" t="str">
            <v>85279</v>
          </cell>
          <cell r="D57564" t="str">
            <v>Recetor</v>
          </cell>
        </row>
        <row r="57565">
          <cell r="C57565" t="str">
            <v>85279</v>
          </cell>
          <cell r="D57565" t="str">
            <v>Recetor</v>
          </cell>
        </row>
        <row r="57566">
          <cell r="C57566" t="str">
            <v>85279</v>
          </cell>
          <cell r="D57566" t="str">
            <v>Recetor</v>
          </cell>
        </row>
        <row r="57567">
          <cell r="C57567" t="str">
            <v>85279</v>
          </cell>
          <cell r="D57567" t="str">
            <v>Recetor</v>
          </cell>
        </row>
        <row r="57568">
          <cell r="C57568" t="str">
            <v>85279</v>
          </cell>
          <cell r="D57568" t="str">
            <v>Recetor</v>
          </cell>
        </row>
        <row r="57569">
          <cell r="C57569" t="str">
            <v>85279</v>
          </cell>
          <cell r="D57569" t="str">
            <v>Recetor</v>
          </cell>
        </row>
        <row r="57570">
          <cell r="C57570" t="str">
            <v>85279</v>
          </cell>
          <cell r="D57570" t="str">
            <v>Recetor</v>
          </cell>
        </row>
        <row r="57571">
          <cell r="C57571" t="str">
            <v>85279</v>
          </cell>
          <cell r="D57571" t="str">
            <v>Recetor</v>
          </cell>
        </row>
        <row r="57572">
          <cell r="C57572" t="str">
            <v>85279</v>
          </cell>
          <cell r="D57572" t="str">
            <v>Recetor</v>
          </cell>
        </row>
        <row r="57573">
          <cell r="C57573" t="str">
            <v>85279</v>
          </cell>
          <cell r="D57573" t="str">
            <v>Recetor</v>
          </cell>
        </row>
        <row r="57574">
          <cell r="C57574" t="str">
            <v>85279</v>
          </cell>
          <cell r="D57574" t="str">
            <v>Recetor</v>
          </cell>
        </row>
        <row r="57575">
          <cell r="C57575" t="str">
            <v>85279</v>
          </cell>
          <cell r="D57575" t="str">
            <v>Recetor</v>
          </cell>
        </row>
        <row r="57576">
          <cell r="C57576" t="str">
            <v>85279</v>
          </cell>
          <cell r="D57576" t="str">
            <v>Recetor</v>
          </cell>
        </row>
        <row r="57577">
          <cell r="C57577" t="str">
            <v>85300</v>
          </cell>
          <cell r="D57577" t="str">
            <v>Sabanalarga</v>
          </cell>
        </row>
        <row r="57578">
          <cell r="C57578" t="str">
            <v>85300</v>
          </cell>
          <cell r="D57578" t="str">
            <v>Sabanalarga</v>
          </cell>
        </row>
        <row r="57579">
          <cell r="C57579" t="str">
            <v>85300</v>
          </cell>
          <cell r="D57579" t="str">
            <v>Sabanalarga</v>
          </cell>
        </row>
        <row r="57580">
          <cell r="C57580" t="str">
            <v>85300</v>
          </cell>
          <cell r="D57580" t="str">
            <v>Sabanalarga</v>
          </cell>
        </row>
        <row r="57581">
          <cell r="C57581" t="str">
            <v>85300</v>
          </cell>
          <cell r="D57581" t="str">
            <v>Sabanalarga</v>
          </cell>
        </row>
        <row r="57582">
          <cell r="C57582" t="str">
            <v>85300</v>
          </cell>
          <cell r="D57582" t="str">
            <v>Sabanalarga</v>
          </cell>
        </row>
        <row r="57583">
          <cell r="C57583" t="str">
            <v>85300</v>
          </cell>
          <cell r="D57583" t="str">
            <v>Sabanalarga</v>
          </cell>
        </row>
        <row r="57584">
          <cell r="C57584" t="str">
            <v>85300</v>
          </cell>
          <cell r="D57584" t="str">
            <v>Sabanalarga</v>
          </cell>
        </row>
        <row r="57585">
          <cell r="C57585" t="str">
            <v>85300</v>
          </cell>
          <cell r="D57585" t="str">
            <v>Sabanalarga</v>
          </cell>
        </row>
        <row r="57586">
          <cell r="C57586" t="str">
            <v>85300</v>
          </cell>
          <cell r="D57586" t="str">
            <v>Sabanalarga</v>
          </cell>
        </row>
        <row r="57587">
          <cell r="C57587" t="str">
            <v>85300</v>
          </cell>
          <cell r="D57587" t="str">
            <v>Sabanalarga</v>
          </cell>
        </row>
        <row r="57588">
          <cell r="C57588" t="str">
            <v>85300</v>
          </cell>
          <cell r="D57588" t="str">
            <v>Sabanalarga</v>
          </cell>
        </row>
        <row r="57589">
          <cell r="C57589" t="str">
            <v>85300</v>
          </cell>
          <cell r="D57589" t="str">
            <v>Sabanalarga</v>
          </cell>
        </row>
        <row r="57590">
          <cell r="C57590" t="str">
            <v>85300</v>
          </cell>
          <cell r="D57590" t="str">
            <v>Sabanalarga</v>
          </cell>
        </row>
        <row r="57591">
          <cell r="C57591" t="str">
            <v>85300</v>
          </cell>
          <cell r="D57591" t="str">
            <v>Sabanalarga</v>
          </cell>
        </row>
        <row r="57592">
          <cell r="C57592" t="str">
            <v>85300</v>
          </cell>
          <cell r="D57592" t="str">
            <v>Sabanalarga</v>
          </cell>
        </row>
        <row r="57593">
          <cell r="C57593" t="str">
            <v>85300</v>
          </cell>
          <cell r="D57593" t="str">
            <v>Sabanalarga</v>
          </cell>
        </row>
        <row r="57594">
          <cell r="C57594" t="str">
            <v>85300</v>
          </cell>
          <cell r="D57594" t="str">
            <v>Sabanalarga</v>
          </cell>
        </row>
        <row r="57595">
          <cell r="C57595" t="str">
            <v>85300</v>
          </cell>
          <cell r="D57595" t="str">
            <v>Sabanalarga</v>
          </cell>
        </row>
        <row r="57596">
          <cell r="C57596" t="str">
            <v>85300</v>
          </cell>
          <cell r="D57596" t="str">
            <v>Sabanalarga</v>
          </cell>
        </row>
        <row r="57597">
          <cell r="C57597" t="str">
            <v>85300</v>
          </cell>
          <cell r="D57597" t="str">
            <v>Sabanalarga</v>
          </cell>
        </row>
        <row r="57598">
          <cell r="C57598" t="str">
            <v>85300</v>
          </cell>
          <cell r="D57598" t="str">
            <v>Sabanalarga</v>
          </cell>
        </row>
        <row r="57599">
          <cell r="C57599" t="str">
            <v>85300</v>
          </cell>
          <cell r="D57599" t="str">
            <v>Sabanalarga</v>
          </cell>
        </row>
        <row r="57600">
          <cell r="C57600" t="str">
            <v>85300</v>
          </cell>
          <cell r="D57600" t="str">
            <v>Sabanalarga</v>
          </cell>
        </row>
        <row r="57601">
          <cell r="C57601" t="str">
            <v>85300</v>
          </cell>
          <cell r="D57601" t="str">
            <v>Sabanalarga</v>
          </cell>
        </row>
        <row r="57602">
          <cell r="C57602" t="str">
            <v>85300</v>
          </cell>
          <cell r="D57602" t="str">
            <v>Sabanalarga</v>
          </cell>
        </row>
        <row r="57603">
          <cell r="C57603" t="str">
            <v>85300</v>
          </cell>
          <cell r="D57603" t="str">
            <v>Sabanalarga</v>
          </cell>
        </row>
        <row r="57604">
          <cell r="C57604" t="str">
            <v>85300</v>
          </cell>
          <cell r="D57604" t="str">
            <v>Sabanalarga</v>
          </cell>
        </row>
        <row r="57605">
          <cell r="C57605" t="str">
            <v>85300</v>
          </cell>
          <cell r="D57605" t="str">
            <v>Sabanalarga</v>
          </cell>
        </row>
        <row r="57606">
          <cell r="C57606" t="str">
            <v>85300</v>
          </cell>
          <cell r="D57606" t="str">
            <v>Sabanalarga</v>
          </cell>
        </row>
        <row r="57607">
          <cell r="C57607" t="str">
            <v>85300</v>
          </cell>
          <cell r="D57607" t="str">
            <v>Sabanalarga</v>
          </cell>
        </row>
        <row r="57608">
          <cell r="C57608" t="str">
            <v>85300</v>
          </cell>
          <cell r="D57608" t="str">
            <v>Sabanalarga</v>
          </cell>
        </row>
        <row r="57609">
          <cell r="C57609" t="str">
            <v>85300</v>
          </cell>
          <cell r="D57609" t="str">
            <v>Sabanalarga</v>
          </cell>
        </row>
        <row r="57610">
          <cell r="C57610" t="str">
            <v>85300</v>
          </cell>
          <cell r="D57610" t="str">
            <v>Sabanalarga</v>
          </cell>
        </row>
        <row r="57611">
          <cell r="C57611" t="str">
            <v>85300</v>
          </cell>
          <cell r="D57611" t="str">
            <v>Sabanalarga</v>
          </cell>
        </row>
        <row r="57612">
          <cell r="C57612" t="str">
            <v>85300</v>
          </cell>
          <cell r="D57612" t="str">
            <v>Sabanalarga</v>
          </cell>
        </row>
        <row r="57613">
          <cell r="C57613" t="str">
            <v>85300</v>
          </cell>
          <cell r="D57613" t="str">
            <v>Sabanalarga</v>
          </cell>
        </row>
        <row r="57614">
          <cell r="C57614" t="str">
            <v>85300</v>
          </cell>
          <cell r="D57614" t="str">
            <v>Sabanalarga</v>
          </cell>
        </row>
        <row r="57615">
          <cell r="C57615" t="str">
            <v>85300</v>
          </cell>
          <cell r="D57615" t="str">
            <v>Sabanalarga</v>
          </cell>
        </row>
        <row r="57616">
          <cell r="C57616" t="str">
            <v>85300</v>
          </cell>
          <cell r="D57616" t="str">
            <v>Sabanalarga</v>
          </cell>
        </row>
        <row r="57617">
          <cell r="C57617" t="str">
            <v>85300</v>
          </cell>
          <cell r="D57617" t="str">
            <v>Sabanalarga</v>
          </cell>
        </row>
        <row r="57618">
          <cell r="C57618" t="str">
            <v>85300</v>
          </cell>
          <cell r="D57618" t="str">
            <v>Sabanalarga</v>
          </cell>
        </row>
        <row r="57619">
          <cell r="C57619" t="str">
            <v>85300</v>
          </cell>
          <cell r="D57619" t="str">
            <v>Sabanalarga</v>
          </cell>
        </row>
        <row r="57620">
          <cell r="C57620" t="str">
            <v>85300</v>
          </cell>
          <cell r="D57620" t="str">
            <v>Sabanalarga</v>
          </cell>
        </row>
        <row r="57621">
          <cell r="C57621" t="str">
            <v>85300</v>
          </cell>
          <cell r="D57621" t="str">
            <v>Sabanalarga</v>
          </cell>
        </row>
        <row r="57622">
          <cell r="C57622" t="str">
            <v>85300</v>
          </cell>
          <cell r="D57622" t="str">
            <v>Sabanalarga</v>
          </cell>
        </row>
        <row r="57623">
          <cell r="C57623" t="str">
            <v>85300</v>
          </cell>
          <cell r="D57623" t="str">
            <v>Sabanalarga</v>
          </cell>
        </row>
        <row r="57624">
          <cell r="C57624" t="str">
            <v>85300</v>
          </cell>
          <cell r="D57624" t="str">
            <v>Sabanalarga</v>
          </cell>
        </row>
        <row r="57625">
          <cell r="C57625" t="str">
            <v>85300</v>
          </cell>
          <cell r="D57625" t="str">
            <v>Sabanalarga</v>
          </cell>
        </row>
        <row r="57626">
          <cell r="C57626" t="str">
            <v>85300</v>
          </cell>
          <cell r="D57626" t="str">
            <v>Sabanalarga</v>
          </cell>
        </row>
        <row r="57627">
          <cell r="C57627" t="str">
            <v>85300</v>
          </cell>
          <cell r="D57627" t="str">
            <v>Sabanalarga</v>
          </cell>
        </row>
        <row r="57628">
          <cell r="C57628" t="str">
            <v>85300</v>
          </cell>
          <cell r="D57628" t="str">
            <v>Sabanalarga</v>
          </cell>
        </row>
        <row r="57629">
          <cell r="C57629" t="str">
            <v>85300</v>
          </cell>
          <cell r="D57629" t="str">
            <v>Sabanalarga</v>
          </cell>
        </row>
        <row r="57630">
          <cell r="C57630" t="str">
            <v>85300</v>
          </cell>
          <cell r="D57630" t="str">
            <v>Sabanalarga</v>
          </cell>
        </row>
        <row r="57631">
          <cell r="C57631" t="str">
            <v>85315</v>
          </cell>
          <cell r="D57631" t="str">
            <v>Sácama</v>
          </cell>
        </row>
        <row r="57632">
          <cell r="C57632" t="str">
            <v>85315</v>
          </cell>
          <cell r="D57632" t="str">
            <v>Sácama</v>
          </cell>
        </row>
        <row r="57633">
          <cell r="C57633" t="str">
            <v>85315</v>
          </cell>
          <cell r="D57633" t="str">
            <v>Sácama</v>
          </cell>
        </row>
        <row r="57634">
          <cell r="C57634" t="str">
            <v>85315</v>
          </cell>
          <cell r="D57634" t="str">
            <v>Sácama</v>
          </cell>
        </row>
        <row r="57635">
          <cell r="C57635" t="str">
            <v>85315</v>
          </cell>
          <cell r="D57635" t="str">
            <v>Sácama</v>
          </cell>
        </row>
        <row r="57636">
          <cell r="C57636" t="str">
            <v>85315</v>
          </cell>
          <cell r="D57636" t="str">
            <v>Sácama</v>
          </cell>
        </row>
        <row r="57637">
          <cell r="C57637" t="str">
            <v>85315</v>
          </cell>
          <cell r="D57637" t="str">
            <v>Sácama</v>
          </cell>
        </row>
        <row r="57638">
          <cell r="C57638" t="str">
            <v>85315</v>
          </cell>
          <cell r="D57638" t="str">
            <v>Sácama</v>
          </cell>
        </row>
        <row r="57639">
          <cell r="C57639" t="str">
            <v>85315</v>
          </cell>
          <cell r="D57639" t="str">
            <v>Sácama</v>
          </cell>
        </row>
        <row r="57640">
          <cell r="C57640" t="str">
            <v>85315</v>
          </cell>
          <cell r="D57640" t="str">
            <v>Sácama</v>
          </cell>
        </row>
        <row r="57641">
          <cell r="C57641" t="str">
            <v>85315</v>
          </cell>
          <cell r="D57641" t="str">
            <v>Sácama</v>
          </cell>
        </row>
        <row r="57642">
          <cell r="C57642" t="str">
            <v>85315</v>
          </cell>
          <cell r="D57642" t="str">
            <v>Sácama</v>
          </cell>
        </row>
        <row r="57643">
          <cell r="C57643" t="str">
            <v>85315</v>
          </cell>
          <cell r="D57643" t="str">
            <v>Sácama</v>
          </cell>
        </row>
        <row r="57644">
          <cell r="C57644" t="str">
            <v>85315</v>
          </cell>
          <cell r="D57644" t="str">
            <v>Sácama</v>
          </cell>
        </row>
        <row r="57645">
          <cell r="C57645" t="str">
            <v>85315</v>
          </cell>
          <cell r="D57645" t="str">
            <v>Sácama</v>
          </cell>
        </row>
        <row r="57646">
          <cell r="C57646" t="str">
            <v>85315</v>
          </cell>
          <cell r="D57646" t="str">
            <v>Sácama</v>
          </cell>
        </row>
        <row r="57647">
          <cell r="C57647" t="str">
            <v>85315</v>
          </cell>
          <cell r="D57647" t="str">
            <v>Sácama</v>
          </cell>
        </row>
        <row r="57648">
          <cell r="C57648" t="str">
            <v>85315</v>
          </cell>
          <cell r="D57648" t="str">
            <v>Sácama</v>
          </cell>
        </row>
        <row r="57649">
          <cell r="C57649" t="str">
            <v>85315</v>
          </cell>
          <cell r="D57649" t="str">
            <v>Sácama</v>
          </cell>
        </row>
        <row r="57650">
          <cell r="C57650" t="str">
            <v>85315</v>
          </cell>
          <cell r="D57650" t="str">
            <v>Sácama</v>
          </cell>
        </row>
        <row r="57651">
          <cell r="C57651" t="str">
            <v>85315</v>
          </cell>
          <cell r="D57651" t="str">
            <v>Sácama</v>
          </cell>
        </row>
        <row r="57652">
          <cell r="C57652" t="str">
            <v>85315</v>
          </cell>
          <cell r="D57652" t="str">
            <v>Sácama</v>
          </cell>
        </row>
        <row r="57653">
          <cell r="C57653" t="str">
            <v>85315</v>
          </cell>
          <cell r="D57653" t="str">
            <v>Sácama</v>
          </cell>
        </row>
        <row r="57654">
          <cell r="C57654" t="str">
            <v>85315</v>
          </cell>
          <cell r="D57654" t="str">
            <v>Sácama</v>
          </cell>
        </row>
        <row r="57655">
          <cell r="C57655" t="str">
            <v>85315</v>
          </cell>
          <cell r="D57655" t="str">
            <v>Sácama</v>
          </cell>
        </row>
        <row r="57656">
          <cell r="C57656" t="str">
            <v>85315</v>
          </cell>
          <cell r="D57656" t="str">
            <v>Sácama</v>
          </cell>
        </row>
        <row r="57657">
          <cell r="C57657" t="str">
            <v>85315</v>
          </cell>
          <cell r="D57657" t="str">
            <v>Sácama</v>
          </cell>
        </row>
        <row r="57658">
          <cell r="C57658" t="str">
            <v>85315</v>
          </cell>
          <cell r="D57658" t="str">
            <v>Sácama</v>
          </cell>
        </row>
        <row r="57659">
          <cell r="C57659" t="str">
            <v>85315</v>
          </cell>
          <cell r="D57659" t="str">
            <v>Sácama</v>
          </cell>
        </row>
        <row r="57660">
          <cell r="C57660" t="str">
            <v>85315</v>
          </cell>
          <cell r="D57660" t="str">
            <v>Sácama</v>
          </cell>
        </row>
        <row r="57661">
          <cell r="C57661" t="str">
            <v>85315</v>
          </cell>
          <cell r="D57661" t="str">
            <v>Sácama</v>
          </cell>
        </row>
        <row r="57662">
          <cell r="C57662" t="str">
            <v>85315</v>
          </cell>
          <cell r="D57662" t="str">
            <v>Sácama</v>
          </cell>
        </row>
        <row r="57663">
          <cell r="C57663" t="str">
            <v>85315</v>
          </cell>
          <cell r="D57663" t="str">
            <v>Sácama</v>
          </cell>
        </row>
        <row r="57664">
          <cell r="C57664" t="str">
            <v>85315</v>
          </cell>
          <cell r="D57664" t="str">
            <v>Sácama</v>
          </cell>
        </row>
        <row r="57665">
          <cell r="C57665" t="str">
            <v>85315</v>
          </cell>
          <cell r="D57665" t="str">
            <v>Sácama</v>
          </cell>
        </row>
        <row r="57666">
          <cell r="C57666" t="str">
            <v>85315</v>
          </cell>
          <cell r="D57666" t="str">
            <v>Sácama</v>
          </cell>
        </row>
        <row r="57667">
          <cell r="C57667" t="str">
            <v>85315</v>
          </cell>
          <cell r="D57667" t="str">
            <v>Sácama</v>
          </cell>
        </row>
        <row r="57668">
          <cell r="C57668" t="str">
            <v>85315</v>
          </cell>
          <cell r="D57668" t="str">
            <v>Sácama</v>
          </cell>
        </row>
        <row r="57669">
          <cell r="C57669" t="str">
            <v>85315</v>
          </cell>
          <cell r="D57669" t="str">
            <v>Sácama</v>
          </cell>
        </row>
        <row r="57670">
          <cell r="C57670" t="str">
            <v>85315</v>
          </cell>
          <cell r="D57670" t="str">
            <v>Sácama</v>
          </cell>
        </row>
        <row r="57671">
          <cell r="C57671" t="str">
            <v>85315</v>
          </cell>
          <cell r="D57671" t="str">
            <v>Sácama</v>
          </cell>
        </row>
        <row r="57672">
          <cell r="C57672" t="str">
            <v>85315</v>
          </cell>
          <cell r="D57672" t="str">
            <v>Sácama</v>
          </cell>
        </row>
        <row r="57673">
          <cell r="C57673" t="str">
            <v>85315</v>
          </cell>
          <cell r="D57673" t="str">
            <v>Sácama</v>
          </cell>
        </row>
        <row r="57674">
          <cell r="C57674" t="str">
            <v>85315</v>
          </cell>
          <cell r="D57674" t="str">
            <v>Sácama</v>
          </cell>
        </row>
        <row r="57675">
          <cell r="C57675" t="str">
            <v>85315</v>
          </cell>
          <cell r="D57675" t="str">
            <v>Sácama</v>
          </cell>
        </row>
        <row r="57676">
          <cell r="C57676" t="str">
            <v>85315</v>
          </cell>
          <cell r="D57676" t="str">
            <v>Sácama</v>
          </cell>
        </row>
        <row r="57677">
          <cell r="C57677" t="str">
            <v>85315</v>
          </cell>
          <cell r="D57677" t="str">
            <v>Sácama</v>
          </cell>
        </row>
        <row r="57678">
          <cell r="C57678" t="str">
            <v>85315</v>
          </cell>
          <cell r="D57678" t="str">
            <v>Sácama</v>
          </cell>
        </row>
        <row r="57679">
          <cell r="C57679" t="str">
            <v>85315</v>
          </cell>
          <cell r="D57679" t="str">
            <v>Sácama</v>
          </cell>
        </row>
        <row r="57680">
          <cell r="C57680" t="str">
            <v>85315</v>
          </cell>
          <cell r="D57680" t="str">
            <v>Sácama</v>
          </cell>
        </row>
        <row r="57681">
          <cell r="C57681" t="str">
            <v>85315</v>
          </cell>
          <cell r="D57681" t="str">
            <v>Sácama</v>
          </cell>
        </row>
        <row r="57682">
          <cell r="C57682" t="str">
            <v>85315</v>
          </cell>
          <cell r="D57682" t="str">
            <v>Sácama</v>
          </cell>
        </row>
        <row r="57683">
          <cell r="C57683" t="str">
            <v>85315</v>
          </cell>
          <cell r="D57683" t="str">
            <v>Sácama</v>
          </cell>
        </row>
        <row r="57684">
          <cell r="C57684" t="str">
            <v>85315</v>
          </cell>
          <cell r="D57684" t="str">
            <v>Sácama</v>
          </cell>
        </row>
        <row r="57685">
          <cell r="C57685" t="str">
            <v>85325</v>
          </cell>
          <cell r="D57685" t="str">
            <v>San Luis de Palenque</v>
          </cell>
        </row>
        <row r="57686">
          <cell r="C57686" t="str">
            <v>85325</v>
          </cell>
          <cell r="D57686" t="str">
            <v>San Luis de Palenque</v>
          </cell>
        </row>
        <row r="57687">
          <cell r="C57687" t="str">
            <v>85325</v>
          </cell>
          <cell r="D57687" t="str">
            <v>San Luis de Palenque</v>
          </cell>
        </row>
        <row r="57688">
          <cell r="C57688" t="str">
            <v>85325</v>
          </cell>
          <cell r="D57688" t="str">
            <v>San Luis de Palenque</v>
          </cell>
        </row>
        <row r="57689">
          <cell r="C57689" t="str">
            <v>85325</v>
          </cell>
          <cell r="D57689" t="str">
            <v>San Luis de Palenque</v>
          </cell>
        </row>
        <row r="57690">
          <cell r="C57690" t="str">
            <v>85325</v>
          </cell>
          <cell r="D57690" t="str">
            <v>San Luis de Palenque</v>
          </cell>
        </row>
        <row r="57691">
          <cell r="C57691" t="str">
            <v>85325</v>
          </cell>
          <cell r="D57691" t="str">
            <v>San Luis de Palenque</v>
          </cell>
        </row>
        <row r="57692">
          <cell r="C57692" t="str">
            <v>85325</v>
          </cell>
          <cell r="D57692" t="str">
            <v>San Luis de Palenque</v>
          </cell>
        </row>
        <row r="57693">
          <cell r="C57693" t="str">
            <v>85325</v>
          </cell>
          <cell r="D57693" t="str">
            <v>San Luis de Palenque</v>
          </cell>
        </row>
        <row r="57694">
          <cell r="C57694" t="str">
            <v>85325</v>
          </cell>
          <cell r="D57694" t="str">
            <v>San Luis de Palenque</v>
          </cell>
        </row>
        <row r="57695">
          <cell r="C57695" t="str">
            <v>85325</v>
          </cell>
          <cell r="D57695" t="str">
            <v>San Luis de Palenque</v>
          </cell>
        </row>
        <row r="57696">
          <cell r="C57696" t="str">
            <v>85325</v>
          </cell>
          <cell r="D57696" t="str">
            <v>San Luis de Palenque</v>
          </cell>
        </row>
        <row r="57697">
          <cell r="C57697" t="str">
            <v>85325</v>
          </cell>
          <cell r="D57697" t="str">
            <v>San Luis de Palenque</v>
          </cell>
        </row>
        <row r="57698">
          <cell r="C57698" t="str">
            <v>85325</v>
          </cell>
          <cell r="D57698" t="str">
            <v>San Luis de Palenque</v>
          </cell>
        </row>
        <row r="57699">
          <cell r="C57699" t="str">
            <v>85325</v>
          </cell>
          <cell r="D57699" t="str">
            <v>San Luis de Palenque</v>
          </cell>
        </row>
        <row r="57700">
          <cell r="C57700" t="str">
            <v>85325</v>
          </cell>
          <cell r="D57700" t="str">
            <v>San Luis de Palenque</v>
          </cell>
        </row>
        <row r="57701">
          <cell r="C57701" t="str">
            <v>85325</v>
          </cell>
          <cell r="D57701" t="str">
            <v>San Luis de Palenque</v>
          </cell>
        </row>
        <row r="57702">
          <cell r="C57702" t="str">
            <v>85325</v>
          </cell>
          <cell r="D57702" t="str">
            <v>San Luis de Palenque</v>
          </cell>
        </row>
        <row r="57703">
          <cell r="C57703" t="str">
            <v>85325</v>
          </cell>
          <cell r="D57703" t="str">
            <v>San Luis de Palenque</v>
          </cell>
        </row>
        <row r="57704">
          <cell r="C57704" t="str">
            <v>85325</v>
          </cell>
          <cell r="D57704" t="str">
            <v>San Luis de Palenque</v>
          </cell>
        </row>
        <row r="57705">
          <cell r="C57705" t="str">
            <v>85325</v>
          </cell>
          <cell r="D57705" t="str">
            <v>San Luis de Palenque</v>
          </cell>
        </row>
        <row r="57706">
          <cell r="C57706" t="str">
            <v>85325</v>
          </cell>
          <cell r="D57706" t="str">
            <v>San Luis de Palenque</v>
          </cell>
        </row>
        <row r="57707">
          <cell r="C57707" t="str">
            <v>85325</v>
          </cell>
          <cell r="D57707" t="str">
            <v>San Luis de Palenque</v>
          </cell>
        </row>
        <row r="57708">
          <cell r="C57708" t="str">
            <v>85325</v>
          </cell>
          <cell r="D57708" t="str">
            <v>San Luis de Palenque</v>
          </cell>
        </row>
        <row r="57709">
          <cell r="C57709" t="str">
            <v>85325</v>
          </cell>
          <cell r="D57709" t="str">
            <v>San Luis de Palenque</v>
          </cell>
        </row>
        <row r="57710">
          <cell r="C57710" t="str">
            <v>85325</v>
          </cell>
          <cell r="D57710" t="str">
            <v>San Luis de Palenque</v>
          </cell>
        </row>
        <row r="57711">
          <cell r="C57711" t="str">
            <v>85325</v>
          </cell>
          <cell r="D57711" t="str">
            <v>San Luis de Palenque</v>
          </cell>
        </row>
        <row r="57712">
          <cell r="C57712" t="str">
            <v>85325</v>
          </cell>
          <cell r="D57712" t="str">
            <v>San Luis de Palenque</v>
          </cell>
        </row>
        <row r="57713">
          <cell r="C57713" t="str">
            <v>85325</v>
          </cell>
          <cell r="D57713" t="str">
            <v>San Luis de Palenque</v>
          </cell>
        </row>
        <row r="57714">
          <cell r="C57714" t="str">
            <v>85325</v>
          </cell>
          <cell r="D57714" t="str">
            <v>San Luis de Palenque</v>
          </cell>
        </row>
        <row r="57715">
          <cell r="C57715" t="str">
            <v>85325</v>
          </cell>
          <cell r="D57715" t="str">
            <v>San Luis de Palenque</v>
          </cell>
        </row>
        <row r="57716">
          <cell r="C57716" t="str">
            <v>85325</v>
          </cell>
          <cell r="D57716" t="str">
            <v>San Luis de Palenque</v>
          </cell>
        </row>
        <row r="57717">
          <cell r="C57717" t="str">
            <v>85325</v>
          </cell>
          <cell r="D57717" t="str">
            <v>San Luis de Palenque</v>
          </cell>
        </row>
        <row r="57718">
          <cell r="C57718" t="str">
            <v>85325</v>
          </cell>
          <cell r="D57718" t="str">
            <v>San Luis de Palenque</v>
          </cell>
        </row>
        <row r="57719">
          <cell r="C57719" t="str">
            <v>85325</v>
          </cell>
          <cell r="D57719" t="str">
            <v>San Luis de Palenque</v>
          </cell>
        </row>
        <row r="57720">
          <cell r="C57720" t="str">
            <v>85325</v>
          </cell>
          <cell r="D57720" t="str">
            <v>San Luis de Palenque</v>
          </cell>
        </row>
        <row r="57721">
          <cell r="C57721" t="str">
            <v>85325</v>
          </cell>
          <cell r="D57721" t="str">
            <v>San Luis de Palenque</v>
          </cell>
        </row>
        <row r="57722">
          <cell r="C57722" t="str">
            <v>85325</v>
          </cell>
          <cell r="D57722" t="str">
            <v>San Luis de Palenque</v>
          </cell>
        </row>
        <row r="57723">
          <cell r="C57723" t="str">
            <v>85325</v>
          </cell>
          <cell r="D57723" t="str">
            <v>San Luis de Palenque</v>
          </cell>
        </row>
        <row r="57724">
          <cell r="C57724" t="str">
            <v>85325</v>
          </cell>
          <cell r="D57724" t="str">
            <v>San Luis de Palenque</v>
          </cell>
        </row>
        <row r="57725">
          <cell r="C57725" t="str">
            <v>85325</v>
          </cell>
          <cell r="D57725" t="str">
            <v>San Luis de Palenque</v>
          </cell>
        </row>
        <row r="57726">
          <cell r="C57726" t="str">
            <v>85325</v>
          </cell>
          <cell r="D57726" t="str">
            <v>San Luis de Palenque</v>
          </cell>
        </row>
        <row r="57727">
          <cell r="C57727" t="str">
            <v>85325</v>
          </cell>
          <cell r="D57727" t="str">
            <v>San Luis de Palenque</v>
          </cell>
        </row>
        <row r="57728">
          <cell r="C57728" t="str">
            <v>85325</v>
          </cell>
          <cell r="D57728" t="str">
            <v>San Luis de Palenque</v>
          </cell>
        </row>
        <row r="57729">
          <cell r="C57729" t="str">
            <v>85325</v>
          </cell>
          <cell r="D57729" t="str">
            <v>San Luis de Palenque</v>
          </cell>
        </row>
        <row r="57730">
          <cell r="C57730" t="str">
            <v>85325</v>
          </cell>
          <cell r="D57730" t="str">
            <v>San Luis de Palenque</v>
          </cell>
        </row>
        <row r="57731">
          <cell r="C57731" t="str">
            <v>85325</v>
          </cell>
          <cell r="D57731" t="str">
            <v>San Luis de Palenque</v>
          </cell>
        </row>
        <row r="57732">
          <cell r="C57732" t="str">
            <v>85325</v>
          </cell>
          <cell r="D57732" t="str">
            <v>San Luis de Palenque</v>
          </cell>
        </row>
        <row r="57733">
          <cell r="C57733" t="str">
            <v>85325</v>
          </cell>
          <cell r="D57733" t="str">
            <v>San Luis de Palenque</v>
          </cell>
        </row>
        <row r="57734">
          <cell r="C57734" t="str">
            <v>85325</v>
          </cell>
          <cell r="D57734" t="str">
            <v>San Luis de Palenque</v>
          </cell>
        </row>
        <row r="57735">
          <cell r="C57735" t="str">
            <v>85325</v>
          </cell>
          <cell r="D57735" t="str">
            <v>San Luis de Palenque</v>
          </cell>
        </row>
        <row r="57736">
          <cell r="C57736" t="str">
            <v>85325</v>
          </cell>
          <cell r="D57736" t="str">
            <v>San Luis de Palenque</v>
          </cell>
        </row>
        <row r="57737">
          <cell r="C57737" t="str">
            <v>85325</v>
          </cell>
          <cell r="D57737" t="str">
            <v>San Luis de Palenque</v>
          </cell>
        </row>
        <row r="57738">
          <cell r="C57738" t="str">
            <v>85325</v>
          </cell>
          <cell r="D57738" t="str">
            <v>San Luis de Palenque</v>
          </cell>
        </row>
        <row r="57739">
          <cell r="C57739" t="str">
            <v>85400</v>
          </cell>
          <cell r="D57739" t="str">
            <v>Támara</v>
          </cell>
        </row>
        <row r="57740">
          <cell r="C57740" t="str">
            <v>85400</v>
          </cell>
          <cell r="D57740" t="str">
            <v>Támara</v>
          </cell>
        </row>
        <row r="57741">
          <cell r="C57741" t="str">
            <v>85400</v>
          </cell>
          <cell r="D57741" t="str">
            <v>Támara</v>
          </cell>
        </row>
        <row r="57742">
          <cell r="C57742" t="str">
            <v>85400</v>
          </cell>
          <cell r="D57742" t="str">
            <v>Támara</v>
          </cell>
        </row>
        <row r="57743">
          <cell r="C57743" t="str">
            <v>85400</v>
          </cell>
          <cell r="D57743" t="str">
            <v>Támara</v>
          </cell>
        </row>
        <row r="57744">
          <cell r="C57744" t="str">
            <v>85400</v>
          </cell>
          <cell r="D57744" t="str">
            <v>Támara</v>
          </cell>
        </row>
        <row r="57745">
          <cell r="C57745" t="str">
            <v>85400</v>
          </cell>
          <cell r="D57745" t="str">
            <v>Támara</v>
          </cell>
        </row>
        <row r="57746">
          <cell r="C57746" t="str">
            <v>85400</v>
          </cell>
          <cell r="D57746" t="str">
            <v>Támara</v>
          </cell>
        </row>
        <row r="57747">
          <cell r="C57747" t="str">
            <v>85400</v>
          </cell>
          <cell r="D57747" t="str">
            <v>Támara</v>
          </cell>
        </row>
        <row r="57748">
          <cell r="C57748" t="str">
            <v>85400</v>
          </cell>
          <cell r="D57748" t="str">
            <v>Támara</v>
          </cell>
        </row>
        <row r="57749">
          <cell r="C57749" t="str">
            <v>85400</v>
          </cell>
          <cell r="D57749" t="str">
            <v>Támara</v>
          </cell>
        </row>
        <row r="57750">
          <cell r="C57750" t="str">
            <v>85400</v>
          </cell>
          <cell r="D57750" t="str">
            <v>Támara</v>
          </cell>
        </row>
        <row r="57751">
          <cell r="C57751" t="str">
            <v>85400</v>
          </cell>
          <cell r="D57751" t="str">
            <v>Támara</v>
          </cell>
        </row>
        <row r="57752">
          <cell r="C57752" t="str">
            <v>85400</v>
          </cell>
          <cell r="D57752" t="str">
            <v>Támara</v>
          </cell>
        </row>
        <row r="57753">
          <cell r="C57753" t="str">
            <v>85400</v>
          </cell>
          <cell r="D57753" t="str">
            <v>Támara</v>
          </cell>
        </row>
        <row r="57754">
          <cell r="C57754" t="str">
            <v>85400</v>
          </cell>
          <cell r="D57754" t="str">
            <v>Támara</v>
          </cell>
        </row>
        <row r="57755">
          <cell r="C57755" t="str">
            <v>85400</v>
          </cell>
          <cell r="D57755" t="str">
            <v>Támara</v>
          </cell>
        </row>
        <row r="57756">
          <cell r="C57756" t="str">
            <v>85400</v>
          </cell>
          <cell r="D57756" t="str">
            <v>Támara</v>
          </cell>
        </row>
        <row r="57757">
          <cell r="C57757" t="str">
            <v>85400</v>
          </cell>
          <cell r="D57757" t="str">
            <v>Támara</v>
          </cell>
        </row>
        <row r="57758">
          <cell r="C57758" t="str">
            <v>85400</v>
          </cell>
          <cell r="D57758" t="str">
            <v>Támara</v>
          </cell>
        </row>
        <row r="57759">
          <cell r="C57759" t="str">
            <v>85400</v>
          </cell>
          <cell r="D57759" t="str">
            <v>Támara</v>
          </cell>
        </row>
        <row r="57760">
          <cell r="C57760" t="str">
            <v>85400</v>
          </cell>
          <cell r="D57760" t="str">
            <v>Támara</v>
          </cell>
        </row>
        <row r="57761">
          <cell r="C57761" t="str">
            <v>85400</v>
          </cell>
          <cell r="D57761" t="str">
            <v>Támara</v>
          </cell>
        </row>
        <row r="57762">
          <cell r="C57762" t="str">
            <v>85400</v>
          </cell>
          <cell r="D57762" t="str">
            <v>Támara</v>
          </cell>
        </row>
        <row r="57763">
          <cell r="C57763" t="str">
            <v>85400</v>
          </cell>
          <cell r="D57763" t="str">
            <v>Támara</v>
          </cell>
        </row>
        <row r="57764">
          <cell r="C57764" t="str">
            <v>85400</v>
          </cell>
          <cell r="D57764" t="str">
            <v>Támara</v>
          </cell>
        </row>
        <row r="57765">
          <cell r="C57765" t="str">
            <v>85400</v>
          </cell>
          <cell r="D57765" t="str">
            <v>Támara</v>
          </cell>
        </row>
        <row r="57766">
          <cell r="C57766" t="str">
            <v>85400</v>
          </cell>
          <cell r="D57766" t="str">
            <v>Támara</v>
          </cell>
        </row>
        <row r="57767">
          <cell r="C57767" t="str">
            <v>85400</v>
          </cell>
          <cell r="D57767" t="str">
            <v>Támara</v>
          </cell>
        </row>
        <row r="57768">
          <cell r="C57768" t="str">
            <v>85400</v>
          </cell>
          <cell r="D57768" t="str">
            <v>Támara</v>
          </cell>
        </row>
        <row r="57769">
          <cell r="C57769" t="str">
            <v>85400</v>
          </cell>
          <cell r="D57769" t="str">
            <v>Támara</v>
          </cell>
        </row>
        <row r="57770">
          <cell r="C57770" t="str">
            <v>85400</v>
          </cell>
          <cell r="D57770" t="str">
            <v>Támara</v>
          </cell>
        </row>
        <row r="57771">
          <cell r="C57771" t="str">
            <v>85400</v>
          </cell>
          <cell r="D57771" t="str">
            <v>Támara</v>
          </cell>
        </row>
        <row r="57772">
          <cell r="C57772" t="str">
            <v>85400</v>
          </cell>
          <cell r="D57772" t="str">
            <v>Támara</v>
          </cell>
        </row>
        <row r="57773">
          <cell r="C57773" t="str">
            <v>85400</v>
          </cell>
          <cell r="D57773" t="str">
            <v>Támara</v>
          </cell>
        </row>
        <row r="57774">
          <cell r="C57774" t="str">
            <v>85400</v>
          </cell>
          <cell r="D57774" t="str">
            <v>Támara</v>
          </cell>
        </row>
        <row r="57775">
          <cell r="C57775" t="str">
            <v>85400</v>
          </cell>
          <cell r="D57775" t="str">
            <v>Támara</v>
          </cell>
        </row>
        <row r="57776">
          <cell r="C57776" t="str">
            <v>85400</v>
          </cell>
          <cell r="D57776" t="str">
            <v>Támara</v>
          </cell>
        </row>
        <row r="57777">
          <cell r="C57777" t="str">
            <v>85400</v>
          </cell>
          <cell r="D57777" t="str">
            <v>Támara</v>
          </cell>
        </row>
        <row r="57778">
          <cell r="C57778" t="str">
            <v>85400</v>
          </cell>
          <cell r="D57778" t="str">
            <v>Támara</v>
          </cell>
        </row>
        <row r="57779">
          <cell r="C57779" t="str">
            <v>85400</v>
          </cell>
          <cell r="D57779" t="str">
            <v>Támara</v>
          </cell>
        </row>
        <row r="57780">
          <cell r="C57780" t="str">
            <v>85400</v>
          </cell>
          <cell r="D57780" t="str">
            <v>Támara</v>
          </cell>
        </row>
        <row r="57781">
          <cell r="C57781" t="str">
            <v>85400</v>
          </cell>
          <cell r="D57781" t="str">
            <v>Támara</v>
          </cell>
        </row>
        <row r="57782">
          <cell r="C57782" t="str">
            <v>85400</v>
          </cell>
          <cell r="D57782" t="str">
            <v>Támara</v>
          </cell>
        </row>
        <row r="57783">
          <cell r="C57783" t="str">
            <v>85400</v>
          </cell>
          <cell r="D57783" t="str">
            <v>Támara</v>
          </cell>
        </row>
        <row r="57784">
          <cell r="C57784" t="str">
            <v>85400</v>
          </cell>
          <cell r="D57784" t="str">
            <v>Támara</v>
          </cell>
        </row>
        <row r="57785">
          <cell r="C57785" t="str">
            <v>85400</v>
          </cell>
          <cell r="D57785" t="str">
            <v>Támara</v>
          </cell>
        </row>
        <row r="57786">
          <cell r="C57786" t="str">
            <v>85400</v>
          </cell>
          <cell r="D57786" t="str">
            <v>Támara</v>
          </cell>
        </row>
        <row r="57787">
          <cell r="C57787" t="str">
            <v>85400</v>
          </cell>
          <cell r="D57787" t="str">
            <v>Támara</v>
          </cell>
        </row>
        <row r="57788">
          <cell r="C57788" t="str">
            <v>85400</v>
          </cell>
          <cell r="D57788" t="str">
            <v>Támara</v>
          </cell>
        </row>
        <row r="57789">
          <cell r="C57789" t="str">
            <v>85400</v>
          </cell>
          <cell r="D57789" t="str">
            <v>Támara</v>
          </cell>
        </row>
        <row r="57790">
          <cell r="C57790" t="str">
            <v>85400</v>
          </cell>
          <cell r="D57790" t="str">
            <v>Támara</v>
          </cell>
        </row>
        <row r="57791">
          <cell r="C57791" t="str">
            <v>85400</v>
          </cell>
          <cell r="D57791" t="str">
            <v>Támara</v>
          </cell>
        </row>
        <row r="57792">
          <cell r="C57792" t="str">
            <v>85400</v>
          </cell>
          <cell r="D57792" t="str">
            <v>Támara</v>
          </cell>
        </row>
        <row r="57793">
          <cell r="C57793" t="str">
            <v>85410</v>
          </cell>
          <cell r="D57793" t="str">
            <v>Tauramena</v>
          </cell>
        </row>
        <row r="57794">
          <cell r="C57794" t="str">
            <v>85410</v>
          </cell>
          <cell r="D57794" t="str">
            <v>Tauramena</v>
          </cell>
        </row>
        <row r="57795">
          <cell r="C57795" t="str">
            <v>85410</v>
          </cell>
          <cell r="D57795" t="str">
            <v>Tauramena</v>
          </cell>
        </row>
        <row r="57796">
          <cell r="C57796" t="str">
            <v>85410</v>
          </cell>
          <cell r="D57796" t="str">
            <v>Tauramena</v>
          </cell>
        </row>
        <row r="57797">
          <cell r="C57797" t="str">
            <v>85410</v>
          </cell>
          <cell r="D57797" t="str">
            <v>Tauramena</v>
          </cell>
        </row>
        <row r="57798">
          <cell r="C57798" t="str">
            <v>85410</v>
          </cell>
          <cell r="D57798" t="str">
            <v>Tauramena</v>
          </cell>
        </row>
        <row r="57799">
          <cell r="C57799" t="str">
            <v>85410</v>
          </cell>
          <cell r="D57799" t="str">
            <v>Tauramena</v>
          </cell>
        </row>
        <row r="57800">
          <cell r="C57800" t="str">
            <v>85410</v>
          </cell>
          <cell r="D57800" t="str">
            <v>Tauramena</v>
          </cell>
        </row>
        <row r="57801">
          <cell r="C57801" t="str">
            <v>85410</v>
          </cell>
          <cell r="D57801" t="str">
            <v>Tauramena</v>
          </cell>
        </row>
        <row r="57802">
          <cell r="C57802" t="str">
            <v>85410</v>
          </cell>
          <cell r="D57802" t="str">
            <v>Tauramena</v>
          </cell>
        </row>
        <row r="57803">
          <cell r="C57803" t="str">
            <v>85410</v>
          </cell>
          <cell r="D57803" t="str">
            <v>Tauramena</v>
          </cell>
        </row>
        <row r="57804">
          <cell r="C57804" t="str">
            <v>85410</v>
          </cell>
          <cell r="D57804" t="str">
            <v>Tauramena</v>
          </cell>
        </row>
        <row r="57805">
          <cell r="C57805" t="str">
            <v>85410</v>
          </cell>
          <cell r="D57805" t="str">
            <v>Tauramena</v>
          </cell>
        </row>
        <row r="57806">
          <cell r="C57806" t="str">
            <v>85410</v>
          </cell>
          <cell r="D57806" t="str">
            <v>Tauramena</v>
          </cell>
        </row>
        <row r="57807">
          <cell r="C57807" t="str">
            <v>85410</v>
          </cell>
          <cell r="D57807" t="str">
            <v>Tauramena</v>
          </cell>
        </row>
        <row r="57808">
          <cell r="C57808" t="str">
            <v>85410</v>
          </cell>
          <cell r="D57808" t="str">
            <v>Tauramena</v>
          </cell>
        </row>
        <row r="57809">
          <cell r="C57809" t="str">
            <v>85410</v>
          </cell>
          <cell r="D57809" t="str">
            <v>Tauramena</v>
          </cell>
        </row>
        <row r="57810">
          <cell r="C57810" t="str">
            <v>85410</v>
          </cell>
          <cell r="D57810" t="str">
            <v>Tauramena</v>
          </cell>
        </row>
        <row r="57811">
          <cell r="C57811" t="str">
            <v>85410</v>
          </cell>
          <cell r="D57811" t="str">
            <v>Tauramena</v>
          </cell>
        </row>
        <row r="57812">
          <cell r="C57812" t="str">
            <v>85410</v>
          </cell>
          <cell r="D57812" t="str">
            <v>Tauramena</v>
          </cell>
        </row>
        <row r="57813">
          <cell r="C57813" t="str">
            <v>85410</v>
          </cell>
          <cell r="D57813" t="str">
            <v>Tauramena</v>
          </cell>
        </row>
        <row r="57814">
          <cell r="C57814" t="str">
            <v>85410</v>
          </cell>
          <cell r="D57814" t="str">
            <v>Tauramena</v>
          </cell>
        </row>
        <row r="57815">
          <cell r="C57815" t="str">
            <v>85410</v>
          </cell>
          <cell r="D57815" t="str">
            <v>Tauramena</v>
          </cell>
        </row>
        <row r="57816">
          <cell r="C57816" t="str">
            <v>85410</v>
          </cell>
          <cell r="D57816" t="str">
            <v>Tauramena</v>
          </cell>
        </row>
        <row r="57817">
          <cell r="C57817" t="str">
            <v>85410</v>
          </cell>
          <cell r="D57817" t="str">
            <v>Tauramena</v>
          </cell>
        </row>
        <row r="57818">
          <cell r="C57818" t="str">
            <v>85410</v>
          </cell>
          <cell r="D57818" t="str">
            <v>Tauramena</v>
          </cell>
        </row>
        <row r="57819">
          <cell r="C57819" t="str">
            <v>85410</v>
          </cell>
          <cell r="D57819" t="str">
            <v>Tauramena</v>
          </cell>
        </row>
        <row r="57820">
          <cell r="C57820" t="str">
            <v>85410</v>
          </cell>
          <cell r="D57820" t="str">
            <v>Tauramena</v>
          </cell>
        </row>
        <row r="57821">
          <cell r="C57821" t="str">
            <v>85410</v>
          </cell>
          <cell r="D57821" t="str">
            <v>Tauramena</v>
          </cell>
        </row>
        <row r="57822">
          <cell r="C57822" t="str">
            <v>85410</v>
          </cell>
          <cell r="D57822" t="str">
            <v>Tauramena</v>
          </cell>
        </row>
        <row r="57823">
          <cell r="C57823" t="str">
            <v>85410</v>
          </cell>
          <cell r="D57823" t="str">
            <v>Tauramena</v>
          </cell>
        </row>
        <row r="57824">
          <cell r="C57824" t="str">
            <v>85410</v>
          </cell>
          <cell r="D57824" t="str">
            <v>Tauramena</v>
          </cell>
        </row>
        <row r="57825">
          <cell r="C57825" t="str">
            <v>85410</v>
          </cell>
          <cell r="D57825" t="str">
            <v>Tauramena</v>
          </cell>
        </row>
        <row r="57826">
          <cell r="C57826" t="str">
            <v>85410</v>
          </cell>
          <cell r="D57826" t="str">
            <v>Tauramena</v>
          </cell>
        </row>
        <row r="57827">
          <cell r="C57827" t="str">
            <v>85410</v>
          </cell>
          <cell r="D57827" t="str">
            <v>Tauramena</v>
          </cell>
        </row>
        <row r="57828">
          <cell r="C57828" t="str">
            <v>85410</v>
          </cell>
          <cell r="D57828" t="str">
            <v>Tauramena</v>
          </cell>
        </row>
        <row r="57829">
          <cell r="C57829" t="str">
            <v>85410</v>
          </cell>
          <cell r="D57829" t="str">
            <v>Tauramena</v>
          </cell>
        </row>
        <row r="57830">
          <cell r="C57830" t="str">
            <v>85410</v>
          </cell>
          <cell r="D57830" t="str">
            <v>Tauramena</v>
          </cell>
        </row>
        <row r="57831">
          <cell r="C57831" t="str">
            <v>85410</v>
          </cell>
          <cell r="D57831" t="str">
            <v>Tauramena</v>
          </cell>
        </row>
        <row r="57832">
          <cell r="C57832" t="str">
            <v>85410</v>
          </cell>
          <cell r="D57832" t="str">
            <v>Tauramena</v>
          </cell>
        </row>
        <row r="57833">
          <cell r="C57833" t="str">
            <v>85410</v>
          </cell>
          <cell r="D57833" t="str">
            <v>Tauramena</v>
          </cell>
        </row>
        <row r="57834">
          <cell r="C57834" t="str">
            <v>85410</v>
          </cell>
          <cell r="D57834" t="str">
            <v>Tauramena</v>
          </cell>
        </row>
        <row r="57835">
          <cell r="C57835" t="str">
            <v>85410</v>
          </cell>
          <cell r="D57835" t="str">
            <v>Tauramena</v>
          </cell>
        </row>
        <row r="57836">
          <cell r="C57836" t="str">
            <v>85410</v>
          </cell>
          <cell r="D57836" t="str">
            <v>Tauramena</v>
          </cell>
        </row>
        <row r="57837">
          <cell r="C57837" t="str">
            <v>85410</v>
          </cell>
          <cell r="D57837" t="str">
            <v>Tauramena</v>
          </cell>
        </row>
        <row r="57838">
          <cell r="C57838" t="str">
            <v>85410</v>
          </cell>
          <cell r="D57838" t="str">
            <v>Tauramena</v>
          </cell>
        </row>
        <row r="57839">
          <cell r="C57839" t="str">
            <v>85410</v>
          </cell>
          <cell r="D57839" t="str">
            <v>Tauramena</v>
          </cell>
        </row>
        <row r="57840">
          <cell r="C57840" t="str">
            <v>85410</v>
          </cell>
          <cell r="D57840" t="str">
            <v>Tauramena</v>
          </cell>
        </row>
        <row r="57841">
          <cell r="C57841" t="str">
            <v>85410</v>
          </cell>
          <cell r="D57841" t="str">
            <v>Tauramena</v>
          </cell>
        </row>
        <row r="57842">
          <cell r="C57842" t="str">
            <v>85410</v>
          </cell>
          <cell r="D57842" t="str">
            <v>Tauramena</v>
          </cell>
        </row>
        <row r="57843">
          <cell r="C57843" t="str">
            <v>85410</v>
          </cell>
          <cell r="D57843" t="str">
            <v>Tauramena</v>
          </cell>
        </row>
        <row r="57844">
          <cell r="C57844" t="str">
            <v>85410</v>
          </cell>
          <cell r="D57844" t="str">
            <v>Tauramena</v>
          </cell>
        </row>
        <row r="57845">
          <cell r="C57845" t="str">
            <v>85410</v>
          </cell>
          <cell r="D57845" t="str">
            <v>Tauramena</v>
          </cell>
        </row>
        <row r="57846">
          <cell r="C57846" t="str">
            <v>85410</v>
          </cell>
          <cell r="D57846" t="str">
            <v>Tauramena</v>
          </cell>
        </row>
        <row r="57847">
          <cell r="C57847" t="str">
            <v>85430</v>
          </cell>
          <cell r="D57847" t="str">
            <v>Trinidad</v>
          </cell>
        </row>
        <row r="57848">
          <cell r="C57848" t="str">
            <v>85430</v>
          </cell>
          <cell r="D57848" t="str">
            <v>Trinidad</v>
          </cell>
        </row>
        <row r="57849">
          <cell r="C57849" t="str">
            <v>85430</v>
          </cell>
          <cell r="D57849" t="str">
            <v>Trinidad</v>
          </cell>
        </row>
        <row r="57850">
          <cell r="C57850" t="str">
            <v>85430</v>
          </cell>
          <cell r="D57850" t="str">
            <v>Trinidad</v>
          </cell>
        </row>
        <row r="57851">
          <cell r="C57851" t="str">
            <v>85430</v>
          </cell>
          <cell r="D57851" t="str">
            <v>Trinidad</v>
          </cell>
        </row>
        <row r="57852">
          <cell r="C57852" t="str">
            <v>85430</v>
          </cell>
          <cell r="D57852" t="str">
            <v>Trinidad</v>
          </cell>
        </row>
        <row r="57853">
          <cell r="C57853" t="str">
            <v>85430</v>
          </cell>
          <cell r="D57853" t="str">
            <v>Trinidad</v>
          </cell>
        </row>
        <row r="57854">
          <cell r="C57854" t="str">
            <v>85430</v>
          </cell>
          <cell r="D57854" t="str">
            <v>Trinidad</v>
          </cell>
        </row>
        <row r="57855">
          <cell r="C57855" t="str">
            <v>85430</v>
          </cell>
          <cell r="D57855" t="str">
            <v>Trinidad</v>
          </cell>
        </row>
        <row r="57856">
          <cell r="C57856" t="str">
            <v>85430</v>
          </cell>
          <cell r="D57856" t="str">
            <v>Trinidad</v>
          </cell>
        </row>
        <row r="57857">
          <cell r="C57857" t="str">
            <v>85430</v>
          </cell>
          <cell r="D57857" t="str">
            <v>Trinidad</v>
          </cell>
        </row>
        <row r="57858">
          <cell r="C57858" t="str">
            <v>85430</v>
          </cell>
          <cell r="D57858" t="str">
            <v>Trinidad</v>
          </cell>
        </row>
        <row r="57859">
          <cell r="C57859" t="str">
            <v>85430</v>
          </cell>
          <cell r="D57859" t="str">
            <v>Trinidad</v>
          </cell>
        </row>
        <row r="57860">
          <cell r="C57860" t="str">
            <v>85430</v>
          </cell>
          <cell r="D57860" t="str">
            <v>Trinidad</v>
          </cell>
        </row>
        <row r="57861">
          <cell r="C57861" t="str">
            <v>85430</v>
          </cell>
          <cell r="D57861" t="str">
            <v>Trinidad</v>
          </cell>
        </row>
        <row r="57862">
          <cell r="C57862" t="str">
            <v>85430</v>
          </cell>
          <cell r="D57862" t="str">
            <v>Trinidad</v>
          </cell>
        </row>
        <row r="57863">
          <cell r="C57863" t="str">
            <v>85430</v>
          </cell>
          <cell r="D57863" t="str">
            <v>Trinidad</v>
          </cell>
        </row>
        <row r="57864">
          <cell r="C57864" t="str">
            <v>85430</v>
          </cell>
          <cell r="D57864" t="str">
            <v>Trinidad</v>
          </cell>
        </row>
        <row r="57865">
          <cell r="C57865" t="str">
            <v>85430</v>
          </cell>
          <cell r="D57865" t="str">
            <v>Trinidad</v>
          </cell>
        </row>
        <row r="57866">
          <cell r="C57866" t="str">
            <v>85430</v>
          </cell>
          <cell r="D57866" t="str">
            <v>Trinidad</v>
          </cell>
        </row>
        <row r="57867">
          <cell r="C57867" t="str">
            <v>85430</v>
          </cell>
          <cell r="D57867" t="str">
            <v>Trinidad</v>
          </cell>
        </row>
        <row r="57868">
          <cell r="C57868" t="str">
            <v>85430</v>
          </cell>
          <cell r="D57868" t="str">
            <v>Trinidad</v>
          </cell>
        </row>
        <row r="57869">
          <cell r="C57869" t="str">
            <v>85430</v>
          </cell>
          <cell r="D57869" t="str">
            <v>Trinidad</v>
          </cell>
        </row>
        <row r="57870">
          <cell r="C57870" t="str">
            <v>85430</v>
          </cell>
          <cell r="D57870" t="str">
            <v>Trinidad</v>
          </cell>
        </row>
        <row r="57871">
          <cell r="C57871" t="str">
            <v>85430</v>
          </cell>
          <cell r="D57871" t="str">
            <v>Trinidad</v>
          </cell>
        </row>
        <row r="57872">
          <cell r="C57872" t="str">
            <v>85430</v>
          </cell>
          <cell r="D57872" t="str">
            <v>Trinidad</v>
          </cell>
        </row>
        <row r="57873">
          <cell r="C57873" t="str">
            <v>85430</v>
          </cell>
          <cell r="D57873" t="str">
            <v>Trinidad</v>
          </cell>
        </row>
        <row r="57874">
          <cell r="C57874" t="str">
            <v>85430</v>
          </cell>
          <cell r="D57874" t="str">
            <v>Trinidad</v>
          </cell>
        </row>
        <row r="57875">
          <cell r="C57875" t="str">
            <v>85430</v>
          </cell>
          <cell r="D57875" t="str">
            <v>Trinidad</v>
          </cell>
        </row>
        <row r="57876">
          <cell r="C57876" t="str">
            <v>85430</v>
          </cell>
          <cell r="D57876" t="str">
            <v>Trinidad</v>
          </cell>
        </row>
        <row r="57877">
          <cell r="C57877" t="str">
            <v>85430</v>
          </cell>
          <cell r="D57877" t="str">
            <v>Trinidad</v>
          </cell>
        </row>
        <row r="57878">
          <cell r="C57878" t="str">
            <v>85430</v>
          </cell>
          <cell r="D57878" t="str">
            <v>Trinidad</v>
          </cell>
        </row>
        <row r="57879">
          <cell r="C57879" t="str">
            <v>85430</v>
          </cell>
          <cell r="D57879" t="str">
            <v>Trinidad</v>
          </cell>
        </row>
        <row r="57880">
          <cell r="C57880" t="str">
            <v>85430</v>
          </cell>
          <cell r="D57880" t="str">
            <v>Trinidad</v>
          </cell>
        </row>
        <row r="57881">
          <cell r="C57881" t="str">
            <v>85430</v>
          </cell>
          <cell r="D57881" t="str">
            <v>Trinidad</v>
          </cell>
        </row>
        <row r="57882">
          <cell r="C57882" t="str">
            <v>85430</v>
          </cell>
          <cell r="D57882" t="str">
            <v>Trinidad</v>
          </cell>
        </row>
        <row r="57883">
          <cell r="C57883" t="str">
            <v>85430</v>
          </cell>
          <cell r="D57883" t="str">
            <v>Trinidad</v>
          </cell>
        </row>
        <row r="57884">
          <cell r="C57884" t="str">
            <v>85430</v>
          </cell>
          <cell r="D57884" t="str">
            <v>Trinidad</v>
          </cell>
        </row>
        <row r="57885">
          <cell r="C57885" t="str">
            <v>85430</v>
          </cell>
          <cell r="D57885" t="str">
            <v>Trinidad</v>
          </cell>
        </row>
        <row r="57886">
          <cell r="C57886" t="str">
            <v>85430</v>
          </cell>
          <cell r="D57886" t="str">
            <v>Trinidad</v>
          </cell>
        </row>
        <row r="57887">
          <cell r="C57887" t="str">
            <v>85430</v>
          </cell>
          <cell r="D57887" t="str">
            <v>Trinidad</v>
          </cell>
        </row>
        <row r="57888">
          <cell r="C57888" t="str">
            <v>85430</v>
          </cell>
          <cell r="D57888" t="str">
            <v>Trinidad</v>
          </cell>
        </row>
        <row r="57889">
          <cell r="C57889" t="str">
            <v>85430</v>
          </cell>
          <cell r="D57889" t="str">
            <v>Trinidad</v>
          </cell>
        </row>
        <row r="57890">
          <cell r="C57890" t="str">
            <v>85430</v>
          </cell>
          <cell r="D57890" t="str">
            <v>Trinidad</v>
          </cell>
        </row>
        <row r="57891">
          <cell r="C57891" t="str">
            <v>85430</v>
          </cell>
          <cell r="D57891" t="str">
            <v>Trinidad</v>
          </cell>
        </row>
        <row r="57892">
          <cell r="C57892" t="str">
            <v>85430</v>
          </cell>
          <cell r="D57892" t="str">
            <v>Trinidad</v>
          </cell>
        </row>
        <row r="57893">
          <cell r="C57893" t="str">
            <v>85430</v>
          </cell>
          <cell r="D57893" t="str">
            <v>Trinidad</v>
          </cell>
        </row>
        <row r="57894">
          <cell r="C57894" t="str">
            <v>85430</v>
          </cell>
          <cell r="D57894" t="str">
            <v>Trinidad</v>
          </cell>
        </row>
        <row r="57895">
          <cell r="C57895" t="str">
            <v>85430</v>
          </cell>
          <cell r="D57895" t="str">
            <v>Trinidad</v>
          </cell>
        </row>
        <row r="57896">
          <cell r="C57896" t="str">
            <v>85430</v>
          </cell>
          <cell r="D57896" t="str">
            <v>Trinidad</v>
          </cell>
        </row>
        <row r="57897">
          <cell r="C57897" t="str">
            <v>85430</v>
          </cell>
          <cell r="D57897" t="str">
            <v>Trinidad</v>
          </cell>
        </row>
        <row r="57898">
          <cell r="C57898" t="str">
            <v>85430</v>
          </cell>
          <cell r="D57898" t="str">
            <v>Trinidad</v>
          </cell>
        </row>
        <row r="57899">
          <cell r="C57899" t="str">
            <v>85430</v>
          </cell>
          <cell r="D57899" t="str">
            <v>Trinidad</v>
          </cell>
        </row>
        <row r="57900">
          <cell r="C57900" t="str">
            <v>85430</v>
          </cell>
          <cell r="D57900" t="str">
            <v>Trinidad</v>
          </cell>
        </row>
        <row r="57901">
          <cell r="C57901" t="str">
            <v>85440</v>
          </cell>
          <cell r="D57901" t="str">
            <v>Villanueva</v>
          </cell>
        </row>
        <row r="57902">
          <cell r="C57902" t="str">
            <v>85440</v>
          </cell>
          <cell r="D57902" t="str">
            <v>Villanueva</v>
          </cell>
        </row>
        <row r="57903">
          <cell r="C57903" t="str">
            <v>85440</v>
          </cell>
          <cell r="D57903" t="str">
            <v>Villanueva</v>
          </cell>
        </row>
        <row r="57904">
          <cell r="C57904" t="str">
            <v>85440</v>
          </cell>
          <cell r="D57904" t="str">
            <v>Villanueva</v>
          </cell>
        </row>
        <row r="57905">
          <cell r="C57905" t="str">
            <v>85440</v>
          </cell>
          <cell r="D57905" t="str">
            <v>Villanueva</v>
          </cell>
        </row>
        <row r="57906">
          <cell r="C57906" t="str">
            <v>85440</v>
          </cell>
          <cell r="D57906" t="str">
            <v>Villanueva</v>
          </cell>
        </row>
        <row r="57907">
          <cell r="C57907" t="str">
            <v>85440</v>
          </cell>
          <cell r="D57907" t="str">
            <v>Villanueva</v>
          </cell>
        </row>
        <row r="57908">
          <cell r="C57908" t="str">
            <v>85440</v>
          </cell>
          <cell r="D57908" t="str">
            <v>Villanueva</v>
          </cell>
        </row>
        <row r="57909">
          <cell r="C57909" t="str">
            <v>85440</v>
          </cell>
          <cell r="D57909" t="str">
            <v>Villanueva</v>
          </cell>
        </row>
        <row r="57910">
          <cell r="C57910" t="str">
            <v>85440</v>
          </cell>
          <cell r="D57910" t="str">
            <v>Villanueva</v>
          </cell>
        </row>
        <row r="57911">
          <cell r="C57911" t="str">
            <v>85440</v>
          </cell>
          <cell r="D57911" t="str">
            <v>Villanueva</v>
          </cell>
        </row>
        <row r="57912">
          <cell r="C57912" t="str">
            <v>85440</v>
          </cell>
          <cell r="D57912" t="str">
            <v>Villanueva</v>
          </cell>
        </row>
        <row r="57913">
          <cell r="C57913" t="str">
            <v>85440</v>
          </cell>
          <cell r="D57913" t="str">
            <v>Villanueva</v>
          </cell>
        </row>
        <row r="57914">
          <cell r="C57914" t="str">
            <v>85440</v>
          </cell>
          <cell r="D57914" t="str">
            <v>Villanueva</v>
          </cell>
        </row>
        <row r="57915">
          <cell r="C57915" t="str">
            <v>85440</v>
          </cell>
          <cell r="D57915" t="str">
            <v>Villanueva</v>
          </cell>
        </row>
        <row r="57916">
          <cell r="C57916" t="str">
            <v>85440</v>
          </cell>
          <cell r="D57916" t="str">
            <v>Villanueva</v>
          </cell>
        </row>
        <row r="57917">
          <cell r="C57917" t="str">
            <v>85440</v>
          </cell>
          <cell r="D57917" t="str">
            <v>Villanueva</v>
          </cell>
        </row>
        <row r="57918">
          <cell r="C57918" t="str">
            <v>85440</v>
          </cell>
          <cell r="D57918" t="str">
            <v>Villanueva</v>
          </cell>
        </row>
        <row r="57919">
          <cell r="C57919" t="str">
            <v>85440</v>
          </cell>
          <cell r="D57919" t="str">
            <v>Villanueva</v>
          </cell>
        </row>
        <row r="57920">
          <cell r="C57920" t="str">
            <v>85440</v>
          </cell>
          <cell r="D57920" t="str">
            <v>Villanueva</v>
          </cell>
        </row>
        <row r="57921">
          <cell r="C57921" t="str">
            <v>85440</v>
          </cell>
          <cell r="D57921" t="str">
            <v>Villanueva</v>
          </cell>
        </row>
        <row r="57922">
          <cell r="C57922" t="str">
            <v>85440</v>
          </cell>
          <cell r="D57922" t="str">
            <v>Villanueva</v>
          </cell>
        </row>
        <row r="57923">
          <cell r="C57923" t="str">
            <v>85440</v>
          </cell>
          <cell r="D57923" t="str">
            <v>Villanueva</v>
          </cell>
        </row>
        <row r="57924">
          <cell r="C57924" t="str">
            <v>85440</v>
          </cell>
          <cell r="D57924" t="str">
            <v>Villanueva</v>
          </cell>
        </row>
        <row r="57925">
          <cell r="C57925" t="str">
            <v>85440</v>
          </cell>
          <cell r="D57925" t="str">
            <v>Villanueva</v>
          </cell>
        </row>
        <row r="57926">
          <cell r="C57926" t="str">
            <v>85440</v>
          </cell>
          <cell r="D57926" t="str">
            <v>Villanueva</v>
          </cell>
        </row>
        <row r="57927">
          <cell r="C57927" t="str">
            <v>85440</v>
          </cell>
          <cell r="D57927" t="str">
            <v>Villanueva</v>
          </cell>
        </row>
        <row r="57928">
          <cell r="C57928" t="str">
            <v>85440</v>
          </cell>
          <cell r="D57928" t="str">
            <v>Villanueva</v>
          </cell>
        </row>
        <row r="57929">
          <cell r="C57929" t="str">
            <v>85440</v>
          </cell>
          <cell r="D57929" t="str">
            <v>Villanueva</v>
          </cell>
        </row>
        <row r="57930">
          <cell r="C57930" t="str">
            <v>85440</v>
          </cell>
          <cell r="D57930" t="str">
            <v>Villanueva</v>
          </cell>
        </row>
        <row r="57931">
          <cell r="C57931" t="str">
            <v>85440</v>
          </cell>
          <cell r="D57931" t="str">
            <v>Villanueva</v>
          </cell>
        </row>
        <row r="57932">
          <cell r="C57932" t="str">
            <v>85440</v>
          </cell>
          <cell r="D57932" t="str">
            <v>Villanueva</v>
          </cell>
        </row>
        <row r="57933">
          <cell r="C57933" t="str">
            <v>85440</v>
          </cell>
          <cell r="D57933" t="str">
            <v>Villanueva</v>
          </cell>
        </row>
        <row r="57934">
          <cell r="C57934" t="str">
            <v>85440</v>
          </cell>
          <cell r="D57934" t="str">
            <v>Villanueva</v>
          </cell>
        </row>
        <row r="57935">
          <cell r="C57935" t="str">
            <v>85440</v>
          </cell>
          <cell r="D57935" t="str">
            <v>Villanueva</v>
          </cell>
        </row>
        <row r="57936">
          <cell r="C57936" t="str">
            <v>85440</v>
          </cell>
          <cell r="D57936" t="str">
            <v>Villanueva</v>
          </cell>
        </row>
        <row r="57937">
          <cell r="C57937" t="str">
            <v>85440</v>
          </cell>
          <cell r="D57937" t="str">
            <v>Villanueva</v>
          </cell>
        </row>
        <row r="57938">
          <cell r="C57938" t="str">
            <v>85440</v>
          </cell>
          <cell r="D57938" t="str">
            <v>Villanueva</v>
          </cell>
        </row>
        <row r="57939">
          <cell r="C57939" t="str">
            <v>85440</v>
          </cell>
          <cell r="D57939" t="str">
            <v>Villanueva</v>
          </cell>
        </row>
        <row r="57940">
          <cell r="C57940" t="str">
            <v>85440</v>
          </cell>
          <cell r="D57940" t="str">
            <v>Villanueva</v>
          </cell>
        </row>
        <row r="57941">
          <cell r="C57941" t="str">
            <v>85440</v>
          </cell>
          <cell r="D57941" t="str">
            <v>Villanueva</v>
          </cell>
        </row>
        <row r="57942">
          <cell r="C57942" t="str">
            <v>85440</v>
          </cell>
          <cell r="D57942" t="str">
            <v>Villanueva</v>
          </cell>
        </row>
        <row r="57943">
          <cell r="C57943" t="str">
            <v>85440</v>
          </cell>
          <cell r="D57943" t="str">
            <v>Villanueva</v>
          </cell>
        </row>
        <row r="57944">
          <cell r="C57944" t="str">
            <v>85440</v>
          </cell>
          <cell r="D57944" t="str">
            <v>Villanueva</v>
          </cell>
        </row>
        <row r="57945">
          <cell r="C57945" t="str">
            <v>85440</v>
          </cell>
          <cell r="D57945" t="str">
            <v>Villanueva</v>
          </cell>
        </row>
        <row r="57946">
          <cell r="C57946" t="str">
            <v>85440</v>
          </cell>
          <cell r="D57946" t="str">
            <v>Villanueva</v>
          </cell>
        </row>
        <row r="57947">
          <cell r="C57947" t="str">
            <v>85440</v>
          </cell>
          <cell r="D57947" t="str">
            <v>Villanueva</v>
          </cell>
        </row>
        <row r="57948">
          <cell r="C57948" t="str">
            <v>85440</v>
          </cell>
          <cell r="D57948" t="str">
            <v>Villanueva</v>
          </cell>
        </row>
        <row r="57949">
          <cell r="C57949" t="str">
            <v>85440</v>
          </cell>
          <cell r="D57949" t="str">
            <v>Villanueva</v>
          </cell>
        </row>
        <row r="57950">
          <cell r="C57950" t="str">
            <v>85440</v>
          </cell>
          <cell r="D57950" t="str">
            <v>Villanueva</v>
          </cell>
        </row>
        <row r="57951">
          <cell r="C57951" t="str">
            <v>85440</v>
          </cell>
          <cell r="D57951" t="str">
            <v>Villanueva</v>
          </cell>
        </row>
        <row r="57952">
          <cell r="C57952" t="str">
            <v>85440</v>
          </cell>
          <cell r="D57952" t="str">
            <v>Villanueva</v>
          </cell>
        </row>
        <row r="57953">
          <cell r="C57953" t="str">
            <v>85440</v>
          </cell>
          <cell r="D57953" t="str">
            <v>Villanueva</v>
          </cell>
        </row>
        <row r="57954">
          <cell r="C57954" t="str">
            <v>85440</v>
          </cell>
          <cell r="D57954" t="str">
            <v>Villanueva</v>
          </cell>
        </row>
        <row r="57955">
          <cell r="C57955" t="str">
            <v>86001</v>
          </cell>
          <cell r="D57955" t="str">
            <v>Mocoa</v>
          </cell>
        </row>
        <row r="57956">
          <cell r="C57956" t="str">
            <v>86001</v>
          </cell>
          <cell r="D57956" t="str">
            <v>Mocoa</v>
          </cell>
        </row>
        <row r="57957">
          <cell r="C57957" t="str">
            <v>86001</v>
          </cell>
          <cell r="D57957" t="str">
            <v>Mocoa</v>
          </cell>
        </row>
        <row r="57958">
          <cell r="C57958" t="str">
            <v>86001</v>
          </cell>
          <cell r="D57958" t="str">
            <v>Mocoa</v>
          </cell>
        </row>
        <row r="57959">
          <cell r="C57959" t="str">
            <v>86001</v>
          </cell>
          <cell r="D57959" t="str">
            <v>Mocoa</v>
          </cell>
        </row>
        <row r="57960">
          <cell r="C57960" t="str">
            <v>86001</v>
          </cell>
          <cell r="D57960" t="str">
            <v>Mocoa</v>
          </cell>
        </row>
        <row r="57961">
          <cell r="C57961" t="str">
            <v>86001</v>
          </cell>
          <cell r="D57961" t="str">
            <v>Mocoa</v>
          </cell>
        </row>
        <row r="57962">
          <cell r="C57962" t="str">
            <v>86001</v>
          </cell>
          <cell r="D57962" t="str">
            <v>Mocoa</v>
          </cell>
        </row>
        <row r="57963">
          <cell r="C57963" t="str">
            <v>86001</v>
          </cell>
          <cell r="D57963" t="str">
            <v>Mocoa</v>
          </cell>
        </row>
        <row r="57964">
          <cell r="C57964" t="str">
            <v>86001</v>
          </cell>
          <cell r="D57964" t="str">
            <v>Mocoa</v>
          </cell>
        </row>
        <row r="57965">
          <cell r="C57965" t="str">
            <v>86001</v>
          </cell>
          <cell r="D57965" t="str">
            <v>Mocoa</v>
          </cell>
        </row>
        <row r="57966">
          <cell r="C57966" t="str">
            <v>86001</v>
          </cell>
          <cell r="D57966" t="str">
            <v>Mocoa</v>
          </cell>
        </row>
        <row r="57967">
          <cell r="C57967" t="str">
            <v>86001</v>
          </cell>
          <cell r="D57967" t="str">
            <v>Mocoa</v>
          </cell>
        </row>
        <row r="57968">
          <cell r="C57968" t="str">
            <v>86001</v>
          </cell>
          <cell r="D57968" t="str">
            <v>Mocoa</v>
          </cell>
        </row>
        <row r="57969">
          <cell r="C57969" t="str">
            <v>86001</v>
          </cell>
          <cell r="D57969" t="str">
            <v>Mocoa</v>
          </cell>
        </row>
        <row r="57970">
          <cell r="C57970" t="str">
            <v>86001</v>
          </cell>
          <cell r="D57970" t="str">
            <v>Mocoa</v>
          </cell>
        </row>
        <row r="57971">
          <cell r="C57971" t="str">
            <v>86001</v>
          </cell>
          <cell r="D57971" t="str">
            <v>Mocoa</v>
          </cell>
        </row>
        <row r="57972">
          <cell r="C57972" t="str">
            <v>86001</v>
          </cell>
          <cell r="D57972" t="str">
            <v>Mocoa</v>
          </cell>
        </row>
        <row r="57973">
          <cell r="C57973" t="str">
            <v>86001</v>
          </cell>
          <cell r="D57973" t="str">
            <v>Mocoa</v>
          </cell>
        </row>
        <row r="57974">
          <cell r="C57974" t="str">
            <v>86001</v>
          </cell>
          <cell r="D57974" t="str">
            <v>Mocoa</v>
          </cell>
        </row>
        <row r="57975">
          <cell r="C57975" t="str">
            <v>86001</v>
          </cell>
          <cell r="D57975" t="str">
            <v>Mocoa</v>
          </cell>
        </row>
        <row r="57976">
          <cell r="C57976" t="str">
            <v>86001</v>
          </cell>
          <cell r="D57976" t="str">
            <v>Mocoa</v>
          </cell>
        </row>
        <row r="57977">
          <cell r="C57977" t="str">
            <v>86001</v>
          </cell>
          <cell r="D57977" t="str">
            <v>Mocoa</v>
          </cell>
        </row>
        <row r="57978">
          <cell r="C57978" t="str">
            <v>86001</v>
          </cell>
          <cell r="D57978" t="str">
            <v>Mocoa</v>
          </cell>
        </row>
        <row r="57979">
          <cell r="C57979" t="str">
            <v>86001</v>
          </cell>
          <cell r="D57979" t="str">
            <v>Mocoa</v>
          </cell>
        </row>
        <row r="57980">
          <cell r="C57980" t="str">
            <v>86001</v>
          </cell>
          <cell r="D57980" t="str">
            <v>Mocoa</v>
          </cell>
        </row>
        <row r="57981">
          <cell r="C57981" t="str">
            <v>86001</v>
          </cell>
          <cell r="D57981" t="str">
            <v>Mocoa</v>
          </cell>
        </row>
        <row r="57982">
          <cell r="C57982" t="str">
            <v>86001</v>
          </cell>
          <cell r="D57982" t="str">
            <v>Mocoa</v>
          </cell>
        </row>
        <row r="57983">
          <cell r="C57983" t="str">
            <v>86001</v>
          </cell>
          <cell r="D57983" t="str">
            <v>Mocoa</v>
          </cell>
        </row>
        <row r="57984">
          <cell r="C57984" t="str">
            <v>86001</v>
          </cell>
          <cell r="D57984" t="str">
            <v>Mocoa</v>
          </cell>
        </row>
        <row r="57985">
          <cell r="C57985" t="str">
            <v>86001</v>
          </cell>
          <cell r="D57985" t="str">
            <v>Mocoa</v>
          </cell>
        </row>
        <row r="57986">
          <cell r="C57986" t="str">
            <v>86001</v>
          </cell>
          <cell r="D57986" t="str">
            <v>Mocoa</v>
          </cell>
        </row>
        <row r="57987">
          <cell r="C57987" t="str">
            <v>86001</v>
          </cell>
          <cell r="D57987" t="str">
            <v>Mocoa</v>
          </cell>
        </row>
        <row r="57988">
          <cell r="C57988" t="str">
            <v>86001</v>
          </cell>
          <cell r="D57988" t="str">
            <v>Mocoa</v>
          </cell>
        </row>
        <row r="57989">
          <cell r="C57989" t="str">
            <v>86001</v>
          </cell>
          <cell r="D57989" t="str">
            <v>Mocoa</v>
          </cell>
        </row>
        <row r="57990">
          <cell r="C57990" t="str">
            <v>86001</v>
          </cell>
          <cell r="D57990" t="str">
            <v>Mocoa</v>
          </cell>
        </row>
        <row r="57991">
          <cell r="C57991" t="str">
            <v>86001</v>
          </cell>
          <cell r="D57991" t="str">
            <v>Mocoa</v>
          </cell>
        </row>
        <row r="57992">
          <cell r="C57992" t="str">
            <v>86001</v>
          </cell>
          <cell r="D57992" t="str">
            <v>Mocoa</v>
          </cell>
        </row>
        <row r="57993">
          <cell r="C57993" t="str">
            <v>86001</v>
          </cell>
          <cell r="D57993" t="str">
            <v>Mocoa</v>
          </cell>
        </row>
        <row r="57994">
          <cell r="C57994" t="str">
            <v>86001</v>
          </cell>
          <cell r="D57994" t="str">
            <v>Mocoa</v>
          </cell>
        </row>
        <row r="57995">
          <cell r="C57995" t="str">
            <v>86001</v>
          </cell>
          <cell r="D57995" t="str">
            <v>Mocoa</v>
          </cell>
        </row>
        <row r="57996">
          <cell r="C57996" t="str">
            <v>86001</v>
          </cell>
          <cell r="D57996" t="str">
            <v>Mocoa</v>
          </cell>
        </row>
        <row r="57997">
          <cell r="C57997" t="str">
            <v>86001</v>
          </cell>
          <cell r="D57997" t="str">
            <v>Mocoa</v>
          </cell>
        </row>
        <row r="57998">
          <cell r="C57998" t="str">
            <v>86001</v>
          </cell>
          <cell r="D57998" t="str">
            <v>Mocoa</v>
          </cell>
        </row>
        <row r="57999">
          <cell r="C57999" t="str">
            <v>86001</v>
          </cell>
          <cell r="D57999" t="str">
            <v>Mocoa</v>
          </cell>
        </row>
        <row r="58000">
          <cell r="C58000" t="str">
            <v>86001</v>
          </cell>
          <cell r="D58000" t="str">
            <v>Mocoa</v>
          </cell>
        </row>
        <row r="58001">
          <cell r="C58001" t="str">
            <v>86001</v>
          </cell>
          <cell r="D58001" t="str">
            <v>Mocoa</v>
          </cell>
        </row>
        <row r="58002">
          <cell r="C58002" t="str">
            <v>86001</v>
          </cell>
          <cell r="D58002" t="str">
            <v>Mocoa</v>
          </cell>
        </row>
        <row r="58003">
          <cell r="C58003" t="str">
            <v>86001</v>
          </cell>
          <cell r="D58003" t="str">
            <v>Mocoa</v>
          </cell>
        </row>
        <row r="58004">
          <cell r="C58004" t="str">
            <v>86001</v>
          </cell>
          <cell r="D58004" t="str">
            <v>Mocoa</v>
          </cell>
        </row>
        <row r="58005">
          <cell r="C58005" t="str">
            <v>86001</v>
          </cell>
          <cell r="D58005" t="str">
            <v>Mocoa</v>
          </cell>
        </row>
        <row r="58006">
          <cell r="C58006" t="str">
            <v>86001</v>
          </cell>
          <cell r="D58006" t="str">
            <v>Mocoa</v>
          </cell>
        </row>
        <row r="58007">
          <cell r="C58007" t="str">
            <v>86001</v>
          </cell>
          <cell r="D58007" t="str">
            <v>Mocoa</v>
          </cell>
        </row>
        <row r="58008">
          <cell r="C58008" t="str">
            <v>86001</v>
          </cell>
          <cell r="D58008" t="str">
            <v>Mocoa</v>
          </cell>
        </row>
        <row r="58009">
          <cell r="C58009" t="str">
            <v>86219</v>
          </cell>
          <cell r="D58009" t="str">
            <v>Colón</v>
          </cell>
        </row>
        <row r="58010">
          <cell r="C58010" t="str">
            <v>86219</v>
          </cell>
          <cell r="D58010" t="str">
            <v>Colón</v>
          </cell>
        </row>
        <row r="58011">
          <cell r="C58011" t="str">
            <v>86219</v>
          </cell>
          <cell r="D58011" t="str">
            <v>Colón</v>
          </cell>
        </row>
        <row r="58012">
          <cell r="C58012" t="str">
            <v>86219</v>
          </cell>
          <cell r="D58012" t="str">
            <v>Colón</v>
          </cell>
        </row>
        <row r="58013">
          <cell r="C58013" t="str">
            <v>86219</v>
          </cell>
          <cell r="D58013" t="str">
            <v>Colón</v>
          </cell>
        </row>
        <row r="58014">
          <cell r="C58014" t="str">
            <v>86219</v>
          </cell>
          <cell r="D58014" t="str">
            <v>Colón</v>
          </cell>
        </row>
        <row r="58015">
          <cell r="C58015" t="str">
            <v>86219</v>
          </cell>
          <cell r="D58015" t="str">
            <v>Colón</v>
          </cell>
        </row>
        <row r="58016">
          <cell r="C58016" t="str">
            <v>86219</v>
          </cell>
          <cell r="D58016" t="str">
            <v>Colón</v>
          </cell>
        </row>
        <row r="58017">
          <cell r="C58017" t="str">
            <v>86219</v>
          </cell>
          <cell r="D58017" t="str">
            <v>Colón</v>
          </cell>
        </row>
        <row r="58018">
          <cell r="C58018" t="str">
            <v>86219</v>
          </cell>
          <cell r="D58018" t="str">
            <v>Colón</v>
          </cell>
        </row>
        <row r="58019">
          <cell r="C58019" t="str">
            <v>86219</v>
          </cell>
          <cell r="D58019" t="str">
            <v>Colón</v>
          </cell>
        </row>
        <row r="58020">
          <cell r="C58020" t="str">
            <v>86219</v>
          </cell>
          <cell r="D58020" t="str">
            <v>Colón</v>
          </cell>
        </row>
        <row r="58021">
          <cell r="C58021" t="str">
            <v>86219</v>
          </cell>
          <cell r="D58021" t="str">
            <v>Colón</v>
          </cell>
        </row>
        <row r="58022">
          <cell r="C58022" t="str">
            <v>86219</v>
          </cell>
          <cell r="D58022" t="str">
            <v>Colón</v>
          </cell>
        </row>
        <row r="58023">
          <cell r="C58023" t="str">
            <v>86219</v>
          </cell>
          <cell r="D58023" t="str">
            <v>Colón</v>
          </cell>
        </row>
        <row r="58024">
          <cell r="C58024" t="str">
            <v>86219</v>
          </cell>
          <cell r="D58024" t="str">
            <v>Colón</v>
          </cell>
        </row>
        <row r="58025">
          <cell r="C58025" t="str">
            <v>86219</v>
          </cell>
          <cell r="D58025" t="str">
            <v>Colón</v>
          </cell>
        </row>
        <row r="58026">
          <cell r="C58026" t="str">
            <v>86219</v>
          </cell>
          <cell r="D58026" t="str">
            <v>Colón</v>
          </cell>
        </row>
        <row r="58027">
          <cell r="C58027" t="str">
            <v>86219</v>
          </cell>
          <cell r="D58027" t="str">
            <v>Colón</v>
          </cell>
        </row>
        <row r="58028">
          <cell r="C58028" t="str">
            <v>86219</v>
          </cell>
          <cell r="D58028" t="str">
            <v>Colón</v>
          </cell>
        </row>
        <row r="58029">
          <cell r="C58029" t="str">
            <v>86219</v>
          </cell>
          <cell r="D58029" t="str">
            <v>Colón</v>
          </cell>
        </row>
        <row r="58030">
          <cell r="C58030" t="str">
            <v>86219</v>
          </cell>
          <cell r="D58030" t="str">
            <v>Colón</v>
          </cell>
        </row>
        <row r="58031">
          <cell r="C58031" t="str">
            <v>86219</v>
          </cell>
          <cell r="D58031" t="str">
            <v>Colón</v>
          </cell>
        </row>
        <row r="58032">
          <cell r="C58032" t="str">
            <v>86219</v>
          </cell>
          <cell r="D58032" t="str">
            <v>Colón</v>
          </cell>
        </row>
        <row r="58033">
          <cell r="C58033" t="str">
            <v>86219</v>
          </cell>
          <cell r="D58033" t="str">
            <v>Colón</v>
          </cell>
        </row>
        <row r="58034">
          <cell r="C58034" t="str">
            <v>86219</v>
          </cell>
          <cell r="D58034" t="str">
            <v>Colón</v>
          </cell>
        </row>
        <row r="58035">
          <cell r="C58035" t="str">
            <v>86219</v>
          </cell>
          <cell r="D58035" t="str">
            <v>Colón</v>
          </cell>
        </row>
        <row r="58036">
          <cell r="C58036" t="str">
            <v>86219</v>
          </cell>
          <cell r="D58036" t="str">
            <v>Colón</v>
          </cell>
        </row>
        <row r="58037">
          <cell r="C58037" t="str">
            <v>86219</v>
          </cell>
          <cell r="D58037" t="str">
            <v>Colón</v>
          </cell>
        </row>
        <row r="58038">
          <cell r="C58038" t="str">
            <v>86219</v>
          </cell>
          <cell r="D58038" t="str">
            <v>Colón</v>
          </cell>
        </row>
        <row r="58039">
          <cell r="C58039" t="str">
            <v>86219</v>
          </cell>
          <cell r="D58039" t="str">
            <v>Colón</v>
          </cell>
        </row>
        <row r="58040">
          <cell r="C58040" t="str">
            <v>86219</v>
          </cell>
          <cell r="D58040" t="str">
            <v>Colón</v>
          </cell>
        </row>
        <row r="58041">
          <cell r="C58041" t="str">
            <v>86219</v>
          </cell>
          <cell r="D58041" t="str">
            <v>Colón</v>
          </cell>
        </row>
        <row r="58042">
          <cell r="C58042" t="str">
            <v>86219</v>
          </cell>
          <cell r="D58042" t="str">
            <v>Colón</v>
          </cell>
        </row>
        <row r="58043">
          <cell r="C58043" t="str">
            <v>86219</v>
          </cell>
          <cell r="D58043" t="str">
            <v>Colón</v>
          </cell>
        </row>
        <row r="58044">
          <cell r="C58044" t="str">
            <v>86219</v>
          </cell>
          <cell r="D58044" t="str">
            <v>Colón</v>
          </cell>
        </row>
        <row r="58045">
          <cell r="C58045" t="str">
            <v>86219</v>
          </cell>
          <cell r="D58045" t="str">
            <v>Colón</v>
          </cell>
        </row>
        <row r="58046">
          <cell r="C58046" t="str">
            <v>86219</v>
          </cell>
          <cell r="D58046" t="str">
            <v>Colón</v>
          </cell>
        </row>
        <row r="58047">
          <cell r="C58047" t="str">
            <v>86219</v>
          </cell>
          <cell r="D58047" t="str">
            <v>Colón</v>
          </cell>
        </row>
        <row r="58048">
          <cell r="C58048" t="str">
            <v>86219</v>
          </cell>
          <cell r="D58048" t="str">
            <v>Colón</v>
          </cell>
        </row>
        <row r="58049">
          <cell r="C58049" t="str">
            <v>86219</v>
          </cell>
          <cell r="D58049" t="str">
            <v>Colón</v>
          </cell>
        </row>
        <row r="58050">
          <cell r="C58050" t="str">
            <v>86219</v>
          </cell>
          <cell r="D58050" t="str">
            <v>Colón</v>
          </cell>
        </row>
        <row r="58051">
          <cell r="C58051" t="str">
            <v>86219</v>
          </cell>
          <cell r="D58051" t="str">
            <v>Colón</v>
          </cell>
        </row>
        <row r="58052">
          <cell r="C58052" t="str">
            <v>86219</v>
          </cell>
          <cell r="D58052" t="str">
            <v>Colón</v>
          </cell>
        </row>
        <row r="58053">
          <cell r="C58053" t="str">
            <v>86219</v>
          </cell>
          <cell r="D58053" t="str">
            <v>Colón</v>
          </cell>
        </row>
        <row r="58054">
          <cell r="C58054" t="str">
            <v>86219</v>
          </cell>
          <cell r="D58054" t="str">
            <v>Colón</v>
          </cell>
        </row>
        <row r="58055">
          <cell r="C58055" t="str">
            <v>86219</v>
          </cell>
          <cell r="D58055" t="str">
            <v>Colón</v>
          </cell>
        </row>
        <row r="58056">
          <cell r="C58056" t="str">
            <v>86219</v>
          </cell>
          <cell r="D58056" t="str">
            <v>Colón</v>
          </cell>
        </row>
        <row r="58057">
          <cell r="C58057" t="str">
            <v>86219</v>
          </cell>
          <cell r="D58057" t="str">
            <v>Colón</v>
          </cell>
        </row>
        <row r="58058">
          <cell r="C58058" t="str">
            <v>86219</v>
          </cell>
          <cell r="D58058" t="str">
            <v>Colón</v>
          </cell>
        </row>
        <row r="58059">
          <cell r="C58059" t="str">
            <v>86219</v>
          </cell>
          <cell r="D58059" t="str">
            <v>Colón</v>
          </cell>
        </row>
        <row r="58060">
          <cell r="C58060" t="str">
            <v>86219</v>
          </cell>
          <cell r="D58060" t="str">
            <v>Colón</v>
          </cell>
        </row>
        <row r="58061">
          <cell r="C58061" t="str">
            <v>86219</v>
          </cell>
          <cell r="D58061" t="str">
            <v>Colón</v>
          </cell>
        </row>
        <row r="58062">
          <cell r="C58062" t="str">
            <v>86219</v>
          </cell>
          <cell r="D58062" t="str">
            <v>Colón</v>
          </cell>
        </row>
        <row r="58063">
          <cell r="C58063" t="str">
            <v>86320</v>
          </cell>
          <cell r="D58063" t="str">
            <v>Orito</v>
          </cell>
        </row>
        <row r="58064">
          <cell r="C58064" t="str">
            <v>86320</v>
          </cell>
          <cell r="D58064" t="str">
            <v>Orito</v>
          </cell>
        </row>
        <row r="58065">
          <cell r="C58065" t="str">
            <v>86320</v>
          </cell>
          <cell r="D58065" t="str">
            <v>Orito</v>
          </cell>
        </row>
        <row r="58066">
          <cell r="C58066" t="str">
            <v>86320</v>
          </cell>
          <cell r="D58066" t="str">
            <v>Orito</v>
          </cell>
        </row>
        <row r="58067">
          <cell r="C58067" t="str">
            <v>86320</v>
          </cell>
          <cell r="D58067" t="str">
            <v>Orito</v>
          </cell>
        </row>
        <row r="58068">
          <cell r="C58068" t="str">
            <v>86320</v>
          </cell>
          <cell r="D58068" t="str">
            <v>Orito</v>
          </cell>
        </row>
        <row r="58069">
          <cell r="C58069" t="str">
            <v>86320</v>
          </cell>
          <cell r="D58069" t="str">
            <v>Orito</v>
          </cell>
        </row>
        <row r="58070">
          <cell r="C58070" t="str">
            <v>86320</v>
          </cell>
          <cell r="D58070" t="str">
            <v>Orito</v>
          </cell>
        </row>
        <row r="58071">
          <cell r="C58071" t="str">
            <v>86320</v>
          </cell>
          <cell r="D58071" t="str">
            <v>Orito</v>
          </cell>
        </row>
        <row r="58072">
          <cell r="C58072" t="str">
            <v>86320</v>
          </cell>
          <cell r="D58072" t="str">
            <v>Orito</v>
          </cell>
        </row>
        <row r="58073">
          <cell r="C58073" t="str">
            <v>86320</v>
          </cell>
          <cell r="D58073" t="str">
            <v>Orito</v>
          </cell>
        </row>
        <row r="58074">
          <cell r="C58074" t="str">
            <v>86320</v>
          </cell>
          <cell r="D58074" t="str">
            <v>Orito</v>
          </cell>
        </row>
        <row r="58075">
          <cell r="C58075" t="str">
            <v>86320</v>
          </cell>
          <cell r="D58075" t="str">
            <v>Orito</v>
          </cell>
        </row>
        <row r="58076">
          <cell r="C58076" t="str">
            <v>86320</v>
          </cell>
          <cell r="D58076" t="str">
            <v>Orito</v>
          </cell>
        </row>
        <row r="58077">
          <cell r="C58077" t="str">
            <v>86320</v>
          </cell>
          <cell r="D58077" t="str">
            <v>Orito</v>
          </cell>
        </row>
        <row r="58078">
          <cell r="C58078" t="str">
            <v>86320</v>
          </cell>
          <cell r="D58078" t="str">
            <v>Orito</v>
          </cell>
        </row>
        <row r="58079">
          <cell r="C58079" t="str">
            <v>86320</v>
          </cell>
          <cell r="D58079" t="str">
            <v>Orito</v>
          </cell>
        </row>
        <row r="58080">
          <cell r="C58080" t="str">
            <v>86320</v>
          </cell>
          <cell r="D58080" t="str">
            <v>Orito</v>
          </cell>
        </row>
        <row r="58081">
          <cell r="C58081" t="str">
            <v>86320</v>
          </cell>
          <cell r="D58081" t="str">
            <v>Orito</v>
          </cell>
        </row>
        <row r="58082">
          <cell r="C58082" t="str">
            <v>86320</v>
          </cell>
          <cell r="D58082" t="str">
            <v>Orito</v>
          </cell>
        </row>
        <row r="58083">
          <cell r="C58083" t="str">
            <v>86320</v>
          </cell>
          <cell r="D58083" t="str">
            <v>Orito</v>
          </cell>
        </row>
        <row r="58084">
          <cell r="C58084" t="str">
            <v>86320</v>
          </cell>
          <cell r="D58084" t="str">
            <v>Orito</v>
          </cell>
        </row>
        <row r="58085">
          <cell r="C58085" t="str">
            <v>86320</v>
          </cell>
          <cell r="D58085" t="str">
            <v>Orito</v>
          </cell>
        </row>
        <row r="58086">
          <cell r="C58086" t="str">
            <v>86320</v>
          </cell>
          <cell r="D58086" t="str">
            <v>Orito</v>
          </cell>
        </row>
        <row r="58087">
          <cell r="C58087" t="str">
            <v>86320</v>
          </cell>
          <cell r="D58087" t="str">
            <v>Orito</v>
          </cell>
        </row>
        <row r="58088">
          <cell r="C58088" t="str">
            <v>86320</v>
          </cell>
          <cell r="D58088" t="str">
            <v>Orito</v>
          </cell>
        </row>
        <row r="58089">
          <cell r="C58089" t="str">
            <v>86320</v>
          </cell>
          <cell r="D58089" t="str">
            <v>Orito</v>
          </cell>
        </row>
        <row r="58090">
          <cell r="C58090" t="str">
            <v>86320</v>
          </cell>
          <cell r="D58090" t="str">
            <v>Orito</v>
          </cell>
        </row>
        <row r="58091">
          <cell r="C58091" t="str">
            <v>86320</v>
          </cell>
          <cell r="D58091" t="str">
            <v>Orito</v>
          </cell>
        </row>
        <row r="58092">
          <cell r="C58092" t="str">
            <v>86320</v>
          </cell>
          <cell r="D58092" t="str">
            <v>Orito</v>
          </cell>
        </row>
        <row r="58093">
          <cell r="C58093" t="str">
            <v>86320</v>
          </cell>
          <cell r="D58093" t="str">
            <v>Orito</v>
          </cell>
        </row>
        <row r="58094">
          <cell r="C58094" t="str">
            <v>86320</v>
          </cell>
          <cell r="D58094" t="str">
            <v>Orito</v>
          </cell>
        </row>
        <row r="58095">
          <cell r="C58095" t="str">
            <v>86320</v>
          </cell>
          <cell r="D58095" t="str">
            <v>Orito</v>
          </cell>
        </row>
        <row r="58096">
          <cell r="C58096" t="str">
            <v>86320</v>
          </cell>
          <cell r="D58096" t="str">
            <v>Orito</v>
          </cell>
        </row>
        <row r="58097">
          <cell r="C58097" t="str">
            <v>86320</v>
          </cell>
          <cell r="D58097" t="str">
            <v>Orito</v>
          </cell>
        </row>
        <row r="58098">
          <cell r="C58098" t="str">
            <v>86320</v>
          </cell>
          <cell r="D58098" t="str">
            <v>Orito</v>
          </cell>
        </row>
        <row r="58099">
          <cell r="C58099" t="str">
            <v>86320</v>
          </cell>
          <cell r="D58099" t="str">
            <v>Orito</v>
          </cell>
        </row>
        <row r="58100">
          <cell r="C58100" t="str">
            <v>86320</v>
          </cell>
          <cell r="D58100" t="str">
            <v>Orito</v>
          </cell>
        </row>
        <row r="58101">
          <cell r="C58101" t="str">
            <v>86320</v>
          </cell>
          <cell r="D58101" t="str">
            <v>Orito</v>
          </cell>
        </row>
        <row r="58102">
          <cell r="C58102" t="str">
            <v>86320</v>
          </cell>
          <cell r="D58102" t="str">
            <v>Orito</v>
          </cell>
        </row>
        <row r="58103">
          <cell r="C58103" t="str">
            <v>86320</v>
          </cell>
          <cell r="D58103" t="str">
            <v>Orito</v>
          </cell>
        </row>
        <row r="58104">
          <cell r="C58104" t="str">
            <v>86320</v>
          </cell>
          <cell r="D58104" t="str">
            <v>Orito</v>
          </cell>
        </row>
        <row r="58105">
          <cell r="C58105" t="str">
            <v>86320</v>
          </cell>
          <cell r="D58105" t="str">
            <v>Orito</v>
          </cell>
        </row>
        <row r="58106">
          <cell r="C58106" t="str">
            <v>86320</v>
          </cell>
          <cell r="D58106" t="str">
            <v>Orito</v>
          </cell>
        </row>
        <row r="58107">
          <cell r="C58107" t="str">
            <v>86320</v>
          </cell>
          <cell r="D58107" t="str">
            <v>Orito</v>
          </cell>
        </row>
        <row r="58108">
          <cell r="C58108" t="str">
            <v>86320</v>
          </cell>
          <cell r="D58108" t="str">
            <v>Orito</v>
          </cell>
        </row>
        <row r="58109">
          <cell r="C58109" t="str">
            <v>86320</v>
          </cell>
          <cell r="D58109" t="str">
            <v>Orito</v>
          </cell>
        </row>
        <row r="58110">
          <cell r="C58110" t="str">
            <v>86320</v>
          </cell>
          <cell r="D58110" t="str">
            <v>Orito</v>
          </cell>
        </row>
        <row r="58111">
          <cell r="C58111" t="str">
            <v>86320</v>
          </cell>
          <cell r="D58111" t="str">
            <v>Orito</v>
          </cell>
        </row>
        <row r="58112">
          <cell r="C58112" t="str">
            <v>86320</v>
          </cell>
          <cell r="D58112" t="str">
            <v>Orito</v>
          </cell>
        </row>
        <row r="58113">
          <cell r="C58113" t="str">
            <v>86320</v>
          </cell>
          <cell r="D58113" t="str">
            <v>Orito</v>
          </cell>
        </row>
        <row r="58114">
          <cell r="C58114" t="str">
            <v>86320</v>
          </cell>
          <cell r="D58114" t="str">
            <v>Orito</v>
          </cell>
        </row>
        <row r="58115">
          <cell r="C58115" t="str">
            <v>86320</v>
          </cell>
          <cell r="D58115" t="str">
            <v>Orito</v>
          </cell>
        </row>
        <row r="58116">
          <cell r="C58116" t="str">
            <v>86320</v>
          </cell>
          <cell r="D58116" t="str">
            <v>Orito</v>
          </cell>
        </row>
        <row r="58117">
          <cell r="C58117" t="str">
            <v>86568</v>
          </cell>
          <cell r="D58117" t="str">
            <v>Puerto Asís</v>
          </cell>
        </row>
        <row r="58118">
          <cell r="C58118" t="str">
            <v>86568</v>
          </cell>
          <cell r="D58118" t="str">
            <v>Puerto Asís</v>
          </cell>
        </row>
        <row r="58119">
          <cell r="C58119" t="str">
            <v>86568</v>
          </cell>
          <cell r="D58119" t="str">
            <v>Puerto Asís</v>
          </cell>
        </row>
        <row r="58120">
          <cell r="C58120" t="str">
            <v>86568</v>
          </cell>
          <cell r="D58120" t="str">
            <v>Puerto Asís</v>
          </cell>
        </row>
        <row r="58121">
          <cell r="C58121" t="str">
            <v>86568</v>
          </cell>
          <cell r="D58121" t="str">
            <v>Puerto Asís</v>
          </cell>
        </row>
        <row r="58122">
          <cell r="C58122" t="str">
            <v>86568</v>
          </cell>
          <cell r="D58122" t="str">
            <v>Puerto Asís</v>
          </cell>
        </row>
        <row r="58123">
          <cell r="C58123" t="str">
            <v>86568</v>
          </cell>
          <cell r="D58123" t="str">
            <v>Puerto Asís</v>
          </cell>
        </row>
        <row r="58124">
          <cell r="C58124" t="str">
            <v>86568</v>
          </cell>
          <cell r="D58124" t="str">
            <v>Puerto Asís</v>
          </cell>
        </row>
        <row r="58125">
          <cell r="C58125" t="str">
            <v>86568</v>
          </cell>
          <cell r="D58125" t="str">
            <v>Puerto Asís</v>
          </cell>
        </row>
        <row r="58126">
          <cell r="C58126" t="str">
            <v>86568</v>
          </cell>
          <cell r="D58126" t="str">
            <v>Puerto Asís</v>
          </cell>
        </row>
        <row r="58127">
          <cell r="C58127" t="str">
            <v>86568</v>
          </cell>
          <cell r="D58127" t="str">
            <v>Puerto Asís</v>
          </cell>
        </row>
        <row r="58128">
          <cell r="C58128" t="str">
            <v>86568</v>
          </cell>
          <cell r="D58128" t="str">
            <v>Puerto Asís</v>
          </cell>
        </row>
        <row r="58129">
          <cell r="C58129" t="str">
            <v>86568</v>
          </cell>
          <cell r="D58129" t="str">
            <v>Puerto Asís</v>
          </cell>
        </row>
        <row r="58130">
          <cell r="C58130" t="str">
            <v>86568</v>
          </cell>
          <cell r="D58130" t="str">
            <v>Puerto Asís</v>
          </cell>
        </row>
        <row r="58131">
          <cell r="C58131" t="str">
            <v>86568</v>
          </cell>
          <cell r="D58131" t="str">
            <v>Puerto Asís</v>
          </cell>
        </row>
        <row r="58132">
          <cell r="C58132" t="str">
            <v>86568</v>
          </cell>
          <cell r="D58132" t="str">
            <v>Puerto Asís</v>
          </cell>
        </row>
        <row r="58133">
          <cell r="C58133" t="str">
            <v>86568</v>
          </cell>
          <cell r="D58133" t="str">
            <v>Puerto Asís</v>
          </cell>
        </row>
        <row r="58134">
          <cell r="C58134" t="str">
            <v>86568</v>
          </cell>
          <cell r="D58134" t="str">
            <v>Puerto Asís</v>
          </cell>
        </row>
        <row r="58135">
          <cell r="C58135" t="str">
            <v>86568</v>
          </cell>
          <cell r="D58135" t="str">
            <v>Puerto Asís</v>
          </cell>
        </row>
        <row r="58136">
          <cell r="C58136" t="str">
            <v>86568</v>
          </cell>
          <cell r="D58136" t="str">
            <v>Puerto Asís</v>
          </cell>
        </row>
        <row r="58137">
          <cell r="C58137" t="str">
            <v>86568</v>
          </cell>
          <cell r="D58137" t="str">
            <v>Puerto Asís</v>
          </cell>
        </row>
        <row r="58138">
          <cell r="C58138" t="str">
            <v>86568</v>
          </cell>
          <cell r="D58138" t="str">
            <v>Puerto Asís</v>
          </cell>
        </row>
        <row r="58139">
          <cell r="C58139" t="str">
            <v>86568</v>
          </cell>
          <cell r="D58139" t="str">
            <v>Puerto Asís</v>
          </cell>
        </row>
        <row r="58140">
          <cell r="C58140" t="str">
            <v>86568</v>
          </cell>
          <cell r="D58140" t="str">
            <v>Puerto Asís</v>
          </cell>
        </row>
        <row r="58141">
          <cell r="C58141" t="str">
            <v>86568</v>
          </cell>
          <cell r="D58141" t="str">
            <v>Puerto Asís</v>
          </cell>
        </row>
        <row r="58142">
          <cell r="C58142" t="str">
            <v>86568</v>
          </cell>
          <cell r="D58142" t="str">
            <v>Puerto Asís</v>
          </cell>
        </row>
        <row r="58143">
          <cell r="C58143" t="str">
            <v>86568</v>
          </cell>
          <cell r="D58143" t="str">
            <v>Puerto Asís</v>
          </cell>
        </row>
        <row r="58144">
          <cell r="C58144" t="str">
            <v>86568</v>
          </cell>
          <cell r="D58144" t="str">
            <v>Puerto Asís</v>
          </cell>
        </row>
        <row r="58145">
          <cell r="C58145" t="str">
            <v>86568</v>
          </cell>
          <cell r="D58145" t="str">
            <v>Puerto Asís</v>
          </cell>
        </row>
        <row r="58146">
          <cell r="C58146" t="str">
            <v>86568</v>
          </cell>
          <cell r="D58146" t="str">
            <v>Puerto Asís</v>
          </cell>
        </row>
        <row r="58147">
          <cell r="C58147" t="str">
            <v>86568</v>
          </cell>
          <cell r="D58147" t="str">
            <v>Puerto Asís</v>
          </cell>
        </row>
        <row r="58148">
          <cell r="C58148" t="str">
            <v>86568</v>
          </cell>
          <cell r="D58148" t="str">
            <v>Puerto Asís</v>
          </cell>
        </row>
        <row r="58149">
          <cell r="C58149" t="str">
            <v>86568</v>
          </cell>
          <cell r="D58149" t="str">
            <v>Puerto Asís</v>
          </cell>
        </row>
        <row r="58150">
          <cell r="C58150" t="str">
            <v>86568</v>
          </cell>
          <cell r="D58150" t="str">
            <v>Puerto Asís</v>
          </cell>
        </row>
        <row r="58151">
          <cell r="C58151" t="str">
            <v>86568</v>
          </cell>
          <cell r="D58151" t="str">
            <v>Puerto Asís</v>
          </cell>
        </row>
        <row r="58152">
          <cell r="C58152" t="str">
            <v>86568</v>
          </cell>
          <cell r="D58152" t="str">
            <v>Puerto Asís</v>
          </cell>
        </row>
        <row r="58153">
          <cell r="C58153" t="str">
            <v>86568</v>
          </cell>
          <cell r="D58153" t="str">
            <v>Puerto Asís</v>
          </cell>
        </row>
        <row r="58154">
          <cell r="C58154" t="str">
            <v>86568</v>
          </cell>
          <cell r="D58154" t="str">
            <v>Puerto Asís</v>
          </cell>
        </row>
        <row r="58155">
          <cell r="C58155" t="str">
            <v>86568</v>
          </cell>
          <cell r="D58155" t="str">
            <v>Puerto Asís</v>
          </cell>
        </row>
        <row r="58156">
          <cell r="C58156" t="str">
            <v>86568</v>
          </cell>
          <cell r="D58156" t="str">
            <v>Puerto Asís</v>
          </cell>
        </row>
        <row r="58157">
          <cell r="C58157" t="str">
            <v>86568</v>
          </cell>
          <cell r="D58157" t="str">
            <v>Puerto Asís</v>
          </cell>
        </row>
        <row r="58158">
          <cell r="C58158" t="str">
            <v>86568</v>
          </cell>
          <cell r="D58158" t="str">
            <v>Puerto Asís</v>
          </cell>
        </row>
        <row r="58159">
          <cell r="C58159" t="str">
            <v>86568</v>
          </cell>
          <cell r="D58159" t="str">
            <v>Puerto Asís</v>
          </cell>
        </row>
        <row r="58160">
          <cell r="C58160" t="str">
            <v>86568</v>
          </cell>
          <cell r="D58160" t="str">
            <v>Puerto Asís</v>
          </cell>
        </row>
        <row r="58161">
          <cell r="C58161" t="str">
            <v>86568</v>
          </cell>
          <cell r="D58161" t="str">
            <v>Puerto Asís</v>
          </cell>
        </row>
        <row r="58162">
          <cell r="C58162" t="str">
            <v>86568</v>
          </cell>
          <cell r="D58162" t="str">
            <v>Puerto Asís</v>
          </cell>
        </row>
        <row r="58163">
          <cell r="C58163" t="str">
            <v>86568</v>
          </cell>
          <cell r="D58163" t="str">
            <v>Puerto Asís</v>
          </cell>
        </row>
        <row r="58164">
          <cell r="C58164" t="str">
            <v>86568</v>
          </cell>
          <cell r="D58164" t="str">
            <v>Puerto Asís</v>
          </cell>
        </row>
        <row r="58165">
          <cell r="C58165" t="str">
            <v>86568</v>
          </cell>
          <cell r="D58165" t="str">
            <v>Puerto Asís</v>
          </cell>
        </row>
        <row r="58166">
          <cell r="C58166" t="str">
            <v>86568</v>
          </cell>
          <cell r="D58166" t="str">
            <v>Puerto Asís</v>
          </cell>
        </row>
        <row r="58167">
          <cell r="C58167" t="str">
            <v>86568</v>
          </cell>
          <cell r="D58167" t="str">
            <v>Puerto Asís</v>
          </cell>
        </row>
        <row r="58168">
          <cell r="C58168" t="str">
            <v>86568</v>
          </cell>
          <cell r="D58168" t="str">
            <v>Puerto Asís</v>
          </cell>
        </row>
        <row r="58169">
          <cell r="C58169" t="str">
            <v>86568</v>
          </cell>
          <cell r="D58169" t="str">
            <v>Puerto Asís</v>
          </cell>
        </row>
        <row r="58170">
          <cell r="C58170" t="str">
            <v>86568</v>
          </cell>
          <cell r="D58170" t="str">
            <v>Puerto Asís</v>
          </cell>
        </row>
        <row r="58171">
          <cell r="C58171" t="str">
            <v>86569</v>
          </cell>
          <cell r="D58171" t="str">
            <v>Puerto Caicedo</v>
          </cell>
        </row>
        <row r="58172">
          <cell r="C58172" t="str">
            <v>86569</v>
          </cell>
          <cell r="D58172" t="str">
            <v>Puerto Caicedo</v>
          </cell>
        </row>
        <row r="58173">
          <cell r="C58173" t="str">
            <v>86569</v>
          </cell>
          <cell r="D58173" t="str">
            <v>Puerto Caicedo</v>
          </cell>
        </row>
        <row r="58174">
          <cell r="C58174" t="str">
            <v>86569</v>
          </cell>
          <cell r="D58174" t="str">
            <v>Puerto Caicedo</v>
          </cell>
        </row>
        <row r="58175">
          <cell r="C58175" t="str">
            <v>86569</v>
          </cell>
          <cell r="D58175" t="str">
            <v>Puerto Caicedo</v>
          </cell>
        </row>
        <row r="58176">
          <cell r="C58176" t="str">
            <v>86569</v>
          </cell>
          <cell r="D58176" t="str">
            <v>Puerto Caicedo</v>
          </cell>
        </row>
        <row r="58177">
          <cell r="C58177" t="str">
            <v>86569</v>
          </cell>
          <cell r="D58177" t="str">
            <v>Puerto Caicedo</v>
          </cell>
        </row>
        <row r="58178">
          <cell r="C58178" t="str">
            <v>86569</v>
          </cell>
          <cell r="D58178" t="str">
            <v>Puerto Caicedo</v>
          </cell>
        </row>
        <row r="58179">
          <cell r="C58179" t="str">
            <v>86569</v>
          </cell>
          <cell r="D58179" t="str">
            <v>Puerto Caicedo</v>
          </cell>
        </row>
        <row r="58180">
          <cell r="C58180" t="str">
            <v>86569</v>
          </cell>
          <cell r="D58180" t="str">
            <v>Puerto Caicedo</v>
          </cell>
        </row>
        <row r="58181">
          <cell r="C58181" t="str">
            <v>86569</v>
          </cell>
          <cell r="D58181" t="str">
            <v>Puerto Caicedo</v>
          </cell>
        </row>
        <row r="58182">
          <cell r="C58182" t="str">
            <v>86569</v>
          </cell>
          <cell r="D58182" t="str">
            <v>Puerto Caicedo</v>
          </cell>
        </row>
        <row r="58183">
          <cell r="C58183" t="str">
            <v>86569</v>
          </cell>
          <cell r="D58183" t="str">
            <v>Puerto Caicedo</v>
          </cell>
        </row>
        <row r="58184">
          <cell r="C58184" t="str">
            <v>86569</v>
          </cell>
          <cell r="D58184" t="str">
            <v>Puerto Caicedo</v>
          </cell>
        </row>
        <row r="58185">
          <cell r="C58185" t="str">
            <v>86569</v>
          </cell>
          <cell r="D58185" t="str">
            <v>Puerto Caicedo</v>
          </cell>
        </row>
        <row r="58186">
          <cell r="C58186" t="str">
            <v>86569</v>
          </cell>
          <cell r="D58186" t="str">
            <v>Puerto Caicedo</v>
          </cell>
        </row>
        <row r="58187">
          <cell r="C58187" t="str">
            <v>86569</v>
          </cell>
          <cell r="D58187" t="str">
            <v>Puerto Caicedo</v>
          </cell>
        </row>
        <row r="58188">
          <cell r="C58188" t="str">
            <v>86569</v>
          </cell>
          <cell r="D58188" t="str">
            <v>Puerto Caicedo</v>
          </cell>
        </row>
        <row r="58189">
          <cell r="C58189" t="str">
            <v>86569</v>
          </cell>
          <cell r="D58189" t="str">
            <v>Puerto Caicedo</v>
          </cell>
        </row>
        <row r="58190">
          <cell r="C58190" t="str">
            <v>86569</v>
          </cell>
          <cell r="D58190" t="str">
            <v>Puerto Caicedo</v>
          </cell>
        </row>
        <row r="58191">
          <cell r="C58191" t="str">
            <v>86569</v>
          </cell>
          <cell r="D58191" t="str">
            <v>Puerto Caicedo</v>
          </cell>
        </row>
        <row r="58192">
          <cell r="C58192" t="str">
            <v>86569</v>
          </cell>
          <cell r="D58192" t="str">
            <v>Puerto Caicedo</v>
          </cell>
        </row>
        <row r="58193">
          <cell r="C58193" t="str">
            <v>86569</v>
          </cell>
          <cell r="D58193" t="str">
            <v>Puerto Caicedo</v>
          </cell>
        </row>
        <row r="58194">
          <cell r="C58194" t="str">
            <v>86569</v>
          </cell>
          <cell r="D58194" t="str">
            <v>Puerto Caicedo</v>
          </cell>
        </row>
        <row r="58195">
          <cell r="C58195" t="str">
            <v>86569</v>
          </cell>
          <cell r="D58195" t="str">
            <v>Puerto Caicedo</v>
          </cell>
        </row>
        <row r="58196">
          <cell r="C58196" t="str">
            <v>86569</v>
          </cell>
          <cell r="D58196" t="str">
            <v>Puerto Caicedo</v>
          </cell>
        </row>
        <row r="58197">
          <cell r="C58197" t="str">
            <v>86569</v>
          </cell>
          <cell r="D58197" t="str">
            <v>Puerto Caicedo</v>
          </cell>
        </row>
        <row r="58198">
          <cell r="C58198" t="str">
            <v>86569</v>
          </cell>
          <cell r="D58198" t="str">
            <v>Puerto Caicedo</v>
          </cell>
        </row>
        <row r="58199">
          <cell r="C58199" t="str">
            <v>86569</v>
          </cell>
          <cell r="D58199" t="str">
            <v>Puerto Caicedo</v>
          </cell>
        </row>
        <row r="58200">
          <cell r="C58200" t="str">
            <v>86569</v>
          </cell>
          <cell r="D58200" t="str">
            <v>Puerto Caicedo</v>
          </cell>
        </row>
        <row r="58201">
          <cell r="C58201" t="str">
            <v>86569</v>
          </cell>
          <cell r="D58201" t="str">
            <v>Puerto Caicedo</v>
          </cell>
        </row>
        <row r="58202">
          <cell r="C58202" t="str">
            <v>86569</v>
          </cell>
          <cell r="D58202" t="str">
            <v>Puerto Caicedo</v>
          </cell>
        </row>
        <row r="58203">
          <cell r="C58203" t="str">
            <v>86569</v>
          </cell>
          <cell r="D58203" t="str">
            <v>Puerto Caicedo</v>
          </cell>
        </row>
        <row r="58204">
          <cell r="C58204" t="str">
            <v>86569</v>
          </cell>
          <cell r="D58204" t="str">
            <v>Puerto Caicedo</v>
          </cell>
        </row>
        <row r="58205">
          <cell r="C58205" t="str">
            <v>86569</v>
          </cell>
          <cell r="D58205" t="str">
            <v>Puerto Caicedo</v>
          </cell>
        </row>
        <row r="58206">
          <cell r="C58206" t="str">
            <v>86569</v>
          </cell>
          <cell r="D58206" t="str">
            <v>Puerto Caicedo</v>
          </cell>
        </row>
        <row r="58207">
          <cell r="C58207" t="str">
            <v>86569</v>
          </cell>
          <cell r="D58207" t="str">
            <v>Puerto Caicedo</v>
          </cell>
        </row>
        <row r="58208">
          <cell r="C58208" t="str">
            <v>86569</v>
          </cell>
          <cell r="D58208" t="str">
            <v>Puerto Caicedo</v>
          </cell>
        </row>
        <row r="58209">
          <cell r="C58209" t="str">
            <v>86569</v>
          </cell>
          <cell r="D58209" t="str">
            <v>Puerto Caicedo</v>
          </cell>
        </row>
        <row r="58210">
          <cell r="C58210" t="str">
            <v>86569</v>
          </cell>
          <cell r="D58210" t="str">
            <v>Puerto Caicedo</v>
          </cell>
        </row>
        <row r="58211">
          <cell r="C58211" t="str">
            <v>86569</v>
          </cell>
          <cell r="D58211" t="str">
            <v>Puerto Caicedo</v>
          </cell>
        </row>
        <row r="58212">
          <cell r="C58212" t="str">
            <v>86569</v>
          </cell>
          <cell r="D58212" t="str">
            <v>Puerto Caicedo</v>
          </cell>
        </row>
        <row r="58213">
          <cell r="C58213" t="str">
            <v>86569</v>
          </cell>
          <cell r="D58213" t="str">
            <v>Puerto Caicedo</v>
          </cell>
        </row>
        <row r="58214">
          <cell r="C58214" t="str">
            <v>86569</v>
          </cell>
          <cell r="D58214" t="str">
            <v>Puerto Caicedo</v>
          </cell>
        </row>
        <row r="58215">
          <cell r="C58215" t="str">
            <v>86569</v>
          </cell>
          <cell r="D58215" t="str">
            <v>Puerto Caicedo</v>
          </cell>
        </row>
        <row r="58216">
          <cell r="C58216" t="str">
            <v>86569</v>
          </cell>
          <cell r="D58216" t="str">
            <v>Puerto Caicedo</v>
          </cell>
        </row>
        <row r="58217">
          <cell r="C58217" t="str">
            <v>86569</v>
          </cell>
          <cell r="D58217" t="str">
            <v>Puerto Caicedo</v>
          </cell>
        </row>
        <row r="58218">
          <cell r="C58218" t="str">
            <v>86569</v>
          </cell>
          <cell r="D58218" t="str">
            <v>Puerto Caicedo</v>
          </cell>
        </row>
        <row r="58219">
          <cell r="C58219" t="str">
            <v>86569</v>
          </cell>
          <cell r="D58219" t="str">
            <v>Puerto Caicedo</v>
          </cell>
        </row>
        <row r="58220">
          <cell r="C58220" t="str">
            <v>86569</v>
          </cell>
          <cell r="D58220" t="str">
            <v>Puerto Caicedo</v>
          </cell>
        </row>
        <row r="58221">
          <cell r="C58221" t="str">
            <v>86569</v>
          </cell>
          <cell r="D58221" t="str">
            <v>Puerto Caicedo</v>
          </cell>
        </row>
        <row r="58222">
          <cell r="C58222" t="str">
            <v>86569</v>
          </cell>
          <cell r="D58222" t="str">
            <v>Puerto Caicedo</v>
          </cell>
        </row>
        <row r="58223">
          <cell r="C58223" t="str">
            <v>86569</v>
          </cell>
          <cell r="D58223" t="str">
            <v>Puerto Caicedo</v>
          </cell>
        </row>
        <row r="58224">
          <cell r="C58224" t="str">
            <v>86569</v>
          </cell>
          <cell r="D58224" t="str">
            <v>Puerto Caicedo</v>
          </cell>
        </row>
        <row r="58225">
          <cell r="C58225" t="str">
            <v>86571</v>
          </cell>
          <cell r="D58225" t="str">
            <v>Puerto Guzmán</v>
          </cell>
        </row>
        <row r="58226">
          <cell r="C58226" t="str">
            <v>86571</v>
          </cell>
          <cell r="D58226" t="str">
            <v>Puerto Guzmán</v>
          </cell>
        </row>
        <row r="58227">
          <cell r="C58227" t="str">
            <v>86571</v>
          </cell>
          <cell r="D58227" t="str">
            <v>Puerto Guzmán</v>
          </cell>
        </row>
        <row r="58228">
          <cell r="C58228" t="str">
            <v>86571</v>
          </cell>
          <cell r="D58228" t="str">
            <v>Puerto Guzmán</v>
          </cell>
        </row>
        <row r="58229">
          <cell r="C58229" t="str">
            <v>86571</v>
          </cell>
          <cell r="D58229" t="str">
            <v>Puerto Guzmán</v>
          </cell>
        </row>
        <row r="58230">
          <cell r="C58230" t="str">
            <v>86571</v>
          </cell>
          <cell r="D58230" t="str">
            <v>Puerto Guzmán</v>
          </cell>
        </row>
        <row r="58231">
          <cell r="C58231" t="str">
            <v>86571</v>
          </cell>
          <cell r="D58231" t="str">
            <v>Puerto Guzmán</v>
          </cell>
        </row>
        <row r="58232">
          <cell r="C58232" t="str">
            <v>86571</v>
          </cell>
          <cell r="D58232" t="str">
            <v>Puerto Guzmán</v>
          </cell>
        </row>
        <row r="58233">
          <cell r="C58233" t="str">
            <v>86571</v>
          </cell>
          <cell r="D58233" t="str">
            <v>Puerto Guzmán</v>
          </cell>
        </row>
        <row r="58234">
          <cell r="C58234" t="str">
            <v>86571</v>
          </cell>
          <cell r="D58234" t="str">
            <v>Puerto Guzmán</v>
          </cell>
        </row>
        <row r="58235">
          <cell r="C58235" t="str">
            <v>86571</v>
          </cell>
          <cell r="D58235" t="str">
            <v>Puerto Guzmán</v>
          </cell>
        </row>
        <row r="58236">
          <cell r="C58236" t="str">
            <v>86571</v>
          </cell>
          <cell r="D58236" t="str">
            <v>Puerto Guzmán</v>
          </cell>
        </row>
        <row r="58237">
          <cell r="C58237" t="str">
            <v>86571</v>
          </cell>
          <cell r="D58237" t="str">
            <v>Puerto Guzmán</v>
          </cell>
        </row>
        <row r="58238">
          <cell r="C58238" t="str">
            <v>86571</v>
          </cell>
          <cell r="D58238" t="str">
            <v>Puerto Guzmán</v>
          </cell>
        </row>
        <row r="58239">
          <cell r="C58239" t="str">
            <v>86571</v>
          </cell>
          <cell r="D58239" t="str">
            <v>Puerto Guzmán</v>
          </cell>
        </row>
        <row r="58240">
          <cell r="C58240" t="str">
            <v>86571</v>
          </cell>
          <cell r="D58240" t="str">
            <v>Puerto Guzmán</v>
          </cell>
        </row>
        <row r="58241">
          <cell r="C58241" t="str">
            <v>86571</v>
          </cell>
          <cell r="D58241" t="str">
            <v>Puerto Guzmán</v>
          </cell>
        </row>
        <row r="58242">
          <cell r="C58242" t="str">
            <v>86571</v>
          </cell>
          <cell r="D58242" t="str">
            <v>Puerto Guzmán</v>
          </cell>
        </row>
        <row r="58243">
          <cell r="C58243" t="str">
            <v>86571</v>
          </cell>
          <cell r="D58243" t="str">
            <v>Puerto Guzmán</v>
          </cell>
        </row>
        <row r="58244">
          <cell r="C58244" t="str">
            <v>86571</v>
          </cell>
          <cell r="D58244" t="str">
            <v>Puerto Guzmán</v>
          </cell>
        </row>
        <row r="58245">
          <cell r="C58245" t="str">
            <v>86571</v>
          </cell>
          <cell r="D58245" t="str">
            <v>Puerto Guzmán</v>
          </cell>
        </row>
        <row r="58246">
          <cell r="C58246" t="str">
            <v>86571</v>
          </cell>
          <cell r="D58246" t="str">
            <v>Puerto Guzmán</v>
          </cell>
        </row>
        <row r="58247">
          <cell r="C58247" t="str">
            <v>86571</v>
          </cell>
          <cell r="D58247" t="str">
            <v>Puerto Guzmán</v>
          </cell>
        </row>
        <row r="58248">
          <cell r="C58248" t="str">
            <v>86571</v>
          </cell>
          <cell r="D58248" t="str">
            <v>Puerto Guzmán</v>
          </cell>
        </row>
        <row r="58249">
          <cell r="C58249" t="str">
            <v>86571</v>
          </cell>
          <cell r="D58249" t="str">
            <v>Puerto Guzmán</v>
          </cell>
        </row>
        <row r="58250">
          <cell r="C58250" t="str">
            <v>86571</v>
          </cell>
          <cell r="D58250" t="str">
            <v>Puerto Guzmán</v>
          </cell>
        </row>
        <row r="58251">
          <cell r="C58251" t="str">
            <v>86571</v>
          </cell>
          <cell r="D58251" t="str">
            <v>Puerto Guzmán</v>
          </cell>
        </row>
        <row r="58252">
          <cell r="C58252" t="str">
            <v>86571</v>
          </cell>
          <cell r="D58252" t="str">
            <v>Puerto Guzmán</v>
          </cell>
        </row>
        <row r="58253">
          <cell r="C58253" t="str">
            <v>86571</v>
          </cell>
          <cell r="D58253" t="str">
            <v>Puerto Guzmán</v>
          </cell>
        </row>
        <row r="58254">
          <cell r="C58254" t="str">
            <v>86571</v>
          </cell>
          <cell r="D58254" t="str">
            <v>Puerto Guzmán</v>
          </cell>
        </row>
        <row r="58255">
          <cell r="C58255" t="str">
            <v>86571</v>
          </cell>
          <cell r="D58255" t="str">
            <v>Puerto Guzmán</v>
          </cell>
        </row>
        <row r="58256">
          <cell r="C58256" t="str">
            <v>86571</v>
          </cell>
          <cell r="D58256" t="str">
            <v>Puerto Guzmán</v>
          </cell>
        </row>
        <row r="58257">
          <cell r="C58257" t="str">
            <v>86571</v>
          </cell>
          <cell r="D58257" t="str">
            <v>Puerto Guzmán</v>
          </cell>
        </row>
        <row r="58258">
          <cell r="C58258" t="str">
            <v>86571</v>
          </cell>
          <cell r="D58258" t="str">
            <v>Puerto Guzmán</v>
          </cell>
        </row>
        <row r="58259">
          <cell r="C58259" t="str">
            <v>86571</v>
          </cell>
          <cell r="D58259" t="str">
            <v>Puerto Guzmán</v>
          </cell>
        </row>
        <row r="58260">
          <cell r="C58260" t="str">
            <v>86571</v>
          </cell>
          <cell r="D58260" t="str">
            <v>Puerto Guzmán</v>
          </cell>
        </row>
        <row r="58261">
          <cell r="C58261" t="str">
            <v>86571</v>
          </cell>
          <cell r="D58261" t="str">
            <v>Puerto Guzmán</v>
          </cell>
        </row>
        <row r="58262">
          <cell r="C58262" t="str">
            <v>86571</v>
          </cell>
          <cell r="D58262" t="str">
            <v>Puerto Guzmán</v>
          </cell>
        </row>
        <row r="58263">
          <cell r="C58263" t="str">
            <v>86571</v>
          </cell>
          <cell r="D58263" t="str">
            <v>Puerto Guzmán</v>
          </cell>
        </row>
        <row r="58264">
          <cell r="C58264" t="str">
            <v>86571</v>
          </cell>
          <cell r="D58264" t="str">
            <v>Puerto Guzmán</v>
          </cell>
        </row>
        <row r="58265">
          <cell r="C58265" t="str">
            <v>86571</v>
          </cell>
          <cell r="D58265" t="str">
            <v>Puerto Guzmán</v>
          </cell>
        </row>
        <row r="58266">
          <cell r="C58266" t="str">
            <v>86571</v>
          </cell>
          <cell r="D58266" t="str">
            <v>Puerto Guzmán</v>
          </cell>
        </row>
        <row r="58267">
          <cell r="C58267" t="str">
            <v>86571</v>
          </cell>
          <cell r="D58267" t="str">
            <v>Puerto Guzmán</v>
          </cell>
        </row>
        <row r="58268">
          <cell r="C58268" t="str">
            <v>86571</v>
          </cell>
          <cell r="D58268" t="str">
            <v>Puerto Guzmán</v>
          </cell>
        </row>
        <row r="58269">
          <cell r="C58269" t="str">
            <v>86571</v>
          </cell>
          <cell r="D58269" t="str">
            <v>Puerto Guzmán</v>
          </cell>
        </row>
        <row r="58270">
          <cell r="C58270" t="str">
            <v>86571</v>
          </cell>
          <cell r="D58270" t="str">
            <v>Puerto Guzmán</v>
          </cell>
        </row>
        <row r="58271">
          <cell r="C58271" t="str">
            <v>86571</v>
          </cell>
          <cell r="D58271" t="str">
            <v>Puerto Guzmán</v>
          </cell>
        </row>
        <row r="58272">
          <cell r="C58272" t="str">
            <v>86571</v>
          </cell>
          <cell r="D58272" t="str">
            <v>Puerto Guzmán</v>
          </cell>
        </row>
        <row r="58273">
          <cell r="C58273" t="str">
            <v>86571</v>
          </cell>
          <cell r="D58273" t="str">
            <v>Puerto Guzmán</v>
          </cell>
        </row>
        <row r="58274">
          <cell r="C58274" t="str">
            <v>86571</v>
          </cell>
          <cell r="D58274" t="str">
            <v>Puerto Guzmán</v>
          </cell>
        </row>
        <row r="58275">
          <cell r="C58275" t="str">
            <v>86571</v>
          </cell>
          <cell r="D58275" t="str">
            <v>Puerto Guzmán</v>
          </cell>
        </row>
        <row r="58276">
          <cell r="C58276" t="str">
            <v>86571</v>
          </cell>
          <cell r="D58276" t="str">
            <v>Puerto Guzmán</v>
          </cell>
        </row>
        <row r="58277">
          <cell r="C58277" t="str">
            <v>86571</v>
          </cell>
          <cell r="D58277" t="str">
            <v>Puerto Guzmán</v>
          </cell>
        </row>
        <row r="58278">
          <cell r="C58278" t="str">
            <v>86571</v>
          </cell>
          <cell r="D58278" t="str">
            <v>Puerto Guzmán</v>
          </cell>
        </row>
        <row r="58279">
          <cell r="C58279" t="str">
            <v>86573</v>
          </cell>
          <cell r="D58279" t="str">
            <v>Puerto Leguízamo</v>
          </cell>
        </row>
        <row r="58280">
          <cell r="C58280" t="str">
            <v>86573</v>
          </cell>
          <cell r="D58280" t="str">
            <v>Puerto Leguízamo</v>
          </cell>
        </row>
        <row r="58281">
          <cell r="C58281" t="str">
            <v>86573</v>
          </cell>
          <cell r="D58281" t="str">
            <v>Puerto Leguízamo</v>
          </cell>
        </row>
        <row r="58282">
          <cell r="C58282" t="str">
            <v>86573</v>
          </cell>
          <cell r="D58282" t="str">
            <v>Puerto Leguízamo</v>
          </cell>
        </row>
        <row r="58283">
          <cell r="C58283" t="str">
            <v>86573</v>
          </cell>
          <cell r="D58283" t="str">
            <v>Puerto Leguízamo</v>
          </cell>
        </row>
        <row r="58284">
          <cell r="C58284" t="str">
            <v>86573</v>
          </cell>
          <cell r="D58284" t="str">
            <v>Puerto Leguízamo</v>
          </cell>
        </row>
        <row r="58285">
          <cell r="C58285" t="str">
            <v>86573</v>
          </cell>
          <cell r="D58285" t="str">
            <v>Puerto Leguízamo</v>
          </cell>
        </row>
        <row r="58286">
          <cell r="C58286" t="str">
            <v>86573</v>
          </cell>
          <cell r="D58286" t="str">
            <v>Puerto Leguízamo</v>
          </cell>
        </row>
        <row r="58287">
          <cell r="C58287" t="str">
            <v>86573</v>
          </cell>
          <cell r="D58287" t="str">
            <v>Puerto Leguízamo</v>
          </cell>
        </row>
        <row r="58288">
          <cell r="C58288" t="str">
            <v>86573</v>
          </cell>
          <cell r="D58288" t="str">
            <v>Puerto Leguízamo</v>
          </cell>
        </row>
        <row r="58289">
          <cell r="C58289" t="str">
            <v>86573</v>
          </cell>
          <cell r="D58289" t="str">
            <v>Puerto Leguízamo</v>
          </cell>
        </row>
        <row r="58290">
          <cell r="C58290" t="str">
            <v>86573</v>
          </cell>
          <cell r="D58290" t="str">
            <v>Puerto Leguízamo</v>
          </cell>
        </row>
        <row r="58291">
          <cell r="C58291" t="str">
            <v>86573</v>
          </cell>
          <cell r="D58291" t="str">
            <v>Puerto Leguízamo</v>
          </cell>
        </row>
        <row r="58292">
          <cell r="C58292" t="str">
            <v>86573</v>
          </cell>
          <cell r="D58292" t="str">
            <v>Puerto Leguízamo</v>
          </cell>
        </row>
        <row r="58293">
          <cell r="C58293" t="str">
            <v>86573</v>
          </cell>
          <cell r="D58293" t="str">
            <v>Puerto Leguízamo</v>
          </cell>
        </row>
        <row r="58294">
          <cell r="C58294" t="str">
            <v>86573</v>
          </cell>
          <cell r="D58294" t="str">
            <v>Puerto Leguízamo</v>
          </cell>
        </row>
        <row r="58295">
          <cell r="C58295" t="str">
            <v>86573</v>
          </cell>
          <cell r="D58295" t="str">
            <v>Puerto Leguízamo</v>
          </cell>
        </row>
        <row r="58296">
          <cell r="C58296" t="str">
            <v>86573</v>
          </cell>
          <cell r="D58296" t="str">
            <v>Puerto Leguízamo</v>
          </cell>
        </row>
        <row r="58297">
          <cell r="C58297" t="str">
            <v>86573</v>
          </cell>
          <cell r="D58297" t="str">
            <v>Puerto Leguízamo</v>
          </cell>
        </row>
        <row r="58298">
          <cell r="C58298" t="str">
            <v>86573</v>
          </cell>
          <cell r="D58298" t="str">
            <v>Puerto Leguízamo</v>
          </cell>
        </row>
        <row r="58299">
          <cell r="C58299" t="str">
            <v>86573</v>
          </cell>
          <cell r="D58299" t="str">
            <v>Puerto Leguízamo</v>
          </cell>
        </row>
        <row r="58300">
          <cell r="C58300" t="str">
            <v>86573</v>
          </cell>
          <cell r="D58300" t="str">
            <v>Puerto Leguízamo</v>
          </cell>
        </row>
        <row r="58301">
          <cell r="C58301" t="str">
            <v>86573</v>
          </cell>
          <cell r="D58301" t="str">
            <v>Puerto Leguízamo</v>
          </cell>
        </row>
        <row r="58302">
          <cell r="C58302" t="str">
            <v>86573</v>
          </cell>
          <cell r="D58302" t="str">
            <v>Puerto Leguízamo</v>
          </cell>
        </row>
        <row r="58303">
          <cell r="C58303" t="str">
            <v>86573</v>
          </cell>
          <cell r="D58303" t="str">
            <v>Puerto Leguízamo</v>
          </cell>
        </row>
        <row r="58304">
          <cell r="C58304" t="str">
            <v>86573</v>
          </cell>
          <cell r="D58304" t="str">
            <v>Puerto Leguízamo</v>
          </cell>
        </row>
        <row r="58305">
          <cell r="C58305" t="str">
            <v>86573</v>
          </cell>
          <cell r="D58305" t="str">
            <v>Puerto Leguízamo</v>
          </cell>
        </row>
        <row r="58306">
          <cell r="C58306" t="str">
            <v>86573</v>
          </cell>
          <cell r="D58306" t="str">
            <v>Puerto Leguízamo</v>
          </cell>
        </row>
        <row r="58307">
          <cell r="C58307" t="str">
            <v>86573</v>
          </cell>
          <cell r="D58307" t="str">
            <v>Puerto Leguízamo</v>
          </cell>
        </row>
        <row r="58308">
          <cell r="C58308" t="str">
            <v>86573</v>
          </cell>
          <cell r="D58308" t="str">
            <v>Puerto Leguízamo</v>
          </cell>
        </row>
        <row r="58309">
          <cell r="C58309" t="str">
            <v>86573</v>
          </cell>
          <cell r="D58309" t="str">
            <v>Puerto Leguízamo</v>
          </cell>
        </row>
        <row r="58310">
          <cell r="C58310" t="str">
            <v>86573</v>
          </cell>
          <cell r="D58310" t="str">
            <v>Puerto Leguízamo</v>
          </cell>
        </row>
        <row r="58311">
          <cell r="C58311" t="str">
            <v>86573</v>
          </cell>
          <cell r="D58311" t="str">
            <v>Puerto Leguízamo</v>
          </cell>
        </row>
        <row r="58312">
          <cell r="C58312" t="str">
            <v>86573</v>
          </cell>
          <cell r="D58312" t="str">
            <v>Puerto Leguízamo</v>
          </cell>
        </row>
        <row r="58313">
          <cell r="C58313" t="str">
            <v>86573</v>
          </cell>
          <cell r="D58313" t="str">
            <v>Puerto Leguízamo</v>
          </cell>
        </row>
        <row r="58314">
          <cell r="C58314" t="str">
            <v>86573</v>
          </cell>
          <cell r="D58314" t="str">
            <v>Puerto Leguízamo</v>
          </cell>
        </row>
        <row r="58315">
          <cell r="C58315" t="str">
            <v>86573</v>
          </cell>
          <cell r="D58315" t="str">
            <v>Puerto Leguízamo</v>
          </cell>
        </row>
        <row r="58316">
          <cell r="C58316" t="str">
            <v>86573</v>
          </cell>
          <cell r="D58316" t="str">
            <v>Puerto Leguízamo</v>
          </cell>
        </row>
        <row r="58317">
          <cell r="C58317" t="str">
            <v>86573</v>
          </cell>
          <cell r="D58317" t="str">
            <v>Puerto Leguízamo</v>
          </cell>
        </row>
        <row r="58318">
          <cell r="C58318" t="str">
            <v>86573</v>
          </cell>
          <cell r="D58318" t="str">
            <v>Puerto Leguízamo</v>
          </cell>
        </row>
        <row r="58319">
          <cell r="C58319" t="str">
            <v>86573</v>
          </cell>
          <cell r="D58319" t="str">
            <v>Puerto Leguízamo</v>
          </cell>
        </row>
        <row r="58320">
          <cell r="C58320" t="str">
            <v>86573</v>
          </cell>
          <cell r="D58320" t="str">
            <v>Puerto Leguízamo</v>
          </cell>
        </row>
        <row r="58321">
          <cell r="C58321" t="str">
            <v>86573</v>
          </cell>
          <cell r="D58321" t="str">
            <v>Puerto Leguízamo</v>
          </cell>
        </row>
        <row r="58322">
          <cell r="C58322" t="str">
            <v>86573</v>
          </cell>
          <cell r="D58322" t="str">
            <v>Puerto Leguízamo</v>
          </cell>
        </row>
        <row r="58323">
          <cell r="C58323" t="str">
            <v>86573</v>
          </cell>
          <cell r="D58323" t="str">
            <v>Puerto Leguízamo</v>
          </cell>
        </row>
        <row r="58324">
          <cell r="C58324" t="str">
            <v>86573</v>
          </cell>
          <cell r="D58324" t="str">
            <v>Puerto Leguízamo</v>
          </cell>
        </row>
        <row r="58325">
          <cell r="C58325" t="str">
            <v>86573</v>
          </cell>
          <cell r="D58325" t="str">
            <v>Puerto Leguízamo</v>
          </cell>
        </row>
        <row r="58326">
          <cell r="C58326" t="str">
            <v>86573</v>
          </cell>
          <cell r="D58326" t="str">
            <v>Puerto Leguízamo</v>
          </cell>
        </row>
        <row r="58327">
          <cell r="C58327" t="str">
            <v>86573</v>
          </cell>
          <cell r="D58327" t="str">
            <v>Puerto Leguízamo</v>
          </cell>
        </row>
        <row r="58328">
          <cell r="C58328" t="str">
            <v>86573</v>
          </cell>
          <cell r="D58328" t="str">
            <v>Puerto Leguízamo</v>
          </cell>
        </row>
        <row r="58329">
          <cell r="C58329" t="str">
            <v>86573</v>
          </cell>
          <cell r="D58329" t="str">
            <v>Puerto Leguízamo</v>
          </cell>
        </row>
        <row r="58330">
          <cell r="C58330" t="str">
            <v>86573</v>
          </cell>
          <cell r="D58330" t="str">
            <v>Puerto Leguízamo</v>
          </cell>
        </row>
        <row r="58331">
          <cell r="C58331" t="str">
            <v>86573</v>
          </cell>
          <cell r="D58331" t="str">
            <v>Puerto Leguízamo</v>
          </cell>
        </row>
        <row r="58332">
          <cell r="C58332" t="str">
            <v>86573</v>
          </cell>
          <cell r="D58332" t="str">
            <v>Puerto Leguízamo</v>
          </cell>
        </row>
        <row r="58333">
          <cell r="C58333" t="str">
            <v>86749</v>
          </cell>
          <cell r="D58333" t="str">
            <v>Sibundoy</v>
          </cell>
        </row>
        <row r="58334">
          <cell r="C58334" t="str">
            <v>86749</v>
          </cell>
          <cell r="D58334" t="str">
            <v>Sibundoy</v>
          </cell>
        </row>
        <row r="58335">
          <cell r="C58335" t="str">
            <v>86749</v>
          </cell>
          <cell r="D58335" t="str">
            <v>Sibundoy</v>
          </cell>
        </row>
        <row r="58336">
          <cell r="C58336" t="str">
            <v>86749</v>
          </cell>
          <cell r="D58336" t="str">
            <v>Sibundoy</v>
          </cell>
        </row>
        <row r="58337">
          <cell r="C58337" t="str">
            <v>86749</v>
          </cell>
          <cell r="D58337" t="str">
            <v>Sibundoy</v>
          </cell>
        </row>
        <row r="58338">
          <cell r="C58338" t="str">
            <v>86749</v>
          </cell>
          <cell r="D58338" t="str">
            <v>Sibundoy</v>
          </cell>
        </row>
        <row r="58339">
          <cell r="C58339" t="str">
            <v>86749</v>
          </cell>
          <cell r="D58339" t="str">
            <v>Sibundoy</v>
          </cell>
        </row>
        <row r="58340">
          <cell r="C58340" t="str">
            <v>86749</v>
          </cell>
          <cell r="D58340" t="str">
            <v>Sibundoy</v>
          </cell>
        </row>
        <row r="58341">
          <cell r="C58341" t="str">
            <v>86749</v>
          </cell>
          <cell r="D58341" t="str">
            <v>Sibundoy</v>
          </cell>
        </row>
        <row r="58342">
          <cell r="C58342" t="str">
            <v>86749</v>
          </cell>
          <cell r="D58342" t="str">
            <v>Sibundoy</v>
          </cell>
        </row>
        <row r="58343">
          <cell r="C58343" t="str">
            <v>86749</v>
          </cell>
          <cell r="D58343" t="str">
            <v>Sibundoy</v>
          </cell>
        </row>
        <row r="58344">
          <cell r="C58344" t="str">
            <v>86749</v>
          </cell>
          <cell r="D58344" t="str">
            <v>Sibundoy</v>
          </cell>
        </row>
        <row r="58345">
          <cell r="C58345" t="str">
            <v>86749</v>
          </cell>
          <cell r="D58345" t="str">
            <v>Sibundoy</v>
          </cell>
        </row>
        <row r="58346">
          <cell r="C58346" t="str">
            <v>86749</v>
          </cell>
          <cell r="D58346" t="str">
            <v>Sibundoy</v>
          </cell>
        </row>
        <row r="58347">
          <cell r="C58347" t="str">
            <v>86749</v>
          </cell>
          <cell r="D58347" t="str">
            <v>Sibundoy</v>
          </cell>
        </row>
        <row r="58348">
          <cell r="C58348" t="str">
            <v>86749</v>
          </cell>
          <cell r="D58348" t="str">
            <v>Sibundoy</v>
          </cell>
        </row>
        <row r="58349">
          <cell r="C58349" t="str">
            <v>86749</v>
          </cell>
          <cell r="D58349" t="str">
            <v>Sibundoy</v>
          </cell>
        </row>
        <row r="58350">
          <cell r="C58350" t="str">
            <v>86749</v>
          </cell>
          <cell r="D58350" t="str">
            <v>Sibundoy</v>
          </cell>
        </row>
        <row r="58351">
          <cell r="C58351" t="str">
            <v>86749</v>
          </cell>
          <cell r="D58351" t="str">
            <v>Sibundoy</v>
          </cell>
        </row>
        <row r="58352">
          <cell r="C58352" t="str">
            <v>86749</v>
          </cell>
          <cell r="D58352" t="str">
            <v>Sibundoy</v>
          </cell>
        </row>
        <row r="58353">
          <cell r="C58353" t="str">
            <v>86749</v>
          </cell>
          <cell r="D58353" t="str">
            <v>Sibundoy</v>
          </cell>
        </row>
        <row r="58354">
          <cell r="C58354" t="str">
            <v>86749</v>
          </cell>
          <cell r="D58354" t="str">
            <v>Sibundoy</v>
          </cell>
        </row>
        <row r="58355">
          <cell r="C58355" t="str">
            <v>86749</v>
          </cell>
          <cell r="D58355" t="str">
            <v>Sibundoy</v>
          </cell>
        </row>
        <row r="58356">
          <cell r="C58356" t="str">
            <v>86749</v>
          </cell>
          <cell r="D58356" t="str">
            <v>Sibundoy</v>
          </cell>
        </row>
        <row r="58357">
          <cell r="C58357" t="str">
            <v>86749</v>
          </cell>
          <cell r="D58357" t="str">
            <v>Sibundoy</v>
          </cell>
        </row>
        <row r="58358">
          <cell r="C58358" t="str">
            <v>86749</v>
          </cell>
          <cell r="D58358" t="str">
            <v>Sibundoy</v>
          </cell>
        </row>
        <row r="58359">
          <cell r="C58359" t="str">
            <v>86749</v>
          </cell>
          <cell r="D58359" t="str">
            <v>Sibundoy</v>
          </cell>
        </row>
        <row r="58360">
          <cell r="C58360" t="str">
            <v>86749</v>
          </cell>
          <cell r="D58360" t="str">
            <v>Sibundoy</v>
          </cell>
        </row>
        <row r="58361">
          <cell r="C58361" t="str">
            <v>86749</v>
          </cell>
          <cell r="D58361" t="str">
            <v>Sibundoy</v>
          </cell>
        </row>
        <row r="58362">
          <cell r="C58362" t="str">
            <v>86749</v>
          </cell>
          <cell r="D58362" t="str">
            <v>Sibundoy</v>
          </cell>
        </row>
        <row r="58363">
          <cell r="C58363" t="str">
            <v>86749</v>
          </cell>
          <cell r="D58363" t="str">
            <v>Sibundoy</v>
          </cell>
        </row>
        <row r="58364">
          <cell r="C58364" t="str">
            <v>86749</v>
          </cell>
          <cell r="D58364" t="str">
            <v>Sibundoy</v>
          </cell>
        </row>
        <row r="58365">
          <cell r="C58365" t="str">
            <v>86749</v>
          </cell>
          <cell r="D58365" t="str">
            <v>Sibundoy</v>
          </cell>
        </row>
        <row r="58366">
          <cell r="C58366" t="str">
            <v>86749</v>
          </cell>
          <cell r="D58366" t="str">
            <v>Sibundoy</v>
          </cell>
        </row>
        <row r="58367">
          <cell r="C58367" t="str">
            <v>86749</v>
          </cell>
          <cell r="D58367" t="str">
            <v>Sibundoy</v>
          </cell>
        </row>
        <row r="58368">
          <cell r="C58368" t="str">
            <v>86749</v>
          </cell>
          <cell r="D58368" t="str">
            <v>Sibundoy</v>
          </cell>
        </row>
        <row r="58369">
          <cell r="C58369" t="str">
            <v>86749</v>
          </cell>
          <cell r="D58369" t="str">
            <v>Sibundoy</v>
          </cell>
        </row>
        <row r="58370">
          <cell r="C58370" t="str">
            <v>86749</v>
          </cell>
          <cell r="D58370" t="str">
            <v>Sibundoy</v>
          </cell>
        </row>
        <row r="58371">
          <cell r="C58371" t="str">
            <v>86749</v>
          </cell>
          <cell r="D58371" t="str">
            <v>Sibundoy</v>
          </cell>
        </row>
        <row r="58372">
          <cell r="C58372" t="str">
            <v>86749</v>
          </cell>
          <cell r="D58372" t="str">
            <v>Sibundoy</v>
          </cell>
        </row>
        <row r="58373">
          <cell r="C58373" t="str">
            <v>86749</v>
          </cell>
          <cell r="D58373" t="str">
            <v>Sibundoy</v>
          </cell>
        </row>
        <row r="58374">
          <cell r="C58374" t="str">
            <v>86749</v>
          </cell>
          <cell r="D58374" t="str">
            <v>Sibundoy</v>
          </cell>
        </row>
        <row r="58375">
          <cell r="C58375" t="str">
            <v>86749</v>
          </cell>
          <cell r="D58375" t="str">
            <v>Sibundoy</v>
          </cell>
        </row>
        <row r="58376">
          <cell r="C58376" t="str">
            <v>86749</v>
          </cell>
          <cell r="D58376" t="str">
            <v>Sibundoy</v>
          </cell>
        </row>
        <row r="58377">
          <cell r="C58377" t="str">
            <v>86749</v>
          </cell>
          <cell r="D58377" t="str">
            <v>Sibundoy</v>
          </cell>
        </row>
        <row r="58378">
          <cell r="C58378" t="str">
            <v>86749</v>
          </cell>
          <cell r="D58378" t="str">
            <v>Sibundoy</v>
          </cell>
        </row>
        <row r="58379">
          <cell r="C58379" t="str">
            <v>86749</v>
          </cell>
          <cell r="D58379" t="str">
            <v>Sibundoy</v>
          </cell>
        </row>
        <row r="58380">
          <cell r="C58380" t="str">
            <v>86749</v>
          </cell>
          <cell r="D58380" t="str">
            <v>Sibundoy</v>
          </cell>
        </row>
        <row r="58381">
          <cell r="C58381" t="str">
            <v>86749</v>
          </cell>
          <cell r="D58381" t="str">
            <v>Sibundoy</v>
          </cell>
        </row>
        <row r="58382">
          <cell r="C58382" t="str">
            <v>86749</v>
          </cell>
          <cell r="D58382" t="str">
            <v>Sibundoy</v>
          </cell>
        </row>
        <row r="58383">
          <cell r="C58383" t="str">
            <v>86749</v>
          </cell>
          <cell r="D58383" t="str">
            <v>Sibundoy</v>
          </cell>
        </row>
        <row r="58384">
          <cell r="C58384" t="str">
            <v>86749</v>
          </cell>
          <cell r="D58384" t="str">
            <v>Sibundoy</v>
          </cell>
        </row>
        <row r="58385">
          <cell r="C58385" t="str">
            <v>86749</v>
          </cell>
          <cell r="D58385" t="str">
            <v>Sibundoy</v>
          </cell>
        </row>
        <row r="58386">
          <cell r="C58386" t="str">
            <v>86749</v>
          </cell>
          <cell r="D58386" t="str">
            <v>Sibundoy</v>
          </cell>
        </row>
        <row r="58387">
          <cell r="C58387" t="str">
            <v>86755</v>
          </cell>
          <cell r="D58387" t="str">
            <v>San Francisco</v>
          </cell>
        </row>
        <row r="58388">
          <cell r="C58388" t="str">
            <v>86755</v>
          </cell>
          <cell r="D58388" t="str">
            <v>San Francisco</v>
          </cell>
        </row>
        <row r="58389">
          <cell r="C58389" t="str">
            <v>86755</v>
          </cell>
          <cell r="D58389" t="str">
            <v>San Francisco</v>
          </cell>
        </row>
        <row r="58390">
          <cell r="C58390" t="str">
            <v>86755</v>
          </cell>
          <cell r="D58390" t="str">
            <v>San Francisco</v>
          </cell>
        </row>
        <row r="58391">
          <cell r="C58391" t="str">
            <v>86755</v>
          </cell>
          <cell r="D58391" t="str">
            <v>San Francisco</v>
          </cell>
        </row>
        <row r="58392">
          <cell r="C58392" t="str">
            <v>86755</v>
          </cell>
          <cell r="D58392" t="str">
            <v>San Francisco</v>
          </cell>
        </row>
        <row r="58393">
          <cell r="C58393" t="str">
            <v>86755</v>
          </cell>
          <cell r="D58393" t="str">
            <v>San Francisco</v>
          </cell>
        </row>
        <row r="58394">
          <cell r="C58394" t="str">
            <v>86755</v>
          </cell>
          <cell r="D58394" t="str">
            <v>San Francisco</v>
          </cell>
        </row>
        <row r="58395">
          <cell r="C58395" t="str">
            <v>86755</v>
          </cell>
          <cell r="D58395" t="str">
            <v>San Francisco</v>
          </cell>
        </row>
        <row r="58396">
          <cell r="C58396" t="str">
            <v>86755</v>
          </cell>
          <cell r="D58396" t="str">
            <v>San Francisco</v>
          </cell>
        </row>
        <row r="58397">
          <cell r="C58397" t="str">
            <v>86755</v>
          </cell>
          <cell r="D58397" t="str">
            <v>San Francisco</v>
          </cell>
        </row>
        <row r="58398">
          <cell r="C58398" t="str">
            <v>86755</v>
          </cell>
          <cell r="D58398" t="str">
            <v>San Francisco</v>
          </cell>
        </row>
        <row r="58399">
          <cell r="C58399" t="str">
            <v>86755</v>
          </cell>
          <cell r="D58399" t="str">
            <v>San Francisco</v>
          </cell>
        </row>
        <row r="58400">
          <cell r="C58400" t="str">
            <v>86755</v>
          </cell>
          <cell r="D58400" t="str">
            <v>San Francisco</v>
          </cell>
        </row>
        <row r="58401">
          <cell r="C58401" t="str">
            <v>86755</v>
          </cell>
          <cell r="D58401" t="str">
            <v>San Francisco</v>
          </cell>
        </row>
        <row r="58402">
          <cell r="C58402" t="str">
            <v>86755</v>
          </cell>
          <cell r="D58402" t="str">
            <v>San Francisco</v>
          </cell>
        </row>
        <row r="58403">
          <cell r="C58403" t="str">
            <v>86755</v>
          </cell>
          <cell r="D58403" t="str">
            <v>San Francisco</v>
          </cell>
        </row>
        <row r="58404">
          <cell r="C58404" t="str">
            <v>86755</v>
          </cell>
          <cell r="D58404" t="str">
            <v>San Francisco</v>
          </cell>
        </row>
        <row r="58405">
          <cell r="C58405" t="str">
            <v>86755</v>
          </cell>
          <cell r="D58405" t="str">
            <v>San Francisco</v>
          </cell>
        </row>
        <row r="58406">
          <cell r="C58406" t="str">
            <v>86755</v>
          </cell>
          <cell r="D58406" t="str">
            <v>San Francisco</v>
          </cell>
        </row>
        <row r="58407">
          <cell r="C58407" t="str">
            <v>86755</v>
          </cell>
          <cell r="D58407" t="str">
            <v>San Francisco</v>
          </cell>
        </row>
        <row r="58408">
          <cell r="C58408" t="str">
            <v>86755</v>
          </cell>
          <cell r="D58408" t="str">
            <v>San Francisco</v>
          </cell>
        </row>
        <row r="58409">
          <cell r="C58409" t="str">
            <v>86755</v>
          </cell>
          <cell r="D58409" t="str">
            <v>San Francisco</v>
          </cell>
        </row>
        <row r="58410">
          <cell r="C58410" t="str">
            <v>86755</v>
          </cell>
          <cell r="D58410" t="str">
            <v>San Francisco</v>
          </cell>
        </row>
        <row r="58411">
          <cell r="C58411" t="str">
            <v>86755</v>
          </cell>
          <cell r="D58411" t="str">
            <v>San Francisco</v>
          </cell>
        </row>
        <row r="58412">
          <cell r="C58412" t="str">
            <v>86755</v>
          </cell>
          <cell r="D58412" t="str">
            <v>San Francisco</v>
          </cell>
        </row>
        <row r="58413">
          <cell r="C58413" t="str">
            <v>86755</v>
          </cell>
          <cell r="D58413" t="str">
            <v>San Francisco</v>
          </cell>
        </row>
        <row r="58414">
          <cell r="C58414" t="str">
            <v>86755</v>
          </cell>
          <cell r="D58414" t="str">
            <v>San Francisco</v>
          </cell>
        </row>
        <row r="58415">
          <cell r="C58415" t="str">
            <v>86755</v>
          </cell>
          <cell r="D58415" t="str">
            <v>San Francisco</v>
          </cell>
        </row>
        <row r="58416">
          <cell r="C58416" t="str">
            <v>86755</v>
          </cell>
          <cell r="D58416" t="str">
            <v>San Francisco</v>
          </cell>
        </row>
        <row r="58417">
          <cell r="C58417" t="str">
            <v>86755</v>
          </cell>
          <cell r="D58417" t="str">
            <v>San Francisco</v>
          </cell>
        </row>
        <row r="58418">
          <cell r="C58418" t="str">
            <v>86755</v>
          </cell>
          <cell r="D58418" t="str">
            <v>San Francisco</v>
          </cell>
        </row>
        <row r="58419">
          <cell r="C58419" t="str">
            <v>86755</v>
          </cell>
          <cell r="D58419" t="str">
            <v>San Francisco</v>
          </cell>
        </row>
        <row r="58420">
          <cell r="C58420" t="str">
            <v>86755</v>
          </cell>
          <cell r="D58420" t="str">
            <v>San Francisco</v>
          </cell>
        </row>
        <row r="58421">
          <cell r="C58421" t="str">
            <v>86755</v>
          </cell>
          <cell r="D58421" t="str">
            <v>San Francisco</v>
          </cell>
        </row>
        <row r="58422">
          <cell r="C58422" t="str">
            <v>86755</v>
          </cell>
          <cell r="D58422" t="str">
            <v>San Francisco</v>
          </cell>
        </row>
        <row r="58423">
          <cell r="C58423" t="str">
            <v>86755</v>
          </cell>
          <cell r="D58423" t="str">
            <v>San Francisco</v>
          </cell>
        </row>
        <row r="58424">
          <cell r="C58424" t="str">
            <v>86755</v>
          </cell>
          <cell r="D58424" t="str">
            <v>San Francisco</v>
          </cell>
        </row>
        <row r="58425">
          <cell r="C58425" t="str">
            <v>86755</v>
          </cell>
          <cell r="D58425" t="str">
            <v>San Francisco</v>
          </cell>
        </row>
        <row r="58426">
          <cell r="C58426" t="str">
            <v>86755</v>
          </cell>
          <cell r="D58426" t="str">
            <v>San Francisco</v>
          </cell>
        </row>
        <row r="58427">
          <cell r="C58427" t="str">
            <v>86755</v>
          </cell>
          <cell r="D58427" t="str">
            <v>San Francisco</v>
          </cell>
        </row>
        <row r="58428">
          <cell r="C58428" t="str">
            <v>86755</v>
          </cell>
          <cell r="D58428" t="str">
            <v>San Francisco</v>
          </cell>
        </row>
        <row r="58429">
          <cell r="C58429" t="str">
            <v>86755</v>
          </cell>
          <cell r="D58429" t="str">
            <v>San Francisco</v>
          </cell>
        </row>
        <row r="58430">
          <cell r="C58430" t="str">
            <v>86755</v>
          </cell>
          <cell r="D58430" t="str">
            <v>San Francisco</v>
          </cell>
        </row>
        <row r="58431">
          <cell r="C58431" t="str">
            <v>86755</v>
          </cell>
          <cell r="D58431" t="str">
            <v>San Francisco</v>
          </cell>
        </row>
        <row r="58432">
          <cell r="C58432" t="str">
            <v>86755</v>
          </cell>
          <cell r="D58432" t="str">
            <v>San Francisco</v>
          </cell>
        </row>
        <row r="58433">
          <cell r="C58433" t="str">
            <v>86755</v>
          </cell>
          <cell r="D58433" t="str">
            <v>San Francisco</v>
          </cell>
        </row>
        <row r="58434">
          <cell r="C58434" t="str">
            <v>86755</v>
          </cell>
          <cell r="D58434" t="str">
            <v>San Francisco</v>
          </cell>
        </row>
        <row r="58435">
          <cell r="C58435" t="str">
            <v>86755</v>
          </cell>
          <cell r="D58435" t="str">
            <v>San Francisco</v>
          </cell>
        </row>
        <row r="58436">
          <cell r="C58436" t="str">
            <v>86755</v>
          </cell>
          <cell r="D58436" t="str">
            <v>San Francisco</v>
          </cell>
        </row>
        <row r="58437">
          <cell r="C58437" t="str">
            <v>86755</v>
          </cell>
          <cell r="D58437" t="str">
            <v>San Francisco</v>
          </cell>
        </row>
        <row r="58438">
          <cell r="C58438" t="str">
            <v>86755</v>
          </cell>
          <cell r="D58438" t="str">
            <v>San Francisco</v>
          </cell>
        </row>
        <row r="58439">
          <cell r="C58439" t="str">
            <v>86755</v>
          </cell>
          <cell r="D58439" t="str">
            <v>San Francisco</v>
          </cell>
        </row>
        <row r="58440">
          <cell r="C58440" t="str">
            <v>86755</v>
          </cell>
          <cell r="D58440" t="str">
            <v>San Francisco</v>
          </cell>
        </row>
        <row r="58441">
          <cell r="C58441" t="str">
            <v>86757</v>
          </cell>
          <cell r="D58441" t="str">
            <v>San Miguel</v>
          </cell>
        </row>
        <row r="58442">
          <cell r="C58442" t="str">
            <v>86757</v>
          </cell>
          <cell r="D58442" t="str">
            <v>San Miguel</v>
          </cell>
        </row>
        <row r="58443">
          <cell r="C58443" t="str">
            <v>86757</v>
          </cell>
          <cell r="D58443" t="str">
            <v>San Miguel</v>
          </cell>
        </row>
        <row r="58444">
          <cell r="C58444" t="str">
            <v>86757</v>
          </cell>
          <cell r="D58444" t="str">
            <v>San Miguel</v>
          </cell>
        </row>
        <row r="58445">
          <cell r="C58445" t="str">
            <v>86757</v>
          </cell>
          <cell r="D58445" t="str">
            <v>San Miguel</v>
          </cell>
        </row>
        <row r="58446">
          <cell r="C58446" t="str">
            <v>86757</v>
          </cell>
          <cell r="D58446" t="str">
            <v>San Miguel</v>
          </cell>
        </row>
        <row r="58447">
          <cell r="C58447" t="str">
            <v>86757</v>
          </cell>
          <cell r="D58447" t="str">
            <v>San Miguel</v>
          </cell>
        </row>
        <row r="58448">
          <cell r="C58448" t="str">
            <v>86757</v>
          </cell>
          <cell r="D58448" t="str">
            <v>San Miguel</v>
          </cell>
        </row>
        <row r="58449">
          <cell r="C58449" t="str">
            <v>86757</v>
          </cell>
          <cell r="D58449" t="str">
            <v>San Miguel</v>
          </cell>
        </row>
        <row r="58450">
          <cell r="C58450" t="str">
            <v>86757</v>
          </cell>
          <cell r="D58450" t="str">
            <v>San Miguel</v>
          </cell>
        </row>
        <row r="58451">
          <cell r="C58451" t="str">
            <v>86757</v>
          </cell>
          <cell r="D58451" t="str">
            <v>San Miguel</v>
          </cell>
        </row>
        <row r="58452">
          <cell r="C58452" t="str">
            <v>86757</v>
          </cell>
          <cell r="D58452" t="str">
            <v>San Miguel</v>
          </cell>
        </row>
        <row r="58453">
          <cell r="C58453" t="str">
            <v>86757</v>
          </cell>
          <cell r="D58453" t="str">
            <v>San Miguel</v>
          </cell>
        </row>
        <row r="58454">
          <cell r="C58454" t="str">
            <v>86757</v>
          </cell>
          <cell r="D58454" t="str">
            <v>San Miguel</v>
          </cell>
        </row>
        <row r="58455">
          <cell r="C58455" t="str">
            <v>86757</v>
          </cell>
          <cell r="D58455" t="str">
            <v>San Miguel</v>
          </cell>
        </row>
        <row r="58456">
          <cell r="C58456" t="str">
            <v>86757</v>
          </cell>
          <cell r="D58456" t="str">
            <v>San Miguel</v>
          </cell>
        </row>
        <row r="58457">
          <cell r="C58457" t="str">
            <v>86757</v>
          </cell>
          <cell r="D58457" t="str">
            <v>San Miguel</v>
          </cell>
        </row>
        <row r="58458">
          <cell r="C58458" t="str">
            <v>86757</v>
          </cell>
          <cell r="D58458" t="str">
            <v>San Miguel</v>
          </cell>
        </row>
        <row r="58459">
          <cell r="C58459" t="str">
            <v>86757</v>
          </cell>
          <cell r="D58459" t="str">
            <v>San Miguel</v>
          </cell>
        </row>
        <row r="58460">
          <cell r="C58460" t="str">
            <v>86757</v>
          </cell>
          <cell r="D58460" t="str">
            <v>San Miguel</v>
          </cell>
        </row>
        <row r="58461">
          <cell r="C58461" t="str">
            <v>86757</v>
          </cell>
          <cell r="D58461" t="str">
            <v>San Miguel</v>
          </cell>
        </row>
        <row r="58462">
          <cell r="C58462" t="str">
            <v>86757</v>
          </cell>
          <cell r="D58462" t="str">
            <v>San Miguel</v>
          </cell>
        </row>
        <row r="58463">
          <cell r="C58463" t="str">
            <v>86757</v>
          </cell>
          <cell r="D58463" t="str">
            <v>San Miguel</v>
          </cell>
        </row>
        <row r="58464">
          <cell r="C58464" t="str">
            <v>86757</v>
          </cell>
          <cell r="D58464" t="str">
            <v>San Miguel</v>
          </cell>
        </row>
        <row r="58465">
          <cell r="C58465" t="str">
            <v>86757</v>
          </cell>
          <cell r="D58465" t="str">
            <v>San Miguel</v>
          </cell>
        </row>
        <row r="58466">
          <cell r="C58466" t="str">
            <v>86757</v>
          </cell>
          <cell r="D58466" t="str">
            <v>San Miguel</v>
          </cell>
        </row>
        <row r="58467">
          <cell r="C58467" t="str">
            <v>86757</v>
          </cell>
          <cell r="D58467" t="str">
            <v>San Miguel</v>
          </cell>
        </row>
        <row r="58468">
          <cell r="C58468" t="str">
            <v>86757</v>
          </cell>
          <cell r="D58468" t="str">
            <v>San Miguel</v>
          </cell>
        </row>
        <row r="58469">
          <cell r="C58469" t="str">
            <v>86757</v>
          </cell>
          <cell r="D58469" t="str">
            <v>San Miguel</v>
          </cell>
        </row>
        <row r="58470">
          <cell r="C58470" t="str">
            <v>86757</v>
          </cell>
          <cell r="D58470" t="str">
            <v>San Miguel</v>
          </cell>
        </row>
        <row r="58471">
          <cell r="C58471" t="str">
            <v>86757</v>
          </cell>
          <cell r="D58471" t="str">
            <v>San Miguel</v>
          </cell>
        </row>
        <row r="58472">
          <cell r="C58472" t="str">
            <v>86757</v>
          </cell>
          <cell r="D58472" t="str">
            <v>San Miguel</v>
          </cell>
        </row>
        <row r="58473">
          <cell r="C58473" t="str">
            <v>86757</v>
          </cell>
          <cell r="D58473" t="str">
            <v>San Miguel</v>
          </cell>
        </row>
        <row r="58474">
          <cell r="C58474" t="str">
            <v>86757</v>
          </cell>
          <cell r="D58474" t="str">
            <v>San Miguel</v>
          </cell>
        </row>
        <row r="58475">
          <cell r="C58475" t="str">
            <v>86757</v>
          </cell>
          <cell r="D58475" t="str">
            <v>San Miguel</v>
          </cell>
        </row>
        <row r="58476">
          <cell r="C58476" t="str">
            <v>86757</v>
          </cell>
          <cell r="D58476" t="str">
            <v>San Miguel</v>
          </cell>
        </row>
        <row r="58477">
          <cell r="C58477" t="str">
            <v>86757</v>
          </cell>
          <cell r="D58477" t="str">
            <v>San Miguel</v>
          </cell>
        </row>
        <row r="58478">
          <cell r="C58478" t="str">
            <v>86757</v>
          </cell>
          <cell r="D58478" t="str">
            <v>San Miguel</v>
          </cell>
        </row>
        <row r="58479">
          <cell r="C58479" t="str">
            <v>86757</v>
          </cell>
          <cell r="D58479" t="str">
            <v>San Miguel</v>
          </cell>
        </row>
        <row r="58480">
          <cell r="C58480" t="str">
            <v>86757</v>
          </cell>
          <cell r="D58480" t="str">
            <v>San Miguel</v>
          </cell>
        </row>
        <row r="58481">
          <cell r="C58481" t="str">
            <v>86757</v>
          </cell>
          <cell r="D58481" t="str">
            <v>San Miguel</v>
          </cell>
        </row>
        <row r="58482">
          <cell r="C58482" t="str">
            <v>86757</v>
          </cell>
          <cell r="D58482" t="str">
            <v>San Miguel</v>
          </cell>
        </row>
        <row r="58483">
          <cell r="C58483" t="str">
            <v>86757</v>
          </cell>
          <cell r="D58483" t="str">
            <v>San Miguel</v>
          </cell>
        </row>
        <row r="58484">
          <cell r="C58484" t="str">
            <v>86757</v>
          </cell>
          <cell r="D58484" t="str">
            <v>San Miguel</v>
          </cell>
        </row>
        <row r="58485">
          <cell r="C58485" t="str">
            <v>86757</v>
          </cell>
          <cell r="D58485" t="str">
            <v>San Miguel</v>
          </cell>
        </row>
        <row r="58486">
          <cell r="C58486" t="str">
            <v>86757</v>
          </cell>
          <cell r="D58486" t="str">
            <v>San Miguel</v>
          </cell>
        </row>
        <row r="58487">
          <cell r="C58487" t="str">
            <v>86757</v>
          </cell>
          <cell r="D58487" t="str">
            <v>San Miguel</v>
          </cell>
        </row>
        <row r="58488">
          <cell r="C58488" t="str">
            <v>86757</v>
          </cell>
          <cell r="D58488" t="str">
            <v>San Miguel</v>
          </cell>
        </row>
        <row r="58489">
          <cell r="C58489" t="str">
            <v>86757</v>
          </cell>
          <cell r="D58489" t="str">
            <v>San Miguel</v>
          </cell>
        </row>
        <row r="58490">
          <cell r="C58490" t="str">
            <v>86757</v>
          </cell>
          <cell r="D58490" t="str">
            <v>San Miguel</v>
          </cell>
        </row>
        <row r="58491">
          <cell r="C58491" t="str">
            <v>86757</v>
          </cell>
          <cell r="D58491" t="str">
            <v>San Miguel</v>
          </cell>
        </row>
        <row r="58492">
          <cell r="C58492" t="str">
            <v>86757</v>
          </cell>
          <cell r="D58492" t="str">
            <v>San Miguel</v>
          </cell>
        </row>
        <row r="58493">
          <cell r="C58493" t="str">
            <v>86757</v>
          </cell>
          <cell r="D58493" t="str">
            <v>San Miguel</v>
          </cell>
        </row>
        <row r="58494">
          <cell r="C58494" t="str">
            <v>86757</v>
          </cell>
          <cell r="D58494" t="str">
            <v>San Miguel</v>
          </cell>
        </row>
        <row r="58495">
          <cell r="C58495" t="str">
            <v>86760</v>
          </cell>
          <cell r="D58495" t="str">
            <v>Santiago</v>
          </cell>
        </row>
        <row r="58496">
          <cell r="C58496" t="str">
            <v>86760</v>
          </cell>
          <cell r="D58496" t="str">
            <v>Santiago</v>
          </cell>
        </row>
        <row r="58497">
          <cell r="C58497" t="str">
            <v>86760</v>
          </cell>
          <cell r="D58497" t="str">
            <v>Santiago</v>
          </cell>
        </row>
        <row r="58498">
          <cell r="C58498" t="str">
            <v>86760</v>
          </cell>
          <cell r="D58498" t="str">
            <v>Santiago</v>
          </cell>
        </row>
        <row r="58499">
          <cell r="C58499" t="str">
            <v>86760</v>
          </cell>
          <cell r="D58499" t="str">
            <v>Santiago</v>
          </cell>
        </row>
        <row r="58500">
          <cell r="C58500" t="str">
            <v>86760</v>
          </cell>
          <cell r="D58500" t="str">
            <v>Santiago</v>
          </cell>
        </row>
        <row r="58501">
          <cell r="C58501" t="str">
            <v>86760</v>
          </cell>
          <cell r="D58501" t="str">
            <v>Santiago</v>
          </cell>
        </row>
        <row r="58502">
          <cell r="C58502" t="str">
            <v>86760</v>
          </cell>
          <cell r="D58502" t="str">
            <v>Santiago</v>
          </cell>
        </row>
        <row r="58503">
          <cell r="C58503" t="str">
            <v>86760</v>
          </cell>
          <cell r="D58503" t="str">
            <v>Santiago</v>
          </cell>
        </row>
        <row r="58504">
          <cell r="C58504" t="str">
            <v>86760</v>
          </cell>
          <cell r="D58504" t="str">
            <v>Santiago</v>
          </cell>
        </row>
        <row r="58505">
          <cell r="C58505" t="str">
            <v>86760</v>
          </cell>
          <cell r="D58505" t="str">
            <v>Santiago</v>
          </cell>
        </row>
        <row r="58506">
          <cell r="C58506" t="str">
            <v>86760</v>
          </cell>
          <cell r="D58506" t="str">
            <v>Santiago</v>
          </cell>
        </row>
        <row r="58507">
          <cell r="C58507" t="str">
            <v>86760</v>
          </cell>
          <cell r="D58507" t="str">
            <v>Santiago</v>
          </cell>
        </row>
        <row r="58508">
          <cell r="C58508" t="str">
            <v>86760</v>
          </cell>
          <cell r="D58508" t="str">
            <v>Santiago</v>
          </cell>
        </row>
        <row r="58509">
          <cell r="C58509" t="str">
            <v>86760</v>
          </cell>
          <cell r="D58509" t="str">
            <v>Santiago</v>
          </cell>
        </row>
        <row r="58510">
          <cell r="C58510" t="str">
            <v>86760</v>
          </cell>
          <cell r="D58510" t="str">
            <v>Santiago</v>
          </cell>
        </row>
        <row r="58511">
          <cell r="C58511" t="str">
            <v>86760</v>
          </cell>
          <cell r="D58511" t="str">
            <v>Santiago</v>
          </cell>
        </row>
        <row r="58512">
          <cell r="C58512" t="str">
            <v>86760</v>
          </cell>
          <cell r="D58512" t="str">
            <v>Santiago</v>
          </cell>
        </row>
        <row r="58513">
          <cell r="C58513" t="str">
            <v>86760</v>
          </cell>
          <cell r="D58513" t="str">
            <v>Santiago</v>
          </cell>
        </row>
        <row r="58514">
          <cell r="C58514" t="str">
            <v>86760</v>
          </cell>
          <cell r="D58514" t="str">
            <v>Santiago</v>
          </cell>
        </row>
        <row r="58515">
          <cell r="C58515" t="str">
            <v>86760</v>
          </cell>
          <cell r="D58515" t="str">
            <v>Santiago</v>
          </cell>
        </row>
        <row r="58516">
          <cell r="C58516" t="str">
            <v>86760</v>
          </cell>
          <cell r="D58516" t="str">
            <v>Santiago</v>
          </cell>
        </row>
        <row r="58517">
          <cell r="C58517" t="str">
            <v>86760</v>
          </cell>
          <cell r="D58517" t="str">
            <v>Santiago</v>
          </cell>
        </row>
        <row r="58518">
          <cell r="C58518" t="str">
            <v>86760</v>
          </cell>
          <cell r="D58518" t="str">
            <v>Santiago</v>
          </cell>
        </row>
        <row r="58519">
          <cell r="C58519" t="str">
            <v>86760</v>
          </cell>
          <cell r="D58519" t="str">
            <v>Santiago</v>
          </cell>
        </row>
        <row r="58520">
          <cell r="C58520" t="str">
            <v>86760</v>
          </cell>
          <cell r="D58520" t="str">
            <v>Santiago</v>
          </cell>
        </row>
        <row r="58521">
          <cell r="C58521" t="str">
            <v>86760</v>
          </cell>
          <cell r="D58521" t="str">
            <v>Santiago</v>
          </cell>
        </row>
        <row r="58522">
          <cell r="C58522" t="str">
            <v>86760</v>
          </cell>
          <cell r="D58522" t="str">
            <v>Santiago</v>
          </cell>
        </row>
        <row r="58523">
          <cell r="C58523" t="str">
            <v>86760</v>
          </cell>
          <cell r="D58523" t="str">
            <v>Santiago</v>
          </cell>
        </row>
        <row r="58524">
          <cell r="C58524" t="str">
            <v>86760</v>
          </cell>
          <cell r="D58524" t="str">
            <v>Santiago</v>
          </cell>
        </row>
        <row r="58525">
          <cell r="C58525" t="str">
            <v>86760</v>
          </cell>
          <cell r="D58525" t="str">
            <v>Santiago</v>
          </cell>
        </row>
        <row r="58526">
          <cell r="C58526" t="str">
            <v>86760</v>
          </cell>
          <cell r="D58526" t="str">
            <v>Santiago</v>
          </cell>
        </row>
        <row r="58527">
          <cell r="C58527" t="str">
            <v>86760</v>
          </cell>
          <cell r="D58527" t="str">
            <v>Santiago</v>
          </cell>
        </row>
        <row r="58528">
          <cell r="C58528" t="str">
            <v>86760</v>
          </cell>
          <cell r="D58528" t="str">
            <v>Santiago</v>
          </cell>
        </row>
        <row r="58529">
          <cell r="C58529" t="str">
            <v>86760</v>
          </cell>
          <cell r="D58529" t="str">
            <v>Santiago</v>
          </cell>
        </row>
        <row r="58530">
          <cell r="C58530" t="str">
            <v>86760</v>
          </cell>
          <cell r="D58530" t="str">
            <v>Santiago</v>
          </cell>
        </row>
        <row r="58531">
          <cell r="C58531" t="str">
            <v>86760</v>
          </cell>
          <cell r="D58531" t="str">
            <v>Santiago</v>
          </cell>
        </row>
        <row r="58532">
          <cell r="C58532" t="str">
            <v>86760</v>
          </cell>
          <cell r="D58532" t="str">
            <v>Santiago</v>
          </cell>
        </row>
        <row r="58533">
          <cell r="C58533" t="str">
            <v>86760</v>
          </cell>
          <cell r="D58533" t="str">
            <v>Santiago</v>
          </cell>
        </row>
        <row r="58534">
          <cell r="C58534" t="str">
            <v>86760</v>
          </cell>
          <cell r="D58534" t="str">
            <v>Santiago</v>
          </cell>
        </row>
        <row r="58535">
          <cell r="C58535" t="str">
            <v>86760</v>
          </cell>
          <cell r="D58535" t="str">
            <v>Santiago</v>
          </cell>
        </row>
        <row r="58536">
          <cell r="C58536" t="str">
            <v>86760</v>
          </cell>
          <cell r="D58536" t="str">
            <v>Santiago</v>
          </cell>
        </row>
        <row r="58537">
          <cell r="C58537" t="str">
            <v>86760</v>
          </cell>
          <cell r="D58537" t="str">
            <v>Santiago</v>
          </cell>
        </row>
        <row r="58538">
          <cell r="C58538" t="str">
            <v>86760</v>
          </cell>
          <cell r="D58538" t="str">
            <v>Santiago</v>
          </cell>
        </row>
        <row r="58539">
          <cell r="C58539" t="str">
            <v>86760</v>
          </cell>
          <cell r="D58539" t="str">
            <v>Santiago</v>
          </cell>
        </row>
        <row r="58540">
          <cell r="C58540" t="str">
            <v>86760</v>
          </cell>
          <cell r="D58540" t="str">
            <v>Santiago</v>
          </cell>
        </row>
        <row r="58541">
          <cell r="C58541" t="str">
            <v>86760</v>
          </cell>
          <cell r="D58541" t="str">
            <v>Santiago</v>
          </cell>
        </row>
        <row r="58542">
          <cell r="C58542" t="str">
            <v>86760</v>
          </cell>
          <cell r="D58542" t="str">
            <v>Santiago</v>
          </cell>
        </row>
        <row r="58543">
          <cell r="C58543" t="str">
            <v>86760</v>
          </cell>
          <cell r="D58543" t="str">
            <v>Santiago</v>
          </cell>
        </row>
        <row r="58544">
          <cell r="C58544" t="str">
            <v>86760</v>
          </cell>
          <cell r="D58544" t="str">
            <v>Santiago</v>
          </cell>
        </row>
        <row r="58545">
          <cell r="C58545" t="str">
            <v>86760</v>
          </cell>
          <cell r="D58545" t="str">
            <v>Santiago</v>
          </cell>
        </row>
        <row r="58546">
          <cell r="C58546" t="str">
            <v>86760</v>
          </cell>
          <cell r="D58546" t="str">
            <v>Santiago</v>
          </cell>
        </row>
        <row r="58547">
          <cell r="C58547" t="str">
            <v>86760</v>
          </cell>
          <cell r="D58547" t="str">
            <v>Santiago</v>
          </cell>
        </row>
        <row r="58548">
          <cell r="C58548" t="str">
            <v>86760</v>
          </cell>
          <cell r="D58548" t="str">
            <v>Santiago</v>
          </cell>
        </row>
        <row r="58549">
          <cell r="C58549" t="str">
            <v>86865</v>
          </cell>
          <cell r="D58549" t="str">
            <v>Valle del Guamuez</v>
          </cell>
        </row>
        <row r="58550">
          <cell r="C58550" t="str">
            <v>86865</v>
          </cell>
          <cell r="D58550" t="str">
            <v>Valle del Guamuez</v>
          </cell>
        </row>
        <row r="58551">
          <cell r="C58551" t="str">
            <v>86865</v>
          </cell>
          <cell r="D58551" t="str">
            <v>Valle del Guamuez</v>
          </cell>
        </row>
        <row r="58552">
          <cell r="C58552" t="str">
            <v>86865</v>
          </cell>
          <cell r="D58552" t="str">
            <v>Valle del Guamuez</v>
          </cell>
        </row>
        <row r="58553">
          <cell r="C58553" t="str">
            <v>86865</v>
          </cell>
          <cell r="D58553" t="str">
            <v>Valle del Guamuez</v>
          </cell>
        </row>
        <row r="58554">
          <cell r="C58554" t="str">
            <v>86865</v>
          </cell>
          <cell r="D58554" t="str">
            <v>Valle del Guamuez</v>
          </cell>
        </row>
        <row r="58555">
          <cell r="C58555" t="str">
            <v>86865</v>
          </cell>
          <cell r="D58555" t="str">
            <v>Valle del Guamuez</v>
          </cell>
        </row>
        <row r="58556">
          <cell r="C58556" t="str">
            <v>86865</v>
          </cell>
          <cell r="D58556" t="str">
            <v>Valle del Guamuez</v>
          </cell>
        </row>
        <row r="58557">
          <cell r="C58557" t="str">
            <v>86865</v>
          </cell>
          <cell r="D58557" t="str">
            <v>Valle del Guamuez</v>
          </cell>
        </row>
        <row r="58558">
          <cell r="C58558" t="str">
            <v>86865</v>
          </cell>
          <cell r="D58558" t="str">
            <v>Valle del Guamuez</v>
          </cell>
        </row>
        <row r="58559">
          <cell r="C58559" t="str">
            <v>86865</v>
          </cell>
          <cell r="D58559" t="str">
            <v>Valle del Guamuez</v>
          </cell>
        </row>
        <row r="58560">
          <cell r="C58560" t="str">
            <v>86865</v>
          </cell>
          <cell r="D58560" t="str">
            <v>Valle del Guamuez</v>
          </cell>
        </row>
        <row r="58561">
          <cell r="C58561" t="str">
            <v>86865</v>
          </cell>
          <cell r="D58561" t="str">
            <v>Valle del Guamuez</v>
          </cell>
        </row>
        <row r="58562">
          <cell r="C58562" t="str">
            <v>86865</v>
          </cell>
          <cell r="D58562" t="str">
            <v>Valle del Guamuez</v>
          </cell>
        </row>
        <row r="58563">
          <cell r="C58563" t="str">
            <v>86865</v>
          </cell>
          <cell r="D58563" t="str">
            <v>Valle del Guamuez</v>
          </cell>
        </row>
        <row r="58564">
          <cell r="C58564" t="str">
            <v>86865</v>
          </cell>
          <cell r="D58564" t="str">
            <v>Valle del Guamuez</v>
          </cell>
        </row>
        <row r="58565">
          <cell r="C58565" t="str">
            <v>86865</v>
          </cell>
          <cell r="D58565" t="str">
            <v>Valle del Guamuez</v>
          </cell>
        </row>
        <row r="58566">
          <cell r="C58566" t="str">
            <v>86865</v>
          </cell>
          <cell r="D58566" t="str">
            <v>Valle del Guamuez</v>
          </cell>
        </row>
        <row r="58567">
          <cell r="C58567" t="str">
            <v>86865</v>
          </cell>
          <cell r="D58567" t="str">
            <v>Valle del Guamuez</v>
          </cell>
        </row>
        <row r="58568">
          <cell r="C58568" t="str">
            <v>86865</v>
          </cell>
          <cell r="D58568" t="str">
            <v>Valle del Guamuez</v>
          </cell>
        </row>
        <row r="58569">
          <cell r="C58569" t="str">
            <v>86865</v>
          </cell>
          <cell r="D58569" t="str">
            <v>Valle del Guamuez</v>
          </cell>
        </row>
        <row r="58570">
          <cell r="C58570" t="str">
            <v>86865</v>
          </cell>
          <cell r="D58570" t="str">
            <v>Valle del Guamuez</v>
          </cell>
        </row>
        <row r="58571">
          <cell r="C58571" t="str">
            <v>86865</v>
          </cell>
          <cell r="D58571" t="str">
            <v>Valle del Guamuez</v>
          </cell>
        </row>
        <row r="58572">
          <cell r="C58572" t="str">
            <v>86865</v>
          </cell>
          <cell r="D58572" t="str">
            <v>Valle del Guamuez</v>
          </cell>
        </row>
        <row r="58573">
          <cell r="C58573" t="str">
            <v>86865</v>
          </cell>
          <cell r="D58573" t="str">
            <v>Valle del Guamuez</v>
          </cell>
        </row>
        <row r="58574">
          <cell r="C58574" t="str">
            <v>86865</v>
          </cell>
          <cell r="D58574" t="str">
            <v>Valle del Guamuez</v>
          </cell>
        </row>
        <row r="58575">
          <cell r="C58575" t="str">
            <v>86865</v>
          </cell>
          <cell r="D58575" t="str">
            <v>Valle del Guamuez</v>
          </cell>
        </row>
        <row r="58576">
          <cell r="C58576" t="str">
            <v>86865</v>
          </cell>
          <cell r="D58576" t="str">
            <v>Valle del Guamuez</v>
          </cell>
        </row>
        <row r="58577">
          <cell r="C58577" t="str">
            <v>86865</v>
          </cell>
          <cell r="D58577" t="str">
            <v>Valle del Guamuez</v>
          </cell>
        </row>
        <row r="58578">
          <cell r="C58578" t="str">
            <v>86865</v>
          </cell>
          <cell r="D58578" t="str">
            <v>Valle del Guamuez</v>
          </cell>
        </row>
        <row r="58579">
          <cell r="C58579" t="str">
            <v>86865</v>
          </cell>
          <cell r="D58579" t="str">
            <v>Valle del Guamuez</v>
          </cell>
        </row>
        <row r="58580">
          <cell r="C58580" t="str">
            <v>86865</v>
          </cell>
          <cell r="D58580" t="str">
            <v>Valle del Guamuez</v>
          </cell>
        </row>
        <row r="58581">
          <cell r="C58581" t="str">
            <v>86865</v>
          </cell>
          <cell r="D58581" t="str">
            <v>Valle del Guamuez</v>
          </cell>
        </row>
        <row r="58582">
          <cell r="C58582" t="str">
            <v>86865</v>
          </cell>
          <cell r="D58582" t="str">
            <v>Valle del Guamuez</v>
          </cell>
        </row>
        <row r="58583">
          <cell r="C58583" t="str">
            <v>86865</v>
          </cell>
          <cell r="D58583" t="str">
            <v>Valle del Guamuez</v>
          </cell>
        </row>
        <row r="58584">
          <cell r="C58584" t="str">
            <v>86865</v>
          </cell>
          <cell r="D58584" t="str">
            <v>Valle del Guamuez</v>
          </cell>
        </row>
        <row r="58585">
          <cell r="C58585" t="str">
            <v>86865</v>
          </cell>
          <cell r="D58585" t="str">
            <v>Valle del Guamuez</v>
          </cell>
        </row>
        <row r="58586">
          <cell r="C58586" t="str">
            <v>86865</v>
          </cell>
          <cell r="D58586" t="str">
            <v>Valle del Guamuez</v>
          </cell>
        </row>
        <row r="58587">
          <cell r="C58587" t="str">
            <v>86865</v>
          </cell>
          <cell r="D58587" t="str">
            <v>Valle del Guamuez</v>
          </cell>
        </row>
        <row r="58588">
          <cell r="C58588" t="str">
            <v>86865</v>
          </cell>
          <cell r="D58588" t="str">
            <v>Valle del Guamuez</v>
          </cell>
        </row>
        <row r="58589">
          <cell r="C58589" t="str">
            <v>86865</v>
          </cell>
          <cell r="D58589" t="str">
            <v>Valle del Guamuez</v>
          </cell>
        </row>
        <row r="58590">
          <cell r="C58590" t="str">
            <v>86865</v>
          </cell>
          <cell r="D58590" t="str">
            <v>Valle del Guamuez</v>
          </cell>
        </row>
        <row r="58591">
          <cell r="C58591" t="str">
            <v>86865</v>
          </cell>
          <cell r="D58591" t="str">
            <v>Valle del Guamuez</v>
          </cell>
        </row>
        <row r="58592">
          <cell r="C58592" t="str">
            <v>86865</v>
          </cell>
          <cell r="D58592" t="str">
            <v>Valle del Guamuez</v>
          </cell>
        </row>
        <row r="58593">
          <cell r="C58593" t="str">
            <v>86865</v>
          </cell>
          <cell r="D58593" t="str">
            <v>Valle del Guamuez</v>
          </cell>
        </row>
        <row r="58594">
          <cell r="C58594" t="str">
            <v>86865</v>
          </cell>
          <cell r="D58594" t="str">
            <v>Valle del Guamuez</v>
          </cell>
        </row>
        <row r="58595">
          <cell r="C58595" t="str">
            <v>86865</v>
          </cell>
          <cell r="D58595" t="str">
            <v>Valle del Guamuez</v>
          </cell>
        </row>
        <row r="58596">
          <cell r="C58596" t="str">
            <v>86865</v>
          </cell>
          <cell r="D58596" t="str">
            <v>Valle del Guamuez</v>
          </cell>
        </row>
        <row r="58597">
          <cell r="C58597" t="str">
            <v>86865</v>
          </cell>
          <cell r="D58597" t="str">
            <v>Valle del Guamuez</v>
          </cell>
        </row>
        <row r="58598">
          <cell r="C58598" t="str">
            <v>86865</v>
          </cell>
          <cell r="D58598" t="str">
            <v>Valle del Guamuez</v>
          </cell>
        </row>
        <row r="58599">
          <cell r="C58599" t="str">
            <v>86865</v>
          </cell>
          <cell r="D58599" t="str">
            <v>Valle del Guamuez</v>
          </cell>
        </row>
        <row r="58600">
          <cell r="C58600" t="str">
            <v>86865</v>
          </cell>
          <cell r="D58600" t="str">
            <v>Valle del Guamuez</v>
          </cell>
        </row>
        <row r="58601">
          <cell r="C58601" t="str">
            <v>86865</v>
          </cell>
          <cell r="D58601" t="str">
            <v>Valle del Guamuez</v>
          </cell>
        </row>
        <row r="58602">
          <cell r="C58602" t="str">
            <v>86865</v>
          </cell>
          <cell r="D58602" t="str">
            <v>Valle del Guamuez</v>
          </cell>
        </row>
        <row r="58603">
          <cell r="C58603" t="str">
            <v>86885</v>
          </cell>
          <cell r="D58603" t="str">
            <v>Villagarzón</v>
          </cell>
        </row>
        <row r="58604">
          <cell r="C58604" t="str">
            <v>86885</v>
          </cell>
          <cell r="D58604" t="str">
            <v>Villagarzón</v>
          </cell>
        </row>
        <row r="58605">
          <cell r="C58605" t="str">
            <v>86885</v>
          </cell>
          <cell r="D58605" t="str">
            <v>Villagarzón</v>
          </cell>
        </row>
        <row r="58606">
          <cell r="C58606" t="str">
            <v>86885</v>
          </cell>
          <cell r="D58606" t="str">
            <v>Villagarzón</v>
          </cell>
        </row>
        <row r="58607">
          <cell r="C58607" t="str">
            <v>86885</v>
          </cell>
          <cell r="D58607" t="str">
            <v>Villagarzón</v>
          </cell>
        </row>
        <row r="58608">
          <cell r="C58608" t="str">
            <v>86885</v>
          </cell>
          <cell r="D58608" t="str">
            <v>Villagarzón</v>
          </cell>
        </row>
        <row r="58609">
          <cell r="C58609" t="str">
            <v>86885</v>
          </cell>
          <cell r="D58609" t="str">
            <v>Villagarzón</v>
          </cell>
        </row>
        <row r="58610">
          <cell r="C58610" t="str">
            <v>86885</v>
          </cell>
          <cell r="D58610" t="str">
            <v>Villagarzón</v>
          </cell>
        </row>
        <row r="58611">
          <cell r="C58611" t="str">
            <v>86885</v>
          </cell>
          <cell r="D58611" t="str">
            <v>Villagarzón</v>
          </cell>
        </row>
        <row r="58612">
          <cell r="C58612" t="str">
            <v>86885</v>
          </cell>
          <cell r="D58612" t="str">
            <v>Villagarzón</v>
          </cell>
        </row>
        <row r="58613">
          <cell r="C58613" t="str">
            <v>86885</v>
          </cell>
          <cell r="D58613" t="str">
            <v>Villagarzón</v>
          </cell>
        </row>
        <row r="58614">
          <cell r="C58614" t="str">
            <v>86885</v>
          </cell>
          <cell r="D58614" t="str">
            <v>Villagarzón</v>
          </cell>
        </row>
        <row r="58615">
          <cell r="C58615" t="str">
            <v>86885</v>
          </cell>
          <cell r="D58615" t="str">
            <v>Villagarzón</v>
          </cell>
        </row>
        <row r="58616">
          <cell r="C58616" t="str">
            <v>86885</v>
          </cell>
          <cell r="D58616" t="str">
            <v>Villagarzón</v>
          </cell>
        </row>
        <row r="58617">
          <cell r="C58617" t="str">
            <v>86885</v>
          </cell>
          <cell r="D58617" t="str">
            <v>Villagarzón</v>
          </cell>
        </row>
        <row r="58618">
          <cell r="C58618" t="str">
            <v>86885</v>
          </cell>
          <cell r="D58618" t="str">
            <v>Villagarzón</v>
          </cell>
        </row>
        <row r="58619">
          <cell r="C58619" t="str">
            <v>86885</v>
          </cell>
          <cell r="D58619" t="str">
            <v>Villagarzón</v>
          </cell>
        </row>
        <row r="58620">
          <cell r="C58620" t="str">
            <v>86885</v>
          </cell>
          <cell r="D58620" t="str">
            <v>Villagarzón</v>
          </cell>
        </row>
        <row r="58621">
          <cell r="C58621" t="str">
            <v>86885</v>
          </cell>
          <cell r="D58621" t="str">
            <v>Villagarzón</v>
          </cell>
        </row>
        <row r="58622">
          <cell r="C58622" t="str">
            <v>86885</v>
          </cell>
          <cell r="D58622" t="str">
            <v>Villagarzón</v>
          </cell>
        </row>
        <row r="58623">
          <cell r="C58623" t="str">
            <v>86885</v>
          </cell>
          <cell r="D58623" t="str">
            <v>Villagarzón</v>
          </cell>
        </row>
        <row r="58624">
          <cell r="C58624" t="str">
            <v>86885</v>
          </cell>
          <cell r="D58624" t="str">
            <v>Villagarzón</v>
          </cell>
        </row>
        <row r="58625">
          <cell r="C58625" t="str">
            <v>86885</v>
          </cell>
          <cell r="D58625" t="str">
            <v>Villagarzón</v>
          </cell>
        </row>
        <row r="58626">
          <cell r="C58626" t="str">
            <v>86885</v>
          </cell>
          <cell r="D58626" t="str">
            <v>Villagarzón</v>
          </cell>
        </row>
        <row r="58627">
          <cell r="C58627" t="str">
            <v>86885</v>
          </cell>
          <cell r="D58627" t="str">
            <v>Villagarzón</v>
          </cell>
        </row>
        <row r="58628">
          <cell r="C58628" t="str">
            <v>86885</v>
          </cell>
          <cell r="D58628" t="str">
            <v>Villagarzón</v>
          </cell>
        </row>
        <row r="58629">
          <cell r="C58629" t="str">
            <v>86885</v>
          </cell>
          <cell r="D58629" t="str">
            <v>Villagarzón</v>
          </cell>
        </row>
        <row r="58630">
          <cell r="C58630" t="str">
            <v>86885</v>
          </cell>
          <cell r="D58630" t="str">
            <v>Villagarzón</v>
          </cell>
        </row>
        <row r="58631">
          <cell r="C58631" t="str">
            <v>86885</v>
          </cell>
          <cell r="D58631" t="str">
            <v>Villagarzón</v>
          </cell>
        </row>
        <row r="58632">
          <cell r="C58632" t="str">
            <v>86885</v>
          </cell>
          <cell r="D58632" t="str">
            <v>Villagarzón</v>
          </cell>
        </row>
        <row r="58633">
          <cell r="C58633" t="str">
            <v>86885</v>
          </cell>
          <cell r="D58633" t="str">
            <v>Villagarzón</v>
          </cell>
        </row>
        <row r="58634">
          <cell r="C58634" t="str">
            <v>86885</v>
          </cell>
          <cell r="D58634" t="str">
            <v>Villagarzón</v>
          </cell>
        </row>
        <row r="58635">
          <cell r="C58635" t="str">
            <v>86885</v>
          </cell>
          <cell r="D58635" t="str">
            <v>Villagarzón</v>
          </cell>
        </row>
        <row r="58636">
          <cell r="C58636" t="str">
            <v>86885</v>
          </cell>
          <cell r="D58636" t="str">
            <v>Villagarzón</v>
          </cell>
        </row>
        <row r="58637">
          <cell r="C58637" t="str">
            <v>86885</v>
          </cell>
          <cell r="D58637" t="str">
            <v>Villagarzón</v>
          </cell>
        </row>
        <row r="58638">
          <cell r="C58638" t="str">
            <v>86885</v>
          </cell>
          <cell r="D58638" t="str">
            <v>Villagarzón</v>
          </cell>
        </row>
        <row r="58639">
          <cell r="C58639" t="str">
            <v>86885</v>
          </cell>
          <cell r="D58639" t="str">
            <v>Villagarzón</v>
          </cell>
        </row>
        <row r="58640">
          <cell r="C58640" t="str">
            <v>86885</v>
          </cell>
          <cell r="D58640" t="str">
            <v>Villagarzón</v>
          </cell>
        </row>
        <row r="58641">
          <cell r="C58641" t="str">
            <v>86885</v>
          </cell>
          <cell r="D58641" t="str">
            <v>Villagarzón</v>
          </cell>
        </row>
        <row r="58642">
          <cell r="C58642" t="str">
            <v>86885</v>
          </cell>
          <cell r="D58642" t="str">
            <v>Villagarzón</v>
          </cell>
        </row>
        <row r="58643">
          <cell r="C58643" t="str">
            <v>86885</v>
          </cell>
          <cell r="D58643" t="str">
            <v>Villagarzón</v>
          </cell>
        </row>
        <row r="58644">
          <cell r="C58644" t="str">
            <v>86885</v>
          </cell>
          <cell r="D58644" t="str">
            <v>Villagarzón</v>
          </cell>
        </row>
        <row r="58645">
          <cell r="C58645" t="str">
            <v>86885</v>
          </cell>
          <cell r="D58645" t="str">
            <v>Villagarzón</v>
          </cell>
        </row>
        <row r="58646">
          <cell r="C58646" t="str">
            <v>86885</v>
          </cell>
          <cell r="D58646" t="str">
            <v>Villagarzón</v>
          </cell>
        </row>
        <row r="58647">
          <cell r="C58647" t="str">
            <v>86885</v>
          </cell>
          <cell r="D58647" t="str">
            <v>Villagarzón</v>
          </cell>
        </row>
        <row r="58648">
          <cell r="C58648" t="str">
            <v>86885</v>
          </cell>
          <cell r="D58648" t="str">
            <v>Villagarzón</v>
          </cell>
        </row>
        <row r="58649">
          <cell r="C58649" t="str">
            <v>86885</v>
          </cell>
          <cell r="D58649" t="str">
            <v>Villagarzón</v>
          </cell>
        </row>
        <row r="58650">
          <cell r="C58650" t="str">
            <v>86885</v>
          </cell>
          <cell r="D58650" t="str">
            <v>Villagarzón</v>
          </cell>
        </row>
        <row r="58651">
          <cell r="C58651" t="str">
            <v>86885</v>
          </cell>
          <cell r="D58651" t="str">
            <v>Villagarzón</v>
          </cell>
        </row>
        <row r="58652">
          <cell r="C58652" t="str">
            <v>86885</v>
          </cell>
          <cell r="D58652" t="str">
            <v>Villagarzón</v>
          </cell>
        </row>
        <row r="58653">
          <cell r="C58653" t="str">
            <v>86885</v>
          </cell>
          <cell r="D58653" t="str">
            <v>Villagarzón</v>
          </cell>
        </row>
        <row r="58654">
          <cell r="C58654" t="str">
            <v>86885</v>
          </cell>
          <cell r="D58654" t="str">
            <v>Villagarzón</v>
          </cell>
        </row>
        <row r="58655">
          <cell r="C58655" t="str">
            <v>86885</v>
          </cell>
          <cell r="D58655" t="str">
            <v>Villagarzón</v>
          </cell>
        </row>
        <row r="58656">
          <cell r="C58656" t="str">
            <v>86885</v>
          </cell>
          <cell r="D58656" t="str">
            <v>Villagarzón</v>
          </cell>
        </row>
        <row r="58657">
          <cell r="C58657" t="str">
            <v>88001</v>
          </cell>
          <cell r="D58657" t="str">
            <v>San Andrés</v>
          </cell>
        </row>
        <row r="58658">
          <cell r="C58658" t="str">
            <v>88001</v>
          </cell>
          <cell r="D58658" t="str">
            <v>San Andrés</v>
          </cell>
        </row>
        <row r="58659">
          <cell r="C58659" t="str">
            <v>88001</v>
          </cell>
          <cell r="D58659" t="str">
            <v>San Andrés</v>
          </cell>
        </row>
        <row r="58660">
          <cell r="C58660" t="str">
            <v>88001</v>
          </cell>
          <cell r="D58660" t="str">
            <v>San Andrés</v>
          </cell>
        </row>
        <row r="58661">
          <cell r="C58661" t="str">
            <v>88001</v>
          </cell>
          <cell r="D58661" t="str">
            <v>San Andrés</v>
          </cell>
        </row>
        <row r="58662">
          <cell r="C58662" t="str">
            <v>88001</v>
          </cell>
          <cell r="D58662" t="str">
            <v>San Andrés</v>
          </cell>
        </row>
        <row r="58663">
          <cell r="C58663" t="str">
            <v>88001</v>
          </cell>
          <cell r="D58663" t="str">
            <v>San Andrés</v>
          </cell>
        </row>
        <row r="58664">
          <cell r="C58664" t="str">
            <v>88001</v>
          </cell>
          <cell r="D58664" t="str">
            <v>San Andrés</v>
          </cell>
        </row>
        <row r="58665">
          <cell r="C58665" t="str">
            <v>88001</v>
          </cell>
          <cell r="D58665" t="str">
            <v>San Andrés</v>
          </cell>
        </row>
        <row r="58666">
          <cell r="C58666" t="str">
            <v>88001</v>
          </cell>
          <cell r="D58666" t="str">
            <v>San Andrés</v>
          </cell>
        </row>
        <row r="58667">
          <cell r="C58667" t="str">
            <v>88001</v>
          </cell>
          <cell r="D58667" t="str">
            <v>San Andrés</v>
          </cell>
        </row>
        <row r="58668">
          <cell r="C58668" t="str">
            <v>88001</v>
          </cell>
          <cell r="D58668" t="str">
            <v>San Andrés</v>
          </cell>
        </row>
        <row r="58669">
          <cell r="C58669" t="str">
            <v>88001</v>
          </cell>
          <cell r="D58669" t="str">
            <v>San Andrés</v>
          </cell>
        </row>
        <row r="58670">
          <cell r="C58670" t="str">
            <v>88001</v>
          </cell>
          <cell r="D58670" t="str">
            <v>San Andrés</v>
          </cell>
        </row>
        <row r="58671">
          <cell r="C58671" t="str">
            <v>88001</v>
          </cell>
          <cell r="D58671" t="str">
            <v>San Andrés</v>
          </cell>
        </row>
        <row r="58672">
          <cell r="C58672" t="str">
            <v>88001</v>
          </cell>
          <cell r="D58672" t="str">
            <v>San Andrés</v>
          </cell>
        </row>
        <row r="58673">
          <cell r="C58673" t="str">
            <v>88001</v>
          </cell>
          <cell r="D58673" t="str">
            <v>San Andrés</v>
          </cell>
        </row>
        <row r="58674">
          <cell r="C58674" t="str">
            <v>88001</v>
          </cell>
          <cell r="D58674" t="str">
            <v>San Andrés</v>
          </cell>
        </row>
        <row r="58675">
          <cell r="C58675" t="str">
            <v>88001</v>
          </cell>
          <cell r="D58675" t="str">
            <v>San Andrés</v>
          </cell>
        </row>
        <row r="58676">
          <cell r="C58676" t="str">
            <v>88001</v>
          </cell>
          <cell r="D58676" t="str">
            <v>San Andrés</v>
          </cell>
        </row>
        <row r="58677">
          <cell r="C58677" t="str">
            <v>88001</v>
          </cell>
          <cell r="D58677" t="str">
            <v>San Andrés</v>
          </cell>
        </row>
        <row r="58678">
          <cell r="C58678" t="str">
            <v>88001</v>
          </cell>
          <cell r="D58678" t="str">
            <v>San Andrés</v>
          </cell>
        </row>
        <row r="58679">
          <cell r="C58679" t="str">
            <v>88001</v>
          </cell>
          <cell r="D58679" t="str">
            <v>San Andrés</v>
          </cell>
        </row>
        <row r="58680">
          <cell r="C58680" t="str">
            <v>88001</v>
          </cell>
          <cell r="D58680" t="str">
            <v>San Andrés</v>
          </cell>
        </row>
        <row r="58681">
          <cell r="C58681" t="str">
            <v>88001</v>
          </cell>
          <cell r="D58681" t="str">
            <v>San Andrés</v>
          </cell>
        </row>
        <row r="58682">
          <cell r="C58682" t="str">
            <v>88001</v>
          </cell>
          <cell r="D58682" t="str">
            <v>San Andrés</v>
          </cell>
        </row>
        <row r="58683">
          <cell r="C58683" t="str">
            <v>88001</v>
          </cell>
          <cell r="D58683" t="str">
            <v>San Andrés</v>
          </cell>
        </row>
        <row r="58684">
          <cell r="C58684" t="str">
            <v>88001</v>
          </cell>
          <cell r="D58684" t="str">
            <v>San Andrés</v>
          </cell>
        </row>
        <row r="58685">
          <cell r="C58685" t="str">
            <v>88001</v>
          </cell>
          <cell r="D58685" t="str">
            <v>San Andrés</v>
          </cell>
        </row>
        <row r="58686">
          <cell r="C58686" t="str">
            <v>88001</v>
          </cell>
          <cell r="D58686" t="str">
            <v>San Andrés</v>
          </cell>
        </row>
        <row r="58687">
          <cell r="C58687" t="str">
            <v>88001</v>
          </cell>
          <cell r="D58687" t="str">
            <v>San Andrés</v>
          </cell>
        </row>
        <row r="58688">
          <cell r="C58688" t="str">
            <v>88001</v>
          </cell>
          <cell r="D58688" t="str">
            <v>San Andrés</v>
          </cell>
        </row>
        <row r="58689">
          <cell r="C58689" t="str">
            <v>88001</v>
          </cell>
          <cell r="D58689" t="str">
            <v>San Andrés</v>
          </cell>
        </row>
        <row r="58690">
          <cell r="C58690" t="str">
            <v>88001</v>
          </cell>
          <cell r="D58690" t="str">
            <v>San Andrés</v>
          </cell>
        </row>
        <row r="58691">
          <cell r="C58691" t="str">
            <v>88001</v>
          </cell>
          <cell r="D58691" t="str">
            <v>San Andrés</v>
          </cell>
        </row>
        <row r="58692">
          <cell r="C58692" t="str">
            <v>88001</v>
          </cell>
          <cell r="D58692" t="str">
            <v>San Andrés</v>
          </cell>
        </row>
        <row r="58693">
          <cell r="C58693" t="str">
            <v>88001</v>
          </cell>
          <cell r="D58693" t="str">
            <v>San Andrés</v>
          </cell>
        </row>
        <row r="58694">
          <cell r="C58694" t="str">
            <v>88001</v>
          </cell>
          <cell r="D58694" t="str">
            <v>San Andrés</v>
          </cell>
        </row>
        <row r="58695">
          <cell r="C58695" t="str">
            <v>88001</v>
          </cell>
          <cell r="D58695" t="str">
            <v>San Andrés</v>
          </cell>
        </row>
        <row r="58696">
          <cell r="C58696" t="str">
            <v>88001</v>
          </cell>
          <cell r="D58696" t="str">
            <v>San Andrés</v>
          </cell>
        </row>
        <row r="58697">
          <cell r="C58697" t="str">
            <v>88001</v>
          </cell>
          <cell r="D58697" t="str">
            <v>San Andrés</v>
          </cell>
        </row>
        <row r="58698">
          <cell r="C58698" t="str">
            <v>88001</v>
          </cell>
          <cell r="D58698" t="str">
            <v>San Andrés</v>
          </cell>
        </row>
        <row r="58699">
          <cell r="C58699" t="str">
            <v>88001</v>
          </cell>
          <cell r="D58699" t="str">
            <v>San Andrés</v>
          </cell>
        </row>
        <row r="58700">
          <cell r="C58700" t="str">
            <v>88001</v>
          </cell>
          <cell r="D58700" t="str">
            <v>San Andrés</v>
          </cell>
        </row>
        <row r="58701">
          <cell r="C58701" t="str">
            <v>88001</v>
          </cell>
          <cell r="D58701" t="str">
            <v>San Andrés</v>
          </cell>
        </row>
        <row r="58702">
          <cell r="C58702" t="str">
            <v>88001</v>
          </cell>
          <cell r="D58702" t="str">
            <v>San Andrés</v>
          </cell>
        </row>
        <row r="58703">
          <cell r="C58703" t="str">
            <v>88001</v>
          </cell>
          <cell r="D58703" t="str">
            <v>San Andrés</v>
          </cell>
        </row>
        <row r="58704">
          <cell r="C58704" t="str">
            <v>88001</v>
          </cell>
          <cell r="D58704" t="str">
            <v>San Andrés</v>
          </cell>
        </row>
        <row r="58705">
          <cell r="C58705" t="str">
            <v>88001</v>
          </cell>
          <cell r="D58705" t="str">
            <v>San Andrés</v>
          </cell>
        </row>
        <row r="58706">
          <cell r="C58706" t="str">
            <v>88001</v>
          </cell>
          <cell r="D58706" t="str">
            <v>San Andrés</v>
          </cell>
        </row>
        <row r="58707">
          <cell r="C58707" t="str">
            <v>88001</v>
          </cell>
          <cell r="D58707" t="str">
            <v>San Andrés</v>
          </cell>
        </row>
        <row r="58708">
          <cell r="C58708" t="str">
            <v>88001</v>
          </cell>
          <cell r="D58708" t="str">
            <v>San Andrés</v>
          </cell>
        </row>
        <row r="58709">
          <cell r="C58709" t="str">
            <v>88001</v>
          </cell>
          <cell r="D58709" t="str">
            <v>San Andrés</v>
          </cell>
        </row>
        <row r="58710">
          <cell r="C58710" t="str">
            <v>88001</v>
          </cell>
          <cell r="D58710" t="str">
            <v>San Andrés</v>
          </cell>
        </row>
        <row r="58711">
          <cell r="C58711" t="str">
            <v>88564</v>
          </cell>
          <cell r="D58711" t="str">
            <v>Providencia</v>
          </cell>
        </row>
        <row r="58712">
          <cell r="C58712" t="str">
            <v>88564</v>
          </cell>
          <cell r="D58712" t="str">
            <v>Providencia</v>
          </cell>
        </row>
        <row r="58713">
          <cell r="C58713" t="str">
            <v>88564</v>
          </cell>
          <cell r="D58713" t="str">
            <v>Providencia</v>
          </cell>
        </row>
        <row r="58714">
          <cell r="C58714" t="str">
            <v>88564</v>
          </cell>
          <cell r="D58714" t="str">
            <v>Providencia</v>
          </cell>
        </row>
        <row r="58715">
          <cell r="C58715" t="str">
            <v>88564</v>
          </cell>
          <cell r="D58715" t="str">
            <v>Providencia</v>
          </cell>
        </row>
        <row r="58716">
          <cell r="C58716" t="str">
            <v>88564</v>
          </cell>
          <cell r="D58716" t="str">
            <v>Providencia</v>
          </cell>
        </row>
        <row r="58717">
          <cell r="C58717" t="str">
            <v>88564</v>
          </cell>
          <cell r="D58717" t="str">
            <v>Providencia</v>
          </cell>
        </row>
        <row r="58718">
          <cell r="C58718" t="str">
            <v>88564</v>
          </cell>
          <cell r="D58718" t="str">
            <v>Providencia</v>
          </cell>
        </row>
        <row r="58719">
          <cell r="C58719" t="str">
            <v>88564</v>
          </cell>
          <cell r="D58719" t="str">
            <v>Providencia</v>
          </cell>
        </row>
        <row r="58720">
          <cell r="C58720" t="str">
            <v>88564</v>
          </cell>
          <cell r="D58720" t="str">
            <v>Providencia</v>
          </cell>
        </row>
        <row r="58721">
          <cell r="C58721" t="str">
            <v>88564</v>
          </cell>
          <cell r="D58721" t="str">
            <v>Providencia</v>
          </cell>
        </row>
        <row r="58722">
          <cell r="C58722" t="str">
            <v>88564</v>
          </cell>
          <cell r="D58722" t="str">
            <v>Providencia</v>
          </cell>
        </row>
        <row r="58723">
          <cell r="C58723" t="str">
            <v>88564</v>
          </cell>
          <cell r="D58723" t="str">
            <v>Providencia</v>
          </cell>
        </row>
        <row r="58724">
          <cell r="C58724" t="str">
            <v>88564</v>
          </cell>
          <cell r="D58724" t="str">
            <v>Providencia</v>
          </cell>
        </row>
        <row r="58725">
          <cell r="C58725" t="str">
            <v>88564</v>
          </cell>
          <cell r="D58725" t="str">
            <v>Providencia</v>
          </cell>
        </row>
        <row r="58726">
          <cell r="C58726" t="str">
            <v>88564</v>
          </cell>
          <cell r="D58726" t="str">
            <v>Providencia</v>
          </cell>
        </row>
        <row r="58727">
          <cell r="C58727" t="str">
            <v>88564</v>
          </cell>
          <cell r="D58727" t="str">
            <v>Providencia</v>
          </cell>
        </row>
        <row r="58728">
          <cell r="C58728" t="str">
            <v>88564</v>
          </cell>
          <cell r="D58728" t="str">
            <v>Providencia</v>
          </cell>
        </row>
        <row r="58729">
          <cell r="C58729" t="str">
            <v>88564</v>
          </cell>
          <cell r="D58729" t="str">
            <v>Providencia</v>
          </cell>
        </row>
        <row r="58730">
          <cell r="C58730" t="str">
            <v>88564</v>
          </cell>
          <cell r="D58730" t="str">
            <v>Providencia</v>
          </cell>
        </row>
        <row r="58731">
          <cell r="C58731" t="str">
            <v>88564</v>
          </cell>
          <cell r="D58731" t="str">
            <v>Providencia</v>
          </cell>
        </row>
        <row r="58732">
          <cell r="C58732" t="str">
            <v>88564</v>
          </cell>
          <cell r="D58732" t="str">
            <v>Providencia</v>
          </cell>
        </row>
        <row r="58733">
          <cell r="C58733" t="str">
            <v>88564</v>
          </cell>
          <cell r="D58733" t="str">
            <v>Providencia</v>
          </cell>
        </row>
        <row r="58734">
          <cell r="C58734" t="str">
            <v>88564</v>
          </cell>
          <cell r="D58734" t="str">
            <v>Providencia</v>
          </cell>
        </row>
        <row r="58735">
          <cell r="C58735" t="str">
            <v>88564</v>
          </cell>
          <cell r="D58735" t="str">
            <v>Providencia</v>
          </cell>
        </row>
        <row r="58736">
          <cell r="C58736" t="str">
            <v>88564</v>
          </cell>
          <cell r="D58736" t="str">
            <v>Providencia</v>
          </cell>
        </row>
        <row r="58737">
          <cell r="C58737" t="str">
            <v>88564</v>
          </cell>
          <cell r="D58737" t="str">
            <v>Providencia</v>
          </cell>
        </row>
        <row r="58738">
          <cell r="C58738" t="str">
            <v>88564</v>
          </cell>
          <cell r="D58738" t="str">
            <v>Providencia</v>
          </cell>
        </row>
        <row r="58739">
          <cell r="C58739" t="str">
            <v>88564</v>
          </cell>
          <cell r="D58739" t="str">
            <v>Providencia</v>
          </cell>
        </row>
        <row r="58740">
          <cell r="C58740" t="str">
            <v>88564</v>
          </cell>
          <cell r="D58740" t="str">
            <v>Providencia</v>
          </cell>
        </row>
        <row r="58741">
          <cell r="C58741" t="str">
            <v>88564</v>
          </cell>
          <cell r="D58741" t="str">
            <v>Providencia</v>
          </cell>
        </row>
        <row r="58742">
          <cell r="C58742" t="str">
            <v>88564</v>
          </cell>
          <cell r="D58742" t="str">
            <v>Providencia</v>
          </cell>
        </row>
        <row r="58743">
          <cell r="C58743" t="str">
            <v>88564</v>
          </cell>
          <cell r="D58743" t="str">
            <v>Providencia</v>
          </cell>
        </row>
        <row r="58744">
          <cell r="C58744" t="str">
            <v>88564</v>
          </cell>
          <cell r="D58744" t="str">
            <v>Providencia</v>
          </cell>
        </row>
        <row r="58745">
          <cell r="C58745" t="str">
            <v>88564</v>
          </cell>
          <cell r="D58745" t="str">
            <v>Providencia</v>
          </cell>
        </row>
        <row r="58746">
          <cell r="C58746" t="str">
            <v>88564</v>
          </cell>
          <cell r="D58746" t="str">
            <v>Providencia</v>
          </cell>
        </row>
        <row r="58747">
          <cell r="C58747" t="str">
            <v>88564</v>
          </cell>
          <cell r="D58747" t="str">
            <v>Providencia</v>
          </cell>
        </row>
        <row r="58748">
          <cell r="C58748" t="str">
            <v>88564</v>
          </cell>
          <cell r="D58748" t="str">
            <v>Providencia</v>
          </cell>
        </row>
        <row r="58749">
          <cell r="C58749" t="str">
            <v>88564</v>
          </cell>
          <cell r="D58749" t="str">
            <v>Providencia</v>
          </cell>
        </row>
        <row r="58750">
          <cell r="C58750" t="str">
            <v>88564</v>
          </cell>
          <cell r="D58750" t="str">
            <v>Providencia</v>
          </cell>
        </row>
        <row r="58751">
          <cell r="C58751" t="str">
            <v>88564</v>
          </cell>
          <cell r="D58751" t="str">
            <v>Providencia</v>
          </cell>
        </row>
        <row r="58752">
          <cell r="C58752" t="str">
            <v>88564</v>
          </cell>
          <cell r="D58752" t="str">
            <v>Providencia</v>
          </cell>
        </row>
        <row r="58753">
          <cell r="C58753" t="str">
            <v>88564</v>
          </cell>
          <cell r="D58753" t="str">
            <v>Providencia</v>
          </cell>
        </row>
        <row r="58754">
          <cell r="C58754" t="str">
            <v>88564</v>
          </cell>
          <cell r="D58754" t="str">
            <v>Providencia</v>
          </cell>
        </row>
        <row r="58755">
          <cell r="C58755" t="str">
            <v>88564</v>
          </cell>
          <cell r="D58755" t="str">
            <v>Providencia</v>
          </cell>
        </row>
        <row r="58756">
          <cell r="C58756" t="str">
            <v>88564</v>
          </cell>
          <cell r="D58756" t="str">
            <v>Providencia</v>
          </cell>
        </row>
        <row r="58757">
          <cell r="C58757" t="str">
            <v>88564</v>
          </cell>
          <cell r="D58757" t="str">
            <v>Providencia</v>
          </cell>
        </row>
        <row r="58758">
          <cell r="C58758" t="str">
            <v>88564</v>
          </cell>
          <cell r="D58758" t="str">
            <v>Providencia</v>
          </cell>
        </row>
        <row r="58759">
          <cell r="C58759" t="str">
            <v>88564</v>
          </cell>
          <cell r="D58759" t="str">
            <v>Providencia</v>
          </cell>
        </row>
        <row r="58760">
          <cell r="C58760" t="str">
            <v>88564</v>
          </cell>
          <cell r="D58760" t="str">
            <v>Providencia</v>
          </cell>
        </row>
        <row r="58761">
          <cell r="C58761" t="str">
            <v>88564</v>
          </cell>
          <cell r="D58761" t="str">
            <v>Providencia</v>
          </cell>
        </row>
        <row r="58762">
          <cell r="C58762" t="str">
            <v>88564</v>
          </cell>
          <cell r="D58762" t="str">
            <v>Providencia</v>
          </cell>
        </row>
        <row r="58763">
          <cell r="C58763" t="str">
            <v>88564</v>
          </cell>
          <cell r="D58763" t="str">
            <v>Providencia</v>
          </cell>
        </row>
        <row r="58764">
          <cell r="C58764" t="str">
            <v>88564</v>
          </cell>
          <cell r="D58764" t="str">
            <v>Providencia</v>
          </cell>
        </row>
        <row r="58765">
          <cell r="C58765" t="str">
            <v>91001</v>
          </cell>
          <cell r="D58765" t="str">
            <v>Leticia</v>
          </cell>
        </row>
        <row r="58766">
          <cell r="C58766" t="str">
            <v>91001</v>
          </cell>
          <cell r="D58766" t="str">
            <v>Leticia</v>
          </cell>
        </row>
        <row r="58767">
          <cell r="C58767" t="str">
            <v>91001</v>
          </cell>
          <cell r="D58767" t="str">
            <v>Leticia</v>
          </cell>
        </row>
        <row r="58768">
          <cell r="C58768" t="str">
            <v>91001</v>
          </cell>
          <cell r="D58768" t="str">
            <v>Leticia</v>
          </cell>
        </row>
        <row r="58769">
          <cell r="C58769" t="str">
            <v>91001</v>
          </cell>
          <cell r="D58769" t="str">
            <v>Leticia</v>
          </cell>
        </row>
        <row r="58770">
          <cell r="C58770" t="str">
            <v>91001</v>
          </cell>
          <cell r="D58770" t="str">
            <v>Leticia</v>
          </cell>
        </row>
        <row r="58771">
          <cell r="C58771" t="str">
            <v>91001</v>
          </cell>
          <cell r="D58771" t="str">
            <v>Leticia</v>
          </cell>
        </row>
        <row r="58772">
          <cell r="C58772" t="str">
            <v>91001</v>
          </cell>
          <cell r="D58772" t="str">
            <v>Leticia</v>
          </cell>
        </row>
        <row r="58773">
          <cell r="C58773" t="str">
            <v>91001</v>
          </cell>
          <cell r="D58773" t="str">
            <v>Leticia</v>
          </cell>
        </row>
        <row r="58774">
          <cell r="C58774" t="str">
            <v>91001</v>
          </cell>
          <cell r="D58774" t="str">
            <v>Leticia</v>
          </cell>
        </row>
        <row r="58775">
          <cell r="C58775" t="str">
            <v>91001</v>
          </cell>
          <cell r="D58775" t="str">
            <v>Leticia</v>
          </cell>
        </row>
        <row r="58776">
          <cell r="C58776" t="str">
            <v>91001</v>
          </cell>
          <cell r="D58776" t="str">
            <v>Leticia</v>
          </cell>
        </row>
        <row r="58777">
          <cell r="C58777" t="str">
            <v>91001</v>
          </cell>
          <cell r="D58777" t="str">
            <v>Leticia</v>
          </cell>
        </row>
        <row r="58778">
          <cell r="C58778" t="str">
            <v>91001</v>
          </cell>
          <cell r="D58778" t="str">
            <v>Leticia</v>
          </cell>
        </row>
        <row r="58779">
          <cell r="C58779" t="str">
            <v>91001</v>
          </cell>
          <cell r="D58779" t="str">
            <v>Leticia</v>
          </cell>
        </row>
        <row r="58780">
          <cell r="C58780" t="str">
            <v>91001</v>
          </cell>
          <cell r="D58780" t="str">
            <v>Leticia</v>
          </cell>
        </row>
        <row r="58781">
          <cell r="C58781" t="str">
            <v>91001</v>
          </cell>
          <cell r="D58781" t="str">
            <v>Leticia</v>
          </cell>
        </row>
        <row r="58782">
          <cell r="C58782" t="str">
            <v>91001</v>
          </cell>
          <cell r="D58782" t="str">
            <v>Leticia</v>
          </cell>
        </row>
        <row r="58783">
          <cell r="C58783" t="str">
            <v>91001</v>
          </cell>
          <cell r="D58783" t="str">
            <v>Leticia</v>
          </cell>
        </row>
        <row r="58784">
          <cell r="C58784" t="str">
            <v>91001</v>
          </cell>
          <cell r="D58784" t="str">
            <v>Leticia</v>
          </cell>
        </row>
        <row r="58785">
          <cell r="C58785" t="str">
            <v>91001</v>
          </cell>
          <cell r="D58785" t="str">
            <v>Leticia</v>
          </cell>
        </row>
        <row r="58786">
          <cell r="C58786" t="str">
            <v>91001</v>
          </cell>
          <cell r="D58786" t="str">
            <v>Leticia</v>
          </cell>
        </row>
        <row r="58787">
          <cell r="C58787" t="str">
            <v>91001</v>
          </cell>
          <cell r="D58787" t="str">
            <v>Leticia</v>
          </cell>
        </row>
        <row r="58788">
          <cell r="C58788" t="str">
            <v>91001</v>
          </cell>
          <cell r="D58788" t="str">
            <v>Leticia</v>
          </cell>
        </row>
        <row r="58789">
          <cell r="C58789" t="str">
            <v>91001</v>
          </cell>
          <cell r="D58789" t="str">
            <v>Leticia</v>
          </cell>
        </row>
        <row r="58790">
          <cell r="C58790" t="str">
            <v>91001</v>
          </cell>
          <cell r="D58790" t="str">
            <v>Leticia</v>
          </cell>
        </row>
        <row r="58791">
          <cell r="C58791" t="str">
            <v>91001</v>
          </cell>
          <cell r="D58791" t="str">
            <v>Leticia</v>
          </cell>
        </row>
        <row r="58792">
          <cell r="C58792" t="str">
            <v>91001</v>
          </cell>
          <cell r="D58792" t="str">
            <v>Leticia</v>
          </cell>
        </row>
        <row r="58793">
          <cell r="C58793" t="str">
            <v>91001</v>
          </cell>
          <cell r="D58793" t="str">
            <v>Leticia</v>
          </cell>
        </row>
        <row r="58794">
          <cell r="C58794" t="str">
            <v>91001</v>
          </cell>
          <cell r="D58794" t="str">
            <v>Leticia</v>
          </cell>
        </row>
        <row r="58795">
          <cell r="C58795" t="str">
            <v>91001</v>
          </cell>
          <cell r="D58795" t="str">
            <v>Leticia</v>
          </cell>
        </row>
        <row r="58796">
          <cell r="C58796" t="str">
            <v>91001</v>
          </cell>
          <cell r="D58796" t="str">
            <v>Leticia</v>
          </cell>
        </row>
        <row r="58797">
          <cell r="C58797" t="str">
            <v>91001</v>
          </cell>
          <cell r="D58797" t="str">
            <v>Leticia</v>
          </cell>
        </row>
        <row r="58798">
          <cell r="C58798" t="str">
            <v>91001</v>
          </cell>
          <cell r="D58798" t="str">
            <v>Leticia</v>
          </cell>
        </row>
        <row r="58799">
          <cell r="C58799" t="str">
            <v>91001</v>
          </cell>
          <cell r="D58799" t="str">
            <v>Leticia</v>
          </cell>
        </row>
        <row r="58800">
          <cell r="C58800" t="str">
            <v>91001</v>
          </cell>
          <cell r="D58800" t="str">
            <v>Leticia</v>
          </cell>
        </row>
        <row r="58801">
          <cell r="C58801" t="str">
            <v>91001</v>
          </cell>
          <cell r="D58801" t="str">
            <v>Leticia</v>
          </cell>
        </row>
        <row r="58802">
          <cell r="C58802" t="str">
            <v>91001</v>
          </cell>
          <cell r="D58802" t="str">
            <v>Leticia</v>
          </cell>
        </row>
        <row r="58803">
          <cell r="C58803" t="str">
            <v>91001</v>
          </cell>
          <cell r="D58803" t="str">
            <v>Leticia</v>
          </cell>
        </row>
        <row r="58804">
          <cell r="C58804" t="str">
            <v>91001</v>
          </cell>
          <cell r="D58804" t="str">
            <v>Leticia</v>
          </cell>
        </row>
        <row r="58805">
          <cell r="C58805" t="str">
            <v>91001</v>
          </cell>
          <cell r="D58805" t="str">
            <v>Leticia</v>
          </cell>
        </row>
        <row r="58806">
          <cell r="C58806" t="str">
            <v>91001</v>
          </cell>
          <cell r="D58806" t="str">
            <v>Leticia</v>
          </cell>
        </row>
        <row r="58807">
          <cell r="C58807" t="str">
            <v>91001</v>
          </cell>
          <cell r="D58807" t="str">
            <v>Leticia</v>
          </cell>
        </row>
        <row r="58808">
          <cell r="C58808" t="str">
            <v>91001</v>
          </cell>
          <cell r="D58808" t="str">
            <v>Leticia</v>
          </cell>
        </row>
        <row r="58809">
          <cell r="C58809" t="str">
            <v>91001</v>
          </cell>
          <cell r="D58809" t="str">
            <v>Leticia</v>
          </cell>
        </row>
        <row r="58810">
          <cell r="C58810" t="str">
            <v>91001</v>
          </cell>
          <cell r="D58810" t="str">
            <v>Leticia</v>
          </cell>
        </row>
        <row r="58811">
          <cell r="C58811" t="str">
            <v>91001</v>
          </cell>
          <cell r="D58811" t="str">
            <v>Leticia</v>
          </cell>
        </row>
        <row r="58812">
          <cell r="C58812" t="str">
            <v>91001</v>
          </cell>
          <cell r="D58812" t="str">
            <v>Leticia</v>
          </cell>
        </row>
        <row r="58813">
          <cell r="C58813" t="str">
            <v>91001</v>
          </cell>
          <cell r="D58813" t="str">
            <v>Leticia</v>
          </cell>
        </row>
        <row r="58814">
          <cell r="C58814" t="str">
            <v>91001</v>
          </cell>
          <cell r="D58814" t="str">
            <v>Leticia</v>
          </cell>
        </row>
        <row r="58815">
          <cell r="C58815" t="str">
            <v>91001</v>
          </cell>
          <cell r="D58815" t="str">
            <v>Leticia</v>
          </cell>
        </row>
        <row r="58816">
          <cell r="C58816" t="str">
            <v>91001</v>
          </cell>
          <cell r="D58816" t="str">
            <v>Leticia</v>
          </cell>
        </row>
        <row r="58817">
          <cell r="C58817" t="str">
            <v>91001</v>
          </cell>
          <cell r="D58817" t="str">
            <v>Leticia</v>
          </cell>
        </row>
        <row r="58818">
          <cell r="C58818" t="str">
            <v>91001</v>
          </cell>
          <cell r="D58818" t="str">
            <v>Leticia</v>
          </cell>
        </row>
        <row r="58819">
          <cell r="C58819" t="str">
            <v>91263</v>
          </cell>
          <cell r="D58819" t="str">
            <v>El Encanto (CD)</v>
          </cell>
        </row>
        <row r="58820">
          <cell r="C58820" t="str">
            <v>91263</v>
          </cell>
          <cell r="D58820" t="str">
            <v>El Encanto (CD)</v>
          </cell>
        </row>
        <row r="58821">
          <cell r="C58821" t="str">
            <v>91263</v>
          </cell>
          <cell r="D58821" t="str">
            <v>El Encanto (CD)</v>
          </cell>
        </row>
        <row r="58822">
          <cell r="C58822" t="str">
            <v>91263</v>
          </cell>
          <cell r="D58822" t="str">
            <v>El Encanto (CD)</v>
          </cell>
        </row>
        <row r="58823">
          <cell r="C58823" t="str">
            <v>91263</v>
          </cell>
          <cell r="D58823" t="str">
            <v>El Encanto (CD)</v>
          </cell>
        </row>
        <row r="58824">
          <cell r="C58824" t="str">
            <v>91263</v>
          </cell>
          <cell r="D58824" t="str">
            <v>El Encanto (CD)</v>
          </cell>
        </row>
        <row r="58825">
          <cell r="C58825" t="str">
            <v>91263</v>
          </cell>
          <cell r="D58825" t="str">
            <v>El Encanto (CD)</v>
          </cell>
        </row>
        <row r="58826">
          <cell r="C58826" t="str">
            <v>91263</v>
          </cell>
          <cell r="D58826" t="str">
            <v>El Encanto (CD)</v>
          </cell>
        </row>
        <row r="58827">
          <cell r="C58827" t="str">
            <v>91263</v>
          </cell>
          <cell r="D58827" t="str">
            <v>El Encanto (CD)</v>
          </cell>
        </row>
        <row r="58828">
          <cell r="C58828" t="str">
            <v>91263</v>
          </cell>
          <cell r="D58828" t="str">
            <v>El Encanto (CD)</v>
          </cell>
        </row>
        <row r="58829">
          <cell r="C58829" t="str">
            <v>91263</v>
          </cell>
          <cell r="D58829" t="str">
            <v>El Encanto (CD)</v>
          </cell>
        </row>
        <row r="58830">
          <cell r="C58830" t="str">
            <v>91263</v>
          </cell>
          <cell r="D58830" t="str">
            <v>El Encanto (CD)</v>
          </cell>
        </row>
        <row r="58831">
          <cell r="C58831" t="str">
            <v>91263</v>
          </cell>
          <cell r="D58831" t="str">
            <v>El Encanto (CD)</v>
          </cell>
        </row>
        <row r="58832">
          <cell r="C58832" t="str">
            <v>91263</v>
          </cell>
          <cell r="D58832" t="str">
            <v>El Encanto (CD)</v>
          </cell>
        </row>
        <row r="58833">
          <cell r="C58833" t="str">
            <v>91263</v>
          </cell>
          <cell r="D58833" t="str">
            <v>El Encanto (CD)</v>
          </cell>
        </row>
        <row r="58834">
          <cell r="C58834" t="str">
            <v>91263</v>
          </cell>
          <cell r="D58834" t="str">
            <v>El Encanto (CD)</v>
          </cell>
        </row>
        <row r="58835">
          <cell r="C58835" t="str">
            <v>91263</v>
          </cell>
          <cell r="D58835" t="str">
            <v>El Encanto (CD)</v>
          </cell>
        </row>
        <row r="58836">
          <cell r="C58836" t="str">
            <v>91263</v>
          </cell>
          <cell r="D58836" t="str">
            <v>El Encanto (CD)</v>
          </cell>
        </row>
        <row r="58837">
          <cell r="C58837" t="str">
            <v>91263</v>
          </cell>
          <cell r="D58837" t="str">
            <v>El Encanto (CD)</v>
          </cell>
        </row>
        <row r="58838">
          <cell r="C58838" t="str">
            <v>91263</v>
          </cell>
          <cell r="D58838" t="str">
            <v>El Encanto (CD)</v>
          </cell>
        </row>
        <row r="58839">
          <cell r="C58839" t="str">
            <v>91263</v>
          </cell>
          <cell r="D58839" t="str">
            <v>El Encanto (CD)</v>
          </cell>
        </row>
        <row r="58840">
          <cell r="C58840" t="str">
            <v>91263</v>
          </cell>
          <cell r="D58840" t="str">
            <v>El Encanto (CD)</v>
          </cell>
        </row>
        <row r="58841">
          <cell r="C58841" t="str">
            <v>91263</v>
          </cell>
          <cell r="D58841" t="str">
            <v>El Encanto (CD)</v>
          </cell>
        </row>
        <row r="58842">
          <cell r="C58842" t="str">
            <v>91263</v>
          </cell>
          <cell r="D58842" t="str">
            <v>El Encanto (CD)</v>
          </cell>
        </row>
        <row r="58843">
          <cell r="C58843" t="str">
            <v>91263</v>
          </cell>
          <cell r="D58843" t="str">
            <v>El Encanto (CD)</v>
          </cell>
        </row>
        <row r="58844">
          <cell r="C58844" t="str">
            <v>91263</v>
          </cell>
          <cell r="D58844" t="str">
            <v>El Encanto (CD)</v>
          </cell>
        </row>
        <row r="58845">
          <cell r="C58845" t="str">
            <v>91263</v>
          </cell>
          <cell r="D58845" t="str">
            <v>El Encanto (CD)</v>
          </cell>
        </row>
        <row r="58846">
          <cell r="C58846" t="str">
            <v>91263</v>
          </cell>
          <cell r="D58846" t="str">
            <v>El Encanto (CD)</v>
          </cell>
        </row>
        <row r="58847">
          <cell r="C58847" t="str">
            <v>91263</v>
          </cell>
          <cell r="D58847" t="str">
            <v>El Encanto (CD)</v>
          </cell>
        </row>
        <row r="58848">
          <cell r="C58848" t="str">
            <v>91263</v>
          </cell>
          <cell r="D58848" t="str">
            <v>El Encanto (CD)</v>
          </cell>
        </row>
        <row r="58849">
          <cell r="C58849" t="str">
            <v>91263</v>
          </cell>
          <cell r="D58849" t="str">
            <v>El Encanto (CD)</v>
          </cell>
        </row>
        <row r="58850">
          <cell r="C58850" t="str">
            <v>91263</v>
          </cell>
          <cell r="D58850" t="str">
            <v>El Encanto (CD)</v>
          </cell>
        </row>
        <row r="58851">
          <cell r="C58851" t="str">
            <v>91263</v>
          </cell>
          <cell r="D58851" t="str">
            <v>El Encanto (CD)</v>
          </cell>
        </row>
        <row r="58852">
          <cell r="C58852" t="str">
            <v>91263</v>
          </cell>
          <cell r="D58852" t="str">
            <v>El Encanto (CD)</v>
          </cell>
        </row>
        <row r="58853">
          <cell r="C58853" t="str">
            <v>91263</v>
          </cell>
          <cell r="D58853" t="str">
            <v>El Encanto (CD)</v>
          </cell>
        </row>
        <row r="58854">
          <cell r="C58854" t="str">
            <v>91263</v>
          </cell>
          <cell r="D58854" t="str">
            <v>El Encanto (CD)</v>
          </cell>
        </row>
        <row r="58855">
          <cell r="C58855" t="str">
            <v>91263</v>
          </cell>
          <cell r="D58855" t="str">
            <v>El Encanto (CD)</v>
          </cell>
        </row>
        <row r="58856">
          <cell r="C58856" t="str">
            <v>91263</v>
          </cell>
          <cell r="D58856" t="str">
            <v>El Encanto (CD)</v>
          </cell>
        </row>
        <row r="58857">
          <cell r="C58857" t="str">
            <v>91263</v>
          </cell>
          <cell r="D58857" t="str">
            <v>El Encanto (CD)</v>
          </cell>
        </row>
        <row r="58858">
          <cell r="C58858" t="str">
            <v>91263</v>
          </cell>
          <cell r="D58858" t="str">
            <v>El Encanto (CD)</v>
          </cell>
        </row>
        <row r="58859">
          <cell r="C58859" t="str">
            <v>91263</v>
          </cell>
          <cell r="D58859" t="str">
            <v>El Encanto (CD)</v>
          </cell>
        </row>
        <row r="58860">
          <cell r="C58860" t="str">
            <v>91263</v>
          </cell>
          <cell r="D58860" t="str">
            <v>El Encanto (CD)</v>
          </cell>
        </row>
        <row r="58861">
          <cell r="C58861" t="str">
            <v>91263</v>
          </cell>
          <cell r="D58861" t="str">
            <v>El Encanto (CD)</v>
          </cell>
        </row>
        <row r="58862">
          <cell r="C58862" t="str">
            <v>91263</v>
          </cell>
          <cell r="D58862" t="str">
            <v>El Encanto (CD)</v>
          </cell>
        </row>
        <row r="58863">
          <cell r="C58863" t="str">
            <v>91263</v>
          </cell>
          <cell r="D58863" t="str">
            <v>El Encanto (CD)</v>
          </cell>
        </row>
        <row r="58864">
          <cell r="C58864" t="str">
            <v>91263</v>
          </cell>
          <cell r="D58864" t="str">
            <v>El Encanto (CD)</v>
          </cell>
        </row>
        <row r="58865">
          <cell r="C58865" t="str">
            <v>91263</v>
          </cell>
          <cell r="D58865" t="str">
            <v>El Encanto (CD)</v>
          </cell>
        </row>
        <row r="58866">
          <cell r="C58866" t="str">
            <v>91263</v>
          </cell>
          <cell r="D58866" t="str">
            <v>El Encanto (CD)</v>
          </cell>
        </row>
        <row r="58867">
          <cell r="C58867" t="str">
            <v>91263</v>
          </cell>
          <cell r="D58867" t="str">
            <v>El Encanto (CD)</v>
          </cell>
        </row>
        <row r="58868">
          <cell r="C58868" t="str">
            <v>91263</v>
          </cell>
          <cell r="D58868" t="str">
            <v>El Encanto (CD)</v>
          </cell>
        </row>
        <row r="58869">
          <cell r="C58869" t="str">
            <v>91263</v>
          </cell>
          <cell r="D58869" t="str">
            <v>El Encanto (CD)</v>
          </cell>
        </row>
        <row r="58870">
          <cell r="C58870" t="str">
            <v>91263</v>
          </cell>
          <cell r="D58870" t="str">
            <v>El Encanto (CD)</v>
          </cell>
        </row>
        <row r="58871">
          <cell r="C58871" t="str">
            <v>91263</v>
          </cell>
          <cell r="D58871" t="str">
            <v>El Encanto (CD)</v>
          </cell>
        </row>
        <row r="58872">
          <cell r="C58872" t="str">
            <v>91263</v>
          </cell>
          <cell r="D58872" t="str">
            <v>El Encanto (CD)</v>
          </cell>
        </row>
        <row r="58873">
          <cell r="C58873" t="str">
            <v>91405</v>
          </cell>
          <cell r="D58873" t="str">
            <v>La Chorrera (CD)</v>
          </cell>
        </row>
        <row r="58874">
          <cell r="C58874" t="str">
            <v>91405</v>
          </cell>
          <cell r="D58874" t="str">
            <v>La Chorrera (CD)</v>
          </cell>
        </row>
        <row r="58875">
          <cell r="C58875" t="str">
            <v>91405</v>
          </cell>
          <cell r="D58875" t="str">
            <v>La Chorrera (CD)</v>
          </cell>
        </row>
        <row r="58876">
          <cell r="C58876" t="str">
            <v>91405</v>
          </cell>
          <cell r="D58876" t="str">
            <v>La Chorrera (CD)</v>
          </cell>
        </row>
        <row r="58877">
          <cell r="C58877" t="str">
            <v>91405</v>
          </cell>
          <cell r="D58877" t="str">
            <v>La Chorrera (CD)</v>
          </cell>
        </row>
        <row r="58878">
          <cell r="C58878" t="str">
            <v>91405</v>
          </cell>
          <cell r="D58878" t="str">
            <v>La Chorrera (CD)</v>
          </cell>
        </row>
        <row r="58879">
          <cell r="C58879" t="str">
            <v>91405</v>
          </cell>
          <cell r="D58879" t="str">
            <v>La Chorrera (CD)</v>
          </cell>
        </row>
        <row r="58880">
          <cell r="C58880" t="str">
            <v>91405</v>
          </cell>
          <cell r="D58880" t="str">
            <v>La Chorrera (CD)</v>
          </cell>
        </row>
        <row r="58881">
          <cell r="C58881" t="str">
            <v>91405</v>
          </cell>
          <cell r="D58881" t="str">
            <v>La Chorrera (CD)</v>
          </cell>
        </row>
        <row r="58882">
          <cell r="C58882" t="str">
            <v>91405</v>
          </cell>
          <cell r="D58882" t="str">
            <v>La Chorrera (CD)</v>
          </cell>
        </row>
        <row r="58883">
          <cell r="C58883" t="str">
            <v>91405</v>
          </cell>
          <cell r="D58883" t="str">
            <v>La Chorrera (CD)</v>
          </cell>
        </row>
        <row r="58884">
          <cell r="C58884" t="str">
            <v>91405</v>
          </cell>
          <cell r="D58884" t="str">
            <v>La Chorrera (CD)</v>
          </cell>
        </row>
        <row r="58885">
          <cell r="C58885" t="str">
            <v>91405</v>
          </cell>
          <cell r="D58885" t="str">
            <v>La Chorrera (CD)</v>
          </cell>
        </row>
        <row r="58886">
          <cell r="C58886" t="str">
            <v>91405</v>
          </cell>
          <cell r="D58886" t="str">
            <v>La Chorrera (CD)</v>
          </cell>
        </row>
        <row r="58887">
          <cell r="C58887" t="str">
            <v>91405</v>
          </cell>
          <cell r="D58887" t="str">
            <v>La Chorrera (CD)</v>
          </cell>
        </row>
        <row r="58888">
          <cell r="C58888" t="str">
            <v>91405</v>
          </cell>
          <cell r="D58888" t="str">
            <v>La Chorrera (CD)</v>
          </cell>
        </row>
        <row r="58889">
          <cell r="C58889" t="str">
            <v>91405</v>
          </cell>
          <cell r="D58889" t="str">
            <v>La Chorrera (CD)</v>
          </cell>
        </row>
        <row r="58890">
          <cell r="C58890" t="str">
            <v>91405</v>
          </cell>
          <cell r="D58890" t="str">
            <v>La Chorrera (CD)</v>
          </cell>
        </row>
        <row r="58891">
          <cell r="C58891" t="str">
            <v>91405</v>
          </cell>
          <cell r="D58891" t="str">
            <v>La Chorrera (CD)</v>
          </cell>
        </row>
        <row r="58892">
          <cell r="C58892" t="str">
            <v>91405</v>
          </cell>
          <cell r="D58892" t="str">
            <v>La Chorrera (CD)</v>
          </cell>
        </row>
        <row r="58893">
          <cell r="C58893" t="str">
            <v>91405</v>
          </cell>
          <cell r="D58893" t="str">
            <v>La Chorrera (CD)</v>
          </cell>
        </row>
        <row r="58894">
          <cell r="C58894" t="str">
            <v>91405</v>
          </cell>
          <cell r="D58894" t="str">
            <v>La Chorrera (CD)</v>
          </cell>
        </row>
        <row r="58895">
          <cell r="C58895" t="str">
            <v>91405</v>
          </cell>
          <cell r="D58895" t="str">
            <v>La Chorrera (CD)</v>
          </cell>
        </row>
        <row r="58896">
          <cell r="C58896" t="str">
            <v>91405</v>
          </cell>
          <cell r="D58896" t="str">
            <v>La Chorrera (CD)</v>
          </cell>
        </row>
        <row r="58897">
          <cell r="C58897" t="str">
            <v>91405</v>
          </cell>
          <cell r="D58897" t="str">
            <v>La Chorrera (CD)</v>
          </cell>
        </row>
        <row r="58898">
          <cell r="C58898" t="str">
            <v>91405</v>
          </cell>
          <cell r="D58898" t="str">
            <v>La Chorrera (CD)</v>
          </cell>
        </row>
        <row r="58899">
          <cell r="C58899" t="str">
            <v>91405</v>
          </cell>
          <cell r="D58899" t="str">
            <v>La Chorrera (CD)</v>
          </cell>
        </row>
        <row r="58900">
          <cell r="C58900" t="str">
            <v>91405</v>
          </cell>
          <cell r="D58900" t="str">
            <v>La Chorrera (CD)</v>
          </cell>
        </row>
        <row r="58901">
          <cell r="C58901" t="str">
            <v>91405</v>
          </cell>
          <cell r="D58901" t="str">
            <v>La Chorrera (CD)</v>
          </cell>
        </row>
        <row r="58902">
          <cell r="C58902" t="str">
            <v>91405</v>
          </cell>
          <cell r="D58902" t="str">
            <v>La Chorrera (CD)</v>
          </cell>
        </row>
        <row r="58903">
          <cell r="C58903" t="str">
            <v>91405</v>
          </cell>
          <cell r="D58903" t="str">
            <v>La Chorrera (CD)</v>
          </cell>
        </row>
        <row r="58904">
          <cell r="C58904" t="str">
            <v>91405</v>
          </cell>
          <cell r="D58904" t="str">
            <v>La Chorrera (CD)</v>
          </cell>
        </row>
        <row r="58905">
          <cell r="C58905" t="str">
            <v>91405</v>
          </cell>
          <cell r="D58905" t="str">
            <v>La Chorrera (CD)</v>
          </cell>
        </row>
        <row r="58906">
          <cell r="C58906" t="str">
            <v>91405</v>
          </cell>
          <cell r="D58906" t="str">
            <v>La Chorrera (CD)</v>
          </cell>
        </row>
        <row r="58907">
          <cell r="C58907" t="str">
            <v>91405</v>
          </cell>
          <cell r="D58907" t="str">
            <v>La Chorrera (CD)</v>
          </cell>
        </row>
        <row r="58908">
          <cell r="C58908" t="str">
            <v>91405</v>
          </cell>
          <cell r="D58908" t="str">
            <v>La Chorrera (CD)</v>
          </cell>
        </row>
        <row r="58909">
          <cell r="C58909" t="str">
            <v>91405</v>
          </cell>
          <cell r="D58909" t="str">
            <v>La Chorrera (CD)</v>
          </cell>
        </row>
        <row r="58910">
          <cell r="C58910" t="str">
            <v>91405</v>
          </cell>
          <cell r="D58910" t="str">
            <v>La Chorrera (CD)</v>
          </cell>
        </row>
        <row r="58911">
          <cell r="C58911" t="str">
            <v>91405</v>
          </cell>
          <cell r="D58911" t="str">
            <v>La Chorrera (CD)</v>
          </cell>
        </row>
        <row r="58912">
          <cell r="C58912" t="str">
            <v>91405</v>
          </cell>
          <cell r="D58912" t="str">
            <v>La Chorrera (CD)</v>
          </cell>
        </row>
        <row r="58913">
          <cell r="C58913" t="str">
            <v>91405</v>
          </cell>
          <cell r="D58913" t="str">
            <v>La Chorrera (CD)</v>
          </cell>
        </row>
        <row r="58914">
          <cell r="C58914" t="str">
            <v>91405</v>
          </cell>
          <cell r="D58914" t="str">
            <v>La Chorrera (CD)</v>
          </cell>
        </row>
        <row r="58915">
          <cell r="C58915" t="str">
            <v>91405</v>
          </cell>
          <cell r="D58915" t="str">
            <v>La Chorrera (CD)</v>
          </cell>
        </row>
        <row r="58916">
          <cell r="C58916" t="str">
            <v>91405</v>
          </cell>
          <cell r="D58916" t="str">
            <v>La Chorrera (CD)</v>
          </cell>
        </row>
        <row r="58917">
          <cell r="C58917" t="str">
            <v>91405</v>
          </cell>
          <cell r="D58917" t="str">
            <v>La Chorrera (CD)</v>
          </cell>
        </row>
        <row r="58918">
          <cell r="C58918" t="str">
            <v>91405</v>
          </cell>
          <cell r="D58918" t="str">
            <v>La Chorrera (CD)</v>
          </cell>
        </row>
        <row r="58919">
          <cell r="C58919" t="str">
            <v>91405</v>
          </cell>
          <cell r="D58919" t="str">
            <v>La Chorrera (CD)</v>
          </cell>
        </row>
        <row r="58920">
          <cell r="C58920" t="str">
            <v>91405</v>
          </cell>
          <cell r="D58920" t="str">
            <v>La Chorrera (CD)</v>
          </cell>
        </row>
        <row r="58921">
          <cell r="C58921" t="str">
            <v>91405</v>
          </cell>
          <cell r="D58921" t="str">
            <v>La Chorrera (CD)</v>
          </cell>
        </row>
        <row r="58922">
          <cell r="C58922" t="str">
            <v>91405</v>
          </cell>
          <cell r="D58922" t="str">
            <v>La Chorrera (CD)</v>
          </cell>
        </row>
        <row r="58923">
          <cell r="C58923" t="str">
            <v>91405</v>
          </cell>
          <cell r="D58923" t="str">
            <v>La Chorrera (CD)</v>
          </cell>
        </row>
        <row r="58924">
          <cell r="C58924" t="str">
            <v>91405</v>
          </cell>
          <cell r="D58924" t="str">
            <v>La Chorrera (CD)</v>
          </cell>
        </row>
        <row r="58925">
          <cell r="C58925" t="str">
            <v>91405</v>
          </cell>
          <cell r="D58925" t="str">
            <v>La Chorrera (CD)</v>
          </cell>
        </row>
        <row r="58926">
          <cell r="C58926" t="str">
            <v>91405</v>
          </cell>
          <cell r="D58926" t="str">
            <v>La Chorrera (CD)</v>
          </cell>
        </row>
        <row r="58927">
          <cell r="C58927" t="str">
            <v>91407</v>
          </cell>
          <cell r="D58927" t="str">
            <v>La Pedrera (CD)</v>
          </cell>
        </row>
        <row r="58928">
          <cell r="C58928" t="str">
            <v>91407</v>
          </cell>
          <cell r="D58928" t="str">
            <v>La Pedrera (CD)</v>
          </cell>
        </row>
        <row r="58929">
          <cell r="C58929" t="str">
            <v>91407</v>
          </cell>
          <cell r="D58929" t="str">
            <v>La Pedrera (CD)</v>
          </cell>
        </row>
        <row r="58930">
          <cell r="C58930" t="str">
            <v>91407</v>
          </cell>
          <cell r="D58930" t="str">
            <v>La Pedrera (CD)</v>
          </cell>
        </row>
        <row r="58931">
          <cell r="C58931" t="str">
            <v>91407</v>
          </cell>
          <cell r="D58931" t="str">
            <v>La Pedrera (CD)</v>
          </cell>
        </row>
        <row r="58932">
          <cell r="C58932" t="str">
            <v>91407</v>
          </cell>
          <cell r="D58932" t="str">
            <v>La Pedrera (CD)</v>
          </cell>
        </row>
        <row r="58933">
          <cell r="C58933" t="str">
            <v>91407</v>
          </cell>
          <cell r="D58933" t="str">
            <v>La Pedrera (CD)</v>
          </cell>
        </row>
        <row r="58934">
          <cell r="C58934" t="str">
            <v>91407</v>
          </cell>
          <cell r="D58934" t="str">
            <v>La Pedrera (CD)</v>
          </cell>
        </row>
        <row r="58935">
          <cell r="C58935" t="str">
            <v>91407</v>
          </cell>
          <cell r="D58935" t="str">
            <v>La Pedrera (CD)</v>
          </cell>
        </row>
        <row r="58936">
          <cell r="C58936" t="str">
            <v>91407</v>
          </cell>
          <cell r="D58936" t="str">
            <v>La Pedrera (CD)</v>
          </cell>
        </row>
        <row r="58937">
          <cell r="C58937" t="str">
            <v>91407</v>
          </cell>
          <cell r="D58937" t="str">
            <v>La Pedrera (CD)</v>
          </cell>
        </row>
        <row r="58938">
          <cell r="C58938" t="str">
            <v>91407</v>
          </cell>
          <cell r="D58938" t="str">
            <v>La Pedrera (CD)</v>
          </cell>
        </row>
        <row r="58939">
          <cell r="C58939" t="str">
            <v>91407</v>
          </cell>
          <cell r="D58939" t="str">
            <v>La Pedrera (CD)</v>
          </cell>
        </row>
        <row r="58940">
          <cell r="C58940" t="str">
            <v>91407</v>
          </cell>
          <cell r="D58940" t="str">
            <v>La Pedrera (CD)</v>
          </cell>
        </row>
        <row r="58941">
          <cell r="C58941" t="str">
            <v>91407</v>
          </cell>
          <cell r="D58941" t="str">
            <v>La Pedrera (CD)</v>
          </cell>
        </row>
        <row r="58942">
          <cell r="C58942" t="str">
            <v>91407</v>
          </cell>
          <cell r="D58942" t="str">
            <v>La Pedrera (CD)</v>
          </cell>
        </row>
        <row r="58943">
          <cell r="C58943" t="str">
            <v>91407</v>
          </cell>
          <cell r="D58943" t="str">
            <v>La Pedrera (CD)</v>
          </cell>
        </row>
        <row r="58944">
          <cell r="C58944" t="str">
            <v>91407</v>
          </cell>
          <cell r="D58944" t="str">
            <v>La Pedrera (CD)</v>
          </cell>
        </row>
        <row r="58945">
          <cell r="C58945" t="str">
            <v>91407</v>
          </cell>
          <cell r="D58945" t="str">
            <v>La Pedrera (CD)</v>
          </cell>
        </row>
        <row r="58946">
          <cell r="C58946" t="str">
            <v>91407</v>
          </cell>
          <cell r="D58946" t="str">
            <v>La Pedrera (CD)</v>
          </cell>
        </row>
        <row r="58947">
          <cell r="C58947" t="str">
            <v>91407</v>
          </cell>
          <cell r="D58947" t="str">
            <v>La Pedrera (CD)</v>
          </cell>
        </row>
        <row r="58948">
          <cell r="C58948" t="str">
            <v>91407</v>
          </cell>
          <cell r="D58948" t="str">
            <v>La Pedrera (CD)</v>
          </cell>
        </row>
        <row r="58949">
          <cell r="C58949" t="str">
            <v>91407</v>
          </cell>
          <cell r="D58949" t="str">
            <v>La Pedrera (CD)</v>
          </cell>
        </row>
        <row r="58950">
          <cell r="C58950" t="str">
            <v>91407</v>
          </cell>
          <cell r="D58950" t="str">
            <v>La Pedrera (CD)</v>
          </cell>
        </row>
        <row r="58951">
          <cell r="C58951" t="str">
            <v>91407</v>
          </cell>
          <cell r="D58951" t="str">
            <v>La Pedrera (CD)</v>
          </cell>
        </row>
        <row r="58952">
          <cell r="C58952" t="str">
            <v>91407</v>
          </cell>
          <cell r="D58952" t="str">
            <v>La Pedrera (CD)</v>
          </cell>
        </row>
        <row r="58953">
          <cell r="C58953" t="str">
            <v>91407</v>
          </cell>
          <cell r="D58953" t="str">
            <v>La Pedrera (CD)</v>
          </cell>
        </row>
        <row r="58954">
          <cell r="C58954" t="str">
            <v>91407</v>
          </cell>
          <cell r="D58954" t="str">
            <v>La Pedrera (CD)</v>
          </cell>
        </row>
        <row r="58955">
          <cell r="C58955" t="str">
            <v>91407</v>
          </cell>
          <cell r="D58955" t="str">
            <v>La Pedrera (CD)</v>
          </cell>
        </row>
        <row r="58956">
          <cell r="C58956" t="str">
            <v>91407</v>
          </cell>
          <cell r="D58956" t="str">
            <v>La Pedrera (CD)</v>
          </cell>
        </row>
        <row r="58957">
          <cell r="C58957" t="str">
            <v>91407</v>
          </cell>
          <cell r="D58957" t="str">
            <v>La Pedrera (CD)</v>
          </cell>
        </row>
        <row r="58958">
          <cell r="C58958" t="str">
            <v>91407</v>
          </cell>
          <cell r="D58958" t="str">
            <v>La Pedrera (CD)</v>
          </cell>
        </row>
        <row r="58959">
          <cell r="C58959" t="str">
            <v>91407</v>
          </cell>
          <cell r="D58959" t="str">
            <v>La Pedrera (CD)</v>
          </cell>
        </row>
        <row r="58960">
          <cell r="C58960" t="str">
            <v>91407</v>
          </cell>
          <cell r="D58960" t="str">
            <v>La Pedrera (CD)</v>
          </cell>
        </row>
        <row r="58961">
          <cell r="C58961" t="str">
            <v>91407</v>
          </cell>
          <cell r="D58961" t="str">
            <v>La Pedrera (CD)</v>
          </cell>
        </row>
        <row r="58962">
          <cell r="C58962" t="str">
            <v>91407</v>
          </cell>
          <cell r="D58962" t="str">
            <v>La Pedrera (CD)</v>
          </cell>
        </row>
        <row r="58963">
          <cell r="C58963" t="str">
            <v>91407</v>
          </cell>
          <cell r="D58963" t="str">
            <v>La Pedrera (CD)</v>
          </cell>
        </row>
        <row r="58964">
          <cell r="C58964" t="str">
            <v>91407</v>
          </cell>
          <cell r="D58964" t="str">
            <v>La Pedrera (CD)</v>
          </cell>
        </row>
        <row r="58965">
          <cell r="C58965" t="str">
            <v>91407</v>
          </cell>
          <cell r="D58965" t="str">
            <v>La Pedrera (CD)</v>
          </cell>
        </row>
        <row r="58966">
          <cell r="C58966" t="str">
            <v>91407</v>
          </cell>
          <cell r="D58966" t="str">
            <v>La Pedrera (CD)</v>
          </cell>
        </row>
        <row r="58967">
          <cell r="C58967" t="str">
            <v>91407</v>
          </cell>
          <cell r="D58967" t="str">
            <v>La Pedrera (CD)</v>
          </cell>
        </row>
        <row r="58968">
          <cell r="C58968" t="str">
            <v>91407</v>
          </cell>
          <cell r="D58968" t="str">
            <v>La Pedrera (CD)</v>
          </cell>
        </row>
        <row r="58969">
          <cell r="C58969" t="str">
            <v>91407</v>
          </cell>
          <cell r="D58969" t="str">
            <v>La Pedrera (CD)</v>
          </cell>
        </row>
        <row r="58970">
          <cell r="C58970" t="str">
            <v>91407</v>
          </cell>
          <cell r="D58970" t="str">
            <v>La Pedrera (CD)</v>
          </cell>
        </row>
        <row r="58971">
          <cell r="C58971" t="str">
            <v>91407</v>
          </cell>
          <cell r="D58971" t="str">
            <v>La Pedrera (CD)</v>
          </cell>
        </row>
        <row r="58972">
          <cell r="C58972" t="str">
            <v>91407</v>
          </cell>
          <cell r="D58972" t="str">
            <v>La Pedrera (CD)</v>
          </cell>
        </row>
        <row r="58973">
          <cell r="C58973" t="str">
            <v>91407</v>
          </cell>
          <cell r="D58973" t="str">
            <v>La Pedrera (CD)</v>
          </cell>
        </row>
        <row r="58974">
          <cell r="C58974" t="str">
            <v>91407</v>
          </cell>
          <cell r="D58974" t="str">
            <v>La Pedrera (CD)</v>
          </cell>
        </row>
        <row r="58975">
          <cell r="C58975" t="str">
            <v>91407</v>
          </cell>
          <cell r="D58975" t="str">
            <v>La Pedrera (CD)</v>
          </cell>
        </row>
        <row r="58976">
          <cell r="C58976" t="str">
            <v>91407</v>
          </cell>
          <cell r="D58976" t="str">
            <v>La Pedrera (CD)</v>
          </cell>
        </row>
        <row r="58977">
          <cell r="C58977" t="str">
            <v>91407</v>
          </cell>
          <cell r="D58977" t="str">
            <v>La Pedrera (CD)</v>
          </cell>
        </row>
        <row r="58978">
          <cell r="C58978" t="str">
            <v>91407</v>
          </cell>
          <cell r="D58978" t="str">
            <v>La Pedrera (CD)</v>
          </cell>
        </row>
        <row r="58979">
          <cell r="C58979" t="str">
            <v>91407</v>
          </cell>
          <cell r="D58979" t="str">
            <v>La Pedrera (CD)</v>
          </cell>
        </row>
        <row r="58980">
          <cell r="C58980" t="str">
            <v>91407</v>
          </cell>
          <cell r="D58980" t="str">
            <v>La Pedrera (CD)</v>
          </cell>
        </row>
        <row r="58981">
          <cell r="C58981" t="str">
            <v>91430</v>
          </cell>
          <cell r="D58981" t="str">
            <v>La Victoria (CD)</v>
          </cell>
        </row>
        <row r="58982">
          <cell r="C58982" t="str">
            <v>91430</v>
          </cell>
          <cell r="D58982" t="str">
            <v>La Victoria (CD)</v>
          </cell>
        </row>
        <row r="58983">
          <cell r="C58983" t="str">
            <v>91430</v>
          </cell>
          <cell r="D58983" t="str">
            <v>La Victoria (CD)</v>
          </cell>
        </row>
        <row r="58984">
          <cell r="C58984" t="str">
            <v>91430</v>
          </cell>
          <cell r="D58984" t="str">
            <v>La Victoria (CD)</v>
          </cell>
        </row>
        <row r="58985">
          <cell r="C58985" t="str">
            <v>91430</v>
          </cell>
          <cell r="D58985" t="str">
            <v>La Victoria (CD)</v>
          </cell>
        </row>
        <row r="58986">
          <cell r="C58986" t="str">
            <v>91430</v>
          </cell>
          <cell r="D58986" t="str">
            <v>La Victoria (CD)</v>
          </cell>
        </row>
        <row r="58987">
          <cell r="C58987" t="str">
            <v>91430</v>
          </cell>
          <cell r="D58987" t="str">
            <v>La Victoria (CD)</v>
          </cell>
        </row>
        <row r="58988">
          <cell r="C58988" t="str">
            <v>91430</v>
          </cell>
          <cell r="D58988" t="str">
            <v>La Victoria (CD)</v>
          </cell>
        </row>
        <row r="58989">
          <cell r="C58989" t="str">
            <v>91430</v>
          </cell>
          <cell r="D58989" t="str">
            <v>La Victoria (CD)</v>
          </cell>
        </row>
        <row r="58990">
          <cell r="C58990" t="str">
            <v>91430</v>
          </cell>
          <cell r="D58990" t="str">
            <v>La Victoria (CD)</v>
          </cell>
        </row>
        <row r="58991">
          <cell r="C58991" t="str">
            <v>91430</v>
          </cell>
          <cell r="D58991" t="str">
            <v>La Victoria (CD)</v>
          </cell>
        </row>
        <row r="58992">
          <cell r="C58992" t="str">
            <v>91430</v>
          </cell>
          <cell r="D58992" t="str">
            <v>La Victoria (CD)</v>
          </cell>
        </row>
        <row r="58993">
          <cell r="C58993" t="str">
            <v>91430</v>
          </cell>
          <cell r="D58993" t="str">
            <v>La Victoria (CD)</v>
          </cell>
        </row>
        <row r="58994">
          <cell r="C58994" t="str">
            <v>91430</v>
          </cell>
          <cell r="D58994" t="str">
            <v>La Victoria (CD)</v>
          </cell>
        </row>
        <row r="58995">
          <cell r="C58995" t="str">
            <v>91430</v>
          </cell>
          <cell r="D58995" t="str">
            <v>La Victoria (CD)</v>
          </cell>
        </row>
        <row r="58996">
          <cell r="C58996" t="str">
            <v>91430</v>
          </cell>
          <cell r="D58996" t="str">
            <v>La Victoria (CD)</v>
          </cell>
        </row>
        <row r="58997">
          <cell r="C58997" t="str">
            <v>91430</v>
          </cell>
          <cell r="D58997" t="str">
            <v>La Victoria (CD)</v>
          </cell>
        </row>
        <row r="58998">
          <cell r="C58998" t="str">
            <v>91430</v>
          </cell>
          <cell r="D58998" t="str">
            <v>La Victoria (CD)</v>
          </cell>
        </row>
        <row r="58999">
          <cell r="C58999" t="str">
            <v>91430</v>
          </cell>
          <cell r="D58999" t="str">
            <v>La Victoria (CD)</v>
          </cell>
        </row>
        <row r="59000">
          <cell r="C59000" t="str">
            <v>91430</v>
          </cell>
          <cell r="D59000" t="str">
            <v>La Victoria (CD)</v>
          </cell>
        </row>
        <row r="59001">
          <cell r="C59001" t="str">
            <v>91430</v>
          </cell>
          <cell r="D59001" t="str">
            <v>La Victoria (CD)</v>
          </cell>
        </row>
        <row r="59002">
          <cell r="C59002" t="str">
            <v>91430</v>
          </cell>
          <cell r="D59002" t="str">
            <v>La Victoria (CD)</v>
          </cell>
        </row>
        <row r="59003">
          <cell r="C59003" t="str">
            <v>91430</v>
          </cell>
          <cell r="D59003" t="str">
            <v>La Victoria (CD)</v>
          </cell>
        </row>
        <row r="59004">
          <cell r="C59004" t="str">
            <v>91430</v>
          </cell>
          <cell r="D59004" t="str">
            <v>La Victoria (CD)</v>
          </cell>
        </row>
        <row r="59005">
          <cell r="C59005" t="str">
            <v>91430</v>
          </cell>
          <cell r="D59005" t="str">
            <v>La Victoria (CD)</v>
          </cell>
        </row>
        <row r="59006">
          <cell r="C59006" t="str">
            <v>91430</v>
          </cell>
          <cell r="D59006" t="str">
            <v>La Victoria (CD)</v>
          </cell>
        </row>
        <row r="59007">
          <cell r="C59007" t="str">
            <v>91430</v>
          </cell>
          <cell r="D59007" t="str">
            <v>La Victoria (CD)</v>
          </cell>
        </row>
        <row r="59008">
          <cell r="C59008" t="str">
            <v>91430</v>
          </cell>
          <cell r="D59008" t="str">
            <v>La Victoria (CD)</v>
          </cell>
        </row>
        <row r="59009">
          <cell r="C59009" t="str">
            <v>91430</v>
          </cell>
          <cell r="D59009" t="str">
            <v>La Victoria (CD)</v>
          </cell>
        </row>
        <row r="59010">
          <cell r="C59010" t="str">
            <v>91430</v>
          </cell>
          <cell r="D59010" t="str">
            <v>La Victoria (CD)</v>
          </cell>
        </row>
        <row r="59011">
          <cell r="C59011" t="str">
            <v>91430</v>
          </cell>
          <cell r="D59011" t="str">
            <v>La Victoria (CD)</v>
          </cell>
        </row>
        <row r="59012">
          <cell r="C59012" t="str">
            <v>91430</v>
          </cell>
          <cell r="D59012" t="str">
            <v>La Victoria (CD)</v>
          </cell>
        </row>
        <row r="59013">
          <cell r="C59013" t="str">
            <v>91430</v>
          </cell>
          <cell r="D59013" t="str">
            <v>La Victoria (CD)</v>
          </cell>
        </row>
        <row r="59014">
          <cell r="C59014" t="str">
            <v>91430</v>
          </cell>
          <cell r="D59014" t="str">
            <v>La Victoria (CD)</v>
          </cell>
        </row>
        <row r="59015">
          <cell r="C59015" t="str">
            <v>91430</v>
          </cell>
          <cell r="D59015" t="str">
            <v>La Victoria (CD)</v>
          </cell>
        </row>
        <row r="59016">
          <cell r="C59016" t="str">
            <v>91430</v>
          </cell>
          <cell r="D59016" t="str">
            <v>La Victoria (CD)</v>
          </cell>
        </row>
        <row r="59017">
          <cell r="C59017" t="str">
            <v>91430</v>
          </cell>
          <cell r="D59017" t="str">
            <v>La Victoria (CD)</v>
          </cell>
        </row>
        <row r="59018">
          <cell r="C59018" t="str">
            <v>91430</v>
          </cell>
          <cell r="D59018" t="str">
            <v>La Victoria (CD)</v>
          </cell>
        </row>
        <row r="59019">
          <cell r="C59019" t="str">
            <v>91430</v>
          </cell>
          <cell r="D59019" t="str">
            <v>La Victoria (CD)</v>
          </cell>
        </row>
        <row r="59020">
          <cell r="C59020" t="str">
            <v>91430</v>
          </cell>
          <cell r="D59020" t="str">
            <v>La Victoria (CD)</v>
          </cell>
        </row>
        <row r="59021">
          <cell r="C59021" t="str">
            <v>91430</v>
          </cell>
          <cell r="D59021" t="str">
            <v>La Victoria (CD)</v>
          </cell>
        </row>
        <row r="59022">
          <cell r="C59022" t="str">
            <v>91430</v>
          </cell>
          <cell r="D59022" t="str">
            <v>La Victoria (CD)</v>
          </cell>
        </row>
        <row r="59023">
          <cell r="C59023" t="str">
            <v>91430</v>
          </cell>
          <cell r="D59023" t="str">
            <v>La Victoria (CD)</v>
          </cell>
        </row>
        <row r="59024">
          <cell r="C59024" t="str">
            <v>91430</v>
          </cell>
          <cell r="D59024" t="str">
            <v>La Victoria (CD)</v>
          </cell>
        </row>
        <row r="59025">
          <cell r="C59025" t="str">
            <v>91430</v>
          </cell>
          <cell r="D59025" t="str">
            <v>La Victoria (CD)</v>
          </cell>
        </row>
        <row r="59026">
          <cell r="C59026" t="str">
            <v>91430</v>
          </cell>
          <cell r="D59026" t="str">
            <v>La Victoria (CD)</v>
          </cell>
        </row>
        <row r="59027">
          <cell r="C59027" t="str">
            <v>91430</v>
          </cell>
          <cell r="D59027" t="str">
            <v>La Victoria (CD)</v>
          </cell>
        </row>
        <row r="59028">
          <cell r="C59028" t="str">
            <v>91430</v>
          </cell>
          <cell r="D59028" t="str">
            <v>La Victoria (CD)</v>
          </cell>
        </row>
        <row r="59029">
          <cell r="C59029" t="str">
            <v>91430</v>
          </cell>
          <cell r="D59029" t="str">
            <v>La Victoria (CD)</v>
          </cell>
        </row>
        <row r="59030">
          <cell r="C59030" t="str">
            <v>91430</v>
          </cell>
          <cell r="D59030" t="str">
            <v>La Victoria (CD)</v>
          </cell>
        </row>
        <row r="59031">
          <cell r="C59031" t="str">
            <v>91430</v>
          </cell>
          <cell r="D59031" t="str">
            <v>La Victoria (CD)</v>
          </cell>
        </row>
        <row r="59032">
          <cell r="C59032" t="str">
            <v>91430</v>
          </cell>
          <cell r="D59032" t="str">
            <v>La Victoria (CD)</v>
          </cell>
        </row>
        <row r="59033">
          <cell r="C59033" t="str">
            <v>91430</v>
          </cell>
          <cell r="D59033" t="str">
            <v>La Victoria (CD)</v>
          </cell>
        </row>
        <row r="59034">
          <cell r="C59034" t="str">
            <v>91430</v>
          </cell>
          <cell r="D59034" t="str">
            <v>La Victoria (CD)</v>
          </cell>
        </row>
        <row r="59035">
          <cell r="C59035" t="str">
            <v>91460</v>
          </cell>
          <cell r="D59035" t="str">
            <v>Miriti - Paraná (CD)</v>
          </cell>
        </row>
        <row r="59036">
          <cell r="C59036" t="str">
            <v>91460</v>
          </cell>
          <cell r="D59036" t="str">
            <v>Miriti - Paraná (CD)</v>
          </cell>
        </row>
        <row r="59037">
          <cell r="C59037" t="str">
            <v>91460</v>
          </cell>
          <cell r="D59037" t="str">
            <v>Miriti - Paraná (CD)</v>
          </cell>
        </row>
        <row r="59038">
          <cell r="C59038" t="str">
            <v>91460</v>
          </cell>
          <cell r="D59038" t="str">
            <v>Miriti - Paraná (CD)</v>
          </cell>
        </row>
        <row r="59039">
          <cell r="C59039" t="str">
            <v>91460</v>
          </cell>
          <cell r="D59039" t="str">
            <v>Miriti - Paraná (CD)</v>
          </cell>
        </row>
        <row r="59040">
          <cell r="C59040" t="str">
            <v>91460</v>
          </cell>
          <cell r="D59040" t="str">
            <v>Miriti - Paraná (CD)</v>
          </cell>
        </row>
        <row r="59041">
          <cell r="C59041" t="str">
            <v>91460</v>
          </cell>
          <cell r="D59041" t="str">
            <v>Miriti - Paraná (CD)</v>
          </cell>
        </row>
        <row r="59042">
          <cell r="C59042" t="str">
            <v>91460</v>
          </cell>
          <cell r="D59042" t="str">
            <v>Miriti - Paraná (CD)</v>
          </cell>
        </row>
        <row r="59043">
          <cell r="C59043" t="str">
            <v>91460</v>
          </cell>
          <cell r="D59043" t="str">
            <v>Miriti - Paraná (CD)</v>
          </cell>
        </row>
        <row r="59044">
          <cell r="C59044" t="str">
            <v>91460</v>
          </cell>
          <cell r="D59044" t="str">
            <v>Miriti - Paraná (CD)</v>
          </cell>
        </row>
        <row r="59045">
          <cell r="C59045" t="str">
            <v>91460</v>
          </cell>
          <cell r="D59045" t="str">
            <v>Miriti - Paraná (CD)</v>
          </cell>
        </row>
        <row r="59046">
          <cell r="C59046" t="str">
            <v>91460</v>
          </cell>
          <cell r="D59046" t="str">
            <v>Miriti - Paraná (CD)</v>
          </cell>
        </row>
        <row r="59047">
          <cell r="C59047" t="str">
            <v>91460</v>
          </cell>
          <cell r="D59047" t="str">
            <v>Miriti - Paraná (CD)</v>
          </cell>
        </row>
        <row r="59048">
          <cell r="C59048" t="str">
            <v>91460</v>
          </cell>
          <cell r="D59048" t="str">
            <v>Miriti - Paraná (CD)</v>
          </cell>
        </row>
        <row r="59049">
          <cell r="C59049" t="str">
            <v>91460</v>
          </cell>
          <cell r="D59049" t="str">
            <v>Miriti - Paraná (CD)</v>
          </cell>
        </row>
        <row r="59050">
          <cell r="C59050" t="str">
            <v>91460</v>
          </cell>
          <cell r="D59050" t="str">
            <v>Miriti - Paraná (CD)</v>
          </cell>
        </row>
        <row r="59051">
          <cell r="C59051" t="str">
            <v>91460</v>
          </cell>
          <cell r="D59051" t="str">
            <v>Miriti - Paraná (CD)</v>
          </cell>
        </row>
        <row r="59052">
          <cell r="C59052" t="str">
            <v>91460</v>
          </cell>
          <cell r="D59052" t="str">
            <v>Miriti - Paraná (CD)</v>
          </cell>
        </row>
        <row r="59053">
          <cell r="C59053" t="str">
            <v>91460</v>
          </cell>
          <cell r="D59053" t="str">
            <v>Miriti - Paraná (CD)</v>
          </cell>
        </row>
        <row r="59054">
          <cell r="C59054" t="str">
            <v>91460</v>
          </cell>
          <cell r="D59054" t="str">
            <v>Miriti - Paraná (CD)</v>
          </cell>
        </row>
        <row r="59055">
          <cell r="C59055" t="str">
            <v>91460</v>
          </cell>
          <cell r="D59055" t="str">
            <v>Miriti - Paraná (CD)</v>
          </cell>
        </row>
        <row r="59056">
          <cell r="C59056" t="str">
            <v>91460</v>
          </cell>
          <cell r="D59056" t="str">
            <v>Miriti - Paraná (CD)</v>
          </cell>
        </row>
        <row r="59057">
          <cell r="C59057" t="str">
            <v>91460</v>
          </cell>
          <cell r="D59057" t="str">
            <v>Miriti - Paraná (CD)</v>
          </cell>
        </row>
        <row r="59058">
          <cell r="C59058" t="str">
            <v>91460</v>
          </cell>
          <cell r="D59058" t="str">
            <v>Miriti - Paraná (CD)</v>
          </cell>
        </row>
        <row r="59059">
          <cell r="C59059" t="str">
            <v>91460</v>
          </cell>
          <cell r="D59059" t="str">
            <v>Miriti - Paraná (CD)</v>
          </cell>
        </row>
        <row r="59060">
          <cell r="C59060" t="str">
            <v>91460</v>
          </cell>
          <cell r="D59060" t="str">
            <v>Miriti - Paraná (CD)</v>
          </cell>
        </row>
        <row r="59061">
          <cell r="C59061" t="str">
            <v>91460</v>
          </cell>
          <cell r="D59061" t="str">
            <v>Miriti - Paraná (CD)</v>
          </cell>
        </row>
        <row r="59062">
          <cell r="C59062" t="str">
            <v>91460</v>
          </cell>
          <cell r="D59062" t="str">
            <v>Miriti - Paraná (CD)</v>
          </cell>
        </row>
        <row r="59063">
          <cell r="C59063" t="str">
            <v>91460</v>
          </cell>
          <cell r="D59063" t="str">
            <v>Miriti - Paraná (CD)</v>
          </cell>
        </row>
        <row r="59064">
          <cell r="C59064" t="str">
            <v>91460</v>
          </cell>
          <cell r="D59064" t="str">
            <v>Miriti - Paraná (CD)</v>
          </cell>
        </row>
        <row r="59065">
          <cell r="C59065" t="str">
            <v>91460</v>
          </cell>
          <cell r="D59065" t="str">
            <v>Miriti - Paraná (CD)</v>
          </cell>
        </row>
        <row r="59066">
          <cell r="C59066" t="str">
            <v>91460</v>
          </cell>
          <cell r="D59066" t="str">
            <v>Miriti - Paraná (CD)</v>
          </cell>
        </row>
        <row r="59067">
          <cell r="C59067" t="str">
            <v>91460</v>
          </cell>
          <cell r="D59067" t="str">
            <v>Miriti - Paraná (CD)</v>
          </cell>
        </row>
        <row r="59068">
          <cell r="C59068" t="str">
            <v>91460</v>
          </cell>
          <cell r="D59068" t="str">
            <v>Miriti - Paraná (CD)</v>
          </cell>
        </row>
        <row r="59069">
          <cell r="C59069" t="str">
            <v>91460</v>
          </cell>
          <cell r="D59069" t="str">
            <v>Miriti - Paraná (CD)</v>
          </cell>
        </row>
        <row r="59070">
          <cell r="C59070" t="str">
            <v>91460</v>
          </cell>
          <cell r="D59070" t="str">
            <v>Miriti - Paraná (CD)</v>
          </cell>
        </row>
        <row r="59071">
          <cell r="C59071" t="str">
            <v>91460</v>
          </cell>
          <cell r="D59071" t="str">
            <v>Miriti - Paraná (CD)</v>
          </cell>
        </row>
        <row r="59072">
          <cell r="C59072" t="str">
            <v>91460</v>
          </cell>
          <cell r="D59072" t="str">
            <v>Miriti - Paraná (CD)</v>
          </cell>
        </row>
        <row r="59073">
          <cell r="C59073" t="str">
            <v>91460</v>
          </cell>
          <cell r="D59073" t="str">
            <v>Miriti - Paraná (CD)</v>
          </cell>
        </row>
        <row r="59074">
          <cell r="C59074" t="str">
            <v>91460</v>
          </cell>
          <cell r="D59074" t="str">
            <v>Miriti - Paraná (CD)</v>
          </cell>
        </row>
        <row r="59075">
          <cell r="C59075" t="str">
            <v>91460</v>
          </cell>
          <cell r="D59075" t="str">
            <v>Miriti - Paraná (CD)</v>
          </cell>
        </row>
        <row r="59076">
          <cell r="C59076" t="str">
            <v>91460</v>
          </cell>
          <cell r="D59076" t="str">
            <v>Miriti - Paraná (CD)</v>
          </cell>
        </row>
        <row r="59077">
          <cell r="C59077" t="str">
            <v>91460</v>
          </cell>
          <cell r="D59077" t="str">
            <v>Miriti - Paraná (CD)</v>
          </cell>
        </row>
        <row r="59078">
          <cell r="C59078" t="str">
            <v>91460</v>
          </cell>
          <cell r="D59078" t="str">
            <v>Miriti - Paraná (CD)</v>
          </cell>
        </row>
        <row r="59079">
          <cell r="C59079" t="str">
            <v>91460</v>
          </cell>
          <cell r="D59079" t="str">
            <v>Miriti - Paraná (CD)</v>
          </cell>
        </row>
        <row r="59080">
          <cell r="C59080" t="str">
            <v>91460</v>
          </cell>
          <cell r="D59080" t="str">
            <v>Miriti - Paraná (CD)</v>
          </cell>
        </row>
        <row r="59081">
          <cell r="C59081" t="str">
            <v>91460</v>
          </cell>
          <cell r="D59081" t="str">
            <v>Miriti - Paraná (CD)</v>
          </cell>
        </row>
        <row r="59082">
          <cell r="C59082" t="str">
            <v>91460</v>
          </cell>
          <cell r="D59082" t="str">
            <v>Miriti - Paraná (CD)</v>
          </cell>
        </row>
        <row r="59083">
          <cell r="C59083" t="str">
            <v>91460</v>
          </cell>
          <cell r="D59083" t="str">
            <v>Miriti - Paraná (CD)</v>
          </cell>
        </row>
        <row r="59084">
          <cell r="C59084" t="str">
            <v>91460</v>
          </cell>
          <cell r="D59084" t="str">
            <v>Miriti - Paraná (CD)</v>
          </cell>
        </row>
        <row r="59085">
          <cell r="C59085" t="str">
            <v>91460</v>
          </cell>
          <cell r="D59085" t="str">
            <v>Miriti - Paraná (CD)</v>
          </cell>
        </row>
        <row r="59086">
          <cell r="C59086" t="str">
            <v>91460</v>
          </cell>
          <cell r="D59086" t="str">
            <v>Miriti - Paraná (CD)</v>
          </cell>
        </row>
        <row r="59087">
          <cell r="C59087" t="str">
            <v>91460</v>
          </cell>
          <cell r="D59087" t="str">
            <v>Miriti - Paraná (CD)</v>
          </cell>
        </row>
        <row r="59088">
          <cell r="C59088" t="str">
            <v>91460</v>
          </cell>
          <cell r="D59088" t="str">
            <v>Miriti - Paraná (CD)</v>
          </cell>
        </row>
        <row r="59089">
          <cell r="C59089" t="str">
            <v>91530</v>
          </cell>
          <cell r="D59089" t="str">
            <v>Puerto Alegría (CD)</v>
          </cell>
        </row>
        <row r="59090">
          <cell r="C59090" t="str">
            <v>91530</v>
          </cell>
          <cell r="D59090" t="str">
            <v>Puerto Alegría (CD)</v>
          </cell>
        </row>
        <row r="59091">
          <cell r="C59091" t="str">
            <v>91530</v>
          </cell>
          <cell r="D59091" t="str">
            <v>Puerto Alegría (CD)</v>
          </cell>
        </row>
        <row r="59092">
          <cell r="C59092" t="str">
            <v>91530</v>
          </cell>
          <cell r="D59092" t="str">
            <v>Puerto Alegría (CD)</v>
          </cell>
        </row>
        <row r="59093">
          <cell r="C59093" t="str">
            <v>91530</v>
          </cell>
          <cell r="D59093" t="str">
            <v>Puerto Alegría (CD)</v>
          </cell>
        </row>
        <row r="59094">
          <cell r="C59094" t="str">
            <v>91530</v>
          </cell>
          <cell r="D59094" t="str">
            <v>Puerto Alegría (CD)</v>
          </cell>
        </row>
        <row r="59095">
          <cell r="C59095" t="str">
            <v>91530</v>
          </cell>
          <cell r="D59095" t="str">
            <v>Puerto Alegría (CD)</v>
          </cell>
        </row>
        <row r="59096">
          <cell r="C59096" t="str">
            <v>91530</v>
          </cell>
          <cell r="D59096" t="str">
            <v>Puerto Alegría (CD)</v>
          </cell>
        </row>
        <row r="59097">
          <cell r="C59097" t="str">
            <v>91530</v>
          </cell>
          <cell r="D59097" t="str">
            <v>Puerto Alegría (CD)</v>
          </cell>
        </row>
        <row r="59098">
          <cell r="C59098" t="str">
            <v>91530</v>
          </cell>
          <cell r="D59098" t="str">
            <v>Puerto Alegría (CD)</v>
          </cell>
        </row>
        <row r="59099">
          <cell r="C59099" t="str">
            <v>91530</v>
          </cell>
          <cell r="D59099" t="str">
            <v>Puerto Alegría (CD)</v>
          </cell>
        </row>
        <row r="59100">
          <cell r="C59100" t="str">
            <v>91530</v>
          </cell>
          <cell r="D59100" t="str">
            <v>Puerto Alegría (CD)</v>
          </cell>
        </row>
        <row r="59101">
          <cell r="C59101" t="str">
            <v>91530</v>
          </cell>
          <cell r="D59101" t="str">
            <v>Puerto Alegría (CD)</v>
          </cell>
        </row>
        <row r="59102">
          <cell r="C59102" t="str">
            <v>91530</v>
          </cell>
          <cell r="D59102" t="str">
            <v>Puerto Alegría (CD)</v>
          </cell>
        </row>
        <row r="59103">
          <cell r="C59103" t="str">
            <v>91530</v>
          </cell>
          <cell r="D59103" t="str">
            <v>Puerto Alegría (CD)</v>
          </cell>
        </row>
        <row r="59104">
          <cell r="C59104" t="str">
            <v>91530</v>
          </cell>
          <cell r="D59104" t="str">
            <v>Puerto Alegría (CD)</v>
          </cell>
        </row>
        <row r="59105">
          <cell r="C59105" t="str">
            <v>91530</v>
          </cell>
          <cell r="D59105" t="str">
            <v>Puerto Alegría (CD)</v>
          </cell>
        </row>
        <row r="59106">
          <cell r="C59106" t="str">
            <v>91530</v>
          </cell>
          <cell r="D59106" t="str">
            <v>Puerto Alegría (CD)</v>
          </cell>
        </row>
        <row r="59107">
          <cell r="C59107" t="str">
            <v>91530</v>
          </cell>
          <cell r="D59107" t="str">
            <v>Puerto Alegría (CD)</v>
          </cell>
        </row>
        <row r="59108">
          <cell r="C59108" t="str">
            <v>91530</v>
          </cell>
          <cell r="D59108" t="str">
            <v>Puerto Alegría (CD)</v>
          </cell>
        </row>
        <row r="59109">
          <cell r="C59109" t="str">
            <v>91530</v>
          </cell>
          <cell r="D59109" t="str">
            <v>Puerto Alegría (CD)</v>
          </cell>
        </row>
        <row r="59110">
          <cell r="C59110" t="str">
            <v>91530</v>
          </cell>
          <cell r="D59110" t="str">
            <v>Puerto Alegría (CD)</v>
          </cell>
        </row>
        <row r="59111">
          <cell r="C59111" t="str">
            <v>91530</v>
          </cell>
          <cell r="D59111" t="str">
            <v>Puerto Alegría (CD)</v>
          </cell>
        </row>
        <row r="59112">
          <cell r="C59112" t="str">
            <v>91530</v>
          </cell>
          <cell r="D59112" t="str">
            <v>Puerto Alegría (CD)</v>
          </cell>
        </row>
        <row r="59113">
          <cell r="C59113" t="str">
            <v>91530</v>
          </cell>
          <cell r="D59113" t="str">
            <v>Puerto Alegría (CD)</v>
          </cell>
        </row>
        <row r="59114">
          <cell r="C59114" t="str">
            <v>91530</v>
          </cell>
          <cell r="D59114" t="str">
            <v>Puerto Alegría (CD)</v>
          </cell>
        </row>
        <row r="59115">
          <cell r="C59115" t="str">
            <v>91530</v>
          </cell>
          <cell r="D59115" t="str">
            <v>Puerto Alegría (CD)</v>
          </cell>
        </row>
        <row r="59116">
          <cell r="C59116" t="str">
            <v>91530</v>
          </cell>
          <cell r="D59116" t="str">
            <v>Puerto Alegría (CD)</v>
          </cell>
        </row>
        <row r="59117">
          <cell r="C59117" t="str">
            <v>91530</v>
          </cell>
          <cell r="D59117" t="str">
            <v>Puerto Alegría (CD)</v>
          </cell>
        </row>
        <row r="59118">
          <cell r="C59118" t="str">
            <v>91530</v>
          </cell>
          <cell r="D59118" t="str">
            <v>Puerto Alegría (CD)</v>
          </cell>
        </row>
        <row r="59119">
          <cell r="C59119" t="str">
            <v>91530</v>
          </cell>
          <cell r="D59119" t="str">
            <v>Puerto Alegría (CD)</v>
          </cell>
        </row>
        <row r="59120">
          <cell r="C59120" t="str">
            <v>91530</v>
          </cell>
          <cell r="D59120" t="str">
            <v>Puerto Alegría (CD)</v>
          </cell>
        </row>
        <row r="59121">
          <cell r="C59121" t="str">
            <v>91530</v>
          </cell>
          <cell r="D59121" t="str">
            <v>Puerto Alegría (CD)</v>
          </cell>
        </row>
        <row r="59122">
          <cell r="C59122" t="str">
            <v>91530</v>
          </cell>
          <cell r="D59122" t="str">
            <v>Puerto Alegría (CD)</v>
          </cell>
        </row>
        <row r="59123">
          <cell r="C59123" t="str">
            <v>91530</v>
          </cell>
          <cell r="D59123" t="str">
            <v>Puerto Alegría (CD)</v>
          </cell>
        </row>
        <row r="59124">
          <cell r="C59124" t="str">
            <v>91530</v>
          </cell>
          <cell r="D59124" t="str">
            <v>Puerto Alegría (CD)</v>
          </cell>
        </row>
        <row r="59125">
          <cell r="C59125" t="str">
            <v>91530</v>
          </cell>
          <cell r="D59125" t="str">
            <v>Puerto Alegría (CD)</v>
          </cell>
        </row>
        <row r="59126">
          <cell r="C59126" t="str">
            <v>91530</v>
          </cell>
          <cell r="D59126" t="str">
            <v>Puerto Alegría (CD)</v>
          </cell>
        </row>
        <row r="59127">
          <cell r="C59127" t="str">
            <v>91530</v>
          </cell>
          <cell r="D59127" t="str">
            <v>Puerto Alegría (CD)</v>
          </cell>
        </row>
        <row r="59128">
          <cell r="C59128" t="str">
            <v>91530</v>
          </cell>
          <cell r="D59128" t="str">
            <v>Puerto Alegría (CD)</v>
          </cell>
        </row>
        <row r="59129">
          <cell r="C59129" t="str">
            <v>91530</v>
          </cell>
          <cell r="D59129" t="str">
            <v>Puerto Alegría (CD)</v>
          </cell>
        </row>
        <row r="59130">
          <cell r="C59130" t="str">
            <v>91530</v>
          </cell>
          <cell r="D59130" t="str">
            <v>Puerto Alegría (CD)</v>
          </cell>
        </row>
        <row r="59131">
          <cell r="C59131" t="str">
            <v>91530</v>
          </cell>
          <cell r="D59131" t="str">
            <v>Puerto Alegría (CD)</v>
          </cell>
        </row>
        <row r="59132">
          <cell r="C59132" t="str">
            <v>91530</v>
          </cell>
          <cell r="D59132" t="str">
            <v>Puerto Alegría (CD)</v>
          </cell>
        </row>
        <row r="59133">
          <cell r="C59133" t="str">
            <v>91530</v>
          </cell>
          <cell r="D59133" t="str">
            <v>Puerto Alegría (CD)</v>
          </cell>
        </row>
        <row r="59134">
          <cell r="C59134" t="str">
            <v>91530</v>
          </cell>
          <cell r="D59134" t="str">
            <v>Puerto Alegría (CD)</v>
          </cell>
        </row>
        <row r="59135">
          <cell r="C59135" t="str">
            <v>91530</v>
          </cell>
          <cell r="D59135" t="str">
            <v>Puerto Alegría (CD)</v>
          </cell>
        </row>
        <row r="59136">
          <cell r="C59136" t="str">
            <v>91530</v>
          </cell>
          <cell r="D59136" t="str">
            <v>Puerto Alegría (CD)</v>
          </cell>
        </row>
        <row r="59137">
          <cell r="C59137" t="str">
            <v>91530</v>
          </cell>
          <cell r="D59137" t="str">
            <v>Puerto Alegría (CD)</v>
          </cell>
        </row>
        <row r="59138">
          <cell r="C59138" t="str">
            <v>91530</v>
          </cell>
          <cell r="D59138" t="str">
            <v>Puerto Alegría (CD)</v>
          </cell>
        </row>
        <row r="59139">
          <cell r="C59139" t="str">
            <v>91530</v>
          </cell>
          <cell r="D59139" t="str">
            <v>Puerto Alegría (CD)</v>
          </cell>
        </row>
        <row r="59140">
          <cell r="C59140" t="str">
            <v>91530</v>
          </cell>
          <cell r="D59140" t="str">
            <v>Puerto Alegría (CD)</v>
          </cell>
        </row>
        <row r="59141">
          <cell r="C59141" t="str">
            <v>91530</v>
          </cell>
          <cell r="D59141" t="str">
            <v>Puerto Alegría (CD)</v>
          </cell>
        </row>
        <row r="59142">
          <cell r="C59142" t="str">
            <v>91530</v>
          </cell>
          <cell r="D59142" t="str">
            <v>Puerto Alegría (CD)</v>
          </cell>
        </row>
        <row r="59143">
          <cell r="C59143" t="str">
            <v>91536</v>
          </cell>
          <cell r="D59143" t="str">
            <v>Puerto Arica (CD)</v>
          </cell>
        </row>
        <row r="59144">
          <cell r="C59144" t="str">
            <v>91536</v>
          </cell>
          <cell r="D59144" t="str">
            <v>Puerto Arica (CD)</v>
          </cell>
        </row>
        <row r="59145">
          <cell r="C59145" t="str">
            <v>91536</v>
          </cell>
          <cell r="D59145" t="str">
            <v>Puerto Arica (CD)</v>
          </cell>
        </row>
        <row r="59146">
          <cell r="C59146" t="str">
            <v>91536</v>
          </cell>
          <cell r="D59146" t="str">
            <v>Puerto Arica (CD)</v>
          </cell>
        </row>
        <row r="59147">
          <cell r="C59147" t="str">
            <v>91536</v>
          </cell>
          <cell r="D59147" t="str">
            <v>Puerto Arica (CD)</v>
          </cell>
        </row>
        <row r="59148">
          <cell r="C59148" t="str">
            <v>91536</v>
          </cell>
          <cell r="D59148" t="str">
            <v>Puerto Arica (CD)</v>
          </cell>
        </row>
        <row r="59149">
          <cell r="C59149" t="str">
            <v>91536</v>
          </cell>
          <cell r="D59149" t="str">
            <v>Puerto Arica (CD)</v>
          </cell>
        </row>
        <row r="59150">
          <cell r="C59150" t="str">
            <v>91536</v>
          </cell>
          <cell r="D59150" t="str">
            <v>Puerto Arica (CD)</v>
          </cell>
        </row>
        <row r="59151">
          <cell r="C59151" t="str">
            <v>91536</v>
          </cell>
          <cell r="D59151" t="str">
            <v>Puerto Arica (CD)</v>
          </cell>
        </row>
        <row r="59152">
          <cell r="C59152" t="str">
            <v>91536</v>
          </cell>
          <cell r="D59152" t="str">
            <v>Puerto Arica (CD)</v>
          </cell>
        </row>
        <row r="59153">
          <cell r="C59153" t="str">
            <v>91536</v>
          </cell>
          <cell r="D59153" t="str">
            <v>Puerto Arica (CD)</v>
          </cell>
        </row>
        <row r="59154">
          <cell r="C59154" t="str">
            <v>91536</v>
          </cell>
          <cell r="D59154" t="str">
            <v>Puerto Arica (CD)</v>
          </cell>
        </row>
        <row r="59155">
          <cell r="C59155" t="str">
            <v>91536</v>
          </cell>
          <cell r="D59155" t="str">
            <v>Puerto Arica (CD)</v>
          </cell>
        </row>
        <row r="59156">
          <cell r="C59156" t="str">
            <v>91536</v>
          </cell>
          <cell r="D59156" t="str">
            <v>Puerto Arica (CD)</v>
          </cell>
        </row>
        <row r="59157">
          <cell r="C59157" t="str">
            <v>91536</v>
          </cell>
          <cell r="D59157" t="str">
            <v>Puerto Arica (CD)</v>
          </cell>
        </row>
        <row r="59158">
          <cell r="C59158" t="str">
            <v>91536</v>
          </cell>
          <cell r="D59158" t="str">
            <v>Puerto Arica (CD)</v>
          </cell>
        </row>
        <row r="59159">
          <cell r="C59159" t="str">
            <v>91536</v>
          </cell>
          <cell r="D59159" t="str">
            <v>Puerto Arica (CD)</v>
          </cell>
        </row>
        <row r="59160">
          <cell r="C59160" t="str">
            <v>91536</v>
          </cell>
          <cell r="D59160" t="str">
            <v>Puerto Arica (CD)</v>
          </cell>
        </row>
        <row r="59161">
          <cell r="C59161" t="str">
            <v>91536</v>
          </cell>
          <cell r="D59161" t="str">
            <v>Puerto Arica (CD)</v>
          </cell>
        </row>
        <row r="59162">
          <cell r="C59162" t="str">
            <v>91536</v>
          </cell>
          <cell r="D59162" t="str">
            <v>Puerto Arica (CD)</v>
          </cell>
        </row>
        <row r="59163">
          <cell r="C59163" t="str">
            <v>91536</v>
          </cell>
          <cell r="D59163" t="str">
            <v>Puerto Arica (CD)</v>
          </cell>
        </row>
        <row r="59164">
          <cell r="C59164" t="str">
            <v>91536</v>
          </cell>
          <cell r="D59164" t="str">
            <v>Puerto Arica (CD)</v>
          </cell>
        </row>
        <row r="59165">
          <cell r="C59165" t="str">
            <v>91536</v>
          </cell>
          <cell r="D59165" t="str">
            <v>Puerto Arica (CD)</v>
          </cell>
        </row>
        <row r="59166">
          <cell r="C59166" t="str">
            <v>91536</v>
          </cell>
          <cell r="D59166" t="str">
            <v>Puerto Arica (CD)</v>
          </cell>
        </row>
        <row r="59167">
          <cell r="C59167" t="str">
            <v>91536</v>
          </cell>
          <cell r="D59167" t="str">
            <v>Puerto Arica (CD)</v>
          </cell>
        </row>
        <row r="59168">
          <cell r="C59168" t="str">
            <v>91536</v>
          </cell>
          <cell r="D59168" t="str">
            <v>Puerto Arica (CD)</v>
          </cell>
        </row>
        <row r="59169">
          <cell r="C59169" t="str">
            <v>91536</v>
          </cell>
          <cell r="D59169" t="str">
            <v>Puerto Arica (CD)</v>
          </cell>
        </row>
        <row r="59170">
          <cell r="C59170" t="str">
            <v>91536</v>
          </cell>
          <cell r="D59170" t="str">
            <v>Puerto Arica (CD)</v>
          </cell>
        </row>
        <row r="59171">
          <cell r="C59171" t="str">
            <v>91536</v>
          </cell>
          <cell r="D59171" t="str">
            <v>Puerto Arica (CD)</v>
          </cell>
        </row>
        <row r="59172">
          <cell r="C59172" t="str">
            <v>91536</v>
          </cell>
          <cell r="D59172" t="str">
            <v>Puerto Arica (CD)</v>
          </cell>
        </row>
        <row r="59173">
          <cell r="C59173" t="str">
            <v>91536</v>
          </cell>
          <cell r="D59173" t="str">
            <v>Puerto Arica (CD)</v>
          </cell>
        </row>
        <row r="59174">
          <cell r="C59174" t="str">
            <v>91536</v>
          </cell>
          <cell r="D59174" t="str">
            <v>Puerto Arica (CD)</v>
          </cell>
        </row>
        <row r="59175">
          <cell r="C59175" t="str">
            <v>91536</v>
          </cell>
          <cell r="D59175" t="str">
            <v>Puerto Arica (CD)</v>
          </cell>
        </row>
        <row r="59176">
          <cell r="C59176" t="str">
            <v>91536</v>
          </cell>
          <cell r="D59176" t="str">
            <v>Puerto Arica (CD)</v>
          </cell>
        </row>
        <row r="59177">
          <cell r="C59177" t="str">
            <v>91536</v>
          </cell>
          <cell r="D59177" t="str">
            <v>Puerto Arica (CD)</v>
          </cell>
        </row>
        <row r="59178">
          <cell r="C59178" t="str">
            <v>91536</v>
          </cell>
          <cell r="D59178" t="str">
            <v>Puerto Arica (CD)</v>
          </cell>
        </row>
        <row r="59179">
          <cell r="C59179" t="str">
            <v>91536</v>
          </cell>
          <cell r="D59179" t="str">
            <v>Puerto Arica (CD)</v>
          </cell>
        </row>
        <row r="59180">
          <cell r="C59180" t="str">
            <v>91536</v>
          </cell>
          <cell r="D59180" t="str">
            <v>Puerto Arica (CD)</v>
          </cell>
        </row>
        <row r="59181">
          <cell r="C59181" t="str">
            <v>91536</v>
          </cell>
          <cell r="D59181" t="str">
            <v>Puerto Arica (CD)</v>
          </cell>
        </row>
        <row r="59182">
          <cell r="C59182" t="str">
            <v>91536</v>
          </cell>
          <cell r="D59182" t="str">
            <v>Puerto Arica (CD)</v>
          </cell>
        </row>
        <row r="59183">
          <cell r="C59183" t="str">
            <v>91536</v>
          </cell>
          <cell r="D59183" t="str">
            <v>Puerto Arica (CD)</v>
          </cell>
        </row>
        <row r="59184">
          <cell r="C59184" t="str">
            <v>91536</v>
          </cell>
          <cell r="D59184" t="str">
            <v>Puerto Arica (CD)</v>
          </cell>
        </row>
        <row r="59185">
          <cell r="C59185" t="str">
            <v>91536</v>
          </cell>
          <cell r="D59185" t="str">
            <v>Puerto Arica (CD)</v>
          </cell>
        </row>
        <row r="59186">
          <cell r="C59186" t="str">
            <v>91536</v>
          </cell>
          <cell r="D59186" t="str">
            <v>Puerto Arica (CD)</v>
          </cell>
        </row>
        <row r="59187">
          <cell r="C59187" t="str">
            <v>91536</v>
          </cell>
          <cell r="D59187" t="str">
            <v>Puerto Arica (CD)</v>
          </cell>
        </row>
        <row r="59188">
          <cell r="C59188" t="str">
            <v>91536</v>
          </cell>
          <cell r="D59188" t="str">
            <v>Puerto Arica (CD)</v>
          </cell>
        </row>
        <row r="59189">
          <cell r="C59189" t="str">
            <v>91536</v>
          </cell>
          <cell r="D59189" t="str">
            <v>Puerto Arica (CD)</v>
          </cell>
        </row>
        <row r="59190">
          <cell r="C59190" t="str">
            <v>91536</v>
          </cell>
          <cell r="D59190" t="str">
            <v>Puerto Arica (CD)</v>
          </cell>
        </row>
        <row r="59191">
          <cell r="C59191" t="str">
            <v>91536</v>
          </cell>
          <cell r="D59191" t="str">
            <v>Puerto Arica (CD)</v>
          </cell>
        </row>
        <row r="59192">
          <cell r="C59192" t="str">
            <v>91536</v>
          </cell>
          <cell r="D59192" t="str">
            <v>Puerto Arica (CD)</v>
          </cell>
        </row>
        <row r="59193">
          <cell r="C59193" t="str">
            <v>91536</v>
          </cell>
          <cell r="D59193" t="str">
            <v>Puerto Arica (CD)</v>
          </cell>
        </row>
        <row r="59194">
          <cell r="C59194" t="str">
            <v>91536</v>
          </cell>
          <cell r="D59194" t="str">
            <v>Puerto Arica (CD)</v>
          </cell>
        </row>
        <row r="59195">
          <cell r="C59195" t="str">
            <v>91536</v>
          </cell>
          <cell r="D59195" t="str">
            <v>Puerto Arica (CD)</v>
          </cell>
        </row>
        <row r="59196">
          <cell r="C59196" t="str">
            <v>91536</v>
          </cell>
          <cell r="D59196" t="str">
            <v>Puerto Arica (CD)</v>
          </cell>
        </row>
        <row r="59197">
          <cell r="C59197" t="str">
            <v>91540</v>
          </cell>
          <cell r="D59197" t="str">
            <v>Puerto Nariño</v>
          </cell>
        </row>
        <row r="59198">
          <cell r="C59198" t="str">
            <v>91540</v>
          </cell>
          <cell r="D59198" t="str">
            <v>Puerto Nariño</v>
          </cell>
        </row>
        <row r="59199">
          <cell r="C59199" t="str">
            <v>91540</v>
          </cell>
          <cell r="D59199" t="str">
            <v>Puerto Nariño</v>
          </cell>
        </row>
        <row r="59200">
          <cell r="C59200" t="str">
            <v>91540</v>
          </cell>
          <cell r="D59200" t="str">
            <v>Puerto Nariño</v>
          </cell>
        </row>
        <row r="59201">
          <cell r="C59201" t="str">
            <v>91540</v>
          </cell>
          <cell r="D59201" t="str">
            <v>Puerto Nariño</v>
          </cell>
        </row>
        <row r="59202">
          <cell r="C59202" t="str">
            <v>91540</v>
          </cell>
          <cell r="D59202" t="str">
            <v>Puerto Nariño</v>
          </cell>
        </row>
        <row r="59203">
          <cell r="C59203" t="str">
            <v>91540</v>
          </cell>
          <cell r="D59203" t="str">
            <v>Puerto Nariño</v>
          </cell>
        </row>
        <row r="59204">
          <cell r="C59204" t="str">
            <v>91540</v>
          </cell>
          <cell r="D59204" t="str">
            <v>Puerto Nariño</v>
          </cell>
        </row>
        <row r="59205">
          <cell r="C59205" t="str">
            <v>91540</v>
          </cell>
          <cell r="D59205" t="str">
            <v>Puerto Nariño</v>
          </cell>
        </row>
        <row r="59206">
          <cell r="C59206" t="str">
            <v>91540</v>
          </cell>
          <cell r="D59206" t="str">
            <v>Puerto Nariño</v>
          </cell>
        </row>
        <row r="59207">
          <cell r="C59207" t="str">
            <v>91540</v>
          </cell>
          <cell r="D59207" t="str">
            <v>Puerto Nariño</v>
          </cell>
        </row>
        <row r="59208">
          <cell r="C59208" t="str">
            <v>91540</v>
          </cell>
          <cell r="D59208" t="str">
            <v>Puerto Nariño</v>
          </cell>
        </row>
        <row r="59209">
          <cell r="C59209" t="str">
            <v>91540</v>
          </cell>
          <cell r="D59209" t="str">
            <v>Puerto Nariño</v>
          </cell>
        </row>
        <row r="59210">
          <cell r="C59210" t="str">
            <v>91540</v>
          </cell>
          <cell r="D59210" t="str">
            <v>Puerto Nariño</v>
          </cell>
        </row>
        <row r="59211">
          <cell r="C59211" t="str">
            <v>91540</v>
          </cell>
          <cell r="D59211" t="str">
            <v>Puerto Nariño</v>
          </cell>
        </row>
        <row r="59212">
          <cell r="C59212" t="str">
            <v>91540</v>
          </cell>
          <cell r="D59212" t="str">
            <v>Puerto Nariño</v>
          </cell>
        </row>
        <row r="59213">
          <cell r="C59213" t="str">
            <v>91540</v>
          </cell>
          <cell r="D59213" t="str">
            <v>Puerto Nariño</v>
          </cell>
        </row>
        <row r="59214">
          <cell r="C59214" t="str">
            <v>91540</v>
          </cell>
          <cell r="D59214" t="str">
            <v>Puerto Nariño</v>
          </cell>
        </row>
        <row r="59215">
          <cell r="C59215" t="str">
            <v>91540</v>
          </cell>
          <cell r="D59215" t="str">
            <v>Puerto Nariño</v>
          </cell>
        </row>
        <row r="59216">
          <cell r="C59216" t="str">
            <v>91540</v>
          </cell>
          <cell r="D59216" t="str">
            <v>Puerto Nariño</v>
          </cell>
        </row>
        <row r="59217">
          <cell r="C59217" t="str">
            <v>91540</v>
          </cell>
          <cell r="D59217" t="str">
            <v>Puerto Nariño</v>
          </cell>
        </row>
        <row r="59218">
          <cell r="C59218" t="str">
            <v>91540</v>
          </cell>
          <cell r="D59218" t="str">
            <v>Puerto Nariño</v>
          </cell>
        </row>
        <row r="59219">
          <cell r="C59219" t="str">
            <v>91540</v>
          </cell>
          <cell r="D59219" t="str">
            <v>Puerto Nariño</v>
          </cell>
        </row>
        <row r="59220">
          <cell r="C59220" t="str">
            <v>91540</v>
          </cell>
          <cell r="D59220" t="str">
            <v>Puerto Nariño</v>
          </cell>
        </row>
        <row r="59221">
          <cell r="C59221" t="str">
            <v>91540</v>
          </cell>
          <cell r="D59221" t="str">
            <v>Puerto Nariño</v>
          </cell>
        </row>
        <row r="59222">
          <cell r="C59222" t="str">
            <v>91540</v>
          </cell>
          <cell r="D59222" t="str">
            <v>Puerto Nariño</v>
          </cell>
        </row>
        <row r="59223">
          <cell r="C59223" t="str">
            <v>91540</v>
          </cell>
          <cell r="D59223" t="str">
            <v>Puerto Nariño</v>
          </cell>
        </row>
        <row r="59224">
          <cell r="C59224" t="str">
            <v>91540</v>
          </cell>
          <cell r="D59224" t="str">
            <v>Puerto Nariño</v>
          </cell>
        </row>
        <row r="59225">
          <cell r="C59225" t="str">
            <v>91540</v>
          </cell>
          <cell r="D59225" t="str">
            <v>Puerto Nariño</v>
          </cell>
        </row>
        <row r="59226">
          <cell r="C59226" t="str">
            <v>91540</v>
          </cell>
          <cell r="D59226" t="str">
            <v>Puerto Nariño</v>
          </cell>
        </row>
        <row r="59227">
          <cell r="C59227" t="str">
            <v>91540</v>
          </cell>
          <cell r="D59227" t="str">
            <v>Puerto Nariño</v>
          </cell>
        </row>
        <row r="59228">
          <cell r="C59228" t="str">
            <v>91540</v>
          </cell>
          <cell r="D59228" t="str">
            <v>Puerto Nariño</v>
          </cell>
        </row>
        <row r="59229">
          <cell r="C59229" t="str">
            <v>91540</v>
          </cell>
          <cell r="D59229" t="str">
            <v>Puerto Nariño</v>
          </cell>
        </row>
        <row r="59230">
          <cell r="C59230" t="str">
            <v>91540</v>
          </cell>
          <cell r="D59230" t="str">
            <v>Puerto Nariño</v>
          </cell>
        </row>
        <row r="59231">
          <cell r="C59231" t="str">
            <v>91540</v>
          </cell>
          <cell r="D59231" t="str">
            <v>Puerto Nariño</v>
          </cell>
        </row>
        <row r="59232">
          <cell r="C59232" t="str">
            <v>91540</v>
          </cell>
          <cell r="D59232" t="str">
            <v>Puerto Nariño</v>
          </cell>
        </row>
        <row r="59233">
          <cell r="C59233" t="str">
            <v>91540</v>
          </cell>
          <cell r="D59233" t="str">
            <v>Puerto Nariño</v>
          </cell>
        </row>
        <row r="59234">
          <cell r="C59234" t="str">
            <v>91540</v>
          </cell>
          <cell r="D59234" t="str">
            <v>Puerto Nariño</v>
          </cell>
        </row>
        <row r="59235">
          <cell r="C59235" t="str">
            <v>91540</v>
          </cell>
          <cell r="D59235" t="str">
            <v>Puerto Nariño</v>
          </cell>
        </row>
        <row r="59236">
          <cell r="C59236" t="str">
            <v>91540</v>
          </cell>
          <cell r="D59236" t="str">
            <v>Puerto Nariño</v>
          </cell>
        </row>
        <row r="59237">
          <cell r="C59237" t="str">
            <v>91540</v>
          </cell>
          <cell r="D59237" t="str">
            <v>Puerto Nariño</v>
          </cell>
        </row>
        <row r="59238">
          <cell r="C59238" t="str">
            <v>91540</v>
          </cell>
          <cell r="D59238" t="str">
            <v>Puerto Nariño</v>
          </cell>
        </row>
        <row r="59239">
          <cell r="C59239" t="str">
            <v>91540</v>
          </cell>
          <cell r="D59239" t="str">
            <v>Puerto Nariño</v>
          </cell>
        </row>
        <row r="59240">
          <cell r="C59240" t="str">
            <v>91540</v>
          </cell>
          <cell r="D59240" t="str">
            <v>Puerto Nariño</v>
          </cell>
        </row>
        <row r="59241">
          <cell r="C59241" t="str">
            <v>91540</v>
          </cell>
          <cell r="D59241" t="str">
            <v>Puerto Nariño</v>
          </cell>
        </row>
        <row r="59242">
          <cell r="C59242" t="str">
            <v>91540</v>
          </cell>
          <cell r="D59242" t="str">
            <v>Puerto Nariño</v>
          </cell>
        </row>
        <row r="59243">
          <cell r="C59243" t="str">
            <v>91540</v>
          </cell>
          <cell r="D59243" t="str">
            <v>Puerto Nariño</v>
          </cell>
        </row>
        <row r="59244">
          <cell r="C59244" t="str">
            <v>91540</v>
          </cell>
          <cell r="D59244" t="str">
            <v>Puerto Nariño</v>
          </cell>
        </row>
        <row r="59245">
          <cell r="C59245" t="str">
            <v>91540</v>
          </cell>
          <cell r="D59245" t="str">
            <v>Puerto Nariño</v>
          </cell>
        </row>
        <row r="59246">
          <cell r="C59246" t="str">
            <v>91540</v>
          </cell>
          <cell r="D59246" t="str">
            <v>Puerto Nariño</v>
          </cell>
        </row>
        <row r="59247">
          <cell r="C59247" t="str">
            <v>91540</v>
          </cell>
          <cell r="D59247" t="str">
            <v>Puerto Nariño</v>
          </cell>
        </row>
        <row r="59248">
          <cell r="C59248" t="str">
            <v>91540</v>
          </cell>
          <cell r="D59248" t="str">
            <v>Puerto Nariño</v>
          </cell>
        </row>
        <row r="59249">
          <cell r="C59249" t="str">
            <v>91540</v>
          </cell>
          <cell r="D59249" t="str">
            <v>Puerto Nariño</v>
          </cell>
        </row>
        <row r="59250">
          <cell r="C59250" t="str">
            <v>91540</v>
          </cell>
          <cell r="D59250" t="str">
            <v>Puerto Nariño</v>
          </cell>
        </row>
        <row r="59251">
          <cell r="C59251" t="str">
            <v>91669</v>
          </cell>
          <cell r="D59251" t="str">
            <v>Puerto Santander (CD)</v>
          </cell>
        </row>
        <row r="59252">
          <cell r="C59252" t="str">
            <v>91669</v>
          </cell>
          <cell r="D59252" t="str">
            <v>Puerto Santander (CD)</v>
          </cell>
        </row>
        <row r="59253">
          <cell r="C59253" t="str">
            <v>91669</v>
          </cell>
          <cell r="D59253" t="str">
            <v>Puerto Santander (CD)</v>
          </cell>
        </row>
        <row r="59254">
          <cell r="C59254" t="str">
            <v>91669</v>
          </cell>
          <cell r="D59254" t="str">
            <v>Puerto Santander (CD)</v>
          </cell>
        </row>
        <row r="59255">
          <cell r="C59255" t="str">
            <v>91669</v>
          </cell>
          <cell r="D59255" t="str">
            <v>Puerto Santander (CD)</v>
          </cell>
        </row>
        <row r="59256">
          <cell r="C59256" t="str">
            <v>91669</v>
          </cell>
          <cell r="D59256" t="str">
            <v>Puerto Santander (CD)</v>
          </cell>
        </row>
        <row r="59257">
          <cell r="C59257" t="str">
            <v>91669</v>
          </cell>
          <cell r="D59257" t="str">
            <v>Puerto Santander (CD)</v>
          </cell>
        </row>
        <row r="59258">
          <cell r="C59258" t="str">
            <v>91669</v>
          </cell>
          <cell r="D59258" t="str">
            <v>Puerto Santander (CD)</v>
          </cell>
        </row>
        <row r="59259">
          <cell r="C59259" t="str">
            <v>91669</v>
          </cell>
          <cell r="D59259" t="str">
            <v>Puerto Santander (CD)</v>
          </cell>
        </row>
        <row r="59260">
          <cell r="C59260" t="str">
            <v>91669</v>
          </cell>
          <cell r="D59260" t="str">
            <v>Puerto Santander (CD)</v>
          </cell>
        </row>
        <row r="59261">
          <cell r="C59261" t="str">
            <v>91669</v>
          </cell>
          <cell r="D59261" t="str">
            <v>Puerto Santander (CD)</v>
          </cell>
        </row>
        <row r="59262">
          <cell r="C59262" t="str">
            <v>91669</v>
          </cell>
          <cell r="D59262" t="str">
            <v>Puerto Santander (CD)</v>
          </cell>
        </row>
        <row r="59263">
          <cell r="C59263" t="str">
            <v>91669</v>
          </cell>
          <cell r="D59263" t="str">
            <v>Puerto Santander (CD)</v>
          </cell>
        </row>
        <row r="59264">
          <cell r="C59264" t="str">
            <v>91669</v>
          </cell>
          <cell r="D59264" t="str">
            <v>Puerto Santander (CD)</v>
          </cell>
        </row>
        <row r="59265">
          <cell r="C59265" t="str">
            <v>91669</v>
          </cell>
          <cell r="D59265" t="str">
            <v>Puerto Santander (CD)</v>
          </cell>
        </row>
        <row r="59266">
          <cell r="C59266" t="str">
            <v>91669</v>
          </cell>
          <cell r="D59266" t="str">
            <v>Puerto Santander (CD)</v>
          </cell>
        </row>
        <row r="59267">
          <cell r="C59267" t="str">
            <v>91669</v>
          </cell>
          <cell r="D59267" t="str">
            <v>Puerto Santander (CD)</v>
          </cell>
        </row>
        <row r="59268">
          <cell r="C59268" t="str">
            <v>91669</v>
          </cell>
          <cell r="D59268" t="str">
            <v>Puerto Santander (CD)</v>
          </cell>
        </row>
        <row r="59269">
          <cell r="C59269" t="str">
            <v>91669</v>
          </cell>
          <cell r="D59269" t="str">
            <v>Puerto Santander (CD)</v>
          </cell>
        </row>
        <row r="59270">
          <cell r="C59270" t="str">
            <v>91669</v>
          </cell>
          <cell r="D59270" t="str">
            <v>Puerto Santander (CD)</v>
          </cell>
        </row>
        <row r="59271">
          <cell r="C59271" t="str">
            <v>91669</v>
          </cell>
          <cell r="D59271" t="str">
            <v>Puerto Santander (CD)</v>
          </cell>
        </row>
        <row r="59272">
          <cell r="C59272" t="str">
            <v>91669</v>
          </cell>
          <cell r="D59272" t="str">
            <v>Puerto Santander (CD)</v>
          </cell>
        </row>
        <row r="59273">
          <cell r="C59273" t="str">
            <v>91669</v>
          </cell>
          <cell r="D59273" t="str">
            <v>Puerto Santander (CD)</v>
          </cell>
        </row>
        <row r="59274">
          <cell r="C59274" t="str">
            <v>91669</v>
          </cell>
          <cell r="D59274" t="str">
            <v>Puerto Santander (CD)</v>
          </cell>
        </row>
        <row r="59275">
          <cell r="C59275" t="str">
            <v>91669</v>
          </cell>
          <cell r="D59275" t="str">
            <v>Puerto Santander (CD)</v>
          </cell>
        </row>
        <row r="59276">
          <cell r="C59276" t="str">
            <v>91669</v>
          </cell>
          <cell r="D59276" t="str">
            <v>Puerto Santander (CD)</v>
          </cell>
        </row>
        <row r="59277">
          <cell r="C59277" t="str">
            <v>91669</v>
          </cell>
          <cell r="D59277" t="str">
            <v>Puerto Santander (CD)</v>
          </cell>
        </row>
        <row r="59278">
          <cell r="C59278" t="str">
            <v>91669</v>
          </cell>
          <cell r="D59278" t="str">
            <v>Puerto Santander (CD)</v>
          </cell>
        </row>
        <row r="59279">
          <cell r="C59279" t="str">
            <v>91669</v>
          </cell>
          <cell r="D59279" t="str">
            <v>Puerto Santander (CD)</v>
          </cell>
        </row>
        <row r="59280">
          <cell r="C59280" t="str">
            <v>91669</v>
          </cell>
          <cell r="D59280" t="str">
            <v>Puerto Santander (CD)</v>
          </cell>
        </row>
        <row r="59281">
          <cell r="C59281" t="str">
            <v>91669</v>
          </cell>
          <cell r="D59281" t="str">
            <v>Puerto Santander (CD)</v>
          </cell>
        </row>
        <row r="59282">
          <cell r="C59282" t="str">
            <v>91669</v>
          </cell>
          <cell r="D59282" t="str">
            <v>Puerto Santander (CD)</v>
          </cell>
        </row>
        <row r="59283">
          <cell r="C59283" t="str">
            <v>91669</v>
          </cell>
          <cell r="D59283" t="str">
            <v>Puerto Santander (CD)</v>
          </cell>
        </row>
        <row r="59284">
          <cell r="C59284" t="str">
            <v>91669</v>
          </cell>
          <cell r="D59284" t="str">
            <v>Puerto Santander (CD)</v>
          </cell>
        </row>
        <row r="59285">
          <cell r="C59285" t="str">
            <v>91669</v>
          </cell>
          <cell r="D59285" t="str">
            <v>Puerto Santander (CD)</v>
          </cell>
        </row>
        <row r="59286">
          <cell r="C59286" t="str">
            <v>91669</v>
          </cell>
          <cell r="D59286" t="str">
            <v>Puerto Santander (CD)</v>
          </cell>
        </row>
        <row r="59287">
          <cell r="C59287" t="str">
            <v>91669</v>
          </cell>
          <cell r="D59287" t="str">
            <v>Puerto Santander (CD)</v>
          </cell>
        </row>
        <row r="59288">
          <cell r="C59288" t="str">
            <v>91669</v>
          </cell>
          <cell r="D59288" t="str">
            <v>Puerto Santander (CD)</v>
          </cell>
        </row>
        <row r="59289">
          <cell r="C59289" t="str">
            <v>91669</v>
          </cell>
          <cell r="D59289" t="str">
            <v>Puerto Santander (CD)</v>
          </cell>
        </row>
        <row r="59290">
          <cell r="C59290" t="str">
            <v>91669</v>
          </cell>
          <cell r="D59290" t="str">
            <v>Puerto Santander (CD)</v>
          </cell>
        </row>
        <row r="59291">
          <cell r="C59291" t="str">
            <v>91669</v>
          </cell>
          <cell r="D59291" t="str">
            <v>Puerto Santander (CD)</v>
          </cell>
        </row>
        <row r="59292">
          <cell r="C59292" t="str">
            <v>91669</v>
          </cell>
          <cell r="D59292" t="str">
            <v>Puerto Santander (CD)</v>
          </cell>
        </row>
        <row r="59293">
          <cell r="C59293" t="str">
            <v>91669</v>
          </cell>
          <cell r="D59293" t="str">
            <v>Puerto Santander (CD)</v>
          </cell>
        </row>
        <row r="59294">
          <cell r="C59294" t="str">
            <v>91669</v>
          </cell>
          <cell r="D59294" t="str">
            <v>Puerto Santander (CD)</v>
          </cell>
        </row>
        <row r="59295">
          <cell r="C59295" t="str">
            <v>91669</v>
          </cell>
          <cell r="D59295" t="str">
            <v>Puerto Santander (CD)</v>
          </cell>
        </row>
        <row r="59296">
          <cell r="C59296" t="str">
            <v>91669</v>
          </cell>
          <cell r="D59296" t="str">
            <v>Puerto Santander (CD)</v>
          </cell>
        </row>
        <row r="59297">
          <cell r="C59297" t="str">
            <v>91669</v>
          </cell>
          <cell r="D59297" t="str">
            <v>Puerto Santander (CD)</v>
          </cell>
        </row>
        <row r="59298">
          <cell r="C59298" t="str">
            <v>91669</v>
          </cell>
          <cell r="D59298" t="str">
            <v>Puerto Santander (CD)</v>
          </cell>
        </row>
        <row r="59299">
          <cell r="C59299" t="str">
            <v>91669</v>
          </cell>
          <cell r="D59299" t="str">
            <v>Puerto Santander (CD)</v>
          </cell>
        </row>
        <row r="59300">
          <cell r="C59300" t="str">
            <v>91669</v>
          </cell>
          <cell r="D59300" t="str">
            <v>Puerto Santander (CD)</v>
          </cell>
        </row>
        <row r="59301">
          <cell r="C59301" t="str">
            <v>91669</v>
          </cell>
          <cell r="D59301" t="str">
            <v>Puerto Santander (CD)</v>
          </cell>
        </row>
        <row r="59302">
          <cell r="C59302" t="str">
            <v>91669</v>
          </cell>
          <cell r="D59302" t="str">
            <v>Puerto Santander (CD)</v>
          </cell>
        </row>
        <row r="59303">
          <cell r="C59303" t="str">
            <v>91669</v>
          </cell>
          <cell r="D59303" t="str">
            <v>Puerto Santander (CD)</v>
          </cell>
        </row>
        <row r="59304">
          <cell r="C59304" t="str">
            <v>91669</v>
          </cell>
          <cell r="D59304" t="str">
            <v>Puerto Santander (CD)</v>
          </cell>
        </row>
        <row r="59305">
          <cell r="C59305" t="str">
            <v>91798</v>
          </cell>
          <cell r="D59305" t="str">
            <v>Tarapacá (CD)</v>
          </cell>
        </row>
        <row r="59306">
          <cell r="C59306" t="str">
            <v>91798</v>
          </cell>
          <cell r="D59306" t="str">
            <v>Tarapacá (CD)</v>
          </cell>
        </row>
        <row r="59307">
          <cell r="C59307" t="str">
            <v>91798</v>
          </cell>
          <cell r="D59307" t="str">
            <v>Tarapacá (CD)</v>
          </cell>
        </row>
        <row r="59308">
          <cell r="C59308" t="str">
            <v>91798</v>
          </cell>
          <cell r="D59308" t="str">
            <v>Tarapacá (CD)</v>
          </cell>
        </row>
        <row r="59309">
          <cell r="C59309" t="str">
            <v>91798</v>
          </cell>
          <cell r="D59309" t="str">
            <v>Tarapacá (CD)</v>
          </cell>
        </row>
        <row r="59310">
          <cell r="C59310" t="str">
            <v>91798</v>
          </cell>
          <cell r="D59310" t="str">
            <v>Tarapacá (CD)</v>
          </cell>
        </row>
        <row r="59311">
          <cell r="C59311" t="str">
            <v>91798</v>
          </cell>
          <cell r="D59311" t="str">
            <v>Tarapacá (CD)</v>
          </cell>
        </row>
        <row r="59312">
          <cell r="C59312" t="str">
            <v>91798</v>
          </cell>
          <cell r="D59312" t="str">
            <v>Tarapacá (CD)</v>
          </cell>
        </row>
        <row r="59313">
          <cell r="C59313" t="str">
            <v>91798</v>
          </cell>
          <cell r="D59313" t="str">
            <v>Tarapacá (CD)</v>
          </cell>
        </row>
        <row r="59314">
          <cell r="C59314" t="str">
            <v>91798</v>
          </cell>
          <cell r="D59314" t="str">
            <v>Tarapacá (CD)</v>
          </cell>
        </row>
        <row r="59315">
          <cell r="C59315" t="str">
            <v>91798</v>
          </cell>
          <cell r="D59315" t="str">
            <v>Tarapacá (CD)</v>
          </cell>
        </row>
        <row r="59316">
          <cell r="C59316" t="str">
            <v>91798</v>
          </cell>
          <cell r="D59316" t="str">
            <v>Tarapacá (CD)</v>
          </cell>
        </row>
        <row r="59317">
          <cell r="C59317" t="str">
            <v>91798</v>
          </cell>
          <cell r="D59317" t="str">
            <v>Tarapacá (CD)</v>
          </cell>
        </row>
        <row r="59318">
          <cell r="C59318" t="str">
            <v>91798</v>
          </cell>
          <cell r="D59318" t="str">
            <v>Tarapacá (CD)</v>
          </cell>
        </row>
        <row r="59319">
          <cell r="C59319" t="str">
            <v>91798</v>
          </cell>
          <cell r="D59319" t="str">
            <v>Tarapacá (CD)</v>
          </cell>
        </row>
        <row r="59320">
          <cell r="C59320" t="str">
            <v>91798</v>
          </cell>
          <cell r="D59320" t="str">
            <v>Tarapacá (CD)</v>
          </cell>
        </row>
        <row r="59321">
          <cell r="C59321" t="str">
            <v>91798</v>
          </cell>
          <cell r="D59321" t="str">
            <v>Tarapacá (CD)</v>
          </cell>
        </row>
        <row r="59322">
          <cell r="C59322" t="str">
            <v>91798</v>
          </cell>
          <cell r="D59322" t="str">
            <v>Tarapacá (CD)</v>
          </cell>
        </row>
        <row r="59323">
          <cell r="C59323" t="str">
            <v>91798</v>
          </cell>
          <cell r="D59323" t="str">
            <v>Tarapacá (CD)</v>
          </cell>
        </row>
        <row r="59324">
          <cell r="C59324" t="str">
            <v>91798</v>
          </cell>
          <cell r="D59324" t="str">
            <v>Tarapacá (CD)</v>
          </cell>
        </row>
        <row r="59325">
          <cell r="C59325" t="str">
            <v>91798</v>
          </cell>
          <cell r="D59325" t="str">
            <v>Tarapacá (CD)</v>
          </cell>
        </row>
        <row r="59326">
          <cell r="C59326" t="str">
            <v>91798</v>
          </cell>
          <cell r="D59326" t="str">
            <v>Tarapacá (CD)</v>
          </cell>
        </row>
        <row r="59327">
          <cell r="C59327" t="str">
            <v>91798</v>
          </cell>
          <cell r="D59327" t="str">
            <v>Tarapacá (CD)</v>
          </cell>
        </row>
        <row r="59328">
          <cell r="C59328" t="str">
            <v>91798</v>
          </cell>
          <cell r="D59328" t="str">
            <v>Tarapacá (CD)</v>
          </cell>
        </row>
        <row r="59329">
          <cell r="C59329" t="str">
            <v>91798</v>
          </cell>
          <cell r="D59329" t="str">
            <v>Tarapacá (CD)</v>
          </cell>
        </row>
        <row r="59330">
          <cell r="C59330" t="str">
            <v>91798</v>
          </cell>
          <cell r="D59330" t="str">
            <v>Tarapacá (CD)</v>
          </cell>
        </row>
        <row r="59331">
          <cell r="C59331" t="str">
            <v>91798</v>
          </cell>
          <cell r="D59331" t="str">
            <v>Tarapacá (CD)</v>
          </cell>
        </row>
        <row r="59332">
          <cell r="C59332" t="str">
            <v>91798</v>
          </cell>
          <cell r="D59332" t="str">
            <v>Tarapacá (CD)</v>
          </cell>
        </row>
        <row r="59333">
          <cell r="C59333" t="str">
            <v>91798</v>
          </cell>
          <cell r="D59333" t="str">
            <v>Tarapacá (CD)</v>
          </cell>
        </row>
        <row r="59334">
          <cell r="C59334" t="str">
            <v>91798</v>
          </cell>
          <cell r="D59334" t="str">
            <v>Tarapacá (CD)</v>
          </cell>
        </row>
        <row r="59335">
          <cell r="C59335" t="str">
            <v>91798</v>
          </cell>
          <cell r="D59335" t="str">
            <v>Tarapacá (CD)</v>
          </cell>
        </row>
        <row r="59336">
          <cell r="C59336" t="str">
            <v>91798</v>
          </cell>
          <cell r="D59336" t="str">
            <v>Tarapacá (CD)</v>
          </cell>
        </row>
        <row r="59337">
          <cell r="C59337" t="str">
            <v>91798</v>
          </cell>
          <cell r="D59337" t="str">
            <v>Tarapacá (CD)</v>
          </cell>
        </row>
        <row r="59338">
          <cell r="C59338" t="str">
            <v>91798</v>
          </cell>
          <cell r="D59338" t="str">
            <v>Tarapacá (CD)</v>
          </cell>
        </row>
        <row r="59339">
          <cell r="C59339" t="str">
            <v>91798</v>
          </cell>
          <cell r="D59339" t="str">
            <v>Tarapacá (CD)</v>
          </cell>
        </row>
        <row r="59340">
          <cell r="C59340" t="str">
            <v>91798</v>
          </cell>
          <cell r="D59340" t="str">
            <v>Tarapacá (CD)</v>
          </cell>
        </row>
        <row r="59341">
          <cell r="C59341" t="str">
            <v>91798</v>
          </cell>
          <cell r="D59341" t="str">
            <v>Tarapacá (CD)</v>
          </cell>
        </row>
        <row r="59342">
          <cell r="C59342" t="str">
            <v>91798</v>
          </cell>
          <cell r="D59342" t="str">
            <v>Tarapacá (CD)</v>
          </cell>
        </row>
        <row r="59343">
          <cell r="C59343" t="str">
            <v>91798</v>
          </cell>
          <cell r="D59343" t="str">
            <v>Tarapacá (CD)</v>
          </cell>
        </row>
        <row r="59344">
          <cell r="C59344" t="str">
            <v>91798</v>
          </cell>
          <cell r="D59344" t="str">
            <v>Tarapacá (CD)</v>
          </cell>
        </row>
        <row r="59345">
          <cell r="C59345" t="str">
            <v>91798</v>
          </cell>
          <cell r="D59345" t="str">
            <v>Tarapacá (CD)</v>
          </cell>
        </row>
        <row r="59346">
          <cell r="C59346" t="str">
            <v>91798</v>
          </cell>
          <cell r="D59346" t="str">
            <v>Tarapacá (CD)</v>
          </cell>
        </row>
        <row r="59347">
          <cell r="C59347" t="str">
            <v>91798</v>
          </cell>
          <cell r="D59347" t="str">
            <v>Tarapacá (CD)</v>
          </cell>
        </row>
        <row r="59348">
          <cell r="C59348" t="str">
            <v>91798</v>
          </cell>
          <cell r="D59348" t="str">
            <v>Tarapacá (CD)</v>
          </cell>
        </row>
        <row r="59349">
          <cell r="C59349" t="str">
            <v>91798</v>
          </cell>
          <cell r="D59349" t="str">
            <v>Tarapacá (CD)</v>
          </cell>
        </row>
        <row r="59350">
          <cell r="C59350" t="str">
            <v>91798</v>
          </cell>
          <cell r="D59350" t="str">
            <v>Tarapacá (CD)</v>
          </cell>
        </row>
        <row r="59351">
          <cell r="C59351" t="str">
            <v>91798</v>
          </cell>
          <cell r="D59351" t="str">
            <v>Tarapacá (CD)</v>
          </cell>
        </row>
        <row r="59352">
          <cell r="C59352" t="str">
            <v>91798</v>
          </cell>
          <cell r="D59352" t="str">
            <v>Tarapacá (CD)</v>
          </cell>
        </row>
        <row r="59353">
          <cell r="C59353" t="str">
            <v>91798</v>
          </cell>
          <cell r="D59353" t="str">
            <v>Tarapacá (CD)</v>
          </cell>
        </row>
        <row r="59354">
          <cell r="C59354" t="str">
            <v>91798</v>
          </cell>
          <cell r="D59354" t="str">
            <v>Tarapacá (CD)</v>
          </cell>
        </row>
        <row r="59355">
          <cell r="C59355" t="str">
            <v>91798</v>
          </cell>
          <cell r="D59355" t="str">
            <v>Tarapacá (CD)</v>
          </cell>
        </row>
        <row r="59356">
          <cell r="C59356" t="str">
            <v>91798</v>
          </cell>
          <cell r="D59356" t="str">
            <v>Tarapacá (CD)</v>
          </cell>
        </row>
        <row r="59357">
          <cell r="C59357" t="str">
            <v>91798</v>
          </cell>
          <cell r="D59357" t="str">
            <v>Tarapacá (CD)</v>
          </cell>
        </row>
        <row r="59358">
          <cell r="C59358" t="str">
            <v>91798</v>
          </cell>
          <cell r="D59358" t="str">
            <v>Tarapacá (CD)</v>
          </cell>
        </row>
        <row r="59359">
          <cell r="C59359" t="str">
            <v>94001</v>
          </cell>
          <cell r="D59359" t="str">
            <v>Inírida</v>
          </cell>
        </row>
        <row r="59360">
          <cell r="C59360" t="str">
            <v>94001</v>
          </cell>
          <cell r="D59360" t="str">
            <v>Inírida</v>
          </cell>
        </row>
        <row r="59361">
          <cell r="C59361" t="str">
            <v>94001</v>
          </cell>
          <cell r="D59361" t="str">
            <v>Inírida</v>
          </cell>
        </row>
        <row r="59362">
          <cell r="C59362" t="str">
            <v>94001</v>
          </cell>
          <cell r="D59362" t="str">
            <v>Inírida</v>
          </cell>
        </row>
        <row r="59363">
          <cell r="C59363" t="str">
            <v>94001</v>
          </cell>
          <cell r="D59363" t="str">
            <v>Inírida</v>
          </cell>
        </row>
        <row r="59364">
          <cell r="C59364" t="str">
            <v>94001</v>
          </cell>
          <cell r="D59364" t="str">
            <v>Inírida</v>
          </cell>
        </row>
        <row r="59365">
          <cell r="C59365" t="str">
            <v>94001</v>
          </cell>
          <cell r="D59365" t="str">
            <v>Inírida</v>
          </cell>
        </row>
        <row r="59366">
          <cell r="C59366" t="str">
            <v>94001</v>
          </cell>
          <cell r="D59366" t="str">
            <v>Inírida</v>
          </cell>
        </row>
        <row r="59367">
          <cell r="C59367" t="str">
            <v>94001</v>
          </cell>
          <cell r="D59367" t="str">
            <v>Inírida</v>
          </cell>
        </row>
        <row r="59368">
          <cell r="C59368" t="str">
            <v>94001</v>
          </cell>
          <cell r="D59368" t="str">
            <v>Inírida</v>
          </cell>
        </row>
        <row r="59369">
          <cell r="C59369" t="str">
            <v>94001</v>
          </cell>
          <cell r="D59369" t="str">
            <v>Inírida</v>
          </cell>
        </row>
        <row r="59370">
          <cell r="C59370" t="str">
            <v>94001</v>
          </cell>
          <cell r="D59370" t="str">
            <v>Inírida</v>
          </cell>
        </row>
        <row r="59371">
          <cell r="C59371" t="str">
            <v>94001</v>
          </cell>
          <cell r="D59371" t="str">
            <v>Inírida</v>
          </cell>
        </row>
        <row r="59372">
          <cell r="C59372" t="str">
            <v>94001</v>
          </cell>
          <cell r="D59372" t="str">
            <v>Inírida</v>
          </cell>
        </row>
        <row r="59373">
          <cell r="C59373" t="str">
            <v>94001</v>
          </cell>
          <cell r="D59373" t="str">
            <v>Inírida</v>
          </cell>
        </row>
        <row r="59374">
          <cell r="C59374" t="str">
            <v>94001</v>
          </cell>
          <cell r="D59374" t="str">
            <v>Inírida</v>
          </cell>
        </row>
        <row r="59375">
          <cell r="C59375" t="str">
            <v>94001</v>
          </cell>
          <cell r="D59375" t="str">
            <v>Inírida</v>
          </cell>
        </row>
        <row r="59376">
          <cell r="C59376" t="str">
            <v>94001</v>
          </cell>
          <cell r="D59376" t="str">
            <v>Inírida</v>
          </cell>
        </row>
        <row r="59377">
          <cell r="C59377" t="str">
            <v>94001</v>
          </cell>
          <cell r="D59377" t="str">
            <v>Inírida</v>
          </cell>
        </row>
        <row r="59378">
          <cell r="C59378" t="str">
            <v>94001</v>
          </cell>
          <cell r="D59378" t="str">
            <v>Inírida</v>
          </cell>
        </row>
        <row r="59379">
          <cell r="C59379" t="str">
            <v>94001</v>
          </cell>
          <cell r="D59379" t="str">
            <v>Inírida</v>
          </cell>
        </row>
        <row r="59380">
          <cell r="C59380" t="str">
            <v>94001</v>
          </cell>
          <cell r="D59380" t="str">
            <v>Inírida</v>
          </cell>
        </row>
        <row r="59381">
          <cell r="C59381" t="str">
            <v>94001</v>
          </cell>
          <cell r="D59381" t="str">
            <v>Inírida</v>
          </cell>
        </row>
        <row r="59382">
          <cell r="C59382" t="str">
            <v>94001</v>
          </cell>
          <cell r="D59382" t="str">
            <v>Inírida</v>
          </cell>
        </row>
        <row r="59383">
          <cell r="C59383" t="str">
            <v>94001</v>
          </cell>
          <cell r="D59383" t="str">
            <v>Inírida</v>
          </cell>
        </row>
        <row r="59384">
          <cell r="C59384" t="str">
            <v>94001</v>
          </cell>
          <cell r="D59384" t="str">
            <v>Inírida</v>
          </cell>
        </row>
        <row r="59385">
          <cell r="C59385" t="str">
            <v>94001</v>
          </cell>
          <cell r="D59385" t="str">
            <v>Inírida</v>
          </cell>
        </row>
        <row r="59386">
          <cell r="C59386" t="str">
            <v>94001</v>
          </cell>
          <cell r="D59386" t="str">
            <v>Inírida</v>
          </cell>
        </row>
        <row r="59387">
          <cell r="C59387" t="str">
            <v>94001</v>
          </cell>
          <cell r="D59387" t="str">
            <v>Inírida</v>
          </cell>
        </row>
        <row r="59388">
          <cell r="C59388" t="str">
            <v>94001</v>
          </cell>
          <cell r="D59388" t="str">
            <v>Inírida</v>
          </cell>
        </row>
        <row r="59389">
          <cell r="C59389" t="str">
            <v>94001</v>
          </cell>
          <cell r="D59389" t="str">
            <v>Inírida</v>
          </cell>
        </row>
        <row r="59390">
          <cell r="C59390" t="str">
            <v>94001</v>
          </cell>
          <cell r="D59390" t="str">
            <v>Inírida</v>
          </cell>
        </row>
        <row r="59391">
          <cell r="C59391" t="str">
            <v>94001</v>
          </cell>
          <cell r="D59391" t="str">
            <v>Inírida</v>
          </cell>
        </row>
        <row r="59392">
          <cell r="C59392" t="str">
            <v>94001</v>
          </cell>
          <cell r="D59392" t="str">
            <v>Inírida</v>
          </cell>
        </row>
        <row r="59393">
          <cell r="C59393" t="str">
            <v>94001</v>
          </cell>
          <cell r="D59393" t="str">
            <v>Inírida</v>
          </cell>
        </row>
        <row r="59394">
          <cell r="C59394" t="str">
            <v>94001</v>
          </cell>
          <cell r="D59394" t="str">
            <v>Inírida</v>
          </cell>
        </row>
        <row r="59395">
          <cell r="C59395" t="str">
            <v>94001</v>
          </cell>
          <cell r="D59395" t="str">
            <v>Inírida</v>
          </cell>
        </row>
        <row r="59396">
          <cell r="C59396" t="str">
            <v>94001</v>
          </cell>
          <cell r="D59396" t="str">
            <v>Inírida</v>
          </cell>
        </row>
        <row r="59397">
          <cell r="C59397" t="str">
            <v>94001</v>
          </cell>
          <cell r="D59397" t="str">
            <v>Inírida</v>
          </cell>
        </row>
        <row r="59398">
          <cell r="C59398" t="str">
            <v>94001</v>
          </cell>
          <cell r="D59398" t="str">
            <v>Inírida</v>
          </cell>
        </row>
        <row r="59399">
          <cell r="C59399" t="str">
            <v>94001</v>
          </cell>
          <cell r="D59399" t="str">
            <v>Inírida</v>
          </cell>
        </row>
        <row r="59400">
          <cell r="C59400" t="str">
            <v>94001</v>
          </cell>
          <cell r="D59400" t="str">
            <v>Inírida</v>
          </cell>
        </row>
        <row r="59401">
          <cell r="C59401" t="str">
            <v>94001</v>
          </cell>
          <cell r="D59401" t="str">
            <v>Inírida</v>
          </cell>
        </row>
        <row r="59402">
          <cell r="C59402" t="str">
            <v>94001</v>
          </cell>
          <cell r="D59402" t="str">
            <v>Inírida</v>
          </cell>
        </row>
        <row r="59403">
          <cell r="C59403" t="str">
            <v>94001</v>
          </cell>
          <cell r="D59403" t="str">
            <v>Inírida</v>
          </cell>
        </row>
        <row r="59404">
          <cell r="C59404" t="str">
            <v>94001</v>
          </cell>
          <cell r="D59404" t="str">
            <v>Inírida</v>
          </cell>
        </row>
        <row r="59405">
          <cell r="C59405" t="str">
            <v>94001</v>
          </cell>
          <cell r="D59405" t="str">
            <v>Inírida</v>
          </cell>
        </row>
        <row r="59406">
          <cell r="C59406" t="str">
            <v>94001</v>
          </cell>
          <cell r="D59406" t="str">
            <v>Inírida</v>
          </cell>
        </row>
        <row r="59407">
          <cell r="C59407" t="str">
            <v>94001</v>
          </cell>
          <cell r="D59407" t="str">
            <v>Inírida</v>
          </cell>
        </row>
        <row r="59408">
          <cell r="C59408" t="str">
            <v>94001</v>
          </cell>
          <cell r="D59408" t="str">
            <v>Inírida</v>
          </cell>
        </row>
        <row r="59409">
          <cell r="C59409" t="str">
            <v>94001</v>
          </cell>
          <cell r="D59409" t="str">
            <v>Inírida</v>
          </cell>
        </row>
        <row r="59410">
          <cell r="C59410" t="str">
            <v>94001</v>
          </cell>
          <cell r="D59410" t="str">
            <v>Inírida</v>
          </cell>
        </row>
        <row r="59411">
          <cell r="C59411" t="str">
            <v>94001</v>
          </cell>
          <cell r="D59411" t="str">
            <v>Inírida</v>
          </cell>
        </row>
        <row r="59412">
          <cell r="C59412" t="str">
            <v>94001</v>
          </cell>
          <cell r="D59412" t="str">
            <v>Inírida</v>
          </cell>
        </row>
        <row r="59413">
          <cell r="C59413" t="str">
            <v>94343</v>
          </cell>
          <cell r="D59413" t="str">
            <v>Barrancominas (CD)</v>
          </cell>
        </row>
        <row r="59414">
          <cell r="C59414" t="str">
            <v>94343</v>
          </cell>
          <cell r="D59414" t="str">
            <v>Barrancominas (CD)</v>
          </cell>
        </row>
        <row r="59415">
          <cell r="C59415" t="str">
            <v>94343</v>
          </cell>
          <cell r="D59415" t="str">
            <v>Barrancominas (CD)</v>
          </cell>
        </row>
        <row r="59416">
          <cell r="C59416" t="str">
            <v>94343</v>
          </cell>
          <cell r="D59416" t="str">
            <v>Barrancominas (CD)</v>
          </cell>
        </row>
        <row r="59417">
          <cell r="C59417" t="str">
            <v>94343</v>
          </cell>
          <cell r="D59417" t="str">
            <v>Barrancominas (CD)</v>
          </cell>
        </row>
        <row r="59418">
          <cell r="C59418" t="str">
            <v>94343</v>
          </cell>
          <cell r="D59418" t="str">
            <v>Barrancominas (CD)</v>
          </cell>
        </row>
        <row r="59419">
          <cell r="C59419" t="str">
            <v>94343</v>
          </cell>
          <cell r="D59419" t="str">
            <v>Barrancominas (CD)</v>
          </cell>
        </row>
        <row r="59420">
          <cell r="C59420" t="str">
            <v>94343</v>
          </cell>
          <cell r="D59420" t="str">
            <v>Barrancominas (CD)</v>
          </cell>
        </row>
        <row r="59421">
          <cell r="C59421" t="str">
            <v>94343</v>
          </cell>
          <cell r="D59421" t="str">
            <v>Barrancominas (CD)</v>
          </cell>
        </row>
        <row r="59422">
          <cell r="C59422" t="str">
            <v>94343</v>
          </cell>
          <cell r="D59422" t="str">
            <v>Barrancominas (CD)</v>
          </cell>
        </row>
        <row r="59423">
          <cell r="C59423" t="str">
            <v>94343</v>
          </cell>
          <cell r="D59423" t="str">
            <v>Barrancominas (CD)</v>
          </cell>
        </row>
        <row r="59424">
          <cell r="C59424" t="str">
            <v>94343</v>
          </cell>
          <cell r="D59424" t="str">
            <v>Barrancominas (CD)</v>
          </cell>
        </row>
        <row r="59425">
          <cell r="C59425" t="str">
            <v>94343</v>
          </cell>
          <cell r="D59425" t="str">
            <v>Barrancominas (CD)</v>
          </cell>
        </row>
        <row r="59426">
          <cell r="C59426" t="str">
            <v>94343</v>
          </cell>
          <cell r="D59426" t="str">
            <v>Barrancominas (CD)</v>
          </cell>
        </row>
        <row r="59427">
          <cell r="C59427" t="str">
            <v>94343</v>
          </cell>
          <cell r="D59427" t="str">
            <v>Barrancominas (CD)</v>
          </cell>
        </row>
        <row r="59428">
          <cell r="C59428" t="str">
            <v>94343</v>
          </cell>
          <cell r="D59428" t="str">
            <v>Barrancominas (CD)</v>
          </cell>
        </row>
        <row r="59429">
          <cell r="C59429" t="str">
            <v>94343</v>
          </cell>
          <cell r="D59429" t="str">
            <v>Barrancominas (CD)</v>
          </cell>
        </row>
        <row r="59430">
          <cell r="C59430" t="str">
            <v>94343</v>
          </cell>
          <cell r="D59430" t="str">
            <v>Barrancominas (CD)</v>
          </cell>
        </row>
        <row r="59431">
          <cell r="C59431" t="str">
            <v>94343</v>
          </cell>
          <cell r="D59431" t="str">
            <v>Barrancominas (CD)</v>
          </cell>
        </row>
        <row r="59432">
          <cell r="C59432" t="str">
            <v>94343</v>
          </cell>
          <cell r="D59432" t="str">
            <v>Barrancominas (CD)</v>
          </cell>
        </row>
        <row r="59433">
          <cell r="C59433" t="str">
            <v>94343</v>
          </cell>
          <cell r="D59433" t="str">
            <v>Barrancominas (CD)</v>
          </cell>
        </row>
        <row r="59434">
          <cell r="C59434" t="str">
            <v>94343</v>
          </cell>
          <cell r="D59434" t="str">
            <v>Barrancominas (CD)</v>
          </cell>
        </row>
        <row r="59435">
          <cell r="C59435" t="str">
            <v>94343</v>
          </cell>
          <cell r="D59435" t="str">
            <v>Barrancominas (CD)</v>
          </cell>
        </row>
        <row r="59436">
          <cell r="C59436" t="str">
            <v>94343</v>
          </cell>
          <cell r="D59436" t="str">
            <v>Barrancominas (CD)</v>
          </cell>
        </row>
        <row r="59437">
          <cell r="C59437" t="str">
            <v>94343</v>
          </cell>
          <cell r="D59437" t="str">
            <v>Barrancominas (CD)</v>
          </cell>
        </row>
        <row r="59438">
          <cell r="C59438" t="str">
            <v>94343</v>
          </cell>
          <cell r="D59438" t="str">
            <v>Barrancominas (CD)</v>
          </cell>
        </row>
        <row r="59439">
          <cell r="C59439" t="str">
            <v>94343</v>
          </cell>
          <cell r="D59439" t="str">
            <v>Barrancominas (CD)</v>
          </cell>
        </row>
        <row r="59440">
          <cell r="C59440" t="str">
            <v>94343</v>
          </cell>
          <cell r="D59440" t="str">
            <v>Barrancominas (CD)</v>
          </cell>
        </row>
        <row r="59441">
          <cell r="C59441" t="str">
            <v>94343</v>
          </cell>
          <cell r="D59441" t="str">
            <v>Barrancominas (CD)</v>
          </cell>
        </row>
        <row r="59442">
          <cell r="C59442" t="str">
            <v>94343</v>
          </cell>
          <cell r="D59442" t="str">
            <v>Barrancominas (CD)</v>
          </cell>
        </row>
        <row r="59443">
          <cell r="C59443" t="str">
            <v>94343</v>
          </cell>
          <cell r="D59443" t="str">
            <v>Barrancominas (CD)</v>
          </cell>
        </row>
        <row r="59444">
          <cell r="C59444" t="str">
            <v>94343</v>
          </cell>
          <cell r="D59444" t="str">
            <v>Barrancominas (CD)</v>
          </cell>
        </row>
        <row r="59445">
          <cell r="C59445" t="str">
            <v>94343</v>
          </cell>
          <cell r="D59445" t="str">
            <v>Barrancominas (CD)</v>
          </cell>
        </row>
        <row r="59446">
          <cell r="C59446" t="str">
            <v>94343</v>
          </cell>
          <cell r="D59446" t="str">
            <v>Barrancominas (CD)</v>
          </cell>
        </row>
        <row r="59447">
          <cell r="C59447" t="str">
            <v>94343</v>
          </cell>
          <cell r="D59447" t="str">
            <v>Barrancominas (CD)</v>
          </cell>
        </row>
        <row r="59448">
          <cell r="C59448" t="str">
            <v>94343</v>
          </cell>
          <cell r="D59448" t="str">
            <v>Barrancominas (CD)</v>
          </cell>
        </row>
        <row r="59449">
          <cell r="C59449" t="str">
            <v>94343</v>
          </cell>
          <cell r="D59449" t="str">
            <v>Barrancominas (CD)</v>
          </cell>
        </row>
        <row r="59450">
          <cell r="C59450" t="str">
            <v>94343</v>
          </cell>
          <cell r="D59450" t="str">
            <v>Barrancominas (CD)</v>
          </cell>
        </row>
        <row r="59451">
          <cell r="C59451" t="str">
            <v>94343</v>
          </cell>
          <cell r="D59451" t="str">
            <v>Barrancominas (CD)</v>
          </cell>
        </row>
        <row r="59452">
          <cell r="C59452" t="str">
            <v>94343</v>
          </cell>
          <cell r="D59452" t="str">
            <v>Barrancominas (CD)</v>
          </cell>
        </row>
        <row r="59453">
          <cell r="C59453" t="str">
            <v>94343</v>
          </cell>
          <cell r="D59453" t="str">
            <v>Barrancominas (CD)</v>
          </cell>
        </row>
        <row r="59454">
          <cell r="C59454" t="str">
            <v>94343</v>
          </cell>
          <cell r="D59454" t="str">
            <v>Barrancominas (CD)</v>
          </cell>
        </row>
        <row r="59455">
          <cell r="C59455" t="str">
            <v>94343</v>
          </cell>
          <cell r="D59455" t="str">
            <v>Barrancominas (CD)</v>
          </cell>
        </row>
        <row r="59456">
          <cell r="C59456" t="str">
            <v>94343</v>
          </cell>
          <cell r="D59456" t="str">
            <v>Barrancominas (CD)</v>
          </cell>
        </row>
        <row r="59457">
          <cell r="C59457" t="str">
            <v>94343</v>
          </cell>
          <cell r="D59457" t="str">
            <v>Barrancominas (CD)</v>
          </cell>
        </row>
        <row r="59458">
          <cell r="C59458" t="str">
            <v>94343</v>
          </cell>
          <cell r="D59458" t="str">
            <v>Barrancominas (CD)</v>
          </cell>
        </row>
        <row r="59459">
          <cell r="C59459" t="str">
            <v>94343</v>
          </cell>
          <cell r="D59459" t="str">
            <v>Barrancominas (CD)</v>
          </cell>
        </row>
        <row r="59460">
          <cell r="C59460" t="str">
            <v>94343</v>
          </cell>
          <cell r="D59460" t="str">
            <v>Barrancominas (CD)</v>
          </cell>
        </row>
        <row r="59461">
          <cell r="C59461" t="str">
            <v>94343</v>
          </cell>
          <cell r="D59461" t="str">
            <v>Barrancominas (CD)</v>
          </cell>
        </row>
        <row r="59462">
          <cell r="C59462" t="str">
            <v>94343</v>
          </cell>
          <cell r="D59462" t="str">
            <v>Barrancominas (CD)</v>
          </cell>
        </row>
        <row r="59463">
          <cell r="C59463" t="str">
            <v>94343</v>
          </cell>
          <cell r="D59463" t="str">
            <v>Barrancominas (CD)</v>
          </cell>
        </row>
        <row r="59464">
          <cell r="C59464" t="str">
            <v>94343</v>
          </cell>
          <cell r="D59464" t="str">
            <v>Barrancominas (CD)</v>
          </cell>
        </row>
        <row r="59465">
          <cell r="C59465" t="str">
            <v>94343</v>
          </cell>
          <cell r="D59465" t="str">
            <v>Barrancominas (CD)</v>
          </cell>
        </row>
        <row r="59466">
          <cell r="C59466" t="str">
            <v>94343</v>
          </cell>
          <cell r="D59466" t="str">
            <v>Barrancominas (CD)</v>
          </cell>
        </row>
        <row r="59467">
          <cell r="C59467" t="str">
            <v>94663</v>
          </cell>
          <cell r="D59467" t="str">
            <v>Mapiripana (CD)</v>
          </cell>
        </row>
        <row r="59468">
          <cell r="C59468" t="str">
            <v>94663</v>
          </cell>
          <cell r="D59468" t="str">
            <v>Mapiripana (CD)</v>
          </cell>
        </row>
        <row r="59469">
          <cell r="C59469" t="str">
            <v>94663</v>
          </cell>
          <cell r="D59469" t="str">
            <v>Mapiripana (CD)</v>
          </cell>
        </row>
        <row r="59470">
          <cell r="C59470" t="str">
            <v>94663</v>
          </cell>
          <cell r="D59470" t="str">
            <v>Mapiripana (CD)</v>
          </cell>
        </row>
        <row r="59471">
          <cell r="C59471" t="str">
            <v>94663</v>
          </cell>
          <cell r="D59471" t="str">
            <v>Mapiripana (CD)</v>
          </cell>
        </row>
        <row r="59472">
          <cell r="C59472" t="str">
            <v>94663</v>
          </cell>
          <cell r="D59472" t="str">
            <v>Mapiripana (CD)</v>
          </cell>
        </row>
        <row r="59473">
          <cell r="C59473" t="str">
            <v>94663</v>
          </cell>
          <cell r="D59473" t="str">
            <v>Mapiripana (CD)</v>
          </cell>
        </row>
        <row r="59474">
          <cell r="C59474" t="str">
            <v>94663</v>
          </cell>
          <cell r="D59474" t="str">
            <v>Mapiripana (CD)</v>
          </cell>
        </row>
        <row r="59475">
          <cell r="C59475" t="str">
            <v>94663</v>
          </cell>
          <cell r="D59475" t="str">
            <v>Mapiripana (CD)</v>
          </cell>
        </row>
        <row r="59476">
          <cell r="C59476" t="str">
            <v>94663</v>
          </cell>
          <cell r="D59476" t="str">
            <v>Mapiripana (CD)</v>
          </cell>
        </row>
        <row r="59477">
          <cell r="C59477" t="str">
            <v>94663</v>
          </cell>
          <cell r="D59477" t="str">
            <v>Mapiripana (CD)</v>
          </cell>
        </row>
        <row r="59478">
          <cell r="C59478" t="str">
            <v>94663</v>
          </cell>
          <cell r="D59478" t="str">
            <v>Mapiripana (CD)</v>
          </cell>
        </row>
        <row r="59479">
          <cell r="C59479" t="str">
            <v>94663</v>
          </cell>
          <cell r="D59479" t="str">
            <v>Mapiripana (CD)</v>
          </cell>
        </row>
        <row r="59480">
          <cell r="C59480" t="str">
            <v>94663</v>
          </cell>
          <cell r="D59480" t="str">
            <v>Mapiripana (CD)</v>
          </cell>
        </row>
        <row r="59481">
          <cell r="C59481" t="str">
            <v>94663</v>
          </cell>
          <cell r="D59481" t="str">
            <v>Mapiripana (CD)</v>
          </cell>
        </row>
        <row r="59482">
          <cell r="C59482" t="str">
            <v>94663</v>
          </cell>
          <cell r="D59482" t="str">
            <v>Mapiripana (CD)</v>
          </cell>
        </row>
        <row r="59483">
          <cell r="C59483" t="str">
            <v>94663</v>
          </cell>
          <cell r="D59483" t="str">
            <v>Mapiripana (CD)</v>
          </cell>
        </row>
        <row r="59484">
          <cell r="C59484" t="str">
            <v>94663</v>
          </cell>
          <cell r="D59484" t="str">
            <v>Mapiripana (CD)</v>
          </cell>
        </row>
        <row r="59485">
          <cell r="C59485" t="str">
            <v>94663</v>
          </cell>
          <cell r="D59485" t="str">
            <v>Mapiripana (CD)</v>
          </cell>
        </row>
        <row r="59486">
          <cell r="C59486" t="str">
            <v>94663</v>
          </cell>
          <cell r="D59486" t="str">
            <v>Mapiripana (CD)</v>
          </cell>
        </row>
        <row r="59487">
          <cell r="C59487" t="str">
            <v>94663</v>
          </cell>
          <cell r="D59487" t="str">
            <v>Mapiripana (CD)</v>
          </cell>
        </row>
        <row r="59488">
          <cell r="C59488" t="str">
            <v>94663</v>
          </cell>
          <cell r="D59488" t="str">
            <v>Mapiripana (CD)</v>
          </cell>
        </row>
        <row r="59489">
          <cell r="C59489" t="str">
            <v>94663</v>
          </cell>
          <cell r="D59489" t="str">
            <v>Mapiripana (CD)</v>
          </cell>
        </row>
        <row r="59490">
          <cell r="C59490" t="str">
            <v>94663</v>
          </cell>
          <cell r="D59490" t="str">
            <v>Mapiripana (CD)</v>
          </cell>
        </row>
        <row r="59491">
          <cell r="C59491" t="str">
            <v>94663</v>
          </cell>
          <cell r="D59491" t="str">
            <v>Mapiripana (CD)</v>
          </cell>
        </row>
        <row r="59492">
          <cell r="C59492" t="str">
            <v>94663</v>
          </cell>
          <cell r="D59492" t="str">
            <v>Mapiripana (CD)</v>
          </cell>
        </row>
        <row r="59493">
          <cell r="C59493" t="str">
            <v>94663</v>
          </cell>
          <cell r="D59493" t="str">
            <v>Mapiripana (CD)</v>
          </cell>
        </row>
        <row r="59494">
          <cell r="C59494" t="str">
            <v>94663</v>
          </cell>
          <cell r="D59494" t="str">
            <v>Mapiripana (CD)</v>
          </cell>
        </row>
        <row r="59495">
          <cell r="C59495" t="str">
            <v>94663</v>
          </cell>
          <cell r="D59495" t="str">
            <v>Mapiripana (CD)</v>
          </cell>
        </row>
        <row r="59496">
          <cell r="C59496" t="str">
            <v>94663</v>
          </cell>
          <cell r="D59496" t="str">
            <v>Mapiripana (CD)</v>
          </cell>
        </row>
        <row r="59497">
          <cell r="C59497" t="str">
            <v>94663</v>
          </cell>
          <cell r="D59497" t="str">
            <v>Mapiripana (CD)</v>
          </cell>
        </row>
        <row r="59498">
          <cell r="C59498" t="str">
            <v>94663</v>
          </cell>
          <cell r="D59498" t="str">
            <v>Mapiripana (CD)</v>
          </cell>
        </row>
        <row r="59499">
          <cell r="C59499" t="str">
            <v>94663</v>
          </cell>
          <cell r="D59499" t="str">
            <v>Mapiripana (CD)</v>
          </cell>
        </row>
        <row r="59500">
          <cell r="C59500" t="str">
            <v>94663</v>
          </cell>
          <cell r="D59500" t="str">
            <v>Mapiripana (CD)</v>
          </cell>
        </row>
        <row r="59501">
          <cell r="C59501" t="str">
            <v>94663</v>
          </cell>
          <cell r="D59501" t="str">
            <v>Mapiripana (CD)</v>
          </cell>
        </row>
        <row r="59502">
          <cell r="C59502" t="str">
            <v>94663</v>
          </cell>
          <cell r="D59502" t="str">
            <v>Mapiripana (CD)</v>
          </cell>
        </row>
        <row r="59503">
          <cell r="C59503" t="str">
            <v>94663</v>
          </cell>
          <cell r="D59503" t="str">
            <v>Mapiripana (CD)</v>
          </cell>
        </row>
        <row r="59504">
          <cell r="C59504" t="str">
            <v>94663</v>
          </cell>
          <cell r="D59504" t="str">
            <v>Mapiripana (CD)</v>
          </cell>
        </row>
        <row r="59505">
          <cell r="C59505" t="str">
            <v>94663</v>
          </cell>
          <cell r="D59505" t="str">
            <v>Mapiripana (CD)</v>
          </cell>
        </row>
        <row r="59506">
          <cell r="C59506" t="str">
            <v>94663</v>
          </cell>
          <cell r="D59506" t="str">
            <v>Mapiripana (CD)</v>
          </cell>
        </row>
        <row r="59507">
          <cell r="C59507" t="str">
            <v>94663</v>
          </cell>
          <cell r="D59507" t="str">
            <v>Mapiripana (CD)</v>
          </cell>
        </row>
        <row r="59508">
          <cell r="C59508" t="str">
            <v>94663</v>
          </cell>
          <cell r="D59508" t="str">
            <v>Mapiripana (CD)</v>
          </cell>
        </row>
        <row r="59509">
          <cell r="C59509" t="str">
            <v>94663</v>
          </cell>
          <cell r="D59509" t="str">
            <v>Mapiripana (CD)</v>
          </cell>
        </row>
        <row r="59510">
          <cell r="C59510" t="str">
            <v>94663</v>
          </cell>
          <cell r="D59510" t="str">
            <v>Mapiripana (CD)</v>
          </cell>
        </row>
        <row r="59511">
          <cell r="C59511" t="str">
            <v>94663</v>
          </cell>
          <cell r="D59511" t="str">
            <v>Mapiripana (CD)</v>
          </cell>
        </row>
        <row r="59512">
          <cell r="C59512" t="str">
            <v>94663</v>
          </cell>
          <cell r="D59512" t="str">
            <v>Mapiripana (CD)</v>
          </cell>
        </row>
        <row r="59513">
          <cell r="C59513" t="str">
            <v>94663</v>
          </cell>
          <cell r="D59513" t="str">
            <v>Mapiripana (CD)</v>
          </cell>
        </row>
        <row r="59514">
          <cell r="C59514" t="str">
            <v>94663</v>
          </cell>
          <cell r="D59514" t="str">
            <v>Mapiripana (CD)</v>
          </cell>
        </row>
        <row r="59515">
          <cell r="C59515" t="str">
            <v>94663</v>
          </cell>
          <cell r="D59515" t="str">
            <v>Mapiripana (CD)</v>
          </cell>
        </row>
        <row r="59516">
          <cell r="C59516" t="str">
            <v>94663</v>
          </cell>
          <cell r="D59516" t="str">
            <v>Mapiripana (CD)</v>
          </cell>
        </row>
        <row r="59517">
          <cell r="C59517" t="str">
            <v>94663</v>
          </cell>
          <cell r="D59517" t="str">
            <v>Mapiripana (CD)</v>
          </cell>
        </row>
        <row r="59518">
          <cell r="C59518" t="str">
            <v>94663</v>
          </cell>
          <cell r="D59518" t="str">
            <v>Mapiripana (CD)</v>
          </cell>
        </row>
        <row r="59519">
          <cell r="C59519" t="str">
            <v>94663</v>
          </cell>
          <cell r="D59519" t="str">
            <v>Mapiripana (CD)</v>
          </cell>
        </row>
        <row r="59520">
          <cell r="C59520" t="str">
            <v>94663</v>
          </cell>
          <cell r="D59520" t="str">
            <v>Mapiripana (CD)</v>
          </cell>
        </row>
        <row r="59521">
          <cell r="C59521" t="str">
            <v>94883</v>
          </cell>
          <cell r="D59521" t="str">
            <v>San Felipe (CD)</v>
          </cell>
        </row>
        <row r="59522">
          <cell r="C59522" t="str">
            <v>94883</v>
          </cell>
          <cell r="D59522" t="str">
            <v>San Felipe (CD)</v>
          </cell>
        </row>
        <row r="59523">
          <cell r="C59523" t="str">
            <v>94883</v>
          </cell>
          <cell r="D59523" t="str">
            <v>San Felipe (CD)</v>
          </cell>
        </row>
        <row r="59524">
          <cell r="C59524" t="str">
            <v>94883</v>
          </cell>
          <cell r="D59524" t="str">
            <v>San Felipe (CD)</v>
          </cell>
        </row>
        <row r="59525">
          <cell r="C59525" t="str">
            <v>94883</v>
          </cell>
          <cell r="D59525" t="str">
            <v>San Felipe (CD)</v>
          </cell>
        </row>
        <row r="59526">
          <cell r="C59526" t="str">
            <v>94883</v>
          </cell>
          <cell r="D59526" t="str">
            <v>San Felipe (CD)</v>
          </cell>
        </row>
        <row r="59527">
          <cell r="C59527" t="str">
            <v>94883</v>
          </cell>
          <cell r="D59527" t="str">
            <v>San Felipe (CD)</v>
          </cell>
        </row>
        <row r="59528">
          <cell r="C59528" t="str">
            <v>94883</v>
          </cell>
          <cell r="D59528" t="str">
            <v>San Felipe (CD)</v>
          </cell>
        </row>
        <row r="59529">
          <cell r="C59529" t="str">
            <v>94883</v>
          </cell>
          <cell r="D59529" t="str">
            <v>San Felipe (CD)</v>
          </cell>
        </row>
        <row r="59530">
          <cell r="C59530" t="str">
            <v>94883</v>
          </cell>
          <cell r="D59530" t="str">
            <v>San Felipe (CD)</v>
          </cell>
        </row>
        <row r="59531">
          <cell r="C59531" t="str">
            <v>94883</v>
          </cell>
          <cell r="D59531" t="str">
            <v>San Felipe (CD)</v>
          </cell>
        </row>
        <row r="59532">
          <cell r="C59532" t="str">
            <v>94883</v>
          </cell>
          <cell r="D59532" t="str">
            <v>San Felipe (CD)</v>
          </cell>
        </row>
        <row r="59533">
          <cell r="C59533" t="str">
            <v>94883</v>
          </cell>
          <cell r="D59533" t="str">
            <v>San Felipe (CD)</v>
          </cell>
        </row>
        <row r="59534">
          <cell r="C59534" t="str">
            <v>94883</v>
          </cell>
          <cell r="D59534" t="str">
            <v>San Felipe (CD)</v>
          </cell>
        </row>
        <row r="59535">
          <cell r="C59535" t="str">
            <v>94883</v>
          </cell>
          <cell r="D59535" t="str">
            <v>San Felipe (CD)</v>
          </cell>
        </row>
        <row r="59536">
          <cell r="C59536" t="str">
            <v>94883</v>
          </cell>
          <cell r="D59536" t="str">
            <v>San Felipe (CD)</v>
          </cell>
        </row>
        <row r="59537">
          <cell r="C59537" t="str">
            <v>94883</v>
          </cell>
          <cell r="D59537" t="str">
            <v>San Felipe (CD)</v>
          </cell>
        </row>
        <row r="59538">
          <cell r="C59538" t="str">
            <v>94883</v>
          </cell>
          <cell r="D59538" t="str">
            <v>San Felipe (CD)</v>
          </cell>
        </row>
        <row r="59539">
          <cell r="C59539" t="str">
            <v>94883</v>
          </cell>
          <cell r="D59539" t="str">
            <v>San Felipe (CD)</v>
          </cell>
        </row>
        <row r="59540">
          <cell r="C59540" t="str">
            <v>94883</v>
          </cell>
          <cell r="D59540" t="str">
            <v>San Felipe (CD)</v>
          </cell>
        </row>
        <row r="59541">
          <cell r="C59541" t="str">
            <v>94883</v>
          </cell>
          <cell r="D59541" t="str">
            <v>San Felipe (CD)</v>
          </cell>
        </row>
        <row r="59542">
          <cell r="C59542" t="str">
            <v>94883</v>
          </cell>
          <cell r="D59542" t="str">
            <v>San Felipe (CD)</v>
          </cell>
        </row>
        <row r="59543">
          <cell r="C59543" t="str">
            <v>94883</v>
          </cell>
          <cell r="D59543" t="str">
            <v>San Felipe (CD)</v>
          </cell>
        </row>
        <row r="59544">
          <cell r="C59544" t="str">
            <v>94883</v>
          </cell>
          <cell r="D59544" t="str">
            <v>San Felipe (CD)</v>
          </cell>
        </row>
        <row r="59545">
          <cell r="C59545" t="str">
            <v>94883</v>
          </cell>
          <cell r="D59545" t="str">
            <v>San Felipe (CD)</v>
          </cell>
        </row>
        <row r="59546">
          <cell r="C59546" t="str">
            <v>94883</v>
          </cell>
          <cell r="D59546" t="str">
            <v>San Felipe (CD)</v>
          </cell>
        </row>
        <row r="59547">
          <cell r="C59547" t="str">
            <v>94883</v>
          </cell>
          <cell r="D59547" t="str">
            <v>San Felipe (CD)</v>
          </cell>
        </row>
        <row r="59548">
          <cell r="C59548" t="str">
            <v>94883</v>
          </cell>
          <cell r="D59548" t="str">
            <v>San Felipe (CD)</v>
          </cell>
        </row>
        <row r="59549">
          <cell r="C59549" t="str">
            <v>94883</v>
          </cell>
          <cell r="D59549" t="str">
            <v>San Felipe (CD)</v>
          </cell>
        </row>
        <row r="59550">
          <cell r="C59550" t="str">
            <v>94883</v>
          </cell>
          <cell r="D59550" t="str">
            <v>San Felipe (CD)</v>
          </cell>
        </row>
        <row r="59551">
          <cell r="C59551" t="str">
            <v>94883</v>
          </cell>
          <cell r="D59551" t="str">
            <v>San Felipe (CD)</v>
          </cell>
        </row>
        <row r="59552">
          <cell r="C59552" t="str">
            <v>94883</v>
          </cell>
          <cell r="D59552" t="str">
            <v>San Felipe (CD)</v>
          </cell>
        </row>
        <row r="59553">
          <cell r="C59553" t="str">
            <v>94883</v>
          </cell>
          <cell r="D59553" t="str">
            <v>San Felipe (CD)</v>
          </cell>
        </row>
        <row r="59554">
          <cell r="C59554" t="str">
            <v>94883</v>
          </cell>
          <cell r="D59554" t="str">
            <v>San Felipe (CD)</v>
          </cell>
        </row>
        <row r="59555">
          <cell r="C59555" t="str">
            <v>94883</v>
          </cell>
          <cell r="D59555" t="str">
            <v>San Felipe (CD)</v>
          </cell>
        </row>
        <row r="59556">
          <cell r="C59556" t="str">
            <v>94883</v>
          </cell>
          <cell r="D59556" t="str">
            <v>San Felipe (CD)</v>
          </cell>
        </row>
        <row r="59557">
          <cell r="C59557" t="str">
            <v>94883</v>
          </cell>
          <cell r="D59557" t="str">
            <v>San Felipe (CD)</v>
          </cell>
        </row>
        <row r="59558">
          <cell r="C59558" t="str">
            <v>94883</v>
          </cell>
          <cell r="D59558" t="str">
            <v>San Felipe (CD)</v>
          </cell>
        </row>
        <row r="59559">
          <cell r="C59559" t="str">
            <v>94883</v>
          </cell>
          <cell r="D59559" t="str">
            <v>San Felipe (CD)</v>
          </cell>
        </row>
        <row r="59560">
          <cell r="C59560" t="str">
            <v>94883</v>
          </cell>
          <cell r="D59560" t="str">
            <v>San Felipe (CD)</v>
          </cell>
        </row>
        <row r="59561">
          <cell r="C59561" t="str">
            <v>94883</v>
          </cell>
          <cell r="D59561" t="str">
            <v>San Felipe (CD)</v>
          </cell>
        </row>
        <row r="59562">
          <cell r="C59562" t="str">
            <v>94883</v>
          </cell>
          <cell r="D59562" t="str">
            <v>San Felipe (CD)</v>
          </cell>
        </row>
        <row r="59563">
          <cell r="C59563" t="str">
            <v>94883</v>
          </cell>
          <cell r="D59563" t="str">
            <v>San Felipe (CD)</v>
          </cell>
        </row>
        <row r="59564">
          <cell r="C59564" t="str">
            <v>94883</v>
          </cell>
          <cell r="D59564" t="str">
            <v>San Felipe (CD)</v>
          </cell>
        </row>
        <row r="59565">
          <cell r="C59565" t="str">
            <v>94883</v>
          </cell>
          <cell r="D59565" t="str">
            <v>San Felipe (CD)</v>
          </cell>
        </row>
        <row r="59566">
          <cell r="C59566" t="str">
            <v>94883</v>
          </cell>
          <cell r="D59566" t="str">
            <v>San Felipe (CD)</v>
          </cell>
        </row>
        <row r="59567">
          <cell r="C59567" t="str">
            <v>94883</v>
          </cell>
          <cell r="D59567" t="str">
            <v>San Felipe (CD)</v>
          </cell>
        </row>
        <row r="59568">
          <cell r="C59568" t="str">
            <v>94883</v>
          </cell>
          <cell r="D59568" t="str">
            <v>San Felipe (CD)</v>
          </cell>
        </row>
        <row r="59569">
          <cell r="C59569" t="str">
            <v>94883</v>
          </cell>
          <cell r="D59569" t="str">
            <v>San Felipe (CD)</v>
          </cell>
        </row>
        <row r="59570">
          <cell r="C59570" t="str">
            <v>94883</v>
          </cell>
          <cell r="D59570" t="str">
            <v>San Felipe (CD)</v>
          </cell>
        </row>
        <row r="59571">
          <cell r="C59571" t="str">
            <v>94883</v>
          </cell>
          <cell r="D59571" t="str">
            <v>San Felipe (CD)</v>
          </cell>
        </row>
        <row r="59572">
          <cell r="C59572" t="str">
            <v>94883</v>
          </cell>
          <cell r="D59572" t="str">
            <v>San Felipe (CD)</v>
          </cell>
        </row>
        <row r="59573">
          <cell r="C59573" t="str">
            <v>94883</v>
          </cell>
          <cell r="D59573" t="str">
            <v>San Felipe (CD)</v>
          </cell>
        </row>
        <row r="59574">
          <cell r="C59574" t="str">
            <v>94883</v>
          </cell>
          <cell r="D59574" t="str">
            <v>San Felipe (CD)</v>
          </cell>
        </row>
        <row r="59575">
          <cell r="C59575" t="str">
            <v>94884</v>
          </cell>
          <cell r="D59575" t="str">
            <v>Puerto Colombia (CD)</v>
          </cell>
        </row>
        <row r="59576">
          <cell r="C59576" t="str">
            <v>94884</v>
          </cell>
          <cell r="D59576" t="str">
            <v>Puerto Colombia (CD)</v>
          </cell>
        </row>
        <row r="59577">
          <cell r="C59577" t="str">
            <v>94884</v>
          </cell>
          <cell r="D59577" t="str">
            <v>Puerto Colombia (CD)</v>
          </cell>
        </row>
        <row r="59578">
          <cell r="C59578" t="str">
            <v>94884</v>
          </cell>
          <cell r="D59578" t="str">
            <v>Puerto Colombia (CD)</v>
          </cell>
        </row>
        <row r="59579">
          <cell r="C59579" t="str">
            <v>94884</v>
          </cell>
          <cell r="D59579" t="str">
            <v>Puerto Colombia (CD)</v>
          </cell>
        </row>
        <row r="59580">
          <cell r="C59580" t="str">
            <v>94884</v>
          </cell>
          <cell r="D59580" t="str">
            <v>Puerto Colombia (CD)</v>
          </cell>
        </row>
        <row r="59581">
          <cell r="C59581" t="str">
            <v>94884</v>
          </cell>
          <cell r="D59581" t="str">
            <v>Puerto Colombia (CD)</v>
          </cell>
        </row>
        <row r="59582">
          <cell r="C59582" t="str">
            <v>94884</v>
          </cell>
          <cell r="D59582" t="str">
            <v>Puerto Colombia (CD)</v>
          </cell>
        </row>
        <row r="59583">
          <cell r="C59583" t="str">
            <v>94884</v>
          </cell>
          <cell r="D59583" t="str">
            <v>Puerto Colombia (CD)</v>
          </cell>
        </row>
        <row r="59584">
          <cell r="C59584" t="str">
            <v>94884</v>
          </cell>
          <cell r="D59584" t="str">
            <v>Puerto Colombia (CD)</v>
          </cell>
        </row>
        <row r="59585">
          <cell r="C59585" t="str">
            <v>94884</v>
          </cell>
          <cell r="D59585" t="str">
            <v>Puerto Colombia (CD)</v>
          </cell>
        </row>
        <row r="59586">
          <cell r="C59586" t="str">
            <v>94884</v>
          </cell>
          <cell r="D59586" t="str">
            <v>Puerto Colombia (CD)</v>
          </cell>
        </row>
        <row r="59587">
          <cell r="C59587" t="str">
            <v>94884</v>
          </cell>
          <cell r="D59587" t="str">
            <v>Puerto Colombia (CD)</v>
          </cell>
        </row>
        <row r="59588">
          <cell r="C59588" t="str">
            <v>94884</v>
          </cell>
          <cell r="D59588" t="str">
            <v>Puerto Colombia (CD)</v>
          </cell>
        </row>
        <row r="59589">
          <cell r="C59589" t="str">
            <v>94884</v>
          </cell>
          <cell r="D59589" t="str">
            <v>Puerto Colombia (CD)</v>
          </cell>
        </row>
        <row r="59590">
          <cell r="C59590" t="str">
            <v>94884</v>
          </cell>
          <cell r="D59590" t="str">
            <v>Puerto Colombia (CD)</v>
          </cell>
        </row>
        <row r="59591">
          <cell r="C59591" t="str">
            <v>94884</v>
          </cell>
          <cell r="D59591" t="str">
            <v>Puerto Colombia (CD)</v>
          </cell>
        </row>
        <row r="59592">
          <cell r="C59592" t="str">
            <v>94884</v>
          </cell>
          <cell r="D59592" t="str">
            <v>Puerto Colombia (CD)</v>
          </cell>
        </row>
        <row r="59593">
          <cell r="C59593" t="str">
            <v>94884</v>
          </cell>
          <cell r="D59593" t="str">
            <v>Puerto Colombia (CD)</v>
          </cell>
        </row>
        <row r="59594">
          <cell r="C59594" t="str">
            <v>94884</v>
          </cell>
          <cell r="D59594" t="str">
            <v>Puerto Colombia (CD)</v>
          </cell>
        </row>
        <row r="59595">
          <cell r="C59595" t="str">
            <v>94884</v>
          </cell>
          <cell r="D59595" t="str">
            <v>Puerto Colombia (CD)</v>
          </cell>
        </row>
        <row r="59596">
          <cell r="C59596" t="str">
            <v>94884</v>
          </cell>
          <cell r="D59596" t="str">
            <v>Puerto Colombia (CD)</v>
          </cell>
        </row>
        <row r="59597">
          <cell r="C59597" t="str">
            <v>94884</v>
          </cell>
          <cell r="D59597" t="str">
            <v>Puerto Colombia (CD)</v>
          </cell>
        </row>
        <row r="59598">
          <cell r="C59598" t="str">
            <v>94884</v>
          </cell>
          <cell r="D59598" t="str">
            <v>Puerto Colombia (CD)</v>
          </cell>
        </row>
        <row r="59599">
          <cell r="C59599" t="str">
            <v>94884</v>
          </cell>
          <cell r="D59599" t="str">
            <v>Puerto Colombia (CD)</v>
          </cell>
        </row>
        <row r="59600">
          <cell r="C59600" t="str">
            <v>94884</v>
          </cell>
          <cell r="D59600" t="str">
            <v>Puerto Colombia (CD)</v>
          </cell>
        </row>
        <row r="59601">
          <cell r="C59601" t="str">
            <v>94884</v>
          </cell>
          <cell r="D59601" t="str">
            <v>Puerto Colombia (CD)</v>
          </cell>
        </row>
        <row r="59602">
          <cell r="C59602" t="str">
            <v>94884</v>
          </cell>
          <cell r="D59602" t="str">
            <v>Puerto Colombia (CD)</v>
          </cell>
        </row>
        <row r="59603">
          <cell r="C59603" t="str">
            <v>94884</v>
          </cell>
          <cell r="D59603" t="str">
            <v>Puerto Colombia (CD)</v>
          </cell>
        </row>
        <row r="59604">
          <cell r="C59604" t="str">
            <v>94884</v>
          </cell>
          <cell r="D59604" t="str">
            <v>Puerto Colombia (CD)</v>
          </cell>
        </row>
        <row r="59605">
          <cell r="C59605" t="str">
            <v>94884</v>
          </cell>
          <cell r="D59605" t="str">
            <v>Puerto Colombia (CD)</v>
          </cell>
        </row>
        <row r="59606">
          <cell r="C59606" t="str">
            <v>94884</v>
          </cell>
          <cell r="D59606" t="str">
            <v>Puerto Colombia (CD)</v>
          </cell>
        </row>
        <row r="59607">
          <cell r="C59607" t="str">
            <v>94884</v>
          </cell>
          <cell r="D59607" t="str">
            <v>Puerto Colombia (CD)</v>
          </cell>
        </row>
        <row r="59608">
          <cell r="C59608" t="str">
            <v>94884</v>
          </cell>
          <cell r="D59608" t="str">
            <v>Puerto Colombia (CD)</v>
          </cell>
        </row>
        <row r="59609">
          <cell r="C59609" t="str">
            <v>94884</v>
          </cell>
          <cell r="D59609" t="str">
            <v>Puerto Colombia (CD)</v>
          </cell>
        </row>
        <row r="59610">
          <cell r="C59610" t="str">
            <v>94884</v>
          </cell>
          <cell r="D59610" t="str">
            <v>Puerto Colombia (CD)</v>
          </cell>
        </row>
        <row r="59611">
          <cell r="C59611" t="str">
            <v>94884</v>
          </cell>
          <cell r="D59611" t="str">
            <v>Puerto Colombia (CD)</v>
          </cell>
        </row>
        <row r="59612">
          <cell r="C59612" t="str">
            <v>94884</v>
          </cell>
          <cell r="D59612" t="str">
            <v>Puerto Colombia (CD)</v>
          </cell>
        </row>
        <row r="59613">
          <cell r="C59613" t="str">
            <v>94884</v>
          </cell>
          <cell r="D59613" t="str">
            <v>Puerto Colombia (CD)</v>
          </cell>
        </row>
        <row r="59614">
          <cell r="C59614" t="str">
            <v>94884</v>
          </cell>
          <cell r="D59614" t="str">
            <v>Puerto Colombia (CD)</v>
          </cell>
        </row>
        <row r="59615">
          <cell r="C59615" t="str">
            <v>94884</v>
          </cell>
          <cell r="D59615" t="str">
            <v>Puerto Colombia (CD)</v>
          </cell>
        </row>
        <row r="59616">
          <cell r="C59616" t="str">
            <v>94884</v>
          </cell>
          <cell r="D59616" t="str">
            <v>Puerto Colombia (CD)</v>
          </cell>
        </row>
        <row r="59617">
          <cell r="C59617" t="str">
            <v>94884</v>
          </cell>
          <cell r="D59617" t="str">
            <v>Puerto Colombia (CD)</v>
          </cell>
        </row>
        <row r="59618">
          <cell r="C59618" t="str">
            <v>94884</v>
          </cell>
          <cell r="D59618" t="str">
            <v>Puerto Colombia (CD)</v>
          </cell>
        </row>
        <row r="59619">
          <cell r="C59619" t="str">
            <v>94884</v>
          </cell>
          <cell r="D59619" t="str">
            <v>Puerto Colombia (CD)</v>
          </cell>
        </row>
        <row r="59620">
          <cell r="C59620" t="str">
            <v>94884</v>
          </cell>
          <cell r="D59620" t="str">
            <v>Puerto Colombia (CD)</v>
          </cell>
        </row>
        <row r="59621">
          <cell r="C59621" t="str">
            <v>94884</v>
          </cell>
          <cell r="D59621" t="str">
            <v>Puerto Colombia (CD)</v>
          </cell>
        </row>
        <row r="59622">
          <cell r="C59622" t="str">
            <v>94884</v>
          </cell>
          <cell r="D59622" t="str">
            <v>Puerto Colombia (CD)</v>
          </cell>
        </row>
        <row r="59623">
          <cell r="C59623" t="str">
            <v>94884</v>
          </cell>
          <cell r="D59623" t="str">
            <v>Puerto Colombia (CD)</v>
          </cell>
        </row>
        <row r="59624">
          <cell r="C59624" t="str">
            <v>94884</v>
          </cell>
          <cell r="D59624" t="str">
            <v>Puerto Colombia (CD)</v>
          </cell>
        </row>
        <row r="59625">
          <cell r="C59625" t="str">
            <v>94884</v>
          </cell>
          <cell r="D59625" t="str">
            <v>Puerto Colombia (CD)</v>
          </cell>
        </row>
        <row r="59626">
          <cell r="C59626" t="str">
            <v>94884</v>
          </cell>
          <cell r="D59626" t="str">
            <v>Puerto Colombia (CD)</v>
          </cell>
        </row>
        <row r="59627">
          <cell r="C59627" t="str">
            <v>94884</v>
          </cell>
          <cell r="D59627" t="str">
            <v>Puerto Colombia (CD)</v>
          </cell>
        </row>
        <row r="59628">
          <cell r="C59628" t="str">
            <v>94884</v>
          </cell>
          <cell r="D59628" t="str">
            <v>Puerto Colombia (CD)</v>
          </cell>
        </row>
        <row r="59629">
          <cell r="C59629" t="str">
            <v>94885</v>
          </cell>
          <cell r="D59629" t="str">
            <v>La Guadalupe (CD)</v>
          </cell>
        </row>
        <row r="59630">
          <cell r="C59630" t="str">
            <v>94885</v>
          </cell>
          <cell r="D59630" t="str">
            <v>La Guadalupe (CD)</v>
          </cell>
        </row>
        <row r="59631">
          <cell r="C59631" t="str">
            <v>94885</v>
          </cell>
          <cell r="D59631" t="str">
            <v>La Guadalupe (CD)</v>
          </cell>
        </row>
        <row r="59632">
          <cell r="C59632" t="str">
            <v>94885</v>
          </cell>
          <cell r="D59632" t="str">
            <v>La Guadalupe (CD)</v>
          </cell>
        </row>
        <row r="59633">
          <cell r="C59633" t="str">
            <v>94885</v>
          </cell>
          <cell r="D59633" t="str">
            <v>La Guadalupe (CD)</v>
          </cell>
        </row>
        <row r="59634">
          <cell r="C59634" t="str">
            <v>94885</v>
          </cell>
          <cell r="D59634" t="str">
            <v>La Guadalupe (CD)</v>
          </cell>
        </row>
        <row r="59635">
          <cell r="C59635" t="str">
            <v>94885</v>
          </cell>
          <cell r="D59635" t="str">
            <v>La Guadalupe (CD)</v>
          </cell>
        </row>
        <row r="59636">
          <cell r="C59636" t="str">
            <v>94885</v>
          </cell>
          <cell r="D59636" t="str">
            <v>La Guadalupe (CD)</v>
          </cell>
        </row>
        <row r="59637">
          <cell r="C59637" t="str">
            <v>94885</v>
          </cell>
          <cell r="D59637" t="str">
            <v>La Guadalupe (CD)</v>
          </cell>
        </row>
        <row r="59638">
          <cell r="C59638" t="str">
            <v>94885</v>
          </cell>
          <cell r="D59638" t="str">
            <v>La Guadalupe (CD)</v>
          </cell>
        </row>
        <row r="59639">
          <cell r="C59639" t="str">
            <v>94885</v>
          </cell>
          <cell r="D59639" t="str">
            <v>La Guadalupe (CD)</v>
          </cell>
        </row>
        <row r="59640">
          <cell r="C59640" t="str">
            <v>94885</v>
          </cell>
          <cell r="D59640" t="str">
            <v>La Guadalupe (CD)</v>
          </cell>
        </row>
        <row r="59641">
          <cell r="C59641" t="str">
            <v>94885</v>
          </cell>
          <cell r="D59641" t="str">
            <v>La Guadalupe (CD)</v>
          </cell>
        </row>
        <row r="59642">
          <cell r="C59642" t="str">
            <v>94885</v>
          </cell>
          <cell r="D59642" t="str">
            <v>La Guadalupe (CD)</v>
          </cell>
        </row>
        <row r="59643">
          <cell r="C59643" t="str">
            <v>94885</v>
          </cell>
          <cell r="D59643" t="str">
            <v>La Guadalupe (CD)</v>
          </cell>
        </row>
        <row r="59644">
          <cell r="C59644" t="str">
            <v>94885</v>
          </cell>
          <cell r="D59644" t="str">
            <v>La Guadalupe (CD)</v>
          </cell>
        </row>
        <row r="59645">
          <cell r="C59645" t="str">
            <v>94885</v>
          </cell>
          <cell r="D59645" t="str">
            <v>La Guadalupe (CD)</v>
          </cell>
        </row>
        <row r="59646">
          <cell r="C59646" t="str">
            <v>94885</v>
          </cell>
          <cell r="D59646" t="str">
            <v>La Guadalupe (CD)</v>
          </cell>
        </row>
        <row r="59647">
          <cell r="C59647" t="str">
            <v>94885</v>
          </cell>
          <cell r="D59647" t="str">
            <v>La Guadalupe (CD)</v>
          </cell>
        </row>
        <row r="59648">
          <cell r="C59648" t="str">
            <v>94885</v>
          </cell>
          <cell r="D59648" t="str">
            <v>La Guadalupe (CD)</v>
          </cell>
        </row>
        <row r="59649">
          <cell r="C59649" t="str">
            <v>94885</v>
          </cell>
          <cell r="D59649" t="str">
            <v>La Guadalupe (CD)</v>
          </cell>
        </row>
        <row r="59650">
          <cell r="C59650" t="str">
            <v>94885</v>
          </cell>
          <cell r="D59650" t="str">
            <v>La Guadalupe (CD)</v>
          </cell>
        </row>
        <row r="59651">
          <cell r="C59651" t="str">
            <v>94885</v>
          </cell>
          <cell r="D59651" t="str">
            <v>La Guadalupe (CD)</v>
          </cell>
        </row>
        <row r="59652">
          <cell r="C59652" t="str">
            <v>94885</v>
          </cell>
          <cell r="D59652" t="str">
            <v>La Guadalupe (CD)</v>
          </cell>
        </row>
        <row r="59653">
          <cell r="C59653" t="str">
            <v>94885</v>
          </cell>
          <cell r="D59653" t="str">
            <v>La Guadalupe (CD)</v>
          </cell>
        </row>
        <row r="59654">
          <cell r="C59654" t="str">
            <v>94885</v>
          </cell>
          <cell r="D59654" t="str">
            <v>La Guadalupe (CD)</v>
          </cell>
        </row>
        <row r="59655">
          <cell r="C59655" t="str">
            <v>94885</v>
          </cell>
          <cell r="D59655" t="str">
            <v>La Guadalupe (CD)</v>
          </cell>
        </row>
        <row r="59656">
          <cell r="C59656" t="str">
            <v>94885</v>
          </cell>
          <cell r="D59656" t="str">
            <v>La Guadalupe (CD)</v>
          </cell>
        </row>
        <row r="59657">
          <cell r="C59657" t="str">
            <v>94885</v>
          </cell>
          <cell r="D59657" t="str">
            <v>La Guadalupe (CD)</v>
          </cell>
        </row>
        <row r="59658">
          <cell r="C59658" t="str">
            <v>94885</v>
          </cell>
          <cell r="D59658" t="str">
            <v>La Guadalupe (CD)</v>
          </cell>
        </row>
        <row r="59659">
          <cell r="C59659" t="str">
            <v>94885</v>
          </cell>
          <cell r="D59659" t="str">
            <v>La Guadalupe (CD)</v>
          </cell>
        </row>
        <row r="59660">
          <cell r="C59660" t="str">
            <v>94885</v>
          </cell>
          <cell r="D59660" t="str">
            <v>La Guadalupe (CD)</v>
          </cell>
        </row>
        <row r="59661">
          <cell r="C59661" t="str">
            <v>94885</v>
          </cell>
          <cell r="D59661" t="str">
            <v>La Guadalupe (CD)</v>
          </cell>
        </row>
        <row r="59662">
          <cell r="C59662" t="str">
            <v>94885</v>
          </cell>
          <cell r="D59662" t="str">
            <v>La Guadalupe (CD)</v>
          </cell>
        </row>
        <row r="59663">
          <cell r="C59663" t="str">
            <v>94885</v>
          </cell>
          <cell r="D59663" t="str">
            <v>La Guadalupe (CD)</v>
          </cell>
        </row>
        <row r="59664">
          <cell r="C59664" t="str">
            <v>94885</v>
          </cell>
          <cell r="D59664" t="str">
            <v>La Guadalupe (CD)</v>
          </cell>
        </row>
        <row r="59665">
          <cell r="C59665" t="str">
            <v>94885</v>
          </cell>
          <cell r="D59665" t="str">
            <v>La Guadalupe (CD)</v>
          </cell>
        </row>
        <row r="59666">
          <cell r="C59666" t="str">
            <v>94885</v>
          </cell>
          <cell r="D59666" t="str">
            <v>La Guadalupe (CD)</v>
          </cell>
        </row>
        <row r="59667">
          <cell r="C59667" t="str">
            <v>94885</v>
          </cell>
          <cell r="D59667" t="str">
            <v>La Guadalupe (CD)</v>
          </cell>
        </row>
        <row r="59668">
          <cell r="C59668" t="str">
            <v>94885</v>
          </cell>
          <cell r="D59668" t="str">
            <v>La Guadalupe (CD)</v>
          </cell>
        </row>
        <row r="59669">
          <cell r="C59669" t="str">
            <v>94885</v>
          </cell>
          <cell r="D59669" t="str">
            <v>La Guadalupe (CD)</v>
          </cell>
        </row>
        <row r="59670">
          <cell r="C59670" t="str">
            <v>94885</v>
          </cell>
          <cell r="D59670" t="str">
            <v>La Guadalupe (CD)</v>
          </cell>
        </row>
        <row r="59671">
          <cell r="C59671" t="str">
            <v>94885</v>
          </cell>
          <cell r="D59671" t="str">
            <v>La Guadalupe (CD)</v>
          </cell>
        </row>
        <row r="59672">
          <cell r="C59672" t="str">
            <v>94885</v>
          </cell>
          <cell r="D59672" t="str">
            <v>La Guadalupe (CD)</v>
          </cell>
        </row>
        <row r="59673">
          <cell r="C59673" t="str">
            <v>94885</v>
          </cell>
          <cell r="D59673" t="str">
            <v>La Guadalupe (CD)</v>
          </cell>
        </row>
        <row r="59674">
          <cell r="C59674" t="str">
            <v>94885</v>
          </cell>
          <cell r="D59674" t="str">
            <v>La Guadalupe (CD)</v>
          </cell>
        </row>
        <row r="59675">
          <cell r="C59675" t="str">
            <v>94885</v>
          </cell>
          <cell r="D59675" t="str">
            <v>La Guadalupe (CD)</v>
          </cell>
        </row>
        <row r="59676">
          <cell r="C59676" t="str">
            <v>94885</v>
          </cell>
          <cell r="D59676" t="str">
            <v>La Guadalupe (CD)</v>
          </cell>
        </row>
        <row r="59677">
          <cell r="C59677" t="str">
            <v>94885</v>
          </cell>
          <cell r="D59677" t="str">
            <v>La Guadalupe (CD)</v>
          </cell>
        </row>
        <row r="59678">
          <cell r="C59678" t="str">
            <v>94885</v>
          </cell>
          <cell r="D59678" t="str">
            <v>La Guadalupe (CD)</v>
          </cell>
        </row>
        <row r="59679">
          <cell r="C59679" t="str">
            <v>94885</v>
          </cell>
          <cell r="D59679" t="str">
            <v>La Guadalupe (CD)</v>
          </cell>
        </row>
        <row r="59680">
          <cell r="C59680" t="str">
            <v>94885</v>
          </cell>
          <cell r="D59680" t="str">
            <v>La Guadalupe (CD)</v>
          </cell>
        </row>
        <row r="59681">
          <cell r="C59681" t="str">
            <v>94885</v>
          </cell>
          <cell r="D59681" t="str">
            <v>La Guadalupe (CD)</v>
          </cell>
        </row>
        <row r="59682">
          <cell r="C59682" t="str">
            <v>94885</v>
          </cell>
          <cell r="D59682" t="str">
            <v>La Guadalupe (CD)</v>
          </cell>
        </row>
        <row r="59683">
          <cell r="C59683" t="str">
            <v>94886</v>
          </cell>
          <cell r="D59683" t="str">
            <v>Cacahual (CD)</v>
          </cell>
        </row>
        <row r="59684">
          <cell r="C59684" t="str">
            <v>94886</v>
          </cell>
          <cell r="D59684" t="str">
            <v>Cacahual (CD)</v>
          </cell>
        </row>
        <row r="59685">
          <cell r="C59685" t="str">
            <v>94886</v>
          </cell>
          <cell r="D59685" t="str">
            <v>Cacahual (CD)</v>
          </cell>
        </row>
        <row r="59686">
          <cell r="C59686" t="str">
            <v>94886</v>
          </cell>
          <cell r="D59686" t="str">
            <v>Cacahual (CD)</v>
          </cell>
        </row>
        <row r="59687">
          <cell r="C59687" t="str">
            <v>94886</v>
          </cell>
          <cell r="D59687" t="str">
            <v>Cacahual (CD)</v>
          </cell>
        </row>
        <row r="59688">
          <cell r="C59688" t="str">
            <v>94886</v>
          </cell>
          <cell r="D59688" t="str">
            <v>Cacahual (CD)</v>
          </cell>
        </row>
        <row r="59689">
          <cell r="C59689" t="str">
            <v>94886</v>
          </cell>
          <cell r="D59689" t="str">
            <v>Cacahual (CD)</v>
          </cell>
        </row>
        <row r="59690">
          <cell r="C59690" t="str">
            <v>94886</v>
          </cell>
          <cell r="D59690" t="str">
            <v>Cacahual (CD)</v>
          </cell>
        </row>
        <row r="59691">
          <cell r="C59691" t="str">
            <v>94886</v>
          </cell>
          <cell r="D59691" t="str">
            <v>Cacahual (CD)</v>
          </cell>
        </row>
        <row r="59692">
          <cell r="C59692" t="str">
            <v>94886</v>
          </cell>
          <cell r="D59692" t="str">
            <v>Cacahual (CD)</v>
          </cell>
        </row>
        <row r="59693">
          <cell r="C59693" t="str">
            <v>94886</v>
          </cell>
          <cell r="D59693" t="str">
            <v>Cacahual (CD)</v>
          </cell>
        </row>
        <row r="59694">
          <cell r="C59694" t="str">
            <v>94886</v>
          </cell>
          <cell r="D59694" t="str">
            <v>Cacahual (CD)</v>
          </cell>
        </row>
        <row r="59695">
          <cell r="C59695" t="str">
            <v>94886</v>
          </cell>
          <cell r="D59695" t="str">
            <v>Cacahual (CD)</v>
          </cell>
        </row>
        <row r="59696">
          <cell r="C59696" t="str">
            <v>94886</v>
          </cell>
          <cell r="D59696" t="str">
            <v>Cacahual (CD)</v>
          </cell>
        </row>
        <row r="59697">
          <cell r="C59697" t="str">
            <v>94886</v>
          </cell>
          <cell r="D59697" t="str">
            <v>Cacahual (CD)</v>
          </cell>
        </row>
        <row r="59698">
          <cell r="C59698" t="str">
            <v>94886</v>
          </cell>
          <cell r="D59698" t="str">
            <v>Cacahual (CD)</v>
          </cell>
        </row>
        <row r="59699">
          <cell r="C59699" t="str">
            <v>94886</v>
          </cell>
          <cell r="D59699" t="str">
            <v>Cacahual (CD)</v>
          </cell>
        </row>
        <row r="59700">
          <cell r="C59700" t="str">
            <v>94886</v>
          </cell>
          <cell r="D59700" t="str">
            <v>Cacahual (CD)</v>
          </cell>
        </row>
        <row r="59701">
          <cell r="C59701" t="str">
            <v>94886</v>
          </cell>
          <cell r="D59701" t="str">
            <v>Cacahual (CD)</v>
          </cell>
        </row>
        <row r="59702">
          <cell r="C59702" t="str">
            <v>94886</v>
          </cell>
          <cell r="D59702" t="str">
            <v>Cacahual (CD)</v>
          </cell>
        </row>
        <row r="59703">
          <cell r="C59703" t="str">
            <v>94886</v>
          </cell>
          <cell r="D59703" t="str">
            <v>Cacahual (CD)</v>
          </cell>
        </row>
        <row r="59704">
          <cell r="C59704" t="str">
            <v>94886</v>
          </cell>
          <cell r="D59704" t="str">
            <v>Cacahual (CD)</v>
          </cell>
        </row>
        <row r="59705">
          <cell r="C59705" t="str">
            <v>94886</v>
          </cell>
          <cell r="D59705" t="str">
            <v>Cacahual (CD)</v>
          </cell>
        </row>
        <row r="59706">
          <cell r="C59706" t="str">
            <v>94886</v>
          </cell>
          <cell r="D59706" t="str">
            <v>Cacahual (CD)</v>
          </cell>
        </row>
        <row r="59707">
          <cell r="C59707" t="str">
            <v>94886</v>
          </cell>
          <cell r="D59707" t="str">
            <v>Cacahual (CD)</v>
          </cell>
        </row>
        <row r="59708">
          <cell r="C59708" t="str">
            <v>94886</v>
          </cell>
          <cell r="D59708" t="str">
            <v>Cacahual (CD)</v>
          </cell>
        </row>
        <row r="59709">
          <cell r="C59709" t="str">
            <v>94886</v>
          </cell>
          <cell r="D59709" t="str">
            <v>Cacahual (CD)</v>
          </cell>
        </row>
        <row r="59710">
          <cell r="C59710" t="str">
            <v>94886</v>
          </cell>
          <cell r="D59710" t="str">
            <v>Cacahual (CD)</v>
          </cell>
        </row>
        <row r="59711">
          <cell r="C59711" t="str">
            <v>94886</v>
          </cell>
          <cell r="D59711" t="str">
            <v>Cacahual (CD)</v>
          </cell>
        </row>
        <row r="59712">
          <cell r="C59712" t="str">
            <v>94886</v>
          </cell>
          <cell r="D59712" t="str">
            <v>Cacahual (CD)</v>
          </cell>
        </row>
        <row r="59713">
          <cell r="C59713" t="str">
            <v>94886</v>
          </cell>
          <cell r="D59713" t="str">
            <v>Cacahual (CD)</v>
          </cell>
        </row>
        <row r="59714">
          <cell r="C59714" t="str">
            <v>94886</v>
          </cell>
          <cell r="D59714" t="str">
            <v>Cacahual (CD)</v>
          </cell>
        </row>
        <row r="59715">
          <cell r="C59715" t="str">
            <v>94886</v>
          </cell>
          <cell r="D59715" t="str">
            <v>Cacahual (CD)</v>
          </cell>
        </row>
        <row r="59716">
          <cell r="C59716" t="str">
            <v>94886</v>
          </cell>
          <cell r="D59716" t="str">
            <v>Cacahual (CD)</v>
          </cell>
        </row>
        <row r="59717">
          <cell r="C59717" t="str">
            <v>94886</v>
          </cell>
          <cell r="D59717" t="str">
            <v>Cacahual (CD)</v>
          </cell>
        </row>
        <row r="59718">
          <cell r="C59718" t="str">
            <v>94886</v>
          </cell>
          <cell r="D59718" t="str">
            <v>Cacahual (CD)</v>
          </cell>
        </row>
        <row r="59719">
          <cell r="C59719" t="str">
            <v>94886</v>
          </cell>
          <cell r="D59719" t="str">
            <v>Cacahual (CD)</v>
          </cell>
        </row>
        <row r="59720">
          <cell r="C59720" t="str">
            <v>94886</v>
          </cell>
          <cell r="D59720" t="str">
            <v>Cacahual (CD)</v>
          </cell>
        </row>
        <row r="59721">
          <cell r="C59721" t="str">
            <v>94886</v>
          </cell>
          <cell r="D59721" t="str">
            <v>Cacahual (CD)</v>
          </cell>
        </row>
        <row r="59722">
          <cell r="C59722" t="str">
            <v>94886</v>
          </cell>
          <cell r="D59722" t="str">
            <v>Cacahual (CD)</v>
          </cell>
        </row>
        <row r="59723">
          <cell r="C59723" t="str">
            <v>94886</v>
          </cell>
          <cell r="D59723" t="str">
            <v>Cacahual (CD)</v>
          </cell>
        </row>
        <row r="59724">
          <cell r="C59724" t="str">
            <v>94886</v>
          </cell>
          <cell r="D59724" t="str">
            <v>Cacahual (CD)</v>
          </cell>
        </row>
        <row r="59725">
          <cell r="C59725" t="str">
            <v>94886</v>
          </cell>
          <cell r="D59725" t="str">
            <v>Cacahual (CD)</v>
          </cell>
        </row>
        <row r="59726">
          <cell r="C59726" t="str">
            <v>94886</v>
          </cell>
          <cell r="D59726" t="str">
            <v>Cacahual (CD)</v>
          </cell>
        </row>
        <row r="59727">
          <cell r="C59727" t="str">
            <v>94886</v>
          </cell>
          <cell r="D59727" t="str">
            <v>Cacahual (CD)</v>
          </cell>
        </row>
        <row r="59728">
          <cell r="C59728" t="str">
            <v>94886</v>
          </cell>
          <cell r="D59728" t="str">
            <v>Cacahual (CD)</v>
          </cell>
        </row>
        <row r="59729">
          <cell r="C59729" t="str">
            <v>94886</v>
          </cell>
          <cell r="D59729" t="str">
            <v>Cacahual (CD)</v>
          </cell>
        </row>
        <row r="59730">
          <cell r="C59730" t="str">
            <v>94886</v>
          </cell>
          <cell r="D59730" t="str">
            <v>Cacahual (CD)</v>
          </cell>
        </row>
        <row r="59731">
          <cell r="C59731" t="str">
            <v>94886</v>
          </cell>
          <cell r="D59731" t="str">
            <v>Cacahual (CD)</v>
          </cell>
        </row>
        <row r="59732">
          <cell r="C59732" t="str">
            <v>94886</v>
          </cell>
          <cell r="D59732" t="str">
            <v>Cacahual (CD)</v>
          </cell>
        </row>
        <row r="59733">
          <cell r="C59733" t="str">
            <v>94886</v>
          </cell>
          <cell r="D59733" t="str">
            <v>Cacahual (CD)</v>
          </cell>
        </row>
        <row r="59734">
          <cell r="C59734" t="str">
            <v>94886</v>
          </cell>
          <cell r="D59734" t="str">
            <v>Cacahual (CD)</v>
          </cell>
        </row>
        <row r="59735">
          <cell r="C59735" t="str">
            <v>94886</v>
          </cell>
          <cell r="D59735" t="str">
            <v>Cacahual (CD)</v>
          </cell>
        </row>
        <row r="59736">
          <cell r="C59736" t="str">
            <v>94886</v>
          </cell>
          <cell r="D59736" t="str">
            <v>Cacahual (CD)</v>
          </cell>
        </row>
        <row r="59737">
          <cell r="C59737" t="str">
            <v>94887</v>
          </cell>
          <cell r="D59737" t="str">
            <v>Pana Pana (CD)</v>
          </cell>
        </row>
        <row r="59738">
          <cell r="C59738" t="str">
            <v>94887</v>
          </cell>
          <cell r="D59738" t="str">
            <v>Pana Pana (CD)</v>
          </cell>
        </row>
        <row r="59739">
          <cell r="C59739" t="str">
            <v>94887</v>
          </cell>
          <cell r="D59739" t="str">
            <v>Pana Pana (CD)</v>
          </cell>
        </row>
        <row r="59740">
          <cell r="C59740" t="str">
            <v>94887</v>
          </cell>
          <cell r="D59740" t="str">
            <v>Pana Pana (CD)</v>
          </cell>
        </row>
        <row r="59741">
          <cell r="C59741" t="str">
            <v>94887</v>
          </cell>
          <cell r="D59741" t="str">
            <v>Pana Pana (CD)</v>
          </cell>
        </row>
        <row r="59742">
          <cell r="C59742" t="str">
            <v>94887</v>
          </cell>
          <cell r="D59742" t="str">
            <v>Pana Pana (CD)</v>
          </cell>
        </row>
        <row r="59743">
          <cell r="C59743" t="str">
            <v>94887</v>
          </cell>
          <cell r="D59743" t="str">
            <v>Pana Pana (CD)</v>
          </cell>
        </row>
        <row r="59744">
          <cell r="C59744" t="str">
            <v>94887</v>
          </cell>
          <cell r="D59744" t="str">
            <v>Pana Pana (CD)</v>
          </cell>
        </row>
        <row r="59745">
          <cell r="C59745" t="str">
            <v>94887</v>
          </cell>
          <cell r="D59745" t="str">
            <v>Pana Pana (CD)</v>
          </cell>
        </row>
        <row r="59746">
          <cell r="C59746" t="str">
            <v>94887</v>
          </cell>
          <cell r="D59746" t="str">
            <v>Pana Pana (CD)</v>
          </cell>
        </row>
        <row r="59747">
          <cell r="C59747" t="str">
            <v>94887</v>
          </cell>
          <cell r="D59747" t="str">
            <v>Pana Pana (CD)</v>
          </cell>
        </row>
        <row r="59748">
          <cell r="C59748" t="str">
            <v>94887</v>
          </cell>
          <cell r="D59748" t="str">
            <v>Pana Pana (CD)</v>
          </cell>
        </row>
        <row r="59749">
          <cell r="C59749" t="str">
            <v>94887</v>
          </cell>
          <cell r="D59749" t="str">
            <v>Pana Pana (CD)</v>
          </cell>
        </row>
        <row r="59750">
          <cell r="C59750" t="str">
            <v>94887</v>
          </cell>
          <cell r="D59750" t="str">
            <v>Pana Pana (CD)</v>
          </cell>
        </row>
        <row r="59751">
          <cell r="C59751" t="str">
            <v>94887</v>
          </cell>
          <cell r="D59751" t="str">
            <v>Pana Pana (CD)</v>
          </cell>
        </row>
        <row r="59752">
          <cell r="C59752" t="str">
            <v>94887</v>
          </cell>
          <cell r="D59752" t="str">
            <v>Pana Pana (CD)</v>
          </cell>
        </row>
        <row r="59753">
          <cell r="C59753" t="str">
            <v>94887</v>
          </cell>
          <cell r="D59753" t="str">
            <v>Pana Pana (CD)</v>
          </cell>
        </row>
        <row r="59754">
          <cell r="C59754" t="str">
            <v>94887</v>
          </cell>
          <cell r="D59754" t="str">
            <v>Pana Pana (CD)</v>
          </cell>
        </row>
        <row r="59755">
          <cell r="C59755" t="str">
            <v>94887</v>
          </cell>
          <cell r="D59755" t="str">
            <v>Pana Pana (CD)</v>
          </cell>
        </row>
        <row r="59756">
          <cell r="C59756" t="str">
            <v>94887</v>
          </cell>
          <cell r="D59756" t="str">
            <v>Pana Pana (CD)</v>
          </cell>
        </row>
        <row r="59757">
          <cell r="C59757" t="str">
            <v>94887</v>
          </cell>
          <cell r="D59757" t="str">
            <v>Pana Pana (CD)</v>
          </cell>
        </row>
        <row r="59758">
          <cell r="C59758" t="str">
            <v>94887</v>
          </cell>
          <cell r="D59758" t="str">
            <v>Pana Pana (CD)</v>
          </cell>
        </row>
        <row r="59759">
          <cell r="C59759" t="str">
            <v>94887</v>
          </cell>
          <cell r="D59759" t="str">
            <v>Pana Pana (CD)</v>
          </cell>
        </row>
        <row r="59760">
          <cell r="C59760" t="str">
            <v>94887</v>
          </cell>
          <cell r="D59760" t="str">
            <v>Pana Pana (CD)</v>
          </cell>
        </row>
        <row r="59761">
          <cell r="C59761" t="str">
            <v>94887</v>
          </cell>
          <cell r="D59761" t="str">
            <v>Pana Pana (CD)</v>
          </cell>
        </row>
        <row r="59762">
          <cell r="C59762" t="str">
            <v>94887</v>
          </cell>
          <cell r="D59762" t="str">
            <v>Pana Pana (CD)</v>
          </cell>
        </row>
        <row r="59763">
          <cell r="C59763" t="str">
            <v>94887</v>
          </cell>
          <cell r="D59763" t="str">
            <v>Pana Pana (CD)</v>
          </cell>
        </row>
        <row r="59764">
          <cell r="C59764" t="str">
            <v>94887</v>
          </cell>
          <cell r="D59764" t="str">
            <v>Pana Pana (CD)</v>
          </cell>
        </row>
        <row r="59765">
          <cell r="C59765" t="str">
            <v>94887</v>
          </cell>
          <cell r="D59765" t="str">
            <v>Pana Pana (CD)</v>
          </cell>
        </row>
        <row r="59766">
          <cell r="C59766" t="str">
            <v>94887</v>
          </cell>
          <cell r="D59766" t="str">
            <v>Pana Pana (CD)</v>
          </cell>
        </row>
        <row r="59767">
          <cell r="C59767" t="str">
            <v>94887</v>
          </cell>
          <cell r="D59767" t="str">
            <v>Pana Pana (CD)</v>
          </cell>
        </row>
        <row r="59768">
          <cell r="C59768" t="str">
            <v>94887</v>
          </cell>
          <cell r="D59768" t="str">
            <v>Pana Pana (CD)</v>
          </cell>
        </row>
        <row r="59769">
          <cell r="C59769" t="str">
            <v>94887</v>
          </cell>
          <cell r="D59769" t="str">
            <v>Pana Pana (CD)</v>
          </cell>
        </row>
        <row r="59770">
          <cell r="C59770" t="str">
            <v>94887</v>
          </cell>
          <cell r="D59770" t="str">
            <v>Pana Pana (CD)</v>
          </cell>
        </row>
        <row r="59771">
          <cell r="C59771" t="str">
            <v>94887</v>
          </cell>
          <cell r="D59771" t="str">
            <v>Pana Pana (CD)</v>
          </cell>
        </row>
        <row r="59772">
          <cell r="C59772" t="str">
            <v>94887</v>
          </cell>
          <cell r="D59772" t="str">
            <v>Pana Pana (CD)</v>
          </cell>
        </row>
        <row r="59773">
          <cell r="C59773" t="str">
            <v>94887</v>
          </cell>
          <cell r="D59773" t="str">
            <v>Pana Pana (CD)</v>
          </cell>
        </row>
        <row r="59774">
          <cell r="C59774" t="str">
            <v>94887</v>
          </cell>
          <cell r="D59774" t="str">
            <v>Pana Pana (CD)</v>
          </cell>
        </row>
        <row r="59775">
          <cell r="C59775" t="str">
            <v>94887</v>
          </cell>
          <cell r="D59775" t="str">
            <v>Pana Pana (CD)</v>
          </cell>
        </row>
        <row r="59776">
          <cell r="C59776" t="str">
            <v>94887</v>
          </cell>
          <cell r="D59776" t="str">
            <v>Pana Pana (CD)</v>
          </cell>
        </row>
        <row r="59777">
          <cell r="C59777" t="str">
            <v>94887</v>
          </cell>
          <cell r="D59777" t="str">
            <v>Pana Pana (CD)</v>
          </cell>
        </row>
        <row r="59778">
          <cell r="C59778" t="str">
            <v>94887</v>
          </cell>
          <cell r="D59778" t="str">
            <v>Pana Pana (CD)</v>
          </cell>
        </row>
        <row r="59779">
          <cell r="C59779" t="str">
            <v>94887</v>
          </cell>
          <cell r="D59779" t="str">
            <v>Pana Pana (CD)</v>
          </cell>
        </row>
        <row r="59780">
          <cell r="C59780" t="str">
            <v>94887</v>
          </cell>
          <cell r="D59780" t="str">
            <v>Pana Pana (CD)</v>
          </cell>
        </row>
        <row r="59781">
          <cell r="C59781" t="str">
            <v>94887</v>
          </cell>
          <cell r="D59781" t="str">
            <v>Pana Pana (CD)</v>
          </cell>
        </row>
        <row r="59782">
          <cell r="C59782" t="str">
            <v>94887</v>
          </cell>
          <cell r="D59782" t="str">
            <v>Pana Pana (CD)</v>
          </cell>
        </row>
        <row r="59783">
          <cell r="C59783" t="str">
            <v>94887</v>
          </cell>
          <cell r="D59783" t="str">
            <v>Pana Pana (CD)</v>
          </cell>
        </row>
        <row r="59784">
          <cell r="C59784" t="str">
            <v>94887</v>
          </cell>
          <cell r="D59784" t="str">
            <v>Pana Pana (CD)</v>
          </cell>
        </row>
        <row r="59785">
          <cell r="C59785" t="str">
            <v>94887</v>
          </cell>
          <cell r="D59785" t="str">
            <v>Pana Pana (CD)</v>
          </cell>
        </row>
        <row r="59786">
          <cell r="C59786" t="str">
            <v>94887</v>
          </cell>
          <cell r="D59786" t="str">
            <v>Pana Pana (CD)</v>
          </cell>
        </row>
        <row r="59787">
          <cell r="C59787" t="str">
            <v>94887</v>
          </cell>
          <cell r="D59787" t="str">
            <v>Pana Pana (CD)</v>
          </cell>
        </row>
        <row r="59788">
          <cell r="C59788" t="str">
            <v>94887</v>
          </cell>
          <cell r="D59788" t="str">
            <v>Pana Pana (CD)</v>
          </cell>
        </row>
        <row r="59789">
          <cell r="C59789" t="str">
            <v>94887</v>
          </cell>
          <cell r="D59789" t="str">
            <v>Pana Pana (CD)</v>
          </cell>
        </row>
        <row r="59790">
          <cell r="C59790" t="str">
            <v>94887</v>
          </cell>
          <cell r="D59790" t="str">
            <v>Pana Pana (CD)</v>
          </cell>
        </row>
        <row r="59791">
          <cell r="C59791" t="str">
            <v>94888</v>
          </cell>
          <cell r="D59791" t="str">
            <v>Morichal (CD)</v>
          </cell>
        </row>
        <row r="59792">
          <cell r="C59792" t="str">
            <v>94888</v>
          </cell>
          <cell r="D59792" t="str">
            <v>Morichal (CD)</v>
          </cell>
        </row>
        <row r="59793">
          <cell r="C59793" t="str">
            <v>94888</v>
          </cell>
          <cell r="D59793" t="str">
            <v>Morichal (CD)</v>
          </cell>
        </row>
        <row r="59794">
          <cell r="C59794" t="str">
            <v>94888</v>
          </cell>
          <cell r="D59794" t="str">
            <v>Morichal (CD)</v>
          </cell>
        </row>
        <row r="59795">
          <cell r="C59795" t="str">
            <v>94888</v>
          </cell>
          <cell r="D59795" t="str">
            <v>Morichal (CD)</v>
          </cell>
        </row>
        <row r="59796">
          <cell r="C59796" t="str">
            <v>94888</v>
          </cell>
          <cell r="D59796" t="str">
            <v>Morichal (CD)</v>
          </cell>
        </row>
        <row r="59797">
          <cell r="C59797" t="str">
            <v>94888</v>
          </cell>
          <cell r="D59797" t="str">
            <v>Morichal (CD)</v>
          </cell>
        </row>
        <row r="59798">
          <cell r="C59798" t="str">
            <v>94888</v>
          </cell>
          <cell r="D59798" t="str">
            <v>Morichal (CD)</v>
          </cell>
        </row>
        <row r="59799">
          <cell r="C59799" t="str">
            <v>94888</v>
          </cell>
          <cell r="D59799" t="str">
            <v>Morichal (CD)</v>
          </cell>
        </row>
        <row r="59800">
          <cell r="C59800" t="str">
            <v>94888</v>
          </cell>
          <cell r="D59800" t="str">
            <v>Morichal (CD)</v>
          </cell>
        </row>
        <row r="59801">
          <cell r="C59801" t="str">
            <v>94888</v>
          </cell>
          <cell r="D59801" t="str">
            <v>Morichal (CD)</v>
          </cell>
        </row>
        <row r="59802">
          <cell r="C59802" t="str">
            <v>94888</v>
          </cell>
          <cell r="D59802" t="str">
            <v>Morichal (CD)</v>
          </cell>
        </row>
        <row r="59803">
          <cell r="C59803" t="str">
            <v>94888</v>
          </cell>
          <cell r="D59803" t="str">
            <v>Morichal (CD)</v>
          </cell>
        </row>
        <row r="59804">
          <cell r="C59804" t="str">
            <v>94888</v>
          </cell>
          <cell r="D59804" t="str">
            <v>Morichal (CD)</v>
          </cell>
        </row>
        <row r="59805">
          <cell r="C59805" t="str">
            <v>94888</v>
          </cell>
          <cell r="D59805" t="str">
            <v>Morichal (CD)</v>
          </cell>
        </row>
        <row r="59806">
          <cell r="C59806" t="str">
            <v>94888</v>
          </cell>
          <cell r="D59806" t="str">
            <v>Morichal (CD)</v>
          </cell>
        </row>
        <row r="59807">
          <cell r="C59807" t="str">
            <v>94888</v>
          </cell>
          <cell r="D59807" t="str">
            <v>Morichal (CD)</v>
          </cell>
        </row>
        <row r="59808">
          <cell r="C59808" t="str">
            <v>94888</v>
          </cell>
          <cell r="D59808" t="str">
            <v>Morichal (CD)</v>
          </cell>
        </row>
        <row r="59809">
          <cell r="C59809" t="str">
            <v>94888</v>
          </cell>
          <cell r="D59809" t="str">
            <v>Morichal (CD)</v>
          </cell>
        </row>
        <row r="59810">
          <cell r="C59810" t="str">
            <v>94888</v>
          </cell>
          <cell r="D59810" t="str">
            <v>Morichal (CD)</v>
          </cell>
        </row>
        <row r="59811">
          <cell r="C59811" t="str">
            <v>94888</v>
          </cell>
          <cell r="D59811" t="str">
            <v>Morichal (CD)</v>
          </cell>
        </row>
        <row r="59812">
          <cell r="C59812" t="str">
            <v>94888</v>
          </cell>
          <cell r="D59812" t="str">
            <v>Morichal (CD)</v>
          </cell>
        </row>
        <row r="59813">
          <cell r="C59813" t="str">
            <v>94888</v>
          </cell>
          <cell r="D59813" t="str">
            <v>Morichal (CD)</v>
          </cell>
        </row>
        <row r="59814">
          <cell r="C59814" t="str">
            <v>94888</v>
          </cell>
          <cell r="D59814" t="str">
            <v>Morichal (CD)</v>
          </cell>
        </row>
        <row r="59815">
          <cell r="C59815" t="str">
            <v>94888</v>
          </cell>
          <cell r="D59815" t="str">
            <v>Morichal (CD)</v>
          </cell>
        </row>
        <row r="59816">
          <cell r="C59816" t="str">
            <v>94888</v>
          </cell>
          <cell r="D59816" t="str">
            <v>Morichal (CD)</v>
          </cell>
        </row>
        <row r="59817">
          <cell r="C59817" t="str">
            <v>94888</v>
          </cell>
          <cell r="D59817" t="str">
            <v>Morichal (CD)</v>
          </cell>
        </row>
        <row r="59818">
          <cell r="C59818" t="str">
            <v>94888</v>
          </cell>
          <cell r="D59818" t="str">
            <v>Morichal (CD)</v>
          </cell>
        </row>
        <row r="59819">
          <cell r="C59819" t="str">
            <v>94888</v>
          </cell>
          <cell r="D59819" t="str">
            <v>Morichal (CD)</v>
          </cell>
        </row>
        <row r="59820">
          <cell r="C59820" t="str">
            <v>94888</v>
          </cell>
          <cell r="D59820" t="str">
            <v>Morichal (CD)</v>
          </cell>
        </row>
        <row r="59821">
          <cell r="C59821" t="str">
            <v>94888</v>
          </cell>
          <cell r="D59821" t="str">
            <v>Morichal (CD)</v>
          </cell>
        </row>
        <row r="59822">
          <cell r="C59822" t="str">
            <v>94888</v>
          </cell>
          <cell r="D59822" t="str">
            <v>Morichal (CD)</v>
          </cell>
        </row>
        <row r="59823">
          <cell r="C59823" t="str">
            <v>94888</v>
          </cell>
          <cell r="D59823" t="str">
            <v>Morichal (CD)</v>
          </cell>
        </row>
        <row r="59824">
          <cell r="C59824" t="str">
            <v>94888</v>
          </cell>
          <cell r="D59824" t="str">
            <v>Morichal (CD)</v>
          </cell>
        </row>
        <row r="59825">
          <cell r="C59825" t="str">
            <v>94888</v>
          </cell>
          <cell r="D59825" t="str">
            <v>Morichal (CD)</v>
          </cell>
        </row>
        <row r="59826">
          <cell r="C59826" t="str">
            <v>94888</v>
          </cell>
          <cell r="D59826" t="str">
            <v>Morichal (CD)</v>
          </cell>
        </row>
        <row r="59827">
          <cell r="C59827" t="str">
            <v>94888</v>
          </cell>
          <cell r="D59827" t="str">
            <v>Morichal (CD)</v>
          </cell>
        </row>
        <row r="59828">
          <cell r="C59828" t="str">
            <v>94888</v>
          </cell>
          <cell r="D59828" t="str">
            <v>Morichal (CD)</v>
          </cell>
        </row>
        <row r="59829">
          <cell r="C59829" t="str">
            <v>94888</v>
          </cell>
          <cell r="D59829" t="str">
            <v>Morichal (CD)</v>
          </cell>
        </row>
        <row r="59830">
          <cell r="C59830" t="str">
            <v>94888</v>
          </cell>
          <cell r="D59830" t="str">
            <v>Morichal (CD)</v>
          </cell>
        </row>
        <row r="59831">
          <cell r="C59831" t="str">
            <v>94888</v>
          </cell>
          <cell r="D59831" t="str">
            <v>Morichal (CD)</v>
          </cell>
        </row>
        <row r="59832">
          <cell r="C59832" t="str">
            <v>94888</v>
          </cell>
          <cell r="D59832" t="str">
            <v>Morichal (CD)</v>
          </cell>
        </row>
        <row r="59833">
          <cell r="C59833" t="str">
            <v>94888</v>
          </cell>
          <cell r="D59833" t="str">
            <v>Morichal (CD)</v>
          </cell>
        </row>
        <row r="59834">
          <cell r="C59834" t="str">
            <v>94888</v>
          </cell>
          <cell r="D59834" t="str">
            <v>Morichal (CD)</v>
          </cell>
        </row>
        <row r="59835">
          <cell r="C59835" t="str">
            <v>94888</v>
          </cell>
          <cell r="D59835" t="str">
            <v>Morichal (CD)</v>
          </cell>
        </row>
        <row r="59836">
          <cell r="C59836" t="str">
            <v>94888</v>
          </cell>
          <cell r="D59836" t="str">
            <v>Morichal (CD)</v>
          </cell>
        </row>
        <row r="59837">
          <cell r="C59837" t="str">
            <v>94888</v>
          </cell>
          <cell r="D59837" t="str">
            <v>Morichal (CD)</v>
          </cell>
        </row>
        <row r="59838">
          <cell r="C59838" t="str">
            <v>94888</v>
          </cell>
          <cell r="D59838" t="str">
            <v>Morichal (CD)</v>
          </cell>
        </row>
        <row r="59839">
          <cell r="C59839" t="str">
            <v>94888</v>
          </cell>
          <cell r="D59839" t="str">
            <v>Morichal (CD)</v>
          </cell>
        </row>
        <row r="59840">
          <cell r="C59840" t="str">
            <v>94888</v>
          </cell>
          <cell r="D59840" t="str">
            <v>Morichal (CD)</v>
          </cell>
        </row>
        <row r="59841">
          <cell r="C59841" t="str">
            <v>94888</v>
          </cell>
          <cell r="D59841" t="str">
            <v>Morichal (CD)</v>
          </cell>
        </row>
        <row r="59842">
          <cell r="C59842" t="str">
            <v>94888</v>
          </cell>
          <cell r="D59842" t="str">
            <v>Morichal (CD)</v>
          </cell>
        </row>
        <row r="59843">
          <cell r="C59843" t="str">
            <v>94888</v>
          </cell>
          <cell r="D59843" t="str">
            <v>Morichal (CD)</v>
          </cell>
        </row>
        <row r="59844">
          <cell r="C59844" t="str">
            <v>94888</v>
          </cell>
          <cell r="D59844" t="str">
            <v>Morichal (CD)</v>
          </cell>
        </row>
        <row r="59845">
          <cell r="C59845" t="str">
            <v>95001</v>
          </cell>
          <cell r="D59845" t="str">
            <v>San José del Guaviare</v>
          </cell>
        </row>
        <row r="59846">
          <cell r="C59846" t="str">
            <v>95001</v>
          </cell>
          <cell r="D59846" t="str">
            <v>San José del Guaviare</v>
          </cell>
        </row>
        <row r="59847">
          <cell r="C59847" t="str">
            <v>95001</v>
          </cell>
          <cell r="D59847" t="str">
            <v>San José del Guaviare</v>
          </cell>
        </row>
        <row r="59848">
          <cell r="C59848" t="str">
            <v>95001</v>
          </cell>
          <cell r="D59848" t="str">
            <v>San José del Guaviare</v>
          </cell>
        </row>
        <row r="59849">
          <cell r="C59849" t="str">
            <v>95001</v>
          </cell>
          <cell r="D59849" t="str">
            <v>San José del Guaviare</v>
          </cell>
        </row>
        <row r="59850">
          <cell r="C59850" t="str">
            <v>95001</v>
          </cell>
          <cell r="D59850" t="str">
            <v>San José del Guaviare</v>
          </cell>
        </row>
        <row r="59851">
          <cell r="C59851" t="str">
            <v>95001</v>
          </cell>
          <cell r="D59851" t="str">
            <v>San José del Guaviare</v>
          </cell>
        </row>
        <row r="59852">
          <cell r="C59852" t="str">
            <v>95001</v>
          </cell>
          <cell r="D59852" t="str">
            <v>San José del Guaviare</v>
          </cell>
        </row>
        <row r="59853">
          <cell r="C59853" t="str">
            <v>95001</v>
          </cell>
          <cell r="D59853" t="str">
            <v>San José del Guaviare</v>
          </cell>
        </row>
        <row r="59854">
          <cell r="C59854" t="str">
            <v>95001</v>
          </cell>
          <cell r="D59854" t="str">
            <v>San José del Guaviare</v>
          </cell>
        </row>
        <row r="59855">
          <cell r="C59855" t="str">
            <v>95001</v>
          </cell>
          <cell r="D59855" t="str">
            <v>San José del Guaviare</v>
          </cell>
        </row>
        <row r="59856">
          <cell r="C59856" t="str">
            <v>95001</v>
          </cell>
          <cell r="D59856" t="str">
            <v>San José del Guaviare</v>
          </cell>
        </row>
        <row r="59857">
          <cell r="C59857" t="str">
            <v>95001</v>
          </cell>
          <cell r="D59857" t="str">
            <v>San José del Guaviare</v>
          </cell>
        </row>
        <row r="59858">
          <cell r="C59858" t="str">
            <v>95001</v>
          </cell>
          <cell r="D59858" t="str">
            <v>San José del Guaviare</v>
          </cell>
        </row>
        <row r="59859">
          <cell r="C59859" t="str">
            <v>95001</v>
          </cell>
          <cell r="D59859" t="str">
            <v>San José del Guaviare</v>
          </cell>
        </row>
        <row r="59860">
          <cell r="C59860" t="str">
            <v>95001</v>
          </cell>
          <cell r="D59860" t="str">
            <v>San José del Guaviare</v>
          </cell>
        </row>
        <row r="59861">
          <cell r="C59861" t="str">
            <v>95001</v>
          </cell>
          <cell r="D59861" t="str">
            <v>San José del Guaviare</v>
          </cell>
        </row>
        <row r="59862">
          <cell r="C59862" t="str">
            <v>95001</v>
          </cell>
          <cell r="D59862" t="str">
            <v>San José del Guaviare</v>
          </cell>
        </row>
        <row r="59863">
          <cell r="C59863" t="str">
            <v>95001</v>
          </cell>
          <cell r="D59863" t="str">
            <v>San José del Guaviare</v>
          </cell>
        </row>
        <row r="59864">
          <cell r="C59864" t="str">
            <v>95001</v>
          </cell>
          <cell r="D59864" t="str">
            <v>San José del Guaviare</v>
          </cell>
        </row>
        <row r="59865">
          <cell r="C59865" t="str">
            <v>95001</v>
          </cell>
          <cell r="D59865" t="str">
            <v>San José del Guaviare</v>
          </cell>
        </row>
        <row r="59866">
          <cell r="C59866" t="str">
            <v>95001</v>
          </cell>
          <cell r="D59866" t="str">
            <v>San José del Guaviare</v>
          </cell>
        </row>
        <row r="59867">
          <cell r="C59867" t="str">
            <v>95001</v>
          </cell>
          <cell r="D59867" t="str">
            <v>San José del Guaviare</v>
          </cell>
        </row>
        <row r="59868">
          <cell r="C59868" t="str">
            <v>95001</v>
          </cell>
          <cell r="D59868" t="str">
            <v>San José del Guaviare</v>
          </cell>
        </row>
        <row r="59869">
          <cell r="C59869" t="str">
            <v>95001</v>
          </cell>
          <cell r="D59869" t="str">
            <v>San José del Guaviare</v>
          </cell>
        </row>
        <row r="59870">
          <cell r="C59870" t="str">
            <v>95001</v>
          </cell>
          <cell r="D59870" t="str">
            <v>San José del Guaviare</v>
          </cell>
        </row>
        <row r="59871">
          <cell r="C59871" t="str">
            <v>95001</v>
          </cell>
          <cell r="D59871" t="str">
            <v>San José del Guaviare</v>
          </cell>
        </row>
        <row r="59872">
          <cell r="C59872" t="str">
            <v>95001</v>
          </cell>
          <cell r="D59872" t="str">
            <v>San José del Guaviare</v>
          </cell>
        </row>
        <row r="59873">
          <cell r="C59873" t="str">
            <v>95001</v>
          </cell>
          <cell r="D59873" t="str">
            <v>San José del Guaviare</v>
          </cell>
        </row>
        <row r="59874">
          <cell r="C59874" t="str">
            <v>95001</v>
          </cell>
          <cell r="D59874" t="str">
            <v>San José del Guaviare</v>
          </cell>
        </row>
        <row r="59875">
          <cell r="C59875" t="str">
            <v>95001</v>
          </cell>
          <cell r="D59875" t="str">
            <v>San José del Guaviare</v>
          </cell>
        </row>
        <row r="59876">
          <cell r="C59876" t="str">
            <v>95001</v>
          </cell>
          <cell r="D59876" t="str">
            <v>San José del Guaviare</v>
          </cell>
        </row>
        <row r="59877">
          <cell r="C59877" t="str">
            <v>95001</v>
          </cell>
          <cell r="D59877" t="str">
            <v>San José del Guaviare</v>
          </cell>
        </row>
        <row r="59878">
          <cell r="C59878" t="str">
            <v>95001</v>
          </cell>
          <cell r="D59878" t="str">
            <v>San José del Guaviare</v>
          </cell>
        </row>
        <row r="59879">
          <cell r="C59879" t="str">
            <v>95001</v>
          </cell>
          <cell r="D59879" t="str">
            <v>San José del Guaviare</v>
          </cell>
        </row>
        <row r="59880">
          <cell r="C59880" t="str">
            <v>95001</v>
          </cell>
          <cell r="D59880" t="str">
            <v>San José del Guaviare</v>
          </cell>
        </row>
        <row r="59881">
          <cell r="C59881" t="str">
            <v>95001</v>
          </cell>
          <cell r="D59881" t="str">
            <v>San José del Guaviare</v>
          </cell>
        </row>
        <row r="59882">
          <cell r="C59882" t="str">
            <v>95001</v>
          </cell>
          <cell r="D59882" t="str">
            <v>San José del Guaviare</v>
          </cell>
        </row>
        <row r="59883">
          <cell r="C59883" t="str">
            <v>95001</v>
          </cell>
          <cell r="D59883" t="str">
            <v>San José del Guaviare</v>
          </cell>
        </row>
        <row r="59884">
          <cell r="C59884" t="str">
            <v>95001</v>
          </cell>
          <cell r="D59884" t="str">
            <v>San José del Guaviare</v>
          </cell>
        </row>
        <row r="59885">
          <cell r="C59885" t="str">
            <v>95001</v>
          </cell>
          <cell r="D59885" t="str">
            <v>San José del Guaviare</v>
          </cell>
        </row>
        <row r="59886">
          <cell r="C59886" t="str">
            <v>95001</v>
          </cell>
          <cell r="D59886" t="str">
            <v>San José del Guaviare</v>
          </cell>
        </row>
        <row r="59887">
          <cell r="C59887" t="str">
            <v>95001</v>
          </cell>
          <cell r="D59887" t="str">
            <v>San José del Guaviare</v>
          </cell>
        </row>
        <row r="59888">
          <cell r="C59888" t="str">
            <v>95001</v>
          </cell>
          <cell r="D59888" t="str">
            <v>San José del Guaviare</v>
          </cell>
        </row>
        <row r="59889">
          <cell r="C59889" t="str">
            <v>95001</v>
          </cell>
          <cell r="D59889" t="str">
            <v>San José del Guaviare</v>
          </cell>
        </row>
        <row r="59890">
          <cell r="C59890" t="str">
            <v>95001</v>
          </cell>
          <cell r="D59890" t="str">
            <v>San José del Guaviare</v>
          </cell>
        </row>
        <row r="59891">
          <cell r="C59891" t="str">
            <v>95001</v>
          </cell>
          <cell r="D59891" t="str">
            <v>San José del Guaviare</v>
          </cell>
        </row>
        <row r="59892">
          <cell r="C59892" t="str">
            <v>95001</v>
          </cell>
          <cell r="D59892" t="str">
            <v>San José del Guaviare</v>
          </cell>
        </row>
        <row r="59893">
          <cell r="C59893" t="str">
            <v>95001</v>
          </cell>
          <cell r="D59893" t="str">
            <v>San José del Guaviare</v>
          </cell>
        </row>
        <row r="59894">
          <cell r="C59894" t="str">
            <v>95001</v>
          </cell>
          <cell r="D59894" t="str">
            <v>San José del Guaviare</v>
          </cell>
        </row>
        <row r="59895">
          <cell r="C59895" t="str">
            <v>95001</v>
          </cell>
          <cell r="D59895" t="str">
            <v>San José del Guaviare</v>
          </cell>
        </row>
        <row r="59896">
          <cell r="C59896" t="str">
            <v>95001</v>
          </cell>
          <cell r="D59896" t="str">
            <v>San José del Guaviare</v>
          </cell>
        </row>
        <row r="59897">
          <cell r="C59897" t="str">
            <v>95001</v>
          </cell>
          <cell r="D59897" t="str">
            <v>San José del Guaviare</v>
          </cell>
        </row>
        <row r="59898">
          <cell r="C59898" t="str">
            <v>95001</v>
          </cell>
          <cell r="D59898" t="str">
            <v>San José del Guaviare</v>
          </cell>
        </row>
        <row r="59899">
          <cell r="C59899" t="str">
            <v>95015</v>
          </cell>
          <cell r="D59899" t="str">
            <v>Calamar</v>
          </cell>
        </row>
        <row r="59900">
          <cell r="C59900" t="str">
            <v>95015</v>
          </cell>
          <cell r="D59900" t="str">
            <v>Calamar</v>
          </cell>
        </row>
        <row r="59901">
          <cell r="C59901" t="str">
            <v>95015</v>
          </cell>
          <cell r="D59901" t="str">
            <v>Calamar</v>
          </cell>
        </row>
        <row r="59902">
          <cell r="C59902" t="str">
            <v>95015</v>
          </cell>
          <cell r="D59902" t="str">
            <v>Calamar</v>
          </cell>
        </row>
        <row r="59903">
          <cell r="C59903" t="str">
            <v>95015</v>
          </cell>
          <cell r="D59903" t="str">
            <v>Calamar</v>
          </cell>
        </row>
        <row r="59904">
          <cell r="C59904" t="str">
            <v>95015</v>
          </cell>
          <cell r="D59904" t="str">
            <v>Calamar</v>
          </cell>
        </row>
        <row r="59905">
          <cell r="C59905" t="str">
            <v>95015</v>
          </cell>
          <cell r="D59905" t="str">
            <v>Calamar</v>
          </cell>
        </row>
        <row r="59906">
          <cell r="C59906" t="str">
            <v>95015</v>
          </cell>
          <cell r="D59906" t="str">
            <v>Calamar</v>
          </cell>
        </row>
        <row r="59907">
          <cell r="C59907" t="str">
            <v>95015</v>
          </cell>
          <cell r="D59907" t="str">
            <v>Calamar</v>
          </cell>
        </row>
        <row r="59908">
          <cell r="C59908" t="str">
            <v>95015</v>
          </cell>
          <cell r="D59908" t="str">
            <v>Calamar</v>
          </cell>
        </row>
        <row r="59909">
          <cell r="C59909" t="str">
            <v>95015</v>
          </cell>
          <cell r="D59909" t="str">
            <v>Calamar</v>
          </cell>
        </row>
        <row r="59910">
          <cell r="C59910" t="str">
            <v>95015</v>
          </cell>
          <cell r="D59910" t="str">
            <v>Calamar</v>
          </cell>
        </row>
        <row r="59911">
          <cell r="C59911" t="str">
            <v>95015</v>
          </cell>
          <cell r="D59911" t="str">
            <v>Calamar</v>
          </cell>
        </row>
        <row r="59912">
          <cell r="C59912" t="str">
            <v>95015</v>
          </cell>
          <cell r="D59912" t="str">
            <v>Calamar</v>
          </cell>
        </row>
        <row r="59913">
          <cell r="C59913" t="str">
            <v>95015</v>
          </cell>
          <cell r="D59913" t="str">
            <v>Calamar</v>
          </cell>
        </row>
        <row r="59914">
          <cell r="C59914" t="str">
            <v>95015</v>
          </cell>
          <cell r="D59914" t="str">
            <v>Calamar</v>
          </cell>
        </row>
        <row r="59915">
          <cell r="C59915" t="str">
            <v>95015</v>
          </cell>
          <cell r="D59915" t="str">
            <v>Calamar</v>
          </cell>
        </row>
        <row r="59916">
          <cell r="C59916" t="str">
            <v>95015</v>
          </cell>
          <cell r="D59916" t="str">
            <v>Calamar</v>
          </cell>
        </row>
        <row r="59917">
          <cell r="C59917" t="str">
            <v>95015</v>
          </cell>
          <cell r="D59917" t="str">
            <v>Calamar</v>
          </cell>
        </row>
        <row r="59918">
          <cell r="C59918" t="str">
            <v>95015</v>
          </cell>
          <cell r="D59918" t="str">
            <v>Calamar</v>
          </cell>
        </row>
        <row r="59919">
          <cell r="C59919" t="str">
            <v>95015</v>
          </cell>
          <cell r="D59919" t="str">
            <v>Calamar</v>
          </cell>
        </row>
        <row r="59920">
          <cell r="C59920" t="str">
            <v>95015</v>
          </cell>
          <cell r="D59920" t="str">
            <v>Calamar</v>
          </cell>
        </row>
        <row r="59921">
          <cell r="C59921" t="str">
            <v>95015</v>
          </cell>
          <cell r="D59921" t="str">
            <v>Calamar</v>
          </cell>
        </row>
        <row r="59922">
          <cell r="C59922" t="str">
            <v>95015</v>
          </cell>
          <cell r="D59922" t="str">
            <v>Calamar</v>
          </cell>
        </row>
        <row r="59923">
          <cell r="C59923" t="str">
            <v>95015</v>
          </cell>
          <cell r="D59923" t="str">
            <v>Calamar</v>
          </cell>
        </row>
        <row r="59924">
          <cell r="C59924" t="str">
            <v>95015</v>
          </cell>
          <cell r="D59924" t="str">
            <v>Calamar</v>
          </cell>
        </row>
        <row r="59925">
          <cell r="C59925" t="str">
            <v>95015</v>
          </cell>
          <cell r="D59925" t="str">
            <v>Calamar</v>
          </cell>
        </row>
        <row r="59926">
          <cell r="C59926" t="str">
            <v>95015</v>
          </cell>
          <cell r="D59926" t="str">
            <v>Calamar</v>
          </cell>
        </row>
        <row r="59927">
          <cell r="C59927" t="str">
            <v>95015</v>
          </cell>
          <cell r="D59927" t="str">
            <v>Calamar</v>
          </cell>
        </row>
        <row r="59928">
          <cell r="C59928" t="str">
            <v>95015</v>
          </cell>
          <cell r="D59928" t="str">
            <v>Calamar</v>
          </cell>
        </row>
        <row r="59929">
          <cell r="C59929" t="str">
            <v>95015</v>
          </cell>
          <cell r="D59929" t="str">
            <v>Calamar</v>
          </cell>
        </row>
        <row r="59930">
          <cell r="C59930" t="str">
            <v>95015</v>
          </cell>
          <cell r="D59930" t="str">
            <v>Calamar</v>
          </cell>
        </row>
        <row r="59931">
          <cell r="C59931" t="str">
            <v>95015</v>
          </cell>
          <cell r="D59931" t="str">
            <v>Calamar</v>
          </cell>
        </row>
        <row r="59932">
          <cell r="C59932" t="str">
            <v>95015</v>
          </cell>
          <cell r="D59932" t="str">
            <v>Calamar</v>
          </cell>
        </row>
        <row r="59933">
          <cell r="C59933" t="str">
            <v>95015</v>
          </cell>
          <cell r="D59933" t="str">
            <v>Calamar</v>
          </cell>
        </row>
        <row r="59934">
          <cell r="C59934" t="str">
            <v>95015</v>
          </cell>
          <cell r="D59934" t="str">
            <v>Calamar</v>
          </cell>
        </row>
        <row r="59935">
          <cell r="C59935" t="str">
            <v>95015</v>
          </cell>
          <cell r="D59935" t="str">
            <v>Calamar</v>
          </cell>
        </row>
        <row r="59936">
          <cell r="C59936" t="str">
            <v>95015</v>
          </cell>
          <cell r="D59936" t="str">
            <v>Calamar</v>
          </cell>
        </row>
        <row r="59937">
          <cell r="C59937" t="str">
            <v>95015</v>
          </cell>
          <cell r="D59937" t="str">
            <v>Calamar</v>
          </cell>
        </row>
        <row r="59938">
          <cell r="C59938" t="str">
            <v>95015</v>
          </cell>
          <cell r="D59938" t="str">
            <v>Calamar</v>
          </cell>
        </row>
        <row r="59939">
          <cell r="C59939" t="str">
            <v>95015</v>
          </cell>
          <cell r="D59939" t="str">
            <v>Calamar</v>
          </cell>
        </row>
        <row r="59940">
          <cell r="C59940" t="str">
            <v>95015</v>
          </cell>
          <cell r="D59940" t="str">
            <v>Calamar</v>
          </cell>
        </row>
        <row r="59941">
          <cell r="C59941" t="str">
            <v>95015</v>
          </cell>
          <cell r="D59941" t="str">
            <v>Calamar</v>
          </cell>
        </row>
        <row r="59942">
          <cell r="C59942" t="str">
            <v>95015</v>
          </cell>
          <cell r="D59942" t="str">
            <v>Calamar</v>
          </cell>
        </row>
        <row r="59943">
          <cell r="C59943" t="str">
            <v>95015</v>
          </cell>
          <cell r="D59943" t="str">
            <v>Calamar</v>
          </cell>
        </row>
        <row r="59944">
          <cell r="C59944" t="str">
            <v>95015</v>
          </cell>
          <cell r="D59944" t="str">
            <v>Calamar</v>
          </cell>
        </row>
        <row r="59945">
          <cell r="C59945" t="str">
            <v>95015</v>
          </cell>
          <cell r="D59945" t="str">
            <v>Calamar</v>
          </cell>
        </row>
        <row r="59946">
          <cell r="C59946" t="str">
            <v>95015</v>
          </cell>
          <cell r="D59946" t="str">
            <v>Calamar</v>
          </cell>
        </row>
        <row r="59947">
          <cell r="C59947" t="str">
            <v>95015</v>
          </cell>
          <cell r="D59947" t="str">
            <v>Calamar</v>
          </cell>
        </row>
        <row r="59948">
          <cell r="C59948" t="str">
            <v>95015</v>
          </cell>
          <cell r="D59948" t="str">
            <v>Calamar</v>
          </cell>
        </row>
        <row r="59949">
          <cell r="C59949" t="str">
            <v>95015</v>
          </cell>
          <cell r="D59949" t="str">
            <v>Calamar</v>
          </cell>
        </row>
        <row r="59950">
          <cell r="C59950" t="str">
            <v>95015</v>
          </cell>
          <cell r="D59950" t="str">
            <v>Calamar</v>
          </cell>
        </row>
        <row r="59951">
          <cell r="C59951" t="str">
            <v>95015</v>
          </cell>
          <cell r="D59951" t="str">
            <v>Calamar</v>
          </cell>
        </row>
        <row r="59952">
          <cell r="C59952" t="str">
            <v>95015</v>
          </cell>
          <cell r="D59952" t="str">
            <v>Calamar</v>
          </cell>
        </row>
        <row r="59953">
          <cell r="C59953" t="str">
            <v>95025</v>
          </cell>
          <cell r="D59953" t="str">
            <v>El Retorno</v>
          </cell>
        </row>
        <row r="59954">
          <cell r="C59954" t="str">
            <v>95025</v>
          </cell>
          <cell r="D59954" t="str">
            <v>El Retorno</v>
          </cell>
        </row>
        <row r="59955">
          <cell r="C59955" t="str">
            <v>95025</v>
          </cell>
          <cell r="D59955" t="str">
            <v>El Retorno</v>
          </cell>
        </row>
        <row r="59956">
          <cell r="C59956" t="str">
            <v>95025</v>
          </cell>
          <cell r="D59956" t="str">
            <v>El Retorno</v>
          </cell>
        </row>
        <row r="59957">
          <cell r="C59957" t="str">
            <v>95025</v>
          </cell>
          <cell r="D59957" t="str">
            <v>El Retorno</v>
          </cell>
        </row>
        <row r="59958">
          <cell r="C59958" t="str">
            <v>95025</v>
          </cell>
          <cell r="D59958" t="str">
            <v>El Retorno</v>
          </cell>
        </row>
        <row r="59959">
          <cell r="C59959" t="str">
            <v>95025</v>
          </cell>
          <cell r="D59959" t="str">
            <v>El Retorno</v>
          </cell>
        </row>
        <row r="59960">
          <cell r="C59960" t="str">
            <v>95025</v>
          </cell>
          <cell r="D59960" t="str">
            <v>El Retorno</v>
          </cell>
        </row>
        <row r="59961">
          <cell r="C59961" t="str">
            <v>95025</v>
          </cell>
          <cell r="D59961" t="str">
            <v>El Retorno</v>
          </cell>
        </row>
        <row r="59962">
          <cell r="C59962" t="str">
            <v>95025</v>
          </cell>
          <cell r="D59962" t="str">
            <v>El Retorno</v>
          </cell>
        </row>
        <row r="59963">
          <cell r="C59963" t="str">
            <v>95025</v>
          </cell>
          <cell r="D59963" t="str">
            <v>El Retorno</v>
          </cell>
        </row>
        <row r="59964">
          <cell r="C59964" t="str">
            <v>95025</v>
          </cell>
          <cell r="D59964" t="str">
            <v>El Retorno</v>
          </cell>
        </row>
        <row r="59965">
          <cell r="C59965" t="str">
            <v>95025</v>
          </cell>
          <cell r="D59965" t="str">
            <v>El Retorno</v>
          </cell>
        </row>
        <row r="59966">
          <cell r="C59966" t="str">
            <v>95025</v>
          </cell>
          <cell r="D59966" t="str">
            <v>El Retorno</v>
          </cell>
        </row>
        <row r="59967">
          <cell r="C59967" t="str">
            <v>95025</v>
          </cell>
          <cell r="D59967" t="str">
            <v>El Retorno</v>
          </cell>
        </row>
        <row r="59968">
          <cell r="C59968" t="str">
            <v>95025</v>
          </cell>
          <cell r="D59968" t="str">
            <v>El Retorno</v>
          </cell>
        </row>
        <row r="59969">
          <cell r="C59969" t="str">
            <v>95025</v>
          </cell>
          <cell r="D59969" t="str">
            <v>El Retorno</v>
          </cell>
        </row>
        <row r="59970">
          <cell r="C59970" t="str">
            <v>95025</v>
          </cell>
          <cell r="D59970" t="str">
            <v>El Retorno</v>
          </cell>
        </row>
        <row r="59971">
          <cell r="C59971" t="str">
            <v>95025</v>
          </cell>
          <cell r="D59971" t="str">
            <v>El Retorno</v>
          </cell>
        </row>
        <row r="59972">
          <cell r="C59972" t="str">
            <v>95025</v>
          </cell>
          <cell r="D59972" t="str">
            <v>El Retorno</v>
          </cell>
        </row>
        <row r="59973">
          <cell r="C59973" t="str">
            <v>95025</v>
          </cell>
          <cell r="D59973" t="str">
            <v>El Retorno</v>
          </cell>
        </row>
        <row r="59974">
          <cell r="C59974" t="str">
            <v>95025</v>
          </cell>
          <cell r="D59974" t="str">
            <v>El Retorno</v>
          </cell>
        </row>
        <row r="59975">
          <cell r="C59975" t="str">
            <v>95025</v>
          </cell>
          <cell r="D59975" t="str">
            <v>El Retorno</v>
          </cell>
        </row>
        <row r="59976">
          <cell r="C59976" t="str">
            <v>95025</v>
          </cell>
          <cell r="D59976" t="str">
            <v>El Retorno</v>
          </cell>
        </row>
        <row r="59977">
          <cell r="C59977" t="str">
            <v>95025</v>
          </cell>
          <cell r="D59977" t="str">
            <v>El Retorno</v>
          </cell>
        </row>
        <row r="59978">
          <cell r="C59978" t="str">
            <v>95025</v>
          </cell>
          <cell r="D59978" t="str">
            <v>El Retorno</v>
          </cell>
        </row>
        <row r="59979">
          <cell r="C59979" t="str">
            <v>95025</v>
          </cell>
          <cell r="D59979" t="str">
            <v>El Retorno</v>
          </cell>
        </row>
        <row r="59980">
          <cell r="C59980" t="str">
            <v>95025</v>
          </cell>
          <cell r="D59980" t="str">
            <v>El Retorno</v>
          </cell>
        </row>
        <row r="59981">
          <cell r="C59981" t="str">
            <v>95025</v>
          </cell>
          <cell r="D59981" t="str">
            <v>El Retorno</v>
          </cell>
        </row>
        <row r="59982">
          <cell r="C59982" t="str">
            <v>95025</v>
          </cell>
          <cell r="D59982" t="str">
            <v>El Retorno</v>
          </cell>
        </row>
        <row r="59983">
          <cell r="C59983" t="str">
            <v>95025</v>
          </cell>
          <cell r="D59983" t="str">
            <v>El Retorno</v>
          </cell>
        </row>
        <row r="59984">
          <cell r="C59984" t="str">
            <v>95025</v>
          </cell>
          <cell r="D59984" t="str">
            <v>El Retorno</v>
          </cell>
        </row>
        <row r="59985">
          <cell r="C59985" t="str">
            <v>95025</v>
          </cell>
          <cell r="D59985" t="str">
            <v>El Retorno</v>
          </cell>
        </row>
        <row r="59986">
          <cell r="C59986" t="str">
            <v>95025</v>
          </cell>
          <cell r="D59986" t="str">
            <v>El Retorno</v>
          </cell>
        </row>
        <row r="59987">
          <cell r="C59987" t="str">
            <v>95025</v>
          </cell>
          <cell r="D59987" t="str">
            <v>El Retorno</v>
          </cell>
        </row>
        <row r="59988">
          <cell r="C59988" t="str">
            <v>95025</v>
          </cell>
          <cell r="D59988" t="str">
            <v>El Retorno</v>
          </cell>
        </row>
        <row r="59989">
          <cell r="C59989" t="str">
            <v>95025</v>
          </cell>
          <cell r="D59989" t="str">
            <v>El Retorno</v>
          </cell>
        </row>
        <row r="59990">
          <cell r="C59990" t="str">
            <v>95025</v>
          </cell>
          <cell r="D59990" t="str">
            <v>El Retorno</v>
          </cell>
        </row>
        <row r="59991">
          <cell r="C59991" t="str">
            <v>95025</v>
          </cell>
          <cell r="D59991" t="str">
            <v>El Retorno</v>
          </cell>
        </row>
        <row r="59992">
          <cell r="C59992" t="str">
            <v>95025</v>
          </cell>
          <cell r="D59992" t="str">
            <v>El Retorno</v>
          </cell>
        </row>
        <row r="59993">
          <cell r="C59993" t="str">
            <v>95025</v>
          </cell>
          <cell r="D59993" t="str">
            <v>El Retorno</v>
          </cell>
        </row>
        <row r="59994">
          <cell r="C59994" t="str">
            <v>95025</v>
          </cell>
          <cell r="D59994" t="str">
            <v>El Retorno</v>
          </cell>
        </row>
        <row r="59995">
          <cell r="C59995" t="str">
            <v>95025</v>
          </cell>
          <cell r="D59995" t="str">
            <v>El Retorno</v>
          </cell>
        </row>
        <row r="59996">
          <cell r="C59996" t="str">
            <v>95025</v>
          </cell>
          <cell r="D59996" t="str">
            <v>El Retorno</v>
          </cell>
        </row>
        <row r="59997">
          <cell r="C59997" t="str">
            <v>95025</v>
          </cell>
          <cell r="D59997" t="str">
            <v>El Retorno</v>
          </cell>
        </row>
        <row r="59998">
          <cell r="C59998" t="str">
            <v>95025</v>
          </cell>
          <cell r="D59998" t="str">
            <v>El Retorno</v>
          </cell>
        </row>
        <row r="59999">
          <cell r="C59999" t="str">
            <v>95025</v>
          </cell>
          <cell r="D59999" t="str">
            <v>El Retorno</v>
          </cell>
        </row>
        <row r="60000">
          <cell r="C60000" t="str">
            <v>95025</v>
          </cell>
          <cell r="D60000" t="str">
            <v>El Retorno</v>
          </cell>
        </row>
        <row r="60001">
          <cell r="C60001" t="str">
            <v>95025</v>
          </cell>
          <cell r="D60001" t="str">
            <v>El Retorno</v>
          </cell>
        </row>
        <row r="60002">
          <cell r="C60002" t="str">
            <v>95025</v>
          </cell>
          <cell r="D60002" t="str">
            <v>El Retorno</v>
          </cell>
        </row>
        <row r="60003">
          <cell r="C60003" t="str">
            <v>95025</v>
          </cell>
          <cell r="D60003" t="str">
            <v>El Retorno</v>
          </cell>
        </row>
        <row r="60004">
          <cell r="C60004" t="str">
            <v>95025</v>
          </cell>
          <cell r="D60004" t="str">
            <v>El Retorno</v>
          </cell>
        </row>
        <row r="60005">
          <cell r="C60005" t="str">
            <v>95025</v>
          </cell>
          <cell r="D60005" t="str">
            <v>El Retorno</v>
          </cell>
        </row>
        <row r="60006">
          <cell r="C60006" t="str">
            <v>95025</v>
          </cell>
          <cell r="D60006" t="str">
            <v>El Retorno</v>
          </cell>
        </row>
        <row r="60007">
          <cell r="C60007" t="str">
            <v>95200</v>
          </cell>
          <cell r="D60007" t="str">
            <v>Miraflores</v>
          </cell>
        </row>
        <row r="60008">
          <cell r="C60008" t="str">
            <v>95200</v>
          </cell>
          <cell r="D60008" t="str">
            <v>Miraflores</v>
          </cell>
        </row>
        <row r="60009">
          <cell r="C60009" t="str">
            <v>95200</v>
          </cell>
          <cell r="D60009" t="str">
            <v>Miraflores</v>
          </cell>
        </row>
        <row r="60010">
          <cell r="C60010" t="str">
            <v>95200</v>
          </cell>
          <cell r="D60010" t="str">
            <v>Miraflores</v>
          </cell>
        </row>
        <row r="60011">
          <cell r="C60011" t="str">
            <v>95200</v>
          </cell>
          <cell r="D60011" t="str">
            <v>Miraflores</v>
          </cell>
        </row>
        <row r="60012">
          <cell r="C60012" t="str">
            <v>95200</v>
          </cell>
          <cell r="D60012" t="str">
            <v>Miraflores</v>
          </cell>
        </row>
        <row r="60013">
          <cell r="C60013" t="str">
            <v>95200</v>
          </cell>
          <cell r="D60013" t="str">
            <v>Miraflores</v>
          </cell>
        </row>
        <row r="60014">
          <cell r="C60014" t="str">
            <v>95200</v>
          </cell>
          <cell r="D60014" t="str">
            <v>Miraflores</v>
          </cell>
        </row>
        <row r="60015">
          <cell r="C60015" t="str">
            <v>95200</v>
          </cell>
          <cell r="D60015" t="str">
            <v>Miraflores</v>
          </cell>
        </row>
        <row r="60016">
          <cell r="C60016" t="str">
            <v>95200</v>
          </cell>
          <cell r="D60016" t="str">
            <v>Miraflores</v>
          </cell>
        </row>
        <row r="60017">
          <cell r="C60017" t="str">
            <v>95200</v>
          </cell>
          <cell r="D60017" t="str">
            <v>Miraflores</v>
          </cell>
        </row>
        <row r="60018">
          <cell r="C60018" t="str">
            <v>95200</v>
          </cell>
          <cell r="D60018" t="str">
            <v>Miraflores</v>
          </cell>
        </row>
        <row r="60019">
          <cell r="C60019" t="str">
            <v>95200</v>
          </cell>
          <cell r="D60019" t="str">
            <v>Miraflores</v>
          </cell>
        </row>
        <row r="60020">
          <cell r="C60020" t="str">
            <v>95200</v>
          </cell>
          <cell r="D60020" t="str">
            <v>Miraflores</v>
          </cell>
        </row>
        <row r="60021">
          <cell r="C60021" t="str">
            <v>95200</v>
          </cell>
          <cell r="D60021" t="str">
            <v>Miraflores</v>
          </cell>
        </row>
        <row r="60022">
          <cell r="C60022" t="str">
            <v>95200</v>
          </cell>
          <cell r="D60022" t="str">
            <v>Miraflores</v>
          </cell>
        </row>
        <row r="60023">
          <cell r="C60023" t="str">
            <v>95200</v>
          </cell>
          <cell r="D60023" t="str">
            <v>Miraflores</v>
          </cell>
        </row>
        <row r="60024">
          <cell r="C60024" t="str">
            <v>95200</v>
          </cell>
          <cell r="D60024" t="str">
            <v>Miraflores</v>
          </cell>
        </row>
        <row r="60025">
          <cell r="C60025" t="str">
            <v>95200</v>
          </cell>
          <cell r="D60025" t="str">
            <v>Miraflores</v>
          </cell>
        </row>
        <row r="60026">
          <cell r="C60026" t="str">
            <v>95200</v>
          </cell>
          <cell r="D60026" t="str">
            <v>Miraflores</v>
          </cell>
        </row>
        <row r="60027">
          <cell r="C60027" t="str">
            <v>95200</v>
          </cell>
          <cell r="D60027" t="str">
            <v>Miraflores</v>
          </cell>
        </row>
        <row r="60028">
          <cell r="C60028" t="str">
            <v>95200</v>
          </cell>
          <cell r="D60028" t="str">
            <v>Miraflores</v>
          </cell>
        </row>
        <row r="60029">
          <cell r="C60029" t="str">
            <v>95200</v>
          </cell>
          <cell r="D60029" t="str">
            <v>Miraflores</v>
          </cell>
        </row>
        <row r="60030">
          <cell r="C60030" t="str">
            <v>95200</v>
          </cell>
          <cell r="D60030" t="str">
            <v>Miraflores</v>
          </cell>
        </row>
        <row r="60031">
          <cell r="C60031" t="str">
            <v>95200</v>
          </cell>
          <cell r="D60031" t="str">
            <v>Miraflores</v>
          </cell>
        </row>
        <row r="60032">
          <cell r="C60032" t="str">
            <v>95200</v>
          </cell>
          <cell r="D60032" t="str">
            <v>Miraflores</v>
          </cell>
        </row>
        <row r="60033">
          <cell r="C60033" t="str">
            <v>95200</v>
          </cell>
          <cell r="D60033" t="str">
            <v>Miraflores</v>
          </cell>
        </row>
        <row r="60034">
          <cell r="C60034" t="str">
            <v>95200</v>
          </cell>
          <cell r="D60034" t="str">
            <v>Miraflores</v>
          </cell>
        </row>
        <row r="60035">
          <cell r="C60035" t="str">
            <v>95200</v>
          </cell>
          <cell r="D60035" t="str">
            <v>Miraflores</v>
          </cell>
        </row>
        <row r="60036">
          <cell r="C60036" t="str">
            <v>95200</v>
          </cell>
          <cell r="D60036" t="str">
            <v>Miraflores</v>
          </cell>
        </row>
        <row r="60037">
          <cell r="C60037" t="str">
            <v>95200</v>
          </cell>
          <cell r="D60037" t="str">
            <v>Miraflores</v>
          </cell>
        </row>
        <row r="60038">
          <cell r="C60038" t="str">
            <v>95200</v>
          </cell>
          <cell r="D60038" t="str">
            <v>Miraflores</v>
          </cell>
        </row>
        <row r="60039">
          <cell r="C60039" t="str">
            <v>95200</v>
          </cell>
          <cell r="D60039" t="str">
            <v>Miraflores</v>
          </cell>
        </row>
        <row r="60040">
          <cell r="C60040" t="str">
            <v>95200</v>
          </cell>
          <cell r="D60040" t="str">
            <v>Miraflores</v>
          </cell>
        </row>
        <row r="60041">
          <cell r="C60041" t="str">
            <v>95200</v>
          </cell>
          <cell r="D60041" t="str">
            <v>Miraflores</v>
          </cell>
        </row>
        <row r="60042">
          <cell r="C60042" t="str">
            <v>95200</v>
          </cell>
          <cell r="D60042" t="str">
            <v>Miraflores</v>
          </cell>
        </row>
        <row r="60043">
          <cell r="C60043" t="str">
            <v>95200</v>
          </cell>
          <cell r="D60043" t="str">
            <v>Miraflores</v>
          </cell>
        </row>
        <row r="60044">
          <cell r="C60044" t="str">
            <v>95200</v>
          </cell>
          <cell r="D60044" t="str">
            <v>Miraflores</v>
          </cell>
        </row>
        <row r="60045">
          <cell r="C60045" t="str">
            <v>95200</v>
          </cell>
          <cell r="D60045" t="str">
            <v>Miraflores</v>
          </cell>
        </row>
        <row r="60046">
          <cell r="C60046" t="str">
            <v>95200</v>
          </cell>
          <cell r="D60046" t="str">
            <v>Miraflores</v>
          </cell>
        </row>
        <row r="60047">
          <cell r="C60047" t="str">
            <v>95200</v>
          </cell>
          <cell r="D60047" t="str">
            <v>Miraflores</v>
          </cell>
        </row>
        <row r="60048">
          <cell r="C60048" t="str">
            <v>95200</v>
          </cell>
          <cell r="D60048" t="str">
            <v>Miraflores</v>
          </cell>
        </row>
        <row r="60049">
          <cell r="C60049" t="str">
            <v>95200</v>
          </cell>
          <cell r="D60049" t="str">
            <v>Miraflores</v>
          </cell>
        </row>
        <row r="60050">
          <cell r="C60050" t="str">
            <v>95200</v>
          </cell>
          <cell r="D60050" t="str">
            <v>Miraflores</v>
          </cell>
        </row>
        <row r="60051">
          <cell r="C60051" t="str">
            <v>95200</v>
          </cell>
          <cell r="D60051" t="str">
            <v>Miraflores</v>
          </cell>
        </row>
        <row r="60052">
          <cell r="C60052" t="str">
            <v>95200</v>
          </cell>
          <cell r="D60052" t="str">
            <v>Miraflores</v>
          </cell>
        </row>
        <row r="60053">
          <cell r="C60053" t="str">
            <v>95200</v>
          </cell>
          <cell r="D60053" t="str">
            <v>Miraflores</v>
          </cell>
        </row>
        <row r="60054">
          <cell r="C60054" t="str">
            <v>95200</v>
          </cell>
          <cell r="D60054" t="str">
            <v>Miraflores</v>
          </cell>
        </row>
        <row r="60055">
          <cell r="C60055" t="str">
            <v>95200</v>
          </cell>
          <cell r="D60055" t="str">
            <v>Miraflores</v>
          </cell>
        </row>
        <row r="60056">
          <cell r="C60056" t="str">
            <v>95200</v>
          </cell>
          <cell r="D60056" t="str">
            <v>Miraflores</v>
          </cell>
        </row>
        <row r="60057">
          <cell r="C60057" t="str">
            <v>95200</v>
          </cell>
          <cell r="D60057" t="str">
            <v>Miraflores</v>
          </cell>
        </row>
        <row r="60058">
          <cell r="C60058" t="str">
            <v>95200</v>
          </cell>
          <cell r="D60058" t="str">
            <v>Miraflores</v>
          </cell>
        </row>
        <row r="60059">
          <cell r="C60059" t="str">
            <v>95200</v>
          </cell>
          <cell r="D60059" t="str">
            <v>Miraflores</v>
          </cell>
        </row>
        <row r="60060">
          <cell r="C60060" t="str">
            <v>95200</v>
          </cell>
          <cell r="D60060" t="str">
            <v>Miraflores</v>
          </cell>
        </row>
        <row r="60061">
          <cell r="C60061" t="str">
            <v>97001</v>
          </cell>
          <cell r="D60061" t="str">
            <v>Mitú</v>
          </cell>
        </row>
        <row r="60062">
          <cell r="C60062" t="str">
            <v>97001</v>
          </cell>
          <cell r="D60062" t="str">
            <v>Mitú</v>
          </cell>
        </row>
        <row r="60063">
          <cell r="C60063" t="str">
            <v>97001</v>
          </cell>
          <cell r="D60063" t="str">
            <v>Mitú</v>
          </cell>
        </row>
        <row r="60064">
          <cell r="C60064" t="str">
            <v>97001</v>
          </cell>
          <cell r="D60064" t="str">
            <v>Mitú</v>
          </cell>
        </row>
        <row r="60065">
          <cell r="C60065" t="str">
            <v>97001</v>
          </cell>
          <cell r="D60065" t="str">
            <v>Mitú</v>
          </cell>
        </row>
        <row r="60066">
          <cell r="C60066" t="str">
            <v>97001</v>
          </cell>
          <cell r="D60066" t="str">
            <v>Mitú</v>
          </cell>
        </row>
        <row r="60067">
          <cell r="C60067" t="str">
            <v>97001</v>
          </cell>
          <cell r="D60067" t="str">
            <v>Mitú</v>
          </cell>
        </row>
        <row r="60068">
          <cell r="C60068" t="str">
            <v>97001</v>
          </cell>
          <cell r="D60068" t="str">
            <v>Mitú</v>
          </cell>
        </row>
        <row r="60069">
          <cell r="C60069" t="str">
            <v>97001</v>
          </cell>
          <cell r="D60069" t="str">
            <v>Mitú</v>
          </cell>
        </row>
        <row r="60070">
          <cell r="C60070" t="str">
            <v>97001</v>
          </cell>
          <cell r="D60070" t="str">
            <v>Mitú</v>
          </cell>
        </row>
        <row r="60071">
          <cell r="C60071" t="str">
            <v>97001</v>
          </cell>
          <cell r="D60071" t="str">
            <v>Mitú</v>
          </cell>
        </row>
        <row r="60072">
          <cell r="C60072" t="str">
            <v>97001</v>
          </cell>
          <cell r="D60072" t="str">
            <v>Mitú</v>
          </cell>
        </row>
        <row r="60073">
          <cell r="C60073" t="str">
            <v>97001</v>
          </cell>
          <cell r="D60073" t="str">
            <v>Mitú</v>
          </cell>
        </row>
        <row r="60074">
          <cell r="C60074" t="str">
            <v>97001</v>
          </cell>
          <cell r="D60074" t="str">
            <v>Mitú</v>
          </cell>
        </row>
        <row r="60075">
          <cell r="C60075" t="str">
            <v>97001</v>
          </cell>
          <cell r="D60075" t="str">
            <v>Mitú</v>
          </cell>
        </row>
        <row r="60076">
          <cell r="C60076" t="str">
            <v>97001</v>
          </cell>
          <cell r="D60076" t="str">
            <v>Mitú</v>
          </cell>
        </row>
        <row r="60077">
          <cell r="C60077" t="str">
            <v>97001</v>
          </cell>
          <cell r="D60077" t="str">
            <v>Mitú</v>
          </cell>
        </row>
        <row r="60078">
          <cell r="C60078" t="str">
            <v>97001</v>
          </cell>
          <cell r="D60078" t="str">
            <v>Mitú</v>
          </cell>
        </row>
        <row r="60079">
          <cell r="C60079" t="str">
            <v>97001</v>
          </cell>
          <cell r="D60079" t="str">
            <v>Mitú</v>
          </cell>
        </row>
        <row r="60080">
          <cell r="C60080" t="str">
            <v>97001</v>
          </cell>
          <cell r="D60080" t="str">
            <v>Mitú</v>
          </cell>
        </row>
        <row r="60081">
          <cell r="C60081" t="str">
            <v>97001</v>
          </cell>
          <cell r="D60081" t="str">
            <v>Mitú</v>
          </cell>
        </row>
        <row r="60082">
          <cell r="C60082" t="str">
            <v>97001</v>
          </cell>
          <cell r="D60082" t="str">
            <v>Mitú</v>
          </cell>
        </row>
        <row r="60083">
          <cell r="C60083" t="str">
            <v>97001</v>
          </cell>
          <cell r="D60083" t="str">
            <v>Mitú</v>
          </cell>
        </row>
        <row r="60084">
          <cell r="C60084" t="str">
            <v>97001</v>
          </cell>
          <cell r="D60084" t="str">
            <v>Mitú</v>
          </cell>
        </row>
        <row r="60085">
          <cell r="C60085" t="str">
            <v>97001</v>
          </cell>
          <cell r="D60085" t="str">
            <v>Mitú</v>
          </cell>
        </row>
        <row r="60086">
          <cell r="C60086" t="str">
            <v>97001</v>
          </cell>
          <cell r="D60086" t="str">
            <v>Mitú</v>
          </cell>
        </row>
        <row r="60087">
          <cell r="C60087" t="str">
            <v>97001</v>
          </cell>
          <cell r="D60087" t="str">
            <v>Mitú</v>
          </cell>
        </row>
        <row r="60088">
          <cell r="C60088" t="str">
            <v>97001</v>
          </cell>
          <cell r="D60088" t="str">
            <v>Mitú</v>
          </cell>
        </row>
        <row r="60089">
          <cell r="C60089" t="str">
            <v>97001</v>
          </cell>
          <cell r="D60089" t="str">
            <v>Mitú</v>
          </cell>
        </row>
        <row r="60090">
          <cell r="C60090" t="str">
            <v>97001</v>
          </cell>
          <cell r="D60090" t="str">
            <v>Mitú</v>
          </cell>
        </row>
        <row r="60091">
          <cell r="C60091" t="str">
            <v>97001</v>
          </cell>
          <cell r="D60091" t="str">
            <v>Mitú</v>
          </cell>
        </row>
        <row r="60092">
          <cell r="C60092" t="str">
            <v>97001</v>
          </cell>
          <cell r="D60092" t="str">
            <v>Mitú</v>
          </cell>
        </row>
        <row r="60093">
          <cell r="C60093" t="str">
            <v>97001</v>
          </cell>
          <cell r="D60093" t="str">
            <v>Mitú</v>
          </cell>
        </row>
        <row r="60094">
          <cell r="C60094" t="str">
            <v>97001</v>
          </cell>
          <cell r="D60094" t="str">
            <v>Mitú</v>
          </cell>
        </row>
        <row r="60095">
          <cell r="C60095" t="str">
            <v>97001</v>
          </cell>
          <cell r="D60095" t="str">
            <v>Mitú</v>
          </cell>
        </row>
        <row r="60096">
          <cell r="C60096" t="str">
            <v>97001</v>
          </cell>
          <cell r="D60096" t="str">
            <v>Mitú</v>
          </cell>
        </row>
        <row r="60097">
          <cell r="C60097" t="str">
            <v>97001</v>
          </cell>
          <cell r="D60097" t="str">
            <v>Mitú</v>
          </cell>
        </row>
        <row r="60098">
          <cell r="C60098" t="str">
            <v>97001</v>
          </cell>
          <cell r="D60098" t="str">
            <v>Mitú</v>
          </cell>
        </row>
        <row r="60099">
          <cell r="C60099" t="str">
            <v>97001</v>
          </cell>
          <cell r="D60099" t="str">
            <v>Mitú</v>
          </cell>
        </row>
        <row r="60100">
          <cell r="C60100" t="str">
            <v>97001</v>
          </cell>
          <cell r="D60100" t="str">
            <v>Mitú</v>
          </cell>
        </row>
        <row r="60101">
          <cell r="C60101" t="str">
            <v>97001</v>
          </cell>
          <cell r="D60101" t="str">
            <v>Mitú</v>
          </cell>
        </row>
        <row r="60102">
          <cell r="C60102" t="str">
            <v>97001</v>
          </cell>
          <cell r="D60102" t="str">
            <v>Mitú</v>
          </cell>
        </row>
        <row r="60103">
          <cell r="C60103" t="str">
            <v>97001</v>
          </cell>
          <cell r="D60103" t="str">
            <v>Mitú</v>
          </cell>
        </row>
        <row r="60104">
          <cell r="C60104" t="str">
            <v>97001</v>
          </cell>
          <cell r="D60104" t="str">
            <v>Mitú</v>
          </cell>
        </row>
        <row r="60105">
          <cell r="C60105" t="str">
            <v>97001</v>
          </cell>
          <cell r="D60105" t="str">
            <v>Mitú</v>
          </cell>
        </row>
        <row r="60106">
          <cell r="C60106" t="str">
            <v>97001</v>
          </cell>
          <cell r="D60106" t="str">
            <v>Mitú</v>
          </cell>
        </row>
        <row r="60107">
          <cell r="C60107" t="str">
            <v>97001</v>
          </cell>
          <cell r="D60107" t="str">
            <v>Mitú</v>
          </cell>
        </row>
        <row r="60108">
          <cell r="C60108" t="str">
            <v>97001</v>
          </cell>
          <cell r="D60108" t="str">
            <v>Mitú</v>
          </cell>
        </row>
        <row r="60109">
          <cell r="C60109" t="str">
            <v>97001</v>
          </cell>
          <cell r="D60109" t="str">
            <v>Mitú</v>
          </cell>
        </row>
        <row r="60110">
          <cell r="C60110" t="str">
            <v>97001</v>
          </cell>
          <cell r="D60110" t="str">
            <v>Mitú</v>
          </cell>
        </row>
        <row r="60111">
          <cell r="C60111" t="str">
            <v>97001</v>
          </cell>
          <cell r="D60111" t="str">
            <v>Mitú</v>
          </cell>
        </row>
        <row r="60112">
          <cell r="C60112" t="str">
            <v>97001</v>
          </cell>
          <cell r="D60112" t="str">
            <v>Mitú</v>
          </cell>
        </row>
        <row r="60113">
          <cell r="C60113" t="str">
            <v>97001</v>
          </cell>
          <cell r="D60113" t="str">
            <v>Mitú</v>
          </cell>
        </row>
        <row r="60114">
          <cell r="C60114" t="str">
            <v>97001</v>
          </cell>
          <cell r="D60114" t="str">
            <v>Mitú</v>
          </cell>
        </row>
        <row r="60115">
          <cell r="C60115" t="str">
            <v>97161</v>
          </cell>
          <cell r="D60115" t="str">
            <v>Carurú</v>
          </cell>
        </row>
        <row r="60116">
          <cell r="C60116" t="str">
            <v>97161</v>
          </cell>
          <cell r="D60116" t="str">
            <v>Carurú</v>
          </cell>
        </row>
        <row r="60117">
          <cell r="C60117" t="str">
            <v>97161</v>
          </cell>
          <cell r="D60117" t="str">
            <v>Carurú</v>
          </cell>
        </row>
        <row r="60118">
          <cell r="C60118" t="str">
            <v>97161</v>
          </cell>
          <cell r="D60118" t="str">
            <v>Carurú</v>
          </cell>
        </row>
        <row r="60119">
          <cell r="C60119" t="str">
            <v>97161</v>
          </cell>
          <cell r="D60119" t="str">
            <v>Carurú</v>
          </cell>
        </row>
        <row r="60120">
          <cell r="C60120" t="str">
            <v>97161</v>
          </cell>
          <cell r="D60120" t="str">
            <v>Carurú</v>
          </cell>
        </row>
        <row r="60121">
          <cell r="C60121" t="str">
            <v>97161</v>
          </cell>
          <cell r="D60121" t="str">
            <v>Carurú</v>
          </cell>
        </row>
        <row r="60122">
          <cell r="C60122" t="str">
            <v>97161</v>
          </cell>
          <cell r="D60122" t="str">
            <v>Carurú</v>
          </cell>
        </row>
        <row r="60123">
          <cell r="C60123" t="str">
            <v>97161</v>
          </cell>
          <cell r="D60123" t="str">
            <v>Carurú</v>
          </cell>
        </row>
        <row r="60124">
          <cell r="C60124" t="str">
            <v>97161</v>
          </cell>
          <cell r="D60124" t="str">
            <v>Carurú</v>
          </cell>
        </row>
        <row r="60125">
          <cell r="C60125" t="str">
            <v>97161</v>
          </cell>
          <cell r="D60125" t="str">
            <v>Carurú</v>
          </cell>
        </row>
        <row r="60126">
          <cell r="C60126" t="str">
            <v>97161</v>
          </cell>
          <cell r="D60126" t="str">
            <v>Carurú</v>
          </cell>
        </row>
        <row r="60127">
          <cell r="C60127" t="str">
            <v>97161</v>
          </cell>
          <cell r="D60127" t="str">
            <v>Carurú</v>
          </cell>
        </row>
        <row r="60128">
          <cell r="C60128" t="str">
            <v>97161</v>
          </cell>
          <cell r="D60128" t="str">
            <v>Carurú</v>
          </cell>
        </row>
        <row r="60129">
          <cell r="C60129" t="str">
            <v>97161</v>
          </cell>
          <cell r="D60129" t="str">
            <v>Carurú</v>
          </cell>
        </row>
        <row r="60130">
          <cell r="C60130" t="str">
            <v>97161</v>
          </cell>
          <cell r="D60130" t="str">
            <v>Carurú</v>
          </cell>
        </row>
        <row r="60131">
          <cell r="C60131" t="str">
            <v>97161</v>
          </cell>
          <cell r="D60131" t="str">
            <v>Carurú</v>
          </cell>
        </row>
        <row r="60132">
          <cell r="C60132" t="str">
            <v>97161</v>
          </cell>
          <cell r="D60132" t="str">
            <v>Carurú</v>
          </cell>
        </row>
        <row r="60133">
          <cell r="C60133" t="str">
            <v>97161</v>
          </cell>
          <cell r="D60133" t="str">
            <v>Carurú</v>
          </cell>
        </row>
        <row r="60134">
          <cell r="C60134" t="str">
            <v>97161</v>
          </cell>
          <cell r="D60134" t="str">
            <v>Carurú</v>
          </cell>
        </row>
        <row r="60135">
          <cell r="C60135" t="str">
            <v>97161</v>
          </cell>
          <cell r="D60135" t="str">
            <v>Carurú</v>
          </cell>
        </row>
        <row r="60136">
          <cell r="C60136" t="str">
            <v>97161</v>
          </cell>
          <cell r="D60136" t="str">
            <v>Carurú</v>
          </cell>
        </row>
        <row r="60137">
          <cell r="C60137" t="str">
            <v>97161</v>
          </cell>
          <cell r="D60137" t="str">
            <v>Carurú</v>
          </cell>
        </row>
        <row r="60138">
          <cell r="C60138" t="str">
            <v>97161</v>
          </cell>
          <cell r="D60138" t="str">
            <v>Carurú</v>
          </cell>
        </row>
        <row r="60139">
          <cell r="C60139" t="str">
            <v>97161</v>
          </cell>
          <cell r="D60139" t="str">
            <v>Carurú</v>
          </cell>
        </row>
        <row r="60140">
          <cell r="C60140" t="str">
            <v>97161</v>
          </cell>
          <cell r="D60140" t="str">
            <v>Carurú</v>
          </cell>
        </row>
        <row r="60141">
          <cell r="C60141" t="str">
            <v>97161</v>
          </cell>
          <cell r="D60141" t="str">
            <v>Carurú</v>
          </cell>
        </row>
        <row r="60142">
          <cell r="C60142" t="str">
            <v>97161</v>
          </cell>
          <cell r="D60142" t="str">
            <v>Carurú</v>
          </cell>
        </row>
        <row r="60143">
          <cell r="C60143" t="str">
            <v>97161</v>
          </cell>
          <cell r="D60143" t="str">
            <v>Carurú</v>
          </cell>
        </row>
        <row r="60144">
          <cell r="C60144" t="str">
            <v>97161</v>
          </cell>
          <cell r="D60144" t="str">
            <v>Carurú</v>
          </cell>
        </row>
        <row r="60145">
          <cell r="C60145" t="str">
            <v>97161</v>
          </cell>
          <cell r="D60145" t="str">
            <v>Carurú</v>
          </cell>
        </row>
        <row r="60146">
          <cell r="C60146" t="str">
            <v>97161</v>
          </cell>
          <cell r="D60146" t="str">
            <v>Carurú</v>
          </cell>
        </row>
        <row r="60147">
          <cell r="C60147" t="str">
            <v>97161</v>
          </cell>
          <cell r="D60147" t="str">
            <v>Carurú</v>
          </cell>
        </row>
        <row r="60148">
          <cell r="C60148" t="str">
            <v>97161</v>
          </cell>
          <cell r="D60148" t="str">
            <v>Carurú</v>
          </cell>
        </row>
        <row r="60149">
          <cell r="C60149" t="str">
            <v>97161</v>
          </cell>
          <cell r="D60149" t="str">
            <v>Carurú</v>
          </cell>
        </row>
        <row r="60150">
          <cell r="C60150" t="str">
            <v>97161</v>
          </cell>
          <cell r="D60150" t="str">
            <v>Carurú</v>
          </cell>
        </row>
        <row r="60151">
          <cell r="C60151" t="str">
            <v>97161</v>
          </cell>
          <cell r="D60151" t="str">
            <v>Carurú</v>
          </cell>
        </row>
        <row r="60152">
          <cell r="C60152" t="str">
            <v>97161</v>
          </cell>
          <cell r="D60152" t="str">
            <v>Carurú</v>
          </cell>
        </row>
        <row r="60153">
          <cell r="C60153" t="str">
            <v>97161</v>
          </cell>
          <cell r="D60153" t="str">
            <v>Carurú</v>
          </cell>
        </row>
        <row r="60154">
          <cell r="C60154" t="str">
            <v>97161</v>
          </cell>
          <cell r="D60154" t="str">
            <v>Carurú</v>
          </cell>
        </row>
        <row r="60155">
          <cell r="C60155" t="str">
            <v>97161</v>
          </cell>
          <cell r="D60155" t="str">
            <v>Carurú</v>
          </cell>
        </row>
        <row r="60156">
          <cell r="C60156" t="str">
            <v>97161</v>
          </cell>
          <cell r="D60156" t="str">
            <v>Carurú</v>
          </cell>
        </row>
        <row r="60157">
          <cell r="C60157" t="str">
            <v>97161</v>
          </cell>
          <cell r="D60157" t="str">
            <v>Carurú</v>
          </cell>
        </row>
        <row r="60158">
          <cell r="C60158" t="str">
            <v>97161</v>
          </cell>
          <cell r="D60158" t="str">
            <v>Carurú</v>
          </cell>
        </row>
        <row r="60159">
          <cell r="C60159" t="str">
            <v>97161</v>
          </cell>
          <cell r="D60159" t="str">
            <v>Carurú</v>
          </cell>
        </row>
        <row r="60160">
          <cell r="C60160" t="str">
            <v>97161</v>
          </cell>
          <cell r="D60160" t="str">
            <v>Carurú</v>
          </cell>
        </row>
        <row r="60161">
          <cell r="C60161" t="str">
            <v>97161</v>
          </cell>
          <cell r="D60161" t="str">
            <v>Carurú</v>
          </cell>
        </row>
        <row r="60162">
          <cell r="C60162" t="str">
            <v>97161</v>
          </cell>
          <cell r="D60162" t="str">
            <v>Carurú</v>
          </cell>
        </row>
        <row r="60163">
          <cell r="C60163" t="str">
            <v>97161</v>
          </cell>
          <cell r="D60163" t="str">
            <v>Carurú</v>
          </cell>
        </row>
        <row r="60164">
          <cell r="C60164" t="str">
            <v>97161</v>
          </cell>
          <cell r="D60164" t="str">
            <v>Carurú</v>
          </cell>
        </row>
        <row r="60165">
          <cell r="C60165" t="str">
            <v>97161</v>
          </cell>
          <cell r="D60165" t="str">
            <v>Carurú</v>
          </cell>
        </row>
        <row r="60166">
          <cell r="C60166" t="str">
            <v>97161</v>
          </cell>
          <cell r="D60166" t="str">
            <v>Carurú</v>
          </cell>
        </row>
        <row r="60167">
          <cell r="C60167" t="str">
            <v>97161</v>
          </cell>
          <cell r="D60167" t="str">
            <v>Carurú</v>
          </cell>
        </row>
        <row r="60168">
          <cell r="C60168" t="str">
            <v>97161</v>
          </cell>
          <cell r="D60168" t="str">
            <v>Carurú</v>
          </cell>
        </row>
        <row r="60169">
          <cell r="C60169" t="str">
            <v>97511</v>
          </cell>
          <cell r="D60169" t="str">
            <v>Pacoa (CD)</v>
          </cell>
        </row>
        <row r="60170">
          <cell r="C60170" t="str">
            <v>97511</v>
          </cell>
          <cell r="D60170" t="str">
            <v>Pacoa (CD)</v>
          </cell>
        </row>
        <row r="60171">
          <cell r="C60171" t="str">
            <v>97511</v>
          </cell>
          <cell r="D60171" t="str">
            <v>Pacoa (CD)</v>
          </cell>
        </row>
        <row r="60172">
          <cell r="C60172" t="str">
            <v>97511</v>
          </cell>
          <cell r="D60172" t="str">
            <v>Pacoa (CD)</v>
          </cell>
        </row>
        <row r="60173">
          <cell r="C60173" t="str">
            <v>97511</v>
          </cell>
          <cell r="D60173" t="str">
            <v>Pacoa (CD)</v>
          </cell>
        </row>
        <row r="60174">
          <cell r="C60174" t="str">
            <v>97511</v>
          </cell>
          <cell r="D60174" t="str">
            <v>Pacoa (CD)</v>
          </cell>
        </row>
        <row r="60175">
          <cell r="C60175" t="str">
            <v>97511</v>
          </cell>
          <cell r="D60175" t="str">
            <v>Pacoa (CD)</v>
          </cell>
        </row>
        <row r="60176">
          <cell r="C60176" t="str">
            <v>97511</v>
          </cell>
          <cell r="D60176" t="str">
            <v>Pacoa (CD)</v>
          </cell>
        </row>
        <row r="60177">
          <cell r="C60177" t="str">
            <v>97511</v>
          </cell>
          <cell r="D60177" t="str">
            <v>Pacoa (CD)</v>
          </cell>
        </row>
        <row r="60178">
          <cell r="C60178" t="str">
            <v>97511</v>
          </cell>
          <cell r="D60178" t="str">
            <v>Pacoa (CD)</v>
          </cell>
        </row>
        <row r="60179">
          <cell r="C60179" t="str">
            <v>97511</v>
          </cell>
          <cell r="D60179" t="str">
            <v>Pacoa (CD)</v>
          </cell>
        </row>
        <row r="60180">
          <cell r="C60180" t="str">
            <v>97511</v>
          </cell>
          <cell r="D60180" t="str">
            <v>Pacoa (CD)</v>
          </cell>
        </row>
        <row r="60181">
          <cell r="C60181" t="str">
            <v>97511</v>
          </cell>
          <cell r="D60181" t="str">
            <v>Pacoa (CD)</v>
          </cell>
        </row>
        <row r="60182">
          <cell r="C60182" t="str">
            <v>97511</v>
          </cell>
          <cell r="D60182" t="str">
            <v>Pacoa (CD)</v>
          </cell>
        </row>
        <row r="60183">
          <cell r="C60183" t="str">
            <v>97511</v>
          </cell>
          <cell r="D60183" t="str">
            <v>Pacoa (CD)</v>
          </cell>
        </row>
        <row r="60184">
          <cell r="C60184" t="str">
            <v>97511</v>
          </cell>
          <cell r="D60184" t="str">
            <v>Pacoa (CD)</v>
          </cell>
        </row>
        <row r="60185">
          <cell r="C60185" t="str">
            <v>97511</v>
          </cell>
          <cell r="D60185" t="str">
            <v>Pacoa (CD)</v>
          </cell>
        </row>
        <row r="60186">
          <cell r="C60186" t="str">
            <v>97511</v>
          </cell>
          <cell r="D60186" t="str">
            <v>Pacoa (CD)</v>
          </cell>
        </row>
        <row r="60187">
          <cell r="C60187" t="str">
            <v>97511</v>
          </cell>
          <cell r="D60187" t="str">
            <v>Pacoa (CD)</v>
          </cell>
        </row>
        <row r="60188">
          <cell r="C60188" t="str">
            <v>97511</v>
          </cell>
          <cell r="D60188" t="str">
            <v>Pacoa (CD)</v>
          </cell>
        </row>
        <row r="60189">
          <cell r="C60189" t="str">
            <v>97511</v>
          </cell>
          <cell r="D60189" t="str">
            <v>Pacoa (CD)</v>
          </cell>
        </row>
        <row r="60190">
          <cell r="C60190" t="str">
            <v>97511</v>
          </cell>
          <cell r="D60190" t="str">
            <v>Pacoa (CD)</v>
          </cell>
        </row>
        <row r="60191">
          <cell r="C60191" t="str">
            <v>97511</v>
          </cell>
          <cell r="D60191" t="str">
            <v>Pacoa (CD)</v>
          </cell>
        </row>
        <row r="60192">
          <cell r="C60192" t="str">
            <v>97511</v>
          </cell>
          <cell r="D60192" t="str">
            <v>Pacoa (CD)</v>
          </cell>
        </row>
        <row r="60193">
          <cell r="C60193" t="str">
            <v>97511</v>
          </cell>
          <cell r="D60193" t="str">
            <v>Pacoa (CD)</v>
          </cell>
        </row>
        <row r="60194">
          <cell r="C60194" t="str">
            <v>97511</v>
          </cell>
          <cell r="D60194" t="str">
            <v>Pacoa (CD)</v>
          </cell>
        </row>
        <row r="60195">
          <cell r="C60195" t="str">
            <v>97511</v>
          </cell>
          <cell r="D60195" t="str">
            <v>Pacoa (CD)</v>
          </cell>
        </row>
        <row r="60196">
          <cell r="C60196" t="str">
            <v>97511</v>
          </cell>
          <cell r="D60196" t="str">
            <v>Pacoa (CD)</v>
          </cell>
        </row>
        <row r="60197">
          <cell r="C60197" t="str">
            <v>97511</v>
          </cell>
          <cell r="D60197" t="str">
            <v>Pacoa (CD)</v>
          </cell>
        </row>
        <row r="60198">
          <cell r="C60198" t="str">
            <v>97511</v>
          </cell>
          <cell r="D60198" t="str">
            <v>Pacoa (CD)</v>
          </cell>
        </row>
        <row r="60199">
          <cell r="C60199" t="str">
            <v>97511</v>
          </cell>
          <cell r="D60199" t="str">
            <v>Pacoa (CD)</v>
          </cell>
        </row>
        <row r="60200">
          <cell r="C60200" t="str">
            <v>97511</v>
          </cell>
          <cell r="D60200" t="str">
            <v>Pacoa (CD)</v>
          </cell>
        </row>
        <row r="60201">
          <cell r="C60201" t="str">
            <v>97511</v>
          </cell>
          <cell r="D60201" t="str">
            <v>Pacoa (CD)</v>
          </cell>
        </row>
        <row r="60202">
          <cell r="C60202" t="str">
            <v>97511</v>
          </cell>
          <cell r="D60202" t="str">
            <v>Pacoa (CD)</v>
          </cell>
        </row>
        <row r="60203">
          <cell r="C60203" t="str">
            <v>97511</v>
          </cell>
          <cell r="D60203" t="str">
            <v>Pacoa (CD)</v>
          </cell>
        </row>
        <row r="60204">
          <cell r="C60204" t="str">
            <v>97511</v>
          </cell>
          <cell r="D60204" t="str">
            <v>Pacoa (CD)</v>
          </cell>
        </row>
        <row r="60205">
          <cell r="C60205" t="str">
            <v>97511</v>
          </cell>
          <cell r="D60205" t="str">
            <v>Pacoa (CD)</v>
          </cell>
        </row>
        <row r="60206">
          <cell r="C60206" t="str">
            <v>97511</v>
          </cell>
          <cell r="D60206" t="str">
            <v>Pacoa (CD)</v>
          </cell>
        </row>
        <row r="60207">
          <cell r="C60207" t="str">
            <v>97511</v>
          </cell>
          <cell r="D60207" t="str">
            <v>Pacoa (CD)</v>
          </cell>
        </row>
        <row r="60208">
          <cell r="C60208" t="str">
            <v>97511</v>
          </cell>
          <cell r="D60208" t="str">
            <v>Pacoa (CD)</v>
          </cell>
        </row>
        <row r="60209">
          <cell r="C60209" t="str">
            <v>97511</v>
          </cell>
          <cell r="D60209" t="str">
            <v>Pacoa (CD)</v>
          </cell>
        </row>
        <row r="60210">
          <cell r="C60210" t="str">
            <v>97511</v>
          </cell>
          <cell r="D60210" t="str">
            <v>Pacoa (CD)</v>
          </cell>
        </row>
        <row r="60211">
          <cell r="C60211" t="str">
            <v>97511</v>
          </cell>
          <cell r="D60211" t="str">
            <v>Pacoa (CD)</v>
          </cell>
        </row>
        <row r="60212">
          <cell r="C60212" t="str">
            <v>97511</v>
          </cell>
          <cell r="D60212" t="str">
            <v>Pacoa (CD)</v>
          </cell>
        </row>
        <row r="60213">
          <cell r="C60213" t="str">
            <v>97511</v>
          </cell>
          <cell r="D60213" t="str">
            <v>Pacoa (CD)</v>
          </cell>
        </row>
        <row r="60214">
          <cell r="C60214" t="str">
            <v>97511</v>
          </cell>
          <cell r="D60214" t="str">
            <v>Pacoa (CD)</v>
          </cell>
        </row>
        <row r="60215">
          <cell r="C60215" t="str">
            <v>97511</v>
          </cell>
          <cell r="D60215" t="str">
            <v>Pacoa (CD)</v>
          </cell>
        </row>
        <row r="60216">
          <cell r="C60216" t="str">
            <v>97511</v>
          </cell>
          <cell r="D60216" t="str">
            <v>Pacoa (CD)</v>
          </cell>
        </row>
        <row r="60217">
          <cell r="C60217" t="str">
            <v>97511</v>
          </cell>
          <cell r="D60217" t="str">
            <v>Pacoa (CD)</v>
          </cell>
        </row>
        <row r="60218">
          <cell r="C60218" t="str">
            <v>97511</v>
          </cell>
          <cell r="D60218" t="str">
            <v>Pacoa (CD)</v>
          </cell>
        </row>
        <row r="60219">
          <cell r="C60219" t="str">
            <v>97511</v>
          </cell>
          <cell r="D60219" t="str">
            <v>Pacoa (CD)</v>
          </cell>
        </row>
        <row r="60220">
          <cell r="C60220" t="str">
            <v>97511</v>
          </cell>
          <cell r="D60220" t="str">
            <v>Pacoa (CD)</v>
          </cell>
        </row>
        <row r="60221">
          <cell r="C60221" t="str">
            <v>97511</v>
          </cell>
          <cell r="D60221" t="str">
            <v>Pacoa (CD)</v>
          </cell>
        </row>
        <row r="60222">
          <cell r="C60222" t="str">
            <v>97511</v>
          </cell>
          <cell r="D60222" t="str">
            <v>Pacoa (CD)</v>
          </cell>
        </row>
        <row r="60223">
          <cell r="C60223" t="str">
            <v>97666</v>
          </cell>
          <cell r="D60223" t="str">
            <v>Taraira</v>
          </cell>
        </row>
        <row r="60224">
          <cell r="C60224" t="str">
            <v>97666</v>
          </cell>
          <cell r="D60224" t="str">
            <v>Taraira</v>
          </cell>
        </row>
        <row r="60225">
          <cell r="C60225" t="str">
            <v>97666</v>
          </cell>
          <cell r="D60225" t="str">
            <v>Taraira</v>
          </cell>
        </row>
        <row r="60226">
          <cell r="C60226" t="str">
            <v>97666</v>
          </cell>
          <cell r="D60226" t="str">
            <v>Taraira</v>
          </cell>
        </row>
        <row r="60227">
          <cell r="C60227" t="str">
            <v>97666</v>
          </cell>
          <cell r="D60227" t="str">
            <v>Taraira</v>
          </cell>
        </row>
        <row r="60228">
          <cell r="C60228" t="str">
            <v>97666</v>
          </cell>
          <cell r="D60228" t="str">
            <v>Taraira</v>
          </cell>
        </row>
        <row r="60229">
          <cell r="C60229" t="str">
            <v>97666</v>
          </cell>
          <cell r="D60229" t="str">
            <v>Taraira</v>
          </cell>
        </row>
        <row r="60230">
          <cell r="C60230" t="str">
            <v>97666</v>
          </cell>
          <cell r="D60230" t="str">
            <v>Taraira</v>
          </cell>
        </row>
        <row r="60231">
          <cell r="C60231" t="str">
            <v>97666</v>
          </cell>
          <cell r="D60231" t="str">
            <v>Taraira</v>
          </cell>
        </row>
        <row r="60232">
          <cell r="C60232" t="str">
            <v>97666</v>
          </cell>
          <cell r="D60232" t="str">
            <v>Taraira</v>
          </cell>
        </row>
        <row r="60233">
          <cell r="C60233" t="str">
            <v>97666</v>
          </cell>
          <cell r="D60233" t="str">
            <v>Taraira</v>
          </cell>
        </row>
        <row r="60234">
          <cell r="C60234" t="str">
            <v>97666</v>
          </cell>
          <cell r="D60234" t="str">
            <v>Taraira</v>
          </cell>
        </row>
        <row r="60235">
          <cell r="C60235" t="str">
            <v>97666</v>
          </cell>
          <cell r="D60235" t="str">
            <v>Taraira</v>
          </cell>
        </row>
        <row r="60236">
          <cell r="C60236" t="str">
            <v>97666</v>
          </cell>
          <cell r="D60236" t="str">
            <v>Taraira</v>
          </cell>
        </row>
        <row r="60237">
          <cell r="C60237" t="str">
            <v>97666</v>
          </cell>
          <cell r="D60237" t="str">
            <v>Taraira</v>
          </cell>
        </row>
        <row r="60238">
          <cell r="C60238" t="str">
            <v>97666</v>
          </cell>
          <cell r="D60238" t="str">
            <v>Taraira</v>
          </cell>
        </row>
        <row r="60239">
          <cell r="C60239" t="str">
            <v>97666</v>
          </cell>
          <cell r="D60239" t="str">
            <v>Taraira</v>
          </cell>
        </row>
        <row r="60240">
          <cell r="C60240" t="str">
            <v>97666</v>
          </cell>
          <cell r="D60240" t="str">
            <v>Taraira</v>
          </cell>
        </row>
        <row r="60241">
          <cell r="C60241" t="str">
            <v>97666</v>
          </cell>
          <cell r="D60241" t="str">
            <v>Taraira</v>
          </cell>
        </row>
        <row r="60242">
          <cell r="C60242" t="str">
            <v>97666</v>
          </cell>
          <cell r="D60242" t="str">
            <v>Taraira</v>
          </cell>
        </row>
        <row r="60243">
          <cell r="C60243" t="str">
            <v>97666</v>
          </cell>
          <cell r="D60243" t="str">
            <v>Taraira</v>
          </cell>
        </row>
        <row r="60244">
          <cell r="C60244" t="str">
            <v>97666</v>
          </cell>
          <cell r="D60244" t="str">
            <v>Taraira</v>
          </cell>
        </row>
        <row r="60245">
          <cell r="C60245" t="str">
            <v>97666</v>
          </cell>
          <cell r="D60245" t="str">
            <v>Taraira</v>
          </cell>
        </row>
        <row r="60246">
          <cell r="C60246" t="str">
            <v>97666</v>
          </cell>
          <cell r="D60246" t="str">
            <v>Taraira</v>
          </cell>
        </row>
        <row r="60247">
          <cell r="C60247" t="str">
            <v>97666</v>
          </cell>
          <cell r="D60247" t="str">
            <v>Taraira</v>
          </cell>
        </row>
        <row r="60248">
          <cell r="C60248" t="str">
            <v>97666</v>
          </cell>
          <cell r="D60248" t="str">
            <v>Taraira</v>
          </cell>
        </row>
        <row r="60249">
          <cell r="C60249" t="str">
            <v>97666</v>
          </cell>
          <cell r="D60249" t="str">
            <v>Taraira</v>
          </cell>
        </row>
        <row r="60250">
          <cell r="C60250" t="str">
            <v>97666</v>
          </cell>
          <cell r="D60250" t="str">
            <v>Taraira</v>
          </cell>
        </row>
        <row r="60251">
          <cell r="C60251" t="str">
            <v>97666</v>
          </cell>
          <cell r="D60251" t="str">
            <v>Taraira</v>
          </cell>
        </row>
        <row r="60252">
          <cell r="C60252" t="str">
            <v>97666</v>
          </cell>
          <cell r="D60252" t="str">
            <v>Taraira</v>
          </cell>
        </row>
        <row r="60253">
          <cell r="C60253" t="str">
            <v>97666</v>
          </cell>
          <cell r="D60253" t="str">
            <v>Taraira</v>
          </cell>
        </row>
        <row r="60254">
          <cell r="C60254" t="str">
            <v>97666</v>
          </cell>
          <cell r="D60254" t="str">
            <v>Taraira</v>
          </cell>
        </row>
        <row r="60255">
          <cell r="C60255" t="str">
            <v>97666</v>
          </cell>
          <cell r="D60255" t="str">
            <v>Taraira</v>
          </cell>
        </row>
        <row r="60256">
          <cell r="C60256" t="str">
            <v>97666</v>
          </cell>
          <cell r="D60256" t="str">
            <v>Taraira</v>
          </cell>
        </row>
        <row r="60257">
          <cell r="C60257" t="str">
            <v>97666</v>
          </cell>
          <cell r="D60257" t="str">
            <v>Taraira</v>
          </cell>
        </row>
        <row r="60258">
          <cell r="C60258" t="str">
            <v>97666</v>
          </cell>
          <cell r="D60258" t="str">
            <v>Taraira</v>
          </cell>
        </row>
        <row r="60259">
          <cell r="C60259" t="str">
            <v>97666</v>
          </cell>
          <cell r="D60259" t="str">
            <v>Taraira</v>
          </cell>
        </row>
        <row r="60260">
          <cell r="C60260" t="str">
            <v>97666</v>
          </cell>
          <cell r="D60260" t="str">
            <v>Taraira</v>
          </cell>
        </row>
        <row r="60261">
          <cell r="C60261" t="str">
            <v>97666</v>
          </cell>
          <cell r="D60261" t="str">
            <v>Taraira</v>
          </cell>
        </row>
        <row r="60262">
          <cell r="C60262" t="str">
            <v>97666</v>
          </cell>
          <cell r="D60262" t="str">
            <v>Taraira</v>
          </cell>
        </row>
        <row r="60263">
          <cell r="C60263" t="str">
            <v>97666</v>
          </cell>
          <cell r="D60263" t="str">
            <v>Taraira</v>
          </cell>
        </row>
        <row r="60264">
          <cell r="C60264" t="str">
            <v>97666</v>
          </cell>
          <cell r="D60264" t="str">
            <v>Taraira</v>
          </cell>
        </row>
        <row r="60265">
          <cell r="C60265" t="str">
            <v>97666</v>
          </cell>
          <cell r="D60265" t="str">
            <v>Taraira</v>
          </cell>
        </row>
        <row r="60266">
          <cell r="C60266" t="str">
            <v>97666</v>
          </cell>
          <cell r="D60266" t="str">
            <v>Taraira</v>
          </cell>
        </row>
        <row r="60267">
          <cell r="C60267" t="str">
            <v>97666</v>
          </cell>
          <cell r="D60267" t="str">
            <v>Taraira</v>
          </cell>
        </row>
        <row r="60268">
          <cell r="C60268" t="str">
            <v>97666</v>
          </cell>
          <cell r="D60268" t="str">
            <v>Taraira</v>
          </cell>
        </row>
        <row r="60269">
          <cell r="C60269" t="str">
            <v>97666</v>
          </cell>
          <cell r="D60269" t="str">
            <v>Taraira</v>
          </cell>
        </row>
        <row r="60270">
          <cell r="C60270" t="str">
            <v>97666</v>
          </cell>
          <cell r="D60270" t="str">
            <v>Taraira</v>
          </cell>
        </row>
        <row r="60271">
          <cell r="C60271" t="str">
            <v>97666</v>
          </cell>
          <cell r="D60271" t="str">
            <v>Taraira</v>
          </cell>
        </row>
        <row r="60272">
          <cell r="C60272" t="str">
            <v>97666</v>
          </cell>
          <cell r="D60272" t="str">
            <v>Taraira</v>
          </cell>
        </row>
        <row r="60273">
          <cell r="C60273" t="str">
            <v>97666</v>
          </cell>
          <cell r="D60273" t="str">
            <v>Taraira</v>
          </cell>
        </row>
        <row r="60274">
          <cell r="C60274" t="str">
            <v>97666</v>
          </cell>
          <cell r="D60274" t="str">
            <v>Taraira</v>
          </cell>
        </row>
        <row r="60275">
          <cell r="C60275" t="str">
            <v>97666</v>
          </cell>
          <cell r="D60275" t="str">
            <v>Taraira</v>
          </cell>
        </row>
        <row r="60276">
          <cell r="C60276" t="str">
            <v>97666</v>
          </cell>
          <cell r="D60276" t="str">
            <v>Taraira</v>
          </cell>
        </row>
        <row r="60277">
          <cell r="C60277" t="str">
            <v>97777</v>
          </cell>
          <cell r="D60277" t="str">
            <v>Papunahua (CD)</v>
          </cell>
        </row>
        <row r="60278">
          <cell r="C60278" t="str">
            <v>97777</v>
          </cell>
          <cell r="D60278" t="str">
            <v>Papunahua (CD)</v>
          </cell>
        </row>
        <row r="60279">
          <cell r="C60279" t="str">
            <v>97777</v>
          </cell>
          <cell r="D60279" t="str">
            <v>Papunahua (CD)</v>
          </cell>
        </row>
        <row r="60280">
          <cell r="C60280" t="str">
            <v>97777</v>
          </cell>
          <cell r="D60280" t="str">
            <v>Papunahua (CD)</v>
          </cell>
        </row>
        <row r="60281">
          <cell r="C60281" t="str">
            <v>97777</v>
          </cell>
          <cell r="D60281" t="str">
            <v>Papunahua (CD)</v>
          </cell>
        </row>
        <row r="60282">
          <cell r="C60282" t="str">
            <v>97777</v>
          </cell>
          <cell r="D60282" t="str">
            <v>Papunahua (CD)</v>
          </cell>
        </row>
        <row r="60283">
          <cell r="C60283" t="str">
            <v>97777</v>
          </cell>
          <cell r="D60283" t="str">
            <v>Papunahua (CD)</v>
          </cell>
        </row>
        <row r="60284">
          <cell r="C60284" t="str">
            <v>97777</v>
          </cell>
          <cell r="D60284" t="str">
            <v>Papunahua (CD)</v>
          </cell>
        </row>
        <row r="60285">
          <cell r="C60285" t="str">
            <v>97777</v>
          </cell>
          <cell r="D60285" t="str">
            <v>Papunahua (CD)</v>
          </cell>
        </row>
        <row r="60286">
          <cell r="C60286" t="str">
            <v>97777</v>
          </cell>
          <cell r="D60286" t="str">
            <v>Papunahua (CD)</v>
          </cell>
        </row>
        <row r="60287">
          <cell r="C60287" t="str">
            <v>97777</v>
          </cell>
          <cell r="D60287" t="str">
            <v>Papunahua (CD)</v>
          </cell>
        </row>
        <row r="60288">
          <cell r="C60288" t="str">
            <v>97777</v>
          </cell>
          <cell r="D60288" t="str">
            <v>Papunahua (CD)</v>
          </cell>
        </row>
        <row r="60289">
          <cell r="C60289" t="str">
            <v>97777</v>
          </cell>
          <cell r="D60289" t="str">
            <v>Papunahua (CD)</v>
          </cell>
        </row>
        <row r="60290">
          <cell r="C60290" t="str">
            <v>97777</v>
          </cell>
          <cell r="D60290" t="str">
            <v>Papunahua (CD)</v>
          </cell>
        </row>
        <row r="60291">
          <cell r="C60291" t="str">
            <v>97777</v>
          </cell>
          <cell r="D60291" t="str">
            <v>Papunahua (CD)</v>
          </cell>
        </row>
        <row r="60292">
          <cell r="C60292" t="str">
            <v>97777</v>
          </cell>
          <cell r="D60292" t="str">
            <v>Papunahua (CD)</v>
          </cell>
        </row>
        <row r="60293">
          <cell r="C60293" t="str">
            <v>97777</v>
          </cell>
          <cell r="D60293" t="str">
            <v>Papunahua (CD)</v>
          </cell>
        </row>
        <row r="60294">
          <cell r="C60294" t="str">
            <v>97777</v>
          </cell>
          <cell r="D60294" t="str">
            <v>Papunahua (CD)</v>
          </cell>
        </row>
        <row r="60295">
          <cell r="C60295" t="str">
            <v>97777</v>
          </cell>
          <cell r="D60295" t="str">
            <v>Papunahua (CD)</v>
          </cell>
        </row>
        <row r="60296">
          <cell r="C60296" t="str">
            <v>97777</v>
          </cell>
          <cell r="D60296" t="str">
            <v>Papunahua (CD)</v>
          </cell>
        </row>
        <row r="60297">
          <cell r="C60297" t="str">
            <v>97777</v>
          </cell>
          <cell r="D60297" t="str">
            <v>Papunahua (CD)</v>
          </cell>
        </row>
        <row r="60298">
          <cell r="C60298" t="str">
            <v>97777</v>
          </cell>
          <cell r="D60298" t="str">
            <v>Papunahua (CD)</v>
          </cell>
        </row>
        <row r="60299">
          <cell r="C60299" t="str">
            <v>97777</v>
          </cell>
          <cell r="D60299" t="str">
            <v>Papunahua (CD)</v>
          </cell>
        </row>
        <row r="60300">
          <cell r="C60300" t="str">
            <v>97777</v>
          </cell>
          <cell r="D60300" t="str">
            <v>Papunahua (CD)</v>
          </cell>
        </row>
        <row r="60301">
          <cell r="C60301" t="str">
            <v>97777</v>
          </cell>
          <cell r="D60301" t="str">
            <v>Papunahua (CD)</v>
          </cell>
        </row>
        <row r="60302">
          <cell r="C60302" t="str">
            <v>97777</v>
          </cell>
          <cell r="D60302" t="str">
            <v>Papunahua (CD)</v>
          </cell>
        </row>
        <row r="60303">
          <cell r="C60303" t="str">
            <v>97777</v>
          </cell>
          <cell r="D60303" t="str">
            <v>Papunahua (CD)</v>
          </cell>
        </row>
        <row r="60304">
          <cell r="C60304" t="str">
            <v>97777</v>
          </cell>
          <cell r="D60304" t="str">
            <v>Papunahua (CD)</v>
          </cell>
        </row>
        <row r="60305">
          <cell r="C60305" t="str">
            <v>97777</v>
          </cell>
          <cell r="D60305" t="str">
            <v>Papunahua (CD)</v>
          </cell>
        </row>
        <row r="60306">
          <cell r="C60306" t="str">
            <v>97777</v>
          </cell>
          <cell r="D60306" t="str">
            <v>Papunahua (CD)</v>
          </cell>
        </row>
        <row r="60307">
          <cell r="C60307" t="str">
            <v>97777</v>
          </cell>
          <cell r="D60307" t="str">
            <v>Papunahua (CD)</v>
          </cell>
        </row>
        <row r="60308">
          <cell r="C60308" t="str">
            <v>97777</v>
          </cell>
          <cell r="D60308" t="str">
            <v>Papunahua (CD)</v>
          </cell>
        </row>
        <row r="60309">
          <cell r="C60309" t="str">
            <v>97777</v>
          </cell>
          <cell r="D60309" t="str">
            <v>Papunahua (CD)</v>
          </cell>
        </row>
        <row r="60310">
          <cell r="C60310" t="str">
            <v>97777</v>
          </cell>
          <cell r="D60310" t="str">
            <v>Papunahua (CD)</v>
          </cell>
        </row>
        <row r="60311">
          <cell r="C60311" t="str">
            <v>97777</v>
          </cell>
          <cell r="D60311" t="str">
            <v>Papunahua (CD)</v>
          </cell>
        </row>
        <row r="60312">
          <cell r="C60312" t="str">
            <v>97777</v>
          </cell>
          <cell r="D60312" t="str">
            <v>Papunahua (CD)</v>
          </cell>
        </row>
        <row r="60313">
          <cell r="C60313" t="str">
            <v>97777</v>
          </cell>
          <cell r="D60313" t="str">
            <v>Papunahua (CD)</v>
          </cell>
        </row>
        <row r="60314">
          <cell r="C60314" t="str">
            <v>97777</v>
          </cell>
          <cell r="D60314" t="str">
            <v>Papunahua (CD)</v>
          </cell>
        </row>
        <row r="60315">
          <cell r="C60315" t="str">
            <v>97777</v>
          </cell>
          <cell r="D60315" t="str">
            <v>Papunahua (CD)</v>
          </cell>
        </row>
        <row r="60316">
          <cell r="C60316" t="str">
            <v>97777</v>
          </cell>
          <cell r="D60316" t="str">
            <v>Papunahua (CD)</v>
          </cell>
        </row>
        <row r="60317">
          <cell r="C60317" t="str">
            <v>97777</v>
          </cell>
          <cell r="D60317" t="str">
            <v>Papunahua (CD)</v>
          </cell>
        </row>
        <row r="60318">
          <cell r="C60318" t="str">
            <v>97777</v>
          </cell>
          <cell r="D60318" t="str">
            <v>Papunahua (CD)</v>
          </cell>
        </row>
        <row r="60319">
          <cell r="C60319" t="str">
            <v>97777</v>
          </cell>
          <cell r="D60319" t="str">
            <v>Papunahua (CD)</v>
          </cell>
        </row>
        <row r="60320">
          <cell r="C60320" t="str">
            <v>97777</v>
          </cell>
          <cell r="D60320" t="str">
            <v>Papunahua (CD)</v>
          </cell>
        </row>
        <row r="60321">
          <cell r="C60321" t="str">
            <v>97777</v>
          </cell>
          <cell r="D60321" t="str">
            <v>Papunahua (CD)</v>
          </cell>
        </row>
        <row r="60322">
          <cell r="C60322" t="str">
            <v>97777</v>
          </cell>
          <cell r="D60322" t="str">
            <v>Papunahua (CD)</v>
          </cell>
        </row>
        <row r="60323">
          <cell r="C60323" t="str">
            <v>97777</v>
          </cell>
          <cell r="D60323" t="str">
            <v>Papunahua (CD)</v>
          </cell>
        </row>
        <row r="60324">
          <cell r="C60324" t="str">
            <v>97777</v>
          </cell>
          <cell r="D60324" t="str">
            <v>Papunahua (CD)</v>
          </cell>
        </row>
        <row r="60325">
          <cell r="C60325" t="str">
            <v>97777</v>
          </cell>
          <cell r="D60325" t="str">
            <v>Papunahua (CD)</v>
          </cell>
        </row>
        <row r="60326">
          <cell r="C60326" t="str">
            <v>97777</v>
          </cell>
          <cell r="D60326" t="str">
            <v>Papunahua (CD)</v>
          </cell>
        </row>
        <row r="60327">
          <cell r="C60327" t="str">
            <v>97777</v>
          </cell>
          <cell r="D60327" t="str">
            <v>Papunahua (CD)</v>
          </cell>
        </row>
        <row r="60328">
          <cell r="C60328" t="str">
            <v>97777</v>
          </cell>
          <cell r="D60328" t="str">
            <v>Papunahua (CD)</v>
          </cell>
        </row>
        <row r="60329">
          <cell r="C60329" t="str">
            <v>97777</v>
          </cell>
          <cell r="D60329" t="str">
            <v>Papunahua (CD)</v>
          </cell>
        </row>
        <row r="60330">
          <cell r="C60330" t="str">
            <v>97777</v>
          </cell>
          <cell r="D60330" t="str">
            <v>Papunahua (CD)</v>
          </cell>
        </row>
        <row r="60331">
          <cell r="C60331" t="str">
            <v>97889</v>
          </cell>
          <cell r="D60331" t="str">
            <v>Yavaraté (CD)</v>
          </cell>
        </row>
        <row r="60332">
          <cell r="C60332" t="str">
            <v>97889</v>
          </cell>
          <cell r="D60332" t="str">
            <v>Yavaraté (CD)</v>
          </cell>
        </row>
        <row r="60333">
          <cell r="C60333" t="str">
            <v>97889</v>
          </cell>
          <cell r="D60333" t="str">
            <v>Yavaraté (CD)</v>
          </cell>
        </row>
        <row r="60334">
          <cell r="C60334" t="str">
            <v>97889</v>
          </cell>
          <cell r="D60334" t="str">
            <v>Yavaraté (CD)</v>
          </cell>
        </row>
        <row r="60335">
          <cell r="C60335" t="str">
            <v>97889</v>
          </cell>
          <cell r="D60335" t="str">
            <v>Yavaraté (CD)</v>
          </cell>
        </row>
        <row r="60336">
          <cell r="C60336" t="str">
            <v>97889</v>
          </cell>
          <cell r="D60336" t="str">
            <v>Yavaraté (CD)</v>
          </cell>
        </row>
        <row r="60337">
          <cell r="C60337" t="str">
            <v>97889</v>
          </cell>
          <cell r="D60337" t="str">
            <v>Yavaraté (CD)</v>
          </cell>
        </row>
        <row r="60338">
          <cell r="C60338" t="str">
            <v>97889</v>
          </cell>
          <cell r="D60338" t="str">
            <v>Yavaraté (CD)</v>
          </cell>
        </row>
        <row r="60339">
          <cell r="C60339" t="str">
            <v>97889</v>
          </cell>
          <cell r="D60339" t="str">
            <v>Yavaraté (CD)</v>
          </cell>
        </row>
        <row r="60340">
          <cell r="C60340" t="str">
            <v>97889</v>
          </cell>
          <cell r="D60340" t="str">
            <v>Yavaraté (CD)</v>
          </cell>
        </row>
        <row r="60341">
          <cell r="C60341" t="str">
            <v>97889</v>
          </cell>
          <cell r="D60341" t="str">
            <v>Yavaraté (CD)</v>
          </cell>
        </row>
        <row r="60342">
          <cell r="C60342" t="str">
            <v>97889</v>
          </cell>
          <cell r="D60342" t="str">
            <v>Yavaraté (CD)</v>
          </cell>
        </row>
        <row r="60343">
          <cell r="C60343" t="str">
            <v>97889</v>
          </cell>
          <cell r="D60343" t="str">
            <v>Yavaraté (CD)</v>
          </cell>
        </row>
        <row r="60344">
          <cell r="C60344" t="str">
            <v>97889</v>
          </cell>
          <cell r="D60344" t="str">
            <v>Yavaraté (CD)</v>
          </cell>
        </row>
        <row r="60345">
          <cell r="C60345" t="str">
            <v>97889</v>
          </cell>
          <cell r="D60345" t="str">
            <v>Yavaraté (CD)</v>
          </cell>
        </row>
        <row r="60346">
          <cell r="C60346" t="str">
            <v>97889</v>
          </cell>
          <cell r="D60346" t="str">
            <v>Yavaraté (CD)</v>
          </cell>
        </row>
        <row r="60347">
          <cell r="C60347" t="str">
            <v>97889</v>
          </cell>
          <cell r="D60347" t="str">
            <v>Yavaraté (CD)</v>
          </cell>
        </row>
        <row r="60348">
          <cell r="C60348" t="str">
            <v>97889</v>
          </cell>
          <cell r="D60348" t="str">
            <v>Yavaraté (CD)</v>
          </cell>
        </row>
        <row r="60349">
          <cell r="C60349" t="str">
            <v>97889</v>
          </cell>
          <cell r="D60349" t="str">
            <v>Yavaraté (CD)</v>
          </cell>
        </row>
        <row r="60350">
          <cell r="C60350" t="str">
            <v>97889</v>
          </cell>
          <cell r="D60350" t="str">
            <v>Yavaraté (CD)</v>
          </cell>
        </row>
        <row r="60351">
          <cell r="C60351" t="str">
            <v>97889</v>
          </cell>
          <cell r="D60351" t="str">
            <v>Yavaraté (CD)</v>
          </cell>
        </row>
        <row r="60352">
          <cell r="C60352" t="str">
            <v>97889</v>
          </cell>
          <cell r="D60352" t="str">
            <v>Yavaraté (CD)</v>
          </cell>
        </row>
        <row r="60353">
          <cell r="C60353" t="str">
            <v>97889</v>
          </cell>
          <cell r="D60353" t="str">
            <v>Yavaraté (CD)</v>
          </cell>
        </row>
        <row r="60354">
          <cell r="C60354" t="str">
            <v>97889</v>
          </cell>
          <cell r="D60354" t="str">
            <v>Yavaraté (CD)</v>
          </cell>
        </row>
        <row r="60355">
          <cell r="C60355" t="str">
            <v>97889</v>
          </cell>
          <cell r="D60355" t="str">
            <v>Yavaraté (CD)</v>
          </cell>
        </row>
        <row r="60356">
          <cell r="C60356" t="str">
            <v>97889</v>
          </cell>
          <cell r="D60356" t="str">
            <v>Yavaraté (CD)</v>
          </cell>
        </row>
        <row r="60357">
          <cell r="C60357" t="str">
            <v>97889</v>
          </cell>
          <cell r="D60357" t="str">
            <v>Yavaraté (CD)</v>
          </cell>
        </row>
        <row r="60358">
          <cell r="C60358" t="str">
            <v>97889</v>
          </cell>
          <cell r="D60358" t="str">
            <v>Yavaraté (CD)</v>
          </cell>
        </row>
        <row r="60359">
          <cell r="C60359" t="str">
            <v>97889</v>
          </cell>
          <cell r="D60359" t="str">
            <v>Yavaraté (CD)</v>
          </cell>
        </row>
        <row r="60360">
          <cell r="C60360" t="str">
            <v>97889</v>
          </cell>
          <cell r="D60360" t="str">
            <v>Yavaraté (CD)</v>
          </cell>
        </row>
        <row r="60361">
          <cell r="C60361" t="str">
            <v>97889</v>
          </cell>
          <cell r="D60361" t="str">
            <v>Yavaraté (CD)</v>
          </cell>
        </row>
        <row r="60362">
          <cell r="C60362" t="str">
            <v>97889</v>
          </cell>
          <cell r="D60362" t="str">
            <v>Yavaraté (CD)</v>
          </cell>
        </row>
        <row r="60363">
          <cell r="C60363" t="str">
            <v>97889</v>
          </cell>
          <cell r="D60363" t="str">
            <v>Yavaraté (CD)</v>
          </cell>
        </row>
        <row r="60364">
          <cell r="C60364" t="str">
            <v>97889</v>
          </cell>
          <cell r="D60364" t="str">
            <v>Yavaraté (CD)</v>
          </cell>
        </row>
        <row r="60365">
          <cell r="C60365" t="str">
            <v>97889</v>
          </cell>
          <cell r="D60365" t="str">
            <v>Yavaraté (CD)</v>
          </cell>
        </row>
        <row r="60366">
          <cell r="C60366" t="str">
            <v>97889</v>
          </cell>
          <cell r="D60366" t="str">
            <v>Yavaraté (CD)</v>
          </cell>
        </row>
        <row r="60367">
          <cell r="C60367" t="str">
            <v>97889</v>
          </cell>
          <cell r="D60367" t="str">
            <v>Yavaraté (CD)</v>
          </cell>
        </row>
        <row r="60368">
          <cell r="C60368" t="str">
            <v>97889</v>
          </cell>
          <cell r="D60368" t="str">
            <v>Yavaraté (CD)</v>
          </cell>
        </row>
        <row r="60369">
          <cell r="C60369" t="str">
            <v>97889</v>
          </cell>
          <cell r="D60369" t="str">
            <v>Yavaraté (CD)</v>
          </cell>
        </row>
        <row r="60370">
          <cell r="C60370" t="str">
            <v>97889</v>
          </cell>
          <cell r="D60370" t="str">
            <v>Yavaraté (CD)</v>
          </cell>
        </row>
        <row r="60371">
          <cell r="C60371" t="str">
            <v>97889</v>
          </cell>
          <cell r="D60371" t="str">
            <v>Yavaraté (CD)</v>
          </cell>
        </row>
        <row r="60372">
          <cell r="C60372" t="str">
            <v>97889</v>
          </cell>
          <cell r="D60372" t="str">
            <v>Yavaraté (CD)</v>
          </cell>
        </row>
        <row r="60373">
          <cell r="C60373" t="str">
            <v>97889</v>
          </cell>
          <cell r="D60373" t="str">
            <v>Yavaraté (CD)</v>
          </cell>
        </row>
        <row r="60374">
          <cell r="C60374" t="str">
            <v>97889</v>
          </cell>
          <cell r="D60374" t="str">
            <v>Yavaraté (CD)</v>
          </cell>
        </row>
        <row r="60375">
          <cell r="C60375" t="str">
            <v>97889</v>
          </cell>
          <cell r="D60375" t="str">
            <v>Yavaraté (CD)</v>
          </cell>
        </row>
        <row r="60376">
          <cell r="C60376" t="str">
            <v>97889</v>
          </cell>
          <cell r="D60376" t="str">
            <v>Yavaraté (CD)</v>
          </cell>
        </row>
        <row r="60377">
          <cell r="C60377" t="str">
            <v>97889</v>
          </cell>
          <cell r="D60377" t="str">
            <v>Yavaraté (CD)</v>
          </cell>
        </row>
        <row r="60378">
          <cell r="C60378" t="str">
            <v>97889</v>
          </cell>
          <cell r="D60378" t="str">
            <v>Yavaraté (CD)</v>
          </cell>
        </row>
        <row r="60379">
          <cell r="C60379" t="str">
            <v>97889</v>
          </cell>
          <cell r="D60379" t="str">
            <v>Yavaraté (CD)</v>
          </cell>
        </row>
        <row r="60380">
          <cell r="C60380" t="str">
            <v>97889</v>
          </cell>
          <cell r="D60380" t="str">
            <v>Yavaraté (CD)</v>
          </cell>
        </row>
        <row r="60381">
          <cell r="C60381" t="str">
            <v>97889</v>
          </cell>
          <cell r="D60381" t="str">
            <v>Yavaraté (CD)</v>
          </cell>
        </row>
        <row r="60382">
          <cell r="C60382" t="str">
            <v>97889</v>
          </cell>
          <cell r="D60382" t="str">
            <v>Yavaraté (CD)</v>
          </cell>
        </row>
        <row r="60383">
          <cell r="C60383" t="str">
            <v>97889</v>
          </cell>
          <cell r="D60383" t="str">
            <v>Yavaraté (CD)</v>
          </cell>
        </row>
        <row r="60384">
          <cell r="C60384" t="str">
            <v>97889</v>
          </cell>
          <cell r="D60384" t="str">
            <v>Yavaraté (CD)</v>
          </cell>
        </row>
        <row r="60385">
          <cell r="C60385" t="str">
            <v>99001</v>
          </cell>
          <cell r="D60385" t="str">
            <v>Puerto Carreño</v>
          </cell>
        </row>
        <row r="60386">
          <cell r="C60386" t="str">
            <v>99001</v>
          </cell>
          <cell r="D60386" t="str">
            <v>Puerto Carreño</v>
          </cell>
        </row>
        <row r="60387">
          <cell r="C60387" t="str">
            <v>99001</v>
          </cell>
          <cell r="D60387" t="str">
            <v>Puerto Carreño</v>
          </cell>
        </row>
        <row r="60388">
          <cell r="C60388" t="str">
            <v>99001</v>
          </cell>
          <cell r="D60388" t="str">
            <v>Puerto Carreño</v>
          </cell>
        </row>
        <row r="60389">
          <cell r="C60389" t="str">
            <v>99001</v>
          </cell>
          <cell r="D60389" t="str">
            <v>Puerto Carreño</v>
          </cell>
        </row>
        <row r="60390">
          <cell r="C60390" t="str">
            <v>99001</v>
          </cell>
          <cell r="D60390" t="str">
            <v>Puerto Carreño</v>
          </cell>
        </row>
        <row r="60391">
          <cell r="C60391" t="str">
            <v>99001</v>
          </cell>
          <cell r="D60391" t="str">
            <v>Puerto Carreño</v>
          </cell>
        </row>
        <row r="60392">
          <cell r="C60392" t="str">
            <v>99001</v>
          </cell>
          <cell r="D60392" t="str">
            <v>Puerto Carreño</v>
          </cell>
        </row>
        <row r="60393">
          <cell r="C60393" t="str">
            <v>99001</v>
          </cell>
          <cell r="D60393" t="str">
            <v>Puerto Carreño</v>
          </cell>
        </row>
        <row r="60394">
          <cell r="C60394" t="str">
            <v>99001</v>
          </cell>
          <cell r="D60394" t="str">
            <v>Puerto Carreño</v>
          </cell>
        </row>
        <row r="60395">
          <cell r="C60395" t="str">
            <v>99001</v>
          </cell>
          <cell r="D60395" t="str">
            <v>Puerto Carreño</v>
          </cell>
        </row>
        <row r="60396">
          <cell r="C60396" t="str">
            <v>99001</v>
          </cell>
          <cell r="D60396" t="str">
            <v>Puerto Carreño</v>
          </cell>
        </row>
        <row r="60397">
          <cell r="C60397" t="str">
            <v>99001</v>
          </cell>
          <cell r="D60397" t="str">
            <v>Puerto Carreño</v>
          </cell>
        </row>
        <row r="60398">
          <cell r="C60398" t="str">
            <v>99001</v>
          </cell>
          <cell r="D60398" t="str">
            <v>Puerto Carreño</v>
          </cell>
        </row>
        <row r="60399">
          <cell r="C60399" t="str">
            <v>99001</v>
          </cell>
          <cell r="D60399" t="str">
            <v>Puerto Carreño</v>
          </cell>
        </row>
        <row r="60400">
          <cell r="C60400" t="str">
            <v>99001</v>
          </cell>
          <cell r="D60400" t="str">
            <v>Puerto Carreño</v>
          </cell>
        </row>
        <row r="60401">
          <cell r="C60401" t="str">
            <v>99001</v>
          </cell>
          <cell r="D60401" t="str">
            <v>Puerto Carreño</v>
          </cell>
        </row>
        <row r="60402">
          <cell r="C60402" t="str">
            <v>99001</v>
          </cell>
          <cell r="D60402" t="str">
            <v>Puerto Carreño</v>
          </cell>
        </row>
        <row r="60403">
          <cell r="C60403" t="str">
            <v>99001</v>
          </cell>
          <cell r="D60403" t="str">
            <v>Puerto Carreño</v>
          </cell>
        </row>
        <row r="60404">
          <cell r="C60404" t="str">
            <v>99001</v>
          </cell>
          <cell r="D60404" t="str">
            <v>Puerto Carreño</v>
          </cell>
        </row>
        <row r="60405">
          <cell r="C60405" t="str">
            <v>99001</v>
          </cell>
          <cell r="D60405" t="str">
            <v>Puerto Carreño</v>
          </cell>
        </row>
        <row r="60406">
          <cell r="C60406" t="str">
            <v>99001</v>
          </cell>
          <cell r="D60406" t="str">
            <v>Puerto Carreño</v>
          </cell>
        </row>
        <row r="60407">
          <cell r="C60407" t="str">
            <v>99001</v>
          </cell>
          <cell r="D60407" t="str">
            <v>Puerto Carreño</v>
          </cell>
        </row>
        <row r="60408">
          <cell r="C60408" t="str">
            <v>99001</v>
          </cell>
          <cell r="D60408" t="str">
            <v>Puerto Carreño</v>
          </cell>
        </row>
        <row r="60409">
          <cell r="C60409" t="str">
            <v>99001</v>
          </cell>
          <cell r="D60409" t="str">
            <v>Puerto Carreño</v>
          </cell>
        </row>
        <row r="60410">
          <cell r="C60410" t="str">
            <v>99001</v>
          </cell>
          <cell r="D60410" t="str">
            <v>Puerto Carreño</v>
          </cell>
        </row>
        <row r="60411">
          <cell r="C60411" t="str">
            <v>99001</v>
          </cell>
          <cell r="D60411" t="str">
            <v>Puerto Carreño</v>
          </cell>
        </row>
        <row r="60412">
          <cell r="C60412" t="str">
            <v>99001</v>
          </cell>
          <cell r="D60412" t="str">
            <v>Puerto Carreño</v>
          </cell>
        </row>
        <row r="60413">
          <cell r="C60413" t="str">
            <v>99001</v>
          </cell>
          <cell r="D60413" t="str">
            <v>Puerto Carreño</v>
          </cell>
        </row>
        <row r="60414">
          <cell r="C60414" t="str">
            <v>99001</v>
          </cell>
          <cell r="D60414" t="str">
            <v>Puerto Carreño</v>
          </cell>
        </row>
        <row r="60415">
          <cell r="C60415" t="str">
            <v>99001</v>
          </cell>
          <cell r="D60415" t="str">
            <v>Puerto Carreño</v>
          </cell>
        </row>
        <row r="60416">
          <cell r="C60416" t="str">
            <v>99001</v>
          </cell>
          <cell r="D60416" t="str">
            <v>Puerto Carreño</v>
          </cell>
        </row>
        <row r="60417">
          <cell r="C60417" t="str">
            <v>99001</v>
          </cell>
          <cell r="D60417" t="str">
            <v>Puerto Carreño</v>
          </cell>
        </row>
        <row r="60418">
          <cell r="C60418" t="str">
            <v>99001</v>
          </cell>
          <cell r="D60418" t="str">
            <v>Puerto Carreño</v>
          </cell>
        </row>
        <row r="60419">
          <cell r="C60419" t="str">
            <v>99001</v>
          </cell>
          <cell r="D60419" t="str">
            <v>Puerto Carreño</v>
          </cell>
        </row>
        <row r="60420">
          <cell r="C60420" t="str">
            <v>99001</v>
          </cell>
          <cell r="D60420" t="str">
            <v>Puerto Carreño</v>
          </cell>
        </row>
        <row r="60421">
          <cell r="C60421" t="str">
            <v>99001</v>
          </cell>
          <cell r="D60421" t="str">
            <v>Puerto Carreño</v>
          </cell>
        </row>
        <row r="60422">
          <cell r="C60422" t="str">
            <v>99001</v>
          </cell>
          <cell r="D60422" t="str">
            <v>Puerto Carreño</v>
          </cell>
        </row>
        <row r="60423">
          <cell r="C60423" t="str">
            <v>99001</v>
          </cell>
          <cell r="D60423" t="str">
            <v>Puerto Carreño</v>
          </cell>
        </row>
        <row r="60424">
          <cell r="C60424" t="str">
            <v>99001</v>
          </cell>
          <cell r="D60424" t="str">
            <v>Puerto Carreño</v>
          </cell>
        </row>
        <row r="60425">
          <cell r="C60425" t="str">
            <v>99001</v>
          </cell>
          <cell r="D60425" t="str">
            <v>Puerto Carreño</v>
          </cell>
        </row>
        <row r="60426">
          <cell r="C60426" t="str">
            <v>99001</v>
          </cell>
          <cell r="D60426" t="str">
            <v>Puerto Carreño</v>
          </cell>
        </row>
        <row r="60427">
          <cell r="C60427" t="str">
            <v>99001</v>
          </cell>
          <cell r="D60427" t="str">
            <v>Puerto Carreño</v>
          </cell>
        </row>
        <row r="60428">
          <cell r="C60428" t="str">
            <v>99001</v>
          </cell>
          <cell r="D60428" t="str">
            <v>Puerto Carreño</v>
          </cell>
        </row>
        <row r="60429">
          <cell r="C60429" t="str">
            <v>99001</v>
          </cell>
          <cell r="D60429" t="str">
            <v>Puerto Carreño</v>
          </cell>
        </row>
        <row r="60430">
          <cell r="C60430" t="str">
            <v>99001</v>
          </cell>
          <cell r="D60430" t="str">
            <v>Puerto Carreño</v>
          </cell>
        </row>
        <row r="60431">
          <cell r="C60431" t="str">
            <v>99001</v>
          </cell>
          <cell r="D60431" t="str">
            <v>Puerto Carreño</v>
          </cell>
        </row>
        <row r="60432">
          <cell r="C60432" t="str">
            <v>99001</v>
          </cell>
          <cell r="D60432" t="str">
            <v>Puerto Carreño</v>
          </cell>
        </row>
        <row r="60433">
          <cell r="C60433" t="str">
            <v>99001</v>
          </cell>
          <cell r="D60433" t="str">
            <v>Puerto Carreño</v>
          </cell>
        </row>
        <row r="60434">
          <cell r="C60434" t="str">
            <v>99001</v>
          </cell>
          <cell r="D60434" t="str">
            <v>Puerto Carreño</v>
          </cell>
        </row>
        <row r="60435">
          <cell r="C60435" t="str">
            <v>99001</v>
          </cell>
          <cell r="D60435" t="str">
            <v>Puerto Carreño</v>
          </cell>
        </row>
        <row r="60436">
          <cell r="C60436" t="str">
            <v>99001</v>
          </cell>
          <cell r="D60436" t="str">
            <v>Puerto Carreño</v>
          </cell>
        </row>
        <row r="60437">
          <cell r="C60437" t="str">
            <v>99001</v>
          </cell>
          <cell r="D60437" t="str">
            <v>Puerto Carreño</v>
          </cell>
        </row>
        <row r="60438">
          <cell r="C60438" t="str">
            <v>99001</v>
          </cell>
          <cell r="D60438" t="str">
            <v>Puerto Carreño</v>
          </cell>
        </row>
        <row r="60439">
          <cell r="C60439" t="str">
            <v>99524</v>
          </cell>
          <cell r="D60439" t="str">
            <v>La Primavera</v>
          </cell>
        </row>
        <row r="60440">
          <cell r="C60440" t="str">
            <v>99524</v>
          </cell>
          <cell r="D60440" t="str">
            <v>La Primavera</v>
          </cell>
        </row>
        <row r="60441">
          <cell r="C60441" t="str">
            <v>99524</v>
          </cell>
          <cell r="D60441" t="str">
            <v>La Primavera</v>
          </cell>
        </row>
        <row r="60442">
          <cell r="C60442" t="str">
            <v>99524</v>
          </cell>
          <cell r="D60442" t="str">
            <v>La Primavera</v>
          </cell>
        </row>
        <row r="60443">
          <cell r="C60443" t="str">
            <v>99524</v>
          </cell>
          <cell r="D60443" t="str">
            <v>La Primavera</v>
          </cell>
        </row>
        <row r="60444">
          <cell r="C60444" t="str">
            <v>99524</v>
          </cell>
          <cell r="D60444" t="str">
            <v>La Primavera</v>
          </cell>
        </row>
        <row r="60445">
          <cell r="C60445" t="str">
            <v>99524</v>
          </cell>
          <cell r="D60445" t="str">
            <v>La Primavera</v>
          </cell>
        </row>
        <row r="60446">
          <cell r="C60446" t="str">
            <v>99524</v>
          </cell>
          <cell r="D60446" t="str">
            <v>La Primavera</v>
          </cell>
        </row>
        <row r="60447">
          <cell r="C60447" t="str">
            <v>99524</v>
          </cell>
          <cell r="D60447" t="str">
            <v>La Primavera</v>
          </cell>
        </row>
        <row r="60448">
          <cell r="C60448" t="str">
            <v>99524</v>
          </cell>
          <cell r="D60448" t="str">
            <v>La Primavera</v>
          </cell>
        </row>
        <row r="60449">
          <cell r="C60449" t="str">
            <v>99524</v>
          </cell>
          <cell r="D60449" t="str">
            <v>La Primavera</v>
          </cell>
        </row>
        <row r="60450">
          <cell r="C60450" t="str">
            <v>99524</v>
          </cell>
          <cell r="D60450" t="str">
            <v>La Primavera</v>
          </cell>
        </row>
        <row r="60451">
          <cell r="C60451" t="str">
            <v>99524</v>
          </cell>
          <cell r="D60451" t="str">
            <v>La Primavera</v>
          </cell>
        </row>
        <row r="60452">
          <cell r="C60452" t="str">
            <v>99524</v>
          </cell>
          <cell r="D60452" t="str">
            <v>La Primavera</v>
          </cell>
        </row>
        <row r="60453">
          <cell r="C60453" t="str">
            <v>99524</v>
          </cell>
          <cell r="D60453" t="str">
            <v>La Primavera</v>
          </cell>
        </row>
        <row r="60454">
          <cell r="C60454" t="str">
            <v>99524</v>
          </cell>
          <cell r="D60454" t="str">
            <v>La Primavera</v>
          </cell>
        </row>
        <row r="60455">
          <cell r="C60455" t="str">
            <v>99524</v>
          </cell>
          <cell r="D60455" t="str">
            <v>La Primavera</v>
          </cell>
        </row>
        <row r="60456">
          <cell r="C60456" t="str">
            <v>99524</v>
          </cell>
          <cell r="D60456" t="str">
            <v>La Primavera</v>
          </cell>
        </row>
        <row r="60457">
          <cell r="C60457" t="str">
            <v>99524</v>
          </cell>
          <cell r="D60457" t="str">
            <v>La Primavera</v>
          </cell>
        </row>
        <row r="60458">
          <cell r="C60458" t="str">
            <v>99524</v>
          </cell>
          <cell r="D60458" t="str">
            <v>La Primavera</v>
          </cell>
        </row>
        <row r="60459">
          <cell r="C60459" t="str">
            <v>99524</v>
          </cell>
          <cell r="D60459" t="str">
            <v>La Primavera</v>
          </cell>
        </row>
        <row r="60460">
          <cell r="C60460" t="str">
            <v>99524</v>
          </cell>
          <cell r="D60460" t="str">
            <v>La Primavera</v>
          </cell>
        </row>
        <row r="60461">
          <cell r="C60461" t="str">
            <v>99524</v>
          </cell>
          <cell r="D60461" t="str">
            <v>La Primavera</v>
          </cell>
        </row>
        <row r="60462">
          <cell r="C60462" t="str">
            <v>99524</v>
          </cell>
          <cell r="D60462" t="str">
            <v>La Primavera</v>
          </cell>
        </row>
        <row r="60463">
          <cell r="C60463" t="str">
            <v>99524</v>
          </cell>
          <cell r="D60463" t="str">
            <v>La Primavera</v>
          </cell>
        </row>
        <row r="60464">
          <cell r="C60464" t="str">
            <v>99524</v>
          </cell>
          <cell r="D60464" t="str">
            <v>La Primavera</v>
          </cell>
        </row>
        <row r="60465">
          <cell r="C60465" t="str">
            <v>99524</v>
          </cell>
          <cell r="D60465" t="str">
            <v>La Primavera</v>
          </cell>
        </row>
        <row r="60466">
          <cell r="C60466" t="str">
            <v>99524</v>
          </cell>
          <cell r="D60466" t="str">
            <v>La Primavera</v>
          </cell>
        </row>
        <row r="60467">
          <cell r="C60467" t="str">
            <v>99524</v>
          </cell>
          <cell r="D60467" t="str">
            <v>La Primavera</v>
          </cell>
        </row>
        <row r="60468">
          <cell r="C60468" t="str">
            <v>99524</v>
          </cell>
          <cell r="D60468" t="str">
            <v>La Primavera</v>
          </cell>
        </row>
        <row r="60469">
          <cell r="C60469" t="str">
            <v>99524</v>
          </cell>
          <cell r="D60469" t="str">
            <v>La Primavera</v>
          </cell>
        </row>
        <row r="60470">
          <cell r="C60470" t="str">
            <v>99524</v>
          </cell>
          <cell r="D60470" t="str">
            <v>La Primavera</v>
          </cell>
        </row>
        <row r="60471">
          <cell r="C60471" t="str">
            <v>99524</v>
          </cell>
          <cell r="D60471" t="str">
            <v>La Primavera</v>
          </cell>
        </row>
        <row r="60472">
          <cell r="C60472" t="str">
            <v>99524</v>
          </cell>
          <cell r="D60472" t="str">
            <v>La Primavera</v>
          </cell>
        </row>
        <row r="60473">
          <cell r="C60473" t="str">
            <v>99524</v>
          </cell>
          <cell r="D60473" t="str">
            <v>La Primavera</v>
          </cell>
        </row>
        <row r="60474">
          <cell r="C60474" t="str">
            <v>99524</v>
          </cell>
          <cell r="D60474" t="str">
            <v>La Primavera</v>
          </cell>
        </row>
        <row r="60475">
          <cell r="C60475" t="str">
            <v>99524</v>
          </cell>
          <cell r="D60475" t="str">
            <v>La Primavera</v>
          </cell>
        </row>
        <row r="60476">
          <cell r="C60476" t="str">
            <v>99524</v>
          </cell>
          <cell r="D60476" t="str">
            <v>La Primavera</v>
          </cell>
        </row>
        <row r="60477">
          <cell r="C60477" t="str">
            <v>99524</v>
          </cell>
          <cell r="D60477" t="str">
            <v>La Primavera</v>
          </cell>
        </row>
        <row r="60478">
          <cell r="C60478" t="str">
            <v>99524</v>
          </cell>
          <cell r="D60478" t="str">
            <v>La Primavera</v>
          </cell>
        </row>
        <row r="60479">
          <cell r="C60479" t="str">
            <v>99524</v>
          </cell>
          <cell r="D60479" t="str">
            <v>La Primavera</v>
          </cell>
        </row>
        <row r="60480">
          <cell r="C60480" t="str">
            <v>99524</v>
          </cell>
          <cell r="D60480" t="str">
            <v>La Primavera</v>
          </cell>
        </row>
        <row r="60481">
          <cell r="C60481" t="str">
            <v>99524</v>
          </cell>
          <cell r="D60481" t="str">
            <v>La Primavera</v>
          </cell>
        </row>
        <row r="60482">
          <cell r="C60482" t="str">
            <v>99524</v>
          </cell>
          <cell r="D60482" t="str">
            <v>La Primavera</v>
          </cell>
        </row>
        <row r="60483">
          <cell r="C60483" t="str">
            <v>99524</v>
          </cell>
          <cell r="D60483" t="str">
            <v>La Primavera</v>
          </cell>
        </row>
        <row r="60484">
          <cell r="C60484" t="str">
            <v>99524</v>
          </cell>
          <cell r="D60484" t="str">
            <v>La Primavera</v>
          </cell>
        </row>
        <row r="60485">
          <cell r="C60485" t="str">
            <v>99524</v>
          </cell>
          <cell r="D60485" t="str">
            <v>La Primavera</v>
          </cell>
        </row>
        <row r="60486">
          <cell r="C60486" t="str">
            <v>99524</v>
          </cell>
          <cell r="D60486" t="str">
            <v>La Primavera</v>
          </cell>
        </row>
        <row r="60487">
          <cell r="C60487" t="str">
            <v>99524</v>
          </cell>
          <cell r="D60487" t="str">
            <v>La Primavera</v>
          </cell>
        </row>
        <row r="60488">
          <cell r="C60488" t="str">
            <v>99524</v>
          </cell>
          <cell r="D60488" t="str">
            <v>La Primavera</v>
          </cell>
        </row>
        <row r="60489">
          <cell r="C60489" t="str">
            <v>99524</v>
          </cell>
          <cell r="D60489" t="str">
            <v>La Primavera</v>
          </cell>
        </row>
        <row r="60490">
          <cell r="C60490" t="str">
            <v>99524</v>
          </cell>
          <cell r="D60490" t="str">
            <v>La Primavera</v>
          </cell>
        </row>
        <row r="60491">
          <cell r="C60491" t="str">
            <v>99524</v>
          </cell>
          <cell r="D60491" t="str">
            <v>La Primavera</v>
          </cell>
        </row>
        <row r="60492">
          <cell r="C60492" t="str">
            <v>99524</v>
          </cell>
          <cell r="D60492" t="str">
            <v>La Primavera</v>
          </cell>
        </row>
        <row r="60493">
          <cell r="C60493" t="str">
            <v>99624</v>
          </cell>
          <cell r="D60493" t="str">
            <v>Santa Rosalía</v>
          </cell>
        </row>
        <row r="60494">
          <cell r="C60494" t="str">
            <v>99624</v>
          </cell>
          <cell r="D60494" t="str">
            <v>Santa Rosalía</v>
          </cell>
        </row>
        <row r="60495">
          <cell r="C60495" t="str">
            <v>99624</v>
          </cell>
          <cell r="D60495" t="str">
            <v>Santa Rosalía</v>
          </cell>
        </row>
        <row r="60496">
          <cell r="C60496" t="str">
            <v>99624</v>
          </cell>
          <cell r="D60496" t="str">
            <v>Santa Rosalía</v>
          </cell>
        </row>
        <row r="60497">
          <cell r="C60497" t="str">
            <v>99624</v>
          </cell>
          <cell r="D60497" t="str">
            <v>Santa Rosalía</v>
          </cell>
        </row>
        <row r="60498">
          <cell r="C60498" t="str">
            <v>99624</v>
          </cell>
          <cell r="D60498" t="str">
            <v>Santa Rosalía</v>
          </cell>
        </row>
        <row r="60499">
          <cell r="C60499" t="str">
            <v>99624</v>
          </cell>
          <cell r="D60499" t="str">
            <v>Santa Rosalía</v>
          </cell>
        </row>
        <row r="60500">
          <cell r="C60500" t="str">
            <v>99624</v>
          </cell>
          <cell r="D60500" t="str">
            <v>Santa Rosalía</v>
          </cell>
        </row>
        <row r="60501">
          <cell r="C60501" t="str">
            <v>99624</v>
          </cell>
          <cell r="D60501" t="str">
            <v>Santa Rosalía</v>
          </cell>
        </row>
        <row r="60502">
          <cell r="C60502" t="str">
            <v>99624</v>
          </cell>
          <cell r="D60502" t="str">
            <v>Santa Rosalía</v>
          </cell>
        </row>
        <row r="60503">
          <cell r="C60503" t="str">
            <v>99624</v>
          </cell>
          <cell r="D60503" t="str">
            <v>Santa Rosalía</v>
          </cell>
        </row>
        <row r="60504">
          <cell r="C60504" t="str">
            <v>99624</v>
          </cell>
          <cell r="D60504" t="str">
            <v>Santa Rosalía</v>
          </cell>
        </row>
        <row r="60505">
          <cell r="C60505" t="str">
            <v>99624</v>
          </cell>
          <cell r="D60505" t="str">
            <v>Santa Rosalía</v>
          </cell>
        </row>
        <row r="60506">
          <cell r="C60506" t="str">
            <v>99624</v>
          </cell>
          <cell r="D60506" t="str">
            <v>Santa Rosalía</v>
          </cell>
        </row>
        <row r="60507">
          <cell r="C60507" t="str">
            <v>99624</v>
          </cell>
          <cell r="D60507" t="str">
            <v>Santa Rosalía</v>
          </cell>
        </row>
        <row r="60508">
          <cell r="C60508" t="str">
            <v>99624</v>
          </cell>
          <cell r="D60508" t="str">
            <v>Santa Rosalía</v>
          </cell>
        </row>
        <row r="60509">
          <cell r="C60509" t="str">
            <v>99624</v>
          </cell>
          <cell r="D60509" t="str">
            <v>Santa Rosalía</v>
          </cell>
        </row>
        <row r="60510">
          <cell r="C60510" t="str">
            <v>99624</v>
          </cell>
          <cell r="D60510" t="str">
            <v>Santa Rosalía</v>
          </cell>
        </row>
        <row r="60511">
          <cell r="C60511" t="str">
            <v>99624</v>
          </cell>
          <cell r="D60511" t="str">
            <v>Santa Rosalía</v>
          </cell>
        </row>
        <row r="60512">
          <cell r="C60512" t="str">
            <v>99624</v>
          </cell>
          <cell r="D60512" t="str">
            <v>Santa Rosalía</v>
          </cell>
        </row>
        <row r="60513">
          <cell r="C60513" t="str">
            <v>99624</v>
          </cell>
          <cell r="D60513" t="str">
            <v>Santa Rosalía</v>
          </cell>
        </row>
        <row r="60514">
          <cell r="C60514" t="str">
            <v>99624</v>
          </cell>
          <cell r="D60514" t="str">
            <v>Santa Rosalía</v>
          </cell>
        </row>
        <row r="60515">
          <cell r="C60515" t="str">
            <v>99624</v>
          </cell>
          <cell r="D60515" t="str">
            <v>Santa Rosalía</v>
          </cell>
        </row>
        <row r="60516">
          <cell r="C60516" t="str">
            <v>99624</v>
          </cell>
          <cell r="D60516" t="str">
            <v>Santa Rosalía</v>
          </cell>
        </row>
        <row r="60517">
          <cell r="C60517" t="str">
            <v>99624</v>
          </cell>
          <cell r="D60517" t="str">
            <v>Santa Rosalía</v>
          </cell>
        </row>
        <row r="60518">
          <cell r="C60518" t="str">
            <v>99624</v>
          </cell>
          <cell r="D60518" t="str">
            <v>Santa Rosalía</v>
          </cell>
        </row>
        <row r="60519">
          <cell r="C60519" t="str">
            <v>99624</v>
          </cell>
          <cell r="D60519" t="str">
            <v>Santa Rosalía</v>
          </cell>
        </row>
        <row r="60520">
          <cell r="C60520" t="str">
            <v>99624</v>
          </cell>
          <cell r="D60520" t="str">
            <v>Santa Rosalía</v>
          </cell>
        </row>
        <row r="60521">
          <cell r="C60521" t="str">
            <v>99624</v>
          </cell>
          <cell r="D60521" t="str">
            <v>Santa Rosalía</v>
          </cell>
        </row>
        <row r="60522">
          <cell r="C60522" t="str">
            <v>99624</v>
          </cell>
          <cell r="D60522" t="str">
            <v>Santa Rosalía</v>
          </cell>
        </row>
        <row r="60523">
          <cell r="C60523" t="str">
            <v>99624</v>
          </cell>
          <cell r="D60523" t="str">
            <v>Santa Rosalía</v>
          </cell>
        </row>
        <row r="60524">
          <cell r="C60524" t="str">
            <v>99624</v>
          </cell>
          <cell r="D60524" t="str">
            <v>Santa Rosalía</v>
          </cell>
        </row>
        <row r="60525">
          <cell r="C60525" t="str">
            <v>99624</v>
          </cell>
          <cell r="D60525" t="str">
            <v>Santa Rosalía</v>
          </cell>
        </row>
        <row r="60526">
          <cell r="C60526" t="str">
            <v>99624</v>
          </cell>
          <cell r="D60526" t="str">
            <v>Santa Rosalía</v>
          </cell>
        </row>
        <row r="60527">
          <cell r="C60527" t="str">
            <v>99624</v>
          </cell>
          <cell r="D60527" t="str">
            <v>Santa Rosalía</v>
          </cell>
        </row>
        <row r="60528">
          <cell r="C60528" t="str">
            <v>99624</v>
          </cell>
          <cell r="D60528" t="str">
            <v>Santa Rosalía</v>
          </cell>
        </row>
        <row r="60529">
          <cell r="C60529" t="str">
            <v>99624</v>
          </cell>
          <cell r="D60529" t="str">
            <v>Santa Rosalía</v>
          </cell>
        </row>
        <row r="60530">
          <cell r="C60530" t="str">
            <v>99624</v>
          </cell>
          <cell r="D60530" t="str">
            <v>Santa Rosalía</v>
          </cell>
        </row>
        <row r="60531">
          <cell r="C60531" t="str">
            <v>99624</v>
          </cell>
          <cell r="D60531" t="str">
            <v>Santa Rosalía</v>
          </cell>
        </row>
        <row r="60532">
          <cell r="C60532" t="str">
            <v>99624</v>
          </cell>
          <cell r="D60532" t="str">
            <v>Santa Rosalía</v>
          </cell>
        </row>
        <row r="60533">
          <cell r="C60533" t="str">
            <v>99624</v>
          </cell>
          <cell r="D60533" t="str">
            <v>Santa Rosalía</v>
          </cell>
        </row>
        <row r="60534">
          <cell r="C60534" t="str">
            <v>99624</v>
          </cell>
          <cell r="D60534" t="str">
            <v>Santa Rosalía</v>
          </cell>
        </row>
        <row r="60535">
          <cell r="C60535" t="str">
            <v>99624</v>
          </cell>
          <cell r="D60535" t="str">
            <v>Santa Rosalía</v>
          </cell>
        </row>
        <row r="60536">
          <cell r="C60536" t="str">
            <v>99624</v>
          </cell>
          <cell r="D60536" t="str">
            <v>Santa Rosalía</v>
          </cell>
        </row>
        <row r="60537">
          <cell r="C60537" t="str">
            <v>99624</v>
          </cell>
          <cell r="D60537" t="str">
            <v>Santa Rosalía</v>
          </cell>
        </row>
        <row r="60538">
          <cell r="C60538" t="str">
            <v>99624</v>
          </cell>
          <cell r="D60538" t="str">
            <v>Santa Rosalía</v>
          </cell>
        </row>
        <row r="60539">
          <cell r="C60539" t="str">
            <v>99624</v>
          </cell>
          <cell r="D60539" t="str">
            <v>Santa Rosalía</v>
          </cell>
        </row>
        <row r="60540">
          <cell r="C60540" t="str">
            <v>99624</v>
          </cell>
          <cell r="D60540" t="str">
            <v>Santa Rosalía</v>
          </cell>
        </row>
        <row r="60541">
          <cell r="C60541" t="str">
            <v>99624</v>
          </cell>
          <cell r="D60541" t="str">
            <v>Santa Rosalía</v>
          </cell>
        </row>
        <row r="60542">
          <cell r="C60542" t="str">
            <v>99624</v>
          </cell>
          <cell r="D60542" t="str">
            <v>Santa Rosalía</v>
          </cell>
        </row>
        <row r="60543">
          <cell r="C60543" t="str">
            <v>99624</v>
          </cell>
          <cell r="D60543" t="str">
            <v>Santa Rosalía</v>
          </cell>
        </row>
        <row r="60544">
          <cell r="C60544" t="str">
            <v>99624</v>
          </cell>
          <cell r="D60544" t="str">
            <v>Santa Rosalía</v>
          </cell>
        </row>
        <row r="60545">
          <cell r="C60545" t="str">
            <v>99624</v>
          </cell>
          <cell r="D60545" t="str">
            <v>Santa Rosalía</v>
          </cell>
        </row>
        <row r="60546">
          <cell r="C60546" t="str">
            <v>99624</v>
          </cell>
          <cell r="D60546" t="str">
            <v>Santa Rosalía</v>
          </cell>
        </row>
        <row r="60547">
          <cell r="C60547" t="str">
            <v>99773</v>
          </cell>
          <cell r="D60547" t="str">
            <v>Cumaribo</v>
          </cell>
        </row>
        <row r="60548">
          <cell r="C60548" t="str">
            <v>99773</v>
          </cell>
          <cell r="D60548" t="str">
            <v>Cumaribo</v>
          </cell>
        </row>
        <row r="60549">
          <cell r="C60549" t="str">
            <v>99773</v>
          </cell>
          <cell r="D60549" t="str">
            <v>Cumaribo</v>
          </cell>
        </row>
      </sheetData>
      <sheetData sheetId="1">
        <row r="5">
          <cell r="I5" t="str">
            <v>05001</v>
          </cell>
          <cell r="J5">
            <v>2519592</v>
          </cell>
          <cell r="K5">
            <v>2549008</v>
          </cell>
          <cell r="L5">
            <v>2572350</v>
          </cell>
          <cell r="M5">
            <v>2595300</v>
          </cell>
        </row>
        <row r="6">
          <cell r="I6" t="str">
            <v>05002</v>
          </cell>
          <cell r="J6">
            <v>20823</v>
          </cell>
          <cell r="K6">
            <v>20924</v>
          </cell>
          <cell r="L6">
            <v>21109</v>
          </cell>
          <cell r="M6">
            <v>21297</v>
          </cell>
        </row>
        <row r="7">
          <cell r="I7" t="str">
            <v>05004</v>
          </cell>
          <cell r="J7">
            <v>2775</v>
          </cell>
          <cell r="K7">
            <v>2777</v>
          </cell>
          <cell r="L7">
            <v>2804</v>
          </cell>
          <cell r="M7">
            <v>2841</v>
          </cell>
        </row>
        <row r="8">
          <cell r="I8" t="str">
            <v>05021</v>
          </cell>
          <cell r="J8">
            <v>4790</v>
          </cell>
          <cell r="K8">
            <v>4845</v>
          </cell>
          <cell r="L8">
            <v>4874</v>
          </cell>
          <cell r="M8">
            <v>4912</v>
          </cell>
        </row>
        <row r="9">
          <cell r="I9" t="str">
            <v>05030</v>
          </cell>
          <cell r="J9">
            <v>31262</v>
          </cell>
          <cell r="K9">
            <v>31548</v>
          </cell>
          <cell r="L9">
            <v>31851</v>
          </cell>
          <cell r="M9">
            <v>32142</v>
          </cell>
        </row>
        <row r="10">
          <cell r="I10" t="str">
            <v>05031</v>
          </cell>
          <cell r="J10">
            <v>26876</v>
          </cell>
          <cell r="K10">
            <v>27155</v>
          </cell>
          <cell r="L10">
            <v>27398</v>
          </cell>
          <cell r="M10">
            <v>27637</v>
          </cell>
        </row>
        <row r="11">
          <cell r="I11" t="str">
            <v>05034</v>
          </cell>
          <cell r="J11">
            <v>44614</v>
          </cell>
          <cell r="K11">
            <v>44983</v>
          </cell>
          <cell r="L11">
            <v>45394</v>
          </cell>
          <cell r="M11">
            <v>45796</v>
          </cell>
        </row>
        <row r="12">
          <cell r="I12" t="str">
            <v>05036</v>
          </cell>
          <cell r="J12">
            <v>5905</v>
          </cell>
          <cell r="K12">
            <v>5963</v>
          </cell>
          <cell r="L12">
            <v>6010</v>
          </cell>
          <cell r="M12">
            <v>6082</v>
          </cell>
        </row>
        <row r="13">
          <cell r="I13" t="str">
            <v>05038</v>
          </cell>
          <cell r="J13">
            <v>11742</v>
          </cell>
          <cell r="K13">
            <v>11783</v>
          </cell>
          <cell r="L13">
            <v>11909</v>
          </cell>
          <cell r="M13">
            <v>12005</v>
          </cell>
        </row>
        <row r="14">
          <cell r="I14" t="str">
            <v>05040</v>
          </cell>
          <cell r="J14">
            <v>18978</v>
          </cell>
          <cell r="K14">
            <v>19192</v>
          </cell>
          <cell r="L14">
            <v>19349</v>
          </cell>
          <cell r="M14">
            <v>19527</v>
          </cell>
        </row>
        <row r="15">
          <cell r="I15" t="str">
            <v>05042</v>
          </cell>
          <cell r="J15">
            <v>27071</v>
          </cell>
          <cell r="K15">
            <v>27327</v>
          </cell>
          <cell r="L15">
            <v>27596</v>
          </cell>
          <cell r="M15">
            <v>27831</v>
          </cell>
        </row>
        <row r="16">
          <cell r="I16" t="str">
            <v>05044</v>
          </cell>
          <cell r="J16">
            <v>7230</v>
          </cell>
          <cell r="K16">
            <v>7281</v>
          </cell>
          <cell r="L16">
            <v>7341</v>
          </cell>
          <cell r="M16">
            <v>7433</v>
          </cell>
        </row>
        <row r="17">
          <cell r="I17" t="str">
            <v>05045</v>
          </cell>
          <cell r="J17">
            <v>126239</v>
          </cell>
          <cell r="K17">
            <v>128054</v>
          </cell>
          <cell r="L17">
            <v>129245</v>
          </cell>
          <cell r="M17">
            <v>130362</v>
          </cell>
        </row>
        <row r="18">
          <cell r="I18" t="str">
            <v>05051</v>
          </cell>
          <cell r="J18">
            <v>30663</v>
          </cell>
          <cell r="K18">
            <v>31156</v>
          </cell>
          <cell r="L18">
            <v>31470</v>
          </cell>
          <cell r="M18">
            <v>31853</v>
          </cell>
        </row>
        <row r="19">
          <cell r="I19" t="str">
            <v>05055</v>
          </cell>
          <cell r="J19">
            <v>7828</v>
          </cell>
          <cell r="K19">
            <v>7831</v>
          </cell>
          <cell r="L19">
            <v>7903</v>
          </cell>
          <cell r="M19">
            <v>7975</v>
          </cell>
        </row>
        <row r="20">
          <cell r="I20" t="str">
            <v>05059</v>
          </cell>
          <cell r="J20">
            <v>5241</v>
          </cell>
          <cell r="K20">
            <v>5271</v>
          </cell>
          <cell r="L20">
            <v>5314</v>
          </cell>
          <cell r="M20">
            <v>5358</v>
          </cell>
        </row>
        <row r="21">
          <cell r="I21" t="str">
            <v>05079</v>
          </cell>
          <cell r="J21">
            <v>53996</v>
          </cell>
          <cell r="K21">
            <v>54639</v>
          </cell>
          <cell r="L21">
            <v>55137</v>
          </cell>
          <cell r="M21">
            <v>55649</v>
          </cell>
        </row>
        <row r="22">
          <cell r="I22" t="str">
            <v>05086</v>
          </cell>
          <cell r="J22">
            <v>6166</v>
          </cell>
          <cell r="K22">
            <v>6235</v>
          </cell>
          <cell r="L22">
            <v>6294</v>
          </cell>
          <cell r="M22">
            <v>6356</v>
          </cell>
        </row>
        <row r="23">
          <cell r="I23" t="str">
            <v>05088</v>
          </cell>
          <cell r="J23">
            <v>544549</v>
          </cell>
          <cell r="K23">
            <v>552073</v>
          </cell>
          <cell r="L23">
            <v>557071</v>
          </cell>
          <cell r="M23">
            <v>561955</v>
          </cell>
        </row>
        <row r="24">
          <cell r="I24" t="str">
            <v>05091</v>
          </cell>
          <cell r="J24">
            <v>10566</v>
          </cell>
          <cell r="K24">
            <v>10608</v>
          </cell>
          <cell r="L24">
            <v>10718</v>
          </cell>
          <cell r="M24">
            <v>10808</v>
          </cell>
        </row>
        <row r="25">
          <cell r="I25" t="str">
            <v>05093</v>
          </cell>
          <cell r="J25">
            <v>16059</v>
          </cell>
          <cell r="K25">
            <v>16178</v>
          </cell>
          <cell r="L25">
            <v>16320</v>
          </cell>
          <cell r="M25">
            <v>16485</v>
          </cell>
        </row>
        <row r="26">
          <cell r="I26" t="str">
            <v>05101</v>
          </cell>
          <cell r="J26">
            <v>26828</v>
          </cell>
          <cell r="K26">
            <v>26971</v>
          </cell>
          <cell r="L26">
            <v>27229</v>
          </cell>
          <cell r="M26">
            <v>27458</v>
          </cell>
        </row>
        <row r="27">
          <cell r="I27" t="str">
            <v>05107</v>
          </cell>
          <cell r="J27">
            <v>8241</v>
          </cell>
          <cell r="K27">
            <v>8311</v>
          </cell>
          <cell r="L27">
            <v>8389</v>
          </cell>
          <cell r="M27">
            <v>8473</v>
          </cell>
        </row>
        <row r="28">
          <cell r="I28" t="str">
            <v>05113</v>
          </cell>
          <cell r="J28">
            <v>9679</v>
          </cell>
          <cell r="K28">
            <v>9764</v>
          </cell>
          <cell r="L28">
            <v>9849</v>
          </cell>
          <cell r="M28">
            <v>9925</v>
          </cell>
        </row>
        <row r="29">
          <cell r="I29" t="str">
            <v>05120</v>
          </cell>
          <cell r="J29">
            <v>30047</v>
          </cell>
          <cell r="K29">
            <v>30370</v>
          </cell>
          <cell r="L29">
            <v>30642</v>
          </cell>
          <cell r="M29">
            <v>30925</v>
          </cell>
        </row>
        <row r="30">
          <cell r="I30" t="str">
            <v>05125</v>
          </cell>
          <cell r="J30">
            <v>8558</v>
          </cell>
          <cell r="K30">
            <v>8640</v>
          </cell>
          <cell r="L30">
            <v>8727</v>
          </cell>
          <cell r="M30">
            <v>8798</v>
          </cell>
        </row>
        <row r="31">
          <cell r="I31" t="str">
            <v>05129</v>
          </cell>
          <cell r="J31">
            <v>82827</v>
          </cell>
          <cell r="K31">
            <v>83850</v>
          </cell>
          <cell r="L31">
            <v>84631</v>
          </cell>
          <cell r="M31">
            <v>85385</v>
          </cell>
        </row>
        <row r="32">
          <cell r="I32" t="str">
            <v>05134</v>
          </cell>
          <cell r="J32">
            <v>9426</v>
          </cell>
          <cell r="K32">
            <v>9494</v>
          </cell>
          <cell r="L32">
            <v>9587</v>
          </cell>
          <cell r="M32">
            <v>9671</v>
          </cell>
        </row>
        <row r="33">
          <cell r="I33" t="str">
            <v>05138</v>
          </cell>
          <cell r="J33">
            <v>15889</v>
          </cell>
          <cell r="K33">
            <v>15959</v>
          </cell>
          <cell r="L33">
            <v>16097</v>
          </cell>
          <cell r="M33">
            <v>16256</v>
          </cell>
        </row>
        <row r="34">
          <cell r="I34" t="str">
            <v>05142</v>
          </cell>
          <cell r="J34">
            <v>4691</v>
          </cell>
          <cell r="K34">
            <v>4715</v>
          </cell>
          <cell r="L34">
            <v>4744</v>
          </cell>
          <cell r="M34">
            <v>4781</v>
          </cell>
        </row>
        <row r="35">
          <cell r="I35" t="str">
            <v>05145</v>
          </cell>
          <cell r="J35">
            <v>4813</v>
          </cell>
          <cell r="K35">
            <v>4804</v>
          </cell>
          <cell r="L35">
            <v>4869</v>
          </cell>
          <cell r="M35">
            <v>4907</v>
          </cell>
        </row>
        <row r="36">
          <cell r="I36" t="str">
            <v>05147</v>
          </cell>
          <cell r="J36">
            <v>50106</v>
          </cell>
          <cell r="K36">
            <v>50885</v>
          </cell>
          <cell r="L36">
            <v>51328</v>
          </cell>
          <cell r="M36">
            <v>51777</v>
          </cell>
        </row>
        <row r="37">
          <cell r="I37" t="str">
            <v>05148</v>
          </cell>
          <cell r="J37">
            <v>61820</v>
          </cell>
          <cell r="K37">
            <v>62600</v>
          </cell>
          <cell r="L37">
            <v>63183</v>
          </cell>
          <cell r="M37">
            <v>63761</v>
          </cell>
        </row>
        <row r="38">
          <cell r="I38" t="str">
            <v>05150</v>
          </cell>
          <cell r="J38">
            <v>4069</v>
          </cell>
          <cell r="K38">
            <v>4108</v>
          </cell>
          <cell r="L38">
            <v>4154</v>
          </cell>
          <cell r="M38">
            <v>4174</v>
          </cell>
        </row>
        <row r="39">
          <cell r="I39" t="str">
            <v>05154</v>
          </cell>
          <cell r="J39">
            <v>94010</v>
          </cell>
          <cell r="K39">
            <v>95274</v>
          </cell>
          <cell r="L39">
            <v>96148</v>
          </cell>
          <cell r="M39">
            <v>97025</v>
          </cell>
        </row>
        <row r="40">
          <cell r="I40" t="str">
            <v>05172</v>
          </cell>
          <cell r="J40">
            <v>59822</v>
          </cell>
          <cell r="K40">
            <v>60646</v>
          </cell>
          <cell r="L40">
            <v>61211</v>
          </cell>
          <cell r="M40">
            <v>61741</v>
          </cell>
        </row>
        <row r="41">
          <cell r="I41" t="str">
            <v>05190</v>
          </cell>
          <cell r="J41">
            <v>10053</v>
          </cell>
          <cell r="K41">
            <v>10147</v>
          </cell>
          <cell r="L41">
            <v>10253</v>
          </cell>
          <cell r="M41">
            <v>10326</v>
          </cell>
        </row>
        <row r="42">
          <cell r="I42" t="str">
            <v>05197</v>
          </cell>
          <cell r="J42">
            <v>15929</v>
          </cell>
          <cell r="K42">
            <v>16062</v>
          </cell>
          <cell r="L42">
            <v>16201</v>
          </cell>
          <cell r="M42">
            <v>16390</v>
          </cell>
        </row>
        <row r="43">
          <cell r="I43" t="str">
            <v>05206</v>
          </cell>
          <cell r="J43">
            <v>4899</v>
          </cell>
          <cell r="K43">
            <v>4927</v>
          </cell>
          <cell r="L43">
            <v>4965</v>
          </cell>
          <cell r="M43">
            <v>5020</v>
          </cell>
        </row>
        <row r="44">
          <cell r="I44" t="str">
            <v>05209</v>
          </cell>
          <cell r="J44">
            <v>21997</v>
          </cell>
          <cell r="K44">
            <v>22137</v>
          </cell>
          <cell r="L44">
            <v>22352</v>
          </cell>
          <cell r="M44">
            <v>22540</v>
          </cell>
        </row>
        <row r="45">
          <cell r="I45" t="str">
            <v>05212</v>
          </cell>
          <cell r="J45">
            <v>81005</v>
          </cell>
          <cell r="K45">
            <v>82038</v>
          </cell>
          <cell r="L45">
            <v>82781</v>
          </cell>
          <cell r="M45">
            <v>83559</v>
          </cell>
        </row>
        <row r="46">
          <cell r="I46" t="str">
            <v>05234</v>
          </cell>
          <cell r="J46">
            <v>23749</v>
          </cell>
          <cell r="K46">
            <v>23950</v>
          </cell>
          <cell r="L46">
            <v>24168</v>
          </cell>
          <cell r="M46">
            <v>24377</v>
          </cell>
        </row>
        <row r="47">
          <cell r="I47" t="str">
            <v>05237</v>
          </cell>
          <cell r="J47">
            <v>19610</v>
          </cell>
          <cell r="K47">
            <v>19839</v>
          </cell>
          <cell r="L47">
            <v>20020</v>
          </cell>
          <cell r="M47">
            <v>20198</v>
          </cell>
        </row>
        <row r="48">
          <cell r="I48" t="str">
            <v>05240</v>
          </cell>
          <cell r="J48">
            <v>12432</v>
          </cell>
          <cell r="K48">
            <v>12486</v>
          </cell>
          <cell r="L48">
            <v>12605</v>
          </cell>
          <cell r="M48">
            <v>12713</v>
          </cell>
        </row>
        <row r="49">
          <cell r="I49" t="str">
            <v>05250</v>
          </cell>
          <cell r="J49">
            <v>54096</v>
          </cell>
          <cell r="K49">
            <v>54863</v>
          </cell>
          <cell r="L49">
            <v>55363</v>
          </cell>
          <cell r="M49">
            <v>55845</v>
          </cell>
        </row>
        <row r="50">
          <cell r="I50" t="str">
            <v>05264</v>
          </cell>
          <cell r="J50">
            <v>11624</v>
          </cell>
          <cell r="K50">
            <v>11767</v>
          </cell>
          <cell r="L50">
            <v>11873</v>
          </cell>
          <cell r="M50">
            <v>11982</v>
          </cell>
        </row>
        <row r="51">
          <cell r="I51" t="str">
            <v>05266</v>
          </cell>
          <cell r="J51">
            <v>238656</v>
          </cell>
          <cell r="K51">
            <v>241984</v>
          </cell>
          <cell r="L51">
            <v>244188</v>
          </cell>
          <cell r="M51">
            <v>246327</v>
          </cell>
        </row>
        <row r="52">
          <cell r="I52" t="str">
            <v>05282</v>
          </cell>
          <cell r="J52">
            <v>25128</v>
          </cell>
          <cell r="K52">
            <v>25299</v>
          </cell>
          <cell r="L52">
            <v>25541</v>
          </cell>
          <cell r="M52">
            <v>25764</v>
          </cell>
        </row>
        <row r="53">
          <cell r="I53" t="str">
            <v>05284</v>
          </cell>
          <cell r="J53">
            <v>21243</v>
          </cell>
          <cell r="K53">
            <v>21345</v>
          </cell>
          <cell r="L53">
            <v>21525</v>
          </cell>
          <cell r="M53">
            <v>21737</v>
          </cell>
        </row>
        <row r="54">
          <cell r="I54" t="str">
            <v>05306</v>
          </cell>
          <cell r="J54">
            <v>5725</v>
          </cell>
          <cell r="K54">
            <v>5796</v>
          </cell>
          <cell r="L54">
            <v>5857</v>
          </cell>
          <cell r="M54">
            <v>5899</v>
          </cell>
        </row>
        <row r="55">
          <cell r="I55" t="str">
            <v>05308</v>
          </cell>
          <cell r="J55">
            <v>53781</v>
          </cell>
          <cell r="K55">
            <v>54489</v>
          </cell>
          <cell r="L55">
            <v>54986</v>
          </cell>
          <cell r="M55">
            <v>55483</v>
          </cell>
        </row>
        <row r="56">
          <cell r="I56" t="str">
            <v>05310</v>
          </cell>
          <cell r="J56">
            <v>10048</v>
          </cell>
          <cell r="K56">
            <v>10117</v>
          </cell>
          <cell r="L56">
            <v>10225</v>
          </cell>
          <cell r="M56">
            <v>10300</v>
          </cell>
        </row>
        <row r="57">
          <cell r="I57" t="str">
            <v>05313</v>
          </cell>
          <cell r="J57">
            <v>10414</v>
          </cell>
          <cell r="K57">
            <v>10497</v>
          </cell>
          <cell r="L57">
            <v>10587</v>
          </cell>
          <cell r="M57">
            <v>10700</v>
          </cell>
        </row>
        <row r="58">
          <cell r="I58" t="str">
            <v>05315</v>
          </cell>
          <cell r="J58">
            <v>6750</v>
          </cell>
          <cell r="K58">
            <v>6797</v>
          </cell>
          <cell r="L58">
            <v>6860</v>
          </cell>
          <cell r="M58">
            <v>6926</v>
          </cell>
        </row>
        <row r="59">
          <cell r="I59" t="str">
            <v>05318</v>
          </cell>
          <cell r="J59">
            <v>57407</v>
          </cell>
          <cell r="K59">
            <v>58183</v>
          </cell>
          <cell r="L59">
            <v>58715</v>
          </cell>
          <cell r="M59">
            <v>59226</v>
          </cell>
        </row>
        <row r="60">
          <cell r="I60" t="str">
            <v>05321</v>
          </cell>
          <cell r="J60">
            <v>8681</v>
          </cell>
          <cell r="K60">
            <v>8791</v>
          </cell>
          <cell r="L60">
            <v>8862</v>
          </cell>
          <cell r="M60">
            <v>8945</v>
          </cell>
        </row>
        <row r="61">
          <cell r="I61" t="str">
            <v>05347</v>
          </cell>
          <cell r="J61">
            <v>5564</v>
          </cell>
          <cell r="K61">
            <v>5575</v>
          </cell>
          <cell r="L61">
            <v>5636</v>
          </cell>
          <cell r="M61">
            <v>5682</v>
          </cell>
        </row>
        <row r="62">
          <cell r="I62" t="str">
            <v>05353</v>
          </cell>
          <cell r="J62">
            <v>5640</v>
          </cell>
          <cell r="K62">
            <v>5693</v>
          </cell>
          <cell r="L62">
            <v>5742</v>
          </cell>
          <cell r="M62">
            <v>5790</v>
          </cell>
        </row>
        <row r="63">
          <cell r="I63" t="str">
            <v>05360</v>
          </cell>
          <cell r="J63">
            <v>287981</v>
          </cell>
          <cell r="K63">
            <v>291662</v>
          </cell>
          <cell r="L63">
            <v>294328</v>
          </cell>
          <cell r="M63">
            <v>296953</v>
          </cell>
        </row>
        <row r="64">
          <cell r="I64" t="str">
            <v>05361</v>
          </cell>
          <cell r="J64">
            <v>27908</v>
          </cell>
          <cell r="K64">
            <v>28142</v>
          </cell>
          <cell r="L64">
            <v>28393</v>
          </cell>
          <cell r="M64">
            <v>28634</v>
          </cell>
        </row>
        <row r="65">
          <cell r="I65" t="str">
            <v>05364</v>
          </cell>
          <cell r="J65">
            <v>14987</v>
          </cell>
          <cell r="K65">
            <v>15115</v>
          </cell>
          <cell r="L65">
            <v>15257</v>
          </cell>
          <cell r="M65">
            <v>15400</v>
          </cell>
        </row>
        <row r="66">
          <cell r="I66" t="str">
            <v>05368</v>
          </cell>
          <cell r="J66">
            <v>14005</v>
          </cell>
          <cell r="K66">
            <v>14106</v>
          </cell>
          <cell r="L66">
            <v>14211</v>
          </cell>
          <cell r="M66">
            <v>14344</v>
          </cell>
        </row>
        <row r="67">
          <cell r="I67" t="str">
            <v>05376</v>
          </cell>
          <cell r="J67">
            <v>67628</v>
          </cell>
          <cell r="K67">
            <v>68554</v>
          </cell>
          <cell r="L67">
            <v>69202</v>
          </cell>
          <cell r="M67">
            <v>69831</v>
          </cell>
        </row>
        <row r="68">
          <cell r="I68" t="str">
            <v>05380</v>
          </cell>
          <cell r="J68">
            <v>74589</v>
          </cell>
          <cell r="K68">
            <v>75609</v>
          </cell>
          <cell r="L68">
            <v>76291</v>
          </cell>
          <cell r="M68">
            <v>76971</v>
          </cell>
        </row>
        <row r="69">
          <cell r="I69" t="str">
            <v>05390</v>
          </cell>
          <cell r="J69">
            <v>8321</v>
          </cell>
          <cell r="K69">
            <v>8373</v>
          </cell>
          <cell r="L69">
            <v>8459</v>
          </cell>
          <cell r="M69">
            <v>8571</v>
          </cell>
        </row>
        <row r="70">
          <cell r="I70" t="str">
            <v>05400</v>
          </cell>
          <cell r="J70">
            <v>22234</v>
          </cell>
          <cell r="K70">
            <v>22474</v>
          </cell>
          <cell r="L70">
            <v>22692</v>
          </cell>
          <cell r="M70">
            <v>22870</v>
          </cell>
        </row>
        <row r="71">
          <cell r="I71" t="str">
            <v>05411</v>
          </cell>
          <cell r="J71">
            <v>10313</v>
          </cell>
          <cell r="K71">
            <v>10361</v>
          </cell>
          <cell r="L71">
            <v>10466</v>
          </cell>
          <cell r="M71">
            <v>10556</v>
          </cell>
        </row>
        <row r="72">
          <cell r="I72" t="str">
            <v>05425</v>
          </cell>
          <cell r="J72">
            <v>8431</v>
          </cell>
          <cell r="K72">
            <v>8495</v>
          </cell>
          <cell r="L72">
            <v>8559</v>
          </cell>
          <cell r="M72">
            <v>8646</v>
          </cell>
        </row>
        <row r="73">
          <cell r="I73" t="str">
            <v>05440</v>
          </cell>
          <cell r="J73">
            <v>67241</v>
          </cell>
          <cell r="K73">
            <v>68112</v>
          </cell>
          <cell r="L73">
            <v>68738</v>
          </cell>
          <cell r="M73">
            <v>69343</v>
          </cell>
        </row>
        <row r="74">
          <cell r="I74" t="str">
            <v>05467</v>
          </cell>
          <cell r="J74">
            <v>6830</v>
          </cell>
          <cell r="K74">
            <v>6840</v>
          </cell>
          <cell r="L74">
            <v>6906</v>
          </cell>
          <cell r="M74">
            <v>6973</v>
          </cell>
        </row>
        <row r="75">
          <cell r="I75" t="str">
            <v>05475</v>
          </cell>
          <cell r="J75">
            <v>5119</v>
          </cell>
          <cell r="K75">
            <v>5183</v>
          </cell>
          <cell r="L75">
            <v>5235</v>
          </cell>
          <cell r="M75">
            <v>5263</v>
          </cell>
        </row>
        <row r="76">
          <cell r="I76" t="str">
            <v>05480</v>
          </cell>
          <cell r="J76">
            <v>14479</v>
          </cell>
          <cell r="K76">
            <v>14639</v>
          </cell>
          <cell r="L76">
            <v>14775</v>
          </cell>
          <cell r="M76">
            <v>14904</v>
          </cell>
        </row>
        <row r="77">
          <cell r="I77" t="str">
            <v>05483</v>
          </cell>
          <cell r="J77">
            <v>10464</v>
          </cell>
          <cell r="K77">
            <v>10541</v>
          </cell>
          <cell r="L77">
            <v>10629</v>
          </cell>
          <cell r="M77">
            <v>10723</v>
          </cell>
        </row>
        <row r="78">
          <cell r="I78" t="str">
            <v>05490</v>
          </cell>
          <cell r="J78">
            <v>43840</v>
          </cell>
          <cell r="K78">
            <v>44348</v>
          </cell>
          <cell r="L78">
            <v>44743</v>
          </cell>
          <cell r="M78">
            <v>45151</v>
          </cell>
        </row>
        <row r="79">
          <cell r="I79" t="str">
            <v>05495</v>
          </cell>
          <cell r="J79">
            <v>26852</v>
          </cell>
          <cell r="K79">
            <v>27195</v>
          </cell>
          <cell r="L79">
            <v>27451</v>
          </cell>
          <cell r="M79">
            <v>27705</v>
          </cell>
        </row>
        <row r="80">
          <cell r="I80" t="str">
            <v>05501</v>
          </cell>
          <cell r="J80">
            <v>3211</v>
          </cell>
          <cell r="K80">
            <v>3236</v>
          </cell>
          <cell r="L80">
            <v>3269</v>
          </cell>
          <cell r="M80">
            <v>3292</v>
          </cell>
        </row>
        <row r="81">
          <cell r="I81" t="str">
            <v>05541</v>
          </cell>
          <cell r="J81">
            <v>21795</v>
          </cell>
          <cell r="K81">
            <v>22008</v>
          </cell>
          <cell r="L81">
            <v>22217</v>
          </cell>
          <cell r="M81">
            <v>22410</v>
          </cell>
        </row>
        <row r="82">
          <cell r="I82" t="str">
            <v>05543</v>
          </cell>
          <cell r="J82">
            <v>8356</v>
          </cell>
          <cell r="K82">
            <v>8431</v>
          </cell>
          <cell r="L82">
            <v>8504</v>
          </cell>
          <cell r="M82">
            <v>8585</v>
          </cell>
        </row>
        <row r="83">
          <cell r="I83" t="str">
            <v>05576</v>
          </cell>
          <cell r="J83">
            <v>8899</v>
          </cell>
          <cell r="K83">
            <v>8959</v>
          </cell>
          <cell r="L83">
            <v>9041</v>
          </cell>
          <cell r="M83">
            <v>9124</v>
          </cell>
        </row>
        <row r="84">
          <cell r="I84" t="str">
            <v>05579</v>
          </cell>
          <cell r="J84">
            <v>40704</v>
          </cell>
          <cell r="K84">
            <v>41108</v>
          </cell>
          <cell r="L84">
            <v>41480</v>
          </cell>
          <cell r="M84">
            <v>41857</v>
          </cell>
        </row>
        <row r="85">
          <cell r="I85" t="str">
            <v>05585</v>
          </cell>
          <cell r="J85">
            <v>14752</v>
          </cell>
          <cell r="K85">
            <v>14855</v>
          </cell>
          <cell r="L85">
            <v>14993</v>
          </cell>
          <cell r="M85">
            <v>15124</v>
          </cell>
        </row>
        <row r="86">
          <cell r="I86" t="str">
            <v>05591</v>
          </cell>
          <cell r="J86">
            <v>18803</v>
          </cell>
          <cell r="K86">
            <v>19045</v>
          </cell>
          <cell r="L86">
            <v>19222</v>
          </cell>
          <cell r="M86">
            <v>19387</v>
          </cell>
        </row>
        <row r="87">
          <cell r="I87" t="str">
            <v>05604</v>
          </cell>
          <cell r="J87">
            <v>29429</v>
          </cell>
          <cell r="K87">
            <v>29747</v>
          </cell>
          <cell r="L87">
            <v>30001</v>
          </cell>
          <cell r="M87">
            <v>30277</v>
          </cell>
        </row>
        <row r="88">
          <cell r="I88" t="str">
            <v>05607</v>
          </cell>
          <cell r="J88">
            <v>24466</v>
          </cell>
          <cell r="K88">
            <v>24776</v>
          </cell>
          <cell r="L88">
            <v>25017</v>
          </cell>
          <cell r="M88">
            <v>25227</v>
          </cell>
        </row>
        <row r="89">
          <cell r="I89" t="str">
            <v>05615</v>
          </cell>
          <cell r="J89">
            <v>141173</v>
          </cell>
          <cell r="K89">
            <v>143102</v>
          </cell>
          <cell r="L89">
            <v>144418</v>
          </cell>
          <cell r="M89">
            <v>145704</v>
          </cell>
        </row>
        <row r="90">
          <cell r="I90" t="str">
            <v>05628</v>
          </cell>
          <cell r="J90">
            <v>9311</v>
          </cell>
          <cell r="K90">
            <v>9409</v>
          </cell>
          <cell r="L90">
            <v>9491</v>
          </cell>
          <cell r="M90">
            <v>9592</v>
          </cell>
        </row>
        <row r="91">
          <cell r="I91" t="str">
            <v>05631</v>
          </cell>
          <cell r="J91">
            <v>86154</v>
          </cell>
          <cell r="K91">
            <v>87446</v>
          </cell>
          <cell r="L91">
            <v>88227</v>
          </cell>
          <cell r="M91">
            <v>88966</v>
          </cell>
        </row>
        <row r="92">
          <cell r="I92" t="str">
            <v>05642</v>
          </cell>
          <cell r="J92">
            <v>18706</v>
          </cell>
          <cell r="K92">
            <v>18789</v>
          </cell>
          <cell r="L92">
            <v>18981</v>
          </cell>
          <cell r="M92">
            <v>19153</v>
          </cell>
        </row>
        <row r="93">
          <cell r="I93" t="str">
            <v>05647</v>
          </cell>
          <cell r="J93">
            <v>7411</v>
          </cell>
          <cell r="K93">
            <v>7478</v>
          </cell>
          <cell r="L93">
            <v>7531</v>
          </cell>
          <cell r="M93">
            <v>7598</v>
          </cell>
        </row>
        <row r="94">
          <cell r="I94" t="str">
            <v>05649</v>
          </cell>
          <cell r="J94">
            <v>16527</v>
          </cell>
          <cell r="K94">
            <v>16538</v>
          </cell>
          <cell r="L94">
            <v>16687</v>
          </cell>
          <cell r="M94">
            <v>16838</v>
          </cell>
        </row>
        <row r="95">
          <cell r="I95" t="str">
            <v>05652</v>
          </cell>
          <cell r="J95">
            <v>5805</v>
          </cell>
          <cell r="K95">
            <v>5839</v>
          </cell>
          <cell r="L95">
            <v>5901</v>
          </cell>
          <cell r="M95">
            <v>5945</v>
          </cell>
        </row>
        <row r="96">
          <cell r="I96" t="str">
            <v>05656</v>
          </cell>
          <cell r="J96">
            <v>15905</v>
          </cell>
          <cell r="K96">
            <v>16081</v>
          </cell>
          <cell r="L96">
            <v>16220</v>
          </cell>
          <cell r="M96">
            <v>16368</v>
          </cell>
        </row>
        <row r="97">
          <cell r="I97" t="str">
            <v>05658</v>
          </cell>
          <cell r="J97">
            <v>3776</v>
          </cell>
          <cell r="K97">
            <v>3796</v>
          </cell>
          <cell r="L97">
            <v>3851</v>
          </cell>
          <cell r="M97">
            <v>3867</v>
          </cell>
        </row>
        <row r="98">
          <cell r="I98" t="str">
            <v>05659</v>
          </cell>
          <cell r="J98">
            <v>20897</v>
          </cell>
          <cell r="K98">
            <v>21169</v>
          </cell>
          <cell r="L98">
            <v>21338</v>
          </cell>
          <cell r="M98">
            <v>21540</v>
          </cell>
        </row>
        <row r="99">
          <cell r="I99" t="str">
            <v>05660</v>
          </cell>
          <cell r="J99">
            <v>13350</v>
          </cell>
          <cell r="K99">
            <v>13434</v>
          </cell>
          <cell r="L99">
            <v>13564</v>
          </cell>
          <cell r="M99">
            <v>13690</v>
          </cell>
        </row>
        <row r="100">
          <cell r="I100" t="str">
            <v>05664</v>
          </cell>
          <cell r="J100">
            <v>22737</v>
          </cell>
          <cell r="K100">
            <v>22983</v>
          </cell>
          <cell r="L100">
            <v>23193</v>
          </cell>
          <cell r="M100">
            <v>23409</v>
          </cell>
        </row>
        <row r="101">
          <cell r="I101" t="str">
            <v>05665</v>
          </cell>
          <cell r="J101">
            <v>32003</v>
          </cell>
          <cell r="K101">
            <v>32322</v>
          </cell>
          <cell r="L101">
            <v>32615</v>
          </cell>
          <cell r="M101">
            <v>32895</v>
          </cell>
        </row>
        <row r="102">
          <cell r="I102" t="str">
            <v>05667</v>
          </cell>
          <cell r="J102">
            <v>16114</v>
          </cell>
          <cell r="K102">
            <v>16199</v>
          </cell>
          <cell r="L102">
            <v>16352</v>
          </cell>
          <cell r="M102">
            <v>16489</v>
          </cell>
        </row>
        <row r="103">
          <cell r="I103" t="str">
            <v>05670</v>
          </cell>
          <cell r="J103">
            <v>22171</v>
          </cell>
          <cell r="K103">
            <v>22355</v>
          </cell>
          <cell r="L103">
            <v>22563</v>
          </cell>
          <cell r="M103">
            <v>22775</v>
          </cell>
        </row>
        <row r="104">
          <cell r="I104" t="str">
            <v>05674</v>
          </cell>
          <cell r="J104">
            <v>22763</v>
          </cell>
          <cell r="K104">
            <v>22934</v>
          </cell>
          <cell r="L104">
            <v>23140</v>
          </cell>
          <cell r="M104">
            <v>23349</v>
          </cell>
        </row>
        <row r="105">
          <cell r="I105" t="str">
            <v>05679</v>
          </cell>
          <cell r="J105">
            <v>27219</v>
          </cell>
          <cell r="K105">
            <v>27249</v>
          </cell>
          <cell r="L105">
            <v>27493</v>
          </cell>
          <cell r="M105">
            <v>27647</v>
          </cell>
        </row>
        <row r="106">
          <cell r="I106" t="str">
            <v>05686</v>
          </cell>
          <cell r="J106">
            <v>37643</v>
          </cell>
          <cell r="K106">
            <v>38066</v>
          </cell>
          <cell r="L106">
            <v>38420</v>
          </cell>
          <cell r="M106">
            <v>38748</v>
          </cell>
        </row>
        <row r="107">
          <cell r="I107" t="str">
            <v>05690</v>
          </cell>
          <cell r="J107">
            <v>12672</v>
          </cell>
          <cell r="K107">
            <v>12729</v>
          </cell>
          <cell r="L107">
            <v>12836</v>
          </cell>
          <cell r="M107">
            <v>12970</v>
          </cell>
        </row>
        <row r="108">
          <cell r="I108" t="str">
            <v>05697</v>
          </cell>
          <cell r="J108">
            <v>36720</v>
          </cell>
          <cell r="K108">
            <v>37132</v>
          </cell>
          <cell r="L108">
            <v>37481</v>
          </cell>
          <cell r="M108">
            <v>37801</v>
          </cell>
        </row>
        <row r="109">
          <cell r="I109" t="str">
            <v>05736</v>
          </cell>
          <cell r="J109">
            <v>39377</v>
          </cell>
          <cell r="K109">
            <v>39856</v>
          </cell>
          <cell r="L109">
            <v>40231</v>
          </cell>
          <cell r="M109">
            <v>40602</v>
          </cell>
        </row>
        <row r="110">
          <cell r="I110" t="str">
            <v>05756</v>
          </cell>
          <cell r="J110">
            <v>37301</v>
          </cell>
          <cell r="K110">
            <v>37511</v>
          </cell>
          <cell r="L110">
            <v>37850</v>
          </cell>
          <cell r="M110">
            <v>38203</v>
          </cell>
        </row>
        <row r="111">
          <cell r="I111" t="str">
            <v>05761</v>
          </cell>
          <cell r="J111">
            <v>15512</v>
          </cell>
          <cell r="K111">
            <v>15672</v>
          </cell>
          <cell r="L111">
            <v>15826</v>
          </cell>
          <cell r="M111">
            <v>15949</v>
          </cell>
        </row>
        <row r="112">
          <cell r="I112" t="str">
            <v>05789</v>
          </cell>
          <cell r="J112">
            <v>16672</v>
          </cell>
          <cell r="K112">
            <v>16729</v>
          </cell>
          <cell r="L112">
            <v>16881</v>
          </cell>
          <cell r="M112">
            <v>17029</v>
          </cell>
        </row>
        <row r="113">
          <cell r="I113" t="str">
            <v>05790</v>
          </cell>
          <cell r="J113">
            <v>28009</v>
          </cell>
          <cell r="K113">
            <v>28352</v>
          </cell>
          <cell r="L113">
            <v>28611</v>
          </cell>
          <cell r="M113">
            <v>28874</v>
          </cell>
        </row>
        <row r="114">
          <cell r="I114" t="str">
            <v>05792</v>
          </cell>
          <cell r="J114">
            <v>6354</v>
          </cell>
          <cell r="K114">
            <v>6394</v>
          </cell>
          <cell r="L114">
            <v>6424</v>
          </cell>
          <cell r="M114">
            <v>6510</v>
          </cell>
        </row>
        <row r="115">
          <cell r="I115" t="str">
            <v>05809</v>
          </cell>
          <cell r="J115">
            <v>11021</v>
          </cell>
          <cell r="K115">
            <v>11054</v>
          </cell>
          <cell r="L115">
            <v>11183</v>
          </cell>
          <cell r="M115">
            <v>11259</v>
          </cell>
        </row>
        <row r="116">
          <cell r="I116" t="str">
            <v>05819</v>
          </cell>
          <cell r="J116">
            <v>5102</v>
          </cell>
          <cell r="K116">
            <v>5134</v>
          </cell>
          <cell r="L116">
            <v>5185</v>
          </cell>
          <cell r="M116">
            <v>5225</v>
          </cell>
        </row>
        <row r="117">
          <cell r="I117" t="str">
            <v>05837</v>
          </cell>
          <cell r="J117">
            <v>129443</v>
          </cell>
          <cell r="K117">
            <v>131021</v>
          </cell>
          <cell r="L117">
            <v>132225</v>
          </cell>
          <cell r="M117">
            <v>133430</v>
          </cell>
        </row>
        <row r="118">
          <cell r="I118" t="str">
            <v>05842</v>
          </cell>
          <cell r="J118">
            <v>7042</v>
          </cell>
          <cell r="K118">
            <v>7085</v>
          </cell>
          <cell r="L118">
            <v>7153</v>
          </cell>
          <cell r="M118">
            <v>7211</v>
          </cell>
        </row>
        <row r="119">
          <cell r="I119" t="str">
            <v>05847</v>
          </cell>
          <cell r="J119">
            <v>31063</v>
          </cell>
          <cell r="K119">
            <v>31312</v>
          </cell>
          <cell r="L119">
            <v>31602</v>
          </cell>
          <cell r="M119">
            <v>31885</v>
          </cell>
        </row>
        <row r="120">
          <cell r="I120" t="str">
            <v>05854</v>
          </cell>
          <cell r="J120">
            <v>14217</v>
          </cell>
          <cell r="K120">
            <v>14333</v>
          </cell>
          <cell r="L120">
            <v>14455</v>
          </cell>
          <cell r="M120">
            <v>14596</v>
          </cell>
        </row>
        <row r="121">
          <cell r="I121" t="str">
            <v>05856</v>
          </cell>
          <cell r="J121">
            <v>6682</v>
          </cell>
          <cell r="K121">
            <v>6739</v>
          </cell>
          <cell r="L121">
            <v>6820</v>
          </cell>
          <cell r="M121">
            <v>6876</v>
          </cell>
        </row>
        <row r="122">
          <cell r="I122" t="str">
            <v>05858</v>
          </cell>
          <cell r="J122">
            <v>12153</v>
          </cell>
          <cell r="K122">
            <v>12230</v>
          </cell>
          <cell r="L122">
            <v>12337</v>
          </cell>
          <cell r="M122">
            <v>12453</v>
          </cell>
        </row>
        <row r="123">
          <cell r="I123" t="str">
            <v>05861</v>
          </cell>
          <cell r="J123">
            <v>11915</v>
          </cell>
          <cell r="K123">
            <v>11991</v>
          </cell>
          <cell r="L123">
            <v>12107</v>
          </cell>
          <cell r="M123">
            <v>12208</v>
          </cell>
        </row>
        <row r="124">
          <cell r="I124" t="str">
            <v>05873</v>
          </cell>
          <cell r="J124">
            <v>9409</v>
          </cell>
          <cell r="K124">
            <v>9502</v>
          </cell>
          <cell r="L124">
            <v>9583</v>
          </cell>
          <cell r="M124">
            <v>9681</v>
          </cell>
        </row>
        <row r="125">
          <cell r="I125" t="str">
            <v>05885</v>
          </cell>
          <cell r="J125">
            <v>7826</v>
          </cell>
          <cell r="K125">
            <v>7893</v>
          </cell>
          <cell r="L125">
            <v>7957</v>
          </cell>
          <cell r="M125">
            <v>8026</v>
          </cell>
        </row>
        <row r="126">
          <cell r="I126" t="str">
            <v>05887</v>
          </cell>
          <cell r="J126">
            <v>42919</v>
          </cell>
          <cell r="K126">
            <v>43308</v>
          </cell>
          <cell r="L126">
            <v>43702</v>
          </cell>
          <cell r="M126">
            <v>44102</v>
          </cell>
        </row>
        <row r="127">
          <cell r="I127" t="str">
            <v>05890</v>
          </cell>
          <cell r="J127">
            <v>23210</v>
          </cell>
          <cell r="K127">
            <v>23387</v>
          </cell>
          <cell r="L127">
            <v>23605</v>
          </cell>
          <cell r="M127">
            <v>23825</v>
          </cell>
        </row>
        <row r="128">
          <cell r="I128" t="str">
            <v>05893</v>
          </cell>
          <cell r="J128">
            <v>19937</v>
          </cell>
          <cell r="K128">
            <v>20228</v>
          </cell>
          <cell r="L128">
            <v>20406</v>
          </cell>
          <cell r="M128">
            <v>20572</v>
          </cell>
        </row>
        <row r="129">
          <cell r="I129" t="str">
            <v>05895</v>
          </cell>
          <cell r="J129">
            <v>25321</v>
          </cell>
          <cell r="K129">
            <v>25520</v>
          </cell>
          <cell r="L129">
            <v>25772</v>
          </cell>
          <cell r="M129">
            <v>25989</v>
          </cell>
        </row>
        <row r="130">
          <cell r="I130" t="str">
            <v>08001</v>
          </cell>
          <cell r="J130">
            <v>1275264</v>
          </cell>
          <cell r="K130">
            <v>1294390</v>
          </cell>
          <cell r="L130">
            <v>1310163</v>
          </cell>
          <cell r="M130">
            <v>1323551</v>
          </cell>
        </row>
        <row r="131">
          <cell r="I131" t="str">
            <v>08078</v>
          </cell>
          <cell r="J131">
            <v>66363</v>
          </cell>
          <cell r="K131">
            <v>67587</v>
          </cell>
          <cell r="L131">
            <v>68424</v>
          </cell>
          <cell r="M131">
            <v>69143</v>
          </cell>
        </row>
        <row r="132">
          <cell r="I132" t="str">
            <v>08137</v>
          </cell>
          <cell r="J132">
            <v>24027</v>
          </cell>
          <cell r="K132">
            <v>24295</v>
          </cell>
          <cell r="L132">
            <v>24596</v>
          </cell>
          <cell r="M132">
            <v>24850</v>
          </cell>
        </row>
        <row r="133">
          <cell r="I133" t="str">
            <v>08141</v>
          </cell>
          <cell r="J133">
            <v>16935</v>
          </cell>
          <cell r="K133">
            <v>17204</v>
          </cell>
          <cell r="L133">
            <v>17430</v>
          </cell>
          <cell r="M133">
            <v>17595</v>
          </cell>
        </row>
        <row r="134">
          <cell r="I134" t="str">
            <v>08296</v>
          </cell>
          <cell r="J134">
            <v>65057</v>
          </cell>
          <cell r="K134">
            <v>66485</v>
          </cell>
          <cell r="L134">
            <v>67306</v>
          </cell>
          <cell r="M134">
            <v>68011</v>
          </cell>
        </row>
        <row r="135">
          <cell r="I135" t="str">
            <v>08372</v>
          </cell>
          <cell r="J135">
            <v>22381</v>
          </cell>
          <cell r="K135">
            <v>22823</v>
          </cell>
          <cell r="L135">
            <v>23131</v>
          </cell>
          <cell r="M135">
            <v>23357</v>
          </cell>
        </row>
        <row r="136">
          <cell r="I136" t="str">
            <v>08421</v>
          </cell>
          <cell r="J136">
            <v>29821</v>
          </cell>
          <cell r="K136">
            <v>30283</v>
          </cell>
          <cell r="L136">
            <v>30640</v>
          </cell>
          <cell r="M136">
            <v>30955</v>
          </cell>
        </row>
        <row r="137">
          <cell r="I137" t="str">
            <v>08433</v>
          </cell>
          <cell r="J137">
            <v>136790</v>
          </cell>
          <cell r="K137">
            <v>139494</v>
          </cell>
          <cell r="L137">
            <v>141246</v>
          </cell>
          <cell r="M137">
            <v>142728</v>
          </cell>
        </row>
        <row r="138">
          <cell r="I138" t="str">
            <v>08436</v>
          </cell>
          <cell r="J138">
            <v>20917</v>
          </cell>
          <cell r="K138">
            <v>21237</v>
          </cell>
          <cell r="L138">
            <v>21488</v>
          </cell>
          <cell r="M138">
            <v>21704</v>
          </cell>
        </row>
        <row r="139">
          <cell r="I139" t="str">
            <v>08520</v>
          </cell>
          <cell r="J139">
            <v>30799</v>
          </cell>
          <cell r="K139">
            <v>31364</v>
          </cell>
          <cell r="L139">
            <v>31754</v>
          </cell>
          <cell r="M139">
            <v>32082</v>
          </cell>
        </row>
        <row r="140">
          <cell r="I140" t="str">
            <v>08549</v>
          </cell>
          <cell r="J140">
            <v>7008</v>
          </cell>
          <cell r="K140">
            <v>7118</v>
          </cell>
          <cell r="L140">
            <v>7207</v>
          </cell>
          <cell r="M140">
            <v>7284</v>
          </cell>
        </row>
        <row r="141">
          <cell r="I141" t="str">
            <v>08558</v>
          </cell>
          <cell r="J141">
            <v>19282</v>
          </cell>
          <cell r="K141">
            <v>19606</v>
          </cell>
          <cell r="L141">
            <v>19840</v>
          </cell>
          <cell r="M141">
            <v>20038</v>
          </cell>
        </row>
        <row r="142">
          <cell r="I142" t="str">
            <v>08560</v>
          </cell>
          <cell r="J142">
            <v>25378</v>
          </cell>
          <cell r="K142">
            <v>25852</v>
          </cell>
          <cell r="L142">
            <v>26184</v>
          </cell>
          <cell r="M142">
            <v>26463</v>
          </cell>
        </row>
        <row r="143">
          <cell r="I143" t="str">
            <v>08573</v>
          </cell>
          <cell r="J143">
            <v>52647</v>
          </cell>
          <cell r="K143">
            <v>53716</v>
          </cell>
          <cell r="L143">
            <v>54401</v>
          </cell>
          <cell r="M143">
            <v>54983</v>
          </cell>
        </row>
        <row r="144">
          <cell r="I144" t="str">
            <v>08606</v>
          </cell>
          <cell r="J144">
            <v>27729</v>
          </cell>
          <cell r="K144">
            <v>28155</v>
          </cell>
          <cell r="L144">
            <v>28493</v>
          </cell>
          <cell r="M144">
            <v>28780</v>
          </cell>
        </row>
        <row r="145">
          <cell r="I145" t="str">
            <v>08634</v>
          </cell>
          <cell r="J145">
            <v>34492</v>
          </cell>
          <cell r="K145">
            <v>35172</v>
          </cell>
          <cell r="L145">
            <v>35630</v>
          </cell>
          <cell r="M145">
            <v>36003</v>
          </cell>
        </row>
        <row r="146">
          <cell r="I146" t="str">
            <v>08638</v>
          </cell>
          <cell r="J146">
            <v>99231</v>
          </cell>
          <cell r="K146">
            <v>101057</v>
          </cell>
          <cell r="L146">
            <v>102325</v>
          </cell>
          <cell r="M146">
            <v>103394</v>
          </cell>
        </row>
        <row r="147">
          <cell r="I147" t="str">
            <v>08675</v>
          </cell>
          <cell r="J147">
            <v>17052</v>
          </cell>
          <cell r="K147">
            <v>17379</v>
          </cell>
          <cell r="L147">
            <v>17593</v>
          </cell>
          <cell r="M147">
            <v>17782</v>
          </cell>
        </row>
        <row r="148">
          <cell r="I148" t="str">
            <v>08685</v>
          </cell>
          <cell r="J148">
            <v>31734</v>
          </cell>
          <cell r="K148">
            <v>32311</v>
          </cell>
          <cell r="L148">
            <v>32717</v>
          </cell>
          <cell r="M148">
            <v>33058</v>
          </cell>
        </row>
        <row r="149">
          <cell r="I149" t="str">
            <v>08758</v>
          </cell>
          <cell r="J149">
            <v>646678</v>
          </cell>
          <cell r="K149">
            <v>660674</v>
          </cell>
          <cell r="L149">
            <v>669038</v>
          </cell>
          <cell r="M149">
            <v>676014</v>
          </cell>
        </row>
        <row r="150">
          <cell r="I150" t="str">
            <v>08770</v>
          </cell>
          <cell r="J150">
            <v>12614</v>
          </cell>
          <cell r="K150">
            <v>12802</v>
          </cell>
          <cell r="L150">
            <v>12959</v>
          </cell>
          <cell r="M150">
            <v>13085</v>
          </cell>
        </row>
        <row r="151">
          <cell r="I151" t="str">
            <v>08832</v>
          </cell>
          <cell r="J151">
            <v>18447</v>
          </cell>
          <cell r="K151">
            <v>18732</v>
          </cell>
          <cell r="L151">
            <v>18955</v>
          </cell>
          <cell r="M151">
            <v>19132</v>
          </cell>
        </row>
        <row r="152">
          <cell r="I152" t="str">
            <v>08849</v>
          </cell>
          <cell r="J152">
            <v>13019</v>
          </cell>
          <cell r="K152">
            <v>13266</v>
          </cell>
          <cell r="L152">
            <v>13438</v>
          </cell>
          <cell r="M152">
            <v>13573</v>
          </cell>
        </row>
        <row r="153">
          <cell r="I153" t="str">
            <v>11001</v>
          </cell>
          <cell r="J153">
            <v>7732161</v>
          </cell>
          <cell r="K153">
            <v>7823334</v>
          </cell>
          <cell r="L153">
            <v>7873316</v>
          </cell>
          <cell r="M153">
            <v>7907281</v>
          </cell>
        </row>
        <row r="154">
          <cell r="I154" t="str">
            <v>13001</v>
          </cell>
          <cell r="J154">
            <v>1017616</v>
          </cell>
          <cell r="K154">
            <v>1032133</v>
          </cell>
          <cell r="L154">
            <v>1043185</v>
          </cell>
          <cell r="M154">
            <v>1052015</v>
          </cell>
        </row>
        <row r="155">
          <cell r="I155" t="str">
            <v>13006</v>
          </cell>
          <cell r="J155">
            <v>25800</v>
          </cell>
          <cell r="K155">
            <v>26361</v>
          </cell>
          <cell r="L155">
            <v>26741</v>
          </cell>
          <cell r="M155">
            <v>26995</v>
          </cell>
        </row>
        <row r="156">
          <cell r="I156" t="str">
            <v>13030</v>
          </cell>
          <cell r="J156">
            <v>11596</v>
          </cell>
          <cell r="K156">
            <v>11832</v>
          </cell>
          <cell r="L156">
            <v>11953</v>
          </cell>
          <cell r="M156">
            <v>12060</v>
          </cell>
        </row>
        <row r="157">
          <cell r="I157" t="str">
            <v>13042</v>
          </cell>
          <cell r="J157">
            <v>7663</v>
          </cell>
          <cell r="K157">
            <v>7748</v>
          </cell>
          <cell r="L157">
            <v>7853</v>
          </cell>
          <cell r="M157">
            <v>7937</v>
          </cell>
        </row>
        <row r="158">
          <cell r="I158" t="str">
            <v>13052</v>
          </cell>
          <cell r="J158">
            <v>72839</v>
          </cell>
          <cell r="K158">
            <v>73980</v>
          </cell>
          <cell r="L158">
            <v>74773</v>
          </cell>
          <cell r="M158">
            <v>75429</v>
          </cell>
        </row>
        <row r="159">
          <cell r="I159" t="str">
            <v>13062</v>
          </cell>
          <cell r="J159">
            <v>8534</v>
          </cell>
          <cell r="K159">
            <v>8602</v>
          </cell>
          <cell r="L159">
            <v>8694</v>
          </cell>
          <cell r="M159">
            <v>8762</v>
          </cell>
        </row>
        <row r="160">
          <cell r="I160" t="str">
            <v>13074</v>
          </cell>
          <cell r="J160">
            <v>15557</v>
          </cell>
          <cell r="K160">
            <v>15793</v>
          </cell>
          <cell r="L160">
            <v>15988</v>
          </cell>
          <cell r="M160">
            <v>16181</v>
          </cell>
        </row>
        <row r="161">
          <cell r="I161" t="str">
            <v>13140</v>
          </cell>
          <cell r="J161">
            <v>23607</v>
          </cell>
          <cell r="K161">
            <v>24034</v>
          </cell>
          <cell r="L161">
            <v>24331</v>
          </cell>
          <cell r="M161">
            <v>24575</v>
          </cell>
        </row>
        <row r="162">
          <cell r="I162" t="str">
            <v>13160</v>
          </cell>
          <cell r="J162">
            <v>8694</v>
          </cell>
          <cell r="K162">
            <v>8852</v>
          </cell>
          <cell r="L162">
            <v>8937</v>
          </cell>
          <cell r="M162">
            <v>9019</v>
          </cell>
        </row>
        <row r="163">
          <cell r="I163" t="str">
            <v>13188</v>
          </cell>
          <cell r="J163">
            <v>14154</v>
          </cell>
          <cell r="K163">
            <v>14405</v>
          </cell>
          <cell r="L163">
            <v>14555</v>
          </cell>
          <cell r="M163">
            <v>14652</v>
          </cell>
        </row>
        <row r="164">
          <cell r="I164" t="str">
            <v>13212</v>
          </cell>
          <cell r="J164">
            <v>16754</v>
          </cell>
          <cell r="K164">
            <v>17028</v>
          </cell>
          <cell r="L164">
            <v>17228</v>
          </cell>
          <cell r="M164">
            <v>17408</v>
          </cell>
        </row>
        <row r="165">
          <cell r="I165" t="str">
            <v>13222</v>
          </cell>
          <cell r="J165">
            <v>15379</v>
          </cell>
          <cell r="K165">
            <v>15698</v>
          </cell>
          <cell r="L165">
            <v>15912</v>
          </cell>
          <cell r="M165">
            <v>16081</v>
          </cell>
        </row>
        <row r="166">
          <cell r="I166" t="str">
            <v>13244</v>
          </cell>
          <cell r="J166">
            <v>73278</v>
          </cell>
          <cell r="K166">
            <v>74331</v>
          </cell>
          <cell r="L166">
            <v>75188</v>
          </cell>
          <cell r="M166">
            <v>75923</v>
          </cell>
        </row>
        <row r="167">
          <cell r="I167" t="str">
            <v>13248</v>
          </cell>
          <cell r="J167">
            <v>9063</v>
          </cell>
          <cell r="K167">
            <v>9221</v>
          </cell>
          <cell r="L167">
            <v>9314</v>
          </cell>
          <cell r="M167">
            <v>9404</v>
          </cell>
        </row>
        <row r="168">
          <cell r="I168" t="str">
            <v>13268</v>
          </cell>
          <cell r="J168">
            <v>7860</v>
          </cell>
          <cell r="K168">
            <v>7895</v>
          </cell>
          <cell r="L168">
            <v>8006</v>
          </cell>
          <cell r="M168">
            <v>8060</v>
          </cell>
        </row>
        <row r="169">
          <cell r="I169" t="str">
            <v>13300</v>
          </cell>
          <cell r="J169">
            <v>12775</v>
          </cell>
          <cell r="K169">
            <v>12899</v>
          </cell>
          <cell r="L169">
            <v>13046</v>
          </cell>
          <cell r="M169">
            <v>13176</v>
          </cell>
        </row>
        <row r="170">
          <cell r="I170" t="str">
            <v>13430</v>
          </cell>
          <cell r="J170">
            <v>139816</v>
          </cell>
          <cell r="K170">
            <v>142069</v>
          </cell>
          <cell r="L170">
            <v>143690</v>
          </cell>
          <cell r="M170">
            <v>145035</v>
          </cell>
        </row>
        <row r="171">
          <cell r="I171" t="str">
            <v>13433</v>
          </cell>
          <cell r="J171">
            <v>29030</v>
          </cell>
          <cell r="K171">
            <v>29492</v>
          </cell>
          <cell r="L171">
            <v>29829</v>
          </cell>
          <cell r="M171">
            <v>30104</v>
          </cell>
        </row>
        <row r="172">
          <cell r="I172" t="str">
            <v>13440</v>
          </cell>
          <cell r="J172">
            <v>11237</v>
          </cell>
          <cell r="K172">
            <v>11435</v>
          </cell>
          <cell r="L172">
            <v>11572</v>
          </cell>
          <cell r="M172">
            <v>11710</v>
          </cell>
        </row>
        <row r="173">
          <cell r="I173" t="str">
            <v>13442</v>
          </cell>
          <cell r="J173">
            <v>48523</v>
          </cell>
          <cell r="K173">
            <v>49402</v>
          </cell>
          <cell r="L173">
            <v>49995</v>
          </cell>
          <cell r="M173">
            <v>50463</v>
          </cell>
        </row>
        <row r="174">
          <cell r="I174" t="str">
            <v>13458</v>
          </cell>
          <cell r="J174">
            <v>17445</v>
          </cell>
          <cell r="K174">
            <v>17854</v>
          </cell>
          <cell r="L174">
            <v>18045</v>
          </cell>
          <cell r="M174">
            <v>18243</v>
          </cell>
        </row>
        <row r="175">
          <cell r="I175" t="str">
            <v>13468</v>
          </cell>
          <cell r="J175">
            <v>46606</v>
          </cell>
          <cell r="K175">
            <v>47377</v>
          </cell>
          <cell r="L175">
            <v>47927</v>
          </cell>
          <cell r="M175">
            <v>48385</v>
          </cell>
        </row>
        <row r="176">
          <cell r="I176" t="str">
            <v>13473</v>
          </cell>
          <cell r="J176">
            <v>23563</v>
          </cell>
          <cell r="K176">
            <v>24027</v>
          </cell>
          <cell r="L176">
            <v>24345</v>
          </cell>
          <cell r="M176">
            <v>24596</v>
          </cell>
        </row>
        <row r="177">
          <cell r="I177" t="str">
            <v>13490</v>
          </cell>
          <cell r="J177">
            <v>10128</v>
          </cell>
          <cell r="K177">
            <v>10549</v>
          </cell>
          <cell r="L177">
            <v>10666</v>
          </cell>
          <cell r="M177">
            <v>10758</v>
          </cell>
        </row>
        <row r="178">
          <cell r="I178" t="str">
            <v>13549</v>
          </cell>
          <cell r="J178">
            <v>25410</v>
          </cell>
          <cell r="K178">
            <v>25814</v>
          </cell>
          <cell r="L178">
            <v>26109</v>
          </cell>
          <cell r="M178">
            <v>26467</v>
          </cell>
        </row>
        <row r="179">
          <cell r="I179" t="str">
            <v>13580</v>
          </cell>
          <cell r="J179">
            <v>7158</v>
          </cell>
          <cell r="K179">
            <v>7325</v>
          </cell>
          <cell r="L179">
            <v>7421</v>
          </cell>
          <cell r="M179">
            <v>7502</v>
          </cell>
        </row>
        <row r="180">
          <cell r="I180" t="str">
            <v>13600</v>
          </cell>
          <cell r="J180">
            <v>11045</v>
          </cell>
          <cell r="K180">
            <v>11192</v>
          </cell>
          <cell r="L180">
            <v>11332</v>
          </cell>
          <cell r="M180">
            <v>11436</v>
          </cell>
        </row>
        <row r="181">
          <cell r="I181" t="str">
            <v>13620</v>
          </cell>
          <cell r="J181">
            <v>8419</v>
          </cell>
          <cell r="K181">
            <v>8534</v>
          </cell>
          <cell r="L181">
            <v>8614</v>
          </cell>
          <cell r="M181">
            <v>8676</v>
          </cell>
        </row>
        <row r="182">
          <cell r="I182" t="str">
            <v>13647</v>
          </cell>
          <cell r="J182">
            <v>19115</v>
          </cell>
          <cell r="K182">
            <v>19406</v>
          </cell>
          <cell r="L182">
            <v>19628</v>
          </cell>
          <cell r="M182">
            <v>19816</v>
          </cell>
        </row>
        <row r="183">
          <cell r="I183" t="str">
            <v>13650</v>
          </cell>
          <cell r="J183">
            <v>13206</v>
          </cell>
          <cell r="K183">
            <v>13439</v>
          </cell>
          <cell r="L183">
            <v>13611</v>
          </cell>
          <cell r="M183">
            <v>13725</v>
          </cell>
        </row>
        <row r="184">
          <cell r="I184" t="str">
            <v>13654</v>
          </cell>
          <cell r="J184">
            <v>24870</v>
          </cell>
          <cell r="K184">
            <v>25185</v>
          </cell>
          <cell r="L184">
            <v>25459</v>
          </cell>
          <cell r="M184">
            <v>25702</v>
          </cell>
        </row>
        <row r="185">
          <cell r="I185" t="str">
            <v>13655</v>
          </cell>
          <cell r="J185">
            <v>10558</v>
          </cell>
          <cell r="K185">
            <v>10781</v>
          </cell>
          <cell r="L185">
            <v>10907</v>
          </cell>
          <cell r="M185">
            <v>11024</v>
          </cell>
        </row>
        <row r="186">
          <cell r="I186" t="str">
            <v>13657</v>
          </cell>
          <cell r="J186">
            <v>38602</v>
          </cell>
          <cell r="K186">
            <v>39191</v>
          </cell>
          <cell r="L186">
            <v>39655</v>
          </cell>
          <cell r="M186">
            <v>40020</v>
          </cell>
        </row>
        <row r="187">
          <cell r="I187" t="str">
            <v>13667</v>
          </cell>
          <cell r="J187">
            <v>15417</v>
          </cell>
          <cell r="K187">
            <v>15616</v>
          </cell>
          <cell r="L187">
            <v>15790</v>
          </cell>
          <cell r="M187">
            <v>15943</v>
          </cell>
        </row>
        <row r="188">
          <cell r="I188" t="str">
            <v>13670</v>
          </cell>
          <cell r="J188">
            <v>28495</v>
          </cell>
          <cell r="K188">
            <v>28939</v>
          </cell>
          <cell r="L188">
            <v>29249</v>
          </cell>
          <cell r="M188">
            <v>29547</v>
          </cell>
        </row>
        <row r="189">
          <cell r="I189" t="str">
            <v>13673</v>
          </cell>
          <cell r="J189">
            <v>15286</v>
          </cell>
          <cell r="K189">
            <v>15547</v>
          </cell>
          <cell r="L189">
            <v>15739</v>
          </cell>
          <cell r="M189">
            <v>15889</v>
          </cell>
        </row>
        <row r="190">
          <cell r="I190" t="str">
            <v>13683</v>
          </cell>
          <cell r="J190">
            <v>21980</v>
          </cell>
          <cell r="K190">
            <v>22327</v>
          </cell>
          <cell r="L190">
            <v>22566</v>
          </cell>
          <cell r="M190">
            <v>22736</v>
          </cell>
        </row>
        <row r="191">
          <cell r="I191" t="str">
            <v>13688</v>
          </cell>
          <cell r="J191">
            <v>34481</v>
          </cell>
          <cell r="K191">
            <v>35147</v>
          </cell>
          <cell r="L191">
            <v>35517</v>
          </cell>
          <cell r="M191">
            <v>35854</v>
          </cell>
        </row>
        <row r="192">
          <cell r="I192" t="str">
            <v>13744</v>
          </cell>
          <cell r="J192">
            <v>19132</v>
          </cell>
          <cell r="K192">
            <v>19504</v>
          </cell>
          <cell r="L192">
            <v>19733</v>
          </cell>
          <cell r="M192">
            <v>19902</v>
          </cell>
        </row>
        <row r="193">
          <cell r="I193" t="str">
            <v>13760</v>
          </cell>
          <cell r="J193">
            <v>11124</v>
          </cell>
          <cell r="K193">
            <v>11269</v>
          </cell>
          <cell r="L193">
            <v>11375</v>
          </cell>
          <cell r="M193">
            <v>11585</v>
          </cell>
        </row>
        <row r="194">
          <cell r="I194" t="str">
            <v>13780</v>
          </cell>
          <cell r="J194">
            <v>13505</v>
          </cell>
          <cell r="K194">
            <v>13597</v>
          </cell>
          <cell r="L194">
            <v>13746</v>
          </cell>
          <cell r="M194">
            <v>13906</v>
          </cell>
        </row>
        <row r="195">
          <cell r="I195" t="str">
            <v>13810</v>
          </cell>
          <cell r="J195">
            <v>18874</v>
          </cell>
          <cell r="K195">
            <v>19131</v>
          </cell>
          <cell r="L195">
            <v>19342</v>
          </cell>
          <cell r="M195">
            <v>19500</v>
          </cell>
        </row>
        <row r="196">
          <cell r="I196" t="str">
            <v>13836</v>
          </cell>
          <cell r="J196">
            <v>110631</v>
          </cell>
          <cell r="K196">
            <v>112533</v>
          </cell>
          <cell r="L196">
            <v>113746</v>
          </cell>
          <cell r="M196">
            <v>114716</v>
          </cell>
        </row>
        <row r="197">
          <cell r="I197" t="str">
            <v>13838</v>
          </cell>
          <cell r="J197">
            <v>17183</v>
          </cell>
          <cell r="K197">
            <v>17455</v>
          </cell>
          <cell r="L197">
            <v>17641</v>
          </cell>
          <cell r="M197">
            <v>17776</v>
          </cell>
        </row>
        <row r="198">
          <cell r="I198" t="str">
            <v>13873</v>
          </cell>
          <cell r="J198">
            <v>24895</v>
          </cell>
          <cell r="K198">
            <v>25278</v>
          </cell>
          <cell r="L198">
            <v>25559</v>
          </cell>
          <cell r="M198">
            <v>25795</v>
          </cell>
        </row>
        <row r="199">
          <cell r="I199" t="str">
            <v>13894</v>
          </cell>
          <cell r="J199">
            <v>12391</v>
          </cell>
          <cell r="K199">
            <v>12546</v>
          </cell>
          <cell r="L199">
            <v>12672</v>
          </cell>
          <cell r="M199">
            <v>12795</v>
          </cell>
        </row>
        <row r="200">
          <cell r="I200" t="str">
            <v>15001</v>
          </cell>
          <cell r="J200">
            <v>179205</v>
          </cell>
          <cell r="K200">
            <v>181729</v>
          </cell>
          <cell r="L200">
            <v>183582</v>
          </cell>
          <cell r="M200">
            <v>185469</v>
          </cell>
        </row>
        <row r="201">
          <cell r="I201" t="str">
            <v>15022</v>
          </cell>
          <cell r="J201">
            <v>1968</v>
          </cell>
          <cell r="K201">
            <v>1992</v>
          </cell>
          <cell r="L201">
            <v>1997</v>
          </cell>
          <cell r="M201">
            <v>2030</v>
          </cell>
        </row>
        <row r="202">
          <cell r="I202" t="str">
            <v>15047</v>
          </cell>
          <cell r="J202">
            <v>15814</v>
          </cell>
          <cell r="K202">
            <v>15950</v>
          </cell>
          <cell r="L202">
            <v>16141</v>
          </cell>
          <cell r="M202">
            <v>16319</v>
          </cell>
        </row>
        <row r="203">
          <cell r="I203" t="str">
            <v>15051</v>
          </cell>
          <cell r="J203">
            <v>6042</v>
          </cell>
          <cell r="K203">
            <v>6140</v>
          </cell>
          <cell r="L203">
            <v>6179</v>
          </cell>
          <cell r="M203">
            <v>6265</v>
          </cell>
        </row>
        <row r="204">
          <cell r="I204" t="str">
            <v>15087</v>
          </cell>
          <cell r="J204">
            <v>7682</v>
          </cell>
          <cell r="K204">
            <v>7726</v>
          </cell>
          <cell r="L204">
            <v>7841</v>
          </cell>
          <cell r="M204">
            <v>7914</v>
          </cell>
        </row>
        <row r="205">
          <cell r="I205" t="str">
            <v>15090</v>
          </cell>
          <cell r="J205">
            <v>1625</v>
          </cell>
          <cell r="K205">
            <v>1645</v>
          </cell>
          <cell r="L205">
            <v>1653</v>
          </cell>
          <cell r="M205">
            <v>1664</v>
          </cell>
        </row>
        <row r="206">
          <cell r="I206" t="str">
            <v>15092</v>
          </cell>
          <cell r="J206">
            <v>1989</v>
          </cell>
          <cell r="K206">
            <v>1995</v>
          </cell>
          <cell r="L206">
            <v>2029</v>
          </cell>
          <cell r="M206">
            <v>2047</v>
          </cell>
        </row>
        <row r="207">
          <cell r="I207" t="str">
            <v>15097</v>
          </cell>
          <cell r="J207">
            <v>5210</v>
          </cell>
          <cell r="K207">
            <v>5263</v>
          </cell>
          <cell r="L207">
            <v>5305</v>
          </cell>
          <cell r="M207">
            <v>5368</v>
          </cell>
        </row>
        <row r="208">
          <cell r="I208" t="str">
            <v>15104</v>
          </cell>
          <cell r="J208">
            <v>5231</v>
          </cell>
          <cell r="K208">
            <v>5287</v>
          </cell>
          <cell r="L208">
            <v>5342</v>
          </cell>
          <cell r="M208">
            <v>5392</v>
          </cell>
        </row>
        <row r="209">
          <cell r="I209" t="str">
            <v>15106</v>
          </cell>
          <cell r="J209">
            <v>2245</v>
          </cell>
          <cell r="K209">
            <v>2237</v>
          </cell>
          <cell r="L209">
            <v>2274</v>
          </cell>
          <cell r="M209">
            <v>2297</v>
          </cell>
        </row>
        <row r="210">
          <cell r="I210" t="str">
            <v>15109</v>
          </cell>
          <cell r="J210">
            <v>4506</v>
          </cell>
          <cell r="K210">
            <v>4549</v>
          </cell>
          <cell r="L210">
            <v>4582</v>
          </cell>
          <cell r="M210">
            <v>4626</v>
          </cell>
        </row>
        <row r="211">
          <cell r="I211" t="str">
            <v>15114</v>
          </cell>
          <cell r="J211">
            <v>1174</v>
          </cell>
          <cell r="K211">
            <v>1164</v>
          </cell>
          <cell r="L211">
            <v>1184</v>
          </cell>
          <cell r="M211">
            <v>1202</v>
          </cell>
        </row>
        <row r="212">
          <cell r="I212" t="str">
            <v>15131</v>
          </cell>
          <cell r="J212">
            <v>3198</v>
          </cell>
          <cell r="K212">
            <v>3223</v>
          </cell>
          <cell r="L212">
            <v>3259</v>
          </cell>
          <cell r="M212">
            <v>3296</v>
          </cell>
        </row>
        <row r="213">
          <cell r="I213" t="str">
            <v>15135</v>
          </cell>
          <cell r="J213">
            <v>3173</v>
          </cell>
          <cell r="K213">
            <v>3189</v>
          </cell>
          <cell r="L213">
            <v>3231</v>
          </cell>
          <cell r="M213">
            <v>3259</v>
          </cell>
        </row>
        <row r="214">
          <cell r="I214" t="str">
            <v>15162</v>
          </cell>
          <cell r="J214">
            <v>3796</v>
          </cell>
          <cell r="K214">
            <v>3830</v>
          </cell>
          <cell r="L214">
            <v>3850</v>
          </cell>
          <cell r="M214">
            <v>3912</v>
          </cell>
        </row>
        <row r="215">
          <cell r="I215" t="str">
            <v>15172</v>
          </cell>
          <cell r="J215">
            <v>3276</v>
          </cell>
          <cell r="K215">
            <v>3295</v>
          </cell>
          <cell r="L215">
            <v>3348</v>
          </cell>
          <cell r="M215">
            <v>3373</v>
          </cell>
        </row>
        <row r="216">
          <cell r="I216" t="str">
            <v>15176</v>
          </cell>
          <cell r="J216">
            <v>58137</v>
          </cell>
          <cell r="K216">
            <v>58918</v>
          </cell>
          <cell r="L216">
            <v>59518</v>
          </cell>
          <cell r="M216">
            <v>60138</v>
          </cell>
        </row>
        <row r="217">
          <cell r="I217" t="str">
            <v>15180</v>
          </cell>
          <cell r="J217">
            <v>4046</v>
          </cell>
          <cell r="K217">
            <v>4063</v>
          </cell>
          <cell r="L217">
            <v>4114</v>
          </cell>
          <cell r="M217">
            <v>4155</v>
          </cell>
        </row>
        <row r="218">
          <cell r="I218" t="str">
            <v>15183</v>
          </cell>
          <cell r="J218">
            <v>8144</v>
          </cell>
          <cell r="K218">
            <v>8135</v>
          </cell>
          <cell r="L218">
            <v>8210</v>
          </cell>
          <cell r="M218">
            <v>8317</v>
          </cell>
        </row>
        <row r="219">
          <cell r="I219" t="str">
            <v>15185</v>
          </cell>
          <cell r="J219">
            <v>5992</v>
          </cell>
          <cell r="K219">
            <v>6038</v>
          </cell>
          <cell r="L219">
            <v>6105</v>
          </cell>
          <cell r="M219">
            <v>6185</v>
          </cell>
        </row>
        <row r="220">
          <cell r="I220" t="str">
            <v>15187</v>
          </cell>
          <cell r="J220">
            <v>2870</v>
          </cell>
          <cell r="K220">
            <v>2913</v>
          </cell>
          <cell r="L220">
            <v>2933</v>
          </cell>
          <cell r="M220">
            <v>2960</v>
          </cell>
        </row>
        <row r="221">
          <cell r="I221" t="str">
            <v>15189</v>
          </cell>
          <cell r="J221">
            <v>4761</v>
          </cell>
          <cell r="K221">
            <v>4780</v>
          </cell>
          <cell r="L221">
            <v>4847</v>
          </cell>
          <cell r="M221">
            <v>4894</v>
          </cell>
        </row>
        <row r="222">
          <cell r="I222" t="str">
            <v>15204</v>
          </cell>
          <cell r="J222">
            <v>13417</v>
          </cell>
          <cell r="K222">
            <v>13615</v>
          </cell>
          <cell r="L222">
            <v>13762</v>
          </cell>
          <cell r="M222">
            <v>13896</v>
          </cell>
        </row>
        <row r="223">
          <cell r="I223" t="str">
            <v>15212</v>
          </cell>
          <cell r="J223">
            <v>3700</v>
          </cell>
          <cell r="K223">
            <v>3712</v>
          </cell>
          <cell r="L223">
            <v>3742</v>
          </cell>
          <cell r="M223">
            <v>3798</v>
          </cell>
        </row>
        <row r="224">
          <cell r="I224" t="str">
            <v>15215</v>
          </cell>
          <cell r="J224">
            <v>2571</v>
          </cell>
          <cell r="K224">
            <v>2595</v>
          </cell>
          <cell r="L224">
            <v>2631</v>
          </cell>
          <cell r="M224">
            <v>2662</v>
          </cell>
        </row>
        <row r="225">
          <cell r="I225" t="str">
            <v>15218</v>
          </cell>
          <cell r="J225">
            <v>2839</v>
          </cell>
          <cell r="K225">
            <v>2854</v>
          </cell>
          <cell r="L225">
            <v>2884</v>
          </cell>
          <cell r="M225">
            <v>2904</v>
          </cell>
        </row>
        <row r="226">
          <cell r="I226" t="str">
            <v>15223</v>
          </cell>
          <cell r="J226">
            <v>10767</v>
          </cell>
          <cell r="K226">
            <v>10944</v>
          </cell>
          <cell r="L226">
            <v>11069</v>
          </cell>
          <cell r="M226">
            <v>11175</v>
          </cell>
        </row>
        <row r="227">
          <cell r="I227" t="str">
            <v>15224</v>
          </cell>
          <cell r="J227">
            <v>3848</v>
          </cell>
          <cell r="K227">
            <v>3876</v>
          </cell>
          <cell r="L227">
            <v>3927</v>
          </cell>
          <cell r="M227">
            <v>3980</v>
          </cell>
        </row>
        <row r="228">
          <cell r="I228" t="str">
            <v>15226</v>
          </cell>
          <cell r="J228">
            <v>1855</v>
          </cell>
          <cell r="K228">
            <v>1873</v>
          </cell>
          <cell r="L228">
            <v>1878</v>
          </cell>
          <cell r="M228">
            <v>1899</v>
          </cell>
        </row>
        <row r="229">
          <cell r="I229" t="str">
            <v>15232</v>
          </cell>
          <cell r="J229">
            <v>4801</v>
          </cell>
          <cell r="K229">
            <v>4853</v>
          </cell>
          <cell r="L229">
            <v>4913</v>
          </cell>
          <cell r="M229">
            <v>4971</v>
          </cell>
        </row>
        <row r="230">
          <cell r="I230" t="str">
            <v>15236</v>
          </cell>
          <cell r="J230">
            <v>2549</v>
          </cell>
          <cell r="K230">
            <v>2572</v>
          </cell>
          <cell r="L230">
            <v>2604</v>
          </cell>
          <cell r="M230">
            <v>2640</v>
          </cell>
        </row>
        <row r="231">
          <cell r="I231" t="str">
            <v>15238</v>
          </cell>
          <cell r="J231">
            <v>127123</v>
          </cell>
          <cell r="K231">
            <v>128898</v>
          </cell>
          <cell r="L231">
            <v>130212</v>
          </cell>
          <cell r="M231">
            <v>131591</v>
          </cell>
        </row>
        <row r="232">
          <cell r="I232" t="str">
            <v>15244</v>
          </cell>
          <cell r="J232">
            <v>4288</v>
          </cell>
          <cell r="K232">
            <v>4298</v>
          </cell>
          <cell r="L232">
            <v>4354</v>
          </cell>
          <cell r="M232">
            <v>4377</v>
          </cell>
        </row>
        <row r="233">
          <cell r="I233" t="str">
            <v>15248</v>
          </cell>
          <cell r="J233">
            <v>3124</v>
          </cell>
          <cell r="K233">
            <v>3141</v>
          </cell>
          <cell r="L233">
            <v>3166</v>
          </cell>
          <cell r="M233">
            <v>3217</v>
          </cell>
        </row>
        <row r="234">
          <cell r="I234" t="str">
            <v>15272</v>
          </cell>
          <cell r="J234">
            <v>6879</v>
          </cell>
          <cell r="K234">
            <v>6961</v>
          </cell>
          <cell r="L234">
            <v>7047</v>
          </cell>
          <cell r="M234">
            <v>7109</v>
          </cell>
        </row>
        <row r="235">
          <cell r="I235" t="str">
            <v>15276</v>
          </cell>
          <cell r="J235">
            <v>3339</v>
          </cell>
          <cell r="K235">
            <v>3362</v>
          </cell>
          <cell r="L235">
            <v>3383</v>
          </cell>
          <cell r="M235">
            <v>3422</v>
          </cell>
        </row>
        <row r="236">
          <cell r="I236" t="str">
            <v>15293</v>
          </cell>
          <cell r="J236">
            <v>2853</v>
          </cell>
          <cell r="K236">
            <v>2857</v>
          </cell>
          <cell r="L236">
            <v>2905</v>
          </cell>
          <cell r="M236">
            <v>2939</v>
          </cell>
        </row>
        <row r="237">
          <cell r="I237" t="str">
            <v>15296</v>
          </cell>
          <cell r="J237">
            <v>4962</v>
          </cell>
          <cell r="K237">
            <v>5028</v>
          </cell>
          <cell r="L237">
            <v>5061</v>
          </cell>
          <cell r="M237">
            <v>5112</v>
          </cell>
        </row>
        <row r="238">
          <cell r="I238" t="str">
            <v>15299</v>
          </cell>
          <cell r="J238">
            <v>18565</v>
          </cell>
          <cell r="K238">
            <v>18793</v>
          </cell>
          <cell r="L238">
            <v>19002</v>
          </cell>
          <cell r="M238">
            <v>19208</v>
          </cell>
        </row>
        <row r="239">
          <cell r="I239" t="str">
            <v>15317</v>
          </cell>
          <cell r="J239">
            <v>1906</v>
          </cell>
          <cell r="K239">
            <v>1907</v>
          </cell>
          <cell r="L239">
            <v>1925</v>
          </cell>
          <cell r="M239">
            <v>1952</v>
          </cell>
        </row>
        <row r="240">
          <cell r="I240" t="str">
            <v>15322</v>
          </cell>
          <cell r="J240">
            <v>11040</v>
          </cell>
          <cell r="K240">
            <v>11161</v>
          </cell>
          <cell r="L240">
            <v>11274</v>
          </cell>
          <cell r="M240">
            <v>11400</v>
          </cell>
        </row>
        <row r="241">
          <cell r="I241" t="str">
            <v>15325</v>
          </cell>
          <cell r="J241">
            <v>3435</v>
          </cell>
          <cell r="K241">
            <v>3425</v>
          </cell>
          <cell r="L241">
            <v>3480</v>
          </cell>
          <cell r="M241">
            <v>3501</v>
          </cell>
        </row>
        <row r="242">
          <cell r="I242" t="str">
            <v>15332</v>
          </cell>
          <cell r="J242">
            <v>4358</v>
          </cell>
          <cell r="K242">
            <v>4402</v>
          </cell>
          <cell r="L242">
            <v>4441</v>
          </cell>
          <cell r="M242">
            <v>4492</v>
          </cell>
        </row>
        <row r="243">
          <cell r="I243" t="str">
            <v>15362</v>
          </cell>
          <cell r="J243">
            <v>2014</v>
          </cell>
          <cell r="K243">
            <v>2032</v>
          </cell>
          <cell r="L243">
            <v>2045</v>
          </cell>
          <cell r="M243">
            <v>2078</v>
          </cell>
        </row>
        <row r="244">
          <cell r="I244" t="str">
            <v>15367</v>
          </cell>
          <cell r="J244">
            <v>7441</v>
          </cell>
          <cell r="K244">
            <v>7508</v>
          </cell>
          <cell r="L244">
            <v>7601</v>
          </cell>
          <cell r="M244">
            <v>7666</v>
          </cell>
        </row>
        <row r="245">
          <cell r="I245" t="str">
            <v>15368</v>
          </cell>
          <cell r="J245">
            <v>4001</v>
          </cell>
          <cell r="K245">
            <v>4032</v>
          </cell>
          <cell r="L245">
            <v>4068</v>
          </cell>
          <cell r="M245">
            <v>4133</v>
          </cell>
        </row>
        <row r="246">
          <cell r="I246" t="str">
            <v>15377</v>
          </cell>
          <cell r="J246">
            <v>3592</v>
          </cell>
          <cell r="K246">
            <v>3615</v>
          </cell>
          <cell r="L246">
            <v>3659</v>
          </cell>
          <cell r="M246">
            <v>3685</v>
          </cell>
        </row>
        <row r="247">
          <cell r="I247" t="str">
            <v>15380</v>
          </cell>
          <cell r="J247">
            <v>2745</v>
          </cell>
          <cell r="K247">
            <v>2757</v>
          </cell>
          <cell r="L247">
            <v>2796</v>
          </cell>
          <cell r="M247">
            <v>2821</v>
          </cell>
        </row>
        <row r="248">
          <cell r="I248" t="str">
            <v>15401</v>
          </cell>
          <cell r="J248">
            <v>1152</v>
          </cell>
          <cell r="K248">
            <v>1163</v>
          </cell>
          <cell r="L248">
            <v>1173</v>
          </cell>
          <cell r="M248">
            <v>1177</v>
          </cell>
        </row>
        <row r="249">
          <cell r="I249" t="str">
            <v>15403</v>
          </cell>
          <cell r="J249">
            <v>3091</v>
          </cell>
          <cell r="K249">
            <v>3118</v>
          </cell>
          <cell r="L249">
            <v>3146</v>
          </cell>
          <cell r="M249">
            <v>3184</v>
          </cell>
        </row>
        <row r="250">
          <cell r="I250" t="str">
            <v>15407</v>
          </cell>
          <cell r="J250">
            <v>16835</v>
          </cell>
          <cell r="K250">
            <v>17106</v>
          </cell>
          <cell r="L250">
            <v>17282</v>
          </cell>
          <cell r="M250">
            <v>17466</v>
          </cell>
        </row>
        <row r="251">
          <cell r="I251" t="str">
            <v>15425</v>
          </cell>
          <cell r="J251">
            <v>5120</v>
          </cell>
          <cell r="K251">
            <v>5184</v>
          </cell>
          <cell r="L251">
            <v>5235</v>
          </cell>
          <cell r="M251">
            <v>5295</v>
          </cell>
        </row>
        <row r="252">
          <cell r="I252" t="str">
            <v>15442</v>
          </cell>
          <cell r="J252">
            <v>5859</v>
          </cell>
          <cell r="K252">
            <v>5894</v>
          </cell>
          <cell r="L252">
            <v>5948</v>
          </cell>
          <cell r="M252">
            <v>6016</v>
          </cell>
        </row>
        <row r="253">
          <cell r="I253" t="str">
            <v>15455</v>
          </cell>
          <cell r="J253">
            <v>9106</v>
          </cell>
          <cell r="K253">
            <v>9176</v>
          </cell>
          <cell r="L253">
            <v>9301</v>
          </cell>
          <cell r="M253">
            <v>9400</v>
          </cell>
        </row>
        <row r="254">
          <cell r="I254" t="str">
            <v>15464</v>
          </cell>
          <cell r="J254">
            <v>4738</v>
          </cell>
          <cell r="K254">
            <v>4803</v>
          </cell>
          <cell r="L254">
            <v>4828</v>
          </cell>
          <cell r="M254">
            <v>4886</v>
          </cell>
        </row>
        <row r="255">
          <cell r="I255" t="str">
            <v>15466</v>
          </cell>
          <cell r="J255">
            <v>4339</v>
          </cell>
          <cell r="K255">
            <v>4352</v>
          </cell>
          <cell r="L255">
            <v>4397</v>
          </cell>
          <cell r="M255">
            <v>4453</v>
          </cell>
        </row>
        <row r="256">
          <cell r="I256" t="str">
            <v>15469</v>
          </cell>
          <cell r="J256">
            <v>23301</v>
          </cell>
          <cell r="K256">
            <v>23560</v>
          </cell>
          <cell r="L256">
            <v>23841</v>
          </cell>
          <cell r="M256">
            <v>24083</v>
          </cell>
        </row>
        <row r="257">
          <cell r="I257" t="str">
            <v>15476</v>
          </cell>
          <cell r="J257">
            <v>5766</v>
          </cell>
          <cell r="K257">
            <v>5826</v>
          </cell>
          <cell r="L257">
            <v>5884</v>
          </cell>
          <cell r="M257">
            <v>5946</v>
          </cell>
        </row>
        <row r="258">
          <cell r="I258" t="str">
            <v>15480</v>
          </cell>
          <cell r="J258">
            <v>8765</v>
          </cell>
          <cell r="K258">
            <v>8831</v>
          </cell>
          <cell r="L258">
            <v>8918</v>
          </cell>
          <cell r="M258">
            <v>9016</v>
          </cell>
        </row>
        <row r="259">
          <cell r="I259" t="str">
            <v>15491</v>
          </cell>
          <cell r="J259">
            <v>16567</v>
          </cell>
          <cell r="K259">
            <v>16799</v>
          </cell>
          <cell r="L259">
            <v>16976</v>
          </cell>
          <cell r="M259">
            <v>17167</v>
          </cell>
        </row>
        <row r="260">
          <cell r="I260" t="str">
            <v>15494</v>
          </cell>
          <cell r="J260">
            <v>5280</v>
          </cell>
          <cell r="K260">
            <v>5307</v>
          </cell>
          <cell r="L260">
            <v>5364</v>
          </cell>
          <cell r="M260">
            <v>5431</v>
          </cell>
        </row>
        <row r="261">
          <cell r="I261" t="str">
            <v>15500</v>
          </cell>
          <cell r="J261">
            <v>2912</v>
          </cell>
          <cell r="K261">
            <v>2966</v>
          </cell>
          <cell r="L261">
            <v>3001</v>
          </cell>
          <cell r="M261">
            <v>3007</v>
          </cell>
        </row>
        <row r="262">
          <cell r="I262" t="str">
            <v>15507</v>
          </cell>
          <cell r="J262">
            <v>8258</v>
          </cell>
          <cell r="K262">
            <v>8334</v>
          </cell>
          <cell r="L262">
            <v>8414</v>
          </cell>
          <cell r="M262">
            <v>8541</v>
          </cell>
        </row>
        <row r="263">
          <cell r="I263" t="str">
            <v>15511</v>
          </cell>
          <cell r="J263">
            <v>2512</v>
          </cell>
          <cell r="K263">
            <v>2524</v>
          </cell>
          <cell r="L263">
            <v>2567</v>
          </cell>
          <cell r="M263">
            <v>2573</v>
          </cell>
        </row>
        <row r="264">
          <cell r="I264" t="str">
            <v>15514</v>
          </cell>
          <cell r="J264">
            <v>3354</v>
          </cell>
          <cell r="K264">
            <v>3369</v>
          </cell>
          <cell r="L264">
            <v>3405</v>
          </cell>
          <cell r="M264">
            <v>3433</v>
          </cell>
        </row>
        <row r="265">
          <cell r="I265" t="str">
            <v>15516</v>
          </cell>
          <cell r="J265">
            <v>34823</v>
          </cell>
          <cell r="K265">
            <v>35324</v>
          </cell>
          <cell r="L265">
            <v>35687</v>
          </cell>
          <cell r="M265">
            <v>36078</v>
          </cell>
        </row>
        <row r="266">
          <cell r="I266" t="str">
            <v>15518</v>
          </cell>
          <cell r="J266">
            <v>2451</v>
          </cell>
          <cell r="K266">
            <v>2462</v>
          </cell>
          <cell r="L266">
            <v>2493</v>
          </cell>
          <cell r="M266">
            <v>2527</v>
          </cell>
        </row>
        <row r="267">
          <cell r="I267" t="str">
            <v>15522</v>
          </cell>
          <cell r="J267">
            <v>1753</v>
          </cell>
          <cell r="K267">
            <v>1761</v>
          </cell>
          <cell r="L267">
            <v>1762</v>
          </cell>
          <cell r="M267">
            <v>1794</v>
          </cell>
        </row>
        <row r="268">
          <cell r="I268" t="str">
            <v>15531</v>
          </cell>
          <cell r="J268">
            <v>7342</v>
          </cell>
          <cell r="K268">
            <v>7372</v>
          </cell>
          <cell r="L268">
            <v>7462</v>
          </cell>
          <cell r="M268">
            <v>7546</v>
          </cell>
        </row>
        <row r="269">
          <cell r="I269" t="str">
            <v>15533</v>
          </cell>
          <cell r="J269">
            <v>2668</v>
          </cell>
          <cell r="K269">
            <v>2706</v>
          </cell>
          <cell r="L269">
            <v>2737</v>
          </cell>
          <cell r="M269">
            <v>2763</v>
          </cell>
        </row>
        <row r="270">
          <cell r="I270" t="str">
            <v>15537</v>
          </cell>
          <cell r="J270">
            <v>4364</v>
          </cell>
          <cell r="K270">
            <v>4370</v>
          </cell>
          <cell r="L270">
            <v>4426</v>
          </cell>
          <cell r="M270">
            <v>4472</v>
          </cell>
        </row>
        <row r="271">
          <cell r="I271" t="str">
            <v>15542</v>
          </cell>
          <cell r="J271">
            <v>6954</v>
          </cell>
          <cell r="K271">
            <v>6976</v>
          </cell>
          <cell r="L271">
            <v>7031</v>
          </cell>
          <cell r="M271">
            <v>7116</v>
          </cell>
        </row>
        <row r="272">
          <cell r="I272" t="str">
            <v>15550</v>
          </cell>
          <cell r="J272">
            <v>1797</v>
          </cell>
          <cell r="K272">
            <v>1826</v>
          </cell>
          <cell r="L272">
            <v>1847</v>
          </cell>
          <cell r="M272">
            <v>1859</v>
          </cell>
        </row>
        <row r="273">
          <cell r="I273" t="str">
            <v>15572</v>
          </cell>
          <cell r="J273">
            <v>48466</v>
          </cell>
          <cell r="K273">
            <v>49106</v>
          </cell>
          <cell r="L273">
            <v>49643</v>
          </cell>
          <cell r="M273">
            <v>50160</v>
          </cell>
        </row>
        <row r="274">
          <cell r="I274" t="str">
            <v>15580</v>
          </cell>
          <cell r="J274">
            <v>5041</v>
          </cell>
          <cell r="K274">
            <v>5104</v>
          </cell>
          <cell r="L274">
            <v>5141</v>
          </cell>
          <cell r="M274">
            <v>5209</v>
          </cell>
        </row>
        <row r="275">
          <cell r="I275" t="str">
            <v>15599</v>
          </cell>
          <cell r="J275">
            <v>10199</v>
          </cell>
          <cell r="K275">
            <v>10310</v>
          </cell>
          <cell r="L275">
            <v>10436</v>
          </cell>
          <cell r="M275">
            <v>10542</v>
          </cell>
        </row>
        <row r="276">
          <cell r="I276" t="str">
            <v>15600</v>
          </cell>
          <cell r="J276">
            <v>8152</v>
          </cell>
          <cell r="K276">
            <v>8248</v>
          </cell>
          <cell r="L276">
            <v>8341</v>
          </cell>
          <cell r="M276">
            <v>8441</v>
          </cell>
        </row>
        <row r="277">
          <cell r="I277" t="str">
            <v>15621</v>
          </cell>
          <cell r="J277">
            <v>2461</v>
          </cell>
          <cell r="K277">
            <v>2472</v>
          </cell>
          <cell r="L277">
            <v>2492</v>
          </cell>
          <cell r="M277">
            <v>2513</v>
          </cell>
        </row>
        <row r="278">
          <cell r="I278" t="str">
            <v>15632</v>
          </cell>
          <cell r="J278">
            <v>14007</v>
          </cell>
          <cell r="K278">
            <v>14171</v>
          </cell>
          <cell r="L278">
            <v>14309</v>
          </cell>
          <cell r="M278">
            <v>14471</v>
          </cell>
        </row>
        <row r="279">
          <cell r="I279" t="str">
            <v>15638</v>
          </cell>
          <cell r="J279">
            <v>5672</v>
          </cell>
          <cell r="K279">
            <v>5732</v>
          </cell>
          <cell r="L279">
            <v>5813</v>
          </cell>
          <cell r="M279">
            <v>5868</v>
          </cell>
        </row>
        <row r="280">
          <cell r="I280" t="str">
            <v>15646</v>
          </cell>
          <cell r="J280">
            <v>18974</v>
          </cell>
          <cell r="K280">
            <v>19231</v>
          </cell>
          <cell r="L280">
            <v>19437</v>
          </cell>
          <cell r="M280">
            <v>19645</v>
          </cell>
        </row>
        <row r="281">
          <cell r="I281" t="str">
            <v>15660</v>
          </cell>
          <cell r="J281">
            <v>1714</v>
          </cell>
          <cell r="K281">
            <v>1728</v>
          </cell>
          <cell r="L281">
            <v>1732</v>
          </cell>
          <cell r="M281">
            <v>1755</v>
          </cell>
        </row>
        <row r="282">
          <cell r="I282" t="str">
            <v>15664</v>
          </cell>
          <cell r="J282">
            <v>5126</v>
          </cell>
          <cell r="K282">
            <v>5163</v>
          </cell>
          <cell r="L282">
            <v>5213</v>
          </cell>
          <cell r="M282">
            <v>5274</v>
          </cell>
        </row>
        <row r="283">
          <cell r="I283" t="str">
            <v>15667</v>
          </cell>
          <cell r="J283">
            <v>5637</v>
          </cell>
          <cell r="K283">
            <v>5683</v>
          </cell>
          <cell r="L283">
            <v>5742</v>
          </cell>
          <cell r="M283">
            <v>5810</v>
          </cell>
        </row>
        <row r="284">
          <cell r="I284" t="str">
            <v>15673</v>
          </cell>
          <cell r="J284">
            <v>3422</v>
          </cell>
          <cell r="K284">
            <v>3459</v>
          </cell>
          <cell r="L284">
            <v>3504</v>
          </cell>
          <cell r="M284">
            <v>3526</v>
          </cell>
        </row>
        <row r="285">
          <cell r="I285" t="str">
            <v>15676</v>
          </cell>
          <cell r="J285">
            <v>3079</v>
          </cell>
          <cell r="K285">
            <v>3097</v>
          </cell>
          <cell r="L285">
            <v>3130</v>
          </cell>
          <cell r="M285">
            <v>3167</v>
          </cell>
        </row>
        <row r="286">
          <cell r="I286" t="str">
            <v>15681</v>
          </cell>
          <cell r="J286">
            <v>6798</v>
          </cell>
          <cell r="K286">
            <v>6876</v>
          </cell>
          <cell r="L286">
            <v>6944</v>
          </cell>
          <cell r="M286">
            <v>7027</v>
          </cell>
        </row>
        <row r="287">
          <cell r="I287" t="str">
            <v>15686</v>
          </cell>
          <cell r="J287">
            <v>7805</v>
          </cell>
          <cell r="K287">
            <v>7888</v>
          </cell>
          <cell r="L287">
            <v>7972</v>
          </cell>
          <cell r="M287">
            <v>8088</v>
          </cell>
        </row>
        <row r="288">
          <cell r="I288" t="str">
            <v>15690</v>
          </cell>
          <cell r="J288">
            <v>3623</v>
          </cell>
          <cell r="K288">
            <v>3639</v>
          </cell>
          <cell r="L288">
            <v>3675</v>
          </cell>
          <cell r="M288">
            <v>3687</v>
          </cell>
        </row>
        <row r="289">
          <cell r="I289" t="str">
            <v>15693</v>
          </cell>
          <cell r="J289">
            <v>13526</v>
          </cell>
          <cell r="K289">
            <v>13663</v>
          </cell>
          <cell r="L289">
            <v>13836</v>
          </cell>
          <cell r="M289">
            <v>13989</v>
          </cell>
        </row>
        <row r="290">
          <cell r="I290" t="str">
            <v>15696</v>
          </cell>
          <cell r="J290">
            <v>3266</v>
          </cell>
          <cell r="K290">
            <v>3309</v>
          </cell>
          <cell r="L290">
            <v>3332</v>
          </cell>
          <cell r="M290">
            <v>3374</v>
          </cell>
        </row>
        <row r="291">
          <cell r="I291" t="str">
            <v>15720</v>
          </cell>
          <cell r="J291">
            <v>2247</v>
          </cell>
          <cell r="K291">
            <v>2248</v>
          </cell>
          <cell r="L291">
            <v>2280</v>
          </cell>
          <cell r="M291">
            <v>2293</v>
          </cell>
        </row>
        <row r="292">
          <cell r="I292" t="str">
            <v>15723</v>
          </cell>
          <cell r="J292">
            <v>1128</v>
          </cell>
          <cell r="K292">
            <v>1119</v>
          </cell>
          <cell r="L292">
            <v>1138</v>
          </cell>
          <cell r="M292">
            <v>1150</v>
          </cell>
        </row>
        <row r="293">
          <cell r="I293" t="str">
            <v>15740</v>
          </cell>
          <cell r="J293">
            <v>6908</v>
          </cell>
          <cell r="K293">
            <v>6995</v>
          </cell>
          <cell r="L293">
            <v>7056</v>
          </cell>
          <cell r="M293">
            <v>7124</v>
          </cell>
        </row>
        <row r="294">
          <cell r="I294" t="str">
            <v>15753</v>
          </cell>
          <cell r="J294">
            <v>9195</v>
          </cell>
          <cell r="K294">
            <v>9220</v>
          </cell>
          <cell r="L294">
            <v>9295</v>
          </cell>
          <cell r="M294">
            <v>9423</v>
          </cell>
        </row>
        <row r="295">
          <cell r="I295" t="str">
            <v>15755</v>
          </cell>
          <cell r="J295">
            <v>7427</v>
          </cell>
          <cell r="K295">
            <v>7460</v>
          </cell>
          <cell r="L295">
            <v>7556</v>
          </cell>
          <cell r="M295">
            <v>7627</v>
          </cell>
        </row>
        <row r="296">
          <cell r="I296" t="str">
            <v>15757</v>
          </cell>
          <cell r="J296">
            <v>8173</v>
          </cell>
          <cell r="K296">
            <v>8236</v>
          </cell>
          <cell r="L296">
            <v>8328</v>
          </cell>
          <cell r="M296">
            <v>8432</v>
          </cell>
        </row>
        <row r="297">
          <cell r="I297" t="str">
            <v>15759</v>
          </cell>
          <cell r="J297">
            <v>131860</v>
          </cell>
          <cell r="K297">
            <v>133585</v>
          </cell>
          <cell r="L297">
            <v>134977</v>
          </cell>
          <cell r="M297">
            <v>136391</v>
          </cell>
        </row>
        <row r="298">
          <cell r="I298" t="str">
            <v>15761</v>
          </cell>
          <cell r="J298">
            <v>2968</v>
          </cell>
          <cell r="K298">
            <v>2993</v>
          </cell>
          <cell r="L298">
            <v>3011</v>
          </cell>
          <cell r="M298">
            <v>3048</v>
          </cell>
        </row>
        <row r="299">
          <cell r="I299" t="str">
            <v>15762</v>
          </cell>
          <cell r="J299">
            <v>3103</v>
          </cell>
          <cell r="K299">
            <v>3145</v>
          </cell>
          <cell r="L299">
            <v>3178</v>
          </cell>
          <cell r="M299">
            <v>3210</v>
          </cell>
        </row>
        <row r="300">
          <cell r="I300" t="str">
            <v>15763</v>
          </cell>
          <cell r="J300">
            <v>8423</v>
          </cell>
          <cell r="K300">
            <v>8510</v>
          </cell>
          <cell r="L300">
            <v>8601</v>
          </cell>
          <cell r="M300">
            <v>8710</v>
          </cell>
        </row>
        <row r="301">
          <cell r="I301" t="str">
            <v>15764</v>
          </cell>
          <cell r="J301">
            <v>6148</v>
          </cell>
          <cell r="K301">
            <v>6228</v>
          </cell>
          <cell r="L301">
            <v>6299</v>
          </cell>
          <cell r="M301">
            <v>6352</v>
          </cell>
        </row>
        <row r="302">
          <cell r="I302" t="str">
            <v>15774</v>
          </cell>
          <cell r="J302">
            <v>2775</v>
          </cell>
          <cell r="K302">
            <v>2770</v>
          </cell>
          <cell r="L302">
            <v>2798</v>
          </cell>
          <cell r="M302">
            <v>2830</v>
          </cell>
        </row>
        <row r="303">
          <cell r="I303" t="str">
            <v>15776</v>
          </cell>
          <cell r="J303">
            <v>6304</v>
          </cell>
          <cell r="K303">
            <v>6379</v>
          </cell>
          <cell r="L303">
            <v>6463</v>
          </cell>
          <cell r="M303">
            <v>6532</v>
          </cell>
        </row>
        <row r="304">
          <cell r="I304" t="str">
            <v>15778</v>
          </cell>
          <cell r="J304">
            <v>4338</v>
          </cell>
          <cell r="K304">
            <v>4387</v>
          </cell>
          <cell r="L304">
            <v>4413</v>
          </cell>
          <cell r="M304">
            <v>4469</v>
          </cell>
        </row>
        <row r="305">
          <cell r="I305" t="str">
            <v>15790</v>
          </cell>
          <cell r="J305">
            <v>6009</v>
          </cell>
          <cell r="K305">
            <v>6041</v>
          </cell>
          <cell r="L305">
            <v>6107</v>
          </cell>
          <cell r="M305">
            <v>6170</v>
          </cell>
        </row>
        <row r="306">
          <cell r="I306" t="str">
            <v>15798</v>
          </cell>
          <cell r="J306">
            <v>3930</v>
          </cell>
          <cell r="K306">
            <v>3948</v>
          </cell>
          <cell r="L306">
            <v>4013</v>
          </cell>
          <cell r="M306">
            <v>4064</v>
          </cell>
        </row>
        <row r="307">
          <cell r="I307" t="str">
            <v>15804</v>
          </cell>
          <cell r="J307">
            <v>9309</v>
          </cell>
          <cell r="K307">
            <v>9392</v>
          </cell>
          <cell r="L307">
            <v>9479</v>
          </cell>
          <cell r="M307">
            <v>9575</v>
          </cell>
        </row>
        <row r="308">
          <cell r="I308" t="str">
            <v>15806</v>
          </cell>
          <cell r="J308">
            <v>13436</v>
          </cell>
          <cell r="K308">
            <v>13637</v>
          </cell>
          <cell r="L308">
            <v>13774</v>
          </cell>
          <cell r="M308">
            <v>13925</v>
          </cell>
        </row>
        <row r="309">
          <cell r="I309" t="str">
            <v>15808</v>
          </cell>
          <cell r="J309">
            <v>3383</v>
          </cell>
          <cell r="K309">
            <v>3425</v>
          </cell>
          <cell r="L309">
            <v>3469</v>
          </cell>
          <cell r="M309">
            <v>3496</v>
          </cell>
        </row>
        <row r="310">
          <cell r="I310" t="str">
            <v>15810</v>
          </cell>
          <cell r="J310">
            <v>3397</v>
          </cell>
          <cell r="K310">
            <v>3412</v>
          </cell>
          <cell r="L310">
            <v>3442</v>
          </cell>
          <cell r="M310">
            <v>3495</v>
          </cell>
        </row>
        <row r="311">
          <cell r="I311" t="str">
            <v>15814</v>
          </cell>
          <cell r="J311">
            <v>9033</v>
          </cell>
          <cell r="K311">
            <v>9122</v>
          </cell>
          <cell r="L311">
            <v>9229</v>
          </cell>
          <cell r="M311">
            <v>9329</v>
          </cell>
        </row>
        <row r="312">
          <cell r="I312" t="str">
            <v>15816</v>
          </cell>
          <cell r="J312">
            <v>4453</v>
          </cell>
          <cell r="K312">
            <v>4476</v>
          </cell>
          <cell r="L312">
            <v>4520</v>
          </cell>
          <cell r="M312">
            <v>4582</v>
          </cell>
        </row>
        <row r="313">
          <cell r="I313" t="str">
            <v>15820</v>
          </cell>
          <cell r="J313">
            <v>3706</v>
          </cell>
          <cell r="K313">
            <v>3749</v>
          </cell>
          <cell r="L313">
            <v>3797</v>
          </cell>
          <cell r="M313">
            <v>3832</v>
          </cell>
        </row>
        <row r="314">
          <cell r="I314" t="str">
            <v>15822</v>
          </cell>
          <cell r="J314">
            <v>5331</v>
          </cell>
          <cell r="K314">
            <v>5399</v>
          </cell>
          <cell r="L314">
            <v>5435</v>
          </cell>
          <cell r="M314">
            <v>5502</v>
          </cell>
        </row>
        <row r="315">
          <cell r="I315" t="str">
            <v>15832</v>
          </cell>
          <cell r="J315">
            <v>1574</v>
          </cell>
          <cell r="K315">
            <v>1589</v>
          </cell>
          <cell r="L315">
            <v>1625</v>
          </cell>
          <cell r="M315">
            <v>1627</v>
          </cell>
        </row>
        <row r="316">
          <cell r="I316" t="str">
            <v>15835</v>
          </cell>
          <cell r="J316">
            <v>6272</v>
          </cell>
          <cell r="K316">
            <v>6324</v>
          </cell>
          <cell r="L316">
            <v>6391</v>
          </cell>
          <cell r="M316">
            <v>6455</v>
          </cell>
        </row>
        <row r="317">
          <cell r="I317" t="str">
            <v>15837</v>
          </cell>
          <cell r="J317">
            <v>8541</v>
          </cell>
          <cell r="K317">
            <v>8641</v>
          </cell>
          <cell r="L317">
            <v>8742</v>
          </cell>
          <cell r="M317">
            <v>8839</v>
          </cell>
        </row>
        <row r="318">
          <cell r="I318" t="str">
            <v>15839</v>
          </cell>
          <cell r="J318">
            <v>2101</v>
          </cell>
          <cell r="K318">
            <v>2106</v>
          </cell>
          <cell r="L318">
            <v>2131</v>
          </cell>
          <cell r="M318">
            <v>2142</v>
          </cell>
        </row>
        <row r="319">
          <cell r="I319" t="str">
            <v>15842</v>
          </cell>
          <cell r="J319">
            <v>7734</v>
          </cell>
          <cell r="K319">
            <v>7784</v>
          </cell>
          <cell r="L319">
            <v>7878</v>
          </cell>
          <cell r="M319">
            <v>7954</v>
          </cell>
        </row>
        <row r="320">
          <cell r="I320" t="str">
            <v>15861</v>
          </cell>
          <cell r="J320">
            <v>16273</v>
          </cell>
          <cell r="K320">
            <v>16498</v>
          </cell>
          <cell r="L320">
            <v>16662</v>
          </cell>
          <cell r="M320">
            <v>16856</v>
          </cell>
        </row>
        <row r="321">
          <cell r="I321" t="str">
            <v>15879</v>
          </cell>
          <cell r="J321">
            <v>2898</v>
          </cell>
          <cell r="K321">
            <v>2908</v>
          </cell>
          <cell r="L321">
            <v>2946</v>
          </cell>
          <cell r="M321">
            <v>2985</v>
          </cell>
        </row>
        <row r="322">
          <cell r="I322" t="str">
            <v>15897</v>
          </cell>
          <cell r="J322">
            <v>4741</v>
          </cell>
          <cell r="K322">
            <v>4793</v>
          </cell>
          <cell r="L322">
            <v>4832</v>
          </cell>
          <cell r="M322">
            <v>4896</v>
          </cell>
        </row>
        <row r="323">
          <cell r="I323" t="str">
            <v>17001</v>
          </cell>
          <cell r="J323">
            <v>445669</v>
          </cell>
          <cell r="K323">
            <v>449434</v>
          </cell>
          <cell r="L323">
            <v>451812</v>
          </cell>
          <cell r="M323">
            <v>454494</v>
          </cell>
        </row>
        <row r="324">
          <cell r="I324" t="str">
            <v>17013</v>
          </cell>
          <cell r="J324">
            <v>23116</v>
          </cell>
          <cell r="K324">
            <v>23139</v>
          </cell>
          <cell r="L324">
            <v>23274</v>
          </cell>
          <cell r="M324">
            <v>23403</v>
          </cell>
        </row>
        <row r="325">
          <cell r="I325" t="str">
            <v>17042</v>
          </cell>
          <cell r="J325">
            <v>36803</v>
          </cell>
          <cell r="K325">
            <v>36966</v>
          </cell>
          <cell r="L325">
            <v>37154</v>
          </cell>
          <cell r="M325">
            <v>37366</v>
          </cell>
        </row>
        <row r="326">
          <cell r="I326" t="str">
            <v>17050</v>
          </cell>
          <cell r="J326">
            <v>10683</v>
          </cell>
          <cell r="K326">
            <v>10691</v>
          </cell>
          <cell r="L326">
            <v>10735</v>
          </cell>
          <cell r="M326">
            <v>10792</v>
          </cell>
        </row>
        <row r="327">
          <cell r="I327" t="str">
            <v>17088</v>
          </cell>
          <cell r="J327">
            <v>10761</v>
          </cell>
          <cell r="K327">
            <v>10775</v>
          </cell>
          <cell r="L327">
            <v>10837</v>
          </cell>
          <cell r="M327">
            <v>10894</v>
          </cell>
        </row>
        <row r="328">
          <cell r="I328" t="str">
            <v>17174</v>
          </cell>
          <cell r="J328">
            <v>52381</v>
          </cell>
          <cell r="K328">
            <v>52701</v>
          </cell>
          <cell r="L328">
            <v>52984</v>
          </cell>
          <cell r="M328">
            <v>53317</v>
          </cell>
        </row>
        <row r="329">
          <cell r="I329" t="str">
            <v>17272</v>
          </cell>
          <cell r="J329">
            <v>11554</v>
          </cell>
          <cell r="K329">
            <v>11556</v>
          </cell>
          <cell r="L329">
            <v>11616</v>
          </cell>
          <cell r="M329">
            <v>11662</v>
          </cell>
        </row>
        <row r="330">
          <cell r="I330" t="str">
            <v>17380</v>
          </cell>
          <cell r="J330">
            <v>73645</v>
          </cell>
          <cell r="K330">
            <v>74200</v>
          </cell>
          <cell r="L330">
            <v>74610</v>
          </cell>
          <cell r="M330">
            <v>75043</v>
          </cell>
        </row>
        <row r="331">
          <cell r="I331" t="str">
            <v>17388</v>
          </cell>
          <cell r="J331">
            <v>6142</v>
          </cell>
          <cell r="K331">
            <v>6186</v>
          </cell>
          <cell r="L331">
            <v>6209</v>
          </cell>
          <cell r="M331">
            <v>6268</v>
          </cell>
        </row>
        <row r="332">
          <cell r="I332" t="str">
            <v>17433</v>
          </cell>
          <cell r="J332">
            <v>18345</v>
          </cell>
          <cell r="K332">
            <v>18461</v>
          </cell>
          <cell r="L332">
            <v>18544</v>
          </cell>
          <cell r="M332">
            <v>18655</v>
          </cell>
        </row>
        <row r="333">
          <cell r="I333" t="str">
            <v>17442</v>
          </cell>
          <cell r="J333">
            <v>9068</v>
          </cell>
          <cell r="K333">
            <v>9143</v>
          </cell>
          <cell r="L333">
            <v>9190</v>
          </cell>
          <cell r="M333">
            <v>9255</v>
          </cell>
        </row>
        <row r="334">
          <cell r="I334" t="str">
            <v>17444</v>
          </cell>
          <cell r="J334">
            <v>13443</v>
          </cell>
          <cell r="K334">
            <v>13464</v>
          </cell>
          <cell r="L334">
            <v>13547</v>
          </cell>
          <cell r="M334">
            <v>13627</v>
          </cell>
        </row>
        <row r="335">
          <cell r="I335" t="str">
            <v>17446</v>
          </cell>
          <cell r="J335">
            <v>2662</v>
          </cell>
          <cell r="K335">
            <v>2684</v>
          </cell>
          <cell r="L335">
            <v>2699</v>
          </cell>
          <cell r="M335">
            <v>2700</v>
          </cell>
        </row>
        <row r="336">
          <cell r="I336" t="str">
            <v>17486</v>
          </cell>
          <cell r="J336">
            <v>21287</v>
          </cell>
          <cell r="K336">
            <v>21303</v>
          </cell>
          <cell r="L336">
            <v>21412</v>
          </cell>
          <cell r="M336">
            <v>21543</v>
          </cell>
        </row>
        <row r="337">
          <cell r="I337" t="str">
            <v>17495</v>
          </cell>
          <cell r="J337">
            <v>6065</v>
          </cell>
          <cell r="K337">
            <v>6064</v>
          </cell>
          <cell r="L337">
            <v>6100</v>
          </cell>
          <cell r="M337">
            <v>6123</v>
          </cell>
        </row>
        <row r="338">
          <cell r="I338" t="str">
            <v>17513</v>
          </cell>
          <cell r="J338">
            <v>15509</v>
          </cell>
          <cell r="K338">
            <v>15536</v>
          </cell>
          <cell r="L338">
            <v>15606</v>
          </cell>
          <cell r="M338">
            <v>15680</v>
          </cell>
        </row>
        <row r="339">
          <cell r="I339" t="str">
            <v>17524</v>
          </cell>
          <cell r="J339">
            <v>15757</v>
          </cell>
          <cell r="K339">
            <v>15795</v>
          </cell>
          <cell r="L339">
            <v>15875</v>
          </cell>
          <cell r="M339">
            <v>15978</v>
          </cell>
        </row>
        <row r="340">
          <cell r="I340" t="str">
            <v>17541</v>
          </cell>
          <cell r="J340">
            <v>20063</v>
          </cell>
          <cell r="K340">
            <v>20006</v>
          </cell>
          <cell r="L340">
            <v>20129</v>
          </cell>
          <cell r="M340">
            <v>20242</v>
          </cell>
        </row>
        <row r="341">
          <cell r="I341" t="str">
            <v>17614</v>
          </cell>
          <cell r="J341">
            <v>52466</v>
          </cell>
          <cell r="K341">
            <v>53116</v>
          </cell>
          <cell r="L341">
            <v>53393</v>
          </cell>
          <cell r="M341">
            <v>53746</v>
          </cell>
        </row>
        <row r="342">
          <cell r="I342" t="str">
            <v>17616</v>
          </cell>
          <cell r="J342">
            <v>11057</v>
          </cell>
          <cell r="K342">
            <v>11146</v>
          </cell>
          <cell r="L342">
            <v>11201</v>
          </cell>
          <cell r="M342">
            <v>11267</v>
          </cell>
        </row>
        <row r="343">
          <cell r="I343" t="str">
            <v>17653</v>
          </cell>
          <cell r="J343">
            <v>19707</v>
          </cell>
          <cell r="K343">
            <v>19737</v>
          </cell>
          <cell r="L343">
            <v>19855</v>
          </cell>
          <cell r="M343">
            <v>19959</v>
          </cell>
        </row>
        <row r="344">
          <cell r="I344" t="str">
            <v>17662</v>
          </cell>
          <cell r="J344">
            <v>20912</v>
          </cell>
          <cell r="K344">
            <v>21054</v>
          </cell>
          <cell r="L344">
            <v>21171</v>
          </cell>
          <cell r="M344">
            <v>21292</v>
          </cell>
        </row>
        <row r="345">
          <cell r="I345" t="str">
            <v>17665</v>
          </cell>
          <cell r="J345">
            <v>4854</v>
          </cell>
          <cell r="K345">
            <v>4858</v>
          </cell>
          <cell r="L345">
            <v>4882</v>
          </cell>
          <cell r="M345">
            <v>4904</v>
          </cell>
        </row>
        <row r="346">
          <cell r="I346" t="str">
            <v>17777</v>
          </cell>
          <cell r="J346">
            <v>29319</v>
          </cell>
          <cell r="K346">
            <v>29505</v>
          </cell>
          <cell r="L346">
            <v>29657</v>
          </cell>
          <cell r="M346">
            <v>29856</v>
          </cell>
        </row>
        <row r="347">
          <cell r="I347" t="str">
            <v>17867</v>
          </cell>
          <cell r="J347">
            <v>10302</v>
          </cell>
          <cell r="K347">
            <v>10343</v>
          </cell>
          <cell r="L347">
            <v>10414</v>
          </cell>
          <cell r="M347">
            <v>10462</v>
          </cell>
        </row>
        <row r="348">
          <cell r="I348" t="str">
            <v>17873</v>
          </cell>
          <cell r="J348">
            <v>66914</v>
          </cell>
          <cell r="K348">
            <v>67781</v>
          </cell>
          <cell r="L348">
            <v>68168</v>
          </cell>
          <cell r="M348">
            <v>68601</v>
          </cell>
        </row>
        <row r="349">
          <cell r="I349" t="str">
            <v>17877</v>
          </cell>
          <cell r="J349">
            <v>12951</v>
          </cell>
          <cell r="K349">
            <v>12991</v>
          </cell>
          <cell r="L349">
            <v>13077</v>
          </cell>
          <cell r="M349">
            <v>13155</v>
          </cell>
        </row>
        <row r="350">
          <cell r="I350" t="str">
            <v>18001</v>
          </cell>
          <cell r="J350">
            <v>173293</v>
          </cell>
          <cell r="K350">
            <v>175182</v>
          </cell>
          <cell r="L350">
            <v>176630</v>
          </cell>
          <cell r="M350">
            <v>177946</v>
          </cell>
        </row>
        <row r="351">
          <cell r="I351" t="str">
            <v>18029</v>
          </cell>
          <cell r="J351">
            <v>4695</v>
          </cell>
          <cell r="K351">
            <v>4701</v>
          </cell>
          <cell r="L351">
            <v>4730</v>
          </cell>
          <cell r="M351">
            <v>4775</v>
          </cell>
        </row>
        <row r="352">
          <cell r="I352" t="str">
            <v>18094</v>
          </cell>
          <cell r="J352">
            <v>11221</v>
          </cell>
          <cell r="K352">
            <v>11280</v>
          </cell>
          <cell r="L352">
            <v>11380</v>
          </cell>
          <cell r="M352">
            <v>11467</v>
          </cell>
        </row>
        <row r="353">
          <cell r="I353" t="str">
            <v>18150</v>
          </cell>
          <cell r="J353">
            <v>31626</v>
          </cell>
          <cell r="K353">
            <v>32111</v>
          </cell>
          <cell r="L353">
            <v>32381</v>
          </cell>
          <cell r="M353">
            <v>32611</v>
          </cell>
        </row>
        <row r="354">
          <cell r="I354" t="str">
            <v>18205</v>
          </cell>
          <cell r="J354">
            <v>7829</v>
          </cell>
          <cell r="K354">
            <v>7926</v>
          </cell>
          <cell r="L354">
            <v>7980</v>
          </cell>
          <cell r="M354">
            <v>8051</v>
          </cell>
        </row>
        <row r="355">
          <cell r="I355" t="str">
            <v>18247</v>
          </cell>
          <cell r="J355">
            <v>19715</v>
          </cell>
          <cell r="K355">
            <v>19851</v>
          </cell>
          <cell r="L355">
            <v>20042</v>
          </cell>
          <cell r="M355">
            <v>20195</v>
          </cell>
        </row>
        <row r="356">
          <cell r="I356" t="str">
            <v>18256</v>
          </cell>
          <cell r="J356">
            <v>18591</v>
          </cell>
          <cell r="K356">
            <v>18826</v>
          </cell>
          <cell r="L356">
            <v>18998</v>
          </cell>
          <cell r="M356">
            <v>19137</v>
          </cell>
        </row>
        <row r="357">
          <cell r="I357" t="str">
            <v>18410</v>
          </cell>
          <cell r="J357">
            <v>15096</v>
          </cell>
          <cell r="K357">
            <v>15238</v>
          </cell>
          <cell r="L357">
            <v>15368</v>
          </cell>
          <cell r="M357">
            <v>15503</v>
          </cell>
        </row>
        <row r="358">
          <cell r="I358" t="str">
            <v>18460</v>
          </cell>
          <cell r="J358">
            <v>9994</v>
          </cell>
          <cell r="K358">
            <v>10096</v>
          </cell>
          <cell r="L358">
            <v>10186</v>
          </cell>
          <cell r="M358">
            <v>10256</v>
          </cell>
        </row>
        <row r="359">
          <cell r="I359" t="str">
            <v>18479</v>
          </cell>
          <cell r="J359">
            <v>3796</v>
          </cell>
          <cell r="K359">
            <v>3834</v>
          </cell>
          <cell r="L359">
            <v>3857</v>
          </cell>
          <cell r="M359">
            <v>3905</v>
          </cell>
        </row>
        <row r="360">
          <cell r="I360" t="str">
            <v>18592</v>
          </cell>
          <cell r="J360">
            <v>27047</v>
          </cell>
          <cell r="K360">
            <v>27230</v>
          </cell>
          <cell r="L360">
            <v>27456</v>
          </cell>
          <cell r="M360">
            <v>27683</v>
          </cell>
        </row>
        <row r="361">
          <cell r="I361" t="str">
            <v>18610</v>
          </cell>
          <cell r="J361">
            <v>13282</v>
          </cell>
          <cell r="K361">
            <v>13494</v>
          </cell>
          <cell r="L361">
            <v>13609</v>
          </cell>
          <cell r="M361">
            <v>13711</v>
          </cell>
        </row>
        <row r="362">
          <cell r="I362" t="str">
            <v>18753</v>
          </cell>
          <cell r="J362">
            <v>52533</v>
          </cell>
          <cell r="K362">
            <v>53252</v>
          </cell>
          <cell r="L362">
            <v>53730</v>
          </cell>
          <cell r="M362">
            <v>54150</v>
          </cell>
        </row>
        <row r="363">
          <cell r="I363" t="str">
            <v>18756</v>
          </cell>
          <cell r="J363">
            <v>11620</v>
          </cell>
          <cell r="K363">
            <v>11828</v>
          </cell>
          <cell r="L363">
            <v>11915</v>
          </cell>
          <cell r="M363">
            <v>12020</v>
          </cell>
        </row>
        <row r="364">
          <cell r="I364" t="str">
            <v>18785</v>
          </cell>
          <cell r="J364">
            <v>6271</v>
          </cell>
          <cell r="K364">
            <v>6257</v>
          </cell>
          <cell r="L364">
            <v>6310</v>
          </cell>
          <cell r="M364">
            <v>6352</v>
          </cell>
        </row>
        <row r="365">
          <cell r="I365" t="str">
            <v>18860</v>
          </cell>
          <cell r="J365">
            <v>7079</v>
          </cell>
          <cell r="K365">
            <v>7161</v>
          </cell>
          <cell r="L365">
            <v>7225</v>
          </cell>
          <cell r="M365">
            <v>7291</v>
          </cell>
        </row>
        <row r="366">
          <cell r="I366" t="str">
            <v>19001</v>
          </cell>
          <cell r="J366">
            <v>328217</v>
          </cell>
          <cell r="K366">
            <v>332323</v>
          </cell>
          <cell r="L366">
            <v>335826</v>
          </cell>
          <cell r="M366">
            <v>339454</v>
          </cell>
        </row>
        <row r="367">
          <cell r="I367" t="str">
            <v>19022</v>
          </cell>
          <cell r="J367">
            <v>18871</v>
          </cell>
          <cell r="K367">
            <v>19031</v>
          </cell>
          <cell r="L367">
            <v>19226</v>
          </cell>
          <cell r="M367">
            <v>19450</v>
          </cell>
        </row>
        <row r="368">
          <cell r="I368" t="str">
            <v>19050</v>
          </cell>
          <cell r="J368">
            <v>26939</v>
          </cell>
          <cell r="K368">
            <v>27246</v>
          </cell>
          <cell r="L368">
            <v>27527</v>
          </cell>
          <cell r="M368">
            <v>27823</v>
          </cell>
        </row>
        <row r="369">
          <cell r="I369" t="str">
            <v>19075</v>
          </cell>
          <cell r="J369">
            <v>21699</v>
          </cell>
          <cell r="K369">
            <v>21915</v>
          </cell>
          <cell r="L369">
            <v>22153</v>
          </cell>
          <cell r="M369">
            <v>22395</v>
          </cell>
        </row>
        <row r="370">
          <cell r="I370" t="str">
            <v>19100</v>
          </cell>
          <cell r="J370">
            <v>38425</v>
          </cell>
          <cell r="K370">
            <v>38478</v>
          </cell>
          <cell r="L370">
            <v>38868</v>
          </cell>
          <cell r="M370">
            <v>39359</v>
          </cell>
        </row>
        <row r="371">
          <cell r="I371" t="str">
            <v>19110</v>
          </cell>
          <cell r="J371">
            <v>33313</v>
          </cell>
          <cell r="K371">
            <v>34244</v>
          </cell>
          <cell r="L371">
            <v>34741</v>
          </cell>
          <cell r="M371">
            <v>35168</v>
          </cell>
        </row>
        <row r="372">
          <cell r="I372" t="str">
            <v>19130</v>
          </cell>
          <cell r="J372">
            <v>43142</v>
          </cell>
          <cell r="K372">
            <v>43575</v>
          </cell>
          <cell r="L372">
            <v>44038</v>
          </cell>
          <cell r="M372">
            <v>44527</v>
          </cell>
        </row>
        <row r="373">
          <cell r="I373" t="str">
            <v>19137</v>
          </cell>
          <cell r="J373">
            <v>41380</v>
          </cell>
          <cell r="K373">
            <v>41953</v>
          </cell>
          <cell r="L373">
            <v>42368</v>
          </cell>
          <cell r="M373">
            <v>42815</v>
          </cell>
        </row>
        <row r="374">
          <cell r="I374" t="str">
            <v>19142</v>
          </cell>
          <cell r="J374">
            <v>30527</v>
          </cell>
          <cell r="K374">
            <v>30585</v>
          </cell>
          <cell r="L374">
            <v>30865</v>
          </cell>
          <cell r="M374">
            <v>31272</v>
          </cell>
        </row>
        <row r="375">
          <cell r="I375" t="str">
            <v>19212</v>
          </cell>
          <cell r="J375">
            <v>25981</v>
          </cell>
          <cell r="K375">
            <v>26261</v>
          </cell>
          <cell r="L375">
            <v>26534</v>
          </cell>
          <cell r="M375">
            <v>26810</v>
          </cell>
        </row>
        <row r="376">
          <cell r="I376" t="str">
            <v>19256</v>
          </cell>
          <cell r="J376">
            <v>55329</v>
          </cell>
          <cell r="K376">
            <v>55898</v>
          </cell>
          <cell r="L376">
            <v>56491</v>
          </cell>
          <cell r="M376">
            <v>57126</v>
          </cell>
        </row>
        <row r="377">
          <cell r="I377" t="str">
            <v>19290</v>
          </cell>
          <cell r="J377">
            <v>5315</v>
          </cell>
          <cell r="K377">
            <v>5340</v>
          </cell>
          <cell r="L377">
            <v>5400</v>
          </cell>
          <cell r="M377">
            <v>5442</v>
          </cell>
        </row>
        <row r="378">
          <cell r="I378" t="str">
            <v>19300</v>
          </cell>
          <cell r="J378">
            <v>19915</v>
          </cell>
          <cell r="K378">
            <v>19964</v>
          </cell>
          <cell r="L378">
            <v>20187</v>
          </cell>
          <cell r="M378">
            <v>20401</v>
          </cell>
        </row>
        <row r="379">
          <cell r="I379" t="str">
            <v>19318</v>
          </cell>
          <cell r="J379">
            <v>28309</v>
          </cell>
          <cell r="K379">
            <v>28594</v>
          </cell>
          <cell r="L379">
            <v>28878</v>
          </cell>
          <cell r="M379">
            <v>29207</v>
          </cell>
        </row>
        <row r="380">
          <cell r="I380" t="str">
            <v>19355</v>
          </cell>
          <cell r="J380">
            <v>29806</v>
          </cell>
          <cell r="K380">
            <v>30152</v>
          </cell>
          <cell r="L380">
            <v>30452</v>
          </cell>
          <cell r="M380">
            <v>30794</v>
          </cell>
        </row>
        <row r="381">
          <cell r="I381" t="str">
            <v>19364</v>
          </cell>
          <cell r="J381">
            <v>18485</v>
          </cell>
          <cell r="K381">
            <v>18735</v>
          </cell>
          <cell r="L381">
            <v>18944</v>
          </cell>
          <cell r="M381">
            <v>19101</v>
          </cell>
        </row>
        <row r="382">
          <cell r="I382" t="str">
            <v>19392</v>
          </cell>
          <cell r="J382">
            <v>10954</v>
          </cell>
          <cell r="K382">
            <v>11036</v>
          </cell>
          <cell r="L382">
            <v>11147</v>
          </cell>
          <cell r="M382">
            <v>11286</v>
          </cell>
        </row>
        <row r="383">
          <cell r="I383" t="str">
            <v>19397</v>
          </cell>
          <cell r="J383">
            <v>25191</v>
          </cell>
          <cell r="K383">
            <v>25455</v>
          </cell>
          <cell r="L383">
            <v>25731</v>
          </cell>
          <cell r="M383">
            <v>26020</v>
          </cell>
        </row>
        <row r="384">
          <cell r="I384" t="str">
            <v>19418</v>
          </cell>
          <cell r="J384">
            <v>19113</v>
          </cell>
          <cell r="K384">
            <v>19335</v>
          </cell>
          <cell r="L384">
            <v>19530</v>
          </cell>
          <cell r="M384">
            <v>19749</v>
          </cell>
        </row>
        <row r="385">
          <cell r="I385" t="str">
            <v>19450</v>
          </cell>
          <cell r="J385">
            <v>23683</v>
          </cell>
          <cell r="K385">
            <v>24178</v>
          </cell>
          <cell r="L385">
            <v>24533</v>
          </cell>
          <cell r="M385">
            <v>24716</v>
          </cell>
        </row>
        <row r="386">
          <cell r="I386" t="str">
            <v>19455</v>
          </cell>
          <cell r="J386">
            <v>32313</v>
          </cell>
          <cell r="K386">
            <v>32675</v>
          </cell>
          <cell r="L386">
            <v>33022</v>
          </cell>
          <cell r="M386">
            <v>33395</v>
          </cell>
        </row>
        <row r="387">
          <cell r="I387" t="str">
            <v>19473</v>
          </cell>
          <cell r="J387">
            <v>40224</v>
          </cell>
          <cell r="K387">
            <v>40770</v>
          </cell>
          <cell r="L387">
            <v>41162</v>
          </cell>
          <cell r="M387">
            <v>41591</v>
          </cell>
        </row>
        <row r="388">
          <cell r="I388" t="str">
            <v>19513</v>
          </cell>
          <cell r="J388">
            <v>10184</v>
          </cell>
          <cell r="K388">
            <v>10275</v>
          </cell>
          <cell r="L388">
            <v>10395</v>
          </cell>
          <cell r="M388">
            <v>10510</v>
          </cell>
        </row>
        <row r="389">
          <cell r="I389" t="str">
            <v>19517</v>
          </cell>
          <cell r="J389">
            <v>47481</v>
          </cell>
          <cell r="K389">
            <v>48191</v>
          </cell>
          <cell r="L389">
            <v>48668</v>
          </cell>
          <cell r="M389">
            <v>49137</v>
          </cell>
        </row>
        <row r="390">
          <cell r="I390" t="str">
            <v>19532</v>
          </cell>
          <cell r="J390">
            <v>37794</v>
          </cell>
          <cell r="K390">
            <v>38152</v>
          </cell>
          <cell r="L390">
            <v>38548</v>
          </cell>
          <cell r="M390">
            <v>38968</v>
          </cell>
        </row>
        <row r="391">
          <cell r="I391" t="str">
            <v>19533</v>
          </cell>
          <cell r="J391">
            <v>9258</v>
          </cell>
          <cell r="K391">
            <v>9489</v>
          </cell>
          <cell r="L391">
            <v>9595</v>
          </cell>
          <cell r="M391">
            <v>9715</v>
          </cell>
        </row>
        <row r="392">
          <cell r="I392" t="str">
            <v>19548</v>
          </cell>
          <cell r="J392">
            <v>42096</v>
          </cell>
          <cell r="K392">
            <v>42578</v>
          </cell>
          <cell r="L392">
            <v>43035</v>
          </cell>
          <cell r="M392">
            <v>43495</v>
          </cell>
        </row>
        <row r="393">
          <cell r="I393" t="str">
            <v>19573</v>
          </cell>
          <cell r="J393">
            <v>42738</v>
          </cell>
          <cell r="K393">
            <v>43172</v>
          </cell>
          <cell r="L393">
            <v>43624</v>
          </cell>
          <cell r="M393">
            <v>44134</v>
          </cell>
        </row>
        <row r="394">
          <cell r="I394" t="str">
            <v>19585</v>
          </cell>
          <cell r="J394">
            <v>17833</v>
          </cell>
          <cell r="K394">
            <v>18074</v>
          </cell>
          <cell r="L394">
            <v>18248</v>
          </cell>
          <cell r="M394">
            <v>18428</v>
          </cell>
        </row>
        <row r="395">
          <cell r="I395" t="str">
            <v>19622</v>
          </cell>
          <cell r="J395">
            <v>11766</v>
          </cell>
          <cell r="K395">
            <v>11887</v>
          </cell>
          <cell r="L395">
            <v>12008</v>
          </cell>
          <cell r="M395">
            <v>12142</v>
          </cell>
        </row>
        <row r="396">
          <cell r="I396" t="str">
            <v>19693</v>
          </cell>
          <cell r="J396">
            <v>11262</v>
          </cell>
          <cell r="K396">
            <v>11368</v>
          </cell>
          <cell r="L396">
            <v>11496</v>
          </cell>
          <cell r="M396">
            <v>11619</v>
          </cell>
        </row>
        <row r="397">
          <cell r="I397" t="str">
            <v>19698</v>
          </cell>
          <cell r="J397">
            <v>113384</v>
          </cell>
          <cell r="K397">
            <v>114453</v>
          </cell>
          <cell r="L397">
            <v>115585</v>
          </cell>
          <cell r="M397">
            <v>116885</v>
          </cell>
        </row>
        <row r="398">
          <cell r="I398" t="str">
            <v>19701</v>
          </cell>
          <cell r="J398">
            <v>5466</v>
          </cell>
          <cell r="K398">
            <v>5529</v>
          </cell>
          <cell r="L398">
            <v>5581</v>
          </cell>
          <cell r="M398">
            <v>5639</v>
          </cell>
        </row>
        <row r="399">
          <cell r="I399" t="str">
            <v>19743</v>
          </cell>
          <cell r="J399">
            <v>38652</v>
          </cell>
          <cell r="K399">
            <v>39175</v>
          </cell>
          <cell r="L399">
            <v>39574</v>
          </cell>
          <cell r="M399">
            <v>39977</v>
          </cell>
        </row>
        <row r="400">
          <cell r="I400" t="str">
            <v>19760</v>
          </cell>
          <cell r="J400">
            <v>14366</v>
          </cell>
          <cell r="K400">
            <v>14554</v>
          </cell>
          <cell r="L400">
            <v>14699</v>
          </cell>
          <cell r="M400">
            <v>14856</v>
          </cell>
        </row>
        <row r="401">
          <cell r="I401" t="str">
            <v>19780</v>
          </cell>
          <cell r="J401">
            <v>32755</v>
          </cell>
          <cell r="K401">
            <v>33081</v>
          </cell>
          <cell r="L401">
            <v>33401</v>
          </cell>
          <cell r="M401">
            <v>33762</v>
          </cell>
        </row>
        <row r="402">
          <cell r="I402" t="str">
            <v>19785</v>
          </cell>
          <cell r="J402">
            <v>9689</v>
          </cell>
          <cell r="K402">
            <v>9736</v>
          </cell>
          <cell r="L402">
            <v>9843</v>
          </cell>
          <cell r="M402">
            <v>9936</v>
          </cell>
        </row>
        <row r="403">
          <cell r="I403" t="str">
            <v>19807</v>
          </cell>
          <cell r="J403">
            <v>36471</v>
          </cell>
          <cell r="K403">
            <v>36873</v>
          </cell>
          <cell r="L403">
            <v>37268</v>
          </cell>
          <cell r="M403">
            <v>37682</v>
          </cell>
        </row>
        <row r="404">
          <cell r="I404" t="str">
            <v>19809</v>
          </cell>
          <cell r="J404">
            <v>26920</v>
          </cell>
          <cell r="K404">
            <v>27234</v>
          </cell>
          <cell r="L404">
            <v>27521</v>
          </cell>
          <cell r="M404">
            <v>27822</v>
          </cell>
        </row>
        <row r="405">
          <cell r="I405" t="str">
            <v>19821</v>
          </cell>
          <cell r="J405">
            <v>36064</v>
          </cell>
          <cell r="K405">
            <v>36379</v>
          </cell>
          <cell r="L405">
            <v>36761</v>
          </cell>
          <cell r="M405">
            <v>37166</v>
          </cell>
        </row>
        <row r="406">
          <cell r="I406" t="str">
            <v>19824</v>
          </cell>
          <cell r="J406">
            <v>25461</v>
          </cell>
          <cell r="K406">
            <v>25813</v>
          </cell>
          <cell r="L406">
            <v>26065</v>
          </cell>
          <cell r="M406">
            <v>26336</v>
          </cell>
        </row>
        <row r="407">
          <cell r="I407" t="str">
            <v>19845</v>
          </cell>
          <cell r="J407">
            <v>21290</v>
          </cell>
          <cell r="K407">
            <v>21528</v>
          </cell>
          <cell r="L407">
            <v>21727</v>
          </cell>
          <cell r="M407">
            <v>21935</v>
          </cell>
        </row>
        <row r="408">
          <cell r="I408" t="str">
            <v>20001</v>
          </cell>
          <cell r="J408">
            <v>526238</v>
          </cell>
          <cell r="K408">
            <v>538601</v>
          </cell>
          <cell r="L408">
            <v>549314</v>
          </cell>
          <cell r="M408">
            <v>558938</v>
          </cell>
        </row>
        <row r="409">
          <cell r="I409" t="str">
            <v>20011</v>
          </cell>
          <cell r="J409">
            <v>118392</v>
          </cell>
          <cell r="K409">
            <v>121581</v>
          </cell>
          <cell r="L409">
            <v>124064</v>
          </cell>
          <cell r="M409">
            <v>126377</v>
          </cell>
        </row>
        <row r="410">
          <cell r="I410" t="str">
            <v>20013</v>
          </cell>
          <cell r="J410">
            <v>65428</v>
          </cell>
          <cell r="K410">
            <v>67084</v>
          </cell>
          <cell r="L410">
            <v>68472</v>
          </cell>
          <cell r="M410">
            <v>69759</v>
          </cell>
        </row>
        <row r="411">
          <cell r="I411" t="str">
            <v>20032</v>
          </cell>
          <cell r="J411">
            <v>21547</v>
          </cell>
          <cell r="K411">
            <v>22021</v>
          </cell>
          <cell r="L411">
            <v>22498</v>
          </cell>
          <cell r="M411">
            <v>22921</v>
          </cell>
        </row>
        <row r="412">
          <cell r="I412" t="str">
            <v>20045</v>
          </cell>
          <cell r="J412">
            <v>23265</v>
          </cell>
          <cell r="K412">
            <v>23847</v>
          </cell>
          <cell r="L412">
            <v>24351</v>
          </cell>
          <cell r="M412">
            <v>24797</v>
          </cell>
        </row>
        <row r="413">
          <cell r="I413" t="str">
            <v>20060</v>
          </cell>
          <cell r="J413">
            <v>43191</v>
          </cell>
          <cell r="K413">
            <v>44343</v>
          </cell>
          <cell r="L413">
            <v>45247</v>
          </cell>
          <cell r="M413">
            <v>46093</v>
          </cell>
        </row>
        <row r="414">
          <cell r="I414" t="str">
            <v>20175</v>
          </cell>
          <cell r="J414">
            <v>36683</v>
          </cell>
          <cell r="K414">
            <v>37547</v>
          </cell>
          <cell r="L414">
            <v>38317</v>
          </cell>
          <cell r="M414">
            <v>39045</v>
          </cell>
        </row>
        <row r="415">
          <cell r="I415" t="str">
            <v>20178</v>
          </cell>
          <cell r="J415">
            <v>29804</v>
          </cell>
          <cell r="K415">
            <v>30552</v>
          </cell>
          <cell r="L415">
            <v>31188</v>
          </cell>
          <cell r="M415">
            <v>31771</v>
          </cell>
        </row>
        <row r="416">
          <cell r="I416" t="str">
            <v>20228</v>
          </cell>
          <cell r="J416">
            <v>40205</v>
          </cell>
          <cell r="K416">
            <v>41199</v>
          </cell>
          <cell r="L416">
            <v>42061</v>
          </cell>
          <cell r="M416">
            <v>42836</v>
          </cell>
        </row>
        <row r="417">
          <cell r="I417" t="str">
            <v>20238</v>
          </cell>
          <cell r="J417">
            <v>32335</v>
          </cell>
          <cell r="K417">
            <v>33099</v>
          </cell>
          <cell r="L417">
            <v>33782</v>
          </cell>
          <cell r="M417">
            <v>34418</v>
          </cell>
        </row>
        <row r="418">
          <cell r="I418" t="str">
            <v>20250</v>
          </cell>
          <cell r="J418">
            <v>40398</v>
          </cell>
          <cell r="K418">
            <v>41378</v>
          </cell>
          <cell r="L418">
            <v>42198</v>
          </cell>
          <cell r="M418">
            <v>42960</v>
          </cell>
        </row>
        <row r="419">
          <cell r="I419" t="str">
            <v>20295</v>
          </cell>
          <cell r="J419">
            <v>16104</v>
          </cell>
          <cell r="K419">
            <v>16503</v>
          </cell>
          <cell r="L419">
            <v>16842</v>
          </cell>
          <cell r="M419">
            <v>17143</v>
          </cell>
        </row>
        <row r="420">
          <cell r="I420" t="str">
            <v>20310</v>
          </cell>
          <cell r="J420">
            <v>4594</v>
          </cell>
          <cell r="K420">
            <v>4629</v>
          </cell>
          <cell r="L420">
            <v>4739</v>
          </cell>
          <cell r="M420">
            <v>4819</v>
          </cell>
        </row>
        <row r="421">
          <cell r="I421" t="str">
            <v>20383</v>
          </cell>
          <cell r="J421">
            <v>18440</v>
          </cell>
          <cell r="K421">
            <v>18909</v>
          </cell>
          <cell r="L421">
            <v>19283</v>
          </cell>
          <cell r="M421">
            <v>19644</v>
          </cell>
        </row>
        <row r="422">
          <cell r="I422" t="str">
            <v>20400</v>
          </cell>
          <cell r="J422">
            <v>50338</v>
          </cell>
          <cell r="K422">
            <v>51603</v>
          </cell>
          <cell r="L422">
            <v>52623</v>
          </cell>
          <cell r="M422">
            <v>53557</v>
          </cell>
        </row>
        <row r="423">
          <cell r="I423" t="str">
            <v>20443</v>
          </cell>
          <cell r="J423">
            <v>10850</v>
          </cell>
          <cell r="K423">
            <v>11137</v>
          </cell>
          <cell r="L423">
            <v>11371</v>
          </cell>
          <cell r="M423">
            <v>11577</v>
          </cell>
        </row>
        <row r="424">
          <cell r="I424" t="str">
            <v>20517</v>
          </cell>
          <cell r="J424">
            <v>19963</v>
          </cell>
          <cell r="K424">
            <v>20465</v>
          </cell>
          <cell r="L424">
            <v>20880</v>
          </cell>
          <cell r="M424">
            <v>21284</v>
          </cell>
        </row>
        <row r="425">
          <cell r="I425" t="str">
            <v>20550</v>
          </cell>
          <cell r="J425">
            <v>22318</v>
          </cell>
          <cell r="K425">
            <v>22879</v>
          </cell>
          <cell r="L425">
            <v>23351</v>
          </cell>
          <cell r="M425">
            <v>23779</v>
          </cell>
        </row>
        <row r="426">
          <cell r="I426" t="str">
            <v>20570</v>
          </cell>
          <cell r="J426">
            <v>29017</v>
          </cell>
          <cell r="K426">
            <v>29706</v>
          </cell>
          <cell r="L426">
            <v>30292</v>
          </cell>
          <cell r="M426">
            <v>30844</v>
          </cell>
        </row>
        <row r="427">
          <cell r="I427" t="str">
            <v>20614</v>
          </cell>
          <cell r="J427">
            <v>18073</v>
          </cell>
          <cell r="K427">
            <v>18522</v>
          </cell>
          <cell r="L427">
            <v>18902</v>
          </cell>
          <cell r="M427">
            <v>19252</v>
          </cell>
        </row>
        <row r="428">
          <cell r="I428" t="str">
            <v>20621</v>
          </cell>
          <cell r="J428">
            <v>29873</v>
          </cell>
          <cell r="K428">
            <v>30605</v>
          </cell>
          <cell r="L428">
            <v>31254</v>
          </cell>
          <cell r="M428">
            <v>31829</v>
          </cell>
        </row>
        <row r="429">
          <cell r="I429" t="str">
            <v>20710</v>
          </cell>
          <cell r="J429">
            <v>28280</v>
          </cell>
          <cell r="K429">
            <v>29008</v>
          </cell>
          <cell r="L429">
            <v>29611</v>
          </cell>
          <cell r="M429">
            <v>30145</v>
          </cell>
        </row>
        <row r="430">
          <cell r="I430" t="str">
            <v>20750</v>
          </cell>
          <cell r="J430">
            <v>20406</v>
          </cell>
          <cell r="K430">
            <v>20880</v>
          </cell>
          <cell r="L430">
            <v>21311</v>
          </cell>
          <cell r="M430">
            <v>21730</v>
          </cell>
        </row>
        <row r="431">
          <cell r="I431" t="str">
            <v>20770</v>
          </cell>
          <cell r="J431">
            <v>28718</v>
          </cell>
          <cell r="K431">
            <v>29439</v>
          </cell>
          <cell r="L431">
            <v>30031</v>
          </cell>
          <cell r="M431">
            <v>30559</v>
          </cell>
        </row>
        <row r="432">
          <cell r="I432" t="str">
            <v>20787</v>
          </cell>
          <cell r="J432">
            <v>16459</v>
          </cell>
          <cell r="K432">
            <v>16841</v>
          </cell>
          <cell r="L432">
            <v>17180</v>
          </cell>
          <cell r="M432">
            <v>17504</v>
          </cell>
        </row>
        <row r="433">
          <cell r="I433" t="str">
            <v>23001</v>
          </cell>
          <cell r="J433">
            <v>507463</v>
          </cell>
          <cell r="K433">
            <v>513732</v>
          </cell>
          <cell r="L433">
            <v>518608</v>
          </cell>
          <cell r="M433">
            <v>523150</v>
          </cell>
        </row>
        <row r="434">
          <cell r="I434" t="str">
            <v>23068</v>
          </cell>
          <cell r="J434">
            <v>47782</v>
          </cell>
          <cell r="K434">
            <v>48022</v>
          </cell>
          <cell r="L434">
            <v>48476</v>
          </cell>
          <cell r="M434">
            <v>48756</v>
          </cell>
        </row>
        <row r="435">
          <cell r="I435" t="str">
            <v>23079</v>
          </cell>
          <cell r="J435">
            <v>21849</v>
          </cell>
          <cell r="K435">
            <v>22138</v>
          </cell>
          <cell r="L435">
            <v>22379</v>
          </cell>
          <cell r="M435">
            <v>22596</v>
          </cell>
        </row>
        <row r="436">
          <cell r="I436" t="str">
            <v>23090</v>
          </cell>
          <cell r="J436">
            <v>15874</v>
          </cell>
          <cell r="K436">
            <v>16078</v>
          </cell>
          <cell r="L436">
            <v>16233</v>
          </cell>
          <cell r="M436">
            <v>16404</v>
          </cell>
        </row>
        <row r="437">
          <cell r="I437" t="str">
            <v>23162</v>
          </cell>
          <cell r="J437">
            <v>109563</v>
          </cell>
          <cell r="K437">
            <v>111029</v>
          </cell>
          <cell r="L437">
            <v>112124</v>
          </cell>
          <cell r="M437">
            <v>113128</v>
          </cell>
        </row>
        <row r="438">
          <cell r="I438" t="str">
            <v>23168</v>
          </cell>
          <cell r="J438">
            <v>18194</v>
          </cell>
          <cell r="K438">
            <v>18479</v>
          </cell>
          <cell r="L438">
            <v>18670</v>
          </cell>
          <cell r="M438">
            <v>18854</v>
          </cell>
        </row>
        <row r="439">
          <cell r="I439" t="str">
            <v>23182</v>
          </cell>
          <cell r="J439">
            <v>49576</v>
          </cell>
          <cell r="K439">
            <v>50221</v>
          </cell>
          <cell r="L439">
            <v>50701</v>
          </cell>
          <cell r="M439">
            <v>51195</v>
          </cell>
        </row>
        <row r="440">
          <cell r="I440" t="str">
            <v>23189</v>
          </cell>
          <cell r="J440">
            <v>61112</v>
          </cell>
          <cell r="K440">
            <v>61898</v>
          </cell>
          <cell r="L440">
            <v>62549</v>
          </cell>
          <cell r="M440">
            <v>63134</v>
          </cell>
        </row>
        <row r="441">
          <cell r="I441" t="str">
            <v>23300</v>
          </cell>
          <cell r="J441">
            <v>19671</v>
          </cell>
          <cell r="K441">
            <v>19905</v>
          </cell>
          <cell r="L441">
            <v>20139</v>
          </cell>
          <cell r="M441">
            <v>20353</v>
          </cell>
        </row>
        <row r="442">
          <cell r="I442" t="str">
            <v>23350</v>
          </cell>
          <cell r="J442">
            <v>15232</v>
          </cell>
          <cell r="K442">
            <v>15369</v>
          </cell>
          <cell r="L442">
            <v>15512</v>
          </cell>
          <cell r="M442">
            <v>15671</v>
          </cell>
        </row>
        <row r="443">
          <cell r="I443" t="str">
            <v>23417</v>
          </cell>
          <cell r="J443">
            <v>115491</v>
          </cell>
          <cell r="K443">
            <v>115769</v>
          </cell>
          <cell r="L443">
            <v>116772</v>
          </cell>
          <cell r="M443">
            <v>117557</v>
          </cell>
        </row>
        <row r="444">
          <cell r="I444" t="str">
            <v>23419</v>
          </cell>
          <cell r="J444">
            <v>19477</v>
          </cell>
          <cell r="K444">
            <v>19777</v>
          </cell>
          <cell r="L444">
            <v>19968</v>
          </cell>
          <cell r="M444">
            <v>20164</v>
          </cell>
        </row>
        <row r="445">
          <cell r="I445" t="str">
            <v>23464</v>
          </cell>
          <cell r="J445">
            <v>20266</v>
          </cell>
          <cell r="K445">
            <v>20531</v>
          </cell>
          <cell r="L445">
            <v>20727</v>
          </cell>
          <cell r="M445">
            <v>20925</v>
          </cell>
        </row>
        <row r="446">
          <cell r="I446" t="str">
            <v>23466</v>
          </cell>
          <cell r="J446">
            <v>83839</v>
          </cell>
          <cell r="K446">
            <v>84552</v>
          </cell>
          <cell r="L446">
            <v>85254</v>
          </cell>
          <cell r="M446">
            <v>86034</v>
          </cell>
        </row>
        <row r="447">
          <cell r="I447" t="str">
            <v>23500</v>
          </cell>
          <cell r="J447">
            <v>31018</v>
          </cell>
          <cell r="K447">
            <v>31496</v>
          </cell>
          <cell r="L447">
            <v>31829</v>
          </cell>
          <cell r="M447">
            <v>32131</v>
          </cell>
        </row>
        <row r="448">
          <cell r="I448" t="str">
            <v>23555</v>
          </cell>
          <cell r="J448">
            <v>66170</v>
          </cell>
          <cell r="K448">
            <v>66933</v>
          </cell>
          <cell r="L448">
            <v>67598</v>
          </cell>
          <cell r="M448">
            <v>68231</v>
          </cell>
        </row>
        <row r="449">
          <cell r="I449" t="str">
            <v>23570</v>
          </cell>
          <cell r="J449">
            <v>37031</v>
          </cell>
          <cell r="K449">
            <v>37587</v>
          </cell>
          <cell r="L449">
            <v>37956</v>
          </cell>
          <cell r="M449">
            <v>38306</v>
          </cell>
        </row>
        <row r="450">
          <cell r="I450" t="str">
            <v>23574</v>
          </cell>
          <cell r="J450">
            <v>24615</v>
          </cell>
          <cell r="K450">
            <v>25002</v>
          </cell>
          <cell r="L450">
            <v>25255</v>
          </cell>
          <cell r="M450">
            <v>25503</v>
          </cell>
        </row>
        <row r="451">
          <cell r="I451" t="str">
            <v>23580</v>
          </cell>
          <cell r="J451">
            <v>43545</v>
          </cell>
          <cell r="K451">
            <v>44226</v>
          </cell>
          <cell r="L451">
            <v>44643</v>
          </cell>
          <cell r="M451">
            <v>45050</v>
          </cell>
        </row>
        <row r="452">
          <cell r="I452" t="str">
            <v>23586</v>
          </cell>
          <cell r="J452">
            <v>17834</v>
          </cell>
          <cell r="K452">
            <v>18057</v>
          </cell>
          <cell r="L452">
            <v>18242</v>
          </cell>
          <cell r="M452">
            <v>18411</v>
          </cell>
        </row>
        <row r="453">
          <cell r="I453" t="str">
            <v>23660</v>
          </cell>
          <cell r="J453">
            <v>111416</v>
          </cell>
          <cell r="K453">
            <v>112903</v>
          </cell>
          <cell r="L453">
            <v>114033</v>
          </cell>
          <cell r="M453">
            <v>115097</v>
          </cell>
        </row>
        <row r="454">
          <cell r="I454" t="str">
            <v>23670</v>
          </cell>
          <cell r="J454">
            <v>49331</v>
          </cell>
          <cell r="K454">
            <v>49458</v>
          </cell>
          <cell r="L454">
            <v>49909</v>
          </cell>
          <cell r="M454">
            <v>50328</v>
          </cell>
        </row>
        <row r="455">
          <cell r="I455" t="str">
            <v>23672</v>
          </cell>
          <cell r="J455">
            <v>35115</v>
          </cell>
          <cell r="K455">
            <v>35628</v>
          </cell>
          <cell r="L455">
            <v>35953</v>
          </cell>
          <cell r="M455">
            <v>36284</v>
          </cell>
        </row>
        <row r="456">
          <cell r="I456" t="str">
            <v>23675</v>
          </cell>
          <cell r="J456">
            <v>38392</v>
          </cell>
          <cell r="K456">
            <v>38929</v>
          </cell>
          <cell r="L456">
            <v>39337</v>
          </cell>
          <cell r="M456">
            <v>39715</v>
          </cell>
        </row>
        <row r="457">
          <cell r="I457" t="str">
            <v>23678</v>
          </cell>
          <cell r="J457">
            <v>27952</v>
          </cell>
          <cell r="K457">
            <v>28363</v>
          </cell>
          <cell r="L457">
            <v>28642</v>
          </cell>
          <cell r="M457">
            <v>28939</v>
          </cell>
        </row>
        <row r="458">
          <cell r="I458" t="str">
            <v>23682</v>
          </cell>
          <cell r="J458">
            <v>13992</v>
          </cell>
          <cell r="K458">
            <v>14264</v>
          </cell>
          <cell r="L458">
            <v>14435</v>
          </cell>
          <cell r="M458">
            <v>14579</v>
          </cell>
        </row>
        <row r="459">
          <cell r="I459" t="str">
            <v>23686</v>
          </cell>
          <cell r="J459">
            <v>53208</v>
          </cell>
          <cell r="K459">
            <v>53670</v>
          </cell>
          <cell r="L459">
            <v>54160</v>
          </cell>
          <cell r="M459">
            <v>54610</v>
          </cell>
        </row>
        <row r="460">
          <cell r="I460" t="str">
            <v>23807</v>
          </cell>
          <cell r="J460">
            <v>95694</v>
          </cell>
          <cell r="K460">
            <v>97012</v>
          </cell>
          <cell r="L460">
            <v>97997</v>
          </cell>
          <cell r="M460">
            <v>98938</v>
          </cell>
        </row>
        <row r="461">
          <cell r="I461" t="str">
            <v>23815</v>
          </cell>
          <cell r="J461">
            <v>54920</v>
          </cell>
          <cell r="K461">
            <v>55849</v>
          </cell>
          <cell r="L461">
            <v>56269</v>
          </cell>
          <cell r="M461">
            <v>56666</v>
          </cell>
        </row>
        <row r="462">
          <cell r="I462" t="str">
            <v>23855</v>
          </cell>
          <cell r="J462">
            <v>36963</v>
          </cell>
          <cell r="K462">
            <v>37459</v>
          </cell>
          <cell r="L462">
            <v>37841</v>
          </cell>
          <cell r="M462">
            <v>38202</v>
          </cell>
        </row>
        <row r="463">
          <cell r="I463" t="str">
            <v>25001</v>
          </cell>
          <cell r="J463">
            <v>12497</v>
          </cell>
          <cell r="K463">
            <v>12771</v>
          </cell>
          <cell r="L463">
            <v>13182</v>
          </cell>
          <cell r="M463">
            <v>13638</v>
          </cell>
        </row>
        <row r="464">
          <cell r="I464" t="str">
            <v>25019</v>
          </cell>
          <cell r="J464">
            <v>6866</v>
          </cell>
          <cell r="K464">
            <v>7028</v>
          </cell>
          <cell r="L464">
            <v>7251</v>
          </cell>
          <cell r="M464">
            <v>7494</v>
          </cell>
        </row>
        <row r="465">
          <cell r="I465" t="str">
            <v>25035</v>
          </cell>
          <cell r="J465">
            <v>15662</v>
          </cell>
          <cell r="K465">
            <v>16085</v>
          </cell>
          <cell r="L465">
            <v>16600</v>
          </cell>
          <cell r="M465">
            <v>17161</v>
          </cell>
        </row>
        <row r="466">
          <cell r="I466" t="str">
            <v>25040</v>
          </cell>
          <cell r="J466">
            <v>14724</v>
          </cell>
          <cell r="K466">
            <v>15043</v>
          </cell>
          <cell r="L466">
            <v>15521</v>
          </cell>
          <cell r="M466">
            <v>16059</v>
          </cell>
        </row>
        <row r="467">
          <cell r="I467" t="str">
            <v>25053</v>
          </cell>
          <cell r="J467">
            <v>11337</v>
          </cell>
          <cell r="K467">
            <v>11464</v>
          </cell>
          <cell r="L467">
            <v>11807</v>
          </cell>
          <cell r="M467">
            <v>12201</v>
          </cell>
        </row>
        <row r="468">
          <cell r="I468" t="str">
            <v>25086</v>
          </cell>
          <cell r="J468">
            <v>1892</v>
          </cell>
          <cell r="K468">
            <v>1939</v>
          </cell>
          <cell r="L468">
            <v>2010</v>
          </cell>
          <cell r="M468">
            <v>2079</v>
          </cell>
        </row>
        <row r="469">
          <cell r="I469" t="str">
            <v>25095</v>
          </cell>
          <cell r="J469">
            <v>2614</v>
          </cell>
          <cell r="K469">
            <v>2654</v>
          </cell>
          <cell r="L469">
            <v>2747</v>
          </cell>
          <cell r="M469">
            <v>2816</v>
          </cell>
        </row>
        <row r="470">
          <cell r="I470" t="str">
            <v>25099</v>
          </cell>
          <cell r="J470">
            <v>10751</v>
          </cell>
          <cell r="K470">
            <v>11084</v>
          </cell>
          <cell r="L470">
            <v>11440</v>
          </cell>
          <cell r="M470">
            <v>11830</v>
          </cell>
        </row>
        <row r="471">
          <cell r="I471" t="str">
            <v>25120</v>
          </cell>
          <cell r="J471">
            <v>5042</v>
          </cell>
          <cell r="K471">
            <v>5153</v>
          </cell>
          <cell r="L471">
            <v>5322</v>
          </cell>
          <cell r="M471">
            <v>5504</v>
          </cell>
        </row>
        <row r="472">
          <cell r="I472" t="str">
            <v>25123</v>
          </cell>
          <cell r="J472">
            <v>10651</v>
          </cell>
          <cell r="K472">
            <v>10910</v>
          </cell>
          <cell r="L472">
            <v>11247</v>
          </cell>
          <cell r="M472">
            <v>11615</v>
          </cell>
        </row>
        <row r="473">
          <cell r="I473" t="str">
            <v>25126</v>
          </cell>
          <cell r="J473">
            <v>89493</v>
          </cell>
          <cell r="K473">
            <v>92325</v>
          </cell>
          <cell r="L473">
            <v>95257</v>
          </cell>
          <cell r="M473">
            <v>98441</v>
          </cell>
        </row>
        <row r="474">
          <cell r="I474" t="str">
            <v>25148</v>
          </cell>
          <cell r="J474">
            <v>13253</v>
          </cell>
          <cell r="K474">
            <v>13463</v>
          </cell>
          <cell r="L474">
            <v>13887</v>
          </cell>
          <cell r="M474">
            <v>14364</v>
          </cell>
        </row>
        <row r="475">
          <cell r="I475" t="str">
            <v>25151</v>
          </cell>
          <cell r="J475">
            <v>18228</v>
          </cell>
          <cell r="K475">
            <v>18641</v>
          </cell>
          <cell r="L475">
            <v>19231</v>
          </cell>
          <cell r="M475">
            <v>19886</v>
          </cell>
        </row>
        <row r="476">
          <cell r="I476" t="str">
            <v>25154</v>
          </cell>
          <cell r="J476">
            <v>8029</v>
          </cell>
          <cell r="K476">
            <v>8176</v>
          </cell>
          <cell r="L476">
            <v>8449</v>
          </cell>
          <cell r="M476">
            <v>8721</v>
          </cell>
        </row>
        <row r="477">
          <cell r="I477" t="str">
            <v>25168</v>
          </cell>
          <cell r="J477">
            <v>4434</v>
          </cell>
          <cell r="K477">
            <v>4512</v>
          </cell>
          <cell r="L477">
            <v>4634</v>
          </cell>
          <cell r="M477">
            <v>4810</v>
          </cell>
        </row>
        <row r="478">
          <cell r="I478" t="str">
            <v>25175</v>
          </cell>
          <cell r="J478">
            <v>143844</v>
          </cell>
          <cell r="K478">
            <v>148415</v>
          </cell>
          <cell r="L478">
            <v>153130</v>
          </cell>
          <cell r="M478">
            <v>158258</v>
          </cell>
        </row>
        <row r="479">
          <cell r="I479" t="str">
            <v>25178</v>
          </cell>
          <cell r="J479">
            <v>10078</v>
          </cell>
          <cell r="K479">
            <v>10331</v>
          </cell>
          <cell r="L479">
            <v>10658</v>
          </cell>
          <cell r="M479">
            <v>11011</v>
          </cell>
        </row>
        <row r="480">
          <cell r="I480" t="str">
            <v>25181</v>
          </cell>
          <cell r="J480">
            <v>11673</v>
          </cell>
          <cell r="K480">
            <v>11915</v>
          </cell>
          <cell r="L480">
            <v>12306</v>
          </cell>
          <cell r="M480">
            <v>12721</v>
          </cell>
        </row>
        <row r="481">
          <cell r="I481" t="str">
            <v>25183</v>
          </cell>
          <cell r="J481">
            <v>22071</v>
          </cell>
          <cell r="K481">
            <v>22624</v>
          </cell>
          <cell r="L481">
            <v>23348</v>
          </cell>
          <cell r="M481">
            <v>24144</v>
          </cell>
        </row>
        <row r="482">
          <cell r="I482" t="str">
            <v>25200</v>
          </cell>
          <cell r="J482">
            <v>23776</v>
          </cell>
          <cell r="K482">
            <v>24426</v>
          </cell>
          <cell r="L482">
            <v>25209</v>
          </cell>
          <cell r="M482">
            <v>26055</v>
          </cell>
        </row>
        <row r="483">
          <cell r="I483" t="str">
            <v>25214</v>
          </cell>
          <cell r="J483">
            <v>35539</v>
          </cell>
          <cell r="K483">
            <v>36637</v>
          </cell>
          <cell r="L483">
            <v>37793</v>
          </cell>
          <cell r="M483">
            <v>39070</v>
          </cell>
        </row>
        <row r="484">
          <cell r="I484" t="str">
            <v>25224</v>
          </cell>
          <cell r="J484">
            <v>8148</v>
          </cell>
          <cell r="K484">
            <v>8356</v>
          </cell>
          <cell r="L484">
            <v>8612</v>
          </cell>
          <cell r="M484">
            <v>8900</v>
          </cell>
        </row>
        <row r="485">
          <cell r="I485" t="str">
            <v>25245</v>
          </cell>
          <cell r="J485">
            <v>25731</v>
          </cell>
          <cell r="K485">
            <v>26416</v>
          </cell>
          <cell r="L485">
            <v>27255</v>
          </cell>
          <cell r="M485">
            <v>28185</v>
          </cell>
        </row>
        <row r="486">
          <cell r="I486" t="str">
            <v>25258</v>
          </cell>
          <cell r="J486">
            <v>4921</v>
          </cell>
          <cell r="K486">
            <v>5000</v>
          </cell>
          <cell r="L486">
            <v>5164</v>
          </cell>
          <cell r="M486">
            <v>5327</v>
          </cell>
        </row>
        <row r="487">
          <cell r="I487" t="str">
            <v>25260</v>
          </cell>
          <cell r="J487">
            <v>23454</v>
          </cell>
          <cell r="K487">
            <v>23894</v>
          </cell>
          <cell r="L487">
            <v>24565</v>
          </cell>
          <cell r="M487">
            <v>25330</v>
          </cell>
        </row>
        <row r="488">
          <cell r="I488" t="str">
            <v>25269</v>
          </cell>
          <cell r="J488">
            <v>151461</v>
          </cell>
          <cell r="K488">
            <v>156180</v>
          </cell>
          <cell r="L488">
            <v>161165</v>
          </cell>
          <cell r="M488">
            <v>166588</v>
          </cell>
        </row>
        <row r="489">
          <cell r="I489" t="str">
            <v>25279</v>
          </cell>
          <cell r="J489">
            <v>12797</v>
          </cell>
          <cell r="K489">
            <v>13076</v>
          </cell>
          <cell r="L489">
            <v>13495</v>
          </cell>
          <cell r="M489">
            <v>13959</v>
          </cell>
        </row>
        <row r="490">
          <cell r="I490" t="str">
            <v>25281</v>
          </cell>
          <cell r="J490">
            <v>6137</v>
          </cell>
          <cell r="K490">
            <v>6233</v>
          </cell>
          <cell r="L490">
            <v>6447</v>
          </cell>
          <cell r="M490">
            <v>6643</v>
          </cell>
        </row>
        <row r="491">
          <cell r="I491" t="str">
            <v>25286</v>
          </cell>
          <cell r="J491">
            <v>101420</v>
          </cell>
          <cell r="K491">
            <v>104696</v>
          </cell>
          <cell r="L491">
            <v>108026</v>
          </cell>
          <cell r="M491">
            <v>111675</v>
          </cell>
        </row>
        <row r="492">
          <cell r="I492" t="str">
            <v>25288</v>
          </cell>
          <cell r="J492">
            <v>5207</v>
          </cell>
          <cell r="K492">
            <v>5303</v>
          </cell>
          <cell r="L492">
            <v>5487</v>
          </cell>
          <cell r="M492">
            <v>5659</v>
          </cell>
        </row>
        <row r="493">
          <cell r="I493" t="str">
            <v>25290</v>
          </cell>
          <cell r="J493">
            <v>150211</v>
          </cell>
          <cell r="K493">
            <v>154794</v>
          </cell>
          <cell r="L493">
            <v>159734</v>
          </cell>
          <cell r="M493">
            <v>165143</v>
          </cell>
        </row>
        <row r="494">
          <cell r="I494" t="str">
            <v>25293</v>
          </cell>
          <cell r="J494">
            <v>4640</v>
          </cell>
          <cell r="K494">
            <v>4680</v>
          </cell>
          <cell r="L494">
            <v>4821</v>
          </cell>
          <cell r="M494">
            <v>4990</v>
          </cell>
        </row>
        <row r="495">
          <cell r="I495" t="str">
            <v>25295</v>
          </cell>
          <cell r="J495">
            <v>18410</v>
          </cell>
          <cell r="K495">
            <v>18943</v>
          </cell>
          <cell r="L495">
            <v>19501</v>
          </cell>
          <cell r="M495">
            <v>20142</v>
          </cell>
        </row>
        <row r="496">
          <cell r="I496" t="str">
            <v>25297</v>
          </cell>
          <cell r="J496">
            <v>8852</v>
          </cell>
          <cell r="K496">
            <v>8975</v>
          </cell>
          <cell r="L496">
            <v>9279</v>
          </cell>
          <cell r="M496">
            <v>9583</v>
          </cell>
        </row>
        <row r="497">
          <cell r="I497" t="str">
            <v>25299</v>
          </cell>
          <cell r="J497">
            <v>3296</v>
          </cell>
          <cell r="K497">
            <v>3352</v>
          </cell>
          <cell r="L497">
            <v>3441</v>
          </cell>
          <cell r="M497">
            <v>3556</v>
          </cell>
        </row>
        <row r="498">
          <cell r="I498" t="str">
            <v>25307</v>
          </cell>
          <cell r="J498">
            <v>108880</v>
          </cell>
          <cell r="K498">
            <v>111871</v>
          </cell>
          <cell r="L498">
            <v>115482</v>
          </cell>
          <cell r="M498">
            <v>119446</v>
          </cell>
        </row>
        <row r="499">
          <cell r="I499" t="str">
            <v>25312</v>
          </cell>
          <cell r="J499">
            <v>7628</v>
          </cell>
          <cell r="K499">
            <v>7777</v>
          </cell>
          <cell r="L499">
            <v>8009</v>
          </cell>
          <cell r="M499">
            <v>8237</v>
          </cell>
        </row>
        <row r="500">
          <cell r="I500" t="str">
            <v>25317</v>
          </cell>
          <cell r="J500">
            <v>14205</v>
          </cell>
          <cell r="K500">
            <v>14538</v>
          </cell>
          <cell r="L500">
            <v>15007</v>
          </cell>
          <cell r="M500">
            <v>15528</v>
          </cell>
        </row>
        <row r="501">
          <cell r="I501" t="str">
            <v>25320</v>
          </cell>
          <cell r="J501">
            <v>32799</v>
          </cell>
          <cell r="K501">
            <v>33641</v>
          </cell>
          <cell r="L501">
            <v>34726</v>
          </cell>
          <cell r="M501">
            <v>35904</v>
          </cell>
        </row>
        <row r="502">
          <cell r="I502" t="str">
            <v>25322</v>
          </cell>
          <cell r="J502">
            <v>16448</v>
          </cell>
          <cell r="K502">
            <v>16858</v>
          </cell>
          <cell r="L502">
            <v>17394</v>
          </cell>
          <cell r="M502">
            <v>17989</v>
          </cell>
        </row>
        <row r="503">
          <cell r="I503" t="str">
            <v>25324</v>
          </cell>
          <cell r="J503">
            <v>3040</v>
          </cell>
          <cell r="K503">
            <v>3129</v>
          </cell>
          <cell r="L503">
            <v>3214</v>
          </cell>
          <cell r="M503">
            <v>3329</v>
          </cell>
        </row>
        <row r="504">
          <cell r="I504" t="str">
            <v>25326</v>
          </cell>
          <cell r="J504">
            <v>6760</v>
          </cell>
          <cell r="K504">
            <v>6893</v>
          </cell>
          <cell r="L504">
            <v>7145</v>
          </cell>
          <cell r="M504">
            <v>7382</v>
          </cell>
        </row>
        <row r="505">
          <cell r="I505" t="str">
            <v>25328</v>
          </cell>
          <cell r="J505">
            <v>4745</v>
          </cell>
          <cell r="K505">
            <v>4852</v>
          </cell>
          <cell r="L505">
            <v>5012</v>
          </cell>
          <cell r="M505">
            <v>5150</v>
          </cell>
        </row>
        <row r="506">
          <cell r="I506" t="str">
            <v>25335</v>
          </cell>
          <cell r="J506">
            <v>6690</v>
          </cell>
          <cell r="K506">
            <v>6855</v>
          </cell>
          <cell r="L506">
            <v>7055</v>
          </cell>
          <cell r="M506">
            <v>7326</v>
          </cell>
        </row>
        <row r="507">
          <cell r="I507" t="str">
            <v>25339</v>
          </cell>
          <cell r="J507">
            <v>3615</v>
          </cell>
          <cell r="K507">
            <v>3690</v>
          </cell>
          <cell r="L507">
            <v>3807</v>
          </cell>
          <cell r="M507">
            <v>3932</v>
          </cell>
        </row>
        <row r="508">
          <cell r="I508" t="str">
            <v>25368</v>
          </cell>
          <cell r="J508">
            <v>2400</v>
          </cell>
          <cell r="K508">
            <v>2427</v>
          </cell>
          <cell r="L508">
            <v>2515</v>
          </cell>
          <cell r="M508">
            <v>2592</v>
          </cell>
        </row>
        <row r="509">
          <cell r="I509" t="str">
            <v>25372</v>
          </cell>
          <cell r="J509">
            <v>6118</v>
          </cell>
          <cell r="K509">
            <v>6225</v>
          </cell>
          <cell r="L509">
            <v>6396</v>
          </cell>
          <cell r="M509">
            <v>6630</v>
          </cell>
        </row>
        <row r="510">
          <cell r="I510" t="str">
            <v>25377</v>
          </cell>
          <cell r="J510">
            <v>32231</v>
          </cell>
          <cell r="K510">
            <v>33112</v>
          </cell>
          <cell r="L510">
            <v>34178</v>
          </cell>
          <cell r="M510">
            <v>35317</v>
          </cell>
        </row>
        <row r="511">
          <cell r="I511" t="str">
            <v>25386</v>
          </cell>
          <cell r="J511">
            <v>35308</v>
          </cell>
          <cell r="K511">
            <v>36321</v>
          </cell>
          <cell r="L511">
            <v>37487</v>
          </cell>
          <cell r="M511">
            <v>38759</v>
          </cell>
        </row>
        <row r="512">
          <cell r="I512" t="str">
            <v>25394</v>
          </cell>
          <cell r="J512">
            <v>10003</v>
          </cell>
          <cell r="K512">
            <v>10153</v>
          </cell>
          <cell r="L512">
            <v>10449</v>
          </cell>
          <cell r="M512">
            <v>10823</v>
          </cell>
        </row>
        <row r="513">
          <cell r="I513" t="str">
            <v>25398</v>
          </cell>
          <cell r="J513">
            <v>6210</v>
          </cell>
          <cell r="K513">
            <v>6333</v>
          </cell>
          <cell r="L513">
            <v>6557</v>
          </cell>
          <cell r="M513">
            <v>6756</v>
          </cell>
        </row>
        <row r="514">
          <cell r="I514" t="str">
            <v>25402</v>
          </cell>
          <cell r="J514">
            <v>18290</v>
          </cell>
          <cell r="K514">
            <v>18767</v>
          </cell>
          <cell r="L514">
            <v>19362</v>
          </cell>
          <cell r="M514">
            <v>20025</v>
          </cell>
        </row>
        <row r="515">
          <cell r="I515" t="str">
            <v>25407</v>
          </cell>
          <cell r="J515">
            <v>10769</v>
          </cell>
          <cell r="K515">
            <v>11014</v>
          </cell>
          <cell r="L515">
            <v>11369</v>
          </cell>
          <cell r="M515">
            <v>11753</v>
          </cell>
        </row>
        <row r="516">
          <cell r="I516" t="str">
            <v>25426</v>
          </cell>
          <cell r="J516">
            <v>6437</v>
          </cell>
          <cell r="K516">
            <v>6536</v>
          </cell>
          <cell r="L516">
            <v>6748</v>
          </cell>
          <cell r="M516">
            <v>6963</v>
          </cell>
        </row>
        <row r="517">
          <cell r="I517" t="str">
            <v>25430</v>
          </cell>
          <cell r="J517">
            <v>122378</v>
          </cell>
          <cell r="K517">
            <v>126386</v>
          </cell>
          <cell r="L517">
            <v>130375</v>
          </cell>
          <cell r="M517">
            <v>134736</v>
          </cell>
        </row>
        <row r="518">
          <cell r="I518" t="str">
            <v>25436</v>
          </cell>
          <cell r="J518">
            <v>3933</v>
          </cell>
          <cell r="K518">
            <v>3983</v>
          </cell>
          <cell r="L518">
            <v>4100</v>
          </cell>
          <cell r="M518">
            <v>4234</v>
          </cell>
        </row>
        <row r="519">
          <cell r="I519" t="str">
            <v>25438</v>
          </cell>
          <cell r="J519">
            <v>8405</v>
          </cell>
          <cell r="K519">
            <v>8544</v>
          </cell>
          <cell r="L519">
            <v>8820</v>
          </cell>
          <cell r="M519">
            <v>9093</v>
          </cell>
        </row>
        <row r="520">
          <cell r="I520" t="str">
            <v>25473</v>
          </cell>
          <cell r="J520">
            <v>139602</v>
          </cell>
          <cell r="K520">
            <v>142784</v>
          </cell>
          <cell r="L520">
            <v>146795</v>
          </cell>
          <cell r="M520">
            <v>151244</v>
          </cell>
        </row>
        <row r="521">
          <cell r="I521" t="str">
            <v>25483</v>
          </cell>
          <cell r="J521">
            <v>2504</v>
          </cell>
          <cell r="K521">
            <v>2555</v>
          </cell>
          <cell r="L521">
            <v>2644</v>
          </cell>
          <cell r="M521">
            <v>2741</v>
          </cell>
        </row>
        <row r="522">
          <cell r="I522" t="str">
            <v>25486</v>
          </cell>
          <cell r="J522">
            <v>14205</v>
          </cell>
          <cell r="K522">
            <v>14611</v>
          </cell>
          <cell r="L522">
            <v>15082</v>
          </cell>
          <cell r="M522">
            <v>15588</v>
          </cell>
        </row>
        <row r="523">
          <cell r="I523" t="str">
            <v>25488</v>
          </cell>
          <cell r="J523">
            <v>11663</v>
          </cell>
          <cell r="K523">
            <v>11964</v>
          </cell>
          <cell r="L523">
            <v>12336</v>
          </cell>
          <cell r="M523">
            <v>12746</v>
          </cell>
        </row>
        <row r="524">
          <cell r="I524" t="str">
            <v>25489</v>
          </cell>
          <cell r="J524">
            <v>3808</v>
          </cell>
          <cell r="K524">
            <v>3878</v>
          </cell>
          <cell r="L524">
            <v>4005</v>
          </cell>
          <cell r="M524">
            <v>4138</v>
          </cell>
        </row>
        <row r="525">
          <cell r="I525" t="str">
            <v>25491</v>
          </cell>
          <cell r="J525">
            <v>6490</v>
          </cell>
          <cell r="K525">
            <v>6635</v>
          </cell>
          <cell r="L525">
            <v>6838</v>
          </cell>
          <cell r="M525">
            <v>7074</v>
          </cell>
        </row>
        <row r="526">
          <cell r="I526" t="str">
            <v>25506</v>
          </cell>
          <cell r="J526">
            <v>4491</v>
          </cell>
          <cell r="K526">
            <v>4576</v>
          </cell>
          <cell r="L526">
            <v>4726</v>
          </cell>
          <cell r="M526">
            <v>4877</v>
          </cell>
        </row>
        <row r="527">
          <cell r="I527" t="str">
            <v>25513</v>
          </cell>
          <cell r="J527">
            <v>26029</v>
          </cell>
          <cell r="K527">
            <v>26621</v>
          </cell>
          <cell r="L527">
            <v>27468</v>
          </cell>
          <cell r="M527">
            <v>28412</v>
          </cell>
        </row>
        <row r="528">
          <cell r="I528" t="str">
            <v>25518</v>
          </cell>
          <cell r="J528">
            <v>4401</v>
          </cell>
          <cell r="K528">
            <v>4452</v>
          </cell>
          <cell r="L528">
            <v>4589</v>
          </cell>
          <cell r="M528">
            <v>4742</v>
          </cell>
        </row>
        <row r="529">
          <cell r="I529" t="str">
            <v>25524</v>
          </cell>
          <cell r="J529">
            <v>5304</v>
          </cell>
          <cell r="K529">
            <v>5405</v>
          </cell>
          <cell r="L529">
            <v>5587</v>
          </cell>
          <cell r="M529">
            <v>5792</v>
          </cell>
        </row>
        <row r="530">
          <cell r="I530" t="str">
            <v>25530</v>
          </cell>
          <cell r="J530">
            <v>8966</v>
          </cell>
          <cell r="K530">
            <v>9245</v>
          </cell>
          <cell r="L530">
            <v>9520</v>
          </cell>
          <cell r="M530">
            <v>9851</v>
          </cell>
        </row>
        <row r="531">
          <cell r="I531" t="str">
            <v>25535</v>
          </cell>
          <cell r="J531">
            <v>9688</v>
          </cell>
          <cell r="K531">
            <v>9877</v>
          </cell>
          <cell r="L531">
            <v>10197</v>
          </cell>
          <cell r="M531">
            <v>10525</v>
          </cell>
        </row>
        <row r="532">
          <cell r="I532" t="str">
            <v>25572</v>
          </cell>
          <cell r="J532">
            <v>16614</v>
          </cell>
          <cell r="K532">
            <v>17025</v>
          </cell>
          <cell r="L532">
            <v>17585</v>
          </cell>
          <cell r="M532">
            <v>18181</v>
          </cell>
        </row>
        <row r="533">
          <cell r="I533" t="str">
            <v>25580</v>
          </cell>
          <cell r="J533">
            <v>3512</v>
          </cell>
          <cell r="K533">
            <v>3600</v>
          </cell>
          <cell r="L533">
            <v>3700</v>
          </cell>
          <cell r="M533">
            <v>3830</v>
          </cell>
        </row>
        <row r="534">
          <cell r="I534" t="str">
            <v>25592</v>
          </cell>
          <cell r="J534">
            <v>5000</v>
          </cell>
          <cell r="K534">
            <v>5068</v>
          </cell>
          <cell r="L534">
            <v>5240</v>
          </cell>
          <cell r="M534">
            <v>5397</v>
          </cell>
        </row>
        <row r="535">
          <cell r="I535" t="str">
            <v>25594</v>
          </cell>
          <cell r="J535">
            <v>5371</v>
          </cell>
          <cell r="K535">
            <v>5472</v>
          </cell>
          <cell r="L535">
            <v>5648</v>
          </cell>
          <cell r="M535">
            <v>5855</v>
          </cell>
        </row>
        <row r="536">
          <cell r="I536" t="str">
            <v>25596</v>
          </cell>
          <cell r="J536">
            <v>6599</v>
          </cell>
          <cell r="K536">
            <v>6710</v>
          </cell>
          <cell r="L536">
            <v>6917</v>
          </cell>
          <cell r="M536">
            <v>7143</v>
          </cell>
        </row>
        <row r="537">
          <cell r="I537" t="str">
            <v>25599</v>
          </cell>
          <cell r="J537">
            <v>8761</v>
          </cell>
          <cell r="K537">
            <v>8955</v>
          </cell>
          <cell r="L537">
            <v>9234</v>
          </cell>
          <cell r="M537">
            <v>9561</v>
          </cell>
        </row>
        <row r="538">
          <cell r="I538" t="str">
            <v>25612</v>
          </cell>
          <cell r="J538">
            <v>13973</v>
          </cell>
          <cell r="K538">
            <v>14367</v>
          </cell>
          <cell r="L538">
            <v>14826</v>
          </cell>
          <cell r="M538">
            <v>15324</v>
          </cell>
        </row>
        <row r="539">
          <cell r="I539" t="str">
            <v>25645</v>
          </cell>
          <cell r="J539">
            <v>12663</v>
          </cell>
          <cell r="K539">
            <v>12983</v>
          </cell>
          <cell r="L539">
            <v>13394</v>
          </cell>
          <cell r="M539">
            <v>13831</v>
          </cell>
        </row>
        <row r="540">
          <cell r="I540" t="str">
            <v>25649</v>
          </cell>
          <cell r="J540">
            <v>8964</v>
          </cell>
          <cell r="K540">
            <v>9101</v>
          </cell>
          <cell r="L540">
            <v>9390</v>
          </cell>
          <cell r="M540">
            <v>9723</v>
          </cell>
        </row>
        <row r="541">
          <cell r="I541" t="str">
            <v>25653</v>
          </cell>
          <cell r="J541">
            <v>5111</v>
          </cell>
          <cell r="K541">
            <v>5211</v>
          </cell>
          <cell r="L541">
            <v>5368</v>
          </cell>
          <cell r="M541">
            <v>5549</v>
          </cell>
        </row>
        <row r="542">
          <cell r="I542" t="str">
            <v>25658</v>
          </cell>
          <cell r="J542">
            <v>11585</v>
          </cell>
          <cell r="K542">
            <v>11886</v>
          </cell>
          <cell r="L542">
            <v>12278</v>
          </cell>
          <cell r="M542">
            <v>12685</v>
          </cell>
        </row>
        <row r="543">
          <cell r="I543" t="str">
            <v>25662</v>
          </cell>
          <cell r="J543">
            <v>8643</v>
          </cell>
          <cell r="K543">
            <v>8805</v>
          </cell>
          <cell r="L543">
            <v>9074</v>
          </cell>
          <cell r="M543">
            <v>9388</v>
          </cell>
        </row>
        <row r="544">
          <cell r="I544" t="str">
            <v>25718</v>
          </cell>
          <cell r="J544">
            <v>11469</v>
          </cell>
          <cell r="K544">
            <v>11721</v>
          </cell>
          <cell r="L544">
            <v>12115</v>
          </cell>
          <cell r="M544">
            <v>12518</v>
          </cell>
        </row>
        <row r="545">
          <cell r="I545" t="str">
            <v>25736</v>
          </cell>
          <cell r="J545">
            <v>12326</v>
          </cell>
          <cell r="K545">
            <v>12670</v>
          </cell>
          <cell r="L545">
            <v>13060</v>
          </cell>
          <cell r="M545">
            <v>13506</v>
          </cell>
        </row>
        <row r="546">
          <cell r="I546" t="str">
            <v>25740</v>
          </cell>
          <cell r="J546">
            <v>36204</v>
          </cell>
          <cell r="K546">
            <v>37259</v>
          </cell>
          <cell r="L546">
            <v>38444</v>
          </cell>
          <cell r="M546">
            <v>39761</v>
          </cell>
        </row>
        <row r="547">
          <cell r="I547" t="str">
            <v>25743</v>
          </cell>
          <cell r="J547">
            <v>23201</v>
          </cell>
          <cell r="K547">
            <v>23767</v>
          </cell>
          <cell r="L547">
            <v>24522</v>
          </cell>
          <cell r="M547">
            <v>25347</v>
          </cell>
        </row>
        <row r="548">
          <cell r="I548" t="str">
            <v>25745</v>
          </cell>
          <cell r="J548">
            <v>13826</v>
          </cell>
          <cell r="K548">
            <v>14205</v>
          </cell>
          <cell r="L548">
            <v>14662</v>
          </cell>
          <cell r="M548">
            <v>15149</v>
          </cell>
        </row>
        <row r="549">
          <cell r="I549" t="str">
            <v>25754</v>
          </cell>
          <cell r="J549">
            <v>715252</v>
          </cell>
          <cell r="K549">
            <v>735961</v>
          </cell>
          <cell r="L549">
            <v>758113</v>
          </cell>
          <cell r="M549">
            <v>782647</v>
          </cell>
        </row>
        <row r="550">
          <cell r="I550" t="str">
            <v>25758</v>
          </cell>
          <cell r="J550">
            <v>27997</v>
          </cell>
          <cell r="K550">
            <v>28868</v>
          </cell>
          <cell r="L550">
            <v>29787</v>
          </cell>
          <cell r="M550">
            <v>30780</v>
          </cell>
        </row>
        <row r="551">
          <cell r="I551" t="str">
            <v>25769</v>
          </cell>
          <cell r="J551">
            <v>16364</v>
          </cell>
          <cell r="K551">
            <v>16524</v>
          </cell>
          <cell r="L551">
            <v>17036</v>
          </cell>
          <cell r="M551">
            <v>17544</v>
          </cell>
        </row>
        <row r="552">
          <cell r="I552" t="str">
            <v>25772</v>
          </cell>
          <cell r="J552">
            <v>18346</v>
          </cell>
          <cell r="K552">
            <v>18844</v>
          </cell>
          <cell r="L552">
            <v>19452</v>
          </cell>
          <cell r="M552">
            <v>20120</v>
          </cell>
        </row>
        <row r="553">
          <cell r="I553" t="str">
            <v>25777</v>
          </cell>
          <cell r="J553">
            <v>5535</v>
          </cell>
          <cell r="K553">
            <v>5670</v>
          </cell>
          <cell r="L553">
            <v>5833</v>
          </cell>
          <cell r="M553">
            <v>6040</v>
          </cell>
        </row>
        <row r="554">
          <cell r="I554" t="str">
            <v>25779</v>
          </cell>
          <cell r="J554">
            <v>6897</v>
          </cell>
          <cell r="K554">
            <v>7032</v>
          </cell>
          <cell r="L554">
            <v>7260</v>
          </cell>
          <cell r="M554">
            <v>7508</v>
          </cell>
        </row>
        <row r="555">
          <cell r="I555" t="str">
            <v>25781</v>
          </cell>
          <cell r="J555">
            <v>6320</v>
          </cell>
          <cell r="K555">
            <v>6506</v>
          </cell>
          <cell r="L555">
            <v>6718</v>
          </cell>
          <cell r="M555">
            <v>6923</v>
          </cell>
        </row>
        <row r="556">
          <cell r="I556" t="str">
            <v>25785</v>
          </cell>
          <cell r="J556">
            <v>23427</v>
          </cell>
          <cell r="K556">
            <v>24099</v>
          </cell>
          <cell r="L556">
            <v>24854</v>
          </cell>
          <cell r="M556">
            <v>25692</v>
          </cell>
        </row>
        <row r="557">
          <cell r="I557" t="str">
            <v>25793</v>
          </cell>
          <cell r="J557">
            <v>8627</v>
          </cell>
          <cell r="K557">
            <v>8823</v>
          </cell>
          <cell r="L557">
            <v>9105</v>
          </cell>
          <cell r="M557">
            <v>9423</v>
          </cell>
        </row>
        <row r="558">
          <cell r="I558" t="str">
            <v>25797</v>
          </cell>
          <cell r="J558">
            <v>10271</v>
          </cell>
          <cell r="K558">
            <v>10513</v>
          </cell>
          <cell r="L558">
            <v>10846</v>
          </cell>
          <cell r="M558">
            <v>11214</v>
          </cell>
        </row>
        <row r="559">
          <cell r="I559" t="str">
            <v>25799</v>
          </cell>
          <cell r="J559">
            <v>23716</v>
          </cell>
          <cell r="K559">
            <v>24394</v>
          </cell>
          <cell r="L559">
            <v>25180</v>
          </cell>
          <cell r="M559">
            <v>26012</v>
          </cell>
        </row>
        <row r="560">
          <cell r="I560" t="str">
            <v>25805</v>
          </cell>
          <cell r="J560">
            <v>4605</v>
          </cell>
          <cell r="K560">
            <v>4702</v>
          </cell>
          <cell r="L560">
            <v>4848</v>
          </cell>
          <cell r="M560">
            <v>5008</v>
          </cell>
        </row>
        <row r="561">
          <cell r="I561" t="str">
            <v>25807</v>
          </cell>
          <cell r="J561">
            <v>3337</v>
          </cell>
          <cell r="K561">
            <v>3412</v>
          </cell>
          <cell r="L561">
            <v>3519</v>
          </cell>
          <cell r="M561">
            <v>3633</v>
          </cell>
        </row>
        <row r="562">
          <cell r="I562" t="str">
            <v>25815</v>
          </cell>
          <cell r="J562">
            <v>16783</v>
          </cell>
          <cell r="K562">
            <v>17143</v>
          </cell>
          <cell r="L562">
            <v>17690</v>
          </cell>
          <cell r="M562">
            <v>18304</v>
          </cell>
        </row>
        <row r="563">
          <cell r="I563" t="str">
            <v>25817</v>
          </cell>
          <cell r="J563">
            <v>43059</v>
          </cell>
          <cell r="K563">
            <v>44170</v>
          </cell>
          <cell r="L563">
            <v>45491</v>
          </cell>
          <cell r="M563">
            <v>46918</v>
          </cell>
        </row>
        <row r="564">
          <cell r="I564" t="str">
            <v>25823</v>
          </cell>
          <cell r="J564">
            <v>4350</v>
          </cell>
          <cell r="K564">
            <v>4417</v>
          </cell>
          <cell r="L564">
            <v>4546</v>
          </cell>
          <cell r="M564">
            <v>4704</v>
          </cell>
        </row>
        <row r="565">
          <cell r="I565" t="str">
            <v>25839</v>
          </cell>
          <cell r="J565">
            <v>8081</v>
          </cell>
          <cell r="K565">
            <v>8184</v>
          </cell>
          <cell r="L565">
            <v>8448</v>
          </cell>
          <cell r="M565">
            <v>8720</v>
          </cell>
        </row>
        <row r="566">
          <cell r="I566" t="str">
            <v>25841</v>
          </cell>
          <cell r="J566">
            <v>7130</v>
          </cell>
          <cell r="K566">
            <v>7271</v>
          </cell>
          <cell r="L566">
            <v>7482</v>
          </cell>
          <cell r="M566">
            <v>7729</v>
          </cell>
        </row>
        <row r="567">
          <cell r="I567" t="str">
            <v>25843</v>
          </cell>
          <cell r="J567">
            <v>46062</v>
          </cell>
          <cell r="K567">
            <v>47398</v>
          </cell>
          <cell r="L567">
            <v>48913</v>
          </cell>
          <cell r="M567">
            <v>50581</v>
          </cell>
        </row>
        <row r="568">
          <cell r="I568" t="str">
            <v>25845</v>
          </cell>
          <cell r="J568">
            <v>7395</v>
          </cell>
          <cell r="K568">
            <v>7566</v>
          </cell>
          <cell r="L568">
            <v>7808</v>
          </cell>
          <cell r="M568">
            <v>8073</v>
          </cell>
        </row>
        <row r="569">
          <cell r="I569" t="str">
            <v>25851</v>
          </cell>
          <cell r="J569">
            <v>4511</v>
          </cell>
          <cell r="K569">
            <v>4589</v>
          </cell>
          <cell r="L569">
            <v>4754</v>
          </cell>
          <cell r="M569">
            <v>4906</v>
          </cell>
        </row>
        <row r="570">
          <cell r="I570" t="str">
            <v>25862</v>
          </cell>
          <cell r="J570">
            <v>7208</v>
          </cell>
          <cell r="K570">
            <v>7321</v>
          </cell>
          <cell r="L570">
            <v>7559</v>
          </cell>
          <cell r="M570">
            <v>7805</v>
          </cell>
        </row>
        <row r="571">
          <cell r="I571" t="str">
            <v>25867</v>
          </cell>
          <cell r="J571">
            <v>4654</v>
          </cell>
          <cell r="K571">
            <v>4738</v>
          </cell>
          <cell r="L571">
            <v>4887</v>
          </cell>
          <cell r="M571">
            <v>5078</v>
          </cell>
        </row>
        <row r="572">
          <cell r="I572" t="str">
            <v>25871</v>
          </cell>
          <cell r="J572">
            <v>1848</v>
          </cell>
          <cell r="K572">
            <v>1909</v>
          </cell>
          <cell r="L572">
            <v>1950</v>
          </cell>
          <cell r="M572">
            <v>2018</v>
          </cell>
        </row>
        <row r="573">
          <cell r="I573" t="str">
            <v>25873</v>
          </cell>
          <cell r="J573">
            <v>18382</v>
          </cell>
          <cell r="K573">
            <v>18810</v>
          </cell>
          <cell r="L573">
            <v>19410</v>
          </cell>
          <cell r="M573">
            <v>20062</v>
          </cell>
        </row>
        <row r="574">
          <cell r="I574" t="str">
            <v>25875</v>
          </cell>
          <cell r="J574">
            <v>28872</v>
          </cell>
          <cell r="K574">
            <v>29642</v>
          </cell>
          <cell r="L574">
            <v>30605</v>
          </cell>
          <cell r="M574">
            <v>31632</v>
          </cell>
        </row>
        <row r="575">
          <cell r="I575" t="str">
            <v>25878</v>
          </cell>
          <cell r="J575">
            <v>14040</v>
          </cell>
          <cell r="K575">
            <v>14289</v>
          </cell>
          <cell r="L575">
            <v>14746</v>
          </cell>
          <cell r="M575">
            <v>15255</v>
          </cell>
        </row>
        <row r="576">
          <cell r="I576" t="str">
            <v>25885</v>
          </cell>
          <cell r="J576">
            <v>12936</v>
          </cell>
          <cell r="K576">
            <v>13124</v>
          </cell>
          <cell r="L576">
            <v>13536</v>
          </cell>
          <cell r="M576">
            <v>13995</v>
          </cell>
        </row>
        <row r="577">
          <cell r="I577" t="str">
            <v>25898</v>
          </cell>
          <cell r="J577">
            <v>4990</v>
          </cell>
          <cell r="K577">
            <v>5121</v>
          </cell>
          <cell r="L577">
            <v>5282</v>
          </cell>
          <cell r="M577">
            <v>5445</v>
          </cell>
        </row>
        <row r="578">
          <cell r="I578" t="str">
            <v>25899</v>
          </cell>
          <cell r="J578">
            <v>141555</v>
          </cell>
          <cell r="K578">
            <v>145842</v>
          </cell>
          <cell r="L578">
            <v>150507</v>
          </cell>
          <cell r="M578">
            <v>155618</v>
          </cell>
        </row>
        <row r="579">
          <cell r="I579" t="str">
            <v>27001</v>
          </cell>
          <cell r="J579">
            <v>134959</v>
          </cell>
          <cell r="K579">
            <v>137257</v>
          </cell>
          <cell r="L579">
            <v>139740</v>
          </cell>
          <cell r="M579">
            <v>142184</v>
          </cell>
        </row>
        <row r="580">
          <cell r="I580" t="str">
            <v>27006</v>
          </cell>
          <cell r="J580">
            <v>14724</v>
          </cell>
          <cell r="K580">
            <v>14993</v>
          </cell>
          <cell r="L580">
            <v>15310</v>
          </cell>
          <cell r="M580">
            <v>15604</v>
          </cell>
        </row>
        <row r="581">
          <cell r="I581" t="str">
            <v>27025</v>
          </cell>
          <cell r="J581">
            <v>29054</v>
          </cell>
          <cell r="K581">
            <v>29662</v>
          </cell>
          <cell r="L581">
            <v>30172</v>
          </cell>
          <cell r="M581">
            <v>30748</v>
          </cell>
        </row>
        <row r="582">
          <cell r="I582" t="str">
            <v>27050</v>
          </cell>
          <cell r="J582">
            <v>6358</v>
          </cell>
          <cell r="K582">
            <v>6483</v>
          </cell>
          <cell r="L582">
            <v>6616</v>
          </cell>
          <cell r="M582">
            <v>6724</v>
          </cell>
        </row>
        <row r="583">
          <cell r="I583" t="str">
            <v>27073</v>
          </cell>
          <cell r="J583">
            <v>11235</v>
          </cell>
          <cell r="K583">
            <v>11272</v>
          </cell>
          <cell r="L583">
            <v>11433</v>
          </cell>
          <cell r="M583">
            <v>11704</v>
          </cell>
        </row>
        <row r="584">
          <cell r="I584" t="str">
            <v>27075</v>
          </cell>
          <cell r="J584">
            <v>10663</v>
          </cell>
          <cell r="K584">
            <v>10881</v>
          </cell>
          <cell r="L584">
            <v>11082</v>
          </cell>
          <cell r="M584">
            <v>11291</v>
          </cell>
        </row>
        <row r="585">
          <cell r="I585" t="str">
            <v>27077</v>
          </cell>
          <cell r="J585">
            <v>31444</v>
          </cell>
          <cell r="K585">
            <v>32059</v>
          </cell>
          <cell r="L585">
            <v>32640</v>
          </cell>
          <cell r="M585">
            <v>33373</v>
          </cell>
        </row>
        <row r="586">
          <cell r="I586" t="str">
            <v>27099</v>
          </cell>
          <cell r="J586">
            <v>12709</v>
          </cell>
          <cell r="K586">
            <v>12982</v>
          </cell>
          <cell r="L586">
            <v>13210</v>
          </cell>
          <cell r="M586">
            <v>13479</v>
          </cell>
        </row>
        <row r="587">
          <cell r="I587" t="str">
            <v>27135</v>
          </cell>
          <cell r="J587">
            <v>6404</v>
          </cell>
          <cell r="K587">
            <v>6521</v>
          </cell>
          <cell r="L587">
            <v>6668</v>
          </cell>
          <cell r="M587">
            <v>6783</v>
          </cell>
        </row>
        <row r="588">
          <cell r="I588" t="str">
            <v>27150</v>
          </cell>
          <cell r="J588">
            <v>20276</v>
          </cell>
          <cell r="K588">
            <v>21107</v>
          </cell>
          <cell r="L588">
            <v>21458</v>
          </cell>
          <cell r="M588">
            <v>21814</v>
          </cell>
        </row>
        <row r="589">
          <cell r="I589" t="str">
            <v>27160</v>
          </cell>
          <cell r="J589">
            <v>5798</v>
          </cell>
          <cell r="K589">
            <v>5864</v>
          </cell>
          <cell r="L589">
            <v>5967</v>
          </cell>
          <cell r="M589">
            <v>6088</v>
          </cell>
        </row>
        <row r="590">
          <cell r="I590" t="str">
            <v>27205</v>
          </cell>
          <cell r="J590">
            <v>13068</v>
          </cell>
          <cell r="K590">
            <v>13234</v>
          </cell>
          <cell r="L590">
            <v>13513</v>
          </cell>
          <cell r="M590">
            <v>13652</v>
          </cell>
        </row>
        <row r="591">
          <cell r="I591" t="str">
            <v>27245</v>
          </cell>
          <cell r="J591">
            <v>8606</v>
          </cell>
          <cell r="K591">
            <v>8770</v>
          </cell>
          <cell r="L591">
            <v>8932</v>
          </cell>
          <cell r="M591">
            <v>9121</v>
          </cell>
        </row>
        <row r="592">
          <cell r="I592" t="str">
            <v>27250</v>
          </cell>
          <cell r="J592">
            <v>23345</v>
          </cell>
          <cell r="K592">
            <v>24088</v>
          </cell>
          <cell r="L592">
            <v>24533</v>
          </cell>
          <cell r="M592">
            <v>24967</v>
          </cell>
        </row>
        <row r="593">
          <cell r="I593" t="str">
            <v>27361</v>
          </cell>
          <cell r="J593">
            <v>31772</v>
          </cell>
          <cell r="K593">
            <v>32170</v>
          </cell>
          <cell r="L593">
            <v>32809</v>
          </cell>
          <cell r="M593">
            <v>33188</v>
          </cell>
        </row>
        <row r="594">
          <cell r="I594" t="str">
            <v>27372</v>
          </cell>
          <cell r="J594">
            <v>7032</v>
          </cell>
          <cell r="K594">
            <v>7153</v>
          </cell>
          <cell r="L594">
            <v>7274</v>
          </cell>
          <cell r="M594">
            <v>7408</v>
          </cell>
        </row>
        <row r="595">
          <cell r="I595" t="str">
            <v>27413</v>
          </cell>
          <cell r="J595">
            <v>10022</v>
          </cell>
          <cell r="K595">
            <v>10081</v>
          </cell>
          <cell r="L595">
            <v>10265</v>
          </cell>
          <cell r="M595">
            <v>10456</v>
          </cell>
        </row>
        <row r="596">
          <cell r="I596" t="str">
            <v>27425</v>
          </cell>
          <cell r="J596">
            <v>11759</v>
          </cell>
          <cell r="K596">
            <v>12252</v>
          </cell>
          <cell r="L596">
            <v>12467</v>
          </cell>
          <cell r="M596">
            <v>12668</v>
          </cell>
        </row>
        <row r="597">
          <cell r="I597" t="str">
            <v>27430</v>
          </cell>
          <cell r="J597">
            <v>15765</v>
          </cell>
          <cell r="K597">
            <v>16058</v>
          </cell>
          <cell r="L597">
            <v>16340</v>
          </cell>
          <cell r="M597">
            <v>16632</v>
          </cell>
        </row>
        <row r="598">
          <cell r="I598" t="str">
            <v>27450</v>
          </cell>
          <cell r="J598">
            <v>11020</v>
          </cell>
          <cell r="K598">
            <v>11168</v>
          </cell>
          <cell r="L598">
            <v>11362</v>
          </cell>
          <cell r="M598">
            <v>11578</v>
          </cell>
        </row>
        <row r="599">
          <cell r="I599" t="str">
            <v>27491</v>
          </cell>
          <cell r="J599">
            <v>9610</v>
          </cell>
          <cell r="K599">
            <v>9813</v>
          </cell>
          <cell r="L599">
            <v>10008</v>
          </cell>
          <cell r="M599">
            <v>10179</v>
          </cell>
        </row>
        <row r="600">
          <cell r="I600" t="str">
            <v>27495</v>
          </cell>
          <cell r="J600">
            <v>17029</v>
          </cell>
          <cell r="K600">
            <v>17342</v>
          </cell>
          <cell r="L600">
            <v>17635</v>
          </cell>
          <cell r="M600">
            <v>17954</v>
          </cell>
        </row>
        <row r="601">
          <cell r="I601" t="str">
            <v>27580</v>
          </cell>
          <cell r="J601">
            <v>5556</v>
          </cell>
          <cell r="K601">
            <v>5570</v>
          </cell>
          <cell r="L601">
            <v>5676</v>
          </cell>
          <cell r="M601">
            <v>5788</v>
          </cell>
        </row>
        <row r="602">
          <cell r="I602" t="str">
            <v>27600</v>
          </cell>
          <cell r="J602">
            <v>8538</v>
          </cell>
          <cell r="K602">
            <v>8659</v>
          </cell>
          <cell r="L602">
            <v>8822</v>
          </cell>
          <cell r="M602">
            <v>8996</v>
          </cell>
        </row>
        <row r="603">
          <cell r="I603" t="str">
            <v>27615</v>
          </cell>
          <cell r="J603">
            <v>57696</v>
          </cell>
          <cell r="K603">
            <v>59695</v>
          </cell>
          <cell r="L603">
            <v>60962</v>
          </cell>
          <cell r="M603">
            <v>62137</v>
          </cell>
        </row>
        <row r="604">
          <cell r="I604" t="str">
            <v>27660</v>
          </cell>
          <cell r="J604">
            <v>5330</v>
          </cell>
          <cell r="K604">
            <v>5394</v>
          </cell>
          <cell r="L604">
            <v>5500</v>
          </cell>
          <cell r="M604">
            <v>5597</v>
          </cell>
        </row>
        <row r="605">
          <cell r="I605" t="str">
            <v>27745</v>
          </cell>
          <cell r="J605">
            <v>3339</v>
          </cell>
          <cell r="K605">
            <v>3411</v>
          </cell>
          <cell r="L605">
            <v>3479</v>
          </cell>
          <cell r="M605">
            <v>3554</v>
          </cell>
        </row>
        <row r="606">
          <cell r="I606" t="str">
            <v>27787</v>
          </cell>
          <cell r="J606">
            <v>18765</v>
          </cell>
          <cell r="K606">
            <v>19069</v>
          </cell>
          <cell r="L606">
            <v>19396</v>
          </cell>
          <cell r="M606">
            <v>19822</v>
          </cell>
        </row>
        <row r="607">
          <cell r="I607" t="str">
            <v>27800</v>
          </cell>
          <cell r="J607">
            <v>13497</v>
          </cell>
          <cell r="K607">
            <v>13761</v>
          </cell>
          <cell r="L607">
            <v>14018</v>
          </cell>
          <cell r="M607">
            <v>14285</v>
          </cell>
        </row>
        <row r="608">
          <cell r="I608" t="str">
            <v>27810</v>
          </cell>
          <cell r="J608">
            <v>7014</v>
          </cell>
          <cell r="K608">
            <v>7079</v>
          </cell>
          <cell r="L608">
            <v>7234</v>
          </cell>
          <cell r="M608">
            <v>7364</v>
          </cell>
        </row>
        <row r="609">
          <cell r="I609" t="str">
            <v>41001</v>
          </cell>
          <cell r="J609">
            <v>367781</v>
          </cell>
          <cell r="K609">
            <v>371590</v>
          </cell>
          <cell r="L609">
            <v>375660</v>
          </cell>
          <cell r="M609">
            <v>380019</v>
          </cell>
        </row>
        <row r="610">
          <cell r="I610" t="str">
            <v>41006</v>
          </cell>
          <cell r="J610">
            <v>25739</v>
          </cell>
          <cell r="K610">
            <v>26147</v>
          </cell>
          <cell r="L610">
            <v>26455</v>
          </cell>
          <cell r="M610">
            <v>26773</v>
          </cell>
        </row>
        <row r="611">
          <cell r="I611" t="str">
            <v>41013</v>
          </cell>
          <cell r="J611">
            <v>9085</v>
          </cell>
          <cell r="K611">
            <v>9167</v>
          </cell>
          <cell r="L611">
            <v>9282</v>
          </cell>
          <cell r="M611">
            <v>9408</v>
          </cell>
        </row>
        <row r="612">
          <cell r="I612" t="str">
            <v>41016</v>
          </cell>
          <cell r="J612">
            <v>16703</v>
          </cell>
          <cell r="K612">
            <v>16930</v>
          </cell>
          <cell r="L612">
            <v>17134</v>
          </cell>
          <cell r="M612">
            <v>17322</v>
          </cell>
        </row>
        <row r="613">
          <cell r="I613" t="str">
            <v>41020</v>
          </cell>
          <cell r="J613">
            <v>23187</v>
          </cell>
          <cell r="K613">
            <v>23460</v>
          </cell>
          <cell r="L613">
            <v>23742</v>
          </cell>
          <cell r="M613">
            <v>24044</v>
          </cell>
        </row>
        <row r="614">
          <cell r="I614" t="str">
            <v>41026</v>
          </cell>
          <cell r="J614">
            <v>4400</v>
          </cell>
          <cell r="K614">
            <v>4458</v>
          </cell>
          <cell r="L614">
            <v>4504</v>
          </cell>
          <cell r="M614">
            <v>4557</v>
          </cell>
        </row>
        <row r="615">
          <cell r="I615" t="str">
            <v>41078</v>
          </cell>
          <cell r="J615">
            <v>8580</v>
          </cell>
          <cell r="K615">
            <v>8669</v>
          </cell>
          <cell r="L615">
            <v>8758</v>
          </cell>
          <cell r="M615">
            <v>8865</v>
          </cell>
        </row>
        <row r="616">
          <cell r="I616" t="str">
            <v>41132</v>
          </cell>
          <cell r="J616">
            <v>31984</v>
          </cell>
          <cell r="K616">
            <v>32314</v>
          </cell>
          <cell r="L616">
            <v>32709</v>
          </cell>
          <cell r="M616">
            <v>33102</v>
          </cell>
        </row>
        <row r="617">
          <cell r="I617" t="str">
            <v>41206</v>
          </cell>
          <cell r="J617">
            <v>7456</v>
          </cell>
          <cell r="K617">
            <v>7501</v>
          </cell>
          <cell r="L617">
            <v>7591</v>
          </cell>
          <cell r="M617">
            <v>7693</v>
          </cell>
        </row>
        <row r="618">
          <cell r="I618" t="str">
            <v>41244</v>
          </cell>
          <cell r="J618">
            <v>4352</v>
          </cell>
          <cell r="K618">
            <v>4418</v>
          </cell>
          <cell r="L618">
            <v>4465</v>
          </cell>
          <cell r="M618">
            <v>4532</v>
          </cell>
        </row>
        <row r="619">
          <cell r="I619" t="str">
            <v>41298</v>
          </cell>
          <cell r="J619">
            <v>74940</v>
          </cell>
          <cell r="K619">
            <v>75976</v>
          </cell>
          <cell r="L619">
            <v>76848</v>
          </cell>
          <cell r="M619">
            <v>77794</v>
          </cell>
        </row>
        <row r="620">
          <cell r="I620" t="str">
            <v>41306</v>
          </cell>
          <cell r="J620">
            <v>25360</v>
          </cell>
          <cell r="K620">
            <v>25658</v>
          </cell>
          <cell r="L620">
            <v>25988</v>
          </cell>
          <cell r="M620">
            <v>26304</v>
          </cell>
        </row>
        <row r="621">
          <cell r="I621" t="str">
            <v>41319</v>
          </cell>
          <cell r="J621">
            <v>18536</v>
          </cell>
          <cell r="K621">
            <v>18816</v>
          </cell>
          <cell r="L621">
            <v>19032</v>
          </cell>
          <cell r="M621">
            <v>19266</v>
          </cell>
        </row>
        <row r="622">
          <cell r="I622" t="str">
            <v>41349</v>
          </cell>
          <cell r="J622">
            <v>7512</v>
          </cell>
          <cell r="K622">
            <v>7578</v>
          </cell>
          <cell r="L622">
            <v>7657</v>
          </cell>
          <cell r="M622">
            <v>7757</v>
          </cell>
        </row>
        <row r="623">
          <cell r="I623" t="str">
            <v>41357</v>
          </cell>
          <cell r="J623">
            <v>9553</v>
          </cell>
          <cell r="K623">
            <v>9687</v>
          </cell>
          <cell r="L623">
            <v>9826</v>
          </cell>
          <cell r="M623">
            <v>9939</v>
          </cell>
        </row>
        <row r="624">
          <cell r="I624" t="str">
            <v>41359</v>
          </cell>
          <cell r="J624">
            <v>26156</v>
          </cell>
          <cell r="K624">
            <v>26555</v>
          </cell>
          <cell r="L624">
            <v>26867</v>
          </cell>
          <cell r="M624">
            <v>27197</v>
          </cell>
        </row>
        <row r="625">
          <cell r="I625" t="str">
            <v>41378</v>
          </cell>
          <cell r="J625">
            <v>13357</v>
          </cell>
          <cell r="K625">
            <v>13550</v>
          </cell>
          <cell r="L625">
            <v>13714</v>
          </cell>
          <cell r="M625">
            <v>13884</v>
          </cell>
        </row>
        <row r="626">
          <cell r="I626" t="str">
            <v>41396</v>
          </cell>
          <cell r="J626">
            <v>63233</v>
          </cell>
          <cell r="K626">
            <v>64133</v>
          </cell>
          <cell r="L626">
            <v>64880</v>
          </cell>
          <cell r="M626">
            <v>65676</v>
          </cell>
        </row>
        <row r="627">
          <cell r="I627" t="str">
            <v>41483</v>
          </cell>
          <cell r="J627">
            <v>6695</v>
          </cell>
          <cell r="K627">
            <v>6797</v>
          </cell>
          <cell r="L627">
            <v>6867</v>
          </cell>
          <cell r="M627">
            <v>6950</v>
          </cell>
        </row>
        <row r="628">
          <cell r="I628" t="str">
            <v>41503</v>
          </cell>
          <cell r="J628">
            <v>12074</v>
          </cell>
          <cell r="K628">
            <v>12238</v>
          </cell>
          <cell r="L628">
            <v>12400</v>
          </cell>
          <cell r="M628">
            <v>12537</v>
          </cell>
        </row>
        <row r="629">
          <cell r="I629" t="str">
            <v>41518</v>
          </cell>
          <cell r="J629">
            <v>6811</v>
          </cell>
          <cell r="K629">
            <v>6911</v>
          </cell>
          <cell r="L629">
            <v>6992</v>
          </cell>
          <cell r="M629">
            <v>7078</v>
          </cell>
        </row>
        <row r="630">
          <cell r="I630" t="str">
            <v>41524</v>
          </cell>
          <cell r="J630">
            <v>27202</v>
          </cell>
          <cell r="K630">
            <v>27581</v>
          </cell>
          <cell r="L630">
            <v>27896</v>
          </cell>
          <cell r="M630">
            <v>28245</v>
          </cell>
        </row>
        <row r="631">
          <cell r="I631" t="str">
            <v>41530</v>
          </cell>
          <cell r="J631">
            <v>11602</v>
          </cell>
          <cell r="K631">
            <v>11765</v>
          </cell>
          <cell r="L631">
            <v>11918</v>
          </cell>
          <cell r="M631">
            <v>12077</v>
          </cell>
        </row>
        <row r="632">
          <cell r="I632" t="str">
            <v>41548</v>
          </cell>
          <cell r="J632">
            <v>14262</v>
          </cell>
          <cell r="K632">
            <v>14449</v>
          </cell>
          <cell r="L632">
            <v>14623</v>
          </cell>
          <cell r="M632">
            <v>14791</v>
          </cell>
        </row>
        <row r="633">
          <cell r="I633" t="str">
            <v>41551</v>
          </cell>
          <cell r="J633">
            <v>129079</v>
          </cell>
          <cell r="K633">
            <v>131018</v>
          </cell>
          <cell r="L633">
            <v>132521</v>
          </cell>
          <cell r="M633">
            <v>134110</v>
          </cell>
        </row>
        <row r="634">
          <cell r="I634" t="str">
            <v>41615</v>
          </cell>
          <cell r="J634">
            <v>25205</v>
          </cell>
          <cell r="K634">
            <v>25563</v>
          </cell>
          <cell r="L634">
            <v>25855</v>
          </cell>
          <cell r="M634">
            <v>26153</v>
          </cell>
        </row>
        <row r="635">
          <cell r="I635" t="str">
            <v>41660</v>
          </cell>
          <cell r="J635">
            <v>10832</v>
          </cell>
          <cell r="K635">
            <v>10989</v>
          </cell>
          <cell r="L635">
            <v>11124</v>
          </cell>
          <cell r="M635">
            <v>11265</v>
          </cell>
        </row>
        <row r="636">
          <cell r="I636" t="str">
            <v>41668</v>
          </cell>
          <cell r="J636">
            <v>34223</v>
          </cell>
          <cell r="K636">
            <v>34700</v>
          </cell>
          <cell r="L636">
            <v>35116</v>
          </cell>
          <cell r="M636">
            <v>35550</v>
          </cell>
        </row>
        <row r="637">
          <cell r="I637" t="str">
            <v>41676</v>
          </cell>
          <cell r="J637">
            <v>10739</v>
          </cell>
          <cell r="K637">
            <v>10895</v>
          </cell>
          <cell r="L637">
            <v>11022</v>
          </cell>
          <cell r="M637">
            <v>11173</v>
          </cell>
        </row>
        <row r="638">
          <cell r="I638" t="str">
            <v>41770</v>
          </cell>
          <cell r="J638">
            <v>22703</v>
          </cell>
          <cell r="K638">
            <v>23043</v>
          </cell>
          <cell r="L638">
            <v>23300</v>
          </cell>
          <cell r="M638">
            <v>23562</v>
          </cell>
        </row>
        <row r="639">
          <cell r="I639" t="str">
            <v>41791</v>
          </cell>
          <cell r="J639">
            <v>18070</v>
          </cell>
          <cell r="K639">
            <v>18327</v>
          </cell>
          <cell r="L639">
            <v>18555</v>
          </cell>
          <cell r="M639">
            <v>18783</v>
          </cell>
        </row>
        <row r="640">
          <cell r="I640" t="str">
            <v>41797</v>
          </cell>
          <cell r="J640">
            <v>11064</v>
          </cell>
          <cell r="K640">
            <v>11194</v>
          </cell>
          <cell r="L640">
            <v>11318</v>
          </cell>
          <cell r="M640">
            <v>11475</v>
          </cell>
        </row>
        <row r="641">
          <cell r="I641" t="str">
            <v>41799</v>
          </cell>
          <cell r="J641">
            <v>12133</v>
          </cell>
          <cell r="K641">
            <v>12297</v>
          </cell>
          <cell r="L641">
            <v>12444</v>
          </cell>
          <cell r="M641">
            <v>12572</v>
          </cell>
        </row>
        <row r="642">
          <cell r="I642" t="str">
            <v>41801</v>
          </cell>
          <cell r="J642">
            <v>8302</v>
          </cell>
          <cell r="K642">
            <v>8388</v>
          </cell>
          <cell r="L642">
            <v>8486</v>
          </cell>
          <cell r="M642">
            <v>8605</v>
          </cell>
        </row>
        <row r="643">
          <cell r="I643" t="str">
            <v>41807</v>
          </cell>
          <cell r="J643">
            <v>22543</v>
          </cell>
          <cell r="K643">
            <v>22829</v>
          </cell>
          <cell r="L643">
            <v>23101</v>
          </cell>
          <cell r="M643">
            <v>23395</v>
          </cell>
        </row>
        <row r="644">
          <cell r="I644" t="str">
            <v>41872</v>
          </cell>
          <cell r="J644">
            <v>7528</v>
          </cell>
          <cell r="K644">
            <v>7598</v>
          </cell>
          <cell r="L644">
            <v>7680</v>
          </cell>
          <cell r="M644">
            <v>7782</v>
          </cell>
        </row>
        <row r="645">
          <cell r="I645" t="str">
            <v>41885</v>
          </cell>
          <cell r="J645">
            <v>7930</v>
          </cell>
          <cell r="K645">
            <v>8022</v>
          </cell>
          <cell r="L645">
            <v>8133</v>
          </cell>
          <cell r="M645">
            <v>8218</v>
          </cell>
        </row>
        <row r="646">
          <cell r="I646" t="str">
            <v>44001</v>
          </cell>
          <cell r="J646">
            <v>206087</v>
          </cell>
          <cell r="K646">
            <v>212481</v>
          </cell>
          <cell r="L646">
            <v>217719</v>
          </cell>
          <cell r="M646">
            <v>222541</v>
          </cell>
        </row>
        <row r="647">
          <cell r="I647" t="str">
            <v>44035</v>
          </cell>
          <cell r="J647">
            <v>32308</v>
          </cell>
          <cell r="K647">
            <v>33478</v>
          </cell>
          <cell r="L647">
            <v>34350</v>
          </cell>
          <cell r="M647">
            <v>35116</v>
          </cell>
        </row>
        <row r="648">
          <cell r="I648" t="str">
            <v>44078</v>
          </cell>
          <cell r="J648">
            <v>39510</v>
          </cell>
          <cell r="K648">
            <v>40884</v>
          </cell>
          <cell r="L648">
            <v>41927</v>
          </cell>
          <cell r="M648">
            <v>42906</v>
          </cell>
        </row>
        <row r="649">
          <cell r="I649" t="str">
            <v>44090</v>
          </cell>
          <cell r="J649">
            <v>42157</v>
          </cell>
          <cell r="K649">
            <v>43892</v>
          </cell>
          <cell r="L649">
            <v>44966</v>
          </cell>
          <cell r="M649">
            <v>45876</v>
          </cell>
        </row>
        <row r="650">
          <cell r="I650" t="str">
            <v>44098</v>
          </cell>
          <cell r="J650">
            <v>14210</v>
          </cell>
          <cell r="K650">
            <v>14637</v>
          </cell>
          <cell r="L650">
            <v>15013</v>
          </cell>
          <cell r="M650">
            <v>15317</v>
          </cell>
        </row>
        <row r="651">
          <cell r="I651" t="str">
            <v>44110</v>
          </cell>
          <cell r="J651">
            <v>7830</v>
          </cell>
          <cell r="K651">
            <v>8047</v>
          </cell>
          <cell r="L651">
            <v>8237</v>
          </cell>
          <cell r="M651">
            <v>8441</v>
          </cell>
        </row>
        <row r="652">
          <cell r="I652" t="str">
            <v>44279</v>
          </cell>
          <cell r="J652">
            <v>46607</v>
          </cell>
          <cell r="K652">
            <v>47885</v>
          </cell>
          <cell r="L652">
            <v>49072</v>
          </cell>
          <cell r="M652">
            <v>50242</v>
          </cell>
        </row>
        <row r="653">
          <cell r="I653" t="str">
            <v>44378</v>
          </cell>
          <cell r="J653">
            <v>22071</v>
          </cell>
          <cell r="K653">
            <v>22825</v>
          </cell>
          <cell r="L653">
            <v>23409</v>
          </cell>
          <cell r="M653">
            <v>23911</v>
          </cell>
        </row>
        <row r="654">
          <cell r="I654" t="str">
            <v>44420</v>
          </cell>
          <cell r="J654">
            <v>3804</v>
          </cell>
          <cell r="K654">
            <v>3883</v>
          </cell>
          <cell r="L654">
            <v>3973</v>
          </cell>
          <cell r="M654">
            <v>4072</v>
          </cell>
        </row>
        <row r="655">
          <cell r="I655" t="str">
            <v>44430</v>
          </cell>
          <cell r="J655">
            <v>185999</v>
          </cell>
          <cell r="K655">
            <v>191241</v>
          </cell>
          <cell r="L655">
            <v>195871</v>
          </cell>
          <cell r="M655">
            <v>200136</v>
          </cell>
        </row>
        <row r="656">
          <cell r="I656" t="str">
            <v>44560</v>
          </cell>
          <cell r="J656">
            <v>90687</v>
          </cell>
          <cell r="K656">
            <v>93190</v>
          </cell>
          <cell r="L656">
            <v>95275</v>
          </cell>
          <cell r="M656">
            <v>97010</v>
          </cell>
        </row>
        <row r="657">
          <cell r="I657" t="str">
            <v>44650</v>
          </cell>
          <cell r="J657">
            <v>51027</v>
          </cell>
          <cell r="K657">
            <v>52406</v>
          </cell>
          <cell r="L657">
            <v>53731</v>
          </cell>
          <cell r="M657">
            <v>54858</v>
          </cell>
        </row>
        <row r="658">
          <cell r="I658" t="str">
            <v>44847</v>
          </cell>
          <cell r="J658">
            <v>179188</v>
          </cell>
          <cell r="K658">
            <v>184577</v>
          </cell>
          <cell r="L658">
            <v>188827</v>
          </cell>
          <cell r="M658">
            <v>192278</v>
          </cell>
        </row>
        <row r="659">
          <cell r="I659" t="str">
            <v>44855</v>
          </cell>
          <cell r="J659">
            <v>11791</v>
          </cell>
          <cell r="K659">
            <v>12025</v>
          </cell>
          <cell r="L659">
            <v>12320</v>
          </cell>
          <cell r="M659">
            <v>12578</v>
          </cell>
        </row>
        <row r="660">
          <cell r="I660" t="str">
            <v>44874</v>
          </cell>
          <cell r="J660">
            <v>30791</v>
          </cell>
          <cell r="K660">
            <v>31630</v>
          </cell>
          <cell r="L660">
            <v>32431</v>
          </cell>
          <cell r="M660">
            <v>33115</v>
          </cell>
        </row>
        <row r="661">
          <cell r="I661" t="str">
            <v>47001</v>
          </cell>
          <cell r="J661">
            <v>530107</v>
          </cell>
          <cell r="K661">
            <v>540204</v>
          </cell>
          <cell r="L661">
            <v>548202</v>
          </cell>
          <cell r="M661">
            <v>555030</v>
          </cell>
        </row>
        <row r="662">
          <cell r="I662" t="str">
            <v>47030</v>
          </cell>
          <cell r="J662">
            <v>16622</v>
          </cell>
          <cell r="K662">
            <v>17038</v>
          </cell>
          <cell r="L662">
            <v>17325</v>
          </cell>
          <cell r="M662">
            <v>17549</v>
          </cell>
        </row>
        <row r="663">
          <cell r="I663" t="str">
            <v>47053</v>
          </cell>
          <cell r="J663">
            <v>42497</v>
          </cell>
          <cell r="K663">
            <v>43413</v>
          </cell>
          <cell r="L663">
            <v>44081</v>
          </cell>
          <cell r="M663">
            <v>44857</v>
          </cell>
        </row>
        <row r="664">
          <cell r="I664" t="str">
            <v>47058</v>
          </cell>
          <cell r="J664">
            <v>32096</v>
          </cell>
          <cell r="K664">
            <v>32723</v>
          </cell>
          <cell r="L664">
            <v>33252</v>
          </cell>
          <cell r="M664">
            <v>33688</v>
          </cell>
        </row>
        <row r="665">
          <cell r="I665" t="str">
            <v>47161</v>
          </cell>
          <cell r="J665">
            <v>10549</v>
          </cell>
          <cell r="K665">
            <v>10767</v>
          </cell>
          <cell r="L665">
            <v>10954</v>
          </cell>
          <cell r="M665">
            <v>11146</v>
          </cell>
        </row>
        <row r="666">
          <cell r="I666" t="str">
            <v>47170</v>
          </cell>
          <cell r="J666">
            <v>23374</v>
          </cell>
          <cell r="K666">
            <v>23928</v>
          </cell>
          <cell r="L666">
            <v>24291</v>
          </cell>
          <cell r="M666">
            <v>24624</v>
          </cell>
        </row>
        <row r="667">
          <cell r="I667" t="str">
            <v>47189</v>
          </cell>
          <cell r="J667">
            <v>126370</v>
          </cell>
          <cell r="K667">
            <v>128153</v>
          </cell>
          <cell r="L667">
            <v>130000</v>
          </cell>
          <cell r="M667">
            <v>132157</v>
          </cell>
        </row>
        <row r="668">
          <cell r="I668" t="str">
            <v>47205</v>
          </cell>
          <cell r="J668">
            <v>11168</v>
          </cell>
          <cell r="K668">
            <v>11414</v>
          </cell>
          <cell r="L668">
            <v>11590</v>
          </cell>
          <cell r="M668">
            <v>11731</v>
          </cell>
        </row>
        <row r="669">
          <cell r="I669" t="str">
            <v>47245</v>
          </cell>
          <cell r="J669">
            <v>69696</v>
          </cell>
          <cell r="K669">
            <v>71156</v>
          </cell>
          <cell r="L669">
            <v>72286</v>
          </cell>
          <cell r="M669">
            <v>73253</v>
          </cell>
        </row>
        <row r="670">
          <cell r="I670" t="str">
            <v>47258</v>
          </cell>
          <cell r="J670">
            <v>24091</v>
          </cell>
          <cell r="K670">
            <v>24646</v>
          </cell>
          <cell r="L670">
            <v>25042</v>
          </cell>
          <cell r="M670">
            <v>25382</v>
          </cell>
        </row>
        <row r="671">
          <cell r="I671" t="str">
            <v>47268</v>
          </cell>
          <cell r="J671">
            <v>20776</v>
          </cell>
          <cell r="K671">
            <v>21099</v>
          </cell>
          <cell r="L671">
            <v>21406</v>
          </cell>
          <cell r="M671">
            <v>21634</v>
          </cell>
        </row>
        <row r="672">
          <cell r="I672" t="str">
            <v>47288</v>
          </cell>
          <cell r="J672">
            <v>70639</v>
          </cell>
          <cell r="K672">
            <v>72056</v>
          </cell>
          <cell r="L672">
            <v>73170</v>
          </cell>
          <cell r="M672">
            <v>74175</v>
          </cell>
        </row>
        <row r="673">
          <cell r="I673" t="str">
            <v>47318</v>
          </cell>
          <cell r="J673">
            <v>28418</v>
          </cell>
          <cell r="K673">
            <v>29069</v>
          </cell>
          <cell r="L673">
            <v>29568</v>
          </cell>
          <cell r="M673">
            <v>29946</v>
          </cell>
        </row>
        <row r="674">
          <cell r="I674" t="str">
            <v>47460</v>
          </cell>
          <cell r="J674">
            <v>21045</v>
          </cell>
          <cell r="K674">
            <v>21544</v>
          </cell>
          <cell r="L674">
            <v>21867</v>
          </cell>
          <cell r="M674">
            <v>22104</v>
          </cell>
        </row>
        <row r="675">
          <cell r="I675" t="str">
            <v>47541</v>
          </cell>
          <cell r="J675">
            <v>9845</v>
          </cell>
          <cell r="K675">
            <v>10062</v>
          </cell>
          <cell r="L675">
            <v>10236</v>
          </cell>
          <cell r="M675">
            <v>10411</v>
          </cell>
        </row>
        <row r="676">
          <cell r="I676" t="str">
            <v>47545</v>
          </cell>
          <cell r="J676">
            <v>12835</v>
          </cell>
          <cell r="K676">
            <v>13094</v>
          </cell>
          <cell r="L676">
            <v>13310</v>
          </cell>
          <cell r="M676">
            <v>13498</v>
          </cell>
        </row>
        <row r="677">
          <cell r="I677" t="str">
            <v>47551</v>
          </cell>
          <cell r="J677">
            <v>39594</v>
          </cell>
          <cell r="K677">
            <v>40364</v>
          </cell>
          <cell r="L677">
            <v>41019</v>
          </cell>
          <cell r="M677">
            <v>41612</v>
          </cell>
        </row>
        <row r="678">
          <cell r="I678" t="str">
            <v>47555</v>
          </cell>
          <cell r="J678">
            <v>65962</v>
          </cell>
          <cell r="K678">
            <v>67418</v>
          </cell>
          <cell r="L678">
            <v>68466</v>
          </cell>
          <cell r="M678">
            <v>69707</v>
          </cell>
        </row>
        <row r="679">
          <cell r="I679" t="str">
            <v>47570</v>
          </cell>
          <cell r="J679">
            <v>32022</v>
          </cell>
          <cell r="K679">
            <v>32819</v>
          </cell>
          <cell r="L679">
            <v>33351</v>
          </cell>
          <cell r="M679">
            <v>33789</v>
          </cell>
        </row>
        <row r="680">
          <cell r="I680" t="str">
            <v>47605</v>
          </cell>
          <cell r="J680">
            <v>12145</v>
          </cell>
          <cell r="K680">
            <v>12399</v>
          </cell>
          <cell r="L680">
            <v>12597</v>
          </cell>
          <cell r="M680">
            <v>12766</v>
          </cell>
        </row>
        <row r="681">
          <cell r="I681" t="str">
            <v>47660</v>
          </cell>
          <cell r="J681">
            <v>16660</v>
          </cell>
          <cell r="K681">
            <v>17000</v>
          </cell>
          <cell r="L681">
            <v>17256</v>
          </cell>
          <cell r="M681">
            <v>17458</v>
          </cell>
        </row>
        <row r="682">
          <cell r="I682" t="str">
            <v>47675</v>
          </cell>
          <cell r="J682">
            <v>11416</v>
          </cell>
          <cell r="K682">
            <v>11657</v>
          </cell>
          <cell r="L682">
            <v>11835</v>
          </cell>
          <cell r="M682">
            <v>11986</v>
          </cell>
        </row>
        <row r="683">
          <cell r="I683" t="str">
            <v>47692</v>
          </cell>
          <cell r="J683">
            <v>20919</v>
          </cell>
          <cell r="K683">
            <v>21430</v>
          </cell>
          <cell r="L683">
            <v>21799</v>
          </cell>
          <cell r="M683">
            <v>22080</v>
          </cell>
        </row>
        <row r="684">
          <cell r="I684" t="str">
            <v>47703</v>
          </cell>
          <cell r="J684">
            <v>12559</v>
          </cell>
          <cell r="K684">
            <v>12886</v>
          </cell>
          <cell r="L684">
            <v>13125</v>
          </cell>
          <cell r="M684">
            <v>13286</v>
          </cell>
        </row>
        <row r="685">
          <cell r="I685" t="str">
            <v>47707</v>
          </cell>
          <cell r="J685">
            <v>26585</v>
          </cell>
          <cell r="K685">
            <v>26905</v>
          </cell>
          <cell r="L685">
            <v>27319</v>
          </cell>
          <cell r="M685">
            <v>27616</v>
          </cell>
        </row>
        <row r="686">
          <cell r="I686" t="str">
            <v>47720</v>
          </cell>
          <cell r="J686">
            <v>11127</v>
          </cell>
          <cell r="K686">
            <v>11278</v>
          </cell>
          <cell r="L686">
            <v>11461</v>
          </cell>
          <cell r="M686">
            <v>11606</v>
          </cell>
        </row>
        <row r="687">
          <cell r="I687" t="str">
            <v>47745</v>
          </cell>
          <cell r="J687">
            <v>28959</v>
          </cell>
          <cell r="K687">
            <v>29607</v>
          </cell>
          <cell r="L687">
            <v>30077</v>
          </cell>
          <cell r="M687">
            <v>30470</v>
          </cell>
        </row>
        <row r="688">
          <cell r="I688" t="str">
            <v>47798</v>
          </cell>
          <cell r="J688">
            <v>14012</v>
          </cell>
          <cell r="K688">
            <v>14271</v>
          </cell>
          <cell r="L688">
            <v>14482</v>
          </cell>
          <cell r="M688">
            <v>14736</v>
          </cell>
        </row>
        <row r="689">
          <cell r="I689" t="str">
            <v>47960</v>
          </cell>
          <cell r="J689">
            <v>10462</v>
          </cell>
          <cell r="K689">
            <v>10631</v>
          </cell>
          <cell r="L689">
            <v>10791</v>
          </cell>
          <cell r="M689">
            <v>10904</v>
          </cell>
        </row>
        <row r="690">
          <cell r="I690" t="str">
            <v>47980</v>
          </cell>
          <cell r="J690">
            <v>73473</v>
          </cell>
          <cell r="K690">
            <v>75123</v>
          </cell>
          <cell r="L690">
            <v>76208</v>
          </cell>
          <cell r="M690">
            <v>76962</v>
          </cell>
        </row>
        <row r="691">
          <cell r="I691" t="str">
            <v>50001</v>
          </cell>
          <cell r="J691">
            <v>553409</v>
          </cell>
          <cell r="K691">
            <v>561834</v>
          </cell>
          <cell r="L691">
            <v>569806</v>
          </cell>
          <cell r="M691">
            <v>577875</v>
          </cell>
        </row>
        <row r="692">
          <cell r="I692" t="str">
            <v>50006</v>
          </cell>
          <cell r="J692">
            <v>91562</v>
          </cell>
          <cell r="K692">
            <v>92906</v>
          </cell>
          <cell r="L692">
            <v>94160</v>
          </cell>
          <cell r="M692">
            <v>95500</v>
          </cell>
        </row>
        <row r="693">
          <cell r="I693" t="str">
            <v>50110</v>
          </cell>
          <cell r="J693">
            <v>6762</v>
          </cell>
          <cell r="K693">
            <v>6869</v>
          </cell>
          <cell r="L693">
            <v>6986</v>
          </cell>
          <cell r="M693">
            <v>7079</v>
          </cell>
        </row>
        <row r="694">
          <cell r="I694" t="str">
            <v>50124</v>
          </cell>
          <cell r="J694">
            <v>6297</v>
          </cell>
          <cell r="K694">
            <v>6389</v>
          </cell>
          <cell r="L694">
            <v>6479</v>
          </cell>
          <cell r="M694">
            <v>6554</v>
          </cell>
        </row>
        <row r="695">
          <cell r="I695" t="str">
            <v>50150</v>
          </cell>
          <cell r="J695">
            <v>14966</v>
          </cell>
          <cell r="K695">
            <v>15232</v>
          </cell>
          <cell r="L695">
            <v>15447</v>
          </cell>
          <cell r="M695">
            <v>15683</v>
          </cell>
        </row>
        <row r="696">
          <cell r="I696" t="str">
            <v>50223</v>
          </cell>
          <cell r="J696">
            <v>7294</v>
          </cell>
          <cell r="K696">
            <v>7461</v>
          </cell>
          <cell r="L696">
            <v>7592</v>
          </cell>
          <cell r="M696">
            <v>7687</v>
          </cell>
        </row>
        <row r="697">
          <cell r="I697" t="str">
            <v>50226</v>
          </cell>
          <cell r="J697">
            <v>23777</v>
          </cell>
          <cell r="K697">
            <v>24114</v>
          </cell>
          <cell r="L697">
            <v>24451</v>
          </cell>
          <cell r="M697">
            <v>24858</v>
          </cell>
        </row>
        <row r="698">
          <cell r="I698" t="str">
            <v>50245</v>
          </cell>
          <cell r="J698">
            <v>1807</v>
          </cell>
          <cell r="K698">
            <v>1817</v>
          </cell>
          <cell r="L698">
            <v>1843</v>
          </cell>
          <cell r="M698">
            <v>1870</v>
          </cell>
        </row>
        <row r="699">
          <cell r="I699" t="str">
            <v>50251</v>
          </cell>
          <cell r="J699">
            <v>8204</v>
          </cell>
          <cell r="K699">
            <v>8283</v>
          </cell>
          <cell r="L699">
            <v>8417</v>
          </cell>
          <cell r="M699">
            <v>8539</v>
          </cell>
        </row>
        <row r="700">
          <cell r="I700" t="str">
            <v>50270</v>
          </cell>
          <cell r="J700">
            <v>4069</v>
          </cell>
          <cell r="K700">
            <v>4128</v>
          </cell>
          <cell r="L700">
            <v>4199</v>
          </cell>
          <cell r="M700">
            <v>4284</v>
          </cell>
        </row>
        <row r="701">
          <cell r="I701" t="str">
            <v>50287</v>
          </cell>
          <cell r="J701">
            <v>12627</v>
          </cell>
          <cell r="K701">
            <v>12823</v>
          </cell>
          <cell r="L701">
            <v>13000</v>
          </cell>
          <cell r="M701">
            <v>13163</v>
          </cell>
        </row>
        <row r="702">
          <cell r="I702" t="str">
            <v>50313</v>
          </cell>
          <cell r="J702">
            <v>71732</v>
          </cell>
          <cell r="K702">
            <v>72836</v>
          </cell>
          <cell r="L702">
            <v>73890</v>
          </cell>
          <cell r="M702">
            <v>75007</v>
          </cell>
        </row>
        <row r="703">
          <cell r="I703" t="str">
            <v>50318</v>
          </cell>
          <cell r="J703">
            <v>14678</v>
          </cell>
          <cell r="K703">
            <v>14897</v>
          </cell>
          <cell r="L703">
            <v>15133</v>
          </cell>
          <cell r="M703">
            <v>15361</v>
          </cell>
        </row>
        <row r="704">
          <cell r="I704" t="str">
            <v>50325</v>
          </cell>
          <cell r="J704">
            <v>7202</v>
          </cell>
          <cell r="K704">
            <v>7273</v>
          </cell>
          <cell r="L704">
            <v>7353</v>
          </cell>
          <cell r="M704">
            <v>7474</v>
          </cell>
        </row>
        <row r="705">
          <cell r="I705" t="str">
            <v>50330</v>
          </cell>
          <cell r="J705">
            <v>11607</v>
          </cell>
          <cell r="K705">
            <v>11747</v>
          </cell>
          <cell r="L705">
            <v>11943</v>
          </cell>
          <cell r="M705">
            <v>12192</v>
          </cell>
        </row>
        <row r="706">
          <cell r="I706" t="str">
            <v>50350</v>
          </cell>
          <cell r="J706">
            <v>27854</v>
          </cell>
          <cell r="K706">
            <v>28177</v>
          </cell>
          <cell r="L706">
            <v>28525</v>
          </cell>
          <cell r="M706">
            <v>28920</v>
          </cell>
        </row>
        <row r="707">
          <cell r="I707" t="str">
            <v>50370</v>
          </cell>
          <cell r="J707">
            <v>9578</v>
          </cell>
          <cell r="K707">
            <v>9691</v>
          </cell>
          <cell r="L707">
            <v>9822</v>
          </cell>
          <cell r="M707">
            <v>9989</v>
          </cell>
        </row>
        <row r="708">
          <cell r="I708" t="str">
            <v>50400</v>
          </cell>
          <cell r="J708">
            <v>11854</v>
          </cell>
          <cell r="K708">
            <v>12007</v>
          </cell>
          <cell r="L708">
            <v>12188</v>
          </cell>
          <cell r="M708">
            <v>12378</v>
          </cell>
        </row>
        <row r="709">
          <cell r="I709" t="str">
            <v>50450</v>
          </cell>
          <cell r="J709">
            <v>8662</v>
          </cell>
          <cell r="K709">
            <v>8760</v>
          </cell>
          <cell r="L709">
            <v>8907</v>
          </cell>
          <cell r="M709">
            <v>9038</v>
          </cell>
        </row>
        <row r="710">
          <cell r="I710" t="str">
            <v>50568</v>
          </cell>
          <cell r="J710">
            <v>43470</v>
          </cell>
          <cell r="K710">
            <v>44239</v>
          </cell>
          <cell r="L710">
            <v>44852</v>
          </cell>
          <cell r="M710">
            <v>45511</v>
          </cell>
        </row>
        <row r="711">
          <cell r="I711" t="str">
            <v>50573</v>
          </cell>
          <cell r="J711">
            <v>31618</v>
          </cell>
          <cell r="K711">
            <v>32091</v>
          </cell>
          <cell r="L711">
            <v>32577</v>
          </cell>
          <cell r="M711">
            <v>33079</v>
          </cell>
        </row>
        <row r="712">
          <cell r="I712" t="str">
            <v>50577</v>
          </cell>
          <cell r="J712">
            <v>10817</v>
          </cell>
          <cell r="K712">
            <v>10963</v>
          </cell>
          <cell r="L712">
            <v>11125</v>
          </cell>
          <cell r="M712">
            <v>11300</v>
          </cell>
        </row>
        <row r="713">
          <cell r="I713" t="str">
            <v>50590</v>
          </cell>
          <cell r="J713">
            <v>13260</v>
          </cell>
          <cell r="K713">
            <v>13292</v>
          </cell>
          <cell r="L713">
            <v>13471</v>
          </cell>
          <cell r="M713">
            <v>13663</v>
          </cell>
        </row>
        <row r="714">
          <cell r="I714" t="str">
            <v>50606</v>
          </cell>
          <cell r="J714">
            <v>19016</v>
          </cell>
          <cell r="K714">
            <v>19316</v>
          </cell>
          <cell r="L714">
            <v>19583</v>
          </cell>
          <cell r="M714">
            <v>19890</v>
          </cell>
        </row>
        <row r="715">
          <cell r="I715" t="str">
            <v>50680</v>
          </cell>
          <cell r="J715">
            <v>12847</v>
          </cell>
          <cell r="K715">
            <v>13047</v>
          </cell>
          <cell r="L715">
            <v>13238</v>
          </cell>
          <cell r="M715">
            <v>13433</v>
          </cell>
        </row>
        <row r="716">
          <cell r="I716" t="str">
            <v>50683</v>
          </cell>
          <cell r="J716">
            <v>9441</v>
          </cell>
          <cell r="K716">
            <v>9547</v>
          </cell>
          <cell r="L716">
            <v>9700</v>
          </cell>
          <cell r="M716">
            <v>9862</v>
          </cell>
        </row>
        <row r="717">
          <cell r="I717" t="str">
            <v>50686</v>
          </cell>
          <cell r="J717">
            <v>1332</v>
          </cell>
          <cell r="K717">
            <v>1362</v>
          </cell>
          <cell r="L717">
            <v>1373</v>
          </cell>
          <cell r="M717">
            <v>1385</v>
          </cell>
        </row>
        <row r="718">
          <cell r="I718" t="str">
            <v>50689</v>
          </cell>
          <cell r="J718">
            <v>27970</v>
          </cell>
          <cell r="K718">
            <v>28489</v>
          </cell>
          <cell r="L718">
            <v>28956</v>
          </cell>
          <cell r="M718">
            <v>29399</v>
          </cell>
        </row>
        <row r="719">
          <cell r="I719" t="str">
            <v>50711</v>
          </cell>
          <cell r="J719">
            <v>18320</v>
          </cell>
          <cell r="K719">
            <v>18514</v>
          </cell>
          <cell r="L719">
            <v>18794</v>
          </cell>
          <cell r="M719">
            <v>19112</v>
          </cell>
        </row>
        <row r="720">
          <cell r="I720" t="str">
            <v>52001</v>
          </cell>
          <cell r="J720">
            <v>402073</v>
          </cell>
          <cell r="K720">
            <v>405730</v>
          </cell>
          <cell r="L720">
            <v>408358</v>
          </cell>
          <cell r="M720">
            <v>410835</v>
          </cell>
        </row>
        <row r="721">
          <cell r="I721" t="str">
            <v>52019</v>
          </cell>
          <cell r="J721">
            <v>9810</v>
          </cell>
          <cell r="K721">
            <v>9860</v>
          </cell>
          <cell r="L721">
            <v>9927</v>
          </cell>
          <cell r="M721">
            <v>9993</v>
          </cell>
        </row>
        <row r="722">
          <cell r="I722" t="str">
            <v>52022</v>
          </cell>
          <cell r="J722">
            <v>7566</v>
          </cell>
          <cell r="K722">
            <v>7636</v>
          </cell>
          <cell r="L722">
            <v>7679</v>
          </cell>
          <cell r="M722">
            <v>7734</v>
          </cell>
        </row>
        <row r="723">
          <cell r="I723" t="str">
            <v>52036</v>
          </cell>
          <cell r="J723">
            <v>8903</v>
          </cell>
          <cell r="K723">
            <v>8925</v>
          </cell>
          <cell r="L723">
            <v>8987</v>
          </cell>
          <cell r="M723">
            <v>9056</v>
          </cell>
        </row>
        <row r="724">
          <cell r="I724" t="str">
            <v>52051</v>
          </cell>
          <cell r="J724">
            <v>8745</v>
          </cell>
          <cell r="K724">
            <v>8915</v>
          </cell>
          <cell r="L724">
            <v>8979</v>
          </cell>
          <cell r="M724">
            <v>9045</v>
          </cell>
        </row>
        <row r="725">
          <cell r="I725" t="str">
            <v>52079</v>
          </cell>
          <cell r="J725">
            <v>57079</v>
          </cell>
          <cell r="K725">
            <v>57633</v>
          </cell>
          <cell r="L725">
            <v>57942</v>
          </cell>
          <cell r="M725">
            <v>58292</v>
          </cell>
        </row>
        <row r="726">
          <cell r="I726" t="str">
            <v>52083</v>
          </cell>
          <cell r="J726">
            <v>6474</v>
          </cell>
          <cell r="K726">
            <v>6533</v>
          </cell>
          <cell r="L726">
            <v>6595</v>
          </cell>
          <cell r="M726">
            <v>6621</v>
          </cell>
        </row>
        <row r="727">
          <cell r="I727" t="str">
            <v>52110</v>
          </cell>
          <cell r="J727">
            <v>24405</v>
          </cell>
          <cell r="K727">
            <v>24583</v>
          </cell>
          <cell r="L727">
            <v>24726</v>
          </cell>
          <cell r="M727">
            <v>24905</v>
          </cell>
        </row>
        <row r="728">
          <cell r="I728" t="str">
            <v>52203</v>
          </cell>
          <cell r="J728">
            <v>8659</v>
          </cell>
          <cell r="K728">
            <v>8731</v>
          </cell>
          <cell r="L728">
            <v>8783</v>
          </cell>
          <cell r="M728">
            <v>8829</v>
          </cell>
        </row>
        <row r="729">
          <cell r="I729" t="str">
            <v>52207</v>
          </cell>
          <cell r="J729">
            <v>14093</v>
          </cell>
          <cell r="K729">
            <v>14204</v>
          </cell>
          <cell r="L729">
            <v>14285</v>
          </cell>
          <cell r="M729">
            <v>14400</v>
          </cell>
        </row>
        <row r="730">
          <cell r="I730" t="str">
            <v>52210</v>
          </cell>
          <cell r="J730">
            <v>7419</v>
          </cell>
          <cell r="K730">
            <v>7470</v>
          </cell>
          <cell r="L730">
            <v>7520</v>
          </cell>
          <cell r="M730">
            <v>7578</v>
          </cell>
        </row>
        <row r="731">
          <cell r="I731" t="str">
            <v>52215</v>
          </cell>
          <cell r="J731">
            <v>15874</v>
          </cell>
          <cell r="K731">
            <v>16008</v>
          </cell>
          <cell r="L731">
            <v>16116</v>
          </cell>
          <cell r="M731">
            <v>16223</v>
          </cell>
        </row>
        <row r="732">
          <cell r="I732" t="str">
            <v>52224</v>
          </cell>
          <cell r="J732">
            <v>9417</v>
          </cell>
          <cell r="K732">
            <v>9511</v>
          </cell>
          <cell r="L732">
            <v>9570</v>
          </cell>
          <cell r="M732">
            <v>9618</v>
          </cell>
        </row>
        <row r="733">
          <cell r="I733" t="str">
            <v>52227</v>
          </cell>
          <cell r="J733">
            <v>37797</v>
          </cell>
          <cell r="K733">
            <v>38175</v>
          </cell>
          <cell r="L733">
            <v>38373</v>
          </cell>
          <cell r="M733">
            <v>38599</v>
          </cell>
        </row>
        <row r="734">
          <cell r="I734" t="str">
            <v>52233</v>
          </cell>
          <cell r="J734">
            <v>6048</v>
          </cell>
          <cell r="K734">
            <v>6067</v>
          </cell>
          <cell r="L734">
            <v>6113</v>
          </cell>
          <cell r="M734">
            <v>6152</v>
          </cell>
        </row>
        <row r="735">
          <cell r="I735" t="str">
            <v>52240</v>
          </cell>
          <cell r="J735">
            <v>15606</v>
          </cell>
          <cell r="K735">
            <v>15695</v>
          </cell>
          <cell r="L735">
            <v>15769</v>
          </cell>
          <cell r="M735">
            <v>15860</v>
          </cell>
        </row>
        <row r="736">
          <cell r="I736" t="str">
            <v>52250</v>
          </cell>
          <cell r="J736">
            <v>22782</v>
          </cell>
          <cell r="K736">
            <v>22858</v>
          </cell>
          <cell r="L736">
            <v>23007</v>
          </cell>
          <cell r="M736">
            <v>23099</v>
          </cell>
        </row>
        <row r="737">
          <cell r="I737" t="str">
            <v>52254</v>
          </cell>
          <cell r="J737">
            <v>7584</v>
          </cell>
          <cell r="K737">
            <v>7613</v>
          </cell>
          <cell r="L737">
            <v>7679</v>
          </cell>
          <cell r="M737">
            <v>7734</v>
          </cell>
        </row>
        <row r="738">
          <cell r="I738" t="str">
            <v>52256</v>
          </cell>
          <cell r="J738">
            <v>12567</v>
          </cell>
          <cell r="K738">
            <v>12704</v>
          </cell>
          <cell r="L738">
            <v>12771</v>
          </cell>
          <cell r="M738">
            <v>12843</v>
          </cell>
        </row>
        <row r="739">
          <cell r="I739" t="str">
            <v>52258</v>
          </cell>
          <cell r="J739">
            <v>14674</v>
          </cell>
          <cell r="K739">
            <v>14805</v>
          </cell>
          <cell r="L739">
            <v>14881</v>
          </cell>
          <cell r="M739">
            <v>15009</v>
          </cell>
        </row>
        <row r="740">
          <cell r="I740" t="str">
            <v>52260</v>
          </cell>
          <cell r="J740">
            <v>14538</v>
          </cell>
          <cell r="K740">
            <v>14614</v>
          </cell>
          <cell r="L740">
            <v>14716</v>
          </cell>
          <cell r="M740">
            <v>14811</v>
          </cell>
        </row>
        <row r="741">
          <cell r="I741" t="str">
            <v>52287</v>
          </cell>
          <cell r="J741">
            <v>7339</v>
          </cell>
          <cell r="K741">
            <v>7385</v>
          </cell>
          <cell r="L741">
            <v>7429</v>
          </cell>
          <cell r="M741">
            <v>7486</v>
          </cell>
        </row>
        <row r="742">
          <cell r="I742" t="str">
            <v>52317</v>
          </cell>
          <cell r="J742">
            <v>19917</v>
          </cell>
          <cell r="K742">
            <v>20089</v>
          </cell>
          <cell r="L742">
            <v>20207</v>
          </cell>
          <cell r="M742">
            <v>20338</v>
          </cell>
        </row>
        <row r="743">
          <cell r="I743" t="str">
            <v>52320</v>
          </cell>
          <cell r="J743">
            <v>11702</v>
          </cell>
          <cell r="K743">
            <v>11755</v>
          </cell>
          <cell r="L743">
            <v>11838</v>
          </cell>
          <cell r="M743">
            <v>11921</v>
          </cell>
        </row>
        <row r="744">
          <cell r="I744" t="str">
            <v>52323</v>
          </cell>
          <cell r="J744">
            <v>7211</v>
          </cell>
          <cell r="K744">
            <v>7265</v>
          </cell>
          <cell r="L744">
            <v>7301</v>
          </cell>
          <cell r="M744">
            <v>7352</v>
          </cell>
        </row>
        <row r="745">
          <cell r="I745" t="str">
            <v>52352</v>
          </cell>
          <cell r="J745">
            <v>7802</v>
          </cell>
          <cell r="K745">
            <v>7857</v>
          </cell>
          <cell r="L745">
            <v>7906</v>
          </cell>
          <cell r="M745">
            <v>7954</v>
          </cell>
        </row>
        <row r="746">
          <cell r="I746" t="str">
            <v>52354</v>
          </cell>
          <cell r="J746">
            <v>7779</v>
          </cell>
          <cell r="K746">
            <v>7812</v>
          </cell>
          <cell r="L746">
            <v>7882</v>
          </cell>
          <cell r="M746">
            <v>7937</v>
          </cell>
        </row>
        <row r="747">
          <cell r="I747" t="str">
            <v>52356</v>
          </cell>
          <cell r="J747">
            <v>118519</v>
          </cell>
          <cell r="K747">
            <v>119416</v>
          </cell>
          <cell r="L747">
            <v>120090</v>
          </cell>
          <cell r="M747">
            <v>120842</v>
          </cell>
        </row>
        <row r="748">
          <cell r="I748" t="str">
            <v>52378</v>
          </cell>
          <cell r="J748">
            <v>19067</v>
          </cell>
          <cell r="K748">
            <v>19156</v>
          </cell>
          <cell r="L748">
            <v>19286</v>
          </cell>
          <cell r="M748">
            <v>19421</v>
          </cell>
        </row>
        <row r="749">
          <cell r="I749" t="str">
            <v>52381</v>
          </cell>
          <cell r="J749">
            <v>10259</v>
          </cell>
          <cell r="K749">
            <v>10315</v>
          </cell>
          <cell r="L749">
            <v>10366</v>
          </cell>
          <cell r="M749">
            <v>10465</v>
          </cell>
        </row>
        <row r="750">
          <cell r="I750" t="str">
            <v>52385</v>
          </cell>
          <cell r="J750">
            <v>6547</v>
          </cell>
          <cell r="K750">
            <v>6567</v>
          </cell>
          <cell r="L750">
            <v>6617</v>
          </cell>
          <cell r="M750">
            <v>6636</v>
          </cell>
        </row>
        <row r="751">
          <cell r="I751" t="str">
            <v>52390</v>
          </cell>
          <cell r="J751">
            <v>7528</v>
          </cell>
          <cell r="K751">
            <v>7563</v>
          </cell>
          <cell r="L751">
            <v>7595</v>
          </cell>
          <cell r="M751">
            <v>7661</v>
          </cell>
        </row>
        <row r="752">
          <cell r="I752" t="str">
            <v>52399</v>
          </cell>
          <cell r="J752">
            <v>32569</v>
          </cell>
          <cell r="K752">
            <v>32835</v>
          </cell>
          <cell r="L752">
            <v>33028</v>
          </cell>
          <cell r="M752">
            <v>33262</v>
          </cell>
        </row>
        <row r="753">
          <cell r="I753" t="str">
            <v>52405</v>
          </cell>
          <cell r="J753">
            <v>9936</v>
          </cell>
          <cell r="K753">
            <v>10006</v>
          </cell>
          <cell r="L753">
            <v>10078</v>
          </cell>
          <cell r="M753">
            <v>10144</v>
          </cell>
        </row>
        <row r="754">
          <cell r="I754" t="str">
            <v>52411</v>
          </cell>
          <cell r="J754">
            <v>10344</v>
          </cell>
          <cell r="K754">
            <v>10378</v>
          </cell>
          <cell r="L754">
            <v>10453</v>
          </cell>
          <cell r="M754">
            <v>10510</v>
          </cell>
        </row>
        <row r="755">
          <cell r="I755" t="str">
            <v>52418</v>
          </cell>
          <cell r="J755">
            <v>9627</v>
          </cell>
          <cell r="K755">
            <v>9635</v>
          </cell>
          <cell r="L755">
            <v>9687</v>
          </cell>
          <cell r="M755">
            <v>9766</v>
          </cell>
        </row>
        <row r="756">
          <cell r="I756" t="str">
            <v>52427</v>
          </cell>
          <cell r="J756">
            <v>25441</v>
          </cell>
          <cell r="K756">
            <v>25723</v>
          </cell>
          <cell r="L756">
            <v>25852</v>
          </cell>
          <cell r="M756">
            <v>25981</v>
          </cell>
        </row>
        <row r="757">
          <cell r="I757" t="str">
            <v>52435</v>
          </cell>
          <cell r="J757">
            <v>9186</v>
          </cell>
          <cell r="K757">
            <v>9278</v>
          </cell>
          <cell r="L757">
            <v>9336</v>
          </cell>
          <cell r="M757">
            <v>9396</v>
          </cell>
        </row>
        <row r="758">
          <cell r="I758" t="str">
            <v>52473</v>
          </cell>
          <cell r="J758">
            <v>12286</v>
          </cell>
          <cell r="K758">
            <v>12393</v>
          </cell>
          <cell r="L758">
            <v>12461</v>
          </cell>
          <cell r="M758">
            <v>12547</v>
          </cell>
        </row>
        <row r="759">
          <cell r="I759" t="str">
            <v>52480</v>
          </cell>
          <cell r="J759">
            <v>4428</v>
          </cell>
          <cell r="K759">
            <v>4463</v>
          </cell>
          <cell r="L759">
            <v>4504</v>
          </cell>
          <cell r="M759">
            <v>4541</v>
          </cell>
        </row>
        <row r="760">
          <cell r="I760" t="str">
            <v>52490</v>
          </cell>
          <cell r="J760">
            <v>25811</v>
          </cell>
          <cell r="K760">
            <v>25969</v>
          </cell>
          <cell r="L760">
            <v>26110</v>
          </cell>
          <cell r="M760">
            <v>26280</v>
          </cell>
        </row>
        <row r="761">
          <cell r="I761" t="str">
            <v>52506</v>
          </cell>
          <cell r="J761">
            <v>7226</v>
          </cell>
          <cell r="K761">
            <v>7294</v>
          </cell>
          <cell r="L761">
            <v>7346</v>
          </cell>
          <cell r="M761">
            <v>7393</v>
          </cell>
        </row>
        <row r="762">
          <cell r="I762" t="str">
            <v>52520</v>
          </cell>
          <cell r="J762">
            <v>14545</v>
          </cell>
          <cell r="K762">
            <v>14675</v>
          </cell>
          <cell r="L762">
            <v>14772</v>
          </cell>
          <cell r="M762">
            <v>14861</v>
          </cell>
        </row>
        <row r="763">
          <cell r="I763" t="str">
            <v>52540</v>
          </cell>
          <cell r="J763">
            <v>10091</v>
          </cell>
          <cell r="K763">
            <v>10180</v>
          </cell>
          <cell r="L763">
            <v>10230</v>
          </cell>
          <cell r="M763">
            <v>10314</v>
          </cell>
        </row>
        <row r="764">
          <cell r="I764" t="str">
            <v>52560</v>
          </cell>
          <cell r="J764">
            <v>10564</v>
          </cell>
          <cell r="K764">
            <v>10578</v>
          </cell>
          <cell r="L764">
            <v>10658</v>
          </cell>
          <cell r="M764">
            <v>10719</v>
          </cell>
        </row>
        <row r="765">
          <cell r="I765" t="str">
            <v>52565</v>
          </cell>
          <cell r="J765">
            <v>5658</v>
          </cell>
          <cell r="K765">
            <v>5718</v>
          </cell>
          <cell r="L765">
            <v>5728</v>
          </cell>
          <cell r="M765">
            <v>5796</v>
          </cell>
        </row>
        <row r="766">
          <cell r="I766" t="str">
            <v>52573</v>
          </cell>
          <cell r="J766">
            <v>8711</v>
          </cell>
          <cell r="K766">
            <v>8733</v>
          </cell>
          <cell r="L766">
            <v>8793</v>
          </cell>
          <cell r="M766">
            <v>8854</v>
          </cell>
        </row>
        <row r="767">
          <cell r="I767" t="str">
            <v>52585</v>
          </cell>
          <cell r="J767">
            <v>17807</v>
          </cell>
          <cell r="K767">
            <v>17946</v>
          </cell>
          <cell r="L767">
            <v>18069</v>
          </cell>
          <cell r="M767">
            <v>18164</v>
          </cell>
        </row>
        <row r="768">
          <cell r="I768" t="str">
            <v>52612</v>
          </cell>
          <cell r="J768">
            <v>20152</v>
          </cell>
          <cell r="K768">
            <v>20313</v>
          </cell>
          <cell r="L768">
            <v>20436</v>
          </cell>
          <cell r="M768">
            <v>20581</v>
          </cell>
        </row>
        <row r="769">
          <cell r="I769" t="str">
            <v>52621</v>
          </cell>
          <cell r="J769">
            <v>12948</v>
          </cell>
          <cell r="K769">
            <v>13083</v>
          </cell>
          <cell r="L769">
            <v>13159</v>
          </cell>
          <cell r="M769">
            <v>13249</v>
          </cell>
        </row>
        <row r="770">
          <cell r="I770" t="str">
            <v>52678</v>
          </cell>
          <cell r="J770">
            <v>29569</v>
          </cell>
          <cell r="K770">
            <v>29576</v>
          </cell>
          <cell r="L770">
            <v>29744</v>
          </cell>
          <cell r="M770">
            <v>29936</v>
          </cell>
        </row>
        <row r="771">
          <cell r="I771" t="str">
            <v>52683</v>
          </cell>
          <cell r="J771">
            <v>20955</v>
          </cell>
          <cell r="K771">
            <v>20977</v>
          </cell>
          <cell r="L771">
            <v>21113</v>
          </cell>
          <cell r="M771">
            <v>21244</v>
          </cell>
        </row>
        <row r="772">
          <cell r="I772" t="str">
            <v>52685</v>
          </cell>
          <cell r="J772">
            <v>9371</v>
          </cell>
          <cell r="K772">
            <v>9443</v>
          </cell>
          <cell r="L772">
            <v>9504</v>
          </cell>
          <cell r="M772">
            <v>9584</v>
          </cell>
        </row>
        <row r="773">
          <cell r="I773" t="str">
            <v>52687</v>
          </cell>
          <cell r="J773">
            <v>18870</v>
          </cell>
          <cell r="K773">
            <v>19026</v>
          </cell>
          <cell r="L773">
            <v>19149</v>
          </cell>
          <cell r="M773">
            <v>19280</v>
          </cell>
        </row>
        <row r="774">
          <cell r="I774" t="str">
            <v>52693</v>
          </cell>
          <cell r="J774">
            <v>15572</v>
          </cell>
          <cell r="K774">
            <v>15620</v>
          </cell>
          <cell r="L774">
            <v>15712</v>
          </cell>
          <cell r="M774">
            <v>15838</v>
          </cell>
        </row>
        <row r="775">
          <cell r="I775" t="str">
            <v>52694</v>
          </cell>
          <cell r="J775">
            <v>6975</v>
          </cell>
          <cell r="K775">
            <v>7024</v>
          </cell>
          <cell r="L775">
            <v>7069</v>
          </cell>
          <cell r="M775">
            <v>7100</v>
          </cell>
        </row>
        <row r="776">
          <cell r="I776" t="str">
            <v>52696</v>
          </cell>
          <cell r="J776">
            <v>13767</v>
          </cell>
          <cell r="K776">
            <v>13898</v>
          </cell>
          <cell r="L776">
            <v>13976</v>
          </cell>
          <cell r="M776">
            <v>14060</v>
          </cell>
        </row>
        <row r="777">
          <cell r="I777" t="str">
            <v>52699</v>
          </cell>
          <cell r="J777">
            <v>11040</v>
          </cell>
          <cell r="K777">
            <v>11134</v>
          </cell>
          <cell r="L777">
            <v>11213</v>
          </cell>
          <cell r="M777">
            <v>11297</v>
          </cell>
        </row>
        <row r="778">
          <cell r="I778" t="str">
            <v>52720</v>
          </cell>
          <cell r="J778">
            <v>7483</v>
          </cell>
          <cell r="K778">
            <v>7534</v>
          </cell>
          <cell r="L778">
            <v>7582</v>
          </cell>
          <cell r="M778">
            <v>7633</v>
          </cell>
        </row>
        <row r="779">
          <cell r="I779" t="str">
            <v>52786</v>
          </cell>
          <cell r="J779">
            <v>18151</v>
          </cell>
          <cell r="K779">
            <v>18255</v>
          </cell>
          <cell r="L779">
            <v>18375</v>
          </cell>
          <cell r="M779">
            <v>18511</v>
          </cell>
        </row>
        <row r="780">
          <cell r="I780" t="str">
            <v>52788</v>
          </cell>
          <cell r="J780">
            <v>13783</v>
          </cell>
          <cell r="K780">
            <v>13886</v>
          </cell>
          <cell r="L780">
            <v>13978</v>
          </cell>
          <cell r="M780">
            <v>14058</v>
          </cell>
        </row>
        <row r="781">
          <cell r="I781" t="str">
            <v>52835</v>
          </cell>
          <cell r="J781">
            <v>260054</v>
          </cell>
          <cell r="K781">
            <v>262567</v>
          </cell>
          <cell r="L781">
            <v>263990</v>
          </cell>
          <cell r="M781">
            <v>265599</v>
          </cell>
        </row>
        <row r="782">
          <cell r="I782" t="str">
            <v>52838</v>
          </cell>
          <cell r="J782">
            <v>45581</v>
          </cell>
          <cell r="K782">
            <v>45932</v>
          </cell>
          <cell r="L782">
            <v>46257</v>
          </cell>
          <cell r="M782">
            <v>46419</v>
          </cell>
        </row>
        <row r="783">
          <cell r="I783" t="str">
            <v>52885</v>
          </cell>
          <cell r="J783">
            <v>11170</v>
          </cell>
          <cell r="K783">
            <v>11264</v>
          </cell>
          <cell r="L783">
            <v>11347</v>
          </cell>
          <cell r="M783">
            <v>11404</v>
          </cell>
        </row>
        <row r="784">
          <cell r="I784" t="str">
            <v>54001</v>
          </cell>
          <cell r="J784">
            <v>770173</v>
          </cell>
          <cell r="K784">
            <v>786991</v>
          </cell>
          <cell r="L784">
            <v>798411</v>
          </cell>
          <cell r="M784">
            <v>806378</v>
          </cell>
        </row>
        <row r="785">
          <cell r="I785" t="str">
            <v>54003</v>
          </cell>
          <cell r="J785">
            <v>34172</v>
          </cell>
          <cell r="K785">
            <v>34854</v>
          </cell>
          <cell r="L785">
            <v>35419</v>
          </cell>
          <cell r="M785">
            <v>35613</v>
          </cell>
        </row>
        <row r="786">
          <cell r="I786" t="str">
            <v>54051</v>
          </cell>
          <cell r="J786">
            <v>10395</v>
          </cell>
          <cell r="K786">
            <v>10628</v>
          </cell>
          <cell r="L786">
            <v>10796</v>
          </cell>
          <cell r="M786">
            <v>10914</v>
          </cell>
        </row>
        <row r="787">
          <cell r="I787" t="str">
            <v>54099</v>
          </cell>
          <cell r="J787">
            <v>8838</v>
          </cell>
          <cell r="K787">
            <v>9054</v>
          </cell>
          <cell r="L787">
            <v>9188</v>
          </cell>
          <cell r="M787">
            <v>9309</v>
          </cell>
        </row>
        <row r="788">
          <cell r="I788" t="str">
            <v>54109</v>
          </cell>
          <cell r="J788">
            <v>6817</v>
          </cell>
          <cell r="K788">
            <v>7012</v>
          </cell>
          <cell r="L788">
            <v>7122</v>
          </cell>
          <cell r="M788">
            <v>7209</v>
          </cell>
        </row>
        <row r="789">
          <cell r="I789" t="str">
            <v>54125</v>
          </cell>
          <cell r="J789">
            <v>3000</v>
          </cell>
          <cell r="K789">
            <v>3063</v>
          </cell>
          <cell r="L789">
            <v>3122</v>
          </cell>
          <cell r="M789">
            <v>3153</v>
          </cell>
        </row>
        <row r="790">
          <cell r="I790" t="str">
            <v>54128</v>
          </cell>
          <cell r="J790">
            <v>11843</v>
          </cell>
          <cell r="K790">
            <v>12077</v>
          </cell>
          <cell r="L790">
            <v>12296</v>
          </cell>
          <cell r="M790">
            <v>12361</v>
          </cell>
        </row>
        <row r="791">
          <cell r="I791" t="str">
            <v>54172</v>
          </cell>
          <cell r="J791">
            <v>18738</v>
          </cell>
          <cell r="K791">
            <v>19194</v>
          </cell>
          <cell r="L791">
            <v>19473</v>
          </cell>
          <cell r="M791">
            <v>19703</v>
          </cell>
        </row>
        <row r="792">
          <cell r="I792" t="str">
            <v>54174</v>
          </cell>
          <cell r="J792">
            <v>12545</v>
          </cell>
          <cell r="K792">
            <v>12844</v>
          </cell>
          <cell r="L792">
            <v>13054</v>
          </cell>
          <cell r="M792">
            <v>13204</v>
          </cell>
        </row>
        <row r="793">
          <cell r="I793" t="str">
            <v>54206</v>
          </cell>
          <cell r="J793">
            <v>19990</v>
          </cell>
          <cell r="K793">
            <v>20438</v>
          </cell>
          <cell r="L793">
            <v>20752</v>
          </cell>
          <cell r="M793">
            <v>20994</v>
          </cell>
        </row>
        <row r="794">
          <cell r="I794" t="str">
            <v>54223</v>
          </cell>
          <cell r="J794">
            <v>8771</v>
          </cell>
          <cell r="K794">
            <v>8955</v>
          </cell>
          <cell r="L794">
            <v>9087</v>
          </cell>
          <cell r="M794">
            <v>9230</v>
          </cell>
        </row>
        <row r="795">
          <cell r="I795" t="str">
            <v>54239</v>
          </cell>
          <cell r="J795">
            <v>4890</v>
          </cell>
          <cell r="K795">
            <v>5000</v>
          </cell>
          <cell r="L795">
            <v>5082</v>
          </cell>
          <cell r="M795">
            <v>5139</v>
          </cell>
        </row>
        <row r="796">
          <cell r="I796" t="str">
            <v>54245</v>
          </cell>
          <cell r="J796">
            <v>14232</v>
          </cell>
          <cell r="K796">
            <v>14547</v>
          </cell>
          <cell r="L796">
            <v>14788</v>
          </cell>
          <cell r="M796">
            <v>14971</v>
          </cell>
        </row>
        <row r="797">
          <cell r="I797" t="str">
            <v>54250</v>
          </cell>
          <cell r="J797">
            <v>22079</v>
          </cell>
          <cell r="K797">
            <v>22740</v>
          </cell>
          <cell r="L797">
            <v>23058</v>
          </cell>
          <cell r="M797">
            <v>23344</v>
          </cell>
        </row>
        <row r="798">
          <cell r="I798" t="str">
            <v>54261</v>
          </cell>
          <cell r="J798">
            <v>29071</v>
          </cell>
          <cell r="K798">
            <v>29813</v>
          </cell>
          <cell r="L798">
            <v>30258</v>
          </cell>
          <cell r="M798">
            <v>30568</v>
          </cell>
        </row>
        <row r="799">
          <cell r="I799" t="str">
            <v>54313</v>
          </cell>
          <cell r="J799">
            <v>7888</v>
          </cell>
          <cell r="K799">
            <v>8052</v>
          </cell>
          <cell r="L799">
            <v>8180</v>
          </cell>
          <cell r="M799">
            <v>8291</v>
          </cell>
        </row>
        <row r="800">
          <cell r="I800" t="str">
            <v>54344</v>
          </cell>
          <cell r="J800">
            <v>10881</v>
          </cell>
          <cell r="K800">
            <v>11135</v>
          </cell>
          <cell r="L800">
            <v>11310</v>
          </cell>
          <cell r="M800">
            <v>11452</v>
          </cell>
        </row>
        <row r="801">
          <cell r="I801" t="str">
            <v>54347</v>
          </cell>
          <cell r="J801">
            <v>7366</v>
          </cell>
          <cell r="K801">
            <v>7567</v>
          </cell>
          <cell r="L801">
            <v>7683</v>
          </cell>
          <cell r="M801">
            <v>7790</v>
          </cell>
        </row>
        <row r="802">
          <cell r="I802" t="str">
            <v>54377</v>
          </cell>
          <cell r="J802">
            <v>6791</v>
          </cell>
          <cell r="K802">
            <v>6933</v>
          </cell>
          <cell r="L802">
            <v>7047</v>
          </cell>
          <cell r="M802">
            <v>7123</v>
          </cell>
        </row>
        <row r="803">
          <cell r="I803" t="str">
            <v>54385</v>
          </cell>
          <cell r="J803">
            <v>12412</v>
          </cell>
          <cell r="K803">
            <v>12736</v>
          </cell>
          <cell r="L803">
            <v>12913</v>
          </cell>
          <cell r="M803">
            <v>13048</v>
          </cell>
        </row>
        <row r="804">
          <cell r="I804" t="str">
            <v>54398</v>
          </cell>
          <cell r="J804">
            <v>8231</v>
          </cell>
          <cell r="K804">
            <v>8439</v>
          </cell>
          <cell r="L804">
            <v>8562</v>
          </cell>
          <cell r="M804">
            <v>8675</v>
          </cell>
        </row>
        <row r="805">
          <cell r="I805" t="str">
            <v>54405</v>
          </cell>
          <cell r="J805">
            <v>97548</v>
          </cell>
          <cell r="K805">
            <v>100314</v>
          </cell>
          <cell r="L805">
            <v>101869</v>
          </cell>
          <cell r="M805">
            <v>102949</v>
          </cell>
        </row>
        <row r="806">
          <cell r="I806" t="str">
            <v>54418</v>
          </cell>
          <cell r="J806">
            <v>4274</v>
          </cell>
          <cell r="K806">
            <v>4382</v>
          </cell>
          <cell r="L806">
            <v>4440</v>
          </cell>
          <cell r="M806">
            <v>4499</v>
          </cell>
        </row>
        <row r="807">
          <cell r="I807" t="str">
            <v>54480</v>
          </cell>
          <cell r="J807">
            <v>4553</v>
          </cell>
          <cell r="K807">
            <v>4659</v>
          </cell>
          <cell r="L807">
            <v>4750</v>
          </cell>
          <cell r="M807">
            <v>4805</v>
          </cell>
        </row>
        <row r="808">
          <cell r="I808" t="str">
            <v>54498</v>
          </cell>
          <cell r="J808">
            <v>128130</v>
          </cell>
          <cell r="K808">
            <v>131038</v>
          </cell>
          <cell r="L808">
            <v>132949</v>
          </cell>
          <cell r="M808">
            <v>134379</v>
          </cell>
        </row>
        <row r="809">
          <cell r="I809" t="str">
            <v>54518</v>
          </cell>
          <cell r="J809">
            <v>53966</v>
          </cell>
          <cell r="K809">
            <v>55036</v>
          </cell>
          <cell r="L809">
            <v>55858</v>
          </cell>
          <cell r="M809">
            <v>56451</v>
          </cell>
        </row>
        <row r="810">
          <cell r="I810" t="str">
            <v>54520</v>
          </cell>
          <cell r="J810">
            <v>5866</v>
          </cell>
          <cell r="K810">
            <v>6019</v>
          </cell>
          <cell r="L810">
            <v>6105</v>
          </cell>
          <cell r="M810">
            <v>6186</v>
          </cell>
        </row>
        <row r="811">
          <cell r="I811" t="str">
            <v>54553</v>
          </cell>
          <cell r="J811">
            <v>9314</v>
          </cell>
          <cell r="K811">
            <v>9591</v>
          </cell>
          <cell r="L811">
            <v>9732</v>
          </cell>
          <cell r="M811">
            <v>9817</v>
          </cell>
        </row>
        <row r="812">
          <cell r="I812" t="str">
            <v>54599</v>
          </cell>
          <cell r="J812">
            <v>6381</v>
          </cell>
          <cell r="K812">
            <v>6521</v>
          </cell>
          <cell r="L812">
            <v>6613</v>
          </cell>
          <cell r="M812">
            <v>6704</v>
          </cell>
        </row>
        <row r="813">
          <cell r="I813" t="str">
            <v>54660</v>
          </cell>
          <cell r="J813">
            <v>11030</v>
          </cell>
          <cell r="K813">
            <v>11250</v>
          </cell>
          <cell r="L813">
            <v>11440</v>
          </cell>
          <cell r="M813">
            <v>11574</v>
          </cell>
        </row>
        <row r="814">
          <cell r="I814" t="str">
            <v>54670</v>
          </cell>
          <cell r="J814">
            <v>13342</v>
          </cell>
          <cell r="K814">
            <v>13828</v>
          </cell>
          <cell r="L814">
            <v>14081</v>
          </cell>
          <cell r="M814">
            <v>14351</v>
          </cell>
        </row>
        <row r="815">
          <cell r="I815" t="str">
            <v>54673</v>
          </cell>
          <cell r="J815">
            <v>7612</v>
          </cell>
          <cell r="K815">
            <v>7833</v>
          </cell>
          <cell r="L815">
            <v>7943</v>
          </cell>
          <cell r="M815">
            <v>8049</v>
          </cell>
        </row>
        <row r="816">
          <cell r="I816" t="str">
            <v>54680</v>
          </cell>
          <cell r="J816">
            <v>3661</v>
          </cell>
          <cell r="K816">
            <v>3741</v>
          </cell>
          <cell r="L816">
            <v>3798</v>
          </cell>
          <cell r="M816">
            <v>3839</v>
          </cell>
        </row>
        <row r="817">
          <cell r="I817" t="str">
            <v>54720</v>
          </cell>
          <cell r="J817">
            <v>27301</v>
          </cell>
          <cell r="K817">
            <v>27962</v>
          </cell>
          <cell r="L817">
            <v>28397</v>
          </cell>
          <cell r="M817">
            <v>28749</v>
          </cell>
        </row>
        <row r="818">
          <cell r="I818" t="str">
            <v>54743</v>
          </cell>
          <cell r="J818">
            <v>6704</v>
          </cell>
          <cell r="K818">
            <v>6871</v>
          </cell>
          <cell r="L818">
            <v>6955</v>
          </cell>
          <cell r="M818">
            <v>7046</v>
          </cell>
        </row>
        <row r="819">
          <cell r="I819" t="str">
            <v>54800</v>
          </cell>
          <cell r="J819">
            <v>17613</v>
          </cell>
          <cell r="K819">
            <v>18048</v>
          </cell>
          <cell r="L819">
            <v>18351</v>
          </cell>
          <cell r="M819">
            <v>18587</v>
          </cell>
        </row>
        <row r="820">
          <cell r="I820" t="str">
            <v>54810</v>
          </cell>
          <cell r="J820">
            <v>58473</v>
          </cell>
          <cell r="K820">
            <v>60007</v>
          </cell>
          <cell r="L820">
            <v>60935</v>
          </cell>
          <cell r="M820">
            <v>61662</v>
          </cell>
        </row>
        <row r="821">
          <cell r="I821" t="str">
            <v>54820</v>
          </cell>
          <cell r="J821">
            <v>16714</v>
          </cell>
          <cell r="K821">
            <v>17085</v>
          </cell>
          <cell r="L821">
            <v>17340</v>
          </cell>
          <cell r="M821">
            <v>17560</v>
          </cell>
        </row>
        <row r="822">
          <cell r="I822" t="str">
            <v>54871</v>
          </cell>
          <cell r="J822">
            <v>5414</v>
          </cell>
          <cell r="K822">
            <v>5548</v>
          </cell>
          <cell r="L822">
            <v>5622</v>
          </cell>
          <cell r="M822">
            <v>5700</v>
          </cell>
        </row>
        <row r="823">
          <cell r="I823" t="str">
            <v>54874</v>
          </cell>
          <cell r="J823">
            <v>110190</v>
          </cell>
          <cell r="K823">
            <v>112536</v>
          </cell>
          <cell r="L823">
            <v>114196</v>
          </cell>
          <cell r="M823">
            <v>115364</v>
          </cell>
        </row>
        <row r="824">
          <cell r="I824" t="str">
            <v>63001</v>
          </cell>
          <cell r="J824">
            <v>302613</v>
          </cell>
          <cell r="K824">
            <v>304700</v>
          </cell>
          <cell r="L824">
            <v>306147</v>
          </cell>
          <cell r="M824">
            <v>307886</v>
          </cell>
        </row>
        <row r="825">
          <cell r="I825" t="str">
            <v>63111</v>
          </cell>
          <cell r="J825">
            <v>3165</v>
          </cell>
          <cell r="K825">
            <v>3171</v>
          </cell>
          <cell r="L825">
            <v>3187</v>
          </cell>
          <cell r="M825">
            <v>3220</v>
          </cell>
        </row>
        <row r="826">
          <cell r="I826" t="str">
            <v>63130</v>
          </cell>
          <cell r="J826">
            <v>74602</v>
          </cell>
          <cell r="K826">
            <v>75155</v>
          </cell>
          <cell r="L826">
            <v>75532</v>
          </cell>
          <cell r="M826">
            <v>75979</v>
          </cell>
        </row>
        <row r="827">
          <cell r="I827" t="str">
            <v>63190</v>
          </cell>
          <cell r="J827">
            <v>28946</v>
          </cell>
          <cell r="K827">
            <v>29179</v>
          </cell>
          <cell r="L827">
            <v>29329</v>
          </cell>
          <cell r="M827">
            <v>29500</v>
          </cell>
        </row>
        <row r="828">
          <cell r="I828" t="str">
            <v>63212</v>
          </cell>
          <cell r="J828">
            <v>5780</v>
          </cell>
          <cell r="K828">
            <v>5825</v>
          </cell>
          <cell r="L828">
            <v>5855</v>
          </cell>
          <cell r="M828">
            <v>5888</v>
          </cell>
        </row>
        <row r="829">
          <cell r="I829" t="str">
            <v>63272</v>
          </cell>
          <cell r="J829">
            <v>12363</v>
          </cell>
          <cell r="K829">
            <v>12455</v>
          </cell>
          <cell r="L829">
            <v>12510</v>
          </cell>
          <cell r="M829">
            <v>12596</v>
          </cell>
        </row>
        <row r="830">
          <cell r="I830" t="str">
            <v>63302</v>
          </cell>
          <cell r="J830">
            <v>7629</v>
          </cell>
          <cell r="K830">
            <v>7633</v>
          </cell>
          <cell r="L830">
            <v>7677</v>
          </cell>
          <cell r="M830">
            <v>7726</v>
          </cell>
        </row>
        <row r="831">
          <cell r="I831" t="str">
            <v>63401</v>
          </cell>
          <cell r="J831">
            <v>34375</v>
          </cell>
          <cell r="K831">
            <v>34644</v>
          </cell>
          <cell r="L831">
            <v>34802</v>
          </cell>
          <cell r="M831">
            <v>35010</v>
          </cell>
        </row>
        <row r="832">
          <cell r="I832" t="str">
            <v>63470</v>
          </cell>
          <cell r="J832">
            <v>37595</v>
          </cell>
          <cell r="K832">
            <v>37847</v>
          </cell>
          <cell r="L832">
            <v>38032</v>
          </cell>
          <cell r="M832">
            <v>38240</v>
          </cell>
        </row>
        <row r="833">
          <cell r="I833" t="str">
            <v>63548</v>
          </cell>
          <cell r="J833">
            <v>5339</v>
          </cell>
          <cell r="K833">
            <v>5351</v>
          </cell>
          <cell r="L833">
            <v>5389</v>
          </cell>
          <cell r="M833">
            <v>5439</v>
          </cell>
        </row>
        <row r="834">
          <cell r="I834" t="str">
            <v>63594</v>
          </cell>
          <cell r="J834">
            <v>31362</v>
          </cell>
          <cell r="K834">
            <v>31513</v>
          </cell>
          <cell r="L834">
            <v>31665</v>
          </cell>
          <cell r="M834">
            <v>31844</v>
          </cell>
        </row>
        <row r="835">
          <cell r="I835" t="str">
            <v>63690</v>
          </cell>
          <cell r="J835">
            <v>9552</v>
          </cell>
          <cell r="K835">
            <v>9626</v>
          </cell>
          <cell r="L835">
            <v>9685</v>
          </cell>
          <cell r="M835">
            <v>9748</v>
          </cell>
        </row>
        <row r="836">
          <cell r="I836" t="str">
            <v>66001</v>
          </cell>
          <cell r="J836">
            <v>477068</v>
          </cell>
          <cell r="K836">
            <v>479864</v>
          </cell>
          <cell r="L836">
            <v>480739</v>
          </cell>
          <cell r="M836">
            <v>481768</v>
          </cell>
        </row>
        <row r="837">
          <cell r="I837" t="str">
            <v>66045</v>
          </cell>
          <cell r="J837">
            <v>12549</v>
          </cell>
          <cell r="K837">
            <v>12559</v>
          </cell>
          <cell r="L837">
            <v>12612</v>
          </cell>
          <cell r="M837">
            <v>12613</v>
          </cell>
        </row>
        <row r="838">
          <cell r="I838" t="str">
            <v>66075</v>
          </cell>
          <cell r="J838">
            <v>6476</v>
          </cell>
          <cell r="K838">
            <v>6480</v>
          </cell>
          <cell r="L838">
            <v>6476</v>
          </cell>
          <cell r="M838">
            <v>6510</v>
          </cell>
        </row>
        <row r="839">
          <cell r="I839" t="str">
            <v>66088</v>
          </cell>
          <cell r="J839">
            <v>25078</v>
          </cell>
          <cell r="K839">
            <v>25171</v>
          </cell>
          <cell r="L839">
            <v>25216</v>
          </cell>
          <cell r="M839">
            <v>25276</v>
          </cell>
        </row>
        <row r="840">
          <cell r="I840" t="str">
            <v>66170</v>
          </cell>
          <cell r="J840">
            <v>222717</v>
          </cell>
          <cell r="K840">
            <v>224535</v>
          </cell>
          <cell r="L840">
            <v>225011</v>
          </cell>
          <cell r="M840">
            <v>225540</v>
          </cell>
        </row>
        <row r="841">
          <cell r="I841" t="str">
            <v>66318</v>
          </cell>
          <cell r="J841">
            <v>12325</v>
          </cell>
          <cell r="K841">
            <v>12367</v>
          </cell>
          <cell r="L841">
            <v>12374</v>
          </cell>
          <cell r="M841">
            <v>12423</v>
          </cell>
        </row>
        <row r="842">
          <cell r="I842" t="str">
            <v>66383</v>
          </cell>
          <cell r="J842">
            <v>7596</v>
          </cell>
          <cell r="K842">
            <v>7612</v>
          </cell>
          <cell r="L842">
            <v>7634</v>
          </cell>
          <cell r="M842">
            <v>7642</v>
          </cell>
        </row>
        <row r="843">
          <cell r="I843" t="str">
            <v>66400</v>
          </cell>
          <cell r="J843">
            <v>28337</v>
          </cell>
          <cell r="K843">
            <v>28389</v>
          </cell>
          <cell r="L843">
            <v>28431</v>
          </cell>
          <cell r="M843">
            <v>28488</v>
          </cell>
        </row>
        <row r="844">
          <cell r="I844" t="str">
            <v>66440</v>
          </cell>
          <cell r="J844">
            <v>17094</v>
          </cell>
          <cell r="K844">
            <v>17129</v>
          </cell>
          <cell r="L844">
            <v>17166</v>
          </cell>
          <cell r="M844">
            <v>17208</v>
          </cell>
        </row>
        <row r="845">
          <cell r="I845" t="str">
            <v>66456</v>
          </cell>
          <cell r="J845">
            <v>17344</v>
          </cell>
          <cell r="K845">
            <v>17462</v>
          </cell>
          <cell r="L845">
            <v>17498</v>
          </cell>
          <cell r="M845">
            <v>17527</v>
          </cell>
        </row>
        <row r="846">
          <cell r="I846" t="str">
            <v>66572</v>
          </cell>
          <cell r="J846">
            <v>16549</v>
          </cell>
          <cell r="K846">
            <v>16671</v>
          </cell>
          <cell r="L846">
            <v>16706</v>
          </cell>
          <cell r="M846">
            <v>16753</v>
          </cell>
        </row>
        <row r="847">
          <cell r="I847" t="str">
            <v>66594</v>
          </cell>
          <cell r="J847">
            <v>27689</v>
          </cell>
          <cell r="K847">
            <v>27755</v>
          </cell>
          <cell r="L847">
            <v>27812</v>
          </cell>
          <cell r="M847">
            <v>27890</v>
          </cell>
        </row>
        <row r="848">
          <cell r="I848" t="str">
            <v>66682</v>
          </cell>
          <cell r="J848">
            <v>79172</v>
          </cell>
          <cell r="K848">
            <v>79508</v>
          </cell>
          <cell r="L848">
            <v>79651</v>
          </cell>
          <cell r="M848">
            <v>79840</v>
          </cell>
        </row>
        <row r="849">
          <cell r="I849" t="str">
            <v>66687</v>
          </cell>
          <cell r="J849">
            <v>12785</v>
          </cell>
          <cell r="K849">
            <v>12785</v>
          </cell>
          <cell r="L849">
            <v>12812</v>
          </cell>
          <cell r="M849">
            <v>12826</v>
          </cell>
        </row>
        <row r="850">
          <cell r="I850" t="str">
            <v>68001</v>
          </cell>
          <cell r="J850">
            <v>600098</v>
          </cell>
          <cell r="K850">
            <v>604462</v>
          </cell>
          <cell r="L850">
            <v>610125</v>
          </cell>
          <cell r="M850">
            <v>614860</v>
          </cell>
        </row>
        <row r="851">
          <cell r="I851" t="str">
            <v>68013</v>
          </cell>
          <cell r="J851">
            <v>1896</v>
          </cell>
          <cell r="K851">
            <v>1898</v>
          </cell>
          <cell r="L851">
            <v>1924</v>
          </cell>
          <cell r="M851">
            <v>1938</v>
          </cell>
        </row>
        <row r="852">
          <cell r="I852" t="str">
            <v>68020</v>
          </cell>
          <cell r="J852">
            <v>4198</v>
          </cell>
          <cell r="K852">
            <v>4209</v>
          </cell>
          <cell r="L852">
            <v>4235</v>
          </cell>
          <cell r="M852">
            <v>4263</v>
          </cell>
        </row>
        <row r="853">
          <cell r="I853" t="str">
            <v>68051</v>
          </cell>
          <cell r="J853">
            <v>8464</v>
          </cell>
          <cell r="K853">
            <v>8480</v>
          </cell>
          <cell r="L853">
            <v>8580</v>
          </cell>
          <cell r="M853">
            <v>8678</v>
          </cell>
        </row>
        <row r="854">
          <cell r="I854" t="str">
            <v>68077</v>
          </cell>
          <cell r="J854">
            <v>32067</v>
          </cell>
          <cell r="K854">
            <v>32328</v>
          </cell>
          <cell r="L854">
            <v>32613</v>
          </cell>
          <cell r="M854">
            <v>32861</v>
          </cell>
        </row>
        <row r="855">
          <cell r="I855" t="str">
            <v>68079</v>
          </cell>
          <cell r="J855">
            <v>10813</v>
          </cell>
          <cell r="K855">
            <v>10873</v>
          </cell>
          <cell r="L855">
            <v>11000</v>
          </cell>
          <cell r="M855">
            <v>11092</v>
          </cell>
        </row>
        <row r="856">
          <cell r="I856" t="str">
            <v>68081</v>
          </cell>
          <cell r="J856">
            <v>209598</v>
          </cell>
          <cell r="K856">
            <v>210805</v>
          </cell>
          <cell r="L856">
            <v>212832</v>
          </cell>
          <cell r="M856">
            <v>214571</v>
          </cell>
        </row>
        <row r="857">
          <cell r="I857" t="str">
            <v>68092</v>
          </cell>
          <cell r="J857">
            <v>6082</v>
          </cell>
          <cell r="K857">
            <v>6110</v>
          </cell>
          <cell r="L857">
            <v>6178</v>
          </cell>
          <cell r="M857">
            <v>6241</v>
          </cell>
        </row>
        <row r="858">
          <cell r="I858" t="str">
            <v>68101</v>
          </cell>
          <cell r="J858">
            <v>11569</v>
          </cell>
          <cell r="K858">
            <v>11604</v>
          </cell>
          <cell r="L858">
            <v>11716</v>
          </cell>
          <cell r="M858">
            <v>11803</v>
          </cell>
        </row>
        <row r="859">
          <cell r="I859" t="str">
            <v>68121</v>
          </cell>
          <cell r="J859">
            <v>1978</v>
          </cell>
          <cell r="K859">
            <v>1976</v>
          </cell>
          <cell r="L859">
            <v>1990</v>
          </cell>
          <cell r="M859">
            <v>2022</v>
          </cell>
        </row>
        <row r="860">
          <cell r="I860" t="str">
            <v>68132</v>
          </cell>
          <cell r="J860">
            <v>2191</v>
          </cell>
          <cell r="K860">
            <v>2207</v>
          </cell>
          <cell r="L860">
            <v>2228</v>
          </cell>
          <cell r="M860">
            <v>2246</v>
          </cell>
        </row>
        <row r="861">
          <cell r="I861" t="str">
            <v>68147</v>
          </cell>
          <cell r="J861">
            <v>5593</v>
          </cell>
          <cell r="K861">
            <v>5598</v>
          </cell>
          <cell r="L861">
            <v>5648</v>
          </cell>
          <cell r="M861">
            <v>5687</v>
          </cell>
        </row>
        <row r="862">
          <cell r="I862" t="str">
            <v>68152</v>
          </cell>
          <cell r="J862">
            <v>4374</v>
          </cell>
          <cell r="K862">
            <v>4350</v>
          </cell>
          <cell r="L862">
            <v>4395</v>
          </cell>
          <cell r="M862">
            <v>4427</v>
          </cell>
        </row>
        <row r="863">
          <cell r="I863" t="str">
            <v>68160</v>
          </cell>
          <cell r="J863">
            <v>2052</v>
          </cell>
          <cell r="K863">
            <v>2056</v>
          </cell>
          <cell r="L863">
            <v>2086</v>
          </cell>
          <cell r="M863">
            <v>2100</v>
          </cell>
        </row>
        <row r="864">
          <cell r="I864" t="str">
            <v>68162</v>
          </cell>
          <cell r="J864">
            <v>6914</v>
          </cell>
          <cell r="K864">
            <v>6931</v>
          </cell>
          <cell r="L864">
            <v>7001</v>
          </cell>
          <cell r="M864">
            <v>7062</v>
          </cell>
        </row>
        <row r="865">
          <cell r="I865" t="str">
            <v>68167</v>
          </cell>
          <cell r="J865">
            <v>12480</v>
          </cell>
          <cell r="K865">
            <v>12496</v>
          </cell>
          <cell r="L865">
            <v>12618</v>
          </cell>
          <cell r="M865">
            <v>12734</v>
          </cell>
        </row>
        <row r="866">
          <cell r="I866" t="str">
            <v>68169</v>
          </cell>
          <cell r="J866">
            <v>2946</v>
          </cell>
          <cell r="K866">
            <v>2938</v>
          </cell>
          <cell r="L866">
            <v>2968</v>
          </cell>
          <cell r="M866">
            <v>3007</v>
          </cell>
        </row>
        <row r="867">
          <cell r="I867" t="str">
            <v>68176</v>
          </cell>
          <cell r="J867">
            <v>2927</v>
          </cell>
          <cell r="K867">
            <v>2936</v>
          </cell>
          <cell r="L867">
            <v>2957</v>
          </cell>
          <cell r="M867">
            <v>2977</v>
          </cell>
        </row>
        <row r="868">
          <cell r="I868" t="str">
            <v>68179</v>
          </cell>
          <cell r="J868">
            <v>5200</v>
          </cell>
          <cell r="K868">
            <v>5207</v>
          </cell>
          <cell r="L868">
            <v>5273</v>
          </cell>
          <cell r="M868">
            <v>5309</v>
          </cell>
        </row>
        <row r="869">
          <cell r="I869" t="str">
            <v>68190</v>
          </cell>
          <cell r="J869">
            <v>34366</v>
          </cell>
          <cell r="K869">
            <v>34795</v>
          </cell>
          <cell r="L869">
            <v>35122</v>
          </cell>
          <cell r="M869">
            <v>35464</v>
          </cell>
        </row>
        <row r="870">
          <cell r="I870" t="str">
            <v>68207</v>
          </cell>
          <cell r="J870">
            <v>5877</v>
          </cell>
          <cell r="K870">
            <v>5894</v>
          </cell>
          <cell r="L870">
            <v>5948</v>
          </cell>
          <cell r="M870">
            <v>6016</v>
          </cell>
        </row>
        <row r="871">
          <cell r="I871" t="str">
            <v>68209</v>
          </cell>
          <cell r="J871">
            <v>3193</v>
          </cell>
          <cell r="K871">
            <v>3194</v>
          </cell>
          <cell r="L871">
            <v>3221</v>
          </cell>
          <cell r="M871">
            <v>3235</v>
          </cell>
        </row>
        <row r="872">
          <cell r="I872" t="str">
            <v>68211</v>
          </cell>
          <cell r="J872">
            <v>3766</v>
          </cell>
          <cell r="K872">
            <v>3760</v>
          </cell>
          <cell r="L872">
            <v>3803</v>
          </cell>
          <cell r="M872">
            <v>3834</v>
          </cell>
        </row>
        <row r="873">
          <cell r="I873" t="str">
            <v>68217</v>
          </cell>
          <cell r="J873">
            <v>5136</v>
          </cell>
          <cell r="K873">
            <v>5148</v>
          </cell>
          <cell r="L873">
            <v>5195</v>
          </cell>
          <cell r="M873">
            <v>5250</v>
          </cell>
        </row>
        <row r="874">
          <cell r="I874" t="str">
            <v>68229</v>
          </cell>
          <cell r="J874">
            <v>12988</v>
          </cell>
          <cell r="K874">
            <v>13010</v>
          </cell>
          <cell r="L874">
            <v>13118</v>
          </cell>
          <cell r="M874">
            <v>13227</v>
          </cell>
        </row>
        <row r="875">
          <cell r="I875" t="str">
            <v>68235</v>
          </cell>
          <cell r="J875">
            <v>21745</v>
          </cell>
          <cell r="K875">
            <v>21977</v>
          </cell>
          <cell r="L875">
            <v>22199</v>
          </cell>
          <cell r="M875">
            <v>22419</v>
          </cell>
        </row>
        <row r="876">
          <cell r="I876" t="str">
            <v>68245</v>
          </cell>
          <cell r="J876">
            <v>2216</v>
          </cell>
          <cell r="K876">
            <v>2219</v>
          </cell>
          <cell r="L876">
            <v>2244</v>
          </cell>
          <cell r="M876">
            <v>2266</v>
          </cell>
        </row>
        <row r="877">
          <cell r="I877" t="str">
            <v>68250</v>
          </cell>
          <cell r="J877">
            <v>5310</v>
          </cell>
          <cell r="K877">
            <v>5277</v>
          </cell>
          <cell r="L877">
            <v>5319</v>
          </cell>
          <cell r="M877">
            <v>5350</v>
          </cell>
        </row>
        <row r="878">
          <cell r="I878" t="str">
            <v>68255</v>
          </cell>
          <cell r="J878">
            <v>13885</v>
          </cell>
          <cell r="K878">
            <v>13866</v>
          </cell>
          <cell r="L878">
            <v>14001</v>
          </cell>
          <cell r="M878">
            <v>14107</v>
          </cell>
        </row>
        <row r="879">
          <cell r="I879" t="str">
            <v>68264</v>
          </cell>
          <cell r="J879">
            <v>2641</v>
          </cell>
          <cell r="K879">
            <v>2658</v>
          </cell>
          <cell r="L879">
            <v>2688</v>
          </cell>
          <cell r="M879">
            <v>2717</v>
          </cell>
        </row>
        <row r="880">
          <cell r="I880" t="str">
            <v>68266</v>
          </cell>
          <cell r="J880">
            <v>3564</v>
          </cell>
          <cell r="K880">
            <v>3561</v>
          </cell>
          <cell r="L880">
            <v>3595</v>
          </cell>
          <cell r="M880">
            <v>3629</v>
          </cell>
        </row>
        <row r="881">
          <cell r="I881" t="str">
            <v>68271</v>
          </cell>
          <cell r="J881">
            <v>5811</v>
          </cell>
          <cell r="K881">
            <v>5896</v>
          </cell>
          <cell r="L881">
            <v>5965</v>
          </cell>
          <cell r="M881">
            <v>6021</v>
          </cell>
        </row>
        <row r="882">
          <cell r="I882" t="str">
            <v>68276</v>
          </cell>
          <cell r="J882">
            <v>317541</v>
          </cell>
          <cell r="K882">
            <v>328199</v>
          </cell>
          <cell r="L882">
            <v>332053</v>
          </cell>
          <cell r="M882">
            <v>336155</v>
          </cell>
        </row>
        <row r="883">
          <cell r="I883" t="str">
            <v>68296</v>
          </cell>
          <cell r="J883">
            <v>2956</v>
          </cell>
          <cell r="K883">
            <v>2956</v>
          </cell>
          <cell r="L883">
            <v>2986</v>
          </cell>
          <cell r="M883">
            <v>3005</v>
          </cell>
        </row>
        <row r="884">
          <cell r="I884" t="str">
            <v>68298</v>
          </cell>
          <cell r="J884">
            <v>4097</v>
          </cell>
          <cell r="K884">
            <v>4112</v>
          </cell>
          <cell r="L884">
            <v>4160</v>
          </cell>
          <cell r="M884">
            <v>4190</v>
          </cell>
        </row>
        <row r="885">
          <cell r="I885" t="str">
            <v>68307</v>
          </cell>
          <cell r="J885">
            <v>168571</v>
          </cell>
          <cell r="K885">
            <v>171211</v>
          </cell>
          <cell r="L885">
            <v>172797</v>
          </cell>
          <cell r="M885">
            <v>174465</v>
          </cell>
        </row>
        <row r="886">
          <cell r="I886" t="str">
            <v>68318</v>
          </cell>
          <cell r="J886">
            <v>6084</v>
          </cell>
          <cell r="K886">
            <v>6121</v>
          </cell>
          <cell r="L886">
            <v>6193</v>
          </cell>
          <cell r="M886">
            <v>6243</v>
          </cell>
        </row>
        <row r="887">
          <cell r="I887" t="str">
            <v>68320</v>
          </cell>
          <cell r="J887">
            <v>4612</v>
          </cell>
          <cell r="K887">
            <v>4630</v>
          </cell>
          <cell r="L887">
            <v>4684</v>
          </cell>
          <cell r="M887">
            <v>4719</v>
          </cell>
        </row>
        <row r="888">
          <cell r="I888" t="str">
            <v>68322</v>
          </cell>
          <cell r="J888">
            <v>2446</v>
          </cell>
          <cell r="K888">
            <v>2468</v>
          </cell>
          <cell r="L888">
            <v>2464</v>
          </cell>
          <cell r="M888">
            <v>2482</v>
          </cell>
        </row>
        <row r="889">
          <cell r="I889" t="str">
            <v>68324</v>
          </cell>
          <cell r="J889">
            <v>4334</v>
          </cell>
          <cell r="K889">
            <v>4326</v>
          </cell>
          <cell r="L889">
            <v>4381</v>
          </cell>
          <cell r="M889">
            <v>4433</v>
          </cell>
        </row>
        <row r="890">
          <cell r="I890" t="str">
            <v>68327</v>
          </cell>
          <cell r="J890">
            <v>5240</v>
          </cell>
          <cell r="K890">
            <v>5263</v>
          </cell>
          <cell r="L890">
            <v>5314</v>
          </cell>
          <cell r="M890">
            <v>5353</v>
          </cell>
        </row>
        <row r="891">
          <cell r="I891" t="str">
            <v>68344</v>
          </cell>
          <cell r="J891">
            <v>2368</v>
          </cell>
          <cell r="K891">
            <v>2359</v>
          </cell>
          <cell r="L891">
            <v>2386</v>
          </cell>
          <cell r="M891">
            <v>2415</v>
          </cell>
        </row>
        <row r="892">
          <cell r="I892" t="str">
            <v>68368</v>
          </cell>
          <cell r="J892">
            <v>3376</v>
          </cell>
          <cell r="K892">
            <v>3371</v>
          </cell>
          <cell r="L892">
            <v>3411</v>
          </cell>
          <cell r="M892">
            <v>3417</v>
          </cell>
        </row>
        <row r="893">
          <cell r="I893" t="str">
            <v>68370</v>
          </cell>
          <cell r="J893">
            <v>1360</v>
          </cell>
          <cell r="K893">
            <v>1373</v>
          </cell>
          <cell r="L893">
            <v>1376</v>
          </cell>
          <cell r="M893">
            <v>1394</v>
          </cell>
        </row>
        <row r="894">
          <cell r="I894" t="str">
            <v>68377</v>
          </cell>
          <cell r="J894">
            <v>6439</v>
          </cell>
          <cell r="K894">
            <v>6494</v>
          </cell>
          <cell r="L894">
            <v>6545</v>
          </cell>
          <cell r="M894">
            <v>6624</v>
          </cell>
        </row>
        <row r="895">
          <cell r="I895" t="str">
            <v>68385</v>
          </cell>
          <cell r="J895">
            <v>10481</v>
          </cell>
          <cell r="K895">
            <v>10440</v>
          </cell>
          <cell r="L895">
            <v>10555</v>
          </cell>
          <cell r="M895">
            <v>10624</v>
          </cell>
        </row>
        <row r="896">
          <cell r="I896" t="str">
            <v>68397</v>
          </cell>
          <cell r="J896">
            <v>5072</v>
          </cell>
          <cell r="K896">
            <v>5096</v>
          </cell>
          <cell r="L896">
            <v>5147</v>
          </cell>
          <cell r="M896">
            <v>5204</v>
          </cell>
        </row>
        <row r="897">
          <cell r="I897" t="str">
            <v>68406</v>
          </cell>
          <cell r="J897">
            <v>44021</v>
          </cell>
          <cell r="K897">
            <v>44745</v>
          </cell>
          <cell r="L897">
            <v>45198</v>
          </cell>
          <cell r="M897">
            <v>45667</v>
          </cell>
        </row>
        <row r="898">
          <cell r="I898" t="str">
            <v>68418</v>
          </cell>
          <cell r="J898">
            <v>14820</v>
          </cell>
          <cell r="K898">
            <v>15062</v>
          </cell>
          <cell r="L898">
            <v>15215</v>
          </cell>
          <cell r="M898">
            <v>15371</v>
          </cell>
        </row>
        <row r="899">
          <cell r="I899" t="str">
            <v>68425</v>
          </cell>
          <cell r="J899">
            <v>2203</v>
          </cell>
          <cell r="K899">
            <v>2203</v>
          </cell>
          <cell r="L899">
            <v>2229</v>
          </cell>
          <cell r="M899">
            <v>2245</v>
          </cell>
        </row>
        <row r="900">
          <cell r="I900" t="str">
            <v>68432</v>
          </cell>
          <cell r="J900">
            <v>21275</v>
          </cell>
          <cell r="K900">
            <v>21226</v>
          </cell>
          <cell r="L900">
            <v>21416</v>
          </cell>
          <cell r="M900">
            <v>21586</v>
          </cell>
        </row>
        <row r="901">
          <cell r="I901" t="str">
            <v>68444</v>
          </cell>
          <cell r="J901">
            <v>5135</v>
          </cell>
          <cell r="K901">
            <v>5196</v>
          </cell>
          <cell r="L901">
            <v>5254</v>
          </cell>
          <cell r="M901">
            <v>5305</v>
          </cell>
        </row>
        <row r="902">
          <cell r="I902" t="str">
            <v>68464</v>
          </cell>
          <cell r="J902">
            <v>10665</v>
          </cell>
          <cell r="K902">
            <v>10631</v>
          </cell>
          <cell r="L902">
            <v>10714</v>
          </cell>
          <cell r="M902">
            <v>10788</v>
          </cell>
        </row>
        <row r="903">
          <cell r="I903" t="str">
            <v>68468</v>
          </cell>
          <cell r="J903">
            <v>4202</v>
          </cell>
          <cell r="K903">
            <v>4188</v>
          </cell>
          <cell r="L903">
            <v>4251</v>
          </cell>
          <cell r="M903">
            <v>4277</v>
          </cell>
        </row>
        <row r="904">
          <cell r="I904" t="str">
            <v>68498</v>
          </cell>
          <cell r="J904">
            <v>5939</v>
          </cell>
          <cell r="K904">
            <v>6028</v>
          </cell>
          <cell r="L904">
            <v>6080</v>
          </cell>
          <cell r="M904">
            <v>6164</v>
          </cell>
        </row>
        <row r="905">
          <cell r="I905" t="str">
            <v>68500</v>
          </cell>
          <cell r="J905">
            <v>10914</v>
          </cell>
          <cell r="K905">
            <v>10868</v>
          </cell>
          <cell r="L905">
            <v>10968</v>
          </cell>
          <cell r="M905">
            <v>11038</v>
          </cell>
        </row>
        <row r="906">
          <cell r="I906" t="str">
            <v>68502</v>
          </cell>
          <cell r="J906">
            <v>4223</v>
          </cell>
          <cell r="K906">
            <v>4201</v>
          </cell>
          <cell r="L906">
            <v>4237</v>
          </cell>
          <cell r="M906">
            <v>4264</v>
          </cell>
        </row>
        <row r="907">
          <cell r="I907" t="str">
            <v>68522</v>
          </cell>
          <cell r="J907">
            <v>1416</v>
          </cell>
          <cell r="K907">
            <v>1449</v>
          </cell>
          <cell r="L907">
            <v>1475</v>
          </cell>
          <cell r="M907">
            <v>1502</v>
          </cell>
        </row>
        <row r="908">
          <cell r="I908" t="str">
            <v>68524</v>
          </cell>
          <cell r="J908">
            <v>2587</v>
          </cell>
          <cell r="K908">
            <v>2597</v>
          </cell>
          <cell r="L908">
            <v>2618</v>
          </cell>
          <cell r="M908">
            <v>2622</v>
          </cell>
        </row>
        <row r="909">
          <cell r="I909" t="str">
            <v>68533</v>
          </cell>
          <cell r="J909">
            <v>4785</v>
          </cell>
          <cell r="K909">
            <v>4795</v>
          </cell>
          <cell r="L909">
            <v>4851</v>
          </cell>
          <cell r="M909">
            <v>4901</v>
          </cell>
        </row>
        <row r="910">
          <cell r="I910" t="str">
            <v>68547</v>
          </cell>
          <cell r="J910">
            <v>182403</v>
          </cell>
          <cell r="K910">
            <v>186850</v>
          </cell>
          <cell r="L910">
            <v>188698</v>
          </cell>
          <cell r="M910">
            <v>190712</v>
          </cell>
        </row>
        <row r="911">
          <cell r="I911" t="str">
            <v>68549</v>
          </cell>
          <cell r="J911">
            <v>5318</v>
          </cell>
          <cell r="K911">
            <v>5379</v>
          </cell>
          <cell r="L911">
            <v>5407</v>
          </cell>
          <cell r="M911">
            <v>5485</v>
          </cell>
        </row>
        <row r="912">
          <cell r="I912" t="str">
            <v>68572</v>
          </cell>
          <cell r="J912">
            <v>15095</v>
          </cell>
          <cell r="K912">
            <v>15162</v>
          </cell>
          <cell r="L912">
            <v>15338</v>
          </cell>
          <cell r="M912">
            <v>15450</v>
          </cell>
        </row>
        <row r="913">
          <cell r="I913" t="str">
            <v>68573</v>
          </cell>
          <cell r="J913">
            <v>7771</v>
          </cell>
          <cell r="K913">
            <v>7779</v>
          </cell>
          <cell r="L913">
            <v>7845</v>
          </cell>
          <cell r="M913">
            <v>7914</v>
          </cell>
        </row>
        <row r="914">
          <cell r="I914" t="str">
            <v>68575</v>
          </cell>
          <cell r="J914">
            <v>34379</v>
          </cell>
          <cell r="K914">
            <v>34876</v>
          </cell>
          <cell r="L914">
            <v>35239</v>
          </cell>
          <cell r="M914">
            <v>35594</v>
          </cell>
        </row>
        <row r="915">
          <cell r="I915" t="str">
            <v>68615</v>
          </cell>
          <cell r="J915">
            <v>26641</v>
          </cell>
          <cell r="K915">
            <v>26487</v>
          </cell>
          <cell r="L915">
            <v>26718</v>
          </cell>
          <cell r="M915">
            <v>26924</v>
          </cell>
        </row>
        <row r="916">
          <cell r="I916" t="str">
            <v>68655</v>
          </cell>
          <cell r="J916">
            <v>33928</v>
          </cell>
          <cell r="K916">
            <v>34069</v>
          </cell>
          <cell r="L916">
            <v>34395</v>
          </cell>
          <cell r="M916">
            <v>34690</v>
          </cell>
        </row>
        <row r="917">
          <cell r="I917" t="str">
            <v>68669</v>
          </cell>
          <cell r="J917">
            <v>8893</v>
          </cell>
          <cell r="K917">
            <v>8929</v>
          </cell>
          <cell r="L917">
            <v>9001</v>
          </cell>
          <cell r="M917">
            <v>9083</v>
          </cell>
        </row>
        <row r="918">
          <cell r="I918" t="str">
            <v>68673</v>
          </cell>
          <cell r="J918">
            <v>2997</v>
          </cell>
          <cell r="K918">
            <v>2985</v>
          </cell>
          <cell r="L918">
            <v>3037</v>
          </cell>
          <cell r="M918">
            <v>3055</v>
          </cell>
        </row>
        <row r="919">
          <cell r="I919" t="str">
            <v>68679</v>
          </cell>
          <cell r="J919">
            <v>60061</v>
          </cell>
          <cell r="K919">
            <v>61613</v>
          </cell>
          <cell r="L919">
            <v>62294</v>
          </cell>
          <cell r="M919">
            <v>63009</v>
          </cell>
        </row>
        <row r="920">
          <cell r="I920" t="str">
            <v>68682</v>
          </cell>
          <cell r="J920">
            <v>2234</v>
          </cell>
          <cell r="K920">
            <v>2251</v>
          </cell>
          <cell r="L920">
            <v>2280</v>
          </cell>
          <cell r="M920">
            <v>2301</v>
          </cell>
        </row>
        <row r="921">
          <cell r="I921" t="str">
            <v>68684</v>
          </cell>
          <cell r="J921">
            <v>4399</v>
          </cell>
          <cell r="K921">
            <v>4365</v>
          </cell>
          <cell r="L921">
            <v>4389</v>
          </cell>
          <cell r="M921">
            <v>4429</v>
          </cell>
        </row>
        <row r="922">
          <cell r="I922" t="str">
            <v>68686</v>
          </cell>
          <cell r="J922">
            <v>2594</v>
          </cell>
          <cell r="K922">
            <v>2609</v>
          </cell>
          <cell r="L922">
            <v>2647</v>
          </cell>
          <cell r="M922">
            <v>2661</v>
          </cell>
        </row>
        <row r="923">
          <cell r="I923" t="str">
            <v>68689</v>
          </cell>
          <cell r="J923">
            <v>34836</v>
          </cell>
          <cell r="K923">
            <v>35408</v>
          </cell>
          <cell r="L923">
            <v>35827</v>
          </cell>
          <cell r="M923">
            <v>36272</v>
          </cell>
        </row>
        <row r="924">
          <cell r="I924" t="str">
            <v>68705</v>
          </cell>
          <cell r="J924">
            <v>2437</v>
          </cell>
          <cell r="K924">
            <v>2450</v>
          </cell>
          <cell r="L924">
            <v>2483</v>
          </cell>
          <cell r="M924">
            <v>2496</v>
          </cell>
        </row>
        <row r="925">
          <cell r="I925" t="str">
            <v>68720</v>
          </cell>
          <cell r="J925">
            <v>3480</v>
          </cell>
          <cell r="K925">
            <v>3490</v>
          </cell>
          <cell r="L925">
            <v>3514</v>
          </cell>
          <cell r="M925">
            <v>3548</v>
          </cell>
        </row>
        <row r="926">
          <cell r="I926" t="str">
            <v>68745</v>
          </cell>
          <cell r="J926">
            <v>10410</v>
          </cell>
          <cell r="K926">
            <v>10485</v>
          </cell>
          <cell r="L926">
            <v>10598</v>
          </cell>
          <cell r="M926">
            <v>10706</v>
          </cell>
        </row>
        <row r="927">
          <cell r="I927" t="str">
            <v>68755</v>
          </cell>
          <cell r="J927">
            <v>34103</v>
          </cell>
          <cell r="K927">
            <v>34837</v>
          </cell>
          <cell r="L927">
            <v>35208</v>
          </cell>
          <cell r="M927">
            <v>35604</v>
          </cell>
        </row>
        <row r="928">
          <cell r="I928" t="str">
            <v>68770</v>
          </cell>
          <cell r="J928">
            <v>10338</v>
          </cell>
          <cell r="K928">
            <v>10414</v>
          </cell>
          <cell r="L928">
            <v>10514</v>
          </cell>
          <cell r="M928">
            <v>10592</v>
          </cell>
        </row>
        <row r="929">
          <cell r="I929" t="str">
            <v>68773</v>
          </cell>
          <cell r="J929">
            <v>7379</v>
          </cell>
          <cell r="K929">
            <v>7396</v>
          </cell>
          <cell r="L929">
            <v>7484</v>
          </cell>
          <cell r="M929">
            <v>7549</v>
          </cell>
        </row>
        <row r="930">
          <cell r="I930" t="str">
            <v>68780</v>
          </cell>
          <cell r="J930">
            <v>4039</v>
          </cell>
          <cell r="K930">
            <v>4042</v>
          </cell>
          <cell r="L930">
            <v>4069</v>
          </cell>
          <cell r="M930">
            <v>4110</v>
          </cell>
        </row>
        <row r="931">
          <cell r="I931" t="str">
            <v>68820</v>
          </cell>
          <cell r="J931">
            <v>7495</v>
          </cell>
          <cell r="K931">
            <v>7470</v>
          </cell>
          <cell r="L931">
            <v>7560</v>
          </cell>
          <cell r="M931">
            <v>7602</v>
          </cell>
        </row>
        <row r="932">
          <cell r="I932" t="str">
            <v>68855</v>
          </cell>
          <cell r="J932">
            <v>6232</v>
          </cell>
          <cell r="K932">
            <v>6269</v>
          </cell>
          <cell r="L932">
            <v>6304</v>
          </cell>
          <cell r="M932">
            <v>6379</v>
          </cell>
        </row>
        <row r="933">
          <cell r="I933" t="str">
            <v>68861</v>
          </cell>
          <cell r="J933">
            <v>25334</v>
          </cell>
          <cell r="K933">
            <v>25586</v>
          </cell>
          <cell r="L933">
            <v>25857</v>
          </cell>
          <cell r="M933">
            <v>26109</v>
          </cell>
        </row>
        <row r="934">
          <cell r="I934" t="str">
            <v>68867</v>
          </cell>
          <cell r="J934">
            <v>2248</v>
          </cell>
          <cell r="K934">
            <v>2285</v>
          </cell>
          <cell r="L934">
            <v>2319</v>
          </cell>
          <cell r="M934">
            <v>2322</v>
          </cell>
        </row>
        <row r="935">
          <cell r="I935" t="str">
            <v>68872</v>
          </cell>
          <cell r="J935">
            <v>8342</v>
          </cell>
          <cell r="K935">
            <v>8538</v>
          </cell>
          <cell r="L935">
            <v>8625</v>
          </cell>
          <cell r="M935">
            <v>8740</v>
          </cell>
        </row>
        <row r="936">
          <cell r="I936" t="str">
            <v>68895</v>
          </cell>
          <cell r="J936">
            <v>9722</v>
          </cell>
          <cell r="K936">
            <v>9746</v>
          </cell>
          <cell r="L936">
            <v>9845</v>
          </cell>
          <cell r="M936">
            <v>9925</v>
          </cell>
        </row>
        <row r="937">
          <cell r="I937" t="str">
            <v>70001</v>
          </cell>
          <cell r="J937">
            <v>295047</v>
          </cell>
          <cell r="K937">
            <v>301745</v>
          </cell>
          <cell r="L937">
            <v>306168</v>
          </cell>
          <cell r="M937">
            <v>310456</v>
          </cell>
        </row>
        <row r="938">
          <cell r="I938" t="str">
            <v>70110</v>
          </cell>
          <cell r="J938">
            <v>10829</v>
          </cell>
          <cell r="K938">
            <v>10933</v>
          </cell>
          <cell r="L938">
            <v>11094</v>
          </cell>
          <cell r="M938">
            <v>11231</v>
          </cell>
        </row>
        <row r="939">
          <cell r="I939" t="str">
            <v>70124</v>
          </cell>
          <cell r="J939">
            <v>16136</v>
          </cell>
          <cell r="K939">
            <v>16488</v>
          </cell>
          <cell r="L939">
            <v>16724</v>
          </cell>
          <cell r="M939">
            <v>16966</v>
          </cell>
        </row>
        <row r="940">
          <cell r="I940" t="str">
            <v>70204</v>
          </cell>
          <cell r="J940">
            <v>8961</v>
          </cell>
          <cell r="K940">
            <v>9061</v>
          </cell>
          <cell r="L940">
            <v>9189</v>
          </cell>
          <cell r="M940">
            <v>9325</v>
          </cell>
        </row>
        <row r="941">
          <cell r="I941" t="str">
            <v>70215</v>
          </cell>
          <cell r="J941">
            <v>68762</v>
          </cell>
          <cell r="K941">
            <v>68916</v>
          </cell>
          <cell r="L941">
            <v>69840</v>
          </cell>
          <cell r="M941">
            <v>70591</v>
          </cell>
        </row>
        <row r="942">
          <cell r="I942" t="str">
            <v>70221</v>
          </cell>
          <cell r="J942">
            <v>19919</v>
          </cell>
          <cell r="K942">
            <v>20597</v>
          </cell>
          <cell r="L942">
            <v>20892</v>
          </cell>
          <cell r="M942">
            <v>21190</v>
          </cell>
        </row>
        <row r="943">
          <cell r="I943" t="str">
            <v>70230</v>
          </cell>
          <cell r="J943">
            <v>4621</v>
          </cell>
          <cell r="K943">
            <v>4659</v>
          </cell>
          <cell r="L943">
            <v>4731</v>
          </cell>
          <cell r="M943">
            <v>4786</v>
          </cell>
        </row>
        <row r="944">
          <cell r="I944" t="str">
            <v>70233</v>
          </cell>
          <cell r="J944">
            <v>10068</v>
          </cell>
          <cell r="K944">
            <v>10054</v>
          </cell>
          <cell r="L944">
            <v>10182</v>
          </cell>
          <cell r="M944">
            <v>10299</v>
          </cell>
        </row>
        <row r="945">
          <cell r="I945" t="str">
            <v>70235</v>
          </cell>
          <cell r="J945">
            <v>23151</v>
          </cell>
          <cell r="K945">
            <v>23582</v>
          </cell>
          <cell r="L945">
            <v>23933</v>
          </cell>
          <cell r="M945">
            <v>24257</v>
          </cell>
        </row>
        <row r="946">
          <cell r="I946" t="str">
            <v>70265</v>
          </cell>
          <cell r="J946">
            <v>18304</v>
          </cell>
          <cell r="K946">
            <v>18464</v>
          </cell>
          <cell r="L946">
            <v>18717</v>
          </cell>
          <cell r="M946">
            <v>18955</v>
          </cell>
        </row>
        <row r="947">
          <cell r="I947" t="str">
            <v>70400</v>
          </cell>
          <cell r="J947">
            <v>13392</v>
          </cell>
          <cell r="K947">
            <v>13839</v>
          </cell>
          <cell r="L947">
            <v>14046</v>
          </cell>
          <cell r="M947">
            <v>14282</v>
          </cell>
        </row>
        <row r="948">
          <cell r="I948" t="str">
            <v>70418</v>
          </cell>
          <cell r="J948">
            <v>23738</v>
          </cell>
          <cell r="K948">
            <v>23972</v>
          </cell>
          <cell r="L948">
            <v>24335</v>
          </cell>
          <cell r="M948">
            <v>24638</v>
          </cell>
        </row>
        <row r="949">
          <cell r="I949" t="str">
            <v>70429</v>
          </cell>
          <cell r="J949">
            <v>39238</v>
          </cell>
          <cell r="K949">
            <v>40322</v>
          </cell>
          <cell r="L949">
            <v>40954</v>
          </cell>
          <cell r="M949">
            <v>41601</v>
          </cell>
        </row>
        <row r="950">
          <cell r="I950" t="str">
            <v>70473</v>
          </cell>
          <cell r="J950">
            <v>15711</v>
          </cell>
          <cell r="K950">
            <v>15930</v>
          </cell>
          <cell r="L950">
            <v>16160</v>
          </cell>
          <cell r="M950">
            <v>16360</v>
          </cell>
        </row>
        <row r="951">
          <cell r="I951" t="str">
            <v>70508</v>
          </cell>
          <cell r="J951">
            <v>23263</v>
          </cell>
          <cell r="K951">
            <v>23283</v>
          </cell>
          <cell r="L951">
            <v>23580</v>
          </cell>
          <cell r="M951">
            <v>23862</v>
          </cell>
        </row>
        <row r="952">
          <cell r="I952" t="str">
            <v>70523</v>
          </cell>
          <cell r="J952">
            <v>15272</v>
          </cell>
          <cell r="K952">
            <v>15736</v>
          </cell>
          <cell r="L952">
            <v>15993</v>
          </cell>
          <cell r="M952">
            <v>16224</v>
          </cell>
        </row>
        <row r="953">
          <cell r="I953" t="str">
            <v>70670</v>
          </cell>
          <cell r="J953">
            <v>49710</v>
          </cell>
          <cell r="K953">
            <v>51024</v>
          </cell>
          <cell r="L953">
            <v>51813</v>
          </cell>
          <cell r="M953">
            <v>52591</v>
          </cell>
        </row>
        <row r="954">
          <cell r="I954" t="str">
            <v>70678</v>
          </cell>
          <cell r="J954">
            <v>29800</v>
          </cell>
          <cell r="K954">
            <v>30147</v>
          </cell>
          <cell r="L954">
            <v>30565</v>
          </cell>
          <cell r="M954">
            <v>30950</v>
          </cell>
        </row>
        <row r="955">
          <cell r="I955" t="str">
            <v>70702</v>
          </cell>
          <cell r="J955">
            <v>13887</v>
          </cell>
          <cell r="K955">
            <v>13947</v>
          </cell>
          <cell r="L955">
            <v>14137</v>
          </cell>
          <cell r="M955">
            <v>14306</v>
          </cell>
        </row>
        <row r="956">
          <cell r="I956" t="str">
            <v>70708</v>
          </cell>
          <cell r="J956">
            <v>59600</v>
          </cell>
          <cell r="K956">
            <v>60108</v>
          </cell>
          <cell r="L956">
            <v>60925</v>
          </cell>
          <cell r="M956">
            <v>61679</v>
          </cell>
        </row>
        <row r="957">
          <cell r="I957" t="str">
            <v>70713</v>
          </cell>
          <cell r="J957">
            <v>53095</v>
          </cell>
          <cell r="K957">
            <v>54540</v>
          </cell>
          <cell r="L957">
            <v>55425</v>
          </cell>
          <cell r="M957">
            <v>56256</v>
          </cell>
        </row>
        <row r="958">
          <cell r="I958" t="str">
            <v>70717</v>
          </cell>
          <cell r="J958">
            <v>19312</v>
          </cell>
          <cell r="K958">
            <v>19526</v>
          </cell>
          <cell r="L958">
            <v>19810</v>
          </cell>
          <cell r="M958">
            <v>20065</v>
          </cell>
        </row>
        <row r="959">
          <cell r="I959" t="str">
            <v>70742</v>
          </cell>
          <cell r="J959">
            <v>31899</v>
          </cell>
          <cell r="K959">
            <v>32217</v>
          </cell>
          <cell r="L959">
            <v>32667</v>
          </cell>
          <cell r="M959">
            <v>33046</v>
          </cell>
        </row>
        <row r="960">
          <cell r="I960" t="str">
            <v>70771</v>
          </cell>
          <cell r="J960">
            <v>31084</v>
          </cell>
          <cell r="K960">
            <v>31637</v>
          </cell>
          <cell r="L960">
            <v>32124</v>
          </cell>
          <cell r="M960">
            <v>32573</v>
          </cell>
        </row>
        <row r="961">
          <cell r="I961" t="str">
            <v>70820</v>
          </cell>
          <cell r="J961">
            <v>33617</v>
          </cell>
          <cell r="K961">
            <v>33703</v>
          </cell>
          <cell r="L961">
            <v>34135</v>
          </cell>
          <cell r="M961">
            <v>34472</v>
          </cell>
        </row>
        <row r="962">
          <cell r="I962" t="str">
            <v>70823</v>
          </cell>
          <cell r="J962">
            <v>22196</v>
          </cell>
          <cell r="K962">
            <v>22463</v>
          </cell>
          <cell r="L962">
            <v>22803</v>
          </cell>
          <cell r="M962">
            <v>23099</v>
          </cell>
        </row>
        <row r="963">
          <cell r="I963" t="str">
            <v>73001</v>
          </cell>
          <cell r="J963">
            <v>536439</v>
          </cell>
          <cell r="K963">
            <v>537856</v>
          </cell>
          <cell r="L963">
            <v>539745</v>
          </cell>
          <cell r="M963">
            <v>542046</v>
          </cell>
        </row>
        <row r="964">
          <cell r="I964" t="str">
            <v>73024</v>
          </cell>
          <cell r="J964">
            <v>4641</v>
          </cell>
          <cell r="K964">
            <v>4666</v>
          </cell>
          <cell r="L964">
            <v>4692</v>
          </cell>
          <cell r="M964">
            <v>4693</v>
          </cell>
        </row>
        <row r="965">
          <cell r="I965" t="str">
            <v>73026</v>
          </cell>
          <cell r="J965">
            <v>9022</v>
          </cell>
          <cell r="K965">
            <v>9153</v>
          </cell>
          <cell r="L965">
            <v>9217</v>
          </cell>
          <cell r="M965">
            <v>9277</v>
          </cell>
        </row>
        <row r="966">
          <cell r="I966" t="str">
            <v>73030</v>
          </cell>
          <cell r="J966">
            <v>6752</v>
          </cell>
          <cell r="K966">
            <v>6804</v>
          </cell>
          <cell r="L966">
            <v>6819</v>
          </cell>
          <cell r="M966">
            <v>6874</v>
          </cell>
        </row>
        <row r="967">
          <cell r="I967" t="str">
            <v>73043</v>
          </cell>
          <cell r="J967">
            <v>10382</v>
          </cell>
          <cell r="K967">
            <v>10419</v>
          </cell>
          <cell r="L967">
            <v>10487</v>
          </cell>
          <cell r="M967">
            <v>10516</v>
          </cell>
        </row>
        <row r="968">
          <cell r="I968" t="str">
            <v>73055</v>
          </cell>
          <cell r="J968">
            <v>13132</v>
          </cell>
          <cell r="K968">
            <v>13317</v>
          </cell>
          <cell r="L968">
            <v>13394</v>
          </cell>
          <cell r="M968">
            <v>13473</v>
          </cell>
        </row>
        <row r="969">
          <cell r="I969" t="str">
            <v>73067</v>
          </cell>
          <cell r="J969">
            <v>19685</v>
          </cell>
          <cell r="K969">
            <v>19796</v>
          </cell>
          <cell r="L969">
            <v>19890</v>
          </cell>
          <cell r="M969">
            <v>19985</v>
          </cell>
        </row>
        <row r="970">
          <cell r="I970" t="str">
            <v>73124</v>
          </cell>
          <cell r="J970">
            <v>18920</v>
          </cell>
          <cell r="K970">
            <v>19103</v>
          </cell>
          <cell r="L970">
            <v>19189</v>
          </cell>
          <cell r="M970">
            <v>19312</v>
          </cell>
        </row>
        <row r="971">
          <cell r="I971" t="str">
            <v>73148</v>
          </cell>
          <cell r="J971">
            <v>10722</v>
          </cell>
          <cell r="K971">
            <v>11003</v>
          </cell>
          <cell r="L971">
            <v>11072</v>
          </cell>
          <cell r="M971">
            <v>11141</v>
          </cell>
        </row>
        <row r="972">
          <cell r="I972" t="str">
            <v>73152</v>
          </cell>
          <cell r="J972">
            <v>6384</v>
          </cell>
          <cell r="K972">
            <v>6354</v>
          </cell>
          <cell r="L972">
            <v>6391</v>
          </cell>
          <cell r="M972">
            <v>6412</v>
          </cell>
        </row>
        <row r="973">
          <cell r="I973" t="str">
            <v>73168</v>
          </cell>
          <cell r="J973">
            <v>52706</v>
          </cell>
          <cell r="K973">
            <v>53754</v>
          </cell>
          <cell r="L973">
            <v>54059</v>
          </cell>
          <cell r="M973">
            <v>54452</v>
          </cell>
        </row>
        <row r="974">
          <cell r="I974" t="str">
            <v>73200</v>
          </cell>
          <cell r="J974">
            <v>8378</v>
          </cell>
          <cell r="K974">
            <v>8417</v>
          </cell>
          <cell r="L974">
            <v>8474</v>
          </cell>
          <cell r="M974">
            <v>8498</v>
          </cell>
        </row>
        <row r="975">
          <cell r="I975" t="str">
            <v>73217</v>
          </cell>
          <cell r="J975">
            <v>23164</v>
          </cell>
          <cell r="K975">
            <v>23280</v>
          </cell>
          <cell r="L975">
            <v>23373</v>
          </cell>
          <cell r="M975">
            <v>23498</v>
          </cell>
        </row>
        <row r="976">
          <cell r="I976" t="str">
            <v>73226</v>
          </cell>
          <cell r="J976">
            <v>8734</v>
          </cell>
          <cell r="K976">
            <v>8692</v>
          </cell>
          <cell r="L976">
            <v>8745</v>
          </cell>
          <cell r="M976">
            <v>8762</v>
          </cell>
        </row>
        <row r="977">
          <cell r="I977" t="str">
            <v>73236</v>
          </cell>
          <cell r="J977">
            <v>8496</v>
          </cell>
          <cell r="K977">
            <v>8533</v>
          </cell>
          <cell r="L977">
            <v>8558</v>
          </cell>
          <cell r="M977">
            <v>8606</v>
          </cell>
        </row>
        <row r="978">
          <cell r="I978" t="str">
            <v>73268</v>
          </cell>
          <cell r="J978">
            <v>72943</v>
          </cell>
          <cell r="K978">
            <v>73986</v>
          </cell>
          <cell r="L978">
            <v>74366</v>
          </cell>
          <cell r="M978">
            <v>74810</v>
          </cell>
        </row>
        <row r="979">
          <cell r="I979" t="str">
            <v>73270</v>
          </cell>
          <cell r="J979">
            <v>7823</v>
          </cell>
          <cell r="K979">
            <v>7831</v>
          </cell>
          <cell r="L979">
            <v>7890</v>
          </cell>
          <cell r="M979">
            <v>7933</v>
          </cell>
        </row>
        <row r="980">
          <cell r="I980" t="str">
            <v>73275</v>
          </cell>
          <cell r="J980">
            <v>29377</v>
          </cell>
          <cell r="K980">
            <v>29830</v>
          </cell>
          <cell r="L980">
            <v>29954</v>
          </cell>
          <cell r="M980">
            <v>30135</v>
          </cell>
        </row>
        <row r="981">
          <cell r="I981" t="str">
            <v>73283</v>
          </cell>
          <cell r="J981">
            <v>31571</v>
          </cell>
          <cell r="K981">
            <v>31702</v>
          </cell>
          <cell r="L981">
            <v>31847</v>
          </cell>
          <cell r="M981">
            <v>32011</v>
          </cell>
        </row>
        <row r="982">
          <cell r="I982" t="str">
            <v>73319</v>
          </cell>
          <cell r="J982">
            <v>33912</v>
          </cell>
          <cell r="K982">
            <v>34315</v>
          </cell>
          <cell r="L982">
            <v>34495</v>
          </cell>
          <cell r="M982">
            <v>34681</v>
          </cell>
        </row>
        <row r="983">
          <cell r="I983" t="str">
            <v>73347</v>
          </cell>
          <cell r="J983">
            <v>7512</v>
          </cell>
          <cell r="K983">
            <v>7565</v>
          </cell>
          <cell r="L983">
            <v>7632</v>
          </cell>
          <cell r="M983">
            <v>7657</v>
          </cell>
        </row>
        <row r="984">
          <cell r="I984" t="str">
            <v>73349</v>
          </cell>
          <cell r="J984">
            <v>25426</v>
          </cell>
          <cell r="K984">
            <v>25718</v>
          </cell>
          <cell r="L984">
            <v>25848</v>
          </cell>
          <cell r="M984">
            <v>25997</v>
          </cell>
        </row>
        <row r="985">
          <cell r="I985" t="str">
            <v>73352</v>
          </cell>
          <cell r="J985">
            <v>12253</v>
          </cell>
          <cell r="K985">
            <v>12395</v>
          </cell>
          <cell r="L985">
            <v>12467</v>
          </cell>
          <cell r="M985">
            <v>12542</v>
          </cell>
        </row>
        <row r="986">
          <cell r="I986" t="str">
            <v>73408</v>
          </cell>
          <cell r="J986">
            <v>18623</v>
          </cell>
          <cell r="K986">
            <v>18582</v>
          </cell>
          <cell r="L986">
            <v>18640</v>
          </cell>
          <cell r="M986">
            <v>18712</v>
          </cell>
        </row>
        <row r="987">
          <cell r="I987" t="str">
            <v>73411</v>
          </cell>
          <cell r="J987">
            <v>37364</v>
          </cell>
          <cell r="K987">
            <v>37540</v>
          </cell>
          <cell r="L987">
            <v>37689</v>
          </cell>
          <cell r="M987">
            <v>37886</v>
          </cell>
        </row>
        <row r="988">
          <cell r="I988" t="str">
            <v>73443</v>
          </cell>
          <cell r="J988">
            <v>38632</v>
          </cell>
          <cell r="K988">
            <v>38937</v>
          </cell>
          <cell r="L988">
            <v>39117</v>
          </cell>
          <cell r="M988">
            <v>39314</v>
          </cell>
        </row>
        <row r="989">
          <cell r="I989" t="str">
            <v>73449</v>
          </cell>
          <cell r="J989">
            <v>37390</v>
          </cell>
          <cell r="K989">
            <v>37674</v>
          </cell>
          <cell r="L989">
            <v>37828</v>
          </cell>
          <cell r="M989">
            <v>38016</v>
          </cell>
        </row>
        <row r="990">
          <cell r="I990" t="str">
            <v>73461</v>
          </cell>
          <cell r="J990">
            <v>4297</v>
          </cell>
          <cell r="K990">
            <v>4386</v>
          </cell>
          <cell r="L990">
            <v>4410</v>
          </cell>
          <cell r="M990">
            <v>4451</v>
          </cell>
        </row>
        <row r="991">
          <cell r="I991" t="str">
            <v>73483</v>
          </cell>
          <cell r="J991">
            <v>14813</v>
          </cell>
          <cell r="K991">
            <v>14750</v>
          </cell>
          <cell r="L991">
            <v>14818</v>
          </cell>
          <cell r="M991">
            <v>14852</v>
          </cell>
        </row>
        <row r="992">
          <cell r="I992" t="str">
            <v>73504</v>
          </cell>
          <cell r="J992">
            <v>34585</v>
          </cell>
          <cell r="K992">
            <v>34428</v>
          </cell>
          <cell r="L992">
            <v>34562</v>
          </cell>
          <cell r="M992">
            <v>34690</v>
          </cell>
        </row>
        <row r="993">
          <cell r="I993" t="str">
            <v>73520</v>
          </cell>
          <cell r="J993">
            <v>9683</v>
          </cell>
          <cell r="K993">
            <v>9648</v>
          </cell>
          <cell r="L993">
            <v>9681</v>
          </cell>
          <cell r="M993">
            <v>9718</v>
          </cell>
        </row>
        <row r="994">
          <cell r="I994" t="str">
            <v>73547</v>
          </cell>
          <cell r="J994">
            <v>6894</v>
          </cell>
          <cell r="K994">
            <v>6960</v>
          </cell>
          <cell r="L994">
            <v>6993</v>
          </cell>
          <cell r="M994">
            <v>7034</v>
          </cell>
        </row>
        <row r="995">
          <cell r="I995" t="str">
            <v>73555</v>
          </cell>
          <cell r="J995">
            <v>26619</v>
          </cell>
          <cell r="K995">
            <v>26972</v>
          </cell>
          <cell r="L995">
            <v>27126</v>
          </cell>
          <cell r="M995">
            <v>27293</v>
          </cell>
        </row>
        <row r="996">
          <cell r="I996" t="str">
            <v>73563</v>
          </cell>
          <cell r="J996">
            <v>8637</v>
          </cell>
          <cell r="K996">
            <v>8694</v>
          </cell>
          <cell r="L996">
            <v>8709</v>
          </cell>
          <cell r="M996">
            <v>8777</v>
          </cell>
        </row>
        <row r="997">
          <cell r="I997" t="str">
            <v>73585</v>
          </cell>
          <cell r="J997">
            <v>23741</v>
          </cell>
          <cell r="K997">
            <v>23760</v>
          </cell>
          <cell r="L997">
            <v>23874</v>
          </cell>
          <cell r="M997">
            <v>23963</v>
          </cell>
        </row>
        <row r="998">
          <cell r="I998" t="str">
            <v>73616</v>
          </cell>
          <cell r="J998">
            <v>23033</v>
          </cell>
          <cell r="K998">
            <v>23080</v>
          </cell>
          <cell r="L998">
            <v>23197</v>
          </cell>
          <cell r="M998">
            <v>23293</v>
          </cell>
        </row>
        <row r="999">
          <cell r="I999" t="str">
            <v>73622</v>
          </cell>
          <cell r="J999">
            <v>5560</v>
          </cell>
          <cell r="K999">
            <v>5583</v>
          </cell>
          <cell r="L999">
            <v>5599</v>
          </cell>
          <cell r="M999">
            <v>5625</v>
          </cell>
        </row>
        <row r="1000">
          <cell r="I1000" t="str">
            <v>73624</v>
          </cell>
          <cell r="J1000">
            <v>22028</v>
          </cell>
          <cell r="K1000">
            <v>22141</v>
          </cell>
          <cell r="L1000">
            <v>22244</v>
          </cell>
          <cell r="M1000">
            <v>22360</v>
          </cell>
        </row>
        <row r="1001">
          <cell r="I1001" t="str">
            <v>73671</v>
          </cell>
          <cell r="J1001">
            <v>14657</v>
          </cell>
          <cell r="K1001">
            <v>14736</v>
          </cell>
          <cell r="L1001">
            <v>14808</v>
          </cell>
          <cell r="M1001">
            <v>14882</v>
          </cell>
        </row>
        <row r="1002">
          <cell r="I1002" t="str">
            <v>73675</v>
          </cell>
          <cell r="J1002">
            <v>13197</v>
          </cell>
          <cell r="K1002">
            <v>13293</v>
          </cell>
          <cell r="L1002">
            <v>13358</v>
          </cell>
          <cell r="M1002">
            <v>13429</v>
          </cell>
        </row>
        <row r="1003">
          <cell r="I1003" t="str">
            <v>73678</v>
          </cell>
          <cell r="J1003">
            <v>13449</v>
          </cell>
          <cell r="K1003">
            <v>13336</v>
          </cell>
          <cell r="L1003">
            <v>13405</v>
          </cell>
          <cell r="M1003">
            <v>13441</v>
          </cell>
        </row>
        <row r="1004">
          <cell r="I1004" t="str">
            <v>73686</v>
          </cell>
          <cell r="J1004">
            <v>5763</v>
          </cell>
          <cell r="K1004">
            <v>5748</v>
          </cell>
          <cell r="L1004">
            <v>5760</v>
          </cell>
          <cell r="M1004">
            <v>5784</v>
          </cell>
        </row>
        <row r="1005">
          <cell r="I1005" t="str">
            <v>73770</v>
          </cell>
          <cell r="J1005">
            <v>3875</v>
          </cell>
          <cell r="K1005">
            <v>3883</v>
          </cell>
          <cell r="L1005">
            <v>3901</v>
          </cell>
          <cell r="M1005">
            <v>3919</v>
          </cell>
        </row>
        <row r="1006">
          <cell r="I1006" t="str">
            <v>73854</v>
          </cell>
          <cell r="J1006">
            <v>5428</v>
          </cell>
          <cell r="K1006">
            <v>5456</v>
          </cell>
          <cell r="L1006">
            <v>5481</v>
          </cell>
          <cell r="M1006">
            <v>5505</v>
          </cell>
        </row>
        <row r="1007">
          <cell r="I1007" t="str">
            <v>73861</v>
          </cell>
          <cell r="J1007">
            <v>13013</v>
          </cell>
          <cell r="K1007">
            <v>13083</v>
          </cell>
          <cell r="L1007">
            <v>13137</v>
          </cell>
          <cell r="M1007">
            <v>13217</v>
          </cell>
        </row>
        <row r="1008">
          <cell r="I1008" t="str">
            <v>73870</v>
          </cell>
          <cell r="J1008">
            <v>9527</v>
          </cell>
          <cell r="K1008">
            <v>9644</v>
          </cell>
          <cell r="L1008">
            <v>9689</v>
          </cell>
          <cell r="M1008">
            <v>9720</v>
          </cell>
        </row>
        <row r="1009">
          <cell r="I1009" t="str">
            <v>73873</v>
          </cell>
          <cell r="J1009">
            <v>5156</v>
          </cell>
          <cell r="K1009">
            <v>5128</v>
          </cell>
          <cell r="L1009">
            <v>5172</v>
          </cell>
          <cell r="M1009">
            <v>5192</v>
          </cell>
        </row>
        <row r="1010">
          <cell r="I1010" t="str">
            <v>76001</v>
          </cell>
          <cell r="J1010">
            <v>2264427</v>
          </cell>
          <cell r="K1010">
            <v>2271293</v>
          </cell>
          <cell r="L1010">
            <v>2276124</v>
          </cell>
          <cell r="M1010">
            <v>2280522</v>
          </cell>
        </row>
        <row r="1011">
          <cell r="I1011" t="str">
            <v>76020</v>
          </cell>
          <cell r="J1011">
            <v>14535</v>
          </cell>
          <cell r="K1011">
            <v>14709</v>
          </cell>
          <cell r="L1011">
            <v>14772</v>
          </cell>
          <cell r="M1011">
            <v>14825</v>
          </cell>
        </row>
        <row r="1012">
          <cell r="I1012" t="str">
            <v>76036</v>
          </cell>
          <cell r="J1012">
            <v>22786</v>
          </cell>
          <cell r="K1012">
            <v>22875</v>
          </cell>
          <cell r="L1012">
            <v>22917</v>
          </cell>
          <cell r="M1012">
            <v>22990</v>
          </cell>
        </row>
        <row r="1013">
          <cell r="I1013" t="str">
            <v>76041</v>
          </cell>
          <cell r="J1013">
            <v>17967</v>
          </cell>
          <cell r="K1013">
            <v>18138</v>
          </cell>
          <cell r="L1013">
            <v>18207</v>
          </cell>
          <cell r="M1013">
            <v>18270</v>
          </cell>
        </row>
        <row r="1014">
          <cell r="I1014" t="str">
            <v>76054</v>
          </cell>
          <cell r="J1014">
            <v>5486</v>
          </cell>
          <cell r="K1014">
            <v>5484</v>
          </cell>
          <cell r="L1014">
            <v>5526</v>
          </cell>
          <cell r="M1014">
            <v>5533</v>
          </cell>
        </row>
        <row r="1015">
          <cell r="I1015" t="str">
            <v>76100</v>
          </cell>
          <cell r="J1015">
            <v>16277</v>
          </cell>
          <cell r="K1015">
            <v>16337</v>
          </cell>
          <cell r="L1015">
            <v>16383</v>
          </cell>
          <cell r="M1015">
            <v>16412</v>
          </cell>
        </row>
        <row r="1016">
          <cell r="I1016" t="str">
            <v>76109</v>
          </cell>
          <cell r="J1016">
            <v>317881</v>
          </cell>
          <cell r="K1016">
            <v>321316</v>
          </cell>
          <cell r="L1016">
            <v>322311</v>
          </cell>
          <cell r="M1016">
            <v>323360</v>
          </cell>
        </row>
        <row r="1017">
          <cell r="I1017" t="str">
            <v>76111</v>
          </cell>
          <cell r="J1017">
            <v>131232</v>
          </cell>
          <cell r="K1017">
            <v>132493</v>
          </cell>
          <cell r="L1017">
            <v>132931</v>
          </cell>
          <cell r="M1017">
            <v>133322</v>
          </cell>
        </row>
        <row r="1018">
          <cell r="I1018" t="str">
            <v>76113</v>
          </cell>
          <cell r="J1018">
            <v>25363</v>
          </cell>
          <cell r="K1018">
            <v>25800</v>
          </cell>
          <cell r="L1018">
            <v>25914</v>
          </cell>
          <cell r="M1018">
            <v>26020</v>
          </cell>
        </row>
        <row r="1019">
          <cell r="I1019" t="str">
            <v>76122</v>
          </cell>
          <cell r="J1019">
            <v>29284</v>
          </cell>
          <cell r="K1019">
            <v>29358</v>
          </cell>
          <cell r="L1019">
            <v>29454</v>
          </cell>
          <cell r="M1019">
            <v>29542</v>
          </cell>
        </row>
        <row r="1020">
          <cell r="I1020" t="str">
            <v>76126</v>
          </cell>
          <cell r="J1020">
            <v>18856</v>
          </cell>
          <cell r="K1020">
            <v>19195</v>
          </cell>
          <cell r="L1020">
            <v>19269</v>
          </cell>
          <cell r="M1020">
            <v>19348</v>
          </cell>
        </row>
        <row r="1021">
          <cell r="I1021" t="str">
            <v>76130</v>
          </cell>
          <cell r="J1021">
            <v>93249</v>
          </cell>
          <cell r="K1021">
            <v>93491</v>
          </cell>
          <cell r="L1021">
            <v>93717</v>
          </cell>
          <cell r="M1021">
            <v>93932</v>
          </cell>
        </row>
        <row r="1022">
          <cell r="I1022" t="str">
            <v>76147</v>
          </cell>
          <cell r="J1022">
            <v>140323</v>
          </cell>
          <cell r="K1022">
            <v>141993</v>
          </cell>
          <cell r="L1022">
            <v>142456</v>
          </cell>
          <cell r="M1022">
            <v>142902</v>
          </cell>
        </row>
        <row r="1023">
          <cell r="I1023" t="str">
            <v>76233</v>
          </cell>
          <cell r="J1023">
            <v>49205</v>
          </cell>
          <cell r="K1023">
            <v>49373</v>
          </cell>
          <cell r="L1023">
            <v>49513</v>
          </cell>
          <cell r="M1023">
            <v>49658</v>
          </cell>
        </row>
        <row r="1024">
          <cell r="I1024" t="str">
            <v>76243</v>
          </cell>
          <cell r="J1024">
            <v>9056</v>
          </cell>
          <cell r="K1024">
            <v>9077</v>
          </cell>
          <cell r="L1024">
            <v>9116</v>
          </cell>
          <cell r="M1024">
            <v>9137</v>
          </cell>
        </row>
        <row r="1025">
          <cell r="I1025" t="str">
            <v>76246</v>
          </cell>
          <cell r="J1025">
            <v>6954</v>
          </cell>
          <cell r="K1025">
            <v>6978</v>
          </cell>
          <cell r="L1025">
            <v>6993</v>
          </cell>
          <cell r="M1025">
            <v>7021</v>
          </cell>
        </row>
        <row r="1026">
          <cell r="I1026" t="str">
            <v>76248</v>
          </cell>
          <cell r="J1026">
            <v>57362</v>
          </cell>
          <cell r="K1026">
            <v>57532</v>
          </cell>
          <cell r="L1026">
            <v>57713</v>
          </cell>
          <cell r="M1026">
            <v>57849</v>
          </cell>
        </row>
        <row r="1027">
          <cell r="I1027" t="str">
            <v>76250</v>
          </cell>
          <cell r="J1027">
            <v>9072</v>
          </cell>
          <cell r="K1027">
            <v>9120</v>
          </cell>
          <cell r="L1027">
            <v>9155</v>
          </cell>
          <cell r="M1027">
            <v>9177</v>
          </cell>
        </row>
        <row r="1028">
          <cell r="I1028" t="str">
            <v>76275</v>
          </cell>
          <cell r="J1028">
            <v>58076</v>
          </cell>
          <cell r="K1028">
            <v>58161</v>
          </cell>
          <cell r="L1028">
            <v>58317</v>
          </cell>
          <cell r="M1028">
            <v>58399</v>
          </cell>
        </row>
        <row r="1029">
          <cell r="I1029" t="str">
            <v>76306</v>
          </cell>
          <cell r="J1029">
            <v>24129</v>
          </cell>
          <cell r="K1029">
            <v>24717</v>
          </cell>
          <cell r="L1029">
            <v>24831</v>
          </cell>
          <cell r="M1029">
            <v>24996</v>
          </cell>
        </row>
        <row r="1030">
          <cell r="I1030" t="str">
            <v>76318</v>
          </cell>
          <cell r="J1030">
            <v>34552</v>
          </cell>
          <cell r="K1030">
            <v>35105</v>
          </cell>
          <cell r="L1030">
            <v>35239</v>
          </cell>
          <cell r="M1030">
            <v>35378</v>
          </cell>
        </row>
        <row r="1031">
          <cell r="I1031" t="str">
            <v>76364</v>
          </cell>
          <cell r="J1031">
            <v>173053</v>
          </cell>
          <cell r="K1031">
            <v>179060</v>
          </cell>
          <cell r="L1031">
            <v>179813</v>
          </cell>
          <cell r="M1031">
            <v>180917</v>
          </cell>
        </row>
        <row r="1032">
          <cell r="I1032" t="str">
            <v>76377</v>
          </cell>
          <cell r="J1032">
            <v>16918</v>
          </cell>
          <cell r="K1032">
            <v>17152</v>
          </cell>
          <cell r="L1032">
            <v>17222</v>
          </cell>
          <cell r="M1032">
            <v>17280</v>
          </cell>
        </row>
        <row r="1033">
          <cell r="I1033" t="str">
            <v>76400</v>
          </cell>
          <cell r="J1033">
            <v>34470</v>
          </cell>
          <cell r="K1033">
            <v>34540</v>
          </cell>
          <cell r="L1033">
            <v>34627</v>
          </cell>
          <cell r="M1033">
            <v>34704</v>
          </cell>
        </row>
        <row r="1034">
          <cell r="I1034" t="str">
            <v>76403</v>
          </cell>
          <cell r="J1034">
            <v>12367</v>
          </cell>
          <cell r="K1034">
            <v>12412</v>
          </cell>
          <cell r="L1034">
            <v>12445</v>
          </cell>
          <cell r="M1034">
            <v>12475</v>
          </cell>
        </row>
        <row r="1035">
          <cell r="I1035" t="str">
            <v>76497</v>
          </cell>
          <cell r="J1035">
            <v>12518</v>
          </cell>
          <cell r="K1035">
            <v>12557</v>
          </cell>
          <cell r="L1035">
            <v>12582</v>
          </cell>
          <cell r="M1035">
            <v>12615</v>
          </cell>
        </row>
        <row r="1036">
          <cell r="I1036" t="str">
            <v>76520</v>
          </cell>
          <cell r="J1036">
            <v>355712</v>
          </cell>
          <cell r="K1036">
            <v>357178</v>
          </cell>
          <cell r="L1036">
            <v>358091</v>
          </cell>
          <cell r="M1036">
            <v>358895</v>
          </cell>
        </row>
        <row r="1037">
          <cell r="I1037" t="str">
            <v>76563</v>
          </cell>
          <cell r="J1037">
            <v>48713</v>
          </cell>
          <cell r="K1037">
            <v>49046</v>
          </cell>
          <cell r="L1037">
            <v>49176</v>
          </cell>
          <cell r="M1037">
            <v>49297</v>
          </cell>
        </row>
        <row r="1038">
          <cell r="I1038" t="str">
            <v>76606</v>
          </cell>
          <cell r="J1038">
            <v>16031</v>
          </cell>
          <cell r="K1038">
            <v>16317</v>
          </cell>
          <cell r="L1038">
            <v>16390</v>
          </cell>
          <cell r="M1038">
            <v>16487</v>
          </cell>
        </row>
        <row r="1039">
          <cell r="I1039" t="str">
            <v>76616</v>
          </cell>
          <cell r="J1039">
            <v>15798</v>
          </cell>
          <cell r="K1039">
            <v>15846</v>
          </cell>
          <cell r="L1039">
            <v>15906</v>
          </cell>
          <cell r="M1039">
            <v>15950</v>
          </cell>
        </row>
        <row r="1040">
          <cell r="I1040" t="str">
            <v>76622</v>
          </cell>
          <cell r="J1040">
            <v>37376</v>
          </cell>
          <cell r="K1040">
            <v>37509</v>
          </cell>
          <cell r="L1040">
            <v>37604</v>
          </cell>
          <cell r="M1040">
            <v>37667</v>
          </cell>
        </row>
        <row r="1041">
          <cell r="I1041" t="str">
            <v>76670</v>
          </cell>
          <cell r="J1041">
            <v>17646</v>
          </cell>
          <cell r="K1041">
            <v>17896</v>
          </cell>
          <cell r="L1041">
            <v>17987</v>
          </cell>
          <cell r="M1041">
            <v>18081</v>
          </cell>
        </row>
        <row r="1042">
          <cell r="I1042" t="str">
            <v>76736</v>
          </cell>
          <cell r="J1042">
            <v>43070</v>
          </cell>
          <cell r="K1042">
            <v>43370</v>
          </cell>
          <cell r="L1042">
            <v>43531</v>
          </cell>
          <cell r="M1042">
            <v>43635</v>
          </cell>
        </row>
        <row r="1043">
          <cell r="I1043" t="str">
            <v>76823</v>
          </cell>
          <cell r="J1043">
            <v>14838</v>
          </cell>
          <cell r="K1043">
            <v>14883</v>
          </cell>
          <cell r="L1043">
            <v>14928</v>
          </cell>
          <cell r="M1043">
            <v>14974</v>
          </cell>
        </row>
        <row r="1044">
          <cell r="I1044" t="str">
            <v>76828</v>
          </cell>
          <cell r="J1044">
            <v>19539</v>
          </cell>
          <cell r="K1044">
            <v>19594</v>
          </cell>
          <cell r="L1044">
            <v>19657</v>
          </cell>
          <cell r="M1044">
            <v>19701</v>
          </cell>
        </row>
        <row r="1045">
          <cell r="I1045" t="str">
            <v>76834</v>
          </cell>
          <cell r="J1045">
            <v>224706</v>
          </cell>
          <cell r="K1045">
            <v>229900</v>
          </cell>
          <cell r="L1045">
            <v>230830</v>
          </cell>
          <cell r="M1045">
            <v>231962</v>
          </cell>
        </row>
        <row r="1046">
          <cell r="I1046" t="str">
            <v>76845</v>
          </cell>
          <cell r="J1046">
            <v>5673</v>
          </cell>
          <cell r="K1046">
            <v>5758</v>
          </cell>
          <cell r="L1046">
            <v>5788</v>
          </cell>
          <cell r="M1046">
            <v>5795</v>
          </cell>
        </row>
        <row r="1047">
          <cell r="I1047" t="str">
            <v>76863</v>
          </cell>
          <cell r="J1047">
            <v>7388</v>
          </cell>
          <cell r="K1047">
            <v>7387</v>
          </cell>
          <cell r="L1047">
            <v>7421</v>
          </cell>
          <cell r="M1047">
            <v>7438</v>
          </cell>
        </row>
        <row r="1048">
          <cell r="I1048" t="str">
            <v>76869</v>
          </cell>
          <cell r="J1048">
            <v>13048</v>
          </cell>
          <cell r="K1048">
            <v>13170</v>
          </cell>
          <cell r="L1048">
            <v>13206</v>
          </cell>
          <cell r="M1048">
            <v>13251</v>
          </cell>
        </row>
        <row r="1049">
          <cell r="I1049" t="str">
            <v>76890</v>
          </cell>
          <cell r="J1049">
            <v>16282</v>
          </cell>
          <cell r="K1049">
            <v>16321</v>
          </cell>
          <cell r="L1049">
            <v>16391</v>
          </cell>
          <cell r="M1049">
            <v>16426</v>
          </cell>
        </row>
        <row r="1050">
          <cell r="I1050" t="str">
            <v>76892</v>
          </cell>
          <cell r="J1050">
            <v>108454</v>
          </cell>
          <cell r="K1050">
            <v>108433</v>
          </cell>
          <cell r="L1050">
            <v>108587</v>
          </cell>
          <cell r="M1050">
            <v>108774</v>
          </cell>
        </row>
        <row r="1051">
          <cell r="I1051" t="str">
            <v>76895</v>
          </cell>
          <cell r="J1051">
            <v>42705</v>
          </cell>
          <cell r="K1051">
            <v>42890</v>
          </cell>
          <cell r="L1051">
            <v>43024</v>
          </cell>
          <cell r="M1051">
            <v>43112</v>
          </cell>
        </row>
        <row r="1052">
          <cell r="I1052" t="str">
            <v>81001</v>
          </cell>
          <cell r="J1052">
            <v>93457</v>
          </cell>
          <cell r="K1052">
            <v>95631</v>
          </cell>
          <cell r="L1052">
            <v>97771</v>
          </cell>
          <cell r="M1052">
            <v>99393</v>
          </cell>
        </row>
        <row r="1053">
          <cell r="I1053" t="str">
            <v>81065</v>
          </cell>
          <cell r="J1053">
            <v>57086</v>
          </cell>
          <cell r="K1053">
            <v>59800</v>
          </cell>
          <cell r="L1053">
            <v>61285</v>
          </cell>
          <cell r="M1053">
            <v>62499</v>
          </cell>
        </row>
        <row r="1054">
          <cell r="I1054" t="str">
            <v>81220</v>
          </cell>
          <cell r="J1054">
            <v>4245</v>
          </cell>
          <cell r="K1054">
            <v>4329</v>
          </cell>
          <cell r="L1054">
            <v>4434</v>
          </cell>
          <cell r="M1054">
            <v>4510</v>
          </cell>
        </row>
        <row r="1055">
          <cell r="I1055" t="str">
            <v>81300</v>
          </cell>
          <cell r="J1055">
            <v>21824</v>
          </cell>
          <cell r="K1055">
            <v>22903</v>
          </cell>
          <cell r="L1055">
            <v>23417</v>
          </cell>
          <cell r="M1055">
            <v>23867</v>
          </cell>
        </row>
        <row r="1056">
          <cell r="I1056" t="str">
            <v>81591</v>
          </cell>
          <cell r="J1056">
            <v>4832</v>
          </cell>
          <cell r="K1056">
            <v>4966</v>
          </cell>
          <cell r="L1056">
            <v>5088</v>
          </cell>
          <cell r="M1056">
            <v>5186</v>
          </cell>
        </row>
        <row r="1057">
          <cell r="I1057" t="str">
            <v>81736</v>
          </cell>
          <cell r="J1057">
            <v>60467</v>
          </cell>
          <cell r="K1057">
            <v>61787</v>
          </cell>
          <cell r="L1057">
            <v>63196</v>
          </cell>
          <cell r="M1057">
            <v>64236</v>
          </cell>
        </row>
        <row r="1058">
          <cell r="I1058" t="str">
            <v>81794</v>
          </cell>
          <cell r="J1058">
            <v>49341</v>
          </cell>
          <cell r="K1058">
            <v>51221</v>
          </cell>
          <cell r="L1058">
            <v>52437</v>
          </cell>
          <cell r="M1058">
            <v>53406</v>
          </cell>
        </row>
        <row r="1059">
          <cell r="I1059" t="str">
            <v>85001</v>
          </cell>
          <cell r="J1059">
            <v>180151</v>
          </cell>
          <cell r="K1059">
            <v>184803</v>
          </cell>
          <cell r="L1059">
            <v>187954</v>
          </cell>
          <cell r="M1059">
            <v>191133</v>
          </cell>
        </row>
        <row r="1060">
          <cell r="I1060" t="str">
            <v>85010</v>
          </cell>
          <cell r="J1060">
            <v>38565</v>
          </cell>
          <cell r="K1060">
            <v>39153</v>
          </cell>
          <cell r="L1060">
            <v>39847</v>
          </cell>
          <cell r="M1060">
            <v>40528</v>
          </cell>
        </row>
        <row r="1061">
          <cell r="I1061" t="str">
            <v>85015</v>
          </cell>
          <cell r="J1061">
            <v>2474</v>
          </cell>
          <cell r="K1061">
            <v>2436</v>
          </cell>
          <cell r="L1061">
            <v>2470</v>
          </cell>
          <cell r="M1061">
            <v>2504</v>
          </cell>
        </row>
        <row r="1062">
          <cell r="I1062" t="str">
            <v>85125</v>
          </cell>
          <cell r="J1062">
            <v>12933</v>
          </cell>
          <cell r="K1062">
            <v>13141</v>
          </cell>
          <cell r="L1062">
            <v>13387</v>
          </cell>
          <cell r="M1062">
            <v>13627</v>
          </cell>
        </row>
        <row r="1063">
          <cell r="I1063" t="str">
            <v>85136</v>
          </cell>
          <cell r="J1063">
            <v>1384</v>
          </cell>
          <cell r="K1063">
            <v>1377</v>
          </cell>
          <cell r="L1063">
            <v>1388</v>
          </cell>
          <cell r="M1063">
            <v>1410</v>
          </cell>
        </row>
        <row r="1064">
          <cell r="I1064" t="str">
            <v>85139</v>
          </cell>
          <cell r="J1064">
            <v>17487</v>
          </cell>
          <cell r="K1064">
            <v>17481</v>
          </cell>
          <cell r="L1064">
            <v>17769</v>
          </cell>
          <cell r="M1064">
            <v>18038</v>
          </cell>
        </row>
        <row r="1065">
          <cell r="I1065" t="str">
            <v>85162</v>
          </cell>
          <cell r="J1065">
            <v>18292</v>
          </cell>
          <cell r="K1065">
            <v>18531</v>
          </cell>
          <cell r="L1065">
            <v>18890</v>
          </cell>
          <cell r="M1065">
            <v>19180</v>
          </cell>
        </row>
        <row r="1066">
          <cell r="I1066" t="str">
            <v>85225</v>
          </cell>
          <cell r="J1066">
            <v>9270</v>
          </cell>
          <cell r="K1066">
            <v>9449</v>
          </cell>
          <cell r="L1066">
            <v>9617</v>
          </cell>
          <cell r="M1066">
            <v>9809</v>
          </cell>
        </row>
        <row r="1067">
          <cell r="I1067" t="str">
            <v>85230</v>
          </cell>
          <cell r="J1067">
            <v>13069</v>
          </cell>
          <cell r="K1067">
            <v>13354</v>
          </cell>
          <cell r="L1067">
            <v>13590</v>
          </cell>
          <cell r="M1067">
            <v>13844</v>
          </cell>
        </row>
        <row r="1068">
          <cell r="I1068" t="str">
            <v>85250</v>
          </cell>
          <cell r="J1068">
            <v>38236</v>
          </cell>
          <cell r="K1068">
            <v>38967</v>
          </cell>
          <cell r="L1068">
            <v>39661</v>
          </cell>
          <cell r="M1068">
            <v>40354</v>
          </cell>
        </row>
        <row r="1069">
          <cell r="I1069" t="str">
            <v>85263</v>
          </cell>
          <cell r="J1069">
            <v>12231</v>
          </cell>
          <cell r="K1069">
            <v>12270</v>
          </cell>
          <cell r="L1069">
            <v>12487</v>
          </cell>
          <cell r="M1069">
            <v>12681</v>
          </cell>
        </row>
        <row r="1070">
          <cell r="I1070" t="str">
            <v>85279</v>
          </cell>
          <cell r="J1070">
            <v>1580</v>
          </cell>
          <cell r="K1070">
            <v>1542</v>
          </cell>
          <cell r="L1070">
            <v>1552</v>
          </cell>
          <cell r="M1070">
            <v>1569</v>
          </cell>
        </row>
        <row r="1071">
          <cell r="I1071" t="str">
            <v>85300</v>
          </cell>
          <cell r="J1071">
            <v>3793</v>
          </cell>
          <cell r="K1071">
            <v>3856</v>
          </cell>
          <cell r="L1071">
            <v>3937</v>
          </cell>
          <cell r="M1071">
            <v>3995</v>
          </cell>
        </row>
        <row r="1072">
          <cell r="I1072" t="str">
            <v>85315</v>
          </cell>
          <cell r="J1072">
            <v>2209</v>
          </cell>
          <cell r="K1072">
            <v>2253</v>
          </cell>
          <cell r="L1072">
            <v>2286</v>
          </cell>
          <cell r="M1072">
            <v>2333</v>
          </cell>
        </row>
        <row r="1073">
          <cell r="I1073" t="str">
            <v>85325</v>
          </cell>
          <cell r="J1073">
            <v>8585</v>
          </cell>
          <cell r="K1073">
            <v>8582</v>
          </cell>
          <cell r="L1073">
            <v>8743</v>
          </cell>
          <cell r="M1073">
            <v>8877</v>
          </cell>
        </row>
        <row r="1074">
          <cell r="I1074" t="str">
            <v>85400</v>
          </cell>
          <cell r="J1074">
            <v>6854</v>
          </cell>
          <cell r="K1074">
            <v>6771</v>
          </cell>
          <cell r="L1074">
            <v>6872</v>
          </cell>
          <cell r="M1074">
            <v>6992</v>
          </cell>
        </row>
        <row r="1075">
          <cell r="I1075" t="str">
            <v>85410</v>
          </cell>
          <cell r="J1075">
            <v>24920</v>
          </cell>
          <cell r="K1075">
            <v>25476</v>
          </cell>
          <cell r="L1075">
            <v>25930</v>
          </cell>
          <cell r="M1075">
            <v>26381</v>
          </cell>
        </row>
        <row r="1076">
          <cell r="I1076" t="str">
            <v>85430</v>
          </cell>
          <cell r="J1076">
            <v>14052</v>
          </cell>
          <cell r="K1076">
            <v>14382</v>
          </cell>
          <cell r="L1076">
            <v>14645</v>
          </cell>
          <cell r="M1076">
            <v>14910</v>
          </cell>
        </row>
        <row r="1077">
          <cell r="I1077" t="str">
            <v>85440</v>
          </cell>
          <cell r="J1077">
            <v>37447</v>
          </cell>
          <cell r="K1077">
            <v>38274</v>
          </cell>
          <cell r="L1077">
            <v>38948</v>
          </cell>
          <cell r="M1077">
            <v>39610</v>
          </cell>
        </row>
        <row r="1078">
          <cell r="I1078" t="str">
            <v>86001</v>
          </cell>
          <cell r="J1078">
            <v>60157</v>
          </cell>
          <cell r="K1078">
            <v>61796</v>
          </cell>
          <cell r="L1078">
            <v>62960</v>
          </cell>
          <cell r="M1078">
            <v>63639</v>
          </cell>
        </row>
        <row r="1079">
          <cell r="I1079" t="str">
            <v>86219</v>
          </cell>
          <cell r="J1079">
            <v>5591</v>
          </cell>
          <cell r="K1079">
            <v>5631</v>
          </cell>
          <cell r="L1079">
            <v>5719</v>
          </cell>
          <cell r="M1079">
            <v>5800</v>
          </cell>
        </row>
        <row r="1080">
          <cell r="I1080" t="str">
            <v>86320</v>
          </cell>
          <cell r="J1080">
            <v>38926</v>
          </cell>
          <cell r="K1080">
            <v>39264</v>
          </cell>
          <cell r="L1080">
            <v>39823</v>
          </cell>
          <cell r="M1080">
            <v>40478</v>
          </cell>
        </row>
        <row r="1081">
          <cell r="I1081" t="str">
            <v>86568</v>
          </cell>
          <cell r="J1081">
            <v>68235</v>
          </cell>
          <cell r="K1081">
            <v>69617</v>
          </cell>
          <cell r="L1081">
            <v>70830</v>
          </cell>
          <cell r="M1081">
            <v>71922</v>
          </cell>
        </row>
        <row r="1082">
          <cell r="I1082" t="str">
            <v>86569</v>
          </cell>
          <cell r="J1082">
            <v>16314</v>
          </cell>
          <cell r="K1082">
            <v>16310</v>
          </cell>
          <cell r="L1082">
            <v>16563</v>
          </cell>
          <cell r="M1082">
            <v>16823</v>
          </cell>
        </row>
        <row r="1083">
          <cell r="I1083" t="str">
            <v>86571</v>
          </cell>
          <cell r="J1083">
            <v>36541</v>
          </cell>
          <cell r="K1083">
            <v>36900</v>
          </cell>
          <cell r="L1083">
            <v>37427</v>
          </cell>
          <cell r="M1083">
            <v>38076</v>
          </cell>
        </row>
        <row r="1084">
          <cell r="I1084" t="str">
            <v>86573</v>
          </cell>
          <cell r="J1084">
            <v>30369</v>
          </cell>
          <cell r="K1084">
            <v>31159</v>
          </cell>
          <cell r="L1084">
            <v>31664</v>
          </cell>
          <cell r="M1084">
            <v>32274</v>
          </cell>
        </row>
        <row r="1085">
          <cell r="I1085" t="str">
            <v>86749</v>
          </cell>
          <cell r="J1085">
            <v>15836</v>
          </cell>
          <cell r="K1085">
            <v>16197</v>
          </cell>
          <cell r="L1085">
            <v>16441</v>
          </cell>
          <cell r="M1085">
            <v>16733</v>
          </cell>
        </row>
        <row r="1086">
          <cell r="I1086" t="str">
            <v>86755</v>
          </cell>
          <cell r="J1086">
            <v>5928</v>
          </cell>
          <cell r="K1086">
            <v>6028</v>
          </cell>
          <cell r="L1086">
            <v>6133</v>
          </cell>
          <cell r="M1086">
            <v>6244</v>
          </cell>
        </row>
        <row r="1087">
          <cell r="I1087" t="str">
            <v>86757</v>
          </cell>
          <cell r="J1087">
            <v>19918</v>
          </cell>
          <cell r="K1087">
            <v>20360</v>
          </cell>
          <cell r="L1087">
            <v>20644</v>
          </cell>
          <cell r="M1087">
            <v>20997</v>
          </cell>
        </row>
        <row r="1088">
          <cell r="I1088" t="str">
            <v>86760</v>
          </cell>
          <cell r="J1088">
            <v>7468</v>
          </cell>
          <cell r="K1088">
            <v>7502</v>
          </cell>
          <cell r="L1088">
            <v>7614</v>
          </cell>
          <cell r="M1088">
            <v>7753</v>
          </cell>
        </row>
        <row r="1089">
          <cell r="I1089" t="str">
            <v>86865</v>
          </cell>
          <cell r="J1089">
            <v>34420</v>
          </cell>
          <cell r="K1089">
            <v>34651</v>
          </cell>
          <cell r="L1089">
            <v>35069</v>
          </cell>
          <cell r="M1089">
            <v>35593</v>
          </cell>
        </row>
        <row r="1090">
          <cell r="I1090" t="str">
            <v>86885</v>
          </cell>
          <cell r="J1090">
            <v>25180</v>
          </cell>
          <cell r="K1090">
            <v>25798</v>
          </cell>
          <cell r="L1090">
            <v>26208</v>
          </cell>
          <cell r="M1090">
            <v>26710</v>
          </cell>
        </row>
        <row r="1091">
          <cell r="I1091" t="str">
            <v>88001</v>
          </cell>
          <cell r="J1091">
            <v>55945</v>
          </cell>
          <cell r="K1091">
            <v>56226</v>
          </cell>
          <cell r="L1091">
            <v>56318</v>
          </cell>
          <cell r="M1091">
            <v>56333</v>
          </cell>
        </row>
        <row r="1092">
          <cell r="I1092" t="str">
            <v>88564</v>
          </cell>
          <cell r="J1092">
            <v>5953</v>
          </cell>
          <cell r="K1092">
            <v>5933</v>
          </cell>
          <cell r="L1092">
            <v>5937</v>
          </cell>
          <cell r="M1092">
            <v>5936</v>
          </cell>
        </row>
        <row r="1093">
          <cell r="I1093" t="str">
            <v>91001</v>
          </cell>
          <cell r="J1093">
            <v>50950</v>
          </cell>
          <cell r="K1093">
            <v>52226</v>
          </cell>
          <cell r="L1093">
            <v>53201</v>
          </cell>
          <cell r="M1093">
            <v>54110</v>
          </cell>
        </row>
        <row r="1094">
          <cell r="I1094" t="str">
            <v>91263</v>
          </cell>
          <cell r="J1094">
            <v>2078</v>
          </cell>
          <cell r="K1094">
            <v>2074</v>
          </cell>
          <cell r="L1094">
            <v>2109</v>
          </cell>
          <cell r="M1094">
            <v>2119</v>
          </cell>
        </row>
        <row r="1095">
          <cell r="I1095" t="str">
            <v>91405</v>
          </cell>
          <cell r="J1095">
            <v>3040</v>
          </cell>
          <cell r="K1095">
            <v>3055</v>
          </cell>
          <cell r="L1095">
            <v>3114</v>
          </cell>
          <cell r="M1095">
            <v>3162</v>
          </cell>
        </row>
        <row r="1096">
          <cell r="I1096" t="str">
            <v>91407</v>
          </cell>
          <cell r="J1096">
            <v>3985</v>
          </cell>
          <cell r="K1096">
            <v>4061</v>
          </cell>
          <cell r="L1096">
            <v>4138</v>
          </cell>
          <cell r="M1096">
            <v>4192</v>
          </cell>
        </row>
        <row r="1097">
          <cell r="I1097" t="str">
            <v>91430</v>
          </cell>
          <cell r="J1097">
            <v>658</v>
          </cell>
          <cell r="K1097">
            <v>654</v>
          </cell>
          <cell r="L1097">
            <v>668</v>
          </cell>
          <cell r="M1097">
            <v>685</v>
          </cell>
        </row>
        <row r="1098">
          <cell r="I1098" t="str">
            <v>91460</v>
          </cell>
          <cell r="J1098">
            <v>1867</v>
          </cell>
          <cell r="K1098">
            <v>1857</v>
          </cell>
          <cell r="L1098">
            <v>1887</v>
          </cell>
          <cell r="M1098">
            <v>1910</v>
          </cell>
        </row>
        <row r="1099">
          <cell r="I1099" t="str">
            <v>91530</v>
          </cell>
          <cell r="J1099">
            <v>754</v>
          </cell>
          <cell r="K1099">
            <v>758</v>
          </cell>
          <cell r="L1099">
            <v>774</v>
          </cell>
          <cell r="M1099">
            <v>782</v>
          </cell>
        </row>
        <row r="1100">
          <cell r="I1100" t="str">
            <v>91536</v>
          </cell>
          <cell r="J1100">
            <v>1031</v>
          </cell>
          <cell r="K1100">
            <v>1045</v>
          </cell>
          <cell r="L1100">
            <v>1076</v>
          </cell>
          <cell r="M1100">
            <v>1089</v>
          </cell>
        </row>
        <row r="1101">
          <cell r="I1101" t="str">
            <v>91540</v>
          </cell>
          <cell r="J1101">
            <v>10234</v>
          </cell>
          <cell r="K1101">
            <v>10418</v>
          </cell>
          <cell r="L1101">
            <v>10587</v>
          </cell>
          <cell r="M1101">
            <v>10772</v>
          </cell>
        </row>
        <row r="1102">
          <cell r="I1102" t="str">
            <v>91669</v>
          </cell>
          <cell r="J1102">
            <v>1828</v>
          </cell>
          <cell r="K1102">
            <v>1864</v>
          </cell>
          <cell r="L1102">
            <v>1891</v>
          </cell>
          <cell r="M1102">
            <v>1921</v>
          </cell>
        </row>
        <row r="1103">
          <cell r="I1103" t="str">
            <v>91798</v>
          </cell>
          <cell r="J1103">
            <v>4047</v>
          </cell>
          <cell r="K1103">
            <v>4159</v>
          </cell>
          <cell r="L1103">
            <v>4245</v>
          </cell>
          <cell r="M1103">
            <v>4314</v>
          </cell>
        </row>
        <row r="1104">
          <cell r="I1104" t="str">
            <v>94001</v>
          </cell>
          <cell r="J1104">
            <v>34026</v>
          </cell>
          <cell r="K1104">
            <v>35041</v>
          </cell>
          <cell r="L1104">
            <v>36024</v>
          </cell>
          <cell r="M1104">
            <v>37015</v>
          </cell>
        </row>
        <row r="1105">
          <cell r="I1105" t="str">
            <v>94343</v>
          </cell>
          <cell r="J1105">
            <v>9947</v>
          </cell>
          <cell r="K1105">
            <v>10289</v>
          </cell>
          <cell r="L1105">
            <v>10569</v>
          </cell>
          <cell r="M1105">
            <v>10815</v>
          </cell>
        </row>
        <row r="1106">
          <cell r="I1106" t="str">
            <v>94663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</row>
        <row r="1107">
          <cell r="I1107" t="str">
            <v>94883</v>
          </cell>
          <cell r="J1107">
            <v>1796</v>
          </cell>
          <cell r="K1107">
            <v>1860</v>
          </cell>
          <cell r="L1107">
            <v>1913</v>
          </cell>
          <cell r="M1107">
            <v>1963</v>
          </cell>
        </row>
        <row r="1108">
          <cell r="I1108" t="str">
            <v>94884</v>
          </cell>
          <cell r="J1108">
            <v>2006</v>
          </cell>
          <cell r="K1108">
            <v>2043</v>
          </cell>
          <cell r="L1108">
            <v>2111</v>
          </cell>
          <cell r="M1108">
            <v>2171</v>
          </cell>
        </row>
        <row r="1109">
          <cell r="I1109" t="str">
            <v>94885</v>
          </cell>
          <cell r="J1109">
            <v>300</v>
          </cell>
          <cell r="K1109">
            <v>311</v>
          </cell>
          <cell r="L1109">
            <v>310</v>
          </cell>
          <cell r="M1109">
            <v>322</v>
          </cell>
        </row>
        <row r="1110">
          <cell r="I1110" t="str">
            <v>94886</v>
          </cell>
          <cell r="J1110">
            <v>908</v>
          </cell>
          <cell r="K1110">
            <v>932</v>
          </cell>
          <cell r="L1110">
            <v>969</v>
          </cell>
          <cell r="M1110">
            <v>978</v>
          </cell>
        </row>
        <row r="1111">
          <cell r="I1111" t="str">
            <v>94887</v>
          </cell>
          <cell r="J1111">
            <v>2078</v>
          </cell>
          <cell r="K1111">
            <v>2152</v>
          </cell>
          <cell r="L1111">
            <v>2210</v>
          </cell>
          <cell r="M1111">
            <v>2263</v>
          </cell>
        </row>
        <row r="1112">
          <cell r="I1112" t="str">
            <v>94888</v>
          </cell>
          <cell r="J1112">
            <v>945</v>
          </cell>
          <cell r="K1112">
            <v>955</v>
          </cell>
          <cell r="L1112">
            <v>985</v>
          </cell>
          <cell r="M1112">
            <v>1024</v>
          </cell>
        </row>
        <row r="1113">
          <cell r="I1113" t="str">
            <v>95001</v>
          </cell>
          <cell r="J1113">
            <v>56294</v>
          </cell>
          <cell r="K1113">
            <v>57717</v>
          </cell>
          <cell r="L1113">
            <v>59555</v>
          </cell>
          <cell r="M1113">
            <v>61403</v>
          </cell>
        </row>
        <row r="1114">
          <cell r="I1114" t="str">
            <v>95015</v>
          </cell>
          <cell r="J1114">
            <v>10281</v>
          </cell>
          <cell r="K1114">
            <v>10614</v>
          </cell>
          <cell r="L1114">
            <v>10942</v>
          </cell>
          <cell r="M1114">
            <v>11282</v>
          </cell>
        </row>
        <row r="1115">
          <cell r="I1115" t="str">
            <v>95025</v>
          </cell>
          <cell r="J1115">
            <v>15211</v>
          </cell>
          <cell r="K1115">
            <v>15913</v>
          </cell>
          <cell r="L1115">
            <v>16418</v>
          </cell>
          <cell r="M1115">
            <v>16984</v>
          </cell>
        </row>
        <row r="1116">
          <cell r="I1116" t="str">
            <v>95200</v>
          </cell>
          <cell r="J1116">
            <v>7264</v>
          </cell>
          <cell r="K1116">
            <v>7473</v>
          </cell>
          <cell r="L1116">
            <v>7710</v>
          </cell>
          <cell r="M1116">
            <v>7947</v>
          </cell>
        </row>
        <row r="1117">
          <cell r="I1117" t="str">
            <v>97001</v>
          </cell>
          <cell r="J1117">
            <v>31485</v>
          </cell>
          <cell r="K1117">
            <v>32301</v>
          </cell>
          <cell r="L1117">
            <v>33167</v>
          </cell>
          <cell r="M1117">
            <v>34037</v>
          </cell>
        </row>
        <row r="1118">
          <cell r="I1118" t="str">
            <v>97161</v>
          </cell>
          <cell r="J1118">
            <v>3181</v>
          </cell>
          <cell r="K1118">
            <v>3294</v>
          </cell>
          <cell r="L1118">
            <v>3408</v>
          </cell>
          <cell r="M1118">
            <v>3497</v>
          </cell>
        </row>
        <row r="1119">
          <cell r="I1119" t="str">
            <v>97511</v>
          </cell>
          <cell r="J1119">
            <v>4314</v>
          </cell>
          <cell r="K1119">
            <v>4460</v>
          </cell>
          <cell r="L1119">
            <v>4573</v>
          </cell>
          <cell r="M1119">
            <v>4698</v>
          </cell>
        </row>
        <row r="1120">
          <cell r="I1120" t="str">
            <v>97666</v>
          </cell>
          <cell r="J1120">
            <v>2357</v>
          </cell>
          <cell r="K1120">
            <v>2426</v>
          </cell>
          <cell r="L1120">
            <v>2481</v>
          </cell>
          <cell r="M1120">
            <v>2543</v>
          </cell>
        </row>
        <row r="1121">
          <cell r="I1121" t="str">
            <v>97777</v>
          </cell>
          <cell r="J1121">
            <v>754</v>
          </cell>
          <cell r="K1121">
            <v>769</v>
          </cell>
          <cell r="L1121">
            <v>779</v>
          </cell>
          <cell r="M1121">
            <v>802</v>
          </cell>
        </row>
        <row r="1122">
          <cell r="I1122" t="str">
            <v>97889</v>
          </cell>
          <cell r="J1122">
            <v>1097</v>
          </cell>
          <cell r="K1122">
            <v>1128</v>
          </cell>
          <cell r="L1122">
            <v>1171</v>
          </cell>
          <cell r="M1122">
            <v>1200</v>
          </cell>
        </row>
        <row r="1123">
          <cell r="I1123" t="str">
            <v>99001</v>
          </cell>
          <cell r="J1123">
            <v>21339</v>
          </cell>
          <cell r="K1123">
            <v>21389</v>
          </cell>
          <cell r="L1123">
            <v>21868</v>
          </cell>
          <cell r="M1123">
            <v>22218</v>
          </cell>
        </row>
        <row r="1124">
          <cell r="I1124" t="str">
            <v>99524</v>
          </cell>
          <cell r="J1124">
            <v>10445</v>
          </cell>
          <cell r="K1124">
            <v>10556</v>
          </cell>
          <cell r="L1124">
            <v>10808</v>
          </cell>
          <cell r="M1124">
            <v>10992</v>
          </cell>
        </row>
        <row r="1125">
          <cell r="I1125" t="str">
            <v>99624</v>
          </cell>
          <cell r="J1125">
            <v>4290</v>
          </cell>
          <cell r="K1125">
            <v>4367</v>
          </cell>
          <cell r="L1125">
            <v>4475</v>
          </cell>
          <cell r="M1125">
            <v>4555</v>
          </cell>
        </row>
        <row r="1126">
          <cell r="I1126" t="str">
            <v>99773</v>
          </cell>
          <cell r="J1126">
            <v>79122</v>
          </cell>
          <cell r="K1126">
            <v>81958</v>
          </cell>
          <cell r="L1126">
            <v>83791</v>
          </cell>
          <cell r="M1126">
            <v>85539</v>
          </cell>
        </row>
        <row r="1127">
          <cell r="J1127">
            <v>50407647</v>
          </cell>
          <cell r="K1127">
            <v>51117378</v>
          </cell>
          <cell r="L1127">
            <v>51682692</v>
          </cell>
          <cell r="M1127">
            <v>52215503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Proyecciones Hogares dpto"/>
      <sheetName val="Proyecciones Hogares mpio"/>
      <sheetName val="Hogares total"/>
    </sheetNames>
    <sheetDataSet>
      <sheetData sheetId="0"/>
      <sheetData sheetId="1"/>
      <sheetData sheetId="2"/>
      <sheetData sheetId="3">
        <row r="5">
          <cell r="D5" t="str">
            <v>05001</v>
          </cell>
          <cell r="E5" t="str">
            <v>Medellín</v>
          </cell>
          <cell r="F5" t="str">
            <v>Total</v>
          </cell>
          <cell r="G5">
            <v>813769</v>
          </cell>
          <cell r="H5">
            <v>846522</v>
          </cell>
          <cell r="I5">
            <v>878480</v>
          </cell>
          <cell r="J5">
            <v>908775</v>
          </cell>
          <cell r="K5">
            <v>939966</v>
          </cell>
          <cell r="L5">
            <v>972037</v>
          </cell>
        </row>
        <row r="6">
          <cell r="D6" t="str">
            <v>05002</v>
          </cell>
          <cell r="E6" t="str">
            <v>Abejorral</v>
          </cell>
          <cell r="F6" t="str">
            <v>Total</v>
          </cell>
          <cell r="G6">
            <v>6751</v>
          </cell>
          <cell r="H6">
            <v>6823</v>
          </cell>
          <cell r="I6">
            <v>6942</v>
          </cell>
          <cell r="J6">
            <v>7177</v>
          </cell>
          <cell r="K6">
            <v>7411</v>
          </cell>
          <cell r="L6">
            <v>7650</v>
          </cell>
        </row>
        <row r="7">
          <cell r="D7" t="str">
            <v>05004</v>
          </cell>
          <cell r="E7" t="str">
            <v>Abriaquí</v>
          </cell>
          <cell r="F7" t="str">
            <v>Total</v>
          </cell>
          <cell r="G7">
            <v>926</v>
          </cell>
          <cell r="H7">
            <v>946</v>
          </cell>
          <cell r="I7">
            <v>968</v>
          </cell>
          <cell r="J7">
            <v>1004</v>
          </cell>
          <cell r="K7">
            <v>1036</v>
          </cell>
          <cell r="L7">
            <v>1071</v>
          </cell>
        </row>
        <row r="8">
          <cell r="D8" t="str">
            <v>05021</v>
          </cell>
          <cell r="E8" t="str">
            <v>Alejandría</v>
          </cell>
          <cell r="F8" t="str">
            <v>Total</v>
          </cell>
          <cell r="G8">
            <v>1627</v>
          </cell>
          <cell r="H8">
            <v>1657</v>
          </cell>
          <cell r="I8">
            <v>1694</v>
          </cell>
          <cell r="J8">
            <v>1750</v>
          </cell>
          <cell r="K8">
            <v>1807</v>
          </cell>
          <cell r="L8">
            <v>1864</v>
          </cell>
        </row>
        <row r="9">
          <cell r="D9" t="str">
            <v>05030</v>
          </cell>
          <cell r="E9" t="str">
            <v>Amagá</v>
          </cell>
          <cell r="F9" t="str">
            <v>Total</v>
          </cell>
          <cell r="G9">
            <v>9727</v>
          </cell>
          <cell r="H9">
            <v>10051</v>
          </cell>
          <cell r="I9">
            <v>10371</v>
          </cell>
          <cell r="J9">
            <v>10699</v>
          </cell>
          <cell r="K9">
            <v>11033</v>
          </cell>
          <cell r="L9">
            <v>11379</v>
          </cell>
        </row>
        <row r="10">
          <cell r="D10" t="str">
            <v>05031</v>
          </cell>
          <cell r="E10" t="str">
            <v>Amalfi</v>
          </cell>
          <cell r="F10" t="str">
            <v>Total</v>
          </cell>
          <cell r="G10">
            <v>8464</v>
          </cell>
          <cell r="H10">
            <v>8798</v>
          </cell>
          <cell r="I10">
            <v>9115</v>
          </cell>
          <cell r="J10">
            <v>9413</v>
          </cell>
          <cell r="K10">
            <v>9715</v>
          </cell>
          <cell r="L10">
            <v>10026</v>
          </cell>
        </row>
        <row r="11">
          <cell r="D11" t="str">
            <v>05034</v>
          </cell>
          <cell r="E11" t="str">
            <v>Andes</v>
          </cell>
          <cell r="F11" t="str">
            <v>Total</v>
          </cell>
          <cell r="G11">
            <v>13474</v>
          </cell>
          <cell r="H11">
            <v>13812</v>
          </cell>
          <cell r="I11">
            <v>14180</v>
          </cell>
          <cell r="J11">
            <v>14635</v>
          </cell>
          <cell r="K11">
            <v>15095</v>
          </cell>
          <cell r="L11">
            <v>15573</v>
          </cell>
        </row>
        <row r="12">
          <cell r="D12" t="str">
            <v>05036</v>
          </cell>
          <cell r="E12" t="str">
            <v>Angelópolis</v>
          </cell>
          <cell r="F12" t="str">
            <v>Total</v>
          </cell>
          <cell r="G12">
            <v>1912</v>
          </cell>
          <cell r="H12">
            <v>1954</v>
          </cell>
          <cell r="I12">
            <v>2003</v>
          </cell>
          <cell r="J12">
            <v>2069</v>
          </cell>
          <cell r="K12">
            <v>2136</v>
          </cell>
          <cell r="L12">
            <v>2203</v>
          </cell>
        </row>
        <row r="13">
          <cell r="D13" t="str">
            <v>05038</v>
          </cell>
          <cell r="E13" t="str">
            <v>Angostura</v>
          </cell>
          <cell r="F13" t="str">
            <v>Total</v>
          </cell>
          <cell r="G13">
            <v>3500</v>
          </cell>
          <cell r="H13">
            <v>3558</v>
          </cell>
          <cell r="I13">
            <v>3635</v>
          </cell>
          <cell r="J13">
            <v>3762</v>
          </cell>
          <cell r="K13">
            <v>3886</v>
          </cell>
          <cell r="L13">
            <v>4012</v>
          </cell>
        </row>
        <row r="14">
          <cell r="D14" t="str">
            <v>05040</v>
          </cell>
          <cell r="E14" t="str">
            <v>Anorí</v>
          </cell>
          <cell r="F14" t="str">
            <v>Total</v>
          </cell>
          <cell r="G14">
            <v>5818</v>
          </cell>
          <cell r="H14">
            <v>6043</v>
          </cell>
          <cell r="I14">
            <v>6257</v>
          </cell>
          <cell r="J14">
            <v>6457</v>
          </cell>
          <cell r="K14">
            <v>6658</v>
          </cell>
          <cell r="L14">
            <v>6865</v>
          </cell>
        </row>
        <row r="15">
          <cell r="D15" t="str">
            <v>05042</v>
          </cell>
          <cell r="E15" t="str">
            <v>Santa Fé de Antioquia</v>
          </cell>
          <cell r="F15" t="str">
            <v>Total</v>
          </cell>
          <cell r="G15">
            <v>8792</v>
          </cell>
          <cell r="H15">
            <v>9114</v>
          </cell>
          <cell r="I15">
            <v>9431</v>
          </cell>
          <cell r="J15">
            <v>9760</v>
          </cell>
          <cell r="K15">
            <v>10086</v>
          </cell>
          <cell r="L15">
            <v>10422</v>
          </cell>
        </row>
        <row r="16">
          <cell r="D16" t="str">
            <v>05044</v>
          </cell>
          <cell r="E16" t="str">
            <v>Anzá</v>
          </cell>
          <cell r="F16" t="str">
            <v>Total</v>
          </cell>
          <cell r="G16">
            <v>2245</v>
          </cell>
          <cell r="H16">
            <v>2301</v>
          </cell>
          <cell r="I16">
            <v>2363</v>
          </cell>
          <cell r="J16">
            <v>2447</v>
          </cell>
          <cell r="K16">
            <v>2528</v>
          </cell>
          <cell r="L16">
            <v>2611</v>
          </cell>
        </row>
        <row r="17">
          <cell r="D17" t="str">
            <v>05045</v>
          </cell>
          <cell r="E17" t="str">
            <v>Apartadó</v>
          </cell>
          <cell r="F17" t="str">
            <v>Total</v>
          </cell>
          <cell r="G17">
            <v>37469</v>
          </cell>
          <cell r="H17">
            <v>39270</v>
          </cell>
          <cell r="I17">
            <v>40979</v>
          </cell>
          <cell r="J17">
            <v>42384</v>
          </cell>
          <cell r="K17">
            <v>43813</v>
          </cell>
          <cell r="L17">
            <v>45284</v>
          </cell>
        </row>
        <row r="18">
          <cell r="D18" t="str">
            <v>05051</v>
          </cell>
          <cell r="E18" t="str">
            <v>Arboletes</v>
          </cell>
          <cell r="F18" t="str">
            <v>Total</v>
          </cell>
          <cell r="G18">
            <v>8290</v>
          </cell>
          <cell r="H18">
            <v>8609</v>
          </cell>
          <cell r="I18">
            <v>8914</v>
          </cell>
          <cell r="J18">
            <v>9216</v>
          </cell>
          <cell r="K18">
            <v>9514</v>
          </cell>
          <cell r="L18">
            <v>9818</v>
          </cell>
        </row>
        <row r="19">
          <cell r="D19" t="str">
            <v>05055</v>
          </cell>
          <cell r="E19" t="str">
            <v>Argelia</v>
          </cell>
          <cell r="F19" t="str">
            <v>Total</v>
          </cell>
          <cell r="G19">
            <v>2508</v>
          </cell>
          <cell r="H19">
            <v>2518</v>
          </cell>
          <cell r="I19">
            <v>2553</v>
          </cell>
          <cell r="J19">
            <v>2645</v>
          </cell>
          <cell r="K19">
            <v>2735</v>
          </cell>
          <cell r="L19">
            <v>2826</v>
          </cell>
        </row>
        <row r="20">
          <cell r="D20" t="str">
            <v>05059</v>
          </cell>
          <cell r="E20" t="str">
            <v>Armenia</v>
          </cell>
          <cell r="F20" t="str">
            <v>Total</v>
          </cell>
          <cell r="G20">
            <v>2049</v>
          </cell>
          <cell r="H20">
            <v>2065</v>
          </cell>
          <cell r="I20">
            <v>2096</v>
          </cell>
          <cell r="J20">
            <v>2167</v>
          </cell>
          <cell r="K20">
            <v>2236</v>
          </cell>
          <cell r="L20">
            <v>2307</v>
          </cell>
        </row>
        <row r="21">
          <cell r="D21" t="str">
            <v>05079</v>
          </cell>
          <cell r="E21" t="str">
            <v>Barbosa</v>
          </cell>
          <cell r="F21" t="str">
            <v>Total</v>
          </cell>
          <cell r="G21">
            <v>18311</v>
          </cell>
          <cell r="H21">
            <v>19051</v>
          </cell>
          <cell r="I21">
            <v>19739</v>
          </cell>
          <cell r="J21">
            <v>20331</v>
          </cell>
          <cell r="K21">
            <v>20932</v>
          </cell>
          <cell r="L21">
            <v>21554</v>
          </cell>
        </row>
        <row r="22">
          <cell r="D22" t="str">
            <v>05086</v>
          </cell>
          <cell r="E22" t="str">
            <v>Belmira</v>
          </cell>
          <cell r="F22" t="str">
            <v>Total</v>
          </cell>
          <cell r="G22">
            <v>1692</v>
          </cell>
          <cell r="H22">
            <v>1729</v>
          </cell>
          <cell r="I22">
            <v>1771</v>
          </cell>
          <cell r="J22">
            <v>1829</v>
          </cell>
          <cell r="K22">
            <v>1886</v>
          </cell>
          <cell r="L22">
            <v>1946</v>
          </cell>
        </row>
        <row r="23">
          <cell r="D23" t="str">
            <v>05088</v>
          </cell>
          <cell r="E23" t="str">
            <v>Bello</v>
          </cell>
          <cell r="F23" t="str">
            <v>Total</v>
          </cell>
          <cell r="G23">
            <v>170812</v>
          </cell>
          <cell r="H23">
            <v>179138</v>
          </cell>
          <cell r="I23">
            <v>186897</v>
          </cell>
          <cell r="J23">
            <v>193372</v>
          </cell>
          <cell r="K23">
            <v>200003</v>
          </cell>
          <cell r="L23">
            <v>206811</v>
          </cell>
        </row>
        <row r="24">
          <cell r="D24" t="str">
            <v>05091</v>
          </cell>
          <cell r="E24" t="str">
            <v>Betania</v>
          </cell>
          <cell r="F24" t="str">
            <v>Total</v>
          </cell>
          <cell r="G24">
            <v>3049</v>
          </cell>
          <cell r="H24">
            <v>3082</v>
          </cell>
          <cell r="I24">
            <v>3134</v>
          </cell>
          <cell r="J24">
            <v>3243</v>
          </cell>
          <cell r="K24">
            <v>3350</v>
          </cell>
          <cell r="L24">
            <v>3458</v>
          </cell>
        </row>
        <row r="25">
          <cell r="D25" t="str">
            <v>05093</v>
          </cell>
          <cell r="E25" t="str">
            <v>Betulia</v>
          </cell>
          <cell r="F25" t="str">
            <v>Total</v>
          </cell>
          <cell r="G25">
            <v>4753</v>
          </cell>
          <cell r="H25">
            <v>4864</v>
          </cell>
          <cell r="I25">
            <v>4988</v>
          </cell>
          <cell r="J25">
            <v>5154</v>
          </cell>
          <cell r="K25">
            <v>5319</v>
          </cell>
          <cell r="L25">
            <v>5489</v>
          </cell>
        </row>
        <row r="26">
          <cell r="D26" t="str">
            <v>05101</v>
          </cell>
          <cell r="E26" t="str">
            <v>Ciudad Bolívar</v>
          </cell>
          <cell r="F26" t="str">
            <v>Total</v>
          </cell>
          <cell r="G26">
            <v>8096</v>
          </cell>
          <cell r="H26">
            <v>8234</v>
          </cell>
          <cell r="I26">
            <v>8422</v>
          </cell>
          <cell r="J26">
            <v>8706</v>
          </cell>
          <cell r="K26">
            <v>8996</v>
          </cell>
          <cell r="L26">
            <v>9294</v>
          </cell>
        </row>
        <row r="27">
          <cell r="D27" t="str">
            <v>05107</v>
          </cell>
          <cell r="E27" t="str">
            <v>Briceño</v>
          </cell>
          <cell r="F27" t="str">
            <v>Total</v>
          </cell>
          <cell r="G27">
            <v>2634</v>
          </cell>
          <cell r="H27">
            <v>2690</v>
          </cell>
          <cell r="I27">
            <v>2754</v>
          </cell>
          <cell r="J27">
            <v>2845</v>
          </cell>
          <cell r="K27">
            <v>2938</v>
          </cell>
          <cell r="L27">
            <v>3029</v>
          </cell>
        </row>
        <row r="28">
          <cell r="D28" t="str">
            <v>05113</v>
          </cell>
          <cell r="E28" t="str">
            <v>Buriticá</v>
          </cell>
          <cell r="F28" t="str">
            <v>Total</v>
          </cell>
          <cell r="G28">
            <v>2699</v>
          </cell>
          <cell r="H28">
            <v>2777</v>
          </cell>
          <cell r="I28">
            <v>2855</v>
          </cell>
          <cell r="J28">
            <v>2946</v>
          </cell>
          <cell r="K28">
            <v>3037</v>
          </cell>
          <cell r="L28">
            <v>3134</v>
          </cell>
        </row>
        <row r="29">
          <cell r="D29" t="str">
            <v>05120</v>
          </cell>
          <cell r="E29" t="str">
            <v>Cáceres</v>
          </cell>
          <cell r="F29" t="str">
            <v>Total</v>
          </cell>
          <cell r="G29">
            <v>8068</v>
          </cell>
          <cell r="H29">
            <v>8380</v>
          </cell>
          <cell r="I29">
            <v>8679</v>
          </cell>
          <cell r="J29">
            <v>8940</v>
          </cell>
          <cell r="K29">
            <v>9204</v>
          </cell>
          <cell r="L29">
            <v>9476</v>
          </cell>
        </row>
        <row r="30">
          <cell r="D30" t="str">
            <v>05125</v>
          </cell>
          <cell r="E30" t="str">
            <v>Caicedo</v>
          </cell>
          <cell r="F30" t="str">
            <v>Total</v>
          </cell>
          <cell r="G30">
            <v>2625</v>
          </cell>
          <cell r="H30">
            <v>2704</v>
          </cell>
          <cell r="I30">
            <v>2783</v>
          </cell>
          <cell r="J30">
            <v>2878</v>
          </cell>
          <cell r="K30">
            <v>2972</v>
          </cell>
          <cell r="L30">
            <v>3067</v>
          </cell>
        </row>
        <row r="31">
          <cell r="D31" t="str">
            <v>05129</v>
          </cell>
          <cell r="E31" t="str">
            <v>Caldas</v>
          </cell>
          <cell r="F31" t="str">
            <v>Total</v>
          </cell>
          <cell r="G31">
            <v>24892</v>
          </cell>
          <cell r="H31">
            <v>25900</v>
          </cell>
          <cell r="I31">
            <v>26882</v>
          </cell>
          <cell r="J31">
            <v>27774</v>
          </cell>
          <cell r="K31">
            <v>28695</v>
          </cell>
          <cell r="L31">
            <v>29649</v>
          </cell>
        </row>
        <row r="32">
          <cell r="D32" t="str">
            <v>05134</v>
          </cell>
          <cell r="E32" t="str">
            <v>Campamento</v>
          </cell>
          <cell r="F32" t="str">
            <v>Total</v>
          </cell>
          <cell r="G32">
            <v>2630</v>
          </cell>
          <cell r="H32">
            <v>2672</v>
          </cell>
          <cell r="I32">
            <v>2727</v>
          </cell>
          <cell r="J32">
            <v>2820</v>
          </cell>
          <cell r="K32">
            <v>2913</v>
          </cell>
          <cell r="L32">
            <v>3009</v>
          </cell>
        </row>
        <row r="33">
          <cell r="D33" t="str">
            <v>05138</v>
          </cell>
          <cell r="E33" t="str">
            <v>Cañasgordas</v>
          </cell>
          <cell r="F33" t="str">
            <v>Total</v>
          </cell>
          <cell r="G33">
            <v>4883</v>
          </cell>
          <cell r="H33">
            <v>4958</v>
          </cell>
          <cell r="I33">
            <v>5061</v>
          </cell>
          <cell r="J33">
            <v>5231</v>
          </cell>
          <cell r="K33">
            <v>5401</v>
          </cell>
          <cell r="L33">
            <v>5571</v>
          </cell>
        </row>
        <row r="34">
          <cell r="D34" t="str">
            <v>05142</v>
          </cell>
          <cell r="E34" t="str">
            <v>Caracolí</v>
          </cell>
          <cell r="F34" t="str">
            <v>Total</v>
          </cell>
          <cell r="G34">
            <v>1683</v>
          </cell>
          <cell r="H34">
            <v>1692</v>
          </cell>
          <cell r="I34">
            <v>1718</v>
          </cell>
          <cell r="J34">
            <v>1775</v>
          </cell>
          <cell r="K34">
            <v>1833</v>
          </cell>
          <cell r="L34">
            <v>1894</v>
          </cell>
        </row>
        <row r="35">
          <cell r="D35" t="str">
            <v>05145</v>
          </cell>
          <cell r="E35" t="str">
            <v>Caramanta</v>
          </cell>
          <cell r="F35" t="str">
            <v>Total</v>
          </cell>
          <cell r="G35">
            <v>1642</v>
          </cell>
          <cell r="H35">
            <v>1641</v>
          </cell>
          <cell r="I35">
            <v>1658</v>
          </cell>
          <cell r="J35">
            <v>1714</v>
          </cell>
          <cell r="K35">
            <v>1769</v>
          </cell>
          <cell r="L35">
            <v>1827</v>
          </cell>
        </row>
        <row r="36">
          <cell r="D36" t="str">
            <v>05147</v>
          </cell>
          <cell r="E36" t="str">
            <v>Carepa</v>
          </cell>
          <cell r="F36" t="str">
            <v>Total</v>
          </cell>
          <cell r="G36">
            <v>14248</v>
          </cell>
          <cell r="H36">
            <v>15052</v>
          </cell>
          <cell r="I36">
            <v>15804</v>
          </cell>
          <cell r="J36">
            <v>16350</v>
          </cell>
          <cell r="K36">
            <v>16901</v>
          </cell>
          <cell r="L36">
            <v>17466</v>
          </cell>
        </row>
        <row r="37">
          <cell r="D37" t="str">
            <v>05148</v>
          </cell>
          <cell r="E37" t="str">
            <v>El Carmen de Viboral</v>
          </cell>
          <cell r="F37" t="str">
            <v>Total</v>
          </cell>
          <cell r="G37">
            <v>18081</v>
          </cell>
          <cell r="H37">
            <v>18892</v>
          </cell>
          <cell r="I37">
            <v>19656</v>
          </cell>
          <cell r="J37">
            <v>20304</v>
          </cell>
          <cell r="K37">
            <v>20961</v>
          </cell>
          <cell r="L37">
            <v>21638</v>
          </cell>
        </row>
        <row r="38">
          <cell r="D38" t="str">
            <v>05150</v>
          </cell>
          <cell r="E38" t="str">
            <v>Carolina</v>
          </cell>
          <cell r="F38" t="str">
            <v>Total</v>
          </cell>
          <cell r="G38">
            <v>1486</v>
          </cell>
          <cell r="H38">
            <v>1512</v>
          </cell>
          <cell r="I38">
            <v>1546</v>
          </cell>
          <cell r="J38">
            <v>1598</v>
          </cell>
          <cell r="K38">
            <v>1651</v>
          </cell>
          <cell r="L38">
            <v>1705</v>
          </cell>
        </row>
        <row r="39">
          <cell r="D39" t="str">
            <v>05154</v>
          </cell>
          <cell r="E39" t="str">
            <v>Caucasia</v>
          </cell>
          <cell r="F39" t="str">
            <v>Total</v>
          </cell>
          <cell r="G39">
            <v>26253</v>
          </cell>
          <cell r="H39">
            <v>27570</v>
          </cell>
          <cell r="I39">
            <v>28796</v>
          </cell>
          <cell r="J39">
            <v>29787</v>
          </cell>
          <cell r="K39">
            <v>30796</v>
          </cell>
          <cell r="L39">
            <v>31826</v>
          </cell>
        </row>
        <row r="40">
          <cell r="D40" t="str">
            <v>05172</v>
          </cell>
          <cell r="E40" t="str">
            <v>Chigorodó</v>
          </cell>
          <cell r="F40" t="str">
            <v>Total</v>
          </cell>
          <cell r="G40">
            <v>17001</v>
          </cell>
          <cell r="H40">
            <v>17692</v>
          </cell>
          <cell r="I40">
            <v>18366</v>
          </cell>
          <cell r="J40">
            <v>18996</v>
          </cell>
          <cell r="K40">
            <v>19638</v>
          </cell>
          <cell r="L40">
            <v>20300</v>
          </cell>
        </row>
        <row r="41">
          <cell r="D41" t="str">
            <v>05190</v>
          </cell>
          <cell r="E41" t="str">
            <v>Cisneros</v>
          </cell>
          <cell r="F41" t="str">
            <v>Total</v>
          </cell>
          <cell r="G41">
            <v>3420</v>
          </cell>
          <cell r="H41">
            <v>3503</v>
          </cell>
          <cell r="I41">
            <v>3599</v>
          </cell>
          <cell r="J41">
            <v>3721</v>
          </cell>
          <cell r="K41">
            <v>3848</v>
          </cell>
          <cell r="L41">
            <v>3979</v>
          </cell>
        </row>
        <row r="42">
          <cell r="D42" t="str">
            <v>05197</v>
          </cell>
          <cell r="E42" t="str">
            <v>Cocorná</v>
          </cell>
          <cell r="F42" t="str">
            <v>Total</v>
          </cell>
          <cell r="G42">
            <v>5191</v>
          </cell>
          <cell r="H42">
            <v>5128</v>
          </cell>
          <cell r="I42">
            <v>5133</v>
          </cell>
          <cell r="J42">
            <v>5296</v>
          </cell>
          <cell r="K42">
            <v>5466</v>
          </cell>
          <cell r="L42">
            <v>5641</v>
          </cell>
        </row>
        <row r="43">
          <cell r="D43" t="str">
            <v>05206</v>
          </cell>
          <cell r="E43" t="str">
            <v>Concepción</v>
          </cell>
          <cell r="F43" t="str">
            <v>Total</v>
          </cell>
          <cell r="G43">
            <v>1654</v>
          </cell>
          <cell r="H43">
            <v>1664</v>
          </cell>
          <cell r="I43">
            <v>1689</v>
          </cell>
          <cell r="J43">
            <v>1744</v>
          </cell>
          <cell r="K43">
            <v>1799</v>
          </cell>
          <cell r="L43">
            <v>1857</v>
          </cell>
        </row>
        <row r="44">
          <cell r="D44" t="str">
            <v>05209</v>
          </cell>
          <cell r="E44" t="str">
            <v>Concordia</v>
          </cell>
          <cell r="F44" t="str">
            <v>Total</v>
          </cell>
          <cell r="G44">
            <v>6727</v>
          </cell>
          <cell r="H44">
            <v>6875</v>
          </cell>
          <cell r="I44">
            <v>7044</v>
          </cell>
          <cell r="J44">
            <v>7289</v>
          </cell>
          <cell r="K44">
            <v>7529</v>
          </cell>
          <cell r="L44">
            <v>7775</v>
          </cell>
        </row>
        <row r="45">
          <cell r="D45" t="str">
            <v>05212</v>
          </cell>
          <cell r="E45" t="str">
            <v>Copacabana</v>
          </cell>
          <cell r="F45" t="str">
            <v>Total</v>
          </cell>
          <cell r="G45">
            <v>24907</v>
          </cell>
          <cell r="H45">
            <v>25986</v>
          </cell>
          <cell r="I45">
            <v>27021</v>
          </cell>
          <cell r="J45">
            <v>27929</v>
          </cell>
          <cell r="K45">
            <v>28860</v>
          </cell>
          <cell r="L45">
            <v>29819</v>
          </cell>
        </row>
        <row r="46">
          <cell r="D46" t="str">
            <v>05234</v>
          </cell>
          <cell r="E46" t="str">
            <v>Dabeiba</v>
          </cell>
          <cell r="F46" t="str">
            <v>Total</v>
          </cell>
          <cell r="G46">
            <v>6448</v>
          </cell>
          <cell r="H46">
            <v>6598</v>
          </cell>
          <cell r="I46">
            <v>6770</v>
          </cell>
          <cell r="J46">
            <v>7003</v>
          </cell>
          <cell r="K46">
            <v>7237</v>
          </cell>
          <cell r="L46">
            <v>7477</v>
          </cell>
        </row>
        <row r="47">
          <cell r="D47" t="str">
            <v>05237</v>
          </cell>
          <cell r="E47" t="str">
            <v>Donmatías</v>
          </cell>
          <cell r="F47" t="str">
            <v>Total</v>
          </cell>
          <cell r="G47">
            <v>6054</v>
          </cell>
          <cell r="H47">
            <v>6286</v>
          </cell>
          <cell r="I47">
            <v>6513</v>
          </cell>
          <cell r="J47">
            <v>6730</v>
          </cell>
          <cell r="K47">
            <v>6951</v>
          </cell>
          <cell r="L47">
            <v>7178</v>
          </cell>
        </row>
        <row r="48">
          <cell r="D48" t="str">
            <v>05240</v>
          </cell>
          <cell r="E48" t="str">
            <v>Ebéjico</v>
          </cell>
          <cell r="F48" t="str">
            <v>Total</v>
          </cell>
          <cell r="G48">
            <v>4356</v>
          </cell>
          <cell r="H48">
            <v>4402</v>
          </cell>
          <cell r="I48">
            <v>4476</v>
          </cell>
          <cell r="J48">
            <v>4624</v>
          </cell>
          <cell r="K48">
            <v>4771</v>
          </cell>
          <cell r="L48">
            <v>4920</v>
          </cell>
        </row>
        <row r="49">
          <cell r="D49" t="str">
            <v>05250</v>
          </cell>
          <cell r="E49" t="str">
            <v>El Bagre</v>
          </cell>
          <cell r="F49" t="str">
            <v>Total</v>
          </cell>
          <cell r="G49">
            <v>13881</v>
          </cell>
          <cell r="H49">
            <v>14390</v>
          </cell>
          <cell r="I49">
            <v>14884</v>
          </cell>
          <cell r="J49">
            <v>15380</v>
          </cell>
          <cell r="K49">
            <v>15885</v>
          </cell>
          <cell r="L49">
            <v>16405</v>
          </cell>
        </row>
        <row r="50">
          <cell r="D50" t="str">
            <v>05264</v>
          </cell>
          <cell r="E50" t="str">
            <v>Entrerríos</v>
          </cell>
          <cell r="F50" t="str">
            <v>Total</v>
          </cell>
          <cell r="G50">
            <v>3415</v>
          </cell>
          <cell r="H50">
            <v>3561</v>
          </cell>
          <cell r="I50">
            <v>3703</v>
          </cell>
          <cell r="J50">
            <v>3826</v>
          </cell>
          <cell r="K50">
            <v>3951</v>
          </cell>
          <cell r="L50">
            <v>4080</v>
          </cell>
        </row>
        <row r="51">
          <cell r="D51" t="str">
            <v>05266</v>
          </cell>
          <cell r="E51" t="str">
            <v>Envigado</v>
          </cell>
          <cell r="F51" t="str">
            <v>Total</v>
          </cell>
          <cell r="G51">
            <v>78193</v>
          </cell>
          <cell r="H51">
            <v>82038</v>
          </cell>
          <cell r="I51">
            <v>85651</v>
          </cell>
          <cell r="J51">
            <v>88599</v>
          </cell>
          <cell r="K51">
            <v>91633</v>
          </cell>
          <cell r="L51">
            <v>94757</v>
          </cell>
        </row>
        <row r="52">
          <cell r="D52" t="str">
            <v>05282</v>
          </cell>
          <cell r="E52" t="str">
            <v>Fredonia</v>
          </cell>
          <cell r="F52" t="str">
            <v>Total</v>
          </cell>
          <cell r="G52">
            <v>8419</v>
          </cell>
          <cell r="H52">
            <v>8585</v>
          </cell>
          <cell r="I52">
            <v>8780</v>
          </cell>
          <cell r="J52">
            <v>9048</v>
          </cell>
          <cell r="K52">
            <v>9322</v>
          </cell>
          <cell r="L52">
            <v>9605</v>
          </cell>
        </row>
        <row r="53">
          <cell r="D53" t="str">
            <v>05284</v>
          </cell>
          <cell r="E53" t="str">
            <v>Frontino</v>
          </cell>
          <cell r="F53" t="str">
            <v>Total</v>
          </cell>
          <cell r="G53">
            <v>5979</v>
          </cell>
          <cell r="H53">
            <v>6050</v>
          </cell>
          <cell r="I53">
            <v>6165</v>
          </cell>
          <cell r="J53">
            <v>6384</v>
          </cell>
          <cell r="K53">
            <v>6602</v>
          </cell>
          <cell r="L53">
            <v>6826</v>
          </cell>
        </row>
        <row r="54">
          <cell r="D54" t="str">
            <v>05306</v>
          </cell>
          <cell r="E54" t="str">
            <v>Giraldo</v>
          </cell>
          <cell r="F54" t="str">
            <v>Total</v>
          </cell>
          <cell r="G54">
            <v>1790</v>
          </cell>
          <cell r="H54">
            <v>1855</v>
          </cell>
          <cell r="I54">
            <v>1917</v>
          </cell>
          <cell r="J54">
            <v>1980</v>
          </cell>
          <cell r="K54">
            <v>2044</v>
          </cell>
          <cell r="L54">
            <v>2108</v>
          </cell>
        </row>
        <row r="55">
          <cell r="D55" t="str">
            <v>05308</v>
          </cell>
          <cell r="E55" t="str">
            <v>Girardota</v>
          </cell>
          <cell r="F55" t="str">
            <v>Total</v>
          </cell>
          <cell r="G55">
            <v>15711</v>
          </cell>
          <cell r="H55">
            <v>16387</v>
          </cell>
          <cell r="I55">
            <v>17031</v>
          </cell>
          <cell r="J55">
            <v>17575</v>
          </cell>
          <cell r="K55">
            <v>18131</v>
          </cell>
          <cell r="L55">
            <v>18710</v>
          </cell>
        </row>
        <row r="56">
          <cell r="D56" t="str">
            <v>05310</v>
          </cell>
          <cell r="E56" t="str">
            <v>Gómez Plata</v>
          </cell>
          <cell r="F56" t="str">
            <v>Total</v>
          </cell>
          <cell r="G56">
            <v>3427</v>
          </cell>
          <cell r="H56">
            <v>3515</v>
          </cell>
          <cell r="I56">
            <v>3607</v>
          </cell>
          <cell r="J56">
            <v>3730</v>
          </cell>
          <cell r="K56">
            <v>3848</v>
          </cell>
          <cell r="L56">
            <v>3972</v>
          </cell>
        </row>
        <row r="57">
          <cell r="D57" t="str">
            <v>05313</v>
          </cell>
          <cell r="E57" t="str">
            <v>Granada</v>
          </cell>
          <cell r="F57" t="str">
            <v>Total</v>
          </cell>
          <cell r="G57">
            <v>3433</v>
          </cell>
          <cell r="H57">
            <v>3389</v>
          </cell>
          <cell r="I57">
            <v>3398</v>
          </cell>
          <cell r="J57">
            <v>3502</v>
          </cell>
          <cell r="K57">
            <v>3611</v>
          </cell>
          <cell r="L57">
            <v>3725</v>
          </cell>
        </row>
        <row r="58">
          <cell r="D58" t="str">
            <v>05315</v>
          </cell>
          <cell r="E58" t="str">
            <v>Guadalupe</v>
          </cell>
          <cell r="F58" t="str">
            <v>Total</v>
          </cell>
          <cell r="G58">
            <v>2105</v>
          </cell>
          <cell r="H58">
            <v>2151</v>
          </cell>
          <cell r="I58">
            <v>2206</v>
          </cell>
          <cell r="J58">
            <v>2276</v>
          </cell>
          <cell r="K58">
            <v>2348</v>
          </cell>
          <cell r="L58">
            <v>2422</v>
          </cell>
        </row>
        <row r="59">
          <cell r="D59" t="str">
            <v>05318</v>
          </cell>
          <cell r="E59" t="str">
            <v>Guarne</v>
          </cell>
          <cell r="F59" t="str">
            <v>Total</v>
          </cell>
          <cell r="G59">
            <v>16584</v>
          </cell>
          <cell r="H59">
            <v>17281</v>
          </cell>
          <cell r="I59">
            <v>17936</v>
          </cell>
          <cell r="J59">
            <v>18487</v>
          </cell>
          <cell r="K59">
            <v>19048</v>
          </cell>
          <cell r="L59">
            <v>19636</v>
          </cell>
        </row>
        <row r="60">
          <cell r="D60" t="str">
            <v>05321</v>
          </cell>
          <cell r="E60" t="str">
            <v>Guatapé</v>
          </cell>
          <cell r="F60" t="str">
            <v>Total</v>
          </cell>
          <cell r="G60">
            <v>2870</v>
          </cell>
          <cell r="H60">
            <v>2976</v>
          </cell>
          <cell r="I60">
            <v>3078</v>
          </cell>
          <cell r="J60">
            <v>3176</v>
          </cell>
          <cell r="K60">
            <v>3278</v>
          </cell>
          <cell r="L60">
            <v>3384</v>
          </cell>
        </row>
        <row r="61">
          <cell r="D61" t="str">
            <v>05347</v>
          </cell>
          <cell r="E61" t="str">
            <v>Heliconia</v>
          </cell>
          <cell r="F61" t="str">
            <v>Total</v>
          </cell>
          <cell r="G61">
            <v>1848</v>
          </cell>
          <cell r="H61">
            <v>1861</v>
          </cell>
          <cell r="I61">
            <v>1889</v>
          </cell>
          <cell r="J61">
            <v>1952</v>
          </cell>
          <cell r="K61">
            <v>2014</v>
          </cell>
          <cell r="L61">
            <v>2078</v>
          </cell>
        </row>
        <row r="62">
          <cell r="D62" t="str">
            <v>05353</v>
          </cell>
          <cell r="E62" t="str">
            <v>Hispania</v>
          </cell>
          <cell r="F62" t="str">
            <v>Total</v>
          </cell>
          <cell r="G62">
            <v>1827</v>
          </cell>
          <cell r="H62">
            <v>1880</v>
          </cell>
          <cell r="I62">
            <v>1934</v>
          </cell>
          <cell r="J62">
            <v>2002</v>
          </cell>
          <cell r="K62">
            <v>2069</v>
          </cell>
          <cell r="L62">
            <v>2136</v>
          </cell>
        </row>
        <row r="63">
          <cell r="D63" t="str">
            <v>05360</v>
          </cell>
          <cell r="E63" t="str">
            <v>Itagüí</v>
          </cell>
          <cell r="F63" t="str">
            <v>Total</v>
          </cell>
          <cell r="G63">
            <v>87412</v>
          </cell>
          <cell r="H63">
            <v>91011</v>
          </cell>
          <cell r="I63">
            <v>94544</v>
          </cell>
          <cell r="J63">
            <v>97732</v>
          </cell>
          <cell r="K63">
            <v>101032</v>
          </cell>
          <cell r="L63">
            <v>104449</v>
          </cell>
        </row>
        <row r="64">
          <cell r="D64" t="str">
            <v>05361</v>
          </cell>
          <cell r="E64" t="str">
            <v>Ituango</v>
          </cell>
          <cell r="F64" t="str">
            <v>Total</v>
          </cell>
          <cell r="G64">
            <v>6170</v>
          </cell>
          <cell r="H64">
            <v>6310</v>
          </cell>
          <cell r="I64">
            <v>6481</v>
          </cell>
          <cell r="J64">
            <v>6735</v>
          </cell>
          <cell r="K64">
            <v>6982</v>
          </cell>
          <cell r="L64">
            <v>7232</v>
          </cell>
        </row>
        <row r="65">
          <cell r="D65" t="str">
            <v>05364</v>
          </cell>
          <cell r="E65" t="str">
            <v>Jardín</v>
          </cell>
          <cell r="F65" t="str">
            <v>Total</v>
          </cell>
          <cell r="G65">
            <v>4663</v>
          </cell>
          <cell r="H65">
            <v>4783</v>
          </cell>
          <cell r="I65">
            <v>4919</v>
          </cell>
          <cell r="J65">
            <v>5088</v>
          </cell>
          <cell r="K65">
            <v>5259</v>
          </cell>
          <cell r="L65">
            <v>5432</v>
          </cell>
        </row>
        <row r="66">
          <cell r="D66" t="str">
            <v>05368</v>
          </cell>
          <cell r="E66" t="str">
            <v>Jericó</v>
          </cell>
          <cell r="F66" t="str">
            <v>Total</v>
          </cell>
          <cell r="G66">
            <v>4493</v>
          </cell>
          <cell r="H66">
            <v>4570</v>
          </cell>
          <cell r="I66">
            <v>4674</v>
          </cell>
          <cell r="J66">
            <v>4832</v>
          </cell>
          <cell r="K66">
            <v>4992</v>
          </cell>
          <cell r="L66">
            <v>5155</v>
          </cell>
        </row>
        <row r="67">
          <cell r="D67" t="str">
            <v>05376</v>
          </cell>
          <cell r="E67" t="str">
            <v>La Ceja</v>
          </cell>
          <cell r="F67" t="str">
            <v>Total</v>
          </cell>
          <cell r="G67">
            <v>19305</v>
          </cell>
          <cell r="H67">
            <v>20168</v>
          </cell>
          <cell r="I67">
            <v>20989</v>
          </cell>
          <cell r="J67">
            <v>21697</v>
          </cell>
          <cell r="K67">
            <v>22426</v>
          </cell>
          <cell r="L67">
            <v>23181</v>
          </cell>
        </row>
        <row r="68">
          <cell r="D68" t="str">
            <v>05380</v>
          </cell>
          <cell r="E68" t="str">
            <v>La Estrella</v>
          </cell>
          <cell r="F68" t="str">
            <v>Total</v>
          </cell>
          <cell r="G68">
            <v>22600</v>
          </cell>
          <cell r="H68">
            <v>23613</v>
          </cell>
          <cell r="I68">
            <v>24565</v>
          </cell>
          <cell r="J68">
            <v>25378</v>
          </cell>
          <cell r="K68">
            <v>26217</v>
          </cell>
          <cell r="L68">
            <v>27089</v>
          </cell>
        </row>
        <row r="69">
          <cell r="D69" t="str">
            <v>05390</v>
          </cell>
          <cell r="E69" t="str">
            <v>La Pintada</v>
          </cell>
          <cell r="F69" t="str">
            <v>Total</v>
          </cell>
          <cell r="G69">
            <v>2633</v>
          </cell>
          <cell r="H69">
            <v>2732</v>
          </cell>
          <cell r="I69">
            <v>2831</v>
          </cell>
          <cell r="J69">
            <v>2926</v>
          </cell>
          <cell r="K69">
            <v>3025</v>
          </cell>
          <cell r="L69">
            <v>3127</v>
          </cell>
        </row>
        <row r="70">
          <cell r="D70" t="str">
            <v>05400</v>
          </cell>
          <cell r="E70" t="str">
            <v>La Unión</v>
          </cell>
          <cell r="F70" t="str">
            <v>Total</v>
          </cell>
          <cell r="G70">
            <v>6238</v>
          </cell>
          <cell r="H70">
            <v>6475</v>
          </cell>
          <cell r="I70">
            <v>6705</v>
          </cell>
          <cell r="J70">
            <v>6925</v>
          </cell>
          <cell r="K70">
            <v>7150</v>
          </cell>
          <cell r="L70">
            <v>7383</v>
          </cell>
        </row>
        <row r="71">
          <cell r="D71" t="str">
            <v>05411</v>
          </cell>
          <cell r="E71" t="str">
            <v>Liborina</v>
          </cell>
          <cell r="F71" t="str">
            <v>Total</v>
          </cell>
          <cell r="G71">
            <v>3154</v>
          </cell>
          <cell r="H71">
            <v>3199</v>
          </cell>
          <cell r="I71">
            <v>3259</v>
          </cell>
          <cell r="J71">
            <v>3366</v>
          </cell>
          <cell r="K71">
            <v>3473</v>
          </cell>
          <cell r="L71">
            <v>3582</v>
          </cell>
        </row>
        <row r="72">
          <cell r="D72" t="str">
            <v>05425</v>
          </cell>
          <cell r="E72" t="str">
            <v>Maceo</v>
          </cell>
          <cell r="F72" t="str">
            <v>Total</v>
          </cell>
          <cell r="G72">
            <v>2794</v>
          </cell>
          <cell r="H72">
            <v>2831</v>
          </cell>
          <cell r="I72">
            <v>2883</v>
          </cell>
          <cell r="J72">
            <v>2972</v>
          </cell>
          <cell r="K72">
            <v>3062</v>
          </cell>
          <cell r="L72">
            <v>3156</v>
          </cell>
        </row>
        <row r="73">
          <cell r="D73" t="str">
            <v>05440</v>
          </cell>
          <cell r="E73" t="str">
            <v>Marinilla</v>
          </cell>
          <cell r="F73" t="str">
            <v>Total</v>
          </cell>
          <cell r="G73">
            <v>21035</v>
          </cell>
          <cell r="H73">
            <v>21968</v>
          </cell>
          <cell r="I73">
            <v>22842</v>
          </cell>
          <cell r="J73">
            <v>23603</v>
          </cell>
          <cell r="K73">
            <v>24376</v>
          </cell>
          <cell r="L73">
            <v>25169</v>
          </cell>
        </row>
        <row r="74">
          <cell r="D74" t="str">
            <v>05467</v>
          </cell>
          <cell r="E74" t="str">
            <v>Montebello</v>
          </cell>
          <cell r="F74" t="str">
            <v>Total</v>
          </cell>
          <cell r="G74">
            <v>2259</v>
          </cell>
          <cell r="H74">
            <v>2281</v>
          </cell>
          <cell r="I74">
            <v>2322</v>
          </cell>
          <cell r="J74">
            <v>2403</v>
          </cell>
          <cell r="K74">
            <v>2481</v>
          </cell>
          <cell r="L74">
            <v>2560</v>
          </cell>
        </row>
        <row r="75">
          <cell r="D75" t="str">
            <v>05475</v>
          </cell>
          <cell r="E75" t="str">
            <v>Murindó</v>
          </cell>
          <cell r="F75" t="str">
            <v>Total</v>
          </cell>
          <cell r="G75">
            <v>1200</v>
          </cell>
          <cell r="H75">
            <v>1250</v>
          </cell>
          <cell r="I75">
            <v>1295</v>
          </cell>
          <cell r="J75">
            <v>1339</v>
          </cell>
          <cell r="K75">
            <v>1383</v>
          </cell>
          <cell r="L75">
            <v>1428</v>
          </cell>
        </row>
        <row r="76">
          <cell r="D76" t="str">
            <v>05480</v>
          </cell>
          <cell r="E76" t="str">
            <v>Mutatá</v>
          </cell>
          <cell r="F76" t="str">
            <v>Total</v>
          </cell>
          <cell r="G76">
            <v>3971</v>
          </cell>
          <cell r="H76">
            <v>4091</v>
          </cell>
          <cell r="I76">
            <v>4211</v>
          </cell>
          <cell r="J76">
            <v>4355</v>
          </cell>
          <cell r="K76">
            <v>4497</v>
          </cell>
          <cell r="L76">
            <v>4645</v>
          </cell>
        </row>
        <row r="77">
          <cell r="D77" t="str">
            <v>05483</v>
          </cell>
          <cell r="E77" t="str">
            <v>Nariño</v>
          </cell>
          <cell r="F77" t="str">
            <v>Total</v>
          </cell>
          <cell r="G77">
            <v>3265</v>
          </cell>
          <cell r="H77">
            <v>3265</v>
          </cell>
          <cell r="I77">
            <v>3299</v>
          </cell>
          <cell r="J77">
            <v>3413</v>
          </cell>
          <cell r="K77">
            <v>3527</v>
          </cell>
          <cell r="L77">
            <v>3644</v>
          </cell>
        </row>
        <row r="78">
          <cell r="D78" t="str">
            <v>05490</v>
          </cell>
          <cell r="E78" t="str">
            <v>Necoclí</v>
          </cell>
          <cell r="F78" t="str">
            <v>Total</v>
          </cell>
          <cell r="G78">
            <v>12362</v>
          </cell>
          <cell r="H78">
            <v>12856</v>
          </cell>
          <cell r="I78">
            <v>13323</v>
          </cell>
          <cell r="J78">
            <v>13771</v>
          </cell>
          <cell r="K78">
            <v>14210</v>
          </cell>
          <cell r="L78">
            <v>14654</v>
          </cell>
        </row>
        <row r="79">
          <cell r="D79" t="str">
            <v>05495</v>
          </cell>
          <cell r="E79" t="str">
            <v>Nechí</v>
          </cell>
          <cell r="F79" t="str">
            <v>Total</v>
          </cell>
          <cell r="G79">
            <v>7576</v>
          </cell>
          <cell r="H79">
            <v>7955</v>
          </cell>
          <cell r="I79">
            <v>8297</v>
          </cell>
          <cell r="J79">
            <v>8572</v>
          </cell>
          <cell r="K79">
            <v>8848</v>
          </cell>
          <cell r="L79">
            <v>9131</v>
          </cell>
        </row>
        <row r="80">
          <cell r="D80" t="str">
            <v>05501</v>
          </cell>
          <cell r="E80" t="str">
            <v>Olaya</v>
          </cell>
          <cell r="F80" t="str">
            <v>Total</v>
          </cell>
          <cell r="G80">
            <v>1078</v>
          </cell>
          <cell r="H80">
            <v>1101</v>
          </cell>
          <cell r="I80">
            <v>1124</v>
          </cell>
          <cell r="J80">
            <v>1164</v>
          </cell>
          <cell r="K80">
            <v>1203</v>
          </cell>
          <cell r="L80">
            <v>1243</v>
          </cell>
        </row>
        <row r="81">
          <cell r="D81" t="str">
            <v>05541</v>
          </cell>
          <cell r="E81" t="str">
            <v>Peñol</v>
          </cell>
          <cell r="F81" t="str">
            <v>Total</v>
          </cell>
          <cell r="G81">
            <v>6937</v>
          </cell>
          <cell r="H81">
            <v>7158</v>
          </cell>
          <cell r="I81">
            <v>7381</v>
          </cell>
          <cell r="J81">
            <v>7617</v>
          </cell>
          <cell r="K81">
            <v>7857</v>
          </cell>
          <cell r="L81">
            <v>8109</v>
          </cell>
        </row>
        <row r="82">
          <cell r="D82" t="str">
            <v>05543</v>
          </cell>
          <cell r="E82" t="str">
            <v>Peque</v>
          </cell>
          <cell r="F82" t="str">
            <v>Total</v>
          </cell>
          <cell r="G82">
            <v>2344</v>
          </cell>
          <cell r="H82">
            <v>2406</v>
          </cell>
          <cell r="I82">
            <v>2472</v>
          </cell>
          <cell r="J82">
            <v>2556</v>
          </cell>
          <cell r="K82">
            <v>2639</v>
          </cell>
          <cell r="L82">
            <v>2725</v>
          </cell>
        </row>
        <row r="83">
          <cell r="D83" t="str">
            <v>05576</v>
          </cell>
          <cell r="E83" t="str">
            <v>Pueblorrico</v>
          </cell>
          <cell r="F83" t="str">
            <v>Total</v>
          </cell>
          <cell r="G83">
            <v>2750</v>
          </cell>
          <cell r="H83">
            <v>2801</v>
          </cell>
          <cell r="I83">
            <v>2866</v>
          </cell>
          <cell r="J83">
            <v>2965</v>
          </cell>
          <cell r="K83">
            <v>3063</v>
          </cell>
          <cell r="L83">
            <v>3166</v>
          </cell>
        </row>
        <row r="84">
          <cell r="D84" t="str">
            <v>05579</v>
          </cell>
          <cell r="E84" t="str">
            <v>Puerto Berrío</v>
          </cell>
          <cell r="F84" t="str">
            <v>Total</v>
          </cell>
          <cell r="G84">
            <v>13185</v>
          </cell>
          <cell r="H84">
            <v>13663</v>
          </cell>
          <cell r="I84">
            <v>14137</v>
          </cell>
          <cell r="J84">
            <v>14616</v>
          </cell>
          <cell r="K84">
            <v>15108</v>
          </cell>
          <cell r="L84">
            <v>15613</v>
          </cell>
        </row>
        <row r="85">
          <cell r="D85" t="str">
            <v>05585</v>
          </cell>
          <cell r="E85" t="str">
            <v>Puerto Nare</v>
          </cell>
          <cell r="F85" t="str">
            <v>Total</v>
          </cell>
          <cell r="G85">
            <v>5050</v>
          </cell>
          <cell r="H85">
            <v>5127</v>
          </cell>
          <cell r="I85">
            <v>5225</v>
          </cell>
          <cell r="J85">
            <v>5394</v>
          </cell>
          <cell r="K85">
            <v>5563</v>
          </cell>
          <cell r="L85">
            <v>5737</v>
          </cell>
        </row>
        <row r="86">
          <cell r="D86" t="str">
            <v>05591</v>
          </cell>
          <cell r="E86" t="str">
            <v>Puerto Triunfo</v>
          </cell>
          <cell r="F86" t="str">
            <v>Total</v>
          </cell>
          <cell r="G86">
            <v>5290</v>
          </cell>
          <cell r="H86">
            <v>5475</v>
          </cell>
          <cell r="I86">
            <v>5658</v>
          </cell>
          <cell r="J86">
            <v>5838</v>
          </cell>
          <cell r="K86">
            <v>6019</v>
          </cell>
          <cell r="L86">
            <v>6207</v>
          </cell>
        </row>
        <row r="87">
          <cell r="D87" t="str">
            <v>05604</v>
          </cell>
          <cell r="E87" t="str">
            <v>Remedios</v>
          </cell>
          <cell r="F87" t="str">
            <v>Total</v>
          </cell>
          <cell r="G87">
            <v>8847</v>
          </cell>
          <cell r="H87">
            <v>9172</v>
          </cell>
          <cell r="I87">
            <v>9488</v>
          </cell>
          <cell r="J87">
            <v>9788</v>
          </cell>
          <cell r="K87">
            <v>10093</v>
          </cell>
          <cell r="L87">
            <v>10409</v>
          </cell>
        </row>
        <row r="88">
          <cell r="D88" t="str">
            <v>05607</v>
          </cell>
          <cell r="E88" t="str">
            <v>Retiro</v>
          </cell>
          <cell r="F88" t="str">
            <v>Total</v>
          </cell>
          <cell r="G88">
            <v>7730</v>
          </cell>
          <cell r="H88">
            <v>8070</v>
          </cell>
          <cell r="I88">
            <v>8391</v>
          </cell>
          <cell r="J88">
            <v>8667</v>
          </cell>
          <cell r="K88">
            <v>8944</v>
          </cell>
          <cell r="L88">
            <v>9230</v>
          </cell>
        </row>
        <row r="89">
          <cell r="D89" t="str">
            <v>05615</v>
          </cell>
          <cell r="E89" t="str">
            <v>Rionegro</v>
          </cell>
          <cell r="F89" t="str">
            <v>Total</v>
          </cell>
          <cell r="G89">
            <v>44754</v>
          </cell>
          <cell r="H89">
            <v>46863</v>
          </cell>
          <cell r="I89">
            <v>48834</v>
          </cell>
          <cell r="J89">
            <v>50477</v>
          </cell>
          <cell r="K89">
            <v>52137</v>
          </cell>
          <cell r="L89">
            <v>53843</v>
          </cell>
        </row>
        <row r="90">
          <cell r="D90" t="str">
            <v>05628</v>
          </cell>
          <cell r="E90" t="str">
            <v>Sabanalarga</v>
          </cell>
          <cell r="F90" t="str">
            <v>Total</v>
          </cell>
          <cell r="G90">
            <v>2709</v>
          </cell>
          <cell r="H90">
            <v>2790</v>
          </cell>
          <cell r="I90">
            <v>2872</v>
          </cell>
          <cell r="J90">
            <v>2968</v>
          </cell>
          <cell r="K90">
            <v>3062</v>
          </cell>
          <cell r="L90">
            <v>3160</v>
          </cell>
        </row>
        <row r="91">
          <cell r="D91" t="str">
            <v>05631</v>
          </cell>
          <cell r="E91" t="str">
            <v>Sabaneta</v>
          </cell>
          <cell r="F91" t="str">
            <v>Total</v>
          </cell>
          <cell r="G91">
            <v>29036</v>
          </cell>
          <cell r="H91">
            <v>30688</v>
          </cell>
          <cell r="I91">
            <v>32183</v>
          </cell>
          <cell r="J91">
            <v>33295</v>
          </cell>
          <cell r="K91">
            <v>34431</v>
          </cell>
          <cell r="L91">
            <v>35593</v>
          </cell>
        </row>
        <row r="92">
          <cell r="D92" t="str">
            <v>05642</v>
          </cell>
          <cell r="E92" t="str">
            <v>Salgar</v>
          </cell>
          <cell r="F92" t="str">
            <v>Total</v>
          </cell>
          <cell r="G92">
            <v>5967</v>
          </cell>
          <cell r="H92">
            <v>6057</v>
          </cell>
          <cell r="I92">
            <v>6175</v>
          </cell>
          <cell r="J92">
            <v>6383</v>
          </cell>
          <cell r="K92">
            <v>6591</v>
          </cell>
          <cell r="L92">
            <v>6801</v>
          </cell>
        </row>
        <row r="93">
          <cell r="D93" t="str">
            <v>05647</v>
          </cell>
          <cell r="E93" t="str">
            <v>San Andrés de Cuerquía</v>
          </cell>
          <cell r="F93" t="str">
            <v>Total</v>
          </cell>
          <cell r="G93">
            <v>2176</v>
          </cell>
          <cell r="H93">
            <v>2213</v>
          </cell>
          <cell r="I93">
            <v>2261</v>
          </cell>
          <cell r="J93">
            <v>2337</v>
          </cell>
          <cell r="K93">
            <v>2415</v>
          </cell>
          <cell r="L93">
            <v>2492</v>
          </cell>
        </row>
        <row r="94">
          <cell r="D94" t="str">
            <v>05649</v>
          </cell>
          <cell r="E94" t="str">
            <v>San Carlos</v>
          </cell>
          <cell r="F94" t="str">
            <v>Total</v>
          </cell>
          <cell r="G94">
            <v>5807</v>
          </cell>
          <cell r="H94">
            <v>5779</v>
          </cell>
          <cell r="I94">
            <v>5817</v>
          </cell>
          <cell r="J94">
            <v>5999</v>
          </cell>
          <cell r="K94">
            <v>6186</v>
          </cell>
          <cell r="L94">
            <v>6379</v>
          </cell>
        </row>
        <row r="95">
          <cell r="D95" t="str">
            <v>05652</v>
          </cell>
          <cell r="E95" t="str">
            <v>San Francisco</v>
          </cell>
          <cell r="F95" t="str">
            <v>Total</v>
          </cell>
          <cell r="G95">
            <v>1856</v>
          </cell>
          <cell r="H95">
            <v>1925</v>
          </cell>
          <cell r="I95">
            <v>1995</v>
          </cell>
          <cell r="J95">
            <v>2062</v>
          </cell>
          <cell r="K95">
            <v>2130</v>
          </cell>
          <cell r="L95">
            <v>2199</v>
          </cell>
        </row>
        <row r="96">
          <cell r="D96" t="str">
            <v>05656</v>
          </cell>
          <cell r="E96" t="str">
            <v>San Jerónimo</v>
          </cell>
          <cell r="F96" t="str">
            <v>Total</v>
          </cell>
          <cell r="G96">
            <v>4840</v>
          </cell>
          <cell r="H96">
            <v>5018</v>
          </cell>
          <cell r="I96">
            <v>5190</v>
          </cell>
          <cell r="J96">
            <v>5356</v>
          </cell>
          <cell r="K96">
            <v>5525</v>
          </cell>
          <cell r="L96">
            <v>5701</v>
          </cell>
        </row>
        <row r="97">
          <cell r="D97" t="str">
            <v>05658</v>
          </cell>
          <cell r="E97" t="str">
            <v>San José de La Montaña</v>
          </cell>
          <cell r="F97" t="str">
            <v>Total</v>
          </cell>
          <cell r="G97">
            <v>1146</v>
          </cell>
          <cell r="H97">
            <v>1182</v>
          </cell>
          <cell r="I97">
            <v>1221</v>
          </cell>
          <cell r="J97">
            <v>1261</v>
          </cell>
          <cell r="K97">
            <v>1304</v>
          </cell>
          <cell r="L97">
            <v>1347</v>
          </cell>
        </row>
        <row r="98">
          <cell r="D98" t="str">
            <v>05659</v>
          </cell>
          <cell r="E98" t="str">
            <v>San Juan de Urabá</v>
          </cell>
          <cell r="F98" t="str">
            <v>Total</v>
          </cell>
          <cell r="G98">
            <v>5661</v>
          </cell>
          <cell r="H98">
            <v>5878</v>
          </cell>
          <cell r="I98">
            <v>6088</v>
          </cell>
          <cell r="J98">
            <v>6292</v>
          </cell>
          <cell r="K98">
            <v>6495</v>
          </cell>
          <cell r="L98">
            <v>6704</v>
          </cell>
        </row>
        <row r="99">
          <cell r="D99" t="str">
            <v>05660</v>
          </cell>
          <cell r="E99" t="str">
            <v>San Luis</v>
          </cell>
          <cell r="F99" t="str">
            <v>Total</v>
          </cell>
          <cell r="G99">
            <v>4163</v>
          </cell>
          <cell r="H99">
            <v>4228</v>
          </cell>
          <cell r="I99">
            <v>4320</v>
          </cell>
          <cell r="J99">
            <v>4456</v>
          </cell>
          <cell r="K99">
            <v>4598</v>
          </cell>
          <cell r="L99">
            <v>4746</v>
          </cell>
        </row>
        <row r="100">
          <cell r="D100" t="str">
            <v>05664</v>
          </cell>
          <cell r="E100" t="str">
            <v>San Pedro de Los Milagros</v>
          </cell>
          <cell r="F100" t="str">
            <v>Total</v>
          </cell>
          <cell r="G100">
            <v>6493</v>
          </cell>
          <cell r="H100">
            <v>6755</v>
          </cell>
          <cell r="I100">
            <v>7006</v>
          </cell>
          <cell r="J100">
            <v>7240</v>
          </cell>
          <cell r="K100">
            <v>7477</v>
          </cell>
          <cell r="L100">
            <v>7719</v>
          </cell>
        </row>
        <row r="101">
          <cell r="D101" t="str">
            <v>05665</v>
          </cell>
          <cell r="E101" t="str">
            <v>San Pedro de Urabá</v>
          </cell>
          <cell r="F101" t="str">
            <v>Total</v>
          </cell>
          <cell r="G101">
            <v>8293</v>
          </cell>
          <cell r="H101">
            <v>8606</v>
          </cell>
          <cell r="I101">
            <v>8915</v>
          </cell>
          <cell r="J101">
            <v>9217</v>
          </cell>
          <cell r="K101">
            <v>9519</v>
          </cell>
          <cell r="L101">
            <v>9828</v>
          </cell>
        </row>
        <row r="102">
          <cell r="D102" t="str">
            <v>05667</v>
          </cell>
          <cell r="E102" t="str">
            <v>San Rafael</v>
          </cell>
          <cell r="F102" t="str">
            <v>Total</v>
          </cell>
          <cell r="G102">
            <v>5277</v>
          </cell>
          <cell r="H102">
            <v>5336</v>
          </cell>
          <cell r="I102">
            <v>5432</v>
          </cell>
          <cell r="J102">
            <v>5611</v>
          </cell>
          <cell r="K102">
            <v>5793</v>
          </cell>
          <cell r="L102">
            <v>5981</v>
          </cell>
        </row>
        <row r="103">
          <cell r="D103" t="str">
            <v>05670</v>
          </cell>
          <cell r="E103" t="str">
            <v>San Roque</v>
          </cell>
          <cell r="F103" t="str">
            <v>Total</v>
          </cell>
          <cell r="G103">
            <v>7242</v>
          </cell>
          <cell r="H103">
            <v>7358</v>
          </cell>
          <cell r="I103">
            <v>7496</v>
          </cell>
          <cell r="J103">
            <v>7732</v>
          </cell>
          <cell r="K103">
            <v>7970</v>
          </cell>
          <cell r="L103">
            <v>8215</v>
          </cell>
        </row>
        <row r="104">
          <cell r="D104" t="str">
            <v>05674</v>
          </cell>
          <cell r="E104" t="str">
            <v>San Vicente Ferrer</v>
          </cell>
          <cell r="F104" t="str">
            <v>Total</v>
          </cell>
          <cell r="G104">
            <v>6916</v>
          </cell>
          <cell r="H104">
            <v>7061</v>
          </cell>
          <cell r="I104">
            <v>7231</v>
          </cell>
          <cell r="J104">
            <v>7455</v>
          </cell>
          <cell r="K104">
            <v>7683</v>
          </cell>
          <cell r="L104">
            <v>7916</v>
          </cell>
        </row>
        <row r="105">
          <cell r="D105" t="str">
            <v>05679</v>
          </cell>
          <cell r="E105" t="str">
            <v>Santa Bárbara</v>
          </cell>
          <cell r="F105" t="str">
            <v>Total</v>
          </cell>
          <cell r="G105">
            <v>8911</v>
          </cell>
          <cell r="H105">
            <v>9099</v>
          </cell>
          <cell r="I105">
            <v>9325</v>
          </cell>
          <cell r="J105">
            <v>9622</v>
          </cell>
          <cell r="K105">
            <v>9926</v>
          </cell>
          <cell r="L105">
            <v>10238</v>
          </cell>
        </row>
        <row r="106">
          <cell r="D106" t="str">
            <v>05686</v>
          </cell>
          <cell r="E106" t="str">
            <v>Santa Rosa de Osos</v>
          </cell>
          <cell r="F106" t="str">
            <v>Total</v>
          </cell>
          <cell r="G106">
            <v>10474</v>
          </cell>
          <cell r="H106">
            <v>10861</v>
          </cell>
          <cell r="I106">
            <v>11240</v>
          </cell>
          <cell r="J106">
            <v>11602</v>
          </cell>
          <cell r="K106">
            <v>11973</v>
          </cell>
          <cell r="L106">
            <v>12357</v>
          </cell>
        </row>
        <row r="107">
          <cell r="D107" t="str">
            <v>05690</v>
          </cell>
          <cell r="E107" t="str">
            <v>Santo Domingo</v>
          </cell>
          <cell r="F107" t="str">
            <v>Total</v>
          </cell>
          <cell r="G107">
            <v>4066</v>
          </cell>
          <cell r="H107">
            <v>4090</v>
          </cell>
          <cell r="I107">
            <v>4143</v>
          </cell>
          <cell r="J107">
            <v>4267</v>
          </cell>
          <cell r="K107">
            <v>4393</v>
          </cell>
          <cell r="L107">
            <v>4525</v>
          </cell>
        </row>
        <row r="108">
          <cell r="D108" t="str">
            <v>05697</v>
          </cell>
          <cell r="E108" t="str">
            <v>El Santuario</v>
          </cell>
          <cell r="F108" t="str">
            <v>Total</v>
          </cell>
          <cell r="G108">
            <v>10151</v>
          </cell>
          <cell r="H108">
            <v>10456</v>
          </cell>
          <cell r="I108">
            <v>10770</v>
          </cell>
          <cell r="J108">
            <v>11110</v>
          </cell>
          <cell r="K108">
            <v>11465</v>
          </cell>
          <cell r="L108">
            <v>11838</v>
          </cell>
        </row>
        <row r="109">
          <cell r="D109" t="str">
            <v>05736</v>
          </cell>
          <cell r="E109" t="str">
            <v>Segovia</v>
          </cell>
          <cell r="F109" t="str">
            <v>Total</v>
          </cell>
          <cell r="G109">
            <v>11809</v>
          </cell>
          <cell r="H109">
            <v>12251</v>
          </cell>
          <cell r="I109">
            <v>12685</v>
          </cell>
          <cell r="J109">
            <v>13112</v>
          </cell>
          <cell r="K109">
            <v>13552</v>
          </cell>
          <cell r="L109">
            <v>14007</v>
          </cell>
        </row>
        <row r="110">
          <cell r="D110" t="str">
            <v>05756</v>
          </cell>
          <cell r="E110" t="str">
            <v>Sonsón</v>
          </cell>
          <cell r="F110" t="str">
            <v>Total</v>
          </cell>
          <cell r="G110">
            <v>11139</v>
          </cell>
          <cell r="H110">
            <v>11311</v>
          </cell>
          <cell r="I110">
            <v>11551</v>
          </cell>
          <cell r="J110">
            <v>11923</v>
          </cell>
          <cell r="K110">
            <v>12304</v>
          </cell>
          <cell r="L110">
            <v>12698</v>
          </cell>
        </row>
        <row r="111">
          <cell r="D111" t="str">
            <v>05761</v>
          </cell>
          <cell r="E111" t="str">
            <v>Sopetrán</v>
          </cell>
          <cell r="F111" t="str">
            <v>Total</v>
          </cell>
          <cell r="G111">
            <v>5197</v>
          </cell>
          <cell r="H111">
            <v>5365</v>
          </cell>
          <cell r="I111">
            <v>5529</v>
          </cell>
          <cell r="J111">
            <v>5708</v>
          </cell>
          <cell r="K111">
            <v>5887</v>
          </cell>
          <cell r="L111">
            <v>6071</v>
          </cell>
        </row>
        <row r="112">
          <cell r="D112" t="str">
            <v>05789</v>
          </cell>
          <cell r="E112" t="str">
            <v>Támesis</v>
          </cell>
          <cell r="F112" t="str">
            <v>Total</v>
          </cell>
          <cell r="G112">
            <v>5537</v>
          </cell>
          <cell r="H112">
            <v>5589</v>
          </cell>
          <cell r="I112">
            <v>5680</v>
          </cell>
          <cell r="J112">
            <v>5867</v>
          </cell>
          <cell r="K112">
            <v>6057</v>
          </cell>
          <cell r="L112">
            <v>6250</v>
          </cell>
        </row>
        <row r="113">
          <cell r="D113" t="str">
            <v>05790</v>
          </cell>
          <cell r="E113" t="str">
            <v>Tarazá</v>
          </cell>
          <cell r="F113" t="str">
            <v>Total</v>
          </cell>
          <cell r="G113">
            <v>8246</v>
          </cell>
          <cell r="H113">
            <v>8551</v>
          </cell>
          <cell r="I113">
            <v>8841</v>
          </cell>
          <cell r="J113">
            <v>9128</v>
          </cell>
          <cell r="K113">
            <v>9416</v>
          </cell>
          <cell r="L113">
            <v>9713</v>
          </cell>
        </row>
        <row r="114">
          <cell r="D114" t="str">
            <v>05792</v>
          </cell>
          <cell r="E114" t="str">
            <v>Tarso</v>
          </cell>
          <cell r="F114" t="str">
            <v>Total</v>
          </cell>
          <cell r="G114">
            <v>1943</v>
          </cell>
          <cell r="H114">
            <v>1977</v>
          </cell>
          <cell r="I114">
            <v>2023</v>
          </cell>
          <cell r="J114">
            <v>2090</v>
          </cell>
          <cell r="K114">
            <v>2159</v>
          </cell>
          <cell r="L114">
            <v>2229</v>
          </cell>
        </row>
        <row r="115">
          <cell r="D115" t="str">
            <v>05809</v>
          </cell>
          <cell r="E115" t="str">
            <v>Titiribí</v>
          </cell>
          <cell r="F115" t="str">
            <v>Total</v>
          </cell>
          <cell r="G115">
            <v>3585</v>
          </cell>
          <cell r="H115">
            <v>3623</v>
          </cell>
          <cell r="I115">
            <v>3682</v>
          </cell>
          <cell r="J115">
            <v>3802</v>
          </cell>
          <cell r="K115">
            <v>3923</v>
          </cell>
          <cell r="L115">
            <v>4049</v>
          </cell>
        </row>
        <row r="116">
          <cell r="D116" t="str">
            <v>05819</v>
          </cell>
          <cell r="E116" t="str">
            <v>Toledo</v>
          </cell>
          <cell r="F116" t="str">
            <v>Total</v>
          </cell>
          <cell r="G116">
            <v>1572</v>
          </cell>
          <cell r="H116">
            <v>1599</v>
          </cell>
          <cell r="I116">
            <v>1635</v>
          </cell>
          <cell r="J116">
            <v>1690</v>
          </cell>
          <cell r="K116">
            <v>1745</v>
          </cell>
          <cell r="L116">
            <v>1802</v>
          </cell>
        </row>
        <row r="117">
          <cell r="D117" t="str">
            <v>05837</v>
          </cell>
          <cell r="E117" t="str">
            <v>Turbo</v>
          </cell>
          <cell r="F117" t="str">
            <v>Total</v>
          </cell>
          <cell r="G117">
            <v>33970</v>
          </cell>
          <cell r="H117">
            <v>35300</v>
          </cell>
          <cell r="I117">
            <v>36578</v>
          </cell>
          <cell r="J117">
            <v>37765</v>
          </cell>
          <cell r="K117">
            <v>38959</v>
          </cell>
          <cell r="L117">
            <v>40189</v>
          </cell>
        </row>
        <row r="118">
          <cell r="D118" t="str">
            <v>05842</v>
          </cell>
          <cell r="E118" t="str">
            <v>Uramita</v>
          </cell>
          <cell r="F118" t="str">
            <v>Total</v>
          </cell>
          <cell r="G118">
            <v>2138</v>
          </cell>
          <cell r="H118">
            <v>2169</v>
          </cell>
          <cell r="I118">
            <v>2211</v>
          </cell>
          <cell r="J118">
            <v>2286</v>
          </cell>
          <cell r="K118">
            <v>2362</v>
          </cell>
          <cell r="L118">
            <v>2438</v>
          </cell>
        </row>
        <row r="119">
          <cell r="D119" t="str">
            <v>05847</v>
          </cell>
          <cell r="E119" t="str">
            <v>Urrao</v>
          </cell>
          <cell r="F119" t="str">
            <v>Total</v>
          </cell>
          <cell r="G119">
            <v>9410</v>
          </cell>
          <cell r="H119">
            <v>9665</v>
          </cell>
          <cell r="I119">
            <v>9946</v>
          </cell>
          <cell r="J119">
            <v>10276</v>
          </cell>
          <cell r="K119">
            <v>10612</v>
          </cell>
          <cell r="L119">
            <v>10959</v>
          </cell>
        </row>
        <row r="120">
          <cell r="D120" t="str">
            <v>05854</v>
          </cell>
          <cell r="E120" t="str">
            <v>Valdivia</v>
          </cell>
          <cell r="F120" t="str">
            <v>Total</v>
          </cell>
          <cell r="G120">
            <v>4612</v>
          </cell>
          <cell r="H120">
            <v>4741</v>
          </cell>
          <cell r="I120">
            <v>4871</v>
          </cell>
          <cell r="J120">
            <v>5029</v>
          </cell>
          <cell r="K120">
            <v>5184</v>
          </cell>
          <cell r="L120">
            <v>5343</v>
          </cell>
        </row>
        <row r="121">
          <cell r="D121" t="str">
            <v>05856</v>
          </cell>
          <cell r="E121" t="str">
            <v>Valparaíso</v>
          </cell>
          <cell r="F121" t="str">
            <v>Total</v>
          </cell>
          <cell r="G121">
            <v>2253</v>
          </cell>
          <cell r="H121">
            <v>2277</v>
          </cell>
          <cell r="I121">
            <v>2320</v>
          </cell>
          <cell r="J121">
            <v>2398</v>
          </cell>
          <cell r="K121">
            <v>2477</v>
          </cell>
          <cell r="L121">
            <v>2557</v>
          </cell>
        </row>
        <row r="122">
          <cell r="D122" t="str">
            <v>05858</v>
          </cell>
          <cell r="E122" t="str">
            <v>Vegachí</v>
          </cell>
          <cell r="F122" t="str">
            <v>Total</v>
          </cell>
          <cell r="G122">
            <v>3709</v>
          </cell>
          <cell r="H122">
            <v>3802</v>
          </cell>
          <cell r="I122">
            <v>3909</v>
          </cell>
          <cell r="J122">
            <v>4040</v>
          </cell>
          <cell r="K122">
            <v>4174</v>
          </cell>
          <cell r="L122">
            <v>4312</v>
          </cell>
        </row>
        <row r="123">
          <cell r="D123" t="str">
            <v>05861</v>
          </cell>
          <cell r="E123" t="str">
            <v>Venecia</v>
          </cell>
          <cell r="F123" t="str">
            <v>Total</v>
          </cell>
          <cell r="G123">
            <v>3976</v>
          </cell>
          <cell r="H123">
            <v>4042</v>
          </cell>
          <cell r="I123">
            <v>4129</v>
          </cell>
          <cell r="J123">
            <v>4262</v>
          </cell>
          <cell r="K123">
            <v>4395</v>
          </cell>
          <cell r="L123">
            <v>4535</v>
          </cell>
        </row>
        <row r="124">
          <cell r="D124" t="str">
            <v>05873</v>
          </cell>
          <cell r="E124" t="str">
            <v>Vigía del Fuerte</v>
          </cell>
          <cell r="F124" t="str">
            <v>Total</v>
          </cell>
          <cell r="G124">
            <v>2479</v>
          </cell>
          <cell r="H124">
            <v>2560</v>
          </cell>
          <cell r="I124">
            <v>2644</v>
          </cell>
          <cell r="J124">
            <v>2732</v>
          </cell>
          <cell r="K124">
            <v>2822</v>
          </cell>
          <cell r="L124">
            <v>2913</v>
          </cell>
        </row>
        <row r="125">
          <cell r="D125" t="str">
            <v>05885</v>
          </cell>
          <cell r="E125" t="str">
            <v>Yalí</v>
          </cell>
          <cell r="F125" t="str">
            <v>Total</v>
          </cell>
          <cell r="G125">
            <v>2653</v>
          </cell>
          <cell r="H125">
            <v>2703</v>
          </cell>
          <cell r="I125">
            <v>2767</v>
          </cell>
          <cell r="J125">
            <v>2858</v>
          </cell>
          <cell r="K125">
            <v>2948</v>
          </cell>
          <cell r="L125">
            <v>3042</v>
          </cell>
        </row>
        <row r="126">
          <cell r="D126" t="str">
            <v>05887</v>
          </cell>
          <cell r="E126" t="str">
            <v>Yarumal</v>
          </cell>
          <cell r="F126" t="str">
            <v>Total</v>
          </cell>
          <cell r="G126">
            <v>12631</v>
          </cell>
          <cell r="H126">
            <v>13018</v>
          </cell>
          <cell r="I126">
            <v>13418</v>
          </cell>
          <cell r="J126">
            <v>13866</v>
          </cell>
          <cell r="K126">
            <v>14323</v>
          </cell>
          <cell r="L126">
            <v>14794</v>
          </cell>
        </row>
        <row r="127">
          <cell r="D127" t="str">
            <v>05890</v>
          </cell>
          <cell r="E127" t="str">
            <v>Yolombó</v>
          </cell>
          <cell r="F127" t="str">
            <v>Total</v>
          </cell>
          <cell r="G127">
            <v>7242</v>
          </cell>
          <cell r="H127">
            <v>7510</v>
          </cell>
          <cell r="I127">
            <v>7770</v>
          </cell>
          <cell r="J127">
            <v>8027</v>
          </cell>
          <cell r="K127">
            <v>8281</v>
          </cell>
          <cell r="L127">
            <v>8543</v>
          </cell>
        </row>
        <row r="128">
          <cell r="D128" t="str">
            <v>05893</v>
          </cell>
          <cell r="E128" t="str">
            <v>Yondó</v>
          </cell>
          <cell r="F128" t="str">
            <v>Total</v>
          </cell>
          <cell r="G128">
            <v>5745</v>
          </cell>
          <cell r="H128">
            <v>6016</v>
          </cell>
          <cell r="I128">
            <v>6265</v>
          </cell>
          <cell r="J128">
            <v>6471</v>
          </cell>
          <cell r="K128">
            <v>6678</v>
          </cell>
          <cell r="L128">
            <v>6891</v>
          </cell>
        </row>
        <row r="129">
          <cell r="D129" t="str">
            <v>05895</v>
          </cell>
          <cell r="E129" t="str">
            <v>Zaragoza</v>
          </cell>
          <cell r="F129" t="str">
            <v>Total</v>
          </cell>
          <cell r="G129">
            <v>7210</v>
          </cell>
          <cell r="H129">
            <v>7468</v>
          </cell>
          <cell r="I129">
            <v>7723</v>
          </cell>
          <cell r="J129">
            <v>7966</v>
          </cell>
          <cell r="K129">
            <v>8214</v>
          </cell>
          <cell r="L129">
            <v>8473</v>
          </cell>
        </row>
        <row r="130">
          <cell r="D130" t="str">
            <v>08001</v>
          </cell>
          <cell r="E130" t="str">
            <v>Barranquilla</v>
          </cell>
          <cell r="F130" t="str">
            <v>Total</v>
          </cell>
          <cell r="G130">
            <v>319908</v>
          </cell>
          <cell r="H130">
            <v>332443</v>
          </cell>
          <cell r="I130">
            <v>344471</v>
          </cell>
          <cell r="J130">
            <v>355556</v>
          </cell>
          <cell r="K130">
            <v>365215</v>
          </cell>
          <cell r="L130">
            <v>374902</v>
          </cell>
        </row>
        <row r="131">
          <cell r="D131" t="str">
            <v>08078</v>
          </cell>
          <cell r="E131" t="str">
            <v>Baranoa</v>
          </cell>
          <cell r="F131" t="str">
            <v>Total</v>
          </cell>
          <cell r="G131">
            <v>15770</v>
          </cell>
          <cell r="H131">
            <v>16544</v>
          </cell>
          <cell r="I131">
            <v>17250</v>
          </cell>
          <cell r="J131">
            <v>17794</v>
          </cell>
          <cell r="K131">
            <v>18261</v>
          </cell>
          <cell r="L131">
            <v>18731</v>
          </cell>
        </row>
        <row r="132">
          <cell r="D132" t="str">
            <v>08137</v>
          </cell>
          <cell r="E132" t="str">
            <v>Campo de La Cruz</v>
          </cell>
          <cell r="F132" t="str">
            <v>Total</v>
          </cell>
          <cell r="G132">
            <v>5392</v>
          </cell>
          <cell r="H132">
            <v>5517</v>
          </cell>
          <cell r="I132">
            <v>5653</v>
          </cell>
          <cell r="J132">
            <v>5827</v>
          </cell>
          <cell r="K132">
            <v>5982</v>
          </cell>
          <cell r="L132">
            <v>6135</v>
          </cell>
        </row>
        <row r="133">
          <cell r="D133" t="str">
            <v>08141</v>
          </cell>
          <cell r="E133" t="str">
            <v>Candelaria</v>
          </cell>
          <cell r="F133" t="str">
            <v>Total</v>
          </cell>
          <cell r="G133">
            <v>3843</v>
          </cell>
          <cell r="H133">
            <v>4033</v>
          </cell>
          <cell r="I133">
            <v>4205</v>
          </cell>
          <cell r="J133">
            <v>4337</v>
          </cell>
          <cell r="K133">
            <v>4449</v>
          </cell>
          <cell r="L133">
            <v>4561</v>
          </cell>
        </row>
        <row r="134">
          <cell r="D134" t="str">
            <v>08296</v>
          </cell>
          <cell r="E134" t="str">
            <v>Galapa</v>
          </cell>
          <cell r="F134" t="str">
            <v>Total</v>
          </cell>
          <cell r="G134">
            <v>16551</v>
          </cell>
          <cell r="H134">
            <v>17691</v>
          </cell>
          <cell r="I134">
            <v>18665</v>
          </cell>
          <cell r="J134">
            <v>19273</v>
          </cell>
          <cell r="K134">
            <v>19793</v>
          </cell>
          <cell r="L134">
            <v>20310</v>
          </cell>
        </row>
        <row r="135">
          <cell r="D135" t="str">
            <v>08372</v>
          </cell>
          <cell r="E135" t="str">
            <v>Juan de Acosta</v>
          </cell>
          <cell r="F135" t="str">
            <v>Total</v>
          </cell>
          <cell r="G135">
            <v>5774</v>
          </cell>
          <cell r="H135">
            <v>6083</v>
          </cell>
          <cell r="I135">
            <v>6356</v>
          </cell>
          <cell r="J135">
            <v>6548</v>
          </cell>
          <cell r="K135">
            <v>6712</v>
          </cell>
          <cell r="L135">
            <v>6875</v>
          </cell>
        </row>
        <row r="136">
          <cell r="D136" t="str">
            <v>08421</v>
          </cell>
          <cell r="E136" t="str">
            <v>Luruaco</v>
          </cell>
          <cell r="F136" t="str">
            <v>Total</v>
          </cell>
          <cell r="G136">
            <v>7042</v>
          </cell>
          <cell r="H136">
            <v>7371</v>
          </cell>
          <cell r="I136">
            <v>7673</v>
          </cell>
          <cell r="J136">
            <v>7899</v>
          </cell>
          <cell r="K136">
            <v>8094</v>
          </cell>
          <cell r="L136">
            <v>8288</v>
          </cell>
        </row>
        <row r="137">
          <cell r="D137" t="str">
            <v>08433</v>
          </cell>
          <cell r="E137" t="str">
            <v>Malambo</v>
          </cell>
          <cell r="F137" t="str">
            <v>Total</v>
          </cell>
          <cell r="G137">
            <v>31289</v>
          </cell>
          <cell r="H137">
            <v>33043</v>
          </cell>
          <cell r="I137">
            <v>34624</v>
          </cell>
          <cell r="J137">
            <v>35710</v>
          </cell>
          <cell r="K137">
            <v>36654</v>
          </cell>
          <cell r="L137">
            <v>37610</v>
          </cell>
        </row>
        <row r="138">
          <cell r="D138" t="str">
            <v>08436</v>
          </cell>
          <cell r="E138" t="str">
            <v>Manatí</v>
          </cell>
          <cell r="F138" t="str">
            <v>Total</v>
          </cell>
          <cell r="G138">
            <v>4816</v>
          </cell>
          <cell r="H138">
            <v>5085</v>
          </cell>
          <cell r="I138">
            <v>5330</v>
          </cell>
          <cell r="J138">
            <v>5501</v>
          </cell>
          <cell r="K138">
            <v>5647</v>
          </cell>
          <cell r="L138">
            <v>5791</v>
          </cell>
        </row>
        <row r="139">
          <cell r="D139" t="str">
            <v>08520</v>
          </cell>
          <cell r="E139" t="str">
            <v>Palmar de Varela</v>
          </cell>
          <cell r="F139" t="str">
            <v>Total</v>
          </cell>
          <cell r="G139">
            <v>7874</v>
          </cell>
          <cell r="H139">
            <v>8284</v>
          </cell>
          <cell r="I139">
            <v>8652</v>
          </cell>
          <cell r="J139">
            <v>8936</v>
          </cell>
          <cell r="K139">
            <v>9178</v>
          </cell>
          <cell r="L139">
            <v>9416</v>
          </cell>
        </row>
        <row r="140">
          <cell r="D140" t="str">
            <v>08549</v>
          </cell>
          <cell r="E140" t="str">
            <v>Piojó</v>
          </cell>
          <cell r="F140" t="str">
            <v>Total</v>
          </cell>
          <cell r="G140">
            <v>1782</v>
          </cell>
          <cell r="H140">
            <v>1867</v>
          </cell>
          <cell r="I140">
            <v>1942</v>
          </cell>
          <cell r="J140">
            <v>1998</v>
          </cell>
          <cell r="K140">
            <v>2046</v>
          </cell>
          <cell r="L140">
            <v>2093</v>
          </cell>
        </row>
        <row r="141">
          <cell r="D141" t="str">
            <v>08558</v>
          </cell>
          <cell r="E141" t="str">
            <v>Polonuevo</v>
          </cell>
          <cell r="F141" t="str">
            <v>Total</v>
          </cell>
          <cell r="G141">
            <v>5179</v>
          </cell>
          <cell r="H141">
            <v>5451</v>
          </cell>
          <cell r="I141">
            <v>5694</v>
          </cell>
          <cell r="J141">
            <v>5879</v>
          </cell>
          <cell r="K141">
            <v>6033</v>
          </cell>
          <cell r="L141">
            <v>6187</v>
          </cell>
        </row>
        <row r="142">
          <cell r="D142" t="str">
            <v>08560</v>
          </cell>
          <cell r="E142" t="str">
            <v>Ponedera</v>
          </cell>
          <cell r="F142" t="str">
            <v>Total</v>
          </cell>
          <cell r="G142">
            <v>5692</v>
          </cell>
          <cell r="H142">
            <v>5973</v>
          </cell>
          <cell r="I142">
            <v>6229</v>
          </cell>
          <cell r="J142">
            <v>6417</v>
          </cell>
          <cell r="K142">
            <v>6578</v>
          </cell>
          <cell r="L142">
            <v>6739</v>
          </cell>
        </row>
        <row r="143">
          <cell r="D143" t="str">
            <v>08573</v>
          </cell>
          <cell r="E143" t="str">
            <v>Puerto Colombia</v>
          </cell>
          <cell r="F143" t="str">
            <v>Total</v>
          </cell>
          <cell r="G143">
            <v>13107</v>
          </cell>
          <cell r="H143">
            <v>13855</v>
          </cell>
          <cell r="I143">
            <v>14522</v>
          </cell>
          <cell r="J143">
            <v>14981</v>
          </cell>
          <cell r="K143">
            <v>15379</v>
          </cell>
          <cell r="L143">
            <v>15777</v>
          </cell>
        </row>
        <row r="144">
          <cell r="D144" t="str">
            <v>08606</v>
          </cell>
          <cell r="E144" t="str">
            <v>Repelón</v>
          </cell>
          <cell r="F144" t="str">
            <v>Total</v>
          </cell>
          <cell r="G144">
            <v>6880</v>
          </cell>
          <cell r="H144">
            <v>7200</v>
          </cell>
          <cell r="I144">
            <v>7489</v>
          </cell>
          <cell r="J144">
            <v>7716</v>
          </cell>
          <cell r="K144">
            <v>7913</v>
          </cell>
          <cell r="L144">
            <v>8110</v>
          </cell>
        </row>
        <row r="145">
          <cell r="D145" t="str">
            <v>08634</v>
          </cell>
          <cell r="E145" t="str">
            <v>Sabanagrande</v>
          </cell>
          <cell r="F145" t="str">
            <v>Total</v>
          </cell>
          <cell r="G145">
            <v>7644</v>
          </cell>
          <cell r="H145">
            <v>8059</v>
          </cell>
          <cell r="I145">
            <v>8433</v>
          </cell>
          <cell r="J145">
            <v>8699</v>
          </cell>
          <cell r="K145">
            <v>8931</v>
          </cell>
          <cell r="L145">
            <v>9165</v>
          </cell>
        </row>
        <row r="146">
          <cell r="D146" t="str">
            <v>08638</v>
          </cell>
          <cell r="E146" t="str">
            <v>Sabanalarga</v>
          </cell>
          <cell r="F146" t="str">
            <v>Total</v>
          </cell>
          <cell r="G146">
            <v>22182</v>
          </cell>
          <cell r="H146">
            <v>23228</v>
          </cell>
          <cell r="I146">
            <v>24177</v>
          </cell>
          <cell r="J146">
            <v>24917</v>
          </cell>
          <cell r="K146">
            <v>25562</v>
          </cell>
          <cell r="L146">
            <v>26208</v>
          </cell>
        </row>
        <row r="147">
          <cell r="D147" t="str">
            <v>08675</v>
          </cell>
          <cell r="E147" t="str">
            <v>Santa Lucía</v>
          </cell>
          <cell r="F147" t="str">
            <v>Total</v>
          </cell>
          <cell r="G147">
            <v>4583</v>
          </cell>
          <cell r="H147">
            <v>4812</v>
          </cell>
          <cell r="I147">
            <v>5013</v>
          </cell>
          <cell r="J147">
            <v>5177</v>
          </cell>
          <cell r="K147">
            <v>5316</v>
          </cell>
          <cell r="L147">
            <v>5452</v>
          </cell>
        </row>
        <row r="148">
          <cell r="D148" t="str">
            <v>08685</v>
          </cell>
          <cell r="E148" t="str">
            <v>Santo Tomás</v>
          </cell>
          <cell r="F148" t="str">
            <v>Total</v>
          </cell>
          <cell r="G148">
            <v>7584</v>
          </cell>
          <cell r="H148">
            <v>7969</v>
          </cell>
          <cell r="I148">
            <v>8316</v>
          </cell>
          <cell r="J148">
            <v>8586</v>
          </cell>
          <cell r="K148">
            <v>8819</v>
          </cell>
          <cell r="L148">
            <v>9050</v>
          </cell>
        </row>
        <row r="149">
          <cell r="D149" t="str">
            <v>08758</v>
          </cell>
          <cell r="E149" t="str">
            <v>Soledad</v>
          </cell>
          <cell r="F149" t="str">
            <v>Total</v>
          </cell>
          <cell r="G149">
            <v>157499</v>
          </cell>
          <cell r="H149">
            <v>167850</v>
          </cell>
          <cell r="I149">
            <v>176875</v>
          </cell>
          <cell r="J149">
            <v>182633</v>
          </cell>
          <cell r="K149">
            <v>187610</v>
          </cell>
          <cell r="L149">
            <v>192593</v>
          </cell>
        </row>
        <row r="150">
          <cell r="D150" t="str">
            <v>08770</v>
          </cell>
          <cell r="E150" t="str">
            <v>Suan</v>
          </cell>
          <cell r="F150" t="str">
            <v>Total</v>
          </cell>
          <cell r="G150">
            <v>2957</v>
          </cell>
          <cell r="H150">
            <v>3084</v>
          </cell>
          <cell r="I150">
            <v>3201</v>
          </cell>
          <cell r="J150">
            <v>3306</v>
          </cell>
          <cell r="K150">
            <v>3395</v>
          </cell>
          <cell r="L150">
            <v>3483</v>
          </cell>
        </row>
        <row r="151">
          <cell r="D151" t="str">
            <v>08832</v>
          </cell>
          <cell r="E151" t="str">
            <v>Tubará</v>
          </cell>
          <cell r="F151" t="str">
            <v>Total</v>
          </cell>
          <cell r="G151">
            <v>5098</v>
          </cell>
          <cell r="H151">
            <v>5374</v>
          </cell>
          <cell r="I151">
            <v>5616</v>
          </cell>
          <cell r="J151">
            <v>5782</v>
          </cell>
          <cell r="K151">
            <v>5924</v>
          </cell>
          <cell r="L151">
            <v>6065</v>
          </cell>
        </row>
        <row r="152">
          <cell r="D152" t="str">
            <v>08849</v>
          </cell>
          <cell r="E152" t="str">
            <v>Usiacurí</v>
          </cell>
          <cell r="F152" t="str">
            <v>Total</v>
          </cell>
          <cell r="G152">
            <v>3588</v>
          </cell>
          <cell r="H152">
            <v>3783</v>
          </cell>
          <cell r="I152">
            <v>3953</v>
          </cell>
          <cell r="J152">
            <v>4084</v>
          </cell>
          <cell r="K152">
            <v>4195</v>
          </cell>
          <cell r="L152">
            <v>4301</v>
          </cell>
        </row>
        <row r="153">
          <cell r="D153" t="str">
            <v>11001</v>
          </cell>
          <cell r="E153" t="str">
            <v>Bogotá, D.C.</v>
          </cell>
          <cell r="F153" t="str">
            <v>Total</v>
          </cell>
          <cell r="G153">
            <v>2564897</v>
          </cell>
          <cell r="H153">
            <v>2664781</v>
          </cell>
          <cell r="I153">
            <v>2759217</v>
          </cell>
          <cell r="J153">
            <v>2840109</v>
          </cell>
          <cell r="K153">
            <v>2915263</v>
          </cell>
          <cell r="L153">
            <v>2991250</v>
          </cell>
        </row>
        <row r="154">
          <cell r="D154" t="str">
            <v>13001</v>
          </cell>
          <cell r="E154" t="str">
            <v>Cartagena de Indias</v>
          </cell>
          <cell r="F154" t="str">
            <v>Total</v>
          </cell>
          <cell r="G154">
            <v>280580</v>
          </cell>
          <cell r="H154">
            <v>293343</v>
          </cell>
          <cell r="I154">
            <v>305154</v>
          </cell>
          <cell r="J154">
            <v>314951</v>
          </cell>
          <cell r="K154">
            <v>323922</v>
          </cell>
          <cell r="L154">
            <v>332921</v>
          </cell>
        </row>
        <row r="155">
          <cell r="D155" t="str">
            <v>13006</v>
          </cell>
          <cell r="E155" t="str">
            <v>Achí</v>
          </cell>
          <cell r="F155" t="str">
            <v>Total</v>
          </cell>
          <cell r="G155">
            <v>7403</v>
          </cell>
          <cell r="H155">
            <v>7550</v>
          </cell>
          <cell r="I155">
            <v>7719</v>
          </cell>
          <cell r="J155">
            <v>7920</v>
          </cell>
          <cell r="K155">
            <v>8100</v>
          </cell>
          <cell r="L155">
            <v>8283</v>
          </cell>
        </row>
        <row r="156">
          <cell r="D156" t="str">
            <v>13030</v>
          </cell>
          <cell r="E156" t="str">
            <v>Altos del Rosario</v>
          </cell>
          <cell r="F156" t="str">
            <v>Total</v>
          </cell>
          <cell r="G156">
            <v>2918</v>
          </cell>
          <cell r="H156">
            <v>3038</v>
          </cell>
          <cell r="I156">
            <v>3149</v>
          </cell>
          <cell r="J156">
            <v>3237</v>
          </cell>
          <cell r="K156">
            <v>3317</v>
          </cell>
          <cell r="L156">
            <v>3395</v>
          </cell>
        </row>
        <row r="157">
          <cell r="D157" t="str">
            <v>13042</v>
          </cell>
          <cell r="E157" t="str">
            <v>Arenal</v>
          </cell>
          <cell r="F157" t="str">
            <v>Total</v>
          </cell>
          <cell r="G157">
            <v>2109</v>
          </cell>
          <cell r="H157">
            <v>2203</v>
          </cell>
          <cell r="I157">
            <v>2288</v>
          </cell>
          <cell r="J157">
            <v>2357</v>
          </cell>
          <cell r="K157">
            <v>2420</v>
          </cell>
          <cell r="L157">
            <v>2484</v>
          </cell>
        </row>
        <row r="158">
          <cell r="D158" t="str">
            <v>13052</v>
          </cell>
          <cell r="E158" t="str">
            <v>Arjona</v>
          </cell>
          <cell r="F158" t="str">
            <v>Total</v>
          </cell>
          <cell r="G158">
            <v>17819</v>
          </cell>
          <cell r="H158">
            <v>18645</v>
          </cell>
          <cell r="I158">
            <v>19404</v>
          </cell>
          <cell r="J158">
            <v>20005</v>
          </cell>
          <cell r="K158">
            <v>20562</v>
          </cell>
          <cell r="L158">
            <v>21119</v>
          </cell>
        </row>
        <row r="159">
          <cell r="D159" t="str">
            <v>13062</v>
          </cell>
          <cell r="E159" t="str">
            <v>Arroyohondo</v>
          </cell>
          <cell r="F159" t="str">
            <v>Total</v>
          </cell>
          <cell r="G159">
            <v>1738</v>
          </cell>
          <cell r="H159">
            <v>1811</v>
          </cell>
          <cell r="I159">
            <v>1878</v>
          </cell>
          <cell r="J159">
            <v>1933</v>
          </cell>
          <cell r="K159">
            <v>1982</v>
          </cell>
          <cell r="L159">
            <v>2031</v>
          </cell>
        </row>
        <row r="160">
          <cell r="D160" t="str">
            <v>13074</v>
          </cell>
          <cell r="E160" t="str">
            <v>Barranco de Loba</v>
          </cell>
          <cell r="F160" t="str">
            <v>Total</v>
          </cell>
          <cell r="G160">
            <v>3968</v>
          </cell>
          <cell r="H160">
            <v>4044</v>
          </cell>
          <cell r="I160">
            <v>4137</v>
          </cell>
          <cell r="J160">
            <v>4251</v>
          </cell>
          <cell r="K160">
            <v>4356</v>
          </cell>
          <cell r="L160">
            <v>4463</v>
          </cell>
        </row>
        <row r="161">
          <cell r="D161" t="str">
            <v>13140</v>
          </cell>
          <cell r="E161" t="str">
            <v>Calamar</v>
          </cell>
          <cell r="F161" t="str">
            <v>Total</v>
          </cell>
          <cell r="G161">
            <v>5585</v>
          </cell>
          <cell r="H161">
            <v>5715</v>
          </cell>
          <cell r="I161">
            <v>5858</v>
          </cell>
          <cell r="J161">
            <v>6028</v>
          </cell>
          <cell r="K161">
            <v>6184</v>
          </cell>
          <cell r="L161">
            <v>6345</v>
          </cell>
        </row>
        <row r="162">
          <cell r="D162" t="str">
            <v>13160</v>
          </cell>
          <cell r="E162" t="str">
            <v>Cantagallo</v>
          </cell>
          <cell r="F162" t="str">
            <v>Total</v>
          </cell>
          <cell r="G162">
            <v>2866</v>
          </cell>
          <cell r="H162">
            <v>2991</v>
          </cell>
          <cell r="I162">
            <v>3104</v>
          </cell>
          <cell r="J162">
            <v>3196</v>
          </cell>
          <cell r="K162">
            <v>3281</v>
          </cell>
          <cell r="L162">
            <v>3363</v>
          </cell>
        </row>
        <row r="163">
          <cell r="D163" t="str">
            <v>13188</v>
          </cell>
          <cell r="E163" t="str">
            <v>Cicuco</v>
          </cell>
          <cell r="F163" t="str">
            <v>Total</v>
          </cell>
          <cell r="G163">
            <v>3572</v>
          </cell>
          <cell r="H163">
            <v>3738</v>
          </cell>
          <cell r="I163">
            <v>3898</v>
          </cell>
          <cell r="J163">
            <v>4016</v>
          </cell>
          <cell r="K163">
            <v>4124</v>
          </cell>
          <cell r="L163">
            <v>4231</v>
          </cell>
        </row>
        <row r="164">
          <cell r="D164" t="str">
            <v>13212</v>
          </cell>
          <cell r="E164" t="str">
            <v>Córdoba</v>
          </cell>
          <cell r="F164" t="str">
            <v>Total</v>
          </cell>
          <cell r="G164">
            <v>4459</v>
          </cell>
          <cell r="H164">
            <v>4567</v>
          </cell>
          <cell r="I164">
            <v>4683</v>
          </cell>
          <cell r="J164">
            <v>4808</v>
          </cell>
          <cell r="K164">
            <v>4923</v>
          </cell>
          <cell r="L164">
            <v>5040</v>
          </cell>
        </row>
        <row r="165">
          <cell r="D165" t="str">
            <v>13222</v>
          </cell>
          <cell r="E165" t="str">
            <v>Clemencia</v>
          </cell>
          <cell r="F165" t="str">
            <v>Total</v>
          </cell>
          <cell r="G165">
            <v>4114</v>
          </cell>
          <cell r="H165">
            <v>4326</v>
          </cell>
          <cell r="I165">
            <v>4524</v>
          </cell>
          <cell r="J165">
            <v>4671</v>
          </cell>
          <cell r="K165">
            <v>4802</v>
          </cell>
          <cell r="L165">
            <v>4933</v>
          </cell>
        </row>
        <row r="166">
          <cell r="D166" t="str">
            <v>13244</v>
          </cell>
          <cell r="E166" t="str">
            <v>El Carmen de Bolívar</v>
          </cell>
          <cell r="F166" t="str">
            <v>Total</v>
          </cell>
          <cell r="G166">
            <v>18666</v>
          </cell>
          <cell r="H166">
            <v>19250</v>
          </cell>
          <cell r="I166">
            <v>19838</v>
          </cell>
          <cell r="J166">
            <v>20449</v>
          </cell>
          <cell r="K166">
            <v>21008</v>
          </cell>
          <cell r="L166">
            <v>21570</v>
          </cell>
        </row>
        <row r="167">
          <cell r="D167" t="str">
            <v>13248</v>
          </cell>
          <cell r="E167" t="str">
            <v>El Guamo</v>
          </cell>
          <cell r="F167" t="str">
            <v>Total</v>
          </cell>
          <cell r="G167">
            <v>2425</v>
          </cell>
          <cell r="H167">
            <v>2504</v>
          </cell>
          <cell r="I167">
            <v>2581</v>
          </cell>
          <cell r="J167">
            <v>2657</v>
          </cell>
          <cell r="K167">
            <v>2727</v>
          </cell>
          <cell r="L167">
            <v>2795</v>
          </cell>
        </row>
        <row r="168">
          <cell r="D168" t="str">
            <v>13268</v>
          </cell>
          <cell r="E168" t="str">
            <v>El Peñón</v>
          </cell>
          <cell r="F168" t="str">
            <v>Total</v>
          </cell>
          <cell r="G168">
            <v>2111</v>
          </cell>
          <cell r="H168">
            <v>2200</v>
          </cell>
          <cell r="I168">
            <v>2281</v>
          </cell>
          <cell r="J168">
            <v>2344</v>
          </cell>
          <cell r="K168">
            <v>2401</v>
          </cell>
          <cell r="L168">
            <v>2458</v>
          </cell>
        </row>
        <row r="169">
          <cell r="D169" t="str">
            <v>13300</v>
          </cell>
          <cell r="E169" t="str">
            <v>Hatillo de Loba</v>
          </cell>
          <cell r="F169" t="str">
            <v>Total</v>
          </cell>
          <cell r="G169">
            <v>2736</v>
          </cell>
          <cell r="H169">
            <v>2846</v>
          </cell>
          <cell r="I169">
            <v>2946</v>
          </cell>
          <cell r="J169">
            <v>3026</v>
          </cell>
          <cell r="K169">
            <v>3097</v>
          </cell>
          <cell r="L169">
            <v>3168</v>
          </cell>
        </row>
        <row r="170">
          <cell r="D170" t="str">
            <v>13430</v>
          </cell>
          <cell r="E170" t="str">
            <v>Magangué</v>
          </cell>
          <cell r="F170" t="str">
            <v>Total</v>
          </cell>
          <cell r="G170">
            <v>35142</v>
          </cell>
          <cell r="H170">
            <v>36540</v>
          </cell>
          <cell r="I170">
            <v>37866</v>
          </cell>
          <cell r="J170">
            <v>39002</v>
          </cell>
          <cell r="K170">
            <v>40051</v>
          </cell>
          <cell r="L170">
            <v>41110</v>
          </cell>
        </row>
        <row r="171">
          <cell r="D171" t="str">
            <v>13433</v>
          </cell>
          <cell r="E171" t="str">
            <v>Mahates</v>
          </cell>
          <cell r="F171" t="str">
            <v>Total</v>
          </cell>
          <cell r="G171">
            <v>7936</v>
          </cell>
          <cell r="H171">
            <v>8257</v>
          </cell>
          <cell r="I171">
            <v>8556</v>
          </cell>
          <cell r="J171">
            <v>8789</v>
          </cell>
          <cell r="K171">
            <v>9003</v>
          </cell>
          <cell r="L171">
            <v>9222</v>
          </cell>
        </row>
        <row r="172">
          <cell r="D172" t="str">
            <v>13440</v>
          </cell>
          <cell r="E172" t="str">
            <v>Margarita</v>
          </cell>
          <cell r="F172" t="str">
            <v>Total</v>
          </cell>
          <cell r="G172">
            <v>3085</v>
          </cell>
          <cell r="H172">
            <v>3180</v>
          </cell>
          <cell r="I172">
            <v>3271</v>
          </cell>
          <cell r="J172">
            <v>3352</v>
          </cell>
          <cell r="K172">
            <v>3424</v>
          </cell>
          <cell r="L172">
            <v>3497</v>
          </cell>
        </row>
        <row r="173">
          <cell r="D173" t="str">
            <v>13442</v>
          </cell>
          <cell r="E173" t="str">
            <v>María La Baja</v>
          </cell>
          <cell r="F173" t="str">
            <v>Total</v>
          </cell>
          <cell r="G173">
            <v>11799</v>
          </cell>
          <cell r="H173">
            <v>12174</v>
          </cell>
          <cell r="I173">
            <v>12540</v>
          </cell>
          <cell r="J173">
            <v>12855</v>
          </cell>
          <cell r="K173">
            <v>13152</v>
          </cell>
          <cell r="L173">
            <v>13461</v>
          </cell>
        </row>
        <row r="174">
          <cell r="D174" t="str">
            <v>13458</v>
          </cell>
          <cell r="E174" t="str">
            <v>Montecristo</v>
          </cell>
          <cell r="F174" t="str">
            <v>Total</v>
          </cell>
          <cell r="G174">
            <v>5256</v>
          </cell>
          <cell r="H174">
            <v>5524</v>
          </cell>
          <cell r="I174">
            <v>5780</v>
          </cell>
          <cell r="J174">
            <v>5942</v>
          </cell>
          <cell r="K174">
            <v>6086</v>
          </cell>
          <cell r="L174">
            <v>6229</v>
          </cell>
        </row>
        <row r="175">
          <cell r="D175" t="str">
            <v>13468</v>
          </cell>
          <cell r="E175" t="str">
            <v>Mompós</v>
          </cell>
          <cell r="F175" t="str">
            <v>Total</v>
          </cell>
          <cell r="G175">
            <v>11569</v>
          </cell>
          <cell r="H175">
            <v>11975</v>
          </cell>
          <cell r="I175">
            <v>12365</v>
          </cell>
          <cell r="J175">
            <v>12717</v>
          </cell>
          <cell r="K175">
            <v>13039</v>
          </cell>
          <cell r="L175">
            <v>13358</v>
          </cell>
        </row>
        <row r="176">
          <cell r="D176" t="str">
            <v>13473</v>
          </cell>
          <cell r="E176" t="str">
            <v>Morales</v>
          </cell>
          <cell r="F176" t="str">
            <v>Total</v>
          </cell>
          <cell r="G176">
            <v>7304</v>
          </cell>
          <cell r="H176">
            <v>7577</v>
          </cell>
          <cell r="I176">
            <v>7832</v>
          </cell>
          <cell r="J176">
            <v>8048</v>
          </cell>
          <cell r="K176">
            <v>8244</v>
          </cell>
          <cell r="L176">
            <v>8438</v>
          </cell>
        </row>
        <row r="177">
          <cell r="D177" t="str">
            <v>13490</v>
          </cell>
          <cell r="E177" t="str">
            <v>Norosí</v>
          </cell>
          <cell r="F177" t="str">
            <v>Total</v>
          </cell>
          <cell r="G177">
            <v>2970</v>
          </cell>
          <cell r="H177">
            <v>3127</v>
          </cell>
          <cell r="I177">
            <v>3284</v>
          </cell>
          <cell r="J177">
            <v>3376</v>
          </cell>
          <cell r="K177">
            <v>3455</v>
          </cell>
          <cell r="L177">
            <v>3537</v>
          </cell>
        </row>
        <row r="178">
          <cell r="D178" t="str">
            <v>13549</v>
          </cell>
          <cell r="E178" t="str">
            <v>Pinillos</v>
          </cell>
          <cell r="F178" t="str">
            <v>Total</v>
          </cell>
          <cell r="G178">
            <v>6636</v>
          </cell>
          <cell r="H178">
            <v>6754</v>
          </cell>
          <cell r="I178">
            <v>6897</v>
          </cell>
          <cell r="J178">
            <v>7069</v>
          </cell>
          <cell r="K178">
            <v>7225</v>
          </cell>
          <cell r="L178">
            <v>7381</v>
          </cell>
        </row>
        <row r="179">
          <cell r="D179" t="str">
            <v>13580</v>
          </cell>
          <cell r="E179" t="str">
            <v>Regidor</v>
          </cell>
          <cell r="F179" t="str">
            <v>Total</v>
          </cell>
          <cell r="G179">
            <v>2138</v>
          </cell>
          <cell r="H179">
            <v>2254</v>
          </cell>
          <cell r="I179">
            <v>2366</v>
          </cell>
          <cell r="J179">
            <v>2439</v>
          </cell>
          <cell r="K179">
            <v>2504</v>
          </cell>
          <cell r="L179">
            <v>2567</v>
          </cell>
        </row>
        <row r="180">
          <cell r="D180" t="str">
            <v>13600</v>
          </cell>
          <cell r="E180" t="str">
            <v>Río Viejo</v>
          </cell>
          <cell r="F180" t="str">
            <v>Total</v>
          </cell>
          <cell r="G180">
            <v>3421</v>
          </cell>
          <cell r="H180">
            <v>3474</v>
          </cell>
          <cell r="I180">
            <v>3549</v>
          </cell>
          <cell r="J180">
            <v>3655</v>
          </cell>
          <cell r="K180">
            <v>3751</v>
          </cell>
          <cell r="L180">
            <v>3844</v>
          </cell>
        </row>
        <row r="181">
          <cell r="D181" t="str">
            <v>13620</v>
          </cell>
          <cell r="E181" t="str">
            <v>San Cristóbal</v>
          </cell>
          <cell r="F181" t="str">
            <v>Total</v>
          </cell>
          <cell r="G181">
            <v>2412</v>
          </cell>
          <cell r="H181">
            <v>2532</v>
          </cell>
          <cell r="I181">
            <v>2646</v>
          </cell>
          <cell r="J181">
            <v>2729</v>
          </cell>
          <cell r="K181">
            <v>2804</v>
          </cell>
          <cell r="L181">
            <v>2880</v>
          </cell>
        </row>
        <row r="182">
          <cell r="D182" t="str">
            <v>13647</v>
          </cell>
          <cell r="E182" t="str">
            <v>San Estanislao</v>
          </cell>
          <cell r="F182" t="str">
            <v>Total</v>
          </cell>
          <cell r="G182">
            <v>5457</v>
          </cell>
          <cell r="H182">
            <v>5677</v>
          </cell>
          <cell r="I182">
            <v>5882</v>
          </cell>
          <cell r="J182">
            <v>6061</v>
          </cell>
          <cell r="K182">
            <v>6221</v>
          </cell>
          <cell r="L182">
            <v>6382</v>
          </cell>
        </row>
        <row r="183">
          <cell r="D183" t="str">
            <v>13650</v>
          </cell>
          <cell r="E183" t="str">
            <v>San Fernando</v>
          </cell>
          <cell r="F183" t="str">
            <v>Total</v>
          </cell>
          <cell r="G183">
            <v>3716</v>
          </cell>
          <cell r="H183">
            <v>3832</v>
          </cell>
          <cell r="I183">
            <v>3937</v>
          </cell>
          <cell r="J183">
            <v>4033</v>
          </cell>
          <cell r="K183">
            <v>4121</v>
          </cell>
          <cell r="L183">
            <v>4210</v>
          </cell>
        </row>
        <row r="184">
          <cell r="D184" t="str">
            <v>13654</v>
          </cell>
          <cell r="E184" t="str">
            <v>San Jacinto</v>
          </cell>
          <cell r="F184" t="str">
            <v>Total</v>
          </cell>
          <cell r="G184">
            <v>6434</v>
          </cell>
          <cell r="H184">
            <v>6606</v>
          </cell>
          <cell r="I184">
            <v>6795</v>
          </cell>
          <cell r="J184">
            <v>7010</v>
          </cell>
          <cell r="K184">
            <v>7208</v>
          </cell>
          <cell r="L184">
            <v>7408</v>
          </cell>
        </row>
        <row r="185">
          <cell r="D185" t="str">
            <v>13655</v>
          </cell>
          <cell r="E185" t="str">
            <v>San Jacinto del Cauca</v>
          </cell>
          <cell r="F185" t="str">
            <v>Total</v>
          </cell>
          <cell r="G185">
            <v>2966</v>
          </cell>
          <cell r="H185">
            <v>3101</v>
          </cell>
          <cell r="I185">
            <v>3233</v>
          </cell>
          <cell r="J185">
            <v>3321</v>
          </cell>
          <cell r="K185">
            <v>3400</v>
          </cell>
          <cell r="L185">
            <v>3481</v>
          </cell>
        </row>
        <row r="186">
          <cell r="D186" t="str">
            <v>13657</v>
          </cell>
          <cell r="E186" t="str">
            <v>San Juan Nepomuceno</v>
          </cell>
          <cell r="F186" t="str">
            <v>Total</v>
          </cell>
          <cell r="G186">
            <v>9913</v>
          </cell>
          <cell r="H186">
            <v>10259</v>
          </cell>
          <cell r="I186">
            <v>10602</v>
          </cell>
          <cell r="J186">
            <v>10921</v>
          </cell>
          <cell r="K186">
            <v>11219</v>
          </cell>
          <cell r="L186">
            <v>11519</v>
          </cell>
        </row>
        <row r="187">
          <cell r="D187" t="str">
            <v>13667</v>
          </cell>
          <cell r="E187" t="str">
            <v>San Martín de Loba</v>
          </cell>
          <cell r="F187" t="str">
            <v>Total</v>
          </cell>
          <cell r="G187">
            <v>3699</v>
          </cell>
          <cell r="H187">
            <v>3739</v>
          </cell>
          <cell r="I187">
            <v>3810</v>
          </cell>
          <cell r="J187">
            <v>3919</v>
          </cell>
          <cell r="K187">
            <v>4018</v>
          </cell>
          <cell r="L187">
            <v>4120</v>
          </cell>
        </row>
        <row r="188">
          <cell r="D188" t="str">
            <v>13670</v>
          </cell>
          <cell r="E188" t="str">
            <v>San Pablo</v>
          </cell>
          <cell r="F188" t="str">
            <v>Total</v>
          </cell>
          <cell r="G188">
            <v>7841</v>
          </cell>
          <cell r="H188">
            <v>8163</v>
          </cell>
          <cell r="I188">
            <v>8468</v>
          </cell>
          <cell r="J188">
            <v>8730</v>
          </cell>
          <cell r="K188">
            <v>8972</v>
          </cell>
          <cell r="L188">
            <v>9217</v>
          </cell>
        </row>
        <row r="189">
          <cell r="D189" t="str">
            <v>13673</v>
          </cell>
          <cell r="E189" t="str">
            <v>Santa Catalina</v>
          </cell>
          <cell r="F189" t="str">
            <v>Total</v>
          </cell>
          <cell r="G189">
            <v>3815</v>
          </cell>
          <cell r="H189">
            <v>3892</v>
          </cell>
          <cell r="I189">
            <v>3985</v>
          </cell>
          <cell r="J189">
            <v>4093</v>
          </cell>
          <cell r="K189">
            <v>4192</v>
          </cell>
          <cell r="L189">
            <v>4295</v>
          </cell>
        </row>
        <row r="190">
          <cell r="D190" t="str">
            <v>13683</v>
          </cell>
          <cell r="E190" t="str">
            <v>Santa Rosa</v>
          </cell>
          <cell r="F190" t="str">
            <v>Total</v>
          </cell>
          <cell r="G190">
            <v>5943</v>
          </cell>
          <cell r="H190">
            <v>6284</v>
          </cell>
          <cell r="I190">
            <v>6588</v>
          </cell>
          <cell r="J190">
            <v>6803</v>
          </cell>
          <cell r="K190">
            <v>7000</v>
          </cell>
          <cell r="L190">
            <v>7195</v>
          </cell>
        </row>
        <row r="191">
          <cell r="D191" t="str">
            <v>13688</v>
          </cell>
          <cell r="E191" t="str">
            <v>Santa Rosa del Sur</v>
          </cell>
          <cell r="F191" t="str">
            <v>Total</v>
          </cell>
          <cell r="G191">
            <v>11385</v>
          </cell>
          <cell r="H191">
            <v>11901</v>
          </cell>
          <cell r="I191">
            <v>12371</v>
          </cell>
          <cell r="J191">
            <v>12746</v>
          </cell>
          <cell r="K191">
            <v>13082</v>
          </cell>
          <cell r="L191">
            <v>13416</v>
          </cell>
        </row>
        <row r="192">
          <cell r="D192" t="str">
            <v>13744</v>
          </cell>
          <cell r="E192" t="str">
            <v>Simití</v>
          </cell>
          <cell r="F192" t="str">
            <v>Total</v>
          </cell>
          <cell r="G192">
            <v>5257</v>
          </cell>
          <cell r="H192">
            <v>5470</v>
          </cell>
          <cell r="I192">
            <v>5667</v>
          </cell>
          <cell r="J192">
            <v>5820</v>
          </cell>
          <cell r="K192">
            <v>5958</v>
          </cell>
          <cell r="L192">
            <v>6099</v>
          </cell>
        </row>
        <row r="193">
          <cell r="D193" t="str">
            <v>13760</v>
          </cell>
          <cell r="E193" t="str">
            <v>Soplaviento</v>
          </cell>
          <cell r="F193" t="str">
            <v>Total</v>
          </cell>
          <cell r="G193">
            <v>3403</v>
          </cell>
          <cell r="H193">
            <v>3483</v>
          </cell>
          <cell r="I193">
            <v>3575</v>
          </cell>
          <cell r="J193">
            <v>3693</v>
          </cell>
          <cell r="K193">
            <v>3800</v>
          </cell>
          <cell r="L193">
            <v>3908</v>
          </cell>
        </row>
        <row r="194">
          <cell r="D194" t="str">
            <v>13780</v>
          </cell>
          <cell r="E194" t="str">
            <v>Talaigua Nuevo</v>
          </cell>
          <cell r="F194" t="str">
            <v>Total</v>
          </cell>
          <cell r="G194">
            <v>3393</v>
          </cell>
          <cell r="H194">
            <v>3431</v>
          </cell>
          <cell r="I194">
            <v>3492</v>
          </cell>
          <cell r="J194">
            <v>3589</v>
          </cell>
          <cell r="K194">
            <v>3678</v>
          </cell>
          <cell r="L194">
            <v>3768</v>
          </cell>
        </row>
        <row r="195">
          <cell r="D195" t="str">
            <v>13810</v>
          </cell>
          <cell r="E195" t="str">
            <v>Tiquisio</v>
          </cell>
          <cell r="F195" t="str">
            <v>Total</v>
          </cell>
          <cell r="G195">
            <v>4419</v>
          </cell>
          <cell r="H195">
            <v>4594</v>
          </cell>
          <cell r="I195">
            <v>4755</v>
          </cell>
          <cell r="J195">
            <v>4888</v>
          </cell>
          <cell r="K195">
            <v>5008</v>
          </cell>
          <cell r="L195">
            <v>5130</v>
          </cell>
        </row>
        <row r="196">
          <cell r="D196" t="str">
            <v>13836</v>
          </cell>
          <cell r="E196" t="str">
            <v>Turbaco</v>
          </cell>
          <cell r="F196" t="str">
            <v>Total</v>
          </cell>
          <cell r="G196">
            <v>28814</v>
          </cell>
          <cell r="H196">
            <v>30517</v>
          </cell>
          <cell r="I196">
            <v>32016</v>
          </cell>
          <cell r="J196">
            <v>33055</v>
          </cell>
          <cell r="K196">
            <v>34004</v>
          </cell>
          <cell r="L196">
            <v>34956</v>
          </cell>
        </row>
        <row r="197">
          <cell r="D197" t="str">
            <v>13838</v>
          </cell>
          <cell r="E197" t="str">
            <v>Turbaná</v>
          </cell>
          <cell r="F197" t="str">
            <v>Total</v>
          </cell>
          <cell r="G197">
            <v>4250</v>
          </cell>
          <cell r="H197">
            <v>4453</v>
          </cell>
          <cell r="I197">
            <v>4640</v>
          </cell>
          <cell r="J197">
            <v>4786</v>
          </cell>
          <cell r="K197">
            <v>4918</v>
          </cell>
          <cell r="L197">
            <v>5048</v>
          </cell>
        </row>
        <row r="198">
          <cell r="D198" t="str">
            <v>13873</v>
          </cell>
          <cell r="E198" t="str">
            <v>Villanueva</v>
          </cell>
          <cell r="F198" t="str">
            <v>Total</v>
          </cell>
          <cell r="G198">
            <v>6641</v>
          </cell>
          <cell r="H198">
            <v>6972</v>
          </cell>
          <cell r="I198">
            <v>7271</v>
          </cell>
          <cell r="J198">
            <v>7506</v>
          </cell>
          <cell r="K198">
            <v>7720</v>
          </cell>
          <cell r="L198">
            <v>7932</v>
          </cell>
        </row>
        <row r="199">
          <cell r="D199" t="str">
            <v>13894</v>
          </cell>
          <cell r="E199" t="str">
            <v>Zambrano</v>
          </cell>
          <cell r="F199" t="str">
            <v>Total</v>
          </cell>
          <cell r="G199">
            <v>3123</v>
          </cell>
          <cell r="H199">
            <v>3228</v>
          </cell>
          <cell r="I199">
            <v>3333</v>
          </cell>
          <cell r="J199">
            <v>3431</v>
          </cell>
          <cell r="K199">
            <v>3523</v>
          </cell>
          <cell r="L199">
            <v>3615</v>
          </cell>
        </row>
        <row r="200">
          <cell r="D200" t="str">
            <v>15001</v>
          </cell>
          <cell r="E200" t="str">
            <v>Tunja</v>
          </cell>
          <cell r="F200" t="str">
            <v>Total</v>
          </cell>
          <cell r="G200">
            <v>56912</v>
          </cell>
          <cell r="H200">
            <v>58948</v>
          </cell>
          <cell r="I200">
            <v>60744</v>
          </cell>
          <cell r="J200">
            <v>62070</v>
          </cell>
          <cell r="K200">
            <v>63350</v>
          </cell>
          <cell r="L200">
            <v>64659</v>
          </cell>
        </row>
        <row r="201">
          <cell r="D201" t="str">
            <v>15022</v>
          </cell>
          <cell r="E201" t="str">
            <v>Almeida</v>
          </cell>
          <cell r="F201" t="str">
            <v>Total</v>
          </cell>
          <cell r="G201">
            <v>828</v>
          </cell>
          <cell r="H201">
            <v>801</v>
          </cell>
          <cell r="I201">
            <v>789</v>
          </cell>
          <cell r="J201">
            <v>798</v>
          </cell>
          <cell r="K201">
            <v>808</v>
          </cell>
          <cell r="L201">
            <v>818</v>
          </cell>
        </row>
        <row r="202">
          <cell r="D202" t="str">
            <v>15047</v>
          </cell>
          <cell r="E202" t="str">
            <v>Aquitania</v>
          </cell>
          <cell r="F202" t="str">
            <v>Total</v>
          </cell>
          <cell r="G202">
            <v>5086</v>
          </cell>
          <cell r="H202">
            <v>5149</v>
          </cell>
          <cell r="I202">
            <v>5216</v>
          </cell>
          <cell r="J202">
            <v>5297</v>
          </cell>
          <cell r="K202">
            <v>5379</v>
          </cell>
          <cell r="L202">
            <v>5467</v>
          </cell>
        </row>
        <row r="203">
          <cell r="D203" t="str">
            <v>15051</v>
          </cell>
          <cell r="E203" t="str">
            <v>Arcabuco</v>
          </cell>
          <cell r="F203" t="str">
            <v>Total</v>
          </cell>
          <cell r="G203">
            <v>1917</v>
          </cell>
          <cell r="H203">
            <v>1960</v>
          </cell>
          <cell r="I203">
            <v>2000</v>
          </cell>
          <cell r="J203">
            <v>2032</v>
          </cell>
          <cell r="K203">
            <v>2066</v>
          </cell>
          <cell r="L203">
            <v>2102</v>
          </cell>
        </row>
        <row r="204">
          <cell r="D204" t="str">
            <v>15087</v>
          </cell>
          <cell r="E204" t="str">
            <v>Belén</v>
          </cell>
          <cell r="F204" t="str">
            <v>Total</v>
          </cell>
          <cell r="G204">
            <v>2491</v>
          </cell>
          <cell r="H204">
            <v>2520</v>
          </cell>
          <cell r="I204">
            <v>2555</v>
          </cell>
          <cell r="J204">
            <v>2598</v>
          </cell>
          <cell r="K204">
            <v>2643</v>
          </cell>
          <cell r="L204">
            <v>2690</v>
          </cell>
        </row>
        <row r="205">
          <cell r="D205" t="str">
            <v>15090</v>
          </cell>
          <cell r="E205" t="str">
            <v>Berbeo</v>
          </cell>
          <cell r="F205" t="str">
            <v>Total</v>
          </cell>
          <cell r="G205">
            <v>623</v>
          </cell>
          <cell r="H205">
            <v>622</v>
          </cell>
          <cell r="I205">
            <v>625</v>
          </cell>
          <cell r="J205">
            <v>633</v>
          </cell>
          <cell r="K205">
            <v>642</v>
          </cell>
          <cell r="L205">
            <v>650</v>
          </cell>
        </row>
        <row r="206">
          <cell r="D206" t="str">
            <v>15092</v>
          </cell>
          <cell r="E206" t="str">
            <v>Betéitiva</v>
          </cell>
          <cell r="F206" t="str">
            <v>Total</v>
          </cell>
          <cell r="G206">
            <v>757</v>
          </cell>
          <cell r="H206">
            <v>755</v>
          </cell>
          <cell r="I206">
            <v>760</v>
          </cell>
          <cell r="J206">
            <v>770</v>
          </cell>
          <cell r="K206">
            <v>781</v>
          </cell>
          <cell r="L206">
            <v>794</v>
          </cell>
        </row>
        <row r="207">
          <cell r="D207" t="str">
            <v>15097</v>
          </cell>
          <cell r="E207" t="str">
            <v>Boavita</v>
          </cell>
          <cell r="F207" t="str">
            <v>Total</v>
          </cell>
          <cell r="G207">
            <v>1850</v>
          </cell>
          <cell r="H207">
            <v>1804</v>
          </cell>
          <cell r="I207">
            <v>1788</v>
          </cell>
          <cell r="J207">
            <v>1819</v>
          </cell>
          <cell r="K207">
            <v>1849</v>
          </cell>
          <cell r="L207">
            <v>1881</v>
          </cell>
        </row>
        <row r="208">
          <cell r="D208" t="str">
            <v>15104</v>
          </cell>
          <cell r="E208" t="str">
            <v>Boyacá</v>
          </cell>
          <cell r="F208" t="str">
            <v>Total</v>
          </cell>
          <cell r="G208">
            <v>1717</v>
          </cell>
          <cell r="H208">
            <v>1731</v>
          </cell>
          <cell r="I208">
            <v>1747</v>
          </cell>
          <cell r="J208">
            <v>1774</v>
          </cell>
          <cell r="K208">
            <v>1805</v>
          </cell>
          <cell r="L208">
            <v>1836</v>
          </cell>
        </row>
        <row r="209">
          <cell r="D209" t="str">
            <v>15106</v>
          </cell>
          <cell r="E209" t="str">
            <v>Briceño</v>
          </cell>
          <cell r="F209" t="str">
            <v>Total</v>
          </cell>
          <cell r="G209">
            <v>747</v>
          </cell>
          <cell r="H209">
            <v>744</v>
          </cell>
          <cell r="I209">
            <v>747</v>
          </cell>
          <cell r="J209">
            <v>759</v>
          </cell>
          <cell r="K209">
            <v>770</v>
          </cell>
          <cell r="L209">
            <v>781</v>
          </cell>
        </row>
        <row r="210">
          <cell r="D210" t="str">
            <v>15109</v>
          </cell>
          <cell r="E210" t="str">
            <v>Buenavista</v>
          </cell>
          <cell r="F210" t="str">
            <v>Total</v>
          </cell>
          <cell r="G210">
            <v>1583</v>
          </cell>
          <cell r="H210">
            <v>1590</v>
          </cell>
          <cell r="I210">
            <v>1602</v>
          </cell>
          <cell r="J210">
            <v>1629</v>
          </cell>
          <cell r="K210">
            <v>1655</v>
          </cell>
          <cell r="L210">
            <v>1682</v>
          </cell>
        </row>
        <row r="211">
          <cell r="D211" t="str">
            <v>15114</v>
          </cell>
          <cell r="E211" t="str">
            <v>Busbanzá</v>
          </cell>
          <cell r="F211" t="str">
            <v>Total</v>
          </cell>
          <cell r="G211">
            <v>397</v>
          </cell>
          <cell r="H211">
            <v>407</v>
          </cell>
          <cell r="I211">
            <v>416</v>
          </cell>
          <cell r="J211">
            <v>422</v>
          </cell>
          <cell r="K211">
            <v>429</v>
          </cell>
          <cell r="L211">
            <v>437</v>
          </cell>
        </row>
        <row r="212">
          <cell r="D212" t="str">
            <v>15131</v>
          </cell>
          <cell r="E212" t="str">
            <v>Caldas</v>
          </cell>
          <cell r="F212" t="str">
            <v>Total</v>
          </cell>
          <cell r="G212">
            <v>1034</v>
          </cell>
          <cell r="H212">
            <v>1033</v>
          </cell>
          <cell r="I212">
            <v>1040</v>
          </cell>
          <cell r="J212">
            <v>1055</v>
          </cell>
          <cell r="K212">
            <v>1070</v>
          </cell>
          <cell r="L212">
            <v>1086</v>
          </cell>
        </row>
        <row r="213">
          <cell r="D213" t="str">
            <v>15135</v>
          </cell>
          <cell r="E213" t="str">
            <v>Campohermoso</v>
          </cell>
          <cell r="F213" t="str">
            <v>Total</v>
          </cell>
          <cell r="G213">
            <v>1121</v>
          </cell>
          <cell r="H213">
            <v>1116</v>
          </cell>
          <cell r="I213">
            <v>1120</v>
          </cell>
          <cell r="J213">
            <v>1139</v>
          </cell>
          <cell r="K213">
            <v>1158</v>
          </cell>
          <cell r="L213">
            <v>1178</v>
          </cell>
        </row>
        <row r="214">
          <cell r="D214" t="str">
            <v>15162</v>
          </cell>
          <cell r="E214" t="str">
            <v>Cerinza</v>
          </cell>
          <cell r="F214" t="str">
            <v>Total</v>
          </cell>
          <cell r="G214">
            <v>1224</v>
          </cell>
          <cell r="H214">
            <v>1230</v>
          </cell>
          <cell r="I214">
            <v>1241</v>
          </cell>
          <cell r="J214">
            <v>1260</v>
          </cell>
          <cell r="K214">
            <v>1281</v>
          </cell>
          <cell r="L214">
            <v>1303</v>
          </cell>
        </row>
        <row r="215">
          <cell r="D215" t="str">
            <v>15172</v>
          </cell>
          <cell r="E215" t="str">
            <v>Chinavita</v>
          </cell>
          <cell r="F215" t="str">
            <v>Total</v>
          </cell>
          <cell r="G215">
            <v>1265</v>
          </cell>
          <cell r="H215">
            <v>1270</v>
          </cell>
          <cell r="I215">
            <v>1277</v>
          </cell>
          <cell r="J215">
            <v>1299</v>
          </cell>
          <cell r="K215">
            <v>1319</v>
          </cell>
          <cell r="L215">
            <v>1339</v>
          </cell>
        </row>
        <row r="216">
          <cell r="D216" t="str">
            <v>15176</v>
          </cell>
          <cell r="E216" t="str">
            <v>Chiquinquirá</v>
          </cell>
          <cell r="F216" t="str">
            <v>Total</v>
          </cell>
          <cell r="G216">
            <v>17390</v>
          </cell>
          <cell r="H216">
            <v>17939</v>
          </cell>
          <cell r="I216">
            <v>18439</v>
          </cell>
          <cell r="J216">
            <v>18825</v>
          </cell>
          <cell r="K216">
            <v>19206</v>
          </cell>
          <cell r="L216">
            <v>19594</v>
          </cell>
        </row>
        <row r="217">
          <cell r="D217" t="str">
            <v>15180</v>
          </cell>
          <cell r="E217" t="str">
            <v>Chiscas</v>
          </cell>
          <cell r="F217" t="str">
            <v>Total</v>
          </cell>
          <cell r="G217">
            <v>1418</v>
          </cell>
          <cell r="H217">
            <v>1404</v>
          </cell>
          <cell r="I217">
            <v>1403</v>
          </cell>
          <cell r="J217">
            <v>1424</v>
          </cell>
          <cell r="K217">
            <v>1447</v>
          </cell>
          <cell r="L217">
            <v>1472</v>
          </cell>
        </row>
        <row r="218">
          <cell r="D218" t="str">
            <v>15183</v>
          </cell>
          <cell r="E218" t="str">
            <v>Chita</v>
          </cell>
          <cell r="F218" t="str">
            <v>Total</v>
          </cell>
          <cell r="G218">
            <v>2716</v>
          </cell>
          <cell r="H218">
            <v>2685</v>
          </cell>
          <cell r="I218">
            <v>2676</v>
          </cell>
          <cell r="J218">
            <v>2719</v>
          </cell>
          <cell r="K218">
            <v>2760</v>
          </cell>
          <cell r="L218">
            <v>2804</v>
          </cell>
        </row>
        <row r="219">
          <cell r="D219" t="str">
            <v>15185</v>
          </cell>
          <cell r="E219" t="str">
            <v>Chitaraque</v>
          </cell>
          <cell r="F219" t="str">
            <v>Total</v>
          </cell>
          <cell r="G219">
            <v>1992</v>
          </cell>
          <cell r="H219">
            <v>2013</v>
          </cell>
          <cell r="I219">
            <v>2037</v>
          </cell>
          <cell r="J219">
            <v>2069</v>
          </cell>
          <cell r="K219">
            <v>2100</v>
          </cell>
          <cell r="L219">
            <v>2135</v>
          </cell>
        </row>
        <row r="220">
          <cell r="D220" t="str">
            <v>15187</v>
          </cell>
          <cell r="E220" t="str">
            <v>Chivatá</v>
          </cell>
          <cell r="F220" t="str">
            <v>Total</v>
          </cell>
          <cell r="G220">
            <v>828</v>
          </cell>
          <cell r="H220">
            <v>842</v>
          </cell>
          <cell r="I220">
            <v>853</v>
          </cell>
          <cell r="J220">
            <v>863</v>
          </cell>
          <cell r="K220">
            <v>874</v>
          </cell>
          <cell r="L220">
            <v>886</v>
          </cell>
        </row>
        <row r="221">
          <cell r="D221" t="str">
            <v>15189</v>
          </cell>
          <cell r="E221" t="str">
            <v>Ciénega</v>
          </cell>
          <cell r="F221" t="str">
            <v>Total</v>
          </cell>
          <cell r="G221">
            <v>1543</v>
          </cell>
          <cell r="H221">
            <v>1555</v>
          </cell>
          <cell r="I221">
            <v>1572</v>
          </cell>
          <cell r="J221">
            <v>1597</v>
          </cell>
          <cell r="K221">
            <v>1622</v>
          </cell>
          <cell r="L221">
            <v>1647</v>
          </cell>
        </row>
        <row r="222">
          <cell r="D222" t="str">
            <v>15204</v>
          </cell>
          <cell r="E222" t="str">
            <v>Cómbita</v>
          </cell>
          <cell r="F222" t="str">
            <v>Total</v>
          </cell>
          <cell r="G222">
            <v>2953</v>
          </cell>
          <cell r="H222">
            <v>2999</v>
          </cell>
          <cell r="I222">
            <v>3042</v>
          </cell>
          <cell r="J222">
            <v>3092</v>
          </cell>
          <cell r="K222">
            <v>3143</v>
          </cell>
          <cell r="L222">
            <v>3199</v>
          </cell>
        </row>
        <row r="223">
          <cell r="D223" t="str">
            <v>15212</v>
          </cell>
          <cell r="E223" t="str">
            <v>Coper</v>
          </cell>
          <cell r="F223" t="str">
            <v>Total</v>
          </cell>
          <cell r="G223">
            <v>1408</v>
          </cell>
          <cell r="H223">
            <v>1408</v>
          </cell>
          <cell r="I223">
            <v>1415</v>
          </cell>
          <cell r="J223">
            <v>1439</v>
          </cell>
          <cell r="K223">
            <v>1461</v>
          </cell>
          <cell r="L223">
            <v>1483</v>
          </cell>
        </row>
        <row r="224">
          <cell r="D224" t="str">
            <v>15215</v>
          </cell>
          <cell r="E224" t="str">
            <v>Corrales</v>
          </cell>
          <cell r="F224" t="str">
            <v>Total</v>
          </cell>
          <cell r="G224">
            <v>796</v>
          </cell>
          <cell r="H224">
            <v>812</v>
          </cell>
          <cell r="I224">
            <v>828</v>
          </cell>
          <cell r="J224">
            <v>842</v>
          </cell>
          <cell r="K224">
            <v>857</v>
          </cell>
          <cell r="L224">
            <v>873</v>
          </cell>
        </row>
        <row r="225">
          <cell r="D225" t="str">
            <v>15218</v>
          </cell>
          <cell r="E225" t="str">
            <v>Covarachía</v>
          </cell>
          <cell r="F225" t="str">
            <v>Total</v>
          </cell>
          <cell r="G225">
            <v>948</v>
          </cell>
          <cell r="H225">
            <v>934</v>
          </cell>
          <cell r="I225">
            <v>927</v>
          </cell>
          <cell r="J225">
            <v>941</v>
          </cell>
          <cell r="K225">
            <v>954</v>
          </cell>
          <cell r="L225">
            <v>971</v>
          </cell>
        </row>
        <row r="226">
          <cell r="D226" t="str">
            <v>15223</v>
          </cell>
          <cell r="E226" t="str">
            <v>Cubará</v>
          </cell>
          <cell r="F226" t="str">
            <v>Total</v>
          </cell>
          <cell r="G226">
            <v>2826</v>
          </cell>
          <cell r="H226">
            <v>2915</v>
          </cell>
          <cell r="I226">
            <v>2990</v>
          </cell>
          <cell r="J226">
            <v>3044</v>
          </cell>
          <cell r="K226">
            <v>3098</v>
          </cell>
          <cell r="L226">
            <v>3154</v>
          </cell>
        </row>
        <row r="227">
          <cell r="D227" t="str">
            <v>15224</v>
          </cell>
          <cell r="E227" t="str">
            <v>Cucaita</v>
          </cell>
          <cell r="F227" t="str">
            <v>Total</v>
          </cell>
          <cell r="G227">
            <v>1115</v>
          </cell>
          <cell r="H227">
            <v>1134</v>
          </cell>
          <cell r="I227">
            <v>1151</v>
          </cell>
          <cell r="J227">
            <v>1169</v>
          </cell>
          <cell r="K227">
            <v>1187</v>
          </cell>
          <cell r="L227">
            <v>1206</v>
          </cell>
        </row>
        <row r="228">
          <cell r="D228" t="str">
            <v>15226</v>
          </cell>
          <cell r="E228" t="str">
            <v>Cuítiva</v>
          </cell>
          <cell r="F228" t="str">
            <v>Total</v>
          </cell>
          <cell r="G228">
            <v>641</v>
          </cell>
          <cell r="H228">
            <v>647</v>
          </cell>
          <cell r="I228">
            <v>654</v>
          </cell>
          <cell r="J228">
            <v>662</v>
          </cell>
          <cell r="K228">
            <v>671</v>
          </cell>
          <cell r="L228">
            <v>680</v>
          </cell>
        </row>
        <row r="229">
          <cell r="D229" t="str">
            <v>15232</v>
          </cell>
          <cell r="E229" t="str">
            <v>Chíquiza</v>
          </cell>
          <cell r="F229" t="str">
            <v>Total</v>
          </cell>
          <cell r="G229">
            <v>1432</v>
          </cell>
          <cell r="H229">
            <v>1450</v>
          </cell>
          <cell r="I229">
            <v>1468</v>
          </cell>
          <cell r="J229">
            <v>1488</v>
          </cell>
          <cell r="K229">
            <v>1508</v>
          </cell>
          <cell r="L229">
            <v>1528</v>
          </cell>
        </row>
        <row r="230">
          <cell r="D230" t="str">
            <v>15236</v>
          </cell>
          <cell r="E230" t="str">
            <v>Chivor</v>
          </cell>
          <cell r="F230" t="str">
            <v>Total</v>
          </cell>
          <cell r="G230">
            <v>811</v>
          </cell>
          <cell r="H230">
            <v>824</v>
          </cell>
          <cell r="I230">
            <v>837</v>
          </cell>
          <cell r="J230">
            <v>848</v>
          </cell>
          <cell r="K230">
            <v>860</v>
          </cell>
          <cell r="L230">
            <v>874</v>
          </cell>
        </row>
        <row r="231">
          <cell r="D231" t="str">
            <v>15238</v>
          </cell>
          <cell r="E231" t="str">
            <v>Duitama</v>
          </cell>
          <cell r="F231" t="str">
            <v>Total</v>
          </cell>
          <cell r="G231">
            <v>40098</v>
          </cell>
          <cell r="H231">
            <v>41399</v>
          </cell>
          <cell r="I231">
            <v>42591</v>
          </cell>
          <cell r="J231">
            <v>43491</v>
          </cell>
          <cell r="K231">
            <v>44377</v>
          </cell>
          <cell r="L231">
            <v>45277</v>
          </cell>
        </row>
        <row r="232">
          <cell r="D232" t="str">
            <v>15244</v>
          </cell>
          <cell r="E232" t="str">
            <v>El Cocuy</v>
          </cell>
          <cell r="F232" t="str">
            <v>Total</v>
          </cell>
          <cell r="G232">
            <v>1382</v>
          </cell>
          <cell r="H232">
            <v>1377</v>
          </cell>
          <cell r="I232">
            <v>1382</v>
          </cell>
          <cell r="J232">
            <v>1408</v>
          </cell>
          <cell r="K232">
            <v>1435</v>
          </cell>
          <cell r="L232">
            <v>1462</v>
          </cell>
        </row>
        <row r="233">
          <cell r="D233" t="str">
            <v>15248</v>
          </cell>
          <cell r="E233" t="str">
            <v>El Espino</v>
          </cell>
          <cell r="F233" t="str">
            <v>Total</v>
          </cell>
          <cell r="G233">
            <v>1083</v>
          </cell>
          <cell r="H233">
            <v>1093</v>
          </cell>
          <cell r="I233">
            <v>1103</v>
          </cell>
          <cell r="J233">
            <v>1124</v>
          </cell>
          <cell r="K233">
            <v>1144</v>
          </cell>
          <cell r="L233">
            <v>1164</v>
          </cell>
        </row>
        <row r="234">
          <cell r="D234" t="str">
            <v>15272</v>
          </cell>
          <cell r="E234" t="str">
            <v>Firavitoba</v>
          </cell>
          <cell r="F234" t="str">
            <v>Total</v>
          </cell>
          <cell r="G234">
            <v>2195</v>
          </cell>
          <cell r="H234">
            <v>2235</v>
          </cell>
          <cell r="I234">
            <v>2272</v>
          </cell>
          <cell r="J234">
            <v>2307</v>
          </cell>
          <cell r="K234">
            <v>2343</v>
          </cell>
          <cell r="L234">
            <v>2381</v>
          </cell>
        </row>
        <row r="235">
          <cell r="D235" t="str">
            <v>15276</v>
          </cell>
          <cell r="E235" t="str">
            <v>Floresta</v>
          </cell>
          <cell r="F235" t="str">
            <v>Total</v>
          </cell>
          <cell r="G235">
            <v>1128</v>
          </cell>
          <cell r="H235">
            <v>1126</v>
          </cell>
          <cell r="I235">
            <v>1133</v>
          </cell>
          <cell r="J235">
            <v>1148</v>
          </cell>
          <cell r="K235">
            <v>1167</v>
          </cell>
          <cell r="L235">
            <v>1186</v>
          </cell>
        </row>
        <row r="236">
          <cell r="D236" t="str">
            <v>15293</v>
          </cell>
          <cell r="E236" t="str">
            <v>Gachantivá</v>
          </cell>
          <cell r="F236" t="str">
            <v>Total</v>
          </cell>
          <cell r="G236">
            <v>980</v>
          </cell>
          <cell r="H236">
            <v>982</v>
          </cell>
          <cell r="I236">
            <v>989</v>
          </cell>
          <cell r="J236">
            <v>1005</v>
          </cell>
          <cell r="K236">
            <v>1019</v>
          </cell>
          <cell r="L236">
            <v>1035</v>
          </cell>
        </row>
        <row r="237">
          <cell r="D237" t="str">
            <v>15296</v>
          </cell>
          <cell r="E237" t="str">
            <v>Gámeza</v>
          </cell>
          <cell r="F237" t="str">
            <v>Total</v>
          </cell>
          <cell r="G237">
            <v>1571</v>
          </cell>
          <cell r="H237">
            <v>1580</v>
          </cell>
          <cell r="I237">
            <v>1594</v>
          </cell>
          <cell r="J237">
            <v>1619</v>
          </cell>
          <cell r="K237">
            <v>1645</v>
          </cell>
          <cell r="L237">
            <v>1672</v>
          </cell>
        </row>
        <row r="238">
          <cell r="D238" t="str">
            <v>15299</v>
          </cell>
          <cell r="E238" t="str">
            <v>Garagoa</v>
          </cell>
          <cell r="F238" t="str">
            <v>Total</v>
          </cell>
          <cell r="G238">
            <v>6576</v>
          </cell>
          <cell r="H238">
            <v>6731</v>
          </cell>
          <cell r="I238">
            <v>6873</v>
          </cell>
          <cell r="J238">
            <v>7005</v>
          </cell>
          <cell r="K238">
            <v>7134</v>
          </cell>
          <cell r="L238">
            <v>7265</v>
          </cell>
        </row>
        <row r="239">
          <cell r="D239" t="str">
            <v>15317</v>
          </cell>
          <cell r="E239" t="str">
            <v>Guacamayas</v>
          </cell>
          <cell r="F239" t="str">
            <v>Total</v>
          </cell>
          <cell r="G239">
            <v>697</v>
          </cell>
          <cell r="H239">
            <v>692</v>
          </cell>
          <cell r="I239">
            <v>696</v>
          </cell>
          <cell r="J239">
            <v>706</v>
          </cell>
          <cell r="K239">
            <v>717</v>
          </cell>
          <cell r="L239">
            <v>727</v>
          </cell>
        </row>
        <row r="240">
          <cell r="D240" t="str">
            <v>15322</v>
          </cell>
          <cell r="E240" t="str">
            <v>Guateque</v>
          </cell>
          <cell r="F240" t="str">
            <v>Total</v>
          </cell>
          <cell r="G240">
            <v>3994</v>
          </cell>
          <cell r="H240">
            <v>4080</v>
          </cell>
          <cell r="I240">
            <v>4162</v>
          </cell>
          <cell r="J240">
            <v>4240</v>
          </cell>
          <cell r="K240">
            <v>4318</v>
          </cell>
          <cell r="L240">
            <v>4399</v>
          </cell>
        </row>
        <row r="241">
          <cell r="D241" t="str">
            <v>15325</v>
          </cell>
          <cell r="E241" t="str">
            <v>Guayatá</v>
          </cell>
          <cell r="F241" t="str">
            <v>Total</v>
          </cell>
          <cell r="G241">
            <v>1390</v>
          </cell>
          <cell r="H241">
            <v>1388</v>
          </cell>
          <cell r="I241">
            <v>1395</v>
          </cell>
          <cell r="J241">
            <v>1412</v>
          </cell>
          <cell r="K241">
            <v>1433</v>
          </cell>
          <cell r="L241">
            <v>1455</v>
          </cell>
        </row>
        <row r="242">
          <cell r="D242" t="str">
            <v>15332</v>
          </cell>
          <cell r="E242" t="str">
            <v>Güicán de La Sierra</v>
          </cell>
          <cell r="F242" t="str">
            <v>Total</v>
          </cell>
          <cell r="G242">
            <v>1536</v>
          </cell>
          <cell r="H242">
            <v>1555</v>
          </cell>
          <cell r="I242">
            <v>1576</v>
          </cell>
          <cell r="J242">
            <v>1604</v>
          </cell>
          <cell r="K242">
            <v>1632</v>
          </cell>
          <cell r="L242">
            <v>1661</v>
          </cell>
        </row>
        <row r="243">
          <cell r="D243" t="str">
            <v>15362</v>
          </cell>
          <cell r="E243" t="str">
            <v>Iza</v>
          </cell>
          <cell r="F243" t="str">
            <v>Total</v>
          </cell>
          <cell r="G243">
            <v>705</v>
          </cell>
          <cell r="H243">
            <v>721</v>
          </cell>
          <cell r="I243">
            <v>738</v>
          </cell>
          <cell r="J243">
            <v>753</v>
          </cell>
          <cell r="K243">
            <v>767</v>
          </cell>
          <cell r="L243">
            <v>781</v>
          </cell>
        </row>
        <row r="244">
          <cell r="D244" t="str">
            <v>15367</v>
          </cell>
          <cell r="E244" t="str">
            <v>Jenesano</v>
          </cell>
          <cell r="F244" t="str">
            <v>Total</v>
          </cell>
          <cell r="G244">
            <v>2425</v>
          </cell>
          <cell r="H244">
            <v>2461</v>
          </cell>
          <cell r="I244">
            <v>2495</v>
          </cell>
          <cell r="J244">
            <v>2531</v>
          </cell>
          <cell r="K244">
            <v>2568</v>
          </cell>
          <cell r="L244">
            <v>2608</v>
          </cell>
        </row>
        <row r="245">
          <cell r="D245" t="str">
            <v>15368</v>
          </cell>
          <cell r="E245" t="str">
            <v>Jericó</v>
          </cell>
          <cell r="F245" t="str">
            <v>Total</v>
          </cell>
          <cell r="G245">
            <v>1369</v>
          </cell>
          <cell r="H245">
            <v>1368</v>
          </cell>
          <cell r="I245">
            <v>1374</v>
          </cell>
          <cell r="J245">
            <v>1393</v>
          </cell>
          <cell r="K245">
            <v>1413</v>
          </cell>
          <cell r="L245">
            <v>1434</v>
          </cell>
        </row>
        <row r="246">
          <cell r="D246" t="str">
            <v>15377</v>
          </cell>
          <cell r="E246" t="str">
            <v>Labranzagrande</v>
          </cell>
          <cell r="F246" t="str">
            <v>Total</v>
          </cell>
          <cell r="G246">
            <v>1232</v>
          </cell>
          <cell r="H246">
            <v>1231</v>
          </cell>
          <cell r="I246">
            <v>1237</v>
          </cell>
          <cell r="J246">
            <v>1256</v>
          </cell>
          <cell r="K246">
            <v>1275</v>
          </cell>
          <cell r="L246">
            <v>1296</v>
          </cell>
        </row>
        <row r="247">
          <cell r="D247" t="str">
            <v>15380</v>
          </cell>
          <cell r="E247" t="str">
            <v>La Capilla</v>
          </cell>
          <cell r="F247" t="str">
            <v>Total</v>
          </cell>
          <cell r="G247">
            <v>1046</v>
          </cell>
          <cell r="H247">
            <v>1050</v>
          </cell>
          <cell r="I247">
            <v>1060</v>
          </cell>
          <cell r="J247">
            <v>1075</v>
          </cell>
          <cell r="K247">
            <v>1093</v>
          </cell>
          <cell r="L247">
            <v>1110</v>
          </cell>
        </row>
        <row r="248">
          <cell r="D248" t="str">
            <v>15401</v>
          </cell>
          <cell r="E248" t="str">
            <v>La Victoria</v>
          </cell>
          <cell r="F248" t="str">
            <v>Total</v>
          </cell>
          <cell r="G248">
            <v>447</v>
          </cell>
          <cell r="H248">
            <v>452</v>
          </cell>
          <cell r="I248">
            <v>457</v>
          </cell>
          <cell r="J248">
            <v>465</v>
          </cell>
          <cell r="K248">
            <v>473</v>
          </cell>
          <cell r="L248">
            <v>480</v>
          </cell>
        </row>
        <row r="249">
          <cell r="D249" t="str">
            <v>15403</v>
          </cell>
          <cell r="E249" t="str">
            <v>La Uvita</v>
          </cell>
          <cell r="F249" t="str">
            <v>Total</v>
          </cell>
          <cell r="G249">
            <v>1155</v>
          </cell>
          <cell r="H249">
            <v>1098</v>
          </cell>
          <cell r="I249">
            <v>1068</v>
          </cell>
          <cell r="J249">
            <v>1085</v>
          </cell>
          <cell r="K249">
            <v>1103</v>
          </cell>
          <cell r="L249">
            <v>1119</v>
          </cell>
        </row>
        <row r="250">
          <cell r="D250" t="str">
            <v>15407</v>
          </cell>
          <cell r="E250" t="str">
            <v>Villa de Leyva</v>
          </cell>
          <cell r="F250" t="str">
            <v>Total</v>
          </cell>
          <cell r="G250">
            <v>5385</v>
          </cell>
          <cell r="H250">
            <v>5592</v>
          </cell>
          <cell r="I250">
            <v>5761</v>
          </cell>
          <cell r="J250">
            <v>5858</v>
          </cell>
          <cell r="K250">
            <v>5957</v>
          </cell>
          <cell r="L250">
            <v>6058</v>
          </cell>
        </row>
        <row r="251">
          <cell r="D251" t="str">
            <v>15425</v>
          </cell>
          <cell r="E251" t="str">
            <v>Macanal</v>
          </cell>
          <cell r="F251" t="str">
            <v>Total</v>
          </cell>
          <cell r="G251">
            <v>1891</v>
          </cell>
          <cell r="H251">
            <v>1922</v>
          </cell>
          <cell r="I251">
            <v>1950</v>
          </cell>
          <cell r="J251">
            <v>1978</v>
          </cell>
          <cell r="K251">
            <v>2004</v>
          </cell>
          <cell r="L251">
            <v>2033</v>
          </cell>
        </row>
        <row r="252">
          <cell r="D252" t="str">
            <v>15442</v>
          </cell>
          <cell r="E252" t="str">
            <v>Maripí</v>
          </cell>
          <cell r="F252" t="str">
            <v>Total</v>
          </cell>
          <cell r="G252">
            <v>1889</v>
          </cell>
          <cell r="H252">
            <v>1887</v>
          </cell>
          <cell r="I252">
            <v>1897</v>
          </cell>
          <cell r="J252">
            <v>1925</v>
          </cell>
          <cell r="K252">
            <v>1954</v>
          </cell>
          <cell r="L252">
            <v>1982</v>
          </cell>
        </row>
        <row r="253">
          <cell r="D253" t="str">
            <v>15455</v>
          </cell>
          <cell r="E253" t="str">
            <v>Miraflores</v>
          </cell>
          <cell r="F253" t="str">
            <v>Total</v>
          </cell>
          <cell r="G253">
            <v>3354</v>
          </cell>
          <cell r="H253">
            <v>3426</v>
          </cell>
          <cell r="I253">
            <v>3494</v>
          </cell>
          <cell r="J253">
            <v>3559</v>
          </cell>
          <cell r="K253">
            <v>3624</v>
          </cell>
          <cell r="L253">
            <v>3689</v>
          </cell>
        </row>
        <row r="254">
          <cell r="D254" t="str">
            <v>15464</v>
          </cell>
          <cell r="E254" t="str">
            <v>Mongua</v>
          </cell>
          <cell r="F254" t="str">
            <v>Total</v>
          </cell>
          <cell r="G254">
            <v>1508</v>
          </cell>
          <cell r="H254">
            <v>1515</v>
          </cell>
          <cell r="I254">
            <v>1527</v>
          </cell>
          <cell r="J254">
            <v>1551</v>
          </cell>
          <cell r="K254">
            <v>1576</v>
          </cell>
          <cell r="L254">
            <v>1604</v>
          </cell>
        </row>
        <row r="255">
          <cell r="D255" t="str">
            <v>15466</v>
          </cell>
          <cell r="E255" t="str">
            <v>Monguí</v>
          </cell>
          <cell r="F255" t="str">
            <v>Total</v>
          </cell>
          <cell r="G255">
            <v>1444</v>
          </cell>
          <cell r="H255">
            <v>1470</v>
          </cell>
          <cell r="I255">
            <v>1494</v>
          </cell>
          <cell r="J255">
            <v>1521</v>
          </cell>
          <cell r="K255">
            <v>1548</v>
          </cell>
          <cell r="L255">
            <v>1575</v>
          </cell>
        </row>
        <row r="256">
          <cell r="D256" t="str">
            <v>15469</v>
          </cell>
          <cell r="E256" t="str">
            <v>Moniquirá</v>
          </cell>
          <cell r="F256" t="str">
            <v>Total</v>
          </cell>
          <cell r="G256">
            <v>7869</v>
          </cell>
          <cell r="H256">
            <v>8033</v>
          </cell>
          <cell r="I256">
            <v>8189</v>
          </cell>
          <cell r="J256">
            <v>8333</v>
          </cell>
          <cell r="K256">
            <v>8477</v>
          </cell>
          <cell r="L256">
            <v>8624</v>
          </cell>
        </row>
        <row r="257">
          <cell r="D257" t="str">
            <v>15476</v>
          </cell>
          <cell r="E257" t="str">
            <v>Motavita</v>
          </cell>
          <cell r="F257" t="str">
            <v>Total</v>
          </cell>
          <cell r="G257">
            <v>1492</v>
          </cell>
          <cell r="H257">
            <v>1521</v>
          </cell>
          <cell r="I257">
            <v>1548</v>
          </cell>
          <cell r="J257">
            <v>1569</v>
          </cell>
          <cell r="K257">
            <v>1590</v>
          </cell>
          <cell r="L257">
            <v>1611</v>
          </cell>
        </row>
        <row r="258">
          <cell r="D258" t="str">
            <v>15480</v>
          </cell>
          <cell r="E258" t="str">
            <v>Muzo</v>
          </cell>
          <cell r="F258" t="str">
            <v>Total</v>
          </cell>
          <cell r="G258">
            <v>2880</v>
          </cell>
          <cell r="H258">
            <v>2861</v>
          </cell>
          <cell r="I258">
            <v>2863</v>
          </cell>
          <cell r="J258">
            <v>2914</v>
          </cell>
          <cell r="K258">
            <v>2966</v>
          </cell>
          <cell r="L258">
            <v>3018</v>
          </cell>
        </row>
        <row r="259">
          <cell r="D259" t="str">
            <v>15491</v>
          </cell>
          <cell r="E259" t="str">
            <v>Nobsa</v>
          </cell>
          <cell r="F259" t="str">
            <v>Total</v>
          </cell>
          <cell r="G259">
            <v>4986</v>
          </cell>
          <cell r="H259">
            <v>5105</v>
          </cell>
          <cell r="I259">
            <v>5208</v>
          </cell>
          <cell r="J259">
            <v>5290</v>
          </cell>
          <cell r="K259">
            <v>5375</v>
          </cell>
          <cell r="L259">
            <v>5461</v>
          </cell>
        </row>
        <row r="260">
          <cell r="D260" t="str">
            <v>15494</v>
          </cell>
          <cell r="E260" t="str">
            <v>Nuevo Colón</v>
          </cell>
          <cell r="F260" t="str">
            <v>Total</v>
          </cell>
          <cell r="G260">
            <v>1659</v>
          </cell>
          <cell r="H260">
            <v>1683</v>
          </cell>
          <cell r="I260">
            <v>1706</v>
          </cell>
          <cell r="J260">
            <v>1730</v>
          </cell>
          <cell r="K260">
            <v>1753</v>
          </cell>
          <cell r="L260">
            <v>1779</v>
          </cell>
        </row>
        <row r="261">
          <cell r="D261" t="str">
            <v>15500</v>
          </cell>
          <cell r="E261" t="str">
            <v>Oicatá</v>
          </cell>
          <cell r="F261" t="str">
            <v>Total</v>
          </cell>
          <cell r="G261">
            <v>930</v>
          </cell>
          <cell r="H261">
            <v>950</v>
          </cell>
          <cell r="I261">
            <v>968</v>
          </cell>
          <cell r="J261">
            <v>981</v>
          </cell>
          <cell r="K261">
            <v>995</v>
          </cell>
          <cell r="L261">
            <v>1009</v>
          </cell>
        </row>
        <row r="262">
          <cell r="D262" t="str">
            <v>15507</v>
          </cell>
          <cell r="E262" t="str">
            <v>Otanche</v>
          </cell>
          <cell r="F262" t="str">
            <v>Total</v>
          </cell>
          <cell r="G262">
            <v>2733</v>
          </cell>
          <cell r="H262">
            <v>2754</v>
          </cell>
          <cell r="I262">
            <v>2781</v>
          </cell>
          <cell r="J262">
            <v>2827</v>
          </cell>
          <cell r="K262">
            <v>2873</v>
          </cell>
          <cell r="L262">
            <v>2921</v>
          </cell>
        </row>
        <row r="263">
          <cell r="D263" t="str">
            <v>15511</v>
          </cell>
          <cell r="E263" t="str">
            <v>Pachavita</v>
          </cell>
          <cell r="F263" t="str">
            <v>Total</v>
          </cell>
          <cell r="G263">
            <v>977</v>
          </cell>
          <cell r="H263">
            <v>974</v>
          </cell>
          <cell r="I263">
            <v>978</v>
          </cell>
          <cell r="J263">
            <v>991</v>
          </cell>
          <cell r="K263">
            <v>1004</v>
          </cell>
          <cell r="L263">
            <v>1019</v>
          </cell>
        </row>
        <row r="264">
          <cell r="D264" t="str">
            <v>15514</v>
          </cell>
          <cell r="E264" t="str">
            <v>Páez</v>
          </cell>
          <cell r="F264" t="str">
            <v>Total</v>
          </cell>
          <cell r="G264">
            <v>1213</v>
          </cell>
          <cell r="H264">
            <v>1214</v>
          </cell>
          <cell r="I264">
            <v>1220</v>
          </cell>
          <cell r="J264">
            <v>1240</v>
          </cell>
          <cell r="K264">
            <v>1260</v>
          </cell>
          <cell r="L264">
            <v>1281</v>
          </cell>
        </row>
        <row r="265">
          <cell r="D265" t="str">
            <v>15516</v>
          </cell>
          <cell r="E265" t="str">
            <v>Paipa</v>
          </cell>
          <cell r="F265" t="str">
            <v>Total</v>
          </cell>
          <cell r="G265">
            <v>10872</v>
          </cell>
          <cell r="H265">
            <v>11193</v>
          </cell>
          <cell r="I265">
            <v>11478</v>
          </cell>
          <cell r="J265">
            <v>11691</v>
          </cell>
          <cell r="K265">
            <v>11904</v>
          </cell>
          <cell r="L265">
            <v>12123</v>
          </cell>
        </row>
        <row r="266">
          <cell r="D266" t="str">
            <v>15518</v>
          </cell>
          <cell r="E266" t="str">
            <v>Pajarito</v>
          </cell>
          <cell r="F266" t="str">
            <v>Total</v>
          </cell>
          <cell r="G266">
            <v>849</v>
          </cell>
          <cell r="H266">
            <v>860</v>
          </cell>
          <cell r="I266">
            <v>875</v>
          </cell>
          <cell r="J266">
            <v>889</v>
          </cell>
          <cell r="K266">
            <v>905</v>
          </cell>
          <cell r="L266">
            <v>920</v>
          </cell>
        </row>
        <row r="267">
          <cell r="D267" t="str">
            <v>15522</v>
          </cell>
          <cell r="E267" t="str">
            <v>Panqueba</v>
          </cell>
          <cell r="F267" t="str">
            <v>Total</v>
          </cell>
          <cell r="G267">
            <v>569</v>
          </cell>
          <cell r="H267">
            <v>568</v>
          </cell>
          <cell r="I267">
            <v>572</v>
          </cell>
          <cell r="J267">
            <v>581</v>
          </cell>
          <cell r="K267">
            <v>592</v>
          </cell>
          <cell r="L267">
            <v>602</v>
          </cell>
        </row>
        <row r="268">
          <cell r="D268" t="str">
            <v>15531</v>
          </cell>
          <cell r="E268" t="str">
            <v>Pauna</v>
          </cell>
          <cell r="F268" t="str">
            <v>Total</v>
          </cell>
          <cell r="G268">
            <v>2728</v>
          </cell>
          <cell r="H268">
            <v>2759</v>
          </cell>
          <cell r="I268">
            <v>2787</v>
          </cell>
          <cell r="J268">
            <v>2827</v>
          </cell>
          <cell r="K268">
            <v>2865</v>
          </cell>
          <cell r="L268">
            <v>2905</v>
          </cell>
        </row>
        <row r="269">
          <cell r="D269" t="str">
            <v>15533</v>
          </cell>
          <cell r="E269" t="str">
            <v>Paya</v>
          </cell>
          <cell r="F269" t="str">
            <v>Total</v>
          </cell>
          <cell r="G269">
            <v>752</v>
          </cell>
          <cell r="H269">
            <v>760</v>
          </cell>
          <cell r="I269">
            <v>771</v>
          </cell>
          <cell r="J269">
            <v>779</v>
          </cell>
          <cell r="K269">
            <v>789</v>
          </cell>
          <cell r="L269">
            <v>801</v>
          </cell>
        </row>
        <row r="270">
          <cell r="D270" t="str">
            <v>15537</v>
          </cell>
          <cell r="E270" t="str">
            <v>Paz de Río</v>
          </cell>
          <cell r="F270" t="str">
            <v>Total</v>
          </cell>
          <cell r="G270">
            <v>1508</v>
          </cell>
          <cell r="H270">
            <v>1502</v>
          </cell>
          <cell r="I270">
            <v>1505</v>
          </cell>
          <cell r="J270">
            <v>1531</v>
          </cell>
          <cell r="K270">
            <v>1558</v>
          </cell>
          <cell r="L270">
            <v>1586</v>
          </cell>
        </row>
        <row r="271">
          <cell r="D271" t="str">
            <v>15542</v>
          </cell>
          <cell r="E271" t="str">
            <v>Pesca</v>
          </cell>
          <cell r="F271" t="str">
            <v>Total</v>
          </cell>
          <cell r="G271">
            <v>2215</v>
          </cell>
          <cell r="H271">
            <v>2205</v>
          </cell>
          <cell r="I271">
            <v>2213</v>
          </cell>
          <cell r="J271">
            <v>2250</v>
          </cell>
          <cell r="K271">
            <v>2287</v>
          </cell>
          <cell r="L271">
            <v>2326</v>
          </cell>
        </row>
        <row r="272">
          <cell r="D272" t="str">
            <v>15550</v>
          </cell>
          <cell r="E272" t="str">
            <v>Pisba</v>
          </cell>
          <cell r="F272" t="str">
            <v>Total</v>
          </cell>
          <cell r="G272">
            <v>547</v>
          </cell>
          <cell r="H272">
            <v>556</v>
          </cell>
          <cell r="I272">
            <v>565</v>
          </cell>
          <cell r="J272">
            <v>574</v>
          </cell>
          <cell r="K272">
            <v>581</v>
          </cell>
          <cell r="L272">
            <v>590</v>
          </cell>
        </row>
        <row r="273">
          <cell r="D273" t="str">
            <v>15572</v>
          </cell>
          <cell r="E273" t="str">
            <v>Puerto Boyacá</v>
          </cell>
          <cell r="F273" t="str">
            <v>Total</v>
          </cell>
          <cell r="G273">
            <v>15482</v>
          </cell>
          <cell r="H273">
            <v>15938</v>
          </cell>
          <cell r="I273">
            <v>16347</v>
          </cell>
          <cell r="J273">
            <v>16664</v>
          </cell>
          <cell r="K273">
            <v>16977</v>
          </cell>
          <cell r="L273">
            <v>17299</v>
          </cell>
        </row>
        <row r="274">
          <cell r="D274" t="str">
            <v>15580</v>
          </cell>
          <cell r="E274" t="str">
            <v>Quípama</v>
          </cell>
          <cell r="F274" t="str">
            <v>Total</v>
          </cell>
          <cell r="G274">
            <v>1849</v>
          </cell>
          <cell r="H274">
            <v>1884</v>
          </cell>
          <cell r="I274">
            <v>1917</v>
          </cell>
          <cell r="J274">
            <v>1943</v>
          </cell>
          <cell r="K274">
            <v>1970</v>
          </cell>
          <cell r="L274">
            <v>1998</v>
          </cell>
        </row>
        <row r="275">
          <cell r="D275" t="str">
            <v>15599</v>
          </cell>
          <cell r="E275" t="str">
            <v>Ramiriquí</v>
          </cell>
          <cell r="F275" t="str">
            <v>Total</v>
          </cell>
          <cell r="G275">
            <v>3005</v>
          </cell>
          <cell r="H275">
            <v>3056</v>
          </cell>
          <cell r="I275">
            <v>3107</v>
          </cell>
          <cell r="J275">
            <v>3157</v>
          </cell>
          <cell r="K275">
            <v>3208</v>
          </cell>
          <cell r="L275">
            <v>3262</v>
          </cell>
        </row>
        <row r="276">
          <cell r="D276" t="str">
            <v>15600</v>
          </cell>
          <cell r="E276" t="str">
            <v>Ráquira</v>
          </cell>
          <cell r="F276" t="str">
            <v>Total</v>
          </cell>
          <cell r="G276">
            <v>2659</v>
          </cell>
          <cell r="H276">
            <v>2724</v>
          </cell>
          <cell r="I276">
            <v>2782</v>
          </cell>
          <cell r="J276">
            <v>2830</v>
          </cell>
          <cell r="K276">
            <v>2876</v>
          </cell>
          <cell r="L276">
            <v>2924</v>
          </cell>
        </row>
        <row r="277">
          <cell r="D277" t="str">
            <v>15621</v>
          </cell>
          <cell r="E277" t="str">
            <v>Rondón</v>
          </cell>
          <cell r="F277" t="str">
            <v>Total</v>
          </cell>
          <cell r="G277">
            <v>945</v>
          </cell>
          <cell r="H277">
            <v>944</v>
          </cell>
          <cell r="I277">
            <v>948</v>
          </cell>
          <cell r="J277">
            <v>961</v>
          </cell>
          <cell r="K277">
            <v>976</v>
          </cell>
          <cell r="L277">
            <v>992</v>
          </cell>
        </row>
        <row r="278">
          <cell r="D278" t="str">
            <v>15632</v>
          </cell>
          <cell r="E278" t="str">
            <v>Saboyá</v>
          </cell>
          <cell r="F278" t="str">
            <v>Total</v>
          </cell>
          <cell r="G278">
            <v>4087</v>
          </cell>
          <cell r="H278">
            <v>4141</v>
          </cell>
          <cell r="I278">
            <v>4197</v>
          </cell>
          <cell r="J278">
            <v>4256</v>
          </cell>
          <cell r="K278">
            <v>4321</v>
          </cell>
          <cell r="L278">
            <v>4390</v>
          </cell>
        </row>
        <row r="279">
          <cell r="D279" t="str">
            <v>15638</v>
          </cell>
          <cell r="E279" t="str">
            <v>Sáchica</v>
          </cell>
          <cell r="F279" t="str">
            <v>Total</v>
          </cell>
          <cell r="G279">
            <v>1704</v>
          </cell>
          <cell r="H279">
            <v>1765</v>
          </cell>
          <cell r="I279">
            <v>1814</v>
          </cell>
          <cell r="J279">
            <v>1848</v>
          </cell>
          <cell r="K279">
            <v>1879</v>
          </cell>
          <cell r="L279">
            <v>1911</v>
          </cell>
        </row>
        <row r="280">
          <cell r="D280" t="str">
            <v>15646</v>
          </cell>
          <cell r="E280" t="str">
            <v>Samacá</v>
          </cell>
          <cell r="F280" t="str">
            <v>Total</v>
          </cell>
          <cell r="G280">
            <v>5184</v>
          </cell>
          <cell r="H280">
            <v>5307</v>
          </cell>
          <cell r="I280">
            <v>5419</v>
          </cell>
          <cell r="J280">
            <v>5511</v>
          </cell>
          <cell r="K280">
            <v>5604</v>
          </cell>
          <cell r="L280">
            <v>5700</v>
          </cell>
        </row>
        <row r="281">
          <cell r="D281" t="str">
            <v>15660</v>
          </cell>
          <cell r="E281" t="str">
            <v>San Eduardo</v>
          </cell>
          <cell r="F281" t="str">
            <v>Total</v>
          </cell>
          <cell r="G281">
            <v>702</v>
          </cell>
          <cell r="H281">
            <v>698</v>
          </cell>
          <cell r="I281">
            <v>698</v>
          </cell>
          <cell r="J281">
            <v>711</v>
          </cell>
          <cell r="K281">
            <v>723</v>
          </cell>
          <cell r="L281">
            <v>735</v>
          </cell>
        </row>
        <row r="282">
          <cell r="D282" t="str">
            <v>15664</v>
          </cell>
          <cell r="E282" t="str">
            <v>San José de Pare</v>
          </cell>
          <cell r="F282" t="str">
            <v>Total</v>
          </cell>
          <cell r="G282">
            <v>1768</v>
          </cell>
          <cell r="H282">
            <v>1780</v>
          </cell>
          <cell r="I282">
            <v>1797</v>
          </cell>
          <cell r="J282">
            <v>1823</v>
          </cell>
          <cell r="K282">
            <v>1850</v>
          </cell>
          <cell r="L282">
            <v>1879</v>
          </cell>
        </row>
        <row r="283">
          <cell r="D283" t="str">
            <v>15667</v>
          </cell>
          <cell r="E283" t="str">
            <v>San Luis de Gaceno</v>
          </cell>
          <cell r="F283" t="str">
            <v>Total</v>
          </cell>
          <cell r="G283">
            <v>2108</v>
          </cell>
          <cell r="H283">
            <v>2122</v>
          </cell>
          <cell r="I283">
            <v>2143</v>
          </cell>
          <cell r="J283">
            <v>2179</v>
          </cell>
          <cell r="K283">
            <v>2217</v>
          </cell>
          <cell r="L283">
            <v>2256</v>
          </cell>
        </row>
        <row r="284">
          <cell r="D284" t="str">
            <v>15673</v>
          </cell>
          <cell r="E284" t="str">
            <v>San Mateo</v>
          </cell>
          <cell r="F284" t="str">
            <v>Total</v>
          </cell>
          <cell r="G284">
            <v>1176</v>
          </cell>
          <cell r="H284">
            <v>1137</v>
          </cell>
          <cell r="I284">
            <v>1119</v>
          </cell>
          <cell r="J284">
            <v>1133</v>
          </cell>
          <cell r="K284">
            <v>1150</v>
          </cell>
          <cell r="L284">
            <v>1168</v>
          </cell>
        </row>
        <row r="285">
          <cell r="D285" t="str">
            <v>15676</v>
          </cell>
          <cell r="E285" t="str">
            <v>San Miguel de Sema</v>
          </cell>
          <cell r="F285" t="str">
            <v>Total</v>
          </cell>
          <cell r="G285">
            <v>1007</v>
          </cell>
          <cell r="H285">
            <v>1010</v>
          </cell>
          <cell r="I285">
            <v>1018</v>
          </cell>
          <cell r="J285">
            <v>1030</v>
          </cell>
          <cell r="K285">
            <v>1044</v>
          </cell>
          <cell r="L285">
            <v>1059</v>
          </cell>
        </row>
        <row r="286">
          <cell r="D286" t="str">
            <v>15681</v>
          </cell>
          <cell r="E286" t="str">
            <v>San Pablo de Borbur</v>
          </cell>
          <cell r="F286" t="str">
            <v>Total</v>
          </cell>
          <cell r="G286">
            <v>2255</v>
          </cell>
          <cell r="H286">
            <v>2291</v>
          </cell>
          <cell r="I286">
            <v>2322</v>
          </cell>
          <cell r="J286">
            <v>2353</v>
          </cell>
          <cell r="K286">
            <v>2385</v>
          </cell>
          <cell r="L286">
            <v>2418</v>
          </cell>
        </row>
        <row r="287">
          <cell r="D287" t="str">
            <v>15686</v>
          </cell>
          <cell r="E287" t="str">
            <v>Santana</v>
          </cell>
          <cell r="F287" t="str">
            <v>Total</v>
          </cell>
          <cell r="G287">
            <v>2637</v>
          </cell>
          <cell r="H287">
            <v>2692</v>
          </cell>
          <cell r="I287">
            <v>2743</v>
          </cell>
          <cell r="J287">
            <v>2789</v>
          </cell>
          <cell r="K287">
            <v>2832</v>
          </cell>
          <cell r="L287">
            <v>2878</v>
          </cell>
        </row>
        <row r="288">
          <cell r="D288" t="str">
            <v>15690</v>
          </cell>
          <cell r="E288" t="str">
            <v>Santa María</v>
          </cell>
          <cell r="F288" t="str">
            <v>Total</v>
          </cell>
          <cell r="G288">
            <v>1322</v>
          </cell>
          <cell r="H288">
            <v>1324</v>
          </cell>
          <cell r="I288">
            <v>1332</v>
          </cell>
          <cell r="J288">
            <v>1356</v>
          </cell>
          <cell r="K288">
            <v>1379</v>
          </cell>
          <cell r="L288">
            <v>1404</v>
          </cell>
        </row>
        <row r="289">
          <cell r="D289" t="str">
            <v>15693</v>
          </cell>
          <cell r="E289" t="str">
            <v>Santa Rosa de Viterbo</v>
          </cell>
          <cell r="F289" t="str">
            <v>Total</v>
          </cell>
          <cell r="G289">
            <v>4119</v>
          </cell>
          <cell r="H289">
            <v>4210</v>
          </cell>
          <cell r="I289">
            <v>4296</v>
          </cell>
          <cell r="J289">
            <v>4377</v>
          </cell>
          <cell r="K289">
            <v>4458</v>
          </cell>
          <cell r="L289">
            <v>4541</v>
          </cell>
        </row>
        <row r="290">
          <cell r="D290" t="str">
            <v>15696</v>
          </cell>
          <cell r="E290" t="str">
            <v>Santa Sofía</v>
          </cell>
          <cell r="F290" t="str">
            <v>Total</v>
          </cell>
          <cell r="G290">
            <v>1101</v>
          </cell>
          <cell r="H290">
            <v>1110</v>
          </cell>
          <cell r="I290">
            <v>1124</v>
          </cell>
          <cell r="J290">
            <v>1138</v>
          </cell>
          <cell r="K290">
            <v>1154</v>
          </cell>
          <cell r="L290">
            <v>1171</v>
          </cell>
        </row>
        <row r="291">
          <cell r="D291" t="str">
            <v>15720</v>
          </cell>
          <cell r="E291" t="str">
            <v>Sativanorte</v>
          </cell>
          <cell r="F291" t="str">
            <v>Total</v>
          </cell>
          <cell r="G291">
            <v>867</v>
          </cell>
          <cell r="H291">
            <v>855</v>
          </cell>
          <cell r="I291">
            <v>852</v>
          </cell>
          <cell r="J291">
            <v>864</v>
          </cell>
          <cell r="K291">
            <v>877</v>
          </cell>
          <cell r="L291">
            <v>890</v>
          </cell>
        </row>
        <row r="292">
          <cell r="D292" t="str">
            <v>15723</v>
          </cell>
          <cell r="E292" t="str">
            <v>Sativasur</v>
          </cell>
          <cell r="F292" t="str">
            <v>Total</v>
          </cell>
          <cell r="G292">
            <v>397</v>
          </cell>
          <cell r="H292">
            <v>400</v>
          </cell>
          <cell r="I292">
            <v>404</v>
          </cell>
          <cell r="J292">
            <v>410</v>
          </cell>
          <cell r="K292">
            <v>415</v>
          </cell>
          <cell r="L292">
            <v>421</v>
          </cell>
        </row>
        <row r="293">
          <cell r="D293" t="str">
            <v>15740</v>
          </cell>
          <cell r="E293" t="str">
            <v>Siachoque</v>
          </cell>
          <cell r="F293" t="str">
            <v>Total</v>
          </cell>
          <cell r="G293">
            <v>1942</v>
          </cell>
          <cell r="H293">
            <v>1959</v>
          </cell>
          <cell r="I293">
            <v>1981</v>
          </cell>
          <cell r="J293">
            <v>2013</v>
          </cell>
          <cell r="K293">
            <v>2047</v>
          </cell>
          <cell r="L293">
            <v>2083</v>
          </cell>
        </row>
        <row r="294">
          <cell r="D294" t="str">
            <v>15753</v>
          </cell>
          <cell r="E294" t="str">
            <v>Soatá</v>
          </cell>
          <cell r="F294" t="str">
            <v>Total</v>
          </cell>
          <cell r="G294">
            <v>3428</v>
          </cell>
          <cell r="H294">
            <v>3410</v>
          </cell>
          <cell r="I294">
            <v>3421</v>
          </cell>
          <cell r="J294">
            <v>3486</v>
          </cell>
          <cell r="K294">
            <v>3551</v>
          </cell>
          <cell r="L294">
            <v>3618</v>
          </cell>
        </row>
        <row r="295">
          <cell r="D295" t="str">
            <v>15755</v>
          </cell>
          <cell r="E295" t="str">
            <v>Socotá</v>
          </cell>
          <cell r="F295" t="str">
            <v>Total</v>
          </cell>
          <cell r="G295">
            <v>2438</v>
          </cell>
          <cell r="H295">
            <v>2434</v>
          </cell>
          <cell r="I295">
            <v>2445</v>
          </cell>
          <cell r="J295">
            <v>2481</v>
          </cell>
          <cell r="K295">
            <v>2521</v>
          </cell>
          <cell r="L295">
            <v>2560</v>
          </cell>
        </row>
        <row r="296">
          <cell r="D296" t="str">
            <v>15757</v>
          </cell>
          <cell r="E296" t="str">
            <v>Socha</v>
          </cell>
          <cell r="F296" t="str">
            <v>Total</v>
          </cell>
          <cell r="G296">
            <v>2705</v>
          </cell>
          <cell r="H296">
            <v>2760</v>
          </cell>
          <cell r="I296">
            <v>2812</v>
          </cell>
          <cell r="J296">
            <v>2861</v>
          </cell>
          <cell r="K296">
            <v>2910</v>
          </cell>
          <cell r="L296">
            <v>2961</v>
          </cell>
        </row>
        <row r="297">
          <cell r="D297" t="str">
            <v>15759</v>
          </cell>
          <cell r="E297" t="str">
            <v>Sogamoso</v>
          </cell>
          <cell r="F297" t="str">
            <v>Total</v>
          </cell>
          <cell r="G297">
            <v>43562</v>
          </cell>
          <cell r="H297">
            <v>44867</v>
          </cell>
          <cell r="I297">
            <v>46092</v>
          </cell>
          <cell r="J297">
            <v>47068</v>
          </cell>
          <cell r="K297">
            <v>48032</v>
          </cell>
          <cell r="L297">
            <v>49008</v>
          </cell>
        </row>
        <row r="298">
          <cell r="D298" t="str">
            <v>15761</v>
          </cell>
          <cell r="E298" t="str">
            <v>Somondoco</v>
          </cell>
          <cell r="F298" t="str">
            <v>Total</v>
          </cell>
          <cell r="G298">
            <v>1254</v>
          </cell>
          <cell r="H298">
            <v>1252</v>
          </cell>
          <cell r="I298">
            <v>1258</v>
          </cell>
          <cell r="J298">
            <v>1274</v>
          </cell>
          <cell r="K298">
            <v>1292</v>
          </cell>
          <cell r="L298">
            <v>1311</v>
          </cell>
        </row>
        <row r="299">
          <cell r="D299" t="str">
            <v>15762</v>
          </cell>
          <cell r="E299" t="str">
            <v>Sora</v>
          </cell>
          <cell r="F299" t="str">
            <v>Total</v>
          </cell>
          <cell r="G299">
            <v>1065</v>
          </cell>
          <cell r="H299">
            <v>1088</v>
          </cell>
          <cell r="I299">
            <v>1105</v>
          </cell>
          <cell r="J299">
            <v>1123</v>
          </cell>
          <cell r="K299">
            <v>1139</v>
          </cell>
          <cell r="L299">
            <v>1156</v>
          </cell>
        </row>
        <row r="300">
          <cell r="D300" t="str">
            <v>15763</v>
          </cell>
          <cell r="E300" t="str">
            <v>Sotaquirá</v>
          </cell>
          <cell r="F300" t="str">
            <v>Total</v>
          </cell>
          <cell r="G300">
            <v>2605</v>
          </cell>
          <cell r="H300">
            <v>2640</v>
          </cell>
          <cell r="I300">
            <v>2676</v>
          </cell>
          <cell r="J300">
            <v>2717</v>
          </cell>
          <cell r="K300">
            <v>2758</v>
          </cell>
          <cell r="L300">
            <v>2801</v>
          </cell>
        </row>
        <row r="301">
          <cell r="D301" t="str">
            <v>15764</v>
          </cell>
          <cell r="E301" t="str">
            <v>Soracá</v>
          </cell>
          <cell r="F301" t="str">
            <v>Total</v>
          </cell>
          <cell r="G301">
            <v>1697</v>
          </cell>
          <cell r="H301">
            <v>1726</v>
          </cell>
          <cell r="I301">
            <v>1753</v>
          </cell>
          <cell r="J301">
            <v>1780</v>
          </cell>
          <cell r="K301">
            <v>1806</v>
          </cell>
          <cell r="L301">
            <v>1835</v>
          </cell>
        </row>
        <row r="302">
          <cell r="D302" t="str">
            <v>15774</v>
          </cell>
          <cell r="E302" t="str">
            <v>Susacón</v>
          </cell>
          <cell r="F302" t="str">
            <v>Total</v>
          </cell>
          <cell r="G302">
            <v>1045</v>
          </cell>
          <cell r="H302">
            <v>1052</v>
          </cell>
          <cell r="I302">
            <v>1060</v>
          </cell>
          <cell r="J302">
            <v>1077</v>
          </cell>
          <cell r="K302">
            <v>1092</v>
          </cell>
          <cell r="L302">
            <v>1109</v>
          </cell>
        </row>
        <row r="303">
          <cell r="D303" t="str">
            <v>15776</v>
          </cell>
          <cell r="E303" t="str">
            <v>Sutamarchán</v>
          </cell>
          <cell r="F303" t="str">
            <v>Total</v>
          </cell>
          <cell r="G303">
            <v>2039</v>
          </cell>
          <cell r="H303">
            <v>2075</v>
          </cell>
          <cell r="I303">
            <v>2110</v>
          </cell>
          <cell r="J303">
            <v>2142</v>
          </cell>
          <cell r="K303">
            <v>2175</v>
          </cell>
          <cell r="L303">
            <v>2211</v>
          </cell>
        </row>
        <row r="304">
          <cell r="D304" t="str">
            <v>15778</v>
          </cell>
          <cell r="E304" t="str">
            <v>Sutatenza</v>
          </cell>
          <cell r="F304" t="str">
            <v>Total</v>
          </cell>
          <cell r="G304">
            <v>1565</v>
          </cell>
          <cell r="H304">
            <v>1568</v>
          </cell>
          <cell r="I304">
            <v>1576</v>
          </cell>
          <cell r="J304">
            <v>1598</v>
          </cell>
          <cell r="K304">
            <v>1620</v>
          </cell>
          <cell r="L304">
            <v>1643</v>
          </cell>
        </row>
        <row r="305">
          <cell r="D305" t="str">
            <v>15790</v>
          </cell>
          <cell r="E305" t="str">
            <v>Tasco</v>
          </cell>
          <cell r="F305" t="str">
            <v>Total</v>
          </cell>
          <cell r="G305">
            <v>2091</v>
          </cell>
          <cell r="H305">
            <v>2089</v>
          </cell>
          <cell r="I305">
            <v>2094</v>
          </cell>
          <cell r="J305">
            <v>2130</v>
          </cell>
          <cell r="K305">
            <v>2164</v>
          </cell>
          <cell r="L305">
            <v>2200</v>
          </cell>
        </row>
        <row r="306">
          <cell r="D306" t="str">
            <v>15798</v>
          </cell>
          <cell r="E306" t="str">
            <v>Tenza</v>
          </cell>
          <cell r="F306" t="str">
            <v>Total</v>
          </cell>
          <cell r="G306">
            <v>1514</v>
          </cell>
          <cell r="H306">
            <v>1513</v>
          </cell>
          <cell r="I306">
            <v>1520</v>
          </cell>
          <cell r="J306">
            <v>1542</v>
          </cell>
          <cell r="K306">
            <v>1565</v>
          </cell>
          <cell r="L306">
            <v>1587</v>
          </cell>
        </row>
        <row r="307">
          <cell r="D307" t="str">
            <v>15804</v>
          </cell>
          <cell r="E307" t="str">
            <v>Tibaná</v>
          </cell>
          <cell r="F307" t="str">
            <v>Total</v>
          </cell>
          <cell r="G307">
            <v>3157</v>
          </cell>
          <cell r="H307">
            <v>3186</v>
          </cell>
          <cell r="I307">
            <v>3217</v>
          </cell>
          <cell r="J307">
            <v>3265</v>
          </cell>
          <cell r="K307">
            <v>3313</v>
          </cell>
          <cell r="L307">
            <v>3367</v>
          </cell>
        </row>
        <row r="308">
          <cell r="D308" t="str">
            <v>15806</v>
          </cell>
          <cell r="E308" t="str">
            <v>Tibasosa</v>
          </cell>
          <cell r="F308" t="str">
            <v>Total</v>
          </cell>
          <cell r="G308">
            <v>4201</v>
          </cell>
          <cell r="H308">
            <v>4317</v>
          </cell>
          <cell r="I308">
            <v>4417</v>
          </cell>
          <cell r="J308">
            <v>4487</v>
          </cell>
          <cell r="K308">
            <v>4559</v>
          </cell>
          <cell r="L308">
            <v>4633</v>
          </cell>
        </row>
        <row r="309">
          <cell r="D309" t="str">
            <v>15808</v>
          </cell>
          <cell r="E309" t="str">
            <v>Tinjacá</v>
          </cell>
          <cell r="F309" t="str">
            <v>Total</v>
          </cell>
          <cell r="G309">
            <v>1190</v>
          </cell>
          <cell r="H309">
            <v>1214</v>
          </cell>
          <cell r="I309">
            <v>1235</v>
          </cell>
          <cell r="J309">
            <v>1253</v>
          </cell>
          <cell r="K309">
            <v>1271</v>
          </cell>
          <cell r="L309">
            <v>1290</v>
          </cell>
        </row>
        <row r="310">
          <cell r="D310" t="str">
            <v>15810</v>
          </cell>
          <cell r="E310" t="str">
            <v>Tipacoque</v>
          </cell>
          <cell r="F310" t="str">
            <v>Total</v>
          </cell>
          <cell r="G310">
            <v>1210</v>
          </cell>
          <cell r="H310">
            <v>1211</v>
          </cell>
          <cell r="I310">
            <v>1219</v>
          </cell>
          <cell r="J310">
            <v>1238</v>
          </cell>
          <cell r="K310">
            <v>1258</v>
          </cell>
          <cell r="L310">
            <v>1279</v>
          </cell>
        </row>
        <row r="311">
          <cell r="D311" t="str">
            <v>15814</v>
          </cell>
          <cell r="E311" t="str">
            <v>Toca</v>
          </cell>
          <cell r="F311" t="str">
            <v>Total</v>
          </cell>
          <cell r="G311">
            <v>2736</v>
          </cell>
          <cell r="H311">
            <v>2778</v>
          </cell>
          <cell r="I311">
            <v>2821</v>
          </cell>
          <cell r="J311">
            <v>2868</v>
          </cell>
          <cell r="K311">
            <v>2918</v>
          </cell>
          <cell r="L311">
            <v>2968</v>
          </cell>
        </row>
        <row r="312">
          <cell r="D312" t="str">
            <v>15816</v>
          </cell>
          <cell r="E312" t="str">
            <v>Togüí</v>
          </cell>
          <cell r="F312" t="str">
            <v>Total</v>
          </cell>
          <cell r="G312">
            <v>1395</v>
          </cell>
          <cell r="H312">
            <v>1402</v>
          </cell>
          <cell r="I312">
            <v>1413</v>
          </cell>
          <cell r="J312">
            <v>1436</v>
          </cell>
          <cell r="K312">
            <v>1461</v>
          </cell>
          <cell r="L312">
            <v>1486</v>
          </cell>
        </row>
        <row r="313">
          <cell r="D313" t="str">
            <v>15820</v>
          </cell>
          <cell r="E313" t="str">
            <v>Tópaga</v>
          </cell>
          <cell r="F313" t="str">
            <v>Total</v>
          </cell>
          <cell r="G313">
            <v>1180</v>
          </cell>
          <cell r="H313">
            <v>1203</v>
          </cell>
          <cell r="I313">
            <v>1225</v>
          </cell>
          <cell r="J313">
            <v>1245</v>
          </cell>
          <cell r="K313">
            <v>1267</v>
          </cell>
          <cell r="L313">
            <v>1288</v>
          </cell>
        </row>
        <row r="314">
          <cell r="D314" t="str">
            <v>15822</v>
          </cell>
          <cell r="E314" t="str">
            <v>Tota</v>
          </cell>
          <cell r="F314" t="str">
            <v>Total</v>
          </cell>
          <cell r="G314">
            <v>1611</v>
          </cell>
          <cell r="H314">
            <v>1627</v>
          </cell>
          <cell r="I314">
            <v>1644</v>
          </cell>
          <cell r="J314">
            <v>1669</v>
          </cell>
          <cell r="K314">
            <v>1694</v>
          </cell>
          <cell r="L314">
            <v>1721</v>
          </cell>
        </row>
        <row r="315">
          <cell r="D315" t="str">
            <v>15832</v>
          </cell>
          <cell r="E315" t="str">
            <v>Tununguá</v>
          </cell>
          <cell r="F315" t="str">
            <v>Total</v>
          </cell>
          <cell r="G315">
            <v>515</v>
          </cell>
          <cell r="H315">
            <v>524</v>
          </cell>
          <cell r="I315">
            <v>533</v>
          </cell>
          <cell r="J315">
            <v>539</v>
          </cell>
          <cell r="K315">
            <v>548</v>
          </cell>
          <cell r="L315">
            <v>555</v>
          </cell>
        </row>
        <row r="316">
          <cell r="D316" t="str">
            <v>15835</v>
          </cell>
          <cell r="E316" t="str">
            <v>Turmequé</v>
          </cell>
          <cell r="F316" t="str">
            <v>Total</v>
          </cell>
          <cell r="G316">
            <v>2117</v>
          </cell>
          <cell r="H316">
            <v>2136</v>
          </cell>
          <cell r="I316">
            <v>2159</v>
          </cell>
          <cell r="J316">
            <v>2193</v>
          </cell>
          <cell r="K316">
            <v>2228</v>
          </cell>
          <cell r="L316">
            <v>2264</v>
          </cell>
        </row>
        <row r="317">
          <cell r="D317" t="str">
            <v>15837</v>
          </cell>
          <cell r="E317" t="str">
            <v>Tuta</v>
          </cell>
          <cell r="F317" t="str">
            <v>Total</v>
          </cell>
          <cell r="G317">
            <v>2613</v>
          </cell>
          <cell r="H317">
            <v>2665</v>
          </cell>
          <cell r="I317">
            <v>2714</v>
          </cell>
          <cell r="J317">
            <v>2758</v>
          </cell>
          <cell r="K317">
            <v>2802</v>
          </cell>
          <cell r="L317">
            <v>2846</v>
          </cell>
        </row>
        <row r="318">
          <cell r="D318" t="str">
            <v>15839</v>
          </cell>
          <cell r="E318" t="str">
            <v>Tutazá</v>
          </cell>
          <cell r="F318" t="str">
            <v>Total</v>
          </cell>
          <cell r="G318">
            <v>664</v>
          </cell>
          <cell r="H318">
            <v>667</v>
          </cell>
          <cell r="I318">
            <v>671</v>
          </cell>
          <cell r="J318">
            <v>682</v>
          </cell>
          <cell r="K318">
            <v>692</v>
          </cell>
          <cell r="L318">
            <v>702</v>
          </cell>
        </row>
        <row r="319">
          <cell r="D319" t="str">
            <v>15842</v>
          </cell>
          <cell r="E319" t="str">
            <v>Úmbita</v>
          </cell>
          <cell r="F319" t="str">
            <v>Total</v>
          </cell>
          <cell r="G319">
            <v>2607</v>
          </cell>
          <cell r="H319">
            <v>2629</v>
          </cell>
          <cell r="I319">
            <v>2656</v>
          </cell>
          <cell r="J319">
            <v>2692</v>
          </cell>
          <cell r="K319">
            <v>2731</v>
          </cell>
          <cell r="L319">
            <v>2767</v>
          </cell>
        </row>
        <row r="320">
          <cell r="D320" t="str">
            <v>15861</v>
          </cell>
          <cell r="E320" t="str">
            <v>Ventaquemada</v>
          </cell>
          <cell r="F320" t="str">
            <v>Total</v>
          </cell>
          <cell r="G320">
            <v>4876</v>
          </cell>
          <cell r="H320">
            <v>4977</v>
          </cell>
          <cell r="I320">
            <v>5067</v>
          </cell>
          <cell r="J320">
            <v>5140</v>
          </cell>
          <cell r="K320">
            <v>5216</v>
          </cell>
          <cell r="L320">
            <v>5293</v>
          </cell>
        </row>
        <row r="321">
          <cell r="D321" t="str">
            <v>15879</v>
          </cell>
          <cell r="E321" t="str">
            <v>Viracachá</v>
          </cell>
          <cell r="F321" t="str">
            <v>Total</v>
          </cell>
          <cell r="G321">
            <v>1021</v>
          </cell>
          <cell r="H321">
            <v>1020</v>
          </cell>
          <cell r="I321">
            <v>1024</v>
          </cell>
          <cell r="J321">
            <v>1039</v>
          </cell>
          <cell r="K321">
            <v>1055</v>
          </cell>
          <cell r="L321">
            <v>1070</v>
          </cell>
        </row>
        <row r="322">
          <cell r="D322" t="str">
            <v>15897</v>
          </cell>
          <cell r="E322" t="str">
            <v>Zetaquira</v>
          </cell>
          <cell r="F322" t="str">
            <v>Total</v>
          </cell>
          <cell r="G322">
            <v>1685</v>
          </cell>
          <cell r="H322">
            <v>1695</v>
          </cell>
          <cell r="I322">
            <v>1709</v>
          </cell>
          <cell r="J322">
            <v>1736</v>
          </cell>
          <cell r="K322">
            <v>1763</v>
          </cell>
          <cell r="L322">
            <v>1790</v>
          </cell>
        </row>
        <row r="323">
          <cell r="D323" t="str">
            <v>17001</v>
          </cell>
          <cell r="E323" t="str">
            <v>Manizales</v>
          </cell>
          <cell r="F323" t="str">
            <v>Total</v>
          </cell>
          <cell r="G323">
            <v>147104</v>
          </cell>
          <cell r="H323">
            <v>151058</v>
          </cell>
          <cell r="I323">
            <v>154918</v>
          </cell>
          <cell r="J323">
            <v>158271</v>
          </cell>
          <cell r="K323">
            <v>161709</v>
          </cell>
          <cell r="L323">
            <v>165318</v>
          </cell>
        </row>
        <row r="324">
          <cell r="D324" t="str">
            <v>17013</v>
          </cell>
          <cell r="E324" t="str">
            <v>Aguadas</v>
          </cell>
          <cell r="F324" t="str">
            <v>Total</v>
          </cell>
          <cell r="G324">
            <v>7563</v>
          </cell>
          <cell r="H324">
            <v>7661</v>
          </cell>
          <cell r="I324">
            <v>7781</v>
          </cell>
          <cell r="J324">
            <v>7931</v>
          </cell>
          <cell r="K324">
            <v>8088</v>
          </cell>
          <cell r="L324">
            <v>8254</v>
          </cell>
        </row>
        <row r="325">
          <cell r="D325" t="str">
            <v>17042</v>
          </cell>
          <cell r="E325" t="str">
            <v>Anserma</v>
          </cell>
          <cell r="F325" t="str">
            <v>Total</v>
          </cell>
          <cell r="G325">
            <v>12142</v>
          </cell>
          <cell r="H325">
            <v>12371</v>
          </cell>
          <cell r="I325">
            <v>12611</v>
          </cell>
          <cell r="J325">
            <v>12877</v>
          </cell>
          <cell r="K325">
            <v>13149</v>
          </cell>
          <cell r="L325">
            <v>13430</v>
          </cell>
        </row>
        <row r="326">
          <cell r="D326" t="str">
            <v>17050</v>
          </cell>
          <cell r="E326" t="str">
            <v>Aranzazu</v>
          </cell>
          <cell r="F326" t="str">
            <v>Total</v>
          </cell>
          <cell r="G326">
            <v>3561</v>
          </cell>
          <cell r="H326">
            <v>3596</v>
          </cell>
          <cell r="I326">
            <v>3647</v>
          </cell>
          <cell r="J326">
            <v>3725</v>
          </cell>
          <cell r="K326">
            <v>3804</v>
          </cell>
          <cell r="L326">
            <v>3887</v>
          </cell>
        </row>
        <row r="327">
          <cell r="D327" t="str">
            <v>17088</v>
          </cell>
          <cell r="E327" t="str">
            <v>Belalcázar</v>
          </cell>
          <cell r="F327" t="str">
            <v>Total</v>
          </cell>
          <cell r="G327">
            <v>3425</v>
          </cell>
          <cell r="H327">
            <v>3448</v>
          </cell>
          <cell r="I327">
            <v>3488</v>
          </cell>
          <cell r="J327">
            <v>3556</v>
          </cell>
          <cell r="K327">
            <v>3630</v>
          </cell>
          <cell r="L327">
            <v>3705</v>
          </cell>
        </row>
        <row r="328">
          <cell r="D328" t="str">
            <v>17174</v>
          </cell>
          <cell r="E328" t="str">
            <v>Chinchiná</v>
          </cell>
          <cell r="F328" t="str">
            <v>Total</v>
          </cell>
          <cell r="G328">
            <v>16577</v>
          </cell>
          <cell r="H328">
            <v>16951</v>
          </cell>
          <cell r="I328">
            <v>17330</v>
          </cell>
          <cell r="J328">
            <v>17701</v>
          </cell>
          <cell r="K328">
            <v>18083</v>
          </cell>
          <cell r="L328">
            <v>18481</v>
          </cell>
        </row>
        <row r="329">
          <cell r="D329" t="str">
            <v>17272</v>
          </cell>
          <cell r="E329" t="str">
            <v>Filadelfia</v>
          </cell>
          <cell r="F329" t="str">
            <v>Total</v>
          </cell>
          <cell r="G329">
            <v>3950</v>
          </cell>
          <cell r="H329">
            <v>3975</v>
          </cell>
          <cell r="I329">
            <v>4017</v>
          </cell>
          <cell r="J329">
            <v>4102</v>
          </cell>
          <cell r="K329">
            <v>4187</v>
          </cell>
          <cell r="L329">
            <v>4276</v>
          </cell>
        </row>
        <row r="330">
          <cell r="D330" t="str">
            <v>17380</v>
          </cell>
          <cell r="E330" t="str">
            <v>La Dorada</v>
          </cell>
          <cell r="F330" t="str">
            <v>Total</v>
          </cell>
          <cell r="G330">
            <v>23243</v>
          </cell>
          <cell r="H330">
            <v>23850</v>
          </cell>
          <cell r="I330">
            <v>24474</v>
          </cell>
          <cell r="J330">
            <v>25002</v>
          </cell>
          <cell r="K330">
            <v>25547</v>
          </cell>
          <cell r="L330">
            <v>26120</v>
          </cell>
        </row>
        <row r="331">
          <cell r="D331" t="str">
            <v>17388</v>
          </cell>
          <cell r="E331" t="str">
            <v>La Merced</v>
          </cell>
          <cell r="F331" t="str">
            <v>Total</v>
          </cell>
          <cell r="G331">
            <v>2116</v>
          </cell>
          <cell r="H331">
            <v>2107</v>
          </cell>
          <cell r="I331">
            <v>2117</v>
          </cell>
          <cell r="J331">
            <v>2161</v>
          </cell>
          <cell r="K331">
            <v>2208</v>
          </cell>
          <cell r="L331">
            <v>2256</v>
          </cell>
        </row>
        <row r="332">
          <cell r="D332" t="str">
            <v>17433</v>
          </cell>
          <cell r="E332" t="str">
            <v>Manzanares</v>
          </cell>
          <cell r="F332" t="str">
            <v>Total</v>
          </cell>
          <cell r="G332">
            <v>6230</v>
          </cell>
          <cell r="H332">
            <v>6257</v>
          </cell>
          <cell r="I332">
            <v>6322</v>
          </cell>
          <cell r="J332">
            <v>6452</v>
          </cell>
          <cell r="K332">
            <v>6584</v>
          </cell>
          <cell r="L332">
            <v>6722</v>
          </cell>
        </row>
        <row r="333">
          <cell r="D333" t="str">
            <v>17442</v>
          </cell>
          <cell r="E333" t="str">
            <v>Marmato</v>
          </cell>
          <cell r="F333" t="str">
            <v>Total</v>
          </cell>
          <cell r="G333">
            <v>2749</v>
          </cell>
          <cell r="H333">
            <v>2818</v>
          </cell>
          <cell r="I333">
            <v>2882</v>
          </cell>
          <cell r="J333">
            <v>2942</v>
          </cell>
          <cell r="K333">
            <v>3002</v>
          </cell>
          <cell r="L333">
            <v>3065</v>
          </cell>
        </row>
        <row r="334">
          <cell r="D334" t="str">
            <v>17444</v>
          </cell>
          <cell r="E334" t="str">
            <v>Marquetalia</v>
          </cell>
          <cell r="F334" t="str">
            <v>Total</v>
          </cell>
          <cell r="G334">
            <v>4677</v>
          </cell>
          <cell r="H334">
            <v>4771</v>
          </cell>
          <cell r="I334">
            <v>4867</v>
          </cell>
          <cell r="J334">
            <v>4963</v>
          </cell>
          <cell r="K334">
            <v>5064</v>
          </cell>
          <cell r="L334">
            <v>5168</v>
          </cell>
        </row>
        <row r="335">
          <cell r="D335" t="str">
            <v>17446</v>
          </cell>
          <cell r="E335" t="str">
            <v>Marulanda</v>
          </cell>
          <cell r="F335" t="str">
            <v>Total</v>
          </cell>
          <cell r="G335">
            <v>906</v>
          </cell>
          <cell r="H335">
            <v>900</v>
          </cell>
          <cell r="I335">
            <v>900</v>
          </cell>
          <cell r="J335">
            <v>920</v>
          </cell>
          <cell r="K335">
            <v>938</v>
          </cell>
          <cell r="L335">
            <v>957</v>
          </cell>
        </row>
        <row r="336">
          <cell r="D336" t="str">
            <v>17486</v>
          </cell>
          <cell r="E336" t="str">
            <v>Neira</v>
          </cell>
          <cell r="F336" t="str">
            <v>Total</v>
          </cell>
          <cell r="G336">
            <v>6517</v>
          </cell>
          <cell r="H336">
            <v>6594</v>
          </cell>
          <cell r="I336">
            <v>6689</v>
          </cell>
          <cell r="J336">
            <v>6823</v>
          </cell>
          <cell r="K336">
            <v>6962</v>
          </cell>
          <cell r="L336">
            <v>7108</v>
          </cell>
        </row>
        <row r="337">
          <cell r="D337" t="str">
            <v>17495</v>
          </cell>
          <cell r="E337" t="str">
            <v>Norcasia</v>
          </cell>
          <cell r="F337" t="str">
            <v>Total</v>
          </cell>
          <cell r="G337">
            <v>1943</v>
          </cell>
          <cell r="H337">
            <v>1985</v>
          </cell>
          <cell r="I337">
            <v>2024</v>
          </cell>
          <cell r="J337">
            <v>2067</v>
          </cell>
          <cell r="K337">
            <v>2110</v>
          </cell>
          <cell r="L337">
            <v>2156</v>
          </cell>
        </row>
        <row r="338">
          <cell r="D338" t="str">
            <v>17513</v>
          </cell>
          <cell r="E338" t="str">
            <v>Pácora</v>
          </cell>
          <cell r="F338" t="str">
            <v>Total</v>
          </cell>
          <cell r="G338">
            <v>5292</v>
          </cell>
          <cell r="H338">
            <v>5338</v>
          </cell>
          <cell r="I338">
            <v>5403</v>
          </cell>
          <cell r="J338">
            <v>5514</v>
          </cell>
          <cell r="K338">
            <v>5628</v>
          </cell>
          <cell r="L338">
            <v>5747</v>
          </cell>
        </row>
        <row r="339">
          <cell r="D339" t="str">
            <v>17524</v>
          </cell>
          <cell r="E339" t="str">
            <v>Palestina</v>
          </cell>
          <cell r="F339" t="str">
            <v>Total</v>
          </cell>
          <cell r="G339">
            <v>5100</v>
          </cell>
          <cell r="H339">
            <v>5162</v>
          </cell>
          <cell r="I339">
            <v>5237</v>
          </cell>
          <cell r="J339">
            <v>5333</v>
          </cell>
          <cell r="K339">
            <v>5432</v>
          </cell>
          <cell r="L339">
            <v>5537</v>
          </cell>
        </row>
        <row r="340">
          <cell r="D340" t="str">
            <v>17541</v>
          </cell>
          <cell r="E340" t="str">
            <v>Pensilvania</v>
          </cell>
          <cell r="F340" t="str">
            <v>Total</v>
          </cell>
          <cell r="G340">
            <v>6837</v>
          </cell>
          <cell r="H340">
            <v>6867</v>
          </cell>
          <cell r="I340">
            <v>6929</v>
          </cell>
          <cell r="J340">
            <v>7065</v>
          </cell>
          <cell r="K340">
            <v>7203</v>
          </cell>
          <cell r="L340">
            <v>7350</v>
          </cell>
        </row>
        <row r="341">
          <cell r="D341" t="str">
            <v>17614</v>
          </cell>
          <cell r="E341" t="str">
            <v>Riosucio</v>
          </cell>
          <cell r="F341" t="str">
            <v>Total</v>
          </cell>
          <cell r="G341">
            <v>14978</v>
          </cell>
          <cell r="H341">
            <v>15247</v>
          </cell>
          <cell r="I341">
            <v>15532</v>
          </cell>
          <cell r="J341">
            <v>15848</v>
          </cell>
          <cell r="K341">
            <v>16178</v>
          </cell>
          <cell r="L341">
            <v>16531</v>
          </cell>
        </row>
        <row r="342">
          <cell r="D342" t="str">
            <v>17616</v>
          </cell>
          <cell r="E342" t="str">
            <v>Risaralda</v>
          </cell>
          <cell r="F342" t="str">
            <v>Total</v>
          </cell>
          <cell r="G342">
            <v>3585</v>
          </cell>
          <cell r="H342">
            <v>3571</v>
          </cell>
          <cell r="I342">
            <v>3586</v>
          </cell>
          <cell r="J342">
            <v>3661</v>
          </cell>
          <cell r="K342">
            <v>3736</v>
          </cell>
          <cell r="L342">
            <v>3816</v>
          </cell>
        </row>
        <row r="343">
          <cell r="D343" t="str">
            <v>17653</v>
          </cell>
          <cell r="E343" t="str">
            <v>Salamina</v>
          </cell>
          <cell r="F343" t="str">
            <v>Total</v>
          </cell>
          <cell r="G343">
            <v>6702</v>
          </cell>
          <cell r="H343">
            <v>6747</v>
          </cell>
          <cell r="I343">
            <v>6822</v>
          </cell>
          <cell r="J343">
            <v>6958</v>
          </cell>
          <cell r="K343">
            <v>7098</v>
          </cell>
          <cell r="L343">
            <v>7244</v>
          </cell>
        </row>
        <row r="344">
          <cell r="D344" t="str">
            <v>17662</v>
          </cell>
          <cell r="E344" t="str">
            <v>Samaná</v>
          </cell>
          <cell r="F344" t="str">
            <v>Total</v>
          </cell>
          <cell r="G344">
            <v>7288</v>
          </cell>
          <cell r="H344">
            <v>7249</v>
          </cell>
          <cell r="I344">
            <v>7270</v>
          </cell>
          <cell r="J344">
            <v>7415</v>
          </cell>
          <cell r="K344">
            <v>7562</v>
          </cell>
          <cell r="L344">
            <v>7714</v>
          </cell>
        </row>
        <row r="345">
          <cell r="D345" t="str">
            <v>17665</v>
          </cell>
          <cell r="E345" t="str">
            <v>San José</v>
          </cell>
          <cell r="F345" t="str">
            <v>Total</v>
          </cell>
          <cell r="G345">
            <v>1589</v>
          </cell>
          <cell r="H345">
            <v>1619</v>
          </cell>
          <cell r="I345">
            <v>1648</v>
          </cell>
          <cell r="J345">
            <v>1685</v>
          </cell>
          <cell r="K345">
            <v>1720</v>
          </cell>
          <cell r="L345">
            <v>1757</v>
          </cell>
        </row>
        <row r="346">
          <cell r="D346" t="str">
            <v>17777</v>
          </cell>
          <cell r="E346" t="str">
            <v>Supía</v>
          </cell>
          <cell r="F346" t="str">
            <v>Total</v>
          </cell>
          <cell r="G346">
            <v>8867</v>
          </cell>
          <cell r="H346">
            <v>9056</v>
          </cell>
          <cell r="I346">
            <v>9244</v>
          </cell>
          <cell r="J346">
            <v>9432</v>
          </cell>
          <cell r="K346">
            <v>9629</v>
          </cell>
          <cell r="L346">
            <v>9838</v>
          </cell>
        </row>
        <row r="347">
          <cell r="D347" t="str">
            <v>17867</v>
          </cell>
          <cell r="E347" t="str">
            <v>Victoria</v>
          </cell>
          <cell r="F347" t="str">
            <v>Total</v>
          </cell>
          <cell r="G347">
            <v>3384</v>
          </cell>
          <cell r="H347">
            <v>3444</v>
          </cell>
          <cell r="I347">
            <v>3509</v>
          </cell>
          <cell r="J347">
            <v>3579</v>
          </cell>
          <cell r="K347">
            <v>3653</v>
          </cell>
          <cell r="L347">
            <v>3732</v>
          </cell>
        </row>
        <row r="348">
          <cell r="D348" t="str">
            <v>17873</v>
          </cell>
          <cell r="E348" t="str">
            <v>Villamaría</v>
          </cell>
          <cell r="F348" t="str">
            <v>Total</v>
          </cell>
          <cell r="G348">
            <v>20771</v>
          </cell>
          <cell r="H348">
            <v>21515</v>
          </cell>
          <cell r="I348">
            <v>22180</v>
          </cell>
          <cell r="J348">
            <v>22651</v>
          </cell>
          <cell r="K348">
            <v>23133</v>
          </cell>
          <cell r="L348">
            <v>23641</v>
          </cell>
        </row>
        <row r="349">
          <cell r="D349" t="str">
            <v>17877</v>
          </cell>
          <cell r="E349" t="str">
            <v>Viterbo</v>
          </cell>
          <cell r="F349" t="str">
            <v>Total</v>
          </cell>
          <cell r="G349">
            <v>4122</v>
          </cell>
          <cell r="H349">
            <v>4191</v>
          </cell>
          <cell r="I349">
            <v>4268</v>
          </cell>
          <cell r="J349">
            <v>4361</v>
          </cell>
          <cell r="K349">
            <v>4454</v>
          </cell>
          <cell r="L349">
            <v>4552</v>
          </cell>
        </row>
        <row r="350">
          <cell r="D350" t="str">
            <v>18001</v>
          </cell>
          <cell r="E350" t="str">
            <v>Florencia</v>
          </cell>
          <cell r="F350" t="str">
            <v>Total</v>
          </cell>
          <cell r="G350">
            <v>54252</v>
          </cell>
          <cell r="H350">
            <v>56098</v>
          </cell>
          <cell r="I350">
            <v>57981</v>
          </cell>
          <cell r="J350">
            <v>59744</v>
          </cell>
          <cell r="K350">
            <v>61590</v>
          </cell>
          <cell r="L350">
            <v>63503</v>
          </cell>
        </row>
        <row r="351">
          <cell r="D351" t="str">
            <v>18029</v>
          </cell>
          <cell r="E351" t="str">
            <v>Albania</v>
          </cell>
          <cell r="F351" t="str">
            <v>Total</v>
          </cell>
          <cell r="G351">
            <v>1571</v>
          </cell>
          <cell r="H351">
            <v>1539</v>
          </cell>
          <cell r="I351">
            <v>1534</v>
          </cell>
          <cell r="J351">
            <v>1578</v>
          </cell>
          <cell r="K351">
            <v>1623</v>
          </cell>
          <cell r="L351">
            <v>1669</v>
          </cell>
        </row>
        <row r="352">
          <cell r="D352" t="str">
            <v>18094</v>
          </cell>
          <cell r="E352" t="str">
            <v>Belén de Los Andaquíes</v>
          </cell>
          <cell r="F352" t="str">
            <v>Total</v>
          </cell>
          <cell r="G352">
            <v>3745</v>
          </cell>
          <cell r="H352">
            <v>3849</v>
          </cell>
          <cell r="I352">
            <v>3955</v>
          </cell>
          <cell r="J352">
            <v>4070</v>
          </cell>
          <cell r="K352">
            <v>4190</v>
          </cell>
          <cell r="L352">
            <v>4312</v>
          </cell>
        </row>
        <row r="353">
          <cell r="D353" t="str">
            <v>18150</v>
          </cell>
          <cell r="E353" t="str">
            <v>Cartagena del Chairá</v>
          </cell>
          <cell r="F353" t="str">
            <v>Total</v>
          </cell>
          <cell r="G353">
            <v>8642</v>
          </cell>
          <cell r="H353">
            <v>8874</v>
          </cell>
          <cell r="I353">
            <v>9122</v>
          </cell>
          <cell r="J353">
            <v>9366</v>
          </cell>
          <cell r="K353">
            <v>9629</v>
          </cell>
          <cell r="L353">
            <v>9900</v>
          </cell>
        </row>
        <row r="354">
          <cell r="D354" t="str">
            <v>18205</v>
          </cell>
          <cell r="E354" t="str">
            <v>Curillo</v>
          </cell>
          <cell r="F354" t="str">
            <v>Total</v>
          </cell>
          <cell r="G354">
            <v>2419</v>
          </cell>
          <cell r="H354">
            <v>2492</v>
          </cell>
          <cell r="I354">
            <v>2567</v>
          </cell>
          <cell r="J354">
            <v>2642</v>
          </cell>
          <cell r="K354">
            <v>2720</v>
          </cell>
          <cell r="L354">
            <v>2800</v>
          </cell>
        </row>
        <row r="355">
          <cell r="D355" t="str">
            <v>18247</v>
          </cell>
          <cell r="E355" t="str">
            <v>El Doncello</v>
          </cell>
          <cell r="F355" t="str">
            <v>Total</v>
          </cell>
          <cell r="G355">
            <v>6521</v>
          </cell>
          <cell r="H355">
            <v>6627</v>
          </cell>
          <cell r="I355">
            <v>6761</v>
          </cell>
          <cell r="J355">
            <v>6958</v>
          </cell>
          <cell r="K355">
            <v>7167</v>
          </cell>
          <cell r="L355">
            <v>7379</v>
          </cell>
        </row>
        <row r="356">
          <cell r="D356" t="str">
            <v>18256</v>
          </cell>
          <cell r="E356" t="str">
            <v>El Paujíl</v>
          </cell>
          <cell r="F356" t="str">
            <v>Total</v>
          </cell>
          <cell r="G356">
            <v>7968</v>
          </cell>
          <cell r="H356">
            <v>8225</v>
          </cell>
          <cell r="I356">
            <v>8474</v>
          </cell>
          <cell r="J356">
            <v>8705</v>
          </cell>
          <cell r="K356">
            <v>8938</v>
          </cell>
          <cell r="L356">
            <v>9176</v>
          </cell>
        </row>
        <row r="357">
          <cell r="D357" t="str">
            <v>18410</v>
          </cell>
          <cell r="E357" t="str">
            <v>La Montañita</v>
          </cell>
          <cell r="F357" t="str">
            <v>Total</v>
          </cell>
          <cell r="G357">
            <v>4366</v>
          </cell>
          <cell r="H357">
            <v>4414</v>
          </cell>
          <cell r="I357">
            <v>4491</v>
          </cell>
          <cell r="J357">
            <v>4609</v>
          </cell>
          <cell r="K357">
            <v>4730</v>
          </cell>
          <cell r="L357">
            <v>4853</v>
          </cell>
        </row>
        <row r="358">
          <cell r="D358" t="str">
            <v>18460</v>
          </cell>
          <cell r="E358" t="str">
            <v>Milán</v>
          </cell>
          <cell r="F358" t="str">
            <v>Total</v>
          </cell>
          <cell r="G358">
            <v>2698</v>
          </cell>
          <cell r="H358">
            <v>2755</v>
          </cell>
          <cell r="I358">
            <v>2820</v>
          </cell>
          <cell r="J358">
            <v>2897</v>
          </cell>
          <cell r="K358">
            <v>2975</v>
          </cell>
          <cell r="L358">
            <v>3055</v>
          </cell>
        </row>
        <row r="359">
          <cell r="D359" t="str">
            <v>18479</v>
          </cell>
          <cell r="E359" t="str">
            <v>Morelia</v>
          </cell>
          <cell r="F359" t="str">
            <v>Total</v>
          </cell>
          <cell r="G359">
            <v>1323</v>
          </cell>
          <cell r="H359">
            <v>1357</v>
          </cell>
          <cell r="I359">
            <v>1391</v>
          </cell>
          <cell r="J359">
            <v>1432</v>
          </cell>
          <cell r="K359">
            <v>1471</v>
          </cell>
          <cell r="L359">
            <v>1514</v>
          </cell>
        </row>
        <row r="360">
          <cell r="D360" t="str">
            <v>18592</v>
          </cell>
          <cell r="E360" t="str">
            <v>Puerto Rico</v>
          </cell>
          <cell r="F360" t="str">
            <v>Total</v>
          </cell>
          <cell r="G360">
            <v>8094</v>
          </cell>
          <cell r="H360">
            <v>8168</v>
          </cell>
          <cell r="I360">
            <v>8296</v>
          </cell>
          <cell r="J360">
            <v>8529</v>
          </cell>
          <cell r="K360">
            <v>8775</v>
          </cell>
          <cell r="L360">
            <v>9028</v>
          </cell>
        </row>
        <row r="361">
          <cell r="D361" t="str">
            <v>18610</v>
          </cell>
          <cell r="E361" t="str">
            <v>San José del Fragua</v>
          </cell>
          <cell r="F361" t="str">
            <v>Total</v>
          </cell>
          <cell r="G361">
            <v>4223</v>
          </cell>
          <cell r="H361">
            <v>4353</v>
          </cell>
          <cell r="I361">
            <v>4486</v>
          </cell>
          <cell r="J361">
            <v>4614</v>
          </cell>
          <cell r="K361">
            <v>4747</v>
          </cell>
          <cell r="L361">
            <v>4882</v>
          </cell>
        </row>
        <row r="362">
          <cell r="D362" t="str">
            <v>18753</v>
          </cell>
          <cell r="E362" t="str">
            <v>San Vicente del Caguán</v>
          </cell>
          <cell r="F362" t="str">
            <v>Total</v>
          </cell>
          <cell r="G362">
            <v>14181</v>
          </cell>
          <cell r="H362">
            <v>14626</v>
          </cell>
          <cell r="I362">
            <v>15071</v>
          </cell>
          <cell r="J362">
            <v>15437</v>
          </cell>
          <cell r="K362">
            <v>15826</v>
          </cell>
          <cell r="L362">
            <v>16231</v>
          </cell>
        </row>
        <row r="363">
          <cell r="D363" t="str">
            <v>18756</v>
          </cell>
          <cell r="E363" t="str">
            <v>Solano</v>
          </cell>
          <cell r="F363" t="str">
            <v>Total</v>
          </cell>
          <cell r="G363">
            <v>3010</v>
          </cell>
          <cell r="H363">
            <v>3092</v>
          </cell>
          <cell r="I363">
            <v>3178</v>
          </cell>
          <cell r="J363">
            <v>3269</v>
          </cell>
          <cell r="K363">
            <v>3358</v>
          </cell>
          <cell r="L363">
            <v>3450</v>
          </cell>
        </row>
        <row r="364">
          <cell r="D364" t="str">
            <v>18785</v>
          </cell>
          <cell r="E364" t="str">
            <v>Solita</v>
          </cell>
          <cell r="F364" t="str">
            <v>Total</v>
          </cell>
          <cell r="G364">
            <v>1928</v>
          </cell>
          <cell r="H364">
            <v>1982</v>
          </cell>
          <cell r="I364">
            <v>2039</v>
          </cell>
          <cell r="J364">
            <v>2098</v>
          </cell>
          <cell r="K364">
            <v>2159</v>
          </cell>
          <cell r="L364">
            <v>2222</v>
          </cell>
        </row>
        <row r="365">
          <cell r="D365" t="str">
            <v>18860</v>
          </cell>
          <cell r="E365" t="str">
            <v>Valparaíso</v>
          </cell>
          <cell r="F365" t="str">
            <v>Total</v>
          </cell>
          <cell r="G365">
            <v>2058</v>
          </cell>
          <cell r="H365">
            <v>2110</v>
          </cell>
          <cell r="I365">
            <v>2167</v>
          </cell>
          <cell r="J365">
            <v>2224</v>
          </cell>
          <cell r="K365">
            <v>2285</v>
          </cell>
          <cell r="L365">
            <v>2347</v>
          </cell>
        </row>
        <row r="366">
          <cell r="D366" t="str">
            <v>19001</v>
          </cell>
          <cell r="E366" t="str">
            <v>Popayán</v>
          </cell>
          <cell r="F366" t="str">
            <v>Total</v>
          </cell>
          <cell r="G366">
            <v>110820</v>
          </cell>
          <cell r="H366">
            <v>114297</v>
          </cell>
          <cell r="I366">
            <v>117704</v>
          </cell>
          <cell r="J366">
            <v>121020</v>
          </cell>
          <cell r="K366">
            <v>124399</v>
          </cell>
          <cell r="L366">
            <v>127862</v>
          </cell>
        </row>
        <row r="367">
          <cell r="D367" t="str">
            <v>19022</v>
          </cell>
          <cell r="E367" t="str">
            <v>Almaguer</v>
          </cell>
          <cell r="F367" t="str">
            <v>Total</v>
          </cell>
          <cell r="G367">
            <v>7377</v>
          </cell>
          <cell r="H367">
            <v>7458</v>
          </cell>
          <cell r="I367">
            <v>7574</v>
          </cell>
          <cell r="J367">
            <v>7782</v>
          </cell>
          <cell r="K367">
            <v>7992</v>
          </cell>
          <cell r="L367">
            <v>8206</v>
          </cell>
        </row>
        <row r="368">
          <cell r="D368" t="str">
            <v>19050</v>
          </cell>
          <cell r="E368" t="str">
            <v>Argelia</v>
          </cell>
          <cell r="F368" t="str">
            <v>Total</v>
          </cell>
          <cell r="G368">
            <v>9966</v>
          </cell>
          <cell r="H368">
            <v>10115</v>
          </cell>
          <cell r="I368">
            <v>10281</v>
          </cell>
          <cell r="J368">
            <v>10468</v>
          </cell>
          <cell r="K368">
            <v>10674</v>
          </cell>
          <cell r="L368">
            <v>10899</v>
          </cell>
        </row>
        <row r="369">
          <cell r="D369" t="str">
            <v>19075</v>
          </cell>
          <cell r="E369" t="str">
            <v>Balboa</v>
          </cell>
          <cell r="F369" t="str">
            <v>Total</v>
          </cell>
          <cell r="G369">
            <v>8178</v>
          </cell>
          <cell r="H369">
            <v>8417</v>
          </cell>
          <cell r="I369">
            <v>8656</v>
          </cell>
          <cell r="J369">
            <v>8903</v>
          </cell>
          <cell r="K369">
            <v>9157</v>
          </cell>
          <cell r="L369">
            <v>9414</v>
          </cell>
        </row>
        <row r="370">
          <cell r="D370" t="str">
            <v>19100</v>
          </cell>
          <cell r="E370" t="str">
            <v>Bolívar</v>
          </cell>
          <cell r="F370" t="str">
            <v>Total</v>
          </cell>
          <cell r="G370">
            <v>14254</v>
          </cell>
          <cell r="H370">
            <v>14277</v>
          </cell>
          <cell r="I370">
            <v>14438</v>
          </cell>
          <cell r="J370">
            <v>14843</v>
          </cell>
          <cell r="K370">
            <v>15257</v>
          </cell>
          <cell r="L370">
            <v>15682</v>
          </cell>
        </row>
        <row r="371">
          <cell r="D371" t="str">
            <v>19110</v>
          </cell>
          <cell r="E371" t="str">
            <v>Buenos Aires</v>
          </cell>
          <cell r="F371" t="str">
            <v>Total</v>
          </cell>
          <cell r="G371">
            <v>11297</v>
          </cell>
          <cell r="H371">
            <v>11666</v>
          </cell>
          <cell r="I371">
            <v>12022</v>
          </cell>
          <cell r="J371">
            <v>12360</v>
          </cell>
          <cell r="K371">
            <v>12698</v>
          </cell>
          <cell r="L371">
            <v>13045</v>
          </cell>
        </row>
        <row r="372">
          <cell r="D372" t="str">
            <v>19130</v>
          </cell>
          <cell r="E372" t="str">
            <v>Cajibío</v>
          </cell>
          <cell r="F372" t="str">
            <v>Total</v>
          </cell>
          <cell r="G372">
            <v>13906</v>
          </cell>
          <cell r="H372">
            <v>14311</v>
          </cell>
          <cell r="I372">
            <v>14722</v>
          </cell>
          <cell r="J372">
            <v>15127</v>
          </cell>
          <cell r="K372">
            <v>15542</v>
          </cell>
          <cell r="L372">
            <v>15972</v>
          </cell>
        </row>
        <row r="373">
          <cell r="D373" t="str">
            <v>19137</v>
          </cell>
          <cell r="E373" t="str">
            <v>Caldono</v>
          </cell>
          <cell r="F373" t="str">
            <v>Total</v>
          </cell>
          <cell r="G373">
            <v>11773</v>
          </cell>
          <cell r="H373">
            <v>12261</v>
          </cell>
          <cell r="I373">
            <v>12750</v>
          </cell>
          <cell r="J373">
            <v>13086</v>
          </cell>
          <cell r="K373">
            <v>13437</v>
          </cell>
          <cell r="L373">
            <v>13802</v>
          </cell>
        </row>
        <row r="374">
          <cell r="D374" t="str">
            <v>19142</v>
          </cell>
          <cell r="E374" t="str">
            <v>Caloto</v>
          </cell>
          <cell r="F374" t="str">
            <v>Total</v>
          </cell>
          <cell r="G374">
            <v>10565</v>
          </cell>
          <cell r="H374">
            <v>10752</v>
          </cell>
          <cell r="I374">
            <v>10984</v>
          </cell>
          <cell r="J374">
            <v>11288</v>
          </cell>
          <cell r="K374">
            <v>11601</v>
          </cell>
          <cell r="L374">
            <v>11925</v>
          </cell>
        </row>
        <row r="375">
          <cell r="D375" t="str">
            <v>19212</v>
          </cell>
          <cell r="E375" t="str">
            <v>Corinto</v>
          </cell>
          <cell r="F375" t="str">
            <v>Total</v>
          </cell>
          <cell r="G375">
            <v>8843</v>
          </cell>
          <cell r="H375">
            <v>9041</v>
          </cell>
          <cell r="I375">
            <v>9257</v>
          </cell>
          <cell r="J375">
            <v>9515</v>
          </cell>
          <cell r="K375">
            <v>9783</v>
          </cell>
          <cell r="L375">
            <v>10056</v>
          </cell>
        </row>
        <row r="376">
          <cell r="D376" t="str">
            <v>19256</v>
          </cell>
          <cell r="E376" t="str">
            <v>El Tambo</v>
          </cell>
          <cell r="F376" t="str">
            <v>Total</v>
          </cell>
          <cell r="G376">
            <v>19206</v>
          </cell>
          <cell r="H376">
            <v>19562</v>
          </cell>
          <cell r="I376">
            <v>19918</v>
          </cell>
          <cell r="J376">
            <v>20470</v>
          </cell>
          <cell r="K376">
            <v>21035</v>
          </cell>
          <cell r="L376">
            <v>21621</v>
          </cell>
        </row>
        <row r="377">
          <cell r="D377" t="str">
            <v>19290</v>
          </cell>
          <cell r="E377" t="str">
            <v>Florencia</v>
          </cell>
          <cell r="F377" t="str">
            <v>Total</v>
          </cell>
          <cell r="G377">
            <v>1897</v>
          </cell>
          <cell r="H377">
            <v>1952</v>
          </cell>
          <cell r="I377">
            <v>2007</v>
          </cell>
          <cell r="J377">
            <v>2064</v>
          </cell>
          <cell r="K377">
            <v>2120</v>
          </cell>
          <cell r="L377">
            <v>2181</v>
          </cell>
        </row>
        <row r="378">
          <cell r="D378" t="str">
            <v>19300</v>
          </cell>
          <cell r="E378" t="str">
            <v>Guachené</v>
          </cell>
          <cell r="F378" t="str">
            <v>Total</v>
          </cell>
          <cell r="G378">
            <v>6972</v>
          </cell>
          <cell r="H378">
            <v>7170</v>
          </cell>
          <cell r="I378">
            <v>7371</v>
          </cell>
          <cell r="J378">
            <v>7575</v>
          </cell>
          <cell r="K378">
            <v>7787</v>
          </cell>
          <cell r="L378">
            <v>8004</v>
          </cell>
        </row>
        <row r="379">
          <cell r="D379" t="str">
            <v>19318</v>
          </cell>
          <cell r="E379" t="str">
            <v>Guapi</v>
          </cell>
          <cell r="F379" t="str">
            <v>Total</v>
          </cell>
          <cell r="G379">
            <v>7572</v>
          </cell>
          <cell r="H379">
            <v>7729</v>
          </cell>
          <cell r="I379">
            <v>7904</v>
          </cell>
          <cell r="J379">
            <v>8124</v>
          </cell>
          <cell r="K379">
            <v>8348</v>
          </cell>
          <cell r="L379">
            <v>8579</v>
          </cell>
        </row>
        <row r="380">
          <cell r="D380" t="str">
            <v>19355</v>
          </cell>
          <cell r="E380" t="str">
            <v>Inzá</v>
          </cell>
          <cell r="F380" t="str">
            <v>Total</v>
          </cell>
          <cell r="G380">
            <v>9878</v>
          </cell>
          <cell r="H380">
            <v>10190</v>
          </cell>
          <cell r="I380">
            <v>10496</v>
          </cell>
          <cell r="J380">
            <v>10788</v>
          </cell>
          <cell r="K380">
            <v>11084</v>
          </cell>
          <cell r="L380">
            <v>11389</v>
          </cell>
        </row>
        <row r="381">
          <cell r="D381" t="str">
            <v>19364</v>
          </cell>
          <cell r="E381" t="str">
            <v>Jambaló</v>
          </cell>
          <cell r="F381" t="str">
            <v>Total</v>
          </cell>
          <cell r="G381">
            <v>5456</v>
          </cell>
          <cell r="H381">
            <v>5689</v>
          </cell>
          <cell r="I381">
            <v>5904</v>
          </cell>
          <cell r="J381">
            <v>6069</v>
          </cell>
          <cell r="K381">
            <v>6236</v>
          </cell>
          <cell r="L381">
            <v>6409</v>
          </cell>
        </row>
        <row r="382">
          <cell r="D382" t="str">
            <v>19392</v>
          </cell>
          <cell r="E382" t="str">
            <v>La Sierra</v>
          </cell>
          <cell r="F382" t="str">
            <v>Total</v>
          </cell>
          <cell r="G382">
            <v>3997</v>
          </cell>
          <cell r="H382">
            <v>4048</v>
          </cell>
          <cell r="I382">
            <v>4120</v>
          </cell>
          <cell r="J382">
            <v>4235</v>
          </cell>
          <cell r="K382">
            <v>4351</v>
          </cell>
          <cell r="L382">
            <v>4475</v>
          </cell>
        </row>
        <row r="383">
          <cell r="D383" t="str">
            <v>19397</v>
          </cell>
          <cell r="E383" t="str">
            <v>La Vega</v>
          </cell>
          <cell r="F383" t="str">
            <v>Total</v>
          </cell>
          <cell r="G383">
            <v>9317</v>
          </cell>
          <cell r="H383">
            <v>9531</v>
          </cell>
          <cell r="I383">
            <v>9764</v>
          </cell>
          <cell r="J383">
            <v>10034</v>
          </cell>
          <cell r="K383">
            <v>10308</v>
          </cell>
          <cell r="L383">
            <v>10589</v>
          </cell>
        </row>
        <row r="384">
          <cell r="D384" t="str">
            <v>19418</v>
          </cell>
          <cell r="E384" t="str">
            <v>López de Micay</v>
          </cell>
          <cell r="F384" t="str">
            <v>Total</v>
          </cell>
          <cell r="G384">
            <v>4975</v>
          </cell>
          <cell r="H384">
            <v>5049</v>
          </cell>
          <cell r="I384">
            <v>5134</v>
          </cell>
          <cell r="J384">
            <v>5225</v>
          </cell>
          <cell r="K384">
            <v>5325</v>
          </cell>
          <cell r="L384">
            <v>5435</v>
          </cell>
        </row>
        <row r="385">
          <cell r="D385" t="str">
            <v>19450</v>
          </cell>
          <cell r="E385" t="str">
            <v>Mercaderes</v>
          </cell>
          <cell r="F385" t="str">
            <v>Total</v>
          </cell>
          <cell r="G385">
            <v>8994</v>
          </cell>
          <cell r="H385">
            <v>9270</v>
          </cell>
          <cell r="I385">
            <v>9541</v>
          </cell>
          <cell r="J385">
            <v>9812</v>
          </cell>
          <cell r="K385">
            <v>10089</v>
          </cell>
          <cell r="L385">
            <v>10371</v>
          </cell>
        </row>
        <row r="386">
          <cell r="D386" t="str">
            <v>19455</v>
          </cell>
          <cell r="E386" t="str">
            <v>Miranda</v>
          </cell>
          <cell r="F386" t="str">
            <v>Total</v>
          </cell>
          <cell r="G386">
            <v>11178</v>
          </cell>
          <cell r="H386">
            <v>11541</v>
          </cell>
          <cell r="I386">
            <v>11901</v>
          </cell>
          <cell r="J386">
            <v>12242</v>
          </cell>
          <cell r="K386">
            <v>12588</v>
          </cell>
          <cell r="L386">
            <v>12943</v>
          </cell>
        </row>
        <row r="387">
          <cell r="D387" t="str">
            <v>19473</v>
          </cell>
          <cell r="E387" t="str">
            <v>Morales</v>
          </cell>
          <cell r="F387" t="str">
            <v>Total</v>
          </cell>
          <cell r="G387">
            <v>16009</v>
          </cell>
          <cell r="H387">
            <v>16658</v>
          </cell>
          <cell r="I387">
            <v>17254</v>
          </cell>
          <cell r="J387">
            <v>17741</v>
          </cell>
          <cell r="K387">
            <v>18229</v>
          </cell>
          <cell r="L387">
            <v>18726</v>
          </cell>
        </row>
        <row r="388">
          <cell r="D388" t="str">
            <v>19513</v>
          </cell>
          <cell r="E388" t="str">
            <v>Padilla</v>
          </cell>
          <cell r="F388" t="str">
            <v>Total</v>
          </cell>
          <cell r="G388">
            <v>3608</v>
          </cell>
          <cell r="H388">
            <v>3686</v>
          </cell>
          <cell r="I388">
            <v>3773</v>
          </cell>
          <cell r="J388">
            <v>3880</v>
          </cell>
          <cell r="K388">
            <v>3990</v>
          </cell>
          <cell r="L388">
            <v>4102</v>
          </cell>
        </row>
        <row r="389">
          <cell r="D389" t="str">
            <v>19517</v>
          </cell>
          <cell r="E389" t="str">
            <v>Páez</v>
          </cell>
          <cell r="F389" t="str">
            <v>Total</v>
          </cell>
          <cell r="G389">
            <v>14099</v>
          </cell>
          <cell r="H389">
            <v>14523</v>
          </cell>
          <cell r="I389">
            <v>14950</v>
          </cell>
          <cell r="J389">
            <v>15352</v>
          </cell>
          <cell r="K389">
            <v>15763</v>
          </cell>
          <cell r="L389">
            <v>16189</v>
          </cell>
        </row>
        <row r="390">
          <cell r="D390" t="str">
            <v>19532</v>
          </cell>
          <cell r="E390" t="str">
            <v>Patía</v>
          </cell>
          <cell r="F390" t="str">
            <v>Total</v>
          </cell>
          <cell r="G390">
            <v>14721</v>
          </cell>
          <cell r="H390">
            <v>15157</v>
          </cell>
          <cell r="I390">
            <v>15588</v>
          </cell>
          <cell r="J390">
            <v>16024</v>
          </cell>
          <cell r="K390">
            <v>16467</v>
          </cell>
          <cell r="L390">
            <v>16920</v>
          </cell>
        </row>
        <row r="391">
          <cell r="D391" t="str">
            <v>19533</v>
          </cell>
          <cell r="E391" t="str">
            <v>Piamonte</v>
          </cell>
          <cell r="F391" t="str">
            <v>Total</v>
          </cell>
          <cell r="G391">
            <v>3310</v>
          </cell>
          <cell r="H391">
            <v>3458</v>
          </cell>
          <cell r="I391">
            <v>3629</v>
          </cell>
          <cell r="J391">
            <v>3734</v>
          </cell>
          <cell r="K391">
            <v>3836</v>
          </cell>
          <cell r="L391">
            <v>3943</v>
          </cell>
        </row>
        <row r="392">
          <cell r="D392" t="str">
            <v>19548</v>
          </cell>
          <cell r="E392" t="str">
            <v>Piendamó - Tunía</v>
          </cell>
          <cell r="F392" t="str">
            <v>Total</v>
          </cell>
          <cell r="G392">
            <v>14713</v>
          </cell>
          <cell r="H392">
            <v>15207</v>
          </cell>
          <cell r="I392">
            <v>15689</v>
          </cell>
          <cell r="J392">
            <v>16132</v>
          </cell>
          <cell r="K392">
            <v>16584</v>
          </cell>
          <cell r="L392">
            <v>17049</v>
          </cell>
        </row>
        <row r="393">
          <cell r="D393" t="str">
            <v>19573</v>
          </cell>
          <cell r="E393" t="str">
            <v>Puerto Tejada</v>
          </cell>
          <cell r="F393" t="str">
            <v>Total</v>
          </cell>
          <cell r="G393">
            <v>13388</v>
          </cell>
          <cell r="H393">
            <v>13653</v>
          </cell>
          <cell r="I393">
            <v>13965</v>
          </cell>
          <cell r="J393">
            <v>14355</v>
          </cell>
          <cell r="K393">
            <v>14757</v>
          </cell>
          <cell r="L393">
            <v>15171</v>
          </cell>
        </row>
        <row r="394">
          <cell r="D394" t="str">
            <v>19585</v>
          </cell>
          <cell r="E394" t="str">
            <v>Puracé</v>
          </cell>
          <cell r="F394" t="str">
            <v>Total</v>
          </cell>
          <cell r="G394">
            <v>5947</v>
          </cell>
          <cell r="H394">
            <v>6122</v>
          </cell>
          <cell r="I394">
            <v>6297</v>
          </cell>
          <cell r="J394">
            <v>6470</v>
          </cell>
          <cell r="K394">
            <v>6647</v>
          </cell>
          <cell r="L394">
            <v>6830</v>
          </cell>
        </row>
        <row r="395">
          <cell r="D395" t="str">
            <v>19622</v>
          </cell>
          <cell r="E395" t="str">
            <v>Rosas</v>
          </cell>
          <cell r="F395" t="str">
            <v>Total</v>
          </cell>
          <cell r="G395">
            <v>4269</v>
          </cell>
          <cell r="H395">
            <v>4354</v>
          </cell>
          <cell r="I395">
            <v>4453</v>
          </cell>
          <cell r="J395">
            <v>4576</v>
          </cell>
          <cell r="K395">
            <v>4703</v>
          </cell>
          <cell r="L395">
            <v>4836</v>
          </cell>
        </row>
        <row r="396">
          <cell r="D396" t="str">
            <v>19693</v>
          </cell>
          <cell r="E396" t="str">
            <v>San Sebastián</v>
          </cell>
          <cell r="F396" t="str">
            <v>Total</v>
          </cell>
          <cell r="G396">
            <v>4326</v>
          </cell>
          <cell r="H396">
            <v>4435</v>
          </cell>
          <cell r="I396">
            <v>4549</v>
          </cell>
          <cell r="J396">
            <v>4677</v>
          </cell>
          <cell r="K396">
            <v>4809</v>
          </cell>
          <cell r="L396">
            <v>4944</v>
          </cell>
        </row>
        <row r="397">
          <cell r="D397" t="str">
            <v>19698</v>
          </cell>
          <cell r="E397" t="str">
            <v>Santander de Quilichao</v>
          </cell>
          <cell r="F397" t="str">
            <v>Total</v>
          </cell>
          <cell r="G397">
            <v>35746</v>
          </cell>
          <cell r="H397">
            <v>36844</v>
          </cell>
          <cell r="I397">
            <v>37944</v>
          </cell>
          <cell r="J397">
            <v>39002</v>
          </cell>
          <cell r="K397">
            <v>40088</v>
          </cell>
          <cell r="L397">
            <v>41211</v>
          </cell>
        </row>
        <row r="398">
          <cell r="D398" t="str">
            <v>19701</v>
          </cell>
          <cell r="E398" t="str">
            <v>Santa Rosa</v>
          </cell>
          <cell r="F398" t="str">
            <v>Total</v>
          </cell>
          <cell r="G398">
            <v>1736</v>
          </cell>
          <cell r="H398">
            <v>1776</v>
          </cell>
          <cell r="I398">
            <v>1820</v>
          </cell>
          <cell r="J398">
            <v>1868</v>
          </cell>
          <cell r="K398">
            <v>1918</v>
          </cell>
          <cell r="L398">
            <v>1969</v>
          </cell>
        </row>
        <row r="399">
          <cell r="D399" t="str">
            <v>19743</v>
          </cell>
          <cell r="E399" t="str">
            <v>Silvia</v>
          </cell>
          <cell r="F399" t="str">
            <v>Total</v>
          </cell>
          <cell r="G399">
            <v>12165</v>
          </cell>
          <cell r="H399">
            <v>12552</v>
          </cell>
          <cell r="I399">
            <v>12928</v>
          </cell>
          <cell r="J399">
            <v>13288</v>
          </cell>
          <cell r="K399">
            <v>13652</v>
          </cell>
          <cell r="L399">
            <v>14025</v>
          </cell>
        </row>
        <row r="400">
          <cell r="D400" t="str">
            <v>19760</v>
          </cell>
          <cell r="E400" t="str">
            <v>Sotará Paispamba</v>
          </cell>
          <cell r="F400" t="str">
            <v>Total</v>
          </cell>
          <cell r="G400">
            <v>5340</v>
          </cell>
          <cell r="H400">
            <v>5501</v>
          </cell>
          <cell r="I400">
            <v>5662</v>
          </cell>
          <cell r="J400">
            <v>5819</v>
          </cell>
          <cell r="K400">
            <v>5979</v>
          </cell>
          <cell r="L400">
            <v>6145</v>
          </cell>
        </row>
        <row r="401">
          <cell r="D401" t="str">
            <v>19780</v>
          </cell>
          <cell r="E401" t="str">
            <v>Suárez</v>
          </cell>
          <cell r="F401" t="str">
            <v>Total</v>
          </cell>
          <cell r="G401">
            <v>12704</v>
          </cell>
          <cell r="H401">
            <v>13124</v>
          </cell>
          <cell r="I401">
            <v>13527</v>
          </cell>
          <cell r="J401">
            <v>13916</v>
          </cell>
          <cell r="K401">
            <v>14307</v>
          </cell>
          <cell r="L401">
            <v>14704</v>
          </cell>
        </row>
        <row r="402">
          <cell r="D402" t="str">
            <v>19785</v>
          </cell>
          <cell r="E402" t="str">
            <v>Sucre</v>
          </cell>
          <cell r="F402" t="str">
            <v>Total</v>
          </cell>
          <cell r="G402">
            <v>4148</v>
          </cell>
          <cell r="H402">
            <v>4282</v>
          </cell>
          <cell r="I402">
            <v>4411</v>
          </cell>
          <cell r="J402">
            <v>4536</v>
          </cell>
          <cell r="K402">
            <v>4661</v>
          </cell>
          <cell r="L402">
            <v>4788</v>
          </cell>
        </row>
        <row r="403">
          <cell r="D403" t="str">
            <v>19807</v>
          </cell>
          <cell r="E403" t="str">
            <v>Timbío</v>
          </cell>
          <cell r="F403" t="str">
            <v>Total</v>
          </cell>
          <cell r="G403">
            <v>12376</v>
          </cell>
          <cell r="H403">
            <v>12762</v>
          </cell>
          <cell r="I403">
            <v>13153</v>
          </cell>
          <cell r="J403">
            <v>13525</v>
          </cell>
          <cell r="K403">
            <v>13905</v>
          </cell>
          <cell r="L403">
            <v>14293</v>
          </cell>
        </row>
        <row r="404">
          <cell r="D404" t="str">
            <v>19809</v>
          </cell>
          <cell r="E404" t="str">
            <v>Timbiquí</v>
          </cell>
          <cell r="F404" t="str">
            <v>Total</v>
          </cell>
          <cell r="G404">
            <v>7272</v>
          </cell>
          <cell r="H404">
            <v>7485</v>
          </cell>
          <cell r="I404">
            <v>7699</v>
          </cell>
          <cell r="J404">
            <v>7912</v>
          </cell>
          <cell r="K404">
            <v>8132</v>
          </cell>
          <cell r="L404">
            <v>8358</v>
          </cell>
        </row>
        <row r="405">
          <cell r="D405" t="str">
            <v>19821</v>
          </cell>
          <cell r="E405" t="str">
            <v>Toribío</v>
          </cell>
          <cell r="F405" t="str">
            <v>Total</v>
          </cell>
          <cell r="G405">
            <v>12037</v>
          </cell>
          <cell r="H405">
            <v>12577</v>
          </cell>
          <cell r="I405">
            <v>13078</v>
          </cell>
          <cell r="J405">
            <v>13437</v>
          </cell>
          <cell r="K405">
            <v>13800</v>
          </cell>
          <cell r="L405">
            <v>14172</v>
          </cell>
        </row>
        <row r="406">
          <cell r="D406" t="str">
            <v>19824</v>
          </cell>
          <cell r="E406" t="str">
            <v>Totoró</v>
          </cell>
          <cell r="F406" t="str">
            <v>Total</v>
          </cell>
          <cell r="G406">
            <v>8100</v>
          </cell>
          <cell r="H406">
            <v>8468</v>
          </cell>
          <cell r="I406">
            <v>8804</v>
          </cell>
          <cell r="J406">
            <v>9046</v>
          </cell>
          <cell r="K406">
            <v>9291</v>
          </cell>
          <cell r="L406">
            <v>9540</v>
          </cell>
        </row>
        <row r="407">
          <cell r="D407" t="str">
            <v>19845</v>
          </cell>
          <cell r="E407" t="str">
            <v>Villa Rica</v>
          </cell>
          <cell r="F407" t="str">
            <v>Total</v>
          </cell>
          <cell r="G407">
            <v>7042</v>
          </cell>
          <cell r="H407">
            <v>7294</v>
          </cell>
          <cell r="I407">
            <v>7556</v>
          </cell>
          <cell r="J407">
            <v>7771</v>
          </cell>
          <cell r="K407">
            <v>7989</v>
          </cell>
          <cell r="L407">
            <v>8210</v>
          </cell>
        </row>
        <row r="408">
          <cell r="D408" t="str">
            <v>20001</v>
          </cell>
          <cell r="E408" t="str">
            <v>Valledupar</v>
          </cell>
          <cell r="F408" t="str">
            <v>Total</v>
          </cell>
          <cell r="G408">
            <v>134595</v>
          </cell>
          <cell r="H408">
            <v>143041</v>
          </cell>
          <cell r="I408">
            <v>150700</v>
          </cell>
          <cell r="J408">
            <v>156524</v>
          </cell>
          <cell r="K408">
            <v>161639</v>
          </cell>
          <cell r="L408">
            <v>166723</v>
          </cell>
        </row>
        <row r="409">
          <cell r="D409" t="str">
            <v>20011</v>
          </cell>
          <cell r="E409" t="str">
            <v>Aguachica</v>
          </cell>
          <cell r="F409" t="str">
            <v>Total</v>
          </cell>
          <cell r="G409">
            <v>34295</v>
          </cell>
          <cell r="H409">
            <v>36396</v>
          </cell>
          <cell r="I409">
            <v>38307</v>
          </cell>
          <cell r="J409">
            <v>39801</v>
          </cell>
          <cell r="K409">
            <v>41105</v>
          </cell>
          <cell r="L409">
            <v>42389</v>
          </cell>
        </row>
        <row r="410">
          <cell r="D410" t="str">
            <v>20013</v>
          </cell>
          <cell r="E410" t="str">
            <v>Agustín Codazzi</v>
          </cell>
          <cell r="F410" t="str">
            <v>Total</v>
          </cell>
          <cell r="G410">
            <v>17485</v>
          </cell>
          <cell r="H410">
            <v>18338</v>
          </cell>
          <cell r="I410">
            <v>19154</v>
          </cell>
          <cell r="J410">
            <v>19874</v>
          </cell>
          <cell r="K410">
            <v>20511</v>
          </cell>
          <cell r="L410">
            <v>21145</v>
          </cell>
        </row>
        <row r="411">
          <cell r="D411" t="str">
            <v>20032</v>
          </cell>
          <cell r="E411" t="str">
            <v>Astrea</v>
          </cell>
          <cell r="F411" t="str">
            <v>Total</v>
          </cell>
          <cell r="G411">
            <v>5980</v>
          </cell>
          <cell r="H411">
            <v>6230</v>
          </cell>
          <cell r="I411">
            <v>6469</v>
          </cell>
          <cell r="J411">
            <v>6706</v>
          </cell>
          <cell r="K411">
            <v>6908</v>
          </cell>
          <cell r="L411">
            <v>7108</v>
          </cell>
        </row>
        <row r="412">
          <cell r="D412" t="str">
            <v>20045</v>
          </cell>
          <cell r="E412" t="str">
            <v>Becerril</v>
          </cell>
          <cell r="F412" t="str">
            <v>Total</v>
          </cell>
          <cell r="G412">
            <v>5645</v>
          </cell>
          <cell r="H412">
            <v>5944</v>
          </cell>
          <cell r="I412">
            <v>6218</v>
          </cell>
          <cell r="J412">
            <v>6440</v>
          </cell>
          <cell r="K412">
            <v>6637</v>
          </cell>
          <cell r="L412">
            <v>6836</v>
          </cell>
        </row>
        <row r="413">
          <cell r="D413" t="str">
            <v>20060</v>
          </cell>
          <cell r="E413" t="str">
            <v>Bosconia</v>
          </cell>
          <cell r="F413" t="str">
            <v>Total</v>
          </cell>
          <cell r="G413">
            <v>10674</v>
          </cell>
          <cell r="H413">
            <v>11328</v>
          </cell>
          <cell r="I413">
            <v>11930</v>
          </cell>
          <cell r="J413">
            <v>12399</v>
          </cell>
          <cell r="K413">
            <v>12809</v>
          </cell>
          <cell r="L413">
            <v>13216</v>
          </cell>
        </row>
        <row r="414">
          <cell r="D414" t="str">
            <v>20175</v>
          </cell>
          <cell r="E414" t="str">
            <v>Chimichagua</v>
          </cell>
          <cell r="F414" t="str">
            <v>Total</v>
          </cell>
          <cell r="G414">
            <v>9852</v>
          </cell>
          <cell r="H414">
            <v>10304</v>
          </cell>
          <cell r="I414">
            <v>10729</v>
          </cell>
          <cell r="J414">
            <v>11111</v>
          </cell>
          <cell r="K414">
            <v>11439</v>
          </cell>
          <cell r="L414">
            <v>11764</v>
          </cell>
        </row>
        <row r="415">
          <cell r="D415" t="str">
            <v>20178</v>
          </cell>
          <cell r="E415" t="str">
            <v>Chiriguaná</v>
          </cell>
          <cell r="F415" t="str">
            <v>Total</v>
          </cell>
          <cell r="G415">
            <v>7687</v>
          </cell>
          <cell r="H415">
            <v>8069</v>
          </cell>
          <cell r="I415">
            <v>8429</v>
          </cell>
          <cell r="J415">
            <v>8734</v>
          </cell>
          <cell r="K415">
            <v>9002</v>
          </cell>
          <cell r="L415">
            <v>9271</v>
          </cell>
        </row>
        <row r="416">
          <cell r="D416" t="str">
            <v>20228</v>
          </cell>
          <cell r="E416" t="str">
            <v>Curumaní</v>
          </cell>
          <cell r="F416" t="str">
            <v>Total</v>
          </cell>
          <cell r="G416">
            <v>10910</v>
          </cell>
          <cell r="H416">
            <v>11423</v>
          </cell>
          <cell r="I416">
            <v>11911</v>
          </cell>
          <cell r="J416">
            <v>12356</v>
          </cell>
          <cell r="K416">
            <v>12746</v>
          </cell>
          <cell r="L416">
            <v>13134</v>
          </cell>
        </row>
        <row r="417">
          <cell r="D417" t="str">
            <v>20238</v>
          </cell>
          <cell r="E417" t="str">
            <v>El Copey</v>
          </cell>
          <cell r="F417" t="str">
            <v>Total</v>
          </cell>
          <cell r="G417">
            <v>7929</v>
          </cell>
          <cell r="H417">
            <v>8245</v>
          </cell>
          <cell r="I417">
            <v>8554</v>
          </cell>
          <cell r="J417">
            <v>8875</v>
          </cell>
          <cell r="K417">
            <v>9157</v>
          </cell>
          <cell r="L417">
            <v>9438</v>
          </cell>
        </row>
        <row r="418">
          <cell r="D418" t="str">
            <v>20250</v>
          </cell>
          <cell r="E418" t="str">
            <v>El Paso</v>
          </cell>
          <cell r="F418" t="str">
            <v>Total</v>
          </cell>
          <cell r="G418">
            <v>10289</v>
          </cell>
          <cell r="H418">
            <v>10890</v>
          </cell>
          <cell r="I418">
            <v>11426</v>
          </cell>
          <cell r="J418">
            <v>11809</v>
          </cell>
          <cell r="K418">
            <v>12140</v>
          </cell>
          <cell r="L418">
            <v>12471</v>
          </cell>
        </row>
        <row r="419">
          <cell r="D419" t="str">
            <v>20295</v>
          </cell>
          <cell r="E419" t="str">
            <v>Gamarra</v>
          </cell>
          <cell r="F419" t="str">
            <v>Total</v>
          </cell>
          <cell r="G419">
            <v>5144</v>
          </cell>
          <cell r="H419">
            <v>5397</v>
          </cell>
          <cell r="I419">
            <v>5628</v>
          </cell>
          <cell r="J419">
            <v>5839</v>
          </cell>
          <cell r="K419">
            <v>6021</v>
          </cell>
          <cell r="L419">
            <v>6200</v>
          </cell>
        </row>
        <row r="420">
          <cell r="D420" t="str">
            <v>20310</v>
          </cell>
          <cell r="E420" t="str">
            <v>González</v>
          </cell>
          <cell r="F420" t="str">
            <v>Total</v>
          </cell>
          <cell r="G420">
            <v>1327</v>
          </cell>
          <cell r="H420">
            <v>1369</v>
          </cell>
          <cell r="I420">
            <v>1418</v>
          </cell>
          <cell r="J420">
            <v>1466</v>
          </cell>
          <cell r="K420">
            <v>1508</v>
          </cell>
          <cell r="L420">
            <v>1550</v>
          </cell>
        </row>
        <row r="421">
          <cell r="D421" t="str">
            <v>20383</v>
          </cell>
          <cell r="E421" t="str">
            <v>La Gloria</v>
          </cell>
          <cell r="F421" t="str">
            <v>Total</v>
          </cell>
          <cell r="G421">
            <v>5206</v>
          </cell>
          <cell r="H421">
            <v>5477</v>
          </cell>
          <cell r="I421">
            <v>5726</v>
          </cell>
          <cell r="J421">
            <v>5924</v>
          </cell>
          <cell r="K421">
            <v>6095</v>
          </cell>
          <cell r="L421">
            <v>6268</v>
          </cell>
        </row>
        <row r="422">
          <cell r="D422" t="str">
            <v>20400</v>
          </cell>
          <cell r="E422" t="str">
            <v>La Jagua de Ibirico</v>
          </cell>
          <cell r="F422" t="str">
            <v>Total</v>
          </cell>
          <cell r="G422">
            <v>15379</v>
          </cell>
          <cell r="H422">
            <v>16340</v>
          </cell>
          <cell r="I422">
            <v>17210</v>
          </cell>
          <cell r="J422">
            <v>17854</v>
          </cell>
          <cell r="K422">
            <v>18421</v>
          </cell>
          <cell r="L422">
            <v>18987</v>
          </cell>
        </row>
        <row r="423">
          <cell r="D423" t="str">
            <v>20443</v>
          </cell>
          <cell r="E423" t="str">
            <v>Manaure Balcón del Cesar</v>
          </cell>
          <cell r="F423" t="str">
            <v>Total</v>
          </cell>
          <cell r="G423">
            <v>2955</v>
          </cell>
          <cell r="H423">
            <v>3115</v>
          </cell>
          <cell r="I423">
            <v>3267</v>
          </cell>
          <cell r="J423">
            <v>3385</v>
          </cell>
          <cell r="K423">
            <v>3492</v>
          </cell>
          <cell r="L423">
            <v>3599</v>
          </cell>
        </row>
        <row r="424">
          <cell r="D424" t="str">
            <v>20517</v>
          </cell>
          <cell r="E424" t="str">
            <v>Pailitas</v>
          </cell>
          <cell r="F424" t="str">
            <v>Total</v>
          </cell>
          <cell r="G424">
            <v>5493</v>
          </cell>
          <cell r="H424">
            <v>5746</v>
          </cell>
          <cell r="I424">
            <v>5987</v>
          </cell>
          <cell r="J424">
            <v>6210</v>
          </cell>
          <cell r="K424">
            <v>6409</v>
          </cell>
          <cell r="L424">
            <v>6606</v>
          </cell>
        </row>
        <row r="425">
          <cell r="D425" t="str">
            <v>20550</v>
          </cell>
          <cell r="E425" t="str">
            <v>Pelaya</v>
          </cell>
          <cell r="F425" t="str">
            <v>Total</v>
          </cell>
          <cell r="G425">
            <v>6218</v>
          </cell>
          <cell r="H425">
            <v>6572</v>
          </cell>
          <cell r="I425">
            <v>6894</v>
          </cell>
          <cell r="J425">
            <v>7154</v>
          </cell>
          <cell r="K425">
            <v>7378</v>
          </cell>
          <cell r="L425">
            <v>7602</v>
          </cell>
        </row>
        <row r="426">
          <cell r="D426" t="str">
            <v>20570</v>
          </cell>
          <cell r="E426" t="str">
            <v>Pueblo Bello</v>
          </cell>
          <cell r="F426" t="str">
            <v>Total</v>
          </cell>
          <cell r="G426">
            <v>6287</v>
          </cell>
          <cell r="H426">
            <v>6638</v>
          </cell>
          <cell r="I426">
            <v>6978</v>
          </cell>
          <cell r="J426">
            <v>7208</v>
          </cell>
          <cell r="K426">
            <v>7409</v>
          </cell>
          <cell r="L426">
            <v>7613</v>
          </cell>
        </row>
        <row r="427">
          <cell r="D427" t="str">
            <v>20614</v>
          </cell>
          <cell r="E427" t="str">
            <v>Río de Oro</v>
          </cell>
          <cell r="F427" t="str">
            <v>Total</v>
          </cell>
          <cell r="G427">
            <v>5380</v>
          </cell>
          <cell r="H427">
            <v>5612</v>
          </cell>
          <cell r="I427">
            <v>5833</v>
          </cell>
          <cell r="J427">
            <v>6042</v>
          </cell>
          <cell r="K427">
            <v>6223</v>
          </cell>
          <cell r="L427">
            <v>6403</v>
          </cell>
        </row>
        <row r="428">
          <cell r="D428" t="str">
            <v>20621</v>
          </cell>
          <cell r="E428" t="str">
            <v>La Paz</v>
          </cell>
          <cell r="F428" t="str">
            <v>Total</v>
          </cell>
          <cell r="G428">
            <v>7992</v>
          </cell>
          <cell r="H428">
            <v>8393</v>
          </cell>
          <cell r="I428">
            <v>8768</v>
          </cell>
          <cell r="J428">
            <v>9096</v>
          </cell>
          <cell r="K428">
            <v>9383</v>
          </cell>
          <cell r="L428">
            <v>9666</v>
          </cell>
        </row>
        <row r="429">
          <cell r="D429" t="str">
            <v>20710</v>
          </cell>
          <cell r="E429" t="str">
            <v>San Alberto</v>
          </cell>
          <cell r="F429" t="str">
            <v>Total</v>
          </cell>
          <cell r="G429">
            <v>8400</v>
          </cell>
          <cell r="H429">
            <v>8905</v>
          </cell>
          <cell r="I429">
            <v>9371</v>
          </cell>
          <cell r="J429">
            <v>9727</v>
          </cell>
          <cell r="K429">
            <v>10040</v>
          </cell>
          <cell r="L429">
            <v>10351</v>
          </cell>
        </row>
        <row r="430">
          <cell r="D430" t="str">
            <v>20750</v>
          </cell>
          <cell r="E430" t="str">
            <v>San Diego</v>
          </cell>
          <cell r="F430" t="str">
            <v>Total</v>
          </cell>
          <cell r="G430">
            <v>5534</v>
          </cell>
          <cell r="H430">
            <v>5831</v>
          </cell>
          <cell r="I430">
            <v>6102</v>
          </cell>
          <cell r="J430">
            <v>6320</v>
          </cell>
          <cell r="K430">
            <v>6513</v>
          </cell>
          <cell r="L430">
            <v>6706</v>
          </cell>
        </row>
        <row r="431">
          <cell r="D431" t="str">
            <v>20770</v>
          </cell>
          <cell r="E431" t="str">
            <v>San Martín</v>
          </cell>
          <cell r="F431" t="str">
            <v>Total</v>
          </cell>
          <cell r="G431">
            <v>8273</v>
          </cell>
          <cell r="H431">
            <v>8735</v>
          </cell>
          <cell r="I431">
            <v>9154</v>
          </cell>
          <cell r="J431">
            <v>9487</v>
          </cell>
          <cell r="K431">
            <v>9776</v>
          </cell>
          <cell r="L431">
            <v>10065</v>
          </cell>
        </row>
        <row r="432">
          <cell r="D432" t="str">
            <v>20787</v>
          </cell>
          <cell r="E432" t="str">
            <v>Tamalameque</v>
          </cell>
          <cell r="F432" t="str">
            <v>Total</v>
          </cell>
          <cell r="G432">
            <v>4531</v>
          </cell>
          <cell r="H432">
            <v>4721</v>
          </cell>
          <cell r="I432">
            <v>4903</v>
          </cell>
          <cell r="J432">
            <v>5076</v>
          </cell>
          <cell r="K432">
            <v>5226</v>
          </cell>
          <cell r="L432">
            <v>5376</v>
          </cell>
        </row>
        <row r="433">
          <cell r="D433" t="str">
            <v>23001</v>
          </cell>
          <cell r="E433" t="str">
            <v>Montería</v>
          </cell>
          <cell r="F433" t="str">
            <v>Total</v>
          </cell>
          <cell r="G433">
            <v>146961</v>
          </cell>
          <cell r="H433">
            <v>152142</v>
          </cell>
          <cell r="I433">
            <v>157107</v>
          </cell>
          <cell r="J433">
            <v>161659</v>
          </cell>
          <cell r="K433">
            <v>166095</v>
          </cell>
          <cell r="L433">
            <v>170556</v>
          </cell>
        </row>
        <row r="434">
          <cell r="D434" t="str">
            <v>23068</v>
          </cell>
          <cell r="E434" t="str">
            <v>Ayapel</v>
          </cell>
          <cell r="F434" t="str">
            <v>Total</v>
          </cell>
          <cell r="G434">
            <v>14343</v>
          </cell>
          <cell r="H434">
            <v>14633</v>
          </cell>
          <cell r="I434">
            <v>14959</v>
          </cell>
          <cell r="J434">
            <v>15361</v>
          </cell>
          <cell r="K434">
            <v>15753</v>
          </cell>
          <cell r="L434">
            <v>16146</v>
          </cell>
        </row>
        <row r="435">
          <cell r="D435" t="str">
            <v>23079</v>
          </cell>
          <cell r="E435" t="str">
            <v>Buenavista</v>
          </cell>
          <cell r="F435" t="str">
            <v>Total</v>
          </cell>
          <cell r="G435">
            <v>6301</v>
          </cell>
          <cell r="H435">
            <v>6452</v>
          </cell>
          <cell r="I435">
            <v>6606</v>
          </cell>
          <cell r="J435">
            <v>6766</v>
          </cell>
          <cell r="K435">
            <v>6924</v>
          </cell>
          <cell r="L435">
            <v>7083</v>
          </cell>
        </row>
        <row r="436">
          <cell r="D436" t="str">
            <v>23090</v>
          </cell>
          <cell r="E436" t="str">
            <v>Canalete</v>
          </cell>
          <cell r="F436" t="str">
            <v>Total</v>
          </cell>
          <cell r="G436">
            <v>4095</v>
          </cell>
          <cell r="H436">
            <v>4152</v>
          </cell>
          <cell r="I436">
            <v>4221</v>
          </cell>
          <cell r="J436">
            <v>4317</v>
          </cell>
          <cell r="K436">
            <v>4412</v>
          </cell>
          <cell r="L436">
            <v>4509</v>
          </cell>
        </row>
        <row r="437">
          <cell r="D437" t="str">
            <v>23162</v>
          </cell>
          <cell r="E437" t="str">
            <v>Cereté</v>
          </cell>
          <cell r="F437" t="str">
            <v>Total</v>
          </cell>
          <cell r="G437">
            <v>33603</v>
          </cell>
          <cell r="H437">
            <v>34626</v>
          </cell>
          <cell r="I437">
            <v>35612</v>
          </cell>
          <cell r="J437">
            <v>36551</v>
          </cell>
          <cell r="K437">
            <v>37470</v>
          </cell>
          <cell r="L437">
            <v>38398</v>
          </cell>
        </row>
        <row r="438">
          <cell r="D438" t="str">
            <v>23168</v>
          </cell>
          <cell r="E438" t="str">
            <v>Chimá</v>
          </cell>
          <cell r="F438" t="str">
            <v>Total</v>
          </cell>
          <cell r="G438">
            <v>5472</v>
          </cell>
          <cell r="H438">
            <v>5603</v>
          </cell>
          <cell r="I438">
            <v>5730</v>
          </cell>
          <cell r="J438">
            <v>5858</v>
          </cell>
          <cell r="K438">
            <v>5985</v>
          </cell>
          <cell r="L438">
            <v>6114</v>
          </cell>
        </row>
        <row r="439">
          <cell r="D439" t="str">
            <v>23182</v>
          </cell>
          <cell r="E439" t="str">
            <v>Chinú</v>
          </cell>
          <cell r="F439" t="str">
            <v>Total</v>
          </cell>
          <cell r="G439">
            <v>13551</v>
          </cell>
          <cell r="H439">
            <v>13854</v>
          </cell>
          <cell r="I439">
            <v>14168</v>
          </cell>
          <cell r="J439">
            <v>14515</v>
          </cell>
          <cell r="K439">
            <v>14859</v>
          </cell>
          <cell r="L439">
            <v>15209</v>
          </cell>
        </row>
        <row r="440">
          <cell r="D440" t="str">
            <v>23189</v>
          </cell>
          <cell r="E440" t="str">
            <v>Ciénaga de Oro</v>
          </cell>
          <cell r="F440" t="str">
            <v>Total</v>
          </cell>
          <cell r="G440">
            <v>16229</v>
          </cell>
          <cell r="H440">
            <v>16658</v>
          </cell>
          <cell r="I440">
            <v>17082</v>
          </cell>
          <cell r="J440">
            <v>17491</v>
          </cell>
          <cell r="K440">
            <v>17897</v>
          </cell>
          <cell r="L440">
            <v>18312</v>
          </cell>
        </row>
        <row r="441">
          <cell r="D441" t="str">
            <v>23300</v>
          </cell>
          <cell r="E441" t="str">
            <v>Cotorra</v>
          </cell>
          <cell r="F441" t="str">
            <v>Total</v>
          </cell>
          <cell r="G441">
            <v>6145</v>
          </cell>
          <cell r="H441">
            <v>6326</v>
          </cell>
          <cell r="I441">
            <v>6502</v>
          </cell>
          <cell r="J441">
            <v>6657</v>
          </cell>
          <cell r="K441">
            <v>6807</v>
          </cell>
          <cell r="L441">
            <v>6960</v>
          </cell>
        </row>
        <row r="442">
          <cell r="D442" t="str">
            <v>23350</v>
          </cell>
          <cell r="E442" t="str">
            <v>La Apartada</v>
          </cell>
          <cell r="F442" t="str">
            <v>Total</v>
          </cell>
          <cell r="G442">
            <v>4282</v>
          </cell>
          <cell r="H442">
            <v>4414</v>
          </cell>
          <cell r="I442">
            <v>4546</v>
          </cell>
          <cell r="J442">
            <v>4672</v>
          </cell>
          <cell r="K442">
            <v>4800</v>
          </cell>
          <cell r="L442">
            <v>4927</v>
          </cell>
        </row>
        <row r="443">
          <cell r="D443" t="str">
            <v>23417</v>
          </cell>
          <cell r="E443" t="str">
            <v>Lorica</v>
          </cell>
          <cell r="F443" t="str">
            <v>Total</v>
          </cell>
          <cell r="G443">
            <v>35868</v>
          </cell>
          <cell r="H443">
            <v>36697</v>
          </cell>
          <cell r="I443">
            <v>37573</v>
          </cell>
          <cell r="J443">
            <v>38530</v>
          </cell>
          <cell r="K443">
            <v>39466</v>
          </cell>
          <cell r="L443">
            <v>40409</v>
          </cell>
        </row>
        <row r="444">
          <cell r="D444" t="str">
            <v>23419</v>
          </cell>
          <cell r="E444" t="str">
            <v>Los Córdobas</v>
          </cell>
          <cell r="F444" t="str">
            <v>Total</v>
          </cell>
          <cell r="G444">
            <v>6041</v>
          </cell>
          <cell r="H444">
            <v>6229</v>
          </cell>
          <cell r="I444">
            <v>6407</v>
          </cell>
          <cell r="J444">
            <v>6554</v>
          </cell>
          <cell r="K444">
            <v>6696</v>
          </cell>
          <cell r="L444">
            <v>6839</v>
          </cell>
        </row>
        <row r="445">
          <cell r="D445" t="str">
            <v>23464</v>
          </cell>
          <cell r="E445" t="str">
            <v>Momil</v>
          </cell>
          <cell r="F445" t="str">
            <v>Total</v>
          </cell>
          <cell r="G445">
            <v>6221</v>
          </cell>
          <cell r="H445">
            <v>6428</v>
          </cell>
          <cell r="I445">
            <v>6626</v>
          </cell>
          <cell r="J445">
            <v>6803</v>
          </cell>
          <cell r="K445">
            <v>6977</v>
          </cell>
          <cell r="L445">
            <v>7150</v>
          </cell>
        </row>
        <row r="446">
          <cell r="D446" t="str">
            <v>23466</v>
          </cell>
          <cell r="E446" t="str">
            <v>Montelíbano</v>
          </cell>
          <cell r="F446" t="str">
            <v>Total</v>
          </cell>
          <cell r="G446">
            <v>26024</v>
          </cell>
          <cell r="H446">
            <v>27268</v>
          </cell>
          <cell r="I446">
            <v>28451</v>
          </cell>
          <cell r="J446">
            <v>29269</v>
          </cell>
          <cell r="K446">
            <v>30061</v>
          </cell>
          <cell r="L446">
            <v>30853</v>
          </cell>
        </row>
        <row r="447">
          <cell r="D447" t="str">
            <v>23500</v>
          </cell>
          <cell r="E447" t="str">
            <v>Moñitos</v>
          </cell>
          <cell r="F447" t="str">
            <v>Total</v>
          </cell>
          <cell r="G447">
            <v>8982</v>
          </cell>
          <cell r="H447">
            <v>9219</v>
          </cell>
          <cell r="I447">
            <v>9450</v>
          </cell>
          <cell r="J447">
            <v>9661</v>
          </cell>
          <cell r="K447">
            <v>9870</v>
          </cell>
          <cell r="L447">
            <v>10082</v>
          </cell>
        </row>
        <row r="448">
          <cell r="D448" t="str">
            <v>23555</v>
          </cell>
          <cell r="E448" t="str">
            <v>Planeta Rica</v>
          </cell>
          <cell r="F448" t="str">
            <v>Total</v>
          </cell>
          <cell r="G448">
            <v>17940</v>
          </cell>
          <cell r="H448">
            <v>18309</v>
          </cell>
          <cell r="I448">
            <v>18720</v>
          </cell>
          <cell r="J448">
            <v>19225</v>
          </cell>
          <cell r="K448">
            <v>19724</v>
          </cell>
          <cell r="L448">
            <v>20230</v>
          </cell>
        </row>
        <row r="449">
          <cell r="D449" t="str">
            <v>23570</v>
          </cell>
          <cell r="E449" t="str">
            <v>Pueblo Nuevo</v>
          </cell>
          <cell r="F449" t="str">
            <v>Total</v>
          </cell>
          <cell r="G449">
            <v>10933</v>
          </cell>
          <cell r="H449">
            <v>11232</v>
          </cell>
          <cell r="I449">
            <v>11516</v>
          </cell>
          <cell r="J449">
            <v>11782</v>
          </cell>
          <cell r="K449">
            <v>12043</v>
          </cell>
          <cell r="L449">
            <v>12308</v>
          </cell>
        </row>
        <row r="450">
          <cell r="D450" t="str">
            <v>23574</v>
          </cell>
          <cell r="E450" t="str">
            <v>Puerto Escondido</v>
          </cell>
          <cell r="F450" t="str">
            <v>Total</v>
          </cell>
          <cell r="G450">
            <v>6585</v>
          </cell>
          <cell r="H450">
            <v>6764</v>
          </cell>
          <cell r="I450">
            <v>6940</v>
          </cell>
          <cell r="J450">
            <v>7091</v>
          </cell>
          <cell r="K450">
            <v>7240</v>
          </cell>
          <cell r="L450">
            <v>7394</v>
          </cell>
        </row>
        <row r="451">
          <cell r="D451" t="str">
            <v>23580</v>
          </cell>
          <cell r="E451" t="str">
            <v>Puerto Libertador</v>
          </cell>
          <cell r="F451" t="str">
            <v>Total</v>
          </cell>
          <cell r="G451">
            <v>13437</v>
          </cell>
          <cell r="H451">
            <v>13950</v>
          </cell>
          <cell r="I451">
            <v>14405</v>
          </cell>
          <cell r="J451">
            <v>14746</v>
          </cell>
          <cell r="K451">
            <v>15080</v>
          </cell>
          <cell r="L451">
            <v>15415</v>
          </cell>
        </row>
        <row r="452">
          <cell r="D452" t="str">
            <v>23586</v>
          </cell>
          <cell r="E452" t="str">
            <v>Purísima de La Concepción</v>
          </cell>
          <cell r="F452" t="str">
            <v>Total</v>
          </cell>
          <cell r="G452">
            <v>5060</v>
          </cell>
          <cell r="H452">
            <v>5192</v>
          </cell>
          <cell r="I452">
            <v>5325</v>
          </cell>
          <cell r="J452">
            <v>5456</v>
          </cell>
          <cell r="K452">
            <v>5584</v>
          </cell>
          <cell r="L452">
            <v>5715</v>
          </cell>
        </row>
        <row r="453">
          <cell r="D453" t="str">
            <v>23660</v>
          </cell>
          <cell r="E453" t="str">
            <v>Sahagún</v>
          </cell>
          <cell r="F453" t="str">
            <v>Total</v>
          </cell>
          <cell r="G453">
            <v>32858</v>
          </cell>
          <cell r="H453">
            <v>33825</v>
          </cell>
          <cell r="I453">
            <v>34758</v>
          </cell>
          <cell r="J453">
            <v>35648</v>
          </cell>
          <cell r="K453">
            <v>36521</v>
          </cell>
          <cell r="L453">
            <v>37404</v>
          </cell>
        </row>
        <row r="454">
          <cell r="D454" t="str">
            <v>23670</v>
          </cell>
          <cell r="E454" t="str">
            <v>San Andrés de Sotavento</v>
          </cell>
          <cell r="F454" t="str">
            <v>Total</v>
          </cell>
          <cell r="G454">
            <v>13250</v>
          </cell>
          <cell r="H454">
            <v>13338</v>
          </cell>
          <cell r="I454">
            <v>13489</v>
          </cell>
          <cell r="J454">
            <v>13791</v>
          </cell>
          <cell r="K454">
            <v>14084</v>
          </cell>
          <cell r="L454">
            <v>14381</v>
          </cell>
        </row>
        <row r="455">
          <cell r="D455" t="str">
            <v>23672</v>
          </cell>
          <cell r="E455" t="str">
            <v>San Antero</v>
          </cell>
          <cell r="F455" t="str">
            <v>Total</v>
          </cell>
          <cell r="G455">
            <v>10530</v>
          </cell>
          <cell r="H455">
            <v>10882</v>
          </cell>
          <cell r="I455">
            <v>11215</v>
          </cell>
          <cell r="J455">
            <v>11498</v>
          </cell>
          <cell r="K455">
            <v>11776</v>
          </cell>
          <cell r="L455">
            <v>12059</v>
          </cell>
        </row>
        <row r="456">
          <cell r="D456" t="str">
            <v>23675</v>
          </cell>
          <cell r="E456" t="str">
            <v>San Bernardo del Viento</v>
          </cell>
          <cell r="F456" t="str">
            <v>Total</v>
          </cell>
          <cell r="G456">
            <v>11401</v>
          </cell>
          <cell r="H456">
            <v>11550</v>
          </cell>
          <cell r="I456">
            <v>11711</v>
          </cell>
          <cell r="J456">
            <v>11975</v>
          </cell>
          <cell r="K456">
            <v>12238</v>
          </cell>
          <cell r="L456">
            <v>12507</v>
          </cell>
        </row>
        <row r="457">
          <cell r="D457" t="str">
            <v>23678</v>
          </cell>
          <cell r="E457" t="str">
            <v>San Carlos</v>
          </cell>
          <cell r="F457" t="str">
            <v>Total</v>
          </cell>
          <cell r="G457">
            <v>8297</v>
          </cell>
          <cell r="H457">
            <v>8462</v>
          </cell>
          <cell r="I457">
            <v>8633</v>
          </cell>
          <cell r="J457">
            <v>8819</v>
          </cell>
          <cell r="K457">
            <v>9004</v>
          </cell>
          <cell r="L457">
            <v>9192</v>
          </cell>
        </row>
        <row r="458">
          <cell r="D458" t="str">
            <v>23682</v>
          </cell>
          <cell r="E458" t="str">
            <v>San José de Uré</v>
          </cell>
          <cell r="F458" t="str">
            <v>Total</v>
          </cell>
          <cell r="G458">
            <v>4022</v>
          </cell>
          <cell r="H458">
            <v>4153</v>
          </cell>
          <cell r="I458">
            <v>4288</v>
          </cell>
          <cell r="J458">
            <v>4392</v>
          </cell>
          <cell r="K458">
            <v>4494</v>
          </cell>
          <cell r="L458">
            <v>4601</v>
          </cell>
        </row>
        <row r="459">
          <cell r="D459" t="str">
            <v>23686</v>
          </cell>
          <cell r="E459" t="str">
            <v>San Pelayo</v>
          </cell>
          <cell r="F459" t="str">
            <v>Total</v>
          </cell>
          <cell r="G459">
            <v>18475</v>
          </cell>
          <cell r="H459">
            <v>18968</v>
          </cell>
          <cell r="I459">
            <v>19422</v>
          </cell>
          <cell r="J459">
            <v>19855</v>
          </cell>
          <cell r="K459">
            <v>20279</v>
          </cell>
          <cell r="L459">
            <v>20706</v>
          </cell>
        </row>
        <row r="460">
          <cell r="D460" t="str">
            <v>23807</v>
          </cell>
          <cell r="E460" t="str">
            <v>Tierralta</v>
          </cell>
          <cell r="F460" t="str">
            <v>Total</v>
          </cell>
          <cell r="G460">
            <v>24329</v>
          </cell>
          <cell r="H460">
            <v>25062</v>
          </cell>
          <cell r="I460">
            <v>25795</v>
          </cell>
          <cell r="J460">
            <v>26436</v>
          </cell>
          <cell r="K460">
            <v>27073</v>
          </cell>
          <cell r="L460">
            <v>27723</v>
          </cell>
        </row>
        <row r="461">
          <cell r="D461" t="str">
            <v>23815</v>
          </cell>
          <cell r="E461" t="str">
            <v>Tuchín</v>
          </cell>
          <cell r="F461" t="str">
            <v>Total</v>
          </cell>
          <cell r="G461">
            <v>14311</v>
          </cell>
          <cell r="H461">
            <v>14821</v>
          </cell>
          <cell r="I461">
            <v>15363</v>
          </cell>
          <cell r="J461">
            <v>15697</v>
          </cell>
          <cell r="K461">
            <v>16020</v>
          </cell>
          <cell r="L461">
            <v>16347</v>
          </cell>
        </row>
        <row r="462">
          <cell r="D462" t="str">
            <v>23855</v>
          </cell>
          <cell r="E462" t="str">
            <v>Valencia</v>
          </cell>
          <cell r="F462" t="str">
            <v>Total</v>
          </cell>
          <cell r="G462">
            <v>11778</v>
          </cell>
          <cell r="H462">
            <v>12089</v>
          </cell>
          <cell r="I462">
            <v>12393</v>
          </cell>
          <cell r="J462">
            <v>12708</v>
          </cell>
          <cell r="K462">
            <v>13015</v>
          </cell>
          <cell r="L462">
            <v>13323</v>
          </cell>
        </row>
        <row r="463">
          <cell r="D463" t="str">
            <v>25001</v>
          </cell>
          <cell r="E463" t="str">
            <v>Agua de Dios</v>
          </cell>
          <cell r="F463" t="str">
            <v>Total</v>
          </cell>
          <cell r="G463">
            <v>4443</v>
          </cell>
          <cell r="H463">
            <v>4608</v>
          </cell>
          <cell r="I463">
            <v>4817</v>
          </cell>
          <cell r="J463">
            <v>5087</v>
          </cell>
          <cell r="K463">
            <v>5328</v>
          </cell>
          <cell r="L463">
            <v>5567</v>
          </cell>
        </row>
        <row r="464">
          <cell r="D464" t="str">
            <v>25019</v>
          </cell>
          <cell r="E464" t="str">
            <v>Albán</v>
          </cell>
          <cell r="F464" t="str">
            <v>Total</v>
          </cell>
          <cell r="G464">
            <v>2202</v>
          </cell>
          <cell r="H464">
            <v>2289</v>
          </cell>
          <cell r="I464">
            <v>2386</v>
          </cell>
          <cell r="J464">
            <v>2505</v>
          </cell>
          <cell r="K464">
            <v>2613</v>
          </cell>
          <cell r="L464">
            <v>2718</v>
          </cell>
        </row>
        <row r="465">
          <cell r="D465" t="str">
            <v>25035</v>
          </cell>
          <cell r="E465" t="str">
            <v>Anapoima</v>
          </cell>
          <cell r="F465" t="str">
            <v>Total</v>
          </cell>
          <cell r="G465">
            <v>5333</v>
          </cell>
          <cell r="H465">
            <v>5665</v>
          </cell>
          <cell r="I465">
            <v>5995</v>
          </cell>
          <cell r="J465">
            <v>6315</v>
          </cell>
          <cell r="K465">
            <v>6604</v>
          </cell>
          <cell r="L465">
            <v>6892</v>
          </cell>
        </row>
        <row r="466">
          <cell r="D466" t="str">
            <v>25040</v>
          </cell>
          <cell r="E466" t="str">
            <v>Anolaima</v>
          </cell>
          <cell r="F466" t="str">
            <v>Total</v>
          </cell>
          <cell r="G466">
            <v>5432</v>
          </cell>
          <cell r="H466">
            <v>5611</v>
          </cell>
          <cell r="I466">
            <v>5824</v>
          </cell>
          <cell r="J466">
            <v>6118</v>
          </cell>
          <cell r="K466">
            <v>6381</v>
          </cell>
          <cell r="L466">
            <v>6643</v>
          </cell>
        </row>
        <row r="467">
          <cell r="D467" t="str">
            <v>25053</v>
          </cell>
          <cell r="E467" t="str">
            <v>Arbeláez</v>
          </cell>
          <cell r="F467" t="str">
            <v>Total</v>
          </cell>
          <cell r="G467">
            <v>3681</v>
          </cell>
          <cell r="H467">
            <v>3702</v>
          </cell>
          <cell r="I467">
            <v>3782</v>
          </cell>
          <cell r="J467">
            <v>3974</v>
          </cell>
          <cell r="K467">
            <v>4146</v>
          </cell>
          <cell r="L467">
            <v>4316</v>
          </cell>
        </row>
        <row r="468">
          <cell r="D468" t="str">
            <v>25086</v>
          </cell>
          <cell r="E468" t="str">
            <v>Beltrán</v>
          </cell>
          <cell r="F468" t="str">
            <v>Total</v>
          </cell>
          <cell r="G468">
            <v>668</v>
          </cell>
          <cell r="H468">
            <v>690</v>
          </cell>
          <cell r="I468">
            <v>715</v>
          </cell>
          <cell r="J468">
            <v>754</v>
          </cell>
          <cell r="K468">
            <v>789</v>
          </cell>
          <cell r="L468">
            <v>822</v>
          </cell>
        </row>
        <row r="469">
          <cell r="D469" t="str">
            <v>25095</v>
          </cell>
          <cell r="E469" t="str">
            <v>Bituima</v>
          </cell>
          <cell r="F469" t="str">
            <v>Total</v>
          </cell>
          <cell r="G469">
            <v>969</v>
          </cell>
          <cell r="H469">
            <v>991</v>
          </cell>
          <cell r="I469">
            <v>1023</v>
          </cell>
          <cell r="J469">
            <v>1077</v>
          </cell>
          <cell r="K469">
            <v>1126</v>
          </cell>
          <cell r="L469">
            <v>1175</v>
          </cell>
        </row>
        <row r="470">
          <cell r="D470" t="str">
            <v>25099</v>
          </cell>
          <cell r="E470" t="str">
            <v>Bojacá</v>
          </cell>
          <cell r="F470" t="str">
            <v>Total</v>
          </cell>
          <cell r="G470">
            <v>3068</v>
          </cell>
          <cell r="H470">
            <v>3292</v>
          </cell>
          <cell r="I470">
            <v>3513</v>
          </cell>
          <cell r="J470">
            <v>3704</v>
          </cell>
          <cell r="K470">
            <v>3877</v>
          </cell>
          <cell r="L470">
            <v>4048</v>
          </cell>
        </row>
        <row r="471">
          <cell r="D471" t="str">
            <v>25120</v>
          </cell>
          <cell r="E471" t="str">
            <v>Cabrera</v>
          </cell>
          <cell r="F471" t="str">
            <v>Total</v>
          </cell>
          <cell r="G471">
            <v>1479</v>
          </cell>
          <cell r="H471">
            <v>1540</v>
          </cell>
          <cell r="I471">
            <v>1607</v>
          </cell>
          <cell r="J471">
            <v>1698</v>
          </cell>
          <cell r="K471">
            <v>1777</v>
          </cell>
          <cell r="L471">
            <v>1858</v>
          </cell>
        </row>
        <row r="472">
          <cell r="D472" t="str">
            <v>25123</v>
          </cell>
          <cell r="E472" t="str">
            <v>Cachipay</v>
          </cell>
          <cell r="F472" t="str">
            <v>Total</v>
          </cell>
          <cell r="G472">
            <v>3772</v>
          </cell>
          <cell r="H472">
            <v>3938</v>
          </cell>
          <cell r="I472">
            <v>4120</v>
          </cell>
          <cell r="J472">
            <v>4332</v>
          </cell>
          <cell r="K472">
            <v>4523</v>
          </cell>
          <cell r="L472">
            <v>4711</v>
          </cell>
        </row>
        <row r="473">
          <cell r="D473" t="str">
            <v>25126</v>
          </cell>
          <cell r="E473" t="str">
            <v>Cajicá</v>
          </cell>
          <cell r="F473" t="str">
            <v>Total</v>
          </cell>
          <cell r="G473">
            <v>26430</v>
          </cell>
          <cell r="H473">
            <v>28580</v>
          </cell>
          <cell r="I473">
            <v>30643</v>
          </cell>
          <cell r="J473">
            <v>32327</v>
          </cell>
          <cell r="K473">
            <v>33856</v>
          </cell>
          <cell r="L473">
            <v>35359</v>
          </cell>
        </row>
        <row r="474">
          <cell r="D474" t="str">
            <v>25148</v>
          </cell>
          <cell r="E474" t="str">
            <v>Caparrapí</v>
          </cell>
          <cell r="F474" t="str">
            <v>Total</v>
          </cell>
          <cell r="G474">
            <v>4937</v>
          </cell>
          <cell r="H474">
            <v>5035</v>
          </cell>
          <cell r="I474">
            <v>5185</v>
          </cell>
          <cell r="J474">
            <v>5445</v>
          </cell>
          <cell r="K474">
            <v>5675</v>
          </cell>
          <cell r="L474">
            <v>5903</v>
          </cell>
        </row>
        <row r="475">
          <cell r="D475" t="str">
            <v>25151</v>
          </cell>
          <cell r="E475" t="str">
            <v>Cáqueza</v>
          </cell>
          <cell r="F475" t="str">
            <v>Total</v>
          </cell>
          <cell r="G475">
            <v>5950</v>
          </cell>
          <cell r="H475">
            <v>6162</v>
          </cell>
          <cell r="I475">
            <v>6415</v>
          </cell>
          <cell r="J475">
            <v>6779</v>
          </cell>
          <cell r="K475">
            <v>7106</v>
          </cell>
          <cell r="L475">
            <v>7426</v>
          </cell>
        </row>
        <row r="476">
          <cell r="D476" t="str">
            <v>25154</v>
          </cell>
          <cell r="E476" t="str">
            <v>Carmen de Carupa</v>
          </cell>
          <cell r="F476" t="str">
            <v>Total</v>
          </cell>
          <cell r="G476">
            <v>2457</v>
          </cell>
          <cell r="H476">
            <v>2527</v>
          </cell>
          <cell r="I476">
            <v>2619</v>
          </cell>
          <cell r="J476">
            <v>2757</v>
          </cell>
          <cell r="K476">
            <v>2882</v>
          </cell>
          <cell r="L476">
            <v>3005</v>
          </cell>
        </row>
        <row r="477">
          <cell r="D477" t="str">
            <v>25168</v>
          </cell>
          <cell r="E477" t="str">
            <v>Chaguaní</v>
          </cell>
          <cell r="F477" t="str">
            <v>Total</v>
          </cell>
          <cell r="G477">
            <v>1619</v>
          </cell>
          <cell r="H477">
            <v>1661</v>
          </cell>
          <cell r="I477">
            <v>1718</v>
          </cell>
          <cell r="J477">
            <v>1807</v>
          </cell>
          <cell r="K477">
            <v>1886</v>
          </cell>
          <cell r="L477">
            <v>1964</v>
          </cell>
        </row>
        <row r="478">
          <cell r="D478" t="str">
            <v>25175</v>
          </cell>
          <cell r="E478" t="str">
            <v>Chía</v>
          </cell>
          <cell r="F478" t="str">
            <v>Total</v>
          </cell>
          <cell r="G478">
            <v>43990</v>
          </cell>
          <cell r="H478">
            <v>47653</v>
          </cell>
          <cell r="I478">
            <v>51157</v>
          </cell>
          <cell r="J478">
            <v>53987</v>
          </cell>
          <cell r="K478">
            <v>56554</v>
          </cell>
          <cell r="L478">
            <v>59075</v>
          </cell>
        </row>
        <row r="479">
          <cell r="D479" t="str">
            <v>25178</v>
          </cell>
          <cell r="E479" t="str">
            <v>Chipaque</v>
          </cell>
          <cell r="F479" t="str">
            <v>Total</v>
          </cell>
          <cell r="G479">
            <v>3032</v>
          </cell>
          <cell r="H479">
            <v>3145</v>
          </cell>
          <cell r="I479">
            <v>3272</v>
          </cell>
          <cell r="J479">
            <v>3439</v>
          </cell>
          <cell r="K479">
            <v>3589</v>
          </cell>
          <cell r="L479">
            <v>3738</v>
          </cell>
        </row>
        <row r="480">
          <cell r="D480" t="str">
            <v>25181</v>
          </cell>
          <cell r="E480" t="str">
            <v>Choachí</v>
          </cell>
          <cell r="F480" t="str">
            <v>Total</v>
          </cell>
          <cell r="G480">
            <v>3698</v>
          </cell>
          <cell r="H480">
            <v>3818</v>
          </cell>
          <cell r="I480">
            <v>3965</v>
          </cell>
          <cell r="J480">
            <v>4180</v>
          </cell>
          <cell r="K480">
            <v>4370</v>
          </cell>
          <cell r="L480">
            <v>4559</v>
          </cell>
        </row>
        <row r="481">
          <cell r="D481" t="str">
            <v>25183</v>
          </cell>
          <cell r="E481" t="str">
            <v>Chocontá</v>
          </cell>
          <cell r="F481" t="str">
            <v>Total</v>
          </cell>
          <cell r="G481">
            <v>6141</v>
          </cell>
          <cell r="H481">
            <v>6478</v>
          </cell>
          <cell r="I481">
            <v>6819</v>
          </cell>
          <cell r="J481">
            <v>7185</v>
          </cell>
          <cell r="K481">
            <v>7514</v>
          </cell>
          <cell r="L481">
            <v>7836</v>
          </cell>
        </row>
        <row r="482">
          <cell r="D482" t="str">
            <v>25200</v>
          </cell>
          <cell r="E482" t="str">
            <v>Cogua</v>
          </cell>
          <cell r="F482" t="str">
            <v>Total</v>
          </cell>
          <cell r="G482">
            <v>6773</v>
          </cell>
          <cell r="H482">
            <v>7190</v>
          </cell>
          <cell r="I482">
            <v>7601</v>
          </cell>
          <cell r="J482">
            <v>7986</v>
          </cell>
          <cell r="K482">
            <v>8334</v>
          </cell>
          <cell r="L482">
            <v>8681</v>
          </cell>
        </row>
        <row r="483">
          <cell r="D483" t="str">
            <v>25214</v>
          </cell>
          <cell r="E483" t="str">
            <v>Cota</v>
          </cell>
          <cell r="F483" t="str">
            <v>Total</v>
          </cell>
          <cell r="G483">
            <v>9967</v>
          </cell>
          <cell r="H483">
            <v>10758</v>
          </cell>
          <cell r="I483">
            <v>11518</v>
          </cell>
          <cell r="J483">
            <v>12139</v>
          </cell>
          <cell r="K483">
            <v>12703</v>
          </cell>
          <cell r="L483">
            <v>13266</v>
          </cell>
        </row>
        <row r="484">
          <cell r="D484" t="str">
            <v>25224</v>
          </cell>
          <cell r="E484" t="str">
            <v>Cucunubá</v>
          </cell>
          <cell r="F484" t="str">
            <v>Total</v>
          </cell>
          <cell r="G484">
            <v>2219</v>
          </cell>
          <cell r="H484">
            <v>2321</v>
          </cell>
          <cell r="I484">
            <v>2432</v>
          </cell>
          <cell r="J484">
            <v>2561</v>
          </cell>
          <cell r="K484">
            <v>2676</v>
          </cell>
          <cell r="L484">
            <v>2790</v>
          </cell>
        </row>
        <row r="485">
          <cell r="D485" t="str">
            <v>25245</v>
          </cell>
          <cell r="E485" t="str">
            <v>El Colegio</v>
          </cell>
          <cell r="F485" t="str">
            <v>Total</v>
          </cell>
          <cell r="G485">
            <v>9630</v>
          </cell>
          <cell r="H485">
            <v>10179</v>
          </cell>
          <cell r="I485">
            <v>10730</v>
          </cell>
          <cell r="J485">
            <v>11262</v>
          </cell>
          <cell r="K485">
            <v>11740</v>
          </cell>
          <cell r="L485">
            <v>12214</v>
          </cell>
        </row>
        <row r="486">
          <cell r="D486" t="str">
            <v>25258</v>
          </cell>
          <cell r="E486" t="str">
            <v>El Peñón</v>
          </cell>
          <cell r="F486" t="str">
            <v>Total</v>
          </cell>
          <cell r="G486">
            <v>1873</v>
          </cell>
          <cell r="H486">
            <v>1897</v>
          </cell>
          <cell r="I486">
            <v>1942</v>
          </cell>
          <cell r="J486">
            <v>2037</v>
          </cell>
          <cell r="K486">
            <v>2123</v>
          </cell>
          <cell r="L486">
            <v>2206</v>
          </cell>
        </row>
        <row r="487">
          <cell r="D487" t="str">
            <v>25260</v>
          </cell>
          <cell r="E487" t="str">
            <v>El Rosal</v>
          </cell>
          <cell r="F487" t="str">
            <v>Total</v>
          </cell>
          <cell r="G487">
            <v>7356</v>
          </cell>
          <cell r="H487">
            <v>7919</v>
          </cell>
          <cell r="I487">
            <v>8508</v>
          </cell>
          <cell r="J487">
            <v>8982</v>
          </cell>
          <cell r="K487">
            <v>9413</v>
          </cell>
          <cell r="L487">
            <v>9837</v>
          </cell>
        </row>
        <row r="488">
          <cell r="D488" t="str">
            <v>25269</v>
          </cell>
          <cell r="E488" t="str">
            <v>Facatativá</v>
          </cell>
          <cell r="F488" t="str">
            <v>Total</v>
          </cell>
          <cell r="G488">
            <v>45268</v>
          </cell>
          <cell r="H488">
            <v>48689</v>
          </cell>
          <cell r="I488">
            <v>52080</v>
          </cell>
          <cell r="J488">
            <v>54967</v>
          </cell>
          <cell r="K488">
            <v>57608</v>
          </cell>
          <cell r="L488">
            <v>60211</v>
          </cell>
        </row>
        <row r="489">
          <cell r="D489" t="str">
            <v>25279</v>
          </cell>
          <cell r="E489" t="str">
            <v>Fómeque</v>
          </cell>
          <cell r="F489" t="str">
            <v>Total</v>
          </cell>
          <cell r="G489">
            <v>4064</v>
          </cell>
          <cell r="H489">
            <v>4225</v>
          </cell>
          <cell r="I489">
            <v>4413</v>
          </cell>
          <cell r="J489">
            <v>4643</v>
          </cell>
          <cell r="K489">
            <v>4854</v>
          </cell>
          <cell r="L489">
            <v>5062</v>
          </cell>
        </row>
        <row r="490">
          <cell r="D490" t="str">
            <v>25281</v>
          </cell>
          <cell r="E490" t="str">
            <v>Fosca</v>
          </cell>
          <cell r="F490" t="str">
            <v>Total</v>
          </cell>
          <cell r="G490">
            <v>1871</v>
          </cell>
          <cell r="H490">
            <v>1922</v>
          </cell>
          <cell r="I490">
            <v>1990</v>
          </cell>
          <cell r="J490">
            <v>2099</v>
          </cell>
          <cell r="K490">
            <v>2198</v>
          </cell>
          <cell r="L490">
            <v>2294</v>
          </cell>
        </row>
        <row r="491">
          <cell r="D491" t="str">
            <v>25286</v>
          </cell>
          <cell r="E491" t="str">
            <v>Funza</v>
          </cell>
          <cell r="F491" t="str">
            <v>Total</v>
          </cell>
          <cell r="G491">
            <v>30185</v>
          </cell>
          <cell r="H491">
            <v>32669</v>
          </cell>
          <cell r="I491">
            <v>35082</v>
          </cell>
          <cell r="J491">
            <v>37041</v>
          </cell>
          <cell r="K491">
            <v>38832</v>
          </cell>
          <cell r="L491">
            <v>40599</v>
          </cell>
        </row>
        <row r="492">
          <cell r="D492" t="str">
            <v>25288</v>
          </cell>
          <cell r="E492" t="str">
            <v>Fúquene</v>
          </cell>
          <cell r="F492" t="str">
            <v>Total</v>
          </cell>
          <cell r="G492">
            <v>1463</v>
          </cell>
          <cell r="H492">
            <v>1510</v>
          </cell>
          <cell r="I492">
            <v>1565</v>
          </cell>
          <cell r="J492">
            <v>1646</v>
          </cell>
          <cell r="K492">
            <v>1720</v>
          </cell>
          <cell r="L492">
            <v>1792</v>
          </cell>
        </row>
        <row r="493">
          <cell r="D493" t="str">
            <v>25290</v>
          </cell>
          <cell r="E493" t="str">
            <v>Fusagasugá</v>
          </cell>
          <cell r="F493" t="str">
            <v>Total</v>
          </cell>
          <cell r="G493">
            <v>49441</v>
          </cell>
          <cell r="H493">
            <v>53059</v>
          </cell>
          <cell r="I493">
            <v>56640</v>
          </cell>
          <cell r="J493">
            <v>59791</v>
          </cell>
          <cell r="K493">
            <v>62652</v>
          </cell>
          <cell r="L493">
            <v>65457</v>
          </cell>
        </row>
        <row r="494">
          <cell r="D494" t="str">
            <v>25293</v>
          </cell>
          <cell r="E494" t="str">
            <v>Gachalá</v>
          </cell>
          <cell r="F494" t="str">
            <v>Total</v>
          </cell>
          <cell r="G494">
            <v>1579</v>
          </cell>
          <cell r="H494">
            <v>1576</v>
          </cell>
          <cell r="I494">
            <v>1598</v>
          </cell>
          <cell r="J494">
            <v>1680</v>
          </cell>
          <cell r="K494">
            <v>1754</v>
          </cell>
          <cell r="L494">
            <v>1828</v>
          </cell>
        </row>
        <row r="495">
          <cell r="D495" t="str">
            <v>25295</v>
          </cell>
          <cell r="E495" t="str">
            <v>Gachancipá</v>
          </cell>
          <cell r="F495" t="str">
            <v>Total</v>
          </cell>
          <cell r="G495">
            <v>5453</v>
          </cell>
          <cell r="H495">
            <v>5929</v>
          </cell>
          <cell r="I495">
            <v>6378</v>
          </cell>
          <cell r="J495">
            <v>6732</v>
          </cell>
          <cell r="K495">
            <v>7050</v>
          </cell>
          <cell r="L495">
            <v>7361</v>
          </cell>
        </row>
        <row r="496">
          <cell r="D496" t="str">
            <v>25297</v>
          </cell>
          <cell r="E496" t="str">
            <v>Gachetá</v>
          </cell>
          <cell r="F496" t="str">
            <v>Total</v>
          </cell>
          <cell r="G496">
            <v>3003</v>
          </cell>
          <cell r="H496">
            <v>3035</v>
          </cell>
          <cell r="I496">
            <v>3102</v>
          </cell>
          <cell r="J496">
            <v>3267</v>
          </cell>
          <cell r="K496">
            <v>3415</v>
          </cell>
          <cell r="L496">
            <v>3563</v>
          </cell>
        </row>
        <row r="497">
          <cell r="D497" t="str">
            <v>25299</v>
          </cell>
          <cell r="E497" t="str">
            <v>Gama</v>
          </cell>
          <cell r="F497" t="str">
            <v>Total</v>
          </cell>
          <cell r="G497">
            <v>1124</v>
          </cell>
          <cell r="H497">
            <v>1144</v>
          </cell>
          <cell r="I497">
            <v>1175</v>
          </cell>
          <cell r="J497">
            <v>1235</v>
          </cell>
          <cell r="K497">
            <v>1289</v>
          </cell>
          <cell r="L497">
            <v>1342</v>
          </cell>
        </row>
        <row r="498">
          <cell r="D498" t="str">
            <v>25307</v>
          </cell>
          <cell r="E498" t="str">
            <v>Girardot</v>
          </cell>
          <cell r="F498" t="str">
            <v>Total</v>
          </cell>
          <cell r="G498">
            <v>37828</v>
          </cell>
          <cell r="H498">
            <v>40060</v>
          </cell>
          <cell r="I498">
            <v>42353</v>
          </cell>
          <cell r="J498">
            <v>44724</v>
          </cell>
          <cell r="K498">
            <v>46876</v>
          </cell>
          <cell r="L498">
            <v>48976</v>
          </cell>
        </row>
        <row r="499">
          <cell r="D499" t="str">
            <v>25312</v>
          </cell>
          <cell r="E499" t="str">
            <v>Granada</v>
          </cell>
          <cell r="F499" t="str">
            <v>Total</v>
          </cell>
          <cell r="G499">
            <v>2250</v>
          </cell>
          <cell r="H499">
            <v>2386</v>
          </cell>
          <cell r="I499">
            <v>2519</v>
          </cell>
          <cell r="J499">
            <v>2646</v>
          </cell>
          <cell r="K499">
            <v>2760</v>
          </cell>
          <cell r="L499">
            <v>2872</v>
          </cell>
        </row>
        <row r="500">
          <cell r="D500" t="str">
            <v>25317</v>
          </cell>
          <cell r="E500" t="str">
            <v>Guachetá</v>
          </cell>
          <cell r="F500" t="str">
            <v>Total</v>
          </cell>
          <cell r="G500">
            <v>4463</v>
          </cell>
          <cell r="H500">
            <v>4655</v>
          </cell>
          <cell r="I500">
            <v>4864</v>
          </cell>
          <cell r="J500">
            <v>5112</v>
          </cell>
          <cell r="K500">
            <v>5336</v>
          </cell>
          <cell r="L500">
            <v>5556</v>
          </cell>
        </row>
        <row r="501">
          <cell r="D501" t="str">
            <v>25320</v>
          </cell>
          <cell r="E501" t="str">
            <v>Guaduas</v>
          </cell>
          <cell r="F501" t="str">
            <v>Total</v>
          </cell>
          <cell r="G501">
            <v>10087</v>
          </cell>
          <cell r="H501">
            <v>10658</v>
          </cell>
          <cell r="I501">
            <v>11258</v>
          </cell>
          <cell r="J501">
            <v>11903</v>
          </cell>
          <cell r="K501">
            <v>12480</v>
          </cell>
          <cell r="L501">
            <v>13051</v>
          </cell>
        </row>
        <row r="502">
          <cell r="D502" t="str">
            <v>25322</v>
          </cell>
          <cell r="E502" t="str">
            <v>Guasca</v>
          </cell>
          <cell r="F502" t="str">
            <v>Total</v>
          </cell>
          <cell r="G502">
            <v>4905</v>
          </cell>
          <cell r="H502">
            <v>5205</v>
          </cell>
          <cell r="I502">
            <v>5500</v>
          </cell>
          <cell r="J502">
            <v>5782</v>
          </cell>
          <cell r="K502">
            <v>6036</v>
          </cell>
          <cell r="L502">
            <v>6289</v>
          </cell>
        </row>
        <row r="503">
          <cell r="D503" t="str">
            <v>25324</v>
          </cell>
          <cell r="E503" t="str">
            <v>Guataquí</v>
          </cell>
          <cell r="F503" t="str">
            <v>Total</v>
          </cell>
          <cell r="G503">
            <v>1632</v>
          </cell>
          <cell r="H503">
            <v>1618</v>
          </cell>
          <cell r="I503">
            <v>1590</v>
          </cell>
          <cell r="J503">
            <v>1652</v>
          </cell>
          <cell r="K503">
            <v>1707</v>
          </cell>
          <cell r="L503">
            <v>1760</v>
          </cell>
        </row>
        <row r="504">
          <cell r="D504" t="str">
            <v>25326</v>
          </cell>
          <cell r="E504" t="str">
            <v>Guatavita</v>
          </cell>
          <cell r="F504" t="str">
            <v>Total</v>
          </cell>
          <cell r="G504">
            <v>2023</v>
          </cell>
          <cell r="H504">
            <v>2118</v>
          </cell>
          <cell r="I504">
            <v>2219</v>
          </cell>
          <cell r="J504">
            <v>2338</v>
          </cell>
          <cell r="K504">
            <v>2443</v>
          </cell>
          <cell r="L504">
            <v>2547</v>
          </cell>
        </row>
        <row r="505">
          <cell r="D505" t="str">
            <v>25328</v>
          </cell>
          <cell r="E505" t="str">
            <v>Guayabal de Síquima</v>
          </cell>
          <cell r="F505" t="str">
            <v>Total</v>
          </cell>
          <cell r="G505">
            <v>1672</v>
          </cell>
          <cell r="H505">
            <v>1736</v>
          </cell>
          <cell r="I505">
            <v>1809</v>
          </cell>
          <cell r="J505">
            <v>1901</v>
          </cell>
          <cell r="K505">
            <v>1986</v>
          </cell>
          <cell r="L505">
            <v>2068</v>
          </cell>
        </row>
        <row r="506">
          <cell r="D506" t="str">
            <v>25335</v>
          </cell>
          <cell r="E506" t="str">
            <v>Guayabetal</v>
          </cell>
          <cell r="F506" t="str">
            <v>Total</v>
          </cell>
          <cell r="G506">
            <v>2082</v>
          </cell>
          <cell r="H506">
            <v>2185</v>
          </cell>
          <cell r="I506">
            <v>2294</v>
          </cell>
          <cell r="J506">
            <v>2418</v>
          </cell>
          <cell r="K506">
            <v>2529</v>
          </cell>
          <cell r="L506">
            <v>2637</v>
          </cell>
        </row>
        <row r="507">
          <cell r="D507" t="str">
            <v>25339</v>
          </cell>
          <cell r="E507" t="str">
            <v>Gutiérrez</v>
          </cell>
          <cell r="F507" t="str">
            <v>Total</v>
          </cell>
          <cell r="G507">
            <v>1189</v>
          </cell>
          <cell r="H507">
            <v>1224</v>
          </cell>
          <cell r="I507">
            <v>1267</v>
          </cell>
          <cell r="J507">
            <v>1337</v>
          </cell>
          <cell r="K507">
            <v>1399</v>
          </cell>
          <cell r="L507">
            <v>1459</v>
          </cell>
        </row>
        <row r="508">
          <cell r="D508" t="str">
            <v>25368</v>
          </cell>
          <cell r="E508" t="str">
            <v>Jerusalén</v>
          </cell>
          <cell r="F508" t="str">
            <v>Total</v>
          </cell>
          <cell r="G508">
            <v>1098</v>
          </cell>
          <cell r="H508">
            <v>1110</v>
          </cell>
          <cell r="I508">
            <v>1135</v>
          </cell>
          <cell r="J508">
            <v>1185</v>
          </cell>
          <cell r="K508">
            <v>1229</v>
          </cell>
          <cell r="L508">
            <v>1273</v>
          </cell>
        </row>
        <row r="509">
          <cell r="D509" t="str">
            <v>25372</v>
          </cell>
          <cell r="E509" t="str">
            <v>Junín</v>
          </cell>
          <cell r="F509" t="str">
            <v>Total</v>
          </cell>
          <cell r="G509">
            <v>2050</v>
          </cell>
          <cell r="H509">
            <v>2098</v>
          </cell>
          <cell r="I509">
            <v>2168</v>
          </cell>
          <cell r="J509">
            <v>2281</v>
          </cell>
          <cell r="K509">
            <v>2384</v>
          </cell>
          <cell r="L509">
            <v>2481</v>
          </cell>
        </row>
        <row r="510">
          <cell r="D510" t="str">
            <v>25377</v>
          </cell>
          <cell r="E510" t="str">
            <v>La Calera</v>
          </cell>
          <cell r="F510" t="str">
            <v>Total</v>
          </cell>
          <cell r="G510">
            <v>9644</v>
          </cell>
          <cell r="H510">
            <v>10222</v>
          </cell>
          <cell r="I510">
            <v>10802</v>
          </cell>
          <cell r="J510">
            <v>11360</v>
          </cell>
          <cell r="K510">
            <v>11869</v>
          </cell>
          <cell r="L510">
            <v>12371</v>
          </cell>
        </row>
        <row r="511">
          <cell r="D511" t="str">
            <v>25386</v>
          </cell>
          <cell r="E511" t="str">
            <v>La Mesa</v>
          </cell>
          <cell r="F511" t="str">
            <v>Total</v>
          </cell>
          <cell r="G511">
            <v>12388</v>
          </cell>
          <cell r="H511">
            <v>13173</v>
          </cell>
          <cell r="I511">
            <v>13947</v>
          </cell>
          <cell r="J511">
            <v>14669</v>
          </cell>
          <cell r="K511">
            <v>15322</v>
          </cell>
          <cell r="L511">
            <v>15966</v>
          </cell>
        </row>
        <row r="512">
          <cell r="D512" t="str">
            <v>25394</v>
          </cell>
          <cell r="E512" t="str">
            <v>La Palma</v>
          </cell>
          <cell r="F512" t="str">
            <v>Total</v>
          </cell>
          <cell r="G512">
            <v>3715</v>
          </cell>
          <cell r="H512">
            <v>3793</v>
          </cell>
          <cell r="I512">
            <v>3914</v>
          </cell>
          <cell r="J512">
            <v>4112</v>
          </cell>
          <cell r="K512">
            <v>4289</v>
          </cell>
          <cell r="L512">
            <v>4464</v>
          </cell>
        </row>
        <row r="513">
          <cell r="D513" t="str">
            <v>25398</v>
          </cell>
          <cell r="E513" t="str">
            <v>La Peña</v>
          </cell>
          <cell r="F513" t="str">
            <v>Total</v>
          </cell>
          <cell r="G513">
            <v>2231</v>
          </cell>
          <cell r="H513">
            <v>2275</v>
          </cell>
          <cell r="I513">
            <v>2339</v>
          </cell>
          <cell r="J513">
            <v>2462</v>
          </cell>
          <cell r="K513">
            <v>2572</v>
          </cell>
          <cell r="L513">
            <v>2681</v>
          </cell>
        </row>
        <row r="514">
          <cell r="D514" t="str">
            <v>25402</v>
          </cell>
          <cell r="E514" t="str">
            <v>La Vega</v>
          </cell>
          <cell r="F514" t="str">
            <v>Total</v>
          </cell>
          <cell r="G514">
            <v>5788</v>
          </cell>
          <cell r="H514">
            <v>6117</v>
          </cell>
          <cell r="I514">
            <v>6449</v>
          </cell>
          <cell r="J514">
            <v>6788</v>
          </cell>
          <cell r="K514">
            <v>7096</v>
          </cell>
          <cell r="L514">
            <v>7403</v>
          </cell>
        </row>
        <row r="515">
          <cell r="D515" t="str">
            <v>25407</v>
          </cell>
          <cell r="E515" t="str">
            <v>Lenguazaque</v>
          </cell>
          <cell r="F515" t="str">
            <v>Total</v>
          </cell>
          <cell r="G515">
            <v>3002</v>
          </cell>
          <cell r="H515">
            <v>3128</v>
          </cell>
          <cell r="I515">
            <v>3268</v>
          </cell>
          <cell r="J515">
            <v>3447</v>
          </cell>
          <cell r="K515">
            <v>3608</v>
          </cell>
          <cell r="L515">
            <v>3767</v>
          </cell>
        </row>
        <row r="516">
          <cell r="D516" t="str">
            <v>25426</v>
          </cell>
          <cell r="E516" t="str">
            <v>Machetá</v>
          </cell>
          <cell r="F516" t="str">
            <v>Total</v>
          </cell>
          <cell r="G516">
            <v>2245</v>
          </cell>
          <cell r="H516">
            <v>2280</v>
          </cell>
          <cell r="I516">
            <v>2340</v>
          </cell>
          <cell r="J516">
            <v>2459</v>
          </cell>
          <cell r="K516">
            <v>2568</v>
          </cell>
          <cell r="L516">
            <v>2672</v>
          </cell>
        </row>
        <row r="517">
          <cell r="D517" t="str">
            <v>25430</v>
          </cell>
          <cell r="E517" t="str">
            <v>Madrid</v>
          </cell>
          <cell r="F517" t="str">
            <v>Total</v>
          </cell>
          <cell r="G517">
            <v>36018</v>
          </cell>
          <cell r="H517">
            <v>39042</v>
          </cell>
          <cell r="I517">
            <v>41962</v>
          </cell>
          <cell r="J517">
            <v>44289</v>
          </cell>
          <cell r="K517">
            <v>46419</v>
          </cell>
          <cell r="L517">
            <v>48517</v>
          </cell>
        </row>
        <row r="518">
          <cell r="D518" t="str">
            <v>25436</v>
          </cell>
          <cell r="E518" t="str">
            <v>Manta</v>
          </cell>
          <cell r="F518" t="str">
            <v>Total</v>
          </cell>
          <cell r="G518">
            <v>1479</v>
          </cell>
          <cell r="H518">
            <v>1516</v>
          </cell>
          <cell r="I518">
            <v>1569</v>
          </cell>
          <cell r="J518">
            <v>1653</v>
          </cell>
          <cell r="K518">
            <v>1728</v>
          </cell>
          <cell r="L518">
            <v>1802</v>
          </cell>
        </row>
        <row r="519">
          <cell r="D519" t="str">
            <v>25438</v>
          </cell>
          <cell r="E519" t="str">
            <v>Medina</v>
          </cell>
          <cell r="F519" t="str">
            <v>Total</v>
          </cell>
          <cell r="G519">
            <v>2960</v>
          </cell>
          <cell r="H519">
            <v>3018</v>
          </cell>
          <cell r="I519">
            <v>3114</v>
          </cell>
          <cell r="J519">
            <v>3282</v>
          </cell>
          <cell r="K519">
            <v>3431</v>
          </cell>
          <cell r="L519">
            <v>3578</v>
          </cell>
        </row>
        <row r="520">
          <cell r="D520" t="str">
            <v>25473</v>
          </cell>
          <cell r="E520" t="str">
            <v>Mosquera</v>
          </cell>
          <cell r="F520" t="str">
            <v>Total</v>
          </cell>
          <cell r="G520">
            <v>41673</v>
          </cell>
          <cell r="H520">
            <v>45782</v>
          </cell>
          <cell r="I520">
            <v>49565</v>
          </cell>
          <cell r="J520">
            <v>52329</v>
          </cell>
          <cell r="K520">
            <v>54858</v>
          </cell>
          <cell r="L520">
            <v>57343</v>
          </cell>
        </row>
        <row r="521">
          <cell r="D521" t="str">
            <v>25483</v>
          </cell>
          <cell r="E521" t="str">
            <v>Nariño</v>
          </cell>
          <cell r="F521" t="str">
            <v>Total</v>
          </cell>
          <cell r="G521">
            <v>951</v>
          </cell>
          <cell r="H521">
            <v>989</v>
          </cell>
          <cell r="I521">
            <v>1028</v>
          </cell>
          <cell r="J521">
            <v>1080</v>
          </cell>
          <cell r="K521">
            <v>1127</v>
          </cell>
          <cell r="L521">
            <v>1173</v>
          </cell>
        </row>
        <row r="522">
          <cell r="D522" t="str">
            <v>25486</v>
          </cell>
          <cell r="E522" t="str">
            <v>Nemocón</v>
          </cell>
          <cell r="F522" t="str">
            <v>Total</v>
          </cell>
          <cell r="G522">
            <v>4268</v>
          </cell>
          <cell r="H522">
            <v>4542</v>
          </cell>
          <cell r="I522">
            <v>4813</v>
          </cell>
          <cell r="J522">
            <v>5078</v>
          </cell>
          <cell r="K522">
            <v>5316</v>
          </cell>
          <cell r="L522">
            <v>5552</v>
          </cell>
        </row>
        <row r="523">
          <cell r="D523" t="str">
            <v>25488</v>
          </cell>
          <cell r="E523" t="str">
            <v>Nilo</v>
          </cell>
          <cell r="F523" t="str">
            <v>Total</v>
          </cell>
          <cell r="G523">
            <v>2854</v>
          </cell>
          <cell r="H523">
            <v>3083</v>
          </cell>
          <cell r="I523">
            <v>3306</v>
          </cell>
          <cell r="J523">
            <v>3540</v>
          </cell>
          <cell r="K523">
            <v>3747</v>
          </cell>
          <cell r="L523">
            <v>3949</v>
          </cell>
        </row>
        <row r="524">
          <cell r="D524" t="str">
            <v>25489</v>
          </cell>
          <cell r="E524" t="str">
            <v>Nimaima</v>
          </cell>
          <cell r="F524" t="str">
            <v>Total</v>
          </cell>
          <cell r="G524">
            <v>1499</v>
          </cell>
          <cell r="H524">
            <v>1543</v>
          </cell>
          <cell r="I524">
            <v>1599</v>
          </cell>
          <cell r="J524">
            <v>1683</v>
          </cell>
          <cell r="K524">
            <v>1759</v>
          </cell>
          <cell r="L524">
            <v>1833</v>
          </cell>
        </row>
        <row r="525">
          <cell r="D525" t="str">
            <v>25491</v>
          </cell>
          <cell r="E525" t="str">
            <v>Nocaima</v>
          </cell>
          <cell r="F525" t="str">
            <v>Total</v>
          </cell>
          <cell r="G525">
            <v>2310</v>
          </cell>
          <cell r="H525">
            <v>2416</v>
          </cell>
          <cell r="I525">
            <v>2531</v>
          </cell>
          <cell r="J525">
            <v>2667</v>
          </cell>
          <cell r="K525">
            <v>2788</v>
          </cell>
          <cell r="L525">
            <v>2909</v>
          </cell>
        </row>
        <row r="526">
          <cell r="D526" t="str">
            <v>25506</v>
          </cell>
          <cell r="E526" t="str">
            <v>Venecia</v>
          </cell>
          <cell r="F526" t="str">
            <v>Total</v>
          </cell>
          <cell r="G526">
            <v>1526</v>
          </cell>
          <cell r="H526">
            <v>1573</v>
          </cell>
          <cell r="I526">
            <v>1634</v>
          </cell>
          <cell r="J526">
            <v>1720</v>
          </cell>
          <cell r="K526">
            <v>1797</v>
          </cell>
          <cell r="L526">
            <v>1875</v>
          </cell>
        </row>
        <row r="527">
          <cell r="D527" t="str">
            <v>25513</v>
          </cell>
          <cell r="E527" t="str">
            <v>Pacho</v>
          </cell>
          <cell r="F527" t="str">
            <v>Total</v>
          </cell>
          <cell r="G527">
            <v>8980</v>
          </cell>
          <cell r="H527">
            <v>9309</v>
          </cell>
          <cell r="I527">
            <v>9695</v>
          </cell>
          <cell r="J527">
            <v>10204</v>
          </cell>
          <cell r="K527">
            <v>10665</v>
          </cell>
          <cell r="L527">
            <v>11117</v>
          </cell>
        </row>
        <row r="528">
          <cell r="D528" t="str">
            <v>25518</v>
          </cell>
          <cell r="E528" t="str">
            <v>Paime</v>
          </cell>
          <cell r="F528" t="str">
            <v>Total</v>
          </cell>
          <cell r="G528">
            <v>1507</v>
          </cell>
          <cell r="H528">
            <v>1525</v>
          </cell>
          <cell r="I528">
            <v>1562</v>
          </cell>
          <cell r="J528">
            <v>1639</v>
          </cell>
          <cell r="K528">
            <v>1709</v>
          </cell>
          <cell r="L528">
            <v>1778</v>
          </cell>
        </row>
        <row r="529">
          <cell r="D529" t="str">
            <v>25524</v>
          </cell>
          <cell r="E529" t="str">
            <v>Pandi</v>
          </cell>
          <cell r="F529" t="str">
            <v>Total</v>
          </cell>
          <cell r="G529">
            <v>1786</v>
          </cell>
          <cell r="H529">
            <v>1864</v>
          </cell>
          <cell r="I529">
            <v>1951</v>
          </cell>
          <cell r="J529">
            <v>2063</v>
          </cell>
          <cell r="K529">
            <v>2163</v>
          </cell>
          <cell r="L529">
            <v>2261</v>
          </cell>
        </row>
        <row r="530">
          <cell r="D530" t="str">
            <v>25530</v>
          </cell>
          <cell r="E530" t="str">
            <v>Paratebueno</v>
          </cell>
          <cell r="F530" t="str">
            <v>Total</v>
          </cell>
          <cell r="G530">
            <v>2686</v>
          </cell>
          <cell r="H530">
            <v>2857</v>
          </cell>
          <cell r="I530">
            <v>3025</v>
          </cell>
          <cell r="J530">
            <v>3180</v>
          </cell>
          <cell r="K530">
            <v>3321</v>
          </cell>
          <cell r="L530">
            <v>3459</v>
          </cell>
        </row>
        <row r="531">
          <cell r="D531" t="str">
            <v>25535</v>
          </cell>
          <cell r="E531" t="str">
            <v>Pasca</v>
          </cell>
          <cell r="F531" t="str">
            <v>Total</v>
          </cell>
          <cell r="G531">
            <v>2953</v>
          </cell>
          <cell r="H531">
            <v>3053</v>
          </cell>
          <cell r="I531">
            <v>3172</v>
          </cell>
          <cell r="J531">
            <v>3337</v>
          </cell>
          <cell r="K531">
            <v>3484</v>
          </cell>
          <cell r="L531">
            <v>3629</v>
          </cell>
        </row>
        <row r="532">
          <cell r="D532" t="str">
            <v>25572</v>
          </cell>
          <cell r="E532" t="str">
            <v>Puerto Salgar</v>
          </cell>
          <cell r="F532" t="str">
            <v>Total</v>
          </cell>
          <cell r="G532">
            <v>5057</v>
          </cell>
          <cell r="H532">
            <v>5313</v>
          </cell>
          <cell r="I532">
            <v>5583</v>
          </cell>
          <cell r="J532">
            <v>5885</v>
          </cell>
          <cell r="K532">
            <v>6162</v>
          </cell>
          <cell r="L532">
            <v>6435</v>
          </cell>
        </row>
        <row r="533">
          <cell r="D533" t="str">
            <v>25580</v>
          </cell>
          <cell r="E533" t="str">
            <v>Pulí</v>
          </cell>
          <cell r="F533" t="str">
            <v>Total</v>
          </cell>
          <cell r="G533">
            <v>1272</v>
          </cell>
          <cell r="H533">
            <v>1298</v>
          </cell>
          <cell r="I533">
            <v>1335</v>
          </cell>
          <cell r="J533">
            <v>1407</v>
          </cell>
          <cell r="K533">
            <v>1470</v>
          </cell>
          <cell r="L533">
            <v>1533</v>
          </cell>
        </row>
        <row r="534">
          <cell r="D534" t="str">
            <v>25592</v>
          </cell>
          <cell r="E534" t="str">
            <v>Quebradanegra</v>
          </cell>
          <cell r="F534" t="str">
            <v>Total</v>
          </cell>
          <cell r="G534">
            <v>1710</v>
          </cell>
          <cell r="H534">
            <v>1750</v>
          </cell>
          <cell r="I534">
            <v>1807</v>
          </cell>
          <cell r="J534">
            <v>1900</v>
          </cell>
          <cell r="K534">
            <v>1983</v>
          </cell>
          <cell r="L534">
            <v>2065</v>
          </cell>
        </row>
        <row r="535">
          <cell r="D535" t="str">
            <v>25594</v>
          </cell>
          <cell r="E535" t="str">
            <v>Quetame</v>
          </cell>
          <cell r="F535" t="str">
            <v>Total</v>
          </cell>
          <cell r="G535">
            <v>1672</v>
          </cell>
          <cell r="H535">
            <v>1723</v>
          </cell>
          <cell r="I535">
            <v>1788</v>
          </cell>
          <cell r="J535">
            <v>1884</v>
          </cell>
          <cell r="K535">
            <v>1971</v>
          </cell>
          <cell r="L535">
            <v>2053</v>
          </cell>
        </row>
        <row r="536">
          <cell r="D536" t="str">
            <v>25596</v>
          </cell>
          <cell r="E536" t="str">
            <v>Quipile</v>
          </cell>
          <cell r="F536" t="str">
            <v>Total</v>
          </cell>
          <cell r="G536">
            <v>2451</v>
          </cell>
          <cell r="H536">
            <v>2498</v>
          </cell>
          <cell r="I536">
            <v>2573</v>
          </cell>
          <cell r="J536">
            <v>2705</v>
          </cell>
          <cell r="K536">
            <v>2821</v>
          </cell>
          <cell r="L536">
            <v>2937</v>
          </cell>
        </row>
        <row r="537">
          <cell r="D537" t="str">
            <v>25599</v>
          </cell>
          <cell r="E537" t="str">
            <v>Apulo</v>
          </cell>
          <cell r="F537" t="str">
            <v>Total</v>
          </cell>
          <cell r="G537">
            <v>3054</v>
          </cell>
          <cell r="H537">
            <v>3181</v>
          </cell>
          <cell r="I537">
            <v>3323</v>
          </cell>
          <cell r="J537">
            <v>3499</v>
          </cell>
          <cell r="K537">
            <v>3658</v>
          </cell>
          <cell r="L537">
            <v>3815</v>
          </cell>
        </row>
        <row r="538">
          <cell r="D538" t="str">
            <v>25612</v>
          </cell>
          <cell r="E538" t="str">
            <v>Ricaurte</v>
          </cell>
          <cell r="F538" t="str">
            <v>Total</v>
          </cell>
          <cell r="G538">
            <v>5474</v>
          </cell>
          <cell r="H538">
            <v>5881</v>
          </cell>
          <cell r="I538">
            <v>6268</v>
          </cell>
          <cell r="J538">
            <v>6607</v>
          </cell>
          <cell r="K538">
            <v>6908</v>
          </cell>
          <cell r="L538">
            <v>7202</v>
          </cell>
        </row>
        <row r="539">
          <cell r="D539" t="str">
            <v>25645</v>
          </cell>
          <cell r="E539" t="str">
            <v>San Antonio del Tequendama</v>
          </cell>
          <cell r="F539" t="str">
            <v>Total</v>
          </cell>
          <cell r="G539">
            <v>4508</v>
          </cell>
          <cell r="H539">
            <v>4717</v>
          </cell>
          <cell r="I539">
            <v>4937</v>
          </cell>
          <cell r="J539">
            <v>5187</v>
          </cell>
          <cell r="K539">
            <v>5407</v>
          </cell>
          <cell r="L539">
            <v>5624</v>
          </cell>
        </row>
        <row r="540">
          <cell r="D540" t="str">
            <v>25649</v>
          </cell>
          <cell r="E540" t="str">
            <v>San Bernardo</v>
          </cell>
          <cell r="F540" t="str">
            <v>Total</v>
          </cell>
          <cell r="G540">
            <v>3005</v>
          </cell>
          <cell r="H540">
            <v>3117</v>
          </cell>
          <cell r="I540">
            <v>3255</v>
          </cell>
          <cell r="J540">
            <v>3428</v>
          </cell>
          <cell r="K540">
            <v>3583</v>
          </cell>
          <cell r="L540">
            <v>3734</v>
          </cell>
        </row>
        <row r="541">
          <cell r="D541" t="str">
            <v>25653</v>
          </cell>
          <cell r="E541" t="str">
            <v>San Cayetano</v>
          </cell>
          <cell r="F541" t="str">
            <v>Total</v>
          </cell>
          <cell r="G541">
            <v>1731</v>
          </cell>
          <cell r="H541">
            <v>1760</v>
          </cell>
          <cell r="I541">
            <v>1806</v>
          </cell>
          <cell r="J541">
            <v>1906</v>
          </cell>
          <cell r="K541">
            <v>1993</v>
          </cell>
          <cell r="L541">
            <v>2077</v>
          </cell>
        </row>
        <row r="542">
          <cell r="D542" t="str">
            <v>25658</v>
          </cell>
          <cell r="E542" t="str">
            <v>San Francisco</v>
          </cell>
          <cell r="F542" t="str">
            <v>Total</v>
          </cell>
          <cell r="G542">
            <v>3852</v>
          </cell>
          <cell r="H542">
            <v>4085</v>
          </cell>
          <cell r="I542">
            <v>4313</v>
          </cell>
          <cell r="J542">
            <v>4542</v>
          </cell>
          <cell r="K542">
            <v>4748</v>
          </cell>
          <cell r="L542">
            <v>4953</v>
          </cell>
        </row>
        <row r="543">
          <cell r="D543" t="str">
            <v>25662</v>
          </cell>
          <cell r="E543" t="str">
            <v>San Juan de Rioseco</v>
          </cell>
          <cell r="F543" t="str">
            <v>Total</v>
          </cell>
          <cell r="G543">
            <v>2985</v>
          </cell>
          <cell r="H543">
            <v>3062</v>
          </cell>
          <cell r="I543">
            <v>3170</v>
          </cell>
          <cell r="J543">
            <v>3340</v>
          </cell>
          <cell r="K543">
            <v>3492</v>
          </cell>
          <cell r="L543">
            <v>3643</v>
          </cell>
        </row>
        <row r="544">
          <cell r="D544" t="str">
            <v>25718</v>
          </cell>
          <cell r="E544" t="str">
            <v>Sasaima</v>
          </cell>
          <cell r="F544" t="str">
            <v>Total</v>
          </cell>
          <cell r="G544">
            <v>3959</v>
          </cell>
          <cell r="H544">
            <v>4131</v>
          </cell>
          <cell r="I544">
            <v>4317</v>
          </cell>
          <cell r="J544">
            <v>4527</v>
          </cell>
          <cell r="K544">
            <v>4712</v>
          </cell>
          <cell r="L544">
            <v>4897</v>
          </cell>
        </row>
        <row r="545">
          <cell r="D545" t="str">
            <v>25736</v>
          </cell>
          <cell r="E545" t="str">
            <v>Sesquilé</v>
          </cell>
          <cell r="F545" t="str">
            <v>Total</v>
          </cell>
          <cell r="G545">
            <v>3488</v>
          </cell>
          <cell r="H545">
            <v>3705</v>
          </cell>
          <cell r="I545">
            <v>3919</v>
          </cell>
          <cell r="J545">
            <v>4125</v>
          </cell>
          <cell r="K545">
            <v>4310</v>
          </cell>
          <cell r="L545">
            <v>4494</v>
          </cell>
        </row>
        <row r="546">
          <cell r="D546" t="str">
            <v>25740</v>
          </cell>
          <cell r="E546" t="str">
            <v>Sibaté</v>
          </cell>
          <cell r="F546" t="str">
            <v>Total</v>
          </cell>
          <cell r="G546">
            <v>10904</v>
          </cell>
          <cell r="H546">
            <v>11582</v>
          </cell>
          <cell r="I546">
            <v>12261</v>
          </cell>
          <cell r="J546">
            <v>12935</v>
          </cell>
          <cell r="K546">
            <v>13546</v>
          </cell>
          <cell r="L546">
            <v>14142</v>
          </cell>
        </row>
        <row r="547">
          <cell r="D547" t="str">
            <v>25743</v>
          </cell>
          <cell r="E547" t="str">
            <v>Silvania</v>
          </cell>
          <cell r="F547" t="str">
            <v>Total</v>
          </cell>
          <cell r="G547">
            <v>7673</v>
          </cell>
          <cell r="H547">
            <v>8070</v>
          </cell>
          <cell r="I547">
            <v>8483</v>
          </cell>
          <cell r="J547">
            <v>8925</v>
          </cell>
          <cell r="K547">
            <v>9321</v>
          </cell>
          <cell r="L547">
            <v>9712</v>
          </cell>
        </row>
        <row r="548">
          <cell r="D548" t="str">
            <v>25745</v>
          </cell>
          <cell r="E548" t="str">
            <v>Simijaca</v>
          </cell>
          <cell r="F548" t="str">
            <v>Total</v>
          </cell>
          <cell r="G548">
            <v>4326</v>
          </cell>
          <cell r="H548">
            <v>4571</v>
          </cell>
          <cell r="I548">
            <v>4816</v>
          </cell>
          <cell r="J548">
            <v>5061</v>
          </cell>
          <cell r="K548">
            <v>5283</v>
          </cell>
          <cell r="L548">
            <v>5501</v>
          </cell>
        </row>
        <row r="549">
          <cell r="D549" t="str">
            <v>25754</v>
          </cell>
          <cell r="E549" t="str">
            <v>Soacha</v>
          </cell>
          <cell r="F549" t="str">
            <v>Total</v>
          </cell>
          <cell r="G549">
            <v>213348</v>
          </cell>
          <cell r="H549">
            <v>232390</v>
          </cell>
          <cell r="I549">
            <v>250524</v>
          </cell>
          <cell r="J549">
            <v>264549</v>
          </cell>
          <cell r="K549">
            <v>277352</v>
          </cell>
          <cell r="L549">
            <v>289928</v>
          </cell>
        </row>
        <row r="550">
          <cell r="D550" t="str">
            <v>25758</v>
          </cell>
          <cell r="E550" t="str">
            <v>Sopó</v>
          </cell>
          <cell r="F550" t="str">
            <v>Total</v>
          </cell>
          <cell r="G550">
            <v>8018</v>
          </cell>
          <cell r="H550">
            <v>8637</v>
          </cell>
          <cell r="I550">
            <v>9241</v>
          </cell>
          <cell r="J550">
            <v>9744</v>
          </cell>
          <cell r="K550">
            <v>10203</v>
          </cell>
          <cell r="L550">
            <v>10655</v>
          </cell>
        </row>
        <row r="551">
          <cell r="D551" t="str">
            <v>25769</v>
          </cell>
          <cell r="E551" t="str">
            <v>Subachoque</v>
          </cell>
          <cell r="F551" t="str">
            <v>Total</v>
          </cell>
          <cell r="G551">
            <v>5016</v>
          </cell>
          <cell r="H551">
            <v>5218</v>
          </cell>
          <cell r="I551">
            <v>5453</v>
          </cell>
          <cell r="J551">
            <v>5740</v>
          </cell>
          <cell r="K551">
            <v>6000</v>
          </cell>
          <cell r="L551">
            <v>6259</v>
          </cell>
        </row>
        <row r="552">
          <cell r="D552" t="str">
            <v>25772</v>
          </cell>
          <cell r="E552" t="str">
            <v>Suesca</v>
          </cell>
          <cell r="F552" t="str">
            <v>Total</v>
          </cell>
          <cell r="G552">
            <v>6247</v>
          </cell>
          <cell r="H552">
            <v>6645</v>
          </cell>
          <cell r="I552">
            <v>7031</v>
          </cell>
          <cell r="J552">
            <v>7396</v>
          </cell>
          <cell r="K552">
            <v>7721</v>
          </cell>
          <cell r="L552">
            <v>8037</v>
          </cell>
        </row>
        <row r="553">
          <cell r="D553" t="str">
            <v>25777</v>
          </cell>
          <cell r="E553" t="str">
            <v>Supatá</v>
          </cell>
          <cell r="F553" t="str">
            <v>Total</v>
          </cell>
          <cell r="G553">
            <v>1965</v>
          </cell>
          <cell r="H553">
            <v>2039</v>
          </cell>
          <cell r="I553">
            <v>2127</v>
          </cell>
          <cell r="J553">
            <v>2232</v>
          </cell>
          <cell r="K553">
            <v>2326</v>
          </cell>
          <cell r="L553">
            <v>2419</v>
          </cell>
        </row>
        <row r="554">
          <cell r="D554" t="str">
            <v>25779</v>
          </cell>
          <cell r="E554" t="str">
            <v>Susa</v>
          </cell>
          <cell r="F554" t="str">
            <v>Total</v>
          </cell>
          <cell r="G554">
            <v>2046</v>
          </cell>
          <cell r="H554">
            <v>2161</v>
          </cell>
          <cell r="I554">
            <v>2276</v>
          </cell>
          <cell r="J554">
            <v>2392</v>
          </cell>
          <cell r="K554">
            <v>2497</v>
          </cell>
          <cell r="L554">
            <v>2600</v>
          </cell>
        </row>
        <row r="555">
          <cell r="D555" t="str">
            <v>25781</v>
          </cell>
          <cell r="E555" t="str">
            <v>Sutatausa</v>
          </cell>
          <cell r="F555" t="str">
            <v>Total</v>
          </cell>
          <cell r="G555">
            <v>1791</v>
          </cell>
          <cell r="H555">
            <v>1885</v>
          </cell>
          <cell r="I555">
            <v>1982</v>
          </cell>
          <cell r="J555">
            <v>2083</v>
          </cell>
          <cell r="K555">
            <v>2175</v>
          </cell>
          <cell r="L555">
            <v>2267</v>
          </cell>
        </row>
        <row r="556">
          <cell r="D556" t="str">
            <v>25785</v>
          </cell>
          <cell r="E556" t="str">
            <v>Tabio</v>
          </cell>
          <cell r="F556" t="str">
            <v>Total</v>
          </cell>
          <cell r="G556">
            <v>6738</v>
          </cell>
          <cell r="H556">
            <v>7199</v>
          </cell>
          <cell r="I556">
            <v>7645</v>
          </cell>
          <cell r="J556">
            <v>8047</v>
          </cell>
          <cell r="K556">
            <v>8409</v>
          </cell>
          <cell r="L556">
            <v>8767</v>
          </cell>
        </row>
        <row r="557">
          <cell r="D557" t="str">
            <v>25793</v>
          </cell>
          <cell r="E557" t="str">
            <v>Tausa</v>
          </cell>
          <cell r="F557" t="str">
            <v>Total</v>
          </cell>
          <cell r="G557">
            <v>2435</v>
          </cell>
          <cell r="H557">
            <v>2534</v>
          </cell>
          <cell r="I557">
            <v>2639</v>
          </cell>
          <cell r="J557">
            <v>2768</v>
          </cell>
          <cell r="K557">
            <v>2882</v>
          </cell>
          <cell r="L557">
            <v>2996</v>
          </cell>
        </row>
        <row r="558">
          <cell r="D558" t="str">
            <v>25797</v>
          </cell>
          <cell r="E558" t="str">
            <v>Tena</v>
          </cell>
          <cell r="F558" t="str">
            <v>Total</v>
          </cell>
          <cell r="G558">
            <v>3568</v>
          </cell>
          <cell r="H558">
            <v>3774</v>
          </cell>
          <cell r="I558">
            <v>3973</v>
          </cell>
          <cell r="J558">
            <v>4179</v>
          </cell>
          <cell r="K558">
            <v>4364</v>
          </cell>
          <cell r="L558">
            <v>4546</v>
          </cell>
        </row>
        <row r="559">
          <cell r="D559" t="str">
            <v>25799</v>
          </cell>
          <cell r="E559" t="str">
            <v>Tenjo</v>
          </cell>
          <cell r="F559" t="str">
            <v>Total</v>
          </cell>
          <cell r="G559">
            <v>7580</v>
          </cell>
          <cell r="H559">
            <v>8028</v>
          </cell>
          <cell r="I559">
            <v>8463</v>
          </cell>
          <cell r="J559">
            <v>8887</v>
          </cell>
          <cell r="K559">
            <v>9270</v>
          </cell>
          <cell r="L559">
            <v>9647</v>
          </cell>
        </row>
        <row r="560">
          <cell r="D560" t="str">
            <v>25805</v>
          </cell>
          <cell r="E560" t="str">
            <v>Tibacuy</v>
          </cell>
          <cell r="F560" t="str">
            <v>Total</v>
          </cell>
          <cell r="G560">
            <v>1892</v>
          </cell>
          <cell r="H560">
            <v>1973</v>
          </cell>
          <cell r="I560">
            <v>2061</v>
          </cell>
          <cell r="J560">
            <v>2156</v>
          </cell>
          <cell r="K560">
            <v>2239</v>
          </cell>
          <cell r="L560">
            <v>2320</v>
          </cell>
        </row>
        <row r="561">
          <cell r="D561" t="str">
            <v>25807</v>
          </cell>
          <cell r="E561" t="str">
            <v>Tibirita</v>
          </cell>
          <cell r="F561" t="str">
            <v>Total</v>
          </cell>
          <cell r="G561">
            <v>1276</v>
          </cell>
          <cell r="H561">
            <v>1302</v>
          </cell>
          <cell r="I561">
            <v>1342</v>
          </cell>
          <cell r="J561">
            <v>1411</v>
          </cell>
          <cell r="K561">
            <v>1474</v>
          </cell>
          <cell r="L561">
            <v>1537</v>
          </cell>
        </row>
        <row r="562">
          <cell r="D562" t="str">
            <v>25815</v>
          </cell>
          <cell r="E562" t="str">
            <v>Tocaima</v>
          </cell>
          <cell r="F562" t="str">
            <v>Total</v>
          </cell>
          <cell r="G562">
            <v>7091</v>
          </cell>
          <cell r="H562">
            <v>7355</v>
          </cell>
          <cell r="I562">
            <v>7650</v>
          </cell>
          <cell r="J562">
            <v>8038</v>
          </cell>
          <cell r="K562">
            <v>8385</v>
          </cell>
          <cell r="L562">
            <v>8723</v>
          </cell>
        </row>
        <row r="563">
          <cell r="D563" t="str">
            <v>25817</v>
          </cell>
          <cell r="E563" t="str">
            <v>Tocancipá</v>
          </cell>
          <cell r="F563" t="str">
            <v>Total</v>
          </cell>
          <cell r="G563">
            <v>12933</v>
          </cell>
          <cell r="H563">
            <v>14055</v>
          </cell>
          <cell r="I563">
            <v>15096</v>
          </cell>
          <cell r="J563">
            <v>15916</v>
          </cell>
          <cell r="K563">
            <v>16649</v>
          </cell>
          <cell r="L563">
            <v>17369</v>
          </cell>
        </row>
        <row r="564">
          <cell r="D564" t="str">
            <v>25823</v>
          </cell>
          <cell r="E564" t="str">
            <v>Topaipí</v>
          </cell>
          <cell r="F564" t="str">
            <v>Total</v>
          </cell>
          <cell r="G564">
            <v>1672</v>
          </cell>
          <cell r="H564">
            <v>1706</v>
          </cell>
          <cell r="I564">
            <v>1756</v>
          </cell>
          <cell r="J564">
            <v>1843</v>
          </cell>
          <cell r="K564">
            <v>1919</v>
          </cell>
          <cell r="L564">
            <v>1993</v>
          </cell>
        </row>
        <row r="565">
          <cell r="D565" t="str">
            <v>25839</v>
          </cell>
          <cell r="E565" t="str">
            <v>Ubalá</v>
          </cell>
          <cell r="F565" t="str">
            <v>Total</v>
          </cell>
          <cell r="G565">
            <v>2393</v>
          </cell>
          <cell r="H565">
            <v>2397</v>
          </cell>
          <cell r="I565">
            <v>2440</v>
          </cell>
          <cell r="J565">
            <v>2541</v>
          </cell>
          <cell r="K565">
            <v>2635</v>
          </cell>
          <cell r="L565">
            <v>2726</v>
          </cell>
        </row>
        <row r="566">
          <cell r="D566" t="str">
            <v>25841</v>
          </cell>
          <cell r="E566" t="str">
            <v>Ubaque</v>
          </cell>
          <cell r="F566" t="str">
            <v>Total</v>
          </cell>
          <cell r="G566">
            <v>2346</v>
          </cell>
          <cell r="H566">
            <v>2416</v>
          </cell>
          <cell r="I566">
            <v>2502</v>
          </cell>
          <cell r="J566">
            <v>2631</v>
          </cell>
          <cell r="K566">
            <v>2747</v>
          </cell>
          <cell r="L566">
            <v>2863</v>
          </cell>
        </row>
        <row r="567">
          <cell r="D567" t="str">
            <v>25843</v>
          </cell>
          <cell r="E567" t="str">
            <v>Villa de San Diego de Ubaté</v>
          </cell>
          <cell r="F567" t="str">
            <v>Total</v>
          </cell>
          <cell r="G567">
            <v>12933</v>
          </cell>
          <cell r="H567">
            <v>13785</v>
          </cell>
          <cell r="I567">
            <v>14637</v>
          </cell>
          <cell r="J567">
            <v>15438</v>
          </cell>
          <cell r="K567">
            <v>16171</v>
          </cell>
          <cell r="L567">
            <v>16893</v>
          </cell>
        </row>
        <row r="568">
          <cell r="D568" t="str">
            <v>25845</v>
          </cell>
          <cell r="E568" t="str">
            <v>Une</v>
          </cell>
          <cell r="F568" t="str">
            <v>Total</v>
          </cell>
          <cell r="G568">
            <v>2284</v>
          </cell>
          <cell r="H568">
            <v>2374</v>
          </cell>
          <cell r="I568">
            <v>2478</v>
          </cell>
          <cell r="J568">
            <v>2610</v>
          </cell>
          <cell r="K568">
            <v>2730</v>
          </cell>
          <cell r="L568">
            <v>2848</v>
          </cell>
        </row>
        <row r="569">
          <cell r="D569" t="str">
            <v>25851</v>
          </cell>
          <cell r="E569" t="str">
            <v>Útica</v>
          </cell>
          <cell r="F569" t="str">
            <v>Total</v>
          </cell>
          <cell r="G569">
            <v>1711</v>
          </cell>
          <cell r="H569">
            <v>1763</v>
          </cell>
          <cell r="I569">
            <v>1829</v>
          </cell>
          <cell r="J569">
            <v>1927</v>
          </cell>
          <cell r="K569">
            <v>2014</v>
          </cell>
          <cell r="L569">
            <v>2101</v>
          </cell>
        </row>
        <row r="570">
          <cell r="D570" t="str">
            <v>25862</v>
          </cell>
          <cell r="E570" t="str">
            <v>Vergara</v>
          </cell>
          <cell r="F570" t="str">
            <v>Total</v>
          </cell>
          <cell r="G570">
            <v>2534</v>
          </cell>
          <cell r="H570">
            <v>2596</v>
          </cell>
          <cell r="I570">
            <v>2685</v>
          </cell>
          <cell r="J570">
            <v>2822</v>
          </cell>
          <cell r="K570">
            <v>2945</v>
          </cell>
          <cell r="L570">
            <v>3066</v>
          </cell>
        </row>
        <row r="571">
          <cell r="D571" t="str">
            <v>25867</v>
          </cell>
          <cell r="E571" t="str">
            <v>Vianí</v>
          </cell>
          <cell r="F571" t="str">
            <v>Total</v>
          </cell>
          <cell r="G571">
            <v>1626</v>
          </cell>
          <cell r="H571">
            <v>1701</v>
          </cell>
          <cell r="I571">
            <v>1782</v>
          </cell>
          <cell r="J571">
            <v>1874</v>
          </cell>
          <cell r="K571">
            <v>1956</v>
          </cell>
          <cell r="L571">
            <v>2038</v>
          </cell>
        </row>
        <row r="572">
          <cell r="D572" t="str">
            <v>25871</v>
          </cell>
          <cell r="E572" t="str">
            <v>Villagómez</v>
          </cell>
          <cell r="F572" t="str">
            <v>Total</v>
          </cell>
          <cell r="G572">
            <v>634</v>
          </cell>
          <cell r="H572">
            <v>649</v>
          </cell>
          <cell r="I572">
            <v>671</v>
          </cell>
          <cell r="J572">
            <v>707</v>
          </cell>
          <cell r="K572">
            <v>738</v>
          </cell>
          <cell r="L572">
            <v>771</v>
          </cell>
        </row>
        <row r="573">
          <cell r="D573" t="str">
            <v>25873</v>
          </cell>
          <cell r="E573" t="str">
            <v>Villapinzón</v>
          </cell>
          <cell r="F573" t="str">
            <v>Total</v>
          </cell>
          <cell r="G573">
            <v>4961</v>
          </cell>
          <cell r="H573">
            <v>5183</v>
          </cell>
          <cell r="I573">
            <v>5423</v>
          </cell>
          <cell r="J573">
            <v>5720</v>
          </cell>
          <cell r="K573">
            <v>5988</v>
          </cell>
          <cell r="L573">
            <v>6253</v>
          </cell>
        </row>
        <row r="574">
          <cell r="D574" t="str">
            <v>25875</v>
          </cell>
          <cell r="E574" t="str">
            <v>Villeta</v>
          </cell>
          <cell r="F574" t="str">
            <v>Total</v>
          </cell>
          <cell r="G574">
            <v>9606</v>
          </cell>
          <cell r="H574">
            <v>10113</v>
          </cell>
          <cell r="I574">
            <v>10651</v>
          </cell>
          <cell r="J574">
            <v>11222</v>
          </cell>
          <cell r="K574">
            <v>11739</v>
          </cell>
          <cell r="L574">
            <v>12248</v>
          </cell>
        </row>
        <row r="575">
          <cell r="D575" t="str">
            <v>25878</v>
          </cell>
          <cell r="E575" t="str">
            <v>Viotá</v>
          </cell>
          <cell r="F575" t="str">
            <v>Total</v>
          </cell>
          <cell r="G575">
            <v>4875</v>
          </cell>
          <cell r="H575">
            <v>5013</v>
          </cell>
          <cell r="I575">
            <v>5192</v>
          </cell>
          <cell r="J575">
            <v>5451</v>
          </cell>
          <cell r="K575">
            <v>5684</v>
          </cell>
          <cell r="L575">
            <v>5914</v>
          </cell>
        </row>
        <row r="576">
          <cell r="D576" t="str">
            <v>25885</v>
          </cell>
          <cell r="E576" t="str">
            <v>Yacopí</v>
          </cell>
          <cell r="F576" t="str">
            <v>Total</v>
          </cell>
          <cell r="G576">
            <v>4421</v>
          </cell>
          <cell r="H576">
            <v>4474</v>
          </cell>
          <cell r="I576">
            <v>4586</v>
          </cell>
          <cell r="J576">
            <v>4829</v>
          </cell>
          <cell r="K576">
            <v>5046</v>
          </cell>
          <cell r="L576">
            <v>5259</v>
          </cell>
        </row>
        <row r="577">
          <cell r="D577" t="str">
            <v>25898</v>
          </cell>
          <cell r="E577" t="str">
            <v>Zipacón</v>
          </cell>
          <cell r="F577" t="str">
            <v>Total</v>
          </cell>
          <cell r="G577">
            <v>1683</v>
          </cell>
          <cell r="H577">
            <v>1759</v>
          </cell>
          <cell r="I577">
            <v>1841</v>
          </cell>
          <cell r="J577">
            <v>1930</v>
          </cell>
          <cell r="K577">
            <v>2010</v>
          </cell>
          <cell r="L577">
            <v>2088</v>
          </cell>
        </row>
        <row r="578">
          <cell r="D578" t="str">
            <v>25899</v>
          </cell>
          <cell r="E578" t="str">
            <v>Zipaquirá</v>
          </cell>
          <cell r="F578" t="str">
            <v>Total</v>
          </cell>
          <cell r="G578">
            <v>40545</v>
          </cell>
          <cell r="H578">
            <v>43554</v>
          </cell>
          <cell r="I578">
            <v>46572</v>
          </cell>
          <cell r="J578">
            <v>49123</v>
          </cell>
          <cell r="K578">
            <v>51453</v>
          </cell>
          <cell r="L578">
            <v>53753</v>
          </cell>
        </row>
        <row r="579">
          <cell r="D579" t="str">
            <v>27001</v>
          </cell>
          <cell r="E579" t="str">
            <v>Quibdó</v>
          </cell>
          <cell r="F579" t="str">
            <v>Total</v>
          </cell>
          <cell r="G579">
            <v>37982</v>
          </cell>
          <cell r="H579">
            <v>39080</v>
          </cell>
          <cell r="I579">
            <v>40197</v>
          </cell>
          <cell r="J579">
            <v>41403</v>
          </cell>
          <cell r="K579">
            <v>42624</v>
          </cell>
          <cell r="L579">
            <v>43791</v>
          </cell>
        </row>
        <row r="580">
          <cell r="D580" t="str">
            <v>27006</v>
          </cell>
          <cell r="E580" t="str">
            <v>Acandí</v>
          </cell>
          <cell r="F580" t="str">
            <v>Total</v>
          </cell>
          <cell r="G580">
            <v>4609</v>
          </cell>
          <cell r="H580">
            <v>4735</v>
          </cell>
          <cell r="I580">
            <v>4862</v>
          </cell>
          <cell r="J580">
            <v>4999</v>
          </cell>
          <cell r="K580">
            <v>5136</v>
          </cell>
          <cell r="L580">
            <v>5272</v>
          </cell>
        </row>
        <row r="581">
          <cell r="D581" t="str">
            <v>27025</v>
          </cell>
          <cell r="E581" t="str">
            <v>Alto Baudó</v>
          </cell>
          <cell r="F581" t="str">
            <v>Total</v>
          </cell>
          <cell r="G581">
            <v>6418</v>
          </cell>
          <cell r="H581">
            <v>6631</v>
          </cell>
          <cell r="I581">
            <v>6832</v>
          </cell>
          <cell r="J581">
            <v>7005</v>
          </cell>
          <cell r="K581">
            <v>7176</v>
          </cell>
          <cell r="L581">
            <v>7345</v>
          </cell>
        </row>
        <row r="582">
          <cell r="D582" t="str">
            <v>27050</v>
          </cell>
          <cell r="E582" t="str">
            <v>Atrato</v>
          </cell>
          <cell r="F582" t="str">
            <v>Total</v>
          </cell>
          <cell r="G582">
            <v>1945</v>
          </cell>
          <cell r="H582">
            <v>2016</v>
          </cell>
          <cell r="I582">
            <v>2078</v>
          </cell>
          <cell r="J582">
            <v>2139</v>
          </cell>
          <cell r="K582">
            <v>2198</v>
          </cell>
          <cell r="L582">
            <v>2255</v>
          </cell>
        </row>
        <row r="583">
          <cell r="D583" t="str">
            <v>27073</v>
          </cell>
          <cell r="E583" t="str">
            <v>Bagadó</v>
          </cell>
          <cell r="F583" t="str">
            <v>Total</v>
          </cell>
          <cell r="G583">
            <v>3142</v>
          </cell>
          <cell r="H583">
            <v>3241</v>
          </cell>
          <cell r="I583">
            <v>3337</v>
          </cell>
          <cell r="J583">
            <v>3425</v>
          </cell>
          <cell r="K583">
            <v>3512</v>
          </cell>
          <cell r="L583">
            <v>3598</v>
          </cell>
        </row>
        <row r="584">
          <cell r="D584" t="str">
            <v>27075</v>
          </cell>
          <cell r="E584" t="str">
            <v>Bahía Solano</v>
          </cell>
          <cell r="F584" t="str">
            <v>Total</v>
          </cell>
          <cell r="G584">
            <v>2778</v>
          </cell>
          <cell r="H584">
            <v>2849</v>
          </cell>
          <cell r="I584">
            <v>2923</v>
          </cell>
          <cell r="J584">
            <v>3003</v>
          </cell>
          <cell r="K584">
            <v>3085</v>
          </cell>
          <cell r="L584">
            <v>3167</v>
          </cell>
        </row>
        <row r="585">
          <cell r="D585" t="str">
            <v>27077</v>
          </cell>
          <cell r="E585" t="str">
            <v>Bajo Baudó</v>
          </cell>
          <cell r="F585" t="str">
            <v>Total</v>
          </cell>
          <cell r="G585">
            <v>7514</v>
          </cell>
          <cell r="H585">
            <v>7735</v>
          </cell>
          <cell r="I585">
            <v>7937</v>
          </cell>
          <cell r="J585">
            <v>8146</v>
          </cell>
          <cell r="K585">
            <v>8355</v>
          </cell>
          <cell r="L585">
            <v>8558</v>
          </cell>
        </row>
        <row r="586">
          <cell r="D586" t="str">
            <v>27099</v>
          </cell>
          <cell r="E586" t="str">
            <v>Bojayá</v>
          </cell>
          <cell r="F586" t="str">
            <v>Total</v>
          </cell>
          <cell r="G586">
            <v>3211</v>
          </cell>
          <cell r="H586">
            <v>3306</v>
          </cell>
          <cell r="I586">
            <v>3395</v>
          </cell>
          <cell r="J586">
            <v>3480</v>
          </cell>
          <cell r="K586">
            <v>3564</v>
          </cell>
          <cell r="L586">
            <v>3646</v>
          </cell>
        </row>
        <row r="587">
          <cell r="D587" t="str">
            <v>27135</v>
          </cell>
          <cell r="E587" t="str">
            <v>El Cantón del San Pablo</v>
          </cell>
          <cell r="F587" t="str">
            <v>Total</v>
          </cell>
          <cell r="G587">
            <v>1944</v>
          </cell>
          <cell r="H587">
            <v>2016</v>
          </cell>
          <cell r="I587">
            <v>2082</v>
          </cell>
          <cell r="J587">
            <v>2142</v>
          </cell>
          <cell r="K587">
            <v>2201</v>
          </cell>
          <cell r="L587">
            <v>2261</v>
          </cell>
        </row>
        <row r="588">
          <cell r="D588" t="str">
            <v>27150</v>
          </cell>
          <cell r="E588" t="str">
            <v>Carmen del Darién</v>
          </cell>
          <cell r="F588" t="str">
            <v>Total</v>
          </cell>
          <cell r="G588">
            <v>5582</v>
          </cell>
          <cell r="H588">
            <v>5843</v>
          </cell>
          <cell r="I588">
            <v>6136</v>
          </cell>
          <cell r="J588">
            <v>6302</v>
          </cell>
          <cell r="K588">
            <v>6467</v>
          </cell>
          <cell r="L588">
            <v>6629</v>
          </cell>
        </row>
        <row r="589">
          <cell r="D589" t="str">
            <v>27160</v>
          </cell>
          <cell r="E589" t="str">
            <v>Cértegui</v>
          </cell>
          <cell r="F589" t="str">
            <v>Total</v>
          </cell>
          <cell r="G589">
            <v>2030</v>
          </cell>
          <cell r="H589">
            <v>2108</v>
          </cell>
          <cell r="I589">
            <v>2180</v>
          </cell>
          <cell r="J589">
            <v>2245</v>
          </cell>
          <cell r="K589">
            <v>2311</v>
          </cell>
          <cell r="L589">
            <v>2372</v>
          </cell>
        </row>
        <row r="590">
          <cell r="D590" t="str">
            <v>27205</v>
          </cell>
          <cell r="E590" t="str">
            <v>Condoto</v>
          </cell>
          <cell r="F590" t="str">
            <v>Total</v>
          </cell>
          <cell r="G590">
            <v>3942</v>
          </cell>
          <cell r="H590">
            <v>3957</v>
          </cell>
          <cell r="I590">
            <v>4011</v>
          </cell>
          <cell r="J590">
            <v>4130</v>
          </cell>
          <cell r="K590">
            <v>4250</v>
          </cell>
          <cell r="L590">
            <v>4368</v>
          </cell>
        </row>
        <row r="591">
          <cell r="D591" t="str">
            <v>27245</v>
          </cell>
          <cell r="E591" t="str">
            <v>El Carmen de Atrato</v>
          </cell>
          <cell r="F591" t="str">
            <v>Total</v>
          </cell>
          <cell r="G591">
            <v>2572</v>
          </cell>
          <cell r="H591">
            <v>2614</v>
          </cell>
          <cell r="I591">
            <v>2665</v>
          </cell>
          <cell r="J591">
            <v>2732</v>
          </cell>
          <cell r="K591">
            <v>2800</v>
          </cell>
          <cell r="L591">
            <v>2868</v>
          </cell>
        </row>
        <row r="592">
          <cell r="D592" t="str">
            <v>27250</v>
          </cell>
          <cell r="E592" t="str">
            <v>El Litoral del San Juan</v>
          </cell>
          <cell r="F592" t="str">
            <v>Total</v>
          </cell>
          <cell r="G592">
            <v>5588</v>
          </cell>
          <cell r="H592">
            <v>5834</v>
          </cell>
          <cell r="I592">
            <v>6109</v>
          </cell>
          <cell r="J592">
            <v>6265</v>
          </cell>
          <cell r="K592">
            <v>6419</v>
          </cell>
          <cell r="L592">
            <v>6573</v>
          </cell>
        </row>
        <row r="593">
          <cell r="D593" t="str">
            <v>27361</v>
          </cell>
          <cell r="E593" t="str">
            <v>Istmina</v>
          </cell>
          <cell r="F593" t="str">
            <v>Total</v>
          </cell>
          <cell r="G593">
            <v>8936</v>
          </cell>
          <cell r="H593">
            <v>9120</v>
          </cell>
          <cell r="I593">
            <v>9333</v>
          </cell>
          <cell r="J593">
            <v>9605</v>
          </cell>
          <cell r="K593">
            <v>9879</v>
          </cell>
          <cell r="L593">
            <v>10147</v>
          </cell>
        </row>
        <row r="594">
          <cell r="D594" t="str">
            <v>27372</v>
          </cell>
          <cell r="E594" t="str">
            <v>Juradó</v>
          </cell>
          <cell r="F594" t="str">
            <v>Total</v>
          </cell>
          <cell r="G594">
            <v>1701</v>
          </cell>
          <cell r="H594">
            <v>1753</v>
          </cell>
          <cell r="I594">
            <v>1801</v>
          </cell>
          <cell r="J594">
            <v>1849</v>
          </cell>
          <cell r="K594">
            <v>1896</v>
          </cell>
          <cell r="L594">
            <v>1944</v>
          </cell>
        </row>
        <row r="595">
          <cell r="D595" t="str">
            <v>27413</v>
          </cell>
          <cell r="E595" t="str">
            <v>Lloró</v>
          </cell>
          <cell r="F595" t="str">
            <v>Total</v>
          </cell>
          <cell r="G595">
            <v>2729</v>
          </cell>
          <cell r="H595">
            <v>2798</v>
          </cell>
          <cell r="I595">
            <v>2871</v>
          </cell>
          <cell r="J595">
            <v>2948</v>
          </cell>
          <cell r="K595">
            <v>3026</v>
          </cell>
          <cell r="L595">
            <v>3102</v>
          </cell>
        </row>
        <row r="596">
          <cell r="D596" t="str">
            <v>27425</v>
          </cell>
          <cell r="E596" t="str">
            <v>Medio Atrato</v>
          </cell>
          <cell r="F596" t="str">
            <v>Total</v>
          </cell>
          <cell r="G596">
            <v>3306</v>
          </cell>
          <cell r="H596">
            <v>3413</v>
          </cell>
          <cell r="I596">
            <v>3511</v>
          </cell>
          <cell r="J596">
            <v>3600</v>
          </cell>
          <cell r="K596">
            <v>3685</v>
          </cell>
          <cell r="L596">
            <v>3772</v>
          </cell>
        </row>
        <row r="597">
          <cell r="D597" t="str">
            <v>27430</v>
          </cell>
          <cell r="E597" t="str">
            <v>Medio Baudó</v>
          </cell>
          <cell r="F597" t="str">
            <v>Total</v>
          </cell>
          <cell r="G597">
            <v>4392</v>
          </cell>
          <cell r="H597">
            <v>4568</v>
          </cell>
          <cell r="I597">
            <v>4742</v>
          </cell>
          <cell r="J597">
            <v>4870</v>
          </cell>
          <cell r="K597">
            <v>4995</v>
          </cell>
          <cell r="L597">
            <v>5121</v>
          </cell>
        </row>
        <row r="598">
          <cell r="D598" t="str">
            <v>27450</v>
          </cell>
          <cell r="E598" t="str">
            <v>Medio San Juan</v>
          </cell>
          <cell r="F598" t="str">
            <v>Total</v>
          </cell>
          <cell r="G598">
            <v>3380</v>
          </cell>
          <cell r="H598">
            <v>3486</v>
          </cell>
          <cell r="I598">
            <v>3586</v>
          </cell>
          <cell r="J598">
            <v>3681</v>
          </cell>
          <cell r="K598">
            <v>3775</v>
          </cell>
          <cell r="L598">
            <v>3871</v>
          </cell>
        </row>
        <row r="599">
          <cell r="D599" t="str">
            <v>27491</v>
          </cell>
          <cell r="E599" t="str">
            <v>Nóvita</v>
          </cell>
          <cell r="F599" t="str">
            <v>Total</v>
          </cell>
          <cell r="G599">
            <v>3100</v>
          </cell>
          <cell r="H599">
            <v>3141</v>
          </cell>
          <cell r="I599">
            <v>3194</v>
          </cell>
          <cell r="J599">
            <v>3280</v>
          </cell>
          <cell r="K599">
            <v>3367</v>
          </cell>
          <cell r="L599">
            <v>3455</v>
          </cell>
        </row>
        <row r="600">
          <cell r="D600" t="str">
            <v>27495</v>
          </cell>
          <cell r="E600" t="str">
            <v>Nuquí</v>
          </cell>
          <cell r="F600" t="str">
            <v>Total</v>
          </cell>
          <cell r="G600">
            <v>4026</v>
          </cell>
          <cell r="H600">
            <v>4114</v>
          </cell>
          <cell r="I600">
            <v>4198</v>
          </cell>
          <cell r="J600">
            <v>4271</v>
          </cell>
          <cell r="K600">
            <v>4347</v>
          </cell>
          <cell r="L600">
            <v>4426</v>
          </cell>
        </row>
        <row r="601">
          <cell r="D601" t="str">
            <v>27580</v>
          </cell>
          <cell r="E601" t="str">
            <v>Río Iró</v>
          </cell>
          <cell r="F601" t="str">
            <v>Total</v>
          </cell>
          <cell r="G601">
            <v>1710</v>
          </cell>
          <cell r="H601">
            <v>1768</v>
          </cell>
          <cell r="I601">
            <v>1821</v>
          </cell>
          <cell r="J601">
            <v>1872</v>
          </cell>
          <cell r="K601">
            <v>1923</v>
          </cell>
          <cell r="L601">
            <v>1972</v>
          </cell>
        </row>
        <row r="602">
          <cell r="D602" t="str">
            <v>27600</v>
          </cell>
          <cell r="E602" t="str">
            <v>Río Quito</v>
          </cell>
          <cell r="F602" t="str">
            <v>Total</v>
          </cell>
          <cell r="G602">
            <v>2284</v>
          </cell>
          <cell r="H602">
            <v>2361</v>
          </cell>
          <cell r="I602">
            <v>2433</v>
          </cell>
          <cell r="J602">
            <v>2500</v>
          </cell>
          <cell r="K602">
            <v>2564</v>
          </cell>
          <cell r="L602">
            <v>2629</v>
          </cell>
        </row>
        <row r="603">
          <cell r="D603" t="str">
            <v>27615</v>
          </cell>
          <cell r="E603" t="str">
            <v>Riosucio</v>
          </cell>
          <cell r="F603" t="str">
            <v>Total</v>
          </cell>
          <cell r="G603">
            <v>16900</v>
          </cell>
          <cell r="H603">
            <v>17563</v>
          </cell>
          <cell r="I603">
            <v>18164</v>
          </cell>
          <cell r="J603">
            <v>18670</v>
          </cell>
          <cell r="K603">
            <v>19169</v>
          </cell>
          <cell r="L603">
            <v>19658</v>
          </cell>
        </row>
        <row r="604">
          <cell r="D604" t="str">
            <v>27660</v>
          </cell>
          <cell r="E604" t="str">
            <v>San José del Palmar</v>
          </cell>
          <cell r="F604" t="str">
            <v>Total</v>
          </cell>
          <cell r="G604">
            <v>1718</v>
          </cell>
          <cell r="H604">
            <v>1720</v>
          </cell>
          <cell r="I604">
            <v>1736</v>
          </cell>
          <cell r="J604">
            <v>1784</v>
          </cell>
          <cell r="K604">
            <v>1831</v>
          </cell>
          <cell r="L604">
            <v>1878</v>
          </cell>
        </row>
        <row r="605">
          <cell r="D605" t="str">
            <v>27745</v>
          </cell>
          <cell r="E605" t="str">
            <v>Sipí</v>
          </cell>
          <cell r="F605" t="str">
            <v>Total</v>
          </cell>
          <cell r="G605">
            <v>1026</v>
          </cell>
          <cell r="H605">
            <v>1049</v>
          </cell>
          <cell r="I605">
            <v>1070</v>
          </cell>
          <cell r="J605">
            <v>1096</v>
          </cell>
          <cell r="K605">
            <v>1120</v>
          </cell>
          <cell r="L605">
            <v>1148</v>
          </cell>
        </row>
        <row r="606">
          <cell r="D606" t="str">
            <v>27787</v>
          </cell>
          <cell r="E606" t="str">
            <v>Tadó</v>
          </cell>
          <cell r="F606" t="str">
            <v>Total</v>
          </cell>
          <cell r="G606">
            <v>5771</v>
          </cell>
          <cell r="H606">
            <v>5880</v>
          </cell>
          <cell r="I606">
            <v>6006</v>
          </cell>
          <cell r="J606">
            <v>6182</v>
          </cell>
          <cell r="K606">
            <v>6353</v>
          </cell>
          <cell r="L606">
            <v>6520</v>
          </cell>
        </row>
        <row r="607">
          <cell r="D607" t="str">
            <v>27800</v>
          </cell>
          <cell r="E607" t="str">
            <v>Unguía</v>
          </cell>
          <cell r="F607" t="str">
            <v>Total</v>
          </cell>
          <cell r="G607">
            <v>4040</v>
          </cell>
          <cell r="H607">
            <v>4112</v>
          </cell>
          <cell r="I607">
            <v>4194</v>
          </cell>
          <cell r="J607">
            <v>4309</v>
          </cell>
          <cell r="K607">
            <v>4425</v>
          </cell>
          <cell r="L607">
            <v>4539</v>
          </cell>
        </row>
        <row r="608">
          <cell r="D608" t="str">
            <v>27810</v>
          </cell>
          <cell r="E608" t="str">
            <v>Unión Panamericana</v>
          </cell>
          <cell r="F608" t="str">
            <v>Total</v>
          </cell>
          <cell r="G608">
            <v>2149</v>
          </cell>
          <cell r="H608">
            <v>2224</v>
          </cell>
          <cell r="I608">
            <v>2295</v>
          </cell>
          <cell r="J608">
            <v>2361</v>
          </cell>
          <cell r="K608">
            <v>2424</v>
          </cell>
          <cell r="L608">
            <v>2488</v>
          </cell>
        </row>
        <row r="609">
          <cell r="D609" t="str">
            <v>41001</v>
          </cell>
          <cell r="E609" t="str">
            <v>Neiva</v>
          </cell>
          <cell r="F609" t="str">
            <v>Total</v>
          </cell>
          <cell r="G609">
            <v>110940</v>
          </cell>
          <cell r="H609">
            <v>113849</v>
          </cell>
          <cell r="I609">
            <v>116792</v>
          </cell>
          <cell r="J609">
            <v>119800</v>
          </cell>
          <cell r="K609">
            <v>122831</v>
          </cell>
          <cell r="L609">
            <v>125887</v>
          </cell>
        </row>
        <row r="610">
          <cell r="D610" t="str">
            <v>41006</v>
          </cell>
          <cell r="E610" t="str">
            <v>Acevedo</v>
          </cell>
          <cell r="F610" t="str">
            <v>Total</v>
          </cell>
          <cell r="G610">
            <v>7189</v>
          </cell>
          <cell r="H610">
            <v>7353</v>
          </cell>
          <cell r="I610">
            <v>7518</v>
          </cell>
          <cell r="J610">
            <v>7674</v>
          </cell>
          <cell r="K610">
            <v>7831</v>
          </cell>
          <cell r="L610">
            <v>7991</v>
          </cell>
        </row>
        <row r="611">
          <cell r="D611" t="str">
            <v>41013</v>
          </cell>
          <cell r="E611" t="str">
            <v>Agrado</v>
          </cell>
          <cell r="F611" t="str">
            <v>Total</v>
          </cell>
          <cell r="G611">
            <v>2512</v>
          </cell>
          <cell r="H611">
            <v>2564</v>
          </cell>
          <cell r="I611">
            <v>2620</v>
          </cell>
          <cell r="J611">
            <v>2681</v>
          </cell>
          <cell r="K611">
            <v>2743</v>
          </cell>
          <cell r="L611">
            <v>2808</v>
          </cell>
        </row>
        <row r="612">
          <cell r="D612" t="str">
            <v>41016</v>
          </cell>
          <cell r="E612" t="str">
            <v>Aipe</v>
          </cell>
          <cell r="F612" t="str">
            <v>Total</v>
          </cell>
          <cell r="G612">
            <v>4861</v>
          </cell>
          <cell r="H612">
            <v>4991</v>
          </cell>
          <cell r="I612">
            <v>5124</v>
          </cell>
          <cell r="J612">
            <v>5247</v>
          </cell>
          <cell r="K612">
            <v>5371</v>
          </cell>
          <cell r="L612">
            <v>5496</v>
          </cell>
        </row>
        <row r="613">
          <cell r="D613" t="str">
            <v>41020</v>
          </cell>
          <cell r="E613" t="str">
            <v>Algeciras</v>
          </cell>
          <cell r="F613" t="str">
            <v>Total</v>
          </cell>
          <cell r="G613">
            <v>7213</v>
          </cell>
          <cell r="H613">
            <v>7318</v>
          </cell>
          <cell r="I613">
            <v>7446</v>
          </cell>
          <cell r="J613">
            <v>7611</v>
          </cell>
          <cell r="K613">
            <v>7782</v>
          </cell>
          <cell r="L613">
            <v>7956</v>
          </cell>
        </row>
        <row r="614">
          <cell r="D614" t="str">
            <v>41026</v>
          </cell>
          <cell r="E614" t="str">
            <v>Altamira</v>
          </cell>
          <cell r="F614" t="str">
            <v>Total</v>
          </cell>
          <cell r="G614">
            <v>1359</v>
          </cell>
          <cell r="H614">
            <v>1390</v>
          </cell>
          <cell r="I614">
            <v>1422</v>
          </cell>
          <cell r="J614">
            <v>1456</v>
          </cell>
          <cell r="K614">
            <v>1488</v>
          </cell>
          <cell r="L614">
            <v>1520</v>
          </cell>
        </row>
        <row r="615">
          <cell r="D615" t="str">
            <v>41078</v>
          </cell>
          <cell r="E615" t="str">
            <v>Baraya</v>
          </cell>
          <cell r="F615" t="str">
            <v>Total</v>
          </cell>
          <cell r="G615">
            <v>2683</v>
          </cell>
          <cell r="H615">
            <v>2699</v>
          </cell>
          <cell r="I615">
            <v>2733</v>
          </cell>
          <cell r="J615">
            <v>2793</v>
          </cell>
          <cell r="K615">
            <v>2856</v>
          </cell>
          <cell r="L615">
            <v>2919</v>
          </cell>
        </row>
        <row r="616">
          <cell r="D616" t="str">
            <v>41132</v>
          </cell>
          <cell r="E616" t="str">
            <v>Campoalegre</v>
          </cell>
          <cell r="F616" t="str">
            <v>Total</v>
          </cell>
          <cell r="G616">
            <v>9947</v>
          </cell>
          <cell r="H616">
            <v>10139</v>
          </cell>
          <cell r="I616">
            <v>10355</v>
          </cell>
          <cell r="J616">
            <v>10613</v>
          </cell>
          <cell r="K616">
            <v>10872</v>
          </cell>
          <cell r="L616">
            <v>11132</v>
          </cell>
        </row>
        <row r="617">
          <cell r="D617" t="str">
            <v>41206</v>
          </cell>
          <cell r="E617" t="str">
            <v>Colombia</v>
          </cell>
          <cell r="F617" t="str">
            <v>Total</v>
          </cell>
          <cell r="G617">
            <v>2264</v>
          </cell>
          <cell r="H617">
            <v>2240</v>
          </cell>
          <cell r="I617">
            <v>2243</v>
          </cell>
          <cell r="J617">
            <v>2291</v>
          </cell>
          <cell r="K617">
            <v>2340</v>
          </cell>
          <cell r="L617">
            <v>2390</v>
          </cell>
        </row>
        <row r="618">
          <cell r="D618" t="str">
            <v>41244</v>
          </cell>
          <cell r="E618" t="str">
            <v>Elías</v>
          </cell>
          <cell r="F618" t="str">
            <v>Total</v>
          </cell>
          <cell r="G618">
            <v>1367</v>
          </cell>
          <cell r="H618">
            <v>1398</v>
          </cell>
          <cell r="I618">
            <v>1430</v>
          </cell>
          <cell r="J618">
            <v>1460</v>
          </cell>
          <cell r="K618">
            <v>1492</v>
          </cell>
          <cell r="L618">
            <v>1525</v>
          </cell>
        </row>
        <row r="619">
          <cell r="D619" t="str">
            <v>41298</v>
          </cell>
          <cell r="E619" t="str">
            <v>Garzón</v>
          </cell>
          <cell r="F619" t="str">
            <v>Total</v>
          </cell>
          <cell r="G619">
            <v>22201</v>
          </cell>
          <cell r="H619">
            <v>22805</v>
          </cell>
          <cell r="I619">
            <v>23406</v>
          </cell>
          <cell r="J619">
            <v>23957</v>
          </cell>
          <cell r="K619">
            <v>24508</v>
          </cell>
          <cell r="L619">
            <v>25065</v>
          </cell>
        </row>
        <row r="620">
          <cell r="D620" t="str">
            <v>41306</v>
          </cell>
          <cell r="E620" t="str">
            <v>Gigante</v>
          </cell>
          <cell r="F620" t="str">
            <v>Total</v>
          </cell>
          <cell r="G620">
            <v>7568</v>
          </cell>
          <cell r="H620">
            <v>7671</v>
          </cell>
          <cell r="I620">
            <v>7797</v>
          </cell>
          <cell r="J620">
            <v>7965</v>
          </cell>
          <cell r="K620">
            <v>8140</v>
          </cell>
          <cell r="L620">
            <v>8318</v>
          </cell>
        </row>
        <row r="621">
          <cell r="D621" t="str">
            <v>41319</v>
          </cell>
          <cell r="E621" t="str">
            <v>Guadalupe</v>
          </cell>
          <cell r="F621" t="str">
            <v>Total</v>
          </cell>
          <cell r="G621">
            <v>5206</v>
          </cell>
          <cell r="H621">
            <v>5326</v>
          </cell>
          <cell r="I621">
            <v>5449</v>
          </cell>
          <cell r="J621">
            <v>5565</v>
          </cell>
          <cell r="K621">
            <v>5682</v>
          </cell>
          <cell r="L621">
            <v>5804</v>
          </cell>
        </row>
        <row r="622">
          <cell r="D622" t="str">
            <v>41349</v>
          </cell>
          <cell r="E622" t="str">
            <v>Hobo</v>
          </cell>
          <cell r="F622" t="str">
            <v>Total</v>
          </cell>
          <cell r="G622">
            <v>2405</v>
          </cell>
          <cell r="H622">
            <v>2460</v>
          </cell>
          <cell r="I622">
            <v>2518</v>
          </cell>
          <cell r="J622">
            <v>2582</v>
          </cell>
          <cell r="K622">
            <v>2645</v>
          </cell>
          <cell r="L622">
            <v>2708</v>
          </cell>
        </row>
        <row r="623">
          <cell r="D623" t="str">
            <v>41357</v>
          </cell>
          <cell r="E623" t="str">
            <v>Íquira</v>
          </cell>
          <cell r="F623" t="str">
            <v>Total</v>
          </cell>
          <cell r="G623">
            <v>2686</v>
          </cell>
          <cell r="H623">
            <v>2718</v>
          </cell>
          <cell r="I623">
            <v>2762</v>
          </cell>
          <cell r="J623">
            <v>2815</v>
          </cell>
          <cell r="K623">
            <v>2873</v>
          </cell>
          <cell r="L623">
            <v>2933</v>
          </cell>
        </row>
        <row r="624">
          <cell r="D624" t="str">
            <v>41359</v>
          </cell>
          <cell r="E624" t="str">
            <v>Isnos</v>
          </cell>
          <cell r="F624" t="str">
            <v>Total</v>
          </cell>
          <cell r="G624">
            <v>7958</v>
          </cell>
          <cell r="H624">
            <v>8151</v>
          </cell>
          <cell r="I624">
            <v>8340</v>
          </cell>
          <cell r="J624">
            <v>8519</v>
          </cell>
          <cell r="K624">
            <v>8697</v>
          </cell>
          <cell r="L624">
            <v>8879</v>
          </cell>
        </row>
        <row r="625">
          <cell r="D625" t="str">
            <v>41378</v>
          </cell>
          <cell r="E625" t="str">
            <v>La Argentina</v>
          </cell>
          <cell r="F625" t="str">
            <v>Total</v>
          </cell>
          <cell r="G625">
            <v>3934</v>
          </cell>
          <cell r="H625">
            <v>4035</v>
          </cell>
          <cell r="I625">
            <v>4135</v>
          </cell>
          <cell r="J625">
            <v>4226</v>
          </cell>
          <cell r="K625">
            <v>4319</v>
          </cell>
          <cell r="L625">
            <v>4413</v>
          </cell>
        </row>
        <row r="626">
          <cell r="D626" t="str">
            <v>41396</v>
          </cell>
          <cell r="E626" t="str">
            <v>La Plata</v>
          </cell>
          <cell r="F626" t="str">
            <v>Total</v>
          </cell>
          <cell r="G626">
            <v>19101</v>
          </cell>
          <cell r="H626">
            <v>19603</v>
          </cell>
          <cell r="I626">
            <v>20093</v>
          </cell>
          <cell r="J626">
            <v>20549</v>
          </cell>
          <cell r="K626">
            <v>21002</v>
          </cell>
          <cell r="L626">
            <v>21460</v>
          </cell>
        </row>
        <row r="627">
          <cell r="D627" t="str">
            <v>41483</v>
          </cell>
          <cell r="E627" t="str">
            <v>Nátaga</v>
          </cell>
          <cell r="F627" t="str">
            <v>Total</v>
          </cell>
          <cell r="G627">
            <v>2012</v>
          </cell>
          <cell r="H627">
            <v>2054</v>
          </cell>
          <cell r="I627">
            <v>2098</v>
          </cell>
          <cell r="J627">
            <v>2146</v>
          </cell>
          <cell r="K627">
            <v>2194</v>
          </cell>
          <cell r="L627">
            <v>2241</v>
          </cell>
        </row>
        <row r="628">
          <cell r="D628" t="str">
            <v>41503</v>
          </cell>
          <cell r="E628" t="str">
            <v>Oporapa</v>
          </cell>
          <cell r="F628" t="str">
            <v>Total</v>
          </cell>
          <cell r="G628">
            <v>3126</v>
          </cell>
          <cell r="H628">
            <v>3209</v>
          </cell>
          <cell r="I628">
            <v>3289</v>
          </cell>
          <cell r="J628">
            <v>3358</v>
          </cell>
          <cell r="K628">
            <v>3428</v>
          </cell>
          <cell r="L628">
            <v>3498</v>
          </cell>
        </row>
        <row r="629">
          <cell r="D629" t="str">
            <v>41518</v>
          </cell>
          <cell r="E629" t="str">
            <v>Paicol</v>
          </cell>
          <cell r="F629" t="str">
            <v>Total</v>
          </cell>
          <cell r="G629">
            <v>1990</v>
          </cell>
          <cell r="H629">
            <v>2035</v>
          </cell>
          <cell r="I629">
            <v>2081</v>
          </cell>
          <cell r="J629">
            <v>2126</v>
          </cell>
          <cell r="K629">
            <v>2174</v>
          </cell>
          <cell r="L629">
            <v>2221</v>
          </cell>
        </row>
        <row r="630">
          <cell r="D630" t="str">
            <v>41524</v>
          </cell>
          <cell r="E630" t="str">
            <v>Palermo</v>
          </cell>
          <cell r="F630" t="str">
            <v>Total</v>
          </cell>
          <cell r="G630">
            <v>8384</v>
          </cell>
          <cell r="H630">
            <v>8593</v>
          </cell>
          <cell r="I630">
            <v>8805</v>
          </cell>
          <cell r="J630">
            <v>9004</v>
          </cell>
          <cell r="K630">
            <v>9205</v>
          </cell>
          <cell r="L630">
            <v>9410</v>
          </cell>
        </row>
        <row r="631">
          <cell r="D631" t="str">
            <v>41530</v>
          </cell>
          <cell r="E631" t="str">
            <v>Palestina</v>
          </cell>
          <cell r="F631" t="str">
            <v>Total</v>
          </cell>
          <cell r="G631">
            <v>3131</v>
          </cell>
          <cell r="H631">
            <v>3197</v>
          </cell>
          <cell r="I631">
            <v>3265</v>
          </cell>
          <cell r="J631">
            <v>3330</v>
          </cell>
          <cell r="K631">
            <v>3397</v>
          </cell>
          <cell r="L631">
            <v>3466</v>
          </cell>
        </row>
        <row r="632">
          <cell r="D632" t="str">
            <v>41548</v>
          </cell>
          <cell r="E632" t="str">
            <v>Pital</v>
          </cell>
          <cell r="F632" t="str">
            <v>Total</v>
          </cell>
          <cell r="G632">
            <v>4066</v>
          </cell>
          <cell r="H632">
            <v>4141</v>
          </cell>
          <cell r="I632">
            <v>4219</v>
          </cell>
          <cell r="J632">
            <v>4311</v>
          </cell>
          <cell r="K632">
            <v>4405</v>
          </cell>
          <cell r="L632">
            <v>4499</v>
          </cell>
        </row>
        <row r="633">
          <cell r="D633" t="str">
            <v>41551</v>
          </cell>
          <cell r="E633" t="str">
            <v>Pitalito</v>
          </cell>
          <cell r="F633" t="str">
            <v>Total</v>
          </cell>
          <cell r="G633">
            <v>36166</v>
          </cell>
          <cell r="H633">
            <v>37332</v>
          </cell>
          <cell r="I633">
            <v>38442</v>
          </cell>
          <cell r="J633">
            <v>39341</v>
          </cell>
          <cell r="K633">
            <v>40251</v>
          </cell>
          <cell r="L633">
            <v>41173</v>
          </cell>
        </row>
        <row r="634">
          <cell r="D634" t="str">
            <v>41615</v>
          </cell>
          <cell r="E634" t="str">
            <v>Rivera</v>
          </cell>
          <cell r="F634" t="str">
            <v>Total</v>
          </cell>
          <cell r="G634">
            <v>6953</v>
          </cell>
          <cell r="H634">
            <v>7151</v>
          </cell>
          <cell r="I634">
            <v>7347</v>
          </cell>
          <cell r="J634">
            <v>7506</v>
          </cell>
          <cell r="K634">
            <v>7674</v>
          </cell>
          <cell r="L634">
            <v>7843</v>
          </cell>
        </row>
        <row r="635">
          <cell r="D635" t="str">
            <v>41660</v>
          </cell>
          <cell r="E635" t="str">
            <v>Saladoblanco</v>
          </cell>
          <cell r="F635" t="str">
            <v>Total</v>
          </cell>
          <cell r="G635">
            <v>2967</v>
          </cell>
          <cell r="H635">
            <v>3014</v>
          </cell>
          <cell r="I635">
            <v>3067</v>
          </cell>
          <cell r="J635">
            <v>3128</v>
          </cell>
          <cell r="K635">
            <v>3192</v>
          </cell>
          <cell r="L635">
            <v>3256</v>
          </cell>
        </row>
        <row r="636">
          <cell r="D636" t="str">
            <v>41668</v>
          </cell>
          <cell r="E636" t="str">
            <v>San Agustín</v>
          </cell>
          <cell r="F636" t="str">
            <v>Total</v>
          </cell>
          <cell r="G636">
            <v>10423</v>
          </cell>
          <cell r="H636">
            <v>10680</v>
          </cell>
          <cell r="I636">
            <v>10934</v>
          </cell>
          <cell r="J636">
            <v>11174</v>
          </cell>
          <cell r="K636">
            <v>11413</v>
          </cell>
          <cell r="L636">
            <v>11656</v>
          </cell>
        </row>
        <row r="637">
          <cell r="D637" t="str">
            <v>41676</v>
          </cell>
          <cell r="E637" t="str">
            <v>Santa María</v>
          </cell>
          <cell r="F637" t="str">
            <v>Total</v>
          </cell>
          <cell r="G637">
            <v>3110</v>
          </cell>
          <cell r="H637">
            <v>3153</v>
          </cell>
          <cell r="I637">
            <v>3204</v>
          </cell>
          <cell r="J637">
            <v>3271</v>
          </cell>
          <cell r="K637">
            <v>3339</v>
          </cell>
          <cell r="L637">
            <v>3408</v>
          </cell>
        </row>
        <row r="638">
          <cell r="D638" t="str">
            <v>41770</v>
          </cell>
          <cell r="E638" t="str">
            <v>Suaza</v>
          </cell>
          <cell r="F638" t="str">
            <v>Total</v>
          </cell>
          <cell r="G638">
            <v>7567</v>
          </cell>
          <cell r="H638">
            <v>7840</v>
          </cell>
          <cell r="I638">
            <v>8081</v>
          </cell>
          <cell r="J638">
            <v>8252</v>
          </cell>
          <cell r="K638">
            <v>8425</v>
          </cell>
          <cell r="L638">
            <v>8597</v>
          </cell>
        </row>
        <row r="639">
          <cell r="D639" t="str">
            <v>41791</v>
          </cell>
          <cell r="E639" t="str">
            <v>Tarqui</v>
          </cell>
          <cell r="F639" t="str">
            <v>Total</v>
          </cell>
          <cell r="G639">
            <v>5279</v>
          </cell>
          <cell r="H639">
            <v>5396</v>
          </cell>
          <cell r="I639">
            <v>5512</v>
          </cell>
          <cell r="J639">
            <v>5631</v>
          </cell>
          <cell r="K639">
            <v>5753</v>
          </cell>
          <cell r="L639">
            <v>5875</v>
          </cell>
        </row>
        <row r="640">
          <cell r="D640" t="str">
            <v>41797</v>
          </cell>
          <cell r="E640" t="str">
            <v>Tesalia</v>
          </cell>
          <cell r="F640" t="str">
            <v>Total</v>
          </cell>
          <cell r="G640">
            <v>3315</v>
          </cell>
          <cell r="H640">
            <v>3395</v>
          </cell>
          <cell r="I640">
            <v>3476</v>
          </cell>
          <cell r="J640">
            <v>3555</v>
          </cell>
          <cell r="K640">
            <v>3635</v>
          </cell>
          <cell r="L640">
            <v>3717</v>
          </cell>
        </row>
        <row r="641">
          <cell r="D641" t="str">
            <v>41799</v>
          </cell>
          <cell r="E641" t="str">
            <v>Tello</v>
          </cell>
          <cell r="F641" t="str">
            <v>Total</v>
          </cell>
          <cell r="G641">
            <v>3470</v>
          </cell>
          <cell r="H641">
            <v>3510</v>
          </cell>
          <cell r="I641">
            <v>3566</v>
          </cell>
          <cell r="J641">
            <v>3646</v>
          </cell>
          <cell r="K641">
            <v>3728</v>
          </cell>
          <cell r="L641">
            <v>3809</v>
          </cell>
        </row>
        <row r="642">
          <cell r="D642" t="str">
            <v>41801</v>
          </cell>
          <cell r="E642" t="str">
            <v>Teruel</v>
          </cell>
          <cell r="F642" t="str">
            <v>Total</v>
          </cell>
          <cell r="G642">
            <v>2492</v>
          </cell>
          <cell r="H642">
            <v>2529</v>
          </cell>
          <cell r="I642">
            <v>2576</v>
          </cell>
          <cell r="J642">
            <v>2636</v>
          </cell>
          <cell r="K642">
            <v>2695</v>
          </cell>
          <cell r="L642">
            <v>2757</v>
          </cell>
        </row>
        <row r="643">
          <cell r="D643" t="str">
            <v>41807</v>
          </cell>
          <cell r="E643" t="str">
            <v>Timaná</v>
          </cell>
          <cell r="F643" t="str">
            <v>Total</v>
          </cell>
          <cell r="G643">
            <v>7018</v>
          </cell>
          <cell r="H643">
            <v>7147</v>
          </cell>
          <cell r="I643">
            <v>7289</v>
          </cell>
          <cell r="J643">
            <v>7449</v>
          </cell>
          <cell r="K643">
            <v>7610</v>
          </cell>
          <cell r="L643">
            <v>7775</v>
          </cell>
        </row>
        <row r="644">
          <cell r="D644" t="str">
            <v>41872</v>
          </cell>
          <cell r="E644" t="str">
            <v>Villavieja</v>
          </cell>
          <cell r="F644" t="str">
            <v>Total</v>
          </cell>
          <cell r="G644">
            <v>2540</v>
          </cell>
          <cell r="H644">
            <v>2557</v>
          </cell>
          <cell r="I644">
            <v>2588</v>
          </cell>
          <cell r="J644">
            <v>2645</v>
          </cell>
          <cell r="K644">
            <v>2702</v>
          </cell>
          <cell r="L644">
            <v>2760</v>
          </cell>
        </row>
        <row r="645">
          <cell r="D645" t="str">
            <v>41885</v>
          </cell>
          <cell r="E645" t="str">
            <v>Yaguará</v>
          </cell>
          <cell r="F645" t="str">
            <v>Total</v>
          </cell>
          <cell r="G645">
            <v>2361</v>
          </cell>
          <cell r="H645">
            <v>2405</v>
          </cell>
          <cell r="I645">
            <v>2455</v>
          </cell>
          <cell r="J645">
            <v>2515</v>
          </cell>
          <cell r="K645">
            <v>2577</v>
          </cell>
          <cell r="L645">
            <v>2638</v>
          </cell>
        </row>
        <row r="646">
          <cell r="D646" t="str">
            <v>44001</v>
          </cell>
          <cell r="E646" t="str">
            <v>Riohacha</v>
          </cell>
          <cell r="F646" t="str">
            <v>Total</v>
          </cell>
          <cell r="G646">
            <v>52690</v>
          </cell>
          <cell r="H646">
            <v>56074</v>
          </cell>
          <cell r="I646">
            <v>59144</v>
          </cell>
          <cell r="J646">
            <v>61952</v>
          </cell>
          <cell r="K646">
            <v>64401</v>
          </cell>
          <cell r="L646">
            <v>66855</v>
          </cell>
        </row>
        <row r="647">
          <cell r="D647" t="str">
            <v>44035</v>
          </cell>
          <cell r="E647" t="str">
            <v>Albania</v>
          </cell>
          <cell r="F647" t="str">
            <v>Total</v>
          </cell>
          <cell r="G647">
            <v>7917</v>
          </cell>
          <cell r="H647">
            <v>8552</v>
          </cell>
          <cell r="I647">
            <v>9134</v>
          </cell>
          <cell r="J647">
            <v>9549</v>
          </cell>
          <cell r="K647">
            <v>9911</v>
          </cell>
          <cell r="L647">
            <v>10280</v>
          </cell>
        </row>
        <row r="648">
          <cell r="D648" t="str">
            <v>44078</v>
          </cell>
          <cell r="E648" t="str">
            <v>Barrancas</v>
          </cell>
          <cell r="F648" t="str">
            <v>Total</v>
          </cell>
          <cell r="G648">
            <v>9778</v>
          </cell>
          <cell r="H648">
            <v>10379</v>
          </cell>
          <cell r="I648">
            <v>10944</v>
          </cell>
          <cell r="J648">
            <v>11460</v>
          </cell>
          <cell r="K648">
            <v>11912</v>
          </cell>
          <cell r="L648">
            <v>12368</v>
          </cell>
        </row>
        <row r="649">
          <cell r="D649" t="str">
            <v>44090</v>
          </cell>
          <cell r="E649" t="str">
            <v>Dibulla</v>
          </cell>
          <cell r="F649" t="str">
            <v>Total</v>
          </cell>
          <cell r="G649">
            <v>9726</v>
          </cell>
          <cell r="H649">
            <v>10545</v>
          </cell>
          <cell r="I649">
            <v>11334</v>
          </cell>
          <cell r="J649">
            <v>11874</v>
          </cell>
          <cell r="K649">
            <v>12350</v>
          </cell>
          <cell r="L649">
            <v>12838</v>
          </cell>
        </row>
        <row r="650">
          <cell r="D650" t="str">
            <v>44098</v>
          </cell>
          <cell r="E650" t="str">
            <v>Distracción</v>
          </cell>
          <cell r="F650" t="str">
            <v>Total</v>
          </cell>
          <cell r="G650">
            <v>3683</v>
          </cell>
          <cell r="H650">
            <v>3972</v>
          </cell>
          <cell r="I650">
            <v>4230</v>
          </cell>
          <cell r="J650">
            <v>4432</v>
          </cell>
          <cell r="K650">
            <v>4609</v>
          </cell>
          <cell r="L650">
            <v>4787</v>
          </cell>
        </row>
        <row r="651">
          <cell r="D651" t="str">
            <v>44110</v>
          </cell>
          <cell r="E651" t="str">
            <v>El Molino</v>
          </cell>
          <cell r="F651" t="str">
            <v>Total</v>
          </cell>
          <cell r="G651">
            <v>1958</v>
          </cell>
          <cell r="H651">
            <v>2087</v>
          </cell>
          <cell r="I651">
            <v>2202</v>
          </cell>
          <cell r="J651">
            <v>2306</v>
          </cell>
          <cell r="K651">
            <v>2395</v>
          </cell>
          <cell r="L651">
            <v>2485</v>
          </cell>
        </row>
        <row r="652">
          <cell r="D652" t="str">
            <v>44279</v>
          </cell>
          <cell r="E652" t="str">
            <v>Fonseca</v>
          </cell>
          <cell r="F652" t="str">
            <v>Total</v>
          </cell>
          <cell r="G652">
            <v>11506</v>
          </cell>
          <cell r="H652">
            <v>11922</v>
          </cell>
          <cell r="I652">
            <v>12342</v>
          </cell>
          <cell r="J652">
            <v>12917</v>
          </cell>
          <cell r="K652">
            <v>13420</v>
          </cell>
          <cell r="L652">
            <v>13926</v>
          </cell>
        </row>
        <row r="653">
          <cell r="D653" t="str">
            <v>44378</v>
          </cell>
          <cell r="E653" t="str">
            <v>Hatonuevo</v>
          </cell>
          <cell r="F653" t="str">
            <v>Total</v>
          </cell>
          <cell r="G653">
            <v>5859</v>
          </cell>
          <cell r="H653">
            <v>6322</v>
          </cell>
          <cell r="I653">
            <v>6735</v>
          </cell>
          <cell r="J653">
            <v>7056</v>
          </cell>
          <cell r="K653">
            <v>7333</v>
          </cell>
          <cell r="L653">
            <v>7611</v>
          </cell>
        </row>
        <row r="654">
          <cell r="D654" t="str">
            <v>44420</v>
          </cell>
          <cell r="E654" t="str">
            <v>La Jagua del Pilar</v>
          </cell>
          <cell r="F654" t="str">
            <v>Total</v>
          </cell>
          <cell r="G654">
            <v>1036</v>
          </cell>
          <cell r="H654">
            <v>1115</v>
          </cell>
          <cell r="I654">
            <v>1185</v>
          </cell>
          <cell r="J654">
            <v>1241</v>
          </cell>
          <cell r="K654">
            <v>1289</v>
          </cell>
          <cell r="L654">
            <v>1337</v>
          </cell>
        </row>
        <row r="655">
          <cell r="D655" t="str">
            <v>44430</v>
          </cell>
          <cell r="E655" t="str">
            <v>Maicao</v>
          </cell>
          <cell r="F655" t="str">
            <v>Total</v>
          </cell>
          <cell r="G655">
            <v>46771</v>
          </cell>
          <cell r="H655">
            <v>50354</v>
          </cell>
          <cell r="I655">
            <v>53441</v>
          </cell>
          <cell r="J655">
            <v>56016</v>
          </cell>
          <cell r="K655">
            <v>58225</v>
          </cell>
          <cell r="L655">
            <v>60422</v>
          </cell>
        </row>
        <row r="656">
          <cell r="D656" t="str">
            <v>44560</v>
          </cell>
          <cell r="E656" t="str">
            <v>Manaure</v>
          </cell>
          <cell r="F656" t="str">
            <v>Total</v>
          </cell>
          <cell r="G656">
            <v>23024</v>
          </cell>
          <cell r="H656">
            <v>25270</v>
          </cell>
          <cell r="I656">
            <v>27243</v>
          </cell>
          <cell r="J656">
            <v>28557</v>
          </cell>
          <cell r="K656">
            <v>29695</v>
          </cell>
          <cell r="L656">
            <v>30847</v>
          </cell>
        </row>
        <row r="657">
          <cell r="D657" t="str">
            <v>44650</v>
          </cell>
          <cell r="E657" t="str">
            <v>San Juan del Cesar</v>
          </cell>
          <cell r="F657" t="str">
            <v>Total</v>
          </cell>
          <cell r="G657">
            <v>13446</v>
          </cell>
          <cell r="H657">
            <v>14093</v>
          </cell>
          <cell r="I657">
            <v>14722</v>
          </cell>
          <cell r="J657">
            <v>15413</v>
          </cell>
          <cell r="K657">
            <v>16017</v>
          </cell>
          <cell r="L657">
            <v>16625</v>
          </cell>
        </row>
        <row r="658">
          <cell r="D658" t="str">
            <v>44847</v>
          </cell>
          <cell r="E658" t="str">
            <v>Uribia</v>
          </cell>
          <cell r="F658" t="str">
            <v>Total</v>
          </cell>
          <cell r="G658">
            <v>43470</v>
          </cell>
          <cell r="H658">
            <v>48578</v>
          </cell>
          <cell r="I658">
            <v>53312</v>
          </cell>
          <cell r="J658">
            <v>55923</v>
          </cell>
          <cell r="K658">
            <v>58177</v>
          </cell>
          <cell r="L658">
            <v>60451</v>
          </cell>
        </row>
        <row r="659">
          <cell r="D659" t="str">
            <v>44855</v>
          </cell>
          <cell r="E659" t="str">
            <v>Urumita</v>
          </cell>
          <cell r="F659" t="str">
            <v>Total</v>
          </cell>
          <cell r="G659">
            <v>3208</v>
          </cell>
          <cell r="H659">
            <v>3276</v>
          </cell>
          <cell r="I659">
            <v>3363</v>
          </cell>
          <cell r="J659">
            <v>3520</v>
          </cell>
          <cell r="K659">
            <v>3657</v>
          </cell>
          <cell r="L659">
            <v>3793</v>
          </cell>
        </row>
        <row r="660">
          <cell r="D660" t="str">
            <v>44874</v>
          </cell>
          <cell r="E660" t="str">
            <v>Villanueva</v>
          </cell>
          <cell r="F660" t="str">
            <v>Total</v>
          </cell>
          <cell r="G660">
            <v>8359</v>
          </cell>
          <cell r="H660">
            <v>8641</v>
          </cell>
          <cell r="I660">
            <v>8953</v>
          </cell>
          <cell r="J660">
            <v>9374</v>
          </cell>
          <cell r="K660">
            <v>9739</v>
          </cell>
          <cell r="L660">
            <v>10107</v>
          </cell>
        </row>
        <row r="661">
          <cell r="D661" t="str">
            <v>47001</v>
          </cell>
          <cell r="E661" t="str">
            <v>Santa Marta</v>
          </cell>
          <cell r="F661" t="str">
            <v>Total</v>
          </cell>
          <cell r="G661">
            <v>137329</v>
          </cell>
          <cell r="H661">
            <v>145131</v>
          </cell>
          <cell r="I661">
            <v>152071</v>
          </cell>
          <cell r="J661">
            <v>157016</v>
          </cell>
          <cell r="K661">
            <v>161362</v>
          </cell>
          <cell r="L661">
            <v>165700</v>
          </cell>
        </row>
        <row r="662">
          <cell r="D662" t="str">
            <v>47030</v>
          </cell>
          <cell r="E662" t="str">
            <v>Algarrobo</v>
          </cell>
          <cell r="F662" t="str">
            <v>Total</v>
          </cell>
          <cell r="G662">
            <v>4067</v>
          </cell>
          <cell r="H662">
            <v>4294</v>
          </cell>
          <cell r="I662">
            <v>4508</v>
          </cell>
          <cell r="J662">
            <v>4642</v>
          </cell>
          <cell r="K662">
            <v>4758</v>
          </cell>
          <cell r="L662">
            <v>4872</v>
          </cell>
        </row>
        <row r="663">
          <cell r="D663" t="str">
            <v>47053</v>
          </cell>
          <cell r="E663" t="str">
            <v>Aracataca</v>
          </cell>
          <cell r="F663" t="str">
            <v>Total</v>
          </cell>
          <cell r="G663">
            <v>10769</v>
          </cell>
          <cell r="H663">
            <v>11146</v>
          </cell>
          <cell r="I663">
            <v>11509</v>
          </cell>
          <cell r="J663">
            <v>11853</v>
          </cell>
          <cell r="K663">
            <v>12147</v>
          </cell>
          <cell r="L663">
            <v>12436</v>
          </cell>
        </row>
        <row r="664">
          <cell r="D664" t="str">
            <v>47058</v>
          </cell>
          <cell r="E664" t="str">
            <v>Ariguaní</v>
          </cell>
          <cell r="F664" t="str">
            <v>Total</v>
          </cell>
          <cell r="G664">
            <v>8203</v>
          </cell>
          <cell r="H664">
            <v>8529</v>
          </cell>
          <cell r="I664">
            <v>8837</v>
          </cell>
          <cell r="J664">
            <v>9104</v>
          </cell>
          <cell r="K664">
            <v>9336</v>
          </cell>
          <cell r="L664">
            <v>9568</v>
          </cell>
        </row>
        <row r="665">
          <cell r="D665" t="str">
            <v>47161</v>
          </cell>
          <cell r="E665" t="str">
            <v>Cerro de San Antonio</v>
          </cell>
          <cell r="F665" t="str">
            <v>Total</v>
          </cell>
          <cell r="G665">
            <v>2744</v>
          </cell>
          <cell r="H665">
            <v>2778</v>
          </cell>
          <cell r="I665">
            <v>2832</v>
          </cell>
          <cell r="J665">
            <v>2915</v>
          </cell>
          <cell r="K665">
            <v>2989</v>
          </cell>
          <cell r="L665">
            <v>3058</v>
          </cell>
        </row>
        <row r="666">
          <cell r="D666" t="str">
            <v>47170</v>
          </cell>
          <cell r="E666" t="str">
            <v>Chivolo</v>
          </cell>
          <cell r="F666" t="str">
            <v>Total</v>
          </cell>
          <cell r="G666">
            <v>6478</v>
          </cell>
          <cell r="H666">
            <v>6817</v>
          </cell>
          <cell r="I666">
            <v>7115</v>
          </cell>
          <cell r="J666">
            <v>7335</v>
          </cell>
          <cell r="K666">
            <v>7524</v>
          </cell>
          <cell r="L666">
            <v>7710</v>
          </cell>
        </row>
        <row r="667">
          <cell r="D667" t="str">
            <v>47189</v>
          </cell>
          <cell r="E667" t="str">
            <v>Ciénaga</v>
          </cell>
          <cell r="F667" t="str">
            <v>Total</v>
          </cell>
          <cell r="G667">
            <v>29705</v>
          </cell>
          <cell r="H667">
            <v>30586</v>
          </cell>
          <cell r="I667">
            <v>31519</v>
          </cell>
          <cell r="J667">
            <v>32520</v>
          </cell>
          <cell r="K667">
            <v>33407</v>
          </cell>
          <cell r="L667">
            <v>34295</v>
          </cell>
        </row>
        <row r="668">
          <cell r="D668" t="str">
            <v>47205</v>
          </cell>
          <cell r="E668" t="str">
            <v>Concordia</v>
          </cell>
          <cell r="F668" t="str">
            <v>Total</v>
          </cell>
          <cell r="G668">
            <v>3074</v>
          </cell>
          <cell r="H668">
            <v>3226</v>
          </cell>
          <cell r="I668">
            <v>3357</v>
          </cell>
          <cell r="J668">
            <v>3453</v>
          </cell>
          <cell r="K668">
            <v>3534</v>
          </cell>
          <cell r="L668">
            <v>3613</v>
          </cell>
        </row>
        <row r="669">
          <cell r="D669" t="str">
            <v>47245</v>
          </cell>
          <cell r="E669" t="str">
            <v>El Banco</v>
          </cell>
          <cell r="F669" t="str">
            <v>Total</v>
          </cell>
          <cell r="G669">
            <v>18740</v>
          </cell>
          <cell r="H669">
            <v>19647</v>
          </cell>
          <cell r="I669">
            <v>20455</v>
          </cell>
          <cell r="J669">
            <v>21078</v>
          </cell>
          <cell r="K669">
            <v>21606</v>
          </cell>
          <cell r="L669">
            <v>22123</v>
          </cell>
        </row>
        <row r="670">
          <cell r="D670" t="str">
            <v>47258</v>
          </cell>
          <cell r="E670" t="str">
            <v>El Piñón</v>
          </cell>
          <cell r="F670" t="str">
            <v>Total</v>
          </cell>
          <cell r="G670">
            <v>6879</v>
          </cell>
          <cell r="H670">
            <v>7223</v>
          </cell>
          <cell r="I670">
            <v>7521</v>
          </cell>
          <cell r="J670">
            <v>7731</v>
          </cell>
          <cell r="K670">
            <v>7907</v>
          </cell>
          <cell r="L670">
            <v>8079</v>
          </cell>
        </row>
        <row r="671">
          <cell r="D671" t="str">
            <v>47268</v>
          </cell>
          <cell r="E671" t="str">
            <v>El Retén</v>
          </cell>
          <cell r="F671" t="str">
            <v>Total</v>
          </cell>
          <cell r="G671">
            <v>4515</v>
          </cell>
          <cell r="H671">
            <v>4742</v>
          </cell>
          <cell r="I671">
            <v>4947</v>
          </cell>
          <cell r="J671">
            <v>5101</v>
          </cell>
          <cell r="K671">
            <v>5238</v>
          </cell>
          <cell r="L671">
            <v>5374</v>
          </cell>
        </row>
        <row r="672">
          <cell r="D672" t="str">
            <v>47288</v>
          </cell>
          <cell r="E672" t="str">
            <v>Fundación</v>
          </cell>
          <cell r="F672" t="str">
            <v>Total</v>
          </cell>
          <cell r="G672">
            <v>16747</v>
          </cell>
          <cell r="H672">
            <v>17505</v>
          </cell>
          <cell r="I672">
            <v>18200</v>
          </cell>
          <cell r="J672">
            <v>18772</v>
          </cell>
          <cell r="K672">
            <v>19277</v>
          </cell>
          <cell r="L672">
            <v>19782</v>
          </cell>
        </row>
        <row r="673">
          <cell r="D673" t="str">
            <v>47318</v>
          </cell>
          <cell r="E673" t="str">
            <v>Guamal</v>
          </cell>
          <cell r="F673" t="str">
            <v>Total</v>
          </cell>
          <cell r="G673">
            <v>6611</v>
          </cell>
          <cell r="H673">
            <v>6833</v>
          </cell>
          <cell r="I673">
            <v>7036</v>
          </cell>
          <cell r="J673">
            <v>7211</v>
          </cell>
          <cell r="K673">
            <v>7360</v>
          </cell>
          <cell r="L673">
            <v>7508</v>
          </cell>
        </row>
        <row r="674">
          <cell r="D674" t="str">
            <v>47460</v>
          </cell>
          <cell r="E674" t="str">
            <v>Nueva Granada</v>
          </cell>
          <cell r="F674" t="str">
            <v>Total</v>
          </cell>
          <cell r="G674">
            <v>5125</v>
          </cell>
          <cell r="H674">
            <v>5396</v>
          </cell>
          <cell r="I674">
            <v>5639</v>
          </cell>
          <cell r="J674">
            <v>5797</v>
          </cell>
          <cell r="K674">
            <v>5930</v>
          </cell>
          <cell r="L674">
            <v>6062</v>
          </cell>
        </row>
        <row r="675">
          <cell r="D675" t="str">
            <v>47541</v>
          </cell>
          <cell r="E675" t="str">
            <v>Pedraza</v>
          </cell>
          <cell r="F675" t="str">
            <v>Total</v>
          </cell>
          <cell r="G675">
            <v>2641</v>
          </cell>
          <cell r="H675">
            <v>2681</v>
          </cell>
          <cell r="I675">
            <v>2732</v>
          </cell>
          <cell r="J675">
            <v>2808</v>
          </cell>
          <cell r="K675">
            <v>2869</v>
          </cell>
          <cell r="L675">
            <v>2930</v>
          </cell>
        </row>
        <row r="676">
          <cell r="D676" t="str">
            <v>47545</v>
          </cell>
          <cell r="E676" t="str">
            <v>Pijiño del Carmen</v>
          </cell>
          <cell r="F676" t="str">
            <v>Total</v>
          </cell>
          <cell r="G676">
            <v>3337</v>
          </cell>
          <cell r="H676">
            <v>3512</v>
          </cell>
          <cell r="I676">
            <v>3663</v>
          </cell>
          <cell r="J676">
            <v>3770</v>
          </cell>
          <cell r="K676">
            <v>3860</v>
          </cell>
          <cell r="L676">
            <v>3946</v>
          </cell>
        </row>
        <row r="677">
          <cell r="D677" t="str">
            <v>47551</v>
          </cell>
          <cell r="E677" t="str">
            <v>Pivijay</v>
          </cell>
          <cell r="F677" t="str">
            <v>Total</v>
          </cell>
          <cell r="G677">
            <v>10232</v>
          </cell>
          <cell r="H677">
            <v>10572</v>
          </cell>
          <cell r="I677">
            <v>10914</v>
          </cell>
          <cell r="J677">
            <v>11233</v>
          </cell>
          <cell r="K677">
            <v>11510</v>
          </cell>
          <cell r="L677">
            <v>11786</v>
          </cell>
        </row>
        <row r="678">
          <cell r="D678" t="str">
            <v>47555</v>
          </cell>
          <cell r="E678" t="str">
            <v>Plato</v>
          </cell>
          <cell r="F678" t="str">
            <v>Total</v>
          </cell>
          <cell r="G678">
            <v>17604</v>
          </cell>
          <cell r="H678">
            <v>18174</v>
          </cell>
          <cell r="I678">
            <v>18702</v>
          </cell>
          <cell r="J678">
            <v>19273</v>
          </cell>
          <cell r="K678">
            <v>19772</v>
          </cell>
          <cell r="L678">
            <v>20270</v>
          </cell>
        </row>
        <row r="679">
          <cell r="D679" t="str">
            <v>47570</v>
          </cell>
          <cell r="E679" t="str">
            <v>Puebloviejo</v>
          </cell>
          <cell r="F679" t="str">
            <v>Total</v>
          </cell>
          <cell r="G679">
            <v>8592</v>
          </cell>
          <cell r="H679">
            <v>9061</v>
          </cell>
          <cell r="I679">
            <v>9464</v>
          </cell>
          <cell r="J679">
            <v>9726</v>
          </cell>
          <cell r="K679">
            <v>9944</v>
          </cell>
          <cell r="L679">
            <v>10160</v>
          </cell>
        </row>
        <row r="680">
          <cell r="D680" t="str">
            <v>47605</v>
          </cell>
          <cell r="E680" t="str">
            <v>Remolino</v>
          </cell>
          <cell r="F680" t="str">
            <v>Total</v>
          </cell>
          <cell r="G680">
            <v>3506</v>
          </cell>
          <cell r="H680">
            <v>3640</v>
          </cell>
          <cell r="I680">
            <v>3766</v>
          </cell>
          <cell r="J680">
            <v>3884</v>
          </cell>
          <cell r="K680">
            <v>3983</v>
          </cell>
          <cell r="L680">
            <v>4080</v>
          </cell>
        </row>
        <row r="681">
          <cell r="D681" t="str">
            <v>47660</v>
          </cell>
          <cell r="E681" t="str">
            <v>Sabanas de San Ángel</v>
          </cell>
          <cell r="F681" t="str">
            <v>Total</v>
          </cell>
          <cell r="G681">
            <v>3782</v>
          </cell>
          <cell r="H681">
            <v>3946</v>
          </cell>
          <cell r="I681">
            <v>4091</v>
          </cell>
          <cell r="J681">
            <v>4192</v>
          </cell>
          <cell r="K681">
            <v>4280</v>
          </cell>
          <cell r="L681">
            <v>4368</v>
          </cell>
        </row>
        <row r="682">
          <cell r="D682" t="str">
            <v>47675</v>
          </cell>
          <cell r="E682" t="str">
            <v>Salamina</v>
          </cell>
          <cell r="F682" t="str">
            <v>Total</v>
          </cell>
          <cell r="G682">
            <v>3254</v>
          </cell>
          <cell r="H682">
            <v>3394</v>
          </cell>
          <cell r="I682">
            <v>3522</v>
          </cell>
          <cell r="J682">
            <v>3632</v>
          </cell>
          <cell r="K682">
            <v>3725</v>
          </cell>
          <cell r="L682">
            <v>3815</v>
          </cell>
        </row>
        <row r="683">
          <cell r="D683" t="str">
            <v>47692</v>
          </cell>
          <cell r="E683" t="str">
            <v>San Sebastián de Buenavista</v>
          </cell>
          <cell r="F683" t="str">
            <v>Total</v>
          </cell>
          <cell r="G683">
            <v>4998</v>
          </cell>
          <cell r="H683">
            <v>5208</v>
          </cell>
          <cell r="I683">
            <v>5396</v>
          </cell>
          <cell r="J683">
            <v>5535</v>
          </cell>
          <cell r="K683">
            <v>5652</v>
          </cell>
          <cell r="L683">
            <v>5768</v>
          </cell>
        </row>
        <row r="684">
          <cell r="D684" t="str">
            <v>47703</v>
          </cell>
          <cell r="E684" t="str">
            <v>San Zenón</v>
          </cell>
          <cell r="F684" t="str">
            <v>Total</v>
          </cell>
          <cell r="G684">
            <v>3009</v>
          </cell>
          <cell r="H684">
            <v>3144</v>
          </cell>
          <cell r="I684">
            <v>3260</v>
          </cell>
          <cell r="J684">
            <v>3343</v>
          </cell>
          <cell r="K684">
            <v>3412</v>
          </cell>
          <cell r="L684">
            <v>3481</v>
          </cell>
        </row>
        <row r="685">
          <cell r="D685" t="str">
            <v>47707</v>
          </cell>
          <cell r="E685" t="str">
            <v>Santa Ana</v>
          </cell>
          <cell r="F685" t="str">
            <v>Total</v>
          </cell>
          <cell r="G685">
            <v>7402</v>
          </cell>
          <cell r="H685">
            <v>7599</v>
          </cell>
          <cell r="I685">
            <v>7802</v>
          </cell>
          <cell r="J685">
            <v>8039</v>
          </cell>
          <cell r="K685">
            <v>8240</v>
          </cell>
          <cell r="L685">
            <v>8436</v>
          </cell>
        </row>
        <row r="686">
          <cell r="D686" t="str">
            <v>47720</v>
          </cell>
          <cell r="E686" t="str">
            <v>Santa Bárbara de Pinto</v>
          </cell>
          <cell r="F686" t="str">
            <v>Total</v>
          </cell>
          <cell r="G686">
            <v>2972</v>
          </cell>
          <cell r="H686">
            <v>3136</v>
          </cell>
          <cell r="I686">
            <v>3275</v>
          </cell>
          <cell r="J686">
            <v>3378</v>
          </cell>
          <cell r="K686">
            <v>3464</v>
          </cell>
          <cell r="L686">
            <v>3546</v>
          </cell>
        </row>
        <row r="687">
          <cell r="D687" t="str">
            <v>47745</v>
          </cell>
          <cell r="E687" t="str">
            <v>Sitionuevo</v>
          </cell>
          <cell r="F687" t="str">
            <v>Total</v>
          </cell>
          <cell r="G687">
            <v>7096</v>
          </cell>
          <cell r="H687">
            <v>7428</v>
          </cell>
          <cell r="I687">
            <v>7716</v>
          </cell>
          <cell r="J687">
            <v>7906</v>
          </cell>
          <cell r="K687">
            <v>8062</v>
          </cell>
          <cell r="L687">
            <v>8220</v>
          </cell>
        </row>
        <row r="688">
          <cell r="D688" t="str">
            <v>47798</v>
          </cell>
          <cell r="E688" t="str">
            <v>Tenerife</v>
          </cell>
          <cell r="F688" t="str">
            <v>Total</v>
          </cell>
          <cell r="G688">
            <v>3821</v>
          </cell>
          <cell r="H688">
            <v>3904</v>
          </cell>
          <cell r="I688">
            <v>4000</v>
          </cell>
          <cell r="J688">
            <v>4119</v>
          </cell>
          <cell r="K688">
            <v>4219</v>
          </cell>
          <cell r="L688">
            <v>4319</v>
          </cell>
        </row>
        <row r="689">
          <cell r="D689" t="str">
            <v>47960</v>
          </cell>
          <cell r="E689" t="str">
            <v>Zapayán</v>
          </cell>
          <cell r="F689" t="str">
            <v>Total</v>
          </cell>
          <cell r="G689">
            <v>2686</v>
          </cell>
          <cell r="H689">
            <v>2822</v>
          </cell>
          <cell r="I689">
            <v>2942</v>
          </cell>
          <cell r="J689">
            <v>3027</v>
          </cell>
          <cell r="K689">
            <v>3100</v>
          </cell>
          <cell r="L689">
            <v>3169</v>
          </cell>
        </row>
        <row r="690">
          <cell r="D690" t="str">
            <v>47980</v>
          </cell>
          <cell r="E690" t="str">
            <v>Zona Bananera</v>
          </cell>
          <cell r="F690" t="str">
            <v>Total</v>
          </cell>
          <cell r="G690">
            <v>17289</v>
          </cell>
          <cell r="H690">
            <v>18123</v>
          </cell>
          <cell r="I690">
            <v>18868</v>
          </cell>
          <cell r="J690">
            <v>19326</v>
          </cell>
          <cell r="K690">
            <v>19702</v>
          </cell>
          <cell r="L690">
            <v>20076</v>
          </cell>
        </row>
        <row r="691">
          <cell r="D691" t="str">
            <v>50001</v>
          </cell>
          <cell r="E691" t="str">
            <v>Villavicencio</v>
          </cell>
          <cell r="F691" t="str">
            <v>Total</v>
          </cell>
          <cell r="G691">
            <v>175568</v>
          </cell>
          <cell r="H691">
            <v>180706</v>
          </cell>
          <cell r="I691">
            <v>185635</v>
          </cell>
          <cell r="J691">
            <v>190114</v>
          </cell>
          <cell r="K691">
            <v>194550</v>
          </cell>
          <cell r="L691">
            <v>199000</v>
          </cell>
        </row>
        <row r="692">
          <cell r="D692" t="str">
            <v>50006</v>
          </cell>
          <cell r="E692" t="str">
            <v>Acacías</v>
          </cell>
          <cell r="F692" t="str">
            <v>Total</v>
          </cell>
          <cell r="G692">
            <v>27730</v>
          </cell>
          <cell r="H692">
            <v>28723</v>
          </cell>
          <cell r="I692">
            <v>29638</v>
          </cell>
          <cell r="J692">
            <v>30319</v>
          </cell>
          <cell r="K692">
            <v>30995</v>
          </cell>
          <cell r="L692">
            <v>31680</v>
          </cell>
        </row>
        <row r="693">
          <cell r="D693" t="str">
            <v>50110</v>
          </cell>
          <cell r="E693" t="str">
            <v>Barranca de Upía</v>
          </cell>
          <cell r="F693" t="str">
            <v>Total</v>
          </cell>
          <cell r="G693">
            <v>1987</v>
          </cell>
          <cell r="H693">
            <v>2029</v>
          </cell>
          <cell r="I693">
            <v>2073</v>
          </cell>
          <cell r="J693">
            <v>2119</v>
          </cell>
          <cell r="K693">
            <v>2167</v>
          </cell>
          <cell r="L693">
            <v>2214</v>
          </cell>
        </row>
        <row r="694">
          <cell r="D694" t="str">
            <v>50124</v>
          </cell>
          <cell r="E694" t="str">
            <v>Cabuyaro</v>
          </cell>
          <cell r="F694" t="str">
            <v>Total</v>
          </cell>
          <cell r="G694">
            <v>1930</v>
          </cell>
          <cell r="H694">
            <v>1978</v>
          </cell>
          <cell r="I694">
            <v>2024</v>
          </cell>
          <cell r="J694">
            <v>2068</v>
          </cell>
          <cell r="K694">
            <v>2111</v>
          </cell>
          <cell r="L694">
            <v>2156</v>
          </cell>
        </row>
        <row r="695">
          <cell r="D695" t="str">
            <v>50150</v>
          </cell>
          <cell r="E695" t="str">
            <v>Castilla La Nueva</v>
          </cell>
          <cell r="F695" t="str">
            <v>Total</v>
          </cell>
          <cell r="G695">
            <v>4392</v>
          </cell>
          <cell r="H695">
            <v>4710</v>
          </cell>
          <cell r="I695">
            <v>4989</v>
          </cell>
          <cell r="J695">
            <v>5095</v>
          </cell>
          <cell r="K695">
            <v>5200</v>
          </cell>
          <cell r="L695">
            <v>5309</v>
          </cell>
        </row>
        <row r="696">
          <cell r="D696" t="str">
            <v>50223</v>
          </cell>
          <cell r="E696" t="str">
            <v>Cubarral</v>
          </cell>
          <cell r="F696" t="str">
            <v>Total</v>
          </cell>
          <cell r="G696">
            <v>2656</v>
          </cell>
          <cell r="H696">
            <v>2722</v>
          </cell>
          <cell r="I696">
            <v>2783</v>
          </cell>
          <cell r="J696">
            <v>2849</v>
          </cell>
          <cell r="K696">
            <v>2913</v>
          </cell>
          <cell r="L696">
            <v>2977</v>
          </cell>
        </row>
        <row r="697">
          <cell r="D697" t="str">
            <v>50226</v>
          </cell>
          <cell r="E697" t="str">
            <v>Cumaral</v>
          </cell>
          <cell r="F697" t="str">
            <v>Total</v>
          </cell>
          <cell r="G697">
            <v>8112</v>
          </cell>
          <cell r="H697">
            <v>8314</v>
          </cell>
          <cell r="I697">
            <v>8512</v>
          </cell>
          <cell r="J697">
            <v>8711</v>
          </cell>
          <cell r="K697">
            <v>8906</v>
          </cell>
          <cell r="L697">
            <v>9099</v>
          </cell>
        </row>
        <row r="698">
          <cell r="D698" t="str">
            <v>50245</v>
          </cell>
          <cell r="E698" t="str">
            <v>El Calvario</v>
          </cell>
          <cell r="F698" t="str">
            <v>Total</v>
          </cell>
          <cell r="G698">
            <v>600</v>
          </cell>
          <cell r="H698">
            <v>581</v>
          </cell>
          <cell r="I698">
            <v>574</v>
          </cell>
          <cell r="J698">
            <v>586</v>
          </cell>
          <cell r="K698">
            <v>598</v>
          </cell>
          <cell r="L698">
            <v>609</v>
          </cell>
        </row>
        <row r="699">
          <cell r="D699" t="str">
            <v>50251</v>
          </cell>
          <cell r="E699" t="str">
            <v>El Castillo</v>
          </cell>
          <cell r="F699" t="str">
            <v>Total</v>
          </cell>
          <cell r="G699">
            <v>2614</v>
          </cell>
          <cell r="H699">
            <v>2526</v>
          </cell>
          <cell r="I699">
            <v>2488</v>
          </cell>
          <cell r="J699">
            <v>2541</v>
          </cell>
          <cell r="K699">
            <v>2593</v>
          </cell>
          <cell r="L699">
            <v>2648</v>
          </cell>
        </row>
        <row r="700">
          <cell r="D700" t="str">
            <v>50270</v>
          </cell>
          <cell r="E700" t="str">
            <v>El Dorado</v>
          </cell>
          <cell r="F700" t="str">
            <v>Total</v>
          </cell>
          <cell r="G700">
            <v>1367</v>
          </cell>
          <cell r="H700">
            <v>1402</v>
          </cell>
          <cell r="I700">
            <v>1436</v>
          </cell>
          <cell r="J700">
            <v>1467</v>
          </cell>
          <cell r="K700">
            <v>1498</v>
          </cell>
          <cell r="L700">
            <v>1529</v>
          </cell>
        </row>
        <row r="701">
          <cell r="D701" t="str">
            <v>50287</v>
          </cell>
          <cell r="E701" t="str">
            <v>Fuente de Oro</v>
          </cell>
          <cell r="F701" t="str">
            <v>Total</v>
          </cell>
          <cell r="G701">
            <v>3974</v>
          </cell>
          <cell r="H701">
            <v>4073</v>
          </cell>
          <cell r="I701">
            <v>4171</v>
          </cell>
          <cell r="J701">
            <v>4265</v>
          </cell>
          <cell r="K701">
            <v>4358</v>
          </cell>
          <cell r="L701">
            <v>4453</v>
          </cell>
        </row>
        <row r="702">
          <cell r="D702" t="str">
            <v>50313</v>
          </cell>
          <cell r="E702" t="str">
            <v>Granada</v>
          </cell>
          <cell r="F702" t="str">
            <v>Total</v>
          </cell>
          <cell r="G702">
            <v>23276</v>
          </cell>
          <cell r="H702">
            <v>23947</v>
          </cell>
          <cell r="I702">
            <v>24598</v>
          </cell>
          <cell r="J702">
            <v>25192</v>
          </cell>
          <cell r="K702">
            <v>25774</v>
          </cell>
          <cell r="L702">
            <v>26355</v>
          </cell>
        </row>
        <row r="703">
          <cell r="D703" t="str">
            <v>50318</v>
          </cell>
          <cell r="E703" t="str">
            <v>Guamal</v>
          </cell>
          <cell r="F703" t="str">
            <v>Total</v>
          </cell>
          <cell r="G703">
            <v>4563</v>
          </cell>
          <cell r="H703">
            <v>4676</v>
          </cell>
          <cell r="I703">
            <v>4791</v>
          </cell>
          <cell r="J703">
            <v>4898</v>
          </cell>
          <cell r="K703">
            <v>5005</v>
          </cell>
          <cell r="L703">
            <v>5116</v>
          </cell>
        </row>
        <row r="704">
          <cell r="D704" t="str">
            <v>50325</v>
          </cell>
          <cell r="E704" t="str">
            <v>Mapiripán</v>
          </cell>
          <cell r="F704" t="str">
            <v>Total</v>
          </cell>
          <cell r="G704">
            <v>2173</v>
          </cell>
          <cell r="H704">
            <v>2221</v>
          </cell>
          <cell r="I704">
            <v>2272</v>
          </cell>
          <cell r="J704">
            <v>2320</v>
          </cell>
          <cell r="K704">
            <v>2367</v>
          </cell>
          <cell r="L704">
            <v>2416</v>
          </cell>
        </row>
        <row r="705">
          <cell r="D705" t="str">
            <v>50330</v>
          </cell>
          <cell r="E705" t="str">
            <v>Mesetas</v>
          </cell>
          <cell r="F705" t="str">
            <v>Total</v>
          </cell>
          <cell r="G705">
            <v>4032</v>
          </cell>
          <cell r="H705">
            <v>3927</v>
          </cell>
          <cell r="I705">
            <v>3880</v>
          </cell>
          <cell r="J705">
            <v>3966</v>
          </cell>
          <cell r="K705">
            <v>4051</v>
          </cell>
          <cell r="L705">
            <v>4134</v>
          </cell>
        </row>
        <row r="706">
          <cell r="D706" t="str">
            <v>50350</v>
          </cell>
          <cell r="E706" t="str">
            <v>La Macarena</v>
          </cell>
          <cell r="F706" t="str">
            <v>Total</v>
          </cell>
          <cell r="G706">
            <v>8095</v>
          </cell>
          <cell r="H706">
            <v>8399</v>
          </cell>
          <cell r="I706">
            <v>8671</v>
          </cell>
          <cell r="J706">
            <v>8852</v>
          </cell>
          <cell r="K706">
            <v>9028</v>
          </cell>
          <cell r="L706">
            <v>9205</v>
          </cell>
        </row>
        <row r="707">
          <cell r="D707" t="str">
            <v>50370</v>
          </cell>
          <cell r="E707" t="str">
            <v>Uribe</v>
          </cell>
          <cell r="F707" t="str">
            <v>Total</v>
          </cell>
          <cell r="G707">
            <v>2802</v>
          </cell>
          <cell r="H707">
            <v>2866</v>
          </cell>
          <cell r="I707">
            <v>2930</v>
          </cell>
          <cell r="J707">
            <v>2993</v>
          </cell>
          <cell r="K707">
            <v>3053</v>
          </cell>
          <cell r="L707">
            <v>3115</v>
          </cell>
        </row>
        <row r="708">
          <cell r="D708" t="str">
            <v>50400</v>
          </cell>
          <cell r="E708" t="str">
            <v>Lejanías</v>
          </cell>
          <cell r="F708" t="str">
            <v>Total</v>
          </cell>
          <cell r="G708">
            <v>3922</v>
          </cell>
          <cell r="H708">
            <v>3902</v>
          </cell>
          <cell r="I708">
            <v>3924</v>
          </cell>
          <cell r="J708">
            <v>4009</v>
          </cell>
          <cell r="K708">
            <v>4093</v>
          </cell>
          <cell r="L708">
            <v>4181</v>
          </cell>
        </row>
        <row r="709">
          <cell r="D709" t="str">
            <v>50450</v>
          </cell>
          <cell r="E709" t="str">
            <v>Puerto Concordia</v>
          </cell>
          <cell r="F709" t="str">
            <v>Total</v>
          </cell>
          <cell r="G709">
            <v>2921</v>
          </cell>
          <cell r="H709">
            <v>2994</v>
          </cell>
          <cell r="I709">
            <v>3062</v>
          </cell>
          <cell r="J709">
            <v>3126</v>
          </cell>
          <cell r="K709">
            <v>3186</v>
          </cell>
          <cell r="L709">
            <v>3251</v>
          </cell>
        </row>
        <row r="710">
          <cell r="D710" t="str">
            <v>50568</v>
          </cell>
          <cell r="E710" t="str">
            <v>Puerto Gaitán</v>
          </cell>
          <cell r="F710" t="str">
            <v>Total</v>
          </cell>
          <cell r="G710">
            <v>11263</v>
          </cell>
          <cell r="H710">
            <v>11745</v>
          </cell>
          <cell r="I710">
            <v>12168</v>
          </cell>
          <cell r="J710">
            <v>12438</v>
          </cell>
          <cell r="K710">
            <v>12701</v>
          </cell>
          <cell r="L710">
            <v>12968</v>
          </cell>
        </row>
        <row r="711">
          <cell r="D711" t="str">
            <v>50573</v>
          </cell>
          <cell r="E711" t="str">
            <v>Puerto López</v>
          </cell>
          <cell r="F711" t="str">
            <v>Total</v>
          </cell>
          <cell r="G711">
            <v>9760</v>
          </cell>
          <cell r="H711">
            <v>9856</v>
          </cell>
          <cell r="I711">
            <v>9993</v>
          </cell>
          <cell r="J711">
            <v>10214</v>
          </cell>
          <cell r="K711">
            <v>10437</v>
          </cell>
          <cell r="L711">
            <v>10663</v>
          </cell>
        </row>
        <row r="712">
          <cell r="D712" t="str">
            <v>50577</v>
          </cell>
          <cell r="E712" t="str">
            <v>Puerto Lleras</v>
          </cell>
          <cell r="F712" t="str">
            <v>Total</v>
          </cell>
          <cell r="G712">
            <v>3661</v>
          </cell>
          <cell r="H712">
            <v>3689</v>
          </cell>
          <cell r="I712">
            <v>3738</v>
          </cell>
          <cell r="J712">
            <v>3819</v>
          </cell>
          <cell r="K712">
            <v>3900</v>
          </cell>
          <cell r="L712">
            <v>3980</v>
          </cell>
        </row>
        <row r="713">
          <cell r="D713" t="str">
            <v>50590</v>
          </cell>
          <cell r="E713" t="str">
            <v>Puerto Rico</v>
          </cell>
          <cell r="F713" t="str">
            <v>Total</v>
          </cell>
          <cell r="G713">
            <v>4685</v>
          </cell>
          <cell r="H713">
            <v>4695</v>
          </cell>
          <cell r="I713">
            <v>4740</v>
          </cell>
          <cell r="J713">
            <v>4847</v>
          </cell>
          <cell r="K713">
            <v>4951</v>
          </cell>
          <cell r="L713">
            <v>5055</v>
          </cell>
        </row>
        <row r="714">
          <cell r="D714" t="str">
            <v>50606</v>
          </cell>
          <cell r="E714" t="str">
            <v>Restrepo</v>
          </cell>
          <cell r="F714" t="str">
            <v>Total</v>
          </cell>
          <cell r="G714">
            <v>5893</v>
          </cell>
          <cell r="H714">
            <v>6038</v>
          </cell>
          <cell r="I714">
            <v>6185</v>
          </cell>
          <cell r="J714">
            <v>6325</v>
          </cell>
          <cell r="K714">
            <v>6466</v>
          </cell>
          <cell r="L714">
            <v>6609</v>
          </cell>
        </row>
        <row r="715">
          <cell r="D715" t="str">
            <v>50680</v>
          </cell>
          <cell r="E715" t="str">
            <v>San Carlos de Guaroa</v>
          </cell>
          <cell r="F715" t="str">
            <v>Total</v>
          </cell>
          <cell r="G715">
            <v>3802</v>
          </cell>
          <cell r="H715">
            <v>3947</v>
          </cell>
          <cell r="I715">
            <v>4088</v>
          </cell>
          <cell r="J715">
            <v>4179</v>
          </cell>
          <cell r="K715">
            <v>4268</v>
          </cell>
          <cell r="L715">
            <v>4361</v>
          </cell>
        </row>
        <row r="716">
          <cell r="D716" t="str">
            <v>50683</v>
          </cell>
          <cell r="E716" t="str">
            <v>San Juan de Arama</v>
          </cell>
          <cell r="F716" t="str">
            <v>Total</v>
          </cell>
          <cell r="G716">
            <v>3370</v>
          </cell>
          <cell r="H716">
            <v>3361</v>
          </cell>
          <cell r="I716">
            <v>3380</v>
          </cell>
          <cell r="J716">
            <v>3456</v>
          </cell>
          <cell r="K716">
            <v>3532</v>
          </cell>
          <cell r="L716">
            <v>3606</v>
          </cell>
        </row>
        <row r="717">
          <cell r="D717" t="str">
            <v>50686</v>
          </cell>
          <cell r="E717" t="str">
            <v>San Juanito</v>
          </cell>
          <cell r="F717" t="str">
            <v>Total</v>
          </cell>
          <cell r="G717">
            <v>408</v>
          </cell>
          <cell r="H717">
            <v>401</v>
          </cell>
          <cell r="I717">
            <v>400</v>
          </cell>
          <cell r="J717">
            <v>410</v>
          </cell>
          <cell r="K717">
            <v>418</v>
          </cell>
          <cell r="L717">
            <v>427</v>
          </cell>
        </row>
        <row r="718">
          <cell r="D718" t="str">
            <v>50689</v>
          </cell>
          <cell r="E718" t="str">
            <v>San Martín</v>
          </cell>
          <cell r="F718" t="str">
            <v>Total</v>
          </cell>
          <cell r="G718">
            <v>9525</v>
          </cell>
          <cell r="H718">
            <v>9629</v>
          </cell>
          <cell r="I718">
            <v>9751</v>
          </cell>
          <cell r="J718">
            <v>9981</v>
          </cell>
          <cell r="K718">
            <v>10204</v>
          </cell>
          <cell r="L718">
            <v>10427</v>
          </cell>
        </row>
        <row r="719">
          <cell r="D719" t="str">
            <v>50711</v>
          </cell>
          <cell r="E719" t="str">
            <v>Vistahermosa</v>
          </cell>
          <cell r="F719" t="str">
            <v>Total</v>
          </cell>
          <cell r="G719">
            <v>5971</v>
          </cell>
          <cell r="H719">
            <v>5838</v>
          </cell>
          <cell r="I719">
            <v>5784</v>
          </cell>
          <cell r="J719">
            <v>5910</v>
          </cell>
          <cell r="K719">
            <v>6035</v>
          </cell>
          <cell r="L719">
            <v>6162</v>
          </cell>
        </row>
        <row r="720">
          <cell r="D720" t="str">
            <v>52001</v>
          </cell>
          <cell r="E720" t="str">
            <v>Pasto</v>
          </cell>
          <cell r="F720" t="str">
            <v>Total</v>
          </cell>
          <cell r="G720">
            <v>125417</v>
          </cell>
          <cell r="H720">
            <v>127601</v>
          </cell>
          <cell r="I720">
            <v>129912</v>
          </cell>
          <cell r="J720">
            <v>132380</v>
          </cell>
          <cell r="K720">
            <v>135067</v>
          </cell>
          <cell r="L720">
            <v>137833</v>
          </cell>
        </row>
        <row r="721">
          <cell r="D721" t="str">
            <v>52019</v>
          </cell>
          <cell r="E721" t="str">
            <v>Albán</v>
          </cell>
          <cell r="F721" t="str">
            <v>Total</v>
          </cell>
          <cell r="G721">
            <v>3950</v>
          </cell>
          <cell r="H721">
            <v>3954</v>
          </cell>
          <cell r="I721">
            <v>3980</v>
          </cell>
          <cell r="J721">
            <v>4053</v>
          </cell>
          <cell r="K721">
            <v>4133</v>
          </cell>
          <cell r="L721">
            <v>4213</v>
          </cell>
        </row>
        <row r="722">
          <cell r="D722" t="str">
            <v>52022</v>
          </cell>
          <cell r="E722" t="str">
            <v>Aldana</v>
          </cell>
          <cell r="F722" t="str">
            <v>Total</v>
          </cell>
          <cell r="G722">
            <v>2547</v>
          </cell>
          <cell r="H722">
            <v>2591</v>
          </cell>
          <cell r="I722">
            <v>2636</v>
          </cell>
          <cell r="J722">
            <v>2683</v>
          </cell>
          <cell r="K722">
            <v>2735</v>
          </cell>
          <cell r="L722">
            <v>2789</v>
          </cell>
        </row>
        <row r="723">
          <cell r="D723" t="str">
            <v>52036</v>
          </cell>
          <cell r="E723" t="str">
            <v>Ancuya</v>
          </cell>
          <cell r="F723" t="str">
            <v>Total</v>
          </cell>
          <cell r="G723">
            <v>3887</v>
          </cell>
          <cell r="H723">
            <v>3911</v>
          </cell>
          <cell r="I723">
            <v>3952</v>
          </cell>
          <cell r="J723">
            <v>4024</v>
          </cell>
          <cell r="K723">
            <v>4101</v>
          </cell>
          <cell r="L723">
            <v>4181</v>
          </cell>
        </row>
        <row r="724">
          <cell r="D724" t="str">
            <v>52051</v>
          </cell>
          <cell r="E724" t="str">
            <v>Arboleda</v>
          </cell>
          <cell r="F724" t="str">
            <v>Total</v>
          </cell>
          <cell r="G724">
            <v>2562</v>
          </cell>
          <cell r="H724">
            <v>2600</v>
          </cell>
          <cell r="I724">
            <v>2642</v>
          </cell>
          <cell r="J724">
            <v>2689</v>
          </cell>
          <cell r="K724">
            <v>2741</v>
          </cell>
          <cell r="L724">
            <v>2796</v>
          </cell>
        </row>
        <row r="725">
          <cell r="D725" t="str">
            <v>52079</v>
          </cell>
          <cell r="E725" t="str">
            <v>Barbacoas</v>
          </cell>
          <cell r="F725" t="str">
            <v>Total</v>
          </cell>
          <cell r="G725">
            <v>15527</v>
          </cell>
          <cell r="H725">
            <v>15972</v>
          </cell>
          <cell r="I725">
            <v>16363</v>
          </cell>
          <cell r="J725">
            <v>16658</v>
          </cell>
          <cell r="K725">
            <v>16984</v>
          </cell>
          <cell r="L725">
            <v>17322</v>
          </cell>
        </row>
        <row r="726">
          <cell r="D726" t="str">
            <v>52083</v>
          </cell>
          <cell r="E726" t="str">
            <v>Belén</v>
          </cell>
          <cell r="F726" t="str">
            <v>Total</v>
          </cell>
          <cell r="G726">
            <v>2272</v>
          </cell>
          <cell r="H726">
            <v>2307</v>
          </cell>
          <cell r="I726">
            <v>2345</v>
          </cell>
          <cell r="J726">
            <v>2388</v>
          </cell>
          <cell r="K726">
            <v>2435</v>
          </cell>
          <cell r="L726">
            <v>2486</v>
          </cell>
        </row>
        <row r="727">
          <cell r="D727" t="str">
            <v>52110</v>
          </cell>
          <cell r="E727" t="str">
            <v>Buesaco</v>
          </cell>
          <cell r="F727" t="str">
            <v>Total</v>
          </cell>
          <cell r="G727">
            <v>8979</v>
          </cell>
          <cell r="H727">
            <v>9162</v>
          </cell>
          <cell r="I727">
            <v>9339</v>
          </cell>
          <cell r="J727">
            <v>9510</v>
          </cell>
          <cell r="K727">
            <v>9696</v>
          </cell>
          <cell r="L727">
            <v>9888</v>
          </cell>
        </row>
        <row r="728">
          <cell r="D728" t="str">
            <v>52203</v>
          </cell>
          <cell r="E728" t="str">
            <v>Colón</v>
          </cell>
          <cell r="F728" t="str">
            <v>Total</v>
          </cell>
          <cell r="G728">
            <v>3073</v>
          </cell>
          <cell r="H728">
            <v>3090</v>
          </cell>
          <cell r="I728">
            <v>3117</v>
          </cell>
          <cell r="J728">
            <v>3172</v>
          </cell>
          <cell r="K728">
            <v>3235</v>
          </cell>
          <cell r="L728">
            <v>3298</v>
          </cell>
        </row>
        <row r="729">
          <cell r="D729" t="str">
            <v>52207</v>
          </cell>
          <cell r="E729" t="str">
            <v>Consacá</v>
          </cell>
          <cell r="F729" t="str">
            <v>Total</v>
          </cell>
          <cell r="G729">
            <v>5626</v>
          </cell>
          <cell r="H729">
            <v>5728</v>
          </cell>
          <cell r="I729">
            <v>5827</v>
          </cell>
          <cell r="J729">
            <v>5932</v>
          </cell>
          <cell r="K729">
            <v>6046</v>
          </cell>
          <cell r="L729">
            <v>6164</v>
          </cell>
        </row>
        <row r="730">
          <cell r="D730" t="str">
            <v>52210</v>
          </cell>
          <cell r="E730" t="str">
            <v>Contadero</v>
          </cell>
          <cell r="F730" t="str">
            <v>Total</v>
          </cell>
          <cell r="G730">
            <v>2595</v>
          </cell>
          <cell r="H730">
            <v>2641</v>
          </cell>
          <cell r="I730">
            <v>2686</v>
          </cell>
          <cell r="J730">
            <v>2735</v>
          </cell>
          <cell r="K730">
            <v>2788</v>
          </cell>
          <cell r="L730">
            <v>2843</v>
          </cell>
        </row>
        <row r="731">
          <cell r="D731" t="str">
            <v>52215</v>
          </cell>
          <cell r="E731" t="str">
            <v>Córdoba</v>
          </cell>
          <cell r="F731" t="str">
            <v>Total</v>
          </cell>
          <cell r="G731">
            <v>5364</v>
          </cell>
          <cell r="H731">
            <v>5458</v>
          </cell>
          <cell r="I731">
            <v>5553</v>
          </cell>
          <cell r="J731">
            <v>5652</v>
          </cell>
          <cell r="K731">
            <v>5762</v>
          </cell>
          <cell r="L731">
            <v>5876</v>
          </cell>
        </row>
        <row r="732">
          <cell r="D732" t="str">
            <v>52224</v>
          </cell>
          <cell r="E732" t="str">
            <v>Cuaspud Carlosama</v>
          </cell>
          <cell r="F732" t="str">
            <v>Total</v>
          </cell>
          <cell r="G732">
            <v>2959</v>
          </cell>
          <cell r="H732">
            <v>3015</v>
          </cell>
          <cell r="I732">
            <v>3070</v>
          </cell>
          <cell r="J732">
            <v>3128</v>
          </cell>
          <cell r="K732">
            <v>3190</v>
          </cell>
          <cell r="L732">
            <v>3253</v>
          </cell>
        </row>
        <row r="733">
          <cell r="D733" t="str">
            <v>52227</v>
          </cell>
          <cell r="E733" t="str">
            <v>Cumbal</v>
          </cell>
          <cell r="F733" t="str">
            <v>Total</v>
          </cell>
          <cell r="G733">
            <v>12095</v>
          </cell>
          <cell r="H733">
            <v>12348</v>
          </cell>
          <cell r="I733">
            <v>12591</v>
          </cell>
          <cell r="J733">
            <v>12818</v>
          </cell>
          <cell r="K733">
            <v>13067</v>
          </cell>
          <cell r="L733">
            <v>13327</v>
          </cell>
        </row>
        <row r="734">
          <cell r="D734" t="str">
            <v>52233</v>
          </cell>
          <cell r="E734" t="str">
            <v>Cumbitara</v>
          </cell>
          <cell r="F734" t="str">
            <v>Total</v>
          </cell>
          <cell r="G734">
            <v>2137</v>
          </cell>
          <cell r="H734">
            <v>2143</v>
          </cell>
          <cell r="I734">
            <v>2156</v>
          </cell>
          <cell r="J734">
            <v>2196</v>
          </cell>
          <cell r="K734">
            <v>2239</v>
          </cell>
          <cell r="L734">
            <v>2283</v>
          </cell>
        </row>
        <row r="735">
          <cell r="D735" t="str">
            <v>52240</v>
          </cell>
          <cell r="E735" t="str">
            <v>Chachagüí</v>
          </cell>
          <cell r="F735" t="str">
            <v>Total</v>
          </cell>
          <cell r="G735">
            <v>4837</v>
          </cell>
          <cell r="H735">
            <v>4918</v>
          </cell>
          <cell r="I735">
            <v>5002</v>
          </cell>
          <cell r="J735">
            <v>5092</v>
          </cell>
          <cell r="K735">
            <v>5191</v>
          </cell>
          <cell r="L735">
            <v>5295</v>
          </cell>
        </row>
        <row r="736">
          <cell r="D736" t="str">
            <v>52250</v>
          </cell>
          <cell r="E736" t="str">
            <v>El Charco</v>
          </cell>
          <cell r="F736" t="str">
            <v>Total</v>
          </cell>
          <cell r="G736">
            <v>6126</v>
          </cell>
          <cell r="H736">
            <v>6242</v>
          </cell>
          <cell r="I736">
            <v>6362</v>
          </cell>
          <cell r="J736">
            <v>6478</v>
          </cell>
          <cell r="K736">
            <v>6604</v>
          </cell>
          <cell r="L736">
            <v>6738</v>
          </cell>
        </row>
        <row r="737">
          <cell r="D737" t="str">
            <v>52254</v>
          </cell>
          <cell r="E737" t="str">
            <v>El Peñol</v>
          </cell>
          <cell r="F737" t="str">
            <v>Total</v>
          </cell>
          <cell r="G737">
            <v>2771</v>
          </cell>
          <cell r="H737">
            <v>2822</v>
          </cell>
          <cell r="I737">
            <v>2873</v>
          </cell>
          <cell r="J737">
            <v>2925</v>
          </cell>
          <cell r="K737">
            <v>2981</v>
          </cell>
          <cell r="L737">
            <v>3041</v>
          </cell>
        </row>
        <row r="738">
          <cell r="D738" t="str">
            <v>52256</v>
          </cell>
          <cell r="E738" t="str">
            <v>El Rosario</v>
          </cell>
          <cell r="F738" t="str">
            <v>Total</v>
          </cell>
          <cell r="G738">
            <v>5664</v>
          </cell>
          <cell r="H738">
            <v>5735</v>
          </cell>
          <cell r="I738">
            <v>5796</v>
          </cell>
          <cell r="J738">
            <v>5902</v>
          </cell>
          <cell r="K738">
            <v>6013</v>
          </cell>
          <cell r="L738">
            <v>6129</v>
          </cell>
        </row>
        <row r="739">
          <cell r="D739" t="str">
            <v>52258</v>
          </cell>
          <cell r="E739" t="str">
            <v>El Tablón de Gómez</v>
          </cell>
          <cell r="F739" t="str">
            <v>Total</v>
          </cell>
          <cell r="G739">
            <v>5308</v>
          </cell>
          <cell r="H739">
            <v>5393</v>
          </cell>
          <cell r="I739">
            <v>5481</v>
          </cell>
          <cell r="J739">
            <v>5578</v>
          </cell>
          <cell r="K739">
            <v>5686</v>
          </cell>
          <cell r="L739">
            <v>5797</v>
          </cell>
        </row>
        <row r="740">
          <cell r="D740" t="str">
            <v>52260</v>
          </cell>
          <cell r="E740" t="str">
            <v>El Tambo</v>
          </cell>
          <cell r="F740" t="str">
            <v>Total</v>
          </cell>
          <cell r="G740">
            <v>5575</v>
          </cell>
          <cell r="H740">
            <v>5574</v>
          </cell>
          <cell r="I740">
            <v>5613</v>
          </cell>
          <cell r="J740">
            <v>5716</v>
          </cell>
          <cell r="K740">
            <v>5827</v>
          </cell>
          <cell r="L740">
            <v>5942</v>
          </cell>
        </row>
        <row r="741">
          <cell r="D741" t="str">
            <v>52287</v>
          </cell>
          <cell r="E741" t="str">
            <v>Funes</v>
          </cell>
          <cell r="F741" t="str">
            <v>Total</v>
          </cell>
          <cell r="G741">
            <v>3000</v>
          </cell>
          <cell r="H741">
            <v>3037</v>
          </cell>
          <cell r="I741">
            <v>3084</v>
          </cell>
          <cell r="J741">
            <v>3139</v>
          </cell>
          <cell r="K741">
            <v>3201</v>
          </cell>
          <cell r="L741">
            <v>3265</v>
          </cell>
        </row>
        <row r="742">
          <cell r="D742" t="str">
            <v>52317</v>
          </cell>
          <cell r="E742" t="str">
            <v>Guachucal</v>
          </cell>
          <cell r="F742" t="str">
            <v>Total</v>
          </cell>
          <cell r="G742">
            <v>6732</v>
          </cell>
          <cell r="H742">
            <v>6830</v>
          </cell>
          <cell r="I742">
            <v>6937</v>
          </cell>
          <cell r="J742">
            <v>7061</v>
          </cell>
          <cell r="K742">
            <v>7197</v>
          </cell>
          <cell r="L742">
            <v>7342</v>
          </cell>
        </row>
        <row r="743">
          <cell r="D743" t="str">
            <v>52320</v>
          </cell>
          <cell r="E743" t="str">
            <v>Guaitarilla</v>
          </cell>
          <cell r="F743" t="str">
            <v>Total</v>
          </cell>
          <cell r="G743">
            <v>4572</v>
          </cell>
          <cell r="H743">
            <v>4603</v>
          </cell>
          <cell r="I743">
            <v>4654</v>
          </cell>
          <cell r="J743">
            <v>4739</v>
          </cell>
          <cell r="K743">
            <v>4833</v>
          </cell>
          <cell r="L743">
            <v>4926</v>
          </cell>
        </row>
        <row r="744">
          <cell r="D744" t="str">
            <v>52323</v>
          </cell>
          <cell r="E744" t="str">
            <v>Gualmatán</v>
          </cell>
          <cell r="F744" t="str">
            <v>Total</v>
          </cell>
          <cell r="G744">
            <v>2554</v>
          </cell>
          <cell r="H744">
            <v>2599</v>
          </cell>
          <cell r="I744">
            <v>2643</v>
          </cell>
          <cell r="J744">
            <v>2693</v>
          </cell>
          <cell r="K744">
            <v>2746</v>
          </cell>
          <cell r="L744">
            <v>2800</v>
          </cell>
        </row>
        <row r="745">
          <cell r="D745" t="str">
            <v>52352</v>
          </cell>
          <cell r="E745" t="str">
            <v>Iles</v>
          </cell>
          <cell r="F745" t="str">
            <v>Total</v>
          </cell>
          <cell r="G745">
            <v>2864</v>
          </cell>
          <cell r="H745">
            <v>2911</v>
          </cell>
          <cell r="I745">
            <v>2961</v>
          </cell>
          <cell r="J745">
            <v>3016</v>
          </cell>
          <cell r="K745">
            <v>3075</v>
          </cell>
          <cell r="L745">
            <v>3137</v>
          </cell>
        </row>
        <row r="746">
          <cell r="D746" t="str">
            <v>52354</v>
          </cell>
          <cell r="E746" t="str">
            <v>Imués</v>
          </cell>
          <cell r="F746" t="str">
            <v>Total</v>
          </cell>
          <cell r="G746">
            <v>2836</v>
          </cell>
          <cell r="H746">
            <v>2844</v>
          </cell>
          <cell r="I746">
            <v>2863</v>
          </cell>
          <cell r="J746">
            <v>2914</v>
          </cell>
          <cell r="K746">
            <v>2972</v>
          </cell>
          <cell r="L746">
            <v>3031</v>
          </cell>
        </row>
        <row r="747">
          <cell r="D747" t="str">
            <v>52356</v>
          </cell>
          <cell r="E747" t="str">
            <v>Ipiales</v>
          </cell>
          <cell r="F747" t="str">
            <v>Total</v>
          </cell>
          <cell r="G747">
            <v>36672</v>
          </cell>
          <cell r="H747">
            <v>37298</v>
          </cell>
          <cell r="I747">
            <v>37946</v>
          </cell>
          <cell r="J747">
            <v>38654</v>
          </cell>
          <cell r="K747">
            <v>39429</v>
          </cell>
          <cell r="L747">
            <v>40233</v>
          </cell>
        </row>
        <row r="748">
          <cell r="D748" t="str">
            <v>52378</v>
          </cell>
          <cell r="E748" t="str">
            <v>La Cruz</v>
          </cell>
          <cell r="F748" t="str">
            <v>Total</v>
          </cell>
          <cell r="G748">
            <v>6940</v>
          </cell>
          <cell r="H748">
            <v>7036</v>
          </cell>
          <cell r="I748">
            <v>7139</v>
          </cell>
          <cell r="J748">
            <v>7267</v>
          </cell>
          <cell r="K748">
            <v>7409</v>
          </cell>
          <cell r="L748">
            <v>7558</v>
          </cell>
        </row>
        <row r="749">
          <cell r="D749" t="str">
            <v>52381</v>
          </cell>
          <cell r="E749" t="str">
            <v>La Florida</v>
          </cell>
          <cell r="F749" t="str">
            <v>Total</v>
          </cell>
          <cell r="G749">
            <v>3840</v>
          </cell>
          <cell r="H749">
            <v>3870</v>
          </cell>
          <cell r="I749">
            <v>3914</v>
          </cell>
          <cell r="J749">
            <v>3986</v>
          </cell>
          <cell r="K749">
            <v>4062</v>
          </cell>
          <cell r="L749">
            <v>4143</v>
          </cell>
        </row>
        <row r="750">
          <cell r="D750" t="str">
            <v>52385</v>
          </cell>
          <cell r="E750" t="str">
            <v>La Llanada</v>
          </cell>
          <cell r="F750" t="str">
            <v>Total</v>
          </cell>
          <cell r="G750">
            <v>2703</v>
          </cell>
          <cell r="H750">
            <v>2757</v>
          </cell>
          <cell r="I750">
            <v>2807</v>
          </cell>
          <cell r="J750">
            <v>2860</v>
          </cell>
          <cell r="K750">
            <v>2918</v>
          </cell>
          <cell r="L750">
            <v>2973</v>
          </cell>
        </row>
        <row r="751">
          <cell r="D751" t="str">
            <v>52390</v>
          </cell>
          <cell r="E751" t="str">
            <v>La Tola</v>
          </cell>
          <cell r="F751" t="str">
            <v>Total</v>
          </cell>
          <cell r="G751">
            <v>1910</v>
          </cell>
          <cell r="H751">
            <v>1959</v>
          </cell>
          <cell r="I751">
            <v>2002</v>
          </cell>
          <cell r="J751">
            <v>2040</v>
          </cell>
          <cell r="K751">
            <v>2079</v>
          </cell>
          <cell r="L751">
            <v>2122</v>
          </cell>
        </row>
        <row r="752">
          <cell r="D752" t="str">
            <v>52399</v>
          </cell>
          <cell r="E752" t="str">
            <v>La Unión</v>
          </cell>
          <cell r="F752" t="str">
            <v>Total</v>
          </cell>
          <cell r="G752">
            <v>11633</v>
          </cell>
          <cell r="H752">
            <v>11847</v>
          </cell>
          <cell r="I752">
            <v>12057</v>
          </cell>
          <cell r="J752">
            <v>12280</v>
          </cell>
          <cell r="K752">
            <v>12522</v>
          </cell>
          <cell r="L752">
            <v>12772</v>
          </cell>
        </row>
        <row r="753">
          <cell r="D753" t="str">
            <v>52405</v>
          </cell>
          <cell r="E753" t="str">
            <v>Leiva</v>
          </cell>
          <cell r="F753" t="str">
            <v>Total</v>
          </cell>
          <cell r="G753">
            <v>4004</v>
          </cell>
          <cell r="H753">
            <v>4043</v>
          </cell>
          <cell r="I753">
            <v>4089</v>
          </cell>
          <cell r="J753">
            <v>4164</v>
          </cell>
          <cell r="K753">
            <v>4245</v>
          </cell>
          <cell r="L753">
            <v>4328</v>
          </cell>
        </row>
        <row r="754">
          <cell r="D754" t="str">
            <v>52411</v>
          </cell>
          <cell r="E754" t="str">
            <v>Linares</v>
          </cell>
          <cell r="F754" t="str">
            <v>Total</v>
          </cell>
          <cell r="G754">
            <v>3999</v>
          </cell>
          <cell r="H754">
            <v>4022</v>
          </cell>
          <cell r="I754">
            <v>4062</v>
          </cell>
          <cell r="J754">
            <v>4137</v>
          </cell>
          <cell r="K754">
            <v>4217</v>
          </cell>
          <cell r="L754">
            <v>4302</v>
          </cell>
        </row>
        <row r="755">
          <cell r="D755" t="str">
            <v>52418</v>
          </cell>
          <cell r="E755" t="str">
            <v>Los Andes</v>
          </cell>
          <cell r="F755" t="str">
            <v>Total</v>
          </cell>
          <cell r="G755">
            <v>3345</v>
          </cell>
          <cell r="H755">
            <v>3366</v>
          </cell>
          <cell r="I755">
            <v>3397</v>
          </cell>
          <cell r="J755">
            <v>3461</v>
          </cell>
          <cell r="K755">
            <v>3528</v>
          </cell>
          <cell r="L755">
            <v>3595</v>
          </cell>
        </row>
        <row r="756">
          <cell r="D756" t="str">
            <v>52427</v>
          </cell>
          <cell r="E756" t="str">
            <v>Magüí</v>
          </cell>
          <cell r="F756" t="str">
            <v>Total</v>
          </cell>
          <cell r="G756">
            <v>5108</v>
          </cell>
          <cell r="H756">
            <v>5300</v>
          </cell>
          <cell r="I756">
            <v>5463</v>
          </cell>
          <cell r="J756">
            <v>5561</v>
          </cell>
          <cell r="K756">
            <v>5669</v>
          </cell>
          <cell r="L756">
            <v>5783</v>
          </cell>
        </row>
        <row r="757">
          <cell r="D757" t="str">
            <v>52435</v>
          </cell>
          <cell r="E757" t="str">
            <v>Mallama</v>
          </cell>
          <cell r="F757" t="str">
            <v>Total</v>
          </cell>
          <cell r="G757">
            <v>3089</v>
          </cell>
          <cell r="H757">
            <v>3151</v>
          </cell>
          <cell r="I757">
            <v>3209</v>
          </cell>
          <cell r="J757">
            <v>3268</v>
          </cell>
          <cell r="K757">
            <v>3329</v>
          </cell>
          <cell r="L757">
            <v>3392</v>
          </cell>
        </row>
        <row r="758">
          <cell r="D758" t="str">
            <v>52473</v>
          </cell>
          <cell r="E758" t="str">
            <v>Mosquera</v>
          </cell>
          <cell r="F758" t="str">
            <v>Total</v>
          </cell>
          <cell r="G758">
            <v>3403</v>
          </cell>
          <cell r="H758">
            <v>3564</v>
          </cell>
          <cell r="I758">
            <v>3726</v>
          </cell>
          <cell r="J758">
            <v>3797</v>
          </cell>
          <cell r="K758">
            <v>3872</v>
          </cell>
          <cell r="L758">
            <v>3947</v>
          </cell>
        </row>
        <row r="759">
          <cell r="D759" t="str">
            <v>52480</v>
          </cell>
          <cell r="E759" t="str">
            <v>Nariño</v>
          </cell>
          <cell r="F759" t="str">
            <v>Total</v>
          </cell>
          <cell r="G759">
            <v>1564</v>
          </cell>
          <cell r="H759">
            <v>1595</v>
          </cell>
          <cell r="I759">
            <v>1622</v>
          </cell>
          <cell r="J759">
            <v>1654</v>
          </cell>
          <cell r="K759">
            <v>1686</v>
          </cell>
          <cell r="L759">
            <v>1720</v>
          </cell>
        </row>
        <row r="760">
          <cell r="D760" t="str">
            <v>52490</v>
          </cell>
          <cell r="E760" t="str">
            <v>Olaya Herrera</v>
          </cell>
          <cell r="F760" t="str">
            <v>Total</v>
          </cell>
          <cell r="G760">
            <v>7094</v>
          </cell>
          <cell r="H760">
            <v>7199</v>
          </cell>
          <cell r="I760">
            <v>7306</v>
          </cell>
          <cell r="J760">
            <v>7432</v>
          </cell>
          <cell r="K760">
            <v>7574</v>
          </cell>
          <cell r="L760">
            <v>7721</v>
          </cell>
        </row>
        <row r="761">
          <cell r="D761" t="str">
            <v>52506</v>
          </cell>
          <cell r="E761" t="str">
            <v>Ospina</v>
          </cell>
          <cell r="F761" t="str">
            <v>Total</v>
          </cell>
          <cell r="G761">
            <v>2715</v>
          </cell>
          <cell r="H761">
            <v>2747</v>
          </cell>
          <cell r="I761">
            <v>2784</v>
          </cell>
          <cell r="J761">
            <v>2835</v>
          </cell>
          <cell r="K761">
            <v>2889</v>
          </cell>
          <cell r="L761">
            <v>2946</v>
          </cell>
        </row>
        <row r="762">
          <cell r="D762" t="str">
            <v>52520</v>
          </cell>
          <cell r="E762" t="str">
            <v>Francisco Pizarro</v>
          </cell>
          <cell r="F762" t="str">
            <v>Total</v>
          </cell>
          <cell r="G762">
            <v>4436</v>
          </cell>
          <cell r="H762">
            <v>4514</v>
          </cell>
          <cell r="I762">
            <v>4591</v>
          </cell>
          <cell r="J762">
            <v>4675</v>
          </cell>
          <cell r="K762">
            <v>4767</v>
          </cell>
          <cell r="L762">
            <v>4861</v>
          </cell>
        </row>
        <row r="763">
          <cell r="D763" t="str">
            <v>52540</v>
          </cell>
          <cell r="E763" t="str">
            <v>Policarpa</v>
          </cell>
          <cell r="F763" t="str">
            <v>Total</v>
          </cell>
          <cell r="G763">
            <v>3602</v>
          </cell>
          <cell r="H763">
            <v>3645</v>
          </cell>
          <cell r="I763">
            <v>3696</v>
          </cell>
          <cell r="J763">
            <v>3763</v>
          </cell>
          <cell r="K763">
            <v>3833</v>
          </cell>
          <cell r="L763">
            <v>3909</v>
          </cell>
        </row>
        <row r="764">
          <cell r="D764" t="str">
            <v>52560</v>
          </cell>
          <cell r="E764" t="str">
            <v>Potosí</v>
          </cell>
          <cell r="F764" t="str">
            <v>Total</v>
          </cell>
          <cell r="G764">
            <v>3409</v>
          </cell>
          <cell r="H764">
            <v>3397</v>
          </cell>
          <cell r="I764">
            <v>3412</v>
          </cell>
          <cell r="J764">
            <v>3472</v>
          </cell>
          <cell r="K764">
            <v>3541</v>
          </cell>
          <cell r="L764">
            <v>3610</v>
          </cell>
        </row>
        <row r="765">
          <cell r="D765" t="str">
            <v>52565</v>
          </cell>
          <cell r="E765" t="str">
            <v>Providencia</v>
          </cell>
          <cell r="F765" t="str">
            <v>Total</v>
          </cell>
          <cell r="G765">
            <v>2550</v>
          </cell>
          <cell r="H765">
            <v>2607</v>
          </cell>
          <cell r="I765">
            <v>2657</v>
          </cell>
          <cell r="J765">
            <v>2705</v>
          </cell>
          <cell r="K765">
            <v>2756</v>
          </cell>
          <cell r="L765">
            <v>2809</v>
          </cell>
        </row>
        <row r="766">
          <cell r="D766" t="str">
            <v>52573</v>
          </cell>
          <cell r="E766" t="str">
            <v>Puerres</v>
          </cell>
          <cell r="F766" t="str">
            <v>Total</v>
          </cell>
          <cell r="G766">
            <v>3160</v>
          </cell>
          <cell r="H766">
            <v>3170</v>
          </cell>
          <cell r="I766">
            <v>3195</v>
          </cell>
          <cell r="J766">
            <v>3253</v>
          </cell>
          <cell r="K766">
            <v>3317</v>
          </cell>
          <cell r="L766">
            <v>3383</v>
          </cell>
        </row>
        <row r="767">
          <cell r="D767" t="str">
            <v>52585</v>
          </cell>
          <cell r="E767" t="str">
            <v>Pupiales</v>
          </cell>
          <cell r="F767" t="str">
            <v>Total</v>
          </cell>
          <cell r="G767">
            <v>5660</v>
          </cell>
          <cell r="H767">
            <v>5703</v>
          </cell>
          <cell r="I767">
            <v>5765</v>
          </cell>
          <cell r="J767">
            <v>5867</v>
          </cell>
          <cell r="K767">
            <v>5981</v>
          </cell>
          <cell r="L767">
            <v>6103</v>
          </cell>
        </row>
        <row r="768">
          <cell r="D768" t="str">
            <v>52612</v>
          </cell>
          <cell r="E768" t="str">
            <v>Ricaurte</v>
          </cell>
          <cell r="F768" t="str">
            <v>Total</v>
          </cell>
          <cell r="G768">
            <v>6106</v>
          </cell>
          <cell r="H768">
            <v>6297</v>
          </cell>
          <cell r="I768">
            <v>6467</v>
          </cell>
          <cell r="J768">
            <v>6583</v>
          </cell>
          <cell r="K768">
            <v>6712</v>
          </cell>
          <cell r="L768">
            <v>6848</v>
          </cell>
        </row>
        <row r="769">
          <cell r="D769" t="str">
            <v>52621</v>
          </cell>
          <cell r="E769" t="str">
            <v>Roberto Payán</v>
          </cell>
          <cell r="F769" t="str">
            <v>Total</v>
          </cell>
          <cell r="G769">
            <v>3641</v>
          </cell>
          <cell r="H769">
            <v>3718</v>
          </cell>
          <cell r="I769">
            <v>3793</v>
          </cell>
          <cell r="J769">
            <v>3863</v>
          </cell>
          <cell r="K769">
            <v>3939</v>
          </cell>
          <cell r="L769">
            <v>4015</v>
          </cell>
        </row>
        <row r="770">
          <cell r="D770" t="str">
            <v>52678</v>
          </cell>
          <cell r="E770" t="str">
            <v>Samaniego</v>
          </cell>
          <cell r="F770" t="str">
            <v>Total</v>
          </cell>
          <cell r="G770">
            <v>12792</v>
          </cell>
          <cell r="H770">
            <v>12637</v>
          </cell>
          <cell r="I770">
            <v>12613</v>
          </cell>
          <cell r="J770">
            <v>12848</v>
          </cell>
          <cell r="K770">
            <v>13094</v>
          </cell>
          <cell r="L770">
            <v>13347</v>
          </cell>
        </row>
        <row r="771">
          <cell r="D771" t="str">
            <v>52683</v>
          </cell>
          <cell r="E771" t="str">
            <v>Sandoná</v>
          </cell>
          <cell r="F771" t="str">
            <v>Total</v>
          </cell>
          <cell r="G771">
            <v>7660</v>
          </cell>
          <cell r="H771">
            <v>7603</v>
          </cell>
          <cell r="I771">
            <v>7599</v>
          </cell>
          <cell r="J771">
            <v>7742</v>
          </cell>
          <cell r="K771">
            <v>7894</v>
          </cell>
          <cell r="L771">
            <v>8051</v>
          </cell>
        </row>
        <row r="772">
          <cell r="D772" t="str">
            <v>52685</v>
          </cell>
          <cell r="E772" t="str">
            <v>San Bernardo</v>
          </cell>
          <cell r="F772" t="str">
            <v>Total</v>
          </cell>
          <cell r="G772">
            <v>3254</v>
          </cell>
          <cell r="H772">
            <v>3324</v>
          </cell>
          <cell r="I772">
            <v>3386</v>
          </cell>
          <cell r="J772">
            <v>3449</v>
          </cell>
          <cell r="K772">
            <v>3515</v>
          </cell>
          <cell r="L772">
            <v>3582</v>
          </cell>
        </row>
        <row r="773">
          <cell r="D773" t="str">
            <v>52687</v>
          </cell>
          <cell r="E773" t="str">
            <v>San Lorenzo</v>
          </cell>
          <cell r="F773" t="str">
            <v>Total</v>
          </cell>
          <cell r="G773">
            <v>6477</v>
          </cell>
          <cell r="H773">
            <v>6594</v>
          </cell>
          <cell r="I773">
            <v>6707</v>
          </cell>
          <cell r="J773">
            <v>6828</v>
          </cell>
          <cell r="K773">
            <v>6961</v>
          </cell>
          <cell r="L773">
            <v>7096</v>
          </cell>
        </row>
        <row r="774">
          <cell r="D774" t="str">
            <v>52693</v>
          </cell>
          <cell r="E774" t="str">
            <v>San Pablo</v>
          </cell>
          <cell r="F774" t="str">
            <v>Total</v>
          </cell>
          <cell r="G774">
            <v>5477</v>
          </cell>
          <cell r="H774">
            <v>5454</v>
          </cell>
          <cell r="I774">
            <v>5467</v>
          </cell>
          <cell r="J774">
            <v>5566</v>
          </cell>
          <cell r="K774">
            <v>5676</v>
          </cell>
          <cell r="L774">
            <v>5787</v>
          </cell>
        </row>
        <row r="775">
          <cell r="D775" t="str">
            <v>52694</v>
          </cell>
          <cell r="E775" t="str">
            <v>San Pedro de Cartago</v>
          </cell>
          <cell r="F775" t="str">
            <v>Total</v>
          </cell>
          <cell r="G775">
            <v>2296</v>
          </cell>
          <cell r="H775">
            <v>2336</v>
          </cell>
          <cell r="I775">
            <v>2377</v>
          </cell>
          <cell r="J775">
            <v>2420</v>
          </cell>
          <cell r="K775">
            <v>2465</v>
          </cell>
          <cell r="L775">
            <v>2514</v>
          </cell>
        </row>
        <row r="776">
          <cell r="D776" t="str">
            <v>52696</v>
          </cell>
          <cell r="E776" t="str">
            <v>Santa Bárbara</v>
          </cell>
          <cell r="F776" t="str">
            <v>Total</v>
          </cell>
          <cell r="G776">
            <v>4089</v>
          </cell>
          <cell r="H776">
            <v>4150</v>
          </cell>
          <cell r="I776">
            <v>4206</v>
          </cell>
          <cell r="J776">
            <v>4285</v>
          </cell>
          <cell r="K776">
            <v>4367</v>
          </cell>
          <cell r="L776">
            <v>4450</v>
          </cell>
        </row>
        <row r="777">
          <cell r="D777" t="str">
            <v>52699</v>
          </cell>
          <cell r="E777" t="str">
            <v>Santacruz</v>
          </cell>
          <cell r="F777" t="str">
            <v>Total</v>
          </cell>
          <cell r="G777">
            <v>3852</v>
          </cell>
          <cell r="H777">
            <v>3988</v>
          </cell>
          <cell r="I777">
            <v>4117</v>
          </cell>
          <cell r="J777">
            <v>4191</v>
          </cell>
          <cell r="K777">
            <v>4269</v>
          </cell>
          <cell r="L777">
            <v>4350</v>
          </cell>
        </row>
        <row r="778">
          <cell r="D778" t="str">
            <v>52720</v>
          </cell>
          <cell r="E778" t="str">
            <v>Sapuyes</v>
          </cell>
          <cell r="F778" t="str">
            <v>Total</v>
          </cell>
          <cell r="G778">
            <v>2389</v>
          </cell>
          <cell r="H778">
            <v>2412</v>
          </cell>
          <cell r="I778">
            <v>2440</v>
          </cell>
          <cell r="J778">
            <v>2484</v>
          </cell>
          <cell r="K778">
            <v>2532</v>
          </cell>
          <cell r="L778">
            <v>2581</v>
          </cell>
        </row>
        <row r="779">
          <cell r="D779" t="str">
            <v>52786</v>
          </cell>
          <cell r="E779" t="str">
            <v>Taminango</v>
          </cell>
          <cell r="F779" t="str">
            <v>Total</v>
          </cell>
          <cell r="G779">
            <v>6386</v>
          </cell>
          <cell r="H779">
            <v>6515</v>
          </cell>
          <cell r="I779">
            <v>6641</v>
          </cell>
          <cell r="J779">
            <v>6763</v>
          </cell>
          <cell r="K779">
            <v>6895</v>
          </cell>
          <cell r="L779">
            <v>7030</v>
          </cell>
        </row>
        <row r="780">
          <cell r="D780" t="str">
            <v>52788</v>
          </cell>
          <cell r="E780" t="str">
            <v>Tangua</v>
          </cell>
          <cell r="F780" t="str">
            <v>Total</v>
          </cell>
          <cell r="G780">
            <v>4334</v>
          </cell>
          <cell r="H780">
            <v>4375</v>
          </cell>
          <cell r="I780">
            <v>4428</v>
          </cell>
          <cell r="J780">
            <v>4507</v>
          </cell>
          <cell r="K780">
            <v>4596</v>
          </cell>
          <cell r="L780">
            <v>4688</v>
          </cell>
        </row>
        <row r="781">
          <cell r="D781" t="str">
            <v>52835</v>
          </cell>
          <cell r="E781" t="str">
            <v>San Andrés de Tumaco</v>
          </cell>
          <cell r="F781" t="str">
            <v>Total</v>
          </cell>
          <cell r="G781">
            <v>83981</v>
          </cell>
          <cell r="H781">
            <v>86341</v>
          </cell>
          <cell r="I781">
            <v>88419</v>
          </cell>
          <cell r="J781">
            <v>90039</v>
          </cell>
          <cell r="K781">
            <v>91785</v>
          </cell>
          <cell r="L781">
            <v>93589</v>
          </cell>
        </row>
        <row r="782">
          <cell r="D782" t="str">
            <v>52838</v>
          </cell>
          <cell r="E782" t="str">
            <v>Túquerres</v>
          </cell>
          <cell r="F782" t="str">
            <v>Total</v>
          </cell>
          <cell r="G782">
            <v>14580</v>
          </cell>
          <cell r="H782">
            <v>14830</v>
          </cell>
          <cell r="I782">
            <v>15082</v>
          </cell>
          <cell r="J782">
            <v>15358</v>
          </cell>
          <cell r="K782">
            <v>15660</v>
          </cell>
          <cell r="L782">
            <v>15972</v>
          </cell>
        </row>
        <row r="783">
          <cell r="D783" t="str">
            <v>52885</v>
          </cell>
          <cell r="E783" t="str">
            <v>Yacuanquer</v>
          </cell>
          <cell r="F783" t="str">
            <v>Total</v>
          </cell>
          <cell r="G783">
            <v>3674</v>
          </cell>
          <cell r="H783">
            <v>3746</v>
          </cell>
          <cell r="I783">
            <v>3821</v>
          </cell>
          <cell r="J783">
            <v>3892</v>
          </cell>
          <cell r="K783">
            <v>3968</v>
          </cell>
          <cell r="L783">
            <v>4046</v>
          </cell>
        </row>
        <row r="784">
          <cell r="D784" t="str">
            <v>54001</v>
          </cell>
          <cell r="E784" t="str">
            <v>San José de Cúcuta</v>
          </cell>
          <cell r="F784" t="str">
            <v>Total</v>
          </cell>
          <cell r="G784">
            <v>206290</v>
          </cell>
          <cell r="H784">
            <v>218448</v>
          </cell>
          <cell r="I784">
            <v>228715</v>
          </cell>
          <cell r="J784">
            <v>235088</v>
          </cell>
          <cell r="K784">
            <v>240047</v>
          </cell>
          <cell r="L784">
            <v>245030</v>
          </cell>
        </row>
        <row r="785">
          <cell r="D785" t="str">
            <v>54003</v>
          </cell>
          <cell r="E785" t="str">
            <v>Ábrego</v>
          </cell>
          <cell r="F785" t="str">
            <v>Total</v>
          </cell>
          <cell r="G785">
            <v>8720</v>
          </cell>
          <cell r="H785">
            <v>9094</v>
          </cell>
          <cell r="I785">
            <v>9422</v>
          </cell>
          <cell r="J785">
            <v>9666</v>
          </cell>
          <cell r="K785">
            <v>9847</v>
          </cell>
          <cell r="L785">
            <v>10029</v>
          </cell>
        </row>
        <row r="786">
          <cell r="D786" t="str">
            <v>54051</v>
          </cell>
          <cell r="E786" t="str">
            <v>Arboledas</v>
          </cell>
          <cell r="F786" t="str">
            <v>Total</v>
          </cell>
          <cell r="G786">
            <v>2737</v>
          </cell>
          <cell r="H786">
            <v>2814</v>
          </cell>
          <cell r="I786">
            <v>2886</v>
          </cell>
          <cell r="J786">
            <v>2961</v>
          </cell>
          <cell r="K786">
            <v>3013</v>
          </cell>
          <cell r="L786">
            <v>3065</v>
          </cell>
        </row>
        <row r="787">
          <cell r="D787" t="str">
            <v>54099</v>
          </cell>
          <cell r="E787" t="str">
            <v>Bochalema</v>
          </cell>
          <cell r="F787" t="str">
            <v>Total</v>
          </cell>
          <cell r="G787">
            <v>2447</v>
          </cell>
          <cell r="H787">
            <v>2582</v>
          </cell>
          <cell r="I787">
            <v>2696</v>
          </cell>
          <cell r="J787">
            <v>2767</v>
          </cell>
          <cell r="K787">
            <v>2817</v>
          </cell>
          <cell r="L787">
            <v>2869</v>
          </cell>
        </row>
        <row r="788">
          <cell r="D788" t="str">
            <v>54109</v>
          </cell>
          <cell r="E788" t="str">
            <v>Bucarasica</v>
          </cell>
          <cell r="F788" t="str">
            <v>Total</v>
          </cell>
          <cell r="G788">
            <v>1636</v>
          </cell>
          <cell r="H788">
            <v>1698</v>
          </cell>
          <cell r="I788">
            <v>1746</v>
          </cell>
          <cell r="J788">
            <v>1794</v>
          </cell>
          <cell r="K788">
            <v>1826</v>
          </cell>
          <cell r="L788">
            <v>1856</v>
          </cell>
        </row>
        <row r="789">
          <cell r="D789" t="str">
            <v>54125</v>
          </cell>
          <cell r="E789" t="str">
            <v>Cácota</v>
          </cell>
          <cell r="F789" t="str">
            <v>Total</v>
          </cell>
          <cell r="G789">
            <v>831</v>
          </cell>
          <cell r="H789">
            <v>854</v>
          </cell>
          <cell r="I789">
            <v>879</v>
          </cell>
          <cell r="J789">
            <v>900</v>
          </cell>
          <cell r="K789">
            <v>918</v>
          </cell>
          <cell r="L789">
            <v>933</v>
          </cell>
        </row>
        <row r="790">
          <cell r="D790" t="str">
            <v>54128</v>
          </cell>
          <cell r="E790" t="str">
            <v>Cáchira</v>
          </cell>
          <cell r="F790" t="str">
            <v>Total</v>
          </cell>
          <cell r="G790">
            <v>3186</v>
          </cell>
          <cell r="H790">
            <v>3224</v>
          </cell>
          <cell r="I790">
            <v>3273</v>
          </cell>
          <cell r="J790">
            <v>3357</v>
          </cell>
          <cell r="K790">
            <v>3415</v>
          </cell>
          <cell r="L790">
            <v>3472</v>
          </cell>
        </row>
        <row r="791">
          <cell r="D791" t="str">
            <v>54172</v>
          </cell>
          <cell r="E791" t="str">
            <v>Chinácota</v>
          </cell>
          <cell r="F791" t="str">
            <v>Total</v>
          </cell>
          <cell r="G791">
            <v>5557</v>
          </cell>
          <cell r="H791">
            <v>5880</v>
          </cell>
          <cell r="I791">
            <v>6150</v>
          </cell>
          <cell r="J791">
            <v>6317</v>
          </cell>
          <cell r="K791">
            <v>6440</v>
          </cell>
          <cell r="L791">
            <v>6563</v>
          </cell>
        </row>
        <row r="792">
          <cell r="D792" t="str">
            <v>54174</v>
          </cell>
          <cell r="E792" t="str">
            <v>Chitagá</v>
          </cell>
          <cell r="F792" t="str">
            <v>Total</v>
          </cell>
          <cell r="G792">
            <v>3108</v>
          </cell>
          <cell r="H792">
            <v>3241</v>
          </cell>
          <cell r="I792">
            <v>3355</v>
          </cell>
          <cell r="J792">
            <v>3439</v>
          </cell>
          <cell r="K792">
            <v>3502</v>
          </cell>
          <cell r="L792">
            <v>3565</v>
          </cell>
        </row>
        <row r="793">
          <cell r="D793" t="str">
            <v>54206</v>
          </cell>
          <cell r="E793" t="str">
            <v>Convención</v>
          </cell>
          <cell r="F793" t="str">
            <v>Total</v>
          </cell>
          <cell r="G793">
            <v>5173</v>
          </cell>
          <cell r="H793">
            <v>5364</v>
          </cell>
          <cell r="I793">
            <v>5534</v>
          </cell>
          <cell r="J793">
            <v>5668</v>
          </cell>
          <cell r="K793">
            <v>5766</v>
          </cell>
          <cell r="L793">
            <v>5868</v>
          </cell>
        </row>
        <row r="794">
          <cell r="D794" t="str">
            <v>54223</v>
          </cell>
          <cell r="E794" t="str">
            <v>Cucutilla</v>
          </cell>
          <cell r="F794" t="str">
            <v>Total</v>
          </cell>
          <cell r="G794">
            <v>2402</v>
          </cell>
          <cell r="H794">
            <v>2469</v>
          </cell>
          <cell r="I794">
            <v>2534</v>
          </cell>
          <cell r="J794">
            <v>2599</v>
          </cell>
          <cell r="K794">
            <v>2645</v>
          </cell>
          <cell r="L794">
            <v>2691</v>
          </cell>
        </row>
        <row r="795">
          <cell r="D795" t="str">
            <v>54239</v>
          </cell>
          <cell r="E795" t="str">
            <v>Durania</v>
          </cell>
          <cell r="F795" t="str">
            <v>Total</v>
          </cell>
          <cell r="G795">
            <v>1339</v>
          </cell>
          <cell r="H795">
            <v>1389</v>
          </cell>
          <cell r="I795">
            <v>1432</v>
          </cell>
          <cell r="J795">
            <v>1469</v>
          </cell>
          <cell r="K795">
            <v>1496</v>
          </cell>
          <cell r="L795">
            <v>1525</v>
          </cell>
        </row>
        <row r="796">
          <cell r="D796" t="str">
            <v>54245</v>
          </cell>
          <cell r="E796" t="str">
            <v>El Carmen</v>
          </cell>
          <cell r="F796" t="str">
            <v>Total</v>
          </cell>
          <cell r="G796">
            <v>3882</v>
          </cell>
          <cell r="H796">
            <v>4033</v>
          </cell>
          <cell r="I796">
            <v>4172</v>
          </cell>
          <cell r="J796">
            <v>4278</v>
          </cell>
          <cell r="K796">
            <v>4355</v>
          </cell>
          <cell r="L796">
            <v>4429</v>
          </cell>
        </row>
        <row r="797">
          <cell r="D797" t="str">
            <v>54250</v>
          </cell>
          <cell r="E797" t="str">
            <v>El Tarra</v>
          </cell>
          <cell r="F797" t="str">
            <v>Total</v>
          </cell>
          <cell r="G797">
            <v>5682</v>
          </cell>
          <cell r="H797">
            <v>6013</v>
          </cell>
          <cell r="I797">
            <v>6285</v>
          </cell>
          <cell r="J797">
            <v>6452</v>
          </cell>
          <cell r="K797">
            <v>6571</v>
          </cell>
          <cell r="L797">
            <v>6688</v>
          </cell>
        </row>
        <row r="798">
          <cell r="D798" t="str">
            <v>54261</v>
          </cell>
          <cell r="E798" t="str">
            <v>El Zulia</v>
          </cell>
          <cell r="F798" t="str">
            <v>Total</v>
          </cell>
          <cell r="G798">
            <v>7773</v>
          </cell>
          <cell r="H798">
            <v>8261</v>
          </cell>
          <cell r="I798">
            <v>8670</v>
          </cell>
          <cell r="J798">
            <v>8905</v>
          </cell>
          <cell r="K798">
            <v>9081</v>
          </cell>
          <cell r="L798">
            <v>9255</v>
          </cell>
        </row>
        <row r="799">
          <cell r="D799" t="str">
            <v>54313</v>
          </cell>
          <cell r="E799" t="str">
            <v>Gramalote</v>
          </cell>
          <cell r="F799" t="str">
            <v>Total</v>
          </cell>
          <cell r="G799">
            <v>2201</v>
          </cell>
          <cell r="H799">
            <v>2276</v>
          </cell>
          <cell r="I799">
            <v>2343</v>
          </cell>
          <cell r="J799">
            <v>2408</v>
          </cell>
          <cell r="K799">
            <v>2454</v>
          </cell>
          <cell r="L799">
            <v>2498</v>
          </cell>
        </row>
        <row r="800">
          <cell r="D800" t="str">
            <v>54344</v>
          </cell>
          <cell r="E800" t="str">
            <v>Hacarí</v>
          </cell>
          <cell r="F800" t="str">
            <v>Total</v>
          </cell>
          <cell r="G800">
            <v>2631</v>
          </cell>
          <cell r="H800">
            <v>2725</v>
          </cell>
          <cell r="I800">
            <v>2808</v>
          </cell>
          <cell r="J800">
            <v>2875</v>
          </cell>
          <cell r="K800">
            <v>2923</v>
          </cell>
          <cell r="L800">
            <v>2970</v>
          </cell>
        </row>
        <row r="801">
          <cell r="D801" t="str">
            <v>54347</v>
          </cell>
          <cell r="E801" t="str">
            <v>Herrán</v>
          </cell>
          <cell r="F801" t="str">
            <v>Total</v>
          </cell>
          <cell r="G801">
            <v>1897</v>
          </cell>
          <cell r="H801">
            <v>1998</v>
          </cell>
          <cell r="I801">
            <v>2080</v>
          </cell>
          <cell r="J801">
            <v>2134</v>
          </cell>
          <cell r="K801">
            <v>2171</v>
          </cell>
          <cell r="L801">
            <v>2209</v>
          </cell>
        </row>
        <row r="802">
          <cell r="D802" t="str">
            <v>54377</v>
          </cell>
          <cell r="E802" t="str">
            <v>Labateca</v>
          </cell>
          <cell r="F802" t="str">
            <v>Total</v>
          </cell>
          <cell r="G802">
            <v>1893</v>
          </cell>
          <cell r="H802">
            <v>1951</v>
          </cell>
          <cell r="I802">
            <v>2003</v>
          </cell>
          <cell r="J802">
            <v>2053</v>
          </cell>
          <cell r="K802">
            <v>2090</v>
          </cell>
          <cell r="L802">
            <v>2127</v>
          </cell>
        </row>
        <row r="803">
          <cell r="D803" t="str">
            <v>54385</v>
          </cell>
          <cell r="E803" t="str">
            <v>La Esperanza</v>
          </cell>
          <cell r="F803" t="str">
            <v>Total</v>
          </cell>
          <cell r="G803">
            <v>3106</v>
          </cell>
          <cell r="H803">
            <v>3269</v>
          </cell>
          <cell r="I803">
            <v>3405</v>
          </cell>
          <cell r="J803">
            <v>3489</v>
          </cell>
          <cell r="K803">
            <v>3548</v>
          </cell>
          <cell r="L803">
            <v>3609</v>
          </cell>
        </row>
        <row r="804">
          <cell r="D804" t="str">
            <v>54398</v>
          </cell>
          <cell r="E804" t="str">
            <v>La Playa</v>
          </cell>
          <cell r="F804" t="str">
            <v>Total</v>
          </cell>
          <cell r="G804">
            <v>2010</v>
          </cell>
          <cell r="H804">
            <v>2068</v>
          </cell>
          <cell r="I804">
            <v>2121</v>
          </cell>
          <cell r="J804">
            <v>2175</v>
          </cell>
          <cell r="K804">
            <v>2213</v>
          </cell>
          <cell r="L804">
            <v>2250</v>
          </cell>
        </row>
        <row r="805">
          <cell r="D805" t="str">
            <v>54405</v>
          </cell>
          <cell r="E805" t="str">
            <v>Los Patios</v>
          </cell>
          <cell r="F805" t="str">
            <v>Total</v>
          </cell>
          <cell r="G805">
            <v>26118</v>
          </cell>
          <cell r="H805">
            <v>27657</v>
          </cell>
          <cell r="I805">
            <v>28960</v>
          </cell>
          <cell r="J805">
            <v>29768</v>
          </cell>
          <cell r="K805">
            <v>30400</v>
          </cell>
          <cell r="L805">
            <v>31032</v>
          </cell>
        </row>
        <row r="806">
          <cell r="D806" t="str">
            <v>54418</v>
          </cell>
          <cell r="E806" t="str">
            <v>Lourdes</v>
          </cell>
          <cell r="F806" t="str">
            <v>Total</v>
          </cell>
          <cell r="G806">
            <v>1078</v>
          </cell>
          <cell r="H806">
            <v>1121</v>
          </cell>
          <cell r="I806">
            <v>1158</v>
          </cell>
          <cell r="J806">
            <v>1190</v>
          </cell>
          <cell r="K806">
            <v>1212</v>
          </cell>
          <cell r="L806">
            <v>1237</v>
          </cell>
        </row>
        <row r="807">
          <cell r="D807" t="str">
            <v>54480</v>
          </cell>
          <cell r="E807" t="str">
            <v>Mutiscua</v>
          </cell>
          <cell r="F807" t="str">
            <v>Total</v>
          </cell>
          <cell r="G807">
            <v>1276</v>
          </cell>
          <cell r="H807">
            <v>1340</v>
          </cell>
          <cell r="I807">
            <v>1394</v>
          </cell>
          <cell r="J807">
            <v>1429</v>
          </cell>
          <cell r="K807">
            <v>1454</v>
          </cell>
          <cell r="L807">
            <v>1477</v>
          </cell>
        </row>
        <row r="808">
          <cell r="D808" t="str">
            <v>54498</v>
          </cell>
          <cell r="E808" t="str">
            <v>Ocaña</v>
          </cell>
          <cell r="F808" t="str">
            <v>Total</v>
          </cell>
          <cell r="G808">
            <v>34597</v>
          </cell>
          <cell r="H808">
            <v>36635</v>
          </cell>
          <cell r="I808">
            <v>38353</v>
          </cell>
          <cell r="J808">
            <v>39405</v>
          </cell>
          <cell r="K808">
            <v>40222</v>
          </cell>
          <cell r="L808">
            <v>41043</v>
          </cell>
        </row>
        <row r="809">
          <cell r="D809" t="str">
            <v>54518</v>
          </cell>
          <cell r="E809" t="str">
            <v>Pamplona</v>
          </cell>
          <cell r="F809" t="str">
            <v>Total</v>
          </cell>
          <cell r="G809">
            <v>15542</v>
          </cell>
          <cell r="H809">
            <v>16332</v>
          </cell>
          <cell r="I809">
            <v>17017</v>
          </cell>
          <cell r="J809">
            <v>17486</v>
          </cell>
          <cell r="K809">
            <v>17854</v>
          </cell>
          <cell r="L809">
            <v>18222</v>
          </cell>
        </row>
        <row r="810">
          <cell r="D810" t="str">
            <v>54520</v>
          </cell>
          <cell r="E810" t="str">
            <v>Pamplonita</v>
          </cell>
          <cell r="F810" t="str">
            <v>Total</v>
          </cell>
          <cell r="G810">
            <v>1617</v>
          </cell>
          <cell r="H810">
            <v>1688</v>
          </cell>
          <cell r="I810">
            <v>1748</v>
          </cell>
          <cell r="J810">
            <v>1790</v>
          </cell>
          <cell r="K810">
            <v>1822</v>
          </cell>
          <cell r="L810">
            <v>1853</v>
          </cell>
        </row>
        <row r="811">
          <cell r="D811" t="str">
            <v>54553</v>
          </cell>
          <cell r="E811" t="str">
            <v>Puerto Santander</v>
          </cell>
          <cell r="F811" t="str">
            <v>Total</v>
          </cell>
          <cell r="G811">
            <v>2464</v>
          </cell>
          <cell r="H811">
            <v>2617</v>
          </cell>
          <cell r="I811">
            <v>2743</v>
          </cell>
          <cell r="J811">
            <v>2822</v>
          </cell>
          <cell r="K811">
            <v>2882</v>
          </cell>
          <cell r="L811">
            <v>2940</v>
          </cell>
        </row>
        <row r="812">
          <cell r="D812" t="str">
            <v>54599</v>
          </cell>
          <cell r="E812" t="str">
            <v>Ragonvalia</v>
          </cell>
          <cell r="F812" t="str">
            <v>Total</v>
          </cell>
          <cell r="G812">
            <v>1597</v>
          </cell>
          <cell r="H812">
            <v>1676</v>
          </cell>
          <cell r="I812">
            <v>1742</v>
          </cell>
          <cell r="J812">
            <v>1788</v>
          </cell>
          <cell r="K812">
            <v>1821</v>
          </cell>
          <cell r="L812">
            <v>1855</v>
          </cell>
        </row>
        <row r="813">
          <cell r="D813" t="str">
            <v>54660</v>
          </cell>
          <cell r="E813" t="str">
            <v>Salazar</v>
          </cell>
          <cell r="F813" t="str">
            <v>Total</v>
          </cell>
          <cell r="G813">
            <v>2874</v>
          </cell>
          <cell r="H813">
            <v>2967</v>
          </cell>
          <cell r="I813">
            <v>3051</v>
          </cell>
          <cell r="J813">
            <v>3129</v>
          </cell>
          <cell r="K813">
            <v>3187</v>
          </cell>
          <cell r="L813">
            <v>3244</v>
          </cell>
        </row>
        <row r="814">
          <cell r="D814" t="str">
            <v>54670</v>
          </cell>
          <cell r="E814" t="str">
            <v>San Calixto</v>
          </cell>
          <cell r="F814" t="str">
            <v>Total</v>
          </cell>
          <cell r="G814">
            <v>3415</v>
          </cell>
          <cell r="H814">
            <v>3464</v>
          </cell>
          <cell r="I814">
            <v>3503</v>
          </cell>
          <cell r="J814">
            <v>3593</v>
          </cell>
          <cell r="K814">
            <v>3655</v>
          </cell>
          <cell r="L814">
            <v>3716</v>
          </cell>
        </row>
        <row r="815">
          <cell r="D815" t="str">
            <v>54673</v>
          </cell>
          <cell r="E815" t="str">
            <v>San Cayetano</v>
          </cell>
          <cell r="F815" t="str">
            <v>Total</v>
          </cell>
          <cell r="G815">
            <v>2095</v>
          </cell>
          <cell r="H815">
            <v>2236</v>
          </cell>
          <cell r="I815">
            <v>2352</v>
          </cell>
          <cell r="J815">
            <v>2409</v>
          </cell>
          <cell r="K815">
            <v>2452</v>
          </cell>
          <cell r="L815">
            <v>2492</v>
          </cell>
        </row>
        <row r="816">
          <cell r="D816" t="str">
            <v>54680</v>
          </cell>
          <cell r="E816" t="str">
            <v>Santiago</v>
          </cell>
          <cell r="F816" t="str">
            <v>Total</v>
          </cell>
          <cell r="G816">
            <v>984</v>
          </cell>
          <cell r="H816">
            <v>1040</v>
          </cell>
          <cell r="I816">
            <v>1087</v>
          </cell>
          <cell r="J816">
            <v>1116</v>
          </cell>
          <cell r="K816">
            <v>1137</v>
          </cell>
          <cell r="L816">
            <v>1159</v>
          </cell>
        </row>
        <row r="817">
          <cell r="D817" t="str">
            <v>54720</v>
          </cell>
          <cell r="E817" t="str">
            <v>Sardinata</v>
          </cell>
          <cell r="F817" t="str">
            <v>Total</v>
          </cell>
          <cell r="G817">
            <v>7293</v>
          </cell>
          <cell r="H817">
            <v>7606</v>
          </cell>
          <cell r="I817">
            <v>7870</v>
          </cell>
          <cell r="J817">
            <v>8067</v>
          </cell>
          <cell r="K817">
            <v>8211</v>
          </cell>
          <cell r="L817">
            <v>8353</v>
          </cell>
        </row>
        <row r="818">
          <cell r="D818" t="str">
            <v>54743</v>
          </cell>
          <cell r="E818" t="str">
            <v>Silos</v>
          </cell>
          <cell r="F818" t="str">
            <v>Total</v>
          </cell>
          <cell r="G818">
            <v>1758</v>
          </cell>
          <cell r="H818">
            <v>1817</v>
          </cell>
          <cell r="I818">
            <v>1870</v>
          </cell>
          <cell r="J818">
            <v>1914</v>
          </cell>
          <cell r="K818">
            <v>1947</v>
          </cell>
          <cell r="L818">
            <v>1979</v>
          </cell>
        </row>
        <row r="819">
          <cell r="D819" t="str">
            <v>54800</v>
          </cell>
          <cell r="E819" t="str">
            <v>Teorama</v>
          </cell>
          <cell r="F819" t="str">
            <v>Total</v>
          </cell>
          <cell r="G819">
            <v>4841</v>
          </cell>
          <cell r="H819">
            <v>5111</v>
          </cell>
          <cell r="I819">
            <v>5333</v>
          </cell>
          <cell r="J819">
            <v>5466</v>
          </cell>
          <cell r="K819">
            <v>5561</v>
          </cell>
          <cell r="L819">
            <v>5651</v>
          </cell>
        </row>
        <row r="820">
          <cell r="D820" t="str">
            <v>54810</v>
          </cell>
          <cell r="E820" t="str">
            <v>Tibú</v>
          </cell>
          <cell r="F820" t="str">
            <v>Total</v>
          </cell>
          <cell r="G820">
            <v>15057</v>
          </cell>
          <cell r="H820">
            <v>15905</v>
          </cell>
          <cell r="I820">
            <v>16620</v>
          </cell>
          <cell r="J820">
            <v>17039</v>
          </cell>
          <cell r="K820">
            <v>17344</v>
          </cell>
          <cell r="L820">
            <v>17651</v>
          </cell>
        </row>
        <row r="821">
          <cell r="D821" t="str">
            <v>54820</v>
          </cell>
          <cell r="E821" t="str">
            <v>Toledo</v>
          </cell>
          <cell r="F821" t="str">
            <v>Total</v>
          </cell>
          <cell r="G821">
            <v>4571</v>
          </cell>
          <cell r="H821">
            <v>4732</v>
          </cell>
          <cell r="I821">
            <v>4879</v>
          </cell>
          <cell r="J821">
            <v>5005</v>
          </cell>
          <cell r="K821">
            <v>5098</v>
          </cell>
          <cell r="L821">
            <v>5189</v>
          </cell>
        </row>
        <row r="822">
          <cell r="D822" t="str">
            <v>54871</v>
          </cell>
          <cell r="E822" t="str">
            <v>Villa Caro</v>
          </cell>
          <cell r="F822" t="str">
            <v>Total</v>
          </cell>
          <cell r="G822">
            <v>1341</v>
          </cell>
          <cell r="H822">
            <v>1393</v>
          </cell>
          <cell r="I822">
            <v>1439</v>
          </cell>
          <cell r="J822">
            <v>1478</v>
          </cell>
          <cell r="K822">
            <v>1505</v>
          </cell>
          <cell r="L822">
            <v>1535</v>
          </cell>
        </row>
        <row r="823">
          <cell r="D823" t="str">
            <v>54874</v>
          </cell>
          <cell r="E823" t="str">
            <v>Villa del Rosario</v>
          </cell>
          <cell r="F823" t="str">
            <v>Total</v>
          </cell>
          <cell r="G823">
            <v>30273</v>
          </cell>
          <cell r="H823">
            <v>32082</v>
          </cell>
          <cell r="I823">
            <v>33611</v>
          </cell>
          <cell r="J823">
            <v>34561</v>
          </cell>
          <cell r="K823">
            <v>35300</v>
          </cell>
          <cell r="L823">
            <v>36034</v>
          </cell>
        </row>
        <row r="824">
          <cell r="D824" t="str">
            <v>63001</v>
          </cell>
          <cell r="E824" t="str">
            <v>Armenia</v>
          </cell>
          <cell r="F824" t="str">
            <v>Total</v>
          </cell>
          <cell r="G824">
            <v>101871</v>
          </cell>
          <cell r="H824">
            <v>104616</v>
          </cell>
          <cell r="I824">
            <v>107319</v>
          </cell>
          <cell r="J824">
            <v>109859</v>
          </cell>
          <cell r="K824">
            <v>112637</v>
          </cell>
          <cell r="L824">
            <v>115590</v>
          </cell>
        </row>
        <row r="825">
          <cell r="D825" t="str">
            <v>63111</v>
          </cell>
          <cell r="E825" t="str">
            <v>Buenavista</v>
          </cell>
          <cell r="F825" t="str">
            <v>Total</v>
          </cell>
          <cell r="G825">
            <v>1012</v>
          </cell>
          <cell r="H825">
            <v>1025</v>
          </cell>
          <cell r="I825">
            <v>1042</v>
          </cell>
          <cell r="J825">
            <v>1070</v>
          </cell>
          <cell r="K825">
            <v>1097</v>
          </cell>
          <cell r="L825">
            <v>1123</v>
          </cell>
        </row>
        <row r="826">
          <cell r="D826" t="str">
            <v>63130</v>
          </cell>
          <cell r="E826" t="str">
            <v>Calarcá</v>
          </cell>
          <cell r="F826" t="str">
            <v>Total</v>
          </cell>
          <cell r="G826">
            <v>24631</v>
          </cell>
          <cell r="H826">
            <v>25235</v>
          </cell>
          <cell r="I826">
            <v>25845</v>
          </cell>
          <cell r="J826">
            <v>26473</v>
          </cell>
          <cell r="K826">
            <v>27133</v>
          </cell>
          <cell r="L826">
            <v>27831</v>
          </cell>
        </row>
        <row r="827">
          <cell r="D827" t="str">
            <v>63190</v>
          </cell>
          <cell r="E827" t="str">
            <v>Circasia</v>
          </cell>
          <cell r="F827" t="str">
            <v>Total</v>
          </cell>
          <cell r="G827">
            <v>9311</v>
          </cell>
          <cell r="H827">
            <v>9544</v>
          </cell>
          <cell r="I827">
            <v>9779</v>
          </cell>
          <cell r="J827">
            <v>10012</v>
          </cell>
          <cell r="K827">
            <v>10259</v>
          </cell>
          <cell r="L827">
            <v>10524</v>
          </cell>
        </row>
        <row r="828">
          <cell r="D828" t="str">
            <v>63212</v>
          </cell>
          <cell r="E828" t="str">
            <v>Córdoba</v>
          </cell>
          <cell r="F828" t="str">
            <v>Total</v>
          </cell>
          <cell r="G828">
            <v>1974</v>
          </cell>
          <cell r="H828">
            <v>2004</v>
          </cell>
          <cell r="I828">
            <v>2039</v>
          </cell>
          <cell r="J828">
            <v>2087</v>
          </cell>
          <cell r="K828">
            <v>2136</v>
          </cell>
          <cell r="L828">
            <v>2191</v>
          </cell>
        </row>
        <row r="829">
          <cell r="D829" t="str">
            <v>63272</v>
          </cell>
          <cell r="E829" t="str">
            <v>Filandia</v>
          </cell>
          <cell r="F829" t="str">
            <v>Total</v>
          </cell>
          <cell r="G829">
            <v>4239</v>
          </cell>
          <cell r="H829">
            <v>4305</v>
          </cell>
          <cell r="I829">
            <v>4383</v>
          </cell>
          <cell r="J829">
            <v>4490</v>
          </cell>
          <cell r="K829">
            <v>4597</v>
          </cell>
          <cell r="L829">
            <v>4714</v>
          </cell>
        </row>
        <row r="830">
          <cell r="D830" t="str">
            <v>63302</v>
          </cell>
          <cell r="E830" t="str">
            <v>Génova</v>
          </cell>
          <cell r="F830" t="str">
            <v>Total</v>
          </cell>
          <cell r="G830">
            <v>2538</v>
          </cell>
          <cell r="H830">
            <v>2539</v>
          </cell>
          <cell r="I830">
            <v>2561</v>
          </cell>
          <cell r="J830">
            <v>2626</v>
          </cell>
          <cell r="K830">
            <v>2691</v>
          </cell>
          <cell r="L830">
            <v>2758</v>
          </cell>
        </row>
        <row r="831">
          <cell r="D831" t="str">
            <v>63401</v>
          </cell>
          <cell r="E831" t="str">
            <v>La Tebaida</v>
          </cell>
          <cell r="F831" t="str">
            <v>Total</v>
          </cell>
          <cell r="G831">
            <v>10520</v>
          </cell>
          <cell r="H831">
            <v>10828</v>
          </cell>
          <cell r="I831">
            <v>11132</v>
          </cell>
          <cell r="J831">
            <v>11390</v>
          </cell>
          <cell r="K831">
            <v>11675</v>
          </cell>
          <cell r="L831">
            <v>11979</v>
          </cell>
        </row>
        <row r="832">
          <cell r="D832" t="str">
            <v>63470</v>
          </cell>
          <cell r="E832" t="str">
            <v>Montenegro</v>
          </cell>
          <cell r="F832" t="str">
            <v>Total</v>
          </cell>
          <cell r="G832">
            <v>12128</v>
          </cell>
          <cell r="H832">
            <v>12364</v>
          </cell>
          <cell r="I832">
            <v>12623</v>
          </cell>
          <cell r="J832">
            <v>12924</v>
          </cell>
          <cell r="K832">
            <v>13247</v>
          </cell>
          <cell r="L832">
            <v>13590</v>
          </cell>
        </row>
        <row r="833">
          <cell r="D833" t="str">
            <v>63548</v>
          </cell>
          <cell r="E833" t="str">
            <v>Pijao</v>
          </cell>
          <cell r="F833" t="str">
            <v>Total</v>
          </cell>
          <cell r="G833">
            <v>1709</v>
          </cell>
          <cell r="H833">
            <v>1699</v>
          </cell>
          <cell r="I833">
            <v>1707</v>
          </cell>
          <cell r="J833">
            <v>1749</v>
          </cell>
          <cell r="K833">
            <v>1792</v>
          </cell>
          <cell r="L833">
            <v>1837</v>
          </cell>
        </row>
        <row r="834">
          <cell r="D834" t="str">
            <v>63594</v>
          </cell>
          <cell r="E834" t="str">
            <v>Quimbaya</v>
          </cell>
          <cell r="F834" t="str">
            <v>Total</v>
          </cell>
          <cell r="G834">
            <v>10368</v>
          </cell>
          <cell r="H834">
            <v>10514</v>
          </cell>
          <cell r="I834">
            <v>10698</v>
          </cell>
          <cell r="J834">
            <v>10951</v>
          </cell>
          <cell r="K834">
            <v>11225</v>
          </cell>
          <cell r="L834">
            <v>11515</v>
          </cell>
        </row>
        <row r="835">
          <cell r="D835" t="str">
            <v>63690</v>
          </cell>
          <cell r="E835" t="str">
            <v>Salento</v>
          </cell>
          <cell r="F835" t="str">
            <v>Total</v>
          </cell>
          <cell r="G835">
            <v>3503</v>
          </cell>
          <cell r="H835">
            <v>3589</v>
          </cell>
          <cell r="I835">
            <v>3673</v>
          </cell>
          <cell r="J835">
            <v>3766</v>
          </cell>
          <cell r="K835">
            <v>3857</v>
          </cell>
          <cell r="L835">
            <v>3952</v>
          </cell>
        </row>
        <row r="836">
          <cell r="D836" t="str">
            <v>66001</v>
          </cell>
          <cell r="E836" t="str">
            <v>Pereira</v>
          </cell>
          <cell r="F836" t="str">
            <v>Total</v>
          </cell>
          <cell r="G836">
            <v>157003</v>
          </cell>
          <cell r="H836">
            <v>160773</v>
          </cell>
          <cell r="I836">
            <v>164530</v>
          </cell>
          <cell r="J836">
            <v>168107</v>
          </cell>
          <cell r="K836">
            <v>172012</v>
          </cell>
          <cell r="L836">
            <v>176141</v>
          </cell>
        </row>
        <row r="837">
          <cell r="D837" t="str">
            <v>66045</v>
          </cell>
          <cell r="E837" t="str">
            <v>Apía</v>
          </cell>
          <cell r="F837" t="str">
            <v>Total</v>
          </cell>
          <cell r="G837">
            <v>4081</v>
          </cell>
          <cell r="H837">
            <v>4094</v>
          </cell>
          <cell r="I837">
            <v>4132</v>
          </cell>
          <cell r="J837">
            <v>4229</v>
          </cell>
          <cell r="K837">
            <v>4329</v>
          </cell>
          <cell r="L837">
            <v>4434</v>
          </cell>
        </row>
        <row r="838">
          <cell r="D838" t="str">
            <v>66075</v>
          </cell>
          <cell r="E838" t="str">
            <v>Balboa</v>
          </cell>
          <cell r="F838" t="str">
            <v>Total</v>
          </cell>
          <cell r="G838">
            <v>2009</v>
          </cell>
          <cell r="H838">
            <v>2008</v>
          </cell>
          <cell r="I838">
            <v>2017</v>
          </cell>
          <cell r="J838">
            <v>2063</v>
          </cell>
          <cell r="K838">
            <v>2110</v>
          </cell>
          <cell r="L838">
            <v>2159</v>
          </cell>
        </row>
        <row r="839">
          <cell r="D839" t="str">
            <v>66088</v>
          </cell>
          <cell r="E839" t="str">
            <v>Belén de Umbría</v>
          </cell>
          <cell r="F839" t="str">
            <v>Total</v>
          </cell>
          <cell r="G839">
            <v>7948</v>
          </cell>
          <cell r="H839">
            <v>8046</v>
          </cell>
          <cell r="I839">
            <v>8178</v>
          </cell>
          <cell r="J839">
            <v>8364</v>
          </cell>
          <cell r="K839">
            <v>8560</v>
          </cell>
          <cell r="L839">
            <v>8765</v>
          </cell>
        </row>
        <row r="840">
          <cell r="D840" t="str">
            <v>66170</v>
          </cell>
          <cell r="E840" t="str">
            <v>Dosquebradas</v>
          </cell>
          <cell r="F840" t="str">
            <v>Total</v>
          </cell>
          <cell r="G840">
            <v>71250</v>
          </cell>
          <cell r="H840">
            <v>73377</v>
          </cell>
          <cell r="I840">
            <v>75378</v>
          </cell>
          <cell r="J840">
            <v>77015</v>
          </cell>
          <cell r="K840">
            <v>78815</v>
          </cell>
          <cell r="L840">
            <v>80719</v>
          </cell>
        </row>
        <row r="841">
          <cell r="D841" t="str">
            <v>66318</v>
          </cell>
          <cell r="E841" t="str">
            <v>Guática</v>
          </cell>
          <cell r="F841" t="str">
            <v>Total</v>
          </cell>
          <cell r="G841">
            <v>4207</v>
          </cell>
          <cell r="H841">
            <v>4246</v>
          </cell>
          <cell r="I841">
            <v>4306</v>
          </cell>
          <cell r="J841">
            <v>4402</v>
          </cell>
          <cell r="K841">
            <v>4501</v>
          </cell>
          <cell r="L841">
            <v>4607</v>
          </cell>
        </row>
        <row r="842">
          <cell r="D842" t="str">
            <v>66383</v>
          </cell>
          <cell r="E842" t="str">
            <v>La Celia</v>
          </cell>
          <cell r="F842" t="str">
            <v>Total</v>
          </cell>
          <cell r="G842">
            <v>2532</v>
          </cell>
          <cell r="H842">
            <v>2545</v>
          </cell>
          <cell r="I842">
            <v>2575</v>
          </cell>
          <cell r="J842">
            <v>2636</v>
          </cell>
          <cell r="K842">
            <v>2698</v>
          </cell>
          <cell r="L842">
            <v>2762</v>
          </cell>
        </row>
        <row r="843">
          <cell r="D843" t="str">
            <v>66400</v>
          </cell>
          <cell r="E843" t="str">
            <v>La Virginia</v>
          </cell>
          <cell r="F843" t="str">
            <v>Total</v>
          </cell>
          <cell r="G843">
            <v>9373</v>
          </cell>
          <cell r="H843">
            <v>9496</v>
          </cell>
          <cell r="I843">
            <v>9647</v>
          </cell>
          <cell r="J843">
            <v>9856</v>
          </cell>
          <cell r="K843">
            <v>10088</v>
          </cell>
          <cell r="L843">
            <v>10332</v>
          </cell>
        </row>
        <row r="844">
          <cell r="D844" t="str">
            <v>66440</v>
          </cell>
          <cell r="E844" t="str">
            <v>Marsella</v>
          </cell>
          <cell r="F844" t="str">
            <v>Total</v>
          </cell>
          <cell r="G844">
            <v>5774</v>
          </cell>
          <cell r="H844">
            <v>5819</v>
          </cell>
          <cell r="I844">
            <v>5892</v>
          </cell>
          <cell r="J844">
            <v>6028</v>
          </cell>
          <cell r="K844">
            <v>6168</v>
          </cell>
          <cell r="L844">
            <v>6312</v>
          </cell>
        </row>
        <row r="845">
          <cell r="D845" t="str">
            <v>66456</v>
          </cell>
          <cell r="E845" t="str">
            <v>Mistrató</v>
          </cell>
          <cell r="F845" t="str">
            <v>Total</v>
          </cell>
          <cell r="G845">
            <v>4557</v>
          </cell>
          <cell r="H845">
            <v>4629</v>
          </cell>
          <cell r="I845">
            <v>4714</v>
          </cell>
          <cell r="J845">
            <v>4841</v>
          </cell>
          <cell r="K845">
            <v>4961</v>
          </cell>
          <cell r="L845">
            <v>5085</v>
          </cell>
        </row>
        <row r="846">
          <cell r="D846" t="str">
            <v>66572</v>
          </cell>
          <cell r="E846" t="str">
            <v>Pueblo Rico</v>
          </cell>
          <cell r="F846" t="str">
            <v>Total</v>
          </cell>
          <cell r="G846">
            <v>4139</v>
          </cell>
          <cell r="H846">
            <v>4203</v>
          </cell>
          <cell r="I846">
            <v>4275</v>
          </cell>
          <cell r="J846">
            <v>4384</v>
          </cell>
          <cell r="K846">
            <v>4486</v>
          </cell>
          <cell r="L846">
            <v>4593</v>
          </cell>
        </row>
        <row r="847">
          <cell r="D847" t="str">
            <v>66594</v>
          </cell>
          <cell r="E847" t="str">
            <v>Quinchía</v>
          </cell>
          <cell r="F847" t="str">
            <v>Total</v>
          </cell>
          <cell r="G847">
            <v>8135</v>
          </cell>
          <cell r="H847">
            <v>8220</v>
          </cell>
          <cell r="I847">
            <v>8345</v>
          </cell>
          <cell r="J847">
            <v>8548</v>
          </cell>
          <cell r="K847">
            <v>8751</v>
          </cell>
          <cell r="L847">
            <v>8961</v>
          </cell>
        </row>
        <row r="848">
          <cell r="D848" t="str">
            <v>66682</v>
          </cell>
          <cell r="E848" t="str">
            <v>Santa Rosa de Cabal</v>
          </cell>
          <cell r="F848" t="str">
            <v>Total</v>
          </cell>
          <cell r="G848">
            <v>24197</v>
          </cell>
          <cell r="H848">
            <v>24755</v>
          </cell>
          <cell r="I848">
            <v>25317</v>
          </cell>
          <cell r="J848">
            <v>25862</v>
          </cell>
          <cell r="K848">
            <v>26460</v>
          </cell>
          <cell r="L848">
            <v>27093</v>
          </cell>
        </row>
        <row r="849">
          <cell r="D849" t="str">
            <v>66687</v>
          </cell>
          <cell r="E849" t="str">
            <v>Santuario</v>
          </cell>
          <cell r="F849" t="str">
            <v>Total</v>
          </cell>
          <cell r="G849">
            <v>4203</v>
          </cell>
          <cell r="H849">
            <v>4210</v>
          </cell>
          <cell r="I849">
            <v>4247</v>
          </cell>
          <cell r="J849">
            <v>4347</v>
          </cell>
          <cell r="K849">
            <v>4450</v>
          </cell>
          <cell r="L849">
            <v>4556</v>
          </cell>
        </row>
        <row r="850">
          <cell r="D850" t="str">
            <v>68001</v>
          </cell>
          <cell r="E850" t="str">
            <v>Bucaramanga</v>
          </cell>
          <cell r="F850" t="str">
            <v>Total</v>
          </cell>
          <cell r="G850">
            <v>191050</v>
          </cell>
          <cell r="H850">
            <v>198113</v>
          </cell>
          <cell r="I850">
            <v>204627</v>
          </cell>
          <cell r="J850">
            <v>209939</v>
          </cell>
          <cell r="K850">
            <v>214734</v>
          </cell>
          <cell r="L850">
            <v>219520</v>
          </cell>
        </row>
        <row r="851">
          <cell r="D851" t="str">
            <v>68013</v>
          </cell>
          <cell r="E851" t="str">
            <v>Aguada</v>
          </cell>
          <cell r="F851" t="str">
            <v>Total</v>
          </cell>
          <cell r="G851">
            <v>644</v>
          </cell>
          <cell r="H851">
            <v>646</v>
          </cell>
          <cell r="I851">
            <v>654</v>
          </cell>
          <cell r="J851">
            <v>666</v>
          </cell>
          <cell r="K851">
            <v>677</v>
          </cell>
          <cell r="L851">
            <v>687</v>
          </cell>
        </row>
        <row r="852">
          <cell r="D852" t="str">
            <v>68020</v>
          </cell>
          <cell r="E852" t="str">
            <v>Albania</v>
          </cell>
          <cell r="F852" t="str">
            <v>Total</v>
          </cell>
          <cell r="G852">
            <v>1510</v>
          </cell>
          <cell r="H852">
            <v>1562</v>
          </cell>
          <cell r="I852">
            <v>1608</v>
          </cell>
          <cell r="J852">
            <v>1643</v>
          </cell>
          <cell r="K852">
            <v>1676</v>
          </cell>
          <cell r="L852">
            <v>1709</v>
          </cell>
        </row>
        <row r="853">
          <cell r="D853" t="str">
            <v>68051</v>
          </cell>
          <cell r="E853" t="str">
            <v>Aratoca</v>
          </cell>
          <cell r="F853" t="str">
            <v>Total</v>
          </cell>
          <cell r="G853">
            <v>2471</v>
          </cell>
          <cell r="H853">
            <v>2534</v>
          </cell>
          <cell r="I853">
            <v>2595</v>
          </cell>
          <cell r="J853">
            <v>2653</v>
          </cell>
          <cell r="K853">
            <v>2704</v>
          </cell>
          <cell r="L853">
            <v>2758</v>
          </cell>
        </row>
        <row r="854">
          <cell r="D854" t="str">
            <v>68077</v>
          </cell>
          <cell r="E854" t="str">
            <v>Barbosa</v>
          </cell>
          <cell r="F854" t="str">
            <v>Total</v>
          </cell>
          <cell r="G854">
            <v>10393</v>
          </cell>
          <cell r="H854">
            <v>10799</v>
          </cell>
          <cell r="I854">
            <v>11164</v>
          </cell>
          <cell r="J854">
            <v>11439</v>
          </cell>
          <cell r="K854">
            <v>11691</v>
          </cell>
          <cell r="L854">
            <v>11944</v>
          </cell>
        </row>
        <row r="855">
          <cell r="D855" t="str">
            <v>68079</v>
          </cell>
          <cell r="E855" t="str">
            <v>Barichara</v>
          </cell>
          <cell r="F855" t="str">
            <v>Total</v>
          </cell>
          <cell r="G855">
            <v>3451</v>
          </cell>
          <cell r="H855">
            <v>3538</v>
          </cell>
          <cell r="I855">
            <v>3617</v>
          </cell>
          <cell r="J855">
            <v>3700</v>
          </cell>
          <cell r="K855">
            <v>3777</v>
          </cell>
          <cell r="L855">
            <v>3855</v>
          </cell>
        </row>
        <row r="856">
          <cell r="D856" t="str">
            <v>68081</v>
          </cell>
          <cell r="E856" t="str">
            <v>Barrancabermeja</v>
          </cell>
          <cell r="F856" t="str">
            <v>Total</v>
          </cell>
          <cell r="G856">
            <v>62290</v>
          </cell>
          <cell r="H856">
            <v>64120</v>
          </cell>
          <cell r="I856">
            <v>65854</v>
          </cell>
          <cell r="J856">
            <v>67471</v>
          </cell>
          <cell r="K856">
            <v>68961</v>
          </cell>
          <cell r="L856">
            <v>70463</v>
          </cell>
        </row>
        <row r="857">
          <cell r="D857" t="str">
            <v>68092</v>
          </cell>
          <cell r="E857" t="str">
            <v>Betulia</v>
          </cell>
          <cell r="F857" t="str">
            <v>Total</v>
          </cell>
          <cell r="G857">
            <v>1854</v>
          </cell>
          <cell r="H857">
            <v>1889</v>
          </cell>
          <cell r="I857">
            <v>1924</v>
          </cell>
          <cell r="J857">
            <v>1968</v>
          </cell>
          <cell r="K857">
            <v>2010</v>
          </cell>
          <cell r="L857">
            <v>2053</v>
          </cell>
        </row>
        <row r="858">
          <cell r="D858" t="str">
            <v>68101</v>
          </cell>
          <cell r="E858" t="str">
            <v>Bolívar</v>
          </cell>
          <cell r="F858" t="str">
            <v>Total</v>
          </cell>
          <cell r="G858">
            <v>3705</v>
          </cell>
          <cell r="H858">
            <v>3661</v>
          </cell>
          <cell r="I858">
            <v>3659</v>
          </cell>
          <cell r="J858">
            <v>3739</v>
          </cell>
          <cell r="K858">
            <v>3812</v>
          </cell>
          <cell r="L858">
            <v>3886</v>
          </cell>
        </row>
        <row r="859">
          <cell r="D859" t="str">
            <v>68121</v>
          </cell>
          <cell r="E859" t="str">
            <v>Cabrera</v>
          </cell>
          <cell r="F859" t="str">
            <v>Total</v>
          </cell>
          <cell r="G859">
            <v>609</v>
          </cell>
          <cell r="H859">
            <v>626</v>
          </cell>
          <cell r="I859">
            <v>643</v>
          </cell>
          <cell r="J859">
            <v>658</v>
          </cell>
          <cell r="K859">
            <v>671</v>
          </cell>
          <cell r="L859">
            <v>684</v>
          </cell>
        </row>
        <row r="860">
          <cell r="D860" t="str">
            <v>68132</v>
          </cell>
          <cell r="E860" t="str">
            <v>California</v>
          </cell>
          <cell r="F860" t="str">
            <v>Total</v>
          </cell>
          <cell r="G860">
            <v>676</v>
          </cell>
          <cell r="H860">
            <v>702</v>
          </cell>
          <cell r="I860">
            <v>725</v>
          </cell>
          <cell r="J860">
            <v>740</v>
          </cell>
          <cell r="K860">
            <v>756</v>
          </cell>
          <cell r="L860">
            <v>772</v>
          </cell>
        </row>
        <row r="861">
          <cell r="D861" t="str">
            <v>68147</v>
          </cell>
          <cell r="E861" t="str">
            <v>Capitanejo</v>
          </cell>
          <cell r="F861" t="str">
            <v>Total</v>
          </cell>
          <cell r="G861">
            <v>1948</v>
          </cell>
          <cell r="H861">
            <v>1959</v>
          </cell>
          <cell r="I861">
            <v>1980</v>
          </cell>
          <cell r="J861">
            <v>2028</v>
          </cell>
          <cell r="K861">
            <v>2071</v>
          </cell>
          <cell r="L861">
            <v>2114</v>
          </cell>
        </row>
        <row r="862">
          <cell r="D862" t="str">
            <v>68152</v>
          </cell>
          <cell r="E862" t="str">
            <v>Carcasí</v>
          </cell>
          <cell r="F862" t="str">
            <v>Total</v>
          </cell>
          <cell r="G862">
            <v>1344</v>
          </cell>
          <cell r="H862">
            <v>1342</v>
          </cell>
          <cell r="I862">
            <v>1350</v>
          </cell>
          <cell r="J862">
            <v>1383</v>
          </cell>
          <cell r="K862">
            <v>1413</v>
          </cell>
          <cell r="L862">
            <v>1443</v>
          </cell>
        </row>
        <row r="863">
          <cell r="D863" t="str">
            <v>68160</v>
          </cell>
          <cell r="E863" t="str">
            <v>Cepitá</v>
          </cell>
          <cell r="F863" t="str">
            <v>Total</v>
          </cell>
          <cell r="G863">
            <v>623</v>
          </cell>
          <cell r="H863">
            <v>629</v>
          </cell>
          <cell r="I863">
            <v>637</v>
          </cell>
          <cell r="J863">
            <v>652</v>
          </cell>
          <cell r="K863">
            <v>667</v>
          </cell>
          <cell r="L863">
            <v>680</v>
          </cell>
        </row>
        <row r="864">
          <cell r="D864" t="str">
            <v>68162</v>
          </cell>
          <cell r="E864" t="str">
            <v>Cerrito</v>
          </cell>
          <cell r="F864" t="str">
            <v>Total</v>
          </cell>
          <cell r="G864">
            <v>2071</v>
          </cell>
          <cell r="H864">
            <v>2122</v>
          </cell>
          <cell r="I864">
            <v>2173</v>
          </cell>
          <cell r="J864">
            <v>2225</v>
          </cell>
          <cell r="K864">
            <v>2272</v>
          </cell>
          <cell r="L864">
            <v>2321</v>
          </cell>
        </row>
        <row r="865">
          <cell r="D865" t="str">
            <v>68167</v>
          </cell>
          <cell r="E865" t="str">
            <v>Charalá</v>
          </cell>
          <cell r="F865" t="str">
            <v>Total</v>
          </cell>
          <cell r="G865">
            <v>4150</v>
          </cell>
          <cell r="H865">
            <v>4172</v>
          </cell>
          <cell r="I865">
            <v>4213</v>
          </cell>
          <cell r="J865">
            <v>4308</v>
          </cell>
          <cell r="K865">
            <v>4393</v>
          </cell>
          <cell r="L865">
            <v>4483</v>
          </cell>
        </row>
        <row r="866">
          <cell r="D866" t="str">
            <v>68169</v>
          </cell>
          <cell r="E866" t="str">
            <v>Charta</v>
          </cell>
          <cell r="F866" t="str">
            <v>Total</v>
          </cell>
          <cell r="G866">
            <v>950</v>
          </cell>
          <cell r="H866">
            <v>954</v>
          </cell>
          <cell r="I866">
            <v>963</v>
          </cell>
          <cell r="J866">
            <v>983</v>
          </cell>
          <cell r="K866">
            <v>1002</v>
          </cell>
          <cell r="L866">
            <v>1022</v>
          </cell>
        </row>
        <row r="867">
          <cell r="D867" t="str">
            <v>68176</v>
          </cell>
          <cell r="E867" t="str">
            <v>Chimá</v>
          </cell>
          <cell r="F867" t="str">
            <v>Total</v>
          </cell>
          <cell r="G867">
            <v>1026</v>
          </cell>
          <cell r="H867">
            <v>1031</v>
          </cell>
          <cell r="I867">
            <v>1042</v>
          </cell>
          <cell r="J867">
            <v>1067</v>
          </cell>
          <cell r="K867">
            <v>1089</v>
          </cell>
          <cell r="L867">
            <v>1110</v>
          </cell>
        </row>
        <row r="868">
          <cell r="D868" t="str">
            <v>68179</v>
          </cell>
          <cell r="E868" t="str">
            <v>Chipatá</v>
          </cell>
          <cell r="F868" t="str">
            <v>Total</v>
          </cell>
          <cell r="G868">
            <v>1817</v>
          </cell>
          <cell r="H868">
            <v>1832</v>
          </cell>
          <cell r="I868">
            <v>1849</v>
          </cell>
          <cell r="J868">
            <v>1890</v>
          </cell>
          <cell r="K868">
            <v>1928</v>
          </cell>
          <cell r="L868">
            <v>1969</v>
          </cell>
        </row>
        <row r="869">
          <cell r="D869" t="str">
            <v>68190</v>
          </cell>
          <cell r="E869" t="str">
            <v>Cimitarra</v>
          </cell>
          <cell r="F869" t="str">
            <v>Total</v>
          </cell>
          <cell r="G869">
            <v>10424</v>
          </cell>
          <cell r="H869">
            <v>10778</v>
          </cell>
          <cell r="I869">
            <v>11108</v>
          </cell>
          <cell r="J869">
            <v>11380</v>
          </cell>
          <cell r="K869">
            <v>11629</v>
          </cell>
          <cell r="L869">
            <v>11884</v>
          </cell>
        </row>
        <row r="870">
          <cell r="D870" t="str">
            <v>68207</v>
          </cell>
          <cell r="E870" t="str">
            <v>Concepción</v>
          </cell>
          <cell r="F870" t="str">
            <v>Total</v>
          </cell>
          <cell r="G870">
            <v>2060</v>
          </cell>
          <cell r="H870">
            <v>2082</v>
          </cell>
          <cell r="I870">
            <v>2109</v>
          </cell>
          <cell r="J870">
            <v>2159</v>
          </cell>
          <cell r="K870">
            <v>2205</v>
          </cell>
          <cell r="L870">
            <v>2252</v>
          </cell>
        </row>
        <row r="871">
          <cell r="D871" t="str">
            <v>68209</v>
          </cell>
          <cell r="E871" t="str">
            <v>Confines</v>
          </cell>
          <cell r="F871" t="str">
            <v>Total</v>
          </cell>
          <cell r="G871">
            <v>933</v>
          </cell>
          <cell r="H871">
            <v>957</v>
          </cell>
          <cell r="I871">
            <v>979</v>
          </cell>
          <cell r="J871">
            <v>998</v>
          </cell>
          <cell r="K871">
            <v>1015</v>
          </cell>
          <cell r="L871">
            <v>1032</v>
          </cell>
        </row>
        <row r="872">
          <cell r="D872" t="str">
            <v>68211</v>
          </cell>
          <cell r="E872" t="str">
            <v>Contratación</v>
          </cell>
          <cell r="F872" t="str">
            <v>Total</v>
          </cell>
          <cell r="G872">
            <v>1424</v>
          </cell>
          <cell r="H872">
            <v>1441</v>
          </cell>
          <cell r="I872">
            <v>1466</v>
          </cell>
          <cell r="J872">
            <v>1502</v>
          </cell>
          <cell r="K872">
            <v>1536</v>
          </cell>
          <cell r="L872">
            <v>1569</v>
          </cell>
        </row>
        <row r="873">
          <cell r="D873" t="str">
            <v>68217</v>
          </cell>
          <cell r="E873" t="str">
            <v>Coromoro</v>
          </cell>
          <cell r="F873" t="str">
            <v>Total</v>
          </cell>
          <cell r="G873">
            <v>1693</v>
          </cell>
          <cell r="H873">
            <v>1702</v>
          </cell>
          <cell r="I873">
            <v>1720</v>
          </cell>
          <cell r="J873">
            <v>1758</v>
          </cell>
          <cell r="K873">
            <v>1793</v>
          </cell>
          <cell r="L873">
            <v>1829</v>
          </cell>
        </row>
        <row r="874">
          <cell r="D874" t="str">
            <v>68229</v>
          </cell>
          <cell r="E874" t="str">
            <v>Curití</v>
          </cell>
          <cell r="F874" t="str">
            <v>Total</v>
          </cell>
          <cell r="G874">
            <v>3756</v>
          </cell>
          <cell r="H874">
            <v>3872</v>
          </cell>
          <cell r="I874">
            <v>3981</v>
          </cell>
          <cell r="J874">
            <v>4072</v>
          </cell>
          <cell r="K874">
            <v>4156</v>
          </cell>
          <cell r="L874">
            <v>4241</v>
          </cell>
        </row>
        <row r="875">
          <cell r="D875" t="str">
            <v>68235</v>
          </cell>
          <cell r="E875" t="str">
            <v>El Carmen de Chucurí</v>
          </cell>
          <cell r="F875" t="str">
            <v>Total</v>
          </cell>
          <cell r="G875">
            <v>7460</v>
          </cell>
          <cell r="H875">
            <v>7703</v>
          </cell>
          <cell r="I875">
            <v>7922</v>
          </cell>
          <cell r="J875">
            <v>8111</v>
          </cell>
          <cell r="K875">
            <v>8281</v>
          </cell>
          <cell r="L875">
            <v>8456</v>
          </cell>
        </row>
        <row r="876">
          <cell r="D876" t="str">
            <v>68245</v>
          </cell>
          <cell r="E876" t="str">
            <v>El Guacamayo</v>
          </cell>
          <cell r="F876" t="str">
            <v>Total</v>
          </cell>
          <cell r="G876">
            <v>883</v>
          </cell>
          <cell r="H876">
            <v>874</v>
          </cell>
          <cell r="I876">
            <v>870</v>
          </cell>
          <cell r="J876">
            <v>891</v>
          </cell>
          <cell r="K876">
            <v>910</v>
          </cell>
          <cell r="L876">
            <v>927</v>
          </cell>
        </row>
        <row r="877">
          <cell r="D877" t="str">
            <v>68250</v>
          </cell>
          <cell r="E877" t="str">
            <v>El Peñón</v>
          </cell>
          <cell r="F877" t="str">
            <v>Total</v>
          </cell>
          <cell r="G877">
            <v>1535</v>
          </cell>
          <cell r="H877">
            <v>1582</v>
          </cell>
          <cell r="I877">
            <v>1624</v>
          </cell>
          <cell r="J877">
            <v>1661</v>
          </cell>
          <cell r="K877">
            <v>1696</v>
          </cell>
          <cell r="L877">
            <v>1732</v>
          </cell>
        </row>
        <row r="878">
          <cell r="D878" t="str">
            <v>68255</v>
          </cell>
          <cell r="E878" t="str">
            <v>El Playón</v>
          </cell>
          <cell r="F878" t="str">
            <v>Total</v>
          </cell>
          <cell r="G878">
            <v>4056</v>
          </cell>
          <cell r="H878">
            <v>4137</v>
          </cell>
          <cell r="I878">
            <v>4223</v>
          </cell>
          <cell r="J878">
            <v>4321</v>
          </cell>
          <cell r="K878">
            <v>4410</v>
          </cell>
          <cell r="L878">
            <v>4501</v>
          </cell>
        </row>
        <row r="879">
          <cell r="D879" t="str">
            <v>68264</v>
          </cell>
          <cell r="E879" t="str">
            <v>Encino</v>
          </cell>
          <cell r="F879" t="str">
            <v>Total</v>
          </cell>
          <cell r="G879">
            <v>821</v>
          </cell>
          <cell r="H879">
            <v>832</v>
          </cell>
          <cell r="I879">
            <v>844</v>
          </cell>
          <cell r="J879">
            <v>862</v>
          </cell>
          <cell r="K879">
            <v>880</v>
          </cell>
          <cell r="L879">
            <v>897</v>
          </cell>
        </row>
        <row r="880">
          <cell r="D880" t="str">
            <v>68266</v>
          </cell>
          <cell r="E880" t="str">
            <v>Enciso</v>
          </cell>
          <cell r="F880" t="str">
            <v>Total</v>
          </cell>
          <cell r="G880">
            <v>1083</v>
          </cell>
          <cell r="H880">
            <v>1086</v>
          </cell>
          <cell r="I880">
            <v>1095</v>
          </cell>
          <cell r="J880">
            <v>1118</v>
          </cell>
          <cell r="K880">
            <v>1142</v>
          </cell>
          <cell r="L880">
            <v>1165</v>
          </cell>
        </row>
        <row r="881">
          <cell r="D881" t="str">
            <v>68271</v>
          </cell>
          <cell r="E881" t="str">
            <v>Florián</v>
          </cell>
          <cell r="F881" t="str">
            <v>Total</v>
          </cell>
          <cell r="G881">
            <v>1858</v>
          </cell>
          <cell r="H881">
            <v>1877</v>
          </cell>
          <cell r="I881">
            <v>1903</v>
          </cell>
          <cell r="J881">
            <v>1951</v>
          </cell>
          <cell r="K881">
            <v>1992</v>
          </cell>
          <cell r="L881">
            <v>2036</v>
          </cell>
        </row>
        <row r="882">
          <cell r="D882" t="str">
            <v>68276</v>
          </cell>
          <cell r="E882" t="str">
            <v>Floridablanca</v>
          </cell>
          <cell r="F882" t="str">
            <v>Total</v>
          </cell>
          <cell r="G882">
            <v>89772</v>
          </cell>
          <cell r="H882">
            <v>93486</v>
          </cell>
          <cell r="I882">
            <v>96893</v>
          </cell>
          <cell r="J882">
            <v>99365</v>
          </cell>
          <cell r="K882">
            <v>101615</v>
          </cell>
          <cell r="L882">
            <v>103871</v>
          </cell>
        </row>
        <row r="883">
          <cell r="D883" t="str">
            <v>68296</v>
          </cell>
          <cell r="E883" t="str">
            <v>Galán</v>
          </cell>
          <cell r="F883" t="str">
            <v>Total</v>
          </cell>
          <cell r="G883">
            <v>943</v>
          </cell>
          <cell r="H883">
            <v>948</v>
          </cell>
          <cell r="I883">
            <v>960</v>
          </cell>
          <cell r="J883">
            <v>981</v>
          </cell>
          <cell r="K883">
            <v>1003</v>
          </cell>
          <cell r="L883">
            <v>1024</v>
          </cell>
        </row>
        <row r="884">
          <cell r="D884" t="str">
            <v>68298</v>
          </cell>
          <cell r="E884" t="str">
            <v>Gámbita</v>
          </cell>
          <cell r="F884" t="str">
            <v>Total</v>
          </cell>
          <cell r="G884">
            <v>1484</v>
          </cell>
          <cell r="H884">
            <v>1492</v>
          </cell>
          <cell r="I884">
            <v>1507</v>
          </cell>
          <cell r="J884">
            <v>1539</v>
          </cell>
          <cell r="K884">
            <v>1569</v>
          </cell>
          <cell r="L884">
            <v>1598</v>
          </cell>
        </row>
        <row r="885">
          <cell r="D885" t="str">
            <v>68307</v>
          </cell>
          <cell r="E885" t="str">
            <v>Girón</v>
          </cell>
          <cell r="F885" t="str">
            <v>Total</v>
          </cell>
          <cell r="G885">
            <v>48611</v>
          </cell>
          <cell r="H885">
            <v>51136</v>
          </cell>
          <cell r="I885">
            <v>53347</v>
          </cell>
          <cell r="J885">
            <v>54703</v>
          </cell>
          <cell r="K885">
            <v>55933</v>
          </cell>
          <cell r="L885">
            <v>57161</v>
          </cell>
        </row>
        <row r="886">
          <cell r="D886" t="str">
            <v>68318</v>
          </cell>
          <cell r="E886" t="str">
            <v>Guaca</v>
          </cell>
          <cell r="F886" t="str">
            <v>Total</v>
          </cell>
          <cell r="G886">
            <v>1761</v>
          </cell>
          <cell r="H886">
            <v>1768</v>
          </cell>
          <cell r="I886">
            <v>1787</v>
          </cell>
          <cell r="J886">
            <v>1828</v>
          </cell>
          <cell r="K886">
            <v>1866</v>
          </cell>
          <cell r="L886">
            <v>1904</v>
          </cell>
        </row>
        <row r="887">
          <cell r="D887" t="str">
            <v>68320</v>
          </cell>
          <cell r="E887" t="str">
            <v>Guadalupe</v>
          </cell>
          <cell r="F887" t="str">
            <v>Total</v>
          </cell>
          <cell r="G887">
            <v>1580</v>
          </cell>
          <cell r="H887">
            <v>1579</v>
          </cell>
          <cell r="I887">
            <v>1593</v>
          </cell>
          <cell r="J887">
            <v>1629</v>
          </cell>
          <cell r="K887">
            <v>1663</v>
          </cell>
          <cell r="L887">
            <v>1696</v>
          </cell>
        </row>
        <row r="888">
          <cell r="D888" t="str">
            <v>68322</v>
          </cell>
          <cell r="E888" t="str">
            <v>Guapotá</v>
          </cell>
          <cell r="F888" t="str">
            <v>Total</v>
          </cell>
          <cell r="G888">
            <v>807</v>
          </cell>
          <cell r="H888">
            <v>820</v>
          </cell>
          <cell r="I888">
            <v>833</v>
          </cell>
          <cell r="J888">
            <v>852</v>
          </cell>
          <cell r="K888">
            <v>868</v>
          </cell>
          <cell r="L888">
            <v>886</v>
          </cell>
        </row>
        <row r="889">
          <cell r="D889" t="str">
            <v>68324</v>
          </cell>
          <cell r="E889" t="str">
            <v>Guavatá</v>
          </cell>
          <cell r="F889" t="str">
            <v>Total</v>
          </cell>
          <cell r="G889">
            <v>1622</v>
          </cell>
          <cell r="H889">
            <v>1622</v>
          </cell>
          <cell r="I889">
            <v>1633</v>
          </cell>
          <cell r="J889">
            <v>1667</v>
          </cell>
          <cell r="K889">
            <v>1699</v>
          </cell>
          <cell r="L889">
            <v>1731</v>
          </cell>
        </row>
        <row r="890">
          <cell r="D890" t="str">
            <v>68327</v>
          </cell>
          <cell r="E890" t="str">
            <v>Güepsa</v>
          </cell>
          <cell r="F890" t="str">
            <v>Total</v>
          </cell>
          <cell r="G890">
            <v>1943</v>
          </cell>
          <cell r="H890">
            <v>2007</v>
          </cell>
          <cell r="I890">
            <v>2063</v>
          </cell>
          <cell r="J890">
            <v>2114</v>
          </cell>
          <cell r="K890">
            <v>2159</v>
          </cell>
          <cell r="L890">
            <v>2203</v>
          </cell>
        </row>
        <row r="891">
          <cell r="D891" t="str">
            <v>68344</v>
          </cell>
          <cell r="E891" t="str">
            <v>Hato</v>
          </cell>
          <cell r="F891" t="str">
            <v>Total</v>
          </cell>
          <cell r="G891">
            <v>860</v>
          </cell>
          <cell r="H891">
            <v>878</v>
          </cell>
          <cell r="I891">
            <v>895</v>
          </cell>
          <cell r="J891">
            <v>915</v>
          </cell>
          <cell r="K891">
            <v>933</v>
          </cell>
          <cell r="L891">
            <v>951</v>
          </cell>
        </row>
        <row r="892">
          <cell r="D892" t="str">
            <v>68368</v>
          </cell>
          <cell r="E892" t="str">
            <v>Jesús María</v>
          </cell>
          <cell r="F892" t="str">
            <v>Total</v>
          </cell>
          <cell r="G892">
            <v>1295</v>
          </cell>
          <cell r="H892">
            <v>1305</v>
          </cell>
          <cell r="I892">
            <v>1317</v>
          </cell>
          <cell r="J892">
            <v>1347</v>
          </cell>
          <cell r="K892">
            <v>1375</v>
          </cell>
          <cell r="L892">
            <v>1402</v>
          </cell>
        </row>
        <row r="893">
          <cell r="D893" t="str">
            <v>68370</v>
          </cell>
          <cell r="E893" t="str">
            <v>Jordán</v>
          </cell>
          <cell r="F893" t="str">
            <v>Total</v>
          </cell>
          <cell r="G893">
            <v>367</v>
          </cell>
          <cell r="H893">
            <v>372</v>
          </cell>
          <cell r="I893">
            <v>377</v>
          </cell>
          <cell r="J893">
            <v>386</v>
          </cell>
          <cell r="K893">
            <v>394</v>
          </cell>
          <cell r="L893">
            <v>401</v>
          </cell>
        </row>
        <row r="894">
          <cell r="D894" t="str">
            <v>68377</v>
          </cell>
          <cell r="E894" t="str">
            <v>La Belleza</v>
          </cell>
          <cell r="F894" t="str">
            <v>Total</v>
          </cell>
          <cell r="G894">
            <v>2075</v>
          </cell>
          <cell r="H894">
            <v>2081</v>
          </cell>
          <cell r="I894">
            <v>2100</v>
          </cell>
          <cell r="J894">
            <v>2144</v>
          </cell>
          <cell r="K894">
            <v>2185</v>
          </cell>
          <cell r="L894">
            <v>2228</v>
          </cell>
        </row>
        <row r="895">
          <cell r="D895" t="str">
            <v>68385</v>
          </cell>
          <cell r="E895" t="str">
            <v>Landázuri</v>
          </cell>
          <cell r="F895" t="str">
            <v>Total</v>
          </cell>
          <cell r="G895">
            <v>3572</v>
          </cell>
          <cell r="H895">
            <v>3640</v>
          </cell>
          <cell r="I895">
            <v>3713</v>
          </cell>
          <cell r="J895">
            <v>3798</v>
          </cell>
          <cell r="K895">
            <v>3876</v>
          </cell>
          <cell r="L895">
            <v>3954</v>
          </cell>
        </row>
        <row r="896">
          <cell r="D896" t="str">
            <v>68397</v>
          </cell>
          <cell r="E896" t="str">
            <v>La Paz</v>
          </cell>
          <cell r="F896" t="str">
            <v>Total</v>
          </cell>
          <cell r="G896">
            <v>1785</v>
          </cell>
          <cell r="H896">
            <v>1786</v>
          </cell>
          <cell r="I896">
            <v>1800</v>
          </cell>
          <cell r="J896">
            <v>1840</v>
          </cell>
          <cell r="K896">
            <v>1877</v>
          </cell>
          <cell r="L896">
            <v>1915</v>
          </cell>
        </row>
        <row r="897">
          <cell r="D897" t="str">
            <v>68406</v>
          </cell>
          <cell r="E897" t="str">
            <v>Lebrija</v>
          </cell>
          <cell r="F897" t="str">
            <v>Total</v>
          </cell>
          <cell r="G897">
            <v>13934</v>
          </cell>
          <cell r="H897">
            <v>14548</v>
          </cell>
          <cell r="I897">
            <v>15082</v>
          </cell>
          <cell r="J897">
            <v>15459</v>
          </cell>
          <cell r="K897">
            <v>15798</v>
          </cell>
          <cell r="L897">
            <v>16136</v>
          </cell>
        </row>
        <row r="898">
          <cell r="D898" t="str">
            <v>68418</v>
          </cell>
          <cell r="E898" t="str">
            <v>Los Santos</v>
          </cell>
          <cell r="F898" t="str">
            <v>Total</v>
          </cell>
          <cell r="G898">
            <v>4197</v>
          </cell>
          <cell r="H898">
            <v>4334</v>
          </cell>
          <cell r="I898">
            <v>4458</v>
          </cell>
          <cell r="J898">
            <v>4553</v>
          </cell>
          <cell r="K898">
            <v>4643</v>
          </cell>
          <cell r="L898">
            <v>4734</v>
          </cell>
        </row>
        <row r="899">
          <cell r="D899" t="str">
            <v>68425</v>
          </cell>
          <cell r="E899" t="str">
            <v>Macaravita</v>
          </cell>
          <cell r="F899" t="str">
            <v>Total</v>
          </cell>
          <cell r="G899">
            <v>753</v>
          </cell>
          <cell r="H899">
            <v>743</v>
          </cell>
          <cell r="I899">
            <v>743</v>
          </cell>
          <cell r="J899">
            <v>760</v>
          </cell>
          <cell r="K899">
            <v>776</v>
          </cell>
          <cell r="L899">
            <v>791</v>
          </cell>
        </row>
        <row r="900">
          <cell r="D900" t="str">
            <v>68432</v>
          </cell>
          <cell r="E900" t="str">
            <v>Málaga</v>
          </cell>
          <cell r="F900" t="str">
            <v>Total</v>
          </cell>
          <cell r="G900">
            <v>6644</v>
          </cell>
          <cell r="H900">
            <v>6834</v>
          </cell>
          <cell r="I900">
            <v>7019</v>
          </cell>
          <cell r="J900">
            <v>7192</v>
          </cell>
          <cell r="K900">
            <v>7351</v>
          </cell>
          <cell r="L900">
            <v>7511</v>
          </cell>
        </row>
        <row r="901">
          <cell r="D901" t="str">
            <v>68444</v>
          </cell>
          <cell r="E901" t="str">
            <v>Matanza</v>
          </cell>
          <cell r="F901" t="str">
            <v>Total</v>
          </cell>
          <cell r="G901">
            <v>1644</v>
          </cell>
          <cell r="H901">
            <v>1665</v>
          </cell>
          <cell r="I901">
            <v>1693</v>
          </cell>
          <cell r="J901">
            <v>1734</v>
          </cell>
          <cell r="K901">
            <v>1772</v>
          </cell>
          <cell r="L901">
            <v>1810</v>
          </cell>
        </row>
        <row r="902">
          <cell r="D902" t="str">
            <v>68464</v>
          </cell>
          <cell r="E902" t="str">
            <v>Mogotes</v>
          </cell>
          <cell r="F902" t="str">
            <v>Total</v>
          </cell>
          <cell r="G902">
            <v>3140</v>
          </cell>
          <cell r="H902">
            <v>3176</v>
          </cell>
          <cell r="I902">
            <v>3226</v>
          </cell>
          <cell r="J902">
            <v>3299</v>
          </cell>
          <cell r="K902">
            <v>3369</v>
          </cell>
          <cell r="L902">
            <v>3441</v>
          </cell>
        </row>
        <row r="903">
          <cell r="D903" t="str">
            <v>68468</v>
          </cell>
          <cell r="E903" t="str">
            <v>Molagavita</v>
          </cell>
          <cell r="F903" t="str">
            <v>Total</v>
          </cell>
          <cell r="G903">
            <v>1302</v>
          </cell>
          <cell r="H903">
            <v>1301</v>
          </cell>
          <cell r="I903">
            <v>1310</v>
          </cell>
          <cell r="J903">
            <v>1340</v>
          </cell>
          <cell r="K903">
            <v>1366</v>
          </cell>
          <cell r="L903">
            <v>1395</v>
          </cell>
        </row>
        <row r="904">
          <cell r="D904" t="str">
            <v>68498</v>
          </cell>
          <cell r="E904" t="str">
            <v>Ocamonte</v>
          </cell>
          <cell r="F904" t="str">
            <v>Total</v>
          </cell>
          <cell r="G904">
            <v>1823</v>
          </cell>
          <cell r="H904">
            <v>1858</v>
          </cell>
          <cell r="I904">
            <v>1894</v>
          </cell>
          <cell r="J904">
            <v>1935</v>
          </cell>
          <cell r="K904">
            <v>1973</v>
          </cell>
          <cell r="L904">
            <v>2015</v>
          </cell>
        </row>
        <row r="905">
          <cell r="D905" t="str">
            <v>68500</v>
          </cell>
          <cell r="E905" t="str">
            <v>Oiba</v>
          </cell>
          <cell r="F905" t="str">
            <v>Total</v>
          </cell>
          <cell r="G905">
            <v>3595</v>
          </cell>
          <cell r="H905">
            <v>3705</v>
          </cell>
          <cell r="I905">
            <v>3805</v>
          </cell>
          <cell r="J905">
            <v>3896</v>
          </cell>
          <cell r="K905">
            <v>3978</v>
          </cell>
          <cell r="L905">
            <v>4059</v>
          </cell>
        </row>
        <row r="906">
          <cell r="D906" t="str">
            <v>68502</v>
          </cell>
          <cell r="E906" t="str">
            <v>Onzaga</v>
          </cell>
          <cell r="F906" t="str">
            <v>Total</v>
          </cell>
          <cell r="G906">
            <v>1523</v>
          </cell>
          <cell r="H906">
            <v>1508</v>
          </cell>
          <cell r="I906">
            <v>1511</v>
          </cell>
          <cell r="J906">
            <v>1545</v>
          </cell>
          <cell r="K906">
            <v>1577</v>
          </cell>
          <cell r="L906">
            <v>1610</v>
          </cell>
        </row>
        <row r="907">
          <cell r="D907" t="str">
            <v>68522</v>
          </cell>
          <cell r="E907" t="str">
            <v>Palmar</v>
          </cell>
          <cell r="F907" t="str">
            <v>Total</v>
          </cell>
          <cell r="G907">
            <v>448</v>
          </cell>
          <cell r="H907">
            <v>462</v>
          </cell>
          <cell r="I907">
            <v>475</v>
          </cell>
          <cell r="J907">
            <v>488</v>
          </cell>
          <cell r="K907">
            <v>498</v>
          </cell>
          <cell r="L907">
            <v>509</v>
          </cell>
        </row>
        <row r="908">
          <cell r="D908" t="str">
            <v>68524</v>
          </cell>
          <cell r="E908" t="str">
            <v>Palmas del Socorro</v>
          </cell>
          <cell r="F908" t="str">
            <v>Total</v>
          </cell>
          <cell r="G908">
            <v>821</v>
          </cell>
          <cell r="H908">
            <v>843</v>
          </cell>
          <cell r="I908">
            <v>863</v>
          </cell>
          <cell r="J908">
            <v>882</v>
          </cell>
          <cell r="K908">
            <v>899</v>
          </cell>
          <cell r="L908">
            <v>918</v>
          </cell>
        </row>
        <row r="909">
          <cell r="D909" t="str">
            <v>68533</v>
          </cell>
          <cell r="E909" t="str">
            <v>Páramo</v>
          </cell>
          <cell r="F909" t="str">
            <v>Total</v>
          </cell>
          <cell r="G909">
            <v>1416</v>
          </cell>
          <cell r="H909">
            <v>1465</v>
          </cell>
          <cell r="I909">
            <v>1509</v>
          </cell>
          <cell r="J909">
            <v>1543</v>
          </cell>
          <cell r="K909">
            <v>1576</v>
          </cell>
          <cell r="L909">
            <v>1606</v>
          </cell>
        </row>
        <row r="910">
          <cell r="D910" t="str">
            <v>68547</v>
          </cell>
          <cell r="E910" t="str">
            <v>Piedecuesta</v>
          </cell>
          <cell r="F910" t="str">
            <v>Total</v>
          </cell>
          <cell r="G910">
            <v>51614</v>
          </cell>
          <cell r="H910">
            <v>54257</v>
          </cell>
          <cell r="I910">
            <v>56537</v>
          </cell>
          <cell r="J910">
            <v>57939</v>
          </cell>
          <cell r="K910">
            <v>59214</v>
          </cell>
          <cell r="L910">
            <v>60497</v>
          </cell>
        </row>
        <row r="911">
          <cell r="D911" t="str">
            <v>68549</v>
          </cell>
          <cell r="E911" t="str">
            <v>Pinchote</v>
          </cell>
          <cell r="F911" t="str">
            <v>Total</v>
          </cell>
          <cell r="G911">
            <v>1831</v>
          </cell>
          <cell r="H911">
            <v>1888</v>
          </cell>
          <cell r="I911">
            <v>1940</v>
          </cell>
          <cell r="J911">
            <v>1979</v>
          </cell>
          <cell r="K911">
            <v>2013</v>
          </cell>
          <cell r="L911">
            <v>2046</v>
          </cell>
        </row>
        <row r="912">
          <cell r="D912" t="str">
            <v>68572</v>
          </cell>
          <cell r="E912" t="str">
            <v>Puente Nacional</v>
          </cell>
          <cell r="F912" t="str">
            <v>Total</v>
          </cell>
          <cell r="G912">
            <v>5230</v>
          </cell>
          <cell r="H912">
            <v>5298</v>
          </cell>
          <cell r="I912">
            <v>5383</v>
          </cell>
          <cell r="J912">
            <v>5502</v>
          </cell>
          <cell r="K912">
            <v>5611</v>
          </cell>
          <cell r="L912">
            <v>5723</v>
          </cell>
        </row>
        <row r="913">
          <cell r="D913" t="str">
            <v>68573</v>
          </cell>
          <cell r="E913" t="str">
            <v>Puerto Parra</v>
          </cell>
          <cell r="F913" t="str">
            <v>Total</v>
          </cell>
          <cell r="G913">
            <v>2485</v>
          </cell>
          <cell r="H913">
            <v>2578</v>
          </cell>
          <cell r="I913">
            <v>2662</v>
          </cell>
          <cell r="J913">
            <v>2723</v>
          </cell>
          <cell r="K913">
            <v>2778</v>
          </cell>
          <cell r="L913">
            <v>2832</v>
          </cell>
        </row>
        <row r="914">
          <cell r="D914" t="str">
            <v>68575</v>
          </cell>
          <cell r="E914" t="str">
            <v>Puerto Wilches</v>
          </cell>
          <cell r="F914" t="str">
            <v>Total</v>
          </cell>
          <cell r="G914">
            <v>9815</v>
          </cell>
          <cell r="H914">
            <v>10140</v>
          </cell>
          <cell r="I914">
            <v>10438</v>
          </cell>
          <cell r="J914">
            <v>10678</v>
          </cell>
          <cell r="K914">
            <v>10896</v>
          </cell>
          <cell r="L914">
            <v>11116</v>
          </cell>
        </row>
        <row r="915">
          <cell r="D915" t="str">
            <v>68615</v>
          </cell>
          <cell r="E915" t="str">
            <v>Rionegro</v>
          </cell>
          <cell r="F915" t="str">
            <v>Total</v>
          </cell>
          <cell r="G915">
            <v>8383</v>
          </cell>
          <cell r="H915">
            <v>8543</v>
          </cell>
          <cell r="I915">
            <v>8719</v>
          </cell>
          <cell r="J915">
            <v>8911</v>
          </cell>
          <cell r="K915">
            <v>9086</v>
          </cell>
          <cell r="L915">
            <v>9261</v>
          </cell>
        </row>
        <row r="916">
          <cell r="D916" t="str">
            <v>68655</v>
          </cell>
          <cell r="E916" t="str">
            <v>Sabana de Torres</v>
          </cell>
          <cell r="F916" t="str">
            <v>Total</v>
          </cell>
          <cell r="G916">
            <v>10376</v>
          </cell>
          <cell r="H916">
            <v>10731</v>
          </cell>
          <cell r="I916">
            <v>11055</v>
          </cell>
          <cell r="J916">
            <v>11320</v>
          </cell>
          <cell r="K916">
            <v>11561</v>
          </cell>
          <cell r="L916">
            <v>11805</v>
          </cell>
        </row>
        <row r="917">
          <cell r="D917" t="str">
            <v>68669</v>
          </cell>
          <cell r="E917" t="str">
            <v>San Andrés</v>
          </cell>
          <cell r="F917" t="str">
            <v>Total</v>
          </cell>
          <cell r="G917">
            <v>2915</v>
          </cell>
          <cell r="H917">
            <v>2915</v>
          </cell>
          <cell r="I917">
            <v>2937</v>
          </cell>
          <cell r="J917">
            <v>3007</v>
          </cell>
          <cell r="K917">
            <v>3068</v>
          </cell>
          <cell r="L917">
            <v>3130</v>
          </cell>
        </row>
        <row r="918">
          <cell r="D918" t="str">
            <v>68673</v>
          </cell>
          <cell r="E918" t="str">
            <v>San Benito</v>
          </cell>
          <cell r="F918" t="str">
            <v>Total</v>
          </cell>
          <cell r="G918">
            <v>1017</v>
          </cell>
          <cell r="H918">
            <v>1030</v>
          </cell>
          <cell r="I918">
            <v>1046</v>
          </cell>
          <cell r="J918">
            <v>1069</v>
          </cell>
          <cell r="K918">
            <v>1089</v>
          </cell>
          <cell r="L918">
            <v>1109</v>
          </cell>
        </row>
        <row r="919">
          <cell r="D919" t="str">
            <v>68679</v>
          </cell>
          <cell r="E919" t="str">
            <v>San Gil</v>
          </cell>
          <cell r="F919" t="str">
            <v>Total</v>
          </cell>
          <cell r="G919">
            <v>18800</v>
          </cell>
          <cell r="H919">
            <v>19684</v>
          </cell>
          <cell r="I919">
            <v>20485</v>
          </cell>
          <cell r="J919">
            <v>21012</v>
          </cell>
          <cell r="K919">
            <v>21488</v>
          </cell>
          <cell r="L919">
            <v>21963</v>
          </cell>
        </row>
        <row r="920">
          <cell r="D920" t="str">
            <v>68682</v>
          </cell>
          <cell r="E920" t="str">
            <v>San Joaquín</v>
          </cell>
          <cell r="F920" t="str">
            <v>Total</v>
          </cell>
          <cell r="G920">
            <v>761</v>
          </cell>
          <cell r="H920">
            <v>758</v>
          </cell>
          <cell r="I920">
            <v>763</v>
          </cell>
          <cell r="J920">
            <v>780</v>
          </cell>
          <cell r="K920">
            <v>797</v>
          </cell>
          <cell r="L920">
            <v>812</v>
          </cell>
        </row>
        <row r="921">
          <cell r="D921" t="str">
            <v>68684</v>
          </cell>
          <cell r="E921" t="str">
            <v>San José de Miranda</v>
          </cell>
          <cell r="F921" t="str">
            <v>Total</v>
          </cell>
          <cell r="G921">
            <v>1337</v>
          </cell>
          <cell r="H921">
            <v>1329</v>
          </cell>
          <cell r="I921">
            <v>1334</v>
          </cell>
          <cell r="J921">
            <v>1364</v>
          </cell>
          <cell r="K921">
            <v>1393</v>
          </cell>
          <cell r="L921">
            <v>1419</v>
          </cell>
        </row>
        <row r="922">
          <cell r="D922" t="str">
            <v>68686</v>
          </cell>
          <cell r="E922" t="str">
            <v>San Miguel</v>
          </cell>
          <cell r="F922" t="str">
            <v>Total</v>
          </cell>
          <cell r="G922">
            <v>838</v>
          </cell>
          <cell r="H922">
            <v>833</v>
          </cell>
          <cell r="I922">
            <v>835</v>
          </cell>
          <cell r="J922">
            <v>854</v>
          </cell>
          <cell r="K922">
            <v>872</v>
          </cell>
          <cell r="L922">
            <v>890</v>
          </cell>
        </row>
        <row r="923">
          <cell r="D923" t="str">
            <v>68689</v>
          </cell>
          <cell r="E923" t="str">
            <v>San Vicente de Chucurí</v>
          </cell>
          <cell r="F923" t="str">
            <v>Total</v>
          </cell>
          <cell r="G923">
            <v>11635</v>
          </cell>
          <cell r="H923">
            <v>11856</v>
          </cell>
          <cell r="I923">
            <v>12044</v>
          </cell>
          <cell r="J923">
            <v>12323</v>
          </cell>
          <cell r="K923">
            <v>12574</v>
          </cell>
          <cell r="L923">
            <v>12825</v>
          </cell>
        </row>
        <row r="924">
          <cell r="D924" t="str">
            <v>68705</v>
          </cell>
          <cell r="E924" t="str">
            <v>Santa Bárbara</v>
          </cell>
          <cell r="F924" t="str">
            <v>Total</v>
          </cell>
          <cell r="G924">
            <v>772</v>
          </cell>
          <cell r="H924">
            <v>785</v>
          </cell>
          <cell r="I924">
            <v>798</v>
          </cell>
          <cell r="J924">
            <v>816</v>
          </cell>
          <cell r="K924">
            <v>831</v>
          </cell>
          <cell r="L924">
            <v>849</v>
          </cell>
        </row>
        <row r="925">
          <cell r="D925" t="str">
            <v>68720</v>
          </cell>
          <cell r="E925" t="str">
            <v>Santa Helena del Opón</v>
          </cell>
          <cell r="F925" t="str">
            <v>Total</v>
          </cell>
          <cell r="G925">
            <v>1172</v>
          </cell>
          <cell r="H925">
            <v>1183</v>
          </cell>
          <cell r="I925">
            <v>1201</v>
          </cell>
          <cell r="J925">
            <v>1227</v>
          </cell>
          <cell r="K925">
            <v>1253</v>
          </cell>
          <cell r="L925">
            <v>1277</v>
          </cell>
        </row>
        <row r="926">
          <cell r="D926" t="str">
            <v>68745</v>
          </cell>
          <cell r="E926" t="str">
            <v>Simacota</v>
          </cell>
          <cell r="F926" t="str">
            <v>Total</v>
          </cell>
          <cell r="G926">
            <v>3151</v>
          </cell>
          <cell r="H926">
            <v>3209</v>
          </cell>
          <cell r="I926">
            <v>3266</v>
          </cell>
          <cell r="J926">
            <v>3343</v>
          </cell>
          <cell r="K926">
            <v>3414</v>
          </cell>
          <cell r="L926">
            <v>3484</v>
          </cell>
        </row>
        <row r="927">
          <cell r="D927" t="str">
            <v>68755</v>
          </cell>
          <cell r="E927" t="str">
            <v>Socorro</v>
          </cell>
          <cell r="F927" t="str">
            <v>Total</v>
          </cell>
          <cell r="G927">
            <v>9927</v>
          </cell>
          <cell r="H927">
            <v>10274</v>
          </cell>
          <cell r="I927">
            <v>10599</v>
          </cell>
          <cell r="J927">
            <v>10862</v>
          </cell>
          <cell r="K927">
            <v>11101</v>
          </cell>
          <cell r="L927">
            <v>11347</v>
          </cell>
        </row>
        <row r="928">
          <cell r="D928" t="str">
            <v>68770</v>
          </cell>
          <cell r="E928" t="str">
            <v>Suaita</v>
          </cell>
          <cell r="F928" t="str">
            <v>Total</v>
          </cell>
          <cell r="G928">
            <v>3719</v>
          </cell>
          <cell r="H928">
            <v>3769</v>
          </cell>
          <cell r="I928">
            <v>3829</v>
          </cell>
          <cell r="J928">
            <v>3916</v>
          </cell>
          <cell r="K928">
            <v>3997</v>
          </cell>
          <cell r="L928">
            <v>4078</v>
          </cell>
        </row>
        <row r="929">
          <cell r="D929" t="str">
            <v>68773</v>
          </cell>
          <cell r="E929" t="str">
            <v>Sucre</v>
          </cell>
          <cell r="F929" t="str">
            <v>Total</v>
          </cell>
          <cell r="G929">
            <v>2363</v>
          </cell>
          <cell r="H929">
            <v>2347</v>
          </cell>
          <cell r="I929">
            <v>2352</v>
          </cell>
          <cell r="J929">
            <v>2409</v>
          </cell>
          <cell r="K929">
            <v>2462</v>
          </cell>
          <cell r="L929">
            <v>2518</v>
          </cell>
        </row>
        <row r="930">
          <cell r="D930" t="str">
            <v>68780</v>
          </cell>
          <cell r="E930" t="str">
            <v>Suratá</v>
          </cell>
          <cell r="F930" t="str">
            <v>Total</v>
          </cell>
          <cell r="G930">
            <v>1243</v>
          </cell>
          <cell r="H930">
            <v>1249</v>
          </cell>
          <cell r="I930">
            <v>1260</v>
          </cell>
          <cell r="J930">
            <v>1286</v>
          </cell>
          <cell r="K930">
            <v>1313</v>
          </cell>
          <cell r="L930">
            <v>1341</v>
          </cell>
        </row>
        <row r="931">
          <cell r="D931" t="str">
            <v>68820</v>
          </cell>
          <cell r="E931" t="str">
            <v>Tona</v>
          </cell>
          <cell r="F931" t="str">
            <v>Total</v>
          </cell>
          <cell r="G931">
            <v>2315</v>
          </cell>
          <cell r="H931">
            <v>2380</v>
          </cell>
          <cell r="I931">
            <v>2440</v>
          </cell>
          <cell r="J931">
            <v>2498</v>
          </cell>
          <cell r="K931">
            <v>2551</v>
          </cell>
          <cell r="L931">
            <v>2608</v>
          </cell>
        </row>
        <row r="932">
          <cell r="D932" t="str">
            <v>68855</v>
          </cell>
          <cell r="E932" t="str">
            <v>Valle de San José</v>
          </cell>
          <cell r="F932" t="str">
            <v>Total</v>
          </cell>
          <cell r="G932">
            <v>1896</v>
          </cell>
          <cell r="H932">
            <v>1954</v>
          </cell>
          <cell r="I932">
            <v>2007</v>
          </cell>
          <cell r="J932">
            <v>2053</v>
          </cell>
          <cell r="K932">
            <v>2096</v>
          </cell>
          <cell r="L932">
            <v>2139</v>
          </cell>
        </row>
        <row r="933">
          <cell r="D933" t="str">
            <v>68861</v>
          </cell>
          <cell r="E933" t="str">
            <v>Vélez</v>
          </cell>
          <cell r="F933" t="str">
            <v>Total</v>
          </cell>
          <cell r="G933">
            <v>8551</v>
          </cell>
          <cell r="H933">
            <v>8798</v>
          </cell>
          <cell r="I933">
            <v>9019</v>
          </cell>
          <cell r="J933">
            <v>9221</v>
          </cell>
          <cell r="K933">
            <v>9403</v>
          </cell>
          <cell r="L933">
            <v>9585</v>
          </cell>
        </row>
        <row r="934">
          <cell r="D934" t="str">
            <v>68867</v>
          </cell>
          <cell r="E934" t="str">
            <v>Vetas</v>
          </cell>
          <cell r="F934" t="str">
            <v>Total</v>
          </cell>
          <cell r="G934">
            <v>671</v>
          </cell>
          <cell r="H934">
            <v>684</v>
          </cell>
          <cell r="I934">
            <v>697</v>
          </cell>
          <cell r="J934">
            <v>711</v>
          </cell>
          <cell r="K934">
            <v>724</v>
          </cell>
          <cell r="L934">
            <v>739</v>
          </cell>
        </row>
        <row r="935">
          <cell r="D935" t="str">
            <v>68872</v>
          </cell>
          <cell r="E935" t="str">
            <v>Villanueva</v>
          </cell>
          <cell r="F935" t="str">
            <v>Total</v>
          </cell>
          <cell r="G935">
            <v>2465</v>
          </cell>
          <cell r="H935">
            <v>2504</v>
          </cell>
          <cell r="I935">
            <v>2549</v>
          </cell>
          <cell r="J935">
            <v>2610</v>
          </cell>
          <cell r="K935">
            <v>2665</v>
          </cell>
          <cell r="L935">
            <v>2722</v>
          </cell>
        </row>
        <row r="936">
          <cell r="D936" t="str">
            <v>68895</v>
          </cell>
          <cell r="E936" t="str">
            <v>Zapatoca</v>
          </cell>
          <cell r="F936" t="str">
            <v>Total</v>
          </cell>
          <cell r="G936">
            <v>3015</v>
          </cell>
          <cell r="H936">
            <v>3049</v>
          </cell>
          <cell r="I936">
            <v>3096</v>
          </cell>
          <cell r="J936">
            <v>3168</v>
          </cell>
          <cell r="K936">
            <v>3233</v>
          </cell>
          <cell r="L936">
            <v>3302</v>
          </cell>
        </row>
        <row r="937">
          <cell r="D937" t="str">
            <v>70001</v>
          </cell>
          <cell r="E937" t="str">
            <v>Sincelejo</v>
          </cell>
          <cell r="F937" t="str">
            <v>Total</v>
          </cell>
          <cell r="G937">
            <v>75299</v>
          </cell>
          <cell r="H937">
            <v>78787</v>
          </cell>
          <cell r="I937">
            <v>82028</v>
          </cell>
          <cell r="J937">
            <v>84604</v>
          </cell>
          <cell r="K937">
            <v>86988</v>
          </cell>
          <cell r="L937">
            <v>89368</v>
          </cell>
        </row>
        <row r="938">
          <cell r="D938" t="str">
            <v>70110</v>
          </cell>
          <cell r="E938" t="str">
            <v>Buenavista</v>
          </cell>
          <cell r="F938" t="str">
            <v>Total</v>
          </cell>
          <cell r="G938">
            <v>2755</v>
          </cell>
          <cell r="H938">
            <v>2860</v>
          </cell>
          <cell r="I938">
            <v>2960</v>
          </cell>
          <cell r="J938">
            <v>3047</v>
          </cell>
          <cell r="K938">
            <v>3129</v>
          </cell>
          <cell r="L938">
            <v>3212</v>
          </cell>
        </row>
        <row r="939">
          <cell r="D939" t="str">
            <v>70124</v>
          </cell>
          <cell r="E939" t="str">
            <v>Caimito</v>
          </cell>
          <cell r="F939" t="str">
            <v>Total</v>
          </cell>
          <cell r="G939">
            <v>4341</v>
          </cell>
          <cell r="H939">
            <v>4502</v>
          </cell>
          <cell r="I939">
            <v>4649</v>
          </cell>
          <cell r="J939">
            <v>4766</v>
          </cell>
          <cell r="K939">
            <v>4873</v>
          </cell>
          <cell r="L939">
            <v>4979</v>
          </cell>
        </row>
        <row r="940">
          <cell r="D940" t="str">
            <v>70204</v>
          </cell>
          <cell r="E940" t="str">
            <v>Colosó</v>
          </cell>
          <cell r="F940" t="str">
            <v>Total</v>
          </cell>
          <cell r="G940">
            <v>2504</v>
          </cell>
          <cell r="H940">
            <v>2541</v>
          </cell>
          <cell r="I940">
            <v>2588</v>
          </cell>
          <cell r="J940">
            <v>2657</v>
          </cell>
          <cell r="K940">
            <v>2721</v>
          </cell>
          <cell r="L940">
            <v>2784</v>
          </cell>
        </row>
        <row r="941">
          <cell r="D941" t="str">
            <v>70215</v>
          </cell>
          <cell r="E941" t="str">
            <v>Corozal</v>
          </cell>
          <cell r="F941" t="str">
            <v>Total</v>
          </cell>
          <cell r="G941">
            <v>18811</v>
          </cell>
          <cell r="H941">
            <v>19593</v>
          </cell>
          <cell r="I941">
            <v>20330</v>
          </cell>
          <cell r="J941">
            <v>20945</v>
          </cell>
          <cell r="K941">
            <v>21512</v>
          </cell>
          <cell r="L941">
            <v>22076</v>
          </cell>
        </row>
        <row r="942">
          <cell r="D942" t="str">
            <v>70221</v>
          </cell>
          <cell r="E942" t="str">
            <v>Coveñas</v>
          </cell>
          <cell r="F942" t="str">
            <v>Total</v>
          </cell>
          <cell r="G942">
            <v>5110</v>
          </cell>
          <cell r="H942">
            <v>5355</v>
          </cell>
          <cell r="I942">
            <v>5602</v>
          </cell>
          <cell r="J942">
            <v>5760</v>
          </cell>
          <cell r="K942">
            <v>5903</v>
          </cell>
          <cell r="L942">
            <v>6046</v>
          </cell>
        </row>
        <row r="943">
          <cell r="D943" t="str">
            <v>70230</v>
          </cell>
          <cell r="E943" t="str">
            <v>Chalán</v>
          </cell>
          <cell r="F943" t="str">
            <v>Total</v>
          </cell>
          <cell r="G943">
            <v>1158</v>
          </cell>
          <cell r="H943">
            <v>1188</v>
          </cell>
          <cell r="I943">
            <v>1222</v>
          </cell>
          <cell r="J943">
            <v>1257</v>
          </cell>
          <cell r="K943">
            <v>1289</v>
          </cell>
          <cell r="L943">
            <v>1323</v>
          </cell>
        </row>
        <row r="944">
          <cell r="D944" t="str">
            <v>70233</v>
          </cell>
          <cell r="E944" t="str">
            <v>El Roble</v>
          </cell>
          <cell r="F944" t="str">
            <v>Total</v>
          </cell>
          <cell r="G944">
            <v>2706</v>
          </cell>
          <cell r="H944">
            <v>2799</v>
          </cell>
          <cell r="I944">
            <v>2888</v>
          </cell>
          <cell r="J944">
            <v>2963</v>
          </cell>
          <cell r="K944">
            <v>3034</v>
          </cell>
          <cell r="L944">
            <v>3106</v>
          </cell>
        </row>
        <row r="945">
          <cell r="D945" t="str">
            <v>70235</v>
          </cell>
          <cell r="E945" t="str">
            <v>Galeras</v>
          </cell>
          <cell r="F945" t="str">
            <v>Total</v>
          </cell>
          <cell r="G945">
            <v>6484</v>
          </cell>
          <cell r="H945">
            <v>6762</v>
          </cell>
          <cell r="I945">
            <v>7017</v>
          </cell>
          <cell r="J945">
            <v>7216</v>
          </cell>
          <cell r="K945">
            <v>7398</v>
          </cell>
          <cell r="L945">
            <v>7578</v>
          </cell>
        </row>
        <row r="946">
          <cell r="D946" t="str">
            <v>70265</v>
          </cell>
          <cell r="E946" t="str">
            <v>Guaranda</v>
          </cell>
          <cell r="F946" t="str">
            <v>Total</v>
          </cell>
          <cell r="G946">
            <v>4790</v>
          </cell>
          <cell r="H946">
            <v>4963</v>
          </cell>
          <cell r="I946">
            <v>5127</v>
          </cell>
          <cell r="J946">
            <v>5264</v>
          </cell>
          <cell r="K946">
            <v>5390</v>
          </cell>
          <cell r="L946">
            <v>5514</v>
          </cell>
        </row>
        <row r="947">
          <cell r="D947" t="str">
            <v>70400</v>
          </cell>
          <cell r="E947" t="str">
            <v>La Unión</v>
          </cell>
          <cell r="F947" t="str">
            <v>Total</v>
          </cell>
          <cell r="G947">
            <v>3451</v>
          </cell>
          <cell r="H947">
            <v>3590</v>
          </cell>
          <cell r="I947">
            <v>3717</v>
          </cell>
          <cell r="J947">
            <v>3821</v>
          </cell>
          <cell r="K947">
            <v>3913</v>
          </cell>
          <cell r="L947">
            <v>4005</v>
          </cell>
        </row>
        <row r="948">
          <cell r="D948" t="str">
            <v>70418</v>
          </cell>
          <cell r="E948" t="str">
            <v>Los Palmitos</v>
          </cell>
          <cell r="F948" t="str">
            <v>Total</v>
          </cell>
          <cell r="G948">
            <v>6713</v>
          </cell>
          <cell r="H948">
            <v>6949</v>
          </cell>
          <cell r="I948">
            <v>7173</v>
          </cell>
          <cell r="J948">
            <v>7372</v>
          </cell>
          <cell r="K948">
            <v>7556</v>
          </cell>
          <cell r="L948">
            <v>7736</v>
          </cell>
        </row>
        <row r="949">
          <cell r="D949" t="str">
            <v>70429</v>
          </cell>
          <cell r="E949" t="str">
            <v>Majagual</v>
          </cell>
          <cell r="F949" t="str">
            <v>Total</v>
          </cell>
          <cell r="G949">
            <v>10313</v>
          </cell>
          <cell r="H949">
            <v>10651</v>
          </cell>
          <cell r="I949">
            <v>10963</v>
          </cell>
          <cell r="J949">
            <v>11241</v>
          </cell>
          <cell r="K949">
            <v>11496</v>
          </cell>
          <cell r="L949">
            <v>11749</v>
          </cell>
        </row>
        <row r="950">
          <cell r="D950" t="str">
            <v>70473</v>
          </cell>
          <cell r="E950" t="str">
            <v>Morroa</v>
          </cell>
          <cell r="F950" t="str">
            <v>Total</v>
          </cell>
          <cell r="G950">
            <v>3950</v>
          </cell>
          <cell r="H950">
            <v>4106</v>
          </cell>
          <cell r="I950">
            <v>4254</v>
          </cell>
          <cell r="J950">
            <v>4375</v>
          </cell>
          <cell r="K950">
            <v>4485</v>
          </cell>
          <cell r="L950">
            <v>4597</v>
          </cell>
        </row>
        <row r="951">
          <cell r="D951" t="str">
            <v>70508</v>
          </cell>
          <cell r="E951" t="str">
            <v>Ovejas</v>
          </cell>
          <cell r="F951" t="str">
            <v>Total</v>
          </cell>
          <cell r="G951">
            <v>6514</v>
          </cell>
          <cell r="H951">
            <v>6660</v>
          </cell>
          <cell r="I951">
            <v>6822</v>
          </cell>
          <cell r="J951">
            <v>7009</v>
          </cell>
          <cell r="K951">
            <v>7183</v>
          </cell>
          <cell r="L951">
            <v>7357</v>
          </cell>
        </row>
        <row r="952">
          <cell r="D952" t="str">
            <v>70523</v>
          </cell>
          <cell r="E952" t="str">
            <v>Palmito</v>
          </cell>
          <cell r="F952" t="str">
            <v>Total</v>
          </cell>
          <cell r="G952">
            <v>3870</v>
          </cell>
          <cell r="H952">
            <v>4058</v>
          </cell>
          <cell r="I952">
            <v>4221</v>
          </cell>
          <cell r="J952">
            <v>4334</v>
          </cell>
          <cell r="K952">
            <v>4433</v>
          </cell>
          <cell r="L952">
            <v>4533</v>
          </cell>
        </row>
        <row r="953">
          <cell r="D953" t="str">
            <v>70670</v>
          </cell>
          <cell r="E953" t="str">
            <v>Sampués</v>
          </cell>
          <cell r="F953" t="str">
            <v>Total</v>
          </cell>
          <cell r="G953">
            <v>11799</v>
          </cell>
          <cell r="H953">
            <v>12248</v>
          </cell>
          <cell r="I953">
            <v>12669</v>
          </cell>
          <cell r="J953">
            <v>13018</v>
          </cell>
          <cell r="K953">
            <v>13339</v>
          </cell>
          <cell r="L953">
            <v>13660</v>
          </cell>
        </row>
        <row r="954">
          <cell r="D954" t="str">
            <v>70678</v>
          </cell>
          <cell r="E954" t="str">
            <v>San Benito Abad</v>
          </cell>
          <cell r="F954" t="str">
            <v>Total</v>
          </cell>
          <cell r="G954">
            <v>8372</v>
          </cell>
          <cell r="H954">
            <v>8608</v>
          </cell>
          <cell r="I954">
            <v>8827</v>
          </cell>
          <cell r="J954">
            <v>9046</v>
          </cell>
          <cell r="K954">
            <v>9246</v>
          </cell>
          <cell r="L954">
            <v>9448</v>
          </cell>
        </row>
        <row r="955">
          <cell r="D955" t="str">
            <v>70702</v>
          </cell>
          <cell r="E955" t="str">
            <v>San Juan de Betulia</v>
          </cell>
          <cell r="F955" t="str">
            <v>Total</v>
          </cell>
          <cell r="G955">
            <v>3744</v>
          </cell>
          <cell r="H955">
            <v>3878</v>
          </cell>
          <cell r="I955">
            <v>4006</v>
          </cell>
          <cell r="J955">
            <v>4115</v>
          </cell>
          <cell r="K955">
            <v>4218</v>
          </cell>
          <cell r="L955">
            <v>4319</v>
          </cell>
        </row>
        <row r="956">
          <cell r="D956" t="str">
            <v>70708</v>
          </cell>
          <cell r="E956" t="str">
            <v>San Marcos</v>
          </cell>
          <cell r="F956" t="str">
            <v>Total</v>
          </cell>
          <cell r="G956">
            <v>16034</v>
          </cell>
          <cell r="H956">
            <v>16654</v>
          </cell>
          <cell r="I956">
            <v>17233</v>
          </cell>
          <cell r="J956">
            <v>17721</v>
          </cell>
          <cell r="K956">
            <v>18168</v>
          </cell>
          <cell r="L956">
            <v>18614</v>
          </cell>
        </row>
        <row r="957">
          <cell r="D957" t="str">
            <v>70713</v>
          </cell>
          <cell r="E957" t="str">
            <v>San Onofre</v>
          </cell>
          <cell r="F957" t="str">
            <v>Total</v>
          </cell>
          <cell r="G957">
            <v>12890</v>
          </cell>
          <cell r="H957">
            <v>13197</v>
          </cell>
          <cell r="I957">
            <v>13509</v>
          </cell>
          <cell r="J957">
            <v>13862</v>
          </cell>
          <cell r="K957">
            <v>14189</v>
          </cell>
          <cell r="L957">
            <v>14519</v>
          </cell>
        </row>
        <row r="958">
          <cell r="D958" t="str">
            <v>70717</v>
          </cell>
          <cell r="E958" t="str">
            <v>San Pedro</v>
          </cell>
          <cell r="F958" t="str">
            <v>Total</v>
          </cell>
          <cell r="G958">
            <v>5196</v>
          </cell>
          <cell r="H958">
            <v>5348</v>
          </cell>
          <cell r="I958">
            <v>5499</v>
          </cell>
          <cell r="J958">
            <v>5658</v>
          </cell>
          <cell r="K958">
            <v>5806</v>
          </cell>
          <cell r="L958">
            <v>5954</v>
          </cell>
        </row>
        <row r="959">
          <cell r="D959" t="str">
            <v>70742</v>
          </cell>
          <cell r="E959" t="str">
            <v>San Luis de Sincé</v>
          </cell>
          <cell r="F959" t="str">
            <v>Total</v>
          </cell>
          <cell r="G959">
            <v>8709</v>
          </cell>
          <cell r="H959">
            <v>8991</v>
          </cell>
          <cell r="I959">
            <v>9274</v>
          </cell>
          <cell r="J959">
            <v>9549</v>
          </cell>
          <cell r="K959">
            <v>9805</v>
          </cell>
          <cell r="L959">
            <v>10060</v>
          </cell>
        </row>
        <row r="960">
          <cell r="D960" t="str">
            <v>70771</v>
          </cell>
          <cell r="E960" t="str">
            <v>Sucre</v>
          </cell>
          <cell r="F960" t="str">
            <v>Total</v>
          </cell>
          <cell r="G960">
            <v>9241</v>
          </cell>
          <cell r="H960">
            <v>9536</v>
          </cell>
          <cell r="I960">
            <v>9805</v>
          </cell>
          <cell r="J960">
            <v>10046</v>
          </cell>
          <cell r="K960">
            <v>10264</v>
          </cell>
          <cell r="L960">
            <v>10482</v>
          </cell>
        </row>
        <row r="961">
          <cell r="D961" t="str">
            <v>70820</v>
          </cell>
          <cell r="E961" t="str">
            <v>Santiago de Tolú</v>
          </cell>
          <cell r="F961" t="str">
            <v>Total</v>
          </cell>
          <cell r="G961">
            <v>9091</v>
          </cell>
          <cell r="H961">
            <v>9376</v>
          </cell>
          <cell r="I961">
            <v>9664</v>
          </cell>
          <cell r="J961">
            <v>9956</v>
          </cell>
          <cell r="K961">
            <v>10228</v>
          </cell>
          <cell r="L961">
            <v>10501</v>
          </cell>
        </row>
        <row r="962">
          <cell r="D962" t="str">
            <v>70823</v>
          </cell>
          <cell r="E962" t="str">
            <v>Tolú Viejo</v>
          </cell>
          <cell r="F962" t="str">
            <v>Total</v>
          </cell>
          <cell r="G962">
            <v>5717</v>
          </cell>
          <cell r="H962">
            <v>5895</v>
          </cell>
          <cell r="I962">
            <v>6070</v>
          </cell>
          <cell r="J962">
            <v>6225</v>
          </cell>
          <cell r="K962">
            <v>6370</v>
          </cell>
          <cell r="L962">
            <v>6516</v>
          </cell>
        </row>
        <row r="963">
          <cell r="D963" t="str">
            <v>73001</v>
          </cell>
          <cell r="E963" t="str">
            <v>Ibagué</v>
          </cell>
          <cell r="F963" t="str">
            <v>Total</v>
          </cell>
          <cell r="G963">
            <v>183137</v>
          </cell>
          <cell r="H963">
            <v>188248</v>
          </cell>
          <cell r="I963">
            <v>193004</v>
          </cell>
          <cell r="J963">
            <v>196530</v>
          </cell>
          <cell r="K963">
            <v>200065</v>
          </cell>
          <cell r="L963">
            <v>203651</v>
          </cell>
        </row>
        <row r="964">
          <cell r="D964" t="str">
            <v>73024</v>
          </cell>
          <cell r="E964" t="str">
            <v>Alpujarra</v>
          </cell>
          <cell r="F964" t="str">
            <v>Total</v>
          </cell>
          <cell r="G964">
            <v>1707</v>
          </cell>
          <cell r="H964">
            <v>1701</v>
          </cell>
          <cell r="I964">
            <v>1707</v>
          </cell>
          <cell r="J964">
            <v>1729</v>
          </cell>
          <cell r="K964">
            <v>1755</v>
          </cell>
          <cell r="L964">
            <v>1781</v>
          </cell>
        </row>
        <row r="965">
          <cell r="D965" t="str">
            <v>73026</v>
          </cell>
          <cell r="E965" t="str">
            <v>Alvarado</v>
          </cell>
          <cell r="F965" t="str">
            <v>Total</v>
          </cell>
          <cell r="G965">
            <v>2899</v>
          </cell>
          <cell r="H965">
            <v>2934</v>
          </cell>
          <cell r="I965">
            <v>2968</v>
          </cell>
          <cell r="J965">
            <v>3011</v>
          </cell>
          <cell r="K965">
            <v>3053</v>
          </cell>
          <cell r="L965">
            <v>3098</v>
          </cell>
        </row>
        <row r="966">
          <cell r="D966" t="str">
            <v>73030</v>
          </cell>
          <cell r="E966" t="str">
            <v>Ambalema</v>
          </cell>
          <cell r="F966" t="str">
            <v>Total</v>
          </cell>
          <cell r="G966">
            <v>2464</v>
          </cell>
          <cell r="H966">
            <v>2479</v>
          </cell>
          <cell r="I966">
            <v>2502</v>
          </cell>
          <cell r="J966">
            <v>2546</v>
          </cell>
          <cell r="K966">
            <v>2591</v>
          </cell>
          <cell r="L966">
            <v>2636</v>
          </cell>
        </row>
        <row r="967">
          <cell r="D967" t="str">
            <v>73043</v>
          </cell>
          <cell r="E967" t="str">
            <v>Anzoátegui</v>
          </cell>
          <cell r="F967" t="str">
            <v>Total</v>
          </cell>
          <cell r="G967">
            <v>3023</v>
          </cell>
          <cell r="H967">
            <v>3010</v>
          </cell>
          <cell r="I967">
            <v>3001</v>
          </cell>
          <cell r="J967">
            <v>3041</v>
          </cell>
          <cell r="K967">
            <v>3081</v>
          </cell>
          <cell r="L967">
            <v>3123</v>
          </cell>
        </row>
        <row r="968">
          <cell r="D968" t="str">
            <v>73055</v>
          </cell>
          <cell r="E968" t="str">
            <v>Armero</v>
          </cell>
          <cell r="F968" t="str">
            <v>Total</v>
          </cell>
          <cell r="G968">
            <v>4540</v>
          </cell>
          <cell r="H968">
            <v>4467</v>
          </cell>
          <cell r="I968">
            <v>4416</v>
          </cell>
          <cell r="J968">
            <v>4486</v>
          </cell>
          <cell r="K968">
            <v>4559</v>
          </cell>
          <cell r="L968">
            <v>4632</v>
          </cell>
        </row>
        <row r="969">
          <cell r="D969" t="str">
            <v>73067</v>
          </cell>
          <cell r="E969" t="str">
            <v>Ataco</v>
          </cell>
          <cell r="F969" t="str">
            <v>Total</v>
          </cell>
          <cell r="G969">
            <v>5913</v>
          </cell>
          <cell r="H969">
            <v>5919</v>
          </cell>
          <cell r="I969">
            <v>5945</v>
          </cell>
          <cell r="J969">
            <v>6024</v>
          </cell>
          <cell r="K969">
            <v>6105</v>
          </cell>
          <cell r="L969">
            <v>6188</v>
          </cell>
        </row>
        <row r="970">
          <cell r="D970" t="str">
            <v>73124</v>
          </cell>
          <cell r="E970" t="str">
            <v>Cajamarca</v>
          </cell>
          <cell r="F970" t="str">
            <v>Total</v>
          </cell>
          <cell r="G970">
            <v>5861</v>
          </cell>
          <cell r="H970">
            <v>5907</v>
          </cell>
          <cell r="I970">
            <v>5969</v>
          </cell>
          <cell r="J970">
            <v>6054</v>
          </cell>
          <cell r="K970">
            <v>6141</v>
          </cell>
          <cell r="L970">
            <v>6234</v>
          </cell>
        </row>
        <row r="971">
          <cell r="D971" t="str">
            <v>73148</v>
          </cell>
          <cell r="E971" t="str">
            <v>Carmen de Apicalá</v>
          </cell>
          <cell r="F971" t="str">
            <v>Total</v>
          </cell>
          <cell r="G971">
            <v>3646</v>
          </cell>
          <cell r="H971">
            <v>3765</v>
          </cell>
          <cell r="I971">
            <v>3870</v>
          </cell>
          <cell r="J971">
            <v>3934</v>
          </cell>
          <cell r="K971">
            <v>3999</v>
          </cell>
          <cell r="L971">
            <v>4066</v>
          </cell>
        </row>
        <row r="972">
          <cell r="D972" t="str">
            <v>73152</v>
          </cell>
          <cell r="E972" t="str">
            <v>Casabianca</v>
          </cell>
          <cell r="F972" t="str">
            <v>Total</v>
          </cell>
          <cell r="G972">
            <v>2171</v>
          </cell>
          <cell r="H972">
            <v>2173</v>
          </cell>
          <cell r="I972">
            <v>2184</v>
          </cell>
          <cell r="J972">
            <v>2213</v>
          </cell>
          <cell r="K972">
            <v>2241</v>
          </cell>
          <cell r="L972">
            <v>2271</v>
          </cell>
        </row>
        <row r="973">
          <cell r="D973" t="str">
            <v>73168</v>
          </cell>
          <cell r="E973" t="str">
            <v>Chaparral</v>
          </cell>
          <cell r="F973" t="str">
            <v>Total</v>
          </cell>
          <cell r="G973">
            <v>17173</v>
          </cell>
          <cell r="H973">
            <v>17443</v>
          </cell>
          <cell r="I973">
            <v>17714</v>
          </cell>
          <cell r="J973">
            <v>17979</v>
          </cell>
          <cell r="K973">
            <v>18246</v>
          </cell>
          <cell r="L973">
            <v>18522</v>
          </cell>
        </row>
        <row r="974">
          <cell r="D974" t="str">
            <v>73200</v>
          </cell>
          <cell r="E974" t="str">
            <v>Coello</v>
          </cell>
          <cell r="F974" t="str">
            <v>Total</v>
          </cell>
          <cell r="G974">
            <v>2877</v>
          </cell>
          <cell r="H974">
            <v>2916</v>
          </cell>
          <cell r="I974">
            <v>2955</v>
          </cell>
          <cell r="J974">
            <v>2994</v>
          </cell>
          <cell r="K974">
            <v>3033</v>
          </cell>
          <cell r="L974">
            <v>3073</v>
          </cell>
        </row>
        <row r="975">
          <cell r="D975" t="str">
            <v>73217</v>
          </cell>
          <cell r="E975" t="str">
            <v>Coyaima</v>
          </cell>
          <cell r="F975" t="str">
            <v>Total</v>
          </cell>
          <cell r="G975">
            <v>7968</v>
          </cell>
          <cell r="H975">
            <v>7982</v>
          </cell>
          <cell r="I975">
            <v>8018</v>
          </cell>
          <cell r="J975">
            <v>8122</v>
          </cell>
          <cell r="K975">
            <v>8223</v>
          </cell>
          <cell r="L975">
            <v>8326</v>
          </cell>
        </row>
        <row r="976">
          <cell r="D976" t="str">
            <v>73226</v>
          </cell>
          <cell r="E976" t="str">
            <v>Cunday</v>
          </cell>
          <cell r="F976" t="str">
            <v>Total</v>
          </cell>
          <cell r="G976">
            <v>3229</v>
          </cell>
          <cell r="H976">
            <v>3171</v>
          </cell>
          <cell r="I976">
            <v>3146</v>
          </cell>
          <cell r="J976">
            <v>3188</v>
          </cell>
          <cell r="K976">
            <v>3231</v>
          </cell>
          <cell r="L976">
            <v>3275</v>
          </cell>
        </row>
        <row r="977">
          <cell r="D977" t="str">
            <v>73236</v>
          </cell>
          <cell r="E977" t="str">
            <v>Dolores</v>
          </cell>
          <cell r="F977" t="str">
            <v>Total</v>
          </cell>
          <cell r="G977">
            <v>3572</v>
          </cell>
          <cell r="H977">
            <v>3570</v>
          </cell>
          <cell r="I977">
            <v>3583</v>
          </cell>
          <cell r="J977">
            <v>3633</v>
          </cell>
          <cell r="K977">
            <v>3684</v>
          </cell>
          <cell r="L977">
            <v>3735</v>
          </cell>
        </row>
        <row r="978">
          <cell r="D978" t="str">
            <v>73268</v>
          </cell>
          <cell r="E978" t="str">
            <v>Espinal</v>
          </cell>
          <cell r="F978" t="str">
            <v>Total</v>
          </cell>
          <cell r="G978">
            <v>23283</v>
          </cell>
          <cell r="H978">
            <v>23712</v>
          </cell>
          <cell r="I978">
            <v>24137</v>
          </cell>
          <cell r="J978">
            <v>24546</v>
          </cell>
          <cell r="K978">
            <v>24953</v>
          </cell>
          <cell r="L978">
            <v>25365</v>
          </cell>
        </row>
        <row r="979">
          <cell r="D979" t="str">
            <v>73270</v>
          </cell>
          <cell r="E979" t="str">
            <v>Falan</v>
          </cell>
          <cell r="F979" t="str">
            <v>Total</v>
          </cell>
          <cell r="G979">
            <v>2535</v>
          </cell>
          <cell r="H979">
            <v>2485</v>
          </cell>
          <cell r="I979">
            <v>2469</v>
          </cell>
          <cell r="J979">
            <v>2500</v>
          </cell>
          <cell r="K979">
            <v>2533</v>
          </cell>
          <cell r="L979">
            <v>2567</v>
          </cell>
        </row>
        <row r="980">
          <cell r="D980" t="str">
            <v>73275</v>
          </cell>
          <cell r="E980" t="str">
            <v>Flandes</v>
          </cell>
          <cell r="F980" t="str">
            <v>Total</v>
          </cell>
          <cell r="G980">
            <v>9458</v>
          </cell>
          <cell r="H980">
            <v>9640</v>
          </cell>
          <cell r="I980">
            <v>9822</v>
          </cell>
          <cell r="J980">
            <v>9997</v>
          </cell>
          <cell r="K980">
            <v>10174</v>
          </cell>
          <cell r="L980">
            <v>10354</v>
          </cell>
        </row>
        <row r="981">
          <cell r="D981" t="str">
            <v>73283</v>
          </cell>
          <cell r="E981" t="str">
            <v>Fresno</v>
          </cell>
          <cell r="F981" t="str">
            <v>Total</v>
          </cell>
          <cell r="G981">
            <v>10815</v>
          </cell>
          <cell r="H981">
            <v>10950</v>
          </cell>
          <cell r="I981">
            <v>11096</v>
          </cell>
          <cell r="J981">
            <v>11254</v>
          </cell>
          <cell r="K981">
            <v>11418</v>
          </cell>
          <cell r="L981">
            <v>11586</v>
          </cell>
        </row>
        <row r="982">
          <cell r="D982" t="str">
            <v>73319</v>
          </cell>
          <cell r="E982" t="str">
            <v>Guamo</v>
          </cell>
          <cell r="F982" t="str">
            <v>Total</v>
          </cell>
          <cell r="G982">
            <v>11768</v>
          </cell>
          <cell r="H982">
            <v>11859</v>
          </cell>
          <cell r="I982">
            <v>11978</v>
          </cell>
          <cell r="J982">
            <v>12152</v>
          </cell>
          <cell r="K982">
            <v>12329</v>
          </cell>
          <cell r="L982">
            <v>12510</v>
          </cell>
        </row>
        <row r="983">
          <cell r="D983" t="str">
            <v>73347</v>
          </cell>
          <cell r="E983" t="str">
            <v>Herveo</v>
          </cell>
          <cell r="F983" t="str">
            <v>Total</v>
          </cell>
          <cell r="G983">
            <v>2459</v>
          </cell>
          <cell r="H983">
            <v>2451</v>
          </cell>
          <cell r="I983">
            <v>2458</v>
          </cell>
          <cell r="J983">
            <v>2494</v>
          </cell>
          <cell r="K983">
            <v>2530</v>
          </cell>
          <cell r="L983">
            <v>2567</v>
          </cell>
        </row>
        <row r="984">
          <cell r="D984" t="str">
            <v>73349</v>
          </cell>
          <cell r="E984" t="str">
            <v>Honda</v>
          </cell>
          <cell r="F984" t="str">
            <v>Total</v>
          </cell>
          <cell r="G984">
            <v>8471</v>
          </cell>
          <cell r="H984">
            <v>8572</v>
          </cell>
          <cell r="I984">
            <v>8696</v>
          </cell>
          <cell r="J984">
            <v>8852</v>
          </cell>
          <cell r="K984">
            <v>9013</v>
          </cell>
          <cell r="L984">
            <v>9175</v>
          </cell>
        </row>
        <row r="985">
          <cell r="D985" t="str">
            <v>73352</v>
          </cell>
          <cell r="E985" t="str">
            <v>Icononzo</v>
          </cell>
          <cell r="F985" t="str">
            <v>Total</v>
          </cell>
          <cell r="G985">
            <v>4325</v>
          </cell>
          <cell r="H985">
            <v>4363</v>
          </cell>
          <cell r="I985">
            <v>4404</v>
          </cell>
          <cell r="J985">
            <v>4462</v>
          </cell>
          <cell r="K985">
            <v>4520</v>
          </cell>
          <cell r="L985">
            <v>4582</v>
          </cell>
        </row>
        <row r="986">
          <cell r="D986" t="str">
            <v>73408</v>
          </cell>
          <cell r="E986" t="str">
            <v>Lérida</v>
          </cell>
          <cell r="F986" t="str">
            <v>Total</v>
          </cell>
          <cell r="G986">
            <v>6236</v>
          </cell>
          <cell r="H986">
            <v>6320</v>
          </cell>
          <cell r="I986">
            <v>6410</v>
          </cell>
          <cell r="J986">
            <v>6515</v>
          </cell>
          <cell r="K986">
            <v>6622</v>
          </cell>
          <cell r="L986">
            <v>6734</v>
          </cell>
        </row>
        <row r="987">
          <cell r="D987" t="str">
            <v>73411</v>
          </cell>
          <cell r="E987" t="str">
            <v>Líbano</v>
          </cell>
          <cell r="F987" t="str">
            <v>Total</v>
          </cell>
          <cell r="G987">
            <v>12560</v>
          </cell>
          <cell r="H987">
            <v>12587</v>
          </cell>
          <cell r="I987">
            <v>12670</v>
          </cell>
          <cell r="J987">
            <v>12866</v>
          </cell>
          <cell r="K987">
            <v>13068</v>
          </cell>
          <cell r="L987">
            <v>13278</v>
          </cell>
        </row>
        <row r="988">
          <cell r="D988" t="str">
            <v>73443</v>
          </cell>
          <cell r="E988" t="str">
            <v>San Sebastián de Mariquita</v>
          </cell>
          <cell r="F988" t="str">
            <v>Total</v>
          </cell>
          <cell r="G988">
            <v>12753</v>
          </cell>
          <cell r="H988">
            <v>12998</v>
          </cell>
          <cell r="I988">
            <v>13244</v>
          </cell>
          <cell r="J988">
            <v>13456</v>
          </cell>
          <cell r="K988">
            <v>13676</v>
          </cell>
          <cell r="L988">
            <v>13907</v>
          </cell>
        </row>
        <row r="989">
          <cell r="D989" t="str">
            <v>73449</v>
          </cell>
          <cell r="E989" t="str">
            <v>Melgar</v>
          </cell>
          <cell r="F989" t="str">
            <v>Total</v>
          </cell>
          <cell r="G989">
            <v>14184</v>
          </cell>
          <cell r="H989">
            <v>14675</v>
          </cell>
          <cell r="I989">
            <v>15101</v>
          </cell>
          <cell r="J989">
            <v>15370</v>
          </cell>
          <cell r="K989">
            <v>15635</v>
          </cell>
          <cell r="L989">
            <v>15901</v>
          </cell>
        </row>
        <row r="990">
          <cell r="D990" t="str">
            <v>73461</v>
          </cell>
          <cell r="E990" t="str">
            <v>Murillo</v>
          </cell>
          <cell r="F990" t="str">
            <v>Total</v>
          </cell>
          <cell r="G990">
            <v>1322</v>
          </cell>
          <cell r="H990">
            <v>1341</v>
          </cell>
          <cell r="I990">
            <v>1362</v>
          </cell>
          <cell r="J990">
            <v>1384</v>
          </cell>
          <cell r="K990">
            <v>1404</v>
          </cell>
          <cell r="L990">
            <v>1427</v>
          </cell>
        </row>
        <row r="991">
          <cell r="D991" t="str">
            <v>73483</v>
          </cell>
          <cell r="E991" t="str">
            <v>Natagaima</v>
          </cell>
          <cell r="F991" t="str">
            <v>Total</v>
          </cell>
          <cell r="G991">
            <v>4979</v>
          </cell>
          <cell r="H991">
            <v>4993</v>
          </cell>
          <cell r="I991">
            <v>5032</v>
          </cell>
          <cell r="J991">
            <v>5107</v>
          </cell>
          <cell r="K991">
            <v>5182</v>
          </cell>
          <cell r="L991">
            <v>5260</v>
          </cell>
        </row>
        <row r="992">
          <cell r="D992" t="str">
            <v>73504</v>
          </cell>
          <cell r="E992" t="str">
            <v>Ortega</v>
          </cell>
          <cell r="F992" t="str">
            <v>Total</v>
          </cell>
          <cell r="G992">
            <v>11296</v>
          </cell>
          <cell r="H992">
            <v>11353</v>
          </cell>
          <cell r="I992">
            <v>11419</v>
          </cell>
          <cell r="J992">
            <v>11569</v>
          </cell>
          <cell r="K992">
            <v>11717</v>
          </cell>
          <cell r="L992">
            <v>11870</v>
          </cell>
        </row>
        <row r="993">
          <cell r="D993" t="str">
            <v>73520</v>
          </cell>
          <cell r="E993" t="str">
            <v>Palocabildo</v>
          </cell>
          <cell r="F993" t="str">
            <v>Total</v>
          </cell>
          <cell r="G993">
            <v>3068</v>
          </cell>
          <cell r="H993">
            <v>3108</v>
          </cell>
          <cell r="I993">
            <v>3150</v>
          </cell>
          <cell r="J993">
            <v>3193</v>
          </cell>
          <cell r="K993">
            <v>3238</v>
          </cell>
          <cell r="L993">
            <v>3284</v>
          </cell>
        </row>
        <row r="994">
          <cell r="D994" t="str">
            <v>73547</v>
          </cell>
          <cell r="E994" t="str">
            <v>Piedras</v>
          </cell>
          <cell r="F994" t="str">
            <v>Total</v>
          </cell>
          <cell r="G994">
            <v>2542</v>
          </cell>
          <cell r="H994">
            <v>2578</v>
          </cell>
          <cell r="I994">
            <v>2615</v>
          </cell>
          <cell r="J994">
            <v>2653</v>
          </cell>
          <cell r="K994">
            <v>2689</v>
          </cell>
          <cell r="L994">
            <v>2727</v>
          </cell>
        </row>
        <row r="995">
          <cell r="D995" t="str">
            <v>73555</v>
          </cell>
          <cell r="E995" t="str">
            <v>Planadas</v>
          </cell>
          <cell r="F995" t="str">
            <v>Total</v>
          </cell>
          <cell r="G995">
            <v>7443</v>
          </cell>
          <cell r="H995">
            <v>7504</v>
          </cell>
          <cell r="I995">
            <v>7574</v>
          </cell>
          <cell r="J995">
            <v>7675</v>
          </cell>
          <cell r="K995">
            <v>7778</v>
          </cell>
          <cell r="L995">
            <v>7889</v>
          </cell>
        </row>
        <row r="996">
          <cell r="D996" t="str">
            <v>73563</v>
          </cell>
          <cell r="E996" t="str">
            <v>Prado</v>
          </cell>
          <cell r="F996" t="str">
            <v>Total</v>
          </cell>
          <cell r="G996">
            <v>2877</v>
          </cell>
          <cell r="H996">
            <v>2883</v>
          </cell>
          <cell r="I996">
            <v>2904</v>
          </cell>
          <cell r="J996">
            <v>2944</v>
          </cell>
          <cell r="K996">
            <v>2987</v>
          </cell>
          <cell r="L996">
            <v>3031</v>
          </cell>
        </row>
        <row r="997">
          <cell r="D997" t="str">
            <v>73585</v>
          </cell>
          <cell r="E997" t="str">
            <v>Purificación</v>
          </cell>
          <cell r="F997" t="str">
            <v>Total</v>
          </cell>
          <cell r="G997">
            <v>7775</v>
          </cell>
          <cell r="H997">
            <v>7853</v>
          </cell>
          <cell r="I997">
            <v>7947</v>
          </cell>
          <cell r="J997">
            <v>8066</v>
          </cell>
          <cell r="K997">
            <v>8187</v>
          </cell>
          <cell r="L997">
            <v>8313</v>
          </cell>
        </row>
        <row r="998">
          <cell r="D998" t="str">
            <v>73616</v>
          </cell>
          <cell r="E998" t="str">
            <v>Rioblanco</v>
          </cell>
          <cell r="F998" t="str">
            <v>Total</v>
          </cell>
          <cell r="G998">
            <v>6655</v>
          </cell>
          <cell r="H998">
            <v>6670</v>
          </cell>
          <cell r="I998">
            <v>6713</v>
          </cell>
          <cell r="J998">
            <v>6801</v>
          </cell>
          <cell r="K998">
            <v>6891</v>
          </cell>
          <cell r="L998">
            <v>6985</v>
          </cell>
        </row>
        <row r="999">
          <cell r="D999" t="str">
            <v>73622</v>
          </cell>
          <cell r="E999" t="str">
            <v>Roncesvalles</v>
          </cell>
          <cell r="F999" t="str">
            <v>Total</v>
          </cell>
          <cell r="G999">
            <v>1818</v>
          </cell>
          <cell r="H999">
            <v>1836</v>
          </cell>
          <cell r="I999">
            <v>1859</v>
          </cell>
          <cell r="J999">
            <v>1885</v>
          </cell>
          <cell r="K999">
            <v>1911</v>
          </cell>
          <cell r="L999">
            <v>1939</v>
          </cell>
        </row>
        <row r="1000">
          <cell r="D1000" t="str">
            <v>73624</v>
          </cell>
          <cell r="E1000" t="str">
            <v>Rovira</v>
          </cell>
          <cell r="F1000" t="str">
            <v>Total</v>
          </cell>
          <cell r="G1000">
            <v>6810</v>
          </cell>
          <cell r="H1000">
            <v>6845</v>
          </cell>
          <cell r="I1000">
            <v>6902</v>
          </cell>
          <cell r="J1000">
            <v>7006</v>
          </cell>
          <cell r="K1000">
            <v>7111</v>
          </cell>
          <cell r="L1000">
            <v>7221</v>
          </cell>
        </row>
        <row r="1001">
          <cell r="D1001" t="str">
            <v>73671</v>
          </cell>
          <cell r="E1001" t="str">
            <v>Saldaña</v>
          </cell>
          <cell r="F1001" t="str">
            <v>Total</v>
          </cell>
          <cell r="G1001">
            <v>4710</v>
          </cell>
          <cell r="H1001">
            <v>4766</v>
          </cell>
          <cell r="I1001">
            <v>4830</v>
          </cell>
          <cell r="J1001">
            <v>4903</v>
          </cell>
          <cell r="K1001">
            <v>4978</v>
          </cell>
          <cell r="L1001">
            <v>5058</v>
          </cell>
        </row>
        <row r="1002">
          <cell r="D1002" t="str">
            <v>73675</v>
          </cell>
          <cell r="E1002" t="str">
            <v>San Antonio</v>
          </cell>
          <cell r="F1002" t="str">
            <v>Total</v>
          </cell>
          <cell r="G1002">
            <v>3940</v>
          </cell>
          <cell r="H1002">
            <v>3910</v>
          </cell>
          <cell r="I1002">
            <v>3911</v>
          </cell>
          <cell r="J1002">
            <v>3965</v>
          </cell>
          <cell r="K1002">
            <v>4021</v>
          </cell>
          <cell r="L1002">
            <v>4080</v>
          </cell>
        </row>
        <row r="1003">
          <cell r="D1003" t="str">
            <v>73678</v>
          </cell>
          <cell r="E1003" t="str">
            <v>San Luis</v>
          </cell>
          <cell r="F1003" t="str">
            <v>Total</v>
          </cell>
          <cell r="G1003">
            <v>4752</v>
          </cell>
          <cell r="H1003">
            <v>4767</v>
          </cell>
          <cell r="I1003">
            <v>4799</v>
          </cell>
          <cell r="J1003">
            <v>4862</v>
          </cell>
          <cell r="K1003">
            <v>4925</v>
          </cell>
          <cell r="L1003">
            <v>4992</v>
          </cell>
        </row>
        <row r="1004">
          <cell r="D1004" t="str">
            <v>73686</v>
          </cell>
          <cell r="E1004" t="str">
            <v>Santa Isabel</v>
          </cell>
          <cell r="F1004" t="str">
            <v>Total</v>
          </cell>
          <cell r="G1004">
            <v>1889</v>
          </cell>
          <cell r="H1004">
            <v>1886</v>
          </cell>
          <cell r="I1004">
            <v>1893</v>
          </cell>
          <cell r="J1004">
            <v>1922</v>
          </cell>
          <cell r="K1004">
            <v>1951</v>
          </cell>
          <cell r="L1004">
            <v>1978</v>
          </cell>
        </row>
        <row r="1005">
          <cell r="D1005" t="str">
            <v>73770</v>
          </cell>
          <cell r="E1005" t="str">
            <v>Suárez</v>
          </cell>
          <cell r="F1005" t="str">
            <v>Total</v>
          </cell>
          <cell r="G1005">
            <v>1403</v>
          </cell>
          <cell r="H1005">
            <v>1411</v>
          </cell>
          <cell r="I1005">
            <v>1421</v>
          </cell>
          <cell r="J1005">
            <v>1440</v>
          </cell>
          <cell r="K1005">
            <v>1460</v>
          </cell>
          <cell r="L1005">
            <v>1481</v>
          </cell>
        </row>
        <row r="1006">
          <cell r="D1006" t="str">
            <v>73854</v>
          </cell>
          <cell r="E1006" t="str">
            <v>Valle de San Juan</v>
          </cell>
          <cell r="F1006" t="str">
            <v>Total</v>
          </cell>
          <cell r="G1006">
            <v>2172</v>
          </cell>
          <cell r="H1006">
            <v>2202</v>
          </cell>
          <cell r="I1006">
            <v>2228</v>
          </cell>
          <cell r="J1006">
            <v>2258</v>
          </cell>
          <cell r="K1006">
            <v>2287</v>
          </cell>
          <cell r="L1006">
            <v>2315</v>
          </cell>
        </row>
        <row r="1007">
          <cell r="D1007" t="str">
            <v>73861</v>
          </cell>
          <cell r="E1007" t="str">
            <v>Venadillo</v>
          </cell>
          <cell r="F1007" t="str">
            <v>Total</v>
          </cell>
          <cell r="G1007">
            <v>4207</v>
          </cell>
          <cell r="H1007">
            <v>4232</v>
          </cell>
          <cell r="I1007">
            <v>4275</v>
          </cell>
          <cell r="J1007">
            <v>4342</v>
          </cell>
          <cell r="K1007">
            <v>4409</v>
          </cell>
          <cell r="L1007">
            <v>4482</v>
          </cell>
        </row>
        <row r="1008">
          <cell r="D1008" t="str">
            <v>73870</v>
          </cell>
          <cell r="E1008" t="str">
            <v>Villahermosa</v>
          </cell>
          <cell r="F1008" t="str">
            <v>Total</v>
          </cell>
          <cell r="G1008">
            <v>3183</v>
          </cell>
          <cell r="H1008">
            <v>3193</v>
          </cell>
          <cell r="I1008">
            <v>3217</v>
          </cell>
          <cell r="J1008">
            <v>3264</v>
          </cell>
          <cell r="K1008">
            <v>3312</v>
          </cell>
          <cell r="L1008">
            <v>3361</v>
          </cell>
        </row>
        <row r="1009">
          <cell r="D1009" t="str">
            <v>73873</v>
          </cell>
          <cell r="E1009" t="str">
            <v>Villarrica</v>
          </cell>
          <cell r="F1009" t="str">
            <v>Total</v>
          </cell>
          <cell r="G1009">
            <v>1936</v>
          </cell>
          <cell r="H1009">
            <v>1909</v>
          </cell>
          <cell r="I1009">
            <v>1902</v>
          </cell>
          <cell r="J1009">
            <v>1927</v>
          </cell>
          <cell r="K1009">
            <v>1953</v>
          </cell>
          <cell r="L1009">
            <v>1982</v>
          </cell>
        </row>
        <row r="1010">
          <cell r="D1010" t="str">
            <v>76001</v>
          </cell>
          <cell r="E1010" t="str">
            <v>Cali</v>
          </cell>
          <cell r="F1010" t="str">
            <v>Total</v>
          </cell>
          <cell r="G1010">
            <v>706601</v>
          </cell>
          <cell r="H1010">
            <v>720864</v>
          </cell>
          <cell r="I1010">
            <v>734849</v>
          </cell>
          <cell r="J1010">
            <v>749666</v>
          </cell>
          <cell r="K1010">
            <v>765890</v>
          </cell>
          <cell r="L1010">
            <v>782359</v>
          </cell>
        </row>
        <row r="1011">
          <cell r="D1011" t="str">
            <v>76020</v>
          </cell>
          <cell r="E1011" t="str">
            <v>Alcalá</v>
          </cell>
          <cell r="F1011" t="str">
            <v>Total</v>
          </cell>
          <cell r="G1011">
            <v>4595</v>
          </cell>
          <cell r="H1011">
            <v>4705</v>
          </cell>
          <cell r="I1011">
            <v>4812</v>
          </cell>
          <cell r="J1011">
            <v>4912</v>
          </cell>
          <cell r="K1011">
            <v>5021</v>
          </cell>
          <cell r="L1011">
            <v>5130</v>
          </cell>
        </row>
        <row r="1012">
          <cell r="D1012" t="str">
            <v>76036</v>
          </cell>
          <cell r="E1012" t="str">
            <v>Andalucía</v>
          </cell>
          <cell r="F1012" t="str">
            <v>Total</v>
          </cell>
          <cell r="G1012">
            <v>8164</v>
          </cell>
          <cell r="H1012">
            <v>8325</v>
          </cell>
          <cell r="I1012">
            <v>8484</v>
          </cell>
          <cell r="J1012">
            <v>8659</v>
          </cell>
          <cell r="K1012">
            <v>8847</v>
          </cell>
          <cell r="L1012">
            <v>9034</v>
          </cell>
        </row>
        <row r="1013">
          <cell r="D1013" t="str">
            <v>76041</v>
          </cell>
          <cell r="E1013" t="str">
            <v>Ansermanuevo</v>
          </cell>
          <cell r="F1013" t="str">
            <v>Total</v>
          </cell>
          <cell r="G1013">
            <v>5970</v>
          </cell>
          <cell r="H1013">
            <v>6025</v>
          </cell>
          <cell r="I1013">
            <v>6107</v>
          </cell>
          <cell r="J1013">
            <v>6232</v>
          </cell>
          <cell r="K1013">
            <v>6365</v>
          </cell>
          <cell r="L1013">
            <v>6501</v>
          </cell>
        </row>
        <row r="1014">
          <cell r="D1014" t="str">
            <v>76054</v>
          </cell>
          <cell r="E1014" t="str">
            <v>Argelia</v>
          </cell>
          <cell r="F1014" t="str">
            <v>Total</v>
          </cell>
          <cell r="G1014">
            <v>1774</v>
          </cell>
          <cell r="H1014">
            <v>1754</v>
          </cell>
          <cell r="I1014">
            <v>1754</v>
          </cell>
          <cell r="J1014">
            <v>1792</v>
          </cell>
          <cell r="K1014">
            <v>1832</v>
          </cell>
          <cell r="L1014">
            <v>1874</v>
          </cell>
        </row>
        <row r="1015">
          <cell r="D1015" t="str">
            <v>76100</v>
          </cell>
          <cell r="E1015" t="str">
            <v>Bolívar</v>
          </cell>
          <cell r="F1015" t="str">
            <v>Total</v>
          </cell>
          <cell r="G1015">
            <v>5115</v>
          </cell>
          <cell r="H1015">
            <v>5135</v>
          </cell>
          <cell r="I1015">
            <v>5179</v>
          </cell>
          <cell r="J1015">
            <v>5290</v>
          </cell>
          <cell r="K1015">
            <v>5415</v>
          </cell>
          <cell r="L1015">
            <v>5543</v>
          </cell>
        </row>
        <row r="1016">
          <cell r="D1016" t="str">
            <v>76109</v>
          </cell>
          <cell r="E1016" t="str">
            <v>Buenaventura</v>
          </cell>
          <cell r="F1016" t="str">
            <v>Total</v>
          </cell>
          <cell r="G1016">
            <v>83740</v>
          </cell>
          <cell r="H1016">
            <v>85462</v>
          </cell>
          <cell r="I1016">
            <v>87155</v>
          </cell>
          <cell r="J1016">
            <v>88924</v>
          </cell>
          <cell r="K1016">
            <v>90878</v>
          </cell>
          <cell r="L1016">
            <v>92866</v>
          </cell>
        </row>
        <row r="1017">
          <cell r="D1017" t="str">
            <v>76111</v>
          </cell>
          <cell r="E1017" t="str">
            <v>Guadalajara de Buga</v>
          </cell>
          <cell r="F1017" t="str">
            <v>Total</v>
          </cell>
          <cell r="G1017">
            <v>40860</v>
          </cell>
          <cell r="H1017">
            <v>41648</v>
          </cell>
          <cell r="I1017">
            <v>42437</v>
          </cell>
          <cell r="J1017">
            <v>43293</v>
          </cell>
          <cell r="K1017">
            <v>44245</v>
          </cell>
          <cell r="L1017">
            <v>45214</v>
          </cell>
        </row>
        <row r="1018">
          <cell r="D1018" t="str">
            <v>76113</v>
          </cell>
          <cell r="E1018" t="str">
            <v>Bugalagrande</v>
          </cell>
          <cell r="F1018" t="str">
            <v>Total</v>
          </cell>
          <cell r="G1018">
            <v>7475</v>
          </cell>
          <cell r="H1018">
            <v>7601</v>
          </cell>
          <cell r="I1018">
            <v>7732</v>
          </cell>
          <cell r="J1018">
            <v>7890</v>
          </cell>
          <cell r="K1018">
            <v>8068</v>
          </cell>
          <cell r="L1018">
            <v>8252</v>
          </cell>
        </row>
        <row r="1019">
          <cell r="D1019" t="str">
            <v>76122</v>
          </cell>
          <cell r="E1019" t="str">
            <v>Caicedonia</v>
          </cell>
          <cell r="F1019" t="str">
            <v>Total</v>
          </cell>
          <cell r="G1019">
            <v>9913</v>
          </cell>
          <cell r="H1019">
            <v>9980</v>
          </cell>
          <cell r="I1019">
            <v>10095</v>
          </cell>
          <cell r="J1019">
            <v>10299</v>
          </cell>
          <cell r="K1019">
            <v>10523</v>
          </cell>
          <cell r="L1019">
            <v>10752</v>
          </cell>
        </row>
        <row r="1020">
          <cell r="D1020" t="str">
            <v>76126</v>
          </cell>
          <cell r="E1020" t="str">
            <v>Calima</v>
          </cell>
          <cell r="F1020" t="str">
            <v>Total</v>
          </cell>
          <cell r="G1020">
            <v>5962</v>
          </cell>
          <cell r="H1020">
            <v>6073</v>
          </cell>
          <cell r="I1020">
            <v>6186</v>
          </cell>
          <cell r="J1020">
            <v>6308</v>
          </cell>
          <cell r="K1020">
            <v>6447</v>
          </cell>
          <cell r="L1020">
            <v>6591</v>
          </cell>
        </row>
        <row r="1021">
          <cell r="D1021" t="str">
            <v>76130</v>
          </cell>
          <cell r="E1021" t="str">
            <v>Candelaria</v>
          </cell>
          <cell r="F1021" t="str">
            <v>Total</v>
          </cell>
          <cell r="G1021">
            <v>26275</v>
          </cell>
          <cell r="H1021">
            <v>26940</v>
          </cell>
          <cell r="I1021">
            <v>27570</v>
          </cell>
          <cell r="J1021">
            <v>28113</v>
          </cell>
          <cell r="K1021">
            <v>28747</v>
          </cell>
          <cell r="L1021">
            <v>29414</v>
          </cell>
        </row>
        <row r="1022">
          <cell r="D1022" t="str">
            <v>76147</v>
          </cell>
          <cell r="E1022" t="str">
            <v>Cartago</v>
          </cell>
          <cell r="F1022" t="str">
            <v>Total</v>
          </cell>
          <cell r="G1022">
            <v>44009</v>
          </cell>
          <cell r="H1022">
            <v>44865</v>
          </cell>
          <cell r="I1022">
            <v>45720</v>
          </cell>
          <cell r="J1022">
            <v>46627</v>
          </cell>
          <cell r="K1022">
            <v>47628</v>
          </cell>
          <cell r="L1022">
            <v>48652</v>
          </cell>
        </row>
        <row r="1023">
          <cell r="D1023" t="str">
            <v>76233</v>
          </cell>
          <cell r="E1023" t="str">
            <v>Dagua</v>
          </cell>
          <cell r="F1023" t="str">
            <v>Total</v>
          </cell>
          <cell r="G1023">
            <v>16306</v>
          </cell>
          <cell r="H1023">
            <v>16651</v>
          </cell>
          <cell r="I1023">
            <v>16994</v>
          </cell>
          <cell r="J1023">
            <v>17340</v>
          </cell>
          <cell r="K1023">
            <v>17731</v>
          </cell>
          <cell r="L1023">
            <v>18129</v>
          </cell>
        </row>
        <row r="1024">
          <cell r="D1024" t="str">
            <v>76243</v>
          </cell>
          <cell r="E1024" t="str">
            <v>El Águila</v>
          </cell>
          <cell r="F1024" t="str">
            <v>Total</v>
          </cell>
          <cell r="G1024">
            <v>2779</v>
          </cell>
          <cell r="H1024">
            <v>2753</v>
          </cell>
          <cell r="I1024">
            <v>2754</v>
          </cell>
          <cell r="J1024">
            <v>2815</v>
          </cell>
          <cell r="K1024">
            <v>2882</v>
          </cell>
          <cell r="L1024">
            <v>2951</v>
          </cell>
        </row>
        <row r="1025">
          <cell r="D1025" t="str">
            <v>76246</v>
          </cell>
          <cell r="E1025" t="str">
            <v>El Cairo</v>
          </cell>
          <cell r="F1025" t="str">
            <v>Total</v>
          </cell>
          <cell r="G1025">
            <v>2215</v>
          </cell>
          <cell r="H1025">
            <v>2189</v>
          </cell>
          <cell r="I1025">
            <v>2183</v>
          </cell>
          <cell r="J1025">
            <v>2231</v>
          </cell>
          <cell r="K1025">
            <v>2283</v>
          </cell>
          <cell r="L1025">
            <v>2335</v>
          </cell>
        </row>
        <row r="1026">
          <cell r="D1026" t="str">
            <v>76248</v>
          </cell>
          <cell r="E1026" t="str">
            <v>El Cerrito</v>
          </cell>
          <cell r="F1026" t="str">
            <v>Total</v>
          </cell>
          <cell r="G1026">
            <v>17373</v>
          </cell>
          <cell r="H1026">
            <v>17732</v>
          </cell>
          <cell r="I1026">
            <v>18086</v>
          </cell>
          <cell r="J1026">
            <v>18454</v>
          </cell>
          <cell r="K1026">
            <v>18865</v>
          </cell>
          <cell r="L1026">
            <v>19280</v>
          </cell>
        </row>
        <row r="1027">
          <cell r="D1027" t="str">
            <v>76250</v>
          </cell>
          <cell r="E1027" t="str">
            <v>El Dovio</v>
          </cell>
          <cell r="F1027" t="str">
            <v>Total</v>
          </cell>
          <cell r="G1027">
            <v>2851</v>
          </cell>
          <cell r="H1027">
            <v>2840</v>
          </cell>
          <cell r="I1027">
            <v>2854</v>
          </cell>
          <cell r="J1027">
            <v>2913</v>
          </cell>
          <cell r="K1027">
            <v>2980</v>
          </cell>
          <cell r="L1027">
            <v>3049</v>
          </cell>
        </row>
        <row r="1028">
          <cell r="D1028" t="str">
            <v>76275</v>
          </cell>
          <cell r="E1028" t="str">
            <v>Florida</v>
          </cell>
          <cell r="F1028" t="str">
            <v>Total</v>
          </cell>
          <cell r="G1028">
            <v>17146</v>
          </cell>
          <cell r="H1028">
            <v>17479</v>
          </cell>
          <cell r="I1028">
            <v>17810</v>
          </cell>
          <cell r="J1028">
            <v>18173</v>
          </cell>
          <cell r="K1028">
            <v>18575</v>
          </cell>
          <cell r="L1028">
            <v>18984</v>
          </cell>
        </row>
        <row r="1029">
          <cell r="D1029" t="str">
            <v>76306</v>
          </cell>
          <cell r="E1029" t="str">
            <v>Ginebra</v>
          </cell>
          <cell r="F1029" t="str">
            <v>Total</v>
          </cell>
          <cell r="G1029">
            <v>7357</v>
          </cell>
          <cell r="H1029">
            <v>7509</v>
          </cell>
          <cell r="I1029">
            <v>7663</v>
          </cell>
          <cell r="J1029">
            <v>7820</v>
          </cell>
          <cell r="K1029">
            <v>7997</v>
          </cell>
          <cell r="L1029">
            <v>8179</v>
          </cell>
        </row>
        <row r="1030">
          <cell r="D1030" t="str">
            <v>76318</v>
          </cell>
          <cell r="E1030" t="str">
            <v>Guacarí</v>
          </cell>
          <cell r="F1030" t="str">
            <v>Total</v>
          </cell>
          <cell r="G1030">
            <v>10585</v>
          </cell>
          <cell r="H1030">
            <v>10811</v>
          </cell>
          <cell r="I1030">
            <v>11030</v>
          </cell>
          <cell r="J1030">
            <v>11255</v>
          </cell>
          <cell r="K1030">
            <v>11501</v>
          </cell>
          <cell r="L1030">
            <v>11749</v>
          </cell>
        </row>
        <row r="1031">
          <cell r="D1031" t="str">
            <v>76364</v>
          </cell>
          <cell r="E1031" t="str">
            <v>Jamundí</v>
          </cell>
          <cell r="F1031" t="str">
            <v>Total</v>
          </cell>
          <cell r="G1031">
            <v>47736</v>
          </cell>
          <cell r="H1031">
            <v>49704</v>
          </cell>
          <cell r="I1031">
            <v>51353</v>
          </cell>
          <cell r="J1031">
            <v>52417</v>
          </cell>
          <cell r="K1031">
            <v>53587</v>
          </cell>
          <cell r="L1031">
            <v>54775</v>
          </cell>
        </row>
        <row r="1032">
          <cell r="D1032" t="str">
            <v>76377</v>
          </cell>
          <cell r="E1032" t="str">
            <v>La Cumbre</v>
          </cell>
          <cell r="F1032" t="str">
            <v>Total</v>
          </cell>
          <cell r="G1032">
            <v>5633</v>
          </cell>
          <cell r="H1032">
            <v>5745</v>
          </cell>
          <cell r="I1032">
            <v>5859</v>
          </cell>
          <cell r="J1032">
            <v>5980</v>
          </cell>
          <cell r="K1032">
            <v>6118</v>
          </cell>
          <cell r="L1032">
            <v>6260</v>
          </cell>
        </row>
        <row r="1033">
          <cell r="D1033" t="str">
            <v>76400</v>
          </cell>
          <cell r="E1033" t="str">
            <v>La Unión</v>
          </cell>
          <cell r="F1033" t="str">
            <v>Total</v>
          </cell>
          <cell r="G1033">
            <v>11308</v>
          </cell>
          <cell r="H1033">
            <v>11575</v>
          </cell>
          <cell r="I1033">
            <v>11835</v>
          </cell>
          <cell r="J1033">
            <v>12082</v>
          </cell>
          <cell r="K1033">
            <v>12350</v>
          </cell>
          <cell r="L1033">
            <v>12620</v>
          </cell>
        </row>
        <row r="1034">
          <cell r="D1034" t="str">
            <v>76403</v>
          </cell>
          <cell r="E1034" t="str">
            <v>La Victoria</v>
          </cell>
          <cell r="F1034" t="str">
            <v>Total</v>
          </cell>
          <cell r="G1034">
            <v>4148</v>
          </cell>
          <cell r="H1034">
            <v>4141</v>
          </cell>
          <cell r="I1034">
            <v>4162</v>
          </cell>
          <cell r="J1034">
            <v>4246</v>
          </cell>
          <cell r="K1034">
            <v>4340</v>
          </cell>
          <cell r="L1034">
            <v>4435</v>
          </cell>
        </row>
        <row r="1035">
          <cell r="D1035" t="str">
            <v>76497</v>
          </cell>
          <cell r="E1035" t="str">
            <v>Obando</v>
          </cell>
          <cell r="F1035" t="str">
            <v>Total</v>
          </cell>
          <cell r="G1035">
            <v>4083</v>
          </cell>
          <cell r="H1035">
            <v>4094</v>
          </cell>
          <cell r="I1035">
            <v>4126</v>
          </cell>
          <cell r="J1035">
            <v>4213</v>
          </cell>
          <cell r="K1035">
            <v>4307</v>
          </cell>
          <cell r="L1035">
            <v>4401</v>
          </cell>
        </row>
        <row r="1036">
          <cell r="D1036" t="str">
            <v>76520</v>
          </cell>
          <cell r="E1036" t="str">
            <v>Palmira</v>
          </cell>
          <cell r="F1036" t="str">
            <v>Total</v>
          </cell>
          <cell r="G1036">
            <v>114607</v>
          </cell>
          <cell r="H1036">
            <v>117181</v>
          </cell>
          <cell r="I1036">
            <v>119678</v>
          </cell>
          <cell r="J1036">
            <v>122130</v>
          </cell>
          <cell r="K1036">
            <v>124796</v>
          </cell>
          <cell r="L1036">
            <v>127497</v>
          </cell>
        </row>
        <row r="1037">
          <cell r="D1037" t="str">
            <v>76563</v>
          </cell>
          <cell r="E1037" t="str">
            <v>Pradera</v>
          </cell>
          <cell r="F1037" t="str">
            <v>Total</v>
          </cell>
          <cell r="G1037">
            <v>14221</v>
          </cell>
          <cell r="H1037">
            <v>14514</v>
          </cell>
          <cell r="I1037">
            <v>14800</v>
          </cell>
          <cell r="J1037">
            <v>15101</v>
          </cell>
          <cell r="K1037">
            <v>15431</v>
          </cell>
          <cell r="L1037">
            <v>15765</v>
          </cell>
        </row>
        <row r="1038">
          <cell r="D1038" t="str">
            <v>76606</v>
          </cell>
          <cell r="E1038" t="str">
            <v>Restrepo</v>
          </cell>
          <cell r="F1038" t="str">
            <v>Total</v>
          </cell>
          <cell r="G1038">
            <v>4945</v>
          </cell>
          <cell r="H1038">
            <v>5007</v>
          </cell>
          <cell r="I1038">
            <v>5080</v>
          </cell>
          <cell r="J1038">
            <v>5183</v>
          </cell>
          <cell r="K1038">
            <v>5298</v>
          </cell>
          <cell r="L1038">
            <v>5416</v>
          </cell>
        </row>
        <row r="1039">
          <cell r="D1039" t="str">
            <v>76616</v>
          </cell>
          <cell r="E1039" t="str">
            <v>Riofrío</v>
          </cell>
          <cell r="F1039" t="str">
            <v>Total</v>
          </cell>
          <cell r="G1039">
            <v>5404</v>
          </cell>
          <cell r="H1039">
            <v>5466</v>
          </cell>
          <cell r="I1039">
            <v>5546</v>
          </cell>
          <cell r="J1039">
            <v>5661</v>
          </cell>
          <cell r="K1039">
            <v>5786</v>
          </cell>
          <cell r="L1039">
            <v>5913</v>
          </cell>
        </row>
        <row r="1040">
          <cell r="D1040" t="str">
            <v>76622</v>
          </cell>
          <cell r="E1040" t="str">
            <v>Roldanillo</v>
          </cell>
          <cell r="F1040" t="str">
            <v>Total</v>
          </cell>
          <cell r="G1040">
            <v>11528</v>
          </cell>
          <cell r="H1040">
            <v>11680</v>
          </cell>
          <cell r="I1040">
            <v>11856</v>
          </cell>
          <cell r="J1040">
            <v>12098</v>
          </cell>
          <cell r="K1040">
            <v>12366</v>
          </cell>
          <cell r="L1040">
            <v>12640</v>
          </cell>
        </row>
        <row r="1041">
          <cell r="D1041" t="str">
            <v>76670</v>
          </cell>
          <cell r="E1041" t="str">
            <v>San Pedro</v>
          </cell>
          <cell r="F1041" t="str">
            <v>Total</v>
          </cell>
          <cell r="G1041">
            <v>4987</v>
          </cell>
          <cell r="H1041">
            <v>5095</v>
          </cell>
          <cell r="I1041">
            <v>5203</v>
          </cell>
          <cell r="J1041">
            <v>5312</v>
          </cell>
          <cell r="K1041">
            <v>5434</v>
          </cell>
          <cell r="L1041">
            <v>5559</v>
          </cell>
        </row>
        <row r="1042">
          <cell r="D1042" t="str">
            <v>76736</v>
          </cell>
          <cell r="E1042" t="str">
            <v>Sevilla</v>
          </cell>
          <cell r="F1042" t="str">
            <v>Total</v>
          </cell>
          <cell r="G1042">
            <v>14181</v>
          </cell>
          <cell r="H1042">
            <v>14173</v>
          </cell>
          <cell r="I1042">
            <v>14259</v>
          </cell>
          <cell r="J1042">
            <v>14548</v>
          </cell>
          <cell r="K1042">
            <v>14865</v>
          </cell>
          <cell r="L1042">
            <v>15188</v>
          </cell>
        </row>
        <row r="1043">
          <cell r="D1043" t="str">
            <v>76823</v>
          </cell>
          <cell r="E1043" t="str">
            <v>Toro</v>
          </cell>
          <cell r="F1043" t="str">
            <v>Total</v>
          </cell>
          <cell r="G1043">
            <v>4739</v>
          </cell>
          <cell r="H1043">
            <v>4761</v>
          </cell>
          <cell r="I1043">
            <v>4808</v>
          </cell>
          <cell r="J1043">
            <v>4908</v>
          </cell>
          <cell r="K1043">
            <v>5018</v>
          </cell>
          <cell r="L1043">
            <v>5130</v>
          </cell>
        </row>
        <row r="1044">
          <cell r="D1044" t="str">
            <v>76828</v>
          </cell>
          <cell r="E1044" t="str">
            <v>Trujillo</v>
          </cell>
          <cell r="F1044" t="str">
            <v>Total</v>
          </cell>
          <cell r="G1044">
            <v>5896</v>
          </cell>
          <cell r="H1044">
            <v>5936</v>
          </cell>
          <cell r="I1044">
            <v>5999</v>
          </cell>
          <cell r="J1044">
            <v>6125</v>
          </cell>
          <cell r="K1044">
            <v>6268</v>
          </cell>
          <cell r="L1044">
            <v>6415</v>
          </cell>
        </row>
        <row r="1045">
          <cell r="D1045" t="str">
            <v>76834</v>
          </cell>
          <cell r="E1045" t="str">
            <v>Tuluá</v>
          </cell>
          <cell r="F1045" t="str">
            <v>Total</v>
          </cell>
          <cell r="G1045">
            <v>71024</v>
          </cell>
          <cell r="H1045">
            <v>73181</v>
          </cell>
          <cell r="I1045">
            <v>75231</v>
          </cell>
          <cell r="J1045">
            <v>76815</v>
          </cell>
          <cell r="K1045">
            <v>78528</v>
          </cell>
          <cell r="L1045">
            <v>80257</v>
          </cell>
        </row>
        <row r="1046">
          <cell r="D1046" t="str">
            <v>76845</v>
          </cell>
          <cell r="E1046" t="str">
            <v>Ulloa</v>
          </cell>
          <cell r="F1046" t="str">
            <v>Total</v>
          </cell>
          <cell r="G1046">
            <v>1736</v>
          </cell>
          <cell r="H1046">
            <v>1745</v>
          </cell>
          <cell r="I1046">
            <v>1760</v>
          </cell>
          <cell r="J1046">
            <v>1798</v>
          </cell>
          <cell r="K1046">
            <v>1839</v>
          </cell>
          <cell r="L1046">
            <v>1882</v>
          </cell>
        </row>
        <row r="1047">
          <cell r="D1047" t="str">
            <v>76863</v>
          </cell>
          <cell r="E1047" t="str">
            <v>Versalles</v>
          </cell>
          <cell r="F1047" t="str">
            <v>Total</v>
          </cell>
          <cell r="G1047">
            <v>2460</v>
          </cell>
          <cell r="H1047">
            <v>2437</v>
          </cell>
          <cell r="I1047">
            <v>2435</v>
          </cell>
          <cell r="J1047">
            <v>2488</v>
          </cell>
          <cell r="K1047">
            <v>2545</v>
          </cell>
          <cell r="L1047">
            <v>2604</v>
          </cell>
        </row>
        <row r="1048">
          <cell r="D1048" t="str">
            <v>76869</v>
          </cell>
          <cell r="E1048" t="str">
            <v>Vijes</v>
          </cell>
          <cell r="F1048" t="str">
            <v>Total</v>
          </cell>
          <cell r="G1048">
            <v>3949</v>
          </cell>
          <cell r="H1048">
            <v>4017</v>
          </cell>
          <cell r="I1048">
            <v>4089</v>
          </cell>
          <cell r="J1048">
            <v>4166</v>
          </cell>
          <cell r="K1048">
            <v>4257</v>
          </cell>
          <cell r="L1048">
            <v>4351</v>
          </cell>
        </row>
        <row r="1049">
          <cell r="D1049" t="str">
            <v>76890</v>
          </cell>
          <cell r="E1049" t="str">
            <v>Yotoco</v>
          </cell>
          <cell r="F1049" t="str">
            <v>Total</v>
          </cell>
          <cell r="G1049">
            <v>5099</v>
          </cell>
          <cell r="H1049">
            <v>5204</v>
          </cell>
          <cell r="I1049">
            <v>5305</v>
          </cell>
          <cell r="J1049">
            <v>5414</v>
          </cell>
          <cell r="K1049">
            <v>5536</v>
          </cell>
          <cell r="L1049">
            <v>5659</v>
          </cell>
        </row>
        <row r="1050">
          <cell r="D1050" t="str">
            <v>76892</v>
          </cell>
          <cell r="E1050" t="str">
            <v>Yumbo</v>
          </cell>
          <cell r="F1050" t="str">
            <v>Total</v>
          </cell>
          <cell r="G1050">
            <v>34048</v>
          </cell>
          <cell r="H1050">
            <v>34993</v>
          </cell>
          <cell r="I1050">
            <v>35857</v>
          </cell>
          <cell r="J1050">
            <v>36566</v>
          </cell>
          <cell r="K1050">
            <v>37343</v>
          </cell>
          <cell r="L1050">
            <v>38137</v>
          </cell>
        </row>
        <row r="1051">
          <cell r="D1051" t="str">
            <v>76895</v>
          </cell>
          <cell r="E1051" t="str">
            <v>Zarzal</v>
          </cell>
          <cell r="F1051" t="str">
            <v>Total</v>
          </cell>
          <cell r="G1051">
            <v>13278</v>
          </cell>
          <cell r="H1051">
            <v>13550</v>
          </cell>
          <cell r="I1051">
            <v>13819</v>
          </cell>
          <cell r="J1051">
            <v>14101</v>
          </cell>
          <cell r="K1051">
            <v>14411</v>
          </cell>
          <cell r="L1051">
            <v>14729</v>
          </cell>
        </row>
        <row r="1052">
          <cell r="D1052" t="str">
            <v>81001</v>
          </cell>
          <cell r="E1052" t="str">
            <v>Arauca</v>
          </cell>
          <cell r="F1052" t="str">
            <v>Total</v>
          </cell>
          <cell r="G1052">
            <v>25476</v>
          </cell>
          <cell r="H1052">
            <v>27648</v>
          </cell>
          <cell r="I1052">
            <v>29532</v>
          </cell>
          <cell r="J1052">
            <v>30756</v>
          </cell>
          <cell r="K1052">
            <v>31692</v>
          </cell>
          <cell r="L1052">
            <v>32617</v>
          </cell>
        </row>
        <row r="1053">
          <cell r="D1053" t="str">
            <v>81065</v>
          </cell>
          <cell r="E1053" t="str">
            <v>Arauquita</v>
          </cell>
          <cell r="F1053" t="str">
            <v>Total</v>
          </cell>
          <cell r="G1053">
            <v>15001</v>
          </cell>
          <cell r="H1053">
            <v>15994</v>
          </cell>
          <cell r="I1053">
            <v>16838</v>
          </cell>
          <cell r="J1053">
            <v>17330</v>
          </cell>
          <cell r="K1053">
            <v>17685</v>
          </cell>
          <cell r="L1053">
            <v>18053</v>
          </cell>
        </row>
        <row r="1054">
          <cell r="D1054" t="str">
            <v>81220</v>
          </cell>
          <cell r="E1054" t="str">
            <v>Cravo Norte</v>
          </cell>
          <cell r="F1054" t="str">
            <v>Total</v>
          </cell>
          <cell r="G1054">
            <v>1252</v>
          </cell>
          <cell r="H1054">
            <v>1303</v>
          </cell>
          <cell r="I1054">
            <v>1352</v>
          </cell>
          <cell r="J1054">
            <v>1408</v>
          </cell>
          <cell r="K1054">
            <v>1450</v>
          </cell>
          <cell r="L1054">
            <v>1491</v>
          </cell>
        </row>
        <row r="1055">
          <cell r="D1055" t="str">
            <v>81300</v>
          </cell>
          <cell r="E1055" t="str">
            <v>Fortul</v>
          </cell>
          <cell r="F1055" t="str">
            <v>Total</v>
          </cell>
          <cell r="G1055">
            <v>5762</v>
          </cell>
          <cell r="H1055">
            <v>6062</v>
          </cell>
          <cell r="I1055">
            <v>6310</v>
          </cell>
          <cell r="J1055">
            <v>6563</v>
          </cell>
          <cell r="K1055">
            <v>6754</v>
          </cell>
          <cell r="L1055">
            <v>6942</v>
          </cell>
        </row>
        <row r="1056">
          <cell r="D1056" t="str">
            <v>81591</v>
          </cell>
          <cell r="E1056" t="str">
            <v>Puerto Rondón</v>
          </cell>
          <cell r="F1056" t="str">
            <v>Total</v>
          </cell>
          <cell r="G1056">
            <v>1352</v>
          </cell>
          <cell r="H1056">
            <v>1457</v>
          </cell>
          <cell r="I1056">
            <v>1548</v>
          </cell>
          <cell r="J1056">
            <v>1610</v>
          </cell>
          <cell r="K1056">
            <v>1659</v>
          </cell>
          <cell r="L1056">
            <v>1706</v>
          </cell>
        </row>
        <row r="1057">
          <cell r="D1057" t="str">
            <v>81736</v>
          </cell>
          <cell r="E1057" t="str">
            <v>Saravena</v>
          </cell>
          <cell r="F1057" t="str">
            <v>Total</v>
          </cell>
          <cell r="G1057">
            <v>18985</v>
          </cell>
          <cell r="H1057">
            <v>20635</v>
          </cell>
          <cell r="I1057">
            <v>22073</v>
          </cell>
          <cell r="J1057">
            <v>22986</v>
          </cell>
          <cell r="K1057">
            <v>23679</v>
          </cell>
          <cell r="L1057">
            <v>24357</v>
          </cell>
        </row>
        <row r="1058">
          <cell r="D1058" t="str">
            <v>81794</v>
          </cell>
          <cell r="E1058" t="str">
            <v>Tame</v>
          </cell>
          <cell r="F1058" t="str">
            <v>Total</v>
          </cell>
          <cell r="G1058">
            <v>13371</v>
          </cell>
          <cell r="H1058">
            <v>14317</v>
          </cell>
          <cell r="I1058">
            <v>15151</v>
          </cell>
          <cell r="J1058">
            <v>15742</v>
          </cell>
          <cell r="K1058">
            <v>16199</v>
          </cell>
          <cell r="L1058">
            <v>16655</v>
          </cell>
        </row>
        <row r="1059">
          <cell r="D1059" t="str">
            <v>85001</v>
          </cell>
          <cell r="E1059" t="str">
            <v>Yopal</v>
          </cell>
          <cell r="F1059" t="str">
            <v>Total</v>
          </cell>
          <cell r="G1059">
            <v>56364</v>
          </cell>
          <cell r="H1059">
            <v>58908</v>
          </cell>
          <cell r="I1059">
            <v>61182</v>
          </cell>
          <cell r="J1059">
            <v>62729</v>
          </cell>
          <cell r="K1059">
            <v>64144</v>
          </cell>
          <cell r="L1059">
            <v>65563</v>
          </cell>
        </row>
        <row r="1060">
          <cell r="D1060" t="str">
            <v>85010</v>
          </cell>
          <cell r="E1060" t="str">
            <v>Aguazul</v>
          </cell>
          <cell r="F1060" t="str">
            <v>Total</v>
          </cell>
          <cell r="G1060">
            <v>13181</v>
          </cell>
          <cell r="H1060">
            <v>13602</v>
          </cell>
          <cell r="I1060">
            <v>13996</v>
          </cell>
          <cell r="J1060">
            <v>14350</v>
          </cell>
          <cell r="K1060">
            <v>14674</v>
          </cell>
          <cell r="L1060">
            <v>14996</v>
          </cell>
        </row>
        <row r="1061">
          <cell r="D1061" t="str">
            <v>85015</v>
          </cell>
          <cell r="E1061" t="str">
            <v>Chámeza</v>
          </cell>
          <cell r="F1061" t="str">
            <v>Total</v>
          </cell>
          <cell r="G1061">
            <v>900</v>
          </cell>
          <cell r="H1061">
            <v>941</v>
          </cell>
          <cell r="I1061">
            <v>980</v>
          </cell>
          <cell r="J1061">
            <v>1005</v>
          </cell>
          <cell r="K1061">
            <v>1028</v>
          </cell>
          <cell r="L1061">
            <v>1050</v>
          </cell>
        </row>
        <row r="1062">
          <cell r="D1062" t="str">
            <v>85125</v>
          </cell>
          <cell r="E1062" t="str">
            <v>Hato Corozal</v>
          </cell>
          <cell r="F1062" t="str">
            <v>Total</v>
          </cell>
          <cell r="G1062">
            <v>3468</v>
          </cell>
          <cell r="H1062">
            <v>3480</v>
          </cell>
          <cell r="I1062">
            <v>3506</v>
          </cell>
          <cell r="J1062">
            <v>3591</v>
          </cell>
          <cell r="K1062">
            <v>3673</v>
          </cell>
          <cell r="L1062">
            <v>3755</v>
          </cell>
        </row>
        <row r="1063">
          <cell r="D1063" t="str">
            <v>85136</v>
          </cell>
          <cell r="E1063" t="str">
            <v>La Salina</v>
          </cell>
          <cell r="F1063" t="str">
            <v>Total</v>
          </cell>
          <cell r="G1063">
            <v>454</v>
          </cell>
          <cell r="H1063">
            <v>450</v>
          </cell>
          <cell r="I1063">
            <v>452</v>
          </cell>
          <cell r="J1063">
            <v>462</v>
          </cell>
          <cell r="K1063">
            <v>472</v>
          </cell>
          <cell r="L1063">
            <v>483</v>
          </cell>
        </row>
        <row r="1064">
          <cell r="D1064" t="str">
            <v>85139</v>
          </cell>
          <cell r="E1064" t="str">
            <v>Maní</v>
          </cell>
          <cell r="F1064" t="str">
            <v>Total</v>
          </cell>
          <cell r="G1064">
            <v>5752</v>
          </cell>
          <cell r="H1064">
            <v>5884</v>
          </cell>
          <cell r="I1064">
            <v>6005</v>
          </cell>
          <cell r="J1064">
            <v>6153</v>
          </cell>
          <cell r="K1064">
            <v>6289</v>
          </cell>
          <cell r="L1064">
            <v>6424</v>
          </cell>
        </row>
        <row r="1065">
          <cell r="D1065" t="str">
            <v>85162</v>
          </cell>
          <cell r="E1065" t="str">
            <v>Monterrey</v>
          </cell>
          <cell r="F1065" t="str">
            <v>Total</v>
          </cell>
          <cell r="G1065">
            <v>6423</v>
          </cell>
          <cell r="H1065">
            <v>6616</v>
          </cell>
          <cell r="I1065">
            <v>6793</v>
          </cell>
          <cell r="J1065">
            <v>6962</v>
          </cell>
          <cell r="K1065">
            <v>7115</v>
          </cell>
          <cell r="L1065">
            <v>7266</v>
          </cell>
        </row>
        <row r="1066">
          <cell r="D1066" t="str">
            <v>85225</v>
          </cell>
          <cell r="E1066" t="str">
            <v>Nunchía</v>
          </cell>
          <cell r="F1066" t="str">
            <v>Total</v>
          </cell>
          <cell r="G1066">
            <v>2728</v>
          </cell>
          <cell r="H1066">
            <v>2742</v>
          </cell>
          <cell r="I1066">
            <v>2775</v>
          </cell>
          <cell r="J1066">
            <v>2849</v>
          </cell>
          <cell r="K1066">
            <v>2917</v>
          </cell>
          <cell r="L1066">
            <v>2984</v>
          </cell>
        </row>
        <row r="1067">
          <cell r="D1067" t="str">
            <v>85230</v>
          </cell>
          <cell r="E1067" t="str">
            <v>Orocué</v>
          </cell>
          <cell r="F1067" t="str">
            <v>Total</v>
          </cell>
          <cell r="G1067">
            <v>3469</v>
          </cell>
          <cell r="H1067">
            <v>3562</v>
          </cell>
          <cell r="I1067">
            <v>3651</v>
          </cell>
          <cell r="J1067">
            <v>3742</v>
          </cell>
          <cell r="K1067">
            <v>3829</v>
          </cell>
          <cell r="L1067">
            <v>3916</v>
          </cell>
        </row>
        <row r="1068">
          <cell r="D1068" t="str">
            <v>85250</v>
          </cell>
          <cell r="E1068" t="str">
            <v>Paz de Ariporo</v>
          </cell>
          <cell r="F1068" t="str">
            <v>Total</v>
          </cell>
          <cell r="G1068">
            <v>11346</v>
          </cell>
          <cell r="H1068">
            <v>11683</v>
          </cell>
          <cell r="I1068">
            <v>12004</v>
          </cell>
          <cell r="J1068">
            <v>12306</v>
          </cell>
          <cell r="K1068">
            <v>12586</v>
          </cell>
          <cell r="L1068">
            <v>12865</v>
          </cell>
        </row>
        <row r="1069">
          <cell r="D1069" t="str">
            <v>85263</v>
          </cell>
          <cell r="E1069" t="str">
            <v>Pore</v>
          </cell>
          <cell r="F1069" t="str">
            <v>Total</v>
          </cell>
          <cell r="G1069">
            <v>4083</v>
          </cell>
          <cell r="H1069">
            <v>4167</v>
          </cell>
          <cell r="I1069">
            <v>4257</v>
          </cell>
          <cell r="J1069">
            <v>4365</v>
          </cell>
          <cell r="K1069">
            <v>4466</v>
          </cell>
          <cell r="L1069">
            <v>4563</v>
          </cell>
        </row>
        <row r="1070">
          <cell r="D1070" t="str">
            <v>85279</v>
          </cell>
          <cell r="E1070" t="str">
            <v>Recetor</v>
          </cell>
          <cell r="F1070" t="str">
            <v>Total</v>
          </cell>
          <cell r="G1070">
            <v>639</v>
          </cell>
          <cell r="H1070">
            <v>681</v>
          </cell>
          <cell r="I1070">
            <v>723</v>
          </cell>
          <cell r="J1070">
            <v>741</v>
          </cell>
          <cell r="K1070">
            <v>756</v>
          </cell>
          <cell r="L1070">
            <v>772</v>
          </cell>
        </row>
        <row r="1071">
          <cell r="D1071" t="str">
            <v>85300</v>
          </cell>
          <cell r="E1071" t="str">
            <v>Sabanalarga</v>
          </cell>
          <cell r="F1071" t="str">
            <v>Total</v>
          </cell>
          <cell r="G1071">
            <v>1359</v>
          </cell>
          <cell r="H1071">
            <v>1362</v>
          </cell>
          <cell r="I1071">
            <v>1378</v>
          </cell>
          <cell r="J1071">
            <v>1412</v>
          </cell>
          <cell r="K1071">
            <v>1444</v>
          </cell>
          <cell r="L1071">
            <v>1477</v>
          </cell>
        </row>
        <row r="1072">
          <cell r="D1072" t="str">
            <v>85315</v>
          </cell>
          <cell r="E1072" t="str">
            <v>Sácama</v>
          </cell>
          <cell r="F1072" t="str">
            <v>Total</v>
          </cell>
          <cell r="G1072">
            <v>711</v>
          </cell>
          <cell r="H1072">
            <v>716</v>
          </cell>
          <cell r="I1072">
            <v>725</v>
          </cell>
          <cell r="J1072">
            <v>743</v>
          </cell>
          <cell r="K1072">
            <v>760</v>
          </cell>
          <cell r="L1072">
            <v>776</v>
          </cell>
        </row>
        <row r="1073">
          <cell r="D1073" t="str">
            <v>85325</v>
          </cell>
          <cell r="E1073" t="str">
            <v>San Luis de Palenque</v>
          </cell>
          <cell r="F1073" t="str">
            <v>Total</v>
          </cell>
          <cell r="G1073">
            <v>2502</v>
          </cell>
          <cell r="H1073">
            <v>2508</v>
          </cell>
          <cell r="I1073">
            <v>2531</v>
          </cell>
          <cell r="J1073">
            <v>2595</v>
          </cell>
          <cell r="K1073">
            <v>2654</v>
          </cell>
          <cell r="L1073">
            <v>2714</v>
          </cell>
        </row>
        <row r="1074">
          <cell r="D1074" t="str">
            <v>85400</v>
          </cell>
          <cell r="E1074" t="str">
            <v>Támara</v>
          </cell>
          <cell r="F1074" t="str">
            <v>Total</v>
          </cell>
          <cell r="G1074">
            <v>2218</v>
          </cell>
          <cell r="H1074">
            <v>2181</v>
          </cell>
          <cell r="I1074">
            <v>2176</v>
          </cell>
          <cell r="J1074">
            <v>2226</v>
          </cell>
          <cell r="K1074">
            <v>2272</v>
          </cell>
          <cell r="L1074">
            <v>2319</v>
          </cell>
        </row>
        <row r="1075">
          <cell r="D1075" t="str">
            <v>85410</v>
          </cell>
          <cell r="E1075" t="str">
            <v>Tauramena</v>
          </cell>
          <cell r="F1075" t="str">
            <v>Total</v>
          </cell>
          <cell r="G1075">
            <v>7289</v>
          </cell>
          <cell r="H1075">
            <v>7674</v>
          </cell>
          <cell r="I1075">
            <v>8014</v>
          </cell>
          <cell r="J1075">
            <v>8215</v>
          </cell>
          <cell r="K1075">
            <v>8401</v>
          </cell>
          <cell r="L1075">
            <v>8588</v>
          </cell>
        </row>
        <row r="1076">
          <cell r="D1076" t="str">
            <v>85430</v>
          </cell>
          <cell r="E1076" t="str">
            <v>Trinidad</v>
          </cell>
          <cell r="F1076" t="str">
            <v>Total</v>
          </cell>
          <cell r="G1076">
            <v>3988</v>
          </cell>
          <cell r="H1076">
            <v>4089</v>
          </cell>
          <cell r="I1076">
            <v>4188</v>
          </cell>
          <cell r="J1076">
            <v>4297</v>
          </cell>
          <cell r="K1076">
            <v>4396</v>
          </cell>
          <cell r="L1076">
            <v>4494</v>
          </cell>
        </row>
        <row r="1077">
          <cell r="D1077" t="str">
            <v>85440</v>
          </cell>
          <cell r="E1077" t="str">
            <v>Villanueva</v>
          </cell>
          <cell r="F1077" t="str">
            <v>Total</v>
          </cell>
          <cell r="G1077">
            <v>12761</v>
          </cell>
          <cell r="H1077">
            <v>13127</v>
          </cell>
          <cell r="I1077">
            <v>13468</v>
          </cell>
          <cell r="J1077">
            <v>13804</v>
          </cell>
          <cell r="K1077">
            <v>14112</v>
          </cell>
          <cell r="L1077">
            <v>14419</v>
          </cell>
        </row>
        <row r="1078">
          <cell r="D1078" t="str">
            <v>86001</v>
          </cell>
          <cell r="E1078" t="str">
            <v>Mocoa</v>
          </cell>
          <cell r="F1078" t="str">
            <v>Total</v>
          </cell>
          <cell r="G1078">
            <v>21343</v>
          </cell>
          <cell r="H1078">
            <v>22308</v>
          </cell>
          <cell r="I1078">
            <v>23261</v>
          </cell>
          <cell r="J1078">
            <v>24076</v>
          </cell>
          <cell r="K1078">
            <v>24909</v>
          </cell>
          <cell r="L1078">
            <v>25769</v>
          </cell>
        </row>
        <row r="1079">
          <cell r="D1079" t="str">
            <v>86219</v>
          </cell>
          <cell r="E1079" t="str">
            <v>Colón</v>
          </cell>
          <cell r="F1079" t="str">
            <v>Total</v>
          </cell>
          <cell r="G1079">
            <v>2069</v>
          </cell>
          <cell r="H1079">
            <v>2136</v>
          </cell>
          <cell r="I1079">
            <v>2204</v>
          </cell>
          <cell r="J1079">
            <v>2281</v>
          </cell>
          <cell r="K1079">
            <v>2360</v>
          </cell>
          <cell r="L1079">
            <v>2442</v>
          </cell>
        </row>
        <row r="1080">
          <cell r="D1080" t="str">
            <v>86320</v>
          </cell>
          <cell r="E1080" t="str">
            <v>Orito</v>
          </cell>
          <cell r="F1080" t="str">
            <v>Total</v>
          </cell>
          <cell r="G1080">
            <v>15387</v>
          </cell>
          <cell r="H1080">
            <v>15933</v>
          </cell>
          <cell r="I1080">
            <v>16476</v>
          </cell>
          <cell r="J1080">
            <v>17037</v>
          </cell>
          <cell r="K1080">
            <v>17610</v>
          </cell>
          <cell r="L1080">
            <v>18198</v>
          </cell>
        </row>
        <row r="1081">
          <cell r="D1081" t="str">
            <v>86568</v>
          </cell>
          <cell r="E1081" t="str">
            <v>Puerto Asís</v>
          </cell>
          <cell r="F1081" t="str">
            <v>Total</v>
          </cell>
          <cell r="G1081">
            <v>23038</v>
          </cell>
          <cell r="H1081">
            <v>23919</v>
          </cell>
          <cell r="I1081">
            <v>24804</v>
          </cell>
          <cell r="J1081">
            <v>25652</v>
          </cell>
          <cell r="K1081">
            <v>26527</v>
          </cell>
          <cell r="L1081">
            <v>27432</v>
          </cell>
        </row>
        <row r="1082">
          <cell r="D1082" t="str">
            <v>86569</v>
          </cell>
          <cell r="E1082" t="str">
            <v>Puerto Caicedo</v>
          </cell>
          <cell r="F1082" t="str">
            <v>Total</v>
          </cell>
          <cell r="G1082">
            <v>7488</v>
          </cell>
          <cell r="H1082">
            <v>7636</v>
          </cell>
          <cell r="I1082">
            <v>7791</v>
          </cell>
          <cell r="J1082">
            <v>8058</v>
          </cell>
          <cell r="K1082">
            <v>8330</v>
          </cell>
          <cell r="L1082">
            <v>8609</v>
          </cell>
        </row>
        <row r="1083">
          <cell r="D1083" t="str">
            <v>86571</v>
          </cell>
          <cell r="E1083" t="str">
            <v>Puerto Guzmán</v>
          </cell>
          <cell r="F1083" t="str">
            <v>Total</v>
          </cell>
          <cell r="G1083">
            <v>11901</v>
          </cell>
          <cell r="H1083">
            <v>12331</v>
          </cell>
          <cell r="I1083">
            <v>12758</v>
          </cell>
          <cell r="J1083">
            <v>13169</v>
          </cell>
          <cell r="K1083">
            <v>13595</v>
          </cell>
          <cell r="L1083">
            <v>14037</v>
          </cell>
        </row>
        <row r="1084">
          <cell r="D1084" t="str">
            <v>86573</v>
          </cell>
          <cell r="E1084" t="str">
            <v>Puerto Leguízamo</v>
          </cell>
          <cell r="F1084" t="str">
            <v>Total</v>
          </cell>
          <cell r="G1084">
            <v>9269</v>
          </cell>
          <cell r="H1084">
            <v>9633</v>
          </cell>
          <cell r="I1084">
            <v>9989</v>
          </cell>
          <cell r="J1084">
            <v>10327</v>
          </cell>
          <cell r="K1084">
            <v>10675</v>
          </cell>
          <cell r="L1084">
            <v>11034</v>
          </cell>
        </row>
        <row r="1085">
          <cell r="D1085" t="str">
            <v>86749</v>
          </cell>
          <cell r="E1085" t="str">
            <v>Sibundoy</v>
          </cell>
          <cell r="F1085" t="str">
            <v>Total</v>
          </cell>
          <cell r="G1085">
            <v>5551</v>
          </cell>
          <cell r="H1085">
            <v>5773</v>
          </cell>
          <cell r="I1085">
            <v>5992</v>
          </cell>
          <cell r="J1085">
            <v>6200</v>
          </cell>
          <cell r="K1085">
            <v>6414</v>
          </cell>
          <cell r="L1085">
            <v>6632</v>
          </cell>
        </row>
        <row r="1086">
          <cell r="D1086" t="str">
            <v>86755</v>
          </cell>
          <cell r="E1086" t="str">
            <v>San Francisco</v>
          </cell>
          <cell r="F1086" t="str">
            <v>Total</v>
          </cell>
          <cell r="G1086">
            <v>2093</v>
          </cell>
          <cell r="H1086">
            <v>2113</v>
          </cell>
          <cell r="I1086">
            <v>2149</v>
          </cell>
          <cell r="J1086">
            <v>2223</v>
          </cell>
          <cell r="K1086">
            <v>2300</v>
          </cell>
          <cell r="L1086">
            <v>2378</v>
          </cell>
        </row>
        <row r="1087">
          <cell r="D1087" t="str">
            <v>86757</v>
          </cell>
          <cell r="E1087" t="str">
            <v>San Miguel</v>
          </cell>
          <cell r="F1087" t="str">
            <v>Total</v>
          </cell>
          <cell r="G1087">
            <v>6985</v>
          </cell>
          <cell r="H1087">
            <v>7239</v>
          </cell>
          <cell r="I1087">
            <v>7493</v>
          </cell>
          <cell r="J1087">
            <v>7739</v>
          </cell>
          <cell r="K1087">
            <v>7992</v>
          </cell>
          <cell r="L1087">
            <v>8255</v>
          </cell>
        </row>
        <row r="1088">
          <cell r="D1088" t="str">
            <v>86760</v>
          </cell>
          <cell r="E1088" t="str">
            <v>Santiago</v>
          </cell>
          <cell r="F1088" t="str">
            <v>Total</v>
          </cell>
          <cell r="G1088">
            <v>2727</v>
          </cell>
          <cell r="H1088">
            <v>2778</v>
          </cell>
          <cell r="I1088">
            <v>2839</v>
          </cell>
          <cell r="J1088">
            <v>2935</v>
          </cell>
          <cell r="K1088">
            <v>3035</v>
          </cell>
          <cell r="L1088">
            <v>3139</v>
          </cell>
        </row>
        <row r="1089">
          <cell r="D1089" t="str">
            <v>86865</v>
          </cell>
          <cell r="E1089" t="str">
            <v>Valle del Guamuez</v>
          </cell>
          <cell r="F1089" t="str">
            <v>Total</v>
          </cell>
          <cell r="G1089">
            <v>14085</v>
          </cell>
          <cell r="H1089">
            <v>14646</v>
          </cell>
          <cell r="I1089">
            <v>15192</v>
          </cell>
          <cell r="J1089">
            <v>15705</v>
          </cell>
          <cell r="K1089">
            <v>16228</v>
          </cell>
          <cell r="L1089">
            <v>16765</v>
          </cell>
        </row>
        <row r="1090">
          <cell r="D1090" t="str">
            <v>86885</v>
          </cell>
          <cell r="E1090" t="str">
            <v>Villagarzón</v>
          </cell>
          <cell r="F1090" t="str">
            <v>Total</v>
          </cell>
          <cell r="G1090">
            <v>7940</v>
          </cell>
          <cell r="H1090">
            <v>8152</v>
          </cell>
          <cell r="I1090">
            <v>8392</v>
          </cell>
          <cell r="J1090">
            <v>8678</v>
          </cell>
          <cell r="K1090">
            <v>8977</v>
          </cell>
          <cell r="L1090">
            <v>9285</v>
          </cell>
        </row>
        <row r="1091">
          <cell r="D1091" t="str">
            <v>88001</v>
          </cell>
          <cell r="E1091" t="str">
            <v>San Andrés</v>
          </cell>
          <cell r="F1091" t="str">
            <v>Total</v>
          </cell>
          <cell r="G1091">
            <v>18287</v>
          </cell>
          <cell r="H1091">
            <v>18985</v>
          </cell>
          <cell r="I1091">
            <v>19735</v>
          </cell>
          <cell r="J1091">
            <v>20407</v>
          </cell>
          <cell r="K1091">
            <v>20991</v>
          </cell>
          <cell r="L1091">
            <v>21530</v>
          </cell>
        </row>
        <row r="1092">
          <cell r="D1092" t="str">
            <v>88564</v>
          </cell>
          <cell r="E1092" t="str">
            <v>Providencia</v>
          </cell>
          <cell r="F1092" t="str">
            <v>Total</v>
          </cell>
          <cell r="G1092">
            <v>2156</v>
          </cell>
          <cell r="H1092">
            <v>2242</v>
          </cell>
          <cell r="I1092">
            <v>2332</v>
          </cell>
          <cell r="J1092">
            <v>2408</v>
          </cell>
          <cell r="K1092">
            <v>2476</v>
          </cell>
          <cell r="L1092">
            <v>2536</v>
          </cell>
        </row>
        <row r="1093">
          <cell r="D1093" t="str">
            <v>91001</v>
          </cell>
          <cell r="E1093" t="str">
            <v>Leticia</v>
          </cell>
          <cell r="F1093" t="str">
            <v>Total</v>
          </cell>
          <cell r="G1093">
            <v>12413</v>
          </cell>
          <cell r="H1093">
            <v>12819</v>
          </cell>
          <cell r="I1093">
            <v>13267</v>
          </cell>
          <cell r="J1093">
            <v>13767</v>
          </cell>
          <cell r="K1093">
            <v>14308</v>
          </cell>
          <cell r="L1093">
            <v>14891</v>
          </cell>
        </row>
        <row r="1094">
          <cell r="D1094" t="str">
            <v>91263</v>
          </cell>
          <cell r="E1094" t="str">
            <v>El Encanto (CD)</v>
          </cell>
          <cell r="F1094" t="str">
            <v>Total</v>
          </cell>
          <cell r="G1094">
            <v>481</v>
          </cell>
          <cell r="H1094">
            <v>484</v>
          </cell>
          <cell r="I1094">
            <v>491</v>
          </cell>
          <cell r="J1094">
            <v>502</v>
          </cell>
          <cell r="K1094">
            <v>513</v>
          </cell>
          <cell r="L1094">
            <v>525</v>
          </cell>
        </row>
        <row r="1095">
          <cell r="D1095" t="str">
            <v>91405</v>
          </cell>
          <cell r="E1095" t="str">
            <v>La Chorrera (CD)</v>
          </cell>
          <cell r="F1095" t="str">
            <v>Total</v>
          </cell>
          <cell r="G1095">
            <v>590</v>
          </cell>
          <cell r="H1095">
            <v>594</v>
          </cell>
          <cell r="I1095">
            <v>604</v>
          </cell>
          <cell r="J1095">
            <v>615</v>
          </cell>
          <cell r="K1095">
            <v>628</v>
          </cell>
          <cell r="L1095">
            <v>643</v>
          </cell>
        </row>
        <row r="1096">
          <cell r="D1096" t="str">
            <v>91407</v>
          </cell>
          <cell r="E1096" t="str">
            <v>La Pedrera (CD)</v>
          </cell>
          <cell r="F1096" t="str">
            <v>Total</v>
          </cell>
          <cell r="G1096">
            <v>788</v>
          </cell>
          <cell r="H1096">
            <v>811</v>
          </cell>
          <cell r="I1096">
            <v>837</v>
          </cell>
          <cell r="J1096">
            <v>853</v>
          </cell>
          <cell r="K1096">
            <v>873</v>
          </cell>
          <cell r="L1096">
            <v>894</v>
          </cell>
        </row>
        <row r="1097">
          <cell r="D1097" t="str">
            <v>91430</v>
          </cell>
          <cell r="E1097" t="str">
            <v>La Victoria (CD)</v>
          </cell>
          <cell r="F1097" t="str">
            <v>Total</v>
          </cell>
          <cell r="G1097">
            <v>162</v>
          </cell>
          <cell r="H1097">
            <v>167</v>
          </cell>
          <cell r="I1097">
            <v>173</v>
          </cell>
          <cell r="J1097">
            <v>176</v>
          </cell>
          <cell r="K1097">
            <v>181</v>
          </cell>
          <cell r="L1097">
            <v>185</v>
          </cell>
        </row>
        <row r="1098">
          <cell r="D1098" t="str">
            <v>91460</v>
          </cell>
          <cell r="E1098" t="str">
            <v>Miriti - Paraná (CD)</v>
          </cell>
          <cell r="F1098" t="str">
            <v>Total</v>
          </cell>
          <cell r="G1098">
            <v>339</v>
          </cell>
          <cell r="H1098">
            <v>346</v>
          </cell>
          <cell r="I1098">
            <v>355</v>
          </cell>
          <cell r="J1098">
            <v>363</v>
          </cell>
          <cell r="K1098">
            <v>370</v>
          </cell>
          <cell r="L1098">
            <v>379</v>
          </cell>
        </row>
        <row r="1099">
          <cell r="D1099" t="str">
            <v>91530</v>
          </cell>
          <cell r="E1099" t="str">
            <v>Puerto Alegría (CD)</v>
          </cell>
          <cell r="F1099" t="str">
            <v>Total</v>
          </cell>
          <cell r="G1099">
            <v>192</v>
          </cell>
          <cell r="H1099">
            <v>196</v>
          </cell>
          <cell r="I1099">
            <v>200</v>
          </cell>
          <cell r="J1099">
            <v>203</v>
          </cell>
          <cell r="K1099">
            <v>205</v>
          </cell>
          <cell r="L1099">
            <v>210</v>
          </cell>
        </row>
        <row r="1100">
          <cell r="D1100" t="str">
            <v>91536</v>
          </cell>
          <cell r="E1100" t="str">
            <v>Puerto Arica (CD)</v>
          </cell>
          <cell r="F1100" t="str">
            <v>Total</v>
          </cell>
          <cell r="G1100">
            <v>286</v>
          </cell>
          <cell r="H1100">
            <v>295</v>
          </cell>
          <cell r="I1100">
            <v>305</v>
          </cell>
          <cell r="J1100">
            <v>312</v>
          </cell>
          <cell r="K1100">
            <v>319</v>
          </cell>
          <cell r="L1100">
            <v>327</v>
          </cell>
        </row>
        <row r="1101">
          <cell r="D1101" t="str">
            <v>91540</v>
          </cell>
          <cell r="E1101" t="str">
            <v>Puerto Nariño</v>
          </cell>
          <cell r="F1101" t="str">
            <v>Total</v>
          </cell>
          <cell r="G1101">
            <v>2294</v>
          </cell>
          <cell r="H1101">
            <v>2395</v>
          </cell>
          <cell r="I1101">
            <v>2497</v>
          </cell>
          <cell r="J1101">
            <v>2596</v>
          </cell>
          <cell r="K1101">
            <v>2701</v>
          </cell>
          <cell r="L1101">
            <v>2816</v>
          </cell>
        </row>
        <row r="1102">
          <cell r="D1102" t="str">
            <v>91669</v>
          </cell>
          <cell r="E1102" t="str">
            <v>Puerto Santander (CD)</v>
          </cell>
          <cell r="F1102" t="str">
            <v>Total</v>
          </cell>
          <cell r="G1102">
            <v>382</v>
          </cell>
          <cell r="H1102">
            <v>388</v>
          </cell>
          <cell r="I1102">
            <v>395</v>
          </cell>
          <cell r="J1102">
            <v>403</v>
          </cell>
          <cell r="K1102">
            <v>412</v>
          </cell>
          <cell r="L1102">
            <v>421</v>
          </cell>
        </row>
        <row r="1103">
          <cell r="D1103" t="str">
            <v>91798</v>
          </cell>
          <cell r="E1103" t="str">
            <v>Tarapacá (CD)</v>
          </cell>
          <cell r="F1103" t="str">
            <v>Total</v>
          </cell>
          <cell r="G1103">
            <v>868</v>
          </cell>
          <cell r="H1103">
            <v>898</v>
          </cell>
          <cell r="I1103">
            <v>929</v>
          </cell>
          <cell r="J1103">
            <v>949</v>
          </cell>
          <cell r="K1103">
            <v>970</v>
          </cell>
          <cell r="L1103">
            <v>993</v>
          </cell>
        </row>
        <row r="1104">
          <cell r="D1104" t="str">
            <v>94001</v>
          </cell>
          <cell r="E1104" t="str">
            <v>Inírida</v>
          </cell>
          <cell r="F1104" t="str">
            <v>Total</v>
          </cell>
          <cell r="G1104">
            <v>7938</v>
          </cell>
          <cell r="H1104">
            <v>8370</v>
          </cell>
          <cell r="I1104">
            <v>8665</v>
          </cell>
          <cell r="J1104">
            <v>8973</v>
          </cell>
          <cell r="K1104">
            <v>9263</v>
          </cell>
          <cell r="L1104">
            <v>9560</v>
          </cell>
        </row>
        <row r="1105">
          <cell r="D1105" t="str">
            <v>94343</v>
          </cell>
          <cell r="E1105" t="str">
            <v>Barrancominas (CD)</v>
          </cell>
          <cell r="F1105" t="str">
            <v>Total</v>
          </cell>
          <cell r="G1105">
            <v>1059</v>
          </cell>
          <cell r="H1105">
            <v>1062</v>
          </cell>
          <cell r="I1105">
            <v>1354</v>
          </cell>
          <cell r="J1105">
            <v>1372</v>
          </cell>
          <cell r="K1105">
            <v>1390</v>
          </cell>
          <cell r="L1105">
            <v>1408</v>
          </cell>
        </row>
        <row r="1106">
          <cell r="D1106" t="str">
            <v>94663</v>
          </cell>
          <cell r="E1106" t="str">
            <v>Mapiripana (CD)</v>
          </cell>
          <cell r="F1106" t="str">
            <v>Total</v>
          </cell>
          <cell r="G1106">
            <v>125</v>
          </cell>
          <cell r="H1106">
            <v>131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</row>
        <row r="1107">
          <cell r="D1107" t="str">
            <v>94883</v>
          </cell>
          <cell r="E1107" t="str">
            <v>San Felipe (CD)</v>
          </cell>
          <cell r="F1107" t="str">
            <v>Total</v>
          </cell>
          <cell r="G1107">
            <v>300</v>
          </cell>
          <cell r="H1107">
            <v>312</v>
          </cell>
          <cell r="I1107">
            <v>318</v>
          </cell>
          <cell r="J1107">
            <v>325</v>
          </cell>
          <cell r="K1107">
            <v>331</v>
          </cell>
          <cell r="L1107">
            <v>336</v>
          </cell>
        </row>
        <row r="1108">
          <cell r="D1108" t="str">
            <v>94884</v>
          </cell>
          <cell r="E1108" t="str">
            <v>Puerto Colombia (CD)</v>
          </cell>
          <cell r="F1108" t="str">
            <v>Total</v>
          </cell>
          <cell r="G1108">
            <v>330</v>
          </cell>
          <cell r="H1108">
            <v>350</v>
          </cell>
          <cell r="I1108">
            <v>360</v>
          </cell>
          <cell r="J1108">
            <v>370</v>
          </cell>
          <cell r="K1108">
            <v>378</v>
          </cell>
          <cell r="L1108">
            <v>386</v>
          </cell>
        </row>
        <row r="1109">
          <cell r="D1109" t="str">
            <v>94885</v>
          </cell>
          <cell r="E1109" t="str">
            <v>La Guadalupe (CD)</v>
          </cell>
          <cell r="F1109" t="str">
            <v>Total</v>
          </cell>
          <cell r="G1109">
            <v>47</v>
          </cell>
          <cell r="H1109">
            <v>50</v>
          </cell>
          <cell r="I1109">
            <v>52</v>
          </cell>
          <cell r="J1109">
            <v>54</v>
          </cell>
          <cell r="K1109">
            <v>54</v>
          </cell>
          <cell r="L1109">
            <v>55</v>
          </cell>
        </row>
        <row r="1110">
          <cell r="D1110" t="str">
            <v>94886</v>
          </cell>
          <cell r="E1110" t="str">
            <v>Cacahual (CD)</v>
          </cell>
          <cell r="F1110" t="str">
            <v>Total</v>
          </cell>
          <cell r="G1110">
            <v>126</v>
          </cell>
          <cell r="H1110">
            <v>130</v>
          </cell>
          <cell r="I1110">
            <v>132</v>
          </cell>
          <cell r="J1110">
            <v>134</v>
          </cell>
          <cell r="K1110">
            <v>135</v>
          </cell>
          <cell r="L1110">
            <v>137</v>
          </cell>
        </row>
        <row r="1111">
          <cell r="D1111" t="str">
            <v>94887</v>
          </cell>
          <cell r="E1111" t="str">
            <v>Pana Pana (CD)</v>
          </cell>
          <cell r="F1111" t="str">
            <v>Total</v>
          </cell>
          <cell r="G1111">
            <v>353</v>
          </cell>
          <cell r="H1111">
            <v>371</v>
          </cell>
          <cell r="I1111">
            <v>383</v>
          </cell>
          <cell r="J1111">
            <v>392</v>
          </cell>
          <cell r="K1111">
            <v>401</v>
          </cell>
          <cell r="L1111">
            <v>409</v>
          </cell>
        </row>
        <row r="1112">
          <cell r="D1112" t="str">
            <v>94888</v>
          </cell>
          <cell r="E1112" t="str">
            <v>Morichal (CD)</v>
          </cell>
          <cell r="F1112" t="str">
            <v>Total</v>
          </cell>
          <cell r="G1112">
            <v>137</v>
          </cell>
          <cell r="H1112">
            <v>143</v>
          </cell>
          <cell r="I1112">
            <v>148</v>
          </cell>
          <cell r="J1112">
            <v>151</v>
          </cell>
          <cell r="K1112">
            <v>155</v>
          </cell>
          <cell r="L1112">
            <v>157</v>
          </cell>
        </row>
        <row r="1113">
          <cell r="D1113" t="str">
            <v>95001</v>
          </cell>
          <cell r="E1113" t="str">
            <v>San José del Guaviare</v>
          </cell>
          <cell r="F1113" t="str">
            <v>Total</v>
          </cell>
          <cell r="G1113">
            <v>15880</v>
          </cell>
          <cell r="H1113">
            <v>16603</v>
          </cell>
          <cell r="I1113">
            <v>17330</v>
          </cell>
          <cell r="J1113">
            <v>17996</v>
          </cell>
          <cell r="K1113">
            <v>18697</v>
          </cell>
          <cell r="L1113">
            <v>19436</v>
          </cell>
        </row>
        <row r="1114">
          <cell r="D1114" t="str">
            <v>95015</v>
          </cell>
          <cell r="E1114" t="str">
            <v>Calamar</v>
          </cell>
          <cell r="F1114" t="str">
            <v>Total</v>
          </cell>
          <cell r="G1114">
            <v>2902</v>
          </cell>
          <cell r="H1114">
            <v>3016</v>
          </cell>
          <cell r="I1114">
            <v>3129</v>
          </cell>
          <cell r="J1114">
            <v>3233</v>
          </cell>
          <cell r="K1114">
            <v>3345</v>
          </cell>
          <cell r="L1114">
            <v>3463</v>
          </cell>
        </row>
        <row r="1115">
          <cell r="D1115" t="str">
            <v>95025</v>
          </cell>
          <cell r="E1115" t="str">
            <v>El Retorno</v>
          </cell>
          <cell r="F1115" t="str">
            <v>Total</v>
          </cell>
          <cell r="G1115">
            <v>3813</v>
          </cell>
          <cell r="H1115">
            <v>3840</v>
          </cell>
          <cell r="I1115">
            <v>3870</v>
          </cell>
          <cell r="J1115">
            <v>3984</v>
          </cell>
          <cell r="K1115">
            <v>4104</v>
          </cell>
          <cell r="L1115">
            <v>4232</v>
          </cell>
        </row>
        <row r="1116">
          <cell r="D1116" t="str">
            <v>95200</v>
          </cell>
          <cell r="E1116" t="str">
            <v>Miraflores</v>
          </cell>
          <cell r="F1116" t="str">
            <v>Total</v>
          </cell>
          <cell r="G1116">
            <v>2083</v>
          </cell>
          <cell r="H1116">
            <v>2138</v>
          </cell>
          <cell r="I1116">
            <v>2197</v>
          </cell>
          <cell r="J1116">
            <v>2259</v>
          </cell>
          <cell r="K1116">
            <v>2326</v>
          </cell>
          <cell r="L1116">
            <v>2399</v>
          </cell>
        </row>
        <row r="1117">
          <cell r="D1117" t="str">
            <v>97001</v>
          </cell>
          <cell r="E1117" t="str">
            <v>Mitú</v>
          </cell>
          <cell r="F1117" t="str">
            <v>Total</v>
          </cell>
          <cell r="G1117">
            <v>5369</v>
          </cell>
          <cell r="H1117">
            <v>5732</v>
          </cell>
          <cell r="I1117">
            <v>6112</v>
          </cell>
          <cell r="J1117">
            <v>6494</v>
          </cell>
          <cell r="K1117">
            <v>6895</v>
          </cell>
          <cell r="L1117">
            <v>7294</v>
          </cell>
        </row>
        <row r="1118">
          <cell r="D1118" t="str">
            <v>97161</v>
          </cell>
          <cell r="E1118" t="str">
            <v>Carurú</v>
          </cell>
          <cell r="F1118" t="str">
            <v>Total</v>
          </cell>
          <cell r="G1118">
            <v>528</v>
          </cell>
          <cell r="H1118">
            <v>564</v>
          </cell>
          <cell r="I1118">
            <v>603</v>
          </cell>
          <cell r="J1118">
            <v>640</v>
          </cell>
          <cell r="K1118">
            <v>680</v>
          </cell>
          <cell r="L1118">
            <v>721</v>
          </cell>
        </row>
        <row r="1119">
          <cell r="D1119" t="str">
            <v>97511</v>
          </cell>
          <cell r="E1119" t="str">
            <v>Pacoa (CD)</v>
          </cell>
          <cell r="F1119" t="str">
            <v>Total</v>
          </cell>
          <cell r="G1119">
            <v>552</v>
          </cell>
          <cell r="H1119">
            <v>580</v>
          </cell>
          <cell r="I1119">
            <v>614</v>
          </cell>
          <cell r="J1119">
            <v>651</v>
          </cell>
          <cell r="K1119">
            <v>690</v>
          </cell>
          <cell r="L1119">
            <v>731</v>
          </cell>
        </row>
        <row r="1120">
          <cell r="D1120" t="str">
            <v>97666</v>
          </cell>
          <cell r="E1120" t="str">
            <v>Taraira</v>
          </cell>
          <cell r="F1120" t="str">
            <v>Total</v>
          </cell>
          <cell r="G1120">
            <v>433</v>
          </cell>
          <cell r="H1120">
            <v>456</v>
          </cell>
          <cell r="I1120">
            <v>483</v>
          </cell>
          <cell r="J1120">
            <v>509</v>
          </cell>
          <cell r="K1120">
            <v>538</v>
          </cell>
          <cell r="L1120">
            <v>569</v>
          </cell>
        </row>
        <row r="1121">
          <cell r="D1121" t="str">
            <v>97777</v>
          </cell>
          <cell r="E1121" t="str">
            <v>Papunahua (CD)</v>
          </cell>
          <cell r="F1121" t="str">
            <v>Total</v>
          </cell>
          <cell r="G1121">
            <v>157</v>
          </cell>
          <cell r="H1121">
            <v>165</v>
          </cell>
          <cell r="I1121">
            <v>174</v>
          </cell>
          <cell r="J1121">
            <v>186</v>
          </cell>
          <cell r="K1121">
            <v>198</v>
          </cell>
          <cell r="L1121">
            <v>210</v>
          </cell>
        </row>
        <row r="1122">
          <cell r="D1122" t="str">
            <v>97889</v>
          </cell>
          <cell r="E1122" t="str">
            <v>Yavaraté (CD)</v>
          </cell>
          <cell r="F1122" t="str">
            <v>Total</v>
          </cell>
          <cell r="G1122">
            <v>117</v>
          </cell>
          <cell r="H1122">
            <v>120</v>
          </cell>
          <cell r="I1122">
            <v>125</v>
          </cell>
          <cell r="J1122">
            <v>132</v>
          </cell>
          <cell r="K1122">
            <v>140</v>
          </cell>
          <cell r="L1122">
            <v>148</v>
          </cell>
        </row>
        <row r="1123">
          <cell r="D1123" t="str">
            <v>99001</v>
          </cell>
          <cell r="E1123" t="str">
            <v>Puerto Carreño</v>
          </cell>
          <cell r="F1123" t="str">
            <v>Total</v>
          </cell>
          <cell r="G1123">
            <v>6256</v>
          </cell>
          <cell r="H1123">
            <v>6248</v>
          </cell>
          <cell r="I1123">
            <v>6321</v>
          </cell>
          <cell r="J1123">
            <v>6538</v>
          </cell>
          <cell r="K1123">
            <v>6749</v>
          </cell>
          <cell r="L1123">
            <v>6956</v>
          </cell>
        </row>
        <row r="1124">
          <cell r="D1124" t="str">
            <v>99524</v>
          </cell>
          <cell r="E1124" t="str">
            <v>La Primavera</v>
          </cell>
          <cell r="F1124" t="str">
            <v>Total</v>
          </cell>
          <cell r="G1124">
            <v>2922</v>
          </cell>
          <cell r="H1124">
            <v>2903</v>
          </cell>
          <cell r="I1124">
            <v>2918</v>
          </cell>
          <cell r="J1124">
            <v>3015</v>
          </cell>
          <cell r="K1124">
            <v>3110</v>
          </cell>
          <cell r="L1124">
            <v>3207</v>
          </cell>
        </row>
        <row r="1125">
          <cell r="D1125" t="str">
            <v>99624</v>
          </cell>
          <cell r="E1125" t="str">
            <v>Santa Rosalía</v>
          </cell>
          <cell r="F1125" t="str">
            <v>Total</v>
          </cell>
          <cell r="G1125">
            <v>1104</v>
          </cell>
          <cell r="H1125">
            <v>1153</v>
          </cell>
          <cell r="I1125">
            <v>1201</v>
          </cell>
          <cell r="J1125">
            <v>1242</v>
          </cell>
          <cell r="K1125">
            <v>1281</v>
          </cell>
          <cell r="L1125">
            <v>1320</v>
          </cell>
        </row>
        <row r="1126">
          <cell r="D1126" t="str">
            <v>99773</v>
          </cell>
          <cell r="E1126" t="str">
            <v>Cumaribo</v>
          </cell>
          <cell r="F1126" t="str">
            <v>Total</v>
          </cell>
          <cell r="G1126">
            <v>16648</v>
          </cell>
          <cell r="H1126">
            <v>17917</v>
          </cell>
          <cell r="I1126">
            <v>18987</v>
          </cell>
          <cell r="J1126">
            <v>19655</v>
          </cell>
          <cell r="K1126">
            <v>20274</v>
          </cell>
          <cell r="L1126">
            <v>20880</v>
          </cell>
        </row>
        <row r="1127">
          <cell r="I1127">
            <v>16405712</v>
          </cell>
          <cell r="J1127">
            <v>16889969</v>
          </cell>
          <cell r="K1127">
            <v>17353412</v>
          </cell>
          <cell r="L1127">
            <v>17822544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7291-3203-4A97-80F6-02999D4B794F}">
  <dimension ref="A1:AG1132"/>
  <sheetViews>
    <sheetView showGridLines="0" workbookViewId="0">
      <pane xSplit="3" ySplit="4" topLeftCell="J1096" activePane="bottomRight" state="frozen"/>
      <selection pane="topRight" activeCell="D1" sqref="D1"/>
      <selection pane="bottomLeft" activeCell="A5" sqref="A5"/>
      <selection pane="bottomRight" activeCell="U1128" sqref="U1128"/>
    </sheetView>
  </sheetViews>
  <sheetFormatPr baseColWidth="10" defaultRowHeight="15" x14ac:dyDescent="0.25"/>
  <cols>
    <col min="1" max="1" width="6.140625" customWidth="1"/>
    <col min="2" max="2" width="8" style="1" customWidth="1"/>
    <col min="3" max="3" width="27.85546875" style="26" customWidth="1"/>
    <col min="4" max="13" width="11" style="1"/>
    <col min="22" max="22" width="8.42578125" hidden="1" customWidth="1"/>
    <col min="23" max="25" width="9.85546875" customWidth="1"/>
    <col min="26" max="26" width="9.85546875" hidden="1" customWidth="1"/>
    <col min="27" max="29" width="9.85546875" customWidth="1"/>
  </cols>
  <sheetData>
    <row r="1" spans="2:33" x14ac:dyDescent="0.25">
      <c r="V1" s="155" t="s">
        <v>1130</v>
      </c>
      <c r="W1" s="156"/>
      <c r="X1" s="156"/>
      <c r="Y1" s="156"/>
      <c r="Z1" s="156"/>
      <c r="AA1" s="156"/>
      <c r="AB1" s="156"/>
      <c r="AC1" s="157"/>
      <c r="AD1" s="42"/>
      <c r="AE1" s="42"/>
    </row>
    <row r="2" spans="2:33" x14ac:dyDescent="0.25">
      <c r="D2" s="155" t="s">
        <v>1125</v>
      </c>
      <c r="E2" s="156"/>
      <c r="F2" s="156"/>
      <c r="G2" s="156"/>
      <c r="H2" s="156"/>
      <c r="I2" s="156"/>
      <c r="J2" s="156"/>
      <c r="K2" s="156"/>
      <c r="L2" s="156"/>
      <c r="M2" s="157"/>
      <c r="N2" s="158" t="s">
        <v>1124</v>
      </c>
      <c r="O2" s="159"/>
      <c r="P2" s="159"/>
      <c r="Q2" s="160"/>
      <c r="R2" s="158" t="s">
        <v>1126</v>
      </c>
      <c r="S2" s="159"/>
      <c r="T2" s="159"/>
      <c r="U2" s="160"/>
      <c r="V2" s="158" t="s">
        <v>1131</v>
      </c>
      <c r="W2" s="159"/>
      <c r="X2" s="159"/>
      <c r="Y2" s="160"/>
      <c r="Z2" s="158" t="s">
        <v>1132</v>
      </c>
      <c r="AA2" s="159"/>
      <c r="AB2" s="159"/>
      <c r="AC2" s="160"/>
    </row>
    <row r="3" spans="2:33" x14ac:dyDescent="0.25">
      <c r="B3" s="2"/>
      <c r="C3" s="24"/>
      <c r="D3" s="167">
        <f>+[1]Total!$B$4</f>
        <v>2021</v>
      </c>
      <c r="E3" s="168"/>
      <c r="F3" s="168"/>
      <c r="G3" s="168"/>
      <c r="H3" s="167">
        <f>+[1]Total!$G$4</f>
        <v>2022</v>
      </c>
      <c r="I3" s="168"/>
      <c r="J3" s="168"/>
      <c r="K3" s="169"/>
      <c r="L3" s="167">
        <v>2023</v>
      </c>
      <c r="M3" s="169"/>
      <c r="N3" s="161">
        <v>2020</v>
      </c>
      <c r="O3" s="163">
        <f>+N3+1</f>
        <v>2021</v>
      </c>
      <c r="P3" s="163">
        <f t="shared" ref="P3:Q3" si="0">+O3+1</f>
        <v>2022</v>
      </c>
      <c r="Q3" s="165">
        <f t="shared" si="0"/>
        <v>2023</v>
      </c>
      <c r="R3" s="161">
        <v>2020</v>
      </c>
      <c r="S3" s="163">
        <f>+R3+1</f>
        <v>2021</v>
      </c>
      <c r="T3" s="163">
        <f t="shared" ref="T3" si="1">+S3+1</f>
        <v>2022</v>
      </c>
      <c r="U3" s="165">
        <f t="shared" ref="U3" si="2">+T3+1</f>
        <v>2023</v>
      </c>
      <c r="V3" s="161">
        <v>2020</v>
      </c>
      <c r="W3" s="163">
        <f>+V3+1</f>
        <v>2021</v>
      </c>
      <c r="X3" s="163">
        <f t="shared" ref="X3" si="3">+W3+1</f>
        <v>2022</v>
      </c>
      <c r="Y3" s="165">
        <f t="shared" ref="Y3" si="4">+X3+1</f>
        <v>2023</v>
      </c>
      <c r="Z3" s="161">
        <v>2020</v>
      </c>
      <c r="AA3" s="105">
        <f>+Z3+1</f>
        <v>2021</v>
      </c>
      <c r="AB3" s="105">
        <f t="shared" ref="AB3" si="5">+AA3+1</f>
        <v>2022</v>
      </c>
      <c r="AC3" s="107">
        <f t="shared" ref="AC3" si="6">+AB3+1</f>
        <v>2023</v>
      </c>
      <c r="AD3" s="170" t="s">
        <v>1226</v>
      </c>
      <c r="AE3" s="154"/>
      <c r="AF3" s="154"/>
    </row>
    <row r="4" spans="2:33" x14ac:dyDescent="0.25">
      <c r="B4" s="3"/>
      <c r="C4" s="25" t="s">
        <v>1</v>
      </c>
      <c r="D4" s="16">
        <f>+[1]Total!B5</f>
        <v>1</v>
      </c>
      <c r="E4" s="17">
        <f>+[1]Total!C5</f>
        <v>2</v>
      </c>
      <c r="F4" s="17">
        <f>+[1]Total!D5</f>
        <v>3</v>
      </c>
      <c r="G4" s="17">
        <f>+[1]Total!E5</f>
        <v>4</v>
      </c>
      <c r="H4" s="18">
        <f>+[1]Total!G5</f>
        <v>1</v>
      </c>
      <c r="I4" s="19">
        <f>+[1]Total!H5</f>
        <v>2</v>
      </c>
      <c r="J4" s="19">
        <f>+[1]Total!I5</f>
        <v>3</v>
      </c>
      <c r="K4" s="20">
        <f>+[1]Total!J5</f>
        <v>4</v>
      </c>
      <c r="L4" s="16">
        <f>+[1]Total!L5</f>
        <v>1</v>
      </c>
      <c r="M4" s="21">
        <f>+[1]Total!M5</f>
        <v>2</v>
      </c>
      <c r="N4" s="162"/>
      <c r="O4" s="164"/>
      <c r="P4" s="164"/>
      <c r="Q4" s="166"/>
      <c r="R4" s="162"/>
      <c r="S4" s="164"/>
      <c r="T4" s="164"/>
      <c r="U4" s="166"/>
      <c r="V4" s="162"/>
      <c r="W4" s="164"/>
      <c r="X4" s="164"/>
      <c r="Y4" s="166"/>
      <c r="Z4" s="162"/>
      <c r="AA4" s="106">
        <f>+AA3</f>
        <v>2021</v>
      </c>
      <c r="AB4" s="106">
        <f t="shared" ref="AB4:AC4" si="7">+AB3</f>
        <v>2022</v>
      </c>
      <c r="AC4" s="106">
        <f t="shared" si="7"/>
        <v>2023</v>
      </c>
      <c r="AD4" t="s">
        <v>1223</v>
      </c>
      <c r="AE4" t="s">
        <v>1224</v>
      </c>
      <c r="AF4" t="s">
        <v>1225</v>
      </c>
    </row>
    <row r="5" spans="2:33" x14ac:dyDescent="0.25">
      <c r="B5" s="4" t="s">
        <v>3</v>
      </c>
      <c r="C5" s="23" t="str">
        <f>VLOOKUP(B5,[2]Municipal!$C$15:$D$60549,2)</f>
        <v>Medellín</v>
      </c>
      <c r="D5" s="11">
        <f>+[1]Total!B6</f>
        <v>683151</v>
      </c>
      <c r="E5" s="5">
        <f>+[1]Total!C6</f>
        <v>684313</v>
      </c>
      <c r="F5" s="5">
        <f>+[1]Total!D6</f>
        <v>693014</v>
      </c>
      <c r="G5" s="5">
        <f>+[1]Total!E6</f>
        <v>702797</v>
      </c>
      <c r="H5" s="6">
        <f>+[1]Total!G6</f>
        <v>729079</v>
      </c>
      <c r="I5" s="5">
        <f>+[1]Total!H6</f>
        <v>743054</v>
      </c>
      <c r="J5" s="5">
        <f>+[1]Total!I6</f>
        <v>748439</v>
      </c>
      <c r="K5" s="7">
        <f>+[1]Total!J6</f>
        <v>769787</v>
      </c>
      <c r="L5" s="6">
        <f>+[1]Total!L6</f>
        <v>767702</v>
      </c>
      <c r="M5" s="7">
        <f>+[1]Total!M6</f>
        <v>772962</v>
      </c>
      <c r="N5" s="29">
        <f>VLOOKUP($B5,'[2]pop-2020-2023'!$I$5:$M$1126,2)</f>
        <v>2519592</v>
      </c>
      <c r="O5" s="28">
        <f>VLOOKUP($B5,'[2]pop-2020-2023'!$I$5:$M$1126,3)</f>
        <v>2549008</v>
      </c>
      <c r="P5" s="28">
        <f>VLOOKUP($B5,'[2]pop-2020-2023'!$I$5:$M$1126,4)</f>
        <v>2572350</v>
      </c>
      <c r="Q5" s="30">
        <f>VLOOKUP($B5,'[2]pop-2020-2023'!$I$5:$M$1126,5)</f>
        <v>2595300</v>
      </c>
      <c r="R5" s="29">
        <f>VLOOKUP($B5,'[3]Hogares total'!$D$5:$L$1126,6)</f>
        <v>878480</v>
      </c>
      <c r="S5" s="28">
        <f>VLOOKUP($B5,'[3]Hogares total'!$D$5:$L$1126,7)</f>
        <v>908775</v>
      </c>
      <c r="T5" s="28">
        <f>VLOOKUP($B5,'[3]Hogares total'!$D$5:$L$1126,8)</f>
        <v>939966</v>
      </c>
      <c r="U5" s="41">
        <f>VLOOKUP($B5,'[3]Hogares total'!$D$5:$L$1126,9)</f>
        <v>972037</v>
      </c>
      <c r="V5" s="29"/>
      <c r="W5" s="45">
        <f>+$E5/O5</f>
        <v>0.26846247638296938</v>
      </c>
      <c r="X5" s="45">
        <f>+$I5/P5</f>
        <v>0.28886193558419343</v>
      </c>
      <c r="Y5" s="44">
        <f>+$M5/Q5</f>
        <v>0.29783146457056986</v>
      </c>
      <c r="Z5" s="46"/>
      <c r="AA5" s="45">
        <f>+$E5/S5</f>
        <v>0.75300596957442711</v>
      </c>
      <c r="AB5" s="45">
        <f>+$I5/T5</f>
        <v>0.79051157169514641</v>
      </c>
      <c r="AC5" s="44">
        <f>+$M5/U5</f>
        <v>0.79519812517424748</v>
      </c>
      <c r="AD5" s="91" t="str">
        <f>IF(AC5&lt;=0.2,U5,"")</f>
        <v/>
      </c>
      <c r="AE5" s="91" t="str">
        <f>IF(AC5&lt;=0.2,M5,"")</f>
        <v/>
      </c>
      <c r="AF5" s="91" t="str">
        <f>IF(AC5&lt;=0.2,AD5-AE5,"")</f>
        <v/>
      </c>
      <c r="AG5" t="str">
        <f>IF(AC5&gt;100%,C5,"")</f>
        <v/>
      </c>
    </row>
    <row r="6" spans="2:33" x14ac:dyDescent="0.25">
      <c r="B6" s="9" t="s">
        <v>4</v>
      </c>
      <c r="C6" s="23" t="str">
        <f>VLOOKUP(B6,[2]Municipal!$C$15:$D$60549,2)</f>
        <v>Abejorral</v>
      </c>
      <c r="D6" s="11">
        <f>+[1]Total!B7</f>
        <v>2145</v>
      </c>
      <c r="E6" s="10">
        <f>+[1]Total!C7</f>
        <v>2345</v>
      </c>
      <c r="F6" s="10">
        <f>+[1]Total!D7</f>
        <v>2299</v>
      </c>
      <c r="G6" s="10">
        <f>+[1]Total!E7</f>
        <v>2230</v>
      </c>
      <c r="H6" s="11">
        <f>+[1]Total!G7</f>
        <v>2405</v>
      </c>
      <c r="I6" s="10">
        <f>+[1]Total!H7</f>
        <v>2424</v>
      </c>
      <c r="J6" s="10">
        <f>+[1]Total!I7</f>
        <v>2379</v>
      </c>
      <c r="K6" s="12">
        <f>+[1]Total!J7</f>
        <v>2318</v>
      </c>
      <c r="L6" s="11">
        <f>+[1]Total!L7</f>
        <v>1060</v>
      </c>
      <c r="M6" s="12">
        <f>+[1]Total!M7</f>
        <v>974</v>
      </c>
      <c r="N6" s="29">
        <f>VLOOKUP($B6,'[2]pop-2020-2023'!$I$5:$M$1126,2)</f>
        <v>20823</v>
      </c>
      <c r="O6" s="28">
        <f>VLOOKUP($B6,'[2]pop-2020-2023'!$I$5:$M$1126,3)</f>
        <v>20924</v>
      </c>
      <c r="P6" s="28">
        <f>VLOOKUP($B6,'[2]pop-2020-2023'!$I$5:$M$1126,4)</f>
        <v>21109</v>
      </c>
      <c r="Q6" s="30">
        <f>VLOOKUP($B6,'[2]pop-2020-2023'!$I$5:$M$1126,5)</f>
        <v>21297</v>
      </c>
      <c r="R6" s="29">
        <f>VLOOKUP($B6,'[3]Hogares total'!$D$5:$L$1126,6)</f>
        <v>6942</v>
      </c>
      <c r="S6" s="28">
        <f>VLOOKUP($B6,'[3]Hogares total'!$D$5:$L$1126,7)</f>
        <v>7177</v>
      </c>
      <c r="T6" s="28">
        <f>VLOOKUP($B6,'[3]Hogares total'!$D$5:$L$1126,8)</f>
        <v>7411</v>
      </c>
      <c r="U6" s="30">
        <f>VLOOKUP($B6,'[3]Hogares total'!$D$5:$L$1126,9)</f>
        <v>7650</v>
      </c>
      <c r="V6" s="29"/>
      <c r="W6" s="43">
        <f>+$E6/O6</f>
        <v>0.11207226151787421</v>
      </c>
      <c r="X6" s="43">
        <f>+$I6/P6</f>
        <v>0.11483253588516747</v>
      </c>
      <c r="Y6" s="47">
        <f>+$M6/Q6</f>
        <v>4.5734140958820488E-2</v>
      </c>
      <c r="Z6" s="29"/>
      <c r="AA6" s="43">
        <f>+$E6/S6</f>
        <v>0.32673819144489341</v>
      </c>
      <c r="AB6" s="43">
        <f>+$I6/T6</f>
        <v>0.32708136553771422</v>
      </c>
      <c r="AC6" s="47">
        <f>+$M6/U6</f>
        <v>0.12732026143790851</v>
      </c>
      <c r="AD6" s="91">
        <f t="shared" ref="AD6:AD69" si="8">IF(AC6&lt;=0.2,U6,"")</f>
        <v>7650</v>
      </c>
      <c r="AE6" s="91">
        <f t="shared" ref="AE6:AE69" si="9">IF(AC6&lt;=0.2,M6,"")</f>
        <v>974</v>
      </c>
      <c r="AF6" s="91">
        <f t="shared" ref="AF6:AF69" si="10">IF(AC6&lt;=0.2,AD6-AE6,"")</f>
        <v>6676</v>
      </c>
      <c r="AG6" t="str">
        <f t="shared" ref="AG6:AG69" si="11">IF(AC6&gt;100%,C6,"")</f>
        <v/>
      </c>
    </row>
    <row r="7" spans="2:33" x14ac:dyDescent="0.25">
      <c r="B7" s="9" t="s">
        <v>5</v>
      </c>
      <c r="C7" s="23" t="str">
        <f>VLOOKUP(B7,[2]Municipal!$C$15:$D$60549,2)</f>
        <v>Abriaquí</v>
      </c>
      <c r="D7" s="11">
        <f>+[1]Total!B8</f>
        <v>147</v>
      </c>
      <c r="E7" s="10">
        <f>+[1]Total!C8</f>
        <v>153</v>
      </c>
      <c r="F7" s="10">
        <f>+[1]Total!D8</f>
        <v>156</v>
      </c>
      <c r="G7" s="10">
        <f>+[1]Total!E8</f>
        <v>155</v>
      </c>
      <c r="H7" s="11">
        <f>+[1]Total!G8</f>
        <v>160</v>
      </c>
      <c r="I7" s="10">
        <f>+[1]Total!H8</f>
        <v>160</v>
      </c>
      <c r="J7" s="10">
        <f>+[1]Total!I8</f>
        <v>148</v>
      </c>
      <c r="K7" s="12">
        <f>+[1]Total!J8</f>
        <v>149</v>
      </c>
      <c r="L7" s="11">
        <f>+[1]Total!L8</f>
        <v>144</v>
      </c>
      <c r="M7" s="12">
        <f>+[1]Total!M8</f>
        <v>140</v>
      </c>
      <c r="N7" s="29">
        <f>VLOOKUP($B7,'[2]pop-2020-2023'!$I$5:$M$1126,2)</f>
        <v>2775</v>
      </c>
      <c r="O7" s="28">
        <f>VLOOKUP($B7,'[2]pop-2020-2023'!$I$5:$M$1126,3)</f>
        <v>2777</v>
      </c>
      <c r="P7" s="28">
        <f>VLOOKUP($B7,'[2]pop-2020-2023'!$I$5:$M$1126,4)</f>
        <v>2804</v>
      </c>
      <c r="Q7" s="30">
        <f>VLOOKUP($B7,'[2]pop-2020-2023'!$I$5:$M$1126,5)</f>
        <v>2841</v>
      </c>
      <c r="R7" s="29">
        <f>VLOOKUP($B7,'[3]Hogares total'!$D$5:$L$1126,6)</f>
        <v>968</v>
      </c>
      <c r="S7" s="28">
        <f>VLOOKUP($B7,'[3]Hogares total'!$D$5:$L$1126,7)</f>
        <v>1004</v>
      </c>
      <c r="T7" s="28">
        <f>VLOOKUP($B7,'[3]Hogares total'!$D$5:$L$1126,8)</f>
        <v>1036</v>
      </c>
      <c r="U7" s="30">
        <f>VLOOKUP($B7,'[3]Hogares total'!$D$5:$L$1126,9)</f>
        <v>1071</v>
      </c>
      <c r="V7" s="29"/>
      <c r="W7" s="43">
        <f t="shared" ref="W7:W70" si="12">+$E7/O7</f>
        <v>5.5095426719481456E-2</v>
      </c>
      <c r="X7" s="43">
        <f t="shared" ref="X7:X70" si="13">+$I7/P7</f>
        <v>5.7061340941512127E-2</v>
      </c>
      <c r="Y7" s="47">
        <f t="shared" ref="Y7:Y70" si="14">+$M7/Q7</f>
        <v>4.9278423090461106E-2</v>
      </c>
      <c r="Z7" s="29"/>
      <c r="AA7" s="43">
        <f t="shared" ref="AA7:AA70" si="15">+$E7/S7</f>
        <v>0.15239043824701196</v>
      </c>
      <c r="AB7" s="43">
        <f t="shared" ref="AB7:AB70" si="16">+$I7/T7</f>
        <v>0.15444015444015444</v>
      </c>
      <c r="AC7" s="47">
        <f t="shared" ref="AC7:AC70" si="17">+$M7/U7</f>
        <v>0.13071895424836602</v>
      </c>
      <c r="AD7" s="91">
        <f t="shared" si="8"/>
        <v>1071</v>
      </c>
      <c r="AE7" s="91">
        <f t="shared" si="9"/>
        <v>140</v>
      </c>
      <c r="AF7" s="91">
        <f t="shared" si="10"/>
        <v>931</v>
      </c>
      <c r="AG7" t="str">
        <f t="shared" si="11"/>
        <v/>
      </c>
    </row>
    <row r="8" spans="2:33" x14ac:dyDescent="0.25">
      <c r="B8" s="9" t="s">
        <v>6</v>
      </c>
      <c r="C8" s="23" t="str">
        <f>VLOOKUP(B8,[2]Municipal!$C$15:$D$60549,2)</f>
        <v>Alejandría</v>
      </c>
      <c r="D8" s="11">
        <f>+[1]Total!B9</f>
        <v>190</v>
      </c>
      <c r="E8" s="10">
        <f>+[1]Total!C9</f>
        <v>402</v>
      </c>
      <c r="F8" s="10">
        <f>+[1]Total!D9</f>
        <v>442</v>
      </c>
      <c r="G8" s="10">
        <f>+[1]Total!E9</f>
        <v>335</v>
      </c>
      <c r="H8" s="11">
        <f>+[1]Total!G9</f>
        <v>668</v>
      </c>
      <c r="I8" s="10">
        <f>+[1]Total!H9</f>
        <v>442</v>
      </c>
      <c r="J8" s="10">
        <f>+[1]Total!I9</f>
        <v>545</v>
      </c>
      <c r="K8" s="12">
        <f>+[1]Total!J9</f>
        <v>632</v>
      </c>
      <c r="L8" s="11">
        <f>+[1]Total!L9</f>
        <v>588</v>
      </c>
      <c r="M8" s="12">
        <f>+[1]Total!M9</f>
        <v>102</v>
      </c>
      <c r="N8" s="29">
        <f>VLOOKUP($B8,'[2]pop-2020-2023'!$I$5:$M$1126,2)</f>
        <v>4790</v>
      </c>
      <c r="O8" s="28">
        <f>VLOOKUP($B8,'[2]pop-2020-2023'!$I$5:$M$1126,3)</f>
        <v>4845</v>
      </c>
      <c r="P8" s="28">
        <f>VLOOKUP($B8,'[2]pop-2020-2023'!$I$5:$M$1126,4)</f>
        <v>4874</v>
      </c>
      <c r="Q8" s="30">
        <f>VLOOKUP($B8,'[2]pop-2020-2023'!$I$5:$M$1126,5)</f>
        <v>4912</v>
      </c>
      <c r="R8" s="29">
        <f>VLOOKUP($B8,'[3]Hogares total'!$D$5:$L$1126,6)</f>
        <v>1694</v>
      </c>
      <c r="S8" s="28">
        <f>VLOOKUP($B8,'[3]Hogares total'!$D$5:$L$1126,7)</f>
        <v>1750</v>
      </c>
      <c r="T8" s="28">
        <f>VLOOKUP($B8,'[3]Hogares total'!$D$5:$L$1126,8)</f>
        <v>1807</v>
      </c>
      <c r="U8" s="30">
        <f>VLOOKUP($B8,'[3]Hogares total'!$D$5:$L$1126,9)</f>
        <v>1864</v>
      </c>
      <c r="V8" s="29"/>
      <c r="W8" s="43">
        <f t="shared" si="12"/>
        <v>8.297213622291022E-2</v>
      </c>
      <c r="X8" s="43">
        <f t="shared" si="13"/>
        <v>9.0685268773081654E-2</v>
      </c>
      <c r="Y8" s="47">
        <f t="shared" si="14"/>
        <v>2.0765472312703582E-2</v>
      </c>
      <c r="Z8" s="29"/>
      <c r="AA8" s="43">
        <f t="shared" si="15"/>
        <v>0.2297142857142857</v>
      </c>
      <c r="AB8" s="43">
        <f t="shared" si="16"/>
        <v>0.2446043165467626</v>
      </c>
      <c r="AC8" s="47">
        <f t="shared" si="17"/>
        <v>5.4721030042918457E-2</v>
      </c>
      <c r="AD8" s="91">
        <f t="shared" si="8"/>
        <v>1864</v>
      </c>
      <c r="AE8" s="91">
        <f t="shared" si="9"/>
        <v>102</v>
      </c>
      <c r="AF8" s="91">
        <f t="shared" si="10"/>
        <v>1762</v>
      </c>
      <c r="AG8" t="str">
        <f t="shared" si="11"/>
        <v/>
      </c>
    </row>
    <row r="9" spans="2:33" x14ac:dyDescent="0.25">
      <c r="B9" s="9" t="s">
        <v>7</v>
      </c>
      <c r="C9" s="23" t="str">
        <f>VLOOKUP(B9,[2]Municipal!$C$15:$D$60549,2)</f>
        <v>Amagá</v>
      </c>
      <c r="D9" s="11">
        <f>+[1]Total!B10</f>
        <v>3416</v>
      </c>
      <c r="E9" s="10">
        <f>+[1]Total!C10</f>
        <v>3826</v>
      </c>
      <c r="F9" s="10">
        <f>+[1]Total!D10</f>
        <v>3770</v>
      </c>
      <c r="G9" s="10">
        <f>+[1]Total!E10</f>
        <v>3760</v>
      </c>
      <c r="H9" s="11">
        <f>+[1]Total!G10</f>
        <v>3670</v>
      </c>
      <c r="I9" s="10">
        <f>+[1]Total!H10</f>
        <v>3603</v>
      </c>
      <c r="J9" s="10">
        <f>+[1]Total!I10</f>
        <v>3625</v>
      </c>
      <c r="K9" s="12">
        <f>+[1]Total!J10</f>
        <v>3397</v>
      </c>
      <c r="L9" s="11">
        <f>+[1]Total!L10</f>
        <v>3608</v>
      </c>
      <c r="M9" s="12">
        <f>+[1]Total!M10</f>
        <v>3197</v>
      </c>
      <c r="N9" s="29">
        <f>VLOOKUP($B9,'[2]pop-2020-2023'!$I$5:$M$1126,2)</f>
        <v>31262</v>
      </c>
      <c r="O9" s="28">
        <f>VLOOKUP($B9,'[2]pop-2020-2023'!$I$5:$M$1126,3)</f>
        <v>31548</v>
      </c>
      <c r="P9" s="28">
        <f>VLOOKUP($B9,'[2]pop-2020-2023'!$I$5:$M$1126,4)</f>
        <v>31851</v>
      </c>
      <c r="Q9" s="30">
        <f>VLOOKUP($B9,'[2]pop-2020-2023'!$I$5:$M$1126,5)</f>
        <v>32142</v>
      </c>
      <c r="R9" s="29">
        <f>VLOOKUP($B9,'[3]Hogares total'!$D$5:$L$1126,6)</f>
        <v>10371</v>
      </c>
      <c r="S9" s="28">
        <f>VLOOKUP($B9,'[3]Hogares total'!$D$5:$L$1126,7)</f>
        <v>10699</v>
      </c>
      <c r="T9" s="28">
        <f>VLOOKUP($B9,'[3]Hogares total'!$D$5:$L$1126,8)</f>
        <v>11033</v>
      </c>
      <c r="U9" s="30">
        <f>VLOOKUP($B9,'[3]Hogares total'!$D$5:$L$1126,9)</f>
        <v>11379</v>
      </c>
      <c r="V9" s="29"/>
      <c r="W9" s="43">
        <f t="shared" si="12"/>
        <v>0.12127551667300621</v>
      </c>
      <c r="X9" s="43">
        <f t="shared" si="13"/>
        <v>0.11312046717528491</v>
      </c>
      <c r="Y9" s="47">
        <f t="shared" si="14"/>
        <v>9.9464874618878721E-2</v>
      </c>
      <c r="Z9" s="29"/>
      <c r="AA9" s="43">
        <f t="shared" si="15"/>
        <v>0.35760351434713522</v>
      </c>
      <c r="AB9" s="43">
        <f t="shared" si="16"/>
        <v>0.32656575727363363</v>
      </c>
      <c r="AC9" s="47">
        <f t="shared" si="17"/>
        <v>0.28095614728886548</v>
      </c>
      <c r="AD9" s="91" t="str">
        <f t="shared" si="8"/>
        <v/>
      </c>
      <c r="AE9" s="91" t="str">
        <f t="shared" si="9"/>
        <v/>
      </c>
      <c r="AF9" s="91" t="str">
        <f t="shared" si="10"/>
        <v/>
      </c>
      <c r="AG9" t="str">
        <f t="shared" si="11"/>
        <v/>
      </c>
    </row>
    <row r="10" spans="2:33" x14ac:dyDescent="0.25">
      <c r="B10" s="9" t="s">
        <v>8</v>
      </c>
      <c r="C10" s="23" t="str">
        <f>VLOOKUP(B10,[2]Municipal!$C$15:$D$60549,2)</f>
        <v>Amalfi</v>
      </c>
      <c r="D10" s="11">
        <f>+[1]Total!B11</f>
        <v>1494</v>
      </c>
      <c r="E10" s="10">
        <f>+[1]Total!C11</f>
        <v>1810</v>
      </c>
      <c r="F10" s="10">
        <f>+[1]Total!D11</f>
        <v>1542</v>
      </c>
      <c r="G10" s="10">
        <f>+[1]Total!E11</f>
        <v>1472</v>
      </c>
      <c r="H10" s="11">
        <f>+[1]Total!G11</f>
        <v>1548</v>
      </c>
      <c r="I10" s="10">
        <f>+[1]Total!H11</f>
        <v>1409</v>
      </c>
      <c r="J10" s="10">
        <f>+[1]Total!I11</f>
        <v>1414</v>
      </c>
      <c r="K10" s="12">
        <f>+[1]Total!J11</f>
        <v>1372</v>
      </c>
      <c r="L10" s="11">
        <f>+[1]Total!L11</f>
        <v>1466</v>
      </c>
      <c r="M10" s="12">
        <f>+[1]Total!M11</f>
        <v>1024</v>
      </c>
      <c r="N10" s="29">
        <f>VLOOKUP($B10,'[2]pop-2020-2023'!$I$5:$M$1126,2)</f>
        <v>26876</v>
      </c>
      <c r="O10" s="28">
        <f>VLOOKUP($B10,'[2]pop-2020-2023'!$I$5:$M$1126,3)</f>
        <v>27155</v>
      </c>
      <c r="P10" s="28">
        <f>VLOOKUP($B10,'[2]pop-2020-2023'!$I$5:$M$1126,4)</f>
        <v>27398</v>
      </c>
      <c r="Q10" s="30">
        <f>VLOOKUP($B10,'[2]pop-2020-2023'!$I$5:$M$1126,5)</f>
        <v>27637</v>
      </c>
      <c r="R10" s="29">
        <f>VLOOKUP($B10,'[3]Hogares total'!$D$5:$L$1126,6)</f>
        <v>9115</v>
      </c>
      <c r="S10" s="28">
        <f>VLOOKUP($B10,'[3]Hogares total'!$D$5:$L$1126,7)</f>
        <v>9413</v>
      </c>
      <c r="T10" s="28">
        <f>VLOOKUP($B10,'[3]Hogares total'!$D$5:$L$1126,8)</f>
        <v>9715</v>
      </c>
      <c r="U10" s="30">
        <f>VLOOKUP($B10,'[3]Hogares total'!$D$5:$L$1126,9)</f>
        <v>10026</v>
      </c>
      <c r="V10" s="29"/>
      <c r="W10" s="43">
        <f t="shared" si="12"/>
        <v>6.6654391456453688E-2</v>
      </c>
      <c r="X10" s="43">
        <f t="shared" si="13"/>
        <v>5.1427111467990366E-2</v>
      </c>
      <c r="Y10" s="47">
        <f t="shared" si="14"/>
        <v>3.7051778412997068E-2</v>
      </c>
      <c r="Z10" s="29"/>
      <c r="AA10" s="43">
        <f t="shared" si="15"/>
        <v>0.19228726229682355</v>
      </c>
      <c r="AB10" s="43">
        <f t="shared" si="16"/>
        <v>0.14503345342254245</v>
      </c>
      <c r="AC10" s="47">
        <f t="shared" si="17"/>
        <v>0.1021344504288849</v>
      </c>
      <c r="AD10" s="91">
        <f t="shared" si="8"/>
        <v>10026</v>
      </c>
      <c r="AE10" s="91">
        <f t="shared" si="9"/>
        <v>1024</v>
      </c>
      <c r="AF10" s="91">
        <f t="shared" si="10"/>
        <v>9002</v>
      </c>
      <c r="AG10" t="str">
        <f t="shared" si="11"/>
        <v/>
      </c>
    </row>
    <row r="11" spans="2:33" x14ac:dyDescent="0.25">
      <c r="B11" s="9" t="s">
        <v>9</v>
      </c>
      <c r="C11" s="23" t="str">
        <f>VLOOKUP(B11,[2]Municipal!$C$15:$D$60549,2)</f>
        <v>Andes</v>
      </c>
      <c r="D11" s="11">
        <f>+[1]Total!B12</f>
        <v>3416</v>
      </c>
      <c r="E11" s="10">
        <f>+[1]Total!C12</f>
        <v>3953</v>
      </c>
      <c r="F11" s="10">
        <f>+[1]Total!D12</f>
        <v>4016</v>
      </c>
      <c r="G11" s="10">
        <f>+[1]Total!E12</f>
        <v>4094</v>
      </c>
      <c r="H11" s="11">
        <f>+[1]Total!G12</f>
        <v>4166</v>
      </c>
      <c r="I11" s="10">
        <f>+[1]Total!H12</f>
        <v>4155</v>
      </c>
      <c r="J11" s="10">
        <f>+[1]Total!I12</f>
        <v>4289</v>
      </c>
      <c r="K11" s="12">
        <f>+[1]Total!J12</f>
        <v>4266</v>
      </c>
      <c r="L11" s="11">
        <f>+[1]Total!L12</f>
        <v>4221</v>
      </c>
      <c r="M11" s="12">
        <f>+[1]Total!M12</f>
        <v>3627</v>
      </c>
      <c r="N11" s="29">
        <f>VLOOKUP($B11,'[2]pop-2020-2023'!$I$5:$M$1126,2)</f>
        <v>44614</v>
      </c>
      <c r="O11" s="28">
        <f>VLOOKUP($B11,'[2]pop-2020-2023'!$I$5:$M$1126,3)</f>
        <v>44983</v>
      </c>
      <c r="P11" s="28">
        <f>VLOOKUP($B11,'[2]pop-2020-2023'!$I$5:$M$1126,4)</f>
        <v>45394</v>
      </c>
      <c r="Q11" s="30">
        <f>VLOOKUP($B11,'[2]pop-2020-2023'!$I$5:$M$1126,5)</f>
        <v>45796</v>
      </c>
      <c r="R11" s="29">
        <f>VLOOKUP($B11,'[3]Hogares total'!$D$5:$L$1126,6)</f>
        <v>14180</v>
      </c>
      <c r="S11" s="28">
        <f>VLOOKUP($B11,'[3]Hogares total'!$D$5:$L$1126,7)</f>
        <v>14635</v>
      </c>
      <c r="T11" s="28">
        <f>VLOOKUP($B11,'[3]Hogares total'!$D$5:$L$1126,8)</f>
        <v>15095</v>
      </c>
      <c r="U11" s="30">
        <f>VLOOKUP($B11,'[3]Hogares total'!$D$5:$L$1126,9)</f>
        <v>15573</v>
      </c>
      <c r="V11" s="29"/>
      <c r="W11" s="43">
        <f t="shared" si="12"/>
        <v>8.7877642665006778E-2</v>
      </c>
      <c r="X11" s="43">
        <f t="shared" si="13"/>
        <v>9.1531920518130153E-2</v>
      </c>
      <c r="Y11" s="47">
        <f t="shared" si="14"/>
        <v>7.9199056686173469E-2</v>
      </c>
      <c r="Z11" s="29"/>
      <c r="AA11" s="43">
        <f t="shared" si="15"/>
        <v>0.27010591048855481</v>
      </c>
      <c r="AB11" s="43">
        <f t="shared" si="16"/>
        <v>0.27525670751904602</v>
      </c>
      <c r="AC11" s="47">
        <f t="shared" si="17"/>
        <v>0.23290310152186477</v>
      </c>
      <c r="AD11" s="91" t="str">
        <f t="shared" si="8"/>
        <v/>
      </c>
      <c r="AE11" s="91" t="str">
        <f t="shared" si="9"/>
        <v/>
      </c>
      <c r="AF11" s="91" t="str">
        <f t="shared" si="10"/>
        <v/>
      </c>
      <c r="AG11" t="str">
        <f t="shared" si="11"/>
        <v/>
      </c>
    </row>
    <row r="12" spans="2:33" x14ac:dyDescent="0.25">
      <c r="B12" s="9" t="s">
        <v>10</v>
      </c>
      <c r="C12" s="23" t="str">
        <f>VLOOKUP(B12,[2]Municipal!$C$15:$D$60549,2)</f>
        <v>Angelópolis</v>
      </c>
      <c r="D12" s="11">
        <f>+[1]Total!B13</f>
        <v>299</v>
      </c>
      <c r="E12" s="10">
        <f>+[1]Total!C13</f>
        <v>444</v>
      </c>
      <c r="F12" s="10">
        <f>+[1]Total!D13</f>
        <v>429</v>
      </c>
      <c r="G12" s="10">
        <f>+[1]Total!E13</f>
        <v>429</v>
      </c>
      <c r="H12" s="11">
        <f>+[1]Total!G13</f>
        <v>520</v>
      </c>
      <c r="I12" s="10">
        <f>+[1]Total!H13</f>
        <v>575</v>
      </c>
      <c r="J12" s="10">
        <f>+[1]Total!I13</f>
        <v>660</v>
      </c>
      <c r="K12" s="12">
        <f>+[1]Total!J13</f>
        <v>566</v>
      </c>
      <c r="L12" s="11">
        <f>+[1]Total!L13</f>
        <v>578</v>
      </c>
      <c r="M12" s="12">
        <f>+[1]Total!M13</f>
        <v>396</v>
      </c>
      <c r="N12" s="29">
        <f>VLOOKUP($B12,'[2]pop-2020-2023'!$I$5:$M$1126,2)</f>
        <v>5905</v>
      </c>
      <c r="O12" s="28">
        <f>VLOOKUP($B12,'[2]pop-2020-2023'!$I$5:$M$1126,3)</f>
        <v>5963</v>
      </c>
      <c r="P12" s="28">
        <f>VLOOKUP($B12,'[2]pop-2020-2023'!$I$5:$M$1126,4)</f>
        <v>6010</v>
      </c>
      <c r="Q12" s="30">
        <f>VLOOKUP($B12,'[2]pop-2020-2023'!$I$5:$M$1126,5)</f>
        <v>6082</v>
      </c>
      <c r="R12" s="29">
        <f>VLOOKUP($B12,'[3]Hogares total'!$D$5:$L$1126,6)</f>
        <v>2003</v>
      </c>
      <c r="S12" s="28">
        <f>VLOOKUP($B12,'[3]Hogares total'!$D$5:$L$1126,7)</f>
        <v>2069</v>
      </c>
      <c r="T12" s="28">
        <f>VLOOKUP($B12,'[3]Hogares total'!$D$5:$L$1126,8)</f>
        <v>2136</v>
      </c>
      <c r="U12" s="30">
        <f>VLOOKUP($B12,'[3]Hogares total'!$D$5:$L$1126,9)</f>
        <v>2203</v>
      </c>
      <c r="V12" s="29"/>
      <c r="W12" s="43">
        <f t="shared" si="12"/>
        <v>7.4459164849907764E-2</v>
      </c>
      <c r="X12" s="43">
        <f t="shared" si="13"/>
        <v>9.5673876871880198E-2</v>
      </c>
      <c r="Y12" s="47">
        <f t="shared" si="14"/>
        <v>6.5110161131206837E-2</v>
      </c>
      <c r="Z12" s="29"/>
      <c r="AA12" s="43">
        <f t="shared" si="15"/>
        <v>0.21459642339294346</v>
      </c>
      <c r="AB12" s="43">
        <f t="shared" si="16"/>
        <v>0.26919475655430714</v>
      </c>
      <c r="AC12" s="47">
        <f t="shared" si="17"/>
        <v>0.17975487970948706</v>
      </c>
      <c r="AD12" s="91">
        <f t="shared" si="8"/>
        <v>2203</v>
      </c>
      <c r="AE12" s="91">
        <f t="shared" si="9"/>
        <v>396</v>
      </c>
      <c r="AF12" s="91">
        <f t="shared" si="10"/>
        <v>1807</v>
      </c>
      <c r="AG12" t="str">
        <f t="shared" si="11"/>
        <v/>
      </c>
    </row>
    <row r="13" spans="2:33" x14ac:dyDescent="0.25">
      <c r="B13" s="9" t="s">
        <v>11</v>
      </c>
      <c r="C13" s="23" t="str">
        <f>VLOOKUP(B13,[2]Municipal!$C$15:$D$60549,2)</f>
        <v>Angostura</v>
      </c>
      <c r="D13" s="11">
        <f>+[1]Total!B14</f>
        <v>507</v>
      </c>
      <c r="E13" s="10">
        <f>+[1]Total!C14</f>
        <v>518</v>
      </c>
      <c r="F13" s="10">
        <f>+[1]Total!D14</f>
        <v>528</v>
      </c>
      <c r="G13" s="10">
        <f>+[1]Total!E14</f>
        <v>527</v>
      </c>
      <c r="H13" s="11">
        <f>+[1]Total!G14</f>
        <v>521</v>
      </c>
      <c r="I13" s="10">
        <f>+[1]Total!H14</f>
        <v>541</v>
      </c>
      <c r="J13" s="10">
        <f>+[1]Total!I14</f>
        <v>461</v>
      </c>
      <c r="K13" s="12">
        <f>+[1]Total!J14</f>
        <v>436</v>
      </c>
      <c r="L13" s="11">
        <f>+[1]Total!L14</f>
        <v>410</v>
      </c>
      <c r="M13" s="12">
        <f>+[1]Total!M14</f>
        <v>372</v>
      </c>
      <c r="N13" s="29">
        <f>VLOOKUP($B13,'[2]pop-2020-2023'!$I$5:$M$1126,2)</f>
        <v>11742</v>
      </c>
      <c r="O13" s="28">
        <f>VLOOKUP($B13,'[2]pop-2020-2023'!$I$5:$M$1126,3)</f>
        <v>11783</v>
      </c>
      <c r="P13" s="28">
        <f>VLOOKUP($B13,'[2]pop-2020-2023'!$I$5:$M$1126,4)</f>
        <v>11909</v>
      </c>
      <c r="Q13" s="30">
        <f>VLOOKUP($B13,'[2]pop-2020-2023'!$I$5:$M$1126,5)</f>
        <v>12005</v>
      </c>
      <c r="R13" s="29">
        <f>VLOOKUP($B13,'[3]Hogares total'!$D$5:$L$1126,6)</f>
        <v>3635</v>
      </c>
      <c r="S13" s="28">
        <f>VLOOKUP($B13,'[3]Hogares total'!$D$5:$L$1126,7)</f>
        <v>3762</v>
      </c>
      <c r="T13" s="28">
        <f>VLOOKUP($B13,'[3]Hogares total'!$D$5:$L$1126,8)</f>
        <v>3886</v>
      </c>
      <c r="U13" s="30">
        <f>VLOOKUP($B13,'[3]Hogares total'!$D$5:$L$1126,9)</f>
        <v>4012</v>
      </c>
      <c r="V13" s="29"/>
      <c r="W13" s="43">
        <f t="shared" si="12"/>
        <v>4.3961639650343713E-2</v>
      </c>
      <c r="X13" s="43">
        <f t="shared" si="13"/>
        <v>4.5427827693341173E-2</v>
      </c>
      <c r="Y13" s="47">
        <f t="shared" si="14"/>
        <v>3.0987088713036234E-2</v>
      </c>
      <c r="Z13" s="29"/>
      <c r="AA13" s="43">
        <f t="shared" si="15"/>
        <v>0.13769271664008506</v>
      </c>
      <c r="AB13" s="43">
        <f t="shared" si="16"/>
        <v>0.13921770458054555</v>
      </c>
      <c r="AC13" s="47">
        <f t="shared" si="17"/>
        <v>9.2721834496510475E-2</v>
      </c>
      <c r="AD13" s="91">
        <f t="shared" si="8"/>
        <v>4012</v>
      </c>
      <c r="AE13" s="91">
        <f t="shared" si="9"/>
        <v>372</v>
      </c>
      <c r="AF13" s="91">
        <f t="shared" si="10"/>
        <v>3640</v>
      </c>
      <c r="AG13" t="str">
        <f t="shared" si="11"/>
        <v/>
      </c>
    </row>
    <row r="14" spans="2:33" x14ac:dyDescent="0.25">
      <c r="B14" s="9" t="s">
        <v>12</v>
      </c>
      <c r="C14" s="23" t="str">
        <f>VLOOKUP(B14,[2]Municipal!$C$15:$D$60549,2)</f>
        <v>Anorí</v>
      </c>
      <c r="D14" s="11">
        <f>+[1]Total!B15</f>
        <v>1278</v>
      </c>
      <c r="E14" s="10">
        <f>+[1]Total!C15</f>
        <v>1262</v>
      </c>
      <c r="F14" s="10">
        <f>+[1]Total!D15</f>
        <v>1307</v>
      </c>
      <c r="G14" s="10">
        <f>+[1]Total!E15</f>
        <v>1286</v>
      </c>
      <c r="H14" s="11">
        <f>+[1]Total!G15</f>
        <v>1268</v>
      </c>
      <c r="I14" s="10">
        <f>+[1]Total!H15</f>
        <v>1823</v>
      </c>
      <c r="J14" s="10">
        <f>+[1]Total!I15</f>
        <v>1919</v>
      </c>
      <c r="K14" s="12">
        <f>+[1]Total!J15</f>
        <v>1863</v>
      </c>
      <c r="L14" s="11">
        <f>+[1]Total!L15</f>
        <v>1794</v>
      </c>
      <c r="M14" s="12">
        <f>+[1]Total!M15</f>
        <v>1823</v>
      </c>
      <c r="N14" s="29">
        <f>VLOOKUP($B14,'[2]pop-2020-2023'!$I$5:$M$1126,2)</f>
        <v>18978</v>
      </c>
      <c r="O14" s="28">
        <f>VLOOKUP($B14,'[2]pop-2020-2023'!$I$5:$M$1126,3)</f>
        <v>19192</v>
      </c>
      <c r="P14" s="28">
        <f>VLOOKUP($B14,'[2]pop-2020-2023'!$I$5:$M$1126,4)</f>
        <v>19349</v>
      </c>
      <c r="Q14" s="30">
        <f>VLOOKUP($B14,'[2]pop-2020-2023'!$I$5:$M$1126,5)</f>
        <v>19527</v>
      </c>
      <c r="R14" s="29">
        <f>VLOOKUP($B14,'[3]Hogares total'!$D$5:$L$1126,6)</f>
        <v>6257</v>
      </c>
      <c r="S14" s="28">
        <f>VLOOKUP($B14,'[3]Hogares total'!$D$5:$L$1126,7)</f>
        <v>6457</v>
      </c>
      <c r="T14" s="28">
        <f>VLOOKUP($B14,'[3]Hogares total'!$D$5:$L$1126,8)</f>
        <v>6658</v>
      </c>
      <c r="U14" s="30">
        <f>VLOOKUP($B14,'[3]Hogares total'!$D$5:$L$1126,9)</f>
        <v>6865</v>
      </c>
      <c r="V14" s="29"/>
      <c r="W14" s="43">
        <f t="shared" si="12"/>
        <v>6.5756565235514791E-2</v>
      </c>
      <c r="X14" s="43">
        <f t="shared" si="13"/>
        <v>9.4216755387875342E-2</v>
      </c>
      <c r="Y14" s="47">
        <f t="shared" si="14"/>
        <v>9.3357914682234852E-2</v>
      </c>
      <c r="Z14" s="29"/>
      <c r="AA14" s="43">
        <f t="shared" si="15"/>
        <v>0.19544680192039646</v>
      </c>
      <c r="AB14" s="43">
        <f t="shared" si="16"/>
        <v>0.27380594773205169</v>
      </c>
      <c r="AC14" s="47">
        <f t="shared" si="17"/>
        <v>0.26554989075018209</v>
      </c>
      <c r="AD14" s="91" t="str">
        <f t="shared" si="8"/>
        <v/>
      </c>
      <c r="AE14" s="91" t="str">
        <f t="shared" si="9"/>
        <v/>
      </c>
      <c r="AF14" s="91" t="str">
        <f t="shared" si="10"/>
        <v/>
      </c>
      <c r="AG14" t="str">
        <f t="shared" si="11"/>
        <v/>
      </c>
    </row>
    <row r="15" spans="2:33" x14ac:dyDescent="0.25">
      <c r="B15" s="9" t="s">
        <v>13</v>
      </c>
      <c r="C15" s="23" t="str">
        <f>VLOOKUP(B15,[2]Municipal!$C$15:$D$60549,2)</f>
        <v>Santafé de Antioquia</v>
      </c>
      <c r="D15" s="11">
        <f>+[1]Total!B16</f>
        <v>3036</v>
      </c>
      <c r="E15" s="10">
        <f>+[1]Total!C16</f>
        <v>3502</v>
      </c>
      <c r="F15" s="10">
        <f>+[1]Total!D16</f>
        <v>4311</v>
      </c>
      <c r="G15" s="10">
        <f>+[1]Total!E16</f>
        <v>4374</v>
      </c>
      <c r="H15" s="11">
        <f>+[1]Total!G16</f>
        <v>3632</v>
      </c>
      <c r="I15" s="10">
        <f>+[1]Total!H16</f>
        <v>4472</v>
      </c>
      <c r="J15" s="10">
        <f>+[1]Total!I16</f>
        <v>3811</v>
      </c>
      <c r="K15" s="12">
        <f>+[1]Total!J16</f>
        <v>3944</v>
      </c>
      <c r="L15" s="11">
        <f>+[1]Total!L16</f>
        <v>3843</v>
      </c>
      <c r="M15" s="12">
        <f>+[1]Total!M16</f>
        <v>3396</v>
      </c>
      <c r="N15" s="29">
        <f>VLOOKUP($B15,'[2]pop-2020-2023'!$I$5:$M$1126,2)</f>
        <v>27071</v>
      </c>
      <c r="O15" s="28">
        <f>VLOOKUP($B15,'[2]pop-2020-2023'!$I$5:$M$1126,3)</f>
        <v>27327</v>
      </c>
      <c r="P15" s="28">
        <f>VLOOKUP($B15,'[2]pop-2020-2023'!$I$5:$M$1126,4)</f>
        <v>27596</v>
      </c>
      <c r="Q15" s="30">
        <f>VLOOKUP($B15,'[2]pop-2020-2023'!$I$5:$M$1126,5)</f>
        <v>27831</v>
      </c>
      <c r="R15" s="29">
        <f>VLOOKUP($B15,'[3]Hogares total'!$D$5:$L$1126,6)</f>
        <v>9431</v>
      </c>
      <c r="S15" s="28">
        <f>VLOOKUP($B15,'[3]Hogares total'!$D$5:$L$1126,7)</f>
        <v>9760</v>
      </c>
      <c r="T15" s="28">
        <f>VLOOKUP($B15,'[3]Hogares total'!$D$5:$L$1126,8)</f>
        <v>10086</v>
      </c>
      <c r="U15" s="30">
        <f>VLOOKUP($B15,'[3]Hogares total'!$D$5:$L$1126,9)</f>
        <v>10422</v>
      </c>
      <c r="V15" s="29"/>
      <c r="W15" s="43">
        <f t="shared" si="12"/>
        <v>0.12815164489332895</v>
      </c>
      <c r="X15" s="43">
        <f t="shared" si="13"/>
        <v>0.16205247137266271</v>
      </c>
      <c r="Y15" s="47">
        <f t="shared" si="14"/>
        <v>0.12202220545434947</v>
      </c>
      <c r="Z15" s="29"/>
      <c r="AA15" s="43">
        <f t="shared" si="15"/>
        <v>0.35881147540983604</v>
      </c>
      <c r="AB15" s="43">
        <f t="shared" si="16"/>
        <v>0.44338687289311918</v>
      </c>
      <c r="AC15" s="47">
        <f t="shared" si="17"/>
        <v>0.32584916522740359</v>
      </c>
      <c r="AD15" s="91" t="str">
        <f t="shared" si="8"/>
        <v/>
      </c>
      <c r="AE15" s="91" t="str">
        <f t="shared" si="9"/>
        <v/>
      </c>
      <c r="AF15" s="91" t="str">
        <f t="shared" si="10"/>
        <v/>
      </c>
      <c r="AG15" t="str">
        <f t="shared" si="11"/>
        <v/>
      </c>
    </row>
    <row r="16" spans="2:33" x14ac:dyDescent="0.25">
      <c r="B16" s="9" t="s">
        <v>14</v>
      </c>
      <c r="C16" s="23" t="str">
        <f>VLOOKUP(B16,[2]Municipal!$C$15:$D$60549,2)</f>
        <v>Anzá</v>
      </c>
      <c r="D16" s="11">
        <f>+[1]Total!B17</f>
        <v>237</v>
      </c>
      <c r="E16" s="10">
        <f>+[1]Total!C17</f>
        <v>867</v>
      </c>
      <c r="F16" s="10">
        <f>+[1]Total!D17</f>
        <v>905</v>
      </c>
      <c r="G16" s="10">
        <f>+[1]Total!E17</f>
        <v>862</v>
      </c>
      <c r="H16" s="11">
        <f>+[1]Total!G17</f>
        <v>864</v>
      </c>
      <c r="I16" s="10">
        <f>+[1]Total!H17</f>
        <v>863</v>
      </c>
      <c r="J16" s="10">
        <f>+[1]Total!I17</f>
        <v>1137</v>
      </c>
      <c r="K16" s="12">
        <f>+[1]Total!J17</f>
        <v>1049</v>
      </c>
      <c r="L16" s="11">
        <f>+[1]Total!L17</f>
        <v>704</v>
      </c>
      <c r="M16" s="12">
        <f>+[1]Total!M17</f>
        <v>842</v>
      </c>
      <c r="N16" s="29">
        <f>VLOOKUP($B16,'[2]pop-2020-2023'!$I$5:$M$1126,2)</f>
        <v>7230</v>
      </c>
      <c r="O16" s="28">
        <f>VLOOKUP($B16,'[2]pop-2020-2023'!$I$5:$M$1126,3)</f>
        <v>7281</v>
      </c>
      <c r="P16" s="28">
        <f>VLOOKUP($B16,'[2]pop-2020-2023'!$I$5:$M$1126,4)</f>
        <v>7341</v>
      </c>
      <c r="Q16" s="30">
        <f>VLOOKUP($B16,'[2]pop-2020-2023'!$I$5:$M$1126,5)</f>
        <v>7433</v>
      </c>
      <c r="R16" s="29">
        <f>VLOOKUP($B16,'[3]Hogares total'!$D$5:$L$1126,6)</f>
        <v>2363</v>
      </c>
      <c r="S16" s="28">
        <f>VLOOKUP($B16,'[3]Hogares total'!$D$5:$L$1126,7)</f>
        <v>2447</v>
      </c>
      <c r="T16" s="28">
        <f>VLOOKUP($B16,'[3]Hogares total'!$D$5:$L$1126,8)</f>
        <v>2528</v>
      </c>
      <c r="U16" s="30">
        <f>VLOOKUP($B16,'[3]Hogares total'!$D$5:$L$1126,9)</f>
        <v>2611</v>
      </c>
      <c r="V16" s="29"/>
      <c r="W16" s="43">
        <f t="shared" si="12"/>
        <v>0.11907704985578904</v>
      </c>
      <c r="X16" s="43">
        <f t="shared" si="13"/>
        <v>0.11755891567906279</v>
      </c>
      <c r="Y16" s="47">
        <f t="shared" si="14"/>
        <v>0.11327862235974707</v>
      </c>
      <c r="Z16" s="29"/>
      <c r="AA16" s="43">
        <f t="shared" si="15"/>
        <v>0.35431140171638742</v>
      </c>
      <c r="AB16" s="43">
        <f t="shared" si="16"/>
        <v>0.341376582278481</v>
      </c>
      <c r="AC16" s="47">
        <f t="shared" si="17"/>
        <v>0.32248180773649943</v>
      </c>
      <c r="AD16" s="91" t="str">
        <f t="shared" si="8"/>
        <v/>
      </c>
      <c r="AE16" s="91" t="str">
        <f t="shared" si="9"/>
        <v/>
      </c>
      <c r="AF16" s="91" t="str">
        <f t="shared" si="10"/>
        <v/>
      </c>
      <c r="AG16" t="str">
        <f t="shared" si="11"/>
        <v/>
      </c>
    </row>
    <row r="17" spans="2:33" x14ac:dyDescent="0.25">
      <c r="B17" s="9" t="s">
        <v>15</v>
      </c>
      <c r="C17" s="23" t="str">
        <f>VLOOKUP(B17,[2]Municipal!$C$15:$D$60549,2)</f>
        <v>Apartadó</v>
      </c>
      <c r="D17" s="11">
        <f>+[1]Total!B18</f>
        <v>22527</v>
      </c>
      <c r="E17" s="10">
        <f>+[1]Total!C18</f>
        <v>27720</v>
      </c>
      <c r="F17" s="10">
        <f>+[1]Total!D18</f>
        <v>27888</v>
      </c>
      <c r="G17" s="10">
        <f>+[1]Total!E18</f>
        <v>28045</v>
      </c>
      <c r="H17" s="11">
        <f>+[1]Total!G18</f>
        <v>28134</v>
      </c>
      <c r="I17" s="10">
        <f>+[1]Total!H18</f>
        <v>28068</v>
      </c>
      <c r="J17" s="10">
        <f>+[1]Total!I18</f>
        <v>28604</v>
      </c>
      <c r="K17" s="12">
        <f>+[1]Total!J18</f>
        <v>28432</v>
      </c>
      <c r="L17" s="11">
        <f>+[1]Total!L18</f>
        <v>27980</v>
      </c>
      <c r="M17" s="12">
        <f>+[1]Total!M18</f>
        <v>21213</v>
      </c>
      <c r="N17" s="29">
        <f>VLOOKUP($B17,'[2]pop-2020-2023'!$I$5:$M$1126,2)</f>
        <v>126239</v>
      </c>
      <c r="O17" s="28">
        <f>VLOOKUP($B17,'[2]pop-2020-2023'!$I$5:$M$1126,3)</f>
        <v>128054</v>
      </c>
      <c r="P17" s="28">
        <f>VLOOKUP($B17,'[2]pop-2020-2023'!$I$5:$M$1126,4)</f>
        <v>129245</v>
      </c>
      <c r="Q17" s="30">
        <f>VLOOKUP($B17,'[2]pop-2020-2023'!$I$5:$M$1126,5)</f>
        <v>130362</v>
      </c>
      <c r="R17" s="29">
        <f>VLOOKUP($B17,'[3]Hogares total'!$D$5:$L$1126,6)</f>
        <v>40979</v>
      </c>
      <c r="S17" s="28">
        <f>VLOOKUP($B17,'[3]Hogares total'!$D$5:$L$1126,7)</f>
        <v>42384</v>
      </c>
      <c r="T17" s="28">
        <f>VLOOKUP($B17,'[3]Hogares total'!$D$5:$L$1126,8)</f>
        <v>43813</v>
      </c>
      <c r="U17" s="30">
        <f>VLOOKUP($B17,'[3]Hogares total'!$D$5:$L$1126,9)</f>
        <v>45284</v>
      </c>
      <c r="V17" s="29"/>
      <c r="W17" s="43">
        <f t="shared" si="12"/>
        <v>0.21647117622253112</v>
      </c>
      <c r="X17" s="43">
        <f t="shared" si="13"/>
        <v>0.21716894270571396</v>
      </c>
      <c r="Y17" s="47">
        <f t="shared" si="14"/>
        <v>0.16272379988033323</v>
      </c>
      <c r="Z17" s="29"/>
      <c r="AA17" s="43">
        <f t="shared" si="15"/>
        <v>0.6540203850509626</v>
      </c>
      <c r="AB17" s="43">
        <f t="shared" si="16"/>
        <v>0.64063177595690779</v>
      </c>
      <c r="AC17" s="47">
        <f t="shared" si="17"/>
        <v>0.46844360038865823</v>
      </c>
      <c r="AD17" s="91" t="str">
        <f t="shared" si="8"/>
        <v/>
      </c>
      <c r="AE17" s="91" t="str">
        <f t="shared" si="9"/>
        <v/>
      </c>
      <c r="AF17" s="91" t="str">
        <f t="shared" si="10"/>
        <v/>
      </c>
      <c r="AG17" t="str">
        <f t="shared" si="11"/>
        <v/>
      </c>
    </row>
    <row r="18" spans="2:33" x14ac:dyDescent="0.25">
      <c r="B18" s="9" t="s">
        <v>16</v>
      </c>
      <c r="C18" s="23" t="str">
        <f>VLOOKUP(B18,[2]Municipal!$C$15:$D$60549,2)</f>
        <v>Arboletes</v>
      </c>
      <c r="D18" s="11">
        <f>+[1]Total!B19</f>
        <v>1099</v>
      </c>
      <c r="E18" s="10">
        <f>+[1]Total!C19</f>
        <v>1694</v>
      </c>
      <c r="F18" s="10">
        <f>+[1]Total!D19</f>
        <v>1622</v>
      </c>
      <c r="G18" s="10">
        <f>+[1]Total!E19</f>
        <v>1620</v>
      </c>
      <c r="H18" s="11">
        <f>+[1]Total!G19</f>
        <v>1565</v>
      </c>
      <c r="I18" s="10">
        <f>+[1]Total!H19</f>
        <v>1582</v>
      </c>
      <c r="J18" s="10">
        <f>+[1]Total!I19</f>
        <v>1528</v>
      </c>
      <c r="K18" s="12">
        <f>+[1]Total!J19</f>
        <v>1485</v>
      </c>
      <c r="L18" s="11">
        <f>+[1]Total!L19</f>
        <v>1427</v>
      </c>
      <c r="M18" s="12">
        <f>+[1]Total!M19</f>
        <v>1142</v>
      </c>
      <c r="N18" s="29">
        <f>VLOOKUP($B18,'[2]pop-2020-2023'!$I$5:$M$1126,2)</f>
        <v>30663</v>
      </c>
      <c r="O18" s="28">
        <f>VLOOKUP($B18,'[2]pop-2020-2023'!$I$5:$M$1126,3)</f>
        <v>31156</v>
      </c>
      <c r="P18" s="28">
        <f>VLOOKUP($B18,'[2]pop-2020-2023'!$I$5:$M$1126,4)</f>
        <v>31470</v>
      </c>
      <c r="Q18" s="30">
        <f>VLOOKUP($B18,'[2]pop-2020-2023'!$I$5:$M$1126,5)</f>
        <v>31853</v>
      </c>
      <c r="R18" s="29">
        <f>VLOOKUP($B18,'[3]Hogares total'!$D$5:$L$1126,6)</f>
        <v>8914</v>
      </c>
      <c r="S18" s="28">
        <f>VLOOKUP($B18,'[3]Hogares total'!$D$5:$L$1126,7)</f>
        <v>9216</v>
      </c>
      <c r="T18" s="28">
        <f>VLOOKUP($B18,'[3]Hogares total'!$D$5:$L$1126,8)</f>
        <v>9514</v>
      </c>
      <c r="U18" s="30">
        <f>VLOOKUP($B18,'[3]Hogares total'!$D$5:$L$1126,9)</f>
        <v>9818</v>
      </c>
      <c r="V18" s="29"/>
      <c r="W18" s="43">
        <f t="shared" si="12"/>
        <v>5.4371549621260749E-2</v>
      </c>
      <c r="X18" s="43">
        <f t="shared" si="13"/>
        <v>5.0270098506514142E-2</v>
      </c>
      <c r="Y18" s="47">
        <f t="shared" si="14"/>
        <v>3.5852196025492104E-2</v>
      </c>
      <c r="Z18" s="29"/>
      <c r="AA18" s="43">
        <f t="shared" si="15"/>
        <v>0.1838107638888889</v>
      </c>
      <c r="AB18" s="43">
        <f t="shared" si="16"/>
        <v>0.16628126970779902</v>
      </c>
      <c r="AC18" s="47">
        <f t="shared" si="17"/>
        <v>0.11631696883275616</v>
      </c>
      <c r="AD18" s="91">
        <f t="shared" si="8"/>
        <v>9818</v>
      </c>
      <c r="AE18" s="91">
        <f t="shared" si="9"/>
        <v>1142</v>
      </c>
      <c r="AF18" s="91">
        <f t="shared" si="10"/>
        <v>8676</v>
      </c>
      <c r="AG18" t="str">
        <f t="shared" si="11"/>
        <v/>
      </c>
    </row>
    <row r="19" spans="2:33" x14ac:dyDescent="0.25">
      <c r="B19" s="9" t="s">
        <v>17</v>
      </c>
      <c r="C19" s="23" t="str">
        <f>VLOOKUP(B19,[2]Municipal!$C$15:$D$60549,2)</f>
        <v>Argelia</v>
      </c>
      <c r="D19" s="11">
        <f>+[1]Total!B20</f>
        <v>331</v>
      </c>
      <c r="E19" s="10">
        <f>+[1]Total!C20</f>
        <v>295</v>
      </c>
      <c r="F19" s="10">
        <f>+[1]Total!D20</f>
        <v>268</v>
      </c>
      <c r="G19" s="10">
        <f>+[1]Total!E20</f>
        <v>246</v>
      </c>
      <c r="H19" s="11">
        <f>+[1]Total!G20</f>
        <v>247</v>
      </c>
      <c r="I19" s="10">
        <f>+[1]Total!H20</f>
        <v>261</v>
      </c>
      <c r="J19" s="10">
        <f>+[1]Total!I20</f>
        <v>257</v>
      </c>
      <c r="K19" s="12">
        <f>+[1]Total!J20</f>
        <v>248</v>
      </c>
      <c r="L19" s="11">
        <f>+[1]Total!L20</f>
        <v>239</v>
      </c>
      <c r="M19" s="12">
        <f>+[1]Total!M20</f>
        <v>219</v>
      </c>
      <c r="N19" s="29">
        <f>VLOOKUP($B19,'[2]pop-2020-2023'!$I$5:$M$1126,2)</f>
        <v>7828</v>
      </c>
      <c r="O19" s="28">
        <f>VLOOKUP($B19,'[2]pop-2020-2023'!$I$5:$M$1126,3)</f>
        <v>7831</v>
      </c>
      <c r="P19" s="28">
        <f>VLOOKUP($B19,'[2]pop-2020-2023'!$I$5:$M$1126,4)</f>
        <v>7903</v>
      </c>
      <c r="Q19" s="30">
        <f>VLOOKUP($B19,'[2]pop-2020-2023'!$I$5:$M$1126,5)</f>
        <v>7975</v>
      </c>
      <c r="R19" s="29">
        <f>VLOOKUP($B19,'[3]Hogares total'!$D$5:$L$1126,6)</f>
        <v>2553</v>
      </c>
      <c r="S19" s="28">
        <f>VLOOKUP($B19,'[3]Hogares total'!$D$5:$L$1126,7)</f>
        <v>2645</v>
      </c>
      <c r="T19" s="28">
        <f>VLOOKUP($B19,'[3]Hogares total'!$D$5:$L$1126,8)</f>
        <v>2735</v>
      </c>
      <c r="U19" s="30">
        <f>VLOOKUP($B19,'[3]Hogares total'!$D$5:$L$1126,9)</f>
        <v>2826</v>
      </c>
      <c r="V19" s="29"/>
      <c r="W19" s="43">
        <f t="shared" si="12"/>
        <v>3.7670795556123099E-2</v>
      </c>
      <c r="X19" s="43">
        <f t="shared" si="13"/>
        <v>3.302543337972922E-2</v>
      </c>
      <c r="Y19" s="47">
        <f t="shared" si="14"/>
        <v>2.7460815047021945E-2</v>
      </c>
      <c r="Z19" s="29"/>
      <c r="AA19" s="43">
        <f t="shared" si="15"/>
        <v>0.11153119092627599</v>
      </c>
      <c r="AB19" s="43">
        <f t="shared" si="16"/>
        <v>9.5429616087751371E-2</v>
      </c>
      <c r="AC19" s="47">
        <f t="shared" si="17"/>
        <v>7.749469214437367E-2</v>
      </c>
      <c r="AD19" s="91">
        <f t="shared" si="8"/>
        <v>2826</v>
      </c>
      <c r="AE19" s="91">
        <f t="shared" si="9"/>
        <v>219</v>
      </c>
      <c r="AF19" s="91">
        <f t="shared" si="10"/>
        <v>2607</v>
      </c>
      <c r="AG19" t="str">
        <f t="shared" si="11"/>
        <v/>
      </c>
    </row>
    <row r="20" spans="2:33" x14ac:dyDescent="0.25">
      <c r="B20" s="9" t="s">
        <v>18</v>
      </c>
      <c r="C20" s="23" t="str">
        <f>VLOOKUP(B20,[2]Municipal!$C$15:$D$60549,2)</f>
        <v>Armenia</v>
      </c>
      <c r="D20" s="11">
        <f>+[1]Total!B21</f>
        <v>220</v>
      </c>
      <c r="E20" s="10">
        <f>+[1]Total!C21</f>
        <v>1081</v>
      </c>
      <c r="F20" s="10">
        <f>+[1]Total!D21</f>
        <v>1095</v>
      </c>
      <c r="G20" s="10">
        <f>+[1]Total!E21</f>
        <v>861</v>
      </c>
      <c r="H20" s="11">
        <f>+[1]Total!G21</f>
        <v>781</v>
      </c>
      <c r="I20" s="10">
        <f>+[1]Total!H21</f>
        <v>779</v>
      </c>
      <c r="J20" s="10">
        <f>+[1]Total!I21</f>
        <v>989</v>
      </c>
      <c r="K20" s="12">
        <f>+[1]Total!J21</f>
        <v>993</v>
      </c>
      <c r="L20" s="11">
        <f>+[1]Total!L21</f>
        <v>708</v>
      </c>
      <c r="M20" s="12">
        <f>+[1]Total!M21</f>
        <v>783</v>
      </c>
      <c r="N20" s="29">
        <f>VLOOKUP($B20,'[2]pop-2020-2023'!$I$5:$M$1126,2)</f>
        <v>5241</v>
      </c>
      <c r="O20" s="28">
        <f>VLOOKUP($B20,'[2]pop-2020-2023'!$I$5:$M$1126,3)</f>
        <v>5271</v>
      </c>
      <c r="P20" s="28">
        <f>VLOOKUP($B20,'[2]pop-2020-2023'!$I$5:$M$1126,4)</f>
        <v>5314</v>
      </c>
      <c r="Q20" s="30">
        <f>VLOOKUP($B20,'[2]pop-2020-2023'!$I$5:$M$1126,5)</f>
        <v>5358</v>
      </c>
      <c r="R20" s="29">
        <f>VLOOKUP($B20,'[3]Hogares total'!$D$5:$L$1126,6)</f>
        <v>2096</v>
      </c>
      <c r="S20" s="28">
        <f>VLOOKUP($B20,'[3]Hogares total'!$D$5:$L$1126,7)</f>
        <v>2167</v>
      </c>
      <c r="T20" s="28">
        <f>VLOOKUP($B20,'[3]Hogares total'!$D$5:$L$1126,8)</f>
        <v>2236</v>
      </c>
      <c r="U20" s="30">
        <f>VLOOKUP($B20,'[3]Hogares total'!$D$5:$L$1126,9)</f>
        <v>2307</v>
      </c>
      <c r="V20" s="29"/>
      <c r="W20" s="43">
        <f t="shared" si="12"/>
        <v>0.20508442420793019</v>
      </c>
      <c r="X20" s="43">
        <f t="shared" si="13"/>
        <v>0.14659390289800528</v>
      </c>
      <c r="Y20" s="47">
        <f t="shared" si="14"/>
        <v>0.14613661814109744</v>
      </c>
      <c r="Z20" s="29"/>
      <c r="AA20" s="43">
        <f t="shared" si="15"/>
        <v>0.49884633133364098</v>
      </c>
      <c r="AB20" s="43">
        <f t="shared" si="16"/>
        <v>0.34838998211091232</v>
      </c>
      <c r="AC20" s="47">
        <f t="shared" si="17"/>
        <v>0.33940182054616386</v>
      </c>
      <c r="AD20" s="91" t="str">
        <f t="shared" si="8"/>
        <v/>
      </c>
      <c r="AE20" s="91" t="str">
        <f t="shared" si="9"/>
        <v/>
      </c>
      <c r="AF20" s="91" t="str">
        <f t="shared" si="10"/>
        <v/>
      </c>
      <c r="AG20" t="str">
        <f t="shared" si="11"/>
        <v/>
      </c>
    </row>
    <row r="21" spans="2:33" x14ac:dyDescent="0.25">
      <c r="B21" s="9" t="s">
        <v>19</v>
      </c>
      <c r="C21" s="23" t="str">
        <f>VLOOKUP(B21,[2]Municipal!$C$15:$D$60549,2)</f>
        <v>Barbosa</v>
      </c>
      <c r="D21" s="11">
        <f>+[1]Total!B22</f>
        <v>8170</v>
      </c>
      <c r="E21" s="10">
        <f>+[1]Total!C22</f>
        <v>8385</v>
      </c>
      <c r="F21" s="10">
        <f>+[1]Total!D22</f>
        <v>8192</v>
      </c>
      <c r="G21" s="10">
        <f>+[1]Total!E22</f>
        <v>8268</v>
      </c>
      <c r="H21" s="11">
        <f>+[1]Total!G22</f>
        <v>8379</v>
      </c>
      <c r="I21" s="10">
        <f>+[1]Total!H22</f>
        <v>8438</v>
      </c>
      <c r="J21" s="10">
        <f>+[1]Total!I22</f>
        <v>8462</v>
      </c>
      <c r="K21" s="12">
        <f>+[1]Total!J22</f>
        <v>8714</v>
      </c>
      <c r="L21" s="11">
        <f>+[1]Total!L22</f>
        <v>8660</v>
      </c>
      <c r="M21" s="12">
        <f>+[1]Total!M22</f>
        <v>8710</v>
      </c>
      <c r="N21" s="29">
        <f>VLOOKUP($B21,'[2]pop-2020-2023'!$I$5:$M$1126,2)</f>
        <v>53996</v>
      </c>
      <c r="O21" s="28">
        <f>VLOOKUP($B21,'[2]pop-2020-2023'!$I$5:$M$1126,3)</f>
        <v>54639</v>
      </c>
      <c r="P21" s="28">
        <f>VLOOKUP($B21,'[2]pop-2020-2023'!$I$5:$M$1126,4)</f>
        <v>55137</v>
      </c>
      <c r="Q21" s="30">
        <f>VLOOKUP($B21,'[2]pop-2020-2023'!$I$5:$M$1126,5)</f>
        <v>55649</v>
      </c>
      <c r="R21" s="29">
        <f>VLOOKUP($B21,'[3]Hogares total'!$D$5:$L$1126,6)</f>
        <v>19739</v>
      </c>
      <c r="S21" s="28">
        <f>VLOOKUP($B21,'[3]Hogares total'!$D$5:$L$1126,7)</f>
        <v>20331</v>
      </c>
      <c r="T21" s="28">
        <f>VLOOKUP($B21,'[3]Hogares total'!$D$5:$L$1126,8)</f>
        <v>20932</v>
      </c>
      <c r="U21" s="30">
        <f>VLOOKUP($B21,'[3]Hogares total'!$D$5:$L$1126,9)</f>
        <v>21554</v>
      </c>
      <c r="V21" s="29"/>
      <c r="W21" s="43">
        <f t="shared" si="12"/>
        <v>0.15346181299072092</v>
      </c>
      <c r="X21" s="43">
        <f t="shared" si="13"/>
        <v>0.15303698061193027</v>
      </c>
      <c r="Y21" s="47">
        <f t="shared" si="14"/>
        <v>0.15651673884526227</v>
      </c>
      <c r="Z21" s="29"/>
      <c r="AA21" s="43">
        <f t="shared" si="15"/>
        <v>0.41242437656780284</v>
      </c>
      <c r="AB21" s="43">
        <f t="shared" si="16"/>
        <v>0.40311484807949549</v>
      </c>
      <c r="AC21" s="47">
        <f t="shared" si="17"/>
        <v>0.40410132689987938</v>
      </c>
      <c r="AD21" s="91" t="str">
        <f t="shared" si="8"/>
        <v/>
      </c>
      <c r="AE21" s="91" t="str">
        <f t="shared" si="9"/>
        <v/>
      </c>
      <c r="AF21" s="91" t="str">
        <f t="shared" si="10"/>
        <v/>
      </c>
      <c r="AG21" t="str">
        <f t="shared" si="11"/>
        <v/>
      </c>
    </row>
    <row r="22" spans="2:33" x14ac:dyDescent="0.25">
      <c r="B22" s="9" t="s">
        <v>20</v>
      </c>
      <c r="C22" s="23" t="str">
        <f>VLOOKUP(B22,[2]Municipal!$C$15:$D$60549,2)</f>
        <v>Belmira</v>
      </c>
      <c r="D22" s="11">
        <f>+[1]Total!B23</f>
        <v>408</v>
      </c>
      <c r="E22" s="10">
        <f>+[1]Total!C23</f>
        <v>571</v>
      </c>
      <c r="F22" s="10">
        <f>+[1]Total!D23</f>
        <v>579</v>
      </c>
      <c r="G22" s="10">
        <f>+[1]Total!E23</f>
        <v>575</v>
      </c>
      <c r="H22" s="11">
        <f>+[1]Total!G23</f>
        <v>597</v>
      </c>
      <c r="I22" s="10">
        <f>+[1]Total!H23</f>
        <v>627</v>
      </c>
      <c r="J22" s="10">
        <f>+[1]Total!I23</f>
        <v>601</v>
      </c>
      <c r="K22" s="12">
        <f>+[1]Total!J23</f>
        <v>386</v>
      </c>
      <c r="L22" s="11">
        <f>+[1]Total!L23</f>
        <v>603</v>
      </c>
      <c r="M22" s="12">
        <f>+[1]Total!M23</f>
        <v>593</v>
      </c>
      <c r="N22" s="29">
        <f>VLOOKUP($B22,'[2]pop-2020-2023'!$I$5:$M$1126,2)</f>
        <v>6166</v>
      </c>
      <c r="O22" s="28">
        <f>VLOOKUP($B22,'[2]pop-2020-2023'!$I$5:$M$1126,3)</f>
        <v>6235</v>
      </c>
      <c r="P22" s="28">
        <f>VLOOKUP($B22,'[2]pop-2020-2023'!$I$5:$M$1126,4)</f>
        <v>6294</v>
      </c>
      <c r="Q22" s="30">
        <f>VLOOKUP($B22,'[2]pop-2020-2023'!$I$5:$M$1126,5)</f>
        <v>6356</v>
      </c>
      <c r="R22" s="29">
        <f>VLOOKUP($B22,'[3]Hogares total'!$D$5:$L$1126,6)</f>
        <v>1771</v>
      </c>
      <c r="S22" s="28">
        <f>VLOOKUP($B22,'[3]Hogares total'!$D$5:$L$1126,7)</f>
        <v>1829</v>
      </c>
      <c r="T22" s="28">
        <f>VLOOKUP($B22,'[3]Hogares total'!$D$5:$L$1126,8)</f>
        <v>1886</v>
      </c>
      <c r="U22" s="30">
        <f>VLOOKUP($B22,'[3]Hogares total'!$D$5:$L$1126,9)</f>
        <v>1946</v>
      </c>
      <c r="V22" s="29"/>
      <c r="W22" s="43">
        <f t="shared" si="12"/>
        <v>9.1579791499599036E-2</v>
      </c>
      <c r="X22" s="43">
        <f t="shared" si="13"/>
        <v>9.9618684461391799E-2</v>
      </c>
      <c r="Y22" s="47">
        <f t="shared" si="14"/>
        <v>9.3297671491504086E-2</v>
      </c>
      <c r="Z22" s="29"/>
      <c r="AA22" s="43">
        <f t="shared" si="15"/>
        <v>0.31219245489338437</v>
      </c>
      <c r="AB22" s="43">
        <f t="shared" si="16"/>
        <v>0.33244962884411455</v>
      </c>
      <c r="AC22" s="47">
        <f t="shared" si="17"/>
        <v>0.30472764645426514</v>
      </c>
      <c r="AD22" s="91" t="str">
        <f t="shared" si="8"/>
        <v/>
      </c>
      <c r="AE22" s="91" t="str">
        <f t="shared" si="9"/>
        <v/>
      </c>
      <c r="AF22" s="91" t="str">
        <f t="shared" si="10"/>
        <v/>
      </c>
      <c r="AG22" t="str">
        <f t="shared" si="11"/>
        <v/>
      </c>
    </row>
    <row r="23" spans="2:33" x14ac:dyDescent="0.25">
      <c r="B23" s="9" t="s">
        <v>21</v>
      </c>
      <c r="C23" s="23" t="str">
        <f>VLOOKUP(B23,[2]Municipal!$C$15:$D$60549,2)</f>
        <v>Bello</v>
      </c>
      <c r="D23" s="11">
        <f>+[1]Total!B24</f>
        <v>127281</v>
      </c>
      <c r="E23" s="10">
        <f>+[1]Total!C24</f>
        <v>128631</v>
      </c>
      <c r="F23" s="10">
        <f>+[1]Total!D24</f>
        <v>129878</v>
      </c>
      <c r="G23" s="10">
        <f>+[1]Total!E24</f>
        <v>132308</v>
      </c>
      <c r="H23" s="11">
        <f>+[1]Total!G24</f>
        <v>136623</v>
      </c>
      <c r="I23" s="10">
        <f>+[1]Total!H24</f>
        <v>138747</v>
      </c>
      <c r="J23" s="10">
        <f>+[1]Total!I24</f>
        <v>140483</v>
      </c>
      <c r="K23" s="12">
        <f>+[1]Total!J24</f>
        <v>142732</v>
      </c>
      <c r="L23" s="11">
        <f>+[1]Total!L24</f>
        <v>145686</v>
      </c>
      <c r="M23" s="12">
        <f>+[1]Total!M24</f>
        <v>145875</v>
      </c>
      <c r="N23" s="29">
        <f>VLOOKUP($B23,'[2]pop-2020-2023'!$I$5:$M$1126,2)</f>
        <v>544549</v>
      </c>
      <c r="O23" s="28">
        <f>VLOOKUP($B23,'[2]pop-2020-2023'!$I$5:$M$1126,3)</f>
        <v>552073</v>
      </c>
      <c r="P23" s="28">
        <f>VLOOKUP($B23,'[2]pop-2020-2023'!$I$5:$M$1126,4)</f>
        <v>557071</v>
      </c>
      <c r="Q23" s="30">
        <f>VLOOKUP($B23,'[2]pop-2020-2023'!$I$5:$M$1126,5)</f>
        <v>561955</v>
      </c>
      <c r="R23" s="29">
        <f>VLOOKUP($B23,'[3]Hogares total'!$D$5:$L$1126,6)</f>
        <v>186897</v>
      </c>
      <c r="S23" s="28">
        <f>VLOOKUP($B23,'[3]Hogares total'!$D$5:$L$1126,7)</f>
        <v>193372</v>
      </c>
      <c r="T23" s="28">
        <f>VLOOKUP($B23,'[3]Hogares total'!$D$5:$L$1126,8)</f>
        <v>200003</v>
      </c>
      <c r="U23" s="30">
        <f>VLOOKUP($B23,'[3]Hogares total'!$D$5:$L$1126,9)</f>
        <v>206811</v>
      </c>
      <c r="V23" s="29"/>
      <c r="W23" s="43">
        <f t="shared" si="12"/>
        <v>0.23299636098849247</v>
      </c>
      <c r="X23" s="43">
        <f t="shared" si="13"/>
        <v>0.24906519994758297</v>
      </c>
      <c r="Y23" s="47">
        <f t="shared" si="14"/>
        <v>0.25958484220266748</v>
      </c>
      <c r="Z23" s="29"/>
      <c r="AA23" s="43">
        <f t="shared" si="15"/>
        <v>0.66519971867695427</v>
      </c>
      <c r="AB23" s="43">
        <f t="shared" si="16"/>
        <v>0.693724594131088</v>
      </c>
      <c r="AC23" s="47">
        <f t="shared" si="17"/>
        <v>0.70535416394679196</v>
      </c>
      <c r="AD23" s="91" t="str">
        <f t="shared" si="8"/>
        <v/>
      </c>
      <c r="AE23" s="91" t="str">
        <f t="shared" si="9"/>
        <v/>
      </c>
      <c r="AF23" s="91" t="str">
        <f t="shared" si="10"/>
        <v/>
      </c>
      <c r="AG23" t="str">
        <f t="shared" si="11"/>
        <v/>
      </c>
    </row>
    <row r="24" spans="2:33" x14ac:dyDescent="0.25">
      <c r="B24" s="9" t="s">
        <v>22</v>
      </c>
      <c r="C24" s="23" t="str">
        <f>VLOOKUP(B24,[2]Municipal!$C$15:$D$60549,2)</f>
        <v>Betania</v>
      </c>
      <c r="D24" s="11">
        <f>+[1]Total!B25</f>
        <v>717</v>
      </c>
      <c r="E24" s="10">
        <f>+[1]Total!C25</f>
        <v>682</v>
      </c>
      <c r="F24" s="10">
        <f>+[1]Total!D25</f>
        <v>701</v>
      </c>
      <c r="G24" s="10">
        <f>+[1]Total!E25</f>
        <v>743</v>
      </c>
      <c r="H24" s="11">
        <f>+[1]Total!G25</f>
        <v>906</v>
      </c>
      <c r="I24" s="10">
        <f>+[1]Total!H25</f>
        <v>822</v>
      </c>
      <c r="J24" s="10">
        <f>+[1]Total!I25</f>
        <v>979</v>
      </c>
      <c r="K24" s="12">
        <f>+[1]Total!J25</f>
        <v>939</v>
      </c>
      <c r="L24" s="11">
        <f>+[1]Total!L25</f>
        <v>922</v>
      </c>
      <c r="M24" s="12">
        <f>+[1]Total!M25</f>
        <v>980</v>
      </c>
      <c r="N24" s="29">
        <f>VLOOKUP($B24,'[2]pop-2020-2023'!$I$5:$M$1126,2)</f>
        <v>10566</v>
      </c>
      <c r="O24" s="28">
        <f>VLOOKUP($B24,'[2]pop-2020-2023'!$I$5:$M$1126,3)</f>
        <v>10608</v>
      </c>
      <c r="P24" s="28">
        <f>VLOOKUP($B24,'[2]pop-2020-2023'!$I$5:$M$1126,4)</f>
        <v>10718</v>
      </c>
      <c r="Q24" s="30">
        <f>VLOOKUP($B24,'[2]pop-2020-2023'!$I$5:$M$1126,5)</f>
        <v>10808</v>
      </c>
      <c r="R24" s="29">
        <f>VLOOKUP($B24,'[3]Hogares total'!$D$5:$L$1126,6)</f>
        <v>3134</v>
      </c>
      <c r="S24" s="28">
        <f>VLOOKUP($B24,'[3]Hogares total'!$D$5:$L$1126,7)</f>
        <v>3243</v>
      </c>
      <c r="T24" s="28">
        <f>VLOOKUP($B24,'[3]Hogares total'!$D$5:$L$1126,8)</f>
        <v>3350</v>
      </c>
      <c r="U24" s="30">
        <f>VLOOKUP($B24,'[3]Hogares total'!$D$5:$L$1126,9)</f>
        <v>3458</v>
      </c>
      <c r="V24" s="29"/>
      <c r="W24" s="43">
        <f t="shared" si="12"/>
        <v>6.4291101055806932E-2</v>
      </c>
      <c r="X24" s="43">
        <f t="shared" si="13"/>
        <v>7.6693412950177273E-2</v>
      </c>
      <c r="Y24" s="47">
        <f t="shared" si="14"/>
        <v>9.0673575129533682E-2</v>
      </c>
      <c r="Z24" s="29"/>
      <c r="AA24" s="43">
        <f t="shared" si="15"/>
        <v>0.21029910576626581</v>
      </c>
      <c r="AB24" s="43">
        <f t="shared" si="16"/>
        <v>0.24537313432835822</v>
      </c>
      <c r="AC24" s="47">
        <f t="shared" si="17"/>
        <v>0.2834008097165992</v>
      </c>
      <c r="AD24" s="91" t="str">
        <f t="shared" si="8"/>
        <v/>
      </c>
      <c r="AE24" s="91" t="str">
        <f t="shared" si="9"/>
        <v/>
      </c>
      <c r="AF24" s="91" t="str">
        <f t="shared" si="10"/>
        <v/>
      </c>
      <c r="AG24" t="str">
        <f t="shared" si="11"/>
        <v/>
      </c>
    </row>
    <row r="25" spans="2:33" x14ac:dyDescent="0.25">
      <c r="B25" s="9" t="s">
        <v>23</v>
      </c>
      <c r="C25" s="23" t="str">
        <f>VLOOKUP(B25,[2]Municipal!$C$15:$D$60549,2)</f>
        <v>Betulia</v>
      </c>
      <c r="D25" s="11">
        <f>+[1]Total!B26</f>
        <v>925</v>
      </c>
      <c r="E25" s="10">
        <f>+[1]Total!C26</f>
        <v>1298</v>
      </c>
      <c r="F25" s="10">
        <f>+[1]Total!D26</f>
        <v>1279</v>
      </c>
      <c r="G25" s="10">
        <f>+[1]Total!E26</f>
        <v>1559</v>
      </c>
      <c r="H25" s="11">
        <f>+[1]Total!G26</f>
        <v>1542</v>
      </c>
      <c r="I25" s="10">
        <f>+[1]Total!H26</f>
        <v>1513</v>
      </c>
      <c r="J25" s="10">
        <f>+[1]Total!I26</f>
        <v>3093</v>
      </c>
      <c r="K25" s="12">
        <f>+[1]Total!J26</f>
        <v>2484</v>
      </c>
      <c r="L25" s="11">
        <f>+[1]Total!L26</f>
        <v>2948</v>
      </c>
      <c r="M25" s="12">
        <f>+[1]Total!M26</f>
        <v>1418</v>
      </c>
      <c r="N25" s="29">
        <f>VLOOKUP($B25,'[2]pop-2020-2023'!$I$5:$M$1126,2)</f>
        <v>16059</v>
      </c>
      <c r="O25" s="28">
        <f>VLOOKUP($B25,'[2]pop-2020-2023'!$I$5:$M$1126,3)</f>
        <v>16178</v>
      </c>
      <c r="P25" s="28">
        <f>VLOOKUP($B25,'[2]pop-2020-2023'!$I$5:$M$1126,4)</f>
        <v>16320</v>
      </c>
      <c r="Q25" s="30">
        <f>VLOOKUP($B25,'[2]pop-2020-2023'!$I$5:$M$1126,5)</f>
        <v>16485</v>
      </c>
      <c r="R25" s="29">
        <f>VLOOKUP($B25,'[3]Hogares total'!$D$5:$L$1126,6)</f>
        <v>4988</v>
      </c>
      <c r="S25" s="28">
        <f>VLOOKUP($B25,'[3]Hogares total'!$D$5:$L$1126,7)</f>
        <v>5154</v>
      </c>
      <c r="T25" s="28">
        <f>VLOOKUP($B25,'[3]Hogares total'!$D$5:$L$1126,8)</f>
        <v>5319</v>
      </c>
      <c r="U25" s="30">
        <f>VLOOKUP($B25,'[3]Hogares total'!$D$5:$L$1126,9)</f>
        <v>5489</v>
      </c>
      <c r="V25" s="29"/>
      <c r="W25" s="43">
        <f t="shared" si="12"/>
        <v>8.0232414389912229E-2</v>
      </c>
      <c r="X25" s="43">
        <f t="shared" si="13"/>
        <v>9.2708333333333337E-2</v>
      </c>
      <c r="Y25" s="47">
        <f t="shared" si="14"/>
        <v>8.6017591750075825E-2</v>
      </c>
      <c r="Z25" s="29"/>
      <c r="AA25" s="43">
        <f t="shared" si="15"/>
        <v>0.25184322856034147</v>
      </c>
      <c r="AB25" s="43">
        <f t="shared" si="16"/>
        <v>0.28445196465501033</v>
      </c>
      <c r="AC25" s="47">
        <f t="shared" si="17"/>
        <v>0.25833485152122426</v>
      </c>
      <c r="AD25" s="91" t="str">
        <f t="shared" si="8"/>
        <v/>
      </c>
      <c r="AE25" s="91" t="str">
        <f t="shared" si="9"/>
        <v/>
      </c>
      <c r="AF25" s="91" t="str">
        <f t="shared" si="10"/>
        <v/>
      </c>
      <c r="AG25" t="str">
        <f t="shared" si="11"/>
        <v/>
      </c>
    </row>
    <row r="26" spans="2:33" x14ac:dyDescent="0.25">
      <c r="B26" s="9" t="s">
        <v>24</v>
      </c>
      <c r="C26" s="23" t="str">
        <f>VLOOKUP(B26,[2]Municipal!$C$15:$D$60549,2)</f>
        <v>Ciudad Bolívar</v>
      </c>
      <c r="D26" s="11">
        <f>+[1]Total!B27</f>
        <v>2190</v>
      </c>
      <c r="E26" s="10">
        <f>+[1]Total!C27</f>
        <v>2695</v>
      </c>
      <c r="F26" s="10">
        <f>+[1]Total!D27</f>
        <v>2548</v>
      </c>
      <c r="G26" s="10">
        <f>+[1]Total!E27</f>
        <v>2569</v>
      </c>
      <c r="H26" s="11">
        <f>+[1]Total!G27</f>
        <v>2416</v>
      </c>
      <c r="I26" s="10">
        <f>+[1]Total!H27</f>
        <v>2569</v>
      </c>
      <c r="J26" s="10">
        <f>+[1]Total!I27</f>
        <v>3183</v>
      </c>
      <c r="K26" s="12">
        <f>+[1]Total!J27</f>
        <v>3180</v>
      </c>
      <c r="L26" s="11">
        <f>+[1]Total!L27</f>
        <v>2929</v>
      </c>
      <c r="M26" s="12">
        <f>+[1]Total!M27</f>
        <v>1945</v>
      </c>
      <c r="N26" s="29">
        <f>VLOOKUP($B26,'[2]pop-2020-2023'!$I$5:$M$1126,2)</f>
        <v>26828</v>
      </c>
      <c r="O26" s="28">
        <f>VLOOKUP($B26,'[2]pop-2020-2023'!$I$5:$M$1126,3)</f>
        <v>26971</v>
      </c>
      <c r="P26" s="28">
        <f>VLOOKUP($B26,'[2]pop-2020-2023'!$I$5:$M$1126,4)</f>
        <v>27229</v>
      </c>
      <c r="Q26" s="30">
        <f>VLOOKUP($B26,'[2]pop-2020-2023'!$I$5:$M$1126,5)</f>
        <v>27458</v>
      </c>
      <c r="R26" s="29">
        <f>VLOOKUP($B26,'[3]Hogares total'!$D$5:$L$1126,6)</f>
        <v>8422</v>
      </c>
      <c r="S26" s="28">
        <f>VLOOKUP($B26,'[3]Hogares total'!$D$5:$L$1126,7)</f>
        <v>8706</v>
      </c>
      <c r="T26" s="28">
        <f>VLOOKUP($B26,'[3]Hogares total'!$D$5:$L$1126,8)</f>
        <v>8996</v>
      </c>
      <c r="U26" s="30">
        <f>VLOOKUP($B26,'[3]Hogares total'!$D$5:$L$1126,9)</f>
        <v>9294</v>
      </c>
      <c r="V26" s="29"/>
      <c r="W26" s="43">
        <f t="shared" si="12"/>
        <v>9.9922138593303914E-2</v>
      </c>
      <c r="X26" s="43">
        <f t="shared" si="13"/>
        <v>9.4347937860369463E-2</v>
      </c>
      <c r="Y26" s="47">
        <f t="shared" si="14"/>
        <v>7.0835457790079395E-2</v>
      </c>
      <c r="Z26" s="29"/>
      <c r="AA26" s="43">
        <f t="shared" si="15"/>
        <v>0.30955662761314034</v>
      </c>
      <c r="AB26" s="43">
        <f t="shared" si="16"/>
        <v>0.28557136505113384</v>
      </c>
      <c r="AC26" s="47">
        <f t="shared" si="17"/>
        <v>0.20927480094684742</v>
      </c>
      <c r="AD26" s="91" t="str">
        <f t="shared" si="8"/>
        <v/>
      </c>
      <c r="AE26" s="91" t="str">
        <f t="shared" si="9"/>
        <v/>
      </c>
      <c r="AF26" s="91" t="str">
        <f t="shared" si="10"/>
        <v/>
      </c>
      <c r="AG26" t="str">
        <f t="shared" si="11"/>
        <v/>
      </c>
    </row>
    <row r="27" spans="2:33" x14ac:dyDescent="0.25">
      <c r="B27" s="9" t="s">
        <v>25</v>
      </c>
      <c r="C27" s="23" t="str">
        <f>VLOOKUP(B27,[2]Municipal!$C$15:$D$60549,2)</f>
        <v>Briceño</v>
      </c>
      <c r="D27" s="11">
        <f>+[1]Total!B28</f>
        <v>406</v>
      </c>
      <c r="E27" s="10">
        <f>+[1]Total!C28</f>
        <v>443</v>
      </c>
      <c r="F27" s="10">
        <f>+[1]Total!D28</f>
        <v>536</v>
      </c>
      <c r="G27" s="10">
        <f>+[1]Total!E28</f>
        <v>579</v>
      </c>
      <c r="H27" s="11">
        <f>+[1]Total!G28</f>
        <v>599</v>
      </c>
      <c r="I27" s="10">
        <f>+[1]Total!H28</f>
        <v>623</v>
      </c>
      <c r="J27" s="10">
        <f>+[1]Total!I28</f>
        <v>653</v>
      </c>
      <c r="K27" s="12">
        <f>+[1]Total!J28</f>
        <v>754</v>
      </c>
      <c r="L27" s="11">
        <f>+[1]Total!L28</f>
        <v>707</v>
      </c>
      <c r="M27" s="12">
        <f>+[1]Total!M28</f>
        <v>625</v>
      </c>
      <c r="N27" s="29">
        <f>VLOOKUP($B27,'[2]pop-2020-2023'!$I$5:$M$1126,2)</f>
        <v>8241</v>
      </c>
      <c r="O27" s="28">
        <f>VLOOKUP($B27,'[2]pop-2020-2023'!$I$5:$M$1126,3)</f>
        <v>8311</v>
      </c>
      <c r="P27" s="28">
        <f>VLOOKUP($B27,'[2]pop-2020-2023'!$I$5:$M$1126,4)</f>
        <v>8389</v>
      </c>
      <c r="Q27" s="30">
        <f>VLOOKUP($B27,'[2]pop-2020-2023'!$I$5:$M$1126,5)</f>
        <v>8473</v>
      </c>
      <c r="R27" s="29">
        <f>VLOOKUP($B27,'[3]Hogares total'!$D$5:$L$1126,6)</f>
        <v>2754</v>
      </c>
      <c r="S27" s="28">
        <f>VLOOKUP($B27,'[3]Hogares total'!$D$5:$L$1126,7)</f>
        <v>2845</v>
      </c>
      <c r="T27" s="28">
        <f>VLOOKUP($B27,'[3]Hogares total'!$D$5:$L$1126,8)</f>
        <v>2938</v>
      </c>
      <c r="U27" s="30">
        <f>VLOOKUP($B27,'[3]Hogares total'!$D$5:$L$1126,9)</f>
        <v>3029</v>
      </c>
      <c r="V27" s="29"/>
      <c r="W27" s="43">
        <f t="shared" si="12"/>
        <v>5.3302851642401637E-2</v>
      </c>
      <c r="X27" s="43">
        <f t="shared" si="13"/>
        <v>7.4263917034211466E-2</v>
      </c>
      <c r="Y27" s="47">
        <f t="shared" si="14"/>
        <v>7.376372005192966E-2</v>
      </c>
      <c r="Z27" s="29"/>
      <c r="AA27" s="43">
        <f t="shared" si="15"/>
        <v>0.15571177504393674</v>
      </c>
      <c r="AB27" s="43">
        <f t="shared" si="16"/>
        <v>0.21204901293396869</v>
      </c>
      <c r="AC27" s="47">
        <f t="shared" si="17"/>
        <v>0.20633872565203037</v>
      </c>
      <c r="AD27" s="91" t="str">
        <f t="shared" si="8"/>
        <v/>
      </c>
      <c r="AE27" s="91" t="str">
        <f t="shared" si="9"/>
        <v/>
      </c>
      <c r="AF27" s="91" t="str">
        <f t="shared" si="10"/>
        <v/>
      </c>
      <c r="AG27" t="str">
        <f t="shared" si="11"/>
        <v/>
      </c>
    </row>
    <row r="28" spans="2:33" x14ac:dyDescent="0.25">
      <c r="B28" s="9" t="s">
        <v>26</v>
      </c>
      <c r="C28" s="23" t="str">
        <f>VLOOKUP(B28,[2]Municipal!$C$15:$D$60549,2)</f>
        <v>Buriticá</v>
      </c>
      <c r="D28" s="11">
        <f>+[1]Total!B29</f>
        <v>497</v>
      </c>
      <c r="E28" s="10">
        <f>+[1]Total!C29</f>
        <v>517</v>
      </c>
      <c r="F28" s="10">
        <f>+[1]Total!D29</f>
        <v>550</v>
      </c>
      <c r="G28" s="10">
        <f>+[1]Total!E29</f>
        <v>555</v>
      </c>
      <c r="H28" s="11">
        <f>+[1]Total!G29</f>
        <v>558</v>
      </c>
      <c r="I28" s="10">
        <f>+[1]Total!H29</f>
        <v>566</v>
      </c>
      <c r="J28" s="10">
        <f>+[1]Total!I29</f>
        <v>531</v>
      </c>
      <c r="K28" s="12">
        <f>+[1]Total!J29</f>
        <v>1029</v>
      </c>
      <c r="L28" s="11">
        <f>+[1]Total!L29</f>
        <v>940</v>
      </c>
      <c r="M28" s="12">
        <f>+[1]Total!M29</f>
        <v>906</v>
      </c>
      <c r="N28" s="29">
        <f>VLOOKUP($B28,'[2]pop-2020-2023'!$I$5:$M$1126,2)</f>
        <v>9679</v>
      </c>
      <c r="O28" s="28">
        <f>VLOOKUP($B28,'[2]pop-2020-2023'!$I$5:$M$1126,3)</f>
        <v>9764</v>
      </c>
      <c r="P28" s="28">
        <f>VLOOKUP($B28,'[2]pop-2020-2023'!$I$5:$M$1126,4)</f>
        <v>9849</v>
      </c>
      <c r="Q28" s="30">
        <f>VLOOKUP($B28,'[2]pop-2020-2023'!$I$5:$M$1126,5)</f>
        <v>9925</v>
      </c>
      <c r="R28" s="29">
        <f>VLOOKUP($B28,'[3]Hogares total'!$D$5:$L$1126,6)</f>
        <v>2855</v>
      </c>
      <c r="S28" s="28">
        <f>VLOOKUP($B28,'[3]Hogares total'!$D$5:$L$1126,7)</f>
        <v>2946</v>
      </c>
      <c r="T28" s="28">
        <f>VLOOKUP($B28,'[3]Hogares total'!$D$5:$L$1126,8)</f>
        <v>3037</v>
      </c>
      <c r="U28" s="30">
        <f>VLOOKUP($B28,'[3]Hogares total'!$D$5:$L$1126,9)</f>
        <v>3134</v>
      </c>
      <c r="V28" s="29"/>
      <c r="W28" s="43">
        <f t="shared" si="12"/>
        <v>5.2949610815239655E-2</v>
      </c>
      <c r="X28" s="43">
        <f t="shared" si="13"/>
        <v>5.746776322469286E-2</v>
      </c>
      <c r="Y28" s="47">
        <f t="shared" si="14"/>
        <v>9.1284634760705294E-2</v>
      </c>
      <c r="Z28" s="29"/>
      <c r="AA28" s="43">
        <f t="shared" si="15"/>
        <v>0.17549219280380177</v>
      </c>
      <c r="AB28" s="43">
        <f t="shared" si="16"/>
        <v>0.18636812644056636</v>
      </c>
      <c r="AC28" s="47">
        <f t="shared" si="17"/>
        <v>0.28908742820676453</v>
      </c>
      <c r="AD28" s="91" t="str">
        <f t="shared" si="8"/>
        <v/>
      </c>
      <c r="AE28" s="91" t="str">
        <f t="shared" si="9"/>
        <v/>
      </c>
      <c r="AF28" s="91" t="str">
        <f t="shared" si="10"/>
        <v/>
      </c>
      <c r="AG28" t="str">
        <f t="shared" si="11"/>
        <v/>
      </c>
    </row>
    <row r="29" spans="2:33" x14ac:dyDescent="0.25">
      <c r="B29" s="9" t="s">
        <v>27</v>
      </c>
      <c r="C29" s="23" t="str">
        <f>VLOOKUP(B29,[2]Municipal!$C$15:$D$60549,2)</f>
        <v>Cáceres</v>
      </c>
      <c r="D29" s="11">
        <f>+[1]Total!B30</f>
        <v>1307</v>
      </c>
      <c r="E29" s="10">
        <f>+[1]Total!C30</f>
        <v>1576</v>
      </c>
      <c r="F29" s="10">
        <f>+[1]Total!D30</f>
        <v>1719</v>
      </c>
      <c r="G29" s="10">
        <f>+[1]Total!E30</f>
        <v>1805</v>
      </c>
      <c r="H29" s="11">
        <f>+[1]Total!G30</f>
        <v>1823</v>
      </c>
      <c r="I29" s="10">
        <f>+[1]Total!H30</f>
        <v>1749</v>
      </c>
      <c r="J29" s="10">
        <f>+[1]Total!I30</f>
        <v>1703</v>
      </c>
      <c r="K29" s="12">
        <f>+[1]Total!J30</f>
        <v>1504</v>
      </c>
      <c r="L29" s="11">
        <f>+[1]Total!L30</f>
        <v>1284</v>
      </c>
      <c r="M29" s="12">
        <f>+[1]Total!M30</f>
        <v>825</v>
      </c>
      <c r="N29" s="29">
        <f>VLOOKUP($B29,'[2]pop-2020-2023'!$I$5:$M$1126,2)</f>
        <v>30047</v>
      </c>
      <c r="O29" s="28">
        <f>VLOOKUP($B29,'[2]pop-2020-2023'!$I$5:$M$1126,3)</f>
        <v>30370</v>
      </c>
      <c r="P29" s="28">
        <f>VLOOKUP($B29,'[2]pop-2020-2023'!$I$5:$M$1126,4)</f>
        <v>30642</v>
      </c>
      <c r="Q29" s="30">
        <f>VLOOKUP($B29,'[2]pop-2020-2023'!$I$5:$M$1126,5)</f>
        <v>30925</v>
      </c>
      <c r="R29" s="29">
        <f>VLOOKUP($B29,'[3]Hogares total'!$D$5:$L$1126,6)</f>
        <v>8679</v>
      </c>
      <c r="S29" s="28">
        <f>VLOOKUP($B29,'[3]Hogares total'!$D$5:$L$1126,7)</f>
        <v>8940</v>
      </c>
      <c r="T29" s="28">
        <f>VLOOKUP($B29,'[3]Hogares total'!$D$5:$L$1126,8)</f>
        <v>9204</v>
      </c>
      <c r="U29" s="30">
        <f>VLOOKUP($B29,'[3]Hogares total'!$D$5:$L$1126,9)</f>
        <v>9476</v>
      </c>
      <c r="V29" s="29"/>
      <c r="W29" s="43">
        <f t="shared" si="12"/>
        <v>5.189331577214356E-2</v>
      </c>
      <c r="X29" s="43">
        <f t="shared" si="13"/>
        <v>5.7078519678872133E-2</v>
      </c>
      <c r="Y29" s="47">
        <f t="shared" si="14"/>
        <v>2.6677445432497979E-2</v>
      </c>
      <c r="Z29" s="29"/>
      <c r="AA29" s="43">
        <f t="shared" si="15"/>
        <v>0.17628635346756152</v>
      </c>
      <c r="AB29" s="43">
        <f t="shared" si="16"/>
        <v>0.19002607561929596</v>
      </c>
      <c r="AC29" s="47">
        <f t="shared" si="17"/>
        <v>8.7062051498522586E-2</v>
      </c>
      <c r="AD29" s="91">
        <f t="shared" si="8"/>
        <v>9476</v>
      </c>
      <c r="AE29" s="91">
        <f t="shared" si="9"/>
        <v>825</v>
      </c>
      <c r="AF29" s="91">
        <f t="shared" si="10"/>
        <v>8651</v>
      </c>
      <c r="AG29" t="str">
        <f t="shared" si="11"/>
        <v/>
      </c>
    </row>
    <row r="30" spans="2:33" x14ac:dyDescent="0.25">
      <c r="B30" s="9" t="s">
        <v>28</v>
      </c>
      <c r="C30" s="23" t="str">
        <f>VLOOKUP(B30,[2]Municipal!$C$15:$D$60549,2)</f>
        <v>Caicedo</v>
      </c>
      <c r="D30" s="11">
        <f>+[1]Total!B31</f>
        <v>344</v>
      </c>
      <c r="E30" s="10">
        <f>+[1]Total!C31</f>
        <v>354</v>
      </c>
      <c r="F30" s="10">
        <f>+[1]Total!D31</f>
        <v>364</v>
      </c>
      <c r="G30" s="10">
        <f>+[1]Total!E31</f>
        <v>364</v>
      </c>
      <c r="H30" s="11">
        <f>+[1]Total!G31</f>
        <v>373</v>
      </c>
      <c r="I30" s="10">
        <f>+[1]Total!H31</f>
        <v>375</v>
      </c>
      <c r="J30" s="10">
        <f>+[1]Total!I31</f>
        <v>379</v>
      </c>
      <c r="K30" s="12">
        <f>+[1]Total!J31</f>
        <v>392</v>
      </c>
      <c r="L30" s="11">
        <f>+[1]Total!L31</f>
        <v>643</v>
      </c>
      <c r="M30" s="12">
        <f>+[1]Total!M31</f>
        <v>728</v>
      </c>
      <c r="N30" s="29">
        <f>VLOOKUP($B30,'[2]pop-2020-2023'!$I$5:$M$1126,2)</f>
        <v>8558</v>
      </c>
      <c r="O30" s="28">
        <f>VLOOKUP($B30,'[2]pop-2020-2023'!$I$5:$M$1126,3)</f>
        <v>8640</v>
      </c>
      <c r="P30" s="28">
        <f>VLOOKUP($B30,'[2]pop-2020-2023'!$I$5:$M$1126,4)</f>
        <v>8727</v>
      </c>
      <c r="Q30" s="30">
        <f>VLOOKUP($B30,'[2]pop-2020-2023'!$I$5:$M$1126,5)</f>
        <v>8798</v>
      </c>
      <c r="R30" s="29">
        <f>VLOOKUP($B30,'[3]Hogares total'!$D$5:$L$1126,6)</f>
        <v>2783</v>
      </c>
      <c r="S30" s="28">
        <f>VLOOKUP($B30,'[3]Hogares total'!$D$5:$L$1126,7)</f>
        <v>2878</v>
      </c>
      <c r="T30" s="28">
        <f>VLOOKUP($B30,'[3]Hogares total'!$D$5:$L$1126,8)</f>
        <v>2972</v>
      </c>
      <c r="U30" s="30">
        <f>VLOOKUP($B30,'[3]Hogares total'!$D$5:$L$1126,9)</f>
        <v>3067</v>
      </c>
      <c r="V30" s="29"/>
      <c r="W30" s="43">
        <f t="shared" si="12"/>
        <v>4.0972222222222222E-2</v>
      </c>
      <c r="X30" s="43">
        <f t="shared" si="13"/>
        <v>4.2970092815400485E-2</v>
      </c>
      <c r="Y30" s="47">
        <f t="shared" si="14"/>
        <v>8.2746078654239594E-2</v>
      </c>
      <c r="Z30" s="29"/>
      <c r="AA30" s="43">
        <f t="shared" si="15"/>
        <v>0.12300208478109799</v>
      </c>
      <c r="AB30" s="43">
        <f t="shared" si="16"/>
        <v>0.12617765814266488</v>
      </c>
      <c r="AC30" s="47">
        <f t="shared" si="17"/>
        <v>0.23736550374959245</v>
      </c>
      <c r="AD30" s="91" t="str">
        <f t="shared" si="8"/>
        <v/>
      </c>
      <c r="AE30" s="91" t="str">
        <f t="shared" si="9"/>
        <v/>
      </c>
      <c r="AF30" s="91" t="str">
        <f t="shared" si="10"/>
        <v/>
      </c>
      <c r="AG30" t="str">
        <f t="shared" si="11"/>
        <v/>
      </c>
    </row>
    <row r="31" spans="2:33" x14ac:dyDescent="0.25">
      <c r="B31" s="9" t="s">
        <v>29</v>
      </c>
      <c r="C31" s="23" t="str">
        <f>VLOOKUP(B31,[2]Municipal!$C$15:$D$60549,2)</f>
        <v>Caldas</v>
      </c>
      <c r="D31" s="11">
        <f>+[1]Total!B32</f>
        <v>19839</v>
      </c>
      <c r="E31" s="10">
        <f>+[1]Total!C32</f>
        <v>20041</v>
      </c>
      <c r="F31" s="10">
        <f>+[1]Total!D32</f>
        <v>20160</v>
      </c>
      <c r="G31" s="10">
        <f>+[1]Total!E32</f>
        <v>20596</v>
      </c>
      <c r="H31" s="11">
        <f>+[1]Total!G32</f>
        <v>20975</v>
      </c>
      <c r="I31" s="10">
        <f>+[1]Total!H32</f>
        <v>21379</v>
      </c>
      <c r="J31" s="10">
        <f>+[1]Total!I32</f>
        <v>21464</v>
      </c>
      <c r="K31" s="12">
        <f>+[1]Total!J32</f>
        <v>21597</v>
      </c>
      <c r="L31" s="11">
        <f>+[1]Total!L32</f>
        <v>21805</v>
      </c>
      <c r="M31" s="12">
        <f>+[1]Total!M32</f>
        <v>22160</v>
      </c>
      <c r="N31" s="29">
        <f>VLOOKUP($B31,'[2]pop-2020-2023'!$I$5:$M$1126,2)</f>
        <v>82827</v>
      </c>
      <c r="O31" s="28">
        <f>VLOOKUP($B31,'[2]pop-2020-2023'!$I$5:$M$1126,3)</f>
        <v>83850</v>
      </c>
      <c r="P31" s="28">
        <f>VLOOKUP($B31,'[2]pop-2020-2023'!$I$5:$M$1126,4)</f>
        <v>84631</v>
      </c>
      <c r="Q31" s="30">
        <f>VLOOKUP($B31,'[2]pop-2020-2023'!$I$5:$M$1126,5)</f>
        <v>85385</v>
      </c>
      <c r="R31" s="29">
        <f>VLOOKUP($B31,'[3]Hogares total'!$D$5:$L$1126,6)</f>
        <v>26882</v>
      </c>
      <c r="S31" s="28">
        <f>VLOOKUP($B31,'[3]Hogares total'!$D$5:$L$1126,7)</f>
        <v>27774</v>
      </c>
      <c r="T31" s="28">
        <f>VLOOKUP($B31,'[3]Hogares total'!$D$5:$L$1126,8)</f>
        <v>28695</v>
      </c>
      <c r="U31" s="30">
        <f>VLOOKUP($B31,'[3]Hogares total'!$D$5:$L$1126,9)</f>
        <v>29649</v>
      </c>
      <c r="V31" s="29"/>
      <c r="W31" s="43">
        <f t="shared" si="12"/>
        <v>0.23901013714967204</v>
      </c>
      <c r="X31" s="43">
        <f t="shared" si="13"/>
        <v>0.2526142902718862</v>
      </c>
      <c r="Y31" s="47">
        <f t="shared" si="14"/>
        <v>0.25953036247584471</v>
      </c>
      <c r="Z31" s="29"/>
      <c r="AA31" s="43">
        <f t="shared" si="15"/>
        <v>0.72157413408223514</v>
      </c>
      <c r="AB31" s="43">
        <f t="shared" si="16"/>
        <v>0.74504269036417492</v>
      </c>
      <c r="AC31" s="47">
        <f t="shared" si="17"/>
        <v>0.74741137981044892</v>
      </c>
      <c r="AD31" s="91" t="str">
        <f t="shared" si="8"/>
        <v/>
      </c>
      <c r="AE31" s="91" t="str">
        <f t="shared" si="9"/>
        <v/>
      </c>
      <c r="AF31" s="91" t="str">
        <f t="shared" si="10"/>
        <v/>
      </c>
      <c r="AG31" t="str">
        <f t="shared" si="11"/>
        <v/>
      </c>
    </row>
    <row r="32" spans="2:33" x14ac:dyDescent="0.25">
      <c r="B32" s="9" t="s">
        <v>30</v>
      </c>
      <c r="C32" s="23" t="str">
        <f>VLOOKUP(B32,[2]Municipal!$C$15:$D$60549,2)</f>
        <v>Campamento</v>
      </c>
      <c r="D32" s="11">
        <f>+[1]Total!B33</f>
        <v>401</v>
      </c>
      <c r="E32" s="10">
        <f>+[1]Total!C33</f>
        <v>425</v>
      </c>
      <c r="F32" s="10">
        <f>+[1]Total!D33</f>
        <v>439</v>
      </c>
      <c r="G32" s="10">
        <f>+[1]Total!E33</f>
        <v>436</v>
      </c>
      <c r="H32" s="11">
        <f>+[1]Total!G33</f>
        <v>453</v>
      </c>
      <c r="I32" s="10">
        <f>+[1]Total!H33</f>
        <v>393</v>
      </c>
      <c r="J32" s="10">
        <f>+[1]Total!I33</f>
        <v>411</v>
      </c>
      <c r="K32" s="12">
        <f>+[1]Total!J33</f>
        <v>429</v>
      </c>
      <c r="L32" s="11">
        <f>+[1]Total!L33</f>
        <v>427</v>
      </c>
      <c r="M32" s="12">
        <f>+[1]Total!M33</f>
        <v>424</v>
      </c>
      <c r="N32" s="29">
        <f>VLOOKUP($B32,'[2]pop-2020-2023'!$I$5:$M$1126,2)</f>
        <v>9426</v>
      </c>
      <c r="O32" s="28">
        <f>VLOOKUP($B32,'[2]pop-2020-2023'!$I$5:$M$1126,3)</f>
        <v>9494</v>
      </c>
      <c r="P32" s="28">
        <f>VLOOKUP($B32,'[2]pop-2020-2023'!$I$5:$M$1126,4)</f>
        <v>9587</v>
      </c>
      <c r="Q32" s="30">
        <f>VLOOKUP($B32,'[2]pop-2020-2023'!$I$5:$M$1126,5)</f>
        <v>9671</v>
      </c>
      <c r="R32" s="29">
        <f>VLOOKUP($B32,'[3]Hogares total'!$D$5:$L$1126,6)</f>
        <v>2727</v>
      </c>
      <c r="S32" s="28">
        <f>VLOOKUP($B32,'[3]Hogares total'!$D$5:$L$1126,7)</f>
        <v>2820</v>
      </c>
      <c r="T32" s="28">
        <f>VLOOKUP($B32,'[3]Hogares total'!$D$5:$L$1126,8)</f>
        <v>2913</v>
      </c>
      <c r="U32" s="30">
        <f>VLOOKUP($B32,'[3]Hogares total'!$D$5:$L$1126,9)</f>
        <v>3009</v>
      </c>
      <c r="V32" s="29"/>
      <c r="W32" s="43">
        <f t="shared" si="12"/>
        <v>4.4765114809353274E-2</v>
      </c>
      <c r="X32" s="43">
        <f t="shared" si="13"/>
        <v>4.0993011369562952E-2</v>
      </c>
      <c r="Y32" s="47">
        <f t="shared" si="14"/>
        <v>4.3842415468927719E-2</v>
      </c>
      <c r="Z32" s="29"/>
      <c r="AA32" s="43">
        <f t="shared" si="15"/>
        <v>0.15070921985815602</v>
      </c>
      <c r="AB32" s="43">
        <f t="shared" si="16"/>
        <v>0.13491246138002061</v>
      </c>
      <c r="AC32" s="47">
        <f t="shared" si="17"/>
        <v>0.1409106015287471</v>
      </c>
      <c r="AD32" s="91">
        <f t="shared" si="8"/>
        <v>3009</v>
      </c>
      <c r="AE32" s="91">
        <f t="shared" si="9"/>
        <v>424</v>
      </c>
      <c r="AF32" s="91">
        <f t="shared" si="10"/>
        <v>2585</v>
      </c>
      <c r="AG32" t="str">
        <f t="shared" si="11"/>
        <v/>
      </c>
    </row>
    <row r="33" spans="2:33" x14ac:dyDescent="0.25">
      <c r="B33" s="9" t="s">
        <v>31</v>
      </c>
      <c r="C33" s="23" t="str">
        <f>VLOOKUP(B33,[2]Municipal!$C$15:$D$60549,2)</f>
        <v>Cañasgordas</v>
      </c>
      <c r="D33" s="11">
        <f>+[1]Total!B34</f>
        <v>699</v>
      </c>
      <c r="E33" s="10">
        <f>+[1]Total!C34</f>
        <v>679</v>
      </c>
      <c r="F33" s="10">
        <f>+[1]Total!D34</f>
        <v>887</v>
      </c>
      <c r="G33" s="10">
        <f>+[1]Total!E34</f>
        <v>883</v>
      </c>
      <c r="H33" s="11">
        <f>+[1]Total!G34</f>
        <v>904</v>
      </c>
      <c r="I33" s="10">
        <f>+[1]Total!H34</f>
        <v>955</v>
      </c>
      <c r="J33" s="10">
        <f>+[1]Total!I34</f>
        <v>1007</v>
      </c>
      <c r="K33" s="12">
        <f>+[1]Total!J34</f>
        <v>1057</v>
      </c>
      <c r="L33" s="11">
        <f>+[1]Total!L34</f>
        <v>1077</v>
      </c>
      <c r="M33" s="12">
        <f>+[1]Total!M34</f>
        <v>1063</v>
      </c>
      <c r="N33" s="29">
        <f>VLOOKUP($B33,'[2]pop-2020-2023'!$I$5:$M$1126,2)</f>
        <v>15889</v>
      </c>
      <c r="O33" s="28">
        <f>VLOOKUP($B33,'[2]pop-2020-2023'!$I$5:$M$1126,3)</f>
        <v>15959</v>
      </c>
      <c r="P33" s="28">
        <f>VLOOKUP($B33,'[2]pop-2020-2023'!$I$5:$M$1126,4)</f>
        <v>16097</v>
      </c>
      <c r="Q33" s="30">
        <f>VLOOKUP($B33,'[2]pop-2020-2023'!$I$5:$M$1126,5)</f>
        <v>16256</v>
      </c>
      <c r="R33" s="29">
        <f>VLOOKUP($B33,'[3]Hogares total'!$D$5:$L$1126,6)</f>
        <v>5061</v>
      </c>
      <c r="S33" s="28">
        <f>VLOOKUP($B33,'[3]Hogares total'!$D$5:$L$1126,7)</f>
        <v>5231</v>
      </c>
      <c r="T33" s="28">
        <f>VLOOKUP($B33,'[3]Hogares total'!$D$5:$L$1126,8)</f>
        <v>5401</v>
      </c>
      <c r="U33" s="30">
        <f>VLOOKUP($B33,'[3]Hogares total'!$D$5:$L$1126,9)</f>
        <v>5571</v>
      </c>
      <c r="V33" s="29"/>
      <c r="W33" s="43">
        <f t="shared" si="12"/>
        <v>4.2546525471520769E-2</v>
      </c>
      <c r="X33" s="43">
        <f t="shared" si="13"/>
        <v>5.9327825060570293E-2</v>
      </c>
      <c r="Y33" s="47">
        <f t="shared" si="14"/>
        <v>6.539124015748031E-2</v>
      </c>
      <c r="Z33" s="29"/>
      <c r="AA33" s="43">
        <f t="shared" si="15"/>
        <v>0.12980309692219461</v>
      </c>
      <c r="AB33" s="43">
        <f t="shared" si="16"/>
        <v>0.17681910757267172</v>
      </c>
      <c r="AC33" s="47">
        <f t="shared" si="17"/>
        <v>0.19080954945252199</v>
      </c>
      <c r="AD33" s="91">
        <f t="shared" si="8"/>
        <v>5571</v>
      </c>
      <c r="AE33" s="91">
        <f t="shared" si="9"/>
        <v>1063</v>
      </c>
      <c r="AF33" s="91">
        <f t="shared" si="10"/>
        <v>4508</v>
      </c>
      <c r="AG33" t="str">
        <f t="shared" si="11"/>
        <v/>
      </c>
    </row>
    <row r="34" spans="2:33" x14ac:dyDescent="0.25">
      <c r="B34" s="9" t="s">
        <v>32</v>
      </c>
      <c r="C34" s="23" t="str">
        <f>VLOOKUP(B34,[2]Municipal!$C$15:$D$60549,2)</f>
        <v>Caracolí</v>
      </c>
      <c r="D34" s="11">
        <f>+[1]Total!B35</f>
        <v>443</v>
      </c>
      <c r="E34" s="10">
        <f>+[1]Total!C35</f>
        <v>441</v>
      </c>
      <c r="F34" s="10">
        <f>+[1]Total!D35</f>
        <v>457</v>
      </c>
      <c r="G34" s="10">
        <f>+[1]Total!E35</f>
        <v>448</v>
      </c>
      <c r="H34" s="11">
        <f>+[1]Total!G35</f>
        <v>436</v>
      </c>
      <c r="I34" s="10">
        <f>+[1]Total!H35</f>
        <v>432</v>
      </c>
      <c r="J34" s="10">
        <f>+[1]Total!I35</f>
        <v>425</v>
      </c>
      <c r="K34" s="12">
        <f>+[1]Total!J35</f>
        <v>421</v>
      </c>
      <c r="L34" s="11">
        <f>+[1]Total!L35</f>
        <v>410</v>
      </c>
      <c r="M34" s="12">
        <f>+[1]Total!M35</f>
        <v>382</v>
      </c>
      <c r="N34" s="29">
        <f>VLOOKUP($B34,'[2]pop-2020-2023'!$I$5:$M$1126,2)</f>
        <v>4691</v>
      </c>
      <c r="O34" s="28">
        <f>VLOOKUP($B34,'[2]pop-2020-2023'!$I$5:$M$1126,3)</f>
        <v>4715</v>
      </c>
      <c r="P34" s="28">
        <f>VLOOKUP($B34,'[2]pop-2020-2023'!$I$5:$M$1126,4)</f>
        <v>4744</v>
      </c>
      <c r="Q34" s="30">
        <f>VLOOKUP($B34,'[2]pop-2020-2023'!$I$5:$M$1126,5)</f>
        <v>4781</v>
      </c>
      <c r="R34" s="29">
        <f>VLOOKUP($B34,'[3]Hogares total'!$D$5:$L$1126,6)</f>
        <v>1718</v>
      </c>
      <c r="S34" s="28">
        <f>VLOOKUP($B34,'[3]Hogares total'!$D$5:$L$1126,7)</f>
        <v>1775</v>
      </c>
      <c r="T34" s="28">
        <f>VLOOKUP($B34,'[3]Hogares total'!$D$5:$L$1126,8)</f>
        <v>1833</v>
      </c>
      <c r="U34" s="30">
        <f>VLOOKUP($B34,'[3]Hogares total'!$D$5:$L$1126,9)</f>
        <v>1894</v>
      </c>
      <c r="V34" s="29"/>
      <c r="W34" s="43">
        <f t="shared" si="12"/>
        <v>9.3531283138918342E-2</v>
      </c>
      <c r="X34" s="43">
        <f t="shared" si="13"/>
        <v>9.1062394603709948E-2</v>
      </c>
      <c r="Y34" s="47">
        <f t="shared" si="14"/>
        <v>7.989960259359967E-2</v>
      </c>
      <c r="Z34" s="29"/>
      <c r="AA34" s="43">
        <f t="shared" si="15"/>
        <v>0.24845070422535212</v>
      </c>
      <c r="AB34" s="43">
        <f t="shared" si="16"/>
        <v>0.23567921440261866</v>
      </c>
      <c r="AC34" s="47">
        <f t="shared" si="17"/>
        <v>0.20168954593453009</v>
      </c>
      <c r="AD34" s="91" t="str">
        <f t="shared" si="8"/>
        <v/>
      </c>
      <c r="AE34" s="91" t="str">
        <f t="shared" si="9"/>
        <v/>
      </c>
      <c r="AF34" s="91" t="str">
        <f t="shared" si="10"/>
        <v/>
      </c>
      <c r="AG34" t="str">
        <f t="shared" si="11"/>
        <v/>
      </c>
    </row>
    <row r="35" spans="2:33" x14ac:dyDescent="0.25">
      <c r="B35" s="9" t="s">
        <v>33</v>
      </c>
      <c r="C35" s="23" t="str">
        <f>VLOOKUP(B35,[2]Municipal!$C$15:$D$60549,2)</f>
        <v>Caramanta</v>
      </c>
      <c r="D35" s="11">
        <f>+[1]Total!B36</f>
        <v>430</v>
      </c>
      <c r="E35" s="10">
        <f>+[1]Total!C36</f>
        <v>436</v>
      </c>
      <c r="F35" s="10">
        <f>+[1]Total!D36</f>
        <v>438</v>
      </c>
      <c r="G35" s="10">
        <f>+[1]Total!E36</f>
        <v>433</v>
      </c>
      <c r="H35" s="11">
        <f>+[1]Total!G36</f>
        <v>420</v>
      </c>
      <c r="I35" s="10">
        <f>+[1]Total!H36</f>
        <v>479</v>
      </c>
      <c r="J35" s="10">
        <f>+[1]Total!I36</f>
        <v>482</v>
      </c>
      <c r="K35" s="12">
        <f>+[1]Total!J36</f>
        <v>481</v>
      </c>
      <c r="L35" s="11">
        <f>+[1]Total!L36</f>
        <v>479</v>
      </c>
      <c r="M35" s="12">
        <f>+[1]Total!M36</f>
        <v>475</v>
      </c>
      <c r="N35" s="29">
        <f>VLOOKUP($B35,'[2]pop-2020-2023'!$I$5:$M$1126,2)</f>
        <v>4813</v>
      </c>
      <c r="O35" s="28">
        <f>VLOOKUP($B35,'[2]pop-2020-2023'!$I$5:$M$1126,3)</f>
        <v>4804</v>
      </c>
      <c r="P35" s="28">
        <f>VLOOKUP($B35,'[2]pop-2020-2023'!$I$5:$M$1126,4)</f>
        <v>4869</v>
      </c>
      <c r="Q35" s="30">
        <f>VLOOKUP($B35,'[2]pop-2020-2023'!$I$5:$M$1126,5)</f>
        <v>4907</v>
      </c>
      <c r="R35" s="29">
        <f>VLOOKUP($B35,'[3]Hogares total'!$D$5:$L$1126,6)</f>
        <v>1658</v>
      </c>
      <c r="S35" s="28">
        <f>VLOOKUP($B35,'[3]Hogares total'!$D$5:$L$1126,7)</f>
        <v>1714</v>
      </c>
      <c r="T35" s="28">
        <f>VLOOKUP($B35,'[3]Hogares total'!$D$5:$L$1126,8)</f>
        <v>1769</v>
      </c>
      <c r="U35" s="30">
        <f>VLOOKUP($B35,'[3]Hogares total'!$D$5:$L$1126,9)</f>
        <v>1827</v>
      </c>
      <c r="V35" s="29"/>
      <c r="W35" s="43">
        <f t="shared" si="12"/>
        <v>9.0757701915070779E-2</v>
      </c>
      <c r="X35" s="43">
        <f t="shared" si="13"/>
        <v>9.8377490244403371E-2</v>
      </c>
      <c r="Y35" s="47">
        <f t="shared" si="14"/>
        <v>9.6800489097208064E-2</v>
      </c>
      <c r="Z35" s="29"/>
      <c r="AA35" s="43">
        <f t="shared" si="15"/>
        <v>0.25437572928821472</v>
      </c>
      <c r="AB35" s="43">
        <f t="shared" si="16"/>
        <v>0.2707744488411532</v>
      </c>
      <c r="AC35" s="47">
        <f t="shared" si="17"/>
        <v>0.25998905309250137</v>
      </c>
      <c r="AD35" s="91" t="str">
        <f t="shared" si="8"/>
        <v/>
      </c>
      <c r="AE35" s="91" t="str">
        <f t="shared" si="9"/>
        <v/>
      </c>
      <c r="AF35" s="91" t="str">
        <f t="shared" si="10"/>
        <v/>
      </c>
      <c r="AG35" t="str">
        <f t="shared" si="11"/>
        <v/>
      </c>
    </row>
    <row r="36" spans="2:33" x14ac:dyDescent="0.25">
      <c r="B36" s="9" t="s">
        <v>34</v>
      </c>
      <c r="C36" s="23" t="str">
        <f>VLOOKUP(B36,[2]Municipal!$C$15:$D$60549,2)</f>
        <v>Carepa</v>
      </c>
      <c r="D36" s="11">
        <f>+[1]Total!B37</f>
        <v>5500</v>
      </c>
      <c r="E36" s="10">
        <f>+[1]Total!C37</f>
        <v>7101</v>
      </c>
      <c r="F36" s="10">
        <f>+[1]Total!D37</f>
        <v>7140</v>
      </c>
      <c r="G36" s="10">
        <f>+[1]Total!E37</f>
        <v>7095</v>
      </c>
      <c r="H36" s="11">
        <f>+[1]Total!G37</f>
        <v>7049</v>
      </c>
      <c r="I36" s="10">
        <f>+[1]Total!H37</f>
        <v>6822</v>
      </c>
      <c r="J36" s="10">
        <f>+[1]Total!I37</f>
        <v>6878</v>
      </c>
      <c r="K36" s="12">
        <f>+[1]Total!J37</f>
        <v>6953</v>
      </c>
      <c r="L36" s="11">
        <f>+[1]Total!L37</f>
        <v>7126</v>
      </c>
      <c r="M36" s="12">
        <f>+[1]Total!M37</f>
        <v>5570</v>
      </c>
      <c r="N36" s="29">
        <f>VLOOKUP($B36,'[2]pop-2020-2023'!$I$5:$M$1126,2)</f>
        <v>50106</v>
      </c>
      <c r="O36" s="28">
        <f>VLOOKUP($B36,'[2]pop-2020-2023'!$I$5:$M$1126,3)</f>
        <v>50885</v>
      </c>
      <c r="P36" s="28">
        <f>VLOOKUP($B36,'[2]pop-2020-2023'!$I$5:$M$1126,4)</f>
        <v>51328</v>
      </c>
      <c r="Q36" s="30">
        <f>VLOOKUP($B36,'[2]pop-2020-2023'!$I$5:$M$1126,5)</f>
        <v>51777</v>
      </c>
      <c r="R36" s="29">
        <f>VLOOKUP($B36,'[3]Hogares total'!$D$5:$L$1126,6)</f>
        <v>15804</v>
      </c>
      <c r="S36" s="28">
        <f>VLOOKUP($B36,'[3]Hogares total'!$D$5:$L$1126,7)</f>
        <v>16350</v>
      </c>
      <c r="T36" s="28">
        <f>VLOOKUP($B36,'[3]Hogares total'!$D$5:$L$1126,8)</f>
        <v>16901</v>
      </c>
      <c r="U36" s="30">
        <f>VLOOKUP($B36,'[3]Hogares total'!$D$5:$L$1126,9)</f>
        <v>17466</v>
      </c>
      <c r="V36" s="29"/>
      <c r="W36" s="43">
        <f t="shared" si="12"/>
        <v>0.13954996560872557</v>
      </c>
      <c r="X36" s="43">
        <f t="shared" si="13"/>
        <v>0.13290991271820449</v>
      </c>
      <c r="Y36" s="47">
        <f t="shared" si="14"/>
        <v>0.10757672325549955</v>
      </c>
      <c r="Z36" s="29"/>
      <c r="AA36" s="43">
        <f t="shared" si="15"/>
        <v>0.43431192660550461</v>
      </c>
      <c r="AB36" s="43">
        <f t="shared" si="16"/>
        <v>0.40364475474823974</v>
      </c>
      <c r="AC36" s="47">
        <f t="shared" si="17"/>
        <v>0.31890530172907361</v>
      </c>
      <c r="AD36" s="91" t="str">
        <f t="shared" si="8"/>
        <v/>
      </c>
      <c r="AE36" s="91" t="str">
        <f t="shared" si="9"/>
        <v/>
      </c>
      <c r="AF36" s="91" t="str">
        <f t="shared" si="10"/>
        <v/>
      </c>
      <c r="AG36" t="str">
        <f t="shared" si="11"/>
        <v/>
      </c>
    </row>
    <row r="37" spans="2:33" x14ac:dyDescent="0.25">
      <c r="B37" s="9" t="s">
        <v>35</v>
      </c>
      <c r="C37" s="23" t="str">
        <f>VLOOKUP(B37,[2]Municipal!$C$15:$D$60549,2)</f>
        <v>El Carmen de Viboral</v>
      </c>
      <c r="D37" s="11">
        <f>+[1]Total!B38</f>
        <v>8365</v>
      </c>
      <c r="E37" s="10">
        <f>+[1]Total!C38</f>
        <v>9930</v>
      </c>
      <c r="F37" s="10">
        <f>+[1]Total!D38</f>
        <v>10440</v>
      </c>
      <c r="G37" s="10">
        <f>+[1]Total!E38</f>
        <v>10665</v>
      </c>
      <c r="H37" s="11">
        <f>+[1]Total!G38</f>
        <v>11671</v>
      </c>
      <c r="I37" s="10">
        <f>+[1]Total!H38</f>
        <v>11690</v>
      </c>
      <c r="J37" s="10">
        <f>+[1]Total!I38</f>
        <v>12701</v>
      </c>
      <c r="K37" s="12">
        <f>+[1]Total!J38</f>
        <v>14760</v>
      </c>
      <c r="L37" s="11">
        <f>+[1]Total!L38</f>
        <v>13770</v>
      </c>
      <c r="M37" s="12">
        <f>+[1]Total!M38</f>
        <v>14378</v>
      </c>
      <c r="N37" s="29">
        <f>VLOOKUP($B37,'[2]pop-2020-2023'!$I$5:$M$1126,2)</f>
        <v>61820</v>
      </c>
      <c r="O37" s="28">
        <f>VLOOKUP($B37,'[2]pop-2020-2023'!$I$5:$M$1126,3)</f>
        <v>62600</v>
      </c>
      <c r="P37" s="28">
        <f>VLOOKUP($B37,'[2]pop-2020-2023'!$I$5:$M$1126,4)</f>
        <v>63183</v>
      </c>
      <c r="Q37" s="30">
        <f>VLOOKUP($B37,'[2]pop-2020-2023'!$I$5:$M$1126,5)</f>
        <v>63761</v>
      </c>
      <c r="R37" s="29">
        <f>VLOOKUP($B37,'[3]Hogares total'!$D$5:$L$1126,6)</f>
        <v>19656</v>
      </c>
      <c r="S37" s="28">
        <f>VLOOKUP($B37,'[3]Hogares total'!$D$5:$L$1126,7)</f>
        <v>20304</v>
      </c>
      <c r="T37" s="28">
        <f>VLOOKUP($B37,'[3]Hogares total'!$D$5:$L$1126,8)</f>
        <v>20961</v>
      </c>
      <c r="U37" s="30">
        <f>VLOOKUP($B37,'[3]Hogares total'!$D$5:$L$1126,9)</f>
        <v>21638</v>
      </c>
      <c r="V37" s="29"/>
      <c r="W37" s="43">
        <f t="shared" si="12"/>
        <v>0.1586261980830671</v>
      </c>
      <c r="X37" s="43">
        <f t="shared" si="13"/>
        <v>0.18501812196318629</v>
      </c>
      <c r="Y37" s="47">
        <f t="shared" si="14"/>
        <v>0.22549834538354166</v>
      </c>
      <c r="Z37" s="29"/>
      <c r="AA37" s="43">
        <f t="shared" si="15"/>
        <v>0.48906619385342792</v>
      </c>
      <c r="AB37" s="43">
        <f t="shared" si="16"/>
        <v>0.55770239969467106</v>
      </c>
      <c r="AC37" s="47">
        <f t="shared" si="17"/>
        <v>0.66447915703854332</v>
      </c>
      <c r="AD37" s="91" t="str">
        <f t="shared" si="8"/>
        <v/>
      </c>
      <c r="AE37" s="91" t="str">
        <f t="shared" si="9"/>
        <v/>
      </c>
      <c r="AF37" s="91" t="str">
        <f t="shared" si="10"/>
        <v/>
      </c>
      <c r="AG37" t="str">
        <f t="shared" si="11"/>
        <v/>
      </c>
    </row>
    <row r="38" spans="2:33" x14ac:dyDescent="0.25">
      <c r="B38" s="9" t="s">
        <v>36</v>
      </c>
      <c r="C38" s="23" t="str">
        <f>VLOOKUP(B38,[2]Municipal!$C$15:$D$60549,2)</f>
        <v>Carolina</v>
      </c>
      <c r="D38" s="11">
        <f>+[1]Total!B39</f>
        <v>472</v>
      </c>
      <c r="E38" s="10">
        <f>+[1]Total!C39</f>
        <v>467</v>
      </c>
      <c r="F38" s="10">
        <f>+[1]Total!D39</f>
        <v>521</v>
      </c>
      <c r="G38" s="10">
        <f>+[1]Total!E39</f>
        <v>442</v>
      </c>
      <c r="H38" s="11">
        <f>+[1]Total!G39</f>
        <v>465</v>
      </c>
      <c r="I38" s="10">
        <f>+[1]Total!H39</f>
        <v>562</v>
      </c>
      <c r="J38" s="10">
        <f>+[1]Total!I39</f>
        <v>460</v>
      </c>
      <c r="K38" s="12">
        <f>+[1]Total!J39</f>
        <v>481</v>
      </c>
      <c r="L38" s="11">
        <f>+[1]Total!L39</f>
        <v>429</v>
      </c>
      <c r="M38" s="12">
        <f>+[1]Total!M39</f>
        <v>414</v>
      </c>
      <c r="N38" s="29">
        <f>VLOOKUP($B38,'[2]pop-2020-2023'!$I$5:$M$1126,2)</f>
        <v>4069</v>
      </c>
      <c r="O38" s="28">
        <f>VLOOKUP($B38,'[2]pop-2020-2023'!$I$5:$M$1126,3)</f>
        <v>4108</v>
      </c>
      <c r="P38" s="28">
        <f>VLOOKUP($B38,'[2]pop-2020-2023'!$I$5:$M$1126,4)</f>
        <v>4154</v>
      </c>
      <c r="Q38" s="30">
        <f>VLOOKUP($B38,'[2]pop-2020-2023'!$I$5:$M$1126,5)</f>
        <v>4174</v>
      </c>
      <c r="R38" s="29">
        <f>VLOOKUP($B38,'[3]Hogares total'!$D$5:$L$1126,6)</f>
        <v>1546</v>
      </c>
      <c r="S38" s="28">
        <f>VLOOKUP($B38,'[3]Hogares total'!$D$5:$L$1126,7)</f>
        <v>1598</v>
      </c>
      <c r="T38" s="28">
        <f>VLOOKUP($B38,'[3]Hogares total'!$D$5:$L$1126,8)</f>
        <v>1651</v>
      </c>
      <c r="U38" s="30">
        <f>VLOOKUP($B38,'[3]Hogares total'!$D$5:$L$1126,9)</f>
        <v>1705</v>
      </c>
      <c r="V38" s="29"/>
      <c r="W38" s="43">
        <f t="shared" si="12"/>
        <v>0.11368062317429406</v>
      </c>
      <c r="X38" s="43">
        <f t="shared" si="13"/>
        <v>0.13529128550794414</v>
      </c>
      <c r="Y38" s="47">
        <f t="shared" si="14"/>
        <v>9.9185433636799228E-2</v>
      </c>
      <c r="Z38" s="29"/>
      <c r="AA38" s="43">
        <f t="shared" si="15"/>
        <v>0.29224030037546933</v>
      </c>
      <c r="AB38" s="43">
        <f t="shared" si="16"/>
        <v>0.34039975772259234</v>
      </c>
      <c r="AC38" s="47">
        <f t="shared" si="17"/>
        <v>0.24281524926686218</v>
      </c>
      <c r="AD38" s="91" t="str">
        <f t="shared" si="8"/>
        <v/>
      </c>
      <c r="AE38" s="91" t="str">
        <f t="shared" si="9"/>
        <v/>
      </c>
      <c r="AF38" s="91" t="str">
        <f t="shared" si="10"/>
        <v/>
      </c>
      <c r="AG38" t="str">
        <f t="shared" si="11"/>
        <v/>
      </c>
    </row>
    <row r="39" spans="2:33" x14ac:dyDescent="0.25">
      <c r="B39" s="9" t="s">
        <v>37</v>
      </c>
      <c r="C39" s="23" t="str">
        <f>VLOOKUP(B39,[2]Municipal!$C$15:$D$60549,2)</f>
        <v>Caucasia</v>
      </c>
      <c r="D39" s="11">
        <f>+[1]Total!B40</f>
        <v>12183</v>
      </c>
      <c r="E39" s="10">
        <f>+[1]Total!C40</f>
        <v>16095</v>
      </c>
      <c r="F39" s="10">
        <f>+[1]Total!D40</f>
        <v>16339</v>
      </c>
      <c r="G39" s="10">
        <f>+[1]Total!E40</f>
        <v>16508</v>
      </c>
      <c r="H39" s="11">
        <f>+[1]Total!G40</f>
        <v>16644</v>
      </c>
      <c r="I39" s="10">
        <f>+[1]Total!H40</f>
        <v>16446</v>
      </c>
      <c r="J39" s="10">
        <f>+[1]Total!I40</f>
        <v>17535</v>
      </c>
      <c r="K39" s="12">
        <f>+[1]Total!J40</f>
        <v>16272</v>
      </c>
      <c r="L39" s="11">
        <f>+[1]Total!L40</f>
        <v>16015</v>
      </c>
      <c r="M39" s="12">
        <f>+[1]Total!M40</f>
        <v>12021</v>
      </c>
      <c r="N39" s="29">
        <f>VLOOKUP($B39,'[2]pop-2020-2023'!$I$5:$M$1126,2)</f>
        <v>94010</v>
      </c>
      <c r="O39" s="28">
        <f>VLOOKUP($B39,'[2]pop-2020-2023'!$I$5:$M$1126,3)</f>
        <v>95274</v>
      </c>
      <c r="P39" s="28">
        <f>VLOOKUP($B39,'[2]pop-2020-2023'!$I$5:$M$1126,4)</f>
        <v>96148</v>
      </c>
      <c r="Q39" s="30">
        <f>VLOOKUP($B39,'[2]pop-2020-2023'!$I$5:$M$1126,5)</f>
        <v>97025</v>
      </c>
      <c r="R39" s="29">
        <f>VLOOKUP($B39,'[3]Hogares total'!$D$5:$L$1126,6)</f>
        <v>28796</v>
      </c>
      <c r="S39" s="28">
        <f>VLOOKUP($B39,'[3]Hogares total'!$D$5:$L$1126,7)</f>
        <v>29787</v>
      </c>
      <c r="T39" s="28">
        <f>VLOOKUP($B39,'[3]Hogares total'!$D$5:$L$1126,8)</f>
        <v>30796</v>
      </c>
      <c r="U39" s="30">
        <f>VLOOKUP($B39,'[3]Hogares total'!$D$5:$L$1126,9)</f>
        <v>31826</v>
      </c>
      <c r="V39" s="29"/>
      <c r="W39" s="43">
        <f t="shared" si="12"/>
        <v>0.16893381195289375</v>
      </c>
      <c r="X39" s="43">
        <f t="shared" si="13"/>
        <v>0.17104879976702583</v>
      </c>
      <c r="Y39" s="47">
        <f t="shared" si="14"/>
        <v>0.12389590311775316</v>
      </c>
      <c r="Z39" s="29"/>
      <c r="AA39" s="43">
        <f t="shared" si="15"/>
        <v>0.54033638835733711</v>
      </c>
      <c r="AB39" s="43">
        <f t="shared" si="16"/>
        <v>0.53403039355760484</v>
      </c>
      <c r="AC39" s="47">
        <f t="shared" si="17"/>
        <v>0.37771004838811034</v>
      </c>
      <c r="AD39" s="91" t="str">
        <f t="shared" si="8"/>
        <v/>
      </c>
      <c r="AE39" s="91" t="str">
        <f t="shared" si="9"/>
        <v/>
      </c>
      <c r="AF39" s="91" t="str">
        <f t="shared" si="10"/>
        <v/>
      </c>
      <c r="AG39" t="str">
        <f t="shared" si="11"/>
        <v/>
      </c>
    </row>
    <row r="40" spans="2:33" x14ac:dyDescent="0.25">
      <c r="B40" s="9" t="s">
        <v>38</v>
      </c>
      <c r="C40" s="23" t="str">
        <f>VLOOKUP(B40,[2]Municipal!$C$15:$D$60549,2)</f>
        <v>Chigorodó</v>
      </c>
      <c r="D40" s="11">
        <f>+[1]Total!B41</f>
        <v>7417</v>
      </c>
      <c r="E40" s="10">
        <f>+[1]Total!C41</f>
        <v>9691</v>
      </c>
      <c r="F40" s="10">
        <f>+[1]Total!D41</f>
        <v>9954</v>
      </c>
      <c r="G40" s="10">
        <f>+[1]Total!E41</f>
        <v>9805</v>
      </c>
      <c r="H40" s="11">
        <f>+[1]Total!G41</f>
        <v>10232</v>
      </c>
      <c r="I40" s="10">
        <f>+[1]Total!H41</f>
        <v>9896</v>
      </c>
      <c r="J40" s="10">
        <f>+[1]Total!I41</f>
        <v>10223</v>
      </c>
      <c r="K40" s="12">
        <f>+[1]Total!J41</f>
        <v>10018</v>
      </c>
      <c r="L40" s="11">
        <f>+[1]Total!L41</f>
        <v>10033</v>
      </c>
      <c r="M40" s="12">
        <f>+[1]Total!M41</f>
        <v>8126</v>
      </c>
      <c r="N40" s="29">
        <f>VLOOKUP($B40,'[2]pop-2020-2023'!$I$5:$M$1126,2)</f>
        <v>59822</v>
      </c>
      <c r="O40" s="28">
        <f>VLOOKUP($B40,'[2]pop-2020-2023'!$I$5:$M$1126,3)</f>
        <v>60646</v>
      </c>
      <c r="P40" s="28">
        <f>VLOOKUP($B40,'[2]pop-2020-2023'!$I$5:$M$1126,4)</f>
        <v>61211</v>
      </c>
      <c r="Q40" s="30">
        <f>VLOOKUP($B40,'[2]pop-2020-2023'!$I$5:$M$1126,5)</f>
        <v>61741</v>
      </c>
      <c r="R40" s="29">
        <f>VLOOKUP($B40,'[3]Hogares total'!$D$5:$L$1126,6)</f>
        <v>18366</v>
      </c>
      <c r="S40" s="28">
        <f>VLOOKUP($B40,'[3]Hogares total'!$D$5:$L$1126,7)</f>
        <v>18996</v>
      </c>
      <c r="T40" s="28">
        <f>VLOOKUP($B40,'[3]Hogares total'!$D$5:$L$1126,8)</f>
        <v>19638</v>
      </c>
      <c r="U40" s="30">
        <f>VLOOKUP($B40,'[3]Hogares total'!$D$5:$L$1126,9)</f>
        <v>20300</v>
      </c>
      <c r="V40" s="29"/>
      <c r="W40" s="43">
        <f t="shared" si="12"/>
        <v>0.15979619430795106</v>
      </c>
      <c r="X40" s="43">
        <f t="shared" si="13"/>
        <v>0.16167028802012709</v>
      </c>
      <c r="Y40" s="47">
        <f t="shared" si="14"/>
        <v>0.13161432435496673</v>
      </c>
      <c r="Z40" s="29"/>
      <c r="AA40" s="43">
        <f t="shared" si="15"/>
        <v>0.51016003369130347</v>
      </c>
      <c r="AB40" s="43">
        <f t="shared" si="16"/>
        <v>0.50392096954883392</v>
      </c>
      <c r="AC40" s="47">
        <f t="shared" si="17"/>
        <v>0.40029556650246306</v>
      </c>
      <c r="AD40" s="91" t="str">
        <f t="shared" si="8"/>
        <v/>
      </c>
      <c r="AE40" s="91" t="str">
        <f t="shared" si="9"/>
        <v/>
      </c>
      <c r="AF40" s="91" t="str">
        <f t="shared" si="10"/>
        <v/>
      </c>
      <c r="AG40" t="str">
        <f t="shared" si="11"/>
        <v/>
      </c>
    </row>
    <row r="41" spans="2:33" x14ac:dyDescent="0.25">
      <c r="B41" s="9" t="s">
        <v>39</v>
      </c>
      <c r="C41" s="23" t="str">
        <f>VLOOKUP(B41,[2]Municipal!$C$15:$D$60549,2)</f>
        <v>Cisneros</v>
      </c>
      <c r="D41" s="11">
        <f>+[1]Total!B42</f>
        <v>1793</v>
      </c>
      <c r="E41" s="10">
        <f>+[1]Total!C42</f>
        <v>2248</v>
      </c>
      <c r="F41" s="10">
        <f>+[1]Total!D42</f>
        <v>2227</v>
      </c>
      <c r="G41" s="10">
        <f>+[1]Total!E42</f>
        <v>2216</v>
      </c>
      <c r="H41" s="11">
        <f>+[1]Total!G42</f>
        <v>2243</v>
      </c>
      <c r="I41" s="10">
        <f>+[1]Total!H42</f>
        <v>2242</v>
      </c>
      <c r="J41" s="10">
        <f>+[1]Total!I42</f>
        <v>2253</v>
      </c>
      <c r="K41" s="12">
        <f>+[1]Total!J42</f>
        <v>2242</v>
      </c>
      <c r="L41" s="11">
        <f>+[1]Total!L42</f>
        <v>2213</v>
      </c>
      <c r="M41" s="12">
        <f>+[1]Total!M42</f>
        <v>2012</v>
      </c>
      <c r="N41" s="29">
        <f>VLOOKUP($B41,'[2]pop-2020-2023'!$I$5:$M$1126,2)</f>
        <v>10053</v>
      </c>
      <c r="O41" s="28">
        <f>VLOOKUP($B41,'[2]pop-2020-2023'!$I$5:$M$1126,3)</f>
        <v>10147</v>
      </c>
      <c r="P41" s="28">
        <f>VLOOKUP($B41,'[2]pop-2020-2023'!$I$5:$M$1126,4)</f>
        <v>10253</v>
      </c>
      <c r="Q41" s="30">
        <f>VLOOKUP($B41,'[2]pop-2020-2023'!$I$5:$M$1126,5)</f>
        <v>10326</v>
      </c>
      <c r="R41" s="29">
        <f>VLOOKUP($B41,'[3]Hogares total'!$D$5:$L$1126,6)</f>
        <v>3599</v>
      </c>
      <c r="S41" s="28">
        <f>VLOOKUP($B41,'[3]Hogares total'!$D$5:$L$1126,7)</f>
        <v>3721</v>
      </c>
      <c r="T41" s="28">
        <f>VLOOKUP($B41,'[3]Hogares total'!$D$5:$L$1126,8)</f>
        <v>3848</v>
      </c>
      <c r="U41" s="30">
        <f>VLOOKUP($B41,'[3]Hogares total'!$D$5:$L$1126,9)</f>
        <v>3979</v>
      </c>
      <c r="V41" s="29"/>
      <c r="W41" s="43">
        <f t="shared" si="12"/>
        <v>0.22154331329456983</v>
      </c>
      <c r="X41" s="43">
        <f t="shared" si="13"/>
        <v>0.21866770701258167</v>
      </c>
      <c r="Y41" s="47">
        <f t="shared" si="14"/>
        <v>0.19484795661437149</v>
      </c>
      <c r="Z41" s="29"/>
      <c r="AA41" s="43">
        <f t="shared" si="15"/>
        <v>0.6041386723998925</v>
      </c>
      <c r="AB41" s="43">
        <f t="shared" si="16"/>
        <v>0.58264033264033266</v>
      </c>
      <c r="AC41" s="47">
        <f t="shared" si="17"/>
        <v>0.50565468710731343</v>
      </c>
      <c r="AD41" s="91" t="str">
        <f t="shared" si="8"/>
        <v/>
      </c>
      <c r="AE41" s="91" t="str">
        <f t="shared" si="9"/>
        <v/>
      </c>
      <c r="AF41" s="91" t="str">
        <f t="shared" si="10"/>
        <v/>
      </c>
      <c r="AG41" t="str">
        <f t="shared" si="11"/>
        <v/>
      </c>
    </row>
    <row r="42" spans="2:33" x14ac:dyDescent="0.25">
      <c r="B42" s="9" t="s">
        <v>40</v>
      </c>
      <c r="C42" s="23" t="str">
        <f>VLOOKUP(B42,[2]Municipal!$C$15:$D$60549,2)</f>
        <v>Cocorná</v>
      </c>
      <c r="D42" s="11">
        <f>+[1]Total!B43</f>
        <v>3341</v>
      </c>
      <c r="E42" s="10">
        <f>+[1]Total!C43</f>
        <v>4312</v>
      </c>
      <c r="F42" s="10">
        <f>+[1]Total!D43</f>
        <v>4617</v>
      </c>
      <c r="G42" s="10">
        <f>+[1]Total!E43</f>
        <v>3990</v>
      </c>
      <c r="H42" s="11">
        <f>+[1]Total!G43</f>
        <v>5113</v>
      </c>
      <c r="I42" s="10">
        <f>+[1]Total!H43</f>
        <v>5107</v>
      </c>
      <c r="J42" s="10">
        <f>+[1]Total!I43</f>
        <v>5283</v>
      </c>
      <c r="K42" s="12">
        <f>+[1]Total!J43</f>
        <v>5477</v>
      </c>
      <c r="L42" s="11">
        <f>+[1]Total!L43</f>
        <v>5500</v>
      </c>
      <c r="M42" s="74">
        <f>+[1]Total!M43</f>
        <v>5687</v>
      </c>
      <c r="N42" s="29">
        <f>VLOOKUP($B42,'[2]pop-2020-2023'!$I$5:$M$1126,2)</f>
        <v>15929</v>
      </c>
      <c r="O42" s="28">
        <f>VLOOKUP($B42,'[2]pop-2020-2023'!$I$5:$M$1126,3)</f>
        <v>16062</v>
      </c>
      <c r="P42" s="28">
        <f>VLOOKUP($B42,'[2]pop-2020-2023'!$I$5:$M$1126,4)</f>
        <v>16201</v>
      </c>
      <c r="Q42" s="30">
        <f>VLOOKUP($B42,'[2]pop-2020-2023'!$I$5:$M$1126,5)</f>
        <v>16390</v>
      </c>
      <c r="R42" s="29">
        <f>VLOOKUP($B42,'[3]Hogares total'!$D$5:$L$1126,6)</f>
        <v>5133</v>
      </c>
      <c r="S42" s="28">
        <f>VLOOKUP($B42,'[3]Hogares total'!$D$5:$L$1126,7)</f>
        <v>5296</v>
      </c>
      <c r="T42" s="28">
        <f>VLOOKUP($B42,'[3]Hogares total'!$D$5:$L$1126,8)</f>
        <v>5466</v>
      </c>
      <c r="U42" s="73">
        <f>VLOOKUP($B42,'[3]Hogares total'!$D$5:$L$1126,9)</f>
        <v>5641</v>
      </c>
      <c r="V42" s="29"/>
      <c r="W42" s="43">
        <f t="shared" si="12"/>
        <v>0.26845971859046197</v>
      </c>
      <c r="X42" s="43">
        <f t="shared" si="13"/>
        <v>0.31522745509536448</v>
      </c>
      <c r="Y42" s="47">
        <f t="shared" si="14"/>
        <v>0.34697986577181206</v>
      </c>
      <c r="Z42" s="29"/>
      <c r="AA42" s="43">
        <f t="shared" si="15"/>
        <v>0.8141993957703928</v>
      </c>
      <c r="AB42" s="43">
        <f t="shared" si="16"/>
        <v>0.9343212586900842</v>
      </c>
      <c r="AC42" s="47">
        <f t="shared" si="17"/>
        <v>1.0081545825208296</v>
      </c>
      <c r="AD42" s="91" t="str">
        <f t="shared" si="8"/>
        <v/>
      </c>
      <c r="AE42" s="91" t="str">
        <f t="shared" si="9"/>
        <v/>
      </c>
      <c r="AF42" s="91" t="str">
        <f t="shared" si="10"/>
        <v/>
      </c>
      <c r="AG42" t="str">
        <f t="shared" si="11"/>
        <v>Cocorná</v>
      </c>
    </row>
    <row r="43" spans="2:33" x14ac:dyDescent="0.25">
      <c r="B43" s="9" t="s">
        <v>41</v>
      </c>
      <c r="C43" s="23" t="str">
        <f>VLOOKUP(B43,[2]Municipal!$C$15:$D$60549,2)</f>
        <v>Concepción</v>
      </c>
      <c r="D43" s="11">
        <f>+[1]Total!B44</f>
        <v>260</v>
      </c>
      <c r="E43" s="10">
        <f>+[1]Total!C44</f>
        <v>272</v>
      </c>
      <c r="F43" s="10">
        <f>+[1]Total!D44</f>
        <v>464</v>
      </c>
      <c r="G43" s="10">
        <f>+[1]Total!E44</f>
        <v>434</v>
      </c>
      <c r="H43" s="11">
        <f>+[1]Total!G44</f>
        <v>457</v>
      </c>
      <c r="I43" s="10">
        <f>+[1]Total!H44</f>
        <v>479</v>
      </c>
      <c r="J43" s="10">
        <f>+[1]Total!I44</f>
        <v>486</v>
      </c>
      <c r="K43" s="12">
        <f>+[1]Total!J44</f>
        <v>457</v>
      </c>
      <c r="L43" s="11">
        <f>+[1]Total!L44</f>
        <v>454</v>
      </c>
      <c r="M43" s="12">
        <f>+[1]Total!M44</f>
        <v>463</v>
      </c>
      <c r="N43" s="29">
        <f>VLOOKUP($B43,'[2]pop-2020-2023'!$I$5:$M$1126,2)</f>
        <v>4899</v>
      </c>
      <c r="O43" s="28">
        <f>VLOOKUP($B43,'[2]pop-2020-2023'!$I$5:$M$1126,3)</f>
        <v>4927</v>
      </c>
      <c r="P43" s="28">
        <f>VLOOKUP($B43,'[2]pop-2020-2023'!$I$5:$M$1126,4)</f>
        <v>4965</v>
      </c>
      <c r="Q43" s="30">
        <f>VLOOKUP($B43,'[2]pop-2020-2023'!$I$5:$M$1126,5)</f>
        <v>5020</v>
      </c>
      <c r="R43" s="29">
        <f>VLOOKUP($B43,'[3]Hogares total'!$D$5:$L$1126,6)</f>
        <v>1689</v>
      </c>
      <c r="S43" s="28">
        <f>VLOOKUP($B43,'[3]Hogares total'!$D$5:$L$1126,7)</f>
        <v>1744</v>
      </c>
      <c r="T43" s="28">
        <f>VLOOKUP($B43,'[3]Hogares total'!$D$5:$L$1126,8)</f>
        <v>1799</v>
      </c>
      <c r="U43" s="30">
        <f>VLOOKUP($B43,'[3]Hogares total'!$D$5:$L$1126,9)</f>
        <v>1857</v>
      </c>
      <c r="V43" s="29"/>
      <c r="W43" s="43">
        <f t="shared" si="12"/>
        <v>5.5206007712604019E-2</v>
      </c>
      <c r="X43" s="43">
        <f t="shared" si="13"/>
        <v>9.6475327291037263E-2</v>
      </c>
      <c r="Y43" s="47">
        <f t="shared" si="14"/>
        <v>9.223107569721116E-2</v>
      </c>
      <c r="Z43" s="29"/>
      <c r="AA43" s="43">
        <f t="shared" si="15"/>
        <v>0.15596330275229359</v>
      </c>
      <c r="AB43" s="43">
        <f t="shared" si="16"/>
        <v>0.26625903279599777</v>
      </c>
      <c r="AC43" s="47">
        <f t="shared" si="17"/>
        <v>0.24932687129779213</v>
      </c>
      <c r="AD43" s="91" t="str">
        <f t="shared" si="8"/>
        <v/>
      </c>
      <c r="AE43" s="91" t="str">
        <f t="shared" si="9"/>
        <v/>
      </c>
      <c r="AF43" s="91" t="str">
        <f t="shared" si="10"/>
        <v/>
      </c>
      <c r="AG43" t="str">
        <f t="shared" si="11"/>
        <v/>
      </c>
    </row>
    <row r="44" spans="2:33" x14ac:dyDescent="0.25">
      <c r="B44" s="9" t="s">
        <v>42</v>
      </c>
      <c r="C44" s="23" t="str">
        <f>VLOOKUP(B44,[2]Municipal!$C$15:$D$60549,2)</f>
        <v>Concordia</v>
      </c>
      <c r="D44" s="11">
        <f>+[1]Total!B45</f>
        <v>1024</v>
      </c>
      <c r="E44" s="10">
        <f>+[1]Total!C45</f>
        <v>1163</v>
      </c>
      <c r="F44" s="10">
        <f>+[1]Total!D45</f>
        <v>1136</v>
      </c>
      <c r="G44" s="10">
        <f>+[1]Total!E45</f>
        <v>1217</v>
      </c>
      <c r="H44" s="11">
        <f>+[1]Total!G45</f>
        <v>1001</v>
      </c>
      <c r="I44" s="10">
        <f>+[1]Total!H45</f>
        <v>1339</v>
      </c>
      <c r="J44" s="10">
        <f>+[1]Total!I45</f>
        <v>1348</v>
      </c>
      <c r="K44" s="12">
        <f>+[1]Total!J45</f>
        <v>1349</v>
      </c>
      <c r="L44" s="11">
        <f>+[1]Total!L45</f>
        <v>1430</v>
      </c>
      <c r="M44" s="12">
        <f>+[1]Total!M45</f>
        <v>1589</v>
      </c>
      <c r="N44" s="29">
        <f>VLOOKUP($B44,'[2]pop-2020-2023'!$I$5:$M$1126,2)</f>
        <v>21997</v>
      </c>
      <c r="O44" s="28">
        <f>VLOOKUP($B44,'[2]pop-2020-2023'!$I$5:$M$1126,3)</f>
        <v>22137</v>
      </c>
      <c r="P44" s="28">
        <f>VLOOKUP($B44,'[2]pop-2020-2023'!$I$5:$M$1126,4)</f>
        <v>22352</v>
      </c>
      <c r="Q44" s="30">
        <f>VLOOKUP($B44,'[2]pop-2020-2023'!$I$5:$M$1126,5)</f>
        <v>22540</v>
      </c>
      <c r="R44" s="29">
        <f>VLOOKUP($B44,'[3]Hogares total'!$D$5:$L$1126,6)</f>
        <v>7044</v>
      </c>
      <c r="S44" s="28">
        <f>VLOOKUP($B44,'[3]Hogares total'!$D$5:$L$1126,7)</f>
        <v>7289</v>
      </c>
      <c r="T44" s="28">
        <f>VLOOKUP($B44,'[3]Hogares total'!$D$5:$L$1126,8)</f>
        <v>7529</v>
      </c>
      <c r="U44" s="30">
        <f>VLOOKUP($B44,'[3]Hogares total'!$D$5:$L$1126,9)</f>
        <v>7775</v>
      </c>
      <c r="V44" s="29"/>
      <c r="W44" s="43">
        <f t="shared" si="12"/>
        <v>5.2536477390793694E-2</v>
      </c>
      <c r="X44" s="43">
        <f t="shared" si="13"/>
        <v>5.9905153901216895E-2</v>
      </c>
      <c r="Y44" s="47">
        <f t="shared" si="14"/>
        <v>7.0496894409937894E-2</v>
      </c>
      <c r="Z44" s="29"/>
      <c r="AA44" s="43">
        <f t="shared" si="15"/>
        <v>0.15955549458087528</v>
      </c>
      <c r="AB44" s="43">
        <f t="shared" si="16"/>
        <v>0.17784566343471908</v>
      </c>
      <c r="AC44" s="47">
        <f t="shared" si="17"/>
        <v>0.20437299035369774</v>
      </c>
      <c r="AD44" s="91" t="str">
        <f t="shared" si="8"/>
        <v/>
      </c>
      <c r="AE44" s="91" t="str">
        <f t="shared" si="9"/>
        <v/>
      </c>
      <c r="AF44" s="91" t="str">
        <f t="shared" si="10"/>
        <v/>
      </c>
      <c r="AG44" t="str">
        <f t="shared" si="11"/>
        <v/>
      </c>
    </row>
    <row r="45" spans="2:33" x14ac:dyDescent="0.25">
      <c r="B45" s="9" t="s">
        <v>43</v>
      </c>
      <c r="C45" s="23" t="str">
        <f>VLOOKUP(B45,[2]Municipal!$C$15:$D$60549,2)</f>
        <v>Copacabana</v>
      </c>
      <c r="D45" s="11">
        <f>+[1]Total!B46</f>
        <v>20884</v>
      </c>
      <c r="E45" s="10">
        <f>+[1]Total!C46</f>
        <v>20987</v>
      </c>
      <c r="F45" s="10">
        <f>+[1]Total!D46</f>
        <v>20943</v>
      </c>
      <c r="G45" s="10">
        <f>+[1]Total!E46</f>
        <v>21220</v>
      </c>
      <c r="H45" s="11">
        <f>+[1]Total!G46</f>
        <v>21748</v>
      </c>
      <c r="I45" s="10">
        <f>+[1]Total!H46</f>
        <v>21961</v>
      </c>
      <c r="J45" s="10">
        <f>+[1]Total!I46</f>
        <v>22137</v>
      </c>
      <c r="K45" s="12">
        <f>+[1]Total!J46</f>
        <v>22498</v>
      </c>
      <c r="L45" s="11">
        <f>+[1]Total!L46</f>
        <v>22745</v>
      </c>
      <c r="M45" s="12">
        <f>+[1]Total!M46</f>
        <v>22716</v>
      </c>
      <c r="N45" s="29">
        <f>VLOOKUP($B45,'[2]pop-2020-2023'!$I$5:$M$1126,2)</f>
        <v>81005</v>
      </c>
      <c r="O45" s="28">
        <f>VLOOKUP($B45,'[2]pop-2020-2023'!$I$5:$M$1126,3)</f>
        <v>82038</v>
      </c>
      <c r="P45" s="28">
        <f>VLOOKUP($B45,'[2]pop-2020-2023'!$I$5:$M$1126,4)</f>
        <v>82781</v>
      </c>
      <c r="Q45" s="30">
        <f>VLOOKUP($B45,'[2]pop-2020-2023'!$I$5:$M$1126,5)</f>
        <v>83559</v>
      </c>
      <c r="R45" s="29">
        <f>VLOOKUP($B45,'[3]Hogares total'!$D$5:$L$1126,6)</f>
        <v>27021</v>
      </c>
      <c r="S45" s="28">
        <f>VLOOKUP($B45,'[3]Hogares total'!$D$5:$L$1126,7)</f>
        <v>27929</v>
      </c>
      <c r="T45" s="28">
        <f>VLOOKUP($B45,'[3]Hogares total'!$D$5:$L$1126,8)</f>
        <v>28860</v>
      </c>
      <c r="U45" s="30">
        <f>VLOOKUP($B45,'[3]Hogares total'!$D$5:$L$1126,9)</f>
        <v>29819</v>
      </c>
      <c r="V45" s="29"/>
      <c r="W45" s="43">
        <f t="shared" si="12"/>
        <v>0.25582047343913794</v>
      </c>
      <c r="X45" s="43">
        <f t="shared" si="13"/>
        <v>0.26529034440270111</v>
      </c>
      <c r="Y45" s="47">
        <f t="shared" si="14"/>
        <v>0.27185581445445733</v>
      </c>
      <c r="Z45" s="29"/>
      <c r="AA45" s="43">
        <f t="shared" si="15"/>
        <v>0.75144115435568759</v>
      </c>
      <c r="AB45" s="43">
        <f t="shared" si="16"/>
        <v>0.76094941094941093</v>
      </c>
      <c r="AC45" s="47">
        <f t="shared" si="17"/>
        <v>0.7617961702270365</v>
      </c>
      <c r="AD45" s="91" t="str">
        <f t="shared" si="8"/>
        <v/>
      </c>
      <c r="AE45" s="91" t="str">
        <f t="shared" si="9"/>
        <v/>
      </c>
      <c r="AF45" s="91" t="str">
        <f t="shared" si="10"/>
        <v/>
      </c>
      <c r="AG45" t="str">
        <f t="shared" si="11"/>
        <v/>
      </c>
    </row>
    <row r="46" spans="2:33" x14ac:dyDescent="0.25">
      <c r="B46" s="9" t="s">
        <v>44</v>
      </c>
      <c r="C46" s="23" t="str">
        <f>VLOOKUP(B46,[2]Municipal!$C$15:$D$60549,2)</f>
        <v>Dabeiba</v>
      </c>
      <c r="D46" s="11">
        <f>+[1]Total!B47</f>
        <v>1491</v>
      </c>
      <c r="E46" s="10">
        <f>+[1]Total!C47</f>
        <v>1393</v>
      </c>
      <c r="F46" s="10">
        <f>+[1]Total!D47</f>
        <v>1671</v>
      </c>
      <c r="G46" s="10">
        <f>+[1]Total!E47</f>
        <v>1627</v>
      </c>
      <c r="H46" s="11">
        <f>+[1]Total!G47</f>
        <v>1673</v>
      </c>
      <c r="I46" s="10">
        <f>+[1]Total!H47</f>
        <v>1611</v>
      </c>
      <c r="J46" s="10">
        <f>+[1]Total!I47</f>
        <v>1824</v>
      </c>
      <c r="K46" s="12">
        <f>+[1]Total!J47</f>
        <v>1647</v>
      </c>
      <c r="L46" s="11">
        <f>+[1]Total!L47</f>
        <v>1836</v>
      </c>
      <c r="M46" s="12">
        <f>+[1]Total!M47</f>
        <v>1748</v>
      </c>
      <c r="N46" s="29">
        <f>VLOOKUP($B46,'[2]pop-2020-2023'!$I$5:$M$1126,2)</f>
        <v>23749</v>
      </c>
      <c r="O46" s="28">
        <f>VLOOKUP($B46,'[2]pop-2020-2023'!$I$5:$M$1126,3)</f>
        <v>23950</v>
      </c>
      <c r="P46" s="28">
        <f>VLOOKUP($B46,'[2]pop-2020-2023'!$I$5:$M$1126,4)</f>
        <v>24168</v>
      </c>
      <c r="Q46" s="30">
        <f>VLOOKUP($B46,'[2]pop-2020-2023'!$I$5:$M$1126,5)</f>
        <v>24377</v>
      </c>
      <c r="R46" s="29">
        <f>VLOOKUP($B46,'[3]Hogares total'!$D$5:$L$1126,6)</f>
        <v>6770</v>
      </c>
      <c r="S46" s="28">
        <f>VLOOKUP($B46,'[3]Hogares total'!$D$5:$L$1126,7)</f>
        <v>7003</v>
      </c>
      <c r="T46" s="28">
        <f>VLOOKUP($B46,'[3]Hogares total'!$D$5:$L$1126,8)</f>
        <v>7237</v>
      </c>
      <c r="U46" s="30">
        <f>VLOOKUP($B46,'[3]Hogares total'!$D$5:$L$1126,9)</f>
        <v>7477</v>
      </c>
      <c r="V46" s="29"/>
      <c r="W46" s="43">
        <f t="shared" si="12"/>
        <v>5.8162839248434239E-2</v>
      </c>
      <c r="X46" s="43">
        <f t="shared" si="13"/>
        <v>6.6658391261171804E-2</v>
      </c>
      <c r="Y46" s="47">
        <f t="shared" si="14"/>
        <v>7.1706936866718626E-2</v>
      </c>
      <c r="Z46" s="29"/>
      <c r="AA46" s="43">
        <f t="shared" si="15"/>
        <v>0.19891475082107668</v>
      </c>
      <c r="AB46" s="43">
        <f t="shared" si="16"/>
        <v>0.22260605223158766</v>
      </c>
      <c r="AC46" s="47">
        <f t="shared" si="17"/>
        <v>0.23378360304935134</v>
      </c>
      <c r="AD46" s="91" t="str">
        <f t="shared" si="8"/>
        <v/>
      </c>
      <c r="AE46" s="91" t="str">
        <f t="shared" si="9"/>
        <v/>
      </c>
      <c r="AF46" s="91" t="str">
        <f t="shared" si="10"/>
        <v/>
      </c>
      <c r="AG46" t="str">
        <f t="shared" si="11"/>
        <v/>
      </c>
    </row>
    <row r="47" spans="2:33" x14ac:dyDescent="0.25">
      <c r="B47" s="9" t="s">
        <v>45</v>
      </c>
      <c r="C47" s="23" t="str">
        <f>VLOOKUP(B47,[2]Municipal!$C$15:$D$60549,2)</f>
        <v>Donmatías</v>
      </c>
      <c r="D47" s="11">
        <f>+[1]Total!B48</f>
        <v>2988</v>
      </c>
      <c r="E47" s="10">
        <f>+[1]Total!C48</f>
        <v>4165</v>
      </c>
      <c r="F47" s="10">
        <f>+[1]Total!D48</f>
        <v>4158</v>
      </c>
      <c r="G47" s="10">
        <f>+[1]Total!E48</f>
        <v>4226</v>
      </c>
      <c r="H47" s="11">
        <f>+[1]Total!G48</f>
        <v>4327</v>
      </c>
      <c r="I47" s="10">
        <f>+[1]Total!H48</f>
        <v>4307</v>
      </c>
      <c r="J47" s="10">
        <f>+[1]Total!I48</f>
        <v>2521</v>
      </c>
      <c r="K47" s="12">
        <f>+[1]Total!J48</f>
        <v>2327</v>
      </c>
      <c r="L47" s="11">
        <f>+[1]Total!L48</f>
        <v>4300</v>
      </c>
      <c r="M47" s="12">
        <f>+[1]Total!M48</f>
        <v>5586</v>
      </c>
      <c r="N47" s="29">
        <f>VLOOKUP($B47,'[2]pop-2020-2023'!$I$5:$M$1126,2)</f>
        <v>19610</v>
      </c>
      <c r="O47" s="28">
        <f>VLOOKUP($B47,'[2]pop-2020-2023'!$I$5:$M$1126,3)</f>
        <v>19839</v>
      </c>
      <c r="P47" s="28">
        <f>VLOOKUP($B47,'[2]pop-2020-2023'!$I$5:$M$1126,4)</f>
        <v>20020</v>
      </c>
      <c r="Q47" s="30">
        <f>VLOOKUP($B47,'[2]pop-2020-2023'!$I$5:$M$1126,5)</f>
        <v>20198</v>
      </c>
      <c r="R47" s="29">
        <f>VLOOKUP($B47,'[3]Hogares total'!$D$5:$L$1126,6)</f>
        <v>6513</v>
      </c>
      <c r="S47" s="28">
        <f>VLOOKUP($B47,'[3]Hogares total'!$D$5:$L$1126,7)</f>
        <v>6730</v>
      </c>
      <c r="T47" s="28">
        <f>VLOOKUP($B47,'[3]Hogares total'!$D$5:$L$1126,8)</f>
        <v>6951</v>
      </c>
      <c r="U47" s="30">
        <f>VLOOKUP($B47,'[3]Hogares total'!$D$5:$L$1126,9)</f>
        <v>7178</v>
      </c>
      <c r="V47" s="29"/>
      <c r="W47" s="43">
        <f t="shared" si="12"/>
        <v>0.20994001713796059</v>
      </c>
      <c r="X47" s="43">
        <f t="shared" si="13"/>
        <v>0.21513486513486513</v>
      </c>
      <c r="Y47" s="47">
        <f t="shared" si="14"/>
        <v>0.27656203584513317</v>
      </c>
      <c r="Z47" s="29"/>
      <c r="AA47" s="43">
        <f t="shared" si="15"/>
        <v>0.61887072808320953</v>
      </c>
      <c r="AB47" s="43">
        <f t="shared" si="16"/>
        <v>0.61962307581642928</v>
      </c>
      <c r="AC47" s="47">
        <f t="shared" si="17"/>
        <v>0.77821120089161322</v>
      </c>
      <c r="AD47" s="91" t="str">
        <f t="shared" si="8"/>
        <v/>
      </c>
      <c r="AE47" s="91" t="str">
        <f t="shared" si="9"/>
        <v/>
      </c>
      <c r="AF47" s="91" t="str">
        <f t="shared" si="10"/>
        <v/>
      </c>
      <c r="AG47" t="str">
        <f t="shared" si="11"/>
        <v/>
      </c>
    </row>
    <row r="48" spans="2:33" x14ac:dyDescent="0.25">
      <c r="B48" s="9" t="s">
        <v>46</v>
      </c>
      <c r="C48" s="23" t="str">
        <f>VLOOKUP(B48,[2]Municipal!$C$15:$D$60549,2)</f>
        <v>Ebéjico</v>
      </c>
      <c r="D48" s="11">
        <f>+[1]Total!B49</f>
        <v>683</v>
      </c>
      <c r="E48" s="10">
        <f>+[1]Total!C49</f>
        <v>1857</v>
      </c>
      <c r="F48" s="10">
        <f>+[1]Total!D49</f>
        <v>1884</v>
      </c>
      <c r="G48" s="10">
        <f>+[1]Total!E49</f>
        <v>1872</v>
      </c>
      <c r="H48" s="11">
        <f>+[1]Total!G49</f>
        <v>1865</v>
      </c>
      <c r="I48" s="10">
        <f>+[1]Total!H49</f>
        <v>1841</v>
      </c>
      <c r="J48" s="10">
        <f>+[1]Total!I49</f>
        <v>1997</v>
      </c>
      <c r="K48" s="12">
        <f>+[1]Total!J49</f>
        <v>1765</v>
      </c>
      <c r="L48" s="11">
        <f>+[1]Total!L49</f>
        <v>2242</v>
      </c>
      <c r="M48" s="12">
        <f>+[1]Total!M49</f>
        <v>1769</v>
      </c>
      <c r="N48" s="29">
        <f>VLOOKUP($B48,'[2]pop-2020-2023'!$I$5:$M$1126,2)</f>
        <v>12432</v>
      </c>
      <c r="O48" s="28">
        <f>VLOOKUP($B48,'[2]pop-2020-2023'!$I$5:$M$1126,3)</f>
        <v>12486</v>
      </c>
      <c r="P48" s="28">
        <f>VLOOKUP($B48,'[2]pop-2020-2023'!$I$5:$M$1126,4)</f>
        <v>12605</v>
      </c>
      <c r="Q48" s="30">
        <f>VLOOKUP($B48,'[2]pop-2020-2023'!$I$5:$M$1126,5)</f>
        <v>12713</v>
      </c>
      <c r="R48" s="29">
        <f>VLOOKUP($B48,'[3]Hogares total'!$D$5:$L$1126,6)</f>
        <v>4476</v>
      </c>
      <c r="S48" s="28">
        <f>VLOOKUP($B48,'[3]Hogares total'!$D$5:$L$1126,7)</f>
        <v>4624</v>
      </c>
      <c r="T48" s="28">
        <f>VLOOKUP($B48,'[3]Hogares total'!$D$5:$L$1126,8)</f>
        <v>4771</v>
      </c>
      <c r="U48" s="30">
        <f>VLOOKUP($B48,'[3]Hogares total'!$D$5:$L$1126,9)</f>
        <v>4920</v>
      </c>
      <c r="V48" s="29"/>
      <c r="W48" s="43">
        <f t="shared" si="12"/>
        <v>0.14872657376261414</v>
      </c>
      <c r="X48" s="43">
        <f t="shared" si="13"/>
        <v>0.14605315351051171</v>
      </c>
      <c r="Y48" s="47">
        <f t="shared" si="14"/>
        <v>0.13914890269802566</v>
      </c>
      <c r="Z48" s="29"/>
      <c r="AA48" s="43">
        <f t="shared" si="15"/>
        <v>0.40160034602076122</v>
      </c>
      <c r="AB48" s="43">
        <f t="shared" si="16"/>
        <v>0.38587298260322783</v>
      </c>
      <c r="AC48" s="47">
        <f t="shared" si="17"/>
        <v>0.35955284552845529</v>
      </c>
      <c r="AD48" s="91" t="str">
        <f t="shared" si="8"/>
        <v/>
      </c>
      <c r="AE48" s="91" t="str">
        <f t="shared" si="9"/>
        <v/>
      </c>
      <c r="AF48" s="91" t="str">
        <f t="shared" si="10"/>
        <v/>
      </c>
      <c r="AG48" t="str">
        <f t="shared" si="11"/>
        <v/>
      </c>
    </row>
    <row r="49" spans="2:33" x14ac:dyDescent="0.25">
      <c r="B49" s="9" t="s">
        <v>47</v>
      </c>
      <c r="C49" s="23" t="str">
        <f>VLOOKUP(B49,[2]Municipal!$C$15:$D$60549,2)</f>
        <v>El Bagre</v>
      </c>
      <c r="D49" s="11">
        <f>+[1]Total!B50</f>
        <v>4867</v>
      </c>
      <c r="E49" s="10">
        <f>+[1]Total!C50</f>
        <v>4831</v>
      </c>
      <c r="F49" s="10">
        <f>+[1]Total!D50</f>
        <v>6073</v>
      </c>
      <c r="G49" s="10">
        <f>+[1]Total!E50</f>
        <v>5638</v>
      </c>
      <c r="H49" s="11">
        <f>+[1]Total!G50</f>
        <v>6051</v>
      </c>
      <c r="I49" s="10">
        <f>+[1]Total!H50</f>
        <v>6113</v>
      </c>
      <c r="J49" s="10">
        <f>+[1]Total!I50</f>
        <v>10120</v>
      </c>
      <c r="K49" s="12">
        <f>+[1]Total!J50</f>
        <v>13177</v>
      </c>
      <c r="L49" s="11">
        <f>+[1]Total!L50</f>
        <v>12976</v>
      </c>
      <c r="M49" s="12">
        <f>+[1]Total!M50</f>
        <v>13044</v>
      </c>
      <c r="N49" s="29">
        <f>VLOOKUP($B49,'[2]pop-2020-2023'!$I$5:$M$1126,2)</f>
        <v>54096</v>
      </c>
      <c r="O49" s="28">
        <f>VLOOKUP($B49,'[2]pop-2020-2023'!$I$5:$M$1126,3)</f>
        <v>54863</v>
      </c>
      <c r="P49" s="28">
        <f>VLOOKUP($B49,'[2]pop-2020-2023'!$I$5:$M$1126,4)</f>
        <v>55363</v>
      </c>
      <c r="Q49" s="30">
        <f>VLOOKUP($B49,'[2]pop-2020-2023'!$I$5:$M$1126,5)</f>
        <v>55845</v>
      </c>
      <c r="R49" s="29">
        <f>VLOOKUP($B49,'[3]Hogares total'!$D$5:$L$1126,6)</f>
        <v>14884</v>
      </c>
      <c r="S49" s="28">
        <f>VLOOKUP($B49,'[3]Hogares total'!$D$5:$L$1126,7)</f>
        <v>15380</v>
      </c>
      <c r="T49" s="28">
        <f>VLOOKUP($B49,'[3]Hogares total'!$D$5:$L$1126,8)</f>
        <v>15885</v>
      </c>
      <c r="U49" s="30">
        <f>VLOOKUP($B49,'[3]Hogares total'!$D$5:$L$1126,9)</f>
        <v>16405</v>
      </c>
      <c r="V49" s="29"/>
      <c r="W49" s="43">
        <f t="shared" si="12"/>
        <v>8.8055702385943166E-2</v>
      </c>
      <c r="X49" s="43">
        <f t="shared" si="13"/>
        <v>0.11041670429709373</v>
      </c>
      <c r="Y49" s="47">
        <f t="shared" si="14"/>
        <v>0.23357507386516249</v>
      </c>
      <c r="Z49" s="29"/>
      <c r="AA49" s="43">
        <f t="shared" si="15"/>
        <v>0.31410923276983094</v>
      </c>
      <c r="AB49" s="43">
        <f t="shared" si="16"/>
        <v>0.38482845451683978</v>
      </c>
      <c r="AC49" s="47">
        <f t="shared" si="17"/>
        <v>0.79512343797622675</v>
      </c>
      <c r="AD49" s="91" t="str">
        <f t="shared" si="8"/>
        <v/>
      </c>
      <c r="AE49" s="91" t="str">
        <f t="shared" si="9"/>
        <v/>
      </c>
      <c r="AF49" s="91" t="str">
        <f t="shared" si="10"/>
        <v/>
      </c>
      <c r="AG49" t="str">
        <f t="shared" si="11"/>
        <v/>
      </c>
    </row>
    <row r="50" spans="2:33" x14ac:dyDescent="0.25">
      <c r="B50" s="9" t="s">
        <v>48</v>
      </c>
      <c r="C50" s="23" t="str">
        <f>VLOOKUP(B50,[2]Municipal!$C$15:$D$60549,2)</f>
        <v>Entrerríos</v>
      </c>
      <c r="D50" s="11">
        <f>+[1]Total!B51</f>
        <v>1749</v>
      </c>
      <c r="E50" s="10">
        <f>+[1]Total!C51</f>
        <v>2007</v>
      </c>
      <c r="F50" s="10">
        <f>+[1]Total!D51</f>
        <v>2030</v>
      </c>
      <c r="G50" s="10">
        <f>+[1]Total!E51</f>
        <v>1928</v>
      </c>
      <c r="H50" s="11">
        <f>+[1]Total!G51</f>
        <v>1958</v>
      </c>
      <c r="I50" s="10">
        <f>+[1]Total!H51</f>
        <v>2006</v>
      </c>
      <c r="J50" s="10">
        <f>+[1]Total!I51</f>
        <v>2147</v>
      </c>
      <c r="K50" s="12">
        <f>+[1]Total!J51</f>
        <v>653</v>
      </c>
      <c r="L50" s="11">
        <f>+[1]Total!L51</f>
        <v>2305</v>
      </c>
      <c r="M50" s="12">
        <f>+[1]Total!M51</f>
        <v>2755</v>
      </c>
      <c r="N50" s="29">
        <f>VLOOKUP($B50,'[2]pop-2020-2023'!$I$5:$M$1126,2)</f>
        <v>11624</v>
      </c>
      <c r="O50" s="28">
        <f>VLOOKUP($B50,'[2]pop-2020-2023'!$I$5:$M$1126,3)</f>
        <v>11767</v>
      </c>
      <c r="P50" s="28">
        <f>VLOOKUP($B50,'[2]pop-2020-2023'!$I$5:$M$1126,4)</f>
        <v>11873</v>
      </c>
      <c r="Q50" s="30">
        <f>VLOOKUP($B50,'[2]pop-2020-2023'!$I$5:$M$1126,5)</f>
        <v>11982</v>
      </c>
      <c r="R50" s="29">
        <f>VLOOKUP($B50,'[3]Hogares total'!$D$5:$L$1126,6)</f>
        <v>3703</v>
      </c>
      <c r="S50" s="28">
        <f>VLOOKUP($B50,'[3]Hogares total'!$D$5:$L$1126,7)</f>
        <v>3826</v>
      </c>
      <c r="T50" s="28">
        <f>VLOOKUP($B50,'[3]Hogares total'!$D$5:$L$1126,8)</f>
        <v>3951</v>
      </c>
      <c r="U50" s="30">
        <f>VLOOKUP($B50,'[3]Hogares total'!$D$5:$L$1126,9)</f>
        <v>4080</v>
      </c>
      <c r="V50" s="29"/>
      <c r="W50" s="43">
        <f t="shared" si="12"/>
        <v>0.17056174046061018</v>
      </c>
      <c r="X50" s="43">
        <f t="shared" si="13"/>
        <v>0.16895477132990819</v>
      </c>
      <c r="Y50" s="47">
        <f t="shared" si="14"/>
        <v>0.2299282256718411</v>
      </c>
      <c r="Z50" s="29"/>
      <c r="AA50" s="43">
        <f t="shared" si="15"/>
        <v>0.52456874019864086</v>
      </c>
      <c r="AB50" s="43">
        <f t="shared" si="16"/>
        <v>0.50771956466717283</v>
      </c>
      <c r="AC50" s="47">
        <f t="shared" si="17"/>
        <v>0.67524509803921573</v>
      </c>
      <c r="AD50" s="91" t="str">
        <f t="shared" si="8"/>
        <v/>
      </c>
      <c r="AE50" s="91" t="str">
        <f t="shared" si="9"/>
        <v/>
      </c>
      <c r="AF50" s="91" t="str">
        <f t="shared" si="10"/>
        <v/>
      </c>
      <c r="AG50" t="str">
        <f t="shared" si="11"/>
        <v/>
      </c>
    </row>
    <row r="51" spans="2:33" x14ac:dyDescent="0.25">
      <c r="B51" s="9" t="s">
        <v>49</v>
      </c>
      <c r="C51" s="23" t="str">
        <f>VLOOKUP(B51,[2]Municipal!$C$15:$D$60549,2)</f>
        <v>Envigado</v>
      </c>
      <c r="D51" s="11">
        <f>+[1]Total!B52</f>
        <v>79092</v>
      </c>
      <c r="E51" s="10">
        <f>+[1]Total!C52</f>
        <v>79667</v>
      </c>
      <c r="F51" s="10">
        <f>+[1]Total!D52</f>
        <v>80504</v>
      </c>
      <c r="G51" s="10">
        <f>+[1]Total!E52</f>
        <v>81713</v>
      </c>
      <c r="H51" s="11">
        <f>+[1]Total!G52</f>
        <v>84347</v>
      </c>
      <c r="I51" s="10">
        <f>+[1]Total!H52</f>
        <v>84977</v>
      </c>
      <c r="J51" s="10">
        <f>+[1]Total!I52</f>
        <v>85376</v>
      </c>
      <c r="K51" s="12">
        <f>+[1]Total!J52</f>
        <v>85892</v>
      </c>
      <c r="L51" s="11">
        <f>+[1]Total!L52</f>
        <v>85974</v>
      </c>
      <c r="M51" s="12">
        <f>+[1]Total!M52</f>
        <v>86168</v>
      </c>
      <c r="N51" s="29">
        <f>VLOOKUP($B51,'[2]pop-2020-2023'!$I$5:$M$1126,2)</f>
        <v>238656</v>
      </c>
      <c r="O51" s="28">
        <f>VLOOKUP($B51,'[2]pop-2020-2023'!$I$5:$M$1126,3)</f>
        <v>241984</v>
      </c>
      <c r="P51" s="28">
        <f>VLOOKUP($B51,'[2]pop-2020-2023'!$I$5:$M$1126,4)</f>
        <v>244188</v>
      </c>
      <c r="Q51" s="30">
        <f>VLOOKUP($B51,'[2]pop-2020-2023'!$I$5:$M$1126,5)</f>
        <v>246327</v>
      </c>
      <c r="R51" s="29">
        <f>VLOOKUP($B51,'[3]Hogares total'!$D$5:$L$1126,6)</f>
        <v>85651</v>
      </c>
      <c r="S51" s="28">
        <f>VLOOKUP($B51,'[3]Hogares total'!$D$5:$L$1126,7)</f>
        <v>88599</v>
      </c>
      <c r="T51" s="28">
        <f>VLOOKUP($B51,'[3]Hogares total'!$D$5:$L$1126,8)</f>
        <v>91633</v>
      </c>
      <c r="U51" s="30">
        <f>VLOOKUP($B51,'[3]Hogares total'!$D$5:$L$1126,9)</f>
        <v>94757</v>
      </c>
      <c r="V51" s="29"/>
      <c r="W51" s="43">
        <f t="shared" si="12"/>
        <v>0.32922424623115576</v>
      </c>
      <c r="X51" s="43">
        <f t="shared" si="13"/>
        <v>0.34799826363293856</v>
      </c>
      <c r="Y51" s="47">
        <f t="shared" si="14"/>
        <v>0.34981142952254524</v>
      </c>
      <c r="Z51" s="29"/>
      <c r="AA51" s="43">
        <f t="shared" si="15"/>
        <v>0.89918622106344315</v>
      </c>
      <c r="AB51" s="43">
        <f t="shared" si="16"/>
        <v>0.92736241310444922</v>
      </c>
      <c r="AC51" s="47">
        <f t="shared" si="17"/>
        <v>0.90935762001751852</v>
      </c>
      <c r="AD51" s="91" t="str">
        <f t="shared" si="8"/>
        <v/>
      </c>
      <c r="AE51" s="91" t="str">
        <f t="shared" si="9"/>
        <v/>
      </c>
      <c r="AF51" s="91" t="str">
        <f t="shared" si="10"/>
        <v/>
      </c>
      <c r="AG51" t="str">
        <f t="shared" si="11"/>
        <v/>
      </c>
    </row>
    <row r="52" spans="2:33" x14ac:dyDescent="0.25">
      <c r="B52" s="9" t="s">
        <v>50</v>
      </c>
      <c r="C52" s="23" t="str">
        <f>VLOOKUP(B52,[2]Municipal!$C$15:$D$60549,2)</f>
        <v>Fredonia</v>
      </c>
      <c r="D52" s="11">
        <f>+[1]Total!B53</f>
        <v>2100</v>
      </c>
      <c r="E52" s="10">
        <f>+[1]Total!C53</f>
        <v>2347</v>
      </c>
      <c r="F52" s="10">
        <f>+[1]Total!D53</f>
        <v>2336</v>
      </c>
      <c r="G52" s="10">
        <f>+[1]Total!E53</f>
        <v>1798</v>
      </c>
      <c r="H52" s="11">
        <f>+[1]Total!G53</f>
        <v>1828</v>
      </c>
      <c r="I52" s="10">
        <f>+[1]Total!H53</f>
        <v>2303</v>
      </c>
      <c r="J52" s="10">
        <f>+[1]Total!I53</f>
        <v>2363</v>
      </c>
      <c r="K52" s="12">
        <f>+[1]Total!J53</f>
        <v>1765</v>
      </c>
      <c r="L52" s="11">
        <f>+[1]Total!L53</f>
        <v>1832</v>
      </c>
      <c r="M52" s="12">
        <f>+[1]Total!M53</f>
        <v>1747</v>
      </c>
      <c r="N52" s="29">
        <f>VLOOKUP($B52,'[2]pop-2020-2023'!$I$5:$M$1126,2)</f>
        <v>25128</v>
      </c>
      <c r="O52" s="28">
        <f>VLOOKUP($B52,'[2]pop-2020-2023'!$I$5:$M$1126,3)</f>
        <v>25299</v>
      </c>
      <c r="P52" s="28">
        <f>VLOOKUP($B52,'[2]pop-2020-2023'!$I$5:$M$1126,4)</f>
        <v>25541</v>
      </c>
      <c r="Q52" s="30">
        <f>VLOOKUP($B52,'[2]pop-2020-2023'!$I$5:$M$1126,5)</f>
        <v>25764</v>
      </c>
      <c r="R52" s="29">
        <f>VLOOKUP($B52,'[3]Hogares total'!$D$5:$L$1126,6)</f>
        <v>8780</v>
      </c>
      <c r="S52" s="28">
        <f>VLOOKUP($B52,'[3]Hogares total'!$D$5:$L$1126,7)</f>
        <v>9048</v>
      </c>
      <c r="T52" s="28">
        <f>VLOOKUP($B52,'[3]Hogares total'!$D$5:$L$1126,8)</f>
        <v>9322</v>
      </c>
      <c r="U52" s="30">
        <f>VLOOKUP($B52,'[3]Hogares total'!$D$5:$L$1126,9)</f>
        <v>9605</v>
      </c>
      <c r="V52" s="29"/>
      <c r="W52" s="43">
        <f t="shared" si="12"/>
        <v>9.2770465235780072E-2</v>
      </c>
      <c r="X52" s="43">
        <f t="shared" si="13"/>
        <v>9.0168748287067849E-2</v>
      </c>
      <c r="Y52" s="47">
        <f t="shared" si="14"/>
        <v>6.780779382083528E-2</v>
      </c>
      <c r="Z52" s="29"/>
      <c r="AA52" s="43">
        <f t="shared" si="15"/>
        <v>0.259394341290893</v>
      </c>
      <c r="AB52" s="43">
        <f t="shared" si="16"/>
        <v>0.24704998927268826</v>
      </c>
      <c r="AC52" s="47">
        <f t="shared" si="17"/>
        <v>0.18188443519000522</v>
      </c>
      <c r="AD52" s="91">
        <f t="shared" si="8"/>
        <v>9605</v>
      </c>
      <c r="AE52" s="91">
        <f t="shared" si="9"/>
        <v>1747</v>
      </c>
      <c r="AF52" s="91">
        <f t="shared" si="10"/>
        <v>7858</v>
      </c>
      <c r="AG52" t="str">
        <f t="shared" si="11"/>
        <v/>
      </c>
    </row>
    <row r="53" spans="2:33" x14ac:dyDescent="0.25">
      <c r="B53" s="9" t="s">
        <v>51</v>
      </c>
      <c r="C53" s="23" t="str">
        <f>VLOOKUP(B53,[2]Municipal!$C$15:$D$60549,2)</f>
        <v>Frontino</v>
      </c>
      <c r="D53" s="11">
        <f>+[1]Total!B54</f>
        <v>1784</v>
      </c>
      <c r="E53" s="10">
        <f>+[1]Total!C54</f>
        <v>1877</v>
      </c>
      <c r="F53" s="10">
        <f>+[1]Total!D54</f>
        <v>1910</v>
      </c>
      <c r="G53" s="10">
        <f>+[1]Total!E54</f>
        <v>1904</v>
      </c>
      <c r="H53" s="11">
        <f>+[1]Total!G54</f>
        <v>1910</v>
      </c>
      <c r="I53" s="10">
        <f>+[1]Total!H54</f>
        <v>1911</v>
      </c>
      <c r="J53" s="10">
        <f>+[1]Total!I54</f>
        <v>1931</v>
      </c>
      <c r="K53" s="12">
        <f>+[1]Total!J54</f>
        <v>1974</v>
      </c>
      <c r="L53" s="11">
        <f>+[1]Total!L54</f>
        <v>1806</v>
      </c>
      <c r="M53" s="12">
        <f>+[1]Total!M54</f>
        <v>1335</v>
      </c>
      <c r="N53" s="29">
        <f>VLOOKUP($B53,'[2]pop-2020-2023'!$I$5:$M$1126,2)</f>
        <v>21243</v>
      </c>
      <c r="O53" s="28">
        <f>VLOOKUP($B53,'[2]pop-2020-2023'!$I$5:$M$1126,3)</f>
        <v>21345</v>
      </c>
      <c r="P53" s="28">
        <f>VLOOKUP($B53,'[2]pop-2020-2023'!$I$5:$M$1126,4)</f>
        <v>21525</v>
      </c>
      <c r="Q53" s="30">
        <f>VLOOKUP($B53,'[2]pop-2020-2023'!$I$5:$M$1126,5)</f>
        <v>21737</v>
      </c>
      <c r="R53" s="29">
        <f>VLOOKUP($B53,'[3]Hogares total'!$D$5:$L$1126,6)</f>
        <v>6165</v>
      </c>
      <c r="S53" s="28">
        <f>VLOOKUP($B53,'[3]Hogares total'!$D$5:$L$1126,7)</f>
        <v>6384</v>
      </c>
      <c r="T53" s="28">
        <f>VLOOKUP($B53,'[3]Hogares total'!$D$5:$L$1126,8)</f>
        <v>6602</v>
      </c>
      <c r="U53" s="30">
        <f>VLOOKUP($B53,'[3]Hogares total'!$D$5:$L$1126,9)</f>
        <v>6826</v>
      </c>
      <c r="V53" s="29"/>
      <c r="W53" s="43">
        <f t="shared" si="12"/>
        <v>8.7936284844225818E-2</v>
      </c>
      <c r="X53" s="43">
        <f t="shared" si="13"/>
        <v>8.8780487804878044E-2</v>
      </c>
      <c r="Y53" s="47">
        <f t="shared" si="14"/>
        <v>6.1416018769839445E-2</v>
      </c>
      <c r="Z53" s="29"/>
      <c r="AA53" s="43">
        <f t="shared" si="15"/>
        <v>0.29401629072681706</v>
      </c>
      <c r="AB53" s="43">
        <f t="shared" si="16"/>
        <v>0.28945774007876401</v>
      </c>
      <c r="AC53" s="47">
        <f t="shared" si="17"/>
        <v>0.19557573981834164</v>
      </c>
      <c r="AD53" s="91">
        <f t="shared" si="8"/>
        <v>6826</v>
      </c>
      <c r="AE53" s="91">
        <f t="shared" si="9"/>
        <v>1335</v>
      </c>
      <c r="AF53" s="91">
        <f t="shared" si="10"/>
        <v>5491</v>
      </c>
      <c r="AG53" t="str">
        <f t="shared" si="11"/>
        <v/>
      </c>
    </row>
    <row r="54" spans="2:33" x14ac:dyDescent="0.25">
      <c r="B54" s="9" t="s">
        <v>52</v>
      </c>
      <c r="C54" s="23" t="str">
        <f>VLOOKUP(B54,[2]Municipal!$C$15:$D$60549,2)</f>
        <v>Giraldo</v>
      </c>
      <c r="D54" s="11">
        <f>+[1]Total!B55</f>
        <v>207</v>
      </c>
      <c r="E54" s="10">
        <f>+[1]Total!C55</f>
        <v>217</v>
      </c>
      <c r="F54" s="10">
        <f>+[1]Total!D55</f>
        <v>222</v>
      </c>
      <c r="G54" s="10">
        <f>+[1]Total!E55</f>
        <v>207</v>
      </c>
      <c r="H54" s="11">
        <f>+[1]Total!G55</f>
        <v>199</v>
      </c>
      <c r="I54" s="10">
        <f>+[1]Total!H55</f>
        <v>196</v>
      </c>
      <c r="J54" s="10">
        <f>+[1]Total!I55</f>
        <v>188</v>
      </c>
      <c r="K54" s="12">
        <f>+[1]Total!J55</f>
        <v>598</v>
      </c>
      <c r="L54" s="11">
        <f>+[1]Total!L55</f>
        <v>522</v>
      </c>
      <c r="M54" s="12">
        <f>+[1]Total!M55</f>
        <v>462</v>
      </c>
      <c r="N54" s="29">
        <f>VLOOKUP($B54,'[2]pop-2020-2023'!$I$5:$M$1126,2)</f>
        <v>5725</v>
      </c>
      <c r="O54" s="28">
        <f>VLOOKUP($B54,'[2]pop-2020-2023'!$I$5:$M$1126,3)</f>
        <v>5796</v>
      </c>
      <c r="P54" s="28">
        <f>VLOOKUP($B54,'[2]pop-2020-2023'!$I$5:$M$1126,4)</f>
        <v>5857</v>
      </c>
      <c r="Q54" s="30">
        <f>VLOOKUP($B54,'[2]pop-2020-2023'!$I$5:$M$1126,5)</f>
        <v>5899</v>
      </c>
      <c r="R54" s="29">
        <f>VLOOKUP($B54,'[3]Hogares total'!$D$5:$L$1126,6)</f>
        <v>1917</v>
      </c>
      <c r="S54" s="28">
        <f>VLOOKUP($B54,'[3]Hogares total'!$D$5:$L$1126,7)</f>
        <v>1980</v>
      </c>
      <c r="T54" s="28">
        <f>VLOOKUP($B54,'[3]Hogares total'!$D$5:$L$1126,8)</f>
        <v>2044</v>
      </c>
      <c r="U54" s="30">
        <f>VLOOKUP($B54,'[3]Hogares total'!$D$5:$L$1126,9)</f>
        <v>2108</v>
      </c>
      <c r="V54" s="29"/>
      <c r="W54" s="43">
        <f t="shared" si="12"/>
        <v>3.7439613526570048E-2</v>
      </c>
      <c r="X54" s="43">
        <f t="shared" si="13"/>
        <v>3.3464230834898412E-2</v>
      </c>
      <c r="Y54" s="47">
        <f t="shared" si="14"/>
        <v>7.8318359043905744E-2</v>
      </c>
      <c r="Z54" s="29"/>
      <c r="AA54" s="43">
        <f t="shared" si="15"/>
        <v>0.10959595959595959</v>
      </c>
      <c r="AB54" s="43">
        <f t="shared" si="16"/>
        <v>9.5890410958904104E-2</v>
      </c>
      <c r="AC54" s="47">
        <f t="shared" si="17"/>
        <v>0.21916508538899432</v>
      </c>
      <c r="AD54" s="91" t="str">
        <f t="shared" si="8"/>
        <v/>
      </c>
      <c r="AE54" s="91" t="str">
        <f t="shared" si="9"/>
        <v/>
      </c>
      <c r="AF54" s="91" t="str">
        <f t="shared" si="10"/>
        <v/>
      </c>
      <c r="AG54" t="str">
        <f t="shared" si="11"/>
        <v/>
      </c>
    </row>
    <row r="55" spans="2:33" x14ac:dyDescent="0.25">
      <c r="B55" s="9" t="s">
        <v>53</v>
      </c>
      <c r="C55" s="23" t="str">
        <f>VLOOKUP(B55,[2]Municipal!$C$15:$D$60549,2)</f>
        <v>Girardota</v>
      </c>
      <c r="D55" s="11">
        <f>+[1]Total!B56</f>
        <v>9508</v>
      </c>
      <c r="E55" s="10">
        <f>+[1]Total!C56</f>
        <v>9613</v>
      </c>
      <c r="F55" s="10">
        <f>+[1]Total!D56</f>
        <v>9665</v>
      </c>
      <c r="G55" s="10">
        <f>+[1]Total!E56</f>
        <v>9811</v>
      </c>
      <c r="H55" s="11">
        <f>+[1]Total!G56</f>
        <v>10203</v>
      </c>
      <c r="I55" s="10">
        <f>+[1]Total!H56</f>
        <v>10420</v>
      </c>
      <c r="J55" s="10">
        <f>+[1]Total!I56</f>
        <v>10550</v>
      </c>
      <c r="K55" s="12">
        <f>+[1]Total!J56</f>
        <v>10793</v>
      </c>
      <c r="L55" s="11">
        <f>+[1]Total!L56</f>
        <v>10936</v>
      </c>
      <c r="M55" s="12">
        <f>+[1]Total!M56</f>
        <v>11037</v>
      </c>
      <c r="N55" s="29">
        <f>VLOOKUP($B55,'[2]pop-2020-2023'!$I$5:$M$1126,2)</f>
        <v>53781</v>
      </c>
      <c r="O55" s="28">
        <f>VLOOKUP($B55,'[2]pop-2020-2023'!$I$5:$M$1126,3)</f>
        <v>54489</v>
      </c>
      <c r="P55" s="28">
        <f>VLOOKUP($B55,'[2]pop-2020-2023'!$I$5:$M$1126,4)</f>
        <v>54986</v>
      </c>
      <c r="Q55" s="30">
        <f>VLOOKUP($B55,'[2]pop-2020-2023'!$I$5:$M$1126,5)</f>
        <v>55483</v>
      </c>
      <c r="R55" s="29">
        <f>VLOOKUP($B55,'[3]Hogares total'!$D$5:$L$1126,6)</f>
        <v>17031</v>
      </c>
      <c r="S55" s="28">
        <f>VLOOKUP($B55,'[3]Hogares total'!$D$5:$L$1126,7)</f>
        <v>17575</v>
      </c>
      <c r="T55" s="28">
        <f>VLOOKUP($B55,'[3]Hogares total'!$D$5:$L$1126,8)</f>
        <v>18131</v>
      </c>
      <c r="U55" s="30">
        <f>VLOOKUP($B55,'[3]Hogares total'!$D$5:$L$1126,9)</f>
        <v>18710</v>
      </c>
      <c r="V55" s="29"/>
      <c r="W55" s="43">
        <f t="shared" si="12"/>
        <v>0.17642092899484299</v>
      </c>
      <c r="X55" s="43">
        <f t="shared" si="13"/>
        <v>0.18950278252646127</v>
      </c>
      <c r="Y55" s="47">
        <f t="shared" si="14"/>
        <v>0.19892579709100083</v>
      </c>
      <c r="Z55" s="29"/>
      <c r="AA55" s="43">
        <f t="shared" si="15"/>
        <v>0.54697012802275957</v>
      </c>
      <c r="AB55" s="43">
        <f t="shared" si="16"/>
        <v>0.57470630412001544</v>
      </c>
      <c r="AC55" s="47">
        <f t="shared" si="17"/>
        <v>0.5898984500267237</v>
      </c>
      <c r="AD55" s="91" t="str">
        <f t="shared" si="8"/>
        <v/>
      </c>
      <c r="AE55" s="91" t="str">
        <f t="shared" si="9"/>
        <v/>
      </c>
      <c r="AF55" s="91" t="str">
        <f t="shared" si="10"/>
        <v/>
      </c>
      <c r="AG55" t="str">
        <f t="shared" si="11"/>
        <v/>
      </c>
    </row>
    <row r="56" spans="2:33" x14ac:dyDescent="0.25">
      <c r="B56" s="9" t="s">
        <v>54</v>
      </c>
      <c r="C56" s="23" t="str">
        <f>VLOOKUP(B56,[2]Municipal!$C$15:$D$60549,2)</f>
        <v>Gómez Plata</v>
      </c>
      <c r="D56" s="11">
        <f>+[1]Total!B57</f>
        <v>756</v>
      </c>
      <c r="E56" s="10">
        <f>+[1]Total!C57</f>
        <v>875</v>
      </c>
      <c r="F56" s="10">
        <f>+[1]Total!D57</f>
        <v>871</v>
      </c>
      <c r="G56" s="10">
        <f>+[1]Total!E57</f>
        <v>854</v>
      </c>
      <c r="H56" s="11">
        <f>+[1]Total!G57</f>
        <v>923</v>
      </c>
      <c r="I56" s="10">
        <f>+[1]Total!H57</f>
        <v>920</v>
      </c>
      <c r="J56" s="10">
        <f>+[1]Total!I57</f>
        <v>890</v>
      </c>
      <c r="K56" s="12">
        <f>+[1]Total!J57</f>
        <v>855</v>
      </c>
      <c r="L56" s="11">
        <f>+[1]Total!L57</f>
        <v>837</v>
      </c>
      <c r="M56" s="12">
        <f>+[1]Total!M57</f>
        <v>673</v>
      </c>
      <c r="N56" s="29">
        <f>VLOOKUP($B56,'[2]pop-2020-2023'!$I$5:$M$1126,2)</f>
        <v>10048</v>
      </c>
      <c r="O56" s="28">
        <f>VLOOKUP($B56,'[2]pop-2020-2023'!$I$5:$M$1126,3)</f>
        <v>10117</v>
      </c>
      <c r="P56" s="28">
        <f>VLOOKUP($B56,'[2]pop-2020-2023'!$I$5:$M$1126,4)</f>
        <v>10225</v>
      </c>
      <c r="Q56" s="30">
        <f>VLOOKUP($B56,'[2]pop-2020-2023'!$I$5:$M$1126,5)</f>
        <v>10300</v>
      </c>
      <c r="R56" s="29">
        <f>VLOOKUP($B56,'[3]Hogares total'!$D$5:$L$1126,6)</f>
        <v>3607</v>
      </c>
      <c r="S56" s="28">
        <f>VLOOKUP($B56,'[3]Hogares total'!$D$5:$L$1126,7)</f>
        <v>3730</v>
      </c>
      <c r="T56" s="28">
        <f>VLOOKUP($B56,'[3]Hogares total'!$D$5:$L$1126,8)</f>
        <v>3848</v>
      </c>
      <c r="U56" s="30">
        <f>VLOOKUP($B56,'[3]Hogares total'!$D$5:$L$1126,9)</f>
        <v>3972</v>
      </c>
      <c r="V56" s="29"/>
      <c r="W56" s="43">
        <f t="shared" si="12"/>
        <v>8.6488089354551739E-2</v>
      </c>
      <c r="X56" s="43">
        <f t="shared" si="13"/>
        <v>8.9975550122249393E-2</v>
      </c>
      <c r="Y56" s="47">
        <f t="shared" si="14"/>
        <v>6.5339805825242722E-2</v>
      </c>
      <c r="Z56" s="29"/>
      <c r="AA56" s="43">
        <f t="shared" si="15"/>
        <v>0.23458445040214476</v>
      </c>
      <c r="AB56" s="43">
        <f t="shared" si="16"/>
        <v>0.2390852390852391</v>
      </c>
      <c r="AC56" s="47">
        <f t="shared" si="17"/>
        <v>0.16943605236656595</v>
      </c>
      <c r="AD56" s="91">
        <f t="shared" si="8"/>
        <v>3972</v>
      </c>
      <c r="AE56" s="91">
        <f t="shared" si="9"/>
        <v>673</v>
      </c>
      <c r="AF56" s="91">
        <f t="shared" si="10"/>
        <v>3299</v>
      </c>
      <c r="AG56" t="str">
        <f t="shared" si="11"/>
        <v/>
      </c>
    </row>
    <row r="57" spans="2:33" x14ac:dyDescent="0.25">
      <c r="B57" s="9" t="s">
        <v>55</v>
      </c>
      <c r="C57" s="23" t="str">
        <f>VLOOKUP(B57,[2]Municipal!$C$15:$D$60549,2)</f>
        <v>Granada</v>
      </c>
      <c r="D57" s="11">
        <f>+[1]Total!B58</f>
        <v>796</v>
      </c>
      <c r="E57" s="10">
        <f>+[1]Total!C58</f>
        <v>1275</v>
      </c>
      <c r="F57" s="10">
        <f>+[1]Total!D58</f>
        <v>3228</v>
      </c>
      <c r="G57" s="10">
        <f>+[1]Total!E58</f>
        <v>3208</v>
      </c>
      <c r="H57" s="11">
        <f>+[1]Total!G58</f>
        <v>3579</v>
      </c>
      <c r="I57" s="10">
        <f>+[1]Total!H58</f>
        <v>3328</v>
      </c>
      <c r="J57" s="10">
        <f>+[1]Total!I58</f>
        <v>3423</v>
      </c>
      <c r="K57" s="12">
        <f>+[1]Total!J58</f>
        <v>3461</v>
      </c>
      <c r="L57" s="11">
        <f>+[1]Total!L58</f>
        <v>4075</v>
      </c>
      <c r="M57" s="12">
        <f>+[1]Total!M58</f>
        <v>3539</v>
      </c>
      <c r="N57" s="29">
        <f>VLOOKUP($B57,'[2]pop-2020-2023'!$I$5:$M$1126,2)</f>
        <v>10414</v>
      </c>
      <c r="O57" s="28">
        <f>VLOOKUP($B57,'[2]pop-2020-2023'!$I$5:$M$1126,3)</f>
        <v>10497</v>
      </c>
      <c r="P57" s="28">
        <f>VLOOKUP($B57,'[2]pop-2020-2023'!$I$5:$M$1126,4)</f>
        <v>10587</v>
      </c>
      <c r="Q57" s="30">
        <f>VLOOKUP($B57,'[2]pop-2020-2023'!$I$5:$M$1126,5)</f>
        <v>10700</v>
      </c>
      <c r="R57" s="29">
        <f>VLOOKUP($B57,'[3]Hogares total'!$D$5:$L$1126,6)</f>
        <v>3398</v>
      </c>
      <c r="S57" s="28">
        <f>VLOOKUP($B57,'[3]Hogares total'!$D$5:$L$1126,7)</f>
        <v>3502</v>
      </c>
      <c r="T57" s="28">
        <f>VLOOKUP($B57,'[3]Hogares total'!$D$5:$L$1126,8)</f>
        <v>3611</v>
      </c>
      <c r="U57" s="30">
        <f>VLOOKUP($B57,'[3]Hogares total'!$D$5:$L$1126,9)</f>
        <v>3725</v>
      </c>
      <c r="V57" s="29"/>
      <c r="W57" s="43">
        <f t="shared" si="12"/>
        <v>0.12146327522149185</v>
      </c>
      <c r="X57" s="43">
        <f t="shared" si="13"/>
        <v>0.31434778501936339</v>
      </c>
      <c r="Y57" s="47">
        <f t="shared" si="14"/>
        <v>0.33074766355140189</v>
      </c>
      <c r="Z57" s="29"/>
      <c r="AA57" s="43">
        <f t="shared" si="15"/>
        <v>0.36407766990291263</v>
      </c>
      <c r="AB57" s="43">
        <f t="shared" si="16"/>
        <v>0.92162835779562446</v>
      </c>
      <c r="AC57" s="47">
        <f t="shared" si="17"/>
        <v>0.95006711409395972</v>
      </c>
      <c r="AD57" s="91" t="str">
        <f t="shared" si="8"/>
        <v/>
      </c>
      <c r="AE57" s="91" t="str">
        <f t="shared" si="9"/>
        <v/>
      </c>
      <c r="AF57" s="91" t="str">
        <f t="shared" si="10"/>
        <v/>
      </c>
      <c r="AG57" t="str">
        <f t="shared" si="11"/>
        <v/>
      </c>
    </row>
    <row r="58" spans="2:33" x14ac:dyDescent="0.25">
      <c r="B58" s="9" t="s">
        <v>56</v>
      </c>
      <c r="C58" s="23" t="str">
        <f>VLOOKUP(B58,[2]Municipal!$C$15:$D$60549,2)</f>
        <v>Guadalupe</v>
      </c>
      <c r="D58" s="11">
        <f>+[1]Total!B59</f>
        <v>453</v>
      </c>
      <c r="E58" s="10">
        <f>+[1]Total!C59</f>
        <v>461</v>
      </c>
      <c r="F58" s="10">
        <f>+[1]Total!D59</f>
        <v>470</v>
      </c>
      <c r="G58" s="10">
        <f>+[1]Total!E59</f>
        <v>443</v>
      </c>
      <c r="H58" s="11">
        <f>+[1]Total!G59</f>
        <v>450</v>
      </c>
      <c r="I58" s="10">
        <f>+[1]Total!H59</f>
        <v>437</v>
      </c>
      <c r="J58" s="10">
        <f>+[1]Total!I59</f>
        <v>425</v>
      </c>
      <c r="K58" s="12">
        <f>+[1]Total!J59</f>
        <v>410</v>
      </c>
      <c r="L58" s="11">
        <f>+[1]Total!L59</f>
        <v>402</v>
      </c>
      <c r="M58" s="12">
        <f>+[1]Total!M59</f>
        <v>411</v>
      </c>
      <c r="N58" s="29">
        <f>VLOOKUP($B58,'[2]pop-2020-2023'!$I$5:$M$1126,2)</f>
        <v>6750</v>
      </c>
      <c r="O58" s="28">
        <f>VLOOKUP($B58,'[2]pop-2020-2023'!$I$5:$M$1126,3)</f>
        <v>6797</v>
      </c>
      <c r="P58" s="28">
        <f>VLOOKUP($B58,'[2]pop-2020-2023'!$I$5:$M$1126,4)</f>
        <v>6860</v>
      </c>
      <c r="Q58" s="30">
        <f>VLOOKUP($B58,'[2]pop-2020-2023'!$I$5:$M$1126,5)</f>
        <v>6926</v>
      </c>
      <c r="R58" s="29">
        <f>VLOOKUP($B58,'[3]Hogares total'!$D$5:$L$1126,6)</f>
        <v>2206</v>
      </c>
      <c r="S58" s="28">
        <f>VLOOKUP($B58,'[3]Hogares total'!$D$5:$L$1126,7)</f>
        <v>2276</v>
      </c>
      <c r="T58" s="28">
        <f>VLOOKUP($B58,'[3]Hogares total'!$D$5:$L$1126,8)</f>
        <v>2348</v>
      </c>
      <c r="U58" s="30">
        <f>VLOOKUP($B58,'[3]Hogares total'!$D$5:$L$1126,9)</f>
        <v>2422</v>
      </c>
      <c r="V58" s="29"/>
      <c r="W58" s="43">
        <f t="shared" si="12"/>
        <v>6.7824040017654852E-2</v>
      </c>
      <c r="X58" s="43">
        <f t="shared" si="13"/>
        <v>6.3702623906705544E-2</v>
      </c>
      <c r="Y58" s="47">
        <f t="shared" si="14"/>
        <v>5.9341611319665033E-2</v>
      </c>
      <c r="Z58" s="29"/>
      <c r="AA58" s="43">
        <f t="shared" si="15"/>
        <v>0.20254833040421794</v>
      </c>
      <c r="AB58" s="43">
        <f t="shared" si="16"/>
        <v>0.18611584327086883</v>
      </c>
      <c r="AC58" s="47">
        <f t="shared" si="17"/>
        <v>0.16969446738232866</v>
      </c>
      <c r="AD58" s="91">
        <f t="shared" si="8"/>
        <v>2422</v>
      </c>
      <c r="AE58" s="91">
        <f t="shared" si="9"/>
        <v>411</v>
      </c>
      <c r="AF58" s="91">
        <f t="shared" si="10"/>
        <v>2011</v>
      </c>
      <c r="AG58" t="str">
        <f t="shared" si="11"/>
        <v/>
      </c>
    </row>
    <row r="59" spans="2:33" x14ac:dyDescent="0.25">
      <c r="B59" s="9" t="s">
        <v>57</v>
      </c>
      <c r="C59" s="23" t="str">
        <f>VLOOKUP(B59,[2]Municipal!$C$15:$D$60549,2)</f>
        <v>Guarne</v>
      </c>
      <c r="D59" s="11">
        <f>+[1]Total!B60</f>
        <v>10359</v>
      </c>
      <c r="E59" s="10">
        <f>+[1]Total!C60</f>
        <v>10649</v>
      </c>
      <c r="F59" s="10">
        <f>+[1]Total!D60</f>
        <v>10627</v>
      </c>
      <c r="G59" s="10">
        <f>+[1]Total!E60</f>
        <v>10736</v>
      </c>
      <c r="H59" s="11">
        <f>+[1]Total!G60</f>
        <v>12522</v>
      </c>
      <c r="I59" s="10">
        <f>+[1]Total!H60</f>
        <v>12560</v>
      </c>
      <c r="J59" s="10">
        <f>+[1]Total!I60</f>
        <v>18231</v>
      </c>
      <c r="K59" s="12">
        <f>+[1]Total!J60</f>
        <v>22868</v>
      </c>
      <c r="L59" s="11">
        <f>+[1]Total!L60</f>
        <v>13546</v>
      </c>
      <c r="M59" s="12">
        <f>+[1]Total!M60</f>
        <v>13435</v>
      </c>
      <c r="N59" s="29">
        <f>VLOOKUP($B59,'[2]pop-2020-2023'!$I$5:$M$1126,2)</f>
        <v>57407</v>
      </c>
      <c r="O59" s="28">
        <f>VLOOKUP($B59,'[2]pop-2020-2023'!$I$5:$M$1126,3)</f>
        <v>58183</v>
      </c>
      <c r="P59" s="28">
        <f>VLOOKUP($B59,'[2]pop-2020-2023'!$I$5:$M$1126,4)</f>
        <v>58715</v>
      </c>
      <c r="Q59" s="30">
        <f>VLOOKUP($B59,'[2]pop-2020-2023'!$I$5:$M$1126,5)</f>
        <v>59226</v>
      </c>
      <c r="R59" s="29">
        <f>VLOOKUP($B59,'[3]Hogares total'!$D$5:$L$1126,6)</f>
        <v>17936</v>
      </c>
      <c r="S59" s="28">
        <f>VLOOKUP($B59,'[3]Hogares total'!$D$5:$L$1126,7)</f>
        <v>18487</v>
      </c>
      <c r="T59" s="28">
        <f>VLOOKUP($B59,'[3]Hogares total'!$D$5:$L$1126,8)</f>
        <v>19048</v>
      </c>
      <c r="U59" s="30">
        <f>VLOOKUP($B59,'[3]Hogares total'!$D$5:$L$1126,9)</f>
        <v>19636</v>
      </c>
      <c r="V59" s="29"/>
      <c r="W59" s="43">
        <f t="shared" si="12"/>
        <v>0.18302596978498875</v>
      </c>
      <c r="X59" s="43">
        <f t="shared" si="13"/>
        <v>0.21391467257089331</v>
      </c>
      <c r="Y59" s="47">
        <f t="shared" si="14"/>
        <v>0.22684294060041199</v>
      </c>
      <c r="Z59" s="29"/>
      <c r="AA59" s="43">
        <f t="shared" si="15"/>
        <v>0.57602639692757074</v>
      </c>
      <c r="AB59" s="43">
        <f t="shared" si="16"/>
        <v>0.65938681226375473</v>
      </c>
      <c r="AC59" s="47">
        <f t="shared" si="17"/>
        <v>0.68420248523120797</v>
      </c>
      <c r="AD59" s="91" t="str">
        <f t="shared" si="8"/>
        <v/>
      </c>
      <c r="AE59" s="91" t="str">
        <f t="shared" si="9"/>
        <v/>
      </c>
      <c r="AF59" s="91" t="str">
        <f t="shared" si="10"/>
        <v/>
      </c>
      <c r="AG59" t="str">
        <f t="shared" si="11"/>
        <v/>
      </c>
    </row>
    <row r="60" spans="2:33" x14ac:dyDescent="0.25">
      <c r="B60" s="9" t="s">
        <v>58</v>
      </c>
      <c r="C60" s="23" t="str">
        <f>VLOOKUP(B60,[2]Municipal!$C$15:$D$60549,2)</f>
        <v>Guatapé</v>
      </c>
      <c r="D60" s="11">
        <f>+[1]Total!B61</f>
        <v>1734</v>
      </c>
      <c r="E60" s="10">
        <f>+[1]Total!C61</f>
        <v>1782</v>
      </c>
      <c r="F60" s="10">
        <f>+[1]Total!D61</f>
        <v>1798</v>
      </c>
      <c r="G60" s="10">
        <f>+[1]Total!E61</f>
        <v>1575</v>
      </c>
      <c r="H60" s="11">
        <f>+[1]Total!G61</f>
        <v>1489</v>
      </c>
      <c r="I60" s="10">
        <f>+[1]Total!H61</f>
        <v>2084</v>
      </c>
      <c r="J60" s="10">
        <f>+[1]Total!I61</f>
        <v>1987</v>
      </c>
      <c r="K60" s="12">
        <f>+[1]Total!J61</f>
        <v>2118</v>
      </c>
      <c r="L60" s="11">
        <f>+[1]Total!L61</f>
        <v>2097</v>
      </c>
      <c r="M60" s="12">
        <f>+[1]Total!M61</f>
        <v>2289</v>
      </c>
      <c r="N60" s="29">
        <f>VLOOKUP($B60,'[2]pop-2020-2023'!$I$5:$M$1126,2)</f>
        <v>8681</v>
      </c>
      <c r="O60" s="28">
        <f>VLOOKUP($B60,'[2]pop-2020-2023'!$I$5:$M$1126,3)</f>
        <v>8791</v>
      </c>
      <c r="P60" s="28">
        <f>VLOOKUP($B60,'[2]pop-2020-2023'!$I$5:$M$1126,4)</f>
        <v>8862</v>
      </c>
      <c r="Q60" s="30">
        <f>VLOOKUP($B60,'[2]pop-2020-2023'!$I$5:$M$1126,5)</f>
        <v>8945</v>
      </c>
      <c r="R60" s="29">
        <f>VLOOKUP($B60,'[3]Hogares total'!$D$5:$L$1126,6)</f>
        <v>3078</v>
      </c>
      <c r="S60" s="28">
        <f>VLOOKUP($B60,'[3]Hogares total'!$D$5:$L$1126,7)</f>
        <v>3176</v>
      </c>
      <c r="T60" s="28">
        <f>VLOOKUP($B60,'[3]Hogares total'!$D$5:$L$1126,8)</f>
        <v>3278</v>
      </c>
      <c r="U60" s="30">
        <f>VLOOKUP($B60,'[3]Hogares total'!$D$5:$L$1126,9)</f>
        <v>3384</v>
      </c>
      <c r="V60" s="29"/>
      <c r="W60" s="43">
        <f t="shared" si="12"/>
        <v>0.20270731429871461</v>
      </c>
      <c r="X60" s="43">
        <f t="shared" si="13"/>
        <v>0.23516136312344843</v>
      </c>
      <c r="Y60" s="47">
        <f t="shared" si="14"/>
        <v>0.25589714924538848</v>
      </c>
      <c r="Z60" s="29"/>
      <c r="AA60" s="43">
        <f t="shared" si="15"/>
        <v>0.56108312342569266</v>
      </c>
      <c r="AB60" s="43">
        <f t="shared" si="16"/>
        <v>0.63575350823672971</v>
      </c>
      <c r="AC60" s="47">
        <f t="shared" si="17"/>
        <v>0.6764184397163121</v>
      </c>
      <c r="AD60" s="91" t="str">
        <f t="shared" si="8"/>
        <v/>
      </c>
      <c r="AE60" s="91" t="str">
        <f t="shared" si="9"/>
        <v/>
      </c>
      <c r="AF60" s="91" t="str">
        <f t="shared" si="10"/>
        <v/>
      </c>
      <c r="AG60" t="str">
        <f t="shared" si="11"/>
        <v/>
      </c>
    </row>
    <row r="61" spans="2:33" x14ac:dyDescent="0.25">
      <c r="B61" s="9" t="s">
        <v>59</v>
      </c>
      <c r="C61" s="23" t="str">
        <f>VLOOKUP(B61,[2]Municipal!$C$15:$D$60549,2)</f>
        <v>Heliconia</v>
      </c>
      <c r="D61" s="11">
        <f>+[1]Total!B62</f>
        <v>310</v>
      </c>
      <c r="E61" s="10">
        <f>+[1]Total!C62</f>
        <v>917</v>
      </c>
      <c r="F61" s="10">
        <f>+[1]Total!D62</f>
        <v>879</v>
      </c>
      <c r="G61" s="10">
        <f>+[1]Total!E62</f>
        <v>1099</v>
      </c>
      <c r="H61" s="11">
        <f>+[1]Total!G62</f>
        <v>1094</v>
      </c>
      <c r="I61" s="10">
        <f>+[1]Total!H62</f>
        <v>1081</v>
      </c>
      <c r="J61" s="10">
        <f>+[1]Total!I62</f>
        <v>894</v>
      </c>
      <c r="K61" s="12">
        <f>+[1]Total!J62</f>
        <v>889</v>
      </c>
      <c r="L61" s="11">
        <f>+[1]Total!L62</f>
        <v>779</v>
      </c>
      <c r="M61" s="12">
        <f>+[1]Total!M62</f>
        <v>1033</v>
      </c>
      <c r="N61" s="29">
        <f>VLOOKUP($B61,'[2]pop-2020-2023'!$I$5:$M$1126,2)</f>
        <v>5564</v>
      </c>
      <c r="O61" s="28">
        <f>VLOOKUP($B61,'[2]pop-2020-2023'!$I$5:$M$1126,3)</f>
        <v>5575</v>
      </c>
      <c r="P61" s="28">
        <f>VLOOKUP($B61,'[2]pop-2020-2023'!$I$5:$M$1126,4)</f>
        <v>5636</v>
      </c>
      <c r="Q61" s="30">
        <f>VLOOKUP($B61,'[2]pop-2020-2023'!$I$5:$M$1126,5)</f>
        <v>5682</v>
      </c>
      <c r="R61" s="29">
        <f>VLOOKUP($B61,'[3]Hogares total'!$D$5:$L$1126,6)</f>
        <v>1889</v>
      </c>
      <c r="S61" s="28">
        <f>VLOOKUP($B61,'[3]Hogares total'!$D$5:$L$1126,7)</f>
        <v>1952</v>
      </c>
      <c r="T61" s="28">
        <f>VLOOKUP($B61,'[3]Hogares total'!$D$5:$L$1126,8)</f>
        <v>2014</v>
      </c>
      <c r="U61" s="30">
        <f>VLOOKUP($B61,'[3]Hogares total'!$D$5:$L$1126,9)</f>
        <v>2078</v>
      </c>
      <c r="V61" s="29"/>
      <c r="W61" s="43">
        <f t="shared" si="12"/>
        <v>0.16448430493273541</v>
      </c>
      <c r="X61" s="43">
        <f t="shared" si="13"/>
        <v>0.19180269694819022</v>
      </c>
      <c r="Y61" s="47">
        <f t="shared" si="14"/>
        <v>0.18180218233016543</v>
      </c>
      <c r="Z61" s="29"/>
      <c r="AA61" s="43">
        <f t="shared" si="15"/>
        <v>0.46977459016393441</v>
      </c>
      <c r="AB61" s="43">
        <f t="shared" si="16"/>
        <v>0.53674280039721944</v>
      </c>
      <c r="AC61" s="47">
        <f t="shared" si="17"/>
        <v>0.49711260827718962</v>
      </c>
      <c r="AD61" s="91" t="str">
        <f t="shared" si="8"/>
        <v/>
      </c>
      <c r="AE61" s="91" t="str">
        <f t="shared" si="9"/>
        <v/>
      </c>
      <c r="AF61" s="91" t="str">
        <f t="shared" si="10"/>
        <v/>
      </c>
      <c r="AG61" t="str">
        <f t="shared" si="11"/>
        <v/>
      </c>
    </row>
    <row r="62" spans="2:33" x14ac:dyDescent="0.25">
      <c r="B62" s="9" t="s">
        <v>60</v>
      </c>
      <c r="C62" s="23" t="str">
        <f>VLOOKUP(B62,[2]Municipal!$C$15:$D$60549,2)</f>
        <v>Hispania</v>
      </c>
      <c r="D62" s="11">
        <f>+[1]Total!B63</f>
        <v>628</v>
      </c>
      <c r="E62" s="10">
        <f>+[1]Total!C63</f>
        <v>613</v>
      </c>
      <c r="F62" s="10">
        <f>+[1]Total!D63</f>
        <v>544</v>
      </c>
      <c r="G62" s="10">
        <f>+[1]Total!E63</f>
        <v>526</v>
      </c>
      <c r="H62" s="11">
        <f>+[1]Total!G63</f>
        <v>583</v>
      </c>
      <c r="I62" s="10">
        <f>+[1]Total!H63</f>
        <v>526</v>
      </c>
      <c r="J62" s="10">
        <f>+[1]Total!I63</f>
        <v>593</v>
      </c>
      <c r="K62" s="12">
        <f>+[1]Total!J63</f>
        <v>555</v>
      </c>
      <c r="L62" s="11">
        <f>+[1]Total!L63</f>
        <v>542</v>
      </c>
      <c r="M62" s="12">
        <f>+[1]Total!M63</f>
        <v>495</v>
      </c>
      <c r="N62" s="29">
        <f>VLOOKUP($B62,'[2]pop-2020-2023'!$I$5:$M$1126,2)</f>
        <v>5640</v>
      </c>
      <c r="O62" s="28">
        <f>VLOOKUP($B62,'[2]pop-2020-2023'!$I$5:$M$1126,3)</f>
        <v>5693</v>
      </c>
      <c r="P62" s="28">
        <f>VLOOKUP($B62,'[2]pop-2020-2023'!$I$5:$M$1126,4)</f>
        <v>5742</v>
      </c>
      <c r="Q62" s="30">
        <f>VLOOKUP($B62,'[2]pop-2020-2023'!$I$5:$M$1126,5)</f>
        <v>5790</v>
      </c>
      <c r="R62" s="29">
        <f>VLOOKUP($B62,'[3]Hogares total'!$D$5:$L$1126,6)</f>
        <v>1934</v>
      </c>
      <c r="S62" s="28">
        <f>VLOOKUP($B62,'[3]Hogares total'!$D$5:$L$1126,7)</f>
        <v>2002</v>
      </c>
      <c r="T62" s="28">
        <f>VLOOKUP($B62,'[3]Hogares total'!$D$5:$L$1126,8)</f>
        <v>2069</v>
      </c>
      <c r="U62" s="30">
        <f>VLOOKUP($B62,'[3]Hogares total'!$D$5:$L$1126,9)</f>
        <v>2136</v>
      </c>
      <c r="V62" s="29"/>
      <c r="W62" s="43">
        <f t="shared" si="12"/>
        <v>0.10767609344809415</v>
      </c>
      <c r="X62" s="43">
        <f t="shared" si="13"/>
        <v>9.1605712295367472E-2</v>
      </c>
      <c r="Y62" s="47">
        <f t="shared" si="14"/>
        <v>8.549222797927461E-2</v>
      </c>
      <c r="Z62" s="29"/>
      <c r="AA62" s="43">
        <f t="shared" si="15"/>
        <v>0.30619380619380621</v>
      </c>
      <c r="AB62" s="43">
        <f t="shared" si="16"/>
        <v>0.25422909618173029</v>
      </c>
      <c r="AC62" s="47">
        <f t="shared" si="17"/>
        <v>0.23174157303370788</v>
      </c>
      <c r="AD62" s="91" t="str">
        <f t="shared" si="8"/>
        <v/>
      </c>
      <c r="AE62" s="91" t="str">
        <f t="shared" si="9"/>
        <v/>
      </c>
      <c r="AF62" s="91" t="str">
        <f t="shared" si="10"/>
        <v/>
      </c>
      <c r="AG62" t="str">
        <f t="shared" si="11"/>
        <v/>
      </c>
    </row>
    <row r="63" spans="2:33" x14ac:dyDescent="0.25">
      <c r="B63" s="9" t="s">
        <v>61</v>
      </c>
      <c r="C63" s="23" t="str">
        <f>VLOOKUP(B63,[2]Municipal!$C$15:$D$60549,2)</f>
        <v>Itagüí</v>
      </c>
      <c r="D63" s="11">
        <f>+[1]Total!B64</f>
        <v>77708</v>
      </c>
      <c r="E63" s="10">
        <f>+[1]Total!C64</f>
        <v>79597</v>
      </c>
      <c r="F63" s="10">
        <f>+[1]Total!D64</f>
        <v>80628</v>
      </c>
      <c r="G63" s="10">
        <f>+[1]Total!E64</f>
        <v>81064</v>
      </c>
      <c r="H63" s="11">
        <f>+[1]Total!G64</f>
        <v>83041</v>
      </c>
      <c r="I63" s="10">
        <f>+[1]Total!H64</f>
        <v>84205</v>
      </c>
      <c r="J63" s="10">
        <f>+[1]Total!I64</f>
        <v>85177</v>
      </c>
      <c r="K63" s="12">
        <f>+[1]Total!J64</f>
        <v>86018</v>
      </c>
      <c r="L63" s="11">
        <f>+[1]Total!L64</f>
        <v>85604</v>
      </c>
      <c r="M63" s="12">
        <f>+[1]Total!M64</f>
        <v>86212</v>
      </c>
      <c r="N63" s="29">
        <f>VLOOKUP($B63,'[2]pop-2020-2023'!$I$5:$M$1126,2)</f>
        <v>287981</v>
      </c>
      <c r="O63" s="28">
        <f>VLOOKUP($B63,'[2]pop-2020-2023'!$I$5:$M$1126,3)</f>
        <v>291662</v>
      </c>
      <c r="P63" s="28">
        <f>VLOOKUP($B63,'[2]pop-2020-2023'!$I$5:$M$1126,4)</f>
        <v>294328</v>
      </c>
      <c r="Q63" s="30">
        <f>VLOOKUP($B63,'[2]pop-2020-2023'!$I$5:$M$1126,5)</f>
        <v>296953</v>
      </c>
      <c r="R63" s="29">
        <f>VLOOKUP($B63,'[3]Hogares total'!$D$5:$L$1126,6)</f>
        <v>94544</v>
      </c>
      <c r="S63" s="28">
        <f>VLOOKUP($B63,'[3]Hogares total'!$D$5:$L$1126,7)</f>
        <v>97732</v>
      </c>
      <c r="T63" s="28">
        <f>VLOOKUP($B63,'[3]Hogares total'!$D$5:$L$1126,8)</f>
        <v>101032</v>
      </c>
      <c r="U63" s="30">
        <f>VLOOKUP($B63,'[3]Hogares total'!$D$5:$L$1126,9)</f>
        <v>104449</v>
      </c>
      <c r="V63" s="29"/>
      <c r="W63" s="43">
        <f t="shared" si="12"/>
        <v>0.27290836653386452</v>
      </c>
      <c r="X63" s="43">
        <f t="shared" si="13"/>
        <v>0.28609238672501425</v>
      </c>
      <c r="Y63" s="47">
        <f t="shared" si="14"/>
        <v>0.29032203749414892</v>
      </c>
      <c r="Z63" s="29"/>
      <c r="AA63" s="43">
        <f t="shared" si="15"/>
        <v>0.8144415339909139</v>
      </c>
      <c r="AB63" s="43">
        <f t="shared" si="16"/>
        <v>0.83344880829836088</v>
      </c>
      <c r="AC63" s="47">
        <f t="shared" si="17"/>
        <v>0.82539804114926907</v>
      </c>
      <c r="AD63" s="91" t="str">
        <f t="shared" si="8"/>
        <v/>
      </c>
      <c r="AE63" s="91" t="str">
        <f t="shared" si="9"/>
        <v/>
      </c>
      <c r="AF63" s="91" t="str">
        <f t="shared" si="10"/>
        <v/>
      </c>
      <c r="AG63" t="str">
        <f t="shared" si="11"/>
        <v/>
      </c>
    </row>
    <row r="64" spans="2:33" x14ac:dyDescent="0.25">
      <c r="B64" s="9" t="s">
        <v>62</v>
      </c>
      <c r="C64" s="23" t="str">
        <f>VLOOKUP(B64,[2]Municipal!$C$15:$D$60549,2)</f>
        <v>Ituango</v>
      </c>
      <c r="D64" s="11">
        <f>+[1]Total!B65</f>
        <v>1087</v>
      </c>
      <c r="E64" s="10">
        <f>+[1]Total!C65</f>
        <v>1227</v>
      </c>
      <c r="F64" s="10">
        <f>+[1]Total!D65</f>
        <v>1256</v>
      </c>
      <c r="G64" s="10">
        <f>+[1]Total!E65</f>
        <v>1236</v>
      </c>
      <c r="H64" s="11">
        <f>+[1]Total!G65</f>
        <v>1295</v>
      </c>
      <c r="I64" s="10">
        <f>+[1]Total!H65</f>
        <v>1218</v>
      </c>
      <c r="J64" s="10">
        <f>+[1]Total!I65</f>
        <v>1217</v>
      </c>
      <c r="K64" s="12">
        <f>+[1]Total!J65</f>
        <v>1153</v>
      </c>
      <c r="L64" s="11">
        <f>+[1]Total!L65</f>
        <v>1145</v>
      </c>
      <c r="M64" s="12">
        <f>+[1]Total!M65</f>
        <v>1004</v>
      </c>
      <c r="N64" s="29">
        <f>VLOOKUP($B64,'[2]pop-2020-2023'!$I$5:$M$1126,2)</f>
        <v>27908</v>
      </c>
      <c r="O64" s="28">
        <f>VLOOKUP($B64,'[2]pop-2020-2023'!$I$5:$M$1126,3)</f>
        <v>28142</v>
      </c>
      <c r="P64" s="28">
        <f>VLOOKUP($B64,'[2]pop-2020-2023'!$I$5:$M$1126,4)</f>
        <v>28393</v>
      </c>
      <c r="Q64" s="30">
        <f>VLOOKUP($B64,'[2]pop-2020-2023'!$I$5:$M$1126,5)</f>
        <v>28634</v>
      </c>
      <c r="R64" s="29">
        <f>VLOOKUP($B64,'[3]Hogares total'!$D$5:$L$1126,6)</f>
        <v>6481</v>
      </c>
      <c r="S64" s="28">
        <f>VLOOKUP($B64,'[3]Hogares total'!$D$5:$L$1126,7)</f>
        <v>6735</v>
      </c>
      <c r="T64" s="28">
        <f>VLOOKUP($B64,'[3]Hogares total'!$D$5:$L$1126,8)</f>
        <v>6982</v>
      </c>
      <c r="U64" s="30">
        <f>VLOOKUP($B64,'[3]Hogares total'!$D$5:$L$1126,9)</f>
        <v>7232</v>
      </c>
      <c r="V64" s="29"/>
      <c r="W64" s="43">
        <f t="shared" si="12"/>
        <v>4.3600312699879185E-2</v>
      </c>
      <c r="X64" s="43">
        <f t="shared" si="13"/>
        <v>4.2897897369069841E-2</v>
      </c>
      <c r="Y64" s="47">
        <f t="shared" si="14"/>
        <v>3.5063211566668993E-2</v>
      </c>
      <c r="Z64" s="29"/>
      <c r="AA64" s="43">
        <f t="shared" si="15"/>
        <v>0.1821826280623608</v>
      </c>
      <c r="AB64" s="43">
        <f t="shared" si="16"/>
        <v>0.17444858206817532</v>
      </c>
      <c r="AC64" s="47">
        <f t="shared" si="17"/>
        <v>0.13882743362831859</v>
      </c>
      <c r="AD64" s="91">
        <f t="shared" si="8"/>
        <v>7232</v>
      </c>
      <c r="AE64" s="91">
        <f t="shared" si="9"/>
        <v>1004</v>
      </c>
      <c r="AF64" s="91">
        <f t="shared" si="10"/>
        <v>6228</v>
      </c>
      <c r="AG64" t="str">
        <f t="shared" si="11"/>
        <v/>
      </c>
    </row>
    <row r="65" spans="2:33" x14ac:dyDescent="0.25">
      <c r="B65" s="9" t="s">
        <v>63</v>
      </c>
      <c r="C65" s="23" t="str">
        <f>VLOOKUP(B65,[2]Municipal!$C$15:$D$60549,2)</f>
        <v>Jardín</v>
      </c>
      <c r="D65" s="11">
        <f>+[1]Total!B66</f>
        <v>1232</v>
      </c>
      <c r="E65" s="10">
        <f>+[1]Total!C66</f>
        <v>1245</v>
      </c>
      <c r="F65" s="10">
        <f>+[1]Total!D66</f>
        <v>1263</v>
      </c>
      <c r="G65" s="10">
        <f>+[1]Total!E66</f>
        <v>1904</v>
      </c>
      <c r="H65" s="11">
        <f>+[1]Total!G66</f>
        <v>1900</v>
      </c>
      <c r="I65" s="10">
        <f>+[1]Total!H66</f>
        <v>2053</v>
      </c>
      <c r="J65" s="10">
        <f>+[1]Total!I66</f>
        <v>2394</v>
      </c>
      <c r="K65" s="12">
        <f>+[1]Total!J66</f>
        <v>1985</v>
      </c>
      <c r="L65" s="11">
        <f>+[1]Total!L66</f>
        <v>1876</v>
      </c>
      <c r="M65" s="12">
        <f>+[1]Total!M66</f>
        <v>2125</v>
      </c>
      <c r="N65" s="29">
        <f>VLOOKUP($B65,'[2]pop-2020-2023'!$I$5:$M$1126,2)</f>
        <v>14987</v>
      </c>
      <c r="O65" s="28">
        <f>VLOOKUP($B65,'[2]pop-2020-2023'!$I$5:$M$1126,3)</f>
        <v>15115</v>
      </c>
      <c r="P65" s="28">
        <f>VLOOKUP($B65,'[2]pop-2020-2023'!$I$5:$M$1126,4)</f>
        <v>15257</v>
      </c>
      <c r="Q65" s="30">
        <f>VLOOKUP($B65,'[2]pop-2020-2023'!$I$5:$M$1126,5)</f>
        <v>15400</v>
      </c>
      <c r="R65" s="29">
        <f>VLOOKUP($B65,'[3]Hogares total'!$D$5:$L$1126,6)</f>
        <v>4919</v>
      </c>
      <c r="S65" s="28">
        <f>VLOOKUP($B65,'[3]Hogares total'!$D$5:$L$1126,7)</f>
        <v>5088</v>
      </c>
      <c r="T65" s="28">
        <f>VLOOKUP($B65,'[3]Hogares total'!$D$5:$L$1126,8)</f>
        <v>5259</v>
      </c>
      <c r="U65" s="30">
        <f>VLOOKUP($B65,'[3]Hogares total'!$D$5:$L$1126,9)</f>
        <v>5432</v>
      </c>
      <c r="V65" s="29"/>
      <c r="W65" s="43">
        <f t="shared" si="12"/>
        <v>8.2368508104531918E-2</v>
      </c>
      <c r="X65" s="43">
        <f t="shared" si="13"/>
        <v>0.13456118502982237</v>
      </c>
      <c r="Y65" s="47">
        <f t="shared" si="14"/>
        <v>0.13798701298701299</v>
      </c>
      <c r="Z65" s="29"/>
      <c r="AA65" s="43">
        <f t="shared" si="15"/>
        <v>0.24469339622641509</v>
      </c>
      <c r="AB65" s="43">
        <f t="shared" si="16"/>
        <v>0.3903783989351588</v>
      </c>
      <c r="AC65" s="47">
        <f t="shared" si="17"/>
        <v>0.39120029455081001</v>
      </c>
      <c r="AD65" s="91" t="str">
        <f t="shared" si="8"/>
        <v/>
      </c>
      <c r="AE65" s="91" t="str">
        <f t="shared" si="9"/>
        <v/>
      </c>
      <c r="AF65" s="91" t="str">
        <f t="shared" si="10"/>
        <v/>
      </c>
      <c r="AG65" t="str">
        <f t="shared" si="11"/>
        <v/>
      </c>
    </row>
    <row r="66" spans="2:33" x14ac:dyDescent="0.25">
      <c r="B66" s="9" t="s">
        <v>64</v>
      </c>
      <c r="C66" s="23" t="str">
        <f>VLOOKUP(B66,[2]Municipal!$C$15:$D$60549,2)</f>
        <v>Jericó</v>
      </c>
      <c r="D66" s="11">
        <f>+[1]Total!B67</f>
        <v>1996</v>
      </c>
      <c r="E66" s="10">
        <f>+[1]Total!C67</f>
        <v>1634</v>
      </c>
      <c r="F66" s="10">
        <f>+[1]Total!D67</f>
        <v>2358</v>
      </c>
      <c r="G66" s="10">
        <f>+[1]Total!E67</f>
        <v>1781</v>
      </c>
      <c r="H66" s="11">
        <f>+[1]Total!G67</f>
        <v>1817</v>
      </c>
      <c r="I66" s="10">
        <f>+[1]Total!H67</f>
        <v>1833</v>
      </c>
      <c r="J66" s="10">
        <f>+[1]Total!I67</f>
        <v>3241</v>
      </c>
      <c r="K66" s="12">
        <f>+[1]Total!J67</f>
        <v>3790</v>
      </c>
      <c r="L66" s="11">
        <f>+[1]Total!L67</f>
        <v>1051</v>
      </c>
      <c r="M66" s="12">
        <f>+[1]Total!M67</f>
        <v>2095</v>
      </c>
      <c r="N66" s="29">
        <f>VLOOKUP($B66,'[2]pop-2020-2023'!$I$5:$M$1126,2)</f>
        <v>14005</v>
      </c>
      <c r="O66" s="28">
        <f>VLOOKUP($B66,'[2]pop-2020-2023'!$I$5:$M$1126,3)</f>
        <v>14106</v>
      </c>
      <c r="P66" s="28">
        <f>VLOOKUP($B66,'[2]pop-2020-2023'!$I$5:$M$1126,4)</f>
        <v>14211</v>
      </c>
      <c r="Q66" s="30">
        <f>VLOOKUP($B66,'[2]pop-2020-2023'!$I$5:$M$1126,5)</f>
        <v>14344</v>
      </c>
      <c r="R66" s="29">
        <f>VLOOKUP($B66,'[3]Hogares total'!$D$5:$L$1126,6)</f>
        <v>4674</v>
      </c>
      <c r="S66" s="28">
        <f>VLOOKUP($B66,'[3]Hogares total'!$D$5:$L$1126,7)</f>
        <v>4832</v>
      </c>
      <c r="T66" s="28">
        <f>VLOOKUP($B66,'[3]Hogares total'!$D$5:$L$1126,8)</f>
        <v>4992</v>
      </c>
      <c r="U66" s="30">
        <f>VLOOKUP($B66,'[3]Hogares total'!$D$5:$L$1126,9)</f>
        <v>5155</v>
      </c>
      <c r="V66" s="29"/>
      <c r="W66" s="43">
        <f t="shared" si="12"/>
        <v>0.11583723238338296</v>
      </c>
      <c r="X66" s="43">
        <f t="shared" si="13"/>
        <v>0.12898458940257548</v>
      </c>
      <c r="Y66" s="47">
        <f t="shared" si="14"/>
        <v>0.14605409927495816</v>
      </c>
      <c r="Z66" s="29"/>
      <c r="AA66" s="43">
        <f t="shared" si="15"/>
        <v>0.33816225165562913</v>
      </c>
      <c r="AB66" s="43">
        <f t="shared" si="16"/>
        <v>0.3671875</v>
      </c>
      <c r="AC66" s="47">
        <f t="shared" si="17"/>
        <v>0.40640155189136762</v>
      </c>
      <c r="AD66" s="91" t="str">
        <f t="shared" si="8"/>
        <v/>
      </c>
      <c r="AE66" s="91" t="str">
        <f t="shared" si="9"/>
        <v/>
      </c>
      <c r="AF66" s="91" t="str">
        <f t="shared" si="10"/>
        <v/>
      </c>
      <c r="AG66" t="str">
        <f t="shared" si="11"/>
        <v/>
      </c>
    </row>
    <row r="67" spans="2:33" x14ac:dyDescent="0.25">
      <c r="B67" s="9" t="s">
        <v>65</v>
      </c>
      <c r="C67" s="23" t="str">
        <f>VLOOKUP(B67,[2]Municipal!$C$15:$D$60549,2)</f>
        <v>La Ceja</v>
      </c>
      <c r="D67" s="11">
        <f>+[1]Total!B68</f>
        <v>15862</v>
      </c>
      <c r="E67" s="10">
        <f>+[1]Total!C68</f>
        <v>16498</v>
      </c>
      <c r="F67" s="10">
        <f>+[1]Total!D68</f>
        <v>16200</v>
      </c>
      <c r="G67" s="10">
        <f>+[1]Total!E68</f>
        <v>16332</v>
      </c>
      <c r="H67" s="11">
        <f>+[1]Total!G68</f>
        <v>16272</v>
      </c>
      <c r="I67" s="10">
        <f>+[1]Total!H68</f>
        <v>15347</v>
      </c>
      <c r="J67" s="10">
        <f>+[1]Total!I68</f>
        <v>21914</v>
      </c>
      <c r="K67" s="12">
        <f>+[1]Total!J68</f>
        <v>20850</v>
      </c>
      <c r="L67" s="11">
        <f>+[1]Total!L68</f>
        <v>21221</v>
      </c>
      <c r="M67" s="12">
        <f>+[1]Total!M68</f>
        <v>22607</v>
      </c>
      <c r="N67" s="29">
        <f>VLOOKUP($B67,'[2]pop-2020-2023'!$I$5:$M$1126,2)</f>
        <v>67628</v>
      </c>
      <c r="O67" s="28">
        <f>VLOOKUP($B67,'[2]pop-2020-2023'!$I$5:$M$1126,3)</f>
        <v>68554</v>
      </c>
      <c r="P67" s="28">
        <f>VLOOKUP($B67,'[2]pop-2020-2023'!$I$5:$M$1126,4)</f>
        <v>69202</v>
      </c>
      <c r="Q67" s="30">
        <f>VLOOKUP($B67,'[2]pop-2020-2023'!$I$5:$M$1126,5)</f>
        <v>69831</v>
      </c>
      <c r="R67" s="29">
        <f>VLOOKUP($B67,'[3]Hogares total'!$D$5:$L$1126,6)</f>
        <v>20989</v>
      </c>
      <c r="S67" s="28">
        <f>VLOOKUP($B67,'[3]Hogares total'!$D$5:$L$1126,7)</f>
        <v>21697</v>
      </c>
      <c r="T67" s="28">
        <f>VLOOKUP($B67,'[3]Hogares total'!$D$5:$L$1126,8)</f>
        <v>22426</v>
      </c>
      <c r="U67" s="30">
        <f>VLOOKUP($B67,'[3]Hogares total'!$D$5:$L$1126,9)</f>
        <v>23181</v>
      </c>
      <c r="V67" s="29"/>
      <c r="W67" s="43">
        <f t="shared" si="12"/>
        <v>0.24065700032091489</v>
      </c>
      <c r="X67" s="43">
        <f t="shared" si="13"/>
        <v>0.22177104707956419</v>
      </c>
      <c r="Y67" s="47">
        <f t="shared" si="14"/>
        <v>0.32373874067391273</v>
      </c>
      <c r="Z67" s="29"/>
      <c r="AA67" s="43">
        <f t="shared" si="15"/>
        <v>0.76038161957874362</v>
      </c>
      <c r="AB67" s="43">
        <f t="shared" si="16"/>
        <v>0.68433960581467934</v>
      </c>
      <c r="AC67" s="47">
        <f t="shared" si="17"/>
        <v>0.97523834174539492</v>
      </c>
      <c r="AD67" s="91" t="str">
        <f t="shared" si="8"/>
        <v/>
      </c>
      <c r="AE67" s="91" t="str">
        <f t="shared" si="9"/>
        <v/>
      </c>
      <c r="AF67" s="91" t="str">
        <f t="shared" si="10"/>
        <v/>
      </c>
      <c r="AG67" t="str">
        <f t="shared" si="11"/>
        <v/>
      </c>
    </row>
    <row r="68" spans="2:33" x14ac:dyDescent="0.25">
      <c r="B68" s="9" t="s">
        <v>66</v>
      </c>
      <c r="C68" s="23" t="str">
        <f>VLOOKUP(B68,[2]Municipal!$C$15:$D$60549,2)</f>
        <v>La Estrella</v>
      </c>
      <c r="D68" s="11">
        <f>+[1]Total!B69</f>
        <v>21056</v>
      </c>
      <c r="E68" s="10">
        <f>+[1]Total!C69</f>
        <v>21463</v>
      </c>
      <c r="F68" s="10">
        <f>+[1]Total!D69</f>
        <v>21801</v>
      </c>
      <c r="G68" s="10">
        <f>+[1]Total!E69</f>
        <v>22178</v>
      </c>
      <c r="H68" s="11">
        <f>+[1]Total!G69</f>
        <v>22647</v>
      </c>
      <c r="I68" s="10">
        <f>+[1]Total!H69</f>
        <v>23281</v>
      </c>
      <c r="J68" s="10">
        <f>+[1]Total!I69</f>
        <v>23275</v>
      </c>
      <c r="K68" s="12">
        <f>+[1]Total!J69</f>
        <v>23490</v>
      </c>
      <c r="L68" s="11">
        <f>+[1]Total!L69</f>
        <v>23559</v>
      </c>
      <c r="M68" s="12">
        <f>+[1]Total!M69</f>
        <v>23671</v>
      </c>
      <c r="N68" s="29">
        <f>VLOOKUP($B68,'[2]pop-2020-2023'!$I$5:$M$1126,2)</f>
        <v>74589</v>
      </c>
      <c r="O68" s="28">
        <f>VLOOKUP($B68,'[2]pop-2020-2023'!$I$5:$M$1126,3)</f>
        <v>75609</v>
      </c>
      <c r="P68" s="28">
        <f>VLOOKUP($B68,'[2]pop-2020-2023'!$I$5:$M$1126,4)</f>
        <v>76291</v>
      </c>
      <c r="Q68" s="30">
        <f>VLOOKUP($B68,'[2]pop-2020-2023'!$I$5:$M$1126,5)</f>
        <v>76971</v>
      </c>
      <c r="R68" s="29">
        <f>VLOOKUP($B68,'[3]Hogares total'!$D$5:$L$1126,6)</f>
        <v>24565</v>
      </c>
      <c r="S68" s="28">
        <f>VLOOKUP($B68,'[3]Hogares total'!$D$5:$L$1126,7)</f>
        <v>25378</v>
      </c>
      <c r="T68" s="28">
        <f>VLOOKUP($B68,'[3]Hogares total'!$D$5:$L$1126,8)</f>
        <v>26217</v>
      </c>
      <c r="U68" s="30">
        <f>VLOOKUP($B68,'[3]Hogares total'!$D$5:$L$1126,9)</f>
        <v>27089</v>
      </c>
      <c r="V68" s="29"/>
      <c r="W68" s="43">
        <f t="shared" si="12"/>
        <v>0.28386832255419331</v>
      </c>
      <c r="X68" s="43">
        <f t="shared" si="13"/>
        <v>0.30516050386021942</v>
      </c>
      <c r="Y68" s="47">
        <f t="shared" si="14"/>
        <v>0.30753140793285783</v>
      </c>
      <c r="Z68" s="29"/>
      <c r="AA68" s="43">
        <f t="shared" si="15"/>
        <v>0.84573252423358813</v>
      </c>
      <c r="AB68" s="43">
        <f t="shared" si="16"/>
        <v>0.88801159552961817</v>
      </c>
      <c r="AC68" s="47">
        <f t="shared" si="17"/>
        <v>0.87382332312008559</v>
      </c>
      <c r="AD68" s="91" t="str">
        <f t="shared" si="8"/>
        <v/>
      </c>
      <c r="AE68" s="91" t="str">
        <f t="shared" si="9"/>
        <v/>
      </c>
      <c r="AF68" s="91" t="str">
        <f t="shared" si="10"/>
        <v/>
      </c>
      <c r="AG68" t="str">
        <f t="shared" si="11"/>
        <v/>
      </c>
    </row>
    <row r="69" spans="2:33" x14ac:dyDescent="0.25">
      <c r="B69" s="9" t="s">
        <v>67</v>
      </c>
      <c r="C69" s="23" t="str">
        <f>VLOOKUP(B69,[2]Municipal!$C$15:$D$60549,2)</f>
        <v>La Pintada</v>
      </c>
      <c r="D69" s="11">
        <f>+[1]Total!B70</f>
        <v>959</v>
      </c>
      <c r="E69" s="10">
        <f>+[1]Total!C70</f>
        <v>1076</v>
      </c>
      <c r="F69" s="10">
        <f>+[1]Total!D70</f>
        <v>1080</v>
      </c>
      <c r="G69" s="10">
        <f>+[1]Total!E70</f>
        <v>1047</v>
      </c>
      <c r="H69" s="11">
        <f>+[1]Total!G70</f>
        <v>1040</v>
      </c>
      <c r="I69" s="10">
        <f>+[1]Total!H70</f>
        <v>1046</v>
      </c>
      <c r="J69" s="10">
        <f>+[1]Total!I70</f>
        <v>1052</v>
      </c>
      <c r="K69" s="12">
        <f>+[1]Total!J70</f>
        <v>1039</v>
      </c>
      <c r="L69" s="11">
        <f>+[1]Total!L70</f>
        <v>1743</v>
      </c>
      <c r="M69" s="12">
        <f>+[1]Total!M70</f>
        <v>1589</v>
      </c>
      <c r="N69" s="29">
        <f>VLOOKUP($B69,'[2]pop-2020-2023'!$I$5:$M$1126,2)</f>
        <v>8321</v>
      </c>
      <c r="O69" s="28">
        <f>VLOOKUP($B69,'[2]pop-2020-2023'!$I$5:$M$1126,3)</f>
        <v>8373</v>
      </c>
      <c r="P69" s="28">
        <f>VLOOKUP($B69,'[2]pop-2020-2023'!$I$5:$M$1126,4)</f>
        <v>8459</v>
      </c>
      <c r="Q69" s="30">
        <f>VLOOKUP($B69,'[2]pop-2020-2023'!$I$5:$M$1126,5)</f>
        <v>8571</v>
      </c>
      <c r="R69" s="29">
        <f>VLOOKUP($B69,'[3]Hogares total'!$D$5:$L$1126,6)</f>
        <v>2831</v>
      </c>
      <c r="S69" s="28">
        <f>VLOOKUP($B69,'[3]Hogares total'!$D$5:$L$1126,7)</f>
        <v>2926</v>
      </c>
      <c r="T69" s="28">
        <f>VLOOKUP($B69,'[3]Hogares total'!$D$5:$L$1126,8)</f>
        <v>3025</v>
      </c>
      <c r="U69" s="30">
        <f>VLOOKUP($B69,'[3]Hogares total'!$D$5:$L$1126,9)</f>
        <v>3127</v>
      </c>
      <c r="V69" s="29"/>
      <c r="W69" s="43">
        <f t="shared" si="12"/>
        <v>0.12850830048966919</v>
      </c>
      <c r="X69" s="43">
        <f t="shared" si="13"/>
        <v>0.12365527840170233</v>
      </c>
      <c r="Y69" s="47">
        <f t="shared" si="14"/>
        <v>0.18539260296348151</v>
      </c>
      <c r="Z69" s="29"/>
      <c r="AA69" s="43">
        <f t="shared" si="15"/>
        <v>0.36773752563226247</v>
      </c>
      <c r="AB69" s="43">
        <f t="shared" si="16"/>
        <v>0.34578512396694217</v>
      </c>
      <c r="AC69" s="47">
        <f t="shared" si="17"/>
        <v>0.50815478094019828</v>
      </c>
      <c r="AD69" s="91" t="str">
        <f t="shared" si="8"/>
        <v/>
      </c>
      <c r="AE69" s="91" t="str">
        <f t="shared" si="9"/>
        <v/>
      </c>
      <c r="AF69" s="91" t="str">
        <f t="shared" si="10"/>
        <v/>
      </c>
      <c r="AG69" t="str">
        <f t="shared" si="11"/>
        <v/>
      </c>
    </row>
    <row r="70" spans="2:33" x14ac:dyDescent="0.25">
      <c r="B70" s="9" t="s">
        <v>68</v>
      </c>
      <c r="C70" s="23" t="str">
        <f>VLOOKUP(B70,[2]Municipal!$C$15:$D$60549,2)</f>
        <v>La Unión</v>
      </c>
      <c r="D70" s="11">
        <f>+[1]Total!B71</f>
        <v>1931</v>
      </c>
      <c r="E70" s="10">
        <f>+[1]Total!C71</f>
        <v>2128</v>
      </c>
      <c r="F70" s="10">
        <f>+[1]Total!D71</f>
        <v>2010</v>
      </c>
      <c r="G70" s="10">
        <f>+[1]Total!E71</f>
        <v>1815</v>
      </c>
      <c r="H70" s="11">
        <f>+[1]Total!G71</f>
        <v>1624</v>
      </c>
      <c r="I70" s="10">
        <f>+[1]Total!H71</f>
        <v>1566</v>
      </c>
      <c r="J70" s="10">
        <f>+[1]Total!I71</f>
        <v>1560</v>
      </c>
      <c r="K70" s="12">
        <f>+[1]Total!J71</f>
        <v>1561</v>
      </c>
      <c r="L70" s="11">
        <f>+[1]Total!L71</f>
        <v>1518</v>
      </c>
      <c r="M70" s="12">
        <f>+[1]Total!M71</f>
        <v>1431</v>
      </c>
      <c r="N70" s="29">
        <f>VLOOKUP($B70,'[2]pop-2020-2023'!$I$5:$M$1126,2)</f>
        <v>22234</v>
      </c>
      <c r="O70" s="28">
        <f>VLOOKUP($B70,'[2]pop-2020-2023'!$I$5:$M$1126,3)</f>
        <v>22474</v>
      </c>
      <c r="P70" s="28">
        <f>VLOOKUP($B70,'[2]pop-2020-2023'!$I$5:$M$1126,4)</f>
        <v>22692</v>
      </c>
      <c r="Q70" s="30">
        <f>VLOOKUP($B70,'[2]pop-2020-2023'!$I$5:$M$1126,5)</f>
        <v>22870</v>
      </c>
      <c r="R70" s="29">
        <f>VLOOKUP($B70,'[3]Hogares total'!$D$5:$L$1126,6)</f>
        <v>6705</v>
      </c>
      <c r="S70" s="28">
        <f>VLOOKUP($B70,'[3]Hogares total'!$D$5:$L$1126,7)</f>
        <v>6925</v>
      </c>
      <c r="T70" s="28">
        <f>VLOOKUP($B70,'[3]Hogares total'!$D$5:$L$1126,8)</f>
        <v>7150</v>
      </c>
      <c r="U70" s="30">
        <f>VLOOKUP($B70,'[3]Hogares total'!$D$5:$L$1126,9)</f>
        <v>7383</v>
      </c>
      <c r="V70" s="29"/>
      <c r="W70" s="43">
        <f t="shared" si="12"/>
        <v>9.4687194090949542E-2</v>
      </c>
      <c r="X70" s="43">
        <f t="shared" si="13"/>
        <v>6.9011105235325221E-2</v>
      </c>
      <c r="Y70" s="47">
        <f t="shared" si="14"/>
        <v>6.257105378224749E-2</v>
      </c>
      <c r="Z70" s="29"/>
      <c r="AA70" s="43">
        <f t="shared" si="15"/>
        <v>0.30729241877256319</v>
      </c>
      <c r="AB70" s="43">
        <f t="shared" si="16"/>
        <v>0.21902097902097903</v>
      </c>
      <c r="AC70" s="47">
        <f t="shared" si="17"/>
        <v>0.19382364892320195</v>
      </c>
      <c r="AD70" s="91">
        <f t="shared" ref="AD70:AD133" si="18">IF(AC70&lt;=0.2,U70,"")</f>
        <v>7383</v>
      </c>
      <c r="AE70" s="91">
        <f t="shared" ref="AE70:AE133" si="19">IF(AC70&lt;=0.2,M70,"")</f>
        <v>1431</v>
      </c>
      <c r="AF70" s="91">
        <f t="shared" ref="AF70:AF133" si="20">IF(AC70&lt;=0.2,AD70-AE70,"")</f>
        <v>5952</v>
      </c>
      <c r="AG70" t="str">
        <f t="shared" ref="AG70:AG133" si="21">IF(AC70&gt;100%,C70,"")</f>
        <v/>
      </c>
    </row>
    <row r="71" spans="2:33" x14ac:dyDescent="0.25">
      <c r="B71" s="9" t="s">
        <v>69</v>
      </c>
      <c r="C71" s="23" t="str">
        <f>VLOOKUP(B71,[2]Municipal!$C$15:$D$60549,2)</f>
        <v>Liborina</v>
      </c>
      <c r="D71" s="11">
        <f>+[1]Total!B72</f>
        <v>437</v>
      </c>
      <c r="E71" s="10">
        <f>+[1]Total!C72</f>
        <v>445</v>
      </c>
      <c r="F71" s="10">
        <f>+[1]Total!D72</f>
        <v>455</v>
      </c>
      <c r="G71" s="10">
        <f>+[1]Total!E72</f>
        <v>445</v>
      </c>
      <c r="H71" s="11">
        <f>+[1]Total!G72</f>
        <v>447</v>
      </c>
      <c r="I71" s="10">
        <f>+[1]Total!H72</f>
        <v>447</v>
      </c>
      <c r="J71" s="10">
        <f>+[1]Total!I72</f>
        <v>448</v>
      </c>
      <c r="K71" s="12">
        <f>+[1]Total!J72</f>
        <v>449</v>
      </c>
      <c r="L71" s="11">
        <f>+[1]Total!L72</f>
        <v>447</v>
      </c>
      <c r="M71" s="12">
        <f>+[1]Total!M72</f>
        <v>424</v>
      </c>
      <c r="N71" s="29">
        <f>VLOOKUP($B71,'[2]pop-2020-2023'!$I$5:$M$1126,2)</f>
        <v>10313</v>
      </c>
      <c r="O71" s="28">
        <f>VLOOKUP($B71,'[2]pop-2020-2023'!$I$5:$M$1126,3)</f>
        <v>10361</v>
      </c>
      <c r="P71" s="28">
        <f>VLOOKUP($B71,'[2]pop-2020-2023'!$I$5:$M$1126,4)</f>
        <v>10466</v>
      </c>
      <c r="Q71" s="30">
        <f>VLOOKUP($B71,'[2]pop-2020-2023'!$I$5:$M$1126,5)</f>
        <v>10556</v>
      </c>
      <c r="R71" s="29">
        <f>VLOOKUP($B71,'[3]Hogares total'!$D$5:$L$1126,6)</f>
        <v>3259</v>
      </c>
      <c r="S71" s="28">
        <f>VLOOKUP($B71,'[3]Hogares total'!$D$5:$L$1126,7)</f>
        <v>3366</v>
      </c>
      <c r="T71" s="28">
        <f>VLOOKUP($B71,'[3]Hogares total'!$D$5:$L$1126,8)</f>
        <v>3473</v>
      </c>
      <c r="U71" s="30">
        <f>VLOOKUP($B71,'[3]Hogares total'!$D$5:$L$1126,9)</f>
        <v>3582</v>
      </c>
      <c r="V71" s="29"/>
      <c r="W71" s="43">
        <f t="shared" ref="W71:W134" si="22">+$E71/O71</f>
        <v>4.2949522246887369E-2</v>
      </c>
      <c r="X71" s="43">
        <f t="shared" ref="X71:X134" si="23">+$I71/P71</f>
        <v>4.2709726734186888E-2</v>
      </c>
      <c r="Y71" s="47">
        <f t="shared" ref="Y71:Y134" si="24">+$M71/Q71</f>
        <v>4.0166729821902239E-2</v>
      </c>
      <c r="Z71" s="29"/>
      <c r="AA71" s="43">
        <f t="shared" ref="AA71:AA134" si="25">+$E71/S71</f>
        <v>0.13220439691027927</v>
      </c>
      <c r="AB71" s="43">
        <f t="shared" ref="AB71:AB134" si="26">+$I71/T71</f>
        <v>0.12870716959401093</v>
      </c>
      <c r="AC71" s="47">
        <f t="shared" ref="AC71:AC134" si="27">+$M71/U71</f>
        <v>0.11836962590731435</v>
      </c>
      <c r="AD71" s="91">
        <f t="shared" si="18"/>
        <v>3582</v>
      </c>
      <c r="AE71" s="91">
        <f t="shared" si="19"/>
        <v>424</v>
      </c>
      <c r="AF71" s="91">
        <f t="shared" si="20"/>
        <v>3158</v>
      </c>
      <c r="AG71" t="str">
        <f t="shared" si="21"/>
        <v/>
      </c>
    </row>
    <row r="72" spans="2:33" x14ac:dyDescent="0.25">
      <c r="B72" s="9" t="s">
        <v>70</v>
      </c>
      <c r="C72" s="23" t="str">
        <f>VLOOKUP(B72,[2]Municipal!$C$15:$D$60549,2)</f>
        <v>Maceo</v>
      </c>
      <c r="D72" s="11">
        <f>+[1]Total!B73</f>
        <v>462</v>
      </c>
      <c r="E72" s="10">
        <f>+[1]Total!C73</f>
        <v>411</v>
      </c>
      <c r="F72" s="10">
        <f>+[1]Total!D73</f>
        <v>391</v>
      </c>
      <c r="G72" s="10">
        <f>+[1]Total!E73</f>
        <v>586</v>
      </c>
      <c r="H72" s="11">
        <f>+[1]Total!G73</f>
        <v>414</v>
      </c>
      <c r="I72" s="10">
        <f>+[1]Total!H73</f>
        <v>342</v>
      </c>
      <c r="J72" s="10">
        <f>+[1]Total!I73</f>
        <v>338</v>
      </c>
      <c r="K72" s="12">
        <f>+[1]Total!J73</f>
        <v>380</v>
      </c>
      <c r="L72" s="11">
        <f>+[1]Total!L73</f>
        <v>337</v>
      </c>
      <c r="M72" s="12">
        <f>+[1]Total!M73</f>
        <v>342</v>
      </c>
      <c r="N72" s="29">
        <f>VLOOKUP($B72,'[2]pop-2020-2023'!$I$5:$M$1126,2)</f>
        <v>8431</v>
      </c>
      <c r="O72" s="28">
        <f>VLOOKUP($B72,'[2]pop-2020-2023'!$I$5:$M$1126,3)</f>
        <v>8495</v>
      </c>
      <c r="P72" s="28">
        <f>VLOOKUP($B72,'[2]pop-2020-2023'!$I$5:$M$1126,4)</f>
        <v>8559</v>
      </c>
      <c r="Q72" s="30">
        <f>VLOOKUP($B72,'[2]pop-2020-2023'!$I$5:$M$1126,5)</f>
        <v>8646</v>
      </c>
      <c r="R72" s="29">
        <f>VLOOKUP($B72,'[3]Hogares total'!$D$5:$L$1126,6)</f>
        <v>2883</v>
      </c>
      <c r="S72" s="28">
        <f>VLOOKUP($B72,'[3]Hogares total'!$D$5:$L$1126,7)</f>
        <v>2972</v>
      </c>
      <c r="T72" s="28">
        <f>VLOOKUP($B72,'[3]Hogares total'!$D$5:$L$1126,8)</f>
        <v>3062</v>
      </c>
      <c r="U72" s="30">
        <f>VLOOKUP($B72,'[3]Hogares total'!$D$5:$L$1126,9)</f>
        <v>3156</v>
      </c>
      <c r="V72" s="29"/>
      <c r="W72" s="43">
        <f t="shared" si="22"/>
        <v>4.8381400824014126E-2</v>
      </c>
      <c r="X72" s="43">
        <f t="shared" si="23"/>
        <v>3.9957939011566773E-2</v>
      </c>
      <c r="Y72" s="47">
        <f t="shared" si="24"/>
        <v>3.9555863983344902E-2</v>
      </c>
      <c r="Z72" s="29"/>
      <c r="AA72" s="43">
        <f t="shared" si="25"/>
        <v>0.13829071332436069</v>
      </c>
      <c r="AB72" s="43">
        <f t="shared" si="26"/>
        <v>0.11169170476812541</v>
      </c>
      <c r="AC72" s="47">
        <f t="shared" si="27"/>
        <v>0.10836501901140684</v>
      </c>
      <c r="AD72" s="91">
        <f t="shared" si="18"/>
        <v>3156</v>
      </c>
      <c r="AE72" s="91">
        <f t="shared" si="19"/>
        <v>342</v>
      </c>
      <c r="AF72" s="91">
        <f t="shared" si="20"/>
        <v>2814</v>
      </c>
      <c r="AG72" t="str">
        <f t="shared" si="21"/>
        <v/>
      </c>
    </row>
    <row r="73" spans="2:33" x14ac:dyDescent="0.25">
      <c r="B73" s="9" t="s">
        <v>71</v>
      </c>
      <c r="C73" s="23" t="str">
        <f>VLOOKUP(B73,[2]Municipal!$C$15:$D$60549,2)</f>
        <v>Marinilla</v>
      </c>
      <c r="D73" s="11">
        <f>+[1]Total!B74</f>
        <v>20957</v>
      </c>
      <c r="E73" s="10">
        <f>+[1]Total!C74</f>
        <v>23593</v>
      </c>
      <c r="F73" s="10">
        <f>+[1]Total!D74</f>
        <v>24632</v>
      </c>
      <c r="G73" s="10">
        <f>+[1]Total!E74</f>
        <v>25623</v>
      </c>
      <c r="H73" s="11">
        <f>+[1]Total!G74</f>
        <v>32306</v>
      </c>
      <c r="I73" s="10">
        <f>+[1]Total!H74</f>
        <v>32920</v>
      </c>
      <c r="J73" s="10">
        <f>+[1]Total!I74</f>
        <v>30591</v>
      </c>
      <c r="K73" s="12">
        <f>+[1]Total!J74</f>
        <v>31703</v>
      </c>
      <c r="L73" s="11">
        <f>+[1]Total!L74</f>
        <v>40344</v>
      </c>
      <c r="M73" s="74">
        <f>+[1]Total!M74</f>
        <v>34745</v>
      </c>
      <c r="N73" s="29">
        <f>VLOOKUP($B73,'[2]pop-2020-2023'!$I$5:$M$1126,2)</f>
        <v>67241</v>
      </c>
      <c r="O73" s="28">
        <f>VLOOKUP($B73,'[2]pop-2020-2023'!$I$5:$M$1126,3)</f>
        <v>68112</v>
      </c>
      <c r="P73" s="28">
        <f>VLOOKUP($B73,'[2]pop-2020-2023'!$I$5:$M$1126,4)</f>
        <v>68738</v>
      </c>
      <c r="Q73" s="30">
        <f>VLOOKUP($B73,'[2]pop-2020-2023'!$I$5:$M$1126,5)</f>
        <v>69343</v>
      </c>
      <c r="R73" s="29">
        <f>VLOOKUP($B73,'[3]Hogares total'!$D$5:$L$1126,6)</f>
        <v>22842</v>
      </c>
      <c r="S73" s="28">
        <f>VLOOKUP($B73,'[3]Hogares total'!$D$5:$L$1126,7)</f>
        <v>23603</v>
      </c>
      <c r="T73" s="28">
        <f>VLOOKUP($B73,'[3]Hogares total'!$D$5:$L$1126,8)</f>
        <v>24376</v>
      </c>
      <c r="U73" s="73">
        <f>VLOOKUP($B73,'[3]Hogares total'!$D$5:$L$1126,9)</f>
        <v>25169</v>
      </c>
      <c r="V73" s="29"/>
      <c r="W73" s="43">
        <f t="shared" si="22"/>
        <v>0.34638536528071412</v>
      </c>
      <c r="X73" s="43">
        <f t="shared" si="23"/>
        <v>0.47891995693793826</v>
      </c>
      <c r="Y73" s="47">
        <f t="shared" si="24"/>
        <v>0.50105994837258272</v>
      </c>
      <c r="Z73" s="29"/>
      <c r="AA73" s="43">
        <f t="shared" si="25"/>
        <v>0.99957632504342664</v>
      </c>
      <c r="AB73" s="43">
        <f t="shared" si="26"/>
        <v>1.3505086970790943</v>
      </c>
      <c r="AC73" s="47">
        <f t="shared" si="27"/>
        <v>1.3804680360761254</v>
      </c>
      <c r="AD73" s="91" t="str">
        <f t="shared" si="18"/>
        <v/>
      </c>
      <c r="AE73" s="91" t="str">
        <f t="shared" si="19"/>
        <v/>
      </c>
      <c r="AF73" s="91" t="str">
        <f t="shared" si="20"/>
        <v/>
      </c>
      <c r="AG73" t="str">
        <f t="shared" si="21"/>
        <v>Marinilla</v>
      </c>
    </row>
    <row r="74" spans="2:33" x14ac:dyDescent="0.25">
      <c r="B74" s="9" t="s">
        <v>72</v>
      </c>
      <c r="C74" s="23" t="str">
        <f>VLOOKUP(B74,[2]Municipal!$C$15:$D$60549,2)</f>
        <v>Montebello</v>
      </c>
      <c r="D74" s="11">
        <f>+[1]Total!B75</f>
        <v>355</v>
      </c>
      <c r="E74" s="10">
        <f>+[1]Total!C75</f>
        <v>376</v>
      </c>
      <c r="F74" s="10">
        <f>+[1]Total!D75</f>
        <v>439</v>
      </c>
      <c r="G74" s="10">
        <f>+[1]Total!E75</f>
        <v>448</v>
      </c>
      <c r="H74" s="11">
        <f>+[1]Total!G75</f>
        <v>490</v>
      </c>
      <c r="I74" s="10">
        <f>+[1]Total!H75</f>
        <v>500</v>
      </c>
      <c r="J74" s="10">
        <f>+[1]Total!I75</f>
        <v>724</v>
      </c>
      <c r="K74" s="12">
        <f>+[1]Total!J75</f>
        <v>476</v>
      </c>
      <c r="L74" s="11">
        <f>+[1]Total!L75</f>
        <v>464</v>
      </c>
      <c r="M74" s="12">
        <f>+[1]Total!M75</f>
        <v>557</v>
      </c>
      <c r="N74" s="29">
        <f>VLOOKUP($B74,'[2]pop-2020-2023'!$I$5:$M$1126,2)</f>
        <v>6830</v>
      </c>
      <c r="O74" s="28">
        <f>VLOOKUP($B74,'[2]pop-2020-2023'!$I$5:$M$1126,3)</f>
        <v>6840</v>
      </c>
      <c r="P74" s="28">
        <f>VLOOKUP($B74,'[2]pop-2020-2023'!$I$5:$M$1126,4)</f>
        <v>6906</v>
      </c>
      <c r="Q74" s="30">
        <f>VLOOKUP($B74,'[2]pop-2020-2023'!$I$5:$M$1126,5)</f>
        <v>6973</v>
      </c>
      <c r="R74" s="29">
        <f>VLOOKUP($B74,'[3]Hogares total'!$D$5:$L$1126,6)</f>
        <v>2322</v>
      </c>
      <c r="S74" s="28">
        <f>VLOOKUP($B74,'[3]Hogares total'!$D$5:$L$1126,7)</f>
        <v>2403</v>
      </c>
      <c r="T74" s="28">
        <f>VLOOKUP($B74,'[3]Hogares total'!$D$5:$L$1126,8)</f>
        <v>2481</v>
      </c>
      <c r="U74" s="30">
        <f>VLOOKUP($B74,'[3]Hogares total'!$D$5:$L$1126,9)</f>
        <v>2560</v>
      </c>
      <c r="V74" s="29"/>
      <c r="W74" s="43">
        <f t="shared" si="22"/>
        <v>5.4970760233918128E-2</v>
      </c>
      <c r="X74" s="43">
        <f t="shared" si="23"/>
        <v>7.2400810889081957E-2</v>
      </c>
      <c r="Y74" s="47">
        <f t="shared" si="24"/>
        <v>7.9879535350638173E-2</v>
      </c>
      <c r="Z74" s="29"/>
      <c r="AA74" s="43">
        <f t="shared" si="25"/>
        <v>0.15647107781939243</v>
      </c>
      <c r="AB74" s="43">
        <f t="shared" si="26"/>
        <v>0.2015316404675534</v>
      </c>
      <c r="AC74" s="47">
        <f t="shared" si="27"/>
        <v>0.21757812500000001</v>
      </c>
      <c r="AD74" s="91" t="str">
        <f t="shared" si="18"/>
        <v/>
      </c>
      <c r="AE74" s="91" t="str">
        <f t="shared" si="19"/>
        <v/>
      </c>
      <c r="AF74" s="91" t="str">
        <f t="shared" si="20"/>
        <v/>
      </c>
      <c r="AG74" t="str">
        <f t="shared" si="21"/>
        <v/>
      </c>
    </row>
    <row r="75" spans="2:33" x14ac:dyDescent="0.25">
      <c r="B75" s="9" t="s">
        <v>73</v>
      </c>
      <c r="C75" s="23" t="str">
        <f>VLOOKUP(B75,[2]Municipal!$C$15:$D$60549,2)</f>
        <v>Murindó</v>
      </c>
      <c r="D75" s="11">
        <f>+[1]Total!B76</f>
        <v>91</v>
      </c>
      <c r="E75" s="10">
        <f>+[1]Total!C76</f>
        <v>102</v>
      </c>
      <c r="F75" s="10">
        <f>+[1]Total!D76</f>
        <v>120</v>
      </c>
      <c r="G75" s="10">
        <f>+[1]Total!E76</f>
        <v>117</v>
      </c>
      <c r="H75" s="11">
        <f>+[1]Total!G76</f>
        <v>129</v>
      </c>
      <c r="I75" s="10">
        <f>+[1]Total!H76</f>
        <v>130</v>
      </c>
      <c r="J75" s="10">
        <f>+[1]Total!I76</f>
        <v>122</v>
      </c>
      <c r="K75" s="12">
        <f>+[1]Total!J76</f>
        <v>117</v>
      </c>
      <c r="L75" s="11">
        <f>+[1]Total!L76</f>
        <v>104</v>
      </c>
      <c r="M75" s="12">
        <f>+[1]Total!M76</f>
        <v>100</v>
      </c>
      <c r="N75" s="29">
        <f>VLOOKUP($B75,'[2]pop-2020-2023'!$I$5:$M$1126,2)</f>
        <v>5119</v>
      </c>
      <c r="O75" s="28">
        <f>VLOOKUP($B75,'[2]pop-2020-2023'!$I$5:$M$1126,3)</f>
        <v>5183</v>
      </c>
      <c r="P75" s="28">
        <f>VLOOKUP($B75,'[2]pop-2020-2023'!$I$5:$M$1126,4)</f>
        <v>5235</v>
      </c>
      <c r="Q75" s="30">
        <f>VLOOKUP($B75,'[2]pop-2020-2023'!$I$5:$M$1126,5)</f>
        <v>5263</v>
      </c>
      <c r="R75" s="29">
        <f>VLOOKUP($B75,'[3]Hogares total'!$D$5:$L$1126,6)</f>
        <v>1295</v>
      </c>
      <c r="S75" s="28">
        <f>VLOOKUP($B75,'[3]Hogares total'!$D$5:$L$1126,7)</f>
        <v>1339</v>
      </c>
      <c r="T75" s="28">
        <f>VLOOKUP($B75,'[3]Hogares total'!$D$5:$L$1126,8)</f>
        <v>1383</v>
      </c>
      <c r="U75" s="30">
        <f>VLOOKUP($B75,'[3]Hogares total'!$D$5:$L$1126,9)</f>
        <v>1428</v>
      </c>
      <c r="V75" s="29"/>
      <c r="W75" s="43">
        <f t="shared" si="22"/>
        <v>1.9679722168628209E-2</v>
      </c>
      <c r="X75" s="43">
        <f t="shared" si="23"/>
        <v>2.4832855778414518E-2</v>
      </c>
      <c r="Y75" s="47">
        <f t="shared" si="24"/>
        <v>1.9000570017100513E-2</v>
      </c>
      <c r="Z75" s="29"/>
      <c r="AA75" s="43">
        <f t="shared" si="25"/>
        <v>7.6176250933532488E-2</v>
      </c>
      <c r="AB75" s="43">
        <f t="shared" si="26"/>
        <v>9.3998553868402029E-2</v>
      </c>
      <c r="AC75" s="47">
        <f t="shared" si="27"/>
        <v>7.0028011204481794E-2</v>
      </c>
      <c r="AD75" s="91">
        <f t="shared" si="18"/>
        <v>1428</v>
      </c>
      <c r="AE75" s="91">
        <f t="shared" si="19"/>
        <v>100</v>
      </c>
      <c r="AF75" s="91">
        <f t="shared" si="20"/>
        <v>1328</v>
      </c>
      <c r="AG75" t="str">
        <f t="shared" si="21"/>
        <v/>
      </c>
    </row>
    <row r="76" spans="2:33" x14ac:dyDescent="0.25">
      <c r="B76" s="9" t="s">
        <v>74</v>
      </c>
      <c r="C76" s="23" t="str">
        <f>VLOOKUP(B76,[2]Municipal!$C$15:$D$60549,2)</f>
        <v>Mutatá</v>
      </c>
      <c r="D76" s="11">
        <f>+[1]Total!B77</f>
        <v>1157</v>
      </c>
      <c r="E76" s="10">
        <f>+[1]Total!C77</f>
        <v>1160</v>
      </c>
      <c r="F76" s="10">
        <f>+[1]Total!D77</f>
        <v>1170</v>
      </c>
      <c r="G76" s="10">
        <f>+[1]Total!E77</f>
        <v>1123</v>
      </c>
      <c r="H76" s="11">
        <f>+[1]Total!G77</f>
        <v>1144</v>
      </c>
      <c r="I76" s="10">
        <f>+[1]Total!H77</f>
        <v>1167</v>
      </c>
      <c r="J76" s="10">
        <f>+[1]Total!I77</f>
        <v>1150</v>
      </c>
      <c r="K76" s="12">
        <f>+[1]Total!J77</f>
        <v>1116</v>
      </c>
      <c r="L76" s="11">
        <f>+[1]Total!L77</f>
        <v>1016</v>
      </c>
      <c r="M76" s="12">
        <f>+[1]Total!M77</f>
        <v>928</v>
      </c>
      <c r="N76" s="29">
        <f>VLOOKUP($B76,'[2]pop-2020-2023'!$I$5:$M$1126,2)</f>
        <v>14479</v>
      </c>
      <c r="O76" s="28">
        <f>VLOOKUP($B76,'[2]pop-2020-2023'!$I$5:$M$1126,3)</f>
        <v>14639</v>
      </c>
      <c r="P76" s="28">
        <f>VLOOKUP($B76,'[2]pop-2020-2023'!$I$5:$M$1126,4)</f>
        <v>14775</v>
      </c>
      <c r="Q76" s="30">
        <f>VLOOKUP($B76,'[2]pop-2020-2023'!$I$5:$M$1126,5)</f>
        <v>14904</v>
      </c>
      <c r="R76" s="29">
        <f>VLOOKUP($B76,'[3]Hogares total'!$D$5:$L$1126,6)</f>
        <v>4211</v>
      </c>
      <c r="S76" s="28">
        <f>VLOOKUP($B76,'[3]Hogares total'!$D$5:$L$1126,7)</f>
        <v>4355</v>
      </c>
      <c r="T76" s="28">
        <f>VLOOKUP($B76,'[3]Hogares total'!$D$5:$L$1126,8)</f>
        <v>4497</v>
      </c>
      <c r="U76" s="30">
        <f>VLOOKUP($B76,'[3]Hogares total'!$D$5:$L$1126,9)</f>
        <v>4645</v>
      </c>
      <c r="V76" s="29"/>
      <c r="W76" s="43">
        <f t="shared" si="22"/>
        <v>7.924038527221805E-2</v>
      </c>
      <c r="X76" s="43">
        <f t="shared" si="23"/>
        <v>7.8984771573604062E-2</v>
      </c>
      <c r="Y76" s="47">
        <f t="shared" si="24"/>
        <v>6.2265163714439076E-2</v>
      </c>
      <c r="Z76" s="29"/>
      <c r="AA76" s="43">
        <f t="shared" si="25"/>
        <v>0.2663605051664753</v>
      </c>
      <c r="AB76" s="43">
        <f t="shared" si="26"/>
        <v>0.25950633755837227</v>
      </c>
      <c r="AC76" s="47">
        <f t="shared" si="27"/>
        <v>0.19978471474703982</v>
      </c>
      <c r="AD76" s="91">
        <f t="shared" si="18"/>
        <v>4645</v>
      </c>
      <c r="AE76" s="91">
        <f t="shared" si="19"/>
        <v>928</v>
      </c>
      <c r="AF76" s="91">
        <f t="shared" si="20"/>
        <v>3717</v>
      </c>
      <c r="AG76" t="str">
        <f t="shared" si="21"/>
        <v/>
      </c>
    </row>
    <row r="77" spans="2:33" x14ac:dyDescent="0.25">
      <c r="B77" s="9" t="s">
        <v>75</v>
      </c>
      <c r="C77" s="23" t="str">
        <f>VLOOKUP(B77,[2]Municipal!$C$15:$D$60549,2)</f>
        <v>Nariño</v>
      </c>
      <c r="D77" s="11">
        <f>+[1]Total!B78</f>
        <v>477</v>
      </c>
      <c r="E77" s="10">
        <f>+[1]Total!C78</f>
        <v>488</v>
      </c>
      <c r="F77" s="10">
        <f>+[1]Total!D78</f>
        <v>431</v>
      </c>
      <c r="G77" s="10">
        <f>+[1]Total!E78</f>
        <v>491</v>
      </c>
      <c r="H77" s="11">
        <f>+[1]Total!G78</f>
        <v>499</v>
      </c>
      <c r="I77" s="10">
        <f>+[1]Total!H78</f>
        <v>473</v>
      </c>
      <c r="J77" s="10">
        <f>+[1]Total!I78</f>
        <v>459</v>
      </c>
      <c r="K77" s="12">
        <f>+[1]Total!J78</f>
        <v>460</v>
      </c>
      <c r="L77" s="11">
        <f>+[1]Total!L78</f>
        <v>493</v>
      </c>
      <c r="M77" s="12">
        <f>+[1]Total!M78</f>
        <v>474</v>
      </c>
      <c r="N77" s="29">
        <f>VLOOKUP($B77,'[2]pop-2020-2023'!$I$5:$M$1126,2)</f>
        <v>10464</v>
      </c>
      <c r="O77" s="28">
        <f>VLOOKUP($B77,'[2]pop-2020-2023'!$I$5:$M$1126,3)</f>
        <v>10541</v>
      </c>
      <c r="P77" s="28">
        <f>VLOOKUP($B77,'[2]pop-2020-2023'!$I$5:$M$1126,4)</f>
        <v>10629</v>
      </c>
      <c r="Q77" s="30">
        <f>VLOOKUP($B77,'[2]pop-2020-2023'!$I$5:$M$1126,5)</f>
        <v>10723</v>
      </c>
      <c r="R77" s="29">
        <f>VLOOKUP($B77,'[3]Hogares total'!$D$5:$L$1126,6)</f>
        <v>3299</v>
      </c>
      <c r="S77" s="28">
        <f>VLOOKUP($B77,'[3]Hogares total'!$D$5:$L$1126,7)</f>
        <v>3413</v>
      </c>
      <c r="T77" s="28">
        <f>VLOOKUP($B77,'[3]Hogares total'!$D$5:$L$1126,8)</f>
        <v>3527</v>
      </c>
      <c r="U77" s="30">
        <f>VLOOKUP($B77,'[3]Hogares total'!$D$5:$L$1126,9)</f>
        <v>3644</v>
      </c>
      <c r="V77" s="29"/>
      <c r="W77" s="43">
        <f t="shared" si="22"/>
        <v>4.6295417892040606E-2</v>
      </c>
      <c r="X77" s="43">
        <f t="shared" si="23"/>
        <v>4.4500893781164737E-2</v>
      </c>
      <c r="Y77" s="47">
        <f t="shared" si="24"/>
        <v>4.4204047374801825E-2</v>
      </c>
      <c r="Z77" s="29"/>
      <c r="AA77" s="43">
        <f t="shared" si="25"/>
        <v>0.14298271315558159</v>
      </c>
      <c r="AB77" s="43">
        <f t="shared" si="26"/>
        <v>0.1341083073433513</v>
      </c>
      <c r="AC77" s="47">
        <f t="shared" si="27"/>
        <v>0.13007683863885841</v>
      </c>
      <c r="AD77" s="91">
        <f t="shared" si="18"/>
        <v>3644</v>
      </c>
      <c r="AE77" s="91">
        <f t="shared" si="19"/>
        <v>474</v>
      </c>
      <c r="AF77" s="91">
        <f t="shared" si="20"/>
        <v>3170</v>
      </c>
      <c r="AG77" t="str">
        <f t="shared" si="21"/>
        <v/>
      </c>
    </row>
    <row r="78" spans="2:33" x14ac:dyDescent="0.25">
      <c r="B78" s="9" t="s">
        <v>76</v>
      </c>
      <c r="C78" s="23" t="str">
        <f>VLOOKUP(B78,[2]Municipal!$C$15:$D$60549,2)</f>
        <v>Necoclí</v>
      </c>
      <c r="D78" s="11">
        <f>+[1]Total!B79</f>
        <v>2037</v>
      </c>
      <c r="E78" s="10">
        <f>+[1]Total!C79</f>
        <v>2537</v>
      </c>
      <c r="F78" s="10">
        <f>+[1]Total!D79</f>
        <v>2641</v>
      </c>
      <c r="G78" s="10">
        <f>+[1]Total!E79</f>
        <v>2581</v>
      </c>
      <c r="H78" s="11">
        <f>+[1]Total!G79</f>
        <v>2706</v>
      </c>
      <c r="I78" s="10">
        <f>+[1]Total!H79</f>
        <v>2727</v>
      </c>
      <c r="J78" s="10">
        <f>+[1]Total!I79</f>
        <v>2535</v>
      </c>
      <c r="K78" s="12">
        <f>+[1]Total!J79</f>
        <v>2610</v>
      </c>
      <c r="L78" s="11">
        <f>+[1]Total!L79</f>
        <v>2506</v>
      </c>
      <c r="M78" s="12">
        <f>+[1]Total!M79</f>
        <v>1851</v>
      </c>
      <c r="N78" s="29">
        <f>VLOOKUP($B78,'[2]pop-2020-2023'!$I$5:$M$1126,2)</f>
        <v>43840</v>
      </c>
      <c r="O78" s="28">
        <f>VLOOKUP($B78,'[2]pop-2020-2023'!$I$5:$M$1126,3)</f>
        <v>44348</v>
      </c>
      <c r="P78" s="28">
        <f>VLOOKUP($B78,'[2]pop-2020-2023'!$I$5:$M$1126,4)</f>
        <v>44743</v>
      </c>
      <c r="Q78" s="30">
        <f>VLOOKUP($B78,'[2]pop-2020-2023'!$I$5:$M$1126,5)</f>
        <v>45151</v>
      </c>
      <c r="R78" s="29">
        <f>VLOOKUP($B78,'[3]Hogares total'!$D$5:$L$1126,6)</f>
        <v>13323</v>
      </c>
      <c r="S78" s="28">
        <f>VLOOKUP($B78,'[3]Hogares total'!$D$5:$L$1126,7)</f>
        <v>13771</v>
      </c>
      <c r="T78" s="28">
        <f>VLOOKUP($B78,'[3]Hogares total'!$D$5:$L$1126,8)</f>
        <v>14210</v>
      </c>
      <c r="U78" s="30">
        <f>VLOOKUP($B78,'[3]Hogares total'!$D$5:$L$1126,9)</f>
        <v>14654</v>
      </c>
      <c r="V78" s="29"/>
      <c r="W78" s="43">
        <f t="shared" si="22"/>
        <v>5.7206638405339585E-2</v>
      </c>
      <c r="X78" s="43">
        <f t="shared" si="23"/>
        <v>6.0948081264108354E-2</v>
      </c>
      <c r="Y78" s="47">
        <f t="shared" si="24"/>
        <v>4.0995769750393124E-2</v>
      </c>
      <c r="Z78" s="29"/>
      <c r="AA78" s="43">
        <f t="shared" si="25"/>
        <v>0.18422772492919903</v>
      </c>
      <c r="AB78" s="43">
        <f t="shared" si="26"/>
        <v>0.19190710767065447</v>
      </c>
      <c r="AC78" s="47">
        <f t="shared" si="27"/>
        <v>0.12631363450252492</v>
      </c>
      <c r="AD78" s="91">
        <f t="shared" si="18"/>
        <v>14654</v>
      </c>
      <c r="AE78" s="91">
        <f t="shared" si="19"/>
        <v>1851</v>
      </c>
      <c r="AF78" s="91">
        <f t="shared" si="20"/>
        <v>12803</v>
      </c>
      <c r="AG78" t="str">
        <f t="shared" si="21"/>
        <v/>
      </c>
    </row>
    <row r="79" spans="2:33" x14ac:dyDescent="0.25">
      <c r="B79" s="9" t="s">
        <v>77</v>
      </c>
      <c r="C79" s="23" t="str">
        <f>VLOOKUP(B79,[2]Municipal!$C$15:$D$60549,2)</f>
        <v>Nechí</v>
      </c>
      <c r="D79" s="11">
        <f>+[1]Total!B80</f>
        <v>742</v>
      </c>
      <c r="E79" s="10">
        <f>+[1]Total!C80</f>
        <v>1068</v>
      </c>
      <c r="F79" s="10">
        <f>+[1]Total!D80</f>
        <v>1074</v>
      </c>
      <c r="G79" s="10">
        <f>+[1]Total!E80</f>
        <v>1357</v>
      </c>
      <c r="H79" s="11">
        <f>+[1]Total!G80</f>
        <v>1403</v>
      </c>
      <c r="I79" s="10">
        <f>+[1]Total!H80</f>
        <v>2131</v>
      </c>
      <c r="J79" s="10">
        <f>+[1]Total!I80</f>
        <v>2306</v>
      </c>
      <c r="K79" s="12">
        <f>+[1]Total!J80</f>
        <v>2221</v>
      </c>
      <c r="L79" s="11">
        <f>+[1]Total!L80</f>
        <v>1505</v>
      </c>
      <c r="M79" s="12">
        <f>+[1]Total!M80</f>
        <v>1226</v>
      </c>
      <c r="N79" s="29">
        <f>VLOOKUP($B79,'[2]pop-2020-2023'!$I$5:$M$1126,2)</f>
        <v>26852</v>
      </c>
      <c r="O79" s="28">
        <f>VLOOKUP($B79,'[2]pop-2020-2023'!$I$5:$M$1126,3)</f>
        <v>27195</v>
      </c>
      <c r="P79" s="28">
        <f>VLOOKUP($B79,'[2]pop-2020-2023'!$I$5:$M$1126,4)</f>
        <v>27451</v>
      </c>
      <c r="Q79" s="30">
        <f>VLOOKUP($B79,'[2]pop-2020-2023'!$I$5:$M$1126,5)</f>
        <v>27705</v>
      </c>
      <c r="R79" s="29">
        <f>VLOOKUP($B79,'[3]Hogares total'!$D$5:$L$1126,6)</f>
        <v>8297</v>
      </c>
      <c r="S79" s="28">
        <f>VLOOKUP($B79,'[3]Hogares total'!$D$5:$L$1126,7)</f>
        <v>8572</v>
      </c>
      <c r="T79" s="28">
        <f>VLOOKUP($B79,'[3]Hogares total'!$D$5:$L$1126,8)</f>
        <v>8848</v>
      </c>
      <c r="U79" s="30">
        <f>VLOOKUP($B79,'[3]Hogares total'!$D$5:$L$1126,9)</f>
        <v>9131</v>
      </c>
      <c r="V79" s="29"/>
      <c r="W79" s="43">
        <f t="shared" si="22"/>
        <v>3.9271924986210703E-2</v>
      </c>
      <c r="X79" s="43">
        <f t="shared" si="23"/>
        <v>7.7629230264835522E-2</v>
      </c>
      <c r="Y79" s="47">
        <f t="shared" si="24"/>
        <v>4.4251940083017506E-2</v>
      </c>
      <c r="Z79" s="29"/>
      <c r="AA79" s="43">
        <f t="shared" si="25"/>
        <v>0.1245916938870742</v>
      </c>
      <c r="AB79" s="43">
        <f t="shared" si="26"/>
        <v>0.24084538878842676</v>
      </c>
      <c r="AC79" s="47">
        <f t="shared" si="27"/>
        <v>0.13426787865513087</v>
      </c>
      <c r="AD79" s="91">
        <f t="shared" si="18"/>
        <v>9131</v>
      </c>
      <c r="AE79" s="91">
        <f t="shared" si="19"/>
        <v>1226</v>
      </c>
      <c r="AF79" s="91">
        <f t="shared" si="20"/>
        <v>7905</v>
      </c>
      <c r="AG79" t="str">
        <f t="shared" si="21"/>
        <v/>
      </c>
    </row>
    <row r="80" spans="2:33" x14ac:dyDescent="0.25">
      <c r="B80" s="9" t="s">
        <v>78</v>
      </c>
      <c r="C80" s="23" t="str">
        <f>VLOOKUP(B80,[2]Municipal!$C$15:$D$60549,2)</f>
        <v>Olaya</v>
      </c>
      <c r="D80" s="11">
        <f>+[1]Total!B81</f>
        <v>268</v>
      </c>
      <c r="E80" s="10">
        <f>+[1]Total!C81</f>
        <v>282</v>
      </c>
      <c r="F80" s="10">
        <f>+[1]Total!D81</f>
        <v>304</v>
      </c>
      <c r="G80" s="10">
        <f>+[1]Total!E81</f>
        <v>304</v>
      </c>
      <c r="H80" s="11">
        <f>+[1]Total!G81</f>
        <v>318</v>
      </c>
      <c r="I80" s="10">
        <f>+[1]Total!H81</f>
        <v>330</v>
      </c>
      <c r="J80" s="10">
        <f>+[1]Total!I81</f>
        <v>347</v>
      </c>
      <c r="K80" s="12">
        <f>+[1]Total!J81</f>
        <v>351</v>
      </c>
      <c r="L80" s="11">
        <f>+[1]Total!L81</f>
        <v>353</v>
      </c>
      <c r="M80" s="12">
        <f>+[1]Total!M81</f>
        <v>354</v>
      </c>
      <c r="N80" s="29">
        <f>VLOOKUP($B80,'[2]pop-2020-2023'!$I$5:$M$1126,2)</f>
        <v>3211</v>
      </c>
      <c r="O80" s="28">
        <f>VLOOKUP($B80,'[2]pop-2020-2023'!$I$5:$M$1126,3)</f>
        <v>3236</v>
      </c>
      <c r="P80" s="28">
        <f>VLOOKUP($B80,'[2]pop-2020-2023'!$I$5:$M$1126,4)</f>
        <v>3269</v>
      </c>
      <c r="Q80" s="30">
        <f>VLOOKUP($B80,'[2]pop-2020-2023'!$I$5:$M$1126,5)</f>
        <v>3292</v>
      </c>
      <c r="R80" s="29">
        <f>VLOOKUP($B80,'[3]Hogares total'!$D$5:$L$1126,6)</f>
        <v>1124</v>
      </c>
      <c r="S80" s="28">
        <f>VLOOKUP($B80,'[3]Hogares total'!$D$5:$L$1126,7)</f>
        <v>1164</v>
      </c>
      <c r="T80" s="28">
        <f>VLOOKUP($B80,'[3]Hogares total'!$D$5:$L$1126,8)</f>
        <v>1203</v>
      </c>
      <c r="U80" s="30">
        <f>VLOOKUP($B80,'[3]Hogares total'!$D$5:$L$1126,9)</f>
        <v>1243</v>
      </c>
      <c r="V80" s="29"/>
      <c r="W80" s="43">
        <f t="shared" si="22"/>
        <v>8.7144622991347342E-2</v>
      </c>
      <c r="X80" s="43">
        <f t="shared" si="23"/>
        <v>0.10094830223309881</v>
      </c>
      <c r="Y80" s="47">
        <f t="shared" si="24"/>
        <v>0.10753341433778858</v>
      </c>
      <c r="Z80" s="29"/>
      <c r="AA80" s="43">
        <f t="shared" si="25"/>
        <v>0.2422680412371134</v>
      </c>
      <c r="AB80" s="43">
        <f t="shared" si="26"/>
        <v>0.27431421446384041</v>
      </c>
      <c r="AC80" s="47">
        <f t="shared" si="27"/>
        <v>0.28479485116653258</v>
      </c>
      <c r="AD80" s="91" t="str">
        <f t="shared" si="18"/>
        <v/>
      </c>
      <c r="AE80" s="91" t="str">
        <f t="shared" si="19"/>
        <v/>
      </c>
      <c r="AF80" s="91" t="str">
        <f t="shared" si="20"/>
        <v/>
      </c>
      <c r="AG80" t="str">
        <f t="shared" si="21"/>
        <v/>
      </c>
    </row>
    <row r="81" spans="2:33" x14ac:dyDescent="0.25">
      <c r="B81" s="9" t="s">
        <v>79</v>
      </c>
      <c r="C81" s="23" t="str">
        <f>VLOOKUP(B81,[2]Municipal!$C$15:$D$60549,2)</f>
        <v>Peñol</v>
      </c>
      <c r="D81" s="11">
        <f>+[1]Total!B82</f>
        <v>6643</v>
      </c>
      <c r="E81" s="10">
        <f>+[1]Total!C82</f>
        <v>7455</v>
      </c>
      <c r="F81" s="10">
        <f>+[1]Total!D82</f>
        <v>7497</v>
      </c>
      <c r="G81" s="10">
        <f>+[1]Total!E82</f>
        <v>7582</v>
      </c>
      <c r="H81" s="11">
        <f>+[1]Total!G82</f>
        <v>7930</v>
      </c>
      <c r="I81" s="10">
        <f>+[1]Total!H82</f>
        <v>7997</v>
      </c>
      <c r="J81" s="10">
        <f>+[1]Total!I82</f>
        <v>8105</v>
      </c>
      <c r="K81" s="12">
        <f>+[1]Total!J82</f>
        <v>8501</v>
      </c>
      <c r="L81" s="11">
        <f>+[1]Total!L82</f>
        <v>8739</v>
      </c>
      <c r="M81" s="74">
        <f>+[1]Total!M82</f>
        <v>11157</v>
      </c>
      <c r="N81" s="29">
        <f>VLOOKUP($B81,'[2]pop-2020-2023'!$I$5:$M$1126,2)</f>
        <v>21795</v>
      </c>
      <c r="O81" s="28">
        <f>VLOOKUP($B81,'[2]pop-2020-2023'!$I$5:$M$1126,3)</f>
        <v>22008</v>
      </c>
      <c r="P81" s="28">
        <f>VLOOKUP($B81,'[2]pop-2020-2023'!$I$5:$M$1126,4)</f>
        <v>22217</v>
      </c>
      <c r="Q81" s="30">
        <f>VLOOKUP($B81,'[2]pop-2020-2023'!$I$5:$M$1126,5)</f>
        <v>22410</v>
      </c>
      <c r="R81" s="29">
        <f>VLOOKUP($B81,'[3]Hogares total'!$D$5:$L$1126,6)</f>
        <v>7381</v>
      </c>
      <c r="S81" s="28">
        <f>VLOOKUP($B81,'[3]Hogares total'!$D$5:$L$1126,7)</f>
        <v>7617</v>
      </c>
      <c r="T81" s="28">
        <f>VLOOKUP($B81,'[3]Hogares total'!$D$5:$L$1126,8)</f>
        <v>7857</v>
      </c>
      <c r="U81" s="73">
        <f>VLOOKUP($B81,'[3]Hogares total'!$D$5:$L$1126,9)</f>
        <v>8109</v>
      </c>
      <c r="V81" s="29"/>
      <c r="W81" s="43">
        <f t="shared" si="22"/>
        <v>0.3387404580152672</v>
      </c>
      <c r="X81" s="43">
        <f t="shared" si="23"/>
        <v>0.35994958815321598</v>
      </c>
      <c r="Y81" s="47">
        <f t="shared" si="24"/>
        <v>0.49785809906291834</v>
      </c>
      <c r="Z81" s="29"/>
      <c r="AA81" s="43">
        <f t="shared" si="25"/>
        <v>0.97873178416699491</v>
      </c>
      <c r="AB81" s="43">
        <f t="shared" si="26"/>
        <v>1.0178185057910143</v>
      </c>
      <c r="AC81" s="47">
        <f t="shared" si="27"/>
        <v>1.3758786533481318</v>
      </c>
      <c r="AD81" s="91" t="str">
        <f t="shared" si="18"/>
        <v/>
      </c>
      <c r="AE81" s="91" t="str">
        <f t="shared" si="19"/>
        <v/>
      </c>
      <c r="AF81" s="91" t="str">
        <f t="shared" si="20"/>
        <v/>
      </c>
      <c r="AG81" t="str">
        <f t="shared" si="21"/>
        <v>Peñol</v>
      </c>
    </row>
    <row r="82" spans="2:33" x14ac:dyDescent="0.25">
      <c r="B82" s="9" t="s">
        <v>80</v>
      </c>
      <c r="C82" s="23" t="str">
        <f>VLOOKUP(B82,[2]Municipal!$C$15:$D$60549,2)</f>
        <v>Peque</v>
      </c>
      <c r="D82" s="11">
        <f>+[1]Total!B83</f>
        <v>318</v>
      </c>
      <c r="E82" s="10">
        <f>+[1]Total!C83</f>
        <v>367</v>
      </c>
      <c r="F82" s="10">
        <f>+[1]Total!D83</f>
        <v>388</v>
      </c>
      <c r="G82" s="10">
        <f>+[1]Total!E83</f>
        <v>396</v>
      </c>
      <c r="H82" s="11">
        <f>+[1]Total!G83</f>
        <v>396</v>
      </c>
      <c r="I82" s="10">
        <f>+[1]Total!H83</f>
        <v>395</v>
      </c>
      <c r="J82" s="10">
        <f>+[1]Total!I83</f>
        <v>402</v>
      </c>
      <c r="K82" s="12">
        <f>+[1]Total!J83</f>
        <v>394</v>
      </c>
      <c r="L82" s="11">
        <f>+[1]Total!L83</f>
        <v>402</v>
      </c>
      <c r="M82" s="12">
        <f>+[1]Total!M83</f>
        <v>394</v>
      </c>
      <c r="N82" s="29">
        <f>VLOOKUP($B82,'[2]pop-2020-2023'!$I$5:$M$1126,2)</f>
        <v>8356</v>
      </c>
      <c r="O82" s="28">
        <f>VLOOKUP($B82,'[2]pop-2020-2023'!$I$5:$M$1126,3)</f>
        <v>8431</v>
      </c>
      <c r="P82" s="28">
        <f>VLOOKUP($B82,'[2]pop-2020-2023'!$I$5:$M$1126,4)</f>
        <v>8504</v>
      </c>
      <c r="Q82" s="30">
        <f>VLOOKUP($B82,'[2]pop-2020-2023'!$I$5:$M$1126,5)</f>
        <v>8585</v>
      </c>
      <c r="R82" s="29">
        <f>VLOOKUP($B82,'[3]Hogares total'!$D$5:$L$1126,6)</f>
        <v>2472</v>
      </c>
      <c r="S82" s="28">
        <f>VLOOKUP($B82,'[3]Hogares total'!$D$5:$L$1126,7)</f>
        <v>2556</v>
      </c>
      <c r="T82" s="28">
        <f>VLOOKUP($B82,'[3]Hogares total'!$D$5:$L$1126,8)</f>
        <v>2639</v>
      </c>
      <c r="U82" s="30">
        <f>VLOOKUP($B82,'[3]Hogares total'!$D$5:$L$1126,9)</f>
        <v>2725</v>
      </c>
      <c r="V82" s="29"/>
      <c r="W82" s="43">
        <f t="shared" si="22"/>
        <v>4.3529830387854344E-2</v>
      </c>
      <c r="X82" s="43">
        <f t="shared" si="23"/>
        <v>4.6448730009407337E-2</v>
      </c>
      <c r="Y82" s="47">
        <f t="shared" si="24"/>
        <v>4.5894001164822368E-2</v>
      </c>
      <c r="Z82" s="29"/>
      <c r="AA82" s="43">
        <f t="shared" si="25"/>
        <v>0.14358372456964005</v>
      </c>
      <c r="AB82" s="43">
        <f t="shared" si="26"/>
        <v>0.14967790829859795</v>
      </c>
      <c r="AC82" s="47">
        <f t="shared" si="27"/>
        <v>0.14458715596330277</v>
      </c>
      <c r="AD82" s="91">
        <f t="shared" si="18"/>
        <v>2725</v>
      </c>
      <c r="AE82" s="91">
        <f t="shared" si="19"/>
        <v>394</v>
      </c>
      <c r="AF82" s="91">
        <f t="shared" si="20"/>
        <v>2331</v>
      </c>
      <c r="AG82" t="str">
        <f t="shared" si="21"/>
        <v/>
      </c>
    </row>
    <row r="83" spans="2:33" x14ac:dyDescent="0.25">
      <c r="B83" s="9" t="s">
        <v>81</v>
      </c>
      <c r="C83" s="23" t="str">
        <f>VLOOKUP(B83,[2]Municipal!$C$15:$D$60549,2)</f>
        <v>Pueblorrico</v>
      </c>
      <c r="D83" s="11">
        <f>+[1]Total!B84</f>
        <v>318</v>
      </c>
      <c r="E83" s="10">
        <f>+[1]Total!C84</f>
        <v>308</v>
      </c>
      <c r="F83" s="10">
        <f>+[1]Total!D84</f>
        <v>305</v>
      </c>
      <c r="G83" s="10">
        <f>+[1]Total!E84</f>
        <v>301</v>
      </c>
      <c r="H83" s="11">
        <f>+[1]Total!G84</f>
        <v>304</v>
      </c>
      <c r="I83" s="10">
        <f>+[1]Total!H84</f>
        <v>316</v>
      </c>
      <c r="J83" s="10">
        <f>+[1]Total!I84</f>
        <v>507</v>
      </c>
      <c r="K83" s="12">
        <f>+[1]Total!J84</f>
        <v>754</v>
      </c>
      <c r="L83" s="11">
        <f>+[1]Total!L84</f>
        <v>747</v>
      </c>
      <c r="M83" s="12">
        <f>+[1]Total!M84</f>
        <v>734</v>
      </c>
      <c r="N83" s="29">
        <f>VLOOKUP($B83,'[2]pop-2020-2023'!$I$5:$M$1126,2)</f>
        <v>8899</v>
      </c>
      <c r="O83" s="28">
        <f>VLOOKUP($B83,'[2]pop-2020-2023'!$I$5:$M$1126,3)</f>
        <v>8959</v>
      </c>
      <c r="P83" s="28">
        <f>VLOOKUP($B83,'[2]pop-2020-2023'!$I$5:$M$1126,4)</f>
        <v>9041</v>
      </c>
      <c r="Q83" s="30">
        <f>VLOOKUP($B83,'[2]pop-2020-2023'!$I$5:$M$1126,5)</f>
        <v>9124</v>
      </c>
      <c r="R83" s="29">
        <f>VLOOKUP($B83,'[3]Hogares total'!$D$5:$L$1126,6)</f>
        <v>2866</v>
      </c>
      <c r="S83" s="28">
        <f>VLOOKUP($B83,'[3]Hogares total'!$D$5:$L$1126,7)</f>
        <v>2965</v>
      </c>
      <c r="T83" s="28">
        <f>VLOOKUP($B83,'[3]Hogares total'!$D$5:$L$1126,8)</f>
        <v>3063</v>
      </c>
      <c r="U83" s="30">
        <f>VLOOKUP($B83,'[3]Hogares total'!$D$5:$L$1126,9)</f>
        <v>3166</v>
      </c>
      <c r="V83" s="29"/>
      <c r="W83" s="43">
        <f t="shared" si="22"/>
        <v>3.4378836923763811E-2</v>
      </c>
      <c r="X83" s="43">
        <f t="shared" si="23"/>
        <v>3.4951885853334808E-2</v>
      </c>
      <c r="Y83" s="47">
        <f t="shared" si="24"/>
        <v>8.0447172292854016E-2</v>
      </c>
      <c r="Z83" s="29"/>
      <c r="AA83" s="43">
        <f t="shared" si="25"/>
        <v>0.10387858347386172</v>
      </c>
      <c r="AB83" s="43">
        <f t="shared" si="26"/>
        <v>0.10316682990532158</v>
      </c>
      <c r="AC83" s="47">
        <f t="shared" si="27"/>
        <v>0.23183828174352494</v>
      </c>
      <c r="AD83" s="91" t="str">
        <f t="shared" si="18"/>
        <v/>
      </c>
      <c r="AE83" s="91" t="str">
        <f t="shared" si="19"/>
        <v/>
      </c>
      <c r="AF83" s="91" t="str">
        <f t="shared" si="20"/>
        <v/>
      </c>
      <c r="AG83" t="str">
        <f t="shared" si="21"/>
        <v/>
      </c>
    </row>
    <row r="84" spans="2:33" x14ac:dyDescent="0.25">
      <c r="B84" s="9" t="s">
        <v>82</v>
      </c>
      <c r="C84" s="23" t="str">
        <f>VLOOKUP(B84,[2]Municipal!$C$15:$D$60549,2)</f>
        <v>Puerto Berrío</v>
      </c>
      <c r="D84" s="11">
        <f>+[1]Total!B85</f>
        <v>7173</v>
      </c>
      <c r="E84" s="10">
        <f>+[1]Total!C85</f>
        <v>10499</v>
      </c>
      <c r="F84" s="10">
        <f>+[1]Total!D85</f>
        <v>10575</v>
      </c>
      <c r="G84" s="10">
        <f>+[1]Total!E85</f>
        <v>11316</v>
      </c>
      <c r="H84" s="11">
        <f>+[1]Total!G85</f>
        <v>12121</v>
      </c>
      <c r="I84" s="10">
        <f>+[1]Total!H85</f>
        <v>9233</v>
      </c>
      <c r="J84" s="10">
        <f>+[1]Total!I85</f>
        <v>9391</v>
      </c>
      <c r="K84" s="12">
        <f>+[1]Total!J85</f>
        <v>8573</v>
      </c>
      <c r="L84" s="11">
        <f>+[1]Total!L85</f>
        <v>8853</v>
      </c>
      <c r="M84" s="12">
        <f>+[1]Total!M85</f>
        <v>7739</v>
      </c>
      <c r="N84" s="29">
        <f>VLOOKUP($B84,'[2]pop-2020-2023'!$I$5:$M$1126,2)</f>
        <v>40704</v>
      </c>
      <c r="O84" s="28">
        <f>VLOOKUP($B84,'[2]pop-2020-2023'!$I$5:$M$1126,3)</f>
        <v>41108</v>
      </c>
      <c r="P84" s="28">
        <f>VLOOKUP($B84,'[2]pop-2020-2023'!$I$5:$M$1126,4)</f>
        <v>41480</v>
      </c>
      <c r="Q84" s="30">
        <f>VLOOKUP($B84,'[2]pop-2020-2023'!$I$5:$M$1126,5)</f>
        <v>41857</v>
      </c>
      <c r="R84" s="29">
        <f>VLOOKUP($B84,'[3]Hogares total'!$D$5:$L$1126,6)</f>
        <v>14137</v>
      </c>
      <c r="S84" s="28">
        <f>VLOOKUP($B84,'[3]Hogares total'!$D$5:$L$1126,7)</f>
        <v>14616</v>
      </c>
      <c r="T84" s="28">
        <f>VLOOKUP($B84,'[3]Hogares total'!$D$5:$L$1126,8)</f>
        <v>15108</v>
      </c>
      <c r="U84" s="30">
        <f>VLOOKUP($B84,'[3]Hogares total'!$D$5:$L$1126,9)</f>
        <v>15613</v>
      </c>
      <c r="V84" s="29"/>
      <c r="W84" s="43">
        <f t="shared" si="22"/>
        <v>0.25540040867957575</v>
      </c>
      <c r="X84" s="43">
        <f t="shared" si="23"/>
        <v>0.22258919961427193</v>
      </c>
      <c r="Y84" s="47">
        <f t="shared" si="24"/>
        <v>0.18489141601165873</v>
      </c>
      <c r="Z84" s="29"/>
      <c r="AA84" s="43">
        <f t="shared" si="25"/>
        <v>0.71832238642583468</v>
      </c>
      <c r="AB84" s="43">
        <f t="shared" si="26"/>
        <v>0.61113317447709825</v>
      </c>
      <c r="AC84" s="47">
        <f t="shared" si="27"/>
        <v>0.4956766796900019</v>
      </c>
      <c r="AD84" s="91" t="str">
        <f t="shared" si="18"/>
        <v/>
      </c>
      <c r="AE84" s="91" t="str">
        <f t="shared" si="19"/>
        <v/>
      </c>
      <c r="AF84" s="91" t="str">
        <f t="shared" si="20"/>
        <v/>
      </c>
      <c r="AG84" t="str">
        <f t="shared" si="21"/>
        <v/>
      </c>
    </row>
    <row r="85" spans="2:33" x14ac:dyDescent="0.25">
      <c r="B85" s="9" t="s">
        <v>83</v>
      </c>
      <c r="C85" s="23" t="str">
        <f>VLOOKUP(B85,[2]Municipal!$C$15:$D$60549,2)</f>
        <v>Puerto Nare</v>
      </c>
      <c r="D85" s="11">
        <f>+[1]Total!B86</f>
        <v>1119</v>
      </c>
      <c r="E85" s="10">
        <f>+[1]Total!C86</f>
        <v>1095</v>
      </c>
      <c r="F85" s="10">
        <f>+[1]Total!D86</f>
        <v>1141</v>
      </c>
      <c r="G85" s="10">
        <f>+[1]Total!E86</f>
        <v>1130</v>
      </c>
      <c r="H85" s="11">
        <f>+[1]Total!G86</f>
        <v>1061</v>
      </c>
      <c r="I85" s="10">
        <f>+[1]Total!H86</f>
        <v>1055</v>
      </c>
      <c r="J85" s="10">
        <f>+[1]Total!I86</f>
        <v>1006</v>
      </c>
      <c r="K85" s="12">
        <f>+[1]Total!J86</f>
        <v>1315</v>
      </c>
      <c r="L85" s="11">
        <f>+[1]Total!L86</f>
        <v>1246</v>
      </c>
      <c r="M85" s="12">
        <f>+[1]Total!M86</f>
        <v>1215</v>
      </c>
      <c r="N85" s="29">
        <f>VLOOKUP($B85,'[2]pop-2020-2023'!$I$5:$M$1126,2)</f>
        <v>14752</v>
      </c>
      <c r="O85" s="28">
        <f>VLOOKUP($B85,'[2]pop-2020-2023'!$I$5:$M$1126,3)</f>
        <v>14855</v>
      </c>
      <c r="P85" s="28">
        <f>VLOOKUP($B85,'[2]pop-2020-2023'!$I$5:$M$1126,4)</f>
        <v>14993</v>
      </c>
      <c r="Q85" s="30">
        <f>VLOOKUP($B85,'[2]pop-2020-2023'!$I$5:$M$1126,5)</f>
        <v>15124</v>
      </c>
      <c r="R85" s="29">
        <f>VLOOKUP($B85,'[3]Hogares total'!$D$5:$L$1126,6)</f>
        <v>5225</v>
      </c>
      <c r="S85" s="28">
        <f>VLOOKUP($B85,'[3]Hogares total'!$D$5:$L$1126,7)</f>
        <v>5394</v>
      </c>
      <c r="T85" s="28">
        <f>VLOOKUP($B85,'[3]Hogares total'!$D$5:$L$1126,8)</f>
        <v>5563</v>
      </c>
      <c r="U85" s="30">
        <f>VLOOKUP($B85,'[3]Hogares total'!$D$5:$L$1126,9)</f>
        <v>5737</v>
      </c>
      <c r="V85" s="29"/>
      <c r="W85" s="43">
        <f t="shared" si="22"/>
        <v>7.371255469538876E-2</v>
      </c>
      <c r="X85" s="43">
        <f t="shared" si="23"/>
        <v>7.0366170879743881E-2</v>
      </c>
      <c r="Y85" s="47">
        <f t="shared" si="24"/>
        <v>8.033588997619677E-2</v>
      </c>
      <c r="Z85" s="29"/>
      <c r="AA85" s="43">
        <f t="shared" si="25"/>
        <v>0.20300333704115683</v>
      </c>
      <c r="AB85" s="43">
        <f t="shared" si="26"/>
        <v>0.18964587452813231</v>
      </c>
      <c r="AC85" s="47">
        <f t="shared" si="27"/>
        <v>0.21178316193132299</v>
      </c>
      <c r="AD85" s="91" t="str">
        <f t="shared" si="18"/>
        <v/>
      </c>
      <c r="AE85" s="91" t="str">
        <f t="shared" si="19"/>
        <v/>
      </c>
      <c r="AF85" s="91" t="str">
        <f t="shared" si="20"/>
        <v/>
      </c>
      <c r="AG85" t="str">
        <f t="shared" si="21"/>
        <v/>
      </c>
    </row>
    <row r="86" spans="2:33" x14ac:dyDescent="0.25">
      <c r="B86" s="9" t="s">
        <v>84</v>
      </c>
      <c r="C86" s="23" t="str">
        <f>VLOOKUP(B86,[2]Municipal!$C$15:$D$60549,2)</f>
        <v>Puerto Triunfo</v>
      </c>
      <c r="D86" s="11">
        <f>+[1]Total!B87</f>
        <v>2048</v>
      </c>
      <c r="E86" s="10">
        <f>+[1]Total!C87</f>
        <v>1851</v>
      </c>
      <c r="F86" s="10">
        <f>+[1]Total!D87</f>
        <v>1747</v>
      </c>
      <c r="G86" s="10">
        <f>+[1]Total!E87</f>
        <v>1555</v>
      </c>
      <c r="H86" s="11">
        <f>+[1]Total!G87</f>
        <v>1433</v>
      </c>
      <c r="I86" s="10">
        <f>+[1]Total!H87</f>
        <v>1352</v>
      </c>
      <c r="J86" s="10">
        <f>+[1]Total!I87</f>
        <v>1294</v>
      </c>
      <c r="K86" s="12">
        <f>+[1]Total!J87</f>
        <v>1239</v>
      </c>
      <c r="L86" s="11">
        <f>+[1]Total!L87</f>
        <v>1165</v>
      </c>
      <c r="M86" s="12">
        <f>+[1]Total!M87</f>
        <v>1098</v>
      </c>
      <c r="N86" s="29">
        <f>VLOOKUP($B86,'[2]pop-2020-2023'!$I$5:$M$1126,2)</f>
        <v>18803</v>
      </c>
      <c r="O86" s="28">
        <f>VLOOKUP($B86,'[2]pop-2020-2023'!$I$5:$M$1126,3)</f>
        <v>19045</v>
      </c>
      <c r="P86" s="28">
        <f>VLOOKUP($B86,'[2]pop-2020-2023'!$I$5:$M$1126,4)</f>
        <v>19222</v>
      </c>
      <c r="Q86" s="30">
        <f>VLOOKUP($B86,'[2]pop-2020-2023'!$I$5:$M$1126,5)</f>
        <v>19387</v>
      </c>
      <c r="R86" s="29">
        <f>VLOOKUP($B86,'[3]Hogares total'!$D$5:$L$1126,6)</f>
        <v>5658</v>
      </c>
      <c r="S86" s="28">
        <f>VLOOKUP($B86,'[3]Hogares total'!$D$5:$L$1126,7)</f>
        <v>5838</v>
      </c>
      <c r="T86" s="28">
        <f>VLOOKUP($B86,'[3]Hogares total'!$D$5:$L$1126,8)</f>
        <v>6019</v>
      </c>
      <c r="U86" s="30">
        <f>VLOOKUP($B86,'[3]Hogares total'!$D$5:$L$1126,9)</f>
        <v>6207</v>
      </c>
      <c r="V86" s="29"/>
      <c r="W86" s="43">
        <f t="shared" si="22"/>
        <v>9.7190863743764774E-2</v>
      </c>
      <c r="X86" s="43">
        <f t="shared" si="23"/>
        <v>7.033607324940172E-2</v>
      </c>
      <c r="Y86" s="47">
        <f t="shared" si="24"/>
        <v>5.6635890029401142E-2</v>
      </c>
      <c r="Z86" s="29"/>
      <c r="AA86" s="43">
        <f t="shared" si="25"/>
        <v>0.3170606372045221</v>
      </c>
      <c r="AB86" s="43">
        <f t="shared" si="26"/>
        <v>0.22462203023758098</v>
      </c>
      <c r="AC86" s="47">
        <f t="shared" si="27"/>
        <v>0.17689705171580475</v>
      </c>
      <c r="AD86" s="91">
        <f t="shared" si="18"/>
        <v>6207</v>
      </c>
      <c r="AE86" s="91">
        <f t="shared" si="19"/>
        <v>1098</v>
      </c>
      <c r="AF86" s="91">
        <f t="shared" si="20"/>
        <v>5109</v>
      </c>
      <c r="AG86" t="str">
        <f t="shared" si="21"/>
        <v/>
      </c>
    </row>
    <row r="87" spans="2:33" x14ac:dyDescent="0.25">
      <c r="B87" s="9" t="s">
        <v>85</v>
      </c>
      <c r="C87" s="23" t="str">
        <f>VLOOKUP(B87,[2]Municipal!$C$15:$D$60549,2)</f>
        <v>Remedios</v>
      </c>
      <c r="D87" s="11">
        <f>+[1]Total!B88</f>
        <v>2108</v>
      </c>
      <c r="E87" s="10">
        <f>+[1]Total!C88</f>
        <v>2541</v>
      </c>
      <c r="F87" s="10">
        <f>+[1]Total!D88</f>
        <v>4382</v>
      </c>
      <c r="G87" s="10">
        <f>+[1]Total!E88</f>
        <v>4597</v>
      </c>
      <c r="H87" s="11">
        <f>+[1]Total!G88</f>
        <v>3865</v>
      </c>
      <c r="I87" s="10">
        <f>+[1]Total!H88</f>
        <v>3884</v>
      </c>
      <c r="J87" s="10">
        <f>+[1]Total!I88</f>
        <v>4848</v>
      </c>
      <c r="K87" s="12">
        <f>+[1]Total!J88</f>
        <v>3652</v>
      </c>
      <c r="L87" s="11">
        <f>+[1]Total!L88</f>
        <v>4575</v>
      </c>
      <c r="M87" s="12">
        <f>+[1]Total!M88</f>
        <v>3562</v>
      </c>
      <c r="N87" s="29">
        <f>VLOOKUP($B87,'[2]pop-2020-2023'!$I$5:$M$1126,2)</f>
        <v>29429</v>
      </c>
      <c r="O87" s="28">
        <f>VLOOKUP($B87,'[2]pop-2020-2023'!$I$5:$M$1126,3)</f>
        <v>29747</v>
      </c>
      <c r="P87" s="28">
        <f>VLOOKUP($B87,'[2]pop-2020-2023'!$I$5:$M$1126,4)</f>
        <v>30001</v>
      </c>
      <c r="Q87" s="30">
        <f>VLOOKUP($B87,'[2]pop-2020-2023'!$I$5:$M$1126,5)</f>
        <v>30277</v>
      </c>
      <c r="R87" s="29">
        <f>VLOOKUP($B87,'[3]Hogares total'!$D$5:$L$1126,6)</f>
        <v>9488</v>
      </c>
      <c r="S87" s="28">
        <f>VLOOKUP($B87,'[3]Hogares total'!$D$5:$L$1126,7)</f>
        <v>9788</v>
      </c>
      <c r="T87" s="28">
        <f>VLOOKUP($B87,'[3]Hogares total'!$D$5:$L$1126,8)</f>
        <v>10093</v>
      </c>
      <c r="U87" s="30">
        <f>VLOOKUP($B87,'[3]Hogares total'!$D$5:$L$1126,9)</f>
        <v>10409</v>
      </c>
      <c r="V87" s="29"/>
      <c r="W87" s="43">
        <f t="shared" si="22"/>
        <v>8.542037852556561E-2</v>
      </c>
      <c r="X87" s="43">
        <f t="shared" si="23"/>
        <v>0.12946235125495817</v>
      </c>
      <c r="Y87" s="47">
        <f t="shared" si="24"/>
        <v>0.11764705882352941</v>
      </c>
      <c r="Z87" s="29"/>
      <c r="AA87" s="43">
        <f t="shared" si="25"/>
        <v>0.25960359624029422</v>
      </c>
      <c r="AB87" s="43">
        <f t="shared" si="26"/>
        <v>0.38482116318240367</v>
      </c>
      <c r="AC87" s="47">
        <f t="shared" si="27"/>
        <v>0.34220386204246328</v>
      </c>
      <c r="AD87" s="91" t="str">
        <f t="shared" si="18"/>
        <v/>
      </c>
      <c r="AE87" s="91" t="str">
        <f t="shared" si="19"/>
        <v/>
      </c>
      <c r="AF87" s="91" t="str">
        <f t="shared" si="20"/>
        <v/>
      </c>
      <c r="AG87" t="str">
        <f t="shared" si="21"/>
        <v/>
      </c>
    </row>
    <row r="88" spans="2:33" x14ac:dyDescent="0.25">
      <c r="B88" s="9" t="s">
        <v>86</v>
      </c>
      <c r="C88" s="23" t="str">
        <f>VLOOKUP(B88,[2]Municipal!$C$15:$D$60549,2)</f>
        <v>Retiro</v>
      </c>
      <c r="D88" s="11">
        <f>+[1]Total!B89</f>
        <v>7469</v>
      </c>
      <c r="E88" s="10">
        <f>+[1]Total!C89</f>
        <v>7044</v>
      </c>
      <c r="F88" s="10">
        <f>+[1]Total!D89</f>
        <v>7231</v>
      </c>
      <c r="G88" s="10">
        <f>+[1]Total!E89</f>
        <v>7248</v>
      </c>
      <c r="H88" s="11">
        <f>+[1]Total!G89</f>
        <v>7111</v>
      </c>
      <c r="I88" s="10">
        <f>+[1]Total!H89</f>
        <v>7385</v>
      </c>
      <c r="J88" s="10">
        <f>+[1]Total!I89</f>
        <v>7697</v>
      </c>
      <c r="K88" s="12">
        <f>+[1]Total!J89</f>
        <v>7649</v>
      </c>
      <c r="L88" s="11">
        <f>+[1]Total!L89</f>
        <v>7948</v>
      </c>
      <c r="M88" s="12">
        <f>+[1]Total!M89</f>
        <v>8018</v>
      </c>
      <c r="N88" s="29">
        <f>VLOOKUP($B88,'[2]pop-2020-2023'!$I$5:$M$1126,2)</f>
        <v>24466</v>
      </c>
      <c r="O88" s="28">
        <f>VLOOKUP($B88,'[2]pop-2020-2023'!$I$5:$M$1126,3)</f>
        <v>24776</v>
      </c>
      <c r="P88" s="28">
        <f>VLOOKUP($B88,'[2]pop-2020-2023'!$I$5:$M$1126,4)</f>
        <v>25017</v>
      </c>
      <c r="Q88" s="30">
        <f>VLOOKUP($B88,'[2]pop-2020-2023'!$I$5:$M$1126,5)</f>
        <v>25227</v>
      </c>
      <c r="R88" s="29">
        <f>VLOOKUP($B88,'[3]Hogares total'!$D$5:$L$1126,6)</f>
        <v>8391</v>
      </c>
      <c r="S88" s="28">
        <f>VLOOKUP($B88,'[3]Hogares total'!$D$5:$L$1126,7)</f>
        <v>8667</v>
      </c>
      <c r="T88" s="28">
        <f>VLOOKUP($B88,'[3]Hogares total'!$D$5:$L$1126,8)</f>
        <v>8944</v>
      </c>
      <c r="U88" s="30">
        <f>VLOOKUP($B88,'[3]Hogares total'!$D$5:$L$1126,9)</f>
        <v>9230</v>
      </c>
      <c r="V88" s="29"/>
      <c r="W88" s="43">
        <f t="shared" si="22"/>
        <v>0.2843073942525024</v>
      </c>
      <c r="X88" s="43">
        <f t="shared" si="23"/>
        <v>0.29519926450013989</v>
      </c>
      <c r="Y88" s="47">
        <f t="shared" si="24"/>
        <v>0.31783406667459468</v>
      </c>
      <c r="Z88" s="29"/>
      <c r="AA88" s="43">
        <f t="shared" si="25"/>
        <v>0.81273797161647632</v>
      </c>
      <c r="AB88" s="43">
        <f t="shared" si="26"/>
        <v>0.82569320214669051</v>
      </c>
      <c r="AC88" s="47">
        <f t="shared" si="27"/>
        <v>0.86868905742145175</v>
      </c>
      <c r="AD88" s="91" t="str">
        <f t="shared" si="18"/>
        <v/>
      </c>
      <c r="AE88" s="91" t="str">
        <f t="shared" si="19"/>
        <v/>
      </c>
      <c r="AF88" s="91" t="str">
        <f t="shared" si="20"/>
        <v/>
      </c>
      <c r="AG88" t="str">
        <f t="shared" si="21"/>
        <v/>
      </c>
    </row>
    <row r="89" spans="2:33" x14ac:dyDescent="0.25">
      <c r="B89" s="9" t="s">
        <v>87</v>
      </c>
      <c r="C89" s="23" t="str">
        <f>VLOOKUP(B89,[2]Municipal!$C$15:$D$60549,2)</f>
        <v>Rionegro</v>
      </c>
      <c r="D89" s="11">
        <f>+[1]Total!B90</f>
        <v>40256</v>
      </c>
      <c r="E89" s="10">
        <f>+[1]Total!C90</f>
        <v>40827</v>
      </c>
      <c r="F89" s="10">
        <f>+[1]Total!D90</f>
        <v>41506</v>
      </c>
      <c r="G89" s="10">
        <f>+[1]Total!E90</f>
        <v>41598</v>
      </c>
      <c r="H89" s="11">
        <f>+[1]Total!G90</f>
        <v>42285</v>
      </c>
      <c r="I89" s="10">
        <f>+[1]Total!H90</f>
        <v>42795</v>
      </c>
      <c r="J89" s="10">
        <f>+[1]Total!I90</f>
        <v>43219</v>
      </c>
      <c r="K89" s="12">
        <f>+[1]Total!J90</f>
        <v>43950</v>
      </c>
      <c r="L89" s="11">
        <f>+[1]Total!L90</f>
        <v>43631</v>
      </c>
      <c r="M89" s="12">
        <f>+[1]Total!M90</f>
        <v>44390</v>
      </c>
      <c r="N89" s="29">
        <f>VLOOKUP($B89,'[2]pop-2020-2023'!$I$5:$M$1126,2)</f>
        <v>141173</v>
      </c>
      <c r="O89" s="28">
        <f>VLOOKUP($B89,'[2]pop-2020-2023'!$I$5:$M$1126,3)</f>
        <v>143102</v>
      </c>
      <c r="P89" s="28">
        <f>VLOOKUP($B89,'[2]pop-2020-2023'!$I$5:$M$1126,4)</f>
        <v>144418</v>
      </c>
      <c r="Q89" s="30">
        <f>VLOOKUP($B89,'[2]pop-2020-2023'!$I$5:$M$1126,5)</f>
        <v>145704</v>
      </c>
      <c r="R89" s="29">
        <f>VLOOKUP($B89,'[3]Hogares total'!$D$5:$L$1126,6)</f>
        <v>48834</v>
      </c>
      <c r="S89" s="28">
        <f>VLOOKUP($B89,'[3]Hogares total'!$D$5:$L$1126,7)</f>
        <v>50477</v>
      </c>
      <c r="T89" s="28">
        <f>VLOOKUP($B89,'[3]Hogares total'!$D$5:$L$1126,8)</f>
        <v>52137</v>
      </c>
      <c r="U89" s="30">
        <f>VLOOKUP($B89,'[3]Hogares total'!$D$5:$L$1126,9)</f>
        <v>53843</v>
      </c>
      <c r="V89" s="29"/>
      <c r="W89" s="43">
        <f t="shared" si="22"/>
        <v>0.28529999580718646</v>
      </c>
      <c r="X89" s="43">
        <f t="shared" si="23"/>
        <v>0.29632732761844094</v>
      </c>
      <c r="Y89" s="47">
        <f t="shared" si="24"/>
        <v>0.30465876022621202</v>
      </c>
      <c r="Z89" s="29"/>
      <c r="AA89" s="43">
        <f t="shared" si="25"/>
        <v>0.80882382075004455</v>
      </c>
      <c r="AB89" s="43">
        <f t="shared" si="26"/>
        <v>0.82081822889694456</v>
      </c>
      <c r="AC89" s="47">
        <f t="shared" si="27"/>
        <v>0.82443400256300725</v>
      </c>
      <c r="AD89" s="91" t="str">
        <f t="shared" si="18"/>
        <v/>
      </c>
      <c r="AE89" s="91" t="str">
        <f t="shared" si="19"/>
        <v/>
      </c>
      <c r="AF89" s="91" t="str">
        <f t="shared" si="20"/>
        <v/>
      </c>
      <c r="AG89" t="str">
        <f t="shared" si="21"/>
        <v/>
      </c>
    </row>
    <row r="90" spans="2:33" x14ac:dyDescent="0.25">
      <c r="B90" s="9" t="s">
        <v>88</v>
      </c>
      <c r="C90" s="23" t="str">
        <f>VLOOKUP(B90,[2]Municipal!$C$15:$D$60549,2)</f>
        <v>Sabanalarga</v>
      </c>
      <c r="D90" s="11">
        <f>+[1]Total!B91</f>
        <v>481</v>
      </c>
      <c r="E90" s="10">
        <f>+[1]Total!C91</f>
        <v>496</v>
      </c>
      <c r="F90" s="10">
        <f>+[1]Total!D91</f>
        <v>504</v>
      </c>
      <c r="G90" s="10">
        <f>+[1]Total!E91</f>
        <v>504</v>
      </c>
      <c r="H90" s="11">
        <f>+[1]Total!G91</f>
        <v>503</v>
      </c>
      <c r="I90" s="10">
        <f>+[1]Total!H91</f>
        <v>504</v>
      </c>
      <c r="J90" s="10">
        <f>+[1]Total!I91</f>
        <v>494</v>
      </c>
      <c r="K90" s="12">
        <f>+[1]Total!J91</f>
        <v>452</v>
      </c>
      <c r="L90" s="11">
        <f>+[1]Total!L91</f>
        <v>421</v>
      </c>
      <c r="M90" s="12">
        <f>+[1]Total!M91</f>
        <v>373</v>
      </c>
      <c r="N90" s="29">
        <f>VLOOKUP($B90,'[2]pop-2020-2023'!$I$5:$M$1126,2)</f>
        <v>9311</v>
      </c>
      <c r="O90" s="28">
        <f>VLOOKUP($B90,'[2]pop-2020-2023'!$I$5:$M$1126,3)</f>
        <v>9409</v>
      </c>
      <c r="P90" s="28">
        <f>VLOOKUP($B90,'[2]pop-2020-2023'!$I$5:$M$1126,4)</f>
        <v>9491</v>
      </c>
      <c r="Q90" s="30">
        <f>VLOOKUP($B90,'[2]pop-2020-2023'!$I$5:$M$1126,5)</f>
        <v>9592</v>
      </c>
      <c r="R90" s="29">
        <f>VLOOKUP($B90,'[3]Hogares total'!$D$5:$L$1126,6)</f>
        <v>2872</v>
      </c>
      <c r="S90" s="28">
        <f>VLOOKUP($B90,'[3]Hogares total'!$D$5:$L$1126,7)</f>
        <v>2968</v>
      </c>
      <c r="T90" s="28">
        <f>VLOOKUP($B90,'[3]Hogares total'!$D$5:$L$1126,8)</f>
        <v>3062</v>
      </c>
      <c r="U90" s="30">
        <f>VLOOKUP($B90,'[3]Hogares total'!$D$5:$L$1126,9)</f>
        <v>3160</v>
      </c>
      <c r="V90" s="29"/>
      <c r="W90" s="43">
        <f t="shared" si="22"/>
        <v>5.2715485173769797E-2</v>
      </c>
      <c r="X90" s="43">
        <f t="shared" si="23"/>
        <v>5.3102939627015067E-2</v>
      </c>
      <c r="Y90" s="47">
        <f t="shared" si="24"/>
        <v>3.8886572143452876E-2</v>
      </c>
      <c r="Z90" s="29"/>
      <c r="AA90" s="43">
        <f t="shared" si="25"/>
        <v>0.16711590296495957</v>
      </c>
      <c r="AB90" s="43">
        <f t="shared" si="26"/>
        <v>0.16459830176355322</v>
      </c>
      <c r="AC90" s="47">
        <f t="shared" si="27"/>
        <v>0.11803797468354431</v>
      </c>
      <c r="AD90" s="91">
        <f t="shared" si="18"/>
        <v>3160</v>
      </c>
      <c r="AE90" s="91">
        <f t="shared" si="19"/>
        <v>373</v>
      </c>
      <c r="AF90" s="91">
        <f t="shared" si="20"/>
        <v>2787</v>
      </c>
      <c r="AG90" t="str">
        <f t="shared" si="21"/>
        <v/>
      </c>
    </row>
    <row r="91" spans="2:33" x14ac:dyDescent="0.25">
      <c r="B91" s="9" t="s">
        <v>89</v>
      </c>
      <c r="C91" s="23" t="str">
        <f>VLOOKUP(B91,[2]Municipal!$C$15:$D$60549,2)</f>
        <v>Sabaneta</v>
      </c>
      <c r="D91" s="11">
        <f>+[1]Total!B92</f>
        <v>38024</v>
      </c>
      <c r="E91" s="10">
        <f>+[1]Total!C92</f>
        <v>38654</v>
      </c>
      <c r="F91" s="10">
        <f>+[1]Total!D92</f>
        <v>39390</v>
      </c>
      <c r="G91" s="10">
        <f>+[1]Total!E92</f>
        <v>40530</v>
      </c>
      <c r="H91" s="11">
        <f>+[1]Total!G92</f>
        <v>41818</v>
      </c>
      <c r="I91" s="10">
        <f>+[1]Total!H92</f>
        <v>42926</v>
      </c>
      <c r="J91" s="10">
        <f>+[1]Total!I92</f>
        <v>42694</v>
      </c>
      <c r="K91" s="12">
        <f>+[1]Total!J92</f>
        <v>42875</v>
      </c>
      <c r="L91" s="11">
        <f>+[1]Total!L92</f>
        <v>42930</v>
      </c>
      <c r="M91" s="74">
        <f>+[1]Total!M92</f>
        <v>42340</v>
      </c>
      <c r="N91" s="29">
        <f>VLOOKUP($B91,'[2]pop-2020-2023'!$I$5:$M$1126,2)</f>
        <v>86154</v>
      </c>
      <c r="O91" s="28">
        <f>VLOOKUP($B91,'[2]pop-2020-2023'!$I$5:$M$1126,3)</f>
        <v>87446</v>
      </c>
      <c r="P91" s="28">
        <f>VLOOKUP($B91,'[2]pop-2020-2023'!$I$5:$M$1126,4)</f>
        <v>88227</v>
      </c>
      <c r="Q91" s="30">
        <f>VLOOKUP($B91,'[2]pop-2020-2023'!$I$5:$M$1126,5)</f>
        <v>88966</v>
      </c>
      <c r="R91" s="29">
        <f>VLOOKUP($B91,'[3]Hogares total'!$D$5:$L$1126,6)</f>
        <v>32183</v>
      </c>
      <c r="S91" s="28">
        <f>VLOOKUP($B91,'[3]Hogares total'!$D$5:$L$1126,7)</f>
        <v>33295</v>
      </c>
      <c r="T91" s="28">
        <f>VLOOKUP($B91,'[3]Hogares total'!$D$5:$L$1126,8)</f>
        <v>34431</v>
      </c>
      <c r="U91" s="73">
        <f>VLOOKUP($B91,'[3]Hogares total'!$D$5:$L$1126,9)</f>
        <v>35593</v>
      </c>
      <c r="V91" s="29"/>
      <c r="W91" s="43">
        <f t="shared" si="22"/>
        <v>0.44203279738352813</v>
      </c>
      <c r="X91" s="43">
        <f t="shared" si="23"/>
        <v>0.4865404014644043</v>
      </c>
      <c r="Y91" s="47">
        <f t="shared" si="24"/>
        <v>0.47591214621316008</v>
      </c>
      <c r="Z91" s="29"/>
      <c r="AA91" s="43">
        <f t="shared" si="25"/>
        <v>1.1609550983631176</v>
      </c>
      <c r="AB91" s="43">
        <f t="shared" si="26"/>
        <v>1.2467253347274259</v>
      </c>
      <c r="AC91" s="47">
        <f t="shared" si="27"/>
        <v>1.1895597448936588</v>
      </c>
      <c r="AD91" s="91" t="str">
        <f t="shared" si="18"/>
        <v/>
      </c>
      <c r="AE91" s="91" t="str">
        <f t="shared" si="19"/>
        <v/>
      </c>
      <c r="AF91" s="91" t="str">
        <f t="shared" si="20"/>
        <v/>
      </c>
      <c r="AG91" t="str">
        <f t="shared" si="21"/>
        <v>Sabaneta</v>
      </c>
    </row>
    <row r="92" spans="2:33" x14ac:dyDescent="0.25">
      <c r="B92" s="9" t="s">
        <v>90</v>
      </c>
      <c r="C92" s="23" t="str">
        <f>VLOOKUP(B92,[2]Municipal!$C$15:$D$60549,2)</f>
        <v>Salgar</v>
      </c>
      <c r="D92" s="11">
        <f>+[1]Total!B93</f>
        <v>761</v>
      </c>
      <c r="E92" s="10">
        <f>+[1]Total!C93</f>
        <v>736</v>
      </c>
      <c r="F92" s="10">
        <f>+[1]Total!D93</f>
        <v>686</v>
      </c>
      <c r="G92" s="10">
        <f>+[1]Total!E93</f>
        <v>667</v>
      </c>
      <c r="H92" s="11">
        <f>+[1]Total!G93</f>
        <v>634</v>
      </c>
      <c r="I92" s="10">
        <f>+[1]Total!H93</f>
        <v>634</v>
      </c>
      <c r="J92" s="10">
        <f>+[1]Total!I93</f>
        <v>612</v>
      </c>
      <c r="K92" s="12">
        <f>+[1]Total!J93</f>
        <v>595</v>
      </c>
      <c r="L92" s="11">
        <f>+[1]Total!L93</f>
        <v>1531</v>
      </c>
      <c r="M92" s="12">
        <f>+[1]Total!M93</f>
        <v>558</v>
      </c>
      <c r="N92" s="29">
        <f>VLOOKUP($B92,'[2]pop-2020-2023'!$I$5:$M$1126,2)</f>
        <v>18706</v>
      </c>
      <c r="O92" s="28">
        <f>VLOOKUP($B92,'[2]pop-2020-2023'!$I$5:$M$1126,3)</f>
        <v>18789</v>
      </c>
      <c r="P92" s="28">
        <f>VLOOKUP($B92,'[2]pop-2020-2023'!$I$5:$M$1126,4)</f>
        <v>18981</v>
      </c>
      <c r="Q92" s="30">
        <f>VLOOKUP($B92,'[2]pop-2020-2023'!$I$5:$M$1126,5)</f>
        <v>19153</v>
      </c>
      <c r="R92" s="29">
        <f>VLOOKUP($B92,'[3]Hogares total'!$D$5:$L$1126,6)</f>
        <v>6175</v>
      </c>
      <c r="S92" s="28">
        <f>VLOOKUP($B92,'[3]Hogares total'!$D$5:$L$1126,7)</f>
        <v>6383</v>
      </c>
      <c r="T92" s="28">
        <f>VLOOKUP($B92,'[3]Hogares total'!$D$5:$L$1126,8)</f>
        <v>6591</v>
      </c>
      <c r="U92" s="30">
        <f>VLOOKUP($B92,'[3]Hogares total'!$D$5:$L$1126,9)</f>
        <v>6801</v>
      </c>
      <c r="V92" s="29"/>
      <c r="W92" s="43">
        <f t="shared" si="22"/>
        <v>3.9171855873117251E-2</v>
      </c>
      <c r="X92" s="43">
        <f t="shared" si="23"/>
        <v>3.3401822875507088E-2</v>
      </c>
      <c r="Y92" s="47">
        <f t="shared" si="24"/>
        <v>2.9133817156581216E-2</v>
      </c>
      <c r="Z92" s="29"/>
      <c r="AA92" s="43">
        <f t="shared" si="25"/>
        <v>0.11530628231239229</v>
      </c>
      <c r="AB92" s="43">
        <f t="shared" si="26"/>
        <v>9.6191776665149442E-2</v>
      </c>
      <c r="AC92" s="47">
        <f t="shared" si="27"/>
        <v>8.2046757829730921E-2</v>
      </c>
      <c r="AD92" s="91">
        <f t="shared" si="18"/>
        <v>6801</v>
      </c>
      <c r="AE92" s="91">
        <f t="shared" si="19"/>
        <v>558</v>
      </c>
      <c r="AF92" s="91">
        <f t="shared" si="20"/>
        <v>6243</v>
      </c>
      <c r="AG92" t="str">
        <f t="shared" si="21"/>
        <v/>
      </c>
    </row>
    <row r="93" spans="2:33" x14ac:dyDescent="0.25">
      <c r="B93" s="9" t="s">
        <v>91</v>
      </c>
      <c r="C93" s="23" t="str">
        <f>VLOOKUP(B93,[2]Municipal!$C$15:$D$60549,2)</f>
        <v>San Andrés de Cuerquía</v>
      </c>
      <c r="D93" s="11">
        <f>+[1]Total!B94</f>
        <v>564</v>
      </c>
      <c r="E93" s="10">
        <f>+[1]Total!C94</f>
        <v>569</v>
      </c>
      <c r="F93" s="10">
        <f>+[1]Total!D94</f>
        <v>589</v>
      </c>
      <c r="G93" s="10">
        <f>+[1]Total!E94</f>
        <v>633</v>
      </c>
      <c r="H93" s="11">
        <f>+[1]Total!G94</f>
        <v>687</v>
      </c>
      <c r="I93" s="10">
        <f>+[1]Total!H94</f>
        <v>836</v>
      </c>
      <c r="J93" s="10">
        <f>+[1]Total!I94</f>
        <v>680</v>
      </c>
      <c r="K93" s="12">
        <f>+[1]Total!J94</f>
        <v>660</v>
      </c>
      <c r="L93" s="11">
        <f>+[1]Total!L94</f>
        <v>648</v>
      </c>
      <c r="M93" s="12">
        <f>+[1]Total!M94</f>
        <v>598</v>
      </c>
      <c r="N93" s="29">
        <f>VLOOKUP($B93,'[2]pop-2020-2023'!$I$5:$M$1126,2)</f>
        <v>7411</v>
      </c>
      <c r="O93" s="28">
        <f>VLOOKUP($B93,'[2]pop-2020-2023'!$I$5:$M$1126,3)</f>
        <v>7478</v>
      </c>
      <c r="P93" s="28">
        <f>VLOOKUP($B93,'[2]pop-2020-2023'!$I$5:$M$1126,4)</f>
        <v>7531</v>
      </c>
      <c r="Q93" s="30">
        <f>VLOOKUP($B93,'[2]pop-2020-2023'!$I$5:$M$1126,5)</f>
        <v>7598</v>
      </c>
      <c r="R93" s="29">
        <f>VLOOKUP($B93,'[3]Hogares total'!$D$5:$L$1126,6)</f>
        <v>2261</v>
      </c>
      <c r="S93" s="28">
        <f>VLOOKUP($B93,'[3]Hogares total'!$D$5:$L$1126,7)</f>
        <v>2337</v>
      </c>
      <c r="T93" s="28">
        <f>VLOOKUP($B93,'[3]Hogares total'!$D$5:$L$1126,8)</f>
        <v>2415</v>
      </c>
      <c r="U93" s="30">
        <f>VLOOKUP($B93,'[3]Hogares total'!$D$5:$L$1126,9)</f>
        <v>2492</v>
      </c>
      <c r="V93" s="29"/>
      <c r="W93" s="43">
        <f t="shared" si="22"/>
        <v>7.6089863599893018E-2</v>
      </c>
      <c r="X93" s="43">
        <f t="shared" si="23"/>
        <v>0.11100783428495552</v>
      </c>
      <c r="Y93" s="47">
        <f t="shared" si="24"/>
        <v>7.8704922347986317E-2</v>
      </c>
      <c r="Z93" s="29"/>
      <c r="AA93" s="43">
        <f t="shared" si="25"/>
        <v>0.24347454000855798</v>
      </c>
      <c r="AB93" s="43">
        <f t="shared" si="26"/>
        <v>0.34616977225672879</v>
      </c>
      <c r="AC93" s="47">
        <f t="shared" si="27"/>
        <v>0.23996789727126805</v>
      </c>
      <c r="AD93" s="91" t="str">
        <f t="shared" si="18"/>
        <v/>
      </c>
      <c r="AE93" s="91" t="str">
        <f t="shared" si="19"/>
        <v/>
      </c>
      <c r="AF93" s="91" t="str">
        <f t="shared" si="20"/>
        <v/>
      </c>
      <c r="AG93" t="str">
        <f t="shared" si="21"/>
        <v/>
      </c>
    </row>
    <row r="94" spans="2:33" x14ac:dyDescent="0.25">
      <c r="B94" s="9" t="s">
        <v>92</v>
      </c>
      <c r="C94" s="23" t="str">
        <f>VLOOKUP(B94,[2]Municipal!$C$15:$D$60549,2)</f>
        <v>San Carlos</v>
      </c>
      <c r="D94" s="11">
        <f>+[1]Total!B95</f>
        <v>1676</v>
      </c>
      <c r="E94" s="10">
        <f>+[1]Total!C95</f>
        <v>1634</v>
      </c>
      <c r="F94" s="10">
        <f>+[1]Total!D95</f>
        <v>1575</v>
      </c>
      <c r="G94" s="10">
        <f>+[1]Total!E95</f>
        <v>1485</v>
      </c>
      <c r="H94" s="11">
        <f>+[1]Total!G95</f>
        <v>1615</v>
      </c>
      <c r="I94" s="10">
        <f>+[1]Total!H95</f>
        <v>1956</v>
      </c>
      <c r="J94" s="10">
        <f>+[1]Total!I95</f>
        <v>2348</v>
      </c>
      <c r="K94" s="12">
        <f>+[1]Total!J95</f>
        <v>1929</v>
      </c>
      <c r="L94" s="11">
        <f>+[1]Total!L95</f>
        <v>1858</v>
      </c>
      <c r="M94" s="12">
        <f>+[1]Total!M95</f>
        <v>2232</v>
      </c>
      <c r="N94" s="29">
        <f>VLOOKUP($B94,'[2]pop-2020-2023'!$I$5:$M$1126,2)</f>
        <v>16527</v>
      </c>
      <c r="O94" s="28">
        <f>VLOOKUP($B94,'[2]pop-2020-2023'!$I$5:$M$1126,3)</f>
        <v>16538</v>
      </c>
      <c r="P94" s="28">
        <f>VLOOKUP($B94,'[2]pop-2020-2023'!$I$5:$M$1126,4)</f>
        <v>16687</v>
      </c>
      <c r="Q94" s="30">
        <f>VLOOKUP($B94,'[2]pop-2020-2023'!$I$5:$M$1126,5)</f>
        <v>16838</v>
      </c>
      <c r="R94" s="29">
        <f>VLOOKUP($B94,'[3]Hogares total'!$D$5:$L$1126,6)</f>
        <v>5817</v>
      </c>
      <c r="S94" s="28">
        <f>VLOOKUP($B94,'[3]Hogares total'!$D$5:$L$1126,7)</f>
        <v>5999</v>
      </c>
      <c r="T94" s="28">
        <f>VLOOKUP($B94,'[3]Hogares total'!$D$5:$L$1126,8)</f>
        <v>6186</v>
      </c>
      <c r="U94" s="30">
        <f>VLOOKUP($B94,'[3]Hogares total'!$D$5:$L$1126,9)</f>
        <v>6379</v>
      </c>
      <c r="V94" s="29"/>
      <c r="W94" s="43">
        <f t="shared" si="22"/>
        <v>9.8802757286249848E-2</v>
      </c>
      <c r="X94" s="43">
        <f t="shared" si="23"/>
        <v>0.11721699526577575</v>
      </c>
      <c r="Y94" s="47">
        <f t="shared" si="24"/>
        <v>0.13255731084451836</v>
      </c>
      <c r="Z94" s="29"/>
      <c r="AA94" s="43">
        <f t="shared" si="25"/>
        <v>0.27237872978829802</v>
      </c>
      <c r="AB94" s="43">
        <f t="shared" si="26"/>
        <v>0.31619786614936957</v>
      </c>
      <c r="AC94" s="47">
        <f t="shared" si="27"/>
        <v>0.34989810315096409</v>
      </c>
      <c r="AD94" s="91" t="str">
        <f t="shared" si="18"/>
        <v/>
      </c>
      <c r="AE94" s="91" t="str">
        <f t="shared" si="19"/>
        <v/>
      </c>
      <c r="AF94" s="91" t="str">
        <f t="shared" si="20"/>
        <v/>
      </c>
      <c r="AG94" t="str">
        <f t="shared" si="21"/>
        <v/>
      </c>
    </row>
    <row r="95" spans="2:33" x14ac:dyDescent="0.25">
      <c r="B95" s="9" t="s">
        <v>93</v>
      </c>
      <c r="C95" s="23" t="str">
        <f>VLOOKUP(B95,[2]Municipal!$C$15:$D$60549,2)</f>
        <v>San Francisco</v>
      </c>
      <c r="D95" s="11">
        <f>+[1]Total!B96</f>
        <v>566</v>
      </c>
      <c r="E95" s="10">
        <f>+[1]Total!C96</f>
        <v>587</v>
      </c>
      <c r="F95" s="10">
        <f>+[1]Total!D96</f>
        <v>542</v>
      </c>
      <c r="G95" s="10">
        <f>+[1]Total!E96</f>
        <v>242</v>
      </c>
      <c r="H95" s="11">
        <f>+[1]Total!G96</f>
        <v>679</v>
      </c>
      <c r="I95" s="10">
        <f>+[1]Total!H96</f>
        <v>906</v>
      </c>
      <c r="J95" s="10">
        <f>+[1]Total!I96</f>
        <v>903</v>
      </c>
      <c r="K95" s="12">
        <f>+[1]Total!J96</f>
        <v>944</v>
      </c>
      <c r="L95" s="11">
        <f>+[1]Total!L96</f>
        <v>939</v>
      </c>
      <c r="M95" s="12">
        <f>+[1]Total!M96</f>
        <v>653</v>
      </c>
      <c r="N95" s="29">
        <f>VLOOKUP($B95,'[2]pop-2020-2023'!$I$5:$M$1126,2)</f>
        <v>5805</v>
      </c>
      <c r="O95" s="28">
        <f>VLOOKUP($B95,'[2]pop-2020-2023'!$I$5:$M$1126,3)</f>
        <v>5839</v>
      </c>
      <c r="P95" s="28">
        <f>VLOOKUP($B95,'[2]pop-2020-2023'!$I$5:$M$1126,4)</f>
        <v>5901</v>
      </c>
      <c r="Q95" s="30">
        <f>VLOOKUP($B95,'[2]pop-2020-2023'!$I$5:$M$1126,5)</f>
        <v>5945</v>
      </c>
      <c r="R95" s="29">
        <f>VLOOKUP($B95,'[3]Hogares total'!$D$5:$L$1126,6)</f>
        <v>1995</v>
      </c>
      <c r="S95" s="28">
        <f>VLOOKUP($B95,'[3]Hogares total'!$D$5:$L$1126,7)</f>
        <v>2062</v>
      </c>
      <c r="T95" s="28">
        <f>VLOOKUP($B95,'[3]Hogares total'!$D$5:$L$1126,8)</f>
        <v>2130</v>
      </c>
      <c r="U95" s="30">
        <f>VLOOKUP($B95,'[3]Hogares total'!$D$5:$L$1126,9)</f>
        <v>2199</v>
      </c>
      <c r="V95" s="29"/>
      <c r="W95" s="43">
        <f t="shared" si="22"/>
        <v>0.10053091282753897</v>
      </c>
      <c r="X95" s="43">
        <f t="shared" si="23"/>
        <v>0.15353329944077276</v>
      </c>
      <c r="Y95" s="47">
        <f t="shared" si="24"/>
        <v>0.10984020185029436</v>
      </c>
      <c r="Z95" s="29"/>
      <c r="AA95" s="43">
        <f t="shared" si="25"/>
        <v>0.28467507274490783</v>
      </c>
      <c r="AB95" s="43">
        <f t="shared" si="26"/>
        <v>0.42535211267605633</v>
      </c>
      <c r="AC95" s="47">
        <f t="shared" si="27"/>
        <v>0.29695316052751253</v>
      </c>
      <c r="AD95" s="91" t="str">
        <f t="shared" si="18"/>
        <v/>
      </c>
      <c r="AE95" s="91" t="str">
        <f t="shared" si="19"/>
        <v/>
      </c>
      <c r="AF95" s="91" t="str">
        <f t="shared" si="20"/>
        <v/>
      </c>
      <c r="AG95" t="str">
        <f t="shared" si="21"/>
        <v/>
      </c>
    </row>
    <row r="96" spans="2:33" x14ac:dyDescent="0.25">
      <c r="B96" s="9" t="s">
        <v>94</v>
      </c>
      <c r="C96" s="23" t="str">
        <f>VLOOKUP(B96,[2]Municipal!$C$15:$D$60549,2)</f>
        <v>San Jerónimo</v>
      </c>
      <c r="D96" s="11">
        <f>+[1]Total!B97</f>
        <v>1747</v>
      </c>
      <c r="E96" s="10">
        <f>+[1]Total!C97</f>
        <v>4892</v>
      </c>
      <c r="F96" s="10">
        <f>+[1]Total!D97</f>
        <v>4649</v>
      </c>
      <c r="G96" s="10">
        <f>+[1]Total!E97</f>
        <v>5333</v>
      </c>
      <c r="H96" s="11">
        <f>+[1]Total!G97</f>
        <v>5298</v>
      </c>
      <c r="I96" s="10">
        <f>+[1]Total!H97</f>
        <v>4679</v>
      </c>
      <c r="J96" s="10">
        <f>+[1]Total!I97</f>
        <v>4445</v>
      </c>
      <c r="K96" s="12">
        <f>+[1]Total!J97</f>
        <v>4071</v>
      </c>
      <c r="L96" s="11">
        <f>+[1]Total!L97</f>
        <v>4528</v>
      </c>
      <c r="M96" s="12">
        <f>+[1]Total!M97</f>
        <v>4954</v>
      </c>
      <c r="N96" s="29">
        <f>VLOOKUP($B96,'[2]pop-2020-2023'!$I$5:$M$1126,2)</f>
        <v>15905</v>
      </c>
      <c r="O96" s="28">
        <f>VLOOKUP($B96,'[2]pop-2020-2023'!$I$5:$M$1126,3)</f>
        <v>16081</v>
      </c>
      <c r="P96" s="28">
        <f>VLOOKUP($B96,'[2]pop-2020-2023'!$I$5:$M$1126,4)</f>
        <v>16220</v>
      </c>
      <c r="Q96" s="30">
        <f>VLOOKUP($B96,'[2]pop-2020-2023'!$I$5:$M$1126,5)</f>
        <v>16368</v>
      </c>
      <c r="R96" s="29">
        <f>VLOOKUP($B96,'[3]Hogares total'!$D$5:$L$1126,6)</f>
        <v>5190</v>
      </c>
      <c r="S96" s="28">
        <f>VLOOKUP($B96,'[3]Hogares total'!$D$5:$L$1126,7)</f>
        <v>5356</v>
      </c>
      <c r="T96" s="28">
        <f>VLOOKUP($B96,'[3]Hogares total'!$D$5:$L$1126,8)</f>
        <v>5525</v>
      </c>
      <c r="U96" s="30">
        <f>VLOOKUP($B96,'[3]Hogares total'!$D$5:$L$1126,9)</f>
        <v>5701</v>
      </c>
      <c r="V96" s="29"/>
      <c r="W96" s="43">
        <f t="shared" si="22"/>
        <v>0.30420993719296063</v>
      </c>
      <c r="X96" s="43">
        <f t="shared" si="23"/>
        <v>0.28847102342786685</v>
      </c>
      <c r="Y96" s="47">
        <f t="shared" si="24"/>
        <v>0.30266373411534703</v>
      </c>
      <c r="Z96" s="29"/>
      <c r="AA96" s="43">
        <f t="shared" si="25"/>
        <v>0.91336818521284535</v>
      </c>
      <c r="AB96" s="43">
        <f t="shared" si="26"/>
        <v>0.84687782805429868</v>
      </c>
      <c r="AC96" s="47">
        <f t="shared" si="27"/>
        <v>0.86897035607788109</v>
      </c>
      <c r="AD96" s="91" t="str">
        <f t="shared" si="18"/>
        <v/>
      </c>
      <c r="AE96" s="91" t="str">
        <f t="shared" si="19"/>
        <v/>
      </c>
      <c r="AF96" s="91" t="str">
        <f t="shared" si="20"/>
        <v/>
      </c>
      <c r="AG96" t="str">
        <f t="shared" si="21"/>
        <v/>
      </c>
    </row>
    <row r="97" spans="2:33" x14ac:dyDescent="0.25">
      <c r="B97" s="9" t="s">
        <v>95</v>
      </c>
      <c r="C97" s="23" t="str">
        <f>VLOOKUP(B97,[2]Municipal!$C$15:$D$60549,2)</f>
        <v>San José de La Montaña</v>
      </c>
      <c r="D97" s="11">
        <f>+[1]Total!B98</f>
        <v>471</v>
      </c>
      <c r="E97" s="10">
        <f>+[1]Total!C98</f>
        <v>470</v>
      </c>
      <c r="F97" s="10">
        <f>+[1]Total!D98</f>
        <v>470</v>
      </c>
      <c r="G97" s="10">
        <f>+[1]Total!E98</f>
        <v>458</v>
      </c>
      <c r="H97" s="11">
        <f>+[1]Total!G98</f>
        <v>435</v>
      </c>
      <c r="I97" s="10">
        <f>+[1]Total!H98</f>
        <v>440</v>
      </c>
      <c r="J97" s="10">
        <f>+[1]Total!I98</f>
        <v>424</v>
      </c>
      <c r="K97" s="12">
        <f>+[1]Total!J98</f>
        <v>409</v>
      </c>
      <c r="L97" s="11">
        <f>+[1]Total!L98</f>
        <v>378</v>
      </c>
      <c r="M97" s="12">
        <f>+[1]Total!M98</f>
        <v>336</v>
      </c>
      <c r="N97" s="29">
        <f>VLOOKUP($B97,'[2]pop-2020-2023'!$I$5:$M$1126,2)</f>
        <v>3776</v>
      </c>
      <c r="O97" s="28">
        <f>VLOOKUP($B97,'[2]pop-2020-2023'!$I$5:$M$1126,3)</f>
        <v>3796</v>
      </c>
      <c r="P97" s="28">
        <f>VLOOKUP($B97,'[2]pop-2020-2023'!$I$5:$M$1126,4)</f>
        <v>3851</v>
      </c>
      <c r="Q97" s="30">
        <f>VLOOKUP($B97,'[2]pop-2020-2023'!$I$5:$M$1126,5)</f>
        <v>3867</v>
      </c>
      <c r="R97" s="29">
        <f>VLOOKUP($B97,'[3]Hogares total'!$D$5:$L$1126,6)</f>
        <v>1221</v>
      </c>
      <c r="S97" s="28">
        <f>VLOOKUP($B97,'[3]Hogares total'!$D$5:$L$1126,7)</f>
        <v>1261</v>
      </c>
      <c r="T97" s="28">
        <f>VLOOKUP($B97,'[3]Hogares total'!$D$5:$L$1126,8)</f>
        <v>1304</v>
      </c>
      <c r="U97" s="30">
        <f>VLOOKUP($B97,'[3]Hogares total'!$D$5:$L$1126,9)</f>
        <v>1347</v>
      </c>
      <c r="V97" s="29"/>
      <c r="W97" s="43">
        <f t="shared" si="22"/>
        <v>0.1238145416227608</v>
      </c>
      <c r="X97" s="43">
        <f t="shared" si="23"/>
        <v>0.11425603739288497</v>
      </c>
      <c r="Y97" s="47">
        <f t="shared" si="24"/>
        <v>8.6889061287820021E-2</v>
      </c>
      <c r="Z97" s="29"/>
      <c r="AA97" s="43">
        <f t="shared" si="25"/>
        <v>0.37272006344171293</v>
      </c>
      <c r="AB97" s="43">
        <f t="shared" si="26"/>
        <v>0.33742331288343558</v>
      </c>
      <c r="AC97" s="47">
        <f t="shared" si="27"/>
        <v>0.24944320712694878</v>
      </c>
      <c r="AD97" s="91" t="str">
        <f t="shared" si="18"/>
        <v/>
      </c>
      <c r="AE97" s="91" t="str">
        <f t="shared" si="19"/>
        <v/>
      </c>
      <c r="AF97" s="91" t="str">
        <f t="shared" si="20"/>
        <v/>
      </c>
      <c r="AG97" t="str">
        <f t="shared" si="21"/>
        <v/>
      </c>
    </row>
    <row r="98" spans="2:33" x14ac:dyDescent="0.25">
      <c r="B98" s="9" t="s">
        <v>96</v>
      </c>
      <c r="C98" s="23" t="str">
        <f>VLOOKUP(B98,[2]Municipal!$C$15:$D$60549,2)</f>
        <v>San Juan de Urabá</v>
      </c>
      <c r="D98" s="11">
        <f>+[1]Total!B99</f>
        <v>849</v>
      </c>
      <c r="E98" s="10">
        <f>+[1]Total!C99</f>
        <v>1097</v>
      </c>
      <c r="F98" s="10">
        <f>+[1]Total!D99</f>
        <v>1054</v>
      </c>
      <c r="G98" s="10">
        <f>+[1]Total!E99</f>
        <v>1016</v>
      </c>
      <c r="H98" s="11">
        <f>+[1]Total!G99</f>
        <v>959</v>
      </c>
      <c r="I98" s="10">
        <f>+[1]Total!H99</f>
        <v>915</v>
      </c>
      <c r="J98" s="10">
        <f>+[1]Total!I99</f>
        <v>867</v>
      </c>
      <c r="K98" s="12">
        <f>+[1]Total!J99</f>
        <v>821</v>
      </c>
      <c r="L98" s="11">
        <f>+[1]Total!L99</f>
        <v>791</v>
      </c>
      <c r="M98" s="12">
        <f>+[1]Total!M99</f>
        <v>523</v>
      </c>
      <c r="N98" s="29">
        <f>VLOOKUP($B98,'[2]pop-2020-2023'!$I$5:$M$1126,2)</f>
        <v>20897</v>
      </c>
      <c r="O98" s="28">
        <f>VLOOKUP($B98,'[2]pop-2020-2023'!$I$5:$M$1126,3)</f>
        <v>21169</v>
      </c>
      <c r="P98" s="28">
        <f>VLOOKUP($B98,'[2]pop-2020-2023'!$I$5:$M$1126,4)</f>
        <v>21338</v>
      </c>
      <c r="Q98" s="30">
        <f>VLOOKUP($B98,'[2]pop-2020-2023'!$I$5:$M$1126,5)</f>
        <v>21540</v>
      </c>
      <c r="R98" s="29">
        <f>VLOOKUP($B98,'[3]Hogares total'!$D$5:$L$1126,6)</f>
        <v>6088</v>
      </c>
      <c r="S98" s="28">
        <f>VLOOKUP($B98,'[3]Hogares total'!$D$5:$L$1126,7)</f>
        <v>6292</v>
      </c>
      <c r="T98" s="28">
        <f>VLOOKUP($B98,'[3]Hogares total'!$D$5:$L$1126,8)</f>
        <v>6495</v>
      </c>
      <c r="U98" s="30">
        <f>VLOOKUP($B98,'[3]Hogares total'!$D$5:$L$1126,9)</f>
        <v>6704</v>
      </c>
      <c r="V98" s="29"/>
      <c r="W98" s="43">
        <f t="shared" si="22"/>
        <v>5.18210590958477E-2</v>
      </c>
      <c r="X98" s="43">
        <f t="shared" si="23"/>
        <v>4.288124472771581E-2</v>
      </c>
      <c r="Y98" s="47">
        <f t="shared" si="24"/>
        <v>2.4280408542246983E-2</v>
      </c>
      <c r="Z98" s="29"/>
      <c r="AA98" s="43">
        <f t="shared" si="25"/>
        <v>0.17434837889383345</v>
      </c>
      <c r="AB98" s="43">
        <f t="shared" si="26"/>
        <v>0.14087759815242495</v>
      </c>
      <c r="AC98" s="47">
        <f t="shared" si="27"/>
        <v>7.8013126491646781E-2</v>
      </c>
      <c r="AD98" s="91">
        <f t="shared" si="18"/>
        <v>6704</v>
      </c>
      <c r="AE98" s="91">
        <f t="shared" si="19"/>
        <v>523</v>
      </c>
      <c r="AF98" s="91">
        <f t="shared" si="20"/>
        <v>6181</v>
      </c>
      <c r="AG98" t="str">
        <f t="shared" si="21"/>
        <v/>
      </c>
    </row>
    <row r="99" spans="2:33" x14ac:dyDescent="0.25">
      <c r="B99" s="9" t="s">
        <v>97</v>
      </c>
      <c r="C99" s="23" t="str">
        <f>VLOOKUP(B99,[2]Municipal!$C$15:$D$60549,2)</f>
        <v>San Luis</v>
      </c>
      <c r="D99" s="11">
        <f>+[1]Total!B100</f>
        <v>797</v>
      </c>
      <c r="E99" s="10">
        <f>+[1]Total!C100</f>
        <v>2171</v>
      </c>
      <c r="F99" s="10">
        <f>+[1]Total!D100</f>
        <v>2254</v>
      </c>
      <c r="G99" s="10">
        <f>+[1]Total!E100</f>
        <v>2282</v>
      </c>
      <c r="H99" s="11">
        <f>+[1]Total!G100</f>
        <v>2406</v>
      </c>
      <c r="I99" s="10">
        <f>+[1]Total!H100</f>
        <v>2576</v>
      </c>
      <c r="J99" s="10">
        <f>+[1]Total!I100</f>
        <v>2759</v>
      </c>
      <c r="K99" s="12">
        <f>+[1]Total!J100</f>
        <v>3202</v>
      </c>
      <c r="L99" s="11">
        <f>+[1]Total!L100</f>
        <v>3529</v>
      </c>
      <c r="M99" s="12">
        <f>+[1]Total!M100</f>
        <v>3591</v>
      </c>
      <c r="N99" s="29">
        <f>VLOOKUP($B99,'[2]pop-2020-2023'!$I$5:$M$1126,2)</f>
        <v>13350</v>
      </c>
      <c r="O99" s="28">
        <f>VLOOKUP($B99,'[2]pop-2020-2023'!$I$5:$M$1126,3)</f>
        <v>13434</v>
      </c>
      <c r="P99" s="28">
        <f>VLOOKUP($B99,'[2]pop-2020-2023'!$I$5:$M$1126,4)</f>
        <v>13564</v>
      </c>
      <c r="Q99" s="30">
        <f>VLOOKUP($B99,'[2]pop-2020-2023'!$I$5:$M$1126,5)</f>
        <v>13690</v>
      </c>
      <c r="R99" s="29">
        <f>VLOOKUP($B99,'[3]Hogares total'!$D$5:$L$1126,6)</f>
        <v>4320</v>
      </c>
      <c r="S99" s="28">
        <f>VLOOKUP($B99,'[3]Hogares total'!$D$5:$L$1126,7)</f>
        <v>4456</v>
      </c>
      <c r="T99" s="28">
        <f>VLOOKUP($B99,'[3]Hogares total'!$D$5:$L$1126,8)</f>
        <v>4598</v>
      </c>
      <c r="U99" s="30">
        <f>VLOOKUP($B99,'[3]Hogares total'!$D$5:$L$1126,9)</f>
        <v>4746</v>
      </c>
      <c r="V99" s="29"/>
      <c r="W99" s="43">
        <f t="shared" si="22"/>
        <v>0.16160488313235075</v>
      </c>
      <c r="X99" s="43">
        <f t="shared" si="23"/>
        <v>0.18991447950457091</v>
      </c>
      <c r="Y99" s="47">
        <f t="shared" si="24"/>
        <v>0.26230825420014608</v>
      </c>
      <c r="Z99" s="29"/>
      <c r="AA99" s="43">
        <f t="shared" si="25"/>
        <v>0.48720825852782768</v>
      </c>
      <c r="AB99" s="43">
        <f t="shared" si="26"/>
        <v>0.56024358416702913</v>
      </c>
      <c r="AC99" s="47">
        <f t="shared" si="27"/>
        <v>0.75663716814159288</v>
      </c>
      <c r="AD99" s="91" t="str">
        <f t="shared" si="18"/>
        <v/>
      </c>
      <c r="AE99" s="91" t="str">
        <f t="shared" si="19"/>
        <v/>
      </c>
      <c r="AF99" s="91" t="str">
        <f t="shared" si="20"/>
        <v/>
      </c>
      <c r="AG99" t="str">
        <f t="shared" si="21"/>
        <v/>
      </c>
    </row>
    <row r="100" spans="2:33" x14ac:dyDescent="0.25">
      <c r="B100" s="9" t="s">
        <v>98</v>
      </c>
      <c r="C100" s="23" t="str">
        <f>VLOOKUP(B100,[2]Municipal!$C$15:$D$60549,2)</f>
        <v>San Pedro de Los Milagros</v>
      </c>
      <c r="D100" s="11">
        <f>+[1]Total!B101</f>
        <v>3002</v>
      </c>
      <c r="E100" s="10">
        <f>+[1]Total!C101</f>
        <v>3634</v>
      </c>
      <c r="F100" s="10">
        <f>+[1]Total!D101</f>
        <v>3665</v>
      </c>
      <c r="G100" s="10">
        <f>+[1]Total!E101</f>
        <v>3639</v>
      </c>
      <c r="H100" s="11">
        <f>+[1]Total!G101</f>
        <v>3709</v>
      </c>
      <c r="I100" s="10">
        <f>+[1]Total!H101</f>
        <v>3979</v>
      </c>
      <c r="J100" s="10">
        <f>+[1]Total!I101</f>
        <v>4818</v>
      </c>
      <c r="K100" s="12">
        <f>+[1]Total!J101</f>
        <v>3883</v>
      </c>
      <c r="L100" s="11">
        <f>+[1]Total!L101</f>
        <v>3970</v>
      </c>
      <c r="M100" s="12">
        <f>+[1]Total!M101</f>
        <v>5042</v>
      </c>
      <c r="N100" s="29">
        <f>VLOOKUP($B100,'[2]pop-2020-2023'!$I$5:$M$1126,2)</f>
        <v>22737</v>
      </c>
      <c r="O100" s="28">
        <f>VLOOKUP($B100,'[2]pop-2020-2023'!$I$5:$M$1126,3)</f>
        <v>22983</v>
      </c>
      <c r="P100" s="28">
        <f>VLOOKUP($B100,'[2]pop-2020-2023'!$I$5:$M$1126,4)</f>
        <v>23193</v>
      </c>
      <c r="Q100" s="30">
        <f>VLOOKUP($B100,'[2]pop-2020-2023'!$I$5:$M$1126,5)</f>
        <v>23409</v>
      </c>
      <c r="R100" s="29">
        <f>VLOOKUP($B100,'[3]Hogares total'!$D$5:$L$1126,6)</f>
        <v>7006</v>
      </c>
      <c r="S100" s="28">
        <f>VLOOKUP($B100,'[3]Hogares total'!$D$5:$L$1126,7)</f>
        <v>7240</v>
      </c>
      <c r="T100" s="28">
        <f>VLOOKUP($B100,'[3]Hogares total'!$D$5:$L$1126,8)</f>
        <v>7477</v>
      </c>
      <c r="U100" s="30">
        <f>VLOOKUP($B100,'[3]Hogares total'!$D$5:$L$1126,9)</f>
        <v>7719</v>
      </c>
      <c r="V100" s="29"/>
      <c r="W100" s="43">
        <f t="shared" si="22"/>
        <v>0.15811686899012314</v>
      </c>
      <c r="X100" s="43">
        <f t="shared" si="23"/>
        <v>0.17156038459880135</v>
      </c>
      <c r="Y100" s="47">
        <f t="shared" si="24"/>
        <v>0.21538724422230765</v>
      </c>
      <c r="Z100" s="29"/>
      <c r="AA100" s="43">
        <f t="shared" si="25"/>
        <v>0.50193370165745854</v>
      </c>
      <c r="AB100" s="43">
        <f t="shared" si="26"/>
        <v>0.53216530694128661</v>
      </c>
      <c r="AC100" s="47">
        <f t="shared" si="27"/>
        <v>0.65319341883663684</v>
      </c>
      <c r="AD100" s="91" t="str">
        <f t="shared" si="18"/>
        <v/>
      </c>
      <c r="AE100" s="91" t="str">
        <f t="shared" si="19"/>
        <v/>
      </c>
      <c r="AF100" s="91" t="str">
        <f t="shared" si="20"/>
        <v/>
      </c>
      <c r="AG100" t="str">
        <f t="shared" si="21"/>
        <v/>
      </c>
    </row>
    <row r="101" spans="2:33" x14ac:dyDescent="0.25">
      <c r="B101" s="9" t="s">
        <v>99</v>
      </c>
      <c r="C101" s="23" t="str">
        <f>VLOOKUP(B101,[2]Municipal!$C$15:$D$60549,2)</f>
        <v>San Pedro de Urabá</v>
      </c>
      <c r="D101" s="11">
        <f>+[1]Total!B102</f>
        <v>3499</v>
      </c>
      <c r="E101" s="10">
        <f>+[1]Total!C102</f>
        <v>4027</v>
      </c>
      <c r="F101" s="10">
        <f>+[1]Total!D102</f>
        <v>4152</v>
      </c>
      <c r="G101" s="10">
        <f>+[1]Total!E102</f>
        <v>4209</v>
      </c>
      <c r="H101" s="11">
        <f>+[1]Total!G102</f>
        <v>4286</v>
      </c>
      <c r="I101" s="10">
        <f>+[1]Total!H102</f>
        <v>4246</v>
      </c>
      <c r="J101" s="10">
        <f>+[1]Total!I102</f>
        <v>4115</v>
      </c>
      <c r="K101" s="12">
        <f>+[1]Total!J102</f>
        <v>4014</v>
      </c>
      <c r="L101" s="11">
        <f>+[1]Total!L102</f>
        <v>3984</v>
      </c>
      <c r="M101" s="12">
        <f>+[1]Total!M102</f>
        <v>3688</v>
      </c>
      <c r="N101" s="29">
        <f>VLOOKUP($B101,'[2]pop-2020-2023'!$I$5:$M$1126,2)</f>
        <v>32003</v>
      </c>
      <c r="O101" s="28">
        <f>VLOOKUP($B101,'[2]pop-2020-2023'!$I$5:$M$1126,3)</f>
        <v>32322</v>
      </c>
      <c r="P101" s="28">
        <f>VLOOKUP($B101,'[2]pop-2020-2023'!$I$5:$M$1126,4)</f>
        <v>32615</v>
      </c>
      <c r="Q101" s="30">
        <f>VLOOKUP($B101,'[2]pop-2020-2023'!$I$5:$M$1126,5)</f>
        <v>32895</v>
      </c>
      <c r="R101" s="29">
        <f>VLOOKUP($B101,'[3]Hogares total'!$D$5:$L$1126,6)</f>
        <v>8915</v>
      </c>
      <c r="S101" s="28">
        <f>VLOOKUP($B101,'[3]Hogares total'!$D$5:$L$1126,7)</f>
        <v>9217</v>
      </c>
      <c r="T101" s="28">
        <f>VLOOKUP($B101,'[3]Hogares total'!$D$5:$L$1126,8)</f>
        <v>9519</v>
      </c>
      <c r="U101" s="30">
        <f>VLOOKUP($B101,'[3]Hogares total'!$D$5:$L$1126,9)</f>
        <v>9828</v>
      </c>
      <c r="V101" s="29"/>
      <c r="W101" s="43">
        <f t="shared" si="22"/>
        <v>0.12459006249613266</v>
      </c>
      <c r="X101" s="43">
        <f t="shared" si="23"/>
        <v>0.13018549747048905</v>
      </c>
      <c r="Y101" s="47">
        <f t="shared" si="24"/>
        <v>0.11211430308557531</v>
      </c>
      <c r="Z101" s="29"/>
      <c r="AA101" s="43">
        <f t="shared" si="25"/>
        <v>0.43691005750244116</v>
      </c>
      <c r="AB101" s="43">
        <f t="shared" si="26"/>
        <v>0.44605525790524214</v>
      </c>
      <c r="AC101" s="47">
        <f t="shared" si="27"/>
        <v>0.37525437525437527</v>
      </c>
      <c r="AD101" s="91" t="str">
        <f t="shared" si="18"/>
        <v/>
      </c>
      <c r="AE101" s="91" t="str">
        <f t="shared" si="19"/>
        <v/>
      </c>
      <c r="AF101" s="91" t="str">
        <f t="shared" si="20"/>
        <v/>
      </c>
      <c r="AG101" t="str">
        <f t="shared" si="21"/>
        <v/>
      </c>
    </row>
    <row r="102" spans="2:33" x14ac:dyDescent="0.25">
      <c r="B102" s="9" t="s">
        <v>100</v>
      </c>
      <c r="C102" s="23" t="str">
        <f>VLOOKUP(B102,[2]Municipal!$C$15:$D$60549,2)</f>
        <v>San Rafael</v>
      </c>
      <c r="D102" s="11">
        <f>+[1]Total!B103</f>
        <v>1423</v>
      </c>
      <c r="E102" s="10">
        <f>+[1]Total!C103</f>
        <v>1381</v>
      </c>
      <c r="F102" s="10">
        <f>+[1]Total!D103</f>
        <v>1350</v>
      </c>
      <c r="G102" s="10">
        <f>+[1]Total!E103</f>
        <v>1773</v>
      </c>
      <c r="H102" s="11">
        <f>+[1]Total!G103</f>
        <v>1222</v>
      </c>
      <c r="I102" s="10">
        <f>+[1]Total!H103</f>
        <v>1614</v>
      </c>
      <c r="J102" s="10">
        <f>+[1]Total!I103</f>
        <v>1580</v>
      </c>
      <c r="K102" s="12">
        <f>+[1]Total!J103</f>
        <v>1528</v>
      </c>
      <c r="L102" s="11">
        <f>+[1]Total!L103</f>
        <v>1483</v>
      </c>
      <c r="M102" s="12">
        <f>+[1]Total!M103</f>
        <v>1402</v>
      </c>
      <c r="N102" s="29">
        <f>VLOOKUP($B102,'[2]pop-2020-2023'!$I$5:$M$1126,2)</f>
        <v>16114</v>
      </c>
      <c r="O102" s="28">
        <f>VLOOKUP($B102,'[2]pop-2020-2023'!$I$5:$M$1126,3)</f>
        <v>16199</v>
      </c>
      <c r="P102" s="28">
        <f>VLOOKUP($B102,'[2]pop-2020-2023'!$I$5:$M$1126,4)</f>
        <v>16352</v>
      </c>
      <c r="Q102" s="30">
        <f>VLOOKUP($B102,'[2]pop-2020-2023'!$I$5:$M$1126,5)</f>
        <v>16489</v>
      </c>
      <c r="R102" s="29">
        <f>VLOOKUP($B102,'[3]Hogares total'!$D$5:$L$1126,6)</f>
        <v>5432</v>
      </c>
      <c r="S102" s="28">
        <f>VLOOKUP($B102,'[3]Hogares total'!$D$5:$L$1126,7)</f>
        <v>5611</v>
      </c>
      <c r="T102" s="28">
        <f>VLOOKUP($B102,'[3]Hogares total'!$D$5:$L$1126,8)</f>
        <v>5793</v>
      </c>
      <c r="U102" s="30">
        <f>VLOOKUP($B102,'[3]Hogares total'!$D$5:$L$1126,9)</f>
        <v>5981</v>
      </c>
      <c r="V102" s="29"/>
      <c r="W102" s="43">
        <f t="shared" si="22"/>
        <v>8.5252176060250637E-2</v>
      </c>
      <c r="X102" s="43">
        <f t="shared" si="23"/>
        <v>9.8703522504892366E-2</v>
      </c>
      <c r="Y102" s="47">
        <f t="shared" si="24"/>
        <v>8.5026381223846204E-2</v>
      </c>
      <c r="Z102" s="29"/>
      <c r="AA102" s="43">
        <f t="shared" si="25"/>
        <v>0.24612368561753697</v>
      </c>
      <c r="AB102" s="43">
        <f t="shared" si="26"/>
        <v>0.27861211807353703</v>
      </c>
      <c r="AC102" s="47">
        <f t="shared" si="27"/>
        <v>0.23440896171208828</v>
      </c>
      <c r="AD102" s="91" t="str">
        <f t="shared" si="18"/>
        <v/>
      </c>
      <c r="AE102" s="91" t="str">
        <f t="shared" si="19"/>
        <v/>
      </c>
      <c r="AF102" s="91" t="str">
        <f t="shared" si="20"/>
        <v/>
      </c>
      <c r="AG102" t="str">
        <f t="shared" si="21"/>
        <v/>
      </c>
    </row>
    <row r="103" spans="2:33" x14ac:dyDescent="0.25">
      <c r="B103" s="9" t="s">
        <v>101</v>
      </c>
      <c r="C103" s="23" t="str">
        <f>VLOOKUP(B103,[2]Municipal!$C$15:$D$60549,2)</f>
        <v>San Roque</v>
      </c>
      <c r="D103" s="11">
        <f>+[1]Total!B104</f>
        <v>1983</v>
      </c>
      <c r="E103" s="10">
        <f>+[1]Total!C104</f>
        <v>2202</v>
      </c>
      <c r="F103" s="10">
        <f>+[1]Total!D104</f>
        <v>2201</v>
      </c>
      <c r="G103" s="10">
        <f>+[1]Total!E104</f>
        <v>2254</v>
      </c>
      <c r="H103" s="11">
        <f>+[1]Total!G104</f>
        <v>2241</v>
      </c>
      <c r="I103" s="10">
        <f>+[1]Total!H104</f>
        <v>2261</v>
      </c>
      <c r="J103" s="10">
        <f>+[1]Total!I104</f>
        <v>2284</v>
      </c>
      <c r="K103" s="12">
        <f>+[1]Total!J104</f>
        <v>2297</v>
      </c>
      <c r="L103" s="11">
        <f>+[1]Total!L104</f>
        <v>2266</v>
      </c>
      <c r="M103" s="12">
        <f>+[1]Total!M104</f>
        <v>2267</v>
      </c>
      <c r="N103" s="29">
        <f>VLOOKUP($B103,'[2]pop-2020-2023'!$I$5:$M$1126,2)</f>
        <v>22171</v>
      </c>
      <c r="O103" s="28">
        <f>VLOOKUP($B103,'[2]pop-2020-2023'!$I$5:$M$1126,3)</f>
        <v>22355</v>
      </c>
      <c r="P103" s="28">
        <f>VLOOKUP($B103,'[2]pop-2020-2023'!$I$5:$M$1126,4)</f>
        <v>22563</v>
      </c>
      <c r="Q103" s="30">
        <f>VLOOKUP($B103,'[2]pop-2020-2023'!$I$5:$M$1126,5)</f>
        <v>22775</v>
      </c>
      <c r="R103" s="29">
        <f>VLOOKUP($B103,'[3]Hogares total'!$D$5:$L$1126,6)</f>
        <v>7496</v>
      </c>
      <c r="S103" s="28">
        <f>VLOOKUP($B103,'[3]Hogares total'!$D$5:$L$1126,7)</f>
        <v>7732</v>
      </c>
      <c r="T103" s="28">
        <f>VLOOKUP($B103,'[3]Hogares total'!$D$5:$L$1126,8)</f>
        <v>7970</v>
      </c>
      <c r="U103" s="30">
        <f>VLOOKUP($B103,'[3]Hogares total'!$D$5:$L$1126,9)</f>
        <v>8215</v>
      </c>
      <c r="V103" s="29"/>
      <c r="W103" s="43">
        <f t="shared" si="22"/>
        <v>9.8501453813464548E-2</v>
      </c>
      <c r="X103" s="43">
        <f t="shared" si="23"/>
        <v>0.10020830563311617</v>
      </c>
      <c r="Y103" s="47">
        <f t="shared" si="24"/>
        <v>9.9538968166849609E-2</v>
      </c>
      <c r="Z103" s="29"/>
      <c r="AA103" s="43">
        <f t="shared" si="25"/>
        <v>0.28479048111743405</v>
      </c>
      <c r="AB103" s="43">
        <f t="shared" si="26"/>
        <v>0.28368883312421583</v>
      </c>
      <c r="AC103" s="47">
        <f t="shared" si="27"/>
        <v>0.27595861229458307</v>
      </c>
      <c r="AD103" s="91" t="str">
        <f t="shared" si="18"/>
        <v/>
      </c>
      <c r="AE103" s="91" t="str">
        <f t="shared" si="19"/>
        <v/>
      </c>
      <c r="AF103" s="91" t="str">
        <f t="shared" si="20"/>
        <v/>
      </c>
      <c r="AG103" t="str">
        <f t="shared" si="21"/>
        <v/>
      </c>
    </row>
    <row r="104" spans="2:33" x14ac:dyDescent="0.25">
      <c r="B104" s="9" t="s">
        <v>102</v>
      </c>
      <c r="C104" s="23" t="str">
        <f>VLOOKUP(B104,[2]Municipal!$C$15:$D$60549,2)</f>
        <v>San Vicente</v>
      </c>
      <c r="D104" s="11">
        <f>+[1]Total!B105</f>
        <v>2546</v>
      </c>
      <c r="E104" s="10">
        <f>+[1]Total!C105</f>
        <v>2667</v>
      </c>
      <c r="F104" s="10">
        <f>+[1]Total!D105</f>
        <v>2593</v>
      </c>
      <c r="G104" s="10">
        <f>+[1]Total!E105</f>
        <v>3450</v>
      </c>
      <c r="H104" s="11">
        <f>+[1]Total!G105</f>
        <v>2418</v>
      </c>
      <c r="I104" s="10">
        <f>+[1]Total!H105</f>
        <v>2534</v>
      </c>
      <c r="J104" s="10">
        <f>+[1]Total!I105</f>
        <v>2737</v>
      </c>
      <c r="K104" s="12">
        <f>+[1]Total!J105</f>
        <v>2340</v>
      </c>
      <c r="L104" s="11">
        <f>+[1]Total!L105</f>
        <v>2646</v>
      </c>
      <c r="M104" s="12">
        <f>+[1]Total!M105</f>
        <v>2042</v>
      </c>
      <c r="N104" s="29">
        <f>VLOOKUP($B104,'[2]pop-2020-2023'!$I$5:$M$1126,2)</f>
        <v>22763</v>
      </c>
      <c r="O104" s="28">
        <f>VLOOKUP($B104,'[2]pop-2020-2023'!$I$5:$M$1126,3)</f>
        <v>22934</v>
      </c>
      <c r="P104" s="28">
        <f>VLOOKUP($B104,'[2]pop-2020-2023'!$I$5:$M$1126,4)</f>
        <v>23140</v>
      </c>
      <c r="Q104" s="30">
        <f>VLOOKUP($B104,'[2]pop-2020-2023'!$I$5:$M$1126,5)</f>
        <v>23349</v>
      </c>
      <c r="R104" s="29">
        <f>VLOOKUP($B104,'[3]Hogares total'!$D$5:$L$1126,6)</f>
        <v>7231</v>
      </c>
      <c r="S104" s="28">
        <f>VLOOKUP($B104,'[3]Hogares total'!$D$5:$L$1126,7)</f>
        <v>7455</v>
      </c>
      <c r="T104" s="28">
        <f>VLOOKUP($B104,'[3]Hogares total'!$D$5:$L$1126,8)</f>
        <v>7683</v>
      </c>
      <c r="U104" s="30">
        <f>VLOOKUP($B104,'[3]Hogares total'!$D$5:$L$1126,9)</f>
        <v>7916</v>
      </c>
      <c r="V104" s="29"/>
      <c r="W104" s="43">
        <f t="shared" si="22"/>
        <v>0.11629022412139182</v>
      </c>
      <c r="X104" s="43">
        <f t="shared" si="23"/>
        <v>0.10950734658599827</v>
      </c>
      <c r="Y104" s="47">
        <f t="shared" si="24"/>
        <v>8.7455565548845773E-2</v>
      </c>
      <c r="Z104" s="29"/>
      <c r="AA104" s="43">
        <f t="shared" si="25"/>
        <v>0.35774647887323946</v>
      </c>
      <c r="AB104" s="43">
        <f t="shared" si="26"/>
        <v>0.32981908108811664</v>
      </c>
      <c r="AC104" s="47">
        <f t="shared" si="27"/>
        <v>0.25795856493178371</v>
      </c>
      <c r="AD104" s="91" t="str">
        <f t="shared" si="18"/>
        <v/>
      </c>
      <c r="AE104" s="91" t="str">
        <f t="shared" si="19"/>
        <v/>
      </c>
      <c r="AF104" s="91" t="str">
        <f t="shared" si="20"/>
        <v/>
      </c>
      <c r="AG104" t="str">
        <f t="shared" si="21"/>
        <v/>
      </c>
    </row>
    <row r="105" spans="2:33" x14ac:dyDescent="0.25">
      <c r="B105" s="9" t="s">
        <v>103</v>
      </c>
      <c r="C105" s="23" t="str">
        <f>VLOOKUP(B105,[2]Municipal!$C$15:$D$60549,2)</f>
        <v>Santa Bárbara</v>
      </c>
      <c r="D105" s="11">
        <f>+[1]Total!B106</f>
        <v>2196</v>
      </c>
      <c r="E105" s="10">
        <f>+[1]Total!C106</f>
        <v>2487</v>
      </c>
      <c r="F105" s="10">
        <f>+[1]Total!D106</f>
        <v>2689</v>
      </c>
      <c r="G105" s="10">
        <f>+[1]Total!E106</f>
        <v>2766</v>
      </c>
      <c r="H105" s="11">
        <f>+[1]Total!G106</f>
        <v>2914</v>
      </c>
      <c r="I105" s="10">
        <f>+[1]Total!H106</f>
        <v>2914</v>
      </c>
      <c r="J105" s="10">
        <f>+[1]Total!I106</f>
        <v>2758</v>
      </c>
      <c r="K105" s="12">
        <f>+[1]Total!J106</f>
        <v>2558</v>
      </c>
      <c r="L105" s="11">
        <f>+[1]Total!L106</f>
        <v>3055</v>
      </c>
      <c r="M105" s="12">
        <f>+[1]Total!M106</f>
        <v>3149</v>
      </c>
      <c r="N105" s="29">
        <f>VLOOKUP($B105,'[2]pop-2020-2023'!$I$5:$M$1126,2)</f>
        <v>27219</v>
      </c>
      <c r="O105" s="28">
        <f>VLOOKUP($B105,'[2]pop-2020-2023'!$I$5:$M$1126,3)</f>
        <v>27249</v>
      </c>
      <c r="P105" s="28">
        <f>VLOOKUP($B105,'[2]pop-2020-2023'!$I$5:$M$1126,4)</f>
        <v>27493</v>
      </c>
      <c r="Q105" s="30">
        <f>VLOOKUP($B105,'[2]pop-2020-2023'!$I$5:$M$1126,5)</f>
        <v>27647</v>
      </c>
      <c r="R105" s="29">
        <f>VLOOKUP($B105,'[3]Hogares total'!$D$5:$L$1126,6)</f>
        <v>9325</v>
      </c>
      <c r="S105" s="28">
        <f>VLOOKUP($B105,'[3]Hogares total'!$D$5:$L$1126,7)</f>
        <v>9622</v>
      </c>
      <c r="T105" s="28">
        <f>VLOOKUP($B105,'[3]Hogares total'!$D$5:$L$1126,8)</f>
        <v>9926</v>
      </c>
      <c r="U105" s="30">
        <f>VLOOKUP($B105,'[3]Hogares total'!$D$5:$L$1126,9)</f>
        <v>10238</v>
      </c>
      <c r="V105" s="29"/>
      <c r="W105" s="43">
        <f t="shared" si="22"/>
        <v>9.1269404381812178E-2</v>
      </c>
      <c r="X105" s="43">
        <f t="shared" si="23"/>
        <v>0.10599061579311098</v>
      </c>
      <c r="Y105" s="47">
        <f t="shared" si="24"/>
        <v>0.11390024234094115</v>
      </c>
      <c r="Z105" s="29"/>
      <c r="AA105" s="43">
        <f t="shared" si="25"/>
        <v>0.25847017252130533</v>
      </c>
      <c r="AB105" s="43">
        <f t="shared" si="26"/>
        <v>0.29357243602659683</v>
      </c>
      <c r="AC105" s="47">
        <f t="shared" si="27"/>
        <v>0.30757960539167806</v>
      </c>
      <c r="AD105" s="91" t="str">
        <f t="shared" si="18"/>
        <v/>
      </c>
      <c r="AE105" s="91" t="str">
        <f t="shared" si="19"/>
        <v/>
      </c>
      <c r="AF105" s="91" t="str">
        <f t="shared" si="20"/>
        <v/>
      </c>
      <c r="AG105" t="str">
        <f t="shared" si="21"/>
        <v/>
      </c>
    </row>
    <row r="106" spans="2:33" x14ac:dyDescent="0.25">
      <c r="B106" s="9" t="s">
        <v>104</v>
      </c>
      <c r="C106" s="23" t="str">
        <f>VLOOKUP(B106,[2]Municipal!$C$15:$D$60549,2)</f>
        <v>Santa Rosa de Osos</v>
      </c>
      <c r="D106" s="11">
        <f>+[1]Total!B107</f>
        <v>4235</v>
      </c>
      <c r="E106" s="10">
        <f>+[1]Total!C107</f>
        <v>4596</v>
      </c>
      <c r="F106" s="10">
        <f>+[1]Total!D107</f>
        <v>4498</v>
      </c>
      <c r="G106" s="10">
        <f>+[1]Total!E107</f>
        <v>4301</v>
      </c>
      <c r="H106" s="11">
        <f>+[1]Total!G107</f>
        <v>4129</v>
      </c>
      <c r="I106" s="10">
        <f>+[1]Total!H107</f>
        <v>3964</v>
      </c>
      <c r="J106" s="10">
        <f>+[1]Total!I107</f>
        <v>3864</v>
      </c>
      <c r="K106" s="12">
        <f>+[1]Total!J107</f>
        <v>5268</v>
      </c>
      <c r="L106" s="11">
        <f>+[1]Total!L107</f>
        <v>4183</v>
      </c>
      <c r="M106" s="12">
        <f>+[1]Total!M107</f>
        <v>2647</v>
      </c>
      <c r="N106" s="29">
        <f>VLOOKUP($B106,'[2]pop-2020-2023'!$I$5:$M$1126,2)</f>
        <v>37643</v>
      </c>
      <c r="O106" s="28">
        <f>VLOOKUP($B106,'[2]pop-2020-2023'!$I$5:$M$1126,3)</f>
        <v>38066</v>
      </c>
      <c r="P106" s="28">
        <f>VLOOKUP($B106,'[2]pop-2020-2023'!$I$5:$M$1126,4)</f>
        <v>38420</v>
      </c>
      <c r="Q106" s="30">
        <f>VLOOKUP($B106,'[2]pop-2020-2023'!$I$5:$M$1126,5)</f>
        <v>38748</v>
      </c>
      <c r="R106" s="29">
        <f>VLOOKUP($B106,'[3]Hogares total'!$D$5:$L$1126,6)</f>
        <v>11240</v>
      </c>
      <c r="S106" s="28">
        <f>VLOOKUP($B106,'[3]Hogares total'!$D$5:$L$1126,7)</f>
        <v>11602</v>
      </c>
      <c r="T106" s="28">
        <f>VLOOKUP($B106,'[3]Hogares total'!$D$5:$L$1126,8)</f>
        <v>11973</v>
      </c>
      <c r="U106" s="30">
        <f>VLOOKUP($B106,'[3]Hogares total'!$D$5:$L$1126,9)</f>
        <v>12357</v>
      </c>
      <c r="V106" s="29"/>
      <c r="W106" s="43">
        <f t="shared" si="22"/>
        <v>0.12073766615877686</v>
      </c>
      <c r="X106" s="43">
        <f t="shared" si="23"/>
        <v>0.10317542946382093</v>
      </c>
      <c r="Y106" s="47">
        <f t="shared" si="24"/>
        <v>6.8313203262103855E-2</v>
      </c>
      <c r="Z106" s="29"/>
      <c r="AA106" s="43">
        <f t="shared" si="25"/>
        <v>0.39613859679365626</v>
      </c>
      <c r="AB106" s="43">
        <f t="shared" si="26"/>
        <v>0.33107825941702163</v>
      </c>
      <c r="AC106" s="47">
        <f t="shared" si="27"/>
        <v>0.21421056890831108</v>
      </c>
      <c r="AD106" s="91" t="str">
        <f t="shared" si="18"/>
        <v/>
      </c>
      <c r="AE106" s="91" t="str">
        <f t="shared" si="19"/>
        <v/>
      </c>
      <c r="AF106" s="91" t="str">
        <f t="shared" si="20"/>
        <v/>
      </c>
      <c r="AG106" t="str">
        <f t="shared" si="21"/>
        <v/>
      </c>
    </row>
    <row r="107" spans="2:33" x14ac:dyDescent="0.25">
      <c r="B107" s="9" t="s">
        <v>105</v>
      </c>
      <c r="C107" s="23" t="str">
        <f>VLOOKUP(B107,[2]Municipal!$C$15:$D$60549,2)</f>
        <v>Santo Domingo</v>
      </c>
      <c r="D107" s="11">
        <f>+[1]Total!B108</f>
        <v>542</v>
      </c>
      <c r="E107" s="10">
        <f>+[1]Total!C108</f>
        <v>513</v>
      </c>
      <c r="F107" s="10">
        <f>+[1]Total!D108</f>
        <v>509</v>
      </c>
      <c r="G107" s="10">
        <f>+[1]Total!E108</f>
        <v>506</v>
      </c>
      <c r="H107" s="11">
        <f>+[1]Total!G108</f>
        <v>453</v>
      </c>
      <c r="I107" s="10">
        <f>+[1]Total!H108</f>
        <v>455</v>
      </c>
      <c r="J107" s="10">
        <f>+[1]Total!I108</f>
        <v>451</v>
      </c>
      <c r="K107" s="12">
        <f>+[1]Total!J108</f>
        <v>436</v>
      </c>
      <c r="L107" s="11">
        <f>+[1]Total!L108</f>
        <v>440</v>
      </c>
      <c r="M107" s="12">
        <f>+[1]Total!M108</f>
        <v>485</v>
      </c>
      <c r="N107" s="29">
        <f>VLOOKUP($B107,'[2]pop-2020-2023'!$I$5:$M$1126,2)</f>
        <v>12672</v>
      </c>
      <c r="O107" s="28">
        <f>VLOOKUP($B107,'[2]pop-2020-2023'!$I$5:$M$1126,3)</f>
        <v>12729</v>
      </c>
      <c r="P107" s="28">
        <f>VLOOKUP($B107,'[2]pop-2020-2023'!$I$5:$M$1126,4)</f>
        <v>12836</v>
      </c>
      <c r="Q107" s="30">
        <f>VLOOKUP($B107,'[2]pop-2020-2023'!$I$5:$M$1126,5)</f>
        <v>12970</v>
      </c>
      <c r="R107" s="29">
        <f>VLOOKUP($B107,'[3]Hogares total'!$D$5:$L$1126,6)</f>
        <v>4143</v>
      </c>
      <c r="S107" s="28">
        <f>VLOOKUP($B107,'[3]Hogares total'!$D$5:$L$1126,7)</f>
        <v>4267</v>
      </c>
      <c r="T107" s="28">
        <f>VLOOKUP($B107,'[3]Hogares total'!$D$5:$L$1126,8)</f>
        <v>4393</v>
      </c>
      <c r="U107" s="30">
        <f>VLOOKUP($B107,'[3]Hogares total'!$D$5:$L$1126,9)</f>
        <v>4525</v>
      </c>
      <c r="V107" s="29"/>
      <c r="W107" s="43">
        <f t="shared" si="22"/>
        <v>4.0301673344331844E-2</v>
      </c>
      <c r="X107" s="43">
        <f t="shared" si="23"/>
        <v>3.5447179806793391E-2</v>
      </c>
      <c r="Y107" s="47">
        <f t="shared" si="24"/>
        <v>3.7393986121819586E-2</v>
      </c>
      <c r="Z107" s="29"/>
      <c r="AA107" s="43">
        <f t="shared" si="25"/>
        <v>0.12022498242324818</v>
      </c>
      <c r="AB107" s="43">
        <f t="shared" si="26"/>
        <v>0.10357386751650353</v>
      </c>
      <c r="AC107" s="47">
        <f t="shared" si="27"/>
        <v>0.10718232044198896</v>
      </c>
      <c r="AD107" s="91">
        <f t="shared" si="18"/>
        <v>4525</v>
      </c>
      <c r="AE107" s="91">
        <f t="shared" si="19"/>
        <v>485</v>
      </c>
      <c r="AF107" s="91">
        <f t="shared" si="20"/>
        <v>4040</v>
      </c>
      <c r="AG107" t="str">
        <f t="shared" si="21"/>
        <v/>
      </c>
    </row>
    <row r="108" spans="2:33" x14ac:dyDescent="0.25">
      <c r="B108" s="9" t="s">
        <v>106</v>
      </c>
      <c r="C108" s="23" t="str">
        <f>VLOOKUP(B108,[2]Municipal!$C$15:$D$60549,2)</f>
        <v>El Santuario</v>
      </c>
      <c r="D108" s="11">
        <f>+[1]Total!B109</f>
        <v>4926</v>
      </c>
      <c r="E108" s="10">
        <f>+[1]Total!C109</f>
        <v>5801</v>
      </c>
      <c r="F108" s="10">
        <f>+[1]Total!D109</f>
        <v>6377</v>
      </c>
      <c r="G108" s="10">
        <f>+[1]Total!E109</f>
        <v>6413</v>
      </c>
      <c r="H108" s="11">
        <f>+[1]Total!G109</f>
        <v>6740</v>
      </c>
      <c r="I108" s="10">
        <f>+[1]Total!H109</f>
        <v>7609</v>
      </c>
      <c r="J108" s="10">
        <f>+[1]Total!I109</f>
        <v>8426</v>
      </c>
      <c r="K108" s="12">
        <f>+[1]Total!J109</f>
        <v>11076</v>
      </c>
      <c r="L108" s="11">
        <f>+[1]Total!L109</f>
        <v>11254</v>
      </c>
      <c r="M108" s="74">
        <f>+[1]Total!M109</f>
        <v>12727</v>
      </c>
      <c r="N108" s="29">
        <f>VLOOKUP($B108,'[2]pop-2020-2023'!$I$5:$M$1126,2)</f>
        <v>36720</v>
      </c>
      <c r="O108" s="28">
        <f>VLOOKUP($B108,'[2]pop-2020-2023'!$I$5:$M$1126,3)</f>
        <v>37132</v>
      </c>
      <c r="P108" s="28">
        <f>VLOOKUP($B108,'[2]pop-2020-2023'!$I$5:$M$1126,4)</f>
        <v>37481</v>
      </c>
      <c r="Q108" s="30">
        <f>VLOOKUP($B108,'[2]pop-2020-2023'!$I$5:$M$1126,5)</f>
        <v>37801</v>
      </c>
      <c r="R108" s="29">
        <f>VLOOKUP($B108,'[3]Hogares total'!$D$5:$L$1126,6)</f>
        <v>10770</v>
      </c>
      <c r="S108" s="28">
        <f>VLOOKUP($B108,'[3]Hogares total'!$D$5:$L$1126,7)</f>
        <v>11110</v>
      </c>
      <c r="T108" s="28">
        <f>VLOOKUP($B108,'[3]Hogares total'!$D$5:$L$1126,8)</f>
        <v>11465</v>
      </c>
      <c r="U108" s="73">
        <f>VLOOKUP($B108,'[3]Hogares total'!$D$5:$L$1126,9)</f>
        <v>11838</v>
      </c>
      <c r="V108" s="29"/>
      <c r="W108" s="43">
        <f t="shared" si="22"/>
        <v>0.1562264354195842</v>
      </c>
      <c r="X108" s="43">
        <f t="shared" si="23"/>
        <v>0.20300952482591181</v>
      </c>
      <c r="Y108" s="47">
        <f t="shared" si="24"/>
        <v>0.33668421470331472</v>
      </c>
      <c r="Z108" s="29"/>
      <c r="AA108" s="43">
        <f t="shared" si="25"/>
        <v>0.52214221422142215</v>
      </c>
      <c r="AB108" s="43">
        <f t="shared" si="26"/>
        <v>0.66367204535542956</v>
      </c>
      <c r="AC108" s="47">
        <f t="shared" si="27"/>
        <v>1.0750971447879709</v>
      </c>
      <c r="AD108" s="91" t="str">
        <f t="shared" si="18"/>
        <v/>
      </c>
      <c r="AE108" s="91" t="str">
        <f t="shared" si="19"/>
        <v/>
      </c>
      <c r="AF108" s="91" t="str">
        <f t="shared" si="20"/>
        <v/>
      </c>
      <c r="AG108" t="str">
        <f t="shared" si="21"/>
        <v>El Santuario</v>
      </c>
    </row>
    <row r="109" spans="2:33" x14ac:dyDescent="0.25">
      <c r="B109" s="9" t="s">
        <v>107</v>
      </c>
      <c r="C109" s="23" t="str">
        <f>VLOOKUP(B109,[2]Municipal!$C$15:$D$60549,2)</f>
        <v>Segovia</v>
      </c>
      <c r="D109" s="11">
        <f>+[1]Total!B110</f>
        <v>10038</v>
      </c>
      <c r="E109" s="10">
        <f>+[1]Total!C110</f>
        <v>11480</v>
      </c>
      <c r="F109" s="10">
        <f>+[1]Total!D110</f>
        <v>10728</v>
      </c>
      <c r="G109" s="10">
        <f>+[1]Total!E110</f>
        <v>12714</v>
      </c>
      <c r="H109" s="11">
        <f>+[1]Total!G110</f>
        <v>9584</v>
      </c>
      <c r="I109" s="10">
        <f>+[1]Total!H110</f>
        <v>9128</v>
      </c>
      <c r="J109" s="10">
        <f>+[1]Total!I110</f>
        <v>8851</v>
      </c>
      <c r="K109" s="12">
        <f>+[1]Total!J110</f>
        <v>8900</v>
      </c>
      <c r="L109" s="11">
        <f>+[1]Total!L110</f>
        <v>8717</v>
      </c>
      <c r="M109" s="12">
        <f>+[1]Total!M110</f>
        <v>7176</v>
      </c>
      <c r="N109" s="29">
        <f>VLOOKUP($B109,'[2]pop-2020-2023'!$I$5:$M$1126,2)</f>
        <v>39377</v>
      </c>
      <c r="O109" s="28">
        <f>VLOOKUP($B109,'[2]pop-2020-2023'!$I$5:$M$1126,3)</f>
        <v>39856</v>
      </c>
      <c r="P109" s="28">
        <f>VLOOKUP($B109,'[2]pop-2020-2023'!$I$5:$M$1126,4)</f>
        <v>40231</v>
      </c>
      <c r="Q109" s="30">
        <f>VLOOKUP($B109,'[2]pop-2020-2023'!$I$5:$M$1126,5)</f>
        <v>40602</v>
      </c>
      <c r="R109" s="29">
        <f>VLOOKUP($B109,'[3]Hogares total'!$D$5:$L$1126,6)</f>
        <v>12685</v>
      </c>
      <c r="S109" s="28">
        <f>VLOOKUP($B109,'[3]Hogares total'!$D$5:$L$1126,7)</f>
        <v>13112</v>
      </c>
      <c r="T109" s="28">
        <f>VLOOKUP($B109,'[3]Hogares total'!$D$5:$L$1126,8)</f>
        <v>13552</v>
      </c>
      <c r="U109" s="30">
        <f>VLOOKUP($B109,'[3]Hogares total'!$D$5:$L$1126,9)</f>
        <v>14007</v>
      </c>
      <c r="V109" s="29"/>
      <c r="W109" s="43">
        <f t="shared" si="22"/>
        <v>0.28803693295865113</v>
      </c>
      <c r="X109" s="43">
        <f t="shared" si="23"/>
        <v>0.22688971191369839</v>
      </c>
      <c r="Y109" s="47">
        <f t="shared" si="24"/>
        <v>0.17674006206590809</v>
      </c>
      <c r="Z109" s="29"/>
      <c r="AA109" s="43">
        <f t="shared" si="25"/>
        <v>0.87553386211104334</v>
      </c>
      <c r="AB109" s="43">
        <f t="shared" si="26"/>
        <v>0.67355371900826444</v>
      </c>
      <c r="AC109" s="47">
        <f t="shared" si="27"/>
        <v>0.51231527093596063</v>
      </c>
      <c r="AD109" s="91" t="str">
        <f t="shared" si="18"/>
        <v/>
      </c>
      <c r="AE109" s="91" t="str">
        <f t="shared" si="19"/>
        <v/>
      </c>
      <c r="AF109" s="91" t="str">
        <f t="shared" si="20"/>
        <v/>
      </c>
      <c r="AG109" t="str">
        <f t="shared" si="21"/>
        <v/>
      </c>
    </row>
    <row r="110" spans="2:33" x14ac:dyDescent="0.25">
      <c r="B110" s="9" t="s">
        <v>108</v>
      </c>
      <c r="C110" s="23" t="str">
        <f>VLOOKUP(B110,[2]Municipal!$C$15:$D$60549,2)</f>
        <v>Sonsón</v>
      </c>
      <c r="D110" s="11">
        <f>+[1]Total!B111</f>
        <v>5187</v>
      </c>
      <c r="E110" s="10">
        <f>+[1]Total!C111</f>
        <v>5638</v>
      </c>
      <c r="F110" s="10">
        <f>+[1]Total!D111</f>
        <v>5436</v>
      </c>
      <c r="G110" s="10">
        <f>+[1]Total!E111</f>
        <v>6997</v>
      </c>
      <c r="H110" s="11">
        <f>+[1]Total!G111</f>
        <v>2999</v>
      </c>
      <c r="I110" s="10">
        <f>+[1]Total!H111</f>
        <v>2867</v>
      </c>
      <c r="J110" s="10">
        <f>+[1]Total!I111</f>
        <v>3964</v>
      </c>
      <c r="K110" s="12">
        <f>+[1]Total!J111</f>
        <v>3914</v>
      </c>
      <c r="L110" s="11">
        <f>+[1]Total!L111</f>
        <v>3864</v>
      </c>
      <c r="M110" s="12">
        <f>+[1]Total!M111</f>
        <v>4771</v>
      </c>
      <c r="N110" s="29">
        <f>VLOOKUP($B110,'[2]pop-2020-2023'!$I$5:$M$1126,2)</f>
        <v>37301</v>
      </c>
      <c r="O110" s="28">
        <f>VLOOKUP($B110,'[2]pop-2020-2023'!$I$5:$M$1126,3)</f>
        <v>37511</v>
      </c>
      <c r="P110" s="28">
        <f>VLOOKUP($B110,'[2]pop-2020-2023'!$I$5:$M$1126,4)</f>
        <v>37850</v>
      </c>
      <c r="Q110" s="30">
        <f>VLOOKUP($B110,'[2]pop-2020-2023'!$I$5:$M$1126,5)</f>
        <v>38203</v>
      </c>
      <c r="R110" s="29">
        <f>VLOOKUP($B110,'[3]Hogares total'!$D$5:$L$1126,6)</f>
        <v>11551</v>
      </c>
      <c r="S110" s="28">
        <f>VLOOKUP($B110,'[3]Hogares total'!$D$5:$L$1126,7)</f>
        <v>11923</v>
      </c>
      <c r="T110" s="28">
        <f>VLOOKUP($B110,'[3]Hogares total'!$D$5:$L$1126,8)</f>
        <v>12304</v>
      </c>
      <c r="U110" s="30">
        <f>VLOOKUP($B110,'[3]Hogares total'!$D$5:$L$1126,9)</f>
        <v>12698</v>
      </c>
      <c r="V110" s="29"/>
      <c r="W110" s="43">
        <f t="shared" si="22"/>
        <v>0.1503025779104796</v>
      </c>
      <c r="X110" s="43">
        <f t="shared" si="23"/>
        <v>7.574636723910172E-2</v>
      </c>
      <c r="Y110" s="47">
        <f t="shared" si="24"/>
        <v>0.12488548019789021</v>
      </c>
      <c r="Z110" s="29"/>
      <c r="AA110" s="43">
        <f t="shared" si="25"/>
        <v>0.47286756688752829</v>
      </c>
      <c r="AB110" s="43">
        <f t="shared" si="26"/>
        <v>0.23301365409622887</v>
      </c>
      <c r="AC110" s="47">
        <f t="shared" si="27"/>
        <v>0.3757284611749882</v>
      </c>
      <c r="AD110" s="91" t="str">
        <f t="shared" si="18"/>
        <v/>
      </c>
      <c r="AE110" s="91" t="str">
        <f t="shared" si="19"/>
        <v/>
      </c>
      <c r="AF110" s="91" t="str">
        <f t="shared" si="20"/>
        <v/>
      </c>
      <c r="AG110" t="str">
        <f t="shared" si="21"/>
        <v/>
      </c>
    </row>
    <row r="111" spans="2:33" x14ac:dyDescent="0.25">
      <c r="B111" s="9" t="s">
        <v>109</v>
      </c>
      <c r="C111" s="23" t="str">
        <f>VLOOKUP(B111,[2]Municipal!$C$15:$D$60549,2)</f>
        <v>Sopetrán</v>
      </c>
      <c r="D111" s="11">
        <f>+[1]Total!B112</f>
        <v>7307</v>
      </c>
      <c r="E111" s="10">
        <f>+[1]Total!C112</f>
        <v>4708</v>
      </c>
      <c r="F111" s="10">
        <f>+[1]Total!D112</f>
        <v>4659</v>
      </c>
      <c r="G111" s="10">
        <f>+[1]Total!E112</f>
        <v>4958</v>
      </c>
      <c r="H111" s="11">
        <f>+[1]Total!G112</f>
        <v>3931</v>
      </c>
      <c r="I111" s="10">
        <f>+[1]Total!H112</f>
        <v>3523</v>
      </c>
      <c r="J111" s="10">
        <f>+[1]Total!I112</f>
        <v>4621</v>
      </c>
      <c r="K111" s="12">
        <f>+[1]Total!J112</f>
        <v>4220</v>
      </c>
      <c r="L111" s="11">
        <f>+[1]Total!L112</f>
        <v>4344</v>
      </c>
      <c r="M111" s="12">
        <f>+[1]Total!M112</f>
        <v>3865</v>
      </c>
      <c r="N111" s="29">
        <f>VLOOKUP($B111,'[2]pop-2020-2023'!$I$5:$M$1126,2)</f>
        <v>15512</v>
      </c>
      <c r="O111" s="28">
        <f>VLOOKUP($B111,'[2]pop-2020-2023'!$I$5:$M$1126,3)</f>
        <v>15672</v>
      </c>
      <c r="P111" s="28">
        <f>VLOOKUP($B111,'[2]pop-2020-2023'!$I$5:$M$1126,4)</f>
        <v>15826</v>
      </c>
      <c r="Q111" s="30">
        <f>VLOOKUP($B111,'[2]pop-2020-2023'!$I$5:$M$1126,5)</f>
        <v>15949</v>
      </c>
      <c r="R111" s="29">
        <f>VLOOKUP($B111,'[3]Hogares total'!$D$5:$L$1126,6)</f>
        <v>5529</v>
      </c>
      <c r="S111" s="28">
        <f>VLOOKUP($B111,'[3]Hogares total'!$D$5:$L$1126,7)</f>
        <v>5708</v>
      </c>
      <c r="T111" s="28">
        <f>VLOOKUP($B111,'[3]Hogares total'!$D$5:$L$1126,8)</f>
        <v>5887</v>
      </c>
      <c r="U111" s="30">
        <f>VLOOKUP($B111,'[3]Hogares total'!$D$5:$L$1126,9)</f>
        <v>6071</v>
      </c>
      <c r="V111" s="29"/>
      <c r="W111" s="43">
        <f t="shared" si="22"/>
        <v>0.30040837161817252</v>
      </c>
      <c r="X111" s="43">
        <f t="shared" si="23"/>
        <v>0.22260836598003286</v>
      </c>
      <c r="Y111" s="47">
        <f t="shared" si="24"/>
        <v>0.24233494262963196</v>
      </c>
      <c r="Z111" s="29"/>
      <c r="AA111" s="43">
        <f t="shared" si="25"/>
        <v>0.82480728801681846</v>
      </c>
      <c r="AB111" s="43">
        <f t="shared" si="26"/>
        <v>0.59843723458467812</v>
      </c>
      <c r="AC111" s="47">
        <f t="shared" si="27"/>
        <v>0.63663317410640752</v>
      </c>
      <c r="AD111" s="91" t="str">
        <f t="shared" si="18"/>
        <v/>
      </c>
      <c r="AE111" s="91" t="str">
        <f t="shared" si="19"/>
        <v/>
      </c>
      <c r="AF111" s="91" t="str">
        <f t="shared" si="20"/>
        <v/>
      </c>
      <c r="AG111" t="str">
        <f t="shared" si="21"/>
        <v/>
      </c>
    </row>
    <row r="112" spans="2:33" x14ac:dyDescent="0.25">
      <c r="B112" s="9" t="s">
        <v>110</v>
      </c>
      <c r="C112" s="23" t="str">
        <f>VLOOKUP(B112,[2]Municipal!$C$15:$D$60549,2)</f>
        <v>Támesis</v>
      </c>
      <c r="D112" s="11">
        <f>+[1]Total!B113</f>
        <v>1481</v>
      </c>
      <c r="E112" s="10">
        <f>+[1]Total!C113</f>
        <v>1520</v>
      </c>
      <c r="F112" s="10">
        <f>+[1]Total!D113</f>
        <v>1534</v>
      </c>
      <c r="G112" s="10">
        <f>+[1]Total!E113</f>
        <v>1514</v>
      </c>
      <c r="H112" s="11">
        <f>+[1]Total!G113</f>
        <v>1493</v>
      </c>
      <c r="I112" s="10">
        <f>+[1]Total!H113</f>
        <v>1469</v>
      </c>
      <c r="J112" s="10">
        <f>+[1]Total!I113</f>
        <v>2603</v>
      </c>
      <c r="K112" s="12">
        <f>+[1]Total!J113</f>
        <v>4813</v>
      </c>
      <c r="L112" s="11">
        <f>+[1]Total!L113</f>
        <v>2516</v>
      </c>
      <c r="M112" s="12">
        <f>+[1]Total!M113</f>
        <v>2514</v>
      </c>
      <c r="N112" s="29">
        <f>VLOOKUP($B112,'[2]pop-2020-2023'!$I$5:$M$1126,2)</f>
        <v>16672</v>
      </c>
      <c r="O112" s="28">
        <f>VLOOKUP($B112,'[2]pop-2020-2023'!$I$5:$M$1126,3)</f>
        <v>16729</v>
      </c>
      <c r="P112" s="28">
        <f>VLOOKUP($B112,'[2]pop-2020-2023'!$I$5:$M$1126,4)</f>
        <v>16881</v>
      </c>
      <c r="Q112" s="30">
        <f>VLOOKUP($B112,'[2]pop-2020-2023'!$I$5:$M$1126,5)</f>
        <v>17029</v>
      </c>
      <c r="R112" s="29">
        <f>VLOOKUP($B112,'[3]Hogares total'!$D$5:$L$1126,6)</f>
        <v>5680</v>
      </c>
      <c r="S112" s="28">
        <f>VLOOKUP($B112,'[3]Hogares total'!$D$5:$L$1126,7)</f>
        <v>5867</v>
      </c>
      <c r="T112" s="28">
        <f>VLOOKUP($B112,'[3]Hogares total'!$D$5:$L$1126,8)</f>
        <v>6057</v>
      </c>
      <c r="U112" s="30">
        <f>VLOOKUP($B112,'[3]Hogares total'!$D$5:$L$1126,9)</f>
        <v>6250</v>
      </c>
      <c r="V112" s="29"/>
      <c r="W112" s="43">
        <f t="shared" si="22"/>
        <v>9.0860182915894552E-2</v>
      </c>
      <c r="X112" s="43">
        <f t="shared" si="23"/>
        <v>8.7020911083466615E-2</v>
      </c>
      <c r="Y112" s="47">
        <f t="shared" si="24"/>
        <v>0.14763051265488283</v>
      </c>
      <c r="Z112" s="29"/>
      <c r="AA112" s="43">
        <f t="shared" si="25"/>
        <v>0.25907618885290606</v>
      </c>
      <c r="AB112" s="43">
        <f t="shared" si="26"/>
        <v>0.24252930493643718</v>
      </c>
      <c r="AC112" s="47">
        <f t="shared" si="27"/>
        <v>0.40223999999999999</v>
      </c>
      <c r="AD112" s="91" t="str">
        <f t="shared" si="18"/>
        <v/>
      </c>
      <c r="AE112" s="91" t="str">
        <f t="shared" si="19"/>
        <v/>
      </c>
      <c r="AF112" s="91" t="str">
        <f t="shared" si="20"/>
        <v/>
      </c>
      <c r="AG112" t="str">
        <f t="shared" si="21"/>
        <v/>
      </c>
    </row>
    <row r="113" spans="2:33" x14ac:dyDescent="0.25">
      <c r="B113" s="9" t="s">
        <v>111</v>
      </c>
      <c r="C113" s="23" t="str">
        <f>VLOOKUP(B113,[2]Municipal!$C$15:$D$60549,2)</f>
        <v>Tarazá</v>
      </c>
      <c r="D113" s="11">
        <f>+[1]Total!B114</f>
        <v>1854</v>
      </c>
      <c r="E113" s="10">
        <f>+[1]Total!C114</f>
        <v>2658</v>
      </c>
      <c r="F113" s="10">
        <f>+[1]Total!D114</f>
        <v>3013</v>
      </c>
      <c r="G113" s="10">
        <f>+[1]Total!E114</f>
        <v>3171</v>
      </c>
      <c r="H113" s="11">
        <f>+[1]Total!G114</f>
        <v>3212</v>
      </c>
      <c r="I113" s="10">
        <f>+[1]Total!H114</f>
        <v>3170</v>
      </c>
      <c r="J113" s="10">
        <f>+[1]Total!I114</f>
        <v>3168</v>
      </c>
      <c r="K113" s="12">
        <f>+[1]Total!J114</f>
        <v>3013</v>
      </c>
      <c r="L113" s="11">
        <f>+[1]Total!L114</f>
        <v>2836</v>
      </c>
      <c r="M113" s="12">
        <f>+[1]Total!M114</f>
        <v>1908</v>
      </c>
      <c r="N113" s="29">
        <f>VLOOKUP($B113,'[2]pop-2020-2023'!$I$5:$M$1126,2)</f>
        <v>28009</v>
      </c>
      <c r="O113" s="28">
        <f>VLOOKUP($B113,'[2]pop-2020-2023'!$I$5:$M$1126,3)</f>
        <v>28352</v>
      </c>
      <c r="P113" s="28">
        <f>VLOOKUP($B113,'[2]pop-2020-2023'!$I$5:$M$1126,4)</f>
        <v>28611</v>
      </c>
      <c r="Q113" s="30">
        <f>VLOOKUP($B113,'[2]pop-2020-2023'!$I$5:$M$1126,5)</f>
        <v>28874</v>
      </c>
      <c r="R113" s="29">
        <f>VLOOKUP($B113,'[3]Hogares total'!$D$5:$L$1126,6)</f>
        <v>8841</v>
      </c>
      <c r="S113" s="28">
        <f>VLOOKUP($B113,'[3]Hogares total'!$D$5:$L$1126,7)</f>
        <v>9128</v>
      </c>
      <c r="T113" s="28">
        <f>VLOOKUP($B113,'[3]Hogares total'!$D$5:$L$1126,8)</f>
        <v>9416</v>
      </c>
      <c r="U113" s="30">
        <f>VLOOKUP($B113,'[3]Hogares total'!$D$5:$L$1126,9)</f>
        <v>9713</v>
      </c>
      <c r="V113" s="29"/>
      <c r="W113" s="43">
        <f t="shared" si="22"/>
        <v>9.375E-2</v>
      </c>
      <c r="X113" s="43">
        <f t="shared" si="23"/>
        <v>0.11079654678270595</v>
      </c>
      <c r="Y113" s="47">
        <f t="shared" si="24"/>
        <v>6.6080210570063039E-2</v>
      </c>
      <c r="Z113" s="29"/>
      <c r="AA113" s="43">
        <f t="shared" si="25"/>
        <v>0.29119193689745837</v>
      </c>
      <c r="AB113" s="43">
        <f t="shared" si="26"/>
        <v>0.33666100254885301</v>
      </c>
      <c r="AC113" s="47">
        <f t="shared" si="27"/>
        <v>0.19643776382168229</v>
      </c>
      <c r="AD113" s="91">
        <f t="shared" si="18"/>
        <v>9713</v>
      </c>
      <c r="AE113" s="91">
        <f t="shared" si="19"/>
        <v>1908</v>
      </c>
      <c r="AF113" s="91">
        <f t="shared" si="20"/>
        <v>7805</v>
      </c>
      <c r="AG113" t="str">
        <f t="shared" si="21"/>
        <v/>
      </c>
    </row>
    <row r="114" spans="2:33" x14ac:dyDescent="0.25">
      <c r="B114" s="9" t="s">
        <v>112</v>
      </c>
      <c r="C114" s="23" t="str">
        <f>VLOOKUP(B114,[2]Municipal!$C$15:$D$60549,2)</f>
        <v>Tarso</v>
      </c>
      <c r="D114" s="11">
        <f>+[1]Total!B115</f>
        <v>548</v>
      </c>
      <c r="E114" s="10">
        <f>+[1]Total!C115</f>
        <v>527</v>
      </c>
      <c r="F114" s="10">
        <f>+[1]Total!D115</f>
        <v>526</v>
      </c>
      <c r="G114" s="10">
        <f>+[1]Total!E115</f>
        <v>491</v>
      </c>
      <c r="H114" s="11">
        <f>+[1]Total!G115</f>
        <v>455</v>
      </c>
      <c r="I114" s="10">
        <f>+[1]Total!H115</f>
        <v>446</v>
      </c>
      <c r="J114" s="10">
        <f>+[1]Total!I115</f>
        <v>438</v>
      </c>
      <c r="K114" s="12">
        <f>+[1]Total!J115</f>
        <v>431</v>
      </c>
      <c r="L114" s="11">
        <f>+[1]Total!L115</f>
        <v>396</v>
      </c>
      <c r="M114" s="12">
        <f>+[1]Total!M115</f>
        <v>380</v>
      </c>
      <c r="N114" s="29">
        <f>VLOOKUP($B114,'[2]pop-2020-2023'!$I$5:$M$1126,2)</f>
        <v>6354</v>
      </c>
      <c r="O114" s="28">
        <f>VLOOKUP($B114,'[2]pop-2020-2023'!$I$5:$M$1126,3)</f>
        <v>6394</v>
      </c>
      <c r="P114" s="28">
        <f>VLOOKUP($B114,'[2]pop-2020-2023'!$I$5:$M$1126,4)</f>
        <v>6424</v>
      </c>
      <c r="Q114" s="30">
        <f>VLOOKUP($B114,'[2]pop-2020-2023'!$I$5:$M$1126,5)</f>
        <v>6510</v>
      </c>
      <c r="R114" s="29">
        <f>VLOOKUP($B114,'[3]Hogares total'!$D$5:$L$1126,6)</f>
        <v>2023</v>
      </c>
      <c r="S114" s="28">
        <f>VLOOKUP($B114,'[3]Hogares total'!$D$5:$L$1126,7)</f>
        <v>2090</v>
      </c>
      <c r="T114" s="28">
        <f>VLOOKUP($B114,'[3]Hogares total'!$D$5:$L$1126,8)</f>
        <v>2159</v>
      </c>
      <c r="U114" s="30">
        <f>VLOOKUP($B114,'[3]Hogares total'!$D$5:$L$1126,9)</f>
        <v>2229</v>
      </c>
      <c r="V114" s="29"/>
      <c r="W114" s="43">
        <f t="shared" si="22"/>
        <v>8.2421019705974347E-2</v>
      </c>
      <c r="X114" s="43">
        <f t="shared" si="23"/>
        <v>6.9427148194271482E-2</v>
      </c>
      <c r="Y114" s="47">
        <f t="shared" si="24"/>
        <v>5.8371735791090631E-2</v>
      </c>
      <c r="Z114" s="29"/>
      <c r="AA114" s="43">
        <f t="shared" si="25"/>
        <v>0.25215311004784691</v>
      </c>
      <c r="AB114" s="43">
        <f t="shared" si="26"/>
        <v>0.20657711903659101</v>
      </c>
      <c r="AC114" s="47">
        <f t="shared" si="27"/>
        <v>0.17048003589053387</v>
      </c>
      <c r="AD114" s="91">
        <f t="shared" si="18"/>
        <v>2229</v>
      </c>
      <c r="AE114" s="91">
        <f t="shared" si="19"/>
        <v>380</v>
      </c>
      <c r="AF114" s="91">
        <f t="shared" si="20"/>
        <v>1849</v>
      </c>
      <c r="AG114" t="str">
        <f t="shared" si="21"/>
        <v/>
      </c>
    </row>
    <row r="115" spans="2:33" x14ac:dyDescent="0.25">
      <c r="B115" s="9" t="s">
        <v>113</v>
      </c>
      <c r="C115" s="23" t="str">
        <f>VLOOKUP(B115,[2]Municipal!$C$15:$D$60549,2)</f>
        <v>Titiribí</v>
      </c>
      <c r="D115" s="11">
        <f>+[1]Total!B116</f>
        <v>663</v>
      </c>
      <c r="E115" s="10">
        <f>+[1]Total!C116</f>
        <v>1874</v>
      </c>
      <c r="F115" s="10">
        <f>+[1]Total!D116</f>
        <v>1913</v>
      </c>
      <c r="G115" s="10">
        <f>+[1]Total!E116</f>
        <v>1950</v>
      </c>
      <c r="H115" s="11">
        <f>+[1]Total!G116</f>
        <v>1846</v>
      </c>
      <c r="I115" s="10">
        <f>+[1]Total!H116</f>
        <v>1840</v>
      </c>
      <c r="J115" s="10">
        <f>+[1]Total!I116</f>
        <v>1989</v>
      </c>
      <c r="K115" s="12">
        <f>+[1]Total!J116</f>
        <v>1862</v>
      </c>
      <c r="L115" s="11">
        <f>+[1]Total!L116</f>
        <v>1384</v>
      </c>
      <c r="M115" s="12">
        <f>+[1]Total!M116</f>
        <v>1817</v>
      </c>
      <c r="N115" s="29">
        <f>VLOOKUP($B115,'[2]pop-2020-2023'!$I$5:$M$1126,2)</f>
        <v>11021</v>
      </c>
      <c r="O115" s="28">
        <f>VLOOKUP($B115,'[2]pop-2020-2023'!$I$5:$M$1126,3)</f>
        <v>11054</v>
      </c>
      <c r="P115" s="28">
        <f>VLOOKUP($B115,'[2]pop-2020-2023'!$I$5:$M$1126,4)</f>
        <v>11183</v>
      </c>
      <c r="Q115" s="30">
        <f>VLOOKUP($B115,'[2]pop-2020-2023'!$I$5:$M$1126,5)</f>
        <v>11259</v>
      </c>
      <c r="R115" s="29">
        <f>VLOOKUP($B115,'[3]Hogares total'!$D$5:$L$1126,6)</f>
        <v>3682</v>
      </c>
      <c r="S115" s="28">
        <f>VLOOKUP($B115,'[3]Hogares total'!$D$5:$L$1126,7)</f>
        <v>3802</v>
      </c>
      <c r="T115" s="28">
        <f>VLOOKUP($B115,'[3]Hogares total'!$D$5:$L$1126,8)</f>
        <v>3923</v>
      </c>
      <c r="U115" s="30">
        <f>VLOOKUP($B115,'[3]Hogares total'!$D$5:$L$1126,9)</f>
        <v>4049</v>
      </c>
      <c r="V115" s="29"/>
      <c r="W115" s="43">
        <f t="shared" si="22"/>
        <v>0.16953139135154696</v>
      </c>
      <c r="X115" s="43">
        <f t="shared" si="23"/>
        <v>0.16453545560225341</v>
      </c>
      <c r="Y115" s="47">
        <f t="shared" si="24"/>
        <v>0.16138200550670576</v>
      </c>
      <c r="Z115" s="29"/>
      <c r="AA115" s="43">
        <f t="shared" si="25"/>
        <v>0.49289847448711205</v>
      </c>
      <c r="AB115" s="43">
        <f t="shared" si="26"/>
        <v>0.46902880448636247</v>
      </c>
      <c r="AC115" s="47">
        <f t="shared" si="27"/>
        <v>0.44875277846381822</v>
      </c>
      <c r="AD115" s="91" t="str">
        <f t="shared" si="18"/>
        <v/>
      </c>
      <c r="AE115" s="91" t="str">
        <f t="shared" si="19"/>
        <v/>
      </c>
      <c r="AF115" s="91" t="str">
        <f t="shared" si="20"/>
        <v/>
      </c>
      <c r="AG115" t="str">
        <f t="shared" si="21"/>
        <v/>
      </c>
    </row>
    <row r="116" spans="2:33" x14ac:dyDescent="0.25">
      <c r="B116" s="9" t="s">
        <v>114</v>
      </c>
      <c r="C116" s="23" t="str">
        <f>VLOOKUP(B116,[2]Municipal!$C$15:$D$60549,2)</f>
        <v>Toledo</v>
      </c>
      <c r="D116" s="11">
        <f>+[1]Total!B117</f>
        <v>215</v>
      </c>
      <c r="E116" s="10">
        <f>+[1]Total!C117</f>
        <v>218</v>
      </c>
      <c r="F116" s="10">
        <f>+[1]Total!D117</f>
        <v>214</v>
      </c>
      <c r="G116" s="10">
        <f>+[1]Total!E117</f>
        <v>201</v>
      </c>
      <c r="H116" s="11">
        <f>+[1]Total!G117</f>
        <v>195</v>
      </c>
      <c r="I116" s="10">
        <f>+[1]Total!H117</f>
        <v>190</v>
      </c>
      <c r="J116" s="10">
        <f>+[1]Total!I117</f>
        <v>185</v>
      </c>
      <c r="K116" s="12">
        <f>+[1]Total!J117</f>
        <v>179</v>
      </c>
      <c r="L116" s="11">
        <f>+[1]Total!L117</f>
        <v>185</v>
      </c>
      <c r="M116" s="12">
        <f>+[1]Total!M117</f>
        <v>180</v>
      </c>
      <c r="N116" s="29">
        <f>VLOOKUP($B116,'[2]pop-2020-2023'!$I$5:$M$1126,2)</f>
        <v>5102</v>
      </c>
      <c r="O116" s="28">
        <f>VLOOKUP($B116,'[2]pop-2020-2023'!$I$5:$M$1126,3)</f>
        <v>5134</v>
      </c>
      <c r="P116" s="28">
        <f>VLOOKUP($B116,'[2]pop-2020-2023'!$I$5:$M$1126,4)</f>
        <v>5185</v>
      </c>
      <c r="Q116" s="30">
        <f>VLOOKUP($B116,'[2]pop-2020-2023'!$I$5:$M$1126,5)</f>
        <v>5225</v>
      </c>
      <c r="R116" s="29">
        <f>VLOOKUP($B116,'[3]Hogares total'!$D$5:$L$1126,6)</f>
        <v>1635</v>
      </c>
      <c r="S116" s="28">
        <f>VLOOKUP($B116,'[3]Hogares total'!$D$5:$L$1126,7)</f>
        <v>1690</v>
      </c>
      <c r="T116" s="28">
        <f>VLOOKUP($B116,'[3]Hogares total'!$D$5:$L$1126,8)</f>
        <v>1745</v>
      </c>
      <c r="U116" s="30">
        <f>VLOOKUP($B116,'[3]Hogares total'!$D$5:$L$1126,9)</f>
        <v>1802</v>
      </c>
      <c r="V116" s="29"/>
      <c r="W116" s="43">
        <f t="shared" si="22"/>
        <v>4.2462017919750683E-2</v>
      </c>
      <c r="X116" s="43">
        <f t="shared" si="23"/>
        <v>3.6644165863066541E-2</v>
      </c>
      <c r="Y116" s="47">
        <f t="shared" si="24"/>
        <v>3.4449760765550237E-2</v>
      </c>
      <c r="Z116" s="29"/>
      <c r="AA116" s="43">
        <f t="shared" si="25"/>
        <v>0.1289940828402367</v>
      </c>
      <c r="AB116" s="43">
        <f t="shared" si="26"/>
        <v>0.10888252148997135</v>
      </c>
      <c r="AC116" s="47">
        <f t="shared" si="27"/>
        <v>9.9889012208657049E-2</v>
      </c>
      <c r="AD116" s="91">
        <f t="shared" si="18"/>
        <v>1802</v>
      </c>
      <c r="AE116" s="91">
        <f t="shared" si="19"/>
        <v>180</v>
      </c>
      <c r="AF116" s="91">
        <f t="shared" si="20"/>
        <v>1622</v>
      </c>
      <c r="AG116" t="str">
        <f t="shared" si="21"/>
        <v/>
      </c>
    </row>
    <row r="117" spans="2:33" x14ac:dyDescent="0.25">
      <c r="B117" s="9" t="s">
        <v>115</v>
      </c>
      <c r="C117" s="23" t="str">
        <f>VLOOKUP(B117,[2]Municipal!$C$15:$D$60549,2)</f>
        <v>Turbo</v>
      </c>
      <c r="D117" s="11">
        <f>+[1]Total!B118</f>
        <v>12237</v>
      </c>
      <c r="E117" s="10">
        <f>+[1]Total!C118</f>
        <v>14803</v>
      </c>
      <c r="F117" s="10">
        <f>+[1]Total!D118</f>
        <v>16992</v>
      </c>
      <c r="G117" s="10">
        <f>+[1]Total!E118</f>
        <v>16676</v>
      </c>
      <c r="H117" s="11">
        <f>+[1]Total!G118</f>
        <v>16380</v>
      </c>
      <c r="I117" s="10">
        <f>+[1]Total!H118</f>
        <v>16254</v>
      </c>
      <c r="J117" s="10">
        <f>+[1]Total!I118</f>
        <v>16023</v>
      </c>
      <c r="K117" s="12">
        <f>+[1]Total!J118</f>
        <v>15710</v>
      </c>
      <c r="L117" s="11">
        <f>+[1]Total!L118</f>
        <v>13888</v>
      </c>
      <c r="M117" s="12">
        <f>+[1]Total!M118</f>
        <v>12626</v>
      </c>
      <c r="N117" s="29">
        <f>VLOOKUP($B117,'[2]pop-2020-2023'!$I$5:$M$1126,2)</f>
        <v>129443</v>
      </c>
      <c r="O117" s="28">
        <f>VLOOKUP($B117,'[2]pop-2020-2023'!$I$5:$M$1126,3)</f>
        <v>131021</v>
      </c>
      <c r="P117" s="28">
        <f>VLOOKUP($B117,'[2]pop-2020-2023'!$I$5:$M$1126,4)</f>
        <v>132225</v>
      </c>
      <c r="Q117" s="30">
        <f>VLOOKUP($B117,'[2]pop-2020-2023'!$I$5:$M$1126,5)</f>
        <v>133430</v>
      </c>
      <c r="R117" s="29">
        <f>VLOOKUP($B117,'[3]Hogares total'!$D$5:$L$1126,6)</f>
        <v>36578</v>
      </c>
      <c r="S117" s="28">
        <f>VLOOKUP($B117,'[3]Hogares total'!$D$5:$L$1126,7)</f>
        <v>37765</v>
      </c>
      <c r="T117" s="28">
        <f>VLOOKUP($B117,'[3]Hogares total'!$D$5:$L$1126,8)</f>
        <v>38959</v>
      </c>
      <c r="U117" s="30">
        <f>VLOOKUP($B117,'[3]Hogares total'!$D$5:$L$1126,9)</f>
        <v>40189</v>
      </c>
      <c r="V117" s="29"/>
      <c r="W117" s="43">
        <f t="shared" si="22"/>
        <v>0.11298188839956953</v>
      </c>
      <c r="X117" s="43">
        <f t="shared" si="23"/>
        <v>0.12292682926829268</v>
      </c>
      <c r="Y117" s="47">
        <f t="shared" si="24"/>
        <v>9.4626395862999327E-2</v>
      </c>
      <c r="Z117" s="29"/>
      <c r="AA117" s="43">
        <f t="shared" si="25"/>
        <v>0.39197669800079438</v>
      </c>
      <c r="AB117" s="43">
        <f t="shared" si="26"/>
        <v>0.41720783387663957</v>
      </c>
      <c r="AC117" s="47">
        <f t="shared" si="27"/>
        <v>0.31416556769265219</v>
      </c>
      <c r="AD117" s="91" t="str">
        <f t="shared" si="18"/>
        <v/>
      </c>
      <c r="AE117" s="91" t="str">
        <f t="shared" si="19"/>
        <v/>
      </c>
      <c r="AF117" s="91" t="str">
        <f t="shared" si="20"/>
        <v/>
      </c>
      <c r="AG117" t="str">
        <f t="shared" si="21"/>
        <v/>
      </c>
    </row>
    <row r="118" spans="2:33" x14ac:dyDescent="0.25">
      <c r="B118" s="9" t="s">
        <v>116</v>
      </c>
      <c r="C118" s="23" t="str">
        <f>VLOOKUP(B118,[2]Municipal!$C$15:$D$60549,2)</f>
        <v>Uramita</v>
      </c>
      <c r="D118" s="11">
        <f>+[1]Total!B119</f>
        <v>373</v>
      </c>
      <c r="E118" s="10">
        <f>+[1]Total!C119</f>
        <v>377</v>
      </c>
      <c r="F118" s="10">
        <f>+[1]Total!D119</f>
        <v>396</v>
      </c>
      <c r="G118" s="10">
        <f>+[1]Total!E119</f>
        <v>385</v>
      </c>
      <c r="H118" s="11">
        <f>+[1]Total!G119</f>
        <v>346</v>
      </c>
      <c r="I118" s="10">
        <f>+[1]Total!H119</f>
        <v>323</v>
      </c>
      <c r="J118" s="10">
        <f>+[1]Total!I119</f>
        <v>299</v>
      </c>
      <c r="K118" s="12">
        <f>+[1]Total!J119</f>
        <v>280</v>
      </c>
      <c r="L118" s="11">
        <f>+[1]Total!L119</f>
        <v>270</v>
      </c>
      <c r="M118" s="12">
        <f>+[1]Total!M119</f>
        <v>245</v>
      </c>
      <c r="N118" s="29">
        <f>VLOOKUP($B118,'[2]pop-2020-2023'!$I$5:$M$1126,2)</f>
        <v>7042</v>
      </c>
      <c r="O118" s="28">
        <f>VLOOKUP($B118,'[2]pop-2020-2023'!$I$5:$M$1126,3)</f>
        <v>7085</v>
      </c>
      <c r="P118" s="28">
        <f>VLOOKUP($B118,'[2]pop-2020-2023'!$I$5:$M$1126,4)</f>
        <v>7153</v>
      </c>
      <c r="Q118" s="30">
        <f>VLOOKUP($B118,'[2]pop-2020-2023'!$I$5:$M$1126,5)</f>
        <v>7211</v>
      </c>
      <c r="R118" s="29">
        <f>VLOOKUP($B118,'[3]Hogares total'!$D$5:$L$1126,6)</f>
        <v>2211</v>
      </c>
      <c r="S118" s="28">
        <f>VLOOKUP($B118,'[3]Hogares total'!$D$5:$L$1126,7)</f>
        <v>2286</v>
      </c>
      <c r="T118" s="28">
        <f>VLOOKUP($B118,'[3]Hogares total'!$D$5:$L$1126,8)</f>
        <v>2362</v>
      </c>
      <c r="U118" s="30">
        <f>VLOOKUP($B118,'[3]Hogares total'!$D$5:$L$1126,9)</f>
        <v>2438</v>
      </c>
      <c r="V118" s="29"/>
      <c r="W118" s="43">
        <f t="shared" si="22"/>
        <v>5.321100917431193E-2</v>
      </c>
      <c r="X118" s="43">
        <f t="shared" si="23"/>
        <v>4.5155878652313713E-2</v>
      </c>
      <c r="Y118" s="47">
        <f t="shared" si="24"/>
        <v>3.3975870198308139E-2</v>
      </c>
      <c r="Z118" s="29"/>
      <c r="AA118" s="43">
        <f t="shared" si="25"/>
        <v>0.16491688538932633</v>
      </c>
      <c r="AB118" s="43">
        <f t="shared" si="26"/>
        <v>0.1367485182049111</v>
      </c>
      <c r="AC118" s="47">
        <f t="shared" si="27"/>
        <v>0.10049220672682527</v>
      </c>
      <c r="AD118" s="91">
        <f t="shared" si="18"/>
        <v>2438</v>
      </c>
      <c r="AE118" s="91">
        <f t="shared" si="19"/>
        <v>245</v>
      </c>
      <c r="AF118" s="91">
        <f t="shared" si="20"/>
        <v>2193</v>
      </c>
      <c r="AG118" t="str">
        <f t="shared" si="21"/>
        <v/>
      </c>
    </row>
    <row r="119" spans="2:33" x14ac:dyDescent="0.25">
      <c r="B119" s="9" t="s">
        <v>117</v>
      </c>
      <c r="C119" s="23" t="str">
        <f>VLOOKUP(B119,[2]Municipal!$C$15:$D$60549,2)</f>
        <v>Urrao</v>
      </c>
      <c r="D119" s="11">
        <f>+[1]Total!B120</f>
        <v>2226</v>
      </c>
      <c r="E119" s="10">
        <f>+[1]Total!C120</f>
        <v>2580</v>
      </c>
      <c r="F119" s="10">
        <f>+[1]Total!D120</f>
        <v>2569</v>
      </c>
      <c r="G119" s="10">
        <f>+[1]Total!E120</f>
        <v>2549</v>
      </c>
      <c r="H119" s="11">
        <f>+[1]Total!G120</f>
        <v>2558</v>
      </c>
      <c r="I119" s="10">
        <f>+[1]Total!H120</f>
        <v>2542</v>
      </c>
      <c r="J119" s="10">
        <f>+[1]Total!I120</f>
        <v>2562</v>
      </c>
      <c r="K119" s="12">
        <f>+[1]Total!J120</f>
        <v>2499</v>
      </c>
      <c r="L119" s="11">
        <f>+[1]Total!L120</f>
        <v>2497</v>
      </c>
      <c r="M119" s="12">
        <f>+[1]Total!M120</f>
        <v>2048</v>
      </c>
      <c r="N119" s="29">
        <f>VLOOKUP($B119,'[2]pop-2020-2023'!$I$5:$M$1126,2)</f>
        <v>31063</v>
      </c>
      <c r="O119" s="28">
        <f>VLOOKUP($B119,'[2]pop-2020-2023'!$I$5:$M$1126,3)</f>
        <v>31312</v>
      </c>
      <c r="P119" s="28">
        <f>VLOOKUP($B119,'[2]pop-2020-2023'!$I$5:$M$1126,4)</f>
        <v>31602</v>
      </c>
      <c r="Q119" s="30">
        <f>VLOOKUP($B119,'[2]pop-2020-2023'!$I$5:$M$1126,5)</f>
        <v>31885</v>
      </c>
      <c r="R119" s="29">
        <f>VLOOKUP($B119,'[3]Hogares total'!$D$5:$L$1126,6)</f>
        <v>9946</v>
      </c>
      <c r="S119" s="28">
        <f>VLOOKUP($B119,'[3]Hogares total'!$D$5:$L$1126,7)</f>
        <v>10276</v>
      </c>
      <c r="T119" s="28">
        <f>VLOOKUP($B119,'[3]Hogares total'!$D$5:$L$1126,8)</f>
        <v>10612</v>
      </c>
      <c r="U119" s="30">
        <f>VLOOKUP($B119,'[3]Hogares total'!$D$5:$L$1126,9)</f>
        <v>10959</v>
      </c>
      <c r="V119" s="29"/>
      <c r="W119" s="43">
        <f t="shared" si="22"/>
        <v>8.2396525293817066E-2</v>
      </c>
      <c r="X119" s="43">
        <f t="shared" si="23"/>
        <v>8.0437946965381937E-2</v>
      </c>
      <c r="Y119" s="47">
        <f t="shared" si="24"/>
        <v>6.4230829543672568E-2</v>
      </c>
      <c r="Z119" s="29"/>
      <c r="AA119" s="43">
        <f t="shared" si="25"/>
        <v>0.25107045543012846</v>
      </c>
      <c r="AB119" s="43">
        <f t="shared" si="26"/>
        <v>0.23954014323407463</v>
      </c>
      <c r="AC119" s="47">
        <f t="shared" si="27"/>
        <v>0.18687836481430786</v>
      </c>
      <c r="AD119" s="91">
        <f t="shared" si="18"/>
        <v>10959</v>
      </c>
      <c r="AE119" s="91">
        <f t="shared" si="19"/>
        <v>2048</v>
      </c>
      <c r="AF119" s="91">
        <f t="shared" si="20"/>
        <v>8911</v>
      </c>
      <c r="AG119" t="str">
        <f t="shared" si="21"/>
        <v/>
      </c>
    </row>
    <row r="120" spans="2:33" x14ac:dyDescent="0.25">
      <c r="B120" s="9" t="s">
        <v>118</v>
      </c>
      <c r="C120" s="23" t="str">
        <f>VLOOKUP(B120,[2]Municipal!$C$15:$D$60549,2)</f>
        <v>Valdivia</v>
      </c>
      <c r="D120" s="11">
        <f>+[1]Total!B121</f>
        <v>823</v>
      </c>
      <c r="E120" s="10">
        <f>+[1]Total!C121</f>
        <v>1092</v>
      </c>
      <c r="F120" s="10">
        <f>+[1]Total!D121</f>
        <v>988</v>
      </c>
      <c r="G120" s="10">
        <f>+[1]Total!E121</f>
        <v>1004</v>
      </c>
      <c r="H120" s="11">
        <f>+[1]Total!G121</f>
        <v>1028</v>
      </c>
      <c r="I120" s="10">
        <f>+[1]Total!H121</f>
        <v>1007</v>
      </c>
      <c r="J120" s="10">
        <f>+[1]Total!I121</f>
        <v>1073</v>
      </c>
      <c r="K120" s="12">
        <f>+[1]Total!J121</f>
        <v>1015</v>
      </c>
      <c r="L120" s="11">
        <f>+[1]Total!L121</f>
        <v>1000</v>
      </c>
      <c r="M120" s="12">
        <f>+[1]Total!M121</f>
        <v>686</v>
      </c>
      <c r="N120" s="29">
        <f>VLOOKUP($B120,'[2]pop-2020-2023'!$I$5:$M$1126,2)</f>
        <v>14217</v>
      </c>
      <c r="O120" s="28">
        <f>VLOOKUP($B120,'[2]pop-2020-2023'!$I$5:$M$1126,3)</f>
        <v>14333</v>
      </c>
      <c r="P120" s="28">
        <f>VLOOKUP($B120,'[2]pop-2020-2023'!$I$5:$M$1126,4)</f>
        <v>14455</v>
      </c>
      <c r="Q120" s="30">
        <f>VLOOKUP($B120,'[2]pop-2020-2023'!$I$5:$M$1126,5)</f>
        <v>14596</v>
      </c>
      <c r="R120" s="29">
        <f>VLOOKUP($B120,'[3]Hogares total'!$D$5:$L$1126,6)</f>
        <v>4871</v>
      </c>
      <c r="S120" s="28">
        <f>VLOOKUP($B120,'[3]Hogares total'!$D$5:$L$1126,7)</f>
        <v>5029</v>
      </c>
      <c r="T120" s="28">
        <f>VLOOKUP($B120,'[3]Hogares total'!$D$5:$L$1126,8)</f>
        <v>5184</v>
      </c>
      <c r="U120" s="30">
        <f>VLOOKUP($B120,'[3]Hogares total'!$D$5:$L$1126,9)</f>
        <v>5343</v>
      </c>
      <c r="V120" s="29"/>
      <c r="W120" s="43">
        <f t="shared" si="22"/>
        <v>7.6187818321356307E-2</v>
      </c>
      <c r="X120" s="43">
        <f t="shared" si="23"/>
        <v>6.9664475959875474E-2</v>
      </c>
      <c r="Y120" s="47">
        <f t="shared" si="24"/>
        <v>4.6999177856947107E-2</v>
      </c>
      <c r="Z120" s="29"/>
      <c r="AA120" s="43">
        <f t="shared" si="25"/>
        <v>0.21714058460926625</v>
      </c>
      <c r="AB120" s="43">
        <f t="shared" si="26"/>
        <v>0.19425154320987653</v>
      </c>
      <c r="AC120" s="47">
        <f t="shared" si="27"/>
        <v>0.12839228897623059</v>
      </c>
      <c r="AD120" s="91">
        <f t="shared" si="18"/>
        <v>5343</v>
      </c>
      <c r="AE120" s="91">
        <f t="shared" si="19"/>
        <v>686</v>
      </c>
      <c r="AF120" s="91">
        <f t="shared" si="20"/>
        <v>4657</v>
      </c>
      <c r="AG120" t="str">
        <f t="shared" si="21"/>
        <v/>
      </c>
    </row>
    <row r="121" spans="2:33" x14ac:dyDescent="0.25">
      <c r="B121" s="9" t="s">
        <v>119</v>
      </c>
      <c r="C121" s="23" t="str">
        <f>VLOOKUP(B121,[2]Municipal!$C$15:$D$60549,2)</f>
        <v>Valparaíso</v>
      </c>
      <c r="D121" s="11">
        <f>+[1]Total!B122</f>
        <v>569</v>
      </c>
      <c r="E121" s="10">
        <f>+[1]Total!C122</f>
        <v>559</v>
      </c>
      <c r="F121" s="10">
        <f>+[1]Total!D122</f>
        <v>568</v>
      </c>
      <c r="G121" s="10">
        <f>+[1]Total!E122</f>
        <v>544</v>
      </c>
      <c r="H121" s="11">
        <f>+[1]Total!G122</f>
        <v>611</v>
      </c>
      <c r="I121" s="10">
        <f>+[1]Total!H122</f>
        <v>601</v>
      </c>
      <c r="J121" s="10">
        <f>+[1]Total!I122</f>
        <v>617</v>
      </c>
      <c r="K121" s="12">
        <f>+[1]Total!J122</f>
        <v>601</v>
      </c>
      <c r="L121" s="11">
        <f>+[1]Total!L122</f>
        <v>435</v>
      </c>
      <c r="M121" s="12">
        <f>+[1]Total!M122</f>
        <v>553</v>
      </c>
      <c r="N121" s="29">
        <f>VLOOKUP($B121,'[2]pop-2020-2023'!$I$5:$M$1126,2)</f>
        <v>6682</v>
      </c>
      <c r="O121" s="28">
        <f>VLOOKUP($B121,'[2]pop-2020-2023'!$I$5:$M$1126,3)</f>
        <v>6739</v>
      </c>
      <c r="P121" s="28">
        <f>VLOOKUP($B121,'[2]pop-2020-2023'!$I$5:$M$1126,4)</f>
        <v>6820</v>
      </c>
      <c r="Q121" s="30">
        <f>VLOOKUP($B121,'[2]pop-2020-2023'!$I$5:$M$1126,5)</f>
        <v>6876</v>
      </c>
      <c r="R121" s="29">
        <f>VLOOKUP($B121,'[3]Hogares total'!$D$5:$L$1126,6)</f>
        <v>2320</v>
      </c>
      <c r="S121" s="28">
        <f>VLOOKUP($B121,'[3]Hogares total'!$D$5:$L$1126,7)</f>
        <v>2398</v>
      </c>
      <c r="T121" s="28">
        <f>VLOOKUP($B121,'[3]Hogares total'!$D$5:$L$1126,8)</f>
        <v>2477</v>
      </c>
      <c r="U121" s="30">
        <f>VLOOKUP($B121,'[3]Hogares total'!$D$5:$L$1126,9)</f>
        <v>2557</v>
      </c>
      <c r="V121" s="29"/>
      <c r="W121" s="43">
        <f t="shared" si="22"/>
        <v>8.2949992580501564E-2</v>
      </c>
      <c r="X121" s="43">
        <f t="shared" si="23"/>
        <v>8.8123167155425217E-2</v>
      </c>
      <c r="Y121" s="47">
        <f t="shared" si="24"/>
        <v>8.042466550319953E-2</v>
      </c>
      <c r="Z121" s="29"/>
      <c r="AA121" s="43">
        <f t="shared" si="25"/>
        <v>0.23311092577147624</v>
      </c>
      <c r="AB121" s="43">
        <f t="shared" si="26"/>
        <v>0.24263221639079532</v>
      </c>
      <c r="AC121" s="47">
        <f t="shared" si="27"/>
        <v>0.21626906531091122</v>
      </c>
      <c r="AD121" s="91" t="str">
        <f t="shared" si="18"/>
        <v/>
      </c>
      <c r="AE121" s="91" t="str">
        <f t="shared" si="19"/>
        <v/>
      </c>
      <c r="AF121" s="91" t="str">
        <f t="shared" si="20"/>
        <v/>
      </c>
      <c r="AG121" t="str">
        <f t="shared" si="21"/>
        <v/>
      </c>
    </row>
    <row r="122" spans="2:33" x14ac:dyDescent="0.25">
      <c r="B122" s="9" t="s">
        <v>120</v>
      </c>
      <c r="C122" s="23" t="str">
        <f>VLOOKUP(B122,[2]Municipal!$C$15:$D$60549,2)</f>
        <v>Vegachí</v>
      </c>
      <c r="D122" s="11">
        <f>+[1]Total!B123</f>
        <v>697</v>
      </c>
      <c r="E122" s="10">
        <f>+[1]Total!C123</f>
        <v>736</v>
      </c>
      <c r="F122" s="10">
        <f>+[1]Total!D123</f>
        <v>755</v>
      </c>
      <c r="G122" s="10">
        <f>+[1]Total!E123</f>
        <v>754</v>
      </c>
      <c r="H122" s="11">
        <f>+[1]Total!G123</f>
        <v>744</v>
      </c>
      <c r="I122" s="10">
        <f>+[1]Total!H123</f>
        <v>745</v>
      </c>
      <c r="J122" s="10">
        <f>+[1]Total!I123</f>
        <v>739</v>
      </c>
      <c r="K122" s="12">
        <f>+[1]Total!J123</f>
        <v>741</v>
      </c>
      <c r="L122" s="11">
        <f>+[1]Total!L123</f>
        <v>716</v>
      </c>
      <c r="M122" s="12">
        <f>+[1]Total!M123</f>
        <v>698</v>
      </c>
      <c r="N122" s="29">
        <f>VLOOKUP($B122,'[2]pop-2020-2023'!$I$5:$M$1126,2)</f>
        <v>12153</v>
      </c>
      <c r="O122" s="28">
        <f>VLOOKUP($B122,'[2]pop-2020-2023'!$I$5:$M$1126,3)</f>
        <v>12230</v>
      </c>
      <c r="P122" s="28">
        <f>VLOOKUP($B122,'[2]pop-2020-2023'!$I$5:$M$1126,4)</f>
        <v>12337</v>
      </c>
      <c r="Q122" s="30">
        <f>VLOOKUP($B122,'[2]pop-2020-2023'!$I$5:$M$1126,5)</f>
        <v>12453</v>
      </c>
      <c r="R122" s="29">
        <f>VLOOKUP($B122,'[3]Hogares total'!$D$5:$L$1126,6)</f>
        <v>3909</v>
      </c>
      <c r="S122" s="28">
        <f>VLOOKUP($B122,'[3]Hogares total'!$D$5:$L$1126,7)</f>
        <v>4040</v>
      </c>
      <c r="T122" s="28">
        <f>VLOOKUP($B122,'[3]Hogares total'!$D$5:$L$1126,8)</f>
        <v>4174</v>
      </c>
      <c r="U122" s="30">
        <f>VLOOKUP($B122,'[3]Hogares total'!$D$5:$L$1126,9)</f>
        <v>4312</v>
      </c>
      <c r="V122" s="29"/>
      <c r="W122" s="43">
        <f t="shared" si="22"/>
        <v>6.0179885527391661E-2</v>
      </c>
      <c r="X122" s="43">
        <f t="shared" si="23"/>
        <v>6.0387452379022453E-2</v>
      </c>
      <c r="Y122" s="47">
        <f t="shared" si="24"/>
        <v>5.6050750823094839E-2</v>
      </c>
      <c r="Z122" s="29"/>
      <c r="AA122" s="43">
        <f t="shared" si="25"/>
        <v>0.18217821782178217</v>
      </c>
      <c r="AB122" s="43">
        <f t="shared" si="26"/>
        <v>0.17848586487781504</v>
      </c>
      <c r="AC122" s="47">
        <f t="shared" si="27"/>
        <v>0.16187384044526901</v>
      </c>
      <c r="AD122" s="91">
        <f t="shared" si="18"/>
        <v>4312</v>
      </c>
      <c r="AE122" s="91">
        <f t="shared" si="19"/>
        <v>698</v>
      </c>
      <c r="AF122" s="91">
        <f t="shared" si="20"/>
        <v>3614</v>
      </c>
      <c r="AG122" t="str">
        <f t="shared" si="21"/>
        <v/>
      </c>
    </row>
    <row r="123" spans="2:33" x14ac:dyDescent="0.25">
      <c r="B123" s="9" t="s">
        <v>121</v>
      </c>
      <c r="C123" s="23" t="str">
        <f>VLOOKUP(B123,[2]Municipal!$C$15:$D$60549,2)</f>
        <v>Venecia</v>
      </c>
      <c r="D123" s="11">
        <f>+[1]Total!B124</f>
        <v>1848</v>
      </c>
      <c r="E123" s="10">
        <f>+[1]Total!C124</f>
        <v>2028</v>
      </c>
      <c r="F123" s="10">
        <f>+[1]Total!D124</f>
        <v>2037</v>
      </c>
      <c r="G123" s="10">
        <f>+[1]Total!E124</f>
        <v>2330</v>
      </c>
      <c r="H123" s="11">
        <f>+[1]Total!G124</f>
        <v>1715</v>
      </c>
      <c r="I123" s="10">
        <f>+[1]Total!H124</f>
        <v>1670</v>
      </c>
      <c r="J123" s="10">
        <f>+[1]Total!I124</f>
        <v>1650</v>
      </c>
      <c r="K123" s="12">
        <f>+[1]Total!J124</f>
        <v>1553</v>
      </c>
      <c r="L123" s="11">
        <f>+[1]Total!L124</f>
        <v>1538</v>
      </c>
      <c r="M123" s="12">
        <f>+[1]Total!M124</f>
        <v>1358</v>
      </c>
      <c r="N123" s="29">
        <f>VLOOKUP($B123,'[2]pop-2020-2023'!$I$5:$M$1126,2)</f>
        <v>11915</v>
      </c>
      <c r="O123" s="28">
        <f>VLOOKUP($B123,'[2]pop-2020-2023'!$I$5:$M$1126,3)</f>
        <v>11991</v>
      </c>
      <c r="P123" s="28">
        <f>VLOOKUP($B123,'[2]pop-2020-2023'!$I$5:$M$1126,4)</f>
        <v>12107</v>
      </c>
      <c r="Q123" s="30">
        <f>VLOOKUP($B123,'[2]pop-2020-2023'!$I$5:$M$1126,5)</f>
        <v>12208</v>
      </c>
      <c r="R123" s="29">
        <f>VLOOKUP($B123,'[3]Hogares total'!$D$5:$L$1126,6)</f>
        <v>4129</v>
      </c>
      <c r="S123" s="28">
        <f>VLOOKUP($B123,'[3]Hogares total'!$D$5:$L$1126,7)</f>
        <v>4262</v>
      </c>
      <c r="T123" s="28">
        <f>VLOOKUP($B123,'[3]Hogares total'!$D$5:$L$1126,8)</f>
        <v>4395</v>
      </c>
      <c r="U123" s="30">
        <f>VLOOKUP($B123,'[3]Hogares total'!$D$5:$L$1126,9)</f>
        <v>4535</v>
      </c>
      <c r="V123" s="29"/>
      <c r="W123" s="43">
        <f t="shared" si="22"/>
        <v>0.1691268451338504</v>
      </c>
      <c r="X123" s="43">
        <f t="shared" si="23"/>
        <v>0.13793673081688279</v>
      </c>
      <c r="Y123" s="47">
        <f t="shared" si="24"/>
        <v>0.11123853211009174</v>
      </c>
      <c r="Z123" s="29"/>
      <c r="AA123" s="43">
        <f t="shared" si="25"/>
        <v>0.47583294228061945</v>
      </c>
      <c r="AB123" s="43">
        <f t="shared" si="26"/>
        <v>0.3799772468714448</v>
      </c>
      <c r="AC123" s="47">
        <f t="shared" si="27"/>
        <v>0.29944873208379275</v>
      </c>
      <c r="AD123" s="91" t="str">
        <f t="shared" si="18"/>
        <v/>
      </c>
      <c r="AE123" s="91" t="str">
        <f t="shared" si="19"/>
        <v/>
      </c>
      <c r="AF123" s="91" t="str">
        <f t="shared" si="20"/>
        <v/>
      </c>
      <c r="AG123" t="str">
        <f t="shared" si="21"/>
        <v/>
      </c>
    </row>
    <row r="124" spans="2:33" x14ac:dyDescent="0.25">
      <c r="B124" s="9" t="s">
        <v>122</v>
      </c>
      <c r="C124" s="23" t="str">
        <f>VLOOKUP(B124,[2]Municipal!$C$15:$D$60549,2)</f>
        <v>Vigía del Fuerte</v>
      </c>
      <c r="D124" s="11">
        <f>+[1]Total!B125</f>
        <v>158</v>
      </c>
      <c r="E124" s="10">
        <f>+[1]Total!C125</f>
        <v>191</v>
      </c>
      <c r="F124" s="10">
        <f>+[1]Total!D125</f>
        <v>165</v>
      </c>
      <c r="G124" s="10">
        <f>+[1]Total!E125</f>
        <v>207</v>
      </c>
      <c r="H124" s="11">
        <f>+[1]Total!G125</f>
        <v>242</v>
      </c>
      <c r="I124" s="10">
        <f>+[1]Total!H125</f>
        <v>221</v>
      </c>
      <c r="J124" s="10">
        <f>+[1]Total!I125</f>
        <v>192</v>
      </c>
      <c r="K124" s="12">
        <f>+[1]Total!J125</f>
        <v>175</v>
      </c>
      <c r="L124" s="11">
        <f>+[1]Total!L125</f>
        <v>205</v>
      </c>
      <c r="M124" s="12">
        <f>+[1]Total!M125</f>
        <v>159</v>
      </c>
      <c r="N124" s="29">
        <f>VLOOKUP($B124,'[2]pop-2020-2023'!$I$5:$M$1126,2)</f>
        <v>9409</v>
      </c>
      <c r="O124" s="28">
        <f>VLOOKUP($B124,'[2]pop-2020-2023'!$I$5:$M$1126,3)</f>
        <v>9502</v>
      </c>
      <c r="P124" s="28">
        <f>VLOOKUP($B124,'[2]pop-2020-2023'!$I$5:$M$1126,4)</f>
        <v>9583</v>
      </c>
      <c r="Q124" s="30">
        <f>VLOOKUP($B124,'[2]pop-2020-2023'!$I$5:$M$1126,5)</f>
        <v>9681</v>
      </c>
      <c r="R124" s="29">
        <f>VLOOKUP($B124,'[3]Hogares total'!$D$5:$L$1126,6)</f>
        <v>2644</v>
      </c>
      <c r="S124" s="28">
        <f>VLOOKUP($B124,'[3]Hogares total'!$D$5:$L$1126,7)</f>
        <v>2732</v>
      </c>
      <c r="T124" s="28">
        <f>VLOOKUP($B124,'[3]Hogares total'!$D$5:$L$1126,8)</f>
        <v>2822</v>
      </c>
      <c r="U124" s="30">
        <f>VLOOKUP($B124,'[3]Hogares total'!$D$5:$L$1126,9)</f>
        <v>2913</v>
      </c>
      <c r="V124" s="29"/>
      <c r="W124" s="43">
        <f t="shared" si="22"/>
        <v>2.0101031361818563E-2</v>
      </c>
      <c r="X124" s="43">
        <f t="shared" si="23"/>
        <v>2.306167171032036E-2</v>
      </c>
      <c r="Y124" s="47">
        <f t="shared" si="24"/>
        <v>1.642392314843508E-2</v>
      </c>
      <c r="Z124" s="29"/>
      <c r="AA124" s="43">
        <f t="shared" si="25"/>
        <v>6.9912152269399702E-2</v>
      </c>
      <c r="AB124" s="43">
        <f t="shared" si="26"/>
        <v>7.8313253012048195E-2</v>
      </c>
      <c r="AC124" s="47">
        <f t="shared" si="27"/>
        <v>5.458290422245108E-2</v>
      </c>
      <c r="AD124" s="91">
        <f t="shared" si="18"/>
        <v>2913</v>
      </c>
      <c r="AE124" s="91">
        <f t="shared" si="19"/>
        <v>159</v>
      </c>
      <c r="AF124" s="91">
        <f t="shared" si="20"/>
        <v>2754</v>
      </c>
      <c r="AG124" t="str">
        <f t="shared" si="21"/>
        <v/>
      </c>
    </row>
    <row r="125" spans="2:33" x14ac:dyDescent="0.25">
      <c r="B125" s="9" t="s">
        <v>123</v>
      </c>
      <c r="C125" s="23" t="str">
        <f>VLOOKUP(B125,[2]Municipal!$C$15:$D$60549,2)</f>
        <v>Yalí</v>
      </c>
      <c r="D125" s="11">
        <f>+[1]Total!B126</f>
        <v>215</v>
      </c>
      <c r="E125" s="10">
        <f>+[1]Total!C126</f>
        <v>231</v>
      </c>
      <c r="F125" s="10">
        <f>+[1]Total!D126</f>
        <v>332</v>
      </c>
      <c r="G125" s="10">
        <f>+[1]Total!E126</f>
        <v>241</v>
      </c>
      <c r="H125" s="11">
        <f>+[1]Total!G126</f>
        <v>219</v>
      </c>
      <c r="I125" s="10">
        <f>+[1]Total!H126</f>
        <v>196</v>
      </c>
      <c r="J125" s="10">
        <f>+[1]Total!I126</f>
        <v>251</v>
      </c>
      <c r="K125" s="12">
        <f>+[1]Total!J126</f>
        <v>196</v>
      </c>
      <c r="L125" s="11">
        <f>+[1]Total!L126</f>
        <v>378</v>
      </c>
      <c r="M125" s="12">
        <f>+[1]Total!M126</f>
        <v>401</v>
      </c>
      <c r="N125" s="29">
        <f>VLOOKUP($B125,'[2]pop-2020-2023'!$I$5:$M$1126,2)</f>
        <v>7826</v>
      </c>
      <c r="O125" s="28">
        <f>VLOOKUP($B125,'[2]pop-2020-2023'!$I$5:$M$1126,3)</f>
        <v>7893</v>
      </c>
      <c r="P125" s="28">
        <f>VLOOKUP($B125,'[2]pop-2020-2023'!$I$5:$M$1126,4)</f>
        <v>7957</v>
      </c>
      <c r="Q125" s="30">
        <f>VLOOKUP($B125,'[2]pop-2020-2023'!$I$5:$M$1126,5)</f>
        <v>8026</v>
      </c>
      <c r="R125" s="29">
        <f>VLOOKUP($B125,'[3]Hogares total'!$D$5:$L$1126,6)</f>
        <v>2767</v>
      </c>
      <c r="S125" s="28">
        <f>VLOOKUP($B125,'[3]Hogares total'!$D$5:$L$1126,7)</f>
        <v>2858</v>
      </c>
      <c r="T125" s="28">
        <f>VLOOKUP($B125,'[3]Hogares total'!$D$5:$L$1126,8)</f>
        <v>2948</v>
      </c>
      <c r="U125" s="30">
        <f>VLOOKUP($B125,'[3]Hogares total'!$D$5:$L$1126,9)</f>
        <v>3042</v>
      </c>
      <c r="V125" s="29"/>
      <c r="W125" s="43">
        <f t="shared" si="22"/>
        <v>2.9266438616495628E-2</v>
      </c>
      <c r="X125" s="43">
        <f t="shared" si="23"/>
        <v>2.4632399145406561E-2</v>
      </c>
      <c r="Y125" s="47">
        <f t="shared" si="24"/>
        <v>4.9962621480189387E-2</v>
      </c>
      <c r="Z125" s="29"/>
      <c r="AA125" s="43">
        <f t="shared" si="25"/>
        <v>8.0825752274317708E-2</v>
      </c>
      <c r="AB125" s="43">
        <f t="shared" si="26"/>
        <v>6.6485753052917235E-2</v>
      </c>
      <c r="AC125" s="47">
        <f t="shared" si="27"/>
        <v>0.13182117028270873</v>
      </c>
      <c r="AD125" s="91">
        <f t="shared" si="18"/>
        <v>3042</v>
      </c>
      <c r="AE125" s="91">
        <f t="shared" si="19"/>
        <v>401</v>
      </c>
      <c r="AF125" s="91">
        <f t="shared" si="20"/>
        <v>2641</v>
      </c>
      <c r="AG125" t="str">
        <f t="shared" si="21"/>
        <v/>
      </c>
    </row>
    <row r="126" spans="2:33" x14ac:dyDescent="0.25">
      <c r="B126" s="9" t="s">
        <v>124</v>
      </c>
      <c r="C126" s="23" t="str">
        <f>VLOOKUP(B126,[2]Municipal!$C$15:$D$60549,2)</f>
        <v>Yarumal</v>
      </c>
      <c r="D126" s="11">
        <f>+[1]Total!B127</f>
        <v>2930</v>
      </c>
      <c r="E126" s="10">
        <f>+[1]Total!C127</f>
        <v>4031</v>
      </c>
      <c r="F126" s="10">
        <f>+[1]Total!D127</f>
        <v>4297</v>
      </c>
      <c r="G126" s="10">
        <f>+[1]Total!E127</f>
        <v>3859</v>
      </c>
      <c r="H126" s="11">
        <f>+[1]Total!G127</f>
        <v>3889</v>
      </c>
      <c r="I126" s="10">
        <f>+[1]Total!H127</f>
        <v>4052</v>
      </c>
      <c r="J126" s="10">
        <f>+[1]Total!I127</f>
        <v>3997</v>
      </c>
      <c r="K126" s="12">
        <f>+[1]Total!J127</f>
        <v>4943</v>
      </c>
      <c r="L126" s="11">
        <f>+[1]Total!L127</f>
        <v>4919</v>
      </c>
      <c r="M126" s="12">
        <f>+[1]Total!M127</f>
        <v>7091</v>
      </c>
      <c r="N126" s="29">
        <f>VLOOKUP($B126,'[2]pop-2020-2023'!$I$5:$M$1126,2)</f>
        <v>42919</v>
      </c>
      <c r="O126" s="28">
        <f>VLOOKUP($B126,'[2]pop-2020-2023'!$I$5:$M$1126,3)</f>
        <v>43308</v>
      </c>
      <c r="P126" s="28">
        <f>VLOOKUP($B126,'[2]pop-2020-2023'!$I$5:$M$1126,4)</f>
        <v>43702</v>
      </c>
      <c r="Q126" s="30">
        <f>VLOOKUP($B126,'[2]pop-2020-2023'!$I$5:$M$1126,5)</f>
        <v>44102</v>
      </c>
      <c r="R126" s="29">
        <f>VLOOKUP($B126,'[3]Hogares total'!$D$5:$L$1126,6)</f>
        <v>13418</v>
      </c>
      <c r="S126" s="28">
        <f>VLOOKUP($B126,'[3]Hogares total'!$D$5:$L$1126,7)</f>
        <v>13866</v>
      </c>
      <c r="T126" s="28">
        <f>VLOOKUP($B126,'[3]Hogares total'!$D$5:$L$1126,8)</f>
        <v>14323</v>
      </c>
      <c r="U126" s="30">
        <f>VLOOKUP($B126,'[3]Hogares total'!$D$5:$L$1126,9)</f>
        <v>14794</v>
      </c>
      <c r="V126" s="29"/>
      <c r="W126" s="43">
        <f t="shared" si="22"/>
        <v>9.3077491456543829E-2</v>
      </c>
      <c r="X126" s="43">
        <f t="shared" si="23"/>
        <v>9.2718868701661253E-2</v>
      </c>
      <c r="Y126" s="47">
        <f t="shared" si="24"/>
        <v>0.1607863588952882</v>
      </c>
      <c r="Z126" s="29"/>
      <c r="AA126" s="43">
        <f t="shared" si="25"/>
        <v>0.29071109187941729</v>
      </c>
      <c r="AB126" s="43">
        <f t="shared" si="26"/>
        <v>0.28290162675417163</v>
      </c>
      <c r="AC126" s="47">
        <f t="shared" si="27"/>
        <v>0.47931593889414625</v>
      </c>
      <c r="AD126" s="91" t="str">
        <f t="shared" si="18"/>
        <v/>
      </c>
      <c r="AE126" s="91" t="str">
        <f t="shared" si="19"/>
        <v/>
      </c>
      <c r="AF126" s="91" t="str">
        <f t="shared" si="20"/>
        <v/>
      </c>
      <c r="AG126" t="str">
        <f t="shared" si="21"/>
        <v/>
      </c>
    </row>
    <row r="127" spans="2:33" x14ac:dyDescent="0.25">
      <c r="B127" s="9" t="s">
        <v>125</v>
      </c>
      <c r="C127" s="23" t="str">
        <f>VLOOKUP(B127,[2]Municipal!$C$15:$D$60549,2)</f>
        <v>Yolombó</v>
      </c>
      <c r="D127" s="11">
        <f>+[1]Total!B128</f>
        <v>1071</v>
      </c>
      <c r="E127" s="10">
        <f>+[1]Total!C128</f>
        <v>1059</v>
      </c>
      <c r="F127" s="10">
        <f>+[1]Total!D128</f>
        <v>1067</v>
      </c>
      <c r="G127" s="10">
        <f>+[1]Total!E128</f>
        <v>1064</v>
      </c>
      <c r="H127" s="11">
        <f>+[1]Total!G128</f>
        <v>1015</v>
      </c>
      <c r="I127" s="10">
        <f>+[1]Total!H128</f>
        <v>1027</v>
      </c>
      <c r="J127" s="10">
        <f>+[1]Total!I128</f>
        <v>1078</v>
      </c>
      <c r="K127" s="12">
        <f>+[1]Total!J128</f>
        <v>1068</v>
      </c>
      <c r="L127" s="11">
        <f>+[1]Total!L128</f>
        <v>1027</v>
      </c>
      <c r="M127" s="12">
        <f>+[1]Total!M128</f>
        <v>934</v>
      </c>
      <c r="N127" s="29">
        <f>VLOOKUP($B127,'[2]pop-2020-2023'!$I$5:$M$1126,2)</f>
        <v>23210</v>
      </c>
      <c r="O127" s="28">
        <f>VLOOKUP($B127,'[2]pop-2020-2023'!$I$5:$M$1126,3)</f>
        <v>23387</v>
      </c>
      <c r="P127" s="28">
        <f>VLOOKUP($B127,'[2]pop-2020-2023'!$I$5:$M$1126,4)</f>
        <v>23605</v>
      </c>
      <c r="Q127" s="30">
        <f>VLOOKUP($B127,'[2]pop-2020-2023'!$I$5:$M$1126,5)</f>
        <v>23825</v>
      </c>
      <c r="R127" s="29">
        <f>VLOOKUP($B127,'[3]Hogares total'!$D$5:$L$1126,6)</f>
        <v>7770</v>
      </c>
      <c r="S127" s="28">
        <f>VLOOKUP($B127,'[3]Hogares total'!$D$5:$L$1126,7)</f>
        <v>8027</v>
      </c>
      <c r="T127" s="28">
        <f>VLOOKUP($B127,'[3]Hogares total'!$D$5:$L$1126,8)</f>
        <v>8281</v>
      </c>
      <c r="U127" s="30">
        <f>VLOOKUP($B127,'[3]Hogares total'!$D$5:$L$1126,9)</f>
        <v>8543</v>
      </c>
      <c r="V127" s="29"/>
      <c r="W127" s="43">
        <f t="shared" si="22"/>
        <v>4.5281566682344891E-2</v>
      </c>
      <c r="X127" s="43">
        <f t="shared" si="23"/>
        <v>4.3507731412836266E-2</v>
      </c>
      <c r="Y127" s="47">
        <f t="shared" si="24"/>
        <v>3.9202518363064008E-2</v>
      </c>
      <c r="Z127" s="29"/>
      <c r="AA127" s="43">
        <f t="shared" si="25"/>
        <v>0.13192973713716208</v>
      </c>
      <c r="AB127" s="43">
        <f t="shared" si="26"/>
        <v>0.12401883830455258</v>
      </c>
      <c r="AC127" s="47">
        <f t="shared" si="27"/>
        <v>0.10932927543017676</v>
      </c>
      <c r="AD127" s="91">
        <f t="shared" si="18"/>
        <v>8543</v>
      </c>
      <c r="AE127" s="91">
        <f t="shared" si="19"/>
        <v>934</v>
      </c>
      <c r="AF127" s="91">
        <f t="shared" si="20"/>
        <v>7609</v>
      </c>
      <c r="AG127" t="str">
        <f t="shared" si="21"/>
        <v/>
      </c>
    </row>
    <row r="128" spans="2:33" x14ac:dyDescent="0.25">
      <c r="B128" s="9" t="s">
        <v>126</v>
      </c>
      <c r="C128" s="23" t="str">
        <f>VLOOKUP(B128,[2]Municipal!$C$15:$D$60549,2)</f>
        <v>Yondó</v>
      </c>
      <c r="D128" s="11">
        <f>+[1]Total!B129</f>
        <v>1180</v>
      </c>
      <c r="E128" s="10">
        <f>+[1]Total!C129</f>
        <v>1574</v>
      </c>
      <c r="F128" s="10">
        <f>+[1]Total!D129</f>
        <v>1589</v>
      </c>
      <c r="G128" s="10">
        <f>+[1]Total!E129</f>
        <v>1545</v>
      </c>
      <c r="H128" s="11">
        <f>+[1]Total!G129</f>
        <v>1501</v>
      </c>
      <c r="I128" s="10">
        <f>+[1]Total!H129</f>
        <v>1477</v>
      </c>
      <c r="J128" s="10">
        <f>+[1]Total!I129</f>
        <v>1542</v>
      </c>
      <c r="K128" s="12">
        <f>+[1]Total!J129</f>
        <v>1479</v>
      </c>
      <c r="L128" s="11">
        <f>+[1]Total!L129</f>
        <v>1453</v>
      </c>
      <c r="M128" s="12">
        <f>+[1]Total!M129</f>
        <v>1085</v>
      </c>
      <c r="N128" s="29">
        <f>VLOOKUP($B128,'[2]pop-2020-2023'!$I$5:$M$1126,2)</f>
        <v>19937</v>
      </c>
      <c r="O128" s="28">
        <f>VLOOKUP($B128,'[2]pop-2020-2023'!$I$5:$M$1126,3)</f>
        <v>20228</v>
      </c>
      <c r="P128" s="28">
        <f>VLOOKUP($B128,'[2]pop-2020-2023'!$I$5:$M$1126,4)</f>
        <v>20406</v>
      </c>
      <c r="Q128" s="30">
        <f>VLOOKUP($B128,'[2]pop-2020-2023'!$I$5:$M$1126,5)</f>
        <v>20572</v>
      </c>
      <c r="R128" s="29">
        <f>VLOOKUP($B128,'[3]Hogares total'!$D$5:$L$1126,6)</f>
        <v>6265</v>
      </c>
      <c r="S128" s="28">
        <f>VLOOKUP($B128,'[3]Hogares total'!$D$5:$L$1126,7)</f>
        <v>6471</v>
      </c>
      <c r="T128" s="28">
        <f>VLOOKUP($B128,'[3]Hogares total'!$D$5:$L$1126,8)</f>
        <v>6678</v>
      </c>
      <c r="U128" s="30">
        <f>VLOOKUP($B128,'[3]Hogares total'!$D$5:$L$1126,9)</f>
        <v>6891</v>
      </c>
      <c r="V128" s="29"/>
      <c r="W128" s="43">
        <f t="shared" si="22"/>
        <v>7.7812932568716631E-2</v>
      </c>
      <c r="X128" s="43">
        <f t="shared" si="23"/>
        <v>7.2380672351269229E-2</v>
      </c>
      <c r="Y128" s="47">
        <f t="shared" si="24"/>
        <v>5.2741590511374684E-2</v>
      </c>
      <c r="Z128" s="29"/>
      <c r="AA128" s="43">
        <f t="shared" si="25"/>
        <v>0.24323906660485242</v>
      </c>
      <c r="AB128" s="43">
        <f t="shared" si="26"/>
        <v>0.22117400419287211</v>
      </c>
      <c r="AC128" s="47">
        <f t="shared" si="27"/>
        <v>0.15745174865766942</v>
      </c>
      <c r="AD128" s="91">
        <f t="shared" si="18"/>
        <v>6891</v>
      </c>
      <c r="AE128" s="91">
        <f t="shared" si="19"/>
        <v>1085</v>
      </c>
      <c r="AF128" s="91">
        <f t="shared" si="20"/>
        <v>5806</v>
      </c>
      <c r="AG128" t="str">
        <f t="shared" si="21"/>
        <v/>
      </c>
    </row>
    <row r="129" spans="2:33" x14ac:dyDescent="0.25">
      <c r="B129" s="9" t="s">
        <v>127</v>
      </c>
      <c r="C129" s="23" t="str">
        <f>VLOOKUP(B129,[2]Municipal!$C$15:$D$60549,2)</f>
        <v>Zaragoza</v>
      </c>
      <c r="D129" s="11">
        <f>+[1]Total!B130</f>
        <v>1396</v>
      </c>
      <c r="E129" s="10">
        <f>+[1]Total!C130</f>
        <v>2251</v>
      </c>
      <c r="F129" s="10">
        <f>+[1]Total!D130</f>
        <v>1921</v>
      </c>
      <c r="G129" s="10">
        <f>+[1]Total!E130</f>
        <v>1893</v>
      </c>
      <c r="H129" s="11">
        <f>+[1]Total!G130</f>
        <v>2665</v>
      </c>
      <c r="I129" s="10">
        <f>+[1]Total!H130</f>
        <v>1793</v>
      </c>
      <c r="J129" s="10">
        <f>+[1]Total!I130</f>
        <v>2794</v>
      </c>
      <c r="K129" s="12">
        <f>+[1]Total!J130</f>
        <v>2604</v>
      </c>
      <c r="L129" s="11">
        <f>+[1]Total!L130</f>
        <v>2556</v>
      </c>
      <c r="M129" s="12">
        <f>+[1]Total!M130</f>
        <v>1935</v>
      </c>
      <c r="N129" s="29">
        <f>VLOOKUP($B129,'[2]pop-2020-2023'!$I$5:$M$1126,2)</f>
        <v>25321</v>
      </c>
      <c r="O129" s="28">
        <f>VLOOKUP($B129,'[2]pop-2020-2023'!$I$5:$M$1126,3)</f>
        <v>25520</v>
      </c>
      <c r="P129" s="28">
        <f>VLOOKUP($B129,'[2]pop-2020-2023'!$I$5:$M$1126,4)</f>
        <v>25772</v>
      </c>
      <c r="Q129" s="30">
        <f>VLOOKUP($B129,'[2]pop-2020-2023'!$I$5:$M$1126,5)</f>
        <v>25989</v>
      </c>
      <c r="R129" s="29">
        <f>VLOOKUP($B129,'[3]Hogares total'!$D$5:$L$1126,6)</f>
        <v>7723</v>
      </c>
      <c r="S129" s="28">
        <f>VLOOKUP($B129,'[3]Hogares total'!$D$5:$L$1126,7)</f>
        <v>7966</v>
      </c>
      <c r="T129" s="28">
        <f>VLOOKUP($B129,'[3]Hogares total'!$D$5:$L$1126,8)</f>
        <v>8214</v>
      </c>
      <c r="U129" s="30">
        <f>VLOOKUP($B129,'[3]Hogares total'!$D$5:$L$1126,9)</f>
        <v>8473</v>
      </c>
      <c r="V129" s="29"/>
      <c r="W129" s="43">
        <f t="shared" si="22"/>
        <v>8.8205329153605017E-2</v>
      </c>
      <c r="X129" s="43">
        <f t="shared" si="23"/>
        <v>6.9571628123544935E-2</v>
      </c>
      <c r="Y129" s="47">
        <f t="shared" si="24"/>
        <v>7.4454576936396163E-2</v>
      </c>
      <c r="Z129" s="29"/>
      <c r="AA129" s="43">
        <f t="shared" si="25"/>
        <v>0.28257594777805672</v>
      </c>
      <c r="AB129" s="43">
        <f t="shared" si="26"/>
        <v>0.21828585342098855</v>
      </c>
      <c r="AC129" s="47">
        <f t="shared" si="27"/>
        <v>0.22837247728077423</v>
      </c>
      <c r="AD129" s="91" t="str">
        <f t="shared" si="18"/>
        <v/>
      </c>
      <c r="AE129" s="91" t="str">
        <f t="shared" si="19"/>
        <v/>
      </c>
      <c r="AF129" s="91" t="str">
        <f t="shared" si="20"/>
        <v/>
      </c>
      <c r="AG129" t="str">
        <f t="shared" si="21"/>
        <v/>
      </c>
    </row>
    <row r="130" spans="2:33" x14ac:dyDescent="0.25">
      <c r="B130" s="9" t="s">
        <v>128</v>
      </c>
      <c r="C130" s="23" t="str">
        <f>VLOOKUP(B130,[2]Municipal!$C$15:$D$60549,2)</f>
        <v>Barranquilla</v>
      </c>
      <c r="D130" s="11">
        <f>+[1]Total!B131</f>
        <v>263280</v>
      </c>
      <c r="E130" s="10">
        <f>+[1]Total!C131</f>
        <v>269435</v>
      </c>
      <c r="F130" s="10">
        <f>+[1]Total!D131</f>
        <v>274412</v>
      </c>
      <c r="G130" s="10">
        <f>+[1]Total!E131</f>
        <v>268119</v>
      </c>
      <c r="H130" s="11">
        <f>+[1]Total!G131</f>
        <v>290636</v>
      </c>
      <c r="I130" s="10">
        <f>+[1]Total!H131</f>
        <v>294023</v>
      </c>
      <c r="J130" s="10">
        <f>+[1]Total!I131</f>
        <v>298544</v>
      </c>
      <c r="K130" s="12">
        <f>+[1]Total!J131</f>
        <v>308101</v>
      </c>
      <c r="L130" s="11">
        <f>+[1]Total!L131</f>
        <v>307144</v>
      </c>
      <c r="M130" s="12">
        <f>+[1]Total!M131</f>
        <v>310566</v>
      </c>
      <c r="N130" s="29">
        <f>VLOOKUP($B130,'[2]pop-2020-2023'!$I$5:$M$1126,2)</f>
        <v>1275264</v>
      </c>
      <c r="O130" s="28">
        <f>VLOOKUP($B130,'[2]pop-2020-2023'!$I$5:$M$1126,3)</f>
        <v>1294390</v>
      </c>
      <c r="P130" s="28">
        <f>VLOOKUP($B130,'[2]pop-2020-2023'!$I$5:$M$1126,4)</f>
        <v>1310163</v>
      </c>
      <c r="Q130" s="30">
        <f>VLOOKUP($B130,'[2]pop-2020-2023'!$I$5:$M$1126,5)</f>
        <v>1323551</v>
      </c>
      <c r="R130" s="29">
        <f>VLOOKUP($B130,'[3]Hogares total'!$D$5:$L$1126,6)</f>
        <v>344471</v>
      </c>
      <c r="S130" s="28">
        <f>VLOOKUP($B130,'[3]Hogares total'!$D$5:$L$1126,7)</f>
        <v>355556</v>
      </c>
      <c r="T130" s="28">
        <f>VLOOKUP($B130,'[3]Hogares total'!$D$5:$L$1126,8)</f>
        <v>365215</v>
      </c>
      <c r="U130" s="30">
        <f>VLOOKUP($B130,'[3]Hogares total'!$D$5:$L$1126,9)</f>
        <v>374902</v>
      </c>
      <c r="V130" s="29"/>
      <c r="W130" s="43">
        <f t="shared" si="22"/>
        <v>0.20815596535819961</v>
      </c>
      <c r="X130" s="43">
        <f t="shared" si="23"/>
        <v>0.22441711451170579</v>
      </c>
      <c r="Y130" s="47">
        <f t="shared" si="24"/>
        <v>0.2346460393290474</v>
      </c>
      <c r="Z130" s="29"/>
      <c r="AA130" s="43">
        <f t="shared" si="25"/>
        <v>0.75778499026876212</v>
      </c>
      <c r="AB130" s="43">
        <f t="shared" si="26"/>
        <v>0.80506824747066796</v>
      </c>
      <c r="AC130" s="47">
        <f t="shared" si="27"/>
        <v>0.82839248656982356</v>
      </c>
      <c r="AD130" s="91" t="str">
        <f t="shared" si="18"/>
        <v/>
      </c>
      <c r="AE130" s="91" t="str">
        <f t="shared" si="19"/>
        <v/>
      </c>
      <c r="AF130" s="91" t="str">
        <f t="shared" si="20"/>
        <v/>
      </c>
      <c r="AG130" t="str">
        <f t="shared" si="21"/>
        <v/>
      </c>
    </row>
    <row r="131" spans="2:33" x14ac:dyDescent="0.25">
      <c r="B131" s="9" t="s">
        <v>129</v>
      </c>
      <c r="C131" s="23" t="str">
        <f>VLOOKUP(B131,[2]Municipal!$C$15:$D$60549,2)</f>
        <v>Baranoa</v>
      </c>
      <c r="D131" s="11">
        <f>+[1]Total!B132</f>
        <v>5132</v>
      </c>
      <c r="E131" s="10">
        <f>+[1]Total!C132</f>
        <v>5576</v>
      </c>
      <c r="F131" s="10">
        <f>+[1]Total!D132</f>
        <v>5421</v>
      </c>
      <c r="G131" s="10">
        <f>+[1]Total!E132</f>
        <v>5441</v>
      </c>
      <c r="H131" s="11">
        <f>+[1]Total!G132</f>
        <v>5326</v>
      </c>
      <c r="I131" s="10">
        <f>+[1]Total!H132</f>
        <v>5928</v>
      </c>
      <c r="J131" s="10">
        <f>+[1]Total!I132</f>
        <v>5692</v>
      </c>
      <c r="K131" s="12">
        <f>+[1]Total!J132</f>
        <v>5386</v>
      </c>
      <c r="L131" s="11">
        <f>+[1]Total!L132</f>
        <v>5274</v>
      </c>
      <c r="M131" s="12">
        <f>+[1]Total!M132</f>
        <v>6178</v>
      </c>
      <c r="N131" s="29">
        <f>VLOOKUP($B131,'[2]pop-2020-2023'!$I$5:$M$1126,2)</f>
        <v>66363</v>
      </c>
      <c r="O131" s="28">
        <f>VLOOKUP($B131,'[2]pop-2020-2023'!$I$5:$M$1126,3)</f>
        <v>67587</v>
      </c>
      <c r="P131" s="28">
        <f>VLOOKUP($B131,'[2]pop-2020-2023'!$I$5:$M$1126,4)</f>
        <v>68424</v>
      </c>
      <c r="Q131" s="30">
        <f>VLOOKUP($B131,'[2]pop-2020-2023'!$I$5:$M$1126,5)</f>
        <v>69143</v>
      </c>
      <c r="R131" s="29">
        <f>VLOOKUP($B131,'[3]Hogares total'!$D$5:$L$1126,6)</f>
        <v>17250</v>
      </c>
      <c r="S131" s="28">
        <f>VLOOKUP($B131,'[3]Hogares total'!$D$5:$L$1126,7)</f>
        <v>17794</v>
      </c>
      <c r="T131" s="28">
        <f>VLOOKUP($B131,'[3]Hogares total'!$D$5:$L$1126,8)</f>
        <v>18261</v>
      </c>
      <c r="U131" s="30">
        <f>VLOOKUP($B131,'[3]Hogares total'!$D$5:$L$1126,9)</f>
        <v>18731</v>
      </c>
      <c r="V131" s="29"/>
      <c r="W131" s="43">
        <f t="shared" si="22"/>
        <v>8.2501072691493926E-2</v>
      </c>
      <c r="X131" s="43">
        <f t="shared" si="23"/>
        <v>8.663626797614872E-2</v>
      </c>
      <c r="Y131" s="47">
        <f t="shared" si="24"/>
        <v>8.9351055059803591E-2</v>
      </c>
      <c r="Z131" s="29"/>
      <c r="AA131" s="43">
        <f t="shared" si="25"/>
        <v>0.31336405529953915</v>
      </c>
      <c r="AB131" s="43">
        <f t="shared" si="26"/>
        <v>0.3246262526696238</v>
      </c>
      <c r="AC131" s="47">
        <f t="shared" si="27"/>
        <v>0.32982755859270729</v>
      </c>
      <c r="AD131" s="91" t="str">
        <f t="shared" si="18"/>
        <v/>
      </c>
      <c r="AE131" s="91" t="str">
        <f t="shared" si="19"/>
        <v/>
      </c>
      <c r="AF131" s="91" t="str">
        <f t="shared" si="20"/>
        <v/>
      </c>
      <c r="AG131" t="str">
        <f t="shared" si="21"/>
        <v/>
      </c>
    </row>
    <row r="132" spans="2:33" x14ac:dyDescent="0.25">
      <c r="B132" s="9" t="s">
        <v>130</v>
      </c>
      <c r="C132" s="23" t="str">
        <f>VLOOKUP(B132,[2]Municipal!$C$15:$D$60549,2)</f>
        <v>Campo de La Cruz</v>
      </c>
      <c r="D132" s="11">
        <f>+[1]Total!B133</f>
        <v>51</v>
      </c>
      <c r="E132" s="10">
        <f>+[1]Total!C133</f>
        <v>350</v>
      </c>
      <c r="F132" s="10">
        <f>+[1]Total!D133</f>
        <v>352</v>
      </c>
      <c r="G132" s="10">
        <f>+[1]Total!E133</f>
        <v>351</v>
      </c>
      <c r="H132" s="11">
        <f>+[1]Total!G133</f>
        <v>350</v>
      </c>
      <c r="I132" s="10">
        <f>+[1]Total!H133</f>
        <v>350</v>
      </c>
      <c r="J132" s="10">
        <f>+[1]Total!I133</f>
        <v>812</v>
      </c>
      <c r="K132" s="12">
        <f>+[1]Total!J133</f>
        <v>845</v>
      </c>
      <c r="L132" s="11">
        <f>+[1]Total!L133</f>
        <v>432</v>
      </c>
      <c r="M132" s="12">
        <f>+[1]Total!M133</f>
        <v>402</v>
      </c>
      <c r="N132" s="29">
        <f>VLOOKUP($B132,'[2]pop-2020-2023'!$I$5:$M$1126,2)</f>
        <v>24027</v>
      </c>
      <c r="O132" s="28">
        <f>VLOOKUP($B132,'[2]pop-2020-2023'!$I$5:$M$1126,3)</f>
        <v>24295</v>
      </c>
      <c r="P132" s="28">
        <f>VLOOKUP($B132,'[2]pop-2020-2023'!$I$5:$M$1126,4)</f>
        <v>24596</v>
      </c>
      <c r="Q132" s="30">
        <f>VLOOKUP($B132,'[2]pop-2020-2023'!$I$5:$M$1126,5)</f>
        <v>24850</v>
      </c>
      <c r="R132" s="29">
        <f>VLOOKUP($B132,'[3]Hogares total'!$D$5:$L$1126,6)</f>
        <v>5653</v>
      </c>
      <c r="S132" s="28">
        <f>VLOOKUP($B132,'[3]Hogares total'!$D$5:$L$1126,7)</f>
        <v>5827</v>
      </c>
      <c r="T132" s="28">
        <f>VLOOKUP($B132,'[3]Hogares total'!$D$5:$L$1126,8)</f>
        <v>5982</v>
      </c>
      <c r="U132" s="30">
        <f>VLOOKUP($B132,'[3]Hogares total'!$D$5:$L$1126,9)</f>
        <v>6135</v>
      </c>
      <c r="V132" s="29"/>
      <c r="W132" s="43">
        <f t="shared" si="22"/>
        <v>1.4406256431364478E-2</v>
      </c>
      <c r="X132" s="43">
        <f t="shared" si="23"/>
        <v>1.4229956090421207E-2</v>
      </c>
      <c r="Y132" s="47">
        <f t="shared" si="24"/>
        <v>1.6177062374245474E-2</v>
      </c>
      <c r="Z132" s="29"/>
      <c r="AA132" s="43">
        <f t="shared" si="25"/>
        <v>6.0065213660545735E-2</v>
      </c>
      <c r="AB132" s="43">
        <f t="shared" si="26"/>
        <v>5.8508859913072551E-2</v>
      </c>
      <c r="AC132" s="47">
        <f t="shared" si="27"/>
        <v>6.5525672371638144E-2</v>
      </c>
      <c r="AD132" s="91">
        <f t="shared" si="18"/>
        <v>6135</v>
      </c>
      <c r="AE132" s="91">
        <f t="shared" si="19"/>
        <v>402</v>
      </c>
      <c r="AF132" s="91">
        <f t="shared" si="20"/>
        <v>5733</v>
      </c>
      <c r="AG132" t="str">
        <f t="shared" si="21"/>
        <v/>
      </c>
    </row>
    <row r="133" spans="2:33" x14ac:dyDescent="0.25">
      <c r="B133" s="9" t="s">
        <v>131</v>
      </c>
      <c r="C133" s="23" t="str">
        <f>VLOOKUP(B133,[2]Municipal!$C$15:$D$60549,2)</f>
        <v>Candelaria</v>
      </c>
      <c r="D133" s="11">
        <f>+[1]Total!B134</f>
        <v>205</v>
      </c>
      <c r="E133" s="10">
        <f>+[1]Total!C134</f>
        <v>509</v>
      </c>
      <c r="F133" s="10">
        <f>+[1]Total!D134</f>
        <v>335</v>
      </c>
      <c r="G133" s="10">
        <f>+[1]Total!E134</f>
        <v>468</v>
      </c>
      <c r="H133" s="11">
        <f>+[1]Total!G134</f>
        <v>265</v>
      </c>
      <c r="I133" s="10">
        <f>+[1]Total!H134</f>
        <v>518</v>
      </c>
      <c r="J133" s="10">
        <f>+[1]Total!I134</f>
        <v>608</v>
      </c>
      <c r="K133" s="12">
        <f>+[1]Total!J134</f>
        <v>617</v>
      </c>
      <c r="L133" s="11">
        <f>+[1]Total!L134</f>
        <v>261</v>
      </c>
      <c r="M133" s="12">
        <f>+[1]Total!M134</f>
        <v>262</v>
      </c>
      <c r="N133" s="29">
        <f>VLOOKUP($B133,'[2]pop-2020-2023'!$I$5:$M$1126,2)</f>
        <v>16935</v>
      </c>
      <c r="O133" s="28">
        <f>VLOOKUP($B133,'[2]pop-2020-2023'!$I$5:$M$1126,3)</f>
        <v>17204</v>
      </c>
      <c r="P133" s="28">
        <f>VLOOKUP($B133,'[2]pop-2020-2023'!$I$5:$M$1126,4)</f>
        <v>17430</v>
      </c>
      <c r="Q133" s="30">
        <f>VLOOKUP($B133,'[2]pop-2020-2023'!$I$5:$M$1126,5)</f>
        <v>17595</v>
      </c>
      <c r="R133" s="29">
        <f>VLOOKUP($B133,'[3]Hogares total'!$D$5:$L$1126,6)</f>
        <v>4205</v>
      </c>
      <c r="S133" s="28">
        <f>VLOOKUP($B133,'[3]Hogares total'!$D$5:$L$1126,7)</f>
        <v>4337</v>
      </c>
      <c r="T133" s="28">
        <f>VLOOKUP($B133,'[3]Hogares total'!$D$5:$L$1126,8)</f>
        <v>4449</v>
      </c>
      <c r="U133" s="30">
        <f>VLOOKUP($B133,'[3]Hogares total'!$D$5:$L$1126,9)</f>
        <v>4561</v>
      </c>
      <c r="V133" s="29"/>
      <c r="W133" s="43">
        <f t="shared" si="22"/>
        <v>2.9586142757498258E-2</v>
      </c>
      <c r="X133" s="43">
        <f t="shared" si="23"/>
        <v>2.9718875502008031E-2</v>
      </c>
      <c r="Y133" s="47">
        <f t="shared" si="24"/>
        <v>1.4890593918726911E-2</v>
      </c>
      <c r="Z133" s="29"/>
      <c r="AA133" s="43">
        <f t="shared" si="25"/>
        <v>0.11736223195757436</v>
      </c>
      <c r="AB133" s="43">
        <f t="shared" si="26"/>
        <v>0.11643065857496067</v>
      </c>
      <c r="AC133" s="47">
        <f t="shared" si="27"/>
        <v>5.7443543082657311E-2</v>
      </c>
      <c r="AD133" s="91">
        <f t="shared" si="18"/>
        <v>4561</v>
      </c>
      <c r="AE133" s="91">
        <f t="shared" si="19"/>
        <v>262</v>
      </c>
      <c r="AF133" s="91">
        <f t="shared" si="20"/>
        <v>4299</v>
      </c>
      <c r="AG133" t="str">
        <f t="shared" si="21"/>
        <v/>
      </c>
    </row>
    <row r="134" spans="2:33" x14ac:dyDescent="0.25">
      <c r="B134" s="9" t="s">
        <v>132</v>
      </c>
      <c r="C134" s="23" t="str">
        <f>VLOOKUP(B134,[2]Municipal!$C$15:$D$60549,2)</f>
        <v>Galapa</v>
      </c>
      <c r="D134" s="11">
        <f>+[1]Total!B135</f>
        <v>7259</v>
      </c>
      <c r="E134" s="10">
        <f>+[1]Total!C135</f>
        <v>7833</v>
      </c>
      <c r="F134" s="10">
        <f>+[1]Total!D135</f>
        <v>8146</v>
      </c>
      <c r="G134" s="10">
        <f>+[1]Total!E135</f>
        <v>7875</v>
      </c>
      <c r="H134" s="11">
        <f>+[1]Total!G135</f>
        <v>8443</v>
      </c>
      <c r="I134" s="10">
        <f>+[1]Total!H135</f>
        <v>8418</v>
      </c>
      <c r="J134" s="10">
        <f>+[1]Total!I135</f>
        <v>8340</v>
      </c>
      <c r="K134" s="12">
        <f>+[1]Total!J135</f>
        <v>10500</v>
      </c>
      <c r="L134" s="11">
        <f>+[1]Total!L135</f>
        <v>9793</v>
      </c>
      <c r="M134" s="12">
        <f>+[1]Total!M135</f>
        <v>10473</v>
      </c>
      <c r="N134" s="29">
        <f>VLOOKUP($B134,'[2]pop-2020-2023'!$I$5:$M$1126,2)</f>
        <v>65057</v>
      </c>
      <c r="O134" s="28">
        <f>VLOOKUP($B134,'[2]pop-2020-2023'!$I$5:$M$1126,3)</f>
        <v>66485</v>
      </c>
      <c r="P134" s="28">
        <f>VLOOKUP($B134,'[2]pop-2020-2023'!$I$5:$M$1126,4)</f>
        <v>67306</v>
      </c>
      <c r="Q134" s="30">
        <f>VLOOKUP($B134,'[2]pop-2020-2023'!$I$5:$M$1126,5)</f>
        <v>68011</v>
      </c>
      <c r="R134" s="29">
        <f>VLOOKUP($B134,'[3]Hogares total'!$D$5:$L$1126,6)</f>
        <v>18665</v>
      </c>
      <c r="S134" s="28">
        <f>VLOOKUP($B134,'[3]Hogares total'!$D$5:$L$1126,7)</f>
        <v>19273</v>
      </c>
      <c r="T134" s="28">
        <f>VLOOKUP($B134,'[3]Hogares total'!$D$5:$L$1126,8)</f>
        <v>19793</v>
      </c>
      <c r="U134" s="30">
        <f>VLOOKUP($B134,'[3]Hogares total'!$D$5:$L$1126,9)</f>
        <v>20310</v>
      </c>
      <c r="V134" s="29"/>
      <c r="W134" s="43">
        <f t="shared" si="22"/>
        <v>0.11781604873279687</v>
      </c>
      <c r="X134" s="43">
        <f t="shared" si="23"/>
        <v>0.1250705732029834</v>
      </c>
      <c r="Y134" s="47">
        <f t="shared" si="24"/>
        <v>0.15398979576833161</v>
      </c>
      <c r="Z134" s="29"/>
      <c r="AA134" s="43">
        <f t="shared" si="25"/>
        <v>0.40642349400716027</v>
      </c>
      <c r="AB134" s="43">
        <f t="shared" si="26"/>
        <v>0.42530187440004041</v>
      </c>
      <c r="AC134" s="47">
        <f t="shared" si="27"/>
        <v>0.51565731166912854</v>
      </c>
      <c r="AD134" s="91" t="str">
        <f t="shared" ref="AD134:AD197" si="28">IF(AC134&lt;=0.2,U134,"")</f>
        <v/>
      </c>
      <c r="AE134" s="91" t="str">
        <f t="shared" ref="AE134:AE197" si="29">IF(AC134&lt;=0.2,M134,"")</f>
        <v/>
      </c>
      <c r="AF134" s="91" t="str">
        <f t="shared" ref="AF134:AF197" si="30">IF(AC134&lt;=0.2,AD134-AE134,"")</f>
        <v/>
      </c>
      <c r="AG134" t="str">
        <f t="shared" ref="AG134:AG197" si="31">IF(AC134&gt;100%,C134,"")</f>
        <v/>
      </c>
    </row>
    <row r="135" spans="2:33" x14ac:dyDescent="0.25">
      <c r="B135" s="9" t="s">
        <v>133</v>
      </c>
      <c r="C135" s="23" t="str">
        <f>VLOOKUP(B135,[2]Municipal!$C$15:$D$60549,2)</f>
        <v>Juan de Acosta</v>
      </c>
      <c r="D135" s="11">
        <f>+[1]Total!B136</f>
        <v>918</v>
      </c>
      <c r="E135" s="10">
        <f>+[1]Total!C136</f>
        <v>1070</v>
      </c>
      <c r="F135" s="10">
        <f>+[1]Total!D136</f>
        <v>1026</v>
      </c>
      <c r="G135" s="10">
        <f>+[1]Total!E136</f>
        <v>998</v>
      </c>
      <c r="H135" s="11">
        <f>+[1]Total!G136</f>
        <v>372</v>
      </c>
      <c r="I135" s="10">
        <f>+[1]Total!H136</f>
        <v>387</v>
      </c>
      <c r="J135" s="10">
        <f>+[1]Total!I136</f>
        <v>385</v>
      </c>
      <c r="K135" s="12">
        <f>+[1]Total!J136</f>
        <v>390</v>
      </c>
      <c r="L135" s="11">
        <f>+[1]Total!L136</f>
        <v>553</v>
      </c>
      <c r="M135" s="12">
        <f>+[1]Total!M136</f>
        <v>1157</v>
      </c>
      <c r="N135" s="29">
        <f>VLOOKUP($B135,'[2]pop-2020-2023'!$I$5:$M$1126,2)</f>
        <v>22381</v>
      </c>
      <c r="O135" s="28">
        <f>VLOOKUP($B135,'[2]pop-2020-2023'!$I$5:$M$1126,3)</f>
        <v>22823</v>
      </c>
      <c r="P135" s="28">
        <f>VLOOKUP($B135,'[2]pop-2020-2023'!$I$5:$M$1126,4)</f>
        <v>23131</v>
      </c>
      <c r="Q135" s="30">
        <f>VLOOKUP($B135,'[2]pop-2020-2023'!$I$5:$M$1126,5)</f>
        <v>23357</v>
      </c>
      <c r="R135" s="29">
        <f>VLOOKUP($B135,'[3]Hogares total'!$D$5:$L$1126,6)</f>
        <v>6356</v>
      </c>
      <c r="S135" s="28">
        <f>VLOOKUP($B135,'[3]Hogares total'!$D$5:$L$1126,7)</f>
        <v>6548</v>
      </c>
      <c r="T135" s="28">
        <f>VLOOKUP($B135,'[3]Hogares total'!$D$5:$L$1126,8)</f>
        <v>6712</v>
      </c>
      <c r="U135" s="30">
        <f>VLOOKUP($B135,'[3]Hogares total'!$D$5:$L$1126,9)</f>
        <v>6875</v>
      </c>
      <c r="V135" s="29"/>
      <c r="W135" s="43">
        <f t="shared" ref="W135:W198" si="32">+$E135/O135</f>
        <v>4.6882530780353156E-2</v>
      </c>
      <c r="X135" s="43">
        <f t="shared" ref="X135:X198" si="33">+$I135/P135</f>
        <v>1.6730794172322858E-2</v>
      </c>
      <c r="Y135" s="47">
        <f t="shared" ref="Y135:Y198" si="34">+$M135/Q135</f>
        <v>4.9535471164961251E-2</v>
      </c>
      <c r="Z135" s="29"/>
      <c r="AA135" s="43">
        <f t="shared" ref="AA135:AA198" si="35">+$E135/S135</f>
        <v>0.1634086744043983</v>
      </c>
      <c r="AB135" s="43">
        <f t="shared" ref="AB135:AB198" si="36">+$I135/T135</f>
        <v>5.7657926102502977E-2</v>
      </c>
      <c r="AC135" s="47">
        <f t="shared" ref="AC135:AC198" si="37">+$M135/U135</f>
        <v>0.1682909090909091</v>
      </c>
      <c r="AD135" s="91">
        <f t="shared" si="28"/>
        <v>6875</v>
      </c>
      <c r="AE135" s="91">
        <f t="shared" si="29"/>
        <v>1157</v>
      </c>
      <c r="AF135" s="91">
        <f t="shared" si="30"/>
        <v>5718</v>
      </c>
      <c r="AG135" t="str">
        <f t="shared" si="31"/>
        <v/>
      </c>
    </row>
    <row r="136" spans="2:33" x14ac:dyDescent="0.25">
      <c r="B136" s="9" t="s">
        <v>134</v>
      </c>
      <c r="C136" s="23" t="str">
        <f>VLOOKUP(B136,[2]Municipal!$C$15:$D$60549,2)</f>
        <v>Luruaco</v>
      </c>
      <c r="D136" s="11">
        <f>+[1]Total!B137</f>
        <v>779</v>
      </c>
      <c r="E136" s="10">
        <f>+[1]Total!C137</f>
        <v>734</v>
      </c>
      <c r="F136" s="10">
        <f>+[1]Total!D137</f>
        <v>691</v>
      </c>
      <c r="G136" s="10">
        <f>+[1]Total!E137</f>
        <v>668</v>
      </c>
      <c r="H136" s="11">
        <f>+[1]Total!G137</f>
        <v>630</v>
      </c>
      <c r="I136" s="10">
        <f>+[1]Total!H137</f>
        <v>677</v>
      </c>
      <c r="J136" s="10">
        <f>+[1]Total!I137</f>
        <v>618</v>
      </c>
      <c r="K136" s="12">
        <f>+[1]Total!J137</f>
        <v>593</v>
      </c>
      <c r="L136" s="11">
        <f>+[1]Total!L137</f>
        <v>550</v>
      </c>
      <c r="M136" s="12">
        <f>+[1]Total!M137</f>
        <v>526</v>
      </c>
      <c r="N136" s="29">
        <f>VLOOKUP($B136,'[2]pop-2020-2023'!$I$5:$M$1126,2)</f>
        <v>29821</v>
      </c>
      <c r="O136" s="28">
        <f>VLOOKUP($B136,'[2]pop-2020-2023'!$I$5:$M$1126,3)</f>
        <v>30283</v>
      </c>
      <c r="P136" s="28">
        <f>VLOOKUP($B136,'[2]pop-2020-2023'!$I$5:$M$1126,4)</f>
        <v>30640</v>
      </c>
      <c r="Q136" s="30">
        <f>VLOOKUP($B136,'[2]pop-2020-2023'!$I$5:$M$1126,5)</f>
        <v>30955</v>
      </c>
      <c r="R136" s="29">
        <f>VLOOKUP($B136,'[3]Hogares total'!$D$5:$L$1126,6)</f>
        <v>7673</v>
      </c>
      <c r="S136" s="28">
        <f>VLOOKUP($B136,'[3]Hogares total'!$D$5:$L$1126,7)</f>
        <v>7899</v>
      </c>
      <c r="T136" s="28">
        <f>VLOOKUP($B136,'[3]Hogares total'!$D$5:$L$1126,8)</f>
        <v>8094</v>
      </c>
      <c r="U136" s="30">
        <f>VLOOKUP($B136,'[3]Hogares total'!$D$5:$L$1126,9)</f>
        <v>8288</v>
      </c>
      <c r="V136" s="29"/>
      <c r="W136" s="43">
        <f t="shared" si="32"/>
        <v>2.4238021332100519E-2</v>
      </c>
      <c r="X136" s="43">
        <f t="shared" si="33"/>
        <v>2.2095300261096604E-2</v>
      </c>
      <c r="Y136" s="47">
        <f t="shared" si="34"/>
        <v>1.6992408334679375E-2</v>
      </c>
      <c r="Z136" s="29"/>
      <c r="AA136" s="43">
        <f t="shared" si="35"/>
        <v>9.2923154829725282E-2</v>
      </c>
      <c r="AB136" s="43">
        <f t="shared" si="36"/>
        <v>8.3642204101803799E-2</v>
      </c>
      <c r="AC136" s="47">
        <f t="shared" si="37"/>
        <v>6.3465250965250963E-2</v>
      </c>
      <c r="AD136" s="91">
        <f t="shared" si="28"/>
        <v>8288</v>
      </c>
      <c r="AE136" s="91">
        <f t="shared" si="29"/>
        <v>526</v>
      </c>
      <c r="AF136" s="91">
        <f t="shared" si="30"/>
        <v>7762</v>
      </c>
      <c r="AG136" t="str">
        <f t="shared" si="31"/>
        <v/>
      </c>
    </row>
    <row r="137" spans="2:33" x14ac:dyDescent="0.25">
      <c r="B137" s="9" t="s">
        <v>135</v>
      </c>
      <c r="C137" s="23" t="str">
        <f>VLOOKUP(B137,[2]Municipal!$C$15:$D$60549,2)</f>
        <v>Malambo</v>
      </c>
      <c r="D137" s="11">
        <f>+[1]Total!B138</f>
        <v>12614</v>
      </c>
      <c r="E137" s="10">
        <f>+[1]Total!C138</f>
        <v>13583</v>
      </c>
      <c r="F137" s="10">
        <f>+[1]Total!D138</f>
        <v>13401</v>
      </c>
      <c r="G137" s="10">
        <f>+[1]Total!E138</f>
        <v>13293</v>
      </c>
      <c r="H137" s="11">
        <f>+[1]Total!G138</f>
        <v>13295</v>
      </c>
      <c r="I137" s="10">
        <f>+[1]Total!H138</f>
        <v>13047</v>
      </c>
      <c r="J137" s="10">
        <f>+[1]Total!I138</f>
        <v>12888</v>
      </c>
      <c r="K137" s="12">
        <f>+[1]Total!J138</f>
        <v>12794</v>
      </c>
      <c r="L137" s="11">
        <f>+[1]Total!L138</f>
        <v>12614</v>
      </c>
      <c r="M137" s="12">
        <f>+[1]Total!M138</f>
        <v>12719</v>
      </c>
      <c r="N137" s="29">
        <f>VLOOKUP($B137,'[2]pop-2020-2023'!$I$5:$M$1126,2)</f>
        <v>136790</v>
      </c>
      <c r="O137" s="28">
        <f>VLOOKUP($B137,'[2]pop-2020-2023'!$I$5:$M$1126,3)</f>
        <v>139494</v>
      </c>
      <c r="P137" s="28">
        <f>VLOOKUP($B137,'[2]pop-2020-2023'!$I$5:$M$1126,4)</f>
        <v>141246</v>
      </c>
      <c r="Q137" s="30">
        <f>VLOOKUP($B137,'[2]pop-2020-2023'!$I$5:$M$1126,5)</f>
        <v>142728</v>
      </c>
      <c r="R137" s="29">
        <f>VLOOKUP($B137,'[3]Hogares total'!$D$5:$L$1126,6)</f>
        <v>34624</v>
      </c>
      <c r="S137" s="28">
        <f>VLOOKUP($B137,'[3]Hogares total'!$D$5:$L$1126,7)</f>
        <v>35710</v>
      </c>
      <c r="T137" s="28">
        <f>VLOOKUP($B137,'[3]Hogares total'!$D$5:$L$1126,8)</f>
        <v>36654</v>
      </c>
      <c r="U137" s="30">
        <f>VLOOKUP($B137,'[3]Hogares total'!$D$5:$L$1126,9)</f>
        <v>37610</v>
      </c>
      <c r="V137" s="29"/>
      <c r="W137" s="43">
        <f t="shared" si="32"/>
        <v>9.7373363728905898E-2</v>
      </c>
      <c r="X137" s="43">
        <f t="shared" si="33"/>
        <v>9.2370757401979531E-2</v>
      </c>
      <c r="Y137" s="47">
        <f t="shared" si="34"/>
        <v>8.9113558657025957E-2</v>
      </c>
      <c r="Z137" s="29"/>
      <c r="AA137" s="43">
        <f t="shared" si="35"/>
        <v>0.3803696443573229</v>
      </c>
      <c r="AB137" s="43">
        <f t="shared" si="36"/>
        <v>0.35595023735472253</v>
      </c>
      <c r="AC137" s="47">
        <f t="shared" si="37"/>
        <v>0.33818133475139589</v>
      </c>
      <c r="AD137" s="91" t="str">
        <f t="shared" si="28"/>
        <v/>
      </c>
      <c r="AE137" s="91" t="str">
        <f t="shared" si="29"/>
        <v/>
      </c>
      <c r="AF137" s="91" t="str">
        <f t="shared" si="30"/>
        <v/>
      </c>
      <c r="AG137" t="str">
        <f t="shared" si="31"/>
        <v/>
      </c>
    </row>
    <row r="138" spans="2:33" x14ac:dyDescent="0.25">
      <c r="B138" s="9" t="s">
        <v>136</v>
      </c>
      <c r="C138" s="23" t="str">
        <f>VLOOKUP(B138,[2]Municipal!$C$15:$D$60549,2)</f>
        <v>Manatí</v>
      </c>
      <c r="D138" s="11">
        <f>+[1]Total!B139</f>
        <v>220</v>
      </c>
      <c r="E138" s="10">
        <f>+[1]Total!C139</f>
        <v>841</v>
      </c>
      <c r="F138" s="10">
        <f>+[1]Total!D139</f>
        <v>839</v>
      </c>
      <c r="G138" s="10">
        <f>+[1]Total!E139</f>
        <v>834</v>
      </c>
      <c r="H138" s="11">
        <f>+[1]Total!G139</f>
        <v>860</v>
      </c>
      <c r="I138" s="10">
        <f>+[1]Total!H139</f>
        <v>872</v>
      </c>
      <c r="J138" s="10">
        <f>+[1]Total!I139</f>
        <v>871</v>
      </c>
      <c r="K138" s="12">
        <f>+[1]Total!J139</f>
        <v>875</v>
      </c>
      <c r="L138" s="11">
        <f>+[1]Total!L139</f>
        <v>886</v>
      </c>
      <c r="M138" s="12">
        <f>+[1]Total!M139</f>
        <v>884</v>
      </c>
      <c r="N138" s="29">
        <f>VLOOKUP($B138,'[2]pop-2020-2023'!$I$5:$M$1126,2)</f>
        <v>20917</v>
      </c>
      <c r="O138" s="28">
        <f>VLOOKUP($B138,'[2]pop-2020-2023'!$I$5:$M$1126,3)</f>
        <v>21237</v>
      </c>
      <c r="P138" s="28">
        <f>VLOOKUP($B138,'[2]pop-2020-2023'!$I$5:$M$1126,4)</f>
        <v>21488</v>
      </c>
      <c r="Q138" s="30">
        <f>VLOOKUP($B138,'[2]pop-2020-2023'!$I$5:$M$1126,5)</f>
        <v>21704</v>
      </c>
      <c r="R138" s="29">
        <f>VLOOKUP($B138,'[3]Hogares total'!$D$5:$L$1126,6)</f>
        <v>5330</v>
      </c>
      <c r="S138" s="28">
        <f>VLOOKUP($B138,'[3]Hogares total'!$D$5:$L$1126,7)</f>
        <v>5501</v>
      </c>
      <c r="T138" s="28">
        <f>VLOOKUP($B138,'[3]Hogares total'!$D$5:$L$1126,8)</f>
        <v>5647</v>
      </c>
      <c r="U138" s="30">
        <f>VLOOKUP($B138,'[3]Hogares total'!$D$5:$L$1126,9)</f>
        <v>5791</v>
      </c>
      <c r="V138" s="29"/>
      <c r="W138" s="43">
        <f t="shared" si="32"/>
        <v>3.9600696896925178E-2</v>
      </c>
      <c r="X138" s="43">
        <f t="shared" si="33"/>
        <v>4.0580789277736409E-2</v>
      </c>
      <c r="Y138" s="47">
        <f t="shared" si="34"/>
        <v>4.0729819388131222E-2</v>
      </c>
      <c r="Z138" s="29"/>
      <c r="AA138" s="43">
        <f t="shared" si="35"/>
        <v>0.15288129431012543</v>
      </c>
      <c r="AB138" s="43">
        <f t="shared" si="36"/>
        <v>0.15441827519036658</v>
      </c>
      <c r="AC138" s="47">
        <f t="shared" si="37"/>
        <v>0.15265066482472803</v>
      </c>
      <c r="AD138" s="91">
        <f t="shared" si="28"/>
        <v>5791</v>
      </c>
      <c r="AE138" s="91">
        <f t="shared" si="29"/>
        <v>884</v>
      </c>
      <c r="AF138" s="91">
        <f t="shared" si="30"/>
        <v>4907</v>
      </c>
      <c r="AG138" t="str">
        <f t="shared" si="31"/>
        <v/>
      </c>
    </row>
    <row r="139" spans="2:33" x14ac:dyDescent="0.25">
      <c r="B139" s="9" t="s">
        <v>137</v>
      </c>
      <c r="C139" s="23" t="str">
        <f>VLOOKUP(B139,[2]Municipal!$C$15:$D$60549,2)</f>
        <v>Palmar de Varela</v>
      </c>
      <c r="D139" s="11">
        <f>+[1]Total!B140</f>
        <v>2146</v>
      </c>
      <c r="E139" s="10">
        <f>+[1]Total!C140</f>
        <v>2260</v>
      </c>
      <c r="F139" s="10">
        <f>+[1]Total!D140</f>
        <v>2202</v>
      </c>
      <c r="G139" s="10">
        <f>+[1]Total!E140</f>
        <v>1499</v>
      </c>
      <c r="H139" s="11">
        <f>+[1]Total!G140</f>
        <v>1488</v>
      </c>
      <c r="I139" s="10">
        <f>+[1]Total!H140</f>
        <v>1392</v>
      </c>
      <c r="J139" s="10">
        <f>+[1]Total!I140</f>
        <v>1369</v>
      </c>
      <c r="K139" s="12">
        <f>+[1]Total!J140</f>
        <v>1346</v>
      </c>
      <c r="L139" s="11">
        <f>+[1]Total!L140</f>
        <v>1310</v>
      </c>
      <c r="M139" s="12">
        <f>+[1]Total!M140</f>
        <v>4015</v>
      </c>
      <c r="N139" s="29">
        <f>VLOOKUP($B139,'[2]pop-2020-2023'!$I$5:$M$1126,2)</f>
        <v>30799</v>
      </c>
      <c r="O139" s="28">
        <f>VLOOKUP($B139,'[2]pop-2020-2023'!$I$5:$M$1126,3)</f>
        <v>31364</v>
      </c>
      <c r="P139" s="28">
        <f>VLOOKUP($B139,'[2]pop-2020-2023'!$I$5:$M$1126,4)</f>
        <v>31754</v>
      </c>
      <c r="Q139" s="30">
        <f>VLOOKUP($B139,'[2]pop-2020-2023'!$I$5:$M$1126,5)</f>
        <v>32082</v>
      </c>
      <c r="R139" s="29">
        <f>VLOOKUP($B139,'[3]Hogares total'!$D$5:$L$1126,6)</f>
        <v>8652</v>
      </c>
      <c r="S139" s="28">
        <f>VLOOKUP($B139,'[3]Hogares total'!$D$5:$L$1126,7)</f>
        <v>8936</v>
      </c>
      <c r="T139" s="28">
        <f>VLOOKUP($B139,'[3]Hogares total'!$D$5:$L$1126,8)</f>
        <v>9178</v>
      </c>
      <c r="U139" s="30">
        <f>VLOOKUP($B139,'[3]Hogares total'!$D$5:$L$1126,9)</f>
        <v>9416</v>
      </c>
      <c r="V139" s="29"/>
      <c r="W139" s="43">
        <f t="shared" si="32"/>
        <v>7.2057135569442668E-2</v>
      </c>
      <c r="X139" s="43">
        <f t="shared" si="33"/>
        <v>4.3836996913774642E-2</v>
      </c>
      <c r="Y139" s="47">
        <f t="shared" si="34"/>
        <v>0.1251480581011159</v>
      </c>
      <c r="Z139" s="29"/>
      <c r="AA139" s="43">
        <f t="shared" si="35"/>
        <v>0.25290957923008056</v>
      </c>
      <c r="AB139" s="43">
        <f t="shared" si="36"/>
        <v>0.15166702985399869</v>
      </c>
      <c r="AC139" s="47">
        <f t="shared" si="37"/>
        <v>0.42640186915887851</v>
      </c>
      <c r="AD139" s="91" t="str">
        <f t="shared" si="28"/>
        <v/>
      </c>
      <c r="AE139" s="91" t="str">
        <f t="shared" si="29"/>
        <v/>
      </c>
      <c r="AF139" s="91" t="str">
        <f t="shared" si="30"/>
        <v/>
      </c>
      <c r="AG139" t="str">
        <f t="shared" si="31"/>
        <v/>
      </c>
    </row>
    <row r="140" spans="2:33" x14ac:dyDescent="0.25">
      <c r="B140" s="9" t="s">
        <v>138</v>
      </c>
      <c r="C140" s="23" t="str">
        <f>VLOOKUP(B140,[2]Municipal!$C$15:$D$60549,2)</f>
        <v>Piojó</v>
      </c>
      <c r="D140" s="11">
        <f>+[1]Total!B141</f>
        <v>17</v>
      </c>
      <c r="E140" s="10">
        <f>+[1]Total!C141</f>
        <v>21</v>
      </c>
      <c r="F140" s="10">
        <f>+[1]Total!D141</f>
        <v>27</v>
      </c>
      <c r="G140" s="10">
        <f>+[1]Total!E141</f>
        <v>24</v>
      </c>
      <c r="H140" s="11">
        <f>+[1]Total!G141</f>
        <v>20</v>
      </c>
      <c r="I140" s="10">
        <f>+[1]Total!H141</f>
        <v>21</v>
      </c>
      <c r="J140" s="10">
        <f>+[1]Total!I141</f>
        <v>18</v>
      </c>
      <c r="K140" s="12">
        <f>+[1]Total!J141</f>
        <v>13</v>
      </c>
      <c r="L140" s="11">
        <f>+[1]Total!L141</f>
        <v>16</v>
      </c>
      <c r="M140" s="12">
        <f>+[1]Total!M141</f>
        <v>17</v>
      </c>
      <c r="N140" s="29">
        <f>VLOOKUP($B140,'[2]pop-2020-2023'!$I$5:$M$1126,2)</f>
        <v>7008</v>
      </c>
      <c r="O140" s="28">
        <f>VLOOKUP($B140,'[2]pop-2020-2023'!$I$5:$M$1126,3)</f>
        <v>7118</v>
      </c>
      <c r="P140" s="28">
        <f>VLOOKUP($B140,'[2]pop-2020-2023'!$I$5:$M$1126,4)</f>
        <v>7207</v>
      </c>
      <c r="Q140" s="30">
        <f>VLOOKUP($B140,'[2]pop-2020-2023'!$I$5:$M$1126,5)</f>
        <v>7284</v>
      </c>
      <c r="R140" s="29">
        <f>VLOOKUP($B140,'[3]Hogares total'!$D$5:$L$1126,6)</f>
        <v>1942</v>
      </c>
      <c r="S140" s="28">
        <f>VLOOKUP($B140,'[3]Hogares total'!$D$5:$L$1126,7)</f>
        <v>1998</v>
      </c>
      <c r="T140" s="28">
        <f>VLOOKUP($B140,'[3]Hogares total'!$D$5:$L$1126,8)</f>
        <v>2046</v>
      </c>
      <c r="U140" s="30">
        <f>VLOOKUP($B140,'[3]Hogares total'!$D$5:$L$1126,9)</f>
        <v>2093</v>
      </c>
      <c r="V140" s="29"/>
      <c r="W140" s="43">
        <f t="shared" si="32"/>
        <v>2.9502669289126161E-3</v>
      </c>
      <c r="X140" s="43">
        <f t="shared" si="33"/>
        <v>2.9138337727209656E-3</v>
      </c>
      <c r="Y140" s="47">
        <f t="shared" si="34"/>
        <v>2.3338824821526635E-3</v>
      </c>
      <c r="Z140" s="29"/>
      <c r="AA140" s="43">
        <f t="shared" si="35"/>
        <v>1.0510510510510511E-2</v>
      </c>
      <c r="AB140" s="43">
        <f t="shared" si="36"/>
        <v>1.0263929618768328E-2</v>
      </c>
      <c r="AC140" s="47">
        <f t="shared" si="37"/>
        <v>8.1223124701385579E-3</v>
      </c>
      <c r="AD140" s="91">
        <f t="shared" si="28"/>
        <v>2093</v>
      </c>
      <c r="AE140" s="91">
        <f t="shared" si="29"/>
        <v>17</v>
      </c>
      <c r="AF140" s="91">
        <f t="shared" si="30"/>
        <v>2076</v>
      </c>
      <c r="AG140" t="str">
        <f t="shared" si="31"/>
        <v/>
      </c>
    </row>
    <row r="141" spans="2:33" x14ac:dyDescent="0.25">
      <c r="B141" s="9" t="s">
        <v>139</v>
      </c>
      <c r="C141" s="23" t="str">
        <f>VLOOKUP(B141,[2]Municipal!$C$15:$D$60549,2)</f>
        <v>Polonuevo</v>
      </c>
      <c r="D141" s="11">
        <f>+[1]Total!B142</f>
        <v>263</v>
      </c>
      <c r="E141" s="10">
        <f>+[1]Total!C142</f>
        <v>355</v>
      </c>
      <c r="F141" s="10">
        <f>+[1]Total!D142</f>
        <v>352</v>
      </c>
      <c r="G141" s="10">
        <f>+[1]Total!E142</f>
        <v>352</v>
      </c>
      <c r="H141" s="11">
        <f>+[1]Total!G142</f>
        <v>349</v>
      </c>
      <c r="I141" s="10">
        <f>+[1]Total!H142</f>
        <v>347</v>
      </c>
      <c r="J141" s="10">
        <f>+[1]Total!I142</f>
        <v>347</v>
      </c>
      <c r="K141" s="12">
        <f>+[1]Total!J142</f>
        <v>348</v>
      </c>
      <c r="L141" s="11">
        <f>+[1]Total!L142</f>
        <v>347</v>
      </c>
      <c r="M141" s="12">
        <f>+[1]Total!M142</f>
        <v>346</v>
      </c>
      <c r="N141" s="29">
        <f>VLOOKUP($B141,'[2]pop-2020-2023'!$I$5:$M$1126,2)</f>
        <v>19282</v>
      </c>
      <c r="O141" s="28">
        <f>VLOOKUP($B141,'[2]pop-2020-2023'!$I$5:$M$1126,3)</f>
        <v>19606</v>
      </c>
      <c r="P141" s="28">
        <f>VLOOKUP($B141,'[2]pop-2020-2023'!$I$5:$M$1126,4)</f>
        <v>19840</v>
      </c>
      <c r="Q141" s="30">
        <f>VLOOKUP($B141,'[2]pop-2020-2023'!$I$5:$M$1126,5)</f>
        <v>20038</v>
      </c>
      <c r="R141" s="29">
        <f>VLOOKUP($B141,'[3]Hogares total'!$D$5:$L$1126,6)</f>
        <v>5694</v>
      </c>
      <c r="S141" s="28">
        <f>VLOOKUP($B141,'[3]Hogares total'!$D$5:$L$1126,7)</f>
        <v>5879</v>
      </c>
      <c r="T141" s="28">
        <f>VLOOKUP($B141,'[3]Hogares total'!$D$5:$L$1126,8)</f>
        <v>6033</v>
      </c>
      <c r="U141" s="30">
        <f>VLOOKUP($B141,'[3]Hogares total'!$D$5:$L$1126,9)</f>
        <v>6187</v>
      </c>
      <c r="V141" s="29"/>
      <c r="W141" s="43">
        <f t="shared" si="32"/>
        <v>1.8106702029990818E-2</v>
      </c>
      <c r="X141" s="43">
        <f t="shared" si="33"/>
        <v>1.748991935483871E-2</v>
      </c>
      <c r="Y141" s="47">
        <f t="shared" si="34"/>
        <v>1.7267192334564328E-2</v>
      </c>
      <c r="Z141" s="29"/>
      <c r="AA141" s="43">
        <f t="shared" si="35"/>
        <v>6.0384419118897768E-2</v>
      </c>
      <c r="AB141" s="43">
        <f t="shared" si="36"/>
        <v>5.7516989888944138E-2</v>
      </c>
      <c r="AC141" s="47">
        <f t="shared" si="37"/>
        <v>5.592371100695006E-2</v>
      </c>
      <c r="AD141" s="91">
        <f t="shared" si="28"/>
        <v>6187</v>
      </c>
      <c r="AE141" s="91">
        <f t="shared" si="29"/>
        <v>346</v>
      </c>
      <c r="AF141" s="91">
        <f t="shared" si="30"/>
        <v>5841</v>
      </c>
      <c r="AG141" t="str">
        <f t="shared" si="31"/>
        <v/>
      </c>
    </row>
    <row r="142" spans="2:33" x14ac:dyDescent="0.25">
      <c r="B142" s="9" t="s">
        <v>140</v>
      </c>
      <c r="C142" s="23" t="str">
        <f>VLOOKUP(B142,[2]Municipal!$C$15:$D$60549,2)</f>
        <v>Ponedera</v>
      </c>
      <c r="D142" s="11">
        <f>+[1]Total!B143</f>
        <v>122</v>
      </c>
      <c r="E142" s="10">
        <f>+[1]Total!C143</f>
        <v>645</v>
      </c>
      <c r="F142" s="10">
        <f>+[1]Total!D143</f>
        <v>604</v>
      </c>
      <c r="G142" s="10">
        <f>+[1]Total!E143</f>
        <v>564</v>
      </c>
      <c r="H142" s="11">
        <f>+[1]Total!G143</f>
        <v>544</v>
      </c>
      <c r="I142" s="10">
        <f>+[1]Total!H143</f>
        <v>517</v>
      </c>
      <c r="J142" s="10">
        <f>+[1]Total!I143</f>
        <v>569</v>
      </c>
      <c r="K142" s="12">
        <f>+[1]Total!J143</f>
        <v>544</v>
      </c>
      <c r="L142" s="11">
        <f>+[1]Total!L143</f>
        <v>520</v>
      </c>
      <c r="M142" s="12">
        <f>+[1]Total!M143</f>
        <v>480</v>
      </c>
      <c r="N142" s="29">
        <f>VLOOKUP($B142,'[2]pop-2020-2023'!$I$5:$M$1126,2)</f>
        <v>25378</v>
      </c>
      <c r="O142" s="28">
        <f>VLOOKUP($B142,'[2]pop-2020-2023'!$I$5:$M$1126,3)</f>
        <v>25852</v>
      </c>
      <c r="P142" s="28">
        <f>VLOOKUP($B142,'[2]pop-2020-2023'!$I$5:$M$1126,4)</f>
        <v>26184</v>
      </c>
      <c r="Q142" s="30">
        <f>VLOOKUP($B142,'[2]pop-2020-2023'!$I$5:$M$1126,5)</f>
        <v>26463</v>
      </c>
      <c r="R142" s="29">
        <f>VLOOKUP($B142,'[3]Hogares total'!$D$5:$L$1126,6)</f>
        <v>6229</v>
      </c>
      <c r="S142" s="28">
        <f>VLOOKUP($B142,'[3]Hogares total'!$D$5:$L$1126,7)</f>
        <v>6417</v>
      </c>
      <c r="T142" s="28">
        <f>VLOOKUP($B142,'[3]Hogares total'!$D$5:$L$1126,8)</f>
        <v>6578</v>
      </c>
      <c r="U142" s="30">
        <f>VLOOKUP($B142,'[3]Hogares total'!$D$5:$L$1126,9)</f>
        <v>6739</v>
      </c>
      <c r="V142" s="29"/>
      <c r="W142" s="43">
        <f t="shared" si="32"/>
        <v>2.4949713755222033E-2</v>
      </c>
      <c r="X142" s="43">
        <f t="shared" si="33"/>
        <v>1.9744882370913534E-2</v>
      </c>
      <c r="Y142" s="47">
        <f t="shared" si="34"/>
        <v>1.8138533046139892E-2</v>
      </c>
      <c r="Z142" s="29"/>
      <c r="AA142" s="43">
        <f t="shared" si="35"/>
        <v>0.10051425899953249</v>
      </c>
      <c r="AB142" s="43">
        <f t="shared" si="36"/>
        <v>7.8595317725752512E-2</v>
      </c>
      <c r="AC142" s="47">
        <f t="shared" si="37"/>
        <v>7.1227185042291141E-2</v>
      </c>
      <c r="AD142" s="91">
        <f t="shared" si="28"/>
        <v>6739</v>
      </c>
      <c r="AE142" s="91">
        <f t="shared" si="29"/>
        <v>480</v>
      </c>
      <c r="AF142" s="91">
        <f t="shared" si="30"/>
        <v>6259</v>
      </c>
      <c r="AG142" t="str">
        <f t="shared" si="31"/>
        <v/>
      </c>
    </row>
    <row r="143" spans="2:33" x14ac:dyDescent="0.25">
      <c r="B143" s="9" t="s">
        <v>141</v>
      </c>
      <c r="C143" s="23" t="str">
        <f>VLOOKUP(B143,[2]Municipal!$C$15:$D$60549,2)</f>
        <v>Puerto Colombia</v>
      </c>
      <c r="D143" s="11">
        <f>+[1]Total!B144</f>
        <v>7021</v>
      </c>
      <c r="E143" s="10">
        <f>+[1]Total!C144</f>
        <v>6973</v>
      </c>
      <c r="F143" s="10">
        <f>+[1]Total!D144</f>
        <v>7585</v>
      </c>
      <c r="G143" s="10">
        <f>+[1]Total!E144</f>
        <v>7719</v>
      </c>
      <c r="H143" s="11">
        <f>+[1]Total!G144</f>
        <v>7319</v>
      </c>
      <c r="I143" s="10">
        <f>+[1]Total!H144</f>
        <v>7391</v>
      </c>
      <c r="J143" s="10">
        <f>+[1]Total!I144</f>
        <v>6740</v>
      </c>
      <c r="K143" s="12">
        <f>+[1]Total!J144</f>
        <v>7144</v>
      </c>
      <c r="L143" s="11">
        <f>+[1]Total!L144</f>
        <v>7190</v>
      </c>
      <c r="M143" s="12">
        <f>+[1]Total!M144</f>
        <v>7483</v>
      </c>
      <c r="N143" s="29">
        <f>VLOOKUP($B143,'[2]pop-2020-2023'!$I$5:$M$1126,2)</f>
        <v>52647</v>
      </c>
      <c r="O143" s="28">
        <f>VLOOKUP($B143,'[2]pop-2020-2023'!$I$5:$M$1126,3)</f>
        <v>53716</v>
      </c>
      <c r="P143" s="28">
        <f>VLOOKUP($B143,'[2]pop-2020-2023'!$I$5:$M$1126,4)</f>
        <v>54401</v>
      </c>
      <c r="Q143" s="30">
        <f>VLOOKUP($B143,'[2]pop-2020-2023'!$I$5:$M$1126,5)</f>
        <v>54983</v>
      </c>
      <c r="R143" s="29">
        <f>VLOOKUP($B143,'[3]Hogares total'!$D$5:$L$1126,6)</f>
        <v>14522</v>
      </c>
      <c r="S143" s="28">
        <f>VLOOKUP($B143,'[3]Hogares total'!$D$5:$L$1126,7)</f>
        <v>14981</v>
      </c>
      <c r="T143" s="28">
        <f>VLOOKUP($B143,'[3]Hogares total'!$D$5:$L$1126,8)</f>
        <v>15379</v>
      </c>
      <c r="U143" s="30">
        <f>VLOOKUP($B143,'[3]Hogares total'!$D$5:$L$1126,9)</f>
        <v>15777</v>
      </c>
      <c r="V143" s="29"/>
      <c r="W143" s="43">
        <f t="shared" si="32"/>
        <v>0.12981234641447614</v>
      </c>
      <c r="X143" s="43">
        <f t="shared" si="33"/>
        <v>0.13586147313468502</v>
      </c>
      <c r="Y143" s="47">
        <f t="shared" si="34"/>
        <v>0.13609661167997381</v>
      </c>
      <c r="Z143" s="29"/>
      <c r="AA143" s="43">
        <f t="shared" si="35"/>
        <v>0.46545624457646351</v>
      </c>
      <c r="AB143" s="43">
        <f t="shared" si="36"/>
        <v>0.4805904155016581</v>
      </c>
      <c r="AC143" s="47">
        <f t="shared" si="37"/>
        <v>0.47429802877606642</v>
      </c>
      <c r="AD143" s="91" t="str">
        <f t="shared" si="28"/>
        <v/>
      </c>
      <c r="AE143" s="91" t="str">
        <f t="shared" si="29"/>
        <v/>
      </c>
      <c r="AF143" s="91" t="str">
        <f t="shared" si="30"/>
        <v/>
      </c>
      <c r="AG143" t="str">
        <f t="shared" si="31"/>
        <v/>
      </c>
    </row>
    <row r="144" spans="2:33" x14ac:dyDescent="0.25">
      <c r="B144" s="9" t="s">
        <v>142</v>
      </c>
      <c r="C144" s="23" t="str">
        <f>VLOOKUP(B144,[2]Municipal!$C$15:$D$60549,2)</f>
        <v>Repelón</v>
      </c>
      <c r="D144" s="11">
        <f>+[1]Total!B145</f>
        <v>458</v>
      </c>
      <c r="E144" s="10">
        <f>+[1]Total!C145</f>
        <v>882</v>
      </c>
      <c r="F144" s="10">
        <f>+[1]Total!D145</f>
        <v>838</v>
      </c>
      <c r="G144" s="10">
        <f>+[1]Total!E145</f>
        <v>835</v>
      </c>
      <c r="H144" s="11">
        <f>+[1]Total!G145</f>
        <v>792</v>
      </c>
      <c r="I144" s="10">
        <f>+[1]Total!H145</f>
        <v>799</v>
      </c>
      <c r="J144" s="10">
        <f>+[1]Total!I145</f>
        <v>768</v>
      </c>
      <c r="K144" s="12">
        <f>+[1]Total!J145</f>
        <v>760</v>
      </c>
      <c r="L144" s="11">
        <f>+[1]Total!L145</f>
        <v>710</v>
      </c>
      <c r="M144" s="12">
        <f>+[1]Total!M145</f>
        <v>654</v>
      </c>
      <c r="N144" s="29">
        <f>VLOOKUP($B144,'[2]pop-2020-2023'!$I$5:$M$1126,2)</f>
        <v>27729</v>
      </c>
      <c r="O144" s="28">
        <f>VLOOKUP($B144,'[2]pop-2020-2023'!$I$5:$M$1126,3)</f>
        <v>28155</v>
      </c>
      <c r="P144" s="28">
        <f>VLOOKUP($B144,'[2]pop-2020-2023'!$I$5:$M$1126,4)</f>
        <v>28493</v>
      </c>
      <c r="Q144" s="30">
        <f>VLOOKUP($B144,'[2]pop-2020-2023'!$I$5:$M$1126,5)</f>
        <v>28780</v>
      </c>
      <c r="R144" s="29">
        <f>VLOOKUP($B144,'[3]Hogares total'!$D$5:$L$1126,6)</f>
        <v>7489</v>
      </c>
      <c r="S144" s="28">
        <f>VLOOKUP($B144,'[3]Hogares total'!$D$5:$L$1126,7)</f>
        <v>7716</v>
      </c>
      <c r="T144" s="28">
        <f>VLOOKUP($B144,'[3]Hogares total'!$D$5:$L$1126,8)</f>
        <v>7913</v>
      </c>
      <c r="U144" s="30">
        <f>VLOOKUP($B144,'[3]Hogares total'!$D$5:$L$1126,9)</f>
        <v>8110</v>
      </c>
      <c r="V144" s="29"/>
      <c r="W144" s="43">
        <f t="shared" si="32"/>
        <v>3.132658497602557E-2</v>
      </c>
      <c r="X144" s="43">
        <f t="shared" si="33"/>
        <v>2.8041975221984348E-2</v>
      </c>
      <c r="Y144" s="47">
        <f t="shared" si="34"/>
        <v>2.2724113968033356E-2</v>
      </c>
      <c r="Z144" s="29"/>
      <c r="AA144" s="43">
        <f t="shared" si="35"/>
        <v>0.11430793157076205</v>
      </c>
      <c r="AB144" s="43">
        <f t="shared" si="36"/>
        <v>0.1009730822696828</v>
      </c>
      <c r="AC144" s="47">
        <f t="shared" si="37"/>
        <v>8.0641183723797777E-2</v>
      </c>
      <c r="AD144" s="91">
        <f t="shared" si="28"/>
        <v>8110</v>
      </c>
      <c r="AE144" s="91">
        <f t="shared" si="29"/>
        <v>654</v>
      </c>
      <c r="AF144" s="91">
        <f t="shared" si="30"/>
        <v>7456</v>
      </c>
      <c r="AG144" t="str">
        <f t="shared" si="31"/>
        <v/>
      </c>
    </row>
    <row r="145" spans="2:33" x14ac:dyDescent="0.25">
      <c r="B145" s="9" t="s">
        <v>143</v>
      </c>
      <c r="C145" s="23" t="str">
        <f>VLOOKUP(B145,[2]Municipal!$C$15:$D$60549,2)</f>
        <v>Sabanagrande</v>
      </c>
      <c r="D145" s="11">
        <f>+[1]Total!B146</f>
        <v>2407</v>
      </c>
      <c r="E145" s="10">
        <f>+[1]Total!C146</f>
        <v>4089</v>
      </c>
      <c r="F145" s="10">
        <f>+[1]Total!D146</f>
        <v>2702</v>
      </c>
      <c r="G145" s="10">
        <f>+[1]Total!E146</f>
        <v>2611</v>
      </c>
      <c r="H145" s="11">
        <f>+[1]Total!G146</f>
        <v>2573</v>
      </c>
      <c r="I145" s="10">
        <f>+[1]Total!H146</f>
        <v>2501</v>
      </c>
      <c r="J145" s="10">
        <f>+[1]Total!I146</f>
        <v>2532</v>
      </c>
      <c r="K145" s="12">
        <f>+[1]Total!J146</f>
        <v>2428</v>
      </c>
      <c r="L145" s="11">
        <f>+[1]Total!L146</f>
        <v>3095</v>
      </c>
      <c r="M145" s="12">
        <f>+[1]Total!M146</f>
        <v>3277</v>
      </c>
      <c r="N145" s="29">
        <f>VLOOKUP($B145,'[2]pop-2020-2023'!$I$5:$M$1126,2)</f>
        <v>34492</v>
      </c>
      <c r="O145" s="28">
        <f>VLOOKUP($B145,'[2]pop-2020-2023'!$I$5:$M$1126,3)</f>
        <v>35172</v>
      </c>
      <c r="P145" s="28">
        <f>VLOOKUP($B145,'[2]pop-2020-2023'!$I$5:$M$1126,4)</f>
        <v>35630</v>
      </c>
      <c r="Q145" s="30">
        <f>VLOOKUP($B145,'[2]pop-2020-2023'!$I$5:$M$1126,5)</f>
        <v>36003</v>
      </c>
      <c r="R145" s="29">
        <f>VLOOKUP($B145,'[3]Hogares total'!$D$5:$L$1126,6)</f>
        <v>8433</v>
      </c>
      <c r="S145" s="28">
        <f>VLOOKUP($B145,'[3]Hogares total'!$D$5:$L$1126,7)</f>
        <v>8699</v>
      </c>
      <c r="T145" s="28">
        <f>VLOOKUP($B145,'[3]Hogares total'!$D$5:$L$1126,8)</f>
        <v>8931</v>
      </c>
      <c r="U145" s="30">
        <f>VLOOKUP($B145,'[3]Hogares total'!$D$5:$L$1126,9)</f>
        <v>9165</v>
      </c>
      <c r="V145" s="29"/>
      <c r="W145" s="43">
        <f t="shared" si="32"/>
        <v>0.11625725008529512</v>
      </c>
      <c r="X145" s="43">
        <f t="shared" si="33"/>
        <v>7.0193657030592202E-2</v>
      </c>
      <c r="Y145" s="47">
        <f t="shared" si="34"/>
        <v>9.1020192761714303E-2</v>
      </c>
      <c r="Z145" s="29"/>
      <c r="AA145" s="43">
        <f t="shared" si="35"/>
        <v>0.47005402919875849</v>
      </c>
      <c r="AB145" s="43">
        <f t="shared" si="36"/>
        <v>0.28003583025417089</v>
      </c>
      <c r="AC145" s="47">
        <f t="shared" si="37"/>
        <v>0.35755591925804692</v>
      </c>
      <c r="AD145" s="91" t="str">
        <f t="shared" si="28"/>
        <v/>
      </c>
      <c r="AE145" s="91" t="str">
        <f t="shared" si="29"/>
        <v/>
      </c>
      <c r="AF145" s="91" t="str">
        <f t="shared" si="30"/>
        <v/>
      </c>
      <c r="AG145" t="str">
        <f t="shared" si="31"/>
        <v/>
      </c>
    </row>
    <row r="146" spans="2:33" x14ac:dyDescent="0.25">
      <c r="B146" s="9" t="s">
        <v>144</v>
      </c>
      <c r="C146" s="23" t="str">
        <f>VLOOKUP(B146,[2]Municipal!$C$15:$D$60549,2)</f>
        <v>Sabanalarga</v>
      </c>
      <c r="D146" s="11">
        <f>+[1]Total!B147</f>
        <v>4754</v>
      </c>
      <c r="E146" s="10">
        <f>+[1]Total!C147</f>
        <v>4880</v>
      </c>
      <c r="F146" s="10">
        <f>+[1]Total!D147</f>
        <v>6050</v>
      </c>
      <c r="G146" s="10">
        <f>+[1]Total!E147</f>
        <v>6078</v>
      </c>
      <c r="H146" s="11">
        <f>+[1]Total!G147</f>
        <v>5137</v>
      </c>
      <c r="I146" s="10">
        <f>+[1]Total!H147</f>
        <v>4726</v>
      </c>
      <c r="J146" s="10">
        <f>+[1]Total!I147</f>
        <v>4546</v>
      </c>
      <c r="K146" s="12">
        <f>+[1]Total!J147</f>
        <v>5294</v>
      </c>
      <c r="L146" s="11">
        <f>+[1]Total!L147</f>
        <v>4123</v>
      </c>
      <c r="M146" s="12">
        <f>+[1]Total!M147</f>
        <v>5644</v>
      </c>
      <c r="N146" s="29">
        <f>VLOOKUP($B146,'[2]pop-2020-2023'!$I$5:$M$1126,2)</f>
        <v>99231</v>
      </c>
      <c r="O146" s="28">
        <f>VLOOKUP($B146,'[2]pop-2020-2023'!$I$5:$M$1126,3)</f>
        <v>101057</v>
      </c>
      <c r="P146" s="28">
        <f>VLOOKUP($B146,'[2]pop-2020-2023'!$I$5:$M$1126,4)</f>
        <v>102325</v>
      </c>
      <c r="Q146" s="30">
        <f>VLOOKUP($B146,'[2]pop-2020-2023'!$I$5:$M$1126,5)</f>
        <v>103394</v>
      </c>
      <c r="R146" s="29">
        <f>VLOOKUP($B146,'[3]Hogares total'!$D$5:$L$1126,6)</f>
        <v>24177</v>
      </c>
      <c r="S146" s="28">
        <f>VLOOKUP($B146,'[3]Hogares total'!$D$5:$L$1126,7)</f>
        <v>24917</v>
      </c>
      <c r="T146" s="28">
        <f>VLOOKUP($B146,'[3]Hogares total'!$D$5:$L$1126,8)</f>
        <v>25562</v>
      </c>
      <c r="U146" s="30">
        <f>VLOOKUP($B146,'[3]Hogares total'!$D$5:$L$1126,9)</f>
        <v>26208</v>
      </c>
      <c r="V146" s="29"/>
      <c r="W146" s="43">
        <f t="shared" si="32"/>
        <v>4.8289579148401394E-2</v>
      </c>
      <c r="X146" s="43">
        <f t="shared" si="33"/>
        <v>4.6186171512338135E-2</v>
      </c>
      <c r="Y146" s="47">
        <f t="shared" si="34"/>
        <v>5.4587306806971388E-2</v>
      </c>
      <c r="Z146" s="29"/>
      <c r="AA146" s="43">
        <f t="shared" si="35"/>
        <v>0.19585022273949512</v>
      </c>
      <c r="AB146" s="43">
        <f t="shared" si="36"/>
        <v>0.18488381190830139</v>
      </c>
      <c r="AC146" s="47">
        <f t="shared" si="37"/>
        <v>0.21535409035409037</v>
      </c>
      <c r="AD146" s="91" t="str">
        <f t="shared" si="28"/>
        <v/>
      </c>
      <c r="AE146" s="91" t="str">
        <f t="shared" si="29"/>
        <v/>
      </c>
      <c r="AF146" s="91" t="str">
        <f t="shared" si="30"/>
        <v/>
      </c>
      <c r="AG146" t="str">
        <f t="shared" si="31"/>
        <v/>
      </c>
    </row>
    <row r="147" spans="2:33" x14ac:dyDescent="0.25">
      <c r="B147" s="9" t="s">
        <v>145</v>
      </c>
      <c r="C147" s="23" t="str">
        <f>VLOOKUP(B147,[2]Municipal!$C$15:$D$60549,2)</f>
        <v>Santa Lucía</v>
      </c>
      <c r="D147" s="11">
        <f>+[1]Total!B148</f>
        <v>298</v>
      </c>
      <c r="E147" s="10">
        <f>+[1]Total!C148</f>
        <v>300</v>
      </c>
      <c r="F147" s="10">
        <f>+[1]Total!D148</f>
        <v>298</v>
      </c>
      <c r="G147" s="10">
        <f>+[1]Total!E148</f>
        <v>294</v>
      </c>
      <c r="H147" s="11">
        <f>+[1]Total!G148</f>
        <v>294</v>
      </c>
      <c r="I147" s="10">
        <f>+[1]Total!H148</f>
        <v>292</v>
      </c>
      <c r="J147" s="10">
        <f>+[1]Total!I148</f>
        <v>289</v>
      </c>
      <c r="K147" s="12">
        <f>+[1]Total!J148</f>
        <v>289</v>
      </c>
      <c r="L147" s="11">
        <f>+[1]Total!L148</f>
        <v>288</v>
      </c>
      <c r="M147" s="12">
        <f>+[1]Total!M148</f>
        <v>288</v>
      </c>
      <c r="N147" s="29">
        <f>VLOOKUP($B147,'[2]pop-2020-2023'!$I$5:$M$1126,2)</f>
        <v>17052</v>
      </c>
      <c r="O147" s="28">
        <f>VLOOKUP($B147,'[2]pop-2020-2023'!$I$5:$M$1126,3)</f>
        <v>17379</v>
      </c>
      <c r="P147" s="28">
        <f>VLOOKUP($B147,'[2]pop-2020-2023'!$I$5:$M$1126,4)</f>
        <v>17593</v>
      </c>
      <c r="Q147" s="30">
        <f>VLOOKUP($B147,'[2]pop-2020-2023'!$I$5:$M$1126,5)</f>
        <v>17782</v>
      </c>
      <c r="R147" s="29">
        <f>VLOOKUP($B147,'[3]Hogares total'!$D$5:$L$1126,6)</f>
        <v>5013</v>
      </c>
      <c r="S147" s="28">
        <f>VLOOKUP($B147,'[3]Hogares total'!$D$5:$L$1126,7)</f>
        <v>5177</v>
      </c>
      <c r="T147" s="28">
        <f>VLOOKUP($B147,'[3]Hogares total'!$D$5:$L$1126,8)</f>
        <v>5316</v>
      </c>
      <c r="U147" s="30">
        <f>VLOOKUP($B147,'[3]Hogares total'!$D$5:$L$1126,9)</f>
        <v>5452</v>
      </c>
      <c r="V147" s="29"/>
      <c r="W147" s="43">
        <f t="shared" si="32"/>
        <v>1.7262213015708613E-2</v>
      </c>
      <c r="X147" s="43">
        <f t="shared" si="33"/>
        <v>1.6597510373443983E-2</v>
      </c>
      <c r="Y147" s="47">
        <f t="shared" si="34"/>
        <v>1.6196153413564278E-2</v>
      </c>
      <c r="Z147" s="29"/>
      <c r="AA147" s="43">
        <f t="shared" si="35"/>
        <v>5.7948618891249762E-2</v>
      </c>
      <c r="AB147" s="43">
        <f t="shared" si="36"/>
        <v>5.4928517682468023E-2</v>
      </c>
      <c r="AC147" s="47">
        <f t="shared" si="37"/>
        <v>5.2824651504035217E-2</v>
      </c>
      <c r="AD147" s="91">
        <f t="shared" si="28"/>
        <v>5452</v>
      </c>
      <c r="AE147" s="91">
        <f t="shared" si="29"/>
        <v>288</v>
      </c>
      <c r="AF147" s="91">
        <f t="shared" si="30"/>
        <v>5164</v>
      </c>
      <c r="AG147" t="str">
        <f t="shared" si="31"/>
        <v/>
      </c>
    </row>
    <row r="148" spans="2:33" x14ac:dyDescent="0.25">
      <c r="B148" s="9" t="s">
        <v>146</v>
      </c>
      <c r="C148" s="23" t="str">
        <f>VLOOKUP(B148,[2]Municipal!$C$15:$D$60549,2)</f>
        <v>Santo Tomás</v>
      </c>
      <c r="D148" s="11">
        <f>+[1]Total!B149</f>
        <v>3832</v>
      </c>
      <c r="E148" s="10">
        <f>+[1]Total!C149</f>
        <v>4552</v>
      </c>
      <c r="F148" s="10">
        <f>+[1]Total!D149</f>
        <v>4644</v>
      </c>
      <c r="G148" s="10">
        <f>+[1]Total!E149</f>
        <v>2540</v>
      </c>
      <c r="H148" s="11">
        <f>+[1]Total!G149</f>
        <v>2503</v>
      </c>
      <c r="I148" s="10">
        <f>+[1]Total!H149</f>
        <v>2404</v>
      </c>
      <c r="J148" s="10">
        <f>+[1]Total!I149</f>
        <v>2386</v>
      </c>
      <c r="K148" s="12">
        <f>+[1]Total!J149</f>
        <v>2339</v>
      </c>
      <c r="L148" s="11">
        <f>+[1]Total!L149</f>
        <v>2199</v>
      </c>
      <c r="M148" s="12">
        <f>+[1]Total!M149</f>
        <v>4664</v>
      </c>
      <c r="N148" s="29">
        <f>VLOOKUP($B148,'[2]pop-2020-2023'!$I$5:$M$1126,2)</f>
        <v>31734</v>
      </c>
      <c r="O148" s="28">
        <f>VLOOKUP($B148,'[2]pop-2020-2023'!$I$5:$M$1126,3)</f>
        <v>32311</v>
      </c>
      <c r="P148" s="28">
        <f>VLOOKUP($B148,'[2]pop-2020-2023'!$I$5:$M$1126,4)</f>
        <v>32717</v>
      </c>
      <c r="Q148" s="30">
        <f>VLOOKUP($B148,'[2]pop-2020-2023'!$I$5:$M$1126,5)</f>
        <v>33058</v>
      </c>
      <c r="R148" s="29">
        <f>VLOOKUP($B148,'[3]Hogares total'!$D$5:$L$1126,6)</f>
        <v>8316</v>
      </c>
      <c r="S148" s="28">
        <f>VLOOKUP($B148,'[3]Hogares total'!$D$5:$L$1126,7)</f>
        <v>8586</v>
      </c>
      <c r="T148" s="28">
        <f>VLOOKUP($B148,'[3]Hogares total'!$D$5:$L$1126,8)</f>
        <v>8819</v>
      </c>
      <c r="U148" s="30">
        <f>VLOOKUP($B148,'[3]Hogares total'!$D$5:$L$1126,9)</f>
        <v>9050</v>
      </c>
      <c r="V148" s="29"/>
      <c r="W148" s="43">
        <f t="shared" si="32"/>
        <v>0.14088081458326884</v>
      </c>
      <c r="X148" s="43">
        <f t="shared" si="33"/>
        <v>7.3478619677843318E-2</v>
      </c>
      <c r="Y148" s="47">
        <f t="shared" si="34"/>
        <v>0.14108536511585698</v>
      </c>
      <c r="Z148" s="29"/>
      <c r="AA148" s="43">
        <f t="shared" si="35"/>
        <v>0.53016538551129744</v>
      </c>
      <c r="AB148" s="43">
        <f t="shared" si="36"/>
        <v>0.27259326454246513</v>
      </c>
      <c r="AC148" s="47">
        <f t="shared" si="37"/>
        <v>0.51535911602209949</v>
      </c>
      <c r="AD148" s="91" t="str">
        <f t="shared" si="28"/>
        <v/>
      </c>
      <c r="AE148" s="91" t="str">
        <f t="shared" si="29"/>
        <v/>
      </c>
      <c r="AF148" s="91" t="str">
        <f t="shared" si="30"/>
        <v/>
      </c>
      <c r="AG148" t="str">
        <f t="shared" si="31"/>
        <v/>
      </c>
    </row>
    <row r="149" spans="2:33" x14ac:dyDescent="0.25">
      <c r="B149" s="9" t="s">
        <v>147</v>
      </c>
      <c r="C149" s="23" t="str">
        <f>VLOOKUP(B149,[2]Municipal!$C$15:$D$60549,2)</f>
        <v>Soledad</v>
      </c>
      <c r="D149" s="11">
        <f>+[1]Total!B150</f>
        <v>95303</v>
      </c>
      <c r="E149" s="10">
        <f>+[1]Total!C150</f>
        <v>96099</v>
      </c>
      <c r="F149" s="10">
        <f>+[1]Total!D150</f>
        <v>102312</v>
      </c>
      <c r="G149" s="10">
        <f>+[1]Total!E150</f>
        <v>103822</v>
      </c>
      <c r="H149" s="11">
        <f>+[1]Total!G150</f>
        <v>101338</v>
      </c>
      <c r="I149" s="10">
        <f>+[1]Total!H150</f>
        <v>101644</v>
      </c>
      <c r="J149" s="10">
        <f>+[1]Total!I150</f>
        <v>103716</v>
      </c>
      <c r="K149" s="12">
        <f>+[1]Total!J150</f>
        <v>107583</v>
      </c>
      <c r="L149" s="11">
        <f>+[1]Total!L150</f>
        <v>110391</v>
      </c>
      <c r="M149" s="12">
        <f>+[1]Total!M150</f>
        <v>112690</v>
      </c>
      <c r="N149" s="29">
        <f>VLOOKUP($B149,'[2]pop-2020-2023'!$I$5:$M$1126,2)</f>
        <v>646678</v>
      </c>
      <c r="O149" s="28">
        <f>VLOOKUP($B149,'[2]pop-2020-2023'!$I$5:$M$1126,3)</f>
        <v>660674</v>
      </c>
      <c r="P149" s="28">
        <f>VLOOKUP($B149,'[2]pop-2020-2023'!$I$5:$M$1126,4)</f>
        <v>669038</v>
      </c>
      <c r="Q149" s="30">
        <f>VLOOKUP($B149,'[2]pop-2020-2023'!$I$5:$M$1126,5)</f>
        <v>676014</v>
      </c>
      <c r="R149" s="29">
        <f>VLOOKUP($B149,'[3]Hogares total'!$D$5:$L$1126,6)</f>
        <v>176875</v>
      </c>
      <c r="S149" s="28">
        <f>VLOOKUP($B149,'[3]Hogares total'!$D$5:$L$1126,7)</f>
        <v>182633</v>
      </c>
      <c r="T149" s="28">
        <f>VLOOKUP($B149,'[3]Hogares total'!$D$5:$L$1126,8)</f>
        <v>187610</v>
      </c>
      <c r="U149" s="30">
        <f>VLOOKUP($B149,'[3]Hogares total'!$D$5:$L$1126,9)</f>
        <v>192593</v>
      </c>
      <c r="V149" s="29"/>
      <c r="W149" s="43">
        <f t="shared" si="32"/>
        <v>0.145456004020137</v>
      </c>
      <c r="X149" s="43">
        <f t="shared" si="33"/>
        <v>0.15192560063852875</v>
      </c>
      <c r="Y149" s="47">
        <f t="shared" si="34"/>
        <v>0.16669773111207756</v>
      </c>
      <c r="Z149" s="29"/>
      <c r="AA149" s="43">
        <f t="shared" si="35"/>
        <v>0.52618639566781467</v>
      </c>
      <c r="AB149" s="43">
        <f t="shared" si="36"/>
        <v>0.5417834870209477</v>
      </c>
      <c r="AC149" s="47">
        <f t="shared" si="37"/>
        <v>0.58511991609248515</v>
      </c>
      <c r="AD149" s="91" t="str">
        <f t="shared" si="28"/>
        <v/>
      </c>
      <c r="AE149" s="91" t="str">
        <f t="shared" si="29"/>
        <v/>
      </c>
      <c r="AF149" s="91" t="str">
        <f t="shared" si="30"/>
        <v/>
      </c>
      <c r="AG149" t="str">
        <f t="shared" si="31"/>
        <v/>
      </c>
    </row>
    <row r="150" spans="2:33" x14ac:dyDescent="0.25">
      <c r="B150" s="9" t="s">
        <v>148</v>
      </c>
      <c r="C150" s="23" t="str">
        <f>VLOOKUP(B150,[2]Municipal!$C$15:$D$60549,2)</f>
        <v>Suan</v>
      </c>
      <c r="D150" s="11">
        <f>+[1]Total!B151</f>
        <v>455</v>
      </c>
      <c r="E150" s="10">
        <f>+[1]Total!C151</f>
        <v>500</v>
      </c>
      <c r="F150" s="10">
        <f>+[1]Total!D151</f>
        <v>509</v>
      </c>
      <c r="G150" s="10">
        <f>+[1]Total!E151</f>
        <v>493</v>
      </c>
      <c r="H150" s="11">
        <f>+[1]Total!G151</f>
        <v>494</v>
      </c>
      <c r="I150" s="10">
        <f>+[1]Total!H151</f>
        <v>373</v>
      </c>
      <c r="J150" s="10">
        <f>+[1]Total!I151</f>
        <v>416</v>
      </c>
      <c r="K150" s="12">
        <f>+[1]Total!J151</f>
        <v>325</v>
      </c>
      <c r="L150" s="11">
        <f>+[1]Total!L151</f>
        <v>300</v>
      </c>
      <c r="M150" s="12">
        <f>+[1]Total!M151</f>
        <v>258</v>
      </c>
      <c r="N150" s="29">
        <f>VLOOKUP($B150,'[2]pop-2020-2023'!$I$5:$M$1126,2)</f>
        <v>12614</v>
      </c>
      <c r="O150" s="28">
        <f>VLOOKUP($B150,'[2]pop-2020-2023'!$I$5:$M$1126,3)</f>
        <v>12802</v>
      </c>
      <c r="P150" s="28">
        <f>VLOOKUP($B150,'[2]pop-2020-2023'!$I$5:$M$1126,4)</f>
        <v>12959</v>
      </c>
      <c r="Q150" s="30">
        <f>VLOOKUP($B150,'[2]pop-2020-2023'!$I$5:$M$1126,5)</f>
        <v>13085</v>
      </c>
      <c r="R150" s="29">
        <f>VLOOKUP($B150,'[3]Hogares total'!$D$5:$L$1126,6)</f>
        <v>3201</v>
      </c>
      <c r="S150" s="28">
        <f>VLOOKUP($B150,'[3]Hogares total'!$D$5:$L$1126,7)</f>
        <v>3306</v>
      </c>
      <c r="T150" s="28">
        <f>VLOOKUP($B150,'[3]Hogares total'!$D$5:$L$1126,8)</f>
        <v>3395</v>
      </c>
      <c r="U150" s="30">
        <f>VLOOKUP($B150,'[3]Hogares total'!$D$5:$L$1126,9)</f>
        <v>3483</v>
      </c>
      <c r="V150" s="29"/>
      <c r="W150" s="43">
        <f t="shared" si="32"/>
        <v>3.9056397437900327E-2</v>
      </c>
      <c r="X150" s="43">
        <f t="shared" si="33"/>
        <v>2.8783085114592176E-2</v>
      </c>
      <c r="Y150" s="47">
        <f t="shared" si="34"/>
        <v>1.9717233473442872E-2</v>
      </c>
      <c r="Z150" s="29"/>
      <c r="AA150" s="43">
        <f t="shared" si="35"/>
        <v>0.15124016938898971</v>
      </c>
      <c r="AB150" s="43">
        <f t="shared" si="36"/>
        <v>0.10986745213549337</v>
      </c>
      <c r="AC150" s="47">
        <f t="shared" si="37"/>
        <v>7.407407407407407E-2</v>
      </c>
      <c r="AD150" s="91">
        <f t="shared" si="28"/>
        <v>3483</v>
      </c>
      <c r="AE150" s="91">
        <f t="shared" si="29"/>
        <v>258</v>
      </c>
      <c r="AF150" s="91">
        <f t="shared" si="30"/>
        <v>3225</v>
      </c>
      <c r="AG150" t="str">
        <f t="shared" si="31"/>
        <v/>
      </c>
    </row>
    <row r="151" spans="2:33" x14ac:dyDescent="0.25">
      <c r="B151" s="9" t="s">
        <v>149</v>
      </c>
      <c r="C151" s="23" t="str">
        <f>VLOOKUP(B151,[2]Municipal!$C$15:$D$60549,2)</f>
        <v>Tubará</v>
      </c>
      <c r="D151" s="11">
        <f>+[1]Total!B152</f>
        <v>231</v>
      </c>
      <c r="E151" s="10">
        <f>+[1]Total!C152</f>
        <v>232</v>
      </c>
      <c r="F151" s="10">
        <f>+[1]Total!D152</f>
        <v>228</v>
      </c>
      <c r="G151" s="10">
        <f>+[1]Total!E152</f>
        <v>233</v>
      </c>
      <c r="H151" s="11">
        <f>+[1]Total!G152</f>
        <v>343</v>
      </c>
      <c r="I151" s="10">
        <f>+[1]Total!H152</f>
        <v>357</v>
      </c>
      <c r="J151" s="10">
        <f>+[1]Total!I152</f>
        <v>358</v>
      </c>
      <c r="K151" s="12">
        <f>+[1]Total!J152</f>
        <v>362</v>
      </c>
      <c r="L151" s="11">
        <f>+[1]Total!L152</f>
        <v>377</v>
      </c>
      <c r="M151" s="12">
        <f>+[1]Total!M152</f>
        <v>413</v>
      </c>
      <c r="N151" s="29">
        <f>VLOOKUP($B151,'[2]pop-2020-2023'!$I$5:$M$1126,2)</f>
        <v>18447</v>
      </c>
      <c r="O151" s="28">
        <f>VLOOKUP($B151,'[2]pop-2020-2023'!$I$5:$M$1126,3)</f>
        <v>18732</v>
      </c>
      <c r="P151" s="28">
        <f>VLOOKUP($B151,'[2]pop-2020-2023'!$I$5:$M$1126,4)</f>
        <v>18955</v>
      </c>
      <c r="Q151" s="30">
        <f>VLOOKUP($B151,'[2]pop-2020-2023'!$I$5:$M$1126,5)</f>
        <v>19132</v>
      </c>
      <c r="R151" s="29">
        <f>VLOOKUP($B151,'[3]Hogares total'!$D$5:$L$1126,6)</f>
        <v>5616</v>
      </c>
      <c r="S151" s="28">
        <f>VLOOKUP($B151,'[3]Hogares total'!$D$5:$L$1126,7)</f>
        <v>5782</v>
      </c>
      <c r="T151" s="28">
        <f>VLOOKUP($B151,'[3]Hogares total'!$D$5:$L$1126,8)</f>
        <v>5924</v>
      </c>
      <c r="U151" s="30">
        <f>VLOOKUP($B151,'[3]Hogares total'!$D$5:$L$1126,9)</f>
        <v>6065</v>
      </c>
      <c r="V151" s="29"/>
      <c r="W151" s="43">
        <f t="shared" si="32"/>
        <v>1.2385223147554986E-2</v>
      </c>
      <c r="X151" s="43">
        <f t="shared" si="33"/>
        <v>1.883408071748879E-2</v>
      </c>
      <c r="Y151" s="47">
        <f t="shared" si="34"/>
        <v>2.1586870165168304E-2</v>
      </c>
      <c r="Z151" s="29"/>
      <c r="AA151" s="43">
        <f t="shared" si="35"/>
        <v>4.0124524386025595E-2</v>
      </c>
      <c r="AB151" s="43">
        <f t="shared" si="36"/>
        <v>6.0263335584064819E-2</v>
      </c>
      <c r="AC151" s="47">
        <f t="shared" si="37"/>
        <v>6.8095630667765875E-2</v>
      </c>
      <c r="AD151" s="91">
        <f t="shared" si="28"/>
        <v>6065</v>
      </c>
      <c r="AE151" s="91">
        <f t="shared" si="29"/>
        <v>413</v>
      </c>
      <c r="AF151" s="91">
        <f t="shared" si="30"/>
        <v>5652</v>
      </c>
      <c r="AG151" t="str">
        <f t="shared" si="31"/>
        <v/>
      </c>
    </row>
    <row r="152" spans="2:33" x14ac:dyDescent="0.25">
      <c r="B152" s="9" t="s">
        <v>150</v>
      </c>
      <c r="C152" s="23" t="str">
        <f>VLOOKUP(B152,[2]Municipal!$C$15:$D$60549,2)</f>
        <v>Usiacurí</v>
      </c>
      <c r="D152" s="11">
        <f>+[1]Total!B153</f>
        <v>230</v>
      </c>
      <c r="E152" s="10">
        <f>+[1]Total!C153</f>
        <v>229</v>
      </c>
      <c r="F152" s="10">
        <f>+[1]Total!D153</f>
        <v>230</v>
      </c>
      <c r="G152" s="10">
        <f>+[1]Total!E153</f>
        <v>228</v>
      </c>
      <c r="H152" s="11">
        <f>+[1]Total!G153</f>
        <v>533</v>
      </c>
      <c r="I152" s="10">
        <f>+[1]Total!H153</f>
        <v>753</v>
      </c>
      <c r="J152" s="10">
        <f>+[1]Total!I153</f>
        <v>783</v>
      </c>
      <c r="K152" s="12">
        <f>+[1]Total!J153</f>
        <v>1135</v>
      </c>
      <c r="L152" s="11">
        <f>+[1]Total!L153</f>
        <v>1146</v>
      </c>
      <c r="M152" s="12">
        <f>+[1]Total!M153</f>
        <v>1182</v>
      </c>
      <c r="N152" s="29">
        <f>VLOOKUP($B152,'[2]pop-2020-2023'!$I$5:$M$1126,2)</f>
        <v>13019</v>
      </c>
      <c r="O152" s="28">
        <f>VLOOKUP($B152,'[2]pop-2020-2023'!$I$5:$M$1126,3)</f>
        <v>13266</v>
      </c>
      <c r="P152" s="28">
        <f>VLOOKUP($B152,'[2]pop-2020-2023'!$I$5:$M$1126,4)</f>
        <v>13438</v>
      </c>
      <c r="Q152" s="30">
        <f>VLOOKUP($B152,'[2]pop-2020-2023'!$I$5:$M$1126,5)</f>
        <v>13573</v>
      </c>
      <c r="R152" s="29">
        <f>VLOOKUP($B152,'[3]Hogares total'!$D$5:$L$1126,6)</f>
        <v>3953</v>
      </c>
      <c r="S152" s="28">
        <f>VLOOKUP($B152,'[3]Hogares total'!$D$5:$L$1126,7)</f>
        <v>4084</v>
      </c>
      <c r="T152" s="28">
        <f>VLOOKUP($B152,'[3]Hogares total'!$D$5:$L$1126,8)</f>
        <v>4195</v>
      </c>
      <c r="U152" s="30">
        <f>VLOOKUP($B152,'[3]Hogares total'!$D$5:$L$1126,9)</f>
        <v>4301</v>
      </c>
      <c r="V152" s="29"/>
      <c r="W152" s="43">
        <f t="shared" si="32"/>
        <v>1.726217397859189E-2</v>
      </c>
      <c r="X152" s="43">
        <f t="shared" si="33"/>
        <v>5.6035124274445604E-2</v>
      </c>
      <c r="Y152" s="47">
        <f t="shared" si="34"/>
        <v>8.7084653355927202E-2</v>
      </c>
      <c r="Z152" s="29"/>
      <c r="AA152" s="43">
        <f t="shared" si="35"/>
        <v>5.6072477962781586E-2</v>
      </c>
      <c r="AB152" s="43">
        <f t="shared" si="36"/>
        <v>0.17949940405244338</v>
      </c>
      <c r="AC152" s="47">
        <f t="shared" si="37"/>
        <v>0.27481980934666356</v>
      </c>
      <c r="AD152" s="91" t="str">
        <f t="shared" si="28"/>
        <v/>
      </c>
      <c r="AE152" s="91" t="str">
        <f t="shared" si="29"/>
        <v/>
      </c>
      <c r="AF152" s="91" t="str">
        <f t="shared" si="30"/>
        <v/>
      </c>
      <c r="AG152" t="str">
        <f t="shared" si="31"/>
        <v/>
      </c>
    </row>
    <row r="153" spans="2:33" x14ac:dyDescent="0.25">
      <c r="B153" s="22" t="s">
        <v>151</v>
      </c>
      <c r="C153" s="23" t="str">
        <f>VLOOKUP(B153,[2]Municipal!$C$15:$D$60549,2)</f>
        <v>Bogotá, D.C.</v>
      </c>
      <c r="D153" s="11">
        <f>+[1]Total!B154</f>
        <v>2137106</v>
      </c>
      <c r="E153" s="10">
        <f>+[1]Total!C154</f>
        <v>2163410</v>
      </c>
      <c r="F153" s="10">
        <f>+[1]Total!D154</f>
        <v>2152436</v>
      </c>
      <c r="G153" s="10">
        <f>+[1]Total!E154</f>
        <v>2169165</v>
      </c>
      <c r="H153" s="11">
        <f>+[1]Total!G154</f>
        <v>2240695</v>
      </c>
      <c r="I153" s="10">
        <f>+[1]Total!H154</f>
        <v>2246432</v>
      </c>
      <c r="J153" s="10">
        <f>+[1]Total!I154</f>
        <v>2259142</v>
      </c>
      <c r="K153" s="12">
        <f>+[1]Total!J154</f>
        <v>2267032</v>
      </c>
      <c r="L153" s="11">
        <f>+[1]Total!L154</f>
        <v>2291874</v>
      </c>
      <c r="M153" s="12">
        <f>+[1]Total!M154</f>
        <v>2310252</v>
      </c>
      <c r="N153" s="29">
        <f>VLOOKUP($B153,'[2]pop-2020-2023'!$I$5:$M$1126,2)</f>
        <v>7732161</v>
      </c>
      <c r="O153" s="28">
        <f>VLOOKUP($B153,'[2]pop-2020-2023'!$I$5:$M$1126,3)</f>
        <v>7823334</v>
      </c>
      <c r="P153" s="28">
        <f>VLOOKUP($B153,'[2]pop-2020-2023'!$I$5:$M$1126,4)</f>
        <v>7873316</v>
      </c>
      <c r="Q153" s="30">
        <f>VLOOKUP($B153,'[2]pop-2020-2023'!$I$5:$M$1126,5)</f>
        <v>7907281</v>
      </c>
      <c r="R153" s="29">
        <f>VLOOKUP($B153,'[3]Hogares total'!$D$5:$L$1126,6)</f>
        <v>2759217</v>
      </c>
      <c r="S153" s="28">
        <f>VLOOKUP($B153,'[3]Hogares total'!$D$5:$L$1126,7)</f>
        <v>2840109</v>
      </c>
      <c r="T153" s="28">
        <f>VLOOKUP($B153,'[3]Hogares total'!$D$5:$L$1126,8)</f>
        <v>2915263</v>
      </c>
      <c r="U153" s="30">
        <f>VLOOKUP($B153,'[3]Hogares total'!$D$5:$L$1126,9)</f>
        <v>2991250</v>
      </c>
      <c r="V153" s="29"/>
      <c r="W153" s="43">
        <f t="shared" si="32"/>
        <v>0.27653299731291031</v>
      </c>
      <c r="X153" s="43">
        <f t="shared" si="33"/>
        <v>0.28532222001504831</v>
      </c>
      <c r="Y153" s="47">
        <f t="shared" si="34"/>
        <v>0.2921676869710334</v>
      </c>
      <c r="Z153" s="29"/>
      <c r="AA153" s="43">
        <f t="shared" si="35"/>
        <v>0.76173484890896792</v>
      </c>
      <c r="AB153" s="43">
        <f t="shared" si="36"/>
        <v>0.77057610239625041</v>
      </c>
      <c r="AC153" s="47">
        <f t="shared" si="37"/>
        <v>0.77233664855829498</v>
      </c>
      <c r="AD153" s="91" t="str">
        <f t="shared" si="28"/>
        <v/>
      </c>
      <c r="AE153" s="91" t="str">
        <f t="shared" si="29"/>
        <v/>
      </c>
      <c r="AF153" s="91" t="str">
        <f t="shared" si="30"/>
        <v/>
      </c>
      <c r="AG153" t="str">
        <f t="shared" si="31"/>
        <v/>
      </c>
    </row>
    <row r="154" spans="2:33" x14ac:dyDescent="0.25">
      <c r="B154" s="9" t="s">
        <v>152</v>
      </c>
      <c r="C154" s="23" t="str">
        <f>VLOOKUP(B154,[2]Municipal!$C$15:$D$60549,2)</f>
        <v>Cartagena de Indias</v>
      </c>
      <c r="D154" s="11">
        <f>+[1]Total!B155</f>
        <v>171496</v>
      </c>
      <c r="E154" s="10">
        <f>+[1]Total!C155</f>
        <v>174302</v>
      </c>
      <c r="F154" s="10">
        <f>+[1]Total!D155</f>
        <v>177981</v>
      </c>
      <c r="G154" s="10">
        <f>+[1]Total!E155</f>
        <v>182011</v>
      </c>
      <c r="H154" s="11">
        <f>+[1]Total!G155</f>
        <v>186861</v>
      </c>
      <c r="I154" s="10">
        <f>+[1]Total!H155</f>
        <v>189661</v>
      </c>
      <c r="J154" s="10">
        <f>+[1]Total!I155</f>
        <v>193652</v>
      </c>
      <c r="K154" s="12">
        <f>+[1]Total!J155</f>
        <v>196511</v>
      </c>
      <c r="L154" s="11">
        <f>+[1]Total!L155</f>
        <v>199566</v>
      </c>
      <c r="M154" s="12">
        <f>+[1]Total!M155</f>
        <v>202357</v>
      </c>
      <c r="N154" s="29">
        <f>VLOOKUP($B154,'[2]pop-2020-2023'!$I$5:$M$1126,2)</f>
        <v>1017616</v>
      </c>
      <c r="O154" s="28">
        <f>VLOOKUP($B154,'[2]pop-2020-2023'!$I$5:$M$1126,3)</f>
        <v>1032133</v>
      </c>
      <c r="P154" s="28">
        <f>VLOOKUP($B154,'[2]pop-2020-2023'!$I$5:$M$1126,4)</f>
        <v>1043185</v>
      </c>
      <c r="Q154" s="30">
        <f>VLOOKUP($B154,'[2]pop-2020-2023'!$I$5:$M$1126,5)</f>
        <v>1052015</v>
      </c>
      <c r="R154" s="29">
        <f>VLOOKUP($B154,'[3]Hogares total'!$D$5:$L$1126,6)</f>
        <v>305154</v>
      </c>
      <c r="S154" s="28">
        <f>VLOOKUP($B154,'[3]Hogares total'!$D$5:$L$1126,7)</f>
        <v>314951</v>
      </c>
      <c r="T154" s="28">
        <f>VLOOKUP($B154,'[3]Hogares total'!$D$5:$L$1126,8)</f>
        <v>323922</v>
      </c>
      <c r="U154" s="30">
        <f>VLOOKUP($B154,'[3]Hogares total'!$D$5:$L$1126,9)</f>
        <v>332921</v>
      </c>
      <c r="V154" s="29"/>
      <c r="W154" s="43">
        <f t="shared" si="32"/>
        <v>0.16887552282506227</v>
      </c>
      <c r="X154" s="43">
        <f t="shared" si="33"/>
        <v>0.18180955439351601</v>
      </c>
      <c r="Y154" s="47">
        <f t="shared" si="34"/>
        <v>0.19235182007861104</v>
      </c>
      <c r="Z154" s="29"/>
      <c r="AA154" s="43">
        <f t="shared" si="35"/>
        <v>0.5534257709929481</v>
      </c>
      <c r="AB154" s="43">
        <f t="shared" si="36"/>
        <v>0.58551441396385551</v>
      </c>
      <c r="AC154" s="47">
        <f t="shared" si="37"/>
        <v>0.60782287689872372</v>
      </c>
      <c r="AD154" s="91" t="str">
        <f t="shared" si="28"/>
        <v/>
      </c>
      <c r="AE154" s="91" t="str">
        <f t="shared" si="29"/>
        <v/>
      </c>
      <c r="AF154" s="91" t="str">
        <f t="shared" si="30"/>
        <v/>
      </c>
      <c r="AG154" t="str">
        <f t="shared" si="31"/>
        <v/>
      </c>
    </row>
    <row r="155" spans="2:33" x14ac:dyDescent="0.25">
      <c r="B155" s="9" t="s">
        <v>153</v>
      </c>
      <c r="C155" s="23" t="str">
        <f>VLOOKUP(B155,[2]Municipal!$C$15:$D$60549,2)</f>
        <v>Achí</v>
      </c>
      <c r="D155" s="11">
        <f>+[1]Total!B156</f>
        <v>72</v>
      </c>
      <c r="E155" s="10">
        <f>+[1]Total!C156</f>
        <v>74</v>
      </c>
      <c r="F155" s="10">
        <f>+[1]Total!D156</f>
        <v>165</v>
      </c>
      <c r="G155" s="10">
        <f>+[1]Total!E156</f>
        <v>97</v>
      </c>
      <c r="H155" s="11">
        <f>+[1]Total!G156</f>
        <v>147</v>
      </c>
      <c r="I155" s="10">
        <f>+[1]Total!H156</f>
        <v>144</v>
      </c>
      <c r="J155" s="10">
        <f>+[1]Total!I156</f>
        <v>50</v>
      </c>
      <c r="K155" s="12">
        <f>+[1]Total!J156</f>
        <v>209</v>
      </c>
      <c r="L155" s="11">
        <f>+[1]Total!L156</f>
        <v>179</v>
      </c>
      <c r="M155" s="12">
        <f>+[1]Total!M156</f>
        <v>177</v>
      </c>
      <c r="N155" s="29">
        <f>VLOOKUP($B155,'[2]pop-2020-2023'!$I$5:$M$1126,2)</f>
        <v>25800</v>
      </c>
      <c r="O155" s="28">
        <f>VLOOKUP($B155,'[2]pop-2020-2023'!$I$5:$M$1126,3)</f>
        <v>26361</v>
      </c>
      <c r="P155" s="28">
        <f>VLOOKUP($B155,'[2]pop-2020-2023'!$I$5:$M$1126,4)</f>
        <v>26741</v>
      </c>
      <c r="Q155" s="30">
        <f>VLOOKUP($B155,'[2]pop-2020-2023'!$I$5:$M$1126,5)</f>
        <v>26995</v>
      </c>
      <c r="R155" s="29">
        <f>VLOOKUP($B155,'[3]Hogares total'!$D$5:$L$1126,6)</f>
        <v>7719</v>
      </c>
      <c r="S155" s="28">
        <f>VLOOKUP($B155,'[3]Hogares total'!$D$5:$L$1126,7)</f>
        <v>7920</v>
      </c>
      <c r="T155" s="28">
        <f>VLOOKUP($B155,'[3]Hogares total'!$D$5:$L$1126,8)</f>
        <v>8100</v>
      </c>
      <c r="U155" s="30">
        <f>VLOOKUP($B155,'[3]Hogares total'!$D$5:$L$1126,9)</f>
        <v>8283</v>
      </c>
      <c r="V155" s="29"/>
      <c r="W155" s="43">
        <f t="shared" si="32"/>
        <v>2.8071772694510831E-3</v>
      </c>
      <c r="X155" s="43">
        <f t="shared" si="33"/>
        <v>5.3849893422085937E-3</v>
      </c>
      <c r="Y155" s="47">
        <f t="shared" si="34"/>
        <v>6.5567697721800331E-3</v>
      </c>
      <c r="Z155" s="29"/>
      <c r="AA155" s="43">
        <f t="shared" si="35"/>
        <v>9.3434343434343429E-3</v>
      </c>
      <c r="AB155" s="43">
        <f t="shared" si="36"/>
        <v>1.7777777777777778E-2</v>
      </c>
      <c r="AC155" s="47">
        <f t="shared" si="37"/>
        <v>2.1369069177834116E-2</v>
      </c>
      <c r="AD155" s="91">
        <f t="shared" si="28"/>
        <v>8283</v>
      </c>
      <c r="AE155" s="91">
        <f t="shared" si="29"/>
        <v>177</v>
      </c>
      <c r="AF155" s="91">
        <f t="shared" si="30"/>
        <v>8106</v>
      </c>
      <c r="AG155" t="str">
        <f t="shared" si="31"/>
        <v/>
      </c>
    </row>
    <row r="156" spans="2:33" x14ac:dyDescent="0.25">
      <c r="B156" s="9" t="s">
        <v>154</v>
      </c>
      <c r="C156" s="23" t="str">
        <f>VLOOKUP(B156,[2]Municipal!$C$15:$D$60549,2)</f>
        <v>Altos del Rosario</v>
      </c>
      <c r="D156" s="11">
        <f>+[1]Total!B157</f>
        <v>32</v>
      </c>
      <c r="E156" s="10">
        <f>+[1]Total!C157</f>
        <v>288</v>
      </c>
      <c r="F156" s="10">
        <f>+[1]Total!D157</f>
        <v>292</v>
      </c>
      <c r="G156" s="10">
        <f>+[1]Total!E157</f>
        <v>292</v>
      </c>
      <c r="H156" s="11">
        <f>+[1]Total!G157</f>
        <v>810</v>
      </c>
      <c r="I156" s="10">
        <f>+[1]Total!H157</f>
        <v>830</v>
      </c>
      <c r="J156" s="10">
        <f>+[1]Total!I157</f>
        <v>827</v>
      </c>
      <c r="K156" s="12">
        <f>+[1]Total!J157</f>
        <v>822</v>
      </c>
      <c r="L156" s="11">
        <f>+[1]Total!L157</f>
        <v>820</v>
      </c>
      <c r="M156" s="12">
        <f>+[1]Total!M157</f>
        <v>813</v>
      </c>
      <c r="N156" s="29">
        <f>VLOOKUP($B156,'[2]pop-2020-2023'!$I$5:$M$1126,2)</f>
        <v>11596</v>
      </c>
      <c r="O156" s="28">
        <f>VLOOKUP($B156,'[2]pop-2020-2023'!$I$5:$M$1126,3)</f>
        <v>11832</v>
      </c>
      <c r="P156" s="28">
        <f>VLOOKUP($B156,'[2]pop-2020-2023'!$I$5:$M$1126,4)</f>
        <v>11953</v>
      </c>
      <c r="Q156" s="30">
        <f>VLOOKUP($B156,'[2]pop-2020-2023'!$I$5:$M$1126,5)</f>
        <v>12060</v>
      </c>
      <c r="R156" s="29">
        <f>VLOOKUP($B156,'[3]Hogares total'!$D$5:$L$1126,6)</f>
        <v>3149</v>
      </c>
      <c r="S156" s="28">
        <f>VLOOKUP($B156,'[3]Hogares total'!$D$5:$L$1126,7)</f>
        <v>3237</v>
      </c>
      <c r="T156" s="28">
        <f>VLOOKUP($B156,'[3]Hogares total'!$D$5:$L$1126,8)</f>
        <v>3317</v>
      </c>
      <c r="U156" s="30">
        <f>VLOOKUP($B156,'[3]Hogares total'!$D$5:$L$1126,9)</f>
        <v>3395</v>
      </c>
      <c r="V156" s="29"/>
      <c r="W156" s="43">
        <f t="shared" si="32"/>
        <v>2.434077079107505E-2</v>
      </c>
      <c r="X156" s="43">
        <f t="shared" si="33"/>
        <v>6.9438634652388517E-2</v>
      </c>
      <c r="Y156" s="47">
        <f t="shared" si="34"/>
        <v>6.7412935323383091E-2</v>
      </c>
      <c r="Z156" s="29"/>
      <c r="AA156" s="43">
        <f t="shared" si="35"/>
        <v>8.8971269694161262E-2</v>
      </c>
      <c r="AB156" s="43">
        <f t="shared" si="36"/>
        <v>0.25022610792885136</v>
      </c>
      <c r="AC156" s="47">
        <f t="shared" si="37"/>
        <v>0.2394698085419735</v>
      </c>
      <c r="AD156" s="91" t="str">
        <f t="shared" si="28"/>
        <v/>
      </c>
      <c r="AE156" s="91" t="str">
        <f t="shared" si="29"/>
        <v/>
      </c>
      <c r="AF156" s="91" t="str">
        <f t="shared" si="30"/>
        <v/>
      </c>
      <c r="AG156" t="str">
        <f t="shared" si="31"/>
        <v/>
      </c>
    </row>
    <row r="157" spans="2:33" x14ac:dyDescent="0.25">
      <c r="B157" s="9" t="s">
        <v>155</v>
      </c>
      <c r="C157" s="23" t="str">
        <f>VLOOKUP(B157,[2]Municipal!$C$15:$D$60549,2)</f>
        <v>Arenal</v>
      </c>
      <c r="D157" s="11">
        <f>+[1]Total!B158</f>
        <v>58</v>
      </c>
      <c r="E157" s="10">
        <f>+[1]Total!C158</f>
        <v>212</v>
      </c>
      <c r="F157" s="10">
        <f>+[1]Total!D158</f>
        <v>229</v>
      </c>
      <c r="G157" s="10">
        <f>+[1]Total!E158</f>
        <v>218</v>
      </c>
      <c r="H157" s="11">
        <f>+[1]Total!G158</f>
        <v>520</v>
      </c>
      <c r="I157" s="10">
        <f>+[1]Total!H158</f>
        <v>563</v>
      </c>
      <c r="J157" s="10">
        <f>+[1]Total!I158</f>
        <v>564</v>
      </c>
      <c r="K157" s="12">
        <f>+[1]Total!J158</f>
        <v>566</v>
      </c>
      <c r="L157" s="11">
        <f>+[1]Total!L158</f>
        <v>583</v>
      </c>
      <c r="M157" s="12">
        <f>+[1]Total!M158</f>
        <v>579</v>
      </c>
      <c r="N157" s="29">
        <f>VLOOKUP($B157,'[2]pop-2020-2023'!$I$5:$M$1126,2)</f>
        <v>7663</v>
      </c>
      <c r="O157" s="28">
        <f>VLOOKUP($B157,'[2]pop-2020-2023'!$I$5:$M$1126,3)</f>
        <v>7748</v>
      </c>
      <c r="P157" s="28">
        <f>VLOOKUP($B157,'[2]pop-2020-2023'!$I$5:$M$1126,4)</f>
        <v>7853</v>
      </c>
      <c r="Q157" s="30">
        <f>VLOOKUP($B157,'[2]pop-2020-2023'!$I$5:$M$1126,5)</f>
        <v>7937</v>
      </c>
      <c r="R157" s="29">
        <f>VLOOKUP($B157,'[3]Hogares total'!$D$5:$L$1126,6)</f>
        <v>2288</v>
      </c>
      <c r="S157" s="28">
        <f>VLOOKUP($B157,'[3]Hogares total'!$D$5:$L$1126,7)</f>
        <v>2357</v>
      </c>
      <c r="T157" s="28">
        <f>VLOOKUP($B157,'[3]Hogares total'!$D$5:$L$1126,8)</f>
        <v>2420</v>
      </c>
      <c r="U157" s="30">
        <f>VLOOKUP($B157,'[3]Hogares total'!$D$5:$L$1126,9)</f>
        <v>2484</v>
      </c>
      <c r="V157" s="29"/>
      <c r="W157" s="43">
        <f t="shared" si="32"/>
        <v>2.7361899845121322E-2</v>
      </c>
      <c r="X157" s="43">
        <f t="shared" si="33"/>
        <v>7.1692346873806184E-2</v>
      </c>
      <c r="Y157" s="47">
        <f t="shared" si="34"/>
        <v>7.2949477132417784E-2</v>
      </c>
      <c r="Z157" s="29"/>
      <c r="AA157" s="43">
        <f t="shared" si="35"/>
        <v>8.9944845142129831E-2</v>
      </c>
      <c r="AB157" s="43">
        <f t="shared" si="36"/>
        <v>0.23264462809917355</v>
      </c>
      <c r="AC157" s="47">
        <f t="shared" si="37"/>
        <v>0.23309178743961353</v>
      </c>
      <c r="AD157" s="91" t="str">
        <f t="shared" si="28"/>
        <v/>
      </c>
      <c r="AE157" s="91" t="str">
        <f t="shared" si="29"/>
        <v/>
      </c>
      <c r="AF157" s="91" t="str">
        <f t="shared" si="30"/>
        <v/>
      </c>
      <c r="AG157" t="str">
        <f t="shared" si="31"/>
        <v/>
      </c>
    </row>
    <row r="158" spans="2:33" x14ac:dyDescent="0.25">
      <c r="B158" s="9" t="s">
        <v>156</v>
      </c>
      <c r="C158" s="23" t="str">
        <f>VLOOKUP(B158,[2]Municipal!$C$15:$D$60549,2)</f>
        <v>Arjona</v>
      </c>
      <c r="D158" s="11">
        <f>+[1]Total!B159</f>
        <v>3658</v>
      </c>
      <c r="E158" s="10">
        <f>+[1]Total!C159</f>
        <v>3649</v>
      </c>
      <c r="F158" s="10">
        <f>+[1]Total!D159</f>
        <v>3200</v>
      </c>
      <c r="G158" s="10">
        <f>+[1]Total!E159</f>
        <v>3293</v>
      </c>
      <c r="H158" s="11">
        <f>+[1]Total!G159</f>
        <v>2867</v>
      </c>
      <c r="I158" s="10">
        <f>+[1]Total!H159</f>
        <v>2930</v>
      </c>
      <c r="J158" s="10">
        <f>+[1]Total!I159</f>
        <v>2664</v>
      </c>
      <c r="K158" s="12">
        <f>+[1]Total!J159</f>
        <v>2796</v>
      </c>
      <c r="L158" s="11">
        <f>+[1]Total!L159</f>
        <v>2880</v>
      </c>
      <c r="M158" s="12">
        <f>+[1]Total!M159</f>
        <v>3301</v>
      </c>
      <c r="N158" s="29">
        <f>VLOOKUP($B158,'[2]pop-2020-2023'!$I$5:$M$1126,2)</f>
        <v>72839</v>
      </c>
      <c r="O158" s="28">
        <f>VLOOKUP($B158,'[2]pop-2020-2023'!$I$5:$M$1126,3)</f>
        <v>73980</v>
      </c>
      <c r="P158" s="28">
        <f>VLOOKUP($B158,'[2]pop-2020-2023'!$I$5:$M$1126,4)</f>
        <v>74773</v>
      </c>
      <c r="Q158" s="30">
        <f>VLOOKUP($B158,'[2]pop-2020-2023'!$I$5:$M$1126,5)</f>
        <v>75429</v>
      </c>
      <c r="R158" s="29">
        <f>VLOOKUP($B158,'[3]Hogares total'!$D$5:$L$1126,6)</f>
        <v>19404</v>
      </c>
      <c r="S158" s="28">
        <f>VLOOKUP($B158,'[3]Hogares total'!$D$5:$L$1126,7)</f>
        <v>20005</v>
      </c>
      <c r="T158" s="28">
        <f>VLOOKUP($B158,'[3]Hogares total'!$D$5:$L$1126,8)</f>
        <v>20562</v>
      </c>
      <c r="U158" s="30">
        <f>VLOOKUP($B158,'[3]Hogares total'!$D$5:$L$1126,9)</f>
        <v>21119</v>
      </c>
      <c r="V158" s="29"/>
      <c r="W158" s="43">
        <f t="shared" si="32"/>
        <v>4.9324141659908081E-2</v>
      </c>
      <c r="X158" s="43">
        <f t="shared" si="33"/>
        <v>3.9185267409358994E-2</v>
      </c>
      <c r="Y158" s="47">
        <f t="shared" si="34"/>
        <v>4.3763008922297793E-2</v>
      </c>
      <c r="Z158" s="29"/>
      <c r="AA158" s="43">
        <f t="shared" si="35"/>
        <v>0.18240439890027493</v>
      </c>
      <c r="AB158" s="43">
        <f t="shared" si="36"/>
        <v>0.14249586616087928</v>
      </c>
      <c r="AC158" s="47">
        <f t="shared" si="37"/>
        <v>0.15630474927790142</v>
      </c>
      <c r="AD158" s="91">
        <f t="shared" si="28"/>
        <v>21119</v>
      </c>
      <c r="AE158" s="91">
        <f t="shared" si="29"/>
        <v>3301</v>
      </c>
      <c r="AF158" s="91">
        <f t="shared" si="30"/>
        <v>17818</v>
      </c>
      <c r="AG158" t="str">
        <f t="shared" si="31"/>
        <v/>
      </c>
    </row>
    <row r="159" spans="2:33" x14ac:dyDescent="0.25">
      <c r="B159" s="9" t="s">
        <v>157</v>
      </c>
      <c r="C159" s="23" t="str">
        <f>VLOOKUP(B159,[2]Municipal!$C$15:$D$60549,2)</f>
        <v>Arroyohondo</v>
      </c>
      <c r="D159" s="11">
        <f>+[1]Total!B160</f>
        <v>39</v>
      </c>
      <c r="E159" s="10">
        <f>+[1]Total!C160</f>
        <v>230</v>
      </c>
      <c r="F159" s="10">
        <f>+[1]Total!D160</f>
        <v>228</v>
      </c>
      <c r="G159" s="10">
        <f>+[1]Total!E160</f>
        <v>223</v>
      </c>
      <c r="H159" s="11">
        <f>+[1]Total!G160</f>
        <v>602</v>
      </c>
      <c r="I159" s="10">
        <f>+[1]Total!H160</f>
        <v>673</v>
      </c>
      <c r="J159" s="10">
        <f>+[1]Total!I160</f>
        <v>703</v>
      </c>
      <c r="K159" s="12">
        <f>+[1]Total!J160</f>
        <v>674</v>
      </c>
      <c r="L159" s="11">
        <f>+[1]Total!L160</f>
        <v>660</v>
      </c>
      <c r="M159" s="12">
        <f>+[1]Total!M160</f>
        <v>636</v>
      </c>
      <c r="N159" s="29">
        <f>VLOOKUP($B159,'[2]pop-2020-2023'!$I$5:$M$1126,2)</f>
        <v>8534</v>
      </c>
      <c r="O159" s="28">
        <f>VLOOKUP($B159,'[2]pop-2020-2023'!$I$5:$M$1126,3)</f>
        <v>8602</v>
      </c>
      <c r="P159" s="28">
        <f>VLOOKUP($B159,'[2]pop-2020-2023'!$I$5:$M$1126,4)</f>
        <v>8694</v>
      </c>
      <c r="Q159" s="30">
        <f>VLOOKUP($B159,'[2]pop-2020-2023'!$I$5:$M$1126,5)</f>
        <v>8762</v>
      </c>
      <c r="R159" s="29">
        <f>VLOOKUP($B159,'[3]Hogares total'!$D$5:$L$1126,6)</f>
        <v>1878</v>
      </c>
      <c r="S159" s="28">
        <f>VLOOKUP($B159,'[3]Hogares total'!$D$5:$L$1126,7)</f>
        <v>1933</v>
      </c>
      <c r="T159" s="28">
        <f>VLOOKUP($B159,'[3]Hogares total'!$D$5:$L$1126,8)</f>
        <v>1982</v>
      </c>
      <c r="U159" s="30">
        <f>VLOOKUP($B159,'[3]Hogares total'!$D$5:$L$1126,9)</f>
        <v>2031</v>
      </c>
      <c r="V159" s="29"/>
      <c r="W159" s="43">
        <f t="shared" si="32"/>
        <v>2.6737967914438502E-2</v>
      </c>
      <c r="X159" s="43">
        <f t="shared" si="33"/>
        <v>7.7409707844490458E-2</v>
      </c>
      <c r="Y159" s="47">
        <f t="shared" si="34"/>
        <v>7.2586167541657157E-2</v>
      </c>
      <c r="Z159" s="29"/>
      <c r="AA159" s="43">
        <f t="shared" si="35"/>
        <v>0.11898603207449561</v>
      </c>
      <c r="AB159" s="43">
        <f t="shared" si="36"/>
        <v>0.33955600403632696</v>
      </c>
      <c r="AC159" s="47">
        <f t="shared" si="37"/>
        <v>0.31314623338257014</v>
      </c>
      <c r="AD159" s="91" t="str">
        <f t="shared" si="28"/>
        <v/>
      </c>
      <c r="AE159" s="91" t="str">
        <f t="shared" si="29"/>
        <v/>
      </c>
      <c r="AF159" s="91" t="str">
        <f t="shared" si="30"/>
        <v/>
      </c>
      <c r="AG159" t="str">
        <f t="shared" si="31"/>
        <v/>
      </c>
    </row>
    <row r="160" spans="2:33" x14ac:dyDescent="0.25">
      <c r="B160" s="9" t="s">
        <v>158</v>
      </c>
      <c r="C160" s="23" t="str">
        <f>VLOOKUP(B160,[2]Municipal!$C$15:$D$60549,2)</f>
        <v>Barranco de Loba</v>
      </c>
      <c r="D160" s="11">
        <f>+[1]Total!B161</f>
        <v>105</v>
      </c>
      <c r="E160" s="10">
        <f>+[1]Total!C161</f>
        <v>491</v>
      </c>
      <c r="F160" s="10">
        <f>+[1]Total!D161</f>
        <v>527</v>
      </c>
      <c r="G160" s="10">
        <f>+[1]Total!E161</f>
        <v>537</v>
      </c>
      <c r="H160" s="11">
        <f>+[1]Total!G161</f>
        <v>1288</v>
      </c>
      <c r="I160" s="10">
        <f>+[1]Total!H161</f>
        <v>1301</v>
      </c>
      <c r="J160" s="10">
        <f>+[1]Total!I161</f>
        <v>1243</v>
      </c>
      <c r="K160" s="12">
        <f>+[1]Total!J161</f>
        <v>1212</v>
      </c>
      <c r="L160" s="11">
        <f>+[1]Total!L161</f>
        <v>1226</v>
      </c>
      <c r="M160" s="12">
        <f>+[1]Total!M161</f>
        <v>1193</v>
      </c>
      <c r="N160" s="29">
        <f>VLOOKUP($B160,'[2]pop-2020-2023'!$I$5:$M$1126,2)</f>
        <v>15557</v>
      </c>
      <c r="O160" s="28">
        <f>VLOOKUP($B160,'[2]pop-2020-2023'!$I$5:$M$1126,3)</f>
        <v>15793</v>
      </c>
      <c r="P160" s="28">
        <f>VLOOKUP($B160,'[2]pop-2020-2023'!$I$5:$M$1126,4)</f>
        <v>15988</v>
      </c>
      <c r="Q160" s="30">
        <f>VLOOKUP($B160,'[2]pop-2020-2023'!$I$5:$M$1126,5)</f>
        <v>16181</v>
      </c>
      <c r="R160" s="29">
        <f>VLOOKUP($B160,'[3]Hogares total'!$D$5:$L$1126,6)</f>
        <v>4137</v>
      </c>
      <c r="S160" s="28">
        <f>VLOOKUP($B160,'[3]Hogares total'!$D$5:$L$1126,7)</f>
        <v>4251</v>
      </c>
      <c r="T160" s="28">
        <f>VLOOKUP($B160,'[3]Hogares total'!$D$5:$L$1126,8)</f>
        <v>4356</v>
      </c>
      <c r="U160" s="30">
        <f>VLOOKUP($B160,'[3]Hogares total'!$D$5:$L$1126,9)</f>
        <v>4463</v>
      </c>
      <c r="V160" s="29"/>
      <c r="W160" s="43">
        <f t="shared" si="32"/>
        <v>3.1089723295130753E-2</v>
      </c>
      <c r="X160" s="43">
        <f t="shared" si="33"/>
        <v>8.1373530147610715E-2</v>
      </c>
      <c r="Y160" s="47">
        <f t="shared" si="34"/>
        <v>7.3728446943946604E-2</v>
      </c>
      <c r="Z160" s="29"/>
      <c r="AA160" s="43">
        <f t="shared" si="35"/>
        <v>0.11550223476828982</v>
      </c>
      <c r="AB160" s="43">
        <f t="shared" si="36"/>
        <v>0.29866850321395777</v>
      </c>
      <c r="AC160" s="47">
        <f t="shared" si="37"/>
        <v>0.26730898498767647</v>
      </c>
      <c r="AD160" s="91" t="str">
        <f t="shared" si="28"/>
        <v/>
      </c>
      <c r="AE160" s="91" t="str">
        <f t="shared" si="29"/>
        <v/>
      </c>
      <c r="AF160" s="91" t="str">
        <f t="shared" si="30"/>
        <v/>
      </c>
      <c r="AG160" t="str">
        <f t="shared" si="31"/>
        <v/>
      </c>
    </row>
    <row r="161" spans="2:33" x14ac:dyDescent="0.25">
      <c r="B161" s="9" t="s">
        <v>159</v>
      </c>
      <c r="C161" s="23" t="str">
        <f>VLOOKUP(B161,[2]Municipal!$C$15:$D$60549,2)</f>
        <v>Calamar</v>
      </c>
      <c r="D161" s="11">
        <f>+[1]Total!B162</f>
        <v>114</v>
      </c>
      <c r="E161" s="10">
        <f>+[1]Total!C162</f>
        <v>548</v>
      </c>
      <c r="F161" s="10">
        <f>+[1]Total!D162</f>
        <v>562</v>
      </c>
      <c r="G161" s="10">
        <f>+[1]Total!E162</f>
        <v>564</v>
      </c>
      <c r="H161" s="11">
        <f>+[1]Total!G162</f>
        <v>1238</v>
      </c>
      <c r="I161" s="10">
        <f>+[1]Total!H162</f>
        <v>1221</v>
      </c>
      <c r="J161" s="10">
        <f>+[1]Total!I162</f>
        <v>1202</v>
      </c>
      <c r="K161" s="12">
        <f>+[1]Total!J162</f>
        <v>1209</v>
      </c>
      <c r="L161" s="11">
        <f>+[1]Total!L162</f>
        <v>1203</v>
      </c>
      <c r="M161" s="12">
        <f>+[1]Total!M162</f>
        <v>1182</v>
      </c>
      <c r="N161" s="29">
        <f>VLOOKUP($B161,'[2]pop-2020-2023'!$I$5:$M$1126,2)</f>
        <v>23607</v>
      </c>
      <c r="O161" s="28">
        <f>VLOOKUP($B161,'[2]pop-2020-2023'!$I$5:$M$1126,3)</f>
        <v>24034</v>
      </c>
      <c r="P161" s="28">
        <f>VLOOKUP($B161,'[2]pop-2020-2023'!$I$5:$M$1126,4)</f>
        <v>24331</v>
      </c>
      <c r="Q161" s="30">
        <f>VLOOKUP($B161,'[2]pop-2020-2023'!$I$5:$M$1126,5)</f>
        <v>24575</v>
      </c>
      <c r="R161" s="29">
        <f>VLOOKUP($B161,'[3]Hogares total'!$D$5:$L$1126,6)</f>
        <v>5858</v>
      </c>
      <c r="S161" s="28">
        <f>VLOOKUP($B161,'[3]Hogares total'!$D$5:$L$1126,7)</f>
        <v>6028</v>
      </c>
      <c r="T161" s="28">
        <f>VLOOKUP($B161,'[3]Hogares total'!$D$5:$L$1126,8)</f>
        <v>6184</v>
      </c>
      <c r="U161" s="30">
        <f>VLOOKUP($B161,'[3]Hogares total'!$D$5:$L$1126,9)</f>
        <v>6345</v>
      </c>
      <c r="V161" s="29"/>
      <c r="W161" s="43">
        <f t="shared" si="32"/>
        <v>2.2801031871515352E-2</v>
      </c>
      <c r="X161" s="43">
        <f t="shared" si="33"/>
        <v>5.0182894250133572E-2</v>
      </c>
      <c r="Y161" s="47">
        <f t="shared" si="34"/>
        <v>4.8097660223804677E-2</v>
      </c>
      <c r="Z161" s="29"/>
      <c r="AA161" s="43">
        <f t="shared" si="35"/>
        <v>9.0909090909090912E-2</v>
      </c>
      <c r="AB161" s="43">
        <f t="shared" si="36"/>
        <v>0.19744501940491591</v>
      </c>
      <c r="AC161" s="47">
        <f t="shared" si="37"/>
        <v>0.18628841607565011</v>
      </c>
      <c r="AD161" s="91">
        <f t="shared" si="28"/>
        <v>6345</v>
      </c>
      <c r="AE161" s="91">
        <f t="shared" si="29"/>
        <v>1182</v>
      </c>
      <c r="AF161" s="91">
        <f t="shared" si="30"/>
        <v>5163</v>
      </c>
      <c r="AG161" t="str">
        <f t="shared" si="31"/>
        <v/>
      </c>
    </row>
    <row r="162" spans="2:33" x14ac:dyDescent="0.25">
      <c r="B162" s="9" t="s">
        <v>160</v>
      </c>
      <c r="C162" s="23" t="str">
        <f>VLOOKUP(B162,[2]Municipal!$C$15:$D$60549,2)</f>
        <v>Cantagallo</v>
      </c>
      <c r="D162" s="11">
        <f>+[1]Total!B163</f>
        <v>43</v>
      </c>
      <c r="E162" s="10">
        <f>+[1]Total!C163</f>
        <v>74</v>
      </c>
      <c r="F162" s="10">
        <f>+[1]Total!D163</f>
        <v>205</v>
      </c>
      <c r="G162" s="10">
        <f>+[1]Total!E163</f>
        <v>187</v>
      </c>
      <c r="H162" s="11">
        <f>+[1]Total!G163</f>
        <v>160</v>
      </c>
      <c r="I162" s="10">
        <f>+[1]Total!H163</f>
        <v>137</v>
      </c>
      <c r="J162" s="10">
        <f>+[1]Total!I163</f>
        <v>110</v>
      </c>
      <c r="K162" s="12">
        <f>+[1]Total!J163</f>
        <v>98</v>
      </c>
      <c r="L162" s="11">
        <f>+[1]Total!L163</f>
        <v>90</v>
      </c>
      <c r="M162" s="12">
        <f>+[1]Total!M163</f>
        <v>75</v>
      </c>
      <c r="N162" s="29">
        <f>VLOOKUP($B162,'[2]pop-2020-2023'!$I$5:$M$1126,2)</f>
        <v>8694</v>
      </c>
      <c r="O162" s="28">
        <f>VLOOKUP($B162,'[2]pop-2020-2023'!$I$5:$M$1126,3)</f>
        <v>8852</v>
      </c>
      <c r="P162" s="28">
        <f>VLOOKUP($B162,'[2]pop-2020-2023'!$I$5:$M$1126,4)</f>
        <v>8937</v>
      </c>
      <c r="Q162" s="30">
        <f>VLOOKUP($B162,'[2]pop-2020-2023'!$I$5:$M$1126,5)</f>
        <v>9019</v>
      </c>
      <c r="R162" s="29">
        <f>VLOOKUP($B162,'[3]Hogares total'!$D$5:$L$1126,6)</f>
        <v>3104</v>
      </c>
      <c r="S162" s="28">
        <f>VLOOKUP($B162,'[3]Hogares total'!$D$5:$L$1126,7)</f>
        <v>3196</v>
      </c>
      <c r="T162" s="28">
        <f>VLOOKUP($B162,'[3]Hogares total'!$D$5:$L$1126,8)</f>
        <v>3281</v>
      </c>
      <c r="U162" s="30">
        <f>VLOOKUP($B162,'[3]Hogares total'!$D$5:$L$1126,9)</f>
        <v>3363</v>
      </c>
      <c r="V162" s="29"/>
      <c r="W162" s="43">
        <f t="shared" si="32"/>
        <v>8.3596927248079534E-3</v>
      </c>
      <c r="X162" s="43">
        <f t="shared" si="33"/>
        <v>1.5329528924695088E-2</v>
      </c>
      <c r="Y162" s="47">
        <f t="shared" si="34"/>
        <v>8.3157778024171188E-3</v>
      </c>
      <c r="Z162" s="29"/>
      <c r="AA162" s="43">
        <f t="shared" si="35"/>
        <v>2.3153942428035045E-2</v>
      </c>
      <c r="AB162" s="43">
        <f t="shared" si="36"/>
        <v>4.1755562328558364E-2</v>
      </c>
      <c r="AC162" s="47">
        <f t="shared" si="37"/>
        <v>2.2301516503122211E-2</v>
      </c>
      <c r="AD162" s="91">
        <f t="shared" si="28"/>
        <v>3363</v>
      </c>
      <c r="AE162" s="91">
        <f t="shared" si="29"/>
        <v>75</v>
      </c>
      <c r="AF162" s="91">
        <f t="shared" si="30"/>
        <v>3288</v>
      </c>
      <c r="AG162" t="str">
        <f t="shared" si="31"/>
        <v/>
      </c>
    </row>
    <row r="163" spans="2:33" x14ac:dyDescent="0.25">
      <c r="B163" s="9" t="s">
        <v>161</v>
      </c>
      <c r="C163" s="23" t="str">
        <f>VLOOKUP(B163,[2]Municipal!$C$15:$D$60549,2)</f>
        <v>Cicuco</v>
      </c>
      <c r="D163" s="11">
        <f>+[1]Total!B164</f>
        <v>19</v>
      </c>
      <c r="E163" s="10">
        <f>+[1]Total!C164</f>
        <v>222</v>
      </c>
      <c r="F163" s="10">
        <f>+[1]Total!D164</f>
        <v>227</v>
      </c>
      <c r="G163" s="10">
        <f>+[1]Total!E164</f>
        <v>217</v>
      </c>
      <c r="H163" s="11">
        <f>+[1]Total!G164</f>
        <v>634</v>
      </c>
      <c r="I163" s="10">
        <f>+[1]Total!H164</f>
        <v>635</v>
      </c>
      <c r="J163" s="10">
        <f>+[1]Total!I164</f>
        <v>636</v>
      </c>
      <c r="K163" s="12">
        <f>+[1]Total!J164</f>
        <v>632</v>
      </c>
      <c r="L163" s="11">
        <f>+[1]Total!L164</f>
        <v>632</v>
      </c>
      <c r="M163" s="12">
        <f>+[1]Total!M164</f>
        <v>628</v>
      </c>
      <c r="N163" s="29">
        <f>VLOOKUP($B163,'[2]pop-2020-2023'!$I$5:$M$1126,2)</f>
        <v>14154</v>
      </c>
      <c r="O163" s="28">
        <f>VLOOKUP($B163,'[2]pop-2020-2023'!$I$5:$M$1126,3)</f>
        <v>14405</v>
      </c>
      <c r="P163" s="28">
        <f>VLOOKUP($B163,'[2]pop-2020-2023'!$I$5:$M$1126,4)</f>
        <v>14555</v>
      </c>
      <c r="Q163" s="30">
        <f>VLOOKUP($B163,'[2]pop-2020-2023'!$I$5:$M$1126,5)</f>
        <v>14652</v>
      </c>
      <c r="R163" s="29">
        <f>VLOOKUP($B163,'[3]Hogares total'!$D$5:$L$1126,6)</f>
        <v>3898</v>
      </c>
      <c r="S163" s="28">
        <f>VLOOKUP($B163,'[3]Hogares total'!$D$5:$L$1126,7)</f>
        <v>4016</v>
      </c>
      <c r="T163" s="28">
        <f>VLOOKUP($B163,'[3]Hogares total'!$D$5:$L$1126,8)</f>
        <v>4124</v>
      </c>
      <c r="U163" s="30">
        <f>VLOOKUP($B163,'[3]Hogares total'!$D$5:$L$1126,9)</f>
        <v>4231</v>
      </c>
      <c r="V163" s="29"/>
      <c r="W163" s="43">
        <f t="shared" si="32"/>
        <v>1.5411315515446026E-2</v>
      </c>
      <c r="X163" s="43">
        <f t="shared" si="33"/>
        <v>4.3627619374785299E-2</v>
      </c>
      <c r="Y163" s="47">
        <f t="shared" si="34"/>
        <v>4.2861042861042864E-2</v>
      </c>
      <c r="Z163" s="29"/>
      <c r="AA163" s="43">
        <f t="shared" si="35"/>
        <v>5.5278884462151394E-2</v>
      </c>
      <c r="AB163" s="43">
        <f t="shared" si="36"/>
        <v>0.15397672162948595</v>
      </c>
      <c r="AC163" s="47">
        <f t="shared" si="37"/>
        <v>0.14842826754904279</v>
      </c>
      <c r="AD163" s="91">
        <f t="shared" si="28"/>
        <v>4231</v>
      </c>
      <c r="AE163" s="91">
        <f t="shared" si="29"/>
        <v>628</v>
      </c>
      <c r="AF163" s="91">
        <f t="shared" si="30"/>
        <v>3603</v>
      </c>
      <c r="AG163" t="str">
        <f t="shared" si="31"/>
        <v/>
      </c>
    </row>
    <row r="164" spans="2:33" x14ac:dyDescent="0.25">
      <c r="B164" s="9" t="s">
        <v>162</v>
      </c>
      <c r="C164" s="23" t="str">
        <f>VLOOKUP(B164,[2]Municipal!$C$15:$D$60549,2)</f>
        <v>Córdoba</v>
      </c>
      <c r="D164" s="11">
        <f>+[1]Total!B165</f>
        <v>213</v>
      </c>
      <c r="E164" s="10">
        <f>+[1]Total!C165</f>
        <v>250</v>
      </c>
      <c r="F164" s="10">
        <f>+[1]Total!D165</f>
        <v>239</v>
      </c>
      <c r="G164" s="10">
        <f>+[1]Total!E165</f>
        <v>198</v>
      </c>
      <c r="H164" s="11">
        <f>+[1]Total!G165</f>
        <v>192</v>
      </c>
      <c r="I164" s="10">
        <f>+[1]Total!H165</f>
        <v>195</v>
      </c>
      <c r="J164" s="10">
        <f>+[1]Total!I165</f>
        <v>176</v>
      </c>
      <c r="K164" s="12">
        <f>+[1]Total!J165</f>
        <v>170</v>
      </c>
      <c r="L164" s="11">
        <f>+[1]Total!L165</f>
        <v>518</v>
      </c>
      <c r="M164" s="12">
        <f>+[1]Total!M165</f>
        <v>136</v>
      </c>
      <c r="N164" s="29">
        <f>VLOOKUP($B164,'[2]pop-2020-2023'!$I$5:$M$1126,2)</f>
        <v>16754</v>
      </c>
      <c r="O164" s="28">
        <f>VLOOKUP($B164,'[2]pop-2020-2023'!$I$5:$M$1126,3)</f>
        <v>17028</v>
      </c>
      <c r="P164" s="28">
        <f>VLOOKUP($B164,'[2]pop-2020-2023'!$I$5:$M$1126,4)</f>
        <v>17228</v>
      </c>
      <c r="Q164" s="30">
        <f>VLOOKUP($B164,'[2]pop-2020-2023'!$I$5:$M$1126,5)</f>
        <v>17408</v>
      </c>
      <c r="R164" s="29">
        <f>VLOOKUP($B164,'[3]Hogares total'!$D$5:$L$1126,6)</f>
        <v>4683</v>
      </c>
      <c r="S164" s="28">
        <f>VLOOKUP($B164,'[3]Hogares total'!$D$5:$L$1126,7)</f>
        <v>4808</v>
      </c>
      <c r="T164" s="28">
        <f>VLOOKUP($B164,'[3]Hogares total'!$D$5:$L$1126,8)</f>
        <v>4923</v>
      </c>
      <c r="U164" s="30">
        <f>VLOOKUP($B164,'[3]Hogares total'!$D$5:$L$1126,9)</f>
        <v>5040</v>
      </c>
      <c r="V164" s="29"/>
      <c r="W164" s="43">
        <f t="shared" si="32"/>
        <v>1.4681700728212356E-2</v>
      </c>
      <c r="X164" s="43">
        <f t="shared" si="33"/>
        <v>1.1318783375899697E-2</v>
      </c>
      <c r="Y164" s="47">
        <f t="shared" si="34"/>
        <v>7.8125E-3</v>
      </c>
      <c r="Z164" s="29"/>
      <c r="AA164" s="43">
        <f t="shared" si="35"/>
        <v>5.1996672212978372E-2</v>
      </c>
      <c r="AB164" s="43">
        <f t="shared" si="36"/>
        <v>3.9609993906154786E-2</v>
      </c>
      <c r="AC164" s="47">
        <f t="shared" si="37"/>
        <v>2.6984126984126985E-2</v>
      </c>
      <c r="AD164" s="91">
        <f t="shared" si="28"/>
        <v>5040</v>
      </c>
      <c r="AE164" s="91">
        <f t="shared" si="29"/>
        <v>136</v>
      </c>
      <c r="AF164" s="91">
        <f t="shared" si="30"/>
        <v>4904</v>
      </c>
      <c r="AG164" t="str">
        <f t="shared" si="31"/>
        <v/>
      </c>
    </row>
    <row r="165" spans="2:33" x14ac:dyDescent="0.25">
      <c r="B165" s="9" t="s">
        <v>163</v>
      </c>
      <c r="C165" s="23" t="str">
        <f>VLOOKUP(B165,[2]Municipal!$C$15:$D$60549,2)</f>
        <v>Clemencia</v>
      </c>
      <c r="D165" s="11">
        <f>+[1]Total!B166</f>
        <v>26</v>
      </c>
      <c r="E165" s="10">
        <f>+[1]Total!C166</f>
        <v>282</v>
      </c>
      <c r="F165" s="10">
        <f>+[1]Total!D166</f>
        <v>285</v>
      </c>
      <c r="G165" s="10">
        <f>+[1]Total!E166</f>
        <v>290</v>
      </c>
      <c r="H165" s="11">
        <f>+[1]Total!G166</f>
        <v>845</v>
      </c>
      <c r="I165" s="10">
        <f>+[1]Total!H166</f>
        <v>931</v>
      </c>
      <c r="J165" s="10">
        <f>+[1]Total!I166</f>
        <v>947</v>
      </c>
      <c r="K165" s="12">
        <f>+[1]Total!J166</f>
        <v>911</v>
      </c>
      <c r="L165" s="11">
        <f>+[1]Total!L166</f>
        <v>906</v>
      </c>
      <c r="M165" s="12">
        <f>+[1]Total!M166</f>
        <v>916</v>
      </c>
      <c r="N165" s="29">
        <f>VLOOKUP($B165,'[2]pop-2020-2023'!$I$5:$M$1126,2)</f>
        <v>15379</v>
      </c>
      <c r="O165" s="28">
        <f>VLOOKUP($B165,'[2]pop-2020-2023'!$I$5:$M$1126,3)</f>
        <v>15698</v>
      </c>
      <c r="P165" s="28">
        <f>VLOOKUP($B165,'[2]pop-2020-2023'!$I$5:$M$1126,4)</f>
        <v>15912</v>
      </c>
      <c r="Q165" s="30">
        <f>VLOOKUP($B165,'[2]pop-2020-2023'!$I$5:$M$1126,5)</f>
        <v>16081</v>
      </c>
      <c r="R165" s="29">
        <f>VLOOKUP($B165,'[3]Hogares total'!$D$5:$L$1126,6)</f>
        <v>4524</v>
      </c>
      <c r="S165" s="28">
        <f>VLOOKUP($B165,'[3]Hogares total'!$D$5:$L$1126,7)</f>
        <v>4671</v>
      </c>
      <c r="T165" s="28">
        <f>VLOOKUP($B165,'[3]Hogares total'!$D$5:$L$1126,8)</f>
        <v>4802</v>
      </c>
      <c r="U165" s="30">
        <f>VLOOKUP($B165,'[3]Hogares total'!$D$5:$L$1126,9)</f>
        <v>4933</v>
      </c>
      <c r="V165" s="29"/>
      <c r="W165" s="43">
        <f t="shared" si="32"/>
        <v>1.7964071856287425E-2</v>
      </c>
      <c r="X165" s="43">
        <f t="shared" si="33"/>
        <v>5.850930115635998E-2</v>
      </c>
      <c r="Y165" s="47">
        <f t="shared" si="34"/>
        <v>5.6961631739319694E-2</v>
      </c>
      <c r="Z165" s="29"/>
      <c r="AA165" s="43">
        <f t="shared" si="35"/>
        <v>6.0372511239563262E-2</v>
      </c>
      <c r="AB165" s="43">
        <f t="shared" si="36"/>
        <v>0.19387755102040816</v>
      </c>
      <c r="AC165" s="47">
        <f t="shared" si="37"/>
        <v>0.18568822217717412</v>
      </c>
      <c r="AD165" s="91">
        <f t="shared" si="28"/>
        <v>4933</v>
      </c>
      <c r="AE165" s="91">
        <f t="shared" si="29"/>
        <v>916</v>
      </c>
      <c r="AF165" s="91">
        <f t="shared" si="30"/>
        <v>4017</v>
      </c>
      <c r="AG165" t="str">
        <f t="shared" si="31"/>
        <v/>
      </c>
    </row>
    <row r="166" spans="2:33" x14ac:dyDescent="0.25">
      <c r="B166" s="9" t="s">
        <v>164</v>
      </c>
      <c r="C166" s="23" t="str">
        <f>VLOOKUP(B166,[2]Municipal!$C$15:$D$60549,2)</f>
        <v>El Carmen de Bolívar</v>
      </c>
      <c r="D166" s="11">
        <f>+[1]Total!B167</f>
        <v>2393</v>
      </c>
      <c r="E166" s="10">
        <f>+[1]Total!C167</f>
        <v>2811</v>
      </c>
      <c r="F166" s="10">
        <f>+[1]Total!D167</f>
        <v>2673</v>
      </c>
      <c r="G166" s="10">
        <f>+[1]Total!E167</f>
        <v>2603</v>
      </c>
      <c r="H166" s="11">
        <f>+[1]Total!G167</f>
        <v>2566</v>
      </c>
      <c r="I166" s="10">
        <f>+[1]Total!H167</f>
        <v>2441</v>
      </c>
      <c r="J166" s="10">
        <f>+[1]Total!I167</f>
        <v>2177</v>
      </c>
      <c r="K166" s="12">
        <f>+[1]Total!J167</f>
        <v>2327</v>
      </c>
      <c r="L166" s="11">
        <f>+[1]Total!L167</f>
        <v>2581</v>
      </c>
      <c r="M166" s="12">
        <f>+[1]Total!M167</f>
        <v>2388</v>
      </c>
      <c r="N166" s="29">
        <f>VLOOKUP($B166,'[2]pop-2020-2023'!$I$5:$M$1126,2)</f>
        <v>73278</v>
      </c>
      <c r="O166" s="28">
        <f>VLOOKUP($B166,'[2]pop-2020-2023'!$I$5:$M$1126,3)</f>
        <v>74331</v>
      </c>
      <c r="P166" s="28">
        <f>VLOOKUP($B166,'[2]pop-2020-2023'!$I$5:$M$1126,4)</f>
        <v>75188</v>
      </c>
      <c r="Q166" s="30">
        <f>VLOOKUP($B166,'[2]pop-2020-2023'!$I$5:$M$1126,5)</f>
        <v>75923</v>
      </c>
      <c r="R166" s="29">
        <f>VLOOKUP($B166,'[3]Hogares total'!$D$5:$L$1126,6)</f>
        <v>19838</v>
      </c>
      <c r="S166" s="28">
        <f>VLOOKUP($B166,'[3]Hogares total'!$D$5:$L$1126,7)</f>
        <v>20449</v>
      </c>
      <c r="T166" s="28">
        <f>VLOOKUP($B166,'[3]Hogares total'!$D$5:$L$1126,8)</f>
        <v>21008</v>
      </c>
      <c r="U166" s="30">
        <f>VLOOKUP($B166,'[3]Hogares total'!$D$5:$L$1126,9)</f>
        <v>21570</v>
      </c>
      <c r="V166" s="29"/>
      <c r="W166" s="43">
        <f t="shared" si="32"/>
        <v>3.7817330588852567E-2</v>
      </c>
      <c r="X166" s="43">
        <f t="shared" si="33"/>
        <v>3.2465287013885194E-2</v>
      </c>
      <c r="Y166" s="47">
        <f t="shared" si="34"/>
        <v>3.1452919405186831E-2</v>
      </c>
      <c r="Z166" s="29"/>
      <c r="AA166" s="43">
        <f t="shared" si="35"/>
        <v>0.13746393466673187</v>
      </c>
      <c r="AB166" s="43">
        <f t="shared" si="36"/>
        <v>0.11619383092155369</v>
      </c>
      <c r="AC166" s="47">
        <f t="shared" si="37"/>
        <v>0.11070931849791377</v>
      </c>
      <c r="AD166" s="91">
        <f t="shared" si="28"/>
        <v>21570</v>
      </c>
      <c r="AE166" s="91">
        <f t="shared" si="29"/>
        <v>2388</v>
      </c>
      <c r="AF166" s="91">
        <f t="shared" si="30"/>
        <v>19182</v>
      </c>
      <c r="AG166" t="str">
        <f t="shared" si="31"/>
        <v/>
      </c>
    </row>
    <row r="167" spans="2:33" x14ac:dyDescent="0.25">
      <c r="B167" s="9" t="s">
        <v>165</v>
      </c>
      <c r="C167" s="23" t="str">
        <f>VLOOKUP(B167,[2]Municipal!$C$15:$D$60549,2)</f>
        <v>El Guamo</v>
      </c>
      <c r="D167" s="11">
        <f>+[1]Total!B168</f>
        <v>101</v>
      </c>
      <c r="E167" s="10">
        <f>+[1]Total!C168</f>
        <v>116</v>
      </c>
      <c r="F167" s="10">
        <f>+[1]Total!D168</f>
        <v>110</v>
      </c>
      <c r="G167" s="10">
        <f>+[1]Total!E168</f>
        <v>104</v>
      </c>
      <c r="H167" s="11">
        <f>+[1]Total!G168</f>
        <v>92</v>
      </c>
      <c r="I167" s="10">
        <f>+[1]Total!H168</f>
        <v>83</v>
      </c>
      <c r="J167" s="10">
        <f>+[1]Total!I168</f>
        <v>65</v>
      </c>
      <c r="K167" s="12">
        <f>+[1]Total!J168</f>
        <v>54</v>
      </c>
      <c r="L167" s="11">
        <f>+[1]Total!L168</f>
        <v>52</v>
      </c>
      <c r="M167" s="12">
        <f>+[1]Total!M168</f>
        <v>62</v>
      </c>
      <c r="N167" s="29">
        <f>VLOOKUP($B167,'[2]pop-2020-2023'!$I$5:$M$1126,2)</f>
        <v>9063</v>
      </c>
      <c r="O167" s="28">
        <f>VLOOKUP($B167,'[2]pop-2020-2023'!$I$5:$M$1126,3)</f>
        <v>9221</v>
      </c>
      <c r="P167" s="28">
        <f>VLOOKUP($B167,'[2]pop-2020-2023'!$I$5:$M$1126,4)</f>
        <v>9314</v>
      </c>
      <c r="Q167" s="30">
        <f>VLOOKUP($B167,'[2]pop-2020-2023'!$I$5:$M$1126,5)</f>
        <v>9404</v>
      </c>
      <c r="R167" s="29">
        <f>VLOOKUP($B167,'[3]Hogares total'!$D$5:$L$1126,6)</f>
        <v>2581</v>
      </c>
      <c r="S167" s="28">
        <f>VLOOKUP($B167,'[3]Hogares total'!$D$5:$L$1126,7)</f>
        <v>2657</v>
      </c>
      <c r="T167" s="28">
        <f>VLOOKUP($B167,'[3]Hogares total'!$D$5:$L$1126,8)</f>
        <v>2727</v>
      </c>
      <c r="U167" s="30">
        <f>VLOOKUP($B167,'[3]Hogares total'!$D$5:$L$1126,9)</f>
        <v>2795</v>
      </c>
      <c r="V167" s="29"/>
      <c r="W167" s="43">
        <f t="shared" si="32"/>
        <v>1.2579980479340636E-2</v>
      </c>
      <c r="X167" s="43">
        <f t="shared" si="33"/>
        <v>8.9113162980459515E-3</v>
      </c>
      <c r="Y167" s="47">
        <f t="shared" si="34"/>
        <v>6.5929391748192259E-3</v>
      </c>
      <c r="Z167" s="29"/>
      <c r="AA167" s="43">
        <f t="shared" si="35"/>
        <v>4.3658261196838542E-2</v>
      </c>
      <c r="AB167" s="43">
        <f t="shared" si="36"/>
        <v>3.0436376971030438E-2</v>
      </c>
      <c r="AC167" s="47">
        <f t="shared" si="37"/>
        <v>2.21824686940966E-2</v>
      </c>
      <c r="AD167" s="91">
        <f t="shared" si="28"/>
        <v>2795</v>
      </c>
      <c r="AE167" s="91">
        <f t="shared" si="29"/>
        <v>62</v>
      </c>
      <c r="AF167" s="91">
        <f t="shared" si="30"/>
        <v>2733</v>
      </c>
      <c r="AG167" t="str">
        <f t="shared" si="31"/>
        <v/>
      </c>
    </row>
    <row r="168" spans="2:33" x14ac:dyDescent="0.25">
      <c r="B168" s="9" t="s">
        <v>166</v>
      </c>
      <c r="C168" s="23" t="str">
        <f>VLOOKUP(B168,[2]Municipal!$C$15:$D$60549,2)</f>
        <v>El Peñón</v>
      </c>
      <c r="D168" s="11">
        <f>+[1]Total!B169</f>
        <v>146</v>
      </c>
      <c r="E168" s="10">
        <f>+[1]Total!C169</f>
        <v>47</v>
      </c>
      <c r="F168" s="10">
        <f>+[1]Total!D169</f>
        <v>42</v>
      </c>
      <c r="G168" s="10">
        <f>+[1]Total!E169</f>
        <v>36</v>
      </c>
      <c r="H168" s="11">
        <f>+[1]Total!G169</f>
        <v>28</v>
      </c>
      <c r="I168" s="10">
        <f>+[1]Total!H169</f>
        <v>28</v>
      </c>
      <c r="J168" s="10">
        <f>+[1]Total!I169</f>
        <v>23</v>
      </c>
      <c r="K168" s="12">
        <f>+[1]Total!J169</f>
        <v>18</v>
      </c>
      <c r="L168" s="11">
        <f>+[1]Total!L169</f>
        <v>18</v>
      </c>
      <c r="M168" s="12">
        <f>+[1]Total!M169</f>
        <v>12</v>
      </c>
      <c r="N168" s="29">
        <f>VLOOKUP($B168,'[2]pop-2020-2023'!$I$5:$M$1126,2)</f>
        <v>7860</v>
      </c>
      <c r="O168" s="28">
        <f>VLOOKUP($B168,'[2]pop-2020-2023'!$I$5:$M$1126,3)</f>
        <v>7895</v>
      </c>
      <c r="P168" s="28">
        <f>VLOOKUP($B168,'[2]pop-2020-2023'!$I$5:$M$1126,4)</f>
        <v>8006</v>
      </c>
      <c r="Q168" s="30">
        <f>VLOOKUP($B168,'[2]pop-2020-2023'!$I$5:$M$1126,5)</f>
        <v>8060</v>
      </c>
      <c r="R168" s="29">
        <f>VLOOKUP($B168,'[3]Hogares total'!$D$5:$L$1126,6)</f>
        <v>2281</v>
      </c>
      <c r="S168" s="28">
        <f>VLOOKUP($B168,'[3]Hogares total'!$D$5:$L$1126,7)</f>
        <v>2344</v>
      </c>
      <c r="T168" s="28">
        <f>VLOOKUP($B168,'[3]Hogares total'!$D$5:$L$1126,8)</f>
        <v>2401</v>
      </c>
      <c r="U168" s="30">
        <f>VLOOKUP($B168,'[3]Hogares total'!$D$5:$L$1126,9)</f>
        <v>2458</v>
      </c>
      <c r="V168" s="29"/>
      <c r="W168" s="43">
        <f t="shared" si="32"/>
        <v>5.9531348955034835E-3</v>
      </c>
      <c r="X168" s="43">
        <f t="shared" si="33"/>
        <v>3.4973769672745443E-3</v>
      </c>
      <c r="Y168" s="47">
        <f t="shared" si="34"/>
        <v>1.488833746898263E-3</v>
      </c>
      <c r="Z168" s="29"/>
      <c r="AA168" s="43">
        <f t="shared" si="35"/>
        <v>2.0051194539249147E-2</v>
      </c>
      <c r="AB168" s="43">
        <f t="shared" si="36"/>
        <v>1.1661807580174927E-2</v>
      </c>
      <c r="AC168" s="47">
        <f t="shared" si="37"/>
        <v>4.8820179007323028E-3</v>
      </c>
      <c r="AD168" s="91">
        <f t="shared" si="28"/>
        <v>2458</v>
      </c>
      <c r="AE168" s="91">
        <f t="shared" si="29"/>
        <v>12</v>
      </c>
      <c r="AF168" s="91">
        <f t="shared" si="30"/>
        <v>2446</v>
      </c>
      <c r="AG168" t="str">
        <f t="shared" si="31"/>
        <v/>
      </c>
    </row>
    <row r="169" spans="2:33" x14ac:dyDescent="0.25">
      <c r="B169" s="9" t="s">
        <v>167</v>
      </c>
      <c r="C169" s="23" t="str">
        <f>VLOOKUP(B169,[2]Municipal!$C$15:$D$60549,2)</f>
        <v>Hatillo de Loba</v>
      </c>
      <c r="D169" s="11">
        <f>+[1]Total!B170</f>
        <v>47</v>
      </c>
      <c r="E169" s="10">
        <f>+[1]Total!C170</f>
        <v>54</v>
      </c>
      <c r="F169" s="10">
        <f>+[1]Total!D170</f>
        <v>50</v>
      </c>
      <c r="G169" s="10">
        <f>+[1]Total!E170</f>
        <v>38</v>
      </c>
      <c r="H169" s="11">
        <f>+[1]Total!G170</f>
        <v>35</v>
      </c>
      <c r="I169" s="10">
        <f>+[1]Total!H170</f>
        <v>26</v>
      </c>
      <c r="J169" s="10">
        <f>+[1]Total!I170</f>
        <v>24</v>
      </c>
      <c r="K169" s="12">
        <f>+[1]Total!J170</f>
        <v>20</v>
      </c>
      <c r="L169" s="11">
        <f>+[1]Total!L170</f>
        <v>22</v>
      </c>
      <c r="M169" s="12">
        <f>+[1]Total!M170</f>
        <v>19</v>
      </c>
      <c r="N169" s="29">
        <f>VLOOKUP($B169,'[2]pop-2020-2023'!$I$5:$M$1126,2)</f>
        <v>12775</v>
      </c>
      <c r="O169" s="28">
        <f>VLOOKUP($B169,'[2]pop-2020-2023'!$I$5:$M$1126,3)</f>
        <v>12899</v>
      </c>
      <c r="P169" s="28">
        <f>VLOOKUP($B169,'[2]pop-2020-2023'!$I$5:$M$1126,4)</f>
        <v>13046</v>
      </c>
      <c r="Q169" s="30">
        <f>VLOOKUP($B169,'[2]pop-2020-2023'!$I$5:$M$1126,5)</f>
        <v>13176</v>
      </c>
      <c r="R169" s="29">
        <f>VLOOKUP($B169,'[3]Hogares total'!$D$5:$L$1126,6)</f>
        <v>2946</v>
      </c>
      <c r="S169" s="28">
        <f>VLOOKUP($B169,'[3]Hogares total'!$D$5:$L$1126,7)</f>
        <v>3026</v>
      </c>
      <c r="T169" s="28">
        <f>VLOOKUP($B169,'[3]Hogares total'!$D$5:$L$1126,8)</f>
        <v>3097</v>
      </c>
      <c r="U169" s="30">
        <f>VLOOKUP($B169,'[3]Hogares total'!$D$5:$L$1126,9)</f>
        <v>3168</v>
      </c>
      <c r="V169" s="29"/>
      <c r="W169" s="43">
        <f t="shared" si="32"/>
        <v>4.1863710365144585E-3</v>
      </c>
      <c r="X169" s="43">
        <f t="shared" si="33"/>
        <v>1.992948030047524E-3</v>
      </c>
      <c r="Y169" s="47">
        <f t="shared" si="34"/>
        <v>1.4420157862780813E-3</v>
      </c>
      <c r="Z169" s="29"/>
      <c r="AA169" s="43">
        <f t="shared" si="35"/>
        <v>1.7845340383344351E-2</v>
      </c>
      <c r="AB169" s="43">
        <f t="shared" si="36"/>
        <v>8.3952211817888284E-3</v>
      </c>
      <c r="AC169" s="47">
        <f t="shared" si="37"/>
        <v>5.9974747474747471E-3</v>
      </c>
      <c r="AD169" s="91">
        <f t="shared" si="28"/>
        <v>3168</v>
      </c>
      <c r="AE169" s="91">
        <f t="shared" si="29"/>
        <v>19</v>
      </c>
      <c r="AF169" s="91">
        <f t="shared" si="30"/>
        <v>3149</v>
      </c>
      <c r="AG169" t="str">
        <f t="shared" si="31"/>
        <v/>
      </c>
    </row>
    <row r="170" spans="2:33" x14ac:dyDescent="0.25">
      <c r="B170" s="9" t="s">
        <v>168</v>
      </c>
      <c r="C170" s="23" t="str">
        <f>VLOOKUP(B170,[2]Municipal!$C$15:$D$60549,2)</f>
        <v>Magangué</v>
      </c>
      <c r="D170" s="11">
        <f>+[1]Total!B171</f>
        <v>6003</v>
      </c>
      <c r="E170" s="10">
        <f>+[1]Total!C171</f>
        <v>5945</v>
      </c>
      <c r="F170" s="10">
        <f>+[1]Total!D171</f>
        <v>9664</v>
      </c>
      <c r="G170" s="10">
        <f>+[1]Total!E171</f>
        <v>9334</v>
      </c>
      <c r="H170" s="11">
        <f>+[1]Total!G171</f>
        <v>5826</v>
      </c>
      <c r="I170" s="10">
        <f>+[1]Total!H171</f>
        <v>5655</v>
      </c>
      <c r="J170" s="10">
        <f>+[1]Total!I171</f>
        <v>5402</v>
      </c>
      <c r="K170" s="12">
        <f>+[1]Total!J171</f>
        <v>5555</v>
      </c>
      <c r="L170" s="11">
        <f>+[1]Total!L171</f>
        <v>5567</v>
      </c>
      <c r="M170" s="12">
        <f>+[1]Total!M171</f>
        <v>5332</v>
      </c>
      <c r="N170" s="29">
        <f>VLOOKUP($B170,'[2]pop-2020-2023'!$I$5:$M$1126,2)</f>
        <v>139816</v>
      </c>
      <c r="O170" s="28">
        <f>VLOOKUP($B170,'[2]pop-2020-2023'!$I$5:$M$1126,3)</f>
        <v>142069</v>
      </c>
      <c r="P170" s="28">
        <f>VLOOKUP($B170,'[2]pop-2020-2023'!$I$5:$M$1126,4)</f>
        <v>143690</v>
      </c>
      <c r="Q170" s="30">
        <f>VLOOKUP($B170,'[2]pop-2020-2023'!$I$5:$M$1126,5)</f>
        <v>145035</v>
      </c>
      <c r="R170" s="29">
        <f>VLOOKUP($B170,'[3]Hogares total'!$D$5:$L$1126,6)</f>
        <v>37866</v>
      </c>
      <c r="S170" s="28">
        <f>VLOOKUP($B170,'[3]Hogares total'!$D$5:$L$1126,7)</f>
        <v>39002</v>
      </c>
      <c r="T170" s="28">
        <f>VLOOKUP($B170,'[3]Hogares total'!$D$5:$L$1126,8)</f>
        <v>40051</v>
      </c>
      <c r="U170" s="30">
        <f>VLOOKUP($B170,'[3]Hogares total'!$D$5:$L$1126,9)</f>
        <v>41110</v>
      </c>
      <c r="V170" s="29"/>
      <c r="W170" s="43">
        <f t="shared" si="32"/>
        <v>4.184586362964475E-2</v>
      </c>
      <c r="X170" s="43">
        <f t="shared" si="33"/>
        <v>3.935555710209479E-2</v>
      </c>
      <c r="Y170" s="47">
        <f t="shared" si="34"/>
        <v>3.6763539835212189E-2</v>
      </c>
      <c r="Z170" s="29"/>
      <c r="AA170" s="43">
        <f t="shared" si="35"/>
        <v>0.15242808061125071</v>
      </c>
      <c r="AB170" s="43">
        <f t="shared" si="36"/>
        <v>0.14119497640508352</v>
      </c>
      <c r="AC170" s="47">
        <f t="shared" si="37"/>
        <v>0.12970080272439796</v>
      </c>
      <c r="AD170" s="91">
        <f t="shared" si="28"/>
        <v>41110</v>
      </c>
      <c r="AE170" s="91">
        <f t="shared" si="29"/>
        <v>5332</v>
      </c>
      <c r="AF170" s="91">
        <f t="shared" si="30"/>
        <v>35778</v>
      </c>
      <c r="AG170" t="str">
        <f t="shared" si="31"/>
        <v/>
      </c>
    </row>
    <row r="171" spans="2:33" x14ac:dyDescent="0.25">
      <c r="B171" s="9" t="s">
        <v>169</v>
      </c>
      <c r="C171" s="23" t="str">
        <f>VLOOKUP(B171,[2]Municipal!$C$15:$D$60549,2)</f>
        <v>Mahates</v>
      </c>
      <c r="D171" s="11">
        <f>+[1]Total!B172</f>
        <v>236</v>
      </c>
      <c r="E171" s="10">
        <f>+[1]Total!C172</f>
        <v>632</v>
      </c>
      <c r="F171" s="10">
        <f>+[1]Total!D172</f>
        <v>636</v>
      </c>
      <c r="G171" s="10">
        <f>+[1]Total!E172</f>
        <v>812</v>
      </c>
      <c r="H171" s="11">
        <f>+[1]Total!G172</f>
        <v>1191</v>
      </c>
      <c r="I171" s="10">
        <f>+[1]Total!H172</f>
        <v>1244</v>
      </c>
      <c r="J171" s="10">
        <f>+[1]Total!I172</f>
        <v>1212</v>
      </c>
      <c r="K171" s="12">
        <f>+[1]Total!J172</f>
        <v>1163</v>
      </c>
      <c r="L171" s="11">
        <f>+[1]Total!L172</f>
        <v>1216</v>
      </c>
      <c r="M171" s="12">
        <f>+[1]Total!M172</f>
        <v>951</v>
      </c>
      <c r="N171" s="29">
        <f>VLOOKUP($B171,'[2]pop-2020-2023'!$I$5:$M$1126,2)</f>
        <v>29030</v>
      </c>
      <c r="O171" s="28">
        <f>VLOOKUP($B171,'[2]pop-2020-2023'!$I$5:$M$1126,3)</f>
        <v>29492</v>
      </c>
      <c r="P171" s="28">
        <f>VLOOKUP($B171,'[2]pop-2020-2023'!$I$5:$M$1126,4)</f>
        <v>29829</v>
      </c>
      <c r="Q171" s="30">
        <f>VLOOKUP($B171,'[2]pop-2020-2023'!$I$5:$M$1126,5)</f>
        <v>30104</v>
      </c>
      <c r="R171" s="29">
        <f>VLOOKUP($B171,'[3]Hogares total'!$D$5:$L$1126,6)</f>
        <v>8556</v>
      </c>
      <c r="S171" s="28">
        <f>VLOOKUP($B171,'[3]Hogares total'!$D$5:$L$1126,7)</f>
        <v>8789</v>
      </c>
      <c r="T171" s="28">
        <f>VLOOKUP($B171,'[3]Hogares total'!$D$5:$L$1126,8)</f>
        <v>9003</v>
      </c>
      <c r="U171" s="30">
        <f>VLOOKUP($B171,'[3]Hogares total'!$D$5:$L$1126,9)</f>
        <v>9222</v>
      </c>
      <c r="V171" s="29"/>
      <c r="W171" s="43">
        <f t="shared" si="32"/>
        <v>2.1429540214295401E-2</v>
      </c>
      <c r="X171" s="43">
        <f t="shared" si="33"/>
        <v>4.1704381642026216E-2</v>
      </c>
      <c r="Y171" s="47">
        <f t="shared" si="34"/>
        <v>3.1590486314111078E-2</v>
      </c>
      <c r="Z171" s="29"/>
      <c r="AA171" s="43">
        <f t="shared" si="35"/>
        <v>7.1908066901809078E-2</v>
      </c>
      <c r="AB171" s="43">
        <f t="shared" si="36"/>
        <v>0.13817616350105522</v>
      </c>
      <c r="AC171" s="47">
        <f t="shared" si="37"/>
        <v>0.10312296681847756</v>
      </c>
      <c r="AD171" s="91">
        <f t="shared" si="28"/>
        <v>9222</v>
      </c>
      <c r="AE171" s="91">
        <f t="shared" si="29"/>
        <v>951</v>
      </c>
      <c r="AF171" s="91">
        <f t="shared" si="30"/>
        <v>8271</v>
      </c>
      <c r="AG171" t="str">
        <f t="shared" si="31"/>
        <v/>
      </c>
    </row>
    <row r="172" spans="2:33" x14ac:dyDescent="0.25">
      <c r="B172" s="9" t="s">
        <v>170</v>
      </c>
      <c r="C172" s="23" t="str">
        <f>VLOOKUP(B172,[2]Municipal!$C$15:$D$60549,2)</f>
        <v>Margarita</v>
      </c>
      <c r="D172" s="11">
        <f>+[1]Total!B173</f>
        <v>70</v>
      </c>
      <c r="E172" s="10">
        <f>+[1]Total!C173</f>
        <v>81</v>
      </c>
      <c r="F172" s="10">
        <f>+[1]Total!D173</f>
        <v>79</v>
      </c>
      <c r="G172" s="10">
        <f>+[1]Total!E173</f>
        <v>62</v>
      </c>
      <c r="H172" s="11">
        <f>+[1]Total!G173</f>
        <v>49</v>
      </c>
      <c r="I172" s="10">
        <f>+[1]Total!H173</f>
        <v>69</v>
      </c>
      <c r="J172" s="10">
        <f>+[1]Total!I173</f>
        <v>35</v>
      </c>
      <c r="K172" s="12">
        <f>+[1]Total!J173</f>
        <v>33</v>
      </c>
      <c r="L172" s="11">
        <f>+[1]Total!L173</f>
        <v>102</v>
      </c>
      <c r="M172" s="12">
        <f>+[1]Total!M173</f>
        <v>94</v>
      </c>
      <c r="N172" s="29">
        <f>VLOOKUP($B172,'[2]pop-2020-2023'!$I$5:$M$1126,2)</f>
        <v>11237</v>
      </c>
      <c r="O172" s="28">
        <f>VLOOKUP($B172,'[2]pop-2020-2023'!$I$5:$M$1126,3)</f>
        <v>11435</v>
      </c>
      <c r="P172" s="28">
        <f>VLOOKUP($B172,'[2]pop-2020-2023'!$I$5:$M$1126,4)</f>
        <v>11572</v>
      </c>
      <c r="Q172" s="30">
        <f>VLOOKUP($B172,'[2]pop-2020-2023'!$I$5:$M$1126,5)</f>
        <v>11710</v>
      </c>
      <c r="R172" s="29">
        <f>VLOOKUP($B172,'[3]Hogares total'!$D$5:$L$1126,6)</f>
        <v>3271</v>
      </c>
      <c r="S172" s="28">
        <f>VLOOKUP($B172,'[3]Hogares total'!$D$5:$L$1126,7)</f>
        <v>3352</v>
      </c>
      <c r="T172" s="28">
        <f>VLOOKUP($B172,'[3]Hogares total'!$D$5:$L$1126,8)</f>
        <v>3424</v>
      </c>
      <c r="U172" s="30">
        <f>VLOOKUP($B172,'[3]Hogares total'!$D$5:$L$1126,9)</f>
        <v>3497</v>
      </c>
      <c r="V172" s="29"/>
      <c r="W172" s="43">
        <f t="shared" si="32"/>
        <v>7.0835155225185834E-3</v>
      </c>
      <c r="X172" s="43">
        <f t="shared" si="33"/>
        <v>5.9626685101970269E-3</v>
      </c>
      <c r="Y172" s="47">
        <f t="shared" si="34"/>
        <v>8.0273270708795894E-3</v>
      </c>
      <c r="Z172" s="29"/>
      <c r="AA172" s="43">
        <f t="shared" si="35"/>
        <v>2.4164677804295941E-2</v>
      </c>
      <c r="AB172" s="43">
        <f t="shared" si="36"/>
        <v>2.0151869158878503E-2</v>
      </c>
      <c r="AC172" s="47">
        <f t="shared" si="37"/>
        <v>2.6880183014012009E-2</v>
      </c>
      <c r="AD172" s="91">
        <f t="shared" si="28"/>
        <v>3497</v>
      </c>
      <c r="AE172" s="91">
        <f t="shared" si="29"/>
        <v>94</v>
      </c>
      <c r="AF172" s="91">
        <f t="shared" si="30"/>
        <v>3403</v>
      </c>
      <c r="AG172" t="str">
        <f t="shared" si="31"/>
        <v/>
      </c>
    </row>
    <row r="173" spans="2:33" x14ac:dyDescent="0.25">
      <c r="B173" s="9" t="s">
        <v>171</v>
      </c>
      <c r="C173" s="23" t="str">
        <f>VLOOKUP(B173,[2]Municipal!$C$15:$D$60549,2)</f>
        <v>María La Baja</v>
      </c>
      <c r="D173" s="11">
        <f>+[1]Total!B174</f>
        <v>860</v>
      </c>
      <c r="E173" s="10">
        <f>+[1]Total!C174</f>
        <v>1697</v>
      </c>
      <c r="F173" s="10">
        <f>+[1]Total!D174</f>
        <v>1860</v>
      </c>
      <c r="G173" s="10">
        <f>+[1]Total!E174</f>
        <v>1827</v>
      </c>
      <c r="H173" s="11">
        <f>+[1]Total!G174</f>
        <v>3031</v>
      </c>
      <c r="I173" s="10">
        <f>+[1]Total!H174</f>
        <v>3068</v>
      </c>
      <c r="J173" s="10">
        <f>+[1]Total!I174</f>
        <v>3052</v>
      </c>
      <c r="K173" s="12">
        <f>+[1]Total!J174</f>
        <v>2976</v>
      </c>
      <c r="L173" s="11">
        <f>+[1]Total!L174</f>
        <v>3092</v>
      </c>
      <c r="M173" s="12">
        <f>+[1]Total!M174</f>
        <v>3118</v>
      </c>
      <c r="N173" s="29">
        <f>VLOOKUP($B173,'[2]pop-2020-2023'!$I$5:$M$1126,2)</f>
        <v>48523</v>
      </c>
      <c r="O173" s="28">
        <f>VLOOKUP($B173,'[2]pop-2020-2023'!$I$5:$M$1126,3)</f>
        <v>49402</v>
      </c>
      <c r="P173" s="28">
        <f>VLOOKUP($B173,'[2]pop-2020-2023'!$I$5:$M$1126,4)</f>
        <v>49995</v>
      </c>
      <c r="Q173" s="30">
        <f>VLOOKUP($B173,'[2]pop-2020-2023'!$I$5:$M$1126,5)</f>
        <v>50463</v>
      </c>
      <c r="R173" s="29">
        <f>VLOOKUP($B173,'[3]Hogares total'!$D$5:$L$1126,6)</f>
        <v>12540</v>
      </c>
      <c r="S173" s="28">
        <f>VLOOKUP($B173,'[3]Hogares total'!$D$5:$L$1126,7)</f>
        <v>12855</v>
      </c>
      <c r="T173" s="28">
        <f>VLOOKUP($B173,'[3]Hogares total'!$D$5:$L$1126,8)</f>
        <v>13152</v>
      </c>
      <c r="U173" s="30">
        <f>VLOOKUP($B173,'[3]Hogares total'!$D$5:$L$1126,9)</f>
        <v>13461</v>
      </c>
      <c r="V173" s="29"/>
      <c r="W173" s="43">
        <f t="shared" si="32"/>
        <v>3.4350835998542571E-2</v>
      </c>
      <c r="X173" s="43">
        <f t="shared" si="33"/>
        <v>6.1366136613661366E-2</v>
      </c>
      <c r="Y173" s="47">
        <f t="shared" si="34"/>
        <v>6.1787844559380141E-2</v>
      </c>
      <c r="Z173" s="29"/>
      <c r="AA173" s="43">
        <f t="shared" si="35"/>
        <v>0.13201089070400623</v>
      </c>
      <c r="AB173" s="43">
        <f t="shared" si="36"/>
        <v>0.23327250608272507</v>
      </c>
      <c r="AC173" s="47">
        <f t="shared" si="37"/>
        <v>0.23163212242775424</v>
      </c>
      <c r="AD173" s="91" t="str">
        <f t="shared" si="28"/>
        <v/>
      </c>
      <c r="AE173" s="91" t="str">
        <f t="shared" si="29"/>
        <v/>
      </c>
      <c r="AF173" s="91" t="str">
        <f t="shared" si="30"/>
        <v/>
      </c>
      <c r="AG173" t="str">
        <f t="shared" si="31"/>
        <v/>
      </c>
    </row>
    <row r="174" spans="2:33" x14ac:dyDescent="0.25">
      <c r="B174" s="9" t="s">
        <v>172</v>
      </c>
      <c r="C174" s="23" t="str">
        <f>VLOOKUP(B174,[2]Municipal!$C$15:$D$60549,2)</f>
        <v>Montecristo</v>
      </c>
      <c r="D174" s="11">
        <f>+[1]Total!B175</f>
        <v>28</v>
      </c>
      <c r="E174" s="10">
        <f>+[1]Total!C175</f>
        <v>350</v>
      </c>
      <c r="F174" s="10">
        <f>+[1]Total!D175</f>
        <v>359</v>
      </c>
      <c r="G174" s="10">
        <f>+[1]Total!E175</f>
        <v>367</v>
      </c>
      <c r="H174" s="11">
        <f>+[1]Total!G175</f>
        <v>1019</v>
      </c>
      <c r="I174" s="10">
        <f>+[1]Total!H175</f>
        <v>1019</v>
      </c>
      <c r="J174" s="10">
        <f>+[1]Total!I175</f>
        <v>1031</v>
      </c>
      <c r="K174" s="12">
        <f>+[1]Total!J175</f>
        <v>1029</v>
      </c>
      <c r="L174" s="11">
        <f>+[1]Total!L175</f>
        <v>1038</v>
      </c>
      <c r="M174" s="12">
        <f>+[1]Total!M175</f>
        <v>1036</v>
      </c>
      <c r="N174" s="29">
        <f>VLOOKUP($B174,'[2]pop-2020-2023'!$I$5:$M$1126,2)</f>
        <v>17445</v>
      </c>
      <c r="O174" s="28">
        <f>VLOOKUP($B174,'[2]pop-2020-2023'!$I$5:$M$1126,3)</f>
        <v>17854</v>
      </c>
      <c r="P174" s="28">
        <f>VLOOKUP($B174,'[2]pop-2020-2023'!$I$5:$M$1126,4)</f>
        <v>18045</v>
      </c>
      <c r="Q174" s="30">
        <f>VLOOKUP($B174,'[2]pop-2020-2023'!$I$5:$M$1126,5)</f>
        <v>18243</v>
      </c>
      <c r="R174" s="29">
        <f>VLOOKUP($B174,'[3]Hogares total'!$D$5:$L$1126,6)</f>
        <v>5780</v>
      </c>
      <c r="S174" s="28">
        <f>VLOOKUP($B174,'[3]Hogares total'!$D$5:$L$1126,7)</f>
        <v>5942</v>
      </c>
      <c r="T174" s="28">
        <f>VLOOKUP($B174,'[3]Hogares total'!$D$5:$L$1126,8)</f>
        <v>6086</v>
      </c>
      <c r="U174" s="30">
        <f>VLOOKUP($B174,'[3]Hogares total'!$D$5:$L$1126,9)</f>
        <v>6229</v>
      </c>
      <c r="V174" s="29"/>
      <c r="W174" s="43">
        <f t="shared" si="32"/>
        <v>1.9603450207236472E-2</v>
      </c>
      <c r="X174" s="43">
        <f t="shared" si="33"/>
        <v>5.6469936270435027E-2</v>
      </c>
      <c r="Y174" s="47">
        <f t="shared" si="34"/>
        <v>5.6788905333552596E-2</v>
      </c>
      <c r="Z174" s="29"/>
      <c r="AA174" s="43">
        <f t="shared" si="35"/>
        <v>5.8902726354762708E-2</v>
      </c>
      <c r="AB174" s="43">
        <f t="shared" si="36"/>
        <v>0.16743345382845876</v>
      </c>
      <c r="AC174" s="47">
        <f t="shared" si="37"/>
        <v>0.16631883127307753</v>
      </c>
      <c r="AD174" s="91">
        <f t="shared" si="28"/>
        <v>6229</v>
      </c>
      <c r="AE174" s="91">
        <f t="shared" si="29"/>
        <v>1036</v>
      </c>
      <c r="AF174" s="91">
        <f t="shared" si="30"/>
        <v>5193</v>
      </c>
      <c r="AG174" t="str">
        <f t="shared" si="31"/>
        <v/>
      </c>
    </row>
    <row r="175" spans="2:33" x14ac:dyDescent="0.25">
      <c r="B175" s="9" t="s">
        <v>173</v>
      </c>
      <c r="C175" s="23" t="str">
        <f>VLOOKUP(B175,[2]Municipal!$C$15:$D$60549,2)</f>
        <v>Mompós</v>
      </c>
      <c r="D175" s="11">
        <f>+[1]Total!B176</f>
        <v>532</v>
      </c>
      <c r="E175" s="10">
        <f>+[1]Total!C176</f>
        <v>1719</v>
      </c>
      <c r="F175" s="10">
        <f>+[1]Total!D176</f>
        <v>1643</v>
      </c>
      <c r="G175" s="10">
        <f>+[1]Total!E176</f>
        <v>1525</v>
      </c>
      <c r="H175" s="11">
        <f>+[1]Total!G176</f>
        <v>1969</v>
      </c>
      <c r="I175" s="10">
        <f>+[1]Total!H176</f>
        <v>1808</v>
      </c>
      <c r="J175" s="10">
        <f>+[1]Total!I176</f>
        <v>2526</v>
      </c>
      <c r="K175" s="12">
        <f>+[1]Total!J176</f>
        <v>2082</v>
      </c>
      <c r="L175" s="11">
        <f>+[1]Total!L176</f>
        <v>1833</v>
      </c>
      <c r="M175" s="12">
        <f>+[1]Total!M176</f>
        <v>1762</v>
      </c>
      <c r="N175" s="29">
        <f>VLOOKUP($B175,'[2]pop-2020-2023'!$I$5:$M$1126,2)</f>
        <v>46606</v>
      </c>
      <c r="O175" s="28">
        <f>VLOOKUP($B175,'[2]pop-2020-2023'!$I$5:$M$1126,3)</f>
        <v>47377</v>
      </c>
      <c r="P175" s="28">
        <f>VLOOKUP($B175,'[2]pop-2020-2023'!$I$5:$M$1126,4)</f>
        <v>47927</v>
      </c>
      <c r="Q175" s="30">
        <f>VLOOKUP($B175,'[2]pop-2020-2023'!$I$5:$M$1126,5)</f>
        <v>48385</v>
      </c>
      <c r="R175" s="29">
        <f>VLOOKUP($B175,'[3]Hogares total'!$D$5:$L$1126,6)</f>
        <v>12365</v>
      </c>
      <c r="S175" s="28">
        <f>VLOOKUP($B175,'[3]Hogares total'!$D$5:$L$1126,7)</f>
        <v>12717</v>
      </c>
      <c r="T175" s="28">
        <f>VLOOKUP($B175,'[3]Hogares total'!$D$5:$L$1126,8)</f>
        <v>13039</v>
      </c>
      <c r="U175" s="30">
        <f>VLOOKUP($B175,'[3]Hogares total'!$D$5:$L$1126,9)</f>
        <v>13358</v>
      </c>
      <c r="V175" s="29"/>
      <c r="W175" s="43">
        <f t="shared" si="32"/>
        <v>3.6283428667919032E-2</v>
      </c>
      <c r="X175" s="43">
        <f t="shared" si="33"/>
        <v>3.7724038642101526E-2</v>
      </c>
      <c r="Y175" s="47">
        <f t="shared" si="34"/>
        <v>3.6416244703937173E-2</v>
      </c>
      <c r="Z175" s="29"/>
      <c r="AA175" s="43">
        <f t="shared" si="35"/>
        <v>0.13517338995046002</v>
      </c>
      <c r="AB175" s="43">
        <f t="shared" si="36"/>
        <v>0.13866094025615461</v>
      </c>
      <c r="AC175" s="47">
        <f t="shared" si="37"/>
        <v>0.13190597394819584</v>
      </c>
      <c r="AD175" s="91">
        <f t="shared" si="28"/>
        <v>13358</v>
      </c>
      <c r="AE175" s="91">
        <f t="shared" si="29"/>
        <v>1762</v>
      </c>
      <c r="AF175" s="91">
        <f t="shared" si="30"/>
        <v>11596</v>
      </c>
      <c r="AG175" t="str">
        <f t="shared" si="31"/>
        <v/>
      </c>
    </row>
    <row r="176" spans="2:33" x14ac:dyDescent="0.25">
      <c r="B176" s="9" t="s">
        <v>174</v>
      </c>
      <c r="C176" s="23" t="str">
        <f>VLOOKUP(B176,[2]Municipal!$C$15:$D$60549,2)</f>
        <v>Morales</v>
      </c>
      <c r="D176" s="11">
        <f>+[1]Total!B177</f>
        <v>362</v>
      </c>
      <c r="E176" s="10">
        <f>+[1]Total!C177</f>
        <v>687</v>
      </c>
      <c r="F176" s="10">
        <f>+[1]Total!D177</f>
        <v>840</v>
      </c>
      <c r="G176" s="10">
        <f>+[1]Total!E177</f>
        <v>889</v>
      </c>
      <c r="H176" s="11">
        <f>+[1]Total!G177</f>
        <v>1269</v>
      </c>
      <c r="I176" s="10">
        <f>+[1]Total!H177</f>
        <v>1184</v>
      </c>
      <c r="J176" s="10">
        <f>+[1]Total!I177</f>
        <v>1083</v>
      </c>
      <c r="K176" s="12">
        <f>+[1]Total!J177</f>
        <v>1014</v>
      </c>
      <c r="L176" s="11">
        <f>+[1]Total!L177</f>
        <v>934</v>
      </c>
      <c r="M176" s="12">
        <f>+[1]Total!M177</f>
        <v>881</v>
      </c>
      <c r="N176" s="29">
        <f>VLOOKUP($B176,'[2]pop-2020-2023'!$I$5:$M$1126,2)</f>
        <v>23563</v>
      </c>
      <c r="O176" s="28">
        <f>VLOOKUP($B176,'[2]pop-2020-2023'!$I$5:$M$1126,3)</f>
        <v>24027</v>
      </c>
      <c r="P176" s="28">
        <f>VLOOKUP($B176,'[2]pop-2020-2023'!$I$5:$M$1126,4)</f>
        <v>24345</v>
      </c>
      <c r="Q176" s="30">
        <f>VLOOKUP($B176,'[2]pop-2020-2023'!$I$5:$M$1126,5)</f>
        <v>24596</v>
      </c>
      <c r="R176" s="29">
        <f>VLOOKUP($B176,'[3]Hogares total'!$D$5:$L$1126,6)</f>
        <v>7832</v>
      </c>
      <c r="S176" s="28">
        <f>VLOOKUP($B176,'[3]Hogares total'!$D$5:$L$1126,7)</f>
        <v>8048</v>
      </c>
      <c r="T176" s="28">
        <f>VLOOKUP($B176,'[3]Hogares total'!$D$5:$L$1126,8)</f>
        <v>8244</v>
      </c>
      <c r="U176" s="30">
        <f>VLOOKUP($B176,'[3]Hogares total'!$D$5:$L$1126,9)</f>
        <v>8438</v>
      </c>
      <c r="V176" s="29"/>
      <c r="W176" s="43">
        <f t="shared" si="32"/>
        <v>2.8592833062804347E-2</v>
      </c>
      <c r="X176" s="43">
        <f t="shared" si="33"/>
        <v>4.8634216471554734E-2</v>
      </c>
      <c r="Y176" s="47">
        <f t="shared" si="34"/>
        <v>3.5818832330460237E-2</v>
      </c>
      <c r="Z176" s="29"/>
      <c r="AA176" s="43">
        <f t="shared" si="35"/>
        <v>8.5362823061630219E-2</v>
      </c>
      <c r="AB176" s="43">
        <f t="shared" si="36"/>
        <v>0.14361960213488598</v>
      </c>
      <c r="AC176" s="47">
        <f t="shared" si="37"/>
        <v>0.10440862763688077</v>
      </c>
      <c r="AD176" s="91">
        <f t="shared" si="28"/>
        <v>8438</v>
      </c>
      <c r="AE176" s="91">
        <f t="shared" si="29"/>
        <v>881</v>
      </c>
      <c r="AF176" s="91">
        <f t="shared" si="30"/>
        <v>7557</v>
      </c>
      <c r="AG176" t="str">
        <f t="shared" si="31"/>
        <v/>
      </c>
    </row>
    <row r="177" spans="2:33" x14ac:dyDescent="0.25">
      <c r="B177" s="9" t="s">
        <v>175</v>
      </c>
      <c r="C177" s="23" t="str">
        <f>VLOOKUP(B177,[2]Municipal!$C$15:$D$60549,2)</f>
        <v>Norosí</v>
      </c>
      <c r="D177" s="11">
        <f>+[1]Total!B178</f>
        <v>169</v>
      </c>
      <c r="E177" s="10">
        <f>+[1]Total!C178</f>
        <v>240</v>
      </c>
      <c r="F177" s="10">
        <f>+[1]Total!D178</f>
        <v>295</v>
      </c>
      <c r="G177" s="10">
        <f>+[1]Total!E178</f>
        <v>298</v>
      </c>
      <c r="H177" s="11">
        <f>+[1]Total!G178</f>
        <v>254</v>
      </c>
      <c r="I177" s="10">
        <f>+[1]Total!H178</f>
        <v>208</v>
      </c>
      <c r="J177" s="10">
        <f>+[1]Total!I178</f>
        <v>194</v>
      </c>
      <c r="K177" s="12">
        <f>+[1]Total!J178</f>
        <v>175</v>
      </c>
      <c r="L177" s="11">
        <f>+[1]Total!L178</f>
        <v>178</v>
      </c>
      <c r="M177" s="12">
        <f>+[1]Total!M178</f>
        <v>173</v>
      </c>
      <c r="N177" s="29">
        <f>VLOOKUP($B177,'[2]pop-2020-2023'!$I$5:$M$1126,2)</f>
        <v>10128</v>
      </c>
      <c r="O177" s="28">
        <f>VLOOKUP($B177,'[2]pop-2020-2023'!$I$5:$M$1126,3)</f>
        <v>10549</v>
      </c>
      <c r="P177" s="28">
        <f>VLOOKUP($B177,'[2]pop-2020-2023'!$I$5:$M$1126,4)</f>
        <v>10666</v>
      </c>
      <c r="Q177" s="30">
        <f>VLOOKUP($B177,'[2]pop-2020-2023'!$I$5:$M$1126,5)</f>
        <v>10758</v>
      </c>
      <c r="R177" s="29">
        <f>VLOOKUP($B177,'[3]Hogares total'!$D$5:$L$1126,6)</f>
        <v>3284</v>
      </c>
      <c r="S177" s="28">
        <f>VLOOKUP($B177,'[3]Hogares total'!$D$5:$L$1126,7)</f>
        <v>3376</v>
      </c>
      <c r="T177" s="28">
        <f>VLOOKUP($B177,'[3]Hogares total'!$D$5:$L$1126,8)</f>
        <v>3455</v>
      </c>
      <c r="U177" s="30">
        <f>VLOOKUP($B177,'[3]Hogares total'!$D$5:$L$1126,9)</f>
        <v>3537</v>
      </c>
      <c r="V177" s="29"/>
      <c r="W177" s="43">
        <f t="shared" si="32"/>
        <v>2.2750971656081146E-2</v>
      </c>
      <c r="X177" s="43">
        <f t="shared" si="33"/>
        <v>1.9501218826176635E-2</v>
      </c>
      <c r="Y177" s="47">
        <f t="shared" si="34"/>
        <v>1.6081055958356572E-2</v>
      </c>
      <c r="Z177" s="29"/>
      <c r="AA177" s="43">
        <f t="shared" si="35"/>
        <v>7.1090047393364927E-2</v>
      </c>
      <c r="AB177" s="43">
        <f t="shared" si="36"/>
        <v>6.020260492040521E-2</v>
      </c>
      <c r="AC177" s="47">
        <f t="shared" si="37"/>
        <v>4.8911506926774102E-2</v>
      </c>
      <c r="AD177" s="91">
        <f t="shared" si="28"/>
        <v>3537</v>
      </c>
      <c r="AE177" s="91">
        <f t="shared" si="29"/>
        <v>173</v>
      </c>
      <c r="AF177" s="91">
        <f t="shared" si="30"/>
        <v>3364</v>
      </c>
      <c r="AG177" t="str">
        <f t="shared" si="31"/>
        <v/>
      </c>
    </row>
    <row r="178" spans="2:33" x14ac:dyDescent="0.25">
      <c r="B178" s="9" t="s">
        <v>176</v>
      </c>
      <c r="C178" s="23" t="str">
        <f>VLOOKUP(B178,[2]Municipal!$C$15:$D$60549,2)</f>
        <v>Pinillos</v>
      </c>
      <c r="D178" s="11">
        <f>+[1]Total!B179</f>
        <v>71</v>
      </c>
      <c r="E178" s="10">
        <f>+[1]Total!C179</f>
        <v>57</v>
      </c>
      <c r="F178" s="10">
        <f>+[1]Total!D179</f>
        <v>49</v>
      </c>
      <c r="G178" s="10">
        <f>+[1]Total!E179</f>
        <v>47</v>
      </c>
      <c r="H178" s="11">
        <f>+[1]Total!G179</f>
        <v>44</v>
      </c>
      <c r="I178" s="10">
        <f>+[1]Total!H179</f>
        <v>40</v>
      </c>
      <c r="J178" s="10">
        <f>+[1]Total!I179</f>
        <v>36</v>
      </c>
      <c r="K178" s="12">
        <f>+[1]Total!J179</f>
        <v>30</v>
      </c>
      <c r="L178" s="11">
        <f>+[1]Total!L179</f>
        <v>30</v>
      </c>
      <c r="M178" s="12">
        <f>+[1]Total!M179</f>
        <v>22</v>
      </c>
      <c r="N178" s="29">
        <f>VLOOKUP($B178,'[2]pop-2020-2023'!$I$5:$M$1126,2)</f>
        <v>25410</v>
      </c>
      <c r="O178" s="28">
        <f>VLOOKUP($B178,'[2]pop-2020-2023'!$I$5:$M$1126,3)</f>
        <v>25814</v>
      </c>
      <c r="P178" s="28">
        <f>VLOOKUP($B178,'[2]pop-2020-2023'!$I$5:$M$1126,4)</f>
        <v>26109</v>
      </c>
      <c r="Q178" s="30">
        <f>VLOOKUP($B178,'[2]pop-2020-2023'!$I$5:$M$1126,5)</f>
        <v>26467</v>
      </c>
      <c r="R178" s="29">
        <f>VLOOKUP($B178,'[3]Hogares total'!$D$5:$L$1126,6)</f>
        <v>6897</v>
      </c>
      <c r="S178" s="28">
        <f>VLOOKUP($B178,'[3]Hogares total'!$D$5:$L$1126,7)</f>
        <v>7069</v>
      </c>
      <c r="T178" s="28">
        <f>VLOOKUP($B178,'[3]Hogares total'!$D$5:$L$1126,8)</f>
        <v>7225</v>
      </c>
      <c r="U178" s="30">
        <f>VLOOKUP($B178,'[3]Hogares total'!$D$5:$L$1126,9)</f>
        <v>7381</v>
      </c>
      <c r="V178" s="29"/>
      <c r="W178" s="43">
        <f t="shared" si="32"/>
        <v>2.208104129542109E-3</v>
      </c>
      <c r="X178" s="43">
        <f t="shared" si="33"/>
        <v>1.5320387605806426E-3</v>
      </c>
      <c r="Y178" s="47">
        <f t="shared" si="34"/>
        <v>8.3122378811349988E-4</v>
      </c>
      <c r="Z178" s="29"/>
      <c r="AA178" s="43">
        <f t="shared" si="35"/>
        <v>8.0633753006082894E-3</v>
      </c>
      <c r="AB178" s="43">
        <f t="shared" si="36"/>
        <v>5.5363321799307957E-3</v>
      </c>
      <c r="AC178" s="47">
        <f t="shared" si="37"/>
        <v>2.9806259314456036E-3</v>
      </c>
      <c r="AD178" s="91">
        <f t="shared" si="28"/>
        <v>7381</v>
      </c>
      <c r="AE178" s="91">
        <f t="shared" si="29"/>
        <v>22</v>
      </c>
      <c r="AF178" s="91">
        <f t="shared" si="30"/>
        <v>7359</v>
      </c>
      <c r="AG178" t="str">
        <f t="shared" si="31"/>
        <v/>
      </c>
    </row>
    <row r="179" spans="2:33" x14ac:dyDescent="0.25">
      <c r="B179" s="9" t="s">
        <v>177</v>
      </c>
      <c r="C179" s="23" t="str">
        <f>VLOOKUP(B179,[2]Municipal!$C$15:$D$60549,2)</f>
        <v>Regidor</v>
      </c>
      <c r="D179" s="11">
        <f>+[1]Total!B180</f>
        <v>66</v>
      </c>
      <c r="E179" s="10">
        <f>+[1]Total!C180</f>
        <v>97</v>
      </c>
      <c r="F179" s="10">
        <f>+[1]Total!D180</f>
        <v>100</v>
      </c>
      <c r="G179" s="10">
        <f>+[1]Total!E180</f>
        <v>82</v>
      </c>
      <c r="H179" s="11">
        <f>+[1]Total!G180</f>
        <v>77</v>
      </c>
      <c r="I179" s="10">
        <f>+[1]Total!H180</f>
        <v>77</v>
      </c>
      <c r="J179" s="10">
        <f>+[1]Total!I180</f>
        <v>76</v>
      </c>
      <c r="K179" s="12">
        <f>+[1]Total!J180</f>
        <v>70</v>
      </c>
      <c r="L179" s="11">
        <f>+[1]Total!L180</f>
        <v>85</v>
      </c>
      <c r="M179" s="12">
        <f>+[1]Total!M180</f>
        <v>84</v>
      </c>
      <c r="N179" s="29">
        <f>VLOOKUP($B179,'[2]pop-2020-2023'!$I$5:$M$1126,2)</f>
        <v>7158</v>
      </c>
      <c r="O179" s="28">
        <f>VLOOKUP($B179,'[2]pop-2020-2023'!$I$5:$M$1126,3)</f>
        <v>7325</v>
      </c>
      <c r="P179" s="28">
        <f>VLOOKUP($B179,'[2]pop-2020-2023'!$I$5:$M$1126,4)</f>
        <v>7421</v>
      </c>
      <c r="Q179" s="30">
        <f>VLOOKUP($B179,'[2]pop-2020-2023'!$I$5:$M$1126,5)</f>
        <v>7502</v>
      </c>
      <c r="R179" s="29">
        <f>VLOOKUP($B179,'[3]Hogares total'!$D$5:$L$1126,6)</f>
        <v>2366</v>
      </c>
      <c r="S179" s="28">
        <f>VLOOKUP($B179,'[3]Hogares total'!$D$5:$L$1126,7)</f>
        <v>2439</v>
      </c>
      <c r="T179" s="28">
        <f>VLOOKUP($B179,'[3]Hogares total'!$D$5:$L$1126,8)</f>
        <v>2504</v>
      </c>
      <c r="U179" s="30">
        <f>VLOOKUP($B179,'[3]Hogares total'!$D$5:$L$1126,9)</f>
        <v>2567</v>
      </c>
      <c r="V179" s="29"/>
      <c r="W179" s="43">
        <f t="shared" si="32"/>
        <v>1.3242320819112629E-2</v>
      </c>
      <c r="X179" s="43">
        <f t="shared" si="33"/>
        <v>1.0375960113192292E-2</v>
      </c>
      <c r="Y179" s="47">
        <f t="shared" si="34"/>
        <v>1.1197014129565449E-2</v>
      </c>
      <c r="Z179" s="29"/>
      <c r="AA179" s="43">
        <f t="shared" si="35"/>
        <v>3.9770397703977042E-2</v>
      </c>
      <c r="AB179" s="43">
        <f t="shared" si="36"/>
        <v>3.0750798722044729E-2</v>
      </c>
      <c r="AC179" s="47">
        <f t="shared" si="37"/>
        <v>3.2723022984028051E-2</v>
      </c>
      <c r="AD179" s="91">
        <f t="shared" si="28"/>
        <v>2567</v>
      </c>
      <c r="AE179" s="91">
        <f t="shared" si="29"/>
        <v>84</v>
      </c>
      <c r="AF179" s="91">
        <f t="shared" si="30"/>
        <v>2483</v>
      </c>
      <c r="AG179" t="str">
        <f t="shared" si="31"/>
        <v/>
      </c>
    </row>
    <row r="180" spans="2:33" x14ac:dyDescent="0.25">
      <c r="B180" s="9" t="s">
        <v>178</v>
      </c>
      <c r="C180" s="23" t="str">
        <f>VLOOKUP(B180,[2]Municipal!$C$15:$D$60549,2)</f>
        <v>Río Viejo</v>
      </c>
      <c r="D180" s="11">
        <f>+[1]Total!B181</f>
        <v>300</v>
      </c>
      <c r="E180" s="10">
        <f>+[1]Total!C181</f>
        <v>697</v>
      </c>
      <c r="F180" s="10">
        <f>+[1]Total!D181</f>
        <v>752</v>
      </c>
      <c r="G180" s="10">
        <f>+[1]Total!E181</f>
        <v>690</v>
      </c>
      <c r="H180" s="11">
        <f>+[1]Total!G181</f>
        <v>1201</v>
      </c>
      <c r="I180" s="10">
        <f>+[1]Total!H181</f>
        <v>1140</v>
      </c>
      <c r="J180" s="10">
        <f>+[1]Total!I181</f>
        <v>1121</v>
      </c>
      <c r="K180" s="12">
        <f>+[1]Total!J181</f>
        <v>1105</v>
      </c>
      <c r="L180" s="11">
        <f>+[1]Total!L181</f>
        <v>1055</v>
      </c>
      <c r="M180" s="12">
        <f>+[1]Total!M181</f>
        <v>1020</v>
      </c>
      <c r="N180" s="29">
        <f>VLOOKUP($B180,'[2]pop-2020-2023'!$I$5:$M$1126,2)</f>
        <v>11045</v>
      </c>
      <c r="O180" s="28">
        <f>VLOOKUP($B180,'[2]pop-2020-2023'!$I$5:$M$1126,3)</f>
        <v>11192</v>
      </c>
      <c r="P180" s="28">
        <f>VLOOKUP($B180,'[2]pop-2020-2023'!$I$5:$M$1126,4)</f>
        <v>11332</v>
      </c>
      <c r="Q180" s="30">
        <f>VLOOKUP($B180,'[2]pop-2020-2023'!$I$5:$M$1126,5)</f>
        <v>11436</v>
      </c>
      <c r="R180" s="29">
        <f>VLOOKUP($B180,'[3]Hogares total'!$D$5:$L$1126,6)</f>
        <v>3549</v>
      </c>
      <c r="S180" s="28">
        <f>VLOOKUP($B180,'[3]Hogares total'!$D$5:$L$1126,7)</f>
        <v>3655</v>
      </c>
      <c r="T180" s="28">
        <f>VLOOKUP($B180,'[3]Hogares total'!$D$5:$L$1126,8)</f>
        <v>3751</v>
      </c>
      <c r="U180" s="30">
        <f>VLOOKUP($B180,'[3]Hogares total'!$D$5:$L$1126,9)</f>
        <v>3844</v>
      </c>
      <c r="V180" s="29"/>
      <c r="W180" s="43">
        <f t="shared" si="32"/>
        <v>6.227662616154396E-2</v>
      </c>
      <c r="X180" s="43">
        <f t="shared" si="33"/>
        <v>0.10060007059654077</v>
      </c>
      <c r="Y180" s="47">
        <f t="shared" si="34"/>
        <v>8.9192025183630647E-2</v>
      </c>
      <c r="Z180" s="29"/>
      <c r="AA180" s="43">
        <f t="shared" si="35"/>
        <v>0.19069767441860466</v>
      </c>
      <c r="AB180" s="43">
        <f t="shared" si="36"/>
        <v>0.30391895494534793</v>
      </c>
      <c r="AC180" s="47">
        <f t="shared" si="37"/>
        <v>0.26534859521331944</v>
      </c>
      <c r="AD180" s="91" t="str">
        <f t="shared" si="28"/>
        <v/>
      </c>
      <c r="AE180" s="91" t="str">
        <f t="shared" si="29"/>
        <v/>
      </c>
      <c r="AF180" s="91" t="str">
        <f t="shared" si="30"/>
        <v/>
      </c>
      <c r="AG180" t="str">
        <f t="shared" si="31"/>
        <v/>
      </c>
    </row>
    <row r="181" spans="2:33" x14ac:dyDescent="0.25">
      <c r="B181" s="9" t="s">
        <v>179</v>
      </c>
      <c r="C181" s="23" t="str">
        <f>VLOOKUP(B181,[2]Municipal!$C$15:$D$60549,2)</f>
        <v>San Cristóbal</v>
      </c>
      <c r="D181" s="11">
        <f>+[1]Total!B182</f>
        <v>16</v>
      </c>
      <c r="E181" s="10">
        <f>+[1]Total!C182</f>
        <v>173</v>
      </c>
      <c r="F181" s="10">
        <f>+[1]Total!D182</f>
        <v>174</v>
      </c>
      <c r="G181" s="10">
        <f>+[1]Total!E182</f>
        <v>185</v>
      </c>
      <c r="H181" s="11">
        <f>+[1]Total!G182</f>
        <v>522</v>
      </c>
      <c r="I181" s="10">
        <f>+[1]Total!H182</f>
        <v>522</v>
      </c>
      <c r="J181" s="10">
        <f>+[1]Total!I182</f>
        <v>503</v>
      </c>
      <c r="K181" s="12">
        <f>+[1]Total!J182</f>
        <v>487</v>
      </c>
      <c r="L181" s="11">
        <f>+[1]Total!L182</f>
        <v>485</v>
      </c>
      <c r="M181" s="12">
        <f>+[1]Total!M182</f>
        <v>485</v>
      </c>
      <c r="N181" s="29">
        <f>VLOOKUP($B181,'[2]pop-2020-2023'!$I$5:$M$1126,2)</f>
        <v>8419</v>
      </c>
      <c r="O181" s="28">
        <f>VLOOKUP($B181,'[2]pop-2020-2023'!$I$5:$M$1126,3)</f>
        <v>8534</v>
      </c>
      <c r="P181" s="28">
        <f>VLOOKUP($B181,'[2]pop-2020-2023'!$I$5:$M$1126,4)</f>
        <v>8614</v>
      </c>
      <c r="Q181" s="30">
        <f>VLOOKUP($B181,'[2]pop-2020-2023'!$I$5:$M$1126,5)</f>
        <v>8676</v>
      </c>
      <c r="R181" s="29">
        <f>VLOOKUP($B181,'[3]Hogares total'!$D$5:$L$1126,6)</f>
        <v>2646</v>
      </c>
      <c r="S181" s="28">
        <f>VLOOKUP($B181,'[3]Hogares total'!$D$5:$L$1126,7)</f>
        <v>2729</v>
      </c>
      <c r="T181" s="28">
        <f>VLOOKUP($B181,'[3]Hogares total'!$D$5:$L$1126,8)</f>
        <v>2804</v>
      </c>
      <c r="U181" s="30">
        <f>VLOOKUP($B181,'[3]Hogares total'!$D$5:$L$1126,9)</f>
        <v>2880</v>
      </c>
      <c r="V181" s="29"/>
      <c r="W181" s="43">
        <f t="shared" si="32"/>
        <v>2.0271853761424888E-2</v>
      </c>
      <c r="X181" s="43">
        <f t="shared" si="33"/>
        <v>6.0599024843278386E-2</v>
      </c>
      <c r="Y181" s="47">
        <f t="shared" si="34"/>
        <v>5.5901337021668975E-2</v>
      </c>
      <c r="Z181" s="29"/>
      <c r="AA181" s="43">
        <f t="shared" si="35"/>
        <v>6.3393184316599488E-2</v>
      </c>
      <c r="AB181" s="43">
        <f t="shared" si="36"/>
        <v>0.1861626248216833</v>
      </c>
      <c r="AC181" s="47">
        <f t="shared" si="37"/>
        <v>0.16840277777777779</v>
      </c>
      <c r="AD181" s="91">
        <f t="shared" si="28"/>
        <v>2880</v>
      </c>
      <c r="AE181" s="91">
        <f t="shared" si="29"/>
        <v>485</v>
      </c>
      <c r="AF181" s="91">
        <f t="shared" si="30"/>
        <v>2395</v>
      </c>
      <c r="AG181" t="str">
        <f t="shared" si="31"/>
        <v/>
      </c>
    </row>
    <row r="182" spans="2:33" x14ac:dyDescent="0.25">
      <c r="B182" s="9" t="s">
        <v>180</v>
      </c>
      <c r="C182" s="23" t="str">
        <f>VLOOKUP(B182,[2]Municipal!$C$15:$D$60549,2)</f>
        <v>San Estanislao</v>
      </c>
      <c r="D182" s="11">
        <f>+[1]Total!B183</f>
        <v>62</v>
      </c>
      <c r="E182" s="10">
        <f>+[1]Total!C183</f>
        <v>377</v>
      </c>
      <c r="F182" s="10">
        <f>+[1]Total!D183</f>
        <v>55</v>
      </c>
      <c r="G182" s="10">
        <f>+[1]Total!E183</f>
        <v>370</v>
      </c>
      <c r="H182" s="11">
        <f>+[1]Total!G183</f>
        <v>1004</v>
      </c>
      <c r="I182" s="10">
        <f>+[1]Total!H183</f>
        <v>1001</v>
      </c>
      <c r="J182" s="10">
        <f>+[1]Total!I183</f>
        <v>991</v>
      </c>
      <c r="K182" s="12">
        <f>+[1]Total!J183</f>
        <v>989</v>
      </c>
      <c r="L182" s="11">
        <f>+[1]Total!L183</f>
        <v>999</v>
      </c>
      <c r="M182" s="12">
        <f>+[1]Total!M183</f>
        <v>1007</v>
      </c>
      <c r="N182" s="29">
        <f>VLOOKUP($B182,'[2]pop-2020-2023'!$I$5:$M$1126,2)</f>
        <v>19115</v>
      </c>
      <c r="O182" s="28">
        <f>VLOOKUP($B182,'[2]pop-2020-2023'!$I$5:$M$1126,3)</f>
        <v>19406</v>
      </c>
      <c r="P182" s="28">
        <f>VLOOKUP($B182,'[2]pop-2020-2023'!$I$5:$M$1126,4)</f>
        <v>19628</v>
      </c>
      <c r="Q182" s="30">
        <f>VLOOKUP($B182,'[2]pop-2020-2023'!$I$5:$M$1126,5)</f>
        <v>19816</v>
      </c>
      <c r="R182" s="29">
        <f>VLOOKUP($B182,'[3]Hogares total'!$D$5:$L$1126,6)</f>
        <v>5882</v>
      </c>
      <c r="S182" s="28">
        <f>VLOOKUP($B182,'[3]Hogares total'!$D$5:$L$1126,7)</f>
        <v>6061</v>
      </c>
      <c r="T182" s="28">
        <f>VLOOKUP($B182,'[3]Hogares total'!$D$5:$L$1126,8)</f>
        <v>6221</v>
      </c>
      <c r="U182" s="30">
        <f>VLOOKUP($B182,'[3]Hogares total'!$D$5:$L$1126,9)</f>
        <v>6382</v>
      </c>
      <c r="V182" s="29"/>
      <c r="W182" s="43">
        <f t="shared" si="32"/>
        <v>1.942698134597547E-2</v>
      </c>
      <c r="X182" s="43">
        <f t="shared" si="33"/>
        <v>5.099857346647646E-2</v>
      </c>
      <c r="Y182" s="47">
        <f t="shared" si="34"/>
        <v>5.0817521194993942E-2</v>
      </c>
      <c r="Z182" s="29"/>
      <c r="AA182" s="43">
        <f t="shared" si="35"/>
        <v>6.2200956937799042E-2</v>
      </c>
      <c r="AB182" s="43">
        <f t="shared" si="36"/>
        <v>0.16090660665487863</v>
      </c>
      <c r="AC182" s="47">
        <f t="shared" si="37"/>
        <v>0.15778752742087121</v>
      </c>
      <c r="AD182" s="91">
        <f t="shared" si="28"/>
        <v>6382</v>
      </c>
      <c r="AE182" s="91">
        <f t="shared" si="29"/>
        <v>1007</v>
      </c>
      <c r="AF182" s="91">
        <f t="shared" si="30"/>
        <v>5375</v>
      </c>
      <c r="AG182" t="str">
        <f t="shared" si="31"/>
        <v/>
      </c>
    </row>
    <row r="183" spans="2:33" x14ac:dyDescent="0.25">
      <c r="B183" s="9" t="s">
        <v>181</v>
      </c>
      <c r="C183" s="23" t="str">
        <f>VLOOKUP(B183,[2]Municipal!$C$15:$D$60549,2)</f>
        <v>San Fernando</v>
      </c>
      <c r="D183" s="11">
        <f>+[1]Total!B184</f>
        <v>27</v>
      </c>
      <c r="E183" s="10">
        <f>+[1]Total!C184</f>
        <v>28</v>
      </c>
      <c r="F183" s="10">
        <f>+[1]Total!D184</f>
        <v>23</v>
      </c>
      <c r="G183" s="10">
        <f>+[1]Total!E184</f>
        <v>19</v>
      </c>
      <c r="H183" s="11">
        <f>+[1]Total!G184</f>
        <v>128</v>
      </c>
      <c r="I183" s="10">
        <f>+[1]Total!H184</f>
        <v>108</v>
      </c>
      <c r="J183" s="10">
        <f>+[1]Total!I184</f>
        <v>11</v>
      </c>
      <c r="K183" s="12">
        <f>+[1]Total!J184</f>
        <v>9</v>
      </c>
      <c r="L183" s="11">
        <f>+[1]Total!L184</f>
        <v>119</v>
      </c>
      <c r="M183" s="12">
        <f>+[1]Total!M184</f>
        <v>118</v>
      </c>
      <c r="N183" s="29">
        <f>VLOOKUP($B183,'[2]pop-2020-2023'!$I$5:$M$1126,2)</f>
        <v>13206</v>
      </c>
      <c r="O183" s="28">
        <f>VLOOKUP($B183,'[2]pop-2020-2023'!$I$5:$M$1126,3)</f>
        <v>13439</v>
      </c>
      <c r="P183" s="28">
        <f>VLOOKUP($B183,'[2]pop-2020-2023'!$I$5:$M$1126,4)</f>
        <v>13611</v>
      </c>
      <c r="Q183" s="30">
        <f>VLOOKUP($B183,'[2]pop-2020-2023'!$I$5:$M$1126,5)</f>
        <v>13725</v>
      </c>
      <c r="R183" s="29">
        <f>VLOOKUP($B183,'[3]Hogares total'!$D$5:$L$1126,6)</f>
        <v>3937</v>
      </c>
      <c r="S183" s="28">
        <f>VLOOKUP($B183,'[3]Hogares total'!$D$5:$L$1126,7)</f>
        <v>4033</v>
      </c>
      <c r="T183" s="28">
        <f>VLOOKUP($B183,'[3]Hogares total'!$D$5:$L$1126,8)</f>
        <v>4121</v>
      </c>
      <c r="U183" s="30">
        <f>VLOOKUP($B183,'[3]Hogares total'!$D$5:$L$1126,9)</f>
        <v>4210</v>
      </c>
      <c r="V183" s="29"/>
      <c r="W183" s="43">
        <f t="shared" si="32"/>
        <v>2.0834883547883026E-3</v>
      </c>
      <c r="X183" s="43">
        <f t="shared" si="33"/>
        <v>7.9347586510910301E-3</v>
      </c>
      <c r="Y183" s="47">
        <f t="shared" si="34"/>
        <v>8.5974499089253188E-3</v>
      </c>
      <c r="Z183" s="29"/>
      <c r="AA183" s="43">
        <f t="shared" si="35"/>
        <v>6.9427225390528147E-3</v>
      </c>
      <c r="AB183" s="43">
        <f t="shared" si="36"/>
        <v>2.6207231254549868E-2</v>
      </c>
      <c r="AC183" s="47">
        <f t="shared" si="37"/>
        <v>2.8028503562945367E-2</v>
      </c>
      <c r="AD183" s="91">
        <f t="shared" si="28"/>
        <v>4210</v>
      </c>
      <c r="AE183" s="91">
        <f t="shared" si="29"/>
        <v>118</v>
      </c>
      <c r="AF183" s="91">
        <f t="shared" si="30"/>
        <v>4092</v>
      </c>
      <c r="AG183" t="str">
        <f t="shared" si="31"/>
        <v/>
      </c>
    </row>
    <row r="184" spans="2:33" x14ac:dyDescent="0.25">
      <c r="B184" s="9" t="s">
        <v>182</v>
      </c>
      <c r="C184" s="23" t="str">
        <f>VLOOKUP(B184,[2]Municipal!$C$15:$D$60549,2)</f>
        <v>San Jacinto</v>
      </c>
      <c r="D184" s="11">
        <f>+[1]Total!B185</f>
        <v>804</v>
      </c>
      <c r="E184" s="10">
        <f>+[1]Total!C185</f>
        <v>1342</v>
      </c>
      <c r="F184" s="10">
        <f>+[1]Total!D185</f>
        <v>1324</v>
      </c>
      <c r="G184" s="10">
        <f>+[1]Total!E185</f>
        <v>1290</v>
      </c>
      <c r="H184" s="11">
        <f>+[1]Total!G185</f>
        <v>2386</v>
      </c>
      <c r="I184" s="10">
        <f>+[1]Total!H185</f>
        <v>2348</v>
      </c>
      <c r="J184" s="10">
        <f>+[1]Total!I185</f>
        <v>2313</v>
      </c>
      <c r="K184" s="12">
        <f>+[1]Total!J185</f>
        <v>2295</v>
      </c>
      <c r="L184" s="11">
        <f>+[1]Total!L185</f>
        <v>2240</v>
      </c>
      <c r="M184" s="12">
        <f>+[1]Total!M185</f>
        <v>2177</v>
      </c>
      <c r="N184" s="29">
        <f>VLOOKUP($B184,'[2]pop-2020-2023'!$I$5:$M$1126,2)</f>
        <v>24870</v>
      </c>
      <c r="O184" s="28">
        <f>VLOOKUP($B184,'[2]pop-2020-2023'!$I$5:$M$1126,3)</f>
        <v>25185</v>
      </c>
      <c r="P184" s="28">
        <f>VLOOKUP($B184,'[2]pop-2020-2023'!$I$5:$M$1126,4)</f>
        <v>25459</v>
      </c>
      <c r="Q184" s="30">
        <f>VLOOKUP($B184,'[2]pop-2020-2023'!$I$5:$M$1126,5)</f>
        <v>25702</v>
      </c>
      <c r="R184" s="29">
        <f>VLOOKUP($B184,'[3]Hogares total'!$D$5:$L$1126,6)</f>
        <v>6795</v>
      </c>
      <c r="S184" s="28">
        <f>VLOOKUP($B184,'[3]Hogares total'!$D$5:$L$1126,7)</f>
        <v>7010</v>
      </c>
      <c r="T184" s="28">
        <f>VLOOKUP($B184,'[3]Hogares total'!$D$5:$L$1126,8)</f>
        <v>7208</v>
      </c>
      <c r="U184" s="30">
        <f>VLOOKUP($B184,'[3]Hogares total'!$D$5:$L$1126,9)</f>
        <v>7408</v>
      </c>
      <c r="V184" s="29"/>
      <c r="W184" s="43">
        <f t="shared" si="32"/>
        <v>5.3285685924161205E-2</v>
      </c>
      <c r="X184" s="43">
        <f t="shared" si="33"/>
        <v>9.2226717467300365E-2</v>
      </c>
      <c r="Y184" s="47">
        <f t="shared" si="34"/>
        <v>8.47015796436075E-2</v>
      </c>
      <c r="Z184" s="29"/>
      <c r="AA184" s="43">
        <f t="shared" si="35"/>
        <v>0.19144079885877319</v>
      </c>
      <c r="AB184" s="43">
        <f t="shared" si="36"/>
        <v>0.32574916759156491</v>
      </c>
      <c r="AC184" s="47">
        <f t="shared" si="37"/>
        <v>0.29387149028077753</v>
      </c>
      <c r="AD184" s="91" t="str">
        <f t="shared" si="28"/>
        <v/>
      </c>
      <c r="AE184" s="91" t="str">
        <f t="shared" si="29"/>
        <v/>
      </c>
      <c r="AF184" s="91" t="str">
        <f t="shared" si="30"/>
        <v/>
      </c>
      <c r="AG184" t="str">
        <f t="shared" si="31"/>
        <v/>
      </c>
    </row>
    <row r="185" spans="2:33" x14ac:dyDescent="0.25">
      <c r="B185" s="9" t="s">
        <v>183</v>
      </c>
      <c r="C185" s="23" t="str">
        <f>VLOOKUP(B185,[2]Municipal!$C$15:$D$60549,2)</f>
        <v>San Jacinto del Cauca</v>
      </c>
      <c r="D185" s="11">
        <f>+[1]Total!B186</f>
        <v>21</v>
      </c>
      <c r="E185" s="10">
        <f>+[1]Total!C186</f>
        <v>23</v>
      </c>
      <c r="F185" s="10">
        <f>+[1]Total!D186</f>
        <v>21</v>
      </c>
      <c r="G185" s="10">
        <f>+[1]Total!E186</f>
        <v>19</v>
      </c>
      <c r="H185" s="11">
        <f>+[1]Total!G186</f>
        <v>17</v>
      </c>
      <c r="I185" s="10">
        <f>+[1]Total!H186</f>
        <v>13</v>
      </c>
      <c r="J185" s="10">
        <f>+[1]Total!I186</f>
        <v>11</v>
      </c>
      <c r="K185" s="12">
        <f>+[1]Total!J186</f>
        <v>12</v>
      </c>
      <c r="L185" s="11">
        <f>+[1]Total!L186</f>
        <v>13</v>
      </c>
      <c r="M185" s="12">
        <f>+[1]Total!M186</f>
        <v>7</v>
      </c>
      <c r="N185" s="29">
        <f>VLOOKUP($B185,'[2]pop-2020-2023'!$I$5:$M$1126,2)</f>
        <v>10558</v>
      </c>
      <c r="O185" s="28">
        <f>VLOOKUP($B185,'[2]pop-2020-2023'!$I$5:$M$1126,3)</f>
        <v>10781</v>
      </c>
      <c r="P185" s="28">
        <f>VLOOKUP($B185,'[2]pop-2020-2023'!$I$5:$M$1126,4)</f>
        <v>10907</v>
      </c>
      <c r="Q185" s="30">
        <f>VLOOKUP($B185,'[2]pop-2020-2023'!$I$5:$M$1126,5)</f>
        <v>11024</v>
      </c>
      <c r="R185" s="29">
        <f>VLOOKUP($B185,'[3]Hogares total'!$D$5:$L$1126,6)</f>
        <v>3233</v>
      </c>
      <c r="S185" s="28">
        <f>VLOOKUP($B185,'[3]Hogares total'!$D$5:$L$1126,7)</f>
        <v>3321</v>
      </c>
      <c r="T185" s="28">
        <f>VLOOKUP($B185,'[3]Hogares total'!$D$5:$L$1126,8)</f>
        <v>3400</v>
      </c>
      <c r="U185" s="30">
        <f>VLOOKUP($B185,'[3]Hogares total'!$D$5:$L$1126,9)</f>
        <v>3481</v>
      </c>
      <c r="V185" s="29"/>
      <c r="W185" s="43">
        <f t="shared" si="32"/>
        <v>2.1333828030794919E-3</v>
      </c>
      <c r="X185" s="43">
        <f t="shared" si="33"/>
        <v>1.1918951132300357E-3</v>
      </c>
      <c r="Y185" s="47">
        <f t="shared" si="34"/>
        <v>6.3497822931785194E-4</v>
      </c>
      <c r="Z185" s="29"/>
      <c r="AA185" s="43">
        <f t="shared" si="35"/>
        <v>6.9256248118036738E-3</v>
      </c>
      <c r="AB185" s="43">
        <f t="shared" si="36"/>
        <v>3.8235294117647061E-3</v>
      </c>
      <c r="AC185" s="47">
        <f t="shared" si="37"/>
        <v>2.0109164033323759E-3</v>
      </c>
      <c r="AD185" s="91">
        <f t="shared" si="28"/>
        <v>3481</v>
      </c>
      <c r="AE185" s="91">
        <f t="shared" si="29"/>
        <v>7</v>
      </c>
      <c r="AF185" s="91">
        <f t="shared" si="30"/>
        <v>3474</v>
      </c>
      <c r="AG185" t="str">
        <f t="shared" si="31"/>
        <v/>
      </c>
    </row>
    <row r="186" spans="2:33" x14ac:dyDescent="0.25">
      <c r="B186" s="9" t="s">
        <v>184</v>
      </c>
      <c r="C186" s="23" t="str">
        <f>VLOOKUP(B186,[2]Municipal!$C$15:$D$60549,2)</f>
        <v>San Juan Nepomuceno</v>
      </c>
      <c r="D186" s="11">
        <f>+[1]Total!B187</f>
        <v>1608</v>
      </c>
      <c r="E186" s="10">
        <f>+[1]Total!C187</f>
        <v>1400</v>
      </c>
      <c r="F186" s="10">
        <f>+[1]Total!D187</f>
        <v>1196</v>
      </c>
      <c r="G186" s="10">
        <f>+[1]Total!E187</f>
        <v>1127</v>
      </c>
      <c r="H186" s="11">
        <f>+[1]Total!G187</f>
        <v>1079</v>
      </c>
      <c r="I186" s="10">
        <f>+[1]Total!H187</f>
        <v>1074</v>
      </c>
      <c r="J186" s="10">
        <f>+[1]Total!I187</f>
        <v>1088</v>
      </c>
      <c r="K186" s="12">
        <f>+[1]Total!J187</f>
        <v>1031</v>
      </c>
      <c r="L186" s="11">
        <f>+[1]Total!L187</f>
        <v>927</v>
      </c>
      <c r="M186" s="12">
        <f>+[1]Total!M187</f>
        <v>750</v>
      </c>
      <c r="N186" s="29">
        <f>VLOOKUP($B186,'[2]pop-2020-2023'!$I$5:$M$1126,2)</f>
        <v>38602</v>
      </c>
      <c r="O186" s="28">
        <f>VLOOKUP($B186,'[2]pop-2020-2023'!$I$5:$M$1126,3)</f>
        <v>39191</v>
      </c>
      <c r="P186" s="28">
        <f>VLOOKUP($B186,'[2]pop-2020-2023'!$I$5:$M$1126,4)</f>
        <v>39655</v>
      </c>
      <c r="Q186" s="30">
        <f>VLOOKUP($B186,'[2]pop-2020-2023'!$I$5:$M$1126,5)</f>
        <v>40020</v>
      </c>
      <c r="R186" s="29">
        <f>VLOOKUP($B186,'[3]Hogares total'!$D$5:$L$1126,6)</f>
        <v>10602</v>
      </c>
      <c r="S186" s="28">
        <f>VLOOKUP($B186,'[3]Hogares total'!$D$5:$L$1126,7)</f>
        <v>10921</v>
      </c>
      <c r="T186" s="28">
        <f>VLOOKUP($B186,'[3]Hogares total'!$D$5:$L$1126,8)</f>
        <v>11219</v>
      </c>
      <c r="U186" s="30">
        <f>VLOOKUP($B186,'[3]Hogares total'!$D$5:$L$1126,9)</f>
        <v>11519</v>
      </c>
      <c r="V186" s="29"/>
      <c r="W186" s="43">
        <f t="shared" si="32"/>
        <v>3.5722487305758978E-2</v>
      </c>
      <c r="X186" s="43">
        <f t="shared" si="33"/>
        <v>2.7083596015634849E-2</v>
      </c>
      <c r="Y186" s="47">
        <f t="shared" si="34"/>
        <v>1.8740629685157422E-2</v>
      </c>
      <c r="Z186" s="29"/>
      <c r="AA186" s="43">
        <f t="shared" si="35"/>
        <v>0.12819338888380186</v>
      </c>
      <c r="AB186" s="43">
        <f t="shared" si="36"/>
        <v>9.5730457260005342E-2</v>
      </c>
      <c r="AC186" s="47">
        <f t="shared" si="37"/>
        <v>6.5109818560638938E-2</v>
      </c>
      <c r="AD186" s="91">
        <f t="shared" si="28"/>
        <v>11519</v>
      </c>
      <c r="AE186" s="91">
        <f t="shared" si="29"/>
        <v>750</v>
      </c>
      <c r="AF186" s="91">
        <f t="shared" si="30"/>
        <v>10769</v>
      </c>
      <c r="AG186" t="str">
        <f t="shared" si="31"/>
        <v/>
      </c>
    </row>
    <row r="187" spans="2:33" x14ac:dyDescent="0.25">
      <c r="B187" s="9" t="s">
        <v>185</v>
      </c>
      <c r="C187" s="23" t="str">
        <f>VLOOKUP(B187,[2]Municipal!$C$15:$D$60549,2)</f>
        <v>San Martín de Loba</v>
      </c>
      <c r="D187" s="11">
        <f>+[1]Total!B188</f>
        <v>63</v>
      </c>
      <c r="E187" s="10">
        <f>+[1]Total!C188</f>
        <v>284</v>
      </c>
      <c r="F187" s="10">
        <f>+[1]Total!D188</f>
        <v>286</v>
      </c>
      <c r="G187" s="10">
        <f>+[1]Total!E188</f>
        <v>321</v>
      </c>
      <c r="H187" s="11">
        <f>+[1]Total!G188</f>
        <v>845</v>
      </c>
      <c r="I187" s="10">
        <f>+[1]Total!H188</f>
        <v>848</v>
      </c>
      <c r="J187" s="10">
        <f>+[1]Total!I188</f>
        <v>833</v>
      </c>
      <c r="K187" s="12">
        <f>+[1]Total!J188</f>
        <v>813</v>
      </c>
      <c r="L187" s="11">
        <f>+[1]Total!L188</f>
        <v>776</v>
      </c>
      <c r="M187" s="12">
        <f>+[1]Total!M188</f>
        <v>768</v>
      </c>
      <c r="N187" s="29">
        <f>VLOOKUP($B187,'[2]pop-2020-2023'!$I$5:$M$1126,2)</f>
        <v>15417</v>
      </c>
      <c r="O187" s="28">
        <f>VLOOKUP($B187,'[2]pop-2020-2023'!$I$5:$M$1126,3)</f>
        <v>15616</v>
      </c>
      <c r="P187" s="28">
        <f>VLOOKUP($B187,'[2]pop-2020-2023'!$I$5:$M$1126,4)</f>
        <v>15790</v>
      </c>
      <c r="Q187" s="30">
        <f>VLOOKUP($B187,'[2]pop-2020-2023'!$I$5:$M$1126,5)</f>
        <v>15943</v>
      </c>
      <c r="R187" s="29">
        <f>VLOOKUP($B187,'[3]Hogares total'!$D$5:$L$1126,6)</f>
        <v>3810</v>
      </c>
      <c r="S187" s="28">
        <f>VLOOKUP($B187,'[3]Hogares total'!$D$5:$L$1126,7)</f>
        <v>3919</v>
      </c>
      <c r="T187" s="28">
        <f>VLOOKUP($B187,'[3]Hogares total'!$D$5:$L$1126,8)</f>
        <v>4018</v>
      </c>
      <c r="U187" s="30">
        <f>VLOOKUP($B187,'[3]Hogares total'!$D$5:$L$1126,9)</f>
        <v>4120</v>
      </c>
      <c r="V187" s="29"/>
      <c r="W187" s="43">
        <f t="shared" si="32"/>
        <v>1.8186475409836065E-2</v>
      </c>
      <c r="X187" s="43">
        <f t="shared" si="33"/>
        <v>5.3704876504116532E-2</v>
      </c>
      <c r="Y187" s="47">
        <f t="shared" si="34"/>
        <v>4.8171611365489558E-2</v>
      </c>
      <c r="Z187" s="29"/>
      <c r="AA187" s="43">
        <f t="shared" si="35"/>
        <v>7.2467466190354685E-2</v>
      </c>
      <c r="AB187" s="43">
        <f t="shared" si="36"/>
        <v>0.21105027376804381</v>
      </c>
      <c r="AC187" s="47">
        <f t="shared" si="37"/>
        <v>0.18640776699029127</v>
      </c>
      <c r="AD187" s="91">
        <f t="shared" si="28"/>
        <v>4120</v>
      </c>
      <c r="AE187" s="91">
        <f t="shared" si="29"/>
        <v>768</v>
      </c>
      <c r="AF187" s="91">
        <f t="shared" si="30"/>
        <v>3352</v>
      </c>
      <c r="AG187" t="str">
        <f t="shared" si="31"/>
        <v/>
      </c>
    </row>
    <row r="188" spans="2:33" x14ac:dyDescent="0.25">
      <c r="B188" s="9" t="s">
        <v>186</v>
      </c>
      <c r="C188" s="23" t="str">
        <f>VLOOKUP(B188,[2]Municipal!$C$15:$D$60549,2)</f>
        <v>San Pablo</v>
      </c>
      <c r="D188" s="11">
        <f>+[1]Total!B189</f>
        <v>544</v>
      </c>
      <c r="E188" s="10">
        <f>+[1]Total!C189</f>
        <v>1407</v>
      </c>
      <c r="F188" s="10">
        <f>+[1]Total!D189</f>
        <v>2178</v>
      </c>
      <c r="G188" s="10">
        <f>+[1]Total!E189</f>
        <v>2580</v>
      </c>
      <c r="H188" s="11">
        <f>+[1]Total!G189</f>
        <v>4428</v>
      </c>
      <c r="I188" s="10">
        <f>+[1]Total!H189</f>
        <v>3588</v>
      </c>
      <c r="J188" s="10">
        <f>+[1]Total!I189</f>
        <v>4470</v>
      </c>
      <c r="K188" s="12">
        <f>+[1]Total!J189</f>
        <v>4064</v>
      </c>
      <c r="L188" s="11">
        <f>+[1]Total!L189</f>
        <v>4328</v>
      </c>
      <c r="M188" s="12">
        <f>+[1]Total!M189</f>
        <v>4318</v>
      </c>
      <c r="N188" s="29">
        <f>VLOOKUP($B188,'[2]pop-2020-2023'!$I$5:$M$1126,2)</f>
        <v>28495</v>
      </c>
      <c r="O188" s="28">
        <f>VLOOKUP($B188,'[2]pop-2020-2023'!$I$5:$M$1126,3)</f>
        <v>28939</v>
      </c>
      <c r="P188" s="28">
        <f>VLOOKUP($B188,'[2]pop-2020-2023'!$I$5:$M$1126,4)</f>
        <v>29249</v>
      </c>
      <c r="Q188" s="30">
        <f>VLOOKUP($B188,'[2]pop-2020-2023'!$I$5:$M$1126,5)</f>
        <v>29547</v>
      </c>
      <c r="R188" s="29">
        <f>VLOOKUP($B188,'[3]Hogares total'!$D$5:$L$1126,6)</f>
        <v>8468</v>
      </c>
      <c r="S188" s="28">
        <f>VLOOKUP($B188,'[3]Hogares total'!$D$5:$L$1126,7)</f>
        <v>8730</v>
      </c>
      <c r="T188" s="28">
        <f>VLOOKUP($B188,'[3]Hogares total'!$D$5:$L$1126,8)</f>
        <v>8972</v>
      </c>
      <c r="U188" s="30">
        <f>VLOOKUP($B188,'[3]Hogares total'!$D$5:$L$1126,9)</f>
        <v>9217</v>
      </c>
      <c r="V188" s="29"/>
      <c r="W188" s="43">
        <f t="shared" si="32"/>
        <v>4.8619510003801096E-2</v>
      </c>
      <c r="X188" s="43">
        <f t="shared" si="33"/>
        <v>0.12267086054224076</v>
      </c>
      <c r="Y188" s="47">
        <f t="shared" si="34"/>
        <v>0.14614004805902461</v>
      </c>
      <c r="Z188" s="29"/>
      <c r="AA188" s="43">
        <f t="shared" si="35"/>
        <v>0.1611683848797251</v>
      </c>
      <c r="AB188" s="43">
        <f t="shared" si="36"/>
        <v>0.39991083370485958</v>
      </c>
      <c r="AC188" s="47">
        <f t="shared" si="37"/>
        <v>0.46848215254421177</v>
      </c>
      <c r="AD188" s="91" t="str">
        <f t="shared" si="28"/>
        <v/>
      </c>
      <c r="AE188" s="91" t="str">
        <f t="shared" si="29"/>
        <v/>
      </c>
      <c r="AF188" s="91" t="str">
        <f t="shared" si="30"/>
        <v/>
      </c>
      <c r="AG188" t="str">
        <f t="shared" si="31"/>
        <v/>
      </c>
    </row>
    <row r="189" spans="2:33" x14ac:dyDescent="0.25">
      <c r="B189" s="9" t="s">
        <v>187</v>
      </c>
      <c r="C189" s="23" t="str">
        <f>VLOOKUP(B189,[2]Municipal!$C$15:$D$60549,2)</f>
        <v>Santa Catalina</v>
      </c>
      <c r="D189" s="11">
        <f>+[1]Total!B190</f>
        <v>38</v>
      </c>
      <c r="E189" s="10">
        <f>+[1]Total!C190</f>
        <v>33</v>
      </c>
      <c r="F189" s="10">
        <f>+[1]Total!D190</f>
        <v>28</v>
      </c>
      <c r="G189" s="10">
        <f>+[1]Total!E190</f>
        <v>24</v>
      </c>
      <c r="H189" s="11">
        <f>+[1]Total!G190</f>
        <v>16</v>
      </c>
      <c r="I189" s="10">
        <f>+[1]Total!H190</f>
        <v>18</v>
      </c>
      <c r="J189" s="10">
        <f>+[1]Total!I190</f>
        <v>19</v>
      </c>
      <c r="K189" s="12">
        <f>+[1]Total!J190</f>
        <v>38</v>
      </c>
      <c r="L189" s="11">
        <f>+[1]Total!L190</f>
        <v>56</v>
      </c>
      <c r="M189" s="12">
        <f>+[1]Total!M190</f>
        <v>31</v>
      </c>
      <c r="N189" s="29">
        <f>VLOOKUP($B189,'[2]pop-2020-2023'!$I$5:$M$1126,2)</f>
        <v>15286</v>
      </c>
      <c r="O189" s="28">
        <f>VLOOKUP($B189,'[2]pop-2020-2023'!$I$5:$M$1126,3)</f>
        <v>15547</v>
      </c>
      <c r="P189" s="28">
        <f>VLOOKUP($B189,'[2]pop-2020-2023'!$I$5:$M$1126,4)</f>
        <v>15739</v>
      </c>
      <c r="Q189" s="30">
        <f>VLOOKUP($B189,'[2]pop-2020-2023'!$I$5:$M$1126,5)</f>
        <v>15889</v>
      </c>
      <c r="R189" s="29">
        <f>VLOOKUP($B189,'[3]Hogares total'!$D$5:$L$1126,6)</f>
        <v>3985</v>
      </c>
      <c r="S189" s="28">
        <f>VLOOKUP($B189,'[3]Hogares total'!$D$5:$L$1126,7)</f>
        <v>4093</v>
      </c>
      <c r="T189" s="28">
        <f>VLOOKUP($B189,'[3]Hogares total'!$D$5:$L$1126,8)</f>
        <v>4192</v>
      </c>
      <c r="U189" s="30">
        <f>VLOOKUP($B189,'[3]Hogares total'!$D$5:$L$1126,9)</f>
        <v>4295</v>
      </c>
      <c r="V189" s="29"/>
      <c r="W189" s="43">
        <f t="shared" si="32"/>
        <v>2.122595999228147E-3</v>
      </c>
      <c r="X189" s="43">
        <f t="shared" si="33"/>
        <v>1.1436558866509943E-3</v>
      </c>
      <c r="Y189" s="47">
        <f t="shared" si="34"/>
        <v>1.9510353074454025E-3</v>
      </c>
      <c r="Z189" s="29"/>
      <c r="AA189" s="43">
        <f t="shared" si="35"/>
        <v>8.0625458099193737E-3</v>
      </c>
      <c r="AB189" s="43">
        <f t="shared" si="36"/>
        <v>4.2938931297709926E-3</v>
      </c>
      <c r="AC189" s="47">
        <f t="shared" si="37"/>
        <v>7.2176949941792782E-3</v>
      </c>
      <c r="AD189" s="91">
        <f t="shared" si="28"/>
        <v>4295</v>
      </c>
      <c r="AE189" s="91">
        <f t="shared" si="29"/>
        <v>31</v>
      </c>
      <c r="AF189" s="91">
        <f t="shared" si="30"/>
        <v>4264</v>
      </c>
      <c r="AG189" t="str">
        <f t="shared" si="31"/>
        <v/>
      </c>
    </row>
    <row r="190" spans="2:33" x14ac:dyDescent="0.25">
      <c r="B190" s="9" t="s">
        <v>188</v>
      </c>
      <c r="C190" s="23" t="str">
        <f>VLOOKUP(B190,[2]Municipal!$C$15:$D$60549,2)</f>
        <v>Santa Rosa</v>
      </c>
      <c r="D190" s="11">
        <f>+[1]Total!B191</f>
        <v>295</v>
      </c>
      <c r="E190" s="10">
        <f>+[1]Total!C191</f>
        <v>323</v>
      </c>
      <c r="F190" s="10">
        <f>+[1]Total!D191</f>
        <v>313</v>
      </c>
      <c r="G190" s="10">
        <f>+[1]Total!E191</f>
        <v>304</v>
      </c>
      <c r="H190" s="11">
        <f>+[1]Total!G191</f>
        <v>303</v>
      </c>
      <c r="I190" s="10">
        <f>+[1]Total!H191</f>
        <v>311</v>
      </c>
      <c r="J190" s="10">
        <f>+[1]Total!I191</f>
        <v>333</v>
      </c>
      <c r="K190" s="12">
        <f>+[1]Total!J191</f>
        <v>345</v>
      </c>
      <c r="L190" s="11">
        <f>+[1]Total!L191</f>
        <v>353</v>
      </c>
      <c r="M190" s="12">
        <f>+[1]Total!M191</f>
        <v>327</v>
      </c>
      <c r="N190" s="29">
        <f>VLOOKUP($B190,'[2]pop-2020-2023'!$I$5:$M$1126,2)</f>
        <v>21980</v>
      </c>
      <c r="O190" s="28">
        <f>VLOOKUP($B190,'[2]pop-2020-2023'!$I$5:$M$1126,3)</f>
        <v>22327</v>
      </c>
      <c r="P190" s="28">
        <f>VLOOKUP($B190,'[2]pop-2020-2023'!$I$5:$M$1126,4)</f>
        <v>22566</v>
      </c>
      <c r="Q190" s="30">
        <f>VLOOKUP($B190,'[2]pop-2020-2023'!$I$5:$M$1126,5)</f>
        <v>22736</v>
      </c>
      <c r="R190" s="29">
        <f>VLOOKUP($B190,'[3]Hogares total'!$D$5:$L$1126,6)</f>
        <v>6588</v>
      </c>
      <c r="S190" s="28">
        <f>VLOOKUP($B190,'[3]Hogares total'!$D$5:$L$1126,7)</f>
        <v>6803</v>
      </c>
      <c r="T190" s="28">
        <f>VLOOKUP($B190,'[3]Hogares total'!$D$5:$L$1126,8)</f>
        <v>7000</v>
      </c>
      <c r="U190" s="30">
        <f>VLOOKUP($B190,'[3]Hogares total'!$D$5:$L$1126,9)</f>
        <v>7195</v>
      </c>
      <c r="V190" s="29"/>
      <c r="W190" s="43">
        <f t="shared" si="32"/>
        <v>1.4466789089443275E-2</v>
      </c>
      <c r="X190" s="43">
        <f t="shared" si="33"/>
        <v>1.378179562173181E-2</v>
      </c>
      <c r="Y190" s="47">
        <f t="shared" si="34"/>
        <v>1.4382477128782548E-2</v>
      </c>
      <c r="Z190" s="29"/>
      <c r="AA190" s="43">
        <f t="shared" si="35"/>
        <v>4.7479053358812286E-2</v>
      </c>
      <c r="AB190" s="43">
        <f t="shared" si="36"/>
        <v>4.4428571428571428E-2</v>
      </c>
      <c r="AC190" s="47">
        <f t="shared" si="37"/>
        <v>4.5448227936066711E-2</v>
      </c>
      <c r="AD190" s="91">
        <f t="shared" si="28"/>
        <v>7195</v>
      </c>
      <c r="AE190" s="91">
        <f t="shared" si="29"/>
        <v>327</v>
      </c>
      <c r="AF190" s="91">
        <f t="shared" si="30"/>
        <v>6868</v>
      </c>
      <c r="AG190" t="str">
        <f t="shared" si="31"/>
        <v/>
      </c>
    </row>
    <row r="191" spans="2:33" x14ac:dyDescent="0.25">
      <c r="B191" s="9" t="s">
        <v>189</v>
      </c>
      <c r="C191" s="23" t="str">
        <f>VLOOKUP(B191,[2]Municipal!$C$15:$D$60549,2)</f>
        <v>Santa Rosa del Sur</v>
      </c>
      <c r="D191" s="11">
        <f>+[1]Total!B192</f>
        <v>1966</v>
      </c>
      <c r="E191" s="10">
        <f>+[1]Total!C192</f>
        <v>2586</v>
      </c>
      <c r="F191" s="10">
        <f>+[1]Total!D192</f>
        <v>2616</v>
      </c>
      <c r="G191" s="10">
        <f>+[1]Total!E192</f>
        <v>2762</v>
      </c>
      <c r="H191" s="11">
        <f>+[1]Total!G192</f>
        <v>4778</v>
      </c>
      <c r="I191" s="10">
        <f>+[1]Total!H192</f>
        <v>5176</v>
      </c>
      <c r="J191" s="10">
        <f>+[1]Total!I192</f>
        <v>4800</v>
      </c>
      <c r="K191" s="12">
        <f>+[1]Total!J192</f>
        <v>5794</v>
      </c>
      <c r="L191" s="11">
        <f>+[1]Total!L192</f>
        <v>5002</v>
      </c>
      <c r="M191" s="12">
        <f>+[1]Total!M192</f>
        <v>5004</v>
      </c>
      <c r="N191" s="29">
        <f>VLOOKUP($B191,'[2]pop-2020-2023'!$I$5:$M$1126,2)</f>
        <v>34481</v>
      </c>
      <c r="O191" s="28">
        <f>VLOOKUP($B191,'[2]pop-2020-2023'!$I$5:$M$1126,3)</f>
        <v>35147</v>
      </c>
      <c r="P191" s="28">
        <f>VLOOKUP($B191,'[2]pop-2020-2023'!$I$5:$M$1126,4)</f>
        <v>35517</v>
      </c>
      <c r="Q191" s="30">
        <f>VLOOKUP($B191,'[2]pop-2020-2023'!$I$5:$M$1126,5)</f>
        <v>35854</v>
      </c>
      <c r="R191" s="29">
        <f>VLOOKUP($B191,'[3]Hogares total'!$D$5:$L$1126,6)</f>
        <v>12371</v>
      </c>
      <c r="S191" s="28">
        <f>VLOOKUP($B191,'[3]Hogares total'!$D$5:$L$1126,7)</f>
        <v>12746</v>
      </c>
      <c r="T191" s="28">
        <f>VLOOKUP($B191,'[3]Hogares total'!$D$5:$L$1126,8)</f>
        <v>13082</v>
      </c>
      <c r="U191" s="30">
        <f>VLOOKUP($B191,'[3]Hogares total'!$D$5:$L$1126,9)</f>
        <v>13416</v>
      </c>
      <c r="V191" s="29"/>
      <c r="W191" s="43">
        <f t="shared" si="32"/>
        <v>7.3576692178564315E-2</v>
      </c>
      <c r="X191" s="43">
        <f t="shared" si="33"/>
        <v>0.14573302925359688</v>
      </c>
      <c r="Y191" s="47">
        <f t="shared" si="34"/>
        <v>0.13956601773860658</v>
      </c>
      <c r="Z191" s="29"/>
      <c r="AA191" s="43">
        <f t="shared" si="35"/>
        <v>0.20288718029185626</v>
      </c>
      <c r="AB191" s="43">
        <f t="shared" si="36"/>
        <v>0.39565815624522244</v>
      </c>
      <c r="AC191" s="47">
        <f t="shared" si="37"/>
        <v>0.37298747763864043</v>
      </c>
      <c r="AD191" s="91" t="str">
        <f t="shared" si="28"/>
        <v/>
      </c>
      <c r="AE191" s="91" t="str">
        <f t="shared" si="29"/>
        <v/>
      </c>
      <c r="AF191" s="91" t="str">
        <f t="shared" si="30"/>
        <v/>
      </c>
      <c r="AG191" t="str">
        <f t="shared" si="31"/>
        <v/>
      </c>
    </row>
    <row r="192" spans="2:33" x14ac:dyDescent="0.25">
      <c r="B192" s="9" t="s">
        <v>190</v>
      </c>
      <c r="C192" s="23" t="str">
        <f>VLOOKUP(B192,[2]Municipal!$C$15:$D$60549,2)</f>
        <v>Simití</v>
      </c>
      <c r="D192" s="11">
        <f>+[1]Total!B193</f>
        <v>107</v>
      </c>
      <c r="E192" s="10">
        <f>+[1]Total!C193</f>
        <v>466</v>
      </c>
      <c r="F192" s="10">
        <f>+[1]Total!D193</f>
        <v>461</v>
      </c>
      <c r="G192" s="10">
        <f>+[1]Total!E193</f>
        <v>449</v>
      </c>
      <c r="H192" s="11">
        <f>+[1]Total!G193</f>
        <v>1057</v>
      </c>
      <c r="I192" s="10">
        <f>+[1]Total!H193</f>
        <v>1175</v>
      </c>
      <c r="J192" s="10">
        <f>+[1]Total!I193</f>
        <v>1650</v>
      </c>
      <c r="K192" s="12">
        <f>+[1]Total!J193</f>
        <v>1681</v>
      </c>
      <c r="L192" s="11">
        <f>+[1]Total!L193</f>
        <v>1518</v>
      </c>
      <c r="M192" s="12">
        <f>+[1]Total!M193</f>
        <v>1671</v>
      </c>
      <c r="N192" s="29">
        <f>VLOOKUP($B192,'[2]pop-2020-2023'!$I$5:$M$1126,2)</f>
        <v>19132</v>
      </c>
      <c r="O192" s="28">
        <f>VLOOKUP($B192,'[2]pop-2020-2023'!$I$5:$M$1126,3)</f>
        <v>19504</v>
      </c>
      <c r="P192" s="28">
        <f>VLOOKUP($B192,'[2]pop-2020-2023'!$I$5:$M$1126,4)</f>
        <v>19733</v>
      </c>
      <c r="Q192" s="30">
        <f>VLOOKUP($B192,'[2]pop-2020-2023'!$I$5:$M$1126,5)</f>
        <v>19902</v>
      </c>
      <c r="R192" s="29">
        <f>VLOOKUP($B192,'[3]Hogares total'!$D$5:$L$1126,6)</f>
        <v>5667</v>
      </c>
      <c r="S192" s="28">
        <f>VLOOKUP($B192,'[3]Hogares total'!$D$5:$L$1126,7)</f>
        <v>5820</v>
      </c>
      <c r="T192" s="28">
        <f>VLOOKUP($B192,'[3]Hogares total'!$D$5:$L$1126,8)</f>
        <v>5958</v>
      </c>
      <c r="U192" s="30">
        <f>VLOOKUP($B192,'[3]Hogares total'!$D$5:$L$1126,9)</f>
        <v>6099</v>
      </c>
      <c r="V192" s="29"/>
      <c r="W192" s="43">
        <f t="shared" si="32"/>
        <v>2.3892534864643149E-2</v>
      </c>
      <c r="X192" s="43">
        <f t="shared" si="33"/>
        <v>5.9544924745350426E-2</v>
      </c>
      <c r="Y192" s="47">
        <f t="shared" si="34"/>
        <v>8.3961410913476031E-2</v>
      </c>
      <c r="Z192" s="29"/>
      <c r="AA192" s="43">
        <f t="shared" si="35"/>
        <v>8.0068728522336763E-2</v>
      </c>
      <c r="AB192" s="43">
        <f t="shared" si="36"/>
        <v>0.19721383014434374</v>
      </c>
      <c r="AC192" s="47">
        <f t="shared" si="37"/>
        <v>0.27397934087555337</v>
      </c>
      <c r="AD192" s="91" t="str">
        <f t="shared" si="28"/>
        <v/>
      </c>
      <c r="AE192" s="91" t="str">
        <f t="shared" si="29"/>
        <v/>
      </c>
      <c r="AF192" s="91" t="str">
        <f t="shared" si="30"/>
        <v/>
      </c>
      <c r="AG192" t="str">
        <f t="shared" si="31"/>
        <v/>
      </c>
    </row>
    <row r="193" spans="2:33" x14ac:dyDescent="0.25">
      <c r="B193" s="9" t="s">
        <v>191</v>
      </c>
      <c r="C193" s="23" t="str">
        <f>VLOOKUP(B193,[2]Municipal!$C$15:$D$60549,2)</f>
        <v>Soplaviento</v>
      </c>
      <c r="D193" s="11">
        <f>+[1]Total!B194</f>
        <v>48</v>
      </c>
      <c r="E193" s="10">
        <f>+[1]Total!C194</f>
        <v>272</v>
      </c>
      <c r="F193" s="10">
        <f>+[1]Total!D194</f>
        <v>258</v>
      </c>
      <c r="G193" s="10">
        <f>+[1]Total!E194</f>
        <v>251</v>
      </c>
      <c r="H193" s="11">
        <f>+[1]Total!G194</f>
        <v>694</v>
      </c>
      <c r="I193" s="10">
        <f>+[1]Total!H194</f>
        <v>702</v>
      </c>
      <c r="J193" s="10">
        <f>+[1]Total!I194</f>
        <v>720</v>
      </c>
      <c r="K193" s="12">
        <f>+[1]Total!J194</f>
        <v>722</v>
      </c>
      <c r="L193" s="11">
        <f>+[1]Total!L194</f>
        <v>705</v>
      </c>
      <c r="M193" s="12">
        <f>+[1]Total!M194</f>
        <v>708</v>
      </c>
      <c r="N193" s="29">
        <f>VLOOKUP($B193,'[2]pop-2020-2023'!$I$5:$M$1126,2)</f>
        <v>11124</v>
      </c>
      <c r="O193" s="28">
        <f>VLOOKUP($B193,'[2]pop-2020-2023'!$I$5:$M$1126,3)</f>
        <v>11269</v>
      </c>
      <c r="P193" s="28">
        <f>VLOOKUP($B193,'[2]pop-2020-2023'!$I$5:$M$1126,4)</f>
        <v>11375</v>
      </c>
      <c r="Q193" s="30">
        <f>VLOOKUP($B193,'[2]pop-2020-2023'!$I$5:$M$1126,5)</f>
        <v>11585</v>
      </c>
      <c r="R193" s="29">
        <f>VLOOKUP($B193,'[3]Hogares total'!$D$5:$L$1126,6)</f>
        <v>3575</v>
      </c>
      <c r="S193" s="28">
        <f>VLOOKUP($B193,'[3]Hogares total'!$D$5:$L$1126,7)</f>
        <v>3693</v>
      </c>
      <c r="T193" s="28">
        <f>VLOOKUP($B193,'[3]Hogares total'!$D$5:$L$1126,8)</f>
        <v>3800</v>
      </c>
      <c r="U193" s="30">
        <f>VLOOKUP($B193,'[3]Hogares total'!$D$5:$L$1126,9)</f>
        <v>3908</v>
      </c>
      <c r="V193" s="29"/>
      <c r="W193" s="43">
        <f t="shared" si="32"/>
        <v>2.4137013044635728E-2</v>
      </c>
      <c r="X193" s="43">
        <f t="shared" si="33"/>
        <v>6.1714285714285715E-2</v>
      </c>
      <c r="Y193" s="47">
        <f t="shared" si="34"/>
        <v>6.1113508847647824E-2</v>
      </c>
      <c r="Z193" s="29"/>
      <c r="AA193" s="43">
        <f t="shared" si="35"/>
        <v>7.3652856756024912E-2</v>
      </c>
      <c r="AB193" s="43">
        <f t="shared" si="36"/>
        <v>0.18473684210526317</v>
      </c>
      <c r="AC193" s="47">
        <f t="shared" si="37"/>
        <v>0.18116683725690891</v>
      </c>
      <c r="AD193" s="91">
        <f t="shared" si="28"/>
        <v>3908</v>
      </c>
      <c r="AE193" s="91">
        <f t="shared" si="29"/>
        <v>708</v>
      </c>
      <c r="AF193" s="91">
        <f t="shared" si="30"/>
        <v>3200</v>
      </c>
      <c r="AG193" t="str">
        <f t="shared" si="31"/>
        <v/>
      </c>
    </row>
    <row r="194" spans="2:33" x14ac:dyDescent="0.25">
      <c r="B194" s="9" t="s">
        <v>192</v>
      </c>
      <c r="C194" s="23" t="str">
        <f>VLOOKUP(B194,[2]Municipal!$C$15:$D$60549,2)</f>
        <v>Talaigua Nuevo</v>
      </c>
      <c r="D194" s="11">
        <f>+[1]Total!B195</f>
        <v>14</v>
      </c>
      <c r="E194" s="10">
        <f>+[1]Total!C195</f>
        <v>152</v>
      </c>
      <c r="F194" s="10">
        <f>+[1]Total!D195</f>
        <v>165</v>
      </c>
      <c r="G194" s="10">
        <f>+[1]Total!E195</f>
        <v>163</v>
      </c>
      <c r="H194" s="11">
        <f>+[1]Total!G195</f>
        <v>462</v>
      </c>
      <c r="I194" s="10">
        <f>+[1]Total!H195</f>
        <v>459</v>
      </c>
      <c r="J194" s="10">
        <f>+[1]Total!I195</f>
        <v>453</v>
      </c>
      <c r="K194" s="12">
        <f>+[1]Total!J195</f>
        <v>443</v>
      </c>
      <c r="L194" s="11">
        <f>+[1]Total!L195</f>
        <v>442</v>
      </c>
      <c r="M194" s="12">
        <f>+[1]Total!M195</f>
        <v>438</v>
      </c>
      <c r="N194" s="29">
        <f>VLOOKUP($B194,'[2]pop-2020-2023'!$I$5:$M$1126,2)</f>
        <v>13505</v>
      </c>
      <c r="O194" s="28">
        <f>VLOOKUP($B194,'[2]pop-2020-2023'!$I$5:$M$1126,3)</f>
        <v>13597</v>
      </c>
      <c r="P194" s="28">
        <f>VLOOKUP($B194,'[2]pop-2020-2023'!$I$5:$M$1126,4)</f>
        <v>13746</v>
      </c>
      <c r="Q194" s="30">
        <f>VLOOKUP($B194,'[2]pop-2020-2023'!$I$5:$M$1126,5)</f>
        <v>13906</v>
      </c>
      <c r="R194" s="29">
        <f>VLOOKUP($B194,'[3]Hogares total'!$D$5:$L$1126,6)</f>
        <v>3492</v>
      </c>
      <c r="S194" s="28">
        <f>VLOOKUP($B194,'[3]Hogares total'!$D$5:$L$1126,7)</f>
        <v>3589</v>
      </c>
      <c r="T194" s="28">
        <f>VLOOKUP($B194,'[3]Hogares total'!$D$5:$L$1126,8)</f>
        <v>3678</v>
      </c>
      <c r="U194" s="30">
        <f>VLOOKUP($B194,'[3]Hogares total'!$D$5:$L$1126,9)</f>
        <v>3768</v>
      </c>
      <c r="V194" s="29"/>
      <c r="W194" s="43">
        <f t="shared" si="32"/>
        <v>1.1178936530116937E-2</v>
      </c>
      <c r="X194" s="43">
        <f t="shared" si="33"/>
        <v>3.3391532082060235E-2</v>
      </c>
      <c r="Y194" s="47">
        <f t="shared" si="34"/>
        <v>3.1497195455199196E-2</v>
      </c>
      <c r="Z194" s="29"/>
      <c r="AA194" s="43">
        <f t="shared" si="35"/>
        <v>4.2351629980495957E-2</v>
      </c>
      <c r="AB194" s="43">
        <f t="shared" si="36"/>
        <v>0.12479608482871125</v>
      </c>
      <c r="AC194" s="47">
        <f t="shared" si="37"/>
        <v>0.11624203821656051</v>
      </c>
      <c r="AD194" s="91">
        <f t="shared" si="28"/>
        <v>3768</v>
      </c>
      <c r="AE194" s="91">
        <f t="shared" si="29"/>
        <v>438</v>
      </c>
      <c r="AF194" s="91">
        <f t="shared" si="30"/>
        <v>3330</v>
      </c>
      <c r="AG194" t="str">
        <f t="shared" si="31"/>
        <v/>
      </c>
    </row>
    <row r="195" spans="2:33" x14ac:dyDescent="0.25">
      <c r="B195" s="9" t="s">
        <v>193</v>
      </c>
      <c r="C195" s="23" t="str">
        <f>VLOOKUP(B195,[2]Municipal!$C$15:$D$60549,2)</f>
        <v>Tiquisio</v>
      </c>
      <c r="D195" s="11">
        <f>+[1]Total!B196</f>
        <v>71</v>
      </c>
      <c r="E195" s="10">
        <f>+[1]Total!C196</f>
        <v>243</v>
      </c>
      <c r="F195" s="10">
        <f>+[1]Total!D196</f>
        <v>242</v>
      </c>
      <c r="G195" s="10">
        <f>+[1]Total!E196</f>
        <v>235</v>
      </c>
      <c r="H195" s="11">
        <f>+[1]Total!G196</f>
        <v>586</v>
      </c>
      <c r="I195" s="10">
        <f>+[1]Total!H196</f>
        <v>583</v>
      </c>
      <c r="J195" s="10">
        <f>+[1]Total!I196</f>
        <v>588</v>
      </c>
      <c r="K195" s="12">
        <f>+[1]Total!J196</f>
        <v>589</v>
      </c>
      <c r="L195" s="11">
        <f>+[1]Total!L196</f>
        <v>594</v>
      </c>
      <c r="M195" s="12">
        <f>+[1]Total!M196</f>
        <v>582</v>
      </c>
      <c r="N195" s="29">
        <f>VLOOKUP($B195,'[2]pop-2020-2023'!$I$5:$M$1126,2)</f>
        <v>18874</v>
      </c>
      <c r="O195" s="28">
        <f>VLOOKUP($B195,'[2]pop-2020-2023'!$I$5:$M$1126,3)</f>
        <v>19131</v>
      </c>
      <c r="P195" s="28">
        <f>VLOOKUP($B195,'[2]pop-2020-2023'!$I$5:$M$1126,4)</f>
        <v>19342</v>
      </c>
      <c r="Q195" s="30">
        <f>VLOOKUP($B195,'[2]pop-2020-2023'!$I$5:$M$1126,5)</f>
        <v>19500</v>
      </c>
      <c r="R195" s="29">
        <f>VLOOKUP($B195,'[3]Hogares total'!$D$5:$L$1126,6)</f>
        <v>4755</v>
      </c>
      <c r="S195" s="28">
        <f>VLOOKUP($B195,'[3]Hogares total'!$D$5:$L$1126,7)</f>
        <v>4888</v>
      </c>
      <c r="T195" s="28">
        <f>VLOOKUP($B195,'[3]Hogares total'!$D$5:$L$1126,8)</f>
        <v>5008</v>
      </c>
      <c r="U195" s="30">
        <f>VLOOKUP($B195,'[3]Hogares total'!$D$5:$L$1126,9)</f>
        <v>5130</v>
      </c>
      <c r="V195" s="29"/>
      <c r="W195" s="43">
        <f t="shared" si="32"/>
        <v>1.2701897443939156E-2</v>
      </c>
      <c r="X195" s="43">
        <f t="shared" si="33"/>
        <v>3.014166063488781E-2</v>
      </c>
      <c r="Y195" s="47">
        <f t="shared" si="34"/>
        <v>2.9846153846153845E-2</v>
      </c>
      <c r="Z195" s="29"/>
      <c r="AA195" s="43">
        <f t="shared" si="35"/>
        <v>4.9713584288052372E-2</v>
      </c>
      <c r="AB195" s="43">
        <f t="shared" si="36"/>
        <v>0.11641373801916934</v>
      </c>
      <c r="AC195" s="47">
        <f t="shared" si="37"/>
        <v>0.11345029239766082</v>
      </c>
      <c r="AD195" s="91">
        <f t="shared" si="28"/>
        <v>5130</v>
      </c>
      <c r="AE195" s="91">
        <f t="shared" si="29"/>
        <v>582</v>
      </c>
      <c r="AF195" s="91">
        <f t="shared" si="30"/>
        <v>4548</v>
      </c>
      <c r="AG195" t="str">
        <f t="shared" si="31"/>
        <v/>
      </c>
    </row>
    <row r="196" spans="2:33" x14ac:dyDescent="0.25">
      <c r="B196" s="9" t="s">
        <v>194</v>
      </c>
      <c r="C196" s="23" t="str">
        <f>VLOOKUP(B196,[2]Municipal!$C$15:$D$60549,2)</f>
        <v>Turbaco</v>
      </c>
      <c r="D196" s="11">
        <f>+[1]Total!B197</f>
        <v>13600</v>
      </c>
      <c r="E196" s="10">
        <f>+[1]Total!C197</f>
        <v>14675</v>
      </c>
      <c r="F196" s="10">
        <f>+[1]Total!D197</f>
        <v>14620</v>
      </c>
      <c r="G196" s="10">
        <f>+[1]Total!E197</f>
        <v>15402</v>
      </c>
      <c r="H196" s="11">
        <f>+[1]Total!G197</f>
        <v>16132</v>
      </c>
      <c r="I196" s="10">
        <f>+[1]Total!H197</f>
        <v>16862</v>
      </c>
      <c r="J196" s="10">
        <f>+[1]Total!I197</f>
        <v>17134</v>
      </c>
      <c r="K196" s="12">
        <f>+[1]Total!J197</f>
        <v>17880</v>
      </c>
      <c r="L196" s="11">
        <f>+[1]Total!L197</f>
        <v>18324</v>
      </c>
      <c r="M196" s="12">
        <f>+[1]Total!M197</f>
        <v>18525</v>
      </c>
      <c r="N196" s="29">
        <f>VLOOKUP($B196,'[2]pop-2020-2023'!$I$5:$M$1126,2)</f>
        <v>110631</v>
      </c>
      <c r="O196" s="28">
        <f>VLOOKUP($B196,'[2]pop-2020-2023'!$I$5:$M$1126,3)</f>
        <v>112533</v>
      </c>
      <c r="P196" s="28">
        <f>VLOOKUP($B196,'[2]pop-2020-2023'!$I$5:$M$1126,4)</f>
        <v>113746</v>
      </c>
      <c r="Q196" s="30">
        <f>VLOOKUP($B196,'[2]pop-2020-2023'!$I$5:$M$1126,5)</f>
        <v>114716</v>
      </c>
      <c r="R196" s="29">
        <f>VLOOKUP($B196,'[3]Hogares total'!$D$5:$L$1126,6)</f>
        <v>32016</v>
      </c>
      <c r="S196" s="28">
        <f>VLOOKUP($B196,'[3]Hogares total'!$D$5:$L$1126,7)</f>
        <v>33055</v>
      </c>
      <c r="T196" s="28">
        <f>VLOOKUP($B196,'[3]Hogares total'!$D$5:$L$1126,8)</f>
        <v>34004</v>
      </c>
      <c r="U196" s="30">
        <f>VLOOKUP($B196,'[3]Hogares total'!$D$5:$L$1126,9)</f>
        <v>34956</v>
      </c>
      <c r="V196" s="29"/>
      <c r="W196" s="43">
        <f t="shared" si="32"/>
        <v>0.13040619196146908</v>
      </c>
      <c r="X196" s="43">
        <f t="shared" si="33"/>
        <v>0.14824257556309672</v>
      </c>
      <c r="Y196" s="47">
        <f t="shared" si="34"/>
        <v>0.16148575612817742</v>
      </c>
      <c r="Z196" s="29"/>
      <c r="AA196" s="43">
        <f t="shared" si="35"/>
        <v>0.44395704129481167</v>
      </c>
      <c r="AB196" s="43">
        <f t="shared" si="36"/>
        <v>0.49588283731325727</v>
      </c>
      <c r="AC196" s="47">
        <f t="shared" si="37"/>
        <v>0.5299519395811878</v>
      </c>
      <c r="AD196" s="91" t="str">
        <f t="shared" si="28"/>
        <v/>
      </c>
      <c r="AE196" s="91" t="str">
        <f t="shared" si="29"/>
        <v/>
      </c>
      <c r="AF196" s="91" t="str">
        <f t="shared" si="30"/>
        <v/>
      </c>
      <c r="AG196" t="str">
        <f t="shared" si="31"/>
        <v/>
      </c>
    </row>
    <row r="197" spans="2:33" x14ac:dyDescent="0.25">
      <c r="B197" s="9" t="s">
        <v>195</v>
      </c>
      <c r="C197" s="23" t="str">
        <f>VLOOKUP(B197,[2]Municipal!$C$15:$D$60549,2)</f>
        <v>Turbaná</v>
      </c>
      <c r="D197" s="11">
        <f>+[1]Total!B198</f>
        <v>601</v>
      </c>
      <c r="E197" s="10">
        <f>+[1]Total!C198</f>
        <v>596</v>
      </c>
      <c r="F197" s="10">
        <f>+[1]Total!D198</f>
        <v>585</v>
      </c>
      <c r="G197" s="10">
        <f>+[1]Total!E198</f>
        <v>577</v>
      </c>
      <c r="H197" s="11">
        <f>+[1]Total!G198</f>
        <v>642</v>
      </c>
      <c r="I197" s="10">
        <f>+[1]Total!H198</f>
        <v>678</v>
      </c>
      <c r="J197" s="10">
        <f>+[1]Total!I198</f>
        <v>672</v>
      </c>
      <c r="K197" s="12">
        <f>+[1]Total!J198</f>
        <v>671</v>
      </c>
      <c r="L197" s="11">
        <f>+[1]Total!L198</f>
        <v>778</v>
      </c>
      <c r="M197" s="12">
        <f>+[1]Total!M198</f>
        <v>775</v>
      </c>
      <c r="N197" s="29">
        <f>VLOOKUP($B197,'[2]pop-2020-2023'!$I$5:$M$1126,2)</f>
        <v>17183</v>
      </c>
      <c r="O197" s="28">
        <f>VLOOKUP($B197,'[2]pop-2020-2023'!$I$5:$M$1126,3)</f>
        <v>17455</v>
      </c>
      <c r="P197" s="28">
        <f>VLOOKUP($B197,'[2]pop-2020-2023'!$I$5:$M$1126,4)</f>
        <v>17641</v>
      </c>
      <c r="Q197" s="30">
        <f>VLOOKUP($B197,'[2]pop-2020-2023'!$I$5:$M$1126,5)</f>
        <v>17776</v>
      </c>
      <c r="R197" s="29">
        <f>VLOOKUP($B197,'[3]Hogares total'!$D$5:$L$1126,6)</f>
        <v>4640</v>
      </c>
      <c r="S197" s="28">
        <f>VLOOKUP($B197,'[3]Hogares total'!$D$5:$L$1126,7)</f>
        <v>4786</v>
      </c>
      <c r="T197" s="28">
        <f>VLOOKUP($B197,'[3]Hogares total'!$D$5:$L$1126,8)</f>
        <v>4918</v>
      </c>
      <c r="U197" s="30">
        <f>VLOOKUP($B197,'[3]Hogares total'!$D$5:$L$1126,9)</f>
        <v>5048</v>
      </c>
      <c r="V197" s="29"/>
      <c r="W197" s="43">
        <f t="shared" si="32"/>
        <v>3.4144944142079636E-2</v>
      </c>
      <c r="X197" s="43">
        <f t="shared" si="33"/>
        <v>3.8433195397086332E-2</v>
      </c>
      <c r="Y197" s="47">
        <f t="shared" si="34"/>
        <v>4.3598109810981098E-2</v>
      </c>
      <c r="Z197" s="29"/>
      <c r="AA197" s="43">
        <f t="shared" si="35"/>
        <v>0.12452987881320518</v>
      </c>
      <c r="AB197" s="43">
        <f t="shared" si="36"/>
        <v>0.13786091907279382</v>
      </c>
      <c r="AC197" s="47">
        <f t="shared" si="37"/>
        <v>0.15352614896988906</v>
      </c>
      <c r="AD197" s="91">
        <f t="shared" si="28"/>
        <v>5048</v>
      </c>
      <c r="AE197" s="91">
        <f t="shared" si="29"/>
        <v>775</v>
      </c>
      <c r="AF197" s="91">
        <f t="shared" si="30"/>
        <v>4273</v>
      </c>
      <c r="AG197" t="str">
        <f t="shared" si="31"/>
        <v/>
      </c>
    </row>
    <row r="198" spans="2:33" x14ac:dyDescent="0.25">
      <c r="B198" s="9" t="s">
        <v>196</v>
      </c>
      <c r="C198" s="23" t="str">
        <f>VLOOKUP(B198,[2]Municipal!$C$15:$D$60549,2)</f>
        <v>Villanueva</v>
      </c>
      <c r="D198" s="11">
        <f>+[1]Total!B199</f>
        <v>265</v>
      </c>
      <c r="E198" s="10">
        <f>+[1]Total!C199</f>
        <v>768</v>
      </c>
      <c r="F198" s="10">
        <f>+[1]Total!D199</f>
        <v>1083</v>
      </c>
      <c r="G198" s="10">
        <f>+[1]Total!E199</f>
        <v>736</v>
      </c>
      <c r="H198" s="11">
        <f>+[1]Total!G199</f>
        <v>1582</v>
      </c>
      <c r="I198" s="10">
        <f>+[1]Total!H199</f>
        <v>1571</v>
      </c>
      <c r="J198" s="10">
        <f>+[1]Total!I199</f>
        <v>1559</v>
      </c>
      <c r="K198" s="12">
        <f>+[1]Total!J199</f>
        <v>1551</v>
      </c>
      <c r="L198" s="11">
        <f>+[1]Total!L199</f>
        <v>1550</v>
      </c>
      <c r="M198" s="12">
        <f>+[1]Total!M199</f>
        <v>1858</v>
      </c>
      <c r="N198" s="29">
        <f>VLOOKUP($B198,'[2]pop-2020-2023'!$I$5:$M$1126,2)</f>
        <v>24895</v>
      </c>
      <c r="O198" s="28">
        <f>VLOOKUP($B198,'[2]pop-2020-2023'!$I$5:$M$1126,3)</f>
        <v>25278</v>
      </c>
      <c r="P198" s="28">
        <f>VLOOKUP($B198,'[2]pop-2020-2023'!$I$5:$M$1126,4)</f>
        <v>25559</v>
      </c>
      <c r="Q198" s="30">
        <f>VLOOKUP($B198,'[2]pop-2020-2023'!$I$5:$M$1126,5)</f>
        <v>25795</v>
      </c>
      <c r="R198" s="29">
        <f>VLOOKUP($B198,'[3]Hogares total'!$D$5:$L$1126,6)</f>
        <v>7271</v>
      </c>
      <c r="S198" s="28">
        <f>VLOOKUP($B198,'[3]Hogares total'!$D$5:$L$1126,7)</f>
        <v>7506</v>
      </c>
      <c r="T198" s="28">
        <f>VLOOKUP($B198,'[3]Hogares total'!$D$5:$L$1126,8)</f>
        <v>7720</v>
      </c>
      <c r="U198" s="30">
        <f>VLOOKUP($B198,'[3]Hogares total'!$D$5:$L$1126,9)</f>
        <v>7932</v>
      </c>
      <c r="V198" s="29"/>
      <c r="W198" s="43">
        <f t="shared" si="32"/>
        <v>3.038215048658913E-2</v>
      </c>
      <c r="X198" s="43">
        <f t="shared" si="33"/>
        <v>6.146562854571775E-2</v>
      </c>
      <c r="Y198" s="47">
        <f t="shared" si="34"/>
        <v>7.20294630742392E-2</v>
      </c>
      <c r="Z198" s="29"/>
      <c r="AA198" s="43">
        <f t="shared" si="35"/>
        <v>0.10231814548361311</v>
      </c>
      <c r="AB198" s="43">
        <f t="shared" si="36"/>
        <v>0.20349740932642488</v>
      </c>
      <c r="AC198" s="47">
        <f t="shared" si="37"/>
        <v>0.23424104891578418</v>
      </c>
      <c r="AD198" s="91" t="str">
        <f t="shared" ref="AD198:AD261" si="38">IF(AC198&lt;=0.2,U198,"")</f>
        <v/>
      </c>
      <c r="AE198" s="91" t="str">
        <f t="shared" ref="AE198:AE261" si="39">IF(AC198&lt;=0.2,M198,"")</f>
        <v/>
      </c>
      <c r="AF198" s="91" t="str">
        <f t="shared" ref="AF198:AF261" si="40">IF(AC198&lt;=0.2,AD198-AE198,"")</f>
        <v/>
      </c>
      <c r="AG198" t="str">
        <f t="shared" ref="AG198:AG261" si="41">IF(AC198&gt;100%,C198,"")</f>
        <v/>
      </c>
    </row>
    <row r="199" spans="2:33" x14ac:dyDescent="0.25">
      <c r="B199" s="9" t="s">
        <v>197</v>
      </c>
      <c r="C199" s="23" t="str">
        <f>VLOOKUP(B199,[2]Municipal!$C$15:$D$60549,2)</f>
        <v>Zambrano</v>
      </c>
      <c r="D199" s="11">
        <f>+[1]Total!B200</f>
        <v>233</v>
      </c>
      <c r="E199" s="10">
        <f>+[1]Total!C200</f>
        <v>555</v>
      </c>
      <c r="F199" s="10">
        <f>+[1]Total!D200</f>
        <v>561</v>
      </c>
      <c r="G199" s="10">
        <f>+[1]Total!E200</f>
        <v>545</v>
      </c>
      <c r="H199" s="11">
        <f>+[1]Total!G200</f>
        <v>1170</v>
      </c>
      <c r="I199" s="10">
        <f>+[1]Total!H200</f>
        <v>1161</v>
      </c>
      <c r="J199" s="10">
        <f>+[1]Total!I200</f>
        <v>1126</v>
      </c>
      <c r="K199" s="12">
        <f>+[1]Total!J200</f>
        <v>1114</v>
      </c>
      <c r="L199" s="11">
        <f>+[1]Total!L200</f>
        <v>1071</v>
      </c>
      <c r="M199" s="12">
        <f>+[1]Total!M200</f>
        <v>1039</v>
      </c>
      <c r="N199" s="29">
        <f>VLOOKUP($B199,'[2]pop-2020-2023'!$I$5:$M$1126,2)</f>
        <v>12391</v>
      </c>
      <c r="O199" s="28">
        <f>VLOOKUP($B199,'[2]pop-2020-2023'!$I$5:$M$1126,3)</f>
        <v>12546</v>
      </c>
      <c r="P199" s="28">
        <f>VLOOKUP($B199,'[2]pop-2020-2023'!$I$5:$M$1126,4)</f>
        <v>12672</v>
      </c>
      <c r="Q199" s="30">
        <f>VLOOKUP($B199,'[2]pop-2020-2023'!$I$5:$M$1126,5)</f>
        <v>12795</v>
      </c>
      <c r="R199" s="29">
        <f>VLOOKUP($B199,'[3]Hogares total'!$D$5:$L$1126,6)</f>
        <v>3333</v>
      </c>
      <c r="S199" s="28">
        <f>VLOOKUP($B199,'[3]Hogares total'!$D$5:$L$1126,7)</f>
        <v>3431</v>
      </c>
      <c r="T199" s="28">
        <f>VLOOKUP($B199,'[3]Hogares total'!$D$5:$L$1126,8)</f>
        <v>3523</v>
      </c>
      <c r="U199" s="30">
        <f>VLOOKUP($B199,'[3]Hogares total'!$D$5:$L$1126,9)</f>
        <v>3615</v>
      </c>
      <c r="V199" s="29"/>
      <c r="W199" s="43">
        <f t="shared" ref="W199:W262" si="42">+$E199/O199</f>
        <v>4.4237207077953131E-2</v>
      </c>
      <c r="X199" s="43">
        <f t="shared" ref="X199:X262" si="43">+$I199/P199</f>
        <v>9.1619318181818177E-2</v>
      </c>
      <c r="Y199" s="47">
        <f t="shared" ref="Y199:Y262" si="44">+$M199/Q199</f>
        <v>8.1203595154357169E-2</v>
      </c>
      <c r="Z199" s="29"/>
      <c r="AA199" s="43">
        <f t="shared" ref="AA199:AA262" si="45">+$E199/S199</f>
        <v>0.16176041970271057</v>
      </c>
      <c r="AB199" s="43">
        <f t="shared" ref="AB199:AB262" si="46">+$I199/T199</f>
        <v>0.32954868010218563</v>
      </c>
      <c r="AC199" s="47">
        <f t="shared" ref="AC199:AC262" si="47">+$M199/U199</f>
        <v>0.28741355463347162</v>
      </c>
      <c r="AD199" s="91" t="str">
        <f t="shared" si="38"/>
        <v/>
      </c>
      <c r="AE199" s="91" t="str">
        <f t="shared" si="39"/>
        <v/>
      </c>
      <c r="AF199" s="91" t="str">
        <f t="shared" si="40"/>
        <v/>
      </c>
      <c r="AG199" t="str">
        <f t="shared" si="41"/>
        <v/>
      </c>
    </row>
    <row r="200" spans="2:33" x14ac:dyDescent="0.25">
      <c r="B200" s="9" t="s">
        <v>198</v>
      </c>
      <c r="C200" s="23" t="str">
        <f>VLOOKUP(B200,[2]Municipal!$C$15:$D$60549,2)</f>
        <v>Tunja</v>
      </c>
      <c r="D200" s="11">
        <f>+[1]Total!B201</f>
        <v>47677</v>
      </c>
      <c r="E200" s="10">
        <f>+[1]Total!C201</f>
        <v>47876</v>
      </c>
      <c r="F200" s="10">
        <f>+[1]Total!D201</f>
        <v>49144</v>
      </c>
      <c r="G200" s="10">
        <f>+[1]Total!E201</f>
        <v>49636</v>
      </c>
      <c r="H200" s="11">
        <f>+[1]Total!G201</f>
        <v>51308</v>
      </c>
      <c r="I200" s="10">
        <f>+[1]Total!H201</f>
        <v>51460</v>
      </c>
      <c r="J200" s="10">
        <f>+[1]Total!I201</f>
        <v>51874</v>
      </c>
      <c r="K200" s="12">
        <f>+[1]Total!J201</f>
        <v>51060</v>
      </c>
      <c r="L200" s="11">
        <f>+[1]Total!L201</f>
        <v>50362</v>
      </c>
      <c r="M200" s="12">
        <f>+[1]Total!M201</f>
        <v>49215</v>
      </c>
      <c r="N200" s="29">
        <f>VLOOKUP($B200,'[2]pop-2020-2023'!$I$5:$M$1126,2)</f>
        <v>179205</v>
      </c>
      <c r="O200" s="28">
        <f>VLOOKUP($B200,'[2]pop-2020-2023'!$I$5:$M$1126,3)</f>
        <v>181729</v>
      </c>
      <c r="P200" s="28">
        <f>VLOOKUP($B200,'[2]pop-2020-2023'!$I$5:$M$1126,4)</f>
        <v>183582</v>
      </c>
      <c r="Q200" s="30">
        <f>VLOOKUP($B200,'[2]pop-2020-2023'!$I$5:$M$1126,5)</f>
        <v>185469</v>
      </c>
      <c r="R200" s="29">
        <f>VLOOKUP($B200,'[3]Hogares total'!$D$5:$L$1126,6)</f>
        <v>60744</v>
      </c>
      <c r="S200" s="28">
        <f>VLOOKUP($B200,'[3]Hogares total'!$D$5:$L$1126,7)</f>
        <v>62070</v>
      </c>
      <c r="T200" s="28">
        <f>VLOOKUP($B200,'[3]Hogares total'!$D$5:$L$1126,8)</f>
        <v>63350</v>
      </c>
      <c r="U200" s="30">
        <f>VLOOKUP($B200,'[3]Hogares total'!$D$5:$L$1126,9)</f>
        <v>64659</v>
      </c>
      <c r="V200" s="29"/>
      <c r="W200" s="43">
        <f t="shared" si="42"/>
        <v>0.26344722086183275</v>
      </c>
      <c r="X200" s="43">
        <f t="shared" si="43"/>
        <v>0.28031070584262074</v>
      </c>
      <c r="Y200" s="47">
        <f t="shared" si="44"/>
        <v>0.26535431797227571</v>
      </c>
      <c r="Z200" s="29"/>
      <c r="AA200" s="43">
        <f t="shared" si="45"/>
        <v>0.77132270017721927</v>
      </c>
      <c r="AB200" s="43">
        <f t="shared" si="46"/>
        <v>0.81231254932912389</v>
      </c>
      <c r="AC200" s="47">
        <f t="shared" si="47"/>
        <v>0.76114694010114603</v>
      </c>
      <c r="AD200" s="91" t="str">
        <f t="shared" si="38"/>
        <v/>
      </c>
      <c r="AE200" s="91" t="str">
        <f t="shared" si="39"/>
        <v/>
      </c>
      <c r="AF200" s="91" t="str">
        <f t="shared" si="40"/>
        <v/>
      </c>
      <c r="AG200" t="str">
        <f t="shared" si="41"/>
        <v/>
      </c>
    </row>
    <row r="201" spans="2:33" x14ac:dyDescent="0.25">
      <c r="B201" s="9" t="s">
        <v>199</v>
      </c>
      <c r="C201" s="23" t="str">
        <f>VLOOKUP(B201,[2]Municipal!$C$15:$D$60549,2)</f>
        <v>Almeida</v>
      </c>
      <c r="D201" s="11">
        <f>+[1]Total!B202</f>
        <v>8</v>
      </c>
      <c r="E201" s="10">
        <f>+[1]Total!C202</f>
        <v>9</v>
      </c>
      <c r="F201" s="10">
        <f>+[1]Total!D202</f>
        <v>9</v>
      </c>
      <c r="G201" s="10">
        <f>+[1]Total!E202</f>
        <v>8</v>
      </c>
      <c r="H201" s="11">
        <f>+[1]Total!G202</f>
        <v>6</v>
      </c>
      <c r="I201" s="10">
        <f>+[1]Total!H202</f>
        <v>6</v>
      </c>
      <c r="J201" s="10">
        <f>+[1]Total!I202</f>
        <v>7</v>
      </c>
      <c r="K201" s="12">
        <f>+[1]Total!J202</f>
        <v>6</v>
      </c>
      <c r="L201" s="11">
        <f>+[1]Total!L202</f>
        <v>6</v>
      </c>
      <c r="M201" s="12">
        <f>+[1]Total!M202</f>
        <v>0</v>
      </c>
      <c r="N201" s="29">
        <f>VLOOKUP($B201,'[2]pop-2020-2023'!$I$5:$M$1126,2)</f>
        <v>1968</v>
      </c>
      <c r="O201" s="28">
        <f>VLOOKUP($B201,'[2]pop-2020-2023'!$I$5:$M$1126,3)</f>
        <v>1992</v>
      </c>
      <c r="P201" s="28">
        <f>VLOOKUP($B201,'[2]pop-2020-2023'!$I$5:$M$1126,4)</f>
        <v>1997</v>
      </c>
      <c r="Q201" s="30">
        <f>VLOOKUP($B201,'[2]pop-2020-2023'!$I$5:$M$1126,5)</f>
        <v>2030</v>
      </c>
      <c r="R201" s="29">
        <f>VLOOKUP($B201,'[3]Hogares total'!$D$5:$L$1126,6)</f>
        <v>789</v>
      </c>
      <c r="S201" s="28">
        <f>VLOOKUP($B201,'[3]Hogares total'!$D$5:$L$1126,7)</f>
        <v>798</v>
      </c>
      <c r="T201" s="28">
        <f>VLOOKUP($B201,'[3]Hogares total'!$D$5:$L$1126,8)</f>
        <v>808</v>
      </c>
      <c r="U201" s="30">
        <f>VLOOKUP($B201,'[3]Hogares total'!$D$5:$L$1126,9)</f>
        <v>818</v>
      </c>
      <c r="V201" s="29"/>
      <c r="W201" s="43">
        <f t="shared" si="42"/>
        <v>4.5180722891566263E-3</v>
      </c>
      <c r="X201" s="43">
        <f t="shared" si="43"/>
        <v>3.0045067601402104E-3</v>
      </c>
      <c r="Y201" s="47">
        <f t="shared" si="44"/>
        <v>0</v>
      </c>
      <c r="Z201" s="29"/>
      <c r="AA201" s="43">
        <f t="shared" si="45"/>
        <v>1.1278195488721804E-2</v>
      </c>
      <c r="AB201" s="43">
        <f t="shared" si="46"/>
        <v>7.4257425742574254E-3</v>
      </c>
      <c r="AC201" s="47">
        <f t="shared" si="47"/>
        <v>0</v>
      </c>
      <c r="AD201" s="91">
        <f t="shared" si="38"/>
        <v>818</v>
      </c>
      <c r="AE201" s="91">
        <f t="shared" si="39"/>
        <v>0</v>
      </c>
      <c r="AF201" s="91">
        <f t="shared" si="40"/>
        <v>818</v>
      </c>
      <c r="AG201" t="str">
        <f t="shared" si="41"/>
        <v/>
      </c>
    </row>
    <row r="202" spans="2:33" x14ac:dyDescent="0.25">
      <c r="B202" s="9" t="s">
        <v>200</v>
      </c>
      <c r="C202" s="23" t="str">
        <f>VLOOKUP(B202,[2]Municipal!$C$15:$D$60549,2)</f>
        <v>Aquitania</v>
      </c>
      <c r="D202" s="11">
        <f>+[1]Total!B203</f>
        <v>914</v>
      </c>
      <c r="E202" s="10">
        <f>+[1]Total!C203</f>
        <v>832</v>
      </c>
      <c r="F202" s="10">
        <f>+[1]Total!D203</f>
        <v>954</v>
      </c>
      <c r="G202" s="10">
        <f>+[1]Total!E203</f>
        <v>1063</v>
      </c>
      <c r="H202" s="11">
        <f>+[1]Total!G203</f>
        <v>196</v>
      </c>
      <c r="I202" s="10">
        <f>+[1]Total!H203</f>
        <v>680</v>
      </c>
      <c r="J202" s="10">
        <f>+[1]Total!I203</f>
        <v>699</v>
      </c>
      <c r="K202" s="12">
        <f>+[1]Total!J203</f>
        <v>786</v>
      </c>
      <c r="L202" s="11">
        <f>+[1]Total!L203</f>
        <v>842</v>
      </c>
      <c r="M202" s="12">
        <f>+[1]Total!M203</f>
        <v>866</v>
      </c>
      <c r="N202" s="29">
        <f>VLOOKUP($B202,'[2]pop-2020-2023'!$I$5:$M$1126,2)</f>
        <v>15814</v>
      </c>
      <c r="O202" s="28">
        <f>VLOOKUP($B202,'[2]pop-2020-2023'!$I$5:$M$1126,3)</f>
        <v>15950</v>
      </c>
      <c r="P202" s="28">
        <f>VLOOKUP($B202,'[2]pop-2020-2023'!$I$5:$M$1126,4)</f>
        <v>16141</v>
      </c>
      <c r="Q202" s="30">
        <f>VLOOKUP($B202,'[2]pop-2020-2023'!$I$5:$M$1126,5)</f>
        <v>16319</v>
      </c>
      <c r="R202" s="29">
        <f>VLOOKUP($B202,'[3]Hogares total'!$D$5:$L$1126,6)</f>
        <v>5216</v>
      </c>
      <c r="S202" s="28">
        <f>VLOOKUP($B202,'[3]Hogares total'!$D$5:$L$1126,7)</f>
        <v>5297</v>
      </c>
      <c r="T202" s="28">
        <f>VLOOKUP($B202,'[3]Hogares total'!$D$5:$L$1126,8)</f>
        <v>5379</v>
      </c>
      <c r="U202" s="30">
        <f>VLOOKUP($B202,'[3]Hogares total'!$D$5:$L$1126,9)</f>
        <v>5467</v>
      </c>
      <c r="V202" s="29"/>
      <c r="W202" s="43">
        <f t="shared" si="42"/>
        <v>5.2163009404388713E-2</v>
      </c>
      <c r="X202" s="43">
        <f t="shared" si="43"/>
        <v>4.2128740474567869E-2</v>
      </c>
      <c r="Y202" s="47">
        <f t="shared" si="44"/>
        <v>5.3066977143207301E-2</v>
      </c>
      <c r="Z202" s="29"/>
      <c r="AA202" s="43">
        <f t="shared" si="45"/>
        <v>0.15707003964508212</v>
      </c>
      <c r="AB202" s="43">
        <f t="shared" si="46"/>
        <v>0.12641754973043318</v>
      </c>
      <c r="AC202" s="47">
        <f t="shared" si="47"/>
        <v>0.15840497530638376</v>
      </c>
      <c r="AD202" s="91">
        <f t="shared" si="38"/>
        <v>5467</v>
      </c>
      <c r="AE202" s="91">
        <f t="shared" si="39"/>
        <v>866</v>
      </c>
      <c r="AF202" s="91">
        <f t="shared" si="40"/>
        <v>4601</v>
      </c>
      <c r="AG202" t="str">
        <f t="shared" si="41"/>
        <v/>
      </c>
    </row>
    <row r="203" spans="2:33" x14ac:dyDescent="0.25">
      <c r="B203" s="9" t="s">
        <v>201</v>
      </c>
      <c r="C203" s="23" t="str">
        <f>VLOOKUP(B203,[2]Municipal!$C$15:$D$60549,2)</f>
        <v>Arcabuco</v>
      </c>
      <c r="D203" s="11">
        <f>+[1]Total!B204</f>
        <v>342</v>
      </c>
      <c r="E203" s="10">
        <f>+[1]Total!C204</f>
        <v>343</v>
      </c>
      <c r="F203" s="10">
        <f>+[1]Total!D204</f>
        <v>347</v>
      </c>
      <c r="G203" s="10">
        <f>+[1]Total!E204</f>
        <v>361</v>
      </c>
      <c r="H203" s="11">
        <f>+[1]Total!G204</f>
        <v>345</v>
      </c>
      <c r="I203" s="10">
        <f>+[1]Total!H204</f>
        <v>482</v>
      </c>
      <c r="J203" s="10">
        <f>+[1]Total!I204</f>
        <v>374</v>
      </c>
      <c r="K203" s="12">
        <f>+[1]Total!J204</f>
        <v>151</v>
      </c>
      <c r="L203" s="11">
        <f>+[1]Total!L204</f>
        <v>417</v>
      </c>
      <c r="M203" s="12">
        <f>+[1]Total!M204</f>
        <v>440</v>
      </c>
      <c r="N203" s="29">
        <f>VLOOKUP($B203,'[2]pop-2020-2023'!$I$5:$M$1126,2)</f>
        <v>6042</v>
      </c>
      <c r="O203" s="28">
        <f>VLOOKUP($B203,'[2]pop-2020-2023'!$I$5:$M$1126,3)</f>
        <v>6140</v>
      </c>
      <c r="P203" s="28">
        <f>VLOOKUP($B203,'[2]pop-2020-2023'!$I$5:$M$1126,4)</f>
        <v>6179</v>
      </c>
      <c r="Q203" s="30">
        <f>VLOOKUP($B203,'[2]pop-2020-2023'!$I$5:$M$1126,5)</f>
        <v>6265</v>
      </c>
      <c r="R203" s="29">
        <f>VLOOKUP($B203,'[3]Hogares total'!$D$5:$L$1126,6)</f>
        <v>2000</v>
      </c>
      <c r="S203" s="28">
        <f>VLOOKUP($B203,'[3]Hogares total'!$D$5:$L$1126,7)</f>
        <v>2032</v>
      </c>
      <c r="T203" s="28">
        <f>VLOOKUP($B203,'[3]Hogares total'!$D$5:$L$1126,8)</f>
        <v>2066</v>
      </c>
      <c r="U203" s="30">
        <f>VLOOKUP($B203,'[3]Hogares total'!$D$5:$L$1126,9)</f>
        <v>2102</v>
      </c>
      <c r="V203" s="29"/>
      <c r="W203" s="43">
        <f t="shared" si="42"/>
        <v>5.5863192182410426E-2</v>
      </c>
      <c r="X203" s="43">
        <f t="shared" si="43"/>
        <v>7.8006149862437285E-2</v>
      </c>
      <c r="Y203" s="47">
        <f t="shared" si="44"/>
        <v>7.023144453312051E-2</v>
      </c>
      <c r="Z203" s="29"/>
      <c r="AA203" s="43">
        <f t="shared" si="45"/>
        <v>0.1687992125984252</v>
      </c>
      <c r="AB203" s="43">
        <f t="shared" si="46"/>
        <v>0.23330106485963215</v>
      </c>
      <c r="AC203" s="47">
        <f t="shared" si="47"/>
        <v>0.20932445290199811</v>
      </c>
      <c r="AD203" s="91" t="str">
        <f t="shared" si="38"/>
        <v/>
      </c>
      <c r="AE203" s="91" t="str">
        <f t="shared" si="39"/>
        <v/>
      </c>
      <c r="AF203" s="91" t="str">
        <f t="shared" si="40"/>
        <v/>
      </c>
      <c r="AG203" t="str">
        <f t="shared" si="41"/>
        <v/>
      </c>
    </row>
    <row r="204" spans="2:33" x14ac:dyDescent="0.25">
      <c r="B204" s="9" t="s">
        <v>202</v>
      </c>
      <c r="C204" s="23" t="str">
        <f>VLOOKUP(B204,[2]Municipal!$C$15:$D$60549,2)</f>
        <v>Belén</v>
      </c>
      <c r="D204" s="11">
        <f>+[1]Total!B205</f>
        <v>1382</v>
      </c>
      <c r="E204" s="10">
        <f>+[1]Total!C205</f>
        <v>1425</v>
      </c>
      <c r="F204" s="10">
        <f>+[1]Total!D205</f>
        <v>1408</v>
      </c>
      <c r="G204" s="10">
        <f>+[1]Total!E205</f>
        <v>1087</v>
      </c>
      <c r="H204" s="11">
        <f>+[1]Total!G205</f>
        <v>713</v>
      </c>
      <c r="I204" s="10">
        <f>+[1]Total!H205</f>
        <v>738</v>
      </c>
      <c r="J204" s="10">
        <f>+[1]Total!I205</f>
        <v>713</v>
      </c>
      <c r="K204" s="12">
        <f>+[1]Total!J205</f>
        <v>691</v>
      </c>
      <c r="L204" s="11">
        <f>+[1]Total!L205</f>
        <v>405</v>
      </c>
      <c r="M204" s="12">
        <f>+[1]Total!M205</f>
        <v>709</v>
      </c>
      <c r="N204" s="29">
        <f>VLOOKUP($B204,'[2]pop-2020-2023'!$I$5:$M$1126,2)</f>
        <v>7682</v>
      </c>
      <c r="O204" s="28">
        <f>VLOOKUP($B204,'[2]pop-2020-2023'!$I$5:$M$1126,3)</f>
        <v>7726</v>
      </c>
      <c r="P204" s="28">
        <f>VLOOKUP($B204,'[2]pop-2020-2023'!$I$5:$M$1126,4)</f>
        <v>7841</v>
      </c>
      <c r="Q204" s="30">
        <f>VLOOKUP($B204,'[2]pop-2020-2023'!$I$5:$M$1126,5)</f>
        <v>7914</v>
      </c>
      <c r="R204" s="29">
        <f>VLOOKUP($B204,'[3]Hogares total'!$D$5:$L$1126,6)</f>
        <v>2555</v>
      </c>
      <c r="S204" s="28">
        <f>VLOOKUP($B204,'[3]Hogares total'!$D$5:$L$1126,7)</f>
        <v>2598</v>
      </c>
      <c r="T204" s="28">
        <f>VLOOKUP($B204,'[3]Hogares total'!$D$5:$L$1126,8)</f>
        <v>2643</v>
      </c>
      <c r="U204" s="30">
        <f>VLOOKUP($B204,'[3]Hogares total'!$D$5:$L$1126,9)</f>
        <v>2690</v>
      </c>
      <c r="V204" s="29"/>
      <c r="W204" s="43">
        <f t="shared" si="42"/>
        <v>0.18444214341185608</v>
      </c>
      <c r="X204" s="43">
        <f t="shared" si="43"/>
        <v>9.4120647876546365E-2</v>
      </c>
      <c r="Y204" s="47">
        <f t="shared" si="44"/>
        <v>8.9588071771544098E-2</v>
      </c>
      <c r="Z204" s="29"/>
      <c r="AA204" s="43">
        <f t="shared" si="45"/>
        <v>0.5484988452655889</v>
      </c>
      <c r="AB204" s="43">
        <f t="shared" si="46"/>
        <v>0.27922814982973893</v>
      </c>
      <c r="AC204" s="47">
        <f t="shared" si="47"/>
        <v>0.26356877323420075</v>
      </c>
      <c r="AD204" s="91" t="str">
        <f t="shared" si="38"/>
        <v/>
      </c>
      <c r="AE204" s="91" t="str">
        <f t="shared" si="39"/>
        <v/>
      </c>
      <c r="AF204" s="91" t="str">
        <f t="shared" si="40"/>
        <v/>
      </c>
      <c r="AG204" t="str">
        <f t="shared" si="41"/>
        <v/>
      </c>
    </row>
    <row r="205" spans="2:33" x14ac:dyDescent="0.25">
      <c r="B205" s="9" t="s">
        <v>203</v>
      </c>
      <c r="C205" s="23" t="str">
        <f>VLOOKUP(B205,[2]Municipal!$C$15:$D$60549,2)</f>
        <v>Berbeo</v>
      </c>
      <c r="D205" s="11">
        <f>+[1]Total!B206</f>
        <v>35</v>
      </c>
      <c r="E205" s="10">
        <f>+[1]Total!C206</f>
        <v>34</v>
      </c>
      <c r="F205" s="10">
        <f>+[1]Total!D206</f>
        <v>88</v>
      </c>
      <c r="G205" s="10">
        <f>+[1]Total!E206</f>
        <v>81</v>
      </c>
      <c r="H205" s="11">
        <f>+[1]Total!G206</f>
        <v>51</v>
      </c>
      <c r="I205" s="10">
        <f>+[1]Total!H206</f>
        <v>112</v>
      </c>
      <c r="J205" s="10">
        <f>+[1]Total!I206</f>
        <v>100</v>
      </c>
      <c r="K205" s="12">
        <f>+[1]Total!J206</f>
        <v>34</v>
      </c>
      <c r="L205" s="11">
        <f>+[1]Total!L206</f>
        <v>55</v>
      </c>
      <c r="M205" s="12">
        <f>+[1]Total!M206</f>
        <v>39</v>
      </c>
      <c r="N205" s="29">
        <f>VLOOKUP($B205,'[2]pop-2020-2023'!$I$5:$M$1126,2)</f>
        <v>1625</v>
      </c>
      <c r="O205" s="28">
        <f>VLOOKUP($B205,'[2]pop-2020-2023'!$I$5:$M$1126,3)</f>
        <v>1645</v>
      </c>
      <c r="P205" s="28">
        <f>VLOOKUP($B205,'[2]pop-2020-2023'!$I$5:$M$1126,4)</f>
        <v>1653</v>
      </c>
      <c r="Q205" s="30">
        <f>VLOOKUP($B205,'[2]pop-2020-2023'!$I$5:$M$1126,5)</f>
        <v>1664</v>
      </c>
      <c r="R205" s="29">
        <f>VLOOKUP($B205,'[3]Hogares total'!$D$5:$L$1126,6)</f>
        <v>625</v>
      </c>
      <c r="S205" s="28">
        <f>VLOOKUP($B205,'[3]Hogares total'!$D$5:$L$1126,7)</f>
        <v>633</v>
      </c>
      <c r="T205" s="28">
        <f>VLOOKUP($B205,'[3]Hogares total'!$D$5:$L$1126,8)</f>
        <v>642</v>
      </c>
      <c r="U205" s="30">
        <f>VLOOKUP($B205,'[3]Hogares total'!$D$5:$L$1126,9)</f>
        <v>650</v>
      </c>
      <c r="V205" s="29"/>
      <c r="W205" s="43">
        <f t="shared" si="42"/>
        <v>2.0668693009118541E-2</v>
      </c>
      <c r="X205" s="43">
        <f t="shared" si="43"/>
        <v>6.7755595886267395E-2</v>
      </c>
      <c r="Y205" s="47">
        <f t="shared" si="44"/>
        <v>2.34375E-2</v>
      </c>
      <c r="Z205" s="29"/>
      <c r="AA205" s="43">
        <f t="shared" si="45"/>
        <v>5.3712480252764615E-2</v>
      </c>
      <c r="AB205" s="43">
        <f t="shared" si="46"/>
        <v>0.17445482866043613</v>
      </c>
      <c r="AC205" s="47">
        <f t="shared" si="47"/>
        <v>0.06</v>
      </c>
      <c r="AD205" s="91">
        <f t="shared" si="38"/>
        <v>650</v>
      </c>
      <c r="AE205" s="91">
        <f t="shared" si="39"/>
        <v>39</v>
      </c>
      <c r="AF205" s="91">
        <f t="shared" si="40"/>
        <v>611</v>
      </c>
      <c r="AG205" t="str">
        <f t="shared" si="41"/>
        <v/>
      </c>
    </row>
    <row r="206" spans="2:33" x14ac:dyDescent="0.25">
      <c r="B206" s="9" t="s">
        <v>204</v>
      </c>
      <c r="C206" s="23" t="str">
        <f>VLOOKUP(B206,[2]Municipal!$C$15:$D$60549,2)</f>
        <v>Betéitiva</v>
      </c>
      <c r="D206" s="11">
        <f>+[1]Total!B207</f>
        <v>21</v>
      </c>
      <c r="E206" s="10">
        <f>+[1]Total!C207</f>
        <v>22</v>
      </c>
      <c r="F206" s="10">
        <f>+[1]Total!D207</f>
        <v>22</v>
      </c>
      <c r="G206" s="10">
        <f>+[1]Total!E207</f>
        <v>22</v>
      </c>
      <c r="H206" s="11">
        <f>+[1]Total!G207</f>
        <v>26</v>
      </c>
      <c r="I206" s="10">
        <f>+[1]Total!H207</f>
        <v>25</v>
      </c>
      <c r="J206" s="10">
        <f>+[1]Total!I207</f>
        <v>27</v>
      </c>
      <c r="K206" s="12">
        <f>+[1]Total!J207</f>
        <v>27</v>
      </c>
      <c r="L206" s="11">
        <f>+[1]Total!L207</f>
        <v>28</v>
      </c>
      <c r="M206" s="12">
        <f>+[1]Total!M207</f>
        <v>24</v>
      </c>
      <c r="N206" s="29">
        <f>VLOOKUP($B206,'[2]pop-2020-2023'!$I$5:$M$1126,2)</f>
        <v>1989</v>
      </c>
      <c r="O206" s="28">
        <f>VLOOKUP($B206,'[2]pop-2020-2023'!$I$5:$M$1126,3)</f>
        <v>1995</v>
      </c>
      <c r="P206" s="28">
        <f>VLOOKUP($B206,'[2]pop-2020-2023'!$I$5:$M$1126,4)</f>
        <v>2029</v>
      </c>
      <c r="Q206" s="30">
        <f>VLOOKUP($B206,'[2]pop-2020-2023'!$I$5:$M$1126,5)</f>
        <v>2047</v>
      </c>
      <c r="R206" s="29">
        <f>VLOOKUP($B206,'[3]Hogares total'!$D$5:$L$1126,6)</f>
        <v>760</v>
      </c>
      <c r="S206" s="28">
        <f>VLOOKUP($B206,'[3]Hogares total'!$D$5:$L$1126,7)</f>
        <v>770</v>
      </c>
      <c r="T206" s="28">
        <f>VLOOKUP($B206,'[3]Hogares total'!$D$5:$L$1126,8)</f>
        <v>781</v>
      </c>
      <c r="U206" s="30">
        <f>VLOOKUP($B206,'[3]Hogares total'!$D$5:$L$1126,9)</f>
        <v>794</v>
      </c>
      <c r="V206" s="29"/>
      <c r="W206" s="43">
        <f t="shared" si="42"/>
        <v>1.1027568922305764E-2</v>
      </c>
      <c r="X206" s="43">
        <f t="shared" si="43"/>
        <v>1.232134056185313E-2</v>
      </c>
      <c r="Y206" s="47">
        <f t="shared" si="44"/>
        <v>1.172447484123107E-2</v>
      </c>
      <c r="Z206" s="29"/>
      <c r="AA206" s="43">
        <f t="shared" si="45"/>
        <v>2.8571428571428571E-2</v>
      </c>
      <c r="AB206" s="43">
        <f t="shared" si="46"/>
        <v>3.2010243277848911E-2</v>
      </c>
      <c r="AC206" s="47">
        <f t="shared" si="47"/>
        <v>3.0226700251889168E-2</v>
      </c>
      <c r="AD206" s="91">
        <f t="shared" si="38"/>
        <v>794</v>
      </c>
      <c r="AE206" s="91">
        <f t="shared" si="39"/>
        <v>24</v>
      </c>
      <c r="AF206" s="91">
        <f t="shared" si="40"/>
        <v>770</v>
      </c>
      <c r="AG206" t="str">
        <f t="shared" si="41"/>
        <v/>
      </c>
    </row>
    <row r="207" spans="2:33" x14ac:dyDescent="0.25">
      <c r="B207" s="9" t="s">
        <v>205</v>
      </c>
      <c r="C207" s="23" t="str">
        <f>VLOOKUP(B207,[2]Municipal!$C$15:$D$60549,2)</f>
        <v>Boavita</v>
      </c>
      <c r="D207" s="11">
        <f>+[1]Total!B208</f>
        <v>62</v>
      </c>
      <c r="E207" s="10">
        <f>+[1]Total!C208</f>
        <v>46</v>
      </c>
      <c r="F207" s="10">
        <f>+[1]Total!D208</f>
        <v>192</v>
      </c>
      <c r="G207" s="10">
        <f>+[1]Total!E208</f>
        <v>176</v>
      </c>
      <c r="H207" s="11">
        <f>+[1]Total!G208</f>
        <v>245</v>
      </c>
      <c r="I207" s="10">
        <f>+[1]Total!H208</f>
        <v>163</v>
      </c>
      <c r="J207" s="10">
        <f>+[1]Total!I208</f>
        <v>183</v>
      </c>
      <c r="K207" s="12">
        <f>+[1]Total!J208</f>
        <v>142</v>
      </c>
      <c r="L207" s="11">
        <f>+[1]Total!L208</f>
        <v>129</v>
      </c>
      <c r="M207" s="12">
        <f>+[1]Total!M208</f>
        <v>118</v>
      </c>
      <c r="N207" s="29">
        <f>VLOOKUP($B207,'[2]pop-2020-2023'!$I$5:$M$1126,2)</f>
        <v>5210</v>
      </c>
      <c r="O207" s="28">
        <f>VLOOKUP($B207,'[2]pop-2020-2023'!$I$5:$M$1126,3)</f>
        <v>5263</v>
      </c>
      <c r="P207" s="28">
        <f>VLOOKUP($B207,'[2]pop-2020-2023'!$I$5:$M$1126,4)</f>
        <v>5305</v>
      </c>
      <c r="Q207" s="30">
        <f>VLOOKUP($B207,'[2]pop-2020-2023'!$I$5:$M$1126,5)</f>
        <v>5368</v>
      </c>
      <c r="R207" s="29">
        <f>VLOOKUP($B207,'[3]Hogares total'!$D$5:$L$1126,6)</f>
        <v>1788</v>
      </c>
      <c r="S207" s="28">
        <f>VLOOKUP($B207,'[3]Hogares total'!$D$5:$L$1126,7)</f>
        <v>1819</v>
      </c>
      <c r="T207" s="28">
        <f>VLOOKUP($B207,'[3]Hogares total'!$D$5:$L$1126,8)</f>
        <v>1849</v>
      </c>
      <c r="U207" s="30">
        <f>VLOOKUP($B207,'[3]Hogares total'!$D$5:$L$1126,9)</f>
        <v>1881</v>
      </c>
      <c r="V207" s="29"/>
      <c r="W207" s="43">
        <f t="shared" si="42"/>
        <v>8.7402622078662368E-3</v>
      </c>
      <c r="X207" s="43">
        <f t="shared" si="43"/>
        <v>3.0725730442978324E-2</v>
      </c>
      <c r="Y207" s="47">
        <f t="shared" si="44"/>
        <v>2.1982116244411327E-2</v>
      </c>
      <c r="Z207" s="29"/>
      <c r="AA207" s="43">
        <f t="shared" si="45"/>
        <v>2.5288620120945574E-2</v>
      </c>
      <c r="AB207" s="43">
        <f t="shared" si="46"/>
        <v>8.8155759870200107E-2</v>
      </c>
      <c r="AC207" s="47">
        <f t="shared" si="47"/>
        <v>6.2732589048378529E-2</v>
      </c>
      <c r="AD207" s="91">
        <f t="shared" si="38"/>
        <v>1881</v>
      </c>
      <c r="AE207" s="91">
        <f t="shared" si="39"/>
        <v>118</v>
      </c>
      <c r="AF207" s="91">
        <f t="shared" si="40"/>
        <v>1763</v>
      </c>
      <c r="AG207" t="str">
        <f t="shared" si="41"/>
        <v/>
      </c>
    </row>
    <row r="208" spans="2:33" x14ac:dyDescent="0.25">
      <c r="B208" s="9" t="s">
        <v>206</v>
      </c>
      <c r="C208" s="23" t="str">
        <f>VLOOKUP(B208,[2]Municipal!$C$15:$D$60549,2)</f>
        <v>Boyacá</v>
      </c>
      <c r="D208" s="11">
        <f>+[1]Total!B209</f>
        <v>79</v>
      </c>
      <c r="E208" s="10">
        <f>+[1]Total!C209</f>
        <v>80</v>
      </c>
      <c r="F208" s="10">
        <f>+[1]Total!D209</f>
        <v>63</v>
      </c>
      <c r="G208" s="10">
        <f>+[1]Total!E209</f>
        <v>79</v>
      </c>
      <c r="H208" s="11">
        <f>+[1]Total!G209</f>
        <v>78</v>
      </c>
      <c r="I208" s="10">
        <f>+[1]Total!H209</f>
        <v>80</v>
      </c>
      <c r="J208" s="10">
        <f>+[1]Total!I209</f>
        <v>83</v>
      </c>
      <c r="K208" s="12">
        <f>+[1]Total!J209</f>
        <v>88</v>
      </c>
      <c r="L208" s="11">
        <f>+[1]Total!L209</f>
        <v>121</v>
      </c>
      <c r="M208" s="12">
        <f>+[1]Total!M209</f>
        <v>121</v>
      </c>
      <c r="N208" s="29">
        <f>VLOOKUP($B208,'[2]pop-2020-2023'!$I$5:$M$1126,2)</f>
        <v>5231</v>
      </c>
      <c r="O208" s="28">
        <f>VLOOKUP($B208,'[2]pop-2020-2023'!$I$5:$M$1126,3)</f>
        <v>5287</v>
      </c>
      <c r="P208" s="28">
        <f>VLOOKUP($B208,'[2]pop-2020-2023'!$I$5:$M$1126,4)</f>
        <v>5342</v>
      </c>
      <c r="Q208" s="30">
        <f>VLOOKUP($B208,'[2]pop-2020-2023'!$I$5:$M$1126,5)</f>
        <v>5392</v>
      </c>
      <c r="R208" s="29">
        <f>VLOOKUP($B208,'[3]Hogares total'!$D$5:$L$1126,6)</f>
        <v>1747</v>
      </c>
      <c r="S208" s="28">
        <f>VLOOKUP($B208,'[3]Hogares total'!$D$5:$L$1126,7)</f>
        <v>1774</v>
      </c>
      <c r="T208" s="28">
        <f>VLOOKUP($B208,'[3]Hogares total'!$D$5:$L$1126,8)</f>
        <v>1805</v>
      </c>
      <c r="U208" s="30">
        <f>VLOOKUP($B208,'[3]Hogares total'!$D$5:$L$1126,9)</f>
        <v>1836</v>
      </c>
      <c r="V208" s="29"/>
      <c r="W208" s="43">
        <f t="shared" si="42"/>
        <v>1.5131454511064877E-2</v>
      </c>
      <c r="X208" s="43">
        <f t="shared" si="43"/>
        <v>1.497566454511419E-2</v>
      </c>
      <c r="Y208" s="47">
        <f t="shared" si="44"/>
        <v>2.2440652818991099E-2</v>
      </c>
      <c r="Z208" s="29"/>
      <c r="AA208" s="43">
        <f t="shared" si="45"/>
        <v>4.5095828635851182E-2</v>
      </c>
      <c r="AB208" s="43">
        <f t="shared" si="46"/>
        <v>4.4321329639889197E-2</v>
      </c>
      <c r="AC208" s="47">
        <f t="shared" si="47"/>
        <v>6.5904139433551195E-2</v>
      </c>
      <c r="AD208" s="91">
        <f t="shared" si="38"/>
        <v>1836</v>
      </c>
      <c r="AE208" s="91">
        <f t="shared" si="39"/>
        <v>121</v>
      </c>
      <c r="AF208" s="91">
        <f t="shared" si="40"/>
        <v>1715</v>
      </c>
      <c r="AG208" t="str">
        <f t="shared" si="41"/>
        <v/>
      </c>
    </row>
    <row r="209" spans="2:33" x14ac:dyDescent="0.25">
      <c r="B209" s="9" t="s">
        <v>207</v>
      </c>
      <c r="C209" s="23" t="str">
        <f>VLOOKUP(B209,[2]Municipal!$C$15:$D$60549,2)</f>
        <v>Briceño</v>
      </c>
      <c r="D209" s="11">
        <f>+[1]Total!B210</f>
        <v>14</v>
      </c>
      <c r="E209" s="10">
        <f>+[1]Total!C210</f>
        <v>18</v>
      </c>
      <c r="F209" s="10">
        <f>+[1]Total!D210</f>
        <v>15</v>
      </c>
      <c r="G209" s="10">
        <f>+[1]Total!E210</f>
        <v>15</v>
      </c>
      <c r="H209" s="11">
        <f>+[1]Total!G210</f>
        <v>11</v>
      </c>
      <c r="I209" s="10">
        <f>+[1]Total!H210</f>
        <v>9</v>
      </c>
      <c r="J209" s="10">
        <f>+[1]Total!I210</f>
        <v>11</v>
      </c>
      <c r="K209" s="12">
        <f>+[1]Total!J210</f>
        <v>12</v>
      </c>
      <c r="L209" s="11">
        <f>+[1]Total!L210</f>
        <v>9</v>
      </c>
      <c r="M209" s="12">
        <f>+[1]Total!M210</f>
        <v>2</v>
      </c>
      <c r="N209" s="29">
        <f>VLOOKUP($B209,'[2]pop-2020-2023'!$I$5:$M$1126,2)</f>
        <v>2245</v>
      </c>
      <c r="O209" s="28">
        <f>VLOOKUP($B209,'[2]pop-2020-2023'!$I$5:$M$1126,3)</f>
        <v>2237</v>
      </c>
      <c r="P209" s="28">
        <f>VLOOKUP($B209,'[2]pop-2020-2023'!$I$5:$M$1126,4)</f>
        <v>2274</v>
      </c>
      <c r="Q209" s="30">
        <f>VLOOKUP($B209,'[2]pop-2020-2023'!$I$5:$M$1126,5)</f>
        <v>2297</v>
      </c>
      <c r="R209" s="29">
        <f>VLOOKUP($B209,'[3]Hogares total'!$D$5:$L$1126,6)</f>
        <v>747</v>
      </c>
      <c r="S209" s="28">
        <f>VLOOKUP($B209,'[3]Hogares total'!$D$5:$L$1126,7)</f>
        <v>759</v>
      </c>
      <c r="T209" s="28">
        <f>VLOOKUP($B209,'[3]Hogares total'!$D$5:$L$1126,8)</f>
        <v>770</v>
      </c>
      <c r="U209" s="30">
        <f>VLOOKUP($B209,'[3]Hogares total'!$D$5:$L$1126,9)</f>
        <v>781</v>
      </c>
      <c r="V209" s="29"/>
      <c r="W209" s="43">
        <f t="shared" si="42"/>
        <v>8.0464908359409917E-3</v>
      </c>
      <c r="X209" s="43">
        <f t="shared" si="43"/>
        <v>3.9577836411609502E-3</v>
      </c>
      <c r="Y209" s="47">
        <f t="shared" si="44"/>
        <v>8.7070091423595991E-4</v>
      </c>
      <c r="Z209" s="29"/>
      <c r="AA209" s="43">
        <f t="shared" si="45"/>
        <v>2.3715415019762844E-2</v>
      </c>
      <c r="AB209" s="43">
        <f t="shared" si="46"/>
        <v>1.1688311688311689E-2</v>
      </c>
      <c r="AC209" s="47">
        <f t="shared" si="47"/>
        <v>2.5608194622279128E-3</v>
      </c>
      <c r="AD209" s="91">
        <f t="shared" si="38"/>
        <v>781</v>
      </c>
      <c r="AE209" s="91">
        <f t="shared" si="39"/>
        <v>2</v>
      </c>
      <c r="AF209" s="91">
        <f t="shared" si="40"/>
        <v>779</v>
      </c>
      <c r="AG209" t="str">
        <f t="shared" si="41"/>
        <v/>
      </c>
    </row>
    <row r="210" spans="2:33" x14ac:dyDescent="0.25">
      <c r="B210" s="9" t="s">
        <v>208</v>
      </c>
      <c r="C210" s="23" t="str">
        <f>VLOOKUP(B210,[2]Municipal!$C$15:$D$60549,2)</f>
        <v>Buenavista</v>
      </c>
      <c r="D210" s="11">
        <f>+[1]Total!B211</f>
        <v>90</v>
      </c>
      <c r="E210" s="10">
        <f>+[1]Total!C211</f>
        <v>117</v>
      </c>
      <c r="F210" s="10">
        <f>+[1]Total!D211</f>
        <v>131</v>
      </c>
      <c r="G210" s="10">
        <f>+[1]Total!E211</f>
        <v>128</v>
      </c>
      <c r="H210" s="11">
        <f>+[1]Total!G211</f>
        <v>74</v>
      </c>
      <c r="I210" s="10">
        <f>+[1]Total!H211</f>
        <v>72</v>
      </c>
      <c r="J210" s="10">
        <f>+[1]Total!I211</f>
        <v>73</v>
      </c>
      <c r="K210" s="12">
        <f>+[1]Total!J211</f>
        <v>87</v>
      </c>
      <c r="L210" s="11">
        <f>+[1]Total!L211</f>
        <v>87</v>
      </c>
      <c r="M210" s="12">
        <f>+[1]Total!M211</f>
        <v>78</v>
      </c>
      <c r="N210" s="29">
        <f>VLOOKUP($B210,'[2]pop-2020-2023'!$I$5:$M$1126,2)</f>
        <v>4506</v>
      </c>
      <c r="O210" s="28">
        <f>VLOOKUP($B210,'[2]pop-2020-2023'!$I$5:$M$1126,3)</f>
        <v>4549</v>
      </c>
      <c r="P210" s="28">
        <f>VLOOKUP($B210,'[2]pop-2020-2023'!$I$5:$M$1126,4)</f>
        <v>4582</v>
      </c>
      <c r="Q210" s="30">
        <f>VLOOKUP($B210,'[2]pop-2020-2023'!$I$5:$M$1126,5)</f>
        <v>4626</v>
      </c>
      <c r="R210" s="29">
        <f>VLOOKUP($B210,'[3]Hogares total'!$D$5:$L$1126,6)</f>
        <v>1602</v>
      </c>
      <c r="S210" s="28">
        <f>VLOOKUP($B210,'[3]Hogares total'!$D$5:$L$1126,7)</f>
        <v>1629</v>
      </c>
      <c r="T210" s="28">
        <f>VLOOKUP($B210,'[3]Hogares total'!$D$5:$L$1126,8)</f>
        <v>1655</v>
      </c>
      <c r="U210" s="30">
        <f>VLOOKUP($B210,'[3]Hogares total'!$D$5:$L$1126,9)</f>
        <v>1682</v>
      </c>
      <c r="V210" s="29"/>
      <c r="W210" s="43">
        <f t="shared" si="42"/>
        <v>2.5719938448010553E-2</v>
      </c>
      <c r="X210" s="43">
        <f t="shared" si="43"/>
        <v>1.5713662156263641E-2</v>
      </c>
      <c r="Y210" s="47">
        <f t="shared" si="44"/>
        <v>1.6861219195849545E-2</v>
      </c>
      <c r="Z210" s="29"/>
      <c r="AA210" s="43">
        <f t="shared" si="45"/>
        <v>7.18232044198895E-2</v>
      </c>
      <c r="AB210" s="43">
        <f t="shared" si="46"/>
        <v>4.3504531722054381E-2</v>
      </c>
      <c r="AC210" s="47">
        <f t="shared" si="47"/>
        <v>4.6373365041617119E-2</v>
      </c>
      <c r="AD210" s="91">
        <f t="shared" si="38"/>
        <v>1682</v>
      </c>
      <c r="AE210" s="91">
        <f t="shared" si="39"/>
        <v>78</v>
      </c>
      <c r="AF210" s="91">
        <f t="shared" si="40"/>
        <v>1604</v>
      </c>
      <c r="AG210" t="str">
        <f t="shared" si="41"/>
        <v/>
      </c>
    </row>
    <row r="211" spans="2:33" x14ac:dyDescent="0.25">
      <c r="B211" s="9" t="s">
        <v>209</v>
      </c>
      <c r="C211" s="23" t="str">
        <f>VLOOKUP(B211,[2]Municipal!$C$15:$D$60549,2)</f>
        <v>Busbanzá</v>
      </c>
      <c r="D211" s="11">
        <f>+[1]Total!B212</f>
        <v>28</v>
      </c>
      <c r="E211" s="10">
        <f>+[1]Total!C212</f>
        <v>79</v>
      </c>
      <c r="F211" s="10">
        <f>+[1]Total!D212</f>
        <v>102</v>
      </c>
      <c r="G211" s="10">
        <f>+[1]Total!E212</f>
        <v>103</v>
      </c>
      <c r="H211" s="11">
        <f>+[1]Total!G212</f>
        <v>37</v>
      </c>
      <c r="I211" s="10">
        <f>+[1]Total!H212</f>
        <v>46</v>
      </c>
      <c r="J211" s="10">
        <f>+[1]Total!I212</f>
        <v>45</v>
      </c>
      <c r="K211" s="12">
        <f>+[1]Total!J212</f>
        <v>48</v>
      </c>
      <c r="L211" s="11">
        <f>+[1]Total!L212</f>
        <v>48</v>
      </c>
      <c r="M211" s="12">
        <f>+[1]Total!M212</f>
        <v>43</v>
      </c>
      <c r="N211" s="29">
        <f>VLOOKUP($B211,'[2]pop-2020-2023'!$I$5:$M$1126,2)</f>
        <v>1174</v>
      </c>
      <c r="O211" s="28">
        <f>VLOOKUP($B211,'[2]pop-2020-2023'!$I$5:$M$1126,3)</f>
        <v>1164</v>
      </c>
      <c r="P211" s="28">
        <f>VLOOKUP($B211,'[2]pop-2020-2023'!$I$5:$M$1126,4)</f>
        <v>1184</v>
      </c>
      <c r="Q211" s="30">
        <f>VLOOKUP($B211,'[2]pop-2020-2023'!$I$5:$M$1126,5)</f>
        <v>1202</v>
      </c>
      <c r="R211" s="29">
        <f>VLOOKUP($B211,'[3]Hogares total'!$D$5:$L$1126,6)</f>
        <v>416</v>
      </c>
      <c r="S211" s="28">
        <f>VLOOKUP($B211,'[3]Hogares total'!$D$5:$L$1126,7)</f>
        <v>422</v>
      </c>
      <c r="T211" s="28">
        <f>VLOOKUP($B211,'[3]Hogares total'!$D$5:$L$1126,8)</f>
        <v>429</v>
      </c>
      <c r="U211" s="30">
        <f>VLOOKUP($B211,'[3]Hogares total'!$D$5:$L$1126,9)</f>
        <v>437</v>
      </c>
      <c r="V211" s="29"/>
      <c r="W211" s="43">
        <f t="shared" si="42"/>
        <v>6.7869415807560132E-2</v>
      </c>
      <c r="X211" s="43">
        <f t="shared" si="43"/>
        <v>3.885135135135135E-2</v>
      </c>
      <c r="Y211" s="47">
        <f t="shared" si="44"/>
        <v>3.5773710482529121E-2</v>
      </c>
      <c r="Z211" s="29"/>
      <c r="AA211" s="43">
        <f t="shared" si="45"/>
        <v>0.1872037914691943</v>
      </c>
      <c r="AB211" s="43">
        <f t="shared" si="46"/>
        <v>0.10722610722610723</v>
      </c>
      <c r="AC211" s="47">
        <f t="shared" si="47"/>
        <v>9.8398169336384442E-2</v>
      </c>
      <c r="AD211" s="91">
        <f t="shared" si="38"/>
        <v>437</v>
      </c>
      <c r="AE211" s="91">
        <f t="shared" si="39"/>
        <v>43</v>
      </c>
      <c r="AF211" s="91">
        <f t="shared" si="40"/>
        <v>394</v>
      </c>
      <c r="AG211" t="str">
        <f t="shared" si="41"/>
        <v/>
      </c>
    </row>
    <row r="212" spans="2:33" x14ac:dyDescent="0.25">
      <c r="B212" s="9" t="s">
        <v>210</v>
      </c>
      <c r="C212" s="23" t="str">
        <f>VLOOKUP(B212,[2]Municipal!$C$15:$D$60549,2)</f>
        <v>Caldas</v>
      </c>
      <c r="D212" s="11">
        <f>+[1]Total!B213</f>
        <v>23</v>
      </c>
      <c r="E212" s="10">
        <f>+[1]Total!C213</f>
        <v>30</v>
      </c>
      <c r="F212" s="10">
        <f>+[1]Total!D213</f>
        <v>28</v>
      </c>
      <c r="G212" s="10">
        <f>+[1]Total!E213</f>
        <v>25</v>
      </c>
      <c r="H212" s="11">
        <f>+[1]Total!G213</f>
        <v>12</v>
      </c>
      <c r="I212" s="10">
        <f>+[1]Total!H213</f>
        <v>10</v>
      </c>
      <c r="J212" s="10">
        <f>+[1]Total!I213</f>
        <v>10</v>
      </c>
      <c r="K212" s="12">
        <f>+[1]Total!J213</f>
        <v>9</v>
      </c>
      <c r="L212" s="11">
        <f>+[1]Total!L213</f>
        <v>9</v>
      </c>
      <c r="M212" s="12">
        <f>+[1]Total!M213</f>
        <v>4</v>
      </c>
      <c r="N212" s="29">
        <f>VLOOKUP($B212,'[2]pop-2020-2023'!$I$5:$M$1126,2)</f>
        <v>3198</v>
      </c>
      <c r="O212" s="28">
        <f>VLOOKUP($B212,'[2]pop-2020-2023'!$I$5:$M$1126,3)</f>
        <v>3223</v>
      </c>
      <c r="P212" s="28">
        <f>VLOOKUP($B212,'[2]pop-2020-2023'!$I$5:$M$1126,4)</f>
        <v>3259</v>
      </c>
      <c r="Q212" s="30">
        <f>VLOOKUP($B212,'[2]pop-2020-2023'!$I$5:$M$1126,5)</f>
        <v>3296</v>
      </c>
      <c r="R212" s="29">
        <f>VLOOKUP($B212,'[3]Hogares total'!$D$5:$L$1126,6)</f>
        <v>1040</v>
      </c>
      <c r="S212" s="28">
        <f>VLOOKUP($B212,'[3]Hogares total'!$D$5:$L$1126,7)</f>
        <v>1055</v>
      </c>
      <c r="T212" s="28">
        <f>VLOOKUP($B212,'[3]Hogares total'!$D$5:$L$1126,8)</f>
        <v>1070</v>
      </c>
      <c r="U212" s="30">
        <f>VLOOKUP($B212,'[3]Hogares total'!$D$5:$L$1126,9)</f>
        <v>1086</v>
      </c>
      <c r="V212" s="29"/>
      <c r="W212" s="43">
        <f t="shared" si="42"/>
        <v>9.3080980452994108E-3</v>
      </c>
      <c r="X212" s="43">
        <f t="shared" si="43"/>
        <v>3.0684258975145749E-3</v>
      </c>
      <c r="Y212" s="47">
        <f t="shared" si="44"/>
        <v>1.2135922330097086E-3</v>
      </c>
      <c r="Z212" s="29"/>
      <c r="AA212" s="43">
        <f t="shared" si="45"/>
        <v>2.843601895734597E-2</v>
      </c>
      <c r="AB212" s="43">
        <f t="shared" si="46"/>
        <v>9.3457943925233638E-3</v>
      </c>
      <c r="AC212" s="47">
        <f t="shared" si="47"/>
        <v>3.6832412523020259E-3</v>
      </c>
      <c r="AD212" s="91">
        <f t="shared" si="38"/>
        <v>1086</v>
      </c>
      <c r="AE212" s="91">
        <f t="shared" si="39"/>
        <v>4</v>
      </c>
      <c r="AF212" s="91">
        <f t="shared" si="40"/>
        <v>1082</v>
      </c>
      <c r="AG212" t="str">
        <f t="shared" si="41"/>
        <v/>
      </c>
    </row>
    <row r="213" spans="2:33" x14ac:dyDescent="0.25">
      <c r="B213" s="9" t="s">
        <v>211</v>
      </c>
      <c r="C213" s="23" t="str">
        <f>VLOOKUP(B213,[2]Municipal!$C$15:$D$60549,2)</f>
        <v>Campohermoso</v>
      </c>
      <c r="D213" s="11">
        <f>+[1]Total!B214</f>
        <v>22</v>
      </c>
      <c r="E213" s="10">
        <f>+[1]Total!C214</f>
        <v>23</v>
      </c>
      <c r="F213" s="10">
        <f>+[1]Total!D214</f>
        <v>21</v>
      </c>
      <c r="G213" s="10">
        <f>+[1]Total!E214</f>
        <v>20</v>
      </c>
      <c r="H213" s="11">
        <f>+[1]Total!G214</f>
        <v>12</v>
      </c>
      <c r="I213" s="10">
        <f>+[1]Total!H214</f>
        <v>13</v>
      </c>
      <c r="J213" s="10">
        <f>+[1]Total!I214</f>
        <v>16</v>
      </c>
      <c r="K213" s="12">
        <f>+[1]Total!J214</f>
        <v>650</v>
      </c>
      <c r="L213" s="11">
        <f>+[1]Total!L214</f>
        <v>9</v>
      </c>
      <c r="M213" s="12">
        <f>+[1]Total!M214</f>
        <v>746</v>
      </c>
      <c r="N213" s="29">
        <f>VLOOKUP($B213,'[2]pop-2020-2023'!$I$5:$M$1126,2)</f>
        <v>3173</v>
      </c>
      <c r="O213" s="28">
        <f>VLOOKUP($B213,'[2]pop-2020-2023'!$I$5:$M$1126,3)</f>
        <v>3189</v>
      </c>
      <c r="P213" s="28">
        <f>VLOOKUP($B213,'[2]pop-2020-2023'!$I$5:$M$1126,4)</f>
        <v>3231</v>
      </c>
      <c r="Q213" s="30">
        <f>VLOOKUP($B213,'[2]pop-2020-2023'!$I$5:$M$1126,5)</f>
        <v>3259</v>
      </c>
      <c r="R213" s="29">
        <f>VLOOKUP($B213,'[3]Hogares total'!$D$5:$L$1126,6)</f>
        <v>1120</v>
      </c>
      <c r="S213" s="28">
        <f>VLOOKUP($B213,'[3]Hogares total'!$D$5:$L$1126,7)</f>
        <v>1139</v>
      </c>
      <c r="T213" s="28">
        <f>VLOOKUP($B213,'[3]Hogares total'!$D$5:$L$1126,8)</f>
        <v>1158</v>
      </c>
      <c r="U213" s="30">
        <f>VLOOKUP($B213,'[3]Hogares total'!$D$5:$L$1126,9)</f>
        <v>1178</v>
      </c>
      <c r="V213" s="29"/>
      <c r="W213" s="43">
        <f t="shared" si="42"/>
        <v>7.2122922546252743E-3</v>
      </c>
      <c r="X213" s="43">
        <f t="shared" si="43"/>
        <v>4.0235221293717111E-3</v>
      </c>
      <c r="Y213" s="47">
        <f t="shared" si="44"/>
        <v>0.2289045719545873</v>
      </c>
      <c r="Z213" s="29"/>
      <c r="AA213" s="43">
        <f t="shared" si="45"/>
        <v>2.0193151887620719E-2</v>
      </c>
      <c r="AB213" s="43">
        <f t="shared" si="46"/>
        <v>1.1226252158894647E-2</v>
      </c>
      <c r="AC213" s="47">
        <f t="shared" si="47"/>
        <v>0.63327674023769098</v>
      </c>
      <c r="AD213" s="91" t="str">
        <f t="shared" si="38"/>
        <v/>
      </c>
      <c r="AE213" s="91" t="str">
        <f t="shared" si="39"/>
        <v/>
      </c>
      <c r="AF213" s="91" t="str">
        <f t="shared" si="40"/>
        <v/>
      </c>
      <c r="AG213" t="str">
        <f t="shared" si="41"/>
        <v/>
      </c>
    </row>
    <row r="214" spans="2:33" x14ac:dyDescent="0.25">
      <c r="B214" s="9" t="s">
        <v>212</v>
      </c>
      <c r="C214" s="23" t="str">
        <f>VLOOKUP(B214,[2]Municipal!$C$15:$D$60549,2)</f>
        <v>Cerinza</v>
      </c>
      <c r="D214" s="11">
        <f>+[1]Total!B215</f>
        <v>251</v>
      </c>
      <c r="E214" s="10">
        <f>+[1]Total!C215</f>
        <v>286</v>
      </c>
      <c r="F214" s="10">
        <f>+[1]Total!D215</f>
        <v>295</v>
      </c>
      <c r="G214" s="10">
        <f>+[1]Total!E215</f>
        <v>387</v>
      </c>
      <c r="H214" s="11">
        <f>+[1]Total!G215</f>
        <v>151</v>
      </c>
      <c r="I214" s="10">
        <f>+[1]Total!H215</f>
        <v>301</v>
      </c>
      <c r="J214" s="10">
        <f>+[1]Total!I215</f>
        <v>173</v>
      </c>
      <c r="K214" s="12">
        <f>+[1]Total!J215</f>
        <v>207</v>
      </c>
      <c r="L214" s="11">
        <f>+[1]Total!L215</f>
        <v>233</v>
      </c>
      <c r="M214" s="12">
        <f>+[1]Total!M215</f>
        <v>325</v>
      </c>
      <c r="N214" s="29">
        <f>VLOOKUP($B214,'[2]pop-2020-2023'!$I$5:$M$1126,2)</f>
        <v>3796</v>
      </c>
      <c r="O214" s="28">
        <f>VLOOKUP($B214,'[2]pop-2020-2023'!$I$5:$M$1126,3)</f>
        <v>3830</v>
      </c>
      <c r="P214" s="28">
        <f>VLOOKUP($B214,'[2]pop-2020-2023'!$I$5:$M$1126,4)</f>
        <v>3850</v>
      </c>
      <c r="Q214" s="30">
        <f>VLOOKUP($B214,'[2]pop-2020-2023'!$I$5:$M$1126,5)</f>
        <v>3912</v>
      </c>
      <c r="R214" s="29">
        <f>VLOOKUP($B214,'[3]Hogares total'!$D$5:$L$1126,6)</f>
        <v>1241</v>
      </c>
      <c r="S214" s="28">
        <f>VLOOKUP($B214,'[3]Hogares total'!$D$5:$L$1126,7)</f>
        <v>1260</v>
      </c>
      <c r="T214" s="28">
        <f>VLOOKUP($B214,'[3]Hogares total'!$D$5:$L$1126,8)</f>
        <v>1281</v>
      </c>
      <c r="U214" s="30">
        <f>VLOOKUP($B214,'[3]Hogares total'!$D$5:$L$1126,9)</f>
        <v>1303</v>
      </c>
      <c r="V214" s="29"/>
      <c r="W214" s="43">
        <f t="shared" si="42"/>
        <v>7.4673629242819839E-2</v>
      </c>
      <c r="X214" s="43">
        <f t="shared" si="43"/>
        <v>7.8181818181818186E-2</v>
      </c>
      <c r="Y214" s="47">
        <f t="shared" si="44"/>
        <v>8.3077709611451944E-2</v>
      </c>
      <c r="Z214" s="29"/>
      <c r="AA214" s="43">
        <f t="shared" si="45"/>
        <v>0.22698412698412698</v>
      </c>
      <c r="AB214" s="43">
        <f t="shared" si="46"/>
        <v>0.23497267759562843</v>
      </c>
      <c r="AC214" s="47">
        <f t="shared" si="47"/>
        <v>0.24942440521872603</v>
      </c>
      <c r="AD214" s="91" t="str">
        <f t="shared" si="38"/>
        <v/>
      </c>
      <c r="AE214" s="91" t="str">
        <f t="shared" si="39"/>
        <v/>
      </c>
      <c r="AF214" s="91" t="str">
        <f t="shared" si="40"/>
        <v/>
      </c>
      <c r="AG214" t="str">
        <f t="shared" si="41"/>
        <v/>
      </c>
    </row>
    <row r="215" spans="2:33" x14ac:dyDescent="0.25">
      <c r="B215" s="9" t="s">
        <v>213</v>
      </c>
      <c r="C215" s="23" t="str">
        <f>VLOOKUP(B215,[2]Municipal!$C$15:$D$60549,2)</f>
        <v>Chinavita</v>
      </c>
      <c r="D215" s="11">
        <f>+[1]Total!B216</f>
        <v>31</v>
      </c>
      <c r="E215" s="10">
        <f>+[1]Total!C216</f>
        <v>32</v>
      </c>
      <c r="F215" s="10">
        <f>+[1]Total!D216</f>
        <v>29</v>
      </c>
      <c r="G215" s="10">
        <f>+[1]Total!E216</f>
        <v>24</v>
      </c>
      <c r="H215" s="11">
        <f>+[1]Total!G216</f>
        <v>22</v>
      </c>
      <c r="I215" s="10">
        <f>+[1]Total!H216</f>
        <v>26</v>
      </c>
      <c r="J215" s="10">
        <f>+[1]Total!I216</f>
        <v>23</v>
      </c>
      <c r="K215" s="12">
        <f>+[1]Total!J216</f>
        <v>18</v>
      </c>
      <c r="L215" s="11">
        <f>+[1]Total!L216</f>
        <v>18</v>
      </c>
      <c r="M215" s="12">
        <f>+[1]Total!M216</f>
        <v>9</v>
      </c>
      <c r="N215" s="29">
        <f>VLOOKUP($B215,'[2]pop-2020-2023'!$I$5:$M$1126,2)</f>
        <v>3276</v>
      </c>
      <c r="O215" s="28">
        <f>VLOOKUP($B215,'[2]pop-2020-2023'!$I$5:$M$1126,3)</f>
        <v>3295</v>
      </c>
      <c r="P215" s="28">
        <f>VLOOKUP($B215,'[2]pop-2020-2023'!$I$5:$M$1126,4)</f>
        <v>3348</v>
      </c>
      <c r="Q215" s="30">
        <f>VLOOKUP($B215,'[2]pop-2020-2023'!$I$5:$M$1126,5)</f>
        <v>3373</v>
      </c>
      <c r="R215" s="29">
        <f>VLOOKUP($B215,'[3]Hogares total'!$D$5:$L$1126,6)</f>
        <v>1277</v>
      </c>
      <c r="S215" s="28">
        <f>VLOOKUP($B215,'[3]Hogares total'!$D$5:$L$1126,7)</f>
        <v>1299</v>
      </c>
      <c r="T215" s="28">
        <f>VLOOKUP($B215,'[3]Hogares total'!$D$5:$L$1126,8)</f>
        <v>1319</v>
      </c>
      <c r="U215" s="30">
        <f>VLOOKUP($B215,'[3]Hogares total'!$D$5:$L$1126,9)</f>
        <v>1339</v>
      </c>
      <c r="V215" s="29"/>
      <c r="W215" s="43">
        <f t="shared" si="42"/>
        <v>9.7116843702579666E-3</v>
      </c>
      <c r="X215" s="43">
        <f t="shared" si="43"/>
        <v>7.7658303464755076E-3</v>
      </c>
      <c r="Y215" s="47">
        <f t="shared" si="44"/>
        <v>2.6682478505781204E-3</v>
      </c>
      <c r="Z215" s="29"/>
      <c r="AA215" s="43">
        <f t="shared" si="45"/>
        <v>2.4634334103156273E-2</v>
      </c>
      <c r="AB215" s="43">
        <f t="shared" si="46"/>
        <v>1.9711902956785442E-2</v>
      </c>
      <c r="AC215" s="47">
        <f t="shared" si="47"/>
        <v>6.7214339058999251E-3</v>
      </c>
      <c r="AD215" s="91">
        <f t="shared" si="38"/>
        <v>1339</v>
      </c>
      <c r="AE215" s="91">
        <f t="shared" si="39"/>
        <v>9</v>
      </c>
      <c r="AF215" s="91">
        <f t="shared" si="40"/>
        <v>1330</v>
      </c>
      <c r="AG215" t="str">
        <f t="shared" si="41"/>
        <v/>
      </c>
    </row>
    <row r="216" spans="2:33" x14ac:dyDescent="0.25">
      <c r="B216" s="9" t="s">
        <v>214</v>
      </c>
      <c r="C216" s="23" t="str">
        <f>VLOOKUP(B216,[2]Municipal!$C$15:$D$60549,2)</f>
        <v>Chiquinquirá</v>
      </c>
      <c r="D216" s="11">
        <f>+[1]Total!B217</f>
        <v>5687</v>
      </c>
      <c r="E216" s="10">
        <f>+[1]Total!C217</f>
        <v>5714</v>
      </c>
      <c r="F216" s="10">
        <f>+[1]Total!D217</f>
        <v>5578</v>
      </c>
      <c r="G216" s="10">
        <f>+[1]Total!E217</f>
        <v>5490</v>
      </c>
      <c r="H216" s="11">
        <f>+[1]Total!G217</f>
        <v>5207</v>
      </c>
      <c r="I216" s="10">
        <f>+[1]Total!H217</f>
        <v>5078</v>
      </c>
      <c r="J216" s="10">
        <f>+[1]Total!I217</f>
        <v>5040</v>
      </c>
      <c r="K216" s="12">
        <f>+[1]Total!J217</f>
        <v>4823</v>
      </c>
      <c r="L216" s="11">
        <f>+[1]Total!L217</f>
        <v>4663</v>
      </c>
      <c r="M216" s="12">
        <f>+[1]Total!M217</f>
        <v>4454</v>
      </c>
      <c r="N216" s="29">
        <f>VLOOKUP($B216,'[2]pop-2020-2023'!$I$5:$M$1126,2)</f>
        <v>58137</v>
      </c>
      <c r="O216" s="28">
        <f>VLOOKUP($B216,'[2]pop-2020-2023'!$I$5:$M$1126,3)</f>
        <v>58918</v>
      </c>
      <c r="P216" s="28">
        <f>VLOOKUP($B216,'[2]pop-2020-2023'!$I$5:$M$1126,4)</f>
        <v>59518</v>
      </c>
      <c r="Q216" s="30">
        <f>VLOOKUP($B216,'[2]pop-2020-2023'!$I$5:$M$1126,5)</f>
        <v>60138</v>
      </c>
      <c r="R216" s="29">
        <f>VLOOKUP($B216,'[3]Hogares total'!$D$5:$L$1126,6)</f>
        <v>18439</v>
      </c>
      <c r="S216" s="28">
        <f>VLOOKUP($B216,'[3]Hogares total'!$D$5:$L$1126,7)</f>
        <v>18825</v>
      </c>
      <c r="T216" s="28">
        <f>VLOOKUP($B216,'[3]Hogares total'!$D$5:$L$1126,8)</f>
        <v>19206</v>
      </c>
      <c r="U216" s="30">
        <f>VLOOKUP($B216,'[3]Hogares total'!$D$5:$L$1126,9)</f>
        <v>19594</v>
      </c>
      <c r="V216" s="29"/>
      <c r="W216" s="43">
        <f t="shared" si="42"/>
        <v>9.6982246512101564E-2</v>
      </c>
      <c r="X216" s="43">
        <f t="shared" si="43"/>
        <v>8.5318727107765724E-2</v>
      </c>
      <c r="Y216" s="47">
        <f t="shared" si="44"/>
        <v>7.406298845987562E-2</v>
      </c>
      <c r="Z216" s="29"/>
      <c r="AA216" s="43">
        <f t="shared" si="45"/>
        <v>0.30353253652058432</v>
      </c>
      <c r="AB216" s="43">
        <f t="shared" si="46"/>
        <v>0.26439654274705821</v>
      </c>
      <c r="AC216" s="47">
        <f t="shared" si="47"/>
        <v>0.22731448402572216</v>
      </c>
      <c r="AD216" s="91" t="str">
        <f t="shared" si="38"/>
        <v/>
      </c>
      <c r="AE216" s="91" t="str">
        <f t="shared" si="39"/>
        <v/>
      </c>
      <c r="AF216" s="91" t="str">
        <f t="shared" si="40"/>
        <v/>
      </c>
      <c r="AG216" t="str">
        <f t="shared" si="41"/>
        <v/>
      </c>
    </row>
    <row r="217" spans="2:33" x14ac:dyDescent="0.25">
      <c r="B217" s="9" t="s">
        <v>215</v>
      </c>
      <c r="C217" s="23" t="str">
        <f>VLOOKUP(B217,[2]Municipal!$C$15:$D$60549,2)</f>
        <v>Chiscas</v>
      </c>
      <c r="D217" s="11">
        <f>+[1]Total!B218</f>
        <v>30</v>
      </c>
      <c r="E217" s="10">
        <f>+[1]Total!C218</f>
        <v>67</v>
      </c>
      <c r="F217" s="10">
        <f>+[1]Total!D218</f>
        <v>132</v>
      </c>
      <c r="G217" s="10">
        <f>+[1]Total!E218</f>
        <v>118</v>
      </c>
      <c r="H217" s="11">
        <f>+[1]Total!G218</f>
        <v>93</v>
      </c>
      <c r="I217" s="10">
        <f>+[1]Total!H218</f>
        <v>73</v>
      </c>
      <c r="J217" s="10">
        <f>+[1]Total!I218</f>
        <v>62</v>
      </c>
      <c r="K217" s="12">
        <f>+[1]Total!J218</f>
        <v>61</v>
      </c>
      <c r="L217" s="11">
        <f>+[1]Total!L218</f>
        <v>53</v>
      </c>
      <c r="M217" s="12">
        <f>+[1]Total!M218</f>
        <v>45</v>
      </c>
      <c r="N217" s="29">
        <f>VLOOKUP($B217,'[2]pop-2020-2023'!$I$5:$M$1126,2)</f>
        <v>4046</v>
      </c>
      <c r="O217" s="28">
        <f>VLOOKUP($B217,'[2]pop-2020-2023'!$I$5:$M$1126,3)</f>
        <v>4063</v>
      </c>
      <c r="P217" s="28">
        <f>VLOOKUP($B217,'[2]pop-2020-2023'!$I$5:$M$1126,4)</f>
        <v>4114</v>
      </c>
      <c r="Q217" s="30">
        <f>VLOOKUP($B217,'[2]pop-2020-2023'!$I$5:$M$1126,5)</f>
        <v>4155</v>
      </c>
      <c r="R217" s="29">
        <f>VLOOKUP($B217,'[3]Hogares total'!$D$5:$L$1126,6)</f>
        <v>1403</v>
      </c>
      <c r="S217" s="28">
        <f>VLOOKUP($B217,'[3]Hogares total'!$D$5:$L$1126,7)</f>
        <v>1424</v>
      </c>
      <c r="T217" s="28">
        <f>VLOOKUP($B217,'[3]Hogares total'!$D$5:$L$1126,8)</f>
        <v>1447</v>
      </c>
      <c r="U217" s="30">
        <f>VLOOKUP($B217,'[3]Hogares total'!$D$5:$L$1126,9)</f>
        <v>1472</v>
      </c>
      <c r="V217" s="29"/>
      <c r="W217" s="43">
        <f t="shared" si="42"/>
        <v>1.6490278119616047E-2</v>
      </c>
      <c r="X217" s="43">
        <f t="shared" si="43"/>
        <v>1.7744287797763734E-2</v>
      </c>
      <c r="Y217" s="47">
        <f t="shared" si="44"/>
        <v>1.0830324909747292E-2</v>
      </c>
      <c r="Z217" s="29"/>
      <c r="AA217" s="43">
        <f t="shared" si="45"/>
        <v>4.7050561797752806E-2</v>
      </c>
      <c r="AB217" s="43">
        <f t="shared" si="46"/>
        <v>5.0449205252246027E-2</v>
      </c>
      <c r="AC217" s="47">
        <f t="shared" si="47"/>
        <v>3.0570652173913044E-2</v>
      </c>
      <c r="AD217" s="91">
        <f t="shared" si="38"/>
        <v>1472</v>
      </c>
      <c r="AE217" s="91">
        <f t="shared" si="39"/>
        <v>45</v>
      </c>
      <c r="AF217" s="91">
        <f t="shared" si="40"/>
        <v>1427</v>
      </c>
      <c r="AG217" t="str">
        <f t="shared" si="41"/>
        <v/>
      </c>
    </row>
    <row r="218" spans="2:33" x14ac:dyDescent="0.25">
      <c r="B218" s="9" t="s">
        <v>216</v>
      </c>
      <c r="C218" s="23" t="str">
        <f>VLOOKUP(B218,[2]Municipal!$C$15:$D$60549,2)</f>
        <v>Chita</v>
      </c>
      <c r="D218" s="11">
        <f>+[1]Total!B219</f>
        <v>73</v>
      </c>
      <c r="E218" s="10">
        <f>+[1]Total!C219</f>
        <v>70</v>
      </c>
      <c r="F218" s="10">
        <f>+[1]Total!D219</f>
        <v>146</v>
      </c>
      <c r="G218" s="10">
        <f>+[1]Total!E219</f>
        <v>169</v>
      </c>
      <c r="H218" s="11">
        <f>+[1]Total!G219</f>
        <v>33</v>
      </c>
      <c r="I218" s="10">
        <f>+[1]Total!H219</f>
        <v>41</v>
      </c>
      <c r="J218" s="10">
        <f>+[1]Total!I219</f>
        <v>40</v>
      </c>
      <c r="K218" s="12">
        <f>+[1]Total!J219</f>
        <v>73</v>
      </c>
      <c r="L218" s="11">
        <f>+[1]Total!L219</f>
        <v>90</v>
      </c>
      <c r="M218" s="12">
        <f>+[1]Total!M219</f>
        <v>71</v>
      </c>
      <c r="N218" s="29">
        <f>VLOOKUP($B218,'[2]pop-2020-2023'!$I$5:$M$1126,2)</f>
        <v>8144</v>
      </c>
      <c r="O218" s="28">
        <f>VLOOKUP($B218,'[2]pop-2020-2023'!$I$5:$M$1126,3)</f>
        <v>8135</v>
      </c>
      <c r="P218" s="28">
        <f>VLOOKUP($B218,'[2]pop-2020-2023'!$I$5:$M$1126,4)</f>
        <v>8210</v>
      </c>
      <c r="Q218" s="30">
        <f>VLOOKUP($B218,'[2]pop-2020-2023'!$I$5:$M$1126,5)</f>
        <v>8317</v>
      </c>
      <c r="R218" s="29">
        <f>VLOOKUP($B218,'[3]Hogares total'!$D$5:$L$1126,6)</f>
        <v>2676</v>
      </c>
      <c r="S218" s="28">
        <f>VLOOKUP($B218,'[3]Hogares total'!$D$5:$L$1126,7)</f>
        <v>2719</v>
      </c>
      <c r="T218" s="28">
        <f>VLOOKUP($B218,'[3]Hogares total'!$D$5:$L$1126,8)</f>
        <v>2760</v>
      </c>
      <c r="U218" s="30">
        <f>VLOOKUP($B218,'[3]Hogares total'!$D$5:$L$1126,9)</f>
        <v>2804</v>
      </c>
      <c r="V218" s="29"/>
      <c r="W218" s="43">
        <f t="shared" si="42"/>
        <v>8.6047940995697611E-3</v>
      </c>
      <c r="X218" s="43">
        <f t="shared" si="43"/>
        <v>4.9939098660170527E-3</v>
      </c>
      <c r="Y218" s="47">
        <f t="shared" si="44"/>
        <v>8.5367319947096312E-3</v>
      </c>
      <c r="Z218" s="29"/>
      <c r="AA218" s="43">
        <f t="shared" si="45"/>
        <v>2.5744759102611255E-2</v>
      </c>
      <c r="AB218" s="43">
        <f t="shared" si="46"/>
        <v>1.4855072463768116E-2</v>
      </c>
      <c r="AC218" s="47">
        <f t="shared" si="47"/>
        <v>2.5320970042796005E-2</v>
      </c>
      <c r="AD218" s="91">
        <f t="shared" si="38"/>
        <v>2804</v>
      </c>
      <c r="AE218" s="91">
        <f t="shared" si="39"/>
        <v>71</v>
      </c>
      <c r="AF218" s="91">
        <f t="shared" si="40"/>
        <v>2733</v>
      </c>
      <c r="AG218" t="str">
        <f t="shared" si="41"/>
        <v/>
      </c>
    </row>
    <row r="219" spans="2:33" x14ac:dyDescent="0.25">
      <c r="B219" s="9" t="s">
        <v>217</v>
      </c>
      <c r="C219" s="23" t="str">
        <f>VLOOKUP(B219,[2]Municipal!$C$15:$D$60549,2)</f>
        <v>Chitaraque</v>
      </c>
      <c r="D219" s="11">
        <f>+[1]Total!B220</f>
        <v>25</v>
      </c>
      <c r="E219" s="10">
        <f>+[1]Total!C220</f>
        <v>26</v>
      </c>
      <c r="F219" s="10">
        <f>+[1]Total!D220</f>
        <v>27</v>
      </c>
      <c r="G219" s="10">
        <f>+[1]Total!E220</f>
        <v>25</v>
      </c>
      <c r="H219" s="11">
        <f>+[1]Total!G220</f>
        <v>22</v>
      </c>
      <c r="I219" s="10">
        <f>+[1]Total!H220</f>
        <v>24</v>
      </c>
      <c r="J219" s="10">
        <f>+[1]Total!I220</f>
        <v>22</v>
      </c>
      <c r="K219" s="12">
        <f>+[1]Total!J220</f>
        <v>21</v>
      </c>
      <c r="L219" s="11">
        <f>+[1]Total!L220</f>
        <v>17</v>
      </c>
      <c r="M219" s="12">
        <f>+[1]Total!M220</f>
        <v>6</v>
      </c>
      <c r="N219" s="29">
        <f>VLOOKUP($B219,'[2]pop-2020-2023'!$I$5:$M$1126,2)</f>
        <v>5992</v>
      </c>
      <c r="O219" s="28">
        <f>VLOOKUP($B219,'[2]pop-2020-2023'!$I$5:$M$1126,3)</f>
        <v>6038</v>
      </c>
      <c r="P219" s="28">
        <f>VLOOKUP($B219,'[2]pop-2020-2023'!$I$5:$M$1126,4)</f>
        <v>6105</v>
      </c>
      <c r="Q219" s="30">
        <f>VLOOKUP($B219,'[2]pop-2020-2023'!$I$5:$M$1126,5)</f>
        <v>6185</v>
      </c>
      <c r="R219" s="29">
        <f>VLOOKUP($B219,'[3]Hogares total'!$D$5:$L$1126,6)</f>
        <v>2037</v>
      </c>
      <c r="S219" s="28">
        <f>VLOOKUP($B219,'[3]Hogares total'!$D$5:$L$1126,7)</f>
        <v>2069</v>
      </c>
      <c r="T219" s="28">
        <f>VLOOKUP($B219,'[3]Hogares total'!$D$5:$L$1126,8)</f>
        <v>2100</v>
      </c>
      <c r="U219" s="30">
        <f>VLOOKUP($B219,'[3]Hogares total'!$D$5:$L$1126,9)</f>
        <v>2135</v>
      </c>
      <c r="V219" s="29"/>
      <c r="W219" s="43">
        <f t="shared" si="42"/>
        <v>4.3060616098045713E-3</v>
      </c>
      <c r="X219" s="43">
        <f t="shared" si="43"/>
        <v>3.9312039312039311E-3</v>
      </c>
      <c r="Y219" s="47">
        <f t="shared" si="44"/>
        <v>9.700889248181083E-4</v>
      </c>
      <c r="Z219" s="29"/>
      <c r="AA219" s="43">
        <f t="shared" si="45"/>
        <v>1.2566457225712905E-2</v>
      </c>
      <c r="AB219" s="43">
        <f t="shared" si="46"/>
        <v>1.1428571428571429E-2</v>
      </c>
      <c r="AC219" s="47">
        <f t="shared" si="47"/>
        <v>2.8103044496487119E-3</v>
      </c>
      <c r="AD219" s="91">
        <f t="shared" si="38"/>
        <v>2135</v>
      </c>
      <c r="AE219" s="91">
        <f t="shared" si="39"/>
        <v>6</v>
      </c>
      <c r="AF219" s="91">
        <f t="shared" si="40"/>
        <v>2129</v>
      </c>
      <c r="AG219" t="str">
        <f t="shared" si="41"/>
        <v/>
      </c>
    </row>
    <row r="220" spans="2:33" x14ac:dyDescent="0.25">
      <c r="B220" s="9" t="s">
        <v>218</v>
      </c>
      <c r="C220" s="23" t="str">
        <f>VLOOKUP(B220,[2]Municipal!$C$15:$D$60549,2)</f>
        <v>Chivatá</v>
      </c>
      <c r="D220" s="11">
        <f>+[1]Total!B221</f>
        <v>48</v>
      </c>
      <c r="E220" s="10">
        <f>+[1]Total!C221</f>
        <v>23</v>
      </c>
      <c r="F220" s="10">
        <f>+[1]Total!D221</f>
        <v>22</v>
      </c>
      <c r="G220" s="10">
        <f>+[1]Total!E221</f>
        <v>89</v>
      </c>
      <c r="H220" s="11">
        <f>+[1]Total!G221</f>
        <v>83</v>
      </c>
      <c r="I220" s="10">
        <f>+[1]Total!H221</f>
        <v>83</v>
      </c>
      <c r="J220" s="10">
        <f>+[1]Total!I221</f>
        <v>80</v>
      </c>
      <c r="K220" s="12">
        <f>+[1]Total!J221</f>
        <v>130</v>
      </c>
      <c r="L220" s="11">
        <f>+[1]Total!L221</f>
        <v>109</v>
      </c>
      <c r="M220" s="12">
        <f>+[1]Total!M221</f>
        <v>120</v>
      </c>
      <c r="N220" s="29">
        <f>VLOOKUP($B220,'[2]pop-2020-2023'!$I$5:$M$1126,2)</f>
        <v>2870</v>
      </c>
      <c r="O220" s="28">
        <f>VLOOKUP($B220,'[2]pop-2020-2023'!$I$5:$M$1126,3)</f>
        <v>2913</v>
      </c>
      <c r="P220" s="28">
        <f>VLOOKUP($B220,'[2]pop-2020-2023'!$I$5:$M$1126,4)</f>
        <v>2933</v>
      </c>
      <c r="Q220" s="30">
        <f>VLOOKUP($B220,'[2]pop-2020-2023'!$I$5:$M$1126,5)</f>
        <v>2960</v>
      </c>
      <c r="R220" s="29">
        <f>VLOOKUP($B220,'[3]Hogares total'!$D$5:$L$1126,6)</f>
        <v>853</v>
      </c>
      <c r="S220" s="28">
        <f>VLOOKUP($B220,'[3]Hogares total'!$D$5:$L$1126,7)</f>
        <v>863</v>
      </c>
      <c r="T220" s="28">
        <f>VLOOKUP($B220,'[3]Hogares total'!$D$5:$L$1126,8)</f>
        <v>874</v>
      </c>
      <c r="U220" s="30">
        <f>VLOOKUP($B220,'[3]Hogares total'!$D$5:$L$1126,9)</f>
        <v>886</v>
      </c>
      <c r="V220" s="29"/>
      <c r="W220" s="43">
        <f t="shared" si="42"/>
        <v>7.8956402334363195E-3</v>
      </c>
      <c r="X220" s="43">
        <f t="shared" si="43"/>
        <v>2.8298670303443574E-2</v>
      </c>
      <c r="Y220" s="47">
        <f t="shared" si="44"/>
        <v>4.0540540540540543E-2</v>
      </c>
      <c r="Z220" s="29"/>
      <c r="AA220" s="43">
        <f t="shared" si="45"/>
        <v>2.6651216685979143E-2</v>
      </c>
      <c r="AB220" s="43">
        <f t="shared" si="46"/>
        <v>9.4965675057208238E-2</v>
      </c>
      <c r="AC220" s="47">
        <f t="shared" si="47"/>
        <v>0.13544018058690746</v>
      </c>
      <c r="AD220" s="91">
        <f t="shared" si="38"/>
        <v>886</v>
      </c>
      <c r="AE220" s="91">
        <f t="shared" si="39"/>
        <v>120</v>
      </c>
      <c r="AF220" s="91">
        <f t="shared" si="40"/>
        <v>766</v>
      </c>
      <c r="AG220" t="str">
        <f t="shared" si="41"/>
        <v/>
      </c>
    </row>
    <row r="221" spans="2:33" x14ac:dyDescent="0.25">
      <c r="B221" s="9" t="s">
        <v>219</v>
      </c>
      <c r="C221" s="23" t="str">
        <f>VLOOKUP(B221,[2]Municipal!$C$15:$D$60549,2)</f>
        <v>Ciénega</v>
      </c>
      <c r="D221" s="11">
        <f>+[1]Total!B222</f>
        <v>230</v>
      </c>
      <c r="E221" s="10">
        <f>+[1]Total!C222</f>
        <v>238</v>
      </c>
      <c r="F221" s="10">
        <f>+[1]Total!D222</f>
        <v>233</v>
      </c>
      <c r="G221" s="10">
        <f>+[1]Total!E222</f>
        <v>223</v>
      </c>
      <c r="H221" s="11">
        <f>+[1]Total!G222</f>
        <v>218</v>
      </c>
      <c r="I221" s="10">
        <f>+[1]Total!H222</f>
        <v>202</v>
      </c>
      <c r="J221" s="10">
        <f>+[1]Total!I222</f>
        <v>217</v>
      </c>
      <c r="K221" s="12">
        <f>+[1]Total!J222</f>
        <v>220</v>
      </c>
      <c r="L221" s="11">
        <f>+[1]Total!L222</f>
        <v>270</v>
      </c>
      <c r="M221" s="12">
        <f>+[1]Total!M222</f>
        <v>252</v>
      </c>
      <c r="N221" s="29">
        <f>VLOOKUP($B221,'[2]pop-2020-2023'!$I$5:$M$1126,2)</f>
        <v>4761</v>
      </c>
      <c r="O221" s="28">
        <f>VLOOKUP($B221,'[2]pop-2020-2023'!$I$5:$M$1126,3)</f>
        <v>4780</v>
      </c>
      <c r="P221" s="28">
        <f>VLOOKUP($B221,'[2]pop-2020-2023'!$I$5:$M$1126,4)</f>
        <v>4847</v>
      </c>
      <c r="Q221" s="30">
        <f>VLOOKUP($B221,'[2]pop-2020-2023'!$I$5:$M$1126,5)</f>
        <v>4894</v>
      </c>
      <c r="R221" s="29">
        <f>VLOOKUP($B221,'[3]Hogares total'!$D$5:$L$1126,6)</f>
        <v>1572</v>
      </c>
      <c r="S221" s="28">
        <f>VLOOKUP($B221,'[3]Hogares total'!$D$5:$L$1126,7)</f>
        <v>1597</v>
      </c>
      <c r="T221" s="28">
        <f>VLOOKUP($B221,'[3]Hogares total'!$D$5:$L$1126,8)</f>
        <v>1622</v>
      </c>
      <c r="U221" s="30">
        <f>VLOOKUP($B221,'[3]Hogares total'!$D$5:$L$1126,9)</f>
        <v>1647</v>
      </c>
      <c r="V221" s="29"/>
      <c r="W221" s="43">
        <f t="shared" si="42"/>
        <v>4.9790794979079497E-2</v>
      </c>
      <c r="X221" s="43">
        <f t="shared" si="43"/>
        <v>4.1675263049308853E-2</v>
      </c>
      <c r="Y221" s="47">
        <f t="shared" si="44"/>
        <v>5.1491622394769107E-2</v>
      </c>
      <c r="Z221" s="29"/>
      <c r="AA221" s="43">
        <f t="shared" si="45"/>
        <v>0.14902943018159048</v>
      </c>
      <c r="AB221" s="43">
        <f t="shared" si="46"/>
        <v>0.12453760789149199</v>
      </c>
      <c r="AC221" s="47">
        <f t="shared" si="47"/>
        <v>0.15300546448087432</v>
      </c>
      <c r="AD221" s="91">
        <f t="shared" si="38"/>
        <v>1647</v>
      </c>
      <c r="AE221" s="91">
        <f t="shared" si="39"/>
        <v>252</v>
      </c>
      <c r="AF221" s="91">
        <f t="shared" si="40"/>
        <v>1395</v>
      </c>
      <c r="AG221" t="str">
        <f t="shared" si="41"/>
        <v/>
      </c>
    </row>
    <row r="222" spans="2:33" x14ac:dyDescent="0.25">
      <c r="B222" s="9" t="s">
        <v>220</v>
      </c>
      <c r="C222" s="23" t="str">
        <f>VLOOKUP(B222,[2]Municipal!$C$15:$D$60549,2)</f>
        <v>Cómbita</v>
      </c>
      <c r="D222" s="11">
        <f>+[1]Total!B223</f>
        <v>254</v>
      </c>
      <c r="E222" s="10">
        <f>+[1]Total!C223</f>
        <v>126</v>
      </c>
      <c r="F222" s="10">
        <f>+[1]Total!D223</f>
        <v>152</v>
      </c>
      <c r="G222" s="10">
        <f>+[1]Total!E223</f>
        <v>674</v>
      </c>
      <c r="H222" s="11">
        <f>+[1]Total!G223</f>
        <v>344</v>
      </c>
      <c r="I222" s="10">
        <f>+[1]Total!H223</f>
        <v>382</v>
      </c>
      <c r="J222" s="10">
        <f>+[1]Total!I223</f>
        <v>380</v>
      </c>
      <c r="K222" s="12">
        <f>+[1]Total!J223</f>
        <v>584</v>
      </c>
      <c r="L222" s="11">
        <f>+[1]Total!L223</f>
        <v>401</v>
      </c>
      <c r="M222" s="12">
        <f>+[1]Total!M223</f>
        <v>443</v>
      </c>
      <c r="N222" s="29">
        <f>VLOOKUP($B222,'[2]pop-2020-2023'!$I$5:$M$1126,2)</f>
        <v>13417</v>
      </c>
      <c r="O222" s="28">
        <f>VLOOKUP($B222,'[2]pop-2020-2023'!$I$5:$M$1126,3)</f>
        <v>13615</v>
      </c>
      <c r="P222" s="28">
        <f>VLOOKUP($B222,'[2]pop-2020-2023'!$I$5:$M$1126,4)</f>
        <v>13762</v>
      </c>
      <c r="Q222" s="30">
        <f>VLOOKUP($B222,'[2]pop-2020-2023'!$I$5:$M$1126,5)</f>
        <v>13896</v>
      </c>
      <c r="R222" s="29">
        <f>VLOOKUP($B222,'[3]Hogares total'!$D$5:$L$1126,6)</f>
        <v>3042</v>
      </c>
      <c r="S222" s="28">
        <f>VLOOKUP($B222,'[3]Hogares total'!$D$5:$L$1126,7)</f>
        <v>3092</v>
      </c>
      <c r="T222" s="28">
        <f>VLOOKUP($B222,'[3]Hogares total'!$D$5:$L$1126,8)</f>
        <v>3143</v>
      </c>
      <c r="U222" s="30">
        <f>VLOOKUP($B222,'[3]Hogares total'!$D$5:$L$1126,9)</f>
        <v>3199</v>
      </c>
      <c r="V222" s="29"/>
      <c r="W222" s="43">
        <f t="shared" si="42"/>
        <v>9.2544987146529565E-3</v>
      </c>
      <c r="X222" s="43">
        <f t="shared" si="43"/>
        <v>2.7757593373056243E-2</v>
      </c>
      <c r="Y222" s="47">
        <f t="shared" si="44"/>
        <v>3.1879677605066208E-2</v>
      </c>
      <c r="Z222" s="29"/>
      <c r="AA222" s="43">
        <f t="shared" si="45"/>
        <v>4.0750323415265202E-2</v>
      </c>
      <c r="AB222" s="43">
        <f t="shared" si="46"/>
        <v>0.12153993000318167</v>
      </c>
      <c r="AC222" s="47">
        <f t="shared" si="47"/>
        <v>0.13848077524226321</v>
      </c>
      <c r="AD222" s="91">
        <f t="shared" si="38"/>
        <v>3199</v>
      </c>
      <c r="AE222" s="91">
        <f t="shared" si="39"/>
        <v>443</v>
      </c>
      <c r="AF222" s="91">
        <f t="shared" si="40"/>
        <v>2756</v>
      </c>
      <c r="AG222" t="str">
        <f t="shared" si="41"/>
        <v/>
      </c>
    </row>
    <row r="223" spans="2:33" x14ac:dyDescent="0.25">
      <c r="B223" s="9" t="s">
        <v>221</v>
      </c>
      <c r="C223" s="23" t="str">
        <f>VLOOKUP(B223,[2]Municipal!$C$15:$D$60549,2)</f>
        <v>Coper</v>
      </c>
      <c r="D223" s="11">
        <f>+[1]Total!B224</f>
        <v>13</v>
      </c>
      <c r="E223" s="10">
        <f>+[1]Total!C224</f>
        <v>13</v>
      </c>
      <c r="F223" s="10">
        <f>+[1]Total!D224</f>
        <v>13</v>
      </c>
      <c r="G223" s="10">
        <f>+[1]Total!E224</f>
        <v>8</v>
      </c>
      <c r="H223" s="11">
        <f>+[1]Total!G224</f>
        <v>7</v>
      </c>
      <c r="I223" s="10">
        <f>+[1]Total!H224</f>
        <v>7</v>
      </c>
      <c r="J223" s="10">
        <f>+[1]Total!I224</f>
        <v>9</v>
      </c>
      <c r="K223" s="12">
        <f>+[1]Total!J224</f>
        <v>7</v>
      </c>
      <c r="L223" s="11">
        <f>+[1]Total!L224</f>
        <v>7</v>
      </c>
      <c r="M223" s="12">
        <f>+[1]Total!M224</f>
        <v>3</v>
      </c>
      <c r="N223" s="29">
        <f>VLOOKUP($B223,'[2]pop-2020-2023'!$I$5:$M$1126,2)</f>
        <v>3700</v>
      </c>
      <c r="O223" s="28">
        <f>VLOOKUP($B223,'[2]pop-2020-2023'!$I$5:$M$1126,3)</f>
        <v>3712</v>
      </c>
      <c r="P223" s="28">
        <f>VLOOKUP($B223,'[2]pop-2020-2023'!$I$5:$M$1126,4)</f>
        <v>3742</v>
      </c>
      <c r="Q223" s="30">
        <f>VLOOKUP($B223,'[2]pop-2020-2023'!$I$5:$M$1126,5)</f>
        <v>3798</v>
      </c>
      <c r="R223" s="29">
        <f>VLOOKUP($B223,'[3]Hogares total'!$D$5:$L$1126,6)</f>
        <v>1415</v>
      </c>
      <c r="S223" s="28">
        <f>VLOOKUP($B223,'[3]Hogares total'!$D$5:$L$1126,7)</f>
        <v>1439</v>
      </c>
      <c r="T223" s="28">
        <f>VLOOKUP($B223,'[3]Hogares total'!$D$5:$L$1126,8)</f>
        <v>1461</v>
      </c>
      <c r="U223" s="30">
        <f>VLOOKUP($B223,'[3]Hogares total'!$D$5:$L$1126,9)</f>
        <v>1483</v>
      </c>
      <c r="V223" s="29"/>
      <c r="W223" s="43">
        <f t="shared" si="42"/>
        <v>3.5021551724137932E-3</v>
      </c>
      <c r="X223" s="43">
        <f t="shared" si="43"/>
        <v>1.8706574024585784E-3</v>
      </c>
      <c r="Y223" s="47">
        <f t="shared" si="44"/>
        <v>7.8988941548183253E-4</v>
      </c>
      <c r="Z223" s="29"/>
      <c r="AA223" s="43">
        <f t="shared" si="45"/>
        <v>9.0340514246004169E-3</v>
      </c>
      <c r="AB223" s="43">
        <f t="shared" si="46"/>
        <v>4.7912388774811769E-3</v>
      </c>
      <c r="AC223" s="47">
        <f t="shared" si="47"/>
        <v>2.0229265003371545E-3</v>
      </c>
      <c r="AD223" s="91">
        <f t="shared" si="38"/>
        <v>1483</v>
      </c>
      <c r="AE223" s="91">
        <f t="shared" si="39"/>
        <v>3</v>
      </c>
      <c r="AF223" s="91">
        <f t="shared" si="40"/>
        <v>1480</v>
      </c>
      <c r="AG223" t="str">
        <f t="shared" si="41"/>
        <v/>
      </c>
    </row>
    <row r="224" spans="2:33" x14ac:dyDescent="0.25">
      <c r="B224" s="9" t="s">
        <v>222</v>
      </c>
      <c r="C224" s="23" t="str">
        <f>VLOOKUP(B224,[2]Municipal!$C$15:$D$60549,2)</f>
        <v>Corrales</v>
      </c>
      <c r="D224" s="11">
        <f>+[1]Total!B225</f>
        <v>95</v>
      </c>
      <c r="E224" s="10">
        <f>+[1]Total!C225</f>
        <v>137</v>
      </c>
      <c r="F224" s="10">
        <f>+[1]Total!D225</f>
        <v>152</v>
      </c>
      <c r="G224" s="10">
        <f>+[1]Total!E225</f>
        <v>113</v>
      </c>
      <c r="H224" s="11">
        <f>+[1]Total!G225</f>
        <v>111</v>
      </c>
      <c r="I224" s="10">
        <f>+[1]Total!H225</f>
        <v>190</v>
      </c>
      <c r="J224" s="10">
        <f>+[1]Total!I225</f>
        <v>197</v>
      </c>
      <c r="K224" s="12">
        <f>+[1]Total!J225</f>
        <v>202</v>
      </c>
      <c r="L224" s="11">
        <f>+[1]Total!L225</f>
        <v>203</v>
      </c>
      <c r="M224" s="12">
        <f>+[1]Total!M225</f>
        <v>207</v>
      </c>
      <c r="N224" s="29">
        <f>VLOOKUP($B224,'[2]pop-2020-2023'!$I$5:$M$1126,2)</f>
        <v>2571</v>
      </c>
      <c r="O224" s="28">
        <f>VLOOKUP($B224,'[2]pop-2020-2023'!$I$5:$M$1126,3)</f>
        <v>2595</v>
      </c>
      <c r="P224" s="28">
        <f>VLOOKUP($B224,'[2]pop-2020-2023'!$I$5:$M$1126,4)</f>
        <v>2631</v>
      </c>
      <c r="Q224" s="30">
        <f>VLOOKUP($B224,'[2]pop-2020-2023'!$I$5:$M$1126,5)</f>
        <v>2662</v>
      </c>
      <c r="R224" s="29">
        <f>VLOOKUP($B224,'[3]Hogares total'!$D$5:$L$1126,6)</f>
        <v>828</v>
      </c>
      <c r="S224" s="28">
        <f>VLOOKUP($B224,'[3]Hogares total'!$D$5:$L$1126,7)</f>
        <v>842</v>
      </c>
      <c r="T224" s="28">
        <f>VLOOKUP($B224,'[3]Hogares total'!$D$5:$L$1126,8)</f>
        <v>857</v>
      </c>
      <c r="U224" s="30">
        <f>VLOOKUP($B224,'[3]Hogares total'!$D$5:$L$1126,9)</f>
        <v>873</v>
      </c>
      <c r="V224" s="29"/>
      <c r="W224" s="43">
        <f t="shared" si="42"/>
        <v>5.2793834296724469E-2</v>
      </c>
      <c r="X224" s="43">
        <f t="shared" si="43"/>
        <v>7.2215887495248959E-2</v>
      </c>
      <c r="Y224" s="47">
        <f t="shared" si="44"/>
        <v>7.7761081893313294E-2</v>
      </c>
      <c r="Z224" s="29"/>
      <c r="AA224" s="43">
        <f t="shared" si="45"/>
        <v>0.16270783847980996</v>
      </c>
      <c r="AB224" s="43">
        <f t="shared" si="46"/>
        <v>0.22170361726954493</v>
      </c>
      <c r="AC224" s="47">
        <f t="shared" si="47"/>
        <v>0.23711340206185566</v>
      </c>
      <c r="AD224" s="91" t="str">
        <f t="shared" si="38"/>
        <v/>
      </c>
      <c r="AE224" s="91" t="str">
        <f t="shared" si="39"/>
        <v/>
      </c>
      <c r="AF224" s="91" t="str">
        <f t="shared" si="40"/>
        <v/>
      </c>
      <c r="AG224" t="str">
        <f t="shared" si="41"/>
        <v/>
      </c>
    </row>
    <row r="225" spans="2:33" x14ac:dyDescent="0.25">
      <c r="B225" s="9" t="s">
        <v>223</v>
      </c>
      <c r="C225" s="23" t="str">
        <f>VLOOKUP(B225,[2]Municipal!$C$15:$D$60549,2)</f>
        <v>Covarachía</v>
      </c>
      <c r="D225" s="11">
        <f>+[1]Total!B226</f>
        <v>32</v>
      </c>
      <c r="E225" s="10">
        <f>+[1]Total!C226</f>
        <v>45</v>
      </c>
      <c r="F225" s="10">
        <f>+[1]Total!D226</f>
        <v>45</v>
      </c>
      <c r="G225" s="10">
        <f>+[1]Total!E226</f>
        <v>64</v>
      </c>
      <c r="H225" s="11">
        <f>+[1]Total!G226</f>
        <v>68</v>
      </c>
      <c r="I225" s="10">
        <f>+[1]Total!H226</f>
        <v>65</v>
      </c>
      <c r="J225" s="10">
        <f>+[1]Total!I226</f>
        <v>68</v>
      </c>
      <c r="K225" s="12">
        <f>+[1]Total!J226</f>
        <v>68</v>
      </c>
      <c r="L225" s="11">
        <f>+[1]Total!L226</f>
        <v>46</v>
      </c>
      <c r="M225" s="12">
        <f>+[1]Total!M226</f>
        <v>47</v>
      </c>
      <c r="N225" s="29">
        <f>VLOOKUP($B225,'[2]pop-2020-2023'!$I$5:$M$1126,2)</f>
        <v>2839</v>
      </c>
      <c r="O225" s="28">
        <f>VLOOKUP($B225,'[2]pop-2020-2023'!$I$5:$M$1126,3)</f>
        <v>2854</v>
      </c>
      <c r="P225" s="28">
        <f>VLOOKUP($B225,'[2]pop-2020-2023'!$I$5:$M$1126,4)</f>
        <v>2884</v>
      </c>
      <c r="Q225" s="30">
        <f>VLOOKUP($B225,'[2]pop-2020-2023'!$I$5:$M$1126,5)</f>
        <v>2904</v>
      </c>
      <c r="R225" s="29">
        <f>VLOOKUP($B225,'[3]Hogares total'!$D$5:$L$1126,6)</f>
        <v>927</v>
      </c>
      <c r="S225" s="28">
        <f>VLOOKUP($B225,'[3]Hogares total'!$D$5:$L$1126,7)</f>
        <v>941</v>
      </c>
      <c r="T225" s="28">
        <f>VLOOKUP($B225,'[3]Hogares total'!$D$5:$L$1126,8)</f>
        <v>954</v>
      </c>
      <c r="U225" s="30">
        <f>VLOOKUP($B225,'[3]Hogares total'!$D$5:$L$1126,9)</f>
        <v>971</v>
      </c>
      <c r="V225" s="29"/>
      <c r="W225" s="43">
        <f t="shared" si="42"/>
        <v>1.5767344078486335E-2</v>
      </c>
      <c r="X225" s="43">
        <f t="shared" si="43"/>
        <v>2.2538141470180306E-2</v>
      </c>
      <c r="Y225" s="47">
        <f t="shared" si="44"/>
        <v>1.6184573002754821E-2</v>
      </c>
      <c r="Z225" s="29"/>
      <c r="AA225" s="43">
        <f t="shared" si="45"/>
        <v>4.7821466524973433E-2</v>
      </c>
      <c r="AB225" s="43">
        <f t="shared" si="46"/>
        <v>6.8134171907756808E-2</v>
      </c>
      <c r="AC225" s="47">
        <f t="shared" si="47"/>
        <v>4.8403707518022657E-2</v>
      </c>
      <c r="AD225" s="91">
        <f t="shared" si="38"/>
        <v>971</v>
      </c>
      <c r="AE225" s="91">
        <f t="shared" si="39"/>
        <v>47</v>
      </c>
      <c r="AF225" s="91">
        <f t="shared" si="40"/>
        <v>924</v>
      </c>
      <c r="AG225" t="str">
        <f t="shared" si="41"/>
        <v/>
      </c>
    </row>
    <row r="226" spans="2:33" x14ac:dyDescent="0.25">
      <c r="B226" s="9" t="s">
        <v>224</v>
      </c>
      <c r="C226" s="23" t="str">
        <f>VLOOKUP(B226,[2]Municipal!$C$15:$D$60549,2)</f>
        <v>Cubará</v>
      </c>
      <c r="D226" s="11">
        <f>+[1]Total!B227</f>
        <v>134</v>
      </c>
      <c r="E226" s="10">
        <f>+[1]Total!C227</f>
        <v>204</v>
      </c>
      <c r="F226" s="10">
        <f>+[1]Total!D227</f>
        <v>339</v>
      </c>
      <c r="G226" s="10">
        <f>+[1]Total!E227</f>
        <v>307</v>
      </c>
      <c r="H226" s="11">
        <f>+[1]Total!G227</f>
        <v>250</v>
      </c>
      <c r="I226" s="10">
        <f>+[1]Total!H227</f>
        <v>200</v>
      </c>
      <c r="J226" s="10">
        <f>+[1]Total!I227</f>
        <v>179</v>
      </c>
      <c r="K226" s="12">
        <f>+[1]Total!J227</f>
        <v>172</v>
      </c>
      <c r="L226" s="11">
        <f>+[1]Total!L227</f>
        <v>142</v>
      </c>
      <c r="M226" s="12">
        <f>+[1]Total!M227</f>
        <v>143</v>
      </c>
      <c r="N226" s="29">
        <f>VLOOKUP($B226,'[2]pop-2020-2023'!$I$5:$M$1126,2)</f>
        <v>10767</v>
      </c>
      <c r="O226" s="28">
        <f>VLOOKUP($B226,'[2]pop-2020-2023'!$I$5:$M$1126,3)</f>
        <v>10944</v>
      </c>
      <c r="P226" s="28">
        <f>VLOOKUP($B226,'[2]pop-2020-2023'!$I$5:$M$1126,4)</f>
        <v>11069</v>
      </c>
      <c r="Q226" s="30">
        <f>VLOOKUP($B226,'[2]pop-2020-2023'!$I$5:$M$1126,5)</f>
        <v>11175</v>
      </c>
      <c r="R226" s="29">
        <f>VLOOKUP($B226,'[3]Hogares total'!$D$5:$L$1126,6)</f>
        <v>2990</v>
      </c>
      <c r="S226" s="28">
        <f>VLOOKUP($B226,'[3]Hogares total'!$D$5:$L$1126,7)</f>
        <v>3044</v>
      </c>
      <c r="T226" s="28">
        <f>VLOOKUP($B226,'[3]Hogares total'!$D$5:$L$1126,8)</f>
        <v>3098</v>
      </c>
      <c r="U226" s="30">
        <f>VLOOKUP($B226,'[3]Hogares total'!$D$5:$L$1126,9)</f>
        <v>3154</v>
      </c>
      <c r="V226" s="29"/>
      <c r="W226" s="43">
        <f t="shared" si="42"/>
        <v>1.8640350877192981E-2</v>
      </c>
      <c r="X226" s="43">
        <f t="shared" si="43"/>
        <v>1.8068479537446922E-2</v>
      </c>
      <c r="Y226" s="47">
        <f t="shared" si="44"/>
        <v>1.2796420581655482E-2</v>
      </c>
      <c r="Z226" s="29"/>
      <c r="AA226" s="43">
        <f t="shared" si="45"/>
        <v>6.7017082785808146E-2</v>
      </c>
      <c r="AB226" s="43">
        <f t="shared" si="46"/>
        <v>6.4557779212395097E-2</v>
      </c>
      <c r="AC226" s="47">
        <f t="shared" si="47"/>
        <v>4.5339251743817373E-2</v>
      </c>
      <c r="AD226" s="91">
        <f t="shared" si="38"/>
        <v>3154</v>
      </c>
      <c r="AE226" s="91">
        <f t="shared" si="39"/>
        <v>143</v>
      </c>
      <c r="AF226" s="91">
        <f t="shared" si="40"/>
        <v>3011</v>
      </c>
      <c r="AG226" t="str">
        <f t="shared" si="41"/>
        <v/>
      </c>
    </row>
    <row r="227" spans="2:33" x14ac:dyDescent="0.25">
      <c r="B227" s="9" t="s">
        <v>225</v>
      </c>
      <c r="C227" s="23" t="str">
        <f>VLOOKUP(B227,[2]Municipal!$C$15:$D$60549,2)</f>
        <v>Cucaita</v>
      </c>
      <c r="D227" s="11">
        <f>+[1]Total!B228</f>
        <v>52</v>
      </c>
      <c r="E227" s="10">
        <f>+[1]Total!C228</f>
        <v>25</v>
      </c>
      <c r="F227" s="10">
        <f>+[1]Total!D228</f>
        <v>26</v>
      </c>
      <c r="G227" s="10">
        <f>+[1]Total!E228</f>
        <v>19</v>
      </c>
      <c r="H227" s="11">
        <f>+[1]Total!G228</f>
        <v>16</v>
      </c>
      <c r="I227" s="10">
        <f>+[1]Total!H228</f>
        <v>38</v>
      </c>
      <c r="J227" s="10">
        <f>+[1]Total!I228</f>
        <v>109</v>
      </c>
      <c r="K227" s="12">
        <f>+[1]Total!J228</f>
        <v>131</v>
      </c>
      <c r="L227" s="11">
        <f>+[1]Total!L228</f>
        <v>155</v>
      </c>
      <c r="M227" s="12">
        <f>+[1]Total!M228</f>
        <v>129</v>
      </c>
      <c r="N227" s="29">
        <f>VLOOKUP($B227,'[2]pop-2020-2023'!$I$5:$M$1126,2)</f>
        <v>3848</v>
      </c>
      <c r="O227" s="28">
        <f>VLOOKUP($B227,'[2]pop-2020-2023'!$I$5:$M$1126,3)</f>
        <v>3876</v>
      </c>
      <c r="P227" s="28">
        <f>VLOOKUP($B227,'[2]pop-2020-2023'!$I$5:$M$1126,4)</f>
        <v>3927</v>
      </c>
      <c r="Q227" s="30">
        <f>VLOOKUP($B227,'[2]pop-2020-2023'!$I$5:$M$1126,5)</f>
        <v>3980</v>
      </c>
      <c r="R227" s="29">
        <f>VLOOKUP($B227,'[3]Hogares total'!$D$5:$L$1126,6)</f>
        <v>1151</v>
      </c>
      <c r="S227" s="28">
        <f>VLOOKUP($B227,'[3]Hogares total'!$D$5:$L$1126,7)</f>
        <v>1169</v>
      </c>
      <c r="T227" s="28">
        <f>VLOOKUP($B227,'[3]Hogares total'!$D$5:$L$1126,8)</f>
        <v>1187</v>
      </c>
      <c r="U227" s="30">
        <f>VLOOKUP($B227,'[3]Hogares total'!$D$5:$L$1126,9)</f>
        <v>1206</v>
      </c>
      <c r="V227" s="29"/>
      <c r="W227" s="43">
        <f t="shared" si="42"/>
        <v>6.4499484004127963E-3</v>
      </c>
      <c r="X227" s="43">
        <f t="shared" si="43"/>
        <v>9.6765979118920292E-3</v>
      </c>
      <c r="Y227" s="47">
        <f t="shared" si="44"/>
        <v>3.2412060301507541E-2</v>
      </c>
      <c r="Z227" s="29"/>
      <c r="AA227" s="43">
        <f t="shared" si="45"/>
        <v>2.1385799828913601E-2</v>
      </c>
      <c r="AB227" s="43">
        <f t="shared" si="46"/>
        <v>3.201347935973041E-2</v>
      </c>
      <c r="AC227" s="47">
        <f t="shared" si="47"/>
        <v>0.10696517412935323</v>
      </c>
      <c r="AD227" s="91">
        <f t="shared" si="38"/>
        <v>1206</v>
      </c>
      <c r="AE227" s="91">
        <f t="shared" si="39"/>
        <v>129</v>
      </c>
      <c r="AF227" s="91">
        <f t="shared" si="40"/>
        <v>1077</v>
      </c>
      <c r="AG227" t="str">
        <f t="shared" si="41"/>
        <v/>
      </c>
    </row>
    <row r="228" spans="2:33" x14ac:dyDescent="0.25">
      <c r="B228" s="9" t="s">
        <v>226</v>
      </c>
      <c r="C228" s="23" t="str">
        <f>VLOOKUP(B228,[2]Municipal!$C$15:$D$60549,2)</f>
        <v>Cuítiva</v>
      </c>
      <c r="D228" s="11">
        <f>+[1]Total!B229</f>
        <v>44</v>
      </c>
      <c r="E228" s="10">
        <f>+[1]Total!C229</f>
        <v>49</v>
      </c>
      <c r="F228" s="10">
        <f>+[1]Total!D229</f>
        <v>62</v>
      </c>
      <c r="G228" s="10">
        <f>+[1]Total!E229</f>
        <v>68</v>
      </c>
      <c r="H228" s="11">
        <f>+[1]Total!G229</f>
        <v>69</v>
      </c>
      <c r="I228" s="10">
        <f>+[1]Total!H229</f>
        <v>61</v>
      </c>
      <c r="J228" s="10">
        <f>+[1]Total!I229</f>
        <v>66</v>
      </c>
      <c r="K228" s="12">
        <f>+[1]Total!J229</f>
        <v>66</v>
      </c>
      <c r="L228" s="11">
        <f>+[1]Total!L229</f>
        <v>62</v>
      </c>
      <c r="M228" s="12">
        <f>+[1]Total!M229</f>
        <v>58</v>
      </c>
      <c r="N228" s="29">
        <f>VLOOKUP($B228,'[2]pop-2020-2023'!$I$5:$M$1126,2)</f>
        <v>1855</v>
      </c>
      <c r="O228" s="28">
        <f>VLOOKUP($B228,'[2]pop-2020-2023'!$I$5:$M$1126,3)</f>
        <v>1873</v>
      </c>
      <c r="P228" s="28">
        <f>VLOOKUP($B228,'[2]pop-2020-2023'!$I$5:$M$1126,4)</f>
        <v>1878</v>
      </c>
      <c r="Q228" s="30">
        <f>VLOOKUP($B228,'[2]pop-2020-2023'!$I$5:$M$1126,5)</f>
        <v>1899</v>
      </c>
      <c r="R228" s="29">
        <f>VLOOKUP($B228,'[3]Hogares total'!$D$5:$L$1126,6)</f>
        <v>654</v>
      </c>
      <c r="S228" s="28">
        <f>VLOOKUP($B228,'[3]Hogares total'!$D$5:$L$1126,7)</f>
        <v>662</v>
      </c>
      <c r="T228" s="28">
        <f>VLOOKUP($B228,'[3]Hogares total'!$D$5:$L$1126,8)</f>
        <v>671</v>
      </c>
      <c r="U228" s="30">
        <f>VLOOKUP($B228,'[3]Hogares total'!$D$5:$L$1126,9)</f>
        <v>680</v>
      </c>
      <c r="V228" s="29"/>
      <c r="W228" s="43">
        <f t="shared" si="42"/>
        <v>2.6161238654564871E-2</v>
      </c>
      <c r="X228" s="43">
        <f t="shared" si="43"/>
        <v>3.2481363152289673E-2</v>
      </c>
      <c r="Y228" s="47">
        <f t="shared" si="44"/>
        <v>3.0542390731964193E-2</v>
      </c>
      <c r="Z228" s="29"/>
      <c r="AA228" s="43">
        <f t="shared" si="45"/>
        <v>7.4018126888217517E-2</v>
      </c>
      <c r="AB228" s="43">
        <f t="shared" si="46"/>
        <v>9.0909090909090912E-2</v>
      </c>
      <c r="AC228" s="47">
        <f t="shared" si="47"/>
        <v>8.5294117647058826E-2</v>
      </c>
      <c r="AD228" s="91">
        <f t="shared" si="38"/>
        <v>680</v>
      </c>
      <c r="AE228" s="91">
        <f t="shared" si="39"/>
        <v>58</v>
      </c>
      <c r="AF228" s="91">
        <f t="shared" si="40"/>
        <v>622</v>
      </c>
      <c r="AG228" t="str">
        <f t="shared" si="41"/>
        <v/>
      </c>
    </row>
    <row r="229" spans="2:33" x14ac:dyDescent="0.25">
      <c r="B229" s="9" t="s">
        <v>227</v>
      </c>
      <c r="C229" s="23" t="str">
        <f>VLOOKUP(B229,[2]Municipal!$C$15:$D$60549,2)</f>
        <v>Chíquiza</v>
      </c>
      <c r="D229" s="11">
        <f>+[1]Total!B230</f>
        <v>14</v>
      </c>
      <c r="E229" s="10">
        <f>+[1]Total!C230</f>
        <v>14</v>
      </c>
      <c r="F229" s="10">
        <f>+[1]Total!D230</f>
        <v>13</v>
      </c>
      <c r="G229" s="10">
        <f>+[1]Total!E230</f>
        <v>10</v>
      </c>
      <c r="H229" s="11">
        <f>+[1]Total!G230</f>
        <v>26</v>
      </c>
      <c r="I229" s="10">
        <f>+[1]Total!H230</f>
        <v>26</v>
      </c>
      <c r="J229" s="10">
        <f>+[1]Total!I230</f>
        <v>28</v>
      </c>
      <c r="K229" s="12">
        <f>+[1]Total!J230</f>
        <v>31</v>
      </c>
      <c r="L229" s="11">
        <f>+[1]Total!L230</f>
        <v>31</v>
      </c>
      <c r="M229" s="12">
        <f>+[1]Total!M230</f>
        <v>22</v>
      </c>
      <c r="N229" s="29">
        <f>VLOOKUP($B229,'[2]pop-2020-2023'!$I$5:$M$1126,2)</f>
        <v>4801</v>
      </c>
      <c r="O229" s="28">
        <f>VLOOKUP($B229,'[2]pop-2020-2023'!$I$5:$M$1126,3)</f>
        <v>4853</v>
      </c>
      <c r="P229" s="28">
        <f>VLOOKUP($B229,'[2]pop-2020-2023'!$I$5:$M$1126,4)</f>
        <v>4913</v>
      </c>
      <c r="Q229" s="30">
        <f>VLOOKUP($B229,'[2]pop-2020-2023'!$I$5:$M$1126,5)</f>
        <v>4971</v>
      </c>
      <c r="R229" s="29">
        <f>VLOOKUP($B229,'[3]Hogares total'!$D$5:$L$1126,6)</f>
        <v>1468</v>
      </c>
      <c r="S229" s="28">
        <f>VLOOKUP($B229,'[3]Hogares total'!$D$5:$L$1126,7)</f>
        <v>1488</v>
      </c>
      <c r="T229" s="28">
        <f>VLOOKUP($B229,'[3]Hogares total'!$D$5:$L$1126,8)</f>
        <v>1508</v>
      </c>
      <c r="U229" s="30">
        <f>VLOOKUP($B229,'[3]Hogares total'!$D$5:$L$1126,9)</f>
        <v>1528</v>
      </c>
      <c r="V229" s="29"/>
      <c r="W229" s="43">
        <f t="shared" si="42"/>
        <v>2.8848135174119102E-3</v>
      </c>
      <c r="X229" s="43">
        <f t="shared" si="43"/>
        <v>5.2920822308162021E-3</v>
      </c>
      <c r="Y229" s="47">
        <f t="shared" si="44"/>
        <v>4.4256688795011063E-3</v>
      </c>
      <c r="Z229" s="29"/>
      <c r="AA229" s="43">
        <f t="shared" si="45"/>
        <v>9.4086021505376347E-3</v>
      </c>
      <c r="AB229" s="43">
        <f t="shared" si="46"/>
        <v>1.7241379310344827E-2</v>
      </c>
      <c r="AC229" s="47">
        <f t="shared" si="47"/>
        <v>1.4397905759162303E-2</v>
      </c>
      <c r="AD229" s="91">
        <f t="shared" si="38"/>
        <v>1528</v>
      </c>
      <c r="AE229" s="91">
        <f t="shared" si="39"/>
        <v>22</v>
      </c>
      <c r="AF229" s="91">
        <f t="shared" si="40"/>
        <v>1506</v>
      </c>
      <c r="AG229" t="str">
        <f t="shared" si="41"/>
        <v/>
      </c>
    </row>
    <row r="230" spans="2:33" x14ac:dyDescent="0.25">
      <c r="B230" s="9" t="s">
        <v>228</v>
      </c>
      <c r="C230" s="23" t="str">
        <f>VLOOKUP(B230,[2]Municipal!$C$15:$D$60549,2)</f>
        <v>Chivor</v>
      </c>
      <c r="D230" s="11">
        <f>+[1]Total!B231</f>
        <v>15</v>
      </c>
      <c r="E230" s="10">
        <f>+[1]Total!C231</f>
        <v>15</v>
      </c>
      <c r="F230" s="10">
        <f>+[1]Total!D231</f>
        <v>14</v>
      </c>
      <c r="G230" s="10">
        <f>+[1]Total!E231</f>
        <v>11</v>
      </c>
      <c r="H230" s="11">
        <f>+[1]Total!G231</f>
        <v>15</v>
      </c>
      <c r="I230" s="10">
        <f>+[1]Total!H231</f>
        <v>14</v>
      </c>
      <c r="J230" s="10">
        <f>+[1]Total!I231</f>
        <v>16</v>
      </c>
      <c r="K230" s="12">
        <f>+[1]Total!J231</f>
        <v>13</v>
      </c>
      <c r="L230" s="11">
        <f>+[1]Total!L231</f>
        <v>13</v>
      </c>
      <c r="M230" s="12">
        <f>+[1]Total!M231</f>
        <v>3</v>
      </c>
      <c r="N230" s="29">
        <f>VLOOKUP($B230,'[2]pop-2020-2023'!$I$5:$M$1126,2)</f>
        <v>2549</v>
      </c>
      <c r="O230" s="28">
        <f>VLOOKUP($B230,'[2]pop-2020-2023'!$I$5:$M$1126,3)</f>
        <v>2572</v>
      </c>
      <c r="P230" s="28">
        <f>VLOOKUP($B230,'[2]pop-2020-2023'!$I$5:$M$1126,4)</f>
        <v>2604</v>
      </c>
      <c r="Q230" s="30">
        <f>VLOOKUP($B230,'[2]pop-2020-2023'!$I$5:$M$1126,5)</f>
        <v>2640</v>
      </c>
      <c r="R230" s="29">
        <f>VLOOKUP($B230,'[3]Hogares total'!$D$5:$L$1126,6)</f>
        <v>837</v>
      </c>
      <c r="S230" s="28">
        <f>VLOOKUP($B230,'[3]Hogares total'!$D$5:$L$1126,7)</f>
        <v>848</v>
      </c>
      <c r="T230" s="28">
        <f>VLOOKUP($B230,'[3]Hogares total'!$D$5:$L$1126,8)</f>
        <v>860</v>
      </c>
      <c r="U230" s="30">
        <f>VLOOKUP($B230,'[3]Hogares total'!$D$5:$L$1126,9)</f>
        <v>874</v>
      </c>
      <c r="V230" s="29"/>
      <c r="W230" s="43">
        <f t="shared" si="42"/>
        <v>5.8320373250388803E-3</v>
      </c>
      <c r="X230" s="43">
        <f t="shared" si="43"/>
        <v>5.3763440860215058E-3</v>
      </c>
      <c r="Y230" s="47">
        <f t="shared" si="44"/>
        <v>1.1363636363636363E-3</v>
      </c>
      <c r="Z230" s="29"/>
      <c r="AA230" s="43">
        <f t="shared" si="45"/>
        <v>1.7688679245283018E-2</v>
      </c>
      <c r="AB230" s="43">
        <f t="shared" si="46"/>
        <v>1.627906976744186E-2</v>
      </c>
      <c r="AC230" s="47">
        <f t="shared" si="47"/>
        <v>3.4324942791762012E-3</v>
      </c>
      <c r="AD230" s="91">
        <f t="shared" si="38"/>
        <v>874</v>
      </c>
      <c r="AE230" s="91">
        <f t="shared" si="39"/>
        <v>3</v>
      </c>
      <c r="AF230" s="91">
        <f t="shared" si="40"/>
        <v>871</v>
      </c>
      <c r="AG230" t="str">
        <f t="shared" si="41"/>
        <v/>
      </c>
    </row>
    <row r="231" spans="2:33" x14ac:dyDescent="0.25">
      <c r="B231" s="9" t="s">
        <v>229</v>
      </c>
      <c r="C231" s="23" t="str">
        <f>VLOOKUP(B231,[2]Municipal!$C$15:$D$60549,2)</f>
        <v>Duitama</v>
      </c>
      <c r="D231" s="11">
        <f>+[1]Total!B232</f>
        <v>30401</v>
      </c>
      <c r="E231" s="10">
        <f>+[1]Total!C232</f>
        <v>30368</v>
      </c>
      <c r="F231" s="10">
        <f>+[1]Total!D232</f>
        <v>30616</v>
      </c>
      <c r="G231" s="10">
        <f>+[1]Total!E232</f>
        <v>29995</v>
      </c>
      <c r="H231" s="11">
        <f>+[1]Total!G232</f>
        <v>28974</v>
      </c>
      <c r="I231" s="10">
        <f>+[1]Total!H232</f>
        <v>28020</v>
      </c>
      <c r="J231" s="10">
        <f>+[1]Total!I232</f>
        <v>31378</v>
      </c>
      <c r="K231" s="12">
        <f>+[1]Total!J232</f>
        <v>29078</v>
      </c>
      <c r="L231" s="11">
        <f>+[1]Total!L232</f>
        <v>31187</v>
      </c>
      <c r="M231" s="12">
        <f>+[1]Total!M232</f>
        <v>30373</v>
      </c>
      <c r="N231" s="29">
        <f>VLOOKUP($B231,'[2]pop-2020-2023'!$I$5:$M$1126,2)</f>
        <v>127123</v>
      </c>
      <c r="O231" s="28">
        <f>VLOOKUP($B231,'[2]pop-2020-2023'!$I$5:$M$1126,3)</f>
        <v>128898</v>
      </c>
      <c r="P231" s="28">
        <f>VLOOKUP($B231,'[2]pop-2020-2023'!$I$5:$M$1126,4)</f>
        <v>130212</v>
      </c>
      <c r="Q231" s="30">
        <f>VLOOKUP($B231,'[2]pop-2020-2023'!$I$5:$M$1126,5)</f>
        <v>131591</v>
      </c>
      <c r="R231" s="29">
        <f>VLOOKUP($B231,'[3]Hogares total'!$D$5:$L$1126,6)</f>
        <v>42591</v>
      </c>
      <c r="S231" s="28">
        <f>VLOOKUP($B231,'[3]Hogares total'!$D$5:$L$1126,7)</f>
        <v>43491</v>
      </c>
      <c r="T231" s="28">
        <f>VLOOKUP($B231,'[3]Hogares total'!$D$5:$L$1126,8)</f>
        <v>44377</v>
      </c>
      <c r="U231" s="30">
        <f>VLOOKUP($B231,'[3]Hogares total'!$D$5:$L$1126,9)</f>
        <v>45277</v>
      </c>
      <c r="V231" s="29"/>
      <c r="W231" s="43">
        <f t="shared" si="42"/>
        <v>0.23559713882294528</v>
      </c>
      <c r="X231" s="43">
        <f t="shared" si="43"/>
        <v>0.21518754031886461</v>
      </c>
      <c r="Y231" s="47">
        <f t="shared" si="44"/>
        <v>0.23081365746897584</v>
      </c>
      <c r="Z231" s="29"/>
      <c r="AA231" s="43">
        <f t="shared" si="45"/>
        <v>0.69825940999287206</v>
      </c>
      <c r="AB231" s="43">
        <f t="shared" si="46"/>
        <v>0.63140816188566151</v>
      </c>
      <c r="AC231" s="47">
        <f t="shared" si="47"/>
        <v>0.67082624732203988</v>
      </c>
      <c r="AD231" s="91" t="str">
        <f t="shared" si="38"/>
        <v/>
      </c>
      <c r="AE231" s="91" t="str">
        <f t="shared" si="39"/>
        <v/>
      </c>
      <c r="AF231" s="91" t="str">
        <f t="shared" si="40"/>
        <v/>
      </c>
      <c r="AG231" t="str">
        <f t="shared" si="41"/>
        <v/>
      </c>
    </row>
    <row r="232" spans="2:33" x14ac:dyDescent="0.25">
      <c r="B232" s="9" t="s">
        <v>230</v>
      </c>
      <c r="C232" s="23" t="str">
        <f>VLOOKUP(B232,[2]Municipal!$C$15:$D$60549,2)</f>
        <v>El Cocuy</v>
      </c>
      <c r="D232" s="11">
        <f>+[1]Total!B233</f>
        <v>92</v>
      </c>
      <c r="E232" s="10">
        <f>+[1]Total!C233</f>
        <v>90</v>
      </c>
      <c r="F232" s="10">
        <f>+[1]Total!D233</f>
        <v>89</v>
      </c>
      <c r="G232" s="10">
        <f>+[1]Total!E233</f>
        <v>113</v>
      </c>
      <c r="H232" s="11">
        <f>+[1]Total!G233</f>
        <v>37</v>
      </c>
      <c r="I232" s="10">
        <f>+[1]Total!H233</f>
        <v>42</v>
      </c>
      <c r="J232" s="10">
        <f>+[1]Total!I233</f>
        <v>45</v>
      </c>
      <c r="K232" s="12">
        <f>+[1]Total!J233</f>
        <v>110</v>
      </c>
      <c r="L232" s="11">
        <f>+[1]Total!L233</f>
        <v>111</v>
      </c>
      <c r="M232" s="12">
        <f>+[1]Total!M233</f>
        <v>90</v>
      </c>
      <c r="N232" s="29">
        <f>VLOOKUP($B232,'[2]pop-2020-2023'!$I$5:$M$1126,2)</f>
        <v>4288</v>
      </c>
      <c r="O232" s="28">
        <f>VLOOKUP($B232,'[2]pop-2020-2023'!$I$5:$M$1126,3)</f>
        <v>4298</v>
      </c>
      <c r="P232" s="28">
        <f>VLOOKUP($B232,'[2]pop-2020-2023'!$I$5:$M$1126,4)</f>
        <v>4354</v>
      </c>
      <c r="Q232" s="30">
        <f>VLOOKUP($B232,'[2]pop-2020-2023'!$I$5:$M$1126,5)</f>
        <v>4377</v>
      </c>
      <c r="R232" s="29">
        <f>VLOOKUP($B232,'[3]Hogares total'!$D$5:$L$1126,6)</f>
        <v>1382</v>
      </c>
      <c r="S232" s="28">
        <f>VLOOKUP($B232,'[3]Hogares total'!$D$5:$L$1126,7)</f>
        <v>1408</v>
      </c>
      <c r="T232" s="28">
        <f>VLOOKUP($B232,'[3]Hogares total'!$D$5:$L$1126,8)</f>
        <v>1435</v>
      </c>
      <c r="U232" s="30">
        <f>VLOOKUP($B232,'[3]Hogares total'!$D$5:$L$1126,9)</f>
        <v>1462</v>
      </c>
      <c r="V232" s="29"/>
      <c r="W232" s="43">
        <f t="shared" si="42"/>
        <v>2.0939972080037228E-2</v>
      </c>
      <c r="X232" s="43">
        <f t="shared" si="43"/>
        <v>9.6463022508038593E-3</v>
      </c>
      <c r="Y232" s="47">
        <f t="shared" si="44"/>
        <v>2.0562028786840301E-2</v>
      </c>
      <c r="Z232" s="29"/>
      <c r="AA232" s="43">
        <f t="shared" si="45"/>
        <v>6.3920454545454544E-2</v>
      </c>
      <c r="AB232" s="43">
        <f t="shared" si="46"/>
        <v>2.9268292682926831E-2</v>
      </c>
      <c r="AC232" s="47">
        <f t="shared" si="47"/>
        <v>6.1559507523939808E-2</v>
      </c>
      <c r="AD232" s="91">
        <f t="shared" si="38"/>
        <v>1462</v>
      </c>
      <c r="AE232" s="91">
        <f t="shared" si="39"/>
        <v>90</v>
      </c>
      <c r="AF232" s="91">
        <f t="shared" si="40"/>
        <v>1372</v>
      </c>
      <c r="AG232" t="str">
        <f t="shared" si="41"/>
        <v/>
      </c>
    </row>
    <row r="233" spans="2:33" x14ac:dyDescent="0.25">
      <c r="B233" s="9" t="s">
        <v>231</v>
      </c>
      <c r="C233" s="23" t="str">
        <f>VLOOKUP(B233,[2]Municipal!$C$15:$D$60549,2)</f>
        <v>El Espino</v>
      </c>
      <c r="D233" s="11">
        <f>+[1]Total!B234</f>
        <v>19</v>
      </c>
      <c r="E233" s="10">
        <f>+[1]Total!C234</f>
        <v>18</v>
      </c>
      <c r="F233" s="10">
        <f>+[1]Total!D234</f>
        <v>17</v>
      </c>
      <c r="G233" s="10">
        <f>+[1]Total!E234</f>
        <v>11</v>
      </c>
      <c r="H233" s="11">
        <f>+[1]Total!G234</f>
        <v>9</v>
      </c>
      <c r="I233" s="10">
        <f>+[1]Total!H234</f>
        <v>8</v>
      </c>
      <c r="J233" s="10">
        <f>+[1]Total!I234</f>
        <v>9</v>
      </c>
      <c r="K233" s="12">
        <f>+[1]Total!J234</f>
        <v>10</v>
      </c>
      <c r="L233" s="11">
        <f>+[1]Total!L234</f>
        <v>9</v>
      </c>
      <c r="M233" s="12">
        <f>+[1]Total!M234</f>
        <v>1</v>
      </c>
      <c r="N233" s="29">
        <f>VLOOKUP($B233,'[2]pop-2020-2023'!$I$5:$M$1126,2)</f>
        <v>3124</v>
      </c>
      <c r="O233" s="28">
        <f>VLOOKUP($B233,'[2]pop-2020-2023'!$I$5:$M$1126,3)</f>
        <v>3141</v>
      </c>
      <c r="P233" s="28">
        <f>VLOOKUP($B233,'[2]pop-2020-2023'!$I$5:$M$1126,4)</f>
        <v>3166</v>
      </c>
      <c r="Q233" s="30">
        <f>VLOOKUP($B233,'[2]pop-2020-2023'!$I$5:$M$1126,5)</f>
        <v>3217</v>
      </c>
      <c r="R233" s="29">
        <f>VLOOKUP($B233,'[3]Hogares total'!$D$5:$L$1126,6)</f>
        <v>1103</v>
      </c>
      <c r="S233" s="28">
        <f>VLOOKUP($B233,'[3]Hogares total'!$D$5:$L$1126,7)</f>
        <v>1124</v>
      </c>
      <c r="T233" s="28">
        <f>VLOOKUP($B233,'[3]Hogares total'!$D$5:$L$1126,8)</f>
        <v>1144</v>
      </c>
      <c r="U233" s="30">
        <f>VLOOKUP($B233,'[3]Hogares total'!$D$5:$L$1126,9)</f>
        <v>1164</v>
      </c>
      <c r="V233" s="29"/>
      <c r="W233" s="43">
        <f t="shared" si="42"/>
        <v>5.7306590257879654E-3</v>
      </c>
      <c r="X233" s="43">
        <f t="shared" si="43"/>
        <v>2.5268477574226151E-3</v>
      </c>
      <c r="Y233" s="47">
        <f t="shared" si="44"/>
        <v>3.1084861672365556E-4</v>
      </c>
      <c r="Z233" s="29"/>
      <c r="AA233" s="43">
        <f t="shared" si="45"/>
        <v>1.601423487544484E-2</v>
      </c>
      <c r="AB233" s="43">
        <f t="shared" si="46"/>
        <v>6.993006993006993E-3</v>
      </c>
      <c r="AC233" s="47">
        <f t="shared" si="47"/>
        <v>8.5910652920962198E-4</v>
      </c>
      <c r="AD233" s="91">
        <f t="shared" si="38"/>
        <v>1164</v>
      </c>
      <c r="AE233" s="91">
        <f t="shared" si="39"/>
        <v>1</v>
      </c>
      <c r="AF233" s="91">
        <f t="shared" si="40"/>
        <v>1163</v>
      </c>
      <c r="AG233" t="str">
        <f t="shared" si="41"/>
        <v/>
      </c>
    </row>
    <row r="234" spans="2:33" x14ac:dyDescent="0.25">
      <c r="B234" s="9" t="s">
        <v>232</v>
      </c>
      <c r="C234" s="23" t="str">
        <f>VLOOKUP(B234,[2]Municipal!$C$15:$D$60549,2)</f>
        <v>Firavitoba</v>
      </c>
      <c r="D234" s="11">
        <f>+[1]Total!B235</f>
        <v>231</v>
      </c>
      <c r="E234" s="10">
        <f>+[1]Total!C235</f>
        <v>368</v>
      </c>
      <c r="F234" s="10">
        <f>+[1]Total!D235</f>
        <v>391</v>
      </c>
      <c r="G234" s="10">
        <f>+[1]Total!E235</f>
        <v>472</v>
      </c>
      <c r="H234" s="11">
        <f>+[1]Total!G235</f>
        <v>398</v>
      </c>
      <c r="I234" s="10">
        <f>+[1]Total!H235</f>
        <v>438</v>
      </c>
      <c r="J234" s="10">
        <f>+[1]Total!I235</f>
        <v>479</v>
      </c>
      <c r="K234" s="12">
        <f>+[1]Total!J235</f>
        <v>490</v>
      </c>
      <c r="L234" s="11">
        <f>+[1]Total!L235</f>
        <v>493</v>
      </c>
      <c r="M234" s="12">
        <f>+[1]Total!M235</f>
        <v>495</v>
      </c>
      <c r="N234" s="29">
        <f>VLOOKUP($B234,'[2]pop-2020-2023'!$I$5:$M$1126,2)</f>
        <v>6879</v>
      </c>
      <c r="O234" s="28">
        <f>VLOOKUP($B234,'[2]pop-2020-2023'!$I$5:$M$1126,3)</f>
        <v>6961</v>
      </c>
      <c r="P234" s="28">
        <f>VLOOKUP($B234,'[2]pop-2020-2023'!$I$5:$M$1126,4)</f>
        <v>7047</v>
      </c>
      <c r="Q234" s="30">
        <f>VLOOKUP($B234,'[2]pop-2020-2023'!$I$5:$M$1126,5)</f>
        <v>7109</v>
      </c>
      <c r="R234" s="29">
        <f>VLOOKUP($B234,'[3]Hogares total'!$D$5:$L$1126,6)</f>
        <v>2272</v>
      </c>
      <c r="S234" s="28">
        <f>VLOOKUP($B234,'[3]Hogares total'!$D$5:$L$1126,7)</f>
        <v>2307</v>
      </c>
      <c r="T234" s="28">
        <f>VLOOKUP($B234,'[3]Hogares total'!$D$5:$L$1126,8)</f>
        <v>2343</v>
      </c>
      <c r="U234" s="30">
        <f>VLOOKUP($B234,'[3]Hogares total'!$D$5:$L$1126,9)</f>
        <v>2381</v>
      </c>
      <c r="V234" s="29"/>
      <c r="W234" s="43">
        <f t="shared" si="42"/>
        <v>5.2865967533400372E-2</v>
      </c>
      <c r="X234" s="43">
        <f t="shared" si="43"/>
        <v>6.2154108131119629E-2</v>
      </c>
      <c r="Y234" s="47">
        <f t="shared" si="44"/>
        <v>6.9630046420030942E-2</v>
      </c>
      <c r="Z234" s="29"/>
      <c r="AA234" s="43">
        <f t="shared" si="45"/>
        <v>0.15951452102297356</v>
      </c>
      <c r="AB234" s="43">
        <f t="shared" si="46"/>
        <v>0.18693982074263765</v>
      </c>
      <c r="AC234" s="47">
        <f t="shared" si="47"/>
        <v>0.20789584208315834</v>
      </c>
      <c r="AD234" s="91" t="str">
        <f t="shared" si="38"/>
        <v/>
      </c>
      <c r="AE234" s="91" t="str">
        <f t="shared" si="39"/>
        <v/>
      </c>
      <c r="AF234" s="91" t="str">
        <f t="shared" si="40"/>
        <v/>
      </c>
      <c r="AG234" t="str">
        <f t="shared" si="41"/>
        <v/>
      </c>
    </row>
    <row r="235" spans="2:33" x14ac:dyDescent="0.25">
      <c r="B235" s="9" t="s">
        <v>233</v>
      </c>
      <c r="C235" s="23" t="str">
        <f>VLOOKUP(B235,[2]Municipal!$C$15:$D$60549,2)</f>
        <v>Floresta</v>
      </c>
      <c r="D235" s="11">
        <f>+[1]Total!B236</f>
        <v>58</v>
      </c>
      <c r="E235" s="10">
        <f>+[1]Total!C236</f>
        <v>135</v>
      </c>
      <c r="F235" s="10">
        <f>+[1]Total!D236</f>
        <v>133</v>
      </c>
      <c r="G235" s="10">
        <f>+[1]Total!E236</f>
        <v>120</v>
      </c>
      <c r="H235" s="11">
        <f>+[1]Total!G236</f>
        <v>116</v>
      </c>
      <c r="I235" s="10">
        <f>+[1]Total!H236</f>
        <v>128</v>
      </c>
      <c r="J235" s="10">
        <f>+[1]Total!I236</f>
        <v>150</v>
      </c>
      <c r="K235" s="12">
        <f>+[1]Total!J236</f>
        <v>163</v>
      </c>
      <c r="L235" s="11">
        <f>+[1]Total!L236</f>
        <v>168</v>
      </c>
      <c r="M235" s="12">
        <f>+[1]Total!M236</f>
        <v>165</v>
      </c>
      <c r="N235" s="29">
        <f>VLOOKUP($B235,'[2]pop-2020-2023'!$I$5:$M$1126,2)</f>
        <v>3339</v>
      </c>
      <c r="O235" s="28">
        <f>VLOOKUP($B235,'[2]pop-2020-2023'!$I$5:$M$1126,3)</f>
        <v>3362</v>
      </c>
      <c r="P235" s="28">
        <f>VLOOKUP($B235,'[2]pop-2020-2023'!$I$5:$M$1126,4)</f>
        <v>3383</v>
      </c>
      <c r="Q235" s="30">
        <f>VLOOKUP($B235,'[2]pop-2020-2023'!$I$5:$M$1126,5)</f>
        <v>3422</v>
      </c>
      <c r="R235" s="29">
        <f>VLOOKUP($B235,'[3]Hogares total'!$D$5:$L$1126,6)</f>
        <v>1133</v>
      </c>
      <c r="S235" s="28">
        <f>VLOOKUP($B235,'[3]Hogares total'!$D$5:$L$1126,7)</f>
        <v>1148</v>
      </c>
      <c r="T235" s="28">
        <f>VLOOKUP($B235,'[3]Hogares total'!$D$5:$L$1126,8)</f>
        <v>1167</v>
      </c>
      <c r="U235" s="30">
        <f>VLOOKUP($B235,'[3]Hogares total'!$D$5:$L$1126,9)</f>
        <v>1186</v>
      </c>
      <c r="V235" s="29"/>
      <c r="W235" s="43">
        <f t="shared" si="42"/>
        <v>4.0154669839381318E-2</v>
      </c>
      <c r="X235" s="43">
        <f t="shared" si="43"/>
        <v>3.7836240023647653E-2</v>
      </c>
      <c r="Y235" s="47">
        <f t="shared" si="44"/>
        <v>4.8217416715371129E-2</v>
      </c>
      <c r="Z235" s="29"/>
      <c r="AA235" s="43">
        <f t="shared" si="45"/>
        <v>0.11759581881533102</v>
      </c>
      <c r="AB235" s="43">
        <f t="shared" si="46"/>
        <v>0.10968294772922023</v>
      </c>
      <c r="AC235" s="47">
        <f t="shared" si="47"/>
        <v>0.13912310286677909</v>
      </c>
      <c r="AD235" s="91">
        <f t="shared" si="38"/>
        <v>1186</v>
      </c>
      <c r="AE235" s="91">
        <f t="shared" si="39"/>
        <v>165</v>
      </c>
      <c r="AF235" s="91">
        <f t="shared" si="40"/>
        <v>1021</v>
      </c>
      <c r="AG235" t="str">
        <f t="shared" si="41"/>
        <v/>
      </c>
    </row>
    <row r="236" spans="2:33" x14ac:dyDescent="0.25">
      <c r="B236" s="9" t="s">
        <v>234</v>
      </c>
      <c r="C236" s="23" t="str">
        <f>VLOOKUP(B236,[2]Municipal!$C$15:$D$60549,2)</f>
        <v>Gachantivá</v>
      </c>
      <c r="D236" s="11">
        <f>+[1]Total!B237</f>
        <v>31</v>
      </c>
      <c r="E236" s="10">
        <f>+[1]Total!C237</f>
        <v>33</v>
      </c>
      <c r="F236" s="10">
        <f>+[1]Total!D237</f>
        <v>131</v>
      </c>
      <c r="G236" s="10">
        <f>+[1]Total!E237</f>
        <v>137</v>
      </c>
      <c r="H236" s="11">
        <f>+[1]Total!G237</f>
        <v>50</v>
      </c>
      <c r="I236" s="10">
        <f>+[1]Total!H237</f>
        <v>51</v>
      </c>
      <c r="J236" s="10">
        <f>+[1]Total!I237</f>
        <v>63</v>
      </c>
      <c r="K236" s="12">
        <f>+[1]Total!J237</f>
        <v>57</v>
      </c>
      <c r="L236" s="11">
        <f>+[1]Total!L237</f>
        <v>376</v>
      </c>
      <c r="M236" s="12">
        <f>+[1]Total!M237</f>
        <v>158</v>
      </c>
      <c r="N236" s="29">
        <f>VLOOKUP($B236,'[2]pop-2020-2023'!$I$5:$M$1126,2)</f>
        <v>2853</v>
      </c>
      <c r="O236" s="28">
        <f>VLOOKUP($B236,'[2]pop-2020-2023'!$I$5:$M$1126,3)</f>
        <v>2857</v>
      </c>
      <c r="P236" s="28">
        <f>VLOOKUP($B236,'[2]pop-2020-2023'!$I$5:$M$1126,4)</f>
        <v>2905</v>
      </c>
      <c r="Q236" s="30">
        <f>VLOOKUP($B236,'[2]pop-2020-2023'!$I$5:$M$1126,5)</f>
        <v>2939</v>
      </c>
      <c r="R236" s="29">
        <f>VLOOKUP($B236,'[3]Hogares total'!$D$5:$L$1126,6)</f>
        <v>989</v>
      </c>
      <c r="S236" s="28">
        <f>VLOOKUP($B236,'[3]Hogares total'!$D$5:$L$1126,7)</f>
        <v>1005</v>
      </c>
      <c r="T236" s="28">
        <f>VLOOKUP($B236,'[3]Hogares total'!$D$5:$L$1126,8)</f>
        <v>1019</v>
      </c>
      <c r="U236" s="30">
        <f>VLOOKUP($B236,'[3]Hogares total'!$D$5:$L$1126,9)</f>
        <v>1035</v>
      </c>
      <c r="V236" s="29"/>
      <c r="W236" s="43">
        <f t="shared" si="42"/>
        <v>1.1550577528876444E-2</v>
      </c>
      <c r="X236" s="43">
        <f t="shared" si="43"/>
        <v>1.7555938037865749E-2</v>
      </c>
      <c r="Y236" s="47">
        <f t="shared" si="44"/>
        <v>5.3759782238856753E-2</v>
      </c>
      <c r="Z236" s="29"/>
      <c r="AA236" s="43">
        <f t="shared" si="45"/>
        <v>3.2835820895522387E-2</v>
      </c>
      <c r="AB236" s="43">
        <f t="shared" si="46"/>
        <v>5.0049067713444556E-2</v>
      </c>
      <c r="AC236" s="47">
        <f t="shared" si="47"/>
        <v>0.15265700483091788</v>
      </c>
      <c r="AD236" s="91">
        <f t="shared" si="38"/>
        <v>1035</v>
      </c>
      <c r="AE236" s="91">
        <f t="shared" si="39"/>
        <v>158</v>
      </c>
      <c r="AF236" s="91">
        <f t="shared" si="40"/>
        <v>877</v>
      </c>
      <c r="AG236" t="str">
        <f t="shared" si="41"/>
        <v/>
      </c>
    </row>
    <row r="237" spans="2:33" x14ac:dyDescent="0.25">
      <c r="B237" s="9" t="s">
        <v>235</v>
      </c>
      <c r="C237" s="23" t="str">
        <f>VLOOKUP(B237,[2]Municipal!$C$15:$D$60549,2)</f>
        <v>Gámeza</v>
      </c>
      <c r="D237" s="11">
        <f>+[1]Total!B238</f>
        <v>49</v>
      </c>
      <c r="E237" s="10">
        <f>+[1]Total!C238</f>
        <v>56</v>
      </c>
      <c r="F237" s="10">
        <f>+[1]Total!D238</f>
        <v>63</v>
      </c>
      <c r="G237" s="10">
        <f>+[1]Total!E238</f>
        <v>68</v>
      </c>
      <c r="H237" s="11">
        <f>+[1]Total!G238</f>
        <v>66</v>
      </c>
      <c r="I237" s="10">
        <f>+[1]Total!H238</f>
        <v>108</v>
      </c>
      <c r="J237" s="10">
        <f>+[1]Total!I238</f>
        <v>116</v>
      </c>
      <c r="K237" s="12">
        <f>+[1]Total!J238</f>
        <v>120</v>
      </c>
      <c r="L237" s="11">
        <f>+[1]Total!L238</f>
        <v>128</v>
      </c>
      <c r="M237" s="12">
        <f>+[1]Total!M238</f>
        <v>127</v>
      </c>
      <c r="N237" s="29">
        <f>VLOOKUP($B237,'[2]pop-2020-2023'!$I$5:$M$1126,2)</f>
        <v>4962</v>
      </c>
      <c r="O237" s="28">
        <f>VLOOKUP($B237,'[2]pop-2020-2023'!$I$5:$M$1126,3)</f>
        <v>5028</v>
      </c>
      <c r="P237" s="28">
        <f>VLOOKUP($B237,'[2]pop-2020-2023'!$I$5:$M$1126,4)</f>
        <v>5061</v>
      </c>
      <c r="Q237" s="30">
        <f>VLOOKUP($B237,'[2]pop-2020-2023'!$I$5:$M$1126,5)</f>
        <v>5112</v>
      </c>
      <c r="R237" s="29">
        <f>VLOOKUP($B237,'[3]Hogares total'!$D$5:$L$1126,6)</f>
        <v>1594</v>
      </c>
      <c r="S237" s="28">
        <f>VLOOKUP($B237,'[3]Hogares total'!$D$5:$L$1126,7)</f>
        <v>1619</v>
      </c>
      <c r="T237" s="28">
        <f>VLOOKUP($B237,'[3]Hogares total'!$D$5:$L$1126,8)</f>
        <v>1645</v>
      </c>
      <c r="U237" s="30">
        <f>VLOOKUP($B237,'[3]Hogares total'!$D$5:$L$1126,9)</f>
        <v>1672</v>
      </c>
      <c r="V237" s="29"/>
      <c r="W237" s="43">
        <f t="shared" si="42"/>
        <v>1.1137629276054098E-2</v>
      </c>
      <c r="X237" s="43">
        <f t="shared" si="43"/>
        <v>2.1339656194427979E-2</v>
      </c>
      <c r="Y237" s="47">
        <f t="shared" si="44"/>
        <v>2.4843505477308295E-2</v>
      </c>
      <c r="Z237" s="29"/>
      <c r="AA237" s="43">
        <f t="shared" si="45"/>
        <v>3.4589252625077206E-2</v>
      </c>
      <c r="AB237" s="43">
        <f t="shared" si="46"/>
        <v>6.5653495440729487E-2</v>
      </c>
      <c r="AC237" s="47">
        <f t="shared" si="47"/>
        <v>7.5956937799043056E-2</v>
      </c>
      <c r="AD237" s="91">
        <f t="shared" si="38"/>
        <v>1672</v>
      </c>
      <c r="AE237" s="91">
        <f t="shared" si="39"/>
        <v>127</v>
      </c>
      <c r="AF237" s="91">
        <f t="shared" si="40"/>
        <v>1545</v>
      </c>
      <c r="AG237" t="str">
        <f t="shared" si="41"/>
        <v/>
      </c>
    </row>
    <row r="238" spans="2:33" x14ac:dyDescent="0.25">
      <c r="B238" s="9" t="s">
        <v>236</v>
      </c>
      <c r="C238" s="23" t="str">
        <f>VLOOKUP(B238,[2]Municipal!$C$15:$D$60549,2)</f>
        <v>Garagoa</v>
      </c>
      <c r="D238" s="11">
        <f>+[1]Total!B239</f>
        <v>544</v>
      </c>
      <c r="E238" s="10">
        <f>+[1]Total!C239</f>
        <v>687</v>
      </c>
      <c r="F238" s="10">
        <f>+[1]Total!D239</f>
        <v>1165</v>
      </c>
      <c r="G238" s="10">
        <f>+[1]Total!E239</f>
        <v>1239</v>
      </c>
      <c r="H238" s="11">
        <f>+[1]Total!G239</f>
        <v>1242</v>
      </c>
      <c r="I238" s="10">
        <f>+[1]Total!H239</f>
        <v>992</v>
      </c>
      <c r="J238" s="10">
        <f>+[1]Total!I239</f>
        <v>198</v>
      </c>
      <c r="K238" s="12">
        <f>+[1]Total!J239</f>
        <v>180</v>
      </c>
      <c r="L238" s="11">
        <f>+[1]Total!L239</f>
        <v>167</v>
      </c>
      <c r="M238" s="12">
        <f>+[1]Total!M239</f>
        <v>951</v>
      </c>
      <c r="N238" s="29">
        <f>VLOOKUP($B238,'[2]pop-2020-2023'!$I$5:$M$1126,2)</f>
        <v>18565</v>
      </c>
      <c r="O238" s="28">
        <f>VLOOKUP($B238,'[2]pop-2020-2023'!$I$5:$M$1126,3)</f>
        <v>18793</v>
      </c>
      <c r="P238" s="28">
        <f>VLOOKUP($B238,'[2]pop-2020-2023'!$I$5:$M$1126,4)</f>
        <v>19002</v>
      </c>
      <c r="Q238" s="30">
        <f>VLOOKUP($B238,'[2]pop-2020-2023'!$I$5:$M$1126,5)</f>
        <v>19208</v>
      </c>
      <c r="R238" s="29">
        <f>VLOOKUP($B238,'[3]Hogares total'!$D$5:$L$1126,6)</f>
        <v>6873</v>
      </c>
      <c r="S238" s="28">
        <f>VLOOKUP($B238,'[3]Hogares total'!$D$5:$L$1126,7)</f>
        <v>7005</v>
      </c>
      <c r="T238" s="28">
        <f>VLOOKUP($B238,'[3]Hogares total'!$D$5:$L$1126,8)</f>
        <v>7134</v>
      </c>
      <c r="U238" s="30">
        <f>VLOOKUP($B238,'[3]Hogares total'!$D$5:$L$1126,9)</f>
        <v>7265</v>
      </c>
      <c r="V238" s="29"/>
      <c r="W238" s="43">
        <f t="shared" si="42"/>
        <v>3.6556164529346034E-2</v>
      </c>
      <c r="X238" s="43">
        <f t="shared" si="43"/>
        <v>5.2205031049363228E-2</v>
      </c>
      <c r="Y238" s="47">
        <f t="shared" si="44"/>
        <v>4.9510620574760515E-2</v>
      </c>
      <c r="Z238" s="29"/>
      <c r="AA238" s="43">
        <f t="shared" si="45"/>
        <v>9.80728051391863E-2</v>
      </c>
      <c r="AB238" s="43">
        <f t="shared" si="46"/>
        <v>0.13905242500700868</v>
      </c>
      <c r="AC238" s="47">
        <f t="shared" si="47"/>
        <v>0.1309015829318651</v>
      </c>
      <c r="AD238" s="91">
        <f t="shared" si="38"/>
        <v>7265</v>
      </c>
      <c r="AE238" s="91">
        <f t="shared" si="39"/>
        <v>951</v>
      </c>
      <c r="AF238" s="91">
        <f t="shared" si="40"/>
        <v>6314</v>
      </c>
      <c r="AG238" t="str">
        <f t="shared" si="41"/>
        <v/>
      </c>
    </row>
    <row r="239" spans="2:33" x14ac:dyDescent="0.25">
      <c r="B239" s="9" t="s">
        <v>237</v>
      </c>
      <c r="C239" s="23" t="str">
        <f>VLOOKUP(B239,[2]Municipal!$C$15:$D$60549,2)</f>
        <v>Guacamayas</v>
      </c>
      <c r="D239" s="11">
        <f>+[1]Total!B240</f>
        <v>6</v>
      </c>
      <c r="E239" s="10">
        <f>+[1]Total!C240</f>
        <v>6</v>
      </c>
      <c r="F239" s="10">
        <f>+[1]Total!D240</f>
        <v>6</v>
      </c>
      <c r="G239" s="10">
        <f>+[1]Total!E240</f>
        <v>4</v>
      </c>
      <c r="H239" s="11">
        <f>+[1]Total!G240</f>
        <v>4</v>
      </c>
      <c r="I239" s="10">
        <f>+[1]Total!H240</f>
        <v>4</v>
      </c>
      <c r="J239" s="10">
        <f>+[1]Total!I240</f>
        <v>5</v>
      </c>
      <c r="K239" s="12">
        <f>+[1]Total!J240</f>
        <v>5</v>
      </c>
      <c r="L239" s="11">
        <f>+[1]Total!L240</f>
        <v>6</v>
      </c>
      <c r="M239" s="12">
        <f>+[1]Total!M240</f>
        <v>0</v>
      </c>
      <c r="N239" s="29">
        <f>VLOOKUP($B239,'[2]pop-2020-2023'!$I$5:$M$1126,2)</f>
        <v>1906</v>
      </c>
      <c r="O239" s="28">
        <f>VLOOKUP($B239,'[2]pop-2020-2023'!$I$5:$M$1126,3)</f>
        <v>1907</v>
      </c>
      <c r="P239" s="28">
        <f>VLOOKUP($B239,'[2]pop-2020-2023'!$I$5:$M$1126,4)</f>
        <v>1925</v>
      </c>
      <c r="Q239" s="30">
        <f>VLOOKUP($B239,'[2]pop-2020-2023'!$I$5:$M$1126,5)</f>
        <v>1952</v>
      </c>
      <c r="R239" s="29">
        <f>VLOOKUP($B239,'[3]Hogares total'!$D$5:$L$1126,6)</f>
        <v>696</v>
      </c>
      <c r="S239" s="28">
        <f>VLOOKUP($B239,'[3]Hogares total'!$D$5:$L$1126,7)</f>
        <v>706</v>
      </c>
      <c r="T239" s="28">
        <f>VLOOKUP($B239,'[3]Hogares total'!$D$5:$L$1126,8)</f>
        <v>717</v>
      </c>
      <c r="U239" s="30">
        <f>VLOOKUP($B239,'[3]Hogares total'!$D$5:$L$1126,9)</f>
        <v>727</v>
      </c>
      <c r="V239" s="29"/>
      <c r="W239" s="43">
        <f t="shared" si="42"/>
        <v>3.146303093864709E-3</v>
      </c>
      <c r="X239" s="43">
        <f t="shared" si="43"/>
        <v>2.0779220779220779E-3</v>
      </c>
      <c r="Y239" s="47">
        <f t="shared" si="44"/>
        <v>0</v>
      </c>
      <c r="Z239" s="29"/>
      <c r="AA239" s="43">
        <f t="shared" si="45"/>
        <v>8.4985835694051E-3</v>
      </c>
      <c r="AB239" s="43">
        <f t="shared" si="46"/>
        <v>5.5788005578800556E-3</v>
      </c>
      <c r="AC239" s="47">
        <f t="shared" si="47"/>
        <v>0</v>
      </c>
      <c r="AD239" s="91">
        <f t="shared" si="38"/>
        <v>727</v>
      </c>
      <c r="AE239" s="91">
        <f t="shared" si="39"/>
        <v>0</v>
      </c>
      <c r="AF239" s="91">
        <f t="shared" si="40"/>
        <v>727</v>
      </c>
      <c r="AG239" t="str">
        <f t="shared" si="41"/>
        <v/>
      </c>
    </row>
    <row r="240" spans="2:33" x14ac:dyDescent="0.25">
      <c r="B240" s="9" t="s">
        <v>238</v>
      </c>
      <c r="C240" s="23" t="str">
        <f>VLOOKUP(B240,[2]Municipal!$C$15:$D$60549,2)</f>
        <v>Guateque</v>
      </c>
      <c r="D240" s="11">
        <f>+[1]Total!B241</f>
        <v>336</v>
      </c>
      <c r="E240" s="10">
        <f>+[1]Total!C241</f>
        <v>413</v>
      </c>
      <c r="F240" s="10">
        <f>+[1]Total!D241</f>
        <v>442</v>
      </c>
      <c r="G240" s="10">
        <f>+[1]Total!E241</f>
        <v>426</v>
      </c>
      <c r="H240" s="11">
        <f>+[1]Total!G241</f>
        <v>171</v>
      </c>
      <c r="I240" s="10">
        <f>+[1]Total!H241</f>
        <v>165</v>
      </c>
      <c r="J240" s="10">
        <f>+[1]Total!I241</f>
        <v>160</v>
      </c>
      <c r="K240" s="12">
        <f>+[1]Total!J241</f>
        <v>146</v>
      </c>
      <c r="L240" s="11">
        <f>+[1]Total!L241</f>
        <v>140</v>
      </c>
      <c r="M240" s="12">
        <f>+[1]Total!M241</f>
        <v>100</v>
      </c>
      <c r="N240" s="29">
        <f>VLOOKUP($B240,'[2]pop-2020-2023'!$I$5:$M$1126,2)</f>
        <v>11040</v>
      </c>
      <c r="O240" s="28">
        <f>VLOOKUP($B240,'[2]pop-2020-2023'!$I$5:$M$1126,3)</f>
        <v>11161</v>
      </c>
      <c r="P240" s="28">
        <f>VLOOKUP($B240,'[2]pop-2020-2023'!$I$5:$M$1126,4)</f>
        <v>11274</v>
      </c>
      <c r="Q240" s="30">
        <f>VLOOKUP($B240,'[2]pop-2020-2023'!$I$5:$M$1126,5)</f>
        <v>11400</v>
      </c>
      <c r="R240" s="29">
        <f>VLOOKUP($B240,'[3]Hogares total'!$D$5:$L$1126,6)</f>
        <v>4162</v>
      </c>
      <c r="S240" s="28">
        <f>VLOOKUP($B240,'[3]Hogares total'!$D$5:$L$1126,7)</f>
        <v>4240</v>
      </c>
      <c r="T240" s="28">
        <f>VLOOKUP($B240,'[3]Hogares total'!$D$5:$L$1126,8)</f>
        <v>4318</v>
      </c>
      <c r="U240" s="30">
        <f>VLOOKUP($B240,'[3]Hogares total'!$D$5:$L$1126,9)</f>
        <v>4399</v>
      </c>
      <c r="V240" s="29"/>
      <c r="W240" s="43">
        <f t="shared" si="42"/>
        <v>3.7003852701370847E-2</v>
      </c>
      <c r="X240" s="43">
        <f t="shared" si="43"/>
        <v>1.4635444385311336E-2</v>
      </c>
      <c r="Y240" s="47">
        <f t="shared" si="44"/>
        <v>8.771929824561403E-3</v>
      </c>
      <c r="Z240" s="29"/>
      <c r="AA240" s="43">
        <f t="shared" si="45"/>
        <v>9.7405660377358497E-2</v>
      </c>
      <c r="AB240" s="43">
        <f t="shared" si="46"/>
        <v>3.8212135247799907E-2</v>
      </c>
      <c r="AC240" s="47">
        <f t="shared" si="47"/>
        <v>2.2732439190725165E-2</v>
      </c>
      <c r="AD240" s="91">
        <f t="shared" si="38"/>
        <v>4399</v>
      </c>
      <c r="AE240" s="91">
        <f t="shared" si="39"/>
        <v>100</v>
      </c>
      <c r="AF240" s="91">
        <f t="shared" si="40"/>
        <v>4299</v>
      </c>
      <c r="AG240" t="str">
        <f t="shared" si="41"/>
        <v/>
      </c>
    </row>
    <row r="241" spans="2:33" x14ac:dyDescent="0.25">
      <c r="B241" s="9" t="s">
        <v>239</v>
      </c>
      <c r="C241" s="23" t="str">
        <f>VLOOKUP(B241,[2]Municipal!$C$15:$D$60549,2)</f>
        <v>Guayatá</v>
      </c>
      <c r="D241" s="11">
        <f>+[1]Total!B242</f>
        <v>17</v>
      </c>
      <c r="E241" s="10">
        <f>+[1]Total!C242</f>
        <v>15</v>
      </c>
      <c r="F241" s="10">
        <f>+[1]Total!D242</f>
        <v>89</v>
      </c>
      <c r="G241" s="10">
        <f>+[1]Total!E242</f>
        <v>90</v>
      </c>
      <c r="H241" s="11">
        <f>+[1]Total!G242</f>
        <v>91</v>
      </c>
      <c r="I241" s="10">
        <f>+[1]Total!H242</f>
        <v>117</v>
      </c>
      <c r="J241" s="10">
        <f>+[1]Total!I242</f>
        <v>116</v>
      </c>
      <c r="K241" s="12">
        <f>+[1]Total!J242</f>
        <v>122</v>
      </c>
      <c r="L241" s="11">
        <f>+[1]Total!L242</f>
        <v>104</v>
      </c>
      <c r="M241" s="12">
        <f>+[1]Total!M242</f>
        <v>115</v>
      </c>
      <c r="N241" s="29">
        <f>VLOOKUP($B241,'[2]pop-2020-2023'!$I$5:$M$1126,2)</f>
        <v>3435</v>
      </c>
      <c r="O241" s="28">
        <f>VLOOKUP($B241,'[2]pop-2020-2023'!$I$5:$M$1126,3)</f>
        <v>3425</v>
      </c>
      <c r="P241" s="28">
        <f>VLOOKUP($B241,'[2]pop-2020-2023'!$I$5:$M$1126,4)</f>
        <v>3480</v>
      </c>
      <c r="Q241" s="30">
        <f>VLOOKUP($B241,'[2]pop-2020-2023'!$I$5:$M$1126,5)</f>
        <v>3501</v>
      </c>
      <c r="R241" s="29">
        <f>VLOOKUP($B241,'[3]Hogares total'!$D$5:$L$1126,6)</f>
        <v>1395</v>
      </c>
      <c r="S241" s="28">
        <f>VLOOKUP($B241,'[3]Hogares total'!$D$5:$L$1126,7)</f>
        <v>1412</v>
      </c>
      <c r="T241" s="28">
        <f>VLOOKUP($B241,'[3]Hogares total'!$D$5:$L$1126,8)</f>
        <v>1433</v>
      </c>
      <c r="U241" s="30">
        <f>VLOOKUP($B241,'[3]Hogares total'!$D$5:$L$1126,9)</f>
        <v>1455</v>
      </c>
      <c r="V241" s="29"/>
      <c r="W241" s="43">
        <f t="shared" si="42"/>
        <v>4.3795620437956208E-3</v>
      </c>
      <c r="X241" s="43">
        <f t="shared" si="43"/>
        <v>3.3620689655172412E-2</v>
      </c>
      <c r="Y241" s="47">
        <f t="shared" si="44"/>
        <v>3.2847757783490431E-2</v>
      </c>
      <c r="Z241" s="29"/>
      <c r="AA241" s="43">
        <f t="shared" si="45"/>
        <v>1.0623229461756374E-2</v>
      </c>
      <c r="AB241" s="43">
        <f t="shared" si="46"/>
        <v>8.1646894626657363E-2</v>
      </c>
      <c r="AC241" s="47">
        <f t="shared" si="47"/>
        <v>7.903780068728522E-2</v>
      </c>
      <c r="AD241" s="91">
        <f t="shared" si="38"/>
        <v>1455</v>
      </c>
      <c r="AE241" s="91">
        <f t="shared" si="39"/>
        <v>115</v>
      </c>
      <c r="AF241" s="91">
        <f t="shared" si="40"/>
        <v>1340</v>
      </c>
      <c r="AG241" t="str">
        <f t="shared" si="41"/>
        <v/>
      </c>
    </row>
    <row r="242" spans="2:33" x14ac:dyDescent="0.25">
      <c r="B242" s="9" t="s">
        <v>240</v>
      </c>
      <c r="C242" s="23" t="str">
        <f>VLOOKUP(B242,[2]Municipal!$C$15:$D$60549,2)</f>
        <v>Güicán de La Sierra</v>
      </c>
      <c r="D242" s="11">
        <f>+[1]Total!B243</f>
        <v>21</v>
      </c>
      <c r="E242" s="10">
        <f>+[1]Total!C243</f>
        <v>22</v>
      </c>
      <c r="F242" s="10">
        <f>+[1]Total!D243</f>
        <v>21</v>
      </c>
      <c r="G242" s="10">
        <f>+[1]Total!E243</f>
        <v>13</v>
      </c>
      <c r="H242" s="11">
        <f>+[1]Total!G243</f>
        <v>14</v>
      </c>
      <c r="I242" s="10">
        <f>+[1]Total!H243</f>
        <v>11</v>
      </c>
      <c r="J242" s="10">
        <f>+[1]Total!I243</f>
        <v>11</v>
      </c>
      <c r="K242" s="12">
        <f>+[1]Total!J243</f>
        <v>12</v>
      </c>
      <c r="L242" s="11">
        <f>+[1]Total!L243</f>
        <v>12</v>
      </c>
      <c r="M242" s="12">
        <f>+[1]Total!M243</f>
        <v>4</v>
      </c>
      <c r="N242" s="29">
        <f>VLOOKUP($B242,'[2]pop-2020-2023'!$I$5:$M$1126,2)</f>
        <v>4358</v>
      </c>
      <c r="O242" s="28">
        <f>VLOOKUP($B242,'[2]pop-2020-2023'!$I$5:$M$1126,3)</f>
        <v>4402</v>
      </c>
      <c r="P242" s="28">
        <f>VLOOKUP($B242,'[2]pop-2020-2023'!$I$5:$M$1126,4)</f>
        <v>4441</v>
      </c>
      <c r="Q242" s="30">
        <f>VLOOKUP($B242,'[2]pop-2020-2023'!$I$5:$M$1126,5)</f>
        <v>4492</v>
      </c>
      <c r="R242" s="29">
        <f>VLOOKUP($B242,'[3]Hogares total'!$D$5:$L$1126,6)</f>
        <v>1576</v>
      </c>
      <c r="S242" s="28">
        <f>VLOOKUP($B242,'[3]Hogares total'!$D$5:$L$1126,7)</f>
        <v>1604</v>
      </c>
      <c r="T242" s="28">
        <f>VLOOKUP($B242,'[3]Hogares total'!$D$5:$L$1126,8)</f>
        <v>1632</v>
      </c>
      <c r="U242" s="30">
        <f>VLOOKUP($B242,'[3]Hogares total'!$D$5:$L$1126,9)</f>
        <v>1661</v>
      </c>
      <c r="V242" s="29"/>
      <c r="W242" s="43">
        <f t="shared" si="42"/>
        <v>4.9977283053157656E-3</v>
      </c>
      <c r="X242" s="43">
        <f t="shared" si="43"/>
        <v>2.4769196126998424E-3</v>
      </c>
      <c r="Y242" s="47">
        <f t="shared" si="44"/>
        <v>8.9047195013357077E-4</v>
      </c>
      <c r="Z242" s="29"/>
      <c r="AA242" s="43">
        <f t="shared" si="45"/>
        <v>1.3715710723192019E-2</v>
      </c>
      <c r="AB242" s="43">
        <f t="shared" si="46"/>
        <v>6.7401960784313729E-3</v>
      </c>
      <c r="AC242" s="47">
        <f t="shared" si="47"/>
        <v>2.4081878386514148E-3</v>
      </c>
      <c r="AD242" s="91">
        <f t="shared" si="38"/>
        <v>1661</v>
      </c>
      <c r="AE242" s="91">
        <f t="shared" si="39"/>
        <v>4</v>
      </c>
      <c r="AF242" s="91">
        <f t="shared" si="40"/>
        <v>1657</v>
      </c>
      <c r="AG242" t="str">
        <f t="shared" si="41"/>
        <v/>
      </c>
    </row>
    <row r="243" spans="2:33" x14ac:dyDescent="0.25">
      <c r="B243" s="9" t="s">
        <v>241</v>
      </c>
      <c r="C243" s="23" t="str">
        <f>VLOOKUP(B243,[2]Municipal!$C$15:$D$60549,2)</f>
        <v>Iza</v>
      </c>
      <c r="D243" s="11">
        <f>+[1]Total!B244</f>
        <v>92</v>
      </c>
      <c r="E243" s="10">
        <f>+[1]Total!C244</f>
        <v>217</v>
      </c>
      <c r="F243" s="10">
        <f>+[1]Total!D244</f>
        <v>190</v>
      </c>
      <c r="G243" s="10">
        <f>+[1]Total!E244</f>
        <v>198</v>
      </c>
      <c r="H243" s="11">
        <f>+[1]Total!G244</f>
        <v>236</v>
      </c>
      <c r="I243" s="10">
        <f>+[1]Total!H244</f>
        <v>331</v>
      </c>
      <c r="J243" s="10">
        <f>+[1]Total!I244</f>
        <v>245</v>
      </c>
      <c r="K243" s="12">
        <f>+[1]Total!J244</f>
        <v>246</v>
      </c>
      <c r="L243" s="11">
        <f>+[1]Total!L244</f>
        <v>236</v>
      </c>
      <c r="M243" s="12">
        <f>+[1]Total!M244</f>
        <v>240</v>
      </c>
      <c r="N243" s="29">
        <f>VLOOKUP($B243,'[2]pop-2020-2023'!$I$5:$M$1126,2)</f>
        <v>2014</v>
      </c>
      <c r="O243" s="28">
        <f>VLOOKUP($B243,'[2]pop-2020-2023'!$I$5:$M$1126,3)</f>
        <v>2032</v>
      </c>
      <c r="P243" s="28">
        <f>VLOOKUP($B243,'[2]pop-2020-2023'!$I$5:$M$1126,4)</f>
        <v>2045</v>
      </c>
      <c r="Q243" s="30">
        <f>VLOOKUP($B243,'[2]pop-2020-2023'!$I$5:$M$1126,5)</f>
        <v>2078</v>
      </c>
      <c r="R243" s="29">
        <f>VLOOKUP($B243,'[3]Hogares total'!$D$5:$L$1126,6)</f>
        <v>738</v>
      </c>
      <c r="S243" s="28">
        <f>VLOOKUP($B243,'[3]Hogares total'!$D$5:$L$1126,7)</f>
        <v>753</v>
      </c>
      <c r="T243" s="28">
        <f>VLOOKUP($B243,'[3]Hogares total'!$D$5:$L$1126,8)</f>
        <v>767</v>
      </c>
      <c r="U243" s="30">
        <f>VLOOKUP($B243,'[3]Hogares total'!$D$5:$L$1126,9)</f>
        <v>781</v>
      </c>
      <c r="V243" s="29"/>
      <c r="W243" s="43">
        <f t="shared" si="42"/>
        <v>0.10679133858267717</v>
      </c>
      <c r="X243" s="43">
        <f t="shared" si="43"/>
        <v>0.16185819070904645</v>
      </c>
      <c r="Y243" s="47">
        <f t="shared" si="44"/>
        <v>0.11549566891241578</v>
      </c>
      <c r="Z243" s="29"/>
      <c r="AA243" s="43">
        <f t="shared" si="45"/>
        <v>0.28818061088977426</v>
      </c>
      <c r="AB243" s="43">
        <f t="shared" si="46"/>
        <v>0.43155149934810949</v>
      </c>
      <c r="AC243" s="47">
        <f t="shared" si="47"/>
        <v>0.30729833546734953</v>
      </c>
      <c r="AD243" s="91" t="str">
        <f t="shared" si="38"/>
        <v/>
      </c>
      <c r="AE243" s="91" t="str">
        <f t="shared" si="39"/>
        <v/>
      </c>
      <c r="AF243" s="91" t="str">
        <f t="shared" si="40"/>
        <v/>
      </c>
      <c r="AG243" t="str">
        <f t="shared" si="41"/>
        <v/>
      </c>
    </row>
    <row r="244" spans="2:33" x14ac:dyDescent="0.25">
      <c r="B244" s="9" t="s">
        <v>242</v>
      </c>
      <c r="C244" s="23" t="str">
        <f>VLOOKUP(B244,[2]Municipal!$C$15:$D$60549,2)</f>
        <v>Jenesano</v>
      </c>
      <c r="D244" s="11">
        <f>+[1]Total!B245</f>
        <v>262</v>
      </c>
      <c r="E244" s="10">
        <f>+[1]Total!C245</f>
        <v>274</v>
      </c>
      <c r="F244" s="10">
        <f>+[1]Total!D245</f>
        <v>269</v>
      </c>
      <c r="G244" s="10">
        <f>+[1]Total!E245</f>
        <v>244</v>
      </c>
      <c r="H244" s="11">
        <f>+[1]Total!G245</f>
        <v>249</v>
      </c>
      <c r="I244" s="10">
        <f>+[1]Total!H245</f>
        <v>177</v>
      </c>
      <c r="J244" s="10">
        <f>+[1]Total!I245</f>
        <v>183</v>
      </c>
      <c r="K244" s="12">
        <f>+[1]Total!J245</f>
        <v>174</v>
      </c>
      <c r="L244" s="11">
        <f>+[1]Total!L245</f>
        <v>275</v>
      </c>
      <c r="M244" s="12">
        <f>+[1]Total!M245</f>
        <v>420</v>
      </c>
      <c r="N244" s="29">
        <f>VLOOKUP($B244,'[2]pop-2020-2023'!$I$5:$M$1126,2)</f>
        <v>7441</v>
      </c>
      <c r="O244" s="28">
        <f>VLOOKUP($B244,'[2]pop-2020-2023'!$I$5:$M$1126,3)</f>
        <v>7508</v>
      </c>
      <c r="P244" s="28">
        <f>VLOOKUP($B244,'[2]pop-2020-2023'!$I$5:$M$1126,4)</f>
        <v>7601</v>
      </c>
      <c r="Q244" s="30">
        <f>VLOOKUP($B244,'[2]pop-2020-2023'!$I$5:$M$1126,5)</f>
        <v>7666</v>
      </c>
      <c r="R244" s="29">
        <f>VLOOKUP($B244,'[3]Hogares total'!$D$5:$L$1126,6)</f>
        <v>2495</v>
      </c>
      <c r="S244" s="28">
        <f>VLOOKUP($B244,'[3]Hogares total'!$D$5:$L$1126,7)</f>
        <v>2531</v>
      </c>
      <c r="T244" s="28">
        <f>VLOOKUP($B244,'[3]Hogares total'!$D$5:$L$1126,8)</f>
        <v>2568</v>
      </c>
      <c r="U244" s="30">
        <f>VLOOKUP($B244,'[3]Hogares total'!$D$5:$L$1126,9)</f>
        <v>2608</v>
      </c>
      <c r="V244" s="29"/>
      <c r="W244" s="43">
        <f t="shared" si="42"/>
        <v>3.6494405966968568E-2</v>
      </c>
      <c r="X244" s="43">
        <f t="shared" si="43"/>
        <v>2.3286409682936455E-2</v>
      </c>
      <c r="Y244" s="47">
        <f t="shared" si="44"/>
        <v>5.4787372815027394E-2</v>
      </c>
      <c r="Z244" s="29"/>
      <c r="AA244" s="43">
        <f t="shared" si="45"/>
        <v>0.10825760568945081</v>
      </c>
      <c r="AB244" s="43">
        <f t="shared" si="46"/>
        <v>6.8925233644859807E-2</v>
      </c>
      <c r="AC244" s="47">
        <f t="shared" si="47"/>
        <v>0.16104294478527606</v>
      </c>
      <c r="AD244" s="91">
        <f t="shared" si="38"/>
        <v>2608</v>
      </c>
      <c r="AE244" s="91">
        <f t="shared" si="39"/>
        <v>420</v>
      </c>
      <c r="AF244" s="91">
        <f t="shared" si="40"/>
        <v>2188</v>
      </c>
      <c r="AG244" t="str">
        <f t="shared" si="41"/>
        <v/>
      </c>
    </row>
    <row r="245" spans="2:33" x14ac:dyDescent="0.25">
      <c r="B245" s="9" t="s">
        <v>243</v>
      </c>
      <c r="C245" s="23" t="str">
        <f>VLOOKUP(B245,[2]Municipal!$C$15:$D$60549,2)</f>
        <v>Jericó</v>
      </c>
      <c r="D245" s="11">
        <f>+[1]Total!B246</f>
        <v>47</v>
      </c>
      <c r="E245" s="10">
        <f>+[1]Total!C246</f>
        <v>94</v>
      </c>
      <c r="F245" s="10">
        <f>+[1]Total!D246</f>
        <v>58</v>
      </c>
      <c r="G245" s="10">
        <f>+[1]Total!E246</f>
        <v>42</v>
      </c>
      <c r="H245" s="11">
        <f>+[1]Total!G246</f>
        <v>48</v>
      </c>
      <c r="I245" s="10">
        <f>+[1]Total!H246</f>
        <v>43</v>
      </c>
      <c r="J245" s="10">
        <f>+[1]Total!I246</f>
        <v>46</v>
      </c>
      <c r="K245" s="12">
        <f>+[1]Total!J246</f>
        <v>43</v>
      </c>
      <c r="L245" s="11">
        <f>+[1]Total!L246</f>
        <v>76</v>
      </c>
      <c r="M245" s="12">
        <f>+[1]Total!M246</f>
        <v>32</v>
      </c>
      <c r="N245" s="29">
        <f>VLOOKUP($B245,'[2]pop-2020-2023'!$I$5:$M$1126,2)</f>
        <v>4001</v>
      </c>
      <c r="O245" s="28">
        <f>VLOOKUP($B245,'[2]pop-2020-2023'!$I$5:$M$1126,3)</f>
        <v>4032</v>
      </c>
      <c r="P245" s="28">
        <f>VLOOKUP($B245,'[2]pop-2020-2023'!$I$5:$M$1126,4)</f>
        <v>4068</v>
      </c>
      <c r="Q245" s="30">
        <f>VLOOKUP($B245,'[2]pop-2020-2023'!$I$5:$M$1126,5)</f>
        <v>4133</v>
      </c>
      <c r="R245" s="29">
        <f>VLOOKUP($B245,'[3]Hogares total'!$D$5:$L$1126,6)</f>
        <v>1374</v>
      </c>
      <c r="S245" s="28">
        <f>VLOOKUP($B245,'[3]Hogares total'!$D$5:$L$1126,7)</f>
        <v>1393</v>
      </c>
      <c r="T245" s="28">
        <f>VLOOKUP($B245,'[3]Hogares total'!$D$5:$L$1126,8)</f>
        <v>1413</v>
      </c>
      <c r="U245" s="30">
        <f>VLOOKUP($B245,'[3]Hogares total'!$D$5:$L$1126,9)</f>
        <v>1434</v>
      </c>
      <c r="V245" s="29"/>
      <c r="W245" s="43">
        <f t="shared" si="42"/>
        <v>2.3313492063492064E-2</v>
      </c>
      <c r="X245" s="43">
        <f t="shared" si="43"/>
        <v>1.0570304818092428E-2</v>
      </c>
      <c r="Y245" s="47">
        <f t="shared" si="44"/>
        <v>7.7425598838616015E-3</v>
      </c>
      <c r="Z245" s="29"/>
      <c r="AA245" s="43">
        <f t="shared" si="45"/>
        <v>6.7480258435032303E-2</v>
      </c>
      <c r="AB245" s="43">
        <f t="shared" si="46"/>
        <v>3.0431705590941261E-2</v>
      </c>
      <c r="AC245" s="47">
        <f t="shared" si="47"/>
        <v>2.2315202231520222E-2</v>
      </c>
      <c r="AD245" s="91">
        <f t="shared" si="38"/>
        <v>1434</v>
      </c>
      <c r="AE245" s="91">
        <f t="shared" si="39"/>
        <v>32</v>
      </c>
      <c r="AF245" s="91">
        <f t="shared" si="40"/>
        <v>1402</v>
      </c>
      <c r="AG245" t="str">
        <f t="shared" si="41"/>
        <v/>
      </c>
    </row>
    <row r="246" spans="2:33" x14ac:dyDescent="0.25">
      <c r="B246" s="9" t="s">
        <v>244</v>
      </c>
      <c r="C246" s="23" t="str">
        <f>VLOOKUP(B246,[2]Municipal!$C$15:$D$60549,2)</f>
        <v>Labranzagrande</v>
      </c>
      <c r="D246" s="11">
        <f>+[1]Total!B247</f>
        <v>20</v>
      </c>
      <c r="E246" s="10">
        <f>+[1]Total!C247</f>
        <v>20</v>
      </c>
      <c r="F246" s="10">
        <f>+[1]Total!D247</f>
        <v>20</v>
      </c>
      <c r="G246" s="10">
        <f>+[1]Total!E247</f>
        <v>13</v>
      </c>
      <c r="H246" s="11">
        <f>+[1]Total!G247</f>
        <v>12</v>
      </c>
      <c r="I246" s="10">
        <f>+[1]Total!H247</f>
        <v>10</v>
      </c>
      <c r="J246" s="10">
        <f>+[1]Total!I247</f>
        <v>10</v>
      </c>
      <c r="K246" s="12">
        <f>+[1]Total!J247</f>
        <v>8</v>
      </c>
      <c r="L246" s="11">
        <f>+[1]Total!L247</f>
        <v>29</v>
      </c>
      <c r="M246" s="12">
        <f>+[1]Total!M247</f>
        <v>31</v>
      </c>
      <c r="N246" s="29">
        <f>VLOOKUP($B246,'[2]pop-2020-2023'!$I$5:$M$1126,2)</f>
        <v>3592</v>
      </c>
      <c r="O246" s="28">
        <f>VLOOKUP($B246,'[2]pop-2020-2023'!$I$5:$M$1126,3)</f>
        <v>3615</v>
      </c>
      <c r="P246" s="28">
        <f>VLOOKUP($B246,'[2]pop-2020-2023'!$I$5:$M$1126,4)</f>
        <v>3659</v>
      </c>
      <c r="Q246" s="30">
        <f>VLOOKUP($B246,'[2]pop-2020-2023'!$I$5:$M$1126,5)</f>
        <v>3685</v>
      </c>
      <c r="R246" s="29">
        <f>VLOOKUP($B246,'[3]Hogares total'!$D$5:$L$1126,6)</f>
        <v>1237</v>
      </c>
      <c r="S246" s="28">
        <f>VLOOKUP($B246,'[3]Hogares total'!$D$5:$L$1126,7)</f>
        <v>1256</v>
      </c>
      <c r="T246" s="28">
        <f>VLOOKUP($B246,'[3]Hogares total'!$D$5:$L$1126,8)</f>
        <v>1275</v>
      </c>
      <c r="U246" s="30">
        <f>VLOOKUP($B246,'[3]Hogares total'!$D$5:$L$1126,9)</f>
        <v>1296</v>
      </c>
      <c r="V246" s="29"/>
      <c r="W246" s="43">
        <f t="shared" si="42"/>
        <v>5.5325034578146614E-3</v>
      </c>
      <c r="X246" s="43">
        <f t="shared" si="43"/>
        <v>2.7329871549603719E-3</v>
      </c>
      <c r="Y246" s="47">
        <f t="shared" si="44"/>
        <v>8.4124830393487102E-3</v>
      </c>
      <c r="Z246" s="29"/>
      <c r="AA246" s="43">
        <f t="shared" si="45"/>
        <v>1.5923566878980892E-2</v>
      </c>
      <c r="AB246" s="43">
        <f t="shared" si="46"/>
        <v>7.8431372549019607E-3</v>
      </c>
      <c r="AC246" s="47">
        <f t="shared" si="47"/>
        <v>2.3919753086419752E-2</v>
      </c>
      <c r="AD246" s="91">
        <f t="shared" si="38"/>
        <v>1296</v>
      </c>
      <c r="AE246" s="91">
        <f t="shared" si="39"/>
        <v>31</v>
      </c>
      <c r="AF246" s="91">
        <f t="shared" si="40"/>
        <v>1265</v>
      </c>
      <c r="AG246" t="str">
        <f t="shared" si="41"/>
        <v/>
      </c>
    </row>
    <row r="247" spans="2:33" x14ac:dyDescent="0.25">
      <c r="B247" s="9" t="s">
        <v>245</v>
      </c>
      <c r="C247" s="23" t="str">
        <f>VLOOKUP(B247,[2]Municipal!$C$15:$D$60549,2)</f>
        <v>La Capilla</v>
      </c>
      <c r="D247" s="11">
        <f>+[1]Total!B248</f>
        <v>15</v>
      </c>
      <c r="E247" s="10">
        <f>+[1]Total!C248</f>
        <v>14</v>
      </c>
      <c r="F247" s="10">
        <f>+[1]Total!D248</f>
        <v>14</v>
      </c>
      <c r="G247" s="10">
        <f>+[1]Total!E248</f>
        <v>9</v>
      </c>
      <c r="H247" s="11">
        <f>+[1]Total!G248</f>
        <v>9</v>
      </c>
      <c r="I247" s="10">
        <f>+[1]Total!H248</f>
        <v>9</v>
      </c>
      <c r="J247" s="10">
        <f>+[1]Total!I248</f>
        <v>10</v>
      </c>
      <c r="K247" s="12">
        <f>+[1]Total!J248</f>
        <v>9</v>
      </c>
      <c r="L247" s="11">
        <f>+[1]Total!L248</f>
        <v>9</v>
      </c>
      <c r="M247" s="12">
        <f>+[1]Total!M248</f>
        <v>1</v>
      </c>
      <c r="N247" s="29">
        <f>VLOOKUP($B247,'[2]pop-2020-2023'!$I$5:$M$1126,2)</f>
        <v>2745</v>
      </c>
      <c r="O247" s="28">
        <f>VLOOKUP($B247,'[2]pop-2020-2023'!$I$5:$M$1126,3)</f>
        <v>2757</v>
      </c>
      <c r="P247" s="28">
        <f>VLOOKUP($B247,'[2]pop-2020-2023'!$I$5:$M$1126,4)</f>
        <v>2796</v>
      </c>
      <c r="Q247" s="30">
        <f>VLOOKUP($B247,'[2]pop-2020-2023'!$I$5:$M$1126,5)</f>
        <v>2821</v>
      </c>
      <c r="R247" s="29">
        <f>VLOOKUP($B247,'[3]Hogares total'!$D$5:$L$1126,6)</f>
        <v>1060</v>
      </c>
      <c r="S247" s="28">
        <f>VLOOKUP($B247,'[3]Hogares total'!$D$5:$L$1126,7)</f>
        <v>1075</v>
      </c>
      <c r="T247" s="28">
        <f>VLOOKUP($B247,'[3]Hogares total'!$D$5:$L$1126,8)</f>
        <v>1093</v>
      </c>
      <c r="U247" s="30">
        <f>VLOOKUP($B247,'[3]Hogares total'!$D$5:$L$1126,9)</f>
        <v>1110</v>
      </c>
      <c r="V247" s="29"/>
      <c r="W247" s="43">
        <f t="shared" si="42"/>
        <v>5.077983315197679E-3</v>
      </c>
      <c r="X247" s="43">
        <f t="shared" si="43"/>
        <v>3.2188841201716738E-3</v>
      </c>
      <c r="Y247" s="47">
        <f t="shared" si="44"/>
        <v>3.5448422545196739E-4</v>
      </c>
      <c r="Z247" s="29"/>
      <c r="AA247" s="43">
        <f t="shared" si="45"/>
        <v>1.3023255813953489E-2</v>
      </c>
      <c r="AB247" s="43">
        <f t="shared" si="46"/>
        <v>8.2342177493138144E-3</v>
      </c>
      <c r="AC247" s="47">
        <f t="shared" si="47"/>
        <v>9.0090090090090091E-4</v>
      </c>
      <c r="AD247" s="91">
        <f t="shared" si="38"/>
        <v>1110</v>
      </c>
      <c r="AE247" s="91">
        <f t="shared" si="39"/>
        <v>1</v>
      </c>
      <c r="AF247" s="91">
        <f t="shared" si="40"/>
        <v>1109</v>
      </c>
      <c r="AG247" t="str">
        <f t="shared" si="41"/>
        <v/>
      </c>
    </row>
    <row r="248" spans="2:33" x14ac:dyDescent="0.25">
      <c r="B248" s="9" t="s">
        <v>246</v>
      </c>
      <c r="C248" s="23" t="str">
        <f>VLOOKUP(B248,[2]Municipal!$C$15:$D$60549,2)</f>
        <v>La Victoria</v>
      </c>
      <c r="D248" s="11">
        <f>+[1]Total!B249</f>
        <v>6</v>
      </c>
      <c r="E248" s="10">
        <f>+[1]Total!C249</f>
        <v>7</v>
      </c>
      <c r="F248" s="10">
        <f>+[1]Total!D249</f>
        <v>7</v>
      </c>
      <c r="G248" s="10">
        <f>+[1]Total!E249</f>
        <v>7</v>
      </c>
      <c r="H248" s="11">
        <f>+[1]Total!G249</f>
        <v>7</v>
      </c>
      <c r="I248" s="10">
        <f>+[1]Total!H249</f>
        <v>7</v>
      </c>
      <c r="J248" s="10">
        <f>+[1]Total!I249</f>
        <v>13</v>
      </c>
      <c r="K248" s="12">
        <f>+[1]Total!J249</f>
        <v>15</v>
      </c>
      <c r="L248" s="11">
        <f>+[1]Total!L249</f>
        <v>13</v>
      </c>
      <c r="M248" s="12">
        <f>+[1]Total!M249</f>
        <v>5</v>
      </c>
      <c r="N248" s="29">
        <f>VLOOKUP($B248,'[2]pop-2020-2023'!$I$5:$M$1126,2)</f>
        <v>1152</v>
      </c>
      <c r="O248" s="28">
        <f>VLOOKUP($B248,'[2]pop-2020-2023'!$I$5:$M$1126,3)</f>
        <v>1163</v>
      </c>
      <c r="P248" s="28">
        <f>VLOOKUP($B248,'[2]pop-2020-2023'!$I$5:$M$1126,4)</f>
        <v>1173</v>
      </c>
      <c r="Q248" s="30">
        <f>VLOOKUP($B248,'[2]pop-2020-2023'!$I$5:$M$1126,5)</f>
        <v>1177</v>
      </c>
      <c r="R248" s="29">
        <f>VLOOKUP($B248,'[3]Hogares total'!$D$5:$L$1126,6)</f>
        <v>457</v>
      </c>
      <c r="S248" s="28">
        <f>VLOOKUP($B248,'[3]Hogares total'!$D$5:$L$1126,7)</f>
        <v>465</v>
      </c>
      <c r="T248" s="28">
        <f>VLOOKUP($B248,'[3]Hogares total'!$D$5:$L$1126,8)</f>
        <v>473</v>
      </c>
      <c r="U248" s="30">
        <f>VLOOKUP($B248,'[3]Hogares total'!$D$5:$L$1126,9)</f>
        <v>480</v>
      </c>
      <c r="V248" s="29"/>
      <c r="W248" s="43">
        <f t="shared" si="42"/>
        <v>6.0189165950128975E-3</v>
      </c>
      <c r="X248" s="43">
        <f t="shared" si="43"/>
        <v>5.9676044330775786E-3</v>
      </c>
      <c r="Y248" s="47">
        <f t="shared" si="44"/>
        <v>4.248088360237893E-3</v>
      </c>
      <c r="Z248" s="29"/>
      <c r="AA248" s="43">
        <f t="shared" si="45"/>
        <v>1.5053763440860216E-2</v>
      </c>
      <c r="AB248" s="43">
        <f t="shared" si="46"/>
        <v>1.4799154334038054E-2</v>
      </c>
      <c r="AC248" s="47">
        <f t="shared" si="47"/>
        <v>1.0416666666666666E-2</v>
      </c>
      <c r="AD248" s="91">
        <f t="shared" si="38"/>
        <v>480</v>
      </c>
      <c r="AE248" s="91">
        <f t="shared" si="39"/>
        <v>5</v>
      </c>
      <c r="AF248" s="91">
        <f t="shared" si="40"/>
        <v>475</v>
      </c>
      <c r="AG248" t="str">
        <f t="shared" si="41"/>
        <v/>
      </c>
    </row>
    <row r="249" spans="2:33" x14ac:dyDescent="0.25">
      <c r="B249" s="9" t="s">
        <v>247</v>
      </c>
      <c r="C249" s="23" t="str">
        <f>VLOOKUP(B249,[2]Municipal!$C$15:$D$60549,2)</f>
        <v>La Uvita</v>
      </c>
      <c r="D249" s="11">
        <f>+[1]Total!B250</f>
        <v>12</v>
      </c>
      <c r="E249" s="10">
        <f>+[1]Total!C250</f>
        <v>14</v>
      </c>
      <c r="F249" s="10">
        <f>+[1]Total!D250</f>
        <v>16</v>
      </c>
      <c r="G249" s="10">
        <f>+[1]Total!E250</f>
        <v>15</v>
      </c>
      <c r="H249" s="11">
        <f>+[1]Total!G250</f>
        <v>15</v>
      </c>
      <c r="I249" s="10">
        <f>+[1]Total!H250</f>
        <v>10</v>
      </c>
      <c r="J249" s="10">
        <f>+[1]Total!I250</f>
        <v>11</v>
      </c>
      <c r="K249" s="12">
        <f>+[1]Total!J250</f>
        <v>12</v>
      </c>
      <c r="L249" s="11">
        <f>+[1]Total!L250</f>
        <v>12</v>
      </c>
      <c r="M249" s="12">
        <f>+[1]Total!M250</f>
        <v>5</v>
      </c>
      <c r="N249" s="29">
        <f>VLOOKUP($B249,'[2]pop-2020-2023'!$I$5:$M$1126,2)</f>
        <v>3091</v>
      </c>
      <c r="O249" s="28">
        <f>VLOOKUP($B249,'[2]pop-2020-2023'!$I$5:$M$1126,3)</f>
        <v>3118</v>
      </c>
      <c r="P249" s="28">
        <f>VLOOKUP($B249,'[2]pop-2020-2023'!$I$5:$M$1126,4)</f>
        <v>3146</v>
      </c>
      <c r="Q249" s="30">
        <f>VLOOKUP($B249,'[2]pop-2020-2023'!$I$5:$M$1126,5)</f>
        <v>3184</v>
      </c>
      <c r="R249" s="29">
        <f>VLOOKUP($B249,'[3]Hogares total'!$D$5:$L$1126,6)</f>
        <v>1068</v>
      </c>
      <c r="S249" s="28">
        <f>VLOOKUP($B249,'[3]Hogares total'!$D$5:$L$1126,7)</f>
        <v>1085</v>
      </c>
      <c r="T249" s="28">
        <f>VLOOKUP($B249,'[3]Hogares total'!$D$5:$L$1126,8)</f>
        <v>1103</v>
      </c>
      <c r="U249" s="30">
        <f>VLOOKUP($B249,'[3]Hogares total'!$D$5:$L$1126,9)</f>
        <v>1119</v>
      </c>
      <c r="V249" s="29"/>
      <c r="W249" s="43">
        <f t="shared" si="42"/>
        <v>4.4900577293136628E-3</v>
      </c>
      <c r="X249" s="43">
        <f t="shared" si="43"/>
        <v>3.1786395422759061E-3</v>
      </c>
      <c r="Y249" s="47">
        <f t="shared" si="44"/>
        <v>1.5703517587939699E-3</v>
      </c>
      <c r="Z249" s="29"/>
      <c r="AA249" s="43">
        <f t="shared" si="45"/>
        <v>1.2903225806451613E-2</v>
      </c>
      <c r="AB249" s="43">
        <f t="shared" si="46"/>
        <v>9.0661831368993653E-3</v>
      </c>
      <c r="AC249" s="47">
        <f t="shared" si="47"/>
        <v>4.4682752457551383E-3</v>
      </c>
      <c r="AD249" s="91">
        <f t="shared" si="38"/>
        <v>1119</v>
      </c>
      <c r="AE249" s="91">
        <f t="shared" si="39"/>
        <v>5</v>
      </c>
      <c r="AF249" s="91">
        <f t="shared" si="40"/>
        <v>1114</v>
      </c>
      <c r="AG249" t="str">
        <f t="shared" si="41"/>
        <v/>
      </c>
    </row>
    <row r="250" spans="2:33" x14ac:dyDescent="0.25">
      <c r="B250" s="9" t="s">
        <v>248</v>
      </c>
      <c r="C250" s="23" t="str">
        <f>VLOOKUP(B250,[2]Municipal!$C$15:$D$60549,2)</f>
        <v>Villa de Leyva</v>
      </c>
      <c r="D250" s="11">
        <f>+[1]Total!B251</f>
        <v>2195</v>
      </c>
      <c r="E250" s="10">
        <f>+[1]Total!C251</f>
        <v>2260</v>
      </c>
      <c r="F250" s="10">
        <f>+[1]Total!D251</f>
        <v>2386</v>
      </c>
      <c r="G250" s="10">
        <f>+[1]Total!E251</f>
        <v>2745</v>
      </c>
      <c r="H250" s="11">
        <f>+[1]Total!G251</f>
        <v>3386</v>
      </c>
      <c r="I250" s="10">
        <f>+[1]Total!H251</f>
        <v>2830</v>
      </c>
      <c r="J250" s="10">
        <f>+[1]Total!I251</f>
        <v>3882</v>
      </c>
      <c r="K250" s="12">
        <f>+[1]Total!J251</f>
        <v>3850</v>
      </c>
      <c r="L250" s="11">
        <f>+[1]Total!L251</f>
        <v>3774</v>
      </c>
      <c r="M250" s="12">
        <f>+[1]Total!M251</f>
        <v>3781</v>
      </c>
      <c r="N250" s="29">
        <f>VLOOKUP($B250,'[2]pop-2020-2023'!$I$5:$M$1126,2)</f>
        <v>16835</v>
      </c>
      <c r="O250" s="28">
        <f>VLOOKUP($B250,'[2]pop-2020-2023'!$I$5:$M$1126,3)</f>
        <v>17106</v>
      </c>
      <c r="P250" s="28">
        <f>VLOOKUP($B250,'[2]pop-2020-2023'!$I$5:$M$1126,4)</f>
        <v>17282</v>
      </c>
      <c r="Q250" s="30">
        <f>VLOOKUP($B250,'[2]pop-2020-2023'!$I$5:$M$1126,5)</f>
        <v>17466</v>
      </c>
      <c r="R250" s="29">
        <f>VLOOKUP($B250,'[3]Hogares total'!$D$5:$L$1126,6)</f>
        <v>5761</v>
      </c>
      <c r="S250" s="28">
        <f>VLOOKUP($B250,'[3]Hogares total'!$D$5:$L$1126,7)</f>
        <v>5858</v>
      </c>
      <c r="T250" s="28">
        <f>VLOOKUP($B250,'[3]Hogares total'!$D$5:$L$1126,8)</f>
        <v>5957</v>
      </c>
      <c r="U250" s="30">
        <f>VLOOKUP($B250,'[3]Hogares total'!$D$5:$L$1126,9)</f>
        <v>6058</v>
      </c>
      <c r="V250" s="29"/>
      <c r="W250" s="43">
        <f t="shared" si="42"/>
        <v>0.13211738571261544</v>
      </c>
      <c r="X250" s="43">
        <f t="shared" si="43"/>
        <v>0.16375419511630598</v>
      </c>
      <c r="Y250" s="47">
        <f t="shared" si="44"/>
        <v>0.21647772815756328</v>
      </c>
      <c r="Z250" s="29"/>
      <c r="AA250" s="43">
        <f t="shared" si="45"/>
        <v>0.38579720040969612</v>
      </c>
      <c r="AB250" s="43">
        <f t="shared" si="46"/>
        <v>0.47507134463656203</v>
      </c>
      <c r="AC250" s="47">
        <f t="shared" si="47"/>
        <v>0.62413337735226149</v>
      </c>
      <c r="AD250" s="91" t="str">
        <f t="shared" si="38"/>
        <v/>
      </c>
      <c r="AE250" s="91" t="str">
        <f t="shared" si="39"/>
        <v/>
      </c>
      <c r="AF250" s="91" t="str">
        <f t="shared" si="40"/>
        <v/>
      </c>
      <c r="AG250" t="str">
        <f t="shared" si="41"/>
        <v/>
      </c>
    </row>
    <row r="251" spans="2:33" x14ac:dyDescent="0.25">
      <c r="B251" s="9" t="s">
        <v>249</v>
      </c>
      <c r="C251" s="23" t="str">
        <f>VLOOKUP(B251,[2]Municipal!$C$15:$D$60549,2)</f>
        <v>Macanal</v>
      </c>
      <c r="D251" s="11">
        <f>+[1]Total!B252</f>
        <v>31</v>
      </c>
      <c r="E251" s="10">
        <f>+[1]Total!C252</f>
        <v>27</v>
      </c>
      <c r="F251" s="10">
        <f>+[1]Total!D252</f>
        <v>20</v>
      </c>
      <c r="G251" s="10">
        <f>+[1]Total!E252</f>
        <v>13</v>
      </c>
      <c r="H251" s="11">
        <f>+[1]Total!G252</f>
        <v>239</v>
      </c>
      <c r="I251" s="10">
        <f>+[1]Total!H252</f>
        <v>339</v>
      </c>
      <c r="J251" s="10">
        <f>+[1]Total!I252</f>
        <v>262</v>
      </c>
      <c r="K251" s="12">
        <f>+[1]Total!J252</f>
        <v>260</v>
      </c>
      <c r="L251" s="11">
        <f>+[1]Total!L252</f>
        <v>260</v>
      </c>
      <c r="M251" s="12">
        <f>+[1]Total!M252</f>
        <v>261</v>
      </c>
      <c r="N251" s="29">
        <f>VLOOKUP($B251,'[2]pop-2020-2023'!$I$5:$M$1126,2)</f>
        <v>5120</v>
      </c>
      <c r="O251" s="28">
        <f>VLOOKUP($B251,'[2]pop-2020-2023'!$I$5:$M$1126,3)</f>
        <v>5184</v>
      </c>
      <c r="P251" s="28">
        <f>VLOOKUP($B251,'[2]pop-2020-2023'!$I$5:$M$1126,4)</f>
        <v>5235</v>
      </c>
      <c r="Q251" s="30">
        <f>VLOOKUP($B251,'[2]pop-2020-2023'!$I$5:$M$1126,5)</f>
        <v>5295</v>
      </c>
      <c r="R251" s="29">
        <f>VLOOKUP($B251,'[3]Hogares total'!$D$5:$L$1126,6)</f>
        <v>1950</v>
      </c>
      <c r="S251" s="28">
        <f>VLOOKUP($B251,'[3]Hogares total'!$D$5:$L$1126,7)</f>
        <v>1978</v>
      </c>
      <c r="T251" s="28">
        <f>VLOOKUP($B251,'[3]Hogares total'!$D$5:$L$1126,8)</f>
        <v>2004</v>
      </c>
      <c r="U251" s="30">
        <f>VLOOKUP($B251,'[3]Hogares total'!$D$5:$L$1126,9)</f>
        <v>2033</v>
      </c>
      <c r="V251" s="29"/>
      <c r="W251" s="43">
        <f t="shared" si="42"/>
        <v>5.208333333333333E-3</v>
      </c>
      <c r="X251" s="43">
        <f t="shared" si="43"/>
        <v>6.475644699140401E-2</v>
      </c>
      <c r="Y251" s="47">
        <f t="shared" si="44"/>
        <v>4.9291784702549572E-2</v>
      </c>
      <c r="Z251" s="29"/>
      <c r="AA251" s="43">
        <f t="shared" si="45"/>
        <v>1.3650151668351871E-2</v>
      </c>
      <c r="AB251" s="43">
        <f t="shared" si="46"/>
        <v>0.16916167664670659</v>
      </c>
      <c r="AC251" s="47">
        <f t="shared" si="47"/>
        <v>0.12838170191834727</v>
      </c>
      <c r="AD251" s="91">
        <f t="shared" si="38"/>
        <v>2033</v>
      </c>
      <c r="AE251" s="91">
        <f t="shared" si="39"/>
        <v>261</v>
      </c>
      <c r="AF251" s="91">
        <f t="shared" si="40"/>
        <v>1772</v>
      </c>
      <c r="AG251" t="str">
        <f t="shared" si="41"/>
        <v/>
      </c>
    </row>
    <row r="252" spans="2:33" x14ac:dyDescent="0.25">
      <c r="B252" s="9" t="s">
        <v>250</v>
      </c>
      <c r="C252" s="23" t="str">
        <f>VLOOKUP(B252,[2]Municipal!$C$15:$D$60549,2)</f>
        <v>Maripí</v>
      </c>
      <c r="D252" s="11">
        <f>+[1]Total!B253</f>
        <v>17</v>
      </c>
      <c r="E252" s="10">
        <f>+[1]Total!C253</f>
        <v>19</v>
      </c>
      <c r="F252" s="10">
        <f>+[1]Total!D253</f>
        <v>16</v>
      </c>
      <c r="G252" s="10">
        <f>+[1]Total!E253</f>
        <v>15</v>
      </c>
      <c r="H252" s="11">
        <f>+[1]Total!G253</f>
        <v>16</v>
      </c>
      <c r="I252" s="10">
        <f>+[1]Total!H253</f>
        <v>14</v>
      </c>
      <c r="J252" s="10">
        <f>+[1]Total!I253</f>
        <v>17</v>
      </c>
      <c r="K252" s="12">
        <f>+[1]Total!J253</f>
        <v>16</v>
      </c>
      <c r="L252" s="11">
        <f>+[1]Total!L253</f>
        <v>14</v>
      </c>
      <c r="M252" s="12">
        <f>+[1]Total!M253</f>
        <v>6</v>
      </c>
      <c r="N252" s="29">
        <f>VLOOKUP($B252,'[2]pop-2020-2023'!$I$5:$M$1126,2)</f>
        <v>5859</v>
      </c>
      <c r="O252" s="28">
        <f>VLOOKUP($B252,'[2]pop-2020-2023'!$I$5:$M$1126,3)</f>
        <v>5894</v>
      </c>
      <c r="P252" s="28">
        <f>VLOOKUP($B252,'[2]pop-2020-2023'!$I$5:$M$1126,4)</f>
        <v>5948</v>
      </c>
      <c r="Q252" s="30">
        <f>VLOOKUP($B252,'[2]pop-2020-2023'!$I$5:$M$1126,5)</f>
        <v>6016</v>
      </c>
      <c r="R252" s="29">
        <f>VLOOKUP($B252,'[3]Hogares total'!$D$5:$L$1126,6)</f>
        <v>1897</v>
      </c>
      <c r="S252" s="28">
        <f>VLOOKUP($B252,'[3]Hogares total'!$D$5:$L$1126,7)</f>
        <v>1925</v>
      </c>
      <c r="T252" s="28">
        <f>VLOOKUP($B252,'[3]Hogares total'!$D$5:$L$1126,8)</f>
        <v>1954</v>
      </c>
      <c r="U252" s="30">
        <f>VLOOKUP($B252,'[3]Hogares total'!$D$5:$L$1126,9)</f>
        <v>1982</v>
      </c>
      <c r="V252" s="29"/>
      <c r="W252" s="43">
        <f t="shared" si="42"/>
        <v>3.2236172378690194E-3</v>
      </c>
      <c r="X252" s="43">
        <f t="shared" si="43"/>
        <v>2.3537323470073975E-3</v>
      </c>
      <c r="Y252" s="47">
        <f t="shared" si="44"/>
        <v>9.9734042553191482E-4</v>
      </c>
      <c r="Z252" s="29"/>
      <c r="AA252" s="43">
        <f t="shared" si="45"/>
        <v>9.870129870129871E-3</v>
      </c>
      <c r="AB252" s="43">
        <f t="shared" si="46"/>
        <v>7.164790174002047E-3</v>
      </c>
      <c r="AC252" s="47">
        <f t="shared" si="47"/>
        <v>3.0272452068617556E-3</v>
      </c>
      <c r="AD252" s="91">
        <f t="shared" si="38"/>
        <v>1982</v>
      </c>
      <c r="AE252" s="91">
        <f t="shared" si="39"/>
        <v>6</v>
      </c>
      <c r="AF252" s="91">
        <f t="shared" si="40"/>
        <v>1976</v>
      </c>
      <c r="AG252" t="str">
        <f t="shared" si="41"/>
        <v/>
      </c>
    </row>
    <row r="253" spans="2:33" x14ac:dyDescent="0.25">
      <c r="B253" s="9" t="s">
        <v>251</v>
      </c>
      <c r="C253" s="23" t="str">
        <f>VLOOKUP(B253,[2]Municipal!$C$15:$D$60549,2)</f>
        <v>Miraflores</v>
      </c>
      <c r="D253" s="11">
        <f>+[1]Total!B254</f>
        <v>770</v>
      </c>
      <c r="E253" s="10">
        <f>+[1]Total!C254</f>
        <v>743</v>
      </c>
      <c r="F253" s="10">
        <f>+[1]Total!D254</f>
        <v>1142</v>
      </c>
      <c r="G253" s="10">
        <f>+[1]Total!E254</f>
        <v>2018</v>
      </c>
      <c r="H253" s="11">
        <f>+[1]Total!G254</f>
        <v>883</v>
      </c>
      <c r="I253" s="10">
        <f>+[1]Total!H254</f>
        <v>1050</v>
      </c>
      <c r="J253" s="10">
        <f>+[1]Total!I254</f>
        <v>1134</v>
      </c>
      <c r="K253" s="12">
        <f>+[1]Total!J254</f>
        <v>831</v>
      </c>
      <c r="L253" s="11">
        <f>+[1]Total!L254</f>
        <v>1210</v>
      </c>
      <c r="M253" s="12">
        <f>+[1]Total!M254</f>
        <v>890</v>
      </c>
      <c r="N253" s="29">
        <f>VLOOKUP($B253,'[2]pop-2020-2023'!$I$5:$M$1126,2)</f>
        <v>9106</v>
      </c>
      <c r="O253" s="28">
        <f>VLOOKUP($B253,'[2]pop-2020-2023'!$I$5:$M$1126,3)</f>
        <v>9176</v>
      </c>
      <c r="P253" s="28">
        <f>VLOOKUP($B253,'[2]pop-2020-2023'!$I$5:$M$1126,4)</f>
        <v>9301</v>
      </c>
      <c r="Q253" s="30">
        <f>VLOOKUP($B253,'[2]pop-2020-2023'!$I$5:$M$1126,5)</f>
        <v>9400</v>
      </c>
      <c r="R253" s="29">
        <f>VLOOKUP($B253,'[3]Hogares total'!$D$5:$L$1126,6)</f>
        <v>3494</v>
      </c>
      <c r="S253" s="28">
        <f>VLOOKUP($B253,'[3]Hogares total'!$D$5:$L$1126,7)</f>
        <v>3559</v>
      </c>
      <c r="T253" s="28">
        <f>VLOOKUP($B253,'[3]Hogares total'!$D$5:$L$1126,8)</f>
        <v>3624</v>
      </c>
      <c r="U253" s="30">
        <f>VLOOKUP($B253,'[3]Hogares total'!$D$5:$L$1126,9)</f>
        <v>3689</v>
      </c>
      <c r="V253" s="29"/>
      <c r="W253" s="43">
        <f t="shared" si="42"/>
        <v>8.0972101133391455E-2</v>
      </c>
      <c r="X253" s="43">
        <f t="shared" si="43"/>
        <v>0.11289108697989464</v>
      </c>
      <c r="Y253" s="47">
        <f t="shared" si="44"/>
        <v>9.4680851063829785E-2</v>
      </c>
      <c r="Z253" s="29"/>
      <c r="AA253" s="43">
        <f t="shared" si="45"/>
        <v>0.20876650744591177</v>
      </c>
      <c r="AB253" s="43">
        <f t="shared" si="46"/>
        <v>0.28973509933774833</v>
      </c>
      <c r="AC253" s="47">
        <f t="shared" si="47"/>
        <v>0.24125779343995662</v>
      </c>
      <c r="AD253" s="91" t="str">
        <f t="shared" si="38"/>
        <v/>
      </c>
      <c r="AE253" s="91" t="str">
        <f t="shared" si="39"/>
        <v/>
      </c>
      <c r="AF253" s="91" t="str">
        <f t="shared" si="40"/>
        <v/>
      </c>
      <c r="AG253" t="str">
        <f t="shared" si="41"/>
        <v/>
      </c>
    </row>
    <row r="254" spans="2:33" x14ac:dyDescent="0.25">
      <c r="B254" s="9" t="s">
        <v>252</v>
      </c>
      <c r="C254" s="23" t="str">
        <f>VLOOKUP(B254,[2]Municipal!$C$15:$D$60549,2)</f>
        <v>Mongua</v>
      </c>
      <c r="D254" s="11">
        <f>+[1]Total!B255</f>
        <v>53</v>
      </c>
      <c r="E254" s="10">
        <f>+[1]Total!C255</f>
        <v>52</v>
      </c>
      <c r="F254" s="10">
        <f>+[1]Total!D255</f>
        <v>51</v>
      </c>
      <c r="G254" s="10">
        <f>+[1]Total!E255</f>
        <v>44</v>
      </c>
      <c r="H254" s="11">
        <f>+[1]Total!G255</f>
        <v>48</v>
      </c>
      <c r="I254" s="10">
        <f>+[1]Total!H255</f>
        <v>49</v>
      </c>
      <c r="J254" s="10">
        <f>+[1]Total!I255</f>
        <v>53</v>
      </c>
      <c r="K254" s="12">
        <f>+[1]Total!J255</f>
        <v>69</v>
      </c>
      <c r="L254" s="11">
        <f>+[1]Total!L255</f>
        <v>57</v>
      </c>
      <c r="M254" s="12">
        <f>+[1]Total!M255</f>
        <v>48</v>
      </c>
      <c r="N254" s="29">
        <f>VLOOKUP($B254,'[2]pop-2020-2023'!$I$5:$M$1126,2)</f>
        <v>4738</v>
      </c>
      <c r="O254" s="28">
        <f>VLOOKUP($B254,'[2]pop-2020-2023'!$I$5:$M$1126,3)</f>
        <v>4803</v>
      </c>
      <c r="P254" s="28">
        <f>VLOOKUP($B254,'[2]pop-2020-2023'!$I$5:$M$1126,4)</f>
        <v>4828</v>
      </c>
      <c r="Q254" s="30">
        <f>VLOOKUP($B254,'[2]pop-2020-2023'!$I$5:$M$1126,5)</f>
        <v>4886</v>
      </c>
      <c r="R254" s="29">
        <f>VLOOKUP($B254,'[3]Hogares total'!$D$5:$L$1126,6)</f>
        <v>1527</v>
      </c>
      <c r="S254" s="28">
        <f>VLOOKUP($B254,'[3]Hogares total'!$D$5:$L$1126,7)</f>
        <v>1551</v>
      </c>
      <c r="T254" s="28">
        <f>VLOOKUP($B254,'[3]Hogares total'!$D$5:$L$1126,8)</f>
        <v>1576</v>
      </c>
      <c r="U254" s="30">
        <f>VLOOKUP($B254,'[3]Hogares total'!$D$5:$L$1126,9)</f>
        <v>1604</v>
      </c>
      <c r="V254" s="29"/>
      <c r="W254" s="43">
        <f t="shared" si="42"/>
        <v>1.0826566729127629E-2</v>
      </c>
      <c r="X254" s="43">
        <f t="shared" si="43"/>
        <v>1.0149130074565037E-2</v>
      </c>
      <c r="Y254" s="47">
        <f t="shared" si="44"/>
        <v>9.8239869013507976E-3</v>
      </c>
      <c r="Z254" s="29"/>
      <c r="AA254" s="43">
        <f t="shared" si="45"/>
        <v>3.3526756931012251E-2</v>
      </c>
      <c r="AB254" s="43">
        <f t="shared" si="46"/>
        <v>3.1091370558375634E-2</v>
      </c>
      <c r="AC254" s="47">
        <f t="shared" si="47"/>
        <v>2.9925187032418952E-2</v>
      </c>
      <c r="AD254" s="91">
        <f t="shared" si="38"/>
        <v>1604</v>
      </c>
      <c r="AE254" s="91">
        <f t="shared" si="39"/>
        <v>48</v>
      </c>
      <c r="AF254" s="91">
        <f t="shared" si="40"/>
        <v>1556</v>
      </c>
      <c r="AG254" t="str">
        <f t="shared" si="41"/>
        <v/>
      </c>
    </row>
    <row r="255" spans="2:33" x14ac:dyDescent="0.25">
      <c r="B255" s="9" t="s">
        <v>253</v>
      </c>
      <c r="C255" s="23" t="str">
        <f>VLOOKUP(B255,[2]Municipal!$C$15:$D$60549,2)</f>
        <v>Monguí</v>
      </c>
      <c r="D255" s="11">
        <f>+[1]Total!B256</f>
        <v>90</v>
      </c>
      <c r="E255" s="10">
        <f>+[1]Total!C256</f>
        <v>101</v>
      </c>
      <c r="F255" s="10">
        <f>+[1]Total!D256</f>
        <v>108</v>
      </c>
      <c r="G255" s="10">
        <f>+[1]Total!E256</f>
        <v>103</v>
      </c>
      <c r="H255" s="11">
        <f>+[1]Total!G256</f>
        <v>108</v>
      </c>
      <c r="I255" s="10">
        <f>+[1]Total!H256</f>
        <v>97</v>
      </c>
      <c r="J255" s="10">
        <f>+[1]Total!I256</f>
        <v>311</v>
      </c>
      <c r="K255" s="12">
        <f>+[1]Total!J256</f>
        <v>348</v>
      </c>
      <c r="L255" s="11">
        <f>+[1]Total!L256</f>
        <v>364</v>
      </c>
      <c r="M255" s="12">
        <f>+[1]Total!M256</f>
        <v>356</v>
      </c>
      <c r="N255" s="29">
        <f>VLOOKUP($B255,'[2]pop-2020-2023'!$I$5:$M$1126,2)</f>
        <v>4339</v>
      </c>
      <c r="O255" s="28">
        <f>VLOOKUP($B255,'[2]pop-2020-2023'!$I$5:$M$1126,3)</f>
        <v>4352</v>
      </c>
      <c r="P255" s="28">
        <f>VLOOKUP($B255,'[2]pop-2020-2023'!$I$5:$M$1126,4)</f>
        <v>4397</v>
      </c>
      <c r="Q255" s="30">
        <f>VLOOKUP($B255,'[2]pop-2020-2023'!$I$5:$M$1126,5)</f>
        <v>4453</v>
      </c>
      <c r="R255" s="29">
        <f>VLOOKUP($B255,'[3]Hogares total'!$D$5:$L$1126,6)</f>
        <v>1494</v>
      </c>
      <c r="S255" s="28">
        <f>VLOOKUP($B255,'[3]Hogares total'!$D$5:$L$1126,7)</f>
        <v>1521</v>
      </c>
      <c r="T255" s="28">
        <f>VLOOKUP($B255,'[3]Hogares total'!$D$5:$L$1126,8)</f>
        <v>1548</v>
      </c>
      <c r="U255" s="30">
        <f>VLOOKUP($B255,'[3]Hogares total'!$D$5:$L$1126,9)</f>
        <v>1575</v>
      </c>
      <c r="V255" s="29"/>
      <c r="W255" s="43">
        <f t="shared" si="42"/>
        <v>2.3207720588235295E-2</v>
      </c>
      <c r="X255" s="43">
        <f t="shared" si="43"/>
        <v>2.2060495792585854E-2</v>
      </c>
      <c r="Y255" s="47">
        <f t="shared" si="44"/>
        <v>7.9946103750280703E-2</v>
      </c>
      <c r="Z255" s="29"/>
      <c r="AA255" s="43">
        <f t="shared" si="45"/>
        <v>6.640368178829717E-2</v>
      </c>
      <c r="AB255" s="43">
        <f t="shared" si="46"/>
        <v>6.2661498708010341E-2</v>
      </c>
      <c r="AC255" s="47">
        <f t="shared" si="47"/>
        <v>0.22603174603174603</v>
      </c>
      <c r="AD255" s="91" t="str">
        <f t="shared" si="38"/>
        <v/>
      </c>
      <c r="AE255" s="91" t="str">
        <f t="shared" si="39"/>
        <v/>
      </c>
      <c r="AF255" s="91" t="str">
        <f t="shared" si="40"/>
        <v/>
      </c>
      <c r="AG255" t="str">
        <f t="shared" si="41"/>
        <v/>
      </c>
    </row>
    <row r="256" spans="2:33" x14ac:dyDescent="0.25">
      <c r="B256" s="9" t="s">
        <v>254</v>
      </c>
      <c r="C256" s="23" t="str">
        <f>VLOOKUP(B256,[2]Municipal!$C$15:$D$60549,2)</f>
        <v>Moniquirá</v>
      </c>
      <c r="D256" s="11">
        <f>+[1]Total!B257</f>
        <v>1842</v>
      </c>
      <c r="E256" s="10">
        <f>+[1]Total!C257</f>
        <v>1876</v>
      </c>
      <c r="F256" s="10">
        <f>+[1]Total!D257</f>
        <v>1832</v>
      </c>
      <c r="G256" s="10">
        <f>+[1]Total!E257</f>
        <v>1746</v>
      </c>
      <c r="H256" s="11">
        <f>+[1]Total!G257</f>
        <v>1677</v>
      </c>
      <c r="I256" s="10">
        <f>+[1]Total!H257</f>
        <v>2661</v>
      </c>
      <c r="J256" s="10">
        <f>+[1]Total!I257</f>
        <v>1616</v>
      </c>
      <c r="K256" s="12">
        <f>+[1]Total!J257</f>
        <v>105</v>
      </c>
      <c r="L256" s="11">
        <f>+[1]Total!L257</f>
        <v>1399</v>
      </c>
      <c r="M256" s="12">
        <f>+[1]Total!M257</f>
        <v>1113</v>
      </c>
      <c r="N256" s="29">
        <f>VLOOKUP($B256,'[2]pop-2020-2023'!$I$5:$M$1126,2)</f>
        <v>23301</v>
      </c>
      <c r="O256" s="28">
        <f>VLOOKUP($B256,'[2]pop-2020-2023'!$I$5:$M$1126,3)</f>
        <v>23560</v>
      </c>
      <c r="P256" s="28">
        <f>VLOOKUP($B256,'[2]pop-2020-2023'!$I$5:$M$1126,4)</f>
        <v>23841</v>
      </c>
      <c r="Q256" s="30">
        <f>VLOOKUP($B256,'[2]pop-2020-2023'!$I$5:$M$1126,5)</f>
        <v>24083</v>
      </c>
      <c r="R256" s="29">
        <f>VLOOKUP($B256,'[3]Hogares total'!$D$5:$L$1126,6)</f>
        <v>8189</v>
      </c>
      <c r="S256" s="28">
        <f>VLOOKUP($B256,'[3]Hogares total'!$D$5:$L$1126,7)</f>
        <v>8333</v>
      </c>
      <c r="T256" s="28">
        <f>VLOOKUP($B256,'[3]Hogares total'!$D$5:$L$1126,8)</f>
        <v>8477</v>
      </c>
      <c r="U256" s="30">
        <f>VLOOKUP($B256,'[3]Hogares total'!$D$5:$L$1126,9)</f>
        <v>8624</v>
      </c>
      <c r="V256" s="29"/>
      <c r="W256" s="43">
        <f t="shared" si="42"/>
        <v>7.9626485568760605E-2</v>
      </c>
      <c r="X256" s="43">
        <f t="shared" si="43"/>
        <v>0.11161444570278092</v>
      </c>
      <c r="Y256" s="47">
        <f t="shared" si="44"/>
        <v>4.6215172528339496E-2</v>
      </c>
      <c r="Z256" s="29"/>
      <c r="AA256" s="43">
        <f t="shared" si="45"/>
        <v>0.2251290051602064</v>
      </c>
      <c r="AB256" s="43">
        <f t="shared" si="46"/>
        <v>0.31390822224843695</v>
      </c>
      <c r="AC256" s="47">
        <f t="shared" si="47"/>
        <v>0.12905844155844157</v>
      </c>
      <c r="AD256" s="91">
        <f t="shared" si="38"/>
        <v>8624</v>
      </c>
      <c r="AE256" s="91">
        <f t="shared" si="39"/>
        <v>1113</v>
      </c>
      <c r="AF256" s="91">
        <f t="shared" si="40"/>
        <v>7511</v>
      </c>
      <c r="AG256" t="str">
        <f t="shared" si="41"/>
        <v/>
      </c>
    </row>
    <row r="257" spans="2:33" x14ac:dyDescent="0.25">
      <c r="B257" s="9" t="s">
        <v>255</v>
      </c>
      <c r="C257" s="23" t="str">
        <f>VLOOKUP(B257,[2]Municipal!$C$15:$D$60549,2)</f>
        <v>Motavita</v>
      </c>
      <c r="D257" s="11">
        <f>+[1]Total!B258</f>
        <v>91</v>
      </c>
      <c r="E257" s="10">
        <f>+[1]Total!C258</f>
        <v>64</v>
      </c>
      <c r="F257" s="10">
        <f>+[1]Total!D258</f>
        <v>63</v>
      </c>
      <c r="G257" s="10">
        <f>+[1]Total!E258</f>
        <v>220</v>
      </c>
      <c r="H257" s="11">
        <f>+[1]Total!G258</f>
        <v>71</v>
      </c>
      <c r="I257" s="10">
        <f>+[1]Total!H258</f>
        <v>238</v>
      </c>
      <c r="J257" s="10">
        <f>+[1]Total!I258</f>
        <v>229</v>
      </c>
      <c r="K257" s="12">
        <f>+[1]Total!J258</f>
        <v>294</v>
      </c>
      <c r="L257" s="11">
        <f>+[1]Total!L258</f>
        <v>246</v>
      </c>
      <c r="M257" s="12">
        <f>+[1]Total!M258</f>
        <v>276</v>
      </c>
      <c r="N257" s="29">
        <f>VLOOKUP($B257,'[2]pop-2020-2023'!$I$5:$M$1126,2)</f>
        <v>5766</v>
      </c>
      <c r="O257" s="28">
        <f>VLOOKUP($B257,'[2]pop-2020-2023'!$I$5:$M$1126,3)</f>
        <v>5826</v>
      </c>
      <c r="P257" s="28">
        <f>VLOOKUP($B257,'[2]pop-2020-2023'!$I$5:$M$1126,4)</f>
        <v>5884</v>
      </c>
      <c r="Q257" s="30">
        <f>VLOOKUP($B257,'[2]pop-2020-2023'!$I$5:$M$1126,5)</f>
        <v>5946</v>
      </c>
      <c r="R257" s="29">
        <f>VLOOKUP($B257,'[3]Hogares total'!$D$5:$L$1126,6)</f>
        <v>1548</v>
      </c>
      <c r="S257" s="28">
        <f>VLOOKUP($B257,'[3]Hogares total'!$D$5:$L$1126,7)</f>
        <v>1569</v>
      </c>
      <c r="T257" s="28">
        <f>VLOOKUP($B257,'[3]Hogares total'!$D$5:$L$1126,8)</f>
        <v>1590</v>
      </c>
      <c r="U257" s="30">
        <f>VLOOKUP($B257,'[3]Hogares total'!$D$5:$L$1126,9)</f>
        <v>1611</v>
      </c>
      <c r="V257" s="29"/>
      <c r="W257" s="43">
        <f t="shared" si="42"/>
        <v>1.0985238585650533E-2</v>
      </c>
      <c r="X257" s="43">
        <f t="shared" si="43"/>
        <v>4.0448674371176073E-2</v>
      </c>
      <c r="Y257" s="47">
        <f t="shared" si="44"/>
        <v>4.6417759838546922E-2</v>
      </c>
      <c r="Z257" s="29"/>
      <c r="AA257" s="43">
        <f t="shared" si="45"/>
        <v>4.0790312300828552E-2</v>
      </c>
      <c r="AB257" s="43">
        <f t="shared" si="46"/>
        <v>0.14968553459119496</v>
      </c>
      <c r="AC257" s="47">
        <f t="shared" si="47"/>
        <v>0.17132216014897581</v>
      </c>
      <c r="AD257" s="91">
        <f t="shared" si="38"/>
        <v>1611</v>
      </c>
      <c r="AE257" s="91">
        <f t="shared" si="39"/>
        <v>276</v>
      </c>
      <c r="AF257" s="91">
        <f t="shared" si="40"/>
        <v>1335</v>
      </c>
      <c r="AG257" t="str">
        <f t="shared" si="41"/>
        <v/>
      </c>
    </row>
    <row r="258" spans="2:33" x14ac:dyDescent="0.25">
      <c r="B258" s="9" t="s">
        <v>256</v>
      </c>
      <c r="C258" s="23" t="str">
        <f>VLOOKUP(B258,[2]Municipal!$C$15:$D$60549,2)</f>
        <v>Muzo</v>
      </c>
      <c r="D258" s="11">
        <f>+[1]Total!B259</f>
        <v>34</v>
      </c>
      <c r="E258" s="10">
        <f>+[1]Total!C259</f>
        <v>32</v>
      </c>
      <c r="F258" s="10">
        <f>+[1]Total!D259</f>
        <v>30</v>
      </c>
      <c r="G258" s="10">
        <f>+[1]Total!E259</f>
        <v>23</v>
      </c>
      <c r="H258" s="11">
        <f>+[1]Total!G259</f>
        <v>73</v>
      </c>
      <c r="I258" s="10">
        <f>+[1]Total!H259</f>
        <v>123</v>
      </c>
      <c r="J258" s="10">
        <f>+[1]Total!I259</f>
        <v>145</v>
      </c>
      <c r="K258" s="12">
        <f>+[1]Total!J259</f>
        <v>372</v>
      </c>
      <c r="L258" s="11">
        <f>+[1]Total!L259</f>
        <v>352</v>
      </c>
      <c r="M258" s="12">
        <f>+[1]Total!M259</f>
        <v>345</v>
      </c>
      <c r="N258" s="29">
        <f>VLOOKUP($B258,'[2]pop-2020-2023'!$I$5:$M$1126,2)</f>
        <v>8765</v>
      </c>
      <c r="O258" s="28">
        <f>VLOOKUP($B258,'[2]pop-2020-2023'!$I$5:$M$1126,3)</f>
        <v>8831</v>
      </c>
      <c r="P258" s="28">
        <f>VLOOKUP($B258,'[2]pop-2020-2023'!$I$5:$M$1126,4)</f>
        <v>8918</v>
      </c>
      <c r="Q258" s="30">
        <f>VLOOKUP($B258,'[2]pop-2020-2023'!$I$5:$M$1126,5)</f>
        <v>9016</v>
      </c>
      <c r="R258" s="29">
        <f>VLOOKUP($B258,'[3]Hogares total'!$D$5:$L$1126,6)</f>
        <v>2863</v>
      </c>
      <c r="S258" s="28">
        <f>VLOOKUP($B258,'[3]Hogares total'!$D$5:$L$1126,7)</f>
        <v>2914</v>
      </c>
      <c r="T258" s="28">
        <f>VLOOKUP($B258,'[3]Hogares total'!$D$5:$L$1126,8)</f>
        <v>2966</v>
      </c>
      <c r="U258" s="30">
        <f>VLOOKUP($B258,'[3]Hogares total'!$D$5:$L$1126,9)</f>
        <v>3018</v>
      </c>
      <c r="V258" s="29"/>
      <c r="W258" s="43">
        <f t="shared" si="42"/>
        <v>3.623598686445476E-3</v>
      </c>
      <c r="X258" s="43">
        <f t="shared" si="43"/>
        <v>1.3792330118860731E-2</v>
      </c>
      <c r="Y258" s="47">
        <f t="shared" si="44"/>
        <v>3.826530612244898E-2</v>
      </c>
      <c r="Z258" s="29"/>
      <c r="AA258" s="43">
        <f t="shared" si="45"/>
        <v>1.0981468771448181E-2</v>
      </c>
      <c r="AB258" s="43">
        <f t="shared" si="46"/>
        <v>4.1469993256911662E-2</v>
      </c>
      <c r="AC258" s="47">
        <f t="shared" si="47"/>
        <v>0.1143141153081511</v>
      </c>
      <c r="AD258" s="91">
        <f t="shared" si="38"/>
        <v>3018</v>
      </c>
      <c r="AE258" s="91">
        <f t="shared" si="39"/>
        <v>345</v>
      </c>
      <c r="AF258" s="91">
        <f t="shared" si="40"/>
        <v>2673</v>
      </c>
      <c r="AG258" t="str">
        <f t="shared" si="41"/>
        <v/>
      </c>
    </row>
    <row r="259" spans="2:33" x14ac:dyDescent="0.25">
      <c r="B259" s="9" t="s">
        <v>257</v>
      </c>
      <c r="C259" s="23" t="str">
        <f>VLOOKUP(B259,[2]Municipal!$C$15:$D$60549,2)</f>
        <v>Nobsa</v>
      </c>
      <c r="D259" s="11">
        <f>+[1]Total!B260</f>
        <v>2199</v>
      </c>
      <c r="E259" s="10">
        <f>+[1]Total!C260</f>
        <v>1606</v>
      </c>
      <c r="F259" s="10">
        <f>+[1]Total!D260</f>
        <v>1552</v>
      </c>
      <c r="G259" s="10">
        <f>+[1]Total!E260</f>
        <v>1545</v>
      </c>
      <c r="H259" s="11">
        <f>+[1]Total!G260</f>
        <v>1325</v>
      </c>
      <c r="I259" s="10">
        <f>+[1]Total!H260</f>
        <v>1402</v>
      </c>
      <c r="J259" s="10">
        <f>+[1]Total!I260</f>
        <v>1388</v>
      </c>
      <c r="K259" s="12">
        <f>+[1]Total!J260</f>
        <v>1446</v>
      </c>
      <c r="L259" s="11">
        <f>+[1]Total!L260</f>
        <v>1899</v>
      </c>
      <c r="M259" s="12">
        <f>+[1]Total!M260</f>
        <v>1989</v>
      </c>
      <c r="N259" s="29">
        <f>VLOOKUP($B259,'[2]pop-2020-2023'!$I$5:$M$1126,2)</f>
        <v>16567</v>
      </c>
      <c r="O259" s="28">
        <f>VLOOKUP($B259,'[2]pop-2020-2023'!$I$5:$M$1126,3)</f>
        <v>16799</v>
      </c>
      <c r="P259" s="28">
        <f>VLOOKUP($B259,'[2]pop-2020-2023'!$I$5:$M$1126,4)</f>
        <v>16976</v>
      </c>
      <c r="Q259" s="30">
        <f>VLOOKUP($B259,'[2]pop-2020-2023'!$I$5:$M$1126,5)</f>
        <v>17167</v>
      </c>
      <c r="R259" s="29">
        <f>VLOOKUP($B259,'[3]Hogares total'!$D$5:$L$1126,6)</f>
        <v>5208</v>
      </c>
      <c r="S259" s="28">
        <f>VLOOKUP($B259,'[3]Hogares total'!$D$5:$L$1126,7)</f>
        <v>5290</v>
      </c>
      <c r="T259" s="28">
        <f>VLOOKUP($B259,'[3]Hogares total'!$D$5:$L$1126,8)</f>
        <v>5375</v>
      </c>
      <c r="U259" s="30">
        <f>VLOOKUP($B259,'[3]Hogares total'!$D$5:$L$1126,9)</f>
        <v>5461</v>
      </c>
      <c r="V259" s="29"/>
      <c r="W259" s="43">
        <f t="shared" si="42"/>
        <v>9.5600928626703968E-2</v>
      </c>
      <c r="X259" s="43">
        <f t="shared" si="43"/>
        <v>8.2587181903864285E-2</v>
      </c>
      <c r="Y259" s="47">
        <f t="shared" si="44"/>
        <v>0.11586182792567135</v>
      </c>
      <c r="Z259" s="29"/>
      <c r="AA259" s="43">
        <f t="shared" si="45"/>
        <v>0.30359168241965973</v>
      </c>
      <c r="AB259" s="43">
        <f t="shared" si="46"/>
        <v>0.26083720930232557</v>
      </c>
      <c r="AC259" s="47">
        <f t="shared" si="47"/>
        <v>0.36421900750778247</v>
      </c>
      <c r="AD259" s="91" t="str">
        <f t="shared" si="38"/>
        <v/>
      </c>
      <c r="AE259" s="91" t="str">
        <f t="shared" si="39"/>
        <v/>
      </c>
      <c r="AF259" s="91" t="str">
        <f t="shared" si="40"/>
        <v/>
      </c>
      <c r="AG259" t="str">
        <f t="shared" si="41"/>
        <v/>
      </c>
    </row>
    <row r="260" spans="2:33" x14ac:dyDescent="0.25">
      <c r="B260" s="9" t="s">
        <v>258</v>
      </c>
      <c r="C260" s="23" t="str">
        <f>VLOOKUP(B260,[2]Municipal!$C$15:$D$60549,2)</f>
        <v>Nuevo Colón</v>
      </c>
      <c r="D260" s="11">
        <f>+[1]Total!B261</f>
        <v>107</v>
      </c>
      <c r="E260" s="10">
        <f>+[1]Total!C261</f>
        <v>105</v>
      </c>
      <c r="F260" s="10">
        <f>+[1]Total!D261</f>
        <v>104</v>
      </c>
      <c r="G260" s="10">
        <f>+[1]Total!E261</f>
        <v>86</v>
      </c>
      <c r="H260" s="11">
        <f>+[1]Total!G261</f>
        <v>94</v>
      </c>
      <c r="I260" s="10">
        <f>+[1]Total!H261</f>
        <v>89</v>
      </c>
      <c r="J260" s="10">
        <f>+[1]Total!I261</f>
        <v>87</v>
      </c>
      <c r="K260" s="12">
        <f>+[1]Total!J261</f>
        <v>85</v>
      </c>
      <c r="L260" s="11">
        <f>+[1]Total!L261</f>
        <v>208</v>
      </c>
      <c r="M260" s="12">
        <f>+[1]Total!M261</f>
        <v>156</v>
      </c>
      <c r="N260" s="29">
        <f>VLOOKUP($B260,'[2]pop-2020-2023'!$I$5:$M$1126,2)</f>
        <v>5280</v>
      </c>
      <c r="O260" s="28">
        <f>VLOOKUP($B260,'[2]pop-2020-2023'!$I$5:$M$1126,3)</f>
        <v>5307</v>
      </c>
      <c r="P260" s="28">
        <f>VLOOKUP($B260,'[2]pop-2020-2023'!$I$5:$M$1126,4)</f>
        <v>5364</v>
      </c>
      <c r="Q260" s="30">
        <f>VLOOKUP($B260,'[2]pop-2020-2023'!$I$5:$M$1126,5)</f>
        <v>5431</v>
      </c>
      <c r="R260" s="29">
        <f>VLOOKUP($B260,'[3]Hogares total'!$D$5:$L$1126,6)</f>
        <v>1706</v>
      </c>
      <c r="S260" s="28">
        <f>VLOOKUP($B260,'[3]Hogares total'!$D$5:$L$1126,7)</f>
        <v>1730</v>
      </c>
      <c r="T260" s="28">
        <f>VLOOKUP($B260,'[3]Hogares total'!$D$5:$L$1126,8)</f>
        <v>1753</v>
      </c>
      <c r="U260" s="30">
        <f>VLOOKUP($B260,'[3]Hogares total'!$D$5:$L$1126,9)</f>
        <v>1779</v>
      </c>
      <c r="V260" s="29"/>
      <c r="W260" s="43">
        <f t="shared" si="42"/>
        <v>1.9785189372526851E-2</v>
      </c>
      <c r="X260" s="43">
        <f t="shared" si="43"/>
        <v>1.6592095451155853E-2</v>
      </c>
      <c r="Y260" s="47">
        <f t="shared" si="44"/>
        <v>2.8723991898361258E-2</v>
      </c>
      <c r="Z260" s="29"/>
      <c r="AA260" s="43">
        <f t="shared" si="45"/>
        <v>6.0693641618497107E-2</v>
      </c>
      <c r="AB260" s="43">
        <f t="shared" si="46"/>
        <v>5.0770108385624645E-2</v>
      </c>
      <c r="AC260" s="47">
        <f t="shared" si="47"/>
        <v>8.7689713322091065E-2</v>
      </c>
      <c r="AD260" s="91">
        <f t="shared" si="38"/>
        <v>1779</v>
      </c>
      <c r="AE260" s="91">
        <f t="shared" si="39"/>
        <v>156</v>
      </c>
      <c r="AF260" s="91">
        <f t="shared" si="40"/>
        <v>1623</v>
      </c>
      <c r="AG260" t="str">
        <f t="shared" si="41"/>
        <v/>
      </c>
    </row>
    <row r="261" spans="2:33" x14ac:dyDescent="0.25">
      <c r="B261" s="9" t="s">
        <v>259</v>
      </c>
      <c r="C261" s="23" t="str">
        <f>VLOOKUP(B261,[2]Municipal!$C$15:$D$60549,2)</f>
        <v>Oicatá</v>
      </c>
      <c r="D261" s="11">
        <f>+[1]Total!B262</f>
        <v>101</v>
      </c>
      <c r="E261" s="10">
        <f>+[1]Total!C262</f>
        <v>36</v>
      </c>
      <c r="F261" s="10">
        <f>+[1]Total!D262</f>
        <v>38</v>
      </c>
      <c r="G261" s="10">
        <f>+[1]Total!E262</f>
        <v>300</v>
      </c>
      <c r="H261" s="11">
        <f>+[1]Total!G262</f>
        <v>114</v>
      </c>
      <c r="I261" s="10">
        <f>+[1]Total!H262</f>
        <v>148</v>
      </c>
      <c r="J261" s="10">
        <f>+[1]Total!I262</f>
        <v>149</v>
      </c>
      <c r="K261" s="12">
        <f>+[1]Total!J262</f>
        <v>187</v>
      </c>
      <c r="L261" s="11">
        <f>+[1]Total!L262</f>
        <v>137</v>
      </c>
      <c r="M261" s="12">
        <f>+[1]Total!M262</f>
        <v>126</v>
      </c>
      <c r="N261" s="29">
        <f>VLOOKUP($B261,'[2]pop-2020-2023'!$I$5:$M$1126,2)</f>
        <v>2912</v>
      </c>
      <c r="O261" s="28">
        <f>VLOOKUP($B261,'[2]pop-2020-2023'!$I$5:$M$1126,3)</f>
        <v>2966</v>
      </c>
      <c r="P261" s="28">
        <f>VLOOKUP($B261,'[2]pop-2020-2023'!$I$5:$M$1126,4)</f>
        <v>3001</v>
      </c>
      <c r="Q261" s="30">
        <f>VLOOKUP($B261,'[2]pop-2020-2023'!$I$5:$M$1126,5)</f>
        <v>3007</v>
      </c>
      <c r="R261" s="29">
        <f>VLOOKUP($B261,'[3]Hogares total'!$D$5:$L$1126,6)</f>
        <v>968</v>
      </c>
      <c r="S261" s="28">
        <f>VLOOKUP($B261,'[3]Hogares total'!$D$5:$L$1126,7)</f>
        <v>981</v>
      </c>
      <c r="T261" s="28">
        <f>VLOOKUP($B261,'[3]Hogares total'!$D$5:$L$1126,8)</f>
        <v>995</v>
      </c>
      <c r="U261" s="30">
        <f>VLOOKUP($B261,'[3]Hogares total'!$D$5:$L$1126,9)</f>
        <v>1009</v>
      </c>
      <c r="V261" s="29"/>
      <c r="W261" s="43">
        <f t="shared" si="42"/>
        <v>1.2137559002022926E-2</v>
      </c>
      <c r="X261" s="43">
        <f t="shared" si="43"/>
        <v>4.931689436854382E-2</v>
      </c>
      <c r="Y261" s="47">
        <f t="shared" si="44"/>
        <v>4.1902228134353174E-2</v>
      </c>
      <c r="Z261" s="29"/>
      <c r="AA261" s="43">
        <f t="shared" si="45"/>
        <v>3.669724770642202E-2</v>
      </c>
      <c r="AB261" s="43">
        <f t="shared" si="46"/>
        <v>0.14874371859296481</v>
      </c>
      <c r="AC261" s="47">
        <f t="shared" si="47"/>
        <v>0.12487611496531219</v>
      </c>
      <c r="AD261" s="91">
        <f t="shared" si="38"/>
        <v>1009</v>
      </c>
      <c r="AE261" s="91">
        <f t="shared" si="39"/>
        <v>126</v>
      </c>
      <c r="AF261" s="91">
        <f t="shared" si="40"/>
        <v>883</v>
      </c>
      <c r="AG261" t="str">
        <f t="shared" si="41"/>
        <v/>
      </c>
    </row>
    <row r="262" spans="2:33" x14ac:dyDescent="0.25">
      <c r="B262" s="9" t="s">
        <v>260</v>
      </c>
      <c r="C262" s="23" t="str">
        <f>VLOOKUP(B262,[2]Municipal!$C$15:$D$60549,2)</f>
        <v>Otanche</v>
      </c>
      <c r="D262" s="11">
        <f>+[1]Total!B263</f>
        <v>316</v>
      </c>
      <c r="E262" s="10">
        <f>+[1]Total!C263</f>
        <v>316</v>
      </c>
      <c r="F262" s="10">
        <f>+[1]Total!D263</f>
        <v>318</v>
      </c>
      <c r="G262" s="10">
        <f>+[1]Total!E263</f>
        <v>423</v>
      </c>
      <c r="H262" s="11">
        <f>+[1]Total!G263</f>
        <v>414</v>
      </c>
      <c r="I262" s="10">
        <f>+[1]Total!H263</f>
        <v>416</v>
      </c>
      <c r="J262" s="10">
        <f>+[1]Total!I263</f>
        <v>426</v>
      </c>
      <c r="K262" s="12">
        <f>+[1]Total!J263</f>
        <v>422</v>
      </c>
      <c r="L262" s="11">
        <f>+[1]Total!L263</f>
        <v>440</v>
      </c>
      <c r="M262" s="12">
        <f>+[1]Total!M263</f>
        <v>445</v>
      </c>
      <c r="N262" s="29">
        <f>VLOOKUP($B262,'[2]pop-2020-2023'!$I$5:$M$1126,2)</f>
        <v>8258</v>
      </c>
      <c r="O262" s="28">
        <f>VLOOKUP($B262,'[2]pop-2020-2023'!$I$5:$M$1126,3)</f>
        <v>8334</v>
      </c>
      <c r="P262" s="28">
        <f>VLOOKUP($B262,'[2]pop-2020-2023'!$I$5:$M$1126,4)</f>
        <v>8414</v>
      </c>
      <c r="Q262" s="30">
        <f>VLOOKUP($B262,'[2]pop-2020-2023'!$I$5:$M$1126,5)</f>
        <v>8541</v>
      </c>
      <c r="R262" s="29">
        <f>VLOOKUP($B262,'[3]Hogares total'!$D$5:$L$1126,6)</f>
        <v>2781</v>
      </c>
      <c r="S262" s="28">
        <f>VLOOKUP($B262,'[3]Hogares total'!$D$5:$L$1126,7)</f>
        <v>2827</v>
      </c>
      <c r="T262" s="28">
        <f>VLOOKUP($B262,'[3]Hogares total'!$D$5:$L$1126,8)</f>
        <v>2873</v>
      </c>
      <c r="U262" s="30">
        <f>VLOOKUP($B262,'[3]Hogares total'!$D$5:$L$1126,9)</f>
        <v>2921</v>
      </c>
      <c r="V262" s="29"/>
      <c r="W262" s="43">
        <f t="shared" si="42"/>
        <v>3.7916966642668588E-2</v>
      </c>
      <c r="X262" s="43">
        <f t="shared" si="43"/>
        <v>4.9441407178512004E-2</v>
      </c>
      <c r="Y262" s="47">
        <f t="shared" si="44"/>
        <v>5.2101627444093197E-2</v>
      </c>
      <c r="Z262" s="29"/>
      <c r="AA262" s="43">
        <f t="shared" si="45"/>
        <v>0.11177927131234525</v>
      </c>
      <c r="AB262" s="43">
        <f t="shared" si="46"/>
        <v>0.14479638009049775</v>
      </c>
      <c r="AC262" s="47">
        <f t="shared" si="47"/>
        <v>0.15234508729887025</v>
      </c>
      <c r="AD262" s="91">
        <f t="shared" ref="AD262:AD325" si="48">IF(AC262&lt;=0.2,U262,"")</f>
        <v>2921</v>
      </c>
      <c r="AE262" s="91">
        <f t="shared" ref="AE262:AE325" si="49">IF(AC262&lt;=0.2,M262,"")</f>
        <v>445</v>
      </c>
      <c r="AF262" s="91">
        <f t="shared" ref="AF262:AF325" si="50">IF(AC262&lt;=0.2,AD262-AE262,"")</f>
        <v>2476</v>
      </c>
      <c r="AG262" t="str">
        <f t="shared" ref="AG262:AG325" si="51">IF(AC262&gt;100%,C262,"")</f>
        <v/>
      </c>
    </row>
    <row r="263" spans="2:33" x14ac:dyDescent="0.25">
      <c r="B263" s="9" t="s">
        <v>261</v>
      </c>
      <c r="C263" s="23" t="str">
        <f>VLOOKUP(B263,[2]Municipal!$C$15:$D$60549,2)</f>
        <v>Pachavita</v>
      </c>
      <c r="D263" s="11">
        <f>+[1]Total!B264</f>
        <v>12</v>
      </c>
      <c r="E263" s="10">
        <f>+[1]Total!C264</f>
        <v>11</v>
      </c>
      <c r="F263" s="10">
        <f>+[1]Total!D264</f>
        <v>10</v>
      </c>
      <c r="G263" s="10">
        <f>+[1]Total!E264</f>
        <v>8</v>
      </c>
      <c r="H263" s="11">
        <f>+[1]Total!G264</f>
        <v>9</v>
      </c>
      <c r="I263" s="10">
        <f>+[1]Total!H264</f>
        <v>9</v>
      </c>
      <c r="J263" s="10">
        <f>+[1]Total!I264</f>
        <v>9</v>
      </c>
      <c r="K263" s="12">
        <f>+[1]Total!J264</f>
        <v>8</v>
      </c>
      <c r="L263" s="11">
        <f>+[1]Total!L264</f>
        <v>8</v>
      </c>
      <c r="M263" s="12">
        <f>+[1]Total!M264</f>
        <v>3</v>
      </c>
      <c r="N263" s="29">
        <f>VLOOKUP($B263,'[2]pop-2020-2023'!$I$5:$M$1126,2)</f>
        <v>2512</v>
      </c>
      <c r="O263" s="28">
        <f>VLOOKUP($B263,'[2]pop-2020-2023'!$I$5:$M$1126,3)</f>
        <v>2524</v>
      </c>
      <c r="P263" s="28">
        <f>VLOOKUP($B263,'[2]pop-2020-2023'!$I$5:$M$1126,4)</f>
        <v>2567</v>
      </c>
      <c r="Q263" s="30">
        <f>VLOOKUP($B263,'[2]pop-2020-2023'!$I$5:$M$1126,5)</f>
        <v>2573</v>
      </c>
      <c r="R263" s="29">
        <f>VLOOKUP($B263,'[3]Hogares total'!$D$5:$L$1126,6)</f>
        <v>978</v>
      </c>
      <c r="S263" s="28">
        <f>VLOOKUP($B263,'[3]Hogares total'!$D$5:$L$1126,7)</f>
        <v>991</v>
      </c>
      <c r="T263" s="28">
        <f>VLOOKUP($B263,'[3]Hogares total'!$D$5:$L$1126,8)</f>
        <v>1004</v>
      </c>
      <c r="U263" s="30">
        <f>VLOOKUP($B263,'[3]Hogares total'!$D$5:$L$1126,9)</f>
        <v>1019</v>
      </c>
      <c r="V263" s="29"/>
      <c r="W263" s="43">
        <f t="shared" ref="W263:W326" si="52">+$E263/O263</f>
        <v>4.3581616481774962E-3</v>
      </c>
      <c r="X263" s="43">
        <f t="shared" ref="X263:X326" si="53">+$I263/P263</f>
        <v>3.506038176860148E-3</v>
      </c>
      <c r="Y263" s="47">
        <f t="shared" ref="Y263:Y326" si="54">+$M263/Q263</f>
        <v>1.165954139137194E-3</v>
      </c>
      <c r="Z263" s="29"/>
      <c r="AA263" s="43">
        <f t="shared" ref="AA263:AA326" si="55">+$E263/S263</f>
        <v>1.1099899091826439E-2</v>
      </c>
      <c r="AB263" s="43">
        <f t="shared" ref="AB263:AB326" si="56">+$I263/T263</f>
        <v>8.9641434262948214E-3</v>
      </c>
      <c r="AC263" s="47">
        <f t="shared" ref="AC263:AC326" si="57">+$M263/U263</f>
        <v>2.944062806673209E-3</v>
      </c>
      <c r="AD263" s="91">
        <f t="shared" si="48"/>
        <v>1019</v>
      </c>
      <c r="AE263" s="91">
        <f t="shared" si="49"/>
        <v>3</v>
      </c>
      <c r="AF263" s="91">
        <f t="shared" si="50"/>
        <v>1016</v>
      </c>
      <c r="AG263" t="str">
        <f t="shared" si="51"/>
        <v/>
      </c>
    </row>
    <row r="264" spans="2:33" x14ac:dyDescent="0.25">
      <c r="B264" s="9" t="s">
        <v>262</v>
      </c>
      <c r="C264" s="23" t="str">
        <f>VLOOKUP(B264,[2]Municipal!$C$15:$D$60549,2)</f>
        <v>Páez</v>
      </c>
      <c r="D264" s="11">
        <f>+[1]Total!B265</f>
        <v>19</v>
      </c>
      <c r="E264" s="10">
        <f>+[1]Total!C265</f>
        <v>21</v>
      </c>
      <c r="F264" s="10">
        <f>+[1]Total!D265</f>
        <v>18</v>
      </c>
      <c r="G264" s="10">
        <f>+[1]Total!E265</f>
        <v>23</v>
      </c>
      <c r="H264" s="11">
        <f>+[1]Total!G265</f>
        <v>21</v>
      </c>
      <c r="I264" s="10">
        <f>+[1]Total!H265</f>
        <v>21</v>
      </c>
      <c r="J264" s="10">
        <f>+[1]Total!I265</f>
        <v>28</v>
      </c>
      <c r="K264" s="12">
        <f>+[1]Total!J265</f>
        <v>21</v>
      </c>
      <c r="L264" s="11">
        <f>+[1]Total!L265</f>
        <v>17</v>
      </c>
      <c r="M264" s="12">
        <f>+[1]Total!M265</f>
        <v>5</v>
      </c>
      <c r="N264" s="29">
        <f>VLOOKUP($B264,'[2]pop-2020-2023'!$I$5:$M$1126,2)</f>
        <v>3354</v>
      </c>
      <c r="O264" s="28">
        <f>VLOOKUP($B264,'[2]pop-2020-2023'!$I$5:$M$1126,3)</f>
        <v>3369</v>
      </c>
      <c r="P264" s="28">
        <f>VLOOKUP($B264,'[2]pop-2020-2023'!$I$5:$M$1126,4)</f>
        <v>3405</v>
      </c>
      <c r="Q264" s="30">
        <f>VLOOKUP($B264,'[2]pop-2020-2023'!$I$5:$M$1126,5)</f>
        <v>3433</v>
      </c>
      <c r="R264" s="29">
        <f>VLOOKUP($B264,'[3]Hogares total'!$D$5:$L$1126,6)</f>
        <v>1220</v>
      </c>
      <c r="S264" s="28">
        <f>VLOOKUP($B264,'[3]Hogares total'!$D$5:$L$1126,7)</f>
        <v>1240</v>
      </c>
      <c r="T264" s="28">
        <f>VLOOKUP($B264,'[3]Hogares total'!$D$5:$L$1126,8)</f>
        <v>1260</v>
      </c>
      <c r="U264" s="30">
        <f>VLOOKUP($B264,'[3]Hogares total'!$D$5:$L$1126,9)</f>
        <v>1281</v>
      </c>
      <c r="V264" s="29"/>
      <c r="W264" s="43">
        <f t="shared" si="52"/>
        <v>6.2333036509349959E-3</v>
      </c>
      <c r="X264" s="43">
        <f t="shared" si="53"/>
        <v>6.1674008810572688E-3</v>
      </c>
      <c r="Y264" s="47">
        <f t="shared" si="54"/>
        <v>1.4564520827264782E-3</v>
      </c>
      <c r="Z264" s="29"/>
      <c r="AA264" s="43">
        <f t="shared" si="55"/>
        <v>1.6935483870967744E-2</v>
      </c>
      <c r="AB264" s="43">
        <f t="shared" si="56"/>
        <v>1.6666666666666666E-2</v>
      </c>
      <c r="AC264" s="47">
        <f t="shared" si="57"/>
        <v>3.9032006245120999E-3</v>
      </c>
      <c r="AD264" s="91">
        <f t="shared" si="48"/>
        <v>1281</v>
      </c>
      <c r="AE264" s="91">
        <f t="shared" si="49"/>
        <v>5</v>
      </c>
      <c r="AF264" s="91">
        <f t="shared" si="50"/>
        <v>1276</v>
      </c>
      <c r="AG264" t="str">
        <f t="shared" si="51"/>
        <v/>
      </c>
    </row>
    <row r="265" spans="2:33" x14ac:dyDescent="0.25">
      <c r="B265" s="9" t="s">
        <v>263</v>
      </c>
      <c r="C265" s="23" t="str">
        <f>VLOOKUP(B265,[2]Municipal!$C$15:$D$60549,2)</f>
        <v>Paipa</v>
      </c>
      <c r="D265" s="11">
        <f>+[1]Total!B266</f>
        <v>6193</v>
      </c>
      <c r="E265" s="10">
        <f>+[1]Total!C266</f>
        <v>6206</v>
      </c>
      <c r="F265" s="10">
        <f>+[1]Total!D266</f>
        <v>6752</v>
      </c>
      <c r="G265" s="10">
        <f>+[1]Total!E266</f>
        <v>7868</v>
      </c>
      <c r="H265" s="11">
        <f>+[1]Total!G266</f>
        <v>3205</v>
      </c>
      <c r="I265" s="10">
        <f>+[1]Total!H266</f>
        <v>7699</v>
      </c>
      <c r="J265" s="10">
        <f>+[1]Total!I266</f>
        <v>7576</v>
      </c>
      <c r="K265" s="12">
        <f>+[1]Total!J266</f>
        <v>7813</v>
      </c>
      <c r="L265" s="11">
        <f>+[1]Total!L266</f>
        <v>8179</v>
      </c>
      <c r="M265" s="12">
        <f>+[1]Total!M266</f>
        <v>7843</v>
      </c>
      <c r="N265" s="29">
        <f>VLOOKUP($B265,'[2]pop-2020-2023'!$I$5:$M$1126,2)</f>
        <v>34823</v>
      </c>
      <c r="O265" s="28">
        <f>VLOOKUP($B265,'[2]pop-2020-2023'!$I$5:$M$1126,3)</f>
        <v>35324</v>
      </c>
      <c r="P265" s="28">
        <f>VLOOKUP($B265,'[2]pop-2020-2023'!$I$5:$M$1126,4)</f>
        <v>35687</v>
      </c>
      <c r="Q265" s="30">
        <f>VLOOKUP($B265,'[2]pop-2020-2023'!$I$5:$M$1126,5)</f>
        <v>36078</v>
      </c>
      <c r="R265" s="29">
        <f>VLOOKUP($B265,'[3]Hogares total'!$D$5:$L$1126,6)</f>
        <v>11478</v>
      </c>
      <c r="S265" s="28">
        <f>VLOOKUP($B265,'[3]Hogares total'!$D$5:$L$1126,7)</f>
        <v>11691</v>
      </c>
      <c r="T265" s="28">
        <f>VLOOKUP($B265,'[3]Hogares total'!$D$5:$L$1126,8)</f>
        <v>11904</v>
      </c>
      <c r="U265" s="30">
        <f>VLOOKUP($B265,'[3]Hogares total'!$D$5:$L$1126,9)</f>
        <v>12123</v>
      </c>
      <c r="V265" s="29"/>
      <c r="W265" s="43">
        <f t="shared" si="52"/>
        <v>0.17568791756312988</v>
      </c>
      <c r="X265" s="43">
        <f t="shared" si="53"/>
        <v>0.21573682293272059</v>
      </c>
      <c r="Y265" s="47">
        <f t="shared" si="54"/>
        <v>0.2173900992294473</v>
      </c>
      <c r="Z265" s="29"/>
      <c r="AA265" s="43">
        <f t="shared" si="55"/>
        <v>0.53083568557009664</v>
      </c>
      <c r="AB265" s="43">
        <f t="shared" si="56"/>
        <v>0.64675739247311825</v>
      </c>
      <c r="AC265" s="47">
        <f t="shared" si="57"/>
        <v>0.64695207456900106</v>
      </c>
      <c r="AD265" s="91" t="str">
        <f t="shared" si="48"/>
        <v/>
      </c>
      <c r="AE265" s="91" t="str">
        <f t="shared" si="49"/>
        <v/>
      </c>
      <c r="AF265" s="91" t="str">
        <f t="shared" si="50"/>
        <v/>
      </c>
      <c r="AG265" t="str">
        <f t="shared" si="51"/>
        <v/>
      </c>
    </row>
    <row r="266" spans="2:33" x14ac:dyDescent="0.25">
      <c r="B266" s="9" t="s">
        <v>264</v>
      </c>
      <c r="C266" s="23" t="str">
        <f>VLOOKUP(B266,[2]Municipal!$C$15:$D$60549,2)</f>
        <v>Pajarito</v>
      </c>
      <c r="D266" s="11">
        <f>+[1]Total!B267</f>
        <v>79</v>
      </c>
      <c r="E266" s="10">
        <f>+[1]Total!C267</f>
        <v>84</v>
      </c>
      <c r="F266" s="10">
        <f>+[1]Total!D267</f>
        <v>84</v>
      </c>
      <c r="G266" s="10">
        <f>+[1]Total!E267</f>
        <v>86</v>
      </c>
      <c r="H266" s="11">
        <f>+[1]Total!G267</f>
        <v>85</v>
      </c>
      <c r="I266" s="10">
        <f>+[1]Total!H267</f>
        <v>83</v>
      </c>
      <c r="J266" s="10">
        <f>+[1]Total!I267</f>
        <v>81</v>
      </c>
      <c r="K266" s="12">
        <f>+[1]Total!J267</f>
        <v>74</v>
      </c>
      <c r="L266" s="11">
        <f>+[1]Total!L267</f>
        <v>67</v>
      </c>
      <c r="M266" s="12">
        <f>+[1]Total!M267</f>
        <v>57</v>
      </c>
      <c r="N266" s="29">
        <f>VLOOKUP($B266,'[2]pop-2020-2023'!$I$5:$M$1126,2)</f>
        <v>2451</v>
      </c>
      <c r="O266" s="28">
        <f>VLOOKUP($B266,'[2]pop-2020-2023'!$I$5:$M$1126,3)</f>
        <v>2462</v>
      </c>
      <c r="P266" s="28">
        <f>VLOOKUP($B266,'[2]pop-2020-2023'!$I$5:$M$1126,4)</f>
        <v>2493</v>
      </c>
      <c r="Q266" s="30">
        <f>VLOOKUP($B266,'[2]pop-2020-2023'!$I$5:$M$1126,5)</f>
        <v>2527</v>
      </c>
      <c r="R266" s="29">
        <f>VLOOKUP($B266,'[3]Hogares total'!$D$5:$L$1126,6)</f>
        <v>875</v>
      </c>
      <c r="S266" s="28">
        <f>VLOOKUP($B266,'[3]Hogares total'!$D$5:$L$1126,7)</f>
        <v>889</v>
      </c>
      <c r="T266" s="28">
        <f>VLOOKUP($B266,'[3]Hogares total'!$D$5:$L$1126,8)</f>
        <v>905</v>
      </c>
      <c r="U266" s="30">
        <f>VLOOKUP($B266,'[3]Hogares total'!$D$5:$L$1126,9)</f>
        <v>920</v>
      </c>
      <c r="V266" s="29"/>
      <c r="W266" s="43">
        <f t="shared" si="52"/>
        <v>3.4118602761982128E-2</v>
      </c>
      <c r="X266" s="43">
        <f t="shared" si="53"/>
        <v>3.3293221018852785E-2</v>
      </c>
      <c r="Y266" s="47">
        <f t="shared" si="54"/>
        <v>2.2556390977443608E-2</v>
      </c>
      <c r="Z266" s="29"/>
      <c r="AA266" s="43">
        <f t="shared" si="55"/>
        <v>9.4488188976377951E-2</v>
      </c>
      <c r="AB266" s="43">
        <f t="shared" si="56"/>
        <v>9.1712707182320441E-2</v>
      </c>
      <c r="AC266" s="47">
        <f t="shared" si="57"/>
        <v>6.1956521739130438E-2</v>
      </c>
      <c r="AD266" s="91">
        <f t="shared" si="48"/>
        <v>920</v>
      </c>
      <c r="AE266" s="91">
        <f t="shared" si="49"/>
        <v>57</v>
      </c>
      <c r="AF266" s="91">
        <f t="shared" si="50"/>
        <v>863</v>
      </c>
      <c r="AG266" t="str">
        <f t="shared" si="51"/>
        <v/>
      </c>
    </row>
    <row r="267" spans="2:33" x14ac:dyDescent="0.25">
      <c r="B267" s="9" t="s">
        <v>265</v>
      </c>
      <c r="C267" s="23" t="str">
        <f>VLOOKUP(B267,[2]Municipal!$C$15:$D$60549,2)</f>
        <v>Panqueba</v>
      </c>
      <c r="D267" s="11">
        <f>+[1]Total!B268</f>
        <v>11</v>
      </c>
      <c r="E267" s="10">
        <f>+[1]Total!C268</f>
        <v>11</v>
      </c>
      <c r="F267" s="10">
        <f>+[1]Total!D268</f>
        <v>10</v>
      </c>
      <c r="G267" s="10">
        <f>+[1]Total!E268</f>
        <v>6</v>
      </c>
      <c r="H267" s="11">
        <f>+[1]Total!G268</f>
        <v>6</v>
      </c>
      <c r="I267" s="10">
        <f>+[1]Total!H268</f>
        <v>6</v>
      </c>
      <c r="J267" s="10">
        <f>+[1]Total!I268</f>
        <v>7</v>
      </c>
      <c r="K267" s="12">
        <f>+[1]Total!J268</f>
        <v>7</v>
      </c>
      <c r="L267" s="11">
        <f>+[1]Total!L268</f>
        <v>8</v>
      </c>
      <c r="M267" s="12">
        <f>+[1]Total!M268</f>
        <v>1</v>
      </c>
      <c r="N267" s="29">
        <f>VLOOKUP($B267,'[2]pop-2020-2023'!$I$5:$M$1126,2)</f>
        <v>1753</v>
      </c>
      <c r="O267" s="28">
        <f>VLOOKUP($B267,'[2]pop-2020-2023'!$I$5:$M$1126,3)</f>
        <v>1761</v>
      </c>
      <c r="P267" s="28">
        <f>VLOOKUP($B267,'[2]pop-2020-2023'!$I$5:$M$1126,4)</f>
        <v>1762</v>
      </c>
      <c r="Q267" s="30">
        <f>VLOOKUP($B267,'[2]pop-2020-2023'!$I$5:$M$1126,5)</f>
        <v>1794</v>
      </c>
      <c r="R267" s="29">
        <f>VLOOKUP($B267,'[3]Hogares total'!$D$5:$L$1126,6)</f>
        <v>572</v>
      </c>
      <c r="S267" s="28">
        <f>VLOOKUP($B267,'[3]Hogares total'!$D$5:$L$1126,7)</f>
        <v>581</v>
      </c>
      <c r="T267" s="28">
        <f>VLOOKUP($B267,'[3]Hogares total'!$D$5:$L$1126,8)</f>
        <v>592</v>
      </c>
      <c r="U267" s="30">
        <f>VLOOKUP($B267,'[3]Hogares total'!$D$5:$L$1126,9)</f>
        <v>602</v>
      </c>
      <c r="V267" s="29"/>
      <c r="W267" s="43">
        <f t="shared" si="52"/>
        <v>6.2464508801817146E-3</v>
      </c>
      <c r="X267" s="43">
        <f t="shared" si="53"/>
        <v>3.4052213393870601E-3</v>
      </c>
      <c r="Y267" s="47">
        <f t="shared" si="54"/>
        <v>5.5741360089186175E-4</v>
      </c>
      <c r="Z267" s="29"/>
      <c r="AA267" s="43">
        <f t="shared" si="55"/>
        <v>1.8932874354561102E-2</v>
      </c>
      <c r="AB267" s="43">
        <f t="shared" si="56"/>
        <v>1.0135135135135136E-2</v>
      </c>
      <c r="AC267" s="47">
        <f t="shared" si="57"/>
        <v>1.6611295681063123E-3</v>
      </c>
      <c r="AD267" s="91">
        <f t="shared" si="48"/>
        <v>602</v>
      </c>
      <c r="AE267" s="91">
        <f t="shared" si="49"/>
        <v>1</v>
      </c>
      <c r="AF267" s="91">
        <f t="shared" si="50"/>
        <v>601</v>
      </c>
      <c r="AG267" t="str">
        <f t="shared" si="51"/>
        <v/>
      </c>
    </row>
    <row r="268" spans="2:33" x14ac:dyDescent="0.25">
      <c r="B268" s="9" t="s">
        <v>266</v>
      </c>
      <c r="C268" s="23" t="str">
        <f>VLOOKUP(B268,[2]Municipal!$C$15:$D$60549,2)</f>
        <v>Pauna</v>
      </c>
      <c r="D268" s="11">
        <f>+[1]Total!B269</f>
        <v>113</v>
      </c>
      <c r="E268" s="10">
        <f>+[1]Total!C269</f>
        <v>116</v>
      </c>
      <c r="F268" s="10">
        <f>+[1]Total!D269</f>
        <v>242</v>
      </c>
      <c r="G268" s="10">
        <f>+[1]Total!E269</f>
        <v>254</v>
      </c>
      <c r="H268" s="11">
        <f>+[1]Total!G269</f>
        <v>124</v>
      </c>
      <c r="I268" s="10">
        <f>+[1]Total!H269</f>
        <v>128</v>
      </c>
      <c r="J268" s="10">
        <f>+[1]Total!I269</f>
        <v>142</v>
      </c>
      <c r="K268" s="12">
        <f>+[1]Total!J269</f>
        <v>286</v>
      </c>
      <c r="L268" s="11">
        <f>+[1]Total!L269</f>
        <v>287</v>
      </c>
      <c r="M268" s="12">
        <f>+[1]Total!M269</f>
        <v>259</v>
      </c>
      <c r="N268" s="29">
        <f>VLOOKUP($B268,'[2]pop-2020-2023'!$I$5:$M$1126,2)</f>
        <v>7342</v>
      </c>
      <c r="O268" s="28">
        <f>VLOOKUP($B268,'[2]pop-2020-2023'!$I$5:$M$1126,3)</f>
        <v>7372</v>
      </c>
      <c r="P268" s="28">
        <f>VLOOKUP($B268,'[2]pop-2020-2023'!$I$5:$M$1126,4)</f>
        <v>7462</v>
      </c>
      <c r="Q268" s="30">
        <f>VLOOKUP($B268,'[2]pop-2020-2023'!$I$5:$M$1126,5)</f>
        <v>7546</v>
      </c>
      <c r="R268" s="29">
        <f>VLOOKUP($B268,'[3]Hogares total'!$D$5:$L$1126,6)</f>
        <v>2787</v>
      </c>
      <c r="S268" s="28">
        <f>VLOOKUP($B268,'[3]Hogares total'!$D$5:$L$1126,7)</f>
        <v>2827</v>
      </c>
      <c r="T268" s="28">
        <f>VLOOKUP($B268,'[3]Hogares total'!$D$5:$L$1126,8)</f>
        <v>2865</v>
      </c>
      <c r="U268" s="30">
        <f>VLOOKUP($B268,'[3]Hogares total'!$D$5:$L$1126,9)</f>
        <v>2905</v>
      </c>
      <c r="V268" s="29"/>
      <c r="W268" s="43">
        <f t="shared" si="52"/>
        <v>1.5735214324470972E-2</v>
      </c>
      <c r="X268" s="43">
        <f t="shared" si="53"/>
        <v>1.7153578129187885E-2</v>
      </c>
      <c r="Y268" s="47">
        <f t="shared" si="54"/>
        <v>3.4322820037105753E-2</v>
      </c>
      <c r="Z268" s="29"/>
      <c r="AA268" s="43">
        <f t="shared" si="55"/>
        <v>4.1032897064025471E-2</v>
      </c>
      <c r="AB268" s="43">
        <f t="shared" si="56"/>
        <v>4.4677137870855151E-2</v>
      </c>
      <c r="AC268" s="47">
        <f t="shared" si="57"/>
        <v>8.91566265060241E-2</v>
      </c>
      <c r="AD268" s="91">
        <f t="shared" si="48"/>
        <v>2905</v>
      </c>
      <c r="AE268" s="91">
        <f t="shared" si="49"/>
        <v>259</v>
      </c>
      <c r="AF268" s="91">
        <f t="shared" si="50"/>
        <v>2646</v>
      </c>
      <c r="AG268" t="str">
        <f t="shared" si="51"/>
        <v/>
      </c>
    </row>
    <row r="269" spans="2:33" x14ac:dyDescent="0.25">
      <c r="B269" s="9" t="s">
        <v>267</v>
      </c>
      <c r="C269" s="23" t="str">
        <f>VLOOKUP(B269,[2]Municipal!$C$15:$D$60549,2)</f>
        <v>Paya</v>
      </c>
      <c r="D269" s="11">
        <f>+[1]Total!B270</f>
        <v>18</v>
      </c>
      <c r="E269" s="10">
        <f>+[1]Total!C270</f>
        <v>18</v>
      </c>
      <c r="F269" s="10">
        <f>+[1]Total!D270</f>
        <v>16</v>
      </c>
      <c r="G269" s="10">
        <f>+[1]Total!E270</f>
        <v>13</v>
      </c>
      <c r="H269" s="11">
        <f>+[1]Total!G270</f>
        <v>13</v>
      </c>
      <c r="I269" s="10">
        <f>+[1]Total!H270</f>
        <v>13</v>
      </c>
      <c r="J269" s="10">
        <f>+[1]Total!I270</f>
        <v>10</v>
      </c>
      <c r="K269" s="12">
        <f>+[1]Total!J270</f>
        <v>12</v>
      </c>
      <c r="L269" s="11">
        <f>+[1]Total!L270</f>
        <v>8</v>
      </c>
      <c r="M269" s="12">
        <f>+[1]Total!M270</f>
        <v>2</v>
      </c>
      <c r="N269" s="29">
        <f>VLOOKUP($B269,'[2]pop-2020-2023'!$I$5:$M$1126,2)</f>
        <v>2668</v>
      </c>
      <c r="O269" s="28">
        <f>VLOOKUP($B269,'[2]pop-2020-2023'!$I$5:$M$1126,3)</f>
        <v>2706</v>
      </c>
      <c r="P269" s="28">
        <f>VLOOKUP($B269,'[2]pop-2020-2023'!$I$5:$M$1126,4)</f>
        <v>2737</v>
      </c>
      <c r="Q269" s="30">
        <f>VLOOKUP($B269,'[2]pop-2020-2023'!$I$5:$M$1126,5)</f>
        <v>2763</v>
      </c>
      <c r="R269" s="29">
        <f>VLOOKUP($B269,'[3]Hogares total'!$D$5:$L$1126,6)</f>
        <v>771</v>
      </c>
      <c r="S269" s="28">
        <f>VLOOKUP($B269,'[3]Hogares total'!$D$5:$L$1126,7)</f>
        <v>779</v>
      </c>
      <c r="T269" s="28">
        <f>VLOOKUP($B269,'[3]Hogares total'!$D$5:$L$1126,8)</f>
        <v>789</v>
      </c>
      <c r="U269" s="30">
        <f>VLOOKUP($B269,'[3]Hogares total'!$D$5:$L$1126,9)</f>
        <v>801</v>
      </c>
      <c r="V269" s="29"/>
      <c r="W269" s="43">
        <f t="shared" si="52"/>
        <v>6.6518847006651885E-3</v>
      </c>
      <c r="X269" s="43">
        <f t="shared" si="53"/>
        <v>4.7497259773474606E-3</v>
      </c>
      <c r="Y269" s="47">
        <f t="shared" si="54"/>
        <v>7.2385088671733622E-4</v>
      </c>
      <c r="Z269" s="29"/>
      <c r="AA269" s="43">
        <f t="shared" si="55"/>
        <v>2.3106546854942234E-2</v>
      </c>
      <c r="AB269" s="43">
        <f t="shared" si="56"/>
        <v>1.6476552598225603E-2</v>
      </c>
      <c r="AC269" s="47">
        <f t="shared" si="57"/>
        <v>2.4968789013732834E-3</v>
      </c>
      <c r="AD269" s="91">
        <f t="shared" si="48"/>
        <v>801</v>
      </c>
      <c r="AE269" s="91">
        <f t="shared" si="49"/>
        <v>2</v>
      </c>
      <c r="AF269" s="91">
        <f t="shared" si="50"/>
        <v>799</v>
      </c>
      <c r="AG269" t="str">
        <f t="shared" si="51"/>
        <v/>
      </c>
    </row>
    <row r="270" spans="2:33" x14ac:dyDescent="0.25">
      <c r="B270" s="9" t="s">
        <v>268</v>
      </c>
      <c r="C270" s="23" t="str">
        <f>VLOOKUP(B270,[2]Municipal!$C$15:$D$60549,2)</f>
        <v>Paz de Río</v>
      </c>
      <c r="D270" s="11">
        <f>+[1]Total!B271</f>
        <v>349</v>
      </c>
      <c r="E270" s="10">
        <f>+[1]Total!C271</f>
        <v>438</v>
      </c>
      <c r="F270" s="10">
        <f>+[1]Total!D271</f>
        <v>421</v>
      </c>
      <c r="G270" s="10">
        <f>+[1]Total!E271</f>
        <v>459</v>
      </c>
      <c r="H270" s="11">
        <f>+[1]Total!G271</f>
        <v>126</v>
      </c>
      <c r="I270" s="10">
        <f>+[1]Total!H271</f>
        <v>349</v>
      </c>
      <c r="J270" s="10">
        <f>+[1]Total!I271</f>
        <v>133</v>
      </c>
      <c r="K270" s="12">
        <f>+[1]Total!J271</f>
        <v>199</v>
      </c>
      <c r="L270" s="11">
        <f>+[1]Total!L271</f>
        <v>630</v>
      </c>
      <c r="M270" s="12">
        <f>+[1]Total!M271</f>
        <v>491</v>
      </c>
      <c r="N270" s="29">
        <f>VLOOKUP($B270,'[2]pop-2020-2023'!$I$5:$M$1126,2)</f>
        <v>4364</v>
      </c>
      <c r="O270" s="28">
        <f>VLOOKUP($B270,'[2]pop-2020-2023'!$I$5:$M$1126,3)</f>
        <v>4370</v>
      </c>
      <c r="P270" s="28">
        <f>VLOOKUP($B270,'[2]pop-2020-2023'!$I$5:$M$1126,4)</f>
        <v>4426</v>
      </c>
      <c r="Q270" s="30">
        <f>VLOOKUP($B270,'[2]pop-2020-2023'!$I$5:$M$1126,5)</f>
        <v>4472</v>
      </c>
      <c r="R270" s="29">
        <f>VLOOKUP($B270,'[3]Hogares total'!$D$5:$L$1126,6)</f>
        <v>1505</v>
      </c>
      <c r="S270" s="28">
        <f>VLOOKUP($B270,'[3]Hogares total'!$D$5:$L$1126,7)</f>
        <v>1531</v>
      </c>
      <c r="T270" s="28">
        <f>VLOOKUP($B270,'[3]Hogares total'!$D$5:$L$1126,8)</f>
        <v>1558</v>
      </c>
      <c r="U270" s="30">
        <f>VLOOKUP($B270,'[3]Hogares total'!$D$5:$L$1126,9)</f>
        <v>1586</v>
      </c>
      <c r="V270" s="29"/>
      <c r="W270" s="43">
        <f t="shared" si="52"/>
        <v>0.10022883295194508</v>
      </c>
      <c r="X270" s="43">
        <f t="shared" si="53"/>
        <v>7.8852236782647994E-2</v>
      </c>
      <c r="Y270" s="47">
        <f t="shared" si="54"/>
        <v>0.10979427549194991</v>
      </c>
      <c r="Z270" s="29"/>
      <c r="AA270" s="43">
        <f t="shared" si="55"/>
        <v>0.28608752449379493</v>
      </c>
      <c r="AB270" s="43">
        <f t="shared" si="56"/>
        <v>0.22400513478818998</v>
      </c>
      <c r="AC270" s="47">
        <f t="shared" si="57"/>
        <v>0.30958385876418665</v>
      </c>
      <c r="AD270" s="91" t="str">
        <f t="shared" si="48"/>
        <v/>
      </c>
      <c r="AE270" s="91" t="str">
        <f t="shared" si="49"/>
        <v/>
      </c>
      <c r="AF270" s="91" t="str">
        <f t="shared" si="50"/>
        <v/>
      </c>
      <c r="AG270" t="str">
        <f t="shared" si="51"/>
        <v/>
      </c>
    </row>
    <row r="271" spans="2:33" x14ac:dyDescent="0.25">
      <c r="B271" s="9" t="s">
        <v>269</v>
      </c>
      <c r="C271" s="23" t="str">
        <f>VLOOKUP(B271,[2]Municipal!$C$15:$D$60549,2)</f>
        <v>Pesca</v>
      </c>
      <c r="D271" s="11">
        <f>+[1]Total!B272</f>
        <v>188</v>
      </c>
      <c r="E271" s="10">
        <f>+[1]Total!C272</f>
        <v>193</v>
      </c>
      <c r="F271" s="10">
        <f>+[1]Total!D272</f>
        <v>195</v>
      </c>
      <c r="G271" s="10">
        <f>+[1]Total!E272</f>
        <v>187</v>
      </c>
      <c r="H271" s="11">
        <f>+[1]Total!G272</f>
        <v>190</v>
      </c>
      <c r="I271" s="10">
        <f>+[1]Total!H272</f>
        <v>174</v>
      </c>
      <c r="J271" s="10">
        <f>+[1]Total!I272</f>
        <v>182</v>
      </c>
      <c r="K271" s="12">
        <f>+[1]Total!J272</f>
        <v>179</v>
      </c>
      <c r="L271" s="11">
        <f>+[1]Total!L272</f>
        <v>179</v>
      </c>
      <c r="M271" s="12">
        <f>+[1]Total!M272</f>
        <v>181</v>
      </c>
      <c r="N271" s="29">
        <f>VLOOKUP($B271,'[2]pop-2020-2023'!$I$5:$M$1126,2)</f>
        <v>6954</v>
      </c>
      <c r="O271" s="28">
        <f>VLOOKUP($B271,'[2]pop-2020-2023'!$I$5:$M$1126,3)</f>
        <v>6976</v>
      </c>
      <c r="P271" s="28">
        <f>VLOOKUP($B271,'[2]pop-2020-2023'!$I$5:$M$1126,4)</f>
        <v>7031</v>
      </c>
      <c r="Q271" s="30">
        <f>VLOOKUP($B271,'[2]pop-2020-2023'!$I$5:$M$1126,5)</f>
        <v>7116</v>
      </c>
      <c r="R271" s="29">
        <f>VLOOKUP($B271,'[3]Hogares total'!$D$5:$L$1126,6)</f>
        <v>2213</v>
      </c>
      <c r="S271" s="28">
        <f>VLOOKUP($B271,'[3]Hogares total'!$D$5:$L$1126,7)</f>
        <v>2250</v>
      </c>
      <c r="T271" s="28">
        <f>VLOOKUP($B271,'[3]Hogares total'!$D$5:$L$1126,8)</f>
        <v>2287</v>
      </c>
      <c r="U271" s="30">
        <f>VLOOKUP($B271,'[3]Hogares total'!$D$5:$L$1126,9)</f>
        <v>2326</v>
      </c>
      <c r="V271" s="29"/>
      <c r="W271" s="43">
        <f t="shared" si="52"/>
        <v>2.7666284403669725E-2</v>
      </c>
      <c r="X271" s="43">
        <f t="shared" si="53"/>
        <v>2.4747546579433937E-2</v>
      </c>
      <c r="Y271" s="47">
        <f t="shared" si="54"/>
        <v>2.5435637998875774E-2</v>
      </c>
      <c r="Z271" s="29"/>
      <c r="AA271" s="43">
        <f t="shared" si="55"/>
        <v>8.5777777777777772E-2</v>
      </c>
      <c r="AB271" s="43">
        <f t="shared" si="56"/>
        <v>7.6082203760384784E-2</v>
      </c>
      <c r="AC271" s="47">
        <f t="shared" si="57"/>
        <v>7.7815993121238172E-2</v>
      </c>
      <c r="AD271" s="91">
        <f t="shared" si="48"/>
        <v>2326</v>
      </c>
      <c r="AE271" s="91">
        <f t="shared" si="49"/>
        <v>181</v>
      </c>
      <c r="AF271" s="91">
        <f t="shared" si="50"/>
        <v>2145</v>
      </c>
      <c r="AG271" t="str">
        <f t="shared" si="51"/>
        <v/>
      </c>
    </row>
    <row r="272" spans="2:33" x14ac:dyDescent="0.25">
      <c r="B272" s="9" t="s">
        <v>270</v>
      </c>
      <c r="C272" s="23" t="str">
        <f>VLOOKUP(B272,[2]Municipal!$C$15:$D$60549,2)</f>
        <v>Pisba</v>
      </c>
      <c r="D272" s="11">
        <f>+[1]Total!B273</f>
        <v>11</v>
      </c>
      <c r="E272" s="10">
        <f>+[1]Total!C273</f>
        <v>11</v>
      </c>
      <c r="F272" s="10">
        <f>+[1]Total!D273</f>
        <v>11</v>
      </c>
      <c r="G272" s="10">
        <f>+[1]Total!E273</f>
        <v>10</v>
      </c>
      <c r="H272" s="11">
        <f>+[1]Total!G273</f>
        <v>11</v>
      </c>
      <c r="I272" s="10">
        <f>+[1]Total!H273</f>
        <v>9</v>
      </c>
      <c r="J272" s="10">
        <f>+[1]Total!I273</f>
        <v>9</v>
      </c>
      <c r="K272" s="12">
        <f>+[1]Total!J273</f>
        <v>9</v>
      </c>
      <c r="L272" s="11">
        <f>+[1]Total!L273</f>
        <v>11</v>
      </c>
      <c r="M272" s="12">
        <f>+[1]Total!M273</f>
        <v>3</v>
      </c>
      <c r="N272" s="29">
        <f>VLOOKUP($B272,'[2]pop-2020-2023'!$I$5:$M$1126,2)</f>
        <v>1797</v>
      </c>
      <c r="O272" s="28">
        <f>VLOOKUP($B272,'[2]pop-2020-2023'!$I$5:$M$1126,3)</f>
        <v>1826</v>
      </c>
      <c r="P272" s="28">
        <f>VLOOKUP($B272,'[2]pop-2020-2023'!$I$5:$M$1126,4)</f>
        <v>1847</v>
      </c>
      <c r="Q272" s="30">
        <f>VLOOKUP($B272,'[2]pop-2020-2023'!$I$5:$M$1126,5)</f>
        <v>1859</v>
      </c>
      <c r="R272" s="29">
        <f>VLOOKUP($B272,'[3]Hogares total'!$D$5:$L$1126,6)</f>
        <v>565</v>
      </c>
      <c r="S272" s="28">
        <f>VLOOKUP($B272,'[3]Hogares total'!$D$5:$L$1126,7)</f>
        <v>574</v>
      </c>
      <c r="T272" s="28">
        <f>VLOOKUP($B272,'[3]Hogares total'!$D$5:$L$1126,8)</f>
        <v>581</v>
      </c>
      <c r="U272" s="30">
        <f>VLOOKUP($B272,'[3]Hogares total'!$D$5:$L$1126,9)</f>
        <v>590</v>
      </c>
      <c r="V272" s="29"/>
      <c r="W272" s="43">
        <f t="shared" si="52"/>
        <v>6.024096385542169E-3</v>
      </c>
      <c r="X272" s="43">
        <f t="shared" si="53"/>
        <v>4.8727666486193828E-3</v>
      </c>
      <c r="Y272" s="47">
        <f t="shared" si="54"/>
        <v>1.6137708445400753E-3</v>
      </c>
      <c r="Z272" s="29"/>
      <c r="AA272" s="43">
        <f t="shared" si="55"/>
        <v>1.9163763066202089E-2</v>
      </c>
      <c r="AB272" s="43">
        <f t="shared" si="56"/>
        <v>1.549053356282272E-2</v>
      </c>
      <c r="AC272" s="47">
        <f t="shared" si="57"/>
        <v>5.084745762711864E-3</v>
      </c>
      <c r="AD272" s="91">
        <f t="shared" si="48"/>
        <v>590</v>
      </c>
      <c r="AE272" s="91">
        <f t="shared" si="49"/>
        <v>3</v>
      </c>
      <c r="AF272" s="91">
        <f t="shared" si="50"/>
        <v>587</v>
      </c>
      <c r="AG272" t="str">
        <f t="shared" si="51"/>
        <v/>
      </c>
    </row>
    <row r="273" spans="2:33" x14ac:dyDescent="0.25">
      <c r="B273" s="9" t="s">
        <v>271</v>
      </c>
      <c r="C273" s="23" t="str">
        <f>VLOOKUP(B273,[2]Municipal!$C$15:$D$60549,2)</f>
        <v>Puerto Boyacá</v>
      </c>
      <c r="D273" s="11">
        <f>+[1]Total!B274</f>
        <v>5198</v>
      </c>
      <c r="E273" s="10">
        <f>+[1]Total!C274</f>
        <v>6992</v>
      </c>
      <c r="F273" s="10">
        <f>+[1]Total!D274</f>
        <v>5987</v>
      </c>
      <c r="G273" s="10">
        <f>+[1]Total!E274</f>
        <v>6010</v>
      </c>
      <c r="H273" s="11">
        <f>+[1]Total!G274</f>
        <v>5796</v>
      </c>
      <c r="I273" s="10">
        <f>+[1]Total!H274</f>
        <v>5414</v>
      </c>
      <c r="J273" s="10">
        <f>+[1]Total!I274</f>
        <v>5392</v>
      </c>
      <c r="K273" s="12">
        <f>+[1]Total!J274</f>
        <v>5619</v>
      </c>
      <c r="L273" s="11">
        <f>+[1]Total!L274</f>
        <v>5279</v>
      </c>
      <c r="M273" s="12">
        <f>+[1]Total!M274</f>
        <v>5796</v>
      </c>
      <c r="N273" s="29">
        <f>VLOOKUP($B273,'[2]pop-2020-2023'!$I$5:$M$1126,2)</f>
        <v>48466</v>
      </c>
      <c r="O273" s="28">
        <f>VLOOKUP($B273,'[2]pop-2020-2023'!$I$5:$M$1126,3)</f>
        <v>49106</v>
      </c>
      <c r="P273" s="28">
        <f>VLOOKUP($B273,'[2]pop-2020-2023'!$I$5:$M$1126,4)</f>
        <v>49643</v>
      </c>
      <c r="Q273" s="30">
        <f>VLOOKUP($B273,'[2]pop-2020-2023'!$I$5:$M$1126,5)</f>
        <v>50160</v>
      </c>
      <c r="R273" s="29">
        <f>VLOOKUP($B273,'[3]Hogares total'!$D$5:$L$1126,6)</f>
        <v>16347</v>
      </c>
      <c r="S273" s="28">
        <f>VLOOKUP($B273,'[3]Hogares total'!$D$5:$L$1126,7)</f>
        <v>16664</v>
      </c>
      <c r="T273" s="28">
        <f>VLOOKUP($B273,'[3]Hogares total'!$D$5:$L$1126,8)</f>
        <v>16977</v>
      </c>
      <c r="U273" s="30">
        <f>VLOOKUP($B273,'[3]Hogares total'!$D$5:$L$1126,9)</f>
        <v>17299</v>
      </c>
      <c r="V273" s="29"/>
      <c r="W273" s="43">
        <f t="shared" si="52"/>
        <v>0.14238585916181323</v>
      </c>
      <c r="X273" s="43">
        <f t="shared" si="53"/>
        <v>0.10905867896783031</v>
      </c>
      <c r="Y273" s="47">
        <f t="shared" si="54"/>
        <v>0.11555023923444976</v>
      </c>
      <c r="Z273" s="29"/>
      <c r="AA273" s="43">
        <f t="shared" si="55"/>
        <v>0.41958713394143066</v>
      </c>
      <c r="AB273" s="43">
        <f t="shared" si="56"/>
        <v>0.3189020439418036</v>
      </c>
      <c r="AC273" s="47">
        <f t="shared" si="57"/>
        <v>0.3350482686860512</v>
      </c>
      <c r="AD273" s="91" t="str">
        <f t="shared" si="48"/>
        <v/>
      </c>
      <c r="AE273" s="91" t="str">
        <f t="shared" si="49"/>
        <v/>
      </c>
      <c r="AF273" s="91" t="str">
        <f t="shared" si="50"/>
        <v/>
      </c>
      <c r="AG273" t="str">
        <f t="shared" si="51"/>
        <v/>
      </c>
    </row>
    <row r="274" spans="2:33" x14ac:dyDescent="0.25">
      <c r="B274" s="9" t="s">
        <v>272</v>
      </c>
      <c r="C274" s="23" t="str">
        <f>VLOOKUP(B274,[2]Municipal!$C$15:$D$60549,2)</f>
        <v>Quípama</v>
      </c>
      <c r="D274" s="11">
        <f>+[1]Total!B275</f>
        <v>20</v>
      </c>
      <c r="E274" s="10">
        <f>+[1]Total!C275</f>
        <v>22</v>
      </c>
      <c r="F274" s="10">
        <f>+[1]Total!D275</f>
        <v>27</v>
      </c>
      <c r="G274" s="10">
        <f>+[1]Total!E275</f>
        <v>17</v>
      </c>
      <c r="H274" s="11">
        <f>+[1]Total!G275</f>
        <v>24</v>
      </c>
      <c r="I274" s="10">
        <f>+[1]Total!H275</f>
        <v>17</v>
      </c>
      <c r="J274" s="10">
        <f>+[1]Total!I275</f>
        <v>17</v>
      </c>
      <c r="K274" s="12">
        <f>+[1]Total!J275</f>
        <v>17</v>
      </c>
      <c r="L274" s="11">
        <f>+[1]Total!L275</f>
        <v>16</v>
      </c>
      <c r="M274" s="12">
        <f>+[1]Total!M275</f>
        <v>4</v>
      </c>
      <c r="N274" s="29">
        <f>VLOOKUP($B274,'[2]pop-2020-2023'!$I$5:$M$1126,2)</f>
        <v>5041</v>
      </c>
      <c r="O274" s="28">
        <f>VLOOKUP($B274,'[2]pop-2020-2023'!$I$5:$M$1126,3)</f>
        <v>5104</v>
      </c>
      <c r="P274" s="28">
        <f>VLOOKUP($B274,'[2]pop-2020-2023'!$I$5:$M$1126,4)</f>
        <v>5141</v>
      </c>
      <c r="Q274" s="30">
        <f>VLOOKUP($B274,'[2]pop-2020-2023'!$I$5:$M$1126,5)</f>
        <v>5209</v>
      </c>
      <c r="R274" s="29">
        <f>VLOOKUP($B274,'[3]Hogares total'!$D$5:$L$1126,6)</f>
        <v>1917</v>
      </c>
      <c r="S274" s="28">
        <f>VLOOKUP($B274,'[3]Hogares total'!$D$5:$L$1126,7)</f>
        <v>1943</v>
      </c>
      <c r="T274" s="28">
        <f>VLOOKUP($B274,'[3]Hogares total'!$D$5:$L$1126,8)</f>
        <v>1970</v>
      </c>
      <c r="U274" s="30">
        <f>VLOOKUP($B274,'[3]Hogares total'!$D$5:$L$1126,9)</f>
        <v>1998</v>
      </c>
      <c r="V274" s="29"/>
      <c r="W274" s="43">
        <f t="shared" si="52"/>
        <v>4.3103448275862068E-3</v>
      </c>
      <c r="X274" s="43">
        <f t="shared" si="53"/>
        <v>3.3067496595992995E-3</v>
      </c>
      <c r="Y274" s="47">
        <f t="shared" si="54"/>
        <v>7.6790170858130158E-4</v>
      </c>
      <c r="Z274" s="29"/>
      <c r="AA274" s="43">
        <f t="shared" si="55"/>
        <v>1.1322696860524962E-2</v>
      </c>
      <c r="AB274" s="43">
        <f t="shared" si="56"/>
        <v>8.6294416243654828E-3</v>
      </c>
      <c r="AC274" s="47">
        <f t="shared" si="57"/>
        <v>2.002002002002002E-3</v>
      </c>
      <c r="AD274" s="91">
        <f t="shared" si="48"/>
        <v>1998</v>
      </c>
      <c r="AE274" s="91">
        <f t="shared" si="49"/>
        <v>4</v>
      </c>
      <c r="AF274" s="91">
        <f t="shared" si="50"/>
        <v>1994</v>
      </c>
      <c r="AG274" t="str">
        <f t="shared" si="51"/>
        <v/>
      </c>
    </row>
    <row r="275" spans="2:33" x14ac:dyDescent="0.25">
      <c r="B275" s="9" t="s">
        <v>273</v>
      </c>
      <c r="C275" s="23" t="str">
        <f>VLOOKUP(B275,[2]Municipal!$C$15:$D$60549,2)</f>
        <v>Ramiriquí</v>
      </c>
      <c r="D275" s="11">
        <f>+[1]Total!B276</f>
        <v>812</v>
      </c>
      <c r="E275" s="10">
        <f>+[1]Total!C276</f>
        <v>813</v>
      </c>
      <c r="F275" s="10">
        <f>+[1]Total!D276</f>
        <v>848</v>
      </c>
      <c r="G275" s="10">
        <f>+[1]Total!E276</f>
        <v>879</v>
      </c>
      <c r="H275" s="11">
        <f>+[1]Total!G276</f>
        <v>703</v>
      </c>
      <c r="I275" s="10">
        <f>+[1]Total!H276</f>
        <v>714</v>
      </c>
      <c r="J275" s="10">
        <f>+[1]Total!I276</f>
        <v>719</v>
      </c>
      <c r="K275" s="12">
        <f>+[1]Total!J276</f>
        <v>875</v>
      </c>
      <c r="L275" s="11">
        <f>+[1]Total!L276</f>
        <v>706</v>
      </c>
      <c r="M275" s="12">
        <f>+[1]Total!M276</f>
        <v>1096</v>
      </c>
      <c r="N275" s="29">
        <f>VLOOKUP($B275,'[2]pop-2020-2023'!$I$5:$M$1126,2)</f>
        <v>10199</v>
      </c>
      <c r="O275" s="28">
        <f>VLOOKUP($B275,'[2]pop-2020-2023'!$I$5:$M$1126,3)</f>
        <v>10310</v>
      </c>
      <c r="P275" s="28">
        <f>VLOOKUP($B275,'[2]pop-2020-2023'!$I$5:$M$1126,4)</f>
        <v>10436</v>
      </c>
      <c r="Q275" s="30">
        <f>VLOOKUP($B275,'[2]pop-2020-2023'!$I$5:$M$1126,5)</f>
        <v>10542</v>
      </c>
      <c r="R275" s="29">
        <f>VLOOKUP($B275,'[3]Hogares total'!$D$5:$L$1126,6)</f>
        <v>3107</v>
      </c>
      <c r="S275" s="28">
        <f>VLOOKUP($B275,'[3]Hogares total'!$D$5:$L$1126,7)</f>
        <v>3157</v>
      </c>
      <c r="T275" s="28">
        <f>VLOOKUP($B275,'[3]Hogares total'!$D$5:$L$1126,8)</f>
        <v>3208</v>
      </c>
      <c r="U275" s="30">
        <f>VLOOKUP($B275,'[3]Hogares total'!$D$5:$L$1126,9)</f>
        <v>3262</v>
      </c>
      <c r="V275" s="29"/>
      <c r="W275" s="43">
        <f t="shared" si="52"/>
        <v>7.8855480116391846E-2</v>
      </c>
      <c r="X275" s="43">
        <f t="shared" si="53"/>
        <v>6.841701801456497E-2</v>
      </c>
      <c r="Y275" s="47">
        <f t="shared" si="54"/>
        <v>0.10396509201290077</v>
      </c>
      <c r="Z275" s="29"/>
      <c r="AA275" s="43">
        <f t="shared" si="55"/>
        <v>0.257522964840038</v>
      </c>
      <c r="AB275" s="43">
        <f t="shared" si="56"/>
        <v>0.22256857855361595</v>
      </c>
      <c r="AC275" s="47">
        <f t="shared" si="57"/>
        <v>0.3359901900674433</v>
      </c>
      <c r="AD275" s="91" t="str">
        <f t="shared" si="48"/>
        <v/>
      </c>
      <c r="AE275" s="91" t="str">
        <f t="shared" si="49"/>
        <v/>
      </c>
      <c r="AF275" s="91" t="str">
        <f t="shared" si="50"/>
        <v/>
      </c>
      <c r="AG275" t="str">
        <f t="shared" si="51"/>
        <v/>
      </c>
    </row>
    <row r="276" spans="2:33" x14ac:dyDescent="0.25">
      <c r="B276" s="9" t="s">
        <v>274</v>
      </c>
      <c r="C276" s="23" t="str">
        <f>VLOOKUP(B276,[2]Municipal!$C$15:$D$60549,2)</f>
        <v>Ráquira</v>
      </c>
      <c r="D276" s="11">
        <f>+[1]Total!B277</f>
        <v>178</v>
      </c>
      <c r="E276" s="10">
        <f>+[1]Total!C277</f>
        <v>164</v>
      </c>
      <c r="F276" s="10">
        <f>+[1]Total!D277</f>
        <v>128</v>
      </c>
      <c r="G276" s="10">
        <f>+[1]Total!E277</f>
        <v>192</v>
      </c>
      <c r="H276" s="11">
        <f>+[1]Total!G277</f>
        <v>819</v>
      </c>
      <c r="I276" s="10">
        <f>+[1]Total!H277</f>
        <v>122</v>
      </c>
      <c r="J276" s="10">
        <f>+[1]Total!I277</f>
        <v>462</v>
      </c>
      <c r="K276" s="12">
        <f>+[1]Total!J277</f>
        <v>479</v>
      </c>
      <c r="L276" s="11">
        <f>+[1]Total!L277</f>
        <v>465</v>
      </c>
      <c r="M276" s="12">
        <f>+[1]Total!M277</f>
        <v>547</v>
      </c>
      <c r="N276" s="29">
        <f>VLOOKUP($B276,'[2]pop-2020-2023'!$I$5:$M$1126,2)</f>
        <v>8152</v>
      </c>
      <c r="O276" s="28">
        <f>VLOOKUP($B276,'[2]pop-2020-2023'!$I$5:$M$1126,3)</f>
        <v>8248</v>
      </c>
      <c r="P276" s="28">
        <f>VLOOKUP($B276,'[2]pop-2020-2023'!$I$5:$M$1126,4)</f>
        <v>8341</v>
      </c>
      <c r="Q276" s="30">
        <f>VLOOKUP($B276,'[2]pop-2020-2023'!$I$5:$M$1126,5)</f>
        <v>8441</v>
      </c>
      <c r="R276" s="29">
        <f>VLOOKUP($B276,'[3]Hogares total'!$D$5:$L$1126,6)</f>
        <v>2782</v>
      </c>
      <c r="S276" s="28">
        <f>VLOOKUP($B276,'[3]Hogares total'!$D$5:$L$1126,7)</f>
        <v>2830</v>
      </c>
      <c r="T276" s="28">
        <f>VLOOKUP($B276,'[3]Hogares total'!$D$5:$L$1126,8)</f>
        <v>2876</v>
      </c>
      <c r="U276" s="30">
        <f>VLOOKUP($B276,'[3]Hogares total'!$D$5:$L$1126,9)</f>
        <v>2924</v>
      </c>
      <c r="V276" s="29"/>
      <c r="W276" s="43">
        <f t="shared" si="52"/>
        <v>1.988360814742968E-2</v>
      </c>
      <c r="X276" s="43">
        <f t="shared" si="53"/>
        <v>1.4626543579906486E-2</v>
      </c>
      <c r="Y276" s="47">
        <f t="shared" si="54"/>
        <v>6.4802748489515463E-2</v>
      </c>
      <c r="Z276" s="29"/>
      <c r="AA276" s="43">
        <f t="shared" si="55"/>
        <v>5.7950530035335686E-2</v>
      </c>
      <c r="AB276" s="43">
        <f t="shared" si="56"/>
        <v>4.242002781641168E-2</v>
      </c>
      <c r="AC276" s="47">
        <f t="shared" si="57"/>
        <v>0.18707250341997264</v>
      </c>
      <c r="AD276" s="91">
        <f t="shared" si="48"/>
        <v>2924</v>
      </c>
      <c r="AE276" s="91">
        <f t="shared" si="49"/>
        <v>547</v>
      </c>
      <c r="AF276" s="91">
        <f t="shared" si="50"/>
        <v>2377</v>
      </c>
      <c r="AG276" t="str">
        <f t="shared" si="51"/>
        <v/>
      </c>
    </row>
    <row r="277" spans="2:33" x14ac:dyDescent="0.25">
      <c r="B277" s="9" t="s">
        <v>275</v>
      </c>
      <c r="C277" s="23" t="str">
        <f>VLOOKUP(B277,[2]Municipal!$C$15:$D$60549,2)</f>
        <v>Rondón</v>
      </c>
      <c r="D277" s="11">
        <f>+[1]Total!B278</f>
        <v>6</v>
      </c>
      <c r="E277" s="10">
        <f>+[1]Total!C278</f>
        <v>7</v>
      </c>
      <c r="F277" s="10">
        <f>+[1]Total!D278</f>
        <v>7</v>
      </c>
      <c r="G277" s="10">
        <f>+[1]Total!E278</f>
        <v>6</v>
      </c>
      <c r="H277" s="11">
        <f>+[1]Total!G278</f>
        <v>6</v>
      </c>
      <c r="I277" s="10">
        <f>+[1]Total!H278</f>
        <v>5</v>
      </c>
      <c r="J277" s="10">
        <f>+[1]Total!I278</f>
        <v>11</v>
      </c>
      <c r="K277" s="12">
        <f>+[1]Total!J278</f>
        <v>10</v>
      </c>
      <c r="L277" s="11">
        <f>+[1]Total!L278</f>
        <v>11</v>
      </c>
      <c r="M277" s="12">
        <f>+[1]Total!M278</f>
        <v>9</v>
      </c>
      <c r="N277" s="29">
        <f>VLOOKUP($B277,'[2]pop-2020-2023'!$I$5:$M$1126,2)</f>
        <v>2461</v>
      </c>
      <c r="O277" s="28">
        <f>VLOOKUP($B277,'[2]pop-2020-2023'!$I$5:$M$1126,3)</f>
        <v>2472</v>
      </c>
      <c r="P277" s="28">
        <f>VLOOKUP($B277,'[2]pop-2020-2023'!$I$5:$M$1126,4)</f>
        <v>2492</v>
      </c>
      <c r="Q277" s="30">
        <f>VLOOKUP($B277,'[2]pop-2020-2023'!$I$5:$M$1126,5)</f>
        <v>2513</v>
      </c>
      <c r="R277" s="29">
        <f>VLOOKUP($B277,'[3]Hogares total'!$D$5:$L$1126,6)</f>
        <v>948</v>
      </c>
      <c r="S277" s="28">
        <f>VLOOKUP($B277,'[3]Hogares total'!$D$5:$L$1126,7)</f>
        <v>961</v>
      </c>
      <c r="T277" s="28">
        <f>VLOOKUP($B277,'[3]Hogares total'!$D$5:$L$1126,8)</f>
        <v>976</v>
      </c>
      <c r="U277" s="30">
        <f>VLOOKUP($B277,'[3]Hogares total'!$D$5:$L$1126,9)</f>
        <v>992</v>
      </c>
      <c r="V277" s="29"/>
      <c r="W277" s="43">
        <f t="shared" si="52"/>
        <v>2.8317152103559872E-3</v>
      </c>
      <c r="X277" s="43">
        <f t="shared" si="53"/>
        <v>2.0064205457463883E-3</v>
      </c>
      <c r="Y277" s="47">
        <f t="shared" si="54"/>
        <v>3.5813768404297651E-3</v>
      </c>
      <c r="Z277" s="29"/>
      <c r="AA277" s="43">
        <f t="shared" si="55"/>
        <v>7.2840790842872011E-3</v>
      </c>
      <c r="AB277" s="43">
        <f t="shared" si="56"/>
        <v>5.1229508196721308E-3</v>
      </c>
      <c r="AC277" s="47">
        <f t="shared" si="57"/>
        <v>9.0725806451612909E-3</v>
      </c>
      <c r="AD277" s="91">
        <f t="shared" si="48"/>
        <v>992</v>
      </c>
      <c r="AE277" s="91">
        <f t="shared" si="49"/>
        <v>9</v>
      </c>
      <c r="AF277" s="91">
        <f t="shared" si="50"/>
        <v>983</v>
      </c>
      <c r="AG277" t="str">
        <f t="shared" si="51"/>
        <v/>
      </c>
    </row>
    <row r="278" spans="2:33" x14ac:dyDescent="0.25">
      <c r="B278" s="9" t="s">
        <v>276</v>
      </c>
      <c r="C278" s="23" t="str">
        <f>VLOOKUP(B278,[2]Municipal!$C$15:$D$60549,2)</f>
        <v>Saboyá</v>
      </c>
      <c r="D278" s="11">
        <f>+[1]Total!B279</f>
        <v>53</v>
      </c>
      <c r="E278" s="10">
        <f>+[1]Total!C279</f>
        <v>57</v>
      </c>
      <c r="F278" s="10">
        <f>+[1]Total!D279</f>
        <v>54</v>
      </c>
      <c r="G278" s="10">
        <f>+[1]Total!E279</f>
        <v>44</v>
      </c>
      <c r="H278" s="11">
        <f>+[1]Total!G279</f>
        <v>32</v>
      </c>
      <c r="I278" s="10">
        <f>+[1]Total!H279</f>
        <v>31</v>
      </c>
      <c r="J278" s="10">
        <f>+[1]Total!I279</f>
        <v>28</v>
      </c>
      <c r="K278" s="12">
        <f>+[1]Total!J279</f>
        <v>26</v>
      </c>
      <c r="L278" s="11">
        <f>+[1]Total!L279</f>
        <v>24</v>
      </c>
      <c r="M278" s="12">
        <f>+[1]Total!M279</f>
        <v>7</v>
      </c>
      <c r="N278" s="29">
        <f>VLOOKUP($B278,'[2]pop-2020-2023'!$I$5:$M$1126,2)</f>
        <v>14007</v>
      </c>
      <c r="O278" s="28">
        <f>VLOOKUP($B278,'[2]pop-2020-2023'!$I$5:$M$1126,3)</f>
        <v>14171</v>
      </c>
      <c r="P278" s="28">
        <f>VLOOKUP($B278,'[2]pop-2020-2023'!$I$5:$M$1126,4)</f>
        <v>14309</v>
      </c>
      <c r="Q278" s="30">
        <f>VLOOKUP($B278,'[2]pop-2020-2023'!$I$5:$M$1126,5)</f>
        <v>14471</v>
      </c>
      <c r="R278" s="29">
        <f>VLOOKUP($B278,'[3]Hogares total'!$D$5:$L$1126,6)</f>
        <v>4197</v>
      </c>
      <c r="S278" s="28">
        <f>VLOOKUP($B278,'[3]Hogares total'!$D$5:$L$1126,7)</f>
        <v>4256</v>
      </c>
      <c r="T278" s="28">
        <f>VLOOKUP($B278,'[3]Hogares total'!$D$5:$L$1126,8)</f>
        <v>4321</v>
      </c>
      <c r="U278" s="30">
        <f>VLOOKUP($B278,'[3]Hogares total'!$D$5:$L$1126,9)</f>
        <v>4390</v>
      </c>
      <c r="V278" s="29"/>
      <c r="W278" s="43">
        <f t="shared" si="52"/>
        <v>4.0222990614635521E-3</v>
      </c>
      <c r="X278" s="43">
        <f t="shared" si="53"/>
        <v>2.1664686560905724E-3</v>
      </c>
      <c r="Y278" s="47">
        <f t="shared" si="54"/>
        <v>4.8372607283532585E-4</v>
      </c>
      <c r="Z278" s="29"/>
      <c r="AA278" s="43">
        <f t="shared" si="55"/>
        <v>1.3392857142857142E-2</v>
      </c>
      <c r="AB278" s="43">
        <f t="shared" si="56"/>
        <v>7.1742652163850965E-3</v>
      </c>
      <c r="AC278" s="47">
        <f t="shared" si="57"/>
        <v>1.5945330296127562E-3</v>
      </c>
      <c r="AD278" s="91">
        <f t="shared" si="48"/>
        <v>4390</v>
      </c>
      <c r="AE278" s="91">
        <f t="shared" si="49"/>
        <v>7</v>
      </c>
      <c r="AF278" s="91">
        <f t="shared" si="50"/>
        <v>4383</v>
      </c>
      <c r="AG278" t="str">
        <f t="shared" si="51"/>
        <v/>
      </c>
    </row>
    <row r="279" spans="2:33" x14ac:dyDescent="0.25">
      <c r="B279" s="9" t="s">
        <v>277</v>
      </c>
      <c r="C279" s="23" t="str">
        <f>VLOOKUP(B279,[2]Municipal!$C$15:$D$60549,2)</f>
        <v>Sáchica</v>
      </c>
      <c r="D279" s="11">
        <f>+[1]Total!B280</f>
        <v>137</v>
      </c>
      <c r="E279" s="10">
        <f>+[1]Total!C280</f>
        <v>140</v>
      </c>
      <c r="F279" s="10">
        <f>+[1]Total!D280</f>
        <v>143</v>
      </c>
      <c r="G279" s="10">
        <f>+[1]Total!E280</f>
        <v>176</v>
      </c>
      <c r="H279" s="11">
        <f>+[1]Total!G280</f>
        <v>172</v>
      </c>
      <c r="I279" s="10">
        <f>+[1]Total!H280</f>
        <v>53</v>
      </c>
      <c r="J279" s="10">
        <f>+[1]Total!I280</f>
        <v>214</v>
      </c>
      <c r="K279" s="12">
        <f>+[1]Total!J280</f>
        <v>214</v>
      </c>
      <c r="L279" s="11">
        <f>+[1]Total!L280</f>
        <v>372</v>
      </c>
      <c r="M279" s="12">
        <f>+[1]Total!M280</f>
        <v>242</v>
      </c>
      <c r="N279" s="29">
        <f>VLOOKUP($B279,'[2]pop-2020-2023'!$I$5:$M$1126,2)</f>
        <v>5672</v>
      </c>
      <c r="O279" s="28">
        <f>VLOOKUP($B279,'[2]pop-2020-2023'!$I$5:$M$1126,3)</f>
        <v>5732</v>
      </c>
      <c r="P279" s="28">
        <f>VLOOKUP($B279,'[2]pop-2020-2023'!$I$5:$M$1126,4)</f>
        <v>5813</v>
      </c>
      <c r="Q279" s="30">
        <f>VLOOKUP($B279,'[2]pop-2020-2023'!$I$5:$M$1126,5)</f>
        <v>5868</v>
      </c>
      <c r="R279" s="29">
        <f>VLOOKUP($B279,'[3]Hogares total'!$D$5:$L$1126,6)</f>
        <v>1814</v>
      </c>
      <c r="S279" s="28">
        <f>VLOOKUP($B279,'[3]Hogares total'!$D$5:$L$1126,7)</f>
        <v>1848</v>
      </c>
      <c r="T279" s="28">
        <f>VLOOKUP($B279,'[3]Hogares total'!$D$5:$L$1126,8)</f>
        <v>1879</v>
      </c>
      <c r="U279" s="30">
        <f>VLOOKUP($B279,'[3]Hogares total'!$D$5:$L$1126,9)</f>
        <v>1911</v>
      </c>
      <c r="V279" s="29"/>
      <c r="W279" s="43">
        <f t="shared" si="52"/>
        <v>2.4424284717376135E-2</v>
      </c>
      <c r="X279" s="43">
        <f t="shared" si="53"/>
        <v>9.1174952692241532E-3</v>
      </c>
      <c r="Y279" s="47">
        <f t="shared" si="54"/>
        <v>4.1240627130197681E-2</v>
      </c>
      <c r="Z279" s="29"/>
      <c r="AA279" s="43">
        <f t="shared" si="55"/>
        <v>7.575757575757576E-2</v>
      </c>
      <c r="AB279" s="43">
        <f t="shared" si="56"/>
        <v>2.8206492815327302E-2</v>
      </c>
      <c r="AC279" s="47">
        <f t="shared" si="57"/>
        <v>0.12663526949241236</v>
      </c>
      <c r="AD279" s="91">
        <f t="shared" si="48"/>
        <v>1911</v>
      </c>
      <c r="AE279" s="91">
        <f t="shared" si="49"/>
        <v>242</v>
      </c>
      <c r="AF279" s="91">
        <f t="shared" si="50"/>
        <v>1669</v>
      </c>
      <c r="AG279" t="str">
        <f t="shared" si="51"/>
        <v/>
      </c>
    </row>
    <row r="280" spans="2:33" x14ac:dyDescent="0.25">
      <c r="B280" s="9" t="s">
        <v>278</v>
      </c>
      <c r="C280" s="23" t="str">
        <f>VLOOKUP(B280,[2]Municipal!$C$15:$D$60549,2)</f>
        <v>Samacá</v>
      </c>
      <c r="D280" s="11">
        <f>+[1]Total!B281</f>
        <v>934</v>
      </c>
      <c r="E280" s="10">
        <f>+[1]Total!C281</f>
        <v>1004</v>
      </c>
      <c r="F280" s="10">
        <f>+[1]Total!D281</f>
        <v>1324</v>
      </c>
      <c r="G280" s="10">
        <f>+[1]Total!E281</f>
        <v>1391</v>
      </c>
      <c r="H280" s="11">
        <f>+[1]Total!G281</f>
        <v>1138</v>
      </c>
      <c r="I280" s="10">
        <f>+[1]Total!H281</f>
        <v>989</v>
      </c>
      <c r="J280" s="10">
        <f>+[1]Total!I281</f>
        <v>770</v>
      </c>
      <c r="K280" s="12">
        <f>+[1]Total!J281</f>
        <v>767</v>
      </c>
      <c r="L280" s="11">
        <f>+[1]Total!L281</f>
        <v>1418</v>
      </c>
      <c r="M280" s="12">
        <f>+[1]Total!M281</f>
        <v>1142</v>
      </c>
      <c r="N280" s="29">
        <f>VLOOKUP($B280,'[2]pop-2020-2023'!$I$5:$M$1126,2)</f>
        <v>18974</v>
      </c>
      <c r="O280" s="28">
        <f>VLOOKUP($B280,'[2]pop-2020-2023'!$I$5:$M$1126,3)</f>
        <v>19231</v>
      </c>
      <c r="P280" s="28">
        <f>VLOOKUP($B280,'[2]pop-2020-2023'!$I$5:$M$1126,4)</f>
        <v>19437</v>
      </c>
      <c r="Q280" s="30">
        <f>VLOOKUP($B280,'[2]pop-2020-2023'!$I$5:$M$1126,5)</f>
        <v>19645</v>
      </c>
      <c r="R280" s="29">
        <f>VLOOKUP($B280,'[3]Hogares total'!$D$5:$L$1126,6)</f>
        <v>5419</v>
      </c>
      <c r="S280" s="28">
        <f>VLOOKUP($B280,'[3]Hogares total'!$D$5:$L$1126,7)</f>
        <v>5511</v>
      </c>
      <c r="T280" s="28">
        <f>VLOOKUP($B280,'[3]Hogares total'!$D$5:$L$1126,8)</f>
        <v>5604</v>
      </c>
      <c r="U280" s="30">
        <f>VLOOKUP($B280,'[3]Hogares total'!$D$5:$L$1126,9)</f>
        <v>5700</v>
      </c>
      <c r="V280" s="29"/>
      <c r="W280" s="43">
        <f t="shared" si="52"/>
        <v>5.2207373511517864E-2</v>
      </c>
      <c r="X280" s="43">
        <f t="shared" si="53"/>
        <v>5.0882337809332719E-2</v>
      </c>
      <c r="Y280" s="47">
        <f t="shared" si="54"/>
        <v>5.8131840162891323E-2</v>
      </c>
      <c r="Z280" s="29"/>
      <c r="AA280" s="43">
        <f t="shared" si="55"/>
        <v>0.18218109236073307</v>
      </c>
      <c r="AB280" s="43">
        <f t="shared" si="56"/>
        <v>0.17648108493932904</v>
      </c>
      <c r="AC280" s="47">
        <f t="shared" si="57"/>
        <v>0.20035087719298245</v>
      </c>
      <c r="AD280" s="91" t="str">
        <f t="shared" si="48"/>
        <v/>
      </c>
      <c r="AE280" s="91" t="str">
        <f t="shared" si="49"/>
        <v/>
      </c>
      <c r="AF280" s="91" t="str">
        <f t="shared" si="50"/>
        <v/>
      </c>
      <c r="AG280" t="str">
        <f t="shared" si="51"/>
        <v/>
      </c>
    </row>
    <row r="281" spans="2:33" x14ac:dyDescent="0.25">
      <c r="B281" s="9" t="s">
        <v>279</v>
      </c>
      <c r="C281" s="23" t="str">
        <f>VLOOKUP(B281,[2]Municipal!$C$15:$D$60549,2)</f>
        <v>San Eduardo</v>
      </c>
      <c r="D281" s="11">
        <f>+[1]Total!B282</f>
        <v>42</v>
      </c>
      <c r="E281" s="10">
        <f>+[1]Total!C282</f>
        <v>40</v>
      </c>
      <c r="F281" s="10">
        <f>+[1]Total!D282</f>
        <v>74</v>
      </c>
      <c r="G281" s="10">
        <f>+[1]Total!E282</f>
        <v>102</v>
      </c>
      <c r="H281" s="11">
        <f>+[1]Total!G282</f>
        <v>63</v>
      </c>
      <c r="I281" s="10">
        <f>+[1]Total!H282</f>
        <v>86</v>
      </c>
      <c r="J281" s="10">
        <f>+[1]Total!I282</f>
        <v>88</v>
      </c>
      <c r="K281" s="12">
        <f>+[1]Total!J282</f>
        <v>36</v>
      </c>
      <c r="L281" s="11">
        <f>+[1]Total!L282</f>
        <v>49</v>
      </c>
      <c r="M281" s="12">
        <f>+[1]Total!M282</f>
        <v>38</v>
      </c>
      <c r="N281" s="29">
        <f>VLOOKUP($B281,'[2]pop-2020-2023'!$I$5:$M$1126,2)</f>
        <v>1714</v>
      </c>
      <c r="O281" s="28">
        <f>VLOOKUP($B281,'[2]pop-2020-2023'!$I$5:$M$1126,3)</f>
        <v>1728</v>
      </c>
      <c r="P281" s="28">
        <f>VLOOKUP($B281,'[2]pop-2020-2023'!$I$5:$M$1126,4)</f>
        <v>1732</v>
      </c>
      <c r="Q281" s="30">
        <f>VLOOKUP($B281,'[2]pop-2020-2023'!$I$5:$M$1126,5)</f>
        <v>1755</v>
      </c>
      <c r="R281" s="29">
        <f>VLOOKUP($B281,'[3]Hogares total'!$D$5:$L$1126,6)</f>
        <v>698</v>
      </c>
      <c r="S281" s="28">
        <f>VLOOKUP($B281,'[3]Hogares total'!$D$5:$L$1126,7)</f>
        <v>711</v>
      </c>
      <c r="T281" s="28">
        <f>VLOOKUP($B281,'[3]Hogares total'!$D$5:$L$1126,8)</f>
        <v>723</v>
      </c>
      <c r="U281" s="30">
        <f>VLOOKUP($B281,'[3]Hogares total'!$D$5:$L$1126,9)</f>
        <v>735</v>
      </c>
      <c r="V281" s="29"/>
      <c r="W281" s="43">
        <f t="shared" si="52"/>
        <v>2.3148148148148147E-2</v>
      </c>
      <c r="X281" s="43">
        <f t="shared" si="53"/>
        <v>4.9653579676674366E-2</v>
      </c>
      <c r="Y281" s="47">
        <f t="shared" si="54"/>
        <v>2.1652421652421653E-2</v>
      </c>
      <c r="Z281" s="29"/>
      <c r="AA281" s="43">
        <f t="shared" si="55"/>
        <v>5.6258790436005623E-2</v>
      </c>
      <c r="AB281" s="43">
        <f t="shared" si="56"/>
        <v>0.11894882434301521</v>
      </c>
      <c r="AC281" s="47">
        <f t="shared" si="57"/>
        <v>5.1700680272108841E-2</v>
      </c>
      <c r="AD281" s="91">
        <f t="shared" si="48"/>
        <v>735</v>
      </c>
      <c r="AE281" s="91">
        <f t="shared" si="49"/>
        <v>38</v>
      </c>
      <c r="AF281" s="91">
        <f t="shared" si="50"/>
        <v>697</v>
      </c>
      <c r="AG281" t="str">
        <f t="shared" si="51"/>
        <v/>
      </c>
    </row>
    <row r="282" spans="2:33" x14ac:dyDescent="0.25">
      <c r="B282" s="9" t="s">
        <v>280</v>
      </c>
      <c r="C282" s="23" t="str">
        <f>VLOOKUP(B282,[2]Municipal!$C$15:$D$60549,2)</f>
        <v>San José de Pare</v>
      </c>
      <c r="D282" s="11">
        <f>+[1]Total!B283</f>
        <v>42</v>
      </c>
      <c r="E282" s="10">
        <f>+[1]Total!C283</f>
        <v>47</v>
      </c>
      <c r="F282" s="10">
        <f>+[1]Total!D283</f>
        <v>47</v>
      </c>
      <c r="G282" s="10">
        <f>+[1]Total!E283</f>
        <v>147</v>
      </c>
      <c r="H282" s="11">
        <f>+[1]Total!G283</f>
        <v>148</v>
      </c>
      <c r="I282" s="10">
        <f>+[1]Total!H283</f>
        <v>30</v>
      </c>
      <c r="J282" s="10">
        <f>+[1]Total!I283</f>
        <v>150</v>
      </c>
      <c r="K282" s="12">
        <f>+[1]Total!J283</f>
        <v>160</v>
      </c>
      <c r="L282" s="11">
        <f>+[1]Total!L283</f>
        <v>185</v>
      </c>
      <c r="M282" s="12">
        <f>+[1]Total!M283</f>
        <v>105</v>
      </c>
      <c r="N282" s="29">
        <f>VLOOKUP($B282,'[2]pop-2020-2023'!$I$5:$M$1126,2)</f>
        <v>5126</v>
      </c>
      <c r="O282" s="28">
        <f>VLOOKUP($B282,'[2]pop-2020-2023'!$I$5:$M$1126,3)</f>
        <v>5163</v>
      </c>
      <c r="P282" s="28">
        <f>VLOOKUP($B282,'[2]pop-2020-2023'!$I$5:$M$1126,4)</f>
        <v>5213</v>
      </c>
      <c r="Q282" s="30">
        <f>VLOOKUP($B282,'[2]pop-2020-2023'!$I$5:$M$1126,5)</f>
        <v>5274</v>
      </c>
      <c r="R282" s="29">
        <f>VLOOKUP($B282,'[3]Hogares total'!$D$5:$L$1126,6)</f>
        <v>1797</v>
      </c>
      <c r="S282" s="28">
        <f>VLOOKUP($B282,'[3]Hogares total'!$D$5:$L$1126,7)</f>
        <v>1823</v>
      </c>
      <c r="T282" s="28">
        <f>VLOOKUP($B282,'[3]Hogares total'!$D$5:$L$1126,8)</f>
        <v>1850</v>
      </c>
      <c r="U282" s="30">
        <f>VLOOKUP($B282,'[3]Hogares total'!$D$5:$L$1126,9)</f>
        <v>1879</v>
      </c>
      <c r="V282" s="29"/>
      <c r="W282" s="43">
        <f t="shared" si="52"/>
        <v>9.1032345535541348E-3</v>
      </c>
      <c r="X282" s="43">
        <f t="shared" si="53"/>
        <v>5.7548436600805674E-3</v>
      </c>
      <c r="Y282" s="47">
        <f t="shared" si="54"/>
        <v>1.9908987485779295E-2</v>
      </c>
      <c r="Z282" s="29"/>
      <c r="AA282" s="43">
        <f t="shared" si="55"/>
        <v>2.578167855183763E-2</v>
      </c>
      <c r="AB282" s="43">
        <f t="shared" si="56"/>
        <v>1.6216216216216217E-2</v>
      </c>
      <c r="AC282" s="47">
        <f t="shared" si="57"/>
        <v>5.5880787653006921E-2</v>
      </c>
      <c r="AD282" s="91">
        <f t="shared" si="48"/>
        <v>1879</v>
      </c>
      <c r="AE282" s="91">
        <f t="shared" si="49"/>
        <v>105</v>
      </c>
      <c r="AF282" s="91">
        <f t="shared" si="50"/>
        <v>1774</v>
      </c>
      <c r="AG282" t="str">
        <f t="shared" si="51"/>
        <v/>
      </c>
    </row>
    <row r="283" spans="2:33" x14ac:dyDescent="0.25">
      <c r="B283" s="9" t="s">
        <v>281</v>
      </c>
      <c r="C283" s="23" t="str">
        <f>VLOOKUP(B283,[2]Municipal!$C$15:$D$60549,2)</f>
        <v>San Luis de Gaceno</v>
      </c>
      <c r="D283" s="11">
        <f>+[1]Total!B284</f>
        <v>23</v>
      </c>
      <c r="E283" s="10">
        <f>+[1]Total!C284</f>
        <v>23</v>
      </c>
      <c r="F283" s="10">
        <f>+[1]Total!D284</f>
        <v>25</v>
      </c>
      <c r="G283" s="10">
        <f>+[1]Total!E284</f>
        <v>23</v>
      </c>
      <c r="H283" s="11">
        <f>+[1]Total!G284</f>
        <v>41</v>
      </c>
      <c r="I283" s="10">
        <f>+[1]Total!H284</f>
        <v>58</v>
      </c>
      <c r="J283" s="10">
        <f>+[1]Total!I284</f>
        <v>71</v>
      </c>
      <c r="K283" s="12">
        <f>+[1]Total!J284</f>
        <v>71</v>
      </c>
      <c r="L283" s="11">
        <f>+[1]Total!L284</f>
        <v>16</v>
      </c>
      <c r="M283" s="12">
        <f>+[1]Total!M284</f>
        <v>39</v>
      </c>
      <c r="N283" s="29">
        <f>VLOOKUP($B283,'[2]pop-2020-2023'!$I$5:$M$1126,2)</f>
        <v>5637</v>
      </c>
      <c r="O283" s="28">
        <f>VLOOKUP($B283,'[2]pop-2020-2023'!$I$5:$M$1126,3)</f>
        <v>5683</v>
      </c>
      <c r="P283" s="28">
        <f>VLOOKUP($B283,'[2]pop-2020-2023'!$I$5:$M$1126,4)</f>
        <v>5742</v>
      </c>
      <c r="Q283" s="30">
        <f>VLOOKUP($B283,'[2]pop-2020-2023'!$I$5:$M$1126,5)</f>
        <v>5810</v>
      </c>
      <c r="R283" s="29">
        <f>VLOOKUP($B283,'[3]Hogares total'!$D$5:$L$1126,6)</f>
        <v>2143</v>
      </c>
      <c r="S283" s="28">
        <f>VLOOKUP($B283,'[3]Hogares total'!$D$5:$L$1126,7)</f>
        <v>2179</v>
      </c>
      <c r="T283" s="28">
        <f>VLOOKUP($B283,'[3]Hogares total'!$D$5:$L$1126,8)</f>
        <v>2217</v>
      </c>
      <c r="U283" s="30">
        <f>VLOOKUP($B283,'[3]Hogares total'!$D$5:$L$1126,9)</f>
        <v>2256</v>
      </c>
      <c r="V283" s="29"/>
      <c r="W283" s="43">
        <f t="shared" si="52"/>
        <v>4.047158191096252E-3</v>
      </c>
      <c r="X283" s="43">
        <f t="shared" si="53"/>
        <v>1.0101010101010102E-2</v>
      </c>
      <c r="Y283" s="47">
        <f t="shared" si="54"/>
        <v>6.7125645438898453E-3</v>
      </c>
      <c r="Z283" s="29"/>
      <c r="AA283" s="43">
        <f t="shared" si="55"/>
        <v>1.0555300596603947E-2</v>
      </c>
      <c r="AB283" s="43">
        <f t="shared" si="56"/>
        <v>2.6161479476770409E-2</v>
      </c>
      <c r="AC283" s="47">
        <f t="shared" si="57"/>
        <v>1.7287234042553192E-2</v>
      </c>
      <c r="AD283" s="91">
        <f t="shared" si="48"/>
        <v>2256</v>
      </c>
      <c r="AE283" s="91">
        <f t="shared" si="49"/>
        <v>39</v>
      </c>
      <c r="AF283" s="91">
        <f t="shared" si="50"/>
        <v>2217</v>
      </c>
      <c r="AG283" t="str">
        <f t="shared" si="51"/>
        <v/>
      </c>
    </row>
    <row r="284" spans="2:33" x14ac:dyDescent="0.25">
      <c r="B284" s="9" t="s">
        <v>282</v>
      </c>
      <c r="C284" s="23" t="str">
        <f>VLOOKUP(B284,[2]Municipal!$C$15:$D$60549,2)</f>
        <v>San Mateo</v>
      </c>
      <c r="D284" s="11">
        <f>+[1]Total!B285</f>
        <v>36</v>
      </c>
      <c r="E284" s="10">
        <f>+[1]Total!C285</f>
        <v>25</v>
      </c>
      <c r="F284" s="10">
        <f>+[1]Total!D285</f>
        <v>152</v>
      </c>
      <c r="G284" s="10">
        <f>+[1]Total!E285</f>
        <v>147</v>
      </c>
      <c r="H284" s="11">
        <f>+[1]Total!G285</f>
        <v>87</v>
      </c>
      <c r="I284" s="10">
        <f>+[1]Total!H285</f>
        <v>151</v>
      </c>
      <c r="J284" s="10">
        <f>+[1]Total!I285</f>
        <v>172</v>
      </c>
      <c r="K284" s="12">
        <f>+[1]Total!J285</f>
        <v>122</v>
      </c>
      <c r="L284" s="11">
        <f>+[1]Total!L285</f>
        <v>131</v>
      </c>
      <c r="M284" s="12">
        <f>+[1]Total!M285</f>
        <v>118</v>
      </c>
      <c r="N284" s="29">
        <f>VLOOKUP($B284,'[2]pop-2020-2023'!$I$5:$M$1126,2)</f>
        <v>3422</v>
      </c>
      <c r="O284" s="28">
        <f>VLOOKUP($B284,'[2]pop-2020-2023'!$I$5:$M$1126,3)</f>
        <v>3459</v>
      </c>
      <c r="P284" s="28">
        <f>VLOOKUP($B284,'[2]pop-2020-2023'!$I$5:$M$1126,4)</f>
        <v>3504</v>
      </c>
      <c r="Q284" s="30">
        <f>VLOOKUP($B284,'[2]pop-2020-2023'!$I$5:$M$1126,5)</f>
        <v>3526</v>
      </c>
      <c r="R284" s="29">
        <f>VLOOKUP($B284,'[3]Hogares total'!$D$5:$L$1126,6)</f>
        <v>1119</v>
      </c>
      <c r="S284" s="28">
        <f>VLOOKUP($B284,'[3]Hogares total'!$D$5:$L$1126,7)</f>
        <v>1133</v>
      </c>
      <c r="T284" s="28">
        <f>VLOOKUP($B284,'[3]Hogares total'!$D$5:$L$1126,8)</f>
        <v>1150</v>
      </c>
      <c r="U284" s="30">
        <f>VLOOKUP($B284,'[3]Hogares total'!$D$5:$L$1126,9)</f>
        <v>1168</v>
      </c>
      <c r="V284" s="29"/>
      <c r="W284" s="43">
        <f t="shared" si="52"/>
        <v>7.2275224053194561E-3</v>
      </c>
      <c r="X284" s="43">
        <f t="shared" si="53"/>
        <v>4.3093607305936074E-2</v>
      </c>
      <c r="Y284" s="47">
        <f t="shared" si="54"/>
        <v>3.3465683494044246E-2</v>
      </c>
      <c r="Z284" s="29"/>
      <c r="AA284" s="43">
        <f t="shared" si="55"/>
        <v>2.2065313327449251E-2</v>
      </c>
      <c r="AB284" s="43">
        <f t="shared" si="56"/>
        <v>0.13130434782608696</v>
      </c>
      <c r="AC284" s="47">
        <f t="shared" si="57"/>
        <v>0.10102739726027397</v>
      </c>
      <c r="AD284" s="91">
        <f t="shared" si="48"/>
        <v>1168</v>
      </c>
      <c r="AE284" s="91">
        <f t="shared" si="49"/>
        <v>118</v>
      </c>
      <c r="AF284" s="91">
        <f t="shared" si="50"/>
        <v>1050</v>
      </c>
      <c r="AG284" t="str">
        <f t="shared" si="51"/>
        <v/>
      </c>
    </row>
    <row r="285" spans="2:33" x14ac:dyDescent="0.25">
      <c r="B285" s="9" t="s">
        <v>283</v>
      </c>
      <c r="C285" s="23" t="str">
        <f>VLOOKUP(B285,[2]Municipal!$C$15:$D$60549,2)</f>
        <v>San Miguel de Sema</v>
      </c>
      <c r="D285" s="11">
        <f>+[1]Total!B286</f>
        <v>96</v>
      </c>
      <c r="E285" s="10">
        <f>+[1]Total!C286</f>
        <v>108</v>
      </c>
      <c r="F285" s="10">
        <f>+[1]Total!D286</f>
        <v>109</v>
      </c>
      <c r="G285" s="10">
        <f>+[1]Total!E286</f>
        <v>110</v>
      </c>
      <c r="H285" s="11">
        <f>+[1]Total!G286</f>
        <v>110</v>
      </c>
      <c r="I285" s="10">
        <f>+[1]Total!H286</f>
        <v>112</v>
      </c>
      <c r="J285" s="10">
        <f>+[1]Total!I286</f>
        <v>113</v>
      </c>
      <c r="K285" s="12">
        <f>+[1]Total!J286</f>
        <v>100</v>
      </c>
      <c r="L285" s="11">
        <f>+[1]Total!L286</f>
        <v>98</v>
      </c>
      <c r="M285" s="12">
        <f>+[1]Total!M286</f>
        <v>105</v>
      </c>
      <c r="N285" s="29">
        <f>VLOOKUP($B285,'[2]pop-2020-2023'!$I$5:$M$1126,2)</f>
        <v>3079</v>
      </c>
      <c r="O285" s="28">
        <f>VLOOKUP($B285,'[2]pop-2020-2023'!$I$5:$M$1126,3)</f>
        <v>3097</v>
      </c>
      <c r="P285" s="28">
        <f>VLOOKUP($B285,'[2]pop-2020-2023'!$I$5:$M$1126,4)</f>
        <v>3130</v>
      </c>
      <c r="Q285" s="30">
        <f>VLOOKUP($B285,'[2]pop-2020-2023'!$I$5:$M$1126,5)</f>
        <v>3167</v>
      </c>
      <c r="R285" s="29">
        <f>VLOOKUP($B285,'[3]Hogares total'!$D$5:$L$1126,6)</f>
        <v>1018</v>
      </c>
      <c r="S285" s="28">
        <f>VLOOKUP($B285,'[3]Hogares total'!$D$5:$L$1126,7)</f>
        <v>1030</v>
      </c>
      <c r="T285" s="28">
        <f>VLOOKUP($B285,'[3]Hogares total'!$D$5:$L$1126,8)</f>
        <v>1044</v>
      </c>
      <c r="U285" s="30">
        <f>VLOOKUP($B285,'[3]Hogares total'!$D$5:$L$1126,9)</f>
        <v>1059</v>
      </c>
      <c r="V285" s="29"/>
      <c r="W285" s="43">
        <f t="shared" si="52"/>
        <v>3.4872457216661282E-2</v>
      </c>
      <c r="X285" s="43">
        <f t="shared" si="53"/>
        <v>3.5782747603833868E-2</v>
      </c>
      <c r="Y285" s="47">
        <f t="shared" si="54"/>
        <v>3.3154404799494788E-2</v>
      </c>
      <c r="Z285" s="29"/>
      <c r="AA285" s="43">
        <f t="shared" si="55"/>
        <v>0.10485436893203884</v>
      </c>
      <c r="AB285" s="43">
        <f t="shared" si="56"/>
        <v>0.10727969348659004</v>
      </c>
      <c r="AC285" s="47">
        <f t="shared" si="57"/>
        <v>9.9150141643059492E-2</v>
      </c>
      <c r="AD285" s="91">
        <f t="shared" si="48"/>
        <v>1059</v>
      </c>
      <c r="AE285" s="91">
        <f t="shared" si="49"/>
        <v>105</v>
      </c>
      <c r="AF285" s="91">
        <f t="shared" si="50"/>
        <v>954</v>
      </c>
      <c r="AG285" t="str">
        <f t="shared" si="51"/>
        <v/>
      </c>
    </row>
    <row r="286" spans="2:33" x14ac:dyDescent="0.25">
      <c r="B286" s="9" t="s">
        <v>284</v>
      </c>
      <c r="C286" s="23" t="str">
        <f>VLOOKUP(B286,[2]Municipal!$C$15:$D$60549,2)</f>
        <v>San Pablo de Borbur</v>
      </c>
      <c r="D286" s="11">
        <f>+[1]Total!B287</f>
        <v>42</v>
      </c>
      <c r="E286" s="10">
        <f>+[1]Total!C287</f>
        <v>39</v>
      </c>
      <c r="F286" s="10">
        <f>+[1]Total!D287</f>
        <v>34</v>
      </c>
      <c r="G286" s="10">
        <f>+[1]Total!E287</f>
        <v>31</v>
      </c>
      <c r="H286" s="11">
        <f>+[1]Total!G287</f>
        <v>44</v>
      </c>
      <c r="I286" s="10">
        <f>+[1]Total!H287</f>
        <v>42</v>
      </c>
      <c r="J286" s="10">
        <f>+[1]Total!I287</f>
        <v>49</v>
      </c>
      <c r="K286" s="12">
        <f>+[1]Total!J287</f>
        <v>49</v>
      </c>
      <c r="L286" s="11">
        <f>+[1]Total!L287</f>
        <v>48</v>
      </c>
      <c r="M286" s="12">
        <f>+[1]Total!M287</f>
        <v>34</v>
      </c>
      <c r="N286" s="29">
        <f>VLOOKUP($B286,'[2]pop-2020-2023'!$I$5:$M$1126,2)</f>
        <v>6798</v>
      </c>
      <c r="O286" s="28">
        <f>VLOOKUP($B286,'[2]pop-2020-2023'!$I$5:$M$1126,3)</f>
        <v>6876</v>
      </c>
      <c r="P286" s="28">
        <f>VLOOKUP($B286,'[2]pop-2020-2023'!$I$5:$M$1126,4)</f>
        <v>6944</v>
      </c>
      <c r="Q286" s="30">
        <f>VLOOKUP($B286,'[2]pop-2020-2023'!$I$5:$M$1126,5)</f>
        <v>7027</v>
      </c>
      <c r="R286" s="29">
        <f>VLOOKUP($B286,'[3]Hogares total'!$D$5:$L$1126,6)</f>
        <v>2322</v>
      </c>
      <c r="S286" s="28">
        <f>VLOOKUP($B286,'[3]Hogares total'!$D$5:$L$1126,7)</f>
        <v>2353</v>
      </c>
      <c r="T286" s="28">
        <f>VLOOKUP($B286,'[3]Hogares total'!$D$5:$L$1126,8)</f>
        <v>2385</v>
      </c>
      <c r="U286" s="30">
        <f>VLOOKUP($B286,'[3]Hogares total'!$D$5:$L$1126,9)</f>
        <v>2418</v>
      </c>
      <c r="V286" s="29"/>
      <c r="W286" s="43">
        <f t="shared" si="52"/>
        <v>5.6719022687609071E-3</v>
      </c>
      <c r="X286" s="43">
        <f t="shared" si="53"/>
        <v>6.0483870967741934E-3</v>
      </c>
      <c r="Y286" s="47">
        <f t="shared" si="54"/>
        <v>4.8384801480005693E-3</v>
      </c>
      <c r="Z286" s="29"/>
      <c r="AA286" s="43">
        <f t="shared" si="55"/>
        <v>1.6574585635359115E-2</v>
      </c>
      <c r="AB286" s="43">
        <f t="shared" si="56"/>
        <v>1.7610062893081761E-2</v>
      </c>
      <c r="AC286" s="47">
        <f t="shared" si="57"/>
        <v>1.4061207609594707E-2</v>
      </c>
      <c r="AD286" s="91">
        <f t="shared" si="48"/>
        <v>2418</v>
      </c>
      <c r="AE286" s="91">
        <f t="shared" si="49"/>
        <v>34</v>
      </c>
      <c r="AF286" s="91">
        <f t="shared" si="50"/>
        <v>2384</v>
      </c>
      <c r="AG286" t="str">
        <f t="shared" si="51"/>
        <v/>
      </c>
    </row>
    <row r="287" spans="2:33" x14ac:dyDescent="0.25">
      <c r="B287" s="9" t="s">
        <v>285</v>
      </c>
      <c r="C287" s="23" t="str">
        <f>VLOOKUP(B287,[2]Municipal!$C$15:$D$60549,2)</f>
        <v>Santana</v>
      </c>
      <c r="D287" s="11">
        <f>+[1]Total!B288</f>
        <v>102</v>
      </c>
      <c r="E287" s="10">
        <f>+[1]Total!C288</f>
        <v>98</v>
      </c>
      <c r="F287" s="10">
        <f>+[1]Total!D288</f>
        <v>95</v>
      </c>
      <c r="G287" s="10">
        <f>+[1]Total!E288</f>
        <v>209</v>
      </c>
      <c r="H287" s="11">
        <f>+[1]Total!G288</f>
        <v>203</v>
      </c>
      <c r="I287" s="10">
        <f>+[1]Total!H288</f>
        <v>39</v>
      </c>
      <c r="J287" s="10">
        <f>+[1]Total!I288</f>
        <v>199</v>
      </c>
      <c r="K287" s="12">
        <f>+[1]Total!J288</f>
        <v>213</v>
      </c>
      <c r="L287" s="11">
        <f>+[1]Total!L288</f>
        <v>109</v>
      </c>
      <c r="M287" s="12">
        <f>+[1]Total!M288</f>
        <v>94</v>
      </c>
      <c r="N287" s="29">
        <f>VLOOKUP($B287,'[2]pop-2020-2023'!$I$5:$M$1126,2)</f>
        <v>7805</v>
      </c>
      <c r="O287" s="28">
        <f>VLOOKUP($B287,'[2]pop-2020-2023'!$I$5:$M$1126,3)</f>
        <v>7888</v>
      </c>
      <c r="P287" s="28">
        <f>VLOOKUP($B287,'[2]pop-2020-2023'!$I$5:$M$1126,4)</f>
        <v>7972</v>
      </c>
      <c r="Q287" s="30">
        <f>VLOOKUP($B287,'[2]pop-2020-2023'!$I$5:$M$1126,5)</f>
        <v>8088</v>
      </c>
      <c r="R287" s="29">
        <f>VLOOKUP($B287,'[3]Hogares total'!$D$5:$L$1126,6)</f>
        <v>2743</v>
      </c>
      <c r="S287" s="28">
        <f>VLOOKUP($B287,'[3]Hogares total'!$D$5:$L$1126,7)</f>
        <v>2789</v>
      </c>
      <c r="T287" s="28">
        <f>VLOOKUP($B287,'[3]Hogares total'!$D$5:$L$1126,8)</f>
        <v>2832</v>
      </c>
      <c r="U287" s="30">
        <f>VLOOKUP($B287,'[3]Hogares total'!$D$5:$L$1126,9)</f>
        <v>2878</v>
      </c>
      <c r="V287" s="29"/>
      <c r="W287" s="43">
        <f t="shared" si="52"/>
        <v>1.242393509127789E-2</v>
      </c>
      <c r="X287" s="43">
        <f t="shared" si="53"/>
        <v>4.8921224284997492E-3</v>
      </c>
      <c r="Y287" s="47">
        <f t="shared" si="54"/>
        <v>1.162215628090999E-2</v>
      </c>
      <c r="Z287" s="29"/>
      <c r="AA287" s="43">
        <f t="shared" si="55"/>
        <v>3.5138042309071353E-2</v>
      </c>
      <c r="AB287" s="43">
        <f t="shared" si="56"/>
        <v>1.3771186440677966E-2</v>
      </c>
      <c r="AC287" s="47">
        <f t="shared" si="57"/>
        <v>3.2661570535093817E-2</v>
      </c>
      <c r="AD287" s="91">
        <f t="shared" si="48"/>
        <v>2878</v>
      </c>
      <c r="AE287" s="91">
        <f t="shared" si="49"/>
        <v>94</v>
      </c>
      <c r="AF287" s="91">
        <f t="shared" si="50"/>
        <v>2784</v>
      </c>
      <c r="AG287" t="str">
        <f t="shared" si="51"/>
        <v/>
      </c>
    </row>
    <row r="288" spans="2:33" x14ac:dyDescent="0.25">
      <c r="B288" s="9" t="s">
        <v>286</v>
      </c>
      <c r="C288" s="23" t="str">
        <f>VLOOKUP(B288,[2]Municipal!$C$15:$D$60549,2)</f>
        <v>Santa María</v>
      </c>
      <c r="D288" s="11">
        <f>+[1]Total!B289</f>
        <v>219</v>
      </c>
      <c r="E288" s="10">
        <f>+[1]Total!C289</f>
        <v>225</v>
      </c>
      <c r="F288" s="10">
        <f>+[1]Total!D289</f>
        <v>215</v>
      </c>
      <c r="G288" s="10">
        <f>+[1]Total!E289</f>
        <v>203</v>
      </c>
      <c r="H288" s="11">
        <f>+[1]Total!G289</f>
        <v>191</v>
      </c>
      <c r="I288" s="10">
        <f>+[1]Total!H289</f>
        <v>198</v>
      </c>
      <c r="J288" s="10">
        <f>+[1]Total!I289</f>
        <v>178</v>
      </c>
      <c r="K288" s="12">
        <f>+[1]Total!J289</f>
        <v>189</v>
      </c>
      <c r="L288" s="11">
        <f>+[1]Total!L289</f>
        <v>94</v>
      </c>
      <c r="M288" s="12">
        <f>+[1]Total!M289</f>
        <v>150</v>
      </c>
      <c r="N288" s="29">
        <f>VLOOKUP($B288,'[2]pop-2020-2023'!$I$5:$M$1126,2)</f>
        <v>3623</v>
      </c>
      <c r="O288" s="28">
        <f>VLOOKUP($B288,'[2]pop-2020-2023'!$I$5:$M$1126,3)</f>
        <v>3639</v>
      </c>
      <c r="P288" s="28">
        <f>VLOOKUP($B288,'[2]pop-2020-2023'!$I$5:$M$1126,4)</f>
        <v>3675</v>
      </c>
      <c r="Q288" s="30">
        <f>VLOOKUP($B288,'[2]pop-2020-2023'!$I$5:$M$1126,5)</f>
        <v>3687</v>
      </c>
      <c r="R288" s="29">
        <f>VLOOKUP($B288,'[3]Hogares total'!$D$5:$L$1126,6)</f>
        <v>1332</v>
      </c>
      <c r="S288" s="28">
        <f>VLOOKUP($B288,'[3]Hogares total'!$D$5:$L$1126,7)</f>
        <v>1356</v>
      </c>
      <c r="T288" s="28">
        <f>VLOOKUP($B288,'[3]Hogares total'!$D$5:$L$1126,8)</f>
        <v>1379</v>
      </c>
      <c r="U288" s="30">
        <f>VLOOKUP($B288,'[3]Hogares total'!$D$5:$L$1126,9)</f>
        <v>1404</v>
      </c>
      <c r="V288" s="29"/>
      <c r="W288" s="43">
        <f t="shared" si="52"/>
        <v>6.1830173124484751E-2</v>
      </c>
      <c r="X288" s="43">
        <f t="shared" si="53"/>
        <v>5.3877551020408164E-2</v>
      </c>
      <c r="Y288" s="47">
        <f t="shared" si="54"/>
        <v>4.0683482506102521E-2</v>
      </c>
      <c r="Z288" s="29"/>
      <c r="AA288" s="43">
        <f t="shared" si="55"/>
        <v>0.16592920353982302</v>
      </c>
      <c r="AB288" s="43">
        <f t="shared" si="56"/>
        <v>0.14358230601885424</v>
      </c>
      <c r="AC288" s="47">
        <f t="shared" si="57"/>
        <v>0.10683760683760683</v>
      </c>
      <c r="AD288" s="91">
        <f t="shared" si="48"/>
        <v>1404</v>
      </c>
      <c r="AE288" s="91">
        <f t="shared" si="49"/>
        <v>150</v>
      </c>
      <c r="AF288" s="91">
        <f t="shared" si="50"/>
        <v>1254</v>
      </c>
      <c r="AG288" t="str">
        <f t="shared" si="51"/>
        <v/>
      </c>
    </row>
    <row r="289" spans="2:33" x14ac:dyDescent="0.25">
      <c r="B289" s="9" t="s">
        <v>287</v>
      </c>
      <c r="C289" s="23" t="str">
        <f>VLOOKUP(B289,[2]Municipal!$C$15:$D$60549,2)</f>
        <v>Santa Rosa de Viterbo</v>
      </c>
      <c r="D289" s="11">
        <f>+[1]Total!B290</f>
        <v>246</v>
      </c>
      <c r="E289" s="10">
        <f>+[1]Total!C290</f>
        <v>313</v>
      </c>
      <c r="F289" s="10">
        <f>+[1]Total!D290</f>
        <v>197</v>
      </c>
      <c r="G289" s="10">
        <f>+[1]Total!E290</f>
        <v>223</v>
      </c>
      <c r="H289" s="11">
        <f>+[1]Total!G290</f>
        <v>216</v>
      </c>
      <c r="I289" s="10">
        <f>+[1]Total!H290</f>
        <v>275</v>
      </c>
      <c r="J289" s="10">
        <f>+[1]Total!I290</f>
        <v>345</v>
      </c>
      <c r="K289" s="12">
        <f>+[1]Total!J290</f>
        <v>345</v>
      </c>
      <c r="L289" s="11">
        <f>+[1]Total!L290</f>
        <v>335</v>
      </c>
      <c r="M289" s="12">
        <f>+[1]Total!M290</f>
        <v>321</v>
      </c>
      <c r="N289" s="29">
        <f>VLOOKUP($B289,'[2]pop-2020-2023'!$I$5:$M$1126,2)</f>
        <v>13526</v>
      </c>
      <c r="O289" s="28">
        <f>VLOOKUP($B289,'[2]pop-2020-2023'!$I$5:$M$1126,3)</f>
        <v>13663</v>
      </c>
      <c r="P289" s="28">
        <f>VLOOKUP($B289,'[2]pop-2020-2023'!$I$5:$M$1126,4)</f>
        <v>13836</v>
      </c>
      <c r="Q289" s="30">
        <f>VLOOKUP($B289,'[2]pop-2020-2023'!$I$5:$M$1126,5)</f>
        <v>13989</v>
      </c>
      <c r="R289" s="29">
        <f>VLOOKUP($B289,'[3]Hogares total'!$D$5:$L$1126,6)</f>
        <v>4296</v>
      </c>
      <c r="S289" s="28">
        <f>VLOOKUP($B289,'[3]Hogares total'!$D$5:$L$1126,7)</f>
        <v>4377</v>
      </c>
      <c r="T289" s="28">
        <f>VLOOKUP($B289,'[3]Hogares total'!$D$5:$L$1126,8)</f>
        <v>4458</v>
      </c>
      <c r="U289" s="30">
        <f>VLOOKUP($B289,'[3]Hogares total'!$D$5:$L$1126,9)</f>
        <v>4541</v>
      </c>
      <c r="V289" s="29"/>
      <c r="W289" s="43">
        <f t="shared" si="52"/>
        <v>2.2908585230183708E-2</v>
      </c>
      <c r="X289" s="43">
        <f t="shared" si="53"/>
        <v>1.9875686614628504E-2</v>
      </c>
      <c r="Y289" s="47">
        <f t="shared" si="54"/>
        <v>2.29466009007077E-2</v>
      </c>
      <c r="Z289" s="29"/>
      <c r="AA289" s="43">
        <f t="shared" si="55"/>
        <v>7.1510166780900164E-2</v>
      </c>
      <c r="AB289" s="43">
        <f t="shared" si="56"/>
        <v>6.1686855091969493E-2</v>
      </c>
      <c r="AC289" s="47">
        <f t="shared" si="57"/>
        <v>7.0689275489980177E-2</v>
      </c>
      <c r="AD289" s="91">
        <f t="shared" si="48"/>
        <v>4541</v>
      </c>
      <c r="AE289" s="91">
        <f t="shared" si="49"/>
        <v>321</v>
      </c>
      <c r="AF289" s="91">
        <f t="shared" si="50"/>
        <v>4220</v>
      </c>
      <c r="AG289" t="str">
        <f t="shared" si="51"/>
        <v/>
      </c>
    </row>
    <row r="290" spans="2:33" x14ac:dyDescent="0.25">
      <c r="B290" s="9" t="s">
        <v>288</v>
      </c>
      <c r="C290" s="23" t="str">
        <f>VLOOKUP(B290,[2]Municipal!$C$15:$D$60549,2)</f>
        <v>Santa Sofía</v>
      </c>
      <c r="D290" s="11">
        <f>+[1]Total!B291</f>
        <v>40</v>
      </c>
      <c r="E290" s="10">
        <f>+[1]Total!C291</f>
        <v>35</v>
      </c>
      <c r="F290" s="10">
        <f>+[1]Total!D291</f>
        <v>37</v>
      </c>
      <c r="G290" s="10">
        <f>+[1]Total!E291</f>
        <v>41</v>
      </c>
      <c r="H290" s="11">
        <f>+[1]Total!G291</f>
        <v>40</v>
      </c>
      <c r="I290" s="10">
        <f>+[1]Total!H291</f>
        <v>43</v>
      </c>
      <c r="J290" s="10">
        <f>+[1]Total!I291</f>
        <v>52</v>
      </c>
      <c r="K290" s="12">
        <f>+[1]Total!J291</f>
        <v>65</v>
      </c>
      <c r="L290" s="11">
        <f>+[1]Total!L291</f>
        <v>64</v>
      </c>
      <c r="M290" s="12">
        <f>+[1]Total!M291</f>
        <v>49</v>
      </c>
      <c r="N290" s="29">
        <f>VLOOKUP($B290,'[2]pop-2020-2023'!$I$5:$M$1126,2)</f>
        <v>3266</v>
      </c>
      <c r="O290" s="28">
        <f>VLOOKUP($B290,'[2]pop-2020-2023'!$I$5:$M$1126,3)</f>
        <v>3309</v>
      </c>
      <c r="P290" s="28">
        <f>VLOOKUP($B290,'[2]pop-2020-2023'!$I$5:$M$1126,4)</f>
        <v>3332</v>
      </c>
      <c r="Q290" s="30">
        <f>VLOOKUP($B290,'[2]pop-2020-2023'!$I$5:$M$1126,5)</f>
        <v>3374</v>
      </c>
      <c r="R290" s="29">
        <f>VLOOKUP($B290,'[3]Hogares total'!$D$5:$L$1126,6)</f>
        <v>1124</v>
      </c>
      <c r="S290" s="28">
        <f>VLOOKUP($B290,'[3]Hogares total'!$D$5:$L$1126,7)</f>
        <v>1138</v>
      </c>
      <c r="T290" s="28">
        <f>VLOOKUP($B290,'[3]Hogares total'!$D$5:$L$1126,8)</f>
        <v>1154</v>
      </c>
      <c r="U290" s="30">
        <f>VLOOKUP($B290,'[3]Hogares total'!$D$5:$L$1126,9)</f>
        <v>1171</v>
      </c>
      <c r="V290" s="29"/>
      <c r="W290" s="43">
        <f t="shared" si="52"/>
        <v>1.0577213659715926E-2</v>
      </c>
      <c r="X290" s="43">
        <f t="shared" si="53"/>
        <v>1.2905162064825931E-2</v>
      </c>
      <c r="Y290" s="47">
        <f t="shared" si="54"/>
        <v>1.4522821576763486E-2</v>
      </c>
      <c r="Z290" s="29"/>
      <c r="AA290" s="43">
        <f t="shared" si="55"/>
        <v>3.0755711775043937E-2</v>
      </c>
      <c r="AB290" s="43">
        <f t="shared" si="56"/>
        <v>3.726169844020797E-2</v>
      </c>
      <c r="AC290" s="47">
        <f t="shared" si="57"/>
        <v>4.1844577284372332E-2</v>
      </c>
      <c r="AD290" s="91">
        <f t="shared" si="48"/>
        <v>1171</v>
      </c>
      <c r="AE290" s="91">
        <f t="shared" si="49"/>
        <v>49</v>
      </c>
      <c r="AF290" s="91">
        <f t="shared" si="50"/>
        <v>1122</v>
      </c>
      <c r="AG290" t="str">
        <f t="shared" si="51"/>
        <v/>
      </c>
    </row>
    <row r="291" spans="2:33" x14ac:dyDescent="0.25">
      <c r="B291" s="9" t="s">
        <v>289</v>
      </c>
      <c r="C291" s="23" t="str">
        <f>VLOOKUP(B291,[2]Municipal!$C$15:$D$60549,2)</f>
        <v>Sativanorte</v>
      </c>
      <c r="D291" s="11">
        <f>+[1]Total!B292</f>
        <v>19</v>
      </c>
      <c r="E291" s="10">
        <f>+[1]Total!C292</f>
        <v>19</v>
      </c>
      <c r="F291" s="10">
        <f>+[1]Total!D292</f>
        <v>18</v>
      </c>
      <c r="G291" s="10">
        <f>+[1]Total!E292</f>
        <v>16</v>
      </c>
      <c r="H291" s="11">
        <f>+[1]Total!G292</f>
        <v>14</v>
      </c>
      <c r="I291" s="10">
        <f>+[1]Total!H292</f>
        <v>14</v>
      </c>
      <c r="J291" s="10">
        <f>+[1]Total!I292</f>
        <v>14</v>
      </c>
      <c r="K291" s="12">
        <f>+[1]Total!J292</f>
        <v>13</v>
      </c>
      <c r="L291" s="11">
        <f>+[1]Total!L292</f>
        <v>13</v>
      </c>
      <c r="M291" s="12">
        <f>+[1]Total!M292</f>
        <v>4</v>
      </c>
      <c r="N291" s="29">
        <f>VLOOKUP($B291,'[2]pop-2020-2023'!$I$5:$M$1126,2)</f>
        <v>2247</v>
      </c>
      <c r="O291" s="28">
        <f>VLOOKUP($B291,'[2]pop-2020-2023'!$I$5:$M$1126,3)</f>
        <v>2248</v>
      </c>
      <c r="P291" s="28">
        <f>VLOOKUP($B291,'[2]pop-2020-2023'!$I$5:$M$1126,4)</f>
        <v>2280</v>
      </c>
      <c r="Q291" s="30">
        <f>VLOOKUP($B291,'[2]pop-2020-2023'!$I$5:$M$1126,5)</f>
        <v>2293</v>
      </c>
      <c r="R291" s="29">
        <f>VLOOKUP($B291,'[3]Hogares total'!$D$5:$L$1126,6)</f>
        <v>852</v>
      </c>
      <c r="S291" s="28">
        <f>VLOOKUP($B291,'[3]Hogares total'!$D$5:$L$1126,7)</f>
        <v>864</v>
      </c>
      <c r="T291" s="28">
        <f>VLOOKUP($B291,'[3]Hogares total'!$D$5:$L$1126,8)</f>
        <v>877</v>
      </c>
      <c r="U291" s="30">
        <f>VLOOKUP($B291,'[3]Hogares total'!$D$5:$L$1126,9)</f>
        <v>890</v>
      </c>
      <c r="V291" s="29"/>
      <c r="W291" s="43">
        <f t="shared" si="52"/>
        <v>8.451957295373666E-3</v>
      </c>
      <c r="X291" s="43">
        <f t="shared" si="53"/>
        <v>6.1403508771929825E-3</v>
      </c>
      <c r="Y291" s="47">
        <f t="shared" si="54"/>
        <v>1.7444395987788923E-3</v>
      </c>
      <c r="Z291" s="29"/>
      <c r="AA291" s="43">
        <f t="shared" si="55"/>
        <v>2.1990740740740741E-2</v>
      </c>
      <c r="AB291" s="43">
        <f t="shared" si="56"/>
        <v>1.596351197263398E-2</v>
      </c>
      <c r="AC291" s="47">
        <f t="shared" si="57"/>
        <v>4.4943820224719105E-3</v>
      </c>
      <c r="AD291" s="91">
        <f t="shared" si="48"/>
        <v>890</v>
      </c>
      <c r="AE291" s="91">
        <f t="shared" si="49"/>
        <v>4</v>
      </c>
      <c r="AF291" s="91">
        <f t="shared" si="50"/>
        <v>886</v>
      </c>
      <c r="AG291" t="str">
        <f t="shared" si="51"/>
        <v/>
      </c>
    </row>
    <row r="292" spans="2:33" x14ac:dyDescent="0.25">
      <c r="B292" s="9" t="s">
        <v>290</v>
      </c>
      <c r="C292" s="23" t="str">
        <f>VLOOKUP(B292,[2]Municipal!$C$15:$D$60549,2)</f>
        <v>Sativasur</v>
      </c>
      <c r="D292" s="11">
        <f>+[1]Total!B293</f>
        <v>22</v>
      </c>
      <c r="E292" s="10">
        <f>+[1]Total!C293</f>
        <v>31</v>
      </c>
      <c r="F292" s="10">
        <f>+[1]Total!D293</f>
        <v>27</v>
      </c>
      <c r="G292" s="10">
        <f>+[1]Total!E293</f>
        <v>25</v>
      </c>
      <c r="H292" s="11">
        <f>+[1]Total!G293</f>
        <v>23</v>
      </c>
      <c r="I292" s="10">
        <f>+[1]Total!H293</f>
        <v>23</v>
      </c>
      <c r="J292" s="10">
        <f>+[1]Total!I293</f>
        <v>21</v>
      </c>
      <c r="K292" s="12">
        <f>+[1]Total!J293</f>
        <v>22</v>
      </c>
      <c r="L292" s="11">
        <f>+[1]Total!L293</f>
        <v>39</v>
      </c>
      <c r="M292" s="12">
        <f>+[1]Total!M293</f>
        <v>17</v>
      </c>
      <c r="N292" s="29">
        <f>VLOOKUP($B292,'[2]pop-2020-2023'!$I$5:$M$1126,2)</f>
        <v>1128</v>
      </c>
      <c r="O292" s="28">
        <f>VLOOKUP($B292,'[2]pop-2020-2023'!$I$5:$M$1126,3)</f>
        <v>1119</v>
      </c>
      <c r="P292" s="28">
        <f>VLOOKUP($B292,'[2]pop-2020-2023'!$I$5:$M$1126,4)</f>
        <v>1138</v>
      </c>
      <c r="Q292" s="30">
        <f>VLOOKUP($B292,'[2]pop-2020-2023'!$I$5:$M$1126,5)</f>
        <v>1150</v>
      </c>
      <c r="R292" s="29">
        <f>VLOOKUP($B292,'[3]Hogares total'!$D$5:$L$1126,6)</f>
        <v>404</v>
      </c>
      <c r="S292" s="28">
        <f>VLOOKUP($B292,'[3]Hogares total'!$D$5:$L$1126,7)</f>
        <v>410</v>
      </c>
      <c r="T292" s="28">
        <f>VLOOKUP($B292,'[3]Hogares total'!$D$5:$L$1126,8)</f>
        <v>415</v>
      </c>
      <c r="U292" s="30">
        <f>VLOOKUP($B292,'[3]Hogares total'!$D$5:$L$1126,9)</f>
        <v>421</v>
      </c>
      <c r="V292" s="29"/>
      <c r="W292" s="43">
        <f t="shared" si="52"/>
        <v>2.7703306523681859E-2</v>
      </c>
      <c r="X292" s="43">
        <f t="shared" si="53"/>
        <v>2.0210896309314587E-2</v>
      </c>
      <c r="Y292" s="47">
        <f t="shared" si="54"/>
        <v>1.4782608695652174E-2</v>
      </c>
      <c r="Z292" s="29"/>
      <c r="AA292" s="43">
        <f t="shared" si="55"/>
        <v>7.5609756097560973E-2</v>
      </c>
      <c r="AB292" s="43">
        <f t="shared" si="56"/>
        <v>5.5421686746987948E-2</v>
      </c>
      <c r="AC292" s="47">
        <f t="shared" si="57"/>
        <v>4.0380047505938245E-2</v>
      </c>
      <c r="AD292" s="91">
        <f t="shared" si="48"/>
        <v>421</v>
      </c>
      <c r="AE292" s="91">
        <f t="shared" si="49"/>
        <v>17</v>
      </c>
      <c r="AF292" s="91">
        <f t="shared" si="50"/>
        <v>404</v>
      </c>
      <c r="AG292" t="str">
        <f t="shared" si="51"/>
        <v/>
      </c>
    </row>
    <row r="293" spans="2:33" x14ac:dyDescent="0.25">
      <c r="B293" s="9" t="s">
        <v>291</v>
      </c>
      <c r="C293" s="23" t="str">
        <f>VLOOKUP(B293,[2]Municipal!$C$15:$D$60549,2)</f>
        <v>Siachoque</v>
      </c>
      <c r="D293" s="11">
        <f>+[1]Total!B294</f>
        <v>38</v>
      </c>
      <c r="E293" s="10">
        <f>+[1]Total!C294</f>
        <v>34</v>
      </c>
      <c r="F293" s="10">
        <f>+[1]Total!D294</f>
        <v>37</v>
      </c>
      <c r="G293" s="10">
        <f>+[1]Total!E294</f>
        <v>211</v>
      </c>
      <c r="H293" s="11">
        <f>+[1]Total!G294</f>
        <v>214</v>
      </c>
      <c r="I293" s="10">
        <f>+[1]Total!H294</f>
        <v>103</v>
      </c>
      <c r="J293" s="10">
        <f>+[1]Total!I294</f>
        <v>116</v>
      </c>
      <c r="K293" s="12">
        <f>+[1]Total!J294</f>
        <v>247</v>
      </c>
      <c r="L293" s="11">
        <f>+[1]Total!L294</f>
        <v>158</v>
      </c>
      <c r="M293" s="12">
        <f>+[1]Total!M294</f>
        <v>194</v>
      </c>
      <c r="N293" s="29">
        <f>VLOOKUP($B293,'[2]pop-2020-2023'!$I$5:$M$1126,2)</f>
        <v>6908</v>
      </c>
      <c r="O293" s="28">
        <f>VLOOKUP($B293,'[2]pop-2020-2023'!$I$5:$M$1126,3)</f>
        <v>6995</v>
      </c>
      <c r="P293" s="28">
        <f>VLOOKUP($B293,'[2]pop-2020-2023'!$I$5:$M$1126,4)</f>
        <v>7056</v>
      </c>
      <c r="Q293" s="30">
        <f>VLOOKUP($B293,'[2]pop-2020-2023'!$I$5:$M$1126,5)</f>
        <v>7124</v>
      </c>
      <c r="R293" s="29">
        <f>VLOOKUP($B293,'[3]Hogares total'!$D$5:$L$1126,6)</f>
        <v>1981</v>
      </c>
      <c r="S293" s="28">
        <f>VLOOKUP($B293,'[3]Hogares total'!$D$5:$L$1126,7)</f>
        <v>2013</v>
      </c>
      <c r="T293" s="28">
        <f>VLOOKUP($B293,'[3]Hogares total'!$D$5:$L$1126,8)</f>
        <v>2047</v>
      </c>
      <c r="U293" s="30">
        <f>VLOOKUP($B293,'[3]Hogares total'!$D$5:$L$1126,9)</f>
        <v>2083</v>
      </c>
      <c r="V293" s="29"/>
      <c r="W293" s="43">
        <f t="shared" si="52"/>
        <v>4.8606147248034309E-3</v>
      </c>
      <c r="X293" s="43">
        <f t="shared" si="53"/>
        <v>1.459750566893424E-2</v>
      </c>
      <c r="Y293" s="47">
        <f t="shared" si="54"/>
        <v>2.7231892195395846E-2</v>
      </c>
      <c r="Z293" s="29"/>
      <c r="AA293" s="43">
        <f t="shared" si="55"/>
        <v>1.6890213611525089E-2</v>
      </c>
      <c r="AB293" s="43">
        <f t="shared" si="56"/>
        <v>5.031753786028334E-2</v>
      </c>
      <c r="AC293" s="47">
        <f t="shared" si="57"/>
        <v>9.3134901584253485E-2</v>
      </c>
      <c r="AD293" s="91">
        <f t="shared" si="48"/>
        <v>2083</v>
      </c>
      <c r="AE293" s="91">
        <f t="shared" si="49"/>
        <v>194</v>
      </c>
      <c r="AF293" s="91">
        <f t="shared" si="50"/>
        <v>1889</v>
      </c>
      <c r="AG293" t="str">
        <f t="shared" si="51"/>
        <v/>
      </c>
    </row>
    <row r="294" spans="2:33" x14ac:dyDescent="0.25">
      <c r="B294" s="9" t="s">
        <v>292</v>
      </c>
      <c r="C294" s="23" t="str">
        <f>VLOOKUP(B294,[2]Municipal!$C$15:$D$60549,2)</f>
        <v>Soatá</v>
      </c>
      <c r="D294" s="11">
        <f>+[1]Total!B295</f>
        <v>786</v>
      </c>
      <c r="E294" s="10">
        <f>+[1]Total!C295</f>
        <v>812</v>
      </c>
      <c r="F294" s="10">
        <f>+[1]Total!D295</f>
        <v>776</v>
      </c>
      <c r="G294" s="10">
        <f>+[1]Total!E295</f>
        <v>870</v>
      </c>
      <c r="H294" s="11">
        <f>+[1]Total!G295</f>
        <v>317</v>
      </c>
      <c r="I294" s="10">
        <f>+[1]Total!H295</f>
        <v>290</v>
      </c>
      <c r="J294" s="10">
        <f>+[1]Total!I295</f>
        <v>295</v>
      </c>
      <c r="K294" s="12">
        <f>+[1]Total!J295</f>
        <v>255</v>
      </c>
      <c r="L294" s="11">
        <f>+[1]Total!L295</f>
        <v>246</v>
      </c>
      <c r="M294" s="12">
        <f>+[1]Total!M295</f>
        <v>213</v>
      </c>
      <c r="N294" s="29">
        <f>VLOOKUP($B294,'[2]pop-2020-2023'!$I$5:$M$1126,2)</f>
        <v>9195</v>
      </c>
      <c r="O294" s="28">
        <f>VLOOKUP($B294,'[2]pop-2020-2023'!$I$5:$M$1126,3)</f>
        <v>9220</v>
      </c>
      <c r="P294" s="28">
        <f>VLOOKUP($B294,'[2]pop-2020-2023'!$I$5:$M$1126,4)</f>
        <v>9295</v>
      </c>
      <c r="Q294" s="30">
        <f>VLOOKUP($B294,'[2]pop-2020-2023'!$I$5:$M$1126,5)</f>
        <v>9423</v>
      </c>
      <c r="R294" s="29">
        <f>VLOOKUP($B294,'[3]Hogares total'!$D$5:$L$1126,6)</f>
        <v>3421</v>
      </c>
      <c r="S294" s="28">
        <f>VLOOKUP($B294,'[3]Hogares total'!$D$5:$L$1126,7)</f>
        <v>3486</v>
      </c>
      <c r="T294" s="28">
        <f>VLOOKUP($B294,'[3]Hogares total'!$D$5:$L$1126,8)</f>
        <v>3551</v>
      </c>
      <c r="U294" s="30">
        <f>VLOOKUP($B294,'[3]Hogares total'!$D$5:$L$1126,9)</f>
        <v>3618</v>
      </c>
      <c r="V294" s="29"/>
      <c r="W294" s="43">
        <f t="shared" si="52"/>
        <v>8.8069414316702815E-2</v>
      </c>
      <c r="X294" s="43">
        <f t="shared" si="53"/>
        <v>3.1199569661108123E-2</v>
      </c>
      <c r="Y294" s="47">
        <f t="shared" si="54"/>
        <v>2.2604266157274754E-2</v>
      </c>
      <c r="Z294" s="29"/>
      <c r="AA294" s="43">
        <f t="shared" si="55"/>
        <v>0.23293172690763053</v>
      </c>
      <c r="AB294" s="43">
        <f t="shared" si="56"/>
        <v>8.1667136018023098E-2</v>
      </c>
      <c r="AC294" s="47">
        <f t="shared" si="57"/>
        <v>5.887230514096186E-2</v>
      </c>
      <c r="AD294" s="91">
        <f t="shared" si="48"/>
        <v>3618</v>
      </c>
      <c r="AE294" s="91">
        <f t="shared" si="49"/>
        <v>213</v>
      </c>
      <c r="AF294" s="91">
        <f t="shared" si="50"/>
        <v>3405</v>
      </c>
      <c r="AG294" t="str">
        <f t="shared" si="51"/>
        <v/>
      </c>
    </row>
    <row r="295" spans="2:33" x14ac:dyDescent="0.25">
      <c r="B295" s="9" t="s">
        <v>293</v>
      </c>
      <c r="C295" s="23" t="str">
        <f>VLOOKUP(B295,[2]Municipal!$C$15:$D$60549,2)</f>
        <v>Socotá</v>
      </c>
      <c r="D295" s="11">
        <f>+[1]Total!B296</f>
        <v>104</v>
      </c>
      <c r="E295" s="10">
        <f>+[1]Total!C296</f>
        <v>186</v>
      </c>
      <c r="F295" s="10">
        <f>+[1]Total!D296</f>
        <v>117</v>
      </c>
      <c r="G295" s="10">
        <f>+[1]Total!E296</f>
        <v>90</v>
      </c>
      <c r="H295" s="11">
        <f>+[1]Total!G296</f>
        <v>88</v>
      </c>
      <c r="I295" s="10">
        <f>+[1]Total!H296</f>
        <v>85</v>
      </c>
      <c r="J295" s="10">
        <f>+[1]Total!I296</f>
        <v>87</v>
      </c>
      <c r="K295" s="12">
        <f>+[1]Total!J296</f>
        <v>98</v>
      </c>
      <c r="L295" s="11">
        <f>+[1]Total!L296</f>
        <v>131</v>
      </c>
      <c r="M295" s="12">
        <f>+[1]Total!M296</f>
        <v>71</v>
      </c>
      <c r="N295" s="29">
        <f>VLOOKUP($B295,'[2]pop-2020-2023'!$I$5:$M$1126,2)</f>
        <v>7427</v>
      </c>
      <c r="O295" s="28">
        <f>VLOOKUP($B295,'[2]pop-2020-2023'!$I$5:$M$1126,3)</f>
        <v>7460</v>
      </c>
      <c r="P295" s="28">
        <f>VLOOKUP($B295,'[2]pop-2020-2023'!$I$5:$M$1126,4)</f>
        <v>7556</v>
      </c>
      <c r="Q295" s="30">
        <f>VLOOKUP($B295,'[2]pop-2020-2023'!$I$5:$M$1126,5)</f>
        <v>7627</v>
      </c>
      <c r="R295" s="29">
        <f>VLOOKUP($B295,'[3]Hogares total'!$D$5:$L$1126,6)</f>
        <v>2445</v>
      </c>
      <c r="S295" s="28">
        <f>VLOOKUP($B295,'[3]Hogares total'!$D$5:$L$1126,7)</f>
        <v>2481</v>
      </c>
      <c r="T295" s="28">
        <f>VLOOKUP($B295,'[3]Hogares total'!$D$5:$L$1126,8)</f>
        <v>2521</v>
      </c>
      <c r="U295" s="30">
        <f>VLOOKUP($B295,'[3]Hogares total'!$D$5:$L$1126,9)</f>
        <v>2560</v>
      </c>
      <c r="V295" s="29"/>
      <c r="W295" s="43">
        <f t="shared" si="52"/>
        <v>2.4932975871313674E-2</v>
      </c>
      <c r="X295" s="43">
        <f t="shared" si="53"/>
        <v>1.1249338274219164E-2</v>
      </c>
      <c r="Y295" s="47">
        <f t="shared" si="54"/>
        <v>9.309033696079716E-3</v>
      </c>
      <c r="Z295" s="29"/>
      <c r="AA295" s="43">
        <f t="shared" si="55"/>
        <v>7.4969770253929868E-2</v>
      </c>
      <c r="AB295" s="43">
        <f t="shared" si="56"/>
        <v>3.3716779055930186E-2</v>
      </c>
      <c r="AC295" s="47">
        <f t="shared" si="57"/>
        <v>2.7734374999999999E-2</v>
      </c>
      <c r="AD295" s="91">
        <f t="shared" si="48"/>
        <v>2560</v>
      </c>
      <c r="AE295" s="91">
        <f t="shared" si="49"/>
        <v>71</v>
      </c>
      <c r="AF295" s="91">
        <f t="shared" si="50"/>
        <v>2489</v>
      </c>
      <c r="AG295" t="str">
        <f t="shared" si="51"/>
        <v/>
      </c>
    </row>
    <row r="296" spans="2:33" x14ac:dyDescent="0.25">
      <c r="B296" s="9" t="s">
        <v>294</v>
      </c>
      <c r="C296" s="23" t="str">
        <f>VLOOKUP(B296,[2]Municipal!$C$15:$D$60549,2)</f>
        <v>Socha</v>
      </c>
      <c r="D296" s="11">
        <f>+[1]Total!B297</f>
        <v>205</v>
      </c>
      <c r="E296" s="10">
        <f>+[1]Total!C297</f>
        <v>319</v>
      </c>
      <c r="F296" s="10">
        <f>+[1]Total!D297</f>
        <v>542</v>
      </c>
      <c r="G296" s="10">
        <f>+[1]Total!E297</f>
        <v>560</v>
      </c>
      <c r="H296" s="11">
        <f>+[1]Total!G297</f>
        <v>525</v>
      </c>
      <c r="I296" s="10">
        <f>+[1]Total!H297</f>
        <v>689</v>
      </c>
      <c r="J296" s="10">
        <f>+[1]Total!I297</f>
        <v>579</v>
      </c>
      <c r="K296" s="12">
        <f>+[1]Total!J297</f>
        <v>526</v>
      </c>
      <c r="L296" s="11">
        <f>+[1]Total!L297</f>
        <v>643</v>
      </c>
      <c r="M296" s="12">
        <f>+[1]Total!M297</f>
        <v>672</v>
      </c>
      <c r="N296" s="29">
        <f>VLOOKUP($B296,'[2]pop-2020-2023'!$I$5:$M$1126,2)</f>
        <v>8173</v>
      </c>
      <c r="O296" s="28">
        <f>VLOOKUP($B296,'[2]pop-2020-2023'!$I$5:$M$1126,3)</f>
        <v>8236</v>
      </c>
      <c r="P296" s="28">
        <f>VLOOKUP($B296,'[2]pop-2020-2023'!$I$5:$M$1126,4)</f>
        <v>8328</v>
      </c>
      <c r="Q296" s="30">
        <f>VLOOKUP($B296,'[2]pop-2020-2023'!$I$5:$M$1126,5)</f>
        <v>8432</v>
      </c>
      <c r="R296" s="29">
        <f>VLOOKUP($B296,'[3]Hogares total'!$D$5:$L$1126,6)</f>
        <v>2812</v>
      </c>
      <c r="S296" s="28">
        <f>VLOOKUP($B296,'[3]Hogares total'!$D$5:$L$1126,7)</f>
        <v>2861</v>
      </c>
      <c r="T296" s="28">
        <f>VLOOKUP($B296,'[3]Hogares total'!$D$5:$L$1126,8)</f>
        <v>2910</v>
      </c>
      <c r="U296" s="30">
        <f>VLOOKUP($B296,'[3]Hogares total'!$D$5:$L$1126,9)</f>
        <v>2961</v>
      </c>
      <c r="V296" s="29"/>
      <c r="W296" s="43">
        <f t="shared" si="52"/>
        <v>3.873239436619718E-2</v>
      </c>
      <c r="X296" s="43">
        <f t="shared" si="53"/>
        <v>8.273294908741595E-2</v>
      </c>
      <c r="Y296" s="47">
        <f t="shared" si="54"/>
        <v>7.9696394686907021E-2</v>
      </c>
      <c r="Z296" s="29"/>
      <c r="AA296" s="43">
        <f t="shared" si="55"/>
        <v>0.11149947570779448</v>
      </c>
      <c r="AB296" s="43">
        <f t="shared" si="56"/>
        <v>0.23676975945017181</v>
      </c>
      <c r="AC296" s="47">
        <f t="shared" si="57"/>
        <v>0.22695035460992907</v>
      </c>
      <c r="AD296" s="91" t="str">
        <f t="shared" si="48"/>
        <v/>
      </c>
      <c r="AE296" s="91" t="str">
        <f t="shared" si="49"/>
        <v/>
      </c>
      <c r="AF296" s="91" t="str">
        <f t="shared" si="50"/>
        <v/>
      </c>
      <c r="AG296" t="str">
        <f t="shared" si="51"/>
        <v/>
      </c>
    </row>
    <row r="297" spans="2:33" x14ac:dyDescent="0.25">
      <c r="B297" s="9" t="s">
        <v>295</v>
      </c>
      <c r="C297" s="23" t="str">
        <f>VLOOKUP(B297,[2]Municipal!$C$15:$D$60549,2)</f>
        <v>Sogamoso</v>
      </c>
      <c r="D297" s="11">
        <f>+[1]Total!B298</f>
        <v>29472</v>
      </c>
      <c r="E297" s="10">
        <f>+[1]Total!C298</f>
        <v>30784</v>
      </c>
      <c r="F297" s="10">
        <f>+[1]Total!D298</f>
        <v>30126</v>
      </c>
      <c r="G297" s="10">
        <f>+[1]Total!E298</f>
        <v>30470</v>
      </c>
      <c r="H297" s="11">
        <f>+[1]Total!G298</f>
        <v>31469</v>
      </c>
      <c r="I297" s="10">
        <f>+[1]Total!H298</f>
        <v>31713</v>
      </c>
      <c r="J297" s="10">
        <f>+[1]Total!I298</f>
        <v>31358</v>
      </c>
      <c r="K297" s="12">
        <f>+[1]Total!J298</f>
        <v>31062</v>
      </c>
      <c r="L297" s="11">
        <f>+[1]Total!L298</f>
        <v>31926</v>
      </c>
      <c r="M297" s="12">
        <f>+[1]Total!M298</f>
        <v>31530</v>
      </c>
      <c r="N297" s="29">
        <f>VLOOKUP($B297,'[2]pop-2020-2023'!$I$5:$M$1126,2)</f>
        <v>131860</v>
      </c>
      <c r="O297" s="28">
        <f>VLOOKUP($B297,'[2]pop-2020-2023'!$I$5:$M$1126,3)</f>
        <v>133585</v>
      </c>
      <c r="P297" s="28">
        <f>VLOOKUP($B297,'[2]pop-2020-2023'!$I$5:$M$1126,4)</f>
        <v>134977</v>
      </c>
      <c r="Q297" s="30">
        <f>VLOOKUP($B297,'[2]pop-2020-2023'!$I$5:$M$1126,5)</f>
        <v>136391</v>
      </c>
      <c r="R297" s="29">
        <f>VLOOKUP($B297,'[3]Hogares total'!$D$5:$L$1126,6)</f>
        <v>46092</v>
      </c>
      <c r="S297" s="28">
        <f>VLOOKUP($B297,'[3]Hogares total'!$D$5:$L$1126,7)</f>
        <v>47068</v>
      </c>
      <c r="T297" s="28">
        <f>VLOOKUP($B297,'[3]Hogares total'!$D$5:$L$1126,8)</f>
        <v>48032</v>
      </c>
      <c r="U297" s="30">
        <f>VLOOKUP($B297,'[3]Hogares total'!$D$5:$L$1126,9)</f>
        <v>49008</v>
      </c>
      <c r="V297" s="29"/>
      <c r="W297" s="43">
        <f t="shared" si="52"/>
        <v>0.2304450349964442</v>
      </c>
      <c r="X297" s="43">
        <f t="shared" si="53"/>
        <v>0.23495113982382185</v>
      </c>
      <c r="Y297" s="47">
        <f t="shared" si="54"/>
        <v>0.23117361116202681</v>
      </c>
      <c r="Z297" s="29"/>
      <c r="AA297" s="43">
        <f t="shared" si="55"/>
        <v>0.65403246366958445</v>
      </c>
      <c r="AB297" s="43">
        <f t="shared" si="56"/>
        <v>0.66024733510992673</v>
      </c>
      <c r="AC297" s="47">
        <f t="shared" si="57"/>
        <v>0.64336434867776693</v>
      </c>
      <c r="AD297" s="91" t="str">
        <f t="shared" si="48"/>
        <v/>
      </c>
      <c r="AE297" s="91" t="str">
        <f t="shared" si="49"/>
        <v/>
      </c>
      <c r="AF297" s="91" t="str">
        <f t="shared" si="50"/>
        <v/>
      </c>
      <c r="AG297" t="str">
        <f t="shared" si="51"/>
        <v/>
      </c>
    </row>
    <row r="298" spans="2:33" x14ac:dyDescent="0.25">
      <c r="B298" s="9" t="s">
        <v>296</v>
      </c>
      <c r="C298" s="23" t="str">
        <f>VLOOKUP(B298,[2]Municipal!$C$15:$D$60549,2)</f>
        <v>Somondoco</v>
      </c>
      <c r="D298" s="11">
        <f>+[1]Total!B299</f>
        <v>10</v>
      </c>
      <c r="E298" s="10">
        <f>+[1]Total!C299</f>
        <v>8</v>
      </c>
      <c r="F298" s="10">
        <f>+[1]Total!D299</f>
        <v>8</v>
      </c>
      <c r="G298" s="10">
        <f>+[1]Total!E299</f>
        <v>7</v>
      </c>
      <c r="H298" s="11">
        <f>+[1]Total!G299</f>
        <v>7</v>
      </c>
      <c r="I298" s="10">
        <f>+[1]Total!H299</f>
        <v>6</v>
      </c>
      <c r="J298" s="10">
        <f>+[1]Total!I299</f>
        <v>7</v>
      </c>
      <c r="K298" s="12">
        <f>+[1]Total!J299</f>
        <v>7</v>
      </c>
      <c r="L298" s="11">
        <f>+[1]Total!L299</f>
        <v>7</v>
      </c>
      <c r="M298" s="12">
        <f>+[1]Total!M299</f>
        <v>4</v>
      </c>
      <c r="N298" s="29">
        <f>VLOOKUP($B298,'[2]pop-2020-2023'!$I$5:$M$1126,2)</f>
        <v>2968</v>
      </c>
      <c r="O298" s="28">
        <f>VLOOKUP($B298,'[2]pop-2020-2023'!$I$5:$M$1126,3)</f>
        <v>2993</v>
      </c>
      <c r="P298" s="28">
        <f>VLOOKUP($B298,'[2]pop-2020-2023'!$I$5:$M$1126,4)</f>
        <v>3011</v>
      </c>
      <c r="Q298" s="30">
        <f>VLOOKUP($B298,'[2]pop-2020-2023'!$I$5:$M$1126,5)</f>
        <v>3048</v>
      </c>
      <c r="R298" s="29">
        <f>VLOOKUP($B298,'[3]Hogares total'!$D$5:$L$1126,6)</f>
        <v>1258</v>
      </c>
      <c r="S298" s="28">
        <f>VLOOKUP($B298,'[3]Hogares total'!$D$5:$L$1126,7)</f>
        <v>1274</v>
      </c>
      <c r="T298" s="28">
        <f>VLOOKUP($B298,'[3]Hogares total'!$D$5:$L$1126,8)</f>
        <v>1292</v>
      </c>
      <c r="U298" s="30">
        <f>VLOOKUP($B298,'[3]Hogares total'!$D$5:$L$1126,9)</f>
        <v>1311</v>
      </c>
      <c r="V298" s="29"/>
      <c r="W298" s="43">
        <f t="shared" si="52"/>
        <v>2.6729034413631807E-3</v>
      </c>
      <c r="X298" s="43">
        <f t="shared" si="53"/>
        <v>1.9926934573231483E-3</v>
      </c>
      <c r="Y298" s="47">
        <f t="shared" si="54"/>
        <v>1.3123359580052493E-3</v>
      </c>
      <c r="Z298" s="29"/>
      <c r="AA298" s="43">
        <f t="shared" si="55"/>
        <v>6.2794348508634227E-3</v>
      </c>
      <c r="AB298" s="43">
        <f t="shared" si="56"/>
        <v>4.6439628482972135E-3</v>
      </c>
      <c r="AC298" s="47">
        <f t="shared" si="57"/>
        <v>3.0511060259344014E-3</v>
      </c>
      <c r="AD298" s="91">
        <f t="shared" si="48"/>
        <v>1311</v>
      </c>
      <c r="AE298" s="91">
        <f t="shared" si="49"/>
        <v>4</v>
      </c>
      <c r="AF298" s="91">
        <f t="shared" si="50"/>
        <v>1307</v>
      </c>
      <c r="AG298" t="str">
        <f t="shared" si="51"/>
        <v/>
      </c>
    </row>
    <row r="299" spans="2:33" x14ac:dyDescent="0.25">
      <c r="B299" s="9" t="s">
        <v>297</v>
      </c>
      <c r="C299" s="23" t="str">
        <f>VLOOKUP(B299,[2]Municipal!$C$15:$D$60549,2)</f>
        <v>Sora</v>
      </c>
      <c r="D299" s="11">
        <f>+[1]Total!B300</f>
        <v>55</v>
      </c>
      <c r="E299" s="10">
        <f>+[1]Total!C300</f>
        <v>27</v>
      </c>
      <c r="F299" s="10">
        <f>+[1]Total!D300</f>
        <v>12</v>
      </c>
      <c r="G299" s="10">
        <f>+[1]Total!E300</f>
        <v>28</v>
      </c>
      <c r="H299" s="11">
        <f>+[1]Total!G300</f>
        <v>37</v>
      </c>
      <c r="I299" s="10">
        <f>+[1]Total!H300</f>
        <v>44</v>
      </c>
      <c r="J299" s="10">
        <f>+[1]Total!I300</f>
        <v>69</v>
      </c>
      <c r="K299" s="12">
        <f>+[1]Total!J300</f>
        <v>57</v>
      </c>
      <c r="L299" s="11">
        <f>+[1]Total!L300</f>
        <v>71</v>
      </c>
      <c r="M299" s="12">
        <f>+[1]Total!M300</f>
        <v>68</v>
      </c>
      <c r="N299" s="29">
        <f>VLOOKUP($B299,'[2]pop-2020-2023'!$I$5:$M$1126,2)</f>
        <v>3103</v>
      </c>
      <c r="O299" s="28">
        <f>VLOOKUP($B299,'[2]pop-2020-2023'!$I$5:$M$1126,3)</f>
        <v>3145</v>
      </c>
      <c r="P299" s="28">
        <f>VLOOKUP($B299,'[2]pop-2020-2023'!$I$5:$M$1126,4)</f>
        <v>3178</v>
      </c>
      <c r="Q299" s="30">
        <f>VLOOKUP($B299,'[2]pop-2020-2023'!$I$5:$M$1126,5)</f>
        <v>3210</v>
      </c>
      <c r="R299" s="29">
        <f>VLOOKUP($B299,'[3]Hogares total'!$D$5:$L$1126,6)</f>
        <v>1105</v>
      </c>
      <c r="S299" s="28">
        <f>VLOOKUP($B299,'[3]Hogares total'!$D$5:$L$1126,7)</f>
        <v>1123</v>
      </c>
      <c r="T299" s="28">
        <f>VLOOKUP($B299,'[3]Hogares total'!$D$5:$L$1126,8)</f>
        <v>1139</v>
      </c>
      <c r="U299" s="30">
        <f>VLOOKUP($B299,'[3]Hogares total'!$D$5:$L$1126,9)</f>
        <v>1156</v>
      </c>
      <c r="V299" s="29"/>
      <c r="W299" s="43">
        <f t="shared" si="52"/>
        <v>8.5850556438791734E-3</v>
      </c>
      <c r="X299" s="43">
        <f t="shared" si="53"/>
        <v>1.3845185651353053E-2</v>
      </c>
      <c r="Y299" s="47">
        <f t="shared" si="54"/>
        <v>2.1183800623052959E-2</v>
      </c>
      <c r="Z299" s="29"/>
      <c r="AA299" s="43">
        <f t="shared" si="55"/>
        <v>2.4042742653606411E-2</v>
      </c>
      <c r="AB299" s="43">
        <f t="shared" si="56"/>
        <v>3.8630377524143986E-2</v>
      </c>
      <c r="AC299" s="47">
        <f t="shared" si="57"/>
        <v>5.8823529411764705E-2</v>
      </c>
      <c r="AD299" s="91">
        <f t="shared" si="48"/>
        <v>1156</v>
      </c>
      <c r="AE299" s="91">
        <f t="shared" si="49"/>
        <v>68</v>
      </c>
      <c r="AF299" s="91">
        <f t="shared" si="50"/>
        <v>1088</v>
      </c>
      <c r="AG299" t="str">
        <f t="shared" si="51"/>
        <v/>
      </c>
    </row>
    <row r="300" spans="2:33" x14ac:dyDescent="0.25">
      <c r="B300" s="9" t="s">
        <v>298</v>
      </c>
      <c r="C300" s="23" t="str">
        <f>VLOOKUP(B300,[2]Municipal!$C$15:$D$60549,2)</f>
        <v>Sotaquirá</v>
      </c>
      <c r="D300" s="11">
        <f>+[1]Total!B301</f>
        <v>401</v>
      </c>
      <c r="E300" s="10">
        <f>+[1]Total!C301</f>
        <v>238</v>
      </c>
      <c r="F300" s="10">
        <f>+[1]Total!D301</f>
        <v>220</v>
      </c>
      <c r="G300" s="10">
        <f>+[1]Total!E301</f>
        <v>342</v>
      </c>
      <c r="H300" s="11">
        <f>+[1]Total!G301</f>
        <v>342</v>
      </c>
      <c r="I300" s="10">
        <f>+[1]Total!H301</f>
        <v>340</v>
      </c>
      <c r="J300" s="10">
        <f>+[1]Total!I301</f>
        <v>330</v>
      </c>
      <c r="K300" s="12">
        <f>+[1]Total!J301</f>
        <v>475</v>
      </c>
      <c r="L300" s="11">
        <f>+[1]Total!L301</f>
        <v>339</v>
      </c>
      <c r="M300" s="12">
        <f>+[1]Total!M301</f>
        <v>308</v>
      </c>
      <c r="N300" s="29">
        <f>VLOOKUP($B300,'[2]pop-2020-2023'!$I$5:$M$1126,2)</f>
        <v>8423</v>
      </c>
      <c r="O300" s="28">
        <f>VLOOKUP($B300,'[2]pop-2020-2023'!$I$5:$M$1126,3)</f>
        <v>8510</v>
      </c>
      <c r="P300" s="28">
        <f>VLOOKUP($B300,'[2]pop-2020-2023'!$I$5:$M$1126,4)</f>
        <v>8601</v>
      </c>
      <c r="Q300" s="30">
        <f>VLOOKUP($B300,'[2]pop-2020-2023'!$I$5:$M$1126,5)</f>
        <v>8710</v>
      </c>
      <c r="R300" s="29">
        <f>VLOOKUP($B300,'[3]Hogares total'!$D$5:$L$1126,6)</f>
        <v>2676</v>
      </c>
      <c r="S300" s="28">
        <f>VLOOKUP($B300,'[3]Hogares total'!$D$5:$L$1126,7)</f>
        <v>2717</v>
      </c>
      <c r="T300" s="28">
        <f>VLOOKUP($B300,'[3]Hogares total'!$D$5:$L$1126,8)</f>
        <v>2758</v>
      </c>
      <c r="U300" s="30">
        <f>VLOOKUP($B300,'[3]Hogares total'!$D$5:$L$1126,9)</f>
        <v>2801</v>
      </c>
      <c r="V300" s="29"/>
      <c r="W300" s="43">
        <f t="shared" si="52"/>
        <v>2.7967097532314925E-2</v>
      </c>
      <c r="X300" s="43">
        <f t="shared" si="53"/>
        <v>3.9530287175909777E-2</v>
      </c>
      <c r="Y300" s="47">
        <f t="shared" si="54"/>
        <v>3.5361653272101036E-2</v>
      </c>
      <c r="Z300" s="29"/>
      <c r="AA300" s="43">
        <f t="shared" si="55"/>
        <v>8.7596613912403393E-2</v>
      </c>
      <c r="AB300" s="43">
        <f t="shared" si="56"/>
        <v>0.12327773749093546</v>
      </c>
      <c r="AC300" s="47">
        <f t="shared" si="57"/>
        <v>0.10996072831131738</v>
      </c>
      <c r="AD300" s="91">
        <f t="shared" si="48"/>
        <v>2801</v>
      </c>
      <c r="AE300" s="91">
        <f t="shared" si="49"/>
        <v>308</v>
      </c>
      <c r="AF300" s="91">
        <f t="shared" si="50"/>
        <v>2493</v>
      </c>
      <c r="AG300" t="str">
        <f t="shared" si="51"/>
        <v/>
      </c>
    </row>
    <row r="301" spans="2:33" x14ac:dyDescent="0.25">
      <c r="B301" s="9" t="s">
        <v>299</v>
      </c>
      <c r="C301" s="23" t="str">
        <f>VLOOKUP(B301,[2]Municipal!$C$15:$D$60549,2)</f>
        <v>Soracá</v>
      </c>
      <c r="D301" s="11">
        <f>+[1]Total!B302</f>
        <v>86</v>
      </c>
      <c r="E301" s="10">
        <f>+[1]Total!C302</f>
        <v>63</v>
      </c>
      <c r="F301" s="10">
        <f>+[1]Total!D302</f>
        <v>68</v>
      </c>
      <c r="G301" s="10">
        <f>+[1]Total!E302</f>
        <v>367</v>
      </c>
      <c r="H301" s="11">
        <f>+[1]Total!G302</f>
        <v>216</v>
      </c>
      <c r="I301" s="10">
        <f>+[1]Total!H302</f>
        <v>197</v>
      </c>
      <c r="J301" s="10">
        <f>+[1]Total!I302</f>
        <v>179</v>
      </c>
      <c r="K301" s="12">
        <f>+[1]Total!J302</f>
        <v>116</v>
      </c>
      <c r="L301" s="11">
        <f>+[1]Total!L302</f>
        <v>161</v>
      </c>
      <c r="M301" s="12">
        <f>+[1]Total!M302</f>
        <v>183</v>
      </c>
      <c r="N301" s="29">
        <f>VLOOKUP($B301,'[2]pop-2020-2023'!$I$5:$M$1126,2)</f>
        <v>6148</v>
      </c>
      <c r="O301" s="28">
        <f>VLOOKUP($B301,'[2]pop-2020-2023'!$I$5:$M$1126,3)</f>
        <v>6228</v>
      </c>
      <c r="P301" s="28">
        <f>VLOOKUP($B301,'[2]pop-2020-2023'!$I$5:$M$1126,4)</f>
        <v>6299</v>
      </c>
      <c r="Q301" s="30">
        <f>VLOOKUP($B301,'[2]pop-2020-2023'!$I$5:$M$1126,5)</f>
        <v>6352</v>
      </c>
      <c r="R301" s="29">
        <f>VLOOKUP($B301,'[3]Hogares total'!$D$5:$L$1126,6)</f>
        <v>1753</v>
      </c>
      <c r="S301" s="28">
        <f>VLOOKUP($B301,'[3]Hogares total'!$D$5:$L$1126,7)</f>
        <v>1780</v>
      </c>
      <c r="T301" s="28">
        <f>VLOOKUP($B301,'[3]Hogares total'!$D$5:$L$1126,8)</f>
        <v>1806</v>
      </c>
      <c r="U301" s="30">
        <f>VLOOKUP($B301,'[3]Hogares total'!$D$5:$L$1126,9)</f>
        <v>1835</v>
      </c>
      <c r="V301" s="29"/>
      <c r="W301" s="43">
        <f t="shared" si="52"/>
        <v>1.0115606936416185E-2</v>
      </c>
      <c r="X301" s="43">
        <f t="shared" si="53"/>
        <v>3.1274805524686457E-2</v>
      </c>
      <c r="Y301" s="47">
        <f t="shared" si="54"/>
        <v>2.8809823677581864E-2</v>
      </c>
      <c r="Z301" s="29"/>
      <c r="AA301" s="43">
        <f t="shared" si="55"/>
        <v>3.5393258426966293E-2</v>
      </c>
      <c r="AB301" s="43">
        <f t="shared" si="56"/>
        <v>0.10908084163898117</v>
      </c>
      <c r="AC301" s="47">
        <f t="shared" si="57"/>
        <v>9.9727520435967304E-2</v>
      </c>
      <c r="AD301" s="91">
        <f t="shared" si="48"/>
        <v>1835</v>
      </c>
      <c r="AE301" s="91">
        <f t="shared" si="49"/>
        <v>183</v>
      </c>
      <c r="AF301" s="91">
        <f t="shared" si="50"/>
        <v>1652</v>
      </c>
      <c r="AG301" t="str">
        <f t="shared" si="51"/>
        <v/>
      </c>
    </row>
    <row r="302" spans="2:33" x14ac:dyDescent="0.25">
      <c r="B302" s="9" t="s">
        <v>300</v>
      </c>
      <c r="C302" s="23" t="str">
        <f>VLOOKUP(B302,[2]Municipal!$C$15:$D$60549,2)</f>
        <v>Susacón</v>
      </c>
      <c r="D302" s="11">
        <f>+[1]Total!B303</f>
        <v>14</v>
      </c>
      <c r="E302" s="10">
        <f>+[1]Total!C303</f>
        <v>13</v>
      </c>
      <c r="F302" s="10">
        <f>+[1]Total!D303</f>
        <v>10</v>
      </c>
      <c r="G302" s="10">
        <f>+[1]Total!E303</f>
        <v>7</v>
      </c>
      <c r="H302" s="11">
        <f>+[1]Total!G303</f>
        <v>6</v>
      </c>
      <c r="I302" s="10">
        <f>+[1]Total!H303</f>
        <v>6</v>
      </c>
      <c r="J302" s="10">
        <f>+[1]Total!I303</f>
        <v>7</v>
      </c>
      <c r="K302" s="12">
        <f>+[1]Total!J303</f>
        <v>8</v>
      </c>
      <c r="L302" s="11">
        <f>+[1]Total!L303</f>
        <v>9</v>
      </c>
      <c r="M302" s="12">
        <f>+[1]Total!M303</f>
        <v>1</v>
      </c>
      <c r="N302" s="29">
        <f>VLOOKUP($B302,'[2]pop-2020-2023'!$I$5:$M$1126,2)</f>
        <v>2775</v>
      </c>
      <c r="O302" s="28">
        <f>VLOOKUP($B302,'[2]pop-2020-2023'!$I$5:$M$1126,3)</f>
        <v>2770</v>
      </c>
      <c r="P302" s="28">
        <f>VLOOKUP($B302,'[2]pop-2020-2023'!$I$5:$M$1126,4)</f>
        <v>2798</v>
      </c>
      <c r="Q302" s="30">
        <f>VLOOKUP($B302,'[2]pop-2020-2023'!$I$5:$M$1126,5)</f>
        <v>2830</v>
      </c>
      <c r="R302" s="29">
        <f>VLOOKUP($B302,'[3]Hogares total'!$D$5:$L$1126,6)</f>
        <v>1060</v>
      </c>
      <c r="S302" s="28">
        <f>VLOOKUP($B302,'[3]Hogares total'!$D$5:$L$1126,7)</f>
        <v>1077</v>
      </c>
      <c r="T302" s="28">
        <f>VLOOKUP($B302,'[3]Hogares total'!$D$5:$L$1126,8)</f>
        <v>1092</v>
      </c>
      <c r="U302" s="30">
        <f>VLOOKUP($B302,'[3]Hogares total'!$D$5:$L$1126,9)</f>
        <v>1109</v>
      </c>
      <c r="V302" s="29"/>
      <c r="W302" s="43">
        <f t="shared" si="52"/>
        <v>4.6931407942238266E-3</v>
      </c>
      <c r="X302" s="43">
        <f t="shared" si="53"/>
        <v>2.1443888491779841E-3</v>
      </c>
      <c r="Y302" s="47">
        <f t="shared" si="54"/>
        <v>3.5335689045936394E-4</v>
      </c>
      <c r="Z302" s="29"/>
      <c r="AA302" s="43">
        <f t="shared" si="55"/>
        <v>1.2070566388115135E-2</v>
      </c>
      <c r="AB302" s="43">
        <f t="shared" si="56"/>
        <v>5.4945054945054949E-3</v>
      </c>
      <c r="AC302" s="47">
        <f t="shared" si="57"/>
        <v>9.0171325518485117E-4</v>
      </c>
      <c r="AD302" s="91">
        <f t="shared" si="48"/>
        <v>1109</v>
      </c>
      <c r="AE302" s="91">
        <f t="shared" si="49"/>
        <v>1</v>
      </c>
      <c r="AF302" s="91">
        <f t="shared" si="50"/>
        <v>1108</v>
      </c>
      <c r="AG302" t="str">
        <f t="shared" si="51"/>
        <v/>
      </c>
    </row>
    <row r="303" spans="2:33" x14ac:dyDescent="0.25">
      <c r="B303" s="9" t="s">
        <v>301</v>
      </c>
      <c r="C303" s="23" t="str">
        <f>VLOOKUP(B303,[2]Municipal!$C$15:$D$60549,2)</f>
        <v>Sutamarchán</v>
      </c>
      <c r="D303" s="11">
        <f>+[1]Total!B304</f>
        <v>174</v>
      </c>
      <c r="E303" s="10">
        <f>+[1]Total!C304</f>
        <v>189</v>
      </c>
      <c r="F303" s="10">
        <f>+[1]Total!D304</f>
        <v>148</v>
      </c>
      <c r="G303" s="10">
        <f>+[1]Total!E304</f>
        <v>225</v>
      </c>
      <c r="H303" s="11">
        <f>+[1]Total!G304</f>
        <v>503</v>
      </c>
      <c r="I303" s="10">
        <f>+[1]Total!H304</f>
        <v>99</v>
      </c>
      <c r="J303" s="10">
        <f>+[1]Total!I304</f>
        <v>588</v>
      </c>
      <c r="K303" s="12">
        <f>+[1]Total!J304</f>
        <v>557</v>
      </c>
      <c r="L303" s="11">
        <f>+[1]Total!L304</f>
        <v>682</v>
      </c>
      <c r="M303" s="12">
        <f>+[1]Total!M304</f>
        <v>624</v>
      </c>
      <c r="N303" s="29">
        <f>VLOOKUP($B303,'[2]pop-2020-2023'!$I$5:$M$1126,2)</f>
        <v>6304</v>
      </c>
      <c r="O303" s="28">
        <f>VLOOKUP($B303,'[2]pop-2020-2023'!$I$5:$M$1126,3)</f>
        <v>6379</v>
      </c>
      <c r="P303" s="28">
        <f>VLOOKUP($B303,'[2]pop-2020-2023'!$I$5:$M$1126,4)</f>
        <v>6463</v>
      </c>
      <c r="Q303" s="30">
        <f>VLOOKUP($B303,'[2]pop-2020-2023'!$I$5:$M$1126,5)</f>
        <v>6532</v>
      </c>
      <c r="R303" s="29">
        <f>VLOOKUP($B303,'[3]Hogares total'!$D$5:$L$1126,6)</f>
        <v>2110</v>
      </c>
      <c r="S303" s="28">
        <f>VLOOKUP($B303,'[3]Hogares total'!$D$5:$L$1126,7)</f>
        <v>2142</v>
      </c>
      <c r="T303" s="28">
        <f>VLOOKUP($B303,'[3]Hogares total'!$D$5:$L$1126,8)</f>
        <v>2175</v>
      </c>
      <c r="U303" s="30">
        <f>VLOOKUP($B303,'[3]Hogares total'!$D$5:$L$1126,9)</f>
        <v>2211</v>
      </c>
      <c r="V303" s="29"/>
      <c r="W303" s="43">
        <f t="shared" si="52"/>
        <v>2.9628468411976798E-2</v>
      </c>
      <c r="X303" s="43">
        <f t="shared" si="53"/>
        <v>1.5317963793903759E-2</v>
      </c>
      <c r="Y303" s="47">
        <f t="shared" si="54"/>
        <v>9.5529699938763007E-2</v>
      </c>
      <c r="Z303" s="29"/>
      <c r="AA303" s="43">
        <f t="shared" si="55"/>
        <v>8.8235294117647065E-2</v>
      </c>
      <c r="AB303" s="43">
        <f t="shared" si="56"/>
        <v>4.5517241379310347E-2</v>
      </c>
      <c r="AC303" s="47">
        <f t="shared" si="57"/>
        <v>0.28222523744911804</v>
      </c>
      <c r="AD303" s="91" t="str">
        <f t="shared" si="48"/>
        <v/>
      </c>
      <c r="AE303" s="91" t="str">
        <f t="shared" si="49"/>
        <v/>
      </c>
      <c r="AF303" s="91" t="str">
        <f t="shared" si="50"/>
        <v/>
      </c>
      <c r="AG303" t="str">
        <f t="shared" si="51"/>
        <v/>
      </c>
    </row>
    <row r="304" spans="2:33" x14ac:dyDescent="0.25">
      <c r="B304" s="9" t="s">
        <v>302</v>
      </c>
      <c r="C304" s="23" t="str">
        <f>VLOOKUP(B304,[2]Municipal!$C$15:$D$60549,2)</f>
        <v>Sutatenza</v>
      </c>
      <c r="D304" s="11">
        <f>+[1]Total!B305</f>
        <v>32</v>
      </c>
      <c r="E304" s="10">
        <f>+[1]Total!C305</f>
        <v>32</v>
      </c>
      <c r="F304" s="10">
        <f>+[1]Total!D305</f>
        <v>32</v>
      </c>
      <c r="G304" s="10">
        <f>+[1]Total!E305</f>
        <v>30</v>
      </c>
      <c r="H304" s="11">
        <f>+[1]Total!G305</f>
        <v>13</v>
      </c>
      <c r="I304" s="10">
        <f>+[1]Total!H305</f>
        <v>13</v>
      </c>
      <c r="J304" s="10">
        <f>+[1]Total!I305</f>
        <v>14</v>
      </c>
      <c r="K304" s="12">
        <f>+[1]Total!J305</f>
        <v>12</v>
      </c>
      <c r="L304" s="11">
        <f>+[1]Total!L305</f>
        <v>12</v>
      </c>
      <c r="M304" s="12">
        <f>+[1]Total!M305</f>
        <v>2</v>
      </c>
      <c r="N304" s="29">
        <f>VLOOKUP($B304,'[2]pop-2020-2023'!$I$5:$M$1126,2)</f>
        <v>4338</v>
      </c>
      <c r="O304" s="28">
        <f>VLOOKUP($B304,'[2]pop-2020-2023'!$I$5:$M$1126,3)</f>
        <v>4387</v>
      </c>
      <c r="P304" s="28">
        <f>VLOOKUP($B304,'[2]pop-2020-2023'!$I$5:$M$1126,4)</f>
        <v>4413</v>
      </c>
      <c r="Q304" s="30">
        <f>VLOOKUP($B304,'[2]pop-2020-2023'!$I$5:$M$1126,5)</f>
        <v>4469</v>
      </c>
      <c r="R304" s="29">
        <f>VLOOKUP($B304,'[3]Hogares total'!$D$5:$L$1126,6)</f>
        <v>1576</v>
      </c>
      <c r="S304" s="28">
        <f>VLOOKUP($B304,'[3]Hogares total'!$D$5:$L$1126,7)</f>
        <v>1598</v>
      </c>
      <c r="T304" s="28">
        <f>VLOOKUP($B304,'[3]Hogares total'!$D$5:$L$1126,8)</f>
        <v>1620</v>
      </c>
      <c r="U304" s="30">
        <f>VLOOKUP($B304,'[3]Hogares total'!$D$5:$L$1126,9)</f>
        <v>1643</v>
      </c>
      <c r="V304" s="29"/>
      <c r="W304" s="43">
        <f t="shared" si="52"/>
        <v>7.2942785502621383E-3</v>
      </c>
      <c r="X304" s="43">
        <f t="shared" si="53"/>
        <v>2.9458418309539994E-3</v>
      </c>
      <c r="Y304" s="47">
        <f t="shared" si="54"/>
        <v>4.4752741105392703E-4</v>
      </c>
      <c r="Z304" s="29"/>
      <c r="AA304" s="43">
        <f t="shared" si="55"/>
        <v>2.002503128911139E-2</v>
      </c>
      <c r="AB304" s="43">
        <f t="shared" si="56"/>
        <v>8.024691358024692E-3</v>
      </c>
      <c r="AC304" s="47">
        <f t="shared" si="57"/>
        <v>1.2172854534388314E-3</v>
      </c>
      <c r="AD304" s="91">
        <f t="shared" si="48"/>
        <v>1643</v>
      </c>
      <c r="AE304" s="91">
        <f t="shared" si="49"/>
        <v>2</v>
      </c>
      <c r="AF304" s="91">
        <f t="shared" si="50"/>
        <v>1641</v>
      </c>
      <c r="AG304" t="str">
        <f t="shared" si="51"/>
        <v/>
      </c>
    </row>
    <row r="305" spans="2:33" x14ac:dyDescent="0.25">
      <c r="B305" s="9" t="s">
        <v>303</v>
      </c>
      <c r="C305" s="23" t="str">
        <f>VLOOKUP(B305,[2]Municipal!$C$15:$D$60549,2)</f>
        <v>Tasco</v>
      </c>
      <c r="D305" s="11">
        <f>+[1]Total!B306</f>
        <v>57</v>
      </c>
      <c r="E305" s="10">
        <f>+[1]Total!C306</f>
        <v>55</v>
      </c>
      <c r="F305" s="10">
        <f>+[1]Total!D306</f>
        <v>58</v>
      </c>
      <c r="G305" s="10">
        <f>+[1]Total!E306</f>
        <v>46</v>
      </c>
      <c r="H305" s="11">
        <f>+[1]Total!G306</f>
        <v>43</v>
      </c>
      <c r="I305" s="10">
        <f>+[1]Total!H306</f>
        <v>52</v>
      </c>
      <c r="J305" s="10">
        <f>+[1]Total!I306</f>
        <v>72</v>
      </c>
      <c r="K305" s="12">
        <f>+[1]Total!J306</f>
        <v>73</v>
      </c>
      <c r="L305" s="11">
        <f>+[1]Total!L306</f>
        <v>100</v>
      </c>
      <c r="M305" s="12">
        <f>+[1]Total!M306</f>
        <v>133</v>
      </c>
      <c r="N305" s="29">
        <f>VLOOKUP($B305,'[2]pop-2020-2023'!$I$5:$M$1126,2)</f>
        <v>6009</v>
      </c>
      <c r="O305" s="28">
        <f>VLOOKUP($B305,'[2]pop-2020-2023'!$I$5:$M$1126,3)</f>
        <v>6041</v>
      </c>
      <c r="P305" s="28">
        <f>VLOOKUP($B305,'[2]pop-2020-2023'!$I$5:$M$1126,4)</f>
        <v>6107</v>
      </c>
      <c r="Q305" s="30">
        <f>VLOOKUP($B305,'[2]pop-2020-2023'!$I$5:$M$1126,5)</f>
        <v>6170</v>
      </c>
      <c r="R305" s="29">
        <f>VLOOKUP($B305,'[3]Hogares total'!$D$5:$L$1126,6)</f>
        <v>2094</v>
      </c>
      <c r="S305" s="28">
        <f>VLOOKUP($B305,'[3]Hogares total'!$D$5:$L$1126,7)</f>
        <v>2130</v>
      </c>
      <c r="T305" s="28">
        <f>VLOOKUP($B305,'[3]Hogares total'!$D$5:$L$1126,8)</f>
        <v>2164</v>
      </c>
      <c r="U305" s="30">
        <f>VLOOKUP($B305,'[3]Hogares total'!$D$5:$L$1126,9)</f>
        <v>2200</v>
      </c>
      <c r="V305" s="29"/>
      <c r="W305" s="43">
        <f t="shared" si="52"/>
        <v>9.1044529051481551E-3</v>
      </c>
      <c r="X305" s="43">
        <f t="shared" si="53"/>
        <v>8.5148190600949723E-3</v>
      </c>
      <c r="Y305" s="47">
        <f t="shared" si="54"/>
        <v>2.1555915721231767E-2</v>
      </c>
      <c r="Z305" s="29"/>
      <c r="AA305" s="43">
        <f t="shared" si="55"/>
        <v>2.5821596244131457E-2</v>
      </c>
      <c r="AB305" s="43">
        <f t="shared" si="56"/>
        <v>2.4029574861367836E-2</v>
      </c>
      <c r="AC305" s="47">
        <f t="shared" si="57"/>
        <v>6.0454545454545455E-2</v>
      </c>
      <c r="AD305" s="91">
        <f t="shared" si="48"/>
        <v>2200</v>
      </c>
      <c r="AE305" s="91">
        <f t="shared" si="49"/>
        <v>133</v>
      </c>
      <c r="AF305" s="91">
        <f t="shared" si="50"/>
        <v>2067</v>
      </c>
      <c r="AG305" t="str">
        <f t="shared" si="51"/>
        <v/>
      </c>
    </row>
    <row r="306" spans="2:33" x14ac:dyDescent="0.25">
      <c r="B306" s="9" t="s">
        <v>304</v>
      </c>
      <c r="C306" s="23" t="str">
        <f>VLOOKUP(B306,[2]Municipal!$C$15:$D$60549,2)</f>
        <v>Tenza</v>
      </c>
      <c r="D306" s="11">
        <f>+[1]Total!B307</f>
        <v>95</v>
      </c>
      <c r="E306" s="10">
        <f>+[1]Total!C307</f>
        <v>94</v>
      </c>
      <c r="F306" s="10">
        <f>+[1]Total!D307</f>
        <v>94</v>
      </c>
      <c r="G306" s="10">
        <f>+[1]Total!E307</f>
        <v>84</v>
      </c>
      <c r="H306" s="11">
        <f>+[1]Total!G307</f>
        <v>10</v>
      </c>
      <c r="I306" s="10">
        <f>+[1]Total!H307</f>
        <v>11</v>
      </c>
      <c r="J306" s="10">
        <f>+[1]Total!I307</f>
        <v>11</v>
      </c>
      <c r="K306" s="12">
        <f>+[1]Total!J307</f>
        <v>10</v>
      </c>
      <c r="L306" s="11">
        <f>+[1]Total!L307</f>
        <v>12</v>
      </c>
      <c r="M306" s="12">
        <f>+[1]Total!M307</f>
        <v>1</v>
      </c>
      <c r="N306" s="29">
        <f>VLOOKUP($B306,'[2]pop-2020-2023'!$I$5:$M$1126,2)</f>
        <v>3930</v>
      </c>
      <c r="O306" s="28">
        <f>VLOOKUP($B306,'[2]pop-2020-2023'!$I$5:$M$1126,3)</f>
        <v>3948</v>
      </c>
      <c r="P306" s="28">
        <f>VLOOKUP($B306,'[2]pop-2020-2023'!$I$5:$M$1126,4)</f>
        <v>4013</v>
      </c>
      <c r="Q306" s="30">
        <f>VLOOKUP($B306,'[2]pop-2020-2023'!$I$5:$M$1126,5)</f>
        <v>4064</v>
      </c>
      <c r="R306" s="29">
        <f>VLOOKUP($B306,'[3]Hogares total'!$D$5:$L$1126,6)</f>
        <v>1520</v>
      </c>
      <c r="S306" s="28">
        <f>VLOOKUP($B306,'[3]Hogares total'!$D$5:$L$1126,7)</f>
        <v>1542</v>
      </c>
      <c r="T306" s="28">
        <f>VLOOKUP($B306,'[3]Hogares total'!$D$5:$L$1126,8)</f>
        <v>1565</v>
      </c>
      <c r="U306" s="30">
        <f>VLOOKUP($B306,'[3]Hogares total'!$D$5:$L$1126,9)</f>
        <v>1587</v>
      </c>
      <c r="V306" s="29"/>
      <c r="W306" s="43">
        <f t="shared" si="52"/>
        <v>2.3809523809523808E-2</v>
      </c>
      <c r="X306" s="43">
        <f t="shared" si="53"/>
        <v>2.7410914527784699E-3</v>
      </c>
      <c r="Y306" s="47">
        <f t="shared" si="54"/>
        <v>2.4606299212598425E-4</v>
      </c>
      <c r="Z306" s="29"/>
      <c r="AA306" s="43">
        <f t="shared" si="55"/>
        <v>6.0959792477302203E-2</v>
      </c>
      <c r="AB306" s="43">
        <f t="shared" si="56"/>
        <v>7.028753993610224E-3</v>
      </c>
      <c r="AC306" s="47">
        <f t="shared" si="57"/>
        <v>6.3011972274732201E-4</v>
      </c>
      <c r="AD306" s="91">
        <f t="shared" si="48"/>
        <v>1587</v>
      </c>
      <c r="AE306" s="91">
        <f t="shared" si="49"/>
        <v>1</v>
      </c>
      <c r="AF306" s="91">
        <f t="shared" si="50"/>
        <v>1586</v>
      </c>
      <c r="AG306" t="str">
        <f t="shared" si="51"/>
        <v/>
      </c>
    </row>
    <row r="307" spans="2:33" x14ac:dyDescent="0.25">
      <c r="B307" s="9" t="s">
        <v>305</v>
      </c>
      <c r="C307" s="23" t="str">
        <f>VLOOKUP(B307,[2]Municipal!$C$15:$D$60549,2)</f>
        <v>Tibaná</v>
      </c>
      <c r="D307" s="11">
        <f>+[1]Total!B308</f>
        <v>209</v>
      </c>
      <c r="E307" s="10">
        <f>+[1]Total!C308</f>
        <v>229</v>
      </c>
      <c r="F307" s="10">
        <f>+[1]Total!D308</f>
        <v>233</v>
      </c>
      <c r="G307" s="10">
        <f>+[1]Total!E308</f>
        <v>226</v>
      </c>
      <c r="H307" s="11">
        <f>+[1]Total!G308</f>
        <v>220</v>
      </c>
      <c r="I307" s="10">
        <f>+[1]Total!H308</f>
        <v>193</v>
      </c>
      <c r="J307" s="10">
        <f>+[1]Total!I308</f>
        <v>196</v>
      </c>
      <c r="K307" s="12">
        <f>+[1]Total!J308</f>
        <v>216</v>
      </c>
      <c r="L307" s="11">
        <f>+[1]Total!L308</f>
        <v>284</v>
      </c>
      <c r="M307" s="12">
        <f>+[1]Total!M308</f>
        <v>297</v>
      </c>
      <c r="N307" s="29">
        <f>VLOOKUP($B307,'[2]pop-2020-2023'!$I$5:$M$1126,2)</f>
        <v>9309</v>
      </c>
      <c r="O307" s="28">
        <f>VLOOKUP($B307,'[2]pop-2020-2023'!$I$5:$M$1126,3)</f>
        <v>9392</v>
      </c>
      <c r="P307" s="28">
        <f>VLOOKUP($B307,'[2]pop-2020-2023'!$I$5:$M$1126,4)</f>
        <v>9479</v>
      </c>
      <c r="Q307" s="30">
        <f>VLOOKUP($B307,'[2]pop-2020-2023'!$I$5:$M$1126,5)</f>
        <v>9575</v>
      </c>
      <c r="R307" s="29">
        <f>VLOOKUP($B307,'[3]Hogares total'!$D$5:$L$1126,6)</f>
        <v>3217</v>
      </c>
      <c r="S307" s="28">
        <f>VLOOKUP($B307,'[3]Hogares total'!$D$5:$L$1126,7)</f>
        <v>3265</v>
      </c>
      <c r="T307" s="28">
        <f>VLOOKUP($B307,'[3]Hogares total'!$D$5:$L$1126,8)</f>
        <v>3313</v>
      </c>
      <c r="U307" s="30">
        <f>VLOOKUP($B307,'[3]Hogares total'!$D$5:$L$1126,9)</f>
        <v>3367</v>
      </c>
      <c r="V307" s="29"/>
      <c r="W307" s="43">
        <f t="shared" si="52"/>
        <v>2.43824531516184E-2</v>
      </c>
      <c r="X307" s="43">
        <f t="shared" si="53"/>
        <v>2.036079755248444E-2</v>
      </c>
      <c r="Y307" s="47">
        <f t="shared" si="54"/>
        <v>3.101827676240209E-2</v>
      </c>
      <c r="Z307" s="29"/>
      <c r="AA307" s="43">
        <f t="shared" si="55"/>
        <v>7.0137825421133226E-2</v>
      </c>
      <c r="AB307" s="43">
        <f t="shared" si="56"/>
        <v>5.825535768185934E-2</v>
      </c>
      <c r="AC307" s="47">
        <f t="shared" si="57"/>
        <v>8.820908820908821E-2</v>
      </c>
      <c r="AD307" s="91">
        <f t="shared" si="48"/>
        <v>3367</v>
      </c>
      <c r="AE307" s="91">
        <f t="shared" si="49"/>
        <v>297</v>
      </c>
      <c r="AF307" s="91">
        <f t="shared" si="50"/>
        <v>3070</v>
      </c>
      <c r="AG307" t="str">
        <f t="shared" si="51"/>
        <v/>
      </c>
    </row>
    <row r="308" spans="2:33" x14ac:dyDescent="0.25">
      <c r="B308" s="9" t="s">
        <v>306</v>
      </c>
      <c r="C308" s="23" t="str">
        <f>VLOOKUP(B308,[2]Municipal!$C$15:$D$60549,2)</f>
        <v>Tibasosa</v>
      </c>
      <c r="D308" s="11">
        <f>+[1]Total!B309</f>
        <v>1157</v>
      </c>
      <c r="E308" s="10">
        <f>+[1]Total!C309</f>
        <v>1276</v>
      </c>
      <c r="F308" s="10">
        <f>+[1]Total!D309</f>
        <v>1182</v>
      </c>
      <c r="G308" s="10">
        <f>+[1]Total!E309</f>
        <v>1292</v>
      </c>
      <c r="H308" s="11">
        <f>+[1]Total!G309</f>
        <v>1278</v>
      </c>
      <c r="I308" s="10">
        <f>+[1]Total!H309</f>
        <v>1484</v>
      </c>
      <c r="J308" s="10">
        <f>+[1]Total!I309</f>
        <v>1363</v>
      </c>
      <c r="K308" s="12">
        <f>+[1]Total!J309</f>
        <v>1485</v>
      </c>
      <c r="L308" s="11">
        <f>+[1]Total!L309</f>
        <v>1722</v>
      </c>
      <c r="M308" s="12">
        <f>+[1]Total!M309</f>
        <v>1906</v>
      </c>
      <c r="N308" s="29">
        <f>VLOOKUP($B308,'[2]pop-2020-2023'!$I$5:$M$1126,2)</f>
        <v>13436</v>
      </c>
      <c r="O308" s="28">
        <f>VLOOKUP($B308,'[2]pop-2020-2023'!$I$5:$M$1126,3)</f>
        <v>13637</v>
      </c>
      <c r="P308" s="28">
        <f>VLOOKUP($B308,'[2]pop-2020-2023'!$I$5:$M$1126,4)</f>
        <v>13774</v>
      </c>
      <c r="Q308" s="30">
        <f>VLOOKUP($B308,'[2]pop-2020-2023'!$I$5:$M$1126,5)</f>
        <v>13925</v>
      </c>
      <c r="R308" s="29">
        <f>VLOOKUP($B308,'[3]Hogares total'!$D$5:$L$1126,6)</f>
        <v>4417</v>
      </c>
      <c r="S308" s="28">
        <f>VLOOKUP($B308,'[3]Hogares total'!$D$5:$L$1126,7)</f>
        <v>4487</v>
      </c>
      <c r="T308" s="28">
        <f>VLOOKUP($B308,'[3]Hogares total'!$D$5:$L$1126,8)</f>
        <v>4559</v>
      </c>
      <c r="U308" s="30">
        <f>VLOOKUP($B308,'[3]Hogares total'!$D$5:$L$1126,9)</f>
        <v>4633</v>
      </c>
      <c r="V308" s="29"/>
      <c r="W308" s="43">
        <f t="shared" si="52"/>
        <v>9.3568966781550189E-2</v>
      </c>
      <c r="X308" s="43">
        <f t="shared" si="53"/>
        <v>0.10773921881806302</v>
      </c>
      <c r="Y308" s="47">
        <f t="shared" si="54"/>
        <v>0.13687612208258529</v>
      </c>
      <c r="Z308" s="29"/>
      <c r="AA308" s="43">
        <f t="shared" si="55"/>
        <v>0.28437708936928907</v>
      </c>
      <c r="AB308" s="43">
        <f t="shared" si="56"/>
        <v>0.32550998025882871</v>
      </c>
      <c r="AC308" s="47">
        <f t="shared" si="57"/>
        <v>0.41139650334556443</v>
      </c>
      <c r="AD308" s="91" t="str">
        <f t="shared" si="48"/>
        <v/>
      </c>
      <c r="AE308" s="91" t="str">
        <f t="shared" si="49"/>
        <v/>
      </c>
      <c r="AF308" s="91" t="str">
        <f t="shared" si="50"/>
        <v/>
      </c>
      <c r="AG308" t="str">
        <f t="shared" si="51"/>
        <v/>
      </c>
    </row>
    <row r="309" spans="2:33" x14ac:dyDescent="0.25">
      <c r="B309" s="9" t="s">
        <v>307</v>
      </c>
      <c r="C309" s="23" t="str">
        <f>VLOOKUP(B309,[2]Municipal!$C$15:$D$60549,2)</f>
        <v>Tinjacá</v>
      </c>
      <c r="D309" s="11">
        <f>+[1]Total!B310</f>
        <v>122</v>
      </c>
      <c r="E309" s="10">
        <f>+[1]Total!C310</f>
        <v>125</v>
      </c>
      <c r="F309" s="10">
        <f>+[1]Total!D310</f>
        <v>125</v>
      </c>
      <c r="G309" s="10">
        <f>+[1]Total!E310</f>
        <v>144</v>
      </c>
      <c r="H309" s="11">
        <f>+[1]Total!G310</f>
        <v>144</v>
      </c>
      <c r="I309" s="10">
        <f>+[1]Total!H310</f>
        <v>11</v>
      </c>
      <c r="J309" s="10">
        <f>+[1]Total!I310</f>
        <v>311</v>
      </c>
      <c r="K309" s="12">
        <f>+[1]Total!J310</f>
        <v>312</v>
      </c>
      <c r="L309" s="11">
        <f>+[1]Total!L310</f>
        <v>339</v>
      </c>
      <c r="M309" s="12">
        <f>+[1]Total!M310</f>
        <v>362</v>
      </c>
      <c r="N309" s="29">
        <f>VLOOKUP($B309,'[2]pop-2020-2023'!$I$5:$M$1126,2)</f>
        <v>3383</v>
      </c>
      <c r="O309" s="28">
        <f>VLOOKUP($B309,'[2]pop-2020-2023'!$I$5:$M$1126,3)</f>
        <v>3425</v>
      </c>
      <c r="P309" s="28">
        <f>VLOOKUP($B309,'[2]pop-2020-2023'!$I$5:$M$1126,4)</f>
        <v>3469</v>
      </c>
      <c r="Q309" s="30">
        <f>VLOOKUP($B309,'[2]pop-2020-2023'!$I$5:$M$1126,5)</f>
        <v>3496</v>
      </c>
      <c r="R309" s="29">
        <f>VLOOKUP($B309,'[3]Hogares total'!$D$5:$L$1126,6)</f>
        <v>1235</v>
      </c>
      <c r="S309" s="28">
        <f>VLOOKUP($B309,'[3]Hogares total'!$D$5:$L$1126,7)</f>
        <v>1253</v>
      </c>
      <c r="T309" s="28">
        <f>VLOOKUP($B309,'[3]Hogares total'!$D$5:$L$1126,8)</f>
        <v>1271</v>
      </c>
      <c r="U309" s="30">
        <f>VLOOKUP($B309,'[3]Hogares total'!$D$5:$L$1126,9)</f>
        <v>1290</v>
      </c>
      <c r="V309" s="29"/>
      <c r="W309" s="43">
        <f t="shared" si="52"/>
        <v>3.6496350364963501E-2</v>
      </c>
      <c r="X309" s="43">
        <f t="shared" si="53"/>
        <v>3.1709426347650621E-3</v>
      </c>
      <c r="Y309" s="47">
        <f t="shared" si="54"/>
        <v>0.10354691075514874</v>
      </c>
      <c r="Z309" s="29"/>
      <c r="AA309" s="43">
        <f t="shared" si="55"/>
        <v>9.9760574620909814E-2</v>
      </c>
      <c r="AB309" s="43">
        <f t="shared" si="56"/>
        <v>8.6546026750590095E-3</v>
      </c>
      <c r="AC309" s="47">
        <f t="shared" si="57"/>
        <v>0.2806201550387597</v>
      </c>
      <c r="AD309" s="91" t="str">
        <f t="shared" si="48"/>
        <v/>
      </c>
      <c r="AE309" s="91" t="str">
        <f t="shared" si="49"/>
        <v/>
      </c>
      <c r="AF309" s="91" t="str">
        <f t="shared" si="50"/>
        <v/>
      </c>
      <c r="AG309" t="str">
        <f t="shared" si="51"/>
        <v/>
      </c>
    </row>
    <row r="310" spans="2:33" x14ac:dyDescent="0.25">
      <c r="B310" s="9" t="s">
        <v>308</v>
      </c>
      <c r="C310" s="23" t="str">
        <f>VLOOKUP(B310,[2]Municipal!$C$15:$D$60549,2)</f>
        <v>Tipacoque</v>
      </c>
      <c r="D310" s="11">
        <f>+[1]Total!B311</f>
        <v>13</v>
      </c>
      <c r="E310" s="10">
        <f>+[1]Total!C311</f>
        <v>14</v>
      </c>
      <c r="F310" s="10">
        <f>+[1]Total!D311</f>
        <v>13</v>
      </c>
      <c r="G310" s="10">
        <f>+[1]Total!E311</f>
        <v>12</v>
      </c>
      <c r="H310" s="11">
        <f>+[1]Total!G311</f>
        <v>8</v>
      </c>
      <c r="I310" s="10">
        <f>+[1]Total!H311</f>
        <v>9</v>
      </c>
      <c r="J310" s="10">
        <f>+[1]Total!I311</f>
        <v>10</v>
      </c>
      <c r="K310" s="12">
        <f>+[1]Total!J311</f>
        <v>12</v>
      </c>
      <c r="L310" s="11">
        <f>+[1]Total!L311</f>
        <v>12</v>
      </c>
      <c r="M310" s="12">
        <f>+[1]Total!M311</f>
        <v>1</v>
      </c>
      <c r="N310" s="29">
        <f>VLOOKUP($B310,'[2]pop-2020-2023'!$I$5:$M$1126,2)</f>
        <v>3397</v>
      </c>
      <c r="O310" s="28">
        <f>VLOOKUP($B310,'[2]pop-2020-2023'!$I$5:$M$1126,3)</f>
        <v>3412</v>
      </c>
      <c r="P310" s="28">
        <f>VLOOKUP($B310,'[2]pop-2020-2023'!$I$5:$M$1126,4)</f>
        <v>3442</v>
      </c>
      <c r="Q310" s="30">
        <f>VLOOKUP($B310,'[2]pop-2020-2023'!$I$5:$M$1126,5)</f>
        <v>3495</v>
      </c>
      <c r="R310" s="29">
        <f>VLOOKUP($B310,'[3]Hogares total'!$D$5:$L$1126,6)</f>
        <v>1219</v>
      </c>
      <c r="S310" s="28">
        <f>VLOOKUP($B310,'[3]Hogares total'!$D$5:$L$1126,7)</f>
        <v>1238</v>
      </c>
      <c r="T310" s="28">
        <f>VLOOKUP($B310,'[3]Hogares total'!$D$5:$L$1126,8)</f>
        <v>1258</v>
      </c>
      <c r="U310" s="30">
        <f>VLOOKUP($B310,'[3]Hogares total'!$D$5:$L$1126,9)</f>
        <v>1279</v>
      </c>
      <c r="V310" s="29"/>
      <c r="W310" s="43">
        <f t="shared" si="52"/>
        <v>4.1031652989449007E-3</v>
      </c>
      <c r="X310" s="43">
        <f t="shared" si="53"/>
        <v>2.6147588611272515E-3</v>
      </c>
      <c r="Y310" s="47">
        <f t="shared" si="54"/>
        <v>2.861230329041488E-4</v>
      </c>
      <c r="Z310" s="29"/>
      <c r="AA310" s="43">
        <f t="shared" si="55"/>
        <v>1.1308562197092083E-2</v>
      </c>
      <c r="AB310" s="43">
        <f t="shared" si="56"/>
        <v>7.1542130365659781E-3</v>
      </c>
      <c r="AC310" s="47">
        <f t="shared" si="57"/>
        <v>7.8186082877247849E-4</v>
      </c>
      <c r="AD310" s="91">
        <f t="shared" si="48"/>
        <v>1279</v>
      </c>
      <c r="AE310" s="91">
        <f t="shared" si="49"/>
        <v>1</v>
      </c>
      <c r="AF310" s="91">
        <f t="shared" si="50"/>
        <v>1278</v>
      </c>
      <c r="AG310" t="str">
        <f t="shared" si="51"/>
        <v/>
      </c>
    </row>
    <row r="311" spans="2:33" x14ac:dyDescent="0.25">
      <c r="B311" s="9" t="s">
        <v>309</v>
      </c>
      <c r="C311" s="23" t="str">
        <f>VLOOKUP(B311,[2]Municipal!$C$15:$D$60549,2)</f>
        <v>Toca</v>
      </c>
      <c r="D311" s="11">
        <f>+[1]Total!B312</f>
        <v>139</v>
      </c>
      <c r="E311" s="10">
        <f>+[1]Total!C312</f>
        <v>111</v>
      </c>
      <c r="F311" s="10">
        <f>+[1]Total!D312</f>
        <v>249</v>
      </c>
      <c r="G311" s="10">
        <f>+[1]Total!E312</f>
        <v>793</v>
      </c>
      <c r="H311" s="11">
        <f>+[1]Total!G312</f>
        <v>546</v>
      </c>
      <c r="I311" s="10">
        <f>+[1]Total!H312</f>
        <v>568</v>
      </c>
      <c r="J311" s="10">
        <f>+[1]Total!I312</f>
        <v>552</v>
      </c>
      <c r="K311" s="12">
        <f>+[1]Total!J312</f>
        <v>820</v>
      </c>
      <c r="L311" s="11">
        <f>+[1]Total!L312</f>
        <v>496</v>
      </c>
      <c r="M311" s="12">
        <f>+[1]Total!M312</f>
        <v>519</v>
      </c>
      <c r="N311" s="29">
        <f>VLOOKUP($B311,'[2]pop-2020-2023'!$I$5:$M$1126,2)</f>
        <v>9033</v>
      </c>
      <c r="O311" s="28">
        <f>VLOOKUP($B311,'[2]pop-2020-2023'!$I$5:$M$1126,3)</f>
        <v>9122</v>
      </c>
      <c r="P311" s="28">
        <f>VLOOKUP($B311,'[2]pop-2020-2023'!$I$5:$M$1126,4)</f>
        <v>9229</v>
      </c>
      <c r="Q311" s="30">
        <f>VLOOKUP($B311,'[2]pop-2020-2023'!$I$5:$M$1126,5)</f>
        <v>9329</v>
      </c>
      <c r="R311" s="29">
        <f>VLOOKUP($B311,'[3]Hogares total'!$D$5:$L$1126,6)</f>
        <v>2821</v>
      </c>
      <c r="S311" s="28">
        <f>VLOOKUP($B311,'[3]Hogares total'!$D$5:$L$1126,7)</f>
        <v>2868</v>
      </c>
      <c r="T311" s="28">
        <f>VLOOKUP($B311,'[3]Hogares total'!$D$5:$L$1126,8)</f>
        <v>2918</v>
      </c>
      <c r="U311" s="30">
        <f>VLOOKUP($B311,'[3]Hogares total'!$D$5:$L$1126,9)</f>
        <v>2968</v>
      </c>
      <c r="V311" s="29"/>
      <c r="W311" s="43">
        <f t="shared" si="52"/>
        <v>1.2168384126288095E-2</v>
      </c>
      <c r="X311" s="43">
        <f t="shared" si="53"/>
        <v>6.154512948315094E-2</v>
      </c>
      <c r="Y311" s="47">
        <f t="shared" si="54"/>
        <v>5.5632972451495337E-2</v>
      </c>
      <c r="Z311" s="29"/>
      <c r="AA311" s="43">
        <f t="shared" si="55"/>
        <v>3.8702928870292884E-2</v>
      </c>
      <c r="AB311" s="43">
        <f t="shared" si="56"/>
        <v>0.19465387251542152</v>
      </c>
      <c r="AC311" s="47">
        <f t="shared" si="57"/>
        <v>0.17486522911051214</v>
      </c>
      <c r="AD311" s="91">
        <f t="shared" si="48"/>
        <v>2968</v>
      </c>
      <c r="AE311" s="91">
        <f t="shared" si="49"/>
        <v>519</v>
      </c>
      <c r="AF311" s="91">
        <f t="shared" si="50"/>
        <v>2449</v>
      </c>
      <c r="AG311" t="str">
        <f t="shared" si="51"/>
        <v/>
      </c>
    </row>
    <row r="312" spans="2:33" x14ac:dyDescent="0.25">
      <c r="B312" s="9" t="s">
        <v>310</v>
      </c>
      <c r="C312" s="23" t="str">
        <f>VLOOKUP(B312,[2]Municipal!$C$15:$D$60549,2)</f>
        <v>Togüí</v>
      </c>
      <c r="D312" s="11">
        <f>+[1]Total!B313</f>
        <v>113</v>
      </c>
      <c r="E312" s="10">
        <f>+[1]Total!C313</f>
        <v>121</v>
      </c>
      <c r="F312" s="10">
        <f>+[1]Total!D313</f>
        <v>116</v>
      </c>
      <c r="G312" s="10">
        <f>+[1]Total!E313</f>
        <v>117</v>
      </c>
      <c r="H312" s="11">
        <f>+[1]Total!G313</f>
        <v>102</v>
      </c>
      <c r="I312" s="10">
        <f>+[1]Total!H313</f>
        <v>261</v>
      </c>
      <c r="J312" s="10">
        <f>+[1]Total!I313</f>
        <v>94</v>
      </c>
      <c r="K312" s="12">
        <f>+[1]Total!J313</f>
        <v>18</v>
      </c>
      <c r="L312" s="11">
        <f>+[1]Total!L313</f>
        <v>89</v>
      </c>
      <c r="M312" s="12">
        <f>+[1]Total!M313</f>
        <v>80</v>
      </c>
      <c r="N312" s="29">
        <f>VLOOKUP($B312,'[2]pop-2020-2023'!$I$5:$M$1126,2)</f>
        <v>4453</v>
      </c>
      <c r="O312" s="28">
        <f>VLOOKUP($B312,'[2]pop-2020-2023'!$I$5:$M$1126,3)</f>
        <v>4476</v>
      </c>
      <c r="P312" s="28">
        <f>VLOOKUP($B312,'[2]pop-2020-2023'!$I$5:$M$1126,4)</f>
        <v>4520</v>
      </c>
      <c r="Q312" s="30">
        <f>VLOOKUP($B312,'[2]pop-2020-2023'!$I$5:$M$1126,5)</f>
        <v>4582</v>
      </c>
      <c r="R312" s="29">
        <f>VLOOKUP($B312,'[3]Hogares total'!$D$5:$L$1126,6)</f>
        <v>1413</v>
      </c>
      <c r="S312" s="28">
        <f>VLOOKUP($B312,'[3]Hogares total'!$D$5:$L$1126,7)</f>
        <v>1436</v>
      </c>
      <c r="T312" s="28">
        <f>VLOOKUP($B312,'[3]Hogares total'!$D$5:$L$1126,8)</f>
        <v>1461</v>
      </c>
      <c r="U312" s="30">
        <f>VLOOKUP($B312,'[3]Hogares total'!$D$5:$L$1126,9)</f>
        <v>1486</v>
      </c>
      <c r="V312" s="29"/>
      <c r="W312" s="43">
        <f t="shared" si="52"/>
        <v>2.7033065236818588E-2</v>
      </c>
      <c r="X312" s="43">
        <f t="shared" si="53"/>
        <v>5.7743362831858408E-2</v>
      </c>
      <c r="Y312" s="47">
        <f t="shared" si="54"/>
        <v>1.7459624618070713E-2</v>
      </c>
      <c r="Z312" s="29"/>
      <c r="AA312" s="43">
        <f t="shared" si="55"/>
        <v>8.4261838440111425E-2</v>
      </c>
      <c r="AB312" s="43">
        <f t="shared" si="56"/>
        <v>0.17864476386036962</v>
      </c>
      <c r="AC312" s="47">
        <f t="shared" si="57"/>
        <v>5.3835800807537013E-2</v>
      </c>
      <c r="AD312" s="91">
        <f t="shared" si="48"/>
        <v>1486</v>
      </c>
      <c r="AE312" s="91">
        <f t="shared" si="49"/>
        <v>80</v>
      </c>
      <c r="AF312" s="91">
        <f t="shared" si="50"/>
        <v>1406</v>
      </c>
      <c r="AG312" t="str">
        <f t="shared" si="51"/>
        <v/>
      </c>
    </row>
    <row r="313" spans="2:33" x14ac:dyDescent="0.25">
      <c r="B313" s="9" t="s">
        <v>311</v>
      </c>
      <c r="C313" s="23" t="str">
        <f>VLOOKUP(B313,[2]Municipal!$C$15:$D$60549,2)</f>
        <v>Tópaga</v>
      </c>
      <c r="D313" s="11">
        <f>+[1]Total!B314</f>
        <v>106</v>
      </c>
      <c r="E313" s="10">
        <f>+[1]Total!C314</f>
        <v>114</v>
      </c>
      <c r="F313" s="10">
        <f>+[1]Total!D314</f>
        <v>96</v>
      </c>
      <c r="G313" s="10">
        <f>+[1]Total!E314</f>
        <v>85</v>
      </c>
      <c r="H313" s="11">
        <f>+[1]Total!G314</f>
        <v>45</v>
      </c>
      <c r="I313" s="10">
        <f>+[1]Total!H314</f>
        <v>61</v>
      </c>
      <c r="J313" s="10">
        <f>+[1]Total!I314</f>
        <v>75</v>
      </c>
      <c r="K313" s="12">
        <f>+[1]Total!J314</f>
        <v>78</v>
      </c>
      <c r="L313" s="11">
        <f>+[1]Total!L314</f>
        <v>76</v>
      </c>
      <c r="M313" s="12">
        <f>+[1]Total!M314</f>
        <v>65</v>
      </c>
      <c r="N313" s="29">
        <f>VLOOKUP($B313,'[2]pop-2020-2023'!$I$5:$M$1126,2)</f>
        <v>3706</v>
      </c>
      <c r="O313" s="28">
        <f>VLOOKUP($B313,'[2]pop-2020-2023'!$I$5:$M$1126,3)</f>
        <v>3749</v>
      </c>
      <c r="P313" s="28">
        <f>VLOOKUP($B313,'[2]pop-2020-2023'!$I$5:$M$1126,4)</f>
        <v>3797</v>
      </c>
      <c r="Q313" s="30">
        <f>VLOOKUP($B313,'[2]pop-2020-2023'!$I$5:$M$1126,5)</f>
        <v>3832</v>
      </c>
      <c r="R313" s="29">
        <f>VLOOKUP($B313,'[3]Hogares total'!$D$5:$L$1126,6)</f>
        <v>1225</v>
      </c>
      <c r="S313" s="28">
        <f>VLOOKUP($B313,'[3]Hogares total'!$D$5:$L$1126,7)</f>
        <v>1245</v>
      </c>
      <c r="T313" s="28">
        <f>VLOOKUP($B313,'[3]Hogares total'!$D$5:$L$1126,8)</f>
        <v>1267</v>
      </c>
      <c r="U313" s="30">
        <f>VLOOKUP($B313,'[3]Hogares total'!$D$5:$L$1126,9)</f>
        <v>1288</v>
      </c>
      <c r="V313" s="29"/>
      <c r="W313" s="43">
        <f t="shared" si="52"/>
        <v>3.0408108829021074E-2</v>
      </c>
      <c r="X313" s="43">
        <f t="shared" si="53"/>
        <v>1.6065314722149063E-2</v>
      </c>
      <c r="Y313" s="47">
        <f t="shared" si="54"/>
        <v>1.6962421711899791E-2</v>
      </c>
      <c r="Z313" s="29"/>
      <c r="AA313" s="43">
        <f t="shared" si="55"/>
        <v>9.1566265060240959E-2</v>
      </c>
      <c r="AB313" s="43">
        <f t="shared" si="56"/>
        <v>4.8145224940805052E-2</v>
      </c>
      <c r="AC313" s="47">
        <f t="shared" si="57"/>
        <v>5.0465838509316768E-2</v>
      </c>
      <c r="AD313" s="91">
        <f t="shared" si="48"/>
        <v>1288</v>
      </c>
      <c r="AE313" s="91">
        <f t="shared" si="49"/>
        <v>65</v>
      </c>
      <c r="AF313" s="91">
        <f t="shared" si="50"/>
        <v>1223</v>
      </c>
      <c r="AG313" t="str">
        <f t="shared" si="51"/>
        <v/>
      </c>
    </row>
    <row r="314" spans="2:33" x14ac:dyDescent="0.25">
      <c r="B314" s="9" t="s">
        <v>312</v>
      </c>
      <c r="C314" s="23" t="str">
        <f>VLOOKUP(B314,[2]Municipal!$C$15:$D$60549,2)</f>
        <v>Tota</v>
      </c>
      <c r="D314" s="11">
        <f>+[1]Total!B315</f>
        <v>40</v>
      </c>
      <c r="E314" s="10">
        <f>+[1]Total!C315</f>
        <v>43</v>
      </c>
      <c r="F314" s="10">
        <f>+[1]Total!D315</f>
        <v>51</v>
      </c>
      <c r="G314" s="10">
        <f>+[1]Total!E315</f>
        <v>51</v>
      </c>
      <c r="H314" s="11">
        <f>+[1]Total!G315</f>
        <v>51</v>
      </c>
      <c r="I314" s="10">
        <f>+[1]Total!H315</f>
        <v>53</v>
      </c>
      <c r="J314" s="10">
        <f>+[1]Total!I315</f>
        <v>52</v>
      </c>
      <c r="K314" s="12">
        <f>+[1]Total!J315</f>
        <v>55</v>
      </c>
      <c r="L314" s="11">
        <f>+[1]Total!L315</f>
        <v>57</v>
      </c>
      <c r="M314" s="12">
        <f>+[1]Total!M315</f>
        <v>51</v>
      </c>
      <c r="N314" s="29">
        <f>VLOOKUP($B314,'[2]pop-2020-2023'!$I$5:$M$1126,2)</f>
        <v>5331</v>
      </c>
      <c r="O314" s="28">
        <f>VLOOKUP($B314,'[2]pop-2020-2023'!$I$5:$M$1126,3)</f>
        <v>5399</v>
      </c>
      <c r="P314" s="28">
        <f>VLOOKUP($B314,'[2]pop-2020-2023'!$I$5:$M$1126,4)</f>
        <v>5435</v>
      </c>
      <c r="Q314" s="30">
        <f>VLOOKUP($B314,'[2]pop-2020-2023'!$I$5:$M$1126,5)</f>
        <v>5502</v>
      </c>
      <c r="R314" s="29">
        <f>VLOOKUP($B314,'[3]Hogares total'!$D$5:$L$1126,6)</f>
        <v>1644</v>
      </c>
      <c r="S314" s="28">
        <f>VLOOKUP($B314,'[3]Hogares total'!$D$5:$L$1126,7)</f>
        <v>1669</v>
      </c>
      <c r="T314" s="28">
        <f>VLOOKUP($B314,'[3]Hogares total'!$D$5:$L$1126,8)</f>
        <v>1694</v>
      </c>
      <c r="U314" s="30">
        <f>VLOOKUP($B314,'[3]Hogares total'!$D$5:$L$1126,9)</f>
        <v>1721</v>
      </c>
      <c r="V314" s="29"/>
      <c r="W314" s="43">
        <f t="shared" si="52"/>
        <v>7.964437858862753E-3</v>
      </c>
      <c r="X314" s="43">
        <f t="shared" si="53"/>
        <v>9.7516099356025759E-3</v>
      </c>
      <c r="Y314" s="47">
        <f t="shared" si="54"/>
        <v>9.2693565976008727E-3</v>
      </c>
      <c r="Z314" s="29"/>
      <c r="AA314" s="43">
        <f t="shared" si="55"/>
        <v>2.5763930497303775E-2</v>
      </c>
      <c r="AB314" s="43">
        <f t="shared" si="56"/>
        <v>3.1286894923258562E-2</v>
      </c>
      <c r="AC314" s="47">
        <f t="shared" si="57"/>
        <v>2.9633933759442184E-2</v>
      </c>
      <c r="AD314" s="91">
        <f t="shared" si="48"/>
        <v>1721</v>
      </c>
      <c r="AE314" s="91">
        <f t="shared" si="49"/>
        <v>51</v>
      </c>
      <c r="AF314" s="91">
        <f t="shared" si="50"/>
        <v>1670</v>
      </c>
      <c r="AG314" t="str">
        <f t="shared" si="51"/>
        <v/>
      </c>
    </row>
    <row r="315" spans="2:33" x14ac:dyDescent="0.25">
      <c r="B315" s="9" t="s">
        <v>313</v>
      </c>
      <c r="C315" s="23" t="str">
        <f>VLOOKUP(B315,[2]Municipal!$C$15:$D$60549,2)</f>
        <v>Tununguá</v>
      </c>
      <c r="D315" s="11">
        <f>+[1]Total!B316</f>
        <v>7</v>
      </c>
      <c r="E315" s="10">
        <f>+[1]Total!C316</f>
        <v>7</v>
      </c>
      <c r="F315" s="10">
        <f>+[1]Total!D316</f>
        <v>6</v>
      </c>
      <c r="G315" s="10">
        <f>+[1]Total!E316</f>
        <v>5</v>
      </c>
      <c r="H315" s="11">
        <f>+[1]Total!G316</f>
        <v>5</v>
      </c>
      <c r="I315" s="10">
        <f>+[1]Total!H316</f>
        <v>5</v>
      </c>
      <c r="J315" s="10">
        <f>+[1]Total!I316</f>
        <v>6</v>
      </c>
      <c r="K315" s="12">
        <f>+[1]Total!J316</f>
        <v>5</v>
      </c>
      <c r="L315" s="11">
        <f>+[1]Total!L316</f>
        <v>5</v>
      </c>
      <c r="M315" s="12">
        <f>+[1]Total!M316</f>
        <v>0</v>
      </c>
      <c r="N315" s="29">
        <f>VLOOKUP($B315,'[2]pop-2020-2023'!$I$5:$M$1126,2)</f>
        <v>1574</v>
      </c>
      <c r="O315" s="28">
        <f>VLOOKUP($B315,'[2]pop-2020-2023'!$I$5:$M$1126,3)</f>
        <v>1589</v>
      </c>
      <c r="P315" s="28">
        <f>VLOOKUP($B315,'[2]pop-2020-2023'!$I$5:$M$1126,4)</f>
        <v>1625</v>
      </c>
      <c r="Q315" s="30">
        <f>VLOOKUP($B315,'[2]pop-2020-2023'!$I$5:$M$1126,5)</f>
        <v>1627</v>
      </c>
      <c r="R315" s="29">
        <f>VLOOKUP($B315,'[3]Hogares total'!$D$5:$L$1126,6)</f>
        <v>533</v>
      </c>
      <c r="S315" s="28">
        <f>VLOOKUP($B315,'[3]Hogares total'!$D$5:$L$1126,7)</f>
        <v>539</v>
      </c>
      <c r="T315" s="28">
        <f>VLOOKUP($B315,'[3]Hogares total'!$D$5:$L$1126,8)</f>
        <v>548</v>
      </c>
      <c r="U315" s="30">
        <f>VLOOKUP($B315,'[3]Hogares total'!$D$5:$L$1126,9)</f>
        <v>555</v>
      </c>
      <c r="V315" s="29"/>
      <c r="W315" s="43">
        <f t="shared" si="52"/>
        <v>4.4052863436123352E-3</v>
      </c>
      <c r="X315" s="43">
        <f t="shared" si="53"/>
        <v>3.0769230769230769E-3</v>
      </c>
      <c r="Y315" s="47">
        <f t="shared" si="54"/>
        <v>0</v>
      </c>
      <c r="Z315" s="29"/>
      <c r="AA315" s="43">
        <f t="shared" si="55"/>
        <v>1.2987012987012988E-2</v>
      </c>
      <c r="AB315" s="43">
        <f t="shared" si="56"/>
        <v>9.1240875912408752E-3</v>
      </c>
      <c r="AC315" s="47">
        <f t="shared" si="57"/>
        <v>0</v>
      </c>
      <c r="AD315" s="91">
        <f t="shared" si="48"/>
        <v>555</v>
      </c>
      <c r="AE315" s="91">
        <f t="shared" si="49"/>
        <v>0</v>
      </c>
      <c r="AF315" s="91">
        <f t="shared" si="50"/>
        <v>555</v>
      </c>
      <c r="AG315" t="str">
        <f t="shared" si="51"/>
        <v/>
      </c>
    </row>
    <row r="316" spans="2:33" x14ac:dyDescent="0.25">
      <c r="B316" s="9" t="s">
        <v>314</v>
      </c>
      <c r="C316" s="23" t="str">
        <f>VLOOKUP(B316,[2]Municipal!$C$15:$D$60549,2)</f>
        <v>Turmequé</v>
      </c>
      <c r="D316" s="11">
        <f>+[1]Total!B317</f>
        <v>140</v>
      </c>
      <c r="E316" s="10">
        <f>+[1]Total!C317</f>
        <v>147</v>
      </c>
      <c r="F316" s="10">
        <f>+[1]Total!D317</f>
        <v>149</v>
      </c>
      <c r="G316" s="10">
        <f>+[1]Total!E317</f>
        <v>141</v>
      </c>
      <c r="H316" s="11">
        <f>+[1]Total!G317</f>
        <v>142</v>
      </c>
      <c r="I316" s="10">
        <f>+[1]Total!H317</f>
        <v>136</v>
      </c>
      <c r="J316" s="10">
        <f>+[1]Total!I317</f>
        <v>144</v>
      </c>
      <c r="K316" s="12">
        <f>+[1]Total!J317</f>
        <v>149</v>
      </c>
      <c r="L316" s="11">
        <f>+[1]Total!L317</f>
        <v>386</v>
      </c>
      <c r="M316" s="12">
        <f>+[1]Total!M317</f>
        <v>375</v>
      </c>
      <c r="N316" s="29">
        <f>VLOOKUP($B316,'[2]pop-2020-2023'!$I$5:$M$1126,2)</f>
        <v>6272</v>
      </c>
      <c r="O316" s="28">
        <f>VLOOKUP($B316,'[2]pop-2020-2023'!$I$5:$M$1126,3)</f>
        <v>6324</v>
      </c>
      <c r="P316" s="28">
        <f>VLOOKUP($B316,'[2]pop-2020-2023'!$I$5:$M$1126,4)</f>
        <v>6391</v>
      </c>
      <c r="Q316" s="30">
        <f>VLOOKUP($B316,'[2]pop-2020-2023'!$I$5:$M$1126,5)</f>
        <v>6455</v>
      </c>
      <c r="R316" s="29">
        <f>VLOOKUP($B316,'[3]Hogares total'!$D$5:$L$1126,6)</f>
        <v>2159</v>
      </c>
      <c r="S316" s="28">
        <f>VLOOKUP($B316,'[3]Hogares total'!$D$5:$L$1126,7)</f>
        <v>2193</v>
      </c>
      <c r="T316" s="28">
        <f>VLOOKUP($B316,'[3]Hogares total'!$D$5:$L$1126,8)</f>
        <v>2228</v>
      </c>
      <c r="U316" s="30">
        <f>VLOOKUP($B316,'[3]Hogares total'!$D$5:$L$1126,9)</f>
        <v>2264</v>
      </c>
      <c r="V316" s="29"/>
      <c r="W316" s="43">
        <f t="shared" si="52"/>
        <v>2.3244781783681213E-2</v>
      </c>
      <c r="X316" s="43">
        <f t="shared" si="53"/>
        <v>2.1279924894382726E-2</v>
      </c>
      <c r="Y316" s="47">
        <f t="shared" si="54"/>
        <v>5.8094500387296667E-2</v>
      </c>
      <c r="Z316" s="29"/>
      <c r="AA316" s="43">
        <f t="shared" si="55"/>
        <v>6.7031463748290013E-2</v>
      </c>
      <c r="AB316" s="43">
        <f t="shared" si="56"/>
        <v>6.1041292639138239E-2</v>
      </c>
      <c r="AC316" s="47">
        <f t="shared" si="57"/>
        <v>0.16563604240282687</v>
      </c>
      <c r="AD316" s="91">
        <f t="shared" si="48"/>
        <v>2264</v>
      </c>
      <c r="AE316" s="91">
        <f t="shared" si="49"/>
        <v>375</v>
      </c>
      <c r="AF316" s="91">
        <f t="shared" si="50"/>
        <v>1889</v>
      </c>
      <c r="AG316" t="str">
        <f t="shared" si="51"/>
        <v/>
      </c>
    </row>
    <row r="317" spans="2:33" x14ac:dyDescent="0.25">
      <c r="B317" s="9" t="s">
        <v>315</v>
      </c>
      <c r="C317" s="23" t="str">
        <f>VLOOKUP(B317,[2]Municipal!$C$15:$D$60549,2)</f>
        <v>Tuta</v>
      </c>
      <c r="D317" s="11">
        <f>+[1]Total!B318</f>
        <v>323</v>
      </c>
      <c r="E317" s="10">
        <f>+[1]Total!C318</f>
        <v>291</v>
      </c>
      <c r="F317" s="10">
        <f>+[1]Total!D318</f>
        <v>473</v>
      </c>
      <c r="G317" s="10">
        <f>+[1]Total!E318</f>
        <v>584</v>
      </c>
      <c r="H317" s="11">
        <f>+[1]Total!G318</f>
        <v>422</v>
      </c>
      <c r="I317" s="10">
        <f>+[1]Total!H318</f>
        <v>292</v>
      </c>
      <c r="J317" s="10">
        <f>+[1]Total!I318</f>
        <v>306</v>
      </c>
      <c r="K317" s="12">
        <f>+[1]Total!J318</f>
        <v>470</v>
      </c>
      <c r="L317" s="11">
        <f>+[1]Total!L318</f>
        <v>369</v>
      </c>
      <c r="M317" s="12">
        <f>+[1]Total!M318</f>
        <v>404</v>
      </c>
      <c r="N317" s="29">
        <f>VLOOKUP($B317,'[2]pop-2020-2023'!$I$5:$M$1126,2)</f>
        <v>8541</v>
      </c>
      <c r="O317" s="28">
        <f>VLOOKUP($B317,'[2]pop-2020-2023'!$I$5:$M$1126,3)</f>
        <v>8641</v>
      </c>
      <c r="P317" s="28">
        <f>VLOOKUP($B317,'[2]pop-2020-2023'!$I$5:$M$1126,4)</f>
        <v>8742</v>
      </c>
      <c r="Q317" s="30">
        <f>VLOOKUP($B317,'[2]pop-2020-2023'!$I$5:$M$1126,5)</f>
        <v>8839</v>
      </c>
      <c r="R317" s="29">
        <f>VLOOKUP($B317,'[3]Hogares total'!$D$5:$L$1126,6)</f>
        <v>2714</v>
      </c>
      <c r="S317" s="28">
        <f>VLOOKUP($B317,'[3]Hogares total'!$D$5:$L$1126,7)</f>
        <v>2758</v>
      </c>
      <c r="T317" s="28">
        <f>VLOOKUP($B317,'[3]Hogares total'!$D$5:$L$1126,8)</f>
        <v>2802</v>
      </c>
      <c r="U317" s="30">
        <f>VLOOKUP($B317,'[3]Hogares total'!$D$5:$L$1126,9)</f>
        <v>2846</v>
      </c>
      <c r="V317" s="29"/>
      <c r="W317" s="43">
        <f t="shared" si="52"/>
        <v>3.3676657794236779E-2</v>
      </c>
      <c r="X317" s="43">
        <f t="shared" si="53"/>
        <v>3.3401967513154884E-2</v>
      </c>
      <c r="Y317" s="47">
        <f t="shared" si="54"/>
        <v>4.5706527887770111E-2</v>
      </c>
      <c r="Z317" s="29"/>
      <c r="AA317" s="43">
        <f t="shared" si="55"/>
        <v>0.10551124002900653</v>
      </c>
      <c r="AB317" s="43">
        <f t="shared" si="56"/>
        <v>0.10421127765881513</v>
      </c>
      <c r="AC317" s="47">
        <f t="shared" si="57"/>
        <v>0.14195361911454674</v>
      </c>
      <c r="AD317" s="91">
        <f t="shared" si="48"/>
        <v>2846</v>
      </c>
      <c r="AE317" s="91">
        <f t="shared" si="49"/>
        <v>404</v>
      </c>
      <c r="AF317" s="91">
        <f t="shared" si="50"/>
        <v>2442</v>
      </c>
      <c r="AG317" t="str">
        <f t="shared" si="51"/>
        <v/>
      </c>
    </row>
    <row r="318" spans="2:33" x14ac:dyDescent="0.25">
      <c r="B318" s="9" t="s">
        <v>316</v>
      </c>
      <c r="C318" s="23" t="str">
        <f>VLOOKUP(B318,[2]Municipal!$C$15:$D$60549,2)</f>
        <v>Tutazá</v>
      </c>
      <c r="D318" s="11">
        <f>+[1]Total!B319</f>
        <v>32</v>
      </c>
      <c r="E318" s="10">
        <f>+[1]Total!C319</f>
        <v>38</v>
      </c>
      <c r="F318" s="10">
        <f>+[1]Total!D319</f>
        <v>26</v>
      </c>
      <c r="G318" s="10">
        <f>+[1]Total!E319</f>
        <v>25</v>
      </c>
      <c r="H318" s="11">
        <f>+[1]Total!G319</f>
        <v>28</v>
      </c>
      <c r="I318" s="10">
        <f>+[1]Total!H319</f>
        <v>34</v>
      </c>
      <c r="J318" s="10">
        <f>+[1]Total!I319</f>
        <v>37</v>
      </c>
      <c r="K318" s="12">
        <f>+[1]Total!J319</f>
        <v>34</v>
      </c>
      <c r="L318" s="11">
        <f>+[1]Total!L319</f>
        <v>35</v>
      </c>
      <c r="M318" s="12">
        <f>+[1]Total!M319</f>
        <v>28</v>
      </c>
      <c r="N318" s="29">
        <f>VLOOKUP($B318,'[2]pop-2020-2023'!$I$5:$M$1126,2)</f>
        <v>2101</v>
      </c>
      <c r="O318" s="28">
        <f>VLOOKUP($B318,'[2]pop-2020-2023'!$I$5:$M$1126,3)</f>
        <v>2106</v>
      </c>
      <c r="P318" s="28">
        <f>VLOOKUP($B318,'[2]pop-2020-2023'!$I$5:$M$1126,4)</f>
        <v>2131</v>
      </c>
      <c r="Q318" s="30">
        <f>VLOOKUP($B318,'[2]pop-2020-2023'!$I$5:$M$1126,5)</f>
        <v>2142</v>
      </c>
      <c r="R318" s="29">
        <f>VLOOKUP($B318,'[3]Hogares total'!$D$5:$L$1126,6)</f>
        <v>671</v>
      </c>
      <c r="S318" s="28">
        <f>VLOOKUP($B318,'[3]Hogares total'!$D$5:$L$1126,7)</f>
        <v>682</v>
      </c>
      <c r="T318" s="28">
        <f>VLOOKUP($B318,'[3]Hogares total'!$D$5:$L$1126,8)</f>
        <v>692</v>
      </c>
      <c r="U318" s="30">
        <f>VLOOKUP($B318,'[3]Hogares total'!$D$5:$L$1126,9)</f>
        <v>702</v>
      </c>
      <c r="V318" s="29"/>
      <c r="W318" s="43">
        <f t="shared" si="52"/>
        <v>1.8043684710351376E-2</v>
      </c>
      <c r="X318" s="43">
        <f t="shared" si="53"/>
        <v>1.5954950727358048E-2</v>
      </c>
      <c r="Y318" s="47">
        <f t="shared" si="54"/>
        <v>1.3071895424836602E-2</v>
      </c>
      <c r="Z318" s="29"/>
      <c r="AA318" s="43">
        <f t="shared" si="55"/>
        <v>5.5718475073313782E-2</v>
      </c>
      <c r="AB318" s="43">
        <f t="shared" si="56"/>
        <v>4.9132947976878616E-2</v>
      </c>
      <c r="AC318" s="47">
        <f t="shared" si="57"/>
        <v>3.9886039886039885E-2</v>
      </c>
      <c r="AD318" s="91">
        <f t="shared" si="48"/>
        <v>702</v>
      </c>
      <c r="AE318" s="91">
        <f t="shared" si="49"/>
        <v>28</v>
      </c>
      <c r="AF318" s="91">
        <f t="shared" si="50"/>
        <v>674</v>
      </c>
      <c r="AG318" t="str">
        <f t="shared" si="51"/>
        <v/>
      </c>
    </row>
    <row r="319" spans="2:33" x14ac:dyDescent="0.25">
      <c r="B319" s="9" t="s">
        <v>317</v>
      </c>
      <c r="C319" s="23" t="str">
        <f>VLOOKUP(B319,[2]Municipal!$C$15:$D$60549,2)</f>
        <v>Úmbita</v>
      </c>
      <c r="D319" s="11">
        <f>+[1]Total!B320</f>
        <v>109</v>
      </c>
      <c r="E319" s="10">
        <f>+[1]Total!C320</f>
        <v>129</v>
      </c>
      <c r="F319" s="10">
        <f>+[1]Total!D320</f>
        <v>149</v>
      </c>
      <c r="G319" s="10">
        <f>+[1]Total!E320</f>
        <v>150</v>
      </c>
      <c r="H319" s="11">
        <f>+[1]Total!G320</f>
        <v>174</v>
      </c>
      <c r="I319" s="10">
        <f>+[1]Total!H320</f>
        <v>173</v>
      </c>
      <c r="J319" s="10">
        <f>+[1]Total!I320</f>
        <v>171</v>
      </c>
      <c r="K319" s="12">
        <f>+[1]Total!J320</f>
        <v>193</v>
      </c>
      <c r="L319" s="11">
        <f>+[1]Total!L320</f>
        <v>205</v>
      </c>
      <c r="M319" s="12">
        <f>+[1]Total!M320</f>
        <v>195</v>
      </c>
      <c r="N319" s="29">
        <f>VLOOKUP($B319,'[2]pop-2020-2023'!$I$5:$M$1126,2)</f>
        <v>7734</v>
      </c>
      <c r="O319" s="28">
        <f>VLOOKUP($B319,'[2]pop-2020-2023'!$I$5:$M$1126,3)</f>
        <v>7784</v>
      </c>
      <c r="P319" s="28">
        <f>VLOOKUP($B319,'[2]pop-2020-2023'!$I$5:$M$1126,4)</f>
        <v>7878</v>
      </c>
      <c r="Q319" s="30">
        <f>VLOOKUP($B319,'[2]pop-2020-2023'!$I$5:$M$1126,5)</f>
        <v>7954</v>
      </c>
      <c r="R319" s="29">
        <f>VLOOKUP($B319,'[3]Hogares total'!$D$5:$L$1126,6)</f>
        <v>2656</v>
      </c>
      <c r="S319" s="28">
        <f>VLOOKUP($B319,'[3]Hogares total'!$D$5:$L$1126,7)</f>
        <v>2692</v>
      </c>
      <c r="T319" s="28">
        <f>VLOOKUP($B319,'[3]Hogares total'!$D$5:$L$1126,8)</f>
        <v>2731</v>
      </c>
      <c r="U319" s="30">
        <f>VLOOKUP($B319,'[3]Hogares total'!$D$5:$L$1126,9)</f>
        <v>2767</v>
      </c>
      <c r="V319" s="29"/>
      <c r="W319" s="43">
        <f t="shared" si="52"/>
        <v>1.657245632065776E-2</v>
      </c>
      <c r="X319" s="43">
        <f t="shared" si="53"/>
        <v>2.195988829652196E-2</v>
      </c>
      <c r="Y319" s="47">
        <f t="shared" si="54"/>
        <v>2.4515966809152627E-2</v>
      </c>
      <c r="Z319" s="29"/>
      <c r="AA319" s="43">
        <f t="shared" si="55"/>
        <v>4.7919762258543837E-2</v>
      </c>
      <c r="AB319" s="43">
        <f t="shared" si="56"/>
        <v>6.3346759428780666E-2</v>
      </c>
      <c r="AC319" s="47">
        <f t="shared" si="57"/>
        <v>7.0473436935308997E-2</v>
      </c>
      <c r="AD319" s="91">
        <f t="shared" si="48"/>
        <v>2767</v>
      </c>
      <c r="AE319" s="91">
        <f t="shared" si="49"/>
        <v>195</v>
      </c>
      <c r="AF319" s="91">
        <f t="shared" si="50"/>
        <v>2572</v>
      </c>
      <c r="AG319" t="str">
        <f t="shared" si="51"/>
        <v/>
      </c>
    </row>
    <row r="320" spans="2:33" x14ac:dyDescent="0.25">
      <c r="B320" s="9" t="s">
        <v>318</v>
      </c>
      <c r="C320" s="23" t="str">
        <f>VLOOKUP(B320,[2]Municipal!$C$15:$D$60549,2)</f>
        <v>Ventaquemada</v>
      </c>
      <c r="D320" s="11">
        <f>+[1]Total!B321</f>
        <v>143</v>
      </c>
      <c r="E320" s="10">
        <f>+[1]Total!C321</f>
        <v>98</v>
      </c>
      <c r="F320" s="10">
        <f>+[1]Total!D321</f>
        <v>106</v>
      </c>
      <c r="G320" s="10">
        <f>+[1]Total!E321</f>
        <v>132</v>
      </c>
      <c r="H320" s="11">
        <f>+[1]Total!G321</f>
        <v>129</v>
      </c>
      <c r="I320" s="10">
        <f>+[1]Total!H321</f>
        <v>531</v>
      </c>
      <c r="J320" s="10">
        <f>+[1]Total!I321</f>
        <v>498</v>
      </c>
      <c r="K320" s="12">
        <f>+[1]Total!J321</f>
        <v>145</v>
      </c>
      <c r="L320" s="11">
        <f>+[1]Total!L321</f>
        <v>562</v>
      </c>
      <c r="M320" s="12">
        <f>+[1]Total!M321</f>
        <v>600</v>
      </c>
      <c r="N320" s="29">
        <f>VLOOKUP($B320,'[2]pop-2020-2023'!$I$5:$M$1126,2)</f>
        <v>16273</v>
      </c>
      <c r="O320" s="28">
        <f>VLOOKUP($B320,'[2]pop-2020-2023'!$I$5:$M$1126,3)</f>
        <v>16498</v>
      </c>
      <c r="P320" s="28">
        <f>VLOOKUP($B320,'[2]pop-2020-2023'!$I$5:$M$1126,4)</f>
        <v>16662</v>
      </c>
      <c r="Q320" s="30">
        <f>VLOOKUP($B320,'[2]pop-2020-2023'!$I$5:$M$1126,5)</f>
        <v>16856</v>
      </c>
      <c r="R320" s="29">
        <f>VLOOKUP($B320,'[3]Hogares total'!$D$5:$L$1126,6)</f>
        <v>5067</v>
      </c>
      <c r="S320" s="28">
        <f>VLOOKUP($B320,'[3]Hogares total'!$D$5:$L$1126,7)</f>
        <v>5140</v>
      </c>
      <c r="T320" s="28">
        <f>VLOOKUP($B320,'[3]Hogares total'!$D$5:$L$1126,8)</f>
        <v>5216</v>
      </c>
      <c r="U320" s="30">
        <f>VLOOKUP($B320,'[3]Hogares total'!$D$5:$L$1126,9)</f>
        <v>5293</v>
      </c>
      <c r="V320" s="29"/>
      <c r="W320" s="43">
        <f t="shared" si="52"/>
        <v>5.940113953206449E-3</v>
      </c>
      <c r="X320" s="43">
        <f t="shared" si="53"/>
        <v>3.1868923298523588E-2</v>
      </c>
      <c r="Y320" s="47">
        <f t="shared" si="54"/>
        <v>3.5595633602278118E-2</v>
      </c>
      <c r="Z320" s="29"/>
      <c r="AA320" s="43">
        <f t="shared" si="55"/>
        <v>1.9066147859922181E-2</v>
      </c>
      <c r="AB320" s="43">
        <f t="shared" si="56"/>
        <v>0.1018021472392638</v>
      </c>
      <c r="AC320" s="47">
        <f t="shared" si="57"/>
        <v>0.11335726431135462</v>
      </c>
      <c r="AD320" s="91">
        <f t="shared" si="48"/>
        <v>5293</v>
      </c>
      <c r="AE320" s="91">
        <f t="shared" si="49"/>
        <v>600</v>
      </c>
      <c r="AF320" s="91">
        <f t="shared" si="50"/>
        <v>4693</v>
      </c>
      <c r="AG320" t="str">
        <f t="shared" si="51"/>
        <v/>
      </c>
    </row>
    <row r="321" spans="2:33" x14ac:dyDescent="0.25">
      <c r="B321" s="9" t="s">
        <v>319</v>
      </c>
      <c r="C321" s="23" t="str">
        <f>VLOOKUP(B321,[2]Municipal!$C$15:$D$60549,2)</f>
        <v>Viracachá</v>
      </c>
      <c r="D321" s="11">
        <f>+[1]Total!B322</f>
        <v>16</v>
      </c>
      <c r="E321" s="10">
        <f>+[1]Total!C322</f>
        <v>17</v>
      </c>
      <c r="F321" s="10">
        <f>+[1]Total!D322</f>
        <v>37</v>
      </c>
      <c r="G321" s="10">
        <f>+[1]Total!E322</f>
        <v>34</v>
      </c>
      <c r="H321" s="11">
        <f>+[1]Total!G322</f>
        <v>38</v>
      </c>
      <c r="I321" s="10">
        <f>+[1]Total!H322</f>
        <v>47</v>
      </c>
      <c r="J321" s="10">
        <f>+[1]Total!I322</f>
        <v>48</v>
      </c>
      <c r="K321" s="12">
        <f>+[1]Total!J322</f>
        <v>46</v>
      </c>
      <c r="L321" s="11">
        <f>+[1]Total!L322</f>
        <v>57</v>
      </c>
      <c r="M321" s="12">
        <f>+[1]Total!M322</f>
        <v>91</v>
      </c>
      <c r="N321" s="29">
        <f>VLOOKUP($B321,'[2]pop-2020-2023'!$I$5:$M$1126,2)</f>
        <v>2898</v>
      </c>
      <c r="O321" s="28">
        <f>VLOOKUP($B321,'[2]pop-2020-2023'!$I$5:$M$1126,3)</f>
        <v>2908</v>
      </c>
      <c r="P321" s="28">
        <f>VLOOKUP($B321,'[2]pop-2020-2023'!$I$5:$M$1126,4)</f>
        <v>2946</v>
      </c>
      <c r="Q321" s="30">
        <f>VLOOKUP($B321,'[2]pop-2020-2023'!$I$5:$M$1126,5)</f>
        <v>2985</v>
      </c>
      <c r="R321" s="29">
        <f>VLOOKUP($B321,'[3]Hogares total'!$D$5:$L$1126,6)</f>
        <v>1024</v>
      </c>
      <c r="S321" s="28">
        <f>VLOOKUP($B321,'[3]Hogares total'!$D$5:$L$1126,7)</f>
        <v>1039</v>
      </c>
      <c r="T321" s="28">
        <f>VLOOKUP($B321,'[3]Hogares total'!$D$5:$L$1126,8)</f>
        <v>1055</v>
      </c>
      <c r="U321" s="30">
        <f>VLOOKUP($B321,'[3]Hogares total'!$D$5:$L$1126,9)</f>
        <v>1070</v>
      </c>
      <c r="V321" s="29"/>
      <c r="W321" s="43">
        <f t="shared" si="52"/>
        <v>5.8459422283356263E-3</v>
      </c>
      <c r="X321" s="43">
        <f t="shared" si="53"/>
        <v>1.5953835709436523E-2</v>
      </c>
      <c r="Y321" s="47">
        <f t="shared" si="54"/>
        <v>3.0485762144053602E-2</v>
      </c>
      <c r="Z321" s="29"/>
      <c r="AA321" s="43">
        <f t="shared" si="55"/>
        <v>1.6361886429258902E-2</v>
      </c>
      <c r="AB321" s="43">
        <f t="shared" si="56"/>
        <v>4.4549763033175357E-2</v>
      </c>
      <c r="AC321" s="47">
        <f t="shared" si="57"/>
        <v>8.5046728971962623E-2</v>
      </c>
      <c r="AD321" s="91">
        <f t="shared" si="48"/>
        <v>1070</v>
      </c>
      <c r="AE321" s="91">
        <f t="shared" si="49"/>
        <v>91</v>
      </c>
      <c r="AF321" s="91">
        <f t="shared" si="50"/>
        <v>979</v>
      </c>
      <c r="AG321" t="str">
        <f t="shared" si="51"/>
        <v/>
      </c>
    </row>
    <row r="322" spans="2:33" x14ac:dyDescent="0.25">
      <c r="B322" s="9" t="s">
        <v>320</v>
      </c>
      <c r="C322" s="23" t="str">
        <f>VLOOKUP(B322,[2]Municipal!$C$15:$D$60549,2)</f>
        <v>Zetaquira</v>
      </c>
      <c r="D322" s="11">
        <f>+[1]Total!B323</f>
        <v>88</v>
      </c>
      <c r="E322" s="10">
        <f>+[1]Total!C323</f>
        <v>90</v>
      </c>
      <c r="F322" s="10">
        <f>+[1]Total!D323</f>
        <v>165</v>
      </c>
      <c r="G322" s="10">
        <f>+[1]Total!E323</f>
        <v>235</v>
      </c>
      <c r="H322" s="11">
        <f>+[1]Total!G323</f>
        <v>125</v>
      </c>
      <c r="I322" s="10">
        <f>+[1]Total!H323</f>
        <v>164</v>
      </c>
      <c r="J322" s="10">
        <f>+[1]Total!I323</f>
        <v>207</v>
      </c>
      <c r="K322" s="12">
        <f>+[1]Total!J323</f>
        <v>76</v>
      </c>
      <c r="L322" s="11">
        <f>+[1]Total!L323</f>
        <v>157</v>
      </c>
      <c r="M322" s="12">
        <f>+[1]Total!M323</f>
        <v>142</v>
      </c>
      <c r="N322" s="29">
        <f>VLOOKUP($B322,'[2]pop-2020-2023'!$I$5:$M$1126,2)</f>
        <v>4741</v>
      </c>
      <c r="O322" s="28">
        <f>VLOOKUP($B322,'[2]pop-2020-2023'!$I$5:$M$1126,3)</f>
        <v>4793</v>
      </c>
      <c r="P322" s="28">
        <f>VLOOKUP($B322,'[2]pop-2020-2023'!$I$5:$M$1126,4)</f>
        <v>4832</v>
      </c>
      <c r="Q322" s="30">
        <f>VLOOKUP($B322,'[2]pop-2020-2023'!$I$5:$M$1126,5)</f>
        <v>4896</v>
      </c>
      <c r="R322" s="29">
        <f>VLOOKUP($B322,'[3]Hogares total'!$D$5:$L$1126,6)</f>
        <v>1709</v>
      </c>
      <c r="S322" s="28">
        <f>VLOOKUP($B322,'[3]Hogares total'!$D$5:$L$1126,7)</f>
        <v>1736</v>
      </c>
      <c r="T322" s="28">
        <f>VLOOKUP($B322,'[3]Hogares total'!$D$5:$L$1126,8)</f>
        <v>1763</v>
      </c>
      <c r="U322" s="30">
        <f>VLOOKUP($B322,'[3]Hogares total'!$D$5:$L$1126,9)</f>
        <v>1790</v>
      </c>
      <c r="V322" s="29"/>
      <c r="W322" s="43">
        <f t="shared" si="52"/>
        <v>1.8777383684539954E-2</v>
      </c>
      <c r="X322" s="43">
        <f t="shared" si="53"/>
        <v>3.3940397350993377E-2</v>
      </c>
      <c r="Y322" s="47">
        <f t="shared" si="54"/>
        <v>2.900326797385621E-2</v>
      </c>
      <c r="Z322" s="29"/>
      <c r="AA322" s="43">
        <f t="shared" si="55"/>
        <v>5.1843317972350228E-2</v>
      </c>
      <c r="AB322" s="43">
        <f t="shared" si="56"/>
        <v>9.3023255813953487E-2</v>
      </c>
      <c r="AC322" s="47">
        <f t="shared" si="57"/>
        <v>7.9329608938547486E-2</v>
      </c>
      <c r="AD322" s="91">
        <f t="shared" si="48"/>
        <v>1790</v>
      </c>
      <c r="AE322" s="91">
        <f t="shared" si="49"/>
        <v>142</v>
      </c>
      <c r="AF322" s="91">
        <f t="shared" si="50"/>
        <v>1648</v>
      </c>
      <c r="AG322" t="str">
        <f t="shared" si="51"/>
        <v/>
      </c>
    </row>
    <row r="323" spans="2:33" x14ac:dyDescent="0.25">
      <c r="B323" s="9" t="s">
        <v>321</v>
      </c>
      <c r="C323" s="23" t="str">
        <f>VLOOKUP(B323,[2]Municipal!$C$15:$D$60549,2)</f>
        <v>Manizales</v>
      </c>
      <c r="D323" s="11">
        <f>+[1]Total!B324</f>
        <v>96607</v>
      </c>
      <c r="E323" s="10">
        <f>+[1]Total!C324</f>
        <v>96550</v>
      </c>
      <c r="F323" s="10">
        <f>+[1]Total!D324</f>
        <v>97432</v>
      </c>
      <c r="G323" s="10">
        <f>+[1]Total!E324</f>
        <v>97279</v>
      </c>
      <c r="H323" s="11">
        <f>+[1]Total!G324</f>
        <v>100061</v>
      </c>
      <c r="I323" s="10">
        <f>+[1]Total!H324</f>
        <v>101096</v>
      </c>
      <c r="J323" s="10">
        <f>+[1]Total!I324</f>
        <v>100436</v>
      </c>
      <c r="K323" s="12">
        <f>+[1]Total!J324</f>
        <v>102886</v>
      </c>
      <c r="L323" s="11">
        <f>+[1]Total!L324</f>
        <v>102901</v>
      </c>
      <c r="M323" s="12">
        <f>+[1]Total!M324</f>
        <v>103262</v>
      </c>
      <c r="N323" s="29">
        <f>VLOOKUP($B323,'[2]pop-2020-2023'!$I$5:$M$1126,2)</f>
        <v>445669</v>
      </c>
      <c r="O323" s="28">
        <f>VLOOKUP($B323,'[2]pop-2020-2023'!$I$5:$M$1126,3)</f>
        <v>449434</v>
      </c>
      <c r="P323" s="28">
        <f>VLOOKUP($B323,'[2]pop-2020-2023'!$I$5:$M$1126,4)</f>
        <v>451812</v>
      </c>
      <c r="Q323" s="30">
        <f>VLOOKUP($B323,'[2]pop-2020-2023'!$I$5:$M$1126,5)</f>
        <v>454494</v>
      </c>
      <c r="R323" s="29">
        <f>VLOOKUP($B323,'[3]Hogares total'!$D$5:$L$1126,6)</f>
        <v>154918</v>
      </c>
      <c r="S323" s="28">
        <f>VLOOKUP($B323,'[3]Hogares total'!$D$5:$L$1126,7)</f>
        <v>158271</v>
      </c>
      <c r="T323" s="28">
        <f>VLOOKUP($B323,'[3]Hogares total'!$D$5:$L$1126,8)</f>
        <v>161709</v>
      </c>
      <c r="U323" s="30">
        <f>VLOOKUP($B323,'[3]Hogares total'!$D$5:$L$1126,9)</f>
        <v>165318</v>
      </c>
      <c r="V323" s="29"/>
      <c r="W323" s="43">
        <f t="shared" si="52"/>
        <v>0.2148257586208431</v>
      </c>
      <c r="X323" s="43">
        <f t="shared" si="53"/>
        <v>0.22375678379502978</v>
      </c>
      <c r="Y323" s="47">
        <f t="shared" si="54"/>
        <v>0.2272021192799025</v>
      </c>
      <c r="Z323" s="29"/>
      <c r="AA323" s="43">
        <f t="shared" si="55"/>
        <v>0.61002963271856503</v>
      </c>
      <c r="AB323" s="43">
        <f t="shared" si="56"/>
        <v>0.62517237754237553</v>
      </c>
      <c r="AC323" s="47">
        <f t="shared" si="57"/>
        <v>0.62462647745557043</v>
      </c>
      <c r="AD323" s="91" t="str">
        <f t="shared" si="48"/>
        <v/>
      </c>
      <c r="AE323" s="91" t="str">
        <f t="shared" si="49"/>
        <v/>
      </c>
      <c r="AF323" s="91" t="str">
        <f t="shared" si="50"/>
        <v/>
      </c>
      <c r="AG323" t="str">
        <f t="shared" si="51"/>
        <v/>
      </c>
    </row>
    <row r="324" spans="2:33" x14ac:dyDescent="0.25">
      <c r="B324" s="9" t="s">
        <v>322</v>
      </c>
      <c r="C324" s="23" t="str">
        <f>VLOOKUP(B324,[2]Municipal!$C$15:$D$60549,2)</f>
        <v>Aguadas</v>
      </c>
      <c r="D324" s="11">
        <f>+[1]Total!B325</f>
        <v>366</v>
      </c>
      <c r="E324" s="10">
        <f>+[1]Total!C325</f>
        <v>1216</v>
      </c>
      <c r="F324" s="10">
        <f>+[1]Total!D325</f>
        <v>1228</v>
      </c>
      <c r="G324" s="10">
        <f>+[1]Total!E325</f>
        <v>963</v>
      </c>
      <c r="H324" s="11">
        <f>+[1]Total!G325</f>
        <v>1885</v>
      </c>
      <c r="I324" s="10">
        <f>+[1]Total!H325</f>
        <v>1877</v>
      </c>
      <c r="J324" s="10">
        <f>+[1]Total!I325</f>
        <v>1864</v>
      </c>
      <c r="K324" s="12">
        <f>+[1]Total!J325</f>
        <v>1907</v>
      </c>
      <c r="L324" s="11">
        <f>+[1]Total!L325</f>
        <v>1977</v>
      </c>
      <c r="M324" s="12">
        <f>+[1]Total!M325</f>
        <v>2087</v>
      </c>
      <c r="N324" s="29">
        <f>VLOOKUP($B324,'[2]pop-2020-2023'!$I$5:$M$1126,2)</f>
        <v>23116</v>
      </c>
      <c r="O324" s="28">
        <f>VLOOKUP($B324,'[2]pop-2020-2023'!$I$5:$M$1126,3)</f>
        <v>23139</v>
      </c>
      <c r="P324" s="28">
        <f>VLOOKUP($B324,'[2]pop-2020-2023'!$I$5:$M$1126,4)</f>
        <v>23274</v>
      </c>
      <c r="Q324" s="30">
        <f>VLOOKUP($B324,'[2]pop-2020-2023'!$I$5:$M$1126,5)</f>
        <v>23403</v>
      </c>
      <c r="R324" s="29">
        <f>VLOOKUP($B324,'[3]Hogares total'!$D$5:$L$1126,6)</f>
        <v>7781</v>
      </c>
      <c r="S324" s="28">
        <f>VLOOKUP($B324,'[3]Hogares total'!$D$5:$L$1126,7)</f>
        <v>7931</v>
      </c>
      <c r="T324" s="28">
        <f>VLOOKUP($B324,'[3]Hogares total'!$D$5:$L$1126,8)</f>
        <v>8088</v>
      </c>
      <c r="U324" s="30">
        <f>VLOOKUP($B324,'[3]Hogares total'!$D$5:$L$1126,9)</f>
        <v>8254</v>
      </c>
      <c r="V324" s="29"/>
      <c r="W324" s="43">
        <f t="shared" si="52"/>
        <v>5.2551968537966204E-2</v>
      </c>
      <c r="X324" s="43">
        <f t="shared" si="53"/>
        <v>8.0647933316146767E-2</v>
      </c>
      <c r="Y324" s="47">
        <f t="shared" si="54"/>
        <v>8.9176601290432853E-2</v>
      </c>
      <c r="Z324" s="29"/>
      <c r="AA324" s="43">
        <f t="shared" si="55"/>
        <v>0.15332240574959022</v>
      </c>
      <c r="AB324" s="43">
        <f t="shared" si="56"/>
        <v>0.23207220573689416</v>
      </c>
      <c r="AC324" s="47">
        <f t="shared" si="57"/>
        <v>0.25284710443421371</v>
      </c>
      <c r="AD324" s="91" t="str">
        <f t="shared" si="48"/>
        <v/>
      </c>
      <c r="AE324" s="91" t="str">
        <f t="shared" si="49"/>
        <v/>
      </c>
      <c r="AF324" s="91" t="str">
        <f t="shared" si="50"/>
        <v/>
      </c>
      <c r="AG324" t="str">
        <f t="shared" si="51"/>
        <v/>
      </c>
    </row>
    <row r="325" spans="2:33" x14ac:dyDescent="0.25">
      <c r="B325" s="9" t="s">
        <v>323</v>
      </c>
      <c r="C325" s="23" t="str">
        <f>VLOOKUP(B325,[2]Municipal!$C$15:$D$60549,2)</f>
        <v>Anserma</v>
      </c>
      <c r="D325" s="11">
        <f>+[1]Total!B326</f>
        <v>4318</v>
      </c>
      <c r="E325" s="10">
        <f>+[1]Total!C326</f>
        <v>4155</v>
      </c>
      <c r="F325" s="10">
        <f>+[1]Total!D326</f>
        <v>4186</v>
      </c>
      <c r="G325" s="10">
        <f>+[1]Total!E326</f>
        <v>4341</v>
      </c>
      <c r="H325" s="11">
        <f>+[1]Total!G326</f>
        <v>4348</v>
      </c>
      <c r="I325" s="10">
        <f>+[1]Total!H326</f>
        <v>3784</v>
      </c>
      <c r="J325" s="10">
        <f>+[1]Total!I326</f>
        <v>4074</v>
      </c>
      <c r="K325" s="12">
        <f>+[1]Total!J326</f>
        <v>4137</v>
      </c>
      <c r="L325" s="11">
        <f>+[1]Total!L326</f>
        <v>4207</v>
      </c>
      <c r="M325" s="12">
        <f>+[1]Total!M326</f>
        <v>4321</v>
      </c>
      <c r="N325" s="29">
        <f>VLOOKUP($B325,'[2]pop-2020-2023'!$I$5:$M$1126,2)</f>
        <v>36803</v>
      </c>
      <c r="O325" s="28">
        <f>VLOOKUP($B325,'[2]pop-2020-2023'!$I$5:$M$1126,3)</f>
        <v>36966</v>
      </c>
      <c r="P325" s="28">
        <f>VLOOKUP($B325,'[2]pop-2020-2023'!$I$5:$M$1126,4)</f>
        <v>37154</v>
      </c>
      <c r="Q325" s="30">
        <f>VLOOKUP($B325,'[2]pop-2020-2023'!$I$5:$M$1126,5)</f>
        <v>37366</v>
      </c>
      <c r="R325" s="29">
        <f>VLOOKUP($B325,'[3]Hogares total'!$D$5:$L$1126,6)</f>
        <v>12611</v>
      </c>
      <c r="S325" s="28">
        <f>VLOOKUP($B325,'[3]Hogares total'!$D$5:$L$1126,7)</f>
        <v>12877</v>
      </c>
      <c r="T325" s="28">
        <f>VLOOKUP($B325,'[3]Hogares total'!$D$5:$L$1126,8)</f>
        <v>13149</v>
      </c>
      <c r="U325" s="30">
        <f>VLOOKUP($B325,'[3]Hogares total'!$D$5:$L$1126,9)</f>
        <v>13430</v>
      </c>
      <c r="V325" s="29"/>
      <c r="W325" s="43">
        <f t="shared" si="52"/>
        <v>0.11240058432072715</v>
      </c>
      <c r="X325" s="43">
        <f t="shared" si="53"/>
        <v>0.10184636916617322</v>
      </c>
      <c r="Y325" s="47">
        <f t="shared" si="54"/>
        <v>0.11563988652785955</v>
      </c>
      <c r="Z325" s="29"/>
      <c r="AA325" s="43">
        <f t="shared" si="55"/>
        <v>0.32266832336724394</v>
      </c>
      <c r="AB325" s="43">
        <f t="shared" si="56"/>
        <v>0.28777853829188532</v>
      </c>
      <c r="AC325" s="47">
        <f t="shared" si="57"/>
        <v>0.32174236783320925</v>
      </c>
      <c r="AD325" s="91" t="str">
        <f t="shared" si="48"/>
        <v/>
      </c>
      <c r="AE325" s="91" t="str">
        <f t="shared" si="49"/>
        <v/>
      </c>
      <c r="AF325" s="91" t="str">
        <f t="shared" si="50"/>
        <v/>
      </c>
      <c r="AG325" t="str">
        <f t="shared" si="51"/>
        <v/>
      </c>
    </row>
    <row r="326" spans="2:33" x14ac:dyDescent="0.25">
      <c r="B326" s="9" t="s">
        <v>324</v>
      </c>
      <c r="C326" s="23" t="str">
        <f>VLOOKUP(B326,[2]Municipal!$C$15:$D$60549,2)</f>
        <v>Aranzazu</v>
      </c>
      <c r="D326" s="11">
        <f>+[1]Total!B327</f>
        <v>316</v>
      </c>
      <c r="E326" s="10">
        <f>+[1]Total!C327</f>
        <v>336</v>
      </c>
      <c r="F326" s="10">
        <f>+[1]Total!D327</f>
        <v>331</v>
      </c>
      <c r="G326" s="10">
        <f>+[1]Total!E327</f>
        <v>307</v>
      </c>
      <c r="H326" s="11">
        <f>+[1]Total!G327</f>
        <v>303</v>
      </c>
      <c r="I326" s="10">
        <f>+[1]Total!H327</f>
        <v>292</v>
      </c>
      <c r="J326" s="10">
        <f>+[1]Total!I327</f>
        <v>279</v>
      </c>
      <c r="K326" s="12">
        <f>+[1]Total!J327</f>
        <v>264</v>
      </c>
      <c r="L326" s="11">
        <f>+[1]Total!L327</f>
        <v>497</v>
      </c>
      <c r="M326" s="12">
        <f>+[1]Total!M327</f>
        <v>508</v>
      </c>
      <c r="N326" s="29">
        <f>VLOOKUP($B326,'[2]pop-2020-2023'!$I$5:$M$1126,2)</f>
        <v>10683</v>
      </c>
      <c r="O326" s="28">
        <f>VLOOKUP($B326,'[2]pop-2020-2023'!$I$5:$M$1126,3)</f>
        <v>10691</v>
      </c>
      <c r="P326" s="28">
        <f>VLOOKUP($B326,'[2]pop-2020-2023'!$I$5:$M$1126,4)</f>
        <v>10735</v>
      </c>
      <c r="Q326" s="30">
        <f>VLOOKUP($B326,'[2]pop-2020-2023'!$I$5:$M$1126,5)</f>
        <v>10792</v>
      </c>
      <c r="R326" s="29">
        <f>VLOOKUP($B326,'[3]Hogares total'!$D$5:$L$1126,6)</f>
        <v>3647</v>
      </c>
      <c r="S326" s="28">
        <f>VLOOKUP($B326,'[3]Hogares total'!$D$5:$L$1126,7)</f>
        <v>3725</v>
      </c>
      <c r="T326" s="28">
        <f>VLOOKUP($B326,'[3]Hogares total'!$D$5:$L$1126,8)</f>
        <v>3804</v>
      </c>
      <c r="U326" s="30">
        <f>VLOOKUP($B326,'[3]Hogares total'!$D$5:$L$1126,9)</f>
        <v>3887</v>
      </c>
      <c r="V326" s="29"/>
      <c r="W326" s="43">
        <f t="shared" si="52"/>
        <v>3.1428304181086893E-2</v>
      </c>
      <c r="X326" s="43">
        <f t="shared" si="53"/>
        <v>2.7200745225896598E-2</v>
      </c>
      <c r="Y326" s="47">
        <f t="shared" si="54"/>
        <v>4.7071905114899927E-2</v>
      </c>
      <c r="Z326" s="29"/>
      <c r="AA326" s="43">
        <f t="shared" si="55"/>
        <v>9.020134228187919E-2</v>
      </c>
      <c r="AB326" s="43">
        <f t="shared" si="56"/>
        <v>7.6761303890641425E-2</v>
      </c>
      <c r="AC326" s="47">
        <f t="shared" si="57"/>
        <v>0.13069205042449189</v>
      </c>
      <c r="AD326" s="91">
        <f t="shared" ref="AD326:AD389" si="58">IF(AC326&lt;=0.2,U326,"")</f>
        <v>3887</v>
      </c>
      <c r="AE326" s="91">
        <f t="shared" ref="AE326:AE389" si="59">IF(AC326&lt;=0.2,M326,"")</f>
        <v>508</v>
      </c>
      <c r="AF326" s="91">
        <f t="shared" ref="AF326:AF389" si="60">IF(AC326&lt;=0.2,AD326-AE326,"")</f>
        <v>3379</v>
      </c>
      <c r="AG326" t="str">
        <f t="shared" ref="AG326:AG389" si="61">IF(AC326&gt;100%,C326,"")</f>
        <v/>
      </c>
    </row>
    <row r="327" spans="2:33" x14ac:dyDescent="0.25">
      <c r="B327" s="9" t="s">
        <v>325</v>
      </c>
      <c r="C327" s="23" t="str">
        <f>VLOOKUP(B327,[2]Municipal!$C$15:$D$60549,2)</f>
        <v>Belalcázar</v>
      </c>
      <c r="D327" s="11">
        <f>+[1]Total!B328</f>
        <v>291</v>
      </c>
      <c r="E327" s="10">
        <f>+[1]Total!C328</f>
        <v>333</v>
      </c>
      <c r="F327" s="10">
        <f>+[1]Total!D328</f>
        <v>364</v>
      </c>
      <c r="G327" s="10">
        <f>+[1]Total!E328</f>
        <v>164</v>
      </c>
      <c r="H327" s="11">
        <f>+[1]Total!G328</f>
        <v>11934</v>
      </c>
      <c r="I327" s="10">
        <f>+[1]Total!H328</f>
        <v>344</v>
      </c>
      <c r="J327" s="10">
        <f>+[1]Total!I328</f>
        <v>13224</v>
      </c>
      <c r="K327" s="12">
        <f>+[1]Total!J328</f>
        <v>378</v>
      </c>
      <c r="L327" s="11">
        <f>+[1]Total!L328</f>
        <v>361</v>
      </c>
      <c r="M327" s="12">
        <f>+[1]Total!M328</f>
        <v>356</v>
      </c>
      <c r="N327" s="29">
        <f>VLOOKUP($B327,'[2]pop-2020-2023'!$I$5:$M$1126,2)</f>
        <v>10761</v>
      </c>
      <c r="O327" s="28">
        <f>VLOOKUP($B327,'[2]pop-2020-2023'!$I$5:$M$1126,3)</f>
        <v>10775</v>
      </c>
      <c r="P327" s="28">
        <f>VLOOKUP($B327,'[2]pop-2020-2023'!$I$5:$M$1126,4)</f>
        <v>10837</v>
      </c>
      <c r="Q327" s="30">
        <f>VLOOKUP($B327,'[2]pop-2020-2023'!$I$5:$M$1126,5)</f>
        <v>10894</v>
      </c>
      <c r="R327" s="29">
        <f>VLOOKUP($B327,'[3]Hogares total'!$D$5:$L$1126,6)</f>
        <v>3488</v>
      </c>
      <c r="S327" s="28">
        <f>VLOOKUP($B327,'[3]Hogares total'!$D$5:$L$1126,7)</f>
        <v>3556</v>
      </c>
      <c r="T327" s="28">
        <f>VLOOKUP($B327,'[3]Hogares total'!$D$5:$L$1126,8)</f>
        <v>3630</v>
      </c>
      <c r="U327" s="30">
        <f>VLOOKUP($B327,'[3]Hogares total'!$D$5:$L$1126,9)</f>
        <v>3705</v>
      </c>
      <c r="V327" s="29"/>
      <c r="W327" s="43">
        <f t="shared" ref="W327:W390" si="62">+$E327/O327</f>
        <v>3.0904872389791182E-2</v>
      </c>
      <c r="X327" s="43">
        <f t="shared" ref="X327:X390" si="63">+$I327/P327</f>
        <v>3.1743102334594445E-2</v>
      </c>
      <c r="Y327" s="47">
        <f t="shared" ref="Y327:Y390" si="64">+$M327/Q327</f>
        <v>3.2678538645125758E-2</v>
      </c>
      <c r="Z327" s="29"/>
      <c r="AA327" s="43">
        <f t="shared" ref="AA327:AA390" si="65">+$E327/S327</f>
        <v>9.3644544431946003E-2</v>
      </c>
      <c r="AB327" s="43">
        <f t="shared" ref="AB327:AB390" si="66">+$I327/T327</f>
        <v>9.4765840220385672E-2</v>
      </c>
      <c r="AC327" s="47">
        <f t="shared" ref="AC327:AC390" si="67">+$M327/U327</f>
        <v>9.6086369770580299E-2</v>
      </c>
      <c r="AD327" s="91">
        <f t="shared" si="58"/>
        <v>3705</v>
      </c>
      <c r="AE327" s="91">
        <f t="shared" si="59"/>
        <v>356</v>
      </c>
      <c r="AF327" s="91">
        <f t="shared" si="60"/>
        <v>3349</v>
      </c>
      <c r="AG327" t="str">
        <f t="shared" si="61"/>
        <v/>
      </c>
    </row>
    <row r="328" spans="2:33" x14ac:dyDescent="0.25">
      <c r="B328" s="9" t="s">
        <v>326</v>
      </c>
      <c r="C328" s="23" t="str">
        <f>VLOOKUP(B328,[2]Municipal!$C$15:$D$60549,2)</f>
        <v>Chinchiná</v>
      </c>
      <c r="D328" s="11">
        <f>+[1]Total!B329</f>
        <v>9610</v>
      </c>
      <c r="E328" s="10">
        <f>+[1]Total!C329</f>
        <v>9468</v>
      </c>
      <c r="F328" s="10">
        <f>+[1]Total!D329</f>
        <v>9223</v>
      </c>
      <c r="G328" s="10">
        <f>+[1]Total!E329</f>
        <v>9311</v>
      </c>
      <c r="H328" s="11">
        <f>+[1]Total!G329</f>
        <v>9300</v>
      </c>
      <c r="I328" s="10">
        <f>+[1]Total!H329</f>
        <v>9341</v>
      </c>
      <c r="J328" s="10">
        <f>+[1]Total!I329</f>
        <v>9179</v>
      </c>
      <c r="K328" s="12">
        <f>+[1]Total!J329</f>
        <v>9028</v>
      </c>
      <c r="L328" s="11">
        <f>+[1]Total!L329</f>
        <v>8595</v>
      </c>
      <c r="M328" s="12">
        <f>+[1]Total!M329</f>
        <v>8231</v>
      </c>
      <c r="N328" s="29">
        <f>VLOOKUP($B328,'[2]pop-2020-2023'!$I$5:$M$1126,2)</f>
        <v>52381</v>
      </c>
      <c r="O328" s="28">
        <f>VLOOKUP($B328,'[2]pop-2020-2023'!$I$5:$M$1126,3)</f>
        <v>52701</v>
      </c>
      <c r="P328" s="28">
        <f>VLOOKUP($B328,'[2]pop-2020-2023'!$I$5:$M$1126,4)</f>
        <v>52984</v>
      </c>
      <c r="Q328" s="30">
        <f>VLOOKUP($B328,'[2]pop-2020-2023'!$I$5:$M$1126,5)</f>
        <v>53317</v>
      </c>
      <c r="R328" s="29">
        <f>VLOOKUP($B328,'[3]Hogares total'!$D$5:$L$1126,6)</f>
        <v>17330</v>
      </c>
      <c r="S328" s="28">
        <f>VLOOKUP($B328,'[3]Hogares total'!$D$5:$L$1126,7)</f>
        <v>17701</v>
      </c>
      <c r="T328" s="28">
        <f>VLOOKUP($B328,'[3]Hogares total'!$D$5:$L$1126,8)</f>
        <v>18083</v>
      </c>
      <c r="U328" s="30">
        <f>VLOOKUP($B328,'[3]Hogares total'!$D$5:$L$1126,9)</f>
        <v>18481</v>
      </c>
      <c r="V328" s="29"/>
      <c r="W328" s="43">
        <f t="shared" si="62"/>
        <v>0.17965503500882335</v>
      </c>
      <c r="X328" s="43">
        <f t="shared" si="63"/>
        <v>0.17629850520911974</v>
      </c>
      <c r="Y328" s="47">
        <f t="shared" si="64"/>
        <v>0.15437852842432995</v>
      </c>
      <c r="Z328" s="29"/>
      <c r="AA328" s="43">
        <f t="shared" si="65"/>
        <v>0.53488503474379978</v>
      </c>
      <c r="AB328" s="43">
        <f t="shared" si="66"/>
        <v>0.51656251728142455</v>
      </c>
      <c r="AC328" s="47">
        <f t="shared" si="67"/>
        <v>0.44537633244954278</v>
      </c>
      <c r="AD328" s="91" t="str">
        <f t="shared" si="58"/>
        <v/>
      </c>
      <c r="AE328" s="91" t="str">
        <f t="shared" si="59"/>
        <v/>
      </c>
      <c r="AF328" s="91" t="str">
        <f t="shared" si="60"/>
        <v/>
      </c>
      <c r="AG328" t="str">
        <f t="shared" si="61"/>
        <v/>
      </c>
    </row>
    <row r="329" spans="2:33" x14ac:dyDescent="0.25">
      <c r="B329" s="9" t="s">
        <v>327</v>
      </c>
      <c r="C329" s="23" t="str">
        <f>VLOOKUP(B329,[2]Municipal!$C$15:$D$60549,2)</f>
        <v>Filadelfia</v>
      </c>
      <c r="D329" s="11">
        <f>+[1]Total!B330</f>
        <v>112</v>
      </c>
      <c r="E329" s="10">
        <f>+[1]Total!C330</f>
        <v>116</v>
      </c>
      <c r="F329" s="10">
        <f>+[1]Total!D330</f>
        <v>100</v>
      </c>
      <c r="G329" s="10">
        <f>+[1]Total!E330</f>
        <v>98</v>
      </c>
      <c r="H329" s="11">
        <f>+[1]Total!G330</f>
        <v>99</v>
      </c>
      <c r="I329" s="10">
        <f>+[1]Total!H330</f>
        <v>103</v>
      </c>
      <c r="J329" s="10">
        <f>+[1]Total!I330</f>
        <v>106</v>
      </c>
      <c r="K329" s="12">
        <f>+[1]Total!J330</f>
        <v>311</v>
      </c>
      <c r="L329" s="11">
        <f>+[1]Total!L330</f>
        <v>290</v>
      </c>
      <c r="M329" s="12">
        <f>+[1]Total!M330</f>
        <v>262</v>
      </c>
      <c r="N329" s="29">
        <f>VLOOKUP($B329,'[2]pop-2020-2023'!$I$5:$M$1126,2)</f>
        <v>11554</v>
      </c>
      <c r="O329" s="28">
        <f>VLOOKUP($B329,'[2]pop-2020-2023'!$I$5:$M$1126,3)</f>
        <v>11556</v>
      </c>
      <c r="P329" s="28">
        <f>VLOOKUP($B329,'[2]pop-2020-2023'!$I$5:$M$1126,4)</f>
        <v>11616</v>
      </c>
      <c r="Q329" s="30">
        <f>VLOOKUP($B329,'[2]pop-2020-2023'!$I$5:$M$1126,5)</f>
        <v>11662</v>
      </c>
      <c r="R329" s="29">
        <f>VLOOKUP($B329,'[3]Hogares total'!$D$5:$L$1126,6)</f>
        <v>4017</v>
      </c>
      <c r="S329" s="28">
        <f>VLOOKUP($B329,'[3]Hogares total'!$D$5:$L$1126,7)</f>
        <v>4102</v>
      </c>
      <c r="T329" s="28">
        <f>VLOOKUP($B329,'[3]Hogares total'!$D$5:$L$1126,8)</f>
        <v>4187</v>
      </c>
      <c r="U329" s="30">
        <f>VLOOKUP($B329,'[3]Hogares total'!$D$5:$L$1126,9)</f>
        <v>4276</v>
      </c>
      <c r="V329" s="29"/>
      <c r="W329" s="43">
        <f t="shared" si="62"/>
        <v>1.0038075458636206E-2</v>
      </c>
      <c r="X329" s="43">
        <f t="shared" si="63"/>
        <v>8.8670798898071619E-3</v>
      </c>
      <c r="Y329" s="47">
        <f t="shared" si="64"/>
        <v>2.2466129308866403E-2</v>
      </c>
      <c r="Z329" s="29"/>
      <c r="AA329" s="43">
        <f t="shared" si="65"/>
        <v>2.8278888347147733E-2</v>
      </c>
      <c r="AB329" s="43">
        <f t="shared" si="66"/>
        <v>2.4599952233102459E-2</v>
      </c>
      <c r="AC329" s="47">
        <f t="shared" si="67"/>
        <v>6.1272217025257251E-2</v>
      </c>
      <c r="AD329" s="91">
        <f t="shared" si="58"/>
        <v>4276</v>
      </c>
      <c r="AE329" s="91">
        <f t="shared" si="59"/>
        <v>262</v>
      </c>
      <c r="AF329" s="91">
        <f t="shared" si="60"/>
        <v>4014</v>
      </c>
      <c r="AG329" t="str">
        <f t="shared" si="61"/>
        <v/>
      </c>
    </row>
    <row r="330" spans="2:33" x14ac:dyDescent="0.25">
      <c r="B330" s="9" t="s">
        <v>328</v>
      </c>
      <c r="C330" s="23" t="str">
        <f>VLOOKUP(B330,[2]Municipal!$C$15:$D$60549,2)</f>
        <v>La Dorada</v>
      </c>
      <c r="D330" s="11">
        <f>+[1]Total!B331</f>
        <v>11385</v>
      </c>
      <c r="E330" s="10">
        <f>+[1]Total!C331</f>
        <v>11142</v>
      </c>
      <c r="F330" s="10">
        <f>+[1]Total!D331</f>
        <v>11167</v>
      </c>
      <c r="G330" s="10">
        <f>+[1]Total!E331</f>
        <v>11495</v>
      </c>
      <c r="H330" s="11">
        <f>+[1]Total!G331</f>
        <v>11978</v>
      </c>
      <c r="I330" s="10">
        <f>+[1]Total!H331</f>
        <v>12413</v>
      </c>
      <c r="J330" s="10">
        <f>+[1]Total!I331</f>
        <v>17767</v>
      </c>
      <c r="K330" s="12">
        <f>+[1]Total!J331</f>
        <v>17174</v>
      </c>
      <c r="L330" s="11">
        <f>+[1]Total!L331</f>
        <v>15565</v>
      </c>
      <c r="M330" s="12">
        <f>+[1]Total!M331</f>
        <v>13055</v>
      </c>
      <c r="N330" s="29">
        <f>VLOOKUP($B330,'[2]pop-2020-2023'!$I$5:$M$1126,2)</f>
        <v>73645</v>
      </c>
      <c r="O330" s="28">
        <f>VLOOKUP($B330,'[2]pop-2020-2023'!$I$5:$M$1126,3)</f>
        <v>74200</v>
      </c>
      <c r="P330" s="28">
        <f>VLOOKUP($B330,'[2]pop-2020-2023'!$I$5:$M$1126,4)</f>
        <v>74610</v>
      </c>
      <c r="Q330" s="30">
        <f>VLOOKUP($B330,'[2]pop-2020-2023'!$I$5:$M$1126,5)</f>
        <v>75043</v>
      </c>
      <c r="R330" s="29">
        <f>VLOOKUP($B330,'[3]Hogares total'!$D$5:$L$1126,6)</f>
        <v>24474</v>
      </c>
      <c r="S330" s="28">
        <f>VLOOKUP($B330,'[3]Hogares total'!$D$5:$L$1126,7)</f>
        <v>25002</v>
      </c>
      <c r="T330" s="28">
        <f>VLOOKUP($B330,'[3]Hogares total'!$D$5:$L$1126,8)</f>
        <v>25547</v>
      </c>
      <c r="U330" s="30">
        <f>VLOOKUP($B330,'[3]Hogares total'!$D$5:$L$1126,9)</f>
        <v>26120</v>
      </c>
      <c r="V330" s="29"/>
      <c r="W330" s="43">
        <f t="shared" si="62"/>
        <v>0.15016172506738545</v>
      </c>
      <c r="X330" s="43">
        <f t="shared" si="63"/>
        <v>0.16637180002680607</v>
      </c>
      <c r="Y330" s="47">
        <f t="shared" si="64"/>
        <v>0.17396692562930585</v>
      </c>
      <c r="Z330" s="29"/>
      <c r="AA330" s="43">
        <f t="shared" si="65"/>
        <v>0.44564434845212381</v>
      </c>
      <c r="AB330" s="43">
        <f t="shared" si="66"/>
        <v>0.48588875406114224</v>
      </c>
      <c r="AC330" s="47">
        <f t="shared" si="67"/>
        <v>0.49980857580398164</v>
      </c>
      <c r="AD330" s="91" t="str">
        <f t="shared" si="58"/>
        <v/>
      </c>
      <c r="AE330" s="91" t="str">
        <f t="shared" si="59"/>
        <v/>
      </c>
      <c r="AF330" s="91" t="str">
        <f t="shared" si="60"/>
        <v/>
      </c>
      <c r="AG330" t="str">
        <f t="shared" si="61"/>
        <v/>
      </c>
    </row>
    <row r="331" spans="2:33" x14ac:dyDescent="0.25">
      <c r="B331" s="9" t="s">
        <v>329</v>
      </c>
      <c r="C331" s="23" t="str">
        <f>VLOOKUP(B331,[2]Municipal!$C$15:$D$60549,2)</f>
        <v>La Merced</v>
      </c>
      <c r="D331" s="11">
        <f>+[1]Total!B332</f>
        <v>60</v>
      </c>
      <c r="E331" s="10">
        <f>+[1]Total!C332</f>
        <v>63</v>
      </c>
      <c r="F331" s="10">
        <f>+[1]Total!D332</f>
        <v>68</v>
      </c>
      <c r="G331" s="10">
        <f>+[1]Total!E332</f>
        <v>56</v>
      </c>
      <c r="H331" s="11">
        <f>+[1]Total!G332</f>
        <v>175</v>
      </c>
      <c r="I331" s="10">
        <f>+[1]Total!H332</f>
        <v>154</v>
      </c>
      <c r="J331" s="10">
        <f>+[1]Total!I332</f>
        <v>156</v>
      </c>
      <c r="K331" s="12">
        <f>+[1]Total!J332</f>
        <v>153</v>
      </c>
      <c r="L331" s="11">
        <f>+[1]Total!L332</f>
        <v>164</v>
      </c>
      <c r="M331" s="12">
        <f>+[1]Total!M332</f>
        <v>322</v>
      </c>
      <c r="N331" s="29">
        <f>VLOOKUP($B331,'[2]pop-2020-2023'!$I$5:$M$1126,2)</f>
        <v>6142</v>
      </c>
      <c r="O331" s="28">
        <f>VLOOKUP($B331,'[2]pop-2020-2023'!$I$5:$M$1126,3)</f>
        <v>6186</v>
      </c>
      <c r="P331" s="28">
        <f>VLOOKUP($B331,'[2]pop-2020-2023'!$I$5:$M$1126,4)</f>
        <v>6209</v>
      </c>
      <c r="Q331" s="30">
        <f>VLOOKUP($B331,'[2]pop-2020-2023'!$I$5:$M$1126,5)</f>
        <v>6268</v>
      </c>
      <c r="R331" s="29">
        <f>VLOOKUP($B331,'[3]Hogares total'!$D$5:$L$1126,6)</f>
        <v>2117</v>
      </c>
      <c r="S331" s="28">
        <f>VLOOKUP($B331,'[3]Hogares total'!$D$5:$L$1126,7)</f>
        <v>2161</v>
      </c>
      <c r="T331" s="28">
        <f>VLOOKUP($B331,'[3]Hogares total'!$D$5:$L$1126,8)</f>
        <v>2208</v>
      </c>
      <c r="U331" s="30">
        <f>VLOOKUP($B331,'[3]Hogares total'!$D$5:$L$1126,9)</f>
        <v>2256</v>
      </c>
      <c r="V331" s="29"/>
      <c r="W331" s="43">
        <f t="shared" si="62"/>
        <v>1.0184287099903006E-2</v>
      </c>
      <c r="X331" s="43">
        <f t="shared" si="63"/>
        <v>2.480270574971815E-2</v>
      </c>
      <c r="Y331" s="47">
        <f t="shared" si="64"/>
        <v>5.1372048500319081E-2</v>
      </c>
      <c r="Z331" s="29"/>
      <c r="AA331" s="43">
        <f t="shared" si="65"/>
        <v>2.9153169828782972E-2</v>
      </c>
      <c r="AB331" s="43">
        <f t="shared" si="66"/>
        <v>6.9746376811594207E-2</v>
      </c>
      <c r="AC331" s="47">
        <f t="shared" si="67"/>
        <v>0.14273049645390071</v>
      </c>
      <c r="AD331" s="91">
        <f t="shared" si="58"/>
        <v>2256</v>
      </c>
      <c r="AE331" s="91">
        <f t="shared" si="59"/>
        <v>322</v>
      </c>
      <c r="AF331" s="91">
        <f t="shared" si="60"/>
        <v>1934</v>
      </c>
      <c r="AG331" t="str">
        <f t="shared" si="61"/>
        <v/>
      </c>
    </row>
    <row r="332" spans="2:33" x14ac:dyDescent="0.25">
      <c r="B332" s="9" t="s">
        <v>330</v>
      </c>
      <c r="C332" s="23" t="str">
        <f>VLOOKUP(B332,[2]Municipal!$C$15:$D$60549,2)</f>
        <v>Manzanares</v>
      </c>
      <c r="D332" s="11">
        <f>+[1]Total!B333</f>
        <v>1276</v>
      </c>
      <c r="E332" s="10">
        <f>+[1]Total!C333</f>
        <v>1330</v>
      </c>
      <c r="F332" s="10">
        <f>+[1]Total!D333</f>
        <v>584</v>
      </c>
      <c r="G332" s="10">
        <f>+[1]Total!E333</f>
        <v>585</v>
      </c>
      <c r="H332" s="11">
        <f>+[1]Total!G333</f>
        <v>613</v>
      </c>
      <c r="I332" s="10">
        <f>+[1]Total!H333</f>
        <v>592</v>
      </c>
      <c r="J332" s="10">
        <f>+[1]Total!I333</f>
        <v>631</v>
      </c>
      <c r="K332" s="12">
        <f>+[1]Total!J333</f>
        <v>579</v>
      </c>
      <c r="L332" s="11">
        <f>+[1]Total!L333</f>
        <v>1390</v>
      </c>
      <c r="M332" s="12">
        <f>+[1]Total!M333</f>
        <v>1194</v>
      </c>
      <c r="N332" s="29">
        <f>VLOOKUP($B332,'[2]pop-2020-2023'!$I$5:$M$1126,2)</f>
        <v>18345</v>
      </c>
      <c r="O332" s="28">
        <f>VLOOKUP($B332,'[2]pop-2020-2023'!$I$5:$M$1126,3)</f>
        <v>18461</v>
      </c>
      <c r="P332" s="28">
        <f>VLOOKUP($B332,'[2]pop-2020-2023'!$I$5:$M$1126,4)</f>
        <v>18544</v>
      </c>
      <c r="Q332" s="30">
        <f>VLOOKUP($B332,'[2]pop-2020-2023'!$I$5:$M$1126,5)</f>
        <v>18655</v>
      </c>
      <c r="R332" s="29">
        <f>VLOOKUP($B332,'[3]Hogares total'!$D$5:$L$1126,6)</f>
        <v>6322</v>
      </c>
      <c r="S332" s="28">
        <f>VLOOKUP($B332,'[3]Hogares total'!$D$5:$L$1126,7)</f>
        <v>6452</v>
      </c>
      <c r="T332" s="28">
        <f>VLOOKUP($B332,'[3]Hogares total'!$D$5:$L$1126,8)</f>
        <v>6584</v>
      </c>
      <c r="U332" s="30">
        <f>VLOOKUP($B332,'[3]Hogares total'!$D$5:$L$1126,9)</f>
        <v>6722</v>
      </c>
      <c r="V332" s="29"/>
      <c r="W332" s="43">
        <f t="shared" si="62"/>
        <v>7.2043767943231682E-2</v>
      </c>
      <c r="X332" s="43">
        <f t="shared" si="63"/>
        <v>3.1924072476272651E-2</v>
      </c>
      <c r="Y332" s="47">
        <f t="shared" si="64"/>
        <v>6.4004288394532302E-2</v>
      </c>
      <c r="Z332" s="29"/>
      <c r="AA332" s="43">
        <f t="shared" si="65"/>
        <v>0.20613763174209548</v>
      </c>
      <c r="AB332" s="43">
        <f t="shared" si="66"/>
        <v>8.9914945321992706E-2</v>
      </c>
      <c r="AC332" s="47">
        <f t="shared" si="67"/>
        <v>0.17762570663493008</v>
      </c>
      <c r="AD332" s="91">
        <f t="shared" si="58"/>
        <v>6722</v>
      </c>
      <c r="AE332" s="91">
        <f t="shared" si="59"/>
        <v>1194</v>
      </c>
      <c r="AF332" s="91">
        <f t="shared" si="60"/>
        <v>5528</v>
      </c>
      <c r="AG332" t="str">
        <f t="shared" si="61"/>
        <v/>
      </c>
    </row>
    <row r="333" spans="2:33" x14ac:dyDescent="0.25">
      <c r="B333" s="9" t="s">
        <v>331</v>
      </c>
      <c r="C333" s="23" t="str">
        <f>VLOOKUP(B333,[2]Municipal!$C$15:$D$60549,2)</f>
        <v>Marmato</v>
      </c>
      <c r="D333" s="11">
        <f>+[1]Total!B334</f>
        <v>745</v>
      </c>
      <c r="E333" s="10">
        <f>+[1]Total!C334</f>
        <v>768</v>
      </c>
      <c r="F333" s="10">
        <f>+[1]Total!D334</f>
        <v>851</v>
      </c>
      <c r="G333" s="10">
        <f>+[1]Total!E334</f>
        <v>906</v>
      </c>
      <c r="H333" s="11">
        <f>+[1]Total!G334</f>
        <v>568</v>
      </c>
      <c r="I333" s="10">
        <f>+[1]Total!H334</f>
        <v>806</v>
      </c>
      <c r="J333" s="10">
        <f>+[1]Total!I334</f>
        <v>816</v>
      </c>
      <c r="K333" s="12">
        <f>+[1]Total!J334</f>
        <v>822</v>
      </c>
      <c r="L333" s="11">
        <f>+[1]Total!L334</f>
        <v>881</v>
      </c>
      <c r="M333" s="12">
        <f>+[1]Total!M334</f>
        <v>837</v>
      </c>
      <c r="N333" s="29">
        <f>VLOOKUP($B333,'[2]pop-2020-2023'!$I$5:$M$1126,2)</f>
        <v>9068</v>
      </c>
      <c r="O333" s="28">
        <f>VLOOKUP($B333,'[2]pop-2020-2023'!$I$5:$M$1126,3)</f>
        <v>9143</v>
      </c>
      <c r="P333" s="28">
        <f>VLOOKUP($B333,'[2]pop-2020-2023'!$I$5:$M$1126,4)</f>
        <v>9190</v>
      </c>
      <c r="Q333" s="30">
        <f>VLOOKUP($B333,'[2]pop-2020-2023'!$I$5:$M$1126,5)</f>
        <v>9255</v>
      </c>
      <c r="R333" s="29">
        <f>VLOOKUP($B333,'[3]Hogares total'!$D$5:$L$1126,6)</f>
        <v>2882</v>
      </c>
      <c r="S333" s="28">
        <f>VLOOKUP($B333,'[3]Hogares total'!$D$5:$L$1126,7)</f>
        <v>2942</v>
      </c>
      <c r="T333" s="28">
        <f>VLOOKUP($B333,'[3]Hogares total'!$D$5:$L$1126,8)</f>
        <v>3002</v>
      </c>
      <c r="U333" s="30">
        <f>VLOOKUP($B333,'[3]Hogares total'!$D$5:$L$1126,9)</f>
        <v>3065</v>
      </c>
      <c r="V333" s="29"/>
      <c r="W333" s="43">
        <f t="shared" si="62"/>
        <v>8.3998687520507487E-2</v>
      </c>
      <c r="X333" s="43">
        <f t="shared" si="63"/>
        <v>8.7704026115342767E-2</v>
      </c>
      <c r="Y333" s="47">
        <f t="shared" si="64"/>
        <v>9.0437601296596434E-2</v>
      </c>
      <c r="Z333" s="29"/>
      <c r="AA333" s="43">
        <f t="shared" si="65"/>
        <v>0.26104690686607751</v>
      </c>
      <c r="AB333" s="43">
        <f t="shared" si="66"/>
        <v>0.26848767488341108</v>
      </c>
      <c r="AC333" s="47">
        <f t="shared" si="67"/>
        <v>0.27308319738988579</v>
      </c>
      <c r="AD333" s="91" t="str">
        <f t="shared" si="58"/>
        <v/>
      </c>
      <c r="AE333" s="91" t="str">
        <f t="shared" si="59"/>
        <v/>
      </c>
      <c r="AF333" s="91" t="str">
        <f t="shared" si="60"/>
        <v/>
      </c>
      <c r="AG333" t="str">
        <f t="shared" si="61"/>
        <v/>
      </c>
    </row>
    <row r="334" spans="2:33" x14ac:dyDescent="0.25">
      <c r="B334" s="9" t="s">
        <v>332</v>
      </c>
      <c r="C334" s="23" t="str">
        <f>VLOOKUP(B334,[2]Municipal!$C$15:$D$60549,2)</f>
        <v>Marquetalia</v>
      </c>
      <c r="D334" s="11">
        <f>+[1]Total!B335</f>
        <v>81</v>
      </c>
      <c r="E334" s="10">
        <f>+[1]Total!C335</f>
        <v>76</v>
      </c>
      <c r="F334" s="10">
        <f>+[1]Total!D335</f>
        <v>53</v>
      </c>
      <c r="G334" s="10">
        <f>+[1]Total!E335</f>
        <v>47</v>
      </c>
      <c r="H334" s="11">
        <f>+[1]Total!G335</f>
        <v>96</v>
      </c>
      <c r="I334" s="10">
        <f>+[1]Total!H335</f>
        <v>105</v>
      </c>
      <c r="J334" s="10">
        <f>+[1]Total!I335</f>
        <v>47</v>
      </c>
      <c r="K334" s="12">
        <f>+[1]Total!J335</f>
        <v>453</v>
      </c>
      <c r="L334" s="11">
        <f>+[1]Total!L335</f>
        <v>960</v>
      </c>
      <c r="M334" s="12">
        <f>+[1]Total!M335</f>
        <v>876</v>
      </c>
      <c r="N334" s="29">
        <f>VLOOKUP($B334,'[2]pop-2020-2023'!$I$5:$M$1126,2)</f>
        <v>13443</v>
      </c>
      <c r="O334" s="28">
        <f>VLOOKUP($B334,'[2]pop-2020-2023'!$I$5:$M$1126,3)</f>
        <v>13464</v>
      </c>
      <c r="P334" s="28">
        <f>VLOOKUP($B334,'[2]pop-2020-2023'!$I$5:$M$1126,4)</f>
        <v>13547</v>
      </c>
      <c r="Q334" s="30">
        <f>VLOOKUP($B334,'[2]pop-2020-2023'!$I$5:$M$1126,5)</f>
        <v>13627</v>
      </c>
      <c r="R334" s="29">
        <f>VLOOKUP($B334,'[3]Hogares total'!$D$5:$L$1126,6)</f>
        <v>4867</v>
      </c>
      <c r="S334" s="28">
        <f>VLOOKUP($B334,'[3]Hogares total'!$D$5:$L$1126,7)</f>
        <v>4963</v>
      </c>
      <c r="T334" s="28">
        <f>VLOOKUP($B334,'[3]Hogares total'!$D$5:$L$1126,8)</f>
        <v>5064</v>
      </c>
      <c r="U334" s="30">
        <f>VLOOKUP($B334,'[3]Hogares total'!$D$5:$L$1126,9)</f>
        <v>5168</v>
      </c>
      <c r="V334" s="29"/>
      <c r="W334" s="43">
        <f t="shared" si="62"/>
        <v>5.6446821152703504E-3</v>
      </c>
      <c r="X334" s="43">
        <f t="shared" si="63"/>
        <v>7.7507935336236806E-3</v>
      </c>
      <c r="Y334" s="47">
        <f t="shared" si="64"/>
        <v>6.4284141777353782E-2</v>
      </c>
      <c r="Z334" s="29"/>
      <c r="AA334" s="43">
        <f t="shared" si="65"/>
        <v>1.5313318557324198E-2</v>
      </c>
      <c r="AB334" s="43">
        <f t="shared" si="66"/>
        <v>2.0734597156398103E-2</v>
      </c>
      <c r="AC334" s="47">
        <f t="shared" si="67"/>
        <v>0.16950464396284828</v>
      </c>
      <c r="AD334" s="91">
        <f t="shared" si="58"/>
        <v>5168</v>
      </c>
      <c r="AE334" s="91">
        <f t="shared" si="59"/>
        <v>876</v>
      </c>
      <c r="AF334" s="91">
        <f t="shared" si="60"/>
        <v>4292</v>
      </c>
      <c r="AG334" t="str">
        <f t="shared" si="61"/>
        <v/>
      </c>
    </row>
    <row r="335" spans="2:33" x14ac:dyDescent="0.25">
      <c r="B335" s="9" t="s">
        <v>333</v>
      </c>
      <c r="C335" s="23" t="str">
        <f>VLOOKUP(B335,[2]Municipal!$C$15:$D$60549,2)</f>
        <v>Marulanda</v>
      </c>
      <c r="D335" s="11">
        <f>+[1]Total!B336</f>
        <v>24</v>
      </c>
      <c r="E335" s="10">
        <f>+[1]Total!C336</f>
        <v>27</v>
      </c>
      <c r="F335" s="10">
        <f>+[1]Total!D336</f>
        <v>27</v>
      </c>
      <c r="G335" s="10">
        <f>+[1]Total!E336</f>
        <v>26</v>
      </c>
      <c r="H335" s="11">
        <f>+[1]Total!G336</f>
        <v>28</v>
      </c>
      <c r="I335" s="10">
        <f>+[1]Total!H336</f>
        <v>31</v>
      </c>
      <c r="J335" s="10">
        <f>+[1]Total!I336</f>
        <v>36</v>
      </c>
      <c r="K335" s="12">
        <f>+[1]Total!J336</f>
        <v>33</v>
      </c>
      <c r="L335" s="11">
        <f>+[1]Total!L336</f>
        <v>46</v>
      </c>
      <c r="M335" s="12">
        <f>+[1]Total!M336</f>
        <v>38</v>
      </c>
      <c r="N335" s="29">
        <f>VLOOKUP($B335,'[2]pop-2020-2023'!$I$5:$M$1126,2)</f>
        <v>2662</v>
      </c>
      <c r="O335" s="28">
        <f>VLOOKUP($B335,'[2]pop-2020-2023'!$I$5:$M$1126,3)</f>
        <v>2684</v>
      </c>
      <c r="P335" s="28">
        <f>VLOOKUP($B335,'[2]pop-2020-2023'!$I$5:$M$1126,4)</f>
        <v>2699</v>
      </c>
      <c r="Q335" s="30">
        <f>VLOOKUP($B335,'[2]pop-2020-2023'!$I$5:$M$1126,5)</f>
        <v>2700</v>
      </c>
      <c r="R335" s="29">
        <f>VLOOKUP($B335,'[3]Hogares total'!$D$5:$L$1126,6)</f>
        <v>900</v>
      </c>
      <c r="S335" s="28">
        <f>VLOOKUP($B335,'[3]Hogares total'!$D$5:$L$1126,7)</f>
        <v>920</v>
      </c>
      <c r="T335" s="28">
        <f>VLOOKUP($B335,'[3]Hogares total'!$D$5:$L$1126,8)</f>
        <v>938</v>
      </c>
      <c r="U335" s="30">
        <f>VLOOKUP($B335,'[3]Hogares total'!$D$5:$L$1126,9)</f>
        <v>957</v>
      </c>
      <c r="V335" s="29"/>
      <c r="W335" s="43">
        <f t="shared" si="62"/>
        <v>1.0059612518628911E-2</v>
      </c>
      <c r="X335" s="43">
        <f t="shared" si="63"/>
        <v>1.148573545757688E-2</v>
      </c>
      <c r="Y335" s="47">
        <f t="shared" si="64"/>
        <v>1.4074074074074074E-2</v>
      </c>
      <c r="Z335" s="29"/>
      <c r="AA335" s="43">
        <f t="shared" si="65"/>
        <v>2.9347826086956522E-2</v>
      </c>
      <c r="AB335" s="43">
        <f t="shared" si="66"/>
        <v>3.3049040511727079E-2</v>
      </c>
      <c r="AC335" s="47">
        <f t="shared" si="67"/>
        <v>3.9707419017763847E-2</v>
      </c>
      <c r="AD335" s="91">
        <f t="shared" si="58"/>
        <v>957</v>
      </c>
      <c r="AE335" s="91">
        <f t="shared" si="59"/>
        <v>38</v>
      </c>
      <c r="AF335" s="91">
        <f t="shared" si="60"/>
        <v>919</v>
      </c>
      <c r="AG335" t="str">
        <f t="shared" si="61"/>
        <v/>
      </c>
    </row>
    <row r="336" spans="2:33" x14ac:dyDescent="0.25">
      <c r="B336" s="9" t="s">
        <v>334</v>
      </c>
      <c r="C336" s="23" t="str">
        <f>VLOOKUP(B336,[2]Municipal!$C$15:$D$60549,2)</f>
        <v>Neira</v>
      </c>
      <c r="D336" s="11">
        <f>+[1]Total!B337</f>
        <v>1502</v>
      </c>
      <c r="E336" s="10">
        <f>+[1]Total!C337</f>
        <v>1475</v>
      </c>
      <c r="F336" s="10">
        <f>+[1]Total!D337</f>
        <v>1483</v>
      </c>
      <c r="G336" s="10">
        <f>+[1]Total!E337</f>
        <v>1425</v>
      </c>
      <c r="H336" s="11">
        <f>+[1]Total!G337</f>
        <v>1675</v>
      </c>
      <c r="I336" s="10">
        <f>+[1]Total!H337</f>
        <v>1763</v>
      </c>
      <c r="J336" s="10">
        <f>+[1]Total!I337</f>
        <v>1264</v>
      </c>
      <c r="K336" s="12">
        <f>+[1]Total!J337</f>
        <v>1685</v>
      </c>
      <c r="L336" s="11">
        <f>+[1]Total!L337</f>
        <v>1570</v>
      </c>
      <c r="M336" s="12">
        <f>+[1]Total!M337</f>
        <v>1471</v>
      </c>
      <c r="N336" s="29">
        <f>VLOOKUP($B336,'[2]pop-2020-2023'!$I$5:$M$1126,2)</f>
        <v>21287</v>
      </c>
      <c r="O336" s="28">
        <f>VLOOKUP($B336,'[2]pop-2020-2023'!$I$5:$M$1126,3)</f>
        <v>21303</v>
      </c>
      <c r="P336" s="28">
        <f>VLOOKUP($B336,'[2]pop-2020-2023'!$I$5:$M$1126,4)</f>
        <v>21412</v>
      </c>
      <c r="Q336" s="30">
        <f>VLOOKUP($B336,'[2]pop-2020-2023'!$I$5:$M$1126,5)</f>
        <v>21543</v>
      </c>
      <c r="R336" s="29">
        <f>VLOOKUP($B336,'[3]Hogares total'!$D$5:$L$1126,6)</f>
        <v>6689</v>
      </c>
      <c r="S336" s="28">
        <f>VLOOKUP($B336,'[3]Hogares total'!$D$5:$L$1126,7)</f>
        <v>6823</v>
      </c>
      <c r="T336" s="28">
        <f>VLOOKUP($B336,'[3]Hogares total'!$D$5:$L$1126,8)</f>
        <v>6962</v>
      </c>
      <c r="U336" s="30">
        <f>VLOOKUP($B336,'[3]Hogares total'!$D$5:$L$1126,9)</f>
        <v>7108</v>
      </c>
      <c r="V336" s="29"/>
      <c r="W336" s="43">
        <f t="shared" si="62"/>
        <v>6.9239074308782803E-2</v>
      </c>
      <c r="X336" s="43">
        <f t="shared" si="63"/>
        <v>8.2337007285634228E-2</v>
      </c>
      <c r="Y336" s="47">
        <f t="shared" si="64"/>
        <v>6.828204057002274E-2</v>
      </c>
      <c r="Z336" s="29"/>
      <c r="AA336" s="43">
        <f t="shared" si="65"/>
        <v>0.2161805657335483</v>
      </c>
      <c r="AB336" s="43">
        <f t="shared" si="66"/>
        <v>0.25323182993392701</v>
      </c>
      <c r="AC336" s="47">
        <f t="shared" si="67"/>
        <v>0.20694991558806977</v>
      </c>
      <c r="AD336" s="91" t="str">
        <f t="shared" si="58"/>
        <v/>
      </c>
      <c r="AE336" s="91" t="str">
        <f t="shared" si="59"/>
        <v/>
      </c>
      <c r="AF336" s="91" t="str">
        <f t="shared" si="60"/>
        <v/>
      </c>
      <c r="AG336" t="str">
        <f t="shared" si="61"/>
        <v/>
      </c>
    </row>
    <row r="337" spans="2:33" x14ac:dyDescent="0.25">
      <c r="B337" s="9" t="s">
        <v>335</v>
      </c>
      <c r="C337" s="23" t="str">
        <f>VLOOKUP(B337,[2]Municipal!$C$15:$D$60549,2)</f>
        <v>Norcasia</v>
      </c>
      <c r="D337" s="11">
        <f>+[1]Total!B338</f>
        <v>729</v>
      </c>
      <c r="E337" s="10">
        <f>+[1]Total!C338</f>
        <v>720</v>
      </c>
      <c r="F337" s="10">
        <f>+[1]Total!D338</f>
        <v>326</v>
      </c>
      <c r="G337" s="10">
        <f>+[1]Total!E338</f>
        <v>304</v>
      </c>
      <c r="H337" s="11">
        <f>+[1]Total!G338</f>
        <v>307</v>
      </c>
      <c r="I337" s="10">
        <f>+[1]Total!H338</f>
        <v>325</v>
      </c>
      <c r="J337" s="10">
        <f>+[1]Total!I338</f>
        <v>326</v>
      </c>
      <c r="K337" s="12">
        <f>+[1]Total!J338</f>
        <v>322</v>
      </c>
      <c r="L337" s="11">
        <f>+[1]Total!L338</f>
        <v>823</v>
      </c>
      <c r="M337" s="12">
        <f>+[1]Total!M338</f>
        <v>636</v>
      </c>
      <c r="N337" s="29">
        <f>VLOOKUP($B337,'[2]pop-2020-2023'!$I$5:$M$1126,2)</f>
        <v>6065</v>
      </c>
      <c r="O337" s="28">
        <f>VLOOKUP($B337,'[2]pop-2020-2023'!$I$5:$M$1126,3)</f>
        <v>6064</v>
      </c>
      <c r="P337" s="28">
        <f>VLOOKUP($B337,'[2]pop-2020-2023'!$I$5:$M$1126,4)</f>
        <v>6100</v>
      </c>
      <c r="Q337" s="30">
        <f>VLOOKUP($B337,'[2]pop-2020-2023'!$I$5:$M$1126,5)</f>
        <v>6123</v>
      </c>
      <c r="R337" s="29">
        <f>VLOOKUP($B337,'[3]Hogares total'!$D$5:$L$1126,6)</f>
        <v>2024</v>
      </c>
      <c r="S337" s="28">
        <f>VLOOKUP($B337,'[3]Hogares total'!$D$5:$L$1126,7)</f>
        <v>2067</v>
      </c>
      <c r="T337" s="28">
        <f>VLOOKUP($B337,'[3]Hogares total'!$D$5:$L$1126,8)</f>
        <v>2110</v>
      </c>
      <c r="U337" s="30">
        <f>VLOOKUP($B337,'[3]Hogares total'!$D$5:$L$1126,9)</f>
        <v>2156</v>
      </c>
      <c r="V337" s="29"/>
      <c r="W337" s="43">
        <f t="shared" si="62"/>
        <v>0.11873350923482849</v>
      </c>
      <c r="X337" s="43">
        <f t="shared" si="63"/>
        <v>5.3278688524590161E-2</v>
      </c>
      <c r="Y337" s="47">
        <f t="shared" si="64"/>
        <v>0.10387065164135229</v>
      </c>
      <c r="Z337" s="29"/>
      <c r="AA337" s="43">
        <f t="shared" si="65"/>
        <v>0.34833091436865021</v>
      </c>
      <c r="AB337" s="43">
        <f t="shared" si="66"/>
        <v>0.15402843601895735</v>
      </c>
      <c r="AC337" s="47">
        <f t="shared" si="67"/>
        <v>0.29499072356215211</v>
      </c>
      <c r="AD337" s="91" t="str">
        <f t="shared" si="58"/>
        <v/>
      </c>
      <c r="AE337" s="91" t="str">
        <f t="shared" si="59"/>
        <v/>
      </c>
      <c r="AF337" s="91" t="str">
        <f t="shared" si="60"/>
        <v/>
      </c>
      <c r="AG337" t="str">
        <f t="shared" si="61"/>
        <v/>
      </c>
    </row>
    <row r="338" spans="2:33" x14ac:dyDescent="0.25">
      <c r="B338" s="9" t="s">
        <v>336</v>
      </c>
      <c r="C338" s="23" t="str">
        <f>VLOOKUP(B338,[2]Municipal!$C$15:$D$60549,2)</f>
        <v>Pácora</v>
      </c>
      <c r="D338" s="11">
        <f>+[1]Total!B339</f>
        <v>942</v>
      </c>
      <c r="E338" s="10">
        <f>+[1]Total!C339</f>
        <v>1117</v>
      </c>
      <c r="F338" s="10">
        <f>+[1]Total!D339</f>
        <v>834</v>
      </c>
      <c r="G338" s="10">
        <f>+[1]Total!E339</f>
        <v>778</v>
      </c>
      <c r="H338" s="11">
        <f>+[1]Total!G339</f>
        <v>803</v>
      </c>
      <c r="I338" s="10">
        <f>+[1]Total!H339</f>
        <v>817</v>
      </c>
      <c r="J338" s="10">
        <f>+[1]Total!I339</f>
        <v>792</v>
      </c>
      <c r="K338" s="12">
        <f>+[1]Total!J339</f>
        <v>726</v>
      </c>
      <c r="L338" s="11">
        <f>+[1]Total!L339</f>
        <v>1173</v>
      </c>
      <c r="M338" s="12">
        <f>+[1]Total!M339</f>
        <v>1134</v>
      </c>
      <c r="N338" s="29">
        <f>VLOOKUP($B338,'[2]pop-2020-2023'!$I$5:$M$1126,2)</f>
        <v>15509</v>
      </c>
      <c r="O338" s="28">
        <f>VLOOKUP($B338,'[2]pop-2020-2023'!$I$5:$M$1126,3)</f>
        <v>15536</v>
      </c>
      <c r="P338" s="28">
        <f>VLOOKUP($B338,'[2]pop-2020-2023'!$I$5:$M$1126,4)</f>
        <v>15606</v>
      </c>
      <c r="Q338" s="30">
        <f>VLOOKUP($B338,'[2]pop-2020-2023'!$I$5:$M$1126,5)</f>
        <v>15680</v>
      </c>
      <c r="R338" s="29">
        <f>VLOOKUP($B338,'[3]Hogares total'!$D$5:$L$1126,6)</f>
        <v>5403</v>
      </c>
      <c r="S338" s="28">
        <f>VLOOKUP($B338,'[3]Hogares total'!$D$5:$L$1126,7)</f>
        <v>5514</v>
      </c>
      <c r="T338" s="28">
        <f>VLOOKUP($B338,'[3]Hogares total'!$D$5:$L$1126,8)</f>
        <v>5628</v>
      </c>
      <c r="U338" s="30">
        <f>VLOOKUP($B338,'[3]Hogares total'!$D$5:$L$1126,9)</f>
        <v>5747</v>
      </c>
      <c r="V338" s="29"/>
      <c r="W338" s="43">
        <f t="shared" si="62"/>
        <v>7.1897528321318224E-2</v>
      </c>
      <c r="X338" s="43">
        <f t="shared" si="63"/>
        <v>5.2351659618095604E-2</v>
      </c>
      <c r="Y338" s="47">
        <f t="shared" si="64"/>
        <v>7.2321428571428578E-2</v>
      </c>
      <c r="Z338" s="29"/>
      <c r="AA338" s="43">
        <f t="shared" si="65"/>
        <v>0.2025752629669931</v>
      </c>
      <c r="AB338" s="43">
        <f t="shared" si="66"/>
        <v>0.14516702203269369</v>
      </c>
      <c r="AC338" s="47">
        <f t="shared" si="67"/>
        <v>0.19732034104750304</v>
      </c>
      <c r="AD338" s="91">
        <f t="shared" si="58"/>
        <v>5747</v>
      </c>
      <c r="AE338" s="91">
        <f t="shared" si="59"/>
        <v>1134</v>
      </c>
      <c r="AF338" s="91">
        <f t="shared" si="60"/>
        <v>4613</v>
      </c>
      <c r="AG338" t="str">
        <f t="shared" si="61"/>
        <v/>
      </c>
    </row>
    <row r="339" spans="2:33" x14ac:dyDescent="0.25">
      <c r="B339" s="9" t="s">
        <v>337</v>
      </c>
      <c r="C339" s="23" t="str">
        <f>VLOOKUP(B339,[2]Municipal!$C$15:$D$60549,2)</f>
        <v>Palestina</v>
      </c>
      <c r="D339" s="11">
        <f>+[1]Total!B340</f>
        <v>1176</v>
      </c>
      <c r="E339" s="10">
        <f>+[1]Total!C340</f>
        <v>1153</v>
      </c>
      <c r="F339" s="10">
        <f>+[1]Total!D340</f>
        <v>1078</v>
      </c>
      <c r="G339" s="10">
        <f>+[1]Total!E340</f>
        <v>1238</v>
      </c>
      <c r="H339" s="11">
        <f>+[1]Total!G340</f>
        <v>1242</v>
      </c>
      <c r="I339" s="10">
        <f>+[1]Total!H340</f>
        <v>1155</v>
      </c>
      <c r="J339" s="10">
        <f>+[1]Total!I340</f>
        <v>1292</v>
      </c>
      <c r="K339" s="12">
        <f>+[1]Total!J340</f>
        <v>1218</v>
      </c>
      <c r="L339" s="11">
        <f>+[1]Total!L340</f>
        <v>1215</v>
      </c>
      <c r="M339" s="12">
        <f>+[1]Total!M340</f>
        <v>1173</v>
      </c>
      <c r="N339" s="29">
        <f>VLOOKUP($B339,'[2]pop-2020-2023'!$I$5:$M$1126,2)</f>
        <v>15757</v>
      </c>
      <c r="O339" s="28">
        <f>VLOOKUP($B339,'[2]pop-2020-2023'!$I$5:$M$1126,3)</f>
        <v>15795</v>
      </c>
      <c r="P339" s="28">
        <f>VLOOKUP($B339,'[2]pop-2020-2023'!$I$5:$M$1126,4)</f>
        <v>15875</v>
      </c>
      <c r="Q339" s="30">
        <f>VLOOKUP($B339,'[2]pop-2020-2023'!$I$5:$M$1126,5)</f>
        <v>15978</v>
      </c>
      <c r="R339" s="29">
        <f>VLOOKUP($B339,'[3]Hogares total'!$D$5:$L$1126,6)</f>
        <v>5237</v>
      </c>
      <c r="S339" s="28">
        <f>VLOOKUP($B339,'[3]Hogares total'!$D$5:$L$1126,7)</f>
        <v>5333</v>
      </c>
      <c r="T339" s="28">
        <f>VLOOKUP($B339,'[3]Hogares total'!$D$5:$L$1126,8)</f>
        <v>5432</v>
      </c>
      <c r="U339" s="30">
        <f>VLOOKUP($B339,'[3]Hogares total'!$D$5:$L$1126,9)</f>
        <v>5537</v>
      </c>
      <c r="V339" s="29"/>
      <c r="W339" s="43">
        <f t="shared" si="62"/>
        <v>7.2997784108895222E-2</v>
      </c>
      <c r="X339" s="43">
        <f t="shared" si="63"/>
        <v>7.275590551181102E-2</v>
      </c>
      <c r="Y339" s="47">
        <f t="shared" si="64"/>
        <v>7.3413443484791591E-2</v>
      </c>
      <c r="Z339" s="29"/>
      <c r="AA339" s="43">
        <f t="shared" si="65"/>
        <v>0.21620101256328519</v>
      </c>
      <c r="AB339" s="43">
        <f t="shared" si="66"/>
        <v>0.21262886597938144</v>
      </c>
      <c r="AC339" s="47">
        <f t="shared" si="67"/>
        <v>0.21184757088676179</v>
      </c>
      <c r="AD339" s="91" t="str">
        <f t="shared" si="58"/>
        <v/>
      </c>
      <c r="AE339" s="91" t="str">
        <f t="shared" si="59"/>
        <v/>
      </c>
      <c r="AF339" s="91" t="str">
        <f t="shared" si="60"/>
        <v/>
      </c>
      <c r="AG339" t="str">
        <f t="shared" si="61"/>
        <v/>
      </c>
    </row>
    <row r="340" spans="2:33" x14ac:dyDescent="0.25">
      <c r="B340" s="9" t="s">
        <v>338</v>
      </c>
      <c r="C340" s="23" t="str">
        <f>VLOOKUP(B340,[2]Municipal!$C$15:$D$60549,2)</f>
        <v>Pensilvania</v>
      </c>
      <c r="D340" s="11">
        <f>+[1]Total!B341</f>
        <v>1400</v>
      </c>
      <c r="E340" s="10">
        <f>+[1]Total!C341</f>
        <v>1479</v>
      </c>
      <c r="F340" s="10">
        <f>+[1]Total!D341</f>
        <v>577</v>
      </c>
      <c r="G340" s="10">
        <f>+[1]Total!E341</f>
        <v>639</v>
      </c>
      <c r="H340" s="11">
        <f>+[1]Total!G341</f>
        <v>678</v>
      </c>
      <c r="I340" s="10">
        <f>+[1]Total!H341</f>
        <v>683</v>
      </c>
      <c r="J340" s="10">
        <f>+[1]Total!I341</f>
        <v>677</v>
      </c>
      <c r="K340" s="12">
        <f>+[1]Total!J341</f>
        <v>644</v>
      </c>
      <c r="L340" s="11">
        <f>+[1]Total!L341</f>
        <v>1539</v>
      </c>
      <c r="M340" s="12">
        <f>+[1]Total!M341</f>
        <v>1556</v>
      </c>
      <c r="N340" s="29">
        <f>VLOOKUP($B340,'[2]pop-2020-2023'!$I$5:$M$1126,2)</f>
        <v>20063</v>
      </c>
      <c r="O340" s="28">
        <f>VLOOKUP($B340,'[2]pop-2020-2023'!$I$5:$M$1126,3)</f>
        <v>20006</v>
      </c>
      <c r="P340" s="28">
        <f>VLOOKUP($B340,'[2]pop-2020-2023'!$I$5:$M$1126,4)</f>
        <v>20129</v>
      </c>
      <c r="Q340" s="30">
        <f>VLOOKUP($B340,'[2]pop-2020-2023'!$I$5:$M$1126,5)</f>
        <v>20242</v>
      </c>
      <c r="R340" s="29">
        <f>VLOOKUP($B340,'[3]Hogares total'!$D$5:$L$1126,6)</f>
        <v>6929</v>
      </c>
      <c r="S340" s="28">
        <f>VLOOKUP($B340,'[3]Hogares total'!$D$5:$L$1126,7)</f>
        <v>7065</v>
      </c>
      <c r="T340" s="28">
        <f>VLOOKUP($B340,'[3]Hogares total'!$D$5:$L$1126,8)</f>
        <v>7203</v>
      </c>
      <c r="U340" s="30">
        <f>VLOOKUP($B340,'[3]Hogares total'!$D$5:$L$1126,9)</f>
        <v>7350</v>
      </c>
      <c r="V340" s="29"/>
      <c r="W340" s="43">
        <f t="shared" si="62"/>
        <v>7.392782165350395E-2</v>
      </c>
      <c r="X340" s="43">
        <f t="shared" si="63"/>
        <v>3.3931144120423272E-2</v>
      </c>
      <c r="Y340" s="47">
        <f t="shared" si="64"/>
        <v>7.6869874518328232E-2</v>
      </c>
      <c r="Z340" s="29"/>
      <c r="AA340" s="43">
        <f t="shared" si="65"/>
        <v>0.20934182590233547</v>
      </c>
      <c r="AB340" s="43">
        <f t="shared" si="66"/>
        <v>9.4821602110231842E-2</v>
      </c>
      <c r="AC340" s="47">
        <f t="shared" si="67"/>
        <v>0.21170068027210884</v>
      </c>
      <c r="AD340" s="91" t="str">
        <f t="shared" si="58"/>
        <v/>
      </c>
      <c r="AE340" s="91" t="str">
        <f t="shared" si="59"/>
        <v/>
      </c>
      <c r="AF340" s="91" t="str">
        <f t="shared" si="60"/>
        <v/>
      </c>
      <c r="AG340" t="str">
        <f t="shared" si="61"/>
        <v/>
      </c>
    </row>
    <row r="341" spans="2:33" x14ac:dyDescent="0.25">
      <c r="B341" s="9" t="s">
        <v>339</v>
      </c>
      <c r="C341" s="23" t="str">
        <f>VLOOKUP(B341,[2]Municipal!$C$15:$D$60549,2)</f>
        <v>Riosucio</v>
      </c>
      <c r="D341" s="11">
        <f>+[1]Total!B342</f>
        <v>2601</v>
      </c>
      <c r="E341" s="10">
        <f>+[1]Total!C342</f>
        <v>4218</v>
      </c>
      <c r="F341" s="10">
        <f>+[1]Total!D342</f>
        <v>4172</v>
      </c>
      <c r="G341" s="10">
        <f>+[1]Total!E342</f>
        <v>4161</v>
      </c>
      <c r="H341" s="11">
        <f>+[1]Total!G342</f>
        <v>4105</v>
      </c>
      <c r="I341" s="10">
        <f>+[1]Total!H342</f>
        <v>4435</v>
      </c>
      <c r="J341" s="10">
        <f>+[1]Total!I342</f>
        <v>4269</v>
      </c>
      <c r="K341" s="12">
        <f>+[1]Total!J342</f>
        <v>4774</v>
      </c>
      <c r="L341" s="11">
        <f>+[1]Total!L342</f>
        <v>4316</v>
      </c>
      <c r="M341" s="12">
        <f>+[1]Total!M342</f>
        <v>4138</v>
      </c>
      <c r="N341" s="29">
        <f>VLOOKUP($B341,'[2]pop-2020-2023'!$I$5:$M$1126,2)</f>
        <v>52466</v>
      </c>
      <c r="O341" s="28">
        <f>VLOOKUP($B341,'[2]pop-2020-2023'!$I$5:$M$1126,3)</f>
        <v>53116</v>
      </c>
      <c r="P341" s="28">
        <f>VLOOKUP($B341,'[2]pop-2020-2023'!$I$5:$M$1126,4)</f>
        <v>53393</v>
      </c>
      <c r="Q341" s="30">
        <f>VLOOKUP($B341,'[2]pop-2020-2023'!$I$5:$M$1126,5)</f>
        <v>53746</v>
      </c>
      <c r="R341" s="29">
        <f>VLOOKUP($B341,'[3]Hogares total'!$D$5:$L$1126,6)</f>
        <v>15532</v>
      </c>
      <c r="S341" s="28">
        <f>VLOOKUP($B341,'[3]Hogares total'!$D$5:$L$1126,7)</f>
        <v>15848</v>
      </c>
      <c r="T341" s="28">
        <f>VLOOKUP($B341,'[3]Hogares total'!$D$5:$L$1126,8)</f>
        <v>16178</v>
      </c>
      <c r="U341" s="30">
        <f>VLOOKUP($B341,'[3]Hogares total'!$D$5:$L$1126,9)</f>
        <v>16531</v>
      </c>
      <c r="V341" s="29"/>
      <c r="W341" s="43">
        <f t="shared" si="62"/>
        <v>7.9411100233451312E-2</v>
      </c>
      <c r="X341" s="43">
        <f t="shared" si="63"/>
        <v>8.3063322907497239E-2</v>
      </c>
      <c r="Y341" s="47">
        <f t="shared" si="64"/>
        <v>7.6991776132177281E-2</v>
      </c>
      <c r="Z341" s="29"/>
      <c r="AA341" s="43">
        <f t="shared" si="65"/>
        <v>0.26615345784957095</v>
      </c>
      <c r="AB341" s="43">
        <f t="shared" si="66"/>
        <v>0.27413771788849056</v>
      </c>
      <c r="AC341" s="47">
        <f t="shared" si="67"/>
        <v>0.25031758514306457</v>
      </c>
      <c r="AD341" s="91" t="str">
        <f t="shared" si="58"/>
        <v/>
      </c>
      <c r="AE341" s="91" t="str">
        <f t="shared" si="59"/>
        <v/>
      </c>
      <c r="AF341" s="91" t="str">
        <f t="shared" si="60"/>
        <v/>
      </c>
      <c r="AG341" t="str">
        <f t="shared" si="61"/>
        <v/>
      </c>
    </row>
    <row r="342" spans="2:33" x14ac:dyDescent="0.25">
      <c r="B342" s="9" t="s">
        <v>340</v>
      </c>
      <c r="C342" s="23" t="str">
        <f>VLOOKUP(B342,[2]Municipal!$C$15:$D$60549,2)</f>
        <v>Risaralda</v>
      </c>
      <c r="D342" s="11">
        <f>+[1]Total!B343</f>
        <v>796</v>
      </c>
      <c r="E342" s="10">
        <f>+[1]Total!C343</f>
        <v>758</v>
      </c>
      <c r="F342" s="10">
        <f>+[1]Total!D343</f>
        <v>670</v>
      </c>
      <c r="G342" s="10">
        <f>+[1]Total!E343</f>
        <v>647</v>
      </c>
      <c r="H342" s="11">
        <f>+[1]Total!G343</f>
        <v>592</v>
      </c>
      <c r="I342" s="10">
        <f>+[1]Total!H343</f>
        <v>587</v>
      </c>
      <c r="J342" s="10">
        <f>+[1]Total!I343</f>
        <v>561</v>
      </c>
      <c r="K342" s="12">
        <f>+[1]Total!J343</f>
        <v>542</v>
      </c>
      <c r="L342" s="11">
        <f>+[1]Total!L343</f>
        <v>555</v>
      </c>
      <c r="M342" s="12">
        <f>+[1]Total!M343</f>
        <v>508</v>
      </c>
      <c r="N342" s="29">
        <f>VLOOKUP($B342,'[2]pop-2020-2023'!$I$5:$M$1126,2)</f>
        <v>11057</v>
      </c>
      <c r="O342" s="28">
        <f>VLOOKUP($B342,'[2]pop-2020-2023'!$I$5:$M$1126,3)</f>
        <v>11146</v>
      </c>
      <c r="P342" s="28">
        <f>VLOOKUP($B342,'[2]pop-2020-2023'!$I$5:$M$1126,4)</f>
        <v>11201</v>
      </c>
      <c r="Q342" s="30">
        <f>VLOOKUP($B342,'[2]pop-2020-2023'!$I$5:$M$1126,5)</f>
        <v>11267</v>
      </c>
      <c r="R342" s="29">
        <f>VLOOKUP($B342,'[3]Hogares total'!$D$5:$L$1126,6)</f>
        <v>3586</v>
      </c>
      <c r="S342" s="28">
        <f>VLOOKUP($B342,'[3]Hogares total'!$D$5:$L$1126,7)</f>
        <v>3661</v>
      </c>
      <c r="T342" s="28">
        <f>VLOOKUP($B342,'[3]Hogares total'!$D$5:$L$1126,8)</f>
        <v>3736</v>
      </c>
      <c r="U342" s="30">
        <f>VLOOKUP($B342,'[3]Hogares total'!$D$5:$L$1126,9)</f>
        <v>3816</v>
      </c>
      <c r="V342" s="29"/>
      <c r="W342" s="43">
        <f t="shared" si="62"/>
        <v>6.800645971649022E-2</v>
      </c>
      <c r="X342" s="43">
        <f t="shared" si="63"/>
        <v>5.2406035175430764E-2</v>
      </c>
      <c r="Y342" s="47">
        <f t="shared" si="64"/>
        <v>4.5087423449010386E-2</v>
      </c>
      <c r="Z342" s="29"/>
      <c r="AA342" s="43">
        <f t="shared" si="65"/>
        <v>0.20704725484840208</v>
      </c>
      <c r="AB342" s="43">
        <f t="shared" si="66"/>
        <v>0.15711991434689507</v>
      </c>
      <c r="AC342" s="47">
        <f t="shared" si="67"/>
        <v>0.1331236897274633</v>
      </c>
      <c r="AD342" s="91">
        <f t="shared" si="58"/>
        <v>3816</v>
      </c>
      <c r="AE342" s="91">
        <f t="shared" si="59"/>
        <v>508</v>
      </c>
      <c r="AF342" s="91">
        <f t="shared" si="60"/>
        <v>3308</v>
      </c>
      <c r="AG342" t="str">
        <f t="shared" si="61"/>
        <v/>
      </c>
    </row>
    <row r="343" spans="2:33" x14ac:dyDescent="0.25">
      <c r="B343" s="9" t="s">
        <v>341</v>
      </c>
      <c r="C343" s="23" t="str">
        <f>VLOOKUP(B343,[2]Municipal!$C$15:$D$60549,2)</f>
        <v>Salamina</v>
      </c>
      <c r="D343" s="11">
        <f>+[1]Total!B344</f>
        <v>1812</v>
      </c>
      <c r="E343" s="10">
        <f>+[1]Total!C344</f>
        <v>1569</v>
      </c>
      <c r="F343" s="10">
        <f>+[1]Total!D344</f>
        <v>1396</v>
      </c>
      <c r="G343" s="10">
        <f>+[1]Total!E344</f>
        <v>1363</v>
      </c>
      <c r="H343" s="11">
        <f>+[1]Total!G344</f>
        <v>1303</v>
      </c>
      <c r="I343" s="10">
        <f>+[1]Total!H344</f>
        <v>1255</v>
      </c>
      <c r="J343" s="10">
        <f>+[1]Total!I344</f>
        <v>1219</v>
      </c>
      <c r="K343" s="12">
        <f>+[1]Total!J344</f>
        <v>1198</v>
      </c>
      <c r="L343" s="11">
        <f>+[1]Total!L344</f>
        <v>1163</v>
      </c>
      <c r="M343" s="12">
        <f>+[1]Total!M344</f>
        <v>1273</v>
      </c>
      <c r="N343" s="29">
        <f>VLOOKUP($B343,'[2]pop-2020-2023'!$I$5:$M$1126,2)</f>
        <v>19707</v>
      </c>
      <c r="O343" s="28">
        <f>VLOOKUP($B343,'[2]pop-2020-2023'!$I$5:$M$1126,3)</f>
        <v>19737</v>
      </c>
      <c r="P343" s="28">
        <f>VLOOKUP($B343,'[2]pop-2020-2023'!$I$5:$M$1126,4)</f>
        <v>19855</v>
      </c>
      <c r="Q343" s="30">
        <f>VLOOKUP($B343,'[2]pop-2020-2023'!$I$5:$M$1126,5)</f>
        <v>19959</v>
      </c>
      <c r="R343" s="29">
        <f>VLOOKUP($B343,'[3]Hogares total'!$D$5:$L$1126,6)</f>
        <v>6822</v>
      </c>
      <c r="S343" s="28">
        <f>VLOOKUP($B343,'[3]Hogares total'!$D$5:$L$1126,7)</f>
        <v>6958</v>
      </c>
      <c r="T343" s="28">
        <f>VLOOKUP($B343,'[3]Hogares total'!$D$5:$L$1126,8)</f>
        <v>7098</v>
      </c>
      <c r="U343" s="30">
        <f>VLOOKUP($B343,'[3]Hogares total'!$D$5:$L$1126,9)</f>
        <v>7244</v>
      </c>
      <c r="V343" s="29"/>
      <c r="W343" s="43">
        <f t="shared" si="62"/>
        <v>7.9495364037087707E-2</v>
      </c>
      <c r="X343" s="43">
        <f t="shared" si="63"/>
        <v>6.3208259884160164E-2</v>
      </c>
      <c r="Y343" s="47">
        <f t="shared" si="64"/>
        <v>6.3780750538604145E-2</v>
      </c>
      <c r="Z343" s="29"/>
      <c r="AA343" s="43">
        <f t="shared" si="65"/>
        <v>0.22549583213567118</v>
      </c>
      <c r="AB343" s="43">
        <f t="shared" si="66"/>
        <v>0.17681036911806142</v>
      </c>
      <c r="AC343" s="47">
        <f t="shared" si="67"/>
        <v>0.17573163997791275</v>
      </c>
      <c r="AD343" s="91">
        <f t="shared" si="58"/>
        <v>7244</v>
      </c>
      <c r="AE343" s="91">
        <f t="shared" si="59"/>
        <v>1273</v>
      </c>
      <c r="AF343" s="91">
        <f t="shared" si="60"/>
        <v>5971</v>
      </c>
      <c r="AG343" t="str">
        <f t="shared" si="61"/>
        <v/>
      </c>
    </row>
    <row r="344" spans="2:33" x14ac:dyDescent="0.25">
      <c r="B344" s="9" t="s">
        <v>342</v>
      </c>
      <c r="C344" s="23" t="str">
        <f>VLOOKUP(B344,[2]Municipal!$C$15:$D$60549,2)</f>
        <v>Samaná</v>
      </c>
      <c r="D344" s="11">
        <f>+[1]Total!B345</f>
        <v>714</v>
      </c>
      <c r="E344" s="10">
        <f>+[1]Total!C345</f>
        <v>730</v>
      </c>
      <c r="F344" s="10">
        <f>+[1]Total!D345</f>
        <v>550</v>
      </c>
      <c r="G344" s="10">
        <f>+[1]Total!E345</f>
        <v>436</v>
      </c>
      <c r="H344" s="11">
        <f>+[1]Total!G345</f>
        <v>662</v>
      </c>
      <c r="I344" s="10">
        <f>+[1]Total!H345</f>
        <v>698</v>
      </c>
      <c r="J344" s="10">
        <f>+[1]Total!I345</f>
        <v>727</v>
      </c>
      <c r="K344" s="12">
        <f>+[1]Total!J345</f>
        <v>806</v>
      </c>
      <c r="L344" s="11">
        <f>+[1]Total!L345</f>
        <v>1134</v>
      </c>
      <c r="M344" s="12">
        <f>+[1]Total!M345</f>
        <v>1124</v>
      </c>
      <c r="N344" s="29">
        <f>VLOOKUP($B344,'[2]pop-2020-2023'!$I$5:$M$1126,2)</f>
        <v>20912</v>
      </c>
      <c r="O344" s="28">
        <f>VLOOKUP($B344,'[2]pop-2020-2023'!$I$5:$M$1126,3)</f>
        <v>21054</v>
      </c>
      <c r="P344" s="28">
        <f>VLOOKUP($B344,'[2]pop-2020-2023'!$I$5:$M$1126,4)</f>
        <v>21171</v>
      </c>
      <c r="Q344" s="30">
        <f>VLOOKUP($B344,'[2]pop-2020-2023'!$I$5:$M$1126,5)</f>
        <v>21292</v>
      </c>
      <c r="R344" s="29">
        <f>VLOOKUP($B344,'[3]Hogares total'!$D$5:$L$1126,6)</f>
        <v>7270</v>
      </c>
      <c r="S344" s="28">
        <f>VLOOKUP($B344,'[3]Hogares total'!$D$5:$L$1126,7)</f>
        <v>7415</v>
      </c>
      <c r="T344" s="28">
        <f>VLOOKUP($B344,'[3]Hogares total'!$D$5:$L$1126,8)</f>
        <v>7562</v>
      </c>
      <c r="U344" s="30">
        <f>VLOOKUP($B344,'[3]Hogares total'!$D$5:$L$1126,9)</f>
        <v>7714</v>
      </c>
      <c r="V344" s="29"/>
      <c r="W344" s="43">
        <f t="shared" si="62"/>
        <v>3.4672746271492354E-2</v>
      </c>
      <c r="X344" s="43">
        <f t="shared" si="63"/>
        <v>3.2969628265079591E-2</v>
      </c>
      <c r="Y344" s="47">
        <f t="shared" si="64"/>
        <v>5.2789780199135827E-2</v>
      </c>
      <c r="Z344" s="29"/>
      <c r="AA344" s="43">
        <f t="shared" si="65"/>
        <v>9.844908968307485E-2</v>
      </c>
      <c r="AB344" s="43">
        <f t="shared" si="66"/>
        <v>9.2303623380058181E-2</v>
      </c>
      <c r="AC344" s="47">
        <f t="shared" si="67"/>
        <v>0.14570910033704951</v>
      </c>
      <c r="AD344" s="91">
        <f t="shared" si="58"/>
        <v>7714</v>
      </c>
      <c r="AE344" s="91">
        <f t="shared" si="59"/>
        <v>1124</v>
      </c>
      <c r="AF344" s="91">
        <f t="shared" si="60"/>
        <v>6590</v>
      </c>
      <c r="AG344" t="str">
        <f t="shared" si="61"/>
        <v/>
      </c>
    </row>
    <row r="345" spans="2:33" x14ac:dyDescent="0.25">
      <c r="B345" s="9" t="s">
        <v>343</v>
      </c>
      <c r="C345" s="23" t="str">
        <f>VLOOKUP(B345,[2]Municipal!$C$15:$D$60549,2)</f>
        <v>San José</v>
      </c>
      <c r="D345" s="11">
        <f>+[1]Total!B346</f>
        <v>232</v>
      </c>
      <c r="E345" s="10">
        <f>+[1]Total!C346</f>
        <v>244</v>
      </c>
      <c r="F345" s="10">
        <f>+[1]Total!D346</f>
        <v>252</v>
      </c>
      <c r="G345" s="10">
        <f>+[1]Total!E346</f>
        <v>209</v>
      </c>
      <c r="H345" s="11">
        <f>+[1]Total!G346</f>
        <v>161</v>
      </c>
      <c r="I345" s="10">
        <f>+[1]Total!H346</f>
        <v>148</v>
      </c>
      <c r="J345" s="10">
        <f>+[1]Total!I346</f>
        <v>151</v>
      </c>
      <c r="K345" s="12">
        <f>+[1]Total!J346</f>
        <v>138</v>
      </c>
      <c r="L345" s="11">
        <f>+[1]Total!L346</f>
        <v>204</v>
      </c>
      <c r="M345" s="12">
        <f>+[1]Total!M346</f>
        <v>282</v>
      </c>
      <c r="N345" s="29">
        <f>VLOOKUP($B345,'[2]pop-2020-2023'!$I$5:$M$1126,2)</f>
        <v>4854</v>
      </c>
      <c r="O345" s="28">
        <f>VLOOKUP($B345,'[2]pop-2020-2023'!$I$5:$M$1126,3)</f>
        <v>4858</v>
      </c>
      <c r="P345" s="28">
        <f>VLOOKUP($B345,'[2]pop-2020-2023'!$I$5:$M$1126,4)</f>
        <v>4882</v>
      </c>
      <c r="Q345" s="30">
        <f>VLOOKUP($B345,'[2]pop-2020-2023'!$I$5:$M$1126,5)</f>
        <v>4904</v>
      </c>
      <c r="R345" s="29">
        <f>VLOOKUP($B345,'[3]Hogares total'!$D$5:$L$1126,6)</f>
        <v>1648</v>
      </c>
      <c r="S345" s="28">
        <f>VLOOKUP($B345,'[3]Hogares total'!$D$5:$L$1126,7)</f>
        <v>1685</v>
      </c>
      <c r="T345" s="28">
        <f>VLOOKUP($B345,'[3]Hogares total'!$D$5:$L$1126,8)</f>
        <v>1720</v>
      </c>
      <c r="U345" s="30">
        <f>VLOOKUP($B345,'[3]Hogares total'!$D$5:$L$1126,9)</f>
        <v>1757</v>
      </c>
      <c r="V345" s="29"/>
      <c r="W345" s="43">
        <f t="shared" si="62"/>
        <v>5.0226430629888845E-2</v>
      </c>
      <c r="X345" s="43">
        <f t="shared" si="63"/>
        <v>3.031544448996313E-2</v>
      </c>
      <c r="Y345" s="47">
        <f t="shared" si="64"/>
        <v>5.7504078303425778E-2</v>
      </c>
      <c r="Z345" s="29"/>
      <c r="AA345" s="43">
        <f t="shared" si="65"/>
        <v>0.14480712166172108</v>
      </c>
      <c r="AB345" s="43">
        <f t="shared" si="66"/>
        <v>8.6046511627906982E-2</v>
      </c>
      <c r="AC345" s="47">
        <f t="shared" si="67"/>
        <v>0.16050085372794537</v>
      </c>
      <c r="AD345" s="91">
        <f t="shared" si="58"/>
        <v>1757</v>
      </c>
      <c r="AE345" s="91">
        <f t="shared" si="59"/>
        <v>282</v>
      </c>
      <c r="AF345" s="91">
        <f t="shared" si="60"/>
        <v>1475</v>
      </c>
      <c r="AG345" t="str">
        <f t="shared" si="61"/>
        <v/>
      </c>
    </row>
    <row r="346" spans="2:33" x14ac:dyDescent="0.25">
      <c r="B346" s="9" t="s">
        <v>344</v>
      </c>
      <c r="C346" s="23" t="str">
        <f>VLOOKUP(B346,[2]Municipal!$C$15:$D$60549,2)</f>
        <v>Supía</v>
      </c>
      <c r="D346" s="11">
        <f>+[1]Total!B347</f>
        <v>2252</v>
      </c>
      <c r="E346" s="10">
        <f>+[1]Total!C347</f>
        <v>2583</v>
      </c>
      <c r="F346" s="10">
        <f>+[1]Total!D347</f>
        <v>2612</v>
      </c>
      <c r="G346" s="10">
        <f>+[1]Total!E347</f>
        <v>2586</v>
      </c>
      <c r="H346" s="11">
        <f>+[1]Total!G347</f>
        <v>2817</v>
      </c>
      <c r="I346" s="10">
        <f>+[1]Total!H347</f>
        <v>2592</v>
      </c>
      <c r="J346" s="10">
        <f>+[1]Total!I347</f>
        <v>2591</v>
      </c>
      <c r="K346" s="12">
        <f>+[1]Total!J347</f>
        <v>3146</v>
      </c>
      <c r="L346" s="11">
        <f>+[1]Total!L347</f>
        <v>2974</v>
      </c>
      <c r="M346" s="12">
        <f>+[1]Total!M347</f>
        <v>3050</v>
      </c>
      <c r="N346" s="29">
        <f>VLOOKUP($B346,'[2]pop-2020-2023'!$I$5:$M$1126,2)</f>
        <v>29319</v>
      </c>
      <c r="O346" s="28">
        <f>VLOOKUP($B346,'[2]pop-2020-2023'!$I$5:$M$1126,3)</f>
        <v>29505</v>
      </c>
      <c r="P346" s="28">
        <f>VLOOKUP($B346,'[2]pop-2020-2023'!$I$5:$M$1126,4)</f>
        <v>29657</v>
      </c>
      <c r="Q346" s="30">
        <f>VLOOKUP($B346,'[2]pop-2020-2023'!$I$5:$M$1126,5)</f>
        <v>29856</v>
      </c>
      <c r="R346" s="29">
        <f>VLOOKUP($B346,'[3]Hogares total'!$D$5:$L$1126,6)</f>
        <v>9244</v>
      </c>
      <c r="S346" s="28">
        <f>VLOOKUP($B346,'[3]Hogares total'!$D$5:$L$1126,7)</f>
        <v>9432</v>
      </c>
      <c r="T346" s="28">
        <f>VLOOKUP($B346,'[3]Hogares total'!$D$5:$L$1126,8)</f>
        <v>9629</v>
      </c>
      <c r="U346" s="30">
        <f>VLOOKUP($B346,'[3]Hogares total'!$D$5:$L$1126,9)</f>
        <v>9838</v>
      </c>
      <c r="V346" s="29"/>
      <c r="W346" s="43">
        <f t="shared" si="62"/>
        <v>8.7544483985765129E-2</v>
      </c>
      <c r="X346" s="43">
        <f t="shared" si="63"/>
        <v>8.7399264929021822E-2</v>
      </c>
      <c r="Y346" s="47">
        <f t="shared" si="64"/>
        <v>0.10215702036441586</v>
      </c>
      <c r="Z346" s="29"/>
      <c r="AA346" s="43">
        <f t="shared" si="65"/>
        <v>0.27385496183206109</v>
      </c>
      <c r="AB346" s="43">
        <f t="shared" si="66"/>
        <v>0.26918683144667149</v>
      </c>
      <c r="AC346" s="47">
        <f t="shared" si="67"/>
        <v>0.31002236226875379</v>
      </c>
      <c r="AD346" s="91" t="str">
        <f t="shared" si="58"/>
        <v/>
      </c>
      <c r="AE346" s="91" t="str">
        <f t="shared" si="59"/>
        <v/>
      </c>
      <c r="AF346" s="91" t="str">
        <f t="shared" si="60"/>
        <v/>
      </c>
      <c r="AG346" t="str">
        <f t="shared" si="61"/>
        <v/>
      </c>
    </row>
    <row r="347" spans="2:33" x14ac:dyDescent="0.25">
      <c r="B347" s="9" t="s">
        <v>345</v>
      </c>
      <c r="C347" s="23" t="str">
        <f>VLOOKUP(B347,[2]Municipal!$C$15:$D$60549,2)</f>
        <v>Victoria</v>
      </c>
      <c r="D347" s="11">
        <f>+[1]Total!B348</f>
        <v>779</v>
      </c>
      <c r="E347" s="10">
        <f>+[1]Total!C348</f>
        <v>848</v>
      </c>
      <c r="F347" s="10">
        <f>+[1]Total!D348</f>
        <v>518</v>
      </c>
      <c r="G347" s="10">
        <f>+[1]Total!E348</f>
        <v>504</v>
      </c>
      <c r="H347" s="11">
        <f>+[1]Total!G348</f>
        <v>528</v>
      </c>
      <c r="I347" s="10">
        <f>+[1]Total!H348</f>
        <v>548</v>
      </c>
      <c r="J347" s="10">
        <f>+[1]Total!I348</f>
        <v>556</v>
      </c>
      <c r="K347" s="12">
        <f>+[1]Total!J348</f>
        <v>599</v>
      </c>
      <c r="L347" s="11">
        <f>+[1]Total!L348</f>
        <v>1074</v>
      </c>
      <c r="M347" s="12">
        <f>+[1]Total!M348</f>
        <v>1083</v>
      </c>
      <c r="N347" s="29">
        <f>VLOOKUP($B347,'[2]pop-2020-2023'!$I$5:$M$1126,2)</f>
        <v>10302</v>
      </c>
      <c r="O347" s="28">
        <f>VLOOKUP($B347,'[2]pop-2020-2023'!$I$5:$M$1126,3)</f>
        <v>10343</v>
      </c>
      <c r="P347" s="28">
        <f>VLOOKUP($B347,'[2]pop-2020-2023'!$I$5:$M$1126,4)</f>
        <v>10414</v>
      </c>
      <c r="Q347" s="30">
        <f>VLOOKUP($B347,'[2]pop-2020-2023'!$I$5:$M$1126,5)</f>
        <v>10462</v>
      </c>
      <c r="R347" s="29">
        <f>VLOOKUP($B347,'[3]Hogares total'!$D$5:$L$1126,6)</f>
        <v>3509</v>
      </c>
      <c r="S347" s="28">
        <f>VLOOKUP($B347,'[3]Hogares total'!$D$5:$L$1126,7)</f>
        <v>3579</v>
      </c>
      <c r="T347" s="28">
        <f>VLOOKUP($B347,'[3]Hogares total'!$D$5:$L$1126,8)</f>
        <v>3653</v>
      </c>
      <c r="U347" s="30">
        <f>VLOOKUP($B347,'[3]Hogares total'!$D$5:$L$1126,9)</f>
        <v>3732</v>
      </c>
      <c r="V347" s="29"/>
      <c r="W347" s="43">
        <f t="shared" si="62"/>
        <v>8.1987817847819777E-2</v>
      </c>
      <c r="X347" s="43">
        <f t="shared" si="63"/>
        <v>5.262147109660073E-2</v>
      </c>
      <c r="Y347" s="47">
        <f t="shared" si="64"/>
        <v>0.10351749187535844</v>
      </c>
      <c r="Z347" s="29"/>
      <c r="AA347" s="43">
        <f t="shared" si="65"/>
        <v>0.23693769209276333</v>
      </c>
      <c r="AB347" s="43">
        <f t="shared" si="66"/>
        <v>0.15001368738023543</v>
      </c>
      <c r="AC347" s="47">
        <f t="shared" si="67"/>
        <v>0.29019292604501606</v>
      </c>
      <c r="AD347" s="91" t="str">
        <f t="shared" si="58"/>
        <v/>
      </c>
      <c r="AE347" s="91" t="str">
        <f t="shared" si="59"/>
        <v/>
      </c>
      <c r="AF347" s="91" t="str">
        <f t="shared" si="60"/>
        <v/>
      </c>
      <c r="AG347" t="str">
        <f t="shared" si="61"/>
        <v/>
      </c>
    </row>
    <row r="348" spans="2:33" x14ac:dyDescent="0.25">
      <c r="B348" s="9" t="s">
        <v>346</v>
      </c>
      <c r="C348" s="23" t="str">
        <f>VLOOKUP(B348,[2]Municipal!$C$15:$D$60549,2)</f>
        <v>Villamaría</v>
      </c>
      <c r="D348" s="11">
        <f>+[1]Total!B349</f>
        <v>13205</v>
      </c>
      <c r="E348" s="10">
        <f>+[1]Total!C349</f>
        <v>13260</v>
      </c>
      <c r="F348" s="10">
        <f>+[1]Total!D349</f>
        <v>13583</v>
      </c>
      <c r="G348" s="10">
        <f>+[1]Total!E349</f>
        <v>13230</v>
      </c>
      <c r="H348" s="11">
        <f>+[1]Total!G349</f>
        <v>13753</v>
      </c>
      <c r="I348" s="10">
        <f>+[1]Total!H349</f>
        <v>13765</v>
      </c>
      <c r="J348" s="10">
        <f>+[1]Total!I349</f>
        <v>13841</v>
      </c>
      <c r="K348" s="12">
        <f>+[1]Total!J349</f>
        <v>14046</v>
      </c>
      <c r="L348" s="11">
        <f>+[1]Total!L349</f>
        <v>14030</v>
      </c>
      <c r="M348" s="12">
        <f>+[1]Total!M349</f>
        <v>13981</v>
      </c>
      <c r="N348" s="29">
        <f>VLOOKUP($B348,'[2]pop-2020-2023'!$I$5:$M$1126,2)</f>
        <v>66914</v>
      </c>
      <c r="O348" s="28">
        <f>VLOOKUP($B348,'[2]pop-2020-2023'!$I$5:$M$1126,3)</f>
        <v>67781</v>
      </c>
      <c r="P348" s="28">
        <f>VLOOKUP($B348,'[2]pop-2020-2023'!$I$5:$M$1126,4)</f>
        <v>68168</v>
      </c>
      <c r="Q348" s="30">
        <f>VLOOKUP($B348,'[2]pop-2020-2023'!$I$5:$M$1126,5)</f>
        <v>68601</v>
      </c>
      <c r="R348" s="29">
        <f>VLOOKUP($B348,'[3]Hogares total'!$D$5:$L$1126,6)</f>
        <v>22180</v>
      </c>
      <c r="S348" s="28">
        <f>VLOOKUP($B348,'[3]Hogares total'!$D$5:$L$1126,7)</f>
        <v>22651</v>
      </c>
      <c r="T348" s="28">
        <f>VLOOKUP($B348,'[3]Hogares total'!$D$5:$L$1126,8)</f>
        <v>23133</v>
      </c>
      <c r="U348" s="30">
        <f>VLOOKUP($B348,'[3]Hogares total'!$D$5:$L$1126,9)</f>
        <v>23641</v>
      </c>
      <c r="V348" s="29"/>
      <c r="W348" s="43">
        <f t="shared" si="62"/>
        <v>0.195630043817589</v>
      </c>
      <c r="X348" s="43">
        <f t="shared" si="63"/>
        <v>0.20192759065837343</v>
      </c>
      <c r="Y348" s="47">
        <f t="shared" si="64"/>
        <v>0.20380169385285929</v>
      </c>
      <c r="Z348" s="29"/>
      <c r="AA348" s="43">
        <f t="shared" si="65"/>
        <v>0.58540461789766451</v>
      </c>
      <c r="AB348" s="43">
        <f t="shared" si="66"/>
        <v>0.59503739246963216</v>
      </c>
      <c r="AC348" s="47">
        <f t="shared" si="67"/>
        <v>0.59138784315384285</v>
      </c>
      <c r="AD348" s="91" t="str">
        <f t="shared" si="58"/>
        <v/>
      </c>
      <c r="AE348" s="91" t="str">
        <f t="shared" si="59"/>
        <v/>
      </c>
      <c r="AF348" s="91" t="str">
        <f t="shared" si="60"/>
        <v/>
      </c>
      <c r="AG348" t="str">
        <f t="shared" si="61"/>
        <v/>
      </c>
    </row>
    <row r="349" spans="2:33" x14ac:dyDescent="0.25">
      <c r="B349" s="9" t="s">
        <v>347</v>
      </c>
      <c r="C349" s="23" t="str">
        <f>VLOOKUP(B349,[2]Municipal!$C$15:$D$60549,2)</f>
        <v>Viterbo</v>
      </c>
      <c r="D349" s="11">
        <f>+[1]Total!B350</f>
        <v>2454</v>
      </c>
      <c r="E349" s="10">
        <f>+[1]Total!C350</f>
        <v>2393</v>
      </c>
      <c r="F349" s="10">
        <f>+[1]Total!D350</f>
        <v>2319</v>
      </c>
      <c r="G349" s="10">
        <f>+[1]Total!E350</f>
        <v>2317</v>
      </c>
      <c r="H349" s="11">
        <f>+[1]Total!G350</f>
        <v>2324</v>
      </c>
      <c r="I349" s="10">
        <f>+[1]Total!H350</f>
        <v>2408</v>
      </c>
      <c r="J349" s="10">
        <f>+[1]Total!I350</f>
        <v>2432</v>
      </c>
      <c r="K349" s="12">
        <f>+[1]Total!J350</f>
        <v>2456</v>
      </c>
      <c r="L349" s="11">
        <f>+[1]Total!L350</f>
        <v>2438</v>
      </c>
      <c r="M349" s="12">
        <f>+[1]Total!M350</f>
        <v>2422</v>
      </c>
      <c r="N349" s="29">
        <f>VLOOKUP($B349,'[2]pop-2020-2023'!$I$5:$M$1126,2)</f>
        <v>12951</v>
      </c>
      <c r="O349" s="28">
        <f>VLOOKUP($B349,'[2]pop-2020-2023'!$I$5:$M$1126,3)</f>
        <v>12991</v>
      </c>
      <c r="P349" s="28">
        <f>VLOOKUP($B349,'[2]pop-2020-2023'!$I$5:$M$1126,4)</f>
        <v>13077</v>
      </c>
      <c r="Q349" s="30">
        <f>VLOOKUP($B349,'[2]pop-2020-2023'!$I$5:$M$1126,5)</f>
        <v>13155</v>
      </c>
      <c r="R349" s="29">
        <f>VLOOKUP($B349,'[3]Hogares total'!$D$5:$L$1126,6)</f>
        <v>4268</v>
      </c>
      <c r="S349" s="28">
        <f>VLOOKUP($B349,'[3]Hogares total'!$D$5:$L$1126,7)</f>
        <v>4361</v>
      </c>
      <c r="T349" s="28">
        <f>VLOOKUP($B349,'[3]Hogares total'!$D$5:$L$1126,8)</f>
        <v>4454</v>
      </c>
      <c r="U349" s="30">
        <f>VLOOKUP($B349,'[3]Hogares total'!$D$5:$L$1126,9)</f>
        <v>4552</v>
      </c>
      <c r="V349" s="29"/>
      <c r="W349" s="43">
        <f t="shared" si="62"/>
        <v>0.18420444923408513</v>
      </c>
      <c r="X349" s="43">
        <f t="shared" si="63"/>
        <v>0.18414009329356887</v>
      </c>
      <c r="Y349" s="47">
        <f t="shared" si="64"/>
        <v>0.18411250475104524</v>
      </c>
      <c r="Z349" s="29"/>
      <c r="AA349" s="43">
        <f t="shared" si="65"/>
        <v>0.54872735611098367</v>
      </c>
      <c r="AB349" s="43">
        <f t="shared" si="66"/>
        <v>0.54063762909744051</v>
      </c>
      <c r="AC349" s="47">
        <f t="shared" si="67"/>
        <v>0.53207381370826012</v>
      </c>
      <c r="AD349" s="91" t="str">
        <f t="shared" si="58"/>
        <v/>
      </c>
      <c r="AE349" s="91" t="str">
        <f t="shared" si="59"/>
        <v/>
      </c>
      <c r="AF349" s="91" t="str">
        <f t="shared" si="60"/>
        <v/>
      </c>
      <c r="AG349" t="str">
        <f t="shared" si="61"/>
        <v/>
      </c>
    </row>
    <row r="350" spans="2:33" x14ac:dyDescent="0.25">
      <c r="B350" s="9" t="s">
        <v>348</v>
      </c>
      <c r="C350" s="23" t="str">
        <f>VLOOKUP(B350,[2]Municipal!$C$15:$D$60549,2)</f>
        <v>Florencia</v>
      </c>
      <c r="D350" s="11">
        <f>+[1]Total!B351</f>
        <v>24765</v>
      </c>
      <c r="E350" s="10">
        <f>+[1]Total!C351</f>
        <v>24424</v>
      </c>
      <c r="F350" s="10">
        <f>+[1]Total!D351</f>
        <v>26621</v>
      </c>
      <c r="G350" s="10">
        <f>+[1]Total!E351</f>
        <v>26324</v>
      </c>
      <c r="H350" s="11">
        <f>+[1]Total!G351</f>
        <v>27459</v>
      </c>
      <c r="I350" s="10">
        <f>+[1]Total!H351</f>
        <v>24312</v>
      </c>
      <c r="J350" s="10">
        <f>+[1]Total!I351</f>
        <v>25814</v>
      </c>
      <c r="K350" s="12">
        <f>+[1]Total!J351</f>
        <v>26997</v>
      </c>
      <c r="L350" s="11">
        <f>+[1]Total!L351</f>
        <v>26452</v>
      </c>
      <c r="M350" s="12">
        <f>+[1]Total!M351</f>
        <v>26143</v>
      </c>
      <c r="N350" s="29">
        <f>VLOOKUP($B350,'[2]pop-2020-2023'!$I$5:$M$1126,2)</f>
        <v>173293</v>
      </c>
      <c r="O350" s="28">
        <f>VLOOKUP($B350,'[2]pop-2020-2023'!$I$5:$M$1126,3)</f>
        <v>175182</v>
      </c>
      <c r="P350" s="28">
        <f>VLOOKUP($B350,'[2]pop-2020-2023'!$I$5:$M$1126,4)</f>
        <v>176630</v>
      </c>
      <c r="Q350" s="30">
        <f>VLOOKUP($B350,'[2]pop-2020-2023'!$I$5:$M$1126,5)</f>
        <v>177946</v>
      </c>
      <c r="R350" s="29">
        <f>VLOOKUP($B350,'[3]Hogares total'!$D$5:$L$1126,6)</f>
        <v>57981</v>
      </c>
      <c r="S350" s="28">
        <f>VLOOKUP($B350,'[3]Hogares total'!$D$5:$L$1126,7)</f>
        <v>59744</v>
      </c>
      <c r="T350" s="28">
        <f>VLOOKUP($B350,'[3]Hogares total'!$D$5:$L$1126,8)</f>
        <v>61590</v>
      </c>
      <c r="U350" s="30">
        <f>VLOOKUP($B350,'[3]Hogares total'!$D$5:$L$1126,9)</f>
        <v>63503</v>
      </c>
      <c r="V350" s="29"/>
      <c r="W350" s="43">
        <f t="shared" si="62"/>
        <v>0.13942071674030437</v>
      </c>
      <c r="X350" s="43">
        <f t="shared" si="63"/>
        <v>0.13764366189209082</v>
      </c>
      <c r="Y350" s="47">
        <f t="shared" si="64"/>
        <v>0.14691535634405944</v>
      </c>
      <c r="Z350" s="29"/>
      <c r="AA350" s="43">
        <f t="shared" si="65"/>
        <v>0.40881092662024637</v>
      </c>
      <c r="AB350" s="43">
        <f t="shared" si="66"/>
        <v>0.39473940574768629</v>
      </c>
      <c r="AC350" s="47">
        <f t="shared" si="67"/>
        <v>0.41168133788954853</v>
      </c>
      <c r="AD350" s="91" t="str">
        <f t="shared" si="58"/>
        <v/>
      </c>
      <c r="AE350" s="91" t="str">
        <f t="shared" si="59"/>
        <v/>
      </c>
      <c r="AF350" s="91" t="str">
        <f t="shared" si="60"/>
        <v/>
      </c>
      <c r="AG350" t="str">
        <f t="shared" si="61"/>
        <v/>
      </c>
    </row>
    <row r="351" spans="2:33" x14ac:dyDescent="0.25">
      <c r="B351" s="9" t="s">
        <v>349</v>
      </c>
      <c r="C351" s="23" t="str">
        <f>VLOOKUP(B351,[2]Municipal!$C$15:$D$60549,2)</f>
        <v>Albania</v>
      </c>
      <c r="D351" s="11">
        <f>+[1]Total!B352</f>
        <v>34</v>
      </c>
      <c r="E351" s="10">
        <f>+[1]Total!C352</f>
        <v>34</v>
      </c>
      <c r="F351" s="10">
        <f>+[1]Total!D352</f>
        <v>30</v>
      </c>
      <c r="G351" s="10">
        <f>+[1]Total!E352</f>
        <v>28</v>
      </c>
      <c r="H351" s="11">
        <f>+[1]Total!G352</f>
        <v>22</v>
      </c>
      <c r="I351" s="10">
        <f>+[1]Total!H352</f>
        <v>21</v>
      </c>
      <c r="J351" s="10">
        <f>+[1]Total!I352</f>
        <v>19</v>
      </c>
      <c r="K351" s="12">
        <f>+[1]Total!J352</f>
        <v>17</v>
      </c>
      <c r="L351" s="11">
        <f>+[1]Total!L352</f>
        <v>17</v>
      </c>
      <c r="M351" s="12">
        <f>+[1]Total!M352</f>
        <v>11</v>
      </c>
      <c r="N351" s="29">
        <f>VLOOKUP($B351,'[2]pop-2020-2023'!$I$5:$M$1126,2)</f>
        <v>4695</v>
      </c>
      <c r="O351" s="28">
        <f>VLOOKUP($B351,'[2]pop-2020-2023'!$I$5:$M$1126,3)</f>
        <v>4701</v>
      </c>
      <c r="P351" s="28">
        <f>VLOOKUP($B351,'[2]pop-2020-2023'!$I$5:$M$1126,4)</f>
        <v>4730</v>
      </c>
      <c r="Q351" s="30">
        <f>VLOOKUP($B351,'[2]pop-2020-2023'!$I$5:$M$1126,5)</f>
        <v>4775</v>
      </c>
      <c r="R351" s="29">
        <f>VLOOKUP($B351,'[3]Hogares total'!$D$5:$L$1126,6)</f>
        <v>1534</v>
      </c>
      <c r="S351" s="28">
        <f>VLOOKUP($B351,'[3]Hogares total'!$D$5:$L$1126,7)</f>
        <v>1578</v>
      </c>
      <c r="T351" s="28">
        <f>VLOOKUP($B351,'[3]Hogares total'!$D$5:$L$1126,8)</f>
        <v>1623</v>
      </c>
      <c r="U351" s="30">
        <f>VLOOKUP($B351,'[3]Hogares total'!$D$5:$L$1126,9)</f>
        <v>1669</v>
      </c>
      <c r="V351" s="29"/>
      <c r="W351" s="43">
        <f t="shared" si="62"/>
        <v>7.23250372261221E-3</v>
      </c>
      <c r="X351" s="43">
        <f t="shared" si="63"/>
        <v>4.4397463002114161E-3</v>
      </c>
      <c r="Y351" s="47">
        <f t="shared" si="64"/>
        <v>2.3036649214659686E-3</v>
      </c>
      <c r="Z351" s="29"/>
      <c r="AA351" s="43">
        <f t="shared" si="65"/>
        <v>2.1546261089987327E-2</v>
      </c>
      <c r="AB351" s="43">
        <f t="shared" si="66"/>
        <v>1.2939001848428836E-2</v>
      </c>
      <c r="AC351" s="47">
        <f t="shared" si="67"/>
        <v>6.5907729179149194E-3</v>
      </c>
      <c r="AD351" s="91">
        <f t="shared" si="58"/>
        <v>1669</v>
      </c>
      <c r="AE351" s="91">
        <f t="shared" si="59"/>
        <v>11</v>
      </c>
      <c r="AF351" s="91">
        <f t="shared" si="60"/>
        <v>1658</v>
      </c>
      <c r="AG351" t="str">
        <f t="shared" si="61"/>
        <v/>
      </c>
    </row>
    <row r="352" spans="2:33" x14ac:dyDescent="0.25">
      <c r="B352" s="9" t="s">
        <v>350</v>
      </c>
      <c r="C352" s="23" t="str">
        <f>VLOOKUP(B352,[2]Municipal!$C$15:$D$60549,2)</f>
        <v>Belén de Los Andaquíes</v>
      </c>
      <c r="D352" s="11">
        <f>+[1]Total!B353</f>
        <v>61</v>
      </c>
      <c r="E352" s="10">
        <f>+[1]Total!C353</f>
        <v>139</v>
      </c>
      <c r="F352" s="10">
        <f>+[1]Total!D353</f>
        <v>139</v>
      </c>
      <c r="G352" s="10">
        <f>+[1]Total!E353</f>
        <v>110</v>
      </c>
      <c r="H352" s="11">
        <f>+[1]Total!G353</f>
        <v>56</v>
      </c>
      <c r="I352" s="10">
        <f>+[1]Total!H353</f>
        <v>46</v>
      </c>
      <c r="J352" s="10">
        <f>+[1]Total!I353</f>
        <v>39</v>
      </c>
      <c r="K352" s="12">
        <f>+[1]Total!J353</f>
        <v>190</v>
      </c>
      <c r="L352" s="11">
        <f>+[1]Total!L353</f>
        <v>167</v>
      </c>
      <c r="M352" s="12">
        <f>+[1]Total!M353</f>
        <v>213</v>
      </c>
      <c r="N352" s="29">
        <f>VLOOKUP($B352,'[2]pop-2020-2023'!$I$5:$M$1126,2)</f>
        <v>11221</v>
      </c>
      <c r="O352" s="28">
        <f>VLOOKUP($B352,'[2]pop-2020-2023'!$I$5:$M$1126,3)</f>
        <v>11280</v>
      </c>
      <c r="P352" s="28">
        <f>VLOOKUP($B352,'[2]pop-2020-2023'!$I$5:$M$1126,4)</f>
        <v>11380</v>
      </c>
      <c r="Q352" s="30">
        <f>VLOOKUP($B352,'[2]pop-2020-2023'!$I$5:$M$1126,5)</f>
        <v>11467</v>
      </c>
      <c r="R352" s="29">
        <f>VLOOKUP($B352,'[3]Hogares total'!$D$5:$L$1126,6)</f>
        <v>3955</v>
      </c>
      <c r="S352" s="28">
        <f>VLOOKUP($B352,'[3]Hogares total'!$D$5:$L$1126,7)</f>
        <v>4070</v>
      </c>
      <c r="T352" s="28">
        <f>VLOOKUP($B352,'[3]Hogares total'!$D$5:$L$1126,8)</f>
        <v>4190</v>
      </c>
      <c r="U352" s="30">
        <f>VLOOKUP($B352,'[3]Hogares total'!$D$5:$L$1126,9)</f>
        <v>4312</v>
      </c>
      <c r="V352" s="29"/>
      <c r="W352" s="43">
        <f t="shared" si="62"/>
        <v>1.2322695035460993E-2</v>
      </c>
      <c r="X352" s="43">
        <f t="shared" si="63"/>
        <v>4.0421792618629175E-3</v>
      </c>
      <c r="Y352" s="47">
        <f t="shared" si="64"/>
        <v>1.8575041423214443E-2</v>
      </c>
      <c r="Z352" s="29"/>
      <c r="AA352" s="43">
        <f t="shared" si="65"/>
        <v>3.4152334152334152E-2</v>
      </c>
      <c r="AB352" s="43">
        <f t="shared" si="66"/>
        <v>1.0978520286396181E-2</v>
      </c>
      <c r="AC352" s="47">
        <f t="shared" si="67"/>
        <v>4.9397031539888683E-2</v>
      </c>
      <c r="AD352" s="91">
        <f t="shared" si="58"/>
        <v>4312</v>
      </c>
      <c r="AE352" s="91">
        <f t="shared" si="59"/>
        <v>213</v>
      </c>
      <c r="AF352" s="91">
        <f t="shared" si="60"/>
        <v>4099</v>
      </c>
      <c r="AG352" t="str">
        <f t="shared" si="61"/>
        <v/>
      </c>
    </row>
    <row r="353" spans="2:33" x14ac:dyDescent="0.25">
      <c r="B353" s="9" t="s">
        <v>351</v>
      </c>
      <c r="C353" s="23" t="str">
        <f>VLOOKUP(B353,[2]Municipal!$C$15:$D$60549,2)</f>
        <v>Cartagena del Chairá</v>
      </c>
      <c r="D353" s="11">
        <f>+[1]Total!B354</f>
        <v>17</v>
      </c>
      <c r="E353" s="10">
        <f>+[1]Total!C354</f>
        <v>23</v>
      </c>
      <c r="F353" s="10">
        <f>+[1]Total!D354</f>
        <v>22</v>
      </c>
      <c r="G353" s="10">
        <f>+[1]Total!E354</f>
        <v>24</v>
      </c>
      <c r="H353" s="11">
        <f>+[1]Total!G354</f>
        <v>422</v>
      </c>
      <c r="I353" s="10">
        <f>+[1]Total!H354</f>
        <v>421</v>
      </c>
      <c r="J353" s="10">
        <f>+[1]Total!I354</f>
        <v>370</v>
      </c>
      <c r="K353" s="12">
        <f>+[1]Total!J354</f>
        <v>387</v>
      </c>
      <c r="L353" s="11">
        <f>+[1]Total!L354</f>
        <v>390</v>
      </c>
      <c r="M353" s="12">
        <f>+[1]Total!M354</f>
        <v>442</v>
      </c>
      <c r="N353" s="29">
        <f>VLOOKUP($B353,'[2]pop-2020-2023'!$I$5:$M$1126,2)</f>
        <v>31626</v>
      </c>
      <c r="O353" s="28">
        <f>VLOOKUP($B353,'[2]pop-2020-2023'!$I$5:$M$1126,3)</f>
        <v>32111</v>
      </c>
      <c r="P353" s="28">
        <f>VLOOKUP($B353,'[2]pop-2020-2023'!$I$5:$M$1126,4)</f>
        <v>32381</v>
      </c>
      <c r="Q353" s="30">
        <f>VLOOKUP($B353,'[2]pop-2020-2023'!$I$5:$M$1126,5)</f>
        <v>32611</v>
      </c>
      <c r="R353" s="29">
        <f>VLOOKUP($B353,'[3]Hogares total'!$D$5:$L$1126,6)</f>
        <v>9122</v>
      </c>
      <c r="S353" s="28">
        <f>VLOOKUP($B353,'[3]Hogares total'!$D$5:$L$1126,7)</f>
        <v>9366</v>
      </c>
      <c r="T353" s="28">
        <f>VLOOKUP($B353,'[3]Hogares total'!$D$5:$L$1126,8)</f>
        <v>9629</v>
      </c>
      <c r="U353" s="30">
        <f>VLOOKUP($B353,'[3]Hogares total'!$D$5:$L$1126,9)</f>
        <v>9900</v>
      </c>
      <c r="V353" s="29"/>
      <c r="W353" s="43">
        <f t="shared" si="62"/>
        <v>7.1626545420572392E-4</v>
      </c>
      <c r="X353" s="43">
        <f t="shared" si="63"/>
        <v>1.3001451468453723E-2</v>
      </c>
      <c r="Y353" s="47">
        <f t="shared" si="64"/>
        <v>1.3553708871239765E-2</v>
      </c>
      <c r="Z353" s="29"/>
      <c r="AA353" s="43">
        <f t="shared" si="65"/>
        <v>2.4556907964979713E-3</v>
      </c>
      <c r="AB353" s="43">
        <f t="shared" si="66"/>
        <v>4.3722089521237927E-2</v>
      </c>
      <c r="AC353" s="47">
        <f t="shared" si="67"/>
        <v>4.4646464646464649E-2</v>
      </c>
      <c r="AD353" s="91">
        <f t="shared" si="58"/>
        <v>9900</v>
      </c>
      <c r="AE353" s="91">
        <f t="shared" si="59"/>
        <v>442</v>
      </c>
      <c r="AF353" s="91">
        <f t="shared" si="60"/>
        <v>9458</v>
      </c>
      <c r="AG353" t="str">
        <f t="shared" si="61"/>
        <v/>
      </c>
    </row>
    <row r="354" spans="2:33" x14ac:dyDescent="0.25">
      <c r="B354" s="9" t="s">
        <v>352</v>
      </c>
      <c r="C354" s="23" t="str">
        <f>VLOOKUP(B354,[2]Municipal!$C$15:$D$60549,2)</f>
        <v>Curillo</v>
      </c>
      <c r="D354" s="11">
        <f>+[1]Total!B355</f>
        <v>32</v>
      </c>
      <c r="E354" s="10">
        <f>+[1]Total!C355</f>
        <v>35</v>
      </c>
      <c r="F354" s="10">
        <f>+[1]Total!D355</f>
        <v>36</v>
      </c>
      <c r="G354" s="10">
        <f>+[1]Total!E355</f>
        <v>35</v>
      </c>
      <c r="H354" s="11">
        <f>+[1]Total!G355</f>
        <v>22</v>
      </c>
      <c r="I354" s="10">
        <f>+[1]Total!H355</f>
        <v>22</v>
      </c>
      <c r="J354" s="10">
        <f>+[1]Total!I355</f>
        <v>21</v>
      </c>
      <c r="K354" s="12">
        <f>+[1]Total!J355</f>
        <v>19</v>
      </c>
      <c r="L354" s="11">
        <f>+[1]Total!L355</f>
        <v>19</v>
      </c>
      <c r="M354" s="12">
        <f>+[1]Total!M355</f>
        <v>9</v>
      </c>
      <c r="N354" s="29">
        <f>VLOOKUP($B354,'[2]pop-2020-2023'!$I$5:$M$1126,2)</f>
        <v>7829</v>
      </c>
      <c r="O354" s="28">
        <f>VLOOKUP($B354,'[2]pop-2020-2023'!$I$5:$M$1126,3)</f>
        <v>7926</v>
      </c>
      <c r="P354" s="28">
        <f>VLOOKUP($B354,'[2]pop-2020-2023'!$I$5:$M$1126,4)</f>
        <v>7980</v>
      </c>
      <c r="Q354" s="30">
        <f>VLOOKUP($B354,'[2]pop-2020-2023'!$I$5:$M$1126,5)</f>
        <v>8051</v>
      </c>
      <c r="R354" s="29">
        <f>VLOOKUP($B354,'[3]Hogares total'!$D$5:$L$1126,6)</f>
        <v>2567</v>
      </c>
      <c r="S354" s="28">
        <f>VLOOKUP($B354,'[3]Hogares total'!$D$5:$L$1126,7)</f>
        <v>2642</v>
      </c>
      <c r="T354" s="28">
        <f>VLOOKUP($B354,'[3]Hogares total'!$D$5:$L$1126,8)</f>
        <v>2720</v>
      </c>
      <c r="U354" s="30">
        <f>VLOOKUP($B354,'[3]Hogares total'!$D$5:$L$1126,9)</f>
        <v>2800</v>
      </c>
      <c r="V354" s="29"/>
      <c r="W354" s="43">
        <f t="shared" si="62"/>
        <v>4.4158465808730764E-3</v>
      </c>
      <c r="X354" s="43">
        <f t="shared" si="63"/>
        <v>2.7568922305764411E-3</v>
      </c>
      <c r="Y354" s="47">
        <f t="shared" si="64"/>
        <v>1.1178735560799901E-3</v>
      </c>
      <c r="Z354" s="29"/>
      <c r="AA354" s="43">
        <f t="shared" si="65"/>
        <v>1.3247539742619227E-2</v>
      </c>
      <c r="AB354" s="43">
        <f t="shared" si="66"/>
        <v>8.0882352941176478E-3</v>
      </c>
      <c r="AC354" s="47">
        <f t="shared" si="67"/>
        <v>3.2142857142857142E-3</v>
      </c>
      <c r="AD354" s="91">
        <f t="shared" si="58"/>
        <v>2800</v>
      </c>
      <c r="AE354" s="91">
        <f t="shared" si="59"/>
        <v>9</v>
      </c>
      <c r="AF354" s="91">
        <f t="shared" si="60"/>
        <v>2791</v>
      </c>
      <c r="AG354" t="str">
        <f t="shared" si="61"/>
        <v/>
      </c>
    </row>
    <row r="355" spans="2:33" x14ac:dyDescent="0.25">
      <c r="B355" s="9" t="s">
        <v>353</v>
      </c>
      <c r="C355" s="23" t="str">
        <f>VLOOKUP(B355,[2]Municipal!$C$15:$D$60549,2)</f>
        <v>El Doncello</v>
      </c>
      <c r="D355" s="11">
        <f>+[1]Total!B356</f>
        <v>1362</v>
      </c>
      <c r="E355" s="10">
        <f>+[1]Total!C356</f>
        <v>1398</v>
      </c>
      <c r="F355" s="10">
        <f>+[1]Total!D356</f>
        <v>1180</v>
      </c>
      <c r="G355" s="10">
        <f>+[1]Total!E356</f>
        <v>1161</v>
      </c>
      <c r="H355" s="11">
        <f>+[1]Total!G356</f>
        <v>965</v>
      </c>
      <c r="I355" s="10">
        <f>+[1]Total!H356</f>
        <v>406</v>
      </c>
      <c r="J355" s="10">
        <f>+[1]Total!I356</f>
        <v>877</v>
      </c>
      <c r="K355" s="12">
        <f>+[1]Total!J356</f>
        <v>1221</v>
      </c>
      <c r="L355" s="11">
        <f>+[1]Total!L356</f>
        <v>510</v>
      </c>
      <c r="M355" s="12">
        <f>+[1]Total!M356</f>
        <v>1264</v>
      </c>
      <c r="N355" s="29">
        <f>VLOOKUP($B355,'[2]pop-2020-2023'!$I$5:$M$1126,2)</f>
        <v>19715</v>
      </c>
      <c r="O355" s="28">
        <f>VLOOKUP($B355,'[2]pop-2020-2023'!$I$5:$M$1126,3)</f>
        <v>19851</v>
      </c>
      <c r="P355" s="28">
        <f>VLOOKUP($B355,'[2]pop-2020-2023'!$I$5:$M$1126,4)</f>
        <v>20042</v>
      </c>
      <c r="Q355" s="30">
        <f>VLOOKUP($B355,'[2]pop-2020-2023'!$I$5:$M$1126,5)</f>
        <v>20195</v>
      </c>
      <c r="R355" s="29">
        <f>VLOOKUP($B355,'[3]Hogares total'!$D$5:$L$1126,6)</f>
        <v>6761</v>
      </c>
      <c r="S355" s="28">
        <f>VLOOKUP($B355,'[3]Hogares total'!$D$5:$L$1126,7)</f>
        <v>6958</v>
      </c>
      <c r="T355" s="28">
        <f>VLOOKUP($B355,'[3]Hogares total'!$D$5:$L$1126,8)</f>
        <v>7167</v>
      </c>
      <c r="U355" s="30">
        <f>VLOOKUP($B355,'[3]Hogares total'!$D$5:$L$1126,9)</f>
        <v>7379</v>
      </c>
      <c r="V355" s="29"/>
      <c r="W355" s="43">
        <f t="shared" si="62"/>
        <v>7.0424663744899502E-2</v>
      </c>
      <c r="X355" s="43">
        <f t="shared" si="63"/>
        <v>2.0257459335395668E-2</v>
      </c>
      <c r="Y355" s="47">
        <f t="shared" si="64"/>
        <v>6.2589749938103498E-2</v>
      </c>
      <c r="Z355" s="29"/>
      <c r="AA355" s="43">
        <f t="shared" si="65"/>
        <v>0.20091980454153494</v>
      </c>
      <c r="AB355" s="43">
        <f t="shared" si="66"/>
        <v>5.6648527975443001E-2</v>
      </c>
      <c r="AC355" s="47">
        <f t="shared" si="67"/>
        <v>0.17129692370239871</v>
      </c>
      <c r="AD355" s="91">
        <f t="shared" si="58"/>
        <v>7379</v>
      </c>
      <c r="AE355" s="91">
        <f t="shared" si="59"/>
        <v>1264</v>
      </c>
      <c r="AF355" s="91">
        <f t="shared" si="60"/>
        <v>6115</v>
      </c>
      <c r="AG355" t="str">
        <f t="shared" si="61"/>
        <v/>
      </c>
    </row>
    <row r="356" spans="2:33" x14ac:dyDescent="0.25">
      <c r="B356" s="9" t="s">
        <v>354</v>
      </c>
      <c r="C356" s="23" t="str">
        <f>VLOOKUP(B356,[2]Municipal!$C$15:$D$60549,2)</f>
        <v>El Paujíl</v>
      </c>
      <c r="D356" s="11">
        <f>+[1]Total!B357</f>
        <v>755</v>
      </c>
      <c r="E356" s="10">
        <f>+[1]Total!C357</f>
        <v>812</v>
      </c>
      <c r="F356" s="10">
        <f>+[1]Total!D357</f>
        <v>958</v>
      </c>
      <c r="G356" s="10">
        <f>+[1]Total!E357</f>
        <v>1104</v>
      </c>
      <c r="H356" s="11">
        <f>+[1]Total!G357</f>
        <v>1716</v>
      </c>
      <c r="I356" s="10">
        <f>+[1]Total!H357</f>
        <v>482</v>
      </c>
      <c r="J356" s="10">
        <f>+[1]Total!I357</f>
        <v>1644</v>
      </c>
      <c r="K356" s="12">
        <f>+[1]Total!J357</f>
        <v>1502</v>
      </c>
      <c r="L356" s="11">
        <f>+[1]Total!L357</f>
        <v>1322</v>
      </c>
      <c r="M356" s="12">
        <f>+[1]Total!M357</f>
        <v>920</v>
      </c>
      <c r="N356" s="29">
        <f>VLOOKUP($B356,'[2]pop-2020-2023'!$I$5:$M$1126,2)</f>
        <v>18591</v>
      </c>
      <c r="O356" s="28">
        <f>VLOOKUP($B356,'[2]pop-2020-2023'!$I$5:$M$1126,3)</f>
        <v>18826</v>
      </c>
      <c r="P356" s="28">
        <f>VLOOKUP($B356,'[2]pop-2020-2023'!$I$5:$M$1126,4)</f>
        <v>18998</v>
      </c>
      <c r="Q356" s="30">
        <f>VLOOKUP($B356,'[2]pop-2020-2023'!$I$5:$M$1126,5)</f>
        <v>19137</v>
      </c>
      <c r="R356" s="29">
        <f>VLOOKUP($B356,'[3]Hogares total'!$D$5:$L$1126,6)</f>
        <v>8474</v>
      </c>
      <c r="S356" s="28">
        <f>VLOOKUP($B356,'[3]Hogares total'!$D$5:$L$1126,7)</f>
        <v>8705</v>
      </c>
      <c r="T356" s="28">
        <f>VLOOKUP($B356,'[3]Hogares total'!$D$5:$L$1126,8)</f>
        <v>8938</v>
      </c>
      <c r="U356" s="30">
        <f>VLOOKUP($B356,'[3]Hogares total'!$D$5:$L$1126,9)</f>
        <v>9176</v>
      </c>
      <c r="V356" s="29"/>
      <c r="W356" s="43">
        <f t="shared" si="62"/>
        <v>4.3131838946138319E-2</v>
      </c>
      <c r="X356" s="43">
        <f t="shared" si="63"/>
        <v>2.5371091693862511E-2</v>
      </c>
      <c r="Y356" s="47">
        <f t="shared" si="64"/>
        <v>4.8074410827193395E-2</v>
      </c>
      <c r="Z356" s="29"/>
      <c r="AA356" s="43">
        <f t="shared" si="65"/>
        <v>9.3279724296381386E-2</v>
      </c>
      <c r="AB356" s="43">
        <f t="shared" si="66"/>
        <v>5.3927053031998212E-2</v>
      </c>
      <c r="AC356" s="47">
        <f t="shared" si="67"/>
        <v>0.1002615518744551</v>
      </c>
      <c r="AD356" s="91">
        <f t="shared" si="58"/>
        <v>9176</v>
      </c>
      <c r="AE356" s="91">
        <f t="shared" si="59"/>
        <v>920</v>
      </c>
      <c r="AF356" s="91">
        <f t="shared" si="60"/>
        <v>8256</v>
      </c>
      <c r="AG356" t="str">
        <f t="shared" si="61"/>
        <v/>
      </c>
    </row>
    <row r="357" spans="2:33" x14ac:dyDescent="0.25">
      <c r="B357" s="9" t="s">
        <v>355</v>
      </c>
      <c r="C357" s="23" t="str">
        <f>VLOOKUP(B357,[2]Municipal!$C$15:$D$60549,2)</f>
        <v>La Montañita</v>
      </c>
      <c r="D357" s="11">
        <f>+[1]Total!B358</f>
        <v>510</v>
      </c>
      <c r="E357" s="10">
        <f>+[1]Total!C358</f>
        <v>386</v>
      </c>
      <c r="F357" s="10">
        <f>+[1]Total!D358</f>
        <v>533</v>
      </c>
      <c r="G357" s="10">
        <f>+[1]Total!E358</f>
        <v>520</v>
      </c>
      <c r="H357" s="11">
        <f>+[1]Total!G358</f>
        <v>442</v>
      </c>
      <c r="I357" s="10">
        <f>+[1]Total!H358</f>
        <v>341</v>
      </c>
      <c r="J357" s="10">
        <f>+[1]Total!I358</f>
        <v>353</v>
      </c>
      <c r="K357" s="12">
        <f>+[1]Total!J358</f>
        <v>390</v>
      </c>
      <c r="L357" s="11">
        <f>+[1]Total!L358</f>
        <v>243</v>
      </c>
      <c r="M357" s="12">
        <f>+[1]Total!M358</f>
        <v>315</v>
      </c>
      <c r="N357" s="29">
        <f>VLOOKUP($B357,'[2]pop-2020-2023'!$I$5:$M$1126,2)</f>
        <v>15096</v>
      </c>
      <c r="O357" s="28">
        <f>VLOOKUP($B357,'[2]pop-2020-2023'!$I$5:$M$1126,3)</f>
        <v>15238</v>
      </c>
      <c r="P357" s="28">
        <f>VLOOKUP($B357,'[2]pop-2020-2023'!$I$5:$M$1126,4)</f>
        <v>15368</v>
      </c>
      <c r="Q357" s="30">
        <f>VLOOKUP($B357,'[2]pop-2020-2023'!$I$5:$M$1126,5)</f>
        <v>15503</v>
      </c>
      <c r="R357" s="29">
        <f>VLOOKUP($B357,'[3]Hogares total'!$D$5:$L$1126,6)</f>
        <v>4491</v>
      </c>
      <c r="S357" s="28">
        <f>VLOOKUP($B357,'[3]Hogares total'!$D$5:$L$1126,7)</f>
        <v>4609</v>
      </c>
      <c r="T357" s="28">
        <f>VLOOKUP($B357,'[3]Hogares total'!$D$5:$L$1126,8)</f>
        <v>4730</v>
      </c>
      <c r="U357" s="30">
        <f>VLOOKUP($B357,'[3]Hogares total'!$D$5:$L$1126,9)</f>
        <v>4853</v>
      </c>
      <c r="V357" s="29"/>
      <c r="W357" s="43">
        <f t="shared" si="62"/>
        <v>2.5331408321302009E-2</v>
      </c>
      <c r="X357" s="43">
        <f t="shared" si="63"/>
        <v>2.2188964081207706E-2</v>
      </c>
      <c r="Y357" s="47">
        <f t="shared" si="64"/>
        <v>2.0318648003612202E-2</v>
      </c>
      <c r="Z357" s="29"/>
      <c r="AA357" s="43">
        <f t="shared" si="65"/>
        <v>8.374918637448471E-2</v>
      </c>
      <c r="AB357" s="43">
        <f t="shared" si="66"/>
        <v>7.2093023255813959E-2</v>
      </c>
      <c r="AC357" s="47">
        <f t="shared" si="67"/>
        <v>6.4908304141767972E-2</v>
      </c>
      <c r="AD357" s="91">
        <f t="shared" si="58"/>
        <v>4853</v>
      </c>
      <c r="AE357" s="91">
        <f t="shared" si="59"/>
        <v>315</v>
      </c>
      <c r="AF357" s="91">
        <f t="shared" si="60"/>
        <v>4538</v>
      </c>
      <c r="AG357" t="str">
        <f t="shared" si="61"/>
        <v/>
      </c>
    </row>
    <row r="358" spans="2:33" x14ac:dyDescent="0.25">
      <c r="B358" s="9" t="s">
        <v>356</v>
      </c>
      <c r="C358" s="23" t="str">
        <f>VLOOKUP(B358,[2]Municipal!$C$15:$D$60549,2)</f>
        <v>Milán</v>
      </c>
      <c r="D358" s="11">
        <f>+[1]Total!B359</f>
        <v>361</v>
      </c>
      <c r="E358" s="10">
        <f>+[1]Total!C359</f>
        <v>379</v>
      </c>
      <c r="F358" s="10">
        <f>+[1]Total!D359</f>
        <v>414</v>
      </c>
      <c r="G358" s="10">
        <f>+[1]Total!E359</f>
        <v>414</v>
      </c>
      <c r="H358" s="11">
        <f>+[1]Total!G359</f>
        <v>410</v>
      </c>
      <c r="I358" s="10">
        <f>+[1]Total!H359</f>
        <v>380</v>
      </c>
      <c r="J358" s="10">
        <f>+[1]Total!I359</f>
        <v>355</v>
      </c>
      <c r="K358" s="12">
        <f>+[1]Total!J359</f>
        <v>342</v>
      </c>
      <c r="L358" s="11">
        <f>+[1]Total!L359</f>
        <v>299</v>
      </c>
      <c r="M358" s="12">
        <f>+[1]Total!M359</f>
        <v>253</v>
      </c>
      <c r="N358" s="29">
        <f>VLOOKUP($B358,'[2]pop-2020-2023'!$I$5:$M$1126,2)</f>
        <v>9994</v>
      </c>
      <c r="O358" s="28">
        <f>VLOOKUP($B358,'[2]pop-2020-2023'!$I$5:$M$1126,3)</f>
        <v>10096</v>
      </c>
      <c r="P358" s="28">
        <f>VLOOKUP($B358,'[2]pop-2020-2023'!$I$5:$M$1126,4)</f>
        <v>10186</v>
      </c>
      <c r="Q358" s="30">
        <f>VLOOKUP($B358,'[2]pop-2020-2023'!$I$5:$M$1126,5)</f>
        <v>10256</v>
      </c>
      <c r="R358" s="29">
        <f>VLOOKUP($B358,'[3]Hogares total'!$D$5:$L$1126,6)</f>
        <v>2820</v>
      </c>
      <c r="S358" s="28">
        <f>VLOOKUP($B358,'[3]Hogares total'!$D$5:$L$1126,7)</f>
        <v>2897</v>
      </c>
      <c r="T358" s="28">
        <f>VLOOKUP($B358,'[3]Hogares total'!$D$5:$L$1126,8)</f>
        <v>2975</v>
      </c>
      <c r="U358" s="30">
        <f>VLOOKUP($B358,'[3]Hogares total'!$D$5:$L$1126,9)</f>
        <v>3055</v>
      </c>
      <c r="V358" s="29"/>
      <c r="W358" s="43">
        <f t="shared" si="62"/>
        <v>3.753961965134707E-2</v>
      </c>
      <c r="X358" s="43">
        <f t="shared" si="63"/>
        <v>3.7306106420577266E-2</v>
      </c>
      <c r="Y358" s="47">
        <f t="shared" si="64"/>
        <v>2.4668486739469579E-2</v>
      </c>
      <c r="Z358" s="29"/>
      <c r="AA358" s="43">
        <f t="shared" si="65"/>
        <v>0.13082499137038314</v>
      </c>
      <c r="AB358" s="43">
        <f t="shared" si="66"/>
        <v>0.12773109243697478</v>
      </c>
      <c r="AC358" s="47">
        <f t="shared" si="67"/>
        <v>8.2815057283142396E-2</v>
      </c>
      <c r="AD358" s="91">
        <f t="shared" si="58"/>
        <v>3055</v>
      </c>
      <c r="AE358" s="91">
        <f t="shared" si="59"/>
        <v>253</v>
      </c>
      <c r="AF358" s="91">
        <f t="shared" si="60"/>
        <v>2802</v>
      </c>
      <c r="AG358" t="str">
        <f t="shared" si="61"/>
        <v/>
      </c>
    </row>
    <row r="359" spans="2:33" x14ac:dyDescent="0.25">
      <c r="B359" s="9" t="s">
        <v>357</v>
      </c>
      <c r="C359" s="23" t="str">
        <f>VLOOKUP(B359,[2]Municipal!$C$15:$D$60549,2)</f>
        <v>Morelia</v>
      </c>
      <c r="D359" s="11">
        <f>+[1]Total!B360</f>
        <v>151</v>
      </c>
      <c r="E359" s="10">
        <f>+[1]Total!C360</f>
        <v>163</v>
      </c>
      <c r="F359" s="10">
        <f>+[1]Total!D360</f>
        <v>149</v>
      </c>
      <c r="G359" s="10">
        <f>+[1]Total!E360</f>
        <v>158</v>
      </c>
      <c r="H359" s="11">
        <f>+[1]Total!G360</f>
        <v>89</v>
      </c>
      <c r="I359" s="10">
        <f>+[1]Total!H360</f>
        <v>19</v>
      </c>
      <c r="J359" s="10">
        <f>+[1]Total!I360</f>
        <v>51</v>
      </c>
      <c r="K359" s="12">
        <f>+[1]Total!J360</f>
        <v>130</v>
      </c>
      <c r="L359" s="11">
        <f>+[1]Total!L360</f>
        <v>17</v>
      </c>
      <c r="M359" s="12">
        <f>+[1]Total!M360</f>
        <v>68</v>
      </c>
      <c r="N359" s="29">
        <f>VLOOKUP($B359,'[2]pop-2020-2023'!$I$5:$M$1126,2)</f>
        <v>3796</v>
      </c>
      <c r="O359" s="28">
        <f>VLOOKUP($B359,'[2]pop-2020-2023'!$I$5:$M$1126,3)</f>
        <v>3834</v>
      </c>
      <c r="P359" s="28">
        <f>VLOOKUP($B359,'[2]pop-2020-2023'!$I$5:$M$1126,4)</f>
        <v>3857</v>
      </c>
      <c r="Q359" s="30">
        <f>VLOOKUP($B359,'[2]pop-2020-2023'!$I$5:$M$1126,5)</f>
        <v>3905</v>
      </c>
      <c r="R359" s="29">
        <f>VLOOKUP($B359,'[3]Hogares total'!$D$5:$L$1126,6)</f>
        <v>1391</v>
      </c>
      <c r="S359" s="28">
        <f>VLOOKUP($B359,'[3]Hogares total'!$D$5:$L$1126,7)</f>
        <v>1432</v>
      </c>
      <c r="T359" s="28">
        <f>VLOOKUP($B359,'[3]Hogares total'!$D$5:$L$1126,8)</f>
        <v>1471</v>
      </c>
      <c r="U359" s="30">
        <f>VLOOKUP($B359,'[3]Hogares total'!$D$5:$L$1126,9)</f>
        <v>1514</v>
      </c>
      <c r="V359" s="29"/>
      <c r="W359" s="43">
        <f t="shared" si="62"/>
        <v>4.251434533124674E-2</v>
      </c>
      <c r="X359" s="43">
        <f t="shared" si="63"/>
        <v>4.9261083743842365E-3</v>
      </c>
      <c r="Y359" s="47">
        <f t="shared" si="64"/>
        <v>1.7413572343149809E-2</v>
      </c>
      <c r="Z359" s="29"/>
      <c r="AA359" s="43">
        <f t="shared" si="65"/>
        <v>0.1138268156424581</v>
      </c>
      <c r="AB359" s="43">
        <f t="shared" si="66"/>
        <v>1.291638341264446E-2</v>
      </c>
      <c r="AC359" s="47">
        <f t="shared" si="67"/>
        <v>4.491413474240423E-2</v>
      </c>
      <c r="AD359" s="91">
        <f t="shared" si="58"/>
        <v>1514</v>
      </c>
      <c r="AE359" s="91">
        <f t="shared" si="59"/>
        <v>68</v>
      </c>
      <c r="AF359" s="91">
        <f t="shared" si="60"/>
        <v>1446</v>
      </c>
      <c r="AG359" t="str">
        <f t="shared" si="61"/>
        <v/>
      </c>
    </row>
    <row r="360" spans="2:33" x14ac:dyDescent="0.25">
      <c r="B360" s="9" t="s">
        <v>358</v>
      </c>
      <c r="C360" s="23" t="str">
        <f>VLOOKUP(B360,[2]Municipal!$C$15:$D$60549,2)</f>
        <v>Puerto Rico</v>
      </c>
      <c r="D360" s="11">
        <f>+[1]Total!B361</f>
        <v>694</v>
      </c>
      <c r="E360" s="10">
        <f>+[1]Total!C361</f>
        <v>899</v>
      </c>
      <c r="F360" s="10">
        <f>+[1]Total!D361</f>
        <v>517</v>
      </c>
      <c r="G360" s="10">
        <f>+[1]Total!E361</f>
        <v>489</v>
      </c>
      <c r="H360" s="11">
        <f>+[1]Total!G361</f>
        <v>532</v>
      </c>
      <c r="I360" s="10">
        <f>+[1]Total!H361</f>
        <v>278</v>
      </c>
      <c r="J360" s="10">
        <f>+[1]Total!I361</f>
        <v>447</v>
      </c>
      <c r="K360" s="12">
        <f>+[1]Total!J361</f>
        <v>492</v>
      </c>
      <c r="L360" s="11">
        <f>+[1]Total!L361</f>
        <v>213</v>
      </c>
      <c r="M360" s="12">
        <f>+[1]Total!M361</f>
        <v>378</v>
      </c>
      <c r="N360" s="29">
        <f>VLOOKUP($B360,'[2]pop-2020-2023'!$I$5:$M$1126,2)</f>
        <v>27047</v>
      </c>
      <c r="O360" s="28">
        <f>VLOOKUP($B360,'[2]pop-2020-2023'!$I$5:$M$1126,3)</f>
        <v>27230</v>
      </c>
      <c r="P360" s="28">
        <f>VLOOKUP($B360,'[2]pop-2020-2023'!$I$5:$M$1126,4)</f>
        <v>27456</v>
      </c>
      <c r="Q360" s="30">
        <f>VLOOKUP($B360,'[2]pop-2020-2023'!$I$5:$M$1126,5)</f>
        <v>27683</v>
      </c>
      <c r="R360" s="29">
        <f>VLOOKUP($B360,'[3]Hogares total'!$D$5:$L$1126,6)</f>
        <v>8296</v>
      </c>
      <c r="S360" s="28">
        <f>VLOOKUP($B360,'[3]Hogares total'!$D$5:$L$1126,7)</f>
        <v>8529</v>
      </c>
      <c r="T360" s="28">
        <f>VLOOKUP($B360,'[3]Hogares total'!$D$5:$L$1126,8)</f>
        <v>8775</v>
      </c>
      <c r="U360" s="30">
        <f>VLOOKUP($B360,'[3]Hogares total'!$D$5:$L$1126,9)</f>
        <v>9028</v>
      </c>
      <c r="V360" s="29"/>
      <c r="W360" s="43">
        <f t="shared" si="62"/>
        <v>3.3015056922511936E-2</v>
      </c>
      <c r="X360" s="43">
        <f t="shared" si="63"/>
        <v>1.0125291375291376E-2</v>
      </c>
      <c r="Y360" s="47">
        <f t="shared" si="64"/>
        <v>1.3654589459234909E-2</v>
      </c>
      <c r="Z360" s="29"/>
      <c r="AA360" s="43">
        <f t="shared" si="65"/>
        <v>0.10540508852151483</v>
      </c>
      <c r="AB360" s="43">
        <f t="shared" si="66"/>
        <v>3.168091168091168E-2</v>
      </c>
      <c r="AC360" s="47">
        <f t="shared" si="67"/>
        <v>4.1869738591050067E-2</v>
      </c>
      <c r="AD360" s="91">
        <f t="shared" si="58"/>
        <v>9028</v>
      </c>
      <c r="AE360" s="91">
        <f t="shared" si="59"/>
        <v>378</v>
      </c>
      <c r="AF360" s="91">
        <f t="shared" si="60"/>
        <v>8650</v>
      </c>
      <c r="AG360" t="str">
        <f t="shared" si="61"/>
        <v/>
      </c>
    </row>
    <row r="361" spans="2:33" x14ac:dyDescent="0.25">
      <c r="B361" s="9" t="s">
        <v>359</v>
      </c>
      <c r="C361" s="23" t="str">
        <f>VLOOKUP(B361,[2]Municipal!$C$15:$D$60549,2)</f>
        <v>San José del Fragua</v>
      </c>
      <c r="D361" s="11">
        <f>+[1]Total!B362</f>
        <v>44</v>
      </c>
      <c r="E361" s="10">
        <f>+[1]Total!C362</f>
        <v>44</v>
      </c>
      <c r="F361" s="10">
        <f>+[1]Total!D362</f>
        <v>44</v>
      </c>
      <c r="G361" s="10">
        <f>+[1]Total!E362</f>
        <v>47</v>
      </c>
      <c r="H361" s="11">
        <f>+[1]Total!G362</f>
        <v>45</v>
      </c>
      <c r="I361" s="10">
        <f>+[1]Total!H362</f>
        <v>43</v>
      </c>
      <c r="J361" s="10">
        <f>+[1]Total!I362</f>
        <v>34</v>
      </c>
      <c r="K361" s="12">
        <f>+[1]Total!J362</f>
        <v>25</v>
      </c>
      <c r="L361" s="11">
        <f>+[1]Total!L362</f>
        <v>25</v>
      </c>
      <c r="M361" s="12">
        <f>+[1]Total!M362</f>
        <v>14</v>
      </c>
      <c r="N361" s="29">
        <f>VLOOKUP($B361,'[2]pop-2020-2023'!$I$5:$M$1126,2)</f>
        <v>13282</v>
      </c>
      <c r="O361" s="28">
        <f>VLOOKUP($B361,'[2]pop-2020-2023'!$I$5:$M$1126,3)</f>
        <v>13494</v>
      </c>
      <c r="P361" s="28">
        <f>VLOOKUP($B361,'[2]pop-2020-2023'!$I$5:$M$1126,4)</f>
        <v>13609</v>
      </c>
      <c r="Q361" s="30">
        <f>VLOOKUP($B361,'[2]pop-2020-2023'!$I$5:$M$1126,5)</f>
        <v>13711</v>
      </c>
      <c r="R361" s="29">
        <f>VLOOKUP($B361,'[3]Hogares total'!$D$5:$L$1126,6)</f>
        <v>4486</v>
      </c>
      <c r="S361" s="28">
        <f>VLOOKUP($B361,'[3]Hogares total'!$D$5:$L$1126,7)</f>
        <v>4614</v>
      </c>
      <c r="T361" s="28">
        <f>VLOOKUP($B361,'[3]Hogares total'!$D$5:$L$1126,8)</f>
        <v>4747</v>
      </c>
      <c r="U361" s="30">
        <f>VLOOKUP($B361,'[3]Hogares total'!$D$5:$L$1126,9)</f>
        <v>4882</v>
      </c>
      <c r="V361" s="29"/>
      <c r="W361" s="43">
        <f t="shared" si="62"/>
        <v>3.2607084630206016E-3</v>
      </c>
      <c r="X361" s="43">
        <f t="shared" si="63"/>
        <v>3.1596737453156E-3</v>
      </c>
      <c r="Y361" s="47">
        <f t="shared" si="64"/>
        <v>1.0210779665961636E-3</v>
      </c>
      <c r="Z361" s="29"/>
      <c r="AA361" s="43">
        <f t="shared" si="65"/>
        <v>9.5361941915908105E-3</v>
      </c>
      <c r="AB361" s="43">
        <f t="shared" si="66"/>
        <v>9.0583526437750164E-3</v>
      </c>
      <c r="AC361" s="47">
        <f t="shared" si="67"/>
        <v>2.8676771814829987E-3</v>
      </c>
      <c r="AD361" s="91">
        <f t="shared" si="58"/>
        <v>4882</v>
      </c>
      <c r="AE361" s="91">
        <f t="shared" si="59"/>
        <v>14</v>
      </c>
      <c r="AF361" s="91">
        <f t="shared" si="60"/>
        <v>4868</v>
      </c>
      <c r="AG361" t="str">
        <f t="shared" si="61"/>
        <v/>
      </c>
    </row>
    <row r="362" spans="2:33" x14ac:dyDescent="0.25">
      <c r="B362" s="9" t="s">
        <v>360</v>
      </c>
      <c r="C362" s="23" t="str">
        <f>VLOOKUP(B362,[2]Municipal!$C$15:$D$60549,2)</f>
        <v>San Vicente del Caguán</v>
      </c>
      <c r="D362" s="11">
        <f>+[1]Total!B363</f>
        <v>4418</v>
      </c>
      <c r="E362" s="10">
        <f>+[1]Total!C363</f>
        <v>4223</v>
      </c>
      <c r="F362" s="10">
        <f>+[1]Total!D363</f>
        <v>4560</v>
      </c>
      <c r="G362" s="10">
        <f>+[1]Total!E363</f>
        <v>4576</v>
      </c>
      <c r="H362" s="11">
        <f>+[1]Total!G363</f>
        <v>4663</v>
      </c>
      <c r="I362" s="10">
        <f>+[1]Total!H363</f>
        <v>3001</v>
      </c>
      <c r="J362" s="10">
        <f>+[1]Total!I363</f>
        <v>3484</v>
      </c>
      <c r="K362" s="12">
        <f>+[1]Total!J363</f>
        <v>3915</v>
      </c>
      <c r="L362" s="11">
        <f>+[1]Total!L363</f>
        <v>3068</v>
      </c>
      <c r="M362" s="12">
        <f>+[1]Total!M363</f>
        <v>4160</v>
      </c>
      <c r="N362" s="29">
        <f>VLOOKUP($B362,'[2]pop-2020-2023'!$I$5:$M$1126,2)</f>
        <v>52533</v>
      </c>
      <c r="O362" s="28">
        <f>VLOOKUP($B362,'[2]pop-2020-2023'!$I$5:$M$1126,3)</f>
        <v>53252</v>
      </c>
      <c r="P362" s="28">
        <f>VLOOKUP($B362,'[2]pop-2020-2023'!$I$5:$M$1126,4)</f>
        <v>53730</v>
      </c>
      <c r="Q362" s="30">
        <f>VLOOKUP($B362,'[2]pop-2020-2023'!$I$5:$M$1126,5)</f>
        <v>54150</v>
      </c>
      <c r="R362" s="29">
        <f>VLOOKUP($B362,'[3]Hogares total'!$D$5:$L$1126,6)</f>
        <v>15071</v>
      </c>
      <c r="S362" s="28">
        <f>VLOOKUP($B362,'[3]Hogares total'!$D$5:$L$1126,7)</f>
        <v>15437</v>
      </c>
      <c r="T362" s="28">
        <f>VLOOKUP($B362,'[3]Hogares total'!$D$5:$L$1126,8)</f>
        <v>15826</v>
      </c>
      <c r="U362" s="30">
        <f>VLOOKUP($B362,'[3]Hogares total'!$D$5:$L$1126,9)</f>
        <v>16231</v>
      </c>
      <c r="V362" s="29"/>
      <c r="W362" s="43">
        <f t="shared" si="62"/>
        <v>7.9302185833395933E-2</v>
      </c>
      <c r="X362" s="43">
        <f t="shared" si="63"/>
        <v>5.5853340777963896E-2</v>
      </c>
      <c r="Y362" s="47">
        <f t="shared" si="64"/>
        <v>7.6823638042474607E-2</v>
      </c>
      <c r="Z362" s="29"/>
      <c r="AA362" s="43">
        <f t="shared" si="65"/>
        <v>0.27356351622724623</v>
      </c>
      <c r="AB362" s="43">
        <f t="shared" si="66"/>
        <v>0.18962466826740806</v>
      </c>
      <c r="AC362" s="47">
        <f t="shared" si="67"/>
        <v>0.25629967346435834</v>
      </c>
      <c r="AD362" s="91" t="str">
        <f t="shared" si="58"/>
        <v/>
      </c>
      <c r="AE362" s="91" t="str">
        <f t="shared" si="59"/>
        <v/>
      </c>
      <c r="AF362" s="91" t="str">
        <f t="shared" si="60"/>
        <v/>
      </c>
      <c r="AG362" t="str">
        <f t="shared" si="61"/>
        <v/>
      </c>
    </row>
    <row r="363" spans="2:33" x14ac:dyDescent="0.25">
      <c r="B363" s="9" t="s">
        <v>361</v>
      </c>
      <c r="C363" s="23" t="str">
        <f>VLOOKUP(B363,[2]Municipal!$C$15:$D$60549,2)</f>
        <v>Solano</v>
      </c>
      <c r="D363" s="11">
        <f>+[1]Total!B364</f>
        <v>55</v>
      </c>
      <c r="E363" s="10">
        <f>+[1]Total!C364</f>
        <v>57</v>
      </c>
      <c r="F363" s="10">
        <f>+[1]Total!D364</f>
        <v>64</v>
      </c>
      <c r="G363" s="10">
        <f>+[1]Total!E364</f>
        <v>108</v>
      </c>
      <c r="H363" s="11">
        <f>+[1]Total!G364</f>
        <v>110</v>
      </c>
      <c r="I363" s="10">
        <f>+[1]Total!H364</f>
        <v>110</v>
      </c>
      <c r="J363" s="10">
        <f>+[1]Total!I364</f>
        <v>269</v>
      </c>
      <c r="K363" s="12">
        <f>+[1]Total!J364</f>
        <v>115</v>
      </c>
      <c r="L363" s="11">
        <f>+[1]Total!L364</f>
        <v>94</v>
      </c>
      <c r="M363" s="12">
        <f>+[1]Total!M364</f>
        <v>87</v>
      </c>
      <c r="N363" s="29">
        <f>VLOOKUP($B363,'[2]pop-2020-2023'!$I$5:$M$1126,2)</f>
        <v>11620</v>
      </c>
      <c r="O363" s="28">
        <f>VLOOKUP($B363,'[2]pop-2020-2023'!$I$5:$M$1126,3)</f>
        <v>11828</v>
      </c>
      <c r="P363" s="28">
        <f>VLOOKUP($B363,'[2]pop-2020-2023'!$I$5:$M$1126,4)</f>
        <v>11915</v>
      </c>
      <c r="Q363" s="30">
        <f>VLOOKUP($B363,'[2]pop-2020-2023'!$I$5:$M$1126,5)</f>
        <v>12020</v>
      </c>
      <c r="R363" s="29">
        <f>VLOOKUP($B363,'[3]Hogares total'!$D$5:$L$1126,6)</f>
        <v>3178</v>
      </c>
      <c r="S363" s="28">
        <f>VLOOKUP($B363,'[3]Hogares total'!$D$5:$L$1126,7)</f>
        <v>3269</v>
      </c>
      <c r="T363" s="28">
        <f>VLOOKUP($B363,'[3]Hogares total'!$D$5:$L$1126,8)</f>
        <v>3358</v>
      </c>
      <c r="U363" s="30">
        <f>VLOOKUP($B363,'[3]Hogares total'!$D$5:$L$1126,9)</f>
        <v>3450</v>
      </c>
      <c r="V363" s="29"/>
      <c r="W363" s="43">
        <f t="shared" si="62"/>
        <v>4.81907338518769E-3</v>
      </c>
      <c r="X363" s="43">
        <f t="shared" si="63"/>
        <v>9.2320604280318932E-3</v>
      </c>
      <c r="Y363" s="47">
        <f t="shared" si="64"/>
        <v>7.2379367720465894E-3</v>
      </c>
      <c r="Z363" s="29"/>
      <c r="AA363" s="43">
        <f t="shared" si="65"/>
        <v>1.743652493117161E-2</v>
      </c>
      <c r="AB363" s="43">
        <f t="shared" si="66"/>
        <v>3.2757593805836809E-2</v>
      </c>
      <c r="AC363" s="47">
        <f t="shared" si="67"/>
        <v>2.5217391304347827E-2</v>
      </c>
      <c r="AD363" s="91">
        <f t="shared" si="58"/>
        <v>3450</v>
      </c>
      <c r="AE363" s="91">
        <f t="shared" si="59"/>
        <v>87</v>
      </c>
      <c r="AF363" s="91">
        <f t="shared" si="60"/>
        <v>3363</v>
      </c>
      <c r="AG363" t="str">
        <f t="shared" si="61"/>
        <v/>
      </c>
    </row>
    <row r="364" spans="2:33" x14ac:dyDescent="0.25">
      <c r="B364" s="9" t="s">
        <v>362</v>
      </c>
      <c r="C364" s="23" t="str">
        <f>VLOOKUP(B364,[2]Municipal!$C$15:$D$60549,2)</f>
        <v>Solita</v>
      </c>
      <c r="D364" s="11">
        <f>+[1]Total!B365</f>
        <v>133</v>
      </c>
      <c r="E364" s="10">
        <f>+[1]Total!C365</f>
        <v>137</v>
      </c>
      <c r="F364" s="10">
        <f>+[1]Total!D365</f>
        <v>164</v>
      </c>
      <c r="G364" s="10">
        <f>+[1]Total!E365</f>
        <v>211</v>
      </c>
      <c r="H364" s="11">
        <f>+[1]Total!G365</f>
        <v>209</v>
      </c>
      <c r="I364" s="10">
        <f>+[1]Total!H365</f>
        <v>206</v>
      </c>
      <c r="J364" s="10">
        <f>+[1]Total!I365</f>
        <v>46</v>
      </c>
      <c r="K364" s="12">
        <f>+[1]Total!J365</f>
        <v>209</v>
      </c>
      <c r="L364" s="11">
        <f>+[1]Total!L365</f>
        <v>152</v>
      </c>
      <c r="M364" s="12">
        <f>+[1]Total!M365</f>
        <v>119</v>
      </c>
      <c r="N364" s="29">
        <f>VLOOKUP($B364,'[2]pop-2020-2023'!$I$5:$M$1126,2)</f>
        <v>6271</v>
      </c>
      <c r="O364" s="28">
        <f>VLOOKUP($B364,'[2]pop-2020-2023'!$I$5:$M$1126,3)</f>
        <v>6257</v>
      </c>
      <c r="P364" s="28">
        <f>VLOOKUP($B364,'[2]pop-2020-2023'!$I$5:$M$1126,4)</f>
        <v>6310</v>
      </c>
      <c r="Q364" s="30">
        <f>VLOOKUP($B364,'[2]pop-2020-2023'!$I$5:$M$1126,5)</f>
        <v>6352</v>
      </c>
      <c r="R364" s="29">
        <f>VLOOKUP($B364,'[3]Hogares total'!$D$5:$L$1126,6)</f>
        <v>2039</v>
      </c>
      <c r="S364" s="28">
        <f>VLOOKUP($B364,'[3]Hogares total'!$D$5:$L$1126,7)</f>
        <v>2098</v>
      </c>
      <c r="T364" s="28">
        <f>VLOOKUP($B364,'[3]Hogares total'!$D$5:$L$1126,8)</f>
        <v>2159</v>
      </c>
      <c r="U364" s="30">
        <f>VLOOKUP($B364,'[3]Hogares total'!$D$5:$L$1126,9)</f>
        <v>2222</v>
      </c>
      <c r="V364" s="29"/>
      <c r="W364" s="43">
        <f t="shared" si="62"/>
        <v>2.1895477065686432E-2</v>
      </c>
      <c r="X364" s="43">
        <f t="shared" si="63"/>
        <v>3.264659270998415E-2</v>
      </c>
      <c r="Y364" s="47">
        <f t="shared" si="64"/>
        <v>1.8734256926952141E-2</v>
      </c>
      <c r="Z364" s="29"/>
      <c r="AA364" s="43">
        <f t="shared" si="65"/>
        <v>6.5300285986653953E-2</v>
      </c>
      <c r="AB364" s="43">
        <f t="shared" si="66"/>
        <v>9.541454377026401E-2</v>
      </c>
      <c r="AC364" s="47">
        <f t="shared" si="67"/>
        <v>5.3555355535553559E-2</v>
      </c>
      <c r="AD364" s="91">
        <f t="shared" si="58"/>
        <v>2222</v>
      </c>
      <c r="AE364" s="91">
        <f t="shared" si="59"/>
        <v>119</v>
      </c>
      <c r="AF364" s="91">
        <f t="shared" si="60"/>
        <v>2103</v>
      </c>
      <c r="AG364" t="str">
        <f t="shared" si="61"/>
        <v/>
      </c>
    </row>
    <row r="365" spans="2:33" x14ac:dyDescent="0.25">
      <c r="B365" s="9" t="s">
        <v>363</v>
      </c>
      <c r="C365" s="23" t="str">
        <f>VLOOKUP(B365,[2]Municipal!$C$15:$D$60549,2)</f>
        <v>Valparaíso</v>
      </c>
      <c r="D365" s="11">
        <f>+[1]Total!B366</f>
        <v>292</v>
      </c>
      <c r="E365" s="10">
        <f>+[1]Total!C366</f>
        <v>295</v>
      </c>
      <c r="F365" s="10">
        <f>+[1]Total!D366</f>
        <v>318</v>
      </c>
      <c r="G365" s="10">
        <f>+[1]Total!E366</f>
        <v>311</v>
      </c>
      <c r="H365" s="11">
        <f>+[1]Total!G366</f>
        <v>213</v>
      </c>
      <c r="I365" s="10">
        <f>+[1]Total!H366</f>
        <v>139</v>
      </c>
      <c r="J365" s="10">
        <f>+[1]Total!I366</f>
        <v>147</v>
      </c>
      <c r="K365" s="12">
        <f>+[1]Total!J366</f>
        <v>154</v>
      </c>
      <c r="L365" s="11">
        <f>+[1]Total!L366</f>
        <v>186</v>
      </c>
      <c r="M365" s="12">
        <f>+[1]Total!M366</f>
        <v>87</v>
      </c>
      <c r="N365" s="29">
        <f>VLOOKUP($B365,'[2]pop-2020-2023'!$I$5:$M$1126,2)</f>
        <v>7079</v>
      </c>
      <c r="O365" s="28">
        <f>VLOOKUP($B365,'[2]pop-2020-2023'!$I$5:$M$1126,3)</f>
        <v>7161</v>
      </c>
      <c r="P365" s="28">
        <f>VLOOKUP($B365,'[2]pop-2020-2023'!$I$5:$M$1126,4)</f>
        <v>7225</v>
      </c>
      <c r="Q365" s="30">
        <f>VLOOKUP($B365,'[2]pop-2020-2023'!$I$5:$M$1126,5)</f>
        <v>7291</v>
      </c>
      <c r="R365" s="29">
        <f>VLOOKUP($B365,'[3]Hogares total'!$D$5:$L$1126,6)</f>
        <v>2167</v>
      </c>
      <c r="S365" s="28">
        <f>VLOOKUP($B365,'[3]Hogares total'!$D$5:$L$1126,7)</f>
        <v>2224</v>
      </c>
      <c r="T365" s="28">
        <f>VLOOKUP($B365,'[3]Hogares total'!$D$5:$L$1126,8)</f>
        <v>2285</v>
      </c>
      <c r="U365" s="30">
        <f>VLOOKUP($B365,'[3]Hogares total'!$D$5:$L$1126,9)</f>
        <v>2347</v>
      </c>
      <c r="V365" s="29"/>
      <c r="W365" s="43">
        <f t="shared" si="62"/>
        <v>4.1195363776008936E-2</v>
      </c>
      <c r="X365" s="43">
        <f t="shared" si="63"/>
        <v>1.9238754325259514E-2</v>
      </c>
      <c r="Y365" s="47">
        <f t="shared" si="64"/>
        <v>1.1932519544644082E-2</v>
      </c>
      <c r="Z365" s="29"/>
      <c r="AA365" s="43">
        <f t="shared" si="65"/>
        <v>0.13264388489208634</v>
      </c>
      <c r="AB365" s="43">
        <f t="shared" si="66"/>
        <v>6.0831509846827135E-2</v>
      </c>
      <c r="AC365" s="47">
        <f t="shared" si="67"/>
        <v>3.7068598210481467E-2</v>
      </c>
      <c r="AD365" s="91">
        <f t="shared" si="58"/>
        <v>2347</v>
      </c>
      <c r="AE365" s="91">
        <f t="shared" si="59"/>
        <v>87</v>
      </c>
      <c r="AF365" s="91">
        <f t="shared" si="60"/>
        <v>2260</v>
      </c>
      <c r="AG365" t="str">
        <f t="shared" si="61"/>
        <v/>
      </c>
    </row>
    <row r="366" spans="2:33" x14ac:dyDescent="0.25">
      <c r="B366" s="9" t="s">
        <v>364</v>
      </c>
      <c r="C366" s="23" t="str">
        <f>VLOOKUP(B366,[2]Municipal!$C$15:$D$60549,2)</f>
        <v>Popayán</v>
      </c>
      <c r="D366" s="11">
        <f>+[1]Total!B367</f>
        <v>68546</v>
      </c>
      <c r="E366" s="10">
        <f>+[1]Total!C367</f>
        <v>73180</v>
      </c>
      <c r="F366" s="10">
        <f>+[1]Total!D367</f>
        <v>63461</v>
      </c>
      <c r="G366" s="10">
        <f>+[1]Total!E367</f>
        <v>65401</v>
      </c>
      <c r="H366" s="11">
        <f>+[1]Total!G367</f>
        <v>65753</v>
      </c>
      <c r="I366" s="10">
        <f>+[1]Total!H367</f>
        <v>66563</v>
      </c>
      <c r="J366" s="10">
        <f>+[1]Total!I367</f>
        <v>67437</v>
      </c>
      <c r="K366" s="12">
        <f>+[1]Total!J367</f>
        <v>69411</v>
      </c>
      <c r="L366" s="11">
        <f>+[1]Total!L367</f>
        <v>70407</v>
      </c>
      <c r="M366" s="12">
        <f>+[1]Total!M367</f>
        <v>70181</v>
      </c>
      <c r="N366" s="29">
        <f>VLOOKUP($B366,'[2]pop-2020-2023'!$I$5:$M$1126,2)</f>
        <v>328217</v>
      </c>
      <c r="O366" s="28">
        <f>VLOOKUP($B366,'[2]pop-2020-2023'!$I$5:$M$1126,3)</f>
        <v>332323</v>
      </c>
      <c r="P366" s="28">
        <f>VLOOKUP($B366,'[2]pop-2020-2023'!$I$5:$M$1126,4)</f>
        <v>335826</v>
      </c>
      <c r="Q366" s="30">
        <f>VLOOKUP($B366,'[2]pop-2020-2023'!$I$5:$M$1126,5)</f>
        <v>339454</v>
      </c>
      <c r="R366" s="29">
        <f>VLOOKUP($B366,'[3]Hogares total'!$D$5:$L$1126,6)</f>
        <v>117704</v>
      </c>
      <c r="S366" s="28">
        <f>VLOOKUP($B366,'[3]Hogares total'!$D$5:$L$1126,7)</f>
        <v>121020</v>
      </c>
      <c r="T366" s="28">
        <f>VLOOKUP($B366,'[3]Hogares total'!$D$5:$L$1126,8)</f>
        <v>124399</v>
      </c>
      <c r="U366" s="30">
        <f>VLOOKUP($B366,'[3]Hogares total'!$D$5:$L$1126,9)</f>
        <v>127862</v>
      </c>
      <c r="V366" s="29"/>
      <c r="W366" s="43">
        <f t="shared" si="62"/>
        <v>0.22020744877724382</v>
      </c>
      <c r="X366" s="43">
        <f t="shared" si="63"/>
        <v>0.19820680947871813</v>
      </c>
      <c r="Y366" s="47">
        <f t="shared" si="64"/>
        <v>0.20674671678636869</v>
      </c>
      <c r="Z366" s="29"/>
      <c r="AA366" s="43">
        <f t="shared" si="65"/>
        <v>0.60469343910097506</v>
      </c>
      <c r="AB366" s="43">
        <f t="shared" si="66"/>
        <v>0.53507664852611359</v>
      </c>
      <c r="AC366" s="47">
        <f t="shared" si="67"/>
        <v>0.54888082463906396</v>
      </c>
      <c r="AD366" s="91" t="str">
        <f t="shared" si="58"/>
        <v/>
      </c>
      <c r="AE366" s="91" t="str">
        <f t="shared" si="59"/>
        <v/>
      </c>
      <c r="AF366" s="91" t="str">
        <f t="shared" si="60"/>
        <v/>
      </c>
      <c r="AG366" t="str">
        <f t="shared" si="61"/>
        <v/>
      </c>
    </row>
    <row r="367" spans="2:33" x14ac:dyDescent="0.25">
      <c r="B367" s="9" t="s">
        <v>365</v>
      </c>
      <c r="C367" s="23" t="str">
        <f>VLOOKUP(B367,[2]Municipal!$C$15:$D$60549,2)</f>
        <v>Almaguer</v>
      </c>
      <c r="D367" s="11">
        <f>+[1]Total!B368</f>
        <v>12</v>
      </c>
      <c r="E367" s="10">
        <f>+[1]Total!C368</f>
        <v>19</v>
      </c>
      <c r="F367" s="10">
        <f>+[1]Total!D368</f>
        <v>15</v>
      </c>
      <c r="G367" s="10">
        <f>+[1]Total!E368</f>
        <v>14</v>
      </c>
      <c r="H367" s="11">
        <f>+[1]Total!G368</f>
        <v>12</v>
      </c>
      <c r="I367" s="10">
        <f>+[1]Total!H368</f>
        <v>12</v>
      </c>
      <c r="J367" s="10">
        <f>+[1]Total!I368</f>
        <v>12</v>
      </c>
      <c r="K367" s="12">
        <f>+[1]Total!J368</f>
        <v>11</v>
      </c>
      <c r="L367" s="11">
        <f>+[1]Total!L368</f>
        <v>11</v>
      </c>
      <c r="M367" s="12">
        <f>+[1]Total!M368</f>
        <v>2</v>
      </c>
      <c r="N367" s="29">
        <f>VLOOKUP($B367,'[2]pop-2020-2023'!$I$5:$M$1126,2)</f>
        <v>18871</v>
      </c>
      <c r="O367" s="28">
        <f>VLOOKUP($B367,'[2]pop-2020-2023'!$I$5:$M$1126,3)</f>
        <v>19031</v>
      </c>
      <c r="P367" s="28">
        <f>VLOOKUP($B367,'[2]pop-2020-2023'!$I$5:$M$1126,4)</f>
        <v>19226</v>
      </c>
      <c r="Q367" s="30">
        <f>VLOOKUP($B367,'[2]pop-2020-2023'!$I$5:$M$1126,5)</f>
        <v>19450</v>
      </c>
      <c r="R367" s="29">
        <f>VLOOKUP($B367,'[3]Hogares total'!$D$5:$L$1126,6)</f>
        <v>7574</v>
      </c>
      <c r="S367" s="28">
        <f>VLOOKUP($B367,'[3]Hogares total'!$D$5:$L$1126,7)</f>
        <v>7782</v>
      </c>
      <c r="T367" s="28">
        <f>VLOOKUP($B367,'[3]Hogares total'!$D$5:$L$1126,8)</f>
        <v>7992</v>
      </c>
      <c r="U367" s="30">
        <f>VLOOKUP($B367,'[3]Hogares total'!$D$5:$L$1126,9)</f>
        <v>8206</v>
      </c>
      <c r="V367" s="29"/>
      <c r="W367" s="43">
        <f t="shared" si="62"/>
        <v>9.9837107876622343E-4</v>
      </c>
      <c r="X367" s="43">
        <f t="shared" si="63"/>
        <v>6.2415479038801624E-4</v>
      </c>
      <c r="Y367" s="47">
        <f t="shared" si="64"/>
        <v>1.0282776349614396E-4</v>
      </c>
      <c r="Z367" s="29"/>
      <c r="AA367" s="43">
        <f t="shared" si="65"/>
        <v>2.4415317399126188E-3</v>
      </c>
      <c r="AB367" s="43">
        <f t="shared" si="66"/>
        <v>1.5015015015015015E-3</v>
      </c>
      <c r="AC367" s="47">
        <f t="shared" si="67"/>
        <v>2.4372410431391665E-4</v>
      </c>
      <c r="AD367" s="91">
        <f t="shared" si="58"/>
        <v>8206</v>
      </c>
      <c r="AE367" s="91">
        <f t="shared" si="59"/>
        <v>2</v>
      </c>
      <c r="AF367" s="91">
        <f t="shared" si="60"/>
        <v>8204</v>
      </c>
      <c r="AG367" t="str">
        <f t="shared" si="61"/>
        <v/>
      </c>
    </row>
    <row r="368" spans="2:33" x14ac:dyDescent="0.25">
      <c r="B368" s="9" t="s">
        <v>366</v>
      </c>
      <c r="C368" s="23" t="str">
        <f>VLOOKUP(B368,[2]Municipal!$C$15:$D$60549,2)</f>
        <v>Argelia</v>
      </c>
      <c r="D368" s="11">
        <f>+[1]Total!B369</f>
        <v>339</v>
      </c>
      <c r="E368" s="10">
        <f>+[1]Total!C369</f>
        <v>338</v>
      </c>
      <c r="F368" s="10">
        <f>+[1]Total!D369</f>
        <v>335</v>
      </c>
      <c r="G368" s="10">
        <f>+[1]Total!E369</f>
        <v>328</v>
      </c>
      <c r="H368" s="11">
        <f>+[1]Total!G369</f>
        <v>332</v>
      </c>
      <c r="I368" s="10">
        <f>+[1]Total!H369</f>
        <v>358</v>
      </c>
      <c r="J368" s="10">
        <f>+[1]Total!I369</f>
        <v>364</v>
      </c>
      <c r="K368" s="12">
        <f>+[1]Total!J369</f>
        <v>437</v>
      </c>
      <c r="L368" s="11">
        <f>+[1]Total!L369</f>
        <v>415</v>
      </c>
      <c r="M368" s="12">
        <f>+[1]Total!M369</f>
        <v>326</v>
      </c>
      <c r="N368" s="29">
        <f>VLOOKUP($B368,'[2]pop-2020-2023'!$I$5:$M$1126,2)</f>
        <v>26939</v>
      </c>
      <c r="O368" s="28">
        <f>VLOOKUP($B368,'[2]pop-2020-2023'!$I$5:$M$1126,3)</f>
        <v>27246</v>
      </c>
      <c r="P368" s="28">
        <f>VLOOKUP($B368,'[2]pop-2020-2023'!$I$5:$M$1126,4)</f>
        <v>27527</v>
      </c>
      <c r="Q368" s="30">
        <f>VLOOKUP($B368,'[2]pop-2020-2023'!$I$5:$M$1126,5)</f>
        <v>27823</v>
      </c>
      <c r="R368" s="29">
        <f>VLOOKUP($B368,'[3]Hogares total'!$D$5:$L$1126,6)</f>
        <v>10281</v>
      </c>
      <c r="S368" s="28">
        <f>VLOOKUP($B368,'[3]Hogares total'!$D$5:$L$1126,7)</f>
        <v>10468</v>
      </c>
      <c r="T368" s="28">
        <f>VLOOKUP($B368,'[3]Hogares total'!$D$5:$L$1126,8)</f>
        <v>10674</v>
      </c>
      <c r="U368" s="30">
        <f>VLOOKUP($B368,'[3]Hogares total'!$D$5:$L$1126,9)</f>
        <v>10899</v>
      </c>
      <c r="V368" s="29"/>
      <c r="W368" s="43">
        <f t="shared" si="62"/>
        <v>1.2405490714233282E-2</v>
      </c>
      <c r="X368" s="43">
        <f t="shared" si="63"/>
        <v>1.3005412867366586E-2</v>
      </c>
      <c r="Y368" s="47">
        <f t="shared" si="64"/>
        <v>1.1716924846350143E-2</v>
      </c>
      <c r="Z368" s="29"/>
      <c r="AA368" s="43">
        <f t="shared" si="65"/>
        <v>3.2288880397401604E-2</v>
      </c>
      <c r="AB368" s="43">
        <f t="shared" si="66"/>
        <v>3.3539441633876711E-2</v>
      </c>
      <c r="AC368" s="47">
        <f t="shared" si="67"/>
        <v>2.9911001009266906E-2</v>
      </c>
      <c r="AD368" s="91">
        <f t="shared" si="58"/>
        <v>10899</v>
      </c>
      <c r="AE368" s="91">
        <f t="shared" si="59"/>
        <v>326</v>
      </c>
      <c r="AF368" s="91">
        <f t="shared" si="60"/>
        <v>10573</v>
      </c>
      <c r="AG368" t="str">
        <f t="shared" si="61"/>
        <v/>
      </c>
    </row>
    <row r="369" spans="2:33" x14ac:dyDescent="0.25">
      <c r="B369" s="9" t="s">
        <v>367</v>
      </c>
      <c r="C369" s="23" t="str">
        <f>VLOOKUP(B369,[2]Municipal!$C$15:$D$60549,2)</f>
        <v>Balboa</v>
      </c>
      <c r="D369" s="11">
        <f>+[1]Total!B370</f>
        <v>372</v>
      </c>
      <c r="E369" s="10">
        <f>+[1]Total!C370</f>
        <v>44</v>
      </c>
      <c r="F369" s="10">
        <f>+[1]Total!D370</f>
        <v>282</v>
      </c>
      <c r="G369" s="10">
        <f>+[1]Total!E370</f>
        <v>28</v>
      </c>
      <c r="H369" s="11">
        <f>+[1]Total!G370</f>
        <v>26</v>
      </c>
      <c r="I369" s="10">
        <f>+[1]Total!H370</f>
        <v>27</v>
      </c>
      <c r="J369" s="10">
        <f>+[1]Total!I370</f>
        <v>27</v>
      </c>
      <c r="K369" s="12">
        <f>+[1]Total!J370</f>
        <v>26</v>
      </c>
      <c r="L369" s="11">
        <f>+[1]Total!L370</f>
        <v>24</v>
      </c>
      <c r="M369" s="12">
        <f>+[1]Total!M370</f>
        <v>13</v>
      </c>
      <c r="N369" s="29">
        <f>VLOOKUP($B369,'[2]pop-2020-2023'!$I$5:$M$1126,2)</f>
        <v>21699</v>
      </c>
      <c r="O369" s="28">
        <f>VLOOKUP($B369,'[2]pop-2020-2023'!$I$5:$M$1126,3)</f>
        <v>21915</v>
      </c>
      <c r="P369" s="28">
        <f>VLOOKUP($B369,'[2]pop-2020-2023'!$I$5:$M$1126,4)</f>
        <v>22153</v>
      </c>
      <c r="Q369" s="30">
        <f>VLOOKUP($B369,'[2]pop-2020-2023'!$I$5:$M$1126,5)</f>
        <v>22395</v>
      </c>
      <c r="R369" s="29">
        <f>VLOOKUP($B369,'[3]Hogares total'!$D$5:$L$1126,6)</f>
        <v>8656</v>
      </c>
      <c r="S369" s="28">
        <f>VLOOKUP($B369,'[3]Hogares total'!$D$5:$L$1126,7)</f>
        <v>8903</v>
      </c>
      <c r="T369" s="28">
        <f>VLOOKUP($B369,'[3]Hogares total'!$D$5:$L$1126,8)</f>
        <v>9157</v>
      </c>
      <c r="U369" s="30">
        <f>VLOOKUP($B369,'[3]Hogares total'!$D$5:$L$1126,9)</f>
        <v>9414</v>
      </c>
      <c r="V369" s="29"/>
      <c r="W369" s="43">
        <f t="shared" si="62"/>
        <v>2.0077572438968743E-3</v>
      </c>
      <c r="X369" s="43">
        <f t="shared" si="63"/>
        <v>1.2187965512571661E-3</v>
      </c>
      <c r="Y369" s="47">
        <f t="shared" si="64"/>
        <v>5.8048671578477342E-4</v>
      </c>
      <c r="Z369" s="29"/>
      <c r="AA369" s="43">
        <f t="shared" si="65"/>
        <v>4.9421543300011235E-3</v>
      </c>
      <c r="AB369" s="43">
        <f t="shared" si="66"/>
        <v>2.9485639401550727E-3</v>
      </c>
      <c r="AC369" s="47">
        <f t="shared" si="67"/>
        <v>1.3809220310176333E-3</v>
      </c>
      <c r="AD369" s="91">
        <f t="shared" si="58"/>
        <v>9414</v>
      </c>
      <c r="AE369" s="91">
        <f t="shared" si="59"/>
        <v>13</v>
      </c>
      <c r="AF369" s="91">
        <f t="shared" si="60"/>
        <v>9401</v>
      </c>
      <c r="AG369" t="str">
        <f t="shared" si="61"/>
        <v/>
      </c>
    </row>
    <row r="370" spans="2:33" x14ac:dyDescent="0.25">
      <c r="B370" s="9" t="s">
        <v>368</v>
      </c>
      <c r="C370" s="23" t="str">
        <f>VLOOKUP(B370,[2]Municipal!$C$15:$D$60549,2)</f>
        <v>Bolívar</v>
      </c>
      <c r="D370" s="11">
        <f>+[1]Total!B371</f>
        <v>454</v>
      </c>
      <c r="E370" s="10">
        <f>+[1]Total!C371</f>
        <v>148</v>
      </c>
      <c r="F370" s="10">
        <f>+[1]Total!D371</f>
        <v>372</v>
      </c>
      <c r="G370" s="10">
        <f>+[1]Total!E371</f>
        <v>29</v>
      </c>
      <c r="H370" s="11">
        <f>+[1]Total!G371</f>
        <v>28</v>
      </c>
      <c r="I370" s="10">
        <f>+[1]Total!H371</f>
        <v>27</v>
      </c>
      <c r="J370" s="10">
        <f>+[1]Total!I371</f>
        <v>154</v>
      </c>
      <c r="K370" s="12">
        <f>+[1]Total!J371</f>
        <v>240</v>
      </c>
      <c r="L370" s="11">
        <f>+[1]Total!L371</f>
        <v>154</v>
      </c>
      <c r="M370" s="12">
        <f>+[1]Total!M371</f>
        <v>20</v>
      </c>
      <c r="N370" s="29">
        <f>VLOOKUP($B370,'[2]pop-2020-2023'!$I$5:$M$1126,2)</f>
        <v>38425</v>
      </c>
      <c r="O370" s="28">
        <f>VLOOKUP($B370,'[2]pop-2020-2023'!$I$5:$M$1126,3)</f>
        <v>38478</v>
      </c>
      <c r="P370" s="28">
        <f>VLOOKUP($B370,'[2]pop-2020-2023'!$I$5:$M$1126,4)</f>
        <v>38868</v>
      </c>
      <c r="Q370" s="30">
        <f>VLOOKUP($B370,'[2]pop-2020-2023'!$I$5:$M$1126,5)</f>
        <v>39359</v>
      </c>
      <c r="R370" s="29">
        <f>VLOOKUP($B370,'[3]Hogares total'!$D$5:$L$1126,6)</f>
        <v>14438</v>
      </c>
      <c r="S370" s="28">
        <f>VLOOKUP($B370,'[3]Hogares total'!$D$5:$L$1126,7)</f>
        <v>14843</v>
      </c>
      <c r="T370" s="28">
        <f>VLOOKUP($B370,'[3]Hogares total'!$D$5:$L$1126,8)</f>
        <v>15257</v>
      </c>
      <c r="U370" s="30">
        <f>VLOOKUP($B370,'[3]Hogares total'!$D$5:$L$1126,9)</f>
        <v>15682</v>
      </c>
      <c r="V370" s="29"/>
      <c r="W370" s="43">
        <f t="shared" si="62"/>
        <v>3.8463537605904672E-3</v>
      </c>
      <c r="X370" s="43">
        <f t="shared" si="63"/>
        <v>6.9465884532263049E-4</v>
      </c>
      <c r="Y370" s="47">
        <f t="shared" si="64"/>
        <v>5.0814299143779064E-4</v>
      </c>
      <c r="Z370" s="29"/>
      <c r="AA370" s="43">
        <f t="shared" si="65"/>
        <v>9.9710301152058211E-3</v>
      </c>
      <c r="AB370" s="43">
        <f t="shared" si="66"/>
        <v>1.7696794913810055E-3</v>
      </c>
      <c r="AC370" s="47">
        <f t="shared" si="67"/>
        <v>1.2753475322025251E-3</v>
      </c>
      <c r="AD370" s="91">
        <f t="shared" si="58"/>
        <v>15682</v>
      </c>
      <c r="AE370" s="91">
        <f t="shared" si="59"/>
        <v>20</v>
      </c>
      <c r="AF370" s="91">
        <f t="shared" si="60"/>
        <v>15662</v>
      </c>
      <c r="AG370" t="str">
        <f t="shared" si="61"/>
        <v/>
      </c>
    </row>
    <row r="371" spans="2:33" x14ac:dyDescent="0.25">
      <c r="B371" s="9" t="s">
        <v>369</v>
      </c>
      <c r="C371" s="23" t="str">
        <f>VLOOKUP(B371,[2]Municipal!$C$15:$D$60549,2)</f>
        <v>Buenos Aires</v>
      </c>
      <c r="D371" s="11">
        <f>+[1]Total!B372</f>
        <v>74</v>
      </c>
      <c r="E371" s="10">
        <f>+[1]Total!C372</f>
        <v>73</v>
      </c>
      <c r="F371" s="10">
        <f>+[1]Total!D372</f>
        <v>82</v>
      </c>
      <c r="G371" s="10">
        <f>+[1]Total!E372</f>
        <v>81</v>
      </c>
      <c r="H371" s="11">
        <f>+[1]Total!G372</f>
        <v>76</v>
      </c>
      <c r="I371" s="10">
        <f>+[1]Total!H372</f>
        <v>71</v>
      </c>
      <c r="J371" s="10">
        <f>+[1]Total!I372</f>
        <v>85</v>
      </c>
      <c r="K371" s="12">
        <f>+[1]Total!J372</f>
        <v>111</v>
      </c>
      <c r="L371" s="11">
        <f>+[1]Total!L372</f>
        <v>84</v>
      </c>
      <c r="M371" s="12">
        <f>+[1]Total!M372</f>
        <v>99</v>
      </c>
      <c r="N371" s="29">
        <f>VLOOKUP($B371,'[2]pop-2020-2023'!$I$5:$M$1126,2)</f>
        <v>33313</v>
      </c>
      <c r="O371" s="28">
        <f>VLOOKUP($B371,'[2]pop-2020-2023'!$I$5:$M$1126,3)</f>
        <v>34244</v>
      </c>
      <c r="P371" s="28">
        <f>VLOOKUP($B371,'[2]pop-2020-2023'!$I$5:$M$1126,4)</f>
        <v>34741</v>
      </c>
      <c r="Q371" s="30">
        <f>VLOOKUP($B371,'[2]pop-2020-2023'!$I$5:$M$1126,5)</f>
        <v>35168</v>
      </c>
      <c r="R371" s="29">
        <f>VLOOKUP($B371,'[3]Hogares total'!$D$5:$L$1126,6)</f>
        <v>12022</v>
      </c>
      <c r="S371" s="28">
        <f>VLOOKUP($B371,'[3]Hogares total'!$D$5:$L$1126,7)</f>
        <v>12360</v>
      </c>
      <c r="T371" s="28">
        <f>VLOOKUP($B371,'[3]Hogares total'!$D$5:$L$1126,8)</f>
        <v>12698</v>
      </c>
      <c r="U371" s="30">
        <f>VLOOKUP($B371,'[3]Hogares total'!$D$5:$L$1126,9)</f>
        <v>13045</v>
      </c>
      <c r="V371" s="29"/>
      <c r="W371" s="43">
        <f t="shared" si="62"/>
        <v>2.1317603083751899E-3</v>
      </c>
      <c r="X371" s="43">
        <f t="shared" si="63"/>
        <v>2.043694769868455E-3</v>
      </c>
      <c r="Y371" s="47">
        <f t="shared" si="64"/>
        <v>2.8150591446769791E-3</v>
      </c>
      <c r="Z371" s="29"/>
      <c r="AA371" s="43">
        <f t="shared" si="65"/>
        <v>5.906148867313916E-3</v>
      </c>
      <c r="AB371" s="43">
        <f t="shared" si="66"/>
        <v>5.5914317215309496E-3</v>
      </c>
      <c r="AC371" s="47">
        <f t="shared" si="67"/>
        <v>7.589114603296282E-3</v>
      </c>
      <c r="AD371" s="91">
        <f t="shared" si="58"/>
        <v>13045</v>
      </c>
      <c r="AE371" s="91">
        <f t="shared" si="59"/>
        <v>99</v>
      </c>
      <c r="AF371" s="91">
        <f t="shared" si="60"/>
        <v>12946</v>
      </c>
      <c r="AG371" t="str">
        <f t="shared" si="61"/>
        <v/>
      </c>
    </row>
    <row r="372" spans="2:33" x14ac:dyDescent="0.25">
      <c r="B372" s="9" t="s">
        <v>370</v>
      </c>
      <c r="C372" s="23" t="str">
        <f>VLOOKUP(B372,[2]Municipal!$C$15:$D$60549,2)</f>
        <v>Cajibío</v>
      </c>
      <c r="D372" s="11">
        <f>+[1]Total!B373</f>
        <v>487</v>
      </c>
      <c r="E372" s="10">
        <f>+[1]Total!C373</f>
        <v>245</v>
      </c>
      <c r="F372" s="10">
        <f>+[1]Total!D373</f>
        <v>470</v>
      </c>
      <c r="G372" s="10">
        <f>+[1]Total!E373</f>
        <v>223</v>
      </c>
      <c r="H372" s="11">
        <f>+[1]Total!G373</f>
        <v>126</v>
      </c>
      <c r="I372" s="10">
        <f>+[1]Total!H373</f>
        <v>115</v>
      </c>
      <c r="J372" s="10">
        <f>+[1]Total!I373</f>
        <v>133</v>
      </c>
      <c r="K372" s="12">
        <f>+[1]Total!J373</f>
        <v>128</v>
      </c>
      <c r="L372" s="11">
        <f>+[1]Total!L373</f>
        <v>221</v>
      </c>
      <c r="M372" s="12">
        <f>+[1]Total!M373</f>
        <v>259</v>
      </c>
      <c r="N372" s="29">
        <f>VLOOKUP($B372,'[2]pop-2020-2023'!$I$5:$M$1126,2)</f>
        <v>43142</v>
      </c>
      <c r="O372" s="28">
        <f>VLOOKUP($B372,'[2]pop-2020-2023'!$I$5:$M$1126,3)</f>
        <v>43575</v>
      </c>
      <c r="P372" s="28">
        <f>VLOOKUP($B372,'[2]pop-2020-2023'!$I$5:$M$1126,4)</f>
        <v>44038</v>
      </c>
      <c r="Q372" s="30">
        <f>VLOOKUP($B372,'[2]pop-2020-2023'!$I$5:$M$1126,5)</f>
        <v>44527</v>
      </c>
      <c r="R372" s="29">
        <f>VLOOKUP($B372,'[3]Hogares total'!$D$5:$L$1126,6)</f>
        <v>14722</v>
      </c>
      <c r="S372" s="28">
        <f>VLOOKUP($B372,'[3]Hogares total'!$D$5:$L$1126,7)</f>
        <v>15127</v>
      </c>
      <c r="T372" s="28">
        <f>VLOOKUP($B372,'[3]Hogares total'!$D$5:$L$1126,8)</f>
        <v>15542</v>
      </c>
      <c r="U372" s="30">
        <f>VLOOKUP($B372,'[3]Hogares total'!$D$5:$L$1126,9)</f>
        <v>15972</v>
      </c>
      <c r="V372" s="29"/>
      <c r="W372" s="43">
        <f t="shared" si="62"/>
        <v>5.6224899598393578E-3</v>
      </c>
      <c r="X372" s="43">
        <f t="shared" si="63"/>
        <v>2.6113810799763839E-3</v>
      </c>
      <c r="Y372" s="47">
        <f t="shared" si="64"/>
        <v>5.8166954881307973E-3</v>
      </c>
      <c r="Z372" s="29"/>
      <c r="AA372" s="43">
        <f t="shared" si="65"/>
        <v>1.6196205460434984E-2</v>
      </c>
      <c r="AB372" s="43">
        <f t="shared" si="66"/>
        <v>7.3993051087376145E-3</v>
      </c>
      <c r="AC372" s="47">
        <f t="shared" si="67"/>
        <v>1.621587778612572E-2</v>
      </c>
      <c r="AD372" s="91">
        <f t="shared" si="58"/>
        <v>15972</v>
      </c>
      <c r="AE372" s="91">
        <f t="shared" si="59"/>
        <v>259</v>
      </c>
      <c r="AF372" s="91">
        <f t="shared" si="60"/>
        <v>15713</v>
      </c>
      <c r="AG372" t="str">
        <f t="shared" si="61"/>
        <v/>
      </c>
    </row>
    <row r="373" spans="2:33" x14ac:dyDescent="0.25">
      <c r="B373" s="9" t="s">
        <v>371</v>
      </c>
      <c r="C373" s="23" t="str">
        <f>VLOOKUP(B373,[2]Municipal!$C$15:$D$60549,2)</f>
        <v>Caldono</v>
      </c>
      <c r="D373" s="11">
        <f>+[1]Total!B374</f>
        <v>264</v>
      </c>
      <c r="E373" s="10">
        <f>+[1]Total!C374</f>
        <v>300</v>
      </c>
      <c r="F373" s="10">
        <f>+[1]Total!D374</f>
        <v>311</v>
      </c>
      <c r="G373" s="10">
        <f>+[1]Total!E374</f>
        <v>255</v>
      </c>
      <c r="H373" s="11">
        <f>+[1]Total!G374</f>
        <v>275</v>
      </c>
      <c r="I373" s="10">
        <f>+[1]Total!H374</f>
        <v>306</v>
      </c>
      <c r="J373" s="10">
        <f>+[1]Total!I374</f>
        <v>314</v>
      </c>
      <c r="K373" s="12">
        <f>+[1]Total!J374</f>
        <v>318</v>
      </c>
      <c r="L373" s="11">
        <f>+[1]Total!L374</f>
        <v>314</v>
      </c>
      <c r="M373" s="12">
        <f>+[1]Total!M374</f>
        <v>281</v>
      </c>
      <c r="N373" s="29">
        <f>VLOOKUP($B373,'[2]pop-2020-2023'!$I$5:$M$1126,2)</f>
        <v>41380</v>
      </c>
      <c r="O373" s="28">
        <f>VLOOKUP($B373,'[2]pop-2020-2023'!$I$5:$M$1126,3)</f>
        <v>41953</v>
      </c>
      <c r="P373" s="28">
        <f>VLOOKUP($B373,'[2]pop-2020-2023'!$I$5:$M$1126,4)</f>
        <v>42368</v>
      </c>
      <c r="Q373" s="30">
        <f>VLOOKUP($B373,'[2]pop-2020-2023'!$I$5:$M$1126,5)</f>
        <v>42815</v>
      </c>
      <c r="R373" s="29">
        <f>VLOOKUP($B373,'[3]Hogares total'!$D$5:$L$1126,6)</f>
        <v>12750</v>
      </c>
      <c r="S373" s="28">
        <f>VLOOKUP($B373,'[3]Hogares total'!$D$5:$L$1126,7)</f>
        <v>13086</v>
      </c>
      <c r="T373" s="28">
        <f>VLOOKUP($B373,'[3]Hogares total'!$D$5:$L$1126,8)</f>
        <v>13437</v>
      </c>
      <c r="U373" s="30">
        <f>VLOOKUP($B373,'[3]Hogares total'!$D$5:$L$1126,9)</f>
        <v>13802</v>
      </c>
      <c r="V373" s="29"/>
      <c r="W373" s="43">
        <f t="shared" si="62"/>
        <v>7.1508592949252733E-3</v>
      </c>
      <c r="X373" s="43">
        <f t="shared" si="63"/>
        <v>7.222432024169184E-3</v>
      </c>
      <c r="Y373" s="47">
        <f t="shared" si="64"/>
        <v>6.5631204017283663E-3</v>
      </c>
      <c r="Z373" s="29"/>
      <c r="AA373" s="43">
        <f t="shared" si="65"/>
        <v>2.2925263640531865E-2</v>
      </c>
      <c r="AB373" s="43">
        <f t="shared" si="66"/>
        <v>2.277294038847957E-2</v>
      </c>
      <c r="AC373" s="47">
        <f t="shared" si="67"/>
        <v>2.0359368207506157E-2</v>
      </c>
      <c r="AD373" s="91">
        <f t="shared" si="58"/>
        <v>13802</v>
      </c>
      <c r="AE373" s="91">
        <f t="shared" si="59"/>
        <v>281</v>
      </c>
      <c r="AF373" s="91">
        <f t="shared" si="60"/>
        <v>13521</v>
      </c>
      <c r="AG373" t="str">
        <f t="shared" si="61"/>
        <v/>
      </c>
    </row>
    <row r="374" spans="2:33" x14ac:dyDescent="0.25">
      <c r="B374" s="9" t="s">
        <v>372</v>
      </c>
      <c r="C374" s="23" t="str">
        <f>VLOOKUP(B374,[2]Municipal!$C$15:$D$60549,2)</f>
        <v>Caloto</v>
      </c>
      <c r="D374" s="11">
        <f>+[1]Total!B375</f>
        <v>84</v>
      </c>
      <c r="E374" s="10">
        <f>+[1]Total!C375</f>
        <v>82</v>
      </c>
      <c r="F374" s="10">
        <f>+[1]Total!D375</f>
        <v>86</v>
      </c>
      <c r="G374" s="10">
        <f>+[1]Total!E375</f>
        <v>80</v>
      </c>
      <c r="H374" s="11">
        <f>+[1]Total!G375</f>
        <v>102</v>
      </c>
      <c r="I374" s="10">
        <f>+[1]Total!H375</f>
        <v>176</v>
      </c>
      <c r="J374" s="10">
        <f>+[1]Total!I375</f>
        <v>181</v>
      </c>
      <c r="K374" s="12">
        <f>+[1]Total!J375</f>
        <v>190</v>
      </c>
      <c r="L374" s="11">
        <f>+[1]Total!L375</f>
        <v>192</v>
      </c>
      <c r="M374" s="12">
        <f>+[1]Total!M375</f>
        <v>211</v>
      </c>
      <c r="N374" s="29">
        <f>VLOOKUP($B374,'[2]pop-2020-2023'!$I$5:$M$1126,2)</f>
        <v>30527</v>
      </c>
      <c r="O374" s="28">
        <f>VLOOKUP($B374,'[2]pop-2020-2023'!$I$5:$M$1126,3)</f>
        <v>30585</v>
      </c>
      <c r="P374" s="28">
        <f>VLOOKUP($B374,'[2]pop-2020-2023'!$I$5:$M$1126,4)</f>
        <v>30865</v>
      </c>
      <c r="Q374" s="30">
        <f>VLOOKUP($B374,'[2]pop-2020-2023'!$I$5:$M$1126,5)</f>
        <v>31272</v>
      </c>
      <c r="R374" s="29">
        <f>VLOOKUP($B374,'[3]Hogares total'!$D$5:$L$1126,6)</f>
        <v>10984</v>
      </c>
      <c r="S374" s="28">
        <f>VLOOKUP($B374,'[3]Hogares total'!$D$5:$L$1126,7)</f>
        <v>11288</v>
      </c>
      <c r="T374" s="28">
        <f>VLOOKUP($B374,'[3]Hogares total'!$D$5:$L$1126,8)</f>
        <v>11601</v>
      </c>
      <c r="U374" s="30">
        <f>VLOOKUP($B374,'[3]Hogares total'!$D$5:$L$1126,9)</f>
        <v>11925</v>
      </c>
      <c r="V374" s="29"/>
      <c r="W374" s="43">
        <f t="shared" si="62"/>
        <v>2.6810528036619258E-3</v>
      </c>
      <c r="X374" s="43">
        <f t="shared" si="63"/>
        <v>5.7022517414547225E-3</v>
      </c>
      <c r="Y374" s="47">
        <f t="shared" si="64"/>
        <v>6.7472499360450239E-3</v>
      </c>
      <c r="Z374" s="29"/>
      <c r="AA374" s="43">
        <f t="shared" si="65"/>
        <v>7.2643515237420268E-3</v>
      </c>
      <c r="AB374" s="43">
        <f t="shared" si="66"/>
        <v>1.5171105939143177E-2</v>
      </c>
      <c r="AC374" s="47">
        <f t="shared" si="67"/>
        <v>1.7693920335429769E-2</v>
      </c>
      <c r="AD374" s="91">
        <f t="shared" si="58"/>
        <v>11925</v>
      </c>
      <c r="AE374" s="91">
        <f t="shared" si="59"/>
        <v>211</v>
      </c>
      <c r="AF374" s="91">
        <f t="shared" si="60"/>
        <v>11714</v>
      </c>
      <c r="AG374" t="str">
        <f t="shared" si="61"/>
        <v/>
      </c>
    </row>
    <row r="375" spans="2:33" x14ac:dyDescent="0.25">
      <c r="B375" s="9" t="s">
        <v>373</v>
      </c>
      <c r="C375" s="23" t="str">
        <f>VLOOKUP(B375,[2]Municipal!$C$15:$D$60549,2)</f>
        <v>Corinto</v>
      </c>
      <c r="D375" s="11">
        <f>+[1]Total!B376</f>
        <v>194</v>
      </c>
      <c r="E375" s="10">
        <f>+[1]Total!C376</f>
        <v>187</v>
      </c>
      <c r="F375" s="10">
        <f>+[1]Total!D376</f>
        <v>172</v>
      </c>
      <c r="G375" s="10">
        <f>+[1]Total!E376</f>
        <v>136</v>
      </c>
      <c r="H375" s="11">
        <f>+[1]Total!G376</f>
        <v>138</v>
      </c>
      <c r="I375" s="10">
        <f>+[1]Total!H376</f>
        <v>19</v>
      </c>
      <c r="J375" s="10">
        <f>+[1]Total!I376</f>
        <v>43</v>
      </c>
      <c r="K375" s="12">
        <f>+[1]Total!J376</f>
        <v>2600</v>
      </c>
      <c r="L375" s="11">
        <f>+[1]Total!L376</f>
        <v>2406</v>
      </c>
      <c r="M375" s="12">
        <f>+[1]Total!M376</f>
        <v>888</v>
      </c>
      <c r="N375" s="29">
        <f>VLOOKUP($B375,'[2]pop-2020-2023'!$I$5:$M$1126,2)</f>
        <v>25981</v>
      </c>
      <c r="O375" s="28">
        <f>VLOOKUP($B375,'[2]pop-2020-2023'!$I$5:$M$1126,3)</f>
        <v>26261</v>
      </c>
      <c r="P375" s="28">
        <f>VLOOKUP($B375,'[2]pop-2020-2023'!$I$5:$M$1126,4)</f>
        <v>26534</v>
      </c>
      <c r="Q375" s="30">
        <f>VLOOKUP($B375,'[2]pop-2020-2023'!$I$5:$M$1126,5)</f>
        <v>26810</v>
      </c>
      <c r="R375" s="29">
        <f>VLOOKUP($B375,'[3]Hogares total'!$D$5:$L$1126,6)</f>
        <v>9257</v>
      </c>
      <c r="S375" s="28">
        <f>VLOOKUP($B375,'[3]Hogares total'!$D$5:$L$1126,7)</f>
        <v>9515</v>
      </c>
      <c r="T375" s="28">
        <f>VLOOKUP($B375,'[3]Hogares total'!$D$5:$L$1126,8)</f>
        <v>9783</v>
      </c>
      <c r="U375" s="30">
        <f>VLOOKUP($B375,'[3]Hogares total'!$D$5:$L$1126,9)</f>
        <v>10056</v>
      </c>
      <c r="V375" s="29"/>
      <c r="W375" s="43">
        <f t="shared" si="62"/>
        <v>7.1208255588134494E-3</v>
      </c>
      <c r="X375" s="43">
        <f t="shared" si="63"/>
        <v>7.1606241049219867E-4</v>
      </c>
      <c r="Y375" s="47">
        <f t="shared" si="64"/>
        <v>3.3121969414397615E-2</v>
      </c>
      <c r="Z375" s="29"/>
      <c r="AA375" s="43">
        <f t="shared" si="65"/>
        <v>1.9653179190751446E-2</v>
      </c>
      <c r="AB375" s="43">
        <f t="shared" si="66"/>
        <v>1.9421445364407647E-3</v>
      </c>
      <c r="AC375" s="47">
        <f t="shared" si="67"/>
        <v>8.83054892601432E-2</v>
      </c>
      <c r="AD375" s="91">
        <f t="shared" si="58"/>
        <v>10056</v>
      </c>
      <c r="AE375" s="91">
        <f t="shared" si="59"/>
        <v>888</v>
      </c>
      <c r="AF375" s="91">
        <f t="shared" si="60"/>
        <v>9168</v>
      </c>
      <c r="AG375" t="str">
        <f t="shared" si="61"/>
        <v/>
      </c>
    </row>
    <row r="376" spans="2:33" x14ac:dyDescent="0.25">
      <c r="B376" s="9" t="s">
        <v>374</v>
      </c>
      <c r="C376" s="23" t="str">
        <f>VLOOKUP(B376,[2]Municipal!$C$15:$D$60549,2)</f>
        <v>El Tambo</v>
      </c>
      <c r="D376" s="11">
        <f>+[1]Total!B377</f>
        <v>4765</v>
      </c>
      <c r="E376" s="10">
        <f>+[1]Total!C377</f>
        <v>4747</v>
      </c>
      <c r="F376" s="10">
        <f>+[1]Total!D377</f>
        <v>4796</v>
      </c>
      <c r="G376" s="10">
        <f>+[1]Total!E377</f>
        <v>5559</v>
      </c>
      <c r="H376" s="11">
        <f>+[1]Total!G377</f>
        <v>6054</v>
      </c>
      <c r="I376" s="10">
        <f>+[1]Total!H377</f>
        <v>6026</v>
      </c>
      <c r="J376" s="10">
        <f>+[1]Total!I377</f>
        <v>3522</v>
      </c>
      <c r="K376" s="12">
        <f>+[1]Total!J377</f>
        <v>3548</v>
      </c>
      <c r="L376" s="11">
        <f>+[1]Total!L377</f>
        <v>3566</v>
      </c>
      <c r="M376" s="12">
        <f>+[1]Total!M377</f>
        <v>1557</v>
      </c>
      <c r="N376" s="29">
        <f>VLOOKUP($B376,'[2]pop-2020-2023'!$I$5:$M$1126,2)</f>
        <v>55329</v>
      </c>
      <c r="O376" s="28">
        <f>VLOOKUP($B376,'[2]pop-2020-2023'!$I$5:$M$1126,3)</f>
        <v>55898</v>
      </c>
      <c r="P376" s="28">
        <f>VLOOKUP($B376,'[2]pop-2020-2023'!$I$5:$M$1126,4)</f>
        <v>56491</v>
      </c>
      <c r="Q376" s="30">
        <f>VLOOKUP($B376,'[2]pop-2020-2023'!$I$5:$M$1126,5)</f>
        <v>57126</v>
      </c>
      <c r="R376" s="29">
        <f>VLOOKUP($B376,'[3]Hogares total'!$D$5:$L$1126,6)</f>
        <v>19918</v>
      </c>
      <c r="S376" s="28">
        <f>VLOOKUP($B376,'[3]Hogares total'!$D$5:$L$1126,7)</f>
        <v>20470</v>
      </c>
      <c r="T376" s="28">
        <f>VLOOKUP($B376,'[3]Hogares total'!$D$5:$L$1126,8)</f>
        <v>21035</v>
      </c>
      <c r="U376" s="30">
        <f>VLOOKUP($B376,'[3]Hogares total'!$D$5:$L$1126,9)</f>
        <v>21621</v>
      </c>
      <c r="V376" s="29"/>
      <c r="W376" s="43">
        <f t="shared" si="62"/>
        <v>8.4922537478979571E-2</v>
      </c>
      <c r="X376" s="43">
        <f t="shared" si="63"/>
        <v>0.10667185923421429</v>
      </c>
      <c r="Y376" s="47">
        <f t="shared" si="64"/>
        <v>2.7255540384413402E-2</v>
      </c>
      <c r="Z376" s="29"/>
      <c r="AA376" s="43">
        <f t="shared" si="65"/>
        <v>0.23190034196384954</v>
      </c>
      <c r="AB376" s="43">
        <f t="shared" si="66"/>
        <v>0.28647492274780129</v>
      </c>
      <c r="AC376" s="47">
        <f t="shared" si="67"/>
        <v>7.2013320382961016E-2</v>
      </c>
      <c r="AD376" s="91">
        <f t="shared" si="58"/>
        <v>21621</v>
      </c>
      <c r="AE376" s="91">
        <f t="shared" si="59"/>
        <v>1557</v>
      </c>
      <c r="AF376" s="91">
        <f t="shared" si="60"/>
        <v>20064</v>
      </c>
      <c r="AG376" t="str">
        <f t="shared" si="61"/>
        <v/>
      </c>
    </row>
    <row r="377" spans="2:33" x14ac:dyDescent="0.25">
      <c r="B377" s="9" t="s">
        <v>375</v>
      </c>
      <c r="C377" s="23" t="str">
        <f>VLOOKUP(B377,[2]Municipal!$C$15:$D$60549,2)</f>
        <v>Florencia</v>
      </c>
      <c r="D377" s="11">
        <f>+[1]Total!B378</f>
        <v>796</v>
      </c>
      <c r="E377" s="10">
        <f>+[1]Total!C378</f>
        <v>877</v>
      </c>
      <c r="F377" s="10">
        <f>+[1]Total!D378</f>
        <v>934</v>
      </c>
      <c r="G377" s="10">
        <f>+[1]Total!E378</f>
        <v>1020</v>
      </c>
      <c r="H377" s="11">
        <f>+[1]Total!G378</f>
        <v>901</v>
      </c>
      <c r="I377" s="10">
        <f>+[1]Total!H378</f>
        <v>710</v>
      </c>
      <c r="J377" s="10">
        <f>+[1]Total!I378</f>
        <v>669</v>
      </c>
      <c r="K377" s="12">
        <f>+[1]Total!J378</f>
        <v>658</v>
      </c>
      <c r="L377" s="11">
        <f>+[1]Total!L378</f>
        <v>640</v>
      </c>
      <c r="M377" s="12">
        <f>+[1]Total!M378</f>
        <v>842</v>
      </c>
      <c r="N377" s="29">
        <f>VLOOKUP($B377,'[2]pop-2020-2023'!$I$5:$M$1126,2)</f>
        <v>5315</v>
      </c>
      <c r="O377" s="28">
        <f>VLOOKUP($B377,'[2]pop-2020-2023'!$I$5:$M$1126,3)</f>
        <v>5340</v>
      </c>
      <c r="P377" s="28">
        <f>VLOOKUP($B377,'[2]pop-2020-2023'!$I$5:$M$1126,4)</f>
        <v>5400</v>
      </c>
      <c r="Q377" s="30">
        <f>VLOOKUP($B377,'[2]pop-2020-2023'!$I$5:$M$1126,5)</f>
        <v>5442</v>
      </c>
      <c r="R377" s="29">
        <f>VLOOKUP($B377,'[3]Hogares total'!$D$5:$L$1126,6)</f>
        <v>2007</v>
      </c>
      <c r="S377" s="28">
        <f>VLOOKUP($B377,'[3]Hogares total'!$D$5:$L$1126,7)</f>
        <v>2064</v>
      </c>
      <c r="T377" s="28">
        <f>VLOOKUP($B377,'[3]Hogares total'!$D$5:$L$1126,8)</f>
        <v>2120</v>
      </c>
      <c r="U377" s="30">
        <f>VLOOKUP($B377,'[3]Hogares total'!$D$5:$L$1126,9)</f>
        <v>2181</v>
      </c>
      <c r="V377" s="29"/>
      <c r="W377" s="43">
        <f t="shared" si="62"/>
        <v>0.16423220973782771</v>
      </c>
      <c r="X377" s="43">
        <f t="shared" si="63"/>
        <v>0.13148148148148148</v>
      </c>
      <c r="Y377" s="47">
        <f t="shared" si="64"/>
        <v>0.15472252848217566</v>
      </c>
      <c r="Z377" s="29"/>
      <c r="AA377" s="43">
        <f t="shared" si="65"/>
        <v>0.42490310077519378</v>
      </c>
      <c r="AB377" s="43">
        <f t="shared" si="66"/>
        <v>0.33490566037735847</v>
      </c>
      <c r="AC377" s="47">
        <f t="shared" si="67"/>
        <v>0.38606143970655665</v>
      </c>
      <c r="AD377" s="91" t="str">
        <f t="shared" si="58"/>
        <v/>
      </c>
      <c r="AE377" s="91" t="str">
        <f t="shared" si="59"/>
        <v/>
      </c>
      <c r="AF377" s="91" t="str">
        <f t="shared" si="60"/>
        <v/>
      </c>
      <c r="AG377" t="str">
        <f t="shared" si="61"/>
        <v/>
      </c>
    </row>
    <row r="378" spans="2:33" x14ac:dyDescent="0.25">
      <c r="B378" s="9" t="s">
        <v>376</v>
      </c>
      <c r="C378" s="23" t="str">
        <f>VLOOKUP(B378,[2]Municipal!$C$15:$D$60549,2)</f>
        <v>Guachené</v>
      </c>
      <c r="D378" s="11">
        <f>+[1]Total!B379</f>
        <v>23</v>
      </c>
      <c r="E378" s="10">
        <f>+[1]Total!C379</f>
        <v>23</v>
      </c>
      <c r="F378" s="10">
        <f>+[1]Total!D379</f>
        <v>22</v>
      </c>
      <c r="G378" s="10">
        <f>+[1]Total!E379</f>
        <v>22</v>
      </c>
      <c r="H378" s="11">
        <f>+[1]Total!G379</f>
        <v>27</v>
      </c>
      <c r="I378" s="10">
        <f>+[1]Total!H379</f>
        <v>24</v>
      </c>
      <c r="J378" s="10">
        <f>+[1]Total!I379</f>
        <v>24</v>
      </c>
      <c r="K378" s="12">
        <f>+[1]Total!J379</f>
        <v>20</v>
      </c>
      <c r="L378" s="11">
        <f>+[1]Total!L379</f>
        <v>19</v>
      </c>
      <c r="M378" s="12">
        <f>+[1]Total!M379</f>
        <v>12</v>
      </c>
      <c r="N378" s="29">
        <f>VLOOKUP($B378,'[2]pop-2020-2023'!$I$5:$M$1126,2)</f>
        <v>19915</v>
      </c>
      <c r="O378" s="28">
        <f>VLOOKUP($B378,'[2]pop-2020-2023'!$I$5:$M$1126,3)</f>
        <v>19964</v>
      </c>
      <c r="P378" s="28">
        <f>VLOOKUP($B378,'[2]pop-2020-2023'!$I$5:$M$1126,4)</f>
        <v>20187</v>
      </c>
      <c r="Q378" s="30">
        <f>VLOOKUP($B378,'[2]pop-2020-2023'!$I$5:$M$1126,5)</f>
        <v>20401</v>
      </c>
      <c r="R378" s="29">
        <f>VLOOKUP($B378,'[3]Hogares total'!$D$5:$L$1126,6)</f>
        <v>7371</v>
      </c>
      <c r="S378" s="28">
        <f>VLOOKUP($B378,'[3]Hogares total'!$D$5:$L$1126,7)</f>
        <v>7575</v>
      </c>
      <c r="T378" s="28">
        <f>VLOOKUP($B378,'[3]Hogares total'!$D$5:$L$1126,8)</f>
        <v>7787</v>
      </c>
      <c r="U378" s="30">
        <f>VLOOKUP($B378,'[3]Hogares total'!$D$5:$L$1126,9)</f>
        <v>8004</v>
      </c>
      <c r="V378" s="29"/>
      <c r="W378" s="43">
        <f t="shared" si="62"/>
        <v>1.152073732718894E-3</v>
      </c>
      <c r="X378" s="43">
        <f t="shared" si="63"/>
        <v>1.1888839352058255E-3</v>
      </c>
      <c r="Y378" s="47">
        <f t="shared" si="64"/>
        <v>5.8820646046762418E-4</v>
      </c>
      <c r="Z378" s="29"/>
      <c r="AA378" s="43">
        <f t="shared" si="65"/>
        <v>3.0363036303630363E-3</v>
      </c>
      <c r="AB378" s="43">
        <f t="shared" si="66"/>
        <v>3.0820598433286247E-3</v>
      </c>
      <c r="AC378" s="47">
        <f t="shared" si="67"/>
        <v>1.4992503748125937E-3</v>
      </c>
      <c r="AD378" s="91">
        <f t="shared" si="58"/>
        <v>8004</v>
      </c>
      <c r="AE378" s="91">
        <f t="shared" si="59"/>
        <v>12</v>
      </c>
      <c r="AF378" s="91">
        <f t="shared" si="60"/>
        <v>7992</v>
      </c>
      <c r="AG378" t="str">
        <f t="shared" si="61"/>
        <v/>
      </c>
    </row>
    <row r="379" spans="2:33" x14ac:dyDescent="0.25">
      <c r="B379" s="9" t="s">
        <v>377</v>
      </c>
      <c r="C379" s="23" t="str">
        <f>VLOOKUP(B379,[2]Municipal!$C$15:$D$60549,2)</f>
        <v>Guapi</v>
      </c>
      <c r="D379" s="11">
        <f>+[1]Total!B380</f>
        <v>304</v>
      </c>
      <c r="E379" s="10">
        <f>+[1]Total!C380</f>
        <v>314</v>
      </c>
      <c r="F379" s="10">
        <f>+[1]Total!D380</f>
        <v>331</v>
      </c>
      <c r="G379" s="10">
        <f>+[1]Total!E380</f>
        <v>333</v>
      </c>
      <c r="H379" s="11">
        <f>+[1]Total!G380</f>
        <v>320</v>
      </c>
      <c r="I379" s="10">
        <f>+[1]Total!H380</f>
        <v>300</v>
      </c>
      <c r="J379" s="10">
        <f>+[1]Total!I380</f>
        <v>297</v>
      </c>
      <c r="K379" s="12">
        <f>+[1]Total!J380</f>
        <v>293</v>
      </c>
      <c r="L379" s="11">
        <f>+[1]Total!L380</f>
        <v>264</v>
      </c>
      <c r="M379" s="12">
        <f>+[1]Total!M380</f>
        <v>218</v>
      </c>
      <c r="N379" s="29">
        <f>VLOOKUP($B379,'[2]pop-2020-2023'!$I$5:$M$1126,2)</f>
        <v>28309</v>
      </c>
      <c r="O379" s="28">
        <f>VLOOKUP($B379,'[2]pop-2020-2023'!$I$5:$M$1126,3)</f>
        <v>28594</v>
      </c>
      <c r="P379" s="28">
        <f>VLOOKUP($B379,'[2]pop-2020-2023'!$I$5:$M$1126,4)</f>
        <v>28878</v>
      </c>
      <c r="Q379" s="30">
        <f>VLOOKUP($B379,'[2]pop-2020-2023'!$I$5:$M$1126,5)</f>
        <v>29207</v>
      </c>
      <c r="R379" s="29">
        <f>VLOOKUP($B379,'[3]Hogares total'!$D$5:$L$1126,6)</f>
        <v>7904</v>
      </c>
      <c r="S379" s="28">
        <f>VLOOKUP($B379,'[3]Hogares total'!$D$5:$L$1126,7)</f>
        <v>8124</v>
      </c>
      <c r="T379" s="28">
        <f>VLOOKUP($B379,'[3]Hogares total'!$D$5:$L$1126,8)</f>
        <v>8348</v>
      </c>
      <c r="U379" s="30">
        <f>VLOOKUP($B379,'[3]Hogares total'!$D$5:$L$1126,9)</f>
        <v>8579</v>
      </c>
      <c r="V379" s="29"/>
      <c r="W379" s="43">
        <f t="shared" si="62"/>
        <v>1.0981324753444779E-2</v>
      </c>
      <c r="X379" s="43">
        <f t="shared" si="63"/>
        <v>1.0388531061707874E-2</v>
      </c>
      <c r="Y379" s="47">
        <f t="shared" si="64"/>
        <v>7.4639641181908443E-3</v>
      </c>
      <c r="Z379" s="29"/>
      <c r="AA379" s="43">
        <f t="shared" si="65"/>
        <v>3.8650910881339241E-2</v>
      </c>
      <c r="AB379" s="43">
        <f t="shared" si="66"/>
        <v>3.5936751317680884E-2</v>
      </c>
      <c r="AC379" s="47">
        <f t="shared" si="67"/>
        <v>2.54108870497727E-2</v>
      </c>
      <c r="AD379" s="91">
        <f t="shared" si="58"/>
        <v>8579</v>
      </c>
      <c r="AE379" s="91">
        <f t="shared" si="59"/>
        <v>218</v>
      </c>
      <c r="AF379" s="91">
        <f t="shared" si="60"/>
        <v>8361</v>
      </c>
      <c r="AG379" t="str">
        <f t="shared" si="61"/>
        <v/>
      </c>
    </row>
    <row r="380" spans="2:33" x14ac:dyDescent="0.25">
      <c r="B380" s="9" t="s">
        <v>378</v>
      </c>
      <c r="C380" s="23" t="str">
        <f>VLOOKUP(B380,[2]Municipal!$C$15:$D$60549,2)</f>
        <v>Inzá</v>
      </c>
      <c r="D380" s="11">
        <f>+[1]Total!B381</f>
        <v>102</v>
      </c>
      <c r="E380" s="10">
        <f>+[1]Total!C381</f>
        <v>81</v>
      </c>
      <c r="F380" s="10">
        <f>+[1]Total!D381</f>
        <v>131</v>
      </c>
      <c r="G380" s="10">
        <f>+[1]Total!E381</f>
        <v>34</v>
      </c>
      <c r="H380" s="11">
        <f>+[1]Total!G381</f>
        <v>30</v>
      </c>
      <c r="I380" s="10">
        <f>+[1]Total!H381</f>
        <v>26</v>
      </c>
      <c r="J380" s="10">
        <f>+[1]Total!I381</f>
        <v>28</v>
      </c>
      <c r="K380" s="12">
        <f>+[1]Total!J381</f>
        <v>51</v>
      </c>
      <c r="L380" s="11">
        <f>+[1]Total!L381</f>
        <v>42</v>
      </c>
      <c r="M380" s="12">
        <f>+[1]Total!M381</f>
        <v>38</v>
      </c>
      <c r="N380" s="29">
        <f>VLOOKUP($B380,'[2]pop-2020-2023'!$I$5:$M$1126,2)</f>
        <v>29806</v>
      </c>
      <c r="O380" s="28">
        <f>VLOOKUP($B380,'[2]pop-2020-2023'!$I$5:$M$1126,3)</f>
        <v>30152</v>
      </c>
      <c r="P380" s="28">
        <f>VLOOKUP($B380,'[2]pop-2020-2023'!$I$5:$M$1126,4)</f>
        <v>30452</v>
      </c>
      <c r="Q380" s="30">
        <f>VLOOKUP($B380,'[2]pop-2020-2023'!$I$5:$M$1126,5)</f>
        <v>30794</v>
      </c>
      <c r="R380" s="29">
        <f>VLOOKUP($B380,'[3]Hogares total'!$D$5:$L$1126,6)</f>
        <v>10496</v>
      </c>
      <c r="S380" s="28">
        <f>VLOOKUP($B380,'[3]Hogares total'!$D$5:$L$1126,7)</f>
        <v>10788</v>
      </c>
      <c r="T380" s="28">
        <f>VLOOKUP($B380,'[3]Hogares total'!$D$5:$L$1126,8)</f>
        <v>11084</v>
      </c>
      <c r="U380" s="30">
        <f>VLOOKUP($B380,'[3]Hogares total'!$D$5:$L$1126,9)</f>
        <v>11389</v>
      </c>
      <c r="V380" s="29"/>
      <c r="W380" s="43">
        <f t="shared" si="62"/>
        <v>2.6863889625895463E-3</v>
      </c>
      <c r="X380" s="43">
        <f t="shared" si="63"/>
        <v>8.5380270589780643E-4</v>
      </c>
      <c r="Y380" s="47">
        <f t="shared" si="64"/>
        <v>1.234006624667143E-3</v>
      </c>
      <c r="Z380" s="29"/>
      <c r="AA380" s="43">
        <f t="shared" si="65"/>
        <v>7.508342602892102E-3</v>
      </c>
      <c r="AB380" s="43">
        <f t="shared" si="66"/>
        <v>2.3457235654998194E-3</v>
      </c>
      <c r="AC380" s="47">
        <f t="shared" si="67"/>
        <v>3.3365528141188865E-3</v>
      </c>
      <c r="AD380" s="91">
        <f t="shared" si="58"/>
        <v>11389</v>
      </c>
      <c r="AE380" s="91">
        <f t="shared" si="59"/>
        <v>38</v>
      </c>
      <c r="AF380" s="91">
        <f t="shared" si="60"/>
        <v>11351</v>
      </c>
      <c r="AG380" t="str">
        <f t="shared" si="61"/>
        <v/>
      </c>
    </row>
    <row r="381" spans="2:33" x14ac:dyDescent="0.25">
      <c r="B381" s="9" t="s">
        <v>379</v>
      </c>
      <c r="C381" s="23" t="str">
        <f>VLOOKUP(B381,[2]Municipal!$C$15:$D$60549,2)</f>
        <v>Jambaló</v>
      </c>
      <c r="D381" s="11">
        <f>+[1]Total!B382</f>
        <v>67</v>
      </c>
      <c r="E381" s="10">
        <f>+[1]Total!C382</f>
        <v>68</v>
      </c>
      <c r="F381" s="10">
        <f>+[1]Total!D382</f>
        <v>68</v>
      </c>
      <c r="G381" s="10">
        <f>+[1]Total!E382</f>
        <v>12</v>
      </c>
      <c r="H381" s="11">
        <f>+[1]Total!G382</f>
        <v>544</v>
      </c>
      <c r="I381" s="10">
        <f>+[1]Total!H382</f>
        <v>405</v>
      </c>
      <c r="J381" s="10">
        <f>+[1]Total!I382</f>
        <v>398</v>
      </c>
      <c r="K381" s="12">
        <f>+[1]Total!J382</f>
        <v>424</v>
      </c>
      <c r="L381" s="11">
        <f>+[1]Total!L382</f>
        <v>419</v>
      </c>
      <c r="M381" s="12">
        <f>+[1]Total!M382</f>
        <v>474</v>
      </c>
      <c r="N381" s="29">
        <f>VLOOKUP($B381,'[2]pop-2020-2023'!$I$5:$M$1126,2)</f>
        <v>18485</v>
      </c>
      <c r="O381" s="28">
        <f>VLOOKUP($B381,'[2]pop-2020-2023'!$I$5:$M$1126,3)</f>
        <v>18735</v>
      </c>
      <c r="P381" s="28">
        <f>VLOOKUP($B381,'[2]pop-2020-2023'!$I$5:$M$1126,4)</f>
        <v>18944</v>
      </c>
      <c r="Q381" s="30">
        <f>VLOOKUP($B381,'[2]pop-2020-2023'!$I$5:$M$1126,5)</f>
        <v>19101</v>
      </c>
      <c r="R381" s="29">
        <f>VLOOKUP($B381,'[3]Hogares total'!$D$5:$L$1126,6)</f>
        <v>5904</v>
      </c>
      <c r="S381" s="28">
        <f>VLOOKUP($B381,'[3]Hogares total'!$D$5:$L$1126,7)</f>
        <v>6069</v>
      </c>
      <c r="T381" s="28">
        <f>VLOOKUP($B381,'[3]Hogares total'!$D$5:$L$1126,8)</f>
        <v>6236</v>
      </c>
      <c r="U381" s="30">
        <f>VLOOKUP($B381,'[3]Hogares total'!$D$5:$L$1126,9)</f>
        <v>6409</v>
      </c>
      <c r="V381" s="29"/>
      <c r="W381" s="43">
        <f t="shared" si="62"/>
        <v>3.6295703229250065E-3</v>
      </c>
      <c r="X381" s="43">
        <f t="shared" si="63"/>
        <v>2.1378800675675675E-2</v>
      </c>
      <c r="Y381" s="47">
        <f t="shared" si="64"/>
        <v>2.4815454688236219E-2</v>
      </c>
      <c r="Z381" s="29"/>
      <c r="AA381" s="43">
        <f t="shared" si="65"/>
        <v>1.1204481792717087E-2</v>
      </c>
      <c r="AB381" s="43">
        <f t="shared" si="66"/>
        <v>6.4945477870429758E-2</v>
      </c>
      <c r="AC381" s="47">
        <f t="shared" si="67"/>
        <v>7.3958495865189572E-2</v>
      </c>
      <c r="AD381" s="91">
        <f t="shared" si="58"/>
        <v>6409</v>
      </c>
      <c r="AE381" s="91">
        <f t="shared" si="59"/>
        <v>474</v>
      </c>
      <c r="AF381" s="91">
        <f t="shared" si="60"/>
        <v>5935</v>
      </c>
      <c r="AG381" t="str">
        <f t="shared" si="61"/>
        <v/>
      </c>
    </row>
    <row r="382" spans="2:33" x14ac:dyDescent="0.25">
      <c r="B382" s="9" t="s">
        <v>380</v>
      </c>
      <c r="C382" s="23" t="str">
        <f>VLOOKUP(B382,[2]Municipal!$C$15:$D$60549,2)</f>
        <v>La Sierra</v>
      </c>
      <c r="D382" s="11">
        <f>+[1]Total!B383</f>
        <v>134</v>
      </c>
      <c r="E382" s="10">
        <f>+[1]Total!C383</f>
        <v>11</v>
      </c>
      <c r="F382" s="10">
        <f>+[1]Total!D383</f>
        <v>136</v>
      </c>
      <c r="G382" s="10">
        <f>+[1]Total!E383</f>
        <v>9</v>
      </c>
      <c r="H382" s="11">
        <f>+[1]Total!G383</f>
        <v>88</v>
      </c>
      <c r="I382" s="10">
        <f>+[1]Total!H383</f>
        <v>9</v>
      </c>
      <c r="J382" s="10">
        <f>+[1]Total!I383</f>
        <v>8</v>
      </c>
      <c r="K382" s="12">
        <f>+[1]Total!J383</f>
        <v>7</v>
      </c>
      <c r="L382" s="11">
        <f>+[1]Total!L383</f>
        <v>102</v>
      </c>
      <c r="M382" s="12">
        <f>+[1]Total!M383</f>
        <v>107</v>
      </c>
      <c r="N382" s="29">
        <f>VLOOKUP($B382,'[2]pop-2020-2023'!$I$5:$M$1126,2)</f>
        <v>10954</v>
      </c>
      <c r="O382" s="28">
        <f>VLOOKUP($B382,'[2]pop-2020-2023'!$I$5:$M$1126,3)</f>
        <v>11036</v>
      </c>
      <c r="P382" s="28">
        <f>VLOOKUP($B382,'[2]pop-2020-2023'!$I$5:$M$1126,4)</f>
        <v>11147</v>
      </c>
      <c r="Q382" s="30">
        <f>VLOOKUP($B382,'[2]pop-2020-2023'!$I$5:$M$1126,5)</f>
        <v>11286</v>
      </c>
      <c r="R382" s="29">
        <f>VLOOKUP($B382,'[3]Hogares total'!$D$5:$L$1126,6)</f>
        <v>4120</v>
      </c>
      <c r="S382" s="28">
        <f>VLOOKUP($B382,'[3]Hogares total'!$D$5:$L$1126,7)</f>
        <v>4235</v>
      </c>
      <c r="T382" s="28">
        <f>VLOOKUP($B382,'[3]Hogares total'!$D$5:$L$1126,8)</f>
        <v>4351</v>
      </c>
      <c r="U382" s="30">
        <f>VLOOKUP($B382,'[3]Hogares total'!$D$5:$L$1126,9)</f>
        <v>4475</v>
      </c>
      <c r="V382" s="29"/>
      <c r="W382" s="43">
        <f t="shared" si="62"/>
        <v>9.9673794853207681E-4</v>
      </c>
      <c r="X382" s="43">
        <f t="shared" si="63"/>
        <v>8.0739212344128463E-4</v>
      </c>
      <c r="Y382" s="47">
        <f t="shared" si="64"/>
        <v>9.4807726386673761E-3</v>
      </c>
      <c r="Z382" s="29"/>
      <c r="AA382" s="43">
        <f t="shared" si="65"/>
        <v>2.5974025974025974E-3</v>
      </c>
      <c r="AB382" s="43">
        <f t="shared" si="66"/>
        <v>2.0684900022983222E-3</v>
      </c>
      <c r="AC382" s="47">
        <f t="shared" si="67"/>
        <v>2.3910614525139665E-2</v>
      </c>
      <c r="AD382" s="91">
        <f t="shared" si="58"/>
        <v>4475</v>
      </c>
      <c r="AE382" s="91">
        <f t="shared" si="59"/>
        <v>107</v>
      </c>
      <c r="AF382" s="91">
        <f t="shared" si="60"/>
        <v>4368</v>
      </c>
      <c r="AG382" t="str">
        <f t="shared" si="61"/>
        <v/>
      </c>
    </row>
    <row r="383" spans="2:33" x14ac:dyDescent="0.25">
      <c r="B383" s="9" t="s">
        <v>381</v>
      </c>
      <c r="C383" s="23" t="str">
        <f>VLOOKUP(B383,[2]Municipal!$C$15:$D$60549,2)</f>
        <v>La Vega</v>
      </c>
      <c r="D383" s="11">
        <f>+[1]Total!B384</f>
        <v>153</v>
      </c>
      <c r="E383" s="10">
        <f>+[1]Total!C384</f>
        <v>144</v>
      </c>
      <c r="F383" s="10">
        <f>+[1]Total!D384</f>
        <v>201</v>
      </c>
      <c r="G383" s="10">
        <f>+[1]Total!E384</f>
        <v>598</v>
      </c>
      <c r="H383" s="11">
        <f>+[1]Total!G384</f>
        <v>13</v>
      </c>
      <c r="I383" s="10">
        <f>+[1]Total!H384</f>
        <v>12</v>
      </c>
      <c r="J383" s="10">
        <f>+[1]Total!I384</f>
        <v>15</v>
      </c>
      <c r="K383" s="12">
        <f>+[1]Total!J384</f>
        <v>14</v>
      </c>
      <c r="L383" s="11">
        <f>+[1]Total!L384</f>
        <v>11</v>
      </c>
      <c r="M383" s="12">
        <f>+[1]Total!M384</f>
        <v>5</v>
      </c>
      <c r="N383" s="29">
        <f>VLOOKUP($B383,'[2]pop-2020-2023'!$I$5:$M$1126,2)</f>
        <v>25191</v>
      </c>
      <c r="O383" s="28">
        <f>VLOOKUP($B383,'[2]pop-2020-2023'!$I$5:$M$1126,3)</f>
        <v>25455</v>
      </c>
      <c r="P383" s="28">
        <f>VLOOKUP($B383,'[2]pop-2020-2023'!$I$5:$M$1126,4)</f>
        <v>25731</v>
      </c>
      <c r="Q383" s="30">
        <f>VLOOKUP($B383,'[2]pop-2020-2023'!$I$5:$M$1126,5)</f>
        <v>26020</v>
      </c>
      <c r="R383" s="29">
        <f>VLOOKUP($B383,'[3]Hogares total'!$D$5:$L$1126,6)</f>
        <v>9764</v>
      </c>
      <c r="S383" s="28">
        <f>VLOOKUP($B383,'[3]Hogares total'!$D$5:$L$1126,7)</f>
        <v>10034</v>
      </c>
      <c r="T383" s="28">
        <f>VLOOKUP($B383,'[3]Hogares total'!$D$5:$L$1126,8)</f>
        <v>10308</v>
      </c>
      <c r="U383" s="30">
        <f>VLOOKUP($B383,'[3]Hogares total'!$D$5:$L$1126,9)</f>
        <v>10589</v>
      </c>
      <c r="V383" s="29"/>
      <c r="W383" s="43">
        <f t="shared" si="62"/>
        <v>5.6570418385385977E-3</v>
      </c>
      <c r="X383" s="43">
        <f t="shared" si="63"/>
        <v>4.6636353037192489E-4</v>
      </c>
      <c r="Y383" s="47">
        <f t="shared" si="64"/>
        <v>1.9215987701767871E-4</v>
      </c>
      <c r="Z383" s="29"/>
      <c r="AA383" s="43">
        <f t="shared" si="65"/>
        <v>1.4351205899940203E-2</v>
      </c>
      <c r="AB383" s="43">
        <f t="shared" si="66"/>
        <v>1.1641443538998836E-3</v>
      </c>
      <c r="AC383" s="47">
        <f t="shared" si="67"/>
        <v>4.7218811974690717E-4</v>
      </c>
      <c r="AD383" s="91">
        <f t="shared" si="58"/>
        <v>10589</v>
      </c>
      <c r="AE383" s="91">
        <f t="shared" si="59"/>
        <v>5</v>
      </c>
      <c r="AF383" s="91">
        <f t="shared" si="60"/>
        <v>10584</v>
      </c>
      <c r="AG383" t="str">
        <f t="shared" si="61"/>
        <v/>
      </c>
    </row>
    <row r="384" spans="2:33" x14ac:dyDescent="0.25">
      <c r="B384" s="9" t="s">
        <v>382</v>
      </c>
      <c r="C384" s="23" t="str">
        <f>VLOOKUP(B384,[2]Municipal!$C$15:$D$60549,2)</f>
        <v>López de Micay</v>
      </c>
      <c r="D384" s="11">
        <f>+[1]Total!B385</f>
        <v>144</v>
      </c>
      <c r="E384" s="10">
        <f>+[1]Total!C385</f>
        <v>141</v>
      </c>
      <c r="F384" s="10">
        <f>+[1]Total!D385</f>
        <v>153</v>
      </c>
      <c r="G384" s="10">
        <f>+[1]Total!E385</f>
        <v>153</v>
      </c>
      <c r="H384" s="11">
        <f>+[1]Total!G385</f>
        <v>144</v>
      </c>
      <c r="I384" s="10">
        <f>+[1]Total!H385</f>
        <v>132</v>
      </c>
      <c r="J384" s="10">
        <f>+[1]Total!I385</f>
        <v>128</v>
      </c>
      <c r="K384" s="12">
        <f>+[1]Total!J385</f>
        <v>124</v>
      </c>
      <c r="L384" s="11">
        <f>+[1]Total!L385</f>
        <v>124</v>
      </c>
      <c r="M384" s="12">
        <f>+[1]Total!M385</f>
        <v>113</v>
      </c>
      <c r="N384" s="29">
        <f>VLOOKUP($B384,'[2]pop-2020-2023'!$I$5:$M$1126,2)</f>
        <v>19113</v>
      </c>
      <c r="O384" s="28">
        <f>VLOOKUP($B384,'[2]pop-2020-2023'!$I$5:$M$1126,3)</f>
        <v>19335</v>
      </c>
      <c r="P384" s="28">
        <f>VLOOKUP($B384,'[2]pop-2020-2023'!$I$5:$M$1126,4)</f>
        <v>19530</v>
      </c>
      <c r="Q384" s="30">
        <f>VLOOKUP($B384,'[2]pop-2020-2023'!$I$5:$M$1126,5)</f>
        <v>19749</v>
      </c>
      <c r="R384" s="29">
        <f>VLOOKUP($B384,'[3]Hogares total'!$D$5:$L$1126,6)</f>
        <v>5134</v>
      </c>
      <c r="S384" s="28">
        <f>VLOOKUP($B384,'[3]Hogares total'!$D$5:$L$1126,7)</f>
        <v>5225</v>
      </c>
      <c r="T384" s="28">
        <f>VLOOKUP($B384,'[3]Hogares total'!$D$5:$L$1126,8)</f>
        <v>5325</v>
      </c>
      <c r="U384" s="30">
        <f>VLOOKUP($B384,'[3]Hogares total'!$D$5:$L$1126,9)</f>
        <v>5435</v>
      </c>
      <c r="V384" s="29"/>
      <c r="W384" s="43">
        <f t="shared" si="62"/>
        <v>7.2924747866563227E-3</v>
      </c>
      <c r="X384" s="43">
        <f t="shared" si="63"/>
        <v>6.7588325652841782E-3</v>
      </c>
      <c r="Y384" s="47">
        <f t="shared" si="64"/>
        <v>5.7218086991746419E-3</v>
      </c>
      <c r="Z384" s="29"/>
      <c r="AA384" s="43">
        <f t="shared" si="65"/>
        <v>2.6985645933014352E-2</v>
      </c>
      <c r="AB384" s="43">
        <f t="shared" si="66"/>
        <v>2.4788732394366197E-2</v>
      </c>
      <c r="AC384" s="47">
        <f t="shared" si="67"/>
        <v>2.079116835326587E-2</v>
      </c>
      <c r="AD384" s="91">
        <f t="shared" si="58"/>
        <v>5435</v>
      </c>
      <c r="AE384" s="91">
        <f t="shared" si="59"/>
        <v>113</v>
      </c>
      <c r="AF384" s="91">
        <f t="shared" si="60"/>
        <v>5322</v>
      </c>
      <c r="AG384" t="str">
        <f t="shared" si="61"/>
        <v/>
      </c>
    </row>
    <row r="385" spans="2:33" x14ac:dyDescent="0.25">
      <c r="B385" s="9" t="s">
        <v>383</v>
      </c>
      <c r="C385" s="23" t="str">
        <f>VLOOKUP(B385,[2]Municipal!$C$15:$D$60549,2)</f>
        <v>Mercaderes</v>
      </c>
      <c r="D385" s="11">
        <f>+[1]Total!B386</f>
        <v>309</v>
      </c>
      <c r="E385" s="10">
        <f>+[1]Total!C386</f>
        <v>21</v>
      </c>
      <c r="F385" s="10">
        <f>+[1]Total!D386</f>
        <v>224</v>
      </c>
      <c r="G385" s="10">
        <f>+[1]Total!E386</f>
        <v>19</v>
      </c>
      <c r="H385" s="11">
        <f>+[1]Total!G386</f>
        <v>19</v>
      </c>
      <c r="I385" s="10">
        <f>+[1]Total!H386</f>
        <v>178</v>
      </c>
      <c r="J385" s="10">
        <f>+[1]Total!I386</f>
        <v>247</v>
      </c>
      <c r="K385" s="12">
        <f>+[1]Total!J386</f>
        <v>209</v>
      </c>
      <c r="L385" s="11">
        <f>+[1]Total!L386</f>
        <v>229</v>
      </c>
      <c r="M385" s="12">
        <f>+[1]Total!M386</f>
        <v>231</v>
      </c>
      <c r="N385" s="29">
        <f>VLOOKUP($B385,'[2]pop-2020-2023'!$I$5:$M$1126,2)</f>
        <v>23683</v>
      </c>
      <c r="O385" s="28">
        <f>VLOOKUP($B385,'[2]pop-2020-2023'!$I$5:$M$1126,3)</f>
        <v>24178</v>
      </c>
      <c r="P385" s="28">
        <f>VLOOKUP($B385,'[2]pop-2020-2023'!$I$5:$M$1126,4)</f>
        <v>24533</v>
      </c>
      <c r="Q385" s="30">
        <f>VLOOKUP($B385,'[2]pop-2020-2023'!$I$5:$M$1126,5)</f>
        <v>24716</v>
      </c>
      <c r="R385" s="29">
        <f>VLOOKUP($B385,'[3]Hogares total'!$D$5:$L$1126,6)</f>
        <v>9541</v>
      </c>
      <c r="S385" s="28">
        <f>VLOOKUP($B385,'[3]Hogares total'!$D$5:$L$1126,7)</f>
        <v>9812</v>
      </c>
      <c r="T385" s="28">
        <f>VLOOKUP($B385,'[3]Hogares total'!$D$5:$L$1126,8)</f>
        <v>10089</v>
      </c>
      <c r="U385" s="30">
        <f>VLOOKUP($B385,'[3]Hogares total'!$D$5:$L$1126,9)</f>
        <v>10371</v>
      </c>
      <c r="V385" s="29"/>
      <c r="W385" s="43">
        <f t="shared" si="62"/>
        <v>8.6855819339895772E-4</v>
      </c>
      <c r="X385" s="43">
        <f t="shared" si="63"/>
        <v>7.2555333632250436E-3</v>
      </c>
      <c r="Y385" s="47">
        <f t="shared" si="64"/>
        <v>9.3461725198252139E-3</v>
      </c>
      <c r="Z385" s="29"/>
      <c r="AA385" s="43">
        <f t="shared" si="65"/>
        <v>2.1402364451691804E-3</v>
      </c>
      <c r="AB385" s="43">
        <f t="shared" si="66"/>
        <v>1.7642977500247795E-2</v>
      </c>
      <c r="AC385" s="47">
        <f t="shared" si="67"/>
        <v>2.2273647671391381E-2</v>
      </c>
      <c r="AD385" s="91">
        <f t="shared" si="58"/>
        <v>10371</v>
      </c>
      <c r="AE385" s="91">
        <f t="shared" si="59"/>
        <v>231</v>
      </c>
      <c r="AF385" s="91">
        <f t="shared" si="60"/>
        <v>10140</v>
      </c>
      <c r="AG385" t="str">
        <f t="shared" si="61"/>
        <v/>
      </c>
    </row>
    <row r="386" spans="2:33" x14ac:dyDescent="0.25">
      <c r="B386" s="9" t="s">
        <v>384</v>
      </c>
      <c r="C386" s="23" t="str">
        <f>VLOOKUP(B386,[2]Municipal!$C$15:$D$60549,2)</f>
        <v>Miranda</v>
      </c>
      <c r="D386" s="11">
        <f>+[1]Total!B387</f>
        <v>1211</v>
      </c>
      <c r="E386" s="10">
        <f>+[1]Total!C387</f>
        <v>1219</v>
      </c>
      <c r="F386" s="10">
        <f>+[1]Total!D387</f>
        <v>1146</v>
      </c>
      <c r="G386" s="10">
        <f>+[1]Total!E387</f>
        <v>1079</v>
      </c>
      <c r="H386" s="11">
        <f>+[1]Total!G387</f>
        <v>1083</v>
      </c>
      <c r="I386" s="10">
        <f>+[1]Total!H387</f>
        <v>1008</v>
      </c>
      <c r="J386" s="10">
        <f>+[1]Total!I387</f>
        <v>987</v>
      </c>
      <c r="K386" s="12">
        <f>+[1]Total!J387</f>
        <v>4233</v>
      </c>
      <c r="L386" s="11">
        <f>+[1]Total!L387</f>
        <v>4076</v>
      </c>
      <c r="M386" s="12">
        <f>+[1]Total!M387</f>
        <v>2407</v>
      </c>
      <c r="N386" s="29">
        <f>VLOOKUP($B386,'[2]pop-2020-2023'!$I$5:$M$1126,2)</f>
        <v>32313</v>
      </c>
      <c r="O386" s="28">
        <f>VLOOKUP($B386,'[2]pop-2020-2023'!$I$5:$M$1126,3)</f>
        <v>32675</v>
      </c>
      <c r="P386" s="28">
        <f>VLOOKUP($B386,'[2]pop-2020-2023'!$I$5:$M$1126,4)</f>
        <v>33022</v>
      </c>
      <c r="Q386" s="30">
        <f>VLOOKUP($B386,'[2]pop-2020-2023'!$I$5:$M$1126,5)</f>
        <v>33395</v>
      </c>
      <c r="R386" s="29">
        <f>VLOOKUP($B386,'[3]Hogares total'!$D$5:$L$1126,6)</f>
        <v>11901</v>
      </c>
      <c r="S386" s="28">
        <f>VLOOKUP($B386,'[3]Hogares total'!$D$5:$L$1126,7)</f>
        <v>12242</v>
      </c>
      <c r="T386" s="28">
        <f>VLOOKUP($B386,'[3]Hogares total'!$D$5:$L$1126,8)</f>
        <v>12588</v>
      </c>
      <c r="U386" s="30">
        <f>VLOOKUP($B386,'[3]Hogares total'!$D$5:$L$1126,9)</f>
        <v>12943</v>
      </c>
      <c r="V386" s="29"/>
      <c r="W386" s="43">
        <f t="shared" si="62"/>
        <v>3.7306809487375671E-2</v>
      </c>
      <c r="X386" s="43">
        <f t="shared" si="63"/>
        <v>3.0525104475804008E-2</v>
      </c>
      <c r="Y386" s="47">
        <f t="shared" si="64"/>
        <v>7.2076658182362627E-2</v>
      </c>
      <c r="Z386" s="29"/>
      <c r="AA386" s="43">
        <f t="shared" si="65"/>
        <v>9.9575232805097211E-2</v>
      </c>
      <c r="AB386" s="43">
        <f t="shared" si="66"/>
        <v>8.0076263107721646E-2</v>
      </c>
      <c r="AC386" s="47">
        <f t="shared" si="67"/>
        <v>0.18596924978752993</v>
      </c>
      <c r="AD386" s="91">
        <f t="shared" si="58"/>
        <v>12943</v>
      </c>
      <c r="AE386" s="91">
        <f t="shared" si="59"/>
        <v>2407</v>
      </c>
      <c r="AF386" s="91">
        <f t="shared" si="60"/>
        <v>10536</v>
      </c>
      <c r="AG386" t="str">
        <f t="shared" si="61"/>
        <v/>
      </c>
    </row>
    <row r="387" spans="2:33" x14ac:dyDescent="0.25">
      <c r="B387" s="9" t="s">
        <v>385</v>
      </c>
      <c r="C387" s="23" t="str">
        <f>VLOOKUP(B387,[2]Municipal!$C$15:$D$60549,2)</f>
        <v>Morales</v>
      </c>
      <c r="D387" s="11">
        <f>+[1]Total!B388</f>
        <v>168</v>
      </c>
      <c r="E387" s="10">
        <f>+[1]Total!C388</f>
        <v>242</v>
      </c>
      <c r="F387" s="10">
        <f>+[1]Total!D388</f>
        <v>198</v>
      </c>
      <c r="G387" s="10">
        <f>+[1]Total!E388</f>
        <v>89</v>
      </c>
      <c r="H387" s="11">
        <f>+[1]Total!G388</f>
        <v>72</v>
      </c>
      <c r="I387" s="10">
        <f>+[1]Total!H388</f>
        <v>54</v>
      </c>
      <c r="J387" s="10">
        <f>+[1]Total!I388</f>
        <v>48</v>
      </c>
      <c r="K387" s="12">
        <f>+[1]Total!J388</f>
        <v>46</v>
      </c>
      <c r="L387" s="11">
        <f>+[1]Total!L388</f>
        <v>476</v>
      </c>
      <c r="M387" s="12">
        <f>+[1]Total!M388</f>
        <v>447</v>
      </c>
      <c r="N387" s="29">
        <f>VLOOKUP($B387,'[2]pop-2020-2023'!$I$5:$M$1126,2)</f>
        <v>40224</v>
      </c>
      <c r="O387" s="28">
        <f>VLOOKUP($B387,'[2]pop-2020-2023'!$I$5:$M$1126,3)</f>
        <v>40770</v>
      </c>
      <c r="P387" s="28">
        <f>VLOOKUP($B387,'[2]pop-2020-2023'!$I$5:$M$1126,4)</f>
        <v>41162</v>
      </c>
      <c r="Q387" s="30">
        <f>VLOOKUP($B387,'[2]pop-2020-2023'!$I$5:$M$1126,5)</f>
        <v>41591</v>
      </c>
      <c r="R387" s="29">
        <f>VLOOKUP($B387,'[3]Hogares total'!$D$5:$L$1126,6)</f>
        <v>17254</v>
      </c>
      <c r="S387" s="28">
        <f>VLOOKUP($B387,'[3]Hogares total'!$D$5:$L$1126,7)</f>
        <v>17741</v>
      </c>
      <c r="T387" s="28">
        <f>VLOOKUP($B387,'[3]Hogares total'!$D$5:$L$1126,8)</f>
        <v>18229</v>
      </c>
      <c r="U387" s="30">
        <f>VLOOKUP($B387,'[3]Hogares total'!$D$5:$L$1126,9)</f>
        <v>18726</v>
      </c>
      <c r="V387" s="29"/>
      <c r="W387" s="43">
        <f t="shared" si="62"/>
        <v>5.9357370615648764E-3</v>
      </c>
      <c r="X387" s="43">
        <f t="shared" si="63"/>
        <v>1.311889606919003E-3</v>
      </c>
      <c r="Y387" s="47">
        <f t="shared" si="64"/>
        <v>1.0747517491765045E-2</v>
      </c>
      <c r="Z387" s="29"/>
      <c r="AA387" s="43">
        <f t="shared" si="65"/>
        <v>1.3640719237923454E-2</v>
      </c>
      <c r="AB387" s="43">
        <f t="shared" si="66"/>
        <v>2.9623127982884414E-3</v>
      </c>
      <c r="AC387" s="47">
        <f t="shared" si="67"/>
        <v>2.3870554309516182E-2</v>
      </c>
      <c r="AD387" s="91">
        <f t="shared" si="58"/>
        <v>18726</v>
      </c>
      <c r="AE387" s="91">
        <f t="shared" si="59"/>
        <v>447</v>
      </c>
      <c r="AF387" s="91">
        <f t="shared" si="60"/>
        <v>18279</v>
      </c>
      <c r="AG387" t="str">
        <f t="shared" si="61"/>
        <v/>
      </c>
    </row>
    <row r="388" spans="2:33" x14ac:dyDescent="0.25">
      <c r="B388" s="9" t="s">
        <v>386</v>
      </c>
      <c r="C388" s="23" t="str">
        <f>VLOOKUP(B388,[2]Municipal!$C$15:$D$60549,2)</f>
        <v>Padilla</v>
      </c>
      <c r="D388" s="11">
        <f>+[1]Total!B389</f>
        <v>29</v>
      </c>
      <c r="E388" s="10">
        <f>+[1]Total!C389</f>
        <v>27</v>
      </c>
      <c r="F388" s="10">
        <f>+[1]Total!D389</f>
        <v>28</v>
      </c>
      <c r="G388" s="10">
        <f>+[1]Total!E389</f>
        <v>13</v>
      </c>
      <c r="H388" s="11">
        <f>+[1]Total!G389</f>
        <v>25</v>
      </c>
      <c r="I388" s="10">
        <f>+[1]Total!H389</f>
        <v>27</v>
      </c>
      <c r="J388" s="10">
        <f>+[1]Total!I389</f>
        <v>18</v>
      </c>
      <c r="K388" s="12">
        <f>+[1]Total!J389</f>
        <v>23</v>
      </c>
      <c r="L388" s="11">
        <f>+[1]Total!L389</f>
        <v>22</v>
      </c>
      <c r="M388" s="12">
        <f>+[1]Total!M389</f>
        <v>20</v>
      </c>
      <c r="N388" s="29">
        <f>VLOOKUP($B388,'[2]pop-2020-2023'!$I$5:$M$1126,2)</f>
        <v>10184</v>
      </c>
      <c r="O388" s="28">
        <f>VLOOKUP($B388,'[2]pop-2020-2023'!$I$5:$M$1126,3)</f>
        <v>10275</v>
      </c>
      <c r="P388" s="28">
        <f>VLOOKUP($B388,'[2]pop-2020-2023'!$I$5:$M$1126,4)</f>
        <v>10395</v>
      </c>
      <c r="Q388" s="30">
        <f>VLOOKUP($B388,'[2]pop-2020-2023'!$I$5:$M$1126,5)</f>
        <v>10510</v>
      </c>
      <c r="R388" s="29">
        <f>VLOOKUP($B388,'[3]Hogares total'!$D$5:$L$1126,6)</f>
        <v>3773</v>
      </c>
      <c r="S388" s="28">
        <f>VLOOKUP($B388,'[3]Hogares total'!$D$5:$L$1126,7)</f>
        <v>3880</v>
      </c>
      <c r="T388" s="28">
        <f>VLOOKUP($B388,'[3]Hogares total'!$D$5:$L$1126,8)</f>
        <v>3990</v>
      </c>
      <c r="U388" s="30">
        <f>VLOOKUP($B388,'[3]Hogares total'!$D$5:$L$1126,9)</f>
        <v>4102</v>
      </c>
      <c r="V388" s="29"/>
      <c r="W388" s="43">
        <f t="shared" si="62"/>
        <v>2.6277372262773721E-3</v>
      </c>
      <c r="X388" s="43">
        <f t="shared" si="63"/>
        <v>2.5974025974025974E-3</v>
      </c>
      <c r="Y388" s="47">
        <f t="shared" si="64"/>
        <v>1.9029495718363464E-3</v>
      </c>
      <c r="Z388" s="29"/>
      <c r="AA388" s="43">
        <f t="shared" si="65"/>
        <v>6.9587628865979386E-3</v>
      </c>
      <c r="AB388" s="43">
        <f t="shared" si="66"/>
        <v>6.7669172932330827E-3</v>
      </c>
      <c r="AC388" s="47">
        <f t="shared" si="67"/>
        <v>4.8756704046806435E-3</v>
      </c>
      <c r="AD388" s="91">
        <f t="shared" si="58"/>
        <v>4102</v>
      </c>
      <c r="AE388" s="91">
        <f t="shared" si="59"/>
        <v>20</v>
      </c>
      <c r="AF388" s="91">
        <f t="shared" si="60"/>
        <v>4082</v>
      </c>
      <c r="AG388" t="str">
        <f t="shared" si="61"/>
        <v/>
      </c>
    </row>
    <row r="389" spans="2:33" x14ac:dyDescent="0.25">
      <c r="B389" s="9" t="s">
        <v>387</v>
      </c>
      <c r="C389" s="23" t="str">
        <f>VLOOKUP(B389,[2]Municipal!$C$15:$D$60549,2)</f>
        <v>Páez</v>
      </c>
      <c r="D389" s="11">
        <f>+[1]Total!B390</f>
        <v>52</v>
      </c>
      <c r="E389" s="10">
        <f>+[1]Total!C390</f>
        <v>89</v>
      </c>
      <c r="F389" s="10">
        <f>+[1]Total!D390</f>
        <v>119</v>
      </c>
      <c r="G389" s="10">
        <f>+[1]Total!E390</f>
        <v>47</v>
      </c>
      <c r="H389" s="11">
        <f>+[1]Total!G390</f>
        <v>144</v>
      </c>
      <c r="I389" s="10">
        <f>+[1]Total!H390</f>
        <v>128</v>
      </c>
      <c r="J389" s="10">
        <f>+[1]Total!I390</f>
        <v>143</v>
      </c>
      <c r="K389" s="12">
        <f>+[1]Total!J390</f>
        <v>164</v>
      </c>
      <c r="L389" s="11">
        <f>+[1]Total!L390</f>
        <v>162</v>
      </c>
      <c r="M389" s="12">
        <f>+[1]Total!M390</f>
        <v>128</v>
      </c>
      <c r="N389" s="29">
        <f>VLOOKUP($B389,'[2]pop-2020-2023'!$I$5:$M$1126,2)</f>
        <v>47481</v>
      </c>
      <c r="O389" s="28">
        <f>VLOOKUP($B389,'[2]pop-2020-2023'!$I$5:$M$1126,3)</f>
        <v>48191</v>
      </c>
      <c r="P389" s="28">
        <f>VLOOKUP($B389,'[2]pop-2020-2023'!$I$5:$M$1126,4)</f>
        <v>48668</v>
      </c>
      <c r="Q389" s="30">
        <f>VLOOKUP($B389,'[2]pop-2020-2023'!$I$5:$M$1126,5)</f>
        <v>49137</v>
      </c>
      <c r="R389" s="29">
        <f>VLOOKUP($B389,'[3]Hogares total'!$D$5:$L$1126,6)</f>
        <v>14950</v>
      </c>
      <c r="S389" s="28">
        <f>VLOOKUP($B389,'[3]Hogares total'!$D$5:$L$1126,7)</f>
        <v>15352</v>
      </c>
      <c r="T389" s="28">
        <f>VLOOKUP($B389,'[3]Hogares total'!$D$5:$L$1126,8)</f>
        <v>15763</v>
      </c>
      <c r="U389" s="30">
        <f>VLOOKUP($B389,'[3]Hogares total'!$D$5:$L$1126,9)</f>
        <v>16189</v>
      </c>
      <c r="V389" s="29"/>
      <c r="W389" s="43">
        <f t="shared" si="62"/>
        <v>1.846817870556743E-3</v>
      </c>
      <c r="X389" s="43">
        <f t="shared" si="63"/>
        <v>2.6300649297279527E-3</v>
      </c>
      <c r="Y389" s="47">
        <f t="shared" si="64"/>
        <v>2.6049616378696298E-3</v>
      </c>
      <c r="Z389" s="29"/>
      <c r="AA389" s="43">
        <f t="shared" si="65"/>
        <v>5.7972902553413237E-3</v>
      </c>
      <c r="AB389" s="43">
        <f t="shared" si="66"/>
        <v>8.1202816722705067E-3</v>
      </c>
      <c r="AC389" s="47">
        <f t="shared" si="67"/>
        <v>7.9066032491197733E-3</v>
      </c>
      <c r="AD389" s="91">
        <f t="shared" si="58"/>
        <v>16189</v>
      </c>
      <c r="AE389" s="91">
        <f t="shared" si="59"/>
        <v>128</v>
      </c>
      <c r="AF389" s="91">
        <f t="shared" si="60"/>
        <v>16061</v>
      </c>
      <c r="AG389" t="str">
        <f t="shared" si="61"/>
        <v/>
      </c>
    </row>
    <row r="390" spans="2:33" x14ac:dyDescent="0.25">
      <c r="B390" s="9" t="s">
        <v>388</v>
      </c>
      <c r="C390" s="23" t="str">
        <f>VLOOKUP(B390,[2]Municipal!$C$15:$D$60549,2)</f>
        <v>Patía</v>
      </c>
      <c r="D390" s="11">
        <f>+[1]Total!B391</f>
        <v>683</v>
      </c>
      <c r="E390" s="10">
        <f>+[1]Total!C391</f>
        <v>406</v>
      </c>
      <c r="F390" s="10">
        <f>+[1]Total!D391</f>
        <v>596</v>
      </c>
      <c r="G390" s="10">
        <f>+[1]Total!E391</f>
        <v>274</v>
      </c>
      <c r="H390" s="11">
        <f>+[1]Total!G391</f>
        <v>511</v>
      </c>
      <c r="I390" s="10">
        <f>+[1]Total!H391</f>
        <v>229</v>
      </c>
      <c r="J390" s="10">
        <f>+[1]Total!I391</f>
        <v>481</v>
      </c>
      <c r="K390" s="12">
        <f>+[1]Total!J391</f>
        <v>602</v>
      </c>
      <c r="L390" s="11">
        <f>+[1]Total!L391</f>
        <v>580</v>
      </c>
      <c r="M390" s="12">
        <f>+[1]Total!M391</f>
        <v>149</v>
      </c>
      <c r="N390" s="29">
        <f>VLOOKUP($B390,'[2]pop-2020-2023'!$I$5:$M$1126,2)</f>
        <v>37794</v>
      </c>
      <c r="O390" s="28">
        <f>VLOOKUP($B390,'[2]pop-2020-2023'!$I$5:$M$1126,3)</f>
        <v>38152</v>
      </c>
      <c r="P390" s="28">
        <f>VLOOKUP($B390,'[2]pop-2020-2023'!$I$5:$M$1126,4)</f>
        <v>38548</v>
      </c>
      <c r="Q390" s="30">
        <f>VLOOKUP($B390,'[2]pop-2020-2023'!$I$5:$M$1126,5)</f>
        <v>38968</v>
      </c>
      <c r="R390" s="29">
        <f>VLOOKUP($B390,'[3]Hogares total'!$D$5:$L$1126,6)</f>
        <v>15588</v>
      </c>
      <c r="S390" s="28">
        <f>VLOOKUP($B390,'[3]Hogares total'!$D$5:$L$1126,7)</f>
        <v>16024</v>
      </c>
      <c r="T390" s="28">
        <f>VLOOKUP($B390,'[3]Hogares total'!$D$5:$L$1126,8)</f>
        <v>16467</v>
      </c>
      <c r="U390" s="30">
        <f>VLOOKUP($B390,'[3]Hogares total'!$D$5:$L$1126,9)</f>
        <v>16920</v>
      </c>
      <c r="V390" s="29"/>
      <c r="W390" s="43">
        <f t="shared" si="62"/>
        <v>1.0641643950513735E-2</v>
      </c>
      <c r="X390" s="43">
        <f t="shared" si="63"/>
        <v>5.9406454290754388E-3</v>
      </c>
      <c r="Y390" s="47">
        <f t="shared" si="64"/>
        <v>3.8236501745021554E-3</v>
      </c>
      <c r="Z390" s="29"/>
      <c r="AA390" s="43">
        <f t="shared" si="65"/>
        <v>2.5336994508237645E-2</v>
      </c>
      <c r="AB390" s="43">
        <f t="shared" si="66"/>
        <v>1.3906601080949779E-2</v>
      </c>
      <c r="AC390" s="47">
        <f t="shared" si="67"/>
        <v>8.8061465721040195E-3</v>
      </c>
      <c r="AD390" s="91">
        <f t="shared" ref="AD390:AD453" si="68">IF(AC390&lt;=0.2,U390,"")</f>
        <v>16920</v>
      </c>
      <c r="AE390" s="91">
        <f t="shared" ref="AE390:AE453" si="69">IF(AC390&lt;=0.2,M390,"")</f>
        <v>149</v>
      </c>
      <c r="AF390" s="91">
        <f t="shared" ref="AF390:AF453" si="70">IF(AC390&lt;=0.2,AD390-AE390,"")</f>
        <v>16771</v>
      </c>
      <c r="AG390" t="str">
        <f t="shared" ref="AG390:AG453" si="71">IF(AC390&gt;100%,C390,"")</f>
        <v/>
      </c>
    </row>
    <row r="391" spans="2:33" x14ac:dyDescent="0.25">
      <c r="B391" s="9" t="s">
        <v>389</v>
      </c>
      <c r="C391" s="23" t="str">
        <f>VLOOKUP(B391,[2]Municipal!$C$15:$D$60549,2)</f>
        <v>Piamonte</v>
      </c>
      <c r="D391" s="11">
        <f>+[1]Total!B392</f>
        <v>29</v>
      </c>
      <c r="E391" s="10">
        <f>+[1]Total!C392</f>
        <v>24</v>
      </c>
      <c r="F391" s="10">
        <f>+[1]Total!D392</f>
        <v>37</v>
      </c>
      <c r="G391" s="10">
        <f>+[1]Total!E392</f>
        <v>30</v>
      </c>
      <c r="H391" s="11">
        <f>+[1]Total!G392</f>
        <v>30</v>
      </c>
      <c r="I391" s="10">
        <f>+[1]Total!H392</f>
        <v>30</v>
      </c>
      <c r="J391" s="10">
        <f>+[1]Total!I392</f>
        <v>31</v>
      </c>
      <c r="K391" s="12">
        <f>+[1]Total!J392</f>
        <v>25</v>
      </c>
      <c r="L391" s="11">
        <f>+[1]Total!L392</f>
        <v>18</v>
      </c>
      <c r="M391" s="12">
        <f>+[1]Total!M392</f>
        <v>7</v>
      </c>
      <c r="N391" s="29">
        <f>VLOOKUP($B391,'[2]pop-2020-2023'!$I$5:$M$1126,2)</f>
        <v>9258</v>
      </c>
      <c r="O391" s="28">
        <f>VLOOKUP($B391,'[2]pop-2020-2023'!$I$5:$M$1126,3)</f>
        <v>9489</v>
      </c>
      <c r="P391" s="28">
        <f>VLOOKUP($B391,'[2]pop-2020-2023'!$I$5:$M$1126,4)</f>
        <v>9595</v>
      </c>
      <c r="Q391" s="30">
        <f>VLOOKUP($B391,'[2]pop-2020-2023'!$I$5:$M$1126,5)</f>
        <v>9715</v>
      </c>
      <c r="R391" s="29">
        <f>VLOOKUP($B391,'[3]Hogares total'!$D$5:$L$1126,6)</f>
        <v>3629</v>
      </c>
      <c r="S391" s="28">
        <f>VLOOKUP($B391,'[3]Hogares total'!$D$5:$L$1126,7)</f>
        <v>3734</v>
      </c>
      <c r="T391" s="28">
        <f>VLOOKUP($B391,'[3]Hogares total'!$D$5:$L$1126,8)</f>
        <v>3836</v>
      </c>
      <c r="U391" s="30">
        <f>VLOOKUP($B391,'[3]Hogares total'!$D$5:$L$1126,9)</f>
        <v>3943</v>
      </c>
      <c r="V391" s="29"/>
      <c r="W391" s="43">
        <f t="shared" ref="W391:W454" si="72">+$E391/O391</f>
        <v>2.5292443882390138E-3</v>
      </c>
      <c r="X391" s="43">
        <f t="shared" ref="X391:X454" si="73">+$I391/P391</f>
        <v>3.126628452318916E-3</v>
      </c>
      <c r="Y391" s="47">
        <f t="shared" ref="Y391:Y454" si="74">+$M391/Q391</f>
        <v>7.2053525476067936E-4</v>
      </c>
      <c r="Z391" s="29"/>
      <c r="AA391" s="43">
        <f t="shared" ref="AA391:AA454" si="75">+$E391/S391</f>
        <v>6.427423674343867E-3</v>
      </c>
      <c r="AB391" s="43">
        <f t="shared" ref="AB391:AB454" si="76">+$I391/T391</f>
        <v>7.8206465067778945E-3</v>
      </c>
      <c r="AC391" s="47">
        <f t="shared" ref="AC391:AC454" si="77">+$M391/U391</f>
        <v>1.775297996449404E-3</v>
      </c>
      <c r="AD391" s="91">
        <f t="shared" si="68"/>
        <v>3943</v>
      </c>
      <c r="AE391" s="91">
        <f t="shared" si="69"/>
        <v>7</v>
      </c>
      <c r="AF391" s="91">
        <f t="shared" si="70"/>
        <v>3936</v>
      </c>
      <c r="AG391" t="str">
        <f t="shared" si="71"/>
        <v/>
      </c>
    </row>
    <row r="392" spans="2:33" x14ac:dyDescent="0.25">
      <c r="B392" s="9" t="s">
        <v>390</v>
      </c>
      <c r="C392" s="23" t="str">
        <f>VLOOKUP(B392,[2]Municipal!$C$15:$D$60549,2)</f>
        <v>Piendamó - Tunía</v>
      </c>
      <c r="D392" s="11">
        <f>+[1]Total!B393</f>
        <v>3095</v>
      </c>
      <c r="E392" s="10">
        <f>+[1]Total!C393</f>
        <v>1742</v>
      </c>
      <c r="F392" s="10">
        <f>+[1]Total!D393</f>
        <v>2930</v>
      </c>
      <c r="G392" s="10">
        <f>+[1]Total!E393</f>
        <v>1272</v>
      </c>
      <c r="H392" s="11">
        <f>+[1]Total!G393</f>
        <v>1306</v>
      </c>
      <c r="I392" s="10">
        <f>+[1]Total!H393</f>
        <v>1302</v>
      </c>
      <c r="J392" s="10">
        <f>+[1]Total!I393</f>
        <v>1267</v>
      </c>
      <c r="K392" s="12">
        <f>+[1]Total!J393</f>
        <v>1221</v>
      </c>
      <c r="L392" s="11">
        <f>+[1]Total!L393</f>
        <v>1970</v>
      </c>
      <c r="M392" s="12">
        <f>+[1]Total!M393</f>
        <v>1896</v>
      </c>
      <c r="N392" s="29">
        <f>VLOOKUP($B392,'[2]pop-2020-2023'!$I$5:$M$1126,2)</f>
        <v>42096</v>
      </c>
      <c r="O392" s="28">
        <f>VLOOKUP($B392,'[2]pop-2020-2023'!$I$5:$M$1126,3)</f>
        <v>42578</v>
      </c>
      <c r="P392" s="28">
        <f>VLOOKUP($B392,'[2]pop-2020-2023'!$I$5:$M$1126,4)</f>
        <v>43035</v>
      </c>
      <c r="Q392" s="30">
        <f>VLOOKUP($B392,'[2]pop-2020-2023'!$I$5:$M$1126,5)</f>
        <v>43495</v>
      </c>
      <c r="R392" s="29">
        <f>VLOOKUP($B392,'[3]Hogares total'!$D$5:$L$1126,6)</f>
        <v>15689</v>
      </c>
      <c r="S392" s="28">
        <f>VLOOKUP($B392,'[3]Hogares total'!$D$5:$L$1126,7)</f>
        <v>16132</v>
      </c>
      <c r="T392" s="28">
        <f>VLOOKUP($B392,'[3]Hogares total'!$D$5:$L$1126,8)</f>
        <v>16584</v>
      </c>
      <c r="U392" s="30">
        <f>VLOOKUP($B392,'[3]Hogares total'!$D$5:$L$1126,9)</f>
        <v>17049</v>
      </c>
      <c r="V392" s="29"/>
      <c r="W392" s="43">
        <f t="shared" si="72"/>
        <v>4.0913147634928836E-2</v>
      </c>
      <c r="X392" s="43">
        <f t="shared" si="73"/>
        <v>3.0254444057162773E-2</v>
      </c>
      <c r="Y392" s="47">
        <f t="shared" si="74"/>
        <v>4.3591217381308195E-2</v>
      </c>
      <c r="Z392" s="29"/>
      <c r="AA392" s="43">
        <f t="shared" si="75"/>
        <v>0.10798413091991074</v>
      </c>
      <c r="AB392" s="43">
        <f t="shared" si="76"/>
        <v>7.8509406657018818E-2</v>
      </c>
      <c r="AC392" s="47">
        <f t="shared" si="77"/>
        <v>0.11120886855534048</v>
      </c>
      <c r="AD392" s="91">
        <f t="shared" si="68"/>
        <v>17049</v>
      </c>
      <c r="AE392" s="91">
        <f t="shared" si="69"/>
        <v>1896</v>
      </c>
      <c r="AF392" s="91">
        <f t="shared" si="70"/>
        <v>15153</v>
      </c>
      <c r="AG392" t="str">
        <f t="shared" si="71"/>
        <v/>
      </c>
    </row>
    <row r="393" spans="2:33" x14ac:dyDescent="0.25">
      <c r="B393" s="9" t="s">
        <v>391</v>
      </c>
      <c r="C393" s="23" t="str">
        <f>VLOOKUP(B393,[2]Municipal!$C$15:$D$60549,2)</f>
        <v>Puerto Tejada</v>
      </c>
      <c r="D393" s="11">
        <f>+[1]Total!B394</f>
        <v>4260</v>
      </c>
      <c r="E393" s="10">
        <f>+[1]Total!C394</f>
        <v>4204</v>
      </c>
      <c r="F393" s="10">
        <f>+[1]Total!D394</f>
        <v>4190</v>
      </c>
      <c r="G393" s="10">
        <f>+[1]Total!E394</f>
        <v>3550</v>
      </c>
      <c r="H393" s="11">
        <f>+[1]Total!G394</f>
        <v>3897</v>
      </c>
      <c r="I393" s="10">
        <f>+[1]Total!H394</f>
        <v>3832</v>
      </c>
      <c r="J393" s="10">
        <f>+[1]Total!I394</f>
        <v>3702</v>
      </c>
      <c r="K393" s="12">
        <f>+[1]Total!J394</f>
        <v>3830</v>
      </c>
      <c r="L393" s="11">
        <f>+[1]Total!L394</f>
        <v>3573</v>
      </c>
      <c r="M393" s="12">
        <f>+[1]Total!M394</f>
        <v>3712</v>
      </c>
      <c r="N393" s="29">
        <f>VLOOKUP($B393,'[2]pop-2020-2023'!$I$5:$M$1126,2)</f>
        <v>42738</v>
      </c>
      <c r="O393" s="28">
        <f>VLOOKUP($B393,'[2]pop-2020-2023'!$I$5:$M$1126,3)</f>
        <v>43172</v>
      </c>
      <c r="P393" s="28">
        <f>VLOOKUP($B393,'[2]pop-2020-2023'!$I$5:$M$1126,4)</f>
        <v>43624</v>
      </c>
      <c r="Q393" s="30">
        <f>VLOOKUP($B393,'[2]pop-2020-2023'!$I$5:$M$1126,5)</f>
        <v>44134</v>
      </c>
      <c r="R393" s="29">
        <f>VLOOKUP($B393,'[3]Hogares total'!$D$5:$L$1126,6)</f>
        <v>13965</v>
      </c>
      <c r="S393" s="28">
        <f>VLOOKUP($B393,'[3]Hogares total'!$D$5:$L$1126,7)</f>
        <v>14355</v>
      </c>
      <c r="T393" s="28">
        <f>VLOOKUP($B393,'[3]Hogares total'!$D$5:$L$1126,8)</f>
        <v>14757</v>
      </c>
      <c r="U393" s="30">
        <f>VLOOKUP($B393,'[3]Hogares total'!$D$5:$L$1126,9)</f>
        <v>15171</v>
      </c>
      <c r="V393" s="29"/>
      <c r="W393" s="43">
        <f t="shared" si="72"/>
        <v>9.7377930139905491E-2</v>
      </c>
      <c r="X393" s="43">
        <f t="shared" si="73"/>
        <v>8.7841555107280395E-2</v>
      </c>
      <c r="Y393" s="47">
        <f t="shared" si="74"/>
        <v>8.4107490823401465E-2</v>
      </c>
      <c r="Z393" s="29"/>
      <c r="AA393" s="43">
        <f t="shared" si="75"/>
        <v>0.29285963079066529</v>
      </c>
      <c r="AB393" s="43">
        <f t="shared" si="76"/>
        <v>0.25967337534729279</v>
      </c>
      <c r="AC393" s="47">
        <f t="shared" si="77"/>
        <v>0.24467734493441434</v>
      </c>
      <c r="AD393" s="91" t="str">
        <f t="shared" si="68"/>
        <v/>
      </c>
      <c r="AE393" s="91" t="str">
        <f t="shared" si="69"/>
        <v/>
      </c>
      <c r="AF393" s="91" t="str">
        <f t="shared" si="70"/>
        <v/>
      </c>
      <c r="AG393" t="str">
        <f t="shared" si="71"/>
        <v/>
      </c>
    </row>
    <row r="394" spans="2:33" x14ac:dyDescent="0.25">
      <c r="B394" s="9" t="s">
        <v>392</v>
      </c>
      <c r="C394" s="23" t="str">
        <f>VLOOKUP(B394,[2]Municipal!$C$15:$D$60549,2)</f>
        <v>Puracé</v>
      </c>
      <c r="D394" s="11">
        <f>+[1]Total!B395</f>
        <v>38</v>
      </c>
      <c r="E394" s="10">
        <f>+[1]Total!C395</f>
        <v>86</v>
      </c>
      <c r="F394" s="10">
        <f>+[1]Total!D395</f>
        <v>97</v>
      </c>
      <c r="G394" s="10">
        <f>+[1]Total!E395</f>
        <v>69</v>
      </c>
      <c r="H394" s="11">
        <f>+[1]Total!G395</f>
        <v>19</v>
      </c>
      <c r="I394" s="10">
        <f>+[1]Total!H395</f>
        <v>21</v>
      </c>
      <c r="J394" s="10">
        <f>+[1]Total!I395</f>
        <v>17</v>
      </c>
      <c r="K394" s="12">
        <f>+[1]Total!J395</f>
        <v>16</v>
      </c>
      <c r="L394" s="11">
        <f>+[1]Total!L395</f>
        <v>14</v>
      </c>
      <c r="M394" s="12">
        <f>+[1]Total!M395</f>
        <v>3</v>
      </c>
      <c r="N394" s="29">
        <f>VLOOKUP($B394,'[2]pop-2020-2023'!$I$5:$M$1126,2)</f>
        <v>17833</v>
      </c>
      <c r="O394" s="28">
        <f>VLOOKUP($B394,'[2]pop-2020-2023'!$I$5:$M$1126,3)</f>
        <v>18074</v>
      </c>
      <c r="P394" s="28">
        <f>VLOOKUP($B394,'[2]pop-2020-2023'!$I$5:$M$1126,4)</f>
        <v>18248</v>
      </c>
      <c r="Q394" s="30">
        <f>VLOOKUP($B394,'[2]pop-2020-2023'!$I$5:$M$1126,5)</f>
        <v>18428</v>
      </c>
      <c r="R394" s="29">
        <f>VLOOKUP($B394,'[3]Hogares total'!$D$5:$L$1126,6)</f>
        <v>6297</v>
      </c>
      <c r="S394" s="28">
        <f>VLOOKUP($B394,'[3]Hogares total'!$D$5:$L$1126,7)</f>
        <v>6470</v>
      </c>
      <c r="T394" s="28">
        <f>VLOOKUP($B394,'[3]Hogares total'!$D$5:$L$1126,8)</f>
        <v>6647</v>
      </c>
      <c r="U394" s="30">
        <f>VLOOKUP($B394,'[3]Hogares total'!$D$5:$L$1126,9)</f>
        <v>6830</v>
      </c>
      <c r="V394" s="29"/>
      <c r="W394" s="43">
        <f t="shared" si="72"/>
        <v>4.7582162221976318E-3</v>
      </c>
      <c r="X394" s="43">
        <f t="shared" si="73"/>
        <v>1.1508110477860588E-3</v>
      </c>
      <c r="Y394" s="47">
        <f t="shared" si="74"/>
        <v>1.6279574560451487E-4</v>
      </c>
      <c r="Z394" s="29"/>
      <c r="AA394" s="43">
        <f t="shared" si="75"/>
        <v>1.3292117465224112E-2</v>
      </c>
      <c r="AB394" s="43">
        <f t="shared" si="76"/>
        <v>3.1593199939822475E-3</v>
      </c>
      <c r="AC394" s="47">
        <f t="shared" si="77"/>
        <v>4.3923865300146415E-4</v>
      </c>
      <c r="AD394" s="91">
        <f t="shared" si="68"/>
        <v>6830</v>
      </c>
      <c r="AE394" s="91">
        <f t="shared" si="69"/>
        <v>3</v>
      </c>
      <c r="AF394" s="91">
        <f t="shared" si="70"/>
        <v>6827</v>
      </c>
      <c r="AG394" t="str">
        <f t="shared" si="71"/>
        <v/>
      </c>
    </row>
    <row r="395" spans="2:33" x14ac:dyDescent="0.25">
      <c r="B395" s="9" t="s">
        <v>393</v>
      </c>
      <c r="C395" s="23" t="str">
        <f>VLOOKUP(B395,[2]Municipal!$C$15:$D$60549,2)</f>
        <v>Rosas</v>
      </c>
      <c r="D395" s="11">
        <f>+[1]Total!B396</f>
        <v>66</v>
      </c>
      <c r="E395" s="10">
        <f>+[1]Total!C396</f>
        <v>3170</v>
      </c>
      <c r="F395" s="10">
        <f>+[1]Total!D396</f>
        <v>69</v>
      </c>
      <c r="G395" s="10">
        <f>+[1]Total!E396</f>
        <v>9</v>
      </c>
      <c r="H395" s="11">
        <f>+[1]Total!G396</f>
        <v>8</v>
      </c>
      <c r="I395" s="10">
        <f>+[1]Total!H396</f>
        <v>8</v>
      </c>
      <c r="J395" s="10">
        <f>+[1]Total!I396</f>
        <v>8</v>
      </c>
      <c r="K395" s="12">
        <f>+[1]Total!J396</f>
        <v>7</v>
      </c>
      <c r="L395" s="11">
        <f>+[1]Total!L396</f>
        <v>7</v>
      </c>
      <c r="M395" s="12">
        <f>+[1]Total!M396</f>
        <v>1</v>
      </c>
      <c r="N395" s="29">
        <f>VLOOKUP($B395,'[2]pop-2020-2023'!$I$5:$M$1126,2)</f>
        <v>11766</v>
      </c>
      <c r="O395" s="28">
        <f>VLOOKUP($B395,'[2]pop-2020-2023'!$I$5:$M$1126,3)</f>
        <v>11887</v>
      </c>
      <c r="P395" s="28">
        <f>VLOOKUP($B395,'[2]pop-2020-2023'!$I$5:$M$1126,4)</f>
        <v>12008</v>
      </c>
      <c r="Q395" s="30">
        <f>VLOOKUP($B395,'[2]pop-2020-2023'!$I$5:$M$1126,5)</f>
        <v>12142</v>
      </c>
      <c r="R395" s="29">
        <f>VLOOKUP($B395,'[3]Hogares total'!$D$5:$L$1126,6)</f>
        <v>4453</v>
      </c>
      <c r="S395" s="28">
        <f>VLOOKUP($B395,'[3]Hogares total'!$D$5:$L$1126,7)</f>
        <v>4576</v>
      </c>
      <c r="T395" s="28">
        <f>VLOOKUP($B395,'[3]Hogares total'!$D$5:$L$1126,8)</f>
        <v>4703</v>
      </c>
      <c r="U395" s="30">
        <f>VLOOKUP($B395,'[3]Hogares total'!$D$5:$L$1126,9)</f>
        <v>4836</v>
      </c>
      <c r="V395" s="29"/>
      <c r="W395" s="43">
        <f t="shared" si="72"/>
        <v>0.26667788340203585</v>
      </c>
      <c r="X395" s="43">
        <f t="shared" si="73"/>
        <v>6.6622251832111927E-4</v>
      </c>
      <c r="Y395" s="47">
        <f t="shared" si="74"/>
        <v>8.2358754735628391E-5</v>
      </c>
      <c r="Z395" s="29"/>
      <c r="AA395" s="43">
        <f t="shared" si="75"/>
        <v>0.69274475524475521</v>
      </c>
      <c r="AB395" s="43">
        <f t="shared" si="76"/>
        <v>1.7010418881564958E-3</v>
      </c>
      <c r="AC395" s="47">
        <f t="shared" si="77"/>
        <v>2.0678246484698098E-4</v>
      </c>
      <c r="AD395" s="91">
        <f t="shared" si="68"/>
        <v>4836</v>
      </c>
      <c r="AE395" s="91">
        <f t="shared" si="69"/>
        <v>1</v>
      </c>
      <c r="AF395" s="91">
        <f t="shared" si="70"/>
        <v>4835</v>
      </c>
      <c r="AG395" t="str">
        <f t="shared" si="71"/>
        <v/>
      </c>
    </row>
    <row r="396" spans="2:33" x14ac:dyDescent="0.25">
      <c r="B396" s="9" t="s">
        <v>394</v>
      </c>
      <c r="C396" s="23" t="str">
        <f>VLOOKUP(B396,[2]Municipal!$C$15:$D$60549,2)</f>
        <v>San Sebastián</v>
      </c>
      <c r="D396" s="11">
        <f>+[1]Total!B397</f>
        <v>16</v>
      </c>
      <c r="E396" s="10">
        <f>+[1]Total!C397</f>
        <v>16</v>
      </c>
      <c r="F396" s="10">
        <f>+[1]Total!D397</f>
        <v>17</v>
      </c>
      <c r="G396" s="10">
        <f>+[1]Total!E397</f>
        <v>12</v>
      </c>
      <c r="H396" s="11">
        <f>+[1]Total!G397</f>
        <v>15</v>
      </c>
      <c r="I396" s="10">
        <f>+[1]Total!H397</f>
        <v>16</v>
      </c>
      <c r="J396" s="10">
        <f>+[1]Total!I397</f>
        <v>21</v>
      </c>
      <c r="K396" s="12">
        <f>+[1]Total!J397</f>
        <v>21</v>
      </c>
      <c r="L396" s="11">
        <f>+[1]Total!L397</f>
        <v>18</v>
      </c>
      <c r="M396" s="12">
        <f>+[1]Total!M397</f>
        <v>6</v>
      </c>
      <c r="N396" s="29">
        <f>VLOOKUP($B396,'[2]pop-2020-2023'!$I$5:$M$1126,2)</f>
        <v>11262</v>
      </c>
      <c r="O396" s="28">
        <f>VLOOKUP($B396,'[2]pop-2020-2023'!$I$5:$M$1126,3)</f>
        <v>11368</v>
      </c>
      <c r="P396" s="28">
        <f>VLOOKUP($B396,'[2]pop-2020-2023'!$I$5:$M$1126,4)</f>
        <v>11496</v>
      </c>
      <c r="Q396" s="30">
        <f>VLOOKUP($B396,'[2]pop-2020-2023'!$I$5:$M$1126,5)</f>
        <v>11619</v>
      </c>
      <c r="R396" s="29">
        <f>VLOOKUP($B396,'[3]Hogares total'!$D$5:$L$1126,6)</f>
        <v>4549</v>
      </c>
      <c r="S396" s="28">
        <f>VLOOKUP($B396,'[3]Hogares total'!$D$5:$L$1126,7)</f>
        <v>4677</v>
      </c>
      <c r="T396" s="28">
        <f>VLOOKUP($B396,'[3]Hogares total'!$D$5:$L$1126,8)</f>
        <v>4809</v>
      </c>
      <c r="U396" s="30">
        <f>VLOOKUP($B396,'[3]Hogares total'!$D$5:$L$1126,9)</f>
        <v>4944</v>
      </c>
      <c r="V396" s="29"/>
      <c r="W396" s="43">
        <f t="shared" si="72"/>
        <v>1.4074595355383533E-3</v>
      </c>
      <c r="X396" s="43">
        <f t="shared" si="73"/>
        <v>1.3917884481558804E-3</v>
      </c>
      <c r="Y396" s="47">
        <f t="shared" si="74"/>
        <v>5.1639555899819257E-4</v>
      </c>
      <c r="Z396" s="29"/>
      <c r="AA396" s="43">
        <f t="shared" si="75"/>
        <v>3.4209963651913619E-3</v>
      </c>
      <c r="AB396" s="43">
        <f t="shared" si="76"/>
        <v>3.3270950301517986E-3</v>
      </c>
      <c r="AC396" s="47">
        <f t="shared" si="77"/>
        <v>1.2135922330097086E-3</v>
      </c>
      <c r="AD396" s="91">
        <f t="shared" si="68"/>
        <v>4944</v>
      </c>
      <c r="AE396" s="91">
        <f t="shared" si="69"/>
        <v>6</v>
      </c>
      <c r="AF396" s="91">
        <f t="shared" si="70"/>
        <v>4938</v>
      </c>
      <c r="AG396" t="str">
        <f t="shared" si="71"/>
        <v/>
      </c>
    </row>
    <row r="397" spans="2:33" x14ac:dyDescent="0.25">
      <c r="B397" s="9" t="s">
        <v>395</v>
      </c>
      <c r="C397" s="23" t="str">
        <f>VLOOKUP(B397,[2]Municipal!$C$15:$D$60549,2)</f>
        <v>Santander de Quilichao</v>
      </c>
      <c r="D397" s="11">
        <f>+[1]Total!B398</f>
        <v>10633</v>
      </c>
      <c r="E397" s="10">
        <f>+[1]Total!C398</f>
        <v>10739</v>
      </c>
      <c r="F397" s="10">
        <f>+[1]Total!D398</f>
        <v>10975</v>
      </c>
      <c r="G397" s="10">
        <f>+[1]Total!E398</f>
        <v>11480</v>
      </c>
      <c r="H397" s="11">
        <f>+[1]Total!G398</f>
        <v>11767</v>
      </c>
      <c r="I397" s="10">
        <f>+[1]Total!H398</f>
        <v>12037</v>
      </c>
      <c r="J397" s="10">
        <f>+[1]Total!I398</f>
        <v>10322</v>
      </c>
      <c r="K397" s="12">
        <f>+[1]Total!J398</f>
        <v>12208</v>
      </c>
      <c r="L397" s="11">
        <f>+[1]Total!L398</f>
        <v>10986</v>
      </c>
      <c r="M397" s="12">
        <f>+[1]Total!M398</f>
        <v>10708</v>
      </c>
      <c r="N397" s="29">
        <f>VLOOKUP($B397,'[2]pop-2020-2023'!$I$5:$M$1126,2)</f>
        <v>113384</v>
      </c>
      <c r="O397" s="28">
        <f>VLOOKUP($B397,'[2]pop-2020-2023'!$I$5:$M$1126,3)</f>
        <v>114453</v>
      </c>
      <c r="P397" s="28">
        <f>VLOOKUP($B397,'[2]pop-2020-2023'!$I$5:$M$1126,4)</f>
        <v>115585</v>
      </c>
      <c r="Q397" s="30">
        <f>VLOOKUP($B397,'[2]pop-2020-2023'!$I$5:$M$1126,5)</f>
        <v>116885</v>
      </c>
      <c r="R397" s="29">
        <f>VLOOKUP($B397,'[3]Hogares total'!$D$5:$L$1126,6)</f>
        <v>37944</v>
      </c>
      <c r="S397" s="28">
        <f>VLOOKUP($B397,'[3]Hogares total'!$D$5:$L$1126,7)</f>
        <v>39002</v>
      </c>
      <c r="T397" s="28">
        <f>VLOOKUP($B397,'[3]Hogares total'!$D$5:$L$1126,8)</f>
        <v>40088</v>
      </c>
      <c r="U397" s="30">
        <f>VLOOKUP($B397,'[3]Hogares total'!$D$5:$L$1126,9)</f>
        <v>41211</v>
      </c>
      <c r="V397" s="29"/>
      <c r="W397" s="43">
        <f t="shared" si="72"/>
        <v>9.3828907936008663E-2</v>
      </c>
      <c r="X397" s="43">
        <f t="shared" si="73"/>
        <v>0.10413981052904789</v>
      </c>
      <c r="Y397" s="47">
        <f t="shared" si="74"/>
        <v>9.1611412927236166E-2</v>
      </c>
      <c r="Z397" s="29"/>
      <c r="AA397" s="43">
        <f t="shared" si="75"/>
        <v>0.27534485411004561</v>
      </c>
      <c r="AB397" s="43">
        <f t="shared" si="76"/>
        <v>0.30026441827978445</v>
      </c>
      <c r="AC397" s="47">
        <f t="shared" si="77"/>
        <v>0.25983353958894467</v>
      </c>
      <c r="AD397" s="91" t="str">
        <f t="shared" si="68"/>
        <v/>
      </c>
      <c r="AE397" s="91" t="str">
        <f t="shared" si="69"/>
        <v/>
      </c>
      <c r="AF397" s="91" t="str">
        <f t="shared" si="70"/>
        <v/>
      </c>
      <c r="AG397" t="str">
        <f t="shared" si="71"/>
        <v/>
      </c>
    </row>
    <row r="398" spans="2:33" x14ac:dyDescent="0.25">
      <c r="B398" s="9" t="s">
        <v>396</v>
      </c>
      <c r="C398" s="23" t="str">
        <f>VLOOKUP(B398,[2]Municipal!$C$15:$D$60549,2)</f>
        <v>Santa Rosa</v>
      </c>
      <c r="D398" s="11">
        <f>+[1]Total!B399</f>
        <v>56</v>
      </c>
      <c r="E398" s="10">
        <f>+[1]Total!C399</f>
        <v>54</v>
      </c>
      <c r="F398" s="10">
        <f>+[1]Total!D399</f>
        <v>50</v>
      </c>
      <c r="G398" s="10">
        <f>+[1]Total!E399</f>
        <v>50</v>
      </c>
      <c r="H398" s="11">
        <f>+[1]Total!G399</f>
        <v>49</v>
      </c>
      <c r="I398" s="10">
        <f>+[1]Total!H399</f>
        <v>45</v>
      </c>
      <c r="J398" s="10">
        <f>+[1]Total!I399</f>
        <v>48</v>
      </c>
      <c r="K398" s="12">
        <f>+[1]Total!J399</f>
        <v>41</v>
      </c>
      <c r="L398" s="11">
        <f>+[1]Total!L399</f>
        <v>34</v>
      </c>
      <c r="M398" s="12">
        <f>+[1]Total!M399</f>
        <v>29</v>
      </c>
      <c r="N398" s="29">
        <f>VLOOKUP($B398,'[2]pop-2020-2023'!$I$5:$M$1126,2)</f>
        <v>5466</v>
      </c>
      <c r="O398" s="28">
        <f>VLOOKUP($B398,'[2]pop-2020-2023'!$I$5:$M$1126,3)</f>
        <v>5529</v>
      </c>
      <c r="P398" s="28">
        <f>VLOOKUP($B398,'[2]pop-2020-2023'!$I$5:$M$1126,4)</f>
        <v>5581</v>
      </c>
      <c r="Q398" s="30">
        <f>VLOOKUP($B398,'[2]pop-2020-2023'!$I$5:$M$1126,5)</f>
        <v>5639</v>
      </c>
      <c r="R398" s="29">
        <f>VLOOKUP($B398,'[3]Hogares total'!$D$5:$L$1126,6)</f>
        <v>1820</v>
      </c>
      <c r="S398" s="28">
        <f>VLOOKUP($B398,'[3]Hogares total'!$D$5:$L$1126,7)</f>
        <v>1868</v>
      </c>
      <c r="T398" s="28">
        <f>VLOOKUP($B398,'[3]Hogares total'!$D$5:$L$1126,8)</f>
        <v>1918</v>
      </c>
      <c r="U398" s="30">
        <f>VLOOKUP($B398,'[3]Hogares total'!$D$5:$L$1126,9)</f>
        <v>1969</v>
      </c>
      <c r="V398" s="29"/>
      <c r="W398" s="43">
        <f t="shared" si="72"/>
        <v>9.7666847531199131E-3</v>
      </c>
      <c r="X398" s="43">
        <f t="shared" si="73"/>
        <v>8.0630711342053393E-3</v>
      </c>
      <c r="Y398" s="47">
        <f t="shared" si="74"/>
        <v>5.1427558077673345E-3</v>
      </c>
      <c r="Z398" s="29"/>
      <c r="AA398" s="43">
        <f t="shared" si="75"/>
        <v>2.8907922912205567E-2</v>
      </c>
      <c r="AB398" s="43">
        <f t="shared" si="76"/>
        <v>2.346193952033368E-2</v>
      </c>
      <c r="AC398" s="47">
        <f t="shared" si="77"/>
        <v>1.4728288471305232E-2</v>
      </c>
      <c r="AD398" s="91">
        <f t="shared" si="68"/>
        <v>1969</v>
      </c>
      <c r="AE398" s="91">
        <f t="shared" si="69"/>
        <v>29</v>
      </c>
      <c r="AF398" s="91">
        <f t="shared" si="70"/>
        <v>1940</v>
      </c>
      <c r="AG398" t="str">
        <f t="shared" si="71"/>
        <v/>
      </c>
    </row>
    <row r="399" spans="2:33" x14ac:dyDescent="0.25">
      <c r="B399" s="9" t="s">
        <v>397</v>
      </c>
      <c r="C399" s="23" t="str">
        <f>VLOOKUP(B399,[2]Municipal!$C$15:$D$60549,2)</f>
        <v>Silvia</v>
      </c>
      <c r="D399" s="11">
        <f>+[1]Total!B400</f>
        <v>612</v>
      </c>
      <c r="E399" s="10">
        <f>+[1]Total!C400</f>
        <v>90</v>
      </c>
      <c r="F399" s="10">
        <f>+[1]Total!D400</f>
        <v>512</v>
      </c>
      <c r="G399" s="10">
        <f>+[1]Total!E400</f>
        <v>25</v>
      </c>
      <c r="H399" s="11">
        <f>+[1]Total!G400</f>
        <v>25</v>
      </c>
      <c r="I399" s="10">
        <f>+[1]Total!H400</f>
        <v>23</v>
      </c>
      <c r="J399" s="10">
        <f>+[1]Total!I400</f>
        <v>27</v>
      </c>
      <c r="K399" s="12">
        <f>+[1]Total!J400</f>
        <v>24</v>
      </c>
      <c r="L399" s="11">
        <f>+[1]Total!L400</f>
        <v>64</v>
      </c>
      <c r="M399" s="12">
        <f>+[1]Total!M400</f>
        <v>52</v>
      </c>
      <c r="N399" s="29">
        <f>VLOOKUP($B399,'[2]pop-2020-2023'!$I$5:$M$1126,2)</f>
        <v>38652</v>
      </c>
      <c r="O399" s="28">
        <f>VLOOKUP($B399,'[2]pop-2020-2023'!$I$5:$M$1126,3)</f>
        <v>39175</v>
      </c>
      <c r="P399" s="28">
        <f>VLOOKUP($B399,'[2]pop-2020-2023'!$I$5:$M$1126,4)</f>
        <v>39574</v>
      </c>
      <c r="Q399" s="30">
        <f>VLOOKUP($B399,'[2]pop-2020-2023'!$I$5:$M$1126,5)</f>
        <v>39977</v>
      </c>
      <c r="R399" s="29">
        <f>VLOOKUP($B399,'[3]Hogares total'!$D$5:$L$1126,6)</f>
        <v>12928</v>
      </c>
      <c r="S399" s="28">
        <f>VLOOKUP($B399,'[3]Hogares total'!$D$5:$L$1126,7)</f>
        <v>13288</v>
      </c>
      <c r="T399" s="28">
        <f>VLOOKUP($B399,'[3]Hogares total'!$D$5:$L$1126,8)</f>
        <v>13652</v>
      </c>
      <c r="U399" s="30">
        <f>VLOOKUP($B399,'[3]Hogares total'!$D$5:$L$1126,9)</f>
        <v>14025</v>
      </c>
      <c r="V399" s="29"/>
      <c r="W399" s="43">
        <f t="shared" si="72"/>
        <v>2.297383535417996E-3</v>
      </c>
      <c r="X399" s="43">
        <f t="shared" si="73"/>
        <v>5.8118966998534386E-4</v>
      </c>
      <c r="Y399" s="47">
        <f t="shared" si="74"/>
        <v>1.3007479300597843E-3</v>
      </c>
      <c r="Z399" s="29"/>
      <c r="AA399" s="43">
        <f t="shared" si="75"/>
        <v>6.7730282962071044E-3</v>
      </c>
      <c r="AB399" s="43">
        <f t="shared" si="76"/>
        <v>1.6847348373864636E-3</v>
      </c>
      <c r="AC399" s="47">
        <f t="shared" si="77"/>
        <v>3.7076648841354726E-3</v>
      </c>
      <c r="AD399" s="91">
        <f t="shared" si="68"/>
        <v>14025</v>
      </c>
      <c r="AE399" s="91">
        <f t="shared" si="69"/>
        <v>52</v>
      </c>
      <c r="AF399" s="91">
        <f t="shared" si="70"/>
        <v>13973</v>
      </c>
      <c r="AG399" t="str">
        <f t="shared" si="71"/>
        <v/>
      </c>
    </row>
    <row r="400" spans="2:33" x14ac:dyDescent="0.25">
      <c r="B400" s="9" t="s">
        <v>398</v>
      </c>
      <c r="C400" s="23" t="str">
        <f>VLOOKUP(B400,[2]Municipal!$C$15:$D$60549,2)</f>
        <v>Sotará Paispamba</v>
      </c>
      <c r="D400" s="11">
        <f>+[1]Total!B401</f>
        <v>32</v>
      </c>
      <c r="E400" s="10">
        <f>+[1]Total!C401</f>
        <v>61</v>
      </c>
      <c r="F400" s="10">
        <f>+[1]Total!D401</f>
        <v>60</v>
      </c>
      <c r="G400" s="10">
        <f>+[1]Total!E401</f>
        <v>18</v>
      </c>
      <c r="H400" s="11">
        <f>+[1]Total!G401</f>
        <v>14</v>
      </c>
      <c r="I400" s="10">
        <f>+[1]Total!H401</f>
        <v>10</v>
      </c>
      <c r="J400" s="10">
        <f>+[1]Total!I401</f>
        <v>8</v>
      </c>
      <c r="K400" s="12">
        <f>+[1]Total!J401</f>
        <v>7</v>
      </c>
      <c r="L400" s="11">
        <f>+[1]Total!L401</f>
        <v>7</v>
      </c>
      <c r="M400" s="12">
        <f>+[1]Total!M401</f>
        <v>2</v>
      </c>
      <c r="N400" s="29">
        <f>VLOOKUP($B400,'[2]pop-2020-2023'!$I$5:$M$1126,2)</f>
        <v>14366</v>
      </c>
      <c r="O400" s="28">
        <f>VLOOKUP($B400,'[2]pop-2020-2023'!$I$5:$M$1126,3)</f>
        <v>14554</v>
      </c>
      <c r="P400" s="28">
        <f>VLOOKUP($B400,'[2]pop-2020-2023'!$I$5:$M$1126,4)</f>
        <v>14699</v>
      </c>
      <c r="Q400" s="30">
        <f>VLOOKUP($B400,'[2]pop-2020-2023'!$I$5:$M$1126,5)</f>
        <v>14856</v>
      </c>
      <c r="R400" s="29">
        <f>VLOOKUP($B400,'[3]Hogares total'!$D$5:$L$1126,6)</f>
        <v>5662</v>
      </c>
      <c r="S400" s="28">
        <f>VLOOKUP($B400,'[3]Hogares total'!$D$5:$L$1126,7)</f>
        <v>5819</v>
      </c>
      <c r="T400" s="28">
        <f>VLOOKUP($B400,'[3]Hogares total'!$D$5:$L$1126,8)</f>
        <v>5979</v>
      </c>
      <c r="U400" s="30">
        <f>VLOOKUP($B400,'[3]Hogares total'!$D$5:$L$1126,9)</f>
        <v>6145</v>
      </c>
      <c r="V400" s="29"/>
      <c r="W400" s="43">
        <f t="shared" si="72"/>
        <v>4.1912876185241175E-3</v>
      </c>
      <c r="X400" s="43">
        <f t="shared" si="73"/>
        <v>6.8031838900605487E-4</v>
      </c>
      <c r="Y400" s="47">
        <f t="shared" si="74"/>
        <v>1.3462574044157243E-4</v>
      </c>
      <c r="Z400" s="29"/>
      <c r="AA400" s="43">
        <f t="shared" si="75"/>
        <v>1.0482900842069084E-2</v>
      </c>
      <c r="AB400" s="43">
        <f t="shared" si="76"/>
        <v>1.6725204883759827E-3</v>
      </c>
      <c r="AC400" s="47">
        <f t="shared" si="77"/>
        <v>3.2546786004882016E-4</v>
      </c>
      <c r="AD400" s="91">
        <f t="shared" si="68"/>
        <v>6145</v>
      </c>
      <c r="AE400" s="91">
        <f t="shared" si="69"/>
        <v>2</v>
      </c>
      <c r="AF400" s="91">
        <f t="shared" si="70"/>
        <v>6143</v>
      </c>
      <c r="AG400" t="str">
        <f t="shared" si="71"/>
        <v/>
      </c>
    </row>
    <row r="401" spans="2:33" x14ac:dyDescent="0.25">
      <c r="B401" s="9" t="s">
        <v>399</v>
      </c>
      <c r="C401" s="23" t="str">
        <f>VLOOKUP(B401,[2]Municipal!$C$15:$D$60549,2)</f>
        <v>Suárez</v>
      </c>
      <c r="D401" s="11">
        <f>+[1]Total!B402</f>
        <v>72</v>
      </c>
      <c r="E401" s="10">
        <f>+[1]Total!C402</f>
        <v>66</v>
      </c>
      <c r="F401" s="10">
        <f>+[1]Total!D402</f>
        <v>62</v>
      </c>
      <c r="G401" s="10">
        <f>+[1]Total!E402</f>
        <v>54</v>
      </c>
      <c r="H401" s="11">
        <f>+[1]Total!G402</f>
        <v>47</v>
      </c>
      <c r="I401" s="10">
        <f>+[1]Total!H402</f>
        <v>42</v>
      </c>
      <c r="J401" s="10">
        <f>+[1]Total!I402</f>
        <v>45</v>
      </c>
      <c r="K401" s="12">
        <f>+[1]Total!J402</f>
        <v>53</v>
      </c>
      <c r="L401" s="11">
        <f>+[1]Total!L402</f>
        <v>33</v>
      </c>
      <c r="M401" s="12">
        <f>+[1]Total!M402</f>
        <v>18</v>
      </c>
      <c r="N401" s="29">
        <f>VLOOKUP($B401,'[2]pop-2020-2023'!$I$5:$M$1126,2)</f>
        <v>32755</v>
      </c>
      <c r="O401" s="28">
        <f>VLOOKUP($B401,'[2]pop-2020-2023'!$I$5:$M$1126,3)</f>
        <v>33081</v>
      </c>
      <c r="P401" s="28">
        <f>VLOOKUP($B401,'[2]pop-2020-2023'!$I$5:$M$1126,4)</f>
        <v>33401</v>
      </c>
      <c r="Q401" s="30">
        <f>VLOOKUP($B401,'[2]pop-2020-2023'!$I$5:$M$1126,5)</f>
        <v>33762</v>
      </c>
      <c r="R401" s="29">
        <f>VLOOKUP($B401,'[3]Hogares total'!$D$5:$L$1126,6)</f>
        <v>13527</v>
      </c>
      <c r="S401" s="28">
        <f>VLOOKUP($B401,'[3]Hogares total'!$D$5:$L$1126,7)</f>
        <v>13916</v>
      </c>
      <c r="T401" s="28">
        <f>VLOOKUP($B401,'[3]Hogares total'!$D$5:$L$1126,8)</f>
        <v>14307</v>
      </c>
      <c r="U401" s="30">
        <f>VLOOKUP($B401,'[3]Hogares total'!$D$5:$L$1126,9)</f>
        <v>14704</v>
      </c>
      <c r="V401" s="29"/>
      <c r="W401" s="43">
        <f t="shared" si="72"/>
        <v>1.9951029291738458E-3</v>
      </c>
      <c r="X401" s="43">
        <f t="shared" si="73"/>
        <v>1.2574473818149157E-3</v>
      </c>
      <c r="Y401" s="47">
        <f t="shared" si="74"/>
        <v>5.3314377110360764E-4</v>
      </c>
      <c r="Z401" s="29"/>
      <c r="AA401" s="43">
        <f t="shared" si="75"/>
        <v>4.7427421672894508E-3</v>
      </c>
      <c r="AB401" s="43">
        <f t="shared" si="76"/>
        <v>2.935625917383099E-3</v>
      </c>
      <c r="AC401" s="47">
        <f t="shared" si="77"/>
        <v>1.2241566920565832E-3</v>
      </c>
      <c r="AD401" s="91">
        <f t="shared" si="68"/>
        <v>14704</v>
      </c>
      <c r="AE401" s="91">
        <f t="shared" si="69"/>
        <v>18</v>
      </c>
      <c r="AF401" s="91">
        <f t="shared" si="70"/>
        <v>14686</v>
      </c>
      <c r="AG401" t="str">
        <f t="shared" si="71"/>
        <v/>
      </c>
    </row>
    <row r="402" spans="2:33" x14ac:dyDescent="0.25">
      <c r="B402" s="9" t="s">
        <v>400</v>
      </c>
      <c r="C402" s="23" t="str">
        <f>VLOOKUP(B402,[2]Municipal!$C$15:$D$60549,2)</f>
        <v>Sucre</v>
      </c>
      <c r="D402" s="11">
        <f>+[1]Total!B403</f>
        <v>14</v>
      </c>
      <c r="E402" s="10">
        <f>+[1]Total!C403</f>
        <v>14</v>
      </c>
      <c r="F402" s="10">
        <f>+[1]Total!D403</f>
        <v>18</v>
      </c>
      <c r="G402" s="10">
        <f>+[1]Total!E403</f>
        <v>14</v>
      </c>
      <c r="H402" s="11">
        <f>+[1]Total!G403</f>
        <v>11</v>
      </c>
      <c r="I402" s="10">
        <f>+[1]Total!H403</f>
        <v>12</v>
      </c>
      <c r="J402" s="10">
        <f>+[1]Total!I403</f>
        <v>14</v>
      </c>
      <c r="K402" s="12">
        <f>+[1]Total!J403</f>
        <v>13</v>
      </c>
      <c r="L402" s="11">
        <f>+[1]Total!L403</f>
        <v>17</v>
      </c>
      <c r="M402" s="12">
        <f>+[1]Total!M403</f>
        <v>16</v>
      </c>
      <c r="N402" s="29">
        <f>VLOOKUP($B402,'[2]pop-2020-2023'!$I$5:$M$1126,2)</f>
        <v>9689</v>
      </c>
      <c r="O402" s="28">
        <f>VLOOKUP($B402,'[2]pop-2020-2023'!$I$5:$M$1126,3)</f>
        <v>9736</v>
      </c>
      <c r="P402" s="28">
        <f>VLOOKUP($B402,'[2]pop-2020-2023'!$I$5:$M$1126,4)</f>
        <v>9843</v>
      </c>
      <c r="Q402" s="30">
        <f>VLOOKUP($B402,'[2]pop-2020-2023'!$I$5:$M$1126,5)</f>
        <v>9936</v>
      </c>
      <c r="R402" s="29">
        <f>VLOOKUP($B402,'[3]Hogares total'!$D$5:$L$1126,6)</f>
        <v>4411</v>
      </c>
      <c r="S402" s="28">
        <f>VLOOKUP($B402,'[3]Hogares total'!$D$5:$L$1126,7)</f>
        <v>4536</v>
      </c>
      <c r="T402" s="28">
        <f>VLOOKUP($B402,'[3]Hogares total'!$D$5:$L$1126,8)</f>
        <v>4661</v>
      </c>
      <c r="U402" s="30">
        <f>VLOOKUP($B402,'[3]Hogares total'!$D$5:$L$1126,9)</f>
        <v>4788</v>
      </c>
      <c r="V402" s="29"/>
      <c r="W402" s="43">
        <f t="shared" si="72"/>
        <v>1.437962202136401E-3</v>
      </c>
      <c r="X402" s="43">
        <f t="shared" si="73"/>
        <v>1.2191405059433099E-3</v>
      </c>
      <c r="Y402" s="47">
        <f t="shared" si="74"/>
        <v>1.6103059581320451E-3</v>
      </c>
      <c r="Z402" s="29"/>
      <c r="AA402" s="43">
        <f t="shared" si="75"/>
        <v>3.0864197530864196E-3</v>
      </c>
      <c r="AB402" s="43">
        <f t="shared" si="76"/>
        <v>2.5745548165629693E-3</v>
      </c>
      <c r="AC402" s="47">
        <f t="shared" si="77"/>
        <v>3.3416875522138678E-3</v>
      </c>
      <c r="AD402" s="91">
        <f t="shared" si="68"/>
        <v>4788</v>
      </c>
      <c r="AE402" s="91">
        <f t="shared" si="69"/>
        <v>16</v>
      </c>
      <c r="AF402" s="91">
        <f t="shared" si="70"/>
        <v>4772</v>
      </c>
      <c r="AG402" t="str">
        <f t="shared" si="71"/>
        <v/>
      </c>
    </row>
    <row r="403" spans="2:33" x14ac:dyDescent="0.25">
      <c r="B403" s="9" t="s">
        <v>401</v>
      </c>
      <c r="C403" s="23" t="str">
        <f>VLOOKUP(B403,[2]Municipal!$C$15:$D$60549,2)</f>
        <v>Timbío</v>
      </c>
      <c r="D403" s="11">
        <f>+[1]Total!B404</f>
        <v>1840</v>
      </c>
      <c r="E403" s="10">
        <f>+[1]Total!C404</f>
        <v>641</v>
      </c>
      <c r="F403" s="10">
        <f>+[1]Total!D404</f>
        <v>2599</v>
      </c>
      <c r="G403" s="10">
        <f>+[1]Total!E404</f>
        <v>198</v>
      </c>
      <c r="H403" s="11">
        <f>+[1]Total!G404</f>
        <v>508</v>
      </c>
      <c r="I403" s="10">
        <f>+[1]Total!H404</f>
        <v>227</v>
      </c>
      <c r="J403" s="10">
        <f>+[1]Total!I404</f>
        <v>524</v>
      </c>
      <c r="K403" s="12">
        <f>+[1]Total!J404</f>
        <v>831</v>
      </c>
      <c r="L403" s="11">
        <f>+[1]Total!L404</f>
        <v>833</v>
      </c>
      <c r="M403" s="12">
        <f>+[1]Total!M404</f>
        <v>271</v>
      </c>
      <c r="N403" s="29">
        <f>VLOOKUP($B403,'[2]pop-2020-2023'!$I$5:$M$1126,2)</f>
        <v>36471</v>
      </c>
      <c r="O403" s="28">
        <f>VLOOKUP($B403,'[2]pop-2020-2023'!$I$5:$M$1126,3)</f>
        <v>36873</v>
      </c>
      <c r="P403" s="28">
        <f>VLOOKUP($B403,'[2]pop-2020-2023'!$I$5:$M$1126,4)</f>
        <v>37268</v>
      </c>
      <c r="Q403" s="30">
        <f>VLOOKUP($B403,'[2]pop-2020-2023'!$I$5:$M$1126,5)</f>
        <v>37682</v>
      </c>
      <c r="R403" s="29">
        <f>VLOOKUP($B403,'[3]Hogares total'!$D$5:$L$1126,6)</f>
        <v>13153</v>
      </c>
      <c r="S403" s="28">
        <f>VLOOKUP($B403,'[3]Hogares total'!$D$5:$L$1126,7)</f>
        <v>13525</v>
      </c>
      <c r="T403" s="28">
        <f>VLOOKUP($B403,'[3]Hogares total'!$D$5:$L$1126,8)</f>
        <v>13905</v>
      </c>
      <c r="U403" s="30">
        <f>VLOOKUP($B403,'[3]Hogares total'!$D$5:$L$1126,9)</f>
        <v>14293</v>
      </c>
      <c r="V403" s="29"/>
      <c r="W403" s="43">
        <f t="shared" si="72"/>
        <v>1.7383993708133323E-2</v>
      </c>
      <c r="X403" s="43">
        <f t="shared" si="73"/>
        <v>6.0910164215949338E-3</v>
      </c>
      <c r="Y403" s="47">
        <f t="shared" si="74"/>
        <v>7.1917626452948358E-3</v>
      </c>
      <c r="Z403" s="29"/>
      <c r="AA403" s="43">
        <f t="shared" si="75"/>
        <v>4.7393715341959332E-2</v>
      </c>
      <c r="AB403" s="43">
        <f t="shared" si="76"/>
        <v>1.6325062927004676E-2</v>
      </c>
      <c r="AC403" s="47">
        <f t="shared" si="77"/>
        <v>1.8960330231581893E-2</v>
      </c>
      <c r="AD403" s="91">
        <f t="shared" si="68"/>
        <v>14293</v>
      </c>
      <c r="AE403" s="91">
        <f t="shared" si="69"/>
        <v>271</v>
      </c>
      <c r="AF403" s="91">
        <f t="shared" si="70"/>
        <v>14022</v>
      </c>
      <c r="AG403" t="str">
        <f t="shared" si="71"/>
        <v/>
      </c>
    </row>
    <row r="404" spans="2:33" x14ac:dyDescent="0.25">
      <c r="B404" s="9" t="s">
        <v>402</v>
      </c>
      <c r="C404" s="23" t="str">
        <f>VLOOKUP(B404,[2]Municipal!$C$15:$D$60549,2)</f>
        <v>Timbiquí</v>
      </c>
      <c r="D404" s="11">
        <f>+[1]Total!B405</f>
        <v>90</v>
      </c>
      <c r="E404" s="10">
        <f>+[1]Total!C405</f>
        <v>104</v>
      </c>
      <c r="F404" s="10">
        <f>+[1]Total!D405</f>
        <v>109</v>
      </c>
      <c r="G404" s="10">
        <f>+[1]Total!E405</f>
        <v>115</v>
      </c>
      <c r="H404" s="11">
        <f>+[1]Total!G405</f>
        <v>112</v>
      </c>
      <c r="I404" s="10">
        <f>+[1]Total!H405</f>
        <v>98</v>
      </c>
      <c r="J404" s="10">
        <f>+[1]Total!I405</f>
        <v>95</v>
      </c>
      <c r="K404" s="12">
        <f>+[1]Total!J405</f>
        <v>93</v>
      </c>
      <c r="L404" s="11">
        <f>+[1]Total!L405</f>
        <v>91</v>
      </c>
      <c r="M404" s="12">
        <f>+[1]Total!M405</f>
        <v>91</v>
      </c>
      <c r="N404" s="29">
        <f>VLOOKUP($B404,'[2]pop-2020-2023'!$I$5:$M$1126,2)</f>
        <v>26920</v>
      </c>
      <c r="O404" s="28">
        <f>VLOOKUP($B404,'[2]pop-2020-2023'!$I$5:$M$1126,3)</f>
        <v>27234</v>
      </c>
      <c r="P404" s="28">
        <f>VLOOKUP($B404,'[2]pop-2020-2023'!$I$5:$M$1126,4)</f>
        <v>27521</v>
      </c>
      <c r="Q404" s="30">
        <f>VLOOKUP($B404,'[2]pop-2020-2023'!$I$5:$M$1126,5)</f>
        <v>27822</v>
      </c>
      <c r="R404" s="29">
        <f>VLOOKUP($B404,'[3]Hogares total'!$D$5:$L$1126,6)</f>
        <v>7699</v>
      </c>
      <c r="S404" s="28">
        <f>VLOOKUP($B404,'[3]Hogares total'!$D$5:$L$1126,7)</f>
        <v>7912</v>
      </c>
      <c r="T404" s="28">
        <f>VLOOKUP($B404,'[3]Hogares total'!$D$5:$L$1126,8)</f>
        <v>8132</v>
      </c>
      <c r="U404" s="30">
        <f>VLOOKUP($B404,'[3]Hogares total'!$D$5:$L$1126,9)</f>
        <v>8358</v>
      </c>
      <c r="V404" s="29"/>
      <c r="W404" s="43">
        <f t="shared" si="72"/>
        <v>3.8187559668061981E-3</v>
      </c>
      <c r="X404" s="43">
        <f t="shared" si="73"/>
        <v>3.5609171178372879E-3</v>
      </c>
      <c r="Y404" s="47">
        <f t="shared" si="74"/>
        <v>3.2707928977068505E-3</v>
      </c>
      <c r="Z404" s="29"/>
      <c r="AA404" s="43">
        <f t="shared" si="75"/>
        <v>1.314459049544995E-2</v>
      </c>
      <c r="AB404" s="43">
        <f t="shared" si="76"/>
        <v>1.2051155927201181E-2</v>
      </c>
      <c r="AC404" s="47">
        <f t="shared" si="77"/>
        <v>1.0887772194304857E-2</v>
      </c>
      <c r="AD404" s="91">
        <f t="shared" si="68"/>
        <v>8358</v>
      </c>
      <c r="AE404" s="91">
        <f t="shared" si="69"/>
        <v>91</v>
      </c>
      <c r="AF404" s="91">
        <f t="shared" si="70"/>
        <v>8267</v>
      </c>
      <c r="AG404" t="str">
        <f t="shared" si="71"/>
        <v/>
      </c>
    </row>
    <row r="405" spans="2:33" x14ac:dyDescent="0.25">
      <c r="B405" s="9" t="s">
        <v>403</v>
      </c>
      <c r="C405" s="23" t="str">
        <f>VLOOKUP(B405,[2]Municipal!$C$15:$D$60549,2)</f>
        <v>Toribío</v>
      </c>
      <c r="D405" s="11">
        <f>+[1]Total!B406</f>
        <v>74</v>
      </c>
      <c r="E405" s="10">
        <f>+[1]Total!C406</f>
        <v>73</v>
      </c>
      <c r="F405" s="10">
        <f>+[1]Total!D406</f>
        <v>75</v>
      </c>
      <c r="G405" s="10">
        <f>+[1]Total!E406</f>
        <v>26</v>
      </c>
      <c r="H405" s="11">
        <f>+[1]Total!G406</f>
        <v>57</v>
      </c>
      <c r="I405" s="10">
        <f>+[1]Total!H406</f>
        <v>62</v>
      </c>
      <c r="J405" s="10">
        <f>+[1]Total!I406</f>
        <v>70</v>
      </c>
      <c r="K405" s="12">
        <f>+[1]Total!J406</f>
        <v>67</v>
      </c>
      <c r="L405" s="11">
        <f>+[1]Total!L406</f>
        <v>65</v>
      </c>
      <c r="M405" s="12">
        <f>+[1]Total!M406</f>
        <v>57</v>
      </c>
      <c r="N405" s="29">
        <f>VLOOKUP($B405,'[2]pop-2020-2023'!$I$5:$M$1126,2)</f>
        <v>36064</v>
      </c>
      <c r="O405" s="28">
        <f>VLOOKUP($B405,'[2]pop-2020-2023'!$I$5:$M$1126,3)</f>
        <v>36379</v>
      </c>
      <c r="P405" s="28">
        <f>VLOOKUP($B405,'[2]pop-2020-2023'!$I$5:$M$1126,4)</f>
        <v>36761</v>
      </c>
      <c r="Q405" s="30">
        <f>VLOOKUP($B405,'[2]pop-2020-2023'!$I$5:$M$1126,5)</f>
        <v>37166</v>
      </c>
      <c r="R405" s="29">
        <f>VLOOKUP($B405,'[3]Hogares total'!$D$5:$L$1126,6)</f>
        <v>13078</v>
      </c>
      <c r="S405" s="28">
        <f>VLOOKUP($B405,'[3]Hogares total'!$D$5:$L$1126,7)</f>
        <v>13437</v>
      </c>
      <c r="T405" s="28">
        <f>VLOOKUP($B405,'[3]Hogares total'!$D$5:$L$1126,8)</f>
        <v>13800</v>
      </c>
      <c r="U405" s="30">
        <f>VLOOKUP($B405,'[3]Hogares total'!$D$5:$L$1126,9)</f>
        <v>14172</v>
      </c>
      <c r="V405" s="29"/>
      <c r="W405" s="43">
        <f t="shared" si="72"/>
        <v>2.0066521894499573E-3</v>
      </c>
      <c r="X405" s="43">
        <f t="shared" si="73"/>
        <v>1.6865700062566307E-3</v>
      </c>
      <c r="Y405" s="47">
        <f t="shared" si="74"/>
        <v>1.5336597965882796E-3</v>
      </c>
      <c r="Z405" s="29"/>
      <c r="AA405" s="43">
        <f t="shared" si="75"/>
        <v>5.4327602887549306E-3</v>
      </c>
      <c r="AB405" s="43">
        <f t="shared" si="76"/>
        <v>4.4927536231884058E-3</v>
      </c>
      <c r="AC405" s="47">
        <f t="shared" si="77"/>
        <v>4.0220152413209141E-3</v>
      </c>
      <c r="AD405" s="91">
        <f t="shared" si="68"/>
        <v>14172</v>
      </c>
      <c r="AE405" s="91">
        <f t="shared" si="69"/>
        <v>57</v>
      </c>
      <c r="AF405" s="91">
        <f t="shared" si="70"/>
        <v>14115</v>
      </c>
      <c r="AG405" t="str">
        <f t="shared" si="71"/>
        <v/>
      </c>
    </row>
    <row r="406" spans="2:33" x14ac:dyDescent="0.25">
      <c r="B406" s="9" t="s">
        <v>404</v>
      </c>
      <c r="C406" s="23" t="str">
        <f>VLOOKUP(B406,[2]Municipal!$C$15:$D$60549,2)</f>
        <v>Totoró</v>
      </c>
      <c r="D406" s="11">
        <f>+[1]Total!B407</f>
        <v>19</v>
      </c>
      <c r="E406" s="10">
        <f>+[1]Total!C407</f>
        <v>27</v>
      </c>
      <c r="F406" s="10">
        <f>+[1]Total!D407</f>
        <v>34</v>
      </c>
      <c r="G406" s="10">
        <f>+[1]Total!E407</f>
        <v>16</v>
      </c>
      <c r="H406" s="11">
        <f>+[1]Total!G407</f>
        <v>15</v>
      </c>
      <c r="I406" s="10">
        <f>+[1]Total!H407</f>
        <v>17</v>
      </c>
      <c r="J406" s="10">
        <f>+[1]Total!I407</f>
        <v>17</v>
      </c>
      <c r="K406" s="12">
        <f>+[1]Total!J407</f>
        <v>15</v>
      </c>
      <c r="L406" s="11">
        <f>+[1]Total!L407</f>
        <v>14</v>
      </c>
      <c r="M406" s="12">
        <f>+[1]Total!M407</f>
        <v>50</v>
      </c>
      <c r="N406" s="29">
        <f>VLOOKUP($B406,'[2]pop-2020-2023'!$I$5:$M$1126,2)</f>
        <v>25461</v>
      </c>
      <c r="O406" s="28">
        <f>VLOOKUP($B406,'[2]pop-2020-2023'!$I$5:$M$1126,3)</f>
        <v>25813</v>
      </c>
      <c r="P406" s="28">
        <f>VLOOKUP($B406,'[2]pop-2020-2023'!$I$5:$M$1126,4)</f>
        <v>26065</v>
      </c>
      <c r="Q406" s="30">
        <f>VLOOKUP($B406,'[2]pop-2020-2023'!$I$5:$M$1126,5)</f>
        <v>26336</v>
      </c>
      <c r="R406" s="29">
        <f>VLOOKUP($B406,'[3]Hogares total'!$D$5:$L$1126,6)</f>
        <v>8804</v>
      </c>
      <c r="S406" s="28">
        <f>VLOOKUP($B406,'[3]Hogares total'!$D$5:$L$1126,7)</f>
        <v>9046</v>
      </c>
      <c r="T406" s="28">
        <f>VLOOKUP($B406,'[3]Hogares total'!$D$5:$L$1126,8)</f>
        <v>9291</v>
      </c>
      <c r="U406" s="30">
        <f>VLOOKUP($B406,'[3]Hogares total'!$D$5:$L$1126,9)</f>
        <v>9540</v>
      </c>
      <c r="V406" s="29"/>
      <c r="W406" s="43">
        <f t="shared" si="72"/>
        <v>1.0459845814124666E-3</v>
      </c>
      <c r="X406" s="43">
        <f t="shared" si="73"/>
        <v>6.5221561480913106E-4</v>
      </c>
      <c r="Y406" s="47">
        <f t="shared" si="74"/>
        <v>1.8985419198055892E-3</v>
      </c>
      <c r="Z406" s="29"/>
      <c r="AA406" s="43">
        <f t="shared" si="75"/>
        <v>2.9847446385142602E-3</v>
      </c>
      <c r="AB406" s="43">
        <f t="shared" si="76"/>
        <v>1.8297276934667959E-3</v>
      </c>
      <c r="AC406" s="47">
        <f t="shared" si="77"/>
        <v>5.2410901467505244E-3</v>
      </c>
      <c r="AD406" s="91">
        <f t="shared" si="68"/>
        <v>9540</v>
      </c>
      <c r="AE406" s="91">
        <f t="shared" si="69"/>
        <v>50</v>
      </c>
      <c r="AF406" s="91">
        <f t="shared" si="70"/>
        <v>9490</v>
      </c>
      <c r="AG406" t="str">
        <f t="shared" si="71"/>
        <v/>
      </c>
    </row>
    <row r="407" spans="2:33" x14ac:dyDescent="0.25">
      <c r="B407" s="9" t="s">
        <v>405</v>
      </c>
      <c r="C407" s="23" t="str">
        <f>VLOOKUP(B407,[2]Municipal!$C$15:$D$60549,2)</f>
        <v>Villa Rica</v>
      </c>
      <c r="D407" s="11">
        <f>+[1]Total!B408</f>
        <v>143</v>
      </c>
      <c r="E407" s="10">
        <f>+[1]Total!C408</f>
        <v>127</v>
      </c>
      <c r="F407" s="10">
        <f>+[1]Total!D408</f>
        <v>131</v>
      </c>
      <c r="G407" s="10">
        <f>+[1]Total!E408</f>
        <v>125</v>
      </c>
      <c r="H407" s="11">
        <f>+[1]Total!G408</f>
        <v>113</v>
      </c>
      <c r="I407" s="10">
        <f>+[1]Total!H408</f>
        <v>128</v>
      </c>
      <c r="J407" s="10">
        <f>+[1]Total!I408</f>
        <v>132</v>
      </c>
      <c r="K407" s="12">
        <f>+[1]Total!J408</f>
        <v>169</v>
      </c>
      <c r="L407" s="11">
        <f>+[1]Total!L408</f>
        <v>171</v>
      </c>
      <c r="M407" s="12">
        <f>+[1]Total!M408</f>
        <v>206</v>
      </c>
      <c r="N407" s="29">
        <f>VLOOKUP($B407,'[2]pop-2020-2023'!$I$5:$M$1126,2)</f>
        <v>21290</v>
      </c>
      <c r="O407" s="28">
        <f>VLOOKUP($B407,'[2]pop-2020-2023'!$I$5:$M$1126,3)</f>
        <v>21528</v>
      </c>
      <c r="P407" s="28">
        <f>VLOOKUP($B407,'[2]pop-2020-2023'!$I$5:$M$1126,4)</f>
        <v>21727</v>
      </c>
      <c r="Q407" s="30">
        <f>VLOOKUP($B407,'[2]pop-2020-2023'!$I$5:$M$1126,5)</f>
        <v>21935</v>
      </c>
      <c r="R407" s="29">
        <f>VLOOKUP($B407,'[3]Hogares total'!$D$5:$L$1126,6)</f>
        <v>7556</v>
      </c>
      <c r="S407" s="28">
        <f>VLOOKUP($B407,'[3]Hogares total'!$D$5:$L$1126,7)</f>
        <v>7771</v>
      </c>
      <c r="T407" s="28">
        <f>VLOOKUP($B407,'[3]Hogares total'!$D$5:$L$1126,8)</f>
        <v>7989</v>
      </c>
      <c r="U407" s="30">
        <f>VLOOKUP($B407,'[3]Hogares total'!$D$5:$L$1126,9)</f>
        <v>8210</v>
      </c>
      <c r="V407" s="29"/>
      <c r="W407" s="43">
        <f t="shared" si="72"/>
        <v>5.899293942772204E-3</v>
      </c>
      <c r="X407" s="43">
        <f t="shared" si="73"/>
        <v>5.891287338334791E-3</v>
      </c>
      <c r="Y407" s="47">
        <f t="shared" si="74"/>
        <v>9.3913836334625026E-3</v>
      </c>
      <c r="Z407" s="29"/>
      <c r="AA407" s="43">
        <f t="shared" si="75"/>
        <v>1.634281302277699E-2</v>
      </c>
      <c r="AB407" s="43">
        <f t="shared" si="76"/>
        <v>1.6022030291651019E-2</v>
      </c>
      <c r="AC407" s="47">
        <f t="shared" si="77"/>
        <v>2.5091352009744213E-2</v>
      </c>
      <c r="AD407" s="91">
        <f t="shared" si="68"/>
        <v>8210</v>
      </c>
      <c r="AE407" s="91">
        <f t="shared" si="69"/>
        <v>206</v>
      </c>
      <c r="AF407" s="91">
        <f t="shared" si="70"/>
        <v>8004</v>
      </c>
      <c r="AG407" t="str">
        <f t="shared" si="71"/>
        <v/>
      </c>
    </row>
    <row r="408" spans="2:33" x14ac:dyDescent="0.25">
      <c r="B408" s="9" t="s">
        <v>406</v>
      </c>
      <c r="C408" s="23" t="str">
        <f>VLOOKUP(B408,[2]Municipal!$C$15:$D$60549,2)</f>
        <v>Valledupar</v>
      </c>
      <c r="D408" s="11">
        <f>+[1]Total!B409</f>
        <v>86525</v>
      </c>
      <c r="E408" s="10">
        <f>+[1]Total!C409</f>
        <v>86652</v>
      </c>
      <c r="F408" s="10">
        <f>+[1]Total!D409</f>
        <v>89240</v>
      </c>
      <c r="G408" s="10">
        <f>+[1]Total!E409</f>
        <v>85347</v>
      </c>
      <c r="H408" s="11">
        <f>+[1]Total!G409</f>
        <v>93366</v>
      </c>
      <c r="I408" s="10">
        <f>+[1]Total!H409</f>
        <v>93589</v>
      </c>
      <c r="J408" s="10">
        <f>+[1]Total!I409</f>
        <v>91418</v>
      </c>
      <c r="K408" s="12">
        <f>+[1]Total!J409</f>
        <v>92666</v>
      </c>
      <c r="L408" s="11">
        <f>+[1]Total!L409</f>
        <v>93943</v>
      </c>
      <c r="M408" s="12">
        <f>+[1]Total!M409</f>
        <v>94530</v>
      </c>
      <c r="N408" s="29">
        <f>VLOOKUP($B408,'[2]pop-2020-2023'!$I$5:$M$1126,2)</f>
        <v>526238</v>
      </c>
      <c r="O408" s="28">
        <f>VLOOKUP($B408,'[2]pop-2020-2023'!$I$5:$M$1126,3)</f>
        <v>538601</v>
      </c>
      <c r="P408" s="28">
        <f>VLOOKUP($B408,'[2]pop-2020-2023'!$I$5:$M$1126,4)</f>
        <v>549314</v>
      </c>
      <c r="Q408" s="30">
        <f>VLOOKUP($B408,'[2]pop-2020-2023'!$I$5:$M$1126,5)</f>
        <v>558938</v>
      </c>
      <c r="R408" s="29">
        <f>VLOOKUP($B408,'[3]Hogares total'!$D$5:$L$1126,6)</f>
        <v>150700</v>
      </c>
      <c r="S408" s="28">
        <f>VLOOKUP($B408,'[3]Hogares total'!$D$5:$L$1126,7)</f>
        <v>156524</v>
      </c>
      <c r="T408" s="28">
        <f>VLOOKUP($B408,'[3]Hogares total'!$D$5:$L$1126,8)</f>
        <v>161639</v>
      </c>
      <c r="U408" s="30">
        <f>VLOOKUP($B408,'[3]Hogares total'!$D$5:$L$1126,9)</f>
        <v>166723</v>
      </c>
      <c r="V408" s="29"/>
      <c r="W408" s="43">
        <f t="shared" si="72"/>
        <v>0.16088347403736719</v>
      </c>
      <c r="X408" s="43">
        <f t="shared" si="73"/>
        <v>0.17037432142636089</v>
      </c>
      <c r="Y408" s="47">
        <f t="shared" si="74"/>
        <v>0.16912430359002251</v>
      </c>
      <c r="Z408" s="29"/>
      <c r="AA408" s="43">
        <f t="shared" si="75"/>
        <v>0.5536020035266157</v>
      </c>
      <c r="AB408" s="43">
        <f t="shared" si="76"/>
        <v>0.57900011754588931</v>
      </c>
      <c r="AC408" s="47">
        <f t="shared" si="77"/>
        <v>0.56698835793501801</v>
      </c>
      <c r="AD408" s="91" t="str">
        <f t="shared" si="68"/>
        <v/>
      </c>
      <c r="AE408" s="91" t="str">
        <f t="shared" si="69"/>
        <v/>
      </c>
      <c r="AF408" s="91" t="str">
        <f t="shared" si="70"/>
        <v/>
      </c>
      <c r="AG408" t="str">
        <f t="shared" si="71"/>
        <v/>
      </c>
    </row>
    <row r="409" spans="2:33" x14ac:dyDescent="0.25">
      <c r="B409" s="9" t="s">
        <v>407</v>
      </c>
      <c r="C409" s="23" t="str">
        <f>VLOOKUP(B409,[2]Municipal!$C$15:$D$60549,2)</f>
        <v>Aguachica</v>
      </c>
      <c r="D409" s="11">
        <f>+[1]Total!B410</f>
        <v>11694</v>
      </c>
      <c r="E409" s="10">
        <f>+[1]Total!C410</f>
        <v>11927</v>
      </c>
      <c r="F409" s="10">
        <f>+[1]Total!D410</f>
        <v>11918</v>
      </c>
      <c r="G409" s="10">
        <f>+[1]Total!E410</f>
        <v>10231</v>
      </c>
      <c r="H409" s="11">
        <f>+[1]Total!G410</f>
        <v>11293</v>
      </c>
      <c r="I409" s="10">
        <f>+[1]Total!H410</f>
        <v>11099</v>
      </c>
      <c r="J409" s="10">
        <f>+[1]Total!I410</f>
        <v>10967</v>
      </c>
      <c r="K409" s="12">
        <f>+[1]Total!J410</f>
        <v>10891</v>
      </c>
      <c r="L409" s="11">
        <f>+[1]Total!L410</f>
        <v>11289</v>
      </c>
      <c r="M409" s="12">
        <f>+[1]Total!M410</f>
        <v>12092</v>
      </c>
      <c r="N409" s="29">
        <f>VLOOKUP($B409,'[2]pop-2020-2023'!$I$5:$M$1126,2)</f>
        <v>118392</v>
      </c>
      <c r="O409" s="28">
        <f>VLOOKUP($B409,'[2]pop-2020-2023'!$I$5:$M$1126,3)</f>
        <v>121581</v>
      </c>
      <c r="P409" s="28">
        <f>VLOOKUP($B409,'[2]pop-2020-2023'!$I$5:$M$1126,4)</f>
        <v>124064</v>
      </c>
      <c r="Q409" s="30">
        <f>VLOOKUP($B409,'[2]pop-2020-2023'!$I$5:$M$1126,5)</f>
        <v>126377</v>
      </c>
      <c r="R409" s="29">
        <f>VLOOKUP($B409,'[3]Hogares total'!$D$5:$L$1126,6)</f>
        <v>38307</v>
      </c>
      <c r="S409" s="28">
        <f>VLOOKUP($B409,'[3]Hogares total'!$D$5:$L$1126,7)</f>
        <v>39801</v>
      </c>
      <c r="T409" s="28">
        <f>VLOOKUP($B409,'[3]Hogares total'!$D$5:$L$1126,8)</f>
        <v>41105</v>
      </c>
      <c r="U409" s="30">
        <f>VLOOKUP($B409,'[3]Hogares total'!$D$5:$L$1126,9)</f>
        <v>42389</v>
      </c>
      <c r="V409" s="29"/>
      <c r="W409" s="43">
        <f t="shared" si="72"/>
        <v>9.809920958044431E-2</v>
      </c>
      <c r="X409" s="43">
        <f t="shared" si="73"/>
        <v>8.9461890637090535E-2</v>
      </c>
      <c r="Y409" s="47">
        <f t="shared" si="74"/>
        <v>9.568196744660816E-2</v>
      </c>
      <c r="Z409" s="29"/>
      <c r="AA409" s="43">
        <f t="shared" si="75"/>
        <v>0.29966583754177029</v>
      </c>
      <c r="AB409" s="43">
        <f t="shared" si="76"/>
        <v>0.27001581316141587</v>
      </c>
      <c r="AC409" s="47">
        <f t="shared" si="77"/>
        <v>0.28526268607421734</v>
      </c>
      <c r="AD409" s="91" t="str">
        <f t="shared" si="68"/>
        <v/>
      </c>
      <c r="AE409" s="91" t="str">
        <f t="shared" si="69"/>
        <v/>
      </c>
      <c r="AF409" s="91" t="str">
        <f t="shared" si="70"/>
        <v/>
      </c>
      <c r="AG409" t="str">
        <f t="shared" si="71"/>
        <v/>
      </c>
    </row>
    <row r="410" spans="2:33" x14ac:dyDescent="0.25">
      <c r="B410" s="9" t="s">
        <v>408</v>
      </c>
      <c r="C410" s="23" t="str">
        <f>VLOOKUP(B410,[2]Municipal!$C$15:$D$60549,2)</f>
        <v>Agustín Codazzi</v>
      </c>
      <c r="D410" s="11">
        <f>+[1]Total!B411</f>
        <v>5066</v>
      </c>
      <c r="E410" s="10">
        <f>+[1]Total!C411</f>
        <v>5074</v>
      </c>
      <c r="F410" s="10">
        <f>+[1]Total!D411</f>
        <v>5226</v>
      </c>
      <c r="G410" s="10">
        <f>+[1]Total!E411</f>
        <v>5252</v>
      </c>
      <c r="H410" s="11">
        <f>+[1]Total!G411</f>
        <v>5188</v>
      </c>
      <c r="I410" s="10">
        <f>+[1]Total!H411</f>
        <v>5160</v>
      </c>
      <c r="J410" s="10">
        <f>+[1]Total!I411</f>
        <v>5275</v>
      </c>
      <c r="K410" s="12">
        <f>+[1]Total!J411</f>
        <v>5210</v>
      </c>
      <c r="L410" s="11">
        <f>+[1]Total!L411</f>
        <v>5184</v>
      </c>
      <c r="M410" s="12">
        <f>+[1]Total!M411</f>
        <v>4965</v>
      </c>
      <c r="N410" s="29">
        <f>VLOOKUP($B410,'[2]pop-2020-2023'!$I$5:$M$1126,2)</f>
        <v>65428</v>
      </c>
      <c r="O410" s="28">
        <f>VLOOKUP($B410,'[2]pop-2020-2023'!$I$5:$M$1126,3)</f>
        <v>67084</v>
      </c>
      <c r="P410" s="28">
        <f>VLOOKUP($B410,'[2]pop-2020-2023'!$I$5:$M$1126,4)</f>
        <v>68472</v>
      </c>
      <c r="Q410" s="30">
        <f>VLOOKUP($B410,'[2]pop-2020-2023'!$I$5:$M$1126,5)</f>
        <v>69759</v>
      </c>
      <c r="R410" s="29">
        <f>VLOOKUP($B410,'[3]Hogares total'!$D$5:$L$1126,6)</f>
        <v>19154</v>
      </c>
      <c r="S410" s="28">
        <f>VLOOKUP($B410,'[3]Hogares total'!$D$5:$L$1126,7)</f>
        <v>19874</v>
      </c>
      <c r="T410" s="28">
        <f>VLOOKUP($B410,'[3]Hogares total'!$D$5:$L$1126,8)</f>
        <v>20511</v>
      </c>
      <c r="U410" s="30">
        <f>VLOOKUP($B410,'[3]Hogares total'!$D$5:$L$1126,9)</f>
        <v>21145</v>
      </c>
      <c r="V410" s="29"/>
      <c r="W410" s="43">
        <f t="shared" si="72"/>
        <v>7.5636515413511421E-2</v>
      </c>
      <c r="X410" s="43">
        <f t="shared" si="73"/>
        <v>7.5359270942867151E-2</v>
      </c>
      <c r="Y410" s="47">
        <f t="shared" si="74"/>
        <v>7.1173612007052856E-2</v>
      </c>
      <c r="Z410" s="29"/>
      <c r="AA410" s="43">
        <f t="shared" si="75"/>
        <v>0.25530844319211027</v>
      </c>
      <c r="AB410" s="43">
        <f t="shared" si="76"/>
        <v>0.25157232704402516</v>
      </c>
      <c r="AC410" s="47">
        <f t="shared" si="77"/>
        <v>0.23480728304563728</v>
      </c>
      <c r="AD410" s="91" t="str">
        <f t="shared" si="68"/>
        <v/>
      </c>
      <c r="AE410" s="91" t="str">
        <f t="shared" si="69"/>
        <v/>
      </c>
      <c r="AF410" s="91" t="str">
        <f t="shared" si="70"/>
        <v/>
      </c>
      <c r="AG410" t="str">
        <f t="shared" si="71"/>
        <v/>
      </c>
    </row>
    <row r="411" spans="2:33" x14ac:dyDescent="0.25">
      <c r="B411" s="9" t="s">
        <v>409</v>
      </c>
      <c r="C411" s="23" t="str">
        <f>VLOOKUP(B411,[2]Municipal!$C$15:$D$60549,2)</f>
        <v>Astrea</v>
      </c>
      <c r="D411" s="11">
        <f>+[1]Total!B412</f>
        <v>31</v>
      </c>
      <c r="E411" s="10">
        <f>+[1]Total!C412</f>
        <v>28</v>
      </c>
      <c r="F411" s="10">
        <f>+[1]Total!D412</f>
        <v>27</v>
      </c>
      <c r="G411" s="10">
        <f>+[1]Total!E412</f>
        <v>25</v>
      </c>
      <c r="H411" s="11">
        <f>+[1]Total!G412</f>
        <v>15</v>
      </c>
      <c r="I411" s="10">
        <f>+[1]Total!H412</f>
        <v>63</v>
      </c>
      <c r="J411" s="10">
        <f>+[1]Total!I412</f>
        <v>36</v>
      </c>
      <c r="K411" s="12">
        <f>+[1]Total!J412</f>
        <v>76</v>
      </c>
      <c r="L411" s="11">
        <f>+[1]Total!L412</f>
        <v>89</v>
      </c>
      <c r="M411" s="12">
        <f>+[1]Total!M412</f>
        <v>93</v>
      </c>
      <c r="N411" s="29">
        <f>VLOOKUP($B411,'[2]pop-2020-2023'!$I$5:$M$1126,2)</f>
        <v>21547</v>
      </c>
      <c r="O411" s="28">
        <f>VLOOKUP($B411,'[2]pop-2020-2023'!$I$5:$M$1126,3)</f>
        <v>22021</v>
      </c>
      <c r="P411" s="28">
        <f>VLOOKUP($B411,'[2]pop-2020-2023'!$I$5:$M$1126,4)</f>
        <v>22498</v>
      </c>
      <c r="Q411" s="30">
        <f>VLOOKUP($B411,'[2]pop-2020-2023'!$I$5:$M$1126,5)</f>
        <v>22921</v>
      </c>
      <c r="R411" s="29">
        <f>VLOOKUP($B411,'[3]Hogares total'!$D$5:$L$1126,6)</f>
        <v>6469</v>
      </c>
      <c r="S411" s="28">
        <f>VLOOKUP($B411,'[3]Hogares total'!$D$5:$L$1126,7)</f>
        <v>6706</v>
      </c>
      <c r="T411" s="28">
        <f>VLOOKUP($B411,'[3]Hogares total'!$D$5:$L$1126,8)</f>
        <v>6908</v>
      </c>
      <c r="U411" s="30">
        <f>VLOOKUP($B411,'[3]Hogares total'!$D$5:$L$1126,9)</f>
        <v>7108</v>
      </c>
      <c r="V411" s="29"/>
      <c r="W411" s="43">
        <f t="shared" si="72"/>
        <v>1.2715135552427228E-3</v>
      </c>
      <c r="X411" s="43">
        <f t="shared" si="73"/>
        <v>2.8002489110143126E-3</v>
      </c>
      <c r="Y411" s="47">
        <f t="shared" si="74"/>
        <v>4.05741459796693E-3</v>
      </c>
      <c r="Z411" s="29"/>
      <c r="AA411" s="43">
        <f t="shared" si="75"/>
        <v>4.1753653444676405E-3</v>
      </c>
      <c r="AB411" s="43">
        <f t="shared" si="76"/>
        <v>9.1198610306890554E-3</v>
      </c>
      <c r="AC411" s="47">
        <f t="shared" si="77"/>
        <v>1.3083849184018007E-2</v>
      </c>
      <c r="AD411" s="91">
        <f t="shared" si="68"/>
        <v>7108</v>
      </c>
      <c r="AE411" s="91">
        <f t="shared" si="69"/>
        <v>93</v>
      </c>
      <c r="AF411" s="91">
        <f t="shared" si="70"/>
        <v>7015</v>
      </c>
      <c r="AG411" t="str">
        <f t="shared" si="71"/>
        <v/>
      </c>
    </row>
    <row r="412" spans="2:33" x14ac:dyDescent="0.25">
      <c r="B412" s="9" t="s">
        <v>410</v>
      </c>
      <c r="C412" s="23" t="str">
        <f>VLOOKUP(B412,[2]Municipal!$C$15:$D$60549,2)</f>
        <v>Becerril</v>
      </c>
      <c r="D412" s="11">
        <f>+[1]Total!B413</f>
        <v>164</v>
      </c>
      <c r="E412" s="10">
        <f>+[1]Total!C413</f>
        <v>161</v>
      </c>
      <c r="F412" s="10">
        <f>+[1]Total!D413</f>
        <v>153</v>
      </c>
      <c r="G412" s="10">
        <f>+[1]Total!E413</f>
        <v>151</v>
      </c>
      <c r="H412" s="11">
        <f>+[1]Total!G413</f>
        <v>50</v>
      </c>
      <c r="I412" s="10">
        <f>+[1]Total!H413</f>
        <v>604</v>
      </c>
      <c r="J412" s="10">
        <f>+[1]Total!I413</f>
        <v>680</v>
      </c>
      <c r="K412" s="12">
        <f>+[1]Total!J413</f>
        <v>839</v>
      </c>
      <c r="L412" s="11">
        <f>+[1]Total!L413</f>
        <v>853</v>
      </c>
      <c r="M412" s="12">
        <f>+[1]Total!M413</f>
        <v>935</v>
      </c>
      <c r="N412" s="29">
        <f>VLOOKUP($B412,'[2]pop-2020-2023'!$I$5:$M$1126,2)</f>
        <v>23265</v>
      </c>
      <c r="O412" s="28">
        <f>VLOOKUP($B412,'[2]pop-2020-2023'!$I$5:$M$1126,3)</f>
        <v>23847</v>
      </c>
      <c r="P412" s="28">
        <f>VLOOKUP($B412,'[2]pop-2020-2023'!$I$5:$M$1126,4)</f>
        <v>24351</v>
      </c>
      <c r="Q412" s="30">
        <f>VLOOKUP($B412,'[2]pop-2020-2023'!$I$5:$M$1126,5)</f>
        <v>24797</v>
      </c>
      <c r="R412" s="29">
        <f>VLOOKUP($B412,'[3]Hogares total'!$D$5:$L$1126,6)</f>
        <v>6218</v>
      </c>
      <c r="S412" s="28">
        <f>VLOOKUP($B412,'[3]Hogares total'!$D$5:$L$1126,7)</f>
        <v>6440</v>
      </c>
      <c r="T412" s="28">
        <f>VLOOKUP($B412,'[3]Hogares total'!$D$5:$L$1126,8)</f>
        <v>6637</v>
      </c>
      <c r="U412" s="30">
        <f>VLOOKUP($B412,'[3]Hogares total'!$D$5:$L$1126,9)</f>
        <v>6836</v>
      </c>
      <c r="V412" s="29"/>
      <c r="W412" s="43">
        <f t="shared" si="72"/>
        <v>6.7513733383654127E-3</v>
      </c>
      <c r="X412" s="43">
        <f t="shared" si="73"/>
        <v>2.4803909490370004E-2</v>
      </c>
      <c r="Y412" s="47">
        <f t="shared" si="74"/>
        <v>3.7706174133967818E-2</v>
      </c>
      <c r="Z412" s="29"/>
      <c r="AA412" s="43">
        <f t="shared" si="75"/>
        <v>2.5000000000000001E-2</v>
      </c>
      <c r="AB412" s="43">
        <f t="shared" si="76"/>
        <v>9.1004972125960523E-2</v>
      </c>
      <c r="AC412" s="47">
        <f t="shared" si="77"/>
        <v>0.13677589233469867</v>
      </c>
      <c r="AD412" s="91">
        <f t="shared" si="68"/>
        <v>6836</v>
      </c>
      <c r="AE412" s="91">
        <f t="shared" si="69"/>
        <v>935</v>
      </c>
      <c r="AF412" s="91">
        <f t="shared" si="70"/>
        <v>5901</v>
      </c>
      <c r="AG412" t="str">
        <f t="shared" si="71"/>
        <v/>
      </c>
    </row>
    <row r="413" spans="2:33" x14ac:dyDescent="0.25">
      <c r="B413" s="9" t="s">
        <v>411</v>
      </c>
      <c r="C413" s="23" t="str">
        <f>VLOOKUP(B413,[2]Municipal!$C$15:$D$60549,2)</f>
        <v>Bosconia</v>
      </c>
      <c r="D413" s="11">
        <f>+[1]Total!B414</f>
        <v>3564</v>
      </c>
      <c r="E413" s="10">
        <f>+[1]Total!C414</f>
        <v>3849</v>
      </c>
      <c r="F413" s="10">
        <f>+[1]Total!D414</f>
        <v>3952</v>
      </c>
      <c r="G413" s="10">
        <f>+[1]Total!E414</f>
        <v>3911</v>
      </c>
      <c r="H413" s="11">
        <f>+[1]Total!G414</f>
        <v>3813</v>
      </c>
      <c r="I413" s="10">
        <f>+[1]Total!H414</f>
        <v>3768</v>
      </c>
      <c r="J413" s="10">
        <f>+[1]Total!I414</f>
        <v>4108</v>
      </c>
      <c r="K413" s="12">
        <f>+[1]Total!J414</f>
        <v>3765</v>
      </c>
      <c r="L413" s="11">
        <f>+[1]Total!L414</f>
        <v>3689</v>
      </c>
      <c r="M413" s="12">
        <f>+[1]Total!M414</f>
        <v>3729</v>
      </c>
      <c r="N413" s="29">
        <f>VLOOKUP($B413,'[2]pop-2020-2023'!$I$5:$M$1126,2)</f>
        <v>43191</v>
      </c>
      <c r="O413" s="28">
        <f>VLOOKUP($B413,'[2]pop-2020-2023'!$I$5:$M$1126,3)</f>
        <v>44343</v>
      </c>
      <c r="P413" s="28">
        <f>VLOOKUP($B413,'[2]pop-2020-2023'!$I$5:$M$1126,4)</f>
        <v>45247</v>
      </c>
      <c r="Q413" s="30">
        <f>VLOOKUP($B413,'[2]pop-2020-2023'!$I$5:$M$1126,5)</f>
        <v>46093</v>
      </c>
      <c r="R413" s="29">
        <f>VLOOKUP($B413,'[3]Hogares total'!$D$5:$L$1126,6)</f>
        <v>11930</v>
      </c>
      <c r="S413" s="28">
        <f>VLOOKUP($B413,'[3]Hogares total'!$D$5:$L$1126,7)</f>
        <v>12399</v>
      </c>
      <c r="T413" s="28">
        <f>VLOOKUP($B413,'[3]Hogares total'!$D$5:$L$1126,8)</f>
        <v>12809</v>
      </c>
      <c r="U413" s="30">
        <f>VLOOKUP($B413,'[3]Hogares total'!$D$5:$L$1126,9)</f>
        <v>13216</v>
      </c>
      <c r="V413" s="29"/>
      <c r="W413" s="43">
        <f t="shared" si="72"/>
        <v>8.6800622420675197E-2</v>
      </c>
      <c r="X413" s="43">
        <f t="shared" si="73"/>
        <v>8.3276239308683442E-2</v>
      </c>
      <c r="Y413" s="47">
        <f t="shared" si="74"/>
        <v>8.0901655348968385E-2</v>
      </c>
      <c r="Z413" s="29"/>
      <c r="AA413" s="43">
        <f t="shared" si="75"/>
        <v>0.31042826034357607</v>
      </c>
      <c r="AB413" s="43">
        <f t="shared" si="76"/>
        <v>0.29416816301038334</v>
      </c>
      <c r="AC413" s="47">
        <f t="shared" si="77"/>
        <v>0.28215799031476996</v>
      </c>
      <c r="AD413" s="91" t="str">
        <f t="shared" si="68"/>
        <v/>
      </c>
      <c r="AE413" s="91" t="str">
        <f t="shared" si="69"/>
        <v/>
      </c>
      <c r="AF413" s="91" t="str">
        <f t="shared" si="70"/>
        <v/>
      </c>
      <c r="AG413" t="str">
        <f t="shared" si="71"/>
        <v/>
      </c>
    </row>
    <row r="414" spans="2:33" x14ac:dyDescent="0.25">
      <c r="B414" s="9" t="s">
        <v>412</v>
      </c>
      <c r="C414" s="23" t="str">
        <f>VLOOKUP(B414,[2]Municipal!$C$15:$D$60549,2)</f>
        <v>Chimichagua</v>
      </c>
      <c r="D414" s="11">
        <f>+[1]Total!B415</f>
        <v>377</v>
      </c>
      <c r="E414" s="10">
        <f>+[1]Total!C415</f>
        <v>371</v>
      </c>
      <c r="F414" s="10">
        <f>+[1]Total!D415</f>
        <v>373</v>
      </c>
      <c r="G414" s="10">
        <f>+[1]Total!E415</f>
        <v>466</v>
      </c>
      <c r="H414" s="11">
        <f>+[1]Total!G415</f>
        <v>450</v>
      </c>
      <c r="I414" s="10">
        <f>+[1]Total!H415</f>
        <v>22</v>
      </c>
      <c r="J414" s="10">
        <f>+[1]Total!I415</f>
        <v>674</v>
      </c>
      <c r="K414" s="12">
        <f>+[1]Total!J415</f>
        <v>474</v>
      </c>
      <c r="L414" s="11">
        <f>+[1]Total!L415</f>
        <v>31</v>
      </c>
      <c r="M414" s="12">
        <f>+[1]Total!M415</f>
        <v>45</v>
      </c>
      <c r="N414" s="29">
        <f>VLOOKUP($B414,'[2]pop-2020-2023'!$I$5:$M$1126,2)</f>
        <v>36683</v>
      </c>
      <c r="O414" s="28">
        <f>VLOOKUP($B414,'[2]pop-2020-2023'!$I$5:$M$1126,3)</f>
        <v>37547</v>
      </c>
      <c r="P414" s="28">
        <f>VLOOKUP($B414,'[2]pop-2020-2023'!$I$5:$M$1126,4)</f>
        <v>38317</v>
      </c>
      <c r="Q414" s="30">
        <f>VLOOKUP($B414,'[2]pop-2020-2023'!$I$5:$M$1126,5)</f>
        <v>39045</v>
      </c>
      <c r="R414" s="29">
        <f>VLOOKUP($B414,'[3]Hogares total'!$D$5:$L$1126,6)</f>
        <v>10729</v>
      </c>
      <c r="S414" s="28">
        <f>VLOOKUP($B414,'[3]Hogares total'!$D$5:$L$1126,7)</f>
        <v>11111</v>
      </c>
      <c r="T414" s="28">
        <f>VLOOKUP($B414,'[3]Hogares total'!$D$5:$L$1126,8)</f>
        <v>11439</v>
      </c>
      <c r="U414" s="30">
        <f>VLOOKUP($B414,'[3]Hogares total'!$D$5:$L$1126,9)</f>
        <v>11764</v>
      </c>
      <c r="V414" s="29"/>
      <c r="W414" s="43">
        <f t="shared" si="72"/>
        <v>9.880949210323061E-3</v>
      </c>
      <c r="X414" s="43">
        <f t="shared" si="73"/>
        <v>5.7415768457864654E-4</v>
      </c>
      <c r="Y414" s="47">
        <f t="shared" si="74"/>
        <v>1.1525163273146369E-3</v>
      </c>
      <c r="Z414" s="29"/>
      <c r="AA414" s="43">
        <f t="shared" si="75"/>
        <v>3.3390333903339037E-2</v>
      </c>
      <c r="AB414" s="43">
        <f t="shared" si="76"/>
        <v>1.9232450389020019E-3</v>
      </c>
      <c r="AC414" s="47">
        <f t="shared" si="77"/>
        <v>3.8252295137708261E-3</v>
      </c>
      <c r="AD414" s="91">
        <f t="shared" si="68"/>
        <v>11764</v>
      </c>
      <c r="AE414" s="91">
        <f t="shared" si="69"/>
        <v>45</v>
      </c>
      <c r="AF414" s="91">
        <f t="shared" si="70"/>
        <v>11719</v>
      </c>
      <c r="AG414" t="str">
        <f t="shared" si="71"/>
        <v/>
      </c>
    </row>
    <row r="415" spans="2:33" x14ac:dyDescent="0.25">
      <c r="B415" s="9" t="s">
        <v>413</v>
      </c>
      <c r="C415" s="23" t="str">
        <f>VLOOKUP(B415,[2]Municipal!$C$15:$D$60549,2)</f>
        <v>Chiriguaná</v>
      </c>
      <c r="D415" s="11">
        <f>+[1]Total!B416</f>
        <v>793</v>
      </c>
      <c r="E415" s="10">
        <f>+[1]Total!C416</f>
        <v>365</v>
      </c>
      <c r="F415" s="10">
        <f>+[1]Total!D416</f>
        <v>603</v>
      </c>
      <c r="G415" s="10">
        <f>+[1]Total!E416</f>
        <v>590</v>
      </c>
      <c r="H415" s="11">
        <f>+[1]Total!G416</f>
        <v>254</v>
      </c>
      <c r="I415" s="10">
        <f>+[1]Total!H416</f>
        <v>723</v>
      </c>
      <c r="J415" s="10">
        <f>+[1]Total!I416</f>
        <v>1130</v>
      </c>
      <c r="K415" s="12">
        <f>+[1]Total!J416</f>
        <v>1089</v>
      </c>
      <c r="L415" s="11">
        <f>+[1]Total!L416</f>
        <v>918</v>
      </c>
      <c r="M415" s="12">
        <f>+[1]Total!M416</f>
        <v>1076</v>
      </c>
      <c r="N415" s="29">
        <f>VLOOKUP($B415,'[2]pop-2020-2023'!$I$5:$M$1126,2)</f>
        <v>29804</v>
      </c>
      <c r="O415" s="28">
        <f>VLOOKUP($B415,'[2]pop-2020-2023'!$I$5:$M$1126,3)</f>
        <v>30552</v>
      </c>
      <c r="P415" s="28">
        <f>VLOOKUP($B415,'[2]pop-2020-2023'!$I$5:$M$1126,4)</f>
        <v>31188</v>
      </c>
      <c r="Q415" s="30">
        <f>VLOOKUP($B415,'[2]pop-2020-2023'!$I$5:$M$1126,5)</f>
        <v>31771</v>
      </c>
      <c r="R415" s="29">
        <f>VLOOKUP($B415,'[3]Hogares total'!$D$5:$L$1126,6)</f>
        <v>8429</v>
      </c>
      <c r="S415" s="28">
        <f>VLOOKUP($B415,'[3]Hogares total'!$D$5:$L$1126,7)</f>
        <v>8734</v>
      </c>
      <c r="T415" s="28">
        <f>VLOOKUP($B415,'[3]Hogares total'!$D$5:$L$1126,8)</f>
        <v>9002</v>
      </c>
      <c r="U415" s="30">
        <f>VLOOKUP($B415,'[3]Hogares total'!$D$5:$L$1126,9)</f>
        <v>9271</v>
      </c>
      <c r="V415" s="29"/>
      <c r="W415" s="43">
        <f t="shared" si="72"/>
        <v>1.1946844723749673E-2</v>
      </c>
      <c r="X415" s="43">
        <f t="shared" si="73"/>
        <v>2.3181993074259329E-2</v>
      </c>
      <c r="Y415" s="47">
        <f t="shared" si="74"/>
        <v>3.3867363318749802E-2</v>
      </c>
      <c r="Z415" s="29"/>
      <c r="AA415" s="43">
        <f t="shared" si="75"/>
        <v>4.1790702999771008E-2</v>
      </c>
      <c r="AB415" s="43">
        <f t="shared" si="76"/>
        <v>8.0315485447678289E-2</v>
      </c>
      <c r="AC415" s="47">
        <f t="shared" si="77"/>
        <v>0.11606083486139575</v>
      </c>
      <c r="AD415" s="91">
        <f t="shared" si="68"/>
        <v>9271</v>
      </c>
      <c r="AE415" s="91">
        <f t="shared" si="69"/>
        <v>1076</v>
      </c>
      <c r="AF415" s="91">
        <f t="shared" si="70"/>
        <v>8195</v>
      </c>
      <c r="AG415" t="str">
        <f t="shared" si="71"/>
        <v/>
      </c>
    </row>
    <row r="416" spans="2:33" x14ac:dyDescent="0.25">
      <c r="B416" s="9" t="s">
        <v>414</v>
      </c>
      <c r="C416" s="23" t="str">
        <f>VLOOKUP(B416,[2]Municipal!$C$15:$D$60549,2)</f>
        <v>Curumaní</v>
      </c>
      <c r="D416" s="11">
        <f>+[1]Total!B417</f>
        <v>698</v>
      </c>
      <c r="E416" s="10">
        <f>+[1]Total!C417</f>
        <v>683</v>
      </c>
      <c r="F416" s="10">
        <f>+[1]Total!D417</f>
        <v>614</v>
      </c>
      <c r="G416" s="10">
        <f>+[1]Total!E417</f>
        <v>852</v>
      </c>
      <c r="H416" s="11">
        <f>+[1]Total!G417</f>
        <v>912</v>
      </c>
      <c r="I416" s="10">
        <f>+[1]Total!H417</f>
        <v>905</v>
      </c>
      <c r="J416" s="10">
        <f>+[1]Total!I417</f>
        <v>1679</v>
      </c>
      <c r="K416" s="12">
        <f>+[1]Total!J417</f>
        <v>1737</v>
      </c>
      <c r="L416" s="11">
        <f>+[1]Total!L417</f>
        <v>1002</v>
      </c>
      <c r="M416" s="12">
        <f>+[1]Total!M417</f>
        <v>1338</v>
      </c>
      <c r="N416" s="29">
        <f>VLOOKUP($B416,'[2]pop-2020-2023'!$I$5:$M$1126,2)</f>
        <v>40205</v>
      </c>
      <c r="O416" s="28">
        <f>VLOOKUP($B416,'[2]pop-2020-2023'!$I$5:$M$1126,3)</f>
        <v>41199</v>
      </c>
      <c r="P416" s="28">
        <f>VLOOKUP($B416,'[2]pop-2020-2023'!$I$5:$M$1126,4)</f>
        <v>42061</v>
      </c>
      <c r="Q416" s="30">
        <f>VLOOKUP($B416,'[2]pop-2020-2023'!$I$5:$M$1126,5)</f>
        <v>42836</v>
      </c>
      <c r="R416" s="29">
        <f>VLOOKUP($B416,'[3]Hogares total'!$D$5:$L$1126,6)</f>
        <v>11911</v>
      </c>
      <c r="S416" s="28">
        <f>VLOOKUP($B416,'[3]Hogares total'!$D$5:$L$1126,7)</f>
        <v>12356</v>
      </c>
      <c r="T416" s="28">
        <f>VLOOKUP($B416,'[3]Hogares total'!$D$5:$L$1126,8)</f>
        <v>12746</v>
      </c>
      <c r="U416" s="30">
        <f>VLOOKUP($B416,'[3]Hogares total'!$D$5:$L$1126,9)</f>
        <v>13134</v>
      </c>
      <c r="V416" s="29"/>
      <c r="W416" s="43">
        <f t="shared" si="72"/>
        <v>1.6578072283307849E-2</v>
      </c>
      <c r="X416" s="43">
        <f t="shared" si="73"/>
        <v>2.1516369082998501E-2</v>
      </c>
      <c r="Y416" s="47">
        <f t="shared" si="74"/>
        <v>3.1235409468671212E-2</v>
      </c>
      <c r="Z416" s="29"/>
      <c r="AA416" s="43">
        <f t="shared" si="75"/>
        <v>5.527678860472645E-2</v>
      </c>
      <c r="AB416" s="43">
        <f t="shared" si="76"/>
        <v>7.1002667503530514E-2</v>
      </c>
      <c r="AC416" s="47">
        <f t="shared" si="77"/>
        <v>0.10187300137048881</v>
      </c>
      <c r="AD416" s="91">
        <f t="shared" si="68"/>
        <v>13134</v>
      </c>
      <c r="AE416" s="91">
        <f t="shared" si="69"/>
        <v>1338</v>
      </c>
      <c r="AF416" s="91">
        <f t="shared" si="70"/>
        <v>11796</v>
      </c>
      <c r="AG416" t="str">
        <f t="shared" si="71"/>
        <v/>
      </c>
    </row>
    <row r="417" spans="2:33" x14ac:dyDescent="0.25">
      <c r="B417" s="9" t="s">
        <v>415</v>
      </c>
      <c r="C417" s="23" t="str">
        <f>VLOOKUP(B417,[2]Municipal!$C$15:$D$60549,2)</f>
        <v>El Copey</v>
      </c>
      <c r="D417" s="11">
        <f>+[1]Total!B418</f>
        <v>623</v>
      </c>
      <c r="E417" s="10">
        <f>+[1]Total!C418</f>
        <v>627</v>
      </c>
      <c r="F417" s="10">
        <f>+[1]Total!D418</f>
        <v>618</v>
      </c>
      <c r="G417" s="10">
        <f>+[1]Total!E418</f>
        <v>641</v>
      </c>
      <c r="H417" s="11">
        <f>+[1]Total!G418</f>
        <v>562</v>
      </c>
      <c r="I417" s="10">
        <f>+[1]Total!H418</f>
        <v>60</v>
      </c>
      <c r="J417" s="10">
        <f>+[1]Total!I418</f>
        <v>1065</v>
      </c>
      <c r="K417" s="12">
        <f>+[1]Total!J418</f>
        <v>557</v>
      </c>
      <c r="L417" s="11">
        <f>+[1]Total!L418</f>
        <v>1192</v>
      </c>
      <c r="M417" s="12">
        <f>+[1]Total!M418</f>
        <v>1130</v>
      </c>
      <c r="N417" s="29">
        <f>VLOOKUP($B417,'[2]pop-2020-2023'!$I$5:$M$1126,2)</f>
        <v>32335</v>
      </c>
      <c r="O417" s="28">
        <f>VLOOKUP($B417,'[2]pop-2020-2023'!$I$5:$M$1126,3)</f>
        <v>33099</v>
      </c>
      <c r="P417" s="28">
        <f>VLOOKUP($B417,'[2]pop-2020-2023'!$I$5:$M$1126,4)</f>
        <v>33782</v>
      </c>
      <c r="Q417" s="30">
        <f>VLOOKUP($B417,'[2]pop-2020-2023'!$I$5:$M$1126,5)</f>
        <v>34418</v>
      </c>
      <c r="R417" s="29">
        <f>VLOOKUP($B417,'[3]Hogares total'!$D$5:$L$1126,6)</f>
        <v>8554</v>
      </c>
      <c r="S417" s="28">
        <f>VLOOKUP($B417,'[3]Hogares total'!$D$5:$L$1126,7)</f>
        <v>8875</v>
      </c>
      <c r="T417" s="28">
        <f>VLOOKUP($B417,'[3]Hogares total'!$D$5:$L$1126,8)</f>
        <v>9157</v>
      </c>
      <c r="U417" s="30">
        <f>VLOOKUP($B417,'[3]Hogares total'!$D$5:$L$1126,9)</f>
        <v>9438</v>
      </c>
      <c r="V417" s="29"/>
      <c r="W417" s="43">
        <f t="shared" si="72"/>
        <v>1.8943170488534396E-2</v>
      </c>
      <c r="X417" s="43">
        <f t="shared" si="73"/>
        <v>1.7760937777514653E-3</v>
      </c>
      <c r="Y417" s="47">
        <f t="shared" si="74"/>
        <v>3.2831657853448777E-2</v>
      </c>
      <c r="Z417" s="29"/>
      <c r="AA417" s="43">
        <f t="shared" si="75"/>
        <v>7.0647887323943656E-2</v>
      </c>
      <c r="AB417" s="43">
        <f t="shared" si="76"/>
        <v>6.5523643114557169E-3</v>
      </c>
      <c r="AC417" s="47">
        <f t="shared" si="77"/>
        <v>0.11972875609239246</v>
      </c>
      <c r="AD417" s="91">
        <f t="shared" si="68"/>
        <v>9438</v>
      </c>
      <c r="AE417" s="91">
        <f t="shared" si="69"/>
        <v>1130</v>
      </c>
      <c r="AF417" s="91">
        <f t="shared" si="70"/>
        <v>8308</v>
      </c>
      <c r="AG417" t="str">
        <f t="shared" si="71"/>
        <v/>
      </c>
    </row>
    <row r="418" spans="2:33" x14ac:dyDescent="0.25">
      <c r="B418" s="9" t="s">
        <v>416</v>
      </c>
      <c r="C418" s="23" t="str">
        <f>VLOOKUP(B418,[2]Municipal!$C$15:$D$60549,2)</f>
        <v>El Paso</v>
      </c>
      <c r="D418" s="11">
        <f>+[1]Total!B419</f>
        <v>750</v>
      </c>
      <c r="E418" s="10">
        <f>+[1]Total!C419</f>
        <v>731</v>
      </c>
      <c r="F418" s="10">
        <f>+[1]Total!D419</f>
        <v>696</v>
      </c>
      <c r="G418" s="10">
        <f>+[1]Total!E419</f>
        <v>666</v>
      </c>
      <c r="H418" s="11">
        <f>+[1]Total!G419</f>
        <v>605</v>
      </c>
      <c r="I418" s="10">
        <f>+[1]Total!H419</f>
        <v>696</v>
      </c>
      <c r="J418" s="10">
        <f>+[1]Total!I419</f>
        <v>672</v>
      </c>
      <c r="K418" s="12">
        <f>+[1]Total!J419</f>
        <v>755</v>
      </c>
      <c r="L418" s="11">
        <f>+[1]Total!L419</f>
        <v>442</v>
      </c>
      <c r="M418" s="12">
        <f>+[1]Total!M419</f>
        <v>398</v>
      </c>
      <c r="N418" s="29">
        <f>VLOOKUP($B418,'[2]pop-2020-2023'!$I$5:$M$1126,2)</f>
        <v>40398</v>
      </c>
      <c r="O418" s="28">
        <f>VLOOKUP($B418,'[2]pop-2020-2023'!$I$5:$M$1126,3)</f>
        <v>41378</v>
      </c>
      <c r="P418" s="28">
        <f>VLOOKUP($B418,'[2]pop-2020-2023'!$I$5:$M$1126,4)</f>
        <v>42198</v>
      </c>
      <c r="Q418" s="30">
        <f>VLOOKUP($B418,'[2]pop-2020-2023'!$I$5:$M$1126,5)</f>
        <v>42960</v>
      </c>
      <c r="R418" s="29">
        <f>VLOOKUP($B418,'[3]Hogares total'!$D$5:$L$1126,6)</f>
        <v>11426</v>
      </c>
      <c r="S418" s="28">
        <f>VLOOKUP($B418,'[3]Hogares total'!$D$5:$L$1126,7)</f>
        <v>11809</v>
      </c>
      <c r="T418" s="28">
        <f>VLOOKUP($B418,'[3]Hogares total'!$D$5:$L$1126,8)</f>
        <v>12140</v>
      </c>
      <c r="U418" s="30">
        <f>VLOOKUP($B418,'[3]Hogares total'!$D$5:$L$1126,9)</f>
        <v>12471</v>
      </c>
      <c r="V418" s="29"/>
      <c r="W418" s="43">
        <f t="shared" si="72"/>
        <v>1.7666392769104356E-2</v>
      </c>
      <c r="X418" s="43">
        <f t="shared" si="73"/>
        <v>1.6493672685909285E-2</v>
      </c>
      <c r="Y418" s="47">
        <f t="shared" si="74"/>
        <v>9.2644320297951589E-3</v>
      </c>
      <c r="Z418" s="29"/>
      <c r="AA418" s="43">
        <f t="shared" si="75"/>
        <v>6.1901939198916081E-2</v>
      </c>
      <c r="AB418" s="43">
        <f t="shared" si="76"/>
        <v>5.733113673805601E-2</v>
      </c>
      <c r="AC418" s="47">
        <f t="shared" si="77"/>
        <v>3.191404057413199E-2</v>
      </c>
      <c r="AD418" s="91">
        <f t="shared" si="68"/>
        <v>12471</v>
      </c>
      <c r="AE418" s="91">
        <f t="shared" si="69"/>
        <v>398</v>
      </c>
      <c r="AF418" s="91">
        <f t="shared" si="70"/>
        <v>12073</v>
      </c>
      <c r="AG418" t="str">
        <f t="shared" si="71"/>
        <v/>
      </c>
    </row>
    <row r="419" spans="2:33" x14ac:dyDescent="0.25">
      <c r="B419" s="9" t="s">
        <v>417</v>
      </c>
      <c r="C419" s="23" t="str">
        <f>VLOOKUP(B419,[2]Municipal!$C$15:$D$60549,2)</f>
        <v>Gamarra</v>
      </c>
      <c r="D419" s="11">
        <f>+[1]Total!B420</f>
        <v>184</v>
      </c>
      <c r="E419" s="10">
        <f>+[1]Total!C420</f>
        <v>38</v>
      </c>
      <c r="F419" s="10">
        <f>+[1]Total!D420</f>
        <v>121</v>
      </c>
      <c r="G419" s="10">
        <f>+[1]Total!E420</f>
        <v>125</v>
      </c>
      <c r="H419" s="11">
        <f>+[1]Total!G420</f>
        <v>230</v>
      </c>
      <c r="I419" s="10">
        <f>+[1]Total!H420</f>
        <v>582</v>
      </c>
      <c r="J419" s="10">
        <f>+[1]Total!I420</f>
        <v>52</v>
      </c>
      <c r="K419" s="12">
        <f>+[1]Total!J420</f>
        <v>38</v>
      </c>
      <c r="L419" s="11">
        <f>+[1]Total!L420</f>
        <v>38</v>
      </c>
      <c r="M419" s="12">
        <f>+[1]Total!M420</f>
        <v>82</v>
      </c>
      <c r="N419" s="29">
        <f>VLOOKUP($B419,'[2]pop-2020-2023'!$I$5:$M$1126,2)</f>
        <v>16104</v>
      </c>
      <c r="O419" s="28">
        <f>VLOOKUP($B419,'[2]pop-2020-2023'!$I$5:$M$1126,3)</f>
        <v>16503</v>
      </c>
      <c r="P419" s="28">
        <f>VLOOKUP($B419,'[2]pop-2020-2023'!$I$5:$M$1126,4)</f>
        <v>16842</v>
      </c>
      <c r="Q419" s="30">
        <f>VLOOKUP($B419,'[2]pop-2020-2023'!$I$5:$M$1126,5)</f>
        <v>17143</v>
      </c>
      <c r="R419" s="29">
        <f>VLOOKUP($B419,'[3]Hogares total'!$D$5:$L$1126,6)</f>
        <v>5628</v>
      </c>
      <c r="S419" s="28">
        <f>VLOOKUP($B419,'[3]Hogares total'!$D$5:$L$1126,7)</f>
        <v>5839</v>
      </c>
      <c r="T419" s="28">
        <f>VLOOKUP($B419,'[3]Hogares total'!$D$5:$L$1126,8)</f>
        <v>6021</v>
      </c>
      <c r="U419" s="30">
        <f>VLOOKUP($B419,'[3]Hogares total'!$D$5:$L$1126,9)</f>
        <v>6200</v>
      </c>
      <c r="V419" s="29"/>
      <c r="W419" s="43">
        <f t="shared" si="72"/>
        <v>2.3026116463673273E-3</v>
      </c>
      <c r="X419" s="43">
        <f t="shared" si="73"/>
        <v>3.4556465977912364E-2</v>
      </c>
      <c r="Y419" s="47">
        <f t="shared" si="74"/>
        <v>4.783293472554395E-3</v>
      </c>
      <c r="Z419" s="29"/>
      <c r="AA419" s="43">
        <f t="shared" si="75"/>
        <v>6.5079636924130846E-3</v>
      </c>
      <c r="AB419" s="43">
        <f t="shared" si="76"/>
        <v>9.6661684105630294E-2</v>
      </c>
      <c r="AC419" s="47">
        <f t="shared" si="77"/>
        <v>1.3225806451612903E-2</v>
      </c>
      <c r="AD419" s="91">
        <f t="shared" si="68"/>
        <v>6200</v>
      </c>
      <c r="AE419" s="91">
        <f t="shared" si="69"/>
        <v>82</v>
      </c>
      <c r="AF419" s="91">
        <f t="shared" si="70"/>
        <v>6118</v>
      </c>
      <c r="AG419" t="str">
        <f t="shared" si="71"/>
        <v/>
      </c>
    </row>
    <row r="420" spans="2:33" x14ac:dyDescent="0.25">
      <c r="B420" s="9" t="s">
        <v>418</v>
      </c>
      <c r="C420" s="23" t="str">
        <f>VLOOKUP(B420,[2]Municipal!$C$15:$D$60549,2)</f>
        <v>González</v>
      </c>
      <c r="D420" s="11">
        <f>+[1]Total!B421</f>
        <v>17</v>
      </c>
      <c r="E420" s="10">
        <f>+[1]Total!C421</f>
        <v>17</v>
      </c>
      <c r="F420" s="10">
        <f>+[1]Total!D421</f>
        <v>14</v>
      </c>
      <c r="G420" s="10">
        <f>+[1]Total!E421</f>
        <v>13</v>
      </c>
      <c r="H420" s="11">
        <f>+[1]Total!G421</f>
        <v>12</v>
      </c>
      <c r="I420" s="10">
        <f>+[1]Total!H421</f>
        <v>15</v>
      </c>
      <c r="J420" s="10">
        <f>+[1]Total!I421</f>
        <v>13</v>
      </c>
      <c r="K420" s="12">
        <f>+[1]Total!J421</f>
        <v>10</v>
      </c>
      <c r="L420" s="11">
        <f>+[1]Total!L421</f>
        <v>9</v>
      </c>
      <c r="M420" s="12">
        <f>+[1]Total!M421</f>
        <v>4</v>
      </c>
      <c r="N420" s="29">
        <f>VLOOKUP($B420,'[2]pop-2020-2023'!$I$5:$M$1126,2)</f>
        <v>4594</v>
      </c>
      <c r="O420" s="28">
        <f>VLOOKUP($B420,'[2]pop-2020-2023'!$I$5:$M$1126,3)</f>
        <v>4629</v>
      </c>
      <c r="P420" s="28">
        <f>VLOOKUP($B420,'[2]pop-2020-2023'!$I$5:$M$1126,4)</f>
        <v>4739</v>
      </c>
      <c r="Q420" s="30">
        <f>VLOOKUP($B420,'[2]pop-2020-2023'!$I$5:$M$1126,5)</f>
        <v>4819</v>
      </c>
      <c r="R420" s="29">
        <f>VLOOKUP($B420,'[3]Hogares total'!$D$5:$L$1126,6)</f>
        <v>1418</v>
      </c>
      <c r="S420" s="28">
        <f>VLOOKUP($B420,'[3]Hogares total'!$D$5:$L$1126,7)</f>
        <v>1466</v>
      </c>
      <c r="T420" s="28">
        <f>VLOOKUP($B420,'[3]Hogares total'!$D$5:$L$1126,8)</f>
        <v>1508</v>
      </c>
      <c r="U420" s="30">
        <f>VLOOKUP($B420,'[3]Hogares total'!$D$5:$L$1126,9)</f>
        <v>1550</v>
      </c>
      <c r="V420" s="29"/>
      <c r="W420" s="43">
        <f t="shared" si="72"/>
        <v>3.67249945992655E-3</v>
      </c>
      <c r="X420" s="43">
        <f t="shared" si="73"/>
        <v>3.1652247309558977E-3</v>
      </c>
      <c r="Y420" s="47">
        <f t="shared" si="74"/>
        <v>8.3004772774434535E-4</v>
      </c>
      <c r="Z420" s="29"/>
      <c r="AA420" s="43">
        <f t="shared" si="75"/>
        <v>1.1596180081855388E-2</v>
      </c>
      <c r="AB420" s="43">
        <f t="shared" si="76"/>
        <v>9.9469496021220155E-3</v>
      </c>
      <c r="AC420" s="47">
        <f t="shared" si="77"/>
        <v>2.5806451612903226E-3</v>
      </c>
      <c r="AD420" s="91">
        <f t="shared" si="68"/>
        <v>1550</v>
      </c>
      <c r="AE420" s="91">
        <f t="shared" si="69"/>
        <v>4</v>
      </c>
      <c r="AF420" s="91">
        <f t="shared" si="70"/>
        <v>1546</v>
      </c>
      <c r="AG420" t="str">
        <f t="shared" si="71"/>
        <v/>
      </c>
    </row>
    <row r="421" spans="2:33" x14ac:dyDescent="0.25">
      <c r="B421" s="9" t="s">
        <v>419</v>
      </c>
      <c r="C421" s="23" t="str">
        <f>VLOOKUP(B421,[2]Municipal!$C$15:$D$60549,2)</f>
        <v>La Gloria</v>
      </c>
      <c r="D421" s="11">
        <f>+[1]Total!B422</f>
        <v>242</v>
      </c>
      <c r="E421" s="10">
        <f>+[1]Total!C422</f>
        <v>46</v>
      </c>
      <c r="F421" s="10">
        <f>+[1]Total!D422</f>
        <v>166</v>
      </c>
      <c r="G421" s="10">
        <f>+[1]Total!E422</f>
        <v>192</v>
      </c>
      <c r="H421" s="11">
        <f>+[1]Total!G422</f>
        <v>269</v>
      </c>
      <c r="I421" s="10">
        <f>+[1]Total!H422</f>
        <v>1108</v>
      </c>
      <c r="J421" s="10">
        <f>+[1]Total!I422</f>
        <v>53</v>
      </c>
      <c r="K421" s="12">
        <f>+[1]Total!J422</f>
        <v>82</v>
      </c>
      <c r="L421" s="11">
        <f>+[1]Total!L422</f>
        <v>84</v>
      </c>
      <c r="M421" s="12">
        <f>+[1]Total!M422</f>
        <v>314</v>
      </c>
      <c r="N421" s="29">
        <f>VLOOKUP($B421,'[2]pop-2020-2023'!$I$5:$M$1126,2)</f>
        <v>18440</v>
      </c>
      <c r="O421" s="28">
        <f>VLOOKUP($B421,'[2]pop-2020-2023'!$I$5:$M$1126,3)</f>
        <v>18909</v>
      </c>
      <c r="P421" s="28">
        <f>VLOOKUP($B421,'[2]pop-2020-2023'!$I$5:$M$1126,4)</f>
        <v>19283</v>
      </c>
      <c r="Q421" s="30">
        <f>VLOOKUP($B421,'[2]pop-2020-2023'!$I$5:$M$1126,5)</f>
        <v>19644</v>
      </c>
      <c r="R421" s="29">
        <f>VLOOKUP($B421,'[3]Hogares total'!$D$5:$L$1126,6)</f>
        <v>5726</v>
      </c>
      <c r="S421" s="28">
        <f>VLOOKUP($B421,'[3]Hogares total'!$D$5:$L$1126,7)</f>
        <v>5924</v>
      </c>
      <c r="T421" s="28">
        <f>VLOOKUP($B421,'[3]Hogares total'!$D$5:$L$1126,8)</f>
        <v>6095</v>
      </c>
      <c r="U421" s="30">
        <f>VLOOKUP($B421,'[3]Hogares total'!$D$5:$L$1126,9)</f>
        <v>6268</v>
      </c>
      <c r="V421" s="29"/>
      <c r="W421" s="43">
        <f t="shared" si="72"/>
        <v>2.4327040033846315E-3</v>
      </c>
      <c r="X421" s="43">
        <f t="shared" si="73"/>
        <v>5.7459938806202357E-2</v>
      </c>
      <c r="Y421" s="47">
        <f t="shared" si="74"/>
        <v>1.5984524536754224E-2</v>
      </c>
      <c r="Z421" s="29"/>
      <c r="AA421" s="43">
        <f t="shared" si="75"/>
        <v>7.7650236326806208E-3</v>
      </c>
      <c r="AB421" s="43">
        <f t="shared" si="76"/>
        <v>0.18178835110746513</v>
      </c>
      <c r="AC421" s="47">
        <f t="shared" si="77"/>
        <v>5.0095724313975749E-2</v>
      </c>
      <c r="AD421" s="91">
        <f t="shared" si="68"/>
        <v>6268</v>
      </c>
      <c r="AE421" s="91">
        <f t="shared" si="69"/>
        <v>314</v>
      </c>
      <c r="AF421" s="91">
        <f t="shared" si="70"/>
        <v>5954</v>
      </c>
      <c r="AG421" t="str">
        <f t="shared" si="71"/>
        <v/>
      </c>
    </row>
    <row r="422" spans="2:33" x14ac:dyDescent="0.25">
      <c r="B422" s="9" t="s">
        <v>420</v>
      </c>
      <c r="C422" s="23" t="str">
        <f>VLOOKUP(B422,[2]Municipal!$C$15:$D$60549,2)</f>
        <v>La Jagua de Ibirico</v>
      </c>
      <c r="D422" s="11">
        <f>+[1]Total!B423</f>
        <v>5313</v>
      </c>
      <c r="E422" s="10">
        <f>+[1]Total!C423</f>
        <v>5287</v>
      </c>
      <c r="F422" s="10">
        <f>+[1]Total!D423</f>
        <v>8121</v>
      </c>
      <c r="G422" s="10">
        <f>+[1]Total!E423</f>
        <v>3890</v>
      </c>
      <c r="H422" s="11">
        <f>+[1]Total!G423</f>
        <v>5397</v>
      </c>
      <c r="I422" s="10">
        <f>+[1]Total!H423</f>
        <v>9247</v>
      </c>
      <c r="J422" s="10">
        <f>+[1]Total!I423</f>
        <v>5287</v>
      </c>
      <c r="K422" s="12">
        <f>+[1]Total!J423</f>
        <v>5279</v>
      </c>
      <c r="L422" s="11">
        <f>+[1]Total!L423</f>
        <v>7829</v>
      </c>
      <c r="M422" s="12">
        <f>+[1]Total!M423</f>
        <v>5304</v>
      </c>
      <c r="N422" s="29">
        <f>VLOOKUP($B422,'[2]pop-2020-2023'!$I$5:$M$1126,2)</f>
        <v>50338</v>
      </c>
      <c r="O422" s="28">
        <f>VLOOKUP($B422,'[2]pop-2020-2023'!$I$5:$M$1126,3)</f>
        <v>51603</v>
      </c>
      <c r="P422" s="28">
        <f>VLOOKUP($B422,'[2]pop-2020-2023'!$I$5:$M$1126,4)</f>
        <v>52623</v>
      </c>
      <c r="Q422" s="30">
        <f>VLOOKUP($B422,'[2]pop-2020-2023'!$I$5:$M$1126,5)</f>
        <v>53557</v>
      </c>
      <c r="R422" s="29">
        <f>VLOOKUP($B422,'[3]Hogares total'!$D$5:$L$1126,6)</f>
        <v>17210</v>
      </c>
      <c r="S422" s="28">
        <f>VLOOKUP($B422,'[3]Hogares total'!$D$5:$L$1126,7)</f>
        <v>17854</v>
      </c>
      <c r="T422" s="28">
        <f>VLOOKUP($B422,'[3]Hogares total'!$D$5:$L$1126,8)</f>
        <v>18421</v>
      </c>
      <c r="U422" s="30">
        <f>VLOOKUP($B422,'[3]Hogares total'!$D$5:$L$1126,9)</f>
        <v>18987</v>
      </c>
      <c r="V422" s="29"/>
      <c r="W422" s="43">
        <f t="shared" si="72"/>
        <v>0.10245528360754219</v>
      </c>
      <c r="X422" s="43">
        <f t="shared" si="73"/>
        <v>0.17572164262774834</v>
      </c>
      <c r="Y422" s="47">
        <f t="shared" si="74"/>
        <v>9.9034673338685889E-2</v>
      </c>
      <c r="Z422" s="29"/>
      <c r="AA422" s="43">
        <f t="shared" si="75"/>
        <v>0.29612411784474069</v>
      </c>
      <c r="AB422" s="43">
        <f t="shared" si="76"/>
        <v>0.50198143423266928</v>
      </c>
      <c r="AC422" s="47">
        <f t="shared" si="77"/>
        <v>0.27934902828250907</v>
      </c>
      <c r="AD422" s="91" t="str">
        <f t="shared" si="68"/>
        <v/>
      </c>
      <c r="AE422" s="91" t="str">
        <f t="shared" si="69"/>
        <v/>
      </c>
      <c r="AF422" s="91" t="str">
        <f t="shared" si="70"/>
        <v/>
      </c>
      <c r="AG422" t="str">
        <f t="shared" si="71"/>
        <v/>
      </c>
    </row>
    <row r="423" spans="2:33" x14ac:dyDescent="0.25">
      <c r="B423" s="9" t="s">
        <v>421</v>
      </c>
      <c r="C423" s="23" t="str">
        <f>VLOOKUP(B423,[2]Municipal!$C$15:$D$60549,2)</f>
        <v>Manaure Balcón del Cesar</v>
      </c>
      <c r="D423" s="11">
        <f>+[1]Total!B424</f>
        <v>197</v>
      </c>
      <c r="E423" s="10">
        <f>+[1]Total!C424</f>
        <v>203</v>
      </c>
      <c r="F423" s="10">
        <f>+[1]Total!D424</f>
        <v>200</v>
      </c>
      <c r="G423" s="10">
        <f>+[1]Total!E424</f>
        <v>253</v>
      </c>
      <c r="H423" s="11">
        <f>+[1]Total!G424</f>
        <v>258</v>
      </c>
      <c r="I423" s="10">
        <f>+[1]Total!H424</f>
        <v>295</v>
      </c>
      <c r="J423" s="10">
        <f>+[1]Total!I424</f>
        <v>197</v>
      </c>
      <c r="K423" s="12">
        <f>+[1]Total!J424</f>
        <v>343</v>
      </c>
      <c r="L423" s="11">
        <f>+[1]Total!L424</f>
        <v>314</v>
      </c>
      <c r="M423" s="12">
        <f>+[1]Total!M424</f>
        <v>380</v>
      </c>
      <c r="N423" s="29">
        <f>VLOOKUP($B423,'[2]pop-2020-2023'!$I$5:$M$1126,2)</f>
        <v>10850</v>
      </c>
      <c r="O423" s="28">
        <f>VLOOKUP($B423,'[2]pop-2020-2023'!$I$5:$M$1126,3)</f>
        <v>11137</v>
      </c>
      <c r="P423" s="28">
        <f>VLOOKUP($B423,'[2]pop-2020-2023'!$I$5:$M$1126,4)</f>
        <v>11371</v>
      </c>
      <c r="Q423" s="30">
        <f>VLOOKUP($B423,'[2]pop-2020-2023'!$I$5:$M$1126,5)</f>
        <v>11577</v>
      </c>
      <c r="R423" s="29">
        <f>VLOOKUP($B423,'[3]Hogares total'!$D$5:$L$1126,6)</f>
        <v>3267</v>
      </c>
      <c r="S423" s="28">
        <f>VLOOKUP($B423,'[3]Hogares total'!$D$5:$L$1126,7)</f>
        <v>3385</v>
      </c>
      <c r="T423" s="28">
        <f>VLOOKUP($B423,'[3]Hogares total'!$D$5:$L$1126,8)</f>
        <v>3492</v>
      </c>
      <c r="U423" s="30">
        <f>VLOOKUP($B423,'[3]Hogares total'!$D$5:$L$1126,9)</f>
        <v>3599</v>
      </c>
      <c r="V423" s="29"/>
      <c r="W423" s="43">
        <f t="shared" si="72"/>
        <v>1.8227529855436832E-2</v>
      </c>
      <c r="X423" s="43">
        <f t="shared" si="73"/>
        <v>2.5943188813648755E-2</v>
      </c>
      <c r="Y423" s="47">
        <f t="shared" si="74"/>
        <v>3.2823702168091905E-2</v>
      </c>
      <c r="Z423" s="29"/>
      <c r="AA423" s="43">
        <f t="shared" si="75"/>
        <v>5.9970457902511078E-2</v>
      </c>
      <c r="AB423" s="43">
        <f t="shared" si="76"/>
        <v>8.4478808705612835E-2</v>
      </c>
      <c r="AC423" s="47">
        <f t="shared" si="77"/>
        <v>0.10558488469019171</v>
      </c>
      <c r="AD423" s="91">
        <f t="shared" si="68"/>
        <v>3599</v>
      </c>
      <c r="AE423" s="91">
        <f t="shared" si="69"/>
        <v>380</v>
      </c>
      <c r="AF423" s="91">
        <f t="shared" si="70"/>
        <v>3219</v>
      </c>
      <c r="AG423" t="str">
        <f t="shared" si="71"/>
        <v/>
      </c>
    </row>
    <row r="424" spans="2:33" x14ac:dyDescent="0.25">
      <c r="B424" s="9" t="s">
        <v>422</v>
      </c>
      <c r="C424" s="23" t="str">
        <f>VLOOKUP(B424,[2]Municipal!$C$15:$D$60549,2)</f>
        <v>Pailitas</v>
      </c>
      <c r="D424" s="11">
        <f>+[1]Total!B425</f>
        <v>705</v>
      </c>
      <c r="E424" s="10">
        <f>+[1]Total!C425</f>
        <v>699</v>
      </c>
      <c r="F424" s="10">
        <f>+[1]Total!D425</f>
        <v>721</v>
      </c>
      <c r="G424" s="10">
        <f>+[1]Total!E425</f>
        <v>680</v>
      </c>
      <c r="H424" s="11">
        <f>+[1]Total!G425</f>
        <v>368</v>
      </c>
      <c r="I424" s="10">
        <f>+[1]Total!H425</f>
        <v>441</v>
      </c>
      <c r="J424" s="10">
        <f>+[1]Total!I425</f>
        <v>686</v>
      </c>
      <c r="K424" s="12">
        <f>+[1]Total!J425</f>
        <v>770</v>
      </c>
      <c r="L424" s="11">
        <f>+[1]Total!L425</f>
        <v>387</v>
      </c>
      <c r="M424" s="12">
        <f>+[1]Total!M425</f>
        <v>803</v>
      </c>
      <c r="N424" s="29">
        <f>VLOOKUP($B424,'[2]pop-2020-2023'!$I$5:$M$1126,2)</f>
        <v>19963</v>
      </c>
      <c r="O424" s="28">
        <f>VLOOKUP($B424,'[2]pop-2020-2023'!$I$5:$M$1126,3)</f>
        <v>20465</v>
      </c>
      <c r="P424" s="28">
        <f>VLOOKUP($B424,'[2]pop-2020-2023'!$I$5:$M$1126,4)</f>
        <v>20880</v>
      </c>
      <c r="Q424" s="30">
        <f>VLOOKUP($B424,'[2]pop-2020-2023'!$I$5:$M$1126,5)</f>
        <v>21284</v>
      </c>
      <c r="R424" s="29">
        <f>VLOOKUP($B424,'[3]Hogares total'!$D$5:$L$1126,6)</f>
        <v>5987</v>
      </c>
      <c r="S424" s="28">
        <f>VLOOKUP($B424,'[3]Hogares total'!$D$5:$L$1126,7)</f>
        <v>6210</v>
      </c>
      <c r="T424" s="28">
        <f>VLOOKUP($B424,'[3]Hogares total'!$D$5:$L$1126,8)</f>
        <v>6409</v>
      </c>
      <c r="U424" s="30">
        <f>VLOOKUP($B424,'[3]Hogares total'!$D$5:$L$1126,9)</f>
        <v>6606</v>
      </c>
      <c r="V424" s="29"/>
      <c r="W424" s="43">
        <f t="shared" si="72"/>
        <v>3.4155875885658445E-2</v>
      </c>
      <c r="X424" s="43">
        <f t="shared" si="73"/>
        <v>2.1120689655172414E-2</v>
      </c>
      <c r="Y424" s="47">
        <f t="shared" si="74"/>
        <v>3.7727870700996056E-2</v>
      </c>
      <c r="Z424" s="29"/>
      <c r="AA424" s="43">
        <f t="shared" si="75"/>
        <v>0.11256038647342995</v>
      </c>
      <c r="AB424" s="43">
        <f t="shared" si="76"/>
        <v>6.8809486659385244E-2</v>
      </c>
      <c r="AC424" s="47">
        <f t="shared" si="77"/>
        <v>0.12155616106569785</v>
      </c>
      <c r="AD424" s="91">
        <f t="shared" si="68"/>
        <v>6606</v>
      </c>
      <c r="AE424" s="91">
        <f t="shared" si="69"/>
        <v>803</v>
      </c>
      <c r="AF424" s="91">
        <f t="shared" si="70"/>
        <v>5803</v>
      </c>
      <c r="AG424" t="str">
        <f t="shared" si="71"/>
        <v/>
      </c>
    </row>
    <row r="425" spans="2:33" x14ac:dyDescent="0.25">
      <c r="B425" s="9" t="s">
        <v>423</v>
      </c>
      <c r="C425" s="23" t="str">
        <f>VLOOKUP(B425,[2]Municipal!$C$15:$D$60549,2)</f>
        <v>Pelaya</v>
      </c>
      <c r="D425" s="11">
        <f>+[1]Total!B426</f>
        <v>445</v>
      </c>
      <c r="E425" s="10">
        <f>+[1]Total!C426</f>
        <v>150</v>
      </c>
      <c r="F425" s="10">
        <f>+[1]Total!D426</f>
        <v>378</v>
      </c>
      <c r="G425" s="10">
        <f>+[1]Total!E426</f>
        <v>329</v>
      </c>
      <c r="H425" s="11">
        <f>+[1]Total!G426</f>
        <v>426</v>
      </c>
      <c r="I425" s="10">
        <f>+[1]Total!H426</f>
        <v>656</v>
      </c>
      <c r="J425" s="10">
        <f>+[1]Total!I426</f>
        <v>161</v>
      </c>
      <c r="K425" s="12">
        <f>+[1]Total!J426</f>
        <v>185</v>
      </c>
      <c r="L425" s="11">
        <f>+[1]Total!L426</f>
        <v>167</v>
      </c>
      <c r="M425" s="12">
        <f>+[1]Total!M426</f>
        <v>474</v>
      </c>
      <c r="N425" s="29">
        <f>VLOOKUP($B425,'[2]pop-2020-2023'!$I$5:$M$1126,2)</f>
        <v>22318</v>
      </c>
      <c r="O425" s="28">
        <f>VLOOKUP($B425,'[2]pop-2020-2023'!$I$5:$M$1126,3)</f>
        <v>22879</v>
      </c>
      <c r="P425" s="28">
        <f>VLOOKUP($B425,'[2]pop-2020-2023'!$I$5:$M$1126,4)</f>
        <v>23351</v>
      </c>
      <c r="Q425" s="30">
        <f>VLOOKUP($B425,'[2]pop-2020-2023'!$I$5:$M$1126,5)</f>
        <v>23779</v>
      </c>
      <c r="R425" s="29">
        <f>VLOOKUP($B425,'[3]Hogares total'!$D$5:$L$1126,6)</f>
        <v>6894</v>
      </c>
      <c r="S425" s="28">
        <f>VLOOKUP($B425,'[3]Hogares total'!$D$5:$L$1126,7)</f>
        <v>7154</v>
      </c>
      <c r="T425" s="28">
        <f>VLOOKUP($B425,'[3]Hogares total'!$D$5:$L$1126,8)</f>
        <v>7378</v>
      </c>
      <c r="U425" s="30">
        <f>VLOOKUP($B425,'[3]Hogares total'!$D$5:$L$1126,9)</f>
        <v>7602</v>
      </c>
      <c r="V425" s="29"/>
      <c r="W425" s="43">
        <f t="shared" si="72"/>
        <v>6.5562306044844613E-3</v>
      </c>
      <c r="X425" s="43">
        <f t="shared" si="73"/>
        <v>2.8093015288424478E-2</v>
      </c>
      <c r="Y425" s="47">
        <f t="shared" si="74"/>
        <v>1.9933554817275746E-2</v>
      </c>
      <c r="Z425" s="29"/>
      <c r="AA425" s="43">
        <f t="shared" si="75"/>
        <v>2.0967291025999441E-2</v>
      </c>
      <c r="AB425" s="43">
        <f t="shared" si="76"/>
        <v>8.8912984548658175E-2</v>
      </c>
      <c r="AC425" s="47">
        <f t="shared" si="77"/>
        <v>6.2352012628255724E-2</v>
      </c>
      <c r="AD425" s="91">
        <f t="shared" si="68"/>
        <v>7602</v>
      </c>
      <c r="AE425" s="91">
        <f t="shared" si="69"/>
        <v>474</v>
      </c>
      <c r="AF425" s="91">
        <f t="shared" si="70"/>
        <v>7128</v>
      </c>
      <c r="AG425" t="str">
        <f t="shared" si="71"/>
        <v/>
      </c>
    </row>
    <row r="426" spans="2:33" x14ac:dyDescent="0.25">
      <c r="B426" s="9" t="s">
        <v>424</v>
      </c>
      <c r="C426" s="23" t="str">
        <f>VLOOKUP(B426,[2]Municipal!$C$15:$D$60549,2)</f>
        <v>Pueblo Bello</v>
      </c>
      <c r="D426" s="11">
        <f>+[1]Total!B427</f>
        <v>87</v>
      </c>
      <c r="E426" s="10">
        <f>+[1]Total!C427</f>
        <v>418</v>
      </c>
      <c r="F426" s="10">
        <f>+[1]Total!D427</f>
        <v>364</v>
      </c>
      <c r="G426" s="10">
        <f>+[1]Total!E427</f>
        <v>323</v>
      </c>
      <c r="H426" s="11">
        <f>+[1]Total!G427</f>
        <v>302</v>
      </c>
      <c r="I426" s="10">
        <f>+[1]Total!H427</f>
        <v>292</v>
      </c>
      <c r="J426" s="10">
        <f>+[1]Total!I427</f>
        <v>262</v>
      </c>
      <c r="K426" s="12">
        <f>+[1]Total!J427</f>
        <v>288</v>
      </c>
      <c r="L426" s="11">
        <f>+[1]Total!L427</f>
        <v>324</v>
      </c>
      <c r="M426" s="12">
        <f>+[1]Total!M427</f>
        <v>507</v>
      </c>
      <c r="N426" s="29">
        <f>VLOOKUP($B426,'[2]pop-2020-2023'!$I$5:$M$1126,2)</f>
        <v>29017</v>
      </c>
      <c r="O426" s="28">
        <f>VLOOKUP($B426,'[2]pop-2020-2023'!$I$5:$M$1126,3)</f>
        <v>29706</v>
      </c>
      <c r="P426" s="28">
        <f>VLOOKUP($B426,'[2]pop-2020-2023'!$I$5:$M$1126,4)</f>
        <v>30292</v>
      </c>
      <c r="Q426" s="30">
        <f>VLOOKUP($B426,'[2]pop-2020-2023'!$I$5:$M$1126,5)</f>
        <v>30844</v>
      </c>
      <c r="R426" s="29">
        <f>VLOOKUP($B426,'[3]Hogares total'!$D$5:$L$1126,6)</f>
        <v>6978</v>
      </c>
      <c r="S426" s="28">
        <f>VLOOKUP($B426,'[3]Hogares total'!$D$5:$L$1126,7)</f>
        <v>7208</v>
      </c>
      <c r="T426" s="28">
        <f>VLOOKUP($B426,'[3]Hogares total'!$D$5:$L$1126,8)</f>
        <v>7409</v>
      </c>
      <c r="U426" s="30">
        <f>VLOOKUP($B426,'[3]Hogares total'!$D$5:$L$1126,9)</f>
        <v>7613</v>
      </c>
      <c r="V426" s="29"/>
      <c r="W426" s="43">
        <f t="shared" si="72"/>
        <v>1.4071231401063759E-2</v>
      </c>
      <c r="X426" s="43">
        <f t="shared" si="73"/>
        <v>9.6395087811963556E-3</v>
      </c>
      <c r="Y426" s="47">
        <f t="shared" si="74"/>
        <v>1.6437556737128777E-2</v>
      </c>
      <c r="Z426" s="29"/>
      <c r="AA426" s="43">
        <f t="shared" si="75"/>
        <v>5.7991120976692567E-2</v>
      </c>
      <c r="AB426" s="43">
        <f t="shared" si="76"/>
        <v>3.9411526521797816E-2</v>
      </c>
      <c r="AC426" s="47">
        <f t="shared" si="77"/>
        <v>6.6596611060028899E-2</v>
      </c>
      <c r="AD426" s="91">
        <f t="shared" si="68"/>
        <v>7613</v>
      </c>
      <c r="AE426" s="91">
        <f t="shared" si="69"/>
        <v>507</v>
      </c>
      <c r="AF426" s="91">
        <f t="shared" si="70"/>
        <v>7106</v>
      </c>
      <c r="AG426" t="str">
        <f t="shared" si="71"/>
        <v/>
      </c>
    </row>
    <row r="427" spans="2:33" x14ac:dyDescent="0.25">
      <c r="B427" s="9" t="s">
        <v>425</v>
      </c>
      <c r="C427" s="23" t="str">
        <f>VLOOKUP(B427,[2]Municipal!$C$15:$D$60549,2)</f>
        <v>Río de Oro</v>
      </c>
      <c r="D427" s="11">
        <f>+[1]Total!B428</f>
        <v>35</v>
      </c>
      <c r="E427" s="10">
        <f>+[1]Total!C428</f>
        <v>36</v>
      </c>
      <c r="F427" s="10">
        <f>+[1]Total!D428</f>
        <v>32</v>
      </c>
      <c r="G427" s="10">
        <f>+[1]Total!E428</f>
        <v>32</v>
      </c>
      <c r="H427" s="11">
        <f>+[1]Total!G428</f>
        <v>26</v>
      </c>
      <c r="I427" s="10">
        <f>+[1]Total!H428</f>
        <v>30</v>
      </c>
      <c r="J427" s="10">
        <f>+[1]Total!I428</f>
        <v>28</v>
      </c>
      <c r="K427" s="12">
        <f>+[1]Total!J428</f>
        <v>24</v>
      </c>
      <c r="L427" s="11">
        <f>+[1]Total!L428</f>
        <v>25</v>
      </c>
      <c r="M427" s="12">
        <f>+[1]Total!M428</f>
        <v>23</v>
      </c>
      <c r="N427" s="29">
        <f>VLOOKUP($B427,'[2]pop-2020-2023'!$I$5:$M$1126,2)</f>
        <v>18073</v>
      </c>
      <c r="O427" s="28">
        <f>VLOOKUP($B427,'[2]pop-2020-2023'!$I$5:$M$1126,3)</f>
        <v>18522</v>
      </c>
      <c r="P427" s="28">
        <f>VLOOKUP($B427,'[2]pop-2020-2023'!$I$5:$M$1126,4)</f>
        <v>18902</v>
      </c>
      <c r="Q427" s="30">
        <f>VLOOKUP($B427,'[2]pop-2020-2023'!$I$5:$M$1126,5)</f>
        <v>19252</v>
      </c>
      <c r="R427" s="29">
        <f>VLOOKUP($B427,'[3]Hogares total'!$D$5:$L$1126,6)</f>
        <v>5833</v>
      </c>
      <c r="S427" s="28">
        <f>VLOOKUP($B427,'[3]Hogares total'!$D$5:$L$1126,7)</f>
        <v>6042</v>
      </c>
      <c r="T427" s="28">
        <f>VLOOKUP($B427,'[3]Hogares total'!$D$5:$L$1126,8)</f>
        <v>6223</v>
      </c>
      <c r="U427" s="30">
        <f>VLOOKUP($B427,'[3]Hogares total'!$D$5:$L$1126,9)</f>
        <v>6403</v>
      </c>
      <c r="V427" s="29"/>
      <c r="W427" s="43">
        <f t="shared" si="72"/>
        <v>1.9436345966958211E-3</v>
      </c>
      <c r="X427" s="43">
        <f t="shared" si="73"/>
        <v>1.5871336366522061E-3</v>
      </c>
      <c r="Y427" s="47">
        <f t="shared" si="74"/>
        <v>1.1946810720964056E-3</v>
      </c>
      <c r="Z427" s="29"/>
      <c r="AA427" s="43">
        <f t="shared" si="75"/>
        <v>5.9582919563058593E-3</v>
      </c>
      <c r="AB427" s="43">
        <f t="shared" si="76"/>
        <v>4.8208259681825488E-3</v>
      </c>
      <c r="AC427" s="47">
        <f t="shared" si="77"/>
        <v>3.5920662189598625E-3</v>
      </c>
      <c r="AD427" s="91">
        <f t="shared" si="68"/>
        <v>6403</v>
      </c>
      <c r="AE427" s="91">
        <f t="shared" si="69"/>
        <v>23</v>
      </c>
      <c r="AF427" s="91">
        <f t="shared" si="70"/>
        <v>6380</v>
      </c>
      <c r="AG427" t="str">
        <f t="shared" si="71"/>
        <v/>
      </c>
    </row>
    <row r="428" spans="2:33" x14ac:dyDescent="0.25">
      <c r="B428" s="9" t="s">
        <v>426</v>
      </c>
      <c r="C428" s="23" t="str">
        <f>VLOOKUP(B428,[2]Municipal!$C$15:$D$60549,2)</f>
        <v>La Paz</v>
      </c>
      <c r="D428" s="11">
        <f>+[1]Total!B429</f>
        <v>1653</v>
      </c>
      <c r="E428" s="10">
        <f>+[1]Total!C429</f>
        <v>1602</v>
      </c>
      <c r="F428" s="10">
        <f>+[1]Total!D429</f>
        <v>1784</v>
      </c>
      <c r="G428" s="10">
        <f>+[1]Total!E429</f>
        <v>1804</v>
      </c>
      <c r="H428" s="11">
        <f>+[1]Total!G429</f>
        <v>1446</v>
      </c>
      <c r="I428" s="10">
        <f>+[1]Total!H429</f>
        <v>1441</v>
      </c>
      <c r="J428" s="10">
        <f>+[1]Total!I429</f>
        <v>1183</v>
      </c>
      <c r="K428" s="12">
        <f>+[1]Total!J429</f>
        <v>1290</v>
      </c>
      <c r="L428" s="11">
        <f>+[1]Total!L429</f>
        <v>1166</v>
      </c>
      <c r="M428" s="12">
        <f>+[1]Total!M429</f>
        <v>1134</v>
      </c>
      <c r="N428" s="29">
        <f>VLOOKUP($B428,'[2]pop-2020-2023'!$I$5:$M$1126,2)</f>
        <v>29873</v>
      </c>
      <c r="O428" s="28">
        <f>VLOOKUP($B428,'[2]pop-2020-2023'!$I$5:$M$1126,3)</f>
        <v>30605</v>
      </c>
      <c r="P428" s="28">
        <f>VLOOKUP($B428,'[2]pop-2020-2023'!$I$5:$M$1126,4)</f>
        <v>31254</v>
      </c>
      <c r="Q428" s="30">
        <f>VLOOKUP($B428,'[2]pop-2020-2023'!$I$5:$M$1126,5)</f>
        <v>31829</v>
      </c>
      <c r="R428" s="29">
        <f>VLOOKUP($B428,'[3]Hogares total'!$D$5:$L$1126,6)</f>
        <v>8768</v>
      </c>
      <c r="S428" s="28">
        <f>VLOOKUP($B428,'[3]Hogares total'!$D$5:$L$1126,7)</f>
        <v>9096</v>
      </c>
      <c r="T428" s="28">
        <f>VLOOKUP($B428,'[3]Hogares total'!$D$5:$L$1126,8)</f>
        <v>9383</v>
      </c>
      <c r="U428" s="30">
        <f>VLOOKUP($B428,'[3]Hogares total'!$D$5:$L$1126,9)</f>
        <v>9666</v>
      </c>
      <c r="V428" s="29"/>
      <c r="W428" s="43">
        <f t="shared" si="72"/>
        <v>5.2344388171867345E-2</v>
      </c>
      <c r="X428" s="43">
        <f t="shared" si="73"/>
        <v>4.6106098419402317E-2</v>
      </c>
      <c r="Y428" s="47">
        <f t="shared" si="74"/>
        <v>3.562788651858368E-2</v>
      </c>
      <c r="Z428" s="29"/>
      <c r="AA428" s="43">
        <f t="shared" si="75"/>
        <v>0.17612137203166228</v>
      </c>
      <c r="AB428" s="43">
        <f t="shared" si="76"/>
        <v>0.15357561547479484</v>
      </c>
      <c r="AC428" s="47">
        <f t="shared" si="77"/>
        <v>0.11731843575418995</v>
      </c>
      <c r="AD428" s="91">
        <f t="shared" si="68"/>
        <v>9666</v>
      </c>
      <c r="AE428" s="91">
        <f t="shared" si="69"/>
        <v>1134</v>
      </c>
      <c r="AF428" s="91">
        <f t="shared" si="70"/>
        <v>8532</v>
      </c>
      <c r="AG428" t="str">
        <f t="shared" si="71"/>
        <v/>
      </c>
    </row>
    <row r="429" spans="2:33" x14ac:dyDescent="0.25">
      <c r="B429" s="9" t="s">
        <v>427</v>
      </c>
      <c r="C429" s="23" t="str">
        <f>VLOOKUP(B429,[2]Municipal!$C$15:$D$60549,2)</f>
        <v>San Alberto</v>
      </c>
      <c r="D429" s="11">
        <f>+[1]Total!B430</f>
        <v>1411</v>
      </c>
      <c r="E429" s="10">
        <f>+[1]Total!C430</f>
        <v>1951</v>
      </c>
      <c r="F429" s="10">
        <f>+[1]Total!D430</f>
        <v>1205</v>
      </c>
      <c r="G429" s="10">
        <f>+[1]Total!E430</f>
        <v>1917</v>
      </c>
      <c r="H429" s="11">
        <f>+[1]Total!G430</f>
        <v>5196</v>
      </c>
      <c r="I429" s="10">
        <f>+[1]Total!H430</f>
        <v>3964</v>
      </c>
      <c r="J429" s="10">
        <f>+[1]Total!I430</f>
        <v>3546</v>
      </c>
      <c r="K429" s="12">
        <f>+[1]Total!J430</f>
        <v>2311</v>
      </c>
      <c r="L429" s="11">
        <f>+[1]Total!L430</f>
        <v>2236</v>
      </c>
      <c r="M429" s="12">
        <f>+[1]Total!M430</f>
        <v>1437</v>
      </c>
      <c r="N429" s="29">
        <f>VLOOKUP($B429,'[2]pop-2020-2023'!$I$5:$M$1126,2)</f>
        <v>28280</v>
      </c>
      <c r="O429" s="28">
        <f>VLOOKUP($B429,'[2]pop-2020-2023'!$I$5:$M$1126,3)</f>
        <v>29008</v>
      </c>
      <c r="P429" s="28">
        <f>VLOOKUP($B429,'[2]pop-2020-2023'!$I$5:$M$1126,4)</f>
        <v>29611</v>
      </c>
      <c r="Q429" s="30">
        <f>VLOOKUP($B429,'[2]pop-2020-2023'!$I$5:$M$1126,5)</f>
        <v>30145</v>
      </c>
      <c r="R429" s="29">
        <f>VLOOKUP($B429,'[3]Hogares total'!$D$5:$L$1126,6)</f>
        <v>9371</v>
      </c>
      <c r="S429" s="28">
        <f>VLOOKUP($B429,'[3]Hogares total'!$D$5:$L$1126,7)</f>
        <v>9727</v>
      </c>
      <c r="T429" s="28">
        <f>VLOOKUP($B429,'[3]Hogares total'!$D$5:$L$1126,8)</f>
        <v>10040</v>
      </c>
      <c r="U429" s="30">
        <f>VLOOKUP($B429,'[3]Hogares total'!$D$5:$L$1126,9)</f>
        <v>10351</v>
      </c>
      <c r="V429" s="29"/>
      <c r="W429" s="43">
        <f t="shared" si="72"/>
        <v>6.7257308328736901E-2</v>
      </c>
      <c r="X429" s="43">
        <f t="shared" si="73"/>
        <v>0.1338691702407889</v>
      </c>
      <c r="Y429" s="47">
        <f t="shared" si="74"/>
        <v>4.7669596948084259E-2</v>
      </c>
      <c r="Z429" s="29"/>
      <c r="AA429" s="43">
        <f t="shared" si="75"/>
        <v>0.20057571707617972</v>
      </c>
      <c r="AB429" s="43">
        <f t="shared" si="76"/>
        <v>0.3948207171314741</v>
      </c>
      <c r="AC429" s="47">
        <f t="shared" si="77"/>
        <v>0.13882716645734711</v>
      </c>
      <c r="AD429" s="91">
        <f t="shared" si="68"/>
        <v>10351</v>
      </c>
      <c r="AE429" s="91">
        <f t="shared" si="69"/>
        <v>1437</v>
      </c>
      <c r="AF429" s="91">
        <f t="shared" si="70"/>
        <v>8914</v>
      </c>
      <c r="AG429" t="str">
        <f t="shared" si="71"/>
        <v/>
      </c>
    </row>
    <row r="430" spans="2:33" x14ac:dyDescent="0.25">
      <c r="B430" s="9" t="s">
        <v>428</v>
      </c>
      <c r="C430" s="23" t="str">
        <f>VLOOKUP(B430,[2]Municipal!$C$15:$D$60549,2)</f>
        <v>San Diego</v>
      </c>
      <c r="D430" s="11">
        <f>+[1]Total!B431</f>
        <v>462</v>
      </c>
      <c r="E430" s="10">
        <f>+[1]Total!C431</f>
        <v>600</v>
      </c>
      <c r="F430" s="10">
        <f>+[1]Total!D431</f>
        <v>629</v>
      </c>
      <c r="G430" s="10">
        <f>+[1]Total!E431</f>
        <v>687</v>
      </c>
      <c r="H430" s="11">
        <f>+[1]Total!G431</f>
        <v>556</v>
      </c>
      <c r="I430" s="10">
        <f>+[1]Total!H431</f>
        <v>516</v>
      </c>
      <c r="J430" s="10">
        <f>+[1]Total!I431</f>
        <v>445</v>
      </c>
      <c r="K430" s="12">
        <f>+[1]Total!J431</f>
        <v>607</v>
      </c>
      <c r="L430" s="11">
        <f>+[1]Total!L431</f>
        <v>564</v>
      </c>
      <c r="M430" s="12">
        <f>+[1]Total!M431</f>
        <v>638</v>
      </c>
      <c r="N430" s="29">
        <f>VLOOKUP($B430,'[2]pop-2020-2023'!$I$5:$M$1126,2)</f>
        <v>20406</v>
      </c>
      <c r="O430" s="28">
        <f>VLOOKUP($B430,'[2]pop-2020-2023'!$I$5:$M$1126,3)</f>
        <v>20880</v>
      </c>
      <c r="P430" s="28">
        <f>VLOOKUP($B430,'[2]pop-2020-2023'!$I$5:$M$1126,4)</f>
        <v>21311</v>
      </c>
      <c r="Q430" s="30">
        <f>VLOOKUP($B430,'[2]pop-2020-2023'!$I$5:$M$1126,5)</f>
        <v>21730</v>
      </c>
      <c r="R430" s="29">
        <f>VLOOKUP($B430,'[3]Hogares total'!$D$5:$L$1126,6)</f>
        <v>6102</v>
      </c>
      <c r="S430" s="28">
        <f>VLOOKUP($B430,'[3]Hogares total'!$D$5:$L$1126,7)</f>
        <v>6320</v>
      </c>
      <c r="T430" s="28">
        <f>VLOOKUP($B430,'[3]Hogares total'!$D$5:$L$1126,8)</f>
        <v>6513</v>
      </c>
      <c r="U430" s="30">
        <f>VLOOKUP($B430,'[3]Hogares total'!$D$5:$L$1126,9)</f>
        <v>6706</v>
      </c>
      <c r="V430" s="29"/>
      <c r="W430" s="43">
        <f t="shared" si="72"/>
        <v>2.8735632183908046E-2</v>
      </c>
      <c r="X430" s="43">
        <f t="shared" si="73"/>
        <v>2.4212847825066868E-2</v>
      </c>
      <c r="Y430" s="47">
        <f t="shared" si="74"/>
        <v>2.9360331339162448E-2</v>
      </c>
      <c r="Z430" s="29"/>
      <c r="AA430" s="43">
        <f t="shared" si="75"/>
        <v>9.49367088607595E-2</v>
      </c>
      <c r="AB430" s="43">
        <f t="shared" si="76"/>
        <v>7.9226163058498389E-2</v>
      </c>
      <c r="AC430" s="47">
        <f t="shared" si="77"/>
        <v>9.5138681777512682E-2</v>
      </c>
      <c r="AD430" s="91">
        <f t="shared" si="68"/>
        <v>6706</v>
      </c>
      <c r="AE430" s="91">
        <f t="shared" si="69"/>
        <v>638</v>
      </c>
      <c r="AF430" s="91">
        <f t="shared" si="70"/>
        <v>6068</v>
      </c>
      <c r="AG430" t="str">
        <f t="shared" si="71"/>
        <v/>
      </c>
    </row>
    <row r="431" spans="2:33" x14ac:dyDescent="0.25">
      <c r="B431" s="9" t="s">
        <v>429</v>
      </c>
      <c r="C431" s="23" t="str">
        <f>VLOOKUP(B431,[2]Municipal!$C$15:$D$60549,2)</f>
        <v>San Martín</v>
      </c>
      <c r="D431" s="11">
        <f>+[1]Total!B432</f>
        <v>1210</v>
      </c>
      <c r="E431" s="10">
        <f>+[1]Total!C432</f>
        <v>1039</v>
      </c>
      <c r="F431" s="10">
        <f>+[1]Total!D432</f>
        <v>1589</v>
      </c>
      <c r="G431" s="10">
        <f>+[1]Total!E432</f>
        <v>1178</v>
      </c>
      <c r="H431" s="11">
        <f>+[1]Total!G432</f>
        <v>1045</v>
      </c>
      <c r="I431" s="10">
        <f>+[1]Total!H432</f>
        <v>443</v>
      </c>
      <c r="J431" s="10">
        <f>+[1]Total!I432</f>
        <v>715</v>
      </c>
      <c r="K431" s="12">
        <f>+[1]Total!J432</f>
        <v>1851</v>
      </c>
      <c r="L431" s="11">
        <f>+[1]Total!L432</f>
        <v>1759</v>
      </c>
      <c r="M431" s="12">
        <f>+[1]Total!M432</f>
        <v>1562</v>
      </c>
      <c r="N431" s="29">
        <f>VLOOKUP($B431,'[2]pop-2020-2023'!$I$5:$M$1126,2)</f>
        <v>28718</v>
      </c>
      <c r="O431" s="28">
        <f>VLOOKUP($B431,'[2]pop-2020-2023'!$I$5:$M$1126,3)</f>
        <v>29439</v>
      </c>
      <c r="P431" s="28">
        <f>VLOOKUP($B431,'[2]pop-2020-2023'!$I$5:$M$1126,4)</f>
        <v>30031</v>
      </c>
      <c r="Q431" s="30">
        <f>VLOOKUP($B431,'[2]pop-2020-2023'!$I$5:$M$1126,5)</f>
        <v>30559</v>
      </c>
      <c r="R431" s="29">
        <f>VLOOKUP($B431,'[3]Hogares total'!$D$5:$L$1126,6)</f>
        <v>9154</v>
      </c>
      <c r="S431" s="28">
        <f>VLOOKUP($B431,'[3]Hogares total'!$D$5:$L$1126,7)</f>
        <v>9487</v>
      </c>
      <c r="T431" s="28">
        <f>VLOOKUP($B431,'[3]Hogares total'!$D$5:$L$1126,8)</f>
        <v>9776</v>
      </c>
      <c r="U431" s="30">
        <f>VLOOKUP($B431,'[3]Hogares total'!$D$5:$L$1126,9)</f>
        <v>10065</v>
      </c>
      <c r="V431" s="29"/>
      <c r="W431" s="43">
        <f t="shared" si="72"/>
        <v>3.5293318387173478E-2</v>
      </c>
      <c r="X431" s="43">
        <f t="shared" si="73"/>
        <v>1.4751423529020013E-2</v>
      </c>
      <c r="Y431" s="47">
        <f t="shared" si="74"/>
        <v>5.1114238031349193E-2</v>
      </c>
      <c r="Z431" s="29"/>
      <c r="AA431" s="43">
        <f t="shared" si="75"/>
        <v>0.10951828818383051</v>
      </c>
      <c r="AB431" s="43">
        <f t="shared" si="76"/>
        <v>4.531505728314239E-2</v>
      </c>
      <c r="AC431" s="47">
        <f t="shared" si="77"/>
        <v>0.15519125683060109</v>
      </c>
      <c r="AD431" s="91">
        <f t="shared" si="68"/>
        <v>10065</v>
      </c>
      <c r="AE431" s="91">
        <f t="shared" si="69"/>
        <v>1562</v>
      </c>
      <c r="AF431" s="91">
        <f t="shared" si="70"/>
        <v>8503</v>
      </c>
      <c r="AG431" t="str">
        <f t="shared" si="71"/>
        <v/>
      </c>
    </row>
    <row r="432" spans="2:33" x14ac:dyDescent="0.25">
      <c r="B432" s="9" t="s">
        <v>430</v>
      </c>
      <c r="C432" s="23" t="str">
        <f>VLOOKUP(B432,[2]Municipal!$C$15:$D$60549,2)</f>
        <v>Tamalameque</v>
      </c>
      <c r="D432" s="11">
        <f>+[1]Total!B433</f>
        <v>16</v>
      </c>
      <c r="E432" s="10">
        <f>+[1]Total!C433</f>
        <v>19</v>
      </c>
      <c r="F432" s="10">
        <f>+[1]Total!D433</f>
        <v>11</v>
      </c>
      <c r="G432" s="10">
        <f>+[1]Total!E433</f>
        <v>12</v>
      </c>
      <c r="H432" s="11">
        <f>+[1]Total!G433</f>
        <v>10</v>
      </c>
      <c r="I432" s="10">
        <f>+[1]Total!H433</f>
        <v>18</v>
      </c>
      <c r="J432" s="10">
        <f>+[1]Total!I433</f>
        <v>20</v>
      </c>
      <c r="K432" s="12">
        <f>+[1]Total!J433</f>
        <v>28</v>
      </c>
      <c r="L432" s="11">
        <f>+[1]Total!L433</f>
        <v>41</v>
      </c>
      <c r="M432" s="12">
        <f>+[1]Total!M433</f>
        <v>211</v>
      </c>
      <c r="N432" s="29">
        <f>VLOOKUP($B432,'[2]pop-2020-2023'!$I$5:$M$1126,2)</f>
        <v>16459</v>
      </c>
      <c r="O432" s="28">
        <f>VLOOKUP($B432,'[2]pop-2020-2023'!$I$5:$M$1126,3)</f>
        <v>16841</v>
      </c>
      <c r="P432" s="28">
        <f>VLOOKUP($B432,'[2]pop-2020-2023'!$I$5:$M$1126,4)</f>
        <v>17180</v>
      </c>
      <c r="Q432" s="30">
        <f>VLOOKUP($B432,'[2]pop-2020-2023'!$I$5:$M$1126,5)</f>
        <v>17504</v>
      </c>
      <c r="R432" s="29">
        <f>VLOOKUP($B432,'[3]Hogares total'!$D$5:$L$1126,6)</f>
        <v>4903</v>
      </c>
      <c r="S432" s="28">
        <f>VLOOKUP($B432,'[3]Hogares total'!$D$5:$L$1126,7)</f>
        <v>5076</v>
      </c>
      <c r="T432" s="28">
        <f>VLOOKUP($B432,'[3]Hogares total'!$D$5:$L$1126,8)</f>
        <v>5226</v>
      </c>
      <c r="U432" s="30">
        <f>VLOOKUP($B432,'[3]Hogares total'!$D$5:$L$1126,9)</f>
        <v>5376</v>
      </c>
      <c r="V432" s="29"/>
      <c r="W432" s="43">
        <f t="shared" si="72"/>
        <v>1.1281990380618727E-3</v>
      </c>
      <c r="X432" s="43">
        <f t="shared" si="73"/>
        <v>1.0477299185098952E-3</v>
      </c>
      <c r="Y432" s="47">
        <f t="shared" si="74"/>
        <v>1.205438756855576E-2</v>
      </c>
      <c r="Z432" s="29"/>
      <c r="AA432" s="43">
        <f t="shared" si="75"/>
        <v>3.7431048069345944E-3</v>
      </c>
      <c r="AB432" s="43">
        <f t="shared" si="76"/>
        <v>3.4443168771526979E-3</v>
      </c>
      <c r="AC432" s="47">
        <f t="shared" si="77"/>
        <v>3.9248511904761904E-2</v>
      </c>
      <c r="AD432" s="91">
        <f t="shared" si="68"/>
        <v>5376</v>
      </c>
      <c r="AE432" s="91">
        <f t="shared" si="69"/>
        <v>211</v>
      </c>
      <c r="AF432" s="91">
        <f t="shared" si="70"/>
        <v>5165</v>
      </c>
      <c r="AG432" t="str">
        <f t="shared" si="71"/>
        <v/>
      </c>
    </row>
    <row r="433" spans="2:33" x14ac:dyDescent="0.25">
      <c r="B433" s="9" t="s">
        <v>431</v>
      </c>
      <c r="C433" s="23" t="str">
        <f>VLOOKUP(B433,[2]Municipal!$C$15:$D$60549,2)</f>
        <v>Montería</v>
      </c>
      <c r="D433" s="11">
        <f>+[1]Total!B434</f>
        <v>66064</v>
      </c>
      <c r="E433" s="10">
        <f>+[1]Total!C434</f>
        <v>66043</v>
      </c>
      <c r="F433" s="10">
        <f>+[1]Total!D434</f>
        <v>66758</v>
      </c>
      <c r="G433" s="10">
        <f>+[1]Total!E434</f>
        <v>68170</v>
      </c>
      <c r="H433" s="11">
        <f>+[1]Total!G434</f>
        <v>68976</v>
      </c>
      <c r="I433" s="10">
        <f>+[1]Total!H434</f>
        <v>67481</v>
      </c>
      <c r="J433" s="10">
        <f>+[1]Total!I434</f>
        <v>67968</v>
      </c>
      <c r="K433" s="12">
        <f>+[1]Total!J434</f>
        <v>68559</v>
      </c>
      <c r="L433" s="11">
        <f>+[1]Total!L434</f>
        <v>72076</v>
      </c>
      <c r="M433" s="12">
        <f>+[1]Total!M434</f>
        <v>67020</v>
      </c>
      <c r="N433" s="29">
        <f>VLOOKUP($B433,'[2]pop-2020-2023'!$I$5:$M$1126,2)</f>
        <v>507463</v>
      </c>
      <c r="O433" s="28">
        <f>VLOOKUP($B433,'[2]pop-2020-2023'!$I$5:$M$1126,3)</f>
        <v>513732</v>
      </c>
      <c r="P433" s="28">
        <f>VLOOKUP($B433,'[2]pop-2020-2023'!$I$5:$M$1126,4)</f>
        <v>518608</v>
      </c>
      <c r="Q433" s="30">
        <f>VLOOKUP($B433,'[2]pop-2020-2023'!$I$5:$M$1126,5)</f>
        <v>523150</v>
      </c>
      <c r="R433" s="29">
        <f>VLOOKUP($B433,'[3]Hogares total'!$D$5:$L$1126,6)</f>
        <v>157107</v>
      </c>
      <c r="S433" s="28">
        <f>VLOOKUP($B433,'[3]Hogares total'!$D$5:$L$1126,7)</f>
        <v>161659</v>
      </c>
      <c r="T433" s="28">
        <f>VLOOKUP($B433,'[3]Hogares total'!$D$5:$L$1126,8)</f>
        <v>166095</v>
      </c>
      <c r="U433" s="30">
        <f>VLOOKUP($B433,'[3]Hogares total'!$D$5:$L$1126,9)</f>
        <v>170556</v>
      </c>
      <c r="V433" s="29"/>
      <c r="W433" s="43">
        <f t="shared" si="72"/>
        <v>0.12855535571075968</v>
      </c>
      <c r="X433" s="43">
        <f t="shared" si="73"/>
        <v>0.13011947366797272</v>
      </c>
      <c r="Y433" s="47">
        <f t="shared" si="74"/>
        <v>0.12810857306699799</v>
      </c>
      <c r="Z433" s="29"/>
      <c r="AA433" s="43">
        <f t="shared" si="75"/>
        <v>0.40853277578111952</v>
      </c>
      <c r="AB433" s="43">
        <f t="shared" si="76"/>
        <v>0.40627953881814627</v>
      </c>
      <c r="AC433" s="47">
        <f t="shared" si="77"/>
        <v>0.39295011609090269</v>
      </c>
      <c r="AD433" s="91" t="str">
        <f t="shared" si="68"/>
        <v/>
      </c>
      <c r="AE433" s="91" t="str">
        <f t="shared" si="69"/>
        <v/>
      </c>
      <c r="AF433" s="91" t="str">
        <f t="shared" si="70"/>
        <v/>
      </c>
      <c r="AG433" t="str">
        <f t="shared" si="71"/>
        <v/>
      </c>
    </row>
    <row r="434" spans="2:33" x14ac:dyDescent="0.25">
      <c r="B434" s="9" t="s">
        <v>432</v>
      </c>
      <c r="C434" s="23" t="str">
        <f>VLOOKUP(B434,[2]Municipal!$C$15:$D$60549,2)</f>
        <v>Ayapel</v>
      </c>
      <c r="D434" s="11">
        <f>+[1]Total!B435</f>
        <v>1484</v>
      </c>
      <c r="E434" s="10">
        <f>+[1]Total!C435</f>
        <v>2387</v>
      </c>
      <c r="F434" s="10">
        <f>+[1]Total!D435</f>
        <v>2300</v>
      </c>
      <c r="G434" s="10">
        <f>+[1]Total!E435</f>
        <v>2262</v>
      </c>
      <c r="H434" s="11">
        <f>+[1]Total!G435</f>
        <v>4743</v>
      </c>
      <c r="I434" s="10">
        <f>+[1]Total!H435</f>
        <v>4659</v>
      </c>
      <c r="J434" s="10">
        <f>+[1]Total!I435</f>
        <v>4821</v>
      </c>
      <c r="K434" s="12">
        <f>+[1]Total!J435</f>
        <v>4715</v>
      </c>
      <c r="L434" s="11">
        <f>+[1]Total!L435</f>
        <v>4777</v>
      </c>
      <c r="M434" s="12">
        <f>+[1]Total!M435</f>
        <v>3306</v>
      </c>
      <c r="N434" s="29">
        <f>VLOOKUP($B434,'[2]pop-2020-2023'!$I$5:$M$1126,2)</f>
        <v>47782</v>
      </c>
      <c r="O434" s="28">
        <f>VLOOKUP($B434,'[2]pop-2020-2023'!$I$5:$M$1126,3)</f>
        <v>48022</v>
      </c>
      <c r="P434" s="28">
        <f>VLOOKUP($B434,'[2]pop-2020-2023'!$I$5:$M$1126,4)</f>
        <v>48476</v>
      </c>
      <c r="Q434" s="30">
        <f>VLOOKUP($B434,'[2]pop-2020-2023'!$I$5:$M$1126,5)</f>
        <v>48756</v>
      </c>
      <c r="R434" s="29">
        <f>VLOOKUP($B434,'[3]Hogares total'!$D$5:$L$1126,6)</f>
        <v>14959</v>
      </c>
      <c r="S434" s="28">
        <f>VLOOKUP($B434,'[3]Hogares total'!$D$5:$L$1126,7)</f>
        <v>15361</v>
      </c>
      <c r="T434" s="28">
        <f>VLOOKUP($B434,'[3]Hogares total'!$D$5:$L$1126,8)</f>
        <v>15753</v>
      </c>
      <c r="U434" s="30">
        <f>VLOOKUP($B434,'[3]Hogares total'!$D$5:$L$1126,9)</f>
        <v>16146</v>
      </c>
      <c r="V434" s="29"/>
      <c r="W434" s="43">
        <f t="shared" si="72"/>
        <v>4.9706384573737036E-2</v>
      </c>
      <c r="X434" s="43">
        <f t="shared" si="73"/>
        <v>9.6109414968231707E-2</v>
      </c>
      <c r="Y434" s="47">
        <f t="shared" si="74"/>
        <v>6.7807039133645094E-2</v>
      </c>
      <c r="Z434" s="29"/>
      <c r="AA434" s="43">
        <f t="shared" si="75"/>
        <v>0.15539352906711804</v>
      </c>
      <c r="AB434" s="43">
        <f t="shared" si="76"/>
        <v>0.29575318986859644</v>
      </c>
      <c r="AC434" s="47">
        <f t="shared" si="77"/>
        <v>0.20475659606094387</v>
      </c>
      <c r="AD434" s="91" t="str">
        <f t="shared" si="68"/>
        <v/>
      </c>
      <c r="AE434" s="91" t="str">
        <f t="shared" si="69"/>
        <v/>
      </c>
      <c r="AF434" s="91" t="str">
        <f t="shared" si="70"/>
        <v/>
      </c>
      <c r="AG434" t="str">
        <f t="shared" si="71"/>
        <v/>
      </c>
    </row>
    <row r="435" spans="2:33" x14ac:dyDescent="0.25">
      <c r="B435" s="9" t="s">
        <v>433</v>
      </c>
      <c r="C435" s="23" t="str">
        <f>VLOOKUP(B435,[2]Municipal!$C$15:$D$60549,2)</f>
        <v>Buenavista</v>
      </c>
      <c r="D435" s="11">
        <f>+[1]Total!B436</f>
        <v>229</v>
      </c>
      <c r="E435" s="10">
        <f>+[1]Total!C436</f>
        <v>431</v>
      </c>
      <c r="F435" s="10">
        <f>+[1]Total!D436</f>
        <v>410</v>
      </c>
      <c r="G435" s="10">
        <f>+[1]Total!E436</f>
        <v>388</v>
      </c>
      <c r="H435" s="11">
        <f>+[1]Total!G436</f>
        <v>804</v>
      </c>
      <c r="I435" s="10">
        <f>+[1]Total!H436</f>
        <v>787</v>
      </c>
      <c r="J435" s="10">
        <f>+[1]Total!I436</f>
        <v>795</v>
      </c>
      <c r="K435" s="12">
        <f>+[1]Total!J436</f>
        <v>779</v>
      </c>
      <c r="L435" s="11">
        <f>+[1]Total!L436</f>
        <v>951</v>
      </c>
      <c r="M435" s="12">
        <f>+[1]Total!M436</f>
        <v>789</v>
      </c>
      <c r="N435" s="29">
        <f>VLOOKUP($B435,'[2]pop-2020-2023'!$I$5:$M$1126,2)</f>
        <v>21849</v>
      </c>
      <c r="O435" s="28">
        <f>VLOOKUP($B435,'[2]pop-2020-2023'!$I$5:$M$1126,3)</f>
        <v>22138</v>
      </c>
      <c r="P435" s="28">
        <f>VLOOKUP($B435,'[2]pop-2020-2023'!$I$5:$M$1126,4)</f>
        <v>22379</v>
      </c>
      <c r="Q435" s="30">
        <f>VLOOKUP($B435,'[2]pop-2020-2023'!$I$5:$M$1126,5)</f>
        <v>22596</v>
      </c>
      <c r="R435" s="29">
        <f>VLOOKUP($B435,'[3]Hogares total'!$D$5:$L$1126,6)</f>
        <v>6606</v>
      </c>
      <c r="S435" s="28">
        <f>VLOOKUP($B435,'[3]Hogares total'!$D$5:$L$1126,7)</f>
        <v>6766</v>
      </c>
      <c r="T435" s="28">
        <f>VLOOKUP($B435,'[3]Hogares total'!$D$5:$L$1126,8)</f>
        <v>6924</v>
      </c>
      <c r="U435" s="30">
        <f>VLOOKUP($B435,'[3]Hogares total'!$D$5:$L$1126,9)</f>
        <v>7083</v>
      </c>
      <c r="V435" s="29"/>
      <c r="W435" s="43">
        <f t="shared" si="72"/>
        <v>1.9468786701599062E-2</v>
      </c>
      <c r="X435" s="43">
        <f t="shared" si="73"/>
        <v>3.5166897537870327E-2</v>
      </c>
      <c r="Y435" s="47">
        <f t="shared" si="74"/>
        <v>3.4917684545937334E-2</v>
      </c>
      <c r="Z435" s="29"/>
      <c r="AA435" s="43">
        <f t="shared" si="75"/>
        <v>6.3700857227313029E-2</v>
      </c>
      <c r="AB435" s="43">
        <f t="shared" si="76"/>
        <v>0.11366262276140959</v>
      </c>
      <c r="AC435" s="47">
        <f t="shared" si="77"/>
        <v>0.11139347734011013</v>
      </c>
      <c r="AD435" s="91">
        <f t="shared" si="68"/>
        <v>7083</v>
      </c>
      <c r="AE435" s="91">
        <f t="shared" si="69"/>
        <v>789</v>
      </c>
      <c r="AF435" s="91">
        <f t="shared" si="70"/>
        <v>6294</v>
      </c>
      <c r="AG435" t="str">
        <f t="shared" si="71"/>
        <v/>
      </c>
    </row>
    <row r="436" spans="2:33" x14ac:dyDescent="0.25">
      <c r="B436" s="9" t="s">
        <v>434</v>
      </c>
      <c r="C436" s="23" t="str">
        <f>VLOOKUP(B436,[2]Municipal!$C$15:$D$60549,2)</f>
        <v>Canalete</v>
      </c>
      <c r="D436" s="11">
        <f>+[1]Total!B437</f>
        <v>92</v>
      </c>
      <c r="E436" s="10">
        <f>+[1]Total!C437</f>
        <v>119</v>
      </c>
      <c r="F436" s="10">
        <f>+[1]Total!D437</f>
        <v>123</v>
      </c>
      <c r="G436" s="10">
        <f>+[1]Total!E437</f>
        <v>119</v>
      </c>
      <c r="H436" s="11">
        <f>+[1]Total!G437</f>
        <v>106</v>
      </c>
      <c r="I436" s="10">
        <f>+[1]Total!H437</f>
        <v>93</v>
      </c>
      <c r="J436" s="10">
        <f>+[1]Total!I437</f>
        <v>86</v>
      </c>
      <c r="K436" s="12">
        <f>+[1]Total!J437</f>
        <v>127</v>
      </c>
      <c r="L436" s="11">
        <f>+[1]Total!L437</f>
        <v>162</v>
      </c>
      <c r="M436" s="12">
        <f>+[1]Total!M437</f>
        <v>229</v>
      </c>
      <c r="N436" s="29">
        <f>VLOOKUP($B436,'[2]pop-2020-2023'!$I$5:$M$1126,2)</f>
        <v>15874</v>
      </c>
      <c r="O436" s="28">
        <f>VLOOKUP($B436,'[2]pop-2020-2023'!$I$5:$M$1126,3)</f>
        <v>16078</v>
      </c>
      <c r="P436" s="28">
        <f>VLOOKUP($B436,'[2]pop-2020-2023'!$I$5:$M$1126,4)</f>
        <v>16233</v>
      </c>
      <c r="Q436" s="30">
        <f>VLOOKUP($B436,'[2]pop-2020-2023'!$I$5:$M$1126,5)</f>
        <v>16404</v>
      </c>
      <c r="R436" s="29">
        <f>VLOOKUP($B436,'[3]Hogares total'!$D$5:$L$1126,6)</f>
        <v>4221</v>
      </c>
      <c r="S436" s="28">
        <f>VLOOKUP($B436,'[3]Hogares total'!$D$5:$L$1126,7)</f>
        <v>4317</v>
      </c>
      <c r="T436" s="28">
        <f>VLOOKUP($B436,'[3]Hogares total'!$D$5:$L$1126,8)</f>
        <v>4412</v>
      </c>
      <c r="U436" s="30">
        <f>VLOOKUP($B436,'[3]Hogares total'!$D$5:$L$1126,9)</f>
        <v>4509</v>
      </c>
      <c r="V436" s="29"/>
      <c r="W436" s="43">
        <f t="shared" si="72"/>
        <v>7.4014180868267193E-3</v>
      </c>
      <c r="X436" s="43">
        <f t="shared" si="73"/>
        <v>5.7290704121234519E-3</v>
      </c>
      <c r="Y436" s="47">
        <f t="shared" si="74"/>
        <v>1.3960009753718606E-2</v>
      </c>
      <c r="Z436" s="29"/>
      <c r="AA436" s="43">
        <f t="shared" si="75"/>
        <v>2.7565438962242297E-2</v>
      </c>
      <c r="AB436" s="43">
        <f t="shared" si="76"/>
        <v>2.1078875793291024E-2</v>
      </c>
      <c r="AC436" s="47">
        <f t="shared" si="77"/>
        <v>5.0787314260368151E-2</v>
      </c>
      <c r="AD436" s="91">
        <f t="shared" si="68"/>
        <v>4509</v>
      </c>
      <c r="AE436" s="91">
        <f t="shared" si="69"/>
        <v>229</v>
      </c>
      <c r="AF436" s="91">
        <f t="shared" si="70"/>
        <v>4280</v>
      </c>
      <c r="AG436" t="str">
        <f t="shared" si="71"/>
        <v/>
      </c>
    </row>
    <row r="437" spans="2:33" x14ac:dyDescent="0.25">
      <c r="B437" s="9" t="s">
        <v>435</v>
      </c>
      <c r="C437" s="23" t="str">
        <f>VLOOKUP(B437,[2]Municipal!$C$15:$D$60549,2)</f>
        <v>Cereté</v>
      </c>
      <c r="D437" s="11">
        <f>+[1]Total!B438</f>
        <v>8091</v>
      </c>
      <c r="E437" s="10">
        <f>+[1]Total!C438</f>
        <v>7957</v>
      </c>
      <c r="F437" s="10">
        <f>+[1]Total!D438</f>
        <v>7884</v>
      </c>
      <c r="G437" s="10">
        <f>+[1]Total!E438</f>
        <v>7967</v>
      </c>
      <c r="H437" s="11">
        <f>+[1]Total!G438</f>
        <v>7865</v>
      </c>
      <c r="I437" s="10">
        <f>+[1]Total!H438</f>
        <v>7582</v>
      </c>
      <c r="J437" s="10">
        <f>+[1]Total!I438</f>
        <v>7434</v>
      </c>
      <c r="K437" s="12">
        <f>+[1]Total!J438</f>
        <v>7436</v>
      </c>
      <c r="L437" s="11">
        <f>+[1]Total!L438</f>
        <v>7671</v>
      </c>
      <c r="M437" s="12">
        <f>+[1]Total!M438</f>
        <v>7748</v>
      </c>
      <c r="N437" s="29">
        <f>VLOOKUP($B437,'[2]pop-2020-2023'!$I$5:$M$1126,2)</f>
        <v>109563</v>
      </c>
      <c r="O437" s="28">
        <f>VLOOKUP($B437,'[2]pop-2020-2023'!$I$5:$M$1126,3)</f>
        <v>111029</v>
      </c>
      <c r="P437" s="28">
        <f>VLOOKUP($B437,'[2]pop-2020-2023'!$I$5:$M$1126,4)</f>
        <v>112124</v>
      </c>
      <c r="Q437" s="30">
        <f>VLOOKUP($B437,'[2]pop-2020-2023'!$I$5:$M$1126,5)</f>
        <v>113128</v>
      </c>
      <c r="R437" s="29">
        <f>VLOOKUP($B437,'[3]Hogares total'!$D$5:$L$1126,6)</f>
        <v>35612</v>
      </c>
      <c r="S437" s="28">
        <f>VLOOKUP($B437,'[3]Hogares total'!$D$5:$L$1126,7)</f>
        <v>36551</v>
      </c>
      <c r="T437" s="28">
        <f>VLOOKUP($B437,'[3]Hogares total'!$D$5:$L$1126,8)</f>
        <v>37470</v>
      </c>
      <c r="U437" s="30">
        <f>VLOOKUP($B437,'[3]Hogares total'!$D$5:$L$1126,9)</f>
        <v>38398</v>
      </c>
      <c r="V437" s="29"/>
      <c r="W437" s="43">
        <f t="shared" si="72"/>
        <v>7.1665961145286367E-2</v>
      </c>
      <c r="X437" s="43">
        <f t="shared" si="73"/>
        <v>6.7621561842246089E-2</v>
      </c>
      <c r="Y437" s="47">
        <f t="shared" si="74"/>
        <v>6.8488791457464115E-2</v>
      </c>
      <c r="Z437" s="29"/>
      <c r="AA437" s="43">
        <f t="shared" si="75"/>
        <v>0.21769582227572434</v>
      </c>
      <c r="AB437" s="43">
        <f t="shared" si="76"/>
        <v>0.20234854550306913</v>
      </c>
      <c r="AC437" s="47">
        <f t="shared" si="77"/>
        <v>0.2017813427782697</v>
      </c>
      <c r="AD437" s="91" t="str">
        <f t="shared" si="68"/>
        <v/>
      </c>
      <c r="AE437" s="91" t="str">
        <f t="shared" si="69"/>
        <v/>
      </c>
      <c r="AF437" s="91" t="str">
        <f t="shared" si="70"/>
        <v/>
      </c>
      <c r="AG437" t="str">
        <f t="shared" si="71"/>
        <v/>
      </c>
    </row>
    <row r="438" spans="2:33" x14ac:dyDescent="0.25">
      <c r="B438" s="9" t="s">
        <v>436</v>
      </c>
      <c r="C438" s="23" t="str">
        <f>VLOOKUP(B438,[2]Municipal!$C$15:$D$60549,2)</f>
        <v>Chimá</v>
      </c>
      <c r="D438" s="11">
        <f>+[1]Total!B439</f>
        <v>27</v>
      </c>
      <c r="E438" s="10">
        <f>+[1]Total!C439</f>
        <v>35</v>
      </c>
      <c r="F438" s="10">
        <f>+[1]Total!D439</f>
        <v>24</v>
      </c>
      <c r="G438" s="10">
        <f>+[1]Total!E439</f>
        <v>21</v>
      </c>
      <c r="H438" s="11">
        <f>+[1]Total!G439</f>
        <v>19</v>
      </c>
      <c r="I438" s="10">
        <f>+[1]Total!H439</f>
        <v>17</v>
      </c>
      <c r="J438" s="10">
        <f>+[1]Total!I439</f>
        <v>18</v>
      </c>
      <c r="K438" s="12">
        <f>+[1]Total!J439</f>
        <v>12</v>
      </c>
      <c r="L438" s="11">
        <f>+[1]Total!L439</f>
        <v>81</v>
      </c>
      <c r="M438" s="12">
        <f>+[1]Total!M439</f>
        <v>95</v>
      </c>
      <c r="N438" s="29">
        <f>VLOOKUP($B438,'[2]pop-2020-2023'!$I$5:$M$1126,2)</f>
        <v>18194</v>
      </c>
      <c r="O438" s="28">
        <f>VLOOKUP($B438,'[2]pop-2020-2023'!$I$5:$M$1126,3)</f>
        <v>18479</v>
      </c>
      <c r="P438" s="28">
        <f>VLOOKUP($B438,'[2]pop-2020-2023'!$I$5:$M$1126,4)</f>
        <v>18670</v>
      </c>
      <c r="Q438" s="30">
        <f>VLOOKUP($B438,'[2]pop-2020-2023'!$I$5:$M$1126,5)</f>
        <v>18854</v>
      </c>
      <c r="R438" s="29">
        <f>VLOOKUP($B438,'[3]Hogares total'!$D$5:$L$1126,6)</f>
        <v>5730</v>
      </c>
      <c r="S438" s="28">
        <f>VLOOKUP($B438,'[3]Hogares total'!$D$5:$L$1126,7)</f>
        <v>5858</v>
      </c>
      <c r="T438" s="28">
        <f>VLOOKUP($B438,'[3]Hogares total'!$D$5:$L$1126,8)</f>
        <v>5985</v>
      </c>
      <c r="U438" s="30">
        <f>VLOOKUP($B438,'[3]Hogares total'!$D$5:$L$1126,9)</f>
        <v>6114</v>
      </c>
      <c r="V438" s="29"/>
      <c r="W438" s="43">
        <f t="shared" si="72"/>
        <v>1.8940418853834083E-3</v>
      </c>
      <c r="X438" s="43">
        <f t="shared" si="73"/>
        <v>9.1055168719871449E-4</v>
      </c>
      <c r="Y438" s="47">
        <f t="shared" si="74"/>
        <v>5.0387185743078393E-3</v>
      </c>
      <c r="Z438" s="29"/>
      <c r="AA438" s="43">
        <f t="shared" si="75"/>
        <v>5.9747354045749405E-3</v>
      </c>
      <c r="AB438" s="43">
        <f t="shared" si="76"/>
        <v>2.8404344193817877E-3</v>
      </c>
      <c r="AC438" s="47">
        <f t="shared" si="77"/>
        <v>1.5538109257441937E-2</v>
      </c>
      <c r="AD438" s="91">
        <f t="shared" si="68"/>
        <v>6114</v>
      </c>
      <c r="AE438" s="91">
        <f t="shared" si="69"/>
        <v>95</v>
      </c>
      <c r="AF438" s="91">
        <f t="shared" si="70"/>
        <v>6019</v>
      </c>
      <c r="AG438" t="str">
        <f t="shared" si="71"/>
        <v/>
      </c>
    </row>
    <row r="439" spans="2:33" x14ac:dyDescent="0.25">
      <c r="B439" s="9" t="s">
        <v>437</v>
      </c>
      <c r="C439" s="23" t="str">
        <f>VLOOKUP(B439,[2]Municipal!$C$15:$D$60549,2)</f>
        <v>Chinú</v>
      </c>
      <c r="D439" s="11">
        <f>+[1]Total!B440</f>
        <v>2980</v>
      </c>
      <c r="E439" s="10">
        <f>+[1]Total!C440</f>
        <v>3669</v>
      </c>
      <c r="F439" s="10">
        <f>+[1]Total!D440</f>
        <v>3586</v>
      </c>
      <c r="G439" s="10">
        <f>+[1]Total!E440</f>
        <v>3363</v>
      </c>
      <c r="H439" s="11">
        <f>+[1]Total!G440</f>
        <v>4618</v>
      </c>
      <c r="I439" s="10">
        <f>+[1]Total!H440</f>
        <v>4662</v>
      </c>
      <c r="J439" s="10">
        <f>+[1]Total!I440</f>
        <v>4570</v>
      </c>
      <c r="K439" s="12">
        <f>+[1]Total!J440</f>
        <v>4548</v>
      </c>
      <c r="L439" s="11">
        <f>+[1]Total!L440</f>
        <v>4324</v>
      </c>
      <c r="M439" s="12">
        <f>+[1]Total!M440</f>
        <v>4118</v>
      </c>
      <c r="N439" s="29">
        <f>VLOOKUP($B439,'[2]pop-2020-2023'!$I$5:$M$1126,2)</f>
        <v>49576</v>
      </c>
      <c r="O439" s="28">
        <f>VLOOKUP($B439,'[2]pop-2020-2023'!$I$5:$M$1126,3)</f>
        <v>50221</v>
      </c>
      <c r="P439" s="28">
        <f>VLOOKUP($B439,'[2]pop-2020-2023'!$I$5:$M$1126,4)</f>
        <v>50701</v>
      </c>
      <c r="Q439" s="30">
        <f>VLOOKUP($B439,'[2]pop-2020-2023'!$I$5:$M$1126,5)</f>
        <v>51195</v>
      </c>
      <c r="R439" s="29">
        <f>VLOOKUP($B439,'[3]Hogares total'!$D$5:$L$1126,6)</f>
        <v>14168</v>
      </c>
      <c r="S439" s="28">
        <f>VLOOKUP($B439,'[3]Hogares total'!$D$5:$L$1126,7)</f>
        <v>14515</v>
      </c>
      <c r="T439" s="28">
        <f>VLOOKUP($B439,'[3]Hogares total'!$D$5:$L$1126,8)</f>
        <v>14859</v>
      </c>
      <c r="U439" s="30">
        <f>VLOOKUP($B439,'[3]Hogares total'!$D$5:$L$1126,9)</f>
        <v>15209</v>
      </c>
      <c r="V439" s="29"/>
      <c r="W439" s="43">
        <f t="shared" si="72"/>
        <v>7.30570876724876E-2</v>
      </c>
      <c r="X439" s="43">
        <f t="shared" si="73"/>
        <v>9.1950849095678591E-2</v>
      </c>
      <c r="Y439" s="47">
        <f t="shared" si="74"/>
        <v>8.0437542728782105E-2</v>
      </c>
      <c r="Z439" s="29"/>
      <c r="AA439" s="43">
        <f t="shared" si="75"/>
        <v>0.2527729934550465</v>
      </c>
      <c r="AB439" s="43">
        <f t="shared" si="76"/>
        <v>0.31374924288310113</v>
      </c>
      <c r="AC439" s="47">
        <f t="shared" si="77"/>
        <v>0.27076073377605364</v>
      </c>
      <c r="AD439" s="91" t="str">
        <f t="shared" si="68"/>
        <v/>
      </c>
      <c r="AE439" s="91" t="str">
        <f t="shared" si="69"/>
        <v/>
      </c>
      <c r="AF439" s="91" t="str">
        <f t="shared" si="70"/>
        <v/>
      </c>
      <c r="AG439" t="str">
        <f t="shared" si="71"/>
        <v/>
      </c>
    </row>
    <row r="440" spans="2:33" x14ac:dyDescent="0.25">
      <c r="B440" s="9" t="s">
        <v>438</v>
      </c>
      <c r="C440" s="23" t="str">
        <f>VLOOKUP(B440,[2]Municipal!$C$15:$D$60549,2)</f>
        <v>Ciénaga de Oro</v>
      </c>
      <c r="D440" s="11">
        <f>+[1]Total!B441</f>
        <v>2064</v>
      </c>
      <c r="E440" s="10">
        <f>+[1]Total!C441</f>
        <v>2074</v>
      </c>
      <c r="F440" s="10">
        <f>+[1]Total!D441</f>
        <v>1968</v>
      </c>
      <c r="G440" s="10">
        <f>+[1]Total!E441</f>
        <v>1921</v>
      </c>
      <c r="H440" s="11">
        <f>+[1]Total!G441</f>
        <v>1792</v>
      </c>
      <c r="I440" s="10">
        <f>+[1]Total!H441</f>
        <v>1771</v>
      </c>
      <c r="J440" s="10">
        <f>+[1]Total!I441</f>
        <v>1735</v>
      </c>
      <c r="K440" s="12">
        <f>+[1]Total!J441</f>
        <v>1704</v>
      </c>
      <c r="L440" s="11">
        <f>+[1]Total!L441</f>
        <v>1615</v>
      </c>
      <c r="M440" s="12">
        <f>+[1]Total!M441</f>
        <v>1560</v>
      </c>
      <c r="N440" s="29">
        <f>VLOOKUP($B440,'[2]pop-2020-2023'!$I$5:$M$1126,2)</f>
        <v>61112</v>
      </c>
      <c r="O440" s="28">
        <f>VLOOKUP($B440,'[2]pop-2020-2023'!$I$5:$M$1126,3)</f>
        <v>61898</v>
      </c>
      <c r="P440" s="28">
        <f>VLOOKUP($B440,'[2]pop-2020-2023'!$I$5:$M$1126,4)</f>
        <v>62549</v>
      </c>
      <c r="Q440" s="30">
        <f>VLOOKUP($B440,'[2]pop-2020-2023'!$I$5:$M$1126,5)</f>
        <v>63134</v>
      </c>
      <c r="R440" s="29">
        <f>VLOOKUP($B440,'[3]Hogares total'!$D$5:$L$1126,6)</f>
        <v>17082</v>
      </c>
      <c r="S440" s="28">
        <f>VLOOKUP($B440,'[3]Hogares total'!$D$5:$L$1126,7)</f>
        <v>17491</v>
      </c>
      <c r="T440" s="28">
        <f>VLOOKUP($B440,'[3]Hogares total'!$D$5:$L$1126,8)</f>
        <v>17897</v>
      </c>
      <c r="U440" s="30">
        <f>VLOOKUP($B440,'[3]Hogares total'!$D$5:$L$1126,9)</f>
        <v>18312</v>
      </c>
      <c r="V440" s="29"/>
      <c r="W440" s="43">
        <f t="shared" si="72"/>
        <v>3.3506736889721798E-2</v>
      </c>
      <c r="X440" s="43">
        <f t="shared" si="73"/>
        <v>2.8313801979248269E-2</v>
      </c>
      <c r="Y440" s="47">
        <f t="shared" si="74"/>
        <v>2.4709348370133367E-2</v>
      </c>
      <c r="Z440" s="29"/>
      <c r="AA440" s="43">
        <f t="shared" si="75"/>
        <v>0.11857526728031559</v>
      </c>
      <c r="AB440" s="43">
        <f t="shared" si="76"/>
        <v>9.8955132145052249E-2</v>
      </c>
      <c r="AC440" s="47">
        <f t="shared" si="77"/>
        <v>8.5190039318479682E-2</v>
      </c>
      <c r="AD440" s="91">
        <f t="shared" si="68"/>
        <v>18312</v>
      </c>
      <c r="AE440" s="91">
        <f t="shared" si="69"/>
        <v>1560</v>
      </c>
      <c r="AF440" s="91">
        <f t="shared" si="70"/>
        <v>16752</v>
      </c>
      <c r="AG440" t="str">
        <f t="shared" si="71"/>
        <v/>
      </c>
    </row>
    <row r="441" spans="2:33" x14ac:dyDescent="0.25">
      <c r="B441" s="9" t="s">
        <v>439</v>
      </c>
      <c r="C441" s="23" t="str">
        <f>VLOOKUP(B441,[2]Municipal!$C$15:$D$60549,2)</f>
        <v>Cotorra</v>
      </c>
      <c r="D441" s="11">
        <f>+[1]Total!B442</f>
        <v>490</v>
      </c>
      <c r="E441" s="10">
        <f>+[1]Total!C442</f>
        <v>482</v>
      </c>
      <c r="F441" s="10">
        <f>+[1]Total!D442</f>
        <v>428</v>
      </c>
      <c r="G441" s="10">
        <f>+[1]Total!E442</f>
        <v>441</v>
      </c>
      <c r="H441" s="11">
        <f>+[1]Total!G442</f>
        <v>411</v>
      </c>
      <c r="I441" s="10">
        <f>+[1]Total!H442</f>
        <v>301</v>
      </c>
      <c r="J441" s="10">
        <f>+[1]Total!I442</f>
        <v>274</v>
      </c>
      <c r="K441" s="12">
        <f>+[1]Total!J442</f>
        <v>250</v>
      </c>
      <c r="L441" s="11">
        <f>+[1]Total!L442</f>
        <v>366</v>
      </c>
      <c r="M441" s="12">
        <f>+[1]Total!M442</f>
        <v>225</v>
      </c>
      <c r="N441" s="29">
        <f>VLOOKUP($B441,'[2]pop-2020-2023'!$I$5:$M$1126,2)</f>
        <v>19671</v>
      </c>
      <c r="O441" s="28">
        <f>VLOOKUP($B441,'[2]pop-2020-2023'!$I$5:$M$1126,3)</f>
        <v>19905</v>
      </c>
      <c r="P441" s="28">
        <f>VLOOKUP($B441,'[2]pop-2020-2023'!$I$5:$M$1126,4)</f>
        <v>20139</v>
      </c>
      <c r="Q441" s="30">
        <f>VLOOKUP($B441,'[2]pop-2020-2023'!$I$5:$M$1126,5)</f>
        <v>20353</v>
      </c>
      <c r="R441" s="29">
        <f>VLOOKUP($B441,'[3]Hogares total'!$D$5:$L$1126,6)</f>
        <v>6502</v>
      </c>
      <c r="S441" s="28">
        <f>VLOOKUP($B441,'[3]Hogares total'!$D$5:$L$1126,7)</f>
        <v>6657</v>
      </c>
      <c r="T441" s="28">
        <f>VLOOKUP($B441,'[3]Hogares total'!$D$5:$L$1126,8)</f>
        <v>6807</v>
      </c>
      <c r="U441" s="30">
        <f>VLOOKUP($B441,'[3]Hogares total'!$D$5:$L$1126,9)</f>
        <v>6960</v>
      </c>
      <c r="V441" s="29"/>
      <c r="W441" s="43">
        <f t="shared" si="72"/>
        <v>2.4215021351419241E-2</v>
      </c>
      <c r="X441" s="43">
        <f t="shared" si="73"/>
        <v>1.4946124435175531E-2</v>
      </c>
      <c r="Y441" s="47">
        <f t="shared" si="74"/>
        <v>1.1054881344273572E-2</v>
      </c>
      <c r="Z441" s="29"/>
      <c r="AA441" s="43">
        <f t="shared" si="75"/>
        <v>7.2404987231485654E-2</v>
      </c>
      <c r="AB441" s="43">
        <f t="shared" si="76"/>
        <v>4.4219186131923022E-2</v>
      </c>
      <c r="AC441" s="47">
        <f t="shared" si="77"/>
        <v>3.2327586206896554E-2</v>
      </c>
      <c r="AD441" s="91">
        <f t="shared" si="68"/>
        <v>6960</v>
      </c>
      <c r="AE441" s="91">
        <f t="shared" si="69"/>
        <v>225</v>
      </c>
      <c r="AF441" s="91">
        <f t="shared" si="70"/>
        <v>6735</v>
      </c>
      <c r="AG441" t="str">
        <f t="shared" si="71"/>
        <v/>
      </c>
    </row>
    <row r="442" spans="2:33" x14ac:dyDescent="0.25">
      <c r="B442" s="9" t="s">
        <v>440</v>
      </c>
      <c r="C442" s="23" t="str">
        <f>VLOOKUP(B442,[2]Municipal!$C$15:$D$60549,2)</f>
        <v>La Apartada</v>
      </c>
      <c r="D442" s="11">
        <f>+[1]Total!B443</f>
        <v>630</v>
      </c>
      <c r="E442" s="10">
        <f>+[1]Total!C443</f>
        <v>1264</v>
      </c>
      <c r="F442" s="10">
        <f>+[1]Total!D443</f>
        <v>1396</v>
      </c>
      <c r="G442" s="10">
        <f>+[1]Total!E443</f>
        <v>1268</v>
      </c>
      <c r="H442" s="11">
        <f>+[1]Total!G443</f>
        <v>2253</v>
      </c>
      <c r="I442" s="10">
        <f>+[1]Total!H443</f>
        <v>2215</v>
      </c>
      <c r="J442" s="10">
        <f>+[1]Total!I443</f>
        <v>2147</v>
      </c>
      <c r="K442" s="12">
        <f>+[1]Total!J443</f>
        <v>2102</v>
      </c>
      <c r="L442" s="11">
        <f>+[1]Total!L443</f>
        <v>2018</v>
      </c>
      <c r="M442" s="12">
        <f>+[1]Total!M443</f>
        <v>1977</v>
      </c>
      <c r="N442" s="29">
        <f>VLOOKUP($B442,'[2]pop-2020-2023'!$I$5:$M$1126,2)</f>
        <v>15232</v>
      </c>
      <c r="O442" s="28">
        <f>VLOOKUP($B442,'[2]pop-2020-2023'!$I$5:$M$1126,3)</f>
        <v>15369</v>
      </c>
      <c r="P442" s="28">
        <f>VLOOKUP($B442,'[2]pop-2020-2023'!$I$5:$M$1126,4)</f>
        <v>15512</v>
      </c>
      <c r="Q442" s="30">
        <f>VLOOKUP($B442,'[2]pop-2020-2023'!$I$5:$M$1126,5)</f>
        <v>15671</v>
      </c>
      <c r="R442" s="29">
        <f>VLOOKUP($B442,'[3]Hogares total'!$D$5:$L$1126,6)</f>
        <v>4546</v>
      </c>
      <c r="S442" s="28">
        <f>VLOOKUP($B442,'[3]Hogares total'!$D$5:$L$1126,7)</f>
        <v>4672</v>
      </c>
      <c r="T442" s="28">
        <f>VLOOKUP($B442,'[3]Hogares total'!$D$5:$L$1126,8)</f>
        <v>4800</v>
      </c>
      <c r="U442" s="30">
        <f>VLOOKUP($B442,'[3]Hogares total'!$D$5:$L$1126,9)</f>
        <v>4927</v>
      </c>
      <c r="V442" s="29"/>
      <c r="W442" s="43">
        <f t="shared" si="72"/>
        <v>8.224347712928623E-2</v>
      </c>
      <c r="X442" s="43">
        <f t="shared" si="73"/>
        <v>0.14279267663744197</v>
      </c>
      <c r="Y442" s="47">
        <f t="shared" si="74"/>
        <v>0.12615659498436602</v>
      </c>
      <c r="Z442" s="29"/>
      <c r="AA442" s="43">
        <f t="shared" si="75"/>
        <v>0.27054794520547948</v>
      </c>
      <c r="AB442" s="43">
        <f t="shared" si="76"/>
        <v>0.46145833333333336</v>
      </c>
      <c r="AC442" s="47">
        <f t="shared" si="77"/>
        <v>0.40125837223462552</v>
      </c>
      <c r="AD442" s="91" t="str">
        <f t="shared" si="68"/>
        <v/>
      </c>
      <c r="AE442" s="91" t="str">
        <f t="shared" si="69"/>
        <v/>
      </c>
      <c r="AF442" s="91" t="str">
        <f t="shared" si="70"/>
        <v/>
      </c>
      <c r="AG442" t="str">
        <f t="shared" si="71"/>
        <v/>
      </c>
    </row>
    <row r="443" spans="2:33" x14ac:dyDescent="0.25">
      <c r="B443" s="9" t="s">
        <v>441</v>
      </c>
      <c r="C443" s="23" t="str">
        <f>VLOOKUP(B443,[2]Municipal!$C$15:$D$60549,2)</f>
        <v>Lorica</v>
      </c>
      <c r="D443" s="11">
        <f>+[1]Total!B444</f>
        <v>5609</v>
      </c>
      <c r="E443" s="10">
        <f>+[1]Total!C444</f>
        <v>5400</v>
      </c>
      <c r="F443" s="10">
        <f>+[1]Total!D444</f>
        <v>5145</v>
      </c>
      <c r="G443" s="10">
        <f>+[1]Total!E444</f>
        <v>4995</v>
      </c>
      <c r="H443" s="11">
        <f>+[1]Total!G444</f>
        <v>5032</v>
      </c>
      <c r="I443" s="10">
        <f>+[1]Total!H444</f>
        <v>4852</v>
      </c>
      <c r="J443" s="10">
        <f>+[1]Total!I444</f>
        <v>4561</v>
      </c>
      <c r="K443" s="12">
        <f>+[1]Total!J444</f>
        <v>4384</v>
      </c>
      <c r="L443" s="11">
        <f>+[1]Total!L444</f>
        <v>4247</v>
      </c>
      <c r="M443" s="12">
        <f>+[1]Total!M444</f>
        <v>3769</v>
      </c>
      <c r="N443" s="29">
        <f>VLOOKUP($B443,'[2]pop-2020-2023'!$I$5:$M$1126,2)</f>
        <v>115491</v>
      </c>
      <c r="O443" s="28">
        <f>VLOOKUP($B443,'[2]pop-2020-2023'!$I$5:$M$1126,3)</f>
        <v>115769</v>
      </c>
      <c r="P443" s="28">
        <f>VLOOKUP($B443,'[2]pop-2020-2023'!$I$5:$M$1126,4)</f>
        <v>116772</v>
      </c>
      <c r="Q443" s="30">
        <f>VLOOKUP($B443,'[2]pop-2020-2023'!$I$5:$M$1126,5)</f>
        <v>117557</v>
      </c>
      <c r="R443" s="29">
        <f>VLOOKUP($B443,'[3]Hogares total'!$D$5:$L$1126,6)</f>
        <v>37573</v>
      </c>
      <c r="S443" s="28">
        <f>VLOOKUP($B443,'[3]Hogares total'!$D$5:$L$1126,7)</f>
        <v>38530</v>
      </c>
      <c r="T443" s="28">
        <f>VLOOKUP($B443,'[3]Hogares total'!$D$5:$L$1126,8)</f>
        <v>39466</v>
      </c>
      <c r="U443" s="30">
        <f>VLOOKUP($B443,'[3]Hogares total'!$D$5:$L$1126,9)</f>
        <v>40409</v>
      </c>
      <c r="V443" s="29"/>
      <c r="W443" s="43">
        <f t="shared" si="72"/>
        <v>4.6644611251716782E-2</v>
      </c>
      <c r="X443" s="43">
        <f t="shared" si="73"/>
        <v>4.1551056760182233E-2</v>
      </c>
      <c r="Y443" s="47">
        <f t="shared" si="74"/>
        <v>3.2061042728208443E-2</v>
      </c>
      <c r="Z443" s="29"/>
      <c r="AA443" s="43">
        <f t="shared" si="75"/>
        <v>0.14015053205294575</v>
      </c>
      <c r="AB443" s="43">
        <f t="shared" si="76"/>
        <v>0.12294126589976181</v>
      </c>
      <c r="AC443" s="47">
        <f t="shared" si="77"/>
        <v>9.3271300947808652E-2</v>
      </c>
      <c r="AD443" s="91">
        <f t="shared" si="68"/>
        <v>40409</v>
      </c>
      <c r="AE443" s="91">
        <f t="shared" si="69"/>
        <v>3769</v>
      </c>
      <c r="AF443" s="91">
        <f t="shared" si="70"/>
        <v>36640</v>
      </c>
      <c r="AG443" t="str">
        <f t="shared" si="71"/>
        <v/>
      </c>
    </row>
    <row r="444" spans="2:33" x14ac:dyDescent="0.25">
      <c r="B444" s="9" t="s">
        <v>442</v>
      </c>
      <c r="C444" s="23" t="str">
        <f>VLOOKUP(B444,[2]Municipal!$C$15:$D$60549,2)</f>
        <v>Los Córdobas</v>
      </c>
      <c r="D444" s="11">
        <f>+[1]Total!B445</f>
        <v>245</v>
      </c>
      <c r="E444" s="10">
        <f>+[1]Total!C445</f>
        <v>227</v>
      </c>
      <c r="F444" s="10">
        <f>+[1]Total!D445</f>
        <v>210</v>
      </c>
      <c r="G444" s="10">
        <f>+[1]Total!E445</f>
        <v>203</v>
      </c>
      <c r="H444" s="11">
        <f>+[1]Total!G445</f>
        <v>178</v>
      </c>
      <c r="I444" s="10">
        <f>+[1]Total!H445</f>
        <v>146</v>
      </c>
      <c r="J444" s="10">
        <f>+[1]Total!I445</f>
        <v>133</v>
      </c>
      <c r="K444" s="12">
        <f>+[1]Total!J445</f>
        <v>137</v>
      </c>
      <c r="L444" s="11">
        <f>+[1]Total!L445</f>
        <v>134</v>
      </c>
      <c r="M444" s="12">
        <f>+[1]Total!M445</f>
        <v>120</v>
      </c>
      <c r="N444" s="29">
        <f>VLOOKUP($B444,'[2]pop-2020-2023'!$I$5:$M$1126,2)</f>
        <v>19477</v>
      </c>
      <c r="O444" s="28">
        <f>VLOOKUP($B444,'[2]pop-2020-2023'!$I$5:$M$1126,3)</f>
        <v>19777</v>
      </c>
      <c r="P444" s="28">
        <f>VLOOKUP($B444,'[2]pop-2020-2023'!$I$5:$M$1126,4)</f>
        <v>19968</v>
      </c>
      <c r="Q444" s="30">
        <f>VLOOKUP($B444,'[2]pop-2020-2023'!$I$5:$M$1126,5)</f>
        <v>20164</v>
      </c>
      <c r="R444" s="29">
        <f>VLOOKUP($B444,'[3]Hogares total'!$D$5:$L$1126,6)</f>
        <v>6407</v>
      </c>
      <c r="S444" s="28">
        <f>VLOOKUP($B444,'[3]Hogares total'!$D$5:$L$1126,7)</f>
        <v>6554</v>
      </c>
      <c r="T444" s="28">
        <f>VLOOKUP($B444,'[3]Hogares total'!$D$5:$L$1126,8)</f>
        <v>6696</v>
      </c>
      <c r="U444" s="30">
        <f>VLOOKUP($B444,'[3]Hogares total'!$D$5:$L$1126,9)</f>
        <v>6839</v>
      </c>
      <c r="V444" s="29"/>
      <c r="W444" s="43">
        <f t="shared" si="72"/>
        <v>1.1477979471102797E-2</v>
      </c>
      <c r="X444" s="43">
        <f t="shared" si="73"/>
        <v>7.311698717948718E-3</v>
      </c>
      <c r="Y444" s="47">
        <f t="shared" si="74"/>
        <v>5.9512001586986708E-3</v>
      </c>
      <c r="Z444" s="29"/>
      <c r="AA444" s="43">
        <f t="shared" si="75"/>
        <v>3.4635337198657308E-2</v>
      </c>
      <c r="AB444" s="43">
        <f t="shared" si="76"/>
        <v>2.1804062126642772E-2</v>
      </c>
      <c r="AC444" s="47">
        <f t="shared" si="77"/>
        <v>1.754642491592338E-2</v>
      </c>
      <c r="AD444" s="91">
        <f t="shared" si="68"/>
        <v>6839</v>
      </c>
      <c r="AE444" s="91">
        <f t="shared" si="69"/>
        <v>120</v>
      </c>
      <c r="AF444" s="91">
        <f t="shared" si="70"/>
        <v>6719</v>
      </c>
      <c r="AG444" t="str">
        <f t="shared" si="71"/>
        <v/>
      </c>
    </row>
    <row r="445" spans="2:33" x14ac:dyDescent="0.25">
      <c r="B445" s="9" t="s">
        <v>443</v>
      </c>
      <c r="C445" s="23" t="str">
        <f>VLOOKUP(B445,[2]Municipal!$C$15:$D$60549,2)</f>
        <v>Momil</v>
      </c>
      <c r="D445" s="11">
        <f>+[1]Total!B446</f>
        <v>329</v>
      </c>
      <c r="E445" s="10">
        <f>+[1]Total!C446</f>
        <v>497</v>
      </c>
      <c r="F445" s="10">
        <f>+[1]Total!D446</f>
        <v>465</v>
      </c>
      <c r="G445" s="10">
        <f>+[1]Total!E446</f>
        <v>480</v>
      </c>
      <c r="H445" s="11">
        <f>+[1]Total!G446</f>
        <v>876</v>
      </c>
      <c r="I445" s="10">
        <f>+[1]Total!H446</f>
        <v>856</v>
      </c>
      <c r="J445" s="10">
        <f>+[1]Total!I446</f>
        <v>840</v>
      </c>
      <c r="K445" s="12">
        <f>+[1]Total!J446</f>
        <v>840</v>
      </c>
      <c r="L445" s="11">
        <f>+[1]Total!L446</f>
        <v>826</v>
      </c>
      <c r="M445" s="12">
        <f>+[1]Total!M446</f>
        <v>828</v>
      </c>
      <c r="N445" s="29">
        <f>VLOOKUP($B445,'[2]pop-2020-2023'!$I$5:$M$1126,2)</f>
        <v>20266</v>
      </c>
      <c r="O445" s="28">
        <f>VLOOKUP($B445,'[2]pop-2020-2023'!$I$5:$M$1126,3)</f>
        <v>20531</v>
      </c>
      <c r="P445" s="28">
        <f>VLOOKUP($B445,'[2]pop-2020-2023'!$I$5:$M$1126,4)</f>
        <v>20727</v>
      </c>
      <c r="Q445" s="30">
        <f>VLOOKUP($B445,'[2]pop-2020-2023'!$I$5:$M$1126,5)</f>
        <v>20925</v>
      </c>
      <c r="R445" s="29">
        <f>VLOOKUP($B445,'[3]Hogares total'!$D$5:$L$1126,6)</f>
        <v>6626</v>
      </c>
      <c r="S445" s="28">
        <f>VLOOKUP($B445,'[3]Hogares total'!$D$5:$L$1126,7)</f>
        <v>6803</v>
      </c>
      <c r="T445" s="28">
        <f>VLOOKUP($B445,'[3]Hogares total'!$D$5:$L$1126,8)</f>
        <v>6977</v>
      </c>
      <c r="U445" s="30">
        <f>VLOOKUP($B445,'[3]Hogares total'!$D$5:$L$1126,9)</f>
        <v>7150</v>
      </c>
      <c r="V445" s="29"/>
      <c r="W445" s="43">
        <f t="shared" si="72"/>
        <v>2.4207296283668599E-2</v>
      </c>
      <c r="X445" s="43">
        <f t="shared" si="73"/>
        <v>4.1298789019153757E-2</v>
      </c>
      <c r="Y445" s="47">
        <f t="shared" si="74"/>
        <v>3.9569892473118283E-2</v>
      </c>
      <c r="Z445" s="29"/>
      <c r="AA445" s="43">
        <f t="shared" si="75"/>
        <v>7.3056004703807145E-2</v>
      </c>
      <c r="AB445" s="43">
        <f t="shared" si="76"/>
        <v>0.1226888347427261</v>
      </c>
      <c r="AC445" s="47">
        <f t="shared" si="77"/>
        <v>0.11580419580419581</v>
      </c>
      <c r="AD445" s="91">
        <f t="shared" si="68"/>
        <v>7150</v>
      </c>
      <c r="AE445" s="91">
        <f t="shared" si="69"/>
        <v>828</v>
      </c>
      <c r="AF445" s="91">
        <f t="shared" si="70"/>
        <v>6322</v>
      </c>
      <c r="AG445" t="str">
        <f t="shared" si="71"/>
        <v/>
      </c>
    </row>
    <row r="446" spans="2:33" x14ac:dyDescent="0.25">
      <c r="B446" s="9" t="s">
        <v>444</v>
      </c>
      <c r="C446" s="23" t="str">
        <f>VLOOKUP(B446,[2]Municipal!$C$15:$D$60549,2)</f>
        <v>Montelíbano</v>
      </c>
      <c r="D446" s="11">
        <f>+[1]Total!B447</f>
        <v>3656</v>
      </c>
      <c r="E446" s="10">
        <f>+[1]Total!C447</f>
        <v>4661</v>
      </c>
      <c r="F446" s="10">
        <f>+[1]Total!D447</f>
        <v>3899</v>
      </c>
      <c r="G446" s="10">
        <f>+[1]Total!E447</f>
        <v>3613</v>
      </c>
      <c r="H446" s="11">
        <f>+[1]Total!G447</f>
        <v>3401</v>
      </c>
      <c r="I446" s="10">
        <f>+[1]Total!H447</f>
        <v>3254</v>
      </c>
      <c r="J446" s="10">
        <f>+[1]Total!I447</f>
        <v>3181</v>
      </c>
      <c r="K446" s="12">
        <f>+[1]Total!J447</f>
        <v>3052</v>
      </c>
      <c r="L446" s="11">
        <f>+[1]Total!L447</f>
        <v>2820</v>
      </c>
      <c r="M446" s="12">
        <f>+[1]Total!M447</f>
        <v>2526</v>
      </c>
      <c r="N446" s="29">
        <f>VLOOKUP($B446,'[2]pop-2020-2023'!$I$5:$M$1126,2)</f>
        <v>83839</v>
      </c>
      <c r="O446" s="28">
        <f>VLOOKUP($B446,'[2]pop-2020-2023'!$I$5:$M$1126,3)</f>
        <v>84552</v>
      </c>
      <c r="P446" s="28">
        <f>VLOOKUP($B446,'[2]pop-2020-2023'!$I$5:$M$1126,4)</f>
        <v>85254</v>
      </c>
      <c r="Q446" s="30">
        <f>VLOOKUP($B446,'[2]pop-2020-2023'!$I$5:$M$1126,5)</f>
        <v>86034</v>
      </c>
      <c r="R446" s="29">
        <f>VLOOKUP($B446,'[3]Hogares total'!$D$5:$L$1126,6)</f>
        <v>28451</v>
      </c>
      <c r="S446" s="28">
        <f>VLOOKUP($B446,'[3]Hogares total'!$D$5:$L$1126,7)</f>
        <v>29269</v>
      </c>
      <c r="T446" s="28">
        <f>VLOOKUP($B446,'[3]Hogares total'!$D$5:$L$1126,8)</f>
        <v>30061</v>
      </c>
      <c r="U446" s="30">
        <f>VLOOKUP($B446,'[3]Hogares total'!$D$5:$L$1126,9)</f>
        <v>30853</v>
      </c>
      <c r="V446" s="29"/>
      <c r="W446" s="43">
        <f t="shared" si="72"/>
        <v>5.5125839719935663E-2</v>
      </c>
      <c r="X446" s="43">
        <f t="shared" si="73"/>
        <v>3.8168297088699649E-2</v>
      </c>
      <c r="Y446" s="47">
        <f t="shared" si="74"/>
        <v>2.9360485389497176E-2</v>
      </c>
      <c r="Z446" s="29"/>
      <c r="AA446" s="43">
        <f t="shared" si="75"/>
        <v>0.15924698486453245</v>
      </c>
      <c r="AB446" s="43">
        <f t="shared" si="76"/>
        <v>0.10824656531718839</v>
      </c>
      <c r="AC446" s="47">
        <f t="shared" si="77"/>
        <v>8.1872103199040605E-2</v>
      </c>
      <c r="AD446" s="91">
        <f t="shared" si="68"/>
        <v>30853</v>
      </c>
      <c r="AE446" s="91">
        <f t="shared" si="69"/>
        <v>2526</v>
      </c>
      <c r="AF446" s="91">
        <f t="shared" si="70"/>
        <v>28327</v>
      </c>
      <c r="AG446" t="str">
        <f t="shared" si="71"/>
        <v/>
      </c>
    </row>
    <row r="447" spans="2:33" x14ac:dyDescent="0.25">
      <c r="B447" s="9" t="s">
        <v>445</v>
      </c>
      <c r="C447" s="23" t="str">
        <f>VLOOKUP(B447,[2]Municipal!$C$15:$D$60549,2)</f>
        <v>Moñitos</v>
      </c>
      <c r="D447" s="11">
        <f>+[1]Total!B448</f>
        <v>195</v>
      </c>
      <c r="E447" s="10">
        <f>+[1]Total!C448</f>
        <v>346</v>
      </c>
      <c r="F447" s="10">
        <f>+[1]Total!D448</f>
        <v>323</v>
      </c>
      <c r="G447" s="10">
        <f>+[1]Total!E448</f>
        <v>321</v>
      </c>
      <c r="H447" s="11">
        <f>+[1]Total!G448</f>
        <v>645</v>
      </c>
      <c r="I447" s="10">
        <f>+[1]Total!H448</f>
        <v>633</v>
      </c>
      <c r="J447" s="10">
        <f>+[1]Total!I448</f>
        <v>630</v>
      </c>
      <c r="K447" s="12">
        <f>+[1]Total!J448</f>
        <v>621</v>
      </c>
      <c r="L447" s="11">
        <f>+[1]Total!L448</f>
        <v>616</v>
      </c>
      <c r="M447" s="12">
        <f>+[1]Total!M448</f>
        <v>599</v>
      </c>
      <c r="N447" s="29">
        <f>VLOOKUP($B447,'[2]pop-2020-2023'!$I$5:$M$1126,2)</f>
        <v>31018</v>
      </c>
      <c r="O447" s="28">
        <f>VLOOKUP($B447,'[2]pop-2020-2023'!$I$5:$M$1126,3)</f>
        <v>31496</v>
      </c>
      <c r="P447" s="28">
        <f>VLOOKUP($B447,'[2]pop-2020-2023'!$I$5:$M$1126,4)</f>
        <v>31829</v>
      </c>
      <c r="Q447" s="30">
        <f>VLOOKUP($B447,'[2]pop-2020-2023'!$I$5:$M$1126,5)</f>
        <v>32131</v>
      </c>
      <c r="R447" s="29">
        <f>VLOOKUP($B447,'[3]Hogares total'!$D$5:$L$1126,6)</f>
        <v>9450</v>
      </c>
      <c r="S447" s="28">
        <f>VLOOKUP($B447,'[3]Hogares total'!$D$5:$L$1126,7)</f>
        <v>9661</v>
      </c>
      <c r="T447" s="28">
        <f>VLOOKUP($B447,'[3]Hogares total'!$D$5:$L$1126,8)</f>
        <v>9870</v>
      </c>
      <c r="U447" s="30">
        <f>VLOOKUP($B447,'[3]Hogares total'!$D$5:$L$1126,9)</f>
        <v>10082</v>
      </c>
      <c r="V447" s="29"/>
      <c r="W447" s="43">
        <f t="shared" si="72"/>
        <v>1.0985521971043941E-2</v>
      </c>
      <c r="X447" s="43">
        <f t="shared" si="73"/>
        <v>1.9887523956140626E-2</v>
      </c>
      <c r="Y447" s="47">
        <f t="shared" si="74"/>
        <v>1.8642432541782078E-2</v>
      </c>
      <c r="Z447" s="29"/>
      <c r="AA447" s="43">
        <f t="shared" si="75"/>
        <v>3.5814097919470031E-2</v>
      </c>
      <c r="AB447" s="43">
        <f t="shared" si="76"/>
        <v>6.4133738601823712E-2</v>
      </c>
      <c r="AC447" s="47">
        <f t="shared" si="77"/>
        <v>5.9412814917675062E-2</v>
      </c>
      <c r="AD447" s="91">
        <f t="shared" si="68"/>
        <v>10082</v>
      </c>
      <c r="AE447" s="91">
        <f t="shared" si="69"/>
        <v>599</v>
      </c>
      <c r="AF447" s="91">
        <f t="shared" si="70"/>
        <v>9483</v>
      </c>
      <c r="AG447" t="str">
        <f t="shared" si="71"/>
        <v/>
      </c>
    </row>
    <row r="448" spans="2:33" x14ac:dyDescent="0.25">
      <c r="B448" s="9" t="s">
        <v>446</v>
      </c>
      <c r="C448" s="23" t="str">
        <f>VLOOKUP(B448,[2]Municipal!$C$15:$D$60549,2)</f>
        <v>Planeta Rica</v>
      </c>
      <c r="D448" s="11">
        <f>+[1]Total!B449</f>
        <v>4403</v>
      </c>
      <c r="E448" s="10">
        <f>+[1]Total!C449</f>
        <v>4254</v>
      </c>
      <c r="F448" s="10">
        <f>+[1]Total!D449</f>
        <v>4334</v>
      </c>
      <c r="G448" s="10">
        <f>+[1]Total!E449</f>
        <v>3986</v>
      </c>
      <c r="H448" s="11">
        <f>+[1]Total!G449</f>
        <v>3765</v>
      </c>
      <c r="I448" s="10">
        <f>+[1]Total!H449</f>
        <v>3544</v>
      </c>
      <c r="J448" s="10">
        <f>+[1]Total!I449</f>
        <v>3285</v>
      </c>
      <c r="K448" s="12">
        <f>+[1]Total!J449</f>
        <v>3119</v>
      </c>
      <c r="L448" s="11">
        <f>+[1]Total!L449</f>
        <v>4111</v>
      </c>
      <c r="M448" s="12">
        <f>+[1]Total!M449</f>
        <v>4668</v>
      </c>
      <c r="N448" s="29">
        <f>VLOOKUP($B448,'[2]pop-2020-2023'!$I$5:$M$1126,2)</f>
        <v>66170</v>
      </c>
      <c r="O448" s="28">
        <f>VLOOKUP($B448,'[2]pop-2020-2023'!$I$5:$M$1126,3)</f>
        <v>66933</v>
      </c>
      <c r="P448" s="28">
        <f>VLOOKUP($B448,'[2]pop-2020-2023'!$I$5:$M$1126,4)</f>
        <v>67598</v>
      </c>
      <c r="Q448" s="30">
        <f>VLOOKUP($B448,'[2]pop-2020-2023'!$I$5:$M$1126,5)</f>
        <v>68231</v>
      </c>
      <c r="R448" s="29">
        <f>VLOOKUP($B448,'[3]Hogares total'!$D$5:$L$1126,6)</f>
        <v>18720</v>
      </c>
      <c r="S448" s="28">
        <f>VLOOKUP($B448,'[3]Hogares total'!$D$5:$L$1126,7)</f>
        <v>19225</v>
      </c>
      <c r="T448" s="28">
        <f>VLOOKUP($B448,'[3]Hogares total'!$D$5:$L$1126,8)</f>
        <v>19724</v>
      </c>
      <c r="U448" s="30">
        <f>VLOOKUP($B448,'[3]Hogares total'!$D$5:$L$1126,9)</f>
        <v>20230</v>
      </c>
      <c r="V448" s="29"/>
      <c r="W448" s="43">
        <f t="shared" si="72"/>
        <v>6.3556093406839681E-2</v>
      </c>
      <c r="X448" s="43">
        <f t="shared" si="73"/>
        <v>5.2427586614988607E-2</v>
      </c>
      <c r="Y448" s="47">
        <f t="shared" si="74"/>
        <v>6.8414650232299104E-2</v>
      </c>
      <c r="Z448" s="29"/>
      <c r="AA448" s="43">
        <f t="shared" si="75"/>
        <v>0.2212743823146944</v>
      </c>
      <c r="AB448" s="43">
        <f t="shared" si="76"/>
        <v>0.17967957817886837</v>
      </c>
      <c r="AC448" s="47">
        <f t="shared" si="77"/>
        <v>0.23074641621354425</v>
      </c>
      <c r="AD448" s="91" t="str">
        <f t="shared" si="68"/>
        <v/>
      </c>
      <c r="AE448" s="91" t="str">
        <f t="shared" si="69"/>
        <v/>
      </c>
      <c r="AF448" s="91" t="str">
        <f t="shared" si="70"/>
        <v/>
      </c>
      <c r="AG448" t="str">
        <f t="shared" si="71"/>
        <v/>
      </c>
    </row>
    <row r="449" spans="2:33" x14ac:dyDescent="0.25">
      <c r="B449" s="9" t="s">
        <v>447</v>
      </c>
      <c r="C449" s="23" t="str">
        <f>VLOOKUP(B449,[2]Municipal!$C$15:$D$60549,2)</f>
        <v>Pueblo Nuevo</v>
      </c>
      <c r="D449" s="11">
        <f>+[1]Total!B450</f>
        <v>1087</v>
      </c>
      <c r="E449" s="10">
        <f>+[1]Total!C450</f>
        <v>1492</v>
      </c>
      <c r="F449" s="10">
        <f>+[1]Total!D450</f>
        <v>1470</v>
      </c>
      <c r="G449" s="10">
        <f>+[1]Total!E450</f>
        <v>1409</v>
      </c>
      <c r="H449" s="11">
        <f>+[1]Total!G450</f>
        <v>2431</v>
      </c>
      <c r="I449" s="10">
        <f>+[1]Total!H450</f>
        <v>2509</v>
      </c>
      <c r="J449" s="10">
        <f>+[1]Total!I450</f>
        <v>2433</v>
      </c>
      <c r="K449" s="12">
        <f>+[1]Total!J450</f>
        <v>2351</v>
      </c>
      <c r="L449" s="11">
        <f>+[1]Total!L450</f>
        <v>2292</v>
      </c>
      <c r="M449" s="12">
        <f>+[1]Total!M450</f>
        <v>2182</v>
      </c>
      <c r="N449" s="29">
        <f>VLOOKUP($B449,'[2]pop-2020-2023'!$I$5:$M$1126,2)</f>
        <v>37031</v>
      </c>
      <c r="O449" s="28">
        <f>VLOOKUP($B449,'[2]pop-2020-2023'!$I$5:$M$1126,3)</f>
        <v>37587</v>
      </c>
      <c r="P449" s="28">
        <f>VLOOKUP($B449,'[2]pop-2020-2023'!$I$5:$M$1126,4)</f>
        <v>37956</v>
      </c>
      <c r="Q449" s="30">
        <f>VLOOKUP($B449,'[2]pop-2020-2023'!$I$5:$M$1126,5)</f>
        <v>38306</v>
      </c>
      <c r="R449" s="29">
        <f>VLOOKUP($B449,'[3]Hogares total'!$D$5:$L$1126,6)</f>
        <v>11516</v>
      </c>
      <c r="S449" s="28">
        <f>VLOOKUP($B449,'[3]Hogares total'!$D$5:$L$1126,7)</f>
        <v>11782</v>
      </c>
      <c r="T449" s="28">
        <f>VLOOKUP($B449,'[3]Hogares total'!$D$5:$L$1126,8)</f>
        <v>12043</v>
      </c>
      <c r="U449" s="30">
        <f>VLOOKUP($B449,'[3]Hogares total'!$D$5:$L$1126,9)</f>
        <v>12308</v>
      </c>
      <c r="V449" s="29"/>
      <c r="W449" s="43">
        <f t="shared" si="72"/>
        <v>3.9694575252081837E-2</v>
      </c>
      <c r="X449" s="43">
        <f t="shared" si="73"/>
        <v>6.6102855938455052E-2</v>
      </c>
      <c r="Y449" s="47">
        <f t="shared" si="74"/>
        <v>5.6962355766720617E-2</v>
      </c>
      <c r="Z449" s="29"/>
      <c r="AA449" s="43">
        <f t="shared" si="75"/>
        <v>0.12663384824308266</v>
      </c>
      <c r="AB449" s="43">
        <f t="shared" si="76"/>
        <v>0.20833679315785103</v>
      </c>
      <c r="AC449" s="47">
        <f t="shared" si="77"/>
        <v>0.17728306792330192</v>
      </c>
      <c r="AD449" s="91">
        <f t="shared" si="68"/>
        <v>12308</v>
      </c>
      <c r="AE449" s="91">
        <f t="shared" si="69"/>
        <v>2182</v>
      </c>
      <c r="AF449" s="91">
        <f t="shared" si="70"/>
        <v>10126</v>
      </c>
      <c r="AG449" t="str">
        <f t="shared" si="71"/>
        <v/>
      </c>
    </row>
    <row r="450" spans="2:33" x14ac:dyDescent="0.25">
      <c r="B450" s="9" t="s">
        <v>448</v>
      </c>
      <c r="C450" s="23" t="str">
        <f>VLOOKUP(B450,[2]Municipal!$C$15:$D$60549,2)</f>
        <v>Puerto Escondido</v>
      </c>
      <c r="D450" s="11">
        <f>+[1]Total!B451</f>
        <v>330</v>
      </c>
      <c r="E450" s="10">
        <f>+[1]Total!C451</f>
        <v>327</v>
      </c>
      <c r="F450" s="10">
        <f>+[1]Total!D451</f>
        <v>326</v>
      </c>
      <c r="G450" s="10">
        <f>+[1]Total!E451</f>
        <v>335</v>
      </c>
      <c r="H450" s="11">
        <f>+[1]Total!G451</f>
        <v>296</v>
      </c>
      <c r="I450" s="10">
        <f>+[1]Total!H451</f>
        <v>244</v>
      </c>
      <c r="J450" s="10">
        <f>+[1]Total!I451</f>
        <v>205</v>
      </c>
      <c r="K450" s="12">
        <f>+[1]Total!J451</f>
        <v>161</v>
      </c>
      <c r="L450" s="11">
        <f>+[1]Total!L451</f>
        <v>135</v>
      </c>
      <c r="M450" s="12">
        <f>+[1]Total!M451</f>
        <v>121</v>
      </c>
      <c r="N450" s="29">
        <f>VLOOKUP($B450,'[2]pop-2020-2023'!$I$5:$M$1126,2)</f>
        <v>24615</v>
      </c>
      <c r="O450" s="28">
        <f>VLOOKUP($B450,'[2]pop-2020-2023'!$I$5:$M$1126,3)</f>
        <v>25002</v>
      </c>
      <c r="P450" s="28">
        <f>VLOOKUP($B450,'[2]pop-2020-2023'!$I$5:$M$1126,4)</f>
        <v>25255</v>
      </c>
      <c r="Q450" s="30">
        <f>VLOOKUP($B450,'[2]pop-2020-2023'!$I$5:$M$1126,5)</f>
        <v>25503</v>
      </c>
      <c r="R450" s="29">
        <f>VLOOKUP($B450,'[3]Hogares total'!$D$5:$L$1126,6)</f>
        <v>6940</v>
      </c>
      <c r="S450" s="28">
        <f>VLOOKUP($B450,'[3]Hogares total'!$D$5:$L$1126,7)</f>
        <v>7091</v>
      </c>
      <c r="T450" s="28">
        <f>VLOOKUP($B450,'[3]Hogares total'!$D$5:$L$1126,8)</f>
        <v>7240</v>
      </c>
      <c r="U450" s="30">
        <f>VLOOKUP($B450,'[3]Hogares total'!$D$5:$L$1126,9)</f>
        <v>7394</v>
      </c>
      <c r="V450" s="29"/>
      <c r="W450" s="43">
        <f t="shared" si="72"/>
        <v>1.3078953683705303E-2</v>
      </c>
      <c r="X450" s="43">
        <f t="shared" si="73"/>
        <v>9.661453177588597E-3</v>
      </c>
      <c r="Y450" s="47">
        <f t="shared" si="74"/>
        <v>4.7445398580559153E-3</v>
      </c>
      <c r="Z450" s="29"/>
      <c r="AA450" s="43">
        <f t="shared" si="75"/>
        <v>4.6114793400084612E-2</v>
      </c>
      <c r="AB450" s="43">
        <f t="shared" si="76"/>
        <v>3.3701657458563537E-2</v>
      </c>
      <c r="AC450" s="47">
        <f t="shared" si="77"/>
        <v>1.6364619962131458E-2</v>
      </c>
      <c r="AD450" s="91">
        <f t="shared" si="68"/>
        <v>7394</v>
      </c>
      <c r="AE450" s="91">
        <f t="shared" si="69"/>
        <v>121</v>
      </c>
      <c r="AF450" s="91">
        <f t="shared" si="70"/>
        <v>7273</v>
      </c>
      <c r="AG450" t="str">
        <f t="shared" si="71"/>
        <v/>
      </c>
    </row>
    <row r="451" spans="2:33" x14ac:dyDescent="0.25">
      <c r="B451" s="9" t="s">
        <v>449</v>
      </c>
      <c r="C451" s="23" t="str">
        <f>VLOOKUP(B451,[2]Municipal!$C$15:$D$60549,2)</f>
        <v>Puerto Libertador</v>
      </c>
      <c r="D451" s="11">
        <f>+[1]Total!B452</f>
        <v>298</v>
      </c>
      <c r="E451" s="10">
        <f>+[1]Total!C452</f>
        <v>303</v>
      </c>
      <c r="F451" s="10">
        <f>+[1]Total!D452</f>
        <v>314</v>
      </c>
      <c r="G451" s="10">
        <f>+[1]Total!E452</f>
        <v>299</v>
      </c>
      <c r="H451" s="11">
        <f>+[1]Total!G452</f>
        <v>794</v>
      </c>
      <c r="I451" s="10">
        <f>+[1]Total!H452</f>
        <v>762</v>
      </c>
      <c r="J451" s="10">
        <f>+[1]Total!I452</f>
        <v>233</v>
      </c>
      <c r="K451" s="12">
        <f>+[1]Total!J452</f>
        <v>219</v>
      </c>
      <c r="L451" s="11">
        <f>+[1]Total!L452</f>
        <v>223</v>
      </c>
      <c r="M451" s="12">
        <f>+[1]Total!M452</f>
        <v>193</v>
      </c>
      <c r="N451" s="29">
        <f>VLOOKUP($B451,'[2]pop-2020-2023'!$I$5:$M$1126,2)</f>
        <v>43545</v>
      </c>
      <c r="O451" s="28">
        <f>VLOOKUP($B451,'[2]pop-2020-2023'!$I$5:$M$1126,3)</f>
        <v>44226</v>
      </c>
      <c r="P451" s="28">
        <f>VLOOKUP($B451,'[2]pop-2020-2023'!$I$5:$M$1126,4)</f>
        <v>44643</v>
      </c>
      <c r="Q451" s="30">
        <f>VLOOKUP($B451,'[2]pop-2020-2023'!$I$5:$M$1126,5)</f>
        <v>45050</v>
      </c>
      <c r="R451" s="29">
        <f>VLOOKUP($B451,'[3]Hogares total'!$D$5:$L$1126,6)</f>
        <v>14405</v>
      </c>
      <c r="S451" s="28">
        <f>VLOOKUP($B451,'[3]Hogares total'!$D$5:$L$1126,7)</f>
        <v>14746</v>
      </c>
      <c r="T451" s="28">
        <f>VLOOKUP($B451,'[3]Hogares total'!$D$5:$L$1126,8)</f>
        <v>15080</v>
      </c>
      <c r="U451" s="30">
        <f>VLOOKUP($B451,'[3]Hogares total'!$D$5:$L$1126,9)</f>
        <v>15415</v>
      </c>
      <c r="V451" s="29"/>
      <c r="W451" s="43">
        <f t="shared" si="72"/>
        <v>6.8511735178401843E-3</v>
      </c>
      <c r="X451" s="43">
        <f t="shared" si="73"/>
        <v>1.7068745380014783E-2</v>
      </c>
      <c r="Y451" s="47">
        <f t="shared" si="74"/>
        <v>4.2841287458379581E-3</v>
      </c>
      <c r="Z451" s="29"/>
      <c r="AA451" s="43">
        <f t="shared" si="75"/>
        <v>2.0547945205479451E-2</v>
      </c>
      <c r="AB451" s="43">
        <f t="shared" si="76"/>
        <v>5.0530503978779839E-2</v>
      </c>
      <c r="AC451" s="47">
        <f t="shared" si="77"/>
        <v>1.2520272461887772E-2</v>
      </c>
      <c r="AD451" s="91">
        <f t="shared" si="68"/>
        <v>15415</v>
      </c>
      <c r="AE451" s="91">
        <f t="shared" si="69"/>
        <v>193</v>
      </c>
      <c r="AF451" s="91">
        <f t="shared" si="70"/>
        <v>15222</v>
      </c>
      <c r="AG451" t="str">
        <f t="shared" si="71"/>
        <v/>
      </c>
    </row>
    <row r="452" spans="2:33" x14ac:dyDescent="0.25">
      <c r="B452" s="9" t="s">
        <v>450</v>
      </c>
      <c r="C452" s="23" t="str">
        <f>VLOOKUP(B452,[2]Municipal!$C$15:$D$60549,2)</f>
        <v>Purísima de La Concepción</v>
      </c>
      <c r="D452" s="11">
        <f>+[1]Total!B453</f>
        <v>41</v>
      </c>
      <c r="E452" s="10">
        <f>+[1]Total!C453</f>
        <v>184</v>
      </c>
      <c r="F452" s="10">
        <f>+[1]Total!D453</f>
        <v>180</v>
      </c>
      <c r="G452" s="10">
        <f>+[1]Total!E453</f>
        <v>177</v>
      </c>
      <c r="H452" s="11">
        <f>+[1]Total!G453</f>
        <v>467</v>
      </c>
      <c r="I452" s="10">
        <f>+[1]Total!H453</f>
        <v>460</v>
      </c>
      <c r="J452" s="10">
        <f>+[1]Total!I453</f>
        <v>462</v>
      </c>
      <c r="K452" s="12">
        <f>+[1]Total!J453</f>
        <v>454</v>
      </c>
      <c r="L452" s="11">
        <f>+[1]Total!L453</f>
        <v>453</v>
      </c>
      <c r="M452" s="12">
        <f>+[1]Total!M453</f>
        <v>444</v>
      </c>
      <c r="N452" s="29">
        <f>VLOOKUP($B452,'[2]pop-2020-2023'!$I$5:$M$1126,2)</f>
        <v>17834</v>
      </c>
      <c r="O452" s="28">
        <f>VLOOKUP($B452,'[2]pop-2020-2023'!$I$5:$M$1126,3)</f>
        <v>18057</v>
      </c>
      <c r="P452" s="28">
        <f>VLOOKUP($B452,'[2]pop-2020-2023'!$I$5:$M$1126,4)</f>
        <v>18242</v>
      </c>
      <c r="Q452" s="30">
        <f>VLOOKUP($B452,'[2]pop-2020-2023'!$I$5:$M$1126,5)</f>
        <v>18411</v>
      </c>
      <c r="R452" s="29">
        <f>VLOOKUP($B452,'[3]Hogares total'!$D$5:$L$1126,6)</f>
        <v>5325</v>
      </c>
      <c r="S452" s="28">
        <f>VLOOKUP($B452,'[3]Hogares total'!$D$5:$L$1126,7)</f>
        <v>5456</v>
      </c>
      <c r="T452" s="28">
        <f>VLOOKUP($B452,'[3]Hogares total'!$D$5:$L$1126,8)</f>
        <v>5584</v>
      </c>
      <c r="U452" s="30">
        <f>VLOOKUP($B452,'[3]Hogares total'!$D$5:$L$1126,9)</f>
        <v>5715</v>
      </c>
      <c r="V452" s="29"/>
      <c r="W452" s="43">
        <f t="shared" si="72"/>
        <v>1.0189954034446475E-2</v>
      </c>
      <c r="X452" s="43">
        <f t="shared" si="73"/>
        <v>2.5216533274860214E-2</v>
      </c>
      <c r="Y452" s="47">
        <f t="shared" si="74"/>
        <v>2.4116017598175003E-2</v>
      </c>
      <c r="Z452" s="29"/>
      <c r="AA452" s="43">
        <f t="shared" si="75"/>
        <v>3.3724340175953077E-2</v>
      </c>
      <c r="AB452" s="43">
        <f t="shared" si="76"/>
        <v>8.2378223495702008E-2</v>
      </c>
      <c r="AC452" s="47">
        <f t="shared" si="77"/>
        <v>7.769028871391076E-2</v>
      </c>
      <c r="AD452" s="91">
        <f t="shared" si="68"/>
        <v>5715</v>
      </c>
      <c r="AE452" s="91">
        <f t="shared" si="69"/>
        <v>444</v>
      </c>
      <c r="AF452" s="91">
        <f t="shared" si="70"/>
        <v>5271</v>
      </c>
      <c r="AG452" t="str">
        <f t="shared" si="71"/>
        <v/>
      </c>
    </row>
    <row r="453" spans="2:33" x14ac:dyDescent="0.25">
      <c r="B453" s="9" t="s">
        <v>451</v>
      </c>
      <c r="C453" s="23" t="str">
        <f>VLOOKUP(B453,[2]Municipal!$C$15:$D$60549,2)</f>
        <v>Sahagún</v>
      </c>
      <c r="D453" s="11">
        <f>+[1]Total!B454</f>
        <v>7046</v>
      </c>
      <c r="E453" s="10">
        <f>+[1]Total!C454</f>
        <v>6952</v>
      </c>
      <c r="F453" s="10">
        <f>+[1]Total!D454</f>
        <v>6758</v>
      </c>
      <c r="G453" s="10">
        <f>+[1]Total!E454</f>
        <v>6386</v>
      </c>
      <c r="H453" s="11">
        <f>+[1]Total!G454</f>
        <v>5930</v>
      </c>
      <c r="I453" s="10">
        <f>+[1]Total!H454</f>
        <v>5903</v>
      </c>
      <c r="J453" s="10">
        <f>+[1]Total!I454</f>
        <v>5043</v>
      </c>
      <c r="K453" s="12">
        <f>+[1]Total!J454</f>
        <v>4361</v>
      </c>
      <c r="L453" s="11">
        <f>+[1]Total!L454</f>
        <v>5091</v>
      </c>
      <c r="M453" s="12">
        <f>+[1]Total!M454</f>
        <v>4153</v>
      </c>
      <c r="N453" s="29">
        <f>VLOOKUP($B453,'[2]pop-2020-2023'!$I$5:$M$1126,2)</f>
        <v>111416</v>
      </c>
      <c r="O453" s="28">
        <f>VLOOKUP($B453,'[2]pop-2020-2023'!$I$5:$M$1126,3)</f>
        <v>112903</v>
      </c>
      <c r="P453" s="28">
        <f>VLOOKUP($B453,'[2]pop-2020-2023'!$I$5:$M$1126,4)</f>
        <v>114033</v>
      </c>
      <c r="Q453" s="30">
        <f>VLOOKUP($B453,'[2]pop-2020-2023'!$I$5:$M$1126,5)</f>
        <v>115097</v>
      </c>
      <c r="R453" s="29">
        <f>VLOOKUP($B453,'[3]Hogares total'!$D$5:$L$1126,6)</f>
        <v>34758</v>
      </c>
      <c r="S453" s="28">
        <f>VLOOKUP($B453,'[3]Hogares total'!$D$5:$L$1126,7)</f>
        <v>35648</v>
      </c>
      <c r="T453" s="28">
        <f>VLOOKUP($B453,'[3]Hogares total'!$D$5:$L$1126,8)</f>
        <v>36521</v>
      </c>
      <c r="U453" s="30">
        <f>VLOOKUP($B453,'[3]Hogares total'!$D$5:$L$1126,9)</f>
        <v>37404</v>
      </c>
      <c r="V453" s="29"/>
      <c r="W453" s="43">
        <f t="shared" si="72"/>
        <v>6.157498029281773E-2</v>
      </c>
      <c r="X453" s="43">
        <f t="shared" si="73"/>
        <v>5.1765716941587082E-2</v>
      </c>
      <c r="Y453" s="47">
        <f t="shared" si="74"/>
        <v>3.608260858232621E-2</v>
      </c>
      <c r="Z453" s="29"/>
      <c r="AA453" s="43">
        <f t="shared" si="75"/>
        <v>0.19501795332136446</v>
      </c>
      <c r="AB453" s="43">
        <f t="shared" si="76"/>
        <v>0.16163303304947838</v>
      </c>
      <c r="AC453" s="47">
        <f t="shared" si="77"/>
        <v>0.11103090578547749</v>
      </c>
      <c r="AD453" s="91">
        <f t="shared" si="68"/>
        <v>37404</v>
      </c>
      <c r="AE453" s="91">
        <f t="shared" si="69"/>
        <v>4153</v>
      </c>
      <c r="AF453" s="91">
        <f t="shared" si="70"/>
        <v>33251</v>
      </c>
      <c r="AG453" t="str">
        <f t="shared" si="71"/>
        <v/>
      </c>
    </row>
    <row r="454" spans="2:33" x14ac:dyDescent="0.25">
      <c r="B454" s="9" t="s">
        <v>452</v>
      </c>
      <c r="C454" s="23" t="str">
        <f>VLOOKUP(B454,[2]Municipal!$C$15:$D$60549,2)</f>
        <v>San Andrés Sotavento</v>
      </c>
      <c r="D454" s="11">
        <f>+[1]Total!B455</f>
        <v>721</v>
      </c>
      <c r="E454" s="10">
        <f>+[1]Total!C455</f>
        <v>729</v>
      </c>
      <c r="F454" s="10">
        <f>+[1]Total!D455</f>
        <v>707</v>
      </c>
      <c r="G454" s="10">
        <f>+[1]Total!E455</f>
        <v>673</v>
      </c>
      <c r="H454" s="11">
        <f>+[1]Total!G455</f>
        <v>1125</v>
      </c>
      <c r="I454" s="10">
        <f>+[1]Total!H455</f>
        <v>937</v>
      </c>
      <c r="J454" s="10">
        <f>+[1]Total!I455</f>
        <v>665</v>
      </c>
      <c r="K454" s="12">
        <f>+[1]Total!J455</f>
        <v>652</v>
      </c>
      <c r="L454" s="11">
        <f>+[1]Total!L455</f>
        <v>614</v>
      </c>
      <c r="M454" s="12">
        <f>+[1]Total!M455</f>
        <v>620</v>
      </c>
      <c r="N454" s="29">
        <f>VLOOKUP($B454,'[2]pop-2020-2023'!$I$5:$M$1126,2)</f>
        <v>49331</v>
      </c>
      <c r="O454" s="28">
        <f>VLOOKUP($B454,'[2]pop-2020-2023'!$I$5:$M$1126,3)</f>
        <v>49458</v>
      </c>
      <c r="P454" s="28">
        <f>VLOOKUP($B454,'[2]pop-2020-2023'!$I$5:$M$1126,4)</f>
        <v>49909</v>
      </c>
      <c r="Q454" s="30">
        <f>VLOOKUP($B454,'[2]pop-2020-2023'!$I$5:$M$1126,5)</f>
        <v>50328</v>
      </c>
      <c r="R454" s="29">
        <f>VLOOKUP($B454,'[3]Hogares total'!$D$5:$L$1126,6)</f>
        <v>13489</v>
      </c>
      <c r="S454" s="28">
        <f>VLOOKUP($B454,'[3]Hogares total'!$D$5:$L$1126,7)</f>
        <v>13791</v>
      </c>
      <c r="T454" s="28">
        <f>VLOOKUP($B454,'[3]Hogares total'!$D$5:$L$1126,8)</f>
        <v>14084</v>
      </c>
      <c r="U454" s="30">
        <f>VLOOKUP($B454,'[3]Hogares total'!$D$5:$L$1126,9)</f>
        <v>14381</v>
      </c>
      <c r="V454" s="29"/>
      <c r="W454" s="43">
        <f t="shared" si="72"/>
        <v>1.4739779206599539E-2</v>
      </c>
      <c r="X454" s="43">
        <f t="shared" si="73"/>
        <v>1.8774168987557353E-2</v>
      </c>
      <c r="Y454" s="47">
        <f t="shared" si="74"/>
        <v>1.2319186138928628E-2</v>
      </c>
      <c r="Z454" s="29"/>
      <c r="AA454" s="43">
        <f t="shared" si="75"/>
        <v>5.2860561235588424E-2</v>
      </c>
      <c r="AB454" s="43">
        <f t="shared" si="76"/>
        <v>6.6529395058222099E-2</v>
      </c>
      <c r="AC454" s="47">
        <f t="shared" si="77"/>
        <v>4.3112440025033033E-2</v>
      </c>
      <c r="AD454" s="91">
        <f t="shared" ref="AD454:AD517" si="78">IF(AC454&lt;=0.2,U454,"")</f>
        <v>14381</v>
      </c>
      <c r="AE454" s="91">
        <f t="shared" ref="AE454:AE517" si="79">IF(AC454&lt;=0.2,M454,"")</f>
        <v>620</v>
      </c>
      <c r="AF454" s="91">
        <f t="shared" ref="AF454:AF517" si="80">IF(AC454&lt;=0.2,AD454-AE454,"")</f>
        <v>13761</v>
      </c>
      <c r="AG454" t="str">
        <f t="shared" ref="AG454:AG517" si="81">IF(AC454&gt;100%,C454,"")</f>
        <v/>
      </c>
    </row>
    <row r="455" spans="2:33" x14ac:dyDescent="0.25">
      <c r="B455" s="9" t="s">
        <v>453</v>
      </c>
      <c r="C455" s="23" t="str">
        <f>VLOOKUP(B455,[2]Municipal!$C$15:$D$60549,2)</f>
        <v>San Antero</v>
      </c>
      <c r="D455" s="11">
        <f>+[1]Total!B456</f>
        <v>1617</v>
      </c>
      <c r="E455" s="10">
        <f>+[1]Total!C456</f>
        <v>2183</v>
      </c>
      <c r="F455" s="10">
        <f>+[1]Total!D456</f>
        <v>2195</v>
      </c>
      <c r="G455" s="10">
        <f>+[1]Total!E456</f>
        <v>2243</v>
      </c>
      <c r="H455" s="11">
        <f>+[1]Total!G456</f>
        <v>3228</v>
      </c>
      <c r="I455" s="10">
        <f>+[1]Total!H456</f>
        <v>3187</v>
      </c>
      <c r="J455" s="10">
        <f>+[1]Total!I456</f>
        <v>3177</v>
      </c>
      <c r="K455" s="12">
        <f>+[1]Total!J456</f>
        <v>3149</v>
      </c>
      <c r="L455" s="11">
        <f>+[1]Total!L456</f>
        <v>3051</v>
      </c>
      <c r="M455" s="12">
        <f>+[1]Total!M456</f>
        <v>2983</v>
      </c>
      <c r="N455" s="29">
        <f>VLOOKUP($B455,'[2]pop-2020-2023'!$I$5:$M$1126,2)</f>
        <v>35115</v>
      </c>
      <c r="O455" s="28">
        <f>VLOOKUP($B455,'[2]pop-2020-2023'!$I$5:$M$1126,3)</f>
        <v>35628</v>
      </c>
      <c r="P455" s="28">
        <f>VLOOKUP($B455,'[2]pop-2020-2023'!$I$5:$M$1126,4)</f>
        <v>35953</v>
      </c>
      <c r="Q455" s="30">
        <f>VLOOKUP($B455,'[2]pop-2020-2023'!$I$5:$M$1126,5)</f>
        <v>36284</v>
      </c>
      <c r="R455" s="29">
        <f>VLOOKUP($B455,'[3]Hogares total'!$D$5:$L$1126,6)</f>
        <v>11215</v>
      </c>
      <c r="S455" s="28">
        <f>VLOOKUP($B455,'[3]Hogares total'!$D$5:$L$1126,7)</f>
        <v>11498</v>
      </c>
      <c r="T455" s="28">
        <f>VLOOKUP($B455,'[3]Hogares total'!$D$5:$L$1126,8)</f>
        <v>11776</v>
      </c>
      <c r="U455" s="30">
        <f>VLOOKUP($B455,'[3]Hogares total'!$D$5:$L$1126,9)</f>
        <v>12059</v>
      </c>
      <c r="V455" s="29"/>
      <c r="W455" s="43">
        <f t="shared" ref="W455:W518" si="82">+$E455/O455</f>
        <v>6.1272033232289212E-2</v>
      </c>
      <c r="X455" s="43">
        <f t="shared" ref="X455:X518" si="83">+$I455/P455</f>
        <v>8.8643506800545155E-2</v>
      </c>
      <c r="Y455" s="47">
        <f t="shared" ref="Y455:Y518" si="84">+$M455/Q455</f>
        <v>8.2212545474589352E-2</v>
      </c>
      <c r="Z455" s="29"/>
      <c r="AA455" s="43">
        <f t="shared" ref="AA455:AA518" si="85">+$E455/S455</f>
        <v>0.18985910593146635</v>
      </c>
      <c r="AB455" s="43">
        <f t="shared" ref="AB455:AB518" si="86">+$I455/T455</f>
        <v>0.2706351902173913</v>
      </c>
      <c r="AC455" s="47">
        <f t="shared" ref="AC455:AC518" si="87">+$M455/U455</f>
        <v>0.24736711170080439</v>
      </c>
      <c r="AD455" s="91" t="str">
        <f t="shared" si="78"/>
        <v/>
      </c>
      <c r="AE455" s="91" t="str">
        <f t="shared" si="79"/>
        <v/>
      </c>
      <c r="AF455" s="91" t="str">
        <f t="shared" si="80"/>
        <v/>
      </c>
      <c r="AG455" t="str">
        <f t="shared" si="81"/>
        <v/>
      </c>
    </row>
    <row r="456" spans="2:33" x14ac:dyDescent="0.25">
      <c r="B456" s="9" t="s">
        <v>454</v>
      </c>
      <c r="C456" s="23" t="str">
        <f>VLOOKUP(B456,[2]Municipal!$C$15:$D$60549,2)</f>
        <v>San Bernardo del Viento</v>
      </c>
      <c r="D456" s="11">
        <f>+[1]Total!B457</f>
        <v>464</v>
      </c>
      <c r="E456" s="10">
        <f>+[1]Total!C457</f>
        <v>422</v>
      </c>
      <c r="F456" s="10">
        <f>+[1]Total!D457</f>
        <v>404</v>
      </c>
      <c r="G456" s="10">
        <f>+[1]Total!E457</f>
        <v>400</v>
      </c>
      <c r="H456" s="11">
        <f>+[1]Total!G457</f>
        <v>354</v>
      </c>
      <c r="I456" s="10">
        <f>+[1]Total!H457</f>
        <v>264</v>
      </c>
      <c r="J456" s="10">
        <f>+[1]Total!I457</f>
        <v>213</v>
      </c>
      <c r="K456" s="12">
        <f>+[1]Total!J457</f>
        <v>218</v>
      </c>
      <c r="L456" s="11">
        <f>+[1]Total!L457</f>
        <v>209</v>
      </c>
      <c r="M456" s="12">
        <f>+[1]Total!M457</f>
        <v>203</v>
      </c>
      <c r="N456" s="29">
        <f>VLOOKUP($B456,'[2]pop-2020-2023'!$I$5:$M$1126,2)</f>
        <v>38392</v>
      </c>
      <c r="O456" s="28">
        <f>VLOOKUP($B456,'[2]pop-2020-2023'!$I$5:$M$1126,3)</f>
        <v>38929</v>
      </c>
      <c r="P456" s="28">
        <f>VLOOKUP($B456,'[2]pop-2020-2023'!$I$5:$M$1126,4)</f>
        <v>39337</v>
      </c>
      <c r="Q456" s="30">
        <f>VLOOKUP($B456,'[2]pop-2020-2023'!$I$5:$M$1126,5)</f>
        <v>39715</v>
      </c>
      <c r="R456" s="29">
        <f>VLOOKUP($B456,'[3]Hogares total'!$D$5:$L$1126,6)</f>
        <v>11711</v>
      </c>
      <c r="S456" s="28">
        <f>VLOOKUP($B456,'[3]Hogares total'!$D$5:$L$1126,7)</f>
        <v>11975</v>
      </c>
      <c r="T456" s="28">
        <f>VLOOKUP($B456,'[3]Hogares total'!$D$5:$L$1126,8)</f>
        <v>12238</v>
      </c>
      <c r="U456" s="30">
        <f>VLOOKUP($B456,'[3]Hogares total'!$D$5:$L$1126,9)</f>
        <v>12507</v>
      </c>
      <c r="V456" s="29"/>
      <c r="W456" s="43">
        <f t="shared" si="82"/>
        <v>1.0840247630301317E-2</v>
      </c>
      <c r="X456" s="43">
        <f t="shared" si="83"/>
        <v>6.7112387828253302E-3</v>
      </c>
      <c r="Y456" s="47">
        <f t="shared" si="84"/>
        <v>5.1114188593730332E-3</v>
      </c>
      <c r="Z456" s="29"/>
      <c r="AA456" s="43">
        <f t="shared" si="85"/>
        <v>3.5240083507306889E-2</v>
      </c>
      <c r="AB456" s="43">
        <f t="shared" si="86"/>
        <v>2.1572152312469357E-2</v>
      </c>
      <c r="AC456" s="47">
        <f t="shared" si="87"/>
        <v>1.6230910690013593E-2</v>
      </c>
      <c r="AD456" s="91">
        <f t="shared" si="78"/>
        <v>12507</v>
      </c>
      <c r="AE456" s="91">
        <f t="shared" si="79"/>
        <v>203</v>
      </c>
      <c r="AF456" s="91">
        <f t="shared" si="80"/>
        <v>12304</v>
      </c>
      <c r="AG456" t="str">
        <f t="shared" si="81"/>
        <v/>
      </c>
    </row>
    <row r="457" spans="2:33" x14ac:dyDescent="0.25">
      <c r="B457" s="9" t="s">
        <v>455</v>
      </c>
      <c r="C457" s="23" t="str">
        <f>VLOOKUP(B457,[2]Municipal!$C$15:$D$60549,2)</f>
        <v>San Carlos</v>
      </c>
      <c r="D457" s="11">
        <f>+[1]Total!B458</f>
        <v>274</v>
      </c>
      <c r="E457" s="10">
        <f>+[1]Total!C458</f>
        <v>283</v>
      </c>
      <c r="F457" s="10">
        <f>+[1]Total!D458</f>
        <v>343</v>
      </c>
      <c r="G457" s="10">
        <f>+[1]Total!E458</f>
        <v>345</v>
      </c>
      <c r="H457" s="11">
        <f>+[1]Total!G458</f>
        <v>365</v>
      </c>
      <c r="I457" s="10">
        <f>+[1]Total!H458</f>
        <v>205</v>
      </c>
      <c r="J457" s="10">
        <f>+[1]Total!I458</f>
        <v>207</v>
      </c>
      <c r="K457" s="12">
        <f>+[1]Total!J458</f>
        <v>183</v>
      </c>
      <c r="L457" s="11">
        <f>+[1]Total!L458</f>
        <v>265</v>
      </c>
      <c r="M457" s="12">
        <f>+[1]Total!M458</f>
        <v>159</v>
      </c>
      <c r="N457" s="29">
        <f>VLOOKUP($B457,'[2]pop-2020-2023'!$I$5:$M$1126,2)</f>
        <v>27952</v>
      </c>
      <c r="O457" s="28">
        <f>VLOOKUP($B457,'[2]pop-2020-2023'!$I$5:$M$1126,3)</f>
        <v>28363</v>
      </c>
      <c r="P457" s="28">
        <f>VLOOKUP($B457,'[2]pop-2020-2023'!$I$5:$M$1126,4)</f>
        <v>28642</v>
      </c>
      <c r="Q457" s="30">
        <f>VLOOKUP($B457,'[2]pop-2020-2023'!$I$5:$M$1126,5)</f>
        <v>28939</v>
      </c>
      <c r="R457" s="29">
        <f>VLOOKUP($B457,'[3]Hogares total'!$D$5:$L$1126,6)</f>
        <v>8633</v>
      </c>
      <c r="S457" s="28">
        <f>VLOOKUP($B457,'[3]Hogares total'!$D$5:$L$1126,7)</f>
        <v>8819</v>
      </c>
      <c r="T457" s="28">
        <f>VLOOKUP($B457,'[3]Hogares total'!$D$5:$L$1126,8)</f>
        <v>9004</v>
      </c>
      <c r="U457" s="30">
        <f>VLOOKUP($B457,'[3]Hogares total'!$D$5:$L$1126,9)</f>
        <v>9192</v>
      </c>
      <c r="V457" s="29"/>
      <c r="W457" s="43">
        <f t="shared" si="82"/>
        <v>9.9777879631914815E-3</v>
      </c>
      <c r="X457" s="43">
        <f t="shared" si="83"/>
        <v>7.1573214161022277E-3</v>
      </c>
      <c r="Y457" s="47">
        <f t="shared" si="84"/>
        <v>5.4943156294274161E-3</v>
      </c>
      <c r="Z457" s="29"/>
      <c r="AA457" s="43">
        <f t="shared" si="85"/>
        <v>3.2089806100464906E-2</v>
      </c>
      <c r="AB457" s="43">
        <f t="shared" si="86"/>
        <v>2.2767658818302977E-2</v>
      </c>
      <c r="AC457" s="47">
        <f t="shared" si="87"/>
        <v>1.7297650130548303E-2</v>
      </c>
      <c r="AD457" s="91">
        <f t="shared" si="78"/>
        <v>9192</v>
      </c>
      <c r="AE457" s="91">
        <f t="shared" si="79"/>
        <v>159</v>
      </c>
      <c r="AF457" s="91">
        <f t="shared" si="80"/>
        <v>9033</v>
      </c>
      <c r="AG457" t="str">
        <f t="shared" si="81"/>
        <v/>
      </c>
    </row>
    <row r="458" spans="2:33" x14ac:dyDescent="0.25">
      <c r="B458" s="9" t="s">
        <v>456</v>
      </c>
      <c r="C458" s="23" t="str">
        <f>VLOOKUP(B458,[2]Municipal!$C$15:$D$60549,2)</f>
        <v>San José de Uré</v>
      </c>
      <c r="D458" s="11">
        <f>+[1]Total!B459</f>
        <v>14</v>
      </c>
      <c r="E458" s="10">
        <f>+[1]Total!C459</f>
        <v>205</v>
      </c>
      <c r="F458" s="10">
        <f>+[1]Total!D459</f>
        <v>277</v>
      </c>
      <c r="G458" s="10">
        <f>+[1]Total!E459</f>
        <v>280</v>
      </c>
      <c r="H458" s="11">
        <f>+[1]Total!G459</f>
        <v>666</v>
      </c>
      <c r="I458" s="10">
        <f>+[1]Total!H459</f>
        <v>599</v>
      </c>
      <c r="J458" s="10">
        <f>+[1]Total!I459</f>
        <v>662</v>
      </c>
      <c r="K458" s="12">
        <f>+[1]Total!J459</f>
        <v>655</v>
      </c>
      <c r="L458" s="11">
        <f>+[1]Total!L459</f>
        <v>668</v>
      </c>
      <c r="M458" s="12">
        <f>+[1]Total!M459</f>
        <v>652</v>
      </c>
      <c r="N458" s="29">
        <f>VLOOKUP($B458,'[2]pop-2020-2023'!$I$5:$M$1126,2)</f>
        <v>13992</v>
      </c>
      <c r="O458" s="28">
        <f>VLOOKUP($B458,'[2]pop-2020-2023'!$I$5:$M$1126,3)</f>
        <v>14264</v>
      </c>
      <c r="P458" s="28">
        <f>VLOOKUP($B458,'[2]pop-2020-2023'!$I$5:$M$1126,4)</f>
        <v>14435</v>
      </c>
      <c r="Q458" s="30">
        <f>VLOOKUP($B458,'[2]pop-2020-2023'!$I$5:$M$1126,5)</f>
        <v>14579</v>
      </c>
      <c r="R458" s="29">
        <f>VLOOKUP($B458,'[3]Hogares total'!$D$5:$L$1126,6)</f>
        <v>4288</v>
      </c>
      <c r="S458" s="28">
        <f>VLOOKUP($B458,'[3]Hogares total'!$D$5:$L$1126,7)</f>
        <v>4392</v>
      </c>
      <c r="T458" s="28">
        <f>VLOOKUP($B458,'[3]Hogares total'!$D$5:$L$1126,8)</f>
        <v>4494</v>
      </c>
      <c r="U458" s="30">
        <f>VLOOKUP($B458,'[3]Hogares total'!$D$5:$L$1126,9)</f>
        <v>4601</v>
      </c>
      <c r="V458" s="29"/>
      <c r="W458" s="43">
        <f t="shared" si="82"/>
        <v>1.4371845204711161E-2</v>
      </c>
      <c r="X458" s="43">
        <f t="shared" si="83"/>
        <v>4.1496363006581223E-2</v>
      </c>
      <c r="Y458" s="47">
        <f t="shared" si="84"/>
        <v>4.472186020989094E-2</v>
      </c>
      <c r="Z458" s="29"/>
      <c r="AA458" s="43">
        <f t="shared" si="85"/>
        <v>4.6675774134790529E-2</v>
      </c>
      <c r="AB458" s="43">
        <f t="shared" si="86"/>
        <v>0.1332888295505118</v>
      </c>
      <c r="AC458" s="47">
        <f t="shared" si="87"/>
        <v>0.14170832427733102</v>
      </c>
      <c r="AD458" s="91">
        <f t="shared" si="78"/>
        <v>4601</v>
      </c>
      <c r="AE458" s="91">
        <f t="shared" si="79"/>
        <v>652</v>
      </c>
      <c r="AF458" s="91">
        <f t="shared" si="80"/>
        <v>3949</v>
      </c>
      <c r="AG458" t="str">
        <f t="shared" si="81"/>
        <v/>
      </c>
    </row>
    <row r="459" spans="2:33" x14ac:dyDescent="0.25">
      <c r="B459" s="9" t="s">
        <v>457</v>
      </c>
      <c r="C459" s="23" t="str">
        <f>VLOOKUP(B459,[2]Municipal!$C$15:$D$60549,2)</f>
        <v>San Pelayo</v>
      </c>
      <c r="D459" s="11">
        <f>+[1]Total!B460</f>
        <v>1313</v>
      </c>
      <c r="E459" s="10">
        <f>+[1]Total!C460</f>
        <v>1286</v>
      </c>
      <c r="F459" s="10">
        <f>+[1]Total!D460</f>
        <v>1199</v>
      </c>
      <c r="G459" s="10">
        <f>+[1]Total!E460</f>
        <v>1179</v>
      </c>
      <c r="H459" s="11">
        <f>+[1]Total!G460</f>
        <v>1116</v>
      </c>
      <c r="I459" s="10">
        <f>+[1]Total!H460</f>
        <v>1029</v>
      </c>
      <c r="J459" s="10">
        <f>+[1]Total!I460</f>
        <v>969</v>
      </c>
      <c r="K459" s="12">
        <f>+[1]Total!J460</f>
        <v>904</v>
      </c>
      <c r="L459" s="11">
        <f>+[1]Total!L460</f>
        <v>810</v>
      </c>
      <c r="M459" s="12">
        <f>+[1]Total!M460</f>
        <v>722</v>
      </c>
      <c r="N459" s="29">
        <f>VLOOKUP($B459,'[2]pop-2020-2023'!$I$5:$M$1126,2)</f>
        <v>53208</v>
      </c>
      <c r="O459" s="28">
        <f>VLOOKUP($B459,'[2]pop-2020-2023'!$I$5:$M$1126,3)</f>
        <v>53670</v>
      </c>
      <c r="P459" s="28">
        <f>VLOOKUP($B459,'[2]pop-2020-2023'!$I$5:$M$1126,4)</f>
        <v>54160</v>
      </c>
      <c r="Q459" s="30">
        <f>VLOOKUP($B459,'[2]pop-2020-2023'!$I$5:$M$1126,5)</f>
        <v>54610</v>
      </c>
      <c r="R459" s="29">
        <f>VLOOKUP($B459,'[3]Hogares total'!$D$5:$L$1126,6)</f>
        <v>19422</v>
      </c>
      <c r="S459" s="28">
        <f>VLOOKUP($B459,'[3]Hogares total'!$D$5:$L$1126,7)</f>
        <v>19855</v>
      </c>
      <c r="T459" s="28">
        <f>VLOOKUP($B459,'[3]Hogares total'!$D$5:$L$1126,8)</f>
        <v>20279</v>
      </c>
      <c r="U459" s="30">
        <f>VLOOKUP($B459,'[3]Hogares total'!$D$5:$L$1126,9)</f>
        <v>20706</v>
      </c>
      <c r="V459" s="29"/>
      <c r="W459" s="43">
        <f t="shared" si="82"/>
        <v>2.3961244643189866E-2</v>
      </c>
      <c r="X459" s="43">
        <f t="shared" si="83"/>
        <v>1.8999261447562778E-2</v>
      </c>
      <c r="Y459" s="47">
        <f t="shared" si="84"/>
        <v>1.3221021790880791E-2</v>
      </c>
      <c r="Z459" s="29"/>
      <c r="AA459" s="43">
        <f t="shared" si="85"/>
        <v>6.4769579451019896E-2</v>
      </c>
      <c r="AB459" s="43">
        <f t="shared" si="86"/>
        <v>5.0742147048671041E-2</v>
      </c>
      <c r="AC459" s="47">
        <f t="shared" si="87"/>
        <v>3.4869120061817832E-2</v>
      </c>
      <c r="AD459" s="91">
        <f t="shared" si="78"/>
        <v>20706</v>
      </c>
      <c r="AE459" s="91">
        <f t="shared" si="79"/>
        <v>722</v>
      </c>
      <c r="AF459" s="91">
        <f t="shared" si="80"/>
        <v>19984</v>
      </c>
      <c r="AG459" t="str">
        <f t="shared" si="81"/>
        <v/>
      </c>
    </row>
    <row r="460" spans="2:33" x14ac:dyDescent="0.25">
      <c r="B460" s="9" t="s">
        <v>458</v>
      </c>
      <c r="C460" s="23" t="str">
        <f>VLOOKUP(B460,[2]Municipal!$C$15:$D$60549,2)</f>
        <v>Tierralta</v>
      </c>
      <c r="D460" s="11">
        <f>+[1]Total!B461</f>
        <v>3855</v>
      </c>
      <c r="E460" s="10">
        <f>+[1]Total!C461</f>
        <v>5012</v>
      </c>
      <c r="F460" s="10">
        <f>+[1]Total!D461</f>
        <v>5059</v>
      </c>
      <c r="G460" s="10">
        <f>+[1]Total!E461</f>
        <v>5071</v>
      </c>
      <c r="H460" s="11">
        <f>+[1]Total!G461</f>
        <v>8465</v>
      </c>
      <c r="I460" s="10">
        <f>+[1]Total!H461</f>
        <v>8010</v>
      </c>
      <c r="J460" s="10">
        <f>+[1]Total!I461</f>
        <v>7981</v>
      </c>
      <c r="K460" s="12">
        <f>+[1]Total!J461</f>
        <v>8124</v>
      </c>
      <c r="L460" s="11">
        <f>+[1]Total!L461</f>
        <v>8168</v>
      </c>
      <c r="M460" s="12">
        <f>+[1]Total!M461</f>
        <v>7921</v>
      </c>
      <c r="N460" s="29">
        <f>VLOOKUP($B460,'[2]pop-2020-2023'!$I$5:$M$1126,2)</f>
        <v>95694</v>
      </c>
      <c r="O460" s="28">
        <f>VLOOKUP($B460,'[2]pop-2020-2023'!$I$5:$M$1126,3)</f>
        <v>97012</v>
      </c>
      <c r="P460" s="28">
        <f>VLOOKUP($B460,'[2]pop-2020-2023'!$I$5:$M$1126,4)</f>
        <v>97997</v>
      </c>
      <c r="Q460" s="30">
        <f>VLOOKUP($B460,'[2]pop-2020-2023'!$I$5:$M$1126,5)</f>
        <v>98938</v>
      </c>
      <c r="R460" s="29">
        <f>VLOOKUP($B460,'[3]Hogares total'!$D$5:$L$1126,6)</f>
        <v>25795</v>
      </c>
      <c r="S460" s="28">
        <f>VLOOKUP($B460,'[3]Hogares total'!$D$5:$L$1126,7)</f>
        <v>26436</v>
      </c>
      <c r="T460" s="28">
        <f>VLOOKUP($B460,'[3]Hogares total'!$D$5:$L$1126,8)</f>
        <v>27073</v>
      </c>
      <c r="U460" s="30">
        <f>VLOOKUP($B460,'[3]Hogares total'!$D$5:$L$1126,9)</f>
        <v>27723</v>
      </c>
      <c r="V460" s="29"/>
      <c r="W460" s="43">
        <f t="shared" si="82"/>
        <v>5.1663711705768361E-2</v>
      </c>
      <c r="X460" s="43">
        <f t="shared" si="83"/>
        <v>8.1737196036613363E-2</v>
      </c>
      <c r="Y460" s="47">
        <f t="shared" si="84"/>
        <v>8.0060239746103615E-2</v>
      </c>
      <c r="Z460" s="29"/>
      <c r="AA460" s="43">
        <f t="shared" si="85"/>
        <v>0.18958995309426541</v>
      </c>
      <c r="AB460" s="43">
        <f t="shared" si="86"/>
        <v>0.29586673069109443</v>
      </c>
      <c r="AC460" s="47">
        <f t="shared" si="87"/>
        <v>0.28571943873318184</v>
      </c>
      <c r="AD460" s="91" t="str">
        <f t="shared" si="78"/>
        <v/>
      </c>
      <c r="AE460" s="91" t="str">
        <f t="shared" si="79"/>
        <v/>
      </c>
      <c r="AF460" s="91" t="str">
        <f t="shared" si="80"/>
        <v/>
      </c>
      <c r="AG460" t="str">
        <f t="shared" si="81"/>
        <v/>
      </c>
    </row>
    <row r="461" spans="2:33" x14ac:dyDescent="0.25">
      <c r="B461" s="9" t="s">
        <v>459</v>
      </c>
      <c r="C461" s="23" t="str">
        <f>VLOOKUP(B461,[2]Municipal!$C$15:$D$60549,2)</f>
        <v>Tuchín</v>
      </c>
      <c r="D461" s="11">
        <f>+[1]Total!B462</f>
        <v>371</v>
      </c>
      <c r="E461" s="10">
        <f>+[1]Total!C462</f>
        <v>506</v>
      </c>
      <c r="F461" s="10">
        <f>+[1]Total!D462</f>
        <v>479</v>
      </c>
      <c r="G461" s="10">
        <f>+[1]Total!E462</f>
        <v>450</v>
      </c>
      <c r="H461" s="11">
        <f>+[1]Total!G462</f>
        <v>760</v>
      </c>
      <c r="I461" s="10">
        <f>+[1]Total!H462</f>
        <v>704</v>
      </c>
      <c r="J461" s="10">
        <f>+[1]Total!I462</f>
        <v>672</v>
      </c>
      <c r="K461" s="12">
        <f>+[1]Total!J462</f>
        <v>662</v>
      </c>
      <c r="L461" s="11">
        <f>+[1]Total!L462</f>
        <v>629</v>
      </c>
      <c r="M461" s="12">
        <f>+[1]Total!M462</f>
        <v>609</v>
      </c>
      <c r="N461" s="29">
        <f>VLOOKUP($B461,'[2]pop-2020-2023'!$I$5:$M$1126,2)</f>
        <v>54920</v>
      </c>
      <c r="O461" s="28">
        <f>VLOOKUP($B461,'[2]pop-2020-2023'!$I$5:$M$1126,3)</f>
        <v>55849</v>
      </c>
      <c r="P461" s="28">
        <f>VLOOKUP($B461,'[2]pop-2020-2023'!$I$5:$M$1126,4)</f>
        <v>56269</v>
      </c>
      <c r="Q461" s="30">
        <f>VLOOKUP($B461,'[2]pop-2020-2023'!$I$5:$M$1126,5)</f>
        <v>56666</v>
      </c>
      <c r="R461" s="29">
        <f>VLOOKUP($B461,'[3]Hogares total'!$D$5:$L$1126,6)</f>
        <v>15363</v>
      </c>
      <c r="S461" s="28">
        <f>VLOOKUP($B461,'[3]Hogares total'!$D$5:$L$1126,7)</f>
        <v>15697</v>
      </c>
      <c r="T461" s="28">
        <f>VLOOKUP($B461,'[3]Hogares total'!$D$5:$L$1126,8)</f>
        <v>16020</v>
      </c>
      <c r="U461" s="30">
        <f>VLOOKUP($B461,'[3]Hogares total'!$D$5:$L$1126,9)</f>
        <v>16347</v>
      </c>
      <c r="V461" s="29"/>
      <c r="W461" s="43">
        <f t="shared" si="82"/>
        <v>9.0601443177138353E-3</v>
      </c>
      <c r="X461" s="43">
        <f t="shared" si="83"/>
        <v>1.2511329506477813E-2</v>
      </c>
      <c r="Y461" s="47">
        <f t="shared" si="84"/>
        <v>1.0747185261003071E-2</v>
      </c>
      <c r="Z461" s="29"/>
      <c r="AA461" s="43">
        <f t="shared" si="85"/>
        <v>3.2235459004905397E-2</v>
      </c>
      <c r="AB461" s="43">
        <f t="shared" si="86"/>
        <v>4.3945068664169785E-2</v>
      </c>
      <c r="AC461" s="47">
        <f t="shared" si="87"/>
        <v>3.7254542117819783E-2</v>
      </c>
      <c r="AD461" s="91">
        <f t="shared" si="78"/>
        <v>16347</v>
      </c>
      <c r="AE461" s="91">
        <f t="shared" si="79"/>
        <v>609</v>
      </c>
      <c r="AF461" s="91">
        <f t="shared" si="80"/>
        <v>15738</v>
      </c>
      <c r="AG461" t="str">
        <f t="shared" si="81"/>
        <v/>
      </c>
    </row>
    <row r="462" spans="2:33" x14ac:dyDescent="0.25">
      <c r="B462" s="9" t="s">
        <v>460</v>
      </c>
      <c r="C462" s="23" t="str">
        <f>VLOOKUP(B462,[2]Municipal!$C$15:$D$60549,2)</f>
        <v>Valencia</v>
      </c>
      <c r="D462" s="11">
        <f>+[1]Total!B463</f>
        <v>1254</v>
      </c>
      <c r="E462" s="10">
        <f>+[1]Total!C463</f>
        <v>1554</v>
      </c>
      <c r="F462" s="10">
        <f>+[1]Total!D463</f>
        <v>1499</v>
      </c>
      <c r="G462" s="10">
        <f>+[1]Total!E463</f>
        <v>1511</v>
      </c>
      <c r="H462" s="11">
        <f>+[1]Total!G463</f>
        <v>2494</v>
      </c>
      <c r="I462" s="10">
        <f>+[1]Total!H463</f>
        <v>2440</v>
      </c>
      <c r="J462" s="10">
        <f>+[1]Total!I463</f>
        <v>2472</v>
      </c>
      <c r="K462" s="12">
        <f>+[1]Total!J463</f>
        <v>2417</v>
      </c>
      <c r="L462" s="11">
        <f>+[1]Total!L463</f>
        <v>2548</v>
      </c>
      <c r="M462" s="12">
        <f>+[1]Total!M463</f>
        <v>2485</v>
      </c>
      <c r="N462" s="29">
        <f>VLOOKUP($B462,'[2]pop-2020-2023'!$I$5:$M$1126,2)</f>
        <v>36963</v>
      </c>
      <c r="O462" s="28">
        <f>VLOOKUP($B462,'[2]pop-2020-2023'!$I$5:$M$1126,3)</f>
        <v>37459</v>
      </c>
      <c r="P462" s="28">
        <f>VLOOKUP($B462,'[2]pop-2020-2023'!$I$5:$M$1126,4)</f>
        <v>37841</v>
      </c>
      <c r="Q462" s="30">
        <f>VLOOKUP($B462,'[2]pop-2020-2023'!$I$5:$M$1126,5)</f>
        <v>38202</v>
      </c>
      <c r="R462" s="29">
        <f>VLOOKUP($B462,'[3]Hogares total'!$D$5:$L$1126,6)</f>
        <v>12393</v>
      </c>
      <c r="S462" s="28">
        <f>VLOOKUP($B462,'[3]Hogares total'!$D$5:$L$1126,7)</f>
        <v>12708</v>
      </c>
      <c r="T462" s="28">
        <f>VLOOKUP($B462,'[3]Hogares total'!$D$5:$L$1126,8)</f>
        <v>13015</v>
      </c>
      <c r="U462" s="30">
        <f>VLOOKUP($B462,'[3]Hogares total'!$D$5:$L$1126,9)</f>
        <v>13323</v>
      </c>
      <c r="V462" s="29"/>
      <c r="W462" s="43">
        <f t="shared" si="82"/>
        <v>4.1485357324007578E-2</v>
      </c>
      <c r="X462" s="43">
        <f t="shared" si="83"/>
        <v>6.4480325572791417E-2</v>
      </c>
      <c r="Y462" s="47">
        <f t="shared" si="84"/>
        <v>6.5048950316737339E-2</v>
      </c>
      <c r="Z462" s="29"/>
      <c r="AA462" s="43">
        <f t="shared" si="85"/>
        <v>0.12228517469310671</v>
      </c>
      <c r="AB462" s="43">
        <f t="shared" si="86"/>
        <v>0.18747598924318096</v>
      </c>
      <c r="AC462" s="47">
        <f t="shared" si="87"/>
        <v>0.1865195526533063</v>
      </c>
      <c r="AD462" s="91">
        <f t="shared" si="78"/>
        <v>13323</v>
      </c>
      <c r="AE462" s="91">
        <f t="shared" si="79"/>
        <v>2485</v>
      </c>
      <c r="AF462" s="91">
        <f t="shared" si="80"/>
        <v>10838</v>
      </c>
      <c r="AG462" t="str">
        <f t="shared" si="81"/>
        <v/>
      </c>
    </row>
    <row r="463" spans="2:33" x14ac:dyDescent="0.25">
      <c r="B463" s="9" t="s">
        <v>461</v>
      </c>
      <c r="C463" s="23" t="str">
        <f>VLOOKUP(B463,[2]Municipal!$C$15:$D$60549,2)</f>
        <v>Agua de Dios</v>
      </c>
      <c r="D463" s="11">
        <f>+[1]Total!B464</f>
        <v>181</v>
      </c>
      <c r="E463" s="10">
        <f>+[1]Total!C464</f>
        <v>1122</v>
      </c>
      <c r="F463" s="10">
        <f>+[1]Total!D464</f>
        <v>1111</v>
      </c>
      <c r="G463" s="10">
        <f>+[1]Total!E464</f>
        <v>1478</v>
      </c>
      <c r="H463" s="11">
        <f>+[1]Total!G464</f>
        <v>1609</v>
      </c>
      <c r="I463" s="10">
        <f>+[1]Total!H464</f>
        <v>1692</v>
      </c>
      <c r="J463" s="10">
        <f>+[1]Total!I464</f>
        <v>1566</v>
      </c>
      <c r="K463" s="12">
        <f>+[1]Total!J464</f>
        <v>1675</v>
      </c>
      <c r="L463" s="11">
        <f>+[1]Total!L464</f>
        <v>1589</v>
      </c>
      <c r="M463" s="12">
        <f>+[1]Total!M464</f>
        <v>1778</v>
      </c>
      <c r="N463" s="29">
        <f>VLOOKUP($B463,'[2]pop-2020-2023'!$I$5:$M$1126,2)</f>
        <v>12497</v>
      </c>
      <c r="O463" s="28">
        <f>VLOOKUP($B463,'[2]pop-2020-2023'!$I$5:$M$1126,3)</f>
        <v>12771</v>
      </c>
      <c r="P463" s="28">
        <f>VLOOKUP($B463,'[2]pop-2020-2023'!$I$5:$M$1126,4)</f>
        <v>13182</v>
      </c>
      <c r="Q463" s="30">
        <f>VLOOKUP($B463,'[2]pop-2020-2023'!$I$5:$M$1126,5)</f>
        <v>13638</v>
      </c>
      <c r="R463" s="29">
        <f>VLOOKUP($B463,'[3]Hogares total'!$D$5:$L$1126,6)</f>
        <v>4817</v>
      </c>
      <c r="S463" s="28">
        <f>VLOOKUP($B463,'[3]Hogares total'!$D$5:$L$1126,7)</f>
        <v>5087</v>
      </c>
      <c r="T463" s="28">
        <f>VLOOKUP($B463,'[3]Hogares total'!$D$5:$L$1126,8)</f>
        <v>5328</v>
      </c>
      <c r="U463" s="30">
        <f>VLOOKUP($B463,'[3]Hogares total'!$D$5:$L$1126,9)</f>
        <v>5567</v>
      </c>
      <c r="V463" s="29"/>
      <c r="W463" s="43">
        <f t="shared" si="82"/>
        <v>8.7855297157622733E-2</v>
      </c>
      <c r="X463" s="43">
        <f t="shared" si="83"/>
        <v>0.12835685025034138</v>
      </c>
      <c r="Y463" s="47">
        <f t="shared" si="84"/>
        <v>0.13037102214400939</v>
      </c>
      <c r="Z463" s="29"/>
      <c r="AA463" s="43">
        <f t="shared" si="85"/>
        <v>0.22056221741694515</v>
      </c>
      <c r="AB463" s="43">
        <f t="shared" si="86"/>
        <v>0.31756756756756754</v>
      </c>
      <c r="AC463" s="47">
        <f t="shared" si="87"/>
        <v>0.31938207292976467</v>
      </c>
      <c r="AD463" s="91" t="str">
        <f t="shared" si="78"/>
        <v/>
      </c>
      <c r="AE463" s="91" t="str">
        <f t="shared" si="79"/>
        <v/>
      </c>
      <c r="AF463" s="91" t="str">
        <f t="shared" si="80"/>
        <v/>
      </c>
      <c r="AG463" t="str">
        <f t="shared" si="81"/>
        <v/>
      </c>
    </row>
    <row r="464" spans="2:33" x14ac:dyDescent="0.25">
      <c r="B464" s="9" t="s">
        <v>462</v>
      </c>
      <c r="C464" s="23" t="str">
        <f>VLOOKUP(B464,[2]Municipal!$C$15:$D$60549,2)</f>
        <v>Albán</v>
      </c>
      <c r="D464" s="11">
        <f>+[1]Total!B465</f>
        <v>293</v>
      </c>
      <c r="E464" s="10">
        <f>+[1]Total!C465</f>
        <v>315</v>
      </c>
      <c r="F464" s="10">
        <f>+[1]Total!D465</f>
        <v>333</v>
      </c>
      <c r="G464" s="10">
        <f>+[1]Total!E465</f>
        <v>327</v>
      </c>
      <c r="H464" s="11">
        <f>+[1]Total!G465</f>
        <v>399</v>
      </c>
      <c r="I464" s="10">
        <f>+[1]Total!H465</f>
        <v>258</v>
      </c>
      <c r="J464" s="10">
        <f>+[1]Total!I465</f>
        <v>403</v>
      </c>
      <c r="K464" s="12">
        <f>+[1]Total!J465</f>
        <v>416</v>
      </c>
      <c r="L464" s="11">
        <f>+[1]Total!L465</f>
        <v>565</v>
      </c>
      <c r="M464" s="12">
        <f>+[1]Total!M465</f>
        <v>496</v>
      </c>
      <c r="N464" s="29">
        <f>VLOOKUP($B464,'[2]pop-2020-2023'!$I$5:$M$1126,2)</f>
        <v>6866</v>
      </c>
      <c r="O464" s="28">
        <f>VLOOKUP($B464,'[2]pop-2020-2023'!$I$5:$M$1126,3)</f>
        <v>7028</v>
      </c>
      <c r="P464" s="28">
        <f>VLOOKUP($B464,'[2]pop-2020-2023'!$I$5:$M$1126,4)</f>
        <v>7251</v>
      </c>
      <c r="Q464" s="30">
        <f>VLOOKUP($B464,'[2]pop-2020-2023'!$I$5:$M$1126,5)</f>
        <v>7494</v>
      </c>
      <c r="R464" s="29">
        <f>VLOOKUP($B464,'[3]Hogares total'!$D$5:$L$1126,6)</f>
        <v>2386</v>
      </c>
      <c r="S464" s="28">
        <f>VLOOKUP($B464,'[3]Hogares total'!$D$5:$L$1126,7)</f>
        <v>2505</v>
      </c>
      <c r="T464" s="28">
        <f>VLOOKUP($B464,'[3]Hogares total'!$D$5:$L$1126,8)</f>
        <v>2613</v>
      </c>
      <c r="U464" s="30">
        <f>VLOOKUP($B464,'[3]Hogares total'!$D$5:$L$1126,9)</f>
        <v>2718</v>
      </c>
      <c r="V464" s="29"/>
      <c r="W464" s="43">
        <f t="shared" si="82"/>
        <v>4.4820717131474105E-2</v>
      </c>
      <c r="X464" s="43">
        <f t="shared" si="83"/>
        <v>3.558129913115432E-2</v>
      </c>
      <c r="Y464" s="47">
        <f t="shared" si="84"/>
        <v>6.6186282359220708E-2</v>
      </c>
      <c r="Z464" s="29"/>
      <c r="AA464" s="43">
        <f t="shared" si="85"/>
        <v>0.12574850299401197</v>
      </c>
      <c r="AB464" s="43">
        <f t="shared" si="86"/>
        <v>9.8737083811710674E-2</v>
      </c>
      <c r="AC464" s="47">
        <f t="shared" si="87"/>
        <v>0.18248712288447388</v>
      </c>
      <c r="AD464" s="91">
        <f t="shared" si="78"/>
        <v>2718</v>
      </c>
      <c r="AE464" s="91">
        <f t="shared" si="79"/>
        <v>496</v>
      </c>
      <c r="AF464" s="91">
        <f t="shared" si="80"/>
        <v>2222</v>
      </c>
      <c r="AG464" t="str">
        <f t="shared" si="81"/>
        <v/>
      </c>
    </row>
    <row r="465" spans="2:33" x14ac:dyDescent="0.25">
      <c r="B465" s="9" t="s">
        <v>463</v>
      </c>
      <c r="C465" s="23" t="str">
        <f>VLOOKUP(B465,[2]Municipal!$C$15:$D$60549,2)</f>
        <v>Anapoima</v>
      </c>
      <c r="D465" s="11">
        <f>+[1]Total!B466</f>
        <v>1701</v>
      </c>
      <c r="E465" s="10">
        <f>+[1]Total!C466</f>
        <v>2185</v>
      </c>
      <c r="F465" s="10">
        <f>+[1]Total!D466</f>
        <v>2044</v>
      </c>
      <c r="G465" s="10">
        <f>+[1]Total!E466</f>
        <v>1985</v>
      </c>
      <c r="H465" s="11">
        <f>+[1]Total!G466</f>
        <v>1722</v>
      </c>
      <c r="I465" s="10">
        <f>+[1]Total!H466</f>
        <v>1639</v>
      </c>
      <c r="J465" s="10">
        <f>+[1]Total!I466</f>
        <v>1630</v>
      </c>
      <c r="K465" s="12">
        <f>+[1]Total!J466</f>
        <v>1931</v>
      </c>
      <c r="L465" s="11">
        <f>+[1]Total!L466</f>
        <v>2849</v>
      </c>
      <c r="M465" s="12">
        <f>+[1]Total!M466</f>
        <v>1931</v>
      </c>
      <c r="N465" s="29">
        <f>VLOOKUP($B465,'[2]pop-2020-2023'!$I$5:$M$1126,2)</f>
        <v>15662</v>
      </c>
      <c r="O465" s="28">
        <f>VLOOKUP($B465,'[2]pop-2020-2023'!$I$5:$M$1126,3)</f>
        <v>16085</v>
      </c>
      <c r="P465" s="28">
        <f>VLOOKUP($B465,'[2]pop-2020-2023'!$I$5:$M$1126,4)</f>
        <v>16600</v>
      </c>
      <c r="Q465" s="30">
        <f>VLOOKUP($B465,'[2]pop-2020-2023'!$I$5:$M$1126,5)</f>
        <v>17161</v>
      </c>
      <c r="R465" s="29">
        <f>VLOOKUP($B465,'[3]Hogares total'!$D$5:$L$1126,6)</f>
        <v>5995</v>
      </c>
      <c r="S465" s="28">
        <f>VLOOKUP($B465,'[3]Hogares total'!$D$5:$L$1126,7)</f>
        <v>6315</v>
      </c>
      <c r="T465" s="28">
        <f>VLOOKUP($B465,'[3]Hogares total'!$D$5:$L$1126,8)</f>
        <v>6604</v>
      </c>
      <c r="U465" s="30">
        <f>VLOOKUP($B465,'[3]Hogares total'!$D$5:$L$1126,9)</f>
        <v>6892</v>
      </c>
      <c r="V465" s="29"/>
      <c r="W465" s="43">
        <f t="shared" si="82"/>
        <v>0.1358408455082375</v>
      </c>
      <c r="X465" s="43">
        <f t="shared" si="83"/>
        <v>9.8734939759036147E-2</v>
      </c>
      <c r="Y465" s="47">
        <f t="shared" si="84"/>
        <v>0.11252258026921508</v>
      </c>
      <c r="Z465" s="29"/>
      <c r="AA465" s="43">
        <f t="shared" si="85"/>
        <v>0.34600158353127475</v>
      </c>
      <c r="AB465" s="43">
        <f t="shared" si="86"/>
        <v>0.24818291944276197</v>
      </c>
      <c r="AC465" s="47">
        <f t="shared" si="87"/>
        <v>0.2801799187463726</v>
      </c>
      <c r="AD465" s="91" t="str">
        <f t="shared" si="78"/>
        <v/>
      </c>
      <c r="AE465" s="91" t="str">
        <f t="shared" si="79"/>
        <v/>
      </c>
      <c r="AF465" s="91" t="str">
        <f t="shared" si="80"/>
        <v/>
      </c>
      <c r="AG465" t="str">
        <f t="shared" si="81"/>
        <v/>
      </c>
    </row>
    <row r="466" spans="2:33" x14ac:dyDescent="0.25">
      <c r="B466" s="9" t="s">
        <v>464</v>
      </c>
      <c r="C466" s="23" t="str">
        <f>VLOOKUP(B466,[2]Municipal!$C$15:$D$60549,2)</f>
        <v>Anolaima</v>
      </c>
      <c r="D466" s="11">
        <f>+[1]Total!B467</f>
        <v>909</v>
      </c>
      <c r="E466" s="10">
        <f>+[1]Total!C467</f>
        <v>1015</v>
      </c>
      <c r="F466" s="10">
        <f>+[1]Total!D467</f>
        <v>1028</v>
      </c>
      <c r="G466" s="10">
        <f>+[1]Total!E467</f>
        <v>1060</v>
      </c>
      <c r="H466" s="11">
        <f>+[1]Total!G467</f>
        <v>1057</v>
      </c>
      <c r="I466" s="10">
        <f>+[1]Total!H467</f>
        <v>1052</v>
      </c>
      <c r="J466" s="10">
        <f>+[1]Total!I467</f>
        <v>926</v>
      </c>
      <c r="K466" s="12">
        <f>+[1]Total!J467</f>
        <v>834</v>
      </c>
      <c r="L466" s="11">
        <f>+[1]Total!L467</f>
        <v>1761</v>
      </c>
      <c r="M466" s="12">
        <f>+[1]Total!M467</f>
        <v>2763</v>
      </c>
      <c r="N466" s="29">
        <f>VLOOKUP($B466,'[2]pop-2020-2023'!$I$5:$M$1126,2)</f>
        <v>14724</v>
      </c>
      <c r="O466" s="28">
        <f>VLOOKUP($B466,'[2]pop-2020-2023'!$I$5:$M$1126,3)</f>
        <v>15043</v>
      </c>
      <c r="P466" s="28">
        <f>VLOOKUP($B466,'[2]pop-2020-2023'!$I$5:$M$1126,4)</f>
        <v>15521</v>
      </c>
      <c r="Q466" s="30">
        <f>VLOOKUP($B466,'[2]pop-2020-2023'!$I$5:$M$1126,5)</f>
        <v>16059</v>
      </c>
      <c r="R466" s="29">
        <f>VLOOKUP($B466,'[3]Hogares total'!$D$5:$L$1126,6)</f>
        <v>5824</v>
      </c>
      <c r="S466" s="28">
        <f>VLOOKUP($B466,'[3]Hogares total'!$D$5:$L$1126,7)</f>
        <v>6118</v>
      </c>
      <c r="T466" s="28">
        <f>VLOOKUP($B466,'[3]Hogares total'!$D$5:$L$1126,8)</f>
        <v>6381</v>
      </c>
      <c r="U466" s="30">
        <f>VLOOKUP($B466,'[3]Hogares total'!$D$5:$L$1126,9)</f>
        <v>6643</v>
      </c>
      <c r="V466" s="29"/>
      <c r="W466" s="43">
        <f t="shared" si="82"/>
        <v>6.747324336900884E-2</v>
      </c>
      <c r="X466" s="43">
        <f t="shared" si="83"/>
        <v>6.7779137942142909E-2</v>
      </c>
      <c r="Y466" s="47">
        <f t="shared" si="84"/>
        <v>0.17205305436203996</v>
      </c>
      <c r="Z466" s="29"/>
      <c r="AA466" s="43">
        <f t="shared" si="85"/>
        <v>0.16590389016018306</v>
      </c>
      <c r="AB466" s="43">
        <f t="shared" si="86"/>
        <v>0.16486444131013947</v>
      </c>
      <c r="AC466" s="47">
        <f t="shared" si="87"/>
        <v>0.41592653921421047</v>
      </c>
      <c r="AD466" s="91" t="str">
        <f t="shared" si="78"/>
        <v/>
      </c>
      <c r="AE466" s="91" t="str">
        <f t="shared" si="79"/>
        <v/>
      </c>
      <c r="AF466" s="91" t="str">
        <f t="shared" si="80"/>
        <v/>
      </c>
      <c r="AG466" t="str">
        <f t="shared" si="81"/>
        <v/>
      </c>
    </row>
    <row r="467" spans="2:33" x14ac:dyDescent="0.25">
      <c r="B467" s="9" t="s">
        <v>465</v>
      </c>
      <c r="C467" s="23" t="str">
        <f>VLOOKUP(B467,[2]Municipal!$C$15:$D$60549,2)</f>
        <v>Arbeláez</v>
      </c>
      <c r="D467" s="11">
        <f>+[1]Total!B468</f>
        <v>561</v>
      </c>
      <c r="E467" s="10">
        <f>+[1]Total!C468</f>
        <v>559</v>
      </c>
      <c r="F467" s="10">
        <f>+[1]Total!D468</f>
        <v>600</v>
      </c>
      <c r="G467" s="10">
        <f>+[1]Total!E468</f>
        <v>595</v>
      </c>
      <c r="H467" s="11">
        <f>+[1]Total!G468</f>
        <v>658</v>
      </c>
      <c r="I467" s="10">
        <f>+[1]Total!H468</f>
        <v>610</v>
      </c>
      <c r="J467" s="10">
        <f>+[1]Total!I468</f>
        <v>648</v>
      </c>
      <c r="K467" s="12">
        <f>+[1]Total!J468</f>
        <v>606</v>
      </c>
      <c r="L467" s="11">
        <f>+[1]Total!L468</f>
        <v>1103</v>
      </c>
      <c r="M467" s="12">
        <f>+[1]Total!M468</f>
        <v>129</v>
      </c>
      <c r="N467" s="29">
        <f>VLOOKUP($B467,'[2]pop-2020-2023'!$I$5:$M$1126,2)</f>
        <v>11337</v>
      </c>
      <c r="O467" s="28">
        <f>VLOOKUP($B467,'[2]pop-2020-2023'!$I$5:$M$1126,3)</f>
        <v>11464</v>
      </c>
      <c r="P467" s="28">
        <f>VLOOKUP($B467,'[2]pop-2020-2023'!$I$5:$M$1126,4)</f>
        <v>11807</v>
      </c>
      <c r="Q467" s="30">
        <f>VLOOKUP($B467,'[2]pop-2020-2023'!$I$5:$M$1126,5)</f>
        <v>12201</v>
      </c>
      <c r="R467" s="29">
        <f>VLOOKUP($B467,'[3]Hogares total'!$D$5:$L$1126,6)</f>
        <v>3782</v>
      </c>
      <c r="S467" s="28">
        <f>VLOOKUP($B467,'[3]Hogares total'!$D$5:$L$1126,7)</f>
        <v>3974</v>
      </c>
      <c r="T467" s="28">
        <f>VLOOKUP($B467,'[3]Hogares total'!$D$5:$L$1126,8)</f>
        <v>4146</v>
      </c>
      <c r="U467" s="30">
        <f>VLOOKUP($B467,'[3]Hogares total'!$D$5:$L$1126,9)</f>
        <v>4316</v>
      </c>
      <c r="V467" s="29"/>
      <c r="W467" s="43">
        <f t="shared" si="82"/>
        <v>4.8761339846475925E-2</v>
      </c>
      <c r="X467" s="43">
        <f t="shared" si="83"/>
        <v>5.1664266960277802E-2</v>
      </c>
      <c r="Y467" s="47">
        <f t="shared" si="84"/>
        <v>1.0572903860339317E-2</v>
      </c>
      <c r="Z467" s="29"/>
      <c r="AA467" s="43">
        <f t="shared" si="85"/>
        <v>0.14066431806743834</v>
      </c>
      <c r="AB467" s="43">
        <f t="shared" si="86"/>
        <v>0.14712976362759286</v>
      </c>
      <c r="AC467" s="47">
        <f t="shared" si="87"/>
        <v>2.9888785912882299E-2</v>
      </c>
      <c r="AD467" s="91">
        <f t="shared" si="78"/>
        <v>4316</v>
      </c>
      <c r="AE467" s="91">
        <f t="shared" si="79"/>
        <v>129</v>
      </c>
      <c r="AF467" s="91">
        <f t="shared" si="80"/>
        <v>4187</v>
      </c>
      <c r="AG467" t="str">
        <f t="shared" si="81"/>
        <v/>
      </c>
    </row>
    <row r="468" spans="2:33" x14ac:dyDescent="0.25">
      <c r="B468" s="9" t="s">
        <v>466</v>
      </c>
      <c r="C468" s="23" t="str">
        <f>VLOOKUP(B468,[2]Municipal!$C$15:$D$60549,2)</f>
        <v>Beltrán</v>
      </c>
      <c r="D468" s="11">
        <f>+[1]Total!B469</f>
        <v>13</v>
      </c>
      <c r="E468" s="10">
        <f>+[1]Total!C469</f>
        <v>11</v>
      </c>
      <c r="F468" s="10">
        <f>+[1]Total!D469</f>
        <v>49</v>
      </c>
      <c r="G468" s="10">
        <f>+[1]Total!E469</f>
        <v>62</v>
      </c>
      <c r="H468" s="11">
        <f>+[1]Total!G469</f>
        <v>67</v>
      </c>
      <c r="I468" s="10">
        <f>+[1]Total!H469</f>
        <v>66</v>
      </c>
      <c r="J468" s="10">
        <f>+[1]Total!I469</f>
        <v>9</v>
      </c>
      <c r="K468" s="12">
        <f>+[1]Total!J469</f>
        <v>96</v>
      </c>
      <c r="L468" s="11">
        <f>+[1]Total!L469</f>
        <v>49</v>
      </c>
      <c r="M468" s="12">
        <f>+[1]Total!M469</f>
        <v>75</v>
      </c>
      <c r="N468" s="29">
        <f>VLOOKUP($B468,'[2]pop-2020-2023'!$I$5:$M$1126,2)</f>
        <v>1892</v>
      </c>
      <c r="O468" s="28">
        <f>VLOOKUP($B468,'[2]pop-2020-2023'!$I$5:$M$1126,3)</f>
        <v>1939</v>
      </c>
      <c r="P468" s="28">
        <f>VLOOKUP($B468,'[2]pop-2020-2023'!$I$5:$M$1126,4)</f>
        <v>2010</v>
      </c>
      <c r="Q468" s="30">
        <f>VLOOKUP($B468,'[2]pop-2020-2023'!$I$5:$M$1126,5)</f>
        <v>2079</v>
      </c>
      <c r="R468" s="29">
        <f>VLOOKUP($B468,'[3]Hogares total'!$D$5:$L$1126,6)</f>
        <v>715</v>
      </c>
      <c r="S468" s="28">
        <f>VLOOKUP($B468,'[3]Hogares total'!$D$5:$L$1126,7)</f>
        <v>754</v>
      </c>
      <c r="T468" s="28">
        <f>VLOOKUP($B468,'[3]Hogares total'!$D$5:$L$1126,8)</f>
        <v>789</v>
      </c>
      <c r="U468" s="30">
        <f>VLOOKUP($B468,'[3]Hogares total'!$D$5:$L$1126,9)</f>
        <v>822</v>
      </c>
      <c r="V468" s="29"/>
      <c r="W468" s="43">
        <f t="shared" si="82"/>
        <v>5.6730273336771534E-3</v>
      </c>
      <c r="X468" s="43">
        <f t="shared" si="83"/>
        <v>3.2835820895522387E-2</v>
      </c>
      <c r="Y468" s="47">
        <f t="shared" si="84"/>
        <v>3.6075036075036072E-2</v>
      </c>
      <c r="Z468" s="29"/>
      <c r="AA468" s="43">
        <f t="shared" si="85"/>
        <v>1.4588859416445624E-2</v>
      </c>
      <c r="AB468" s="43">
        <f t="shared" si="86"/>
        <v>8.3650190114068435E-2</v>
      </c>
      <c r="AC468" s="47">
        <f t="shared" si="87"/>
        <v>9.1240875912408759E-2</v>
      </c>
      <c r="AD468" s="91">
        <f t="shared" si="78"/>
        <v>822</v>
      </c>
      <c r="AE468" s="91">
        <f t="shared" si="79"/>
        <v>75</v>
      </c>
      <c r="AF468" s="91">
        <f t="shared" si="80"/>
        <v>747</v>
      </c>
      <c r="AG468" t="str">
        <f t="shared" si="81"/>
        <v/>
      </c>
    </row>
    <row r="469" spans="2:33" x14ac:dyDescent="0.25">
      <c r="B469" s="9" t="s">
        <v>467</v>
      </c>
      <c r="C469" s="23" t="str">
        <f>VLOOKUP(B469,[2]Municipal!$C$15:$D$60549,2)</f>
        <v>Bituima</v>
      </c>
      <c r="D469" s="11">
        <f>+[1]Total!B470</f>
        <v>15</v>
      </c>
      <c r="E469" s="10">
        <f>+[1]Total!C470</f>
        <v>15</v>
      </c>
      <c r="F469" s="10">
        <f>+[1]Total!D470</f>
        <v>14</v>
      </c>
      <c r="G469" s="10">
        <f>+[1]Total!E470</f>
        <v>10</v>
      </c>
      <c r="H469" s="11">
        <f>+[1]Total!G470</f>
        <v>10</v>
      </c>
      <c r="I469" s="10">
        <f>+[1]Total!H470</f>
        <v>9</v>
      </c>
      <c r="J469" s="10">
        <f>+[1]Total!I470</f>
        <v>11</v>
      </c>
      <c r="K469" s="12">
        <f>+[1]Total!J470</f>
        <v>11</v>
      </c>
      <c r="L469" s="11">
        <f>+[1]Total!L470</f>
        <v>10</v>
      </c>
      <c r="M469" s="12">
        <f>+[1]Total!M470</f>
        <v>3</v>
      </c>
      <c r="N469" s="29">
        <f>VLOOKUP($B469,'[2]pop-2020-2023'!$I$5:$M$1126,2)</f>
        <v>2614</v>
      </c>
      <c r="O469" s="28">
        <f>VLOOKUP($B469,'[2]pop-2020-2023'!$I$5:$M$1126,3)</f>
        <v>2654</v>
      </c>
      <c r="P469" s="28">
        <f>VLOOKUP($B469,'[2]pop-2020-2023'!$I$5:$M$1126,4)</f>
        <v>2747</v>
      </c>
      <c r="Q469" s="30">
        <f>VLOOKUP($B469,'[2]pop-2020-2023'!$I$5:$M$1126,5)</f>
        <v>2816</v>
      </c>
      <c r="R469" s="29">
        <f>VLOOKUP($B469,'[3]Hogares total'!$D$5:$L$1126,6)</f>
        <v>1023</v>
      </c>
      <c r="S469" s="28">
        <f>VLOOKUP($B469,'[3]Hogares total'!$D$5:$L$1126,7)</f>
        <v>1077</v>
      </c>
      <c r="T469" s="28">
        <f>VLOOKUP($B469,'[3]Hogares total'!$D$5:$L$1126,8)</f>
        <v>1126</v>
      </c>
      <c r="U469" s="30">
        <f>VLOOKUP($B469,'[3]Hogares total'!$D$5:$L$1126,9)</f>
        <v>1175</v>
      </c>
      <c r="V469" s="29"/>
      <c r="W469" s="43">
        <f t="shared" si="82"/>
        <v>5.6518462697814622E-3</v>
      </c>
      <c r="X469" s="43">
        <f t="shared" si="83"/>
        <v>3.2763014197306154E-3</v>
      </c>
      <c r="Y469" s="47">
        <f t="shared" si="84"/>
        <v>1.065340909090909E-3</v>
      </c>
      <c r="Z469" s="29"/>
      <c r="AA469" s="43">
        <f t="shared" si="85"/>
        <v>1.3927576601671309E-2</v>
      </c>
      <c r="AB469" s="43">
        <f t="shared" si="86"/>
        <v>7.9928952042628773E-3</v>
      </c>
      <c r="AC469" s="47">
        <f t="shared" si="87"/>
        <v>2.553191489361702E-3</v>
      </c>
      <c r="AD469" s="91">
        <f t="shared" si="78"/>
        <v>1175</v>
      </c>
      <c r="AE469" s="91">
        <f t="shared" si="79"/>
        <v>3</v>
      </c>
      <c r="AF469" s="91">
        <f t="shared" si="80"/>
        <v>1172</v>
      </c>
      <c r="AG469" t="str">
        <f t="shared" si="81"/>
        <v/>
      </c>
    </row>
    <row r="470" spans="2:33" x14ac:dyDescent="0.25">
      <c r="B470" s="9" t="s">
        <v>468</v>
      </c>
      <c r="C470" s="23" t="str">
        <f>VLOOKUP(B470,[2]Municipal!$C$15:$D$60549,2)</f>
        <v>Bojacá</v>
      </c>
      <c r="D470" s="11">
        <f>+[1]Total!B471</f>
        <v>449</v>
      </c>
      <c r="E470" s="10">
        <f>+[1]Total!C471</f>
        <v>444</v>
      </c>
      <c r="F470" s="10">
        <f>+[1]Total!D471</f>
        <v>449</v>
      </c>
      <c r="G470" s="10">
        <f>+[1]Total!E471</f>
        <v>193</v>
      </c>
      <c r="H470" s="11">
        <f>+[1]Total!G471</f>
        <v>461</v>
      </c>
      <c r="I470" s="10">
        <f>+[1]Total!H471</f>
        <v>460</v>
      </c>
      <c r="J470" s="10">
        <f>+[1]Total!I471</f>
        <v>727</v>
      </c>
      <c r="K470" s="12">
        <f>+[1]Total!J471</f>
        <v>746</v>
      </c>
      <c r="L470" s="11">
        <f>+[1]Total!L471</f>
        <v>1577</v>
      </c>
      <c r="M470" s="12">
        <f>+[1]Total!M471</f>
        <v>1172</v>
      </c>
      <c r="N470" s="29">
        <f>VLOOKUP($B470,'[2]pop-2020-2023'!$I$5:$M$1126,2)</f>
        <v>10751</v>
      </c>
      <c r="O470" s="28">
        <f>VLOOKUP($B470,'[2]pop-2020-2023'!$I$5:$M$1126,3)</f>
        <v>11084</v>
      </c>
      <c r="P470" s="28">
        <f>VLOOKUP($B470,'[2]pop-2020-2023'!$I$5:$M$1126,4)</f>
        <v>11440</v>
      </c>
      <c r="Q470" s="30">
        <f>VLOOKUP($B470,'[2]pop-2020-2023'!$I$5:$M$1126,5)</f>
        <v>11830</v>
      </c>
      <c r="R470" s="29">
        <f>VLOOKUP($B470,'[3]Hogares total'!$D$5:$L$1126,6)</f>
        <v>3513</v>
      </c>
      <c r="S470" s="28">
        <f>VLOOKUP($B470,'[3]Hogares total'!$D$5:$L$1126,7)</f>
        <v>3704</v>
      </c>
      <c r="T470" s="28">
        <f>VLOOKUP($B470,'[3]Hogares total'!$D$5:$L$1126,8)</f>
        <v>3877</v>
      </c>
      <c r="U470" s="30">
        <f>VLOOKUP($B470,'[3]Hogares total'!$D$5:$L$1126,9)</f>
        <v>4048</v>
      </c>
      <c r="V470" s="29"/>
      <c r="W470" s="43">
        <f t="shared" si="82"/>
        <v>4.0057740887766147E-2</v>
      </c>
      <c r="X470" s="43">
        <f t="shared" si="83"/>
        <v>4.0209790209790208E-2</v>
      </c>
      <c r="Y470" s="47">
        <f t="shared" si="84"/>
        <v>9.9070160608622143E-2</v>
      </c>
      <c r="Z470" s="29"/>
      <c r="AA470" s="43">
        <f t="shared" si="85"/>
        <v>0.11987041036717062</v>
      </c>
      <c r="AB470" s="43">
        <f t="shared" si="86"/>
        <v>0.11864843951508898</v>
      </c>
      <c r="AC470" s="47">
        <f t="shared" si="87"/>
        <v>0.28952569169960474</v>
      </c>
      <c r="AD470" s="91" t="str">
        <f t="shared" si="78"/>
        <v/>
      </c>
      <c r="AE470" s="91" t="str">
        <f t="shared" si="79"/>
        <v/>
      </c>
      <c r="AF470" s="91" t="str">
        <f t="shared" si="80"/>
        <v/>
      </c>
      <c r="AG470" t="str">
        <f t="shared" si="81"/>
        <v/>
      </c>
    </row>
    <row r="471" spans="2:33" x14ac:dyDescent="0.25">
      <c r="B471" s="9" t="s">
        <v>469</v>
      </c>
      <c r="C471" s="23" t="str">
        <f>VLOOKUP(B471,[2]Municipal!$C$15:$D$60549,2)</f>
        <v>Cabrera</v>
      </c>
      <c r="D471" s="11">
        <f>+[1]Total!B472</f>
        <v>50</v>
      </c>
      <c r="E471" s="10">
        <f>+[1]Total!C472</f>
        <v>58</v>
      </c>
      <c r="F471" s="10">
        <f>+[1]Total!D472</f>
        <v>58</v>
      </c>
      <c r="G471" s="10">
        <f>+[1]Total!E472</f>
        <v>57</v>
      </c>
      <c r="H471" s="11">
        <f>+[1]Total!G472</f>
        <v>52</v>
      </c>
      <c r="I471" s="10">
        <f>+[1]Total!H472</f>
        <v>48</v>
      </c>
      <c r="J471" s="10">
        <f>+[1]Total!I472</f>
        <v>141</v>
      </c>
      <c r="K471" s="12">
        <f>+[1]Total!J472</f>
        <v>137</v>
      </c>
      <c r="L471" s="11">
        <f>+[1]Total!L472</f>
        <v>134</v>
      </c>
      <c r="M471" s="12">
        <f>+[1]Total!M472</f>
        <v>29</v>
      </c>
      <c r="N471" s="29">
        <f>VLOOKUP($B471,'[2]pop-2020-2023'!$I$5:$M$1126,2)</f>
        <v>5042</v>
      </c>
      <c r="O471" s="28">
        <f>VLOOKUP($B471,'[2]pop-2020-2023'!$I$5:$M$1126,3)</f>
        <v>5153</v>
      </c>
      <c r="P471" s="28">
        <f>VLOOKUP($B471,'[2]pop-2020-2023'!$I$5:$M$1126,4)</f>
        <v>5322</v>
      </c>
      <c r="Q471" s="30">
        <f>VLOOKUP($B471,'[2]pop-2020-2023'!$I$5:$M$1126,5)</f>
        <v>5504</v>
      </c>
      <c r="R471" s="29">
        <f>VLOOKUP($B471,'[3]Hogares total'!$D$5:$L$1126,6)</f>
        <v>1607</v>
      </c>
      <c r="S471" s="28">
        <f>VLOOKUP($B471,'[3]Hogares total'!$D$5:$L$1126,7)</f>
        <v>1698</v>
      </c>
      <c r="T471" s="28">
        <f>VLOOKUP($B471,'[3]Hogares total'!$D$5:$L$1126,8)</f>
        <v>1777</v>
      </c>
      <c r="U471" s="30">
        <f>VLOOKUP($B471,'[3]Hogares total'!$D$5:$L$1126,9)</f>
        <v>1858</v>
      </c>
      <c r="V471" s="29"/>
      <c r="W471" s="43">
        <f t="shared" si="82"/>
        <v>1.1255579274209199E-2</v>
      </c>
      <c r="X471" s="43">
        <f t="shared" si="83"/>
        <v>9.0191657271702363E-3</v>
      </c>
      <c r="Y471" s="47">
        <f t="shared" si="84"/>
        <v>5.2688953488372091E-3</v>
      </c>
      <c r="Z471" s="29"/>
      <c r="AA471" s="43">
        <f t="shared" si="85"/>
        <v>3.4157832744405182E-2</v>
      </c>
      <c r="AB471" s="43">
        <f t="shared" si="86"/>
        <v>2.7011817670230726E-2</v>
      </c>
      <c r="AC471" s="47">
        <f t="shared" si="87"/>
        <v>1.5608180839612486E-2</v>
      </c>
      <c r="AD471" s="91">
        <f t="shared" si="78"/>
        <v>1858</v>
      </c>
      <c r="AE471" s="91">
        <f t="shared" si="79"/>
        <v>29</v>
      </c>
      <c r="AF471" s="91">
        <f t="shared" si="80"/>
        <v>1829</v>
      </c>
      <c r="AG471" t="str">
        <f t="shared" si="81"/>
        <v/>
      </c>
    </row>
    <row r="472" spans="2:33" x14ac:dyDescent="0.25">
      <c r="B472" s="9" t="s">
        <v>470</v>
      </c>
      <c r="C472" s="23" t="str">
        <f>VLOOKUP(B472,[2]Municipal!$C$15:$D$60549,2)</f>
        <v>Cachipay</v>
      </c>
      <c r="D472" s="11">
        <f>+[1]Total!B473</f>
        <v>218</v>
      </c>
      <c r="E472" s="10">
        <f>+[1]Total!C473</f>
        <v>221</v>
      </c>
      <c r="F472" s="10">
        <f>+[1]Total!D473</f>
        <v>190</v>
      </c>
      <c r="G472" s="10">
        <f>+[1]Total!E473</f>
        <v>263</v>
      </c>
      <c r="H472" s="11">
        <f>+[1]Total!G473</f>
        <v>275</v>
      </c>
      <c r="I472" s="10">
        <f>+[1]Total!H473</f>
        <v>282</v>
      </c>
      <c r="J472" s="10">
        <f>+[1]Total!I473</f>
        <v>288</v>
      </c>
      <c r="K472" s="12">
        <f>+[1]Total!J473</f>
        <v>161</v>
      </c>
      <c r="L472" s="11">
        <f>+[1]Total!L473</f>
        <v>769</v>
      </c>
      <c r="M472" s="12">
        <f>+[1]Total!M473</f>
        <v>537</v>
      </c>
      <c r="N472" s="29">
        <f>VLOOKUP($B472,'[2]pop-2020-2023'!$I$5:$M$1126,2)</f>
        <v>10651</v>
      </c>
      <c r="O472" s="28">
        <f>VLOOKUP($B472,'[2]pop-2020-2023'!$I$5:$M$1126,3)</f>
        <v>10910</v>
      </c>
      <c r="P472" s="28">
        <f>VLOOKUP($B472,'[2]pop-2020-2023'!$I$5:$M$1126,4)</f>
        <v>11247</v>
      </c>
      <c r="Q472" s="30">
        <f>VLOOKUP($B472,'[2]pop-2020-2023'!$I$5:$M$1126,5)</f>
        <v>11615</v>
      </c>
      <c r="R472" s="29">
        <f>VLOOKUP($B472,'[3]Hogares total'!$D$5:$L$1126,6)</f>
        <v>4120</v>
      </c>
      <c r="S472" s="28">
        <f>VLOOKUP($B472,'[3]Hogares total'!$D$5:$L$1126,7)</f>
        <v>4332</v>
      </c>
      <c r="T472" s="28">
        <f>VLOOKUP($B472,'[3]Hogares total'!$D$5:$L$1126,8)</f>
        <v>4523</v>
      </c>
      <c r="U472" s="30">
        <f>VLOOKUP($B472,'[3]Hogares total'!$D$5:$L$1126,9)</f>
        <v>4711</v>
      </c>
      <c r="V472" s="29"/>
      <c r="W472" s="43">
        <f t="shared" si="82"/>
        <v>2.0256645279560035E-2</v>
      </c>
      <c r="X472" s="43">
        <f t="shared" si="83"/>
        <v>2.5073352894105096E-2</v>
      </c>
      <c r="Y472" s="47">
        <f t="shared" si="84"/>
        <v>4.6233318984072319E-2</v>
      </c>
      <c r="Z472" s="29"/>
      <c r="AA472" s="43">
        <f t="shared" si="85"/>
        <v>5.1015697137580793E-2</v>
      </c>
      <c r="AB472" s="43">
        <f t="shared" si="86"/>
        <v>6.2347999115631221E-2</v>
      </c>
      <c r="AC472" s="47">
        <f t="shared" si="87"/>
        <v>0.11398853746550626</v>
      </c>
      <c r="AD472" s="91">
        <f t="shared" si="78"/>
        <v>4711</v>
      </c>
      <c r="AE472" s="91">
        <f t="shared" si="79"/>
        <v>537</v>
      </c>
      <c r="AF472" s="91">
        <f t="shared" si="80"/>
        <v>4174</v>
      </c>
      <c r="AG472" t="str">
        <f t="shared" si="81"/>
        <v/>
      </c>
    </row>
    <row r="473" spans="2:33" x14ac:dyDescent="0.25">
      <c r="B473" s="9" t="s">
        <v>471</v>
      </c>
      <c r="C473" s="23" t="str">
        <f>VLOOKUP(B473,[2]Municipal!$C$15:$D$60549,2)</f>
        <v>Cajicá</v>
      </c>
      <c r="D473" s="11">
        <f>+[1]Total!B474</f>
        <v>26046</v>
      </c>
      <c r="E473" s="10">
        <f>+[1]Total!C474</f>
        <v>26555</v>
      </c>
      <c r="F473" s="10">
        <f>+[1]Total!D474</f>
        <v>26863</v>
      </c>
      <c r="G473" s="10">
        <f>+[1]Total!E474</f>
        <v>27665</v>
      </c>
      <c r="H473" s="11">
        <f>+[1]Total!G474</f>
        <v>32185</v>
      </c>
      <c r="I473" s="10">
        <f>+[1]Total!H474</f>
        <v>30492</v>
      </c>
      <c r="J473" s="10">
        <f>+[1]Total!I474</f>
        <v>30918</v>
      </c>
      <c r="K473" s="12">
        <f>+[1]Total!J474</f>
        <v>31044</v>
      </c>
      <c r="L473" s="11">
        <f>+[1]Total!L474</f>
        <v>31699</v>
      </c>
      <c r="M473" s="12">
        <f>+[1]Total!M474</f>
        <v>31268</v>
      </c>
      <c r="N473" s="29">
        <f>VLOOKUP($B473,'[2]pop-2020-2023'!$I$5:$M$1126,2)</f>
        <v>89493</v>
      </c>
      <c r="O473" s="28">
        <f>VLOOKUP($B473,'[2]pop-2020-2023'!$I$5:$M$1126,3)</f>
        <v>92325</v>
      </c>
      <c r="P473" s="28">
        <f>VLOOKUP($B473,'[2]pop-2020-2023'!$I$5:$M$1126,4)</f>
        <v>95257</v>
      </c>
      <c r="Q473" s="30">
        <f>VLOOKUP($B473,'[2]pop-2020-2023'!$I$5:$M$1126,5)</f>
        <v>98441</v>
      </c>
      <c r="R473" s="29">
        <f>VLOOKUP($B473,'[3]Hogares total'!$D$5:$L$1126,6)</f>
        <v>30643</v>
      </c>
      <c r="S473" s="28">
        <f>VLOOKUP($B473,'[3]Hogares total'!$D$5:$L$1126,7)</f>
        <v>32327</v>
      </c>
      <c r="T473" s="28">
        <f>VLOOKUP($B473,'[3]Hogares total'!$D$5:$L$1126,8)</f>
        <v>33856</v>
      </c>
      <c r="U473" s="30">
        <f>VLOOKUP($B473,'[3]Hogares total'!$D$5:$L$1126,9)</f>
        <v>35359</v>
      </c>
      <c r="V473" s="29"/>
      <c r="W473" s="43">
        <f t="shared" si="82"/>
        <v>0.2876252369347414</v>
      </c>
      <c r="X473" s="43">
        <f t="shared" si="83"/>
        <v>0.32010245966175715</v>
      </c>
      <c r="Y473" s="47">
        <f t="shared" si="84"/>
        <v>0.31763188102518258</v>
      </c>
      <c r="Z473" s="29"/>
      <c r="AA473" s="43">
        <f t="shared" si="85"/>
        <v>0.82144956228539612</v>
      </c>
      <c r="AB473" s="43">
        <f t="shared" si="86"/>
        <v>0.90063799621928164</v>
      </c>
      <c r="AC473" s="47">
        <f t="shared" si="87"/>
        <v>0.88430102661274357</v>
      </c>
      <c r="AD473" s="91" t="str">
        <f t="shared" si="78"/>
        <v/>
      </c>
      <c r="AE473" s="91" t="str">
        <f t="shared" si="79"/>
        <v/>
      </c>
      <c r="AF473" s="91" t="str">
        <f t="shared" si="80"/>
        <v/>
      </c>
      <c r="AG473" t="str">
        <f t="shared" si="81"/>
        <v/>
      </c>
    </row>
    <row r="474" spans="2:33" x14ac:dyDescent="0.25">
      <c r="B474" s="9" t="s">
        <v>472</v>
      </c>
      <c r="C474" s="23" t="str">
        <f>VLOOKUP(B474,[2]Municipal!$C$15:$D$60549,2)</f>
        <v>Caparrapí</v>
      </c>
      <c r="D474" s="11">
        <f>+[1]Total!B475</f>
        <v>510</v>
      </c>
      <c r="E474" s="10">
        <f>+[1]Total!C475</f>
        <v>624</v>
      </c>
      <c r="F474" s="10">
        <f>+[1]Total!D475</f>
        <v>694</v>
      </c>
      <c r="G474" s="10">
        <f>+[1]Total!E475</f>
        <v>773</v>
      </c>
      <c r="H474" s="11">
        <f>+[1]Total!G475</f>
        <v>1053</v>
      </c>
      <c r="I474" s="10">
        <f>+[1]Total!H475</f>
        <v>493</v>
      </c>
      <c r="J474" s="10">
        <f>+[1]Total!I475</f>
        <v>1644</v>
      </c>
      <c r="K474" s="12">
        <f>+[1]Total!J475</f>
        <v>1405</v>
      </c>
      <c r="L474" s="11">
        <f>+[1]Total!L475</f>
        <v>627</v>
      </c>
      <c r="M474" s="12">
        <f>+[1]Total!M475</f>
        <v>901</v>
      </c>
      <c r="N474" s="29">
        <f>VLOOKUP($B474,'[2]pop-2020-2023'!$I$5:$M$1126,2)</f>
        <v>13253</v>
      </c>
      <c r="O474" s="28">
        <f>VLOOKUP($B474,'[2]pop-2020-2023'!$I$5:$M$1126,3)</f>
        <v>13463</v>
      </c>
      <c r="P474" s="28">
        <f>VLOOKUP($B474,'[2]pop-2020-2023'!$I$5:$M$1126,4)</f>
        <v>13887</v>
      </c>
      <c r="Q474" s="30">
        <f>VLOOKUP($B474,'[2]pop-2020-2023'!$I$5:$M$1126,5)</f>
        <v>14364</v>
      </c>
      <c r="R474" s="29">
        <f>VLOOKUP($B474,'[3]Hogares total'!$D$5:$L$1126,6)</f>
        <v>5185</v>
      </c>
      <c r="S474" s="28">
        <f>VLOOKUP($B474,'[3]Hogares total'!$D$5:$L$1126,7)</f>
        <v>5445</v>
      </c>
      <c r="T474" s="28">
        <f>VLOOKUP($B474,'[3]Hogares total'!$D$5:$L$1126,8)</f>
        <v>5675</v>
      </c>
      <c r="U474" s="30">
        <f>VLOOKUP($B474,'[3]Hogares total'!$D$5:$L$1126,9)</f>
        <v>5903</v>
      </c>
      <c r="V474" s="29"/>
      <c r="W474" s="43">
        <f t="shared" si="82"/>
        <v>4.6349253509618958E-2</v>
      </c>
      <c r="X474" s="43">
        <f t="shared" si="83"/>
        <v>3.5500828112623319E-2</v>
      </c>
      <c r="Y474" s="47">
        <f t="shared" si="84"/>
        <v>6.2726260094681144E-2</v>
      </c>
      <c r="Z474" s="29"/>
      <c r="AA474" s="43">
        <f t="shared" si="85"/>
        <v>0.11460055096418732</v>
      </c>
      <c r="AB474" s="43">
        <f t="shared" si="86"/>
        <v>8.6872246696035244E-2</v>
      </c>
      <c r="AC474" s="47">
        <f t="shared" si="87"/>
        <v>0.15263425376926987</v>
      </c>
      <c r="AD474" s="91">
        <f t="shared" si="78"/>
        <v>5903</v>
      </c>
      <c r="AE474" s="91">
        <f t="shared" si="79"/>
        <v>901</v>
      </c>
      <c r="AF474" s="91">
        <f t="shared" si="80"/>
        <v>5002</v>
      </c>
      <c r="AG474" t="str">
        <f t="shared" si="81"/>
        <v/>
      </c>
    </row>
    <row r="475" spans="2:33" x14ac:dyDescent="0.25">
      <c r="B475" s="9" t="s">
        <v>473</v>
      </c>
      <c r="C475" s="23" t="str">
        <f>VLOOKUP(B475,[2]Municipal!$C$15:$D$60549,2)</f>
        <v>Cáqueza</v>
      </c>
      <c r="D475" s="11">
        <f>+[1]Total!B476</f>
        <v>1293</v>
      </c>
      <c r="E475" s="10">
        <f>+[1]Total!C476</f>
        <v>1221</v>
      </c>
      <c r="F475" s="10">
        <f>+[1]Total!D476</f>
        <v>1243</v>
      </c>
      <c r="G475" s="10">
        <f>+[1]Total!E476</f>
        <v>1287</v>
      </c>
      <c r="H475" s="11">
        <f>+[1]Total!G476</f>
        <v>2350</v>
      </c>
      <c r="I475" s="10">
        <f>+[1]Total!H476</f>
        <v>1229</v>
      </c>
      <c r="J475" s="10">
        <f>+[1]Total!I476</f>
        <v>1558</v>
      </c>
      <c r="K475" s="12">
        <f>+[1]Total!J476</f>
        <v>2399</v>
      </c>
      <c r="L475" s="11">
        <f>+[1]Total!L476</f>
        <v>2639</v>
      </c>
      <c r="M475" s="12">
        <f>+[1]Total!M476</f>
        <v>2505</v>
      </c>
      <c r="N475" s="29">
        <f>VLOOKUP($B475,'[2]pop-2020-2023'!$I$5:$M$1126,2)</f>
        <v>18228</v>
      </c>
      <c r="O475" s="28">
        <f>VLOOKUP($B475,'[2]pop-2020-2023'!$I$5:$M$1126,3)</f>
        <v>18641</v>
      </c>
      <c r="P475" s="28">
        <f>VLOOKUP($B475,'[2]pop-2020-2023'!$I$5:$M$1126,4)</f>
        <v>19231</v>
      </c>
      <c r="Q475" s="30">
        <f>VLOOKUP($B475,'[2]pop-2020-2023'!$I$5:$M$1126,5)</f>
        <v>19886</v>
      </c>
      <c r="R475" s="29">
        <f>VLOOKUP($B475,'[3]Hogares total'!$D$5:$L$1126,6)</f>
        <v>6415</v>
      </c>
      <c r="S475" s="28">
        <f>VLOOKUP($B475,'[3]Hogares total'!$D$5:$L$1126,7)</f>
        <v>6779</v>
      </c>
      <c r="T475" s="28">
        <f>VLOOKUP($B475,'[3]Hogares total'!$D$5:$L$1126,8)</f>
        <v>7106</v>
      </c>
      <c r="U475" s="30">
        <f>VLOOKUP($B475,'[3]Hogares total'!$D$5:$L$1126,9)</f>
        <v>7426</v>
      </c>
      <c r="V475" s="29"/>
      <c r="W475" s="43">
        <f t="shared" si="82"/>
        <v>6.5500777855265271E-2</v>
      </c>
      <c r="X475" s="43">
        <f t="shared" si="83"/>
        <v>6.3907233113202636E-2</v>
      </c>
      <c r="Y475" s="47">
        <f t="shared" si="84"/>
        <v>0.12596801770089511</v>
      </c>
      <c r="Z475" s="29"/>
      <c r="AA475" s="43">
        <f t="shared" si="85"/>
        <v>0.18011506121846879</v>
      </c>
      <c r="AB475" s="43">
        <f t="shared" si="86"/>
        <v>0.17295243456234169</v>
      </c>
      <c r="AC475" s="47">
        <f t="shared" si="87"/>
        <v>0.33732830595206031</v>
      </c>
      <c r="AD475" s="91" t="str">
        <f t="shared" si="78"/>
        <v/>
      </c>
      <c r="AE475" s="91" t="str">
        <f t="shared" si="79"/>
        <v/>
      </c>
      <c r="AF475" s="91" t="str">
        <f t="shared" si="80"/>
        <v/>
      </c>
      <c r="AG475" t="str">
        <f t="shared" si="81"/>
        <v/>
      </c>
    </row>
    <row r="476" spans="2:33" x14ac:dyDescent="0.25">
      <c r="B476" s="9" t="s">
        <v>474</v>
      </c>
      <c r="C476" s="23" t="str">
        <f>VLOOKUP(B476,[2]Municipal!$C$15:$D$60549,2)</f>
        <v>Carmen de Carupa</v>
      </c>
      <c r="D476" s="11">
        <f>+[1]Total!B477</f>
        <v>147</v>
      </c>
      <c r="E476" s="10">
        <f>+[1]Total!C477</f>
        <v>541</v>
      </c>
      <c r="F476" s="10">
        <f>+[1]Total!D477</f>
        <v>637</v>
      </c>
      <c r="G476" s="10">
        <f>+[1]Total!E477</f>
        <v>273</v>
      </c>
      <c r="H476" s="11">
        <f>+[1]Total!G477</f>
        <v>401</v>
      </c>
      <c r="I476" s="10">
        <f>+[1]Total!H477</f>
        <v>397</v>
      </c>
      <c r="J476" s="10">
        <f>+[1]Total!I477</f>
        <v>452</v>
      </c>
      <c r="K476" s="12">
        <f>+[1]Total!J477</f>
        <v>346</v>
      </c>
      <c r="L476" s="11">
        <f>+[1]Total!L477</f>
        <v>453</v>
      </c>
      <c r="M476" s="12">
        <f>+[1]Total!M477</f>
        <v>492</v>
      </c>
      <c r="N476" s="29">
        <f>VLOOKUP($B476,'[2]pop-2020-2023'!$I$5:$M$1126,2)</f>
        <v>8029</v>
      </c>
      <c r="O476" s="28">
        <f>VLOOKUP($B476,'[2]pop-2020-2023'!$I$5:$M$1126,3)</f>
        <v>8176</v>
      </c>
      <c r="P476" s="28">
        <f>VLOOKUP($B476,'[2]pop-2020-2023'!$I$5:$M$1126,4)</f>
        <v>8449</v>
      </c>
      <c r="Q476" s="30">
        <f>VLOOKUP($B476,'[2]pop-2020-2023'!$I$5:$M$1126,5)</f>
        <v>8721</v>
      </c>
      <c r="R476" s="29">
        <f>VLOOKUP($B476,'[3]Hogares total'!$D$5:$L$1126,6)</f>
        <v>2619</v>
      </c>
      <c r="S476" s="28">
        <f>VLOOKUP($B476,'[3]Hogares total'!$D$5:$L$1126,7)</f>
        <v>2757</v>
      </c>
      <c r="T476" s="28">
        <f>VLOOKUP($B476,'[3]Hogares total'!$D$5:$L$1126,8)</f>
        <v>2882</v>
      </c>
      <c r="U476" s="30">
        <f>VLOOKUP($B476,'[3]Hogares total'!$D$5:$L$1126,9)</f>
        <v>3005</v>
      </c>
      <c r="V476" s="29"/>
      <c r="W476" s="43">
        <f t="shared" si="82"/>
        <v>6.6169275929549909E-2</v>
      </c>
      <c r="X476" s="43">
        <f t="shared" si="83"/>
        <v>4.6987809208190318E-2</v>
      </c>
      <c r="Y476" s="47">
        <f t="shared" si="84"/>
        <v>5.6415548675610598E-2</v>
      </c>
      <c r="Z476" s="29"/>
      <c r="AA476" s="43">
        <f t="shared" si="85"/>
        <v>0.19622778382299602</v>
      </c>
      <c r="AB476" s="43">
        <f t="shared" si="86"/>
        <v>0.13775156141568357</v>
      </c>
      <c r="AC476" s="47">
        <f t="shared" si="87"/>
        <v>0.1637271214642263</v>
      </c>
      <c r="AD476" s="91">
        <f t="shared" si="78"/>
        <v>3005</v>
      </c>
      <c r="AE476" s="91">
        <f t="shared" si="79"/>
        <v>492</v>
      </c>
      <c r="AF476" s="91">
        <f t="shared" si="80"/>
        <v>2513</v>
      </c>
      <c r="AG476" t="str">
        <f t="shared" si="81"/>
        <v/>
      </c>
    </row>
    <row r="477" spans="2:33" x14ac:dyDescent="0.25">
      <c r="B477" s="9" t="s">
        <v>475</v>
      </c>
      <c r="C477" s="23" t="str">
        <f>VLOOKUP(B477,[2]Municipal!$C$15:$D$60549,2)</f>
        <v>Chaguaní</v>
      </c>
      <c r="D477" s="11">
        <f>+[1]Total!B478</f>
        <v>32</v>
      </c>
      <c r="E477" s="10">
        <f>+[1]Total!C478</f>
        <v>34</v>
      </c>
      <c r="F477" s="10">
        <f>+[1]Total!D478</f>
        <v>35</v>
      </c>
      <c r="G477" s="10">
        <f>+[1]Total!E478</f>
        <v>26</v>
      </c>
      <c r="H477" s="11">
        <f>+[1]Total!G478</f>
        <v>25</v>
      </c>
      <c r="I477" s="10">
        <f>+[1]Total!H478</f>
        <v>23</v>
      </c>
      <c r="J477" s="10">
        <f>+[1]Total!I478</f>
        <v>19</v>
      </c>
      <c r="K477" s="12">
        <f>+[1]Total!J478</f>
        <v>19</v>
      </c>
      <c r="L477" s="11">
        <f>+[1]Total!L478</f>
        <v>17</v>
      </c>
      <c r="M477" s="12">
        <f>+[1]Total!M478</f>
        <v>3</v>
      </c>
      <c r="N477" s="29">
        <f>VLOOKUP($B477,'[2]pop-2020-2023'!$I$5:$M$1126,2)</f>
        <v>4434</v>
      </c>
      <c r="O477" s="28">
        <f>VLOOKUP($B477,'[2]pop-2020-2023'!$I$5:$M$1126,3)</f>
        <v>4512</v>
      </c>
      <c r="P477" s="28">
        <f>VLOOKUP($B477,'[2]pop-2020-2023'!$I$5:$M$1126,4)</f>
        <v>4634</v>
      </c>
      <c r="Q477" s="30">
        <f>VLOOKUP($B477,'[2]pop-2020-2023'!$I$5:$M$1126,5)</f>
        <v>4810</v>
      </c>
      <c r="R477" s="29">
        <f>VLOOKUP($B477,'[3]Hogares total'!$D$5:$L$1126,6)</f>
        <v>1718</v>
      </c>
      <c r="S477" s="28">
        <f>VLOOKUP($B477,'[3]Hogares total'!$D$5:$L$1126,7)</f>
        <v>1807</v>
      </c>
      <c r="T477" s="28">
        <f>VLOOKUP($B477,'[3]Hogares total'!$D$5:$L$1126,8)</f>
        <v>1886</v>
      </c>
      <c r="U477" s="30">
        <f>VLOOKUP($B477,'[3]Hogares total'!$D$5:$L$1126,9)</f>
        <v>1964</v>
      </c>
      <c r="V477" s="29"/>
      <c r="W477" s="43">
        <f t="shared" si="82"/>
        <v>7.535460992907801E-3</v>
      </c>
      <c r="X477" s="43">
        <f t="shared" si="83"/>
        <v>4.9633146309883474E-3</v>
      </c>
      <c r="Y477" s="47">
        <f t="shared" si="84"/>
        <v>6.2370062370062374E-4</v>
      </c>
      <c r="Z477" s="29"/>
      <c r="AA477" s="43">
        <f t="shared" si="85"/>
        <v>1.8815716657443277E-2</v>
      </c>
      <c r="AB477" s="43">
        <f t="shared" si="86"/>
        <v>1.2195121951219513E-2</v>
      </c>
      <c r="AC477" s="47">
        <f t="shared" si="87"/>
        <v>1.5274949083503055E-3</v>
      </c>
      <c r="AD477" s="91">
        <f t="shared" si="78"/>
        <v>1964</v>
      </c>
      <c r="AE477" s="91">
        <f t="shared" si="79"/>
        <v>3</v>
      </c>
      <c r="AF477" s="91">
        <f t="shared" si="80"/>
        <v>1961</v>
      </c>
      <c r="AG477" t="str">
        <f t="shared" si="81"/>
        <v/>
      </c>
    </row>
    <row r="478" spans="2:33" x14ac:dyDescent="0.25">
      <c r="B478" s="9" t="s">
        <v>476</v>
      </c>
      <c r="C478" s="23" t="str">
        <f>VLOOKUP(B478,[2]Municipal!$C$15:$D$60549,2)</f>
        <v>Chía</v>
      </c>
      <c r="D478" s="11">
        <f>+[1]Total!B479</f>
        <v>42827</v>
      </c>
      <c r="E478" s="10">
        <f>+[1]Total!C479</f>
        <v>42026</v>
      </c>
      <c r="F478" s="10">
        <f>+[1]Total!D479</f>
        <v>42065</v>
      </c>
      <c r="G478" s="10">
        <f>+[1]Total!E479</f>
        <v>43674</v>
      </c>
      <c r="H478" s="11">
        <f>+[1]Total!G479</f>
        <v>44428</v>
      </c>
      <c r="I478" s="10">
        <f>+[1]Total!H479</f>
        <v>44821</v>
      </c>
      <c r="J478" s="10">
        <f>+[1]Total!I479</f>
        <v>47668</v>
      </c>
      <c r="K478" s="12">
        <f>+[1]Total!J479</f>
        <v>45685</v>
      </c>
      <c r="L478" s="11">
        <f>+[1]Total!L479</f>
        <v>51019</v>
      </c>
      <c r="M478" s="12">
        <f>+[1]Total!M479</f>
        <v>49820</v>
      </c>
      <c r="N478" s="29">
        <f>VLOOKUP($B478,'[2]pop-2020-2023'!$I$5:$M$1126,2)</f>
        <v>143844</v>
      </c>
      <c r="O478" s="28">
        <f>VLOOKUP($B478,'[2]pop-2020-2023'!$I$5:$M$1126,3)</f>
        <v>148415</v>
      </c>
      <c r="P478" s="28">
        <f>VLOOKUP($B478,'[2]pop-2020-2023'!$I$5:$M$1126,4)</f>
        <v>153130</v>
      </c>
      <c r="Q478" s="30">
        <f>VLOOKUP($B478,'[2]pop-2020-2023'!$I$5:$M$1126,5)</f>
        <v>158258</v>
      </c>
      <c r="R478" s="29">
        <f>VLOOKUP($B478,'[3]Hogares total'!$D$5:$L$1126,6)</f>
        <v>51157</v>
      </c>
      <c r="S478" s="28">
        <f>VLOOKUP($B478,'[3]Hogares total'!$D$5:$L$1126,7)</f>
        <v>53987</v>
      </c>
      <c r="T478" s="28">
        <f>VLOOKUP($B478,'[3]Hogares total'!$D$5:$L$1126,8)</f>
        <v>56554</v>
      </c>
      <c r="U478" s="30">
        <f>VLOOKUP($B478,'[3]Hogares total'!$D$5:$L$1126,9)</f>
        <v>59075</v>
      </c>
      <c r="V478" s="29"/>
      <c r="W478" s="43">
        <f t="shared" si="82"/>
        <v>0.28316544823636425</v>
      </c>
      <c r="X478" s="43">
        <f t="shared" si="83"/>
        <v>0.29269901390974989</v>
      </c>
      <c r="Y478" s="47">
        <f t="shared" si="84"/>
        <v>0.31480241125251174</v>
      </c>
      <c r="Z478" s="29"/>
      <c r="AA478" s="43">
        <f t="shared" si="85"/>
        <v>0.77844666308555766</v>
      </c>
      <c r="AB478" s="43">
        <f t="shared" si="86"/>
        <v>0.79253456873077055</v>
      </c>
      <c r="AC478" s="47">
        <f t="shared" si="87"/>
        <v>0.84333474396953023</v>
      </c>
      <c r="AD478" s="91" t="str">
        <f t="shared" si="78"/>
        <v/>
      </c>
      <c r="AE478" s="91" t="str">
        <f t="shared" si="79"/>
        <v/>
      </c>
      <c r="AF478" s="91" t="str">
        <f t="shared" si="80"/>
        <v/>
      </c>
      <c r="AG478" t="str">
        <f t="shared" si="81"/>
        <v/>
      </c>
    </row>
    <row r="479" spans="2:33" x14ac:dyDescent="0.25">
      <c r="B479" s="9" t="s">
        <v>477</v>
      </c>
      <c r="C479" s="23" t="str">
        <f>VLOOKUP(B479,[2]Municipal!$C$15:$D$60549,2)</f>
        <v>Chipaque</v>
      </c>
      <c r="D479" s="11">
        <f>+[1]Total!B480</f>
        <v>110</v>
      </c>
      <c r="E479" s="10">
        <f>+[1]Total!C480</f>
        <v>111</v>
      </c>
      <c r="F479" s="10">
        <f>+[1]Total!D480</f>
        <v>159</v>
      </c>
      <c r="G479" s="10">
        <f>+[1]Total!E480</f>
        <v>274</v>
      </c>
      <c r="H479" s="11">
        <f>+[1]Total!G480</f>
        <v>183</v>
      </c>
      <c r="I479" s="10">
        <f>+[1]Total!H480</f>
        <v>213</v>
      </c>
      <c r="J479" s="10">
        <f>+[1]Total!I480</f>
        <v>254</v>
      </c>
      <c r="K479" s="12">
        <f>+[1]Total!J480</f>
        <v>581</v>
      </c>
      <c r="L479" s="11">
        <f>+[1]Total!L480</f>
        <v>801</v>
      </c>
      <c r="M479" s="12">
        <f>+[1]Total!M480</f>
        <v>781</v>
      </c>
      <c r="N479" s="29">
        <f>VLOOKUP($B479,'[2]pop-2020-2023'!$I$5:$M$1126,2)</f>
        <v>10078</v>
      </c>
      <c r="O479" s="28">
        <f>VLOOKUP($B479,'[2]pop-2020-2023'!$I$5:$M$1126,3)</f>
        <v>10331</v>
      </c>
      <c r="P479" s="28">
        <f>VLOOKUP($B479,'[2]pop-2020-2023'!$I$5:$M$1126,4)</f>
        <v>10658</v>
      </c>
      <c r="Q479" s="30">
        <f>VLOOKUP($B479,'[2]pop-2020-2023'!$I$5:$M$1126,5)</f>
        <v>11011</v>
      </c>
      <c r="R479" s="29">
        <f>VLOOKUP($B479,'[3]Hogares total'!$D$5:$L$1126,6)</f>
        <v>3272</v>
      </c>
      <c r="S479" s="28">
        <f>VLOOKUP($B479,'[3]Hogares total'!$D$5:$L$1126,7)</f>
        <v>3439</v>
      </c>
      <c r="T479" s="28">
        <f>VLOOKUP($B479,'[3]Hogares total'!$D$5:$L$1126,8)</f>
        <v>3589</v>
      </c>
      <c r="U479" s="30">
        <f>VLOOKUP($B479,'[3]Hogares total'!$D$5:$L$1126,9)</f>
        <v>3738</v>
      </c>
      <c r="V479" s="29"/>
      <c r="W479" s="43">
        <f t="shared" si="82"/>
        <v>1.0744361630045494E-2</v>
      </c>
      <c r="X479" s="43">
        <f t="shared" si="83"/>
        <v>1.9984987802589605E-2</v>
      </c>
      <c r="Y479" s="47">
        <f t="shared" si="84"/>
        <v>7.0929070929070928E-2</v>
      </c>
      <c r="Z479" s="29"/>
      <c r="AA479" s="43">
        <f t="shared" si="85"/>
        <v>3.2276824658330913E-2</v>
      </c>
      <c r="AB479" s="43">
        <f t="shared" si="86"/>
        <v>5.9348007801616046E-2</v>
      </c>
      <c r="AC479" s="47">
        <f t="shared" si="87"/>
        <v>0.20893525949705724</v>
      </c>
      <c r="AD479" s="91" t="str">
        <f t="shared" si="78"/>
        <v/>
      </c>
      <c r="AE479" s="91" t="str">
        <f t="shared" si="79"/>
        <v/>
      </c>
      <c r="AF479" s="91" t="str">
        <f t="shared" si="80"/>
        <v/>
      </c>
      <c r="AG479" t="str">
        <f t="shared" si="81"/>
        <v/>
      </c>
    </row>
    <row r="480" spans="2:33" x14ac:dyDescent="0.25">
      <c r="B480" s="9" t="s">
        <v>478</v>
      </c>
      <c r="C480" s="23" t="str">
        <f>VLOOKUP(B480,[2]Municipal!$C$15:$D$60549,2)</f>
        <v>Choachí</v>
      </c>
      <c r="D480" s="11">
        <f>+[1]Total!B481</f>
        <v>1071</v>
      </c>
      <c r="E480" s="10">
        <f>+[1]Total!C481</f>
        <v>1087</v>
      </c>
      <c r="F480" s="10">
        <f>+[1]Total!D481</f>
        <v>1118</v>
      </c>
      <c r="G480" s="10">
        <f>+[1]Total!E481</f>
        <v>1141</v>
      </c>
      <c r="H480" s="11">
        <f>+[1]Total!G481</f>
        <v>515</v>
      </c>
      <c r="I480" s="10">
        <f>+[1]Total!H481</f>
        <v>1043</v>
      </c>
      <c r="J480" s="10">
        <f>+[1]Total!I481</f>
        <v>1024</v>
      </c>
      <c r="K480" s="12">
        <f>+[1]Total!J481</f>
        <v>404</v>
      </c>
      <c r="L480" s="11">
        <f>+[1]Total!L481</f>
        <v>322</v>
      </c>
      <c r="M480" s="12">
        <f>+[1]Total!M481</f>
        <v>273</v>
      </c>
      <c r="N480" s="29">
        <f>VLOOKUP($B480,'[2]pop-2020-2023'!$I$5:$M$1126,2)</f>
        <v>11673</v>
      </c>
      <c r="O480" s="28">
        <f>VLOOKUP($B480,'[2]pop-2020-2023'!$I$5:$M$1126,3)</f>
        <v>11915</v>
      </c>
      <c r="P480" s="28">
        <f>VLOOKUP($B480,'[2]pop-2020-2023'!$I$5:$M$1126,4)</f>
        <v>12306</v>
      </c>
      <c r="Q480" s="30">
        <f>VLOOKUP($B480,'[2]pop-2020-2023'!$I$5:$M$1126,5)</f>
        <v>12721</v>
      </c>
      <c r="R480" s="29">
        <f>VLOOKUP($B480,'[3]Hogares total'!$D$5:$L$1126,6)</f>
        <v>3965</v>
      </c>
      <c r="S480" s="28">
        <f>VLOOKUP($B480,'[3]Hogares total'!$D$5:$L$1126,7)</f>
        <v>4180</v>
      </c>
      <c r="T480" s="28">
        <f>VLOOKUP($B480,'[3]Hogares total'!$D$5:$L$1126,8)</f>
        <v>4370</v>
      </c>
      <c r="U480" s="30">
        <f>VLOOKUP($B480,'[3]Hogares total'!$D$5:$L$1126,9)</f>
        <v>4559</v>
      </c>
      <c r="V480" s="29"/>
      <c r="W480" s="43">
        <f t="shared" si="82"/>
        <v>9.1229542593369697E-2</v>
      </c>
      <c r="X480" s="43">
        <f t="shared" si="83"/>
        <v>8.4755403868031848E-2</v>
      </c>
      <c r="Y480" s="47">
        <f t="shared" si="84"/>
        <v>2.1460576998663626E-2</v>
      </c>
      <c r="Z480" s="29"/>
      <c r="AA480" s="43">
        <f t="shared" si="85"/>
        <v>0.26004784688995214</v>
      </c>
      <c r="AB480" s="43">
        <f t="shared" si="86"/>
        <v>0.23867276887871852</v>
      </c>
      <c r="AC480" s="47">
        <f t="shared" si="87"/>
        <v>5.9881552972143016E-2</v>
      </c>
      <c r="AD480" s="91">
        <f t="shared" si="78"/>
        <v>4559</v>
      </c>
      <c r="AE480" s="91">
        <f t="shared" si="79"/>
        <v>273</v>
      </c>
      <c r="AF480" s="91">
        <f t="shared" si="80"/>
        <v>4286</v>
      </c>
      <c r="AG480" t="str">
        <f t="shared" si="81"/>
        <v/>
      </c>
    </row>
    <row r="481" spans="2:33" x14ac:dyDescent="0.25">
      <c r="B481" s="9" t="s">
        <v>479</v>
      </c>
      <c r="C481" s="23" t="str">
        <f>VLOOKUP(B481,[2]Municipal!$C$15:$D$60549,2)</f>
        <v>Chocontá</v>
      </c>
      <c r="D481" s="11">
        <f>+[1]Total!B482</f>
        <v>1391</v>
      </c>
      <c r="E481" s="10">
        <f>+[1]Total!C482</f>
        <v>1284</v>
      </c>
      <c r="F481" s="10">
        <f>+[1]Total!D482</f>
        <v>1312</v>
      </c>
      <c r="G481" s="10">
        <f>+[1]Total!E482</f>
        <v>1267</v>
      </c>
      <c r="H481" s="11">
        <f>+[1]Total!G482</f>
        <v>1290</v>
      </c>
      <c r="I481" s="10">
        <f>+[1]Total!H482</f>
        <v>1301</v>
      </c>
      <c r="J481" s="10">
        <f>+[1]Total!I482</f>
        <v>1550</v>
      </c>
      <c r="K481" s="12">
        <f>+[1]Total!J482</f>
        <v>1576</v>
      </c>
      <c r="L481" s="11">
        <f>+[1]Total!L482</f>
        <v>1528</v>
      </c>
      <c r="M481" s="12">
        <f>+[1]Total!M482</f>
        <v>1692</v>
      </c>
      <c r="N481" s="29">
        <f>VLOOKUP($B481,'[2]pop-2020-2023'!$I$5:$M$1126,2)</f>
        <v>22071</v>
      </c>
      <c r="O481" s="28">
        <f>VLOOKUP($B481,'[2]pop-2020-2023'!$I$5:$M$1126,3)</f>
        <v>22624</v>
      </c>
      <c r="P481" s="28">
        <f>VLOOKUP($B481,'[2]pop-2020-2023'!$I$5:$M$1126,4)</f>
        <v>23348</v>
      </c>
      <c r="Q481" s="30">
        <f>VLOOKUP($B481,'[2]pop-2020-2023'!$I$5:$M$1126,5)</f>
        <v>24144</v>
      </c>
      <c r="R481" s="29">
        <f>VLOOKUP($B481,'[3]Hogares total'!$D$5:$L$1126,6)</f>
        <v>6819</v>
      </c>
      <c r="S481" s="28">
        <f>VLOOKUP($B481,'[3]Hogares total'!$D$5:$L$1126,7)</f>
        <v>7185</v>
      </c>
      <c r="T481" s="28">
        <f>VLOOKUP($B481,'[3]Hogares total'!$D$5:$L$1126,8)</f>
        <v>7514</v>
      </c>
      <c r="U481" s="30">
        <f>VLOOKUP($B481,'[3]Hogares total'!$D$5:$L$1126,9)</f>
        <v>7836</v>
      </c>
      <c r="V481" s="29"/>
      <c r="W481" s="43">
        <f t="shared" si="82"/>
        <v>5.6753889674681757E-2</v>
      </c>
      <c r="X481" s="43">
        <f t="shared" si="83"/>
        <v>5.5722117526126436E-2</v>
      </c>
      <c r="Y481" s="47">
        <f t="shared" si="84"/>
        <v>7.0079522862823068E-2</v>
      </c>
      <c r="Z481" s="29"/>
      <c r="AA481" s="43">
        <f t="shared" si="85"/>
        <v>0.17870563674321502</v>
      </c>
      <c r="AB481" s="43">
        <f t="shared" si="86"/>
        <v>0.17314346553100879</v>
      </c>
      <c r="AC481" s="47">
        <f t="shared" si="87"/>
        <v>0.21592649310872894</v>
      </c>
      <c r="AD481" s="91" t="str">
        <f t="shared" si="78"/>
        <v/>
      </c>
      <c r="AE481" s="91" t="str">
        <f t="shared" si="79"/>
        <v/>
      </c>
      <c r="AF481" s="91" t="str">
        <f t="shared" si="80"/>
        <v/>
      </c>
      <c r="AG481" t="str">
        <f t="shared" si="81"/>
        <v/>
      </c>
    </row>
    <row r="482" spans="2:33" x14ac:dyDescent="0.25">
      <c r="B482" s="9" t="s">
        <v>480</v>
      </c>
      <c r="C482" s="23" t="str">
        <f>VLOOKUP(B482,[2]Municipal!$C$15:$D$60549,2)</f>
        <v>Cogua</v>
      </c>
      <c r="D482" s="11">
        <f>+[1]Total!B483</f>
        <v>2198</v>
      </c>
      <c r="E482" s="10">
        <f>+[1]Total!C483</f>
        <v>2267</v>
      </c>
      <c r="F482" s="10">
        <f>+[1]Total!D483</f>
        <v>2413</v>
      </c>
      <c r="G482" s="10">
        <f>+[1]Total!E483</f>
        <v>2563</v>
      </c>
      <c r="H482" s="11">
        <f>+[1]Total!G483</f>
        <v>1984</v>
      </c>
      <c r="I482" s="10">
        <f>+[1]Total!H483</f>
        <v>2639</v>
      </c>
      <c r="J482" s="10">
        <f>+[1]Total!I483</f>
        <v>2091</v>
      </c>
      <c r="K482" s="12">
        <f>+[1]Total!J483</f>
        <v>2399</v>
      </c>
      <c r="L482" s="11">
        <f>+[1]Total!L483</f>
        <v>2467</v>
      </c>
      <c r="M482" s="12">
        <f>+[1]Total!M483</f>
        <v>3398</v>
      </c>
      <c r="N482" s="29">
        <f>VLOOKUP($B482,'[2]pop-2020-2023'!$I$5:$M$1126,2)</f>
        <v>23776</v>
      </c>
      <c r="O482" s="28">
        <f>VLOOKUP($B482,'[2]pop-2020-2023'!$I$5:$M$1126,3)</f>
        <v>24426</v>
      </c>
      <c r="P482" s="28">
        <f>VLOOKUP($B482,'[2]pop-2020-2023'!$I$5:$M$1126,4)</f>
        <v>25209</v>
      </c>
      <c r="Q482" s="30">
        <f>VLOOKUP($B482,'[2]pop-2020-2023'!$I$5:$M$1126,5)</f>
        <v>26055</v>
      </c>
      <c r="R482" s="29">
        <f>VLOOKUP($B482,'[3]Hogares total'!$D$5:$L$1126,6)</f>
        <v>7601</v>
      </c>
      <c r="S482" s="28">
        <f>VLOOKUP($B482,'[3]Hogares total'!$D$5:$L$1126,7)</f>
        <v>7986</v>
      </c>
      <c r="T482" s="28">
        <f>VLOOKUP($B482,'[3]Hogares total'!$D$5:$L$1126,8)</f>
        <v>8334</v>
      </c>
      <c r="U482" s="30">
        <f>VLOOKUP($B482,'[3]Hogares total'!$D$5:$L$1126,9)</f>
        <v>8681</v>
      </c>
      <c r="V482" s="29"/>
      <c r="W482" s="43">
        <f t="shared" si="82"/>
        <v>9.2810939163186765E-2</v>
      </c>
      <c r="X482" s="43">
        <f t="shared" si="83"/>
        <v>0.10468483478122892</v>
      </c>
      <c r="Y482" s="47">
        <f t="shared" si="84"/>
        <v>0.13041642678948379</v>
      </c>
      <c r="Z482" s="29"/>
      <c r="AA482" s="43">
        <f t="shared" si="85"/>
        <v>0.2838717756073128</v>
      </c>
      <c r="AB482" s="43">
        <f t="shared" si="86"/>
        <v>0.31665466762658989</v>
      </c>
      <c r="AC482" s="47">
        <f t="shared" si="87"/>
        <v>0.39142955880658908</v>
      </c>
      <c r="AD482" s="91" t="str">
        <f t="shared" si="78"/>
        <v/>
      </c>
      <c r="AE482" s="91" t="str">
        <f t="shared" si="79"/>
        <v/>
      </c>
      <c r="AF482" s="91" t="str">
        <f t="shared" si="80"/>
        <v/>
      </c>
      <c r="AG482" t="str">
        <f t="shared" si="81"/>
        <v/>
      </c>
    </row>
    <row r="483" spans="2:33" x14ac:dyDescent="0.25">
      <c r="B483" s="9" t="s">
        <v>481</v>
      </c>
      <c r="C483" s="23" t="str">
        <f>VLOOKUP(B483,[2]Municipal!$C$15:$D$60549,2)</f>
        <v>Cota</v>
      </c>
      <c r="D483" s="11">
        <f>+[1]Total!B484</f>
        <v>9448</v>
      </c>
      <c r="E483" s="10">
        <f>+[1]Total!C484</f>
        <v>9668</v>
      </c>
      <c r="F483" s="10">
        <f>+[1]Total!D484</f>
        <v>9712</v>
      </c>
      <c r="G483" s="10">
        <f>+[1]Total!E484</f>
        <v>9617</v>
      </c>
      <c r="H483" s="11">
        <f>+[1]Total!G484</f>
        <v>10261</v>
      </c>
      <c r="I483" s="10">
        <f>+[1]Total!H484</f>
        <v>10560</v>
      </c>
      <c r="J483" s="10">
        <f>+[1]Total!I484</f>
        <v>10619</v>
      </c>
      <c r="K483" s="12">
        <f>+[1]Total!J484</f>
        <v>10678</v>
      </c>
      <c r="L483" s="11">
        <f>+[1]Total!L484</f>
        <v>10781</v>
      </c>
      <c r="M483" s="12">
        <f>+[1]Total!M484</f>
        <v>10517</v>
      </c>
      <c r="N483" s="29">
        <f>VLOOKUP($B483,'[2]pop-2020-2023'!$I$5:$M$1126,2)</f>
        <v>35539</v>
      </c>
      <c r="O483" s="28">
        <f>VLOOKUP($B483,'[2]pop-2020-2023'!$I$5:$M$1126,3)</f>
        <v>36637</v>
      </c>
      <c r="P483" s="28">
        <f>VLOOKUP($B483,'[2]pop-2020-2023'!$I$5:$M$1126,4)</f>
        <v>37793</v>
      </c>
      <c r="Q483" s="30">
        <f>VLOOKUP($B483,'[2]pop-2020-2023'!$I$5:$M$1126,5)</f>
        <v>39070</v>
      </c>
      <c r="R483" s="29">
        <f>VLOOKUP($B483,'[3]Hogares total'!$D$5:$L$1126,6)</f>
        <v>11518</v>
      </c>
      <c r="S483" s="28">
        <f>VLOOKUP($B483,'[3]Hogares total'!$D$5:$L$1126,7)</f>
        <v>12139</v>
      </c>
      <c r="T483" s="28">
        <f>VLOOKUP($B483,'[3]Hogares total'!$D$5:$L$1126,8)</f>
        <v>12703</v>
      </c>
      <c r="U483" s="30">
        <f>VLOOKUP($B483,'[3]Hogares total'!$D$5:$L$1126,9)</f>
        <v>13266</v>
      </c>
      <c r="V483" s="29"/>
      <c r="W483" s="43">
        <f t="shared" si="82"/>
        <v>0.26388623522668342</v>
      </c>
      <c r="X483" s="43">
        <f t="shared" si="83"/>
        <v>0.27941682322123146</v>
      </c>
      <c r="Y483" s="47">
        <f t="shared" si="84"/>
        <v>0.26918351676478114</v>
      </c>
      <c r="Z483" s="29"/>
      <c r="AA483" s="43">
        <f t="shared" si="85"/>
        <v>0.79644122250597249</v>
      </c>
      <c r="AB483" s="43">
        <f t="shared" si="86"/>
        <v>0.83129969298590889</v>
      </c>
      <c r="AC483" s="47">
        <f t="shared" si="87"/>
        <v>0.79277853158450173</v>
      </c>
      <c r="AD483" s="91" t="str">
        <f t="shared" si="78"/>
        <v/>
      </c>
      <c r="AE483" s="91" t="str">
        <f t="shared" si="79"/>
        <v/>
      </c>
      <c r="AF483" s="91" t="str">
        <f t="shared" si="80"/>
        <v/>
      </c>
      <c r="AG483" t="str">
        <f t="shared" si="81"/>
        <v/>
      </c>
    </row>
    <row r="484" spans="2:33" x14ac:dyDescent="0.25">
      <c r="B484" s="9" t="s">
        <v>482</v>
      </c>
      <c r="C484" s="23" t="str">
        <f>VLOOKUP(B484,[2]Municipal!$C$15:$D$60549,2)</f>
        <v>Cucunubá</v>
      </c>
      <c r="D484" s="11">
        <f>+[1]Total!B485</f>
        <v>158</v>
      </c>
      <c r="E484" s="10">
        <f>+[1]Total!C485</f>
        <v>287</v>
      </c>
      <c r="F484" s="10">
        <f>+[1]Total!D485</f>
        <v>317</v>
      </c>
      <c r="G484" s="10">
        <f>+[1]Total!E485</f>
        <v>146</v>
      </c>
      <c r="H484" s="11">
        <f>+[1]Total!G485</f>
        <v>569</v>
      </c>
      <c r="I484" s="10">
        <f>+[1]Total!H485</f>
        <v>595</v>
      </c>
      <c r="J484" s="10">
        <f>+[1]Total!I485</f>
        <v>635</v>
      </c>
      <c r="K484" s="12">
        <f>+[1]Total!J485</f>
        <v>658</v>
      </c>
      <c r="L484" s="11">
        <f>+[1]Total!L485</f>
        <v>681</v>
      </c>
      <c r="M484" s="12">
        <f>+[1]Total!M485</f>
        <v>657</v>
      </c>
      <c r="N484" s="29">
        <f>VLOOKUP($B484,'[2]pop-2020-2023'!$I$5:$M$1126,2)</f>
        <v>8148</v>
      </c>
      <c r="O484" s="28">
        <f>VLOOKUP($B484,'[2]pop-2020-2023'!$I$5:$M$1126,3)</f>
        <v>8356</v>
      </c>
      <c r="P484" s="28">
        <f>VLOOKUP($B484,'[2]pop-2020-2023'!$I$5:$M$1126,4)</f>
        <v>8612</v>
      </c>
      <c r="Q484" s="30">
        <f>VLOOKUP($B484,'[2]pop-2020-2023'!$I$5:$M$1126,5)</f>
        <v>8900</v>
      </c>
      <c r="R484" s="29">
        <f>VLOOKUP($B484,'[3]Hogares total'!$D$5:$L$1126,6)</f>
        <v>2432</v>
      </c>
      <c r="S484" s="28">
        <f>VLOOKUP($B484,'[3]Hogares total'!$D$5:$L$1126,7)</f>
        <v>2561</v>
      </c>
      <c r="T484" s="28">
        <f>VLOOKUP($B484,'[3]Hogares total'!$D$5:$L$1126,8)</f>
        <v>2676</v>
      </c>
      <c r="U484" s="30">
        <f>VLOOKUP($B484,'[3]Hogares total'!$D$5:$L$1126,9)</f>
        <v>2790</v>
      </c>
      <c r="V484" s="29"/>
      <c r="W484" s="43">
        <f t="shared" si="82"/>
        <v>3.4346577309717567E-2</v>
      </c>
      <c r="X484" s="43">
        <f t="shared" si="83"/>
        <v>6.9089642359498368E-2</v>
      </c>
      <c r="Y484" s="47">
        <f t="shared" si="84"/>
        <v>7.382022471910113E-2</v>
      </c>
      <c r="Z484" s="29"/>
      <c r="AA484" s="43">
        <f t="shared" si="85"/>
        <v>0.11206559937524405</v>
      </c>
      <c r="AB484" s="43">
        <f t="shared" si="86"/>
        <v>0.22234678624813153</v>
      </c>
      <c r="AC484" s="47">
        <f t="shared" si="87"/>
        <v>0.23548387096774193</v>
      </c>
      <c r="AD484" s="91" t="str">
        <f t="shared" si="78"/>
        <v/>
      </c>
      <c r="AE484" s="91" t="str">
        <f t="shared" si="79"/>
        <v/>
      </c>
      <c r="AF484" s="91" t="str">
        <f t="shared" si="80"/>
        <v/>
      </c>
      <c r="AG484" t="str">
        <f t="shared" si="81"/>
        <v/>
      </c>
    </row>
    <row r="485" spans="2:33" x14ac:dyDescent="0.25">
      <c r="B485" s="9" t="s">
        <v>483</v>
      </c>
      <c r="C485" s="23" t="str">
        <f>VLOOKUP(B485,[2]Municipal!$C$15:$D$60549,2)</f>
        <v>El Colegio</v>
      </c>
      <c r="D485" s="11">
        <f>+[1]Total!B486</f>
        <v>785</v>
      </c>
      <c r="E485" s="10">
        <f>+[1]Total!C486</f>
        <v>796</v>
      </c>
      <c r="F485" s="10">
        <f>+[1]Total!D486</f>
        <v>820</v>
      </c>
      <c r="G485" s="10">
        <f>+[1]Total!E486</f>
        <v>862</v>
      </c>
      <c r="H485" s="11">
        <f>+[1]Total!G486</f>
        <v>1076</v>
      </c>
      <c r="I485" s="10">
        <f>+[1]Total!H486</f>
        <v>954</v>
      </c>
      <c r="J485" s="10">
        <f>+[1]Total!I486</f>
        <v>972</v>
      </c>
      <c r="K485" s="12">
        <f>+[1]Total!J486</f>
        <v>991</v>
      </c>
      <c r="L485" s="11">
        <f>+[1]Total!L486</f>
        <v>3377</v>
      </c>
      <c r="M485" s="12">
        <f>+[1]Total!M486</f>
        <v>2609</v>
      </c>
      <c r="N485" s="29">
        <f>VLOOKUP($B485,'[2]pop-2020-2023'!$I$5:$M$1126,2)</f>
        <v>25731</v>
      </c>
      <c r="O485" s="28">
        <f>VLOOKUP($B485,'[2]pop-2020-2023'!$I$5:$M$1126,3)</f>
        <v>26416</v>
      </c>
      <c r="P485" s="28">
        <f>VLOOKUP($B485,'[2]pop-2020-2023'!$I$5:$M$1126,4)</f>
        <v>27255</v>
      </c>
      <c r="Q485" s="30">
        <f>VLOOKUP($B485,'[2]pop-2020-2023'!$I$5:$M$1126,5)</f>
        <v>28185</v>
      </c>
      <c r="R485" s="29">
        <f>VLOOKUP($B485,'[3]Hogares total'!$D$5:$L$1126,6)</f>
        <v>10730</v>
      </c>
      <c r="S485" s="28">
        <f>VLOOKUP($B485,'[3]Hogares total'!$D$5:$L$1126,7)</f>
        <v>11262</v>
      </c>
      <c r="T485" s="28">
        <f>VLOOKUP($B485,'[3]Hogares total'!$D$5:$L$1126,8)</f>
        <v>11740</v>
      </c>
      <c r="U485" s="30">
        <f>VLOOKUP($B485,'[3]Hogares total'!$D$5:$L$1126,9)</f>
        <v>12214</v>
      </c>
      <c r="V485" s="29"/>
      <c r="W485" s="43">
        <f t="shared" si="82"/>
        <v>3.0133252574197456E-2</v>
      </c>
      <c r="X485" s="43">
        <f t="shared" si="83"/>
        <v>3.5002751788662634E-2</v>
      </c>
      <c r="Y485" s="47">
        <f t="shared" si="84"/>
        <v>9.2566968245520673E-2</v>
      </c>
      <c r="Z485" s="29"/>
      <c r="AA485" s="43">
        <f t="shared" si="85"/>
        <v>7.0680163381282191E-2</v>
      </c>
      <c r="AB485" s="43">
        <f t="shared" si="86"/>
        <v>8.126064735945486E-2</v>
      </c>
      <c r="AC485" s="47">
        <f t="shared" si="87"/>
        <v>0.21360733584411332</v>
      </c>
      <c r="AD485" s="91" t="str">
        <f t="shared" si="78"/>
        <v/>
      </c>
      <c r="AE485" s="91" t="str">
        <f t="shared" si="79"/>
        <v/>
      </c>
      <c r="AF485" s="91" t="str">
        <f t="shared" si="80"/>
        <v/>
      </c>
      <c r="AG485" t="str">
        <f t="shared" si="81"/>
        <v/>
      </c>
    </row>
    <row r="486" spans="2:33" x14ac:dyDescent="0.25">
      <c r="B486" s="9" t="s">
        <v>484</v>
      </c>
      <c r="C486" s="23" t="str">
        <f>VLOOKUP(B486,[2]Municipal!$C$15:$D$60549,2)</f>
        <v>El Peñón</v>
      </c>
      <c r="D486" s="11">
        <f>+[1]Total!B487</f>
        <v>19</v>
      </c>
      <c r="E486" s="10">
        <f>+[1]Total!C487</f>
        <v>18</v>
      </c>
      <c r="F486" s="10">
        <f>+[1]Total!D487</f>
        <v>17</v>
      </c>
      <c r="G486" s="10">
        <f>+[1]Total!E487</f>
        <v>87</v>
      </c>
      <c r="H486" s="11">
        <f>+[1]Total!G487</f>
        <v>93</v>
      </c>
      <c r="I486" s="10">
        <f>+[1]Total!H487</f>
        <v>93</v>
      </c>
      <c r="J486" s="10">
        <f>+[1]Total!I487</f>
        <v>125</v>
      </c>
      <c r="K486" s="12">
        <f>+[1]Total!J487</f>
        <v>136</v>
      </c>
      <c r="L486" s="11">
        <f>+[1]Total!L487</f>
        <v>125</v>
      </c>
      <c r="M486" s="12">
        <f>+[1]Total!M487</f>
        <v>104</v>
      </c>
      <c r="N486" s="29">
        <f>VLOOKUP($B486,'[2]pop-2020-2023'!$I$5:$M$1126,2)</f>
        <v>4921</v>
      </c>
      <c r="O486" s="28">
        <f>VLOOKUP($B486,'[2]pop-2020-2023'!$I$5:$M$1126,3)</f>
        <v>5000</v>
      </c>
      <c r="P486" s="28">
        <f>VLOOKUP($B486,'[2]pop-2020-2023'!$I$5:$M$1126,4)</f>
        <v>5164</v>
      </c>
      <c r="Q486" s="30">
        <f>VLOOKUP($B486,'[2]pop-2020-2023'!$I$5:$M$1126,5)</f>
        <v>5327</v>
      </c>
      <c r="R486" s="29">
        <f>VLOOKUP($B486,'[3]Hogares total'!$D$5:$L$1126,6)</f>
        <v>1942</v>
      </c>
      <c r="S486" s="28">
        <f>VLOOKUP($B486,'[3]Hogares total'!$D$5:$L$1126,7)</f>
        <v>2037</v>
      </c>
      <c r="T486" s="28">
        <f>VLOOKUP($B486,'[3]Hogares total'!$D$5:$L$1126,8)</f>
        <v>2123</v>
      </c>
      <c r="U486" s="30">
        <f>VLOOKUP($B486,'[3]Hogares total'!$D$5:$L$1126,9)</f>
        <v>2206</v>
      </c>
      <c r="V486" s="29"/>
      <c r="W486" s="43">
        <f t="shared" si="82"/>
        <v>3.5999999999999999E-3</v>
      </c>
      <c r="X486" s="43">
        <f t="shared" si="83"/>
        <v>1.8009295120061969E-2</v>
      </c>
      <c r="Y486" s="47">
        <f t="shared" si="84"/>
        <v>1.9523183780739629E-2</v>
      </c>
      <c r="Z486" s="29"/>
      <c r="AA486" s="43">
        <f t="shared" si="85"/>
        <v>8.836524300441826E-3</v>
      </c>
      <c r="AB486" s="43">
        <f t="shared" si="86"/>
        <v>4.380593499764484E-2</v>
      </c>
      <c r="AC486" s="47">
        <f t="shared" si="87"/>
        <v>4.71441523118767E-2</v>
      </c>
      <c r="AD486" s="91">
        <f t="shared" si="78"/>
        <v>2206</v>
      </c>
      <c r="AE486" s="91">
        <f t="shared" si="79"/>
        <v>104</v>
      </c>
      <c r="AF486" s="91">
        <f t="shared" si="80"/>
        <v>2102</v>
      </c>
      <c r="AG486" t="str">
        <f t="shared" si="81"/>
        <v/>
      </c>
    </row>
    <row r="487" spans="2:33" x14ac:dyDescent="0.25">
      <c r="B487" s="9" t="s">
        <v>485</v>
      </c>
      <c r="C487" s="23" t="str">
        <f>VLOOKUP(B487,[2]Municipal!$C$15:$D$60549,2)</f>
        <v>El Rosal</v>
      </c>
      <c r="D487" s="11">
        <f>+[1]Total!B488</f>
        <v>1037</v>
      </c>
      <c r="E487" s="10">
        <f>+[1]Total!C488</f>
        <v>1080</v>
      </c>
      <c r="F487" s="10">
        <f>+[1]Total!D488</f>
        <v>1011</v>
      </c>
      <c r="G487" s="10">
        <f>+[1]Total!E488</f>
        <v>630</v>
      </c>
      <c r="H487" s="11">
        <f>+[1]Total!G488</f>
        <v>975</v>
      </c>
      <c r="I487" s="10">
        <f>+[1]Total!H488</f>
        <v>942</v>
      </c>
      <c r="J487" s="10">
        <f>+[1]Total!I488</f>
        <v>2902</v>
      </c>
      <c r="K487" s="12">
        <f>+[1]Total!J488</f>
        <v>3169</v>
      </c>
      <c r="L487" s="11">
        <f>+[1]Total!L488</f>
        <v>5134</v>
      </c>
      <c r="M487" s="12">
        <f>+[1]Total!M488</f>
        <v>4533</v>
      </c>
      <c r="N487" s="29">
        <f>VLOOKUP($B487,'[2]pop-2020-2023'!$I$5:$M$1126,2)</f>
        <v>23454</v>
      </c>
      <c r="O487" s="28">
        <f>VLOOKUP($B487,'[2]pop-2020-2023'!$I$5:$M$1126,3)</f>
        <v>23894</v>
      </c>
      <c r="P487" s="28">
        <f>VLOOKUP($B487,'[2]pop-2020-2023'!$I$5:$M$1126,4)</f>
        <v>24565</v>
      </c>
      <c r="Q487" s="30">
        <f>VLOOKUP($B487,'[2]pop-2020-2023'!$I$5:$M$1126,5)</f>
        <v>25330</v>
      </c>
      <c r="R487" s="29">
        <f>VLOOKUP($B487,'[3]Hogares total'!$D$5:$L$1126,6)</f>
        <v>8508</v>
      </c>
      <c r="S487" s="28">
        <f>VLOOKUP($B487,'[3]Hogares total'!$D$5:$L$1126,7)</f>
        <v>8982</v>
      </c>
      <c r="T487" s="28">
        <f>VLOOKUP($B487,'[3]Hogares total'!$D$5:$L$1126,8)</f>
        <v>9413</v>
      </c>
      <c r="U487" s="30">
        <f>VLOOKUP($B487,'[3]Hogares total'!$D$5:$L$1126,9)</f>
        <v>9837</v>
      </c>
      <c r="V487" s="29"/>
      <c r="W487" s="43">
        <f t="shared" si="82"/>
        <v>4.5199631706704615E-2</v>
      </c>
      <c r="X487" s="43">
        <f t="shared" si="83"/>
        <v>3.8347242010991246E-2</v>
      </c>
      <c r="Y487" s="47">
        <f t="shared" si="84"/>
        <v>0.17895775759968416</v>
      </c>
      <c r="Z487" s="29"/>
      <c r="AA487" s="43">
        <f t="shared" si="85"/>
        <v>0.12024048096192384</v>
      </c>
      <c r="AB487" s="43">
        <f t="shared" si="86"/>
        <v>0.10007436523956231</v>
      </c>
      <c r="AC487" s="47">
        <f t="shared" si="87"/>
        <v>0.46081122293382126</v>
      </c>
      <c r="AD487" s="91" t="str">
        <f t="shared" si="78"/>
        <v/>
      </c>
      <c r="AE487" s="91" t="str">
        <f t="shared" si="79"/>
        <v/>
      </c>
      <c r="AF487" s="91" t="str">
        <f t="shared" si="80"/>
        <v/>
      </c>
      <c r="AG487" t="str">
        <f t="shared" si="81"/>
        <v/>
      </c>
    </row>
    <row r="488" spans="2:33" x14ac:dyDescent="0.25">
      <c r="B488" s="9" t="s">
        <v>486</v>
      </c>
      <c r="C488" s="23" t="str">
        <f>VLOOKUP(B488,[2]Municipal!$C$15:$D$60549,2)</f>
        <v>Facatativá</v>
      </c>
      <c r="D488" s="11">
        <f>+[1]Total!B489</f>
        <v>23645</v>
      </c>
      <c r="E488" s="10">
        <f>+[1]Total!C489</f>
        <v>23875</v>
      </c>
      <c r="F488" s="10">
        <f>+[1]Total!D489</f>
        <v>23874</v>
      </c>
      <c r="G488" s="10">
        <f>+[1]Total!E489</f>
        <v>23781</v>
      </c>
      <c r="H488" s="11">
        <f>+[1]Total!G489</f>
        <v>23673</v>
      </c>
      <c r="I488" s="10">
        <f>+[1]Total!H489</f>
        <v>23509</v>
      </c>
      <c r="J488" s="10">
        <f>+[1]Total!I489</f>
        <v>28444</v>
      </c>
      <c r="K488" s="12">
        <f>+[1]Total!J489</f>
        <v>29082</v>
      </c>
      <c r="L488" s="11">
        <f>+[1]Total!L489</f>
        <v>34153</v>
      </c>
      <c r="M488" s="12">
        <f>+[1]Total!M489</f>
        <v>29735</v>
      </c>
      <c r="N488" s="29">
        <f>VLOOKUP($B488,'[2]pop-2020-2023'!$I$5:$M$1126,2)</f>
        <v>151461</v>
      </c>
      <c r="O488" s="28">
        <f>VLOOKUP($B488,'[2]pop-2020-2023'!$I$5:$M$1126,3)</f>
        <v>156180</v>
      </c>
      <c r="P488" s="28">
        <f>VLOOKUP($B488,'[2]pop-2020-2023'!$I$5:$M$1126,4)</f>
        <v>161165</v>
      </c>
      <c r="Q488" s="30">
        <f>VLOOKUP($B488,'[2]pop-2020-2023'!$I$5:$M$1126,5)</f>
        <v>166588</v>
      </c>
      <c r="R488" s="29">
        <f>VLOOKUP($B488,'[3]Hogares total'!$D$5:$L$1126,6)</f>
        <v>52080</v>
      </c>
      <c r="S488" s="28">
        <f>VLOOKUP($B488,'[3]Hogares total'!$D$5:$L$1126,7)</f>
        <v>54967</v>
      </c>
      <c r="T488" s="28">
        <f>VLOOKUP($B488,'[3]Hogares total'!$D$5:$L$1126,8)</f>
        <v>57608</v>
      </c>
      <c r="U488" s="30">
        <f>VLOOKUP($B488,'[3]Hogares total'!$D$5:$L$1126,9)</f>
        <v>60211</v>
      </c>
      <c r="V488" s="29"/>
      <c r="W488" s="43">
        <f t="shared" si="82"/>
        <v>0.15286848508131642</v>
      </c>
      <c r="X488" s="43">
        <f t="shared" si="83"/>
        <v>0.14586914032203022</v>
      </c>
      <c r="Y488" s="47">
        <f t="shared" si="84"/>
        <v>0.17849424928566282</v>
      </c>
      <c r="Z488" s="29"/>
      <c r="AA488" s="43">
        <f t="shared" si="85"/>
        <v>0.43435152000291083</v>
      </c>
      <c r="AB488" s="43">
        <f t="shared" si="86"/>
        <v>0.40808568254409111</v>
      </c>
      <c r="AC488" s="47">
        <f t="shared" si="87"/>
        <v>0.49384663931839695</v>
      </c>
      <c r="AD488" s="91" t="str">
        <f t="shared" si="78"/>
        <v/>
      </c>
      <c r="AE488" s="91" t="str">
        <f t="shared" si="79"/>
        <v/>
      </c>
      <c r="AF488" s="91" t="str">
        <f t="shared" si="80"/>
        <v/>
      </c>
      <c r="AG488" t="str">
        <f t="shared" si="81"/>
        <v/>
      </c>
    </row>
    <row r="489" spans="2:33" x14ac:dyDescent="0.25">
      <c r="B489" s="9" t="s">
        <v>487</v>
      </c>
      <c r="C489" s="23" t="str">
        <f>VLOOKUP(B489,[2]Municipal!$C$15:$D$60549,2)</f>
        <v>Fómeque</v>
      </c>
      <c r="D489" s="11">
        <f>+[1]Total!B490</f>
        <v>196</v>
      </c>
      <c r="E489" s="10">
        <f>+[1]Total!C490</f>
        <v>194</v>
      </c>
      <c r="F489" s="10">
        <f>+[1]Total!D490</f>
        <v>221</v>
      </c>
      <c r="G489" s="10">
        <f>+[1]Total!E490</f>
        <v>272</v>
      </c>
      <c r="H489" s="11">
        <f>+[1]Total!G490</f>
        <v>100</v>
      </c>
      <c r="I489" s="10">
        <f>+[1]Total!H490</f>
        <v>110</v>
      </c>
      <c r="J489" s="10">
        <f>+[1]Total!I490</f>
        <v>133</v>
      </c>
      <c r="K489" s="12">
        <f>+[1]Total!J490</f>
        <v>208</v>
      </c>
      <c r="L489" s="11">
        <f>+[1]Total!L490</f>
        <v>339</v>
      </c>
      <c r="M489" s="12">
        <f>+[1]Total!M490</f>
        <v>310</v>
      </c>
      <c r="N489" s="29">
        <f>VLOOKUP($B489,'[2]pop-2020-2023'!$I$5:$M$1126,2)</f>
        <v>12797</v>
      </c>
      <c r="O489" s="28">
        <f>VLOOKUP($B489,'[2]pop-2020-2023'!$I$5:$M$1126,3)</f>
        <v>13076</v>
      </c>
      <c r="P489" s="28">
        <f>VLOOKUP($B489,'[2]pop-2020-2023'!$I$5:$M$1126,4)</f>
        <v>13495</v>
      </c>
      <c r="Q489" s="30">
        <f>VLOOKUP($B489,'[2]pop-2020-2023'!$I$5:$M$1126,5)</f>
        <v>13959</v>
      </c>
      <c r="R489" s="29">
        <f>VLOOKUP($B489,'[3]Hogares total'!$D$5:$L$1126,6)</f>
        <v>4413</v>
      </c>
      <c r="S489" s="28">
        <f>VLOOKUP($B489,'[3]Hogares total'!$D$5:$L$1126,7)</f>
        <v>4643</v>
      </c>
      <c r="T489" s="28">
        <f>VLOOKUP($B489,'[3]Hogares total'!$D$5:$L$1126,8)</f>
        <v>4854</v>
      </c>
      <c r="U489" s="30">
        <f>VLOOKUP($B489,'[3]Hogares total'!$D$5:$L$1126,9)</f>
        <v>5062</v>
      </c>
      <c r="V489" s="29"/>
      <c r="W489" s="43">
        <f t="shared" si="82"/>
        <v>1.4836341388803916E-2</v>
      </c>
      <c r="X489" s="43">
        <f t="shared" si="83"/>
        <v>8.1511670989255283E-3</v>
      </c>
      <c r="Y489" s="47">
        <f t="shared" si="84"/>
        <v>2.2207894548320079E-2</v>
      </c>
      <c r="Z489" s="29"/>
      <c r="AA489" s="43">
        <f t="shared" si="85"/>
        <v>4.1783329743700193E-2</v>
      </c>
      <c r="AB489" s="43">
        <f t="shared" si="86"/>
        <v>2.266172229089411E-2</v>
      </c>
      <c r="AC489" s="47">
        <f t="shared" si="87"/>
        <v>6.1240616357171082E-2</v>
      </c>
      <c r="AD489" s="91">
        <f t="shared" si="78"/>
        <v>5062</v>
      </c>
      <c r="AE489" s="91">
        <f t="shared" si="79"/>
        <v>310</v>
      </c>
      <c r="AF489" s="91">
        <f t="shared" si="80"/>
        <v>4752</v>
      </c>
      <c r="AG489" t="str">
        <f t="shared" si="81"/>
        <v/>
      </c>
    </row>
    <row r="490" spans="2:33" x14ac:dyDescent="0.25">
      <c r="B490" s="9" t="s">
        <v>488</v>
      </c>
      <c r="C490" s="23" t="str">
        <f>VLOOKUP(B490,[2]Municipal!$C$15:$D$60549,2)</f>
        <v>Fosca</v>
      </c>
      <c r="D490" s="11">
        <f>+[1]Total!B491</f>
        <v>50</v>
      </c>
      <c r="E490" s="10">
        <f>+[1]Total!C491</f>
        <v>49</v>
      </c>
      <c r="F490" s="10">
        <f>+[1]Total!D491</f>
        <v>52</v>
      </c>
      <c r="G490" s="10">
        <f>+[1]Total!E491</f>
        <v>152</v>
      </c>
      <c r="H490" s="11">
        <f>+[1]Total!G491</f>
        <v>266</v>
      </c>
      <c r="I490" s="10">
        <f>+[1]Total!H491</f>
        <v>267</v>
      </c>
      <c r="J490" s="10">
        <f>+[1]Total!I491</f>
        <v>261</v>
      </c>
      <c r="K490" s="12">
        <f>+[1]Total!J491</f>
        <v>259</v>
      </c>
      <c r="L490" s="11">
        <f>+[1]Total!L491</f>
        <v>410</v>
      </c>
      <c r="M490" s="12">
        <f>+[1]Total!M491</f>
        <v>339</v>
      </c>
      <c r="N490" s="29">
        <f>VLOOKUP($B490,'[2]pop-2020-2023'!$I$5:$M$1126,2)</f>
        <v>6137</v>
      </c>
      <c r="O490" s="28">
        <f>VLOOKUP($B490,'[2]pop-2020-2023'!$I$5:$M$1126,3)</f>
        <v>6233</v>
      </c>
      <c r="P490" s="28">
        <f>VLOOKUP($B490,'[2]pop-2020-2023'!$I$5:$M$1126,4)</f>
        <v>6447</v>
      </c>
      <c r="Q490" s="30">
        <f>VLOOKUP($B490,'[2]pop-2020-2023'!$I$5:$M$1126,5)</f>
        <v>6643</v>
      </c>
      <c r="R490" s="29">
        <f>VLOOKUP($B490,'[3]Hogares total'!$D$5:$L$1126,6)</f>
        <v>1990</v>
      </c>
      <c r="S490" s="28">
        <f>VLOOKUP($B490,'[3]Hogares total'!$D$5:$L$1126,7)</f>
        <v>2099</v>
      </c>
      <c r="T490" s="28">
        <f>VLOOKUP($B490,'[3]Hogares total'!$D$5:$L$1126,8)</f>
        <v>2198</v>
      </c>
      <c r="U490" s="30">
        <f>VLOOKUP($B490,'[3]Hogares total'!$D$5:$L$1126,9)</f>
        <v>2294</v>
      </c>
      <c r="V490" s="29"/>
      <c r="W490" s="43">
        <f t="shared" si="82"/>
        <v>7.8613829616557031E-3</v>
      </c>
      <c r="X490" s="43">
        <f t="shared" si="83"/>
        <v>4.1414611447184738E-2</v>
      </c>
      <c r="Y490" s="47">
        <f t="shared" si="84"/>
        <v>5.1031160620201715E-2</v>
      </c>
      <c r="Z490" s="29"/>
      <c r="AA490" s="43">
        <f t="shared" si="85"/>
        <v>2.3344449737970462E-2</v>
      </c>
      <c r="AB490" s="43">
        <f t="shared" si="86"/>
        <v>0.12147406733393995</v>
      </c>
      <c r="AC490" s="47">
        <f t="shared" si="87"/>
        <v>0.14777680906713164</v>
      </c>
      <c r="AD490" s="91">
        <f t="shared" si="78"/>
        <v>2294</v>
      </c>
      <c r="AE490" s="91">
        <f t="shared" si="79"/>
        <v>339</v>
      </c>
      <c r="AF490" s="91">
        <f t="shared" si="80"/>
        <v>1955</v>
      </c>
      <c r="AG490" t="str">
        <f t="shared" si="81"/>
        <v/>
      </c>
    </row>
    <row r="491" spans="2:33" x14ac:dyDescent="0.25">
      <c r="B491" s="9" t="s">
        <v>489</v>
      </c>
      <c r="C491" s="23" t="str">
        <f>VLOOKUP(B491,[2]Municipal!$C$15:$D$60549,2)</f>
        <v>Funza</v>
      </c>
      <c r="D491" s="11">
        <f>+[1]Total!B492</f>
        <v>23642</v>
      </c>
      <c r="E491" s="10">
        <f>+[1]Total!C492</f>
        <v>23638</v>
      </c>
      <c r="F491" s="10">
        <f>+[1]Total!D492</f>
        <v>23328</v>
      </c>
      <c r="G491" s="10">
        <f>+[1]Total!E492</f>
        <v>24102</v>
      </c>
      <c r="H491" s="11">
        <f>+[1]Total!G492</f>
        <v>24457</v>
      </c>
      <c r="I491" s="10">
        <f>+[1]Total!H492</f>
        <v>24889</v>
      </c>
      <c r="J491" s="10">
        <f>+[1]Total!I492</f>
        <v>24846</v>
      </c>
      <c r="K491" s="12">
        <f>+[1]Total!J492</f>
        <v>24864</v>
      </c>
      <c r="L491" s="11">
        <f>+[1]Total!L492</f>
        <v>25152</v>
      </c>
      <c r="M491" s="12">
        <f>+[1]Total!M492</f>
        <v>25260</v>
      </c>
      <c r="N491" s="29">
        <f>VLOOKUP($B491,'[2]pop-2020-2023'!$I$5:$M$1126,2)</f>
        <v>101420</v>
      </c>
      <c r="O491" s="28">
        <f>VLOOKUP($B491,'[2]pop-2020-2023'!$I$5:$M$1126,3)</f>
        <v>104696</v>
      </c>
      <c r="P491" s="28">
        <f>VLOOKUP($B491,'[2]pop-2020-2023'!$I$5:$M$1126,4)</f>
        <v>108026</v>
      </c>
      <c r="Q491" s="30">
        <f>VLOOKUP($B491,'[2]pop-2020-2023'!$I$5:$M$1126,5)</f>
        <v>111675</v>
      </c>
      <c r="R491" s="29">
        <f>VLOOKUP($B491,'[3]Hogares total'!$D$5:$L$1126,6)</f>
        <v>35082</v>
      </c>
      <c r="S491" s="28">
        <f>VLOOKUP($B491,'[3]Hogares total'!$D$5:$L$1126,7)</f>
        <v>37041</v>
      </c>
      <c r="T491" s="28">
        <f>VLOOKUP($B491,'[3]Hogares total'!$D$5:$L$1126,8)</f>
        <v>38832</v>
      </c>
      <c r="U491" s="30">
        <f>VLOOKUP($B491,'[3]Hogares total'!$D$5:$L$1126,9)</f>
        <v>40599</v>
      </c>
      <c r="V491" s="29"/>
      <c r="W491" s="43">
        <f t="shared" si="82"/>
        <v>0.22577748911133186</v>
      </c>
      <c r="X491" s="43">
        <f t="shared" si="83"/>
        <v>0.23039823746135191</v>
      </c>
      <c r="Y491" s="47">
        <f t="shared" si="84"/>
        <v>0.22619207521826729</v>
      </c>
      <c r="Z491" s="29"/>
      <c r="AA491" s="43">
        <f t="shared" si="85"/>
        <v>0.63815771712426772</v>
      </c>
      <c r="AB491" s="43">
        <f t="shared" si="86"/>
        <v>0.64094046147507211</v>
      </c>
      <c r="AC491" s="47">
        <f t="shared" si="87"/>
        <v>0.62218281238454154</v>
      </c>
      <c r="AD491" s="91" t="str">
        <f t="shared" si="78"/>
        <v/>
      </c>
      <c r="AE491" s="91" t="str">
        <f t="shared" si="79"/>
        <v/>
      </c>
      <c r="AF491" s="91" t="str">
        <f t="shared" si="80"/>
        <v/>
      </c>
      <c r="AG491" t="str">
        <f t="shared" si="81"/>
        <v/>
      </c>
    </row>
    <row r="492" spans="2:33" x14ac:dyDescent="0.25">
      <c r="B492" s="9" t="s">
        <v>490</v>
      </c>
      <c r="C492" s="23" t="str">
        <f>VLOOKUP(B492,[2]Municipal!$C$15:$D$60549,2)</f>
        <v>Fúquene</v>
      </c>
      <c r="D492" s="11">
        <f>+[1]Total!B493</f>
        <v>59</v>
      </c>
      <c r="E492" s="10">
        <f>+[1]Total!C493</f>
        <v>19</v>
      </c>
      <c r="F492" s="10">
        <f>+[1]Total!D493</f>
        <v>55</v>
      </c>
      <c r="G492" s="10">
        <f>+[1]Total!E493</f>
        <v>92</v>
      </c>
      <c r="H492" s="11">
        <f>+[1]Total!G493</f>
        <v>327</v>
      </c>
      <c r="I492" s="10">
        <f>+[1]Total!H493</f>
        <v>346</v>
      </c>
      <c r="J492" s="10">
        <f>+[1]Total!I493</f>
        <v>390</v>
      </c>
      <c r="K492" s="12">
        <f>+[1]Total!J493</f>
        <v>388</v>
      </c>
      <c r="L492" s="11">
        <f>+[1]Total!L493</f>
        <v>411</v>
      </c>
      <c r="M492" s="12">
        <f>+[1]Total!M493</f>
        <v>404</v>
      </c>
      <c r="N492" s="29">
        <f>VLOOKUP($B492,'[2]pop-2020-2023'!$I$5:$M$1126,2)</f>
        <v>5207</v>
      </c>
      <c r="O492" s="28">
        <f>VLOOKUP($B492,'[2]pop-2020-2023'!$I$5:$M$1126,3)</f>
        <v>5303</v>
      </c>
      <c r="P492" s="28">
        <f>VLOOKUP($B492,'[2]pop-2020-2023'!$I$5:$M$1126,4)</f>
        <v>5487</v>
      </c>
      <c r="Q492" s="30">
        <f>VLOOKUP($B492,'[2]pop-2020-2023'!$I$5:$M$1126,5)</f>
        <v>5659</v>
      </c>
      <c r="R492" s="29">
        <f>VLOOKUP($B492,'[3]Hogares total'!$D$5:$L$1126,6)</f>
        <v>1565</v>
      </c>
      <c r="S492" s="28">
        <f>VLOOKUP($B492,'[3]Hogares total'!$D$5:$L$1126,7)</f>
        <v>1646</v>
      </c>
      <c r="T492" s="28">
        <f>VLOOKUP($B492,'[3]Hogares total'!$D$5:$L$1126,8)</f>
        <v>1720</v>
      </c>
      <c r="U492" s="30">
        <f>VLOOKUP($B492,'[3]Hogares total'!$D$5:$L$1126,9)</f>
        <v>1792</v>
      </c>
      <c r="V492" s="29"/>
      <c r="W492" s="43">
        <f t="shared" si="82"/>
        <v>3.5828776164435225E-3</v>
      </c>
      <c r="X492" s="43">
        <f t="shared" si="83"/>
        <v>6.3058137415709856E-2</v>
      </c>
      <c r="Y492" s="47">
        <f t="shared" si="84"/>
        <v>7.1390705071567417E-2</v>
      </c>
      <c r="Z492" s="29"/>
      <c r="AA492" s="43">
        <f t="shared" si="85"/>
        <v>1.1543134872417983E-2</v>
      </c>
      <c r="AB492" s="43">
        <f t="shared" si="86"/>
        <v>0.20116279069767443</v>
      </c>
      <c r="AC492" s="47">
        <f t="shared" si="87"/>
        <v>0.22544642857142858</v>
      </c>
      <c r="AD492" s="91" t="str">
        <f t="shared" si="78"/>
        <v/>
      </c>
      <c r="AE492" s="91" t="str">
        <f t="shared" si="79"/>
        <v/>
      </c>
      <c r="AF492" s="91" t="str">
        <f t="shared" si="80"/>
        <v/>
      </c>
      <c r="AG492" t="str">
        <f t="shared" si="81"/>
        <v/>
      </c>
    </row>
    <row r="493" spans="2:33" x14ac:dyDescent="0.25">
      <c r="B493" s="9" t="s">
        <v>491</v>
      </c>
      <c r="C493" s="23" t="str">
        <f>VLOOKUP(B493,[2]Municipal!$C$15:$D$60549,2)</f>
        <v>Fusagasugá</v>
      </c>
      <c r="D493" s="11">
        <f>+[1]Total!B494</f>
        <v>35486</v>
      </c>
      <c r="E493" s="10">
        <f>+[1]Total!C494</f>
        <v>35204</v>
      </c>
      <c r="F493" s="10">
        <f>+[1]Total!D494</f>
        <v>35671</v>
      </c>
      <c r="G493" s="10">
        <f>+[1]Total!E494</f>
        <v>37166</v>
      </c>
      <c r="H493" s="11">
        <f>+[1]Total!G494</f>
        <v>38046</v>
      </c>
      <c r="I493" s="10">
        <f>+[1]Total!H494</f>
        <v>36765</v>
      </c>
      <c r="J493" s="10">
        <f>+[1]Total!I494</f>
        <v>36852</v>
      </c>
      <c r="K493" s="12">
        <f>+[1]Total!J494</f>
        <v>37442</v>
      </c>
      <c r="L493" s="11">
        <f>+[1]Total!L494</f>
        <v>41279</v>
      </c>
      <c r="M493" s="12">
        <f>+[1]Total!M494</f>
        <v>37862</v>
      </c>
      <c r="N493" s="29">
        <f>VLOOKUP($B493,'[2]pop-2020-2023'!$I$5:$M$1126,2)</f>
        <v>150211</v>
      </c>
      <c r="O493" s="28">
        <f>VLOOKUP($B493,'[2]pop-2020-2023'!$I$5:$M$1126,3)</f>
        <v>154794</v>
      </c>
      <c r="P493" s="28">
        <f>VLOOKUP($B493,'[2]pop-2020-2023'!$I$5:$M$1126,4)</f>
        <v>159734</v>
      </c>
      <c r="Q493" s="30">
        <f>VLOOKUP($B493,'[2]pop-2020-2023'!$I$5:$M$1126,5)</f>
        <v>165143</v>
      </c>
      <c r="R493" s="29">
        <f>VLOOKUP($B493,'[3]Hogares total'!$D$5:$L$1126,6)</f>
        <v>56640</v>
      </c>
      <c r="S493" s="28">
        <f>VLOOKUP($B493,'[3]Hogares total'!$D$5:$L$1126,7)</f>
        <v>59791</v>
      </c>
      <c r="T493" s="28">
        <f>VLOOKUP($B493,'[3]Hogares total'!$D$5:$L$1126,8)</f>
        <v>62652</v>
      </c>
      <c r="U493" s="30">
        <f>VLOOKUP($B493,'[3]Hogares total'!$D$5:$L$1126,9)</f>
        <v>65457</v>
      </c>
      <c r="V493" s="29"/>
      <c r="W493" s="43">
        <f t="shared" si="82"/>
        <v>0.22742483558794269</v>
      </c>
      <c r="X493" s="43">
        <f t="shared" si="83"/>
        <v>0.23016389747955976</v>
      </c>
      <c r="Y493" s="47">
        <f t="shared" si="84"/>
        <v>0.22926796776127356</v>
      </c>
      <c r="Z493" s="29"/>
      <c r="AA493" s="43">
        <f t="shared" si="85"/>
        <v>0.58878426519041327</v>
      </c>
      <c r="AB493" s="43">
        <f t="shared" si="86"/>
        <v>0.58681287109749092</v>
      </c>
      <c r="AC493" s="47">
        <f t="shared" si="87"/>
        <v>0.57842553126479979</v>
      </c>
      <c r="AD493" s="91" t="str">
        <f t="shared" si="78"/>
        <v/>
      </c>
      <c r="AE493" s="91" t="str">
        <f t="shared" si="79"/>
        <v/>
      </c>
      <c r="AF493" s="91" t="str">
        <f t="shared" si="80"/>
        <v/>
      </c>
      <c r="AG493" t="str">
        <f t="shared" si="81"/>
        <v/>
      </c>
    </row>
    <row r="494" spans="2:33" x14ac:dyDescent="0.25">
      <c r="B494" s="9" t="s">
        <v>492</v>
      </c>
      <c r="C494" s="23" t="str">
        <f>VLOOKUP(B494,[2]Municipal!$C$15:$D$60549,2)</f>
        <v>Gachalá</v>
      </c>
      <c r="D494" s="11">
        <f>+[1]Total!B495</f>
        <v>129</v>
      </c>
      <c r="E494" s="10">
        <f>+[1]Total!C495</f>
        <v>125</v>
      </c>
      <c r="F494" s="10">
        <f>+[1]Total!D495</f>
        <v>121</v>
      </c>
      <c r="G494" s="10">
        <f>+[1]Total!E495</f>
        <v>120</v>
      </c>
      <c r="H494" s="11">
        <f>+[1]Total!G495</f>
        <v>112</v>
      </c>
      <c r="I494" s="10">
        <f>+[1]Total!H495</f>
        <v>118</v>
      </c>
      <c r="J494" s="10">
        <f>+[1]Total!I495</f>
        <v>115</v>
      </c>
      <c r="K494" s="12">
        <f>+[1]Total!J495</f>
        <v>113</v>
      </c>
      <c r="L494" s="11">
        <f>+[1]Total!L495</f>
        <v>114</v>
      </c>
      <c r="M494" s="12">
        <f>+[1]Total!M495</f>
        <v>97</v>
      </c>
      <c r="N494" s="29">
        <f>VLOOKUP($B494,'[2]pop-2020-2023'!$I$5:$M$1126,2)</f>
        <v>4640</v>
      </c>
      <c r="O494" s="28">
        <f>VLOOKUP($B494,'[2]pop-2020-2023'!$I$5:$M$1126,3)</f>
        <v>4680</v>
      </c>
      <c r="P494" s="28">
        <f>VLOOKUP($B494,'[2]pop-2020-2023'!$I$5:$M$1126,4)</f>
        <v>4821</v>
      </c>
      <c r="Q494" s="30">
        <f>VLOOKUP($B494,'[2]pop-2020-2023'!$I$5:$M$1126,5)</f>
        <v>4990</v>
      </c>
      <c r="R494" s="29">
        <f>VLOOKUP($B494,'[3]Hogares total'!$D$5:$L$1126,6)</f>
        <v>1598</v>
      </c>
      <c r="S494" s="28">
        <f>VLOOKUP($B494,'[3]Hogares total'!$D$5:$L$1126,7)</f>
        <v>1680</v>
      </c>
      <c r="T494" s="28">
        <f>VLOOKUP($B494,'[3]Hogares total'!$D$5:$L$1126,8)</f>
        <v>1754</v>
      </c>
      <c r="U494" s="30">
        <f>VLOOKUP($B494,'[3]Hogares total'!$D$5:$L$1126,9)</f>
        <v>1828</v>
      </c>
      <c r="V494" s="29"/>
      <c r="W494" s="43">
        <f t="shared" si="82"/>
        <v>2.6709401709401708E-2</v>
      </c>
      <c r="X494" s="43">
        <f t="shared" si="83"/>
        <v>2.4476249740717694E-2</v>
      </c>
      <c r="Y494" s="47">
        <f t="shared" si="84"/>
        <v>1.9438877755511022E-2</v>
      </c>
      <c r="Z494" s="29"/>
      <c r="AA494" s="43">
        <f t="shared" si="85"/>
        <v>7.4404761904761904E-2</v>
      </c>
      <c r="AB494" s="43">
        <f t="shared" si="86"/>
        <v>6.7274800456100348E-2</v>
      </c>
      <c r="AC494" s="47">
        <f t="shared" si="87"/>
        <v>5.3063457330415752E-2</v>
      </c>
      <c r="AD494" s="91">
        <f t="shared" si="78"/>
        <v>1828</v>
      </c>
      <c r="AE494" s="91">
        <f t="shared" si="79"/>
        <v>97</v>
      </c>
      <c r="AF494" s="91">
        <f t="shared" si="80"/>
        <v>1731</v>
      </c>
      <c r="AG494" t="str">
        <f t="shared" si="81"/>
        <v/>
      </c>
    </row>
    <row r="495" spans="2:33" x14ac:dyDescent="0.25">
      <c r="B495" s="9" t="s">
        <v>493</v>
      </c>
      <c r="C495" s="23" t="str">
        <f>VLOOKUP(B495,[2]Municipal!$C$15:$D$60549,2)</f>
        <v>Gachancipá</v>
      </c>
      <c r="D495" s="11">
        <f>+[1]Total!B496</f>
        <v>2199</v>
      </c>
      <c r="E495" s="10">
        <f>+[1]Total!C496</f>
        <v>2331</v>
      </c>
      <c r="F495" s="10">
        <f>+[1]Total!D496</f>
        <v>2478</v>
      </c>
      <c r="G495" s="10">
        <f>+[1]Total!E496</f>
        <v>2650</v>
      </c>
      <c r="H495" s="11">
        <f>+[1]Total!G496</f>
        <v>1533</v>
      </c>
      <c r="I495" s="10">
        <f>+[1]Total!H496</f>
        <v>2657</v>
      </c>
      <c r="J495" s="10">
        <f>+[1]Total!I496</f>
        <v>2811</v>
      </c>
      <c r="K495" s="12">
        <f>+[1]Total!J496</f>
        <v>2868</v>
      </c>
      <c r="L495" s="11">
        <f>+[1]Total!L496</f>
        <v>3142</v>
      </c>
      <c r="M495" s="12">
        <f>+[1]Total!M496</f>
        <v>3301</v>
      </c>
      <c r="N495" s="29">
        <f>VLOOKUP($B495,'[2]pop-2020-2023'!$I$5:$M$1126,2)</f>
        <v>18410</v>
      </c>
      <c r="O495" s="28">
        <f>VLOOKUP($B495,'[2]pop-2020-2023'!$I$5:$M$1126,3)</f>
        <v>18943</v>
      </c>
      <c r="P495" s="28">
        <f>VLOOKUP($B495,'[2]pop-2020-2023'!$I$5:$M$1126,4)</f>
        <v>19501</v>
      </c>
      <c r="Q495" s="30">
        <f>VLOOKUP($B495,'[2]pop-2020-2023'!$I$5:$M$1126,5)</f>
        <v>20142</v>
      </c>
      <c r="R495" s="29">
        <f>VLOOKUP($B495,'[3]Hogares total'!$D$5:$L$1126,6)</f>
        <v>6378</v>
      </c>
      <c r="S495" s="28">
        <f>VLOOKUP($B495,'[3]Hogares total'!$D$5:$L$1126,7)</f>
        <v>6732</v>
      </c>
      <c r="T495" s="28">
        <f>VLOOKUP($B495,'[3]Hogares total'!$D$5:$L$1126,8)</f>
        <v>7050</v>
      </c>
      <c r="U495" s="30">
        <f>VLOOKUP($B495,'[3]Hogares total'!$D$5:$L$1126,9)</f>
        <v>7361</v>
      </c>
      <c r="V495" s="29"/>
      <c r="W495" s="43">
        <f t="shared" si="82"/>
        <v>0.12305337063823048</v>
      </c>
      <c r="X495" s="43">
        <f t="shared" si="83"/>
        <v>0.13624942310650737</v>
      </c>
      <c r="Y495" s="47">
        <f t="shared" si="84"/>
        <v>0.16388640651375236</v>
      </c>
      <c r="Z495" s="29"/>
      <c r="AA495" s="43">
        <f t="shared" si="85"/>
        <v>0.34625668449197861</v>
      </c>
      <c r="AB495" s="43">
        <f t="shared" si="86"/>
        <v>0.3768794326241135</v>
      </c>
      <c r="AC495" s="47">
        <f t="shared" si="87"/>
        <v>0.44844450482271431</v>
      </c>
      <c r="AD495" s="91" t="str">
        <f t="shared" si="78"/>
        <v/>
      </c>
      <c r="AE495" s="91" t="str">
        <f t="shared" si="79"/>
        <v/>
      </c>
      <c r="AF495" s="91" t="str">
        <f t="shared" si="80"/>
        <v/>
      </c>
      <c r="AG495" t="str">
        <f t="shared" si="81"/>
        <v/>
      </c>
    </row>
    <row r="496" spans="2:33" x14ac:dyDescent="0.25">
      <c r="B496" s="9" t="s">
        <v>494</v>
      </c>
      <c r="C496" s="23" t="str">
        <f>VLOOKUP(B496,[2]Municipal!$C$15:$D$60549,2)</f>
        <v>Gachetá</v>
      </c>
      <c r="D496" s="11">
        <f>+[1]Total!B497</f>
        <v>394</v>
      </c>
      <c r="E496" s="10">
        <f>+[1]Total!C497</f>
        <v>1503</v>
      </c>
      <c r="F496" s="10">
        <f>+[1]Total!D497</f>
        <v>485</v>
      </c>
      <c r="G496" s="10">
        <f>+[1]Total!E497</f>
        <v>489</v>
      </c>
      <c r="H496" s="11">
        <f>+[1]Total!G497</f>
        <v>422</v>
      </c>
      <c r="I496" s="10">
        <f>+[1]Total!H497</f>
        <v>412</v>
      </c>
      <c r="J496" s="10">
        <f>+[1]Total!I497</f>
        <v>463</v>
      </c>
      <c r="K496" s="12">
        <f>+[1]Total!J497</f>
        <v>460</v>
      </c>
      <c r="L496" s="11">
        <f>+[1]Total!L497</f>
        <v>324</v>
      </c>
      <c r="M496" s="12">
        <f>+[1]Total!M497</f>
        <v>521</v>
      </c>
      <c r="N496" s="29">
        <f>VLOOKUP($B496,'[2]pop-2020-2023'!$I$5:$M$1126,2)</f>
        <v>8852</v>
      </c>
      <c r="O496" s="28">
        <f>VLOOKUP($B496,'[2]pop-2020-2023'!$I$5:$M$1126,3)</f>
        <v>8975</v>
      </c>
      <c r="P496" s="28">
        <f>VLOOKUP($B496,'[2]pop-2020-2023'!$I$5:$M$1126,4)</f>
        <v>9279</v>
      </c>
      <c r="Q496" s="30">
        <f>VLOOKUP($B496,'[2]pop-2020-2023'!$I$5:$M$1126,5)</f>
        <v>9583</v>
      </c>
      <c r="R496" s="29">
        <f>VLOOKUP($B496,'[3]Hogares total'!$D$5:$L$1126,6)</f>
        <v>3102</v>
      </c>
      <c r="S496" s="28">
        <f>VLOOKUP($B496,'[3]Hogares total'!$D$5:$L$1126,7)</f>
        <v>3267</v>
      </c>
      <c r="T496" s="28">
        <f>VLOOKUP($B496,'[3]Hogares total'!$D$5:$L$1126,8)</f>
        <v>3415</v>
      </c>
      <c r="U496" s="30">
        <f>VLOOKUP($B496,'[3]Hogares total'!$D$5:$L$1126,9)</f>
        <v>3563</v>
      </c>
      <c r="V496" s="29"/>
      <c r="W496" s="43">
        <f t="shared" si="82"/>
        <v>0.16746518105849581</v>
      </c>
      <c r="X496" s="43">
        <f t="shared" si="83"/>
        <v>4.4401336350899878E-2</v>
      </c>
      <c r="Y496" s="47">
        <f t="shared" si="84"/>
        <v>5.4367108421162477E-2</v>
      </c>
      <c r="Z496" s="29"/>
      <c r="AA496" s="43">
        <f t="shared" si="85"/>
        <v>0.46005509641873277</v>
      </c>
      <c r="AB496" s="43">
        <f t="shared" si="86"/>
        <v>0.12064421669106881</v>
      </c>
      <c r="AC496" s="47">
        <f t="shared" si="87"/>
        <v>0.14622509121526803</v>
      </c>
      <c r="AD496" s="91">
        <f t="shared" si="78"/>
        <v>3563</v>
      </c>
      <c r="AE496" s="91">
        <f t="shared" si="79"/>
        <v>521</v>
      </c>
      <c r="AF496" s="91">
        <f t="shared" si="80"/>
        <v>3042</v>
      </c>
      <c r="AG496" t="str">
        <f t="shared" si="81"/>
        <v/>
      </c>
    </row>
    <row r="497" spans="2:33" x14ac:dyDescent="0.25">
      <c r="B497" s="9" t="s">
        <v>495</v>
      </c>
      <c r="C497" s="23" t="str">
        <f>VLOOKUP(B497,[2]Municipal!$C$15:$D$60549,2)</f>
        <v>Gama</v>
      </c>
      <c r="D497" s="11">
        <f>+[1]Total!B498</f>
        <v>65</v>
      </c>
      <c r="E497" s="10">
        <f>+[1]Total!C498</f>
        <v>66</v>
      </c>
      <c r="F497" s="10">
        <f>+[1]Total!D498</f>
        <v>66</v>
      </c>
      <c r="G497" s="10">
        <f>+[1]Total!E498</f>
        <v>266</v>
      </c>
      <c r="H497" s="11">
        <f>+[1]Total!G498</f>
        <v>292</v>
      </c>
      <c r="I497" s="10">
        <f>+[1]Total!H498</f>
        <v>270</v>
      </c>
      <c r="J497" s="10">
        <f>+[1]Total!I498</f>
        <v>260</v>
      </c>
      <c r="K497" s="12">
        <f>+[1]Total!J498</f>
        <v>301</v>
      </c>
      <c r="L497" s="11">
        <f>+[1]Total!L498</f>
        <v>325</v>
      </c>
      <c r="M497" s="12">
        <f>+[1]Total!M498</f>
        <v>316</v>
      </c>
      <c r="N497" s="29">
        <f>VLOOKUP($B497,'[2]pop-2020-2023'!$I$5:$M$1126,2)</f>
        <v>3296</v>
      </c>
      <c r="O497" s="28">
        <f>VLOOKUP($B497,'[2]pop-2020-2023'!$I$5:$M$1126,3)</f>
        <v>3352</v>
      </c>
      <c r="P497" s="28">
        <f>VLOOKUP($B497,'[2]pop-2020-2023'!$I$5:$M$1126,4)</f>
        <v>3441</v>
      </c>
      <c r="Q497" s="30">
        <f>VLOOKUP($B497,'[2]pop-2020-2023'!$I$5:$M$1126,5)</f>
        <v>3556</v>
      </c>
      <c r="R497" s="29">
        <f>VLOOKUP($B497,'[3]Hogares total'!$D$5:$L$1126,6)</f>
        <v>1175</v>
      </c>
      <c r="S497" s="28">
        <f>VLOOKUP($B497,'[3]Hogares total'!$D$5:$L$1126,7)</f>
        <v>1235</v>
      </c>
      <c r="T497" s="28">
        <f>VLOOKUP($B497,'[3]Hogares total'!$D$5:$L$1126,8)</f>
        <v>1289</v>
      </c>
      <c r="U497" s="30">
        <f>VLOOKUP($B497,'[3]Hogares total'!$D$5:$L$1126,9)</f>
        <v>1342</v>
      </c>
      <c r="V497" s="29"/>
      <c r="W497" s="43">
        <f t="shared" si="82"/>
        <v>1.9689737470167064E-2</v>
      </c>
      <c r="X497" s="43">
        <f t="shared" si="83"/>
        <v>7.8465562336530084E-2</v>
      </c>
      <c r="Y497" s="47">
        <f t="shared" si="84"/>
        <v>8.8863892013498313E-2</v>
      </c>
      <c r="Z497" s="29"/>
      <c r="AA497" s="43">
        <f t="shared" si="85"/>
        <v>5.3441295546558708E-2</v>
      </c>
      <c r="AB497" s="43">
        <f t="shared" si="86"/>
        <v>0.20946470131885184</v>
      </c>
      <c r="AC497" s="47">
        <f t="shared" si="87"/>
        <v>0.23546944858420268</v>
      </c>
      <c r="AD497" s="91" t="str">
        <f t="shared" si="78"/>
        <v/>
      </c>
      <c r="AE497" s="91" t="str">
        <f t="shared" si="79"/>
        <v/>
      </c>
      <c r="AF497" s="91" t="str">
        <f t="shared" si="80"/>
        <v/>
      </c>
      <c r="AG497" t="str">
        <f t="shared" si="81"/>
        <v/>
      </c>
    </row>
    <row r="498" spans="2:33" x14ac:dyDescent="0.25">
      <c r="B498" s="9" t="s">
        <v>496</v>
      </c>
      <c r="C498" s="23" t="str">
        <f>VLOOKUP(B498,[2]Municipal!$C$15:$D$60549,2)</f>
        <v>Girardot</v>
      </c>
      <c r="D498" s="11">
        <f>+[1]Total!B499</f>
        <v>22366</v>
      </c>
      <c r="E498" s="10">
        <f>+[1]Total!C499</f>
        <v>22618</v>
      </c>
      <c r="F498" s="10">
        <f>+[1]Total!D499</f>
        <v>22497</v>
      </c>
      <c r="G498" s="10">
        <f>+[1]Total!E499</f>
        <v>23170</v>
      </c>
      <c r="H498" s="11">
        <f>+[1]Total!G499</f>
        <v>22744</v>
      </c>
      <c r="I498" s="10">
        <f>+[1]Total!H499</f>
        <v>22681</v>
      </c>
      <c r="J498" s="10">
        <f>+[1]Total!I499</f>
        <v>23216</v>
      </c>
      <c r="K498" s="12">
        <f>+[1]Total!J499</f>
        <v>23550</v>
      </c>
      <c r="L498" s="11">
        <f>+[1]Total!L499</f>
        <v>25618</v>
      </c>
      <c r="M498" s="12">
        <f>+[1]Total!M499</f>
        <v>23804</v>
      </c>
      <c r="N498" s="29">
        <f>VLOOKUP($B498,'[2]pop-2020-2023'!$I$5:$M$1126,2)</f>
        <v>108880</v>
      </c>
      <c r="O498" s="28">
        <f>VLOOKUP($B498,'[2]pop-2020-2023'!$I$5:$M$1126,3)</f>
        <v>111871</v>
      </c>
      <c r="P498" s="28">
        <f>VLOOKUP($B498,'[2]pop-2020-2023'!$I$5:$M$1126,4)</f>
        <v>115482</v>
      </c>
      <c r="Q498" s="30">
        <f>VLOOKUP($B498,'[2]pop-2020-2023'!$I$5:$M$1126,5)</f>
        <v>119446</v>
      </c>
      <c r="R498" s="29">
        <f>VLOOKUP($B498,'[3]Hogares total'!$D$5:$L$1126,6)</f>
        <v>42353</v>
      </c>
      <c r="S498" s="28">
        <f>VLOOKUP($B498,'[3]Hogares total'!$D$5:$L$1126,7)</f>
        <v>44724</v>
      </c>
      <c r="T498" s="28">
        <f>VLOOKUP($B498,'[3]Hogares total'!$D$5:$L$1126,8)</f>
        <v>46876</v>
      </c>
      <c r="U498" s="30">
        <f>VLOOKUP($B498,'[3]Hogares total'!$D$5:$L$1126,9)</f>
        <v>48976</v>
      </c>
      <c r="V498" s="29"/>
      <c r="W498" s="43">
        <f t="shared" si="82"/>
        <v>0.20217929579605082</v>
      </c>
      <c r="X498" s="43">
        <f t="shared" si="83"/>
        <v>0.19640290261685803</v>
      </c>
      <c r="Y498" s="47">
        <f t="shared" si="84"/>
        <v>0.19928670696381628</v>
      </c>
      <c r="Z498" s="29"/>
      <c r="AA498" s="43">
        <f t="shared" si="85"/>
        <v>0.50572399606475271</v>
      </c>
      <c r="AB498" s="43">
        <f t="shared" si="86"/>
        <v>0.48385101117842821</v>
      </c>
      <c r="AC498" s="47">
        <f t="shared" si="87"/>
        <v>0.48603397582489383</v>
      </c>
      <c r="AD498" s="91" t="str">
        <f t="shared" si="78"/>
        <v/>
      </c>
      <c r="AE498" s="91" t="str">
        <f t="shared" si="79"/>
        <v/>
      </c>
      <c r="AF498" s="91" t="str">
        <f t="shared" si="80"/>
        <v/>
      </c>
      <c r="AG498" t="str">
        <f t="shared" si="81"/>
        <v/>
      </c>
    </row>
    <row r="499" spans="2:33" x14ac:dyDescent="0.25">
      <c r="B499" s="9" t="s">
        <v>497</v>
      </c>
      <c r="C499" s="23" t="str">
        <f>VLOOKUP(B499,[2]Municipal!$C$15:$D$60549,2)</f>
        <v>Granada</v>
      </c>
      <c r="D499" s="11">
        <f>+[1]Total!B500</f>
        <v>442</v>
      </c>
      <c r="E499" s="10">
        <f>+[1]Total!C500</f>
        <v>462</v>
      </c>
      <c r="F499" s="10">
        <f>+[1]Total!D500</f>
        <v>473</v>
      </c>
      <c r="G499" s="10">
        <f>+[1]Total!E500</f>
        <v>498</v>
      </c>
      <c r="H499" s="11">
        <f>+[1]Total!G500</f>
        <v>230</v>
      </c>
      <c r="I499" s="10">
        <f>+[1]Total!H500</f>
        <v>312</v>
      </c>
      <c r="J499" s="10">
        <f>+[1]Total!I500</f>
        <v>482</v>
      </c>
      <c r="K499" s="12">
        <f>+[1]Total!J500</f>
        <v>495</v>
      </c>
      <c r="L499" s="11">
        <f>+[1]Total!L500</f>
        <v>404</v>
      </c>
      <c r="M499" s="12">
        <f>+[1]Total!M500</f>
        <v>288</v>
      </c>
      <c r="N499" s="29">
        <f>VLOOKUP($B499,'[2]pop-2020-2023'!$I$5:$M$1126,2)</f>
        <v>7628</v>
      </c>
      <c r="O499" s="28">
        <f>VLOOKUP($B499,'[2]pop-2020-2023'!$I$5:$M$1126,3)</f>
        <v>7777</v>
      </c>
      <c r="P499" s="28">
        <f>VLOOKUP($B499,'[2]pop-2020-2023'!$I$5:$M$1126,4)</f>
        <v>8009</v>
      </c>
      <c r="Q499" s="30">
        <f>VLOOKUP($B499,'[2]pop-2020-2023'!$I$5:$M$1126,5)</f>
        <v>8237</v>
      </c>
      <c r="R499" s="29">
        <f>VLOOKUP($B499,'[3]Hogares total'!$D$5:$L$1126,6)</f>
        <v>2519</v>
      </c>
      <c r="S499" s="28">
        <f>VLOOKUP($B499,'[3]Hogares total'!$D$5:$L$1126,7)</f>
        <v>2646</v>
      </c>
      <c r="T499" s="28">
        <f>VLOOKUP($B499,'[3]Hogares total'!$D$5:$L$1126,8)</f>
        <v>2760</v>
      </c>
      <c r="U499" s="30">
        <f>VLOOKUP($B499,'[3]Hogares total'!$D$5:$L$1126,9)</f>
        <v>2872</v>
      </c>
      <c r="V499" s="29"/>
      <c r="W499" s="43">
        <f t="shared" si="82"/>
        <v>5.9405940594059403E-2</v>
      </c>
      <c r="X499" s="43">
        <f t="shared" si="83"/>
        <v>3.8956174303908103E-2</v>
      </c>
      <c r="Y499" s="47">
        <f t="shared" si="84"/>
        <v>3.4964185990044916E-2</v>
      </c>
      <c r="Z499" s="29"/>
      <c r="AA499" s="43">
        <f t="shared" si="85"/>
        <v>0.17460317460317459</v>
      </c>
      <c r="AB499" s="43">
        <f t="shared" si="86"/>
        <v>0.11304347826086956</v>
      </c>
      <c r="AC499" s="47">
        <f t="shared" si="87"/>
        <v>0.10027855153203342</v>
      </c>
      <c r="AD499" s="91">
        <f t="shared" si="78"/>
        <v>2872</v>
      </c>
      <c r="AE499" s="91">
        <f t="shared" si="79"/>
        <v>288</v>
      </c>
      <c r="AF499" s="91">
        <f t="shared" si="80"/>
        <v>2584</v>
      </c>
      <c r="AG499" t="str">
        <f t="shared" si="81"/>
        <v/>
      </c>
    </row>
    <row r="500" spans="2:33" x14ac:dyDescent="0.25">
      <c r="B500" s="9" t="s">
        <v>498</v>
      </c>
      <c r="C500" s="23" t="str">
        <f>VLOOKUP(B500,[2]Municipal!$C$15:$D$60549,2)</f>
        <v>Guachetá</v>
      </c>
      <c r="D500" s="11">
        <f>+[1]Total!B501</f>
        <v>606</v>
      </c>
      <c r="E500" s="10">
        <f>+[1]Total!C501</f>
        <v>939</v>
      </c>
      <c r="F500" s="10">
        <f>+[1]Total!D501</f>
        <v>846</v>
      </c>
      <c r="G500" s="10">
        <f>+[1]Total!E501</f>
        <v>677</v>
      </c>
      <c r="H500" s="11">
        <f>+[1]Total!G501</f>
        <v>1421</v>
      </c>
      <c r="I500" s="10">
        <f>+[1]Total!H501</f>
        <v>1383</v>
      </c>
      <c r="J500" s="10">
        <f>+[1]Total!I501</f>
        <v>2185</v>
      </c>
      <c r="K500" s="12">
        <f>+[1]Total!J501</f>
        <v>1569</v>
      </c>
      <c r="L500" s="11">
        <f>+[1]Total!L501</f>
        <v>1132</v>
      </c>
      <c r="M500" s="12">
        <f>+[1]Total!M501</f>
        <v>4623</v>
      </c>
      <c r="N500" s="29">
        <f>VLOOKUP($B500,'[2]pop-2020-2023'!$I$5:$M$1126,2)</f>
        <v>14205</v>
      </c>
      <c r="O500" s="28">
        <f>VLOOKUP($B500,'[2]pop-2020-2023'!$I$5:$M$1126,3)</f>
        <v>14538</v>
      </c>
      <c r="P500" s="28">
        <f>VLOOKUP($B500,'[2]pop-2020-2023'!$I$5:$M$1126,4)</f>
        <v>15007</v>
      </c>
      <c r="Q500" s="30">
        <f>VLOOKUP($B500,'[2]pop-2020-2023'!$I$5:$M$1126,5)</f>
        <v>15528</v>
      </c>
      <c r="R500" s="29">
        <f>VLOOKUP($B500,'[3]Hogares total'!$D$5:$L$1126,6)</f>
        <v>4864</v>
      </c>
      <c r="S500" s="28">
        <f>VLOOKUP($B500,'[3]Hogares total'!$D$5:$L$1126,7)</f>
        <v>5112</v>
      </c>
      <c r="T500" s="28">
        <f>VLOOKUP($B500,'[3]Hogares total'!$D$5:$L$1126,8)</f>
        <v>5336</v>
      </c>
      <c r="U500" s="30">
        <f>VLOOKUP($B500,'[3]Hogares total'!$D$5:$L$1126,9)</f>
        <v>5556</v>
      </c>
      <c r="V500" s="29"/>
      <c r="W500" s="43">
        <f t="shared" si="82"/>
        <v>6.4589352042922002E-2</v>
      </c>
      <c r="X500" s="43">
        <f t="shared" si="83"/>
        <v>9.2156993403078563E-2</v>
      </c>
      <c r="Y500" s="47">
        <f t="shared" si="84"/>
        <v>0.29772024729520863</v>
      </c>
      <c r="Z500" s="29"/>
      <c r="AA500" s="43">
        <f t="shared" si="85"/>
        <v>0.18368544600938966</v>
      </c>
      <c r="AB500" s="43">
        <f t="shared" si="86"/>
        <v>0.25918290854572712</v>
      </c>
      <c r="AC500" s="47">
        <f t="shared" si="87"/>
        <v>0.83207343412527002</v>
      </c>
      <c r="AD500" s="91" t="str">
        <f t="shared" si="78"/>
        <v/>
      </c>
      <c r="AE500" s="91" t="str">
        <f t="shared" si="79"/>
        <v/>
      </c>
      <c r="AF500" s="91" t="str">
        <f t="shared" si="80"/>
        <v/>
      </c>
      <c r="AG500" t="str">
        <f t="shared" si="81"/>
        <v/>
      </c>
    </row>
    <row r="501" spans="2:33" x14ac:dyDescent="0.25">
      <c r="B501" s="9" t="s">
        <v>499</v>
      </c>
      <c r="C501" s="23" t="str">
        <f>VLOOKUP(B501,[2]Municipal!$C$15:$D$60549,2)</f>
        <v>Guaduas</v>
      </c>
      <c r="D501" s="11">
        <f>+[1]Total!B502</f>
        <v>1243</v>
      </c>
      <c r="E501" s="10">
        <f>+[1]Total!C502</f>
        <v>1228</v>
      </c>
      <c r="F501" s="10">
        <f>+[1]Total!D502</f>
        <v>1545</v>
      </c>
      <c r="G501" s="10">
        <f>+[1]Total!E502</f>
        <v>1370</v>
      </c>
      <c r="H501" s="11">
        <f>+[1]Total!G502</f>
        <v>1915</v>
      </c>
      <c r="I501" s="10">
        <f>+[1]Total!H502</f>
        <v>2449</v>
      </c>
      <c r="J501" s="10">
        <f>+[1]Total!I502</f>
        <v>2359</v>
      </c>
      <c r="K501" s="12">
        <f>+[1]Total!J502</f>
        <v>1379</v>
      </c>
      <c r="L501" s="11">
        <f>+[1]Total!L502</f>
        <v>2170</v>
      </c>
      <c r="M501" s="12">
        <f>+[1]Total!M502</f>
        <v>2331</v>
      </c>
      <c r="N501" s="29">
        <f>VLOOKUP($B501,'[2]pop-2020-2023'!$I$5:$M$1126,2)</f>
        <v>32799</v>
      </c>
      <c r="O501" s="28">
        <f>VLOOKUP($B501,'[2]pop-2020-2023'!$I$5:$M$1126,3)</f>
        <v>33641</v>
      </c>
      <c r="P501" s="28">
        <f>VLOOKUP($B501,'[2]pop-2020-2023'!$I$5:$M$1126,4)</f>
        <v>34726</v>
      </c>
      <c r="Q501" s="30">
        <f>VLOOKUP($B501,'[2]pop-2020-2023'!$I$5:$M$1126,5)</f>
        <v>35904</v>
      </c>
      <c r="R501" s="29">
        <f>VLOOKUP($B501,'[3]Hogares total'!$D$5:$L$1126,6)</f>
        <v>11258</v>
      </c>
      <c r="S501" s="28">
        <f>VLOOKUP($B501,'[3]Hogares total'!$D$5:$L$1126,7)</f>
        <v>11903</v>
      </c>
      <c r="T501" s="28">
        <f>VLOOKUP($B501,'[3]Hogares total'!$D$5:$L$1126,8)</f>
        <v>12480</v>
      </c>
      <c r="U501" s="30">
        <f>VLOOKUP($B501,'[3]Hogares total'!$D$5:$L$1126,9)</f>
        <v>13051</v>
      </c>
      <c r="V501" s="29"/>
      <c r="W501" s="43">
        <f t="shared" si="82"/>
        <v>3.650307660295473E-2</v>
      </c>
      <c r="X501" s="43">
        <f t="shared" si="83"/>
        <v>7.0523527040258022E-2</v>
      </c>
      <c r="Y501" s="47">
        <f t="shared" si="84"/>
        <v>6.4923128342245992E-2</v>
      </c>
      <c r="Z501" s="29"/>
      <c r="AA501" s="43">
        <f t="shared" si="85"/>
        <v>0.10316726875577585</v>
      </c>
      <c r="AB501" s="43">
        <f t="shared" si="86"/>
        <v>0.19623397435897436</v>
      </c>
      <c r="AC501" s="47">
        <f t="shared" si="87"/>
        <v>0.1786070032947667</v>
      </c>
      <c r="AD501" s="91">
        <f t="shared" si="78"/>
        <v>13051</v>
      </c>
      <c r="AE501" s="91">
        <f t="shared" si="79"/>
        <v>2331</v>
      </c>
      <c r="AF501" s="91">
        <f t="shared" si="80"/>
        <v>10720</v>
      </c>
      <c r="AG501" t="str">
        <f t="shared" si="81"/>
        <v/>
      </c>
    </row>
    <row r="502" spans="2:33" x14ac:dyDescent="0.25">
      <c r="B502" s="9" t="s">
        <v>500</v>
      </c>
      <c r="C502" s="23" t="str">
        <f>VLOOKUP(B502,[2]Municipal!$C$15:$D$60549,2)</f>
        <v>Guasca</v>
      </c>
      <c r="D502" s="11">
        <f>+[1]Total!B503</f>
        <v>904</v>
      </c>
      <c r="E502" s="10">
        <f>+[1]Total!C503</f>
        <v>893</v>
      </c>
      <c r="F502" s="10">
        <f>+[1]Total!D503</f>
        <v>1041</v>
      </c>
      <c r="G502" s="10">
        <f>+[1]Total!E503</f>
        <v>1851</v>
      </c>
      <c r="H502" s="11">
        <f>+[1]Total!G503</f>
        <v>2090</v>
      </c>
      <c r="I502" s="10">
        <f>+[1]Total!H503</f>
        <v>1313</v>
      </c>
      <c r="J502" s="10">
        <f>+[1]Total!I503</f>
        <v>1342</v>
      </c>
      <c r="K502" s="12">
        <f>+[1]Total!J503</f>
        <v>1298</v>
      </c>
      <c r="L502" s="11">
        <f>+[1]Total!L503</f>
        <v>1439</v>
      </c>
      <c r="M502" s="12">
        <f>+[1]Total!M503</f>
        <v>1141</v>
      </c>
      <c r="N502" s="29">
        <f>VLOOKUP($B502,'[2]pop-2020-2023'!$I$5:$M$1126,2)</f>
        <v>16448</v>
      </c>
      <c r="O502" s="28">
        <f>VLOOKUP($B502,'[2]pop-2020-2023'!$I$5:$M$1126,3)</f>
        <v>16858</v>
      </c>
      <c r="P502" s="28">
        <f>VLOOKUP($B502,'[2]pop-2020-2023'!$I$5:$M$1126,4)</f>
        <v>17394</v>
      </c>
      <c r="Q502" s="30">
        <f>VLOOKUP($B502,'[2]pop-2020-2023'!$I$5:$M$1126,5)</f>
        <v>17989</v>
      </c>
      <c r="R502" s="29">
        <f>VLOOKUP($B502,'[3]Hogares total'!$D$5:$L$1126,6)</f>
        <v>5500</v>
      </c>
      <c r="S502" s="28">
        <f>VLOOKUP($B502,'[3]Hogares total'!$D$5:$L$1126,7)</f>
        <v>5782</v>
      </c>
      <c r="T502" s="28">
        <f>VLOOKUP($B502,'[3]Hogares total'!$D$5:$L$1126,8)</f>
        <v>6036</v>
      </c>
      <c r="U502" s="30">
        <f>VLOOKUP($B502,'[3]Hogares total'!$D$5:$L$1126,9)</f>
        <v>6289</v>
      </c>
      <c r="V502" s="29"/>
      <c r="W502" s="43">
        <f t="shared" si="82"/>
        <v>5.2971882785621073E-2</v>
      </c>
      <c r="X502" s="43">
        <f t="shared" si="83"/>
        <v>7.5485799701046338E-2</v>
      </c>
      <c r="Y502" s="47">
        <f t="shared" si="84"/>
        <v>6.3427650230696533E-2</v>
      </c>
      <c r="Z502" s="29"/>
      <c r="AA502" s="43">
        <f t="shared" si="85"/>
        <v>0.1544448287789692</v>
      </c>
      <c r="AB502" s="43">
        <f t="shared" si="86"/>
        <v>0.21752816434724984</v>
      </c>
      <c r="AC502" s="47">
        <f t="shared" si="87"/>
        <v>0.18142788996660836</v>
      </c>
      <c r="AD502" s="91">
        <f t="shared" si="78"/>
        <v>6289</v>
      </c>
      <c r="AE502" s="91">
        <f t="shared" si="79"/>
        <v>1141</v>
      </c>
      <c r="AF502" s="91">
        <f t="shared" si="80"/>
        <v>5148</v>
      </c>
      <c r="AG502" t="str">
        <f t="shared" si="81"/>
        <v/>
      </c>
    </row>
    <row r="503" spans="2:33" x14ac:dyDescent="0.25">
      <c r="B503" s="9" t="s">
        <v>501</v>
      </c>
      <c r="C503" s="23" t="str">
        <f>VLOOKUP(B503,[2]Municipal!$C$15:$D$60549,2)</f>
        <v>Guataquí</v>
      </c>
      <c r="D503" s="11">
        <f>+[1]Total!B504</f>
        <v>20</v>
      </c>
      <c r="E503" s="10">
        <f>+[1]Total!C504</f>
        <v>64</v>
      </c>
      <c r="F503" s="10">
        <f>+[1]Total!D504</f>
        <v>86</v>
      </c>
      <c r="G503" s="10">
        <f>+[1]Total!E504</f>
        <v>40</v>
      </c>
      <c r="H503" s="11">
        <f>+[1]Total!G504</f>
        <v>31</v>
      </c>
      <c r="I503" s="10">
        <f>+[1]Total!H504</f>
        <v>35</v>
      </c>
      <c r="J503" s="10">
        <f>+[1]Total!I504</f>
        <v>14</v>
      </c>
      <c r="K503" s="12">
        <f>+[1]Total!J504</f>
        <v>34</v>
      </c>
      <c r="L503" s="11">
        <f>+[1]Total!L504</f>
        <v>39</v>
      </c>
      <c r="M503" s="12">
        <f>+[1]Total!M504</f>
        <v>35</v>
      </c>
      <c r="N503" s="29">
        <f>VLOOKUP($B503,'[2]pop-2020-2023'!$I$5:$M$1126,2)</f>
        <v>3040</v>
      </c>
      <c r="O503" s="28">
        <f>VLOOKUP($B503,'[2]pop-2020-2023'!$I$5:$M$1126,3)</f>
        <v>3129</v>
      </c>
      <c r="P503" s="28">
        <f>VLOOKUP($B503,'[2]pop-2020-2023'!$I$5:$M$1126,4)</f>
        <v>3214</v>
      </c>
      <c r="Q503" s="30">
        <f>VLOOKUP($B503,'[2]pop-2020-2023'!$I$5:$M$1126,5)</f>
        <v>3329</v>
      </c>
      <c r="R503" s="29">
        <f>VLOOKUP($B503,'[3]Hogares total'!$D$5:$L$1126,6)</f>
        <v>1590</v>
      </c>
      <c r="S503" s="28">
        <f>VLOOKUP($B503,'[3]Hogares total'!$D$5:$L$1126,7)</f>
        <v>1652</v>
      </c>
      <c r="T503" s="28">
        <f>VLOOKUP($B503,'[3]Hogares total'!$D$5:$L$1126,8)</f>
        <v>1707</v>
      </c>
      <c r="U503" s="30">
        <f>VLOOKUP($B503,'[3]Hogares total'!$D$5:$L$1126,9)</f>
        <v>1760</v>
      </c>
      <c r="V503" s="29"/>
      <c r="W503" s="43">
        <f t="shared" si="82"/>
        <v>2.0453819111537232E-2</v>
      </c>
      <c r="X503" s="43">
        <f t="shared" si="83"/>
        <v>1.0889856876166771E-2</v>
      </c>
      <c r="Y503" s="47">
        <f t="shared" si="84"/>
        <v>1.0513667768098528E-2</v>
      </c>
      <c r="Z503" s="29"/>
      <c r="AA503" s="43">
        <f t="shared" si="85"/>
        <v>3.8740920096852302E-2</v>
      </c>
      <c r="AB503" s="43">
        <f t="shared" si="86"/>
        <v>2.0503807850029292E-2</v>
      </c>
      <c r="AC503" s="47">
        <f t="shared" si="87"/>
        <v>1.9886363636363636E-2</v>
      </c>
      <c r="AD503" s="91">
        <f t="shared" si="78"/>
        <v>1760</v>
      </c>
      <c r="AE503" s="91">
        <f t="shared" si="79"/>
        <v>35</v>
      </c>
      <c r="AF503" s="91">
        <f t="shared" si="80"/>
        <v>1725</v>
      </c>
      <c r="AG503" t="str">
        <f t="shared" si="81"/>
        <v/>
      </c>
    </row>
    <row r="504" spans="2:33" x14ac:dyDescent="0.25">
      <c r="B504" s="9" t="s">
        <v>502</v>
      </c>
      <c r="C504" s="23" t="str">
        <f>VLOOKUP(B504,[2]Municipal!$C$15:$D$60549,2)</f>
        <v>Guatavita</v>
      </c>
      <c r="D504" s="11">
        <f>+[1]Total!B505</f>
        <v>308</v>
      </c>
      <c r="E504" s="10">
        <f>+[1]Total!C505</f>
        <v>353</v>
      </c>
      <c r="F504" s="10">
        <f>+[1]Total!D505</f>
        <v>305</v>
      </c>
      <c r="G504" s="10">
        <f>+[1]Total!E505</f>
        <v>317</v>
      </c>
      <c r="H504" s="11">
        <f>+[1]Total!G505</f>
        <v>307</v>
      </c>
      <c r="I504" s="10">
        <f>+[1]Total!H505</f>
        <v>345</v>
      </c>
      <c r="J504" s="10">
        <f>+[1]Total!I505</f>
        <v>342</v>
      </c>
      <c r="K504" s="12">
        <f>+[1]Total!J505</f>
        <v>303</v>
      </c>
      <c r="L504" s="11">
        <f>+[1]Total!L505</f>
        <v>281</v>
      </c>
      <c r="M504" s="12">
        <f>+[1]Total!M505</f>
        <v>243</v>
      </c>
      <c r="N504" s="29">
        <f>VLOOKUP($B504,'[2]pop-2020-2023'!$I$5:$M$1126,2)</f>
        <v>6760</v>
      </c>
      <c r="O504" s="28">
        <f>VLOOKUP($B504,'[2]pop-2020-2023'!$I$5:$M$1126,3)</f>
        <v>6893</v>
      </c>
      <c r="P504" s="28">
        <f>VLOOKUP($B504,'[2]pop-2020-2023'!$I$5:$M$1126,4)</f>
        <v>7145</v>
      </c>
      <c r="Q504" s="30">
        <f>VLOOKUP($B504,'[2]pop-2020-2023'!$I$5:$M$1126,5)</f>
        <v>7382</v>
      </c>
      <c r="R504" s="29">
        <f>VLOOKUP($B504,'[3]Hogares total'!$D$5:$L$1126,6)</f>
        <v>2219</v>
      </c>
      <c r="S504" s="28">
        <f>VLOOKUP($B504,'[3]Hogares total'!$D$5:$L$1126,7)</f>
        <v>2338</v>
      </c>
      <c r="T504" s="28">
        <f>VLOOKUP($B504,'[3]Hogares total'!$D$5:$L$1126,8)</f>
        <v>2443</v>
      </c>
      <c r="U504" s="30">
        <f>VLOOKUP($B504,'[3]Hogares total'!$D$5:$L$1126,9)</f>
        <v>2547</v>
      </c>
      <c r="V504" s="29"/>
      <c r="W504" s="43">
        <f t="shared" si="82"/>
        <v>5.121137385753663E-2</v>
      </c>
      <c r="X504" s="43">
        <f t="shared" si="83"/>
        <v>4.8285514345696293E-2</v>
      </c>
      <c r="Y504" s="47">
        <f t="shared" si="84"/>
        <v>3.2917908425900838E-2</v>
      </c>
      <c r="Z504" s="29"/>
      <c r="AA504" s="43">
        <f t="shared" si="85"/>
        <v>0.15098374679213003</v>
      </c>
      <c r="AB504" s="43">
        <f t="shared" si="86"/>
        <v>0.14121981170691772</v>
      </c>
      <c r="AC504" s="47">
        <f t="shared" si="87"/>
        <v>9.5406360424028266E-2</v>
      </c>
      <c r="AD504" s="91">
        <f t="shared" si="78"/>
        <v>2547</v>
      </c>
      <c r="AE504" s="91">
        <f t="shared" si="79"/>
        <v>243</v>
      </c>
      <c r="AF504" s="91">
        <f t="shared" si="80"/>
        <v>2304</v>
      </c>
      <c r="AG504" t="str">
        <f t="shared" si="81"/>
        <v/>
      </c>
    </row>
    <row r="505" spans="2:33" x14ac:dyDescent="0.25">
      <c r="B505" s="9" t="s">
        <v>503</v>
      </c>
      <c r="C505" s="23" t="str">
        <f>VLOOKUP(B505,[2]Municipal!$C$15:$D$60549,2)</f>
        <v>Guayabal de Síquima</v>
      </c>
      <c r="D505" s="11">
        <f>+[1]Total!B506</f>
        <v>114</v>
      </c>
      <c r="E505" s="10">
        <f>+[1]Total!C506</f>
        <v>41</v>
      </c>
      <c r="F505" s="10">
        <f>+[1]Total!D506</f>
        <v>45</v>
      </c>
      <c r="G505" s="10">
        <f>+[1]Total!E506</f>
        <v>40</v>
      </c>
      <c r="H505" s="11">
        <f>+[1]Total!G506</f>
        <v>40</v>
      </c>
      <c r="I505" s="10">
        <f>+[1]Total!H506</f>
        <v>31</v>
      </c>
      <c r="J505" s="10">
        <f>+[1]Total!I506</f>
        <v>114</v>
      </c>
      <c r="K505" s="12">
        <f>+[1]Total!J506</f>
        <v>257</v>
      </c>
      <c r="L505" s="11">
        <f>+[1]Total!L506</f>
        <v>235</v>
      </c>
      <c r="M505" s="12">
        <f>+[1]Total!M506</f>
        <v>17</v>
      </c>
      <c r="N505" s="29">
        <f>VLOOKUP($B505,'[2]pop-2020-2023'!$I$5:$M$1126,2)</f>
        <v>4745</v>
      </c>
      <c r="O505" s="28">
        <f>VLOOKUP($B505,'[2]pop-2020-2023'!$I$5:$M$1126,3)</f>
        <v>4852</v>
      </c>
      <c r="P505" s="28">
        <f>VLOOKUP($B505,'[2]pop-2020-2023'!$I$5:$M$1126,4)</f>
        <v>5012</v>
      </c>
      <c r="Q505" s="30">
        <f>VLOOKUP($B505,'[2]pop-2020-2023'!$I$5:$M$1126,5)</f>
        <v>5150</v>
      </c>
      <c r="R505" s="29">
        <f>VLOOKUP($B505,'[3]Hogares total'!$D$5:$L$1126,6)</f>
        <v>1809</v>
      </c>
      <c r="S505" s="28">
        <f>VLOOKUP($B505,'[3]Hogares total'!$D$5:$L$1126,7)</f>
        <v>1901</v>
      </c>
      <c r="T505" s="28">
        <f>VLOOKUP($B505,'[3]Hogares total'!$D$5:$L$1126,8)</f>
        <v>1986</v>
      </c>
      <c r="U505" s="30">
        <f>VLOOKUP($B505,'[3]Hogares total'!$D$5:$L$1126,9)</f>
        <v>2068</v>
      </c>
      <c r="V505" s="29"/>
      <c r="W505" s="43">
        <f t="shared" si="82"/>
        <v>8.4501236603462485E-3</v>
      </c>
      <c r="X505" s="43">
        <f t="shared" si="83"/>
        <v>6.1851556264964089E-3</v>
      </c>
      <c r="Y505" s="47">
        <f t="shared" si="84"/>
        <v>3.3009708737864077E-3</v>
      </c>
      <c r="Z505" s="29"/>
      <c r="AA505" s="43">
        <f t="shared" si="85"/>
        <v>2.1567596002104155E-2</v>
      </c>
      <c r="AB505" s="43">
        <f t="shared" si="86"/>
        <v>1.5609264853977844E-2</v>
      </c>
      <c r="AC505" s="47">
        <f t="shared" si="87"/>
        <v>8.2205029013539647E-3</v>
      </c>
      <c r="AD505" s="91">
        <f t="shared" si="78"/>
        <v>2068</v>
      </c>
      <c r="AE505" s="91">
        <f t="shared" si="79"/>
        <v>17</v>
      </c>
      <c r="AF505" s="91">
        <f t="shared" si="80"/>
        <v>2051</v>
      </c>
      <c r="AG505" t="str">
        <f t="shared" si="81"/>
        <v/>
      </c>
    </row>
    <row r="506" spans="2:33" x14ac:dyDescent="0.25">
      <c r="B506" s="9" t="s">
        <v>504</v>
      </c>
      <c r="C506" s="23" t="str">
        <f>VLOOKUP(B506,[2]Municipal!$C$15:$D$60549,2)</f>
        <v>Guayabetal</v>
      </c>
      <c r="D506" s="11">
        <f>+[1]Total!B507</f>
        <v>199</v>
      </c>
      <c r="E506" s="10">
        <f>+[1]Total!C507</f>
        <v>195</v>
      </c>
      <c r="F506" s="10">
        <f>+[1]Total!D507</f>
        <v>197</v>
      </c>
      <c r="G506" s="10">
        <f>+[1]Total!E507</f>
        <v>234</v>
      </c>
      <c r="H506" s="11">
        <f>+[1]Total!G507</f>
        <v>297</v>
      </c>
      <c r="I506" s="10">
        <f>+[1]Total!H507</f>
        <v>299</v>
      </c>
      <c r="J506" s="10">
        <f>+[1]Total!I507</f>
        <v>304</v>
      </c>
      <c r="K506" s="12">
        <f>+[1]Total!J507</f>
        <v>270</v>
      </c>
      <c r="L506" s="11">
        <f>+[1]Total!L507</f>
        <v>508</v>
      </c>
      <c r="M506" s="12">
        <f>+[1]Total!M507</f>
        <v>422</v>
      </c>
      <c r="N506" s="29">
        <f>VLOOKUP($B506,'[2]pop-2020-2023'!$I$5:$M$1126,2)</f>
        <v>6690</v>
      </c>
      <c r="O506" s="28">
        <f>VLOOKUP($B506,'[2]pop-2020-2023'!$I$5:$M$1126,3)</f>
        <v>6855</v>
      </c>
      <c r="P506" s="28">
        <f>VLOOKUP($B506,'[2]pop-2020-2023'!$I$5:$M$1126,4)</f>
        <v>7055</v>
      </c>
      <c r="Q506" s="30">
        <f>VLOOKUP($B506,'[2]pop-2020-2023'!$I$5:$M$1126,5)</f>
        <v>7326</v>
      </c>
      <c r="R506" s="29">
        <f>VLOOKUP($B506,'[3]Hogares total'!$D$5:$L$1126,6)</f>
        <v>2294</v>
      </c>
      <c r="S506" s="28">
        <f>VLOOKUP($B506,'[3]Hogares total'!$D$5:$L$1126,7)</f>
        <v>2418</v>
      </c>
      <c r="T506" s="28">
        <f>VLOOKUP($B506,'[3]Hogares total'!$D$5:$L$1126,8)</f>
        <v>2529</v>
      </c>
      <c r="U506" s="30">
        <f>VLOOKUP($B506,'[3]Hogares total'!$D$5:$L$1126,9)</f>
        <v>2637</v>
      </c>
      <c r="V506" s="29"/>
      <c r="W506" s="43">
        <f t="shared" si="82"/>
        <v>2.8446389496717725E-2</v>
      </c>
      <c r="X506" s="43">
        <f t="shared" si="83"/>
        <v>4.238128986534373E-2</v>
      </c>
      <c r="Y506" s="47">
        <f t="shared" si="84"/>
        <v>5.7603057603057603E-2</v>
      </c>
      <c r="Z506" s="29"/>
      <c r="AA506" s="43">
        <f t="shared" si="85"/>
        <v>8.0645161290322578E-2</v>
      </c>
      <c r="AB506" s="43">
        <f t="shared" si="86"/>
        <v>0.11822854883353104</v>
      </c>
      <c r="AC506" s="47">
        <f t="shared" si="87"/>
        <v>0.16003033750474024</v>
      </c>
      <c r="AD506" s="91">
        <f t="shared" si="78"/>
        <v>2637</v>
      </c>
      <c r="AE506" s="91">
        <f t="shared" si="79"/>
        <v>422</v>
      </c>
      <c r="AF506" s="91">
        <f t="shared" si="80"/>
        <v>2215</v>
      </c>
      <c r="AG506" t="str">
        <f t="shared" si="81"/>
        <v/>
      </c>
    </row>
    <row r="507" spans="2:33" x14ac:dyDescent="0.25">
      <c r="B507" s="9" t="s">
        <v>505</v>
      </c>
      <c r="C507" s="23" t="str">
        <f>VLOOKUP(B507,[2]Municipal!$C$15:$D$60549,2)</f>
        <v>Gutiérrez</v>
      </c>
      <c r="D507" s="11">
        <f>+[1]Total!B508</f>
        <v>18</v>
      </c>
      <c r="E507" s="10">
        <f>+[1]Total!C508</f>
        <v>18</v>
      </c>
      <c r="F507" s="10">
        <f>+[1]Total!D508</f>
        <v>16</v>
      </c>
      <c r="G507" s="10">
        <f>+[1]Total!E508</f>
        <v>13</v>
      </c>
      <c r="H507" s="11">
        <f>+[1]Total!G508</f>
        <v>15</v>
      </c>
      <c r="I507" s="10">
        <f>+[1]Total!H508</f>
        <v>11</v>
      </c>
      <c r="J507" s="10">
        <f>+[1]Total!I508</f>
        <v>15</v>
      </c>
      <c r="K507" s="12">
        <f>+[1]Total!J508</f>
        <v>15</v>
      </c>
      <c r="L507" s="11">
        <f>+[1]Total!L508</f>
        <v>17</v>
      </c>
      <c r="M507" s="12">
        <f>+[1]Total!M508</f>
        <v>6</v>
      </c>
      <c r="N507" s="29">
        <f>VLOOKUP($B507,'[2]pop-2020-2023'!$I$5:$M$1126,2)</f>
        <v>3615</v>
      </c>
      <c r="O507" s="28">
        <f>VLOOKUP($B507,'[2]pop-2020-2023'!$I$5:$M$1126,3)</f>
        <v>3690</v>
      </c>
      <c r="P507" s="28">
        <f>VLOOKUP($B507,'[2]pop-2020-2023'!$I$5:$M$1126,4)</f>
        <v>3807</v>
      </c>
      <c r="Q507" s="30">
        <f>VLOOKUP($B507,'[2]pop-2020-2023'!$I$5:$M$1126,5)</f>
        <v>3932</v>
      </c>
      <c r="R507" s="29">
        <f>VLOOKUP($B507,'[3]Hogares total'!$D$5:$L$1126,6)</f>
        <v>1267</v>
      </c>
      <c r="S507" s="28">
        <f>VLOOKUP($B507,'[3]Hogares total'!$D$5:$L$1126,7)</f>
        <v>1337</v>
      </c>
      <c r="T507" s="28">
        <f>VLOOKUP($B507,'[3]Hogares total'!$D$5:$L$1126,8)</f>
        <v>1399</v>
      </c>
      <c r="U507" s="30">
        <f>VLOOKUP($B507,'[3]Hogares total'!$D$5:$L$1126,9)</f>
        <v>1459</v>
      </c>
      <c r="V507" s="29"/>
      <c r="W507" s="43">
        <f t="shared" si="82"/>
        <v>4.8780487804878049E-3</v>
      </c>
      <c r="X507" s="43">
        <f t="shared" si="83"/>
        <v>2.8894142369319674E-3</v>
      </c>
      <c r="Y507" s="47">
        <f t="shared" si="84"/>
        <v>1.525940996948118E-3</v>
      </c>
      <c r="Z507" s="29"/>
      <c r="AA507" s="43">
        <f t="shared" si="85"/>
        <v>1.3462976813762155E-2</v>
      </c>
      <c r="AB507" s="43">
        <f t="shared" si="86"/>
        <v>7.8627591136526086E-3</v>
      </c>
      <c r="AC507" s="47">
        <f t="shared" si="87"/>
        <v>4.1124057573680602E-3</v>
      </c>
      <c r="AD507" s="91">
        <f t="shared" si="78"/>
        <v>1459</v>
      </c>
      <c r="AE507" s="91">
        <f t="shared" si="79"/>
        <v>6</v>
      </c>
      <c r="AF507" s="91">
        <f t="shared" si="80"/>
        <v>1453</v>
      </c>
      <c r="AG507" t="str">
        <f t="shared" si="81"/>
        <v/>
      </c>
    </row>
    <row r="508" spans="2:33" x14ac:dyDescent="0.25">
      <c r="B508" s="9" t="s">
        <v>506</v>
      </c>
      <c r="C508" s="23" t="str">
        <f>VLOOKUP(B508,[2]Municipal!$C$15:$D$60549,2)</f>
        <v>Jerusalén</v>
      </c>
      <c r="D508" s="11">
        <f>+[1]Total!B509</f>
        <v>15</v>
      </c>
      <c r="E508" s="10">
        <f>+[1]Total!C509</f>
        <v>15</v>
      </c>
      <c r="F508" s="10">
        <f>+[1]Total!D509</f>
        <v>38</v>
      </c>
      <c r="G508" s="10">
        <f>+[1]Total!E509</f>
        <v>47</v>
      </c>
      <c r="H508" s="11">
        <f>+[1]Total!G509</f>
        <v>43</v>
      </c>
      <c r="I508" s="10">
        <f>+[1]Total!H509</f>
        <v>46</v>
      </c>
      <c r="J508" s="10">
        <f>+[1]Total!I509</f>
        <v>11</v>
      </c>
      <c r="K508" s="12">
        <f>+[1]Total!J509</f>
        <v>48</v>
      </c>
      <c r="L508" s="11">
        <f>+[1]Total!L509</f>
        <v>55</v>
      </c>
      <c r="M508" s="12">
        <f>+[1]Total!M509</f>
        <v>49</v>
      </c>
      <c r="N508" s="29">
        <f>VLOOKUP($B508,'[2]pop-2020-2023'!$I$5:$M$1126,2)</f>
        <v>2400</v>
      </c>
      <c r="O508" s="28">
        <f>VLOOKUP($B508,'[2]pop-2020-2023'!$I$5:$M$1126,3)</f>
        <v>2427</v>
      </c>
      <c r="P508" s="28">
        <f>VLOOKUP($B508,'[2]pop-2020-2023'!$I$5:$M$1126,4)</f>
        <v>2515</v>
      </c>
      <c r="Q508" s="30">
        <f>VLOOKUP($B508,'[2]pop-2020-2023'!$I$5:$M$1126,5)</f>
        <v>2592</v>
      </c>
      <c r="R508" s="29">
        <f>VLOOKUP($B508,'[3]Hogares total'!$D$5:$L$1126,6)</f>
        <v>1135</v>
      </c>
      <c r="S508" s="28">
        <f>VLOOKUP($B508,'[3]Hogares total'!$D$5:$L$1126,7)</f>
        <v>1185</v>
      </c>
      <c r="T508" s="28">
        <f>VLOOKUP($B508,'[3]Hogares total'!$D$5:$L$1126,8)</f>
        <v>1229</v>
      </c>
      <c r="U508" s="30">
        <f>VLOOKUP($B508,'[3]Hogares total'!$D$5:$L$1126,9)</f>
        <v>1273</v>
      </c>
      <c r="V508" s="29"/>
      <c r="W508" s="43">
        <f t="shared" si="82"/>
        <v>6.180469715698393E-3</v>
      </c>
      <c r="X508" s="43">
        <f t="shared" si="83"/>
        <v>1.8290258449304174E-2</v>
      </c>
      <c r="Y508" s="47">
        <f t="shared" si="84"/>
        <v>1.8904320987654322E-2</v>
      </c>
      <c r="Z508" s="29"/>
      <c r="AA508" s="43">
        <f t="shared" si="85"/>
        <v>1.2658227848101266E-2</v>
      </c>
      <c r="AB508" s="43">
        <f t="shared" si="86"/>
        <v>3.7428803905614323E-2</v>
      </c>
      <c r="AC508" s="47">
        <f t="shared" si="87"/>
        <v>3.8491751767478398E-2</v>
      </c>
      <c r="AD508" s="91">
        <f t="shared" si="78"/>
        <v>1273</v>
      </c>
      <c r="AE508" s="91">
        <f t="shared" si="79"/>
        <v>49</v>
      </c>
      <c r="AF508" s="91">
        <f t="shared" si="80"/>
        <v>1224</v>
      </c>
      <c r="AG508" t="str">
        <f t="shared" si="81"/>
        <v/>
      </c>
    </row>
    <row r="509" spans="2:33" x14ac:dyDescent="0.25">
      <c r="B509" s="9" t="s">
        <v>507</v>
      </c>
      <c r="C509" s="23" t="str">
        <f>VLOOKUP(B509,[2]Municipal!$C$15:$D$60549,2)</f>
        <v>Junín</v>
      </c>
      <c r="D509" s="11">
        <f>+[1]Total!B510</f>
        <v>150</v>
      </c>
      <c r="E509" s="10">
        <f>+[1]Total!C510</f>
        <v>139</v>
      </c>
      <c r="F509" s="10">
        <f>+[1]Total!D510</f>
        <v>134</v>
      </c>
      <c r="G509" s="10">
        <f>+[1]Total!E510</f>
        <v>128</v>
      </c>
      <c r="H509" s="11">
        <f>+[1]Total!G510</f>
        <v>126</v>
      </c>
      <c r="I509" s="10">
        <f>+[1]Total!H510</f>
        <v>121</v>
      </c>
      <c r="J509" s="10">
        <f>+[1]Total!I510</f>
        <v>117</v>
      </c>
      <c r="K509" s="12">
        <f>+[1]Total!J510</f>
        <v>122</v>
      </c>
      <c r="L509" s="11">
        <f>+[1]Total!L510</f>
        <v>121</v>
      </c>
      <c r="M509" s="12">
        <f>+[1]Total!M510</f>
        <v>107</v>
      </c>
      <c r="N509" s="29">
        <f>VLOOKUP($B509,'[2]pop-2020-2023'!$I$5:$M$1126,2)</f>
        <v>6118</v>
      </c>
      <c r="O509" s="28">
        <f>VLOOKUP($B509,'[2]pop-2020-2023'!$I$5:$M$1126,3)</f>
        <v>6225</v>
      </c>
      <c r="P509" s="28">
        <f>VLOOKUP($B509,'[2]pop-2020-2023'!$I$5:$M$1126,4)</f>
        <v>6396</v>
      </c>
      <c r="Q509" s="30">
        <f>VLOOKUP($B509,'[2]pop-2020-2023'!$I$5:$M$1126,5)</f>
        <v>6630</v>
      </c>
      <c r="R509" s="29">
        <f>VLOOKUP($B509,'[3]Hogares total'!$D$5:$L$1126,6)</f>
        <v>2168</v>
      </c>
      <c r="S509" s="28">
        <f>VLOOKUP($B509,'[3]Hogares total'!$D$5:$L$1126,7)</f>
        <v>2281</v>
      </c>
      <c r="T509" s="28">
        <f>VLOOKUP($B509,'[3]Hogares total'!$D$5:$L$1126,8)</f>
        <v>2384</v>
      </c>
      <c r="U509" s="30">
        <f>VLOOKUP($B509,'[3]Hogares total'!$D$5:$L$1126,9)</f>
        <v>2481</v>
      </c>
      <c r="V509" s="29"/>
      <c r="W509" s="43">
        <f t="shared" si="82"/>
        <v>2.2329317269076304E-2</v>
      </c>
      <c r="X509" s="43">
        <f t="shared" si="83"/>
        <v>1.8918073796122578E-2</v>
      </c>
      <c r="Y509" s="47">
        <f t="shared" si="84"/>
        <v>1.6138763197586729E-2</v>
      </c>
      <c r="Z509" s="29"/>
      <c r="AA509" s="43">
        <f t="shared" si="85"/>
        <v>6.0938185006576065E-2</v>
      </c>
      <c r="AB509" s="43">
        <f t="shared" si="86"/>
        <v>5.0755033557046983E-2</v>
      </c>
      <c r="AC509" s="47">
        <f t="shared" si="87"/>
        <v>4.3127771060056427E-2</v>
      </c>
      <c r="AD509" s="91">
        <f t="shared" si="78"/>
        <v>2481</v>
      </c>
      <c r="AE509" s="91">
        <f t="shared" si="79"/>
        <v>107</v>
      </c>
      <c r="AF509" s="91">
        <f t="shared" si="80"/>
        <v>2374</v>
      </c>
      <c r="AG509" t="str">
        <f t="shared" si="81"/>
        <v/>
      </c>
    </row>
    <row r="510" spans="2:33" x14ac:dyDescent="0.25">
      <c r="B510" s="9" t="s">
        <v>508</v>
      </c>
      <c r="C510" s="23" t="str">
        <f>VLOOKUP(B510,[2]Municipal!$C$15:$D$60549,2)</f>
        <v>La Calera</v>
      </c>
      <c r="D510" s="11">
        <f>+[1]Total!B511</f>
        <v>8348</v>
      </c>
      <c r="E510" s="10">
        <f>+[1]Total!C511</f>
        <v>8503</v>
      </c>
      <c r="F510" s="10">
        <f>+[1]Total!D511</f>
        <v>8331</v>
      </c>
      <c r="G510" s="10">
        <f>+[1]Total!E511</f>
        <v>8219</v>
      </c>
      <c r="H510" s="11">
        <f>+[1]Total!G511</f>
        <v>8806</v>
      </c>
      <c r="I510" s="10">
        <f>+[1]Total!H511</f>
        <v>8893</v>
      </c>
      <c r="J510" s="10">
        <f>+[1]Total!I511</f>
        <v>8904</v>
      </c>
      <c r="K510" s="12">
        <f>+[1]Total!J511</f>
        <v>8983</v>
      </c>
      <c r="L510" s="11">
        <f>+[1]Total!L511</f>
        <v>8838</v>
      </c>
      <c r="M510" s="12">
        <f>+[1]Total!M511</f>
        <v>8764</v>
      </c>
      <c r="N510" s="29">
        <f>VLOOKUP($B510,'[2]pop-2020-2023'!$I$5:$M$1126,2)</f>
        <v>32231</v>
      </c>
      <c r="O510" s="28">
        <f>VLOOKUP($B510,'[2]pop-2020-2023'!$I$5:$M$1126,3)</f>
        <v>33112</v>
      </c>
      <c r="P510" s="28">
        <f>VLOOKUP($B510,'[2]pop-2020-2023'!$I$5:$M$1126,4)</f>
        <v>34178</v>
      </c>
      <c r="Q510" s="30">
        <f>VLOOKUP($B510,'[2]pop-2020-2023'!$I$5:$M$1126,5)</f>
        <v>35317</v>
      </c>
      <c r="R510" s="29">
        <f>VLOOKUP($B510,'[3]Hogares total'!$D$5:$L$1126,6)</f>
        <v>10802</v>
      </c>
      <c r="S510" s="28">
        <f>VLOOKUP($B510,'[3]Hogares total'!$D$5:$L$1126,7)</f>
        <v>11360</v>
      </c>
      <c r="T510" s="28">
        <f>VLOOKUP($B510,'[3]Hogares total'!$D$5:$L$1126,8)</f>
        <v>11869</v>
      </c>
      <c r="U510" s="30">
        <f>VLOOKUP($B510,'[3]Hogares total'!$D$5:$L$1126,9)</f>
        <v>12371</v>
      </c>
      <c r="V510" s="29"/>
      <c r="W510" s="43">
        <f t="shared" si="82"/>
        <v>0.25679511959410484</v>
      </c>
      <c r="X510" s="43">
        <f t="shared" si="83"/>
        <v>0.26019661770729707</v>
      </c>
      <c r="Y510" s="47">
        <f t="shared" si="84"/>
        <v>0.24815244782965712</v>
      </c>
      <c r="Z510" s="29"/>
      <c r="AA510" s="43">
        <f t="shared" si="85"/>
        <v>0.74850352112676055</v>
      </c>
      <c r="AB510" s="43">
        <f t="shared" si="86"/>
        <v>0.74926278540736369</v>
      </c>
      <c r="AC510" s="47">
        <f t="shared" si="87"/>
        <v>0.70843100800258674</v>
      </c>
      <c r="AD510" s="91" t="str">
        <f t="shared" si="78"/>
        <v/>
      </c>
      <c r="AE510" s="91" t="str">
        <f t="shared" si="79"/>
        <v/>
      </c>
      <c r="AF510" s="91" t="str">
        <f t="shared" si="80"/>
        <v/>
      </c>
      <c r="AG510" t="str">
        <f t="shared" si="81"/>
        <v/>
      </c>
    </row>
    <row r="511" spans="2:33" x14ac:dyDescent="0.25">
      <c r="B511" s="9" t="s">
        <v>509</v>
      </c>
      <c r="C511" s="23" t="str">
        <f>VLOOKUP(B511,[2]Municipal!$C$15:$D$60549,2)</f>
        <v>La Mesa</v>
      </c>
      <c r="D511" s="11">
        <f>+[1]Total!B512</f>
        <v>3715</v>
      </c>
      <c r="E511" s="10">
        <f>+[1]Total!C512</f>
        <v>3713</v>
      </c>
      <c r="F511" s="10">
        <f>+[1]Total!D512</f>
        <v>3545</v>
      </c>
      <c r="G511" s="10">
        <f>+[1]Total!E512</f>
        <v>3348</v>
      </c>
      <c r="H511" s="11">
        <f>+[1]Total!G512</f>
        <v>3380</v>
      </c>
      <c r="I511" s="10">
        <f>+[1]Total!H512</f>
        <v>3466</v>
      </c>
      <c r="J511" s="10">
        <f>+[1]Total!I512</f>
        <v>3593</v>
      </c>
      <c r="K511" s="12">
        <f>+[1]Total!J512</f>
        <v>3764</v>
      </c>
      <c r="L511" s="11">
        <f>+[1]Total!L512</f>
        <v>6110</v>
      </c>
      <c r="M511" s="12">
        <f>+[1]Total!M512</f>
        <v>5008</v>
      </c>
      <c r="N511" s="29">
        <f>VLOOKUP($B511,'[2]pop-2020-2023'!$I$5:$M$1126,2)</f>
        <v>35308</v>
      </c>
      <c r="O511" s="28">
        <f>VLOOKUP($B511,'[2]pop-2020-2023'!$I$5:$M$1126,3)</f>
        <v>36321</v>
      </c>
      <c r="P511" s="28">
        <f>VLOOKUP($B511,'[2]pop-2020-2023'!$I$5:$M$1126,4)</f>
        <v>37487</v>
      </c>
      <c r="Q511" s="30">
        <f>VLOOKUP($B511,'[2]pop-2020-2023'!$I$5:$M$1126,5)</f>
        <v>38759</v>
      </c>
      <c r="R511" s="29">
        <f>VLOOKUP($B511,'[3]Hogares total'!$D$5:$L$1126,6)</f>
        <v>13947</v>
      </c>
      <c r="S511" s="28">
        <f>VLOOKUP($B511,'[3]Hogares total'!$D$5:$L$1126,7)</f>
        <v>14669</v>
      </c>
      <c r="T511" s="28">
        <f>VLOOKUP($B511,'[3]Hogares total'!$D$5:$L$1126,8)</f>
        <v>15322</v>
      </c>
      <c r="U511" s="30">
        <f>VLOOKUP($B511,'[3]Hogares total'!$D$5:$L$1126,9)</f>
        <v>15966</v>
      </c>
      <c r="V511" s="29"/>
      <c r="W511" s="43">
        <f t="shared" si="82"/>
        <v>0.10222736158145425</v>
      </c>
      <c r="X511" s="43">
        <f t="shared" si="83"/>
        <v>9.2458719022594504E-2</v>
      </c>
      <c r="Y511" s="47">
        <f t="shared" si="84"/>
        <v>0.12920869991485848</v>
      </c>
      <c r="Z511" s="29"/>
      <c r="AA511" s="43">
        <f t="shared" si="85"/>
        <v>0.25311882200558999</v>
      </c>
      <c r="AB511" s="43">
        <f t="shared" si="86"/>
        <v>0.22621067745725101</v>
      </c>
      <c r="AC511" s="47">
        <f t="shared" si="87"/>
        <v>0.31366654140047601</v>
      </c>
      <c r="AD511" s="91" t="str">
        <f t="shared" si="78"/>
        <v/>
      </c>
      <c r="AE511" s="91" t="str">
        <f t="shared" si="79"/>
        <v/>
      </c>
      <c r="AF511" s="91" t="str">
        <f t="shared" si="80"/>
        <v/>
      </c>
      <c r="AG511" t="str">
        <f t="shared" si="81"/>
        <v/>
      </c>
    </row>
    <row r="512" spans="2:33" x14ac:dyDescent="0.25">
      <c r="B512" s="9" t="s">
        <v>510</v>
      </c>
      <c r="C512" s="23" t="str">
        <f>VLOOKUP(B512,[2]Municipal!$C$15:$D$60549,2)</f>
        <v>La Palma</v>
      </c>
      <c r="D512" s="11">
        <f>+[1]Total!B513</f>
        <v>145</v>
      </c>
      <c r="E512" s="10">
        <f>+[1]Total!C513</f>
        <v>145</v>
      </c>
      <c r="F512" s="10">
        <f>+[1]Total!D513</f>
        <v>203</v>
      </c>
      <c r="G512" s="10">
        <f>+[1]Total!E513</f>
        <v>486</v>
      </c>
      <c r="H512" s="11">
        <f>+[1]Total!G513</f>
        <v>314</v>
      </c>
      <c r="I512" s="10">
        <f>+[1]Total!H513</f>
        <v>324</v>
      </c>
      <c r="J512" s="10">
        <f>+[1]Total!I513</f>
        <v>338</v>
      </c>
      <c r="K512" s="12">
        <f>+[1]Total!J513</f>
        <v>339</v>
      </c>
      <c r="L512" s="11">
        <f>+[1]Total!L513</f>
        <v>341</v>
      </c>
      <c r="M512" s="12">
        <f>+[1]Total!M513</f>
        <v>352</v>
      </c>
      <c r="N512" s="29">
        <f>VLOOKUP($B512,'[2]pop-2020-2023'!$I$5:$M$1126,2)</f>
        <v>10003</v>
      </c>
      <c r="O512" s="28">
        <f>VLOOKUP($B512,'[2]pop-2020-2023'!$I$5:$M$1126,3)</f>
        <v>10153</v>
      </c>
      <c r="P512" s="28">
        <f>VLOOKUP($B512,'[2]pop-2020-2023'!$I$5:$M$1126,4)</f>
        <v>10449</v>
      </c>
      <c r="Q512" s="30">
        <f>VLOOKUP($B512,'[2]pop-2020-2023'!$I$5:$M$1126,5)</f>
        <v>10823</v>
      </c>
      <c r="R512" s="29">
        <f>VLOOKUP($B512,'[3]Hogares total'!$D$5:$L$1126,6)</f>
        <v>3914</v>
      </c>
      <c r="S512" s="28">
        <f>VLOOKUP($B512,'[3]Hogares total'!$D$5:$L$1126,7)</f>
        <v>4112</v>
      </c>
      <c r="T512" s="28">
        <f>VLOOKUP($B512,'[3]Hogares total'!$D$5:$L$1126,8)</f>
        <v>4289</v>
      </c>
      <c r="U512" s="30">
        <f>VLOOKUP($B512,'[3]Hogares total'!$D$5:$L$1126,9)</f>
        <v>4464</v>
      </c>
      <c r="V512" s="29"/>
      <c r="W512" s="43">
        <f t="shared" si="82"/>
        <v>1.4281493154732591E-2</v>
      </c>
      <c r="X512" s="43">
        <f t="shared" si="83"/>
        <v>3.1007751937984496E-2</v>
      </c>
      <c r="Y512" s="47">
        <f t="shared" si="84"/>
        <v>3.2523329945486464E-2</v>
      </c>
      <c r="Z512" s="29"/>
      <c r="AA512" s="43">
        <f t="shared" si="85"/>
        <v>3.5262645914396887E-2</v>
      </c>
      <c r="AB512" s="43">
        <f t="shared" si="86"/>
        <v>7.5542084401958504E-2</v>
      </c>
      <c r="AC512" s="47">
        <f t="shared" si="87"/>
        <v>7.8853046594982074E-2</v>
      </c>
      <c r="AD512" s="91">
        <f t="shared" si="78"/>
        <v>4464</v>
      </c>
      <c r="AE512" s="91">
        <f t="shared" si="79"/>
        <v>352</v>
      </c>
      <c r="AF512" s="91">
        <f t="shared" si="80"/>
        <v>4112</v>
      </c>
      <c r="AG512" t="str">
        <f t="shared" si="81"/>
        <v/>
      </c>
    </row>
    <row r="513" spans="2:33" x14ac:dyDescent="0.25">
      <c r="B513" s="9" t="s">
        <v>511</v>
      </c>
      <c r="C513" s="23" t="str">
        <f>VLOOKUP(B513,[2]Municipal!$C$15:$D$60549,2)</f>
        <v>La Peña</v>
      </c>
      <c r="D513" s="11">
        <f>+[1]Total!B514</f>
        <v>30</v>
      </c>
      <c r="E513" s="10">
        <f>+[1]Total!C514</f>
        <v>29</v>
      </c>
      <c r="F513" s="10">
        <f>+[1]Total!D514</f>
        <v>29</v>
      </c>
      <c r="G513" s="10">
        <f>+[1]Total!E514</f>
        <v>21</v>
      </c>
      <c r="H513" s="11">
        <f>+[1]Total!G514</f>
        <v>20</v>
      </c>
      <c r="I513" s="10">
        <f>+[1]Total!H514</f>
        <v>20</v>
      </c>
      <c r="J513" s="10">
        <f>+[1]Total!I514</f>
        <v>24</v>
      </c>
      <c r="K513" s="12">
        <f>+[1]Total!J514</f>
        <v>22</v>
      </c>
      <c r="L513" s="11">
        <f>+[1]Total!L514</f>
        <v>19</v>
      </c>
      <c r="M513" s="12">
        <f>+[1]Total!M514</f>
        <v>11</v>
      </c>
      <c r="N513" s="29">
        <f>VLOOKUP($B513,'[2]pop-2020-2023'!$I$5:$M$1126,2)</f>
        <v>6210</v>
      </c>
      <c r="O513" s="28">
        <f>VLOOKUP($B513,'[2]pop-2020-2023'!$I$5:$M$1126,3)</f>
        <v>6333</v>
      </c>
      <c r="P513" s="28">
        <f>VLOOKUP($B513,'[2]pop-2020-2023'!$I$5:$M$1126,4)</f>
        <v>6557</v>
      </c>
      <c r="Q513" s="30">
        <f>VLOOKUP($B513,'[2]pop-2020-2023'!$I$5:$M$1126,5)</f>
        <v>6756</v>
      </c>
      <c r="R513" s="29">
        <f>VLOOKUP($B513,'[3]Hogares total'!$D$5:$L$1126,6)</f>
        <v>2339</v>
      </c>
      <c r="S513" s="28">
        <f>VLOOKUP($B513,'[3]Hogares total'!$D$5:$L$1126,7)</f>
        <v>2462</v>
      </c>
      <c r="T513" s="28">
        <f>VLOOKUP($B513,'[3]Hogares total'!$D$5:$L$1126,8)</f>
        <v>2572</v>
      </c>
      <c r="U513" s="30">
        <f>VLOOKUP($B513,'[3]Hogares total'!$D$5:$L$1126,9)</f>
        <v>2681</v>
      </c>
      <c r="V513" s="29"/>
      <c r="W513" s="43">
        <f t="shared" si="82"/>
        <v>4.5791883783357018E-3</v>
      </c>
      <c r="X513" s="43">
        <f t="shared" si="83"/>
        <v>3.0501753850846426E-3</v>
      </c>
      <c r="Y513" s="47">
        <f t="shared" si="84"/>
        <v>1.6281823564239194E-3</v>
      </c>
      <c r="Z513" s="29"/>
      <c r="AA513" s="43">
        <f t="shared" si="85"/>
        <v>1.1779041429731926E-2</v>
      </c>
      <c r="AB513" s="43">
        <f t="shared" si="86"/>
        <v>7.7760497667185074E-3</v>
      </c>
      <c r="AC513" s="47">
        <f t="shared" si="87"/>
        <v>4.1029466616933977E-3</v>
      </c>
      <c r="AD513" s="91">
        <f t="shared" si="78"/>
        <v>2681</v>
      </c>
      <c r="AE513" s="91">
        <f t="shared" si="79"/>
        <v>11</v>
      </c>
      <c r="AF513" s="91">
        <f t="shared" si="80"/>
        <v>2670</v>
      </c>
      <c r="AG513" t="str">
        <f t="shared" si="81"/>
        <v/>
      </c>
    </row>
    <row r="514" spans="2:33" x14ac:dyDescent="0.25">
      <c r="B514" s="9" t="s">
        <v>512</v>
      </c>
      <c r="C514" s="23" t="str">
        <f>VLOOKUP(B514,[2]Municipal!$C$15:$D$60549,2)</f>
        <v>La Vega</v>
      </c>
      <c r="D514" s="11">
        <f>+[1]Total!B515</f>
        <v>1444</v>
      </c>
      <c r="E514" s="10">
        <f>+[1]Total!C515</f>
        <v>1548</v>
      </c>
      <c r="F514" s="10">
        <f>+[1]Total!D515</f>
        <v>1749</v>
      </c>
      <c r="G514" s="10">
        <f>+[1]Total!E515</f>
        <v>1614</v>
      </c>
      <c r="H514" s="11">
        <f>+[1]Total!G515</f>
        <v>1899</v>
      </c>
      <c r="I514" s="10">
        <f>+[1]Total!H515</f>
        <v>2159</v>
      </c>
      <c r="J514" s="10">
        <f>+[1]Total!I515</f>
        <v>2053</v>
      </c>
      <c r="K514" s="12">
        <f>+[1]Total!J515</f>
        <v>2038</v>
      </c>
      <c r="L514" s="11">
        <f>+[1]Total!L515</f>
        <v>2145</v>
      </c>
      <c r="M514" s="12">
        <f>+[1]Total!M515</f>
        <v>2081</v>
      </c>
      <c r="N514" s="29">
        <f>VLOOKUP($B514,'[2]pop-2020-2023'!$I$5:$M$1126,2)</f>
        <v>18290</v>
      </c>
      <c r="O514" s="28">
        <f>VLOOKUP($B514,'[2]pop-2020-2023'!$I$5:$M$1126,3)</f>
        <v>18767</v>
      </c>
      <c r="P514" s="28">
        <f>VLOOKUP($B514,'[2]pop-2020-2023'!$I$5:$M$1126,4)</f>
        <v>19362</v>
      </c>
      <c r="Q514" s="30">
        <f>VLOOKUP($B514,'[2]pop-2020-2023'!$I$5:$M$1126,5)</f>
        <v>20025</v>
      </c>
      <c r="R514" s="29">
        <f>VLOOKUP($B514,'[3]Hogares total'!$D$5:$L$1126,6)</f>
        <v>6449</v>
      </c>
      <c r="S514" s="28">
        <f>VLOOKUP($B514,'[3]Hogares total'!$D$5:$L$1126,7)</f>
        <v>6788</v>
      </c>
      <c r="T514" s="28">
        <f>VLOOKUP($B514,'[3]Hogares total'!$D$5:$L$1126,8)</f>
        <v>7096</v>
      </c>
      <c r="U514" s="30">
        <f>VLOOKUP($B514,'[3]Hogares total'!$D$5:$L$1126,9)</f>
        <v>7403</v>
      </c>
      <c r="V514" s="29"/>
      <c r="W514" s="43">
        <f t="shared" si="82"/>
        <v>8.2485213406511423E-2</v>
      </c>
      <c r="X514" s="43">
        <f t="shared" si="83"/>
        <v>0.11150707571531866</v>
      </c>
      <c r="Y514" s="47">
        <f t="shared" si="84"/>
        <v>0.10392009987515606</v>
      </c>
      <c r="Z514" s="29"/>
      <c r="AA514" s="43">
        <f t="shared" si="85"/>
        <v>0.22804949911608721</v>
      </c>
      <c r="AB514" s="43">
        <f t="shared" si="86"/>
        <v>0.30425591882750846</v>
      </c>
      <c r="AC514" s="47">
        <f t="shared" si="87"/>
        <v>0.28110225584222615</v>
      </c>
      <c r="AD514" s="91" t="str">
        <f t="shared" si="78"/>
        <v/>
      </c>
      <c r="AE514" s="91" t="str">
        <f t="shared" si="79"/>
        <v/>
      </c>
      <c r="AF514" s="91" t="str">
        <f t="shared" si="80"/>
        <v/>
      </c>
      <c r="AG514" t="str">
        <f t="shared" si="81"/>
        <v/>
      </c>
    </row>
    <row r="515" spans="2:33" x14ac:dyDescent="0.25">
      <c r="B515" s="9" t="s">
        <v>513</v>
      </c>
      <c r="C515" s="23" t="str">
        <f>VLOOKUP(B515,[2]Municipal!$C$15:$D$60549,2)</f>
        <v>Lenguazaque</v>
      </c>
      <c r="D515" s="11">
        <f>+[1]Total!B516</f>
        <v>173</v>
      </c>
      <c r="E515" s="10">
        <f>+[1]Total!C516</f>
        <v>532</v>
      </c>
      <c r="F515" s="10">
        <f>+[1]Total!D516</f>
        <v>489</v>
      </c>
      <c r="G515" s="10">
        <f>+[1]Total!E516</f>
        <v>304</v>
      </c>
      <c r="H515" s="11">
        <f>+[1]Total!G516</f>
        <v>697</v>
      </c>
      <c r="I515" s="10">
        <f>+[1]Total!H516</f>
        <v>706</v>
      </c>
      <c r="J515" s="10">
        <f>+[1]Total!I516</f>
        <v>736</v>
      </c>
      <c r="K515" s="12">
        <f>+[1]Total!J516</f>
        <v>863</v>
      </c>
      <c r="L515" s="11">
        <f>+[1]Total!L516</f>
        <v>857</v>
      </c>
      <c r="M515" s="12">
        <f>+[1]Total!M516</f>
        <v>877</v>
      </c>
      <c r="N515" s="29">
        <f>VLOOKUP($B515,'[2]pop-2020-2023'!$I$5:$M$1126,2)</f>
        <v>10769</v>
      </c>
      <c r="O515" s="28">
        <f>VLOOKUP($B515,'[2]pop-2020-2023'!$I$5:$M$1126,3)</f>
        <v>11014</v>
      </c>
      <c r="P515" s="28">
        <f>VLOOKUP($B515,'[2]pop-2020-2023'!$I$5:$M$1126,4)</f>
        <v>11369</v>
      </c>
      <c r="Q515" s="30">
        <f>VLOOKUP($B515,'[2]pop-2020-2023'!$I$5:$M$1126,5)</f>
        <v>11753</v>
      </c>
      <c r="R515" s="29">
        <f>VLOOKUP($B515,'[3]Hogares total'!$D$5:$L$1126,6)</f>
        <v>3268</v>
      </c>
      <c r="S515" s="28">
        <f>VLOOKUP($B515,'[3]Hogares total'!$D$5:$L$1126,7)</f>
        <v>3447</v>
      </c>
      <c r="T515" s="28">
        <f>VLOOKUP($B515,'[3]Hogares total'!$D$5:$L$1126,8)</f>
        <v>3608</v>
      </c>
      <c r="U515" s="30">
        <f>VLOOKUP($B515,'[3]Hogares total'!$D$5:$L$1126,9)</f>
        <v>3767</v>
      </c>
      <c r="V515" s="29"/>
      <c r="W515" s="43">
        <f t="shared" si="82"/>
        <v>4.8302160886144904E-2</v>
      </c>
      <c r="X515" s="43">
        <f t="shared" si="83"/>
        <v>6.2098689418594422E-2</v>
      </c>
      <c r="Y515" s="47">
        <f t="shared" si="84"/>
        <v>7.4619246149919174E-2</v>
      </c>
      <c r="Z515" s="29"/>
      <c r="AA515" s="43">
        <f t="shared" si="85"/>
        <v>0.15433710472874965</v>
      </c>
      <c r="AB515" s="43">
        <f t="shared" si="86"/>
        <v>0.19567627494456763</v>
      </c>
      <c r="AC515" s="47">
        <f t="shared" si="87"/>
        <v>0.2328112556410937</v>
      </c>
      <c r="AD515" s="91" t="str">
        <f t="shared" si="78"/>
        <v/>
      </c>
      <c r="AE515" s="91" t="str">
        <f t="shared" si="79"/>
        <v/>
      </c>
      <c r="AF515" s="91" t="str">
        <f t="shared" si="80"/>
        <v/>
      </c>
      <c r="AG515" t="str">
        <f t="shared" si="81"/>
        <v/>
      </c>
    </row>
    <row r="516" spans="2:33" x14ac:dyDescent="0.25">
      <c r="B516" s="9" t="s">
        <v>514</v>
      </c>
      <c r="C516" s="23" t="str">
        <f>VLOOKUP(B516,[2]Municipal!$C$15:$D$60549,2)</f>
        <v>Machetá</v>
      </c>
      <c r="D516" s="11">
        <f>+[1]Total!B517</f>
        <v>79</v>
      </c>
      <c r="E516" s="10">
        <f>+[1]Total!C517</f>
        <v>76</v>
      </c>
      <c r="F516" s="10">
        <f>+[1]Total!D517</f>
        <v>55</v>
      </c>
      <c r="G516" s="10">
        <f>+[1]Total!E517</f>
        <v>97</v>
      </c>
      <c r="H516" s="11">
        <f>+[1]Total!G517</f>
        <v>130</v>
      </c>
      <c r="I516" s="10">
        <f>+[1]Total!H517</f>
        <v>121</v>
      </c>
      <c r="J516" s="10">
        <f>+[1]Total!I517</f>
        <v>123</v>
      </c>
      <c r="K516" s="12">
        <f>+[1]Total!J517</f>
        <v>46</v>
      </c>
      <c r="L516" s="11">
        <f>+[1]Total!L517</f>
        <v>48</v>
      </c>
      <c r="M516" s="12">
        <f>+[1]Total!M517</f>
        <v>37</v>
      </c>
      <c r="N516" s="29">
        <f>VLOOKUP($B516,'[2]pop-2020-2023'!$I$5:$M$1126,2)</f>
        <v>6437</v>
      </c>
      <c r="O516" s="28">
        <f>VLOOKUP($B516,'[2]pop-2020-2023'!$I$5:$M$1126,3)</f>
        <v>6536</v>
      </c>
      <c r="P516" s="28">
        <f>VLOOKUP($B516,'[2]pop-2020-2023'!$I$5:$M$1126,4)</f>
        <v>6748</v>
      </c>
      <c r="Q516" s="30">
        <f>VLOOKUP($B516,'[2]pop-2020-2023'!$I$5:$M$1126,5)</f>
        <v>6963</v>
      </c>
      <c r="R516" s="29">
        <f>VLOOKUP($B516,'[3]Hogares total'!$D$5:$L$1126,6)</f>
        <v>2340</v>
      </c>
      <c r="S516" s="28">
        <f>VLOOKUP($B516,'[3]Hogares total'!$D$5:$L$1126,7)</f>
        <v>2459</v>
      </c>
      <c r="T516" s="28">
        <f>VLOOKUP($B516,'[3]Hogares total'!$D$5:$L$1126,8)</f>
        <v>2568</v>
      </c>
      <c r="U516" s="30">
        <f>VLOOKUP($B516,'[3]Hogares total'!$D$5:$L$1126,9)</f>
        <v>2672</v>
      </c>
      <c r="V516" s="29"/>
      <c r="W516" s="43">
        <f t="shared" si="82"/>
        <v>1.1627906976744186E-2</v>
      </c>
      <c r="X516" s="43">
        <f t="shared" si="83"/>
        <v>1.7931238885595731E-2</v>
      </c>
      <c r="Y516" s="47">
        <f t="shared" si="84"/>
        <v>5.3138015223323284E-3</v>
      </c>
      <c r="Z516" s="29"/>
      <c r="AA516" s="43">
        <f t="shared" si="85"/>
        <v>3.090687271248475E-2</v>
      </c>
      <c r="AB516" s="43">
        <f t="shared" si="86"/>
        <v>4.7118380062305294E-2</v>
      </c>
      <c r="AC516" s="47">
        <f t="shared" si="87"/>
        <v>1.3847305389221557E-2</v>
      </c>
      <c r="AD516" s="91">
        <f t="shared" si="78"/>
        <v>2672</v>
      </c>
      <c r="AE516" s="91">
        <f t="shared" si="79"/>
        <v>37</v>
      </c>
      <c r="AF516" s="91">
        <f t="shared" si="80"/>
        <v>2635</v>
      </c>
      <c r="AG516" t="str">
        <f t="shared" si="81"/>
        <v/>
      </c>
    </row>
    <row r="517" spans="2:33" x14ac:dyDescent="0.25">
      <c r="B517" s="9" t="s">
        <v>515</v>
      </c>
      <c r="C517" s="23" t="str">
        <f>VLOOKUP(B517,[2]Municipal!$C$15:$D$60549,2)</f>
        <v>Madrid</v>
      </c>
      <c r="D517" s="11">
        <f>+[1]Total!B518</f>
        <v>33897</v>
      </c>
      <c r="E517" s="10">
        <f>+[1]Total!C518</f>
        <v>34659</v>
      </c>
      <c r="F517" s="10">
        <f>+[1]Total!D518</f>
        <v>34653</v>
      </c>
      <c r="G517" s="10">
        <f>+[1]Total!E518</f>
        <v>36354</v>
      </c>
      <c r="H517" s="11">
        <f>+[1]Total!G518</f>
        <v>44342</v>
      </c>
      <c r="I517" s="10">
        <f>+[1]Total!H518</f>
        <v>37247</v>
      </c>
      <c r="J517" s="10">
        <f>+[1]Total!I518</f>
        <v>37871</v>
      </c>
      <c r="K517" s="12">
        <f>+[1]Total!J518</f>
        <v>38573</v>
      </c>
      <c r="L517" s="11">
        <f>+[1]Total!L518</f>
        <v>38628</v>
      </c>
      <c r="M517" s="12">
        <f>+[1]Total!M518</f>
        <v>39085</v>
      </c>
      <c r="N517" s="29">
        <f>VLOOKUP($B517,'[2]pop-2020-2023'!$I$5:$M$1126,2)</f>
        <v>122378</v>
      </c>
      <c r="O517" s="28">
        <f>VLOOKUP($B517,'[2]pop-2020-2023'!$I$5:$M$1126,3)</f>
        <v>126386</v>
      </c>
      <c r="P517" s="28">
        <f>VLOOKUP($B517,'[2]pop-2020-2023'!$I$5:$M$1126,4)</f>
        <v>130375</v>
      </c>
      <c r="Q517" s="30">
        <f>VLOOKUP($B517,'[2]pop-2020-2023'!$I$5:$M$1126,5)</f>
        <v>134736</v>
      </c>
      <c r="R517" s="29">
        <f>VLOOKUP($B517,'[3]Hogares total'!$D$5:$L$1126,6)</f>
        <v>41962</v>
      </c>
      <c r="S517" s="28">
        <f>VLOOKUP($B517,'[3]Hogares total'!$D$5:$L$1126,7)</f>
        <v>44289</v>
      </c>
      <c r="T517" s="28">
        <f>VLOOKUP($B517,'[3]Hogares total'!$D$5:$L$1126,8)</f>
        <v>46419</v>
      </c>
      <c r="U517" s="30">
        <f>VLOOKUP($B517,'[3]Hogares total'!$D$5:$L$1126,9)</f>
        <v>48517</v>
      </c>
      <c r="V517" s="29"/>
      <c r="W517" s="43">
        <f t="shared" si="82"/>
        <v>0.2742313230895827</v>
      </c>
      <c r="X517" s="43">
        <f t="shared" si="83"/>
        <v>0.28569127516778525</v>
      </c>
      <c r="Y517" s="47">
        <f t="shared" si="84"/>
        <v>0.2900857974112338</v>
      </c>
      <c r="Z517" s="29"/>
      <c r="AA517" s="43">
        <f t="shared" si="85"/>
        <v>0.78256451940662464</v>
      </c>
      <c r="AB517" s="43">
        <f t="shared" si="86"/>
        <v>0.80240849652082125</v>
      </c>
      <c r="AC517" s="47">
        <f t="shared" si="87"/>
        <v>0.80559391553476101</v>
      </c>
      <c r="AD517" s="91" t="str">
        <f t="shared" si="78"/>
        <v/>
      </c>
      <c r="AE517" s="91" t="str">
        <f t="shared" si="79"/>
        <v/>
      </c>
      <c r="AF517" s="91" t="str">
        <f t="shared" si="80"/>
        <v/>
      </c>
      <c r="AG517" t="str">
        <f t="shared" si="81"/>
        <v/>
      </c>
    </row>
    <row r="518" spans="2:33" x14ac:dyDescent="0.25">
      <c r="B518" s="9" t="s">
        <v>516</v>
      </c>
      <c r="C518" s="23" t="str">
        <f>VLOOKUP(B518,[2]Municipal!$C$15:$D$60549,2)</f>
        <v>Manta</v>
      </c>
      <c r="D518" s="11">
        <f>+[1]Total!B519</f>
        <v>61</v>
      </c>
      <c r="E518" s="10">
        <f>+[1]Total!C519</f>
        <v>49</v>
      </c>
      <c r="F518" s="10">
        <f>+[1]Total!D519</f>
        <v>17</v>
      </c>
      <c r="G518" s="10">
        <f>+[1]Total!E519</f>
        <v>77</v>
      </c>
      <c r="H518" s="11">
        <f>+[1]Total!G519</f>
        <v>150</v>
      </c>
      <c r="I518" s="10">
        <f>+[1]Total!H519</f>
        <v>1088</v>
      </c>
      <c r="J518" s="10">
        <f>+[1]Total!I519</f>
        <v>1168</v>
      </c>
      <c r="K518" s="12">
        <f>+[1]Total!J519</f>
        <v>1157</v>
      </c>
      <c r="L518" s="11">
        <f>+[1]Total!L519</f>
        <v>1191</v>
      </c>
      <c r="M518" s="12">
        <f>+[1]Total!M519</f>
        <v>1251</v>
      </c>
      <c r="N518" s="29">
        <f>VLOOKUP($B518,'[2]pop-2020-2023'!$I$5:$M$1126,2)</f>
        <v>3933</v>
      </c>
      <c r="O518" s="28">
        <f>VLOOKUP($B518,'[2]pop-2020-2023'!$I$5:$M$1126,3)</f>
        <v>3983</v>
      </c>
      <c r="P518" s="28">
        <f>VLOOKUP($B518,'[2]pop-2020-2023'!$I$5:$M$1126,4)</f>
        <v>4100</v>
      </c>
      <c r="Q518" s="30">
        <f>VLOOKUP($B518,'[2]pop-2020-2023'!$I$5:$M$1126,5)</f>
        <v>4234</v>
      </c>
      <c r="R518" s="29">
        <f>VLOOKUP($B518,'[3]Hogares total'!$D$5:$L$1126,6)</f>
        <v>1569</v>
      </c>
      <c r="S518" s="28">
        <f>VLOOKUP($B518,'[3]Hogares total'!$D$5:$L$1126,7)</f>
        <v>1653</v>
      </c>
      <c r="T518" s="28">
        <f>VLOOKUP($B518,'[3]Hogares total'!$D$5:$L$1126,8)</f>
        <v>1728</v>
      </c>
      <c r="U518" s="30">
        <f>VLOOKUP($B518,'[3]Hogares total'!$D$5:$L$1126,9)</f>
        <v>1802</v>
      </c>
      <c r="V518" s="29"/>
      <c r="W518" s="43">
        <f t="shared" si="82"/>
        <v>1.2302284710017574E-2</v>
      </c>
      <c r="X518" s="43">
        <f t="shared" si="83"/>
        <v>0.2653658536585366</v>
      </c>
      <c r="Y518" s="47">
        <f t="shared" si="84"/>
        <v>0.2954652810581011</v>
      </c>
      <c r="Z518" s="29"/>
      <c r="AA518" s="43">
        <f t="shared" si="85"/>
        <v>2.9643073200241985E-2</v>
      </c>
      <c r="AB518" s="43">
        <f t="shared" si="86"/>
        <v>0.62962962962962965</v>
      </c>
      <c r="AC518" s="47">
        <f t="shared" si="87"/>
        <v>0.6942286348501665</v>
      </c>
      <c r="AD518" s="91" t="str">
        <f t="shared" ref="AD518:AD581" si="88">IF(AC518&lt;=0.2,U518,"")</f>
        <v/>
      </c>
      <c r="AE518" s="91" t="str">
        <f t="shared" ref="AE518:AE581" si="89">IF(AC518&lt;=0.2,M518,"")</f>
        <v/>
      </c>
      <c r="AF518" s="91" t="str">
        <f t="shared" ref="AF518:AF581" si="90">IF(AC518&lt;=0.2,AD518-AE518,"")</f>
        <v/>
      </c>
      <c r="AG518" t="str">
        <f t="shared" ref="AG518:AG581" si="91">IF(AC518&gt;100%,C518,"")</f>
        <v/>
      </c>
    </row>
    <row r="519" spans="2:33" x14ac:dyDescent="0.25">
      <c r="B519" s="9" t="s">
        <v>517</v>
      </c>
      <c r="C519" s="23" t="str">
        <f>VLOOKUP(B519,[2]Municipal!$C$15:$D$60549,2)</f>
        <v>Medina</v>
      </c>
      <c r="D519" s="11">
        <f>+[1]Total!B520</f>
        <v>199</v>
      </c>
      <c r="E519" s="10">
        <f>+[1]Total!C520</f>
        <v>206</v>
      </c>
      <c r="F519" s="10">
        <f>+[1]Total!D520</f>
        <v>207</v>
      </c>
      <c r="G519" s="10">
        <f>+[1]Total!E520</f>
        <v>197</v>
      </c>
      <c r="H519" s="11">
        <f>+[1]Total!G520</f>
        <v>192</v>
      </c>
      <c r="I519" s="10">
        <f>+[1]Total!H520</f>
        <v>196</v>
      </c>
      <c r="J519" s="10">
        <f>+[1]Total!I520</f>
        <v>35</v>
      </c>
      <c r="K519" s="12">
        <f>+[1]Total!J520</f>
        <v>30</v>
      </c>
      <c r="L519" s="11">
        <f>+[1]Total!L520</f>
        <v>26</v>
      </c>
      <c r="M519" s="12">
        <f>+[1]Total!M520</f>
        <v>168</v>
      </c>
      <c r="N519" s="29">
        <f>VLOOKUP($B519,'[2]pop-2020-2023'!$I$5:$M$1126,2)</f>
        <v>8405</v>
      </c>
      <c r="O519" s="28">
        <f>VLOOKUP($B519,'[2]pop-2020-2023'!$I$5:$M$1126,3)</f>
        <v>8544</v>
      </c>
      <c r="P519" s="28">
        <f>VLOOKUP($B519,'[2]pop-2020-2023'!$I$5:$M$1126,4)</f>
        <v>8820</v>
      </c>
      <c r="Q519" s="30">
        <f>VLOOKUP($B519,'[2]pop-2020-2023'!$I$5:$M$1126,5)</f>
        <v>9093</v>
      </c>
      <c r="R519" s="29">
        <f>VLOOKUP($B519,'[3]Hogares total'!$D$5:$L$1126,6)</f>
        <v>3114</v>
      </c>
      <c r="S519" s="28">
        <f>VLOOKUP($B519,'[3]Hogares total'!$D$5:$L$1126,7)</f>
        <v>3282</v>
      </c>
      <c r="T519" s="28">
        <f>VLOOKUP($B519,'[3]Hogares total'!$D$5:$L$1126,8)</f>
        <v>3431</v>
      </c>
      <c r="U519" s="30">
        <f>VLOOKUP($B519,'[3]Hogares total'!$D$5:$L$1126,9)</f>
        <v>3578</v>
      </c>
      <c r="V519" s="29"/>
      <c r="W519" s="43">
        <f t="shared" ref="W519:W582" si="92">+$E519/O519</f>
        <v>2.4110486891385768E-2</v>
      </c>
      <c r="X519" s="43">
        <f t="shared" ref="X519:X582" si="93">+$I519/P519</f>
        <v>2.2222222222222223E-2</v>
      </c>
      <c r="Y519" s="47">
        <f t="shared" ref="Y519:Y582" si="94">+$M519/Q519</f>
        <v>1.8475750577367205E-2</v>
      </c>
      <c r="Z519" s="29"/>
      <c r="AA519" s="43">
        <f t="shared" ref="AA519:AA582" si="95">+$E519/S519</f>
        <v>6.2766605728214506E-2</v>
      </c>
      <c r="AB519" s="43">
        <f t="shared" ref="AB519:AB582" si="96">+$I519/T519</f>
        <v>5.712620227338968E-2</v>
      </c>
      <c r="AC519" s="47">
        <f t="shared" ref="AC519:AC582" si="97">+$M519/U519</f>
        <v>4.6953605366126326E-2</v>
      </c>
      <c r="AD519" s="91">
        <f t="shared" si="88"/>
        <v>3578</v>
      </c>
      <c r="AE519" s="91">
        <f t="shared" si="89"/>
        <v>168</v>
      </c>
      <c r="AF519" s="91">
        <f t="shared" si="90"/>
        <v>3410</v>
      </c>
      <c r="AG519" t="str">
        <f t="shared" si="91"/>
        <v/>
      </c>
    </row>
    <row r="520" spans="2:33" x14ac:dyDescent="0.25">
      <c r="B520" s="9" t="s">
        <v>518</v>
      </c>
      <c r="C520" s="23" t="str">
        <f>VLOOKUP(B520,[2]Municipal!$C$15:$D$60549,2)</f>
        <v>Mosquera</v>
      </c>
      <c r="D520" s="11">
        <f>+[1]Total!B521</f>
        <v>36969</v>
      </c>
      <c r="E520" s="10">
        <f>+[1]Total!C521</f>
        <v>37383</v>
      </c>
      <c r="F520" s="10">
        <f>+[1]Total!D521</f>
        <v>37186</v>
      </c>
      <c r="G520" s="10">
        <f>+[1]Total!E521</f>
        <v>40179</v>
      </c>
      <c r="H520" s="11">
        <f>+[1]Total!G521</f>
        <v>40065</v>
      </c>
      <c r="I520" s="10">
        <f>+[1]Total!H521</f>
        <v>39922</v>
      </c>
      <c r="J520" s="10">
        <f>+[1]Total!I521</f>
        <v>40761</v>
      </c>
      <c r="K520" s="12">
        <f>+[1]Total!J521</f>
        <v>41325</v>
      </c>
      <c r="L520" s="11">
        <f>+[1]Total!L521</f>
        <v>40733</v>
      </c>
      <c r="M520" s="12">
        <f>+[1]Total!M521</f>
        <v>41676</v>
      </c>
      <c r="N520" s="29">
        <f>VLOOKUP($B520,'[2]pop-2020-2023'!$I$5:$M$1126,2)</f>
        <v>139602</v>
      </c>
      <c r="O520" s="28">
        <f>VLOOKUP($B520,'[2]pop-2020-2023'!$I$5:$M$1126,3)</f>
        <v>142784</v>
      </c>
      <c r="P520" s="28">
        <f>VLOOKUP($B520,'[2]pop-2020-2023'!$I$5:$M$1126,4)</f>
        <v>146795</v>
      </c>
      <c r="Q520" s="30">
        <f>VLOOKUP($B520,'[2]pop-2020-2023'!$I$5:$M$1126,5)</f>
        <v>151244</v>
      </c>
      <c r="R520" s="29">
        <f>VLOOKUP($B520,'[3]Hogares total'!$D$5:$L$1126,6)</f>
        <v>49565</v>
      </c>
      <c r="S520" s="28">
        <f>VLOOKUP($B520,'[3]Hogares total'!$D$5:$L$1126,7)</f>
        <v>52329</v>
      </c>
      <c r="T520" s="28">
        <f>VLOOKUP($B520,'[3]Hogares total'!$D$5:$L$1126,8)</f>
        <v>54858</v>
      </c>
      <c r="U520" s="30">
        <f>VLOOKUP($B520,'[3]Hogares total'!$D$5:$L$1126,9)</f>
        <v>57343</v>
      </c>
      <c r="V520" s="29"/>
      <c r="W520" s="43">
        <f t="shared" si="92"/>
        <v>0.2618150493052443</v>
      </c>
      <c r="X520" s="43">
        <f t="shared" si="93"/>
        <v>0.27195749174018191</v>
      </c>
      <c r="Y520" s="47">
        <f t="shared" si="94"/>
        <v>0.27555473274972891</v>
      </c>
      <c r="Z520" s="29"/>
      <c r="AA520" s="43">
        <f t="shared" si="95"/>
        <v>0.71438399357908622</v>
      </c>
      <c r="AB520" s="43">
        <f t="shared" si="96"/>
        <v>0.72773342083196613</v>
      </c>
      <c r="AC520" s="47">
        <f t="shared" si="97"/>
        <v>0.72678443750762955</v>
      </c>
      <c r="AD520" s="91" t="str">
        <f t="shared" si="88"/>
        <v/>
      </c>
      <c r="AE520" s="91" t="str">
        <f t="shared" si="89"/>
        <v/>
      </c>
      <c r="AF520" s="91" t="str">
        <f t="shared" si="90"/>
        <v/>
      </c>
      <c r="AG520" t="str">
        <f t="shared" si="91"/>
        <v/>
      </c>
    </row>
    <row r="521" spans="2:33" x14ac:dyDescent="0.25">
      <c r="B521" s="9" t="s">
        <v>519</v>
      </c>
      <c r="C521" s="23" t="str">
        <f>VLOOKUP(B521,[2]Municipal!$C$15:$D$60549,2)</f>
        <v>Nariño</v>
      </c>
      <c r="D521" s="11">
        <f>+[1]Total!B522</f>
        <v>33</v>
      </c>
      <c r="E521" s="10">
        <f>+[1]Total!C522</f>
        <v>30</v>
      </c>
      <c r="F521" s="10">
        <f>+[1]Total!D522</f>
        <v>27</v>
      </c>
      <c r="G521" s="10">
        <f>+[1]Total!E522</f>
        <v>26</v>
      </c>
      <c r="H521" s="11">
        <f>+[1]Total!G522</f>
        <v>19</v>
      </c>
      <c r="I521" s="10">
        <f>+[1]Total!H522</f>
        <v>21</v>
      </c>
      <c r="J521" s="10">
        <f>+[1]Total!I522</f>
        <v>20</v>
      </c>
      <c r="K521" s="12">
        <f>+[1]Total!J522</f>
        <v>22</v>
      </c>
      <c r="L521" s="11">
        <f>+[1]Total!L522</f>
        <v>21</v>
      </c>
      <c r="M521" s="12">
        <f>+[1]Total!M522</f>
        <v>47</v>
      </c>
      <c r="N521" s="29">
        <f>VLOOKUP($B521,'[2]pop-2020-2023'!$I$5:$M$1126,2)</f>
        <v>2504</v>
      </c>
      <c r="O521" s="28">
        <f>VLOOKUP($B521,'[2]pop-2020-2023'!$I$5:$M$1126,3)</f>
        <v>2555</v>
      </c>
      <c r="P521" s="28">
        <f>VLOOKUP($B521,'[2]pop-2020-2023'!$I$5:$M$1126,4)</f>
        <v>2644</v>
      </c>
      <c r="Q521" s="30">
        <f>VLOOKUP($B521,'[2]pop-2020-2023'!$I$5:$M$1126,5)</f>
        <v>2741</v>
      </c>
      <c r="R521" s="29">
        <f>VLOOKUP($B521,'[3]Hogares total'!$D$5:$L$1126,6)</f>
        <v>1028</v>
      </c>
      <c r="S521" s="28">
        <f>VLOOKUP($B521,'[3]Hogares total'!$D$5:$L$1126,7)</f>
        <v>1080</v>
      </c>
      <c r="T521" s="28">
        <f>VLOOKUP($B521,'[3]Hogares total'!$D$5:$L$1126,8)</f>
        <v>1127</v>
      </c>
      <c r="U521" s="30">
        <f>VLOOKUP($B521,'[3]Hogares total'!$D$5:$L$1126,9)</f>
        <v>1173</v>
      </c>
      <c r="V521" s="29"/>
      <c r="W521" s="43">
        <f t="shared" si="92"/>
        <v>1.1741682974559686E-2</v>
      </c>
      <c r="X521" s="43">
        <f t="shared" si="93"/>
        <v>7.9425113464447802E-3</v>
      </c>
      <c r="Y521" s="47">
        <f t="shared" si="94"/>
        <v>1.7147026632615834E-2</v>
      </c>
      <c r="Z521" s="29"/>
      <c r="AA521" s="43">
        <f t="shared" si="95"/>
        <v>2.7777777777777776E-2</v>
      </c>
      <c r="AB521" s="43">
        <f t="shared" si="96"/>
        <v>1.8633540372670808E-2</v>
      </c>
      <c r="AC521" s="47">
        <f t="shared" si="97"/>
        <v>4.0068201193520885E-2</v>
      </c>
      <c r="AD521" s="91">
        <f t="shared" si="88"/>
        <v>1173</v>
      </c>
      <c r="AE521" s="91">
        <f t="shared" si="89"/>
        <v>47</v>
      </c>
      <c r="AF521" s="91">
        <f t="shared" si="90"/>
        <v>1126</v>
      </c>
      <c r="AG521" t="str">
        <f t="shared" si="91"/>
        <v/>
      </c>
    </row>
    <row r="522" spans="2:33" x14ac:dyDescent="0.25">
      <c r="B522" s="9" t="s">
        <v>520</v>
      </c>
      <c r="C522" s="23" t="str">
        <f>VLOOKUP(B522,[2]Municipal!$C$15:$D$60549,2)</f>
        <v>Nemocón</v>
      </c>
      <c r="D522" s="11">
        <f>+[1]Total!B523</f>
        <v>1477</v>
      </c>
      <c r="E522" s="10">
        <f>+[1]Total!C523</f>
        <v>1449</v>
      </c>
      <c r="F522" s="10">
        <f>+[1]Total!D523</f>
        <v>1429</v>
      </c>
      <c r="G522" s="10">
        <f>+[1]Total!E523</f>
        <v>1358</v>
      </c>
      <c r="H522" s="11">
        <f>+[1]Total!G523</f>
        <v>1819</v>
      </c>
      <c r="I522" s="10">
        <f>+[1]Total!H523</f>
        <v>1839</v>
      </c>
      <c r="J522" s="10">
        <f>+[1]Total!I523</f>
        <v>1871</v>
      </c>
      <c r="K522" s="12">
        <f>+[1]Total!J523</f>
        <v>2019</v>
      </c>
      <c r="L522" s="11">
        <f>+[1]Total!L523</f>
        <v>1781</v>
      </c>
      <c r="M522" s="12">
        <f>+[1]Total!M523</f>
        <v>1846</v>
      </c>
      <c r="N522" s="29">
        <f>VLOOKUP($B522,'[2]pop-2020-2023'!$I$5:$M$1126,2)</f>
        <v>14205</v>
      </c>
      <c r="O522" s="28">
        <f>VLOOKUP($B522,'[2]pop-2020-2023'!$I$5:$M$1126,3)</f>
        <v>14611</v>
      </c>
      <c r="P522" s="28">
        <f>VLOOKUP($B522,'[2]pop-2020-2023'!$I$5:$M$1126,4)</f>
        <v>15082</v>
      </c>
      <c r="Q522" s="30">
        <f>VLOOKUP($B522,'[2]pop-2020-2023'!$I$5:$M$1126,5)</f>
        <v>15588</v>
      </c>
      <c r="R522" s="29">
        <f>VLOOKUP($B522,'[3]Hogares total'!$D$5:$L$1126,6)</f>
        <v>4813</v>
      </c>
      <c r="S522" s="28">
        <f>VLOOKUP($B522,'[3]Hogares total'!$D$5:$L$1126,7)</f>
        <v>5078</v>
      </c>
      <c r="T522" s="28">
        <f>VLOOKUP($B522,'[3]Hogares total'!$D$5:$L$1126,8)</f>
        <v>5316</v>
      </c>
      <c r="U522" s="30">
        <f>VLOOKUP($B522,'[3]Hogares total'!$D$5:$L$1126,9)</f>
        <v>5552</v>
      </c>
      <c r="V522" s="29"/>
      <c r="W522" s="43">
        <f t="shared" si="92"/>
        <v>9.9171856820203949E-2</v>
      </c>
      <c r="X522" s="43">
        <f t="shared" si="93"/>
        <v>0.12193343057949874</v>
      </c>
      <c r="Y522" s="47">
        <f t="shared" si="94"/>
        <v>0.11842442904798563</v>
      </c>
      <c r="Z522" s="29"/>
      <c r="AA522" s="43">
        <f t="shared" si="95"/>
        <v>0.28534856242615203</v>
      </c>
      <c r="AB522" s="43">
        <f t="shared" si="96"/>
        <v>0.34593679458239279</v>
      </c>
      <c r="AC522" s="47">
        <f t="shared" si="97"/>
        <v>0.33249279538904897</v>
      </c>
      <c r="AD522" s="91" t="str">
        <f t="shared" si="88"/>
        <v/>
      </c>
      <c r="AE522" s="91" t="str">
        <f t="shared" si="89"/>
        <v/>
      </c>
      <c r="AF522" s="91" t="str">
        <f t="shared" si="90"/>
        <v/>
      </c>
      <c r="AG522" t="str">
        <f t="shared" si="91"/>
        <v/>
      </c>
    </row>
    <row r="523" spans="2:33" x14ac:dyDescent="0.25">
      <c r="B523" s="9" t="s">
        <v>521</v>
      </c>
      <c r="C523" s="23" t="str">
        <f>VLOOKUP(B523,[2]Municipal!$C$15:$D$60549,2)</f>
        <v>Nilo</v>
      </c>
      <c r="D523" s="11">
        <f>+[1]Total!B524</f>
        <v>412</v>
      </c>
      <c r="E523" s="10">
        <f>+[1]Total!C524</f>
        <v>415</v>
      </c>
      <c r="F523" s="10">
        <f>+[1]Total!D524</f>
        <v>512</v>
      </c>
      <c r="G523" s="10">
        <f>+[1]Total!E524</f>
        <v>388</v>
      </c>
      <c r="H523" s="11">
        <f>+[1]Total!G524</f>
        <v>462</v>
      </c>
      <c r="I523" s="10">
        <f>+[1]Total!H524</f>
        <v>419</v>
      </c>
      <c r="J523" s="10">
        <f>+[1]Total!I524</f>
        <v>313</v>
      </c>
      <c r="K523" s="12">
        <f>+[1]Total!J524</f>
        <v>440</v>
      </c>
      <c r="L523" s="11">
        <f>+[1]Total!L524</f>
        <v>453</v>
      </c>
      <c r="M523" s="12">
        <f>+[1]Total!M524</f>
        <v>376</v>
      </c>
      <c r="N523" s="29">
        <f>VLOOKUP($B523,'[2]pop-2020-2023'!$I$5:$M$1126,2)</f>
        <v>11663</v>
      </c>
      <c r="O523" s="28">
        <f>VLOOKUP($B523,'[2]pop-2020-2023'!$I$5:$M$1126,3)</f>
        <v>11964</v>
      </c>
      <c r="P523" s="28">
        <f>VLOOKUP($B523,'[2]pop-2020-2023'!$I$5:$M$1126,4)</f>
        <v>12336</v>
      </c>
      <c r="Q523" s="30">
        <f>VLOOKUP($B523,'[2]pop-2020-2023'!$I$5:$M$1126,5)</f>
        <v>12746</v>
      </c>
      <c r="R523" s="29">
        <f>VLOOKUP($B523,'[3]Hogares total'!$D$5:$L$1126,6)</f>
        <v>3306</v>
      </c>
      <c r="S523" s="28">
        <f>VLOOKUP($B523,'[3]Hogares total'!$D$5:$L$1126,7)</f>
        <v>3540</v>
      </c>
      <c r="T523" s="28">
        <f>VLOOKUP($B523,'[3]Hogares total'!$D$5:$L$1126,8)</f>
        <v>3747</v>
      </c>
      <c r="U523" s="30">
        <f>VLOOKUP($B523,'[3]Hogares total'!$D$5:$L$1126,9)</f>
        <v>3949</v>
      </c>
      <c r="V523" s="29"/>
      <c r="W523" s="43">
        <f t="shared" si="92"/>
        <v>3.4687395519893013E-2</v>
      </c>
      <c r="X523" s="43">
        <f t="shared" si="93"/>
        <v>3.3965629053177689E-2</v>
      </c>
      <c r="Y523" s="47">
        <f t="shared" si="94"/>
        <v>2.9499450808096659E-2</v>
      </c>
      <c r="Z523" s="29"/>
      <c r="AA523" s="43">
        <f t="shared" si="95"/>
        <v>0.1172316384180791</v>
      </c>
      <c r="AB523" s="43">
        <f t="shared" si="96"/>
        <v>0.1118227915665866</v>
      </c>
      <c r="AC523" s="47">
        <f t="shared" si="97"/>
        <v>9.5213978222334766E-2</v>
      </c>
      <c r="AD523" s="91">
        <f t="shared" si="88"/>
        <v>3949</v>
      </c>
      <c r="AE523" s="91">
        <f t="shared" si="89"/>
        <v>376</v>
      </c>
      <c r="AF523" s="91">
        <f t="shared" si="90"/>
        <v>3573</v>
      </c>
      <c r="AG523" t="str">
        <f t="shared" si="91"/>
        <v/>
      </c>
    </row>
    <row r="524" spans="2:33" x14ac:dyDescent="0.25">
      <c r="B524" s="9" t="s">
        <v>522</v>
      </c>
      <c r="C524" s="23" t="str">
        <f>VLOOKUP(B524,[2]Municipal!$C$15:$D$60549,2)</f>
        <v>Nimaima</v>
      </c>
      <c r="D524" s="11">
        <f>+[1]Total!B525</f>
        <v>49</v>
      </c>
      <c r="E524" s="10">
        <f>+[1]Total!C525</f>
        <v>49</v>
      </c>
      <c r="F524" s="10">
        <f>+[1]Total!D525</f>
        <v>48</v>
      </c>
      <c r="G524" s="10">
        <f>+[1]Total!E525</f>
        <v>45</v>
      </c>
      <c r="H524" s="11">
        <f>+[1]Total!G525</f>
        <v>36</v>
      </c>
      <c r="I524" s="10">
        <f>+[1]Total!H525</f>
        <v>33</v>
      </c>
      <c r="J524" s="10">
        <f>+[1]Total!I525</f>
        <v>51</v>
      </c>
      <c r="K524" s="12">
        <f>+[1]Total!J525</f>
        <v>51</v>
      </c>
      <c r="L524" s="11">
        <f>+[1]Total!L525</f>
        <v>49</v>
      </c>
      <c r="M524" s="12">
        <f>+[1]Total!M525</f>
        <v>37</v>
      </c>
      <c r="N524" s="29">
        <f>VLOOKUP($B524,'[2]pop-2020-2023'!$I$5:$M$1126,2)</f>
        <v>3808</v>
      </c>
      <c r="O524" s="28">
        <f>VLOOKUP($B524,'[2]pop-2020-2023'!$I$5:$M$1126,3)</f>
        <v>3878</v>
      </c>
      <c r="P524" s="28">
        <f>VLOOKUP($B524,'[2]pop-2020-2023'!$I$5:$M$1126,4)</f>
        <v>4005</v>
      </c>
      <c r="Q524" s="30">
        <f>VLOOKUP($B524,'[2]pop-2020-2023'!$I$5:$M$1126,5)</f>
        <v>4138</v>
      </c>
      <c r="R524" s="29">
        <f>VLOOKUP($B524,'[3]Hogares total'!$D$5:$L$1126,6)</f>
        <v>1599</v>
      </c>
      <c r="S524" s="28">
        <f>VLOOKUP($B524,'[3]Hogares total'!$D$5:$L$1126,7)</f>
        <v>1683</v>
      </c>
      <c r="T524" s="28">
        <f>VLOOKUP($B524,'[3]Hogares total'!$D$5:$L$1126,8)</f>
        <v>1759</v>
      </c>
      <c r="U524" s="30">
        <f>VLOOKUP($B524,'[3]Hogares total'!$D$5:$L$1126,9)</f>
        <v>1833</v>
      </c>
      <c r="V524" s="29"/>
      <c r="W524" s="43">
        <f t="shared" si="92"/>
        <v>1.263537906137184E-2</v>
      </c>
      <c r="X524" s="43">
        <f t="shared" si="93"/>
        <v>8.2397003745318352E-3</v>
      </c>
      <c r="Y524" s="47">
        <f t="shared" si="94"/>
        <v>8.9415176413726438E-3</v>
      </c>
      <c r="Z524" s="29"/>
      <c r="AA524" s="43">
        <f t="shared" si="95"/>
        <v>2.9114676173499703E-2</v>
      </c>
      <c r="AB524" s="43">
        <f t="shared" si="96"/>
        <v>1.8760659465605456E-2</v>
      </c>
      <c r="AC524" s="47">
        <f t="shared" si="97"/>
        <v>2.0185488270594652E-2</v>
      </c>
      <c r="AD524" s="91">
        <f t="shared" si="88"/>
        <v>1833</v>
      </c>
      <c r="AE524" s="91">
        <f t="shared" si="89"/>
        <v>37</v>
      </c>
      <c r="AF524" s="91">
        <f t="shared" si="90"/>
        <v>1796</v>
      </c>
      <c r="AG524" t="str">
        <f t="shared" si="91"/>
        <v/>
      </c>
    </row>
    <row r="525" spans="2:33" x14ac:dyDescent="0.25">
      <c r="B525" s="9" t="s">
        <v>523</v>
      </c>
      <c r="C525" s="23" t="str">
        <f>VLOOKUP(B525,[2]Municipal!$C$15:$D$60549,2)</f>
        <v>Nocaima</v>
      </c>
      <c r="D525" s="11">
        <f>+[1]Total!B526</f>
        <v>295</v>
      </c>
      <c r="E525" s="10">
        <f>+[1]Total!C526</f>
        <v>293</v>
      </c>
      <c r="F525" s="10">
        <f>+[1]Total!D526</f>
        <v>282</v>
      </c>
      <c r="G525" s="10">
        <f>+[1]Total!E526</f>
        <v>270</v>
      </c>
      <c r="H525" s="11">
        <f>+[1]Total!G526</f>
        <v>266</v>
      </c>
      <c r="I525" s="10">
        <f>+[1]Total!H526</f>
        <v>274</v>
      </c>
      <c r="J525" s="10">
        <f>+[1]Total!I526</f>
        <v>279</v>
      </c>
      <c r="K525" s="12">
        <f>+[1]Total!J526</f>
        <v>291</v>
      </c>
      <c r="L525" s="11">
        <f>+[1]Total!L526</f>
        <v>99</v>
      </c>
      <c r="M525" s="12">
        <f>+[1]Total!M526</f>
        <v>86</v>
      </c>
      <c r="N525" s="29">
        <f>VLOOKUP($B525,'[2]pop-2020-2023'!$I$5:$M$1126,2)</f>
        <v>6490</v>
      </c>
      <c r="O525" s="28">
        <f>VLOOKUP($B525,'[2]pop-2020-2023'!$I$5:$M$1126,3)</f>
        <v>6635</v>
      </c>
      <c r="P525" s="28">
        <f>VLOOKUP($B525,'[2]pop-2020-2023'!$I$5:$M$1126,4)</f>
        <v>6838</v>
      </c>
      <c r="Q525" s="30">
        <f>VLOOKUP($B525,'[2]pop-2020-2023'!$I$5:$M$1126,5)</f>
        <v>7074</v>
      </c>
      <c r="R525" s="29">
        <f>VLOOKUP($B525,'[3]Hogares total'!$D$5:$L$1126,6)</f>
        <v>2531</v>
      </c>
      <c r="S525" s="28">
        <f>VLOOKUP($B525,'[3]Hogares total'!$D$5:$L$1126,7)</f>
        <v>2667</v>
      </c>
      <c r="T525" s="28">
        <f>VLOOKUP($B525,'[3]Hogares total'!$D$5:$L$1126,8)</f>
        <v>2788</v>
      </c>
      <c r="U525" s="30">
        <f>VLOOKUP($B525,'[3]Hogares total'!$D$5:$L$1126,9)</f>
        <v>2909</v>
      </c>
      <c r="V525" s="29"/>
      <c r="W525" s="43">
        <f t="shared" si="92"/>
        <v>4.4159758854559153E-2</v>
      </c>
      <c r="X525" s="43">
        <f t="shared" si="93"/>
        <v>4.0070195963732083E-2</v>
      </c>
      <c r="Y525" s="47">
        <f t="shared" si="94"/>
        <v>1.2157195363302233E-2</v>
      </c>
      <c r="Z525" s="29"/>
      <c r="AA525" s="43">
        <f t="shared" si="95"/>
        <v>0.1098612673415823</v>
      </c>
      <c r="AB525" s="43">
        <f t="shared" si="96"/>
        <v>9.8278335724533719E-2</v>
      </c>
      <c r="AC525" s="47">
        <f t="shared" si="97"/>
        <v>2.9563423856995532E-2</v>
      </c>
      <c r="AD525" s="91">
        <f t="shared" si="88"/>
        <v>2909</v>
      </c>
      <c r="AE525" s="91">
        <f t="shared" si="89"/>
        <v>86</v>
      </c>
      <c r="AF525" s="91">
        <f t="shared" si="90"/>
        <v>2823</v>
      </c>
      <c r="AG525" t="str">
        <f t="shared" si="91"/>
        <v/>
      </c>
    </row>
    <row r="526" spans="2:33" x14ac:dyDescent="0.25">
      <c r="B526" s="9" t="s">
        <v>524</v>
      </c>
      <c r="C526" s="23" t="str">
        <f>VLOOKUP(B526,[2]Municipal!$C$15:$D$60549,2)</f>
        <v>Venecia</v>
      </c>
      <c r="D526" s="11">
        <f>+[1]Total!B527</f>
        <v>22</v>
      </c>
      <c r="E526" s="10">
        <f>+[1]Total!C527</f>
        <v>22</v>
      </c>
      <c r="F526" s="10">
        <f>+[1]Total!D527</f>
        <v>20</v>
      </c>
      <c r="G526" s="10">
        <f>+[1]Total!E527</f>
        <v>14</v>
      </c>
      <c r="H526" s="11">
        <f>+[1]Total!G527</f>
        <v>15</v>
      </c>
      <c r="I526" s="10">
        <f>+[1]Total!H527</f>
        <v>14</v>
      </c>
      <c r="J526" s="10">
        <f>+[1]Total!I527</f>
        <v>14</v>
      </c>
      <c r="K526" s="12">
        <f>+[1]Total!J527</f>
        <v>13</v>
      </c>
      <c r="L526" s="11">
        <f>+[1]Total!L527</f>
        <v>10</v>
      </c>
      <c r="M526" s="12">
        <f>+[1]Total!M527</f>
        <v>2</v>
      </c>
      <c r="N526" s="29">
        <f>VLOOKUP($B526,'[2]pop-2020-2023'!$I$5:$M$1126,2)</f>
        <v>4491</v>
      </c>
      <c r="O526" s="28">
        <f>VLOOKUP($B526,'[2]pop-2020-2023'!$I$5:$M$1126,3)</f>
        <v>4576</v>
      </c>
      <c r="P526" s="28">
        <f>VLOOKUP($B526,'[2]pop-2020-2023'!$I$5:$M$1126,4)</f>
        <v>4726</v>
      </c>
      <c r="Q526" s="30">
        <f>VLOOKUP($B526,'[2]pop-2020-2023'!$I$5:$M$1126,5)</f>
        <v>4877</v>
      </c>
      <c r="R526" s="29">
        <f>VLOOKUP($B526,'[3]Hogares total'!$D$5:$L$1126,6)</f>
        <v>1634</v>
      </c>
      <c r="S526" s="28">
        <f>VLOOKUP($B526,'[3]Hogares total'!$D$5:$L$1126,7)</f>
        <v>1720</v>
      </c>
      <c r="T526" s="28">
        <f>VLOOKUP($B526,'[3]Hogares total'!$D$5:$L$1126,8)</f>
        <v>1797</v>
      </c>
      <c r="U526" s="30">
        <f>VLOOKUP($B526,'[3]Hogares total'!$D$5:$L$1126,9)</f>
        <v>1875</v>
      </c>
      <c r="V526" s="29"/>
      <c r="W526" s="43">
        <f t="shared" si="92"/>
        <v>4.807692307692308E-3</v>
      </c>
      <c r="X526" s="43">
        <f t="shared" si="93"/>
        <v>2.9623360135421074E-3</v>
      </c>
      <c r="Y526" s="47">
        <f t="shared" si="94"/>
        <v>4.1008816895632562E-4</v>
      </c>
      <c r="Z526" s="29"/>
      <c r="AA526" s="43">
        <f t="shared" si="95"/>
        <v>1.2790697674418604E-2</v>
      </c>
      <c r="AB526" s="43">
        <f t="shared" si="96"/>
        <v>7.7907623817473565E-3</v>
      </c>
      <c r="AC526" s="47">
        <f t="shared" si="97"/>
        <v>1.0666666666666667E-3</v>
      </c>
      <c r="AD526" s="91">
        <f t="shared" si="88"/>
        <v>1875</v>
      </c>
      <c r="AE526" s="91">
        <f t="shared" si="89"/>
        <v>2</v>
      </c>
      <c r="AF526" s="91">
        <f t="shared" si="90"/>
        <v>1873</v>
      </c>
      <c r="AG526" t="str">
        <f t="shared" si="91"/>
        <v/>
      </c>
    </row>
    <row r="527" spans="2:33" x14ac:dyDescent="0.25">
      <c r="B527" s="9" t="s">
        <v>525</v>
      </c>
      <c r="C527" s="23" t="str">
        <f>VLOOKUP(B527,[2]Municipal!$C$15:$D$60549,2)</f>
        <v>Pacho</v>
      </c>
      <c r="D527" s="11">
        <f>+[1]Total!B528</f>
        <v>1682</v>
      </c>
      <c r="E527" s="10">
        <f>+[1]Total!C528</f>
        <v>1735</v>
      </c>
      <c r="F527" s="10">
        <f>+[1]Total!D528</f>
        <v>1768</v>
      </c>
      <c r="G527" s="10">
        <f>+[1]Total!E528</f>
        <v>3827</v>
      </c>
      <c r="H527" s="11">
        <f>+[1]Total!G528</f>
        <v>3953</v>
      </c>
      <c r="I527" s="10">
        <f>+[1]Total!H528</f>
        <v>3942</v>
      </c>
      <c r="J527" s="10">
        <f>+[1]Total!I528</f>
        <v>3968</v>
      </c>
      <c r="K527" s="12">
        <f>+[1]Total!J528</f>
        <v>4252</v>
      </c>
      <c r="L527" s="11">
        <f>+[1]Total!L528</f>
        <v>4128</v>
      </c>
      <c r="M527" s="12">
        <f>+[1]Total!M528</f>
        <v>4083</v>
      </c>
      <c r="N527" s="29">
        <f>VLOOKUP($B527,'[2]pop-2020-2023'!$I$5:$M$1126,2)</f>
        <v>26029</v>
      </c>
      <c r="O527" s="28">
        <f>VLOOKUP($B527,'[2]pop-2020-2023'!$I$5:$M$1126,3)</f>
        <v>26621</v>
      </c>
      <c r="P527" s="28">
        <f>VLOOKUP($B527,'[2]pop-2020-2023'!$I$5:$M$1126,4)</f>
        <v>27468</v>
      </c>
      <c r="Q527" s="30">
        <f>VLOOKUP($B527,'[2]pop-2020-2023'!$I$5:$M$1126,5)</f>
        <v>28412</v>
      </c>
      <c r="R527" s="29">
        <f>VLOOKUP($B527,'[3]Hogares total'!$D$5:$L$1126,6)</f>
        <v>9695</v>
      </c>
      <c r="S527" s="28">
        <f>VLOOKUP($B527,'[3]Hogares total'!$D$5:$L$1126,7)</f>
        <v>10204</v>
      </c>
      <c r="T527" s="28">
        <f>VLOOKUP($B527,'[3]Hogares total'!$D$5:$L$1126,8)</f>
        <v>10665</v>
      </c>
      <c r="U527" s="30">
        <f>VLOOKUP($B527,'[3]Hogares total'!$D$5:$L$1126,9)</f>
        <v>11117</v>
      </c>
      <c r="V527" s="29"/>
      <c r="W527" s="43">
        <f t="shared" si="92"/>
        <v>6.517411066451298E-2</v>
      </c>
      <c r="X527" s="43">
        <f t="shared" si="93"/>
        <v>0.1435124508519004</v>
      </c>
      <c r="Y527" s="47">
        <f t="shared" si="94"/>
        <v>0.1437068844150359</v>
      </c>
      <c r="Z527" s="29"/>
      <c r="AA527" s="43">
        <f t="shared" si="95"/>
        <v>0.170031360250882</v>
      </c>
      <c r="AB527" s="43">
        <f t="shared" si="96"/>
        <v>0.36962025316455699</v>
      </c>
      <c r="AC527" s="47">
        <f t="shared" si="97"/>
        <v>0.36727534406764417</v>
      </c>
      <c r="AD527" s="91" t="str">
        <f t="shared" si="88"/>
        <v/>
      </c>
      <c r="AE527" s="91" t="str">
        <f t="shared" si="89"/>
        <v/>
      </c>
      <c r="AF527" s="91" t="str">
        <f t="shared" si="90"/>
        <v/>
      </c>
      <c r="AG527" t="str">
        <f t="shared" si="91"/>
        <v/>
      </c>
    </row>
    <row r="528" spans="2:33" x14ac:dyDescent="0.25">
      <c r="B528" s="9" t="s">
        <v>526</v>
      </c>
      <c r="C528" s="23" t="str">
        <f>VLOOKUP(B528,[2]Municipal!$C$15:$D$60549,2)</f>
        <v>Paime</v>
      </c>
      <c r="D528" s="11">
        <f>+[1]Total!B529</f>
        <v>28</v>
      </c>
      <c r="E528" s="10">
        <f>+[1]Total!C529</f>
        <v>26</v>
      </c>
      <c r="F528" s="10">
        <f>+[1]Total!D529</f>
        <v>26</v>
      </c>
      <c r="G528" s="10">
        <f>+[1]Total!E529</f>
        <v>26</v>
      </c>
      <c r="H528" s="11">
        <f>+[1]Total!G529</f>
        <v>22</v>
      </c>
      <c r="I528" s="10">
        <f>+[1]Total!H529</f>
        <v>22</v>
      </c>
      <c r="J528" s="10">
        <f>+[1]Total!I529</f>
        <v>17</v>
      </c>
      <c r="K528" s="12">
        <f>+[1]Total!J529</f>
        <v>17</v>
      </c>
      <c r="L528" s="11">
        <f>+[1]Total!L529</f>
        <v>15</v>
      </c>
      <c r="M528" s="12">
        <f>+[1]Total!M529</f>
        <v>4</v>
      </c>
      <c r="N528" s="29">
        <f>VLOOKUP($B528,'[2]pop-2020-2023'!$I$5:$M$1126,2)</f>
        <v>4401</v>
      </c>
      <c r="O528" s="28">
        <f>VLOOKUP($B528,'[2]pop-2020-2023'!$I$5:$M$1126,3)</f>
        <v>4452</v>
      </c>
      <c r="P528" s="28">
        <f>VLOOKUP($B528,'[2]pop-2020-2023'!$I$5:$M$1126,4)</f>
        <v>4589</v>
      </c>
      <c r="Q528" s="30">
        <f>VLOOKUP($B528,'[2]pop-2020-2023'!$I$5:$M$1126,5)</f>
        <v>4742</v>
      </c>
      <c r="R528" s="29">
        <f>VLOOKUP($B528,'[3]Hogares total'!$D$5:$L$1126,6)</f>
        <v>1562</v>
      </c>
      <c r="S528" s="28">
        <f>VLOOKUP($B528,'[3]Hogares total'!$D$5:$L$1126,7)</f>
        <v>1639</v>
      </c>
      <c r="T528" s="28">
        <f>VLOOKUP($B528,'[3]Hogares total'!$D$5:$L$1126,8)</f>
        <v>1709</v>
      </c>
      <c r="U528" s="30">
        <f>VLOOKUP($B528,'[3]Hogares total'!$D$5:$L$1126,9)</f>
        <v>1778</v>
      </c>
      <c r="V528" s="29"/>
      <c r="W528" s="43">
        <f t="shared" si="92"/>
        <v>5.8400718778077272E-3</v>
      </c>
      <c r="X528" s="43">
        <f t="shared" si="93"/>
        <v>4.7940727827413378E-3</v>
      </c>
      <c r="Y528" s="47">
        <f t="shared" si="94"/>
        <v>8.4352593842260647E-4</v>
      </c>
      <c r="Z528" s="29"/>
      <c r="AA528" s="43">
        <f t="shared" si="95"/>
        <v>1.5863331299572909E-2</v>
      </c>
      <c r="AB528" s="43">
        <f t="shared" si="96"/>
        <v>1.2873025160912814E-2</v>
      </c>
      <c r="AC528" s="47">
        <f t="shared" si="97"/>
        <v>2.2497187851518562E-3</v>
      </c>
      <c r="AD528" s="91">
        <f t="shared" si="88"/>
        <v>1778</v>
      </c>
      <c r="AE528" s="91">
        <f t="shared" si="89"/>
        <v>4</v>
      </c>
      <c r="AF528" s="91">
        <f t="shared" si="90"/>
        <v>1774</v>
      </c>
      <c r="AG528" t="str">
        <f t="shared" si="91"/>
        <v/>
      </c>
    </row>
    <row r="529" spans="2:33" x14ac:dyDescent="0.25">
      <c r="B529" s="9" t="s">
        <v>527</v>
      </c>
      <c r="C529" s="23" t="str">
        <f>VLOOKUP(B529,[2]Municipal!$C$15:$D$60549,2)</f>
        <v>Pandi</v>
      </c>
      <c r="D529" s="11">
        <f>+[1]Total!B530</f>
        <v>311</v>
      </c>
      <c r="E529" s="10">
        <f>+[1]Total!C530</f>
        <v>346</v>
      </c>
      <c r="F529" s="10">
        <f>+[1]Total!D530</f>
        <v>290</v>
      </c>
      <c r="G529" s="10">
        <f>+[1]Total!E530</f>
        <v>368</v>
      </c>
      <c r="H529" s="11">
        <f>+[1]Total!G530</f>
        <v>405</v>
      </c>
      <c r="I529" s="10">
        <f>+[1]Total!H530</f>
        <v>366</v>
      </c>
      <c r="J529" s="10">
        <f>+[1]Total!I530</f>
        <v>391</v>
      </c>
      <c r="K529" s="12">
        <f>+[1]Total!J530</f>
        <v>375</v>
      </c>
      <c r="L529" s="11">
        <f>+[1]Total!L530</f>
        <v>381</v>
      </c>
      <c r="M529" s="12">
        <f>+[1]Total!M530</f>
        <v>416</v>
      </c>
      <c r="N529" s="29">
        <f>VLOOKUP($B529,'[2]pop-2020-2023'!$I$5:$M$1126,2)</f>
        <v>5304</v>
      </c>
      <c r="O529" s="28">
        <f>VLOOKUP($B529,'[2]pop-2020-2023'!$I$5:$M$1126,3)</f>
        <v>5405</v>
      </c>
      <c r="P529" s="28">
        <f>VLOOKUP($B529,'[2]pop-2020-2023'!$I$5:$M$1126,4)</f>
        <v>5587</v>
      </c>
      <c r="Q529" s="30">
        <f>VLOOKUP($B529,'[2]pop-2020-2023'!$I$5:$M$1126,5)</f>
        <v>5792</v>
      </c>
      <c r="R529" s="29">
        <f>VLOOKUP($B529,'[3]Hogares total'!$D$5:$L$1126,6)</f>
        <v>1951</v>
      </c>
      <c r="S529" s="28">
        <f>VLOOKUP($B529,'[3]Hogares total'!$D$5:$L$1126,7)</f>
        <v>2063</v>
      </c>
      <c r="T529" s="28">
        <f>VLOOKUP($B529,'[3]Hogares total'!$D$5:$L$1126,8)</f>
        <v>2163</v>
      </c>
      <c r="U529" s="30">
        <f>VLOOKUP($B529,'[3]Hogares total'!$D$5:$L$1126,9)</f>
        <v>2261</v>
      </c>
      <c r="V529" s="29"/>
      <c r="W529" s="43">
        <f t="shared" si="92"/>
        <v>6.4014801110083258E-2</v>
      </c>
      <c r="X529" s="43">
        <f t="shared" si="93"/>
        <v>6.550921782709862E-2</v>
      </c>
      <c r="Y529" s="47">
        <f t="shared" si="94"/>
        <v>7.18232044198895E-2</v>
      </c>
      <c r="Z529" s="29"/>
      <c r="AA529" s="43">
        <f t="shared" si="95"/>
        <v>0.16771691711100339</v>
      </c>
      <c r="AB529" s="43">
        <f t="shared" si="96"/>
        <v>0.16920943134535368</v>
      </c>
      <c r="AC529" s="47">
        <f t="shared" si="97"/>
        <v>0.18398938522777533</v>
      </c>
      <c r="AD529" s="91">
        <f t="shared" si="88"/>
        <v>2261</v>
      </c>
      <c r="AE529" s="91">
        <f t="shared" si="89"/>
        <v>416</v>
      </c>
      <c r="AF529" s="91">
        <f t="shared" si="90"/>
        <v>1845</v>
      </c>
      <c r="AG529" t="str">
        <f t="shared" si="91"/>
        <v/>
      </c>
    </row>
    <row r="530" spans="2:33" x14ac:dyDescent="0.25">
      <c r="B530" s="9" t="s">
        <v>528</v>
      </c>
      <c r="C530" s="23" t="str">
        <f>VLOOKUP(B530,[2]Municipal!$C$15:$D$60549,2)</f>
        <v>Paratebueno</v>
      </c>
      <c r="D530" s="11">
        <f>+[1]Total!B531</f>
        <v>142</v>
      </c>
      <c r="E530" s="10">
        <f>+[1]Total!C531</f>
        <v>72</v>
      </c>
      <c r="F530" s="10">
        <f>+[1]Total!D531</f>
        <v>62</v>
      </c>
      <c r="G530" s="10">
        <f>+[1]Total!E531</f>
        <v>64</v>
      </c>
      <c r="H530" s="11">
        <f>+[1]Total!G531</f>
        <v>64</v>
      </c>
      <c r="I530" s="10">
        <f>+[1]Total!H531</f>
        <v>61</v>
      </c>
      <c r="J530" s="10">
        <f>+[1]Total!I531</f>
        <v>53</v>
      </c>
      <c r="K530" s="12">
        <f>+[1]Total!J531</f>
        <v>51</v>
      </c>
      <c r="L530" s="11">
        <f>+[1]Total!L531</f>
        <v>100</v>
      </c>
      <c r="M530" s="12">
        <f>+[1]Total!M531</f>
        <v>86</v>
      </c>
      <c r="N530" s="29">
        <f>VLOOKUP($B530,'[2]pop-2020-2023'!$I$5:$M$1126,2)</f>
        <v>8966</v>
      </c>
      <c r="O530" s="28">
        <f>VLOOKUP($B530,'[2]pop-2020-2023'!$I$5:$M$1126,3)</f>
        <v>9245</v>
      </c>
      <c r="P530" s="28">
        <f>VLOOKUP($B530,'[2]pop-2020-2023'!$I$5:$M$1126,4)</f>
        <v>9520</v>
      </c>
      <c r="Q530" s="30">
        <f>VLOOKUP($B530,'[2]pop-2020-2023'!$I$5:$M$1126,5)</f>
        <v>9851</v>
      </c>
      <c r="R530" s="29">
        <f>VLOOKUP($B530,'[3]Hogares total'!$D$5:$L$1126,6)</f>
        <v>3025</v>
      </c>
      <c r="S530" s="28">
        <f>VLOOKUP($B530,'[3]Hogares total'!$D$5:$L$1126,7)</f>
        <v>3180</v>
      </c>
      <c r="T530" s="28">
        <f>VLOOKUP($B530,'[3]Hogares total'!$D$5:$L$1126,8)</f>
        <v>3321</v>
      </c>
      <c r="U530" s="30">
        <f>VLOOKUP($B530,'[3]Hogares total'!$D$5:$L$1126,9)</f>
        <v>3459</v>
      </c>
      <c r="V530" s="29"/>
      <c r="W530" s="43">
        <f t="shared" si="92"/>
        <v>7.7879935100054086E-3</v>
      </c>
      <c r="X530" s="43">
        <f t="shared" si="93"/>
        <v>6.4075630252100838E-3</v>
      </c>
      <c r="Y530" s="47">
        <f t="shared" si="94"/>
        <v>8.7300781646533349E-3</v>
      </c>
      <c r="Z530" s="29"/>
      <c r="AA530" s="43">
        <f t="shared" si="95"/>
        <v>2.2641509433962263E-2</v>
      </c>
      <c r="AB530" s="43">
        <f t="shared" si="96"/>
        <v>1.8367961457392352E-2</v>
      </c>
      <c r="AC530" s="47">
        <f t="shared" si="97"/>
        <v>2.4862677074298931E-2</v>
      </c>
      <c r="AD530" s="91">
        <f t="shared" si="88"/>
        <v>3459</v>
      </c>
      <c r="AE530" s="91">
        <f t="shared" si="89"/>
        <v>86</v>
      </c>
      <c r="AF530" s="91">
        <f t="shared" si="90"/>
        <v>3373</v>
      </c>
      <c r="AG530" t="str">
        <f t="shared" si="91"/>
        <v/>
      </c>
    </row>
    <row r="531" spans="2:33" x14ac:dyDescent="0.25">
      <c r="B531" s="9" t="s">
        <v>529</v>
      </c>
      <c r="C531" s="23" t="str">
        <f>VLOOKUP(B531,[2]Municipal!$C$15:$D$60549,2)</f>
        <v>Pasca</v>
      </c>
      <c r="D531" s="11">
        <f>+[1]Total!B532</f>
        <v>491</v>
      </c>
      <c r="E531" s="10">
        <f>+[1]Total!C532</f>
        <v>414</v>
      </c>
      <c r="F531" s="10">
        <f>+[1]Total!D532</f>
        <v>459</v>
      </c>
      <c r="G531" s="10">
        <f>+[1]Total!E532</f>
        <v>411</v>
      </c>
      <c r="H531" s="11">
        <f>+[1]Total!G532</f>
        <v>463</v>
      </c>
      <c r="I531" s="10">
        <f>+[1]Total!H532</f>
        <v>82</v>
      </c>
      <c r="J531" s="10">
        <f>+[1]Total!I532</f>
        <v>440</v>
      </c>
      <c r="K531" s="12">
        <f>+[1]Total!J532</f>
        <v>448</v>
      </c>
      <c r="L531" s="11">
        <f>+[1]Total!L532</f>
        <v>469</v>
      </c>
      <c r="M531" s="12">
        <f>+[1]Total!M532</f>
        <v>95</v>
      </c>
      <c r="N531" s="29">
        <f>VLOOKUP($B531,'[2]pop-2020-2023'!$I$5:$M$1126,2)</f>
        <v>9688</v>
      </c>
      <c r="O531" s="28">
        <f>VLOOKUP($B531,'[2]pop-2020-2023'!$I$5:$M$1126,3)</f>
        <v>9877</v>
      </c>
      <c r="P531" s="28">
        <f>VLOOKUP($B531,'[2]pop-2020-2023'!$I$5:$M$1126,4)</f>
        <v>10197</v>
      </c>
      <c r="Q531" s="30">
        <f>VLOOKUP($B531,'[2]pop-2020-2023'!$I$5:$M$1126,5)</f>
        <v>10525</v>
      </c>
      <c r="R531" s="29">
        <f>VLOOKUP($B531,'[3]Hogares total'!$D$5:$L$1126,6)</f>
        <v>3172</v>
      </c>
      <c r="S531" s="28">
        <f>VLOOKUP($B531,'[3]Hogares total'!$D$5:$L$1126,7)</f>
        <v>3337</v>
      </c>
      <c r="T531" s="28">
        <f>VLOOKUP($B531,'[3]Hogares total'!$D$5:$L$1126,8)</f>
        <v>3484</v>
      </c>
      <c r="U531" s="30">
        <f>VLOOKUP($B531,'[3]Hogares total'!$D$5:$L$1126,9)</f>
        <v>3629</v>
      </c>
      <c r="V531" s="29"/>
      <c r="W531" s="43">
        <f t="shared" si="92"/>
        <v>4.1915561405285004E-2</v>
      </c>
      <c r="X531" s="43">
        <f t="shared" si="93"/>
        <v>8.041580857114837E-3</v>
      </c>
      <c r="Y531" s="47">
        <f t="shared" si="94"/>
        <v>9.026128266033254E-3</v>
      </c>
      <c r="Z531" s="29"/>
      <c r="AA531" s="43">
        <f t="shared" si="95"/>
        <v>0.12406353011687145</v>
      </c>
      <c r="AB531" s="43">
        <f t="shared" si="96"/>
        <v>2.3536165327210104E-2</v>
      </c>
      <c r="AC531" s="47">
        <f t="shared" si="97"/>
        <v>2.6178010471204188E-2</v>
      </c>
      <c r="AD531" s="91">
        <f t="shared" si="88"/>
        <v>3629</v>
      </c>
      <c r="AE531" s="91">
        <f t="shared" si="89"/>
        <v>95</v>
      </c>
      <c r="AF531" s="91">
        <f t="shared" si="90"/>
        <v>3534</v>
      </c>
      <c r="AG531" t="str">
        <f t="shared" si="91"/>
        <v/>
      </c>
    </row>
    <row r="532" spans="2:33" x14ac:dyDescent="0.25">
      <c r="B532" s="9" t="s">
        <v>530</v>
      </c>
      <c r="C532" s="23" t="str">
        <f>VLOOKUP(B532,[2]Municipal!$C$15:$D$60549,2)</f>
        <v>Puerto Salgar</v>
      </c>
      <c r="D532" s="11">
        <f>+[1]Total!B533</f>
        <v>497</v>
      </c>
      <c r="E532" s="10">
        <f>+[1]Total!C533</f>
        <v>471</v>
      </c>
      <c r="F532" s="10">
        <f>+[1]Total!D533</f>
        <v>386</v>
      </c>
      <c r="G532" s="10">
        <f>+[1]Total!E533</f>
        <v>378</v>
      </c>
      <c r="H532" s="11">
        <f>+[1]Total!G533</f>
        <v>684</v>
      </c>
      <c r="I532" s="10">
        <f>+[1]Total!H533</f>
        <v>816</v>
      </c>
      <c r="J532" s="10">
        <f>+[1]Total!I533</f>
        <v>985</v>
      </c>
      <c r="K532" s="12">
        <f>+[1]Total!J533</f>
        <v>256</v>
      </c>
      <c r="L532" s="11">
        <f>+[1]Total!L533</f>
        <v>2165</v>
      </c>
      <c r="M532" s="12">
        <f>+[1]Total!M533</f>
        <v>1031</v>
      </c>
      <c r="N532" s="29">
        <f>VLOOKUP($B532,'[2]pop-2020-2023'!$I$5:$M$1126,2)</f>
        <v>16614</v>
      </c>
      <c r="O532" s="28">
        <f>VLOOKUP($B532,'[2]pop-2020-2023'!$I$5:$M$1126,3)</f>
        <v>17025</v>
      </c>
      <c r="P532" s="28">
        <f>VLOOKUP($B532,'[2]pop-2020-2023'!$I$5:$M$1126,4)</f>
        <v>17585</v>
      </c>
      <c r="Q532" s="30">
        <f>VLOOKUP($B532,'[2]pop-2020-2023'!$I$5:$M$1126,5)</f>
        <v>18181</v>
      </c>
      <c r="R532" s="29">
        <f>VLOOKUP($B532,'[3]Hogares total'!$D$5:$L$1126,6)</f>
        <v>5583</v>
      </c>
      <c r="S532" s="28">
        <f>VLOOKUP($B532,'[3]Hogares total'!$D$5:$L$1126,7)</f>
        <v>5885</v>
      </c>
      <c r="T532" s="28">
        <f>VLOOKUP($B532,'[3]Hogares total'!$D$5:$L$1126,8)</f>
        <v>6162</v>
      </c>
      <c r="U532" s="30">
        <f>VLOOKUP($B532,'[3]Hogares total'!$D$5:$L$1126,9)</f>
        <v>6435</v>
      </c>
      <c r="V532" s="29"/>
      <c r="W532" s="43">
        <f t="shared" si="92"/>
        <v>2.7665198237885463E-2</v>
      </c>
      <c r="X532" s="43">
        <f t="shared" si="93"/>
        <v>4.6403184532271824E-2</v>
      </c>
      <c r="Y532" s="47">
        <f t="shared" si="94"/>
        <v>5.6707551839832795E-2</v>
      </c>
      <c r="Z532" s="29"/>
      <c r="AA532" s="43">
        <f t="shared" si="95"/>
        <v>8.0033984706881903E-2</v>
      </c>
      <c r="AB532" s="43">
        <f t="shared" si="96"/>
        <v>0.13242453748782862</v>
      </c>
      <c r="AC532" s="47">
        <f t="shared" si="97"/>
        <v>0.16021756021756023</v>
      </c>
      <c r="AD532" s="91">
        <f t="shared" si="88"/>
        <v>6435</v>
      </c>
      <c r="AE532" s="91">
        <f t="shared" si="89"/>
        <v>1031</v>
      </c>
      <c r="AF532" s="91">
        <f t="shared" si="90"/>
        <v>5404</v>
      </c>
      <c r="AG532" t="str">
        <f t="shared" si="91"/>
        <v/>
      </c>
    </row>
    <row r="533" spans="2:33" x14ac:dyDescent="0.25">
      <c r="B533" s="9" t="s">
        <v>531</v>
      </c>
      <c r="C533" s="23" t="str">
        <f>VLOOKUP(B533,[2]Municipal!$C$15:$D$60549,2)</f>
        <v>Pulí</v>
      </c>
      <c r="D533" s="11">
        <f>+[1]Total!B534</f>
        <v>13</v>
      </c>
      <c r="E533" s="10">
        <f>+[1]Total!C534</f>
        <v>20</v>
      </c>
      <c r="F533" s="10">
        <f>+[1]Total!D534</f>
        <v>29</v>
      </c>
      <c r="G533" s="10">
        <f>+[1]Total!E534</f>
        <v>27</v>
      </c>
      <c r="H533" s="11">
        <f>+[1]Total!G534</f>
        <v>28</v>
      </c>
      <c r="I533" s="10">
        <f>+[1]Total!H534</f>
        <v>30</v>
      </c>
      <c r="J533" s="10">
        <f>+[1]Total!I534</f>
        <v>11</v>
      </c>
      <c r="K533" s="12">
        <f>+[1]Total!J534</f>
        <v>33</v>
      </c>
      <c r="L533" s="11">
        <f>+[1]Total!L534</f>
        <v>37</v>
      </c>
      <c r="M533" s="12">
        <f>+[1]Total!M534</f>
        <v>32</v>
      </c>
      <c r="N533" s="29">
        <f>VLOOKUP($B533,'[2]pop-2020-2023'!$I$5:$M$1126,2)</f>
        <v>3512</v>
      </c>
      <c r="O533" s="28">
        <f>VLOOKUP($B533,'[2]pop-2020-2023'!$I$5:$M$1126,3)</f>
        <v>3600</v>
      </c>
      <c r="P533" s="28">
        <f>VLOOKUP($B533,'[2]pop-2020-2023'!$I$5:$M$1126,4)</f>
        <v>3700</v>
      </c>
      <c r="Q533" s="30">
        <f>VLOOKUP($B533,'[2]pop-2020-2023'!$I$5:$M$1126,5)</f>
        <v>3830</v>
      </c>
      <c r="R533" s="29">
        <f>VLOOKUP($B533,'[3]Hogares total'!$D$5:$L$1126,6)</f>
        <v>1335</v>
      </c>
      <c r="S533" s="28">
        <f>VLOOKUP($B533,'[3]Hogares total'!$D$5:$L$1126,7)</f>
        <v>1407</v>
      </c>
      <c r="T533" s="28">
        <f>VLOOKUP($B533,'[3]Hogares total'!$D$5:$L$1126,8)</f>
        <v>1470</v>
      </c>
      <c r="U533" s="30">
        <f>VLOOKUP($B533,'[3]Hogares total'!$D$5:$L$1126,9)</f>
        <v>1533</v>
      </c>
      <c r="V533" s="29"/>
      <c r="W533" s="43">
        <f t="shared" si="92"/>
        <v>5.5555555555555558E-3</v>
      </c>
      <c r="X533" s="43">
        <f t="shared" si="93"/>
        <v>8.1081081081081086E-3</v>
      </c>
      <c r="Y533" s="47">
        <f t="shared" si="94"/>
        <v>8.3550913838120102E-3</v>
      </c>
      <c r="Z533" s="29"/>
      <c r="AA533" s="43">
        <f t="shared" si="95"/>
        <v>1.4214641080312722E-2</v>
      </c>
      <c r="AB533" s="43">
        <f t="shared" si="96"/>
        <v>2.0408163265306121E-2</v>
      </c>
      <c r="AC533" s="47">
        <f t="shared" si="97"/>
        <v>2.0874103065883887E-2</v>
      </c>
      <c r="AD533" s="91">
        <f t="shared" si="88"/>
        <v>1533</v>
      </c>
      <c r="AE533" s="91">
        <f t="shared" si="89"/>
        <v>32</v>
      </c>
      <c r="AF533" s="91">
        <f t="shared" si="90"/>
        <v>1501</v>
      </c>
      <c r="AG533" t="str">
        <f t="shared" si="91"/>
        <v/>
      </c>
    </row>
    <row r="534" spans="2:33" x14ac:dyDescent="0.25">
      <c r="B534" s="9" t="s">
        <v>532</v>
      </c>
      <c r="C534" s="23" t="str">
        <f>VLOOKUP(B534,[2]Municipal!$C$15:$D$60549,2)</f>
        <v>Quebradanegra</v>
      </c>
      <c r="D534" s="11">
        <f>+[1]Total!B535</f>
        <v>132</v>
      </c>
      <c r="E534" s="10">
        <f>+[1]Total!C535</f>
        <v>130</v>
      </c>
      <c r="F534" s="10">
        <f>+[1]Total!D535</f>
        <v>134</v>
      </c>
      <c r="G534" s="10">
        <f>+[1]Total!E535</f>
        <v>142</v>
      </c>
      <c r="H534" s="11">
        <f>+[1]Total!G535</f>
        <v>131</v>
      </c>
      <c r="I534" s="10">
        <f>+[1]Total!H535</f>
        <v>125</v>
      </c>
      <c r="J534" s="10">
        <f>+[1]Total!I535</f>
        <v>135</v>
      </c>
      <c r="K534" s="12">
        <f>+[1]Total!J535</f>
        <v>132</v>
      </c>
      <c r="L534" s="11">
        <f>+[1]Total!L535</f>
        <v>120</v>
      </c>
      <c r="M534" s="12">
        <f>+[1]Total!M535</f>
        <v>116</v>
      </c>
      <c r="N534" s="29">
        <f>VLOOKUP($B534,'[2]pop-2020-2023'!$I$5:$M$1126,2)</f>
        <v>5000</v>
      </c>
      <c r="O534" s="28">
        <f>VLOOKUP($B534,'[2]pop-2020-2023'!$I$5:$M$1126,3)</f>
        <v>5068</v>
      </c>
      <c r="P534" s="28">
        <f>VLOOKUP($B534,'[2]pop-2020-2023'!$I$5:$M$1126,4)</f>
        <v>5240</v>
      </c>
      <c r="Q534" s="30">
        <f>VLOOKUP($B534,'[2]pop-2020-2023'!$I$5:$M$1126,5)</f>
        <v>5397</v>
      </c>
      <c r="R534" s="29">
        <f>VLOOKUP($B534,'[3]Hogares total'!$D$5:$L$1126,6)</f>
        <v>1807</v>
      </c>
      <c r="S534" s="28">
        <f>VLOOKUP($B534,'[3]Hogares total'!$D$5:$L$1126,7)</f>
        <v>1900</v>
      </c>
      <c r="T534" s="28">
        <f>VLOOKUP($B534,'[3]Hogares total'!$D$5:$L$1126,8)</f>
        <v>1983</v>
      </c>
      <c r="U534" s="30">
        <f>VLOOKUP($B534,'[3]Hogares total'!$D$5:$L$1126,9)</f>
        <v>2065</v>
      </c>
      <c r="V534" s="29"/>
      <c r="W534" s="43">
        <f t="shared" si="92"/>
        <v>2.5651144435674823E-2</v>
      </c>
      <c r="X534" s="43">
        <f t="shared" si="93"/>
        <v>2.385496183206107E-2</v>
      </c>
      <c r="Y534" s="47">
        <f t="shared" si="94"/>
        <v>2.1493422271632388E-2</v>
      </c>
      <c r="Z534" s="29"/>
      <c r="AA534" s="43">
        <f t="shared" si="95"/>
        <v>6.8421052631578952E-2</v>
      </c>
      <c r="AB534" s="43">
        <f t="shared" si="96"/>
        <v>6.3035804336863344E-2</v>
      </c>
      <c r="AC534" s="47">
        <f t="shared" si="97"/>
        <v>5.6174334140435836E-2</v>
      </c>
      <c r="AD534" s="91">
        <f t="shared" si="88"/>
        <v>2065</v>
      </c>
      <c r="AE534" s="91">
        <f t="shared" si="89"/>
        <v>116</v>
      </c>
      <c r="AF534" s="91">
        <f t="shared" si="90"/>
        <v>1949</v>
      </c>
      <c r="AG534" t="str">
        <f t="shared" si="91"/>
        <v/>
      </c>
    </row>
    <row r="535" spans="2:33" x14ac:dyDescent="0.25">
      <c r="B535" s="9" t="s">
        <v>533</v>
      </c>
      <c r="C535" s="23" t="str">
        <f>VLOOKUP(B535,[2]Municipal!$C$15:$D$60549,2)</f>
        <v>Quetame</v>
      </c>
      <c r="D535" s="11">
        <f>+[1]Total!B536</f>
        <v>29</v>
      </c>
      <c r="E535" s="10">
        <f>+[1]Total!C536</f>
        <v>28</v>
      </c>
      <c r="F535" s="10">
        <f>+[1]Total!D536</f>
        <v>27</v>
      </c>
      <c r="G535" s="10">
        <f>+[1]Total!E536</f>
        <v>30</v>
      </c>
      <c r="H535" s="11">
        <f>+[1]Total!G536</f>
        <v>155</v>
      </c>
      <c r="I535" s="10">
        <f>+[1]Total!H536</f>
        <v>153</v>
      </c>
      <c r="J535" s="10">
        <f>+[1]Total!I536</f>
        <v>143</v>
      </c>
      <c r="K535" s="12">
        <f>+[1]Total!J536</f>
        <v>169</v>
      </c>
      <c r="L535" s="11">
        <f>+[1]Total!L536</f>
        <v>244</v>
      </c>
      <c r="M535" s="12">
        <f>+[1]Total!M536</f>
        <v>229</v>
      </c>
      <c r="N535" s="29">
        <f>VLOOKUP($B535,'[2]pop-2020-2023'!$I$5:$M$1126,2)</f>
        <v>5371</v>
      </c>
      <c r="O535" s="28">
        <f>VLOOKUP($B535,'[2]pop-2020-2023'!$I$5:$M$1126,3)</f>
        <v>5472</v>
      </c>
      <c r="P535" s="28">
        <f>VLOOKUP($B535,'[2]pop-2020-2023'!$I$5:$M$1126,4)</f>
        <v>5648</v>
      </c>
      <c r="Q535" s="30">
        <f>VLOOKUP($B535,'[2]pop-2020-2023'!$I$5:$M$1126,5)</f>
        <v>5855</v>
      </c>
      <c r="R535" s="29">
        <f>VLOOKUP($B535,'[3]Hogares total'!$D$5:$L$1126,6)</f>
        <v>1788</v>
      </c>
      <c r="S535" s="28">
        <f>VLOOKUP($B535,'[3]Hogares total'!$D$5:$L$1126,7)</f>
        <v>1884</v>
      </c>
      <c r="T535" s="28">
        <f>VLOOKUP($B535,'[3]Hogares total'!$D$5:$L$1126,8)</f>
        <v>1971</v>
      </c>
      <c r="U535" s="30">
        <f>VLOOKUP($B535,'[3]Hogares total'!$D$5:$L$1126,9)</f>
        <v>2053</v>
      </c>
      <c r="V535" s="29"/>
      <c r="W535" s="43">
        <f t="shared" si="92"/>
        <v>5.1169590643274851E-3</v>
      </c>
      <c r="X535" s="43">
        <f t="shared" si="93"/>
        <v>2.7089235127478753E-2</v>
      </c>
      <c r="Y535" s="47">
        <f t="shared" si="94"/>
        <v>3.9111870196413323E-2</v>
      </c>
      <c r="Z535" s="29"/>
      <c r="AA535" s="43">
        <f t="shared" si="95"/>
        <v>1.4861995753715499E-2</v>
      </c>
      <c r="AB535" s="43">
        <f t="shared" si="96"/>
        <v>7.7625570776255703E-2</v>
      </c>
      <c r="AC535" s="47">
        <f t="shared" si="97"/>
        <v>0.11154408183146615</v>
      </c>
      <c r="AD535" s="91">
        <f t="shared" si="88"/>
        <v>2053</v>
      </c>
      <c r="AE535" s="91">
        <f t="shared" si="89"/>
        <v>229</v>
      </c>
      <c r="AF535" s="91">
        <f t="shared" si="90"/>
        <v>1824</v>
      </c>
      <c r="AG535" t="str">
        <f t="shared" si="91"/>
        <v/>
      </c>
    </row>
    <row r="536" spans="2:33" x14ac:dyDescent="0.25">
      <c r="B536" s="9" t="s">
        <v>534</v>
      </c>
      <c r="C536" s="23" t="str">
        <f>VLOOKUP(B536,[2]Municipal!$C$15:$D$60549,2)</f>
        <v>Quipile</v>
      </c>
      <c r="D536" s="11">
        <f>+[1]Total!B537</f>
        <v>56</v>
      </c>
      <c r="E536" s="10">
        <f>+[1]Total!C537</f>
        <v>50</v>
      </c>
      <c r="F536" s="10">
        <f>+[1]Total!D537</f>
        <v>46</v>
      </c>
      <c r="G536" s="10">
        <f>+[1]Total!E537</f>
        <v>40</v>
      </c>
      <c r="H536" s="11">
        <f>+[1]Total!G537</f>
        <v>35</v>
      </c>
      <c r="I536" s="10">
        <f>+[1]Total!H537</f>
        <v>31</v>
      </c>
      <c r="J536" s="10">
        <f>+[1]Total!I537</f>
        <v>28</v>
      </c>
      <c r="K536" s="12">
        <f>+[1]Total!J537</f>
        <v>27</v>
      </c>
      <c r="L536" s="11">
        <f>+[1]Total!L537</f>
        <v>149</v>
      </c>
      <c r="M536" s="12">
        <f>+[1]Total!M537</f>
        <v>84</v>
      </c>
      <c r="N536" s="29">
        <f>VLOOKUP($B536,'[2]pop-2020-2023'!$I$5:$M$1126,2)</f>
        <v>6599</v>
      </c>
      <c r="O536" s="28">
        <f>VLOOKUP($B536,'[2]pop-2020-2023'!$I$5:$M$1126,3)</f>
        <v>6710</v>
      </c>
      <c r="P536" s="28">
        <f>VLOOKUP($B536,'[2]pop-2020-2023'!$I$5:$M$1126,4)</f>
        <v>6917</v>
      </c>
      <c r="Q536" s="30">
        <f>VLOOKUP($B536,'[2]pop-2020-2023'!$I$5:$M$1126,5)</f>
        <v>7143</v>
      </c>
      <c r="R536" s="29">
        <f>VLOOKUP($B536,'[3]Hogares total'!$D$5:$L$1126,6)</f>
        <v>2573</v>
      </c>
      <c r="S536" s="28">
        <f>VLOOKUP($B536,'[3]Hogares total'!$D$5:$L$1126,7)</f>
        <v>2705</v>
      </c>
      <c r="T536" s="28">
        <f>VLOOKUP($B536,'[3]Hogares total'!$D$5:$L$1126,8)</f>
        <v>2821</v>
      </c>
      <c r="U536" s="30">
        <f>VLOOKUP($B536,'[3]Hogares total'!$D$5:$L$1126,9)</f>
        <v>2937</v>
      </c>
      <c r="V536" s="29"/>
      <c r="W536" s="43">
        <f t="shared" si="92"/>
        <v>7.4515648286140089E-3</v>
      </c>
      <c r="X536" s="43">
        <f t="shared" si="93"/>
        <v>4.4817117247361576E-3</v>
      </c>
      <c r="Y536" s="47">
        <f t="shared" si="94"/>
        <v>1.1759764804703907E-2</v>
      </c>
      <c r="Z536" s="29"/>
      <c r="AA536" s="43">
        <f t="shared" si="95"/>
        <v>1.8484288354898338E-2</v>
      </c>
      <c r="AB536" s="43">
        <f t="shared" si="96"/>
        <v>1.098901098901099E-2</v>
      </c>
      <c r="AC536" s="47">
        <f t="shared" si="97"/>
        <v>2.8600612870275793E-2</v>
      </c>
      <c r="AD536" s="91">
        <f t="shared" si="88"/>
        <v>2937</v>
      </c>
      <c r="AE536" s="91">
        <f t="shared" si="89"/>
        <v>84</v>
      </c>
      <c r="AF536" s="91">
        <f t="shared" si="90"/>
        <v>2853</v>
      </c>
      <c r="AG536" t="str">
        <f t="shared" si="91"/>
        <v/>
      </c>
    </row>
    <row r="537" spans="2:33" x14ac:dyDescent="0.25">
      <c r="B537" s="9" t="s">
        <v>535</v>
      </c>
      <c r="C537" s="23" t="str">
        <f>VLOOKUP(B537,[2]Municipal!$C$15:$D$60549,2)</f>
        <v>Apulo</v>
      </c>
      <c r="D537" s="11">
        <f>+[1]Total!B538</f>
        <v>593</v>
      </c>
      <c r="E537" s="10">
        <f>+[1]Total!C538</f>
        <v>616</v>
      </c>
      <c r="F537" s="10">
        <f>+[1]Total!D538</f>
        <v>578</v>
      </c>
      <c r="G537" s="10">
        <f>+[1]Total!E538</f>
        <v>590</v>
      </c>
      <c r="H537" s="11">
        <f>+[1]Total!G538</f>
        <v>580</v>
      </c>
      <c r="I537" s="10">
        <f>+[1]Total!H538</f>
        <v>560</v>
      </c>
      <c r="J537" s="10">
        <f>+[1]Total!I538</f>
        <v>611</v>
      </c>
      <c r="K537" s="12">
        <f>+[1]Total!J538</f>
        <v>534</v>
      </c>
      <c r="L537" s="11">
        <f>+[1]Total!L538</f>
        <v>349</v>
      </c>
      <c r="M537" s="12">
        <f>+[1]Total!M538</f>
        <v>1222</v>
      </c>
      <c r="N537" s="29">
        <f>VLOOKUP($B537,'[2]pop-2020-2023'!$I$5:$M$1126,2)</f>
        <v>8761</v>
      </c>
      <c r="O537" s="28">
        <f>VLOOKUP($B537,'[2]pop-2020-2023'!$I$5:$M$1126,3)</f>
        <v>8955</v>
      </c>
      <c r="P537" s="28">
        <f>VLOOKUP($B537,'[2]pop-2020-2023'!$I$5:$M$1126,4)</f>
        <v>9234</v>
      </c>
      <c r="Q537" s="30">
        <f>VLOOKUP($B537,'[2]pop-2020-2023'!$I$5:$M$1126,5)</f>
        <v>9561</v>
      </c>
      <c r="R537" s="29">
        <f>VLOOKUP($B537,'[3]Hogares total'!$D$5:$L$1126,6)</f>
        <v>3323</v>
      </c>
      <c r="S537" s="28">
        <f>VLOOKUP($B537,'[3]Hogares total'!$D$5:$L$1126,7)</f>
        <v>3499</v>
      </c>
      <c r="T537" s="28">
        <f>VLOOKUP($B537,'[3]Hogares total'!$D$5:$L$1126,8)</f>
        <v>3658</v>
      </c>
      <c r="U537" s="30">
        <f>VLOOKUP($B537,'[3]Hogares total'!$D$5:$L$1126,9)</f>
        <v>3815</v>
      </c>
      <c r="V537" s="29"/>
      <c r="W537" s="43">
        <f t="shared" si="92"/>
        <v>6.8788386376326074E-2</v>
      </c>
      <c r="X537" s="43">
        <f t="shared" si="93"/>
        <v>6.0645440762399826E-2</v>
      </c>
      <c r="Y537" s="47">
        <f t="shared" si="94"/>
        <v>0.12781089844158561</v>
      </c>
      <c r="Z537" s="29"/>
      <c r="AA537" s="43">
        <f t="shared" si="95"/>
        <v>0.17605030008573877</v>
      </c>
      <c r="AB537" s="43">
        <f t="shared" si="96"/>
        <v>0.15308911973756151</v>
      </c>
      <c r="AC537" s="47">
        <f t="shared" si="97"/>
        <v>0.32031454783748364</v>
      </c>
      <c r="AD537" s="91" t="str">
        <f t="shared" si="88"/>
        <v/>
      </c>
      <c r="AE537" s="91" t="str">
        <f t="shared" si="89"/>
        <v/>
      </c>
      <c r="AF537" s="91" t="str">
        <f t="shared" si="90"/>
        <v/>
      </c>
      <c r="AG537" t="str">
        <f t="shared" si="91"/>
        <v/>
      </c>
    </row>
    <row r="538" spans="2:33" x14ac:dyDescent="0.25">
      <c r="B538" s="9" t="s">
        <v>536</v>
      </c>
      <c r="C538" s="23" t="str">
        <f>VLOOKUP(B538,[2]Municipal!$C$15:$D$60549,2)</f>
        <v>Ricaurte</v>
      </c>
      <c r="D538" s="11">
        <f>+[1]Total!B539</f>
        <v>3751</v>
      </c>
      <c r="E538" s="10">
        <f>+[1]Total!C539</f>
        <v>3735</v>
      </c>
      <c r="F538" s="10">
        <f>+[1]Total!D539</f>
        <v>3793</v>
      </c>
      <c r="G538" s="10">
        <f>+[1]Total!E539</f>
        <v>4138</v>
      </c>
      <c r="H538" s="11">
        <f>+[1]Total!G539</f>
        <v>3988</v>
      </c>
      <c r="I538" s="10">
        <f>+[1]Total!H539</f>
        <v>4064</v>
      </c>
      <c r="J538" s="10">
        <f>+[1]Total!I539</f>
        <v>3901</v>
      </c>
      <c r="K538" s="12">
        <f>+[1]Total!J539</f>
        <v>4157</v>
      </c>
      <c r="L538" s="11">
        <f>+[1]Total!L539</f>
        <v>4009</v>
      </c>
      <c r="M538" s="12">
        <f>+[1]Total!M539</f>
        <v>4193</v>
      </c>
      <c r="N538" s="29">
        <f>VLOOKUP($B538,'[2]pop-2020-2023'!$I$5:$M$1126,2)</f>
        <v>13973</v>
      </c>
      <c r="O538" s="28">
        <f>VLOOKUP($B538,'[2]pop-2020-2023'!$I$5:$M$1126,3)</f>
        <v>14367</v>
      </c>
      <c r="P538" s="28">
        <f>VLOOKUP($B538,'[2]pop-2020-2023'!$I$5:$M$1126,4)</f>
        <v>14826</v>
      </c>
      <c r="Q538" s="30">
        <f>VLOOKUP($B538,'[2]pop-2020-2023'!$I$5:$M$1126,5)</f>
        <v>15324</v>
      </c>
      <c r="R538" s="29">
        <f>VLOOKUP($B538,'[3]Hogares total'!$D$5:$L$1126,6)</f>
        <v>6268</v>
      </c>
      <c r="S538" s="28">
        <f>VLOOKUP($B538,'[3]Hogares total'!$D$5:$L$1126,7)</f>
        <v>6607</v>
      </c>
      <c r="T538" s="28">
        <f>VLOOKUP($B538,'[3]Hogares total'!$D$5:$L$1126,8)</f>
        <v>6908</v>
      </c>
      <c r="U538" s="30">
        <f>VLOOKUP($B538,'[3]Hogares total'!$D$5:$L$1126,9)</f>
        <v>7202</v>
      </c>
      <c r="V538" s="29"/>
      <c r="W538" s="43">
        <f t="shared" si="92"/>
        <v>0.25997076633952809</v>
      </c>
      <c r="X538" s="43">
        <f t="shared" si="93"/>
        <v>0.27411304465128827</v>
      </c>
      <c r="Y538" s="47">
        <f t="shared" si="94"/>
        <v>0.27362307491516574</v>
      </c>
      <c r="Z538" s="29"/>
      <c r="AA538" s="43">
        <f t="shared" si="95"/>
        <v>0.56530952020584224</v>
      </c>
      <c r="AB538" s="43">
        <f t="shared" si="96"/>
        <v>0.58830341632889405</v>
      </c>
      <c r="AC538" s="47">
        <f t="shared" si="97"/>
        <v>0.58219938905859481</v>
      </c>
      <c r="AD538" s="91" t="str">
        <f t="shared" si="88"/>
        <v/>
      </c>
      <c r="AE538" s="91" t="str">
        <f t="shared" si="89"/>
        <v/>
      </c>
      <c r="AF538" s="91" t="str">
        <f t="shared" si="90"/>
        <v/>
      </c>
      <c r="AG538" t="str">
        <f t="shared" si="91"/>
        <v/>
      </c>
    </row>
    <row r="539" spans="2:33" x14ac:dyDescent="0.25">
      <c r="B539" s="9" t="s">
        <v>537</v>
      </c>
      <c r="C539" s="23" t="str">
        <f>VLOOKUP(B539,[2]Municipal!$C$15:$D$60549,2)</f>
        <v>San Antonio del Tequendama</v>
      </c>
      <c r="D539" s="11">
        <f>+[1]Total!B540</f>
        <v>139</v>
      </c>
      <c r="E539" s="10">
        <f>+[1]Total!C540</f>
        <v>253</v>
      </c>
      <c r="F539" s="10">
        <f>+[1]Total!D540</f>
        <v>260</v>
      </c>
      <c r="G539" s="10">
        <f>+[1]Total!E540</f>
        <v>188</v>
      </c>
      <c r="H539" s="11">
        <f>+[1]Total!G540</f>
        <v>312</v>
      </c>
      <c r="I539" s="10">
        <f>+[1]Total!H540</f>
        <v>297</v>
      </c>
      <c r="J539" s="10">
        <f>+[1]Total!I540</f>
        <v>435</v>
      </c>
      <c r="K539" s="12">
        <f>+[1]Total!J540</f>
        <v>454</v>
      </c>
      <c r="L539" s="11">
        <f>+[1]Total!L540</f>
        <v>447</v>
      </c>
      <c r="M539" s="12">
        <f>+[1]Total!M540</f>
        <v>603</v>
      </c>
      <c r="N539" s="29">
        <f>VLOOKUP($B539,'[2]pop-2020-2023'!$I$5:$M$1126,2)</f>
        <v>12663</v>
      </c>
      <c r="O539" s="28">
        <f>VLOOKUP($B539,'[2]pop-2020-2023'!$I$5:$M$1126,3)</f>
        <v>12983</v>
      </c>
      <c r="P539" s="28">
        <f>VLOOKUP($B539,'[2]pop-2020-2023'!$I$5:$M$1126,4)</f>
        <v>13394</v>
      </c>
      <c r="Q539" s="30">
        <f>VLOOKUP($B539,'[2]pop-2020-2023'!$I$5:$M$1126,5)</f>
        <v>13831</v>
      </c>
      <c r="R539" s="29">
        <f>VLOOKUP($B539,'[3]Hogares total'!$D$5:$L$1126,6)</f>
        <v>4937</v>
      </c>
      <c r="S539" s="28">
        <f>VLOOKUP($B539,'[3]Hogares total'!$D$5:$L$1126,7)</f>
        <v>5187</v>
      </c>
      <c r="T539" s="28">
        <f>VLOOKUP($B539,'[3]Hogares total'!$D$5:$L$1126,8)</f>
        <v>5407</v>
      </c>
      <c r="U539" s="30">
        <f>VLOOKUP($B539,'[3]Hogares total'!$D$5:$L$1126,9)</f>
        <v>5624</v>
      </c>
      <c r="V539" s="29"/>
      <c r="W539" s="43">
        <f t="shared" si="92"/>
        <v>1.9487021489640297E-2</v>
      </c>
      <c r="X539" s="43">
        <f t="shared" si="93"/>
        <v>2.2174107809466926E-2</v>
      </c>
      <c r="Y539" s="47">
        <f t="shared" si="94"/>
        <v>4.3597715277275684E-2</v>
      </c>
      <c r="Z539" s="29"/>
      <c r="AA539" s="43">
        <f t="shared" si="95"/>
        <v>4.8775785617890879E-2</v>
      </c>
      <c r="AB539" s="43">
        <f t="shared" si="96"/>
        <v>5.4928796005178471E-2</v>
      </c>
      <c r="AC539" s="47">
        <f t="shared" si="97"/>
        <v>0.10721906116642958</v>
      </c>
      <c r="AD539" s="91">
        <f t="shared" si="88"/>
        <v>5624</v>
      </c>
      <c r="AE539" s="91">
        <f t="shared" si="89"/>
        <v>603</v>
      </c>
      <c r="AF539" s="91">
        <f t="shared" si="90"/>
        <v>5021</v>
      </c>
      <c r="AG539" t="str">
        <f t="shared" si="91"/>
        <v/>
      </c>
    </row>
    <row r="540" spans="2:33" x14ac:dyDescent="0.25">
      <c r="B540" s="9" t="s">
        <v>538</v>
      </c>
      <c r="C540" s="23" t="str">
        <f>VLOOKUP(B540,[2]Municipal!$C$15:$D$60549,2)</f>
        <v>San Bernardo</v>
      </c>
      <c r="D540" s="11">
        <f>+[1]Total!B541</f>
        <v>25</v>
      </c>
      <c r="E540" s="10">
        <f>+[1]Total!C541</f>
        <v>93</v>
      </c>
      <c r="F540" s="10">
        <f>+[1]Total!D541</f>
        <v>103</v>
      </c>
      <c r="G540" s="10">
        <f>+[1]Total!E541</f>
        <v>20</v>
      </c>
      <c r="H540" s="11">
        <f>+[1]Total!G541</f>
        <v>23</v>
      </c>
      <c r="I540" s="10">
        <f>+[1]Total!H541</f>
        <v>21</v>
      </c>
      <c r="J540" s="10">
        <f>+[1]Total!I541</f>
        <v>103</v>
      </c>
      <c r="K540" s="12">
        <f>+[1]Total!J541</f>
        <v>103</v>
      </c>
      <c r="L540" s="11">
        <f>+[1]Total!L541</f>
        <v>20</v>
      </c>
      <c r="M540" s="12">
        <f>+[1]Total!M541</f>
        <v>8</v>
      </c>
      <c r="N540" s="29">
        <f>VLOOKUP($B540,'[2]pop-2020-2023'!$I$5:$M$1126,2)</f>
        <v>8964</v>
      </c>
      <c r="O540" s="28">
        <f>VLOOKUP($B540,'[2]pop-2020-2023'!$I$5:$M$1126,3)</f>
        <v>9101</v>
      </c>
      <c r="P540" s="28">
        <f>VLOOKUP($B540,'[2]pop-2020-2023'!$I$5:$M$1126,4)</f>
        <v>9390</v>
      </c>
      <c r="Q540" s="30">
        <f>VLOOKUP($B540,'[2]pop-2020-2023'!$I$5:$M$1126,5)</f>
        <v>9723</v>
      </c>
      <c r="R540" s="29">
        <f>VLOOKUP($B540,'[3]Hogares total'!$D$5:$L$1126,6)</f>
        <v>3255</v>
      </c>
      <c r="S540" s="28">
        <f>VLOOKUP($B540,'[3]Hogares total'!$D$5:$L$1126,7)</f>
        <v>3428</v>
      </c>
      <c r="T540" s="28">
        <f>VLOOKUP($B540,'[3]Hogares total'!$D$5:$L$1126,8)</f>
        <v>3583</v>
      </c>
      <c r="U540" s="30">
        <f>VLOOKUP($B540,'[3]Hogares total'!$D$5:$L$1126,9)</f>
        <v>3734</v>
      </c>
      <c r="V540" s="29"/>
      <c r="W540" s="43">
        <f t="shared" si="92"/>
        <v>1.0218657290407648E-2</v>
      </c>
      <c r="X540" s="43">
        <f t="shared" si="93"/>
        <v>2.2364217252396168E-3</v>
      </c>
      <c r="Y540" s="47">
        <f t="shared" si="94"/>
        <v>8.2279131955157868E-4</v>
      </c>
      <c r="Z540" s="29"/>
      <c r="AA540" s="43">
        <f t="shared" si="95"/>
        <v>2.7129521586931157E-2</v>
      </c>
      <c r="AB540" s="43">
        <f t="shared" si="96"/>
        <v>5.8610103265420042E-3</v>
      </c>
      <c r="AC540" s="47">
        <f t="shared" si="97"/>
        <v>2.1424745581146223E-3</v>
      </c>
      <c r="AD540" s="91">
        <f t="shared" si="88"/>
        <v>3734</v>
      </c>
      <c r="AE540" s="91">
        <f t="shared" si="89"/>
        <v>8</v>
      </c>
      <c r="AF540" s="91">
        <f t="shared" si="90"/>
        <v>3726</v>
      </c>
      <c r="AG540" t="str">
        <f t="shared" si="91"/>
        <v/>
      </c>
    </row>
    <row r="541" spans="2:33" x14ac:dyDescent="0.25">
      <c r="B541" s="9" t="s">
        <v>539</v>
      </c>
      <c r="C541" s="23" t="str">
        <f>VLOOKUP(B541,[2]Municipal!$C$15:$D$60549,2)</f>
        <v>San Cayetano</v>
      </c>
      <c r="D541" s="11">
        <f>+[1]Total!B542</f>
        <v>67</v>
      </c>
      <c r="E541" s="10">
        <f>+[1]Total!C542</f>
        <v>78</v>
      </c>
      <c r="F541" s="10">
        <f>+[1]Total!D542</f>
        <v>47</v>
      </c>
      <c r="G541" s="10">
        <f>+[1]Total!E542</f>
        <v>51</v>
      </c>
      <c r="H541" s="11">
        <f>+[1]Total!G542</f>
        <v>31</v>
      </c>
      <c r="I541" s="10">
        <f>+[1]Total!H542</f>
        <v>27</v>
      </c>
      <c r="J541" s="10">
        <f>+[1]Total!I542</f>
        <v>37</v>
      </c>
      <c r="K541" s="12">
        <f>+[1]Total!J542</f>
        <v>69</v>
      </c>
      <c r="L541" s="11">
        <f>+[1]Total!L542</f>
        <v>72</v>
      </c>
      <c r="M541" s="12">
        <f>+[1]Total!M542</f>
        <v>223</v>
      </c>
      <c r="N541" s="29">
        <f>VLOOKUP($B541,'[2]pop-2020-2023'!$I$5:$M$1126,2)</f>
        <v>5111</v>
      </c>
      <c r="O541" s="28">
        <f>VLOOKUP($B541,'[2]pop-2020-2023'!$I$5:$M$1126,3)</f>
        <v>5211</v>
      </c>
      <c r="P541" s="28">
        <f>VLOOKUP($B541,'[2]pop-2020-2023'!$I$5:$M$1126,4)</f>
        <v>5368</v>
      </c>
      <c r="Q541" s="30">
        <f>VLOOKUP($B541,'[2]pop-2020-2023'!$I$5:$M$1126,5)</f>
        <v>5549</v>
      </c>
      <c r="R541" s="29">
        <f>VLOOKUP($B541,'[3]Hogares total'!$D$5:$L$1126,6)</f>
        <v>1806</v>
      </c>
      <c r="S541" s="28">
        <f>VLOOKUP($B541,'[3]Hogares total'!$D$5:$L$1126,7)</f>
        <v>1906</v>
      </c>
      <c r="T541" s="28">
        <f>VLOOKUP($B541,'[3]Hogares total'!$D$5:$L$1126,8)</f>
        <v>1993</v>
      </c>
      <c r="U541" s="30">
        <f>VLOOKUP($B541,'[3]Hogares total'!$D$5:$L$1126,9)</f>
        <v>2077</v>
      </c>
      <c r="V541" s="29"/>
      <c r="W541" s="43">
        <f t="shared" si="92"/>
        <v>1.4968336211859529E-2</v>
      </c>
      <c r="X541" s="43">
        <f t="shared" si="93"/>
        <v>5.0298062593144557E-3</v>
      </c>
      <c r="Y541" s="47">
        <f t="shared" si="94"/>
        <v>4.018742115696522E-2</v>
      </c>
      <c r="Z541" s="29"/>
      <c r="AA541" s="43">
        <f t="shared" si="95"/>
        <v>4.0923399790136414E-2</v>
      </c>
      <c r="AB541" s="43">
        <f t="shared" si="96"/>
        <v>1.3547415955845458E-2</v>
      </c>
      <c r="AC541" s="47">
        <f t="shared" si="97"/>
        <v>0.10736639383726529</v>
      </c>
      <c r="AD541" s="91">
        <f t="shared" si="88"/>
        <v>2077</v>
      </c>
      <c r="AE541" s="91">
        <f t="shared" si="89"/>
        <v>223</v>
      </c>
      <c r="AF541" s="91">
        <f t="shared" si="90"/>
        <v>1854</v>
      </c>
      <c r="AG541" t="str">
        <f t="shared" si="91"/>
        <v/>
      </c>
    </row>
    <row r="542" spans="2:33" x14ac:dyDescent="0.25">
      <c r="B542" s="9" t="s">
        <v>540</v>
      </c>
      <c r="C542" s="23" t="str">
        <f>VLOOKUP(B542,[2]Municipal!$C$15:$D$60549,2)</f>
        <v>San Francisco</v>
      </c>
      <c r="D542" s="11">
        <f>+[1]Total!B543</f>
        <v>1187</v>
      </c>
      <c r="E542" s="10">
        <f>+[1]Total!C543</f>
        <v>1128</v>
      </c>
      <c r="F542" s="10">
        <f>+[1]Total!D543</f>
        <v>1253</v>
      </c>
      <c r="G542" s="10">
        <f>+[1]Total!E543</f>
        <v>1346</v>
      </c>
      <c r="H542" s="11">
        <f>+[1]Total!G543</f>
        <v>1329</v>
      </c>
      <c r="I542" s="10">
        <f>+[1]Total!H543</f>
        <v>1415</v>
      </c>
      <c r="J542" s="10">
        <f>+[1]Total!I543</f>
        <v>1435</v>
      </c>
      <c r="K542" s="12">
        <f>+[1]Total!J543</f>
        <v>1346</v>
      </c>
      <c r="L542" s="11">
        <f>+[1]Total!L543</f>
        <v>1337</v>
      </c>
      <c r="M542" s="12">
        <f>+[1]Total!M543</f>
        <v>1354</v>
      </c>
      <c r="N542" s="29">
        <f>VLOOKUP($B542,'[2]pop-2020-2023'!$I$5:$M$1126,2)</f>
        <v>11585</v>
      </c>
      <c r="O542" s="28">
        <f>VLOOKUP($B542,'[2]pop-2020-2023'!$I$5:$M$1126,3)</f>
        <v>11886</v>
      </c>
      <c r="P542" s="28">
        <f>VLOOKUP($B542,'[2]pop-2020-2023'!$I$5:$M$1126,4)</f>
        <v>12278</v>
      </c>
      <c r="Q542" s="30">
        <f>VLOOKUP($B542,'[2]pop-2020-2023'!$I$5:$M$1126,5)</f>
        <v>12685</v>
      </c>
      <c r="R542" s="29">
        <f>VLOOKUP($B542,'[3]Hogares total'!$D$5:$L$1126,6)</f>
        <v>4313</v>
      </c>
      <c r="S542" s="28">
        <f>VLOOKUP($B542,'[3]Hogares total'!$D$5:$L$1126,7)</f>
        <v>4542</v>
      </c>
      <c r="T542" s="28">
        <f>VLOOKUP($B542,'[3]Hogares total'!$D$5:$L$1126,8)</f>
        <v>4748</v>
      </c>
      <c r="U542" s="30">
        <f>VLOOKUP($B542,'[3]Hogares total'!$D$5:$L$1126,9)</f>
        <v>4953</v>
      </c>
      <c r="V542" s="29"/>
      <c r="W542" s="43">
        <f t="shared" si="92"/>
        <v>9.4901564866229179E-2</v>
      </c>
      <c r="X542" s="43">
        <f t="shared" si="93"/>
        <v>0.11524678286365858</v>
      </c>
      <c r="Y542" s="47">
        <f t="shared" si="94"/>
        <v>0.10674024438312968</v>
      </c>
      <c r="Z542" s="29"/>
      <c r="AA542" s="43">
        <f t="shared" si="95"/>
        <v>0.24834874504623514</v>
      </c>
      <c r="AB542" s="43">
        <f t="shared" si="96"/>
        <v>0.29802021903959564</v>
      </c>
      <c r="AC542" s="47">
        <f t="shared" si="97"/>
        <v>0.27336967494447811</v>
      </c>
      <c r="AD542" s="91" t="str">
        <f t="shared" si="88"/>
        <v/>
      </c>
      <c r="AE542" s="91" t="str">
        <f t="shared" si="89"/>
        <v/>
      </c>
      <c r="AF542" s="91" t="str">
        <f t="shared" si="90"/>
        <v/>
      </c>
      <c r="AG542" t="str">
        <f t="shared" si="91"/>
        <v/>
      </c>
    </row>
    <row r="543" spans="2:33" x14ac:dyDescent="0.25">
      <c r="B543" s="9" t="s">
        <v>541</v>
      </c>
      <c r="C543" s="23" t="str">
        <f>VLOOKUP(B543,[2]Municipal!$C$15:$D$60549,2)</f>
        <v>San Juan de Rioseco</v>
      </c>
      <c r="D543" s="11">
        <f>+[1]Total!B544</f>
        <v>215</v>
      </c>
      <c r="E543" s="10">
        <f>+[1]Total!C544</f>
        <v>219</v>
      </c>
      <c r="F543" s="10">
        <f>+[1]Total!D544</f>
        <v>407</v>
      </c>
      <c r="G543" s="10">
        <f>+[1]Total!E544</f>
        <v>398</v>
      </c>
      <c r="H543" s="11">
        <f>+[1]Total!G544</f>
        <v>148</v>
      </c>
      <c r="I543" s="10">
        <f>+[1]Total!H544</f>
        <v>145</v>
      </c>
      <c r="J543" s="10">
        <f>+[1]Total!I544</f>
        <v>40</v>
      </c>
      <c r="K543" s="12">
        <f>+[1]Total!J544</f>
        <v>164</v>
      </c>
      <c r="L543" s="11">
        <f>+[1]Total!L544</f>
        <v>89</v>
      </c>
      <c r="M543" s="12">
        <f>+[1]Total!M544</f>
        <v>209</v>
      </c>
      <c r="N543" s="29">
        <f>VLOOKUP($B543,'[2]pop-2020-2023'!$I$5:$M$1126,2)</f>
        <v>8643</v>
      </c>
      <c r="O543" s="28">
        <f>VLOOKUP($B543,'[2]pop-2020-2023'!$I$5:$M$1126,3)</f>
        <v>8805</v>
      </c>
      <c r="P543" s="28">
        <f>VLOOKUP($B543,'[2]pop-2020-2023'!$I$5:$M$1126,4)</f>
        <v>9074</v>
      </c>
      <c r="Q543" s="30">
        <f>VLOOKUP($B543,'[2]pop-2020-2023'!$I$5:$M$1126,5)</f>
        <v>9388</v>
      </c>
      <c r="R543" s="29">
        <f>VLOOKUP($B543,'[3]Hogares total'!$D$5:$L$1126,6)</f>
        <v>3170</v>
      </c>
      <c r="S543" s="28">
        <f>VLOOKUP($B543,'[3]Hogares total'!$D$5:$L$1126,7)</f>
        <v>3340</v>
      </c>
      <c r="T543" s="28">
        <f>VLOOKUP($B543,'[3]Hogares total'!$D$5:$L$1126,8)</f>
        <v>3492</v>
      </c>
      <c r="U543" s="30">
        <f>VLOOKUP($B543,'[3]Hogares total'!$D$5:$L$1126,9)</f>
        <v>3643</v>
      </c>
      <c r="V543" s="29"/>
      <c r="W543" s="43">
        <f t="shared" si="92"/>
        <v>2.4872231686541738E-2</v>
      </c>
      <c r="X543" s="43">
        <f t="shared" si="93"/>
        <v>1.5979722283447212E-2</v>
      </c>
      <c r="Y543" s="47">
        <f t="shared" si="94"/>
        <v>2.2262462718363869E-2</v>
      </c>
      <c r="Z543" s="29"/>
      <c r="AA543" s="43">
        <f t="shared" si="95"/>
        <v>6.55688622754491E-2</v>
      </c>
      <c r="AB543" s="43">
        <f t="shared" si="96"/>
        <v>4.1523482245131728E-2</v>
      </c>
      <c r="AC543" s="47">
        <f t="shared" si="97"/>
        <v>5.7370299203952785E-2</v>
      </c>
      <c r="AD543" s="91">
        <f t="shared" si="88"/>
        <v>3643</v>
      </c>
      <c r="AE543" s="91">
        <f t="shared" si="89"/>
        <v>209</v>
      </c>
      <c r="AF543" s="91">
        <f t="shared" si="90"/>
        <v>3434</v>
      </c>
      <c r="AG543" t="str">
        <f t="shared" si="91"/>
        <v/>
      </c>
    </row>
    <row r="544" spans="2:33" x14ac:dyDescent="0.25">
      <c r="B544" s="9" t="s">
        <v>542</v>
      </c>
      <c r="C544" s="23" t="str">
        <f>VLOOKUP(B544,[2]Municipal!$C$15:$D$60549,2)</f>
        <v>Sasaima</v>
      </c>
      <c r="D544" s="11">
        <f>+[1]Total!B545</f>
        <v>978</v>
      </c>
      <c r="E544" s="10">
        <f>+[1]Total!C545</f>
        <v>2000</v>
      </c>
      <c r="F544" s="10">
        <f>+[1]Total!D545</f>
        <v>2125</v>
      </c>
      <c r="G544" s="10">
        <f>+[1]Total!E545</f>
        <v>1268</v>
      </c>
      <c r="H544" s="11">
        <f>+[1]Total!G545</f>
        <v>2177</v>
      </c>
      <c r="I544" s="10">
        <f>+[1]Total!H545</f>
        <v>1386</v>
      </c>
      <c r="J544" s="10">
        <f>+[1]Total!I545</f>
        <v>2242</v>
      </c>
      <c r="K544" s="12">
        <f>+[1]Total!J545</f>
        <v>1502</v>
      </c>
      <c r="L544" s="11">
        <f>+[1]Total!L545</f>
        <v>1271</v>
      </c>
      <c r="M544" s="12">
        <f>+[1]Total!M545</f>
        <v>3255</v>
      </c>
      <c r="N544" s="29">
        <f>VLOOKUP($B544,'[2]pop-2020-2023'!$I$5:$M$1126,2)</f>
        <v>11469</v>
      </c>
      <c r="O544" s="28">
        <f>VLOOKUP($B544,'[2]pop-2020-2023'!$I$5:$M$1126,3)</f>
        <v>11721</v>
      </c>
      <c r="P544" s="28">
        <f>VLOOKUP($B544,'[2]pop-2020-2023'!$I$5:$M$1126,4)</f>
        <v>12115</v>
      </c>
      <c r="Q544" s="30">
        <f>VLOOKUP($B544,'[2]pop-2020-2023'!$I$5:$M$1126,5)</f>
        <v>12518</v>
      </c>
      <c r="R544" s="29">
        <f>VLOOKUP($B544,'[3]Hogares total'!$D$5:$L$1126,6)</f>
        <v>4317</v>
      </c>
      <c r="S544" s="28">
        <f>VLOOKUP($B544,'[3]Hogares total'!$D$5:$L$1126,7)</f>
        <v>4527</v>
      </c>
      <c r="T544" s="28">
        <f>VLOOKUP($B544,'[3]Hogares total'!$D$5:$L$1126,8)</f>
        <v>4712</v>
      </c>
      <c r="U544" s="30">
        <f>VLOOKUP($B544,'[3]Hogares total'!$D$5:$L$1126,9)</f>
        <v>4897</v>
      </c>
      <c r="V544" s="29"/>
      <c r="W544" s="43">
        <f t="shared" si="92"/>
        <v>0.17063390495691494</v>
      </c>
      <c r="X544" s="43">
        <f t="shared" si="93"/>
        <v>0.11440363186132893</v>
      </c>
      <c r="Y544" s="47">
        <f t="shared" si="94"/>
        <v>0.26002556318900782</v>
      </c>
      <c r="Z544" s="29"/>
      <c r="AA544" s="43">
        <f t="shared" si="95"/>
        <v>0.44179368235034239</v>
      </c>
      <c r="AB544" s="43">
        <f t="shared" si="96"/>
        <v>0.29414261460101865</v>
      </c>
      <c r="AC544" s="47">
        <f t="shared" si="97"/>
        <v>0.66469266898100876</v>
      </c>
      <c r="AD544" s="91" t="str">
        <f t="shared" si="88"/>
        <v/>
      </c>
      <c r="AE544" s="91" t="str">
        <f t="shared" si="89"/>
        <v/>
      </c>
      <c r="AF544" s="91" t="str">
        <f t="shared" si="90"/>
        <v/>
      </c>
      <c r="AG544" t="str">
        <f t="shared" si="91"/>
        <v/>
      </c>
    </row>
    <row r="545" spans="2:33" x14ac:dyDescent="0.25">
      <c r="B545" s="9" t="s">
        <v>543</v>
      </c>
      <c r="C545" s="23" t="str">
        <f>VLOOKUP(B545,[2]Municipal!$C$15:$D$60549,2)</f>
        <v>Sesquilé</v>
      </c>
      <c r="D545" s="11">
        <f>+[1]Total!B546</f>
        <v>1244</v>
      </c>
      <c r="E545" s="10">
        <f>+[1]Total!C546</f>
        <v>1951</v>
      </c>
      <c r="F545" s="10">
        <f>+[1]Total!D546</f>
        <v>2038</v>
      </c>
      <c r="G545" s="10">
        <f>+[1]Total!E546</f>
        <v>1407</v>
      </c>
      <c r="H545" s="11">
        <f>+[1]Total!G546</f>
        <v>435</v>
      </c>
      <c r="I545" s="10">
        <f>+[1]Total!H546</f>
        <v>1276</v>
      </c>
      <c r="J545" s="10">
        <f>+[1]Total!I546</f>
        <v>1286</v>
      </c>
      <c r="K545" s="12">
        <f>+[1]Total!J546</f>
        <v>1287</v>
      </c>
      <c r="L545" s="11">
        <f>+[1]Total!L546</f>
        <v>1293</v>
      </c>
      <c r="M545" s="12">
        <f>+[1]Total!M546</f>
        <v>1304</v>
      </c>
      <c r="N545" s="29">
        <f>VLOOKUP($B545,'[2]pop-2020-2023'!$I$5:$M$1126,2)</f>
        <v>12326</v>
      </c>
      <c r="O545" s="28">
        <f>VLOOKUP($B545,'[2]pop-2020-2023'!$I$5:$M$1126,3)</f>
        <v>12670</v>
      </c>
      <c r="P545" s="28">
        <f>VLOOKUP($B545,'[2]pop-2020-2023'!$I$5:$M$1126,4)</f>
        <v>13060</v>
      </c>
      <c r="Q545" s="30">
        <f>VLOOKUP($B545,'[2]pop-2020-2023'!$I$5:$M$1126,5)</f>
        <v>13506</v>
      </c>
      <c r="R545" s="29">
        <f>VLOOKUP($B545,'[3]Hogares total'!$D$5:$L$1126,6)</f>
        <v>3919</v>
      </c>
      <c r="S545" s="28">
        <f>VLOOKUP($B545,'[3]Hogares total'!$D$5:$L$1126,7)</f>
        <v>4125</v>
      </c>
      <c r="T545" s="28">
        <f>VLOOKUP($B545,'[3]Hogares total'!$D$5:$L$1126,8)</f>
        <v>4310</v>
      </c>
      <c r="U545" s="30">
        <f>VLOOKUP($B545,'[3]Hogares total'!$D$5:$L$1126,9)</f>
        <v>4494</v>
      </c>
      <c r="V545" s="29"/>
      <c r="W545" s="43">
        <f t="shared" si="92"/>
        <v>0.15398579321231254</v>
      </c>
      <c r="X545" s="43">
        <f t="shared" si="93"/>
        <v>9.7702909647779473E-2</v>
      </c>
      <c r="Y545" s="47">
        <f t="shared" si="94"/>
        <v>9.6549681622982372E-2</v>
      </c>
      <c r="Z545" s="29"/>
      <c r="AA545" s="43">
        <f t="shared" si="95"/>
        <v>0.47296969696969698</v>
      </c>
      <c r="AB545" s="43">
        <f t="shared" si="96"/>
        <v>0.29605568445475638</v>
      </c>
      <c r="AC545" s="47">
        <f t="shared" si="97"/>
        <v>0.2901646639964397</v>
      </c>
      <c r="AD545" s="91" t="str">
        <f t="shared" si="88"/>
        <v/>
      </c>
      <c r="AE545" s="91" t="str">
        <f t="shared" si="89"/>
        <v/>
      </c>
      <c r="AF545" s="91" t="str">
        <f t="shared" si="90"/>
        <v/>
      </c>
      <c r="AG545" t="str">
        <f t="shared" si="91"/>
        <v/>
      </c>
    </row>
    <row r="546" spans="2:33" x14ac:dyDescent="0.25">
      <c r="B546" s="9" t="s">
        <v>544</v>
      </c>
      <c r="C546" s="23" t="str">
        <f>VLOOKUP(B546,[2]Municipal!$C$15:$D$60549,2)</f>
        <v>Sibaté</v>
      </c>
      <c r="D546" s="11">
        <f>+[1]Total!B547</f>
        <v>7105</v>
      </c>
      <c r="E546" s="10">
        <f>+[1]Total!C547</f>
        <v>7042</v>
      </c>
      <c r="F546" s="10">
        <f>+[1]Total!D547</f>
        <v>6801</v>
      </c>
      <c r="G546" s="10">
        <f>+[1]Total!E547</f>
        <v>6742</v>
      </c>
      <c r="H546" s="11">
        <f>+[1]Total!G547</f>
        <v>6103</v>
      </c>
      <c r="I546" s="10">
        <f>+[1]Total!H547</f>
        <v>6279</v>
      </c>
      <c r="J546" s="10">
        <f>+[1]Total!I547</f>
        <v>6248</v>
      </c>
      <c r="K546" s="12">
        <f>+[1]Total!J547</f>
        <v>6201</v>
      </c>
      <c r="L546" s="11">
        <f>+[1]Total!L547</f>
        <v>8476</v>
      </c>
      <c r="M546" s="12">
        <f>+[1]Total!M547</f>
        <v>7846</v>
      </c>
      <c r="N546" s="29">
        <f>VLOOKUP($B546,'[2]pop-2020-2023'!$I$5:$M$1126,2)</f>
        <v>36204</v>
      </c>
      <c r="O546" s="28">
        <f>VLOOKUP($B546,'[2]pop-2020-2023'!$I$5:$M$1126,3)</f>
        <v>37259</v>
      </c>
      <c r="P546" s="28">
        <f>VLOOKUP($B546,'[2]pop-2020-2023'!$I$5:$M$1126,4)</f>
        <v>38444</v>
      </c>
      <c r="Q546" s="30">
        <f>VLOOKUP($B546,'[2]pop-2020-2023'!$I$5:$M$1126,5)</f>
        <v>39761</v>
      </c>
      <c r="R546" s="29">
        <f>VLOOKUP($B546,'[3]Hogares total'!$D$5:$L$1126,6)</f>
        <v>12261</v>
      </c>
      <c r="S546" s="28">
        <f>VLOOKUP($B546,'[3]Hogares total'!$D$5:$L$1126,7)</f>
        <v>12935</v>
      </c>
      <c r="T546" s="28">
        <f>VLOOKUP($B546,'[3]Hogares total'!$D$5:$L$1126,8)</f>
        <v>13546</v>
      </c>
      <c r="U546" s="30">
        <f>VLOOKUP($B546,'[3]Hogares total'!$D$5:$L$1126,9)</f>
        <v>14142</v>
      </c>
      <c r="V546" s="29"/>
      <c r="W546" s="43">
        <f t="shared" si="92"/>
        <v>0.18900131511849486</v>
      </c>
      <c r="X546" s="43">
        <f t="shared" si="93"/>
        <v>0.16332847778587037</v>
      </c>
      <c r="Y546" s="47">
        <f t="shared" si="94"/>
        <v>0.19732904102009508</v>
      </c>
      <c r="Z546" s="29"/>
      <c r="AA546" s="43">
        <f t="shared" si="95"/>
        <v>0.54441437959025896</v>
      </c>
      <c r="AB546" s="43">
        <f t="shared" si="96"/>
        <v>0.46353166986564298</v>
      </c>
      <c r="AC546" s="47">
        <f t="shared" si="97"/>
        <v>0.55480130108895487</v>
      </c>
      <c r="AD546" s="91" t="str">
        <f t="shared" si="88"/>
        <v/>
      </c>
      <c r="AE546" s="91" t="str">
        <f t="shared" si="89"/>
        <v/>
      </c>
      <c r="AF546" s="91" t="str">
        <f t="shared" si="90"/>
        <v/>
      </c>
      <c r="AG546" t="str">
        <f t="shared" si="91"/>
        <v/>
      </c>
    </row>
    <row r="547" spans="2:33" x14ac:dyDescent="0.25">
      <c r="B547" s="9" t="s">
        <v>545</v>
      </c>
      <c r="C547" s="23" t="str">
        <f>VLOOKUP(B547,[2]Municipal!$C$15:$D$60549,2)</f>
        <v>Silvania</v>
      </c>
      <c r="D547" s="11">
        <f>+[1]Total!B548</f>
        <v>1793</v>
      </c>
      <c r="E547" s="10">
        <f>+[1]Total!C548</f>
        <v>1757</v>
      </c>
      <c r="F547" s="10">
        <f>+[1]Total!D548</f>
        <v>1829</v>
      </c>
      <c r="G547" s="10">
        <f>+[1]Total!E548</f>
        <v>1881</v>
      </c>
      <c r="H547" s="11">
        <f>+[1]Total!G548</f>
        <v>2315</v>
      </c>
      <c r="I547" s="10">
        <f>+[1]Total!H548</f>
        <v>1887</v>
      </c>
      <c r="J547" s="10">
        <f>+[1]Total!I548</f>
        <v>1901</v>
      </c>
      <c r="K547" s="12">
        <f>+[1]Total!J548</f>
        <v>1852</v>
      </c>
      <c r="L547" s="11">
        <f>+[1]Total!L548</f>
        <v>1787</v>
      </c>
      <c r="M547" s="12">
        <f>+[1]Total!M548</f>
        <v>1464</v>
      </c>
      <c r="N547" s="29">
        <f>VLOOKUP($B547,'[2]pop-2020-2023'!$I$5:$M$1126,2)</f>
        <v>23201</v>
      </c>
      <c r="O547" s="28">
        <f>VLOOKUP($B547,'[2]pop-2020-2023'!$I$5:$M$1126,3)</f>
        <v>23767</v>
      </c>
      <c r="P547" s="28">
        <f>VLOOKUP($B547,'[2]pop-2020-2023'!$I$5:$M$1126,4)</f>
        <v>24522</v>
      </c>
      <c r="Q547" s="30">
        <f>VLOOKUP($B547,'[2]pop-2020-2023'!$I$5:$M$1126,5)</f>
        <v>25347</v>
      </c>
      <c r="R547" s="29">
        <f>VLOOKUP($B547,'[3]Hogares total'!$D$5:$L$1126,6)</f>
        <v>8483</v>
      </c>
      <c r="S547" s="28">
        <f>VLOOKUP($B547,'[3]Hogares total'!$D$5:$L$1126,7)</f>
        <v>8925</v>
      </c>
      <c r="T547" s="28">
        <f>VLOOKUP($B547,'[3]Hogares total'!$D$5:$L$1126,8)</f>
        <v>9321</v>
      </c>
      <c r="U547" s="30">
        <f>VLOOKUP($B547,'[3]Hogares total'!$D$5:$L$1126,9)</f>
        <v>9712</v>
      </c>
      <c r="V547" s="29"/>
      <c r="W547" s="43">
        <f t="shared" si="92"/>
        <v>7.3926031892960833E-2</v>
      </c>
      <c r="X547" s="43">
        <f t="shared" si="93"/>
        <v>7.695130902862736E-2</v>
      </c>
      <c r="Y547" s="47">
        <f t="shared" si="94"/>
        <v>5.7758314593443008E-2</v>
      </c>
      <c r="Z547" s="29"/>
      <c r="AA547" s="43">
        <f t="shared" si="95"/>
        <v>0.19686274509803922</v>
      </c>
      <c r="AB547" s="43">
        <f t="shared" si="96"/>
        <v>0.20244608947537818</v>
      </c>
      <c r="AC547" s="47">
        <f t="shared" si="97"/>
        <v>0.15074135090609556</v>
      </c>
      <c r="AD547" s="91">
        <f t="shared" si="88"/>
        <v>9712</v>
      </c>
      <c r="AE547" s="91">
        <f t="shared" si="89"/>
        <v>1464</v>
      </c>
      <c r="AF547" s="91">
        <f t="shared" si="90"/>
        <v>8248</v>
      </c>
      <c r="AG547" t="str">
        <f t="shared" si="91"/>
        <v/>
      </c>
    </row>
    <row r="548" spans="2:33" x14ac:dyDescent="0.25">
      <c r="B548" s="9" t="s">
        <v>546</v>
      </c>
      <c r="C548" s="23" t="str">
        <f>VLOOKUP(B548,[2]Municipal!$C$15:$D$60549,2)</f>
        <v>Simijaca</v>
      </c>
      <c r="D548" s="11">
        <f>+[1]Total!B549</f>
        <v>1559</v>
      </c>
      <c r="E548" s="10">
        <f>+[1]Total!C549</f>
        <v>1618</v>
      </c>
      <c r="F548" s="10">
        <f>+[1]Total!D549</f>
        <v>1741</v>
      </c>
      <c r="G548" s="10">
        <f>+[1]Total!E549</f>
        <v>1811</v>
      </c>
      <c r="H548" s="11">
        <f>+[1]Total!G549</f>
        <v>2011</v>
      </c>
      <c r="I548" s="10">
        <f>+[1]Total!H549</f>
        <v>1995</v>
      </c>
      <c r="J548" s="10">
        <f>+[1]Total!I549</f>
        <v>2029</v>
      </c>
      <c r="K548" s="12">
        <f>+[1]Total!J549</f>
        <v>2115</v>
      </c>
      <c r="L548" s="11">
        <f>+[1]Total!L549</f>
        <v>2116</v>
      </c>
      <c r="M548" s="12">
        <f>+[1]Total!M549</f>
        <v>2112</v>
      </c>
      <c r="N548" s="29">
        <f>VLOOKUP($B548,'[2]pop-2020-2023'!$I$5:$M$1126,2)</f>
        <v>13826</v>
      </c>
      <c r="O548" s="28">
        <f>VLOOKUP($B548,'[2]pop-2020-2023'!$I$5:$M$1126,3)</f>
        <v>14205</v>
      </c>
      <c r="P548" s="28">
        <f>VLOOKUP($B548,'[2]pop-2020-2023'!$I$5:$M$1126,4)</f>
        <v>14662</v>
      </c>
      <c r="Q548" s="30">
        <f>VLOOKUP($B548,'[2]pop-2020-2023'!$I$5:$M$1126,5)</f>
        <v>15149</v>
      </c>
      <c r="R548" s="29">
        <f>VLOOKUP($B548,'[3]Hogares total'!$D$5:$L$1126,6)</f>
        <v>4816</v>
      </c>
      <c r="S548" s="28">
        <f>VLOOKUP($B548,'[3]Hogares total'!$D$5:$L$1126,7)</f>
        <v>5061</v>
      </c>
      <c r="T548" s="28">
        <f>VLOOKUP($B548,'[3]Hogares total'!$D$5:$L$1126,8)</f>
        <v>5283</v>
      </c>
      <c r="U548" s="30">
        <f>VLOOKUP($B548,'[3]Hogares total'!$D$5:$L$1126,9)</f>
        <v>5501</v>
      </c>
      <c r="V548" s="29"/>
      <c r="W548" s="43">
        <f t="shared" si="92"/>
        <v>0.11390355508623724</v>
      </c>
      <c r="X548" s="43">
        <f t="shared" si="93"/>
        <v>0.13606602100668394</v>
      </c>
      <c r="Y548" s="47">
        <f t="shared" si="94"/>
        <v>0.13941514291372367</v>
      </c>
      <c r="Z548" s="29"/>
      <c r="AA548" s="43">
        <f t="shared" si="95"/>
        <v>0.31969966409800432</v>
      </c>
      <c r="AB548" s="43">
        <f t="shared" si="96"/>
        <v>0.37762634866553096</v>
      </c>
      <c r="AC548" s="47">
        <f t="shared" si="97"/>
        <v>0.38393019451008908</v>
      </c>
      <c r="AD548" s="91" t="str">
        <f t="shared" si="88"/>
        <v/>
      </c>
      <c r="AE548" s="91" t="str">
        <f t="shared" si="89"/>
        <v/>
      </c>
      <c r="AF548" s="91" t="str">
        <f t="shared" si="90"/>
        <v/>
      </c>
      <c r="AG548" t="str">
        <f t="shared" si="91"/>
        <v/>
      </c>
    </row>
    <row r="549" spans="2:33" x14ac:dyDescent="0.25">
      <c r="B549" s="9" t="s">
        <v>547</v>
      </c>
      <c r="C549" s="23" t="str">
        <f>VLOOKUP(B549,[2]Municipal!$C$15:$D$60549,2)</f>
        <v>Soacha</v>
      </c>
      <c r="D549" s="11">
        <f>+[1]Total!B550</f>
        <v>156278</v>
      </c>
      <c r="E549" s="10">
        <f>+[1]Total!C550</f>
        <v>158985</v>
      </c>
      <c r="F549" s="10">
        <f>+[1]Total!D550</f>
        <v>142463</v>
      </c>
      <c r="G549" s="10">
        <f>+[1]Total!E550</f>
        <v>161699</v>
      </c>
      <c r="H549" s="11">
        <f>+[1]Total!G550</f>
        <v>158361</v>
      </c>
      <c r="I549" s="10">
        <f>+[1]Total!H550</f>
        <v>163577</v>
      </c>
      <c r="J549" s="10">
        <f>+[1]Total!I550</f>
        <v>163288</v>
      </c>
      <c r="K549" s="12">
        <f>+[1]Total!J550</f>
        <v>162318</v>
      </c>
      <c r="L549" s="11">
        <f>+[1]Total!L550</f>
        <v>171740</v>
      </c>
      <c r="M549" s="12">
        <f>+[1]Total!M550</f>
        <v>173042</v>
      </c>
      <c r="N549" s="29">
        <f>VLOOKUP($B549,'[2]pop-2020-2023'!$I$5:$M$1126,2)</f>
        <v>715252</v>
      </c>
      <c r="O549" s="28">
        <f>VLOOKUP($B549,'[2]pop-2020-2023'!$I$5:$M$1126,3)</f>
        <v>735961</v>
      </c>
      <c r="P549" s="28">
        <f>VLOOKUP($B549,'[2]pop-2020-2023'!$I$5:$M$1126,4)</f>
        <v>758113</v>
      </c>
      <c r="Q549" s="30">
        <f>VLOOKUP($B549,'[2]pop-2020-2023'!$I$5:$M$1126,5)</f>
        <v>782647</v>
      </c>
      <c r="R549" s="29">
        <f>VLOOKUP($B549,'[3]Hogares total'!$D$5:$L$1126,6)</f>
        <v>250524</v>
      </c>
      <c r="S549" s="28">
        <f>VLOOKUP($B549,'[3]Hogares total'!$D$5:$L$1126,7)</f>
        <v>264549</v>
      </c>
      <c r="T549" s="28">
        <f>VLOOKUP($B549,'[3]Hogares total'!$D$5:$L$1126,8)</f>
        <v>277352</v>
      </c>
      <c r="U549" s="30">
        <f>VLOOKUP($B549,'[3]Hogares total'!$D$5:$L$1126,9)</f>
        <v>289928</v>
      </c>
      <c r="V549" s="29"/>
      <c r="W549" s="43">
        <f t="shared" si="92"/>
        <v>0.21602367516757001</v>
      </c>
      <c r="X549" s="43">
        <f t="shared" si="93"/>
        <v>0.21576862552152515</v>
      </c>
      <c r="Y549" s="47">
        <f t="shared" si="94"/>
        <v>0.22109840068383319</v>
      </c>
      <c r="Z549" s="29"/>
      <c r="AA549" s="43">
        <f t="shared" si="95"/>
        <v>0.60096617261830509</v>
      </c>
      <c r="AB549" s="43">
        <f t="shared" si="96"/>
        <v>0.58978121664887939</v>
      </c>
      <c r="AC549" s="47">
        <f t="shared" si="97"/>
        <v>0.59684473386495962</v>
      </c>
      <c r="AD549" s="91" t="str">
        <f t="shared" si="88"/>
        <v/>
      </c>
      <c r="AE549" s="91" t="str">
        <f t="shared" si="89"/>
        <v/>
      </c>
      <c r="AF549" s="91" t="str">
        <f t="shared" si="90"/>
        <v/>
      </c>
      <c r="AG549" t="str">
        <f t="shared" si="91"/>
        <v/>
      </c>
    </row>
    <row r="550" spans="2:33" x14ac:dyDescent="0.25">
      <c r="B550" s="9" t="s">
        <v>548</v>
      </c>
      <c r="C550" s="23" t="str">
        <f>VLOOKUP(B550,[2]Municipal!$C$15:$D$60549,2)</f>
        <v>Sopó</v>
      </c>
      <c r="D550" s="11">
        <f>+[1]Total!B551</f>
        <v>4209</v>
      </c>
      <c r="E550" s="10">
        <f>+[1]Total!C551</f>
        <v>4266</v>
      </c>
      <c r="F550" s="10">
        <f>+[1]Total!D551</f>
        <v>4287</v>
      </c>
      <c r="G550" s="10">
        <f>+[1]Total!E551</f>
        <v>4277</v>
      </c>
      <c r="H550" s="11">
        <f>+[1]Total!G551</f>
        <v>4381</v>
      </c>
      <c r="I550" s="10">
        <f>+[1]Total!H551</f>
        <v>4425</v>
      </c>
      <c r="J550" s="10">
        <f>+[1]Total!I551</f>
        <v>4500</v>
      </c>
      <c r="K550" s="12">
        <f>+[1]Total!J551</f>
        <v>4439</v>
      </c>
      <c r="L550" s="11">
        <f>+[1]Total!L551</f>
        <v>4268</v>
      </c>
      <c r="M550" s="12">
        <f>+[1]Total!M551</f>
        <v>4550</v>
      </c>
      <c r="N550" s="29">
        <f>VLOOKUP($B550,'[2]pop-2020-2023'!$I$5:$M$1126,2)</f>
        <v>27997</v>
      </c>
      <c r="O550" s="28">
        <f>VLOOKUP($B550,'[2]pop-2020-2023'!$I$5:$M$1126,3)</f>
        <v>28868</v>
      </c>
      <c r="P550" s="28">
        <f>VLOOKUP($B550,'[2]pop-2020-2023'!$I$5:$M$1126,4)</f>
        <v>29787</v>
      </c>
      <c r="Q550" s="30">
        <f>VLOOKUP($B550,'[2]pop-2020-2023'!$I$5:$M$1126,5)</f>
        <v>30780</v>
      </c>
      <c r="R550" s="29">
        <f>VLOOKUP($B550,'[3]Hogares total'!$D$5:$L$1126,6)</f>
        <v>9241</v>
      </c>
      <c r="S550" s="28">
        <f>VLOOKUP($B550,'[3]Hogares total'!$D$5:$L$1126,7)</f>
        <v>9744</v>
      </c>
      <c r="T550" s="28">
        <f>VLOOKUP($B550,'[3]Hogares total'!$D$5:$L$1126,8)</f>
        <v>10203</v>
      </c>
      <c r="U550" s="30">
        <f>VLOOKUP($B550,'[3]Hogares total'!$D$5:$L$1126,9)</f>
        <v>10655</v>
      </c>
      <c r="V550" s="29"/>
      <c r="W550" s="43">
        <f t="shared" si="92"/>
        <v>0.14777608424553138</v>
      </c>
      <c r="X550" s="43">
        <f t="shared" si="93"/>
        <v>0.14855473864437507</v>
      </c>
      <c r="Y550" s="47">
        <f t="shared" si="94"/>
        <v>0.14782326185834957</v>
      </c>
      <c r="Z550" s="29"/>
      <c r="AA550" s="43">
        <f t="shared" si="95"/>
        <v>0.43780788177339902</v>
      </c>
      <c r="AB550" s="43">
        <f t="shared" si="96"/>
        <v>0.43369597177300795</v>
      </c>
      <c r="AC550" s="47">
        <f t="shared" si="97"/>
        <v>0.4270295635851713</v>
      </c>
      <c r="AD550" s="91" t="str">
        <f t="shared" si="88"/>
        <v/>
      </c>
      <c r="AE550" s="91" t="str">
        <f t="shared" si="89"/>
        <v/>
      </c>
      <c r="AF550" s="91" t="str">
        <f t="shared" si="90"/>
        <v/>
      </c>
      <c r="AG550" t="str">
        <f t="shared" si="91"/>
        <v/>
      </c>
    </row>
    <row r="551" spans="2:33" x14ac:dyDescent="0.25">
      <c r="B551" s="9" t="s">
        <v>549</v>
      </c>
      <c r="C551" s="23" t="str">
        <f>VLOOKUP(B551,[2]Municipal!$C$15:$D$60549,2)</f>
        <v>Subachoque</v>
      </c>
      <c r="D551" s="11">
        <f>+[1]Total!B552</f>
        <v>1646</v>
      </c>
      <c r="E551" s="10">
        <f>+[1]Total!C552</f>
        <v>1845</v>
      </c>
      <c r="F551" s="10">
        <f>+[1]Total!D552</f>
        <v>1941</v>
      </c>
      <c r="G551" s="10">
        <f>+[1]Total!E552</f>
        <v>1961</v>
      </c>
      <c r="H551" s="11">
        <f>+[1]Total!G552</f>
        <v>2585</v>
      </c>
      <c r="I551" s="10">
        <f>+[1]Total!H552</f>
        <v>2117</v>
      </c>
      <c r="J551" s="10">
        <f>+[1]Total!I552</f>
        <v>716</v>
      </c>
      <c r="K551" s="12">
        <f>+[1]Total!J552</f>
        <v>2046</v>
      </c>
      <c r="L551" s="11">
        <f>+[1]Total!L552</f>
        <v>2113</v>
      </c>
      <c r="M551" s="12">
        <f>+[1]Total!M552</f>
        <v>2030</v>
      </c>
      <c r="N551" s="29">
        <f>VLOOKUP($B551,'[2]pop-2020-2023'!$I$5:$M$1126,2)</f>
        <v>16364</v>
      </c>
      <c r="O551" s="28">
        <f>VLOOKUP($B551,'[2]pop-2020-2023'!$I$5:$M$1126,3)</f>
        <v>16524</v>
      </c>
      <c r="P551" s="28">
        <f>VLOOKUP($B551,'[2]pop-2020-2023'!$I$5:$M$1126,4)</f>
        <v>17036</v>
      </c>
      <c r="Q551" s="30">
        <f>VLOOKUP($B551,'[2]pop-2020-2023'!$I$5:$M$1126,5)</f>
        <v>17544</v>
      </c>
      <c r="R551" s="29">
        <f>VLOOKUP($B551,'[3]Hogares total'!$D$5:$L$1126,6)</f>
        <v>5453</v>
      </c>
      <c r="S551" s="28">
        <f>VLOOKUP($B551,'[3]Hogares total'!$D$5:$L$1126,7)</f>
        <v>5740</v>
      </c>
      <c r="T551" s="28">
        <f>VLOOKUP($B551,'[3]Hogares total'!$D$5:$L$1126,8)</f>
        <v>6000</v>
      </c>
      <c r="U551" s="30">
        <f>VLOOKUP($B551,'[3]Hogares total'!$D$5:$L$1126,9)</f>
        <v>6259</v>
      </c>
      <c r="V551" s="29"/>
      <c r="W551" s="43">
        <f t="shared" si="92"/>
        <v>0.1116557734204793</v>
      </c>
      <c r="X551" s="43">
        <f t="shared" si="93"/>
        <v>0.12426625968537215</v>
      </c>
      <c r="Y551" s="47">
        <f t="shared" si="94"/>
        <v>0.11570907432740538</v>
      </c>
      <c r="Z551" s="29"/>
      <c r="AA551" s="43">
        <f t="shared" si="95"/>
        <v>0.32142857142857145</v>
      </c>
      <c r="AB551" s="43">
        <f t="shared" si="96"/>
        <v>0.35283333333333333</v>
      </c>
      <c r="AC551" s="47">
        <f t="shared" si="97"/>
        <v>0.32433296053682698</v>
      </c>
      <c r="AD551" s="91" t="str">
        <f t="shared" si="88"/>
        <v/>
      </c>
      <c r="AE551" s="91" t="str">
        <f t="shared" si="89"/>
        <v/>
      </c>
      <c r="AF551" s="91" t="str">
        <f t="shared" si="90"/>
        <v/>
      </c>
      <c r="AG551" t="str">
        <f t="shared" si="91"/>
        <v/>
      </c>
    </row>
    <row r="552" spans="2:33" x14ac:dyDescent="0.25">
      <c r="B552" s="9" t="s">
        <v>550</v>
      </c>
      <c r="C552" s="23" t="str">
        <f>VLOOKUP(B552,[2]Municipal!$C$15:$D$60549,2)</f>
        <v>Suesca</v>
      </c>
      <c r="D552" s="11">
        <f>+[1]Total!B553</f>
        <v>880</v>
      </c>
      <c r="E552" s="10">
        <f>+[1]Total!C553</f>
        <v>860</v>
      </c>
      <c r="F552" s="10">
        <f>+[1]Total!D553</f>
        <v>894</v>
      </c>
      <c r="G552" s="10">
        <f>+[1]Total!E553</f>
        <v>1142</v>
      </c>
      <c r="H552" s="11">
        <f>+[1]Total!G553</f>
        <v>2302</v>
      </c>
      <c r="I552" s="10">
        <f>+[1]Total!H553</f>
        <v>1293</v>
      </c>
      <c r="J552" s="10">
        <f>+[1]Total!I553</f>
        <v>1789</v>
      </c>
      <c r="K552" s="12">
        <f>+[1]Total!J553</f>
        <v>1424</v>
      </c>
      <c r="L552" s="11">
        <f>+[1]Total!L553</f>
        <v>1493</v>
      </c>
      <c r="M552" s="12">
        <f>+[1]Total!M553</f>
        <v>1533</v>
      </c>
      <c r="N552" s="29">
        <f>VLOOKUP($B552,'[2]pop-2020-2023'!$I$5:$M$1126,2)</f>
        <v>18346</v>
      </c>
      <c r="O552" s="28">
        <f>VLOOKUP($B552,'[2]pop-2020-2023'!$I$5:$M$1126,3)</f>
        <v>18844</v>
      </c>
      <c r="P552" s="28">
        <f>VLOOKUP($B552,'[2]pop-2020-2023'!$I$5:$M$1126,4)</f>
        <v>19452</v>
      </c>
      <c r="Q552" s="30">
        <f>VLOOKUP($B552,'[2]pop-2020-2023'!$I$5:$M$1126,5)</f>
        <v>20120</v>
      </c>
      <c r="R552" s="29">
        <f>VLOOKUP($B552,'[3]Hogares total'!$D$5:$L$1126,6)</f>
        <v>7031</v>
      </c>
      <c r="S552" s="28">
        <f>VLOOKUP($B552,'[3]Hogares total'!$D$5:$L$1126,7)</f>
        <v>7396</v>
      </c>
      <c r="T552" s="28">
        <f>VLOOKUP($B552,'[3]Hogares total'!$D$5:$L$1126,8)</f>
        <v>7721</v>
      </c>
      <c r="U552" s="30">
        <f>VLOOKUP($B552,'[3]Hogares total'!$D$5:$L$1126,9)</f>
        <v>8037</v>
      </c>
      <c r="V552" s="29"/>
      <c r="W552" s="43">
        <f t="shared" si="92"/>
        <v>4.5637868817660791E-2</v>
      </c>
      <c r="X552" s="43">
        <f t="shared" si="93"/>
        <v>6.6471314003701418E-2</v>
      </c>
      <c r="Y552" s="47">
        <f t="shared" si="94"/>
        <v>7.619284294234592E-2</v>
      </c>
      <c r="Z552" s="29"/>
      <c r="AA552" s="43">
        <f t="shared" si="95"/>
        <v>0.11627906976744186</v>
      </c>
      <c r="AB552" s="43">
        <f t="shared" si="96"/>
        <v>0.16746535422872685</v>
      </c>
      <c r="AC552" s="47">
        <f t="shared" si="97"/>
        <v>0.19074281448301605</v>
      </c>
      <c r="AD552" s="91">
        <f t="shared" si="88"/>
        <v>8037</v>
      </c>
      <c r="AE552" s="91">
        <f t="shared" si="89"/>
        <v>1533</v>
      </c>
      <c r="AF552" s="91">
        <f t="shared" si="90"/>
        <v>6504</v>
      </c>
      <c r="AG552" t="str">
        <f t="shared" si="91"/>
        <v/>
      </c>
    </row>
    <row r="553" spans="2:33" x14ac:dyDescent="0.25">
      <c r="B553" s="9" t="s">
        <v>551</v>
      </c>
      <c r="C553" s="23" t="str">
        <f>VLOOKUP(B553,[2]Municipal!$C$15:$D$60549,2)</f>
        <v>Supatá</v>
      </c>
      <c r="D553" s="11">
        <f>+[1]Total!B554</f>
        <v>397</v>
      </c>
      <c r="E553" s="10">
        <f>+[1]Total!C554</f>
        <v>316</v>
      </c>
      <c r="F553" s="10">
        <f>+[1]Total!D554</f>
        <v>306</v>
      </c>
      <c r="G553" s="10">
        <f>+[1]Total!E554</f>
        <v>298</v>
      </c>
      <c r="H553" s="11">
        <f>+[1]Total!G554</f>
        <v>280</v>
      </c>
      <c r="I553" s="10">
        <f>+[1]Total!H554</f>
        <v>134</v>
      </c>
      <c r="J553" s="10">
        <f>+[1]Total!I554</f>
        <v>243</v>
      </c>
      <c r="K553" s="12">
        <f>+[1]Total!J554</f>
        <v>274</v>
      </c>
      <c r="L553" s="11">
        <f>+[1]Total!L554</f>
        <v>224</v>
      </c>
      <c r="M553" s="12">
        <f>+[1]Total!M554</f>
        <v>212</v>
      </c>
      <c r="N553" s="29">
        <f>VLOOKUP($B553,'[2]pop-2020-2023'!$I$5:$M$1126,2)</f>
        <v>5535</v>
      </c>
      <c r="O553" s="28">
        <f>VLOOKUP($B553,'[2]pop-2020-2023'!$I$5:$M$1126,3)</f>
        <v>5670</v>
      </c>
      <c r="P553" s="28">
        <f>VLOOKUP($B553,'[2]pop-2020-2023'!$I$5:$M$1126,4)</f>
        <v>5833</v>
      </c>
      <c r="Q553" s="30">
        <f>VLOOKUP($B553,'[2]pop-2020-2023'!$I$5:$M$1126,5)</f>
        <v>6040</v>
      </c>
      <c r="R553" s="29">
        <f>VLOOKUP($B553,'[3]Hogares total'!$D$5:$L$1126,6)</f>
        <v>2127</v>
      </c>
      <c r="S553" s="28">
        <f>VLOOKUP($B553,'[3]Hogares total'!$D$5:$L$1126,7)</f>
        <v>2232</v>
      </c>
      <c r="T553" s="28">
        <f>VLOOKUP($B553,'[3]Hogares total'!$D$5:$L$1126,8)</f>
        <v>2326</v>
      </c>
      <c r="U553" s="30">
        <f>VLOOKUP($B553,'[3]Hogares total'!$D$5:$L$1126,9)</f>
        <v>2419</v>
      </c>
      <c r="V553" s="29"/>
      <c r="W553" s="43">
        <f t="shared" si="92"/>
        <v>5.5731922398589068E-2</v>
      </c>
      <c r="X553" s="43">
        <f t="shared" si="93"/>
        <v>2.297274129950283E-2</v>
      </c>
      <c r="Y553" s="47">
        <f t="shared" si="94"/>
        <v>3.5099337748344374E-2</v>
      </c>
      <c r="Z553" s="29"/>
      <c r="AA553" s="43">
        <f t="shared" si="95"/>
        <v>0.14157706093189965</v>
      </c>
      <c r="AB553" s="43">
        <f t="shared" si="96"/>
        <v>5.7609630266552019E-2</v>
      </c>
      <c r="AC553" s="47">
        <f t="shared" si="97"/>
        <v>8.7639520463001247E-2</v>
      </c>
      <c r="AD553" s="91">
        <f t="shared" si="88"/>
        <v>2419</v>
      </c>
      <c r="AE553" s="91">
        <f t="shared" si="89"/>
        <v>212</v>
      </c>
      <c r="AF553" s="91">
        <f t="shared" si="90"/>
        <v>2207</v>
      </c>
      <c r="AG553" t="str">
        <f t="shared" si="91"/>
        <v/>
      </c>
    </row>
    <row r="554" spans="2:33" x14ac:dyDescent="0.25">
      <c r="B554" s="9" t="s">
        <v>552</v>
      </c>
      <c r="C554" s="23" t="str">
        <f>VLOOKUP(B554,[2]Municipal!$C$15:$D$60549,2)</f>
        <v>Susa</v>
      </c>
      <c r="D554" s="11">
        <f>+[1]Total!B555</f>
        <v>398</v>
      </c>
      <c r="E554" s="10">
        <f>+[1]Total!C555</f>
        <v>272</v>
      </c>
      <c r="F554" s="10">
        <f>+[1]Total!D555</f>
        <v>387</v>
      </c>
      <c r="G554" s="10">
        <f>+[1]Total!E555</f>
        <v>200</v>
      </c>
      <c r="H554" s="11">
        <f>+[1]Total!G555</f>
        <v>423</v>
      </c>
      <c r="I554" s="10">
        <f>+[1]Total!H555</f>
        <v>319</v>
      </c>
      <c r="J554" s="10">
        <f>+[1]Total!I555</f>
        <v>320</v>
      </c>
      <c r="K554" s="12">
        <f>+[1]Total!J555</f>
        <v>322</v>
      </c>
      <c r="L554" s="11">
        <f>+[1]Total!L555</f>
        <v>322</v>
      </c>
      <c r="M554" s="12">
        <f>+[1]Total!M555</f>
        <v>318</v>
      </c>
      <c r="N554" s="29">
        <f>VLOOKUP($B554,'[2]pop-2020-2023'!$I$5:$M$1126,2)</f>
        <v>6897</v>
      </c>
      <c r="O554" s="28">
        <f>VLOOKUP($B554,'[2]pop-2020-2023'!$I$5:$M$1126,3)</f>
        <v>7032</v>
      </c>
      <c r="P554" s="28">
        <f>VLOOKUP($B554,'[2]pop-2020-2023'!$I$5:$M$1126,4)</f>
        <v>7260</v>
      </c>
      <c r="Q554" s="30">
        <f>VLOOKUP($B554,'[2]pop-2020-2023'!$I$5:$M$1126,5)</f>
        <v>7508</v>
      </c>
      <c r="R554" s="29">
        <f>VLOOKUP($B554,'[3]Hogares total'!$D$5:$L$1126,6)</f>
        <v>2276</v>
      </c>
      <c r="S554" s="28">
        <f>VLOOKUP($B554,'[3]Hogares total'!$D$5:$L$1126,7)</f>
        <v>2392</v>
      </c>
      <c r="T554" s="28">
        <f>VLOOKUP($B554,'[3]Hogares total'!$D$5:$L$1126,8)</f>
        <v>2497</v>
      </c>
      <c r="U554" s="30">
        <f>VLOOKUP($B554,'[3]Hogares total'!$D$5:$L$1126,9)</f>
        <v>2600</v>
      </c>
      <c r="V554" s="29"/>
      <c r="W554" s="43">
        <f t="shared" si="92"/>
        <v>3.8680318543799774E-2</v>
      </c>
      <c r="X554" s="43">
        <f t="shared" si="93"/>
        <v>4.3939393939393938E-2</v>
      </c>
      <c r="Y554" s="47">
        <f t="shared" si="94"/>
        <v>4.2354821523708043E-2</v>
      </c>
      <c r="Z554" s="29"/>
      <c r="AA554" s="43">
        <f t="shared" si="95"/>
        <v>0.11371237458193979</v>
      </c>
      <c r="AB554" s="43">
        <f t="shared" si="96"/>
        <v>0.1277533039647577</v>
      </c>
      <c r="AC554" s="47">
        <f t="shared" si="97"/>
        <v>0.12230769230769231</v>
      </c>
      <c r="AD554" s="91">
        <f t="shared" si="88"/>
        <v>2600</v>
      </c>
      <c r="AE554" s="91">
        <f t="shared" si="89"/>
        <v>318</v>
      </c>
      <c r="AF554" s="91">
        <f t="shared" si="90"/>
        <v>2282</v>
      </c>
      <c r="AG554" t="str">
        <f t="shared" si="91"/>
        <v/>
      </c>
    </row>
    <row r="555" spans="2:33" x14ac:dyDescent="0.25">
      <c r="B555" s="9" t="s">
        <v>553</v>
      </c>
      <c r="C555" s="23" t="str">
        <f>VLOOKUP(B555,[2]Municipal!$C$15:$D$60549,2)</f>
        <v>Sutatausa</v>
      </c>
      <c r="D555" s="11">
        <f>+[1]Total!B556</f>
        <v>161</v>
      </c>
      <c r="E555" s="10">
        <f>+[1]Total!C556</f>
        <v>323</v>
      </c>
      <c r="F555" s="10">
        <f>+[1]Total!D556</f>
        <v>247</v>
      </c>
      <c r="G555" s="10">
        <f>+[1]Total!E556</f>
        <v>260</v>
      </c>
      <c r="H555" s="11">
        <f>+[1]Total!G556</f>
        <v>661</v>
      </c>
      <c r="I555" s="10">
        <f>+[1]Total!H556</f>
        <v>646</v>
      </c>
      <c r="J555" s="10">
        <f>+[1]Total!I556</f>
        <v>687</v>
      </c>
      <c r="K555" s="12">
        <f>+[1]Total!J556</f>
        <v>648</v>
      </c>
      <c r="L555" s="11">
        <f>+[1]Total!L556</f>
        <v>646</v>
      </c>
      <c r="M555" s="12">
        <f>+[1]Total!M556</f>
        <v>737</v>
      </c>
      <c r="N555" s="29">
        <f>VLOOKUP($B555,'[2]pop-2020-2023'!$I$5:$M$1126,2)</f>
        <v>6320</v>
      </c>
      <c r="O555" s="28">
        <f>VLOOKUP($B555,'[2]pop-2020-2023'!$I$5:$M$1126,3)</f>
        <v>6506</v>
      </c>
      <c r="P555" s="28">
        <f>VLOOKUP($B555,'[2]pop-2020-2023'!$I$5:$M$1126,4)</f>
        <v>6718</v>
      </c>
      <c r="Q555" s="30">
        <f>VLOOKUP($B555,'[2]pop-2020-2023'!$I$5:$M$1126,5)</f>
        <v>6923</v>
      </c>
      <c r="R555" s="29">
        <f>VLOOKUP($B555,'[3]Hogares total'!$D$5:$L$1126,6)</f>
        <v>1982</v>
      </c>
      <c r="S555" s="28">
        <f>VLOOKUP($B555,'[3]Hogares total'!$D$5:$L$1126,7)</f>
        <v>2083</v>
      </c>
      <c r="T555" s="28">
        <f>VLOOKUP($B555,'[3]Hogares total'!$D$5:$L$1126,8)</f>
        <v>2175</v>
      </c>
      <c r="U555" s="30">
        <f>VLOOKUP($B555,'[3]Hogares total'!$D$5:$L$1126,9)</f>
        <v>2267</v>
      </c>
      <c r="V555" s="29"/>
      <c r="W555" s="43">
        <f t="shared" si="92"/>
        <v>4.9646480172148788E-2</v>
      </c>
      <c r="X555" s="43">
        <f t="shared" si="93"/>
        <v>9.6159571300982433E-2</v>
      </c>
      <c r="Y555" s="47">
        <f t="shared" si="94"/>
        <v>0.10645673840820453</v>
      </c>
      <c r="Z555" s="29"/>
      <c r="AA555" s="43">
        <f t="shared" si="95"/>
        <v>0.15506481036965913</v>
      </c>
      <c r="AB555" s="43">
        <f t="shared" si="96"/>
        <v>0.29701149425287354</v>
      </c>
      <c r="AC555" s="47">
        <f t="shared" si="97"/>
        <v>0.3250992501102779</v>
      </c>
      <c r="AD555" s="91" t="str">
        <f t="shared" si="88"/>
        <v/>
      </c>
      <c r="AE555" s="91" t="str">
        <f t="shared" si="89"/>
        <v/>
      </c>
      <c r="AF555" s="91" t="str">
        <f t="shared" si="90"/>
        <v/>
      </c>
      <c r="AG555" t="str">
        <f t="shared" si="91"/>
        <v/>
      </c>
    </row>
    <row r="556" spans="2:33" x14ac:dyDescent="0.25">
      <c r="B556" s="9" t="s">
        <v>554</v>
      </c>
      <c r="C556" s="23" t="str">
        <f>VLOOKUP(B556,[2]Municipal!$C$15:$D$60549,2)</f>
        <v>Tabio</v>
      </c>
      <c r="D556" s="11">
        <f>+[1]Total!B557</f>
        <v>5351</v>
      </c>
      <c r="E556" s="10">
        <f>+[1]Total!C557</f>
        <v>4032</v>
      </c>
      <c r="F556" s="10">
        <f>+[1]Total!D557</f>
        <v>4439</v>
      </c>
      <c r="G556" s="10">
        <f>+[1]Total!E557</f>
        <v>4608</v>
      </c>
      <c r="H556" s="11">
        <f>+[1]Total!G557</f>
        <v>7055</v>
      </c>
      <c r="I556" s="10">
        <f>+[1]Total!H557</f>
        <v>5175</v>
      </c>
      <c r="J556" s="10">
        <f>+[1]Total!I557</f>
        <v>4753</v>
      </c>
      <c r="K556" s="12">
        <f>+[1]Total!J557</f>
        <v>7110</v>
      </c>
      <c r="L556" s="11">
        <f>+[1]Total!L557</f>
        <v>6969</v>
      </c>
      <c r="M556" s="12">
        <f>+[1]Total!M557</f>
        <v>6790</v>
      </c>
      <c r="N556" s="29">
        <f>VLOOKUP($B556,'[2]pop-2020-2023'!$I$5:$M$1126,2)</f>
        <v>23427</v>
      </c>
      <c r="O556" s="28">
        <f>VLOOKUP($B556,'[2]pop-2020-2023'!$I$5:$M$1126,3)</f>
        <v>24099</v>
      </c>
      <c r="P556" s="28">
        <f>VLOOKUP($B556,'[2]pop-2020-2023'!$I$5:$M$1126,4)</f>
        <v>24854</v>
      </c>
      <c r="Q556" s="30">
        <f>VLOOKUP($B556,'[2]pop-2020-2023'!$I$5:$M$1126,5)</f>
        <v>25692</v>
      </c>
      <c r="R556" s="29">
        <f>VLOOKUP($B556,'[3]Hogares total'!$D$5:$L$1126,6)</f>
        <v>7645</v>
      </c>
      <c r="S556" s="28">
        <f>VLOOKUP($B556,'[3]Hogares total'!$D$5:$L$1126,7)</f>
        <v>8047</v>
      </c>
      <c r="T556" s="28">
        <f>VLOOKUP($B556,'[3]Hogares total'!$D$5:$L$1126,8)</f>
        <v>8409</v>
      </c>
      <c r="U556" s="30">
        <f>VLOOKUP($B556,'[3]Hogares total'!$D$5:$L$1126,9)</f>
        <v>8767</v>
      </c>
      <c r="V556" s="29"/>
      <c r="W556" s="43">
        <f t="shared" si="92"/>
        <v>0.16730984688161335</v>
      </c>
      <c r="X556" s="43">
        <f t="shared" si="93"/>
        <v>0.20821598133097288</v>
      </c>
      <c r="Y556" s="47">
        <f t="shared" si="94"/>
        <v>0.26428460221080491</v>
      </c>
      <c r="Z556" s="29"/>
      <c r="AA556" s="43">
        <f t="shared" si="95"/>
        <v>0.50105629427115694</v>
      </c>
      <c r="AB556" s="43">
        <f t="shared" si="96"/>
        <v>0.61541205850874059</v>
      </c>
      <c r="AC556" s="47">
        <f t="shared" si="97"/>
        <v>0.77449526633968291</v>
      </c>
      <c r="AD556" s="91" t="str">
        <f t="shared" si="88"/>
        <v/>
      </c>
      <c r="AE556" s="91" t="str">
        <f t="shared" si="89"/>
        <v/>
      </c>
      <c r="AF556" s="91" t="str">
        <f t="shared" si="90"/>
        <v/>
      </c>
      <c r="AG556" t="str">
        <f t="shared" si="91"/>
        <v/>
      </c>
    </row>
    <row r="557" spans="2:33" x14ac:dyDescent="0.25">
      <c r="B557" s="9" t="s">
        <v>555</v>
      </c>
      <c r="C557" s="23" t="str">
        <f>VLOOKUP(B557,[2]Municipal!$C$15:$D$60549,2)</f>
        <v>Tausa</v>
      </c>
      <c r="D557" s="11">
        <f>+[1]Total!B558</f>
        <v>211</v>
      </c>
      <c r="E557" s="10">
        <f>+[1]Total!C558</f>
        <v>212</v>
      </c>
      <c r="F557" s="10">
        <f>+[1]Total!D558</f>
        <v>220</v>
      </c>
      <c r="G557" s="10">
        <f>+[1]Total!E558</f>
        <v>236</v>
      </c>
      <c r="H557" s="11">
        <f>+[1]Total!G558</f>
        <v>314</v>
      </c>
      <c r="I557" s="10">
        <f>+[1]Total!H558</f>
        <v>369</v>
      </c>
      <c r="J557" s="10">
        <f>+[1]Total!I558</f>
        <v>388</v>
      </c>
      <c r="K557" s="12">
        <f>+[1]Total!J558</f>
        <v>401</v>
      </c>
      <c r="L557" s="11">
        <f>+[1]Total!L558</f>
        <v>402</v>
      </c>
      <c r="M557" s="12">
        <f>+[1]Total!M558</f>
        <v>386</v>
      </c>
      <c r="N557" s="29">
        <f>VLOOKUP($B557,'[2]pop-2020-2023'!$I$5:$M$1126,2)</f>
        <v>8627</v>
      </c>
      <c r="O557" s="28">
        <f>VLOOKUP($B557,'[2]pop-2020-2023'!$I$5:$M$1126,3)</f>
        <v>8823</v>
      </c>
      <c r="P557" s="28">
        <f>VLOOKUP($B557,'[2]pop-2020-2023'!$I$5:$M$1126,4)</f>
        <v>9105</v>
      </c>
      <c r="Q557" s="30">
        <f>VLOOKUP($B557,'[2]pop-2020-2023'!$I$5:$M$1126,5)</f>
        <v>9423</v>
      </c>
      <c r="R557" s="29">
        <f>VLOOKUP($B557,'[3]Hogares total'!$D$5:$L$1126,6)</f>
        <v>2639</v>
      </c>
      <c r="S557" s="28">
        <f>VLOOKUP($B557,'[3]Hogares total'!$D$5:$L$1126,7)</f>
        <v>2768</v>
      </c>
      <c r="T557" s="28">
        <f>VLOOKUP($B557,'[3]Hogares total'!$D$5:$L$1126,8)</f>
        <v>2882</v>
      </c>
      <c r="U557" s="30">
        <f>VLOOKUP($B557,'[3]Hogares total'!$D$5:$L$1126,9)</f>
        <v>2996</v>
      </c>
      <c r="V557" s="29"/>
      <c r="W557" s="43">
        <f t="shared" si="92"/>
        <v>2.4028108353167855E-2</v>
      </c>
      <c r="X557" s="43">
        <f t="shared" si="93"/>
        <v>4.0527182866556835E-2</v>
      </c>
      <c r="Y557" s="47">
        <f t="shared" si="94"/>
        <v>4.0963599702854715E-2</v>
      </c>
      <c r="Z557" s="29"/>
      <c r="AA557" s="43">
        <f t="shared" si="95"/>
        <v>7.6589595375722547E-2</v>
      </c>
      <c r="AB557" s="43">
        <f t="shared" si="96"/>
        <v>0.12803608605135322</v>
      </c>
      <c r="AC557" s="47">
        <f t="shared" si="97"/>
        <v>0.1288384512683578</v>
      </c>
      <c r="AD557" s="91">
        <f t="shared" si="88"/>
        <v>2996</v>
      </c>
      <c r="AE557" s="91">
        <f t="shared" si="89"/>
        <v>386</v>
      </c>
      <c r="AF557" s="91">
        <f t="shared" si="90"/>
        <v>2610</v>
      </c>
      <c r="AG557" t="str">
        <f t="shared" si="91"/>
        <v/>
      </c>
    </row>
    <row r="558" spans="2:33" x14ac:dyDescent="0.25">
      <c r="B558" s="9" t="s">
        <v>556</v>
      </c>
      <c r="C558" s="23" t="str">
        <f>VLOOKUP(B558,[2]Municipal!$C$15:$D$60549,2)</f>
        <v>Tena</v>
      </c>
      <c r="D558" s="11">
        <f>+[1]Total!B559</f>
        <v>184</v>
      </c>
      <c r="E558" s="10">
        <f>+[1]Total!C559</f>
        <v>105</v>
      </c>
      <c r="F558" s="10">
        <f>+[1]Total!D559</f>
        <v>89</v>
      </c>
      <c r="G558" s="10">
        <f>+[1]Total!E559</f>
        <v>84</v>
      </c>
      <c r="H558" s="11">
        <f>+[1]Total!G559</f>
        <v>118</v>
      </c>
      <c r="I558" s="10">
        <f>+[1]Total!H559</f>
        <v>115</v>
      </c>
      <c r="J558" s="10">
        <f>+[1]Total!I559</f>
        <v>119</v>
      </c>
      <c r="K558" s="12">
        <f>+[1]Total!J559</f>
        <v>125</v>
      </c>
      <c r="L558" s="11">
        <f>+[1]Total!L559</f>
        <v>310</v>
      </c>
      <c r="M558" s="12">
        <f>+[1]Total!M559</f>
        <v>353</v>
      </c>
      <c r="N558" s="29">
        <f>VLOOKUP($B558,'[2]pop-2020-2023'!$I$5:$M$1126,2)</f>
        <v>10271</v>
      </c>
      <c r="O558" s="28">
        <f>VLOOKUP($B558,'[2]pop-2020-2023'!$I$5:$M$1126,3)</f>
        <v>10513</v>
      </c>
      <c r="P558" s="28">
        <f>VLOOKUP($B558,'[2]pop-2020-2023'!$I$5:$M$1126,4)</f>
        <v>10846</v>
      </c>
      <c r="Q558" s="30">
        <f>VLOOKUP($B558,'[2]pop-2020-2023'!$I$5:$M$1126,5)</f>
        <v>11214</v>
      </c>
      <c r="R558" s="29">
        <f>VLOOKUP($B558,'[3]Hogares total'!$D$5:$L$1126,6)</f>
        <v>3973</v>
      </c>
      <c r="S558" s="28">
        <f>VLOOKUP($B558,'[3]Hogares total'!$D$5:$L$1126,7)</f>
        <v>4179</v>
      </c>
      <c r="T558" s="28">
        <f>VLOOKUP($B558,'[3]Hogares total'!$D$5:$L$1126,8)</f>
        <v>4364</v>
      </c>
      <c r="U558" s="30">
        <f>VLOOKUP($B558,'[3]Hogares total'!$D$5:$L$1126,9)</f>
        <v>4546</v>
      </c>
      <c r="V558" s="29"/>
      <c r="W558" s="43">
        <f t="shared" si="92"/>
        <v>9.9876343574621905E-3</v>
      </c>
      <c r="X558" s="43">
        <f t="shared" si="93"/>
        <v>1.0602987276415269E-2</v>
      </c>
      <c r="Y558" s="47">
        <f t="shared" si="94"/>
        <v>3.1478509006598897E-2</v>
      </c>
      <c r="Z558" s="29"/>
      <c r="AA558" s="43">
        <f t="shared" si="95"/>
        <v>2.5125628140703519E-2</v>
      </c>
      <c r="AB558" s="43">
        <f t="shared" si="96"/>
        <v>2.6351970669110908E-2</v>
      </c>
      <c r="AC558" s="47">
        <f t="shared" si="97"/>
        <v>7.7650681918169817E-2</v>
      </c>
      <c r="AD558" s="91">
        <f t="shared" si="88"/>
        <v>4546</v>
      </c>
      <c r="AE558" s="91">
        <f t="shared" si="89"/>
        <v>353</v>
      </c>
      <c r="AF558" s="91">
        <f t="shared" si="90"/>
        <v>4193</v>
      </c>
      <c r="AG558" t="str">
        <f t="shared" si="91"/>
        <v/>
      </c>
    </row>
    <row r="559" spans="2:33" x14ac:dyDescent="0.25">
      <c r="B559" s="9" t="s">
        <v>557</v>
      </c>
      <c r="C559" s="23" t="str">
        <f>VLOOKUP(B559,[2]Municipal!$C$15:$D$60549,2)</f>
        <v>Tenjo</v>
      </c>
      <c r="D559" s="11">
        <f>+[1]Total!B560</f>
        <v>3305</v>
      </c>
      <c r="E559" s="10">
        <f>+[1]Total!C560</f>
        <v>3341</v>
      </c>
      <c r="F559" s="10">
        <f>+[1]Total!D560</f>
        <v>3563</v>
      </c>
      <c r="G559" s="10">
        <f>+[1]Total!E560</f>
        <v>3662</v>
      </c>
      <c r="H559" s="11">
        <f>+[1]Total!G560</f>
        <v>4217</v>
      </c>
      <c r="I559" s="10">
        <f>+[1]Total!H560</f>
        <v>4242</v>
      </c>
      <c r="J559" s="10">
        <f>+[1]Total!I560</f>
        <v>3276</v>
      </c>
      <c r="K559" s="12">
        <f>+[1]Total!J560</f>
        <v>4469</v>
      </c>
      <c r="L559" s="11">
        <f>+[1]Total!L560</f>
        <v>4287</v>
      </c>
      <c r="M559" s="12">
        <f>+[1]Total!M560</f>
        <v>4159</v>
      </c>
      <c r="N559" s="29">
        <f>VLOOKUP($B559,'[2]pop-2020-2023'!$I$5:$M$1126,2)</f>
        <v>23716</v>
      </c>
      <c r="O559" s="28">
        <f>VLOOKUP($B559,'[2]pop-2020-2023'!$I$5:$M$1126,3)</f>
        <v>24394</v>
      </c>
      <c r="P559" s="28">
        <f>VLOOKUP($B559,'[2]pop-2020-2023'!$I$5:$M$1126,4)</f>
        <v>25180</v>
      </c>
      <c r="Q559" s="30">
        <f>VLOOKUP($B559,'[2]pop-2020-2023'!$I$5:$M$1126,5)</f>
        <v>26012</v>
      </c>
      <c r="R559" s="29">
        <f>VLOOKUP($B559,'[3]Hogares total'!$D$5:$L$1126,6)</f>
        <v>8463</v>
      </c>
      <c r="S559" s="28">
        <f>VLOOKUP($B559,'[3]Hogares total'!$D$5:$L$1126,7)</f>
        <v>8887</v>
      </c>
      <c r="T559" s="28">
        <f>VLOOKUP($B559,'[3]Hogares total'!$D$5:$L$1126,8)</f>
        <v>9270</v>
      </c>
      <c r="U559" s="30">
        <f>VLOOKUP($B559,'[3]Hogares total'!$D$5:$L$1126,9)</f>
        <v>9647</v>
      </c>
      <c r="V559" s="29"/>
      <c r="W559" s="43">
        <f t="shared" si="92"/>
        <v>0.13695990817414119</v>
      </c>
      <c r="X559" s="43">
        <f t="shared" si="93"/>
        <v>0.16846703733121526</v>
      </c>
      <c r="Y559" s="47">
        <f t="shared" si="94"/>
        <v>0.15988774411809933</v>
      </c>
      <c r="Z559" s="29"/>
      <c r="AA559" s="43">
        <f t="shared" si="95"/>
        <v>0.37594238775739847</v>
      </c>
      <c r="AB559" s="43">
        <f t="shared" si="96"/>
        <v>0.45760517799352751</v>
      </c>
      <c r="AC559" s="47">
        <f t="shared" si="97"/>
        <v>0.43111848242977091</v>
      </c>
      <c r="AD559" s="91" t="str">
        <f t="shared" si="88"/>
        <v/>
      </c>
      <c r="AE559" s="91" t="str">
        <f t="shared" si="89"/>
        <v/>
      </c>
      <c r="AF559" s="91" t="str">
        <f t="shared" si="90"/>
        <v/>
      </c>
      <c r="AG559" t="str">
        <f t="shared" si="91"/>
        <v/>
      </c>
    </row>
    <row r="560" spans="2:33" x14ac:dyDescent="0.25">
      <c r="B560" s="9" t="s">
        <v>558</v>
      </c>
      <c r="C560" s="23" t="str">
        <f>VLOOKUP(B560,[2]Municipal!$C$15:$D$60549,2)</f>
        <v>Tibacuy</v>
      </c>
      <c r="D560" s="11">
        <f>+[1]Total!B561</f>
        <v>117</v>
      </c>
      <c r="E560" s="10">
        <f>+[1]Total!C561</f>
        <v>142</v>
      </c>
      <c r="F560" s="10">
        <f>+[1]Total!D561</f>
        <v>150</v>
      </c>
      <c r="G560" s="10">
        <f>+[1]Total!E561</f>
        <v>272</v>
      </c>
      <c r="H560" s="11">
        <f>+[1]Total!G561</f>
        <v>156</v>
      </c>
      <c r="I560" s="10">
        <f>+[1]Total!H561</f>
        <v>46</v>
      </c>
      <c r="J560" s="10">
        <f>+[1]Total!I561</f>
        <v>158</v>
      </c>
      <c r="K560" s="12">
        <f>+[1]Total!J561</f>
        <v>153</v>
      </c>
      <c r="L560" s="11">
        <f>+[1]Total!L561</f>
        <v>197</v>
      </c>
      <c r="M560" s="12">
        <f>+[1]Total!M561</f>
        <v>60</v>
      </c>
      <c r="N560" s="29">
        <f>VLOOKUP($B560,'[2]pop-2020-2023'!$I$5:$M$1126,2)</f>
        <v>4605</v>
      </c>
      <c r="O560" s="28">
        <f>VLOOKUP($B560,'[2]pop-2020-2023'!$I$5:$M$1126,3)</f>
        <v>4702</v>
      </c>
      <c r="P560" s="28">
        <f>VLOOKUP($B560,'[2]pop-2020-2023'!$I$5:$M$1126,4)</f>
        <v>4848</v>
      </c>
      <c r="Q560" s="30">
        <f>VLOOKUP($B560,'[2]pop-2020-2023'!$I$5:$M$1126,5)</f>
        <v>5008</v>
      </c>
      <c r="R560" s="29">
        <f>VLOOKUP($B560,'[3]Hogares total'!$D$5:$L$1126,6)</f>
        <v>2061</v>
      </c>
      <c r="S560" s="28">
        <f>VLOOKUP($B560,'[3]Hogares total'!$D$5:$L$1126,7)</f>
        <v>2156</v>
      </c>
      <c r="T560" s="28">
        <f>VLOOKUP($B560,'[3]Hogares total'!$D$5:$L$1126,8)</f>
        <v>2239</v>
      </c>
      <c r="U560" s="30">
        <f>VLOOKUP($B560,'[3]Hogares total'!$D$5:$L$1126,9)</f>
        <v>2320</v>
      </c>
      <c r="V560" s="29"/>
      <c r="W560" s="43">
        <f t="shared" si="92"/>
        <v>3.01999149298171E-2</v>
      </c>
      <c r="X560" s="43">
        <f t="shared" si="93"/>
        <v>9.4884488448844888E-3</v>
      </c>
      <c r="Y560" s="47">
        <f t="shared" si="94"/>
        <v>1.1980830670926517E-2</v>
      </c>
      <c r="Z560" s="29"/>
      <c r="AA560" s="43">
        <f t="shared" si="95"/>
        <v>6.5862708719851573E-2</v>
      </c>
      <c r="AB560" s="43">
        <f t="shared" si="96"/>
        <v>2.0544886109870479E-2</v>
      </c>
      <c r="AC560" s="47">
        <f t="shared" si="97"/>
        <v>2.5862068965517241E-2</v>
      </c>
      <c r="AD560" s="91">
        <f t="shared" si="88"/>
        <v>2320</v>
      </c>
      <c r="AE560" s="91">
        <f t="shared" si="89"/>
        <v>60</v>
      </c>
      <c r="AF560" s="91">
        <f t="shared" si="90"/>
        <v>2260</v>
      </c>
      <c r="AG560" t="str">
        <f t="shared" si="91"/>
        <v/>
      </c>
    </row>
    <row r="561" spans="2:33" x14ac:dyDescent="0.25">
      <c r="B561" s="9" t="s">
        <v>559</v>
      </c>
      <c r="C561" s="23" t="str">
        <f>VLOOKUP(B561,[2]Municipal!$C$15:$D$60549,2)</f>
        <v>Tibirita</v>
      </c>
      <c r="D561" s="11">
        <f>+[1]Total!B562</f>
        <v>19</v>
      </c>
      <c r="E561" s="10">
        <f>+[1]Total!C562</f>
        <v>16</v>
      </c>
      <c r="F561" s="10">
        <f>+[1]Total!D562</f>
        <v>15</v>
      </c>
      <c r="G561" s="10">
        <f>+[1]Total!E562</f>
        <v>9</v>
      </c>
      <c r="H561" s="11">
        <f>+[1]Total!G562</f>
        <v>137</v>
      </c>
      <c r="I561" s="10">
        <f>+[1]Total!H562</f>
        <v>114</v>
      </c>
      <c r="J561" s="10">
        <f>+[1]Total!I562</f>
        <v>121</v>
      </c>
      <c r="K561" s="12">
        <f>+[1]Total!J562</f>
        <v>117</v>
      </c>
      <c r="L561" s="11">
        <f>+[1]Total!L562</f>
        <v>96</v>
      </c>
      <c r="M561" s="12">
        <f>+[1]Total!M562</f>
        <v>77</v>
      </c>
      <c r="N561" s="29">
        <f>VLOOKUP($B561,'[2]pop-2020-2023'!$I$5:$M$1126,2)</f>
        <v>3337</v>
      </c>
      <c r="O561" s="28">
        <f>VLOOKUP($B561,'[2]pop-2020-2023'!$I$5:$M$1126,3)</f>
        <v>3412</v>
      </c>
      <c r="P561" s="28">
        <f>VLOOKUP($B561,'[2]pop-2020-2023'!$I$5:$M$1126,4)</f>
        <v>3519</v>
      </c>
      <c r="Q561" s="30">
        <f>VLOOKUP($B561,'[2]pop-2020-2023'!$I$5:$M$1126,5)</f>
        <v>3633</v>
      </c>
      <c r="R561" s="29">
        <f>VLOOKUP($B561,'[3]Hogares total'!$D$5:$L$1126,6)</f>
        <v>1342</v>
      </c>
      <c r="S561" s="28">
        <f>VLOOKUP($B561,'[3]Hogares total'!$D$5:$L$1126,7)</f>
        <v>1411</v>
      </c>
      <c r="T561" s="28">
        <f>VLOOKUP($B561,'[3]Hogares total'!$D$5:$L$1126,8)</f>
        <v>1474</v>
      </c>
      <c r="U561" s="30">
        <f>VLOOKUP($B561,'[3]Hogares total'!$D$5:$L$1126,9)</f>
        <v>1537</v>
      </c>
      <c r="V561" s="29"/>
      <c r="W561" s="43">
        <f t="shared" si="92"/>
        <v>4.6893317702227429E-3</v>
      </c>
      <c r="X561" s="43">
        <f t="shared" si="93"/>
        <v>3.239556692242114E-2</v>
      </c>
      <c r="Y561" s="47">
        <f t="shared" si="94"/>
        <v>2.119460500963391E-2</v>
      </c>
      <c r="Z561" s="29"/>
      <c r="AA561" s="43">
        <f t="shared" si="95"/>
        <v>1.1339475549255847E-2</v>
      </c>
      <c r="AB561" s="43">
        <f t="shared" si="96"/>
        <v>7.7340569877883306E-2</v>
      </c>
      <c r="AC561" s="47">
        <f t="shared" si="97"/>
        <v>5.0097592713077427E-2</v>
      </c>
      <c r="AD561" s="91">
        <f t="shared" si="88"/>
        <v>1537</v>
      </c>
      <c r="AE561" s="91">
        <f t="shared" si="89"/>
        <v>77</v>
      </c>
      <c r="AF561" s="91">
        <f t="shared" si="90"/>
        <v>1460</v>
      </c>
      <c r="AG561" t="str">
        <f t="shared" si="91"/>
        <v/>
      </c>
    </row>
    <row r="562" spans="2:33" x14ac:dyDescent="0.25">
      <c r="B562" s="9" t="s">
        <v>560</v>
      </c>
      <c r="C562" s="23" t="str">
        <f>VLOOKUP(B562,[2]Municipal!$C$15:$D$60549,2)</f>
        <v>Tocaima</v>
      </c>
      <c r="D562" s="11">
        <f>+[1]Total!B563</f>
        <v>848</v>
      </c>
      <c r="E562" s="10">
        <f>+[1]Total!C563</f>
        <v>883</v>
      </c>
      <c r="F562" s="10">
        <f>+[1]Total!D563</f>
        <v>872</v>
      </c>
      <c r="G562" s="10">
        <f>+[1]Total!E563</f>
        <v>860</v>
      </c>
      <c r="H562" s="11">
        <f>+[1]Total!G563</f>
        <v>811</v>
      </c>
      <c r="I562" s="10">
        <f>+[1]Total!H563</f>
        <v>778</v>
      </c>
      <c r="J562" s="10">
        <f>+[1]Total!I563</f>
        <v>840</v>
      </c>
      <c r="K562" s="12">
        <f>+[1]Total!J563</f>
        <v>330</v>
      </c>
      <c r="L562" s="11">
        <f>+[1]Total!L563</f>
        <v>316</v>
      </c>
      <c r="M562" s="12">
        <f>+[1]Total!M563</f>
        <v>2015</v>
      </c>
      <c r="N562" s="29">
        <f>VLOOKUP($B562,'[2]pop-2020-2023'!$I$5:$M$1126,2)</f>
        <v>16783</v>
      </c>
      <c r="O562" s="28">
        <f>VLOOKUP($B562,'[2]pop-2020-2023'!$I$5:$M$1126,3)</f>
        <v>17143</v>
      </c>
      <c r="P562" s="28">
        <f>VLOOKUP($B562,'[2]pop-2020-2023'!$I$5:$M$1126,4)</f>
        <v>17690</v>
      </c>
      <c r="Q562" s="30">
        <f>VLOOKUP($B562,'[2]pop-2020-2023'!$I$5:$M$1126,5)</f>
        <v>18304</v>
      </c>
      <c r="R562" s="29">
        <f>VLOOKUP($B562,'[3]Hogares total'!$D$5:$L$1126,6)</f>
        <v>7650</v>
      </c>
      <c r="S562" s="28">
        <f>VLOOKUP($B562,'[3]Hogares total'!$D$5:$L$1126,7)</f>
        <v>8038</v>
      </c>
      <c r="T562" s="28">
        <f>VLOOKUP($B562,'[3]Hogares total'!$D$5:$L$1126,8)</f>
        <v>8385</v>
      </c>
      <c r="U562" s="30">
        <f>VLOOKUP($B562,'[3]Hogares total'!$D$5:$L$1126,9)</f>
        <v>8723</v>
      </c>
      <c r="V562" s="29"/>
      <c r="W562" s="43">
        <f t="shared" si="92"/>
        <v>5.1507904100799161E-2</v>
      </c>
      <c r="X562" s="43">
        <f t="shared" si="93"/>
        <v>4.3979649519502541E-2</v>
      </c>
      <c r="Y562" s="47">
        <f t="shared" si="94"/>
        <v>0.11008522727272728</v>
      </c>
      <c r="Z562" s="29"/>
      <c r="AA562" s="43">
        <f t="shared" si="95"/>
        <v>0.10985319731276437</v>
      </c>
      <c r="AB562" s="43">
        <f t="shared" si="96"/>
        <v>9.2784734645199762E-2</v>
      </c>
      <c r="AC562" s="47">
        <f t="shared" si="97"/>
        <v>0.23099850968703428</v>
      </c>
      <c r="AD562" s="91" t="str">
        <f t="shared" si="88"/>
        <v/>
      </c>
      <c r="AE562" s="91" t="str">
        <f t="shared" si="89"/>
        <v/>
      </c>
      <c r="AF562" s="91" t="str">
        <f t="shared" si="90"/>
        <v/>
      </c>
      <c r="AG562" t="str">
        <f t="shared" si="91"/>
        <v/>
      </c>
    </row>
    <row r="563" spans="2:33" x14ac:dyDescent="0.25">
      <c r="B563" s="9" t="s">
        <v>561</v>
      </c>
      <c r="C563" s="23" t="str">
        <f>VLOOKUP(B563,[2]Municipal!$C$15:$D$60549,2)</f>
        <v>Tocancipá</v>
      </c>
      <c r="D563" s="11">
        <f>+[1]Total!B564</f>
        <v>8798</v>
      </c>
      <c r="E563" s="10">
        <f>+[1]Total!C564</f>
        <v>9470</v>
      </c>
      <c r="F563" s="10">
        <f>+[1]Total!D564</f>
        <v>10617</v>
      </c>
      <c r="G563" s="10">
        <f>+[1]Total!E564</f>
        <v>11587</v>
      </c>
      <c r="H563" s="11">
        <f>+[1]Total!G564</f>
        <v>9374</v>
      </c>
      <c r="I563" s="10">
        <f>+[1]Total!H564</f>
        <v>11955</v>
      </c>
      <c r="J563" s="10">
        <f>+[1]Total!I564</f>
        <v>13110</v>
      </c>
      <c r="K563" s="12">
        <f>+[1]Total!J564</f>
        <v>13900</v>
      </c>
      <c r="L563" s="11">
        <f>+[1]Total!L564</f>
        <v>13871</v>
      </c>
      <c r="M563" s="12">
        <f>+[1]Total!M564</f>
        <v>14384</v>
      </c>
      <c r="N563" s="29">
        <f>VLOOKUP($B563,'[2]pop-2020-2023'!$I$5:$M$1126,2)</f>
        <v>43059</v>
      </c>
      <c r="O563" s="28">
        <f>VLOOKUP($B563,'[2]pop-2020-2023'!$I$5:$M$1126,3)</f>
        <v>44170</v>
      </c>
      <c r="P563" s="28">
        <f>VLOOKUP($B563,'[2]pop-2020-2023'!$I$5:$M$1126,4)</f>
        <v>45491</v>
      </c>
      <c r="Q563" s="30">
        <f>VLOOKUP($B563,'[2]pop-2020-2023'!$I$5:$M$1126,5)</f>
        <v>46918</v>
      </c>
      <c r="R563" s="29">
        <f>VLOOKUP($B563,'[3]Hogares total'!$D$5:$L$1126,6)</f>
        <v>15096</v>
      </c>
      <c r="S563" s="28">
        <f>VLOOKUP($B563,'[3]Hogares total'!$D$5:$L$1126,7)</f>
        <v>15916</v>
      </c>
      <c r="T563" s="28">
        <f>VLOOKUP($B563,'[3]Hogares total'!$D$5:$L$1126,8)</f>
        <v>16649</v>
      </c>
      <c r="U563" s="30">
        <f>VLOOKUP($B563,'[3]Hogares total'!$D$5:$L$1126,9)</f>
        <v>17369</v>
      </c>
      <c r="V563" s="29"/>
      <c r="W563" s="43">
        <f t="shared" si="92"/>
        <v>0.21439891328956306</v>
      </c>
      <c r="X563" s="43">
        <f t="shared" si="93"/>
        <v>0.26279923501351915</v>
      </c>
      <c r="Y563" s="47">
        <f t="shared" si="94"/>
        <v>0.3065774329681572</v>
      </c>
      <c r="Z563" s="29"/>
      <c r="AA563" s="43">
        <f t="shared" si="95"/>
        <v>0.59499874340286507</v>
      </c>
      <c r="AB563" s="43">
        <f t="shared" si="96"/>
        <v>0.71806114481350236</v>
      </c>
      <c r="AC563" s="47">
        <f t="shared" si="97"/>
        <v>0.82814209223328916</v>
      </c>
      <c r="AD563" s="91" t="str">
        <f t="shared" si="88"/>
        <v/>
      </c>
      <c r="AE563" s="91" t="str">
        <f t="shared" si="89"/>
        <v/>
      </c>
      <c r="AF563" s="91" t="str">
        <f t="shared" si="90"/>
        <v/>
      </c>
      <c r="AG563" t="str">
        <f t="shared" si="91"/>
        <v/>
      </c>
    </row>
    <row r="564" spans="2:33" x14ac:dyDescent="0.25">
      <c r="B564" s="9" t="s">
        <v>562</v>
      </c>
      <c r="C564" s="23" t="str">
        <f>VLOOKUP(B564,[2]Municipal!$C$15:$D$60549,2)</f>
        <v>Topaipí</v>
      </c>
      <c r="D564" s="11">
        <f>+[1]Total!B565</f>
        <v>24</v>
      </c>
      <c r="E564" s="10">
        <f>+[1]Total!C565</f>
        <v>21</v>
      </c>
      <c r="F564" s="10">
        <f>+[1]Total!D565</f>
        <v>20</v>
      </c>
      <c r="G564" s="10">
        <f>+[1]Total!E565</f>
        <v>139</v>
      </c>
      <c r="H564" s="11">
        <f>+[1]Total!G565</f>
        <v>144</v>
      </c>
      <c r="I564" s="10">
        <f>+[1]Total!H565</f>
        <v>141</v>
      </c>
      <c r="J564" s="10">
        <f>+[1]Total!I565</f>
        <v>124</v>
      </c>
      <c r="K564" s="12">
        <f>+[1]Total!J565</f>
        <v>127</v>
      </c>
      <c r="L564" s="11">
        <f>+[1]Total!L565</f>
        <v>121</v>
      </c>
      <c r="M564" s="12">
        <f>+[1]Total!M565</f>
        <v>102</v>
      </c>
      <c r="N564" s="29">
        <f>VLOOKUP($B564,'[2]pop-2020-2023'!$I$5:$M$1126,2)</f>
        <v>4350</v>
      </c>
      <c r="O564" s="28">
        <f>VLOOKUP($B564,'[2]pop-2020-2023'!$I$5:$M$1126,3)</f>
        <v>4417</v>
      </c>
      <c r="P564" s="28">
        <f>VLOOKUP($B564,'[2]pop-2020-2023'!$I$5:$M$1126,4)</f>
        <v>4546</v>
      </c>
      <c r="Q564" s="30">
        <f>VLOOKUP($B564,'[2]pop-2020-2023'!$I$5:$M$1126,5)</f>
        <v>4704</v>
      </c>
      <c r="R564" s="29">
        <f>VLOOKUP($B564,'[3]Hogares total'!$D$5:$L$1126,6)</f>
        <v>1756</v>
      </c>
      <c r="S564" s="28">
        <f>VLOOKUP($B564,'[3]Hogares total'!$D$5:$L$1126,7)</f>
        <v>1843</v>
      </c>
      <c r="T564" s="28">
        <f>VLOOKUP($B564,'[3]Hogares total'!$D$5:$L$1126,8)</f>
        <v>1919</v>
      </c>
      <c r="U564" s="30">
        <f>VLOOKUP($B564,'[3]Hogares total'!$D$5:$L$1126,9)</f>
        <v>1993</v>
      </c>
      <c r="V564" s="29"/>
      <c r="W564" s="43">
        <f t="shared" si="92"/>
        <v>4.7543581616481777E-3</v>
      </c>
      <c r="X564" s="43">
        <f t="shared" si="93"/>
        <v>3.1016278046634402E-2</v>
      </c>
      <c r="Y564" s="47">
        <f t="shared" si="94"/>
        <v>2.1683673469387755E-2</v>
      </c>
      <c r="Z564" s="29"/>
      <c r="AA564" s="43">
        <f t="shared" si="95"/>
        <v>1.1394465545306565E-2</v>
      </c>
      <c r="AB564" s="43">
        <f t="shared" si="96"/>
        <v>7.3475768629494523E-2</v>
      </c>
      <c r="AC564" s="47">
        <f t="shared" si="97"/>
        <v>5.117912694430507E-2</v>
      </c>
      <c r="AD564" s="91">
        <f t="shared" si="88"/>
        <v>1993</v>
      </c>
      <c r="AE564" s="91">
        <f t="shared" si="89"/>
        <v>102</v>
      </c>
      <c r="AF564" s="91">
        <f t="shared" si="90"/>
        <v>1891</v>
      </c>
      <c r="AG564" t="str">
        <f t="shared" si="91"/>
        <v/>
      </c>
    </row>
    <row r="565" spans="2:33" x14ac:dyDescent="0.25">
      <c r="B565" s="9" t="s">
        <v>563</v>
      </c>
      <c r="C565" s="23" t="str">
        <f>VLOOKUP(B565,[2]Municipal!$C$15:$D$60549,2)</f>
        <v>Ubalá</v>
      </c>
      <c r="D565" s="11">
        <f>+[1]Total!B566</f>
        <v>146</v>
      </c>
      <c r="E565" s="10">
        <f>+[1]Total!C566</f>
        <v>162</v>
      </c>
      <c r="F565" s="10">
        <f>+[1]Total!D566</f>
        <v>156</v>
      </c>
      <c r="G565" s="10">
        <f>+[1]Total!E566</f>
        <v>147</v>
      </c>
      <c r="H565" s="11">
        <f>+[1]Total!G566</f>
        <v>152</v>
      </c>
      <c r="I565" s="10">
        <f>+[1]Total!H566</f>
        <v>154</v>
      </c>
      <c r="J565" s="10">
        <f>+[1]Total!I566</f>
        <v>148</v>
      </c>
      <c r="K565" s="12">
        <f>+[1]Total!J566</f>
        <v>154</v>
      </c>
      <c r="L565" s="11">
        <f>+[1]Total!L566</f>
        <v>125</v>
      </c>
      <c r="M565" s="12">
        <f>+[1]Total!M566</f>
        <v>149</v>
      </c>
      <c r="N565" s="29">
        <f>VLOOKUP($B565,'[2]pop-2020-2023'!$I$5:$M$1126,2)</f>
        <v>8081</v>
      </c>
      <c r="O565" s="28">
        <f>VLOOKUP($B565,'[2]pop-2020-2023'!$I$5:$M$1126,3)</f>
        <v>8184</v>
      </c>
      <c r="P565" s="28">
        <f>VLOOKUP($B565,'[2]pop-2020-2023'!$I$5:$M$1126,4)</f>
        <v>8448</v>
      </c>
      <c r="Q565" s="30">
        <f>VLOOKUP($B565,'[2]pop-2020-2023'!$I$5:$M$1126,5)</f>
        <v>8720</v>
      </c>
      <c r="R565" s="29">
        <f>VLOOKUP($B565,'[3]Hogares total'!$D$5:$L$1126,6)</f>
        <v>2440</v>
      </c>
      <c r="S565" s="28">
        <f>VLOOKUP($B565,'[3]Hogares total'!$D$5:$L$1126,7)</f>
        <v>2541</v>
      </c>
      <c r="T565" s="28">
        <f>VLOOKUP($B565,'[3]Hogares total'!$D$5:$L$1126,8)</f>
        <v>2635</v>
      </c>
      <c r="U565" s="30">
        <f>VLOOKUP($B565,'[3]Hogares total'!$D$5:$L$1126,9)</f>
        <v>2726</v>
      </c>
      <c r="V565" s="29"/>
      <c r="W565" s="43">
        <f t="shared" si="92"/>
        <v>1.9794721407624633E-2</v>
      </c>
      <c r="X565" s="43">
        <f t="shared" si="93"/>
        <v>1.8229166666666668E-2</v>
      </c>
      <c r="Y565" s="47">
        <f t="shared" si="94"/>
        <v>1.7087155963302753E-2</v>
      </c>
      <c r="Z565" s="29"/>
      <c r="AA565" s="43">
        <f t="shared" si="95"/>
        <v>6.3754427390791027E-2</v>
      </c>
      <c r="AB565" s="43">
        <f t="shared" si="96"/>
        <v>5.8444022770398479E-2</v>
      </c>
      <c r="AC565" s="47">
        <f t="shared" si="97"/>
        <v>5.4658840792369774E-2</v>
      </c>
      <c r="AD565" s="91">
        <f t="shared" si="88"/>
        <v>2726</v>
      </c>
      <c r="AE565" s="91">
        <f t="shared" si="89"/>
        <v>149</v>
      </c>
      <c r="AF565" s="91">
        <f t="shared" si="90"/>
        <v>2577</v>
      </c>
      <c r="AG565" t="str">
        <f t="shared" si="91"/>
        <v/>
      </c>
    </row>
    <row r="566" spans="2:33" x14ac:dyDescent="0.25">
      <c r="B566" s="9" t="s">
        <v>564</v>
      </c>
      <c r="C566" s="23" t="str">
        <f>VLOOKUP(B566,[2]Municipal!$C$15:$D$60549,2)</f>
        <v>Ubaque</v>
      </c>
      <c r="D566" s="11">
        <f>+[1]Total!B567</f>
        <v>100</v>
      </c>
      <c r="E566" s="10">
        <f>+[1]Total!C567</f>
        <v>100</v>
      </c>
      <c r="F566" s="10">
        <f>+[1]Total!D567</f>
        <v>76</v>
      </c>
      <c r="G566" s="10">
        <f>+[1]Total!E567</f>
        <v>106</v>
      </c>
      <c r="H566" s="11">
        <f>+[1]Total!G567</f>
        <v>103</v>
      </c>
      <c r="I566" s="10">
        <f>+[1]Total!H567</f>
        <v>104</v>
      </c>
      <c r="J566" s="10">
        <f>+[1]Total!I567</f>
        <v>109</v>
      </c>
      <c r="K566" s="12">
        <f>+[1]Total!J567</f>
        <v>144</v>
      </c>
      <c r="L566" s="11">
        <f>+[1]Total!L567</f>
        <v>221</v>
      </c>
      <c r="M566" s="12">
        <f>+[1]Total!M567</f>
        <v>198</v>
      </c>
      <c r="N566" s="29">
        <f>VLOOKUP($B566,'[2]pop-2020-2023'!$I$5:$M$1126,2)</f>
        <v>7130</v>
      </c>
      <c r="O566" s="28">
        <f>VLOOKUP($B566,'[2]pop-2020-2023'!$I$5:$M$1126,3)</f>
        <v>7271</v>
      </c>
      <c r="P566" s="28">
        <f>VLOOKUP($B566,'[2]pop-2020-2023'!$I$5:$M$1126,4)</f>
        <v>7482</v>
      </c>
      <c r="Q566" s="30">
        <f>VLOOKUP($B566,'[2]pop-2020-2023'!$I$5:$M$1126,5)</f>
        <v>7729</v>
      </c>
      <c r="R566" s="29">
        <f>VLOOKUP($B566,'[3]Hogares total'!$D$5:$L$1126,6)</f>
        <v>2502</v>
      </c>
      <c r="S566" s="28">
        <f>VLOOKUP($B566,'[3]Hogares total'!$D$5:$L$1126,7)</f>
        <v>2631</v>
      </c>
      <c r="T566" s="28">
        <f>VLOOKUP($B566,'[3]Hogares total'!$D$5:$L$1126,8)</f>
        <v>2747</v>
      </c>
      <c r="U566" s="30">
        <f>VLOOKUP($B566,'[3]Hogares total'!$D$5:$L$1126,9)</f>
        <v>2863</v>
      </c>
      <c r="V566" s="29"/>
      <c r="W566" s="43">
        <f t="shared" si="92"/>
        <v>1.3753266400770183E-2</v>
      </c>
      <c r="X566" s="43">
        <f t="shared" si="93"/>
        <v>1.3900026730820636E-2</v>
      </c>
      <c r="Y566" s="47">
        <f t="shared" si="94"/>
        <v>2.5617803079311684E-2</v>
      </c>
      <c r="Z566" s="29"/>
      <c r="AA566" s="43">
        <f t="shared" si="95"/>
        <v>3.800836183960471E-2</v>
      </c>
      <c r="AB566" s="43">
        <f t="shared" si="96"/>
        <v>3.7859483072442662E-2</v>
      </c>
      <c r="AC566" s="47">
        <f t="shared" si="97"/>
        <v>6.9158225637443241E-2</v>
      </c>
      <c r="AD566" s="91">
        <f t="shared" si="88"/>
        <v>2863</v>
      </c>
      <c r="AE566" s="91">
        <f t="shared" si="89"/>
        <v>198</v>
      </c>
      <c r="AF566" s="91">
        <f t="shared" si="90"/>
        <v>2665</v>
      </c>
      <c r="AG566" t="str">
        <f t="shared" si="91"/>
        <v/>
      </c>
    </row>
    <row r="567" spans="2:33" x14ac:dyDescent="0.25">
      <c r="B567" s="9" t="s">
        <v>565</v>
      </c>
      <c r="C567" s="23" t="str">
        <f>VLOOKUP(B567,[2]Municipal!$C$15:$D$60549,2)</f>
        <v>Villa de San Diego de Ubaté</v>
      </c>
      <c r="D567" s="11">
        <f>+[1]Total!B568</f>
        <v>6776</v>
      </c>
      <c r="E567" s="10">
        <f>+[1]Total!C568</f>
        <v>8050</v>
      </c>
      <c r="F567" s="10">
        <f>+[1]Total!D568</f>
        <v>8120</v>
      </c>
      <c r="G567" s="10">
        <f>+[1]Total!E568</f>
        <v>7689</v>
      </c>
      <c r="H567" s="11">
        <f>+[1]Total!G568</f>
        <v>8911</v>
      </c>
      <c r="I567" s="10">
        <f>+[1]Total!H568</f>
        <v>9146</v>
      </c>
      <c r="J567" s="10">
        <f>+[1]Total!I568</f>
        <v>9690</v>
      </c>
      <c r="K567" s="12">
        <f>+[1]Total!J568</f>
        <v>9682</v>
      </c>
      <c r="L567" s="11">
        <f>+[1]Total!L568</f>
        <v>9455</v>
      </c>
      <c r="M567" s="12">
        <f>+[1]Total!M568</f>
        <v>10089</v>
      </c>
      <c r="N567" s="29">
        <f>VLOOKUP($B567,'[2]pop-2020-2023'!$I$5:$M$1126,2)</f>
        <v>46062</v>
      </c>
      <c r="O567" s="28">
        <f>VLOOKUP($B567,'[2]pop-2020-2023'!$I$5:$M$1126,3)</f>
        <v>47398</v>
      </c>
      <c r="P567" s="28">
        <f>VLOOKUP($B567,'[2]pop-2020-2023'!$I$5:$M$1126,4)</f>
        <v>48913</v>
      </c>
      <c r="Q567" s="30">
        <f>VLOOKUP($B567,'[2]pop-2020-2023'!$I$5:$M$1126,5)</f>
        <v>50581</v>
      </c>
      <c r="R567" s="29">
        <f>VLOOKUP($B567,'[3]Hogares total'!$D$5:$L$1126,6)</f>
        <v>14637</v>
      </c>
      <c r="S567" s="28">
        <f>VLOOKUP($B567,'[3]Hogares total'!$D$5:$L$1126,7)</f>
        <v>15438</v>
      </c>
      <c r="T567" s="28">
        <f>VLOOKUP($B567,'[3]Hogares total'!$D$5:$L$1126,8)</f>
        <v>16171</v>
      </c>
      <c r="U567" s="30">
        <f>VLOOKUP($B567,'[3]Hogares total'!$D$5:$L$1126,9)</f>
        <v>16893</v>
      </c>
      <c r="V567" s="29"/>
      <c r="W567" s="43">
        <f t="shared" si="92"/>
        <v>0.16983838980547702</v>
      </c>
      <c r="X567" s="43">
        <f t="shared" si="93"/>
        <v>0.18698505509782676</v>
      </c>
      <c r="Y567" s="47">
        <f t="shared" si="94"/>
        <v>0.19946224867044937</v>
      </c>
      <c r="Z567" s="29"/>
      <c r="AA567" s="43">
        <f t="shared" si="95"/>
        <v>0.52144060111413393</v>
      </c>
      <c r="AB567" s="43">
        <f t="shared" si="96"/>
        <v>0.56558035990353106</v>
      </c>
      <c r="AC567" s="47">
        <f t="shared" si="97"/>
        <v>0.59722962173681404</v>
      </c>
      <c r="AD567" s="91" t="str">
        <f t="shared" si="88"/>
        <v/>
      </c>
      <c r="AE567" s="91" t="str">
        <f t="shared" si="89"/>
        <v/>
      </c>
      <c r="AF567" s="91" t="str">
        <f t="shared" si="90"/>
        <v/>
      </c>
      <c r="AG567" t="str">
        <f t="shared" si="91"/>
        <v/>
      </c>
    </row>
    <row r="568" spans="2:33" x14ac:dyDescent="0.25">
      <c r="B568" s="9" t="s">
        <v>566</v>
      </c>
      <c r="C568" s="23" t="str">
        <f>VLOOKUP(B568,[2]Municipal!$C$15:$D$60549,2)</f>
        <v>Une</v>
      </c>
      <c r="D568" s="11">
        <f>+[1]Total!B569</f>
        <v>244</v>
      </c>
      <c r="E568" s="10">
        <f>+[1]Total!C569</f>
        <v>241</v>
      </c>
      <c r="F568" s="10">
        <f>+[1]Total!D569</f>
        <v>267</v>
      </c>
      <c r="G568" s="10">
        <f>+[1]Total!E569</f>
        <v>289</v>
      </c>
      <c r="H568" s="11">
        <f>+[1]Total!G569</f>
        <v>195</v>
      </c>
      <c r="I568" s="10">
        <f>+[1]Total!H569</f>
        <v>202</v>
      </c>
      <c r="J568" s="10">
        <f>+[1]Total!I569</f>
        <v>214</v>
      </c>
      <c r="K568" s="12">
        <f>+[1]Total!J569</f>
        <v>210</v>
      </c>
      <c r="L568" s="11">
        <f>+[1]Total!L569</f>
        <v>276</v>
      </c>
      <c r="M568" s="12">
        <f>+[1]Total!M569</f>
        <v>290</v>
      </c>
      <c r="N568" s="29">
        <f>VLOOKUP($B568,'[2]pop-2020-2023'!$I$5:$M$1126,2)</f>
        <v>7395</v>
      </c>
      <c r="O568" s="28">
        <f>VLOOKUP($B568,'[2]pop-2020-2023'!$I$5:$M$1126,3)</f>
        <v>7566</v>
      </c>
      <c r="P568" s="28">
        <f>VLOOKUP($B568,'[2]pop-2020-2023'!$I$5:$M$1126,4)</f>
        <v>7808</v>
      </c>
      <c r="Q568" s="30">
        <f>VLOOKUP($B568,'[2]pop-2020-2023'!$I$5:$M$1126,5)</f>
        <v>8073</v>
      </c>
      <c r="R568" s="29">
        <f>VLOOKUP($B568,'[3]Hogares total'!$D$5:$L$1126,6)</f>
        <v>2478</v>
      </c>
      <c r="S568" s="28">
        <f>VLOOKUP($B568,'[3]Hogares total'!$D$5:$L$1126,7)</f>
        <v>2610</v>
      </c>
      <c r="T568" s="28">
        <f>VLOOKUP($B568,'[3]Hogares total'!$D$5:$L$1126,8)</f>
        <v>2730</v>
      </c>
      <c r="U568" s="30">
        <f>VLOOKUP($B568,'[3]Hogares total'!$D$5:$L$1126,9)</f>
        <v>2848</v>
      </c>
      <c r="V568" s="29"/>
      <c r="W568" s="43">
        <f t="shared" si="92"/>
        <v>3.1853026698387521E-2</v>
      </c>
      <c r="X568" s="43">
        <f t="shared" si="93"/>
        <v>2.5870901639344263E-2</v>
      </c>
      <c r="Y568" s="47">
        <f t="shared" si="94"/>
        <v>3.5922209835253315E-2</v>
      </c>
      <c r="Z568" s="29"/>
      <c r="AA568" s="43">
        <f t="shared" si="95"/>
        <v>9.2337164750957851E-2</v>
      </c>
      <c r="AB568" s="43">
        <f t="shared" si="96"/>
        <v>7.3992673992673993E-2</v>
      </c>
      <c r="AC568" s="47">
        <f t="shared" si="97"/>
        <v>0.10182584269662921</v>
      </c>
      <c r="AD568" s="91">
        <f t="shared" si="88"/>
        <v>2848</v>
      </c>
      <c r="AE568" s="91">
        <f t="shared" si="89"/>
        <v>290</v>
      </c>
      <c r="AF568" s="91">
        <f t="shared" si="90"/>
        <v>2558</v>
      </c>
      <c r="AG568" t="str">
        <f t="shared" si="91"/>
        <v/>
      </c>
    </row>
    <row r="569" spans="2:33" x14ac:dyDescent="0.25">
      <c r="B569" s="9" t="s">
        <v>567</v>
      </c>
      <c r="C569" s="23" t="str">
        <f>VLOOKUP(B569,[2]Municipal!$C$15:$D$60549,2)</f>
        <v>Útica</v>
      </c>
      <c r="D569" s="11">
        <f>+[1]Total!B570</f>
        <v>114</v>
      </c>
      <c r="E569" s="10">
        <f>+[1]Total!C570</f>
        <v>113</v>
      </c>
      <c r="F569" s="10">
        <f>+[1]Total!D570</f>
        <v>251</v>
      </c>
      <c r="G569" s="10">
        <f>+[1]Total!E570</f>
        <v>298</v>
      </c>
      <c r="H569" s="11">
        <f>+[1]Total!G570</f>
        <v>147</v>
      </c>
      <c r="I569" s="10">
        <f>+[1]Total!H570</f>
        <v>147</v>
      </c>
      <c r="J569" s="10">
        <f>+[1]Total!I570</f>
        <v>175</v>
      </c>
      <c r="K569" s="12">
        <f>+[1]Total!J570</f>
        <v>196</v>
      </c>
      <c r="L569" s="11">
        <f>+[1]Total!L570</f>
        <v>169</v>
      </c>
      <c r="M569" s="12">
        <f>+[1]Total!M570</f>
        <v>171</v>
      </c>
      <c r="N569" s="29">
        <f>VLOOKUP($B569,'[2]pop-2020-2023'!$I$5:$M$1126,2)</f>
        <v>4511</v>
      </c>
      <c r="O569" s="28">
        <f>VLOOKUP($B569,'[2]pop-2020-2023'!$I$5:$M$1126,3)</f>
        <v>4589</v>
      </c>
      <c r="P569" s="28">
        <f>VLOOKUP($B569,'[2]pop-2020-2023'!$I$5:$M$1126,4)</f>
        <v>4754</v>
      </c>
      <c r="Q569" s="30">
        <f>VLOOKUP($B569,'[2]pop-2020-2023'!$I$5:$M$1126,5)</f>
        <v>4906</v>
      </c>
      <c r="R569" s="29">
        <f>VLOOKUP($B569,'[3]Hogares total'!$D$5:$L$1126,6)</f>
        <v>1829</v>
      </c>
      <c r="S569" s="28">
        <f>VLOOKUP($B569,'[3]Hogares total'!$D$5:$L$1126,7)</f>
        <v>1927</v>
      </c>
      <c r="T569" s="28">
        <f>VLOOKUP($B569,'[3]Hogares total'!$D$5:$L$1126,8)</f>
        <v>2014</v>
      </c>
      <c r="U569" s="30">
        <f>VLOOKUP($B569,'[3]Hogares total'!$D$5:$L$1126,9)</f>
        <v>2101</v>
      </c>
      <c r="V569" s="29"/>
      <c r="W569" s="43">
        <f t="shared" si="92"/>
        <v>2.4624101111353235E-2</v>
      </c>
      <c r="X569" s="43">
        <f t="shared" si="93"/>
        <v>3.0921329406815315E-2</v>
      </c>
      <c r="Y569" s="47">
        <f t="shared" si="94"/>
        <v>3.4855279249898084E-2</v>
      </c>
      <c r="Z569" s="29"/>
      <c r="AA569" s="43">
        <f t="shared" si="95"/>
        <v>5.8640373637778929E-2</v>
      </c>
      <c r="AB569" s="43">
        <f t="shared" si="96"/>
        <v>7.2989076464746769E-2</v>
      </c>
      <c r="AC569" s="47">
        <f t="shared" si="97"/>
        <v>8.1389814374107569E-2</v>
      </c>
      <c r="AD569" s="91">
        <f t="shared" si="88"/>
        <v>2101</v>
      </c>
      <c r="AE569" s="91">
        <f t="shared" si="89"/>
        <v>171</v>
      </c>
      <c r="AF569" s="91">
        <f t="shared" si="90"/>
        <v>1930</v>
      </c>
      <c r="AG569" t="str">
        <f t="shared" si="91"/>
        <v/>
      </c>
    </row>
    <row r="570" spans="2:33" x14ac:dyDescent="0.25">
      <c r="B570" s="9" t="s">
        <v>568</v>
      </c>
      <c r="C570" s="23" t="str">
        <f>VLOOKUP(B570,[2]Municipal!$C$15:$D$60549,2)</f>
        <v>Vergara</v>
      </c>
      <c r="D570" s="11">
        <f>+[1]Total!B571</f>
        <v>100</v>
      </c>
      <c r="E570" s="10">
        <f>+[1]Total!C571</f>
        <v>99</v>
      </c>
      <c r="F570" s="10">
        <f>+[1]Total!D571</f>
        <v>92</v>
      </c>
      <c r="G570" s="10">
        <f>+[1]Total!E571</f>
        <v>86</v>
      </c>
      <c r="H570" s="11">
        <f>+[1]Total!G571</f>
        <v>85</v>
      </c>
      <c r="I570" s="10">
        <f>+[1]Total!H571</f>
        <v>35</v>
      </c>
      <c r="J570" s="10">
        <f>+[1]Total!I571</f>
        <v>34</v>
      </c>
      <c r="K570" s="12">
        <f>+[1]Total!J571</f>
        <v>33</v>
      </c>
      <c r="L570" s="11">
        <f>+[1]Total!L571</f>
        <v>28</v>
      </c>
      <c r="M570" s="12">
        <f>+[1]Total!M571</f>
        <v>15</v>
      </c>
      <c r="N570" s="29">
        <f>VLOOKUP($B570,'[2]pop-2020-2023'!$I$5:$M$1126,2)</f>
        <v>7208</v>
      </c>
      <c r="O570" s="28">
        <f>VLOOKUP($B570,'[2]pop-2020-2023'!$I$5:$M$1126,3)</f>
        <v>7321</v>
      </c>
      <c r="P570" s="28">
        <f>VLOOKUP($B570,'[2]pop-2020-2023'!$I$5:$M$1126,4)</f>
        <v>7559</v>
      </c>
      <c r="Q570" s="30">
        <f>VLOOKUP($B570,'[2]pop-2020-2023'!$I$5:$M$1126,5)</f>
        <v>7805</v>
      </c>
      <c r="R570" s="29">
        <f>VLOOKUP($B570,'[3]Hogares total'!$D$5:$L$1126,6)</f>
        <v>2685</v>
      </c>
      <c r="S570" s="28">
        <f>VLOOKUP($B570,'[3]Hogares total'!$D$5:$L$1126,7)</f>
        <v>2822</v>
      </c>
      <c r="T570" s="28">
        <f>VLOOKUP($B570,'[3]Hogares total'!$D$5:$L$1126,8)</f>
        <v>2945</v>
      </c>
      <c r="U570" s="30">
        <f>VLOOKUP($B570,'[3]Hogares total'!$D$5:$L$1126,9)</f>
        <v>3066</v>
      </c>
      <c r="V570" s="29"/>
      <c r="W570" s="43">
        <f t="shared" si="92"/>
        <v>1.3522742794700178E-2</v>
      </c>
      <c r="X570" s="43">
        <f t="shared" si="93"/>
        <v>4.6302420955152794E-3</v>
      </c>
      <c r="Y570" s="47">
        <f t="shared" si="94"/>
        <v>1.9218449711723255E-3</v>
      </c>
      <c r="Z570" s="29"/>
      <c r="AA570" s="43">
        <f t="shared" si="95"/>
        <v>3.5081502480510278E-2</v>
      </c>
      <c r="AB570" s="43">
        <f t="shared" si="96"/>
        <v>1.1884550084889643E-2</v>
      </c>
      <c r="AC570" s="47">
        <f t="shared" si="97"/>
        <v>4.8923679060665359E-3</v>
      </c>
      <c r="AD570" s="91">
        <f t="shared" si="88"/>
        <v>3066</v>
      </c>
      <c r="AE570" s="91">
        <f t="shared" si="89"/>
        <v>15</v>
      </c>
      <c r="AF570" s="91">
        <f t="shared" si="90"/>
        <v>3051</v>
      </c>
      <c r="AG570" t="str">
        <f t="shared" si="91"/>
        <v/>
      </c>
    </row>
    <row r="571" spans="2:33" x14ac:dyDescent="0.25">
      <c r="B571" s="9" t="s">
        <v>569</v>
      </c>
      <c r="C571" s="23" t="str">
        <f>VLOOKUP(B571,[2]Municipal!$C$15:$D$60549,2)</f>
        <v>Vianí</v>
      </c>
      <c r="D571" s="11">
        <f>+[1]Total!B572</f>
        <v>40</v>
      </c>
      <c r="E571" s="10">
        <f>+[1]Total!C572</f>
        <v>37</v>
      </c>
      <c r="F571" s="10">
        <f>+[1]Total!D572</f>
        <v>37</v>
      </c>
      <c r="G571" s="10">
        <f>+[1]Total!E572</f>
        <v>190</v>
      </c>
      <c r="H571" s="11">
        <f>+[1]Total!G572</f>
        <v>61</v>
      </c>
      <c r="I571" s="10">
        <f>+[1]Total!H572</f>
        <v>97</v>
      </c>
      <c r="J571" s="10">
        <f>+[1]Total!I572</f>
        <v>97</v>
      </c>
      <c r="K571" s="12">
        <f>+[1]Total!J572</f>
        <v>190</v>
      </c>
      <c r="L571" s="11">
        <f>+[1]Total!L572</f>
        <v>186</v>
      </c>
      <c r="M571" s="12">
        <f>+[1]Total!M572</f>
        <v>74</v>
      </c>
      <c r="N571" s="29">
        <f>VLOOKUP($B571,'[2]pop-2020-2023'!$I$5:$M$1126,2)</f>
        <v>4654</v>
      </c>
      <c r="O571" s="28">
        <f>VLOOKUP($B571,'[2]pop-2020-2023'!$I$5:$M$1126,3)</f>
        <v>4738</v>
      </c>
      <c r="P571" s="28">
        <f>VLOOKUP($B571,'[2]pop-2020-2023'!$I$5:$M$1126,4)</f>
        <v>4887</v>
      </c>
      <c r="Q571" s="30">
        <f>VLOOKUP($B571,'[2]pop-2020-2023'!$I$5:$M$1126,5)</f>
        <v>5078</v>
      </c>
      <c r="R571" s="29">
        <f>VLOOKUP($B571,'[3]Hogares total'!$D$5:$L$1126,6)</f>
        <v>1782</v>
      </c>
      <c r="S571" s="28">
        <f>VLOOKUP($B571,'[3]Hogares total'!$D$5:$L$1126,7)</f>
        <v>1874</v>
      </c>
      <c r="T571" s="28">
        <f>VLOOKUP($B571,'[3]Hogares total'!$D$5:$L$1126,8)</f>
        <v>1956</v>
      </c>
      <c r="U571" s="30">
        <f>VLOOKUP($B571,'[3]Hogares total'!$D$5:$L$1126,9)</f>
        <v>2038</v>
      </c>
      <c r="V571" s="29"/>
      <c r="W571" s="43">
        <f t="shared" si="92"/>
        <v>7.8092021950189952E-3</v>
      </c>
      <c r="X571" s="43">
        <f t="shared" si="93"/>
        <v>1.9848577859627584E-2</v>
      </c>
      <c r="Y571" s="47">
        <f t="shared" si="94"/>
        <v>1.45726664040961E-2</v>
      </c>
      <c r="Z571" s="29"/>
      <c r="AA571" s="43">
        <f t="shared" si="95"/>
        <v>1.9743863393810034E-2</v>
      </c>
      <c r="AB571" s="43">
        <f t="shared" si="96"/>
        <v>4.9591002044989778E-2</v>
      </c>
      <c r="AC571" s="47">
        <f t="shared" si="97"/>
        <v>3.6310107948969578E-2</v>
      </c>
      <c r="AD571" s="91">
        <f t="shared" si="88"/>
        <v>2038</v>
      </c>
      <c r="AE571" s="91">
        <f t="shared" si="89"/>
        <v>74</v>
      </c>
      <c r="AF571" s="91">
        <f t="shared" si="90"/>
        <v>1964</v>
      </c>
      <c r="AG571" t="str">
        <f t="shared" si="91"/>
        <v/>
      </c>
    </row>
    <row r="572" spans="2:33" x14ac:dyDescent="0.25">
      <c r="B572" s="9" t="s">
        <v>570</v>
      </c>
      <c r="C572" s="23" t="str">
        <f>VLOOKUP(B572,[2]Municipal!$C$15:$D$60549,2)</f>
        <v>Villagómez</v>
      </c>
      <c r="D572" s="11">
        <f>+[1]Total!B573</f>
        <v>18</v>
      </c>
      <c r="E572" s="10">
        <f>+[1]Total!C573</f>
        <v>17</v>
      </c>
      <c r="F572" s="10">
        <f>+[1]Total!D573</f>
        <v>16</v>
      </c>
      <c r="G572" s="10">
        <f>+[1]Total!E573</f>
        <v>24</v>
      </c>
      <c r="H572" s="11">
        <f>+[1]Total!G573</f>
        <v>26</v>
      </c>
      <c r="I572" s="10">
        <f>+[1]Total!H573</f>
        <v>27</v>
      </c>
      <c r="J572" s="10">
        <f>+[1]Total!I573</f>
        <v>108</v>
      </c>
      <c r="K572" s="12">
        <f>+[1]Total!J573</f>
        <v>110</v>
      </c>
      <c r="L572" s="11">
        <f>+[1]Total!L573</f>
        <v>107</v>
      </c>
      <c r="M572" s="12">
        <f>+[1]Total!M573</f>
        <v>83</v>
      </c>
      <c r="N572" s="29">
        <f>VLOOKUP($B572,'[2]pop-2020-2023'!$I$5:$M$1126,2)</f>
        <v>1848</v>
      </c>
      <c r="O572" s="28">
        <f>VLOOKUP($B572,'[2]pop-2020-2023'!$I$5:$M$1126,3)</f>
        <v>1909</v>
      </c>
      <c r="P572" s="28">
        <f>VLOOKUP($B572,'[2]pop-2020-2023'!$I$5:$M$1126,4)</f>
        <v>1950</v>
      </c>
      <c r="Q572" s="30">
        <f>VLOOKUP($B572,'[2]pop-2020-2023'!$I$5:$M$1126,5)</f>
        <v>2018</v>
      </c>
      <c r="R572" s="29">
        <f>VLOOKUP($B572,'[3]Hogares total'!$D$5:$L$1126,6)</f>
        <v>671</v>
      </c>
      <c r="S572" s="28">
        <f>VLOOKUP($B572,'[3]Hogares total'!$D$5:$L$1126,7)</f>
        <v>707</v>
      </c>
      <c r="T572" s="28">
        <f>VLOOKUP($B572,'[3]Hogares total'!$D$5:$L$1126,8)</f>
        <v>738</v>
      </c>
      <c r="U572" s="30">
        <f>VLOOKUP($B572,'[3]Hogares total'!$D$5:$L$1126,9)</f>
        <v>771</v>
      </c>
      <c r="V572" s="29"/>
      <c r="W572" s="43">
        <f t="shared" si="92"/>
        <v>8.9051859612362498E-3</v>
      </c>
      <c r="X572" s="43">
        <f t="shared" si="93"/>
        <v>1.3846153846153847E-2</v>
      </c>
      <c r="Y572" s="47">
        <f t="shared" si="94"/>
        <v>4.1129831516352827E-2</v>
      </c>
      <c r="Z572" s="29"/>
      <c r="AA572" s="43">
        <f t="shared" si="95"/>
        <v>2.4045261669024046E-2</v>
      </c>
      <c r="AB572" s="43">
        <f t="shared" si="96"/>
        <v>3.6585365853658534E-2</v>
      </c>
      <c r="AC572" s="47">
        <f t="shared" si="97"/>
        <v>0.10765239948119326</v>
      </c>
      <c r="AD572" s="91">
        <f t="shared" si="88"/>
        <v>771</v>
      </c>
      <c r="AE572" s="91">
        <f t="shared" si="89"/>
        <v>83</v>
      </c>
      <c r="AF572" s="91">
        <f t="shared" si="90"/>
        <v>688</v>
      </c>
      <c r="AG572" t="str">
        <f t="shared" si="91"/>
        <v/>
      </c>
    </row>
    <row r="573" spans="2:33" x14ac:dyDescent="0.25">
      <c r="B573" s="9" t="s">
        <v>571</v>
      </c>
      <c r="C573" s="23" t="str">
        <f>VLOOKUP(B573,[2]Municipal!$C$15:$D$60549,2)</f>
        <v>Villapinzón</v>
      </c>
      <c r="D573" s="11">
        <f>+[1]Total!B574</f>
        <v>1055</v>
      </c>
      <c r="E573" s="10">
        <f>+[1]Total!C574</f>
        <v>1108</v>
      </c>
      <c r="F573" s="10">
        <f>+[1]Total!D574</f>
        <v>1056</v>
      </c>
      <c r="G573" s="10">
        <f>+[1]Total!E574</f>
        <v>1009</v>
      </c>
      <c r="H573" s="11">
        <f>+[1]Total!G574</f>
        <v>829</v>
      </c>
      <c r="I573" s="10">
        <f>+[1]Total!H574</f>
        <v>805</v>
      </c>
      <c r="J573" s="10">
        <f>+[1]Total!I574</f>
        <v>869</v>
      </c>
      <c r="K573" s="12">
        <f>+[1]Total!J574</f>
        <v>865</v>
      </c>
      <c r="L573" s="11">
        <f>+[1]Total!L574</f>
        <v>821</v>
      </c>
      <c r="M573" s="12">
        <f>+[1]Total!M574</f>
        <v>2049</v>
      </c>
      <c r="N573" s="29">
        <f>VLOOKUP($B573,'[2]pop-2020-2023'!$I$5:$M$1126,2)</f>
        <v>18382</v>
      </c>
      <c r="O573" s="28">
        <f>VLOOKUP($B573,'[2]pop-2020-2023'!$I$5:$M$1126,3)</f>
        <v>18810</v>
      </c>
      <c r="P573" s="28">
        <f>VLOOKUP($B573,'[2]pop-2020-2023'!$I$5:$M$1126,4)</f>
        <v>19410</v>
      </c>
      <c r="Q573" s="30">
        <f>VLOOKUP($B573,'[2]pop-2020-2023'!$I$5:$M$1126,5)</f>
        <v>20062</v>
      </c>
      <c r="R573" s="29">
        <f>VLOOKUP($B573,'[3]Hogares total'!$D$5:$L$1126,6)</f>
        <v>5423</v>
      </c>
      <c r="S573" s="28">
        <f>VLOOKUP($B573,'[3]Hogares total'!$D$5:$L$1126,7)</f>
        <v>5720</v>
      </c>
      <c r="T573" s="28">
        <f>VLOOKUP($B573,'[3]Hogares total'!$D$5:$L$1126,8)</f>
        <v>5988</v>
      </c>
      <c r="U573" s="30">
        <f>VLOOKUP($B573,'[3]Hogares total'!$D$5:$L$1126,9)</f>
        <v>6253</v>
      </c>
      <c r="V573" s="29"/>
      <c r="W573" s="43">
        <f t="shared" si="92"/>
        <v>5.8904837852206272E-2</v>
      </c>
      <c r="X573" s="43">
        <f t="shared" si="93"/>
        <v>4.147346728490469E-2</v>
      </c>
      <c r="Y573" s="47">
        <f t="shared" si="94"/>
        <v>0.10213338650184428</v>
      </c>
      <c r="Z573" s="29"/>
      <c r="AA573" s="43">
        <f t="shared" si="95"/>
        <v>0.19370629370629372</v>
      </c>
      <c r="AB573" s="43">
        <f t="shared" si="96"/>
        <v>0.13443553774215097</v>
      </c>
      <c r="AC573" s="47">
        <f t="shared" si="97"/>
        <v>0.32768271229809692</v>
      </c>
      <c r="AD573" s="91" t="str">
        <f t="shared" si="88"/>
        <v/>
      </c>
      <c r="AE573" s="91" t="str">
        <f t="shared" si="89"/>
        <v/>
      </c>
      <c r="AF573" s="91" t="str">
        <f t="shared" si="90"/>
        <v/>
      </c>
      <c r="AG573" t="str">
        <f t="shared" si="91"/>
        <v/>
      </c>
    </row>
    <row r="574" spans="2:33" x14ac:dyDescent="0.25">
      <c r="B574" s="9" t="s">
        <v>572</v>
      </c>
      <c r="C574" s="23" t="str">
        <f>VLOOKUP(B574,[2]Municipal!$C$15:$D$60549,2)</f>
        <v>Villeta</v>
      </c>
      <c r="D574" s="11">
        <f>+[1]Total!B575</f>
        <v>5315</v>
      </c>
      <c r="E574" s="10">
        <f>+[1]Total!C575</f>
        <v>4582</v>
      </c>
      <c r="F574" s="10">
        <f>+[1]Total!D575</f>
        <v>4703</v>
      </c>
      <c r="G574" s="10">
        <f>+[1]Total!E575</f>
        <v>5660</v>
      </c>
      <c r="H574" s="11">
        <f>+[1]Total!G575</f>
        <v>4999</v>
      </c>
      <c r="I574" s="10">
        <f>+[1]Total!H575</f>
        <v>5811</v>
      </c>
      <c r="J574" s="10">
        <f>+[1]Total!I575</f>
        <v>5231</v>
      </c>
      <c r="K574" s="12">
        <f>+[1]Total!J575</f>
        <v>6220</v>
      </c>
      <c r="L574" s="11">
        <f>+[1]Total!L575</f>
        <v>6683</v>
      </c>
      <c r="M574" s="12">
        <f>+[1]Total!M575</f>
        <v>4892</v>
      </c>
      <c r="N574" s="29">
        <f>VLOOKUP($B574,'[2]pop-2020-2023'!$I$5:$M$1126,2)</f>
        <v>28872</v>
      </c>
      <c r="O574" s="28">
        <f>VLOOKUP($B574,'[2]pop-2020-2023'!$I$5:$M$1126,3)</f>
        <v>29642</v>
      </c>
      <c r="P574" s="28">
        <f>VLOOKUP($B574,'[2]pop-2020-2023'!$I$5:$M$1126,4)</f>
        <v>30605</v>
      </c>
      <c r="Q574" s="30">
        <f>VLOOKUP($B574,'[2]pop-2020-2023'!$I$5:$M$1126,5)</f>
        <v>31632</v>
      </c>
      <c r="R574" s="29">
        <f>VLOOKUP($B574,'[3]Hogares total'!$D$5:$L$1126,6)</f>
        <v>10651</v>
      </c>
      <c r="S574" s="28">
        <f>VLOOKUP($B574,'[3]Hogares total'!$D$5:$L$1126,7)</f>
        <v>11222</v>
      </c>
      <c r="T574" s="28">
        <f>VLOOKUP($B574,'[3]Hogares total'!$D$5:$L$1126,8)</f>
        <v>11739</v>
      </c>
      <c r="U574" s="30">
        <f>VLOOKUP($B574,'[3]Hogares total'!$D$5:$L$1126,9)</f>
        <v>12248</v>
      </c>
      <c r="V574" s="29"/>
      <c r="W574" s="43">
        <f t="shared" si="92"/>
        <v>0.1545779637001552</v>
      </c>
      <c r="X574" s="43">
        <f t="shared" si="93"/>
        <v>0.18987093612154876</v>
      </c>
      <c r="Y574" s="47">
        <f t="shared" si="94"/>
        <v>0.15465351542741529</v>
      </c>
      <c r="Z574" s="29"/>
      <c r="AA574" s="43">
        <f t="shared" si="95"/>
        <v>0.40830511495277133</v>
      </c>
      <c r="AB574" s="43">
        <f t="shared" si="96"/>
        <v>0.49501661129568109</v>
      </c>
      <c r="AC574" s="47">
        <f t="shared" si="97"/>
        <v>0.399412148922273</v>
      </c>
      <c r="AD574" s="91" t="str">
        <f t="shared" si="88"/>
        <v/>
      </c>
      <c r="AE574" s="91" t="str">
        <f t="shared" si="89"/>
        <v/>
      </c>
      <c r="AF574" s="91" t="str">
        <f t="shared" si="90"/>
        <v/>
      </c>
      <c r="AG574" t="str">
        <f t="shared" si="91"/>
        <v/>
      </c>
    </row>
    <row r="575" spans="2:33" x14ac:dyDescent="0.25">
      <c r="B575" s="9" t="s">
        <v>573</v>
      </c>
      <c r="C575" s="23" t="str">
        <f>VLOOKUP(B575,[2]Municipal!$C$15:$D$60549,2)</f>
        <v>Viotá</v>
      </c>
      <c r="D575" s="11">
        <f>+[1]Total!B576</f>
        <v>751</v>
      </c>
      <c r="E575" s="10">
        <f>+[1]Total!C576</f>
        <v>786</v>
      </c>
      <c r="F575" s="10">
        <f>+[1]Total!D576</f>
        <v>784</v>
      </c>
      <c r="G575" s="10">
        <f>+[1]Total!E576</f>
        <v>775</v>
      </c>
      <c r="H575" s="11">
        <f>+[1]Total!G576</f>
        <v>785</v>
      </c>
      <c r="I575" s="10">
        <f>+[1]Total!H576</f>
        <v>758</v>
      </c>
      <c r="J575" s="10">
        <f>+[1]Total!I576</f>
        <v>713</v>
      </c>
      <c r="K575" s="12">
        <f>+[1]Total!J576</f>
        <v>467</v>
      </c>
      <c r="L575" s="11">
        <f>+[1]Total!L576</f>
        <v>676</v>
      </c>
      <c r="M575" s="12">
        <f>+[1]Total!M576</f>
        <v>1559</v>
      </c>
      <c r="N575" s="29">
        <f>VLOOKUP($B575,'[2]pop-2020-2023'!$I$5:$M$1126,2)</f>
        <v>14040</v>
      </c>
      <c r="O575" s="28">
        <f>VLOOKUP($B575,'[2]pop-2020-2023'!$I$5:$M$1126,3)</f>
        <v>14289</v>
      </c>
      <c r="P575" s="28">
        <f>VLOOKUP($B575,'[2]pop-2020-2023'!$I$5:$M$1126,4)</f>
        <v>14746</v>
      </c>
      <c r="Q575" s="30">
        <f>VLOOKUP($B575,'[2]pop-2020-2023'!$I$5:$M$1126,5)</f>
        <v>15255</v>
      </c>
      <c r="R575" s="29">
        <f>VLOOKUP($B575,'[3]Hogares total'!$D$5:$L$1126,6)</f>
        <v>5192</v>
      </c>
      <c r="S575" s="28">
        <f>VLOOKUP($B575,'[3]Hogares total'!$D$5:$L$1126,7)</f>
        <v>5451</v>
      </c>
      <c r="T575" s="28">
        <f>VLOOKUP($B575,'[3]Hogares total'!$D$5:$L$1126,8)</f>
        <v>5684</v>
      </c>
      <c r="U575" s="30">
        <f>VLOOKUP($B575,'[3]Hogares total'!$D$5:$L$1126,9)</f>
        <v>5914</v>
      </c>
      <c r="V575" s="29"/>
      <c r="W575" s="43">
        <f t="shared" si="92"/>
        <v>5.5007348309888723E-2</v>
      </c>
      <c r="X575" s="43">
        <f t="shared" si="93"/>
        <v>5.1403770514037703E-2</v>
      </c>
      <c r="Y575" s="47">
        <f t="shared" si="94"/>
        <v>0.10219600131104556</v>
      </c>
      <c r="Z575" s="29"/>
      <c r="AA575" s="43">
        <f t="shared" si="95"/>
        <v>0.1441937259218492</v>
      </c>
      <c r="AB575" s="43">
        <f t="shared" si="96"/>
        <v>0.13335679099225897</v>
      </c>
      <c r="AC575" s="47">
        <f t="shared" si="97"/>
        <v>0.2636117686844775</v>
      </c>
      <c r="AD575" s="91" t="str">
        <f t="shared" si="88"/>
        <v/>
      </c>
      <c r="AE575" s="91" t="str">
        <f t="shared" si="89"/>
        <v/>
      </c>
      <c r="AF575" s="91" t="str">
        <f t="shared" si="90"/>
        <v/>
      </c>
      <c r="AG575" t="str">
        <f t="shared" si="91"/>
        <v/>
      </c>
    </row>
    <row r="576" spans="2:33" x14ac:dyDescent="0.25">
      <c r="B576" s="9" t="s">
        <v>574</v>
      </c>
      <c r="C576" s="23" t="str">
        <f>VLOOKUP(B576,[2]Municipal!$C$15:$D$60549,2)</f>
        <v>Yacopí</v>
      </c>
      <c r="D576" s="11">
        <f>+[1]Total!B577</f>
        <v>35</v>
      </c>
      <c r="E576" s="10">
        <f>+[1]Total!C577</f>
        <v>37</v>
      </c>
      <c r="F576" s="10">
        <f>+[1]Total!D577</f>
        <v>41</v>
      </c>
      <c r="G576" s="10">
        <f>+[1]Total!E577</f>
        <v>61</v>
      </c>
      <c r="H576" s="11">
        <f>+[1]Total!G577</f>
        <v>60</v>
      </c>
      <c r="I576" s="10">
        <f>+[1]Total!H577</f>
        <v>62</v>
      </c>
      <c r="J576" s="10">
        <f>+[1]Total!I577</f>
        <v>61</v>
      </c>
      <c r="K576" s="12">
        <f>+[1]Total!J577</f>
        <v>72</v>
      </c>
      <c r="L576" s="11">
        <f>+[1]Total!L577</f>
        <v>59</v>
      </c>
      <c r="M576" s="12">
        <f>+[1]Total!M577</f>
        <v>34</v>
      </c>
      <c r="N576" s="29">
        <f>VLOOKUP($B576,'[2]pop-2020-2023'!$I$5:$M$1126,2)</f>
        <v>12936</v>
      </c>
      <c r="O576" s="28">
        <f>VLOOKUP($B576,'[2]pop-2020-2023'!$I$5:$M$1126,3)</f>
        <v>13124</v>
      </c>
      <c r="P576" s="28">
        <f>VLOOKUP($B576,'[2]pop-2020-2023'!$I$5:$M$1126,4)</f>
        <v>13536</v>
      </c>
      <c r="Q576" s="30">
        <f>VLOOKUP($B576,'[2]pop-2020-2023'!$I$5:$M$1126,5)</f>
        <v>13995</v>
      </c>
      <c r="R576" s="29">
        <f>VLOOKUP($B576,'[3]Hogares total'!$D$5:$L$1126,6)</f>
        <v>4586</v>
      </c>
      <c r="S576" s="28">
        <f>VLOOKUP($B576,'[3]Hogares total'!$D$5:$L$1126,7)</f>
        <v>4829</v>
      </c>
      <c r="T576" s="28">
        <f>VLOOKUP($B576,'[3]Hogares total'!$D$5:$L$1126,8)</f>
        <v>5046</v>
      </c>
      <c r="U576" s="30">
        <f>VLOOKUP($B576,'[3]Hogares total'!$D$5:$L$1126,9)</f>
        <v>5259</v>
      </c>
      <c r="V576" s="29"/>
      <c r="W576" s="43">
        <f t="shared" si="92"/>
        <v>2.8192624199939041E-3</v>
      </c>
      <c r="X576" s="43">
        <f t="shared" si="93"/>
        <v>4.5803782505910162E-3</v>
      </c>
      <c r="Y576" s="47">
        <f t="shared" si="94"/>
        <v>2.4294390853876386E-3</v>
      </c>
      <c r="Z576" s="29"/>
      <c r="AA576" s="43">
        <f t="shared" si="95"/>
        <v>7.6620418306067506E-3</v>
      </c>
      <c r="AB576" s="43">
        <f t="shared" si="96"/>
        <v>1.2286959968291716E-2</v>
      </c>
      <c r="AC576" s="47">
        <f t="shared" si="97"/>
        <v>6.4651074348735498E-3</v>
      </c>
      <c r="AD576" s="91">
        <f t="shared" si="88"/>
        <v>5259</v>
      </c>
      <c r="AE576" s="91">
        <f t="shared" si="89"/>
        <v>34</v>
      </c>
      <c r="AF576" s="91">
        <f t="shared" si="90"/>
        <v>5225</v>
      </c>
      <c r="AG576" t="str">
        <f t="shared" si="91"/>
        <v/>
      </c>
    </row>
    <row r="577" spans="2:33" x14ac:dyDescent="0.25">
      <c r="B577" s="9" t="s">
        <v>575</v>
      </c>
      <c r="C577" s="23" t="str">
        <f>VLOOKUP(B577,[2]Municipal!$C$15:$D$60549,2)</f>
        <v>Zipacón</v>
      </c>
      <c r="D577" s="11">
        <f>+[1]Total!B578</f>
        <v>35</v>
      </c>
      <c r="E577" s="10">
        <f>+[1]Total!C578</f>
        <v>38</v>
      </c>
      <c r="F577" s="10">
        <f>+[1]Total!D578</f>
        <v>41</v>
      </c>
      <c r="G577" s="10">
        <f>+[1]Total!E578</f>
        <v>39</v>
      </c>
      <c r="H577" s="11">
        <f>+[1]Total!G578</f>
        <v>36</v>
      </c>
      <c r="I577" s="10">
        <f>+[1]Total!H578</f>
        <v>28</v>
      </c>
      <c r="J577" s="10">
        <f>+[1]Total!I578</f>
        <v>34</v>
      </c>
      <c r="K577" s="12">
        <f>+[1]Total!J578</f>
        <v>29</v>
      </c>
      <c r="L577" s="11">
        <f>+[1]Total!L578</f>
        <v>255</v>
      </c>
      <c r="M577" s="12">
        <f>+[1]Total!M578</f>
        <v>159</v>
      </c>
      <c r="N577" s="29">
        <f>VLOOKUP($B577,'[2]pop-2020-2023'!$I$5:$M$1126,2)</f>
        <v>4990</v>
      </c>
      <c r="O577" s="28">
        <f>VLOOKUP($B577,'[2]pop-2020-2023'!$I$5:$M$1126,3)</f>
        <v>5121</v>
      </c>
      <c r="P577" s="28">
        <f>VLOOKUP($B577,'[2]pop-2020-2023'!$I$5:$M$1126,4)</f>
        <v>5282</v>
      </c>
      <c r="Q577" s="30">
        <f>VLOOKUP($B577,'[2]pop-2020-2023'!$I$5:$M$1126,5)</f>
        <v>5445</v>
      </c>
      <c r="R577" s="29">
        <f>VLOOKUP($B577,'[3]Hogares total'!$D$5:$L$1126,6)</f>
        <v>1841</v>
      </c>
      <c r="S577" s="28">
        <f>VLOOKUP($B577,'[3]Hogares total'!$D$5:$L$1126,7)</f>
        <v>1930</v>
      </c>
      <c r="T577" s="28">
        <f>VLOOKUP($B577,'[3]Hogares total'!$D$5:$L$1126,8)</f>
        <v>2010</v>
      </c>
      <c r="U577" s="30">
        <f>VLOOKUP($B577,'[3]Hogares total'!$D$5:$L$1126,9)</f>
        <v>2088</v>
      </c>
      <c r="V577" s="29"/>
      <c r="W577" s="43">
        <f t="shared" si="92"/>
        <v>7.4204256981058384E-3</v>
      </c>
      <c r="X577" s="43">
        <f t="shared" si="93"/>
        <v>5.301022340022719E-3</v>
      </c>
      <c r="Y577" s="47">
        <f t="shared" si="94"/>
        <v>2.9201101928374655E-2</v>
      </c>
      <c r="Z577" s="29"/>
      <c r="AA577" s="43">
        <f t="shared" si="95"/>
        <v>1.9689119170984457E-2</v>
      </c>
      <c r="AB577" s="43">
        <f t="shared" si="96"/>
        <v>1.3930348258706468E-2</v>
      </c>
      <c r="AC577" s="47">
        <f t="shared" si="97"/>
        <v>7.6149425287356326E-2</v>
      </c>
      <c r="AD577" s="91">
        <f t="shared" si="88"/>
        <v>2088</v>
      </c>
      <c r="AE577" s="91">
        <f t="shared" si="89"/>
        <v>159</v>
      </c>
      <c r="AF577" s="91">
        <f t="shared" si="90"/>
        <v>1929</v>
      </c>
      <c r="AG577" t="str">
        <f t="shared" si="91"/>
        <v/>
      </c>
    </row>
    <row r="578" spans="2:33" x14ac:dyDescent="0.25">
      <c r="B578" s="9" t="s">
        <v>576</v>
      </c>
      <c r="C578" s="23" t="str">
        <f>VLOOKUP(B578,[2]Municipal!$C$15:$D$60549,2)</f>
        <v>Zipaquirá</v>
      </c>
      <c r="D578" s="11">
        <f>+[1]Total!B579</f>
        <v>31198</v>
      </c>
      <c r="E578" s="10">
        <f>+[1]Total!C579</f>
        <v>31409</v>
      </c>
      <c r="F578" s="10">
        <f>+[1]Total!D579</f>
        <v>31320</v>
      </c>
      <c r="G578" s="10">
        <f>+[1]Total!E579</f>
        <v>32279</v>
      </c>
      <c r="H578" s="11">
        <f>+[1]Total!G579</f>
        <v>32387</v>
      </c>
      <c r="I578" s="10">
        <f>+[1]Total!H579</f>
        <v>32769</v>
      </c>
      <c r="J578" s="10">
        <f>+[1]Total!I579</f>
        <v>33878</v>
      </c>
      <c r="K578" s="12">
        <f>+[1]Total!J579</f>
        <v>34730</v>
      </c>
      <c r="L578" s="11">
        <f>+[1]Total!L579</f>
        <v>35529</v>
      </c>
      <c r="M578" s="12">
        <f>+[1]Total!M579</f>
        <v>36452</v>
      </c>
      <c r="N578" s="29">
        <f>VLOOKUP($B578,'[2]pop-2020-2023'!$I$5:$M$1126,2)</f>
        <v>141555</v>
      </c>
      <c r="O578" s="28">
        <f>VLOOKUP($B578,'[2]pop-2020-2023'!$I$5:$M$1126,3)</f>
        <v>145842</v>
      </c>
      <c r="P578" s="28">
        <f>VLOOKUP($B578,'[2]pop-2020-2023'!$I$5:$M$1126,4)</f>
        <v>150507</v>
      </c>
      <c r="Q578" s="30">
        <f>VLOOKUP($B578,'[2]pop-2020-2023'!$I$5:$M$1126,5)</f>
        <v>155618</v>
      </c>
      <c r="R578" s="29">
        <f>VLOOKUP($B578,'[3]Hogares total'!$D$5:$L$1126,6)</f>
        <v>46572</v>
      </c>
      <c r="S578" s="28">
        <f>VLOOKUP($B578,'[3]Hogares total'!$D$5:$L$1126,7)</f>
        <v>49123</v>
      </c>
      <c r="T578" s="28">
        <f>VLOOKUP($B578,'[3]Hogares total'!$D$5:$L$1126,8)</f>
        <v>51453</v>
      </c>
      <c r="U578" s="30">
        <f>VLOOKUP($B578,'[3]Hogares total'!$D$5:$L$1126,9)</f>
        <v>53753</v>
      </c>
      <c r="V578" s="29"/>
      <c r="W578" s="43">
        <f t="shared" si="92"/>
        <v>0.21536320127261008</v>
      </c>
      <c r="X578" s="43">
        <f t="shared" si="93"/>
        <v>0.21772409256712313</v>
      </c>
      <c r="Y578" s="47">
        <f t="shared" si="94"/>
        <v>0.23424025498335668</v>
      </c>
      <c r="Z578" s="29"/>
      <c r="AA578" s="43">
        <f t="shared" si="95"/>
        <v>0.63939498809111817</v>
      </c>
      <c r="AB578" s="43">
        <f t="shared" si="96"/>
        <v>0.63687248556935461</v>
      </c>
      <c r="AC578" s="47">
        <f t="shared" si="97"/>
        <v>0.6781388945733261</v>
      </c>
      <c r="AD578" s="91" t="str">
        <f t="shared" si="88"/>
        <v/>
      </c>
      <c r="AE578" s="91" t="str">
        <f t="shared" si="89"/>
        <v/>
      </c>
      <c r="AF578" s="91" t="str">
        <f t="shared" si="90"/>
        <v/>
      </c>
      <c r="AG578" t="str">
        <f t="shared" si="91"/>
        <v/>
      </c>
    </row>
    <row r="579" spans="2:33" x14ac:dyDescent="0.25">
      <c r="B579" s="9" t="s">
        <v>577</v>
      </c>
      <c r="C579" s="23" t="str">
        <f>VLOOKUP(B579,[2]Municipal!$C$15:$D$60549,2)</f>
        <v>Quibdó</v>
      </c>
      <c r="D579" s="11">
        <f>+[1]Total!B580</f>
        <v>18831</v>
      </c>
      <c r="E579" s="10">
        <f>+[1]Total!C580</f>
        <v>18148</v>
      </c>
      <c r="F579" s="10">
        <f>+[1]Total!D580</f>
        <v>17494</v>
      </c>
      <c r="G579" s="10">
        <f>+[1]Total!E580</f>
        <v>16925</v>
      </c>
      <c r="H579" s="11">
        <f>+[1]Total!G580</f>
        <v>16444</v>
      </c>
      <c r="I579" s="10">
        <f>+[1]Total!H580</f>
        <v>16410</v>
      </c>
      <c r="J579" s="10">
        <f>+[1]Total!I580</f>
        <v>16030</v>
      </c>
      <c r="K579" s="12">
        <f>+[1]Total!J580</f>
        <v>15377</v>
      </c>
      <c r="L579" s="11">
        <f>+[1]Total!L580</f>
        <v>14756</v>
      </c>
      <c r="M579" s="12">
        <f>+[1]Total!M580</f>
        <v>14301</v>
      </c>
      <c r="N579" s="29">
        <f>VLOOKUP($B579,'[2]pop-2020-2023'!$I$5:$M$1126,2)</f>
        <v>134959</v>
      </c>
      <c r="O579" s="28">
        <f>VLOOKUP($B579,'[2]pop-2020-2023'!$I$5:$M$1126,3)</f>
        <v>137257</v>
      </c>
      <c r="P579" s="28">
        <f>VLOOKUP($B579,'[2]pop-2020-2023'!$I$5:$M$1126,4)</f>
        <v>139740</v>
      </c>
      <c r="Q579" s="30">
        <f>VLOOKUP($B579,'[2]pop-2020-2023'!$I$5:$M$1126,5)</f>
        <v>142184</v>
      </c>
      <c r="R579" s="29">
        <f>VLOOKUP($B579,'[3]Hogares total'!$D$5:$L$1126,6)</f>
        <v>40197</v>
      </c>
      <c r="S579" s="28">
        <f>VLOOKUP($B579,'[3]Hogares total'!$D$5:$L$1126,7)</f>
        <v>41403</v>
      </c>
      <c r="T579" s="28">
        <f>VLOOKUP($B579,'[3]Hogares total'!$D$5:$L$1126,8)</f>
        <v>42624</v>
      </c>
      <c r="U579" s="30">
        <f>VLOOKUP($B579,'[3]Hogares total'!$D$5:$L$1126,9)</f>
        <v>43791</v>
      </c>
      <c r="V579" s="29"/>
      <c r="W579" s="43">
        <f t="shared" si="92"/>
        <v>0.13221912179342402</v>
      </c>
      <c r="X579" s="43">
        <f t="shared" si="93"/>
        <v>0.11743237440961786</v>
      </c>
      <c r="Y579" s="47">
        <f t="shared" si="94"/>
        <v>0.10058093737692005</v>
      </c>
      <c r="Z579" s="29"/>
      <c r="AA579" s="43">
        <f t="shared" si="95"/>
        <v>0.43832572518899598</v>
      </c>
      <c r="AB579" s="43">
        <f t="shared" si="96"/>
        <v>0.38499436936936937</v>
      </c>
      <c r="AC579" s="47">
        <f t="shared" si="97"/>
        <v>0.32657395355209973</v>
      </c>
      <c r="AD579" s="91" t="str">
        <f t="shared" si="88"/>
        <v/>
      </c>
      <c r="AE579" s="91" t="str">
        <f t="shared" si="89"/>
        <v/>
      </c>
      <c r="AF579" s="91" t="str">
        <f t="shared" si="90"/>
        <v/>
      </c>
      <c r="AG579" t="str">
        <f t="shared" si="91"/>
        <v/>
      </c>
    </row>
    <row r="580" spans="2:33" x14ac:dyDescent="0.25">
      <c r="B580" s="9" t="s">
        <v>578</v>
      </c>
      <c r="C580" s="23" t="str">
        <f>VLOOKUP(B580,[2]Municipal!$C$15:$D$60549,2)</f>
        <v>Acandí</v>
      </c>
      <c r="D580" s="11">
        <f>+[1]Total!B581</f>
        <v>925</v>
      </c>
      <c r="E580" s="10">
        <f>+[1]Total!C581</f>
        <v>873</v>
      </c>
      <c r="F580" s="10">
        <f>+[1]Total!D581</f>
        <v>590</v>
      </c>
      <c r="G580" s="10">
        <f>+[1]Total!E581</f>
        <v>500</v>
      </c>
      <c r="H580" s="11">
        <f>+[1]Total!G581</f>
        <v>345</v>
      </c>
      <c r="I580" s="10">
        <f>+[1]Total!H581</f>
        <v>415</v>
      </c>
      <c r="J580" s="10">
        <f>+[1]Total!I581</f>
        <v>515</v>
      </c>
      <c r="K580" s="12">
        <f>+[1]Total!J581</f>
        <v>486</v>
      </c>
      <c r="L580" s="11">
        <f>+[1]Total!L581</f>
        <v>478</v>
      </c>
      <c r="M580" s="12">
        <f>+[1]Total!M581</f>
        <v>373</v>
      </c>
      <c r="N580" s="29">
        <f>VLOOKUP($B580,'[2]pop-2020-2023'!$I$5:$M$1126,2)</f>
        <v>14724</v>
      </c>
      <c r="O580" s="28">
        <f>VLOOKUP($B580,'[2]pop-2020-2023'!$I$5:$M$1126,3)</f>
        <v>14993</v>
      </c>
      <c r="P580" s="28">
        <f>VLOOKUP($B580,'[2]pop-2020-2023'!$I$5:$M$1126,4)</f>
        <v>15310</v>
      </c>
      <c r="Q580" s="30">
        <f>VLOOKUP($B580,'[2]pop-2020-2023'!$I$5:$M$1126,5)</f>
        <v>15604</v>
      </c>
      <c r="R580" s="29">
        <f>VLOOKUP($B580,'[3]Hogares total'!$D$5:$L$1126,6)</f>
        <v>4862</v>
      </c>
      <c r="S580" s="28">
        <f>VLOOKUP($B580,'[3]Hogares total'!$D$5:$L$1126,7)</f>
        <v>4999</v>
      </c>
      <c r="T580" s="28">
        <f>VLOOKUP($B580,'[3]Hogares total'!$D$5:$L$1126,8)</f>
        <v>5136</v>
      </c>
      <c r="U580" s="30">
        <f>VLOOKUP($B580,'[3]Hogares total'!$D$5:$L$1126,9)</f>
        <v>5272</v>
      </c>
      <c r="V580" s="29"/>
      <c r="W580" s="43">
        <f t="shared" si="92"/>
        <v>5.822717268058427E-2</v>
      </c>
      <c r="X580" s="43">
        <f t="shared" si="93"/>
        <v>2.7106466361854997E-2</v>
      </c>
      <c r="Y580" s="47">
        <f t="shared" si="94"/>
        <v>2.3904127146885414E-2</v>
      </c>
      <c r="Z580" s="29"/>
      <c r="AA580" s="43">
        <f t="shared" si="95"/>
        <v>0.17463492698539709</v>
      </c>
      <c r="AB580" s="43">
        <f t="shared" si="96"/>
        <v>8.0802180685358257E-2</v>
      </c>
      <c r="AC580" s="47">
        <f t="shared" si="97"/>
        <v>7.0751138088012144E-2</v>
      </c>
      <c r="AD580" s="91">
        <f t="shared" si="88"/>
        <v>5272</v>
      </c>
      <c r="AE580" s="91">
        <f t="shared" si="89"/>
        <v>373</v>
      </c>
      <c r="AF580" s="91">
        <f t="shared" si="90"/>
        <v>4899</v>
      </c>
      <c r="AG580" t="str">
        <f t="shared" si="91"/>
        <v/>
      </c>
    </row>
    <row r="581" spans="2:33" x14ac:dyDescent="0.25">
      <c r="B581" s="9" t="s">
        <v>579</v>
      </c>
      <c r="C581" s="23" t="str">
        <f>VLOOKUP(B581,[2]Municipal!$C$15:$D$60549,2)</f>
        <v>Alto Baudó</v>
      </c>
      <c r="D581" s="11">
        <f>+[1]Total!B582</f>
        <v>34</v>
      </c>
      <c r="E581" s="10">
        <f>+[1]Total!C582</f>
        <v>26</v>
      </c>
      <c r="F581" s="10">
        <f>+[1]Total!D582</f>
        <v>27</v>
      </c>
      <c r="G581" s="10">
        <f>+[1]Total!E582</f>
        <v>74</v>
      </c>
      <c r="H581" s="11">
        <f>+[1]Total!G582</f>
        <v>37</v>
      </c>
      <c r="I581" s="10">
        <f>+[1]Total!H582</f>
        <v>27</v>
      </c>
      <c r="J581" s="10">
        <f>+[1]Total!I582</f>
        <v>47</v>
      </c>
      <c r="K581" s="12">
        <f>+[1]Total!J582</f>
        <v>31</v>
      </c>
      <c r="L581" s="11">
        <f>+[1]Total!L582</f>
        <v>38</v>
      </c>
      <c r="M581" s="12">
        <f>+[1]Total!M582</f>
        <v>59</v>
      </c>
      <c r="N581" s="29">
        <f>VLOOKUP($B581,'[2]pop-2020-2023'!$I$5:$M$1126,2)</f>
        <v>29054</v>
      </c>
      <c r="O581" s="28">
        <f>VLOOKUP($B581,'[2]pop-2020-2023'!$I$5:$M$1126,3)</f>
        <v>29662</v>
      </c>
      <c r="P581" s="28">
        <f>VLOOKUP($B581,'[2]pop-2020-2023'!$I$5:$M$1126,4)</f>
        <v>30172</v>
      </c>
      <c r="Q581" s="30">
        <f>VLOOKUP($B581,'[2]pop-2020-2023'!$I$5:$M$1126,5)</f>
        <v>30748</v>
      </c>
      <c r="R581" s="29">
        <f>VLOOKUP($B581,'[3]Hogares total'!$D$5:$L$1126,6)</f>
        <v>6832</v>
      </c>
      <c r="S581" s="28">
        <f>VLOOKUP($B581,'[3]Hogares total'!$D$5:$L$1126,7)</f>
        <v>7005</v>
      </c>
      <c r="T581" s="28">
        <f>VLOOKUP($B581,'[3]Hogares total'!$D$5:$L$1126,8)</f>
        <v>7176</v>
      </c>
      <c r="U581" s="30">
        <f>VLOOKUP($B581,'[3]Hogares total'!$D$5:$L$1126,9)</f>
        <v>7345</v>
      </c>
      <c r="V581" s="29"/>
      <c r="W581" s="43">
        <f t="shared" si="92"/>
        <v>8.7654237745263296E-4</v>
      </c>
      <c r="X581" s="43">
        <f t="shared" si="93"/>
        <v>8.9486941535198193E-4</v>
      </c>
      <c r="Y581" s="47">
        <f t="shared" si="94"/>
        <v>1.9188239885521009E-3</v>
      </c>
      <c r="Z581" s="29"/>
      <c r="AA581" s="43">
        <f t="shared" si="95"/>
        <v>3.7116345467523197E-3</v>
      </c>
      <c r="AB581" s="43">
        <f t="shared" si="96"/>
        <v>3.762541806020067E-3</v>
      </c>
      <c r="AC581" s="47">
        <f t="shared" si="97"/>
        <v>8.0326752893124572E-3</v>
      </c>
      <c r="AD581" s="91">
        <f t="shared" si="88"/>
        <v>7345</v>
      </c>
      <c r="AE581" s="91">
        <f t="shared" si="89"/>
        <v>59</v>
      </c>
      <c r="AF581" s="91">
        <f t="shared" si="90"/>
        <v>7286</v>
      </c>
      <c r="AG581" t="str">
        <f t="shared" si="91"/>
        <v/>
      </c>
    </row>
    <row r="582" spans="2:33" x14ac:dyDescent="0.25">
      <c r="B582" s="9" t="s">
        <v>580</v>
      </c>
      <c r="C582" s="23" t="str">
        <f>VLOOKUP(B582,[2]Municipal!$C$15:$D$60549,2)</f>
        <v>Atrato</v>
      </c>
      <c r="D582" s="11">
        <f>+[1]Total!B583</f>
        <v>16</v>
      </c>
      <c r="E582" s="10">
        <f>+[1]Total!C583</f>
        <v>18</v>
      </c>
      <c r="F582" s="10">
        <f>+[1]Total!D583</f>
        <v>22</v>
      </c>
      <c r="G582" s="10">
        <f>+[1]Total!E583</f>
        <v>24</v>
      </c>
      <c r="H582" s="11">
        <f>+[1]Total!G583</f>
        <v>21</v>
      </c>
      <c r="I582" s="10">
        <f>+[1]Total!H583</f>
        <v>20</v>
      </c>
      <c r="J582" s="10">
        <f>+[1]Total!I583</f>
        <v>22</v>
      </c>
      <c r="K582" s="12">
        <f>+[1]Total!J583</f>
        <v>20</v>
      </c>
      <c r="L582" s="11">
        <f>+[1]Total!L583</f>
        <v>19</v>
      </c>
      <c r="M582" s="12">
        <f>+[1]Total!M583</f>
        <v>8</v>
      </c>
      <c r="N582" s="29">
        <f>VLOOKUP($B582,'[2]pop-2020-2023'!$I$5:$M$1126,2)</f>
        <v>6358</v>
      </c>
      <c r="O582" s="28">
        <f>VLOOKUP($B582,'[2]pop-2020-2023'!$I$5:$M$1126,3)</f>
        <v>6483</v>
      </c>
      <c r="P582" s="28">
        <f>VLOOKUP($B582,'[2]pop-2020-2023'!$I$5:$M$1126,4)</f>
        <v>6616</v>
      </c>
      <c r="Q582" s="30">
        <f>VLOOKUP($B582,'[2]pop-2020-2023'!$I$5:$M$1126,5)</f>
        <v>6724</v>
      </c>
      <c r="R582" s="29">
        <f>VLOOKUP($B582,'[3]Hogares total'!$D$5:$L$1126,6)</f>
        <v>2078</v>
      </c>
      <c r="S582" s="28">
        <f>VLOOKUP($B582,'[3]Hogares total'!$D$5:$L$1126,7)</f>
        <v>2139</v>
      </c>
      <c r="T582" s="28">
        <f>VLOOKUP($B582,'[3]Hogares total'!$D$5:$L$1126,8)</f>
        <v>2198</v>
      </c>
      <c r="U582" s="30">
        <f>VLOOKUP($B582,'[3]Hogares total'!$D$5:$L$1126,9)</f>
        <v>2255</v>
      </c>
      <c r="V582" s="29"/>
      <c r="W582" s="43">
        <f t="shared" si="92"/>
        <v>2.7764923646459972E-3</v>
      </c>
      <c r="X582" s="43">
        <f t="shared" si="93"/>
        <v>3.0229746070133011E-3</v>
      </c>
      <c r="Y582" s="47">
        <f t="shared" si="94"/>
        <v>1.1897679952409281E-3</v>
      </c>
      <c r="Z582" s="29"/>
      <c r="AA582" s="43">
        <f t="shared" si="95"/>
        <v>8.4151472650771386E-3</v>
      </c>
      <c r="AB582" s="43">
        <f t="shared" si="96"/>
        <v>9.0991810737033659E-3</v>
      </c>
      <c r="AC582" s="47">
        <f t="shared" si="97"/>
        <v>3.5476718403547672E-3</v>
      </c>
      <c r="AD582" s="91">
        <f t="shared" ref="AD582:AD645" si="98">IF(AC582&lt;=0.2,U582,"")</f>
        <v>2255</v>
      </c>
      <c r="AE582" s="91">
        <f t="shared" ref="AE582:AE645" si="99">IF(AC582&lt;=0.2,M582,"")</f>
        <v>8</v>
      </c>
      <c r="AF582" s="91">
        <f t="shared" ref="AF582:AF645" si="100">IF(AC582&lt;=0.2,AD582-AE582,"")</f>
        <v>2247</v>
      </c>
      <c r="AG582" t="str">
        <f t="shared" ref="AG582:AG645" si="101">IF(AC582&gt;100%,C582,"")</f>
        <v/>
      </c>
    </row>
    <row r="583" spans="2:33" x14ac:dyDescent="0.25">
      <c r="B583" s="9" t="s">
        <v>581</v>
      </c>
      <c r="C583" s="23" t="str">
        <f>VLOOKUP(B583,[2]Municipal!$C$15:$D$60549,2)</f>
        <v>Bagadó</v>
      </c>
      <c r="D583" s="11">
        <f>+[1]Total!B584</f>
        <v>27</v>
      </c>
      <c r="E583" s="10">
        <f>+[1]Total!C584</f>
        <v>34</v>
      </c>
      <c r="F583" s="10">
        <f>+[1]Total!D584</f>
        <v>42</v>
      </c>
      <c r="G583" s="10">
        <f>+[1]Total!E584</f>
        <v>44</v>
      </c>
      <c r="H583" s="11">
        <f>+[1]Total!G584</f>
        <v>41</v>
      </c>
      <c r="I583" s="10">
        <f>+[1]Total!H584</f>
        <v>41</v>
      </c>
      <c r="J583" s="10">
        <f>+[1]Total!I584</f>
        <v>46</v>
      </c>
      <c r="K583" s="12">
        <f>+[1]Total!J584</f>
        <v>43</v>
      </c>
      <c r="L583" s="11">
        <f>+[1]Total!L584</f>
        <v>43</v>
      </c>
      <c r="M583" s="12">
        <f>+[1]Total!M584</f>
        <v>34</v>
      </c>
      <c r="N583" s="29">
        <f>VLOOKUP($B583,'[2]pop-2020-2023'!$I$5:$M$1126,2)</f>
        <v>11235</v>
      </c>
      <c r="O583" s="28">
        <f>VLOOKUP($B583,'[2]pop-2020-2023'!$I$5:$M$1126,3)</f>
        <v>11272</v>
      </c>
      <c r="P583" s="28">
        <f>VLOOKUP($B583,'[2]pop-2020-2023'!$I$5:$M$1126,4)</f>
        <v>11433</v>
      </c>
      <c r="Q583" s="30">
        <f>VLOOKUP($B583,'[2]pop-2020-2023'!$I$5:$M$1126,5)</f>
        <v>11704</v>
      </c>
      <c r="R583" s="29">
        <f>VLOOKUP($B583,'[3]Hogares total'!$D$5:$L$1126,6)</f>
        <v>3337</v>
      </c>
      <c r="S583" s="28">
        <f>VLOOKUP($B583,'[3]Hogares total'!$D$5:$L$1126,7)</f>
        <v>3425</v>
      </c>
      <c r="T583" s="28">
        <f>VLOOKUP($B583,'[3]Hogares total'!$D$5:$L$1126,8)</f>
        <v>3512</v>
      </c>
      <c r="U583" s="30">
        <f>VLOOKUP($B583,'[3]Hogares total'!$D$5:$L$1126,9)</f>
        <v>3598</v>
      </c>
      <c r="V583" s="29"/>
      <c r="W583" s="43">
        <f t="shared" ref="W583:W646" si="102">+$E583/O583</f>
        <v>3.0163236337828248E-3</v>
      </c>
      <c r="X583" s="43">
        <f t="shared" ref="X583:X646" si="103">+$I583/P583</f>
        <v>3.5861103822268873E-3</v>
      </c>
      <c r="Y583" s="47">
        <f t="shared" ref="Y583:Y646" si="104">+$M583/Q583</f>
        <v>2.9049897470950102E-3</v>
      </c>
      <c r="Z583" s="29"/>
      <c r="AA583" s="43">
        <f t="shared" ref="AA583:AA646" si="105">+$E583/S583</f>
        <v>9.9270072992700738E-3</v>
      </c>
      <c r="AB583" s="43">
        <f t="shared" ref="AB583:AB646" si="106">+$I583/T583</f>
        <v>1.1674259681093395E-2</v>
      </c>
      <c r="AC583" s="47">
        <f t="shared" ref="AC583:AC646" si="107">+$M583/U583</f>
        <v>9.4496942745969977E-3</v>
      </c>
      <c r="AD583" s="91">
        <f t="shared" si="98"/>
        <v>3598</v>
      </c>
      <c r="AE583" s="91">
        <f t="shared" si="99"/>
        <v>34</v>
      </c>
      <c r="AF583" s="91">
        <f t="shared" si="100"/>
        <v>3564</v>
      </c>
      <c r="AG583" t="str">
        <f t="shared" si="101"/>
        <v/>
      </c>
    </row>
    <row r="584" spans="2:33" x14ac:dyDescent="0.25">
      <c r="B584" s="9" t="s">
        <v>582</v>
      </c>
      <c r="C584" s="23" t="str">
        <f>VLOOKUP(B584,[2]Municipal!$C$15:$D$60549,2)</f>
        <v>Bahía Solano</v>
      </c>
      <c r="D584" s="11">
        <f>+[1]Total!B585</f>
        <v>990</v>
      </c>
      <c r="E584" s="10">
        <f>+[1]Total!C585</f>
        <v>536</v>
      </c>
      <c r="F584" s="10">
        <f>+[1]Total!D585</f>
        <v>949</v>
      </c>
      <c r="G584" s="10">
        <f>+[1]Total!E585</f>
        <v>917</v>
      </c>
      <c r="H584" s="11">
        <f>+[1]Total!G585</f>
        <v>758</v>
      </c>
      <c r="I584" s="10">
        <f>+[1]Total!H585</f>
        <v>797</v>
      </c>
      <c r="J584" s="10">
        <f>+[1]Total!I585</f>
        <v>850</v>
      </c>
      <c r="K584" s="12">
        <f>+[1]Total!J585</f>
        <v>182</v>
      </c>
      <c r="L584" s="11">
        <f>+[1]Total!L585</f>
        <v>376</v>
      </c>
      <c r="M584" s="12">
        <f>+[1]Total!M585</f>
        <v>422</v>
      </c>
      <c r="N584" s="29">
        <f>VLOOKUP($B584,'[2]pop-2020-2023'!$I$5:$M$1126,2)</f>
        <v>10663</v>
      </c>
      <c r="O584" s="28">
        <f>VLOOKUP($B584,'[2]pop-2020-2023'!$I$5:$M$1126,3)</f>
        <v>10881</v>
      </c>
      <c r="P584" s="28">
        <f>VLOOKUP($B584,'[2]pop-2020-2023'!$I$5:$M$1126,4)</f>
        <v>11082</v>
      </c>
      <c r="Q584" s="30">
        <f>VLOOKUP($B584,'[2]pop-2020-2023'!$I$5:$M$1126,5)</f>
        <v>11291</v>
      </c>
      <c r="R584" s="29">
        <f>VLOOKUP($B584,'[3]Hogares total'!$D$5:$L$1126,6)</f>
        <v>2923</v>
      </c>
      <c r="S584" s="28">
        <f>VLOOKUP($B584,'[3]Hogares total'!$D$5:$L$1126,7)</f>
        <v>3003</v>
      </c>
      <c r="T584" s="28">
        <f>VLOOKUP($B584,'[3]Hogares total'!$D$5:$L$1126,8)</f>
        <v>3085</v>
      </c>
      <c r="U584" s="30">
        <f>VLOOKUP($B584,'[3]Hogares total'!$D$5:$L$1126,9)</f>
        <v>3167</v>
      </c>
      <c r="V584" s="29"/>
      <c r="W584" s="43">
        <f t="shared" si="102"/>
        <v>4.9260178292436355E-2</v>
      </c>
      <c r="X584" s="43">
        <f t="shared" si="103"/>
        <v>7.1918426276845332E-2</v>
      </c>
      <c r="Y584" s="47">
        <f t="shared" si="104"/>
        <v>3.7374900363121071E-2</v>
      </c>
      <c r="Z584" s="29"/>
      <c r="AA584" s="43">
        <f t="shared" si="105"/>
        <v>0.17848817848817849</v>
      </c>
      <c r="AB584" s="43">
        <f t="shared" si="106"/>
        <v>0.25834683954619125</v>
      </c>
      <c r="AC584" s="47">
        <f t="shared" si="107"/>
        <v>0.13324913167035049</v>
      </c>
      <c r="AD584" s="91">
        <f t="shared" si="98"/>
        <v>3167</v>
      </c>
      <c r="AE584" s="91">
        <f t="shared" si="99"/>
        <v>422</v>
      </c>
      <c r="AF584" s="91">
        <f t="shared" si="100"/>
        <v>2745</v>
      </c>
      <c r="AG584" t="str">
        <f t="shared" si="101"/>
        <v/>
      </c>
    </row>
    <row r="585" spans="2:33" x14ac:dyDescent="0.25">
      <c r="B585" s="9" t="s">
        <v>583</v>
      </c>
      <c r="C585" s="23" t="str">
        <f>VLOOKUP(B585,[2]Municipal!$C$15:$D$60549,2)</f>
        <v>Bajo Baudó</v>
      </c>
      <c r="D585" s="11">
        <f>+[1]Total!B586</f>
        <v>118</v>
      </c>
      <c r="E585" s="10">
        <f>+[1]Total!C586</f>
        <v>148</v>
      </c>
      <c r="F585" s="10">
        <f>+[1]Total!D586</f>
        <v>216</v>
      </c>
      <c r="G585" s="10">
        <f>+[1]Total!E586</f>
        <v>229</v>
      </c>
      <c r="H585" s="11">
        <f>+[1]Total!G586</f>
        <v>261</v>
      </c>
      <c r="I585" s="10">
        <f>+[1]Total!H586</f>
        <v>267</v>
      </c>
      <c r="J585" s="10">
        <f>+[1]Total!I586</f>
        <v>332</v>
      </c>
      <c r="K585" s="12">
        <f>+[1]Total!J586</f>
        <v>359</v>
      </c>
      <c r="L585" s="11">
        <f>+[1]Total!L586</f>
        <v>323</v>
      </c>
      <c r="M585" s="12">
        <f>+[1]Total!M586</f>
        <v>338</v>
      </c>
      <c r="N585" s="29">
        <f>VLOOKUP($B585,'[2]pop-2020-2023'!$I$5:$M$1126,2)</f>
        <v>31444</v>
      </c>
      <c r="O585" s="28">
        <f>VLOOKUP($B585,'[2]pop-2020-2023'!$I$5:$M$1126,3)</f>
        <v>32059</v>
      </c>
      <c r="P585" s="28">
        <f>VLOOKUP($B585,'[2]pop-2020-2023'!$I$5:$M$1126,4)</f>
        <v>32640</v>
      </c>
      <c r="Q585" s="30">
        <f>VLOOKUP($B585,'[2]pop-2020-2023'!$I$5:$M$1126,5)</f>
        <v>33373</v>
      </c>
      <c r="R585" s="29">
        <f>VLOOKUP($B585,'[3]Hogares total'!$D$5:$L$1126,6)</f>
        <v>7937</v>
      </c>
      <c r="S585" s="28">
        <f>VLOOKUP($B585,'[3]Hogares total'!$D$5:$L$1126,7)</f>
        <v>8146</v>
      </c>
      <c r="T585" s="28">
        <f>VLOOKUP($B585,'[3]Hogares total'!$D$5:$L$1126,8)</f>
        <v>8355</v>
      </c>
      <c r="U585" s="30">
        <f>VLOOKUP($B585,'[3]Hogares total'!$D$5:$L$1126,9)</f>
        <v>8558</v>
      </c>
      <c r="V585" s="29"/>
      <c r="W585" s="43">
        <f t="shared" si="102"/>
        <v>4.6164883496054151E-3</v>
      </c>
      <c r="X585" s="43">
        <f t="shared" si="103"/>
        <v>8.1801470588235298E-3</v>
      </c>
      <c r="Y585" s="47">
        <f t="shared" si="104"/>
        <v>1.0127947742186798E-2</v>
      </c>
      <c r="Z585" s="29"/>
      <c r="AA585" s="43">
        <f t="shared" si="105"/>
        <v>1.8168426221458384E-2</v>
      </c>
      <c r="AB585" s="43">
        <f t="shared" si="106"/>
        <v>3.1956912028725311E-2</v>
      </c>
      <c r="AC585" s="47">
        <f t="shared" si="107"/>
        <v>3.9495209161018931E-2</v>
      </c>
      <c r="AD585" s="91">
        <f t="shared" si="98"/>
        <v>8558</v>
      </c>
      <c r="AE585" s="91">
        <f t="shared" si="99"/>
        <v>338</v>
      </c>
      <c r="AF585" s="91">
        <f t="shared" si="100"/>
        <v>8220</v>
      </c>
      <c r="AG585" t="str">
        <f t="shared" si="101"/>
        <v/>
      </c>
    </row>
    <row r="586" spans="2:33" x14ac:dyDescent="0.25">
      <c r="B586" s="27" t="s">
        <v>584</v>
      </c>
      <c r="C586" s="34" t="str">
        <f>VLOOKUP(B586,[2]Municipal!$C$15:$D$60549,2)</f>
        <v>Bajo Baudó</v>
      </c>
      <c r="D586" s="35">
        <f>+[1]Total!B587</f>
        <v>2</v>
      </c>
      <c r="E586" s="36">
        <f>+[1]Total!C587</f>
        <v>2</v>
      </c>
      <c r="F586" s="36">
        <f>+[1]Total!D587</f>
        <v>0</v>
      </c>
      <c r="G586" s="36">
        <f>+[1]Total!E587</f>
        <v>0</v>
      </c>
      <c r="H586" s="35">
        <f>+[1]Total!G587</f>
        <v>0</v>
      </c>
      <c r="I586" s="36">
        <f>+[1]Total!H587</f>
        <v>0</v>
      </c>
      <c r="J586" s="36">
        <f>+[1]Total!I587</f>
        <v>0</v>
      </c>
      <c r="K586" s="37">
        <f>+[1]Total!J587</f>
        <v>0</v>
      </c>
      <c r="L586" s="35">
        <f>+[1]Total!L587</f>
        <v>0</v>
      </c>
      <c r="M586" s="37">
        <f>+[1]Total!M587</f>
        <v>0</v>
      </c>
      <c r="N586" s="38"/>
      <c r="O586" s="39"/>
      <c r="P586" s="39"/>
      <c r="Q586" s="40"/>
      <c r="R586" s="38"/>
      <c r="S586" s="39"/>
      <c r="T586" s="39"/>
      <c r="U586" s="40"/>
      <c r="V586" s="38"/>
      <c r="W586" s="51"/>
      <c r="X586" s="51"/>
      <c r="Y586" s="52"/>
      <c r="Z586" s="38"/>
      <c r="AA586" s="51"/>
      <c r="AB586" s="51"/>
      <c r="AC586" s="52"/>
      <c r="AD586" s="91">
        <f t="shared" si="98"/>
        <v>0</v>
      </c>
      <c r="AE586" s="91">
        <f t="shared" si="99"/>
        <v>0</v>
      </c>
      <c r="AF586" s="91">
        <f t="shared" si="100"/>
        <v>0</v>
      </c>
      <c r="AG586" t="str">
        <f t="shared" si="101"/>
        <v/>
      </c>
    </row>
    <row r="587" spans="2:33" x14ac:dyDescent="0.25">
      <c r="B587" s="9" t="s">
        <v>585</v>
      </c>
      <c r="C587" s="23" t="str">
        <f>VLOOKUP(B587,[2]Municipal!$C$15:$D$60549,2)</f>
        <v>Bojayá</v>
      </c>
      <c r="D587" s="11">
        <f>+[1]Total!B588</f>
        <v>144</v>
      </c>
      <c r="E587" s="10">
        <f>+[1]Total!C588</f>
        <v>199</v>
      </c>
      <c r="F587" s="10">
        <f>+[1]Total!D588</f>
        <v>182</v>
      </c>
      <c r="G587" s="10">
        <f>+[1]Total!E588</f>
        <v>203</v>
      </c>
      <c r="H587" s="11">
        <f>+[1]Total!G588</f>
        <v>173</v>
      </c>
      <c r="I587" s="10">
        <f>+[1]Total!H588</f>
        <v>128</v>
      </c>
      <c r="J587" s="10">
        <f>+[1]Total!I588</f>
        <v>184</v>
      </c>
      <c r="K587" s="12">
        <f>+[1]Total!J588</f>
        <v>168</v>
      </c>
      <c r="L587" s="11">
        <f>+[1]Total!L588</f>
        <v>139</v>
      </c>
      <c r="M587" s="12">
        <f>+[1]Total!M588</f>
        <v>156</v>
      </c>
      <c r="N587" s="29">
        <f>VLOOKUP($B587,'[2]pop-2020-2023'!$I$5:$M$1126,2)</f>
        <v>12709</v>
      </c>
      <c r="O587" s="28">
        <f>VLOOKUP($B587,'[2]pop-2020-2023'!$I$5:$M$1126,3)</f>
        <v>12982</v>
      </c>
      <c r="P587" s="28">
        <f>VLOOKUP($B587,'[2]pop-2020-2023'!$I$5:$M$1126,4)</f>
        <v>13210</v>
      </c>
      <c r="Q587" s="30">
        <f>VLOOKUP($B587,'[2]pop-2020-2023'!$I$5:$M$1126,5)</f>
        <v>13479</v>
      </c>
      <c r="R587" s="29">
        <f>VLOOKUP($B587,'[3]Hogares total'!$D$5:$L$1126,6)</f>
        <v>3395</v>
      </c>
      <c r="S587" s="28">
        <f>VLOOKUP($B587,'[3]Hogares total'!$D$5:$L$1126,7)</f>
        <v>3480</v>
      </c>
      <c r="T587" s="28">
        <f>VLOOKUP($B587,'[3]Hogares total'!$D$5:$L$1126,8)</f>
        <v>3564</v>
      </c>
      <c r="U587" s="30">
        <f>VLOOKUP($B587,'[3]Hogares total'!$D$5:$L$1126,9)</f>
        <v>3646</v>
      </c>
      <c r="V587" s="29"/>
      <c r="W587" s="43">
        <f t="shared" si="102"/>
        <v>1.5328916961947311E-2</v>
      </c>
      <c r="X587" s="43">
        <f t="shared" si="103"/>
        <v>9.6896290688872067E-3</v>
      </c>
      <c r="Y587" s="47">
        <f t="shared" si="104"/>
        <v>1.1573558869352326E-2</v>
      </c>
      <c r="Z587" s="29"/>
      <c r="AA587" s="43">
        <f t="shared" si="105"/>
        <v>5.7183908045977012E-2</v>
      </c>
      <c r="AB587" s="43">
        <f t="shared" si="106"/>
        <v>3.5914702581369251E-2</v>
      </c>
      <c r="AC587" s="47">
        <f t="shared" si="107"/>
        <v>4.2786615469007132E-2</v>
      </c>
      <c r="AD587" s="91">
        <f t="shared" si="98"/>
        <v>3646</v>
      </c>
      <c r="AE587" s="91">
        <f t="shared" si="99"/>
        <v>156</v>
      </c>
      <c r="AF587" s="91">
        <f t="shared" si="100"/>
        <v>3490</v>
      </c>
      <c r="AG587" t="str">
        <f t="shared" si="101"/>
        <v/>
      </c>
    </row>
    <row r="588" spans="2:33" x14ac:dyDescent="0.25">
      <c r="B588" s="9" t="s">
        <v>586</v>
      </c>
      <c r="C588" s="23" t="str">
        <f>VLOOKUP(B588,[2]Municipal!$C$15:$D$60549,2)</f>
        <v>El Cantón del San Pablo</v>
      </c>
      <c r="D588" s="11">
        <f>+[1]Total!B589</f>
        <v>16</v>
      </c>
      <c r="E588" s="10">
        <f>+[1]Total!C589</f>
        <v>18</v>
      </c>
      <c r="F588" s="10">
        <f>+[1]Total!D589</f>
        <v>19</v>
      </c>
      <c r="G588" s="10">
        <f>+[1]Total!E589</f>
        <v>21</v>
      </c>
      <c r="H588" s="11">
        <f>+[1]Total!G589</f>
        <v>20</v>
      </c>
      <c r="I588" s="10">
        <f>+[1]Total!H589</f>
        <v>20</v>
      </c>
      <c r="J588" s="10">
        <f>+[1]Total!I589</f>
        <v>24</v>
      </c>
      <c r="K588" s="12">
        <f>+[1]Total!J589</f>
        <v>21</v>
      </c>
      <c r="L588" s="11">
        <f>+[1]Total!L589</f>
        <v>23</v>
      </c>
      <c r="M588" s="12">
        <f>+[1]Total!M589</f>
        <v>11</v>
      </c>
      <c r="N588" s="29">
        <f>VLOOKUP($B588,'[2]pop-2020-2023'!$I$5:$M$1126,2)</f>
        <v>6404</v>
      </c>
      <c r="O588" s="28">
        <f>VLOOKUP($B588,'[2]pop-2020-2023'!$I$5:$M$1126,3)</f>
        <v>6521</v>
      </c>
      <c r="P588" s="28">
        <f>VLOOKUP($B588,'[2]pop-2020-2023'!$I$5:$M$1126,4)</f>
        <v>6668</v>
      </c>
      <c r="Q588" s="30">
        <f>VLOOKUP($B588,'[2]pop-2020-2023'!$I$5:$M$1126,5)</f>
        <v>6783</v>
      </c>
      <c r="R588" s="29">
        <f>VLOOKUP($B588,'[3]Hogares total'!$D$5:$L$1126,6)</f>
        <v>2082</v>
      </c>
      <c r="S588" s="28">
        <f>VLOOKUP($B588,'[3]Hogares total'!$D$5:$L$1126,7)</f>
        <v>2142</v>
      </c>
      <c r="T588" s="28">
        <f>VLOOKUP($B588,'[3]Hogares total'!$D$5:$L$1126,8)</f>
        <v>2201</v>
      </c>
      <c r="U588" s="30">
        <f>VLOOKUP($B588,'[3]Hogares total'!$D$5:$L$1126,9)</f>
        <v>2261</v>
      </c>
      <c r="V588" s="29"/>
      <c r="W588" s="43">
        <f t="shared" si="102"/>
        <v>2.760312835454685E-3</v>
      </c>
      <c r="X588" s="43">
        <f t="shared" si="103"/>
        <v>2.999400119976005E-3</v>
      </c>
      <c r="Y588" s="47">
        <f t="shared" si="104"/>
        <v>1.6217013121037889E-3</v>
      </c>
      <c r="Z588" s="29"/>
      <c r="AA588" s="43">
        <f t="shared" si="105"/>
        <v>8.4033613445378148E-3</v>
      </c>
      <c r="AB588" s="43">
        <f t="shared" si="106"/>
        <v>9.0867787369377558E-3</v>
      </c>
      <c r="AC588" s="47">
        <f t="shared" si="107"/>
        <v>4.8651039363113669E-3</v>
      </c>
      <c r="AD588" s="91">
        <f t="shared" si="98"/>
        <v>2261</v>
      </c>
      <c r="AE588" s="91">
        <f t="shared" si="99"/>
        <v>11</v>
      </c>
      <c r="AF588" s="91">
        <f t="shared" si="100"/>
        <v>2250</v>
      </c>
      <c r="AG588" t="str">
        <f t="shared" si="101"/>
        <v/>
      </c>
    </row>
    <row r="589" spans="2:33" x14ac:dyDescent="0.25">
      <c r="B589" s="9" t="s">
        <v>587</v>
      </c>
      <c r="C589" s="23" t="str">
        <f>VLOOKUP(B589,[2]Municipal!$C$15:$D$60549,2)</f>
        <v>Carmen del Darién</v>
      </c>
      <c r="D589" s="11">
        <f>+[1]Total!B590</f>
        <v>124</v>
      </c>
      <c r="E589" s="10">
        <f>+[1]Total!C590</f>
        <v>134</v>
      </c>
      <c r="F589" s="10">
        <f>+[1]Total!D590</f>
        <v>154</v>
      </c>
      <c r="G589" s="10">
        <f>+[1]Total!E590</f>
        <v>160</v>
      </c>
      <c r="H589" s="11">
        <f>+[1]Total!G590</f>
        <v>172</v>
      </c>
      <c r="I589" s="10">
        <f>+[1]Total!H590</f>
        <v>168</v>
      </c>
      <c r="J589" s="10">
        <f>+[1]Total!I590</f>
        <v>170</v>
      </c>
      <c r="K589" s="12">
        <f>+[1]Total!J590</f>
        <v>156</v>
      </c>
      <c r="L589" s="11">
        <f>+[1]Total!L590</f>
        <v>132</v>
      </c>
      <c r="M589" s="12">
        <f>+[1]Total!M590</f>
        <v>123</v>
      </c>
      <c r="N589" s="29">
        <f>VLOOKUP($B589,'[2]pop-2020-2023'!$I$5:$M$1126,2)</f>
        <v>20276</v>
      </c>
      <c r="O589" s="28">
        <f>VLOOKUP($B589,'[2]pop-2020-2023'!$I$5:$M$1126,3)</f>
        <v>21107</v>
      </c>
      <c r="P589" s="28">
        <f>VLOOKUP($B589,'[2]pop-2020-2023'!$I$5:$M$1126,4)</f>
        <v>21458</v>
      </c>
      <c r="Q589" s="30">
        <f>VLOOKUP($B589,'[2]pop-2020-2023'!$I$5:$M$1126,5)</f>
        <v>21814</v>
      </c>
      <c r="R589" s="29">
        <f>VLOOKUP($B589,'[3]Hogares total'!$D$5:$L$1126,6)</f>
        <v>6136</v>
      </c>
      <c r="S589" s="28">
        <f>VLOOKUP($B589,'[3]Hogares total'!$D$5:$L$1126,7)</f>
        <v>6302</v>
      </c>
      <c r="T589" s="28">
        <f>VLOOKUP($B589,'[3]Hogares total'!$D$5:$L$1126,8)</f>
        <v>6467</v>
      </c>
      <c r="U589" s="30">
        <f>VLOOKUP($B589,'[3]Hogares total'!$D$5:$L$1126,9)</f>
        <v>6629</v>
      </c>
      <c r="V589" s="29"/>
      <c r="W589" s="43">
        <f t="shared" si="102"/>
        <v>6.3486047282891936E-3</v>
      </c>
      <c r="X589" s="43">
        <f t="shared" si="103"/>
        <v>7.8292478329760468E-3</v>
      </c>
      <c r="Y589" s="47">
        <f t="shared" si="104"/>
        <v>5.6385807279728615E-3</v>
      </c>
      <c r="Z589" s="29"/>
      <c r="AA589" s="43">
        <f t="shared" si="105"/>
        <v>2.126309108219613E-2</v>
      </c>
      <c r="AB589" s="43">
        <f t="shared" si="106"/>
        <v>2.5978042368950054E-2</v>
      </c>
      <c r="AC589" s="47">
        <f t="shared" si="107"/>
        <v>1.8554834816714435E-2</v>
      </c>
      <c r="AD589" s="91">
        <f t="shared" si="98"/>
        <v>6629</v>
      </c>
      <c r="AE589" s="91">
        <f t="shared" si="99"/>
        <v>123</v>
      </c>
      <c r="AF589" s="91">
        <f t="shared" si="100"/>
        <v>6506</v>
      </c>
      <c r="AG589" t="str">
        <f t="shared" si="101"/>
        <v/>
      </c>
    </row>
    <row r="590" spans="2:33" x14ac:dyDescent="0.25">
      <c r="B590" s="9" t="s">
        <v>588</v>
      </c>
      <c r="C590" s="23" t="str">
        <f>VLOOKUP(B590,[2]Municipal!$C$15:$D$60549,2)</f>
        <v>Cértegui</v>
      </c>
      <c r="D590" s="11">
        <f>+[1]Total!B591</f>
        <v>9</v>
      </c>
      <c r="E590" s="10">
        <f>+[1]Total!C591</f>
        <v>176</v>
      </c>
      <c r="F590" s="10">
        <f>+[1]Total!D591</f>
        <v>177</v>
      </c>
      <c r="G590" s="10">
        <f>+[1]Total!E591</f>
        <v>181</v>
      </c>
      <c r="H590" s="11">
        <f>+[1]Total!G591</f>
        <v>181</v>
      </c>
      <c r="I590" s="10">
        <f>+[1]Total!H591</f>
        <v>180</v>
      </c>
      <c r="J590" s="10">
        <f>+[1]Total!I591</f>
        <v>185</v>
      </c>
      <c r="K590" s="12">
        <f>+[1]Total!J591</f>
        <v>179</v>
      </c>
      <c r="L590" s="11">
        <f>+[1]Total!L591</f>
        <v>178</v>
      </c>
      <c r="M590" s="12">
        <f>+[1]Total!M591</f>
        <v>1</v>
      </c>
      <c r="N590" s="29">
        <f>VLOOKUP($B590,'[2]pop-2020-2023'!$I$5:$M$1126,2)</f>
        <v>5798</v>
      </c>
      <c r="O590" s="28">
        <f>VLOOKUP($B590,'[2]pop-2020-2023'!$I$5:$M$1126,3)</f>
        <v>5864</v>
      </c>
      <c r="P590" s="28">
        <f>VLOOKUP($B590,'[2]pop-2020-2023'!$I$5:$M$1126,4)</f>
        <v>5967</v>
      </c>
      <c r="Q590" s="30">
        <f>VLOOKUP($B590,'[2]pop-2020-2023'!$I$5:$M$1126,5)</f>
        <v>6088</v>
      </c>
      <c r="R590" s="29">
        <f>VLOOKUP($B590,'[3]Hogares total'!$D$5:$L$1126,6)</f>
        <v>2180</v>
      </c>
      <c r="S590" s="28">
        <f>VLOOKUP($B590,'[3]Hogares total'!$D$5:$L$1126,7)</f>
        <v>2245</v>
      </c>
      <c r="T590" s="28">
        <f>VLOOKUP($B590,'[3]Hogares total'!$D$5:$L$1126,8)</f>
        <v>2311</v>
      </c>
      <c r="U590" s="30">
        <f>VLOOKUP($B590,'[3]Hogares total'!$D$5:$L$1126,9)</f>
        <v>2372</v>
      </c>
      <c r="V590" s="29"/>
      <c r="W590" s="43">
        <f t="shared" si="102"/>
        <v>3.0013642564802184E-2</v>
      </c>
      <c r="X590" s="43">
        <f t="shared" si="103"/>
        <v>3.0165912518853696E-2</v>
      </c>
      <c r="Y590" s="47">
        <f t="shared" si="104"/>
        <v>1.6425755584756899E-4</v>
      </c>
      <c r="Z590" s="29"/>
      <c r="AA590" s="43">
        <f t="shared" si="105"/>
        <v>7.839643652561247E-2</v>
      </c>
      <c r="AB590" s="43">
        <f t="shared" si="106"/>
        <v>7.7888360017308519E-2</v>
      </c>
      <c r="AC590" s="47">
        <f t="shared" si="107"/>
        <v>4.2158516020236085E-4</v>
      </c>
      <c r="AD590" s="91">
        <f t="shared" si="98"/>
        <v>2372</v>
      </c>
      <c r="AE590" s="91">
        <f t="shared" si="99"/>
        <v>1</v>
      </c>
      <c r="AF590" s="91">
        <f t="shared" si="100"/>
        <v>2371</v>
      </c>
      <c r="AG590" t="str">
        <f t="shared" si="101"/>
        <v/>
      </c>
    </row>
    <row r="591" spans="2:33" x14ac:dyDescent="0.25">
      <c r="B591" s="9" t="s">
        <v>589</v>
      </c>
      <c r="C591" s="23" t="str">
        <f>VLOOKUP(B591,[2]Municipal!$C$15:$D$60549,2)</f>
        <v>Condoto</v>
      </c>
      <c r="D591" s="11">
        <f>+[1]Total!B592</f>
        <v>551</v>
      </c>
      <c r="E591" s="10">
        <f>+[1]Total!C592</f>
        <v>1089</v>
      </c>
      <c r="F591" s="10">
        <f>+[1]Total!D592</f>
        <v>996</v>
      </c>
      <c r="G591" s="10">
        <f>+[1]Total!E592</f>
        <v>1043</v>
      </c>
      <c r="H591" s="11">
        <f>+[1]Total!G592</f>
        <v>1015</v>
      </c>
      <c r="I591" s="10">
        <f>+[1]Total!H592</f>
        <v>970</v>
      </c>
      <c r="J591" s="10">
        <f>+[1]Total!I592</f>
        <v>904</v>
      </c>
      <c r="K591" s="12">
        <f>+[1]Total!J592</f>
        <v>903</v>
      </c>
      <c r="L591" s="11">
        <f>+[1]Total!L592</f>
        <v>811</v>
      </c>
      <c r="M591" s="12">
        <f>+[1]Total!M592</f>
        <v>329</v>
      </c>
      <c r="N591" s="29">
        <f>VLOOKUP($B591,'[2]pop-2020-2023'!$I$5:$M$1126,2)</f>
        <v>13068</v>
      </c>
      <c r="O591" s="28">
        <f>VLOOKUP($B591,'[2]pop-2020-2023'!$I$5:$M$1126,3)</f>
        <v>13234</v>
      </c>
      <c r="P591" s="28">
        <f>VLOOKUP($B591,'[2]pop-2020-2023'!$I$5:$M$1126,4)</f>
        <v>13513</v>
      </c>
      <c r="Q591" s="30">
        <f>VLOOKUP($B591,'[2]pop-2020-2023'!$I$5:$M$1126,5)</f>
        <v>13652</v>
      </c>
      <c r="R591" s="29">
        <f>VLOOKUP($B591,'[3]Hogares total'!$D$5:$L$1126,6)</f>
        <v>4011</v>
      </c>
      <c r="S591" s="28">
        <f>VLOOKUP($B591,'[3]Hogares total'!$D$5:$L$1126,7)</f>
        <v>4130</v>
      </c>
      <c r="T591" s="28">
        <f>VLOOKUP($B591,'[3]Hogares total'!$D$5:$L$1126,8)</f>
        <v>4250</v>
      </c>
      <c r="U591" s="30">
        <f>VLOOKUP($B591,'[3]Hogares total'!$D$5:$L$1126,9)</f>
        <v>4368</v>
      </c>
      <c r="V591" s="29"/>
      <c r="W591" s="43">
        <f t="shared" si="102"/>
        <v>8.2288045942269905E-2</v>
      </c>
      <c r="X591" s="43">
        <f t="shared" si="103"/>
        <v>7.1782727743654254E-2</v>
      </c>
      <c r="Y591" s="47">
        <f t="shared" si="104"/>
        <v>2.4099033108702022E-2</v>
      </c>
      <c r="Z591" s="29"/>
      <c r="AA591" s="43">
        <f t="shared" si="105"/>
        <v>0.26368038740920097</v>
      </c>
      <c r="AB591" s="43">
        <f t="shared" si="106"/>
        <v>0.22823529411764706</v>
      </c>
      <c r="AC591" s="47">
        <f t="shared" si="107"/>
        <v>7.5320512820512817E-2</v>
      </c>
      <c r="AD591" s="91">
        <f t="shared" si="98"/>
        <v>4368</v>
      </c>
      <c r="AE591" s="91">
        <f t="shared" si="99"/>
        <v>329</v>
      </c>
      <c r="AF591" s="91">
        <f t="shared" si="100"/>
        <v>4039</v>
      </c>
      <c r="AG591" t="str">
        <f t="shared" si="101"/>
        <v/>
      </c>
    </row>
    <row r="592" spans="2:33" x14ac:dyDescent="0.25">
      <c r="B592" s="9" t="s">
        <v>590</v>
      </c>
      <c r="C592" s="23" t="str">
        <f>VLOOKUP(B592,[2]Municipal!$C$15:$D$60549,2)</f>
        <v>El Carmen de Atrato</v>
      </c>
      <c r="D592" s="11">
        <f>+[1]Total!B593</f>
        <v>63</v>
      </c>
      <c r="E592" s="10">
        <f>+[1]Total!C593</f>
        <v>139</v>
      </c>
      <c r="F592" s="10">
        <f>+[1]Total!D593</f>
        <v>73</v>
      </c>
      <c r="G592" s="10">
        <f>+[1]Total!E593</f>
        <v>139</v>
      </c>
      <c r="H592" s="11">
        <f>+[1]Total!G593</f>
        <v>78</v>
      </c>
      <c r="I592" s="10">
        <f>+[1]Total!H593</f>
        <v>155</v>
      </c>
      <c r="J592" s="10">
        <f>+[1]Total!I593</f>
        <v>158</v>
      </c>
      <c r="K592" s="12">
        <f>+[1]Total!J593</f>
        <v>152</v>
      </c>
      <c r="L592" s="11">
        <f>+[1]Total!L593</f>
        <v>144</v>
      </c>
      <c r="M592" s="12">
        <f>+[1]Total!M593</f>
        <v>246</v>
      </c>
      <c r="N592" s="29">
        <f>VLOOKUP($B592,'[2]pop-2020-2023'!$I$5:$M$1126,2)</f>
        <v>8606</v>
      </c>
      <c r="O592" s="28">
        <f>VLOOKUP($B592,'[2]pop-2020-2023'!$I$5:$M$1126,3)</f>
        <v>8770</v>
      </c>
      <c r="P592" s="28">
        <f>VLOOKUP($B592,'[2]pop-2020-2023'!$I$5:$M$1126,4)</f>
        <v>8932</v>
      </c>
      <c r="Q592" s="30">
        <f>VLOOKUP($B592,'[2]pop-2020-2023'!$I$5:$M$1126,5)</f>
        <v>9121</v>
      </c>
      <c r="R592" s="29">
        <f>VLOOKUP($B592,'[3]Hogares total'!$D$5:$L$1126,6)</f>
        <v>2665</v>
      </c>
      <c r="S592" s="28">
        <f>VLOOKUP($B592,'[3]Hogares total'!$D$5:$L$1126,7)</f>
        <v>2732</v>
      </c>
      <c r="T592" s="28">
        <f>VLOOKUP($B592,'[3]Hogares total'!$D$5:$L$1126,8)</f>
        <v>2800</v>
      </c>
      <c r="U592" s="30">
        <f>VLOOKUP($B592,'[3]Hogares total'!$D$5:$L$1126,9)</f>
        <v>2868</v>
      </c>
      <c r="V592" s="29"/>
      <c r="W592" s="43">
        <f t="shared" si="102"/>
        <v>1.5849486887115165E-2</v>
      </c>
      <c r="X592" s="43">
        <f t="shared" si="103"/>
        <v>1.7353336318853559E-2</v>
      </c>
      <c r="Y592" s="47">
        <f t="shared" si="104"/>
        <v>2.6970726893980924E-2</v>
      </c>
      <c r="Z592" s="29"/>
      <c r="AA592" s="43">
        <f t="shared" si="105"/>
        <v>5.087847730600293E-2</v>
      </c>
      <c r="AB592" s="43">
        <f t="shared" si="106"/>
        <v>5.5357142857142855E-2</v>
      </c>
      <c r="AC592" s="47">
        <f t="shared" si="107"/>
        <v>8.5774058577405859E-2</v>
      </c>
      <c r="AD592" s="91">
        <f t="shared" si="98"/>
        <v>2868</v>
      </c>
      <c r="AE592" s="91">
        <f t="shared" si="99"/>
        <v>246</v>
      </c>
      <c r="AF592" s="91">
        <f t="shared" si="100"/>
        <v>2622</v>
      </c>
      <c r="AG592" t="str">
        <f t="shared" si="101"/>
        <v/>
      </c>
    </row>
    <row r="593" spans="2:33" x14ac:dyDescent="0.25">
      <c r="B593" s="9" t="s">
        <v>591</v>
      </c>
      <c r="C593" s="23" t="str">
        <f>VLOOKUP(B593,[2]Municipal!$C$15:$D$60549,2)</f>
        <v>El Litoral del San Juan</v>
      </c>
      <c r="D593" s="11">
        <f>+[1]Total!B594</f>
        <v>94</v>
      </c>
      <c r="E593" s="10">
        <f>+[1]Total!C594</f>
        <v>88</v>
      </c>
      <c r="F593" s="10">
        <f>+[1]Total!D594</f>
        <v>97</v>
      </c>
      <c r="G593" s="10">
        <f>+[1]Total!E594</f>
        <v>96</v>
      </c>
      <c r="H593" s="11">
        <f>+[1]Total!G594</f>
        <v>99</v>
      </c>
      <c r="I593" s="10">
        <f>+[1]Total!H594</f>
        <v>97</v>
      </c>
      <c r="J593" s="10">
        <f>+[1]Total!I594</f>
        <v>109</v>
      </c>
      <c r="K593" s="12">
        <f>+[1]Total!J594</f>
        <v>102</v>
      </c>
      <c r="L593" s="11">
        <f>+[1]Total!L594</f>
        <v>92</v>
      </c>
      <c r="M593" s="12">
        <f>+[1]Total!M594</f>
        <v>96</v>
      </c>
      <c r="N593" s="29">
        <f>VLOOKUP($B593,'[2]pop-2020-2023'!$I$5:$M$1126,2)</f>
        <v>23345</v>
      </c>
      <c r="O593" s="28">
        <f>VLOOKUP($B593,'[2]pop-2020-2023'!$I$5:$M$1126,3)</f>
        <v>24088</v>
      </c>
      <c r="P593" s="28">
        <f>VLOOKUP($B593,'[2]pop-2020-2023'!$I$5:$M$1126,4)</f>
        <v>24533</v>
      </c>
      <c r="Q593" s="30">
        <f>VLOOKUP($B593,'[2]pop-2020-2023'!$I$5:$M$1126,5)</f>
        <v>24967</v>
      </c>
      <c r="R593" s="29">
        <f>VLOOKUP($B593,'[3]Hogares total'!$D$5:$L$1126,6)</f>
        <v>6109</v>
      </c>
      <c r="S593" s="28">
        <f>VLOOKUP($B593,'[3]Hogares total'!$D$5:$L$1126,7)</f>
        <v>6265</v>
      </c>
      <c r="T593" s="28">
        <f>VLOOKUP($B593,'[3]Hogares total'!$D$5:$L$1126,8)</f>
        <v>6419</v>
      </c>
      <c r="U593" s="30">
        <f>VLOOKUP($B593,'[3]Hogares total'!$D$5:$L$1126,9)</f>
        <v>6573</v>
      </c>
      <c r="V593" s="29"/>
      <c r="W593" s="43">
        <f t="shared" si="102"/>
        <v>3.6532713384257723E-3</v>
      </c>
      <c r="X593" s="43">
        <f t="shared" si="103"/>
        <v>3.9538580687237595E-3</v>
      </c>
      <c r="Y593" s="47">
        <f t="shared" si="104"/>
        <v>3.8450754996595506E-3</v>
      </c>
      <c r="Z593" s="29"/>
      <c r="AA593" s="43">
        <f t="shared" si="105"/>
        <v>1.4046288906624103E-2</v>
      </c>
      <c r="AB593" s="43">
        <f t="shared" si="106"/>
        <v>1.5111388066677053E-2</v>
      </c>
      <c r="AC593" s="47">
        <f t="shared" si="107"/>
        <v>1.4605203103605659E-2</v>
      </c>
      <c r="AD593" s="91">
        <f t="shared" si="98"/>
        <v>6573</v>
      </c>
      <c r="AE593" s="91">
        <f t="shared" si="99"/>
        <v>96</v>
      </c>
      <c r="AF593" s="91">
        <f t="shared" si="100"/>
        <v>6477</v>
      </c>
      <c r="AG593" t="str">
        <f t="shared" si="101"/>
        <v/>
      </c>
    </row>
    <row r="594" spans="2:33" x14ac:dyDescent="0.25">
      <c r="B594" s="9" t="s">
        <v>592</v>
      </c>
      <c r="C594" s="23" t="str">
        <f>VLOOKUP(B594,[2]Municipal!$C$15:$D$60549,2)</f>
        <v>Istmina</v>
      </c>
      <c r="D594" s="11">
        <f>+[1]Total!B595</f>
        <v>2913</v>
      </c>
      <c r="E594" s="10">
        <f>+[1]Total!C595</f>
        <v>2892</v>
      </c>
      <c r="F594" s="10">
        <f>+[1]Total!D595</f>
        <v>2809</v>
      </c>
      <c r="G594" s="10">
        <f>+[1]Total!E595</f>
        <v>2774</v>
      </c>
      <c r="H594" s="11">
        <f>+[1]Total!G595</f>
        <v>2718</v>
      </c>
      <c r="I594" s="10">
        <f>+[1]Total!H595</f>
        <v>2556</v>
      </c>
      <c r="J594" s="10">
        <f>+[1]Total!I595</f>
        <v>3554</v>
      </c>
      <c r="K594" s="12">
        <f>+[1]Total!J595</f>
        <v>3208</v>
      </c>
      <c r="L594" s="11">
        <f>+[1]Total!L595</f>
        <v>2795</v>
      </c>
      <c r="M594" s="12">
        <f>+[1]Total!M595</f>
        <v>2604</v>
      </c>
      <c r="N594" s="29">
        <f>VLOOKUP($B594,'[2]pop-2020-2023'!$I$5:$M$1126,2)</f>
        <v>31772</v>
      </c>
      <c r="O594" s="28">
        <f>VLOOKUP($B594,'[2]pop-2020-2023'!$I$5:$M$1126,3)</f>
        <v>32170</v>
      </c>
      <c r="P594" s="28">
        <f>VLOOKUP($B594,'[2]pop-2020-2023'!$I$5:$M$1126,4)</f>
        <v>32809</v>
      </c>
      <c r="Q594" s="30">
        <f>VLOOKUP($B594,'[2]pop-2020-2023'!$I$5:$M$1126,5)</f>
        <v>33188</v>
      </c>
      <c r="R594" s="29">
        <f>VLOOKUP($B594,'[3]Hogares total'!$D$5:$L$1126,6)</f>
        <v>9333</v>
      </c>
      <c r="S594" s="28">
        <f>VLOOKUP($B594,'[3]Hogares total'!$D$5:$L$1126,7)</f>
        <v>9605</v>
      </c>
      <c r="T594" s="28">
        <f>VLOOKUP($B594,'[3]Hogares total'!$D$5:$L$1126,8)</f>
        <v>9879</v>
      </c>
      <c r="U594" s="30">
        <f>VLOOKUP($B594,'[3]Hogares total'!$D$5:$L$1126,9)</f>
        <v>10147</v>
      </c>
      <c r="V594" s="29"/>
      <c r="W594" s="43">
        <f t="shared" si="102"/>
        <v>8.9897419956481192E-2</v>
      </c>
      <c r="X594" s="43">
        <f t="shared" si="103"/>
        <v>7.7905452772105213E-2</v>
      </c>
      <c r="Y594" s="47">
        <f t="shared" si="104"/>
        <v>7.8462094733036031E-2</v>
      </c>
      <c r="Z594" s="29"/>
      <c r="AA594" s="43">
        <f t="shared" si="105"/>
        <v>0.30109318063508589</v>
      </c>
      <c r="AB594" s="43">
        <f t="shared" si="106"/>
        <v>0.25873064075311264</v>
      </c>
      <c r="AC594" s="47">
        <f t="shared" si="107"/>
        <v>0.25662757465260666</v>
      </c>
      <c r="AD594" s="91" t="str">
        <f t="shared" si="98"/>
        <v/>
      </c>
      <c r="AE594" s="91" t="str">
        <f t="shared" si="99"/>
        <v/>
      </c>
      <c r="AF594" s="91" t="str">
        <f t="shared" si="100"/>
        <v/>
      </c>
      <c r="AG594" t="str">
        <f t="shared" si="101"/>
        <v/>
      </c>
    </row>
    <row r="595" spans="2:33" x14ac:dyDescent="0.25">
      <c r="B595" s="9" t="s">
        <v>593</v>
      </c>
      <c r="C595" s="23" t="str">
        <f>VLOOKUP(B595,[2]Municipal!$C$15:$D$60549,2)</f>
        <v>Juradó</v>
      </c>
      <c r="D595" s="11">
        <f>+[1]Total!B596</f>
        <v>160</v>
      </c>
      <c r="E595" s="10">
        <f>+[1]Total!C596</f>
        <v>160</v>
      </c>
      <c r="F595" s="10">
        <f>+[1]Total!D596</f>
        <v>168</v>
      </c>
      <c r="G595" s="10">
        <f>+[1]Total!E596</f>
        <v>146</v>
      </c>
      <c r="H595" s="11">
        <f>+[1]Total!G596</f>
        <v>173</v>
      </c>
      <c r="I595" s="10">
        <f>+[1]Total!H596</f>
        <v>156</v>
      </c>
      <c r="J595" s="10">
        <f>+[1]Total!I596</f>
        <v>154</v>
      </c>
      <c r="K595" s="12">
        <f>+[1]Total!J596</f>
        <v>142</v>
      </c>
      <c r="L595" s="11">
        <f>+[1]Total!L596</f>
        <v>142</v>
      </c>
      <c r="M595" s="12">
        <f>+[1]Total!M596</f>
        <v>129</v>
      </c>
      <c r="N595" s="29">
        <f>VLOOKUP($B595,'[2]pop-2020-2023'!$I$5:$M$1126,2)</f>
        <v>7032</v>
      </c>
      <c r="O595" s="28">
        <f>VLOOKUP($B595,'[2]pop-2020-2023'!$I$5:$M$1126,3)</f>
        <v>7153</v>
      </c>
      <c r="P595" s="28">
        <f>VLOOKUP($B595,'[2]pop-2020-2023'!$I$5:$M$1126,4)</f>
        <v>7274</v>
      </c>
      <c r="Q595" s="30">
        <f>VLOOKUP($B595,'[2]pop-2020-2023'!$I$5:$M$1126,5)</f>
        <v>7408</v>
      </c>
      <c r="R595" s="29">
        <f>VLOOKUP($B595,'[3]Hogares total'!$D$5:$L$1126,6)</f>
        <v>1801</v>
      </c>
      <c r="S595" s="28">
        <f>VLOOKUP($B595,'[3]Hogares total'!$D$5:$L$1126,7)</f>
        <v>1849</v>
      </c>
      <c r="T595" s="28">
        <f>VLOOKUP($B595,'[3]Hogares total'!$D$5:$L$1126,8)</f>
        <v>1896</v>
      </c>
      <c r="U595" s="30">
        <f>VLOOKUP($B595,'[3]Hogares total'!$D$5:$L$1126,9)</f>
        <v>1944</v>
      </c>
      <c r="V595" s="29"/>
      <c r="W595" s="43">
        <f t="shared" si="102"/>
        <v>2.2368237103313295E-2</v>
      </c>
      <c r="X595" s="43">
        <f t="shared" si="103"/>
        <v>2.1446246906791311E-2</v>
      </c>
      <c r="Y595" s="47">
        <f t="shared" si="104"/>
        <v>1.7413606911447083E-2</v>
      </c>
      <c r="Z595" s="29"/>
      <c r="AA595" s="43">
        <f t="shared" si="105"/>
        <v>8.6533261222282318E-2</v>
      </c>
      <c r="AB595" s="43">
        <f t="shared" si="106"/>
        <v>8.2278481012658222E-2</v>
      </c>
      <c r="AC595" s="47">
        <f t="shared" si="107"/>
        <v>6.6358024691358028E-2</v>
      </c>
      <c r="AD595" s="91">
        <f t="shared" si="98"/>
        <v>1944</v>
      </c>
      <c r="AE595" s="91">
        <f t="shared" si="99"/>
        <v>129</v>
      </c>
      <c r="AF595" s="91">
        <f t="shared" si="100"/>
        <v>1815</v>
      </c>
      <c r="AG595" t="str">
        <f t="shared" si="101"/>
        <v/>
      </c>
    </row>
    <row r="596" spans="2:33" x14ac:dyDescent="0.25">
      <c r="B596" s="9" t="s">
        <v>594</v>
      </c>
      <c r="C596" s="23" t="str">
        <f>VLOOKUP(B596,[2]Municipal!$C$15:$D$60549,2)</f>
        <v>Lloró</v>
      </c>
      <c r="D596" s="11">
        <f>+[1]Total!B597</f>
        <v>16</v>
      </c>
      <c r="E596" s="10">
        <f>+[1]Total!C597</f>
        <v>13</v>
      </c>
      <c r="F596" s="10">
        <f>+[1]Total!D597</f>
        <v>12</v>
      </c>
      <c r="G596" s="10">
        <f>+[1]Total!E597</f>
        <v>11</v>
      </c>
      <c r="H596" s="11">
        <f>+[1]Total!G597</f>
        <v>15</v>
      </c>
      <c r="I596" s="10">
        <f>+[1]Total!H597</f>
        <v>13</v>
      </c>
      <c r="J596" s="10">
        <f>+[1]Total!I597</f>
        <v>21</v>
      </c>
      <c r="K596" s="12">
        <f>+[1]Total!J597</f>
        <v>21</v>
      </c>
      <c r="L596" s="11">
        <f>+[1]Total!L597</f>
        <v>20</v>
      </c>
      <c r="M596" s="12">
        <f>+[1]Total!M597</f>
        <v>11</v>
      </c>
      <c r="N596" s="29">
        <f>VLOOKUP($B596,'[2]pop-2020-2023'!$I$5:$M$1126,2)</f>
        <v>10022</v>
      </c>
      <c r="O596" s="28">
        <f>VLOOKUP($B596,'[2]pop-2020-2023'!$I$5:$M$1126,3)</f>
        <v>10081</v>
      </c>
      <c r="P596" s="28">
        <f>VLOOKUP($B596,'[2]pop-2020-2023'!$I$5:$M$1126,4)</f>
        <v>10265</v>
      </c>
      <c r="Q596" s="30">
        <f>VLOOKUP($B596,'[2]pop-2020-2023'!$I$5:$M$1126,5)</f>
        <v>10456</v>
      </c>
      <c r="R596" s="29">
        <f>VLOOKUP($B596,'[3]Hogares total'!$D$5:$L$1126,6)</f>
        <v>2871</v>
      </c>
      <c r="S596" s="28">
        <f>VLOOKUP($B596,'[3]Hogares total'!$D$5:$L$1126,7)</f>
        <v>2948</v>
      </c>
      <c r="T596" s="28">
        <f>VLOOKUP($B596,'[3]Hogares total'!$D$5:$L$1126,8)</f>
        <v>3026</v>
      </c>
      <c r="U596" s="30">
        <f>VLOOKUP($B596,'[3]Hogares total'!$D$5:$L$1126,9)</f>
        <v>3102</v>
      </c>
      <c r="V596" s="29"/>
      <c r="W596" s="43">
        <f t="shared" si="102"/>
        <v>1.2895546076778098E-3</v>
      </c>
      <c r="X596" s="43">
        <f t="shared" si="103"/>
        <v>1.2664393570384802E-3</v>
      </c>
      <c r="Y596" s="47">
        <f t="shared" si="104"/>
        <v>1.0520275439938791E-3</v>
      </c>
      <c r="Z596" s="29"/>
      <c r="AA596" s="43">
        <f t="shared" si="105"/>
        <v>4.4097693351424693E-3</v>
      </c>
      <c r="AB596" s="43">
        <f t="shared" si="106"/>
        <v>4.2961004626569732E-3</v>
      </c>
      <c r="AC596" s="47">
        <f t="shared" si="107"/>
        <v>3.5460992907801418E-3</v>
      </c>
      <c r="AD596" s="91">
        <f t="shared" si="98"/>
        <v>3102</v>
      </c>
      <c r="AE596" s="91">
        <f t="shared" si="99"/>
        <v>11</v>
      </c>
      <c r="AF596" s="91">
        <f t="shared" si="100"/>
        <v>3091</v>
      </c>
      <c r="AG596" t="str">
        <f t="shared" si="101"/>
        <v/>
      </c>
    </row>
    <row r="597" spans="2:33" x14ac:dyDescent="0.25">
      <c r="B597" s="9" t="s">
        <v>595</v>
      </c>
      <c r="C597" s="23" t="str">
        <f>VLOOKUP(B597,[2]Municipal!$C$15:$D$60549,2)</f>
        <v>Medio Atrato</v>
      </c>
      <c r="D597" s="11">
        <f>+[1]Total!B598</f>
        <v>16</v>
      </c>
      <c r="E597" s="10">
        <f>+[1]Total!C598</f>
        <v>21</v>
      </c>
      <c r="F597" s="10">
        <f>+[1]Total!D598</f>
        <v>34</v>
      </c>
      <c r="G597" s="10">
        <f>+[1]Total!E598</f>
        <v>35</v>
      </c>
      <c r="H597" s="11">
        <f>+[1]Total!G598</f>
        <v>34</v>
      </c>
      <c r="I597" s="10">
        <f>+[1]Total!H598</f>
        <v>34</v>
      </c>
      <c r="J597" s="10">
        <f>+[1]Total!I598</f>
        <v>32</v>
      </c>
      <c r="K597" s="12">
        <f>+[1]Total!J598</f>
        <v>32</v>
      </c>
      <c r="L597" s="11">
        <f>+[1]Total!L598</f>
        <v>31</v>
      </c>
      <c r="M597" s="12">
        <f>+[1]Total!M598</f>
        <v>32</v>
      </c>
      <c r="N597" s="29">
        <f>VLOOKUP($B597,'[2]pop-2020-2023'!$I$5:$M$1126,2)</f>
        <v>11759</v>
      </c>
      <c r="O597" s="28">
        <f>VLOOKUP($B597,'[2]pop-2020-2023'!$I$5:$M$1126,3)</f>
        <v>12252</v>
      </c>
      <c r="P597" s="28">
        <f>VLOOKUP($B597,'[2]pop-2020-2023'!$I$5:$M$1126,4)</f>
        <v>12467</v>
      </c>
      <c r="Q597" s="30">
        <f>VLOOKUP($B597,'[2]pop-2020-2023'!$I$5:$M$1126,5)</f>
        <v>12668</v>
      </c>
      <c r="R597" s="29">
        <f>VLOOKUP($B597,'[3]Hogares total'!$D$5:$L$1126,6)</f>
        <v>3511</v>
      </c>
      <c r="S597" s="28">
        <f>VLOOKUP($B597,'[3]Hogares total'!$D$5:$L$1126,7)</f>
        <v>3600</v>
      </c>
      <c r="T597" s="28">
        <f>VLOOKUP($B597,'[3]Hogares total'!$D$5:$L$1126,8)</f>
        <v>3685</v>
      </c>
      <c r="U597" s="30">
        <f>VLOOKUP($B597,'[3]Hogares total'!$D$5:$L$1126,9)</f>
        <v>3772</v>
      </c>
      <c r="V597" s="29"/>
      <c r="W597" s="43">
        <f t="shared" si="102"/>
        <v>1.7140058765915769E-3</v>
      </c>
      <c r="X597" s="43">
        <f t="shared" si="103"/>
        <v>2.7271998074917783E-3</v>
      </c>
      <c r="Y597" s="47">
        <f t="shared" si="104"/>
        <v>2.5260498894853173E-3</v>
      </c>
      <c r="Z597" s="29"/>
      <c r="AA597" s="43">
        <f t="shared" si="105"/>
        <v>5.8333333333333336E-3</v>
      </c>
      <c r="AB597" s="43">
        <f t="shared" si="106"/>
        <v>9.2265943012211672E-3</v>
      </c>
      <c r="AC597" s="47">
        <f t="shared" si="107"/>
        <v>8.483563096500531E-3</v>
      </c>
      <c r="AD597" s="91">
        <f t="shared" si="98"/>
        <v>3772</v>
      </c>
      <c r="AE597" s="91">
        <f t="shared" si="99"/>
        <v>32</v>
      </c>
      <c r="AF597" s="91">
        <f t="shared" si="100"/>
        <v>3740</v>
      </c>
      <c r="AG597" t="str">
        <f t="shared" si="101"/>
        <v/>
      </c>
    </row>
    <row r="598" spans="2:33" x14ac:dyDescent="0.25">
      <c r="B598" s="9" t="s">
        <v>596</v>
      </c>
      <c r="C598" s="23" t="str">
        <f>VLOOKUP(B598,[2]Municipal!$C$15:$D$60549,2)</f>
        <v>Medio Baudó</v>
      </c>
      <c r="D598" s="11">
        <f>+[1]Total!B599</f>
        <v>27</v>
      </c>
      <c r="E598" s="10">
        <f>+[1]Total!C599</f>
        <v>30</v>
      </c>
      <c r="F598" s="10">
        <f>+[1]Total!D599</f>
        <v>34</v>
      </c>
      <c r="G598" s="10">
        <f>+[1]Total!E599</f>
        <v>38</v>
      </c>
      <c r="H598" s="11">
        <f>+[1]Total!G599</f>
        <v>37</v>
      </c>
      <c r="I598" s="10">
        <f>+[1]Total!H599</f>
        <v>33</v>
      </c>
      <c r="J598" s="10">
        <f>+[1]Total!I599</f>
        <v>42</v>
      </c>
      <c r="K598" s="12">
        <f>+[1]Total!J599</f>
        <v>42</v>
      </c>
      <c r="L598" s="11">
        <f>+[1]Total!L599</f>
        <v>43</v>
      </c>
      <c r="M598" s="12">
        <f>+[1]Total!M599</f>
        <v>33</v>
      </c>
      <c r="N598" s="29">
        <f>VLOOKUP($B598,'[2]pop-2020-2023'!$I$5:$M$1126,2)</f>
        <v>15765</v>
      </c>
      <c r="O598" s="28">
        <f>VLOOKUP($B598,'[2]pop-2020-2023'!$I$5:$M$1126,3)</f>
        <v>16058</v>
      </c>
      <c r="P598" s="28">
        <f>VLOOKUP($B598,'[2]pop-2020-2023'!$I$5:$M$1126,4)</f>
        <v>16340</v>
      </c>
      <c r="Q598" s="30">
        <f>VLOOKUP($B598,'[2]pop-2020-2023'!$I$5:$M$1126,5)</f>
        <v>16632</v>
      </c>
      <c r="R598" s="29">
        <f>VLOOKUP($B598,'[3]Hogares total'!$D$5:$L$1126,6)</f>
        <v>4742</v>
      </c>
      <c r="S598" s="28">
        <f>VLOOKUP($B598,'[3]Hogares total'!$D$5:$L$1126,7)</f>
        <v>4870</v>
      </c>
      <c r="T598" s="28">
        <f>VLOOKUP($B598,'[3]Hogares total'!$D$5:$L$1126,8)</f>
        <v>4995</v>
      </c>
      <c r="U598" s="30">
        <f>VLOOKUP($B598,'[3]Hogares total'!$D$5:$L$1126,9)</f>
        <v>5121</v>
      </c>
      <c r="V598" s="29"/>
      <c r="W598" s="43">
        <f t="shared" si="102"/>
        <v>1.8682276746792876E-3</v>
      </c>
      <c r="X598" s="43">
        <f t="shared" si="103"/>
        <v>2.0195838433292534E-3</v>
      </c>
      <c r="Y598" s="47">
        <f t="shared" si="104"/>
        <v>1.984126984126984E-3</v>
      </c>
      <c r="Z598" s="29"/>
      <c r="AA598" s="43">
        <f t="shared" si="105"/>
        <v>6.1601642710472282E-3</v>
      </c>
      <c r="AB598" s="43">
        <f t="shared" si="106"/>
        <v>6.6066066066066062E-3</v>
      </c>
      <c r="AC598" s="47">
        <f t="shared" si="107"/>
        <v>6.4440538957234918E-3</v>
      </c>
      <c r="AD598" s="91">
        <f t="shared" si="98"/>
        <v>5121</v>
      </c>
      <c r="AE598" s="91">
        <f t="shared" si="99"/>
        <v>33</v>
      </c>
      <c r="AF598" s="91">
        <f t="shared" si="100"/>
        <v>5088</v>
      </c>
      <c r="AG598" t="str">
        <f t="shared" si="101"/>
        <v/>
      </c>
    </row>
    <row r="599" spans="2:33" x14ac:dyDescent="0.25">
      <c r="B599" s="9" t="s">
        <v>597</v>
      </c>
      <c r="C599" s="23" t="str">
        <f>VLOOKUP(B599,[2]Municipal!$C$15:$D$60549,2)</f>
        <v>Medio San Juan</v>
      </c>
      <c r="D599" s="11">
        <f>+[1]Total!B600</f>
        <v>56</v>
      </c>
      <c r="E599" s="10">
        <f>+[1]Total!C600</f>
        <v>231</v>
      </c>
      <c r="F599" s="10">
        <f>+[1]Total!D600</f>
        <v>233</v>
      </c>
      <c r="G599" s="10">
        <f>+[1]Total!E600</f>
        <v>233</v>
      </c>
      <c r="H599" s="11">
        <f>+[1]Total!G600</f>
        <v>234</v>
      </c>
      <c r="I599" s="10">
        <f>+[1]Total!H600</f>
        <v>230</v>
      </c>
      <c r="J599" s="10">
        <f>+[1]Total!I600</f>
        <v>227</v>
      </c>
      <c r="K599" s="12">
        <f>+[1]Total!J600</f>
        <v>225</v>
      </c>
      <c r="L599" s="11">
        <f>+[1]Total!L600</f>
        <v>225</v>
      </c>
      <c r="M599" s="12">
        <f>+[1]Total!M600</f>
        <v>44</v>
      </c>
      <c r="N599" s="29">
        <f>VLOOKUP($B599,'[2]pop-2020-2023'!$I$5:$M$1126,2)</f>
        <v>11020</v>
      </c>
      <c r="O599" s="28">
        <f>VLOOKUP($B599,'[2]pop-2020-2023'!$I$5:$M$1126,3)</f>
        <v>11168</v>
      </c>
      <c r="P599" s="28">
        <f>VLOOKUP($B599,'[2]pop-2020-2023'!$I$5:$M$1126,4)</f>
        <v>11362</v>
      </c>
      <c r="Q599" s="30">
        <f>VLOOKUP($B599,'[2]pop-2020-2023'!$I$5:$M$1126,5)</f>
        <v>11578</v>
      </c>
      <c r="R599" s="29">
        <f>VLOOKUP($B599,'[3]Hogares total'!$D$5:$L$1126,6)</f>
        <v>3586</v>
      </c>
      <c r="S599" s="28">
        <f>VLOOKUP($B599,'[3]Hogares total'!$D$5:$L$1126,7)</f>
        <v>3681</v>
      </c>
      <c r="T599" s="28">
        <f>VLOOKUP($B599,'[3]Hogares total'!$D$5:$L$1126,8)</f>
        <v>3775</v>
      </c>
      <c r="U599" s="30">
        <f>VLOOKUP($B599,'[3]Hogares total'!$D$5:$L$1126,9)</f>
        <v>3871</v>
      </c>
      <c r="V599" s="29"/>
      <c r="W599" s="43">
        <f t="shared" si="102"/>
        <v>2.0684097421203439E-2</v>
      </c>
      <c r="X599" s="43">
        <f t="shared" si="103"/>
        <v>2.0242914979757085E-2</v>
      </c>
      <c r="Y599" s="47">
        <f t="shared" si="104"/>
        <v>3.8003109345310072E-3</v>
      </c>
      <c r="Z599" s="29"/>
      <c r="AA599" s="43">
        <f t="shared" si="105"/>
        <v>6.2754686226568865E-2</v>
      </c>
      <c r="AB599" s="43">
        <f t="shared" si="106"/>
        <v>6.0927152317880796E-2</v>
      </c>
      <c r="AC599" s="47">
        <f t="shared" si="107"/>
        <v>1.1366571945233789E-2</v>
      </c>
      <c r="AD599" s="91">
        <f t="shared" si="98"/>
        <v>3871</v>
      </c>
      <c r="AE599" s="91">
        <f t="shared" si="99"/>
        <v>44</v>
      </c>
      <c r="AF599" s="91">
        <f t="shared" si="100"/>
        <v>3827</v>
      </c>
      <c r="AG599" t="str">
        <f t="shared" si="101"/>
        <v/>
      </c>
    </row>
    <row r="600" spans="2:33" x14ac:dyDescent="0.25">
      <c r="B600" s="9" t="s">
        <v>598</v>
      </c>
      <c r="C600" s="23" t="str">
        <f>VLOOKUP(B600,[2]Municipal!$C$15:$D$60549,2)</f>
        <v>Nóvita</v>
      </c>
      <c r="D600" s="11">
        <f>+[1]Total!B601</f>
        <v>23</v>
      </c>
      <c r="E600" s="10">
        <f>+[1]Total!C601</f>
        <v>25</v>
      </c>
      <c r="F600" s="10">
        <f>+[1]Total!D601</f>
        <v>30</v>
      </c>
      <c r="G600" s="10">
        <f>+[1]Total!E601</f>
        <v>39</v>
      </c>
      <c r="H600" s="11">
        <f>+[1]Total!G601</f>
        <v>38</v>
      </c>
      <c r="I600" s="10">
        <f>+[1]Total!H601</f>
        <v>43</v>
      </c>
      <c r="J600" s="10">
        <f>+[1]Total!I601</f>
        <v>45</v>
      </c>
      <c r="K600" s="12">
        <f>+[1]Total!J601</f>
        <v>47</v>
      </c>
      <c r="L600" s="11">
        <f>+[1]Total!L601</f>
        <v>42</v>
      </c>
      <c r="M600" s="12">
        <f>+[1]Total!M601</f>
        <v>35</v>
      </c>
      <c r="N600" s="29">
        <f>VLOOKUP($B600,'[2]pop-2020-2023'!$I$5:$M$1126,2)</f>
        <v>9610</v>
      </c>
      <c r="O600" s="28">
        <f>VLOOKUP($B600,'[2]pop-2020-2023'!$I$5:$M$1126,3)</f>
        <v>9813</v>
      </c>
      <c r="P600" s="28">
        <f>VLOOKUP($B600,'[2]pop-2020-2023'!$I$5:$M$1126,4)</f>
        <v>10008</v>
      </c>
      <c r="Q600" s="30">
        <f>VLOOKUP($B600,'[2]pop-2020-2023'!$I$5:$M$1126,5)</f>
        <v>10179</v>
      </c>
      <c r="R600" s="29">
        <f>VLOOKUP($B600,'[3]Hogares total'!$D$5:$L$1126,6)</f>
        <v>3194</v>
      </c>
      <c r="S600" s="28">
        <f>VLOOKUP($B600,'[3]Hogares total'!$D$5:$L$1126,7)</f>
        <v>3280</v>
      </c>
      <c r="T600" s="28">
        <f>VLOOKUP($B600,'[3]Hogares total'!$D$5:$L$1126,8)</f>
        <v>3367</v>
      </c>
      <c r="U600" s="30">
        <f>VLOOKUP($B600,'[3]Hogares total'!$D$5:$L$1126,9)</f>
        <v>3455</v>
      </c>
      <c r="V600" s="29"/>
      <c r="W600" s="43">
        <f t="shared" si="102"/>
        <v>2.5476408845409152E-3</v>
      </c>
      <c r="X600" s="43">
        <f t="shared" si="103"/>
        <v>4.2965627498001598E-3</v>
      </c>
      <c r="Y600" s="47">
        <f t="shared" si="104"/>
        <v>3.4384517143137834E-3</v>
      </c>
      <c r="Z600" s="29"/>
      <c r="AA600" s="43">
        <f t="shared" si="105"/>
        <v>7.621951219512195E-3</v>
      </c>
      <c r="AB600" s="43">
        <f t="shared" si="106"/>
        <v>1.2771012771012771E-2</v>
      </c>
      <c r="AC600" s="47">
        <f t="shared" si="107"/>
        <v>1.0130246020260492E-2</v>
      </c>
      <c r="AD600" s="91">
        <f t="shared" si="98"/>
        <v>3455</v>
      </c>
      <c r="AE600" s="91">
        <f t="shared" si="99"/>
        <v>35</v>
      </c>
      <c r="AF600" s="91">
        <f t="shared" si="100"/>
        <v>3420</v>
      </c>
      <c r="AG600" t="str">
        <f t="shared" si="101"/>
        <v/>
      </c>
    </row>
    <row r="601" spans="2:33" x14ac:dyDescent="0.25">
      <c r="B601" s="9" t="s">
        <v>599</v>
      </c>
      <c r="C601" s="23" t="str">
        <f>VLOOKUP(B601,[2]Municipal!$C$15:$D$60549,2)</f>
        <v>Nuquí</v>
      </c>
      <c r="D601" s="11">
        <f>+[1]Total!B602</f>
        <v>533</v>
      </c>
      <c r="E601" s="10">
        <f>+[1]Total!C602</f>
        <v>534</v>
      </c>
      <c r="F601" s="10">
        <f>+[1]Total!D602</f>
        <v>509</v>
      </c>
      <c r="G601" s="10">
        <f>+[1]Total!E602</f>
        <v>397</v>
      </c>
      <c r="H601" s="11">
        <f>+[1]Total!G602</f>
        <v>422</v>
      </c>
      <c r="I601" s="10">
        <f>+[1]Total!H602</f>
        <v>486</v>
      </c>
      <c r="J601" s="10">
        <f>+[1]Total!I602</f>
        <v>508</v>
      </c>
      <c r="K601" s="12">
        <f>+[1]Total!J602</f>
        <v>526</v>
      </c>
      <c r="L601" s="11">
        <f>+[1]Total!L602</f>
        <v>511</v>
      </c>
      <c r="M601" s="12">
        <f>+[1]Total!M602</f>
        <v>349</v>
      </c>
      <c r="N601" s="29">
        <f>VLOOKUP($B601,'[2]pop-2020-2023'!$I$5:$M$1126,2)</f>
        <v>17029</v>
      </c>
      <c r="O601" s="28">
        <f>VLOOKUP($B601,'[2]pop-2020-2023'!$I$5:$M$1126,3)</f>
        <v>17342</v>
      </c>
      <c r="P601" s="28">
        <f>VLOOKUP($B601,'[2]pop-2020-2023'!$I$5:$M$1126,4)</f>
        <v>17635</v>
      </c>
      <c r="Q601" s="30">
        <f>VLOOKUP($B601,'[2]pop-2020-2023'!$I$5:$M$1126,5)</f>
        <v>17954</v>
      </c>
      <c r="R601" s="29">
        <f>VLOOKUP($B601,'[3]Hogares total'!$D$5:$L$1126,6)</f>
        <v>4198</v>
      </c>
      <c r="S601" s="28">
        <f>VLOOKUP($B601,'[3]Hogares total'!$D$5:$L$1126,7)</f>
        <v>4271</v>
      </c>
      <c r="T601" s="28">
        <f>VLOOKUP($B601,'[3]Hogares total'!$D$5:$L$1126,8)</f>
        <v>4347</v>
      </c>
      <c r="U601" s="30">
        <f>VLOOKUP($B601,'[3]Hogares total'!$D$5:$L$1126,9)</f>
        <v>4426</v>
      </c>
      <c r="V601" s="29"/>
      <c r="W601" s="43">
        <f t="shared" si="102"/>
        <v>3.0792296159612501E-2</v>
      </c>
      <c r="X601" s="43">
        <f t="shared" si="103"/>
        <v>2.7558831868443438E-2</v>
      </c>
      <c r="Y601" s="47">
        <f t="shared" si="104"/>
        <v>1.94385652222346E-2</v>
      </c>
      <c r="Z601" s="29"/>
      <c r="AA601" s="43">
        <f t="shared" si="105"/>
        <v>0.12502926715055021</v>
      </c>
      <c r="AB601" s="43">
        <f t="shared" si="106"/>
        <v>0.11180124223602485</v>
      </c>
      <c r="AC601" s="47">
        <f t="shared" si="107"/>
        <v>7.8852236782647994E-2</v>
      </c>
      <c r="AD601" s="91">
        <f t="shared" si="98"/>
        <v>4426</v>
      </c>
      <c r="AE601" s="91">
        <f t="shared" si="99"/>
        <v>349</v>
      </c>
      <c r="AF601" s="91">
        <f t="shared" si="100"/>
        <v>4077</v>
      </c>
      <c r="AG601" t="str">
        <f t="shared" si="101"/>
        <v/>
      </c>
    </row>
    <row r="602" spans="2:33" x14ac:dyDescent="0.25">
      <c r="B602" s="9" t="s">
        <v>600</v>
      </c>
      <c r="C602" s="23" t="str">
        <f>VLOOKUP(B602,[2]Municipal!$C$15:$D$60549,2)</f>
        <v>Río Iró</v>
      </c>
      <c r="D602" s="11">
        <f>+[1]Total!B603</f>
        <v>9</v>
      </c>
      <c r="E602" s="10">
        <f>+[1]Total!C603</f>
        <v>10</v>
      </c>
      <c r="F602" s="10">
        <f>+[1]Total!D603</f>
        <v>10</v>
      </c>
      <c r="G602" s="10">
        <f>+[1]Total!E603</f>
        <v>8</v>
      </c>
      <c r="H602" s="11">
        <f>+[1]Total!G603</f>
        <v>9</v>
      </c>
      <c r="I602" s="10">
        <f>+[1]Total!H603</f>
        <v>9</v>
      </c>
      <c r="J602" s="10">
        <f>+[1]Total!I603</f>
        <v>12</v>
      </c>
      <c r="K602" s="12">
        <f>+[1]Total!J603</f>
        <v>12</v>
      </c>
      <c r="L602" s="11">
        <f>+[1]Total!L603</f>
        <v>12</v>
      </c>
      <c r="M602" s="12">
        <f>+[1]Total!M603</f>
        <v>7</v>
      </c>
      <c r="N602" s="29">
        <f>VLOOKUP($B602,'[2]pop-2020-2023'!$I$5:$M$1126,2)</f>
        <v>5556</v>
      </c>
      <c r="O602" s="28">
        <f>VLOOKUP($B602,'[2]pop-2020-2023'!$I$5:$M$1126,3)</f>
        <v>5570</v>
      </c>
      <c r="P602" s="28">
        <f>VLOOKUP($B602,'[2]pop-2020-2023'!$I$5:$M$1126,4)</f>
        <v>5676</v>
      </c>
      <c r="Q602" s="30">
        <f>VLOOKUP($B602,'[2]pop-2020-2023'!$I$5:$M$1126,5)</f>
        <v>5788</v>
      </c>
      <c r="R602" s="29">
        <f>VLOOKUP($B602,'[3]Hogares total'!$D$5:$L$1126,6)</f>
        <v>1821</v>
      </c>
      <c r="S602" s="28">
        <f>VLOOKUP($B602,'[3]Hogares total'!$D$5:$L$1126,7)</f>
        <v>1872</v>
      </c>
      <c r="T602" s="28">
        <f>VLOOKUP($B602,'[3]Hogares total'!$D$5:$L$1126,8)</f>
        <v>1923</v>
      </c>
      <c r="U602" s="30">
        <f>VLOOKUP($B602,'[3]Hogares total'!$D$5:$L$1126,9)</f>
        <v>1972</v>
      </c>
      <c r="V602" s="29"/>
      <c r="W602" s="43">
        <f t="shared" si="102"/>
        <v>1.7953321364452424E-3</v>
      </c>
      <c r="X602" s="43">
        <f t="shared" si="103"/>
        <v>1.5856236786469344E-3</v>
      </c>
      <c r="Y602" s="47">
        <f t="shared" si="104"/>
        <v>1.2093987560469939E-3</v>
      </c>
      <c r="Z602" s="29"/>
      <c r="AA602" s="43">
        <f t="shared" si="105"/>
        <v>5.341880341880342E-3</v>
      </c>
      <c r="AB602" s="43">
        <f t="shared" si="106"/>
        <v>4.6801872074882997E-3</v>
      </c>
      <c r="AC602" s="47">
        <f t="shared" si="107"/>
        <v>3.5496957403651115E-3</v>
      </c>
      <c r="AD602" s="91">
        <f t="shared" si="98"/>
        <v>1972</v>
      </c>
      <c r="AE602" s="91">
        <f t="shared" si="99"/>
        <v>7</v>
      </c>
      <c r="AF602" s="91">
        <f t="shared" si="100"/>
        <v>1965</v>
      </c>
      <c r="AG602" t="str">
        <f t="shared" si="101"/>
        <v/>
      </c>
    </row>
    <row r="603" spans="2:33" x14ac:dyDescent="0.25">
      <c r="B603" s="9" t="s">
        <v>601</v>
      </c>
      <c r="C603" s="23" t="str">
        <f>VLOOKUP(B603,[2]Municipal!$C$15:$D$60549,2)</f>
        <v>Río Quito</v>
      </c>
      <c r="D603" s="11">
        <f>+[1]Total!B604</f>
        <v>514</v>
      </c>
      <c r="E603" s="10">
        <f>+[1]Total!C604</f>
        <v>609</v>
      </c>
      <c r="F603" s="10">
        <f>+[1]Total!D604</f>
        <v>33</v>
      </c>
      <c r="G603" s="10">
        <f>+[1]Total!E604</f>
        <v>671</v>
      </c>
      <c r="H603" s="11">
        <f>+[1]Total!G604</f>
        <v>769</v>
      </c>
      <c r="I603" s="10">
        <f>+[1]Total!H604</f>
        <v>765</v>
      </c>
      <c r="J603" s="10">
        <f>+[1]Total!I604</f>
        <v>784</v>
      </c>
      <c r="K603" s="12">
        <f>+[1]Total!J604</f>
        <v>769</v>
      </c>
      <c r="L603" s="11">
        <f>+[1]Total!L604</f>
        <v>837</v>
      </c>
      <c r="M603" s="12">
        <f>+[1]Total!M604</f>
        <v>827</v>
      </c>
      <c r="N603" s="29">
        <f>VLOOKUP($B603,'[2]pop-2020-2023'!$I$5:$M$1126,2)</f>
        <v>8538</v>
      </c>
      <c r="O603" s="28">
        <f>VLOOKUP($B603,'[2]pop-2020-2023'!$I$5:$M$1126,3)</f>
        <v>8659</v>
      </c>
      <c r="P603" s="28">
        <f>VLOOKUP($B603,'[2]pop-2020-2023'!$I$5:$M$1126,4)</f>
        <v>8822</v>
      </c>
      <c r="Q603" s="30">
        <f>VLOOKUP($B603,'[2]pop-2020-2023'!$I$5:$M$1126,5)</f>
        <v>8996</v>
      </c>
      <c r="R603" s="29">
        <f>VLOOKUP($B603,'[3]Hogares total'!$D$5:$L$1126,6)</f>
        <v>2433</v>
      </c>
      <c r="S603" s="28">
        <f>VLOOKUP($B603,'[3]Hogares total'!$D$5:$L$1126,7)</f>
        <v>2500</v>
      </c>
      <c r="T603" s="28">
        <f>VLOOKUP($B603,'[3]Hogares total'!$D$5:$L$1126,8)</f>
        <v>2564</v>
      </c>
      <c r="U603" s="30">
        <f>VLOOKUP($B603,'[3]Hogares total'!$D$5:$L$1126,9)</f>
        <v>2629</v>
      </c>
      <c r="V603" s="29"/>
      <c r="W603" s="43">
        <f t="shared" si="102"/>
        <v>7.0331447049312851E-2</v>
      </c>
      <c r="X603" s="43">
        <f t="shared" si="103"/>
        <v>8.6715030605304916E-2</v>
      </c>
      <c r="Y603" s="47">
        <f t="shared" si="104"/>
        <v>9.1929746554024014E-2</v>
      </c>
      <c r="Z603" s="29"/>
      <c r="AA603" s="43">
        <f t="shared" si="105"/>
        <v>0.24360000000000001</v>
      </c>
      <c r="AB603" s="43">
        <f t="shared" si="106"/>
        <v>0.29836193447737908</v>
      </c>
      <c r="AC603" s="47">
        <f t="shared" si="107"/>
        <v>0.31456827691137312</v>
      </c>
      <c r="AD603" s="91" t="str">
        <f t="shared" si="98"/>
        <v/>
      </c>
      <c r="AE603" s="91" t="str">
        <f t="shared" si="99"/>
        <v/>
      </c>
      <c r="AF603" s="91" t="str">
        <f t="shared" si="100"/>
        <v/>
      </c>
      <c r="AG603" t="str">
        <f t="shared" si="101"/>
        <v/>
      </c>
    </row>
    <row r="604" spans="2:33" x14ac:dyDescent="0.25">
      <c r="B604" s="9" t="s">
        <v>602</v>
      </c>
      <c r="C604" s="23" t="str">
        <f>VLOOKUP(B604,[2]Municipal!$C$15:$D$60549,2)</f>
        <v>Riosucio</v>
      </c>
      <c r="D604" s="11">
        <f>+[1]Total!B605</f>
        <v>285</v>
      </c>
      <c r="E604" s="10">
        <f>+[1]Total!C605</f>
        <v>526</v>
      </c>
      <c r="F604" s="10">
        <f>+[1]Total!D605</f>
        <v>564</v>
      </c>
      <c r="G604" s="10">
        <f>+[1]Total!E605</f>
        <v>566</v>
      </c>
      <c r="H604" s="11">
        <f>+[1]Total!G605</f>
        <v>574</v>
      </c>
      <c r="I604" s="10">
        <f>+[1]Total!H605</f>
        <v>570</v>
      </c>
      <c r="J604" s="10">
        <f>+[1]Total!I605</f>
        <v>592</v>
      </c>
      <c r="K604" s="12">
        <f>+[1]Total!J605</f>
        <v>596</v>
      </c>
      <c r="L604" s="11">
        <f>+[1]Total!L605</f>
        <v>551</v>
      </c>
      <c r="M604" s="12">
        <f>+[1]Total!M605</f>
        <v>323</v>
      </c>
      <c r="N604" s="29">
        <f>VLOOKUP($B604,'[2]pop-2020-2023'!$I$5:$M$1126,2)</f>
        <v>57696</v>
      </c>
      <c r="O604" s="28">
        <f>VLOOKUP($B604,'[2]pop-2020-2023'!$I$5:$M$1126,3)</f>
        <v>59695</v>
      </c>
      <c r="P604" s="28">
        <f>VLOOKUP($B604,'[2]pop-2020-2023'!$I$5:$M$1126,4)</f>
        <v>60962</v>
      </c>
      <c r="Q604" s="30">
        <f>VLOOKUP($B604,'[2]pop-2020-2023'!$I$5:$M$1126,5)</f>
        <v>62137</v>
      </c>
      <c r="R604" s="29">
        <f>VLOOKUP($B604,'[3]Hogares total'!$D$5:$L$1126,6)</f>
        <v>18164</v>
      </c>
      <c r="S604" s="28">
        <f>VLOOKUP($B604,'[3]Hogares total'!$D$5:$L$1126,7)</f>
        <v>18670</v>
      </c>
      <c r="T604" s="28">
        <f>VLOOKUP($B604,'[3]Hogares total'!$D$5:$L$1126,8)</f>
        <v>19169</v>
      </c>
      <c r="U604" s="30">
        <f>VLOOKUP($B604,'[3]Hogares total'!$D$5:$L$1126,9)</f>
        <v>19658</v>
      </c>
      <c r="V604" s="29"/>
      <c r="W604" s="43">
        <f t="shared" si="102"/>
        <v>8.8114582460842618E-3</v>
      </c>
      <c r="X604" s="43">
        <f t="shared" si="103"/>
        <v>9.3500869394048756E-3</v>
      </c>
      <c r="Y604" s="47">
        <f t="shared" si="104"/>
        <v>5.1981910938732161E-3</v>
      </c>
      <c r="Z604" s="29"/>
      <c r="AA604" s="43">
        <f t="shared" si="105"/>
        <v>2.8173540439207286E-2</v>
      </c>
      <c r="AB604" s="43">
        <f t="shared" si="106"/>
        <v>2.9735510459596222E-2</v>
      </c>
      <c r="AC604" s="47">
        <f t="shared" si="107"/>
        <v>1.6430969579814835E-2</v>
      </c>
      <c r="AD604" s="91">
        <f t="shared" si="98"/>
        <v>19658</v>
      </c>
      <c r="AE604" s="91">
        <f t="shared" si="99"/>
        <v>323</v>
      </c>
      <c r="AF604" s="91">
        <f t="shared" si="100"/>
        <v>19335</v>
      </c>
      <c r="AG604" t="str">
        <f t="shared" si="101"/>
        <v/>
      </c>
    </row>
    <row r="605" spans="2:33" x14ac:dyDescent="0.25">
      <c r="B605" s="9" t="s">
        <v>603</v>
      </c>
      <c r="C605" s="23" t="str">
        <f>VLOOKUP(B605,[2]Municipal!$C$15:$D$60549,2)</f>
        <v>San José del Palmar</v>
      </c>
      <c r="D605" s="11">
        <f>+[1]Total!B606</f>
        <v>18</v>
      </c>
      <c r="E605" s="10">
        <f>+[1]Total!C606</f>
        <v>21</v>
      </c>
      <c r="F605" s="10">
        <f>+[1]Total!D606</f>
        <v>22</v>
      </c>
      <c r="G605" s="10">
        <f>+[1]Total!E606</f>
        <v>19</v>
      </c>
      <c r="H605" s="11">
        <f>+[1]Total!G606</f>
        <v>18</v>
      </c>
      <c r="I605" s="10">
        <f>+[1]Total!H606</f>
        <v>13</v>
      </c>
      <c r="J605" s="10">
        <f>+[1]Total!I606</f>
        <v>19</v>
      </c>
      <c r="K605" s="12">
        <f>+[1]Total!J606</f>
        <v>17</v>
      </c>
      <c r="L605" s="11">
        <f>+[1]Total!L606</f>
        <v>15</v>
      </c>
      <c r="M605" s="12">
        <f>+[1]Total!M606</f>
        <v>8</v>
      </c>
      <c r="N605" s="29">
        <f>VLOOKUP($B605,'[2]pop-2020-2023'!$I$5:$M$1126,2)</f>
        <v>5330</v>
      </c>
      <c r="O605" s="28">
        <f>VLOOKUP($B605,'[2]pop-2020-2023'!$I$5:$M$1126,3)</f>
        <v>5394</v>
      </c>
      <c r="P605" s="28">
        <f>VLOOKUP($B605,'[2]pop-2020-2023'!$I$5:$M$1126,4)</f>
        <v>5500</v>
      </c>
      <c r="Q605" s="30">
        <f>VLOOKUP($B605,'[2]pop-2020-2023'!$I$5:$M$1126,5)</f>
        <v>5597</v>
      </c>
      <c r="R605" s="29">
        <f>VLOOKUP($B605,'[3]Hogares total'!$D$5:$L$1126,6)</f>
        <v>1736</v>
      </c>
      <c r="S605" s="28">
        <f>VLOOKUP($B605,'[3]Hogares total'!$D$5:$L$1126,7)</f>
        <v>1784</v>
      </c>
      <c r="T605" s="28">
        <f>VLOOKUP($B605,'[3]Hogares total'!$D$5:$L$1126,8)</f>
        <v>1831</v>
      </c>
      <c r="U605" s="30">
        <f>VLOOKUP($B605,'[3]Hogares total'!$D$5:$L$1126,9)</f>
        <v>1878</v>
      </c>
      <c r="V605" s="29"/>
      <c r="W605" s="43">
        <f t="shared" si="102"/>
        <v>3.89321468298109E-3</v>
      </c>
      <c r="X605" s="43">
        <f t="shared" si="103"/>
        <v>2.3636363636363638E-3</v>
      </c>
      <c r="Y605" s="47">
        <f t="shared" si="104"/>
        <v>1.429337144899053E-3</v>
      </c>
      <c r="Z605" s="29"/>
      <c r="AA605" s="43">
        <f t="shared" si="105"/>
        <v>1.1771300448430493E-2</v>
      </c>
      <c r="AB605" s="43">
        <f t="shared" si="106"/>
        <v>7.0999453850354999E-3</v>
      </c>
      <c r="AC605" s="47">
        <f t="shared" si="107"/>
        <v>4.2598509052183178E-3</v>
      </c>
      <c r="AD605" s="91">
        <f t="shared" si="98"/>
        <v>1878</v>
      </c>
      <c r="AE605" s="91">
        <f t="shared" si="99"/>
        <v>8</v>
      </c>
      <c r="AF605" s="91">
        <f t="shared" si="100"/>
        <v>1870</v>
      </c>
      <c r="AG605" t="str">
        <f t="shared" si="101"/>
        <v/>
      </c>
    </row>
    <row r="606" spans="2:33" x14ac:dyDescent="0.25">
      <c r="B606" s="9" t="s">
        <v>604</v>
      </c>
      <c r="C606" s="23" t="str">
        <f>VLOOKUP(B606,[2]Municipal!$C$15:$D$60549,2)</f>
        <v>Sipí</v>
      </c>
      <c r="D606" s="11">
        <f>+[1]Total!B607</f>
        <v>16</v>
      </c>
      <c r="E606" s="10">
        <f>+[1]Total!C607</f>
        <v>8</v>
      </c>
      <c r="F606" s="10">
        <f>+[1]Total!D607</f>
        <v>12</v>
      </c>
      <c r="G606" s="10">
        <f>+[1]Total!E607</f>
        <v>8</v>
      </c>
      <c r="H606" s="11">
        <f>+[1]Total!G607</f>
        <v>19</v>
      </c>
      <c r="I606" s="10">
        <f>+[1]Total!H607</f>
        <v>19</v>
      </c>
      <c r="J606" s="10">
        <f>+[1]Total!I607</f>
        <v>19</v>
      </c>
      <c r="K606" s="12">
        <f>+[1]Total!J607</f>
        <v>24</v>
      </c>
      <c r="L606" s="11">
        <f>+[1]Total!L607</f>
        <v>18</v>
      </c>
      <c r="M606" s="12">
        <f>+[1]Total!M607</f>
        <v>30</v>
      </c>
      <c r="N606" s="29">
        <f>VLOOKUP($B606,'[2]pop-2020-2023'!$I$5:$M$1126,2)</f>
        <v>3339</v>
      </c>
      <c r="O606" s="28">
        <f>VLOOKUP($B606,'[2]pop-2020-2023'!$I$5:$M$1126,3)</f>
        <v>3411</v>
      </c>
      <c r="P606" s="28">
        <f>VLOOKUP($B606,'[2]pop-2020-2023'!$I$5:$M$1126,4)</f>
        <v>3479</v>
      </c>
      <c r="Q606" s="30">
        <f>VLOOKUP($B606,'[2]pop-2020-2023'!$I$5:$M$1126,5)</f>
        <v>3554</v>
      </c>
      <c r="R606" s="29">
        <f>VLOOKUP($B606,'[3]Hogares total'!$D$5:$L$1126,6)</f>
        <v>1070</v>
      </c>
      <c r="S606" s="28">
        <f>VLOOKUP($B606,'[3]Hogares total'!$D$5:$L$1126,7)</f>
        <v>1096</v>
      </c>
      <c r="T606" s="28">
        <f>VLOOKUP($B606,'[3]Hogares total'!$D$5:$L$1126,8)</f>
        <v>1120</v>
      </c>
      <c r="U606" s="30">
        <f>VLOOKUP($B606,'[3]Hogares total'!$D$5:$L$1126,9)</f>
        <v>1148</v>
      </c>
      <c r="V606" s="29"/>
      <c r="W606" s="43">
        <f t="shared" si="102"/>
        <v>2.3453532688361184E-3</v>
      </c>
      <c r="X606" s="43">
        <f t="shared" si="103"/>
        <v>5.4613394653636104E-3</v>
      </c>
      <c r="Y606" s="47">
        <f t="shared" si="104"/>
        <v>8.4411930219471017E-3</v>
      </c>
      <c r="Z606" s="29"/>
      <c r="AA606" s="43">
        <f t="shared" si="105"/>
        <v>7.2992700729927005E-3</v>
      </c>
      <c r="AB606" s="43">
        <f t="shared" si="106"/>
        <v>1.6964285714285713E-2</v>
      </c>
      <c r="AC606" s="47">
        <f t="shared" si="107"/>
        <v>2.6132404181184669E-2</v>
      </c>
      <c r="AD606" s="91">
        <f t="shared" si="98"/>
        <v>1148</v>
      </c>
      <c r="AE606" s="91">
        <f t="shared" si="99"/>
        <v>30</v>
      </c>
      <c r="AF606" s="91">
        <f t="shared" si="100"/>
        <v>1118</v>
      </c>
      <c r="AG606" t="str">
        <f t="shared" si="101"/>
        <v/>
      </c>
    </row>
    <row r="607" spans="2:33" x14ac:dyDescent="0.25">
      <c r="B607" s="9" t="s">
        <v>605</v>
      </c>
      <c r="C607" s="23" t="str">
        <f>VLOOKUP(B607,[2]Municipal!$C$15:$D$60549,2)</f>
        <v>Tadó</v>
      </c>
      <c r="D607" s="11">
        <f>+[1]Total!B608</f>
        <v>381</v>
      </c>
      <c r="E607" s="10">
        <f>+[1]Total!C608</f>
        <v>765</v>
      </c>
      <c r="F607" s="10">
        <f>+[1]Total!D608</f>
        <v>1084</v>
      </c>
      <c r="G607" s="10">
        <f>+[1]Total!E608</f>
        <v>1085</v>
      </c>
      <c r="H607" s="11">
        <f>+[1]Total!G608</f>
        <v>1203</v>
      </c>
      <c r="I607" s="10">
        <f>+[1]Total!H608</f>
        <v>688</v>
      </c>
      <c r="J607" s="10">
        <f>+[1]Total!I608</f>
        <v>675</v>
      </c>
      <c r="K607" s="12">
        <f>+[1]Total!J608</f>
        <v>650</v>
      </c>
      <c r="L607" s="11">
        <f>+[1]Total!L608</f>
        <v>640</v>
      </c>
      <c r="M607" s="12">
        <f>+[1]Total!M608</f>
        <v>142</v>
      </c>
      <c r="N607" s="29">
        <f>VLOOKUP($B607,'[2]pop-2020-2023'!$I$5:$M$1126,2)</f>
        <v>18765</v>
      </c>
      <c r="O607" s="28">
        <f>VLOOKUP($B607,'[2]pop-2020-2023'!$I$5:$M$1126,3)</f>
        <v>19069</v>
      </c>
      <c r="P607" s="28">
        <f>VLOOKUP($B607,'[2]pop-2020-2023'!$I$5:$M$1126,4)</f>
        <v>19396</v>
      </c>
      <c r="Q607" s="30">
        <f>VLOOKUP($B607,'[2]pop-2020-2023'!$I$5:$M$1126,5)</f>
        <v>19822</v>
      </c>
      <c r="R607" s="29">
        <f>VLOOKUP($B607,'[3]Hogares total'!$D$5:$L$1126,6)</f>
        <v>6006</v>
      </c>
      <c r="S607" s="28">
        <f>VLOOKUP($B607,'[3]Hogares total'!$D$5:$L$1126,7)</f>
        <v>6182</v>
      </c>
      <c r="T607" s="28">
        <f>VLOOKUP($B607,'[3]Hogares total'!$D$5:$L$1126,8)</f>
        <v>6353</v>
      </c>
      <c r="U607" s="30">
        <f>VLOOKUP($B607,'[3]Hogares total'!$D$5:$L$1126,9)</f>
        <v>6520</v>
      </c>
      <c r="V607" s="29"/>
      <c r="W607" s="43">
        <f t="shared" si="102"/>
        <v>4.0117468142010594E-2</v>
      </c>
      <c r="X607" s="43">
        <f t="shared" si="103"/>
        <v>3.5471231181686949E-2</v>
      </c>
      <c r="Y607" s="47">
        <f t="shared" si="104"/>
        <v>7.1637574412269193E-3</v>
      </c>
      <c r="Z607" s="29"/>
      <c r="AA607" s="43">
        <f t="shared" si="105"/>
        <v>0.12374636040116467</v>
      </c>
      <c r="AB607" s="43">
        <f t="shared" si="106"/>
        <v>0.10829529356209665</v>
      </c>
      <c r="AC607" s="47">
        <f t="shared" si="107"/>
        <v>2.1779141104294478E-2</v>
      </c>
      <c r="AD607" s="91">
        <f t="shared" si="98"/>
        <v>6520</v>
      </c>
      <c r="AE607" s="91">
        <f t="shared" si="99"/>
        <v>142</v>
      </c>
      <c r="AF607" s="91">
        <f t="shared" si="100"/>
        <v>6378</v>
      </c>
      <c r="AG607" t="str">
        <f t="shared" si="101"/>
        <v/>
      </c>
    </row>
    <row r="608" spans="2:33" x14ac:dyDescent="0.25">
      <c r="B608" s="9" t="s">
        <v>606</v>
      </c>
      <c r="C608" s="23" t="str">
        <f>VLOOKUP(B608,[2]Municipal!$C$15:$D$60549,2)</f>
        <v>Unguía</v>
      </c>
      <c r="D608" s="11">
        <f>+[1]Total!B609</f>
        <v>448</v>
      </c>
      <c r="E608" s="10">
        <f>+[1]Total!C609</f>
        <v>372</v>
      </c>
      <c r="F608" s="10">
        <f>+[1]Total!D609</f>
        <v>309</v>
      </c>
      <c r="G608" s="10">
        <f>+[1]Total!E609</f>
        <v>255</v>
      </c>
      <c r="H608" s="11">
        <f>+[1]Total!G609</f>
        <v>230</v>
      </c>
      <c r="I608" s="10">
        <f>+[1]Total!H609</f>
        <v>161</v>
      </c>
      <c r="J608" s="10">
        <f>+[1]Total!I609</f>
        <v>160</v>
      </c>
      <c r="K608" s="12">
        <f>+[1]Total!J609</f>
        <v>165</v>
      </c>
      <c r="L608" s="11">
        <f>+[1]Total!L609</f>
        <v>161</v>
      </c>
      <c r="M608" s="12">
        <f>+[1]Total!M609</f>
        <v>215</v>
      </c>
      <c r="N608" s="29">
        <f>VLOOKUP($B608,'[2]pop-2020-2023'!$I$5:$M$1126,2)</f>
        <v>13497</v>
      </c>
      <c r="O608" s="28">
        <f>VLOOKUP($B608,'[2]pop-2020-2023'!$I$5:$M$1126,3)</f>
        <v>13761</v>
      </c>
      <c r="P608" s="28">
        <f>VLOOKUP($B608,'[2]pop-2020-2023'!$I$5:$M$1126,4)</f>
        <v>14018</v>
      </c>
      <c r="Q608" s="30">
        <f>VLOOKUP($B608,'[2]pop-2020-2023'!$I$5:$M$1126,5)</f>
        <v>14285</v>
      </c>
      <c r="R608" s="29">
        <f>VLOOKUP($B608,'[3]Hogares total'!$D$5:$L$1126,6)</f>
        <v>4194</v>
      </c>
      <c r="S608" s="28">
        <f>VLOOKUP($B608,'[3]Hogares total'!$D$5:$L$1126,7)</f>
        <v>4309</v>
      </c>
      <c r="T608" s="28">
        <f>VLOOKUP($B608,'[3]Hogares total'!$D$5:$L$1126,8)</f>
        <v>4425</v>
      </c>
      <c r="U608" s="30">
        <f>VLOOKUP($B608,'[3]Hogares total'!$D$5:$L$1126,9)</f>
        <v>4539</v>
      </c>
      <c r="V608" s="29"/>
      <c r="W608" s="43">
        <f t="shared" si="102"/>
        <v>2.7032919119250053E-2</v>
      </c>
      <c r="X608" s="43">
        <f t="shared" si="103"/>
        <v>1.1485233271508062E-2</v>
      </c>
      <c r="Y608" s="47">
        <f t="shared" si="104"/>
        <v>1.5050752537626881E-2</v>
      </c>
      <c r="Z608" s="29"/>
      <c r="AA608" s="43">
        <f t="shared" si="105"/>
        <v>8.6330935251798566E-2</v>
      </c>
      <c r="AB608" s="43">
        <f t="shared" si="106"/>
        <v>3.6384180790960452E-2</v>
      </c>
      <c r="AC608" s="47">
        <f t="shared" si="107"/>
        <v>4.7367261511346112E-2</v>
      </c>
      <c r="AD608" s="91">
        <f t="shared" si="98"/>
        <v>4539</v>
      </c>
      <c r="AE608" s="91">
        <f t="shared" si="99"/>
        <v>215</v>
      </c>
      <c r="AF608" s="91">
        <f t="shared" si="100"/>
        <v>4324</v>
      </c>
      <c r="AG608" t="str">
        <f t="shared" si="101"/>
        <v/>
      </c>
    </row>
    <row r="609" spans="2:33" x14ac:dyDescent="0.25">
      <c r="B609" s="9" t="s">
        <v>607</v>
      </c>
      <c r="C609" s="23" t="str">
        <f>VLOOKUP(B609,[2]Municipal!$C$15:$D$60549,2)</f>
        <v>Unión Panamericana</v>
      </c>
      <c r="D609" s="11">
        <f>+[1]Total!B610</f>
        <v>31</v>
      </c>
      <c r="E609" s="10">
        <f>+[1]Total!C610</f>
        <v>34</v>
      </c>
      <c r="F609" s="10">
        <f>+[1]Total!D610</f>
        <v>33</v>
      </c>
      <c r="G609" s="10">
        <f>+[1]Total!E610</f>
        <v>29</v>
      </c>
      <c r="H609" s="11">
        <f>+[1]Total!G610</f>
        <v>29</v>
      </c>
      <c r="I609" s="10">
        <f>+[1]Total!H610</f>
        <v>25</v>
      </c>
      <c r="J609" s="10">
        <f>+[1]Total!I610</f>
        <v>23</v>
      </c>
      <c r="K609" s="12">
        <f>+[1]Total!J610</f>
        <v>17</v>
      </c>
      <c r="L609" s="11">
        <f>+[1]Total!L610</f>
        <v>19</v>
      </c>
      <c r="M609" s="12">
        <f>+[1]Total!M610</f>
        <v>12</v>
      </c>
      <c r="N609" s="29">
        <f>VLOOKUP($B609,'[2]pop-2020-2023'!$I$5:$M$1126,2)</f>
        <v>7014</v>
      </c>
      <c r="O609" s="28">
        <f>VLOOKUP($B609,'[2]pop-2020-2023'!$I$5:$M$1126,3)</f>
        <v>7079</v>
      </c>
      <c r="P609" s="28">
        <f>VLOOKUP($B609,'[2]pop-2020-2023'!$I$5:$M$1126,4)</f>
        <v>7234</v>
      </c>
      <c r="Q609" s="30">
        <f>VLOOKUP($B609,'[2]pop-2020-2023'!$I$5:$M$1126,5)</f>
        <v>7364</v>
      </c>
      <c r="R609" s="29">
        <f>VLOOKUP($B609,'[3]Hogares total'!$D$5:$L$1126,6)</f>
        <v>2295</v>
      </c>
      <c r="S609" s="28">
        <f>VLOOKUP($B609,'[3]Hogares total'!$D$5:$L$1126,7)</f>
        <v>2361</v>
      </c>
      <c r="T609" s="28">
        <f>VLOOKUP($B609,'[3]Hogares total'!$D$5:$L$1126,8)</f>
        <v>2424</v>
      </c>
      <c r="U609" s="30">
        <f>VLOOKUP($B609,'[3]Hogares total'!$D$5:$L$1126,9)</f>
        <v>2488</v>
      </c>
      <c r="V609" s="29"/>
      <c r="W609" s="43">
        <f t="shared" si="102"/>
        <v>4.8029382681169658E-3</v>
      </c>
      <c r="X609" s="43">
        <f t="shared" si="103"/>
        <v>3.4559026817804809E-3</v>
      </c>
      <c r="Y609" s="47">
        <f t="shared" si="104"/>
        <v>1.6295491580662683E-3</v>
      </c>
      <c r="Z609" s="29"/>
      <c r="AA609" s="43">
        <f t="shared" si="105"/>
        <v>1.4400677678949597E-2</v>
      </c>
      <c r="AB609" s="43">
        <f t="shared" si="106"/>
        <v>1.0313531353135313E-2</v>
      </c>
      <c r="AC609" s="47">
        <f t="shared" si="107"/>
        <v>4.8231511254019296E-3</v>
      </c>
      <c r="AD609" s="91">
        <f t="shared" si="98"/>
        <v>2488</v>
      </c>
      <c r="AE609" s="91">
        <f t="shared" si="99"/>
        <v>12</v>
      </c>
      <c r="AF609" s="91">
        <f t="shared" si="100"/>
        <v>2476</v>
      </c>
      <c r="AG609" t="str">
        <f t="shared" si="101"/>
        <v/>
      </c>
    </row>
    <row r="610" spans="2:33" x14ac:dyDescent="0.25">
      <c r="B610" s="9" t="s">
        <v>608</v>
      </c>
      <c r="C610" s="23" t="str">
        <f>VLOOKUP(B610,[2]Municipal!$C$15:$D$60549,2)</f>
        <v>Neiva</v>
      </c>
      <c r="D610" s="11">
        <f>+[1]Total!B611</f>
        <v>89201</v>
      </c>
      <c r="E610" s="10">
        <f>+[1]Total!C611</f>
        <v>90393</v>
      </c>
      <c r="F610" s="10">
        <f>+[1]Total!D611</f>
        <v>90851</v>
      </c>
      <c r="G610" s="10">
        <f>+[1]Total!E611</f>
        <v>92872</v>
      </c>
      <c r="H610" s="11">
        <f>+[1]Total!G611</f>
        <v>93844</v>
      </c>
      <c r="I610" s="10">
        <f>+[1]Total!H611</f>
        <v>93307</v>
      </c>
      <c r="J610" s="10">
        <f>+[1]Total!I611</f>
        <v>95121</v>
      </c>
      <c r="K610" s="12">
        <f>+[1]Total!J611</f>
        <v>95502</v>
      </c>
      <c r="L610" s="11">
        <f>+[1]Total!L611</f>
        <v>96140</v>
      </c>
      <c r="M610" s="12">
        <f>+[1]Total!M611</f>
        <v>96327</v>
      </c>
      <c r="N610" s="29">
        <f>VLOOKUP($B610,'[2]pop-2020-2023'!$I$5:$M$1126,2)</f>
        <v>367781</v>
      </c>
      <c r="O610" s="28">
        <f>VLOOKUP($B610,'[2]pop-2020-2023'!$I$5:$M$1126,3)</f>
        <v>371590</v>
      </c>
      <c r="P610" s="28">
        <f>VLOOKUP($B610,'[2]pop-2020-2023'!$I$5:$M$1126,4)</f>
        <v>375660</v>
      </c>
      <c r="Q610" s="30">
        <f>VLOOKUP($B610,'[2]pop-2020-2023'!$I$5:$M$1126,5)</f>
        <v>380019</v>
      </c>
      <c r="R610" s="29">
        <f>VLOOKUP($B610,'[3]Hogares total'!$D$5:$L$1126,6)</f>
        <v>116792</v>
      </c>
      <c r="S610" s="28">
        <f>VLOOKUP($B610,'[3]Hogares total'!$D$5:$L$1126,7)</f>
        <v>119800</v>
      </c>
      <c r="T610" s="28">
        <f>VLOOKUP($B610,'[3]Hogares total'!$D$5:$L$1126,8)</f>
        <v>122831</v>
      </c>
      <c r="U610" s="30">
        <f>VLOOKUP($B610,'[3]Hogares total'!$D$5:$L$1126,9)</f>
        <v>125887</v>
      </c>
      <c r="V610" s="29"/>
      <c r="W610" s="43">
        <f t="shared" si="102"/>
        <v>0.24326004467289217</v>
      </c>
      <c r="X610" s="43">
        <f t="shared" si="103"/>
        <v>0.2483815151999148</v>
      </c>
      <c r="Y610" s="47">
        <f t="shared" si="104"/>
        <v>0.25347943129159334</v>
      </c>
      <c r="Z610" s="29"/>
      <c r="AA610" s="43">
        <f t="shared" si="105"/>
        <v>0.7545325542570952</v>
      </c>
      <c r="AB610" s="43">
        <f t="shared" si="106"/>
        <v>0.75963722513046383</v>
      </c>
      <c r="AC610" s="47">
        <f t="shared" si="107"/>
        <v>0.765186238451945</v>
      </c>
      <c r="AD610" s="91" t="str">
        <f t="shared" si="98"/>
        <v/>
      </c>
      <c r="AE610" s="91" t="str">
        <f t="shared" si="99"/>
        <v/>
      </c>
      <c r="AF610" s="91" t="str">
        <f t="shared" si="100"/>
        <v/>
      </c>
      <c r="AG610" t="str">
        <f t="shared" si="101"/>
        <v/>
      </c>
    </row>
    <row r="611" spans="2:33" x14ac:dyDescent="0.25">
      <c r="B611" s="9" t="s">
        <v>609</v>
      </c>
      <c r="C611" s="23" t="str">
        <f>VLOOKUP(B611,[2]Municipal!$C$15:$D$60549,2)</f>
        <v>Acevedo</v>
      </c>
      <c r="D611" s="11">
        <f>+[1]Total!B612</f>
        <v>2249</v>
      </c>
      <c r="E611" s="10">
        <f>+[1]Total!C612</f>
        <v>2292</v>
      </c>
      <c r="F611" s="10">
        <f>+[1]Total!D612</f>
        <v>2395</v>
      </c>
      <c r="G611" s="10">
        <f>+[1]Total!E612</f>
        <v>2932</v>
      </c>
      <c r="H611" s="11">
        <f>+[1]Total!G612</f>
        <v>2998</v>
      </c>
      <c r="I611" s="10">
        <f>+[1]Total!H612</f>
        <v>2890</v>
      </c>
      <c r="J611" s="10">
        <f>+[1]Total!I612</f>
        <v>2930</v>
      </c>
      <c r="K611" s="12">
        <f>+[1]Total!J612</f>
        <v>2874</v>
      </c>
      <c r="L611" s="11">
        <f>+[1]Total!L612</f>
        <v>2716</v>
      </c>
      <c r="M611" s="12">
        <f>+[1]Total!M612</f>
        <v>2825</v>
      </c>
      <c r="N611" s="29">
        <f>VLOOKUP($B611,'[2]pop-2020-2023'!$I$5:$M$1126,2)</f>
        <v>25739</v>
      </c>
      <c r="O611" s="28">
        <f>VLOOKUP($B611,'[2]pop-2020-2023'!$I$5:$M$1126,3)</f>
        <v>26147</v>
      </c>
      <c r="P611" s="28">
        <f>VLOOKUP($B611,'[2]pop-2020-2023'!$I$5:$M$1126,4)</f>
        <v>26455</v>
      </c>
      <c r="Q611" s="30">
        <f>VLOOKUP($B611,'[2]pop-2020-2023'!$I$5:$M$1126,5)</f>
        <v>26773</v>
      </c>
      <c r="R611" s="29">
        <f>VLOOKUP($B611,'[3]Hogares total'!$D$5:$L$1126,6)</f>
        <v>7518</v>
      </c>
      <c r="S611" s="28">
        <f>VLOOKUP($B611,'[3]Hogares total'!$D$5:$L$1126,7)</f>
        <v>7674</v>
      </c>
      <c r="T611" s="28">
        <f>VLOOKUP($B611,'[3]Hogares total'!$D$5:$L$1126,8)</f>
        <v>7831</v>
      </c>
      <c r="U611" s="30">
        <f>VLOOKUP($B611,'[3]Hogares total'!$D$5:$L$1126,9)</f>
        <v>7991</v>
      </c>
      <c r="V611" s="29"/>
      <c r="W611" s="43">
        <f t="shared" si="102"/>
        <v>8.7658239951046005E-2</v>
      </c>
      <c r="X611" s="43">
        <f t="shared" si="103"/>
        <v>0.10924210924210924</v>
      </c>
      <c r="Y611" s="47">
        <f t="shared" si="104"/>
        <v>0.10551675195159302</v>
      </c>
      <c r="Z611" s="29"/>
      <c r="AA611" s="43">
        <f t="shared" si="105"/>
        <v>0.29867083659108679</v>
      </c>
      <c r="AB611" s="43">
        <f t="shared" si="106"/>
        <v>0.36904609883795175</v>
      </c>
      <c r="AC611" s="47">
        <f t="shared" si="107"/>
        <v>0.35352271305218369</v>
      </c>
      <c r="AD611" s="91" t="str">
        <f t="shared" si="98"/>
        <v/>
      </c>
      <c r="AE611" s="91" t="str">
        <f t="shared" si="99"/>
        <v/>
      </c>
      <c r="AF611" s="91" t="str">
        <f t="shared" si="100"/>
        <v/>
      </c>
      <c r="AG611" t="str">
        <f t="shared" si="101"/>
        <v/>
      </c>
    </row>
    <row r="612" spans="2:33" x14ac:dyDescent="0.25">
      <c r="B612" s="9" t="s">
        <v>610</v>
      </c>
      <c r="C612" s="23" t="str">
        <f>VLOOKUP(B612,[2]Municipal!$C$15:$D$60549,2)</f>
        <v>Agrado</v>
      </c>
      <c r="D612" s="11">
        <f>+[1]Total!B613</f>
        <v>532</v>
      </c>
      <c r="E612" s="10">
        <f>+[1]Total!C613</f>
        <v>146</v>
      </c>
      <c r="F612" s="10">
        <f>+[1]Total!D613</f>
        <v>152</v>
      </c>
      <c r="G612" s="10">
        <f>+[1]Total!E613</f>
        <v>151</v>
      </c>
      <c r="H612" s="11">
        <f>+[1]Total!G613</f>
        <v>169</v>
      </c>
      <c r="I612" s="10">
        <f>+[1]Total!H613</f>
        <v>253</v>
      </c>
      <c r="J612" s="10">
        <f>+[1]Total!I613</f>
        <v>240</v>
      </c>
      <c r="K612" s="12">
        <f>+[1]Total!J613</f>
        <v>217</v>
      </c>
      <c r="L612" s="11">
        <f>+[1]Total!L613</f>
        <v>76</v>
      </c>
      <c r="M612" s="12">
        <f>+[1]Total!M613</f>
        <v>73</v>
      </c>
      <c r="N612" s="29">
        <f>VLOOKUP($B612,'[2]pop-2020-2023'!$I$5:$M$1126,2)</f>
        <v>9085</v>
      </c>
      <c r="O612" s="28">
        <f>VLOOKUP($B612,'[2]pop-2020-2023'!$I$5:$M$1126,3)</f>
        <v>9167</v>
      </c>
      <c r="P612" s="28">
        <f>VLOOKUP($B612,'[2]pop-2020-2023'!$I$5:$M$1126,4)</f>
        <v>9282</v>
      </c>
      <c r="Q612" s="30">
        <f>VLOOKUP($B612,'[2]pop-2020-2023'!$I$5:$M$1126,5)</f>
        <v>9408</v>
      </c>
      <c r="R612" s="29">
        <f>VLOOKUP($B612,'[3]Hogares total'!$D$5:$L$1126,6)</f>
        <v>2620</v>
      </c>
      <c r="S612" s="28">
        <f>VLOOKUP($B612,'[3]Hogares total'!$D$5:$L$1126,7)</f>
        <v>2681</v>
      </c>
      <c r="T612" s="28">
        <f>VLOOKUP($B612,'[3]Hogares total'!$D$5:$L$1126,8)</f>
        <v>2743</v>
      </c>
      <c r="U612" s="30">
        <f>VLOOKUP($B612,'[3]Hogares total'!$D$5:$L$1126,9)</f>
        <v>2808</v>
      </c>
      <c r="V612" s="29"/>
      <c r="W612" s="43">
        <f t="shared" si="102"/>
        <v>1.5926693574779098E-2</v>
      </c>
      <c r="X612" s="43">
        <f t="shared" si="103"/>
        <v>2.7257056668821375E-2</v>
      </c>
      <c r="Y612" s="47">
        <f t="shared" si="104"/>
        <v>7.7593537414965986E-3</v>
      </c>
      <c r="Z612" s="29"/>
      <c r="AA612" s="43">
        <f t="shared" si="105"/>
        <v>5.4457292055203284E-2</v>
      </c>
      <c r="AB612" s="43">
        <f t="shared" si="106"/>
        <v>9.2234779438570905E-2</v>
      </c>
      <c r="AC612" s="47">
        <f t="shared" si="107"/>
        <v>2.5997150997150997E-2</v>
      </c>
      <c r="AD612" s="91">
        <f t="shared" si="98"/>
        <v>2808</v>
      </c>
      <c r="AE612" s="91">
        <f t="shared" si="99"/>
        <v>73</v>
      </c>
      <c r="AF612" s="91">
        <f t="shared" si="100"/>
        <v>2735</v>
      </c>
      <c r="AG612" t="str">
        <f t="shared" si="101"/>
        <v/>
      </c>
    </row>
    <row r="613" spans="2:33" x14ac:dyDescent="0.25">
      <c r="B613" s="9" t="s">
        <v>611</v>
      </c>
      <c r="C613" s="23" t="str">
        <f>VLOOKUP(B613,[2]Municipal!$C$15:$D$60549,2)</f>
        <v>Aipe</v>
      </c>
      <c r="D613" s="11">
        <f>+[1]Total!B614</f>
        <v>156</v>
      </c>
      <c r="E613" s="10">
        <f>+[1]Total!C614</f>
        <v>296</v>
      </c>
      <c r="F613" s="10">
        <f>+[1]Total!D614</f>
        <v>345</v>
      </c>
      <c r="G613" s="10">
        <f>+[1]Total!E614</f>
        <v>560</v>
      </c>
      <c r="H613" s="11">
        <f>+[1]Total!G614</f>
        <v>101</v>
      </c>
      <c r="I613" s="10">
        <f>+[1]Total!H614</f>
        <v>447</v>
      </c>
      <c r="J613" s="10">
        <f>+[1]Total!I614</f>
        <v>487</v>
      </c>
      <c r="K613" s="12">
        <f>+[1]Total!J614</f>
        <v>89</v>
      </c>
      <c r="L613" s="11">
        <f>+[1]Total!L614</f>
        <v>475</v>
      </c>
      <c r="M613" s="12">
        <f>+[1]Total!M614</f>
        <v>306</v>
      </c>
      <c r="N613" s="29">
        <f>VLOOKUP($B613,'[2]pop-2020-2023'!$I$5:$M$1126,2)</f>
        <v>16703</v>
      </c>
      <c r="O613" s="28">
        <f>VLOOKUP($B613,'[2]pop-2020-2023'!$I$5:$M$1126,3)</f>
        <v>16930</v>
      </c>
      <c r="P613" s="28">
        <f>VLOOKUP($B613,'[2]pop-2020-2023'!$I$5:$M$1126,4)</f>
        <v>17134</v>
      </c>
      <c r="Q613" s="30">
        <f>VLOOKUP($B613,'[2]pop-2020-2023'!$I$5:$M$1126,5)</f>
        <v>17322</v>
      </c>
      <c r="R613" s="29">
        <f>VLOOKUP($B613,'[3]Hogares total'!$D$5:$L$1126,6)</f>
        <v>5124</v>
      </c>
      <c r="S613" s="28">
        <f>VLOOKUP($B613,'[3]Hogares total'!$D$5:$L$1126,7)</f>
        <v>5247</v>
      </c>
      <c r="T613" s="28">
        <f>VLOOKUP($B613,'[3]Hogares total'!$D$5:$L$1126,8)</f>
        <v>5371</v>
      </c>
      <c r="U613" s="30">
        <f>VLOOKUP($B613,'[3]Hogares total'!$D$5:$L$1126,9)</f>
        <v>5496</v>
      </c>
      <c r="V613" s="29"/>
      <c r="W613" s="43">
        <f t="shared" si="102"/>
        <v>1.7483756645008858E-2</v>
      </c>
      <c r="X613" s="43">
        <f t="shared" si="103"/>
        <v>2.6088479047507881E-2</v>
      </c>
      <c r="Y613" s="47">
        <f t="shared" si="104"/>
        <v>1.7665396605472811E-2</v>
      </c>
      <c r="Z613" s="29"/>
      <c r="AA613" s="43">
        <f t="shared" si="105"/>
        <v>5.6413188488660185E-2</v>
      </c>
      <c r="AB613" s="43">
        <f t="shared" si="106"/>
        <v>8.3224725377024758E-2</v>
      </c>
      <c r="AC613" s="47">
        <f t="shared" si="107"/>
        <v>5.5676855895196505E-2</v>
      </c>
      <c r="AD613" s="91">
        <f t="shared" si="98"/>
        <v>5496</v>
      </c>
      <c r="AE613" s="91">
        <f t="shared" si="99"/>
        <v>306</v>
      </c>
      <c r="AF613" s="91">
        <f t="shared" si="100"/>
        <v>5190</v>
      </c>
      <c r="AG613" t="str">
        <f t="shared" si="101"/>
        <v/>
      </c>
    </row>
    <row r="614" spans="2:33" x14ac:dyDescent="0.25">
      <c r="B614" s="9" t="s">
        <v>612</v>
      </c>
      <c r="C614" s="23" t="str">
        <f>VLOOKUP(B614,[2]Municipal!$C$15:$D$60549,2)</f>
        <v>Algeciras</v>
      </c>
      <c r="D614" s="11">
        <f>+[1]Total!B615</f>
        <v>742</v>
      </c>
      <c r="E614" s="10">
        <f>+[1]Total!C615</f>
        <v>764</v>
      </c>
      <c r="F614" s="10">
        <f>+[1]Total!D615</f>
        <v>839</v>
      </c>
      <c r="G614" s="10">
        <f>+[1]Total!E615</f>
        <v>845</v>
      </c>
      <c r="H614" s="11">
        <f>+[1]Total!G615</f>
        <v>1153</v>
      </c>
      <c r="I614" s="10">
        <f>+[1]Total!H615</f>
        <v>1587</v>
      </c>
      <c r="J614" s="10">
        <f>+[1]Total!I615</f>
        <v>1648</v>
      </c>
      <c r="K614" s="12">
        <f>+[1]Total!J615</f>
        <v>1774</v>
      </c>
      <c r="L614" s="11">
        <f>+[1]Total!L615</f>
        <v>1750</v>
      </c>
      <c r="M614" s="12">
        <f>+[1]Total!M615</f>
        <v>1318</v>
      </c>
      <c r="N614" s="29">
        <f>VLOOKUP($B614,'[2]pop-2020-2023'!$I$5:$M$1126,2)</f>
        <v>23187</v>
      </c>
      <c r="O614" s="28">
        <f>VLOOKUP($B614,'[2]pop-2020-2023'!$I$5:$M$1126,3)</f>
        <v>23460</v>
      </c>
      <c r="P614" s="28">
        <f>VLOOKUP($B614,'[2]pop-2020-2023'!$I$5:$M$1126,4)</f>
        <v>23742</v>
      </c>
      <c r="Q614" s="30">
        <f>VLOOKUP($B614,'[2]pop-2020-2023'!$I$5:$M$1126,5)</f>
        <v>24044</v>
      </c>
      <c r="R614" s="29">
        <f>VLOOKUP($B614,'[3]Hogares total'!$D$5:$L$1126,6)</f>
        <v>7446</v>
      </c>
      <c r="S614" s="28">
        <f>VLOOKUP($B614,'[3]Hogares total'!$D$5:$L$1126,7)</f>
        <v>7611</v>
      </c>
      <c r="T614" s="28">
        <f>VLOOKUP($B614,'[3]Hogares total'!$D$5:$L$1126,8)</f>
        <v>7782</v>
      </c>
      <c r="U614" s="30">
        <f>VLOOKUP($B614,'[3]Hogares total'!$D$5:$L$1126,9)</f>
        <v>7956</v>
      </c>
      <c r="V614" s="29"/>
      <c r="W614" s="43">
        <f t="shared" si="102"/>
        <v>3.2566069906223356E-2</v>
      </c>
      <c r="X614" s="43">
        <f t="shared" si="103"/>
        <v>6.6843568359868585E-2</v>
      </c>
      <c r="Y614" s="47">
        <f t="shared" si="104"/>
        <v>5.4816170354350359E-2</v>
      </c>
      <c r="Z614" s="29"/>
      <c r="AA614" s="43">
        <f t="shared" si="105"/>
        <v>0.10038102746025489</v>
      </c>
      <c r="AB614" s="43">
        <f t="shared" si="106"/>
        <v>0.20393215111796453</v>
      </c>
      <c r="AC614" s="47">
        <f t="shared" si="107"/>
        <v>0.16566113624937154</v>
      </c>
      <c r="AD614" s="91">
        <f t="shared" si="98"/>
        <v>7956</v>
      </c>
      <c r="AE614" s="91">
        <f t="shared" si="99"/>
        <v>1318</v>
      </c>
      <c r="AF614" s="91">
        <f t="shared" si="100"/>
        <v>6638</v>
      </c>
      <c r="AG614" t="str">
        <f t="shared" si="101"/>
        <v/>
      </c>
    </row>
    <row r="615" spans="2:33" x14ac:dyDescent="0.25">
      <c r="B615" s="9" t="s">
        <v>613</v>
      </c>
      <c r="C615" s="23" t="str">
        <f>VLOOKUP(B615,[2]Municipal!$C$15:$D$60549,2)</f>
        <v>Altamira</v>
      </c>
      <c r="D615" s="11">
        <f>+[1]Total!B616</f>
        <v>483</v>
      </c>
      <c r="E615" s="10">
        <f>+[1]Total!C616</f>
        <v>497</v>
      </c>
      <c r="F615" s="10">
        <f>+[1]Total!D616</f>
        <v>558</v>
      </c>
      <c r="G615" s="10">
        <f>+[1]Total!E616</f>
        <v>543</v>
      </c>
      <c r="H615" s="11">
        <f>+[1]Total!G616</f>
        <v>532</v>
      </c>
      <c r="I615" s="10">
        <f>+[1]Total!H616</f>
        <v>511</v>
      </c>
      <c r="J615" s="10">
        <f>+[1]Total!I616</f>
        <v>546</v>
      </c>
      <c r="K615" s="12">
        <f>+[1]Total!J616</f>
        <v>559</v>
      </c>
      <c r="L615" s="11">
        <f>+[1]Total!L616</f>
        <v>484</v>
      </c>
      <c r="M615" s="12">
        <f>+[1]Total!M616</f>
        <v>463</v>
      </c>
      <c r="N615" s="29">
        <f>VLOOKUP($B615,'[2]pop-2020-2023'!$I$5:$M$1126,2)</f>
        <v>4400</v>
      </c>
      <c r="O615" s="28">
        <f>VLOOKUP($B615,'[2]pop-2020-2023'!$I$5:$M$1126,3)</f>
        <v>4458</v>
      </c>
      <c r="P615" s="28">
        <f>VLOOKUP($B615,'[2]pop-2020-2023'!$I$5:$M$1126,4)</f>
        <v>4504</v>
      </c>
      <c r="Q615" s="30">
        <f>VLOOKUP($B615,'[2]pop-2020-2023'!$I$5:$M$1126,5)</f>
        <v>4557</v>
      </c>
      <c r="R615" s="29">
        <f>VLOOKUP($B615,'[3]Hogares total'!$D$5:$L$1126,6)</f>
        <v>1422</v>
      </c>
      <c r="S615" s="28">
        <f>VLOOKUP($B615,'[3]Hogares total'!$D$5:$L$1126,7)</f>
        <v>1456</v>
      </c>
      <c r="T615" s="28">
        <f>VLOOKUP($B615,'[3]Hogares total'!$D$5:$L$1126,8)</f>
        <v>1488</v>
      </c>
      <c r="U615" s="30">
        <f>VLOOKUP($B615,'[3]Hogares total'!$D$5:$L$1126,9)</f>
        <v>1520</v>
      </c>
      <c r="V615" s="29"/>
      <c r="W615" s="43">
        <f t="shared" si="102"/>
        <v>0.11148497083894122</v>
      </c>
      <c r="X615" s="43">
        <f t="shared" si="103"/>
        <v>0.11345470692717584</v>
      </c>
      <c r="Y615" s="47">
        <f t="shared" si="104"/>
        <v>0.10160193109501865</v>
      </c>
      <c r="Z615" s="29"/>
      <c r="AA615" s="43">
        <f t="shared" si="105"/>
        <v>0.34134615384615385</v>
      </c>
      <c r="AB615" s="43">
        <f t="shared" si="106"/>
        <v>0.34341397849462363</v>
      </c>
      <c r="AC615" s="47">
        <f t="shared" si="107"/>
        <v>0.30460526315789471</v>
      </c>
      <c r="AD615" s="91" t="str">
        <f t="shared" si="98"/>
        <v/>
      </c>
      <c r="AE615" s="91" t="str">
        <f t="shared" si="99"/>
        <v/>
      </c>
      <c r="AF615" s="91" t="str">
        <f t="shared" si="100"/>
        <v/>
      </c>
      <c r="AG615" t="str">
        <f t="shared" si="101"/>
        <v/>
      </c>
    </row>
    <row r="616" spans="2:33" x14ac:dyDescent="0.25">
      <c r="B616" s="9" t="s">
        <v>614</v>
      </c>
      <c r="C616" s="23" t="str">
        <f>VLOOKUP(B616,[2]Municipal!$C$15:$D$60549,2)</f>
        <v>Baraya</v>
      </c>
      <c r="D616" s="11">
        <f>+[1]Total!B617</f>
        <v>38</v>
      </c>
      <c r="E616" s="10">
        <f>+[1]Total!C617</f>
        <v>37</v>
      </c>
      <c r="F616" s="10">
        <f>+[1]Total!D617</f>
        <v>30</v>
      </c>
      <c r="G616" s="10">
        <f>+[1]Total!E617</f>
        <v>28</v>
      </c>
      <c r="H616" s="11">
        <f>+[1]Total!G617</f>
        <v>27</v>
      </c>
      <c r="I616" s="10">
        <f>+[1]Total!H617</f>
        <v>34</v>
      </c>
      <c r="J616" s="10">
        <f>+[1]Total!I617</f>
        <v>41</v>
      </c>
      <c r="K616" s="12">
        <f>+[1]Total!J617</f>
        <v>39</v>
      </c>
      <c r="L616" s="11">
        <f>+[1]Total!L617</f>
        <v>44</v>
      </c>
      <c r="M616" s="12">
        <f>+[1]Total!M617</f>
        <v>123</v>
      </c>
      <c r="N616" s="29">
        <f>VLOOKUP($B616,'[2]pop-2020-2023'!$I$5:$M$1126,2)</f>
        <v>8580</v>
      </c>
      <c r="O616" s="28">
        <f>VLOOKUP($B616,'[2]pop-2020-2023'!$I$5:$M$1126,3)</f>
        <v>8669</v>
      </c>
      <c r="P616" s="28">
        <f>VLOOKUP($B616,'[2]pop-2020-2023'!$I$5:$M$1126,4)</f>
        <v>8758</v>
      </c>
      <c r="Q616" s="30">
        <f>VLOOKUP($B616,'[2]pop-2020-2023'!$I$5:$M$1126,5)</f>
        <v>8865</v>
      </c>
      <c r="R616" s="29">
        <f>VLOOKUP($B616,'[3]Hogares total'!$D$5:$L$1126,6)</f>
        <v>2733</v>
      </c>
      <c r="S616" s="28">
        <f>VLOOKUP($B616,'[3]Hogares total'!$D$5:$L$1126,7)</f>
        <v>2793</v>
      </c>
      <c r="T616" s="28">
        <f>VLOOKUP($B616,'[3]Hogares total'!$D$5:$L$1126,8)</f>
        <v>2856</v>
      </c>
      <c r="U616" s="30">
        <f>VLOOKUP($B616,'[3]Hogares total'!$D$5:$L$1126,9)</f>
        <v>2919</v>
      </c>
      <c r="V616" s="29"/>
      <c r="W616" s="43">
        <f t="shared" si="102"/>
        <v>4.268081670319529E-3</v>
      </c>
      <c r="X616" s="43">
        <f t="shared" si="103"/>
        <v>3.8821648778259877E-3</v>
      </c>
      <c r="Y616" s="47">
        <f t="shared" si="104"/>
        <v>1.3874788494077835E-2</v>
      </c>
      <c r="Z616" s="29"/>
      <c r="AA616" s="43">
        <f t="shared" si="105"/>
        <v>1.3247404224847834E-2</v>
      </c>
      <c r="AB616" s="43">
        <f t="shared" si="106"/>
        <v>1.1904761904761904E-2</v>
      </c>
      <c r="AC616" s="47">
        <f t="shared" si="107"/>
        <v>4.2137718396711203E-2</v>
      </c>
      <c r="AD616" s="91">
        <f t="shared" si="98"/>
        <v>2919</v>
      </c>
      <c r="AE616" s="91">
        <f t="shared" si="99"/>
        <v>123</v>
      </c>
      <c r="AF616" s="91">
        <f t="shared" si="100"/>
        <v>2796</v>
      </c>
      <c r="AG616" t="str">
        <f t="shared" si="101"/>
        <v/>
      </c>
    </row>
    <row r="617" spans="2:33" x14ac:dyDescent="0.25">
      <c r="B617" s="9" t="s">
        <v>615</v>
      </c>
      <c r="C617" s="23" t="str">
        <f>VLOOKUP(B617,[2]Municipal!$C$15:$D$60549,2)</f>
        <v>Campoalegre</v>
      </c>
      <c r="D617" s="11">
        <f>+[1]Total!B618</f>
        <v>3014</v>
      </c>
      <c r="E617" s="10">
        <f>+[1]Total!C618</f>
        <v>3236</v>
      </c>
      <c r="F617" s="10">
        <f>+[1]Total!D618</f>
        <v>3189</v>
      </c>
      <c r="G617" s="10">
        <f>+[1]Total!E618</f>
        <v>4011</v>
      </c>
      <c r="H617" s="11">
        <f>+[1]Total!G618</f>
        <v>2504</v>
      </c>
      <c r="I617" s="10">
        <f>+[1]Total!H618</f>
        <v>2458</v>
      </c>
      <c r="J617" s="10">
        <f>+[1]Total!I618</f>
        <v>2580</v>
      </c>
      <c r="K617" s="12">
        <f>+[1]Total!J618</f>
        <v>2174</v>
      </c>
      <c r="L617" s="11">
        <f>+[1]Total!L618</f>
        <v>2160</v>
      </c>
      <c r="M617" s="12">
        <f>+[1]Total!M618</f>
        <v>2038</v>
      </c>
      <c r="N617" s="29">
        <f>VLOOKUP($B617,'[2]pop-2020-2023'!$I$5:$M$1126,2)</f>
        <v>31984</v>
      </c>
      <c r="O617" s="28">
        <f>VLOOKUP($B617,'[2]pop-2020-2023'!$I$5:$M$1126,3)</f>
        <v>32314</v>
      </c>
      <c r="P617" s="28">
        <f>VLOOKUP($B617,'[2]pop-2020-2023'!$I$5:$M$1126,4)</f>
        <v>32709</v>
      </c>
      <c r="Q617" s="30">
        <f>VLOOKUP($B617,'[2]pop-2020-2023'!$I$5:$M$1126,5)</f>
        <v>33102</v>
      </c>
      <c r="R617" s="29">
        <f>VLOOKUP($B617,'[3]Hogares total'!$D$5:$L$1126,6)</f>
        <v>10355</v>
      </c>
      <c r="S617" s="28">
        <f>VLOOKUP($B617,'[3]Hogares total'!$D$5:$L$1126,7)</f>
        <v>10613</v>
      </c>
      <c r="T617" s="28">
        <f>VLOOKUP($B617,'[3]Hogares total'!$D$5:$L$1126,8)</f>
        <v>10872</v>
      </c>
      <c r="U617" s="30">
        <f>VLOOKUP($B617,'[3]Hogares total'!$D$5:$L$1126,9)</f>
        <v>11132</v>
      </c>
      <c r="V617" s="29"/>
      <c r="W617" s="43">
        <f t="shared" si="102"/>
        <v>0.10014235315962122</v>
      </c>
      <c r="X617" s="43">
        <f t="shared" si="103"/>
        <v>7.5147512916934181E-2</v>
      </c>
      <c r="Y617" s="47">
        <f t="shared" si="104"/>
        <v>6.1567276901697783E-2</v>
      </c>
      <c r="Z617" s="29"/>
      <c r="AA617" s="43">
        <f t="shared" si="105"/>
        <v>0.30490907377744275</v>
      </c>
      <c r="AB617" s="43">
        <f t="shared" si="106"/>
        <v>0.22608535688005887</v>
      </c>
      <c r="AC617" s="47">
        <f t="shared" si="107"/>
        <v>0.18307581746316925</v>
      </c>
      <c r="AD617" s="91">
        <f t="shared" si="98"/>
        <v>11132</v>
      </c>
      <c r="AE617" s="91">
        <f t="shared" si="99"/>
        <v>2038</v>
      </c>
      <c r="AF617" s="91">
        <f t="shared" si="100"/>
        <v>9094</v>
      </c>
      <c r="AG617" t="str">
        <f t="shared" si="101"/>
        <v/>
      </c>
    </row>
    <row r="618" spans="2:33" x14ac:dyDescent="0.25">
      <c r="B618" s="9" t="s">
        <v>616</v>
      </c>
      <c r="C618" s="23" t="str">
        <f>VLOOKUP(B618,[2]Municipal!$C$15:$D$60549,2)</f>
        <v>Colombia</v>
      </c>
      <c r="D618" s="11">
        <f>+[1]Total!B619</f>
        <v>55</v>
      </c>
      <c r="E618" s="10">
        <f>+[1]Total!C619</f>
        <v>48</v>
      </c>
      <c r="F618" s="10">
        <f>+[1]Total!D619</f>
        <v>39</v>
      </c>
      <c r="G618" s="10">
        <f>+[1]Total!E619</f>
        <v>37</v>
      </c>
      <c r="H618" s="11">
        <f>+[1]Total!G619</f>
        <v>29</v>
      </c>
      <c r="I618" s="10">
        <f>+[1]Total!H619</f>
        <v>26</v>
      </c>
      <c r="J618" s="10">
        <f>+[1]Total!I619</f>
        <v>23</v>
      </c>
      <c r="K618" s="12">
        <f>+[1]Total!J619</f>
        <v>24</v>
      </c>
      <c r="L618" s="11">
        <f>+[1]Total!L619</f>
        <v>23</v>
      </c>
      <c r="M618" s="12">
        <f>+[1]Total!M619</f>
        <v>14</v>
      </c>
      <c r="N618" s="29">
        <f>VLOOKUP($B618,'[2]pop-2020-2023'!$I$5:$M$1126,2)</f>
        <v>7456</v>
      </c>
      <c r="O618" s="28">
        <f>VLOOKUP($B618,'[2]pop-2020-2023'!$I$5:$M$1126,3)</f>
        <v>7501</v>
      </c>
      <c r="P618" s="28">
        <f>VLOOKUP($B618,'[2]pop-2020-2023'!$I$5:$M$1126,4)</f>
        <v>7591</v>
      </c>
      <c r="Q618" s="30">
        <f>VLOOKUP($B618,'[2]pop-2020-2023'!$I$5:$M$1126,5)</f>
        <v>7693</v>
      </c>
      <c r="R618" s="29">
        <f>VLOOKUP($B618,'[3]Hogares total'!$D$5:$L$1126,6)</f>
        <v>2243</v>
      </c>
      <c r="S618" s="28">
        <f>VLOOKUP($B618,'[3]Hogares total'!$D$5:$L$1126,7)</f>
        <v>2291</v>
      </c>
      <c r="T618" s="28">
        <f>VLOOKUP($B618,'[3]Hogares total'!$D$5:$L$1126,8)</f>
        <v>2340</v>
      </c>
      <c r="U618" s="30">
        <f>VLOOKUP($B618,'[3]Hogares total'!$D$5:$L$1126,9)</f>
        <v>2390</v>
      </c>
      <c r="V618" s="29"/>
      <c r="W618" s="43">
        <f t="shared" si="102"/>
        <v>6.3991467804292764E-3</v>
      </c>
      <c r="X618" s="43">
        <f t="shared" si="103"/>
        <v>3.4251086813331575E-3</v>
      </c>
      <c r="Y618" s="47">
        <f t="shared" si="104"/>
        <v>1.8198362147406734E-3</v>
      </c>
      <c r="Z618" s="29"/>
      <c r="AA618" s="43">
        <f t="shared" si="105"/>
        <v>2.0951549541684853E-2</v>
      </c>
      <c r="AB618" s="43">
        <f t="shared" si="106"/>
        <v>1.1111111111111112E-2</v>
      </c>
      <c r="AC618" s="47">
        <f t="shared" si="107"/>
        <v>5.8577405857740588E-3</v>
      </c>
      <c r="AD618" s="91">
        <f t="shared" si="98"/>
        <v>2390</v>
      </c>
      <c r="AE618" s="91">
        <f t="shared" si="99"/>
        <v>14</v>
      </c>
      <c r="AF618" s="91">
        <f t="shared" si="100"/>
        <v>2376</v>
      </c>
      <c r="AG618" t="str">
        <f t="shared" si="101"/>
        <v/>
      </c>
    </row>
    <row r="619" spans="2:33" x14ac:dyDescent="0.25">
      <c r="B619" s="9" t="s">
        <v>617</v>
      </c>
      <c r="C619" s="23" t="str">
        <f>VLOOKUP(B619,[2]Municipal!$C$15:$D$60549,2)</f>
        <v>Elías</v>
      </c>
      <c r="D619" s="11">
        <f>+[1]Total!B620</f>
        <v>14</v>
      </c>
      <c r="E619" s="10">
        <f>+[1]Total!C620</f>
        <v>12</v>
      </c>
      <c r="F619" s="10">
        <f>+[1]Total!D620</f>
        <v>11</v>
      </c>
      <c r="G619" s="10">
        <f>+[1]Total!E620</f>
        <v>11</v>
      </c>
      <c r="H619" s="11">
        <f>+[1]Total!G620</f>
        <v>13</v>
      </c>
      <c r="I619" s="10">
        <f>+[1]Total!H620</f>
        <v>11</v>
      </c>
      <c r="J619" s="10">
        <f>+[1]Total!I620</f>
        <v>11</v>
      </c>
      <c r="K619" s="12">
        <f>+[1]Total!J620</f>
        <v>11</v>
      </c>
      <c r="L619" s="11">
        <f>+[1]Total!L620</f>
        <v>15</v>
      </c>
      <c r="M619" s="12">
        <f>+[1]Total!M620</f>
        <v>208</v>
      </c>
      <c r="N619" s="29">
        <f>VLOOKUP($B619,'[2]pop-2020-2023'!$I$5:$M$1126,2)</f>
        <v>4352</v>
      </c>
      <c r="O619" s="28">
        <f>VLOOKUP($B619,'[2]pop-2020-2023'!$I$5:$M$1126,3)</f>
        <v>4418</v>
      </c>
      <c r="P619" s="28">
        <f>VLOOKUP($B619,'[2]pop-2020-2023'!$I$5:$M$1126,4)</f>
        <v>4465</v>
      </c>
      <c r="Q619" s="30">
        <f>VLOOKUP($B619,'[2]pop-2020-2023'!$I$5:$M$1126,5)</f>
        <v>4532</v>
      </c>
      <c r="R619" s="29">
        <f>VLOOKUP($B619,'[3]Hogares total'!$D$5:$L$1126,6)</f>
        <v>1430</v>
      </c>
      <c r="S619" s="28">
        <f>VLOOKUP($B619,'[3]Hogares total'!$D$5:$L$1126,7)</f>
        <v>1460</v>
      </c>
      <c r="T619" s="28">
        <f>VLOOKUP($B619,'[3]Hogares total'!$D$5:$L$1126,8)</f>
        <v>1492</v>
      </c>
      <c r="U619" s="30">
        <f>VLOOKUP($B619,'[3]Hogares total'!$D$5:$L$1126,9)</f>
        <v>1525</v>
      </c>
      <c r="V619" s="29"/>
      <c r="W619" s="43">
        <f t="shared" si="102"/>
        <v>2.716161158895428E-3</v>
      </c>
      <c r="X619" s="43">
        <f t="shared" si="103"/>
        <v>2.463605823068309E-3</v>
      </c>
      <c r="Y619" s="47">
        <f t="shared" si="104"/>
        <v>4.5895851721094442E-2</v>
      </c>
      <c r="Z619" s="29"/>
      <c r="AA619" s="43">
        <f t="shared" si="105"/>
        <v>8.21917808219178E-3</v>
      </c>
      <c r="AB619" s="43">
        <f t="shared" si="106"/>
        <v>7.3726541554959783E-3</v>
      </c>
      <c r="AC619" s="47">
        <f t="shared" si="107"/>
        <v>0.13639344262295083</v>
      </c>
      <c r="AD619" s="91">
        <f t="shared" si="98"/>
        <v>1525</v>
      </c>
      <c r="AE619" s="91">
        <f t="shared" si="99"/>
        <v>208</v>
      </c>
      <c r="AF619" s="91">
        <f t="shared" si="100"/>
        <v>1317</v>
      </c>
      <c r="AG619" t="str">
        <f t="shared" si="101"/>
        <v/>
      </c>
    </row>
    <row r="620" spans="2:33" x14ac:dyDescent="0.25">
      <c r="B620" s="9" t="s">
        <v>618</v>
      </c>
      <c r="C620" s="23" t="str">
        <f>VLOOKUP(B620,[2]Municipal!$C$15:$D$60549,2)</f>
        <v>Garzón</v>
      </c>
      <c r="D620" s="11">
        <f>+[1]Total!B621</f>
        <v>5567</v>
      </c>
      <c r="E620" s="10">
        <f>+[1]Total!C621</f>
        <v>5697</v>
      </c>
      <c r="F620" s="10">
        <f>+[1]Total!D621</f>
        <v>6034</v>
      </c>
      <c r="G620" s="10">
        <f>+[1]Total!E621</f>
        <v>5591</v>
      </c>
      <c r="H620" s="11">
        <f>+[1]Total!G621</f>
        <v>5811</v>
      </c>
      <c r="I620" s="10">
        <f>+[1]Total!H621</f>
        <v>6142</v>
      </c>
      <c r="J620" s="10">
        <f>+[1]Total!I621</f>
        <v>6900</v>
      </c>
      <c r="K620" s="12">
        <f>+[1]Total!J621</f>
        <v>7317</v>
      </c>
      <c r="L620" s="11">
        <f>+[1]Total!L621</f>
        <v>3298</v>
      </c>
      <c r="M620" s="12">
        <f>+[1]Total!M621</f>
        <v>3301</v>
      </c>
      <c r="N620" s="29">
        <f>VLOOKUP($B620,'[2]pop-2020-2023'!$I$5:$M$1126,2)</f>
        <v>74940</v>
      </c>
      <c r="O620" s="28">
        <f>VLOOKUP($B620,'[2]pop-2020-2023'!$I$5:$M$1126,3)</f>
        <v>75976</v>
      </c>
      <c r="P620" s="28">
        <f>VLOOKUP($B620,'[2]pop-2020-2023'!$I$5:$M$1126,4)</f>
        <v>76848</v>
      </c>
      <c r="Q620" s="30">
        <f>VLOOKUP($B620,'[2]pop-2020-2023'!$I$5:$M$1126,5)</f>
        <v>77794</v>
      </c>
      <c r="R620" s="29">
        <f>VLOOKUP($B620,'[3]Hogares total'!$D$5:$L$1126,6)</f>
        <v>23406</v>
      </c>
      <c r="S620" s="28">
        <f>VLOOKUP($B620,'[3]Hogares total'!$D$5:$L$1126,7)</f>
        <v>23957</v>
      </c>
      <c r="T620" s="28">
        <f>VLOOKUP($B620,'[3]Hogares total'!$D$5:$L$1126,8)</f>
        <v>24508</v>
      </c>
      <c r="U620" s="30">
        <f>VLOOKUP($B620,'[3]Hogares total'!$D$5:$L$1126,9)</f>
        <v>25065</v>
      </c>
      <c r="V620" s="29"/>
      <c r="W620" s="43">
        <f t="shared" si="102"/>
        <v>7.4984205538591128E-2</v>
      </c>
      <c r="X620" s="43">
        <f t="shared" si="103"/>
        <v>7.9924005829689782E-2</v>
      </c>
      <c r="Y620" s="47">
        <f t="shared" si="104"/>
        <v>4.2432578347944575E-2</v>
      </c>
      <c r="Z620" s="29"/>
      <c r="AA620" s="43">
        <f t="shared" si="105"/>
        <v>0.23780106023291731</v>
      </c>
      <c r="AB620" s="43">
        <f t="shared" si="106"/>
        <v>0.25061204504651541</v>
      </c>
      <c r="AC620" s="47">
        <f t="shared" si="107"/>
        <v>0.13169758627568323</v>
      </c>
      <c r="AD620" s="91">
        <f t="shared" si="98"/>
        <v>25065</v>
      </c>
      <c r="AE620" s="91">
        <f t="shared" si="99"/>
        <v>3301</v>
      </c>
      <c r="AF620" s="91">
        <f t="shared" si="100"/>
        <v>21764</v>
      </c>
      <c r="AG620" t="str">
        <f t="shared" si="101"/>
        <v/>
      </c>
    </row>
    <row r="621" spans="2:33" x14ac:dyDescent="0.25">
      <c r="B621" s="9" t="s">
        <v>619</v>
      </c>
      <c r="C621" s="23" t="str">
        <f>VLOOKUP(B621,[2]Municipal!$C$15:$D$60549,2)</f>
        <v>Gigante</v>
      </c>
      <c r="D621" s="11">
        <f>+[1]Total!B622</f>
        <v>1140</v>
      </c>
      <c r="E621" s="10">
        <f>+[1]Total!C622</f>
        <v>1140</v>
      </c>
      <c r="F621" s="10">
        <f>+[1]Total!D622</f>
        <v>1115</v>
      </c>
      <c r="G621" s="10">
        <f>+[1]Total!E622</f>
        <v>1081</v>
      </c>
      <c r="H621" s="11">
        <f>+[1]Total!G622</f>
        <v>1103</v>
      </c>
      <c r="I621" s="10">
        <f>+[1]Total!H622</f>
        <v>1025</v>
      </c>
      <c r="J621" s="10">
        <f>+[1]Total!I622</f>
        <v>1084</v>
      </c>
      <c r="K621" s="12">
        <f>+[1]Total!J622</f>
        <v>1124</v>
      </c>
      <c r="L621" s="11">
        <f>+[1]Total!L622</f>
        <v>1136</v>
      </c>
      <c r="M621" s="12">
        <f>+[1]Total!M622</f>
        <v>1444</v>
      </c>
      <c r="N621" s="29">
        <f>VLOOKUP($B621,'[2]pop-2020-2023'!$I$5:$M$1126,2)</f>
        <v>25360</v>
      </c>
      <c r="O621" s="28">
        <f>VLOOKUP($B621,'[2]pop-2020-2023'!$I$5:$M$1126,3)</f>
        <v>25658</v>
      </c>
      <c r="P621" s="28">
        <f>VLOOKUP($B621,'[2]pop-2020-2023'!$I$5:$M$1126,4)</f>
        <v>25988</v>
      </c>
      <c r="Q621" s="30">
        <f>VLOOKUP($B621,'[2]pop-2020-2023'!$I$5:$M$1126,5)</f>
        <v>26304</v>
      </c>
      <c r="R621" s="29">
        <f>VLOOKUP($B621,'[3]Hogares total'!$D$5:$L$1126,6)</f>
        <v>7797</v>
      </c>
      <c r="S621" s="28">
        <f>VLOOKUP($B621,'[3]Hogares total'!$D$5:$L$1126,7)</f>
        <v>7965</v>
      </c>
      <c r="T621" s="28">
        <f>VLOOKUP($B621,'[3]Hogares total'!$D$5:$L$1126,8)</f>
        <v>8140</v>
      </c>
      <c r="U621" s="30">
        <f>VLOOKUP($B621,'[3]Hogares total'!$D$5:$L$1126,9)</f>
        <v>8318</v>
      </c>
      <c r="V621" s="29"/>
      <c r="W621" s="43">
        <f t="shared" si="102"/>
        <v>4.4430586951438145E-2</v>
      </c>
      <c r="X621" s="43">
        <f t="shared" si="103"/>
        <v>3.9441280591042016E-2</v>
      </c>
      <c r="Y621" s="47">
        <f t="shared" si="104"/>
        <v>5.4896593673965939E-2</v>
      </c>
      <c r="Z621" s="29"/>
      <c r="AA621" s="43">
        <f t="shared" si="105"/>
        <v>0.1431261770244821</v>
      </c>
      <c r="AB621" s="43">
        <f t="shared" si="106"/>
        <v>0.12592137592137592</v>
      </c>
      <c r="AC621" s="47">
        <f t="shared" si="107"/>
        <v>0.17359942293820629</v>
      </c>
      <c r="AD621" s="91">
        <f t="shared" si="98"/>
        <v>8318</v>
      </c>
      <c r="AE621" s="91">
        <f t="shared" si="99"/>
        <v>1444</v>
      </c>
      <c r="AF621" s="91">
        <f t="shared" si="100"/>
        <v>6874</v>
      </c>
      <c r="AG621" t="str">
        <f t="shared" si="101"/>
        <v/>
      </c>
    </row>
    <row r="622" spans="2:33" x14ac:dyDescent="0.25">
      <c r="B622" s="9" t="s">
        <v>620</v>
      </c>
      <c r="C622" s="23" t="str">
        <f>VLOOKUP(B622,[2]Municipal!$C$15:$D$60549,2)</f>
        <v>Guadalupe</v>
      </c>
      <c r="D622" s="11">
        <f>+[1]Total!B623</f>
        <v>802</v>
      </c>
      <c r="E622" s="10">
        <f>+[1]Total!C623</f>
        <v>935</v>
      </c>
      <c r="F622" s="10">
        <f>+[1]Total!D623</f>
        <v>1051</v>
      </c>
      <c r="G622" s="10">
        <f>+[1]Total!E623</f>
        <v>479</v>
      </c>
      <c r="H622" s="11">
        <f>+[1]Total!G623</f>
        <v>1611</v>
      </c>
      <c r="I622" s="10">
        <f>+[1]Total!H623</f>
        <v>2832</v>
      </c>
      <c r="J622" s="10">
        <f>+[1]Total!I623</f>
        <v>1163</v>
      </c>
      <c r="K622" s="12">
        <f>+[1]Total!J623</f>
        <v>1255</v>
      </c>
      <c r="L622" s="11">
        <f>+[1]Total!L623</f>
        <v>1348</v>
      </c>
      <c r="M622" s="12">
        <f>+[1]Total!M623</f>
        <v>1531</v>
      </c>
      <c r="N622" s="29">
        <f>VLOOKUP($B622,'[2]pop-2020-2023'!$I$5:$M$1126,2)</f>
        <v>18536</v>
      </c>
      <c r="O622" s="28">
        <f>VLOOKUP($B622,'[2]pop-2020-2023'!$I$5:$M$1126,3)</f>
        <v>18816</v>
      </c>
      <c r="P622" s="28">
        <f>VLOOKUP($B622,'[2]pop-2020-2023'!$I$5:$M$1126,4)</f>
        <v>19032</v>
      </c>
      <c r="Q622" s="30">
        <f>VLOOKUP($B622,'[2]pop-2020-2023'!$I$5:$M$1126,5)</f>
        <v>19266</v>
      </c>
      <c r="R622" s="29">
        <f>VLOOKUP($B622,'[3]Hogares total'!$D$5:$L$1126,6)</f>
        <v>5449</v>
      </c>
      <c r="S622" s="28">
        <f>VLOOKUP($B622,'[3]Hogares total'!$D$5:$L$1126,7)</f>
        <v>5565</v>
      </c>
      <c r="T622" s="28">
        <f>VLOOKUP($B622,'[3]Hogares total'!$D$5:$L$1126,8)</f>
        <v>5682</v>
      </c>
      <c r="U622" s="30">
        <f>VLOOKUP($B622,'[3]Hogares total'!$D$5:$L$1126,9)</f>
        <v>5804</v>
      </c>
      <c r="V622" s="29"/>
      <c r="W622" s="43">
        <f t="shared" si="102"/>
        <v>4.969175170068027E-2</v>
      </c>
      <c r="X622" s="43">
        <f t="shared" si="103"/>
        <v>0.14880201765447668</v>
      </c>
      <c r="Y622" s="47">
        <f t="shared" si="104"/>
        <v>7.9466417523097688E-2</v>
      </c>
      <c r="Z622" s="29"/>
      <c r="AA622" s="43">
        <f t="shared" si="105"/>
        <v>0.16801437556154536</v>
      </c>
      <c r="AB622" s="43">
        <f t="shared" si="106"/>
        <v>0.49841605068637801</v>
      </c>
      <c r="AC622" s="47">
        <f t="shared" si="107"/>
        <v>0.26378359751895247</v>
      </c>
      <c r="AD622" s="91" t="str">
        <f t="shared" si="98"/>
        <v/>
      </c>
      <c r="AE622" s="91" t="str">
        <f t="shared" si="99"/>
        <v/>
      </c>
      <c r="AF622" s="91" t="str">
        <f t="shared" si="100"/>
        <v/>
      </c>
      <c r="AG622" t="str">
        <f t="shared" si="101"/>
        <v/>
      </c>
    </row>
    <row r="623" spans="2:33" x14ac:dyDescent="0.25">
      <c r="B623" s="9" t="s">
        <v>621</v>
      </c>
      <c r="C623" s="23" t="str">
        <f>VLOOKUP(B623,[2]Municipal!$C$15:$D$60549,2)</f>
        <v>Hobo</v>
      </c>
      <c r="D623" s="11">
        <f>+[1]Total!B624</f>
        <v>43</v>
      </c>
      <c r="E623" s="10">
        <f>+[1]Total!C624</f>
        <v>42</v>
      </c>
      <c r="F623" s="10">
        <f>+[1]Total!D624</f>
        <v>69</v>
      </c>
      <c r="G623" s="10">
        <f>+[1]Total!E624</f>
        <v>79</v>
      </c>
      <c r="H623" s="11">
        <f>+[1]Total!G624</f>
        <v>70</v>
      </c>
      <c r="I623" s="10">
        <f>+[1]Total!H624</f>
        <v>74</v>
      </c>
      <c r="J623" s="10">
        <f>+[1]Total!I624</f>
        <v>78</v>
      </c>
      <c r="K623" s="12">
        <f>+[1]Total!J624</f>
        <v>75</v>
      </c>
      <c r="L623" s="11">
        <f>+[1]Total!L624</f>
        <v>68</v>
      </c>
      <c r="M623" s="12">
        <f>+[1]Total!M624</f>
        <v>63</v>
      </c>
      <c r="N623" s="29">
        <f>VLOOKUP($B623,'[2]pop-2020-2023'!$I$5:$M$1126,2)</f>
        <v>7512</v>
      </c>
      <c r="O623" s="28">
        <f>VLOOKUP($B623,'[2]pop-2020-2023'!$I$5:$M$1126,3)</f>
        <v>7578</v>
      </c>
      <c r="P623" s="28">
        <f>VLOOKUP($B623,'[2]pop-2020-2023'!$I$5:$M$1126,4)</f>
        <v>7657</v>
      </c>
      <c r="Q623" s="30">
        <f>VLOOKUP($B623,'[2]pop-2020-2023'!$I$5:$M$1126,5)</f>
        <v>7757</v>
      </c>
      <c r="R623" s="29">
        <f>VLOOKUP($B623,'[3]Hogares total'!$D$5:$L$1126,6)</f>
        <v>2518</v>
      </c>
      <c r="S623" s="28">
        <f>VLOOKUP($B623,'[3]Hogares total'!$D$5:$L$1126,7)</f>
        <v>2582</v>
      </c>
      <c r="T623" s="28">
        <f>VLOOKUP($B623,'[3]Hogares total'!$D$5:$L$1126,8)</f>
        <v>2645</v>
      </c>
      <c r="U623" s="30">
        <f>VLOOKUP($B623,'[3]Hogares total'!$D$5:$L$1126,9)</f>
        <v>2708</v>
      </c>
      <c r="V623" s="29"/>
      <c r="W623" s="43">
        <f t="shared" si="102"/>
        <v>5.5423594615993665E-3</v>
      </c>
      <c r="X623" s="43">
        <f t="shared" si="103"/>
        <v>9.6643594096904786E-3</v>
      </c>
      <c r="Y623" s="47">
        <f t="shared" si="104"/>
        <v>8.1216965321644959E-3</v>
      </c>
      <c r="Z623" s="29"/>
      <c r="AA623" s="43">
        <f t="shared" si="105"/>
        <v>1.6266460108443067E-2</v>
      </c>
      <c r="AB623" s="43">
        <f t="shared" si="106"/>
        <v>2.7977315689981096E-2</v>
      </c>
      <c r="AC623" s="47">
        <f t="shared" si="107"/>
        <v>2.3264401772525849E-2</v>
      </c>
      <c r="AD623" s="91">
        <f t="shared" si="98"/>
        <v>2708</v>
      </c>
      <c r="AE623" s="91">
        <f t="shared" si="99"/>
        <v>63</v>
      </c>
      <c r="AF623" s="91">
        <f t="shared" si="100"/>
        <v>2645</v>
      </c>
      <c r="AG623" t="str">
        <f t="shared" si="101"/>
        <v/>
      </c>
    </row>
    <row r="624" spans="2:33" x14ac:dyDescent="0.25">
      <c r="B624" s="9" t="s">
        <v>622</v>
      </c>
      <c r="C624" s="23" t="str">
        <f>VLOOKUP(B624,[2]Municipal!$C$15:$D$60549,2)</f>
        <v>Íquira</v>
      </c>
      <c r="D624" s="11">
        <f>+[1]Total!B625</f>
        <v>513</v>
      </c>
      <c r="E624" s="10">
        <f>+[1]Total!C625</f>
        <v>502</v>
      </c>
      <c r="F624" s="10">
        <f>+[1]Total!D625</f>
        <v>532</v>
      </c>
      <c r="G624" s="10">
        <f>+[1]Total!E625</f>
        <v>617</v>
      </c>
      <c r="H624" s="11">
        <f>+[1]Total!G625</f>
        <v>571</v>
      </c>
      <c r="I624" s="10">
        <f>+[1]Total!H625</f>
        <v>621</v>
      </c>
      <c r="J624" s="10">
        <f>+[1]Total!I625</f>
        <v>712</v>
      </c>
      <c r="K624" s="12">
        <f>+[1]Total!J625</f>
        <v>399</v>
      </c>
      <c r="L624" s="11">
        <f>+[1]Total!L625</f>
        <v>619</v>
      </c>
      <c r="M624" s="12">
        <f>+[1]Total!M625</f>
        <v>573</v>
      </c>
      <c r="N624" s="29">
        <f>VLOOKUP($B624,'[2]pop-2020-2023'!$I$5:$M$1126,2)</f>
        <v>9553</v>
      </c>
      <c r="O624" s="28">
        <f>VLOOKUP($B624,'[2]pop-2020-2023'!$I$5:$M$1126,3)</f>
        <v>9687</v>
      </c>
      <c r="P624" s="28">
        <f>VLOOKUP($B624,'[2]pop-2020-2023'!$I$5:$M$1126,4)</f>
        <v>9826</v>
      </c>
      <c r="Q624" s="30">
        <f>VLOOKUP($B624,'[2]pop-2020-2023'!$I$5:$M$1126,5)</f>
        <v>9939</v>
      </c>
      <c r="R624" s="29">
        <f>VLOOKUP($B624,'[3]Hogares total'!$D$5:$L$1126,6)</f>
        <v>2762</v>
      </c>
      <c r="S624" s="28">
        <f>VLOOKUP($B624,'[3]Hogares total'!$D$5:$L$1126,7)</f>
        <v>2815</v>
      </c>
      <c r="T624" s="28">
        <f>VLOOKUP($B624,'[3]Hogares total'!$D$5:$L$1126,8)</f>
        <v>2873</v>
      </c>
      <c r="U624" s="30">
        <f>VLOOKUP($B624,'[3]Hogares total'!$D$5:$L$1126,9)</f>
        <v>2933</v>
      </c>
      <c r="V624" s="29"/>
      <c r="W624" s="43">
        <f t="shared" si="102"/>
        <v>5.1822029524104467E-2</v>
      </c>
      <c r="X624" s="43">
        <f t="shared" si="103"/>
        <v>6.3199674333401179E-2</v>
      </c>
      <c r="Y624" s="47">
        <f t="shared" si="104"/>
        <v>5.7651675218834894E-2</v>
      </c>
      <c r="Z624" s="29"/>
      <c r="AA624" s="43">
        <f t="shared" si="105"/>
        <v>0.1783303730017762</v>
      </c>
      <c r="AB624" s="43">
        <f t="shared" si="106"/>
        <v>0.21615036547163244</v>
      </c>
      <c r="AC624" s="47">
        <f t="shared" si="107"/>
        <v>0.19536310944425503</v>
      </c>
      <c r="AD624" s="91">
        <f t="shared" si="98"/>
        <v>2933</v>
      </c>
      <c r="AE624" s="91">
        <f t="shared" si="99"/>
        <v>573</v>
      </c>
      <c r="AF624" s="91">
        <f t="shared" si="100"/>
        <v>2360</v>
      </c>
      <c r="AG624" t="str">
        <f t="shared" si="101"/>
        <v/>
      </c>
    </row>
    <row r="625" spans="2:33" x14ac:dyDescent="0.25">
      <c r="B625" s="9" t="s">
        <v>623</v>
      </c>
      <c r="C625" s="23" t="str">
        <f>VLOOKUP(B625,[2]Municipal!$C$15:$D$60549,2)</f>
        <v>Isnos</v>
      </c>
      <c r="D625" s="11">
        <f>+[1]Total!B626</f>
        <v>342</v>
      </c>
      <c r="E625" s="10">
        <f>+[1]Total!C626</f>
        <v>392</v>
      </c>
      <c r="F625" s="10">
        <f>+[1]Total!D626</f>
        <v>427</v>
      </c>
      <c r="G625" s="10">
        <f>+[1]Total!E626</f>
        <v>777</v>
      </c>
      <c r="H625" s="11">
        <f>+[1]Total!G626</f>
        <v>744</v>
      </c>
      <c r="I625" s="10">
        <f>+[1]Total!H626</f>
        <v>689</v>
      </c>
      <c r="J625" s="10">
        <f>+[1]Total!I626</f>
        <v>728</v>
      </c>
      <c r="K625" s="12">
        <f>+[1]Total!J626</f>
        <v>627</v>
      </c>
      <c r="L625" s="11">
        <f>+[1]Total!L626</f>
        <v>817</v>
      </c>
      <c r="M625" s="12">
        <f>+[1]Total!M626</f>
        <v>1068</v>
      </c>
      <c r="N625" s="29">
        <f>VLOOKUP($B625,'[2]pop-2020-2023'!$I$5:$M$1126,2)</f>
        <v>26156</v>
      </c>
      <c r="O625" s="28">
        <f>VLOOKUP($B625,'[2]pop-2020-2023'!$I$5:$M$1126,3)</f>
        <v>26555</v>
      </c>
      <c r="P625" s="28">
        <f>VLOOKUP($B625,'[2]pop-2020-2023'!$I$5:$M$1126,4)</f>
        <v>26867</v>
      </c>
      <c r="Q625" s="30">
        <f>VLOOKUP($B625,'[2]pop-2020-2023'!$I$5:$M$1126,5)</f>
        <v>27197</v>
      </c>
      <c r="R625" s="29">
        <f>VLOOKUP($B625,'[3]Hogares total'!$D$5:$L$1126,6)</f>
        <v>8340</v>
      </c>
      <c r="S625" s="28">
        <f>VLOOKUP($B625,'[3]Hogares total'!$D$5:$L$1126,7)</f>
        <v>8519</v>
      </c>
      <c r="T625" s="28">
        <f>VLOOKUP($B625,'[3]Hogares total'!$D$5:$L$1126,8)</f>
        <v>8697</v>
      </c>
      <c r="U625" s="30">
        <f>VLOOKUP($B625,'[3]Hogares total'!$D$5:$L$1126,9)</f>
        <v>8879</v>
      </c>
      <c r="V625" s="29"/>
      <c r="W625" s="43">
        <f t="shared" si="102"/>
        <v>1.4761815100734325E-2</v>
      </c>
      <c r="X625" s="43">
        <f t="shared" si="103"/>
        <v>2.564484311609037E-2</v>
      </c>
      <c r="Y625" s="47">
        <f t="shared" si="104"/>
        <v>3.9269037026142588E-2</v>
      </c>
      <c r="Z625" s="29"/>
      <c r="AA625" s="43">
        <f t="shared" si="105"/>
        <v>4.6014790468364833E-2</v>
      </c>
      <c r="AB625" s="43">
        <f t="shared" si="106"/>
        <v>7.9222720478325862E-2</v>
      </c>
      <c r="AC625" s="47">
        <f t="shared" si="107"/>
        <v>0.12028381574501633</v>
      </c>
      <c r="AD625" s="91">
        <f t="shared" si="98"/>
        <v>8879</v>
      </c>
      <c r="AE625" s="91">
        <f t="shared" si="99"/>
        <v>1068</v>
      </c>
      <c r="AF625" s="91">
        <f t="shared" si="100"/>
        <v>7811</v>
      </c>
      <c r="AG625" t="str">
        <f t="shared" si="101"/>
        <v/>
      </c>
    </row>
    <row r="626" spans="2:33" x14ac:dyDescent="0.25">
      <c r="B626" s="9" t="s">
        <v>624</v>
      </c>
      <c r="C626" s="23" t="str">
        <f>VLOOKUP(B626,[2]Municipal!$C$15:$D$60549,2)</f>
        <v>La Argentina</v>
      </c>
      <c r="D626" s="11">
        <f>+[1]Total!B627</f>
        <v>721</v>
      </c>
      <c r="E626" s="10">
        <f>+[1]Total!C627</f>
        <v>711</v>
      </c>
      <c r="F626" s="10">
        <f>+[1]Total!D627</f>
        <v>823</v>
      </c>
      <c r="G626" s="10">
        <f>+[1]Total!E627</f>
        <v>853</v>
      </c>
      <c r="H626" s="11">
        <f>+[1]Total!G627</f>
        <v>949</v>
      </c>
      <c r="I626" s="10">
        <f>+[1]Total!H627</f>
        <v>633</v>
      </c>
      <c r="J626" s="10">
        <f>+[1]Total!I627</f>
        <v>1017</v>
      </c>
      <c r="K626" s="12">
        <f>+[1]Total!J627</f>
        <v>971</v>
      </c>
      <c r="L626" s="11">
        <f>+[1]Total!L627</f>
        <v>1138</v>
      </c>
      <c r="M626" s="12">
        <f>+[1]Total!M627</f>
        <v>1156</v>
      </c>
      <c r="N626" s="29">
        <f>VLOOKUP($B626,'[2]pop-2020-2023'!$I$5:$M$1126,2)</f>
        <v>13357</v>
      </c>
      <c r="O626" s="28">
        <f>VLOOKUP($B626,'[2]pop-2020-2023'!$I$5:$M$1126,3)</f>
        <v>13550</v>
      </c>
      <c r="P626" s="28">
        <f>VLOOKUP($B626,'[2]pop-2020-2023'!$I$5:$M$1126,4)</f>
        <v>13714</v>
      </c>
      <c r="Q626" s="30">
        <f>VLOOKUP($B626,'[2]pop-2020-2023'!$I$5:$M$1126,5)</f>
        <v>13884</v>
      </c>
      <c r="R626" s="29">
        <f>VLOOKUP($B626,'[3]Hogares total'!$D$5:$L$1126,6)</f>
        <v>4135</v>
      </c>
      <c r="S626" s="28">
        <f>VLOOKUP($B626,'[3]Hogares total'!$D$5:$L$1126,7)</f>
        <v>4226</v>
      </c>
      <c r="T626" s="28">
        <f>VLOOKUP($B626,'[3]Hogares total'!$D$5:$L$1126,8)</f>
        <v>4319</v>
      </c>
      <c r="U626" s="30">
        <f>VLOOKUP($B626,'[3]Hogares total'!$D$5:$L$1126,9)</f>
        <v>4413</v>
      </c>
      <c r="V626" s="29"/>
      <c r="W626" s="43">
        <f t="shared" si="102"/>
        <v>5.2472324723247234E-2</v>
      </c>
      <c r="X626" s="43">
        <f t="shared" si="103"/>
        <v>4.615721160857518E-2</v>
      </c>
      <c r="Y626" s="47">
        <f t="shared" si="104"/>
        <v>8.3261307980409108E-2</v>
      </c>
      <c r="Z626" s="29"/>
      <c r="AA626" s="43">
        <f t="shared" si="105"/>
        <v>0.16824420255560815</v>
      </c>
      <c r="AB626" s="43">
        <f t="shared" si="106"/>
        <v>0.14656170409817088</v>
      </c>
      <c r="AC626" s="47">
        <f t="shared" si="107"/>
        <v>0.26195331973714026</v>
      </c>
      <c r="AD626" s="91" t="str">
        <f t="shared" si="98"/>
        <v/>
      </c>
      <c r="AE626" s="91" t="str">
        <f t="shared" si="99"/>
        <v/>
      </c>
      <c r="AF626" s="91" t="str">
        <f t="shared" si="100"/>
        <v/>
      </c>
      <c r="AG626" t="str">
        <f t="shared" si="101"/>
        <v/>
      </c>
    </row>
    <row r="627" spans="2:33" x14ac:dyDescent="0.25">
      <c r="B627" s="9" t="s">
        <v>625</v>
      </c>
      <c r="C627" s="23" t="str">
        <f>VLOOKUP(B627,[2]Municipal!$C$15:$D$60549,2)</f>
        <v>La Plata</v>
      </c>
      <c r="D627" s="11">
        <f>+[1]Total!B628</f>
        <v>7193</v>
      </c>
      <c r="E627" s="10">
        <f>+[1]Total!C628</f>
        <v>5271</v>
      </c>
      <c r="F627" s="10">
        <f>+[1]Total!D628</f>
        <v>5523</v>
      </c>
      <c r="G627" s="10">
        <f>+[1]Total!E628</f>
        <v>5844</v>
      </c>
      <c r="H627" s="11">
        <f>+[1]Total!G628</f>
        <v>5930</v>
      </c>
      <c r="I627" s="10">
        <f>+[1]Total!H628</f>
        <v>5811</v>
      </c>
      <c r="J627" s="10">
        <f>+[1]Total!I628</f>
        <v>5918</v>
      </c>
      <c r="K627" s="12">
        <f>+[1]Total!J628</f>
        <v>6022</v>
      </c>
      <c r="L627" s="11">
        <f>+[1]Total!L628</f>
        <v>4591</v>
      </c>
      <c r="M627" s="12">
        <f>+[1]Total!M628</f>
        <v>5422</v>
      </c>
      <c r="N627" s="29">
        <f>VLOOKUP($B627,'[2]pop-2020-2023'!$I$5:$M$1126,2)</f>
        <v>63233</v>
      </c>
      <c r="O627" s="28">
        <f>VLOOKUP($B627,'[2]pop-2020-2023'!$I$5:$M$1126,3)</f>
        <v>64133</v>
      </c>
      <c r="P627" s="28">
        <f>VLOOKUP($B627,'[2]pop-2020-2023'!$I$5:$M$1126,4)</f>
        <v>64880</v>
      </c>
      <c r="Q627" s="30">
        <f>VLOOKUP($B627,'[2]pop-2020-2023'!$I$5:$M$1126,5)</f>
        <v>65676</v>
      </c>
      <c r="R627" s="29">
        <f>VLOOKUP($B627,'[3]Hogares total'!$D$5:$L$1126,6)</f>
        <v>20093</v>
      </c>
      <c r="S627" s="28">
        <f>VLOOKUP($B627,'[3]Hogares total'!$D$5:$L$1126,7)</f>
        <v>20549</v>
      </c>
      <c r="T627" s="28">
        <f>VLOOKUP($B627,'[3]Hogares total'!$D$5:$L$1126,8)</f>
        <v>21002</v>
      </c>
      <c r="U627" s="30">
        <f>VLOOKUP($B627,'[3]Hogares total'!$D$5:$L$1126,9)</f>
        <v>21460</v>
      </c>
      <c r="V627" s="29"/>
      <c r="W627" s="43">
        <f t="shared" si="102"/>
        <v>8.2188576863705107E-2</v>
      </c>
      <c r="X627" s="43">
        <f t="shared" si="103"/>
        <v>8.9565351418002467E-2</v>
      </c>
      <c r="Y627" s="47">
        <f t="shared" si="104"/>
        <v>8.2556793958219132E-2</v>
      </c>
      <c r="Z627" s="29"/>
      <c r="AA627" s="43">
        <f t="shared" si="105"/>
        <v>0.25650883254659596</v>
      </c>
      <c r="AB627" s="43">
        <f t="shared" si="106"/>
        <v>0.27668793448243023</v>
      </c>
      <c r="AC627" s="47">
        <f t="shared" si="107"/>
        <v>0.25265610438024233</v>
      </c>
      <c r="AD627" s="91" t="str">
        <f t="shared" si="98"/>
        <v/>
      </c>
      <c r="AE627" s="91" t="str">
        <f t="shared" si="99"/>
        <v/>
      </c>
      <c r="AF627" s="91" t="str">
        <f t="shared" si="100"/>
        <v/>
      </c>
      <c r="AG627" t="str">
        <f t="shared" si="101"/>
        <v/>
      </c>
    </row>
    <row r="628" spans="2:33" x14ac:dyDescent="0.25">
      <c r="B628" s="9" t="s">
        <v>626</v>
      </c>
      <c r="C628" s="23" t="str">
        <f>VLOOKUP(B628,[2]Municipal!$C$15:$D$60549,2)</f>
        <v>Nátaga</v>
      </c>
      <c r="D628" s="11">
        <f>+[1]Total!B629</f>
        <v>304</v>
      </c>
      <c r="E628" s="10">
        <f>+[1]Total!C629</f>
        <v>320</v>
      </c>
      <c r="F628" s="10">
        <f>+[1]Total!D629</f>
        <v>351</v>
      </c>
      <c r="G628" s="10">
        <f>+[1]Total!E629</f>
        <v>368</v>
      </c>
      <c r="H628" s="11">
        <f>+[1]Total!G629</f>
        <v>371</v>
      </c>
      <c r="I628" s="10">
        <f>+[1]Total!H629</f>
        <v>404</v>
      </c>
      <c r="J628" s="10">
        <f>+[1]Total!I629</f>
        <v>384</v>
      </c>
      <c r="K628" s="12">
        <f>+[1]Total!J629</f>
        <v>379</v>
      </c>
      <c r="L628" s="11">
        <f>+[1]Total!L629</f>
        <v>247</v>
      </c>
      <c r="M628" s="12">
        <f>+[1]Total!M629</f>
        <v>393</v>
      </c>
      <c r="N628" s="29">
        <f>VLOOKUP($B628,'[2]pop-2020-2023'!$I$5:$M$1126,2)</f>
        <v>6695</v>
      </c>
      <c r="O628" s="28">
        <f>VLOOKUP($B628,'[2]pop-2020-2023'!$I$5:$M$1126,3)</f>
        <v>6797</v>
      </c>
      <c r="P628" s="28">
        <f>VLOOKUP($B628,'[2]pop-2020-2023'!$I$5:$M$1126,4)</f>
        <v>6867</v>
      </c>
      <c r="Q628" s="30">
        <f>VLOOKUP($B628,'[2]pop-2020-2023'!$I$5:$M$1126,5)</f>
        <v>6950</v>
      </c>
      <c r="R628" s="29">
        <f>VLOOKUP($B628,'[3]Hogares total'!$D$5:$L$1126,6)</f>
        <v>2098</v>
      </c>
      <c r="S628" s="28">
        <f>VLOOKUP($B628,'[3]Hogares total'!$D$5:$L$1126,7)</f>
        <v>2146</v>
      </c>
      <c r="T628" s="28">
        <f>VLOOKUP($B628,'[3]Hogares total'!$D$5:$L$1126,8)</f>
        <v>2194</v>
      </c>
      <c r="U628" s="30">
        <f>VLOOKUP($B628,'[3]Hogares total'!$D$5:$L$1126,9)</f>
        <v>2241</v>
      </c>
      <c r="V628" s="29"/>
      <c r="W628" s="43">
        <f t="shared" si="102"/>
        <v>4.7079593938502279E-2</v>
      </c>
      <c r="X628" s="43">
        <f t="shared" si="103"/>
        <v>5.8832095529343237E-2</v>
      </c>
      <c r="Y628" s="47">
        <f t="shared" si="104"/>
        <v>5.6546762589928058E-2</v>
      </c>
      <c r="Z628" s="29"/>
      <c r="AA628" s="43">
        <f t="shared" si="105"/>
        <v>0.14911463187325255</v>
      </c>
      <c r="AB628" s="43">
        <f t="shared" si="106"/>
        <v>0.18413855970829535</v>
      </c>
      <c r="AC628" s="47">
        <f t="shared" si="107"/>
        <v>0.1753681392235609</v>
      </c>
      <c r="AD628" s="91">
        <f t="shared" si="98"/>
        <v>2241</v>
      </c>
      <c r="AE628" s="91">
        <f t="shared" si="99"/>
        <v>393</v>
      </c>
      <c r="AF628" s="91">
        <f t="shared" si="100"/>
        <v>1848</v>
      </c>
      <c r="AG628" t="str">
        <f t="shared" si="101"/>
        <v/>
      </c>
    </row>
    <row r="629" spans="2:33" x14ac:dyDescent="0.25">
      <c r="B629" s="9" t="s">
        <v>627</v>
      </c>
      <c r="C629" s="23" t="str">
        <f>VLOOKUP(B629,[2]Municipal!$C$15:$D$60549,2)</f>
        <v>Oporapa</v>
      </c>
      <c r="D629" s="11">
        <f>+[1]Total!B630</f>
        <v>341</v>
      </c>
      <c r="E629" s="10">
        <f>+[1]Total!C630</f>
        <v>357</v>
      </c>
      <c r="F629" s="10">
        <f>+[1]Total!D630</f>
        <v>378</v>
      </c>
      <c r="G629" s="10">
        <f>+[1]Total!E630</f>
        <v>680</v>
      </c>
      <c r="H629" s="11">
        <f>+[1]Total!G630</f>
        <v>502</v>
      </c>
      <c r="I629" s="10">
        <f>+[1]Total!H630</f>
        <v>502</v>
      </c>
      <c r="J629" s="10">
        <f>+[1]Total!I630</f>
        <v>547</v>
      </c>
      <c r="K629" s="12">
        <f>+[1]Total!J630</f>
        <v>568</v>
      </c>
      <c r="L629" s="11">
        <f>+[1]Total!L630</f>
        <v>533</v>
      </c>
      <c r="M629" s="12">
        <f>+[1]Total!M630</f>
        <v>791</v>
      </c>
      <c r="N629" s="29">
        <f>VLOOKUP($B629,'[2]pop-2020-2023'!$I$5:$M$1126,2)</f>
        <v>12074</v>
      </c>
      <c r="O629" s="28">
        <f>VLOOKUP($B629,'[2]pop-2020-2023'!$I$5:$M$1126,3)</f>
        <v>12238</v>
      </c>
      <c r="P629" s="28">
        <f>VLOOKUP($B629,'[2]pop-2020-2023'!$I$5:$M$1126,4)</f>
        <v>12400</v>
      </c>
      <c r="Q629" s="30">
        <f>VLOOKUP($B629,'[2]pop-2020-2023'!$I$5:$M$1126,5)</f>
        <v>12537</v>
      </c>
      <c r="R629" s="29">
        <f>VLOOKUP($B629,'[3]Hogares total'!$D$5:$L$1126,6)</f>
        <v>3289</v>
      </c>
      <c r="S629" s="28">
        <f>VLOOKUP($B629,'[3]Hogares total'!$D$5:$L$1126,7)</f>
        <v>3358</v>
      </c>
      <c r="T629" s="28">
        <f>VLOOKUP($B629,'[3]Hogares total'!$D$5:$L$1126,8)</f>
        <v>3428</v>
      </c>
      <c r="U629" s="30">
        <f>VLOOKUP($B629,'[3]Hogares total'!$D$5:$L$1126,9)</f>
        <v>3498</v>
      </c>
      <c r="V629" s="29"/>
      <c r="W629" s="43">
        <f t="shared" si="102"/>
        <v>2.917143324072561E-2</v>
      </c>
      <c r="X629" s="43">
        <f t="shared" si="103"/>
        <v>4.0483870967741933E-2</v>
      </c>
      <c r="Y629" s="47">
        <f t="shared" si="104"/>
        <v>6.3093243997766613E-2</v>
      </c>
      <c r="Z629" s="29"/>
      <c r="AA629" s="43">
        <f t="shared" si="105"/>
        <v>0.10631328171530673</v>
      </c>
      <c r="AB629" s="43">
        <f t="shared" si="106"/>
        <v>0.14644107351225205</v>
      </c>
      <c r="AC629" s="47">
        <f t="shared" si="107"/>
        <v>0.22612921669525443</v>
      </c>
      <c r="AD629" s="91" t="str">
        <f t="shared" si="98"/>
        <v/>
      </c>
      <c r="AE629" s="91" t="str">
        <f t="shared" si="99"/>
        <v/>
      </c>
      <c r="AF629" s="91" t="str">
        <f t="shared" si="100"/>
        <v/>
      </c>
      <c r="AG629" t="str">
        <f t="shared" si="101"/>
        <v/>
      </c>
    </row>
    <row r="630" spans="2:33" x14ac:dyDescent="0.25">
      <c r="B630" s="9" t="s">
        <v>628</v>
      </c>
      <c r="C630" s="23" t="str">
        <f>VLOOKUP(B630,[2]Municipal!$C$15:$D$60549,2)</f>
        <v>Paicol</v>
      </c>
      <c r="D630" s="11">
        <f>+[1]Total!B631</f>
        <v>165</v>
      </c>
      <c r="E630" s="10">
        <f>+[1]Total!C631</f>
        <v>202</v>
      </c>
      <c r="F630" s="10">
        <f>+[1]Total!D631</f>
        <v>264</v>
      </c>
      <c r="G630" s="10">
        <f>+[1]Total!E631</f>
        <v>688</v>
      </c>
      <c r="H630" s="11">
        <f>+[1]Total!G631</f>
        <v>699</v>
      </c>
      <c r="I630" s="10">
        <f>+[1]Total!H631</f>
        <v>748</v>
      </c>
      <c r="J630" s="10">
        <f>+[1]Total!I631</f>
        <v>755</v>
      </c>
      <c r="K630" s="12">
        <f>+[1]Total!J631</f>
        <v>789</v>
      </c>
      <c r="L630" s="11">
        <f>+[1]Total!L631</f>
        <v>705</v>
      </c>
      <c r="M630" s="12">
        <f>+[1]Total!M631</f>
        <v>578</v>
      </c>
      <c r="N630" s="29">
        <f>VLOOKUP($B630,'[2]pop-2020-2023'!$I$5:$M$1126,2)</f>
        <v>6811</v>
      </c>
      <c r="O630" s="28">
        <f>VLOOKUP($B630,'[2]pop-2020-2023'!$I$5:$M$1126,3)</f>
        <v>6911</v>
      </c>
      <c r="P630" s="28">
        <f>VLOOKUP($B630,'[2]pop-2020-2023'!$I$5:$M$1126,4)</f>
        <v>6992</v>
      </c>
      <c r="Q630" s="30">
        <f>VLOOKUP($B630,'[2]pop-2020-2023'!$I$5:$M$1126,5)</f>
        <v>7078</v>
      </c>
      <c r="R630" s="29">
        <f>VLOOKUP($B630,'[3]Hogares total'!$D$5:$L$1126,6)</f>
        <v>2081</v>
      </c>
      <c r="S630" s="28">
        <f>VLOOKUP($B630,'[3]Hogares total'!$D$5:$L$1126,7)</f>
        <v>2126</v>
      </c>
      <c r="T630" s="28">
        <f>VLOOKUP($B630,'[3]Hogares total'!$D$5:$L$1126,8)</f>
        <v>2174</v>
      </c>
      <c r="U630" s="30">
        <f>VLOOKUP($B630,'[3]Hogares total'!$D$5:$L$1126,9)</f>
        <v>2221</v>
      </c>
      <c r="V630" s="29"/>
      <c r="W630" s="43">
        <f t="shared" si="102"/>
        <v>2.9228765735783535E-2</v>
      </c>
      <c r="X630" s="43">
        <f t="shared" si="103"/>
        <v>0.10697940503432495</v>
      </c>
      <c r="Y630" s="47">
        <f t="shared" si="104"/>
        <v>8.1661486295563718E-2</v>
      </c>
      <c r="Z630" s="29"/>
      <c r="AA630" s="43">
        <f t="shared" si="105"/>
        <v>9.5014111006585134E-2</v>
      </c>
      <c r="AB630" s="43">
        <f t="shared" si="106"/>
        <v>0.34406623735050595</v>
      </c>
      <c r="AC630" s="47">
        <f t="shared" si="107"/>
        <v>0.26024313372354796</v>
      </c>
      <c r="AD630" s="91" t="str">
        <f t="shared" si="98"/>
        <v/>
      </c>
      <c r="AE630" s="91" t="str">
        <f t="shared" si="99"/>
        <v/>
      </c>
      <c r="AF630" s="91" t="str">
        <f t="shared" si="100"/>
        <v/>
      </c>
      <c r="AG630" t="str">
        <f t="shared" si="101"/>
        <v/>
      </c>
    </row>
    <row r="631" spans="2:33" x14ac:dyDescent="0.25">
      <c r="B631" s="9" t="s">
        <v>629</v>
      </c>
      <c r="C631" s="23" t="str">
        <f>VLOOKUP(B631,[2]Municipal!$C$15:$D$60549,2)</f>
        <v>Palermo</v>
      </c>
      <c r="D631" s="11">
        <f>+[1]Total!B632</f>
        <v>2088</v>
      </c>
      <c r="E631" s="10">
        <f>+[1]Total!C632</f>
        <v>1919</v>
      </c>
      <c r="F631" s="10">
        <f>+[1]Total!D632</f>
        <v>1892</v>
      </c>
      <c r="G631" s="10">
        <f>+[1]Total!E632</f>
        <v>3119</v>
      </c>
      <c r="H631" s="11">
        <f>+[1]Total!G632</f>
        <v>733</v>
      </c>
      <c r="I631" s="10">
        <f>+[1]Total!H632</f>
        <v>976</v>
      </c>
      <c r="J631" s="10">
        <f>+[1]Total!I632</f>
        <v>1803</v>
      </c>
      <c r="K631" s="12">
        <f>+[1]Total!J632</f>
        <v>1537</v>
      </c>
      <c r="L631" s="11">
        <f>+[1]Total!L632</f>
        <v>1521</v>
      </c>
      <c r="M631" s="12">
        <f>+[1]Total!M632</f>
        <v>1571</v>
      </c>
      <c r="N631" s="29">
        <f>VLOOKUP($B631,'[2]pop-2020-2023'!$I$5:$M$1126,2)</f>
        <v>27202</v>
      </c>
      <c r="O631" s="28">
        <f>VLOOKUP($B631,'[2]pop-2020-2023'!$I$5:$M$1126,3)</f>
        <v>27581</v>
      </c>
      <c r="P631" s="28">
        <f>VLOOKUP($B631,'[2]pop-2020-2023'!$I$5:$M$1126,4)</f>
        <v>27896</v>
      </c>
      <c r="Q631" s="30">
        <f>VLOOKUP($B631,'[2]pop-2020-2023'!$I$5:$M$1126,5)</f>
        <v>28245</v>
      </c>
      <c r="R631" s="29">
        <f>VLOOKUP($B631,'[3]Hogares total'!$D$5:$L$1126,6)</f>
        <v>8805</v>
      </c>
      <c r="S631" s="28">
        <f>VLOOKUP($B631,'[3]Hogares total'!$D$5:$L$1126,7)</f>
        <v>9004</v>
      </c>
      <c r="T631" s="28">
        <f>VLOOKUP($B631,'[3]Hogares total'!$D$5:$L$1126,8)</f>
        <v>9205</v>
      </c>
      <c r="U631" s="30">
        <f>VLOOKUP($B631,'[3]Hogares total'!$D$5:$L$1126,9)</f>
        <v>9410</v>
      </c>
      <c r="V631" s="29"/>
      <c r="W631" s="43">
        <f t="shared" si="102"/>
        <v>6.9576882636597656E-2</v>
      </c>
      <c r="X631" s="43">
        <f t="shared" si="103"/>
        <v>3.498709492400344E-2</v>
      </c>
      <c r="Y631" s="47">
        <f t="shared" si="104"/>
        <v>5.562046379890246E-2</v>
      </c>
      <c r="Z631" s="29"/>
      <c r="AA631" s="43">
        <f t="shared" si="105"/>
        <v>0.21312749888938248</v>
      </c>
      <c r="AB631" s="43">
        <f t="shared" si="106"/>
        <v>0.10602933188484519</v>
      </c>
      <c r="AC631" s="47">
        <f t="shared" si="107"/>
        <v>0.16695005313496281</v>
      </c>
      <c r="AD631" s="91">
        <f t="shared" si="98"/>
        <v>9410</v>
      </c>
      <c r="AE631" s="91">
        <f t="shared" si="99"/>
        <v>1571</v>
      </c>
      <c r="AF631" s="91">
        <f t="shared" si="100"/>
        <v>7839</v>
      </c>
      <c r="AG631" t="str">
        <f t="shared" si="101"/>
        <v/>
      </c>
    </row>
    <row r="632" spans="2:33" x14ac:dyDescent="0.25">
      <c r="B632" s="9" t="s">
        <v>630</v>
      </c>
      <c r="C632" s="23" t="str">
        <f>VLOOKUP(B632,[2]Municipal!$C$15:$D$60549,2)</f>
        <v>Palestina</v>
      </c>
      <c r="D632" s="11">
        <f>+[1]Total!B633</f>
        <v>16</v>
      </c>
      <c r="E632" s="10">
        <f>+[1]Total!C633</f>
        <v>14</v>
      </c>
      <c r="F632" s="10">
        <f>+[1]Total!D633</f>
        <v>14</v>
      </c>
      <c r="G632" s="10">
        <f>+[1]Total!E633</f>
        <v>164</v>
      </c>
      <c r="H632" s="11">
        <f>+[1]Total!G633</f>
        <v>189</v>
      </c>
      <c r="I632" s="10">
        <f>+[1]Total!H633</f>
        <v>173</v>
      </c>
      <c r="J632" s="10">
        <f>+[1]Total!I633</f>
        <v>169</v>
      </c>
      <c r="K632" s="12">
        <f>+[1]Total!J633</f>
        <v>169</v>
      </c>
      <c r="L632" s="11">
        <f>+[1]Total!L633</f>
        <v>170</v>
      </c>
      <c r="M632" s="12">
        <f>+[1]Total!M633</f>
        <v>243</v>
      </c>
      <c r="N632" s="29">
        <f>VLOOKUP($B632,'[2]pop-2020-2023'!$I$5:$M$1126,2)</f>
        <v>11602</v>
      </c>
      <c r="O632" s="28">
        <f>VLOOKUP($B632,'[2]pop-2020-2023'!$I$5:$M$1126,3)</f>
        <v>11765</v>
      </c>
      <c r="P632" s="28">
        <f>VLOOKUP($B632,'[2]pop-2020-2023'!$I$5:$M$1126,4)</f>
        <v>11918</v>
      </c>
      <c r="Q632" s="30">
        <f>VLOOKUP($B632,'[2]pop-2020-2023'!$I$5:$M$1126,5)</f>
        <v>12077</v>
      </c>
      <c r="R632" s="29">
        <f>VLOOKUP($B632,'[3]Hogares total'!$D$5:$L$1126,6)</f>
        <v>3265</v>
      </c>
      <c r="S632" s="28">
        <f>VLOOKUP($B632,'[3]Hogares total'!$D$5:$L$1126,7)</f>
        <v>3330</v>
      </c>
      <c r="T632" s="28">
        <f>VLOOKUP($B632,'[3]Hogares total'!$D$5:$L$1126,8)</f>
        <v>3397</v>
      </c>
      <c r="U632" s="30">
        <f>VLOOKUP($B632,'[3]Hogares total'!$D$5:$L$1126,9)</f>
        <v>3466</v>
      </c>
      <c r="V632" s="29"/>
      <c r="W632" s="43">
        <f t="shared" si="102"/>
        <v>1.1899702507437314E-3</v>
      </c>
      <c r="X632" s="43">
        <f t="shared" si="103"/>
        <v>1.4515858365497568E-2</v>
      </c>
      <c r="Y632" s="47">
        <f t="shared" si="104"/>
        <v>2.0120890949739175E-2</v>
      </c>
      <c r="Z632" s="29"/>
      <c r="AA632" s="43">
        <f t="shared" si="105"/>
        <v>4.2042042042042043E-3</v>
      </c>
      <c r="AB632" s="43">
        <f t="shared" si="106"/>
        <v>5.092728878422137E-2</v>
      </c>
      <c r="AC632" s="47">
        <f t="shared" si="107"/>
        <v>7.0109636468551645E-2</v>
      </c>
      <c r="AD632" s="91">
        <f t="shared" si="98"/>
        <v>3466</v>
      </c>
      <c r="AE632" s="91">
        <f t="shared" si="99"/>
        <v>243</v>
      </c>
      <c r="AF632" s="91">
        <f t="shared" si="100"/>
        <v>3223</v>
      </c>
      <c r="AG632" t="str">
        <f t="shared" si="101"/>
        <v/>
      </c>
    </row>
    <row r="633" spans="2:33" x14ac:dyDescent="0.25">
      <c r="B633" s="9" t="s">
        <v>631</v>
      </c>
      <c r="C633" s="23" t="str">
        <f>VLOOKUP(B633,[2]Municipal!$C$15:$D$60549,2)</f>
        <v>Pital</v>
      </c>
      <c r="D633" s="11">
        <f>+[1]Total!B634</f>
        <v>291</v>
      </c>
      <c r="E633" s="10">
        <f>+[1]Total!C634</f>
        <v>250</v>
      </c>
      <c r="F633" s="10">
        <f>+[1]Total!D634</f>
        <v>431</v>
      </c>
      <c r="G633" s="10">
        <f>+[1]Total!E634</f>
        <v>527</v>
      </c>
      <c r="H633" s="11">
        <f>+[1]Total!G634</f>
        <v>489</v>
      </c>
      <c r="I633" s="10">
        <f>+[1]Total!H634</f>
        <v>686</v>
      </c>
      <c r="J633" s="10">
        <f>+[1]Total!I634</f>
        <v>693</v>
      </c>
      <c r="K633" s="12">
        <f>+[1]Total!J634</f>
        <v>699</v>
      </c>
      <c r="L633" s="11">
        <f>+[1]Total!L634</f>
        <v>888</v>
      </c>
      <c r="M633" s="12">
        <f>+[1]Total!M634</f>
        <v>868</v>
      </c>
      <c r="N633" s="29">
        <f>VLOOKUP($B633,'[2]pop-2020-2023'!$I$5:$M$1126,2)</f>
        <v>14262</v>
      </c>
      <c r="O633" s="28">
        <f>VLOOKUP($B633,'[2]pop-2020-2023'!$I$5:$M$1126,3)</f>
        <v>14449</v>
      </c>
      <c r="P633" s="28">
        <f>VLOOKUP($B633,'[2]pop-2020-2023'!$I$5:$M$1126,4)</f>
        <v>14623</v>
      </c>
      <c r="Q633" s="30">
        <f>VLOOKUP($B633,'[2]pop-2020-2023'!$I$5:$M$1126,5)</f>
        <v>14791</v>
      </c>
      <c r="R633" s="29">
        <f>VLOOKUP($B633,'[3]Hogares total'!$D$5:$L$1126,6)</f>
        <v>4219</v>
      </c>
      <c r="S633" s="28">
        <f>VLOOKUP($B633,'[3]Hogares total'!$D$5:$L$1126,7)</f>
        <v>4311</v>
      </c>
      <c r="T633" s="28">
        <f>VLOOKUP($B633,'[3]Hogares total'!$D$5:$L$1126,8)</f>
        <v>4405</v>
      </c>
      <c r="U633" s="30">
        <f>VLOOKUP($B633,'[3]Hogares total'!$D$5:$L$1126,9)</f>
        <v>4499</v>
      </c>
      <c r="V633" s="29"/>
      <c r="W633" s="43">
        <f t="shared" si="102"/>
        <v>1.7302235448819987E-2</v>
      </c>
      <c r="X633" s="43">
        <f t="shared" si="103"/>
        <v>4.691239827668741E-2</v>
      </c>
      <c r="Y633" s="47">
        <f t="shared" si="104"/>
        <v>5.8684335068622813E-2</v>
      </c>
      <c r="Z633" s="29"/>
      <c r="AA633" s="43">
        <f t="shared" si="105"/>
        <v>5.7991185339828347E-2</v>
      </c>
      <c r="AB633" s="43">
        <f t="shared" si="106"/>
        <v>0.15573212258796823</v>
      </c>
      <c r="AC633" s="47">
        <f t="shared" si="107"/>
        <v>0.1929317626139142</v>
      </c>
      <c r="AD633" s="91">
        <f t="shared" si="98"/>
        <v>4499</v>
      </c>
      <c r="AE633" s="91">
        <f t="shared" si="99"/>
        <v>868</v>
      </c>
      <c r="AF633" s="91">
        <f t="shared" si="100"/>
        <v>3631</v>
      </c>
      <c r="AG633" t="str">
        <f t="shared" si="101"/>
        <v/>
      </c>
    </row>
    <row r="634" spans="2:33" x14ac:dyDescent="0.25">
      <c r="B634" s="9" t="s">
        <v>632</v>
      </c>
      <c r="C634" s="23" t="str">
        <f>VLOOKUP(B634,[2]Municipal!$C$15:$D$60549,2)</f>
        <v>Pitalito</v>
      </c>
      <c r="D634" s="11">
        <f>+[1]Total!B635</f>
        <v>12299</v>
      </c>
      <c r="E634" s="10">
        <f>+[1]Total!C635</f>
        <v>12037</v>
      </c>
      <c r="F634" s="10">
        <f>+[1]Total!D635</f>
        <v>12138</v>
      </c>
      <c r="G634" s="10">
        <f>+[1]Total!E635</f>
        <v>13053</v>
      </c>
      <c r="H634" s="11">
        <f>+[1]Total!G635</f>
        <v>12596</v>
      </c>
      <c r="I634" s="10">
        <f>+[1]Total!H635</f>
        <v>12692</v>
      </c>
      <c r="J634" s="10">
        <f>+[1]Total!I635</f>
        <v>12918</v>
      </c>
      <c r="K634" s="12">
        <f>+[1]Total!J635</f>
        <v>12905</v>
      </c>
      <c r="L634" s="11">
        <f>+[1]Total!L635</f>
        <v>14191</v>
      </c>
      <c r="M634" s="12">
        <f>+[1]Total!M635</f>
        <v>14643</v>
      </c>
      <c r="N634" s="29">
        <f>VLOOKUP($B634,'[2]pop-2020-2023'!$I$5:$M$1126,2)</f>
        <v>129079</v>
      </c>
      <c r="O634" s="28">
        <f>VLOOKUP($B634,'[2]pop-2020-2023'!$I$5:$M$1126,3)</f>
        <v>131018</v>
      </c>
      <c r="P634" s="28">
        <f>VLOOKUP($B634,'[2]pop-2020-2023'!$I$5:$M$1126,4)</f>
        <v>132521</v>
      </c>
      <c r="Q634" s="30">
        <f>VLOOKUP($B634,'[2]pop-2020-2023'!$I$5:$M$1126,5)</f>
        <v>134110</v>
      </c>
      <c r="R634" s="29">
        <f>VLOOKUP($B634,'[3]Hogares total'!$D$5:$L$1126,6)</f>
        <v>38442</v>
      </c>
      <c r="S634" s="28">
        <f>VLOOKUP($B634,'[3]Hogares total'!$D$5:$L$1126,7)</f>
        <v>39341</v>
      </c>
      <c r="T634" s="28">
        <f>VLOOKUP($B634,'[3]Hogares total'!$D$5:$L$1126,8)</f>
        <v>40251</v>
      </c>
      <c r="U634" s="30">
        <f>VLOOKUP($B634,'[3]Hogares total'!$D$5:$L$1126,9)</f>
        <v>41173</v>
      </c>
      <c r="V634" s="29"/>
      <c r="W634" s="43">
        <f t="shared" si="102"/>
        <v>9.1872872429742472E-2</v>
      </c>
      <c r="X634" s="43">
        <f t="shared" si="103"/>
        <v>9.5773500049048832E-2</v>
      </c>
      <c r="Y634" s="47">
        <f t="shared" si="104"/>
        <v>0.10918648870330326</v>
      </c>
      <c r="Z634" s="29"/>
      <c r="AA634" s="43">
        <f t="shared" si="105"/>
        <v>0.30596578632978316</v>
      </c>
      <c r="AB634" s="43">
        <f t="shared" si="106"/>
        <v>0.3153213584755658</v>
      </c>
      <c r="AC634" s="47">
        <f t="shared" si="107"/>
        <v>0.35564569013674008</v>
      </c>
      <c r="AD634" s="91" t="str">
        <f t="shared" si="98"/>
        <v/>
      </c>
      <c r="AE634" s="91" t="str">
        <f t="shared" si="99"/>
        <v/>
      </c>
      <c r="AF634" s="91" t="str">
        <f t="shared" si="100"/>
        <v/>
      </c>
      <c r="AG634" t="str">
        <f t="shared" si="101"/>
        <v/>
      </c>
    </row>
    <row r="635" spans="2:33" x14ac:dyDescent="0.25">
      <c r="B635" s="9" t="s">
        <v>633</v>
      </c>
      <c r="C635" s="23" t="str">
        <f>VLOOKUP(B635,[2]Municipal!$C$15:$D$60549,2)</f>
        <v>Rivera</v>
      </c>
      <c r="D635" s="11">
        <f>+[1]Total!B636</f>
        <v>997</v>
      </c>
      <c r="E635" s="10">
        <f>+[1]Total!C636</f>
        <v>668</v>
      </c>
      <c r="F635" s="10">
        <f>+[1]Total!D636</f>
        <v>713</v>
      </c>
      <c r="G635" s="10">
        <f>+[1]Total!E636</f>
        <v>719</v>
      </c>
      <c r="H635" s="11">
        <f>+[1]Total!G636</f>
        <v>676</v>
      </c>
      <c r="I635" s="10">
        <f>+[1]Total!H636</f>
        <v>647</v>
      </c>
      <c r="J635" s="10">
        <f>+[1]Total!I636</f>
        <v>303</v>
      </c>
      <c r="K635" s="12">
        <f>+[1]Total!J636</f>
        <v>919</v>
      </c>
      <c r="L635" s="11">
        <f>+[1]Total!L636</f>
        <v>962</v>
      </c>
      <c r="M635" s="12">
        <f>+[1]Total!M636</f>
        <v>1151</v>
      </c>
      <c r="N635" s="29">
        <f>VLOOKUP($B635,'[2]pop-2020-2023'!$I$5:$M$1126,2)</f>
        <v>25205</v>
      </c>
      <c r="O635" s="28">
        <f>VLOOKUP($B635,'[2]pop-2020-2023'!$I$5:$M$1126,3)</f>
        <v>25563</v>
      </c>
      <c r="P635" s="28">
        <f>VLOOKUP($B635,'[2]pop-2020-2023'!$I$5:$M$1126,4)</f>
        <v>25855</v>
      </c>
      <c r="Q635" s="30">
        <f>VLOOKUP($B635,'[2]pop-2020-2023'!$I$5:$M$1126,5)</f>
        <v>26153</v>
      </c>
      <c r="R635" s="29">
        <f>VLOOKUP($B635,'[3]Hogares total'!$D$5:$L$1126,6)</f>
        <v>7347</v>
      </c>
      <c r="S635" s="28">
        <f>VLOOKUP($B635,'[3]Hogares total'!$D$5:$L$1126,7)</f>
        <v>7506</v>
      </c>
      <c r="T635" s="28">
        <f>VLOOKUP($B635,'[3]Hogares total'!$D$5:$L$1126,8)</f>
        <v>7674</v>
      </c>
      <c r="U635" s="30">
        <f>VLOOKUP($B635,'[3]Hogares total'!$D$5:$L$1126,9)</f>
        <v>7843</v>
      </c>
      <c r="V635" s="29"/>
      <c r="W635" s="43">
        <f t="shared" si="102"/>
        <v>2.6131518209912764E-2</v>
      </c>
      <c r="X635" s="43">
        <f t="shared" si="103"/>
        <v>2.5024173274028234E-2</v>
      </c>
      <c r="Y635" s="47">
        <f t="shared" si="104"/>
        <v>4.4010247390356749E-2</v>
      </c>
      <c r="Z635" s="29"/>
      <c r="AA635" s="43">
        <f t="shared" si="105"/>
        <v>8.8995470290434323E-2</v>
      </c>
      <c r="AB635" s="43">
        <f t="shared" si="106"/>
        <v>8.4310659369298935E-2</v>
      </c>
      <c r="AC635" s="47">
        <f t="shared" si="107"/>
        <v>0.14675506821369375</v>
      </c>
      <c r="AD635" s="91">
        <f t="shared" si="98"/>
        <v>7843</v>
      </c>
      <c r="AE635" s="91">
        <f t="shared" si="99"/>
        <v>1151</v>
      </c>
      <c r="AF635" s="91">
        <f t="shared" si="100"/>
        <v>6692</v>
      </c>
      <c r="AG635" t="str">
        <f t="shared" si="101"/>
        <v/>
      </c>
    </row>
    <row r="636" spans="2:33" x14ac:dyDescent="0.25">
      <c r="B636" s="9" t="s">
        <v>634</v>
      </c>
      <c r="C636" s="23" t="str">
        <f>VLOOKUP(B636,[2]Municipal!$C$15:$D$60549,2)</f>
        <v>Saladoblanco</v>
      </c>
      <c r="D636" s="11">
        <f>+[1]Total!B637</f>
        <v>14</v>
      </c>
      <c r="E636" s="10">
        <f>+[1]Total!C637</f>
        <v>12</v>
      </c>
      <c r="F636" s="10">
        <f>+[1]Total!D637</f>
        <v>12</v>
      </c>
      <c r="G636" s="10">
        <f>+[1]Total!E637</f>
        <v>66</v>
      </c>
      <c r="H636" s="11">
        <f>+[1]Total!G637</f>
        <v>391</v>
      </c>
      <c r="I636" s="10">
        <f>+[1]Total!H637</f>
        <v>386</v>
      </c>
      <c r="J636" s="10">
        <f>+[1]Total!I637</f>
        <v>390</v>
      </c>
      <c r="K636" s="12">
        <f>+[1]Total!J637</f>
        <v>478</v>
      </c>
      <c r="L636" s="11">
        <f>+[1]Total!L637</f>
        <v>492</v>
      </c>
      <c r="M636" s="12">
        <f>+[1]Total!M637</f>
        <v>538</v>
      </c>
      <c r="N636" s="29">
        <f>VLOOKUP($B636,'[2]pop-2020-2023'!$I$5:$M$1126,2)</f>
        <v>10832</v>
      </c>
      <c r="O636" s="28">
        <f>VLOOKUP($B636,'[2]pop-2020-2023'!$I$5:$M$1126,3)</f>
        <v>10989</v>
      </c>
      <c r="P636" s="28">
        <f>VLOOKUP($B636,'[2]pop-2020-2023'!$I$5:$M$1126,4)</f>
        <v>11124</v>
      </c>
      <c r="Q636" s="30">
        <f>VLOOKUP($B636,'[2]pop-2020-2023'!$I$5:$M$1126,5)</f>
        <v>11265</v>
      </c>
      <c r="R636" s="29">
        <f>VLOOKUP($B636,'[3]Hogares total'!$D$5:$L$1126,6)</f>
        <v>3067</v>
      </c>
      <c r="S636" s="28">
        <f>VLOOKUP($B636,'[3]Hogares total'!$D$5:$L$1126,7)</f>
        <v>3128</v>
      </c>
      <c r="T636" s="28">
        <f>VLOOKUP($B636,'[3]Hogares total'!$D$5:$L$1126,8)</f>
        <v>3192</v>
      </c>
      <c r="U636" s="30">
        <f>VLOOKUP($B636,'[3]Hogares total'!$D$5:$L$1126,9)</f>
        <v>3256</v>
      </c>
      <c r="V636" s="29"/>
      <c r="W636" s="43">
        <f t="shared" si="102"/>
        <v>1.0920010920010921E-3</v>
      </c>
      <c r="X636" s="43">
        <f t="shared" si="103"/>
        <v>3.4699748291981303E-2</v>
      </c>
      <c r="Y636" s="47">
        <f t="shared" si="104"/>
        <v>4.7758544163337774E-2</v>
      </c>
      <c r="Z636" s="29"/>
      <c r="AA636" s="43">
        <f t="shared" si="105"/>
        <v>3.8363171355498722E-3</v>
      </c>
      <c r="AB636" s="43">
        <f t="shared" si="106"/>
        <v>0.12092731829573934</v>
      </c>
      <c r="AC636" s="47">
        <f t="shared" si="107"/>
        <v>0.16523341523341523</v>
      </c>
      <c r="AD636" s="91">
        <f t="shared" si="98"/>
        <v>3256</v>
      </c>
      <c r="AE636" s="91">
        <f t="shared" si="99"/>
        <v>538</v>
      </c>
      <c r="AF636" s="91">
        <f t="shared" si="100"/>
        <v>2718</v>
      </c>
      <c r="AG636" t="str">
        <f t="shared" si="101"/>
        <v/>
      </c>
    </row>
    <row r="637" spans="2:33" x14ac:dyDescent="0.25">
      <c r="B637" s="9" t="s">
        <v>635</v>
      </c>
      <c r="C637" s="23" t="str">
        <f>VLOOKUP(B637,[2]Municipal!$C$15:$D$60549,2)</f>
        <v>San Agustín</v>
      </c>
      <c r="D637" s="11">
        <f>+[1]Total!B638</f>
        <v>1165</v>
      </c>
      <c r="E637" s="10">
        <f>+[1]Total!C638</f>
        <v>1658</v>
      </c>
      <c r="F637" s="10">
        <f>+[1]Total!D638</f>
        <v>1895</v>
      </c>
      <c r="G637" s="10">
        <f>+[1]Total!E638</f>
        <v>2080</v>
      </c>
      <c r="H637" s="11">
        <f>+[1]Total!G638</f>
        <v>2128</v>
      </c>
      <c r="I637" s="10">
        <f>+[1]Total!H638</f>
        <v>1574</v>
      </c>
      <c r="J637" s="10">
        <f>+[1]Total!I638</f>
        <v>1622</v>
      </c>
      <c r="K637" s="12">
        <f>+[1]Total!J638</f>
        <v>1995</v>
      </c>
      <c r="L637" s="11">
        <f>+[1]Total!L638</f>
        <v>2466</v>
      </c>
      <c r="M637" s="12">
        <f>+[1]Total!M638</f>
        <v>2452</v>
      </c>
      <c r="N637" s="29">
        <f>VLOOKUP($B637,'[2]pop-2020-2023'!$I$5:$M$1126,2)</f>
        <v>34223</v>
      </c>
      <c r="O637" s="28">
        <f>VLOOKUP($B637,'[2]pop-2020-2023'!$I$5:$M$1126,3)</f>
        <v>34700</v>
      </c>
      <c r="P637" s="28">
        <f>VLOOKUP($B637,'[2]pop-2020-2023'!$I$5:$M$1126,4)</f>
        <v>35116</v>
      </c>
      <c r="Q637" s="30">
        <f>VLOOKUP($B637,'[2]pop-2020-2023'!$I$5:$M$1126,5)</f>
        <v>35550</v>
      </c>
      <c r="R637" s="29">
        <f>VLOOKUP($B637,'[3]Hogares total'!$D$5:$L$1126,6)</f>
        <v>10934</v>
      </c>
      <c r="S637" s="28">
        <f>VLOOKUP($B637,'[3]Hogares total'!$D$5:$L$1126,7)</f>
        <v>11174</v>
      </c>
      <c r="T637" s="28">
        <f>VLOOKUP($B637,'[3]Hogares total'!$D$5:$L$1126,8)</f>
        <v>11413</v>
      </c>
      <c r="U637" s="30">
        <f>VLOOKUP($B637,'[3]Hogares total'!$D$5:$L$1126,9)</f>
        <v>11656</v>
      </c>
      <c r="V637" s="29"/>
      <c r="W637" s="43">
        <f t="shared" si="102"/>
        <v>4.7780979827089336E-2</v>
      </c>
      <c r="X637" s="43">
        <f t="shared" si="103"/>
        <v>4.4822872764551769E-2</v>
      </c>
      <c r="Y637" s="47">
        <f t="shared" si="104"/>
        <v>6.8973277074542899E-2</v>
      </c>
      <c r="Z637" s="29"/>
      <c r="AA637" s="43">
        <f t="shared" si="105"/>
        <v>0.14838016824771791</v>
      </c>
      <c r="AB637" s="43">
        <f t="shared" si="106"/>
        <v>0.13791290633488126</v>
      </c>
      <c r="AC637" s="47">
        <f t="shared" si="107"/>
        <v>0.21036376115305422</v>
      </c>
      <c r="AD637" s="91" t="str">
        <f t="shared" si="98"/>
        <v/>
      </c>
      <c r="AE637" s="91" t="str">
        <f t="shared" si="99"/>
        <v/>
      </c>
      <c r="AF637" s="91" t="str">
        <f t="shared" si="100"/>
        <v/>
      </c>
      <c r="AG637" t="str">
        <f t="shared" si="101"/>
        <v/>
      </c>
    </row>
    <row r="638" spans="2:33" x14ac:dyDescent="0.25">
      <c r="B638" s="9" t="s">
        <v>636</v>
      </c>
      <c r="C638" s="23" t="str">
        <f>VLOOKUP(B638,[2]Municipal!$C$15:$D$60549,2)</f>
        <v>Santa María</v>
      </c>
      <c r="D638" s="11">
        <f>+[1]Total!B639</f>
        <v>146</v>
      </c>
      <c r="E638" s="10">
        <f>+[1]Total!C639</f>
        <v>144</v>
      </c>
      <c r="F638" s="10">
        <f>+[1]Total!D639</f>
        <v>189</v>
      </c>
      <c r="G638" s="10">
        <f>+[1]Total!E639</f>
        <v>181</v>
      </c>
      <c r="H638" s="11">
        <f>+[1]Total!G639</f>
        <v>132</v>
      </c>
      <c r="I638" s="10">
        <f>+[1]Total!H639</f>
        <v>374</v>
      </c>
      <c r="J638" s="10">
        <f>+[1]Total!I639</f>
        <v>367</v>
      </c>
      <c r="K638" s="12">
        <f>+[1]Total!J639</f>
        <v>380</v>
      </c>
      <c r="L638" s="11">
        <f>+[1]Total!L639</f>
        <v>320</v>
      </c>
      <c r="M638" s="12">
        <f>+[1]Total!M639</f>
        <v>364</v>
      </c>
      <c r="N638" s="29">
        <f>VLOOKUP($B638,'[2]pop-2020-2023'!$I$5:$M$1126,2)</f>
        <v>10739</v>
      </c>
      <c r="O638" s="28">
        <f>VLOOKUP($B638,'[2]pop-2020-2023'!$I$5:$M$1126,3)</f>
        <v>10895</v>
      </c>
      <c r="P638" s="28">
        <f>VLOOKUP($B638,'[2]pop-2020-2023'!$I$5:$M$1126,4)</f>
        <v>11022</v>
      </c>
      <c r="Q638" s="30">
        <f>VLOOKUP($B638,'[2]pop-2020-2023'!$I$5:$M$1126,5)</f>
        <v>11173</v>
      </c>
      <c r="R638" s="29">
        <f>VLOOKUP($B638,'[3]Hogares total'!$D$5:$L$1126,6)</f>
        <v>3204</v>
      </c>
      <c r="S638" s="28">
        <f>VLOOKUP($B638,'[3]Hogares total'!$D$5:$L$1126,7)</f>
        <v>3271</v>
      </c>
      <c r="T638" s="28">
        <f>VLOOKUP($B638,'[3]Hogares total'!$D$5:$L$1126,8)</f>
        <v>3339</v>
      </c>
      <c r="U638" s="30">
        <f>VLOOKUP($B638,'[3]Hogares total'!$D$5:$L$1126,9)</f>
        <v>3408</v>
      </c>
      <c r="V638" s="29"/>
      <c r="W638" s="43">
        <f t="shared" si="102"/>
        <v>1.3217072051399725E-2</v>
      </c>
      <c r="X638" s="43">
        <f t="shared" si="103"/>
        <v>3.3932135728542916E-2</v>
      </c>
      <c r="Y638" s="47">
        <f t="shared" si="104"/>
        <v>3.2578537545869507E-2</v>
      </c>
      <c r="Z638" s="29"/>
      <c r="AA638" s="43">
        <f t="shared" si="105"/>
        <v>4.4023234484867016E-2</v>
      </c>
      <c r="AB638" s="43">
        <f t="shared" si="106"/>
        <v>0.11200958370769691</v>
      </c>
      <c r="AC638" s="47">
        <f t="shared" si="107"/>
        <v>0.1068075117370892</v>
      </c>
      <c r="AD638" s="91">
        <f t="shared" si="98"/>
        <v>3408</v>
      </c>
      <c r="AE638" s="91">
        <f t="shared" si="99"/>
        <v>364</v>
      </c>
      <c r="AF638" s="91">
        <f t="shared" si="100"/>
        <v>3044</v>
      </c>
      <c r="AG638" t="str">
        <f t="shared" si="101"/>
        <v/>
      </c>
    </row>
    <row r="639" spans="2:33" x14ac:dyDescent="0.25">
      <c r="B639" s="9" t="s">
        <v>637</v>
      </c>
      <c r="C639" s="23" t="str">
        <f>VLOOKUP(B639,[2]Municipal!$C$15:$D$60549,2)</f>
        <v>Suaza</v>
      </c>
      <c r="D639" s="11">
        <f>+[1]Total!B640</f>
        <v>367</v>
      </c>
      <c r="E639" s="10">
        <f>+[1]Total!C640</f>
        <v>382</v>
      </c>
      <c r="F639" s="10">
        <f>+[1]Total!D640</f>
        <v>459</v>
      </c>
      <c r="G639" s="10">
        <f>+[1]Total!E640</f>
        <v>702</v>
      </c>
      <c r="H639" s="11">
        <f>+[1]Total!G640</f>
        <v>595</v>
      </c>
      <c r="I639" s="10">
        <f>+[1]Total!H640</f>
        <v>594</v>
      </c>
      <c r="J639" s="10">
        <f>+[1]Total!I640</f>
        <v>582</v>
      </c>
      <c r="K639" s="12">
        <f>+[1]Total!J640</f>
        <v>607</v>
      </c>
      <c r="L639" s="11">
        <f>+[1]Total!L640</f>
        <v>620</v>
      </c>
      <c r="M639" s="12">
        <f>+[1]Total!M640</f>
        <v>588</v>
      </c>
      <c r="N639" s="29">
        <f>VLOOKUP($B639,'[2]pop-2020-2023'!$I$5:$M$1126,2)</f>
        <v>22703</v>
      </c>
      <c r="O639" s="28">
        <f>VLOOKUP($B639,'[2]pop-2020-2023'!$I$5:$M$1126,3)</f>
        <v>23043</v>
      </c>
      <c r="P639" s="28">
        <f>VLOOKUP($B639,'[2]pop-2020-2023'!$I$5:$M$1126,4)</f>
        <v>23300</v>
      </c>
      <c r="Q639" s="30">
        <f>VLOOKUP($B639,'[2]pop-2020-2023'!$I$5:$M$1126,5)</f>
        <v>23562</v>
      </c>
      <c r="R639" s="29">
        <f>VLOOKUP($B639,'[3]Hogares total'!$D$5:$L$1126,6)</f>
        <v>8081</v>
      </c>
      <c r="S639" s="28">
        <f>VLOOKUP($B639,'[3]Hogares total'!$D$5:$L$1126,7)</f>
        <v>8252</v>
      </c>
      <c r="T639" s="28">
        <f>VLOOKUP($B639,'[3]Hogares total'!$D$5:$L$1126,8)</f>
        <v>8425</v>
      </c>
      <c r="U639" s="30">
        <f>VLOOKUP($B639,'[3]Hogares total'!$D$5:$L$1126,9)</f>
        <v>8597</v>
      </c>
      <c r="V639" s="29"/>
      <c r="W639" s="43">
        <f t="shared" si="102"/>
        <v>1.6577702556090788E-2</v>
      </c>
      <c r="X639" s="43">
        <f t="shared" si="103"/>
        <v>2.5493562231759657E-2</v>
      </c>
      <c r="Y639" s="47">
        <f t="shared" si="104"/>
        <v>2.4955436720142603E-2</v>
      </c>
      <c r="Z639" s="29"/>
      <c r="AA639" s="43">
        <f t="shared" si="105"/>
        <v>4.6291808046534176E-2</v>
      </c>
      <c r="AB639" s="43">
        <f t="shared" si="106"/>
        <v>7.0504451038575666E-2</v>
      </c>
      <c r="AC639" s="47">
        <f t="shared" si="107"/>
        <v>6.8395952076305694E-2</v>
      </c>
      <c r="AD639" s="91">
        <f t="shared" si="98"/>
        <v>8597</v>
      </c>
      <c r="AE639" s="91">
        <f t="shared" si="99"/>
        <v>588</v>
      </c>
      <c r="AF639" s="91">
        <f t="shared" si="100"/>
        <v>8009</v>
      </c>
      <c r="AG639" t="str">
        <f t="shared" si="101"/>
        <v/>
      </c>
    </row>
    <row r="640" spans="2:33" x14ac:dyDescent="0.25">
      <c r="B640" s="9" t="s">
        <v>638</v>
      </c>
      <c r="C640" s="23" t="str">
        <f>VLOOKUP(B640,[2]Municipal!$C$15:$D$60549,2)</f>
        <v>Tarqui</v>
      </c>
      <c r="D640" s="11">
        <f>+[1]Total!B641</f>
        <v>644</v>
      </c>
      <c r="E640" s="10">
        <f>+[1]Total!C641</f>
        <v>619</v>
      </c>
      <c r="F640" s="10">
        <f>+[1]Total!D641</f>
        <v>727</v>
      </c>
      <c r="G640" s="10">
        <f>+[1]Total!E641</f>
        <v>686</v>
      </c>
      <c r="H640" s="11">
        <f>+[1]Total!G641</f>
        <v>625</v>
      </c>
      <c r="I640" s="10">
        <f>+[1]Total!H641</f>
        <v>521</v>
      </c>
      <c r="J640" s="10">
        <f>+[1]Total!I641</f>
        <v>615</v>
      </c>
      <c r="K640" s="12">
        <f>+[1]Total!J641</f>
        <v>656</v>
      </c>
      <c r="L640" s="11">
        <f>+[1]Total!L641</f>
        <v>656</v>
      </c>
      <c r="M640" s="12">
        <f>+[1]Total!M641</f>
        <v>618</v>
      </c>
      <c r="N640" s="29">
        <f>VLOOKUP($B640,'[2]pop-2020-2023'!$I$5:$M$1126,2)</f>
        <v>18070</v>
      </c>
      <c r="O640" s="28">
        <f>VLOOKUP($B640,'[2]pop-2020-2023'!$I$5:$M$1126,3)</f>
        <v>18327</v>
      </c>
      <c r="P640" s="28">
        <f>VLOOKUP($B640,'[2]pop-2020-2023'!$I$5:$M$1126,4)</f>
        <v>18555</v>
      </c>
      <c r="Q640" s="30">
        <f>VLOOKUP($B640,'[2]pop-2020-2023'!$I$5:$M$1126,5)</f>
        <v>18783</v>
      </c>
      <c r="R640" s="29">
        <f>VLOOKUP($B640,'[3]Hogares total'!$D$5:$L$1126,6)</f>
        <v>5512</v>
      </c>
      <c r="S640" s="28">
        <f>VLOOKUP($B640,'[3]Hogares total'!$D$5:$L$1126,7)</f>
        <v>5631</v>
      </c>
      <c r="T640" s="28">
        <f>VLOOKUP($B640,'[3]Hogares total'!$D$5:$L$1126,8)</f>
        <v>5753</v>
      </c>
      <c r="U640" s="30">
        <f>VLOOKUP($B640,'[3]Hogares total'!$D$5:$L$1126,9)</f>
        <v>5875</v>
      </c>
      <c r="V640" s="29"/>
      <c r="W640" s="43">
        <f t="shared" si="102"/>
        <v>3.3775304195994983E-2</v>
      </c>
      <c r="X640" s="43">
        <f t="shared" si="103"/>
        <v>2.8078684990568582E-2</v>
      </c>
      <c r="Y640" s="47">
        <f t="shared" si="104"/>
        <v>3.2902092317521163E-2</v>
      </c>
      <c r="Z640" s="29"/>
      <c r="AA640" s="43">
        <f t="shared" si="105"/>
        <v>0.10992718877641627</v>
      </c>
      <c r="AB640" s="43">
        <f t="shared" si="106"/>
        <v>9.0561446201981574E-2</v>
      </c>
      <c r="AC640" s="47">
        <f t="shared" si="107"/>
        <v>0.10519148936170213</v>
      </c>
      <c r="AD640" s="91">
        <f t="shared" si="98"/>
        <v>5875</v>
      </c>
      <c r="AE640" s="91">
        <f t="shared" si="99"/>
        <v>618</v>
      </c>
      <c r="AF640" s="91">
        <f t="shared" si="100"/>
        <v>5257</v>
      </c>
      <c r="AG640" t="str">
        <f t="shared" si="101"/>
        <v/>
      </c>
    </row>
    <row r="641" spans="2:33" x14ac:dyDescent="0.25">
      <c r="B641" s="9" t="s">
        <v>639</v>
      </c>
      <c r="C641" s="23" t="str">
        <f>VLOOKUP(B641,[2]Municipal!$C$15:$D$60549,2)</f>
        <v>Tesalia</v>
      </c>
      <c r="D641" s="11">
        <f>+[1]Total!B642</f>
        <v>854</v>
      </c>
      <c r="E641" s="10">
        <f>+[1]Total!C642</f>
        <v>917</v>
      </c>
      <c r="F641" s="10">
        <f>+[1]Total!D642</f>
        <v>1030</v>
      </c>
      <c r="G641" s="10">
        <f>+[1]Total!E642</f>
        <v>1068</v>
      </c>
      <c r="H641" s="11">
        <f>+[1]Total!G642</f>
        <v>992</v>
      </c>
      <c r="I641" s="10">
        <f>+[1]Total!H642</f>
        <v>1031</v>
      </c>
      <c r="J641" s="10">
        <f>+[1]Total!I642</f>
        <v>1046</v>
      </c>
      <c r="K641" s="12">
        <f>+[1]Total!J642</f>
        <v>1039</v>
      </c>
      <c r="L641" s="11">
        <f>+[1]Total!L642</f>
        <v>1059</v>
      </c>
      <c r="M641" s="12">
        <f>+[1]Total!M642</f>
        <v>371</v>
      </c>
      <c r="N641" s="29">
        <f>VLOOKUP($B641,'[2]pop-2020-2023'!$I$5:$M$1126,2)</f>
        <v>11064</v>
      </c>
      <c r="O641" s="28">
        <f>VLOOKUP($B641,'[2]pop-2020-2023'!$I$5:$M$1126,3)</f>
        <v>11194</v>
      </c>
      <c r="P641" s="28">
        <f>VLOOKUP($B641,'[2]pop-2020-2023'!$I$5:$M$1126,4)</f>
        <v>11318</v>
      </c>
      <c r="Q641" s="30">
        <f>VLOOKUP($B641,'[2]pop-2020-2023'!$I$5:$M$1126,5)</f>
        <v>11475</v>
      </c>
      <c r="R641" s="29">
        <f>VLOOKUP($B641,'[3]Hogares total'!$D$5:$L$1126,6)</f>
        <v>3476</v>
      </c>
      <c r="S641" s="28">
        <f>VLOOKUP($B641,'[3]Hogares total'!$D$5:$L$1126,7)</f>
        <v>3555</v>
      </c>
      <c r="T641" s="28">
        <f>VLOOKUP($B641,'[3]Hogares total'!$D$5:$L$1126,8)</f>
        <v>3635</v>
      </c>
      <c r="U641" s="30">
        <f>VLOOKUP($B641,'[3]Hogares total'!$D$5:$L$1126,9)</f>
        <v>3717</v>
      </c>
      <c r="V641" s="29"/>
      <c r="W641" s="43">
        <f t="shared" si="102"/>
        <v>8.1918885117026982E-2</v>
      </c>
      <c r="X641" s="43">
        <f t="shared" si="103"/>
        <v>9.1093832832655944E-2</v>
      </c>
      <c r="Y641" s="47">
        <f t="shared" si="104"/>
        <v>3.2331154684095857E-2</v>
      </c>
      <c r="Z641" s="29"/>
      <c r="AA641" s="43">
        <f t="shared" si="105"/>
        <v>0.25794655414908579</v>
      </c>
      <c r="AB641" s="43">
        <f t="shared" si="106"/>
        <v>0.28363136176066023</v>
      </c>
      <c r="AC641" s="47">
        <f t="shared" si="107"/>
        <v>9.9811676082862524E-2</v>
      </c>
      <c r="AD641" s="91">
        <f t="shared" si="98"/>
        <v>3717</v>
      </c>
      <c r="AE641" s="91">
        <f t="shared" si="99"/>
        <v>371</v>
      </c>
      <c r="AF641" s="91">
        <f t="shared" si="100"/>
        <v>3346</v>
      </c>
      <c r="AG641" t="str">
        <f t="shared" si="101"/>
        <v/>
      </c>
    </row>
    <row r="642" spans="2:33" x14ac:dyDescent="0.25">
      <c r="B642" s="9" t="s">
        <v>640</v>
      </c>
      <c r="C642" s="23" t="str">
        <f>VLOOKUP(B642,[2]Municipal!$C$15:$D$60549,2)</f>
        <v>Tello</v>
      </c>
      <c r="D642" s="11">
        <f>+[1]Total!B643</f>
        <v>94</v>
      </c>
      <c r="E642" s="10">
        <f>+[1]Total!C643</f>
        <v>96</v>
      </c>
      <c r="F642" s="10">
        <f>+[1]Total!D643</f>
        <v>91</v>
      </c>
      <c r="G642" s="10">
        <f>+[1]Total!E643</f>
        <v>105</v>
      </c>
      <c r="H642" s="11">
        <f>+[1]Total!G643</f>
        <v>99</v>
      </c>
      <c r="I642" s="10">
        <f>+[1]Total!H643</f>
        <v>111</v>
      </c>
      <c r="J642" s="10">
        <f>+[1]Total!I643</f>
        <v>101</v>
      </c>
      <c r="K642" s="12">
        <f>+[1]Total!J643</f>
        <v>84</v>
      </c>
      <c r="L642" s="11">
        <f>+[1]Total!L643</f>
        <v>93</v>
      </c>
      <c r="M642" s="12">
        <f>+[1]Total!M643</f>
        <v>136</v>
      </c>
      <c r="N642" s="29">
        <f>VLOOKUP($B642,'[2]pop-2020-2023'!$I$5:$M$1126,2)</f>
        <v>12133</v>
      </c>
      <c r="O642" s="28">
        <f>VLOOKUP($B642,'[2]pop-2020-2023'!$I$5:$M$1126,3)</f>
        <v>12297</v>
      </c>
      <c r="P642" s="28">
        <f>VLOOKUP($B642,'[2]pop-2020-2023'!$I$5:$M$1126,4)</f>
        <v>12444</v>
      </c>
      <c r="Q642" s="30">
        <f>VLOOKUP($B642,'[2]pop-2020-2023'!$I$5:$M$1126,5)</f>
        <v>12572</v>
      </c>
      <c r="R642" s="29">
        <f>VLOOKUP($B642,'[3]Hogares total'!$D$5:$L$1126,6)</f>
        <v>3566</v>
      </c>
      <c r="S642" s="28">
        <f>VLOOKUP($B642,'[3]Hogares total'!$D$5:$L$1126,7)</f>
        <v>3646</v>
      </c>
      <c r="T642" s="28">
        <f>VLOOKUP($B642,'[3]Hogares total'!$D$5:$L$1126,8)</f>
        <v>3728</v>
      </c>
      <c r="U642" s="30">
        <f>VLOOKUP($B642,'[3]Hogares total'!$D$5:$L$1126,9)</f>
        <v>3809</v>
      </c>
      <c r="V642" s="29"/>
      <c r="W642" s="43">
        <f t="shared" si="102"/>
        <v>7.8067821419858501E-3</v>
      </c>
      <c r="X642" s="43">
        <f t="shared" si="103"/>
        <v>8.9199614271938277E-3</v>
      </c>
      <c r="Y642" s="47">
        <f t="shared" si="104"/>
        <v>1.0817690104995227E-2</v>
      </c>
      <c r="Z642" s="29"/>
      <c r="AA642" s="43">
        <f t="shared" si="105"/>
        <v>2.6330224904004388E-2</v>
      </c>
      <c r="AB642" s="43">
        <f t="shared" si="106"/>
        <v>2.9774678111587984E-2</v>
      </c>
      <c r="AC642" s="47">
        <f t="shared" si="107"/>
        <v>3.5704909425045943E-2</v>
      </c>
      <c r="AD642" s="91">
        <f t="shared" si="98"/>
        <v>3809</v>
      </c>
      <c r="AE642" s="91">
        <f t="shared" si="99"/>
        <v>136</v>
      </c>
      <c r="AF642" s="91">
        <f t="shared" si="100"/>
        <v>3673</v>
      </c>
      <c r="AG642" t="str">
        <f t="shared" si="101"/>
        <v/>
      </c>
    </row>
    <row r="643" spans="2:33" x14ac:dyDescent="0.25">
      <c r="B643" s="9" t="s">
        <v>641</v>
      </c>
      <c r="C643" s="23" t="str">
        <f>VLOOKUP(B643,[2]Municipal!$C$15:$D$60549,2)</f>
        <v>Teruel</v>
      </c>
      <c r="D643" s="11">
        <f>+[1]Total!B644</f>
        <v>574</v>
      </c>
      <c r="E643" s="10">
        <f>+[1]Total!C644</f>
        <v>511</v>
      </c>
      <c r="F643" s="10">
        <f>+[1]Total!D644</f>
        <v>576</v>
      </c>
      <c r="G643" s="10">
        <f>+[1]Total!E644</f>
        <v>586</v>
      </c>
      <c r="H643" s="11">
        <f>+[1]Total!G644</f>
        <v>506</v>
      </c>
      <c r="I643" s="10">
        <f>+[1]Total!H644</f>
        <v>559</v>
      </c>
      <c r="J643" s="10">
        <f>+[1]Total!I644</f>
        <v>497</v>
      </c>
      <c r="K643" s="12">
        <f>+[1]Total!J644</f>
        <v>573</v>
      </c>
      <c r="L643" s="11">
        <f>+[1]Total!L644</f>
        <v>483</v>
      </c>
      <c r="M643" s="12">
        <f>+[1]Total!M644</f>
        <v>531</v>
      </c>
      <c r="N643" s="29">
        <f>VLOOKUP($B643,'[2]pop-2020-2023'!$I$5:$M$1126,2)</f>
        <v>8302</v>
      </c>
      <c r="O643" s="28">
        <f>VLOOKUP($B643,'[2]pop-2020-2023'!$I$5:$M$1126,3)</f>
        <v>8388</v>
      </c>
      <c r="P643" s="28">
        <f>VLOOKUP($B643,'[2]pop-2020-2023'!$I$5:$M$1126,4)</f>
        <v>8486</v>
      </c>
      <c r="Q643" s="30">
        <f>VLOOKUP($B643,'[2]pop-2020-2023'!$I$5:$M$1126,5)</f>
        <v>8605</v>
      </c>
      <c r="R643" s="29">
        <f>VLOOKUP($B643,'[3]Hogares total'!$D$5:$L$1126,6)</f>
        <v>2576</v>
      </c>
      <c r="S643" s="28">
        <f>VLOOKUP($B643,'[3]Hogares total'!$D$5:$L$1126,7)</f>
        <v>2636</v>
      </c>
      <c r="T643" s="28">
        <f>VLOOKUP($B643,'[3]Hogares total'!$D$5:$L$1126,8)</f>
        <v>2695</v>
      </c>
      <c r="U643" s="30">
        <f>VLOOKUP($B643,'[3]Hogares total'!$D$5:$L$1126,9)</f>
        <v>2757</v>
      </c>
      <c r="V643" s="29"/>
      <c r="W643" s="43">
        <f t="shared" si="102"/>
        <v>6.0920362422508346E-2</v>
      </c>
      <c r="X643" s="43">
        <f t="shared" si="103"/>
        <v>6.5873202922460516E-2</v>
      </c>
      <c r="Y643" s="47">
        <f t="shared" si="104"/>
        <v>6.1708309122603139E-2</v>
      </c>
      <c r="Z643" s="29"/>
      <c r="AA643" s="43">
        <f t="shared" si="105"/>
        <v>0.19385432473444614</v>
      </c>
      <c r="AB643" s="43">
        <f t="shared" si="106"/>
        <v>0.20742115027829314</v>
      </c>
      <c r="AC643" s="47">
        <f t="shared" si="107"/>
        <v>0.19260065288356909</v>
      </c>
      <c r="AD643" s="91">
        <f t="shared" si="98"/>
        <v>2757</v>
      </c>
      <c r="AE643" s="91">
        <f t="shared" si="99"/>
        <v>531</v>
      </c>
      <c r="AF643" s="91">
        <f t="shared" si="100"/>
        <v>2226</v>
      </c>
      <c r="AG643" t="str">
        <f t="shared" si="101"/>
        <v/>
      </c>
    </row>
    <row r="644" spans="2:33" x14ac:dyDescent="0.25">
      <c r="B644" s="9" t="s">
        <v>642</v>
      </c>
      <c r="C644" s="23" t="str">
        <f>VLOOKUP(B644,[2]Municipal!$C$15:$D$60549,2)</f>
        <v>Timaná</v>
      </c>
      <c r="D644" s="11">
        <f>+[1]Total!B645</f>
        <v>59</v>
      </c>
      <c r="E644" s="10">
        <f>+[1]Total!C645</f>
        <v>60</v>
      </c>
      <c r="F644" s="10">
        <f>+[1]Total!D645</f>
        <v>319</v>
      </c>
      <c r="G644" s="10">
        <f>+[1]Total!E645</f>
        <v>630</v>
      </c>
      <c r="H644" s="11">
        <f>+[1]Total!G645</f>
        <v>1274</v>
      </c>
      <c r="I644" s="10">
        <f>+[1]Total!H645</f>
        <v>1373</v>
      </c>
      <c r="J644" s="10">
        <f>+[1]Total!I645</f>
        <v>1585</v>
      </c>
      <c r="K644" s="12">
        <f>+[1]Total!J645</f>
        <v>1633</v>
      </c>
      <c r="L644" s="11">
        <f>+[1]Total!L645</f>
        <v>1680</v>
      </c>
      <c r="M644" s="12">
        <f>+[1]Total!M645</f>
        <v>1356</v>
      </c>
      <c r="N644" s="29">
        <f>VLOOKUP($B644,'[2]pop-2020-2023'!$I$5:$M$1126,2)</f>
        <v>22543</v>
      </c>
      <c r="O644" s="28">
        <f>VLOOKUP($B644,'[2]pop-2020-2023'!$I$5:$M$1126,3)</f>
        <v>22829</v>
      </c>
      <c r="P644" s="28">
        <f>VLOOKUP($B644,'[2]pop-2020-2023'!$I$5:$M$1126,4)</f>
        <v>23101</v>
      </c>
      <c r="Q644" s="30">
        <f>VLOOKUP($B644,'[2]pop-2020-2023'!$I$5:$M$1126,5)</f>
        <v>23395</v>
      </c>
      <c r="R644" s="29">
        <f>VLOOKUP($B644,'[3]Hogares total'!$D$5:$L$1126,6)</f>
        <v>7289</v>
      </c>
      <c r="S644" s="28">
        <f>VLOOKUP($B644,'[3]Hogares total'!$D$5:$L$1126,7)</f>
        <v>7449</v>
      </c>
      <c r="T644" s="28">
        <f>VLOOKUP($B644,'[3]Hogares total'!$D$5:$L$1126,8)</f>
        <v>7610</v>
      </c>
      <c r="U644" s="30">
        <f>VLOOKUP($B644,'[3]Hogares total'!$D$5:$L$1126,9)</f>
        <v>7775</v>
      </c>
      <c r="V644" s="29"/>
      <c r="W644" s="43">
        <f t="shared" si="102"/>
        <v>2.6282360155942004E-3</v>
      </c>
      <c r="X644" s="43">
        <f t="shared" si="103"/>
        <v>5.943465650837626E-2</v>
      </c>
      <c r="Y644" s="47">
        <f t="shared" si="104"/>
        <v>5.7961102799743536E-2</v>
      </c>
      <c r="Z644" s="29"/>
      <c r="AA644" s="43">
        <f t="shared" si="105"/>
        <v>8.0547724526782126E-3</v>
      </c>
      <c r="AB644" s="43">
        <f t="shared" si="106"/>
        <v>0.18042049934296978</v>
      </c>
      <c r="AC644" s="47">
        <f t="shared" si="107"/>
        <v>0.17440514469453378</v>
      </c>
      <c r="AD644" s="91">
        <f t="shared" si="98"/>
        <v>7775</v>
      </c>
      <c r="AE644" s="91">
        <f t="shared" si="99"/>
        <v>1356</v>
      </c>
      <c r="AF644" s="91">
        <f t="shared" si="100"/>
        <v>6419</v>
      </c>
      <c r="AG644" t="str">
        <f t="shared" si="101"/>
        <v/>
      </c>
    </row>
    <row r="645" spans="2:33" x14ac:dyDescent="0.25">
      <c r="B645" s="9" t="s">
        <v>643</v>
      </c>
      <c r="C645" s="23" t="str">
        <f>VLOOKUP(B645,[2]Municipal!$C$15:$D$60549,2)</f>
        <v>Villavieja</v>
      </c>
      <c r="D645" s="11">
        <f>+[1]Total!B646</f>
        <v>50</v>
      </c>
      <c r="E645" s="10">
        <f>+[1]Total!C646</f>
        <v>35</v>
      </c>
      <c r="F645" s="10">
        <f>+[1]Total!D646</f>
        <v>28</v>
      </c>
      <c r="G645" s="10">
        <f>+[1]Total!E646</f>
        <v>45</v>
      </c>
      <c r="H645" s="11">
        <f>+[1]Total!G646</f>
        <v>19</v>
      </c>
      <c r="I645" s="10">
        <f>+[1]Total!H646</f>
        <v>98</v>
      </c>
      <c r="J645" s="10">
        <f>+[1]Total!I646</f>
        <v>105</v>
      </c>
      <c r="K645" s="12">
        <f>+[1]Total!J646</f>
        <v>19</v>
      </c>
      <c r="L645" s="11">
        <f>+[1]Total!L646</f>
        <v>73</v>
      </c>
      <c r="M645" s="12">
        <f>+[1]Total!M646</f>
        <v>89</v>
      </c>
      <c r="N645" s="29">
        <f>VLOOKUP($B645,'[2]pop-2020-2023'!$I$5:$M$1126,2)</f>
        <v>7528</v>
      </c>
      <c r="O645" s="28">
        <f>VLOOKUP($B645,'[2]pop-2020-2023'!$I$5:$M$1126,3)</f>
        <v>7598</v>
      </c>
      <c r="P645" s="28">
        <f>VLOOKUP($B645,'[2]pop-2020-2023'!$I$5:$M$1126,4)</f>
        <v>7680</v>
      </c>
      <c r="Q645" s="30">
        <f>VLOOKUP($B645,'[2]pop-2020-2023'!$I$5:$M$1126,5)</f>
        <v>7782</v>
      </c>
      <c r="R645" s="29">
        <f>VLOOKUP($B645,'[3]Hogares total'!$D$5:$L$1126,6)</f>
        <v>2588</v>
      </c>
      <c r="S645" s="28">
        <f>VLOOKUP($B645,'[3]Hogares total'!$D$5:$L$1126,7)</f>
        <v>2645</v>
      </c>
      <c r="T645" s="28">
        <f>VLOOKUP($B645,'[3]Hogares total'!$D$5:$L$1126,8)</f>
        <v>2702</v>
      </c>
      <c r="U645" s="30">
        <f>VLOOKUP($B645,'[3]Hogares total'!$D$5:$L$1126,9)</f>
        <v>2760</v>
      </c>
      <c r="V645" s="29"/>
      <c r="W645" s="43">
        <f t="shared" si="102"/>
        <v>4.6064753882600687E-3</v>
      </c>
      <c r="X645" s="43">
        <f t="shared" si="103"/>
        <v>1.2760416666666666E-2</v>
      </c>
      <c r="Y645" s="47">
        <f t="shared" si="104"/>
        <v>1.1436648676432794E-2</v>
      </c>
      <c r="Z645" s="29"/>
      <c r="AA645" s="43">
        <f t="shared" si="105"/>
        <v>1.3232514177693762E-2</v>
      </c>
      <c r="AB645" s="43">
        <f t="shared" si="106"/>
        <v>3.6269430051813469E-2</v>
      </c>
      <c r="AC645" s="47">
        <f t="shared" si="107"/>
        <v>3.2246376811594202E-2</v>
      </c>
      <c r="AD645" s="91">
        <f t="shared" si="98"/>
        <v>2760</v>
      </c>
      <c r="AE645" s="91">
        <f t="shared" si="99"/>
        <v>89</v>
      </c>
      <c r="AF645" s="91">
        <f t="shared" si="100"/>
        <v>2671</v>
      </c>
      <c r="AG645" t="str">
        <f t="shared" si="101"/>
        <v/>
      </c>
    </row>
    <row r="646" spans="2:33" x14ac:dyDescent="0.25">
      <c r="B646" s="9" t="s">
        <v>644</v>
      </c>
      <c r="C646" s="23" t="str">
        <f>VLOOKUP(B646,[2]Municipal!$C$15:$D$60549,2)</f>
        <v>Yaguará</v>
      </c>
      <c r="D646" s="11">
        <f>+[1]Total!B647</f>
        <v>633</v>
      </c>
      <c r="E646" s="10">
        <f>+[1]Total!C647</f>
        <v>299</v>
      </c>
      <c r="F646" s="10">
        <f>+[1]Total!D647</f>
        <v>412</v>
      </c>
      <c r="G646" s="10">
        <f>+[1]Total!E647</f>
        <v>444</v>
      </c>
      <c r="H646" s="11">
        <f>+[1]Total!G647</f>
        <v>382</v>
      </c>
      <c r="I646" s="10">
        <f>+[1]Total!H647</f>
        <v>386</v>
      </c>
      <c r="J646" s="10">
        <f>+[1]Total!I647</f>
        <v>430</v>
      </c>
      <c r="K646" s="12">
        <f>+[1]Total!J647</f>
        <v>628</v>
      </c>
      <c r="L646" s="11">
        <f>+[1]Total!L647</f>
        <v>388</v>
      </c>
      <c r="M646" s="12">
        <f>+[1]Total!M647</f>
        <v>579</v>
      </c>
      <c r="N646" s="29">
        <f>VLOOKUP($B646,'[2]pop-2020-2023'!$I$5:$M$1126,2)</f>
        <v>7930</v>
      </c>
      <c r="O646" s="28">
        <f>VLOOKUP($B646,'[2]pop-2020-2023'!$I$5:$M$1126,3)</f>
        <v>8022</v>
      </c>
      <c r="P646" s="28">
        <f>VLOOKUP($B646,'[2]pop-2020-2023'!$I$5:$M$1126,4)</f>
        <v>8133</v>
      </c>
      <c r="Q646" s="30">
        <f>VLOOKUP($B646,'[2]pop-2020-2023'!$I$5:$M$1126,5)</f>
        <v>8218</v>
      </c>
      <c r="R646" s="29">
        <f>VLOOKUP($B646,'[3]Hogares total'!$D$5:$L$1126,6)</f>
        <v>2455</v>
      </c>
      <c r="S646" s="28">
        <f>VLOOKUP($B646,'[3]Hogares total'!$D$5:$L$1126,7)</f>
        <v>2515</v>
      </c>
      <c r="T646" s="28">
        <f>VLOOKUP($B646,'[3]Hogares total'!$D$5:$L$1126,8)</f>
        <v>2577</v>
      </c>
      <c r="U646" s="30">
        <f>VLOOKUP($B646,'[3]Hogares total'!$D$5:$L$1126,9)</f>
        <v>2638</v>
      </c>
      <c r="V646" s="29"/>
      <c r="W646" s="43">
        <f t="shared" si="102"/>
        <v>3.7272500623285965E-2</v>
      </c>
      <c r="X646" s="43">
        <f t="shared" si="103"/>
        <v>4.7460961514816179E-2</v>
      </c>
      <c r="Y646" s="47">
        <f t="shared" si="104"/>
        <v>7.045509856412753E-2</v>
      </c>
      <c r="Z646" s="29"/>
      <c r="AA646" s="43">
        <f t="shared" si="105"/>
        <v>0.11888667992047713</v>
      </c>
      <c r="AB646" s="43">
        <f t="shared" si="106"/>
        <v>0.14978657353511834</v>
      </c>
      <c r="AC646" s="47">
        <f t="shared" si="107"/>
        <v>0.21948445792266869</v>
      </c>
      <c r="AD646" s="91" t="str">
        <f t="shared" ref="AD646:AD709" si="108">IF(AC646&lt;=0.2,U646,"")</f>
        <v/>
      </c>
      <c r="AE646" s="91" t="str">
        <f t="shared" ref="AE646:AE709" si="109">IF(AC646&lt;=0.2,M646,"")</f>
        <v/>
      </c>
      <c r="AF646" s="91" t="str">
        <f t="shared" ref="AF646:AF709" si="110">IF(AC646&lt;=0.2,AD646-AE646,"")</f>
        <v/>
      </c>
      <c r="AG646" t="str">
        <f t="shared" ref="AG646:AG709" si="111">IF(AC646&gt;100%,C646,"")</f>
        <v/>
      </c>
    </row>
    <row r="647" spans="2:33" x14ac:dyDescent="0.25">
      <c r="B647" s="9" t="s">
        <v>645</v>
      </c>
      <c r="C647" s="23" t="str">
        <f>VLOOKUP(B647,[2]Municipal!$C$15:$D$60549,2)</f>
        <v>Riohacha</v>
      </c>
      <c r="D647" s="11">
        <f>+[1]Total!B648</f>
        <v>25187</v>
      </c>
      <c r="E647" s="10">
        <f>+[1]Total!C648</f>
        <v>28440</v>
      </c>
      <c r="F647" s="10">
        <f>+[1]Total!D648</f>
        <v>27815</v>
      </c>
      <c r="G647" s="10">
        <f>+[1]Total!E648</f>
        <v>28351</v>
      </c>
      <c r="H647" s="11">
        <f>+[1]Total!G648</f>
        <v>28143</v>
      </c>
      <c r="I647" s="10">
        <f>+[1]Total!H648</f>
        <v>28036</v>
      </c>
      <c r="J647" s="10">
        <f>+[1]Total!I648</f>
        <v>28345</v>
      </c>
      <c r="K647" s="12">
        <f>+[1]Total!J648</f>
        <v>28405</v>
      </c>
      <c r="L647" s="11">
        <f>+[1]Total!L648</f>
        <v>28421</v>
      </c>
      <c r="M647" s="12">
        <f>+[1]Total!M648</f>
        <v>28566</v>
      </c>
      <c r="N647" s="29">
        <f>VLOOKUP($B647,'[2]pop-2020-2023'!$I$5:$M$1126,2)</f>
        <v>206087</v>
      </c>
      <c r="O647" s="28">
        <f>VLOOKUP($B647,'[2]pop-2020-2023'!$I$5:$M$1126,3)</f>
        <v>212481</v>
      </c>
      <c r="P647" s="28">
        <f>VLOOKUP($B647,'[2]pop-2020-2023'!$I$5:$M$1126,4)</f>
        <v>217719</v>
      </c>
      <c r="Q647" s="30">
        <f>VLOOKUP($B647,'[2]pop-2020-2023'!$I$5:$M$1126,5)</f>
        <v>222541</v>
      </c>
      <c r="R647" s="29">
        <f>VLOOKUP($B647,'[3]Hogares total'!$D$5:$L$1126,6)</f>
        <v>59144</v>
      </c>
      <c r="S647" s="28">
        <f>VLOOKUP($B647,'[3]Hogares total'!$D$5:$L$1126,7)</f>
        <v>61952</v>
      </c>
      <c r="T647" s="28">
        <f>VLOOKUP($B647,'[3]Hogares total'!$D$5:$L$1126,8)</f>
        <v>64401</v>
      </c>
      <c r="U647" s="30">
        <f>VLOOKUP($B647,'[3]Hogares total'!$D$5:$L$1126,9)</f>
        <v>66855</v>
      </c>
      <c r="V647" s="29"/>
      <c r="W647" s="43">
        <f t="shared" ref="W647:W710" si="112">+$E647/O647</f>
        <v>0.13384726163751112</v>
      </c>
      <c r="X647" s="43">
        <f t="shared" ref="X647:X710" si="113">+$I647/P647</f>
        <v>0.12877148985619077</v>
      </c>
      <c r="Y647" s="47">
        <f t="shared" ref="Y647:Y710" si="114">+$M647/Q647</f>
        <v>0.1283628634723489</v>
      </c>
      <c r="Z647" s="29"/>
      <c r="AA647" s="43">
        <f t="shared" ref="AA647:AA710" si="115">+$E647/S647</f>
        <v>0.45906508264462809</v>
      </c>
      <c r="AB647" s="43">
        <f t="shared" ref="AB647:AB710" si="116">+$I647/T647</f>
        <v>0.43533485504883462</v>
      </c>
      <c r="AC647" s="47">
        <f t="shared" ref="AC647:AC710" si="117">+$M647/U647</f>
        <v>0.4272829257347992</v>
      </c>
      <c r="AD647" s="91" t="str">
        <f t="shared" si="108"/>
        <v/>
      </c>
      <c r="AE647" s="91" t="str">
        <f t="shared" si="109"/>
        <v/>
      </c>
      <c r="AF647" s="91" t="str">
        <f t="shared" si="110"/>
        <v/>
      </c>
      <c r="AG647" t="str">
        <f t="shared" si="111"/>
        <v/>
      </c>
    </row>
    <row r="648" spans="2:33" x14ac:dyDescent="0.25">
      <c r="B648" s="9" t="s">
        <v>646</v>
      </c>
      <c r="C648" s="23" t="str">
        <f>VLOOKUP(B648,[2]Municipal!$C$15:$D$60549,2)</f>
        <v>Albania</v>
      </c>
      <c r="D648" s="11">
        <f>+[1]Total!B649</f>
        <v>1178</v>
      </c>
      <c r="E648" s="10">
        <f>+[1]Total!C649</f>
        <v>1470</v>
      </c>
      <c r="F648" s="10">
        <f>+[1]Total!D649</f>
        <v>1503</v>
      </c>
      <c r="G648" s="10">
        <f>+[1]Total!E649</f>
        <v>1469</v>
      </c>
      <c r="H648" s="11">
        <f>+[1]Total!G649</f>
        <v>1443</v>
      </c>
      <c r="I648" s="10">
        <f>+[1]Total!H649</f>
        <v>1386</v>
      </c>
      <c r="J648" s="10">
        <f>+[1]Total!I649</f>
        <v>1690</v>
      </c>
      <c r="K648" s="12">
        <f>+[1]Total!J649</f>
        <v>1292</v>
      </c>
      <c r="L648" s="11">
        <f>+[1]Total!L649</f>
        <v>1246</v>
      </c>
      <c r="M648" s="12">
        <f>+[1]Total!M649</f>
        <v>1359</v>
      </c>
      <c r="N648" s="29">
        <f>VLOOKUP($B648,'[2]pop-2020-2023'!$I$5:$M$1126,2)</f>
        <v>32308</v>
      </c>
      <c r="O648" s="28">
        <f>VLOOKUP($B648,'[2]pop-2020-2023'!$I$5:$M$1126,3)</f>
        <v>33478</v>
      </c>
      <c r="P648" s="28">
        <f>VLOOKUP($B648,'[2]pop-2020-2023'!$I$5:$M$1126,4)</f>
        <v>34350</v>
      </c>
      <c r="Q648" s="30">
        <f>VLOOKUP($B648,'[2]pop-2020-2023'!$I$5:$M$1126,5)</f>
        <v>35116</v>
      </c>
      <c r="R648" s="29">
        <f>VLOOKUP($B648,'[3]Hogares total'!$D$5:$L$1126,6)</f>
        <v>9134</v>
      </c>
      <c r="S648" s="28">
        <f>VLOOKUP($B648,'[3]Hogares total'!$D$5:$L$1126,7)</f>
        <v>9549</v>
      </c>
      <c r="T648" s="28">
        <f>VLOOKUP($B648,'[3]Hogares total'!$D$5:$L$1126,8)</f>
        <v>9911</v>
      </c>
      <c r="U648" s="30">
        <f>VLOOKUP($B648,'[3]Hogares total'!$D$5:$L$1126,9)</f>
        <v>10280</v>
      </c>
      <c r="V648" s="29"/>
      <c r="W648" s="43">
        <f t="shared" si="112"/>
        <v>4.3909433060517353E-2</v>
      </c>
      <c r="X648" s="43">
        <f t="shared" si="113"/>
        <v>4.0349344978165939E-2</v>
      </c>
      <c r="Y648" s="47">
        <f t="shared" si="114"/>
        <v>3.8700307552112997E-2</v>
      </c>
      <c r="Z648" s="29"/>
      <c r="AA648" s="43">
        <f t="shared" si="115"/>
        <v>0.15394282123782596</v>
      </c>
      <c r="AB648" s="43">
        <f t="shared" si="116"/>
        <v>0.13984461709211987</v>
      </c>
      <c r="AC648" s="47">
        <f t="shared" si="117"/>
        <v>0.13219844357976654</v>
      </c>
      <c r="AD648" s="91">
        <f t="shared" si="108"/>
        <v>10280</v>
      </c>
      <c r="AE648" s="91">
        <f t="shared" si="109"/>
        <v>1359</v>
      </c>
      <c r="AF648" s="91">
        <f t="shared" si="110"/>
        <v>8921</v>
      </c>
      <c r="AG648" t="str">
        <f t="shared" si="111"/>
        <v/>
      </c>
    </row>
    <row r="649" spans="2:33" x14ac:dyDescent="0.25">
      <c r="B649" s="9" t="s">
        <v>647</v>
      </c>
      <c r="C649" s="23" t="str">
        <f>VLOOKUP(B649,[2]Municipal!$C$15:$D$60549,2)</f>
        <v>Barrancas</v>
      </c>
      <c r="D649" s="11">
        <f>+[1]Total!B650</f>
        <v>1781</v>
      </c>
      <c r="E649" s="10">
        <f>+[1]Total!C650</f>
        <v>1494</v>
      </c>
      <c r="F649" s="10">
        <f>+[1]Total!D650</f>
        <v>1762</v>
      </c>
      <c r="G649" s="10">
        <f>+[1]Total!E650</f>
        <v>1871</v>
      </c>
      <c r="H649" s="11">
        <f>+[1]Total!G650</f>
        <v>786</v>
      </c>
      <c r="I649" s="10">
        <f>+[1]Total!H650</f>
        <v>723</v>
      </c>
      <c r="J649" s="10">
        <f>+[1]Total!I650</f>
        <v>785</v>
      </c>
      <c r="K649" s="12">
        <f>+[1]Total!J650</f>
        <v>685</v>
      </c>
      <c r="L649" s="11">
        <f>+[1]Total!L650</f>
        <v>667</v>
      </c>
      <c r="M649" s="12">
        <f>+[1]Total!M650</f>
        <v>699</v>
      </c>
      <c r="N649" s="29">
        <f>VLOOKUP($B649,'[2]pop-2020-2023'!$I$5:$M$1126,2)</f>
        <v>39510</v>
      </c>
      <c r="O649" s="28">
        <f>VLOOKUP($B649,'[2]pop-2020-2023'!$I$5:$M$1126,3)</f>
        <v>40884</v>
      </c>
      <c r="P649" s="28">
        <f>VLOOKUP($B649,'[2]pop-2020-2023'!$I$5:$M$1126,4)</f>
        <v>41927</v>
      </c>
      <c r="Q649" s="30">
        <f>VLOOKUP($B649,'[2]pop-2020-2023'!$I$5:$M$1126,5)</f>
        <v>42906</v>
      </c>
      <c r="R649" s="29">
        <f>VLOOKUP($B649,'[3]Hogares total'!$D$5:$L$1126,6)</f>
        <v>10944</v>
      </c>
      <c r="S649" s="28">
        <f>VLOOKUP($B649,'[3]Hogares total'!$D$5:$L$1126,7)</f>
        <v>11460</v>
      </c>
      <c r="T649" s="28">
        <f>VLOOKUP($B649,'[3]Hogares total'!$D$5:$L$1126,8)</f>
        <v>11912</v>
      </c>
      <c r="U649" s="30">
        <f>VLOOKUP($B649,'[3]Hogares total'!$D$5:$L$1126,9)</f>
        <v>12368</v>
      </c>
      <c r="V649" s="29"/>
      <c r="W649" s="43">
        <f t="shared" si="112"/>
        <v>3.6542412679776932E-2</v>
      </c>
      <c r="X649" s="43">
        <f t="shared" si="113"/>
        <v>1.7244257876785841E-2</v>
      </c>
      <c r="Y649" s="47">
        <f t="shared" si="114"/>
        <v>1.6291427772339533E-2</v>
      </c>
      <c r="Z649" s="29"/>
      <c r="AA649" s="43">
        <f t="shared" si="115"/>
        <v>0.13036649214659685</v>
      </c>
      <c r="AB649" s="43">
        <f t="shared" si="116"/>
        <v>6.0695097380792477E-2</v>
      </c>
      <c r="AC649" s="47">
        <f t="shared" si="117"/>
        <v>5.6516817593790424E-2</v>
      </c>
      <c r="AD649" s="91">
        <f t="shared" si="108"/>
        <v>12368</v>
      </c>
      <c r="AE649" s="91">
        <f t="shared" si="109"/>
        <v>699</v>
      </c>
      <c r="AF649" s="91">
        <f t="shared" si="110"/>
        <v>11669</v>
      </c>
      <c r="AG649" t="str">
        <f t="shared" si="111"/>
        <v/>
      </c>
    </row>
    <row r="650" spans="2:33" x14ac:dyDescent="0.25">
      <c r="B650" s="9" t="s">
        <v>648</v>
      </c>
      <c r="C650" s="23" t="str">
        <f>VLOOKUP(B650,[2]Municipal!$C$15:$D$60549,2)</f>
        <v>Dibulla</v>
      </c>
      <c r="D650" s="11">
        <f>+[1]Total!B651</f>
        <v>204</v>
      </c>
      <c r="E650" s="10">
        <f>+[1]Total!C651</f>
        <v>289</v>
      </c>
      <c r="F650" s="10">
        <f>+[1]Total!D651</f>
        <v>358</v>
      </c>
      <c r="G650" s="10">
        <f>+[1]Total!E651</f>
        <v>288</v>
      </c>
      <c r="H650" s="11">
        <f>+[1]Total!G651</f>
        <v>54</v>
      </c>
      <c r="I650" s="10">
        <f>+[1]Total!H651</f>
        <v>379</v>
      </c>
      <c r="J650" s="10">
        <f>+[1]Total!I651</f>
        <v>390</v>
      </c>
      <c r="K650" s="12">
        <f>+[1]Total!J651</f>
        <v>436</v>
      </c>
      <c r="L650" s="11">
        <f>+[1]Total!L651</f>
        <v>427</v>
      </c>
      <c r="M650" s="12">
        <f>+[1]Total!M651</f>
        <v>508</v>
      </c>
      <c r="N650" s="29">
        <f>VLOOKUP($B650,'[2]pop-2020-2023'!$I$5:$M$1126,2)</f>
        <v>42157</v>
      </c>
      <c r="O650" s="28">
        <f>VLOOKUP($B650,'[2]pop-2020-2023'!$I$5:$M$1126,3)</f>
        <v>43892</v>
      </c>
      <c r="P650" s="28">
        <f>VLOOKUP($B650,'[2]pop-2020-2023'!$I$5:$M$1126,4)</f>
        <v>44966</v>
      </c>
      <c r="Q650" s="30">
        <f>VLOOKUP($B650,'[2]pop-2020-2023'!$I$5:$M$1126,5)</f>
        <v>45876</v>
      </c>
      <c r="R650" s="29">
        <f>VLOOKUP($B650,'[3]Hogares total'!$D$5:$L$1126,6)</f>
        <v>11334</v>
      </c>
      <c r="S650" s="28">
        <f>VLOOKUP($B650,'[3]Hogares total'!$D$5:$L$1126,7)</f>
        <v>11874</v>
      </c>
      <c r="T650" s="28">
        <f>VLOOKUP($B650,'[3]Hogares total'!$D$5:$L$1126,8)</f>
        <v>12350</v>
      </c>
      <c r="U650" s="30">
        <f>VLOOKUP($B650,'[3]Hogares total'!$D$5:$L$1126,9)</f>
        <v>12838</v>
      </c>
      <c r="V650" s="29"/>
      <c r="W650" s="43">
        <f t="shared" si="112"/>
        <v>6.5843433883167775E-3</v>
      </c>
      <c r="X650" s="43">
        <f t="shared" si="113"/>
        <v>8.4285904905928924E-3</v>
      </c>
      <c r="Y650" s="47">
        <f t="shared" si="114"/>
        <v>1.1073328101839742E-2</v>
      </c>
      <c r="Z650" s="29"/>
      <c r="AA650" s="43">
        <f t="shared" si="115"/>
        <v>2.4338891696142832E-2</v>
      </c>
      <c r="AB650" s="43">
        <f t="shared" si="116"/>
        <v>3.0688259109311739E-2</v>
      </c>
      <c r="AC650" s="47">
        <f t="shared" si="117"/>
        <v>3.9570026483875996E-2</v>
      </c>
      <c r="AD650" s="91">
        <f t="shared" si="108"/>
        <v>12838</v>
      </c>
      <c r="AE650" s="91">
        <f t="shared" si="109"/>
        <v>508</v>
      </c>
      <c r="AF650" s="91">
        <f t="shared" si="110"/>
        <v>12330</v>
      </c>
      <c r="AG650" t="str">
        <f t="shared" si="111"/>
        <v/>
      </c>
    </row>
    <row r="651" spans="2:33" x14ac:dyDescent="0.25">
      <c r="B651" s="9" t="s">
        <v>649</v>
      </c>
      <c r="C651" s="23" t="str">
        <f>VLOOKUP(B651,[2]Municipal!$C$15:$D$60549,2)</f>
        <v>Distracción</v>
      </c>
      <c r="D651" s="11">
        <f>+[1]Total!B652</f>
        <v>381</v>
      </c>
      <c r="E651" s="10">
        <f>+[1]Total!C652</f>
        <v>307</v>
      </c>
      <c r="F651" s="10">
        <f>+[1]Total!D652</f>
        <v>252</v>
      </c>
      <c r="G651" s="10">
        <f>+[1]Total!E652</f>
        <v>240</v>
      </c>
      <c r="H651" s="11">
        <f>+[1]Total!G652</f>
        <v>222</v>
      </c>
      <c r="I651" s="10">
        <f>+[1]Total!H652</f>
        <v>220</v>
      </c>
      <c r="J651" s="10">
        <f>+[1]Total!I652</f>
        <v>194</v>
      </c>
      <c r="K651" s="12">
        <f>+[1]Total!J652</f>
        <v>173</v>
      </c>
      <c r="L651" s="11">
        <f>+[1]Total!L652</f>
        <v>167</v>
      </c>
      <c r="M651" s="12">
        <f>+[1]Total!M652</f>
        <v>245</v>
      </c>
      <c r="N651" s="29">
        <f>VLOOKUP($B651,'[2]pop-2020-2023'!$I$5:$M$1126,2)</f>
        <v>14210</v>
      </c>
      <c r="O651" s="28">
        <f>VLOOKUP($B651,'[2]pop-2020-2023'!$I$5:$M$1126,3)</f>
        <v>14637</v>
      </c>
      <c r="P651" s="28">
        <f>VLOOKUP($B651,'[2]pop-2020-2023'!$I$5:$M$1126,4)</f>
        <v>15013</v>
      </c>
      <c r="Q651" s="30">
        <f>VLOOKUP($B651,'[2]pop-2020-2023'!$I$5:$M$1126,5)</f>
        <v>15317</v>
      </c>
      <c r="R651" s="29">
        <f>VLOOKUP($B651,'[3]Hogares total'!$D$5:$L$1126,6)</f>
        <v>4230</v>
      </c>
      <c r="S651" s="28">
        <f>VLOOKUP($B651,'[3]Hogares total'!$D$5:$L$1126,7)</f>
        <v>4432</v>
      </c>
      <c r="T651" s="28">
        <f>VLOOKUP($B651,'[3]Hogares total'!$D$5:$L$1126,8)</f>
        <v>4609</v>
      </c>
      <c r="U651" s="30">
        <f>VLOOKUP($B651,'[3]Hogares total'!$D$5:$L$1126,9)</f>
        <v>4787</v>
      </c>
      <c r="V651" s="29"/>
      <c r="W651" s="43">
        <f t="shared" si="112"/>
        <v>2.0974243355878937E-2</v>
      </c>
      <c r="X651" s="43">
        <f t="shared" si="113"/>
        <v>1.4653966562312663E-2</v>
      </c>
      <c r="Y651" s="47">
        <f t="shared" si="114"/>
        <v>1.5995299340601947E-2</v>
      </c>
      <c r="Z651" s="29"/>
      <c r="AA651" s="43">
        <f t="shared" si="115"/>
        <v>6.9268953068592057E-2</v>
      </c>
      <c r="AB651" s="43">
        <f t="shared" si="116"/>
        <v>4.77326968973747E-2</v>
      </c>
      <c r="AC651" s="47">
        <f t="shared" si="117"/>
        <v>5.1180279924796325E-2</v>
      </c>
      <c r="AD651" s="91">
        <f t="shared" si="108"/>
        <v>4787</v>
      </c>
      <c r="AE651" s="91">
        <f t="shared" si="109"/>
        <v>245</v>
      </c>
      <c r="AF651" s="91">
        <f t="shared" si="110"/>
        <v>4542</v>
      </c>
      <c r="AG651" t="str">
        <f t="shared" si="111"/>
        <v/>
      </c>
    </row>
    <row r="652" spans="2:33" x14ac:dyDescent="0.25">
      <c r="B652" s="9" t="s">
        <v>650</v>
      </c>
      <c r="C652" s="23" t="str">
        <f>VLOOKUP(B652,[2]Municipal!$C$15:$D$60549,2)</f>
        <v>El Molino</v>
      </c>
      <c r="D652" s="11">
        <f>+[1]Total!B653</f>
        <v>245</v>
      </c>
      <c r="E652" s="10">
        <f>+[1]Total!C653</f>
        <v>319</v>
      </c>
      <c r="F652" s="10">
        <f>+[1]Total!D653</f>
        <v>346</v>
      </c>
      <c r="G652" s="10">
        <f>+[1]Total!E653</f>
        <v>345</v>
      </c>
      <c r="H652" s="11">
        <f>+[1]Total!G653</f>
        <v>176</v>
      </c>
      <c r="I652" s="10">
        <f>+[1]Total!H653</f>
        <v>209</v>
      </c>
      <c r="J652" s="10">
        <f>+[1]Total!I653</f>
        <v>105</v>
      </c>
      <c r="K652" s="12">
        <f>+[1]Total!J653</f>
        <v>210</v>
      </c>
      <c r="L652" s="11">
        <f>+[1]Total!L653</f>
        <v>97</v>
      </c>
      <c r="M652" s="12">
        <f>+[1]Total!M653</f>
        <v>449</v>
      </c>
      <c r="N652" s="29">
        <f>VLOOKUP($B652,'[2]pop-2020-2023'!$I$5:$M$1126,2)</f>
        <v>7830</v>
      </c>
      <c r="O652" s="28">
        <f>VLOOKUP($B652,'[2]pop-2020-2023'!$I$5:$M$1126,3)</f>
        <v>8047</v>
      </c>
      <c r="P652" s="28">
        <f>VLOOKUP($B652,'[2]pop-2020-2023'!$I$5:$M$1126,4)</f>
        <v>8237</v>
      </c>
      <c r="Q652" s="30">
        <f>VLOOKUP($B652,'[2]pop-2020-2023'!$I$5:$M$1126,5)</f>
        <v>8441</v>
      </c>
      <c r="R652" s="29">
        <f>VLOOKUP($B652,'[3]Hogares total'!$D$5:$L$1126,6)</f>
        <v>2202</v>
      </c>
      <c r="S652" s="28">
        <f>VLOOKUP($B652,'[3]Hogares total'!$D$5:$L$1126,7)</f>
        <v>2306</v>
      </c>
      <c r="T652" s="28">
        <f>VLOOKUP($B652,'[3]Hogares total'!$D$5:$L$1126,8)</f>
        <v>2395</v>
      </c>
      <c r="U652" s="30">
        <f>VLOOKUP($B652,'[3]Hogares total'!$D$5:$L$1126,9)</f>
        <v>2485</v>
      </c>
      <c r="V652" s="29"/>
      <c r="W652" s="43">
        <f t="shared" si="112"/>
        <v>3.9642102646949173E-2</v>
      </c>
      <c r="X652" s="43">
        <f t="shared" si="113"/>
        <v>2.5373315527497876E-2</v>
      </c>
      <c r="Y652" s="47">
        <f t="shared" si="114"/>
        <v>5.3192749674209214E-2</v>
      </c>
      <c r="Z652" s="29"/>
      <c r="AA652" s="43">
        <f t="shared" si="115"/>
        <v>0.13833477883781439</v>
      </c>
      <c r="AB652" s="43">
        <f t="shared" si="116"/>
        <v>8.7265135699373692E-2</v>
      </c>
      <c r="AC652" s="47">
        <f t="shared" si="117"/>
        <v>0.1806841046277666</v>
      </c>
      <c r="AD652" s="91">
        <f t="shared" si="108"/>
        <v>2485</v>
      </c>
      <c r="AE652" s="91">
        <f t="shared" si="109"/>
        <v>449</v>
      </c>
      <c r="AF652" s="91">
        <f t="shared" si="110"/>
        <v>2036</v>
      </c>
      <c r="AG652" t="str">
        <f t="shared" si="111"/>
        <v/>
      </c>
    </row>
    <row r="653" spans="2:33" x14ac:dyDescent="0.25">
      <c r="B653" s="9" t="s">
        <v>651</v>
      </c>
      <c r="C653" s="23" t="str">
        <f>VLOOKUP(B653,[2]Municipal!$C$15:$D$60549,2)</f>
        <v>Fonseca</v>
      </c>
      <c r="D653" s="11">
        <f>+[1]Total!B654</f>
        <v>5338</v>
      </c>
      <c r="E653" s="10">
        <f>+[1]Total!C654</f>
        <v>5048</v>
      </c>
      <c r="F653" s="10">
        <f>+[1]Total!D654</f>
        <v>5159</v>
      </c>
      <c r="G653" s="10">
        <f>+[1]Total!E654</f>
        <v>5012</v>
      </c>
      <c r="H653" s="11">
        <f>+[1]Total!G654</f>
        <v>4697</v>
      </c>
      <c r="I653" s="10">
        <f>+[1]Total!H654</f>
        <v>4408</v>
      </c>
      <c r="J653" s="10">
        <f>+[1]Total!I654</f>
        <v>5657</v>
      </c>
      <c r="K653" s="12">
        <f>+[1]Total!J654</f>
        <v>3579</v>
      </c>
      <c r="L653" s="11">
        <f>+[1]Total!L654</f>
        <v>3448</v>
      </c>
      <c r="M653" s="12">
        <f>+[1]Total!M654</f>
        <v>3456</v>
      </c>
      <c r="N653" s="29">
        <f>VLOOKUP($B653,'[2]pop-2020-2023'!$I$5:$M$1126,2)</f>
        <v>46607</v>
      </c>
      <c r="O653" s="28">
        <f>VLOOKUP($B653,'[2]pop-2020-2023'!$I$5:$M$1126,3)</f>
        <v>47885</v>
      </c>
      <c r="P653" s="28">
        <f>VLOOKUP($B653,'[2]pop-2020-2023'!$I$5:$M$1126,4)</f>
        <v>49072</v>
      </c>
      <c r="Q653" s="30">
        <f>VLOOKUP($B653,'[2]pop-2020-2023'!$I$5:$M$1126,5)</f>
        <v>50242</v>
      </c>
      <c r="R653" s="29">
        <f>VLOOKUP($B653,'[3]Hogares total'!$D$5:$L$1126,6)</f>
        <v>12342</v>
      </c>
      <c r="S653" s="28">
        <f>VLOOKUP($B653,'[3]Hogares total'!$D$5:$L$1126,7)</f>
        <v>12917</v>
      </c>
      <c r="T653" s="28">
        <f>VLOOKUP($B653,'[3]Hogares total'!$D$5:$L$1126,8)</f>
        <v>13420</v>
      </c>
      <c r="U653" s="30">
        <f>VLOOKUP($B653,'[3]Hogares total'!$D$5:$L$1126,9)</f>
        <v>13926</v>
      </c>
      <c r="V653" s="29"/>
      <c r="W653" s="43">
        <f t="shared" si="112"/>
        <v>0.10541923358045317</v>
      </c>
      <c r="X653" s="43">
        <f t="shared" si="113"/>
        <v>8.982719269644604E-2</v>
      </c>
      <c r="Y653" s="47">
        <f t="shared" si="114"/>
        <v>6.8787070578400542E-2</v>
      </c>
      <c r="Z653" s="29"/>
      <c r="AA653" s="43">
        <f t="shared" si="115"/>
        <v>0.39080281799179378</v>
      </c>
      <c r="AB653" s="43">
        <f t="shared" si="116"/>
        <v>0.32846497764530552</v>
      </c>
      <c r="AC653" s="47">
        <f t="shared" si="117"/>
        <v>0.24816889271865575</v>
      </c>
      <c r="AD653" s="91" t="str">
        <f t="shared" si="108"/>
        <v/>
      </c>
      <c r="AE653" s="91" t="str">
        <f t="shared" si="109"/>
        <v/>
      </c>
      <c r="AF653" s="91" t="str">
        <f t="shared" si="110"/>
        <v/>
      </c>
      <c r="AG653" t="str">
        <f t="shared" si="111"/>
        <v/>
      </c>
    </row>
    <row r="654" spans="2:33" x14ac:dyDescent="0.25">
      <c r="B654" s="9" t="s">
        <v>652</v>
      </c>
      <c r="C654" s="23" t="str">
        <f>VLOOKUP(B654,[2]Municipal!$C$15:$D$60549,2)</f>
        <v>Hatonuevo</v>
      </c>
      <c r="D654" s="11">
        <f>+[1]Total!B655</f>
        <v>938</v>
      </c>
      <c r="E654" s="10">
        <f>+[1]Total!C655</f>
        <v>873</v>
      </c>
      <c r="F654" s="10">
        <f>+[1]Total!D655</f>
        <v>899</v>
      </c>
      <c r="G654" s="10">
        <f>+[1]Total!E655</f>
        <v>1047</v>
      </c>
      <c r="H654" s="11">
        <f>+[1]Total!G655</f>
        <v>950</v>
      </c>
      <c r="I654" s="10">
        <f>+[1]Total!H655</f>
        <v>798</v>
      </c>
      <c r="J654" s="10">
        <f>+[1]Total!I655</f>
        <v>712</v>
      </c>
      <c r="K654" s="12">
        <f>+[1]Total!J655</f>
        <v>769</v>
      </c>
      <c r="L654" s="11">
        <f>+[1]Total!L655</f>
        <v>809</v>
      </c>
      <c r="M654" s="12">
        <f>+[1]Total!M655</f>
        <v>790</v>
      </c>
      <c r="N654" s="29">
        <f>VLOOKUP($B654,'[2]pop-2020-2023'!$I$5:$M$1126,2)</f>
        <v>22071</v>
      </c>
      <c r="O654" s="28">
        <f>VLOOKUP($B654,'[2]pop-2020-2023'!$I$5:$M$1126,3)</f>
        <v>22825</v>
      </c>
      <c r="P654" s="28">
        <f>VLOOKUP($B654,'[2]pop-2020-2023'!$I$5:$M$1126,4)</f>
        <v>23409</v>
      </c>
      <c r="Q654" s="30">
        <f>VLOOKUP($B654,'[2]pop-2020-2023'!$I$5:$M$1126,5)</f>
        <v>23911</v>
      </c>
      <c r="R654" s="29">
        <f>VLOOKUP($B654,'[3]Hogares total'!$D$5:$L$1126,6)</f>
        <v>6735</v>
      </c>
      <c r="S654" s="28">
        <f>VLOOKUP($B654,'[3]Hogares total'!$D$5:$L$1126,7)</f>
        <v>7056</v>
      </c>
      <c r="T654" s="28">
        <f>VLOOKUP($B654,'[3]Hogares total'!$D$5:$L$1126,8)</f>
        <v>7333</v>
      </c>
      <c r="U654" s="30">
        <f>VLOOKUP($B654,'[3]Hogares total'!$D$5:$L$1126,9)</f>
        <v>7611</v>
      </c>
      <c r="V654" s="29"/>
      <c r="W654" s="43">
        <f t="shared" si="112"/>
        <v>3.824753559693319E-2</v>
      </c>
      <c r="X654" s="43">
        <f t="shared" si="113"/>
        <v>3.4089452774573883E-2</v>
      </c>
      <c r="Y654" s="47">
        <f t="shared" si="114"/>
        <v>3.3039186985069635E-2</v>
      </c>
      <c r="Z654" s="29"/>
      <c r="AA654" s="43">
        <f t="shared" si="115"/>
        <v>0.12372448979591837</v>
      </c>
      <c r="AB654" s="43">
        <f t="shared" si="116"/>
        <v>0.10882312832401472</v>
      </c>
      <c r="AC654" s="47">
        <f t="shared" si="117"/>
        <v>0.10379713572460912</v>
      </c>
      <c r="AD654" s="91">
        <f t="shared" si="108"/>
        <v>7611</v>
      </c>
      <c r="AE654" s="91">
        <f t="shared" si="109"/>
        <v>790</v>
      </c>
      <c r="AF654" s="91">
        <f t="shared" si="110"/>
        <v>6821</v>
      </c>
      <c r="AG654" t="str">
        <f t="shared" si="111"/>
        <v/>
      </c>
    </row>
    <row r="655" spans="2:33" x14ac:dyDescent="0.25">
      <c r="B655" s="9" t="s">
        <v>653</v>
      </c>
      <c r="C655" s="23" t="str">
        <f>VLOOKUP(B655,[2]Municipal!$C$15:$D$60549,2)</f>
        <v>La Jagua del Pilar</v>
      </c>
      <c r="D655" s="11">
        <f>+[1]Total!B656</f>
        <v>10</v>
      </c>
      <c r="E655" s="10">
        <f>+[1]Total!C656</f>
        <v>8</v>
      </c>
      <c r="F655" s="10">
        <f>+[1]Total!D656</f>
        <v>10</v>
      </c>
      <c r="G655" s="10">
        <f>+[1]Total!E656</f>
        <v>10</v>
      </c>
      <c r="H655" s="11">
        <f>+[1]Total!G656</f>
        <v>12</v>
      </c>
      <c r="I655" s="10">
        <f>+[1]Total!H656</f>
        <v>15</v>
      </c>
      <c r="J655" s="10">
        <f>+[1]Total!I656</f>
        <v>12</v>
      </c>
      <c r="K655" s="12">
        <f>+[1]Total!J656</f>
        <v>14</v>
      </c>
      <c r="L655" s="11">
        <f>+[1]Total!L656</f>
        <v>15</v>
      </c>
      <c r="M655" s="12">
        <f>+[1]Total!M656</f>
        <v>11</v>
      </c>
      <c r="N655" s="29">
        <f>VLOOKUP($B655,'[2]pop-2020-2023'!$I$5:$M$1126,2)</f>
        <v>3804</v>
      </c>
      <c r="O655" s="28">
        <f>VLOOKUP($B655,'[2]pop-2020-2023'!$I$5:$M$1126,3)</f>
        <v>3883</v>
      </c>
      <c r="P655" s="28">
        <f>VLOOKUP($B655,'[2]pop-2020-2023'!$I$5:$M$1126,4)</f>
        <v>3973</v>
      </c>
      <c r="Q655" s="30">
        <f>VLOOKUP($B655,'[2]pop-2020-2023'!$I$5:$M$1126,5)</f>
        <v>4072</v>
      </c>
      <c r="R655" s="29">
        <f>VLOOKUP($B655,'[3]Hogares total'!$D$5:$L$1126,6)</f>
        <v>1185</v>
      </c>
      <c r="S655" s="28">
        <f>VLOOKUP($B655,'[3]Hogares total'!$D$5:$L$1126,7)</f>
        <v>1241</v>
      </c>
      <c r="T655" s="28">
        <f>VLOOKUP($B655,'[3]Hogares total'!$D$5:$L$1126,8)</f>
        <v>1289</v>
      </c>
      <c r="U655" s="30">
        <f>VLOOKUP($B655,'[3]Hogares total'!$D$5:$L$1126,9)</f>
        <v>1337</v>
      </c>
      <c r="V655" s="29"/>
      <c r="W655" s="43">
        <f t="shared" si="112"/>
        <v>2.0602626834921455E-3</v>
      </c>
      <c r="X655" s="43">
        <f t="shared" si="113"/>
        <v>3.7754845205134661E-3</v>
      </c>
      <c r="Y655" s="47">
        <f t="shared" si="114"/>
        <v>2.7013752455795677E-3</v>
      </c>
      <c r="Z655" s="29"/>
      <c r="AA655" s="43">
        <f t="shared" si="115"/>
        <v>6.4464141821112004E-3</v>
      </c>
      <c r="AB655" s="43">
        <f t="shared" si="116"/>
        <v>1.1636927851047323E-2</v>
      </c>
      <c r="AC655" s="47">
        <f t="shared" si="117"/>
        <v>8.2273747195213166E-3</v>
      </c>
      <c r="AD655" s="91">
        <f t="shared" si="108"/>
        <v>1337</v>
      </c>
      <c r="AE655" s="91">
        <f t="shared" si="109"/>
        <v>11</v>
      </c>
      <c r="AF655" s="91">
        <f t="shared" si="110"/>
        <v>1326</v>
      </c>
      <c r="AG655" t="str">
        <f t="shared" si="111"/>
        <v/>
      </c>
    </row>
    <row r="656" spans="2:33" x14ac:dyDescent="0.25">
      <c r="B656" s="9" t="s">
        <v>654</v>
      </c>
      <c r="C656" s="23" t="str">
        <f>VLOOKUP(B656,[2]Municipal!$C$15:$D$60549,2)</f>
        <v>Maicao</v>
      </c>
      <c r="D656" s="11">
        <f>+[1]Total!B657</f>
        <v>11312</v>
      </c>
      <c r="E656" s="10">
        <f>+[1]Total!C657</f>
        <v>11741</v>
      </c>
      <c r="F656" s="10">
        <f>+[1]Total!D657</f>
        <v>11510</v>
      </c>
      <c r="G656" s="10">
        <f>+[1]Total!E657</f>
        <v>11304</v>
      </c>
      <c r="H656" s="11">
        <f>+[1]Total!G657</f>
        <v>10575</v>
      </c>
      <c r="I656" s="10">
        <f>+[1]Total!H657</f>
        <v>10242</v>
      </c>
      <c r="J656" s="10">
        <f>+[1]Total!I657</f>
        <v>9837</v>
      </c>
      <c r="K656" s="12">
        <f>+[1]Total!J657</f>
        <v>9989</v>
      </c>
      <c r="L656" s="11">
        <f>+[1]Total!L657</f>
        <v>8444</v>
      </c>
      <c r="M656" s="12">
        <f>+[1]Total!M657</f>
        <v>8488</v>
      </c>
      <c r="N656" s="29">
        <f>VLOOKUP($B656,'[2]pop-2020-2023'!$I$5:$M$1126,2)</f>
        <v>185999</v>
      </c>
      <c r="O656" s="28">
        <f>VLOOKUP($B656,'[2]pop-2020-2023'!$I$5:$M$1126,3)</f>
        <v>191241</v>
      </c>
      <c r="P656" s="28">
        <f>VLOOKUP($B656,'[2]pop-2020-2023'!$I$5:$M$1126,4)</f>
        <v>195871</v>
      </c>
      <c r="Q656" s="30">
        <f>VLOOKUP($B656,'[2]pop-2020-2023'!$I$5:$M$1126,5)</f>
        <v>200136</v>
      </c>
      <c r="R656" s="29">
        <f>VLOOKUP($B656,'[3]Hogares total'!$D$5:$L$1126,6)</f>
        <v>53441</v>
      </c>
      <c r="S656" s="28">
        <f>VLOOKUP($B656,'[3]Hogares total'!$D$5:$L$1126,7)</f>
        <v>56016</v>
      </c>
      <c r="T656" s="28">
        <f>VLOOKUP($B656,'[3]Hogares total'!$D$5:$L$1126,8)</f>
        <v>58225</v>
      </c>
      <c r="U656" s="30">
        <f>VLOOKUP($B656,'[3]Hogares total'!$D$5:$L$1126,9)</f>
        <v>60422</v>
      </c>
      <c r="V656" s="29"/>
      <c r="W656" s="43">
        <f t="shared" si="112"/>
        <v>6.1393738790322158E-2</v>
      </c>
      <c r="X656" s="43">
        <f t="shared" si="113"/>
        <v>5.2289517080119058E-2</v>
      </c>
      <c r="Y656" s="47">
        <f t="shared" si="114"/>
        <v>4.2411160410920572E-2</v>
      </c>
      <c r="Z656" s="29"/>
      <c r="AA656" s="43">
        <f t="shared" si="115"/>
        <v>0.20960082833476149</v>
      </c>
      <c r="AB656" s="43">
        <f t="shared" si="116"/>
        <v>0.17590382138256763</v>
      </c>
      <c r="AC656" s="47">
        <f t="shared" si="117"/>
        <v>0.14047863361027441</v>
      </c>
      <c r="AD656" s="91">
        <f t="shared" si="108"/>
        <v>60422</v>
      </c>
      <c r="AE656" s="91">
        <f t="shared" si="109"/>
        <v>8488</v>
      </c>
      <c r="AF656" s="91">
        <f t="shared" si="110"/>
        <v>51934</v>
      </c>
      <c r="AG656" t="str">
        <f t="shared" si="111"/>
        <v/>
      </c>
    </row>
    <row r="657" spans="2:33" x14ac:dyDescent="0.25">
      <c r="B657" s="9" t="s">
        <v>655</v>
      </c>
      <c r="C657" s="23" t="str">
        <f>VLOOKUP(B657,[2]Municipal!$C$15:$D$60549,2)</f>
        <v>Manaure</v>
      </c>
      <c r="D657" s="11">
        <f>+[1]Total!B658</f>
        <v>572</v>
      </c>
      <c r="E657" s="10">
        <f>+[1]Total!C658</f>
        <v>494</v>
      </c>
      <c r="F657" s="10">
        <f>+[1]Total!D658</f>
        <v>466</v>
      </c>
      <c r="G657" s="10">
        <f>+[1]Total!E658</f>
        <v>603</v>
      </c>
      <c r="H657" s="11">
        <f>+[1]Total!G658</f>
        <v>563</v>
      </c>
      <c r="I657" s="10">
        <f>+[1]Total!H658</f>
        <v>487</v>
      </c>
      <c r="J657" s="10">
        <f>+[1]Total!I658</f>
        <v>448</v>
      </c>
      <c r="K657" s="12">
        <f>+[1]Total!J658</f>
        <v>581</v>
      </c>
      <c r="L657" s="11">
        <f>+[1]Total!L658</f>
        <v>818</v>
      </c>
      <c r="M657" s="12">
        <f>+[1]Total!M658</f>
        <v>835</v>
      </c>
      <c r="N657" s="29">
        <f>VLOOKUP($B657,'[2]pop-2020-2023'!$I$5:$M$1126,2)</f>
        <v>90687</v>
      </c>
      <c r="O657" s="28">
        <f>VLOOKUP($B657,'[2]pop-2020-2023'!$I$5:$M$1126,3)</f>
        <v>93190</v>
      </c>
      <c r="P657" s="28">
        <f>VLOOKUP($B657,'[2]pop-2020-2023'!$I$5:$M$1126,4)</f>
        <v>95275</v>
      </c>
      <c r="Q657" s="30">
        <f>VLOOKUP($B657,'[2]pop-2020-2023'!$I$5:$M$1126,5)</f>
        <v>97010</v>
      </c>
      <c r="R657" s="29">
        <f>VLOOKUP($B657,'[3]Hogares total'!$D$5:$L$1126,6)</f>
        <v>27243</v>
      </c>
      <c r="S657" s="28">
        <f>VLOOKUP($B657,'[3]Hogares total'!$D$5:$L$1126,7)</f>
        <v>28557</v>
      </c>
      <c r="T657" s="28">
        <f>VLOOKUP($B657,'[3]Hogares total'!$D$5:$L$1126,8)</f>
        <v>29695</v>
      </c>
      <c r="U657" s="30">
        <f>VLOOKUP($B657,'[3]Hogares total'!$D$5:$L$1126,9)</f>
        <v>30847</v>
      </c>
      <c r="V657" s="29"/>
      <c r="W657" s="43">
        <f t="shared" si="112"/>
        <v>5.3009979611546307E-3</v>
      </c>
      <c r="X657" s="43">
        <f t="shared" si="113"/>
        <v>5.1115192862765677E-3</v>
      </c>
      <c r="Y657" s="47">
        <f t="shared" si="114"/>
        <v>8.6073600659725795E-3</v>
      </c>
      <c r="Z657" s="29"/>
      <c r="AA657" s="43">
        <f t="shared" si="115"/>
        <v>1.7298735861610112E-2</v>
      </c>
      <c r="AB657" s="43">
        <f t="shared" si="116"/>
        <v>1.6400067351405961E-2</v>
      </c>
      <c r="AC657" s="47">
        <f t="shared" si="117"/>
        <v>2.7069082892987973E-2</v>
      </c>
      <c r="AD657" s="91">
        <f t="shared" si="108"/>
        <v>30847</v>
      </c>
      <c r="AE657" s="91">
        <f t="shared" si="109"/>
        <v>835</v>
      </c>
      <c r="AF657" s="91">
        <f t="shared" si="110"/>
        <v>30012</v>
      </c>
      <c r="AG657" t="str">
        <f t="shared" si="111"/>
        <v/>
      </c>
    </row>
    <row r="658" spans="2:33" x14ac:dyDescent="0.25">
      <c r="B658" s="9" t="s">
        <v>656</v>
      </c>
      <c r="C658" s="23" t="str">
        <f>VLOOKUP(B658,[2]Municipal!$C$15:$D$60549,2)</f>
        <v>San Juan del Cesar</v>
      </c>
      <c r="D658" s="11">
        <f>+[1]Total!B659</f>
        <v>3116</v>
      </c>
      <c r="E658" s="10">
        <f>+[1]Total!C659</f>
        <v>2873</v>
      </c>
      <c r="F658" s="10">
        <f>+[1]Total!D659</f>
        <v>2609</v>
      </c>
      <c r="G658" s="10">
        <f>+[1]Total!E659</f>
        <v>2632</v>
      </c>
      <c r="H658" s="11">
        <f>+[1]Total!G659</f>
        <v>2164</v>
      </c>
      <c r="I658" s="10">
        <f>+[1]Total!H659</f>
        <v>2243</v>
      </c>
      <c r="J658" s="10">
        <f>+[1]Total!I659</f>
        <v>2091</v>
      </c>
      <c r="K658" s="12">
        <f>+[1]Total!J659</f>
        <v>2315</v>
      </c>
      <c r="L658" s="11">
        <f>+[1]Total!L659</f>
        <v>2123</v>
      </c>
      <c r="M658" s="12">
        <f>+[1]Total!M659</f>
        <v>2906</v>
      </c>
      <c r="N658" s="29">
        <f>VLOOKUP($B658,'[2]pop-2020-2023'!$I$5:$M$1126,2)</f>
        <v>51027</v>
      </c>
      <c r="O658" s="28">
        <f>VLOOKUP($B658,'[2]pop-2020-2023'!$I$5:$M$1126,3)</f>
        <v>52406</v>
      </c>
      <c r="P658" s="28">
        <f>VLOOKUP($B658,'[2]pop-2020-2023'!$I$5:$M$1126,4)</f>
        <v>53731</v>
      </c>
      <c r="Q658" s="30">
        <f>VLOOKUP($B658,'[2]pop-2020-2023'!$I$5:$M$1126,5)</f>
        <v>54858</v>
      </c>
      <c r="R658" s="29">
        <f>VLOOKUP($B658,'[3]Hogares total'!$D$5:$L$1126,6)</f>
        <v>14722</v>
      </c>
      <c r="S658" s="28">
        <f>VLOOKUP($B658,'[3]Hogares total'!$D$5:$L$1126,7)</f>
        <v>15413</v>
      </c>
      <c r="T658" s="28">
        <f>VLOOKUP($B658,'[3]Hogares total'!$D$5:$L$1126,8)</f>
        <v>16017</v>
      </c>
      <c r="U658" s="30">
        <f>VLOOKUP($B658,'[3]Hogares total'!$D$5:$L$1126,9)</f>
        <v>16625</v>
      </c>
      <c r="V658" s="29"/>
      <c r="W658" s="43">
        <f t="shared" si="112"/>
        <v>5.4821966950349195E-2</v>
      </c>
      <c r="X658" s="43">
        <f t="shared" si="113"/>
        <v>4.1744988926318137E-2</v>
      </c>
      <c r="Y658" s="47">
        <f t="shared" si="114"/>
        <v>5.2973130628167268E-2</v>
      </c>
      <c r="Z658" s="29"/>
      <c r="AA658" s="43">
        <f t="shared" si="115"/>
        <v>0.18640108998897034</v>
      </c>
      <c r="AB658" s="43">
        <f t="shared" si="116"/>
        <v>0.14003870887182368</v>
      </c>
      <c r="AC658" s="47">
        <f t="shared" si="117"/>
        <v>0.17479699248120301</v>
      </c>
      <c r="AD658" s="91">
        <f t="shared" si="108"/>
        <v>16625</v>
      </c>
      <c r="AE658" s="91">
        <f t="shared" si="109"/>
        <v>2906</v>
      </c>
      <c r="AF658" s="91">
        <f t="shared" si="110"/>
        <v>13719</v>
      </c>
      <c r="AG658" t="str">
        <f t="shared" si="111"/>
        <v/>
      </c>
    </row>
    <row r="659" spans="2:33" x14ac:dyDescent="0.25">
      <c r="B659" s="9" t="s">
        <v>657</v>
      </c>
      <c r="C659" s="23" t="str">
        <f>VLOOKUP(B659,[2]Municipal!$C$15:$D$60549,2)</f>
        <v>Uribia</v>
      </c>
      <c r="D659" s="11">
        <f>+[1]Total!B660</f>
        <v>2025</v>
      </c>
      <c r="E659" s="10">
        <f>+[1]Total!C660</f>
        <v>1826</v>
      </c>
      <c r="F659" s="10">
        <f>+[1]Total!D660</f>
        <v>1751</v>
      </c>
      <c r="G659" s="10">
        <f>+[1]Total!E660</f>
        <v>1822</v>
      </c>
      <c r="H659" s="11">
        <f>+[1]Total!G660</f>
        <v>1768</v>
      </c>
      <c r="I659" s="10">
        <f>+[1]Total!H660</f>
        <v>1465</v>
      </c>
      <c r="J659" s="10">
        <f>+[1]Total!I660</f>
        <v>1265</v>
      </c>
      <c r="K659" s="12">
        <f>+[1]Total!J660</f>
        <v>1237</v>
      </c>
      <c r="L659" s="11">
        <f>+[1]Total!L660</f>
        <v>1100</v>
      </c>
      <c r="M659" s="12">
        <f>+[1]Total!M660</f>
        <v>1109</v>
      </c>
      <c r="N659" s="29">
        <f>VLOOKUP($B659,'[2]pop-2020-2023'!$I$5:$M$1126,2)</f>
        <v>179188</v>
      </c>
      <c r="O659" s="28">
        <f>VLOOKUP($B659,'[2]pop-2020-2023'!$I$5:$M$1126,3)</f>
        <v>184577</v>
      </c>
      <c r="P659" s="28">
        <f>VLOOKUP($B659,'[2]pop-2020-2023'!$I$5:$M$1126,4)</f>
        <v>188827</v>
      </c>
      <c r="Q659" s="30">
        <f>VLOOKUP($B659,'[2]pop-2020-2023'!$I$5:$M$1126,5)</f>
        <v>192278</v>
      </c>
      <c r="R659" s="29">
        <f>VLOOKUP($B659,'[3]Hogares total'!$D$5:$L$1126,6)</f>
        <v>53312</v>
      </c>
      <c r="S659" s="28">
        <f>VLOOKUP($B659,'[3]Hogares total'!$D$5:$L$1126,7)</f>
        <v>55923</v>
      </c>
      <c r="T659" s="28">
        <f>VLOOKUP($B659,'[3]Hogares total'!$D$5:$L$1126,8)</f>
        <v>58177</v>
      </c>
      <c r="U659" s="30">
        <f>VLOOKUP($B659,'[3]Hogares total'!$D$5:$L$1126,9)</f>
        <v>60451</v>
      </c>
      <c r="V659" s="29"/>
      <c r="W659" s="43">
        <f t="shared" si="112"/>
        <v>9.892890230093673E-3</v>
      </c>
      <c r="X659" s="43">
        <f t="shared" si="113"/>
        <v>7.7584243778696903E-3</v>
      </c>
      <c r="Y659" s="47">
        <f t="shared" si="114"/>
        <v>5.7676905314180509E-3</v>
      </c>
      <c r="Z659" s="29"/>
      <c r="AA659" s="43">
        <f t="shared" si="115"/>
        <v>3.265203941133344E-2</v>
      </c>
      <c r="AB659" s="43">
        <f t="shared" si="116"/>
        <v>2.518177286556543E-2</v>
      </c>
      <c r="AC659" s="47">
        <f t="shared" si="117"/>
        <v>1.8345436800052937E-2</v>
      </c>
      <c r="AD659" s="91">
        <f t="shared" si="108"/>
        <v>60451</v>
      </c>
      <c r="AE659" s="91">
        <f t="shared" si="109"/>
        <v>1109</v>
      </c>
      <c r="AF659" s="91">
        <f t="shared" si="110"/>
        <v>59342</v>
      </c>
      <c r="AG659" t="str">
        <f t="shared" si="111"/>
        <v/>
      </c>
    </row>
    <row r="660" spans="2:33" x14ac:dyDescent="0.25">
      <c r="B660" s="9" t="s">
        <v>658</v>
      </c>
      <c r="C660" s="23" t="str">
        <f>VLOOKUP(B660,[2]Municipal!$C$15:$D$60549,2)</f>
        <v>Urumita</v>
      </c>
      <c r="D660" s="11">
        <f>+[1]Total!B661</f>
        <v>808</v>
      </c>
      <c r="E660" s="10">
        <f>+[1]Total!C661</f>
        <v>817</v>
      </c>
      <c r="F660" s="10">
        <f>+[1]Total!D661</f>
        <v>798</v>
      </c>
      <c r="G660" s="10">
        <f>+[1]Total!E661</f>
        <v>824</v>
      </c>
      <c r="H660" s="11">
        <f>+[1]Total!G661</f>
        <v>671</v>
      </c>
      <c r="I660" s="10">
        <f>+[1]Total!H661</f>
        <v>748</v>
      </c>
      <c r="J660" s="10">
        <f>+[1]Total!I661</f>
        <v>667</v>
      </c>
      <c r="K660" s="12">
        <f>+[1]Total!J661</f>
        <v>598</v>
      </c>
      <c r="L660" s="11">
        <f>+[1]Total!L661</f>
        <v>432</v>
      </c>
      <c r="M660" s="12">
        <f>+[1]Total!M661</f>
        <v>690</v>
      </c>
      <c r="N660" s="29">
        <f>VLOOKUP($B660,'[2]pop-2020-2023'!$I$5:$M$1126,2)</f>
        <v>11791</v>
      </c>
      <c r="O660" s="28">
        <f>VLOOKUP($B660,'[2]pop-2020-2023'!$I$5:$M$1126,3)</f>
        <v>12025</v>
      </c>
      <c r="P660" s="28">
        <f>VLOOKUP($B660,'[2]pop-2020-2023'!$I$5:$M$1126,4)</f>
        <v>12320</v>
      </c>
      <c r="Q660" s="30">
        <f>VLOOKUP($B660,'[2]pop-2020-2023'!$I$5:$M$1126,5)</f>
        <v>12578</v>
      </c>
      <c r="R660" s="29">
        <f>VLOOKUP($B660,'[3]Hogares total'!$D$5:$L$1126,6)</f>
        <v>3363</v>
      </c>
      <c r="S660" s="28">
        <f>VLOOKUP($B660,'[3]Hogares total'!$D$5:$L$1126,7)</f>
        <v>3520</v>
      </c>
      <c r="T660" s="28">
        <f>VLOOKUP($B660,'[3]Hogares total'!$D$5:$L$1126,8)</f>
        <v>3657</v>
      </c>
      <c r="U660" s="30">
        <f>VLOOKUP($B660,'[3]Hogares total'!$D$5:$L$1126,9)</f>
        <v>3793</v>
      </c>
      <c r="V660" s="29"/>
      <c r="W660" s="43">
        <f t="shared" si="112"/>
        <v>6.7941787941787943E-2</v>
      </c>
      <c r="X660" s="43">
        <f t="shared" si="113"/>
        <v>6.0714285714285714E-2</v>
      </c>
      <c r="Y660" s="47">
        <f t="shared" si="114"/>
        <v>5.4857688026713307E-2</v>
      </c>
      <c r="Z660" s="29"/>
      <c r="AA660" s="43">
        <f t="shared" si="115"/>
        <v>0.23210227272727274</v>
      </c>
      <c r="AB660" s="43">
        <f t="shared" si="116"/>
        <v>0.20453923981405522</v>
      </c>
      <c r="AC660" s="47">
        <f t="shared" si="117"/>
        <v>0.18191405220142368</v>
      </c>
      <c r="AD660" s="91">
        <f t="shared" si="108"/>
        <v>3793</v>
      </c>
      <c r="AE660" s="91">
        <f t="shared" si="109"/>
        <v>690</v>
      </c>
      <c r="AF660" s="91">
        <f t="shared" si="110"/>
        <v>3103</v>
      </c>
      <c r="AG660" t="str">
        <f t="shared" si="111"/>
        <v/>
      </c>
    </row>
    <row r="661" spans="2:33" x14ac:dyDescent="0.25">
      <c r="B661" s="9" t="s">
        <v>659</v>
      </c>
      <c r="C661" s="23" t="str">
        <f>VLOOKUP(B661,[2]Municipal!$C$15:$D$60549,2)</f>
        <v>Villanueva</v>
      </c>
      <c r="D661" s="11">
        <f>+[1]Total!B662</f>
        <v>2007</v>
      </c>
      <c r="E661" s="10">
        <f>+[1]Total!C662</f>
        <v>1945</v>
      </c>
      <c r="F661" s="10">
        <f>+[1]Total!D662</f>
        <v>1826</v>
      </c>
      <c r="G661" s="10">
        <f>+[1]Total!E662</f>
        <v>1810</v>
      </c>
      <c r="H661" s="11">
        <f>+[1]Total!G662</f>
        <v>1645</v>
      </c>
      <c r="I661" s="10">
        <f>+[1]Total!H662</f>
        <v>1563</v>
      </c>
      <c r="J661" s="10">
        <f>+[1]Total!I662</f>
        <v>558</v>
      </c>
      <c r="K661" s="12">
        <f>+[1]Total!J662</f>
        <v>522</v>
      </c>
      <c r="L661" s="11">
        <f>+[1]Total!L662</f>
        <v>446</v>
      </c>
      <c r="M661" s="12">
        <f>+[1]Total!M662</f>
        <v>552</v>
      </c>
      <c r="N661" s="29">
        <f>VLOOKUP($B661,'[2]pop-2020-2023'!$I$5:$M$1126,2)</f>
        <v>30791</v>
      </c>
      <c r="O661" s="28">
        <f>VLOOKUP($B661,'[2]pop-2020-2023'!$I$5:$M$1126,3)</f>
        <v>31630</v>
      </c>
      <c r="P661" s="28">
        <f>VLOOKUP($B661,'[2]pop-2020-2023'!$I$5:$M$1126,4)</f>
        <v>32431</v>
      </c>
      <c r="Q661" s="30">
        <f>VLOOKUP($B661,'[2]pop-2020-2023'!$I$5:$M$1126,5)</f>
        <v>33115</v>
      </c>
      <c r="R661" s="29">
        <f>VLOOKUP($B661,'[3]Hogares total'!$D$5:$L$1126,6)</f>
        <v>8953</v>
      </c>
      <c r="S661" s="28">
        <f>VLOOKUP($B661,'[3]Hogares total'!$D$5:$L$1126,7)</f>
        <v>9374</v>
      </c>
      <c r="T661" s="28">
        <f>VLOOKUP($B661,'[3]Hogares total'!$D$5:$L$1126,8)</f>
        <v>9739</v>
      </c>
      <c r="U661" s="30">
        <f>VLOOKUP($B661,'[3]Hogares total'!$D$5:$L$1126,9)</f>
        <v>10107</v>
      </c>
      <c r="V661" s="29"/>
      <c r="W661" s="43">
        <f t="shared" si="112"/>
        <v>6.149225418906102E-2</v>
      </c>
      <c r="X661" s="43">
        <f t="shared" si="113"/>
        <v>4.8194628596096328E-2</v>
      </c>
      <c r="Y661" s="47">
        <f t="shared" si="114"/>
        <v>1.6669183149630076E-2</v>
      </c>
      <c r="Z661" s="29"/>
      <c r="AA661" s="43">
        <f t="shared" si="115"/>
        <v>0.20748879880520588</v>
      </c>
      <c r="AB661" s="43">
        <f t="shared" si="116"/>
        <v>0.1604887565458466</v>
      </c>
      <c r="AC661" s="47">
        <f t="shared" si="117"/>
        <v>5.4615612941525678E-2</v>
      </c>
      <c r="AD661" s="91">
        <f t="shared" si="108"/>
        <v>10107</v>
      </c>
      <c r="AE661" s="91">
        <f t="shared" si="109"/>
        <v>552</v>
      </c>
      <c r="AF661" s="91">
        <f t="shared" si="110"/>
        <v>9555</v>
      </c>
      <c r="AG661" t="str">
        <f t="shared" si="111"/>
        <v/>
      </c>
    </row>
    <row r="662" spans="2:33" x14ac:dyDescent="0.25">
      <c r="B662" s="9" t="s">
        <v>660</v>
      </c>
      <c r="C662" s="23" t="str">
        <f>VLOOKUP(B662,[2]Municipal!$C$15:$D$60549,2)</f>
        <v>Santa Marta</v>
      </c>
      <c r="D662" s="11">
        <f>+[1]Total!B663</f>
        <v>93228</v>
      </c>
      <c r="E662" s="10">
        <f>+[1]Total!C663</f>
        <v>96099</v>
      </c>
      <c r="F662" s="10">
        <f>+[1]Total!D663</f>
        <v>101324</v>
      </c>
      <c r="G662" s="10">
        <f>+[1]Total!E663</f>
        <v>103942</v>
      </c>
      <c r="H662" s="11">
        <f>+[1]Total!G663</f>
        <v>150835</v>
      </c>
      <c r="I662" s="10">
        <f>+[1]Total!H663</f>
        <v>105183</v>
      </c>
      <c r="J662" s="10">
        <f>+[1]Total!I663</f>
        <v>105408</v>
      </c>
      <c r="K662" s="12">
        <f>+[1]Total!J663</f>
        <v>107071</v>
      </c>
      <c r="L662" s="11">
        <f>+[1]Total!L663</f>
        <v>109038</v>
      </c>
      <c r="M662" s="12">
        <f>+[1]Total!M663</f>
        <v>109558</v>
      </c>
      <c r="N662" s="29">
        <f>VLOOKUP($B662,'[2]pop-2020-2023'!$I$5:$M$1126,2)</f>
        <v>530107</v>
      </c>
      <c r="O662" s="28">
        <f>VLOOKUP($B662,'[2]pop-2020-2023'!$I$5:$M$1126,3)</f>
        <v>540204</v>
      </c>
      <c r="P662" s="28">
        <f>VLOOKUP($B662,'[2]pop-2020-2023'!$I$5:$M$1126,4)</f>
        <v>548202</v>
      </c>
      <c r="Q662" s="30">
        <f>VLOOKUP($B662,'[2]pop-2020-2023'!$I$5:$M$1126,5)</f>
        <v>555030</v>
      </c>
      <c r="R662" s="29">
        <f>VLOOKUP($B662,'[3]Hogares total'!$D$5:$L$1126,6)</f>
        <v>152071</v>
      </c>
      <c r="S662" s="28">
        <f>VLOOKUP($B662,'[3]Hogares total'!$D$5:$L$1126,7)</f>
        <v>157016</v>
      </c>
      <c r="T662" s="28">
        <f>VLOOKUP($B662,'[3]Hogares total'!$D$5:$L$1126,8)</f>
        <v>161362</v>
      </c>
      <c r="U662" s="30">
        <f>VLOOKUP($B662,'[3]Hogares total'!$D$5:$L$1126,9)</f>
        <v>165700</v>
      </c>
      <c r="V662" s="29"/>
      <c r="W662" s="43">
        <f t="shared" si="112"/>
        <v>0.17789390674634026</v>
      </c>
      <c r="X662" s="43">
        <f t="shared" si="113"/>
        <v>0.19186905556710848</v>
      </c>
      <c r="Y662" s="47">
        <f t="shared" si="114"/>
        <v>0.19739113201088229</v>
      </c>
      <c r="Z662" s="29"/>
      <c r="AA662" s="43">
        <f t="shared" si="115"/>
        <v>0.61203316859428336</v>
      </c>
      <c r="AB662" s="43">
        <f t="shared" si="116"/>
        <v>0.65184492011749984</v>
      </c>
      <c r="AC662" s="47">
        <f t="shared" si="117"/>
        <v>0.66118286059143028</v>
      </c>
      <c r="AD662" s="91" t="str">
        <f t="shared" si="108"/>
        <v/>
      </c>
      <c r="AE662" s="91" t="str">
        <f t="shared" si="109"/>
        <v/>
      </c>
      <c r="AF662" s="91" t="str">
        <f t="shared" si="110"/>
        <v/>
      </c>
      <c r="AG662" t="str">
        <f t="shared" si="111"/>
        <v/>
      </c>
    </row>
    <row r="663" spans="2:33" x14ac:dyDescent="0.25">
      <c r="B663" s="9" t="s">
        <v>661</v>
      </c>
      <c r="C663" s="23" t="str">
        <f>VLOOKUP(B663,[2]Municipal!$C$15:$D$60549,2)</f>
        <v>Algarrobo</v>
      </c>
      <c r="D663" s="11">
        <f>+[1]Total!B664</f>
        <v>477</v>
      </c>
      <c r="E663" s="10">
        <f>+[1]Total!C664</f>
        <v>681</v>
      </c>
      <c r="F663" s="10">
        <f>+[1]Total!D664</f>
        <v>1134</v>
      </c>
      <c r="G663" s="10">
        <f>+[1]Total!E664</f>
        <v>1139</v>
      </c>
      <c r="H663" s="11">
        <f>+[1]Total!G664</f>
        <v>860</v>
      </c>
      <c r="I663" s="10">
        <f>+[1]Total!H664</f>
        <v>839</v>
      </c>
      <c r="J663" s="10">
        <f>+[1]Total!I664</f>
        <v>1018</v>
      </c>
      <c r="K663" s="12">
        <f>+[1]Total!J664</f>
        <v>804</v>
      </c>
      <c r="L663" s="11">
        <f>+[1]Total!L664</f>
        <v>1217</v>
      </c>
      <c r="M663" s="12">
        <f>+[1]Total!M664</f>
        <v>899</v>
      </c>
      <c r="N663" s="29">
        <f>VLOOKUP($B663,'[2]pop-2020-2023'!$I$5:$M$1126,2)</f>
        <v>16622</v>
      </c>
      <c r="O663" s="28">
        <f>VLOOKUP($B663,'[2]pop-2020-2023'!$I$5:$M$1126,3)</f>
        <v>17038</v>
      </c>
      <c r="P663" s="28">
        <f>VLOOKUP($B663,'[2]pop-2020-2023'!$I$5:$M$1126,4)</f>
        <v>17325</v>
      </c>
      <c r="Q663" s="30">
        <f>VLOOKUP($B663,'[2]pop-2020-2023'!$I$5:$M$1126,5)</f>
        <v>17549</v>
      </c>
      <c r="R663" s="29">
        <f>VLOOKUP($B663,'[3]Hogares total'!$D$5:$L$1126,6)</f>
        <v>4508</v>
      </c>
      <c r="S663" s="28">
        <f>VLOOKUP($B663,'[3]Hogares total'!$D$5:$L$1126,7)</f>
        <v>4642</v>
      </c>
      <c r="T663" s="28">
        <f>VLOOKUP($B663,'[3]Hogares total'!$D$5:$L$1126,8)</f>
        <v>4758</v>
      </c>
      <c r="U663" s="30">
        <f>VLOOKUP($B663,'[3]Hogares total'!$D$5:$L$1126,9)</f>
        <v>4872</v>
      </c>
      <c r="V663" s="29"/>
      <c r="W663" s="43">
        <f t="shared" si="112"/>
        <v>3.9969479985913839E-2</v>
      </c>
      <c r="X663" s="43">
        <f t="shared" si="113"/>
        <v>4.842712842712843E-2</v>
      </c>
      <c r="Y663" s="47">
        <f t="shared" si="114"/>
        <v>5.1227990198871733E-2</v>
      </c>
      <c r="Z663" s="29"/>
      <c r="AA663" s="43">
        <f t="shared" si="115"/>
        <v>0.14670400689358035</v>
      </c>
      <c r="AB663" s="43">
        <f t="shared" si="116"/>
        <v>0.17633459436738125</v>
      </c>
      <c r="AC663" s="47">
        <f t="shared" si="117"/>
        <v>0.18452380952380953</v>
      </c>
      <c r="AD663" s="91">
        <f t="shared" si="108"/>
        <v>4872</v>
      </c>
      <c r="AE663" s="91">
        <f t="shared" si="109"/>
        <v>899</v>
      </c>
      <c r="AF663" s="91">
        <f t="shared" si="110"/>
        <v>3973</v>
      </c>
      <c r="AG663" t="str">
        <f t="shared" si="111"/>
        <v/>
      </c>
    </row>
    <row r="664" spans="2:33" x14ac:dyDescent="0.25">
      <c r="B664" s="9" t="s">
        <v>662</v>
      </c>
      <c r="C664" s="23" t="str">
        <f>VLOOKUP(B664,[2]Municipal!$C$15:$D$60549,2)</f>
        <v>Aracataca</v>
      </c>
      <c r="D664" s="11">
        <f>+[1]Total!B665</f>
        <v>537</v>
      </c>
      <c r="E664" s="10">
        <f>+[1]Total!C665</f>
        <v>1336</v>
      </c>
      <c r="F664" s="10">
        <f>+[1]Total!D665</f>
        <v>1247</v>
      </c>
      <c r="G664" s="10">
        <f>+[1]Total!E665</f>
        <v>1264</v>
      </c>
      <c r="H664" s="11">
        <f>+[1]Total!G665</f>
        <v>1425</v>
      </c>
      <c r="I664" s="10">
        <f>+[1]Total!H665</f>
        <v>1458</v>
      </c>
      <c r="J664" s="10">
        <f>+[1]Total!I665</f>
        <v>1473</v>
      </c>
      <c r="K664" s="12">
        <f>+[1]Total!J665</f>
        <v>1444</v>
      </c>
      <c r="L664" s="11">
        <f>+[1]Total!L665</f>
        <v>1392</v>
      </c>
      <c r="M664" s="12">
        <f>+[1]Total!M665</f>
        <v>1371</v>
      </c>
      <c r="N664" s="29">
        <f>VLOOKUP($B664,'[2]pop-2020-2023'!$I$5:$M$1126,2)</f>
        <v>42497</v>
      </c>
      <c r="O664" s="28">
        <f>VLOOKUP($B664,'[2]pop-2020-2023'!$I$5:$M$1126,3)</f>
        <v>43413</v>
      </c>
      <c r="P664" s="28">
        <f>VLOOKUP($B664,'[2]pop-2020-2023'!$I$5:$M$1126,4)</f>
        <v>44081</v>
      </c>
      <c r="Q664" s="30">
        <f>VLOOKUP($B664,'[2]pop-2020-2023'!$I$5:$M$1126,5)</f>
        <v>44857</v>
      </c>
      <c r="R664" s="29">
        <f>VLOOKUP($B664,'[3]Hogares total'!$D$5:$L$1126,6)</f>
        <v>11509</v>
      </c>
      <c r="S664" s="28">
        <f>VLOOKUP($B664,'[3]Hogares total'!$D$5:$L$1126,7)</f>
        <v>11853</v>
      </c>
      <c r="T664" s="28">
        <f>VLOOKUP($B664,'[3]Hogares total'!$D$5:$L$1126,8)</f>
        <v>12147</v>
      </c>
      <c r="U664" s="30">
        <f>VLOOKUP($B664,'[3]Hogares total'!$D$5:$L$1126,9)</f>
        <v>12436</v>
      </c>
      <c r="V664" s="29"/>
      <c r="W664" s="43">
        <f t="shared" si="112"/>
        <v>3.0774192062285492E-2</v>
      </c>
      <c r="X664" s="43">
        <f t="shared" si="113"/>
        <v>3.307547469431274E-2</v>
      </c>
      <c r="Y664" s="47">
        <f t="shared" si="114"/>
        <v>3.0563791604431862E-2</v>
      </c>
      <c r="Z664" s="29"/>
      <c r="AA664" s="43">
        <f t="shared" si="115"/>
        <v>0.11271408082342023</v>
      </c>
      <c r="AB664" s="43">
        <f t="shared" si="116"/>
        <v>0.12002963694739442</v>
      </c>
      <c r="AC664" s="47">
        <f t="shared" si="117"/>
        <v>0.11024445159215182</v>
      </c>
      <c r="AD664" s="91">
        <f t="shared" si="108"/>
        <v>12436</v>
      </c>
      <c r="AE664" s="91">
        <f t="shared" si="109"/>
        <v>1371</v>
      </c>
      <c r="AF664" s="91">
        <f t="shared" si="110"/>
        <v>11065</v>
      </c>
      <c r="AG664" t="str">
        <f t="shared" si="111"/>
        <v/>
      </c>
    </row>
    <row r="665" spans="2:33" x14ac:dyDescent="0.25">
      <c r="B665" s="9" t="s">
        <v>663</v>
      </c>
      <c r="C665" s="23" t="str">
        <f>VLOOKUP(B665,[2]Municipal!$C$15:$D$60549,2)</f>
        <v>Ariguaní</v>
      </c>
      <c r="D665" s="11">
        <f>+[1]Total!B666</f>
        <v>394</v>
      </c>
      <c r="E665" s="10">
        <f>+[1]Total!C666</f>
        <v>826</v>
      </c>
      <c r="F665" s="10">
        <f>+[1]Total!D666</f>
        <v>846</v>
      </c>
      <c r="G665" s="10">
        <f>+[1]Total!E666</f>
        <v>887</v>
      </c>
      <c r="H665" s="11">
        <f>+[1]Total!G666</f>
        <v>964</v>
      </c>
      <c r="I665" s="10">
        <f>+[1]Total!H666</f>
        <v>976</v>
      </c>
      <c r="J665" s="10">
        <f>+[1]Total!I666</f>
        <v>1045</v>
      </c>
      <c r="K665" s="12">
        <f>+[1]Total!J666</f>
        <v>1024</v>
      </c>
      <c r="L665" s="11">
        <f>+[1]Total!L666</f>
        <v>957</v>
      </c>
      <c r="M665" s="12">
        <f>+[1]Total!M666</f>
        <v>979</v>
      </c>
      <c r="N665" s="29">
        <f>VLOOKUP($B665,'[2]pop-2020-2023'!$I$5:$M$1126,2)</f>
        <v>32096</v>
      </c>
      <c r="O665" s="28">
        <f>VLOOKUP($B665,'[2]pop-2020-2023'!$I$5:$M$1126,3)</f>
        <v>32723</v>
      </c>
      <c r="P665" s="28">
        <f>VLOOKUP($B665,'[2]pop-2020-2023'!$I$5:$M$1126,4)</f>
        <v>33252</v>
      </c>
      <c r="Q665" s="30">
        <f>VLOOKUP($B665,'[2]pop-2020-2023'!$I$5:$M$1126,5)</f>
        <v>33688</v>
      </c>
      <c r="R665" s="29">
        <f>VLOOKUP($B665,'[3]Hogares total'!$D$5:$L$1126,6)</f>
        <v>8837</v>
      </c>
      <c r="S665" s="28">
        <f>VLOOKUP($B665,'[3]Hogares total'!$D$5:$L$1126,7)</f>
        <v>9104</v>
      </c>
      <c r="T665" s="28">
        <f>VLOOKUP($B665,'[3]Hogares total'!$D$5:$L$1126,8)</f>
        <v>9336</v>
      </c>
      <c r="U665" s="30">
        <f>VLOOKUP($B665,'[3]Hogares total'!$D$5:$L$1126,9)</f>
        <v>9568</v>
      </c>
      <c r="V665" s="29"/>
      <c r="W665" s="43">
        <f t="shared" si="112"/>
        <v>2.5242184396296184E-2</v>
      </c>
      <c r="X665" s="43">
        <f t="shared" si="113"/>
        <v>2.9351617947792615E-2</v>
      </c>
      <c r="Y665" s="47">
        <f t="shared" si="114"/>
        <v>2.9060793160769413E-2</v>
      </c>
      <c r="Z665" s="29"/>
      <c r="AA665" s="43">
        <f t="shared" si="115"/>
        <v>9.0729349736379611E-2</v>
      </c>
      <c r="AB665" s="43">
        <f t="shared" si="116"/>
        <v>0.10454155955441302</v>
      </c>
      <c r="AC665" s="47">
        <f t="shared" si="117"/>
        <v>0.10232023411371237</v>
      </c>
      <c r="AD665" s="91">
        <f t="shared" si="108"/>
        <v>9568</v>
      </c>
      <c r="AE665" s="91">
        <f t="shared" si="109"/>
        <v>979</v>
      </c>
      <c r="AF665" s="91">
        <f t="shared" si="110"/>
        <v>8589</v>
      </c>
      <c r="AG665" t="str">
        <f t="shared" si="111"/>
        <v/>
      </c>
    </row>
    <row r="666" spans="2:33" x14ac:dyDescent="0.25">
      <c r="B666" s="9" t="s">
        <v>664</v>
      </c>
      <c r="C666" s="23" t="str">
        <f>VLOOKUP(B666,[2]Municipal!$C$15:$D$60549,2)</f>
        <v>Cerro de San Antonio</v>
      </c>
      <c r="D666" s="11">
        <f>+[1]Total!B667</f>
        <v>5</v>
      </c>
      <c r="E666" s="10">
        <f>+[1]Total!C667</f>
        <v>7</v>
      </c>
      <c r="F666" s="10">
        <f>+[1]Total!D667</f>
        <v>6</v>
      </c>
      <c r="G666" s="10">
        <f>+[1]Total!E667</f>
        <v>288</v>
      </c>
      <c r="H666" s="11">
        <f>+[1]Total!G667</f>
        <v>5</v>
      </c>
      <c r="I666" s="10">
        <f>+[1]Total!H667</f>
        <v>6</v>
      </c>
      <c r="J666" s="10">
        <f>+[1]Total!I667</f>
        <v>4</v>
      </c>
      <c r="K666" s="12">
        <f>+[1]Total!J667</f>
        <v>6</v>
      </c>
      <c r="L666" s="11">
        <f>+[1]Total!L667</f>
        <v>5</v>
      </c>
      <c r="M666" s="12">
        <f>+[1]Total!M667</f>
        <v>3</v>
      </c>
      <c r="N666" s="29">
        <f>VLOOKUP($B666,'[2]pop-2020-2023'!$I$5:$M$1126,2)</f>
        <v>10549</v>
      </c>
      <c r="O666" s="28">
        <f>VLOOKUP($B666,'[2]pop-2020-2023'!$I$5:$M$1126,3)</f>
        <v>10767</v>
      </c>
      <c r="P666" s="28">
        <f>VLOOKUP($B666,'[2]pop-2020-2023'!$I$5:$M$1126,4)</f>
        <v>10954</v>
      </c>
      <c r="Q666" s="30">
        <f>VLOOKUP($B666,'[2]pop-2020-2023'!$I$5:$M$1126,5)</f>
        <v>11146</v>
      </c>
      <c r="R666" s="29">
        <f>VLOOKUP($B666,'[3]Hogares total'!$D$5:$L$1126,6)</f>
        <v>2832</v>
      </c>
      <c r="S666" s="28">
        <f>VLOOKUP($B666,'[3]Hogares total'!$D$5:$L$1126,7)</f>
        <v>2915</v>
      </c>
      <c r="T666" s="28">
        <f>VLOOKUP($B666,'[3]Hogares total'!$D$5:$L$1126,8)</f>
        <v>2989</v>
      </c>
      <c r="U666" s="30">
        <f>VLOOKUP($B666,'[3]Hogares total'!$D$5:$L$1126,9)</f>
        <v>3058</v>
      </c>
      <c r="V666" s="29"/>
      <c r="W666" s="43">
        <f t="shared" si="112"/>
        <v>6.501346707532275E-4</v>
      </c>
      <c r="X666" s="43">
        <f t="shared" si="113"/>
        <v>5.4774511593938286E-4</v>
      </c>
      <c r="Y666" s="47">
        <f t="shared" si="114"/>
        <v>2.6915485375919612E-4</v>
      </c>
      <c r="Z666" s="29"/>
      <c r="AA666" s="43">
        <f t="shared" si="115"/>
        <v>2.4013722126929675E-3</v>
      </c>
      <c r="AB666" s="43">
        <f t="shared" si="116"/>
        <v>2.0073603211776514E-3</v>
      </c>
      <c r="AC666" s="47">
        <f t="shared" si="117"/>
        <v>9.8103335513407457E-4</v>
      </c>
      <c r="AD666" s="91">
        <f t="shared" si="108"/>
        <v>3058</v>
      </c>
      <c r="AE666" s="91">
        <f t="shared" si="109"/>
        <v>3</v>
      </c>
      <c r="AF666" s="91">
        <f t="shared" si="110"/>
        <v>3055</v>
      </c>
      <c r="AG666" t="str">
        <f t="shared" si="111"/>
        <v/>
      </c>
    </row>
    <row r="667" spans="2:33" x14ac:dyDescent="0.25">
      <c r="B667" s="9" t="s">
        <v>665</v>
      </c>
      <c r="C667" s="23" t="str">
        <f>VLOOKUP(B667,[2]Municipal!$C$15:$D$60549,2)</f>
        <v>Chibolo</v>
      </c>
      <c r="D667" s="11">
        <f>+[1]Total!B668</f>
        <v>34</v>
      </c>
      <c r="E667" s="10">
        <f>+[1]Total!C668</f>
        <v>291</v>
      </c>
      <c r="F667" s="10">
        <f>+[1]Total!D668</f>
        <v>388</v>
      </c>
      <c r="G667" s="10">
        <f>+[1]Total!E668</f>
        <v>388</v>
      </c>
      <c r="H667" s="11">
        <f>+[1]Total!G668</f>
        <v>303</v>
      </c>
      <c r="I667" s="10">
        <f>+[1]Total!H668</f>
        <v>304</v>
      </c>
      <c r="J667" s="10">
        <f>+[1]Total!I668</f>
        <v>306</v>
      </c>
      <c r="K667" s="12">
        <f>+[1]Total!J668</f>
        <v>307</v>
      </c>
      <c r="L667" s="11">
        <f>+[1]Total!L668</f>
        <v>313</v>
      </c>
      <c r="M667" s="12">
        <f>+[1]Total!M668</f>
        <v>306</v>
      </c>
      <c r="N667" s="29">
        <f>VLOOKUP($B667,'[2]pop-2020-2023'!$I$5:$M$1126,2)</f>
        <v>23374</v>
      </c>
      <c r="O667" s="28">
        <f>VLOOKUP($B667,'[2]pop-2020-2023'!$I$5:$M$1126,3)</f>
        <v>23928</v>
      </c>
      <c r="P667" s="28">
        <f>VLOOKUP($B667,'[2]pop-2020-2023'!$I$5:$M$1126,4)</f>
        <v>24291</v>
      </c>
      <c r="Q667" s="30">
        <f>VLOOKUP($B667,'[2]pop-2020-2023'!$I$5:$M$1126,5)</f>
        <v>24624</v>
      </c>
      <c r="R667" s="29">
        <f>VLOOKUP($B667,'[3]Hogares total'!$D$5:$L$1126,6)</f>
        <v>7115</v>
      </c>
      <c r="S667" s="28">
        <f>VLOOKUP($B667,'[3]Hogares total'!$D$5:$L$1126,7)</f>
        <v>7335</v>
      </c>
      <c r="T667" s="28">
        <f>VLOOKUP($B667,'[3]Hogares total'!$D$5:$L$1126,8)</f>
        <v>7524</v>
      </c>
      <c r="U667" s="30">
        <f>VLOOKUP($B667,'[3]Hogares total'!$D$5:$L$1126,9)</f>
        <v>7710</v>
      </c>
      <c r="V667" s="29"/>
      <c r="W667" s="43">
        <f t="shared" si="112"/>
        <v>1.2161484453360081E-2</v>
      </c>
      <c r="X667" s="43">
        <f t="shared" si="113"/>
        <v>1.251492322259273E-2</v>
      </c>
      <c r="Y667" s="47">
        <f t="shared" si="114"/>
        <v>1.2426900584795321E-2</v>
      </c>
      <c r="Z667" s="29"/>
      <c r="AA667" s="43">
        <f t="shared" si="115"/>
        <v>3.9672801635991822E-2</v>
      </c>
      <c r="AB667" s="43">
        <f t="shared" si="116"/>
        <v>4.0404040404040407E-2</v>
      </c>
      <c r="AC667" s="47">
        <f t="shared" si="117"/>
        <v>3.9688715953307391E-2</v>
      </c>
      <c r="AD667" s="91">
        <f t="shared" si="108"/>
        <v>7710</v>
      </c>
      <c r="AE667" s="91">
        <f t="shared" si="109"/>
        <v>306</v>
      </c>
      <c r="AF667" s="91">
        <f t="shared" si="110"/>
        <v>7404</v>
      </c>
      <c r="AG667" t="str">
        <f t="shared" si="111"/>
        <v/>
      </c>
    </row>
    <row r="668" spans="2:33" x14ac:dyDescent="0.25">
      <c r="B668" s="9" t="s">
        <v>666</v>
      </c>
      <c r="C668" s="23" t="str">
        <f>VLOOKUP(B668,[2]Municipal!$C$15:$D$60549,2)</f>
        <v>Ciénaga</v>
      </c>
      <c r="D668" s="11">
        <f>+[1]Total!B669</f>
        <v>6051</v>
      </c>
      <c r="E668" s="10">
        <f>+[1]Total!C669</f>
        <v>9089</v>
      </c>
      <c r="F668" s="10">
        <f>+[1]Total!D669</f>
        <v>9523</v>
      </c>
      <c r="G668" s="10">
        <f>+[1]Total!E669</f>
        <v>9607</v>
      </c>
      <c r="H668" s="11">
        <f>+[1]Total!G669</f>
        <v>11128</v>
      </c>
      <c r="I668" s="10">
        <f>+[1]Total!H669</f>
        <v>11017</v>
      </c>
      <c r="J668" s="10">
        <f>+[1]Total!I669</f>
        <v>11067</v>
      </c>
      <c r="K668" s="12">
        <f>+[1]Total!J669</f>
        <v>11057</v>
      </c>
      <c r="L668" s="11">
        <f>+[1]Total!L669</f>
        <v>10965</v>
      </c>
      <c r="M668" s="12">
        <f>+[1]Total!M669</f>
        <v>10942</v>
      </c>
      <c r="N668" s="29">
        <f>VLOOKUP($B668,'[2]pop-2020-2023'!$I$5:$M$1126,2)</f>
        <v>126370</v>
      </c>
      <c r="O668" s="28">
        <f>VLOOKUP($B668,'[2]pop-2020-2023'!$I$5:$M$1126,3)</f>
        <v>128153</v>
      </c>
      <c r="P668" s="28">
        <f>VLOOKUP($B668,'[2]pop-2020-2023'!$I$5:$M$1126,4)</f>
        <v>130000</v>
      </c>
      <c r="Q668" s="30">
        <f>VLOOKUP($B668,'[2]pop-2020-2023'!$I$5:$M$1126,5)</f>
        <v>132157</v>
      </c>
      <c r="R668" s="29">
        <f>VLOOKUP($B668,'[3]Hogares total'!$D$5:$L$1126,6)</f>
        <v>31519</v>
      </c>
      <c r="S668" s="28">
        <f>VLOOKUP($B668,'[3]Hogares total'!$D$5:$L$1126,7)</f>
        <v>32520</v>
      </c>
      <c r="T668" s="28">
        <f>VLOOKUP($B668,'[3]Hogares total'!$D$5:$L$1126,8)</f>
        <v>33407</v>
      </c>
      <c r="U668" s="30">
        <f>VLOOKUP($B668,'[3]Hogares total'!$D$5:$L$1126,9)</f>
        <v>34295</v>
      </c>
      <c r="V668" s="29"/>
      <c r="W668" s="43">
        <f t="shared" si="112"/>
        <v>7.0923037306969014E-2</v>
      </c>
      <c r="X668" s="43">
        <f t="shared" si="113"/>
        <v>8.4746153846153846E-2</v>
      </c>
      <c r="Y668" s="47">
        <f t="shared" si="114"/>
        <v>8.2795462972071091E-2</v>
      </c>
      <c r="Z668" s="29"/>
      <c r="AA668" s="43">
        <f t="shared" si="115"/>
        <v>0.27948954489544897</v>
      </c>
      <c r="AB668" s="43">
        <f t="shared" si="116"/>
        <v>0.32978118358427877</v>
      </c>
      <c r="AC668" s="47">
        <f t="shared" si="117"/>
        <v>0.31905525586820238</v>
      </c>
      <c r="AD668" s="91" t="str">
        <f t="shared" si="108"/>
        <v/>
      </c>
      <c r="AE668" s="91" t="str">
        <f t="shared" si="109"/>
        <v/>
      </c>
      <c r="AF668" s="91" t="str">
        <f t="shared" si="110"/>
        <v/>
      </c>
      <c r="AG668" t="str">
        <f t="shared" si="111"/>
        <v/>
      </c>
    </row>
    <row r="669" spans="2:33" x14ac:dyDescent="0.25">
      <c r="B669" s="9" t="s">
        <v>667</v>
      </c>
      <c r="C669" s="23" t="str">
        <f>VLOOKUP(B669,[2]Municipal!$C$15:$D$60549,2)</f>
        <v>Concordia</v>
      </c>
      <c r="D669" s="11">
        <f>+[1]Total!B670</f>
        <v>177</v>
      </c>
      <c r="E669" s="10">
        <f>+[1]Total!C670</f>
        <v>177</v>
      </c>
      <c r="F669" s="10">
        <f>+[1]Total!D670</f>
        <v>255</v>
      </c>
      <c r="G669" s="10">
        <f>+[1]Total!E670</f>
        <v>217</v>
      </c>
      <c r="H669" s="11">
        <f>+[1]Total!G670</f>
        <v>4</v>
      </c>
      <c r="I669" s="10">
        <f>+[1]Total!H670</f>
        <v>3</v>
      </c>
      <c r="J669" s="10">
        <f>+[1]Total!I670</f>
        <v>3</v>
      </c>
      <c r="K669" s="12">
        <f>+[1]Total!J670</f>
        <v>5</v>
      </c>
      <c r="L669" s="11">
        <f>+[1]Total!L670</f>
        <v>5</v>
      </c>
      <c r="M669" s="12">
        <f>+[1]Total!M670</f>
        <v>2</v>
      </c>
      <c r="N669" s="29">
        <f>VLOOKUP($B669,'[2]pop-2020-2023'!$I$5:$M$1126,2)</f>
        <v>11168</v>
      </c>
      <c r="O669" s="28">
        <f>VLOOKUP($B669,'[2]pop-2020-2023'!$I$5:$M$1126,3)</f>
        <v>11414</v>
      </c>
      <c r="P669" s="28">
        <f>VLOOKUP($B669,'[2]pop-2020-2023'!$I$5:$M$1126,4)</f>
        <v>11590</v>
      </c>
      <c r="Q669" s="30">
        <f>VLOOKUP($B669,'[2]pop-2020-2023'!$I$5:$M$1126,5)</f>
        <v>11731</v>
      </c>
      <c r="R669" s="29">
        <f>VLOOKUP($B669,'[3]Hogares total'!$D$5:$L$1126,6)</f>
        <v>3357</v>
      </c>
      <c r="S669" s="28">
        <f>VLOOKUP($B669,'[3]Hogares total'!$D$5:$L$1126,7)</f>
        <v>3453</v>
      </c>
      <c r="T669" s="28">
        <f>VLOOKUP($B669,'[3]Hogares total'!$D$5:$L$1126,8)</f>
        <v>3534</v>
      </c>
      <c r="U669" s="30">
        <f>VLOOKUP($B669,'[3]Hogares total'!$D$5:$L$1126,9)</f>
        <v>3613</v>
      </c>
      <c r="V669" s="29"/>
      <c r="W669" s="43">
        <f t="shared" si="112"/>
        <v>1.5507271771508674E-2</v>
      </c>
      <c r="X669" s="43">
        <f t="shared" si="113"/>
        <v>2.5884383088869718E-4</v>
      </c>
      <c r="Y669" s="47">
        <f t="shared" si="114"/>
        <v>1.7048844940755265E-4</v>
      </c>
      <c r="Z669" s="29"/>
      <c r="AA669" s="43">
        <f t="shared" si="115"/>
        <v>5.1259774109470024E-2</v>
      </c>
      <c r="AB669" s="43">
        <f t="shared" si="116"/>
        <v>8.4889643463497452E-4</v>
      </c>
      <c r="AC669" s="47">
        <f t="shared" si="117"/>
        <v>5.5355660116246884E-4</v>
      </c>
      <c r="AD669" s="91">
        <f t="shared" si="108"/>
        <v>3613</v>
      </c>
      <c r="AE669" s="91">
        <f t="shared" si="109"/>
        <v>2</v>
      </c>
      <c r="AF669" s="91">
        <f t="shared" si="110"/>
        <v>3611</v>
      </c>
      <c r="AG669" t="str">
        <f t="shared" si="111"/>
        <v/>
      </c>
    </row>
    <row r="670" spans="2:33" x14ac:dyDescent="0.25">
      <c r="B670" s="9" t="s">
        <v>668</v>
      </c>
      <c r="C670" s="23" t="str">
        <f>VLOOKUP(B670,[2]Municipal!$C$15:$D$60549,2)</f>
        <v>El Banco</v>
      </c>
      <c r="D670" s="11">
        <f>+[1]Total!B671</f>
        <v>1117</v>
      </c>
      <c r="E670" s="10">
        <f>+[1]Total!C671</f>
        <v>1951</v>
      </c>
      <c r="F670" s="10">
        <f>+[1]Total!D671</f>
        <v>1877</v>
      </c>
      <c r="G670" s="10">
        <f>+[1]Total!E671</f>
        <v>1757</v>
      </c>
      <c r="H670" s="11">
        <f>+[1]Total!G671</f>
        <v>1776</v>
      </c>
      <c r="I670" s="10">
        <f>+[1]Total!H671</f>
        <v>1717</v>
      </c>
      <c r="J670" s="10">
        <f>+[1]Total!I671</f>
        <v>2358</v>
      </c>
      <c r="K670" s="12">
        <f>+[1]Total!J671</f>
        <v>2086</v>
      </c>
      <c r="L670" s="11">
        <f>+[1]Total!L671</f>
        <v>2250</v>
      </c>
      <c r="M670" s="12">
        <f>+[1]Total!M671</f>
        <v>2244</v>
      </c>
      <c r="N670" s="29">
        <f>VLOOKUP($B670,'[2]pop-2020-2023'!$I$5:$M$1126,2)</f>
        <v>69696</v>
      </c>
      <c r="O670" s="28">
        <f>VLOOKUP($B670,'[2]pop-2020-2023'!$I$5:$M$1126,3)</f>
        <v>71156</v>
      </c>
      <c r="P670" s="28">
        <f>VLOOKUP($B670,'[2]pop-2020-2023'!$I$5:$M$1126,4)</f>
        <v>72286</v>
      </c>
      <c r="Q670" s="30">
        <f>VLOOKUP($B670,'[2]pop-2020-2023'!$I$5:$M$1126,5)</f>
        <v>73253</v>
      </c>
      <c r="R670" s="29">
        <f>VLOOKUP($B670,'[3]Hogares total'!$D$5:$L$1126,6)</f>
        <v>20455</v>
      </c>
      <c r="S670" s="28">
        <f>VLOOKUP($B670,'[3]Hogares total'!$D$5:$L$1126,7)</f>
        <v>21078</v>
      </c>
      <c r="T670" s="28">
        <f>VLOOKUP($B670,'[3]Hogares total'!$D$5:$L$1126,8)</f>
        <v>21606</v>
      </c>
      <c r="U670" s="30">
        <f>VLOOKUP($B670,'[3]Hogares total'!$D$5:$L$1126,9)</f>
        <v>22123</v>
      </c>
      <c r="V670" s="29"/>
      <c r="W670" s="43">
        <f t="shared" si="112"/>
        <v>2.7418629490134353E-2</v>
      </c>
      <c r="X670" s="43">
        <f t="shared" si="113"/>
        <v>2.3752870542013669E-2</v>
      </c>
      <c r="Y670" s="47">
        <f t="shared" si="114"/>
        <v>3.0633557669993039E-2</v>
      </c>
      <c r="Z670" s="29"/>
      <c r="AA670" s="43">
        <f t="shared" si="115"/>
        <v>9.2560964038333804E-2</v>
      </c>
      <c r="AB670" s="43">
        <f t="shared" si="116"/>
        <v>7.9468666111265393E-2</v>
      </c>
      <c r="AC670" s="47">
        <f t="shared" si="117"/>
        <v>0.10143289788907472</v>
      </c>
      <c r="AD670" s="91">
        <f t="shared" si="108"/>
        <v>22123</v>
      </c>
      <c r="AE670" s="91">
        <f t="shared" si="109"/>
        <v>2244</v>
      </c>
      <c r="AF670" s="91">
        <f t="shared" si="110"/>
        <v>19879</v>
      </c>
      <c r="AG670" t="str">
        <f t="shared" si="111"/>
        <v/>
      </c>
    </row>
    <row r="671" spans="2:33" x14ac:dyDescent="0.25">
      <c r="B671" s="9" t="s">
        <v>669</v>
      </c>
      <c r="C671" s="23" t="str">
        <f>VLOOKUP(B671,[2]Municipal!$C$15:$D$60549,2)</f>
        <v>El Piñón</v>
      </c>
      <c r="D671" s="11">
        <f>+[1]Total!B672</f>
        <v>179</v>
      </c>
      <c r="E671" s="10">
        <f>+[1]Total!C672</f>
        <v>180</v>
      </c>
      <c r="F671" s="10">
        <f>+[1]Total!D672</f>
        <v>373</v>
      </c>
      <c r="G671" s="10">
        <f>+[1]Total!E672</f>
        <v>373</v>
      </c>
      <c r="H671" s="11">
        <f>+[1]Total!G672</f>
        <v>167</v>
      </c>
      <c r="I671" s="10">
        <f>+[1]Total!H672</f>
        <v>167</v>
      </c>
      <c r="J671" s="10">
        <f>+[1]Total!I672</f>
        <v>167</v>
      </c>
      <c r="K671" s="12">
        <f>+[1]Total!J672</f>
        <v>171</v>
      </c>
      <c r="L671" s="11">
        <f>+[1]Total!L672</f>
        <v>173</v>
      </c>
      <c r="M671" s="12">
        <f>+[1]Total!M672</f>
        <v>167</v>
      </c>
      <c r="N671" s="29">
        <f>VLOOKUP($B671,'[2]pop-2020-2023'!$I$5:$M$1126,2)</f>
        <v>24091</v>
      </c>
      <c r="O671" s="28">
        <f>VLOOKUP($B671,'[2]pop-2020-2023'!$I$5:$M$1126,3)</f>
        <v>24646</v>
      </c>
      <c r="P671" s="28">
        <f>VLOOKUP($B671,'[2]pop-2020-2023'!$I$5:$M$1126,4)</f>
        <v>25042</v>
      </c>
      <c r="Q671" s="30">
        <f>VLOOKUP($B671,'[2]pop-2020-2023'!$I$5:$M$1126,5)</f>
        <v>25382</v>
      </c>
      <c r="R671" s="29">
        <f>VLOOKUP($B671,'[3]Hogares total'!$D$5:$L$1126,6)</f>
        <v>7521</v>
      </c>
      <c r="S671" s="28">
        <f>VLOOKUP($B671,'[3]Hogares total'!$D$5:$L$1126,7)</f>
        <v>7731</v>
      </c>
      <c r="T671" s="28">
        <f>VLOOKUP($B671,'[3]Hogares total'!$D$5:$L$1126,8)</f>
        <v>7907</v>
      </c>
      <c r="U671" s="30">
        <f>VLOOKUP($B671,'[3]Hogares total'!$D$5:$L$1126,9)</f>
        <v>8079</v>
      </c>
      <c r="V671" s="29"/>
      <c r="W671" s="43">
        <f t="shared" si="112"/>
        <v>7.3034163758824962E-3</v>
      </c>
      <c r="X671" s="43">
        <f t="shared" si="113"/>
        <v>6.6687964220110219E-3</v>
      </c>
      <c r="Y671" s="47">
        <f t="shared" si="114"/>
        <v>6.5794657631392328E-3</v>
      </c>
      <c r="Z671" s="29"/>
      <c r="AA671" s="43">
        <f t="shared" si="115"/>
        <v>2.3282887077997673E-2</v>
      </c>
      <c r="AB671" s="43">
        <f t="shared" si="116"/>
        <v>2.1120526116099658E-2</v>
      </c>
      <c r="AC671" s="47">
        <f t="shared" si="117"/>
        <v>2.0670875108305484E-2</v>
      </c>
      <c r="AD671" s="91">
        <f t="shared" si="108"/>
        <v>8079</v>
      </c>
      <c r="AE671" s="91">
        <f t="shared" si="109"/>
        <v>167</v>
      </c>
      <c r="AF671" s="91">
        <f t="shared" si="110"/>
        <v>7912</v>
      </c>
      <c r="AG671" t="str">
        <f t="shared" si="111"/>
        <v/>
      </c>
    </row>
    <row r="672" spans="2:33" x14ac:dyDescent="0.25">
      <c r="B672" s="9" t="s">
        <v>670</v>
      </c>
      <c r="C672" s="23" t="str">
        <f>VLOOKUP(B672,[2]Municipal!$C$15:$D$60549,2)</f>
        <v>El Retén</v>
      </c>
      <c r="D672" s="11">
        <f>+[1]Total!B673</f>
        <v>12</v>
      </c>
      <c r="E672" s="10">
        <f>+[1]Total!C673</f>
        <v>511</v>
      </c>
      <c r="F672" s="10">
        <f>+[1]Total!D673</f>
        <v>850</v>
      </c>
      <c r="G672" s="10">
        <f>+[1]Total!E673</f>
        <v>851</v>
      </c>
      <c r="H672" s="11">
        <f>+[1]Total!G673</f>
        <v>533</v>
      </c>
      <c r="I672" s="10">
        <f>+[1]Total!H673</f>
        <v>548</v>
      </c>
      <c r="J672" s="10">
        <f>+[1]Total!I673</f>
        <v>561</v>
      </c>
      <c r="K672" s="12">
        <f>+[1]Total!J673</f>
        <v>589</v>
      </c>
      <c r="L672" s="11">
        <f>+[1]Total!L673</f>
        <v>600</v>
      </c>
      <c r="M672" s="12">
        <f>+[1]Total!M673</f>
        <v>587</v>
      </c>
      <c r="N672" s="29">
        <f>VLOOKUP($B672,'[2]pop-2020-2023'!$I$5:$M$1126,2)</f>
        <v>20776</v>
      </c>
      <c r="O672" s="28">
        <f>VLOOKUP($B672,'[2]pop-2020-2023'!$I$5:$M$1126,3)</f>
        <v>21099</v>
      </c>
      <c r="P672" s="28">
        <f>VLOOKUP($B672,'[2]pop-2020-2023'!$I$5:$M$1126,4)</f>
        <v>21406</v>
      </c>
      <c r="Q672" s="30">
        <f>VLOOKUP($B672,'[2]pop-2020-2023'!$I$5:$M$1126,5)</f>
        <v>21634</v>
      </c>
      <c r="R672" s="29">
        <f>VLOOKUP($B672,'[3]Hogares total'!$D$5:$L$1126,6)</f>
        <v>4947</v>
      </c>
      <c r="S672" s="28">
        <f>VLOOKUP($B672,'[3]Hogares total'!$D$5:$L$1126,7)</f>
        <v>5101</v>
      </c>
      <c r="T672" s="28">
        <f>VLOOKUP($B672,'[3]Hogares total'!$D$5:$L$1126,8)</f>
        <v>5238</v>
      </c>
      <c r="U672" s="30">
        <f>VLOOKUP($B672,'[3]Hogares total'!$D$5:$L$1126,9)</f>
        <v>5374</v>
      </c>
      <c r="V672" s="29"/>
      <c r="W672" s="43">
        <f t="shared" si="112"/>
        <v>2.4219157306033461E-2</v>
      </c>
      <c r="X672" s="43">
        <f t="shared" si="113"/>
        <v>2.5600298981593946E-2</v>
      </c>
      <c r="Y672" s="47">
        <f t="shared" si="114"/>
        <v>2.7133216233706202E-2</v>
      </c>
      <c r="Z672" s="29"/>
      <c r="AA672" s="43">
        <f t="shared" si="115"/>
        <v>0.10017643599294256</v>
      </c>
      <c r="AB672" s="43">
        <f t="shared" si="116"/>
        <v>0.10462008400152729</v>
      </c>
      <c r="AC672" s="47">
        <f t="shared" si="117"/>
        <v>0.10922962411611463</v>
      </c>
      <c r="AD672" s="91">
        <f t="shared" si="108"/>
        <v>5374</v>
      </c>
      <c r="AE672" s="91">
        <f t="shared" si="109"/>
        <v>587</v>
      </c>
      <c r="AF672" s="91">
        <f t="shared" si="110"/>
        <v>4787</v>
      </c>
      <c r="AG672" t="str">
        <f t="shared" si="111"/>
        <v/>
      </c>
    </row>
    <row r="673" spans="2:33" x14ac:dyDescent="0.25">
      <c r="B673" s="9" t="s">
        <v>671</v>
      </c>
      <c r="C673" s="23" t="str">
        <f>VLOOKUP(B673,[2]Municipal!$C$15:$D$60549,2)</f>
        <v>Fundación</v>
      </c>
      <c r="D673" s="11">
        <f>+[1]Total!B674</f>
        <v>3214</v>
      </c>
      <c r="E673" s="10">
        <f>+[1]Total!C674</f>
        <v>7239</v>
      </c>
      <c r="F673" s="10">
        <f>+[1]Total!D674</f>
        <v>7759</v>
      </c>
      <c r="G673" s="10">
        <f>+[1]Total!E674</f>
        <v>7771</v>
      </c>
      <c r="H673" s="11">
        <f>+[1]Total!G674</f>
        <v>7146</v>
      </c>
      <c r="I673" s="10">
        <f>+[1]Total!H674</f>
        <v>7016</v>
      </c>
      <c r="J673" s="10">
        <f>+[1]Total!I674</f>
        <v>6936</v>
      </c>
      <c r="K673" s="12">
        <f>+[1]Total!J674</f>
        <v>7048</v>
      </c>
      <c r="L673" s="11">
        <f>+[1]Total!L674</f>
        <v>7092</v>
      </c>
      <c r="M673" s="12">
        <f>+[1]Total!M674</f>
        <v>7097</v>
      </c>
      <c r="N673" s="29">
        <f>VLOOKUP($B673,'[2]pop-2020-2023'!$I$5:$M$1126,2)</f>
        <v>70639</v>
      </c>
      <c r="O673" s="28">
        <f>VLOOKUP($B673,'[2]pop-2020-2023'!$I$5:$M$1126,3)</f>
        <v>72056</v>
      </c>
      <c r="P673" s="28">
        <f>VLOOKUP($B673,'[2]pop-2020-2023'!$I$5:$M$1126,4)</f>
        <v>73170</v>
      </c>
      <c r="Q673" s="30">
        <f>VLOOKUP($B673,'[2]pop-2020-2023'!$I$5:$M$1126,5)</f>
        <v>74175</v>
      </c>
      <c r="R673" s="29">
        <f>VLOOKUP($B673,'[3]Hogares total'!$D$5:$L$1126,6)</f>
        <v>18200</v>
      </c>
      <c r="S673" s="28">
        <f>VLOOKUP($B673,'[3]Hogares total'!$D$5:$L$1126,7)</f>
        <v>18772</v>
      </c>
      <c r="T673" s="28">
        <f>VLOOKUP($B673,'[3]Hogares total'!$D$5:$L$1126,8)</f>
        <v>19277</v>
      </c>
      <c r="U673" s="30">
        <f>VLOOKUP($B673,'[3]Hogares total'!$D$5:$L$1126,9)</f>
        <v>19782</v>
      </c>
      <c r="V673" s="29"/>
      <c r="W673" s="43">
        <f t="shared" si="112"/>
        <v>0.1004635283668258</v>
      </c>
      <c r="X673" s="43">
        <f t="shared" si="113"/>
        <v>9.5886292196255302E-2</v>
      </c>
      <c r="Y673" s="47">
        <f t="shared" si="114"/>
        <v>9.5679137175598242E-2</v>
      </c>
      <c r="Z673" s="29"/>
      <c r="AA673" s="43">
        <f t="shared" si="115"/>
        <v>0.38562753036437247</v>
      </c>
      <c r="AB673" s="43">
        <f t="shared" si="116"/>
        <v>0.36395704725839084</v>
      </c>
      <c r="AC673" s="47">
        <f t="shared" si="117"/>
        <v>0.35876048933373772</v>
      </c>
      <c r="AD673" s="91" t="str">
        <f t="shared" si="108"/>
        <v/>
      </c>
      <c r="AE673" s="91" t="str">
        <f t="shared" si="109"/>
        <v/>
      </c>
      <c r="AF673" s="91" t="str">
        <f t="shared" si="110"/>
        <v/>
      </c>
      <c r="AG673" t="str">
        <f t="shared" si="111"/>
        <v/>
      </c>
    </row>
    <row r="674" spans="2:33" x14ac:dyDescent="0.25">
      <c r="B674" s="9" t="s">
        <v>672</v>
      </c>
      <c r="C674" s="23" t="str">
        <f>VLOOKUP(B674,[2]Municipal!$C$15:$D$60549,2)</f>
        <v>Guamal</v>
      </c>
      <c r="D674" s="11">
        <f>+[1]Total!B675</f>
        <v>533</v>
      </c>
      <c r="E674" s="10">
        <f>+[1]Total!C675</f>
        <v>591</v>
      </c>
      <c r="F674" s="10">
        <f>+[1]Total!D675</f>
        <v>429</v>
      </c>
      <c r="G674" s="10">
        <f>+[1]Total!E675</f>
        <v>512</v>
      </c>
      <c r="H674" s="11">
        <f>+[1]Total!G675</f>
        <v>814</v>
      </c>
      <c r="I674" s="10">
        <f>+[1]Total!H675</f>
        <v>847</v>
      </c>
      <c r="J674" s="10">
        <f>+[1]Total!I675</f>
        <v>534</v>
      </c>
      <c r="K674" s="12">
        <f>+[1]Total!J675</f>
        <v>517</v>
      </c>
      <c r="L674" s="11">
        <f>+[1]Total!L675</f>
        <v>1091</v>
      </c>
      <c r="M674" s="12">
        <f>+[1]Total!M675</f>
        <v>1039</v>
      </c>
      <c r="N674" s="29">
        <f>VLOOKUP($B674,'[2]pop-2020-2023'!$I$5:$M$1126,2)</f>
        <v>28418</v>
      </c>
      <c r="O674" s="28">
        <f>VLOOKUP($B674,'[2]pop-2020-2023'!$I$5:$M$1126,3)</f>
        <v>29069</v>
      </c>
      <c r="P674" s="28">
        <f>VLOOKUP($B674,'[2]pop-2020-2023'!$I$5:$M$1126,4)</f>
        <v>29568</v>
      </c>
      <c r="Q674" s="30">
        <f>VLOOKUP($B674,'[2]pop-2020-2023'!$I$5:$M$1126,5)</f>
        <v>29946</v>
      </c>
      <c r="R674" s="29">
        <f>VLOOKUP($B674,'[3]Hogares total'!$D$5:$L$1126,6)</f>
        <v>7036</v>
      </c>
      <c r="S674" s="28">
        <f>VLOOKUP($B674,'[3]Hogares total'!$D$5:$L$1126,7)</f>
        <v>7211</v>
      </c>
      <c r="T674" s="28">
        <f>VLOOKUP($B674,'[3]Hogares total'!$D$5:$L$1126,8)</f>
        <v>7360</v>
      </c>
      <c r="U674" s="30">
        <f>VLOOKUP($B674,'[3]Hogares total'!$D$5:$L$1126,9)</f>
        <v>7508</v>
      </c>
      <c r="V674" s="29"/>
      <c r="W674" s="43">
        <f t="shared" si="112"/>
        <v>2.0330936736729848E-2</v>
      </c>
      <c r="X674" s="43">
        <f t="shared" si="113"/>
        <v>2.8645833333333332E-2</v>
      </c>
      <c r="Y674" s="47">
        <f t="shared" si="114"/>
        <v>3.4695785747679155E-2</v>
      </c>
      <c r="Z674" s="29"/>
      <c r="AA674" s="43">
        <f t="shared" si="115"/>
        <v>8.1958119539592283E-2</v>
      </c>
      <c r="AB674" s="43">
        <f t="shared" si="116"/>
        <v>0.11508152173913043</v>
      </c>
      <c r="AC674" s="47">
        <f t="shared" si="117"/>
        <v>0.13838572189664358</v>
      </c>
      <c r="AD674" s="91">
        <f t="shared" si="108"/>
        <v>7508</v>
      </c>
      <c r="AE674" s="91">
        <f t="shared" si="109"/>
        <v>1039</v>
      </c>
      <c r="AF674" s="91">
        <f t="shared" si="110"/>
        <v>6469</v>
      </c>
      <c r="AG674" t="str">
        <f t="shared" si="111"/>
        <v/>
      </c>
    </row>
    <row r="675" spans="2:33" x14ac:dyDescent="0.25">
      <c r="B675" s="9" t="s">
        <v>673</v>
      </c>
      <c r="C675" s="23" t="str">
        <f>VLOOKUP(B675,[2]Municipal!$C$15:$D$60549,2)</f>
        <v>Nueva Granada</v>
      </c>
      <c r="D675" s="11">
        <f>+[1]Total!B676</f>
        <v>210</v>
      </c>
      <c r="E675" s="10">
        <f>+[1]Total!C676</f>
        <v>220</v>
      </c>
      <c r="F675" s="10">
        <f>+[1]Total!D676</f>
        <v>244</v>
      </c>
      <c r="G675" s="10">
        <f>+[1]Total!E676</f>
        <v>252</v>
      </c>
      <c r="H675" s="11">
        <f>+[1]Total!G676</f>
        <v>251</v>
      </c>
      <c r="I675" s="10">
        <f>+[1]Total!H676</f>
        <v>227</v>
      </c>
      <c r="J675" s="10">
        <f>+[1]Total!I676</f>
        <v>560</v>
      </c>
      <c r="K675" s="12">
        <f>+[1]Total!J676</f>
        <v>300</v>
      </c>
      <c r="L675" s="11">
        <f>+[1]Total!L676</f>
        <v>269</v>
      </c>
      <c r="M675" s="12">
        <f>+[1]Total!M676</f>
        <v>492</v>
      </c>
      <c r="N675" s="29">
        <f>VLOOKUP($B675,'[2]pop-2020-2023'!$I$5:$M$1126,2)</f>
        <v>21045</v>
      </c>
      <c r="O675" s="28">
        <f>VLOOKUP($B675,'[2]pop-2020-2023'!$I$5:$M$1126,3)</f>
        <v>21544</v>
      </c>
      <c r="P675" s="28">
        <f>VLOOKUP($B675,'[2]pop-2020-2023'!$I$5:$M$1126,4)</f>
        <v>21867</v>
      </c>
      <c r="Q675" s="30">
        <f>VLOOKUP($B675,'[2]pop-2020-2023'!$I$5:$M$1126,5)</f>
        <v>22104</v>
      </c>
      <c r="R675" s="29">
        <f>VLOOKUP($B675,'[3]Hogares total'!$D$5:$L$1126,6)</f>
        <v>5639</v>
      </c>
      <c r="S675" s="28">
        <f>VLOOKUP($B675,'[3]Hogares total'!$D$5:$L$1126,7)</f>
        <v>5797</v>
      </c>
      <c r="T675" s="28">
        <f>VLOOKUP($B675,'[3]Hogares total'!$D$5:$L$1126,8)</f>
        <v>5930</v>
      </c>
      <c r="U675" s="30">
        <f>VLOOKUP($B675,'[3]Hogares total'!$D$5:$L$1126,9)</f>
        <v>6062</v>
      </c>
      <c r="V675" s="29"/>
      <c r="W675" s="43">
        <f t="shared" si="112"/>
        <v>1.0211659858893428E-2</v>
      </c>
      <c r="X675" s="43">
        <f t="shared" si="113"/>
        <v>1.0380939314949468E-2</v>
      </c>
      <c r="Y675" s="47">
        <f t="shared" si="114"/>
        <v>2.2258414766558089E-2</v>
      </c>
      <c r="Z675" s="29"/>
      <c r="AA675" s="43">
        <f t="shared" si="115"/>
        <v>3.7950664136622389E-2</v>
      </c>
      <c r="AB675" s="43">
        <f t="shared" si="116"/>
        <v>3.8279932546374365E-2</v>
      </c>
      <c r="AC675" s="47">
        <f t="shared" si="117"/>
        <v>8.116133289343451E-2</v>
      </c>
      <c r="AD675" s="91">
        <f t="shared" si="108"/>
        <v>6062</v>
      </c>
      <c r="AE675" s="91">
        <f t="shared" si="109"/>
        <v>492</v>
      </c>
      <c r="AF675" s="91">
        <f t="shared" si="110"/>
        <v>5570</v>
      </c>
      <c r="AG675" t="str">
        <f t="shared" si="111"/>
        <v/>
      </c>
    </row>
    <row r="676" spans="2:33" x14ac:dyDescent="0.25">
      <c r="B676" s="9" t="s">
        <v>674</v>
      </c>
      <c r="C676" s="23" t="str">
        <f>VLOOKUP(B676,[2]Municipal!$C$15:$D$60549,2)</f>
        <v>Pedraza</v>
      </c>
      <c r="D676" s="11">
        <f>+[1]Total!B677</f>
        <v>10</v>
      </c>
      <c r="E676" s="10">
        <f>+[1]Total!C677</f>
        <v>10</v>
      </c>
      <c r="F676" s="10">
        <f>+[1]Total!D677</f>
        <v>11</v>
      </c>
      <c r="G676" s="10">
        <f>+[1]Total!E677</f>
        <v>77</v>
      </c>
      <c r="H676" s="11">
        <f>+[1]Total!G677</f>
        <v>12</v>
      </c>
      <c r="I676" s="10">
        <f>+[1]Total!H677</f>
        <v>12</v>
      </c>
      <c r="J676" s="10">
        <f>+[1]Total!I677</f>
        <v>7</v>
      </c>
      <c r="K676" s="12">
        <f>+[1]Total!J677</f>
        <v>11</v>
      </c>
      <c r="L676" s="11">
        <f>+[1]Total!L677</f>
        <v>5</v>
      </c>
      <c r="M676" s="12">
        <f>+[1]Total!M677</f>
        <v>2</v>
      </c>
      <c r="N676" s="29">
        <f>VLOOKUP($B676,'[2]pop-2020-2023'!$I$5:$M$1126,2)</f>
        <v>9845</v>
      </c>
      <c r="O676" s="28">
        <f>VLOOKUP($B676,'[2]pop-2020-2023'!$I$5:$M$1126,3)</f>
        <v>10062</v>
      </c>
      <c r="P676" s="28">
        <f>VLOOKUP($B676,'[2]pop-2020-2023'!$I$5:$M$1126,4)</f>
        <v>10236</v>
      </c>
      <c r="Q676" s="30">
        <f>VLOOKUP($B676,'[2]pop-2020-2023'!$I$5:$M$1126,5)</f>
        <v>10411</v>
      </c>
      <c r="R676" s="29">
        <f>VLOOKUP($B676,'[3]Hogares total'!$D$5:$L$1126,6)</f>
        <v>2732</v>
      </c>
      <c r="S676" s="28">
        <f>VLOOKUP($B676,'[3]Hogares total'!$D$5:$L$1126,7)</f>
        <v>2808</v>
      </c>
      <c r="T676" s="28">
        <f>VLOOKUP($B676,'[3]Hogares total'!$D$5:$L$1126,8)</f>
        <v>2869</v>
      </c>
      <c r="U676" s="30">
        <f>VLOOKUP($B676,'[3]Hogares total'!$D$5:$L$1126,9)</f>
        <v>2930</v>
      </c>
      <c r="V676" s="29"/>
      <c r="W676" s="43">
        <f t="shared" si="112"/>
        <v>9.9383820314052863E-4</v>
      </c>
      <c r="X676" s="43">
        <f t="shared" si="113"/>
        <v>1.1723329425556857E-3</v>
      </c>
      <c r="Y676" s="47">
        <f t="shared" si="114"/>
        <v>1.9210450485063874E-4</v>
      </c>
      <c r="Z676" s="29"/>
      <c r="AA676" s="43">
        <f t="shared" si="115"/>
        <v>3.5612535612535613E-3</v>
      </c>
      <c r="AB676" s="43">
        <f t="shared" si="116"/>
        <v>4.1826420355524571E-3</v>
      </c>
      <c r="AC676" s="47">
        <f t="shared" si="117"/>
        <v>6.8259385665529011E-4</v>
      </c>
      <c r="AD676" s="91">
        <f t="shared" si="108"/>
        <v>2930</v>
      </c>
      <c r="AE676" s="91">
        <f t="shared" si="109"/>
        <v>2</v>
      </c>
      <c r="AF676" s="91">
        <f t="shared" si="110"/>
        <v>2928</v>
      </c>
      <c r="AG676" t="str">
        <f t="shared" si="111"/>
        <v/>
      </c>
    </row>
    <row r="677" spans="2:33" x14ac:dyDescent="0.25">
      <c r="B677" s="9" t="s">
        <v>675</v>
      </c>
      <c r="C677" s="23" t="str">
        <f>VLOOKUP(B677,[2]Municipal!$C$15:$D$60549,2)</f>
        <v>Pijiño del Carmen</v>
      </c>
      <c r="D677" s="11">
        <f>+[1]Total!B678</f>
        <v>14</v>
      </c>
      <c r="E677" s="10">
        <f>+[1]Total!C678</f>
        <v>233</v>
      </c>
      <c r="F677" s="10">
        <f>+[1]Total!D678</f>
        <v>587</v>
      </c>
      <c r="G677" s="10">
        <f>+[1]Total!E678</f>
        <v>575</v>
      </c>
      <c r="H677" s="11">
        <f>+[1]Total!G678</f>
        <v>295</v>
      </c>
      <c r="I677" s="10">
        <f>+[1]Total!H678</f>
        <v>271</v>
      </c>
      <c r="J677" s="10">
        <f>+[1]Total!I678</f>
        <v>319</v>
      </c>
      <c r="K677" s="12">
        <f>+[1]Total!J678</f>
        <v>369</v>
      </c>
      <c r="L677" s="11">
        <f>+[1]Total!L678</f>
        <v>465</v>
      </c>
      <c r="M677" s="12">
        <f>+[1]Total!M678</f>
        <v>385</v>
      </c>
      <c r="N677" s="29">
        <f>VLOOKUP($B677,'[2]pop-2020-2023'!$I$5:$M$1126,2)</f>
        <v>12835</v>
      </c>
      <c r="O677" s="28">
        <f>VLOOKUP($B677,'[2]pop-2020-2023'!$I$5:$M$1126,3)</f>
        <v>13094</v>
      </c>
      <c r="P677" s="28">
        <f>VLOOKUP($B677,'[2]pop-2020-2023'!$I$5:$M$1126,4)</f>
        <v>13310</v>
      </c>
      <c r="Q677" s="30">
        <f>VLOOKUP($B677,'[2]pop-2020-2023'!$I$5:$M$1126,5)</f>
        <v>13498</v>
      </c>
      <c r="R677" s="29">
        <f>VLOOKUP($B677,'[3]Hogares total'!$D$5:$L$1126,6)</f>
        <v>3663</v>
      </c>
      <c r="S677" s="28">
        <f>VLOOKUP($B677,'[3]Hogares total'!$D$5:$L$1126,7)</f>
        <v>3770</v>
      </c>
      <c r="T677" s="28">
        <f>VLOOKUP($B677,'[3]Hogares total'!$D$5:$L$1126,8)</f>
        <v>3860</v>
      </c>
      <c r="U677" s="30">
        <f>VLOOKUP($B677,'[3]Hogares total'!$D$5:$L$1126,9)</f>
        <v>3946</v>
      </c>
      <c r="V677" s="29"/>
      <c r="W677" s="43">
        <f t="shared" si="112"/>
        <v>1.7794409653276309E-2</v>
      </c>
      <c r="X677" s="43">
        <f t="shared" si="113"/>
        <v>2.0360631104432758E-2</v>
      </c>
      <c r="Y677" s="47">
        <f t="shared" si="114"/>
        <v>2.8522744110238554E-2</v>
      </c>
      <c r="Z677" s="29"/>
      <c r="AA677" s="43">
        <f t="shared" si="115"/>
        <v>6.180371352785146E-2</v>
      </c>
      <c r="AB677" s="43">
        <f t="shared" si="116"/>
        <v>7.020725388601036E-2</v>
      </c>
      <c r="AC677" s="47">
        <f t="shared" si="117"/>
        <v>9.7567156614292952E-2</v>
      </c>
      <c r="AD677" s="91">
        <f t="shared" si="108"/>
        <v>3946</v>
      </c>
      <c r="AE677" s="91">
        <f t="shared" si="109"/>
        <v>385</v>
      </c>
      <c r="AF677" s="91">
        <f t="shared" si="110"/>
        <v>3561</v>
      </c>
      <c r="AG677" t="str">
        <f t="shared" si="111"/>
        <v/>
      </c>
    </row>
    <row r="678" spans="2:33" x14ac:dyDescent="0.25">
      <c r="B678" s="9" t="s">
        <v>676</v>
      </c>
      <c r="C678" s="23" t="str">
        <f>VLOOKUP(B678,[2]Municipal!$C$15:$D$60549,2)</f>
        <v>Pivijay</v>
      </c>
      <c r="D678" s="11">
        <f>+[1]Total!B679</f>
        <v>1263</v>
      </c>
      <c r="E678" s="10">
        <f>+[1]Total!C679</f>
        <v>2435</v>
      </c>
      <c r="F678" s="10">
        <f>+[1]Total!D679</f>
        <v>3513</v>
      </c>
      <c r="G678" s="10">
        <f>+[1]Total!E679</f>
        <v>3548</v>
      </c>
      <c r="H678" s="11">
        <f>+[1]Total!G679</f>
        <v>2983</v>
      </c>
      <c r="I678" s="10">
        <f>+[1]Total!H679</f>
        <v>2742</v>
      </c>
      <c r="J678" s="10">
        <f>+[1]Total!I679</f>
        <v>2993</v>
      </c>
      <c r="K678" s="12">
        <f>+[1]Total!J679</f>
        <v>2967</v>
      </c>
      <c r="L678" s="11">
        <f>+[1]Total!L679</f>
        <v>2962</v>
      </c>
      <c r="M678" s="12">
        <f>+[1]Total!M679</f>
        <v>2921</v>
      </c>
      <c r="N678" s="29">
        <f>VLOOKUP($B678,'[2]pop-2020-2023'!$I$5:$M$1126,2)</f>
        <v>39594</v>
      </c>
      <c r="O678" s="28">
        <f>VLOOKUP($B678,'[2]pop-2020-2023'!$I$5:$M$1126,3)</f>
        <v>40364</v>
      </c>
      <c r="P678" s="28">
        <f>VLOOKUP($B678,'[2]pop-2020-2023'!$I$5:$M$1126,4)</f>
        <v>41019</v>
      </c>
      <c r="Q678" s="30">
        <f>VLOOKUP($B678,'[2]pop-2020-2023'!$I$5:$M$1126,5)</f>
        <v>41612</v>
      </c>
      <c r="R678" s="29">
        <f>VLOOKUP($B678,'[3]Hogares total'!$D$5:$L$1126,6)</f>
        <v>10914</v>
      </c>
      <c r="S678" s="28">
        <f>VLOOKUP($B678,'[3]Hogares total'!$D$5:$L$1126,7)</f>
        <v>11233</v>
      </c>
      <c r="T678" s="28">
        <f>VLOOKUP($B678,'[3]Hogares total'!$D$5:$L$1126,8)</f>
        <v>11510</v>
      </c>
      <c r="U678" s="30">
        <f>VLOOKUP($B678,'[3]Hogares total'!$D$5:$L$1126,9)</f>
        <v>11786</v>
      </c>
      <c r="V678" s="29"/>
      <c r="W678" s="43">
        <f t="shared" si="112"/>
        <v>6.0326033098800913E-2</v>
      </c>
      <c r="X678" s="43">
        <f t="shared" si="113"/>
        <v>6.6847070869597014E-2</v>
      </c>
      <c r="Y678" s="47">
        <f t="shared" si="114"/>
        <v>7.0196097279630873E-2</v>
      </c>
      <c r="Z678" s="29"/>
      <c r="AA678" s="43">
        <f t="shared" si="115"/>
        <v>0.21677201103890323</v>
      </c>
      <c r="AB678" s="43">
        <f t="shared" si="116"/>
        <v>0.23822762814943527</v>
      </c>
      <c r="AC678" s="47">
        <f t="shared" si="117"/>
        <v>0.24783641608688275</v>
      </c>
      <c r="AD678" s="91" t="str">
        <f t="shared" si="108"/>
        <v/>
      </c>
      <c r="AE678" s="91" t="str">
        <f t="shared" si="109"/>
        <v/>
      </c>
      <c r="AF678" s="91" t="str">
        <f t="shared" si="110"/>
        <v/>
      </c>
      <c r="AG678" t="str">
        <f t="shared" si="111"/>
        <v/>
      </c>
    </row>
    <row r="679" spans="2:33" x14ac:dyDescent="0.25">
      <c r="B679" s="9" t="s">
        <v>677</v>
      </c>
      <c r="C679" s="23" t="str">
        <f>VLOOKUP(B679,[2]Municipal!$C$15:$D$60549,2)</f>
        <v>Plato</v>
      </c>
      <c r="D679" s="11">
        <f>+[1]Total!B680</f>
        <v>2821</v>
      </c>
      <c r="E679" s="10">
        <f>+[1]Total!C680</f>
        <v>4507</v>
      </c>
      <c r="F679" s="10">
        <f>+[1]Total!D680</f>
        <v>4720</v>
      </c>
      <c r="G679" s="10">
        <f>+[1]Total!E680</f>
        <v>4804</v>
      </c>
      <c r="H679" s="11">
        <f>+[1]Total!G680</f>
        <v>5057</v>
      </c>
      <c r="I679" s="10">
        <f>+[1]Total!H680</f>
        <v>5448</v>
      </c>
      <c r="J679" s="10">
        <f>+[1]Total!I680</f>
        <v>5230</v>
      </c>
      <c r="K679" s="12">
        <f>+[1]Total!J680</f>
        <v>5583</v>
      </c>
      <c r="L679" s="11">
        <f>+[1]Total!L680</f>
        <v>5481</v>
      </c>
      <c r="M679" s="12">
        <f>+[1]Total!M680</f>
        <v>5431</v>
      </c>
      <c r="N679" s="29">
        <f>VLOOKUP($B679,'[2]pop-2020-2023'!$I$5:$M$1126,2)</f>
        <v>65962</v>
      </c>
      <c r="O679" s="28">
        <f>VLOOKUP($B679,'[2]pop-2020-2023'!$I$5:$M$1126,3)</f>
        <v>67418</v>
      </c>
      <c r="P679" s="28">
        <f>VLOOKUP($B679,'[2]pop-2020-2023'!$I$5:$M$1126,4)</f>
        <v>68466</v>
      </c>
      <c r="Q679" s="30">
        <f>VLOOKUP($B679,'[2]pop-2020-2023'!$I$5:$M$1126,5)</f>
        <v>69707</v>
      </c>
      <c r="R679" s="29">
        <f>VLOOKUP($B679,'[3]Hogares total'!$D$5:$L$1126,6)</f>
        <v>18702</v>
      </c>
      <c r="S679" s="28">
        <f>VLOOKUP($B679,'[3]Hogares total'!$D$5:$L$1126,7)</f>
        <v>19273</v>
      </c>
      <c r="T679" s="28">
        <f>VLOOKUP($B679,'[3]Hogares total'!$D$5:$L$1126,8)</f>
        <v>19772</v>
      </c>
      <c r="U679" s="30">
        <f>VLOOKUP($B679,'[3]Hogares total'!$D$5:$L$1126,9)</f>
        <v>20270</v>
      </c>
      <c r="V679" s="29"/>
      <c r="W679" s="43">
        <f t="shared" si="112"/>
        <v>6.685158266338366E-2</v>
      </c>
      <c r="X679" s="43">
        <f t="shared" si="113"/>
        <v>7.9572342476557714E-2</v>
      </c>
      <c r="Y679" s="47">
        <f t="shared" si="114"/>
        <v>7.7911830949545957E-2</v>
      </c>
      <c r="Z679" s="29"/>
      <c r="AA679" s="43">
        <f t="shared" si="115"/>
        <v>0.23385046438022103</v>
      </c>
      <c r="AB679" s="43">
        <f t="shared" si="116"/>
        <v>0.27554116933036615</v>
      </c>
      <c r="AC679" s="47">
        <f t="shared" si="117"/>
        <v>0.26793290577207696</v>
      </c>
      <c r="AD679" s="91" t="str">
        <f t="shared" si="108"/>
        <v/>
      </c>
      <c r="AE679" s="91" t="str">
        <f t="shared" si="109"/>
        <v/>
      </c>
      <c r="AF679" s="91" t="str">
        <f t="shared" si="110"/>
        <v/>
      </c>
      <c r="AG679" t="str">
        <f t="shared" si="111"/>
        <v/>
      </c>
    </row>
    <row r="680" spans="2:33" x14ac:dyDescent="0.25">
      <c r="B680" s="9" t="s">
        <v>678</v>
      </c>
      <c r="C680" s="23" t="str">
        <f>VLOOKUP(B680,[2]Municipal!$C$15:$D$60549,2)</f>
        <v>Puebloviejo</v>
      </c>
      <c r="D680" s="11">
        <f>+[1]Total!B681</f>
        <v>399</v>
      </c>
      <c r="E680" s="10">
        <f>+[1]Total!C681</f>
        <v>398</v>
      </c>
      <c r="F680" s="10">
        <f>+[1]Total!D681</f>
        <v>506</v>
      </c>
      <c r="G680" s="10">
        <f>+[1]Total!E681</f>
        <v>504</v>
      </c>
      <c r="H680" s="11">
        <f>+[1]Total!G681</f>
        <v>433</v>
      </c>
      <c r="I680" s="10">
        <f>+[1]Total!H681</f>
        <v>449</v>
      </c>
      <c r="J680" s="10">
        <f>+[1]Total!I681</f>
        <v>452</v>
      </c>
      <c r="K680" s="12">
        <f>+[1]Total!J681</f>
        <v>445</v>
      </c>
      <c r="L680" s="11">
        <f>+[1]Total!L681</f>
        <v>457</v>
      </c>
      <c r="M680" s="12">
        <f>+[1]Total!M681</f>
        <v>463</v>
      </c>
      <c r="N680" s="29">
        <f>VLOOKUP($B680,'[2]pop-2020-2023'!$I$5:$M$1126,2)</f>
        <v>32022</v>
      </c>
      <c r="O680" s="28">
        <f>VLOOKUP($B680,'[2]pop-2020-2023'!$I$5:$M$1126,3)</f>
        <v>32819</v>
      </c>
      <c r="P680" s="28">
        <f>VLOOKUP($B680,'[2]pop-2020-2023'!$I$5:$M$1126,4)</f>
        <v>33351</v>
      </c>
      <c r="Q680" s="30">
        <f>VLOOKUP($B680,'[2]pop-2020-2023'!$I$5:$M$1126,5)</f>
        <v>33789</v>
      </c>
      <c r="R680" s="29">
        <f>VLOOKUP($B680,'[3]Hogares total'!$D$5:$L$1126,6)</f>
        <v>9464</v>
      </c>
      <c r="S680" s="28">
        <f>VLOOKUP($B680,'[3]Hogares total'!$D$5:$L$1126,7)</f>
        <v>9726</v>
      </c>
      <c r="T680" s="28">
        <f>VLOOKUP($B680,'[3]Hogares total'!$D$5:$L$1126,8)</f>
        <v>9944</v>
      </c>
      <c r="U680" s="30">
        <f>VLOOKUP($B680,'[3]Hogares total'!$D$5:$L$1126,9)</f>
        <v>10160</v>
      </c>
      <c r="V680" s="29"/>
      <c r="W680" s="43">
        <f t="shared" si="112"/>
        <v>1.2127121484505926E-2</v>
      </c>
      <c r="X680" s="43">
        <f t="shared" si="113"/>
        <v>1.346286468171869E-2</v>
      </c>
      <c r="Y680" s="47">
        <f t="shared" si="114"/>
        <v>1.3702684305543224E-2</v>
      </c>
      <c r="Z680" s="29"/>
      <c r="AA680" s="43">
        <f t="shared" si="115"/>
        <v>4.0921242031667693E-2</v>
      </c>
      <c r="AB680" s="43">
        <f t="shared" si="116"/>
        <v>4.5152855993563959E-2</v>
      </c>
      <c r="AC680" s="47">
        <f t="shared" si="117"/>
        <v>4.557086614173228E-2</v>
      </c>
      <c r="AD680" s="91">
        <f t="shared" si="108"/>
        <v>10160</v>
      </c>
      <c r="AE680" s="91">
        <f t="shared" si="109"/>
        <v>463</v>
      </c>
      <c r="AF680" s="91">
        <f t="shared" si="110"/>
        <v>9697</v>
      </c>
      <c r="AG680" t="str">
        <f t="shared" si="111"/>
        <v/>
      </c>
    </row>
    <row r="681" spans="2:33" x14ac:dyDescent="0.25">
      <c r="B681" s="9" t="s">
        <v>679</v>
      </c>
      <c r="C681" s="23" t="str">
        <f>VLOOKUP(B681,[2]Municipal!$C$15:$D$60549,2)</f>
        <v>Remolino</v>
      </c>
      <c r="D681" s="11">
        <f>+[1]Total!B682</f>
        <v>8</v>
      </c>
      <c r="E681" s="10">
        <f>+[1]Total!C682</f>
        <v>151</v>
      </c>
      <c r="F681" s="10">
        <f>+[1]Total!D682</f>
        <v>271</v>
      </c>
      <c r="G681" s="10">
        <f>+[1]Total!E682</f>
        <v>272</v>
      </c>
      <c r="H681" s="11">
        <f>+[1]Total!G682</f>
        <v>197</v>
      </c>
      <c r="I681" s="10">
        <f>+[1]Total!H682</f>
        <v>202</v>
      </c>
      <c r="J681" s="10">
        <f>+[1]Total!I682</f>
        <v>205</v>
      </c>
      <c r="K681" s="12">
        <f>+[1]Total!J682</f>
        <v>210</v>
      </c>
      <c r="L681" s="11">
        <f>+[1]Total!L682</f>
        <v>206</v>
      </c>
      <c r="M681" s="12">
        <f>+[1]Total!M682</f>
        <v>201</v>
      </c>
      <c r="N681" s="29">
        <f>VLOOKUP($B681,'[2]pop-2020-2023'!$I$5:$M$1126,2)</f>
        <v>12145</v>
      </c>
      <c r="O681" s="28">
        <f>VLOOKUP($B681,'[2]pop-2020-2023'!$I$5:$M$1126,3)</f>
        <v>12399</v>
      </c>
      <c r="P681" s="28">
        <f>VLOOKUP($B681,'[2]pop-2020-2023'!$I$5:$M$1126,4)</f>
        <v>12597</v>
      </c>
      <c r="Q681" s="30">
        <f>VLOOKUP($B681,'[2]pop-2020-2023'!$I$5:$M$1126,5)</f>
        <v>12766</v>
      </c>
      <c r="R681" s="29">
        <f>VLOOKUP($B681,'[3]Hogares total'!$D$5:$L$1126,6)</f>
        <v>3766</v>
      </c>
      <c r="S681" s="28">
        <f>VLOOKUP($B681,'[3]Hogares total'!$D$5:$L$1126,7)</f>
        <v>3884</v>
      </c>
      <c r="T681" s="28">
        <f>VLOOKUP($B681,'[3]Hogares total'!$D$5:$L$1126,8)</f>
        <v>3983</v>
      </c>
      <c r="U681" s="30">
        <f>VLOOKUP($B681,'[3]Hogares total'!$D$5:$L$1126,9)</f>
        <v>4080</v>
      </c>
      <c r="V681" s="29"/>
      <c r="W681" s="43">
        <f t="shared" si="112"/>
        <v>1.2178401483990645E-2</v>
      </c>
      <c r="X681" s="43">
        <f t="shared" si="113"/>
        <v>1.6035564023180123E-2</v>
      </c>
      <c r="Y681" s="47">
        <f t="shared" si="114"/>
        <v>1.574494751684161E-2</v>
      </c>
      <c r="Z681" s="29"/>
      <c r="AA681" s="43">
        <f t="shared" si="115"/>
        <v>3.887744593202884E-2</v>
      </c>
      <c r="AB681" s="43">
        <f t="shared" si="116"/>
        <v>5.0715541049460203E-2</v>
      </c>
      <c r="AC681" s="47">
        <f t="shared" si="117"/>
        <v>4.926470588235294E-2</v>
      </c>
      <c r="AD681" s="91">
        <f t="shared" si="108"/>
        <v>4080</v>
      </c>
      <c r="AE681" s="91">
        <f t="shared" si="109"/>
        <v>201</v>
      </c>
      <c r="AF681" s="91">
        <f t="shared" si="110"/>
        <v>3879</v>
      </c>
      <c r="AG681" t="str">
        <f t="shared" si="111"/>
        <v/>
      </c>
    </row>
    <row r="682" spans="2:33" x14ac:dyDescent="0.25">
      <c r="B682" s="9" t="s">
        <v>680</v>
      </c>
      <c r="C682" s="23" t="str">
        <f>VLOOKUP(B682,[2]Municipal!$C$15:$D$60549,2)</f>
        <v>Sabanas de San Ángel</v>
      </c>
      <c r="D682" s="11">
        <f>+[1]Total!B683</f>
        <v>358</v>
      </c>
      <c r="E682" s="10">
        <f>+[1]Total!C683</f>
        <v>363</v>
      </c>
      <c r="F682" s="10">
        <f>+[1]Total!D683</f>
        <v>1349</v>
      </c>
      <c r="G682" s="10">
        <f>+[1]Total!E683</f>
        <v>1350</v>
      </c>
      <c r="H682" s="11">
        <f>+[1]Total!G683</f>
        <v>454</v>
      </c>
      <c r="I682" s="10">
        <f>+[1]Total!H683</f>
        <v>439</v>
      </c>
      <c r="J682" s="10">
        <f>+[1]Total!I683</f>
        <v>440</v>
      </c>
      <c r="K682" s="12">
        <f>+[1]Total!J683</f>
        <v>447</v>
      </c>
      <c r="L682" s="11">
        <f>+[1]Total!L683</f>
        <v>444</v>
      </c>
      <c r="M682" s="12">
        <f>+[1]Total!M683</f>
        <v>425</v>
      </c>
      <c r="N682" s="29">
        <f>VLOOKUP($B682,'[2]pop-2020-2023'!$I$5:$M$1126,2)</f>
        <v>16660</v>
      </c>
      <c r="O682" s="28">
        <f>VLOOKUP($B682,'[2]pop-2020-2023'!$I$5:$M$1126,3)</f>
        <v>17000</v>
      </c>
      <c r="P682" s="28">
        <f>VLOOKUP($B682,'[2]pop-2020-2023'!$I$5:$M$1126,4)</f>
        <v>17256</v>
      </c>
      <c r="Q682" s="30">
        <f>VLOOKUP($B682,'[2]pop-2020-2023'!$I$5:$M$1126,5)</f>
        <v>17458</v>
      </c>
      <c r="R682" s="29">
        <f>VLOOKUP($B682,'[3]Hogares total'!$D$5:$L$1126,6)</f>
        <v>4091</v>
      </c>
      <c r="S682" s="28">
        <f>VLOOKUP($B682,'[3]Hogares total'!$D$5:$L$1126,7)</f>
        <v>4192</v>
      </c>
      <c r="T682" s="28">
        <f>VLOOKUP($B682,'[3]Hogares total'!$D$5:$L$1126,8)</f>
        <v>4280</v>
      </c>
      <c r="U682" s="30">
        <f>VLOOKUP($B682,'[3]Hogares total'!$D$5:$L$1126,9)</f>
        <v>4368</v>
      </c>
      <c r="V682" s="29"/>
      <c r="W682" s="43">
        <f t="shared" si="112"/>
        <v>2.1352941176470588E-2</v>
      </c>
      <c r="X682" s="43">
        <f t="shared" si="113"/>
        <v>2.5440426518312471E-2</v>
      </c>
      <c r="Y682" s="47">
        <f t="shared" si="114"/>
        <v>2.4344140222247679E-2</v>
      </c>
      <c r="Z682" s="29"/>
      <c r="AA682" s="43">
        <f t="shared" si="115"/>
        <v>8.6593511450381674E-2</v>
      </c>
      <c r="AB682" s="43">
        <f t="shared" si="116"/>
        <v>0.10257009345794392</v>
      </c>
      <c r="AC682" s="47">
        <f t="shared" si="117"/>
        <v>9.72985347985348E-2</v>
      </c>
      <c r="AD682" s="91">
        <f t="shared" si="108"/>
        <v>4368</v>
      </c>
      <c r="AE682" s="91">
        <f t="shared" si="109"/>
        <v>425</v>
      </c>
      <c r="AF682" s="91">
        <f t="shared" si="110"/>
        <v>3943</v>
      </c>
      <c r="AG682" t="str">
        <f t="shared" si="111"/>
        <v/>
      </c>
    </row>
    <row r="683" spans="2:33" x14ac:dyDescent="0.25">
      <c r="B683" s="9" t="s">
        <v>681</v>
      </c>
      <c r="C683" s="23" t="str">
        <f>VLOOKUP(B683,[2]Municipal!$C$15:$D$60549,2)</f>
        <v>Salamina</v>
      </c>
      <c r="D683" s="11">
        <f>+[1]Total!B684</f>
        <v>406</v>
      </c>
      <c r="E683" s="10">
        <f>+[1]Total!C684</f>
        <v>406</v>
      </c>
      <c r="F683" s="10">
        <f>+[1]Total!D684</f>
        <v>1037</v>
      </c>
      <c r="G683" s="10">
        <f>+[1]Total!E684</f>
        <v>1038</v>
      </c>
      <c r="H683" s="11">
        <f>+[1]Total!G684</f>
        <v>509</v>
      </c>
      <c r="I683" s="10">
        <f>+[1]Total!H684</f>
        <v>493</v>
      </c>
      <c r="J683" s="10">
        <f>+[1]Total!I684</f>
        <v>497</v>
      </c>
      <c r="K683" s="12">
        <f>+[1]Total!J684</f>
        <v>483</v>
      </c>
      <c r="L683" s="11">
        <f>+[1]Total!L684</f>
        <v>469</v>
      </c>
      <c r="M683" s="12">
        <f>+[1]Total!M684</f>
        <v>467</v>
      </c>
      <c r="N683" s="29">
        <f>VLOOKUP($B683,'[2]pop-2020-2023'!$I$5:$M$1126,2)</f>
        <v>11416</v>
      </c>
      <c r="O683" s="28">
        <f>VLOOKUP($B683,'[2]pop-2020-2023'!$I$5:$M$1126,3)</f>
        <v>11657</v>
      </c>
      <c r="P683" s="28">
        <f>VLOOKUP($B683,'[2]pop-2020-2023'!$I$5:$M$1126,4)</f>
        <v>11835</v>
      </c>
      <c r="Q683" s="30">
        <f>VLOOKUP($B683,'[2]pop-2020-2023'!$I$5:$M$1126,5)</f>
        <v>11986</v>
      </c>
      <c r="R683" s="29">
        <f>VLOOKUP($B683,'[3]Hogares total'!$D$5:$L$1126,6)</f>
        <v>3522</v>
      </c>
      <c r="S683" s="28">
        <f>VLOOKUP($B683,'[3]Hogares total'!$D$5:$L$1126,7)</f>
        <v>3632</v>
      </c>
      <c r="T683" s="28">
        <f>VLOOKUP($B683,'[3]Hogares total'!$D$5:$L$1126,8)</f>
        <v>3725</v>
      </c>
      <c r="U683" s="30">
        <f>VLOOKUP($B683,'[3]Hogares total'!$D$5:$L$1126,9)</f>
        <v>3815</v>
      </c>
      <c r="V683" s="29"/>
      <c r="W683" s="43">
        <f t="shared" si="112"/>
        <v>3.4828858196791629E-2</v>
      </c>
      <c r="X683" s="43">
        <f t="shared" si="113"/>
        <v>4.1656104773975494E-2</v>
      </c>
      <c r="Y683" s="47">
        <f t="shared" si="114"/>
        <v>3.8962122476222258E-2</v>
      </c>
      <c r="Z683" s="29"/>
      <c r="AA683" s="43">
        <f t="shared" si="115"/>
        <v>0.11178414096916299</v>
      </c>
      <c r="AB683" s="43">
        <f t="shared" si="116"/>
        <v>0.13234899328859059</v>
      </c>
      <c r="AC683" s="47">
        <f t="shared" si="117"/>
        <v>0.12241153342070774</v>
      </c>
      <c r="AD683" s="91">
        <f t="shared" si="108"/>
        <v>3815</v>
      </c>
      <c r="AE683" s="91">
        <f t="shared" si="109"/>
        <v>467</v>
      </c>
      <c r="AF683" s="91">
        <f t="shared" si="110"/>
        <v>3348</v>
      </c>
      <c r="AG683" t="str">
        <f t="shared" si="111"/>
        <v/>
      </c>
    </row>
    <row r="684" spans="2:33" x14ac:dyDescent="0.25">
      <c r="B684" s="9" t="s">
        <v>682</v>
      </c>
      <c r="C684" s="23" t="str">
        <f>VLOOKUP(B684,[2]Municipal!$C$15:$D$60549,2)</f>
        <v>San Sebastián de Buenavista</v>
      </c>
      <c r="D684" s="11">
        <f>+[1]Total!B685</f>
        <v>314</v>
      </c>
      <c r="E684" s="10">
        <f>+[1]Total!C685</f>
        <v>342</v>
      </c>
      <c r="F684" s="10">
        <f>+[1]Total!D685</f>
        <v>601</v>
      </c>
      <c r="G684" s="10">
        <f>+[1]Total!E685</f>
        <v>635</v>
      </c>
      <c r="H684" s="11">
        <f>+[1]Total!G685</f>
        <v>531</v>
      </c>
      <c r="I684" s="10">
        <f>+[1]Total!H685</f>
        <v>558</v>
      </c>
      <c r="J684" s="10">
        <f>+[1]Total!I685</f>
        <v>439</v>
      </c>
      <c r="K684" s="12">
        <f>+[1]Total!J685</f>
        <v>429</v>
      </c>
      <c r="L684" s="11">
        <f>+[1]Total!L685</f>
        <v>588</v>
      </c>
      <c r="M684" s="12">
        <f>+[1]Total!M685</f>
        <v>587</v>
      </c>
      <c r="N684" s="29">
        <f>VLOOKUP($B684,'[2]pop-2020-2023'!$I$5:$M$1126,2)</f>
        <v>20919</v>
      </c>
      <c r="O684" s="28">
        <f>VLOOKUP($B684,'[2]pop-2020-2023'!$I$5:$M$1126,3)</f>
        <v>21430</v>
      </c>
      <c r="P684" s="28">
        <f>VLOOKUP($B684,'[2]pop-2020-2023'!$I$5:$M$1126,4)</f>
        <v>21799</v>
      </c>
      <c r="Q684" s="30">
        <f>VLOOKUP($B684,'[2]pop-2020-2023'!$I$5:$M$1126,5)</f>
        <v>22080</v>
      </c>
      <c r="R684" s="29">
        <f>VLOOKUP($B684,'[3]Hogares total'!$D$5:$L$1126,6)</f>
        <v>5396</v>
      </c>
      <c r="S684" s="28">
        <f>VLOOKUP($B684,'[3]Hogares total'!$D$5:$L$1126,7)</f>
        <v>5535</v>
      </c>
      <c r="T684" s="28">
        <f>VLOOKUP($B684,'[3]Hogares total'!$D$5:$L$1126,8)</f>
        <v>5652</v>
      </c>
      <c r="U684" s="30">
        <f>VLOOKUP($B684,'[3]Hogares total'!$D$5:$L$1126,9)</f>
        <v>5768</v>
      </c>
      <c r="V684" s="29"/>
      <c r="W684" s="43">
        <f t="shared" si="112"/>
        <v>1.5958936070928603E-2</v>
      </c>
      <c r="X684" s="43">
        <f t="shared" si="113"/>
        <v>2.5597504472682234E-2</v>
      </c>
      <c r="Y684" s="47">
        <f t="shared" si="114"/>
        <v>2.6585144927536233E-2</v>
      </c>
      <c r="Z684" s="29"/>
      <c r="AA684" s="43">
        <f t="shared" si="115"/>
        <v>6.1788617886178863E-2</v>
      </c>
      <c r="AB684" s="43">
        <f t="shared" si="116"/>
        <v>9.8726114649681534E-2</v>
      </c>
      <c r="AC684" s="47">
        <f t="shared" si="117"/>
        <v>0.10176837725381414</v>
      </c>
      <c r="AD684" s="91">
        <f t="shared" si="108"/>
        <v>5768</v>
      </c>
      <c r="AE684" s="91">
        <f t="shared" si="109"/>
        <v>587</v>
      </c>
      <c r="AF684" s="91">
        <f t="shared" si="110"/>
        <v>5181</v>
      </c>
      <c r="AG684" t="str">
        <f t="shared" si="111"/>
        <v/>
      </c>
    </row>
    <row r="685" spans="2:33" x14ac:dyDescent="0.25">
      <c r="B685" s="9" t="s">
        <v>683</v>
      </c>
      <c r="C685" s="23" t="str">
        <f>VLOOKUP(B685,[2]Municipal!$C$15:$D$60549,2)</f>
        <v>San Zenón</v>
      </c>
      <c r="D685" s="11">
        <f>+[1]Total!B686</f>
        <v>3</v>
      </c>
      <c r="E685" s="10">
        <f>+[1]Total!C686</f>
        <v>4</v>
      </c>
      <c r="F685" s="10">
        <f>+[1]Total!D686</f>
        <v>4</v>
      </c>
      <c r="G685" s="10">
        <f>+[1]Total!E686</f>
        <v>31</v>
      </c>
      <c r="H685" s="11">
        <f>+[1]Total!G686</f>
        <v>6</v>
      </c>
      <c r="I685" s="10">
        <f>+[1]Total!H686</f>
        <v>7</v>
      </c>
      <c r="J685" s="10">
        <f>+[1]Total!I686</f>
        <v>38</v>
      </c>
      <c r="K685" s="12">
        <f>+[1]Total!J686</f>
        <v>71</v>
      </c>
      <c r="L685" s="11">
        <f>+[1]Total!L686</f>
        <v>86</v>
      </c>
      <c r="M685" s="12">
        <f>+[1]Total!M686</f>
        <v>74</v>
      </c>
      <c r="N685" s="29">
        <f>VLOOKUP($B685,'[2]pop-2020-2023'!$I$5:$M$1126,2)</f>
        <v>12559</v>
      </c>
      <c r="O685" s="28">
        <f>VLOOKUP($B685,'[2]pop-2020-2023'!$I$5:$M$1126,3)</f>
        <v>12886</v>
      </c>
      <c r="P685" s="28">
        <f>VLOOKUP($B685,'[2]pop-2020-2023'!$I$5:$M$1126,4)</f>
        <v>13125</v>
      </c>
      <c r="Q685" s="30">
        <f>VLOOKUP($B685,'[2]pop-2020-2023'!$I$5:$M$1126,5)</f>
        <v>13286</v>
      </c>
      <c r="R685" s="29">
        <f>VLOOKUP($B685,'[3]Hogares total'!$D$5:$L$1126,6)</f>
        <v>3260</v>
      </c>
      <c r="S685" s="28">
        <f>VLOOKUP($B685,'[3]Hogares total'!$D$5:$L$1126,7)</f>
        <v>3343</v>
      </c>
      <c r="T685" s="28">
        <f>VLOOKUP($B685,'[3]Hogares total'!$D$5:$L$1126,8)</f>
        <v>3412</v>
      </c>
      <c r="U685" s="30">
        <f>VLOOKUP($B685,'[3]Hogares total'!$D$5:$L$1126,9)</f>
        <v>3481</v>
      </c>
      <c r="V685" s="29"/>
      <c r="W685" s="43">
        <f t="shared" si="112"/>
        <v>3.104144032283098E-4</v>
      </c>
      <c r="X685" s="43">
        <f t="shared" si="113"/>
        <v>5.3333333333333336E-4</v>
      </c>
      <c r="Y685" s="47">
        <f t="shared" si="114"/>
        <v>5.5697726930603641E-3</v>
      </c>
      <c r="Z685" s="29"/>
      <c r="AA685" s="43">
        <f t="shared" si="115"/>
        <v>1.1965300628178283E-3</v>
      </c>
      <c r="AB685" s="43">
        <f t="shared" si="116"/>
        <v>2.0515826494724504E-3</v>
      </c>
      <c r="AC685" s="47">
        <f t="shared" si="117"/>
        <v>2.1258259120942258E-2</v>
      </c>
      <c r="AD685" s="91">
        <f t="shared" si="108"/>
        <v>3481</v>
      </c>
      <c r="AE685" s="91">
        <f t="shared" si="109"/>
        <v>74</v>
      </c>
      <c r="AF685" s="91">
        <f t="shared" si="110"/>
        <v>3407</v>
      </c>
      <c r="AG685" t="str">
        <f t="shared" si="111"/>
        <v/>
      </c>
    </row>
    <row r="686" spans="2:33" x14ac:dyDescent="0.25">
      <c r="B686" s="9" t="s">
        <v>684</v>
      </c>
      <c r="C686" s="23" t="str">
        <f>VLOOKUP(B686,[2]Municipal!$C$15:$D$60549,2)</f>
        <v>Santa Ana</v>
      </c>
      <c r="D686" s="11">
        <f>+[1]Total!B687</f>
        <v>369</v>
      </c>
      <c r="E686" s="10">
        <f>+[1]Total!C687</f>
        <v>368</v>
      </c>
      <c r="F686" s="10">
        <f>+[1]Total!D687</f>
        <v>367</v>
      </c>
      <c r="G686" s="10">
        <f>+[1]Total!E687</f>
        <v>365</v>
      </c>
      <c r="H686" s="11">
        <f>+[1]Total!G687</f>
        <v>362</v>
      </c>
      <c r="I686" s="10">
        <f>+[1]Total!H687</f>
        <v>367</v>
      </c>
      <c r="J686" s="10">
        <f>+[1]Total!I687</f>
        <v>364</v>
      </c>
      <c r="K686" s="12">
        <f>+[1]Total!J687</f>
        <v>365</v>
      </c>
      <c r="L686" s="11">
        <f>+[1]Total!L687</f>
        <v>371</v>
      </c>
      <c r="M686" s="12">
        <f>+[1]Total!M687</f>
        <v>369</v>
      </c>
      <c r="N686" s="29">
        <f>VLOOKUP($B686,'[2]pop-2020-2023'!$I$5:$M$1126,2)</f>
        <v>26585</v>
      </c>
      <c r="O686" s="28">
        <f>VLOOKUP($B686,'[2]pop-2020-2023'!$I$5:$M$1126,3)</f>
        <v>26905</v>
      </c>
      <c r="P686" s="28">
        <f>VLOOKUP($B686,'[2]pop-2020-2023'!$I$5:$M$1126,4)</f>
        <v>27319</v>
      </c>
      <c r="Q686" s="30">
        <f>VLOOKUP($B686,'[2]pop-2020-2023'!$I$5:$M$1126,5)</f>
        <v>27616</v>
      </c>
      <c r="R686" s="29">
        <f>VLOOKUP($B686,'[3]Hogares total'!$D$5:$L$1126,6)</f>
        <v>7802</v>
      </c>
      <c r="S686" s="28">
        <f>VLOOKUP($B686,'[3]Hogares total'!$D$5:$L$1126,7)</f>
        <v>8039</v>
      </c>
      <c r="T686" s="28">
        <f>VLOOKUP($B686,'[3]Hogares total'!$D$5:$L$1126,8)</f>
        <v>8240</v>
      </c>
      <c r="U686" s="30">
        <f>VLOOKUP($B686,'[3]Hogares total'!$D$5:$L$1126,9)</f>
        <v>8436</v>
      </c>
      <c r="V686" s="29"/>
      <c r="W686" s="43">
        <f t="shared" si="112"/>
        <v>1.3677755064114477E-2</v>
      </c>
      <c r="X686" s="43">
        <f t="shared" si="113"/>
        <v>1.3433873860683041E-2</v>
      </c>
      <c r="Y686" s="47">
        <f t="shared" si="114"/>
        <v>1.3361819235225956E-2</v>
      </c>
      <c r="Z686" s="29"/>
      <c r="AA686" s="43">
        <f t="shared" si="115"/>
        <v>4.5776837915163578E-2</v>
      </c>
      <c r="AB686" s="43">
        <f t="shared" si="116"/>
        <v>4.4538834951456309E-2</v>
      </c>
      <c r="AC686" s="47">
        <f t="shared" si="117"/>
        <v>4.3741109530583216E-2</v>
      </c>
      <c r="AD686" s="91">
        <f t="shared" si="108"/>
        <v>8436</v>
      </c>
      <c r="AE686" s="91">
        <f t="shared" si="109"/>
        <v>369</v>
      </c>
      <c r="AF686" s="91">
        <f t="shared" si="110"/>
        <v>8067</v>
      </c>
      <c r="AG686" t="str">
        <f t="shared" si="111"/>
        <v/>
      </c>
    </row>
    <row r="687" spans="2:33" x14ac:dyDescent="0.25">
      <c r="B687" s="9" t="s">
        <v>685</v>
      </c>
      <c r="C687" s="23" t="str">
        <f>VLOOKUP(B687,[2]Municipal!$C$15:$D$60549,2)</f>
        <v>Santa Bárbara de Pinto</v>
      </c>
      <c r="D687" s="11">
        <f>+[1]Total!B688</f>
        <v>409</v>
      </c>
      <c r="E687" s="10">
        <f>+[1]Total!C688</f>
        <v>460</v>
      </c>
      <c r="F687" s="10">
        <f>+[1]Total!D688</f>
        <v>730</v>
      </c>
      <c r="G687" s="10">
        <f>+[1]Total!E688</f>
        <v>480</v>
      </c>
      <c r="H687" s="11">
        <f>+[1]Total!G688</f>
        <v>211</v>
      </c>
      <c r="I687" s="10">
        <f>+[1]Total!H688</f>
        <v>211</v>
      </c>
      <c r="J687" s="10">
        <f>+[1]Total!I688</f>
        <v>210</v>
      </c>
      <c r="K687" s="12">
        <f>+[1]Total!J688</f>
        <v>212</v>
      </c>
      <c r="L687" s="11">
        <f>+[1]Total!L688</f>
        <v>638</v>
      </c>
      <c r="M687" s="12">
        <f>+[1]Total!M688</f>
        <v>638</v>
      </c>
      <c r="N687" s="29">
        <f>VLOOKUP($B687,'[2]pop-2020-2023'!$I$5:$M$1126,2)</f>
        <v>11127</v>
      </c>
      <c r="O687" s="28">
        <f>VLOOKUP($B687,'[2]pop-2020-2023'!$I$5:$M$1126,3)</f>
        <v>11278</v>
      </c>
      <c r="P687" s="28">
        <f>VLOOKUP($B687,'[2]pop-2020-2023'!$I$5:$M$1126,4)</f>
        <v>11461</v>
      </c>
      <c r="Q687" s="30">
        <f>VLOOKUP($B687,'[2]pop-2020-2023'!$I$5:$M$1126,5)</f>
        <v>11606</v>
      </c>
      <c r="R687" s="29">
        <f>VLOOKUP($B687,'[3]Hogares total'!$D$5:$L$1126,6)</f>
        <v>3275</v>
      </c>
      <c r="S687" s="28">
        <f>VLOOKUP($B687,'[3]Hogares total'!$D$5:$L$1126,7)</f>
        <v>3378</v>
      </c>
      <c r="T687" s="28">
        <f>VLOOKUP($B687,'[3]Hogares total'!$D$5:$L$1126,8)</f>
        <v>3464</v>
      </c>
      <c r="U687" s="30">
        <f>VLOOKUP($B687,'[3]Hogares total'!$D$5:$L$1126,9)</f>
        <v>3546</v>
      </c>
      <c r="V687" s="29"/>
      <c r="W687" s="43">
        <f t="shared" si="112"/>
        <v>4.0787373647809898E-2</v>
      </c>
      <c r="X687" s="43">
        <f t="shared" si="113"/>
        <v>1.841026088473955E-2</v>
      </c>
      <c r="Y687" s="47">
        <f t="shared" si="114"/>
        <v>5.4971566431156298E-2</v>
      </c>
      <c r="Z687" s="29"/>
      <c r="AA687" s="43">
        <f t="shared" si="115"/>
        <v>0.13617525162818236</v>
      </c>
      <c r="AB687" s="43">
        <f t="shared" si="116"/>
        <v>6.0912240184757507E-2</v>
      </c>
      <c r="AC687" s="47">
        <f t="shared" si="117"/>
        <v>0.1799210377890581</v>
      </c>
      <c r="AD687" s="91">
        <f t="shared" si="108"/>
        <v>3546</v>
      </c>
      <c r="AE687" s="91">
        <f t="shared" si="109"/>
        <v>638</v>
      </c>
      <c r="AF687" s="91">
        <f t="shared" si="110"/>
        <v>2908</v>
      </c>
      <c r="AG687" t="str">
        <f t="shared" si="111"/>
        <v/>
      </c>
    </row>
    <row r="688" spans="2:33" x14ac:dyDescent="0.25">
      <c r="B688" s="9" t="s">
        <v>686</v>
      </c>
      <c r="C688" s="23" t="str">
        <f>VLOOKUP(B688,[2]Municipal!$C$15:$D$60549,2)</f>
        <v>Sitionuevo</v>
      </c>
      <c r="D688" s="11">
        <f>+[1]Total!B689</f>
        <v>442</v>
      </c>
      <c r="E688" s="10">
        <f>+[1]Total!C689</f>
        <v>443</v>
      </c>
      <c r="F688" s="10">
        <f>+[1]Total!D689</f>
        <v>567</v>
      </c>
      <c r="G688" s="10">
        <f>+[1]Total!E689</f>
        <v>563</v>
      </c>
      <c r="H688" s="11">
        <f>+[1]Total!G689</f>
        <v>594</v>
      </c>
      <c r="I688" s="10">
        <f>+[1]Total!H689</f>
        <v>624</v>
      </c>
      <c r="J688" s="10">
        <f>+[1]Total!I689</f>
        <v>622</v>
      </c>
      <c r="K688" s="12">
        <f>+[1]Total!J689</f>
        <v>631</v>
      </c>
      <c r="L688" s="11">
        <f>+[1]Total!L689</f>
        <v>639</v>
      </c>
      <c r="M688" s="12">
        <f>+[1]Total!M689</f>
        <v>631</v>
      </c>
      <c r="N688" s="29">
        <f>VLOOKUP($B688,'[2]pop-2020-2023'!$I$5:$M$1126,2)</f>
        <v>28959</v>
      </c>
      <c r="O688" s="28">
        <f>VLOOKUP($B688,'[2]pop-2020-2023'!$I$5:$M$1126,3)</f>
        <v>29607</v>
      </c>
      <c r="P688" s="28">
        <f>VLOOKUP($B688,'[2]pop-2020-2023'!$I$5:$M$1126,4)</f>
        <v>30077</v>
      </c>
      <c r="Q688" s="30">
        <f>VLOOKUP($B688,'[2]pop-2020-2023'!$I$5:$M$1126,5)</f>
        <v>30470</v>
      </c>
      <c r="R688" s="29">
        <f>VLOOKUP($B688,'[3]Hogares total'!$D$5:$L$1126,6)</f>
        <v>7716</v>
      </c>
      <c r="S688" s="28">
        <f>VLOOKUP($B688,'[3]Hogares total'!$D$5:$L$1126,7)</f>
        <v>7906</v>
      </c>
      <c r="T688" s="28">
        <f>VLOOKUP($B688,'[3]Hogares total'!$D$5:$L$1126,8)</f>
        <v>8062</v>
      </c>
      <c r="U688" s="30">
        <f>VLOOKUP($B688,'[3]Hogares total'!$D$5:$L$1126,9)</f>
        <v>8220</v>
      </c>
      <c r="V688" s="29"/>
      <c r="W688" s="43">
        <f t="shared" si="112"/>
        <v>1.4962677745127842E-2</v>
      </c>
      <c r="X688" s="43">
        <f t="shared" si="113"/>
        <v>2.0746750008311998E-2</v>
      </c>
      <c r="Y688" s="47">
        <f t="shared" si="114"/>
        <v>2.070889399409255E-2</v>
      </c>
      <c r="Z688" s="29"/>
      <c r="AA688" s="43">
        <f t="shared" si="115"/>
        <v>5.6033392360232734E-2</v>
      </c>
      <c r="AB688" s="43">
        <f t="shared" si="116"/>
        <v>7.7400148846440087E-2</v>
      </c>
      <c r="AC688" s="47">
        <f t="shared" si="117"/>
        <v>7.6763990267639901E-2</v>
      </c>
      <c r="AD688" s="91">
        <f t="shared" si="108"/>
        <v>8220</v>
      </c>
      <c r="AE688" s="91">
        <f t="shared" si="109"/>
        <v>631</v>
      </c>
      <c r="AF688" s="91">
        <f t="shared" si="110"/>
        <v>7589</v>
      </c>
      <c r="AG688" t="str">
        <f t="shared" si="111"/>
        <v/>
      </c>
    </row>
    <row r="689" spans="2:33" x14ac:dyDescent="0.25">
      <c r="B689" s="9" t="s">
        <v>687</v>
      </c>
      <c r="C689" s="23" t="str">
        <f>VLOOKUP(B689,[2]Municipal!$C$15:$D$60549,2)</f>
        <v>Tenerife</v>
      </c>
      <c r="D689" s="11">
        <f>+[1]Total!B690</f>
        <v>208</v>
      </c>
      <c r="E689" s="10">
        <f>+[1]Total!C690</f>
        <v>398</v>
      </c>
      <c r="F689" s="10">
        <f>+[1]Total!D690</f>
        <v>826</v>
      </c>
      <c r="G689" s="10">
        <f>+[1]Total!E690</f>
        <v>822</v>
      </c>
      <c r="H689" s="11">
        <f>+[1]Total!G690</f>
        <v>398</v>
      </c>
      <c r="I689" s="10">
        <f>+[1]Total!H690</f>
        <v>402</v>
      </c>
      <c r="J689" s="10">
        <f>+[1]Total!I690</f>
        <v>393</v>
      </c>
      <c r="K689" s="12">
        <f>+[1]Total!J690</f>
        <v>410</v>
      </c>
      <c r="L689" s="11">
        <f>+[1]Total!L690</f>
        <v>403</v>
      </c>
      <c r="M689" s="12">
        <f>+[1]Total!M690</f>
        <v>382</v>
      </c>
      <c r="N689" s="29">
        <f>VLOOKUP($B689,'[2]pop-2020-2023'!$I$5:$M$1126,2)</f>
        <v>14012</v>
      </c>
      <c r="O689" s="28">
        <f>VLOOKUP($B689,'[2]pop-2020-2023'!$I$5:$M$1126,3)</f>
        <v>14271</v>
      </c>
      <c r="P689" s="28">
        <f>VLOOKUP($B689,'[2]pop-2020-2023'!$I$5:$M$1126,4)</f>
        <v>14482</v>
      </c>
      <c r="Q689" s="30">
        <f>VLOOKUP($B689,'[2]pop-2020-2023'!$I$5:$M$1126,5)</f>
        <v>14736</v>
      </c>
      <c r="R689" s="29">
        <f>VLOOKUP($B689,'[3]Hogares total'!$D$5:$L$1126,6)</f>
        <v>4000</v>
      </c>
      <c r="S689" s="28">
        <f>VLOOKUP($B689,'[3]Hogares total'!$D$5:$L$1126,7)</f>
        <v>4119</v>
      </c>
      <c r="T689" s="28">
        <f>VLOOKUP($B689,'[3]Hogares total'!$D$5:$L$1126,8)</f>
        <v>4219</v>
      </c>
      <c r="U689" s="30">
        <f>VLOOKUP($B689,'[3]Hogares total'!$D$5:$L$1126,9)</f>
        <v>4319</v>
      </c>
      <c r="V689" s="29"/>
      <c r="W689" s="43">
        <f t="shared" si="112"/>
        <v>2.7888725387148764E-2</v>
      </c>
      <c r="X689" s="43">
        <f t="shared" si="113"/>
        <v>2.7758596878884132E-2</v>
      </c>
      <c r="Y689" s="47">
        <f t="shared" si="114"/>
        <v>2.5922909880564605E-2</v>
      </c>
      <c r="Z689" s="29"/>
      <c r="AA689" s="43">
        <f t="shared" si="115"/>
        <v>9.6625394513231364E-2</v>
      </c>
      <c r="AB689" s="43">
        <f t="shared" si="116"/>
        <v>9.5283242474520025E-2</v>
      </c>
      <c r="AC689" s="47">
        <f t="shared" si="117"/>
        <v>8.844639962954387E-2</v>
      </c>
      <c r="AD689" s="91">
        <f t="shared" si="108"/>
        <v>4319</v>
      </c>
      <c r="AE689" s="91">
        <f t="shared" si="109"/>
        <v>382</v>
      </c>
      <c r="AF689" s="91">
        <f t="shared" si="110"/>
        <v>3937</v>
      </c>
      <c r="AG689" t="str">
        <f t="shared" si="111"/>
        <v/>
      </c>
    </row>
    <row r="690" spans="2:33" x14ac:dyDescent="0.25">
      <c r="B690" s="9" t="s">
        <v>688</v>
      </c>
      <c r="C690" s="23" t="str">
        <f>VLOOKUP(B690,[2]Municipal!$C$15:$D$60549,2)</f>
        <v>Zapayán</v>
      </c>
      <c r="D690" s="11">
        <f>+[1]Total!B691</f>
        <v>2</v>
      </c>
      <c r="E690" s="10">
        <f>+[1]Total!C691</f>
        <v>2</v>
      </c>
      <c r="F690" s="10">
        <f>+[1]Total!D691</f>
        <v>47</v>
      </c>
      <c r="G690" s="10">
        <f>+[1]Total!E691</f>
        <v>42</v>
      </c>
      <c r="H690" s="11">
        <f>+[1]Total!G691</f>
        <v>109</v>
      </c>
      <c r="I690" s="10">
        <f>+[1]Total!H691</f>
        <v>101</v>
      </c>
      <c r="J690" s="10">
        <f>+[1]Total!I691</f>
        <v>37</v>
      </c>
      <c r="K690" s="12">
        <f>+[1]Total!J691</f>
        <v>2</v>
      </c>
      <c r="L690" s="11">
        <f>+[1]Total!L691</f>
        <v>3</v>
      </c>
      <c r="M690" s="12">
        <f>+[1]Total!M691</f>
        <v>0</v>
      </c>
      <c r="N690" s="29">
        <f>VLOOKUP($B690,'[2]pop-2020-2023'!$I$5:$M$1126,2)</f>
        <v>10462</v>
      </c>
      <c r="O690" s="28">
        <f>VLOOKUP($B690,'[2]pop-2020-2023'!$I$5:$M$1126,3)</f>
        <v>10631</v>
      </c>
      <c r="P690" s="28">
        <f>VLOOKUP($B690,'[2]pop-2020-2023'!$I$5:$M$1126,4)</f>
        <v>10791</v>
      </c>
      <c r="Q690" s="30">
        <f>VLOOKUP($B690,'[2]pop-2020-2023'!$I$5:$M$1126,5)</f>
        <v>10904</v>
      </c>
      <c r="R690" s="29">
        <f>VLOOKUP($B690,'[3]Hogares total'!$D$5:$L$1126,6)</f>
        <v>2942</v>
      </c>
      <c r="S690" s="28">
        <f>VLOOKUP($B690,'[3]Hogares total'!$D$5:$L$1126,7)</f>
        <v>3027</v>
      </c>
      <c r="T690" s="28">
        <f>VLOOKUP($B690,'[3]Hogares total'!$D$5:$L$1126,8)</f>
        <v>3100</v>
      </c>
      <c r="U690" s="30">
        <f>VLOOKUP($B690,'[3]Hogares total'!$D$5:$L$1126,9)</f>
        <v>3169</v>
      </c>
      <c r="V690" s="29"/>
      <c r="W690" s="43">
        <f t="shared" si="112"/>
        <v>1.8812905653278148E-4</v>
      </c>
      <c r="X690" s="43">
        <f t="shared" si="113"/>
        <v>9.3596515614864234E-3</v>
      </c>
      <c r="Y690" s="47">
        <f t="shared" si="114"/>
        <v>0</v>
      </c>
      <c r="Z690" s="29"/>
      <c r="AA690" s="43">
        <f t="shared" si="115"/>
        <v>6.6072018500165175E-4</v>
      </c>
      <c r="AB690" s="43">
        <f t="shared" si="116"/>
        <v>3.258064516129032E-2</v>
      </c>
      <c r="AC690" s="47">
        <f t="shared" si="117"/>
        <v>0</v>
      </c>
      <c r="AD690" s="91">
        <f t="shared" si="108"/>
        <v>3169</v>
      </c>
      <c r="AE690" s="91">
        <f t="shared" si="109"/>
        <v>0</v>
      </c>
      <c r="AF690" s="91">
        <f t="shared" si="110"/>
        <v>3169</v>
      </c>
      <c r="AG690" t="str">
        <f t="shared" si="111"/>
        <v/>
      </c>
    </row>
    <row r="691" spans="2:33" x14ac:dyDescent="0.25">
      <c r="B691" s="9" t="s">
        <v>689</v>
      </c>
      <c r="C691" s="23" t="str">
        <f>VLOOKUP(B691,[2]Municipal!$C$15:$D$60549,2)</f>
        <v>Zona Bananera</v>
      </c>
      <c r="D691" s="11">
        <f>+[1]Total!B692</f>
        <v>390</v>
      </c>
      <c r="E691" s="10">
        <f>+[1]Total!C692</f>
        <v>587</v>
      </c>
      <c r="F691" s="10">
        <f>+[1]Total!D692</f>
        <v>839</v>
      </c>
      <c r="G691" s="10">
        <f>+[1]Total!E692</f>
        <v>861</v>
      </c>
      <c r="H691" s="11">
        <f>+[1]Total!G692</f>
        <v>682</v>
      </c>
      <c r="I691" s="10">
        <f>+[1]Total!H692</f>
        <v>578</v>
      </c>
      <c r="J691" s="10">
        <f>+[1]Total!I692</f>
        <v>589</v>
      </c>
      <c r="K691" s="12">
        <f>+[1]Total!J692</f>
        <v>580</v>
      </c>
      <c r="L691" s="11">
        <f>+[1]Total!L692</f>
        <v>565</v>
      </c>
      <c r="M691" s="12">
        <f>+[1]Total!M692</f>
        <v>358</v>
      </c>
      <c r="N691" s="29">
        <f>VLOOKUP($B691,'[2]pop-2020-2023'!$I$5:$M$1126,2)</f>
        <v>73473</v>
      </c>
      <c r="O691" s="28">
        <f>VLOOKUP($B691,'[2]pop-2020-2023'!$I$5:$M$1126,3)</f>
        <v>75123</v>
      </c>
      <c r="P691" s="28">
        <f>VLOOKUP($B691,'[2]pop-2020-2023'!$I$5:$M$1126,4)</f>
        <v>76208</v>
      </c>
      <c r="Q691" s="30">
        <f>VLOOKUP($B691,'[2]pop-2020-2023'!$I$5:$M$1126,5)</f>
        <v>76962</v>
      </c>
      <c r="R691" s="29">
        <f>VLOOKUP($B691,'[3]Hogares total'!$D$5:$L$1126,6)</f>
        <v>18868</v>
      </c>
      <c r="S691" s="28">
        <f>VLOOKUP($B691,'[3]Hogares total'!$D$5:$L$1126,7)</f>
        <v>19326</v>
      </c>
      <c r="T691" s="28">
        <f>VLOOKUP($B691,'[3]Hogares total'!$D$5:$L$1126,8)</f>
        <v>19702</v>
      </c>
      <c r="U691" s="30">
        <f>VLOOKUP($B691,'[3]Hogares total'!$D$5:$L$1126,9)</f>
        <v>20076</v>
      </c>
      <c r="V691" s="29"/>
      <c r="W691" s="43">
        <f t="shared" si="112"/>
        <v>7.8138519494695361E-3</v>
      </c>
      <c r="X691" s="43">
        <f t="shared" si="113"/>
        <v>7.5845055637203439E-3</v>
      </c>
      <c r="Y691" s="47">
        <f t="shared" si="114"/>
        <v>4.6516462669889038E-3</v>
      </c>
      <c r="Z691" s="29"/>
      <c r="AA691" s="43">
        <f t="shared" si="115"/>
        <v>3.037358998240712E-2</v>
      </c>
      <c r="AB691" s="43">
        <f t="shared" si="116"/>
        <v>2.9337123134707137E-2</v>
      </c>
      <c r="AC691" s="47">
        <f t="shared" si="117"/>
        <v>1.7832237497509465E-2</v>
      </c>
      <c r="AD691" s="91">
        <f t="shared" si="108"/>
        <v>20076</v>
      </c>
      <c r="AE691" s="91">
        <f t="shared" si="109"/>
        <v>358</v>
      </c>
      <c r="AF691" s="91">
        <f t="shared" si="110"/>
        <v>19718</v>
      </c>
      <c r="AG691" t="str">
        <f t="shared" si="111"/>
        <v/>
      </c>
    </row>
    <row r="692" spans="2:33" x14ac:dyDescent="0.25">
      <c r="B692" s="9" t="s">
        <v>690</v>
      </c>
      <c r="C692" s="23" t="str">
        <f>VLOOKUP(B692,[2]Municipal!$C$15:$D$60549,2)</f>
        <v>Villavicencio</v>
      </c>
      <c r="D692" s="11">
        <f>+[1]Total!B693</f>
        <v>109477</v>
      </c>
      <c r="E692" s="10">
        <f>+[1]Total!C693</f>
        <v>109795</v>
      </c>
      <c r="F692" s="10">
        <f>+[1]Total!D693</f>
        <v>109665</v>
      </c>
      <c r="G692" s="10">
        <f>+[1]Total!E693</f>
        <v>109810</v>
      </c>
      <c r="H692" s="11">
        <f>+[1]Total!G693</f>
        <v>111901</v>
      </c>
      <c r="I692" s="10">
        <f>+[1]Total!H693</f>
        <v>112449</v>
      </c>
      <c r="J692" s="10">
        <f>+[1]Total!I693</f>
        <v>115030</v>
      </c>
      <c r="K692" s="12">
        <f>+[1]Total!J693</f>
        <v>117634</v>
      </c>
      <c r="L692" s="11">
        <f>+[1]Total!L693</f>
        <v>118648</v>
      </c>
      <c r="M692" s="12">
        <f>+[1]Total!M693</f>
        <v>111723</v>
      </c>
      <c r="N692" s="29">
        <f>VLOOKUP($B692,'[2]pop-2020-2023'!$I$5:$M$1126,2)</f>
        <v>553409</v>
      </c>
      <c r="O692" s="28">
        <f>VLOOKUP($B692,'[2]pop-2020-2023'!$I$5:$M$1126,3)</f>
        <v>561834</v>
      </c>
      <c r="P692" s="28">
        <f>VLOOKUP($B692,'[2]pop-2020-2023'!$I$5:$M$1126,4)</f>
        <v>569806</v>
      </c>
      <c r="Q692" s="30">
        <f>VLOOKUP($B692,'[2]pop-2020-2023'!$I$5:$M$1126,5)</f>
        <v>577875</v>
      </c>
      <c r="R692" s="29">
        <f>VLOOKUP($B692,'[3]Hogares total'!$D$5:$L$1126,6)</f>
        <v>185635</v>
      </c>
      <c r="S692" s="28">
        <f>VLOOKUP($B692,'[3]Hogares total'!$D$5:$L$1126,7)</f>
        <v>190114</v>
      </c>
      <c r="T692" s="28">
        <f>VLOOKUP($B692,'[3]Hogares total'!$D$5:$L$1126,8)</f>
        <v>194550</v>
      </c>
      <c r="U692" s="30">
        <f>VLOOKUP($B692,'[3]Hogares total'!$D$5:$L$1126,9)</f>
        <v>199000</v>
      </c>
      <c r="V692" s="29"/>
      <c r="W692" s="43">
        <f t="shared" si="112"/>
        <v>0.19542249134085868</v>
      </c>
      <c r="X692" s="43">
        <f t="shared" si="113"/>
        <v>0.19734611429153079</v>
      </c>
      <c r="Y692" s="47">
        <f t="shared" si="114"/>
        <v>0.19333419857235562</v>
      </c>
      <c r="Z692" s="29"/>
      <c r="AA692" s="43">
        <f t="shared" si="115"/>
        <v>0.57752190790788682</v>
      </c>
      <c r="AB692" s="43">
        <f t="shared" si="116"/>
        <v>0.57799537393986122</v>
      </c>
      <c r="AC692" s="47">
        <f t="shared" si="117"/>
        <v>0.56142211055276381</v>
      </c>
      <c r="AD692" s="91" t="str">
        <f t="shared" si="108"/>
        <v/>
      </c>
      <c r="AE692" s="91" t="str">
        <f t="shared" si="109"/>
        <v/>
      </c>
      <c r="AF692" s="91" t="str">
        <f t="shared" si="110"/>
        <v/>
      </c>
      <c r="AG692" t="str">
        <f t="shared" si="111"/>
        <v/>
      </c>
    </row>
    <row r="693" spans="2:33" x14ac:dyDescent="0.25">
      <c r="B693" s="9" t="s">
        <v>691</v>
      </c>
      <c r="C693" s="23" t="str">
        <f>VLOOKUP(B693,[2]Municipal!$C$15:$D$60549,2)</f>
        <v>Acacías</v>
      </c>
      <c r="D693" s="11">
        <f>+[1]Total!B694</f>
        <v>17414</v>
      </c>
      <c r="E693" s="10">
        <f>+[1]Total!C694</f>
        <v>17455</v>
      </c>
      <c r="F693" s="10">
        <f>+[1]Total!D694</f>
        <v>18055</v>
      </c>
      <c r="G693" s="10">
        <f>+[1]Total!E694</f>
        <v>18536</v>
      </c>
      <c r="H693" s="11">
        <f>+[1]Total!G694</f>
        <v>18865</v>
      </c>
      <c r="I693" s="10">
        <f>+[1]Total!H694</f>
        <v>18938</v>
      </c>
      <c r="J693" s="10">
        <f>+[1]Total!I694</f>
        <v>19241</v>
      </c>
      <c r="K693" s="12">
        <f>+[1]Total!J694</f>
        <v>19674</v>
      </c>
      <c r="L693" s="11">
        <f>+[1]Total!L694</f>
        <v>20331</v>
      </c>
      <c r="M693" s="12">
        <f>+[1]Total!M694</f>
        <v>19967</v>
      </c>
      <c r="N693" s="29">
        <f>VLOOKUP($B693,'[2]pop-2020-2023'!$I$5:$M$1126,2)</f>
        <v>91562</v>
      </c>
      <c r="O693" s="28">
        <f>VLOOKUP($B693,'[2]pop-2020-2023'!$I$5:$M$1126,3)</f>
        <v>92906</v>
      </c>
      <c r="P693" s="28">
        <f>VLOOKUP($B693,'[2]pop-2020-2023'!$I$5:$M$1126,4)</f>
        <v>94160</v>
      </c>
      <c r="Q693" s="30">
        <f>VLOOKUP($B693,'[2]pop-2020-2023'!$I$5:$M$1126,5)</f>
        <v>95500</v>
      </c>
      <c r="R693" s="29">
        <f>VLOOKUP($B693,'[3]Hogares total'!$D$5:$L$1126,6)</f>
        <v>29638</v>
      </c>
      <c r="S693" s="28">
        <f>VLOOKUP($B693,'[3]Hogares total'!$D$5:$L$1126,7)</f>
        <v>30319</v>
      </c>
      <c r="T693" s="28">
        <f>VLOOKUP($B693,'[3]Hogares total'!$D$5:$L$1126,8)</f>
        <v>30995</v>
      </c>
      <c r="U693" s="30">
        <f>VLOOKUP($B693,'[3]Hogares total'!$D$5:$L$1126,9)</f>
        <v>31680</v>
      </c>
      <c r="V693" s="29"/>
      <c r="W693" s="43">
        <f t="shared" si="112"/>
        <v>0.18787807030762277</v>
      </c>
      <c r="X693" s="43">
        <f t="shared" si="113"/>
        <v>0.20112574341546305</v>
      </c>
      <c r="Y693" s="47">
        <f t="shared" si="114"/>
        <v>0.2090785340314136</v>
      </c>
      <c r="Z693" s="29"/>
      <c r="AA693" s="43">
        <f t="shared" si="115"/>
        <v>0.57571159998680699</v>
      </c>
      <c r="AB693" s="43">
        <f t="shared" si="116"/>
        <v>0.61100177447975479</v>
      </c>
      <c r="AC693" s="47">
        <f t="shared" si="117"/>
        <v>0.63027146464646466</v>
      </c>
      <c r="AD693" s="91" t="str">
        <f t="shared" si="108"/>
        <v/>
      </c>
      <c r="AE693" s="91" t="str">
        <f t="shared" si="109"/>
        <v/>
      </c>
      <c r="AF693" s="91" t="str">
        <f t="shared" si="110"/>
        <v/>
      </c>
      <c r="AG693" t="str">
        <f t="shared" si="111"/>
        <v/>
      </c>
    </row>
    <row r="694" spans="2:33" x14ac:dyDescent="0.25">
      <c r="B694" s="9" t="s">
        <v>692</v>
      </c>
      <c r="C694" s="23" t="str">
        <f>VLOOKUP(B694,[2]Municipal!$C$15:$D$60549,2)</f>
        <v>Barranca de Upía</v>
      </c>
      <c r="D694" s="11">
        <f>+[1]Total!B695</f>
        <v>430</v>
      </c>
      <c r="E694" s="10">
        <f>+[1]Total!C695</f>
        <v>396</v>
      </c>
      <c r="F694" s="10">
        <f>+[1]Total!D695</f>
        <v>287</v>
      </c>
      <c r="G694" s="10">
        <f>+[1]Total!E695</f>
        <v>261</v>
      </c>
      <c r="H694" s="11">
        <f>+[1]Total!G695</f>
        <v>192</v>
      </c>
      <c r="I694" s="10">
        <f>+[1]Total!H695</f>
        <v>226</v>
      </c>
      <c r="J694" s="10">
        <f>+[1]Total!I695</f>
        <v>221</v>
      </c>
      <c r="K694" s="12">
        <f>+[1]Total!J695</f>
        <v>224</v>
      </c>
      <c r="L694" s="11">
        <f>+[1]Total!L695</f>
        <v>214</v>
      </c>
      <c r="M694" s="12">
        <f>+[1]Total!M695</f>
        <v>182</v>
      </c>
      <c r="N694" s="29">
        <f>VLOOKUP($B694,'[2]pop-2020-2023'!$I$5:$M$1126,2)</f>
        <v>6762</v>
      </c>
      <c r="O694" s="28">
        <f>VLOOKUP($B694,'[2]pop-2020-2023'!$I$5:$M$1126,3)</f>
        <v>6869</v>
      </c>
      <c r="P694" s="28">
        <f>VLOOKUP($B694,'[2]pop-2020-2023'!$I$5:$M$1126,4)</f>
        <v>6986</v>
      </c>
      <c r="Q694" s="30">
        <f>VLOOKUP($B694,'[2]pop-2020-2023'!$I$5:$M$1126,5)</f>
        <v>7079</v>
      </c>
      <c r="R694" s="29">
        <f>VLOOKUP($B694,'[3]Hogares total'!$D$5:$L$1126,6)</f>
        <v>2073</v>
      </c>
      <c r="S694" s="28">
        <f>VLOOKUP($B694,'[3]Hogares total'!$D$5:$L$1126,7)</f>
        <v>2119</v>
      </c>
      <c r="T694" s="28">
        <f>VLOOKUP($B694,'[3]Hogares total'!$D$5:$L$1126,8)</f>
        <v>2167</v>
      </c>
      <c r="U694" s="30">
        <f>VLOOKUP($B694,'[3]Hogares total'!$D$5:$L$1126,9)</f>
        <v>2214</v>
      </c>
      <c r="V694" s="29"/>
      <c r="W694" s="43">
        <f t="shared" si="112"/>
        <v>5.7650313000436743E-2</v>
      </c>
      <c r="X694" s="43">
        <f t="shared" si="113"/>
        <v>3.2350415115946177E-2</v>
      </c>
      <c r="Y694" s="47">
        <f t="shared" si="114"/>
        <v>2.570984602344964E-2</v>
      </c>
      <c r="Z694" s="29"/>
      <c r="AA694" s="43">
        <f t="shared" si="115"/>
        <v>0.18688060405851817</v>
      </c>
      <c r="AB694" s="43">
        <f t="shared" si="116"/>
        <v>0.10429164743885556</v>
      </c>
      <c r="AC694" s="47">
        <f t="shared" si="117"/>
        <v>8.2204155374887081E-2</v>
      </c>
      <c r="AD694" s="91">
        <f t="shared" si="108"/>
        <v>2214</v>
      </c>
      <c r="AE694" s="91">
        <f t="shared" si="109"/>
        <v>182</v>
      </c>
      <c r="AF694" s="91">
        <f t="shared" si="110"/>
        <v>2032</v>
      </c>
      <c r="AG694" t="str">
        <f t="shared" si="111"/>
        <v/>
      </c>
    </row>
    <row r="695" spans="2:33" x14ac:dyDescent="0.25">
      <c r="B695" s="9" t="s">
        <v>693</v>
      </c>
      <c r="C695" s="23" t="str">
        <f>VLOOKUP(B695,[2]Municipal!$C$15:$D$60549,2)</f>
        <v>Cabuyaro</v>
      </c>
      <c r="D695" s="11">
        <f>+[1]Total!B696</f>
        <v>47</v>
      </c>
      <c r="E695" s="10">
        <f>+[1]Total!C696</f>
        <v>55</v>
      </c>
      <c r="F695" s="10">
        <f>+[1]Total!D696</f>
        <v>60</v>
      </c>
      <c r="G695" s="10">
        <f>+[1]Total!E696</f>
        <v>63</v>
      </c>
      <c r="H695" s="11">
        <f>+[1]Total!G696</f>
        <v>57</v>
      </c>
      <c r="I695" s="10">
        <f>+[1]Total!H696</f>
        <v>54</v>
      </c>
      <c r="J695" s="10">
        <f>+[1]Total!I696</f>
        <v>44</v>
      </c>
      <c r="K695" s="12">
        <f>+[1]Total!J696</f>
        <v>38</v>
      </c>
      <c r="L695" s="11">
        <f>+[1]Total!L696</f>
        <v>40</v>
      </c>
      <c r="M695" s="12">
        <f>+[1]Total!M696</f>
        <v>27</v>
      </c>
      <c r="N695" s="29">
        <f>VLOOKUP($B695,'[2]pop-2020-2023'!$I$5:$M$1126,2)</f>
        <v>6297</v>
      </c>
      <c r="O695" s="28">
        <f>VLOOKUP($B695,'[2]pop-2020-2023'!$I$5:$M$1126,3)</f>
        <v>6389</v>
      </c>
      <c r="P695" s="28">
        <f>VLOOKUP($B695,'[2]pop-2020-2023'!$I$5:$M$1126,4)</f>
        <v>6479</v>
      </c>
      <c r="Q695" s="30">
        <f>VLOOKUP($B695,'[2]pop-2020-2023'!$I$5:$M$1126,5)</f>
        <v>6554</v>
      </c>
      <c r="R695" s="29">
        <f>VLOOKUP($B695,'[3]Hogares total'!$D$5:$L$1126,6)</f>
        <v>2024</v>
      </c>
      <c r="S695" s="28">
        <f>VLOOKUP($B695,'[3]Hogares total'!$D$5:$L$1126,7)</f>
        <v>2068</v>
      </c>
      <c r="T695" s="28">
        <f>VLOOKUP($B695,'[3]Hogares total'!$D$5:$L$1126,8)</f>
        <v>2111</v>
      </c>
      <c r="U695" s="30">
        <f>VLOOKUP($B695,'[3]Hogares total'!$D$5:$L$1126,9)</f>
        <v>2156</v>
      </c>
      <c r="V695" s="29"/>
      <c r="W695" s="43">
        <f t="shared" si="112"/>
        <v>8.6085459383315067E-3</v>
      </c>
      <c r="X695" s="43">
        <f t="shared" si="113"/>
        <v>8.3346195400524764E-3</v>
      </c>
      <c r="Y695" s="47">
        <f t="shared" si="114"/>
        <v>4.1196216051266402E-3</v>
      </c>
      <c r="Z695" s="29"/>
      <c r="AA695" s="43">
        <f t="shared" si="115"/>
        <v>2.6595744680851064E-2</v>
      </c>
      <c r="AB695" s="43">
        <f t="shared" si="116"/>
        <v>2.5580293699668404E-2</v>
      </c>
      <c r="AC695" s="47">
        <f t="shared" si="117"/>
        <v>1.2523191094619666E-2</v>
      </c>
      <c r="AD695" s="91">
        <f t="shared" si="108"/>
        <v>2156</v>
      </c>
      <c r="AE695" s="91">
        <f t="shared" si="109"/>
        <v>27</v>
      </c>
      <c r="AF695" s="91">
        <f t="shared" si="110"/>
        <v>2129</v>
      </c>
      <c r="AG695" t="str">
        <f t="shared" si="111"/>
        <v/>
      </c>
    </row>
    <row r="696" spans="2:33" x14ac:dyDescent="0.25">
      <c r="B696" s="9" t="s">
        <v>694</v>
      </c>
      <c r="C696" s="23" t="str">
        <f>VLOOKUP(B696,[2]Municipal!$C$15:$D$60549,2)</f>
        <v>Castilla la Nueva</v>
      </c>
      <c r="D696" s="11">
        <f>+[1]Total!B697</f>
        <v>825</v>
      </c>
      <c r="E696" s="10">
        <f>+[1]Total!C697</f>
        <v>1102</v>
      </c>
      <c r="F696" s="10">
        <f>+[1]Total!D697</f>
        <v>1493</v>
      </c>
      <c r="G696" s="10">
        <f>+[1]Total!E697</f>
        <v>734</v>
      </c>
      <c r="H696" s="11">
        <f>+[1]Total!G697</f>
        <v>942</v>
      </c>
      <c r="I696" s="10">
        <f>+[1]Total!H697</f>
        <v>1077</v>
      </c>
      <c r="J696" s="10">
        <f>+[1]Total!I697</f>
        <v>893</v>
      </c>
      <c r="K696" s="12">
        <f>+[1]Total!J697</f>
        <v>553</v>
      </c>
      <c r="L696" s="11">
        <f>+[1]Total!L697</f>
        <v>322</v>
      </c>
      <c r="M696" s="12">
        <f>+[1]Total!M697</f>
        <v>807</v>
      </c>
      <c r="N696" s="29">
        <f>VLOOKUP($B696,'[2]pop-2020-2023'!$I$5:$M$1126,2)</f>
        <v>14966</v>
      </c>
      <c r="O696" s="28">
        <f>VLOOKUP($B696,'[2]pop-2020-2023'!$I$5:$M$1126,3)</f>
        <v>15232</v>
      </c>
      <c r="P696" s="28">
        <f>VLOOKUP($B696,'[2]pop-2020-2023'!$I$5:$M$1126,4)</f>
        <v>15447</v>
      </c>
      <c r="Q696" s="30">
        <f>VLOOKUP($B696,'[2]pop-2020-2023'!$I$5:$M$1126,5)</f>
        <v>15683</v>
      </c>
      <c r="R696" s="29">
        <f>VLOOKUP($B696,'[3]Hogares total'!$D$5:$L$1126,6)</f>
        <v>4989</v>
      </c>
      <c r="S696" s="28">
        <f>VLOOKUP($B696,'[3]Hogares total'!$D$5:$L$1126,7)</f>
        <v>5095</v>
      </c>
      <c r="T696" s="28">
        <f>VLOOKUP($B696,'[3]Hogares total'!$D$5:$L$1126,8)</f>
        <v>5200</v>
      </c>
      <c r="U696" s="30">
        <f>VLOOKUP($B696,'[3]Hogares total'!$D$5:$L$1126,9)</f>
        <v>5309</v>
      </c>
      <c r="V696" s="29"/>
      <c r="W696" s="43">
        <f t="shared" si="112"/>
        <v>7.2347689075630259E-2</v>
      </c>
      <c r="X696" s="43">
        <f t="shared" si="113"/>
        <v>6.9722276170130118E-2</v>
      </c>
      <c r="Y696" s="47">
        <f t="shared" si="114"/>
        <v>5.145699164700631E-2</v>
      </c>
      <c r="Z696" s="29"/>
      <c r="AA696" s="43">
        <f t="shared" si="115"/>
        <v>0.21629048086359176</v>
      </c>
      <c r="AB696" s="43">
        <f t="shared" si="116"/>
        <v>0.20711538461538462</v>
      </c>
      <c r="AC696" s="47">
        <f t="shared" si="117"/>
        <v>0.1520060275004709</v>
      </c>
      <c r="AD696" s="91">
        <f t="shared" si="108"/>
        <v>5309</v>
      </c>
      <c r="AE696" s="91">
        <f t="shared" si="109"/>
        <v>807</v>
      </c>
      <c r="AF696" s="91">
        <f t="shared" si="110"/>
        <v>4502</v>
      </c>
      <c r="AG696" t="str">
        <f t="shared" si="111"/>
        <v/>
      </c>
    </row>
    <row r="697" spans="2:33" x14ac:dyDescent="0.25">
      <c r="B697" s="9" t="s">
        <v>695</v>
      </c>
      <c r="C697" s="23" t="str">
        <f>VLOOKUP(B697,[2]Municipal!$C$15:$D$60549,2)</f>
        <v>Cubarral</v>
      </c>
      <c r="D697" s="11">
        <f>+[1]Total!B698</f>
        <v>29</v>
      </c>
      <c r="E697" s="10">
        <f>+[1]Total!C698</f>
        <v>29</v>
      </c>
      <c r="F697" s="10">
        <f>+[1]Total!D698</f>
        <v>403</v>
      </c>
      <c r="G697" s="10">
        <f>+[1]Total!E698</f>
        <v>23</v>
      </c>
      <c r="H697" s="11">
        <f>+[1]Total!G698</f>
        <v>20</v>
      </c>
      <c r="I697" s="10">
        <f>+[1]Total!H698</f>
        <v>18</v>
      </c>
      <c r="J697" s="10">
        <f>+[1]Total!I698</f>
        <v>19</v>
      </c>
      <c r="K697" s="12">
        <f>+[1]Total!J698</f>
        <v>24</v>
      </c>
      <c r="L697" s="11">
        <f>+[1]Total!L698</f>
        <v>22</v>
      </c>
      <c r="M697" s="12">
        <f>+[1]Total!M698</f>
        <v>5</v>
      </c>
      <c r="N697" s="29">
        <f>VLOOKUP($B697,'[2]pop-2020-2023'!$I$5:$M$1126,2)</f>
        <v>7294</v>
      </c>
      <c r="O697" s="28">
        <f>VLOOKUP($B697,'[2]pop-2020-2023'!$I$5:$M$1126,3)</f>
        <v>7461</v>
      </c>
      <c r="P697" s="28">
        <f>VLOOKUP($B697,'[2]pop-2020-2023'!$I$5:$M$1126,4)</f>
        <v>7592</v>
      </c>
      <c r="Q697" s="30">
        <f>VLOOKUP($B697,'[2]pop-2020-2023'!$I$5:$M$1126,5)</f>
        <v>7687</v>
      </c>
      <c r="R697" s="29">
        <f>VLOOKUP($B697,'[3]Hogares total'!$D$5:$L$1126,6)</f>
        <v>2783</v>
      </c>
      <c r="S697" s="28">
        <f>VLOOKUP($B697,'[3]Hogares total'!$D$5:$L$1126,7)</f>
        <v>2849</v>
      </c>
      <c r="T697" s="28">
        <f>VLOOKUP($B697,'[3]Hogares total'!$D$5:$L$1126,8)</f>
        <v>2913</v>
      </c>
      <c r="U697" s="30">
        <f>VLOOKUP($B697,'[3]Hogares total'!$D$5:$L$1126,9)</f>
        <v>2977</v>
      </c>
      <c r="V697" s="29"/>
      <c r="W697" s="43">
        <f t="shared" si="112"/>
        <v>3.8868784345262031E-3</v>
      </c>
      <c r="X697" s="43">
        <f t="shared" si="113"/>
        <v>2.3709167544783984E-3</v>
      </c>
      <c r="Y697" s="47">
        <f t="shared" si="114"/>
        <v>6.5044880967867825E-4</v>
      </c>
      <c r="Z697" s="29"/>
      <c r="AA697" s="43">
        <f t="shared" si="115"/>
        <v>1.0179010179010179E-2</v>
      </c>
      <c r="AB697" s="43">
        <f t="shared" si="116"/>
        <v>6.1791967044284241E-3</v>
      </c>
      <c r="AC697" s="47">
        <f t="shared" si="117"/>
        <v>1.6795431642593216E-3</v>
      </c>
      <c r="AD697" s="91">
        <f t="shared" si="108"/>
        <v>2977</v>
      </c>
      <c r="AE697" s="91">
        <f t="shared" si="109"/>
        <v>5</v>
      </c>
      <c r="AF697" s="91">
        <f t="shared" si="110"/>
        <v>2972</v>
      </c>
      <c r="AG697" t="str">
        <f t="shared" si="111"/>
        <v/>
      </c>
    </row>
    <row r="698" spans="2:33" x14ac:dyDescent="0.25">
      <c r="B698" s="9" t="s">
        <v>696</v>
      </c>
      <c r="C698" s="23" t="str">
        <f>VLOOKUP(B698,[2]Municipal!$C$15:$D$60549,2)</f>
        <v>Cumaral</v>
      </c>
      <c r="D698" s="11">
        <f>+[1]Total!B699</f>
        <v>2598</v>
      </c>
      <c r="E698" s="10">
        <f>+[1]Total!C699</f>
        <v>2576</v>
      </c>
      <c r="F698" s="10">
        <f>+[1]Total!D699</f>
        <v>2923</v>
      </c>
      <c r="G698" s="10">
        <f>+[1]Total!E699</f>
        <v>2842</v>
      </c>
      <c r="H698" s="11">
        <f>+[1]Total!G699</f>
        <v>2840</v>
      </c>
      <c r="I698" s="10">
        <f>+[1]Total!H699</f>
        <v>2775</v>
      </c>
      <c r="J698" s="10">
        <f>+[1]Total!I699</f>
        <v>2913</v>
      </c>
      <c r="K698" s="12">
        <f>+[1]Total!J699</f>
        <v>2724</v>
      </c>
      <c r="L698" s="11">
        <f>+[1]Total!L699</f>
        <v>3272</v>
      </c>
      <c r="M698" s="12">
        <f>+[1]Total!M699</f>
        <v>3388</v>
      </c>
      <c r="N698" s="29">
        <f>VLOOKUP($B698,'[2]pop-2020-2023'!$I$5:$M$1126,2)</f>
        <v>23777</v>
      </c>
      <c r="O698" s="28">
        <f>VLOOKUP($B698,'[2]pop-2020-2023'!$I$5:$M$1126,3)</f>
        <v>24114</v>
      </c>
      <c r="P698" s="28">
        <f>VLOOKUP($B698,'[2]pop-2020-2023'!$I$5:$M$1126,4)</f>
        <v>24451</v>
      </c>
      <c r="Q698" s="30">
        <f>VLOOKUP($B698,'[2]pop-2020-2023'!$I$5:$M$1126,5)</f>
        <v>24858</v>
      </c>
      <c r="R698" s="29">
        <f>VLOOKUP($B698,'[3]Hogares total'!$D$5:$L$1126,6)</f>
        <v>8512</v>
      </c>
      <c r="S698" s="28">
        <f>VLOOKUP($B698,'[3]Hogares total'!$D$5:$L$1126,7)</f>
        <v>8711</v>
      </c>
      <c r="T698" s="28">
        <f>VLOOKUP($B698,'[3]Hogares total'!$D$5:$L$1126,8)</f>
        <v>8906</v>
      </c>
      <c r="U698" s="30">
        <f>VLOOKUP($B698,'[3]Hogares total'!$D$5:$L$1126,9)</f>
        <v>9099</v>
      </c>
      <c r="V698" s="29"/>
      <c r="W698" s="43">
        <f t="shared" si="112"/>
        <v>0.10682591025960023</v>
      </c>
      <c r="X698" s="43">
        <f t="shared" si="113"/>
        <v>0.11349229070385669</v>
      </c>
      <c r="Y698" s="47">
        <f t="shared" si="114"/>
        <v>0.13629415077641002</v>
      </c>
      <c r="Z698" s="29"/>
      <c r="AA698" s="43">
        <f t="shared" si="115"/>
        <v>0.29571805762828607</v>
      </c>
      <c r="AB698" s="43">
        <f t="shared" si="116"/>
        <v>0.31158769368964745</v>
      </c>
      <c r="AC698" s="47">
        <f t="shared" si="117"/>
        <v>0.37234860973733375</v>
      </c>
      <c r="AD698" s="91" t="str">
        <f t="shared" si="108"/>
        <v/>
      </c>
      <c r="AE698" s="91" t="str">
        <f t="shared" si="109"/>
        <v/>
      </c>
      <c r="AF698" s="91" t="str">
        <f t="shared" si="110"/>
        <v/>
      </c>
      <c r="AG698" t="str">
        <f t="shared" si="111"/>
        <v/>
      </c>
    </row>
    <row r="699" spans="2:33" x14ac:dyDescent="0.25">
      <c r="B699" s="9" t="s">
        <v>697</v>
      </c>
      <c r="C699" s="23" t="str">
        <f>VLOOKUP(B699,[2]Municipal!$C$15:$D$60549,2)</f>
        <v>El Calvario</v>
      </c>
      <c r="D699" s="11">
        <f>+[1]Total!B700</f>
        <v>13</v>
      </c>
      <c r="E699" s="10">
        <f>+[1]Total!C700</f>
        <v>13</v>
      </c>
      <c r="F699" s="10">
        <f>+[1]Total!D700</f>
        <v>13</v>
      </c>
      <c r="G699" s="10">
        <f>+[1]Total!E700</f>
        <v>13</v>
      </c>
      <c r="H699" s="11">
        <f>+[1]Total!G700</f>
        <v>13</v>
      </c>
      <c r="I699" s="10">
        <f>+[1]Total!H700</f>
        <v>13</v>
      </c>
      <c r="J699" s="10">
        <f>+[1]Total!I700</f>
        <v>14</v>
      </c>
      <c r="K699" s="12">
        <f>+[1]Total!J700</f>
        <v>13</v>
      </c>
      <c r="L699" s="11">
        <f>+[1]Total!L700</f>
        <v>13</v>
      </c>
      <c r="M699" s="12">
        <f>+[1]Total!M700</f>
        <v>4</v>
      </c>
      <c r="N699" s="29">
        <f>VLOOKUP($B699,'[2]pop-2020-2023'!$I$5:$M$1126,2)</f>
        <v>1807</v>
      </c>
      <c r="O699" s="28">
        <f>VLOOKUP($B699,'[2]pop-2020-2023'!$I$5:$M$1126,3)</f>
        <v>1817</v>
      </c>
      <c r="P699" s="28">
        <f>VLOOKUP($B699,'[2]pop-2020-2023'!$I$5:$M$1126,4)</f>
        <v>1843</v>
      </c>
      <c r="Q699" s="30">
        <f>VLOOKUP($B699,'[2]pop-2020-2023'!$I$5:$M$1126,5)</f>
        <v>1870</v>
      </c>
      <c r="R699" s="29">
        <f>VLOOKUP($B699,'[3]Hogares total'!$D$5:$L$1126,6)</f>
        <v>574</v>
      </c>
      <c r="S699" s="28">
        <f>VLOOKUP($B699,'[3]Hogares total'!$D$5:$L$1126,7)</f>
        <v>586</v>
      </c>
      <c r="T699" s="28">
        <f>VLOOKUP($B699,'[3]Hogares total'!$D$5:$L$1126,8)</f>
        <v>598</v>
      </c>
      <c r="U699" s="30">
        <f>VLOOKUP($B699,'[3]Hogares total'!$D$5:$L$1126,9)</f>
        <v>609</v>
      </c>
      <c r="V699" s="29"/>
      <c r="W699" s="43">
        <f t="shared" si="112"/>
        <v>7.1546505228398463E-3</v>
      </c>
      <c r="X699" s="43">
        <f t="shared" si="113"/>
        <v>7.0537167661421599E-3</v>
      </c>
      <c r="Y699" s="47">
        <f t="shared" si="114"/>
        <v>2.1390374331550803E-3</v>
      </c>
      <c r="Z699" s="29"/>
      <c r="AA699" s="43">
        <f t="shared" si="115"/>
        <v>2.2184300341296929E-2</v>
      </c>
      <c r="AB699" s="43">
        <f t="shared" si="116"/>
        <v>2.1739130434782608E-2</v>
      </c>
      <c r="AC699" s="47">
        <f t="shared" si="117"/>
        <v>6.5681444991789817E-3</v>
      </c>
      <c r="AD699" s="91">
        <f t="shared" si="108"/>
        <v>609</v>
      </c>
      <c r="AE699" s="91">
        <f t="shared" si="109"/>
        <v>4</v>
      </c>
      <c r="AF699" s="91">
        <f t="shared" si="110"/>
        <v>605</v>
      </c>
      <c r="AG699" t="str">
        <f t="shared" si="111"/>
        <v/>
      </c>
    </row>
    <row r="700" spans="2:33" x14ac:dyDescent="0.25">
      <c r="B700" s="9" t="s">
        <v>698</v>
      </c>
      <c r="C700" s="23" t="str">
        <f>VLOOKUP(B700,[2]Municipal!$C$15:$D$60549,2)</f>
        <v>El Castillo</v>
      </c>
      <c r="D700" s="11">
        <f>+[1]Total!B701</f>
        <v>25</v>
      </c>
      <c r="E700" s="10">
        <f>+[1]Total!C701</f>
        <v>22</v>
      </c>
      <c r="F700" s="10">
        <f>+[1]Total!D701</f>
        <v>20</v>
      </c>
      <c r="G700" s="10">
        <f>+[1]Total!E701</f>
        <v>18</v>
      </c>
      <c r="H700" s="11">
        <f>+[1]Total!G701</f>
        <v>19</v>
      </c>
      <c r="I700" s="10">
        <f>+[1]Total!H701</f>
        <v>16</v>
      </c>
      <c r="J700" s="10">
        <f>+[1]Total!I701</f>
        <v>18</v>
      </c>
      <c r="K700" s="12">
        <f>+[1]Total!J701</f>
        <v>17</v>
      </c>
      <c r="L700" s="11">
        <f>+[1]Total!L701</f>
        <v>16</v>
      </c>
      <c r="M700" s="12">
        <f>+[1]Total!M701</f>
        <v>4</v>
      </c>
      <c r="N700" s="29">
        <f>VLOOKUP($B700,'[2]pop-2020-2023'!$I$5:$M$1126,2)</f>
        <v>8204</v>
      </c>
      <c r="O700" s="28">
        <f>VLOOKUP($B700,'[2]pop-2020-2023'!$I$5:$M$1126,3)</f>
        <v>8283</v>
      </c>
      <c r="P700" s="28">
        <f>VLOOKUP($B700,'[2]pop-2020-2023'!$I$5:$M$1126,4)</f>
        <v>8417</v>
      </c>
      <c r="Q700" s="30">
        <f>VLOOKUP($B700,'[2]pop-2020-2023'!$I$5:$M$1126,5)</f>
        <v>8539</v>
      </c>
      <c r="R700" s="29">
        <f>VLOOKUP($B700,'[3]Hogares total'!$D$5:$L$1126,6)</f>
        <v>2488</v>
      </c>
      <c r="S700" s="28">
        <f>VLOOKUP($B700,'[3]Hogares total'!$D$5:$L$1126,7)</f>
        <v>2541</v>
      </c>
      <c r="T700" s="28">
        <f>VLOOKUP($B700,'[3]Hogares total'!$D$5:$L$1126,8)</f>
        <v>2593</v>
      </c>
      <c r="U700" s="30">
        <f>VLOOKUP($B700,'[3]Hogares total'!$D$5:$L$1126,9)</f>
        <v>2648</v>
      </c>
      <c r="V700" s="29"/>
      <c r="W700" s="43">
        <f t="shared" si="112"/>
        <v>2.6560424966799467E-3</v>
      </c>
      <c r="X700" s="43">
        <f t="shared" si="113"/>
        <v>1.9009148152548414E-3</v>
      </c>
      <c r="Y700" s="47">
        <f t="shared" si="114"/>
        <v>4.6843892727485657E-4</v>
      </c>
      <c r="Z700" s="29"/>
      <c r="AA700" s="43">
        <f t="shared" si="115"/>
        <v>8.658008658008658E-3</v>
      </c>
      <c r="AB700" s="43">
        <f t="shared" si="116"/>
        <v>6.1704589278827613E-3</v>
      </c>
      <c r="AC700" s="47">
        <f t="shared" si="117"/>
        <v>1.5105740181268882E-3</v>
      </c>
      <c r="AD700" s="91">
        <f t="shared" si="108"/>
        <v>2648</v>
      </c>
      <c r="AE700" s="91">
        <f t="shared" si="109"/>
        <v>4</v>
      </c>
      <c r="AF700" s="91">
        <f t="shared" si="110"/>
        <v>2644</v>
      </c>
      <c r="AG700" t="str">
        <f t="shared" si="111"/>
        <v/>
      </c>
    </row>
    <row r="701" spans="2:33" x14ac:dyDescent="0.25">
      <c r="B701" s="9" t="s">
        <v>699</v>
      </c>
      <c r="C701" s="23" t="str">
        <f>VLOOKUP(B701,[2]Municipal!$C$15:$D$60549,2)</f>
        <v>El Dorado</v>
      </c>
      <c r="D701" s="11">
        <f>+[1]Total!B702</f>
        <v>13</v>
      </c>
      <c r="E701" s="10">
        <f>+[1]Total!C702</f>
        <v>13</v>
      </c>
      <c r="F701" s="10">
        <f>+[1]Total!D702</f>
        <v>13</v>
      </c>
      <c r="G701" s="10">
        <f>+[1]Total!E702</f>
        <v>11</v>
      </c>
      <c r="H701" s="11">
        <f>+[1]Total!G702</f>
        <v>11</v>
      </c>
      <c r="I701" s="10">
        <f>+[1]Total!H702</f>
        <v>10</v>
      </c>
      <c r="J701" s="10">
        <f>+[1]Total!I702</f>
        <v>12</v>
      </c>
      <c r="K701" s="12">
        <f>+[1]Total!J702</f>
        <v>11</v>
      </c>
      <c r="L701" s="11">
        <f>+[1]Total!L702</f>
        <v>10</v>
      </c>
      <c r="M701" s="12">
        <f>+[1]Total!M702</f>
        <v>2</v>
      </c>
      <c r="N701" s="29">
        <f>VLOOKUP($B701,'[2]pop-2020-2023'!$I$5:$M$1126,2)</f>
        <v>4069</v>
      </c>
      <c r="O701" s="28">
        <f>VLOOKUP($B701,'[2]pop-2020-2023'!$I$5:$M$1126,3)</f>
        <v>4128</v>
      </c>
      <c r="P701" s="28">
        <f>VLOOKUP($B701,'[2]pop-2020-2023'!$I$5:$M$1126,4)</f>
        <v>4199</v>
      </c>
      <c r="Q701" s="30">
        <f>VLOOKUP($B701,'[2]pop-2020-2023'!$I$5:$M$1126,5)</f>
        <v>4284</v>
      </c>
      <c r="R701" s="29">
        <f>VLOOKUP($B701,'[3]Hogares total'!$D$5:$L$1126,6)</f>
        <v>1436</v>
      </c>
      <c r="S701" s="28">
        <f>VLOOKUP($B701,'[3]Hogares total'!$D$5:$L$1126,7)</f>
        <v>1467</v>
      </c>
      <c r="T701" s="28">
        <f>VLOOKUP($B701,'[3]Hogares total'!$D$5:$L$1126,8)</f>
        <v>1498</v>
      </c>
      <c r="U701" s="30">
        <f>VLOOKUP($B701,'[3]Hogares total'!$D$5:$L$1126,9)</f>
        <v>1529</v>
      </c>
      <c r="V701" s="29"/>
      <c r="W701" s="43">
        <f t="shared" si="112"/>
        <v>3.1492248062015503E-3</v>
      </c>
      <c r="X701" s="43">
        <f t="shared" si="113"/>
        <v>2.3815194093831865E-3</v>
      </c>
      <c r="Y701" s="47">
        <f t="shared" si="114"/>
        <v>4.6685340802987864E-4</v>
      </c>
      <c r="Z701" s="29"/>
      <c r="AA701" s="43">
        <f t="shared" si="115"/>
        <v>8.8616223585548746E-3</v>
      </c>
      <c r="AB701" s="43">
        <f t="shared" si="116"/>
        <v>6.6755674232309749E-3</v>
      </c>
      <c r="AC701" s="47">
        <f t="shared" si="117"/>
        <v>1.3080444735120995E-3</v>
      </c>
      <c r="AD701" s="91">
        <f t="shared" si="108"/>
        <v>1529</v>
      </c>
      <c r="AE701" s="91">
        <f t="shared" si="109"/>
        <v>2</v>
      </c>
      <c r="AF701" s="91">
        <f t="shared" si="110"/>
        <v>1527</v>
      </c>
      <c r="AG701" t="str">
        <f t="shared" si="111"/>
        <v/>
      </c>
    </row>
    <row r="702" spans="2:33" x14ac:dyDescent="0.25">
      <c r="B702" s="9" t="s">
        <v>700</v>
      </c>
      <c r="C702" s="23" t="str">
        <f>VLOOKUP(B702,[2]Municipal!$C$15:$D$60549,2)</f>
        <v>Fuente de Oro</v>
      </c>
      <c r="D702" s="11">
        <f>+[1]Total!B703</f>
        <v>52</v>
      </c>
      <c r="E702" s="10">
        <f>+[1]Total!C703</f>
        <v>46</v>
      </c>
      <c r="F702" s="10">
        <f>+[1]Total!D703</f>
        <v>42</v>
      </c>
      <c r="G702" s="10">
        <f>+[1]Total!E703</f>
        <v>38</v>
      </c>
      <c r="H702" s="11">
        <f>+[1]Total!G703</f>
        <v>43</v>
      </c>
      <c r="I702" s="10">
        <f>+[1]Total!H703</f>
        <v>38</v>
      </c>
      <c r="J702" s="10">
        <f>+[1]Total!I703</f>
        <v>36</v>
      </c>
      <c r="K702" s="12">
        <f>+[1]Total!J703</f>
        <v>31</v>
      </c>
      <c r="L702" s="11">
        <f>+[1]Total!L703</f>
        <v>31</v>
      </c>
      <c r="M702" s="12">
        <f>+[1]Total!M703</f>
        <v>24</v>
      </c>
      <c r="N702" s="29">
        <f>VLOOKUP($B702,'[2]pop-2020-2023'!$I$5:$M$1126,2)</f>
        <v>12627</v>
      </c>
      <c r="O702" s="28">
        <f>VLOOKUP($B702,'[2]pop-2020-2023'!$I$5:$M$1126,3)</f>
        <v>12823</v>
      </c>
      <c r="P702" s="28">
        <f>VLOOKUP($B702,'[2]pop-2020-2023'!$I$5:$M$1126,4)</f>
        <v>13000</v>
      </c>
      <c r="Q702" s="30">
        <f>VLOOKUP($B702,'[2]pop-2020-2023'!$I$5:$M$1126,5)</f>
        <v>13163</v>
      </c>
      <c r="R702" s="29">
        <f>VLOOKUP($B702,'[3]Hogares total'!$D$5:$L$1126,6)</f>
        <v>4171</v>
      </c>
      <c r="S702" s="28">
        <f>VLOOKUP($B702,'[3]Hogares total'!$D$5:$L$1126,7)</f>
        <v>4265</v>
      </c>
      <c r="T702" s="28">
        <f>VLOOKUP($B702,'[3]Hogares total'!$D$5:$L$1126,8)</f>
        <v>4358</v>
      </c>
      <c r="U702" s="30">
        <f>VLOOKUP($B702,'[3]Hogares total'!$D$5:$L$1126,9)</f>
        <v>4453</v>
      </c>
      <c r="V702" s="29"/>
      <c r="W702" s="43">
        <f t="shared" si="112"/>
        <v>3.5873040630117758E-3</v>
      </c>
      <c r="X702" s="43">
        <f t="shared" si="113"/>
        <v>2.9230769230769232E-3</v>
      </c>
      <c r="Y702" s="47">
        <f t="shared" si="114"/>
        <v>1.8232925624857555E-3</v>
      </c>
      <c r="Z702" s="29"/>
      <c r="AA702" s="43">
        <f t="shared" si="115"/>
        <v>1.078546307151231E-2</v>
      </c>
      <c r="AB702" s="43">
        <f t="shared" si="116"/>
        <v>8.7195961450206513E-3</v>
      </c>
      <c r="AC702" s="47">
        <f t="shared" si="117"/>
        <v>5.3896249719290364E-3</v>
      </c>
      <c r="AD702" s="91">
        <f t="shared" si="108"/>
        <v>4453</v>
      </c>
      <c r="AE702" s="91">
        <f t="shared" si="109"/>
        <v>24</v>
      </c>
      <c r="AF702" s="91">
        <f t="shared" si="110"/>
        <v>4429</v>
      </c>
      <c r="AG702" t="str">
        <f t="shared" si="111"/>
        <v/>
      </c>
    </row>
    <row r="703" spans="2:33" x14ac:dyDescent="0.25">
      <c r="B703" s="9" t="s">
        <v>701</v>
      </c>
      <c r="C703" s="23" t="str">
        <f>VLOOKUP(B703,[2]Municipal!$C$15:$D$60549,2)</f>
        <v>Granada</v>
      </c>
      <c r="D703" s="11">
        <f>+[1]Total!B704</f>
        <v>2856</v>
      </c>
      <c r="E703" s="10">
        <f>+[1]Total!C704</f>
        <v>2705</v>
      </c>
      <c r="F703" s="10">
        <f>+[1]Total!D704</f>
        <v>2419</v>
      </c>
      <c r="G703" s="10">
        <f>+[1]Total!E704</f>
        <v>2342</v>
      </c>
      <c r="H703" s="11">
        <f>+[1]Total!G704</f>
        <v>2211</v>
      </c>
      <c r="I703" s="10">
        <f>+[1]Total!H704</f>
        <v>2014</v>
      </c>
      <c r="J703" s="10">
        <f>+[1]Total!I704</f>
        <v>1770</v>
      </c>
      <c r="K703" s="12">
        <f>+[1]Total!J704</f>
        <v>2808</v>
      </c>
      <c r="L703" s="11">
        <f>+[1]Total!L704</f>
        <v>2590</v>
      </c>
      <c r="M703" s="12">
        <f>+[1]Total!M704</f>
        <v>5520</v>
      </c>
      <c r="N703" s="29">
        <f>VLOOKUP($B703,'[2]pop-2020-2023'!$I$5:$M$1126,2)</f>
        <v>71732</v>
      </c>
      <c r="O703" s="28">
        <f>VLOOKUP($B703,'[2]pop-2020-2023'!$I$5:$M$1126,3)</f>
        <v>72836</v>
      </c>
      <c r="P703" s="28">
        <f>VLOOKUP($B703,'[2]pop-2020-2023'!$I$5:$M$1126,4)</f>
        <v>73890</v>
      </c>
      <c r="Q703" s="30">
        <f>VLOOKUP($B703,'[2]pop-2020-2023'!$I$5:$M$1126,5)</f>
        <v>75007</v>
      </c>
      <c r="R703" s="29">
        <f>VLOOKUP($B703,'[3]Hogares total'!$D$5:$L$1126,6)</f>
        <v>24598</v>
      </c>
      <c r="S703" s="28">
        <f>VLOOKUP($B703,'[3]Hogares total'!$D$5:$L$1126,7)</f>
        <v>25192</v>
      </c>
      <c r="T703" s="28">
        <f>VLOOKUP($B703,'[3]Hogares total'!$D$5:$L$1126,8)</f>
        <v>25774</v>
      </c>
      <c r="U703" s="30">
        <f>VLOOKUP($B703,'[3]Hogares total'!$D$5:$L$1126,9)</f>
        <v>26355</v>
      </c>
      <c r="V703" s="29"/>
      <c r="W703" s="43">
        <f t="shared" si="112"/>
        <v>3.7138228348618817E-2</v>
      </c>
      <c r="X703" s="43">
        <f t="shared" si="113"/>
        <v>2.7256732981458927E-2</v>
      </c>
      <c r="Y703" s="47">
        <f t="shared" si="114"/>
        <v>7.3593131307744614E-2</v>
      </c>
      <c r="Z703" s="29"/>
      <c r="AA703" s="43">
        <f t="shared" si="115"/>
        <v>0.10737535725627183</v>
      </c>
      <c r="AB703" s="43">
        <f t="shared" si="116"/>
        <v>7.814076200822534E-2</v>
      </c>
      <c r="AC703" s="47">
        <f t="shared" si="117"/>
        <v>0.20944792259533296</v>
      </c>
      <c r="AD703" s="91" t="str">
        <f t="shared" si="108"/>
        <v/>
      </c>
      <c r="AE703" s="91" t="str">
        <f t="shared" si="109"/>
        <v/>
      </c>
      <c r="AF703" s="91" t="str">
        <f t="shared" si="110"/>
        <v/>
      </c>
      <c r="AG703" t="str">
        <f t="shared" si="111"/>
        <v/>
      </c>
    </row>
    <row r="704" spans="2:33" x14ac:dyDescent="0.25">
      <c r="B704" s="9" t="s">
        <v>702</v>
      </c>
      <c r="C704" s="23" t="str">
        <f>VLOOKUP(B704,[2]Municipal!$C$15:$D$60549,2)</f>
        <v>Guamal</v>
      </c>
      <c r="D704" s="11">
        <f>+[1]Total!B705</f>
        <v>516</v>
      </c>
      <c r="E704" s="10">
        <f>+[1]Total!C705</f>
        <v>170</v>
      </c>
      <c r="F704" s="10">
        <f>+[1]Total!D705</f>
        <v>511</v>
      </c>
      <c r="G704" s="10">
        <f>+[1]Total!E705</f>
        <v>506</v>
      </c>
      <c r="H704" s="11">
        <f>+[1]Total!G705</f>
        <v>627</v>
      </c>
      <c r="I704" s="10">
        <f>+[1]Total!H705</f>
        <v>585</v>
      </c>
      <c r="J704" s="10">
        <f>+[1]Total!I705</f>
        <v>805</v>
      </c>
      <c r="K704" s="12">
        <f>+[1]Total!J705</f>
        <v>1275</v>
      </c>
      <c r="L704" s="11">
        <f>+[1]Total!L705</f>
        <v>722</v>
      </c>
      <c r="M704" s="12">
        <f>+[1]Total!M705</f>
        <v>775</v>
      </c>
      <c r="N704" s="29">
        <f>VLOOKUP($B704,'[2]pop-2020-2023'!$I$5:$M$1126,2)</f>
        <v>14678</v>
      </c>
      <c r="O704" s="28">
        <f>VLOOKUP($B704,'[2]pop-2020-2023'!$I$5:$M$1126,3)</f>
        <v>14897</v>
      </c>
      <c r="P704" s="28">
        <f>VLOOKUP($B704,'[2]pop-2020-2023'!$I$5:$M$1126,4)</f>
        <v>15133</v>
      </c>
      <c r="Q704" s="30">
        <f>VLOOKUP($B704,'[2]pop-2020-2023'!$I$5:$M$1126,5)</f>
        <v>15361</v>
      </c>
      <c r="R704" s="29">
        <f>VLOOKUP($B704,'[3]Hogares total'!$D$5:$L$1126,6)</f>
        <v>4791</v>
      </c>
      <c r="S704" s="28">
        <f>VLOOKUP($B704,'[3]Hogares total'!$D$5:$L$1126,7)</f>
        <v>4898</v>
      </c>
      <c r="T704" s="28">
        <f>VLOOKUP($B704,'[3]Hogares total'!$D$5:$L$1126,8)</f>
        <v>5005</v>
      </c>
      <c r="U704" s="30">
        <f>VLOOKUP($B704,'[3]Hogares total'!$D$5:$L$1126,9)</f>
        <v>5116</v>
      </c>
      <c r="V704" s="29"/>
      <c r="W704" s="43">
        <f t="shared" si="112"/>
        <v>1.141169362958985E-2</v>
      </c>
      <c r="X704" s="43">
        <f t="shared" si="113"/>
        <v>3.8657239146236699E-2</v>
      </c>
      <c r="Y704" s="47">
        <f t="shared" si="114"/>
        <v>5.0452444502311046E-2</v>
      </c>
      <c r="Z704" s="29"/>
      <c r="AA704" s="43">
        <f t="shared" si="115"/>
        <v>3.4708044099632504E-2</v>
      </c>
      <c r="AB704" s="43">
        <f t="shared" si="116"/>
        <v>0.11688311688311688</v>
      </c>
      <c r="AC704" s="47">
        <f t="shared" si="117"/>
        <v>0.15148553557466771</v>
      </c>
      <c r="AD704" s="91">
        <f t="shared" si="108"/>
        <v>5116</v>
      </c>
      <c r="AE704" s="91">
        <f t="shared" si="109"/>
        <v>775</v>
      </c>
      <c r="AF704" s="91">
        <f t="shared" si="110"/>
        <v>4341</v>
      </c>
      <c r="AG704" t="str">
        <f t="shared" si="111"/>
        <v/>
      </c>
    </row>
    <row r="705" spans="2:33" x14ac:dyDescent="0.25">
      <c r="B705" s="9" t="s">
        <v>703</v>
      </c>
      <c r="C705" s="23" t="str">
        <f>VLOOKUP(B705,[2]Municipal!$C$15:$D$60549,2)</f>
        <v>Mapiripán</v>
      </c>
      <c r="D705" s="11">
        <f>+[1]Total!B706</f>
        <v>24</v>
      </c>
      <c r="E705" s="10">
        <f>+[1]Total!C706</f>
        <v>25</v>
      </c>
      <c r="F705" s="10">
        <f>+[1]Total!D706</f>
        <v>25</v>
      </c>
      <c r="G705" s="10">
        <f>+[1]Total!E706</f>
        <v>25</v>
      </c>
      <c r="H705" s="11">
        <f>+[1]Total!G706</f>
        <v>90</v>
      </c>
      <c r="I705" s="10">
        <f>+[1]Total!H706</f>
        <v>100</v>
      </c>
      <c r="J705" s="10">
        <f>+[1]Total!I706</f>
        <v>98</v>
      </c>
      <c r="K705" s="12">
        <f>+[1]Total!J706</f>
        <v>96</v>
      </c>
      <c r="L705" s="11">
        <f>+[1]Total!L706</f>
        <v>67</v>
      </c>
      <c r="M705" s="12">
        <f>+[1]Total!M706</f>
        <v>54</v>
      </c>
      <c r="N705" s="29">
        <f>VLOOKUP($B705,'[2]pop-2020-2023'!$I$5:$M$1126,2)</f>
        <v>7202</v>
      </c>
      <c r="O705" s="28">
        <f>VLOOKUP($B705,'[2]pop-2020-2023'!$I$5:$M$1126,3)</f>
        <v>7273</v>
      </c>
      <c r="P705" s="28">
        <f>VLOOKUP($B705,'[2]pop-2020-2023'!$I$5:$M$1126,4)</f>
        <v>7353</v>
      </c>
      <c r="Q705" s="30">
        <f>VLOOKUP($B705,'[2]pop-2020-2023'!$I$5:$M$1126,5)</f>
        <v>7474</v>
      </c>
      <c r="R705" s="29">
        <f>VLOOKUP($B705,'[3]Hogares total'!$D$5:$L$1126,6)</f>
        <v>2272</v>
      </c>
      <c r="S705" s="28">
        <f>VLOOKUP($B705,'[3]Hogares total'!$D$5:$L$1126,7)</f>
        <v>2320</v>
      </c>
      <c r="T705" s="28">
        <f>VLOOKUP($B705,'[3]Hogares total'!$D$5:$L$1126,8)</f>
        <v>2367</v>
      </c>
      <c r="U705" s="30">
        <f>VLOOKUP($B705,'[3]Hogares total'!$D$5:$L$1126,9)</f>
        <v>2416</v>
      </c>
      <c r="V705" s="29"/>
      <c r="W705" s="43">
        <f t="shared" si="112"/>
        <v>3.4373710985838033E-3</v>
      </c>
      <c r="X705" s="43">
        <f t="shared" si="113"/>
        <v>1.3599891200870393E-2</v>
      </c>
      <c r="Y705" s="47">
        <f t="shared" si="114"/>
        <v>7.2250468290072254E-3</v>
      </c>
      <c r="Z705" s="29"/>
      <c r="AA705" s="43">
        <f t="shared" si="115"/>
        <v>1.0775862068965518E-2</v>
      </c>
      <c r="AB705" s="43">
        <f t="shared" si="116"/>
        <v>4.2247570764681032E-2</v>
      </c>
      <c r="AC705" s="47">
        <f t="shared" si="117"/>
        <v>2.2350993377483443E-2</v>
      </c>
      <c r="AD705" s="91">
        <f t="shared" si="108"/>
        <v>2416</v>
      </c>
      <c r="AE705" s="91">
        <f t="shared" si="109"/>
        <v>54</v>
      </c>
      <c r="AF705" s="91">
        <f t="shared" si="110"/>
        <v>2362</v>
      </c>
      <c r="AG705" t="str">
        <f t="shared" si="111"/>
        <v/>
      </c>
    </row>
    <row r="706" spans="2:33" x14ac:dyDescent="0.25">
      <c r="B706" s="9" t="s">
        <v>704</v>
      </c>
      <c r="C706" s="23" t="str">
        <f>VLOOKUP(B706,[2]Municipal!$C$15:$D$60549,2)</f>
        <v>Mesetas</v>
      </c>
      <c r="D706" s="11">
        <f>+[1]Total!B707</f>
        <v>137</v>
      </c>
      <c r="E706" s="10">
        <f>+[1]Total!C707</f>
        <v>139</v>
      </c>
      <c r="F706" s="10">
        <f>+[1]Total!D707</f>
        <v>270</v>
      </c>
      <c r="G706" s="10">
        <f>+[1]Total!E707</f>
        <v>458</v>
      </c>
      <c r="H706" s="11">
        <f>+[1]Total!G707</f>
        <v>469</v>
      </c>
      <c r="I706" s="10">
        <f>+[1]Total!H707</f>
        <v>465</v>
      </c>
      <c r="J706" s="10">
        <f>+[1]Total!I707</f>
        <v>525</v>
      </c>
      <c r="K706" s="12">
        <f>+[1]Total!J707</f>
        <v>814</v>
      </c>
      <c r="L706" s="11">
        <f>+[1]Total!L707</f>
        <v>823</v>
      </c>
      <c r="M706" s="12">
        <f>+[1]Total!M707</f>
        <v>772</v>
      </c>
      <c r="N706" s="29">
        <f>VLOOKUP($B706,'[2]pop-2020-2023'!$I$5:$M$1126,2)</f>
        <v>11607</v>
      </c>
      <c r="O706" s="28">
        <f>VLOOKUP($B706,'[2]pop-2020-2023'!$I$5:$M$1126,3)</f>
        <v>11747</v>
      </c>
      <c r="P706" s="28">
        <f>VLOOKUP($B706,'[2]pop-2020-2023'!$I$5:$M$1126,4)</f>
        <v>11943</v>
      </c>
      <c r="Q706" s="30">
        <f>VLOOKUP($B706,'[2]pop-2020-2023'!$I$5:$M$1126,5)</f>
        <v>12192</v>
      </c>
      <c r="R706" s="29">
        <f>VLOOKUP($B706,'[3]Hogares total'!$D$5:$L$1126,6)</f>
        <v>3880</v>
      </c>
      <c r="S706" s="28">
        <f>VLOOKUP($B706,'[3]Hogares total'!$D$5:$L$1126,7)</f>
        <v>3966</v>
      </c>
      <c r="T706" s="28">
        <f>VLOOKUP($B706,'[3]Hogares total'!$D$5:$L$1126,8)</f>
        <v>4051</v>
      </c>
      <c r="U706" s="30">
        <f>VLOOKUP($B706,'[3]Hogares total'!$D$5:$L$1126,9)</f>
        <v>4134</v>
      </c>
      <c r="V706" s="29"/>
      <c r="W706" s="43">
        <f t="shared" si="112"/>
        <v>1.1832808376606793E-2</v>
      </c>
      <c r="X706" s="43">
        <f t="shared" si="113"/>
        <v>3.8934940969605626E-2</v>
      </c>
      <c r="Y706" s="47">
        <f t="shared" si="114"/>
        <v>6.3320209973753275E-2</v>
      </c>
      <c r="Z706" s="29"/>
      <c r="AA706" s="43">
        <f t="shared" si="115"/>
        <v>3.5047907211296019E-2</v>
      </c>
      <c r="AB706" s="43">
        <f t="shared" si="116"/>
        <v>0.11478647247593186</v>
      </c>
      <c r="AC706" s="47">
        <f t="shared" si="117"/>
        <v>0.18674407353652636</v>
      </c>
      <c r="AD706" s="91">
        <f t="shared" si="108"/>
        <v>4134</v>
      </c>
      <c r="AE706" s="91">
        <f t="shared" si="109"/>
        <v>772</v>
      </c>
      <c r="AF706" s="91">
        <f t="shared" si="110"/>
        <v>3362</v>
      </c>
      <c r="AG706" t="str">
        <f t="shared" si="111"/>
        <v/>
      </c>
    </row>
    <row r="707" spans="2:33" x14ac:dyDescent="0.25">
      <c r="B707" s="9" t="s">
        <v>705</v>
      </c>
      <c r="C707" s="23" t="str">
        <f>VLOOKUP(B707,[2]Municipal!$C$15:$D$60549,2)</f>
        <v>La Macarena</v>
      </c>
      <c r="D707" s="11">
        <f>+[1]Total!B708</f>
        <v>840</v>
      </c>
      <c r="E707" s="10">
        <f>+[1]Total!C708</f>
        <v>786</v>
      </c>
      <c r="F707" s="10">
        <f>+[1]Total!D708</f>
        <v>779</v>
      </c>
      <c r="G707" s="10">
        <f>+[1]Total!E708</f>
        <v>675</v>
      </c>
      <c r="H707" s="11">
        <f>+[1]Total!G708</f>
        <v>782</v>
      </c>
      <c r="I707" s="10">
        <f>+[1]Total!H708</f>
        <v>493</v>
      </c>
      <c r="J707" s="10">
        <f>+[1]Total!I708</f>
        <v>690</v>
      </c>
      <c r="K707" s="12">
        <f>+[1]Total!J708</f>
        <v>617</v>
      </c>
      <c r="L707" s="11">
        <f>+[1]Total!L708</f>
        <v>485</v>
      </c>
      <c r="M707" s="12">
        <f>+[1]Total!M708</f>
        <v>670</v>
      </c>
      <c r="N707" s="29">
        <f>VLOOKUP($B707,'[2]pop-2020-2023'!$I$5:$M$1126,2)</f>
        <v>27854</v>
      </c>
      <c r="O707" s="28">
        <f>VLOOKUP($B707,'[2]pop-2020-2023'!$I$5:$M$1126,3)</f>
        <v>28177</v>
      </c>
      <c r="P707" s="28">
        <f>VLOOKUP($B707,'[2]pop-2020-2023'!$I$5:$M$1126,4)</f>
        <v>28525</v>
      </c>
      <c r="Q707" s="30">
        <f>VLOOKUP($B707,'[2]pop-2020-2023'!$I$5:$M$1126,5)</f>
        <v>28920</v>
      </c>
      <c r="R707" s="29">
        <f>VLOOKUP($B707,'[3]Hogares total'!$D$5:$L$1126,6)</f>
        <v>8671</v>
      </c>
      <c r="S707" s="28">
        <f>VLOOKUP($B707,'[3]Hogares total'!$D$5:$L$1126,7)</f>
        <v>8852</v>
      </c>
      <c r="T707" s="28">
        <f>VLOOKUP($B707,'[3]Hogares total'!$D$5:$L$1126,8)</f>
        <v>9028</v>
      </c>
      <c r="U707" s="30">
        <f>VLOOKUP($B707,'[3]Hogares total'!$D$5:$L$1126,9)</f>
        <v>9205</v>
      </c>
      <c r="V707" s="29"/>
      <c r="W707" s="43">
        <f t="shared" si="112"/>
        <v>2.7895091741491289E-2</v>
      </c>
      <c r="X707" s="43">
        <f t="shared" si="113"/>
        <v>1.7283085013146363E-2</v>
      </c>
      <c r="Y707" s="47">
        <f t="shared" si="114"/>
        <v>2.3167358229598894E-2</v>
      </c>
      <c r="Z707" s="29"/>
      <c r="AA707" s="43">
        <f t="shared" si="115"/>
        <v>8.8793492995933129E-2</v>
      </c>
      <c r="AB707" s="43">
        <f t="shared" si="116"/>
        <v>5.4607886575099691E-2</v>
      </c>
      <c r="AC707" s="47">
        <f t="shared" si="117"/>
        <v>7.2786529060293315E-2</v>
      </c>
      <c r="AD707" s="91">
        <f t="shared" si="108"/>
        <v>9205</v>
      </c>
      <c r="AE707" s="91">
        <f t="shared" si="109"/>
        <v>670</v>
      </c>
      <c r="AF707" s="91">
        <f t="shared" si="110"/>
        <v>8535</v>
      </c>
      <c r="AG707" t="str">
        <f t="shared" si="111"/>
        <v/>
      </c>
    </row>
    <row r="708" spans="2:33" x14ac:dyDescent="0.25">
      <c r="B708" s="9" t="s">
        <v>706</v>
      </c>
      <c r="C708" s="23" t="str">
        <f>VLOOKUP(B708,[2]Municipal!$C$15:$D$60549,2)</f>
        <v>Uribe</v>
      </c>
      <c r="D708" s="11">
        <f>+[1]Total!B709</f>
        <v>356</v>
      </c>
      <c r="E708" s="10">
        <f>+[1]Total!C709</f>
        <v>279</v>
      </c>
      <c r="F708" s="10">
        <f>+[1]Total!D709</f>
        <v>303</v>
      </c>
      <c r="G708" s="10">
        <f>+[1]Total!E709</f>
        <v>217</v>
      </c>
      <c r="H708" s="11">
        <f>+[1]Total!G709</f>
        <v>425</v>
      </c>
      <c r="I708" s="10">
        <f>+[1]Total!H709</f>
        <v>407</v>
      </c>
      <c r="J708" s="10">
        <f>+[1]Total!I709</f>
        <v>442</v>
      </c>
      <c r="K708" s="12">
        <f>+[1]Total!J709</f>
        <v>453</v>
      </c>
      <c r="L708" s="11">
        <f>+[1]Total!L709</f>
        <v>480</v>
      </c>
      <c r="M708" s="12">
        <f>+[1]Total!M709</f>
        <v>499</v>
      </c>
      <c r="N708" s="29">
        <f>VLOOKUP($B708,'[2]pop-2020-2023'!$I$5:$M$1126,2)</f>
        <v>9578</v>
      </c>
      <c r="O708" s="28">
        <f>VLOOKUP($B708,'[2]pop-2020-2023'!$I$5:$M$1126,3)</f>
        <v>9691</v>
      </c>
      <c r="P708" s="28">
        <f>VLOOKUP($B708,'[2]pop-2020-2023'!$I$5:$M$1126,4)</f>
        <v>9822</v>
      </c>
      <c r="Q708" s="30">
        <f>VLOOKUP($B708,'[2]pop-2020-2023'!$I$5:$M$1126,5)</f>
        <v>9989</v>
      </c>
      <c r="R708" s="29">
        <f>VLOOKUP($B708,'[3]Hogares total'!$D$5:$L$1126,6)</f>
        <v>2930</v>
      </c>
      <c r="S708" s="28">
        <f>VLOOKUP($B708,'[3]Hogares total'!$D$5:$L$1126,7)</f>
        <v>2993</v>
      </c>
      <c r="T708" s="28">
        <f>VLOOKUP($B708,'[3]Hogares total'!$D$5:$L$1126,8)</f>
        <v>3053</v>
      </c>
      <c r="U708" s="30">
        <f>VLOOKUP($B708,'[3]Hogares total'!$D$5:$L$1126,9)</f>
        <v>3115</v>
      </c>
      <c r="V708" s="29"/>
      <c r="W708" s="43">
        <f t="shared" si="112"/>
        <v>2.8789598596636053E-2</v>
      </c>
      <c r="X708" s="43">
        <f t="shared" si="113"/>
        <v>4.1437589085725923E-2</v>
      </c>
      <c r="Y708" s="47">
        <f t="shared" si="114"/>
        <v>4.9954950445490039E-2</v>
      </c>
      <c r="Z708" s="29"/>
      <c r="AA708" s="43">
        <f t="shared" si="115"/>
        <v>9.3217507517540932E-2</v>
      </c>
      <c r="AB708" s="43">
        <f t="shared" si="116"/>
        <v>0.1333114968883066</v>
      </c>
      <c r="AC708" s="47">
        <f t="shared" si="117"/>
        <v>0.16019261637239166</v>
      </c>
      <c r="AD708" s="91">
        <f t="shared" si="108"/>
        <v>3115</v>
      </c>
      <c r="AE708" s="91">
        <f t="shared" si="109"/>
        <v>499</v>
      </c>
      <c r="AF708" s="91">
        <f t="shared" si="110"/>
        <v>2616</v>
      </c>
      <c r="AG708" t="str">
        <f t="shared" si="111"/>
        <v/>
      </c>
    </row>
    <row r="709" spans="2:33" x14ac:dyDescent="0.25">
      <c r="B709" s="9" t="s">
        <v>707</v>
      </c>
      <c r="C709" s="23" t="str">
        <f>VLOOKUP(B709,[2]Municipal!$C$15:$D$60549,2)</f>
        <v>Lejanías</v>
      </c>
      <c r="D709" s="11">
        <f>+[1]Total!B710</f>
        <v>169</v>
      </c>
      <c r="E709" s="10">
        <f>+[1]Total!C710</f>
        <v>168</v>
      </c>
      <c r="F709" s="10">
        <f>+[1]Total!D710</f>
        <v>382</v>
      </c>
      <c r="G709" s="10">
        <f>+[1]Total!E710</f>
        <v>436</v>
      </c>
      <c r="H709" s="11">
        <f>+[1]Total!G710</f>
        <v>461</v>
      </c>
      <c r="I709" s="10">
        <f>+[1]Total!H710</f>
        <v>469</v>
      </c>
      <c r="J709" s="10">
        <f>+[1]Total!I710</f>
        <v>501</v>
      </c>
      <c r="K709" s="12">
        <f>+[1]Total!J710</f>
        <v>487</v>
      </c>
      <c r="L709" s="11">
        <f>+[1]Total!L710</f>
        <v>421</v>
      </c>
      <c r="M709" s="12">
        <f>+[1]Total!M710</f>
        <v>388</v>
      </c>
      <c r="N709" s="29">
        <f>VLOOKUP($B709,'[2]pop-2020-2023'!$I$5:$M$1126,2)</f>
        <v>11854</v>
      </c>
      <c r="O709" s="28">
        <f>VLOOKUP($B709,'[2]pop-2020-2023'!$I$5:$M$1126,3)</f>
        <v>12007</v>
      </c>
      <c r="P709" s="28">
        <f>VLOOKUP($B709,'[2]pop-2020-2023'!$I$5:$M$1126,4)</f>
        <v>12188</v>
      </c>
      <c r="Q709" s="30">
        <f>VLOOKUP($B709,'[2]pop-2020-2023'!$I$5:$M$1126,5)</f>
        <v>12378</v>
      </c>
      <c r="R709" s="29">
        <f>VLOOKUP($B709,'[3]Hogares total'!$D$5:$L$1126,6)</f>
        <v>3924</v>
      </c>
      <c r="S709" s="28">
        <f>VLOOKUP($B709,'[3]Hogares total'!$D$5:$L$1126,7)</f>
        <v>4009</v>
      </c>
      <c r="T709" s="28">
        <f>VLOOKUP($B709,'[3]Hogares total'!$D$5:$L$1126,8)</f>
        <v>4093</v>
      </c>
      <c r="U709" s="30">
        <f>VLOOKUP($B709,'[3]Hogares total'!$D$5:$L$1126,9)</f>
        <v>4181</v>
      </c>
      <c r="V709" s="29"/>
      <c r="W709" s="43">
        <f t="shared" si="112"/>
        <v>1.3991838094444908E-2</v>
      </c>
      <c r="X709" s="43">
        <f t="shared" si="113"/>
        <v>3.848047259599606E-2</v>
      </c>
      <c r="Y709" s="47">
        <f t="shared" si="114"/>
        <v>3.1345936338665371E-2</v>
      </c>
      <c r="Z709" s="29"/>
      <c r="AA709" s="43">
        <f t="shared" si="115"/>
        <v>4.1905712147667751E-2</v>
      </c>
      <c r="AB709" s="43">
        <f t="shared" si="116"/>
        <v>0.11458587832885414</v>
      </c>
      <c r="AC709" s="47">
        <f t="shared" si="117"/>
        <v>9.280076536713705E-2</v>
      </c>
      <c r="AD709" s="91">
        <f t="shared" si="108"/>
        <v>4181</v>
      </c>
      <c r="AE709" s="91">
        <f t="shared" si="109"/>
        <v>388</v>
      </c>
      <c r="AF709" s="91">
        <f t="shared" si="110"/>
        <v>3793</v>
      </c>
      <c r="AG709" t="str">
        <f t="shared" si="111"/>
        <v/>
      </c>
    </row>
    <row r="710" spans="2:33" x14ac:dyDescent="0.25">
      <c r="B710" s="9" t="s">
        <v>708</v>
      </c>
      <c r="C710" s="23" t="str">
        <f>VLOOKUP(B710,[2]Municipal!$C$15:$D$60549,2)</f>
        <v>Puerto Concordia</v>
      </c>
      <c r="D710" s="11">
        <f>+[1]Total!B711</f>
        <v>31</v>
      </c>
      <c r="E710" s="10">
        <f>+[1]Total!C711</f>
        <v>30</v>
      </c>
      <c r="F710" s="10">
        <f>+[1]Total!D711</f>
        <v>31</v>
      </c>
      <c r="G710" s="10">
        <f>+[1]Total!E711</f>
        <v>24</v>
      </c>
      <c r="H710" s="11">
        <f>+[1]Total!G711</f>
        <v>18</v>
      </c>
      <c r="I710" s="10">
        <f>+[1]Total!H711</f>
        <v>18</v>
      </c>
      <c r="J710" s="10">
        <f>+[1]Total!I711</f>
        <v>23</v>
      </c>
      <c r="K710" s="12">
        <f>+[1]Total!J711</f>
        <v>18</v>
      </c>
      <c r="L710" s="11">
        <f>+[1]Total!L711</f>
        <v>19</v>
      </c>
      <c r="M710" s="12">
        <f>+[1]Total!M711</f>
        <v>3</v>
      </c>
      <c r="N710" s="29">
        <f>VLOOKUP($B710,'[2]pop-2020-2023'!$I$5:$M$1126,2)</f>
        <v>8662</v>
      </c>
      <c r="O710" s="28">
        <f>VLOOKUP($B710,'[2]pop-2020-2023'!$I$5:$M$1126,3)</f>
        <v>8760</v>
      </c>
      <c r="P710" s="28">
        <f>VLOOKUP($B710,'[2]pop-2020-2023'!$I$5:$M$1126,4)</f>
        <v>8907</v>
      </c>
      <c r="Q710" s="30">
        <f>VLOOKUP($B710,'[2]pop-2020-2023'!$I$5:$M$1126,5)</f>
        <v>9038</v>
      </c>
      <c r="R710" s="29">
        <f>VLOOKUP($B710,'[3]Hogares total'!$D$5:$L$1126,6)</f>
        <v>3062</v>
      </c>
      <c r="S710" s="28">
        <f>VLOOKUP($B710,'[3]Hogares total'!$D$5:$L$1126,7)</f>
        <v>3126</v>
      </c>
      <c r="T710" s="28">
        <f>VLOOKUP($B710,'[3]Hogares total'!$D$5:$L$1126,8)</f>
        <v>3186</v>
      </c>
      <c r="U710" s="30">
        <f>VLOOKUP($B710,'[3]Hogares total'!$D$5:$L$1126,9)</f>
        <v>3251</v>
      </c>
      <c r="V710" s="29"/>
      <c r="W710" s="43">
        <f t="shared" si="112"/>
        <v>3.4246575342465752E-3</v>
      </c>
      <c r="X710" s="43">
        <f t="shared" si="113"/>
        <v>2.0208824520040417E-3</v>
      </c>
      <c r="Y710" s="47">
        <f t="shared" si="114"/>
        <v>3.3193184332816993E-4</v>
      </c>
      <c r="Z710" s="29"/>
      <c r="AA710" s="43">
        <f t="shared" si="115"/>
        <v>9.5969289827255271E-3</v>
      </c>
      <c r="AB710" s="43">
        <f t="shared" si="116"/>
        <v>5.6497175141242938E-3</v>
      </c>
      <c r="AC710" s="47">
        <f t="shared" si="117"/>
        <v>9.2279298677330052E-4</v>
      </c>
      <c r="AD710" s="91">
        <f t="shared" ref="AD710:AD773" si="118">IF(AC710&lt;=0.2,U710,"")</f>
        <v>3251</v>
      </c>
      <c r="AE710" s="91">
        <f t="shared" ref="AE710:AE773" si="119">IF(AC710&lt;=0.2,M710,"")</f>
        <v>3</v>
      </c>
      <c r="AF710" s="91">
        <f t="shared" ref="AF710:AF773" si="120">IF(AC710&lt;=0.2,AD710-AE710,"")</f>
        <v>3248</v>
      </c>
      <c r="AG710" t="str">
        <f t="shared" ref="AG710:AG773" si="121">IF(AC710&gt;100%,C710,"")</f>
        <v/>
      </c>
    </row>
    <row r="711" spans="2:33" x14ac:dyDescent="0.25">
      <c r="B711" s="9" t="s">
        <v>709</v>
      </c>
      <c r="C711" s="23" t="str">
        <f>VLOOKUP(B711,[2]Municipal!$C$15:$D$60549,2)</f>
        <v>Puerto Gaitán</v>
      </c>
      <c r="D711" s="11">
        <f>+[1]Total!B712</f>
        <v>741</v>
      </c>
      <c r="E711" s="10">
        <f>+[1]Total!C712</f>
        <v>1436</v>
      </c>
      <c r="F711" s="10">
        <f>+[1]Total!D712</f>
        <v>1671</v>
      </c>
      <c r="G711" s="10">
        <f>+[1]Total!E712</f>
        <v>2834</v>
      </c>
      <c r="H711" s="11">
        <f>+[1]Total!G712</f>
        <v>4116</v>
      </c>
      <c r="I711" s="10">
        <f>+[1]Total!H712</f>
        <v>4786</v>
      </c>
      <c r="J711" s="10">
        <f>+[1]Total!I712</f>
        <v>4777</v>
      </c>
      <c r="K711" s="12">
        <f>+[1]Total!J712</f>
        <v>2326</v>
      </c>
      <c r="L711" s="11">
        <f>+[1]Total!L712</f>
        <v>4104</v>
      </c>
      <c r="M711" s="12">
        <f>+[1]Total!M712</f>
        <v>3334</v>
      </c>
      <c r="N711" s="29">
        <f>VLOOKUP($B711,'[2]pop-2020-2023'!$I$5:$M$1126,2)</f>
        <v>43470</v>
      </c>
      <c r="O711" s="28">
        <f>VLOOKUP($B711,'[2]pop-2020-2023'!$I$5:$M$1126,3)</f>
        <v>44239</v>
      </c>
      <c r="P711" s="28">
        <f>VLOOKUP($B711,'[2]pop-2020-2023'!$I$5:$M$1126,4)</f>
        <v>44852</v>
      </c>
      <c r="Q711" s="30">
        <f>VLOOKUP($B711,'[2]pop-2020-2023'!$I$5:$M$1126,5)</f>
        <v>45511</v>
      </c>
      <c r="R711" s="29">
        <f>VLOOKUP($B711,'[3]Hogares total'!$D$5:$L$1126,6)</f>
        <v>12168</v>
      </c>
      <c r="S711" s="28">
        <f>VLOOKUP($B711,'[3]Hogares total'!$D$5:$L$1126,7)</f>
        <v>12438</v>
      </c>
      <c r="T711" s="28">
        <f>VLOOKUP($B711,'[3]Hogares total'!$D$5:$L$1126,8)</f>
        <v>12701</v>
      </c>
      <c r="U711" s="30">
        <f>VLOOKUP($B711,'[3]Hogares total'!$D$5:$L$1126,9)</f>
        <v>12968</v>
      </c>
      <c r="V711" s="29"/>
      <c r="W711" s="43">
        <f t="shared" ref="W711:W774" si="122">+$E711/O711</f>
        <v>3.2460046565247855E-2</v>
      </c>
      <c r="X711" s="43">
        <f t="shared" ref="X711:X774" si="123">+$I711/P711</f>
        <v>0.10670650138232408</v>
      </c>
      <c r="Y711" s="47">
        <f t="shared" ref="Y711:Y774" si="124">+$M711/Q711</f>
        <v>7.3257014787633759E-2</v>
      </c>
      <c r="Z711" s="29"/>
      <c r="AA711" s="43">
        <f t="shared" ref="AA711:AA774" si="125">+$E711/S711</f>
        <v>0.11545264511979418</v>
      </c>
      <c r="AB711" s="43">
        <f t="shared" ref="AB711:AB774" si="126">+$I711/T711</f>
        <v>0.37682072277773404</v>
      </c>
      <c r="AC711" s="47">
        <f t="shared" ref="AC711:AC774" si="127">+$M711/U711</f>
        <v>0.25709438618136954</v>
      </c>
      <c r="AD711" s="91" t="str">
        <f t="shared" si="118"/>
        <v/>
      </c>
      <c r="AE711" s="91" t="str">
        <f t="shared" si="119"/>
        <v/>
      </c>
      <c r="AF711" s="91" t="str">
        <f t="shared" si="120"/>
        <v/>
      </c>
      <c r="AG711" t="str">
        <f t="shared" si="121"/>
        <v/>
      </c>
    </row>
    <row r="712" spans="2:33" x14ac:dyDescent="0.25">
      <c r="B712" s="9" t="s">
        <v>710</v>
      </c>
      <c r="C712" s="23" t="str">
        <f>VLOOKUP(B712,[2]Municipal!$C$15:$D$60549,2)</f>
        <v>Puerto López</v>
      </c>
      <c r="D712" s="11">
        <f>+[1]Total!B713</f>
        <v>2577</v>
      </c>
      <c r="E712" s="10">
        <f>+[1]Total!C713</f>
        <v>2284</v>
      </c>
      <c r="F712" s="10">
        <f>+[1]Total!D713</f>
        <v>2351</v>
      </c>
      <c r="G712" s="10">
        <f>+[1]Total!E713</f>
        <v>3868</v>
      </c>
      <c r="H712" s="11">
        <f>+[1]Total!G713</f>
        <v>2644</v>
      </c>
      <c r="I712" s="10">
        <f>+[1]Total!H713</f>
        <v>2498</v>
      </c>
      <c r="J712" s="10">
        <f>+[1]Total!I713</f>
        <v>2454</v>
      </c>
      <c r="K712" s="12">
        <f>+[1]Total!J713</f>
        <v>2463</v>
      </c>
      <c r="L712" s="11">
        <f>+[1]Total!L713</f>
        <v>1943</v>
      </c>
      <c r="M712" s="12">
        <f>+[1]Total!M713</f>
        <v>2437</v>
      </c>
      <c r="N712" s="29">
        <f>VLOOKUP($B712,'[2]pop-2020-2023'!$I$5:$M$1126,2)</f>
        <v>31618</v>
      </c>
      <c r="O712" s="28">
        <f>VLOOKUP($B712,'[2]pop-2020-2023'!$I$5:$M$1126,3)</f>
        <v>32091</v>
      </c>
      <c r="P712" s="28">
        <f>VLOOKUP($B712,'[2]pop-2020-2023'!$I$5:$M$1126,4)</f>
        <v>32577</v>
      </c>
      <c r="Q712" s="30">
        <f>VLOOKUP($B712,'[2]pop-2020-2023'!$I$5:$M$1126,5)</f>
        <v>33079</v>
      </c>
      <c r="R712" s="29">
        <f>VLOOKUP($B712,'[3]Hogares total'!$D$5:$L$1126,6)</f>
        <v>9993</v>
      </c>
      <c r="S712" s="28">
        <f>VLOOKUP($B712,'[3]Hogares total'!$D$5:$L$1126,7)</f>
        <v>10214</v>
      </c>
      <c r="T712" s="28">
        <f>VLOOKUP($B712,'[3]Hogares total'!$D$5:$L$1126,8)</f>
        <v>10437</v>
      </c>
      <c r="U712" s="30">
        <f>VLOOKUP($B712,'[3]Hogares total'!$D$5:$L$1126,9)</f>
        <v>10663</v>
      </c>
      <c r="V712" s="29"/>
      <c r="W712" s="43">
        <f t="shared" si="122"/>
        <v>7.1172602910473337E-2</v>
      </c>
      <c r="X712" s="43">
        <f t="shared" si="123"/>
        <v>7.6679866163244001E-2</v>
      </c>
      <c r="Y712" s="47">
        <f t="shared" si="124"/>
        <v>7.3672118262341671E-2</v>
      </c>
      <c r="Z712" s="29"/>
      <c r="AA712" s="43">
        <f t="shared" si="125"/>
        <v>0.22361464656354024</v>
      </c>
      <c r="AB712" s="43">
        <f t="shared" si="126"/>
        <v>0.23934080674523331</v>
      </c>
      <c r="AC712" s="47">
        <f t="shared" si="127"/>
        <v>0.22854731313889148</v>
      </c>
      <c r="AD712" s="91" t="str">
        <f t="shared" si="118"/>
        <v/>
      </c>
      <c r="AE712" s="91" t="str">
        <f t="shared" si="119"/>
        <v/>
      </c>
      <c r="AF712" s="91" t="str">
        <f t="shared" si="120"/>
        <v/>
      </c>
      <c r="AG712" t="str">
        <f t="shared" si="121"/>
        <v/>
      </c>
    </row>
    <row r="713" spans="2:33" x14ac:dyDescent="0.25">
      <c r="B713" s="9" t="s">
        <v>711</v>
      </c>
      <c r="C713" s="23" t="str">
        <f>VLOOKUP(B713,[2]Municipal!$C$15:$D$60549,2)</f>
        <v>Puerto Lleras</v>
      </c>
      <c r="D713" s="11">
        <f>+[1]Total!B714</f>
        <v>27</v>
      </c>
      <c r="E713" s="10">
        <f>+[1]Total!C714</f>
        <v>24</v>
      </c>
      <c r="F713" s="10">
        <f>+[1]Total!D714</f>
        <v>22</v>
      </c>
      <c r="G713" s="10">
        <f>+[1]Total!E714</f>
        <v>19</v>
      </c>
      <c r="H713" s="11">
        <f>+[1]Total!G714</f>
        <v>20</v>
      </c>
      <c r="I713" s="10">
        <f>+[1]Total!H714</f>
        <v>20</v>
      </c>
      <c r="J713" s="10">
        <f>+[1]Total!I714</f>
        <v>24</v>
      </c>
      <c r="K713" s="12">
        <f>+[1]Total!J714</f>
        <v>23</v>
      </c>
      <c r="L713" s="11">
        <f>+[1]Total!L714</f>
        <v>33</v>
      </c>
      <c r="M713" s="12">
        <f>+[1]Total!M714</f>
        <v>10</v>
      </c>
      <c r="N713" s="29">
        <f>VLOOKUP($B713,'[2]pop-2020-2023'!$I$5:$M$1126,2)</f>
        <v>10817</v>
      </c>
      <c r="O713" s="28">
        <f>VLOOKUP($B713,'[2]pop-2020-2023'!$I$5:$M$1126,3)</f>
        <v>10963</v>
      </c>
      <c r="P713" s="28">
        <f>VLOOKUP($B713,'[2]pop-2020-2023'!$I$5:$M$1126,4)</f>
        <v>11125</v>
      </c>
      <c r="Q713" s="30">
        <f>VLOOKUP($B713,'[2]pop-2020-2023'!$I$5:$M$1126,5)</f>
        <v>11300</v>
      </c>
      <c r="R713" s="29">
        <f>VLOOKUP($B713,'[3]Hogares total'!$D$5:$L$1126,6)</f>
        <v>3738</v>
      </c>
      <c r="S713" s="28">
        <f>VLOOKUP($B713,'[3]Hogares total'!$D$5:$L$1126,7)</f>
        <v>3819</v>
      </c>
      <c r="T713" s="28">
        <f>VLOOKUP($B713,'[3]Hogares total'!$D$5:$L$1126,8)</f>
        <v>3900</v>
      </c>
      <c r="U713" s="30">
        <f>VLOOKUP($B713,'[3]Hogares total'!$D$5:$L$1126,9)</f>
        <v>3980</v>
      </c>
      <c r="V713" s="29"/>
      <c r="W713" s="43">
        <f t="shared" si="122"/>
        <v>2.1891817933047523E-3</v>
      </c>
      <c r="X713" s="43">
        <f t="shared" si="123"/>
        <v>1.7977528089887641E-3</v>
      </c>
      <c r="Y713" s="47">
        <f t="shared" si="124"/>
        <v>8.8495575221238937E-4</v>
      </c>
      <c r="Z713" s="29"/>
      <c r="AA713" s="43">
        <f t="shared" si="125"/>
        <v>6.2843676355066776E-3</v>
      </c>
      <c r="AB713" s="43">
        <f t="shared" si="126"/>
        <v>5.1282051282051282E-3</v>
      </c>
      <c r="AC713" s="47">
        <f t="shared" si="127"/>
        <v>2.5125628140703518E-3</v>
      </c>
      <c r="AD713" s="91">
        <f t="shared" si="118"/>
        <v>3980</v>
      </c>
      <c r="AE713" s="91">
        <f t="shared" si="119"/>
        <v>10</v>
      </c>
      <c r="AF713" s="91">
        <f t="shared" si="120"/>
        <v>3970</v>
      </c>
      <c r="AG713" t="str">
        <f t="shared" si="121"/>
        <v/>
      </c>
    </row>
    <row r="714" spans="2:33" x14ac:dyDescent="0.25">
      <c r="B714" s="9" t="s">
        <v>712</v>
      </c>
      <c r="C714" s="23" t="str">
        <f>VLOOKUP(B714,[2]Municipal!$C$15:$D$60549,2)</f>
        <v>Puerto Rico</v>
      </c>
      <c r="D714" s="11">
        <f>+[1]Total!B715</f>
        <v>49</v>
      </c>
      <c r="E714" s="10">
        <f>+[1]Total!C715</f>
        <v>44</v>
      </c>
      <c r="F714" s="10">
        <f>+[1]Total!D715</f>
        <v>45</v>
      </c>
      <c r="G714" s="10">
        <f>+[1]Total!E715</f>
        <v>37</v>
      </c>
      <c r="H714" s="11">
        <f>+[1]Total!G715</f>
        <v>310</v>
      </c>
      <c r="I714" s="10">
        <f>+[1]Total!H715</f>
        <v>317</v>
      </c>
      <c r="J714" s="10">
        <f>+[1]Total!I715</f>
        <v>328</v>
      </c>
      <c r="K714" s="12">
        <f>+[1]Total!J715</f>
        <v>339</v>
      </c>
      <c r="L714" s="11">
        <f>+[1]Total!L715</f>
        <v>406</v>
      </c>
      <c r="M714" s="12">
        <f>+[1]Total!M715</f>
        <v>381</v>
      </c>
      <c r="N714" s="29">
        <f>VLOOKUP($B714,'[2]pop-2020-2023'!$I$5:$M$1126,2)</f>
        <v>13260</v>
      </c>
      <c r="O714" s="28">
        <f>VLOOKUP($B714,'[2]pop-2020-2023'!$I$5:$M$1126,3)</f>
        <v>13292</v>
      </c>
      <c r="P714" s="28">
        <f>VLOOKUP($B714,'[2]pop-2020-2023'!$I$5:$M$1126,4)</f>
        <v>13471</v>
      </c>
      <c r="Q714" s="30">
        <f>VLOOKUP($B714,'[2]pop-2020-2023'!$I$5:$M$1126,5)</f>
        <v>13663</v>
      </c>
      <c r="R714" s="29">
        <f>VLOOKUP($B714,'[3]Hogares total'!$D$5:$L$1126,6)</f>
        <v>4740</v>
      </c>
      <c r="S714" s="28">
        <f>VLOOKUP($B714,'[3]Hogares total'!$D$5:$L$1126,7)</f>
        <v>4847</v>
      </c>
      <c r="T714" s="28">
        <f>VLOOKUP($B714,'[3]Hogares total'!$D$5:$L$1126,8)</f>
        <v>4951</v>
      </c>
      <c r="U714" s="30">
        <f>VLOOKUP($B714,'[3]Hogares total'!$D$5:$L$1126,9)</f>
        <v>5055</v>
      </c>
      <c r="V714" s="29"/>
      <c r="W714" s="43">
        <f t="shared" si="122"/>
        <v>3.3102618116160097E-3</v>
      </c>
      <c r="X714" s="43">
        <f t="shared" si="123"/>
        <v>2.3532031771954568E-2</v>
      </c>
      <c r="Y714" s="47">
        <f t="shared" si="124"/>
        <v>2.788553026421723E-2</v>
      </c>
      <c r="Z714" s="29"/>
      <c r="AA714" s="43">
        <f t="shared" si="125"/>
        <v>9.0777800701464829E-3</v>
      </c>
      <c r="AB714" s="43">
        <f t="shared" si="126"/>
        <v>6.4027469198141784E-2</v>
      </c>
      <c r="AC714" s="47">
        <f t="shared" si="127"/>
        <v>7.5370919881305634E-2</v>
      </c>
      <c r="AD714" s="91">
        <f t="shared" si="118"/>
        <v>5055</v>
      </c>
      <c r="AE714" s="91">
        <f t="shared" si="119"/>
        <v>381</v>
      </c>
      <c r="AF714" s="91">
        <f t="shared" si="120"/>
        <v>4674</v>
      </c>
      <c r="AG714" t="str">
        <f t="shared" si="121"/>
        <v/>
      </c>
    </row>
    <row r="715" spans="2:33" x14ac:dyDescent="0.25">
      <c r="B715" s="9" t="s">
        <v>713</v>
      </c>
      <c r="C715" s="23" t="str">
        <f>VLOOKUP(B715,[2]Municipal!$C$15:$D$60549,2)</f>
        <v>Restrepo</v>
      </c>
      <c r="D715" s="11">
        <f>+[1]Total!B716</f>
        <v>2553</v>
      </c>
      <c r="E715" s="10">
        <f>+[1]Total!C716</f>
        <v>2599</v>
      </c>
      <c r="F715" s="10">
        <f>+[1]Total!D716</f>
        <v>2462</v>
      </c>
      <c r="G715" s="10">
        <f>+[1]Total!E716</f>
        <v>2647</v>
      </c>
      <c r="H715" s="11">
        <f>+[1]Total!G716</f>
        <v>2995</v>
      </c>
      <c r="I715" s="10">
        <f>+[1]Total!H716</f>
        <v>2958</v>
      </c>
      <c r="J715" s="10">
        <f>+[1]Total!I716</f>
        <v>3055</v>
      </c>
      <c r="K715" s="12">
        <f>+[1]Total!J716</f>
        <v>3208</v>
      </c>
      <c r="L715" s="11">
        <f>+[1]Total!L716</f>
        <v>3644</v>
      </c>
      <c r="M715" s="12">
        <f>+[1]Total!M716</f>
        <v>3837</v>
      </c>
      <c r="N715" s="29">
        <f>VLOOKUP($B715,'[2]pop-2020-2023'!$I$5:$M$1126,2)</f>
        <v>19016</v>
      </c>
      <c r="O715" s="28">
        <f>VLOOKUP($B715,'[2]pop-2020-2023'!$I$5:$M$1126,3)</f>
        <v>19316</v>
      </c>
      <c r="P715" s="28">
        <f>VLOOKUP($B715,'[2]pop-2020-2023'!$I$5:$M$1126,4)</f>
        <v>19583</v>
      </c>
      <c r="Q715" s="30">
        <f>VLOOKUP($B715,'[2]pop-2020-2023'!$I$5:$M$1126,5)</f>
        <v>19890</v>
      </c>
      <c r="R715" s="29">
        <f>VLOOKUP($B715,'[3]Hogares total'!$D$5:$L$1126,6)</f>
        <v>6185</v>
      </c>
      <c r="S715" s="28">
        <f>VLOOKUP($B715,'[3]Hogares total'!$D$5:$L$1126,7)</f>
        <v>6325</v>
      </c>
      <c r="T715" s="28">
        <f>VLOOKUP($B715,'[3]Hogares total'!$D$5:$L$1126,8)</f>
        <v>6466</v>
      </c>
      <c r="U715" s="30">
        <f>VLOOKUP($B715,'[3]Hogares total'!$D$5:$L$1126,9)</f>
        <v>6609</v>
      </c>
      <c r="V715" s="29"/>
      <c r="W715" s="43">
        <f t="shared" si="122"/>
        <v>0.13455166701180368</v>
      </c>
      <c r="X715" s="43">
        <f t="shared" si="123"/>
        <v>0.15104937956390746</v>
      </c>
      <c r="Y715" s="47">
        <f t="shared" si="124"/>
        <v>0.19291101055806939</v>
      </c>
      <c r="Z715" s="29"/>
      <c r="AA715" s="43">
        <f t="shared" si="125"/>
        <v>0.41090909090909089</v>
      </c>
      <c r="AB715" s="43">
        <f t="shared" si="126"/>
        <v>0.45746984225177856</v>
      </c>
      <c r="AC715" s="47">
        <f t="shared" si="127"/>
        <v>0.58057194734453021</v>
      </c>
      <c r="AD715" s="91" t="str">
        <f t="shared" si="118"/>
        <v/>
      </c>
      <c r="AE715" s="91" t="str">
        <f t="shared" si="119"/>
        <v/>
      </c>
      <c r="AF715" s="91" t="str">
        <f t="shared" si="120"/>
        <v/>
      </c>
      <c r="AG715" t="str">
        <f t="shared" si="121"/>
        <v/>
      </c>
    </row>
    <row r="716" spans="2:33" x14ac:dyDescent="0.25">
      <c r="B716" s="9" t="s">
        <v>714</v>
      </c>
      <c r="C716" s="23" t="str">
        <f>VLOOKUP(B716,[2]Municipal!$C$15:$D$60549,2)</f>
        <v>San Carlos de Guaroa</v>
      </c>
      <c r="D716" s="11">
        <f>+[1]Total!B717</f>
        <v>423</v>
      </c>
      <c r="E716" s="10">
        <f>+[1]Total!C717</f>
        <v>306</v>
      </c>
      <c r="F716" s="10">
        <f>+[1]Total!D717</f>
        <v>180</v>
      </c>
      <c r="G716" s="10">
        <f>+[1]Total!E717</f>
        <v>189</v>
      </c>
      <c r="H716" s="11">
        <f>+[1]Total!G717</f>
        <v>186</v>
      </c>
      <c r="I716" s="10">
        <f>+[1]Total!H717</f>
        <v>159</v>
      </c>
      <c r="J716" s="10">
        <f>+[1]Total!I717</f>
        <v>168</v>
      </c>
      <c r="K716" s="12">
        <f>+[1]Total!J717</f>
        <v>162</v>
      </c>
      <c r="L716" s="11">
        <f>+[1]Total!L717</f>
        <v>210</v>
      </c>
      <c r="M716" s="12">
        <f>+[1]Total!M717</f>
        <v>278</v>
      </c>
      <c r="N716" s="29">
        <f>VLOOKUP($B716,'[2]pop-2020-2023'!$I$5:$M$1126,2)</f>
        <v>12847</v>
      </c>
      <c r="O716" s="28">
        <f>VLOOKUP($B716,'[2]pop-2020-2023'!$I$5:$M$1126,3)</f>
        <v>13047</v>
      </c>
      <c r="P716" s="28">
        <f>VLOOKUP($B716,'[2]pop-2020-2023'!$I$5:$M$1126,4)</f>
        <v>13238</v>
      </c>
      <c r="Q716" s="30">
        <f>VLOOKUP($B716,'[2]pop-2020-2023'!$I$5:$M$1126,5)</f>
        <v>13433</v>
      </c>
      <c r="R716" s="29">
        <f>VLOOKUP($B716,'[3]Hogares total'!$D$5:$L$1126,6)</f>
        <v>4088</v>
      </c>
      <c r="S716" s="28">
        <f>VLOOKUP($B716,'[3]Hogares total'!$D$5:$L$1126,7)</f>
        <v>4179</v>
      </c>
      <c r="T716" s="28">
        <f>VLOOKUP($B716,'[3]Hogares total'!$D$5:$L$1126,8)</f>
        <v>4268</v>
      </c>
      <c r="U716" s="30">
        <f>VLOOKUP($B716,'[3]Hogares total'!$D$5:$L$1126,9)</f>
        <v>4361</v>
      </c>
      <c r="V716" s="29"/>
      <c r="W716" s="43">
        <f t="shared" si="122"/>
        <v>2.3453667509772361E-2</v>
      </c>
      <c r="X716" s="43">
        <f t="shared" si="123"/>
        <v>1.2010877776099108E-2</v>
      </c>
      <c r="Y716" s="47">
        <f t="shared" si="124"/>
        <v>2.0695302612968064E-2</v>
      </c>
      <c r="Z716" s="29"/>
      <c r="AA716" s="43">
        <f t="shared" si="125"/>
        <v>7.3223259152907394E-2</v>
      </c>
      <c r="AB716" s="43">
        <f t="shared" si="126"/>
        <v>3.7253983130271791E-2</v>
      </c>
      <c r="AC716" s="47">
        <f t="shared" si="127"/>
        <v>6.3746847053428118E-2</v>
      </c>
      <c r="AD716" s="91">
        <f t="shared" si="118"/>
        <v>4361</v>
      </c>
      <c r="AE716" s="91">
        <f t="shared" si="119"/>
        <v>278</v>
      </c>
      <c r="AF716" s="91">
        <f t="shared" si="120"/>
        <v>4083</v>
      </c>
      <c r="AG716" t="str">
        <f t="shared" si="121"/>
        <v/>
      </c>
    </row>
    <row r="717" spans="2:33" x14ac:dyDescent="0.25">
      <c r="B717" s="9" t="s">
        <v>715</v>
      </c>
      <c r="C717" s="23" t="str">
        <f>VLOOKUP(B717,[2]Municipal!$C$15:$D$60549,2)</f>
        <v>San Juan de Arama</v>
      </c>
      <c r="D717" s="11">
        <f>+[1]Total!B718</f>
        <v>53</v>
      </c>
      <c r="E717" s="10">
        <f>+[1]Total!C718</f>
        <v>51</v>
      </c>
      <c r="F717" s="10">
        <f>+[1]Total!D718</f>
        <v>48</v>
      </c>
      <c r="G717" s="10">
        <f>+[1]Total!E718</f>
        <v>39</v>
      </c>
      <c r="H717" s="11">
        <f>+[1]Total!G718</f>
        <v>122</v>
      </c>
      <c r="I717" s="10">
        <f>+[1]Total!H718</f>
        <v>122</v>
      </c>
      <c r="J717" s="10">
        <f>+[1]Total!I718</f>
        <v>121</v>
      </c>
      <c r="K717" s="12">
        <f>+[1]Total!J718</f>
        <v>122</v>
      </c>
      <c r="L717" s="11">
        <f>+[1]Total!L718</f>
        <v>149</v>
      </c>
      <c r="M717" s="12">
        <f>+[1]Total!M718</f>
        <v>135</v>
      </c>
      <c r="N717" s="29">
        <f>VLOOKUP($B717,'[2]pop-2020-2023'!$I$5:$M$1126,2)</f>
        <v>9441</v>
      </c>
      <c r="O717" s="28">
        <f>VLOOKUP($B717,'[2]pop-2020-2023'!$I$5:$M$1126,3)</f>
        <v>9547</v>
      </c>
      <c r="P717" s="28">
        <f>VLOOKUP($B717,'[2]pop-2020-2023'!$I$5:$M$1126,4)</f>
        <v>9700</v>
      </c>
      <c r="Q717" s="30">
        <f>VLOOKUP($B717,'[2]pop-2020-2023'!$I$5:$M$1126,5)</f>
        <v>9862</v>
      </c>
      <c r="R717" s="29">
        <f>VLOOKUP($B717,'[3]Hogares total'!$D$5:$L$1126,6)</f>
        <v>3380</v>
      </c>
      <c r="S717" s="28">
        <f>VLOOKUP($B717,'[3]Hogares total'!$D$5:$L$1126,7)</f>
        <v>3456</v>
      </c>
      <c r="T717" s="28">
        <f>VLOOKUP($B717,'[3]Hogares total'!$D$5:$L$1126,8)</f>
        <v>3532</v>
      </c>
      <c r="U717" s="30">
        <f>VLOOKUP($B717,'[3]Hogares total'!$D$5:$L$1126,9)</f>
        <v>3606</v>
      </c>
      <c r="V717" s="29"/>
      <c r="W717" s="43">
        <f t="shared" si="122"/>
        <v>5.341992248873992E-3</v>
      </c>
      <c r="X717" s="43">
        <f t="shared" si="123"/>
        <v>1.2577319587628866E-2</v>
      </c>
      <c r="Y717" s="47">
        <f t="shared" si="124"/>
        <v>1.3688906915432975E-2</v>
      </c>
      <c r="Z717" s="29"/>
      <c r="AA717" s="43">
        <f t="shared" si="125"/>
        <v>1.4756944444444444E-2</v>
      </c>
      <c r="AB717" s="43">
        <f t="shared" si="126"/>
        <v>3.4541336353340883E-2</v>
      </c>
      <c r="AC717" s="47">
        <f t="shared" si="127"/>
        <v>3.7437603993344427E-2</v>
      </c>
      <c r="AD717" s="91">
        <f t="shared" si="118"/>
        <v>3606</v>
      </c>
      <c r="AE717" s="91">
        <f t="shared" si="119"/>
        <v>135</v>
      </c>
      <c r="AF717" s="91">
        <f t="shared" si="120"/>
        <v>3471</v>
      </c>
      <c r="AG717" t="str">
        <f t="shared" si="121"/>
        <v/>
      </c>
    </row>
    <row r="718" spans="2:33" x14ac:dyDescent="0.25">
      <c r="B718" s="9" t="s">
        <v>716</v>
      </c>
      <c r="C718" s="23" t="str">
        <f>VLOOKUP(B718,[2]Municipal!$C$15:$D$60549,2)</f>
        <v>San Juanito</v>
      </c>
      <c r="D718" s="11">
        <f>+[1]Total!B719</f>
        <v>13</v>
      </c>
      <c r="E718" s="10">
        <f>+[1]Total!C719</f>
        <v>14</v>
      </c>
      <c r="F718" s="10">
        <f>+[1]Total!D719</f>
        <v>14</v>
      </c>
      <c r="G718" s="10">
        <f>+[1]Total!E719</f>
        <v>13</v>
      </c>
      <c r="H718" s="11">
        <f>+[1]Total!G719</f>
        <v>12</v>
      </c>
      <c r="I718" s="10">
        <f>+[1]Total!H719</f>
        <v>12</v>
      </c>
      <c r="J718" s="10">
        <f>+[1]Total!I719</f>
        <v>14</v>
      </c>
      <c r="K718" s="12">
        <f>+[1]Total!J719</f>
        <v>12</v>
      </c>
      <c r="L718" s="11">
        <f>+[1]Total!L719</f>
        <v>12</v>
      </c>
      <c r="M718" s="12">
        <f>+[1]Total!M719</f>
        <v>3</v>
      </c>
      <c r="N718" s="29">
        <f>VLOOKUP($B718,'[2]pop-2020-2023'!$I$5:$M$1126,2)</f>
        <v>1332</v>
      </c>
      <c r="O718" s="28">
        <f>VLOOKUP($B718,'[2]pop-2020-2023'!$I$5:$M$1126,3)</f>
        <v>1362</v>
      </c>
      <c r="P718" s="28">
        <f>VLOOKUP($B718,'[2]pop-2020-2023'!$I$5:$M$1126,4)</f>
        <v>1373</v>
      </c>
      <c r="Q718" s="30">
        <f>VLOOKUP($B718,'[2]pop-2020-2023'!$I$5:$M$1126,5)</f>
        <v>1385</v>
      </c>
      <c r="R718" s="29">
        <f>VLOOKUP($B718,'[3]Hogares total'!$D$5:$L$1126,6)</f>
        <v>400</v>
      </c>
      <c r="S718" s="28">
        <f>VLOOKUP($B718,'[3]Hogares total'!$D$5:$L$1126,7)</f>
        <v>410</v>
      </c>
      <c r="T718" s="28">
        <f>VLOOKUP($B718,'[3]Hogares total'!$D$5:$L$1126,8)</f>
        <v>418</v>
      </c>
      <c r="U718" s="30">
        <f>VLOOKUP($B718,'[3]Hogares total'!$D$5:$L$1126,9)</f>
        <v>427</v>
      </c>
      <c r="V718" s="29"/>
      <c r="W718" s="43">
        <f t="shared" si="122"/>
        <v>1.0279001468428781E-2</v>
      </c>
      <c r="X718" s="43">
        <f t="shared" si="123"/>
        <v>8.7399854333576107E-3</v>
      </c>
      <c r="Y718" s="47">
        <f t="shared" si="124"/>
        <v>2.1660649819494585E-3</v>
      </c>
      <c r="Z718" s="29"/>
      <c r="AA718" s="43">
        <f t="shared" si="125"/>
        <v>3.4146341463414637E-2</v>
      </c>
      <c r="AB718" s="43">
        <f t="shared" si="126"/>
        <v>2.8708133971291867E-2</v>
      </c>
      <c r="AC718" s="47">
        <f t="shared" si="127"/>
        <v>7.0257611241217799E-3</v>
      </c>
      <c r="AD718" s="91">
        <f t="shared" si="118"/>
        <v>427</v>
      </c>
      <c r="AE718" s="91">
        <f t="shared" si="119"/>
        <v>3</v>
      </c>
      <c r="AF718" s="91">
        <f t="shared" si="120"/>
        <v>424</v>
      </c>
      <c r="AG718" t="str">
        <f t="shared" si="121"/>
        <v/>
      </c>
    </row>
    <row r="719" spans="2:33" x14ac:dyDescent="0.25">
      <c r="B719" s="9" t="s">
        <v>717</v>
      </c>
      <c r="C719" s="23" t="str">
        <f>VLOOKUP(B719,[2]Municipal!$C$15:$D$60549,2)</f>
        <v>San Martín</v>
      </c>
      <c r="D719" s="11">
        <f>+[1]Total!B720</f>
        <v>1819</v>
      </c>
      <c r="E719" s="10">
        <f>+[1]Total!C720</f>
        <v>1916</v>
      </c>
      <c r="F719" s="10">
        <f>+[1]Total!D720</f>
        <v>1878</v>
      </c>
      <c r="G719" s="10">
        <f>+[1]Total!E720</f>
        <v>1741</v>
      </c>
      <c r="H719" s="11">
        <f>+[1]Total!G720</f>
        <v>1464</v>
      </c>
      <c r="I719" s="10">
        <f>+[1]Total!H720</f>
        <v>1243</v>
      </c>
      <c r="J719" s="10">
        <f>+[1]Total!I720</f>
        <v>1135</v>
      </c>
      <c r="K719" s="12">
        <f>+[1]Total!J720</f>
        <v>1017</v>
      </c>
      <c r="L719" s="11">
        <f>+[1]Total!L720</f>
        <v>905</v>
      </c>
      <c r="M719" s="12">
        <f>+[1]Total!M720</f>
        <v>834</v>
      </c>
      <c r="N719" s="29">
        <f>VLOOKUP($B719,'[2]pop-2020-2023'!$I$5:$M$1126,2)</f>
        <v>27970</v>
      </c>
      <c r="O719" s="28">
        <f>VLOOKUP($B719,'[2]pop-2020-2023'!$I$5:$M$1126,3)</f>
        <v>28489</v>
      </c>
      <c r="P719" s="28">
        <f>VLOOKUP($B719,'[2]pop-2020-2023'!$I$5:$M$1126,4)</f>
        <v>28956</v>
      </c>
      <c r="Q719" s="30">
        <f>VLOOKUP($B719,'[2]pop-2020-2023'!$I$5:$M$1126,5)</f>
        <v>29399</v>
      </c>
      <c r="R719" s="29">
        <f>VLOOKUP($B719,'[3]Hogares total'!$D$5:$L$1126,6)</f>
        <v>9751</v>
      </c>
      <c r="S719" s="28">
        <f>VLOOKUP($B719,'[3]Hogares total'!$D$5:$L$1126,7)</f>
        <v>9981</v>
      </c>
      <c r="T719" s="28">
        <f>VLOOKUP($B719,'[3]Hogares total'!$D$5:$L$1126,8)</f>
        <v>10204</v>
      </c>
      <c r="U719" s="30">
        <f>VLOOKUP($B719,'[3]Hogares total'!$D$5:$L$1126,9)</f>
        <v>10427</v>
      </c>
      <c r="V719" s="29"/>
      <c r="W719" s="43">
        <f t="shared" si="122"/>
        <v>6.7254027870406116E-2</v>
      </c>
      <c r="X719" s="43">
        <f t="shared" si="123"/>
        <v>4.2927199889487497E-2</v>
      </c>
      <c r="Y719" s="47">
        <f t="shared" si="124"/>
        <v>2.8368311847341746E-2</v>
      </c>
      <c r="Z719" s="29"/>
      <c r="AA719" s="43">
        <f t="shared" si="125"/>
        <v>0.1919647329926861</v>
      </c>
      <c r="AB719" s="43">
        <f t="shared" si="126"/>
        <v>0.12181497451979616</v>
      </c>
      <c r="AC719" s="47">
        <f t="shared" si="127"/>
        <v>7.9984655222019752E-2</v>
      </c>
      <c r="AD719" s="91">
        <f t="shared" si="118"/>
        <v>10427</v>
      </c>
      <c r="AE719" s="91">
        <f t="shared" si="119"/>
        <v>834</v>
      </c>
      <c r="AF719" s="91">
        <f t="shared" si="120"/>
        <v>9593</v>
      </c>
      <c r="AG719" t="str">
        <f t="shared" si="121"/>
        <v/>
      </c>
    </row>
    <row r="720" spans="2:33" x14ac:dyDescent="0.25">
      <c r="B720" s="9" t="s">
        <v>718</v>
      </c>
      <c r="C720" s="23" t="str">
        <f>VLOOKUP(B720,[2]Municipal!$C$15:$D$60549,2)</f>
        <v>Vistahermosa</v>
      </c>
      <c r="D720" s="11">
        <f>+[1]Total!B721</f>
        <v>66</v>
      </c>
      <c r="E720" s="10">
        <f>+[1]Total!C721</f>
        <v>68</v>
      </c>
      <c r="F720" s="10">
        <f>+[1]Total!D721</f>
        <v>64</v>
      </c>
      <c r="G720" s="10">
        <f>+[1]Total!E721</f>
        <v>61</v>
      </c>
      <c r="H720" s="11">
        <f>+[1]Total!G721</f>
        <v>489</v>
      </c>
      <c r="I720" s="10">
        <f>+[1]Total!H721</f>
        <v>494</v>
      </c>
      <c r="J720" s="10">
        <f>+[1]Total!I721</f>
        <v>509</v>
      </c>
      <c r="K720" s="12">
        <f>+[1]Total!J721</f>
        <v>519</v>
      </c>
      <c r="L720" s="11">
        <f>+[1]Total!L721</f>
        <v>593</v>
      </c>
      <c r="M720" s="12">
        <f>+[1]Total!M721</f>
        <v>564</v>
      </c>
      <c r="N720" s="29">
        <f>VLOOKUP($B720,'[2]pop-2020-2023'!$I$5:$M$1126,2)</f>
        <v>18320</v>
      </c>
      <c r="O720" s="28">
        <f>VLOOKUP($B720,'[2]pop-2020-2023'!$I$5:$M$1126,3)</f>
        <v>18514</v>
      </c>
      <c r="P720" s="28">
        <f>VLOOKUP($B720,'[2]pop-2020-2023'!$I$5:$M$1126,4)</f>
        <v>18794</v>
      </c>
      <c r="Q720" s="30">
        <f>VLOOKUP($B720,'[2]pop-2020-2023'!$I$5:$M$1126,5)</f>
        <v>19112</v>
      </c>
      <c r="R720" s="29">
        <f>VLOOKUP($B720,'[3]Hogares total'!$D$5:$L$1126,6)</f>
        <v>5784</v>
      </c>
      <c r="S720" s="28">
        <f>VLOOKUP($B720,'[3]Hogares total'!$D$5:$L$1126,7)</f>
        <v>5910</v>
      </c>
      <c r="T720" s="28">
        <f>VLOOKUP($B720,'[3]Hogares total'!$D$5:$L$1126,8)</f>
        <v>6035</v>
      </c>
      <c r="U720" s="30">
        <f>VLOOKUP($B720,'[3]Hogares total'!$D$5:$L$1126,9)</f>
        <v>6162</v>
      </c>
      <c r="V720" s="29"/>
      <c r="W720" s="43">
        <f t="shared" si="122"/>
        <v>3.6728961866695472E-3</v>
      </c>
      <c r="X720" s="43">
        <f t="shared" si="123"/>
        <v>2.6284984569543472E-2</v>
      </c>
      <c r="Y720" s="47">
        <f t="shared" si="124"/>
        <v>2.9510255336961073E-2</v>
      </c>
      <c r="Z720" s="29"/>
      <c r="AA720" s="43">
        <f t="shared" si="125"/>
        <v>1.1505922165820644E-2</v>
      </c>
      <c r="AB720" s="43">
        <f t="shared" si="126"/>
        <v>8.1855840927920462E-2</v>
      </c>
      <c r="AC720" s="47">
        <f t="shared" si="127"/>
        <v>9.1528724440116851E-2</v>
      </c>
      <c r="AD720" s="91">
        <f t="shared" si="118"/>
        <v>6162</v>
      </c>
      <c r="AE720" s="91">
        <f t="shared" si="119"/>
        <v>564</v>
      </c>
      <c r="AF720" s="91">
        <f t="shared" si="120"/>
        <v>5598</v>
      </c>
      <c r="AG720" t="str">
        <f t="shared" si="121"/>
        <v/>
      </c>
    </row>
    <row r="721" spans="2:33" x14ac:dyDescent="0.25">
      <c r="B721" s="9" t="s">
        <v>719</v>
      </c>
      <c r="C721" s="23" t="str">
        <f>VLOOKUP(B721,[2]Municipal!$C$15:$D$60549,2)</f>
        <v>Pasto</v>
      </c>
      <c r="D721" s="11">
        <f>+[1]Total!B722</f>
        <v>83597</v>
      </c>
      <c r="E721" s="10">
        <f>+[1]Total!C722</f>
        <v>83298</v>
      </c>
      <c r="F721" s="10">
        <f>+[1]Total!D722</f>
        <v>83554</v>
      </c>
      <c r="G721" s="10">
        <f>+[1]Total!E722</f>
        <v>83288</v>
      </c>
      <c r="H721" s="11">
        <f>+[1]Total!G722</f>
        <v>84286</v>
      </c>
      <c r="I721" s="10">
        <f>+[1]Total!H722</f>
        <v>83996</v>
      </c>
      <c r="J721" s="10">
        <f>+[1]Total!I722</f>
        <v>84416</v>
      </c>
      <c r="K721" s="12">
        <f>+[1]Total!J722</f>
        <v>85155</v>
      </c>
      <c r="L721" s="11">
        <f>+[1]Total!L722</f>
        <v>86606</v>
      </c>
      <c r="M721" s="12">
        <f>+[1]Total!M722</f>
        <v>87245</v>
      </c>
      <c r="N721" s="29">
        <f>VLOOKUP($B721,'[2]pop-2020-2023'!$I$5:$M$1126,2)</f>
        <v>402073</v>
      </c>
      <c r="O721" s="28">
        <f>VLOOKUP($B721,'[2]pop-2020-2023'!$I$5:$M$1126,3)</f>
        <v>405730</v>
      </c>
      <c r="P721" s="28">
        <f>VLOOKUP($B721,'[2]pop-2020-2023'!$I$5:$M$1126,4)</f>
        <v>408358</v>
      </c>
      <c r="Q721" s="30">
        <f>VLOOKUP($B721,'[2]pop-2020-2023'!$I$5:$M$1126,5)</f>
        <v>410835</v>
      </c>
      <c r="R721" s="29">
        <f>VLOOKUP($B721,'[3]Hogares total'!$D$5:$L$1126,6)</f>
        <v>129912</v>
      </c>
      <c r="S721" s="28">
        <f>VLOOKUP($B721,'[3]Hogares total'!$D$5:$L$1126,7)</f>
        <v>132380</v>
      </c>
      <c r="T721" s="28">
        <f>VLOOKUP($B721,'[3]Hogares total'!$D$5:$L$1126,8)</f>
        <v>135067</v>
      </c>
      <c r="U721" s="30">
        <f>VLOOKUP($B721,'[3]Hogares total'!$D$5:$L$1126,9)</f>
        <v>137833</v>
      </c>
      <c r="V721" s="29"/>
      <c r="W721" s="43">
        <f t="shared" si="122"/>
        <v>0.20530401991472161</v>
      </c>
      <c r="X721" s="43">
        <f t="shared" si="123"/>
        <v>0.20569206431611478</v>
      </c>
      <c r="Y721" s="47">
        <f t="shared" si="124"/>
        <v>0.21236019326493605</v>
      </c>
      <c r="Z721" s="29"/>
      <c r="AA721" s="43">
        <f t="shared" si="125"/>
        <v>0.62923402326635447</v>
      </c>
      <c r="AB721" s="43">
        <f t="shared" si="126"/>
        <v>0.62188395388955109</v>
      </c>
      <c r="AC721" s="47">
        <f t="shared" si="127"/>
        <v>0.63297613778993422</v>
      </c>
      <c r="AD721" s="91" t="str">
        <f t="shared" si="118"/>
        <v/>
      </c>
      <c r="AE721" s="91" t="str">
        <f t="shared" si="119"/>
        <v/>
      </c>
      <c r="AF721" s="91" t="str">
        <f t="shared" si="120"/>
        <v/>
      </c>
      <c r="AG721" t="str">
        <f t="shared" si="121"/>
        <v/>
      </c>
    </row>
    <row r="722" spans="2:33" x14ac:dyDescent="0.25">
      <c r="B722" s="9" t="s">
        <v>720</v>
      </c>
      <c r="C722" s="23" t="str">
        <f>VLOOKUP(B722,[2]Municipal!$C$15:$D$60549,2)</f>
        <v>Albán</v>
      </c>
      <c r="D722" s="11">
        <f>+[1]Total!B723</f>
        <v>313</v>
      </c>
      <c r="E722" s="10">
        <f>+[1]Total!C723</f>
        <v>313</v>
      </c>
      <c r="F722" s="10">
        <f>+[1]Total!D723</f>
        <v>316</v>
      </c>
      <c r="G722" s="10">
        <f>+[1]Total!E723</f>
        <v>313</v>
      </c>
      <c r="H722" s="11">
        <f>+[1]Total!G723</f>
        <v>291</v>
      </c>
      <c r="I722" s="10">
        <f>+[1]Total!H723</f>
        <v>290</v>
      </c>
      <c r="J722" s="10">
        <f>+[1]Total!I723</f>
        <v>296</v>
      </c>
      <c r="K722" s="12">
        <f>+[1]Total!J723</f>
        <v>297</v>
      </c>
      <c r="L722" s="11">
        <f>+[1]Total!L723</f>
        <v>300</v>
      </c>
      <c r="M722" s="12">
        <f>+[1]Total!M723</f>
        <v>395</v>
      </c>
      <c r="N722" s="29">
        <f>VLOOKUP($B722,'[2]pop-2020-2023'!$I$5:$M$1126,2)</f>
        <v>9810</v>
      </c>
      <c r="O722" s="28">
        <f>VLOOKUP($B722,'[2]pop-2020-2023'!$I$5:$M$1126,3)</f>
        <v>9860</v>
      </c>
      <c r="P722" s="28">
        <f>VLOOKUP($B722,'[2]pop-2020-2023'!$I$5:$M$1126,4)</f>
        <v>9927</v>
      </c>
      <c r="Q722" s="30">
        <f>VLOOKUP($B722,'[2]pop-2020-2023'!$I$5:$M$1126,5)</f>
        <v>9993</v>
      </c>
      <c r="R722" s="29">
        <f>VLOOKUP($B722,'[3]Hogares total'!$D$5:$L$1126,6)</f>
        <v>3980</v>
      </c>
      <c r="S722" s="28">
        <f>VLOOKUP($B722,'[3]Hogares total'!$D$5:$L$1126,7)</f>
        <v>4053</v>
      </c>
      <c r="T722" s="28">
        <f>VLOOKUP($B722,'[3]Hogares total'!$D$5:$L$1126,8)</f>
        <v>4133</v>
      </c>
      <c r="U722" s="30">
        <f>VLOOKUP($B722,'[3]Hogares total'!$D$5:$L$1126,9)</f>
        <v>4213</v>
      </c>
      <c r="V722" s="29"/>
      <c r="W722" s="43">
        <f t="shared" si="122"/>
        <v>3.1744421906693715E-2</v>
      </c>
      <c r="X722" s="43">
        <f t="shared" si="123"/>
        <v>2.9213256774453512E-2</v>
      </c>
      <c r="Y722" s="47">
        <f t="shared" si="124"/>
        <v>3.9527669368557991E-2</v>
      </c>
      <c r="Z722" s="29"/>
      <c r="AA722" s="43">
        <f t="shared" si="125"/>
        <v>7.7226745620528003E-2</v>
      </c>
      <c r="AB722" s="43">
        <f t="shared" si="126"/>
        <v>7.0166948947495769E-2</v>
      </c>
      <c r="AC722" s="47">
        <f t="shared" si="127"/>
        <v>9.3757417517208647E-2</v>
      </c>
      <c r="AD722" s="91">
        <f t="shared" si="118"/>
        <v>4213</v>
      </c>
      <c r="AE722" s="91">
        <f t="shared" si="119"/>
        <v>395</v>
      </c>
      <c r="AF722" s="91">
        <f t="shared" si="120"/>
        <v>3818</v>
      </c>
      <c r="AG722" t="str">
        <f t="shared" si="121"/>
        <v/>
      </c>
    </row>
    <row r="723" spans="2:33" x14ac:dyDescent="0.25">
      <c r="B723" s="9" t="s">
        <v>721</v>
      </c>
      <c r="C723" s="23" t="str">
        <f>VLOOKUP(B723,[2]Municipal!$C$15:$D$60549,2)</f>
        <v>Aldana</v>
      </c>
      <c r="D723" s="11">
        <f>+[1]Total!B724</f>
        <v>17</v>
      </c>
      <c r="E723" s="10">
        <f>+[1]Total!C724</f>
        <v>20</v>
      </c>
      <c r="F723" s="10">
        <f>+[1]Total!D724</f>
        <v>23</v>
      </c>
      <c r="G723" s="10">
        <f>+[1]Total!E724</f>
        <v>10</v>
      </c>
      <c r="H723" s="11">
        <f>+[1]Total!G724</f>
        <v>12</v>
      </c>
      <c r="I723" s="10">
        <f>+[1]Total!H724</f>
        <v>12</v>
      </c>
      <c r="J723" s="10">
        <f>+[1]Total!I724</f>
        <v>14</v>
      </c>
      <c r="K723" s="12">
        <f>+[1]Total!J724</f>
        <v>14</v>
      </c>
      <c r="L723" s="11">
        <f>+[1]Total!L724</f>
        <v>104</v>
      </c>
      <c r="M723" s="12">
        <f>+[1]Total!M724</f>
        <v>4</v>
      </c>
      <c r="N723" s="29">
        <f>VLOOKUP($B723,'[2]pop-2020-2023'!$I$5:$M$1126,2)</f>
        <v>7566</v>
      </c>
      <c r="O723" s="28">
        <f>VLOOKUP($B723,'[2]pop-2020-2023'!$I$5:$M$1126,3)</f>
        <v>7636</v>
      </c>
      <c r="P723" s="28">
        <f>VLOOKUP($B723,'[2]pop-2020-2023'!$I$5:$M$1126,4)</f>
        <v>7679</v>
      </c>
      <c r="Q723" s="30">
        <f>VLOOKUP($B723,'[2]pop-2020-2023'!$I$5:$M$1126,5)</f>
        <v>7734</v>
      </c>
      <c r="R723" s="29">
        <f>VLOOKUP($B723,'[3]Hogares total'!$D$5:$L$1126,6)</f>
        <v>2636</v>
      </c>
      <c r="S723" s="28">
        <f>VLOOKUP($B723,'[3]Hogares total'!$D$5:$L$1126,7)</f>
        <v>2683</v>
      </c>
      <c r="T723" s="28">
        <f>VLOOKUP($B723,'[3]Hogares total'!$D$5:$L$1126,8)</f>
        <v>2735</v>
      </c>
      <c r="U723" s="30">
        <f>VLOOKUP($B723,'[3]Hogares total'!$D$5:$L$1126,9)</f>
        <v>2789</v>
      </c>
      <c r="V723" s="29"/>
      <c r="W723" s="43">
        <f t="shared" si="122"/>
        <v>2.6191723415400735E-3</v>
      </c>
      <c r="X723" s="43">
        <f t="shared" si="123"/>
        <v>1.5627034770152363E-3</v>
      </c>
      <c r="Y723" s="47">
        <f t="shared" si="124"/>
        <v>5.1719679337988104E-4</v>
      </c>
      <c r="Z723" s="29"/>
      <c r="AA723" s="43">
        <f t="shared" si="125"/>
        <v>7.4543421543048823E-3</v>
      </c>
      <c r="AB723" s="43">
        <f t="shared" si="126"/>
        <v>4.3875685557586835E-3</v>
      </c>
      <c r="AC723" s="47">
        <f t="shared" si="127"/>
        <v>1.4342058085335247E-3</v>
      </c>
      <c r="AD723" s="91">
        <f t="shared" si="118"/>
        <v>2789</v>
      </c>
      <c r="AE723" s="91">
        <f t="shared" si="119"/>
        <v>4</v>
      </c>
      <c r="AF723" s="91">
        <f t="shared" si="120"/>
        <v>2785</v>
      </c>
      <c r="AG723" t="str">
        <f t="shared" si="121"/>
        <v/>
      </c>
    </row>
    <row r="724" spans="2:33" x14ac:dyDescent="0.25">
      <c r="B724" s="9" t="s">
        <v>722</v>
      </c>
      <c r="C724" s="23" t="str">
        <f>VLOOKUP(B724,[2]Municipal!$C$15:$D$60549,2)</f>
        <v>Ancuya</v>
      </c>
      <c r="D724" s="11">
        <f>+[1]Total!B725</f>
        <v>16</v>
      </c>
      <c r="E724" s="10">
        <f>+[1]Total!C725</f>
        <v>19</v>
      </c>
      <c r="F724" s="10">
        <f>+[1]Total!D725</f>
        <v>20</v>
      </c>
      <c r="G724" s="10">
        <f>+[1]Total!E725</f>
        <v>10</v>
      </c>
      <c r="H724" s="11">
        <f>+[1]Total!G725</f>
        <v>12</v>
      </c>
      <c r="I724" s="10">
        <f>+[1]Total!H725</f>
        <v>11</v>
      </c>
      <c r="J724" s="10">
        <f>+[1]Total!I725</f>
        <v>15</v>
      </c>
      <c r="K724" s="12">
        <f>+[1]Total!J725</f>
        <v>129</v>
      </c>
      <c r="L724" s="11">
        <f>+[1]Total!L725</f>
        <v>169</v>
      </c>
      <c r="M724" s="12">
        <f>+[1]Total!M725</f>
        <v>208</v>
      </c>
      <c r="N724" s="29">
        <f>VLOOKUP($B724,'[2]pop-2020-2023'!$I$5:$M$1126,2)</f>
        <v>8903</v>
      </c>
      <c r="O724" s="28">
        <f>VLOOKUP($B724,'[2]pop-2020-2023'!$I$5:$M$1126,3)</f>
        <v>8925</v>
      </c>
      <c r="P724" s="28">
        <f>VLOOKUP($B724,'[2]pop-2020-2023'!$I$5:$M$1126,4)</f>
        <v>8987</v>
      </c>
      <c r="Q724" s="30">
        <f>VLOOKUP($B724,'[2]pop-2020-2023'!$I$5:$M$1126,5)</f>
        <v>9056</v>
      </c>
      <c r="R724" s="29">
        <f>VLOOKUP($B724,'[3]Hogares total'!$D$5:$L$1126,6)</f>
        <v>3952</v>
      </c>
      <c r="S724" s="28">
        <f>VLOOKUP($B724,'[3]Hogares total'!$D$5:$L$1126,7)</f>
        <v>4024</v>
      </c>
      <c r="T724" s="28">
        <f>VLOOKUP($B724,'[3]Hogares total'!$D$5:$L$1126,8)</f>
        <v>4101</v>
      </c>
      <c r="U724" s="30">
        <f>VLOOKUP($B724,'[3]Hogares total'!$D$5:$L$1126,9)</f>
        <v>4181</v>
      </c>
      <c r="V724" s="29"/>
      <c r="W724" s="43">
        <f t="shared" si="122"/>
        <v>2.1288515406162464E-3</v>
      </c>
      <c r="X724" s="43">
        <f t="shared" si="123"/>
        <v>1.2239902080783353E-3</v>
      </c>
      <c r="Y724" s="47">
        <f t="shared" si="124"/>
        <v>2.2968197879858657E-2</v>
      </c>
      <c r="Z724" s="29"/>
      <c r="AA724" s="43">
        <f t="shared" si="125"/>
        <v>4.7216699801192839E-3</v>
      </c>
      <c r="AB724" s="43">
        <f t="shared" si="126"/>
        <v>2.6822726164350157E-3</v>
      </c>
      <c r="AC724" s="47">
        <f t="shared" si="127"/>
        <v>4.9748863908155944E-2</v>
      </c>
      <c r="AD724" s="91">
        <f t="shared" si="118"/>
        <v>4181</v>
      </c>
      <c r="AE724" s="91">
        <f t="shared" si="119"/>
        <v>208</v>
      </c>
      <c r="AF724" s="91">
        <f t="shared" si="120"/>
        <v>3973</v>
      </c>
      <c r="AG724" t="str">
        <f t="shared" si="121"/>
        <v/>
      </c>
    </row>
    <row r="725" spans="2:33" x14ac:dyDescent="0.25">
      <c r="B725" s="9" t="s">
        <v>723</v>
      </c>
      <c r="C725" s="23" t="str">
        <f>VLOOKUP(B725,[2]Municipal!$C$15:$D$60549,2)</f>
        <v>Arboleda</v>
      </c>
      <c r="D725" s="11">
        <f>+[1]Total!B726</f>
        <v>47</v>
      </c>
      <c r="E725" s="10">
        <f>+[1]Total!C726</f>
        <v>48</v>
      </c>
      <c r="F725" s="10">
        <f>+[1]Total!D726</f>
        <v>50</v>
      </c>
      <c r="G725" s="10">
        <f>+[1]Total!E726</f>
        <v>44</v>
      </c>
      <c r="H725" s="11">
        <f>+[1]Total!G726</f>
        <v>43</v>
      </c>
      <c r="I725" s="10">
        <f>+[1]Total!H726</f>
        <v>88</v>
      </c>
      <c r="J725" s="10">
        <f>+[1]Total!I726</f>
        <v>90</v>
      </c>
      <c r="K725" s="12">
        <f>+[1]Total!J726</f>
        <v>81</v>
      </c>
      <c r="L725" s="11">
        <f>+[1]Total!L726</f>
        <v>73</v>
      </c>
      <c r="M725" s="12">
        <f>+[1]Total!M726</f>
        <v>64</v>
      </c>
      <c r="N725" s="29">
        <f>VLOOKUP($B725,'[2]pop-2020-2023'!$I$5:$M$1126,2)</f>
        <v>8745</v>
      </c>
      <c r="O725" s="28">
        <f>VLOOKUP($B725,'[2]pop-2020-2023'!$I$5:$M$1126,3)</f>
        <v>8915</v>
      </c>
      <c r="P725" s="28">
        <f>VLOOKUP($B725,'[2]pop-2020-2023'!$I$5:$M$1126,4)</f>
        <v>8979</v>
      </c>
      <c r="Q725" s="30">
        <f>VLOOKUP($B725,'[2]pop-2020-2023'!$I$5:$M$1126,5)</f>
        <v>9045</v>
      </c>
      <c r="R725" s="29">
        <f>VLOOKUP($B725,'[3]Hogares total'!$D$5:$L$1126,6)</f>
        <v>2642</v>
      </c>
      <c r="S725" s="28">
        <f>VLOOKUP($B725,'[3]Hogares total'!$D$5:$L$1126,7)</f>
        <v>2689</v>
      </c>
      <c r="T725" s="28">
        <f>VLOOKUP($B725,'[3]Hogares total'!$D$5:$L$1126,8)</f>
        <v>2741</v>
      </c>
      <c r="U725" s="30">
        <f>VLOOKUP($B725,'[3]Hogares total'!$D$5:$L$1126,9)</f>
        <v>2796</v>
      </c>
      <c r="V725" s="29"/>
      <c r="W725" s="43">
        <f t="shared" si="122"/>
        <v>5.3841839596186205E-3</v>
      </c>
      <c r="X725" s="43">
        <f t="shared" si="123"/>
        <v>9.8006459516649953E-3</v>
      </c>
      <c r="Y725" s="47">
        <f t="shared" si="124"/>
        <v>7.0757324488667775E-3</v>
      </c>
      <c r="Z725" s="29"/>
      <c r="AA725" s="43">
        <f t="shared" si="125"/>
        <v>1.7850502045370024E-2</v>
      </c>
      <c r="AB725" s="43">
        <f t="shared" si="126"/>
        <v>3.210507114191901E-2</v>
      </c>
      <c r="AC725" s="47">
        <f t="shared" si="127"/>
        <v>2.2889842632331903E-2</v>
      </c>
      <c r="AD725" s="91">
        <f t="shared" si="118"/>
        <v>2796</v>
      </c>
      <c r="AE725" s="91">
        <f t="shared" si="119"/>
        <v>64</v>
      </c>
      <c r="AF725" s="91">
        <f t="shared" si="120"/>
        <v>2732</v>
      </c>
      <c r="AG725" t="str">
        <f t="shared" si="121"/>
        <v/>
      </c>
    </row>
    <row r="726" spans="2:33" x14ac:dyDescent="0.25">
      <c r="B726" s="9" t="s">
        <v>724</v>
      </c>
      <c r="C726" s="23" t="str">
        <f>VLOOKUP(B726,[2]Municipal!$C$15:$D$60549,2)</f>
        <v>Barbacoas</v>
      </c>
      <c r="D726" s="11">
        <f>+[1]Total!B727</f>
        <v>232</v>
      </c>
      <c r="E726" s="10">
        <f>+[1]Total!C727</f>
        <v>315</v>
      </c>
      <c r="F726" s="10">
        <f>+[1]Total!D727</f>
        <v>309</v>
      </c>
      <c r="G726" s="10">
        <f>+[1]Total!E727</f>
        <v>309</v>
      </c>
      <c r="H726" s="11">
        <f>+[1]Total!G727</f>
        <v>507</v>
      </c>
      <c r="I726" s="10">
        <f>+[1]Total!H727</f>
        <v>505</v>
      </c>
      <c r="J726" s="10">
        <f>+[1]Total!I727</f>
        <v>523</v>
      </c>
      <c r="K726" s="12">
        <f>+[1]Total!J727</f>
        <v>514</v>
      </c>
      <c r="L726" s="11">
        <f>+[1]Total!L727</f>
        <v>520</v>
      </c>
      <c r="M726" s="12">
        <f>+[1]Total!M727</f>
        <v>525</v>
      </c>
      <c r="N726" s="29">
        <f>VLOOKUP($B726,'[2]pop-2020-2023'!$I$5:$M$1126,2)</f>
        <v>57079</v>
      </c>
      <c r="O726" s="28">
        <f>VLOOKUP($B726,'[2]pop-2020-2023'!$I$5:$M$1126,3)</f>
        <v>57633</v>
      </c>
      <c r="P726" s="28">
        <f>VLOOKUP($B726,'[2]pop-2020-2023'!$I$5:$M$1126,4)</f>
        <v>57942</v>
      </c>
      <c r="Q726" s="30">
        <f>VLOOKUP($B726,'[2]pop-2020-2023'!$I$5:$M$1126,5)</f>
        <v>58292</v>
      </c>
      <c r="R726" s="29">
        <f>VLOOKUP($B726,'[3]Hogares total'!$D$5:$L$1126,6)</f>
        <v>16363</v>
      </c>
      <c r="S726" s="28">
        <f>VLOOKUP($B726,'[3]Hogares total'!$D$5:$L$1126,7)</f>
        <v>16658</v>
      </c>
      <c r="T726" s="28">
        <f>VLOOKUP($B726,'[3]Hogares total'!$D$5:$L$1126,8)</f>
        <v>16984</v>
      </c>
      <c r="U726" s="30">
        <f>VLOOKUP($B726,'[3]Hogares total'!$D$5:$L$1126,9)</f>
        <v>17322</v>
      </c>
      <c r="V726" s="29"/>
      <c r="W726" s="43">
        <f t="shared" si="122"/>
        <v>5.4656186559783456E-3</v>
      </c>
      <c r="X726" s="43">
        <f t="shared" si="123"/>
        <v>8.7156121638880257E-3</v>
      </c>
      <c r="Y726" s="47">
        <f t="shared" si="124"/>
        <v>9.0063816647224324E-3</v>
      </c>
      <c r="Z726" s="29"/>
      <c r="AA726" s="43">
        <f t="shared" si="125"/>
        <v>1.8909833113218873E-2</v>
      </c>
      <c r="AB726" s="43">
        <f t="shared" si="126"/>
        <v>2.9733867169100328E-2</v>
      </c>
      <c r="AC726" s="47">
        <f t="shared" si="127"/>
        <v>3.0308278489781782E-2</v>
      </c>
      <c r="AD726" s="91">
        <f t="shared" si="118"/>
        <v>17322</v>
      </c>
      <c r="AE726" s="91">
        <f t="shared" si="119"/>
        <v>525</v>
      </c>
      <c r="AF726" s="91">
        <f t="shared" si="120"/>
        <v>16797</v>
      </c>
      <c r="AG726" t="str">
        <f t="shared" si="121"/>
        <v/>
      </c>
    </row>
    <row r="727" spans="2:33" x14ac:dyDescent="0.25">
      <c r="B727" s="9" t="s">
        <v>725</v>
      </c>
      <c r="C727" s="23" t="str">
        <f>VLOOKUP(B727,[2]Municipal!$C$15:$D$60549,2)</f>
        <v>Belén</v>
      </c>
      <c r="D727" s="11">
        <f>+[1]Total!B728</f>
        <v>203</v>
      </c>
      <c r="E727" s="10">
        <f>+[1]Total!C728</f>
        <v>98</v>
      </c>
      <c r="F727" s="10">
        <f>+[1]Total!D728</f>
        <v>184</v>
      </c>
      <c r="G727" s="10">
        <f>+[1]Total!E728</f>
        <v>175</v>
      </c>
      <c r="H727" s="11">
        <f>+[1]Total!G728</f>
        <v>169</v>
      </c>
      <c r="I727" s="10">
        <f>+[1]Total!H728</f>
        <v>169</v>
      </c>
      <c r="J727" s="10">
        <f>+[1]Total!I728</f>
        <v>173</v>
      </c>
      <c r="K727" s="12">
        <f>+[1]Total!J728</f>
        <v>176</v>
      </c>
      <c r="L727" s="11">
        <f>+[1]Total!L728</f>
        <v>185</v>
      </c>
      <c r="M727" s="12">
        <f>+[1]Total!M728</f>
        <v>174</v>
      </c>
      <c r="N727" s="29">
        <f>VLOOKUP($B727,'[2]pop-2020-2023'!$I$5:$M$1126,2)</f>
        <v>6474</v>
      </c>
      <c r="O727" s="28">
        <f>VLOOKUP($B727,'[2]pop-2020-2023'!$I$5:$M$1126,3)</f>
        <v>6533</v>
      </c>
      <c r="P727" s="28">
        <f>VLOOKUP($B727,'[2]pop-2020-2023'!$I$5:$M$1126,4)</f>
        <v>6595</v>
      </c>
      <c r="Q727" s="30">
        <f>VLOOKUP($B727,'[2]pop-2020-2023'!$I$5:$M$1126,5)</f>
        <v>6621</v>
      </c>
      <c r="R727" s="29">
        <f>VLOOKUP($B727,'[3]Hogares total'!$D$5:$L$1126,6)</f>
        <v>2345</v>
      </c>
      <c r="S727" s="28">
        <f>VLOOKUP($B727,'[3]Hogares total'!$D$5:$L$1126,7)</f>
        <v>2388</v>
      </c>
      <c r="T727" s="28">
        <f>VLOOKUP($B727,'[3]Hogares total'!$D$5:$L$1126,8)</f>
        <v>2435</v>
      </c>
      <c r="U727" s="30">
        <f>VLOOKUP($B727,'[3]Hogares total'!$D$5:$L$1126,9)</f>
        <v>2486</v>
      </c>
      <c r="V727" s="29"/>
      <c r="W727" s="43">
        <f t="shared" si="122"/>
        <v>1.5000765345170673E-2</v>
      </c>
      <c r="X727" s="43">
        <f t="shared" si="123"/>
        <v>2.5625473843821078E-2</v>
      </c>
      <c r="Y727" s="47">
        <f t="shared" si="124"/>
        <v>2.6280018124150432E-2</v>
      </c>
      <c r="Z727" s="29"/>
      <c r="AA727" s="43">
        <f t="shared" si="125"/>
        <v>4.1038525963149081E-2</v>
      </c>
      <c r="AB727" s="43">
        <f t="shared" si="126"/>
        <v>6.9404517453798761E-2</v>
      </c>
      <c r="AC727" s="47">
        <f t="shared" si="127"/>
        <v>6.9991954947707158E-2</v>
      </c>
      <c r="AD727" s="91">
        <f t="shared" si="118"/>
        <v>2486</v>
      </c>
      <c r="AE727" s="91">
        <f t="shared" si="119"/>
        <v>174</v>
      </c>
      <c r="AF727" s="91">
        <f t="shared" si="120"/>
        <v>2312</v>
      </c>
      <c r="AG727" t="str">
        <f t="shared" si="121"/>
        <v/>
      </c>
    </row>
    <row r="728" spans="2:33" x14ac:dyDescent="0.25">
      <c r="B728" s="9" t="s">
        <v>726</v>
      </c>
      <c r="C728" s="23" t="str">
        <f>VLOOKUP(B728,[2]Municipal!$C$15:$D$60549,2)</f>
        <v>Buesaco</v>
      </c>
      <c r="D728" s="11">
        <f>+[1]Total!B729</f>
        <v>732</v>
      </c>
      <c r="E728" s="10">
        <f>+[1]Total!C729</f>
        <v>787</v>
      </c>
      <c r="F728" s="10">
        <f>+[1]Total!D729</f>
        <v>843</v>
      </c>
      <c r="G728" s="10">
        <f>+[1]Total!E729</f>
        <v>957</v>
      </c>
      <c r="H728" s="11">
        <f>+[1]Total!G729</f>
        <v>932</v>
      </c>
      <c r="I728" s="10">
        <f>+[1]Total!H729</f>
        <v>941</v>
      </c>
      <c r="J728" s="10">
        <f>+[1]Total!I729</f>
        <v>955</v>
      </c>
      <c r="K728" s="12">
        <f>+[1]Total!J729</f>
        <v>962</v>
      </c>
      <c r="L728" s="11">
        <f>+[1]Total!L729</f>
        <v>938</v>
      </c>
      <c r="M728" s="12">
        <f>+[1]Total!M729</f>
        <v>990</v>
      </c>
      <c r="N728" s="29">
        <f>VLOOKUP($B728,'[2]pop-2020-2023'!$I$5:$M$1126,2)</f>
        <v>24405</v>
      </c>
      <c r="O728" s="28">
        <f>VLOOKUP($B728,'[2]pop-2020-2023'!$I$5:$M$1126,3)</f>
        <v>24583</v>
      </c>
      <c r="P728" s="28">
        <f>VLOOKUP($B728,'[2]pop-2020-2023'!$I$5:$M$1126,4)</f>
        <v>24726</v>
      </c>
      <c r="Q728" s="30">
        <f>VLOOKUP($B728,'[2]pop-2020-2023'!$I$5:$M$1126,5)</f>
        <v>24905</v>
      </c>
      <c r="R728" s="29">
        <f>VLOOKUP($B728,'[3]Hogares total'!$D$5:$L$1126,6)</f>
        <v>9339</v>
      </c>
      <c r="S728" s="28">
        <f>VLOOKUP($B728,'[3]Hogares total'!$D$5:$L$1126,7)</f>
        <v>9510</v>
      </c>
      <c r="T728" s="28">
        <f>VLOOKUP($B728,'[3]Hogares total'!$D$5:$L$1126,8)</f>
        <v>9696</v>
      </c>
      <c r="U728" s="30">
        <f>VLOOKUP($B728,'[3]Hogares total'!$D$5:$L$1126,9)</f>
        <v>9888</v>
      </c>
      <c r="V728" s="29"/>
      <c r="W728" s="43">
        <f t="shared" si="122"/>
        <v>3.2013993410080134E-2</v>
      </c>
      <c r="X728" s="43">
        <f t="shared" si="123"/>
        <v>3.8057105880449728E-2</v>
      </c>
      <c r="Y728" s="47">
        <f t="shared" si="124"/>
        <v>3.9751054005219832E-2</v>
      </c>
      <c r="Z728" s="29"/>
      <c r="AA728" s="43">
        <f t="shared" si="125"/>
        <v>8.275499474237645E-2</v>
      </c>
      <c r="AB728" s="43">
        <f t="shared" si="126"/>
        <v>9.7050330033003299E-2</v>
      </c>
      <c r="AC728" s="47">
        <f t="shared" si="127"/>
        <v>0.10012135922330097</v>
      </c>
      <c r="AD728" s="91">
        <f t="shared" si="118"/>
        <v>9888</v>
      </c>
      <c r="AE728" s="91">
        <f t="shared" si="119"/>
        <v>990</v>
      </c>
      <c r="AF728" s="91">
        <f t="shared" si="120"/>
        <v>8898</v>
      </c>
      <c r="AG728" t="str">
        <f t="shared" si="121"/>
        <v/>
      </c>
    </row>
    <row r="729" spans="2:33" x14ac:dyDescent="0.25">
      <c r="B729" s="9" t="s">
        <v>727</v>
      </c>
      <c r="C729" s="23" t="str">
        <f>VLOOKUP(B729,[2]Municipal!$C$15:$D$60549,2)</f>
        <v>Colón</v>
      </c>
      <c r="D729" s="11">
        <f>+[1]Total!B730</f>
        <v>164</v>
      </c>
      <c r="E729" s="10">
        <f>+[1]Total!C730</f>
        <v>153</v>
      </c>
      <c r="F729" s="10">
        <f>+[1]Total!D730</f>
        <v>236</v>
      </c>
      <c r="G729" s="10">
        <f>+[1]Total!E730</f>
        <v>111</v>
      </c>
      <c r="H729" s="11">
        <f>+[1]Total!G730</f>
        <v>108</v>
      </c>
      <c r="I729" s="10">
        <f>+[1]Total!H730</f>
        <v>128</v>
      </c>
      <c r="J729" s="10">
        <f>+[1]Total!I730</f>
        <v>169</v>
      </c>
      <c r="K729" s="12">
        <f>+[1]Total!J730</f>
        <v>171</v>
      </c>
      <c r="L729" s="11">
        <f>+[1]Total!L730</f>
        <v>163</v>
      </c>
      <c r="M729" s="12">
        <f>+[1]Total!M730</f>
        <v>161</v>
      </c>
      <c r="N729" s="29">
        <f>VLOOKUP($B729,'[2]pop-2020-2023'!$I$5:$M$1126,2)</f>
        <v>8659</v>
      </c>
      <c r="O729" s="28">
        <f>VLOOKUP($B729,'[2]pop-2020-2023'!$I$5:$M$1126,3)</f>
        <v>8731</v>
      </c>
      <c r="P729" s="28">
        <f>VLOOKUP($B729,'[2]pop-2020-2023'!$I$5:$M$1126,4)</f>
        <v>8783</v>
      </c>
      <c r="Q729" s="30">
        <f>VLOOKUP($B729,'[2]pop-2020-2023'!$I$5:$M$1126,5)</f>
        <v>8829</v>
      </c>
      <c r="R729" s="29">
        <f>VLOOKUP($B729,'[3]Hogares total'!$D$5:$L$1126,6)</f>
        <v>3117</v>
      </c>
      <c r="S729" s="28">
        <f>VLOOKUP($B729,'[3]Hogares total'!$D$5:$L$1126,7)</f>
        <v>3172</v>
      </c>
      <c r="T729" s="28">
        <f>VLOOKUP($B729,'[3]Hogares total'!$D$5:$L$1126,8)</f>
        <v>3235</v>
      </c>
      <c r="U729" s="30">
        <f>VLOOKUP($B729,'[3]Hogares total'!$D$5:$L$1126,9)</f>
        <v>3298</v>
      </c>
      <c r="V729" s="29"/>
      <c r="W729" s="43">
        <f t="shared" si="122"/>
        <v>1.7523765891650441E-2</v>
      </c>
      <c r="X729" s="43">
        <f t="shared" si="123"/>
        <v>1.4573608106569508E-2</v>
      </c>
      <c r="Y729" s="47">
        <f t="shared" si="124"/>
        <v>1.8235360743006003E-2</v>
      </c>
      <c r="Z729" s="29"/>
      <c r="AA729" s="43">
        <f t="shared" si="125"/>
        <v>4.8234552332912989E-2</v>
      </c>
      <c r="AB729" s="43">
        <f t="shared" si="126"/>
        <v>3.956723338485317E-2</v>
      </c>
      <c r="AC729" s="47">
        <f t="shared" si="127"/>
        <v>4.881746513038205E-2</v>
      </c>
      <c r="AD729" s="91">
        <f t="shared" si="118"/>
        <v>3298</v>
      </c>
      <c r="AE729" s="91">
        <f t="shared" si="119"/>
        <v>161</v>
      </c>
      <c r="AF729" s="91">
        <f t="shared" si="120"/>
        <v>3137</v>
      </c>
      <c r="AG729" t="str">
        <f t="shared" si="121"/>
        <v/>
      </c>
    </row>
    <row r="730" spans="2:33" x14ac:dyDescent="0.25">
      <c r="B730" s="9" t="s">
        <v>728</v>
      </c>
      <c r="C730" s="23" t="str">
        <f>VLOOKUP(B730,[2]Municipal!$C$15:$D$60549,2)</f>
        <v>Consacá</v>
      </c>
      <c r="D730" s="11">
        <f>+[1]Total!B731</f>
        <v>186</v>
      </c>
      <c r="E730" s="10">
        <f>+[1]Total!C731</f>
        <v>178</v>
      </c>
      <c r="F730" s="10">
        <f>+[1]Total!D731</f>
        <v>182</v>
      </c>
      <c r="G730" s="10">
        <f>+[1]Total!E731</f>
        <v>178</v>
      </c>
      <c r="H730" s="11">
        <f>+[1]Total!G731</f>
        <v>170</v>
      </c>
      <c r="I730" s="10">
        <f>+[1]Total!H731</f>
        <v>171</v>
      </c>
      <c r="J730" s="10">
        <f>+[1]Total!I731</f>
        <v>176</v>
      </c>
      <c r="K730" s="12">
        <f>+[1]Total!J731</f>
        <v>175</v>
      </c>
      <c r="L730" s="11">
        <f>+[1]Total!L731</f>
        <v>381</v>
      </c>
      <c r="M730" s="12">
        <f>+[1]Total!M731</f>
        <v>426</v>
      </c>
      <c r="N730" s="29">
        <f>VLOOKUP($B730,'[2]pop-2020-2023'!$I$5:$M$1126,2)</f>
        <v>14093</v>
      </c>
      <c r="O730" s="28">
        <f>VLOOKUP($B730,'[2]pop-2020-2023'!$I$5:$M$1126,3)</f>
        <v>14204</v>
      </c>
      <c r="P730" s="28">
        <f>VLOOKUP($B730,'[2]pop-2020-2023'!$I$5:$M$1126,4)</f>
        <v>14285</v>
      </c>
      <c r="Q730" s="30">
        <f>VLOOKUP($B730,'[2]pop-2020-2023'!$I$5:$M$1126,5)</f>
        <v>14400</v>
      </c>
      <c r="R730" s="29">
        <f>VLOOKUP($B730,'[3]Hogares total'!$D$5:$L$1126,6)</f>
        <v>5827</v>
      </c>
      <c r="S730" s="28">
        <f>VLOOKUP($B730,'[3]Hogares total'!$D$5:$L$1126,7)</f>
        <v>5932</v>
      </c>
      <c r="T730" s="28">
        <f>VLOOKUP($B730,'[3]Hogares total'!$D$5:$L$1126,8)</f>
        <v>6046</v>
      </c>
      <c r="U730" s="30">
        <f>VLOOKUP($B730,'[3]Hogares total'!$D$5:$L$1126,9)</f>
        <v>6164</v>
      </c>
      <c r="V730" s="29"/>
      <c r="W730" s="43">
        <f t="shared" si="122"/>
        <v>1.2531681216558717E-2</v>
      </c>
      <c r="X730" s="43">
        <f t="shared" si="123"/>
        <v>1.1970598529926496E-2</v>
      </c>
      <c r="Y730" s="47">
        <f t="shared" si="124"/>
        <v>2.9583333333333333E-2</v>
      </c>
      <c r="Z730" s="29"/>
      <c r="AA730" s="43">
        <f t="shared" si="125"/>
        <v>3.0006743088334457E-2</v>
      </c>
      <c r="AB730" s="43">
        <f t="shared" si="126"/>
        <v>2.8283162421435661E-2</v>
      </c>
      <c r="AC730" s="47">
        <f t="shared" si="127"/>
        <v>6.9110966904607399E-2</v>
      </c>
      <c r="AD730" s="91">
        <f t="shared" si="118"/>
        <v>6164</v>
      </c>
      <c r="AE730" s="91">
        <f t="shared" si="119"/>
        <v>426</v>
      </c>
      <c r="AF730" s="91">
        <f t="shared" si="120"/>
        <v>5738</v>
      </c>
      <c r="AG730" t="str">
        <f t="shared" si="121"/>
        <v/>
      </c>
    </row>
    <row r="731" spans="2:33" x14ac:dyDescent="0.25">
      <c r="B731" s="9" t="s">
        <v>729</v>
      </c>
      <c r="C731" s="23" t="str">
        <f>VLOOKUP(B731,[2]Municipal!$C$15:$D$60549,2)</f>
        <v>Contadero</v>
      </c>
      <c r="D731" s="11">
        <f>+[1]Total!B732</f>
        <v>293</v>
      </c>
      <c r="E731" s="10">
        <f>+[1]Total!C732</f>
        <v>295</v>
      </c>
      <c r="F731" s="10">
        <f>+[1]Total!D732</f>
        <v>303</v>
      </c>
      <c r="G731" s="10">
        <f>+[1]Total!E732</f>
        <v>300</v>
      </c>
      <c r="H731" s="11">
        <f>+[1]Total!G732</f>
        <v>293</v>
      </c>
      <c r="I731" s="10">
        <f>+[1]Total!H732</f>
        <v>301</v>
      </c>
      <c r="J731" s="10">
        <f>+[1]Total!I732</f>
        <v>308</v>
      </c>
      <c r="K731" s="12">
        <f>+[1]Total!J732</f>
        <v>305</v>
      </c>
      <c r="L731" s="11">
        <f>+[1]Total!L732</f>
        <v>305</v>
      </c>
      <c r="M731" s="12">
        <f>+[1]Total!M732</f>
        <v>298</v>
      </c>
      <c r="N731" s="29">
        <f>VLOOKUP($B731,'[2]pop-2020-2023'!$I$5:$M$1126,2)</f>
        <v>7419</v>
      </c>
      <c r="O731" s="28">
        <f>VLOOKUP($B731,'[2]pop-2020-2023'!$I$5:$M$1126,3)</f>
        <v>7470</v>
      </c>
      <c r="P731" s="28">
        <f>VLOOKUP($B731,'[2]pop-2020-2023'!$I$5:$M$1126,4)</f>
        <v>7520</v>
      </c>
      <c r="Q731" s="30">
        <f>VLOOKUP($B731,'[2]pop-2020-2023'!$I$5:$M$1126,5)</f>
        <v>7578</v>
      </c>
      <c r="R731" s="29">
        <f>VLOOKUP($B731,'[3]Hogares total'!$D$5:$L$1126,6)</f>
        <v>2686</v>
      </c>
      <c r="S731" s="28">
        <f>VLOOKUP($B731,'[3]Hogares total'!$D$5:$L$1126,7)</f>
        <v>2735</v>
      </c>
      <c r="T731" s="28">
        <f>VLOOKUP($B731,'[3]Hogares total'!$D$5:$L$1126,8)</f>
        <v>2788</v>
      </c>
      <c r="U731" s="30">
        <f>VLOOKUP($B731,'[3]Hogares total'!$D$5:$L$1126,9)</f>
        <v>2843</v>
      </c>
      <c r="V731" s="29"/>
      <c r="W731" s="43">
        <f t="shared" si="122"/>
        <v>3.9491298527443104E-2</v>
      </c>
      <c r="X731" s="43">
        <f t="shared" si="123"/>
        <v>4.002659574468085E-2</v>
      </c>
      <c r="Y731" s="47">
        <f t="shared" si="124"/>
        <v>3.9324359989443128E-2</v>
      </c>
      <c r="Z731" s="29"/>
      <c r="AA731" s="43">
        <f t="shared" si="125"/>
        <v>0.10786106032906764</v>
      </c>
      <c r="AB731" s="43">
        <f t="shared" si="126"/>
        <v>0.10796269727403156</v>
      </c>
      <c r="AC731" s="47">
        <f t="shared" si="127"/>
        <v>0.10481885332395358</v>
      </c>
      <c r="AD731" s="91">
        <f t="shared" si="118"/>
        <v>2843</v>
      </c>
      <c r="AE731" s="91">
        <f t="shared" si="119"/>
        <v>298</v>
      </c>
      <c r="AF731" s="91">
        <f t="shared" si="120"/>
        <v>2545</v>
      </c>
      <c r="AG731" t="str">
        <f t="shared" si="121"/>
        <v/>
      </c>
    </row>
    <row r="732" spans="2:33" x14ac:dyDescent="0.25">
      <c r="B732" s="9" t="s">
        <v>730</v>
      </c>
      <c r="C732" s="23" t="str">
        <f>VLOOKUP(B732,[2]Municipal!$C$15:$D$60549,2)</f>
        <v>Córdoba</v>
      </c>
      <c r="D732" s="11">
        <f>+[1]Total!B733</f>
        <v>97</v>
      </c>
      <c r="E732" s="10">
        <f>+[1]Total!C733</f>
        <v>103</v>
      </c>
      <c r="F732" s="10">
        <f>+[1]Total!D733</f>
        <v>110</v>
      </c>
      <c r="G732" s="10">
        <f>+[1]Total!E733</f>
        <v>177</v>
      </c>
      <c r="H732" s="11">
        <f>+[1]Total!G733</f>
        <v>173</v>
      </c>
      <c r="I732" s="10">
        <f>+[1]Total!H733</f>
        <v>169</v>
      </c>
      <c r="J732" s="10">
        <f>+[1]Total!I733</f>
        <v>171</v>
      </c>
      <c r="K732" s="12">
        <f>+[1]Total!J733</f>
        <v>191</v>
      </c>
      <c r="L732" s="11">
        <f>+[1]Total!L733</f>
        <v>184</v>
      </c>
      <c r="M732" s="12">
        <f>+[1]Total!M733</f>
        <v>172</v>
      </c>
      <c r="N732" s="29">
        <f>VLOOKUP($B732,'[2]pop-2020-2023'!$I$5:$M$1126,2)</f>
        <v>15874</v>
      </c>
      <c r="O732" s="28">
        <f>VLOOKUP($B732,'[2]pop-2020-2023'!$I$5:$M$1126,3)</f>
        <v>16008</v>
      </c>
      <c r="P732" s="28">
        <f>VLOOKUP($B732,'[2]pop-2020-2023'!$I$5:$M$1126,4)</f>
        <v>16116</v>
      </c>
      <c r="Q732" s="30">
        <f>VLOOKUP($B732,'[2]pop-2020-2023'!$I$5:$M$1126,5)</f>
        <v>16223</v>
      </c>
      <c r="R732" s="29">
        <f>VLOOKUP($B732,'[3]Hogares total'!$D$5:$L$1126,6)</f>
        <v>5553</v>
      </c>
      <c r="S732" s="28">
        <f>VLOOKUP($B732,'[3]Hogares total'!$D$5:$L$1126,7)</f>
        <v>5652</v>
      </c>
      <c r="T732" s="28">
        <f>VLOOKUP($B732,'[3]Hogares total'!$D$5:$L$1126,8)</f>
        <v>5762</v>
      </c>
      <c r="U732" s="30">
        <f>VLOOKUP($B732,'[3]Hogares total'!$D$5:$L$1126,9)</f>
        <v>5876</v>
      </c>
      <c r="V732" s="29"/>
      <c r="W732" s="43">
        <f t="shared" si="122"/>
        <v>6.4342828585707149E-3</v>
      </c>
      <c r="X732" s="43">
        <f t="shared" si="123"/>
        <v>1.0486473070240754E-2</v>
      </c>
      <c r="Y732" s="47">
        <f t="shared" si="124"/>
        <v>1.060223139986439E-2</v>
      </c>
      <c r="Z732" s="29"/>
      <c r="AA732" s="43">
        <f t="shared" si="125"/>
        <v>1.8223637650389243E-2</v>
      </c>
      <c r="AB732" s="43">
        <f t="shared" si="126"/>
        <v>2.9330093717459215E-2</v>
      </c>
      <c r="AC732" s="47">
        <f t="shared" si="127"/>
        <v>2.9271613342409804E-2</v>
      </c>
      <c r="AD732" s="91">
        <f t="shared" si="118"/>
        <v>5876</v>
      </c>
      <c r="AE732" s="91">
        <f t="shared" si="119"/>
        <v>172</v>
      </c>
      <c r="AF732" s="91">
        <f t="shared" si="120"/>
        <v>5704</v>
      </c>
      <c r="AG732" t="str">
        <f t="shared" si="121"/>
        <v/>
      </c>
    </row>
    <row r="733" spans="2:33" x14ac:dyDescent="0.25">
      <c r="B733" s="9" t="s">
        <v>731</v>
      </c>
      <c r="C733" s="23" t="str">
        <f>VLOOKUP(B733,[2]Municipal!$C$15:$D$60549,2)</f>
        <v>Cuaspud Carlosama</v>
      </c>
      <c r="D733" s="11">
        <f>+[1]Total!B734</f>
        <v>21</v>
      </c>
      <c r="E733" s="10">
        <f>+[1]Total!C734</f>
        <v>31</v>
      </c>
      <c r="F733" s="10">
        <f>+[1]Total!D734</f>
        <v>31</v>
      </c>
      <c r="G733" s="10">
        <f>+[1]Total!E734</f>
        <v>9</v>
      </c>
      <c r="H733" s="11">
        <f>+[1]Total!G734</f>
        <v>8</v>
      </c>
      <c r="I733" s="10">
        <f>+[1]Total!H734</f>
        <v>8</v>
      </c>
      <c r="J733" s="10">
        <f>+[1]Total!I734</f>
        <v>8</v>
      </c>
      <c r="K733" s="12">
        <f>+[1]Total!J734</f>
        <v>8</v>
      </c>
      <c r="L733" s="11">
        <f>+[1]Total!L734</f>
        <v>313</v>
      </c>
      <c r="M733" s="12">
        <f>+[1]Total!M734</f>
        <v>79</v>
      </c>
      <c r="N733" s="29">
        <f>VLOOKUP($B733,'[2]pop-2020-2023'!$I$5:$M$1126,2)</f>
        <v>9417</v>
      </c>
      <c r="O733" s="28">
        <f>VLOOKUP($B733,'[2]pop-2020-2023'!$I$5:$M$1126,3)</f>
        <v>9511</v>
      </c>
      <c r="P733" s="28">
        <f>VLOOKUP($B733,'[2]pop-2020-2023'!$I$5:$M$1126,4)</f>
        <v>9570</v>
      </c>
      <c r="Q733" s="30">
        <f>VLOOKUP($B733,'[2]pop-2020-2023'!$I$5:$M$1126,5)</f>
        <v>9618</v>
      </c>
      <c r="R733" s="29">
        <f>VLOOKUP($B733,'[3]Hogares total'!$D$5:$L$1126,6)</f>
        <v>3070</v>
      </c>
      <c r="S733" s="28">
        <f>VLOOKUP($B733,'[3]Hogares total'!$D$5:$L$1126,7)</f>
        <v>3128</v>
      </c>
      <c r="T733" s="28">
        <f>VLOOKUP($B733,'[3]Hogares total'!$D$5:$L$1126,8)</f>
        <v>3190</v>
      </c>
      <c r="U733" s="30">
        <f>VLOOKUP($B733,'[3]Hogares total'!$D$5:$L$1126,9)</f>
        <v>3253</v>
      </c>
      <c r="V733" s="29"/>
      <c r="W733" s="43">
        <f t="shared" si="122"/>
        <v>3.2593838713069079E-3</v>
      </c>
      <c r="X733" s="43">
        <f t="shared" si="123"/>
        <v>8.3594566353187045E-4</v>
      </c>
      <c r="Y733" s="47">
        <f t="shared" si="124"/>
        <v>8.2137658556872533E-3</v>
      </c>
      <c r="Z733" s="29"/>
      <c r="AA733" s="43">
        <f t="shared" si="125"/>
        <v>9.9104859335038369E-3</v>
      </c>
      <c r="AB733" s="43">
        <f t="shared" si="126"/>
        <v>2.5078369905956114E-3</v>
      </c>
      <c r="AC733" s="47">
        <f t="shared" si="127"/>
        <v>2.4285275130648633E-2</v>
      </c>
      <c r="AD733" s="91">
        <f t="shared" si="118"/>
        <v>3253</v>
      </c>
      <c r="AE733" s="91">
        <f t="shared" si="119"/>
        <v>79</v>
      </c>
      <c r="AF733" s="91">
        <f t="shared" si="120"/>
        <v>3174</v>
      </c>
      <c r="AG733" t="str">
        <f t="shared" si="121"/>
        <v/>
      </c>
    </row>
    <row r="734" spans="2:33" x14ac:dyDescent="0.25">
      <c r="B734" s="9" t="s">
        <v>732</v>
      </c>
      <c r="C734" s="23" t="str">
        <f>VLOOKUP(B734,[2]Municipal!$C$15:$D$60549,2)</f>
        <v>Cumbal</v>
      </c>
      <c r="D734" s="11">
        <f>+[1]Total!B735</f>
        <v>124</v>
      </c>
      <c r="E734" s="10">
        <f>+[1]Total!C735</f>
        <v>111</v>
      </c>
      <c r="F734" s="10">
        <f>+[1]Total!D735</f>
        <v>368</v>
      </c>
      <c r="G734" s="10">
        <f>+[1]Total!E735</f>
        <v>346</v>
      </c>
      <c r="H734" s="11">
        <f>+[1]Total!G735</f>
        <v>98</v>
      </c>
      <c r="I734" s="10">
        <f>+[1]Total!H735</f>
        <v>148</v>
      </c>
      <c r="J734" s="10">
        <f>+[1]Total!I735</f>
        <v>156</v>
      </c>
      <c r="K734" s="12">
        <f>+[1]Total!J735</f>
        <v>144</v>
      </c>
      <c r="L734" s="11">
        <f>+[1]Total!L735</f>
        <v>152</v>
      </c>
      <c r="M734" s="12">
        <f>+[1]Total!M735</f>
        <v>159</v>
      </c>
      <c r="N734" s="29">
        <f>VLOOKUP($B734,'[2]pop-2020-2023'!$I$5:$M$1126,2)</f>
        <v>37797</v>
      </c>
      <c r="O734" s="28">
        <f>VLOOKUP($B734,'[2]pop-2020-2023'!$I$5:$M$1126,3)</f>
        <v>38175</v>
      </c>
      <c r="P734" s="28">
        <f>VLOOKUP($B734,'[2]pop-2020-2023'!$I$5:$M$1126,4)</f>
        <v>38373</v>
      </c>
      <c r="Q734" s="30">
        <f>VLOOKUP($B734,'[2]pop-2020-2023'!$I$5:$M$1126,5)</f>
        <v>38599</v>
      </c>
      <c r="R734" s="29">
        <f>VLOOKUP($B734,'[3]Hogares total'!$D$5:$L$1126,6)</f>
        <v>12591</v>
      </c>
      <c r="S734" s="28">
        <f>VLOOKUP($B734,'[3]Hogares total'!$D$5:$L$1126,7)</f>
        <v>12818</v>
      </c>
      <c r="T734" s="28">
        <f>VLOOKUP($B734,'[3]Hogares total'!$D$5:$L$1126,8)</f>
        <v>13067</v>
      </c>
      <c r="U734" s="30">
        <f>VLOOKUP($B734,'[3]Hogares total'!$D$5:$L$1126,9)</f>
        <v>13327</v>
      </c>
      <c r="V734" s="29"/>
      <c r="W734" s="43">
        <f t="shared" si="122"/>
        <v>2.9076620825147347E-3</v>
      </c>
      <c r="X734" s="43">
        <f t="shared" si="123"/>
        <v>3.8568785343861571E-3</v>
      </c>
      <c r="Y734" s="47">
        <f t="shared" si="124"/>
        <v>4.1192777014948572E-3</v>
      </c>
      <c r="Z734" s="29"/>
      <c r="AA734" s="43">
        <f t="shared" si="125"/>
        <v>8.6596973006709318E-3</v>
      </c>
      <c r="AB734" s="43">
        <f t="shared" si="126"/>
        <v>1.1326241677508227E-2</v>
      </c>
      <c r="AC734" s="47">
        <f t="shared" si="127"/>
        <v>1.1930667066856757E-2</v>
      </c>
      <c r="AD734" s="91">
        <f t="shared" si="118"/>
        <v>13327</v>
      </c>
      <c r="AE734" s="91">
        <f t="shared" si="119"/>
        <v>159</v>
      </c>
      <c r="AF734" s="91">
        <f t="shared" si="120"/>
        <v>13168</v>
      </c>
      <c r="AG734" t="str">
        <f t="shared" si="121"/>
        <v/>
      </c>
    </row>
    <row r="735" spans="2:33" x14ac:dyDescent="0.25">
      <c r="B735" s="9" t="s">
        <v>733</v>
      </c>
      <c r="C735" s="23" t="str">
        <f>VLOOKUP(B735,[2]Municipal!$C$15:$D$60549,2)</f>
        <v>Cumbitara</v>
      </c>
      <c r="D735" s="11">
        <f>+[1]Total!B736</f>
        <v>28</v>
      </c>
      <c r="E735" s="10">
        <f>+[1]Total!C736</f>
        <v>26</v>
      </c>
      <c r="F735" s="10">
        <f>+[1]Total!D736</f>
        <v>27</v>
      </c>
      <c r="G735" s="10">
        <f>+[1]Total!E736</f>
        <v>27</v>
      </c>
      <c r="H735" s="11">
        <f>+[1]Total!G736</f>
        <v>23</v>
      </c>
      <c r="I735" s="10">
        <f>+[1]Total!H736</f>
        <v>25</v>
      </c>
      <c r="J735" s="10">
        <f>+[1]Total!I736</f>
        <v>26</v>
      </c>
      <c r="K735" s="12">
        <f>+[1]Total!J736</f>
        <v>31</v>
      </c>
      <c r="L735" s="11">
        <f>+[1]Total!L736</f>
        <v>42</v>
      </c>
      <c r="M735" s="12">
        <f>+[1]Total!M736</f>
        <v>236</v>
      </c>
      <c r="N735" s="29">
        <f>VLOOKUP($B735,'[2]pop-2020-2023'!$I$5:$M$1126,2)</f>
        <v>6048</v>
      </c>
      <c r="O735" s="28">
        <f>VLOOKUP($B735,'[2]pop-2020-2023'!$I$5:$M$1126,3)</f>
        <v>6067</v>
      </c>
      <c r="P735" s="28">
        <f>VLOOKUP($B735,'[2]pop-2020-2023'!$I$5:$M$1126,4)</f>
        <v>6113</v>
      </c>
      <c r="Q735" s="30">
        <f>VLOOKUP($B735,'[2]pop-2020-2023'!$I$5:$M$1126,5)</f>
        <v>6152</v>
      </c>
      <c r="R735" s="29">
        <f>VLOOKUP($B735,'[3]Hogares total'!$D$5:$L$1126,6)</f>
        <v>2156</v>
      </c>
      <c r="S735" s="28">
        <f>VLOOKUP($B735,'[3]Hogares total'!$D$5:$L$1126,7)</f>
        <v>2196</v>
      </c>
      <c r="T735" s="28">
        <f>VLOOKUP($B735,'[3]Hogares total'!$D$5:$L$1126,8)</f>
        <v>2239</v>
      </c>
      <c r="U735" s="30">
        <f>VLOOKUP($B735,'[3]Hogares total'!$D$5:$L$1126,9)</f>
        <v>2283</v>
      </c>
      <c r="V735" s="29"/>
      <c r="W735" s="43">
        <f t="shared" si="122"/>
        <v>4.285478819845063E-3</v>
      </c>
      <c r="X735" s="43">
        <f t="shared" si="123"/>
        <v>4.0896450188123669E-3</v>
      </c>
      <c r="Y735" s="47">
        <f t="shared" si="124"/>
        <v>3.8361508452535761E-2</v>
      </c>
      <c r="Z735" s="29"/>
      <c r="AA735" s="43">
        <f t="shared" si="125"/>
        <v>1.1839708561020037E-2</v>
      </c>
      <c r="AB735" s="43">
        <f t="shared" si="126"/>
        <v>1.1165698972755694E-2</v>
      </c>
      <c r="AC735" s="47">
        <f t="shared" si="127"/>
        <v>0.10337275514673674</v>
      </c>
      <c r="AD735" s="91">
        <f t="shared" si="118"/>
        <v>2283</v>
      </c>
      <c r="AE735" s="91">
        <f t="shared" si="119"/>
        <v>236</v>
      </c>
      <c r="AF735" s="91">
        <f t="shared" si="120"/>
        <v>2047</v>
      </c>
      <c r="AG735" t="str">
        <f t="shared" si="121"/>
        <v/>
      </c>
    </row>
    <row r="736" spans="2:33" x14ac:dyDescent="0.25">
      <c r="B736" s="9" t="s">
        <v>734</v>
      </c>
      <c r="C736" s="23" t="str">
        <f>VLOOKUP(B736,[2]Municipal!$C$15:$D$60549,2)</f>
        <v>Chachagüí</v>
      </c>
      <c r="D736" s="11">
        <f>+[1]Total!B737</f>
        <v>489</v>
      </c>
      <c r="E736" s="10">
        <f>+[1]Total!C737</f>
        <v>558</v>
      </c>
      <c r="F736" s="10">
        <f>+[1]Total!D737</f>
        <v>710</v>
      </c>
      <c r="G736" s="10">
        <f>+[1]Total!E737</f>
        <v>1722</v>
      </c>
      <c r="H736" s="11">
        <f>+[1]Total!G737</f>
        <v>1730</v>
      </c>
      <c r="I736" s="10">
        <f>+[1]Total!H737</f>
        <v>1764</v>
      </c>
      <c r="J736" s="10">
        <f>+[1]Total!I737</f>
        <v>1792</v>
      </c>
      <c r="K736" s="12">
        <f>+[1]Total!J737</f>
        <v>1877</v>
      </c>
      <c r="L736" s="11">
        <f>+[1]Total!L737</f>
        <v>1562</v>
      </c>
      <c r="M736" s="12">
        <f>+[1]Total!M737</f>
        <v>1485</v>
      </c>
      <c r="N736" s="29">
        <f>VLOOKUP($B736,'[2]pop-2020-2023'!$I$5:$M$1126,2)</f>
        <v>15606</v>
      </c>
      <c r="O736" s="28">
        <f>VLOOKUP($B736,'[2]pop-2020-2023'!$I$5:$M$1126,3)</f>
        <v>15695</v>
      </c>
      <c r="P736" s="28">
        <f>VLOOKUP($B736,'[2]pop-2020-2023'!$I$5:$M$1126,4)</f>
        <v>15769</v>
      </c>
      <c r="Q736" s="30">
        <f>VLOOKUP($B736,'[2]pop-2020-2023'!$I$5:$M$1126,5)</f>
        <v>15860</v>
      </c>
      <c r="R736" s="29">
        <f>VLOOKUP($B736,'[3]Hogares total'!$D$5:$L$1126,6)</f>
        <v>5002</v>
      </c>
      <c r="S736" s="28">
        <f>VLOOKUP($B736,'[3]Hogares total'!$D$5:$L$1126,7)</f>
        <v>5092</v>
      </c>
      <c r="T736" s="28">
        <f>VLOOKUP($B736,'[3]Hogares total'!$D$5:$L$1126,8)</f>
        <v>5191</v>
      </c>
      <c r="U736" s="30">
        <f>VLOOKUP($B736,'[3]Hogares total'!$D$5:$L$1126,9)</f>
        <v>5295</v>
      </c>
      <c r="V736" s="29"/>
      <c r="W736" s="43">
        <f t="shared" si="122"/>
        <v>3.5552723797387706E-2</v>
      </c>
      <c r="X736" s="43">
        <f t="shared" si="123"/>
        <v>0.11186505168368317</v>
      </c>
      <c r="Y736" s="47">
        <f t="shared" si="124"/>
        <v>9.363177805800757E-2</v>
      </c>
      <c r="Z736" s="29"/>
      <c r="AA736" s="43">
        <f t="shared" si="125"/>
        <v>0.10958366064414768</v>
      </c>
      <c r="AB736" s="43">
        <f t="shared" si="126"/>
        <v>0.33981891735696396</v>
      </c>
      <c r="AC736" s="47">
        <f t="shared" si="127"/>
        <v>0.28045325779036828</v>
      </c>
      <c r="AD736" s="91" t="str">
        <f t="shared" si="118"/>
        <v/>
      </c>
      <c r="AE736" s="91" t="str">
        <f t="shared" si="119"/>
        <v/>
      </c>
      <c r="AF736" s="91" t="str">
        <f t="shared" si="120"/>
        <v/>
      </c>
      <c r="AG736" t="str">
        <f t="shared" si="121"/>
        <v/>
      </c>
    </row>
    <row r="737" spans="2:33" x14ac:dyDescent="0.25">
      <c r="B737" s="9" t="s">
        <v>735</v>
      </c>
      <c r="C737" s="23" t="str">
        <f>VLOOKUP(B737,[2]Municipal!$C$15:$D$60549,2)</f>
        <v>El Charco</v>
      </c>
      <c r="D737" s="11">
        <f>+[1]Total!B738</f>
        <v>114</v>
      </c>
      <c r="E737" s="10">
        <f>+[1]Total!C738</f>
        <v>127</v>
      </c>
      <c r="F737" s="10">
        <f>+[1]Total!D738</f>
        <v>149</v>
      </c>
      <c r="G737" s="10">
        <f>+[1]Total!E738</f>
        <v>154</v>
      </c>
      <c r="H737" s="11">
        <f>+[1]Total!G738</f>
        <v>148</v>
      </c>
      <c r="I737" s="10">
        <f>+[1]Total!H738</f>
        <v>148</v>
      </c>
      <c r="J737" s="10">
        <f>+[1]Total!I738</f>
        <v>135</v>
      </c>
      <c r="K737" s="12">
        <f>+[1]Total!J738</f>
        <v>132</v>
      </c>
      <c r="L737" s="11">
        <f>+[1]Total!L738</f>
        <v>132</v>
      </c>
      <c r="M737" s="12">
        <f>+[1]Total!M738</f>
        <v>116</v>
      </c>
      <c r="N737" s="29">
        <f>VLOOKUP($B737,'[2]pop-2020-2023'!$I$5:$M$1126,2)</f>
        <v>22782</v>
      </c>
      <c r="O737" s="28">
        <f>VLOOKUP($B737,'[2]pop-2020-2023'!$I$5:$M$1126,3)</f>
        <v>22858</v>
      </c>
      <c r="P737" s="28">
        <f>VLOOKUP($B737,'[2]pop-2020-2023'!$I$5:$M$1126,4)</f>
        <v>23007</v>
      </c>
      <c r="Q737" s="30">
        <f>VLOOKUP($B737,'[2]pop-2020-2023'!$I$5:$M$1126,5)</f>
        <v>23099</v>
      </c>
      <c r="R737" s="29">
        <f>VLOOKUP($B737,'[3]Hogares total'!$D$5:$L$1126,6)</f>
        <v>6362</v>
      </c>
      <c r="S737" s="28">
        <f>VLOOKUP($B737,'[3]Hogares total'!$D$5:$L$1126,7)</f>
        <v>6478</v>
      </c>
      <c r="T737" s="28">
        <f>VLOOKUP($B737,'[3]Hogares total'!$D$5:$L$1126,8)</f>
        <v>6604</v>
      </c>
      <c r="U737" s="30">
        <f>VLOOKUP($B737,'[3]Hogares total'!$D$5:$L$1126,9)</f>
        <v>6738</v>
      </c>
      <c r="V737" s="29"/>
      <c r="W737" s="43">
        <f t="shared" si="122"/>
        <v>5.5560416484381836E-3</v>
      </c>
      <c r="X737" s="43">
        <f t="shared" si="123"/>
        <v>6.4328247924544703E-3</v>
      </c>
      <c r="Y737" s="47">
        <f t="shared" si="124"/>
        <v>5.0218624182865063E-3</v>
      </c>
      <c r="Z737" s="29"/>
      <c r="AA737" s="43">
        <f t="shared" si="125"/>
        <v>1.9604816301327571E-2</v>
      </c>
      <c r="AB737" s="43">
        <f t="shared" si="126"/>
        <v>2.2410660205935795E-2</v>
      </c>
      <c r="AC737" s="47">
        <f t="shared" si="127"/>
        <v>1.7215791035915702E-2</v>
      </c>
      <c r="AD737" s="91">
        <f t="shared" si="118"/>
        <v>6738</v>
      </c>
      <c r="AE737" s="91">
        <f t="shared" si="119"/>
        <v>116</v>
      </c>
      <c r="AF737" s="91">
        <f t="shared" si="120"/>
        <v>6622</v>
      </c>
      <c r="AG737" t="str">
        <f t="shared" si="121"/>
        <v/>
      </c>
    </row>
    <row r="738" spans="2:33" x14ac:dyDescent="0.25">
      <c r="B738" s="9" t="s">
        <v>736</v>
      </c>
      <c r="C738" s="23" t="str">
        <f>VLOOKUP(B738,[2]Municipal!$C$15:$D$60549,2)</f>
        <v>El Peñol</v>
      </c>
      <c r="D738" s="11">
        <f>+[1]Total!B739</f>
        <v>330</v>
      </c>
      <c r="E738" s="10">
        <f>+[1]Total!C739</f>
        <v>334</v>
      </c>
      <c r="F738" s="10">
        <f>+[1]Total!D739</f>
        <v>380</v>
      </c>
      <c r="G738" s="10">
        <f>+[1]Total!E739</f>
        <v>387</v>
      </c>
      <c r="H738" s="11">
        <f>+[1]Total!G739</f>
        <v>378</v>
      </c>
      <c r="I738" s="10">
        <f>+[1]Total!H739</f>
        <v>385</v>
      </c>
      <c r="J738" s="10">
        <f>+[1]Total!I739</f>
        <v>401</v>
      </c>
      <c r="K738" s="12">
        <f>+[1]Total!J739</f>
        <v>403</v>
      </c>
      <c r="L738" s="11">
        <f>+[1]Total!L739</f>
        <v>419</v>
      </c>
      <c r="M738" s="12">
        <f>+[1]Total!M739</f>
        <v>450</v>
      </c>
      <c r="N738" s="29">
        <f>VLOOKUP($B738,'[2]pop-2020-2023'!$I$5:$M$1126,2)</f>
        <v>7584</v>
      </c>
      <c r="O738" s="28">
        <f>VLOOKUP($B738,'[2]pop-2020-2023'!$I$5:$M$1126,3)</f>
        <v>7613</v>
      </c>
      <c r="P738" s="28">
        <f>VLOOKUP($B738,'[2]pop-2020-2023'!$I$5:$M$1126,4)</f>
        <v>7679</v>
      </c>
      <c r="Q738" s="30">
        <f>VLOOKUP($B738,'[2]pop-2020-2023'!$I$5:$M$1126,5)</f>
        <v>7734</v>
      </c>
      <c r="R738" s="29">
        <f>VLOOKUP($B738,'[3]Hogares total'!$D$5:$L$1126,6)</f>
        <v>2873</v>
      </c>
      <c r="S738" s="28">
        <f>VLOOKUP($B738,'[3]Hogares total'!$D$5:$L$1126,7)</f>
        <v>2925</v>
      </c>
      <c r="T738" s="28">
        <f>VLOOKUP($B738,'[3]Hogares total'!$D$5:$L$1126,8)</f>
        <v>2981</v>
      </c>
      <c r="U738" s="30">
        <f>VLOOKUP($B738,'[3]Hogares total'!$D$5:$L$1126,9)</f>
        <v>3041</v>
      </c>
      <c r="V738" s="29"/>
      <c r="W738" s="43">
        <f t="shared" si="122"/>
        <v>4.3872323656902669E-2</v>
      </c>
      <c r="X738" s="43">
        <f t="shared" si="123"/>
        <v>5.0136736554238837E-2</v>
      </c>
      <c r="Y738" s="47">
        <f t="shared" si="124"/>
        <v>5.818463925523662E-2</v>
      </c>
      <c r="Z738" s="29"/>
      <c r="AA738" s="43">
        <f t="shared" si="125"/>
        <v>0.11418803418803419</v>
      </c>
      <c r="AB738" s="43">
        <f t="shared" si="126"/>
        <v>0.12915129151291513</v>
      </c>
      <c r="AC738" s="47">
        <f t="shared" si="127"/>
        <v>0.14797763893456101</v>
      </c>
      <c r="AD738" s="91">
        <f t="shared" si="118"/>
        <v>3041</v>
      </c>
      <c r="AE738" s="91">
        <f t="shared" si="119"/>
        <v>450</v>
      </c>
      <c r="AF738" s="91">
        <f t="shared" si="120"/>
        <v>2591</v>
      </c>
      <c r="AG738" t="str">
        <f t="shared" si="121"/>
        <v/>
      </c>
    </row>
    <row r="739" spans="2:33" x14ac:dyDescent="0.25">
      <c r="B739" s="9" t="s">
        <v>737</v>
      </c>
      <c r="C739" s="23" t="str">
        <f>VLOOKUP(B739,[2]Municipal!$C$15:$D$60549,2)</f>
        <v>El Rosario</v>
      </c>
      <c r="D739" s="11">
        <f>+[1]Total!B740</f>
        <v>104</v>
      </c>
      <c r="E739" s="10">
        <f>+[1]Total!C740</f>
        <v>107</v>
      </c>
      <c r="F739" s="10">
        <f>+[1]Total!D740</f>
        <v>105</v>
      </c>
      <c r="G739" s="10">
        <f>+[1]Total!E740</f>
        <v>142</v>
      </c>
      <c r="H739" s="11">
        <f>+[1]Total!G740</f>
        <v>144</v>
      </c>
      <c r="I739" s="10">
        <f>+[1]Total!H740</f>
        <v>159</v>
      </c>
      <c r="J739" s="10">
        <f>+[1]Total!I740</f>
        <v>183</v>
      </c>
      <c r="K739" s="12">
        <f>+[1]Total!J740</f>
        <v>227</v>
      </c>
      <c r="L739" s="11">
        <f>+[1]Total!L740</f>
        <v>223</v>
      </c>
      <c r="M739" s="12">
        <f>+[1]Total!M740</f>
        <v>332</v>
      </c>
      <c r="N739" s="29">
        <f>VLOOKUP($B739,'[2]pop-2020-2023'!$I$5:$M$1126,2)</f>
        <v>12567</v>
      </c>
      <c r="O739" s="28">
        <f>VLOOKUP($B739,'[2]pop-2020-2023'!$I$5:$M$1126,3)</f>
        <v>12704</v>
      </c>
      <c r="P739" s="28">
        <f>VLOOKUP($B739,'[2]pop-2020-2023'!$I$5:$M$1126,4)</f>
        <v>12771</v>
      </c>
      <c r="Q739" s="30">
        <f>VLOOKUP($B739,'[2]pop-2020-2023'!$I$5:$M$1126,5)</f>
        <v>12843</v>
      </c>
      <c r="R739" s="29">
        <f>VLOOKUP($B739,'[3]Hogares total'!$D$5:$L$1126,6)</f>
        <v>5796</v>
      </c>
      <c r="S739" s="28">
        <f>VLOOKUP($B739,'[3]Hogares total'!$D$5:$L$1126,7)</f>
        <v>5902</v>
      </c>
      <c r="T739" s="28">
        <f>VLOOKUP($B739,'[3]Hogares total'!$D$5:$L$1126,8)</f>
        <v>6013</v>
      </c>
      <c r="U739" s="30">
        <f>VLOOKUP($B739,'[3]Hogares total'!$D$5:$L$1126,9)</f>
        <v>6129</v>
      </c>
      <c r="V739" s="29"/>
      <c r="W739" s="43">
        <f t="shared" si="122"/>
        <v>8.422544080604534E-3</v>
      </c>
      <c r="X739" s="43">
        <f t="shared" si="123"/>
        <v>1.2450082217524078E-2</v>
      </c>
      <c r="Y739" s="47">
        <f t="shared" si="124"/>
        <v>2.5850657945962783E-2</v>
      </c>
      <c r="Z739" s="29"/>
      <c r="AA739" s="43">
        <f t="shared" si="125"/>
        <v>1.8129447644866147E-2</v>
      </c>
      <c r="AB739" s="43">
        <f t="shared" si="126"/>
        <v>2.6442707467154498E-2</v>
      </c>
      <c r="AC739" s="47">
        <f t="shared" si="127"/>
        <v>5.4168706151085003E-2</v>
      </c>
      <c r="AD739" s="91">
        <f t="shared" si="118"/>
        <v>6129</v>
      </c>
      <c r="AE739" s="91">
        <f t="shared" si="119"/>
        <v>332</v>
      </c>
      <c r="AF739" s="91">
        <f t="shared" si="120"/>
        <v>5797</v>
      </c>
      <c r="AG739" t="str">
        <f t="shared" si="121"/>
        <v/>
      </c>
    </row>
    <row r="740" spans="2:33" x14ac:dyDescent="0.25">
      <c r="B740" s="9" t="s">
        <v>738</v>
      </c>
      <c r="C740" s="23" t="str">
        <f>VLOOKUP(B740,[2]Municipal!$C$15:$D$60549,2)</f>
        <v>El Tablón de Gómez</v>
      </c>
      <c r="D740" s="11">
        <f>+[1]Total!B741</f>
        <v>137</v>
      </c>
      <c r="E740" s="10">
        <f>+[1]Total!C741</f>
        <v>136</v>
      </c>
      <c r="F740" s="10">
        <f>+[1]Total!D741</f>
        <v>133</v>
      </c>
      <c r="G740" s="10">
        <f>+[1]Total!E741</f>
        <v>263</v>
      </c>
      <c r="H740" s="11">
        <f>+[1]Total!G741</f>
        <v>262</v>
      </c>
      <c r="I740" s="10">
        <f>+[1]Total!H741</f>
        <v>274</v>
      </c>
      <c r="J740" s="10">
        <f>+[1]Total!I741</f>
        <v>407</v>
      </c>
      <c r="K740" s="12">
        <f>+[1]Total!J741</f>
        <v>403</v>
      </c>
      <c r="L740" s="11">
        <f>+[1]Total!L741</f>
        <v>409</v>
      </c>
      <c r="M740" s="12">
        <f>+[1]Total!M741</f>
        <v>715</v>
      </c>
      <c r="N740" s="29">
        <f>VLOOKUP($B740,'[2]pop-2020-2023'!$I$5:$M$1126,2)</f>
        <v>14674</v>
      </c>
      <c r="O740" s="28">
        <f>VLOOKUP($B740,'[2]pop-2020-2023'!$I$5:$M$1126,3)</f>
        <v>14805</v>
      </c>
      <c r="P740" s="28">
        <f>VLOOKUP($B740,'[2]pop-2020-2023'!$I$5:$M$1126,4)</f>
        <v>14881</v>
      </c>
      <c r="Q740" s="30">
        <f>VLOOKUP($B740,'[2]pop-2020-2023'!$I$5:$M$1126,5)</f>
        <v>15009</v>
      </c>
      <c r="R740" s="29">
        <f>VLOOKUP($B740,'[3]Hogares total'!$D$5:$L$1126,6)</f>
        <v>5481</v>
      </c>
      <c r="S740" s="28">
        <f>VLOOKUP($B740,'[3]Hogares total'!$D$5:$L$1126,7)</f>
        <v>5578</v>
      </c>
      <c r="T740" s="28">
        <f>VLOOKUP($B740,'[3]Hogares total'!$D$5:$L$1126,8)</f>
        <v>5686</v>
      </c>
      <c r="U740" s="30">
        <f>VLOOKUP($B740,'[3]Hogares total'!$D$5:$L$1126,9)</f>
        <v>5797</v>
      </c>
      <c r="V740" s="29"/>
      <c r="W740" s="43">
        <f t="shared" si="122"/>
        <v>9.1860857818304633E-3</v>
      </c>
      <c r="X740" s="43">
        <f t="shared" si="123"/>
        <v>1.8412741079228547E-2</v>
      </c>
      <c r="Y740" s="47">
        <f t="shared" si="124"/>
        <v>4.7638083816376839E-2</v>
      </c>
      <c r="Z740" s="29"/>
      <c r="AA740" s="43">
        <f t="shared" si="125"/>
        <v>2.4381498745069917E-2</v>
      </c>
      <c r="AB740" s="43">
        <f t="shared" si="126"/>
        <v>4.8188533239535702E-2</v>
      </c>
      <c r="AC740" s="47">
        <f t="shared" si="127"/>
        <v>0.12333965844402277</v>
      </c>
      <c r="AD740" s="91">
        <f t="shared" si="118"/>
        <v>5797</v>
      </c>
      <c r="AE740" s="91">
        <f t="shared" si="119"/>
        <v>715</v>
      </c>
      <c r="AF740" s="91">
        <f t="shared" si="120"/>
        <v>5082</v>
      </c>
      <c r="AG740" t="str">
        <f t="shared" si="121"/>
        <v/>
      </c>
    </row>
    <row r="741" spans="2:33" x14ac:dyDescent="0.25">
      <c r="B741" s="9" t="s">
        <v>739</v>
      </c>
      <c r="C741" s="23" t="str">
        <f>VLOOKUP(B741,[2]Municipal!$C$15:$D$60549,2)</f>
        <v>El Tambo</v>
      </c>
      <c r="D741" s="11">
        <f>+[1]Total!B742</f>
        <v>975</v>
      </c>
      <c r="E741" s="10">
        <f>+[1]Total!C742</f>
        <v>1065</v>
      </c>
      <c r="F741" s="10">
        <f>+[1]Total!D742</f>
        <v>1139</v>
      </c>
      <c r="G741" s="10">
        <f>+[1]Total!E742</f>
        <v>1247</v>
      </c>
      <c r="H741" s="11">
        <f>+[1]Total!G742</f>
        <v>1247</v>
      </c>
      <c r="I741" s="10">
        <f>+[1]Total!H742</f>
        <v>1257</v>
      </c>
      <c r="J741" s="10">
        <f>+[1]Total!I742</f>
        <v>1295</v>
      </c>
      <c r="K741" s="12">
        <f>+[1]Total!J742</f>
        <v>1306</v>
      </c>
      <c r="L741" s="11">
        <f>+[1]Total!L742</f>
        <v>1279</v>
      </c>
      <c r="M741" s="12">
        <f>+[1]Total!M742</f>
        <v>1276</v>
      </c>
      <c r="N741" s="29">
        <f>VLOOKUP($B741,'[2]pop-2020-2023'!$I$5:$M$1126,2)</f>
        <v>14538</v>
      </c>
      <c r="O741" s="28">
        <f>VLOOKUP($B741,'[2]pop-2020-2023'!$I$5:$M$1126,3)</f>
        <v>14614</v>
      </c>
      <c r="P741" s="28">
        <f>VLOOKUP($B741,'[2]pop-2020-2023'!$I$5:$M$1126,4)</f>
        <v>14716</v>
      </c>
      <c r="Q741" s="30">
        <f>VLOOKUP($B741,'[2]pop-2020-2023'!$I$5:$M$1126,5)</f>
        <v>14811</v>
      </c>
      <c r="R741" s="29">
        <f>VLOOKUP($B741,'[3]Hogares total'!$D$5:$L$1126,6)</f>
        <v>5613</v>
      </c>
      <c r="S741" s="28">
        <f>VLOOKUP($B741,'[3]Hogares total'!$D$5:$L$1126,7)</f>
        <v>5716</v>
      </c>
      <c r="T741" s="28">
        <f>VLOOKUP($B741,'[3]Hogares total'!$D$5:$L$1126,8)</f>
        <v>5827</v>
      </c>
      <c r="U741" s="30">
        <f>VLOOKUP($B741,'[3]Hogares total'!$D$5:$L$1126,9)</f>
        <v>5942</v>
      </c>
      <c r="V741" s="29"/>
      <c r="W741" s="43">
        <f t="shared" si="122"/>
        <v>7.2875325030792387E-2</v>
      </c>
      <c r="X741" s="43">
        <f t="shared" si="123"/>
        <v>8.5417232943734711E-2</v>
      </c>
      <c r="Y741" s="47">
        <f t="shared" si="124"/>
        <v>8.615218418742826E-2</v>
      </c>
      <c r="Z741" s="29"/>
      <c r="AA741" s="43">
        <f t="shared" si="125"/>
        <v>0.18631910426871939</v>
      </c>
      <c r="AB741" s="43">
        <f t="shared" si="126"/>
        <v>0.21571992448944569</v>
      </c>
      <c r="AC741" s="47">
        <f t="shared" si="127"/>
        <v>0.21474251093907776</v>
      </c>
      <c r="AD741" s="91" t="str">
        <f t="shared" si="118"/>
        <v/>
      </c>
      <c r="AE741" s="91" t="str">
        <f t="shared" si="119"/>
        <v/>
      </c>
      <c r="AF741" s="91" t="str">
        <f t="shared" si="120"/>
        <v/>
      </c>
      <c r="AG741" t="str">
        <f t="shared" si="121"/>
        <v/>
      </c>
    </row>
    <row r="742" spans="2:33" x14ac:dyDescent="0.25">
      <c r="B742" s="9" t="s">
        <v>740</v>
      </c>
      <c r="C742" s="23" t="str">
        <f>VLOOKUP(B742,[2]Municipal!$C$15:$D$60549,2)</f>
        <v>Funes</v>
      </c>
      <c r="D742" s="11">
        <f>+[1]Total!B743</f>
        <v>92</v>
      </c>
      <c r="E742" s="10">
        <f>+[1]Total!C743</f>
        <v>138</v>
      </c>
      <c r="F742" s="10">
        <f>+[1]Total!D743</f>
        <v>83</v>
      </c>
      <c r="G742" s="10">
        <f>+[1]Total!E743</f>
        <v>59</v>
      </c>
      <c r="H742" s="11">
        <f>+[1]Total!G743</f>
        <v>58</v>
      </c>
      <c r="I742" s="10">
        <f>+[1]Total!H743</f>
        <v>53</v>
      </c>
      <c r="J742" s="10">
        <f>+[1]Total!I743</f>
        <v>52</v>
      </c>
      <c r="K742" s="12">
        <f>+[1]Total!J743</f>
        <v>70</v>
      </c>
      <c r="L742" s="11">
        <f>+[1]Total!L743</f>
        <v>69</v>
      </c>
      <c r="M742" s="12">
        <f>+[1]Total!M743</f>
        <v>66</v>
      </c>
      <c r="N742" s="29">
        <f>VLOOKUP($B742,'[2]pop-2020-2023'!$I$5:$M$1126,2)</f>
        <v>7339</v>
      </c>
      <c r="O742" s="28">
        <f>VLOOKUP($B742,'[2]pop-2020-2023'!$I$5:$M$1126,3)</f>
        <v>7385</v>
      </c>
      <c r="P742" s="28">
        <f>VLOOKUP($B742,'[2]pop-2020-2023'!$I$5:$M$1126,4)</f>
        <v>7429</v>
      </c>
      <c r="Q742" s="30">
        <f>VLOOKUP($B742,'[2]pop-2020-2023'!$I$5:$M$1126,5)</f>
        <v>7486</v>
      </c>
      <c r="R742" s="29">
        <f>VLOOKUP($B742,'[3]Hogares total'!$D$5:$L$1126,6)</f>
        <v>3084</v>
      </c>
      <c r="S742" s="28">
        <f>VLOOKUP($B742,'[3]Hogares total'!$D$5:$L$1126,7)</f>
        <v>3139</v>
      </c>
      <c r="T742" s="28">
        <f>VLOOKUP($B742,'[3]Hogares total'!$D$5:$L$1126,8)</f>
        <v>3201</v>
      </c>
      <c r="U742" s="30">
        <f>VLOOKUP($B742,'[3]Hogares total'!$D$5:$L$1126,9)</f>
        <v>3265</v>
      </c>
      <c r="V742" s="29"/>
      <c r="W742" s="43">
        <f t="shared" si="122"/>
        <v>1.8686526743398782E-2</v>
      </c>
      <c r="X742" s="43">
        <f t="shared" si="123"/>
        <v>7.1342037959348497E-3</v>
      </c>
      <c r="Y742" s="47">
        <f t="shared" si="124"/>
        <v>8.8164573871226289E-3</v>
      </c>
      <c r="Z742" s="29"/>
      <c r="AA742" s="43">
        <f t="shared" si="125"/>
        <v>4.3963045555909526E-2</v>
      </c>
      <c r="AB742" s="43">
        <f t="shared" si="126"/>
        <v>1.6557325835676352E-2</v>
      </c>
      <c r="AC742" s="47">
        <f t="shared" si="127"/>
        <v>2.021439509954058E-2</v>
      </c>
      <c r="AD742" s="91">
        <f t="shared" si="118"/>
        <v>3265</v>
      </c>
      <c r="AE742" s="91">
        <f t="shared" si="119"/>
        <v>66</v>
      </c>
      <c r="AF742" s="91">
        <f t="shared" si="120"/>
        <v>3199</v>
      </c>
      <c r="AG742" t="str">
        <f t="shared" si="121"/>
        <v/>
      </c>
    </row>
    <row r="743" spans="2:33" x14ac:dyDescent="0.25">
      <c r="B743" s="9" t="s">
        <v>741</v>
      </c>
      <c r="C743" s="23" t="str">
        <f>VLOOKUP(B743,[2]Municipal!$C$15:$D$60549,2)</f>
        <v>Guachucal</v>
      </c>
      <c r="D743" s="11">
        <f>+[1]Total!B744</f>
        <v>347</v>
      </c>
      <c r="E743" s="10">
        <f>+[1]Total!C744</f>
        <v>421</v>
      </c>
      <c r="F743" s="10">
        <f>+[1]Total!D744</f>
        <v>350</v>
      </c>
      <c r="G743" s="10">
        <f>+[1]Total!E744</f>
        <v>309</v>
      </c>
      <c r="H743" s="11">
        <f>+[1]Total!G744</f>
        <v>315</v>
      </c>
      <c r="I743" s="10">
        <f>+[1]Total!H744</f>
        <v>311</v>
      </c>
      <c r="J743" s="10">
        <f>+[1]Total!I744</f>
        <v>330</v>
      </c>
      <c r="K743" s="12">
        <f>+[1]Total!J744</f>
        <v>330</v>
      </c>
      <c r="L743" s="11">
        <f>+[1]Total!L744</f>
        <v>860</v>
      </c>
      <c r="M743" s="12">
        <f>+[1]Total!M744</f>
        <v>418</v>
      </c>
      <c r="N743" s="29">
        <f>VLOOKUP($B743,'[2]pop-2020-2023'!$I$5:$M$1126,2)</f>
        <v>19917</v>
      </c>
      <c r="O743" s="28">
        <f>VLOOKUP($B743,'[2]pop-2020-2023'!$I$5:$M$1126,3)</f>
        <v>20089</v>
      </c>
      <c r="P743" s="28">
        <f>VLOOKUP($B743,'[2]pop-2020-2023'!$I$5:$M$1126,4)</f>
        <v>20207</v>
      </c>
      <c r="Q743" s="30">
        <f>VLOOKUP($B743,'[2]pop-2020-2023'!$I$5:$M$1126,5)</f>
        <v>20338</v>
      </c>
      <c r="R743" s="29">
        <f>VLOOKUP($B743,'[3]Hogares total'!$D$5:$L$1126,6)</f>
        <v>6937</v>
      </c>
      <c r="S743" s="28">
        <f>VLOOKUP($B743,'[3]Hogares total'!$D$5:$L$1126,7)</f>
        <v>7061</v>
      </c>
      <c r="T743" s="28">
        <f>VLOOKUP($B743,'[3]Hogares total'!$D$5:$L$1126,8)</f>
        <v>7197</v>
      </c>
      <c r="U743" s="30">
        <f>VLOOKUP($B743,'[3]Hogares total'!$D$5:$L$1126,9)</f>
        <v>7342</v>
      </c>
      <c r="V743" s="29"/>
      <c r="W743" s="43">
        <f t="shared" si="122"/>
        <v>2.0956742495893275E-2</v>
      </c>
      <c r="X743" s="43">
        <f t="shared" si="123"/>
        <v>1.5390706190923937E-2</v>
      </c>
      <c r="Y743" s="47">
        <f t="shared" si="124"/>
        <v>2.0552660045235521E-2</v>
      </c>
      <c r="Z743" s="29"/>
      <c r="AA743" s="43">
        <f t="shared" si="125"/>
        <v>5.962328282113015E-2</v>
      </c>
      <c r="AB743" s="43">
        <f t="shared" si="126"/>
        <v>4.3212449631791022E-2</v>
      </c>
      <c r="AC743" s="47">
        <f t="shared" si="127"/>
        <v>5.693271588123127E-2</v>
      </c>
      <c r="AD743" s="91">
        <f t="shared" si="118"/>
        <v>7342</v>
      </c>
      <c r="AE743" s="91">
        <f t="shared" si="119"/>
        <v>418</v>
      </c>
      <c r="AF743" s="91">
        <f t="shared" si="120"/>
        <v>6924</v>
      </c>
      <c r="AG743" t="str">
        <f t="shared" si="121"/>
        <v/>
      </c>
    </row>
    <row r="744" spans="2:33" x14ac:dyDescent="0.25">
      <c r="B744" s="9" t="s">
        <v>742</v>
      </c>
      <c r="C744" s="23" t="str">
        <f>VLOOKUP(B744,[2]Municipal!$C$15:$D$60549,2)</f>
        <v>Guaitarilla</v>
      </c>
      <c r="D744" s="11">
        <f>+[1]Total!B745</f>
        <v>211</v>
      </c>
      <c r="E744" s="10">
        <f>+[1]Total!C745</f>
        <v>228</v>
      </c>
      <c r="F744" s="10">
        <f>+[1]Total!D745</f>
        <v>291</v>
      </c>
      <c r="G744" s="10">
        <f>+[1]Total!E745</f>
        <v>268</v>
      </c>
      <c r="H744" s="11">
        <f>+[1]Total!G745</f>
        <v>248</v>
      </c>
      <c r="I744" s="10">
        <f>+[1]Total!H745</f>
        <v>251</v>
      </c>
      <c r="J744" s="10">
        <f>+[1]Total!I745</f>
        <v>243</v>
      </c>
      <c r="K744" s="12">
        <f>+[1]Total!J745</f>
        <v>238</v>
      </c>
      <c r="L744" s="11">
        <f>+[1]Total!L745</f>
        <v>241</v>
      </c>
      <c r="M744" s="12">
        <f>+[1]Total!M745</f>
        <v>328</v>
      </c>
      <c r="N744" s="29">
        <f>VLOOKUP($B744,'[2]pop-2020-2023'!$I$5:$M$1126,2)</f>
        <v>11702</v>
      </c>
      <c r="O744" s="28">
        <f>VLOOKUP($B744,'[2]pop-2020-2023'!$I$5:$M$1126,3)</f>
        <v>11755</v>
      </c>
      <c r="P744" s="28">
        <f>VLOOKUP($B744,'[2]pop-2020-2023'!$I$5:$M$1126,4)</f>
        <v>11838</v>
      </c>
      <c r="Q744" s="30">
        <f>VLOOKUP($B744,'[2]pop-2020-2023'!$I$5:$M$1126,5)</f>
        <v>11921</v>
      </c>
      <c r="R744" s="29">
        <f>VLOOKUP($B744,'[3]Hogares total'!$D$5:$L$1126,6)</f>
        <v>4654</v>
      </c>
      <c r="S744" s="28">
        <f>VLOOKUP($B744,'[3]Hogares total'!$D$5:$L$1126,7)</f>
        <v>4739</v>
      </c>
      <c r="T744" s="28">
        <f>VLOOKUP($B744,'[3]Hogares total'!$D$5:$L$1126,8)</f>
        <v>4833</v>
      </c>
      <c r="U744" s="30">
        <f>VLOOKUP($B744,'[3]Hogares total'!$D$5:$L$1126,9)</f>
        <v>4926</v>
      </c>
      <c r="V744" s="29"/>
      <c r="W744" s="43">
        <f t="shared" si="122"/>
        <v>1.9396001701403657E-2</v>
      </c>
      <c r="X744" s="43">
        <f t="shared" si="123"/>
        <v>2.120290589626626E-2</v>
      </c>
      <c r="Y744" s="47">
        <f t="shared" si="124"/>
        <v>2.7514470262561867E-2</v>
      </c>
      <c r="Z744" s="29"/>
      <c r="AA744" s="43">
        <f t="shared" si="125"/>
        <v>4.8111415910529649E-2</v>
      </c>
      <c r="AB744" s="43">
        <f t="shared" si="126"/>
        <v>5.1934616180426239E-2</v>
      </c>
      <c r="AC744" s="47">
        <f t="shared" si="127"/>
        <v>6.658546488022736E-2</v>
      </c>
      <c r="AD744" s="91">
        <f t="shared" si="118"/>
        <v>4926</v>
      </c>
      <c r="AE744" s="91">
        <f t="shared" si="119"/>
        <v>328</v>
      </c>
      <c r="AF744" s="91">
        <f t="shared" si="120"/>
        <v>4598</v>
      </c>
      <c r="AG744" t="str">
        <f t="shared" si="121"/>
        <v/>
      </c>
    </row>
    <row r="745" spans="2:33" x14ac:dyDescent="0.25">
      <c r="B745" s="9" t="s">
        <v>743</v>
      </c>
      <c r="C745" s="23" t="str">
        <f>VLOOKUP(B745,[2]Municipal!$C$15:$D$60549,2)</f>
        <v>Gualmatán</v>
      </c>
      <c r="D745" s="11">
        <f>+[1]Total!B746</f>
        <v>156</v>
      </c>
      <c r="E745" s="10">
        <f>+[1]Total!C746</f>
        <v>169</v>
      </c>
      <c r="F745" s="10">
        <f>+[1]Total!D746</f>
        <v>193</v>
      </c>
      <c r="G745" s="10">
        <f>+[1]Total!E746</f>
        <v>188</v>
      </c>
      <c r="H745" s="11">
        <f>+[1]Total!G746</f>
        <v>174</v>
      </c>
      <c r="I745" s="10">
        <f>+[1]Total!H746</f>
        <v>162</v>
      </c>
      <c r="J745" s="10">
        <f>+[1]Total!I746</f>
        <v>162</v>
      </c>
      <c r="K745" s="12">
        <f>+[1]Total!J746</f>
        <v>151</v>
      </c>
      <c r="L745" s="11">
        <f>+[1]Total!L746</f>
        <v>144</v>
      </c>
      <c r="M745" s="12">
        <f>+[1]Total!M746</f>
        <v>135</v>
      </c>
      <c r="N745" s="29">
        <f>VLOOKUP($B745,'[2]pop-2020-2023'!$I$5:$M$1126,2)</f>
        <v>7211</v>
      </c>
      <c r="O745" s="28">
        <f>VLOOKUP($B745,'[2]pop-2020-2023'!$I$5:$M$1126,3)</f>
        <v>7265</v>
      </c>
      <c r="P745" s="28">
        <f>VLOOKUP($B745,'[2]pop-2020-2023'!$I$5:$M$1126,4)</f>
        <v>7301</v>
      </c>
      <c r="Q745" s="30">
        <f>VLOOKUP($B745,'[2]pop-2020-2023'!$I$5:$M$1126,5)</f>
        <v>7352</v>
      </c>
      <c r="R745" s="29">
        <f>VLOOKUP($B745,'[3]Hogares total'!$D$5:$L$1126,6)</f>
        <v>2643</v>
      </c>
      <c r="S745" s="28">
        <f>VLOOKUP($B745,'[3]Hogares total'!$D$5:$L$1126,7)</f>
        <v>2693</v>
      </c>
      <c r="T745" s="28">
        <f>VLOOKUP($B745,'[3]Hogares total'!$D$5:$L$1126,8)</f>
        <v>2746</v>
      </c>
      <c r="U745" s="30">
        <f>VLOOKUP($B745,'[3]Hogares total'!$D$5:$L$1126,9)</f>
        <v>2800</v>
      </c>
      <c r="V745" s="29"/>
      <c r="W745" s="43">
        <f t="shared" si="122"/>
        <v>2.3262216104611148E-2</v>
      </c>
      <c r="X745" s="43">
        <f t="shared" si="123"/>
        <v>2.218874126831941E-2</v>
      </c>
      <c r="Y745" s="47">
        <f t="shared" si="124"/>
        <v>1.8362350380848748E-2</v>
      </c>
      <c r="Z745" s="29"/>
      <c r="AA745" s="43">
        <f t="shared" si="125"/>
        <v>6.275529149647234E-2</v>
      </c>
      <c r="AB745" s="43">
        <f t="shared" si="126"/>
        <v>5.8994901675163872E-2</v>
      </c>
      <c r="AC745" s="47">
        <f t="shared" si="127"/>
        <v>4.8214285714285716E-2</v>
      </c>
      <c r="AD745" s="91">
        <f t="shared" si="118"/>
        <v>2800</v>
      </c>
      <c r="AE745" s="91">
        <f t="shared" si="119"/>
        <v>135</v>
      </c>
      <c r="AF745" s="91">
        <f t="shared" si="120"/>
        <v>2665</v>
      </c>
      <c r="AG745" t="str">
        <f t="shared" si="121"/>
        <v/>
      </c>
    </row>
    <row r="746" spans="2:33" x14ac:dyDescent="0.25">
      <c r="B746" s="9" t="s">
        <v>744</v>
      </c>
      <c r="C746" s="23" t="str">
        <f>VLOOKUP(B746,[2]Municipal!$C$15:$D$60549,2)</f>
        <v>Iles</v>
      </c>
      <c r="D746" s="11">
        <f>+[1]Total!B747</f>
        <v>318</v>
      </c>
      <c r="E746" s="10">
        <f>+[1]Total!C747</f>
        <v>315</v>
      </c>
      <c r="F746" s="10">
        <f>+[1]Total!D747</f>
        <v>313</v>
      </c>
      <c r="G746" s="10">
        <f>+[1]Total!E747</f>
        <v>302</v>
      </c>
      <c r="H746" s="11">
        <f>+[1]Total!G747</f>
        <v>295</v>
      </c>
      <c r="I746" s="10">
        <f>+[1]Total!H747</f>
        <v>291</v>
      </c>
      <c r="J746" s="10">
        <f>+[1]Total!I747</f>
        <v>296</v>
      </c>
      <c r="K746" s="12">
        <f>+[1]Total!J747</f>
        <v>283</v>
      </c>
      <c r="L746" s="11">
        <f>+[1]Total!L747</f>
        <v>278</v>
      </c>
      <c r="M746" s="12">
        <f>+[1]Total!M747</f>
        <v>276</v>
      </c>
      <c r="N746" s="29">
        <f>VLOOKUP($B746,'[2]pop-2020-2023'!$I$5:$M$1126,2)</f>
        <v>7802</v>
      </c>
      <c r="O746" s="28">
        <f>VLOOKUP($B746,'[2]pop-2020-2023'!$I$5:$M$1126,3)</f>
        <v>7857</v>
      </c>
      <c r="P746" s="28">
        <f>VLOOKUP($B746,'[2]pop-2020-2023'!$I$5:$M$1126,4)</f>
        <v>7906</v>
      </c>
      <c r="Q746" s="30">
        <f>VLOOKUP($B746,'[2]pop-2020-2023'!$I$5:$M$1126,5)</f>
        <v>7954</v>
      </c>
      <c r="R746" s="29">
        <f>VLOOKUP($B746,'[3]Hogares total'!$D$5:$L$1126,6)</f>
        <v>2961</v>
      </c>
      <c r="S746" s="28">
        <f>VLOOKUP($B746,'[3]Hogares total'!$D$5:$L$1126,7)</f>
        <v>3016</v>
      </c>
      <c r="T746" s="28">
        <f>VLOOKUP($B746,'[3]Hogares total'!$D$5:$L$1126,8)</f>
        <v>3075</v>
      </c>
      <c r="U746" s="30">
        <f>VLOOKUP($B746,'[3]Hogares total'!$D$5:$L$1126,9)</f>
        <v>3137</v>
      </c>
      <c r="V746" s="29"/>
      <c r="W746" s="43">
        <f t="shared" si="122"/>
        <v>4.0091638029782363E-2</v>
      </c>
      <c r="X746" s="43">
        <f t="shared" si="123"/>
        <v>3.6807487983809763E-2</v>
      </c>
      <c r="Y746" s="47">
        <f t="shared" si="124"/>
        <v>3.4699522252954487E-2</v>
      </c>
      <c r="Z746" s="29"/>
      <c r="AA746" s="43">
        <f t="shared" si="125"/>
        <v>0.10444297082228117</v>
      </c>
      <c r="AB746" s="43">
        <f t="shared" si="126"/>
        <v>9.4634146341463415E-2</v>
      </c>
      <c r="AC746" s="47">
        <f t="shared" si="127"/>
        <v>8.798214854956965E-2</v>
      </c>
      <c r="AD746" s="91">
        <f t="shared" si="118"/>
        <v>3137</v>
      </c>
      <c r="AE746" s="91">
        <f t="shared" si="119"/>
        <v>276</v>
      </c>
      <c r="AF746" s="91">
        <f t="shared" si="120"/>
        <v>2861</v>
      </c>
      <c r="AG746" t="str">
        <f t="shared" si="121"/>
        <v/>
      </c>
    </row>
    <row r="747" spans="2:33" x14ac:dyDescent="0.25">
      <c r="B747" s="9" t="s">
        <v>745</v>
      </c>
      <c r="C747" s="23" t="str">
        <f>VLOOKUP(B747,[2]Municipal!$C$15:$D$60549,2)</f>
        <v>Imués</v>
      </c>
      <c r="D747" s="11">
        <f>+[1]Total!B748</f>
        <v>378</v>
      </c>
      <c r="E747" s="10">
        <f>+[1]Total!C748</f>
        <v>275</v>
      </c>
      <c r="F747" s="10">
        <f>+[1]Total!D748</f>
        <v>376</v>
      </c>
      <c r="G747" s="10">
        <f>+[1]Total!E748</f>
        <v>272</v>
      </c>
      <c r="H747" s="11">
        <f>+[1]Total!G748</f>
        <v>278</v>
      </c>
      <c r="I747" s="10">
        <f>+[1]Total!H748</f>
        <v>260</v>
      </c>
      <c r="J747" s="10">
        <f>+[1]Total!I748</f>
        <v>244</v>
      </c>
      <c r="K747" s="12">
        <f>+[1]Total!J748</f>
        <v>249</v>
      </c>
      <c r="L747" s="11">
        <f>+[1]Total!L748</f>
        <v>284</v>
      </c>
      <c r="M747" s="12">
        <f>+[1]Total!M748</f>
        <v>439</v>
      </c>
      <c r="N747" s="29">
        <f>VLOOKUP($B747,'[2]pop-2020-2023'!$I$5:$M$1126,2)</f>
        <v>7779</v>
      </c>
      <c r="O747" s="28">
        <f>VLOOKUP($B747,'[2]pop-2020-2023'!$I$5:$M$1126,3)</f>
        <v>7812</v>
      </c>
      <c r="P747" s="28">
        <f>VLOOKUP($B747,'[2]pop-2020-2023'!$I$5:$M$1126,4)</f>
        <v>7882</v>
      </c>
      <c r="Q747" s="30">
        <f>VLOOKUP($B747,'[2]pop-2020-2023'!$I$5:$M$1126,5)</f>
        <v>7937</v>
      </c>
      <c r="R747" s="29">
        <f>VLOOKUP($B747,'[3]Hogares total'!$D$5:$L$1126,6)</f>
        <v>2863</v>
      </c>
      <c r="S747" s="28">
        <f>VLOOKUP($B747,'[3]Hogares total'!$D$5:$L$1126,7)</f>
        <v>2914</v>
      </c>
      <c r="T747" s="28">
        <f>VLOOKUP($B747,'[3]Hogares total'!$D$5:$L$1126,8)</f>
        <v>2972</v>
      </c>
      <c r="U747" s="30">
        <f>VLOOKUP($B747,'[3]Hogares total'!$D$5:$L$1126,9)</f>
        <v>3031</v>
      </c>
      <c r="V747" s="29"/>
      <c r="W747" s="43">
        <f t="shared" si="122"/>
        <v>3.5202252944188425E-2</v>
      </c>
      <c r="X747" s="43">
        <f t="shared" si="123"/>
        <v>3.2986551636640445E-2</v>
      </c>
      <c r="Y747" s="47">
        <f t="shared" si="124"/>
        <v>5.5310570744613832E-2</v>
      </c>
      <c r="Z747" s="29"/>
      <c r="AA747" s="43">
        <f t="shared" si="125"/>
        <v>9.4371997254632814E-2</v>
      </c>
      <c r="AB747" s="43">
        <f t="shared" si="126"/>
        <v>8.748317631224764E-2</v>
      </c>
      <c r="AC747" s="47">
        <f t="shared" si="127"/>
        <v>0.14483668756186077</v>
      </c>
      <c r="AD747" s="91">
        <f t="shared" si="118"/>
        <v>3031</v>
      </c>
      <c r="AE747" s="91">
        <f t="shared" si="119"/>
        <v>439</v>
      </c>
      <c r="AF747" s="91">
        <f t="shared" si="120"/>
        <v>2592</v>
      </c>
      <c r="AG747" t="str">
        <f t="shared" si="121"/>
        <v/>
      </c>
    </row>
    <row r="748" spans="2:33" x14ac:dyDescent="0.25">
      <c r="B748" s="9" t="s">
        <v>746</v>
      </c>
      <c r="C748" s="23" t="str">
        <f>VLOOKUP(B748,[2]Municipal!$C$15:$D$60549,2)</f>
        <v>Ipiales</v>
      </c>
      <c r="D748" s="11">
        <f>+[1]Total!B749</f>
        <v>8403</v>
      </c>
      <c r="E748" s="10">
        <f>+[1]Total!C749</f>
        <v>7922</v>
      </c>
      <c r="F748" s="10">
        <f>+[1]Total!D749</f>
        <v>8053</v>
      </c>
      <c r="G748" s="10">
        <f>+[1]Total!E749</f>
        <v>8000</v>
      </c>
      <c r="H748" s="11">
        <f>+[1]Total!G749</f>
        <v>8125</v>
      </c>
      <c r="I748" s="10">
        <f>+[1]Total!H749</f>
        <v>8272</v>
      </c>
      <c r="J748" s="10">
        <f>+[1]Total!I749</f>
        <v>8433</v>
      </c>
      <c r="K748" s="12">
        <f>+[1]Total!J749</f>
        <v>8538</v>
      </c>
      <c r="L748" s="11">
        <f>+[1]Total!L749</f>
        <v>11312</v>
      </c>
      <c r="M748" s="12">
        <f>+[1]Total!M749</f>
        <v>8628</v>
      </c>
      <c r="N748" s="29">
        <f>VLOOKUP($B748,'[2]pop-2020-2023'!$I$5:$M$1126,2)</f>
        <v>118519</v>
      </c>
      <c r="O748" s="28">
        <f>VLOOKUP($B748,'[2]pop-2020-2023'!$I$5:$M$1126,3)</f>
        <v>119416</v>
      </c>
      <c r="P748" s="28">
        <f>VLOOKUP($B748,'[2]pop-2020-2023'!$I$5:$M$1126,4)</f>
        <v>120090</v>
      </c>
      <c r="Q748" s="30">
        <f>VLOOKUP($B748,'[2]pop-2020-2023'!$I$5:$M$1126,5)</f>
        <v>120842</v>
      </c>
      <c r="R748" s="29">
        <f>VLOOKUP($B748,'[3]Hogares total'!$D$5:$L$1126,6)</f>
        <v>37946</v>
      </c>
      <c r="S748" s="28">
        <f>VLOOKUP($B748,'[3]Hogares total'!$D$5:$L$1126,7)</f>
        <v>38654</v>
      </c>
      <c r="T748" s="28">
        <f>VLOOKUP($B748,'[3]Hogares total'!$D$5:$L$1126,8)</f>
        <v>39429</v>
      </c>
      <c r="U748" s="30">
        <f>VLOOKUP($B748,'[3]Hogares total'!$D$5:$L$1126,9)</f>
        <v>40233</v>
      </c>
      <c r="V748" s="29"/>
      <c r="W748" s="43">
        <f t="shared" si="122"/>
        <v>6.6339518992429819E-2</v>
      </c>
      <c r="X748" s="43">
        <f t="shared" si="123"/>
        <v>6.8881672079273884E-2</v>
      </c>
      <c r="Y748" s="47">
        <f t="shared" si="124"/>
        <v>7.1399016898098341E-2</v>
      </c>
      <c r="Z748" s="29"/>
      <c r="AA748" s="43">
        <f t="shared" si="125"/>
        <v>0.20494644797433642</v>
      </c>
      <c r="AB748" s="43">
        <f t="shared" si="126"/>
        <v>0.20979482107078545</v>
      </c>
      <c r="AC748" s="47">
        <f t="shared" si="127"/>
        <v>0.2144508239504884</v>
      </c>
      <c r="AD748" s="91" t="str">
        <f t="shared" si="118"/>
        <v/>
      </c>
      <c r="AE748" s="91" t="str">
        <f t="shared" si="119"/>
        <v/>
      </c>
      <c r="AF748" s="91" t="str">
        <f t="shared" si="120"/>
        <v/>
      </c>
      <c r="AG748" t="str">
        <f t="shared" si="121"/>
        <v/>
      </c>
    </row>
    <row r="749" spans="2:33" x14ac:dyDescent="0.25">
      <c r="B749" s="9" t="s">
        <v>747</v>
      </c>
      <c r="C749" s="23" t="str">
        <f>VLOOKUP(B749,[2]Municipal!$C$15:$D$60549,2)</f>
        <v>La Cruz</v>
      </c>
      <c r="D749" s="11">
        <f>+[1]Total!B750</f>
        <v>770</v>
      </c>
      <c r="E749" s="10">
        <f>+[1]Total!C750</f>
        <v>1054</v>
      </c>
      <c r="F749" s="10">
        <f>+[1]Total!D750</f>
        <v>1196</v>
      </c>
      <c r="G749" s="10">
        <f>+[1]Total!E750</f>
        <v>1256</v>
      </c>
      <c r="H749" s="11">
        <f>+[1]Total!G750</f>
        <v>1355</v>
      </c>
      <c r="I749" s="10">
        <f>+[1]Total!H750</f>
        <v>1349</v>
      </c>
      <c r="J749" s="10">
        <f>+[1]Total!I750</f>
        <v>1348</v>
      </c>
      <c r="K749" s="12">
        <f>+[1]Total!J750</f>
        <v>1402</v>
      </c>
      <c r="L749" s="11">
        <f>+[1]Total!L750</f>
        <v>1377</v>
      </c>
      <c r="M749" s="12">
        <f>+[1]Total!M750</f>
        <v>1397</v>
      </c>
      <c r="N749" s="29">
        <f>VLOOKUP($B749,'[2]pop-2020-2023'!$I$5:$M$1126,2)</f>
        <v>19067</v>
      </c>
      <c r="O749" s="28">
        <f>VLOOKUP($B749,'[2]pop-2020-2023'!$I$5:$M$1126,3)</f>
        <v>19156</v>
      </c>
      <c r="P749" s="28">
        <f>VLOOKUP($B749,'[2]pop-2020-2023'!$I$5:$M$1126,4)</f>
        <v>19286</v>
      </c>
      <c r="Q749" s="30">
        <f>VLOOKUP($B749,'[2]pop-2020-2023'!$I$5:$M$1126,5)</f>
        <v>19421</v>
      </c>
      <c r="R749" s="29">
        <f>VLOOKUP($B749,'[3]Hogares total'!$D$5:$L$1126,6)</f>
        <v>7139</v>
      </c>
      <c r="S749" s="28">
        <f>VLOOKUP($B749,'[3]Hogares total'!$D$5:$L$1126,7)</f>
        <v>7267</v>
      </c>
      <c r="T749" s="28">
        <f>VLOOKUP($B749,'[3]Hogares total'!$D$5:$L$1126,8)</f>
        <v>7409</v>
      </c>
      <c r="U749" s="30">
        <f>VLOOKUP($B749,'[3]Hogares total'!$D$5:$L$1126,9)</f>
        <v>7558</v>
      </c>
      <c r="V749" s="29"/>
      <c r="W749" s="43">
        <f t="shared" si="122"/>
        <v>5.5021925245353938E-2</v>
      </c>
      <c r="X749" s="43">
        <f t="shared" si="123"/>
        <v>6.9947111894638592E-2</v>
      </c>
      <c r="Y749" s="47">
        <f t="shared" si="124"/>
        <v>7.1932444261366565E-2</v>
      </c>
      <c r="Z749" s="29"/>
      <c r="AA749" s="43">
        <f t="shared" si="125"/>
        <v>0.14503921838447778</v>
      </c>
      <c r="AB749" s="43">
        <f t="shared" si="126"/>
        <v>0.18207585369145635</v>
      </c>
      <c r="AC749" s="47">
        <f t="shared" si="127"/>
        <v>0.18483725853400371</v>
      </c>
      <c r="AD749" s="91">
        <f t="shared" si="118"/>
        <v>7558</v>
      </c>
      <c r="AE749" s="91">
        <f t="shared" si="119"/>
        <v>1397</v>
      </c>
      <c r="AF749" s="91">
        <f t="shared" si="120"/>
        <v>6161</v>
      </c>
      <c r="AG749" t="str">
        <f t="shared" si="121"/>
        <v/>
      </c>
    </row>
    <row r="750" spans="2:33" x14ac:dyDescent="0.25">
      <c r="B750" s="9" t="s">
        <v>748</v>
      </c>
      <c r="C750" s="23" t="str">
        <f>VLOOKUP(B750,[2]Municipal!$C$15:$D$60549,2)</f>
        <v>La Florida</v>
      </c>
      <c r="D750" s="11">
        <f>+[1]Total!B751</f>
        <v>233</v>
      </c>
      <c r="E750" s="10">
        <f>+[1]Total!C751</f>
        <v>230</v>
      </c>
      <c r="F750" s="10">
        <f>+[1]Total!D751</f>
        <v>223</v>
      </c>
      <c r="G750" s="10">
        <f>+[1]Total!E751</f>
        <v>225</v>
      </c>
      <c r="H750" s="11">
        <f>+[1]Total!G751</f>
        <v>279</v>
      </c>
      <c r="I750" s="10">
        <f>+[1]Total!H751</f>
        <v>529</v>
      </c>
      <c r="J750" s="10">
        <f>+[1]Total!I751</f>
        <v>366</v>
      </c>
      <c r="K750" s="12">
        <f>+[1]Total!J751</f>
        <v>294</v>
      </c>
      <c r="L750" s="11">
        <f>+[1]Total!L751</f>
        <v>287</v>
      </c>
      <c r="M750" s="12">
        <f>+[1]Total!M751</f>
        <v>206</v>
      </c>
      <c r="N750" s="29">
        <f>VLOOKUP($B750,'[2]pop-2020-2023'!$I$5:$M$1126,2)</f>
        <v>10259</v>
      </c>
      <c r="O750" s="28">
        <f>VLOOKUP($B750,'[2]pop-2020-2023'!$I$5:$M$1126,3)</f>
        <v>10315</v>
      </c>
      <c r="P750" s="28">
        <f>VLOOKUP($B750,'[2]pop-2020-2023'!$I$5:$M$1126,4)</f>
        <v>10366</v>
      </c>
      <c r="Q750" s="30">
        <f>VLOOKUP($B750,'[2]pop-2020-2023'!$I$5:$M$1126,5)</f>
        <v>10465</v>
      </c>
      <c r="R750" s="29">
        <f>VLOOKUP($B750,'[3]Hogares total'!$D$5:$L$1126,6)</f>
        <v>3914</v>
      </c>
      <c r="S750" s="28">
        <f>VLOOKUP($B750,'[3]Hogares total'!$D$5:$L$1126,7)</f>
        <v>3986</v>
      </c>
      <c r="T750" s="28">
        <f>VLOOKUP($B750,'[3]Hogares total'!$D$5:$L$1126,8)</f>
        <v>4062</v>
      </c>
      <c r="U750" s="30">
        <f>VLOOKUP($B750,'[3]Hogares total'!$D$5:$L$1126,9)</f>
        <v>4143</v>
      </c>
      <c r="V750" s="29"/>
      <c r="W750" s="43">
        <f t="shared" si="122"/>
        <v>2.2297624818225885E-2</v>
      </c>
      <c r="X750" s="43">
        <f t="shared" si="123"/>
        <v>5.1032220721589812E-2</v>
      </c>
      <c r="Y750" s="47">
        <f t="shared" si="124"/>
        <v>1.9684663162924033E-2</v>
      </c>
      <c r="Z750" s="29"/>
      <c r="AA750" s="43">
        <f t="shared" si="125"/>
        <v>5.7701956848971399E-2</v>
      </c>
      <c r="AB750" s="43">
        <f t="shared" si="126"/>
        <v>0.13023141309699654</v>
      </c>
      <c r="AC750" s="47">
        <f t="shared" si="127"/>
        <v>4.9722423364711561E-2</v>
      </c>
      <c r="AD750" s="91">
        <f t="shared" si="118"/>
        <v>4143</v>
      </c>
      <c r="AE750" s="91">
        <f t="shared" si="119"/>
        <v>206</v>
      </c>
      <c r="AF750" s="91">
        <f t="shared" si="120"/>
        <v>3937</v>
      </c>
      <c r="AG750" t="str">
        <f t="shared" si="121"/>
        <v/>
      </c>
    </row>
    <row r="751" spans="2:33" x14ac:dyDescent="0.25">
      <c r="B751" s="9" t="s">
        <v>749</v>
      </c>
      <c r="C751" s="23" t="str">
        <f>VLOOKUP(B751,[2]Municipal!$C$15:$D$60549,2)</f>
        <v>La Llanada</v>
      </c>
      <c r="D751" s="11">
        <f>+[1]Total!B752</f>
        <v>503</v>
      </c>
      <c r="E751" s="10">
        <f>+[1]Total!C752</f>
        <v>520</v>
      </c>
      <c r="F751" s="10">
        <f>+[1]Total!D752</f>
        <v>536</v>
      </c>
      <c r="G751" s="10">
        <f>+[1]Total!E752</f>
        <v>561</v>
      </c>
      <c r="H751" s="11">
        <f>+[1]Total!G752</f>
        <v>562</v>
      </c>
      <c r="I751" s="10">
        <f>+[1]Total!H752</f>
        <v>552</v>
      </c>
      <c r="J751" s="10">
        <f>+[1]Total!I752</f>
        <v>554</v>
      </c>
      <c r="K751" s="12">
        <f>+[1]Total!J752</f>
        <v>571</v>
      </c>
      <c r="L751" s="11">
        <f>+[1]Total!L752</f>
        <v>568</v>
      </c>
      <c r="M751" s="12">
        <f>+[1]Total!M752</f>
        <v>593</v>
      </c>
      <c r="N751" s="29">
        <f>VLOOKUP($B751,'[2]pop-2020-2023'!$I$5:$M$1126,2)</f>
        <v>6547</v>
      </c>
      <c r="O751" s="28">
        <f>VLOOKUP($B751,'[2]pop-2020-2023'!$I$5:$M$1126,3)</f>
        <v>6567</v>
      </c>
      <c r="P751" s="28">
        <f>VLOOKUP($B751,'[2]pop-2020-2023'!$I$5:$M$1126,4)</f>
        <v>6617</v>
      </c>
      <c r="Q751" s="30">
        <f>VLOOKUP($B751,'[2]pop-2020-2023'!$I$5:$M$1126,5)</f>
        <v>6636</v>
      </c>
      <c r="R751" s="29">
        <f>VLOOKUP($B751,'[3]Hogares total'!$D$5:$L$1126,6)</f>
        <v>2807</v>
      </c>
      <c r="S751" s="28">
        <f>VLOOKUP($B751,'[3]Hogares total'!$D$5:$L$1126,7)</f>
        <v>2860</v>
      </c>
      <c r="T751" s="28">
        <f>VLOOKUP($B751,'[3]Hogares total'!$D$5:$L$1126,8)</f>
        <v>2918</v>
      </c>
      <c r="U751" s="30">
        <f>VLOOKUP($B751,'[3]Hogares total'!$D$5:$L$1126,9)</f>
        <v>2973</v>
      </c>
      <c r="V751" s="29"/>
      <c r="W751" s="43">
        <f t="shared" si="122"/>
        <v>7.9183797776762599E-2</v>
      </c>
      <c r="X751" s="43">
        <f t="shared" si="123"/>
        <v>8.3421490101254339E-2</v>
      </c>
      <c r="Y751" s="47">
        <f t="shared" si="124"/>
        <v>8.9361060880048221E-2</v>
      </c>
      <c r="Z751" s="29"/>
      <c r="AA751" s="43">
        <f t="shared" si="125"/>
        <v>0.18181818181818182</v>
      </c>
      <c r="AB751" s="43">
        <f t="shared" si="126"/>
        <v>0.18917066483893077</v>
      </c>
      <c r="AC751" s="47">
        <f t="shared" si="127"/>
        <v>0.19946182307433569</v>
      </c>
      <c r="AD751" s="91">
        <f t="shared" si="118"/>
        <v>2973</v>
      </c>
      <c r="AE751" s="91">
        <f t="shared" si="119"/>
        <v>593</v>
      </c>
      <c r="AF751" s="91">
        <f t="shared" si="120"/>
        <v>2380</v>
      </c>
      <c r="AG751" t="str">
        <f t="shared" si="121"/>
        <v/>
      </c>
    </row>
    <row r="752" spans="2:33" x14ac:dyDescent="0.25">
      <c r="B752" s="9" t="s">
        <v>750</v>
      </c>
      <c r="C752" s="23" t="str">
        <f>VLOOKUP(B752,[2]Municipal!$C$15:$D$60549,2)</f>
        <v>La Tola</v>
      </c>
      <c r="D752" s="11">
        <f>+[1]Total!B753</f>
        <v>16</v>
      </c>
      <c r="E752" s="10">
        <f>+[1]Total!C753</f>
        <v>17</v>
      </c>
      <c r="F752" s="10">
        <f>+[1]Total!D753</f>
        <v>22</v>
      </c>
      <c r="G752" s="10">
        <f>+[1]Total!E753</f>
        <v>31</v>
      </c>
      <c r="H752" s="11">
        <f>+[1]Total!G753</f>
        <v>26</v>
      </c>
      <c r="I752" s="10">
        <f>+[1]Total!H753</f>
        <v>26</v>
      </c>
      <c r="J752" s="10">
        <f>+[1]Total!I753</f>
        <v>26</v>
      </c>
      <c r="K752" s="12">
        <f>+[1]Total!J753</f>
        <v>21</v>
      </c>
      <c r="L752" s="11">
        <f>+[1]Total!L753</f>
        <v>19</v>
      </c>
      <c r="M752" s="12">
        <f>+[1]Total!M753</f>
        <v>13</v>
      </c>
      <c r="N752" s="29">
        <f>VLOOKUP($B752,'[2]pop-2020-2023'!$I$5:$M$1126,2)</f>
        <v>7528</v>
      </c>
      <c r="O752" s="28">
        <f>VLOOKUP($B752,'[2]pop-2020-2023'!$I$5:$M$1126,3)</f>
        <v>7563</v>
      </c>
      <c r="P752" s="28">
        <f>VLOOKUP($B752,'[2]pop-2020-2023'!$I$5:$M$1126,4)</f>
        <v>7595</v>
      </c>
      <c r="Q752" s="30">
        <f>VLOOKUP($B752,'[2]pop-2020-2023'!$I$5:$M$1126,5)</f>
        <v>7661</v>
      </c>
      <c r="R752" s="29">
        <f>VLOOKUP($B752,'[3]Hogares total'!$D$5:$L$1126,6)</f>
        <v>2002</v>
      </c>
      <c r="S752" s="28">
        <f>VLOOKUP($B752,'[3]Hogares total'!$D$5:$L$1126,7)</f>
        <v>2040</v>
      </c>
      <c r="T752" s="28">
        <f>VLOOKUP($B752,'[3]Hogares total'!$D$5:$L$1126,8)</f>
        <v>2079</v>
      </c>
      <c r="U752" s="30">
        <f>VLOOKUP($B752,'[3]Hogares total'!$D$5:$L$1126,9)</f>
        <v>2122</v>
      </c>
      <c r="V752" s="29"/>
      <c r="W752" s="43">
        <f t="shared" si="122"/>
        <v>2.2477852703953458E-3</v>
      </c>
      <c r="X752" s="43">
        <f t="shared" si="123"/>
        <v>3.4233048057932852E-3</v>
      </c>
      <c r="Y752" s="47">
        <f t="shared" si="124"/>
        <v>1.6969064090849759E-3</v>
      </c>
      <c r="Z752" s="29"/>
      <c r="AA752" s="43">
        <f t="shared" si="125"/>
        <v>8.3333333333333332E-3</v>
      </c>
      <c r="AB752" s="43">
        <f t="shared" si="126"/>
        <v>1.2506012506012507E-2</v>
      </c>
      <c r="AC752" s="47">
        <f t="shared" si="127"/>
        <v>6.1262959472196043E-3</v>
      </c>
      <c r="AD752" s="91">
        <f t="shared" si="118"/>
        <v>2122</v>
      </c>
      <c r="AE752" s="91">
        <f t="shared" si="119"/>
        <v>13</v>
      </c>
      <c r="AF752" s="91">
        <f t="shared" si="120"/>
        <v>2109</v>
      </c>
      <c r="AG752" t="str">
        <f t="shared" si="121"/>
        <v/>
      </c>
    </row>
    <row r="753" spans="2:33" x14ac:dyDescent="0.25">
      <c r="B753" s="9" t="s">
        <v>751</v>
      </c>
      <c r="C753" s="23" t="str">
        <f>VLOOKUP(B753,[2]Municipal!$C$15:$D$60549,2)</f>
        <v>La Unión</v>
      </c>
      <c r="D753" s="11">
        <f>+[1]Total!B754</f>
        <v>432</v>
      </c>
      <c r="E753" s="10">
        <f>+[1]Total!C754</f>
        <v>428</v>
      </c>
      <c r="F753" s="10">
        <f>+[1]Total!D754</f>
        <v>432</v>
      </c>
      <c r="G753" s="10">
        <f>+[1]Total!E754</f>
        <v>407</v>
      </c>
      <c r="H753" s="11">
        <f>+[1]Total!G754</f>
        <v>399</v>
      </c>
      <c r="I753" s="10">
        <f>+[1]Total!H754</f>
        <v>451</v>
      </c>
      <c r="J753" s="10">
        <f>+[1]Total!I754</f>
        <v>472</v>
      </c>
      <c r="K753" s="12">
        <f>+[1]Total!J754</f>
        <v>422</v>
      </c>
      <c r="L753" s="11">
        <f>+[1]Total!L754</f>
        <v>460</v>
      </c>
      <c r="M753" s="12">
        <f>+[1]Total!M754</f>
        <v>417</v>
      </c>
      <c r="N753" s="29">
        <f>VLOOKUP($B753,'[2]pop-2020-2023'!$I$5:$M$1126,2)</f>
        <v>32569</v>
      </c>
      <c r="O753" s="28">
        <f>VLOOKUP($B753,'[2]pop-2020-2023'!$I$5:$M$1126,3)</f>
        <v>32835</v>
      </c>
      <c r="P753" s="28">
        <f>VLOOKUP($B753,'[2]pop-2020-2023'!$I$5:$M$1126,4)</f>
        <v>33028</v>
      </c>
      <c r="Q753" s="30">
        <f>VLOOKUP($B753,'[2]pop-2020-2023'!$I$5:$M$1126,5)</f>
        <v>33262</v>
      </c>
      <c r="R753" s="29">
        <f>VLOOKUP($B753,'[3]Hogares total'!$D$5:$L$1126,6)</f>
        <v>12057</v>
      </c>
      <c r="S753" s="28">
        <f>VLOOKUP($B753,'[3]Hogares total'!$D$5:$L$1126,7)</f>
        <v>12280</v>
      </c>
      <c r="T753" s="28">
        <f>VLOOKUP($B753,'[3]Hogares total'!$D$5:$L$1126,8)</f>
        <v>12522</v>
      </c>
      <c r="U753" s="30">
        <f>VLOOKUP($B753,'[3]Hogares total'!$D$5:$L$1126,9)</f>
        <v>12772</v>
      </c>
      <c r="V753" s="29"/>
      <c r="W753" s="43">
        <f t="shared" si="122"/>
        <v>1.3034871326328613E-2</v>
      </c>
      <c r="X753" s="43">
        <f t="shared" si="123"/>
        <v>1.3655080537725565E-2</v>
      </c>
      <c r="Y753" s="47">
        <f t="shared" si="124"/>
        <v>1.2536828813661235E-2</v>
      </c>
      <c r="Z753" s="29"/>
      <c r="AA753" s="43">
        <f t="shared" si="125"/>
        <v>3.4853420195439737E-2</v>
      </c>
      <c r="AB753" s="43">
        <f t="shared" si="126"/>
        <v>3.6016610765053504E-2</v>
      </c>
      <c r="AC753" s="47">
        <f t="shared" si="127"/>
        <v>3.2649545881616032E-2</v>
      </c>
      <c r="AD753" s="91">
        <f t="shared" si="118"/>
        <v>12772</v>
      </c>
      <c r="AE753" s="91">
        <f t="shared" si="119"/>
        <v>417</v>
      </c>
      <c r="AF753" s="91">
        <f t="shared" si="120"/>
        <v>12355</v>
      </c>
      <c r="AG753" t="str">
        <f t="shared" si="121"/>
        <v/>
      </c>
    </row>
    <row r="754" spans="2:33" x14ac:dyDescent="0.25">
      <c r="B754" s="9" t="s">
        <v>752</v>
      </c>
      <c r="C754" s="23" t="str">
        <f>VLOOKUP(B754,[2]Municipal!$C$15:$D$60549,2)</f>
        <v>Leiva</v>
      </c>
      <c r="D754" s="11">
        <f>+[1]Total!B755</f>
        <v>39</v>
      </c>
      <c r="E754" s="10">
        <f>+[1]Total!C755</f>
        <v>34</v>
      </c>
      <c r="F754" s="10">
        <f>+[1]Total!D755</f>
        <v>34</v>
      </c>
      <c r="G754" s="10">
        <f>+[1]Total!E755</f>
        <v>52</v>
      </c>
      <c r="H754" s="11">
        <f>+[1]Total!G755</f>
        <v>54</v>
      </c>
      <c r="I754" s="10">
        <f>+[1]Total!H755</f>
        <v>108</v>
      </c>
      <c r="J754" s="10">
        <f>+[1]Total!I755</f>
        <v>183</v>
      </c>
      <c r="K754" s="12">
        <f>+[1]Total!J755</f>
        <v>206</v>
      </c>
      <c r="L754" s="11">
        <f>+[1]Total!L755</f>
        <v>186</v>
      </c>
      <c r="M754" s="12">
        <f>+[1]Total!M755</f>
        <v>182</v>
      </c>
      <c r="N754" s="29">
        <f>VLOOKUP($B754,'[2]pop-2020-2023'!$I$5:$M$1126,2)</f>
        <v>9936</v>
      </c>
      <c r="O754" s="28">
        <f>VLOOKUP($B754,'[2]pop-2020-2023'!$I$5:$M$1126,3)</f>
        <v>10006</v>
      </c>
      <c r="P754" s="28">
        <f>VLOOKUP($B754,'[2]pop-2020-2023'!$I$5:$M$1126,4)</f>
        <v>10078</v>
      </c>
      <c r="Q754" s="30">
        <f>VLOOKUP($B754,'[2]pop-2020-2023'!$I$5:$M$1126,5)</f>
        <v>10144</v>
      </c>
      <c r="R754" s="29">
        <f>VLOOKUP($B754,'[3]Hogares total'!$D$5:$L$1126,6)</f>
        <v>4089</v>
      </c>
      <c r="S754" s="28">
        <f>VLOOKUP($B754,'[3]Hogares total'!$D$5:$L$1126,7)</f>
        <v>4164</v>
      </c>
      <c r="T754" s="28">
        <f>VLOOKUP($B754,'[3]Hogares total'!$D$5:$L$1126,8)</f>
        <v>4245</v>
      </c>
      <c r="U754" s="30">
        <f>VLOOKUP($B754,'[3]Hogares total'!$D$5:$L$1126,9)</f>
        <v>4328</v>
      </c>
      <c r="V754" s="29"/>
      <c r="W754" s="43">
        <f t="shared" si="122"/>
        <v>3.3979612232660403E-3</v>
      </c>
      <c r="X754" s="43">
        <f t="shared" si="123"/>
        <v>1.071641198650526E-2</v>
      </c>
      <c r="Y754" s="47">
        <f t="shared" si="124"/>
        <v>1.7941640378548895E-2</v>
      </c>
      <c r="Z754" s="29"/>
      <c r="AA754" s="43">
        <f t="shared" si="125"/>
        <v>8.1652257444764648E-3</v>
      </c>
      <c r="AB754" s="43">
        <f t="shared" si="126"/>
        <v>2.5441696113074206E-2</v>
      </c>
      <c r="AC754" s="47">
        <f t="shared" si="127"/>
        <v>4.2051756007393713E-2</v>
      </c>
      <c r="AD754" s="91">
        <f t="shared" si="118"/>
        <v>4328</v>
      </c>
      <c r="AE754" s="91">
        <f t="shared" si="119"/>
        <v>182</v>
      </c>
      <c r="AF754" s="91">
        <f t="shared" si="120"/>
        <v>4146</v>
      </c>
      <c r="AG754" t="str">
        <f t="shared" si="121"/>
        <v/>
      </c>
    </row>
    <row r="755" spans="2:33" x14ac:dyDescent="0.25">
      <c r="B755" s="9" t="s">
        <v>753</v>
      </c>
      <c r="C755" s="23" t="str">
        <f>VLOOKUP(B755,[2]Municipal!$C$15:$D$60549,2)</f>
        <v>Linares</v>
      </c>
      <c r="D755" s="11">
        <f>+[1]Total!B756</f>
        <v>175</v>
      </c>
      <c r="E755" s="10">
        <f>+[1]Total!C756</f>
        <v>196</v>
      </c>
      <c r="F755" s="10">
        <f>+[1]Total!D756</f>
        <v>203</v>
      </c>
      <c r="G755" s="10">
        <f>+[1]Total!E756</f>
        <v>195</v>
      </c>
      <c r="H755" s="11">
        <f>+[1]Total!G756</f>
        <v>196</v>
      </c>
      <c r="I755" s="10">
        <f>+[1]Total!H756</f>
        <v>199</v>
      </c>
      <c r="J755" s="10">
        <f>+[1]Total!I756</f>
        <v>211</v>
      </c>
      <c r="K755" s="12">
        <f>+[1]Total!J756</f>
        <v>205</v>
      </c>
      <c r="L755" s="11">
        <f>+[1]Total!L756</f>
        <v>207</v>
      </c>
      <c r="M755" s="12">
        <f>+[1]Total!M756</f>
        <v>198</v>
      </c>
      <c r="N755" s="29">
        <f>VLOOKUP($B755,'[2]pop-2020-2023'!$I$5:$M$1126,2)</f>
        <v>10344</v>
      </c>
      <c r="O755" s="28">
        <f>VLOOKUP($B755,'[2]pop-2020-2023'!$I$5:$M$1126,3)</f>
        <v>10378</v>
      </c>
      <c r="P755" s="28">
        <f>VLOOKUP($B755,'[2]pop-2020-2023'!$I$5:$M$1126,4)</f>
        <v>10453</v>
      </c>
      <c r="Q755" s="30">
        <f>VLOOKUP($B755,'[2]pop-2020-2023'!$I$5:$M$1126,5)</f>
        <v>10510</v>
      </c>
      <c r="R755" s="29">
        <f>VLOOKUP($B755,'[3]Hogares total'!$D$5:$L$1126,6)</f>
        <v>4062</v>
      </c>
      <c r="S755" s="28">
        <f>VLOOKUP($B755,'[3]Hogares total'!$D$5:$L$1126,7)</f>
        <v>4137</v>
      </c>
      <c r="T755" s="28">
        <f>VLOOKUP($B755,'[3]Hogares total'!$D$5:$L$1126,8)</f>
        <v>4217</v>
      </c>
      <c r="U755" s="30">
        <f>VLOOKUP($B755,'[3]Hogares total'!$D$5:$L$1126,9)</f>
        <v>4302</v>
      </c>
      <c r="V755" s="29"/>
      <c r="W755" s="43">
        <f t="shared" si="122"/>
        <v>1.8886105222586241E-2</v>
      </c>
      <c r="X755" s="43">
        <f t="shared" si="123"/>
        <v>1.9037596862144839E-2</v>
      </c>
      <c r="Y755" s="47">
        <f t="shared" si="124"/>
        <v>1.8839200761179828E-2</v>
      </c>
      <c r="Z755" s="29"/>
      <c r="AA755" s="43">
        <f t="shared" si="125"/>
        <v>4.7377326565143825E-2</v>
      </c>
      <c r="AB755" s="43">
        <f t="shared" si="126"/>
        <v>4.7189945458857005E-2</v>
      </c>
      <c r="AC755" s="47">
        <f t="shared" si="127"/>
        <v>4.6025104602510462E-2</v>
      </c>
      <c r="AD755" s="91">
        <f t="shared" si="118"/>
        <v>4302</v>
      </c>
      <c r="AE755" s="91">
        <f t="shared" si="119"/>
        <v>198</v>
      </c>
      <c r="AF755" s="91">
        <f t="shared" si="120"/>
        <v>4104</v>
      </c>
      <c r="AG755" t="str">
        <f t="shared" si="121"/>
        <v/>
      </c>
    </row>
    <row r="756" spans="2:33" x14ac:dyDescent="0.25">
      <c r="B756" s="9" t="s">
        <v>754</v>
      </c>
      <c r="C756" s="23" t="str">
        <f>VLOOKUP(B756,[2]Municipal!$C$15:$D$60549,2)</f>
        <v>Los Andes</v>
      </c>
      <c r="D756" s="11">
        <f>+[1]Total!B757</f>
        <v>422</v>
      </c>
      <c r="E756" s="10">
        <f>+[1]Total!C757</f>
        <v>476</v>
      </c>
      <c r="F756" s="10">
        <f>+[1]Total!D757</f>
        <v>535</v>
      </c>
      <c r="G756" s="10">
        <f>+[1]Total!E757</f>
        <v>633</v>
      </c>
      <c r="H756" s="11">
        <f>+[1]Total!G757</f>
        <v>639</v>
      </c>
      <c r="I756" s="10">
        <f>+[1]Total!H757</f>
        <v>612</v>
      </c>
      <c r="J756" s="10">
        <f>+[1]Total!I757</f>
        <v>620</v>
      </c>
      <c r="K756" s="12">
        <f>+[1]Total!J757</f>
        <v>629</v>
      </c>
      <c r="L756" s="11">
        <f>+[1]Total!L757</f>
        <v>690</v>
      </c>
      <c r="M756" s="12">
        <f>+[1]Total!M757</f>
        <v>742</v>
      </c>
      <c r="N756" s="29">
        <f>VLOOKUP($B756,'[2]pop-2020-2023'!$I$5:$M$1126,2)</f>
        <v>9627</v>
      </c>
      <c r="O756" s="28">
        <f>VLOOKUP($B756,'[2]pop-2020-2023'!$I$5:$M$1126,3)</f>
        <v>9635</v>
      </c>
      <c r="P756" s="28">
        <f>VLOOKUP($B756,'[2]pop-2020-2023'!$I$5:$M$1126,4)</f>
        <v>9687</v>
      </c>
      <c r="Q756" s="30">
        <f>VLOOKUP($B756,'[2]pop-2020-2023'!$I$5:$M$1126,5)</f>
        <v>9766</v>
      </c>
      <c r="R756" s="29">
        <f>VLOOKUP($B756,'[3]Hogares total'!$D$5:$L$1126,6)</f>
        <v>3397</v>
      </c>
      <c r="S756" s="28">
        <f>VLOOKUP($B756,'[3]Hogares total'!$D$5:$L$1126,7)</f>
        <v>3461</v>
      </c>
      <c r="T756" s="28">
        <f>VLOOKUP($B756,'[3]Hogares total'!$D$5:$L$1126,8)</f>
        <v>3528</v>
      </c>
      <c r="U756" s="30">
        <f>VLOOKUP($B756,'[3]Hogares total'!$D$5:$L$1126,9)</f>
        <v>3595</v>
      </c>
      <c r="V756" s="29"/>
      <c r="W756" s="43">
        <f t="shared" si="122"/>
        <v>4.9403217436429683E-2</v>
      </c>
      <c r="X756" s="43">
        <f t="shared" si="123"/>
        <v>6.3177454320222981E-2</v>
      </c>
      <c r="Y756" s="47">
        <f t="shared" si="124"/>
        <v>7.5977882449313944E-2</v>
      </c>
      <c r="Z756" s="29"/>
      <c r="AA756" s="43">
        <f t="shared" si="125"/>
        <v>0.1375325050563421</v>
      </c>
      <c r="AB756" s="43">
        <f t="shared" si="126"/>
        <v>0.17346938775510204</v>
      </c>
      <c r="AC756" s="47">
        <f t="shared" si="127"/>
        <v>0.20639777468706536</v>
      </c>
      <c r="AD756" s="91" t="str">
        <f t="shared" si="118"/>
        <v/>
      </c>
      <c r="AE756" s="91" t="str">
        <f t="shared" si="119"/>
        <v/>
      </c>
      <c r="AF756" s="91" t="str">
        <f t="shared" si="120"/>
        <v/>
      </c>
      <c r="AG756" t="str">
        <f t="shared" si="121"/>
        <v/>
      </c>
    </row>
    <row r="757" spans="2:33" x14ac:dyDescent="0.25">
      <c r="B757" s="9" t="s">
        <v>755</v>
      </c>
      <c r="C757" s="23" t="str">
        <f>VLOOKUP(B757,[2]Municipal!$C$15:$D$60549,2)</f>
        <v>Magüí</v>
      </c>
      <c r="D757" s="11">
        <f>+[1]Total!B758</f>
        <v>115</v>
      </c>
      <c r="E757" s="10">
        <f>+[1]Total!C758</f>
        <v>100</v>
      </c>
      <c r="F757" s="10">
        <f>+[1]Total!D758</f>
        <v>82</v>
      </c>
      <c r="G757" s="10">
        <f>+[1]Total!E758</f>
        <v>67</v>
      </c>
      <c r="H757" s="11">
        <f>+[1]Total!G758</f>
        <v>57</v>
      </c>
      <c r="I757" s="10">
        <f>+[1]Total!H758</f>
        <v>53</v>
      </c>
      <c r="J757" s="10">
        <f>+[1]Total!I758</f>
        <v>56</v>
      </c>
      <c r="K757" s="12">
        <f>+[1]Total!J758</f>
        <v>267</v>
      </c>
      <c r="L757" s="11">
        <f>+[1]Total!L758</f>
        <v>277</v>
      </c>
      <c r="M757" s="12">
        <f>+[1]Total!M758</f>
        <v>252</v>
      </c>
      <c r="N757" s="29">
        <f>VLOOKUP($B757,'[2]pop-2020-2023'!$I$5:$M$1126,2)</f>
        <v>25441</v>
      </c>
      <c r="O757" s="28">
        <f>VLOOKUP($B757,'[2]pop-2020-2023'!$I$5:$M$1126,3)</f>
        <v>25723</v>
      </c>
      <c r="P757" s="28">
        <f>VLOOKUP($B757,'[2]pop-2020-2023'!$I$5:$M$1126,4)</f>
        <v>25852</v>
      </c>
      <c r="Q757" s="30">
        <f>VLOOKUP($B757,'[2]pop-2020-2023'!$I$5:$M$1126,5)</f>
        <v>25981</v>
      </c>
      <c r="R757" s="29">
        <f>VLOOKUP($B757,'[3]Hogares total'!$D$5:$L$1126,6)</f>
        <v>5463</v>
      </c>
      <c r="S757" s="28">
        <f>VLOOKUP($B757,'[3]Hogares total'!$D$5:$L$1126,7)</f>
        <v>5561</v>
      </c>
      <c r="T757" s="28">
        <f>VLOOKUP($B757,'[3]Hogares total'!$D$5:$L$1126,8)</f>
        <v>5669</v>
      </c>
      <c r="U757" s="30">
        <f>VLOOKUP($B757,'[3]Hogares total'!$D$5:$L$1126,9)</f>
        <v>5783</v>
      </c>
      <c r="V757" s="29"/>
      <c r="W757" s="43">
        <f t="shared" si="122"/>
        <v>3.887571434125102E-3</v>
      </c>
      <c r="X757" s="43">
        <f t="shared" si="123"/>
        <v>2.0501315178709577E-3</v>
      </c>
      <c r="Y757" s="47">
        <f t="shared" si="124"/>
        <v>9.699395712251261E-3</v>
      </c>
      <c r="Z757" s="29"/>
      <c r="AA757" s="43">
        <f t="shared" si="125"/>
        <v>1.7982377270275129E-2</v>
      </c>
      <c r="AB757" s="43">
        <f t="shared" si="126"/>
        <v>9.3490915505380131E-3</v>
      </c>
      <c r="AC757" s="47">
        <f t="shared" si="127"/>
        <v>4.3575998616634963E-2</v>
      </c>
      <c r="AD757" s="91">
        <f t="shared" si="118"/>
        <v>5783</v>
      </c>
      <c r="AE757" s="91">
        <f t="shared" si="119"/>
        <v>252</v>
      </c>
      <c r="AF757" s="91">
        <f t="shared" si="120"/>
        <v>5531</v>
      </c>
      <c r="AG757" t="str">
        <f t="shared" si="121"/>
        <v/>
      </c>
    </row>
    <row r="758" spans="2:33" x14ac:dyDescent="0.25">
      <c r="B758" s="9" t="s">
        <v>756</v>
      </c>
      <c r="C758" s="23" t="str">
        <f>VLOOKUP(B758,[2]Municipal!$C$15:$D$60549,2)</f>
        <v>Mallama</v>
      </c>
      <c r="D758" s="11">
        <f>+[1]Total!B759</f>
        <v>26</v>
      </c>
      <c r="E758" s="10">
        <f>+[1]Total!C759</f>
        <v>28</v>
      </c>
      <c r="F758" s="10">
        <f>+[1]Total!D759</f>
        <v>124</v>
      </c>
      <c r="G758" s="10">
        <f>+[1]Total!E759</f>
        <v>213</v>
      </c>
      <c r="H758" s="11">
        <f>+[1]Total!G759</f>
        <v>205</v>
      </c>
      <c r="I758" s="10">
        <f>+[1]Total!H759</f>
        <v>695</v>
      </c>
      <c r="J758" s="10">
        <f>+[1]Total!I759</f>
        <v>697</v>
      </c>
      <c r="K758" s="12">
        <f>+[1]Total!J759</f>
        <v>685</v>
      </c>
      <c r="L758" s="11">
        <f>+[1]Total!L759</f>
        <v>698</v>
      </c>
      <c r="M758" s="12">
        <f>+[1]Total!M759</f>
        <v>588</v>
      </c>
      <c r="N758" s="29">
        <f>VLOOKUP($B758,'[2]pop-2020-2023'!$I$5:$M$1126,2)</f>
        <v>9186</v>
      </c>
      <c r="O758" s="28">
        <f>VLOOKUP($B758,'[2]pop-2020-2023'!$I$5:$M$1126,3)</f>
        <v>9278</v>
      </c>
      <c r="P758" s="28">
        <f>VLOOKUP($B758,'[2]pop-2020-2023'!$I$5:$M$1126,4)</f>
        <v>9336</v>
      </c>
      <c r="Q758" s="30">
        <f>VLOOKUP($B758,'[2]pop-2020-2023'!$I$5:$M$1126,5)</f>
        <v>9396</v>
      </c>
      <c r="R758" s="29">
        <f>VLOOKUP($B758,'[3]Hogares total'!$D$5:$L$1126,6)</f>
        <v>3209</v>
      </c>
      <c r="S758" s="28">
        <f>VLOOKUP($B758,'[3]Hogares total'!$D$5:$L$1126,7)</f>
        <v>3268</v>
      </c>
      <c r="T758" s="28">
        <f>VLOOKUP($B758,'[3]Hogares total'!$D$5:$L$1126,8)</f>
        <v>3329</v>
      </c>
      <c r="U758" s="30">
        <f>VLOOKUP($B758,'[3]Hogares total'!$D$5:$L$1126,9)</f>
        <v>3392</v>
      </c>
      <c r="V758" s="29"/>
      <c r="W758" s="43">
        <f t="shared" si="122"/>
        <v>3.0178917870230652E-3</v>
      </c>
      <c r="X758" s="43">
        <f t="shared" si="123"/>
        <v>7.4443016281062549E-2</v>
      </c>
      <c r="Y758" s="47">
        <f t="shared" si="124"/>
        <v>6.2579821200510852E-2</v>
      </c>
      <c r="Z758" s="29"/>
      <c r="AA758" s="43">
        <f t="shared" si="125"/>
        <v>8.5679314565483469E-3</v>
      </c>
      <c r="AB758" s="43">
        <f t="shared" si="126"/>
        <v>0.20877140282367077</v>
      </c>
      <c r="AC758" s="47">
        <f t="shared" si="127"/>
        <v>0.17334905660377359</v>
      </c>
      <c r="AD758" s="91">
        <f t="shared" si="118"/>
        <v>3392</v>
      </c>
      <c r="AE758" s="91">
        <f t="shared" si="119"/>
        <v>588</v>
      </c>
      <c r="AF758" s="91">
        <f t="shared" si="120"/>
        <v>2804</v>
      </c>
      <c r="AG758" t="str">
        <f t="shared" si="121"/>
        <v/>
      </c>
    </row>
    <row r="759" spans="2:33" x14ac:dyDescent="0.25">
      <c r="B759" s="9" t="s">
        <v>757</v>
      </c>
      <c r="C759" s="23" t="str">
        <f>VLOOKUP(B759,[2]Municipal!$C$15:$D$60549,2)</f>
        <v>Mosquera</v>
      </c>
      <c r="D759" s="11">
        <f>+[1]Total!B760</f>
        <v>54</v>
      </c>
      <c r="E759" s="10">
        <f>+[1]Total!C760</f>
        <v>56</v>
      </c>
      <c r="F759" s="10">
        <f>+[1]Total!D760</f>
        <v>60</v>
      </c>
      <c r="G759" s="10">
        <f>+[1]Total!E760</f>
        <v>69</v>
      </c>
      <c r="H759" s="11">
        <f>+[1]Total!G760</f>
        <v>68</v>
      </c>
      <c r="I759" s="10">
        <f>+[1]Total!H760</f>
        <v>68</v>
      </c>
      <c r="J759" s="10">
        <f>+[1]Total!I760</f>
        <v>69</v>
      </c>
      <c r="K759" s="12">
        <f>+[1]Total!J760</f>
        <v>66</v>
      </c>
      <c r="L759" s="11">
        <f>+[1]Total!L760</f>
        <v>66</v>
      </c>
      <c r="M759" s="12">
        <f>+[1]Total!M760</f>
        <v>46</v>
      </c>
      <c r="N759" s="29">
        <f>VLOOKUP($B759,'[2]pop-2020-2023'!$I$5:$M$1126,2)</f>
        <v>12286</v>
      </c>
      <c r="O759" s="28">
        <f>VLOOKUP($B759,'[2]pop-2020-2023'!$I$5:$M$1126,3)</f>
        <v>12393</v>
      </c>
      <c r="P759" s="28">
        <f>VLOOKUP($B759,'[2]pop-2020-2023'!$I$5:$M$1126,4)</f>
        <v>12461</v>
      </c>
      <c r="Q759" s="30">
        <f>VLOOKUP($B759,'[2]pop-2020-2023'!$I$5:$M$1126,5)</f>
        <v>12547</v>
      </c>
      <c r="R759" s="29">
        <f>VLOOKUP($B759,'[3]Hogares total'!$D$5:$L$1126,6)</f>
        <v>3726</v>
      </c>
      <c r="S759" s="28">
        <f>VLOOKUP($B759,'[3]Hogares total'!$D$5:$L$1126,7)</f>
        <v>3797</v>
      </c>
      <c r="T759" s="28">
        <f>VLOOKUP($B759,'[3]Hogares total'!$D$5:$L$1126,8)</f>
        <v>3872</v>
      </c>
      <c r="U759" s="30">
        <f>VLOOKUP($B759,'[3]Hogares total'!$D$5:$L$1126,9)</f>
        <v>3947</v>
      </c>
      <c r="V759" s="29"/>
      <c r="W759" s="43">
        <f t="shared" si="122"/>
        <v>4.5186798999435167E-3</v>
      </c>
      <c r="X759" s="43">
        <f t="shared" si="123"/>
        <v>5.4570259208731242E-3</v>
      </c>
      <c r="Y759" s="47">
        <f t="shared" si="124"/>
        <v>3.6662150314816289E-3</v>
      </c>
      <c r="Z759" s="29"/>
      <c r="AA759" s="43">
        <f t="shared" si="125"/>
        <v>1.4748485646563076E-2</v>
      </c>
      <c r="AB759" s="43">
        <f t="shared" si="126"/>
        <v>1.7561983471074381E-2</v>
      </c>
      <c r="AC759" s="47">
        <f t="shared" si="127"/>
        <v>1.1654421079300734E-2</v>
      </c>
      <c r="AD759" s="91">
        <f t="shared" si="118"/>
        <v>3947</v>
      </c>
      <c r="AE759" s="91">
        <f t="shared" si="119"/>
        <v>46</v>
      </c>
      <c r="AF759" s="91">
        <f t="shared" si="120"/>
        <v>3901</v>
      </c>
      <c r="AG759" t="str">
        <f t="shared" si="121"/>
        <v/>
      </c>
    </row>
    <row r="760" spans="2:33" x14ac:dyDescent="0.25">
      <c r="B760" s="9" t="s">
        <v>758</v>
      </c>
      <c r="C760" s="23" t="str">
        <f>VLOOKUP(B760,[2]Municipal!$C$15:$D$60549,2)</f>
        <v>Nariño</v>
      </c>
      <c r="D760" s="11">
        <f>+[1]Total!B761</f>
        <v>296</v>
      </c>
      <c r="E760" s="10">
        <f>+[1]Total!C761</f>
        <v>311</v>
      </c>
      <c r="F760" s="10">
        <f>+[1]Total!D761</f>
        <v>318</v>
      </c>
      <c r="G760" s="10">
        <f>+[1]Total!E761</f>
        <v>318</v>
      </c>
      <c r="H760" s="11">
        <f>+[1]Total!G761</f>
        <v>318</v>
      </c>
      <c r="I760" s="10">
        <f>+[1]Total!H761</f>
        <v>321</v>
      </c>
      <c r="J760" s="10">
        <f>+[1]Total!I761</f>
        <v>330</v>
      </c>
      <c r="K760" s="12">
        <f>+[1]Total!J761</f>
        <v>321</v>
      </c>
      <c r="L760" s="11">
        <f>+[1]Total!L761</f>
        <v>321</v>
      </c>
      <c r="M760" s="12">
        <f>+[1]Total!M761</f>
        <v>315</v>
      </c>
      <c r="N760" s="29">
        <f>VLOOKUP($B760,'[2]pop-2020-2023'!$I$5:$M$1126,2)</f>
        <v>4428</v>
      </c>
      <c r="O760" s="28">
        <f>VLOOKUP($B760,'[2]pop-2020-2023'!$I$5:$M$1126,3)</f>
        <v>4463</v>
      </c>
      <c r="P760" s="28">
        <f>VLOOKUP($B760,'[2]pop-2020-2023'!$I$5:$M$1126,4)</f>
        <v>4504</v>
      </c>
      <c r="Q760" s="30">
        <f>VLOOKUP($B760,'[2]pop-2020-2023'!$I$5:$M$1126,5)</f>
        <v>4541</v>
      </c>
      <c r="R760" s="29">
        <f>VLOOKUP($B760,'[3]Hogares total'!$D$5:$L$1126,6)</f>
        <v>1622</v>
      </c>
      <c r="S760" s="28">
        <f>VLOOKUP($B760,'[3]Hogares total'!$D$5:$L$1126,7)</f>
        <v>1654</v>
      </c>
      <c r="T760" s="28">
        <f>VLOOKUP($B760,'[3]Hogares total'!$D$5:$L$1126,8)</f>
        <v>1686</v>
      </c>
      <c r="U760" s="30">
        <f>VLOOKUP($B760,'[3]Hogares total'!$D$5:$L$1126,9)</f>
        <v>1720</v>
      </c>
      <c r="V760" s="29"/>
      <c r="W760" s="43">
        <f t="shared" si="122"/>
        <v>6.9684069011875419E-2</v>
      </c>
      <c r="X760" s="43">
        <f t="shared" si="123"/>
        <v>7.1269982238010662E-2</v>
      </c>
      <c r="Y760" s="47">
        <f t="shared" si="124"/>
        <v>6.9367980621008588E-2</v>
      </c>
      <c r="Z760" s="29"/>
      <c r="AA760" s="43">
        <f t="shared" si="125"/>
        <v>0.18802902055622733</v>
      </c>
      <c r="AB760" s="43">
        <f t="shared" si="126"/>
        <v>0.19039145907473309</v>
      </c>
      <c r="AC760" s="47">
        <f t="shared" si="127"/>
        <v>0.18313953488372092</v>
      </c>
      <c r="AD760" s="91">
        <f t="shared" si="118"/>
        <v>1720</v>
      </c>
      <c r="AE760" s="91">
        <f t="shared" si="119"/>
        <v>315</v>
      </c>
      <c r="AF760" s="91">
        <f t="shared" si="120"/>
        <v>1405</v>
      </c>
      <c r="AG760" t="str">
        <f t="shared" si="121"/>
        <v/>
      </c>
    </row>
    <row r="761" spans="2:33" x14ac:dyDescent="0.25">
      <c r="B761" s="9" t="s">
        <v>759</v>
      </c>
      <c r="C761" s="23" t="str">
        <f>VLOOKUP(B761,[2]Municipal!$C$15:$D$60549,2)</f>
        <v>Olaya Herrera</v>
      </c>
      <c r="D761" s="11">
        <f>+[1]Total!B762</f>
        <v>94</v>
      </c>
      <c r="E761" s="10">
        <f>+[1]Total!C762</f>
        <v>96</v>
      </c>
      <c r="F761" s="10">
        <f>+[1]Total!D762</f>
        <v>102</v>
      </c>
      <c r="G761" s="10">
        <f>+[1]Total!E762</f>
        <v>99</v>
      </c>
      <c r="H761" s="11">
        <f>+[1]Total!G762</f>
        <v>88</v>
      </c>
      <c r="I761" s="10">
        <f>+[1]Total!H762</f>
        <v>81</v>
      </c>
      <c r="J761" s="10">
        <f>+[1]Total!I762</f>
        <v>74</v>
      </c>
      <c r="K761" s="12">
        <f>+[1]Total!J762</f>
        <v>66</v>
      </c>
      <c r="L761" s="11">
        <f>+[1]Total!L762</f>
        <v>58</v>
      </c>
      <c r="M761" s="12">
        <f>+[1]Total!M762</f>
        <v>51</v>
      </c>
      <c r="N761" s="29">
        <f>VLOOKUP($B761,'[2]pop-2020-2023'!$I$5:$M$1126,2)</f>
        <v>25811</v>
      </c>
      <c r="O761" s="28">
        <f>VLOOKUP($B761,'[2]pop-2020-2023'!$I$5:$M$1126,3)</f>
        <v>25969</v>
      </c>
      <c r="P761" s="28">
        <f>VLOOKUP($B761,'[2]pop-2020-2023'!$I$5:$M$1126,4)</f>
        <v>26110</v>
      </c>
      <c r="Q761" s="30">
        <f>VLOOKUP($B761,'[2]pop-2020-2023'!$I$5:$M$1126,5)</f>
        <v>26280</v>
      </c>
      <c r="R761" s="29">
        <f>VLOOKUP($B761,'[3]Hogares total'!$D$5:$L$1126,6)</f>
        <v>7306</v>
      </c>
      <c r="S761" s="28">
        <f>VLOOKUP($B761,'[3]Hogares total'!$D$5:$L$1126,7)</f>
        <v>7432</v>
      </c>
      <c r="T761" s="28">
        <f>VLOOKUP($B761,'[3]Hogares total'!$D$5:$L$1126,8)</f>
        <v>7574</v>
      </c>
      <c r="U761" s="30">
        <f>VLOOKUP($B761,'[3]Hogares total'!$D$5:$L$1126,9)</f>
        <v>7721</v>
      </c>
      <c r="V761" s="29"/>
      <c r="W761" s="43">
        <f t="shared" si="122"/>
        <v>3.6967153144133388E-3</v>
      </c>
      <c r="X761" s="43">
        <f t="shared" si="123"/>
        <v>3.1022596706242818E-3</v>
      </c>
      <c r="Y761" s="47">
        <f t="shared" si="124"/>
        <v>1.9406392694063927E-3</v>
      </c>
      <c r="Z761" s="29"/>
      <c r="AA761" s="43">
        <f t="shared" si="125"/>
        <v>1.2917115177610334E-2</v>
      </c>
      <c r="AB761" s="43">
        <f t="shared" si="126"/>
        <v>1.0694481119619752E-2</v>
      </c>
      <c r="AC761" s="47">
        <f t="shared" si="127"/>
        <v>6.6053619997409659E-3</v>
      </c>
      <c r="AD761" s="91">
        <f t="shared" si="118"/>
        <v>7721</v>
      </c>
      <c r="AE761" s="91">
        <f t="shared" si="119"/>
        <v>51</v>
      </c>
      <c r="AF761" s="91">
        <f t="shared" si="120"/>
        <v>7670</v>
      </c>
      <c r="AG761" t="str">
        <f t="shared" si="121"/>
        <v/>
      </c>
    </row>
    <row r="762" spans="2:33" x14ac:dyDescent="0.25">
      <c r="B762" s="9" t="s">
        <v>760</v>
      </c>
      <c r="C762" s="23" t="str">
        <f>VLOOKUP(B762,[2]Municipal!$C$15:$D$60549,2)</f>
        <v>Ospina</v>
      </c>
      <c r="D762" s="11">
        <f>+[1]Total!B763</f>
        <v>271</v>
      </c>
      <c r="E762" s="10">
        <f>+[1]Total!C763</f>
        <v>272</v>
      </c>
      <c r="F762" s="10">
        <f>+[1]Total!D763</f>
        <v>276</v>
      </c>
      <c r="G762" s="10">
        <f>+[1]Total!E763</f>
        <v>268</v>
      </c>
      <c r="H762" s="11">
        <f>+[1]Total!G763</f>
        <v>267</v>
      </c>
      <c r="I762" s="10">
        <f>+[1]Total!H763</f>
        <v>264</v>
      </c>
      <c r="J762" s="10">
        <f>+[1]Total!I763</f>
        <v>268</v>
      </c>
      <c r="K762" s="12">
        <f>+[1]Total!J763</f>
        <v>278</v>
      </c>
      <c r="L762" s="11">
        <f>+[1]Total!L763</f>
        <v>295</v>
      </c>
      <c r="M762" s="12">
        <f>+[1]Total!M763</f>
        <v>301</v>
      </c>
      <c r="N762" s="29">
        <f>VLOOKUP($B762,'[2]pop-2020-2023'!$I$5:$M$1126,2)</f>
        <v>7226</v>
      </c>
      <c r="O762" s="28">
        <f>VLOOKUP($B762,'[2]pop-2020-2023'!$I$5:$M$1126,3)</f>
        <v>7294</v>
      </c>
      <c r="P762" s="28">
        <f>VLOOKUP($B762,'[2]pop-2020-2023'!$I$5:$M$1126,4)</f>
        <v>7346</v>
      </c>
      <c r="Q762" s="30">
        <f>VLOOKUP($B762,'[2]pop-2020-2023'!$I$5:$M$1126,5)</f>
        <v>7393</v>
      </c>
      <c r="R762" s="29">
        <f>VLOOKUP($B762,'[3]Hogares total'!$D$5:$L$1126,6)</f>
        <v>2784</v>
      </c>
      <c r="S762" s="28">
        <f>VLOOKUP($B762,'[3]Hogares total'!$D$5:$L$1126,7)</f>
        <v>2835</v>
      </c>
      <c r="T762" s="28">
        <f>VLOOKUP($B762,'[3]Hogares total'!$D$5:$L$1126,8)</f>
        <v>2889</v>
      </c>
      <c r="U762" s="30">
        <f>VLOOKUP($B762,'[3]Hogares total'!$D$5:$L$1126,9)</f>
        <v>2946</v>
      </c>
      <c r="V762" s="29"/>
      <c r="W762" s="43">
        <f t="shared" si="122"/>
        <v>3.7290924047162048E-2</v>
      </c>
      <c r="X762" s="43">
        <f t="shared" si="123"/>
        <v>3.5937925401579092E-2</v>
      </c>
      <c r="Y762" s="47">
        <f t="shared" si="124"/>
        <v>4.0714189097795214E-2</v>
      </c>
      <c r="Z762" s="29"/>
      <c r="AA762" s="43">
        <f t="shared" si="125"/>
        <v>9.594356261022928E-2</v>
      </c>
      <c r="AB762" s="43">
        <f t="shared" si="126"/>
        <v>9.138110072689512E-2</v>
      </c>
      <c r="AC762" s="47">
        <f t="shared" si="127"/>
        <v>0.1021724372029871</v>
      </c>
      <c r="AD762" s="91">
        <f t="shared" si="118"/>
        <v>2946</v>
      </c>
      <c r="AE762" s="91">
        <f t="shared" si="119"/>
        <v>301</v>
      </c>
      <c r="AF762" s="91">
        <f t="shared" si="120"/>
        <v>2645</v>
      </c>
      <c r="AG762" t="str">
        <f t="shared" si="121"/>
        <v/>
      </c>
    </row>
    <row r="763" spans="2:33" x14ac:dyDescent="0.25">
      <c r="B763" s="9" t="s">
        <v>761</v>
      </c>
      <c r="C763" s="23" t="str">
        <f>VLOOKUP(B763,[2]Municipal!$C$15:$D$60549,2)</f>
        <v>Francisco Pizarro</v>
      </c>
      <c r="D763" s="11">
        <f>+[1]Total!B764</f>
        <v>20</v>
      </c>
      <c r="E763" s="10">
        <f>+[1]Total!C764</f>
        <v>19</v>
      </c>
      <c r="F763" s="10">
        <f>+[1]Total!D764</f>
        <v>20</v>
      </c>
      <c r="G763" s="10">
        <f>+[1]Total!E764</f>
        <v>19</v>
      </c>
      <c r="H763" s="11">
        <f>+[1]Total!G764</f>
        <v>14</v>
      </c>
      <c r="I763" s="10">
        <f>+[1]Total!H764</f>
        <v>13</v>
      </c>
      <c r="J763" s="10">
        <f>+[1]Total!I764</f>
        <v>13</v>
      </c>
      <c r="K763" s="12">
        <f>+[1]Total!J764</f>
        <v>13</v>
      </c>
      <c r="L763" s="11">
        <f>+[1]Total!L764</f>
        <v>13</v>
      </c>
      <c r="M763" s="12">
        <f>+[1]Total!M764</f>
        <v>9</v>
      </c>
      <c r="N763" s="29">
        <f>VLOOKUP($B763,'[2]pop-2020-2023'!$I$5:$M$1126,2)</f>
        <v>14545</v>
      </c>
      <c r="O763" s="28">
        <f>VLOOKUP($B763,'[2]pop-2020-2023'!$I$5:$M$1126,3)</f>
        <v>14675</v>
      </c>
      <c r="P763" s="28">
        <f>VLOOKUP($B763,'[2]pop-2020-2023'!$I$5:$M$1126,4)</f>
        <v>14772</v>
      </c>
      <c r="Q763" s="30">
        <f>VLOOKUP($B763,'[2]pop-2020-2023'!$I$5:$M$1126,5)</f>
        <v>14861</v>
      </c>
      <c r="R763" s="29">
        <f>VLOOKUP($B763,'[3]Hogares total'!$D$5:$L$1126,6)</f>
        <v>4591</v>
      </c>
      <c r="S763" s="28">
        <f>VLOOKUP($B763,'[3]Hogares total'!$D$5:$L$1126,7)</f>
        <v>4675</v>
      </c>
      <c r="T763" s="28">
        <f>VLOOKUP($B763,'[3]Hogares total'!$D$5:$L$1126,8)</f>
        <v>4767</v>
      </c>
      <c r="U763" s="30">
        <f>VLOOKUP($B763,'[3]Hogares total'!$D$5:$L$1126,9)</f>
        <v>4861</v>
      </c>
      <c r="V763" s="29"/>
      <c r="W763" s="43">
        <f t="shared" si="122"/>
        <v>1.2947189097103919E-3</v>
      </c>
      <c r="X763" s="43">
        <f t="shared" si="123"/>
        <v>8.800433252098565E-4</v>
      </c>
      <c r="Y763" s="47">
        <f t="shared" si="124"/>
        <v>6.0561200457573514E-4</v>
      </c>
      <c r="Z763" s="29"/>
      <c r="AA763" s="43">
        <f t="shared" si="125"/>
        <v>4.0641711229946528E-3</v>
      </c>
      <c r="AB763" s="43">
        <f t="shared" si="126"/>
        <v>2.7270820222362073E-3</v>
      </c>
      <c r="AC763" s="47">
        <f t="shared" si="127"/>
        <v>1.8514708907632176E-3</v>
      </c>
      <c r="AD763" s="91">
        <f t="shared" si="118"/>
        <v>4861</v>
      </c>
      <c r="AE763" s="91">
        <f t="shared" si="119"/>
        <v>9</v>
      </c>
      <c r="AF763" s="91">
        <f t="shared" si="120"/>
        <v>4852</v>
      </c>
      <c r="AG763" t="str">
        <f t="shared" si="121"/>
        <v/>
      </c>
    </row>
    <row r="764" spans="2:33" x14ac:dyDescent="0.25">
      <c r="B764" s="9" t="s">
        <v>762</v>
      </c>
      <c r="C764" s="23" t="str">
        <f>VLOOKUP(B764,[2]Municipal!$C$15:$D$60549,2)</f>
        <v>Policarpa</v>
      </c>
      <c r="D764" s="11">
        <f>+[1]Total!B765</f>
        <v>297</v>
      </c>
      <c r="E764" s="10">
        <f>+[1]Total!C765</f>
        <v>408</v>
      </c>
      <c r="F764" s="10">
        <f>+[1]Total!D765</f>
        <v>440</v>
      </c>
      <c r="G764" s="10">
        <f>+[1]Total!E765</f>
        <v>469</v>
      </c>
      <c r="H764" s="11">
        <f>+[1]Total!G765</f>
        <v>429</v>
      </c>
      <c r="I764" s="10">
        <f>+[1]Total!H765</f>
        <v>496</v>
      </c>
      <c r="J764" s="10">
        <f>+[1]Total!I765</f>
        <v>496</v>
      </c>
      <c r="K764" s="12">
        <f>+[1]Total!J765</f>
        <v>524</v>
      </c>
      <c r="L764" s="11">
        <f>+[1]Total!L765</f>
        <v>968</v>
      </c>
      <c r="M764" s="12">
        <f>+[1]Total!M765</f>
        <v>1046</v>
      </c>
      <c r="N764" s="29">
        <f>VLOOKUP($B764,'[2]pop-2020-2023'!$I$5:$M$1126,2)</f>
        <v>10091</v>
      </c>
      <c r="O764" s="28">
        <f>VLOOKUP($B764,'[2]pop-2020-2023'!$I$5:$M$1126,3)</f>
        <v>10180</v>
      </c>
      <c r="P764" s="28">
        <f>VLOOKUP($B764,'[2]pop-2020-2023'!$I$5:$M$1126,4)</f>
        <v>10230</v>
      </c>
      <c r="Q764" s="30">
        <f>VLOOKUP($B764,'[2]pop-2020-2023'!$I$5:$M$1126,5)</f>
        <v>10314</v>
      </c>
      <c r="R764" s="29">
        <f>VLOOKUP($B764,'[3]Hogares total'!$D$5:$L$1126,6)</f>
        <v>3696</v>
      </c>
      <c r="S764" s="28">
        <f>VLOOKUP($B764,'[3]Hogares total'!$D$5:$L$1126,7)</f>
        <v>3763</v>
      </c>
      <c r="T764" s="28">
        <f>VLOOKUP($B764,'[3]Hogares total'!$D$5:$L$1126,8)</f>
        <v>3833</v>
      </c>
      <c r="U764" s="30">
        <f>VLOOKUP($B764,'[3]Hogares total'!$D$5:$L$1126,9)</f>
        <v>3909</v>
      </c>
      <c r="V764" s="29"/>
      <c r="W764" s="43">
        <f t="shared" si="122"/>
        <v>4.0078585461689589E-2</v>
      </c>
      <c r="X764" s="43">
        <f t="shared" si="123"/>
        <v>4.8484848484848485E-2</v>
      </c>
      <c r="Y764" s="47">
        <f t="shared" si="124"/>
        <v>0.10141555167733178</v>
      </c>
      <c r="Z764" s="29"/>
      <c r="AA764" s="43">
        <f t="shared" si="125"/>
        <v>0.10842412968376296</v>
      </c>
      <c r="AB764" s="43">
        <f t="shared" si="126"/>
        <v>0.1294025567440647</v>
      </c>
      <c r="AC764" s="47">
        <f t="shared" si="127"/>
        <v>0.26758761831670502</v>
      </c>
      <c r="AD764" s="91" t="str">
        <f t="shared" si="118"/>
        <v/>
      </c>
      <c r="AE764" s="91" t="str">
        <f t="shared" si="119"/>
        <v/>
      </c>
      <c r="AF764" s="91" t="str">
        <f t="shared" si="120"/>
        <v/>
      </c>
      <c r="AG764" t="str">
        <f t="shared" si="121"/>
        <v/>
      </c>
    </row>
    <row r="765" spans="2:33" x14ac:dyDescent="0.25">
      <c r="B765" s="9" t="s">
        <v>763</v>
      </c>
      <c r="C765" s="23" t="str">
        <f>VLOOKUP(B765,[2]Municipal!$C$15:$D$60549,2)</f>
        <v>Potosí</v>
      </c>
      <c r="D765" s="11">
        <f>+[1]Total!B766</f>
        <v>38</v>
      </c>
      <c r="E765" s="10">
        <f>+[1]Total!C766</f>
        <v>38</v>
      </c>
      <c r="F765" s="10">
        <f>+[1]Total!D766</f>
        <v>36</v>
      </c>
      <c r="G765" s="10">
        <f>+[1]Total!E766</f>
        <v>22</v>
      </c>
      <c r="H765" s="11">
        <f>+[1]Total!G766</f>
        <v>22</v>
      </c>
      <c r="I765" s="10">
        <f>+[1]Total!H766</f>
        <v>22</v>
      </c>
      <c r="J765" s="10">
        <f>+[1]Total!I766</f>
        <v>23</v>
      </c>
      <c r="K765" s="12">
        <f>+[1]Total!J766</f>
        <v>22</v>
      </c>
      <c r="L765" s="11">
        <f>+[1]Total!L766</f>
        <v>38</v>
      </c>
      <c r="M765" s="12">
        <f>+[1]Total!M766</f>
        <v>17</v>
      </c>
      <c r="N765" s="29">
        <f>VLOOKUP($B765,'[2]pop-2020-2023'!$I$5:$M$1126,2)</f>
        <v>10564</v>
      </c>
      <c r="O765" s="28">
        <f>VLOOKUP($B765,'[2]pop-2020-2023'!$I$5:$M$1126,3)</f>
        <v>10578</v>
      </c>
      <c r="P765" s="28">
        <f>VLOOKUP($B765,'[2]pop-2020-2023'!$I$5:$M$1126,4)</f>
        <v>10658</v>
      </c>
      <c r="Q765" s="30">
        <f>VLOOKUP($B765,'[2]pop-2020-2023'!$I$5:$M$1126,5)</f>
        <v>10719</v>
      </c>
      <c r="R765" s="29">
        <f>VLOOKUP($B765,'[3]Hogares total'!$D$5:$L$1126,6)</f>
        <v>3412</v>
      </c>
      <c r="S765" s="28">
        <f>VLOOKUP($B765,'[3]Hogares total'!$D$5:$L$1126,7)</f>
        <v>3472</v>
      </c>
      <c r="T765" s="28">
        <f>VLOOKUP($B765,'[3]Hogares total'!$D$5:$L$1126,8)</f>
        <v>3541</v>
      </c>
      <c r="U765" s="30">
        <f>VLOOKUP($B765,'[3]Hogares total'!$D$5:$L$1126,9)</f>
        <v>3610</v>
      </c>
      <c r="V765" s="29"/>
      <c r="W765" s="43">
        <f t="shared" si="122"/>
        <v>3.592361505010399E-3</v>
      </c>
      <c r="X765" s="43">
        <f t="shared" si="123"/>
        <v>2.0641771439294425E-3</v>
      </c>
      <c r="Y765" s="47">
        <f t="shared" si="124"/>
        <v>1.5859688403769008E-3</v>
      </c>
      <c r="Z765" s="29"/>
      <c r="AA765" s="43">
        <f t="shared" si="125"/>
        <v>1.0944700460829493E-2</v>
      </c>
      <c r="AB765" s="43">
        <f t="shared" si="126"/>
        <v>6.2129341993787069E-3</v>
      </c>
      <c r="AC765" s="47">
        <f t="shared" si="127"/>
        <v>4.7091412742382268E-3</v>
      </c>
      <c r="AD765" s="91">
        <f t="shared" si="118"/>
        <v>3610</v>
      </c>
      <c r="AE765" s="91">
        <f t="shared" si="119"/>
        <v>17</v>
      </c>
      <c r="AF765" s="91">
        <f t="shared" si="120"/>
        <v>3593</v>
      </c>
      <c r="AG765" t="str">
        <f t="shared" si="121"/>
        <v/>
      </c>
    </row>
    <row r="766" spans="2:33" x14ac:dyDescent="0.25">
      <c r="B766" s="9" t="s">
        <v>764</v>
      </c>
      <c r="C766" s="23" t="str">
        <f>VLOOKUP(B766,[2]Municipal!$C$15:$D$60549,2)</f>
        <v>Providencia</v>
      </c>
      <c r="D766" s="11">
        <f>+[1]Total!B767</f>
        <v>55</v>
      </c>
      <c r="E766" s="10">
        <f>+[1]Total!C767</f>
        <v>56</v>
      </c>
      <c r="F766" s="10">
        <f>+[1]Total!D767</f>
        <v>56</v>
      </c>
      <c r="G766" s="10">
        <f>+[1]Total!E767</f>
        <v>53</v>
      </c>
      <c r="H766" s="11">
        <f>+[1]Total!G767</f>
        <v>51</v>
      </c>
      <c r="I766" s="10">
        <f>+[1]Total!H767</f>
        <v>49</v>
      </c>
      <c r="J766" s="10">
        <f>+[1]Total!I767</f>
        <v>49</v>
      </c>
      <c r="K766" s="12">
        <f>+[1]Total!J767</f>
        <v>47</v>
      </c>
      <c r="L766" s="11">
        <f>+[1]Total!L767</f>
        <v>52</v>
      </c>
      <c r="M766" s="12">
        <f>+[1]Total!M767</f>
        <v>49</v>
      </c>
      <c r="N766" s="29">
        <f>VLOOKUP($B766,'[2]pop-2020-2023'!$I$5:$M$1126,2)</f>
        <v>5658</v>
      </c>
      <c r="O766" s="28">
        <f>VLOOKUP($B766,'[2]pop-2020-2023'!$I$5:$M$1126,3)</f>
        <v>5718</v>
      </c>
      <c r="P766" s="28">
        <f>VLOOKUP($B766,'[2]pop-2020-2023'!$I$5:$M$1126,4)</f>
        <v>5728</v>
      </c>
      <c r="Q766" s="30">
        <f>VLOOKUP($B766,'[2]pop-2020-2023'!$I$5:$M$1126,5)</f>
        <v>5796</v>
      </c>
      <c r="R766" s="29">
        <f>VLOOKUP($B766,'[3]Hogares total'!$D$5:$L$1126,6)</f>
        <v>2657</v>
      </c>
      <c r="S766" s="28">
        <f>VLOOKUP($B766,'[3]Hogares total'!$D$5:$L$1126,7)</f>
        <v>2705</v>
      </c>
      <c r="T766" s="28">
        <f>VLOOKUP($B766,'[3]Hogares total'!$D$5:$L$1126,8)</f>
        <v>2756</v>
      </c>
      <c r="U766" s="30">
        <f>VLOOKUP($B766,'[3]Hogares total'!$D$5:$L$1126,9)</f>
        <v>2809</v>
      </c>
      <c r="V766" s="29"/>
      <c r="W766" s="43">
        <f t="shared" si="122"/>
        <v>9.7936341378104235E-3</v>
      </c>
      <c r="X766" s="43">
        <f t="shared" si="123"/>
        <v>8.5544692737430164E-3</v>
      </c>
      <c r="Y766" s="47">
        <f t="shared" si="124"/>
        <v>8.4541062801932361E-3</v>
      </c>
      <c r="Z766" s="29"/>
      <c r="AA766" s="43">
        <f t="shared" si="125"/>
        <v>2.0702402957486137E-2</v>
      </c>
      <c r="AB766" s="43">
        <f t="shared" si="126"/>
        <v>1.7779390420899856E-2</v>
      </c>
      <c r="AC766" s="47">
        <f t="shared" si="127"/>
        <v>1.7443930224279102E-2</v>
      </c>
      <c r="AD766" s="91">
        <f t="shared" si="118"/>
        <v>2809</v>
      </c>
      <c r="AE766" s="91">
        <f t="shared" si="119"/>
        <v>49</v>
      </c>
      <c r="AF766" s="91">
        <f t="shared" si="120"/>
        <v>2760</v>
      </c>
      <c r="AG766" t="str">
        <f t="shared" si="121"/>
        <v/>
      </c>
    </row>
    <row r="767" spans="2:33" x14ac:dyDescent="0.25">
      <c r="B767" s="9" t="s">
        <v>765</v>
      </c>
      <c r="C767" s="23" t="str">
        <f>VLOOKUP(B767,[2]Municipal!$C$15:$D$60549,2)</f>
        <v>Puerres</v>
      </c>
      <c r="D767" s="11">
        <f>+[1]Total!B768</f>
        <v>103</v>
      </c>
      <c r="E767" s="10">
        <f>+[1]Total!C768</f>
        <v>103</v>
      </c>
      <c r="F767" s="10">
        <f>+[1]Total!D768</f>
        <v>101</v>
      </c>
      <c r="G767" s="10">
        <f>+[1]Total!E768</f>
        <v>88</v>
      </c>
      <c r="H767" s="11">
        <f>+[1]Total!G768</f>
        <v>90</v>
      </c>
      <c r="I767" s="10">
        <f>+[1]Total!H768</f>
        <v>81</v>
      </c>
      <c r="J767" s="10">
        <f>+[1]Total!I768</f>
        <v>80</v>
      </c>
      <c r="K767" s="12">
        <f>+[1]Total!J768</f>
        <v>79</v>
      </c>
      <c r="L767" s="11">
        <f>+[1]Total!L768</f>
        <v>77</v>
      </c>
      <c r="M767" s="12">
        <f>+[1]Total!M768</f>
        <v>63</v>
      </c>
      <c r="N767" s="29">
        <f>VLOOKUP($B767,'[2]pop-2020-2023'!$I$5:$M$1126,2)</f>
        <v>8711</v>
      </c>
      <c r="O767" s="28">
        <f>VLOOKUP($B767,'[2]pop-2020-2023'!$I$5:$M$1126,3)</f>
        <v>8733</v>
      </c>
      <c r="P767" s="28">
        <f>VLOOKUP($B767,'[2]pop-2020-2023'!$I$5:$M$1126,4)</f>
        <v>8793</v>
      </c>
      <c r="Q767" s="30">
        <f>VLOOKUP($B767,'[2]pop-2020-2023'!$I$5:$M$1126,5)</f>
        <v>8854</v>
      </c>
      <c r="R767" s="29">
        <f>VLOOKUP($B767,'[3]Hogares total'!$D$5:$L$1126,6)</f>
        <v>3195</v>
      </c>
      <c r="S767" s="28">
        <f>VLOOKUP($B767,'[3]Hogares total'!$D$5:$L$1126,7)</f>
        <v>3253</v>
      </c>
      <c r="T767" s="28">
        <f>VLOOKUP($B767,'[3]Hogares total'!$D$5:$L$1126,8)</f>
        <v>3317</v>
      </c>
      <c r="U767" s="30">
        <f>VLOOKUP($B767,'[3]Hogares total'!$D$5:$L$1126,9)</f>
        <v>3383</v>
      </c>
      <c r="V767" s="29"/>
      <c r="W767" s="43">
        <f t="shared" si="122"/>
        <v>1.1794343295545632E-2</v>
      </c>
      <c r="X767" s="43">
        <f t="shared" si="123"/>
        <v>9.2118730808597744E-3</v>
      </c>
      <c r="Y767" s="47">
        <f t="shared" si="124"/>
        <v>7.1154280551163317E-3</v>
      </c>
      <c r="Z767" s="29"/>
      <c r="AA767" s="43">
        <f t="shared" si="125"/>
        <v>3.1663080233630493E-2</v>
      </c>
      <c r="AB767" s="43">
        <f t="shared" si="126"/>
        <v>2.4419656315948148E-2</v>
      </c>
      <c r="AC767" s="47">
        <f t="shared" si="127"/>
        <v>1.8622524386639076E-2</v>
      </c>
      <c r="AD767" s="91">
        <f t="shared" si="118"/>
        <v>3383</v>
      </c>
      <c r="AE767" s="91">
        <f t="shared" si="119"/>
        <v>63</v>
      </c>
      <c r="AF767" s="91">
        <f t="shared" si="120"/>
        <v>3320</v>
      </c>
      <c r="AG767" t="str">
        <f t="shared" si="121"/>
        <v/>
      </c>
    </row>
    <row r="768" spans="2:33" x14ac:dyDescent="0.25">
      <c r="B768" s="9" t="s">
        <v>766</v>
      </c>
      <c r="C768" s="23" t="str">
        <f>VLOOKUP(B768,[2]Municipal!$C$15:$D$60549,2)</f>
        <v>Pupiales</v>
      </c>
      <c r="D768" s="11">
        <f>+[1]Total!B769</f>
        <v>203</v>
      </c>
      <c r="E768" s="10">
        <f>+[1]Total!C769</f>
        <v>209</v>
      </c>
      <c r="F768" s="10">
        <f>+[1]Total!D769</f>
        <v>252</v>
      </c>
      <c r="G768" s="10">
        <f>+[1]Total!E769</f>
        <v>265</v>
      </c>
      <c r="H768" s="11">
        <f>+[1]Total!G769</f>
        <v>278</v>
      </c>
      <c r="I768" s="10">
        <f>+[1]Total!H769</f>
        <v>275</v>
      </c>
      <c r="J768" s="10">
        <f>+[1]Total!I769</f>
        <v>320</v>
      </c>
      <c r="K768" s="12">
        <f>+[1]Total!J769</f>
        <v>321</v>
      </c>
      <c r="L768" s="11">
        <f>+[1]Total!L769</f>
        <v>705</v>
      </c>
      <c r="M768" s="12">
        <f>+[1]Total!M769</f>
        <v>284</v>
      </c>
      <c r="N768" s="29">
        <f>VLOOKUP($B768,'[2]pop-2020-2023'!$I$5:$M$1126,2)</f>
        <v>17807</v>
      </c>
      <c r="O768" s="28">
        <f>VLOOKUP($B768,'[2]pop-2020-2023'!$I$5:$M$1126,3)</f>
        <v>17946</v>
      </c>
      <c r="P768" s="28">
        <f>VLOOKUP($B768,'[2]pop-2020-2023'!$I$5:$M$1126,4)</f>
        <v>18069</v>
      </c>
      <c r="Q768" s="30">
        <f>VLOOKUP($B768,'[2]pop-2020-2023'!$I$5:$M$1126,5)</f>
        <v>18164</v>
      </c>
      <c r="R768" s="29">
        <f>VLOOKUP($B768,'[3]Hogares total'!$D$5:$L$1126,6)</f>
        <v>5765</v>
      </c>
      <c r="S768" s="28">
        <f>VLOOKUP($B768,'[3]Hogares total'!$D$5:$L$1126,7)</f>
        <v>5867</v>
      </c>
      <c r="T768" s="28">
        <f>VLOOKUP($B768,'[3]Hogares total'!$D$5:$L$1126,8)</f>
        <v>5981</v>
      </c>
      <c r="U768" s="30">
        <f>VLOOKUP($B768,'[3]Hogares total'!$D$5:$L$1126,9)</f>
        <v>6103</v>
      </c>
      <c r="V768" s="29"/>
      <c r="W768" s="43">
        <f t="shared" si="122"/>
        <v>1.1646049258887774E-2</v>
      </c>
      <c r="X768" s="43">
        <f t="shared" si="123"/>
        <v>1.5219436604128618E-2</v>
      </c>
      <c r="Y768" s="47">
        <f t="shared" si="124"/>
        <v>1.5635322616163842E-2</v>
      </c>
      <c r="Z768" s="29"/>
      <c r="AA768" s="43">
        <f t="shared" si="125"/>
        <v>3.5622975967274588E-2</v>
      </c>
      <c r="AB768" s="43">
        <f t="shared" si="126"/>
        <v>4.5978933288747699E-2</v>
      </c>
      <c r="AC768" s="47">
        <f t="shared" si="127"/>
        <v>4.6534491233819433E-2</v>
      </c>
      <c r="AD768" s="91">
        <f t="shared" si="118"/>
        <v>6103</v>
      </c>
      <c r="AE768" s="91">
        <f t="shared" si="119"/>
        <v>284</v>
      </c>
      <c r="AF768" s="91">
        <f t="shared" si="120"/>
        <v>5819</v>
      </c>
      <c r="AG768" t="str">
        <f t="shared" si="121"/>
        <v/>
      </c>
    </row>
    <row r="769" spans="2:33" x14ac:dyDescent="0.25">
      <c r="B769" s="9" t="s">
        <v>767</v>
      </c>
      <c r="C769" s="23" t="str">
        <f>VLOOKUP(B769,[2]Municipal!$C$15:$D$60549,2)</f>
        <v>Ricaurte</v>
      </c>
      <c r="D769" s="11">
        <f>+[1]Total!B770</f>
        <v>80</v>
      </c>
      <c r="E769" s="10">
        <f>+[1]Total!C770</f>
        <v>78</v>
      </c>
      <c r="F769" s="10">
        <f>+[1]Total!D770</f>
        <v>78</v>
      </c>
      <c r="G769" s="10">
        <f>+[1]Total!E770</f>
        <v>69</v>
      </c>
      <c r="H769" s="11">
        <f>+[1]Total!G770</f>
        <v>65</v>
      </c>
      <c r="I769" s="10">
        <f>+[1]Total!H770</f>
        <v>55</v>
      </c>
      <c r="J769" s="10">
        <f>+[1]Total!I770</f>
        <v>50</v>
      </c>
      <c r="K769" s="12">
        <f>+[1]Total!J770</f>
        <v>43</v>
      </c>
      <c r="L769" s="11">
        <f>+[1]Total!L770</f>
        <v>37</v>
      </c>
      <c r="M769" s="12">
        <f>+[1]Total!M770</f>
        <v>11</v>
      </c>
      <c r="N769" s="29">
        <f>VLOOKUP($B769,'[2]pop-2020-2023'!$I$5:$M$1126,2)</f>
        <v>20152</v>
      </c>
      <c r="O769" s="28">
        <f>VLOOKUP($B769,'[2]pop-2020-2023'!$I$5:$M$1126,3)</f>
        <v>20313</v>
      </c>
      <c r="P769" s="28">
        <f>VLOOKUP($B769,'[2]pop-2020-2023'!$I$5:$M$1126,4)</f>
        <v>20436</v>
      </c>
      <c r="Q769" s="30">
        <f>VLOOKUP($B769,'[2]pop-2020-2023'!$I$5:$M$1126,5)</f>
        <v>20581</v>
      </c>
      <c r="R769" s="29">
        <f>VLOOKUP($B769,'[3]Hogares total'!$D$5:$L$1126,6)</f>
        <v>6467</v>
      </c>
      <c r="S769" s="28">
        <f>VLOOKUP($B769,'[3]Hogares total'!$D$5:$L$1126,7)</f>
        <v>6583</v>
      </c>
      <c r="T769" s="28">
        <f>VLOOKUP($B769,'[3]Hogares total'!$D$5:$L$1126,8)</f>
        <v>6712</v>
      </c>
      <c r="U769" s="30">
        <f>VLOOKUP($B769,'[3]Hogares total'!$D$5:$L$1126,9)</f>
        <v>6848</v>
      </c>
      <c r="V769" s="29"/>
      <c r="W769" s="43">
        <f t="shared" si="122"/>
        <v>3.8399054792497417E-3</v>
      </c>
      <c r="X769" s="43">
        <f t="shared" si="123"/>
        <v>2.6913290272068896E-3</v>
      </c>
      <c r="Y769" s="47">
        <f t="shared" si="124"/>
        <v>5.3447354355959376E-4</v>
      </c>
      <c r="Z769" s="29"/>
      <c r="AA769" s="43">
        <f t="shared" si="125"/>
        <v>1.1848701200060763E-2</v>
      </c>
      <c r="AB769" s="43">
        <f t="shared" si="126"/>
        <v>8.1942789034564964E-3</v>
      </c>
      <c r="AC769" s="47">
        <f t="shared" si="127"/>
        <v>1.6063084112149532E-3</v>
      </c>
      <c r="AD769" s="91">
        <f t="shared" si="118"/>
        <v>6848</v>
      </c>
      <c r="AE769" s="91">
        <f t="shared" si="119"/>
        <v>11</v>
      </c>
      <c r="AF769" s="91">
        <f t="shared" si="120"/>
        <v>6837</v>
      </c>
      <c r="AG769" t="str">
        <f t="shared" si="121"/>
        <v/>
      </c>
    </row>
    <row r="770" spans="2:33" x14ac:dyDescent="0.25">
      <c r="B770" s="9" t="s">
        <v>768</v>
      </c>
      <c r="C770" s="23" t="str">
        <f>VLOOKUP(B770,[2]Municipal!$C$15:$D$60549,2)</f>
        <v>Roberto Payán</v>
      </c>
      <c r="D770" s="11">
        <f>+[1]Total!B771</f>
        <v>160</v>
      </c>
      <c r="E770" s="10">
        <f>+[1]Total!C771</f>
        <v>171</v>
      </c>
      <c r="F770" s="10">
        <f>+[1]Total!D771</f>
        <v>176</v>
      </c>
      <c r="G770" s="10">
        <f>+[1]Total!E771</f>
        <v>156</v>
      </c>
      <c r="H770" s="11">
        <f>+[1]Total!G771</f>
        <v>125</v>
      </c>
      <c r="I770" s="10">
        <f>+[1]Total!H771</f>
        <v>108</v>
      </c>
      <c r="J770" s="10">
        <f>+[1]Total!I771</f>
        <v>96</v>
      </c>
      <c r="K770" s="12">
        <f>+[1]Total!J771</f>
        <v>210</v>
      </c>
      <c r="L770" s="11">
        <f>+[1]Total!L771</f>
        <v>193</v>
      </c>
      <c r="M770" s="12">
        <f>+[1]Total!M771</f>
        <v>189</v>
      </c>
      <c r="N770" s="29">
        <f>VLOOKUP($B770,'[2]pop-2020-2023'!$I$5:$M$1126,2)</f>
        <v>12948</v>
      </c>
      <c r="O770" s="28">
        <f>VLOOKUP($B770,'[2]pop-2020-2023'!$I$5:$M$1126,3)</f>
        <v>13083</v>
      </c>
      <c r="P770" s="28">
        <f>VLOOKUP($B770,'[2]pop-2020-2023'!$I$5:$M$1126,4)</f>
        <v>13159</v>
      </c>
      <c r="Q770" s="30">
        <f>VLOOKUP($B770,'[2]pop-2020-2023'!$I$5:$M$1126,5)</f>
        <v>13249</v>
      </c>
      <c r="R770" s="29">
        <f>VLOOKUP($B770,'[3]Hogares total'!$D$5:$L$1126,6)</f>
        <v>3793</v>
      </c>
      <c r="S770" s="28">
        <f>VLOOKUP($B770,'[3]Hogares total'!$D$5:$L$1126,7)</f>
        <v>3863</v>
      </c>
      <c r="T770" s="28">
        <f>VLOOKUP($B770,'[3]Hogares total'!$D$5:$L$1126,8)</f>
        <v>3939</v>
      </c>
      <c r="U770" s="30">
        <f>VLOOKUP($B770,'[3]Hogares total'!$D$5:$L$1126,9)</f>
        <v>4015</v>
      </c>
      <c r="V770" s="29"/>
      <c r="W770" s="43">
        <f t="shared" si="122"/>
        <v>1.3070396698005044E-2</v>
      </c>
      <c r="X770" s="43">
        <f t="shared" si="123"/>
        <v>8.2073105859107841E-3</v>
      </c>
      <c r="Y770" s="47">
        <f t="shared" si="124"/>
        <v>1.4265227564344479E-2</v>
      </c>
      <c r="Z770" s="29"/>
      <c r="AA770" s="43">
        <f t="shared" si="125"/>
        <v>4.4266114418845454E-2</v>
      </c>
      <c r="AB770" s="43">
        <f t="shared" si="126"/>
        <v>2.7418126428027417E-2</v>
      </c>
      <c r="AC770" s="47">
        <f t="shared" si="127"/>
        <v>4.7073474470734747E-2</v>
      </c>
      <c r="AD770" s="91">
        <f t="shared" si="118"/>
        <v>4015</v>
      </c>
      <c r="AE770" s="91">
        <f t="shared" si="119"/>
        <v>189</v>
      </c>
      <c r="AF770" s="91">
        <f t="shared" si="120"/>
        <v>3826</v>
      </c>
      <c r="AG770" t="str">
        <f t="shared" si="121"/>
        <v/>
      </c>
    </row>
    <row r="771" spans="2:33" x14ac:dyDescent="0.25">
      <c r="B771" s="9" t="s">
        <v>769</v>
      </c>
      <c r="C771" s="23" t="str">
        <f>VLOOKUP(B771,[2]Municipal!$C$15:$D$60549,2)</f>
        <v>Samaniego</v>
      </c>
      <c r="D771" s="11">
        <f>+[1]Total!B772</f>
        <v>250</v>
      </c>
      <c r="E771" s="10">
        <f>+[1]Total!C772</f>
        <v>355</v>
      </c>
      <c r="F771" s="10">
        <f>+[1]Total!D772</f>
        <v>439</v>
      </c>
      <c r="G771" s="10">
        <f>+[1]Total!E772</f>
        <v>489</v>
      </c>
      <c r="H771" s="11">
        <f>+[1]Total!G772</f>
        <v>545</v>
      </c>
      <c r="I771" s="10">
        <f>+[1]Total!H772</f>
        <v>605</v>
      </c>
      <c r="J771" s="10">
        <f>+[1]Total!I772</f>
        <v>169</v>
      </c>
      <c r="K771" s="12">
        <f>+[1]Total!J772</f>
        <v>249</v>
      </c>
      <c r="L771" s="11">
        <f>+[1]Total!L772</f>
        <v>223</v>
      </c>
      <c r="M771" s="12">
        <f>+[1]Total!M772</f>
        <v>874</v>
      </c>
      <c r="N771" s="29">
        <f>VLOOKUP($B771,'[2]pop-2020-2023'!$I$5:$M$1126,2)</f>
        <v>29569</v>
      </c>
      <c r="O771" s="28">
        <f>VLOOKUP($B771,'[2]pop-2020-2023'!$I$5:$M$1126,3)</f>
        <v>29576</v>
      </c>
      <c r="P771" s="28">
        <f>VLOOKUP($B771,'[2]pop-2020-2023'!$I$5:$M$1126,4)</f>
        <v>29744</v>
      </c>
      <c r="Q771" s="30">
        <f>VLOOKUP($B771,'[2]pop-2020-2023'!$I$5:$M$1126,5)</f>
        <v>29936</v>
      </c>
      <c r="R771" s="29">
        <f>VLOOKUP($B771,'[3]Hogares total'!$D$5:$L$1126,6)</f>
        <v>12613</v>
      </c>
      <c r="S771" s="28">
        <f>VLOOKUP($B771,'[3]Hogares total'!$D$5:$L$1126,7)</f>
        <v>12848</v>
      </c>
      <c r="T771" s="28">
        <f>VLOOKUP($B771,'[3]Hogares total'!$D$5:$L$1126,8)</f>
        <v>13094</v>
      </c>
      <c r="U771" s="30">
        <f>VLOOKUP($B771,'[3]Hogares total'!$D$5:$L$1126,9)</f>
        <v>13347</v>
      </c>
      <c r="V771" s="29"/>
      <c r="W771" s="43">
        <f t="shared" si="122"/>
        <v>1.2002975385447661E-2</v>
      </c>
      <c r="X771" s="43">
        <f t="shared" si="123"/>
        <v>2.0340236686390532E-2</v>
      </c>
      <c r="Y771" s="47">
        <f t="shared" si="124"/>
        <v>2.9195617316942812E-2</v>
      </c>
      <c r="Z771" s="29"/>
      <c r="AA771" s="43">
        <f t="shared" si="125"/>
        <v>2.7630759651307596E-2</v>
      </c>
      <c r="AB771" s="43">
        <f t="shared" si="126"/>
        <v>4.6204368413013591E-2</v>
      </c>
      <c r="AC771" s="47">
        <f t="shared" si="127"/>
        <v>6.5482880047950845E-2</v>
      </c>
      <c r="AD771" s="91">
        <f t="shared" si="118"/>
        <v>13347</v>
      </c>
      <c r="AE771" s="91">
        <f t="shared" si="119"/>
        <v>874</v>
      </c>
      <c r="AF771" s="91">
        <f t="shared" si="120"/>
        <v>12473</v>
      </c>
      <c r="AG771" t="str">
        <f t="shared" si="121"/>
        <v/>
      </c>
    </row>
    <row r="772" spans="2:33" x14ac:dyDescent="0.25">
      <c r="B772" s="9" t="s">
        <v>770</v>
      </c>
      <c r="C772" s="23" t="str">
        <f>VLOOKUP(B772,[2]Municipal!$C$15:$D$60549,2)</f>
        <v>Sandoná</v>
      </c>
      <c r="D772" s="11">
        <f>+[1]Total!B773</f>
        <v>296</v>
      </c>
      <c r="E772" s="10">
        <f>+[1]Total!C773</f>
        <v>476</v>
      </c>
      <c r="F772" s="10">
        <f>+[1]Total!D773</f>
        <v>571</v>
      </c>
      <c r="G772" s="10">
        <f>+[1]Total!E773</f>
        <v>570</v>
      </c>
      <c r="H772" s="11">
        <f>+[1]Total!G773</f>
        <v>746</v>
      </c>
      <c r="I772" s="10">
        <f>+[1]Total!H773</f>
        <v>427</v>
      </c>
      <c r="J772" s="10">
        <f>+[1]Total!I773</f>
        <v>530</v>
      </c>
      <c r="K772" s="12">
        <f>+[1]Total!J773</f>
        <v>532</v>
      </c>
      <c r="L772" s="11">
        <f>+[1]Total!L773</f>
        <v>680</v>
      </c>
      <c r="M772" s="12">
        <f>+[1]Total!M773</f>
        <v>859</v>
      </c>
      <c r="N772" s="29">
        <f>VLOOKUP($B772,'[2]pop-2020-2023'!$I$5:$M$1126,2)</f>
        <v>20955</v>
      </c>
      <c r="O772" s="28">
        <f>VLOOKUP($B772,'[2]pop-2020-2023'!$I$5:$M$1126,3)</f>
        <v>20977</v>
      </c>
      <c r="P772" s="28">
        <f>VLOOKUP($B772,'[2]pop-2020-2023'!$I$5:$M$1126,4)</f>
        <v>21113</v>
      </c>
      <c r="Q772" s="30">
        <f>VLOOKUP($B772,'[2]pop-2020-2023'!$I$5:$M$1126,5)</f>
        <v>21244</v>
      </c>
      <c r="R772" s="29">
        <f>VLOOKUP($B772,'[3]Hogares total'!$D$5:$L$1126,6)</f>
        <v>7599</v>
      </c>
      <c r="S772" s="28">
        <f>VLOOKUP($B772,'[3]Hogares total'!$D$5:$L$1126,7)</f>
        <v>7742</v>
      </c>
      <c r="T772" s="28">
        <f>VLOOKUP($B772,'[3]Hogares total'!$D$5:$L$1126,8)</f>
        <v>7894</v>
      </c>
      <c r="U772" s="30">
        <f>VLOOKUP($B772,'[3]Hogares total'!$D$5:$L$1126,9)</f>
        <v>8051</v>
      </c>
      <c r="V772" s="29"/>
      <c r="W772" s="43">
        <f t="shared" si="122"/>
        <v>2.2691519283024264E-2</v>
      </c>
      <c r="X772" s="43">
        <f t="shared" si="123"/>
        <v>2.0224506228390091E-2</v>
      </c>
      <c r="Y772" s="47">
        <f t="shared" si="124"/>
        <v>4.043494633778949E-2</v>
      </c>
      <c r="Z772" s="29"/>
      <c r="AA772" s="43">
        <f t="shared" si="125"/>
        <v>6.148282097649186E-2</v>
      </c>
      <c r="AB772" s="43">
        <f t="shared" si="126"/>
        <v>5.4091715226754496E-2</v>
      </c>
      <c r="AC772" s="47">
        <f t="shared" si="127"/>
        <v>0.10669482051919016</v>
      </c>
      <c r="AD772" s="91">
        <f t="shared" si="118"/>
        <v>8051</v>
      </c>
      <c r="AE772" s="91">
        <f t="shared" si="119"/>
        <v>859</v>
      </c>
      <c r="AF772" s="91">
        <f t="shared" si="120"/>
        <v>7192</v>
      </c>
      <c r="AG772" t="str">
        <f t="shared" si="121"/>
        <v/>
      </c>
    </row>
    <row r="773" spans="2:33" x14ac:dyDescent="0.25">
      <c r="B773" s="9" t="s">
        <v>771</v>
      </c>
      <c r="C773" s="23" t="str">
        <f>VLOOKUP(B773,[2]Municipal!$C$15:$D$60549,2)</f>
        <v>San Bernardo</v>
      </c>
      <c r="D773" s="11">
        <f>+[1]Total!B774</f>
        <v>399</v>
      </c>
      <c r="E773" s="10">
        <f>+[1]Total!C774</f>
        <v>412</v>
      </c>
      <c r="F773" s="10">
        <f>+[1]Total!D774</f>
        <v>405</v>
      </c>
      <c r="G773" s="10">
        <f>+[1]Total!E774</f>
        <v>407</v>
      </c>
      <c r="H773" s="11">
        <f>+[1]Total!G774</f>
        <v>402</v>
      </c>
      <c r="I773" s="10">
        <f>+[1]Total!H774</f>
        <v>409</v>
      </c>
      <c r="J773" s="10">
        <f>+[1]Total!I774</f>
        <v>409</v>
      </c>
      <c r="K773" s="12">
        <f>+[1]Total!J774</f>
        <v>414</v>
      </c>
      <c r="L773" s="11">
        <f>+[1]Total!L774</f>
        <v>408</v>
      </c>
      <c r="M773" s="12">
        <f>+[1]Total!M774</f>
        <v>410</v>
      </c>
      <c r="N773" s="29">
        <f>VLOOKUP($B773,'[2]pop-2020-2023'!$I$5:$M$1126,2)</f>
        <v>9371</v>
      </c>
      <c r="O773" s="28">
        <f>VLOOKUP($B773,'[2]pop-2020-2023'!$I$5:$M$1126,3)</f>
        <v>9443</v>
      </c>
      <c r="P773" s="28">
        <f>VLOOKUP($B773,'[2]pop-2020-2023'!$I$5:$M$1126,4)</f>
        <v>9504</v>
      </c>
      <c r="Q773" s="30">
        <f>VLOOKUP($B773,'[2]pop-2020-2023'!$I$5:$M$1126,5)</f>
        <v>9584</v>
      </c>
      <c r="R773" s="29">
        <f>VLOOKUP($B773,'[3]Hogares total'!$D$5:$L$1126,6)</f>
        <v>3386</v>
      </c>
      <c r="S773" s="28">
        <f>VLOOKUP($B773,'[3]Hogares total'!$D$5:$L$1126,7)</f>
        <v>3449</v>
      </c>
      <c r="T773" s="28">
        <f>VLOOKUP($B773,'[3]Hogares total'!$D$5:$L$1126,8)</f>
        <v>3515</v>
      </c>
      <c r="U773" s="30">
        <f>VLOOKUP($B773,'[3]Hogares total'!$D$5:$L$1126,9)</f>
        <v>3582</v>
      </c>
      <c r="V773" s="29"/>
      <c r="W773" s="43">
        <f t="shared" si="122"/>
        <v>4.3630202266228955E-2</v>
      </c>
      <c r="X773" s="43">
        <f t="shared" si="123"/>
        <v>4.3034511784511786E-2</v>
      </c>
      <c r="Y773" s="47">
        <f t="shared" si="124"/>
        <v>4.2779632721202006E-2</v>
      </c>
      <c r="Z773" s="29"/>
      <c r="AA773" s="43">
        <f t="shared" si="125"/>
        <v>0.11945491446796173</v>
      </c>
      <c r="AB773" s="43">
        <f t="shared" si="126"/>
        <v>0.11635846372688478</v>
      </c>
      <c r="AC773" s="47">
        <f t="shared" si="127"/>
        <v>0.11446119486320491</v>
      </c>
      <c r="AD773" s="91">
        <f t="shared" si="118"/>
        <v>3582</v>
      </c>
      <c r="AE773" s="91">
        <f t="shared" si="119"/>
        <v>410</v>
      </c>
      <c r="AF773" s="91">
        <f t="shared" si="120"/>
        <v>3172</v>
      </c>
      <c r="AG773" t="str">
        <f t="shared" si="121"/>
        <v/>
      </c>
    </row>
    <row r="774" spans="2:33" x14ac:dyDescent="0.25">
      <c r="B774" s="9" t="s">
        <v>772</v>
      </c>
      <c r="C774" s="23" t="str">
        <f>VLOOKUP(B774,[2]Municipal!$C$15:$D$60549,2)</f>
        <v>San Lorenzo</v>
      </c>
      <c r="D774" s="11">
        <f>+[1]Total!B775</f>
        <v>281</v>
      </c>
      <c r="E774" s="10">
        <f>+[1]Total!C775</f>
        <v>292</v>
      </c>
      <c r="F774" s="10">
        <f>+[1]Total!D775</f>
        <v>314</v>
      </c>
      <c r="G774" s="10">
        <f>+[1]Total!E775</f>
        <v>325</v>
      </c>
      <c r="H774" s="11">
        <f>+[1]Total!G775</f>
        <v>348</v>
      </c>
      <c r="I774" s="10">
        <f>+[1]Total!H775</f>
        <v>357</v>
      </c>
      <c r="J774" s="10">
        <f>+[1]Total!I775</f>
        <v>395</v>
      </c>
      <c r="K774" s="12">
        <f>+[1]Total!J775</f>
        <v>398</v>
      </c>
      <c r="L774" s="11">
        <f>+[1]Total!L775</f>
        <v>406</v>
      </c>
      <c r="M774" s="12">
        <f>+[1]Total!M775</f>
        <v>401</v>
      </c>
      <c r="N774" s="29">
        <f>VLOOKUP($B774,'[2]pop-2020-2023'!$I$5:$M$1126,2)</f>
        <v>18870</v>
      </c>
      <c r="O774" s="28">
        <f>VLOOKUP($B774,'[2]pop-2020-2023'!$I$5:$M$1126,3)</f>
        <v>19026</v>
      </c>
      <c r="P774" s="28">
        <f>VLOOKUP($B774,'[2]pop-2020-2023'!$I$5:$M$1126,4)</f>
        <v>19149</v>
      </c>
      <c r="Q774" s="30">
        <f>VLOOKUP($B774,'[2]pop-2020-2023'!$I$5:$M$1126,5)</f>
        <v>19280</v>
      </c>
      <c r="R774" s="29">
        <f>VLOOKUP($B774,'[3]Hogares total'!$D$5:$L$1126,6)</f>
        <v>6707</v>
      </c>
      <c r="S774" s="28">
        <f>VLOOKUP($B774,'[3]Hogares total'!$D$5:$L$1126,7)</f>
        <v>6828</v>
      </c>
      <c r="T774" s="28">
        <f>VLOOKUP($B774,'[3]Hogares total'!$D$5:$L$1126,8)</f>
        <v>6961</v>
      </c>
      <c r="U774" s="30">
        <f>VLOOKUP($B774,'[3]Hogares total'!$D$5:$L$1126,9)</f>
        <v>7096</v>
      </c>
      <c r="V774" s="29"/>
      <c r="W774" s="43">
        <f t="shared" si="122"/>
        <v>1.5347419320929255E-2</v>
      </c>
      <c r="X774" s="43">
        <f t="shared" si="123"/>
        <v>1.8643271189096037E-2</v>
      </c>
      <c r="Y774" s="47">
        <f t="shared" si="124"/>
        <v>2.0798755186721991E-2</v>
      </c>
      <c r="Z774" s="29"/>
      <c r="AA774" s="43">
        <f t="shared" si="125"/>
        <v>4.2765084944346804E-2</v>
      </c>
      <c r="AB774" s="43">
        <f t="shared" si="126"/>
        <v>5.1285734808217208E-2</v>
      </c>
      <c r="AC774" s="47">
        <f t="shared" si="127"/>
        <v>5.6510710259301017E-2</v>
      </c>
      <c r="AD774" s="91">
        <f t="shared" ref="AD774:AD837" si="128">IF(AC774&lt;=0.2,U774,"")</f>
        <v>7096</v>
      </c>
      <c r="AE774" s="91">
        <f t="shared" ref="AE774:AE837" si="129">IF(AC774&lt;=0.2,M774,"")</f>
        <v>401</v>
      </c>
      <c r="AF774" s="91">
        <f t="shared" ref="AF774:AF837" si="130">IF(AC774&lt;=0.2,AD774-AE774,"")</f>
        <v>6695</v>
      </c>
      <c r="AG774" t="str">
        <f t="shared" ref="AG774:AG837" si="131">IF(AC774&gt;100%,C774,"")</f>
        <v/>
      </c>
    </row>
    <row r="775" spans="2:33" x14ac:dyDescent="0.25">
      <c r="B775" s="9" t="s">
        <v>773</v>
      </c>
      <c r="C775" s="23" t="str">
        <f>VLOOKUP(B775,[2]Municipal!$C$15:$D$60549,2)</f>
        <v>San Pablo</v>
      </c>
      <c r="D775" s="11">
        <f>+[1]Total!B776</f>
        <v>701</v>
      </c>
      <c r="E775" s="10">
        <f>+[1]Total!C776</f>
        <v>464</v>
      </c>
      <c r="F775" s="10">
        <f>+[1]Total!D776</f>
        <v>686</v>
      </c>
      <c r="G775" s="10">
        <f>+[1]Total!E776</f>
        <v>418</v>
      </c>
      <c r="H775" s="11">
        <f>+[1]Total!G776</f>
        <v>377</v>
      </c>
      <c r="I775" s="10">
        <f>+[1]Total!H776</f>
        <v>532</v>
      </c>
      <c r="J775" s="10">
        <f>+[1]Total!I776</f>
        <v>515</v>
      </c>
      <c r="K775" s="12">
        <f>+[1]Total!J776</f>
        <v>500</v>
      </c>
      <c r="L775" s="11">
        <f>+[1]Total!L776</f>
        <v>494</v>
      </c>
      <c r="M775" s="12">
        <f>+[1]Total!M776</f>
        <v>442</v>
      </c>
      <c r="N775" s="29">
        <f>VLOOKUP($B775,'[2]pop-2020-2023'!$I$5:$M$1126,2)</f>
        <v>15572</v>
      </c>
      <c r="O775" s="28">
        <f>VLOOKUP($B775,'[2]pop-2020-2023'!$I$5:$M$1126,3)</f>
        <v>15620</v>
      </c>
      <c r="P775" s="28">
        <f>VLOOKUP($B775,'[2]pop-2020-2023'!$I$5:$M$1126,4)</f>
        <v>15712</v>
      </c>
      <c r="Q775" s="30">
        <f>VLOOKUP($B775,'[2]pop-2020-2023'!$I$5:$M$1126,5)</f>
        <v>15838</v>
      </c>
      <c r="R775" s="29">
        <f>VLOOKUP($B775,'[3]Hogares total'!$D$5:$L$1126,6)</f>
        <v>5467</v>
      </c>
      <c r="S775" s="28">
        <f>VLOOKUP($B775,'[3]Hogares total'!$D$5:$L$1126,7)</f>
        <v>5566</v>
      </c>
      <c r="T775" s="28">
        <f>VLOOKUP($B775,'[3]Hogares total'!$D$5:$L$1126,8)</f>
        <v>5676</v>
      </c>
      <c r="U775" s="30">
        <f>VLOOKUP($B775,'[3]Hogares total'!$D$5:$L$1126,9)</f>
        <v>5787</v>
      </c>
      <c r="V775" s="29"/>
      <c r="W775" s="43">
        <f t="shared" ref="W775:W838" si="132">+$E775/O775</f>
        <v>2.970550576184379E-2</v>
      </c>
      <c r="X775" s="43">
        <f t="shared" ref="X775:X838" si="133">+$I775/P775</f>
        <v>3.3859470468431775E-2</v>
      </c>
      <c r="Y775" s="47">
        <f t="shared" ref="Y775:Y838" si="134">+$M775/Q775</f>
        <v>2.7907564086374542E-2</v>
      </c>
      <c r="Z775" s="29"/>
      <c r="AA775" s="43">
        <f t="shared" ref="AA775:AA838" si="135">+$E775/S775</f>
        <v>8.3363277039166364E-2</v>
      </c>
      <c r="AB775" s="43">
        <f t="shared" ref="AB775:AB838" si="136">+$I775/T775</f>
        <v>9.3727977448907679E-2</v>
      </c>
      <c r="AC775" s="47">
        <f t="shared" ref="AC775:AC838" si="137">+$M775/U775</f>
        <v>7.6378088819768444E-2</v>
      </c>
      <c r="AD775" s="91">
        <f t="shared" si="128"/>
        <v>5787</v>
      </c>
      <c r="AE775" s="91">
        <f t="shared" si="129"/>
        <v>442</v>
      </c>
      <c r="AF775" s="91">
        <f t="shared" si="130"/>
        <v>5345</v>
      </c>
      <c r="AG775" t="str">
        <f t="shared" si="131"/>
        <v/>
      </c>
    </row>
    <row r="776" spans="2:33" x14ac:dyDescent="0.25">
      <c r="B776" s="9" t="s">
        <v>774</v>
      </c>
      <c r="C776" s="23" t="str">
        <f>VLOOKUP(B776,[2]Municipal!$C$15:$D$60549,2)</f>
        <v>San Pedro de Cartago</v>
      </c>
      <c r="D776" s="11">
        <f>+[1]Total!B777</f>
        <v>10</v>
      </c>
      <c r="E776" s="10">
        <f>+[1]Total!C777</f>
        <v>10</v>
      </c>
      <c r="F776" s="10">
        <f>+[1]Total!D777</f>
        <v>14</v>
      </c>
      <c r="G776" s="10">
        <f>+[1]Total!E777</f>
        <v>10</v>
      </c>
      <c r="H776" s="11">
        <f>+[1]Total!G777</f>
        <v>10</v>
      </c>
      <c r="I776" s="10">
        <f>+[1]Total!H777</f>
        <v>11</v>
      </c>
      <c r="J776" s="10">
        <f>+[1]Total!I777</f>
        <v>9</v>
      </c>
      <c r="K776" s="12">
        <f>+[1]Total!J777</f>
        <v>8</v>
      </c>
      <c r="L776" s="11">
        <f>+[1]Total!L777</f>
        <v>7</v>
      </c>
      <c r="M776" s="12">
        <f>+[1]Total!M777</f>
        <v>0</v>
      </c>
      <c r="N776" s="29">
        <f>VLOOKUP($B776,'[2]pop-2020-2023'!$I$5:$M$1126,2)</f>
        <v>6975</v>
      </c>
      <c r="O776" s="28">
        <f>VLOOKUP($B776,'[2]pop-2020-2023'!$I$5:$M$1126,3)</f>
        <v>7024</v>
      </c>
      <c r="P776" s="28">
        <f>VLOOKUP($B776,'[2]pop-2020-2023'!$I$5:$M$1126,4)</f>
        <v>7069</v>
      </c>
      <c r="Q776" s="30">
        <f>VLOOKUP($B776,'[2]pop-2020-2023'!$I$5:$M$1126,5)</f>
        <v>7100</v>
      </c>
      <c r="R776" s="29">
        <f>VLOOKUP($B776,'[3]Hogares total'!$D$5:$L$1126,6)</f>
        <v>2377</v>
      </c>
      <c r="S776" s="28">
        <f>VLOOKUP($B776,'[3]Hogares total'!$D$5:$L$1126,7)</f>
        <v>2420</v>
      </c>
      <c r="T776" s="28">
        <f>VLOOKUP($B776,'[3]Hogares total'!$D$5:$L$1126,8)</f>
        <v>2465</v>
      </c>
      <c r="U776" s="30">
        <f>VLOOKUP($B776,'[3]Hogares total'!$D$5:$L$1126,9)</f>
        <v>2514</v>
      </c>
      <c r="V776" s="29"/>
      <c r="W776" s="43">
        <f t="shared" si="132"/>
        <v>1.4236902050113896E-3</v>
      </c>
      <c r="X776" s="43">
        <f t="shared" si="133"/>
        <v>1.5560899702928279E-3</v>
      </c>
      <c r="Y776" s="47">
        <f t="shared" si="134"/>
        <v>0</v>
      </c>
      <c r="Z776" s="29"/>
      <c r="AA776" s="43">
        <f t="shared" si="135"/>
        <v>4.1322314049586778E-3</v>
      </c>
      <c r="AB776" s="43">
        <f t="shared" si="136"/>
        <v>4.4624746450304259E-3</v>
      </c>
      <c r="AC776" s="47">
        <f t="shared" si="137"/>
        <v>0</v>
      </c>
      <c r="AD776" s="91">
        <f t="shared" si="128"/>
        <v>2514</v>
      </c>
      <c r="AE776" s="91">
        <f t="shared" si="129"/>
        <v>0</v>
      </c>
      <c r="AF776" s="91">
        <f t="shared" si="130"/>
        <v>2514</v>
      </c>
      <c r="AG776" t="str">
        <f t="shared" si="131"/>
        <v/>
      </c>
    </row>
    <row r="777" spans="2:33" x14ac:dyDescent="0.25">
      <c r="B777" s="9" t="s">
        <v>775</v>
      </c>
      <c r="C777" s="23" t="str">
        <f>VLOOKUP(B777,[2]Municipal!$C$15:$D$60549,2)</f>
        <v>Santa Bárbara</v>
      </c>
      <c r="D777" s="11">
        <f>+[1]Total!B778</f>
        <v>37</v>
      </c>
      <c r="E777" s="10">
        <f>+[1]Total!C778</f>
        <v>46</v>
      </c>
      <c r="F777" s="10">
        <f>+[1]Total!D778</f>
        <v>41</v>
      </c>
      <c r="G777" s="10">
        <f>+[1]Total!E778</f>
        <v>44</v>
      </c>
      <c r="H777" s="11">
        <f>+[1]Total!G778</f>
        <v>60</v>
      </c>
      <c r="I777" s="10">
        <f>+[1]Total!H778</f>
        <v>33</v>
      </c>
      <c r="J777" s="10">
        <f>+[1]Total!I778</f>
        <v>33</v>
      </c>
      <c r="K777" s="12">
        <f>+[1]Total!J778</f>
        <v>40</v>
      </c>
      <c r="L777" s="11">
        <f>+[1]Total!L778</f>
        <v>44</v>
      </c>
      <c r="M777" s="12">
        <f>+[1]Total!M778</f>
        <v>52</v>
      </c>
      <c r="N777" s="29">
        <f>VLOOKUP($B777,'[2]pop-2020-2023'!$I$5:$M$1126,2)</f>
        <v>13767</v>
      </c>
      <c r="O777" s="28">
        <f>VLOOKUP($B777,'[2]pop-2020-2023'!$I$5:$M$1126,3)</f>
        <v>13898</v>
      </c>
      <c r="P777" s="28">
        <f>VLOOKUP($B777,'[2]pop-2020-2023'!$I$5:$M$1126,4)</f>
        <v>13976</v>
      </c>
      <c r="Q777" s="30">
        <f>VLOOKUP($B777,'[2]pop-2020-2023'!$I$5:$M$1126,5)</f>
        <v>14060</v>
      </c>
      <c r="R777" s="29">
        <f>VLOOKUP($B777,'[3]Hogares total'!$D$5:$L$1126,6)</f>
        <v>4206</v>
      </c>
      <c r="S777" s="28">
        <f>VLOOKUP($B777,'[3]Hogares total'!$D$5:$L$1126,7)</f>
        <v>4285</v>
      </c>
      <c r="T777" s="28">
        <f>VLOOKUP($B777,'[3]Hogares total'!$D$5:$L$1126,8)</f>
        <v>4367</v>
      </c>
      <c r="U777" s="30">
        <f>VLOOKUP($B777,'[3]Hogares total'!$D$5:$L$1126,9)</f>
        <v>4450</v>
      </c>
      <c r="V777" s="29"/>
      <c r="W777" s="43">
        <f t="shared" si="132"/>
        <v>3.3098287523384662E-3</v>
      </c>
      <c r="X777" s="43">
        <f t="shared" si="133"/>
        <v>2.3611906124785345E-3</v>
      </c>
      <c r="Y777" s="47">
        <f t="shared" si="134"/>
        <v>3.6984352773826458E-3</v>
      </c>
      <c r="Z777" s="29"/>
      <c r="AA777" s="43">
        <f t="shared" si="135"/>
        <v>1.073512252042007E-2</v>
      </c>
      <c r="AB777" s="43">
        <f t="shared" si="136"/>
        <v>7.556675062972292E-3</v>
      </c>
      <c r="AC777" s="47">
        <f t="shared" si="137"/>
        <v>1.1685393258426966E-2</v>
      </c>
      <c r="AD777" s="91">
        <f t="shared" si="128"/>
        <v>4450</v>
      </c>
      <c r="AE777" s="91">
        <f t="shared" si="129"/>
        <v>52</v>
      </c>
      <c r="AF777" s="91">
        <f t="shared" si="130"/>
        <v>4398</v>
      </c>
      <c r="AG777" t="str">
        <f t="shared" si="131"/>
        <v/>
      </c>
    </row>
    <row r="778" spans="2:33" x14ac:dyDescent="0.25">
      <c r="B778" s="9" t="s">
        <v>776</v>
      </c>
      <c r="C778" s="23" t="str">
        <f>VLOOKUP(B778,[2]Municipal!$C$15:$D$60549,2)</f>
        <v>Santacruz</v>
      </c>
      <c r="D778" s="11">
        <f>+[1]Total!B779</f>
        <v>31</v>
      </c>
      <c r="E778" s="10">
        <f>+[1]Total!C779</f>
        <v>34</v>
      </c>
      <c r="F778" s="10">
        <f>+[1]Total!D779</f>
        <v>41</v>
      </c>
      <c r="G778" s="10">
        <f>+[1]Total!E779</f>
        <v>35</v>
      </c>
      <c r="H778" s="11">
        <f>+[1]Total!G779</f>
        <v>42</v>
      </c>
      <c r="I778" s="10">
        <f>+[1]Total!H779</f>
        <v>48</v>
      </c>
      <c r="J778" s="10">
        <f>+[1]Total!I779</f>
        <v>53</v>
      </c>
      <c r="K778" s="12">
        <f>+[1]Total!J779</f>
        <v>55</v>
      </c>
      <c r="L778" s="11">
        <f>+[1]Total!L779</f>
        <v>38</v>
      </c>
      <c r="M778" s="12">
        <f>+[1]Total!M779</f>
        <v>127</v>
      </c>
      <c r="N778" s="29">
        <f>VLOOKUP($B778,'[2]pop-2020-2023'!$I$5:$M$1126,2)</f>
        <v>11040</v>
      </c>
      <c r="O778" s="28">
        <f>VLOOKUP($B778,'[2]pop-2020-2023'!$I$5:$M$1126,3)</f>
        <v>11134</v>
      </c>
      <c r="P778" s="28">
        <f>VLOOKUP($B778,'[2]pop-2020-2023'!$I$5:$M$1126,4)</f>
        <v>11213</v>
      </c>
      <c r="Q778" s="30">
        <f>VLOOKUP($B778,'[2]pop-2020-2023'!$I$5:$M$1126,5)</f>
        <v>11297</v>
      </c>
      <c r="R778" s="29">
        <f>VLOOKUP($B778,'[3]Hogares total'!$D$5:$L$1126,6)</f>
        <v>4117</v>
      </c>
      <c r="S778" s="28">
        <f>VLOOKUP($B778,'[3]Hogares total'!$D$5:$L$1126,7)</f>
        <v>4191</v>
      </c>
      <c r="T778" s="28">
        <f>VLOOKUP($B778,'[3]Hogares total'!$D$5:$L$1126,8)</f>
        <v>4269</v>
      </c>
      <c r="U778" s="30">
        <f>VLOOKUP($B778,'[3]Hogares total'!$D$5:$L$1126,9)</f>
        <v>4350</v>
      </c>
      <c r="V778" s="29"/>
      <c r="W778" s="43">
        <f t="shared" si="132"/>
        <v>3.0537093587210346E-3</v>
      </c>
      <c r="X778" s="43">
        <f t="shared" si="133"/>
        <v>4.2807455631855883E-3</v>
      </c>
      <c r="Y778" s="47">
        <f t="shared" si="134"/>
        <v>1.1241922634327698E-2</v>
      </c>
      <c r="Z778" s="29"/>
      <c r="AA778" s="43">
        <f t="shared" si="135"/>
        <v>8.112622285850633E-3</v>
      </c>
      <c r="AB778" s="43">
        <f t="shared" si="136"/>
        <v>1.1243851018973999E-2</v>
      </c>
      <c r="AC778" s="47">
        <f t="shared" si="137"/>
        <v>2.9195402298850575E-2</v>
      </c>
      <c r="AD778" s="91">
        <f t="shared" si="128"/>
        <v>4350</v>
      </c>
      <c r="AE778" s="91">
        <f t="shared" si="129"/>
        <v>127</v>
      </c>
      <c r="AF778" s="91">
        <f t="shared" si="130"/>
        <v>4223</v>
      </c>
      <c r="AG778" t="str">
        <f t="shared" si="131"/>
        <v/>
      </c>
    </row>
    <row r="779" spans="2:33" x14ac:dyDescent="0.25">
      <c r="B779" s="9" t="s">
        <v>777</v>
      </c>
      <c r="C779" s="23" t="str">
        <f>VLOOKUP(B779,[2]Municipal!$C$15:$D$60549,2)</f>
        <v>Sapuyes</v>
      </c>
      <c r="D779" s="11">
        <f>+[1]Total!B780</f>
        <v>31</v>
      </c>
      <c r="E779" s="10">
        <f>+[1]Total!C780</f>
        <v>30</v>
      </c>
      <c r="F779" s="10">
        <f>+[1]Total!D780</f>
        <v>70</v>
      </c>
      <c r="G779" s="10">
        <f>+[1]Total!E780</f>
        <v>64</v>
      </c>
      <c r="H779" s="11">
        <f>+[1]Total!G780</f>
        <v>68</v>
      </c>
      <c r="I779" s="10">
        <f>+[1]Total!H780</f>
        <v>71</v>
      </c>
      <c r="J779" s="10">
        <f>+[1]Total!I780</f>
        <v>138</v>
      </c>
      <c r="K779" s="12">
        <f>+[1]Total!J780</f>
        <v>167</v>
      </c>
      <c r="L779" s="11">
        <f>+[1]Total!L780</f>
        <v>264</v>
      </c>
      <c r="M779" s="12">
        <f>+[1]Total!M780</f>
        <v>317</v>
      </c>
      <c r="N779" s="29">
        <f>VLOOKUP($B779,'[2]pop-2020-2023'!$I$5:$M$1126,2)</f>
        <v>7483</v>
      </c>
      <c r="O779" s="28">
        <f>VLOOKUP($B779,'[2]pop-2020-2023'!$I$5:$M$1126,3)</f>
        <v>7534</v>
      </c>
      <c r="P779" s="28">
        <f>VLOOKUP($B779,'[2]pop-2020-2023'!$I$5:$M$1126,4)</f>
        <v>7582</v>
      </c>
      <c r="Q779" s="30">
        <f>VLOOKUP($B779,'[2]pop-2020-2023'!$I$5:$M$1126,5)</f>
        <v>7633</v>
      </c>
      <c r="R779" s="29">
        <f>VLOOKUP($B779,'[3]Hogares total'!$D$5:$L$1126,6)</f>
        <v>2440</v>
      </c>
      <c r="S779" s="28">
        <f>VLOOKUP($B779,'[3]Hogares total'!$D$5:$L$1126,7)</f>
        <v>2484</v>
      </c>
      <c r="T779" s="28">
        <f>VLOOKUP($B779,'[3]Hogares total'!$D$5:$L$1126,8)</f>
        <v>2532</v>
      </c>
      <c r="U779" s="30">
        <f>VLOOKUP($B779,'[3]Hogares total'!$D$5:$L$1126,9)</f>
        <v>2581</v>
      </c>
      <c r="V779" s="29"/>
      <c r="W779" s="43">
        <f t="shared" si="132"/>
        <v>3.981948500132732E-3</v>
      </c>
      <c r="X779" s="43">
        <f t="shared" si="133"/>
        <v>9.3642838301239775E-3</v>
      </c>
      <c r="Y779" s="47">
        <f t="shared" si="134"/>
        <v>4.153019782523254E-2</v>
      </c>
      <c r="Z779" s="29"/>
      <c r="AA779" s="43">
        <f t="shared" si="135"/>
        <v>1.2077294685990338E-2</v>
      </c>
      <c r="AB779" s="43">
        <f t="shared" si="136"/>
        <v>2.8041074249605055E-2</v>
      </c>
      <c r="AC779" s="47">
        <f t="shared" si="137"/>
        <v>0.12282061216582719</v>
      </c>
      <c r="AD779" s="91">
        <f t="shared" si="128"/>
        <v>2581</v>
      </c>
      <c r="AE779" s="91">
        <f t="shared" si="129"/>
        <v>317</v>
      </c>
      <c r="AF779" s="91">
        <f t="shared" si="130"/>
        <v>2264</v>
      </c>
      <c r="AG779" t="str">
        <f t="shared" si="131"/>
        <v/>
      </c>
    </row>
    <row r="780" spans="2:33" x14ac:dyDescent="0.25">
      <c r="B780" s="9" t="s">
        <v>778</v>
      </c>
      <c r="C780" s="23" t="str">
        <f>VLOOKUP(B780,[2]Municipal!$C$15:$D$60549,2)</f>
        <v>Taminango</v>
      </c>
      <c r="D780" s="11">
        <f>+[1]Total!B781</f>
        <v>370</v>
      </c>
      <c r="E780" s="10">
        <f>+[1]Total!C781</f>
        <v>371</v>
      </c>
      <c r="F780" s="10">
        <f>+[1]Total!D781</f>
        <v>427</v>
      </c>
      <c r="G780" s="10">
        <f>+[1]Total!E781</f>
        <v>555</v>
      </c>
      <c r="H780" s="11">
        <f>+[1]Total!G781</f>
        <v>585</v>
      </c>
      <c r="I780" s="10">
        <f>+[1]Total!H781</f>
        <v>605</v>
      </c>
      <c r="J780" s="10">
        <f>+[1]Total!I781</f>
        <v>605</v>
      </c>
      <c r="K780" s="12">
        <f>+[1]Total!J781</f>
        <v>624</v>
      </c>
      <c r="L780" s="11">
        <f>+[1]Total!L781</f>
        <v>634</v>
      </c>
      <c r="M780" s="12">
        <f>+[1]Total!M781</f>
        <v>733</v>
      </c>
      <c r="N780" s="29">
        <f>VLOOKUP($B780,'[2]pop-2020-2023'!$I$5:$M$1126,2)</f>
        <v>18151</v>
      </c>
      <c r="O780" s="28">
        <f>VLOOKUP($B780,'[2]pop-2020-2023'!$I$5:$M$1126,3)</f>
        <v>18255</v>
      </c>
      <c r="P780" s="28">
        <f>VLOOKUP($B780,'[2]pop-2020-2023'!$I$5:$M$1126,4)</f>
        <v>18375</v>
      </c>
      <c r="Q780" s="30">
        <f>VLOOKUP($B780,'[2]pop-2020-2023'!$I$5:$M$1126,5)</f>
        <v>18511</v>
      </c>
      <c r="R780" s="29">
        <f>VLOOKUP($B780,'[3]Hogares total'!$D$5:$L$1126,6)</f>
        <v>6641</v>
      </c>
      <c r="S780" s="28">
        <f>VLOOKUP($B780,'[3]Hogares total'!$D$5:$L$1126,7)</f>
        <v>6763</v>
      </c>
      <c r="T780" s="28">
        <f>VLOOKUP($B780,'[3]Hogares total'!$D$5:$L$1126,8)</f>
        <v>6895</v>
      </c>
      <c r="U780" s="30">
        <f>VLOOKUP($B780,'[3]Hogares total'!$D$5:$L$1126,9)</f>
        <v>7030</v>
      </c>
      <c r="V780" s="29"/>
      <c r="W780" s="43">
        <f t="shared" si="132"/>
        <v>2.0323199123527799E-2</v>
      </c>
      <c r="X780" s="43">
        <f t="shared" si="133"/>
        <v>3.2925170068027212E-2</v>
      </c>
      <c r="Y780" s="47">
        <f t="shared" si="134"/>
        <v>3.9598076819188588E-2</v>
      </c>
      <c r="Z780" s="29"/>
      <c r="AA780" s="43">
        <f t="shared" si="135"/>
        <v>5.4857311843856275E-2</v>
      </c>
      <c r="AB780" s="43">
        <f t="shared" si="136"/>
        <v>8.7744742567077594E-2</v>
      </c>
      <c r="AC780" s="47">
        <f t="shared" si="137"/>
        <v>0.10426742532005689</v>
      </c>
      <c r="AD780" s="91">
        <f t="shared" si="128"/>
        <v>7030</v>
      </c>
      <c r="AE780" s="91">
        <f t="shared" si="129"/>
        <v>733</v>
      </c>
      <c r="AF780" s="91">
        <f t="shared" si="130"/>
        <v>6297</v>
      </c>
      <c r="AG780" t="str">
        <f t="shared" si="131"/>
        <v/>
      </c>
    </row>
    <row r="781" spans="2:33" x14ac:dyDescent="0.25">
      <c r="B781" s="9" t="s">
        <v>779</v>
      </c>
      <c r="C781" s="23" t="str">
        <f>VLOOKUP(B781,[2]Municipal!$C$15:$D$60549,2)</f>
        <v>Tangua</v>
      </c>
      <c r="D781" s="11">
        <f>+[1]Total!B782</f>
        <v>192</v>
      </c>
      <c r="E781" s="10">
        <f>+[1]Total!C782</f>
        <v>225</v>
      </c>
      <c r="F781" s="10">
        <f>+[1]Total!D782</f>
        <v>257</v>
      </c>
      <c r="G781" s="10">
        <f>+[1]Total!E782</f>
        <v>241</v>
      </c>
      <c r="H781" s="11">
        <f>+[1]Total!G782</f>
        <v>241</v>
      </c>
      <c r="I781" s="10">
        <f>+[1]Total!H782</f>
        <v>249</v>
      </c>
      <c r="J781" s="10">
        <f>+[1]Total!I782</f>
        <v>252</v>
      </c>
      <c r="K781" s="12">
        <f>+[1]Total!J782</f>
        <v>257</v>
      </c>
      <c r="L781" s="11">
        <f>+[1]Total!L782</f>
        <v>295</v>
      </c>
      <c r="M781" s="12">
        <f>+[1]Total!M782</f>
        <v>253</v>
      </c>
      <c r="N781" s="29">
        <f>VLOOKUP($B781,'[2]pop-2020-2023'!$I$5:$M$1126,2)</f>
        <v>13783</v>
      </c>
      <c r="O781" s="28">
        <f>VLOOKUP($B781,'[2]pop-2020-2023'!$I$5:$M$1126,3)</f>
        <v>13886</v>
      </c>
      <c r="P781" s="28">
        <f>VLOOKUP($B781,'[2]pop-2020-2023'!$I$5:$M$1126,4)</f>
        <v>13978</v>
      </c>
      <c r="Q781" s="30">
        <f>VLOOKUP($B781,'[2]pop-2020-2023'!$I$5:$M$1126,5)</f>
        <v>14058</v>
      </c>
      <c r="R781" s="29">
        <f>VLOOKUP($B781,'[3]Hogares total'!$D$5:$L$1126,6)</f>
        <v>4428</v>
      </c>
      <c r="S781" s="28">
        <f>VLOOKUP($B781,'[3]Hogares total'!$D$5:$L$1126,7)</f>
        <v>4507</v>
      </c>
      <c r="T781" s="28">
        <f>VLOOKUP($B781,'[3]Hogares total'!$D$5:$L$1126,8)</f>
        <v>4596</v>
      </c>
      <c r="U781" s="30">
        <f>VLOOKUP($B781,'[3]Hogares total'!$D$5:$L$1126,9)</f>
        <v>4688</v>
      </c>
      <c r="V781" s="29"/>
      <c r="W781" s="43">
        <f t="shared" si="132"/>
        <v>1.6203370301022611E-2</v>
      </c>
      <c r="X781" s="43">
        <f t="shared" si="133"/>
        <v>1.781370725425669E-2</v>
      </c>
      <c r="Y781" s="47">
        <f t="shared" si="134"/>
        <v>1.7996870109546165E-2</v>
      </c>
      <c r="Z781" s="29"/>
      <c r="AA781" s="43">
        <f t="shared" si="135"/>
        <v>4.9922343021965833E-2</v>
      </c>
      <c r="AB781" s="43">
        <f t="shared" si="136"/>
        <v>5.4177545691906005E-2</v>
      </c>
      <c r="AC781" s="47">
        <f t="shared" si="137"/>
        <v>5.3967576791808872E-2</v>
      </c>
      <c r="AD781" s="91">
        <f t="shared" si="128"/>
        <v>4688</v>
      </c>
      <c r="AE781" s="91">
        <f t="shared" si="129"/>
        <v>253</v>
      </c>
      <c r="AF781" s="91">
        <f t="shared" si="130"/>
        <v>4435</v>
      </c>
      <c r="AG781" t="str">
        <f t="shared" si="131"/>
        <v/>
      </c>
    </row>
    <row r="782" spans="2:33" x14ac:dyDescent="0.25">
      <c r="B782" s="9" t="s">
        <v>780</v>
      </c>
      <c r="C782" s="23" t="str">
        <f>VLOOKUP(B782,[2]Municipal!$C$15:$D$60549,2)</f>
        <v>San Andrés de Tumaco</v>
      </c>
      <c r="D782" s="11">
        <f>+[1]Total!B783</f>
        <v>8311</v>
      </c>
      <c r="E782" s="10">
        <f>+[1]Total!C783</f>
        <v>8173</v>
      </c>
      <c r="F782" s="10">
        <f>+[1]Total!D783</f>
        <v>8466</v>
      </c>
      <c r="G782" s="10">
        <f>+[1]Total!E783</f>
        <v>13256</v>
      </c>
      <c r="H782" s="11">
        <f>+[1]Total!G783</f>
        <v>8800</v>
      </c>
      <c r="I782" s="10">
        <f>+[1]Total!H783</f>
        <v>8478</v>
      </c>
      <c r="J782" s="10">
        <f>+[1]Total!I783</f>
        <v>8577</v>
      </c>
      <c r="K782" s="12">
        <f>+[1]Total!J783</f>
        <v>8762</v>
      </c>
      <c r="L782" s="11">
        <f>+[1]Total!L783</f>
        <v>8356</v>
      </c>
      <c r="M782" s="12">
        <f>+[1]Total!M783</f>
        <v>7614</v>
      </c>
      <c r="N782" s="29">
        <f>VLOOKUP($B782,'[2]pop-2020-2023'!$I$5:$M$1126,2)</f>
        <v>260054</v>
      </c>
      <c r="O782" s="28">
        <f>VLOOKUP($B782,'[2]pop-2020-2023'!$I$5:$M$1126,3)</f>
        <v>262567</v>
      </c>
      <c r="P782" s="28">
        <f>VLOOKUP($B782,'[2]pop-2020-2023'!$I$5:$M$1126,4)</f>
        <v>263990</v>
      </c>
      <c r="Q782" s="30">
        <f>VLOOKUP($B782,'[2]pop-2020-2023'!$I$5:$M$1126,5)</f>
        <v>265599</v>
      </c>
      <c r="R782" s="29">
        <f>VLOOKUP($B782,'[3]Hogares total'!$D$5:$L$1126,6)</f>
        <v>88419</v>
      </c>
      <c r="S782" s="28">
        <f>VLOOKUP($B782,'[3]Hogares total'!$D$5:$L$1126,7)</f>
        <v>90039</v>
      </c>
      <c r="T782" s="28">
        <f>VLOOKUP($B782,'[3]Hogares total'!$D$5:$L$1126,8)</f>
        <v>91785</v>
      </c>
      <c r="U782" s="30">
        <f>VLOOKUP($B782,'[3]Hogares total'!$D$5:$L$1126,9)</f>
        <v>93589</v>
      </c>
      <c r="V782" s="29"/>
      <c r="W782" s="43">
        <f t="shared" si="132"/>
        <v>3.112729322420563E-2</v>
      </c>
      <c r="X782" s="43">
        <f t="shared" si="133"/>
        <v>3.2114852835334669E-2</v>
      </c>
      <c r="Y782" s="47">
        <f t="shared" si="134"/>
        <v>2.8667276608722172E-2</v>
      </c>
      <c r="Z782" s="29"/>
      <c r="AA782" s="43">
        <f t="shared" si="135"/>
        <v>9.0771776674552135E-2</v>
      </c>
      <c r="AB782" s="43">
        <f t="shared" si="136"/>
        <v>9.2368033992482432E-2</v>
      </c>
      <c r="AC782" s="47">
        <f t="shared" si="137"/>
        <v>8.1355714881022348E-2</v>
      </c>
      <c r="AD782" s="91">
        <f t="shared" si="128"/>
        <v>93589</v>
      </c>
      <c r="AE782" s="91">
        <f t="shared" si="129"/>
        <v>7614</v>
      </c>
      <c r="AF782" s="91">
        <f t="shared" si="130"/>
        <v>85975</v>
      </c>
      <c r="AG782" t="str">
        <f t="shared" si="131"/>
        <v/>
      </c>
    </row>
    <row r="783" spans="2:33" x14ac:dyDescent="0.25">
      <c r="B783" s="9" t="s">
        <v>781</v>
      </c>
      <c r="C783" s="23" t="str">
        <f>VLOOKUP(B783,[2]Municipal!$C$15:$D$60549,2)</f>
        <v>Túquerres</v>
      </c>
      <c r="D783" s="11">
        <f>+[1]Total!B784</f>
        <v>1111</v>
      </c>
      <c r="E783" s="10">
        <f>+[1]Total!C784</f>
        <v>1088</v>
      </c>
      <c r="F783" s="10">
        <f>+[1]Total!D784</f>
        <v>1095</v>
      </c>
      <c r="G783" s="10">
        <f>+[1]Total!E784</f>
        <v>1142</v>
      </c>
      <c r="H783" s="11">
        <f>+[1]Total!G784</f>
        <v>1087</v>
      </c>
      <c r="I783" s="10">
        <f>+[1]Total!H784</f>
        <v>1108</v>
      </c>
      <c r="J783" s="10">
        <f>+[1]Total!I784</f>
        <v>1246</v>
      </c>
      <c r="K783" s="12">
        <f>+[1]Total!J784</f>
        <v>1709</v>
      </c>
      <c r="L783" s="11">
        <f>+[1]Total!L784</f>
        <v>2472</v>
      </c>
      <c r="M783" s="12">
        <f>+[1]Total!M784</f>
        <v>2636</v>
      </c>
      <c r="N783" s="29">
        <f>VLOOKUP($B783,'[2]pop-2020-2023'!$I$5:$M$1126,2)</f>
        <v>45581</v>
      </c>
      <c r="O783" s="28">
        <f>VLOOKUP($B783,'[2]pop-2020-2023'!$I$5:$M$1126,3)</f>
        <v>45932</v>
      </c>
      <c r="P783" s="28">
        <f>VLOOKUP($B783,'[2]pop-2020-2023'!$I$5:$M$1126,4)</f>
        <v>46257</v>
      </c>
      <c r="Q783" s="30">
        <f>VLOOKUP($B783,'[2]pop-2020-2023'!$I$5:$M$1126,5)</f>
        <v>46419</v>
      </c>
      <c r="R783" s="29">
        <f>VLOOKUP($B783,'[3]Hogares total'!$D$5:$L$1126,6)</f>
        <v>15082</v>
      </c>
      <c r="S783" s="28">
        <f>VLOOKUP($B783,'[3]Hogares total'!$D$5:$L$1126,7)</f>
        <v>15358</v>
      </c>
      <c r="T783" s="28">
        <f>VLOOKUP($B783,'[3]Hogares total'!$D$5:$L$1126,8)</f>
        <v>15660</v>
      </c>
      <c r="U783" s="30">
        <f>VLOOKUP($B783,'[3]Hogares total'!$D$5:$L$1126,9)</f>
        <v>15972</v>
      </c>
      <c r="V783" s="29"/>
      <c r="W783" s="43">
        <f t="shared" si="132"/>
        <v>2.368718975877384E-2</v>
      </c>
      <c r="X783" s="43">
        <f t="shared" si="133"/>
        <v>2.3953131417947554E-2</v>
      </c>
      <c r="Y783" s="47">
        <f t="shared" si="134"/>
        <v>5.6787091492707727E-2</v>
      </c>
      <c r="Z783" s="29"/>
      <c r="AA783" s="43">
        <f t="shared" si="135"/>
        <v>7.0842557624690716E-2</v>
      </c>
      <c r="AB783" s="43">
        <f t="shared" si="136"/>
        <v>7.075351213282248E-2</v>
      </c>
      <c r="AC783" s="47">
        <f t="shared" si="137"/>
        <v>0.16503881793137992</v>
      </c>
      <c r="AD783" s="91">
        <f t="shared" si="128"/>
        <v>15972</v>
      </c>
      <c r="AE783" s="91">
        <f t="shared" si="129"/>
        <v>2636</v>
      </c>
      <c r="AF783" s="91">
        <f t="shared" si="130"/>
        <v>13336</v>
      </c>
      <c r="AG783" t="str">
        <f t="shared" si="131"/>
        <v/>
      </c>
    </row>
    <row r="784" spans="2:33" x14ac:dyDescent="0.25">
      <c r="B784" s="9" t="s">
        <v>782</v>
      </c>
      <c r="C784" s="23" t="str">
        <f>VLOOKUP(B784,[2]Municipal!$C$15:$D$60549,2)</f>
        <v>Yacuanquer</v>
      </c>
      <c r="D784" s="11">
        <f>+[1]Total!B785</f>
        <v>693</v>
      </c>
      <c r="E784" s="10">
        <f>+[1]Total!C785</f>
        <v>502</v>
      </c>
      <c r="F784" s="10">
        <f>+[1]Total!D785</f>
        <v>683</v>
      </c>
      <c r="G784" s="10">
        <f>+[1]Total!E785</f>
        <v>479</v>
      </c>
      <c r="H784" s="11">
        <f>+[1]Total!G785</f>
        <v>477</v>
      </c>
      <c r="I784" s="10">
        <f>+[1]Total!H785</f>
        <v>481</v>
      </c>
      <c r="J784" s="10">
        <f>+[1]Total!I785</f>
        <v>495</v>
      </c>
      <c r="K784" s="12">
        <f>+[1]Total!J785</f>
        <v>500</v>
      </c>
      <c r="L784" s="11">
        <f>+[1]Total!L785</f>
        <v>481</v>
      </c>
      <c r="M784" s="12">
        <f>+[1]Total!M785</f>
        <v>483</v>
      </c>
      <c r="N784" s="29">
        <f>VLOOKUP($B784,'[2]pop-2020-2023'!$I$5:$M$1126,2)</f>
        <v>11170</v>
      </c>
      <c r="O784" s="28">
        <f>VLOOKUP($B784,'[2]pop-2020-2023'!$I$5:$M$1126,3)</f>
        <v>11264</v>
      </c>
      <c r="P784" s="28">
        <f>VLOOKUP($B784,'[2]pop-2020-2023'!$I$5:$M$1126,4)</f>
        <v>11347</v>
      </c>
      <c r="Q784" s="30">
        <f>VLOOKUP($B784,'[2]pop-2020-2023'!$I$5:$M$1126,5)</f>
        <v>11404</v>
      </c>
      <c r="R784" s="29">
        <f>VLOOKUP($B784,'[3]Hogares total'!$D$5:$L$1126,6)</f>
        <v>3821</v>
      </c>
      <c r="S784" s="28">
        <f>VLOOKUP($B784,'[3]Hogares total'!$D$5:$L$1126,7)</f>
        <v>3892</v>
      </c>
      <c r="T784" s="28">
        <f>VLOOKUP($B784,'[3]Hogares total'!$D$5:$L$1126,8)</f>
        <v>3968</v>
      </c>
      <c r="U784" s="30">
        <f>VLOOKUP($B784,'[3]Hogares total'!$D$5:$L$1126,9)</f>
        <v>4046</v>
      </c>
      <c r="V784" s="29"/>
      <c r="W784" s="43">
        <f t="shared" si="132"/>
        <v>4.456676136363636E-2</v>
      </c>
      <c r="X784" s="43">
        <f t="shared" si="133"/>
        <v>4.2390059046443995E-2</v>
      </c>
      <c r="Y784" s="47">
        <f t="shared" si="134"/>
        <v>4.2353560154331817E-2</v>
      </c>
      <c r="Z784" s="29"/>
      <c r="AA784" s="43">
        <f t="shared" si="135"/>
        <v>0.1289825282631038</v>
      </c>
      <c r="AB784" s="43">
        <f t="shared" si="136"/>
        <v>0.12121975806451613</v>
      </c>
      <c r="AC784" s="47">
        <f t="shared" si="137"/>
        <v>0.11937716262975778</v>
      </c>
      <c r="AD784" s="91">
        <f t="shared" si="128"/>
        <v>4046</v>
      </c>
      <c r="AE784" s="91">
        <f t="shared" si="129"/>
        <v>483</v>
      </c>
      <c r="AF784" s="91">
        <f t="shared" si="130"/>
        <v>3563</v>
      </c>
      <c r="AG784" t="str">
        <f t="shared" si="131"/>
        <v/>
      </c>
    </row>
    <row r="785" spans="2:33" x14ac:dyDescent="0.25">
      <c r="B785" s="9" t="s">
        <v>783</v>
      </c>
      <c r="C785" s="23" t="str">
        <f>VLOOKUP(B785,[2]Municipal!$C$15:$D$60549,2)</f>
        <v>San José de Cúcuta</v>
      </c>
      <c r="D785" s="11">
        <f>+[1]Total!B786</f>
        <v>122949</v>
      </c>
      <c r="E785" s="10">
        <f>+[1]Total!C786</f>
        <v>125291</v>
      </c>
      <c r="F785" s="10">
        <f>+[1]Total!D786</f>
        <v>127498</v>
      </c>
      <c r="G785" s="10">
        <f>+[1]Total!E786</f>
        <v>130415</v>
      </c>
      <c r="H785" s="11">
        <f>+[1]Total!G786</f>
        <v>131392</v>
      </c>
      <c r="I785" s="10">
        <f>+[1]Total!H786</f>
        <v>134780</v>
      </c>
      <c r="J785" s="10">
        <f>+[1]Total!I786</f>
        <v>132436</v>
      </c>
      <c r="K785" s="12">
        <f>+[1]Total!J786</f>
        <v>126934</v>
      </c>
      <c r="L785" s="11">
        <f>+[1]Total!L786</f>
        <v>127094</v>
      </c>
      <c r="M785" s="12">
        <f>+[1]Total!M786</f>
        <v>125842</v>
      </c>
      <c r="N785" s="29">
        <f>VLOOKUP($B785,'[2]pop-2020-2023'!$I$5:$M$1126,2)</f>
        <v>770173</v>
      </c>
      <c r="O785" s="28">
        <f>VLOOKUP($B785,'[2]pop-2020-2023'!$I$5:$M$1126,3)</f>
        <v>786991</v>
      </c>
      <c r="P785" s="28">
        <f>VLOOKUP($B785,'[2]pop-2020-2023'!$I$5:$M$1126,4)</f>
        <v>798411</v>
      </c>
      <c r="Q785" s="30">
        <f>VLOOKUP($B785,'[2]pop-2020-2023'!$I$5:$M$1126,5)</f>
        <v>806378</v>
      </c>
      <c r="R785" s="29">
        <f>VLOOKUP($B785,'[3]Hogares total'!$D$5:$L$1126,6)</f>
        <v>228715</v>
      </c>
      <c r="S785" s="28">
        <f>VLOOKUP($B785,'[3]Hogares total'!$D$5:$L$1126,7)</f>
        <v>235088</v>
      </c>
      <c r="T785" s="28">
        <f>VLOOKUP($B785,'[3]Hogares total'!$D$5:$L$1126,8)</f>
        <v>240047</v>
      </c>
      <c r="U785" s="30">
        <f>VLOOKUP($B785,'[3]Hogares total'!$D$5:$L$1126,9)</f>
        <v>245030</v>
      </c>
      <c r="V785" s="29"/>
      <c r="W785" s="43">
        <f t="shared" si="132"/>
        <v>0.15920258300285517</v>
      </c>
      <c r="X785" s="43">
        <f t="shared" si="133"/>
        <v>0.16881029945729706</v>
      </c>
      <c r="Y785" s="47">
        <f t="shared" si="134"/>
        <v>0.15605832500390635</v>
      </c>
      <c r="Z785" s="29"/>
      <c r="AA785" s="43">
        <f t="shared" si="135"/>
        <v>0.53295361736881508</v>
      </c>
      <c r="AB785" s="43">
        <f t="shared" si="136"/>
        <v>0.56147337813011622</v>
      </c>
      <c r="AC785" s="47">
        <f t="shared" si="137"/>
        <v>0.51357792923315515</v>
      </c>
      <c r="AD785" s="91" t="str">
        <f t="shared" si="128"/>
        <v/>
      </c>
      <c r="AE785" s="91" t="str">
        <f t="shared" si="129"/>
        <v/>
      </c>
      <c r="AF785" s="91" t="str">
        <f t="shared" si="130"/>
        <v/>
      </c>
      <c r="AG785" t="str">
        <f t="shared" si="131"/>
        <v/>
      </c>
    </row>
    <row r="786" spans="2:33" x14ac:dyDescent="0.25">
      <c r="B786" s="9" t="s">
        <v>784</v>
      </c>
      <c r="C786" s="23" t="str">
        <f>VLOOKUP(B786,[2]Municipal!$C$15:$D$60549,2)</f>
        <v>Ábrego</v>
      </c>
      <c r="D786" s="11">
        <f>+[1]Total!B787</f>
        <v>945</v>
      </c>
      <c r="E786" s="10">
        <f>+[1]Total!C787</f>
        <v>1172</v>
      </c>
      <c r="F786" s="10">
        <f>+[1]Total!D787</f>
        <v>1182</v>
      </c>
      <c r="G786" s="10">
        <f>+[1]Total!E787</f>
        <v>1333</v>
      </c>
      <c r="H786" s="11">
        <f>+[1]Total!G787</f>
        <v>778</v>
      </c>
      <c r="I786" s="10">
        <f>+[1]Total!H787</f>
        <v>829</v>
      </c>
      <c r="J786" s="10">
        <f>+[1]Total!I787</f>
        <v>899</v>
      </c>
      <c r="K786" s="12">
        <f>+[1]Total!J787</f>
        <v>942</v>
      </c>
      <c r="L786" s="11">
        <f>+[1]Total!L787</f>
        <v>945</v>
      </c>
      <c r="M786" s="12">
        <f>+[1]Total!M787</f>
        <v>992</v>
      </c>
      <c r="N786" s="29">
        <f>VLOOKUP($B786,'[2]pop-2020-2023'!$I$5:$M$1126,2)</f>
        <v>34172</v>
      </c>
      <c r="O786" s="28">
        <f>VLOOKUP($B786,'[2]pop-2020-2023'!$I$5:$M$1126,3)</f>
        <v>34854</v>
      </c>
      <c r="P786" s="28">
        <f>VLOOKUP($B786,'[2]pop-2020-2023'!$I$5:$M$1126,4)</f>
        <v>35419</v>
      </c>
      <c r="Q786" s="30">
        <f>VLOOKUP($B786,'[2]pop-2020-2023'!$I$5:$M$1126,5)</f>
        <v>35613</v>
      </c>
      <c r="R786" s="29">
        <f>VLOOKUP($B786,'[3]Hogares total'!$D$5:$L$1126,6)</f>
        <v>9422</v>
      </c>
      <c r="S786" s="28">
        <f>VLOOKUP($B786,'[3]Hogares total'!$D$5:$L$1126,7)</f>
        <v>9666</v>
      </c>
      <c r="T786" s="28">
        <f>VLOOKUP($B786,'[3]Hogares total'!$D$5:$L$1126,8)</f>
        <v>9847</v>
      </c>
      <c r="U786" s="30">
        <f>VLOOKUP($B786,'[3]Hogares total'!$D$5:$L$1126,9)</f>
        <v>10029</v>
      </c>
      <c r="V786" s="29"/>
      <c r="W786" s="43">
        <f t="shared" si="132"/>
        <v>3.3625982670568655E-2</v>
      </c>
      <c r="X786" s="43">
        <f t="shared" si="133"/>
        <v>2.3405516813009966E-2</v>
      </c>
      <c r="Y786" s="47">
        <f t="shared" si="134"/>
        <v>2.7854996770842109E-2</v>
      </c>
      <c r="Z786" s="29"/>
      <c r="AA786" s="43">
        <f t="shared" si="135"/>
        <v>0.12124974136147321</v>
      </c>
      <c r="AB786" s="43">
        <f t="shared" si="136"/>
        <v>8.4188077587082355E-2</v>
      </c>
      <c r="AC786" s="47">
        <f t="shared" si="137"/>
        <v>9.891315185960714E-2</v>
      </c>
      <c r="AD786" s="91">
        <f t="shared" si="128"/>
        <v>10029</v>
      </c>
      <c r="AE786" s="91">
        <f t="shared" si="129"/>
        <v>992</v>
      </c>
      <c r="AF786" s="91">
        <f t="shared" si="130"/>
        <v>9037</v>
      </c>
      <c r="AG786" t="str">
        <f t="shared" si="131"/>
        <v/>
      </c>
    </row>
    <row r="787" spans="2:33" x14ac:dyDescent="0.25">
      <c r="B787" s="9" t="s">
        <v>785</v>
      </c>
      <c r="C787" s="23" t="str">
        <f>VLOOKUP(B787,[2]Municipal!$C$15:$D$60549,2)</f>
        <v>Arboledas</v>
      </c>
      <c r="D787" s="11">
        <f>+[1]Total!B788</f>
        <v>348</v>
      </c>
      <c r="E787" s="10">
        <f>+[1]Total!C788</f>
        <v>371</v>
      </c>
      <c r="F787" s="10">
        <f>+[1]Total!D788</f>
        <v>386</v>
      </c>
      <c r="G787" s="10">
        <f>+[1]Total!E788</f>
        <v>419</v>
      </c>
      <c r="H787" s="11">
        <f>+[1]Total!G788</f>
        <v>277</v>
      </c>
      <c r="I787" s="10">
        <f>+[1]Total!H788</f>
        <v>383</v>
      </c>
      <c r="J787" s="10">
        <f>+[1]Total!I788</f>
        <v>409</v>
      </c>
      <c r="K787" s="12">
        <f>+[1]Total!J788</f>
        <v>289</v>
      </c>
      <c r="L787" s="11">
        <f>+[1]Total!L788</f>
        <v>384</v>
      </c>
      <c r="M787" s="12">
        <f>+[1]Total!M788</f>
        <v>427</v>
      </c>
      <c r="N787" s="29">
        <f>VLOOKUP($B787,'[2]pop-2020-2023'!$I$5:$M$1126,2)</f>
        <v>10395</v>
      </c>
      <c r="O787" s="28">
        <f>VLOOKUP($B787,'[2]pop-2020-2023'!$I$5:$M$1126,3)</f>
        <v>10628</v>
      </c>
      <c r="P787" s="28">
        <f>VLOOKUP($B787,'[2]pop-2020-2023'!$I$5:$M$1126,4)</f>
        <v>10796</v>
      </c>
      <c r="Q787" s="30">
        <f>VLOOKUP($B787,'[2]pop-2020-2023'!$I$5:$M$1126,5)</f>
        <v>10914</v>
      </c>
      <c r="R787" s="29">
        <f>VLOOKUP($B787,'[3]Hogares total'!$D$5:$L$1126,6)</f>
        <v>2886</v>
      </c>
      <c r="S787" s="28">
        <f>VLOOKUP($B787,'[3]Hogares total'!$D$5:$L$1126,7)</f>
        <v>2961</v>
      </c>
      <c r="T787" s="28">
        <f>VLOOKUP($B787,'[3]Hogares total'!$D$5:$L$1126,8)</f>
        <v>3013</v>
      </c>
      <c r="U787" s="30">
        <f>VLOOKUP($B787,'[3]Hogares total'!$D$5:$L$1126,9)</f>
        <v>3065</v>
      </c>
      <c r="V787" s="29"/>
      <c r="W787" s="43">
        <f t="shared" si="132"/>
        <v>3.4907790741437711E-2</v>
      </c>
      <c r="X787" s="43">
        <f t="shared" si="133"/>
        <v>3.5476102260096329E-2</v>
      </c>
      <c r="Y787" s="47">
        <f t="shared" si="134"/>
        <v>3.9124060839288988E-2</v>
      </c>
      <c r="Z787" s="29"/>
      <c r="AA787" s="43">
        <f t="shared" si="135"/>
        <v>0.12529550827423167</v>
      </c>
      <c r="AB787" s="43">
        <f t="shared" si="136"/>
        <v>0.12711583139727847</v>
      </c>
      <c r="AC787" s="47">
        <f t="shared" si="137"/>
        <v>0.13931484502446981</v>
      </c>
      <c r="AD787" s="91">
        <f t="shared" si="128"/>
        <v>3065</v>
      </c>
      <c r="AE787" s="91">
        <f t="shared" si="129"/>
        <v>427</v>
      </c>
      <c r="AF787" s="91">
        <f t="shared" si="130"/>
        <v>2638</v>
      </c>
      <c r="AG787" t="str">
        <f t="shared" si="131"/>
        <v/>
      </c>
    </row>
    <row r="788" spans="2:33" x14ac:dyDescent="0.25">
      <c r="B788" s="9" t="s">
        <v>786</v>
      </c>
      <c r="C788" s="23" t="str">
        <f>VLOOKUP(B788,[2]Municipal!$C$15:$D$60549,2)</f>
        <v>Bochalema</v>
      </c>
      <c r="D788" s="11">
        <f>+[1]Total!B789</f>
        <v>266</v>
      </c>
      <c r="E788" s="10">
        <f>+[1]Total!C789</f>
        <v>272</v>
      </c>
      <c r="F788" s="10">
        <f>+[1]Total!D789</f>
        <v>263</v>
      </c>
      <c r="G788" s="10">
        <f>+[1]Total!E789</f>
        <v>269</v>
      </c>
      <c r="H788" s="11">
        <f>+[1]Total!G789</f>
        <v>239</v>
      </c>
      <c r="I788" s="10">
        <f>+[1]Total!H789</f>
        <v>402</v>
      </c>
      <c r="J788" s="10">
        <f>+[1]Total!I789</f>
        <v>419</v>
      </c>
      <c r="K788" s="12">
        <f>+[1]Total!J789</f>
        <v>235</v>
      </c>
      <c r="L788" s="11">
        <f>+[1]Total!L789</f>
        <v>392</v>
      </c>
      <c r="M788" s="12">
        <f>+[1]Total!M789</f>
        <v>361</v>
      </c>
      <c r="N788" s="29">
        <f>VLOOKUP($B788,'[2]pop-2020-2023'!$I$5:$M$1126,2)</f>
        <v>8838</v>
      </c>
      <c r="O788" s="28">
        <f>VLOOKUP($B788,'[2]pop-2020-2023'!$I$5:$M$1126,3)</f>
        <v>9054</v>
      </c>
      <c r="P788" s="28">
        <f>VLOOKUP($B788,'[2]pop-2020-2023'!$I$5:$M$1126,4)</f>
        <v>9188</v>
      </c>
      <c r="Q788" s="30">
        <f>VLOOKUP($B788,'[2]pop-2020-2023'!$I$5:$M$1126,5)</f>
        <v>9309</v>
      </c>
      <c r="R788" s="29">
        <f>VLOOKUP($B788,'[3]Hogares total'!$D$5:$L$1126,6)</f>
        <v>2696</v>
      </c>
      <c r="S788" s="28">
        <f>VLOOKUP($B788,'[3]Hogares total'!$D$5:$L$1126,7)</f>
        <v>2767</v>
      </c>
      <c r="T788" s="28">
        <f>VLOOKUP($B788,'[3]Hogares total'!$D$5:$L$1126,8)</f>
        <v>2817</v>
      </c>
      <c r="U788" s="30">
        <f>VLOOKUP($B788,'[3]Hogares total'!$D$5:$L$1126,9)</f>
        <v>2869</v>
      </c>
      <c r="V788" s="29"/>
      <c r="W788" s="43">
        <f t="shared" si="132"/>
        <v>3.0041970399823283E-2</v>
      </c>
      <c r="X788" s="43">
        <f t="shared" si="133"/>
        <v>4.3752720940356989E-2</v>
      </c>
      <c r="Y788" s="47">
        <f t="shared" si="134"/>
        <v>3.877967558276936E-2</v>
      </c>
      <c r="Z788" s="29"/>
      <c r="AA788" s="43">
        <f t="shared" si="135"/>
        <v>9.8301409468738707E-2</v>
      </c>
      <c r="AB788" s="43">
        <f t="shared" si="136"/>
        <v>0.14270500532481364</v>
      </c>
      <c r="AC788" s="47">
        <f t="shared" si="137"/>
        <v>0.12582781456953643</v>
      </c>
      <c r="AD788" s="91">
        <f t="shared" si="128"/>
        <v>2869</v>
      </c>
      <c r="AE788" s="91">
        <f t="shared" si="129"/>
        <v>361</v>
      </c>
      <c r="AF788" s="91">
        <f t="shared" si="130"/>
        <v>2508</v>
      </c>
      <c r="AG788" t="str">
        <f t="shared" si="131"/>
        <v/>
      </c>
    </row>
    <row r="789" spans="2:33" x14ac:dyDescent="0.25">
      <c r="B789" s="9" t="s">
        <v>787</v>
      </c>
      <c r="C789" s="23" t="str">
        <f>VLOOKUP(B789,[2]Municipal!$C$15:$D$60549,2)</f>
        <v>Bucarasica</v>
      </c>
      <c r="D789" s="11">
        <f>+[1]Total!B790</f>
        <v>29</v>
      </c>
      <c r="E789" s="10">
        <f>+[1]Total!C790</f>
        <v>27</v>
      </c>
      <c r="F789" s="10">
        <f>+[1]Total!D790</f>
        <v>28</v>
      </c>
      <c r="G789" s="10">
        <f>+[1]Total!E790</f>
        <v>31</v>
      </c>
      <c r="H789" s="11">
        <f>+[1]Total!G790</f>
        <v>29</v>
      </c>
      <c r="I789" s="10">
        <f>+[1]Total!H790</f>
        <v>29</v>
      </c>
      <c r="J789" s="10">
        <f>+[1]Total!I790</f>
        <v>29</v>
      </c>
      <c r="K789" s="12">
        <f>+[1]Total!J790</f>
        <v>23</v>
      </c>
      <c r="L789" s="11">
        <f>+[1]Total!L790</f>
        <v>24</v>
      </c>
      <c r="M789" s="12">
        <f>+[1]Total!M790</f>
        <v>18</v>
      </c>
      <c r="N789" s="29">
        <f>VLOOKUP($B789,'[2]pop-2020-2023'!$I$5:$M$1126,2)</f>
        <v>6817</v>
      </c>
      <c r="O789" s="28">
        <f>VLOOKUP($B789,'[2]pop-2020-2023'!$I$5:$M$1126,3)</f>
        <v>7012</v>
      </c>
      <c r="P789" s="28">
        <f>VLOOKUP($B789,'[2]pop-2020-2023'!$I$5:$M$1126,4)</f>
        <v>7122</v>
      </c>
      <c r="Q789" s="30">
        <f>VLOOKUP($B789,'[2]pop-2020-2023'!$I$5:$M$1126,5)</f>
        <v>7209</v>
      </c>
      <c r="R789" s="29">
        <f>VLOOKUP($B789,'[3]Hogares total'!$D$5:$L$1126,6)</f>
        <v>1746</v>
      </c>
      <c r="S789" s="28">
        <f>VLOOKUP($B789,'[3]Hogares total'!$D$5:$L$1126,7)</f>
        <v>1794</v>
      </c>
      <c r="T789" s="28">
        <f>VLOOKUP($B789,'[3]Hogares total'!$D$5:$L$1126,8)</f>
        <v>1826</v>
      </c>
      <c r="U789" s="30">
        <f>VLOOKUP($B789,'[3]Hogares total'!$D$5:$L$1126,9)</f>
        <v>1856</v>
      </c>
      <c r="V789" s="29"/>
      <c r="W789" s="43">
        <f t="shared" si="132"/>
        <v>3.8505419281232175E-3</v>
      </c>
      <c r="X789" s="43">
        <f t="shared" si="133"/>
        <v>4.0718899185622015E-3</v>
      </c>
      <c r="Y789" s="47">
        <f t="shared" si="134"/>
        <v>2.4968789013732834E-3</v>
      </c>
      <c r="Z789" s="29"/>
      <c r="AA789" s="43">
        <f t="shared" si="135"/>
        <v>1.5050167224080268E-2</v>
      </c>
      <c r="AB789" s="43">
        <f t="shared" si="136"/>
        <v>1.5881708652792991E-2</v>
      </c>
      <c r="AC789" s="47">
        <f t="shared" si="137"/>
        <v>9.6982758620689658E-3</v>
      </c>
      <c r="AD789" s="91">
        <f t="shared" si="128"/>
        <v>1856</v>
      </c>
      <c r="AE789" s="91">
        <f t="shared" si="129"/>
        <v>18</v>
      </c>
      <c r="AF789" s="91">
        <f t="shared" si="130"/>
        <v>1838</v>
      </c>
      <c r="AG789" t="str">
        <f t="shared" si="131"/>
        <v/>
      </c>
    </row>
    <row r="790" spans="2:33" x14ac:dyDescent="0.25">
      <c r="B790" s="9" t="s">
        <v>788</v>
      </c>
      <c r="C790" s="23" t="str">
        <f>VLOOKUP(B790,[2]Municipal!$C$15:$D$60549,2)</f>
        <v>Cácota</v>
      </c>
      <c r="D790" s="11">
        <f>+[1]Total!B791</f>
        <v>56</v>
      </c>
      <c r="E790" s="10">
        <f>+[1]Total!C791</f>
        <v>55</v>
      </c>
      <c r="F790" s="10">
        <f>+[1]Total!D791</f>
        <v>54</v>
      </c>
      <c r="G790" s="10">
        <f>+[1]Total!E791</f>
        <v>53</v>
      </c>
      <c r="H790" s="11">
        <f>+[1]Total!G791</f>
        <v>14</v>
      </c>
      <c r="I790" s="10">
        <f>+[1]Total!H791</f>
        <v>72</v>
      </c>
      <c r="J790" s="10">
        <f>+[1]Total!I791</f>
        <v>70</v>
      </c>
      <c r="K790" s="12">
        <f>+[1]Total!J791</f>
        <v>14</v>
      </c>
      <c r="L790" s="11">
        <f>+[1]Total!L791</f>
        <v>87</v>
      </c>
      <c r="M790" s="12">
        <f>+[1]Total!M791</f>
        <v>78</v>
      </c>
      <c r="N790" s="29">
        <f>VLOOKUP($B790,'[2]pop-2020-2023'!$I$5:$M$1126,2)</f>
        <v>3000</v>
      </c>
      <c r="O790" s="28">
        <f>VLOOKUP($B790,'[2]pop-2020-2023'!$I$5:$M$1126,3)</f>
        <v>3063</v>
      </c>
      <c r="P790" s="28">
        <f>VLOOKUP($B790,'[2]pop-2020-2023'!$I$5:$M$1126,4)</f>
        <v>3122</v>
      </c>
      <c r="Q790" s="30">
        <f>VLOOKUP($B790,'[2]pop-2020-2023'!$I$5:$M$1126,5)</f>
        <v>3153</v>
      </c>
      <c r="R790" s="29">
        <f>VLOOKUP($B790,'[3]Hogares total'!$D$5:$L$1126,6)</f>
        <v>879</v>
      </c>
      <c r="S790" s="28">
        <f>VLOOKUP($B790,'[3]Hogares total'!$D$5:$L$1126,7)</f>
        <v>900</v>
      </c>
      <c r="T790" s="28">
        <f>VLOOKUP($B790,'[3]Hogares total'!$D$5:$L$1126,8)</f>
        <v>918</v>
      </c>
      <c r="U790" s="30">
        <f>VLOOKUP($B790,'[3]Hogares total'!$D$5:$L$1126,9)</f>
        <v>933</v>
      </c>
      <c r="V790" s="29"/>
      <c r="W790" s="43">
        <f t="shared" si="132"/>
        <v>1.7956252040483185E-2</v>
      </c>
      <c r="X790" s="43">
        <f t="shared" si="133"/>
        <v>2.3062139654067906E-2</v>
      </c>
      <c r="Y790" s="47">
        <f t="shared" si="134"/>
        <v>2.4738344433872503E-2</v>
      </c>
      <c r="Z790" s="29"/>
      <c r="AA790" s="43">
        <f t="shared" si="135"/>
        <v>6.1111111111111109E-2</v>
      </c>
      <c r="AB790" s="43">
        <f t="shared" si="136"/>
        <v>7.8431372549019607E-2</v>
      </c>
      <c r="AC790" s="47">
        <f t="shared" si="137"/>
        <v>8.3601286173633438E-2</v>
      </c>
      <c r="AD790" s="91">
        <f t="shared" si="128"/>
        <v>933</v>
      </c>
      <c r="AE790" s="91">
        <f t="shared" si="129"/>
        <v>78</v>
      </c>
      <c r="AF790" s="91">
        <f t="shared" si="130"/>
        <v>855</v>
      </c>
      <c r="AG790" t="str">
        <f t="shared" si="131"/>
        <v/>
      </c>
    </row>
    <row r="791" spans="2:33" x14ac:dyDescent="0.25">
      <c r="B791" s="9" t="s">
        <v>789</v>
      </c>
      <c r="C791" s="23" t="str">
        <f>VLOOKUP(B791,[2]Municipal!$C$15:$D$60549,2)</f>
        <v>Cáchira</v>
      </c>
      <c r="D791" s="11">
        <f>+[1]Total!B792</f>
        <v>30</v>
      </c>
      <c r="E791" s="10">
        <f>+[1]Total!C792</f>
        <v>29</v>
      </c>
      <c r="F791" s="10">
        <f>+[1]Total!D792</f>
        <v>26</v>
      </c>
      <c r="G791" s="10">
        <f>+[1]Total!E792</f>
        <v>29</v>
      </c>
      <c r="H791" s="11">
        <f>+[1]Total!G792</f>
        <v>22</v>
      </c>
      <c r="I791" s="10">
        <f>+[1]Total!H792</f>
        <v>22</v>
      </c>
      <c r="J791" s="10">
        <f>+[1]Total!I792</f>
        <v>25</v>
      </c>
      <c r="K791" s="12">
        <f>+[1]Total!J792</f>
        <v>22</v>
      </c>
      <c r="L791" s="11">
        <f>+[1]Total!L792</f>
        <v>24</v>
      </c>
      <c r="M791" s="12">
        <f>+[1]Total!M792</f>
        <v>14</v>
      </c>
      <c r="N791" s="29">
        <f>VLOOKUP($B791,'[2]pop-2020-2023'!$I$5:$M$1126,2)</f>
        <v>11843</v>
      </c>
      <c r="O791" s="28">
        <f>VLOOKUP($B791,'[2]pop-2020-2023'!$I$5:$M$1126,3)</f>
        <v>12077</v>
      </c>
      <c r="P791" s="28">
        <f>VLOOKUP($B791,'[2]pop-2020-2023'!$I$5:$M$1126,4)</f>
        <v>12296</v>
      </c>
      <c r="Q791" s="30">
        <f>VLOOKUP($B791,'[2]pop-2020-2023'!$I$5:$M$1126,5)</f>
        <v>12361</v>
      </c>
      <c r="R791" s="29">
        <f>VLOOKUP($B791,'[3]Hogares total'!$D$5:$L$1126,6)</f>
        <v>3273</v>
      </c>
      <c r="S791" s="28">
        <f>VLOOKUP($B791,'[3]Hogares total'!$D$5:$L$1126,7)</f>
        <v>3357</v>
      </c>
      <c r="T791" s="28">
        <f>VLOOKUP($B791,'[3]Hogares total'!$D$5:$L$1126,8)</f>
        <v>3415</v>
      </c>
      <c r="U791" s="30">
        <f>VLOOKUP($B791,'[3]Hogares total'!$D$5:$L$1126,9)</f>
        <v>3472</v>
      </c>
      <c r="V791" s="29"/>
      <c r="W791" s="43">
        <f t="shared" si="132"/>
        <v>2.4012585907096135E-3</v>
      </c>
      <c r="X791" s="43">
        <f t="shared" si="133"/>
        <v>1.7891997397527651E-3</v>
      </c>
      <c r="Y791" s="47">
        <f t="shared" si="134"/>
        <v>1.1325944502871936E-3</v>
      </c>
      <c r="Z791" s="29"/>
      <c r="AA791" s="43">
        <f t="shared" si="135"/>
        <v>8.6386654751266015E-3</v>
      </c>
      <c r="AB791" s="43">
        <f t="shared" si="136"/>
        <v>6.4421669106881404E-3</v>
      </c>
      <c r="AC791" s="47">
        <f t="shared" si="137"/>
        <v>4.0322580645161289E-3</v>
      </c>
      <c r="AD791" s="91">
        <f t="shared" si="128"/>
        <v>3472</v>
      </c>
      <c r="AE791" s="91">
        <f t="shared" si="129"/>
        <v>14</v>
      </c>
      <c r="AF791" s="91">
        <f t="shared" si="130"/>
        <v>3458</v>
      </c>
      <c r="AG791" t="str">
        <f t="shared" si="131"/>
        <v/>
      </c>
    </row>
    <row r="792" spans="2:33" x14ac:dyDescent="0.25">
      <c r="B792" s="9" t="s">
        <v>790</v>
      </c>
      <c r="C792" s="23" t="str">
        <f>VLOOKUP(B792,[2]Municipal!$C$15:$D$60549,2)</f>
        <v>Chinácota</v>
      </c>
      <c r="D792" s="11">
        <f>+[1]Total!B793</f>
        <v>487</v>
      </c>
      <c r="E792" s="10">
        <f>+[1]Total!C793</f>
        <v>458</v>
      </c>
      <c r="F792" s="10">
        <f>+[1]Total!D793</f>
        <v>435</v>
      </c>
      <c r="G792" s="10">
        <f>+[1]Total!E793</f>
        <v>446</v>
      </c>
      <c r="H792" s="11">
        <f>+[1]Total!G793</f>
        <v>1606</v>
      </c>
      <c r="I792" s="10">
        <f>+[1]Total!H793</f>
        <v>1554</v>
      </c>
      <c r="J792" s="10">
        <f>+[1]Total!I793</f>
        <v>1445</v>
      </c>
      <c r="K792" s="12">
        <f>+[1]Total!J793</f>
        <v>1402</v>
      </c>
      <c r="L792" s="11">
        <f>+[1]Total!L793</f>
        <v>379</v>
      </c>
      <c r="M792" s="12">
        <f>+[1]Total!M793</f>
        <v>1185</v>
      </c>
      <c r="N792" s="29">
        <f>VLOOKUP($B792,'[2]pop-2020-2023'!$I$5:$M$1126,2)</f>
        <v>18738</v>
      </c>
      <c r="O792" s="28">
        <f>VLOOKUP($B792,'[2]pop-2020-2023'!$I$5:$M$1126,3)</f>
        <v>19194</v>
      </c>
      <c r="P792" s="28">
        <f>VLOOKUP($B792,'[2]pop-2020-2023'!$I$5:$M$1126,4)</f>
        <v>19473</v>
      </c>
      <c r="Q792" s="30">
        <f>VLOOKUP($B792,'[2]pop-2020-2023'!$I$5:$M$1126,5)</f>
        <v>19703</v>
      </c>
      <c r="R792" s="29">
        <f>VLOOKUP($B792,'[3]Hogares total'!$D$5:$L$1126,6)</f>
        <v>6150</v>
      </c>
      <c r="S792" s="28">
        <f>VLOOKUP($B792,'[3]Hogares total'!$D$5:$L$1126,7)</f>
        <v>6317</v>
      </c>
      <c r="T792" s="28">
        <f>VLOOKUP($B792,'[3]Hogares total'!$D$5:$L$1126,8)</f>
        <v>6440</v>
      </c>
      <c r="U792" s="30">
        <f>VLOOKUP($B792,'[3]Hogares total'!$D$5:$L$1126,9)</f>
        <v>6563</v>
      </c>
      <c r="V792" s="29"/>
      <c r="W792" s="43">
        <f t="shared" si="132"/>
        <v>2.3861623423986664E-2</v>
      </c>
      <c r="X792" s="43">
        <f t="shared" si="133"/>
        <v>7.9802803882298573E-2</v>
      </c>
      <c r="Y792" s="47">
        <f t="shared" si="134"/>
        <v>6.0143125412373752E-2</v>
      </c>
      <c r="Z792" s="29"/>
      <c r="AA792" s="43">
        <f t="shared" si="135"/>
        <v>7.2502770302358716E-2</v>
      </c>
      <c r="AB792" s="43">
        <f t="shared" si="136"/>
        <v>0.24130434782608695</v>
      </c>
      <c r="AC792" s="47">
        <f t="shared" si="137"/>
        <v>0.18055767179643456</v>
      </c>
      <c r="AD792" s="91">
        <f t="shared" si="128"/>
        <v>6563</v>
      </c>
      <c r="AE792" s="91">
        <f t="shared" si="129"/>
        <v>1185</v>
      </c>
      <c r="AF792" s="91">
        <f t="shared" si="130"/>
        <v>5378</v>
      </c>
      <c r="AG792" t="str">
        <f t="shared" si="131"/>
        <v/>
      </c>
    </row>
    <row r="793" spans="2:33" x14ac:dyDescent="0.25">
      <c r="B793" s="9" t="s">
        <v>791</v>
      </c>
      <c r="C793" s="23" t="str">
        <f>VLOOKUP(B793,[2]Municipal!$C$15:$D$60549,2)</f>
        <v>Chitagá</v>
      </c>
      <c r="D793" s="11">
        <f>+[1]Total!B794</f>
        <v>150</v>
      </c>
      <c r="E793" s="10">
        <f>+[1]Total!C794</f>
        <v>170</v>
      </c>
      <c r="F793" s="10">
        <f>+[1]Total!D794</f>
        <v>166</v>
      </c>
      <c r="G793" s="10">
        <f>+[1]Total!E794</f>
        <v>182</v>
      </c>
      <c r="H793" s="11">
        <f>+[1]Total!G794</f>
        <v>20</v>
      </c>
      <c r="I793" s="10">
        <f>+[1]Total!H794</f>
        <v>224</v>
      </c>
      <c r="J793" s="10">
        <f>+[1]Total!I794</f>
        <v>226</v>
      </c>
      <c r="K793" s="12">
        <f>+[1]Total!J794</f>
        <v>24</v>
      </c>
      <c r="L793" s="11">
        <f>+[1]Total!L794</f>
        <v>180</v>
      </c>
      <c r="M793" s="12">
        <f>+[1]Total!M794</f>
        <v>170</v>
      </c>
      <c r="N793" s="29">
        <f>VLOOKUP($B793,'[2]pop-2020-2023'!$I$5:$M$1126,2)</f>
        <v>12545</v>
      </c>
      <c r="O793" s="28">
        <f>VLOOKUP($B793,'[2]pop-2020-2023'!$I$5:$M$1126,3)</f>
        <v>12844</v>
      </c>
      <c r="P793" s="28">
        <f>VLOOKUP($B793,'[2]pop-2020-2023'!$I$5:$M$1126,4)</f>
        <v>13054</v>
      </c>
      <c r="Q793" s="30">
        <f>VLOOKUP($B793,'[2]pop-2020-2023'!$I$5:$M$1126,5)</f>
        <v>13204</v>
      </c>
      <c r="R793" s="29">
        <f>VLOOKUP($B793,'[3]Hogares total'!$D$5:$L$1126,6)</f>
        <v>3355</v>
      </c>
      <c r="S793" s="28">
        <f>VLOOKUP($B793,'[3]Hogares total'!$D$5:$L$1126,7)</f>
        <v>3439</v>
      </c>
      <c r="T793" s="28">
        <f>VLOOKUP($B793,'[3]Hogares total'!$D$5:$L$1126,8)</f>
        <v>3502</v>
      </c>
      <c r="U793" s="30">
        <f>VLOOKUP($B793,'[3]Hogares total'!$D$5:$L$1126,9)</f>
        <v>3565</v>
      </c>
      <c r="V793" s="29"/>
      <c r="W793" s="43">
        <f t="shared" si="132"/>
        <v>1.3235752102148864E-2</v>
      </c>
      <c r="X793" s="43">
        <f t="shared" si="133"/>
        <v>1.7159491343649455E-2</v>
      </c>
      <c r="Y793" s="47">
        <f t="shared" si="134"/>
        <v>1.2874886398061194E-2</v>
      </c>
      <c r="Z793" s="29"/>
      <c r="AA793" s="43">
        <f t="shared" si="135"/>
        <v>4.943297470194824E-2</v>
      </c>
      <c r="AB793" s="43">
        <f t="shared" si="136"/>
        <v>6.3963449457452887E-2</v>
      </c>
      <c r="AC793" s="47">
        <f t="shared" si="137"/>
        <v>4.7685834502103785E-2</v>
      </c>
      <c r="AD793" s="91">
        <f t="shared" si="128"/>
        <v>3565</v>
      </c>
      <c r="AE793" s="91">
        <f t="shared" si="129"/>
        <v>170</v>
      </c>
      <c r="AF793" s="91">
        <f t="shared" si="130"/>
        <v>3395</v>
      </c>
      <c r="AG793" t="str">
        <f t="shared" si="131"/>
        <v/>
      </c>
    </row>
    <row r="794" spans="2:33" x14ac:dyDescent="0.25">
      <c r="B794" s="9" t="s">
        <v>792</v>
      </c>
      <c r="C794" s="23" t="str">
        <f>VLOOKUP(B794,[2]Municipal!$C$15:$D$60549,2)</f>
        <v>Convención</v>
      </c>
      <c r="D794" s="11">
        <f>+[1]Total!B795</f>
        <v>54</v>
      </c>
      <c r="E794" s="10">
        <f>+[1]Total!C795</f>
        <v>57</v>
      </c>
      <c r="F794" s="10">
        <f>+[1]Total!D795</f>
        <v>54</v>
      </c>
      <c r="G794" s="10">
        <f>+[1]Total!E795</f>
        <v>61</v>
      </c>
      <c r="H794" s="11">
        <f>+[1]Total!G795</f>
        <v>66</v>
      </c>
      <c r="I794" s="10">
        <f>+[1]Total!H795</f>
        <v>79</v>
      </c>
      <c r="J794" s="10">
        <f>+[1]Total!I795</f>
        <v>72</v>
      </c>
      <c r="K794" s="12">
        <f>+[1]Total!J795</f>
        <v>67</v>
      </c>
      <c r="L794" s="11">
        <f>+[1]Total!L795</f>
        <v>62</v>
      </c>
      <c r="M794" s="12">
        <f>+[1]Total!M795</f>
        <v>49</v>
      </c>
      <c r="N794" s="29">
        <f>VLOOKUP($B794,'[2]pop-2020-2023'!$I$5:$M$1126,2)</f>
        <v>19990</v>
      </c>
      <c r="O794" s="28">
        <f>VLOOKUP($B794,'[2]pop-2020-2023'!$I$5:$M$1126,3)</f>
        <v>20438</v>
      </c>
      <c r="P794" s="28">
        <f>VLOOKUP($B794,'[2]pop-2020-2023'!$I$5:$M$1126,4)</f>
        <v>20752</v>
      </c>
      <c r="Q794" s="30">
        <f>VLOOKUP($B794,'[2]pop-2020-2023'!$I$5:$M$1126,5)</f>
        <v>20994</v>
      </c>
      <c r="R794" s="29">
        <f>VLOOKUP($B794,'[3]Hogares total'!$D$5:$L$1126,6)</f>
        <v>5534</v>
      </c>
      <c r="S794" s="28">
        <f>VLOOKUP($B794,'[3]Hogares total'!$D$5:$L$1126,7)</f>
        <v>5668</v>
      </c>
      <c r="T794" s="28">
        <f>VLOOKUP($B794,'[3]Hogares total'!$D$5:$L$1126,8)</f>
        <v>5766</v>
      </c>
      <c r="U794" s="30">
        <f>VLOOKUP($B794,'[3]Hogares total'!$D$5:$L$1126,9)</f>
        <v>5868</v>
      </c>
      <c r="V794" s="29"/>
      <c r="W794" s="43">
        <f t="shared" si="132"/>
        <v>2.7889225951658676E-3</v>
      </c>
      <c r="X794" s="43">
        <f t="shared" si="133"/>
        <v>3.8068619892058595E-3</v>
      </c>
      <c r="Y794" s="47">
        <f t="shared" si="134"/>
        <v>2.3340001905306279E-3</v>
      </c>
      <c r="Z794" s="29"/>
      <c r="AA794" s="43">
        <f t="shared" si="135"/>
        <v>1.0056457304163727E-2</v>
      </c>
      <c r="AB794" s="43">
        <f t="shared" si="136"/>
        <v>1.3701005896635449E-2</v>
      </c>
      <c r="AC794" s="47">
        <f t="shared" si="137"/>
        <v>8.3503749147920935E-3</v>
      </c>
      <c r="AD794" s="91">
        <f t="shared" si="128"/>
        <v>5868</v>
      </c>
      <c r="AE794" s="91">
        <f t="shared" si="129"/>
        <v>49</v>
      </c>
      <c r="AF794" s="91">
        <f t="shared" si="130"/>
        <v>5819</v>
      </c>
      <c r="AG794" t="str">
        <f t="shared" si="131"/>
        <v/>
      </c>
    </row>
    <row r="795" spans="2:33" x14ac:dyDescent="0.25">
      <c r="B795" s="9" t="s">
        <v>793</v>
      </c>
      <c r="C795" s="23" t="str">
        <f>VLOOKUP(B795,[2]Municipal!$C$15:$D$60549,2)</f>
        <v>Cucutilla</v>
      </c>
      <c r="D795" s="11">
        <f>+[1]Total!B796</f>
        <v>157</v>
      </c>
      <c r="E795" s="10">
        <f>+[1]Total!C796</f>
        <v>157</v>
      </c>
      <c r="F795" s="10">
        <f>+[1]Total!D796</f>
        <v>152</v>
      </c>
      <c r="G795" s="10">
        <f>+[1]Total!E796</f>
        <v>167</v>
      </c>
      <c r="H795" s="11">
        <f>+[1]Total!G796</f>
        <v>40</v>
      </c>
      <c r="I795" s="10">
        <f>+[1]Total!H796</f>
        <v>187</v>
      </c>
      <c r="J795" s="10">
        <f>+[1]Total!I796</f>
        <v>188</v>
      </c>
      <c r="K795" s="12">
        <f>+[1]Total!J796</f>
        <v>36</v>
      </c>
      <c r="L795" s="11">
        <f>+[1]Total!L796</f>
        <v>186</v>
      </c>
      <c r="M795" s="12">
        <f>+[1]Total!M796</f>
        <v>179</v>
      </c>
      <c r="N795" s="29">
        <f>VLOOKUP($B795,'[2]pop-2020-2023'!$I$5:$M$1126,2)</f>
        <v>8771</v>
      </c>
      <c r="O795" s="28">
        <f>VLOOKUP($B795,'[2]pop-2020-2023'!$I$5:$M$1126,3)</f>
        <v>8955</v>
      </c>
      <c r="P795" s="28">
        <f>VLOOKUP($B795,'[2]pop-2020-2023'!$I$5:$M$1126,4)</f>
        <v>9087</v>
      </c>
      <c r="Q795" s="30">
        <f>VLOOKUP($B795,'[2]pop-2020-2023'!$I$5:$M$1126,5)</f>
        <v>9230</v>
      </c>
      <c r="R795" s="29">
        <f>VLOOKUP($B795,'[3]Hogares total'!$D$5:$L$1126,6)</f>
        <v>2534</v>
      </c>
      <c r="S795" s="28">
        <f>VLOOKUP($B795,'[3]Hogares total'!$D$5:$L$1126,7)</f>
        <v>2599</v>
      </c>
      <c r="T795" s="28">
        <f>VLOOKUP($B795,'[3]Hogares total'!$D$5:$L$1126,8)</f>
        <v>2645</v>
      </c>
      <c r="U795" s="30">
        <f>VLOOKUP($B795,'[3]Hogares total'!$D$5:$L$1126,9)</f>
        <v>2691</v>
      </c>
      <c r="V795" s="29"/>
      <c r="W795" s="43">
        <f t="shared" si="132"/>
        <v>1.7532104969290897E-2</v>
      </c>
      <c r="X795" s="43">
        <f t="shared" si="133"/>
        <v>2.0578848905029163E-2</v>
      </c>
      <c r="Y795" s="47">
        <f t="shared" si="134"/>
        <v>1.9393282773564464E-2</v>
      </c>
      <c r="Z795" s="29"/>
      <c r="AA795" s="43">
        <f t="shared" si="135"/>
        <v>6.0407849172758751E-2</v>
      </c>
      <c r="AB795" s="43">
        <f t="shared" si="136"/>
        <v>7.0699432892249531E-2</v>
      </c>
      <c r="AC795" s="47">
        <f t="shared" si="137"/>
        <v>6.6518023039762175E-2</v>
      </c>
      <c r="AD795" s="91">
        <f t="shared" si="128"/>
        <v>2691</v>
      </c>
      <c r="AE795" s="91">
        <f t="shared" si="129"/>
        <v>179</v>
      </c>
      <c r="AF795" s="91">
        <f t="shared" si="130"/>
        <v>2512</v>
      </c>
      <c r="AG795" t="str">
        <f t="shared" si="131"/>
        <v/>
      </c>
    </row>
    <row r="796" spans="2:33" x14ac:dyDescent="0.25">
      <c r="B796" s="9" t="s">
        <v>794</v>
      </c>
      <c r="C796" s="23" t="str">
        <f>VLOOKUP(B796,[2]Municipal!$C$15:$D$60549,2)</f>
        <v>Durania</v>
      </c>
      <c r="D796" s="11">
        <f>+[1]Total!B797</f>
        <v>195</v>
      </c>
      <c r="E796" s="10">
        <f>+[1]Total!C797</f>
        <v>195</v>
      </c>
      <c r="F796" s="10">
        <f>+[1]Total!D797</f>
        <v>194</v>
      </c>
      <c r="G796" s="10">
        <f>+[1]Total!E797</f>
        <v>192</v>
      </c>
      <c r="H796" s="11">
        <f>+[1]Total!G797</f>
        <v>33</v>
      </c>
      <c r="I796" s="10">
        <f>+[1]Total!H797</f>
        <v>225</v>
      </c>
      <c r="J796" s="10">
        <f>+[1]Total!I797</f>
        <v>222</v>
      </c>
      <c r="K796" s="12">
        <f>+[1]Total!J797</f>
        <v>30</v>
      </c>
      <c r="L796" s="11">
        <f>+[1]Total!L797</f>
        <v>269</v>
      </c>
      <c r="M796" s="12">
        <f>+[1]Total!M797</f>
        <v>265</v>
      </c>
      <c r="N796" s="29">
        <f>VLOOKUP($B796,'[2]pop-2020-2023'!$I$5:$M$1126,2)</f>
        <v>4890</v>
      </c>
      <c r="O796" s="28">
        <f>VLOOKUP($B796,'[2]pop-2020-2023'!$I$5:$M$1126,3)</f>
        <v>5000</v>
      </c>
      <c r="P796" s="28">
        <f>VLOOKUP($B796,'[2]pop-2020-2023'!$I$5:$M$1126,4)</f>
        <v>5082</v>
      </c>
      <c r="Q796" s="30">
        <f>VLOOKUP($B796,'[2]pop-2020-2023'!$I$5:$M$1126,5)</f>
        <v>5139</v>
      </c>
      <c r="R796" s="29">
        <f>VLOOKUP($B796,'[3]Hogares total'!$D$5:$L$1126,6)</f>
        <v>1432</v>
      </c>
      <c r="S796" s="28">
        <f>VLOOKUP($B796,'[3]Hogares total'!$D$5:$L$1126,7)</f>
        <v>1469</v>
      </c>
      <c r="T796" s="28">
        <f>VLOOKUP($B796,'[3]Hogares total'!$D$5:$L$1126,8)</f>
        <v>1496</v>
      </c>
      <c r="U796" s="30">
        <f>VLOOKUP($B796,'[3]Hogares total'!$D$5:$L$1126,9)</f>
        <v>1525</v>
      </c>
      <c r="V796" s="29"/>
      <c r="W796" s="43">
        <f t="shared" si="132"/>
        <v>3.9E-2</v>
      </c>
      <c r="X796" s="43">
        <f t="shared" si="133"/>
        <v>4.4273907910271547E-2</v>
      </c>
      <c r="Y796" s="47">
        <f t="shared" si="134"/>
        <v>5.1566452617240709E-2</v>
      </c>
      <c r="Z796" s="29"/>
      <c r="AA796" s="43">
        <f t="shared" si="135"/>
        <v>0.13274336283185842</v>
      </c>
      <c r="AB796" s="43">
        <f t="shared" si="136"/>
        <v>0.15040106951871657</v>
      </c>
      <c r="AC796" s="47">
        <f t="shared" si="137"/>
        <v>0.17377049180327869</v>
      </c>
      <c r="AD796" s="91">
        <f t="shared" si="128"/>
        <v>1525</v>
      </c>
      <c r="AE796" s="91">
        <f t="shared" si="129"/>
        <v>265</v>
      </c>
      <c r="AF796" s="91">
        <f t="shared" si="130"/>
        <v>1260</v>
      </c>
      <c r="AG796" t="str">
        <f t="shared" si="131"/>
        <v/>
      </c>
    </row>
    <row r="797" spans="2:33" x14ac:dyDescent="0.25">
      <c r="B797" s="9" t="s">
        <v>795</v>
      </c>
      <c r="C797" s="23" t="str">
        <f>VLOOKUP(B797,[2]Municipal!$C$15:$D$60549,2)</f>
        <v>El Carmen</v>
      </c>
      <c r="D797" s="11">
        <f>+[1]Total!B798</f>
        <v>86</v>
      </c>
      <c r="E797" s="10">
        <f>+[1]Total!C798</f>
        <v>92</v>
      </c>
      <c r="F797" s="10">
        <f>+[1]Total!D798</f>
        <v>90</v>
      </c>
      <c r="G797" s="10">
        <f>+[1]Total!E798</f>
        <v>96</v>
      </c>
      <c r="H797" s="11">
        <f>+[1]Total!G798</f>
        <v>91</v>
      </c>
      <c r="I797" s="10">
        <f>+[1]Total!H798</f>
        <v>92</v>
      </c>
      <c r="J797" s="10">
        <f>+[1]Total!I798</f>
        <v>113</v>
      </c>
      <c r="K797" s="12">
        <f>+[1]Total!J798</f>
        <v>107</v>
      </c>
      <c r="L797" s="11">
        <f>+[1]Total!L798</f>
        <v>104</v>
      </c>
      <c r="M797" s="12">
        <f>+[1]Total!M798</f>
        <v>96</v>
      </c>
      <c r="N797" s="29">
        <f>VLOOKUP($B797,'[2]pop-2020-2023'!$I$5:$M$1126,2)</f>
        <v>14232</v>
      </c>
      <c r="O797" s="28">
        <f>VLOOKUP($B797,'[2]pop-2020-2023'!$I$5:$M$1126,3)</f>
        <v>14547</v>
      </c>
      <c r="P797" s="28">
        <f>VLOOKUP($B797,'[2]pop-2020-2023'!$I$5:$M$1126,4)</f>
        <v>14788</v>
      </c>
      <c r="Q797" s="30">
        <f>VLOOKUP($B797,'[2]pop-2020-2023'!$I$5:$M$1126,5)</f>
        <v>14971</v>
      </c>
      <c r="R797" s="29">
        <f>VLOOKUP($B797,'[3]Hogares total'!$D$5:$L$1126,6)</f>
        <v>4172</v>
      </c>
      <c r="S797" s="28">
        <f>VLOOKUP($B797,'[3]Hogares total'!$D$5:$L$1126,7)</f>
        <v>4278</v>
      </c>
      <c r="T797" s="28">
        <f>VLOOKUP($B797,'[3]Hogares total'!$D$5:$L$1126,8)</f>
        <v>4355</v>
      </c>
      <c r="U797" s="30">
        <f>VLOOKUP($B797,'[3]Hogares total'!$D$5:$L$1126,9)</f>
        <v>4429</v>
      </c>
      <c r="V797" s="29"/>
      <c r="W797" s="43">
        <f t="shared" si="132"/>
        <v>6.3243280401457345E-3</v>
      </c>
      <c r="X797" s="43">
        <f t="shared" si="133"/>
        <v>6.2212604814714636E-3</v>
      </c>
      <c r="Y797" s="47">
        <f t="shared" si="134"/>
        <v>6.4123973014494689E-3</v>
      </c>
      <c r="Z797" s="29"/>
      <c r="AA797" s="43">
        <f t="shared" si="135"/>
        <v>2.1505376344086023E-2</v>
      </c>
      <c r="AB797" s="43">
        <f t="shared" si="136"/>
        <v>2.1125143513203215E-2</v>
      </c>
      <c r="AC797" s="47">
        <f t="shared" si="137"/>
        <v>2.1675321743057124E-2</v>
      </c>
      <c r="AD797" s="91">
        <f t="shared" si="128"/>
        <v>4429</v>
      </c>
      <c r="AE797" s="91">
        <f t="shared" si="129"/>
        <v>96</v>
      </c>
      <c r="AF797" s="91">
        <f t="shared" si="130"/>
        <v>4333</v>
      </c>
      <c r="AG797" t="str">
        <f t="shared" si="131"/>
        <v/>
      </c>
    </row>
    <row r="798" spans="2:33" x14ac:dyDescent="0.25">
      <c r="B798" s="9" t="s">
        <v>796</v>
      </c>
      <c r="C798" s="23" t="str">
        <f>VLOOKUP(B798,[2]Municipal!$C$15:$D$60549,2)</f>
        <v>El Tarra</v>
      </c>
      <c r="D798" s="11">
        <f>+[1]Total!B799</f>
        <v>538</v>
      </c>
      <c r="E798" s="10">
        <f>+[1]Total!C799</f>
        <v>249</v>
      </c>
      <c r="F798" s="10">
        <f>+[1]Total!D799</f>
        <v>239</v>
      </c>
      <c r="G798" s="10">
        <f>+[1]Total!E799</f>
        <v>234</v>
      </c>
      <c r="H798" s="11">
        <f>+[1]Total!G799</f>
        <v>193</v>
      </c>
      <c r="I798" s="10">
        <f>+[1]Total!H799</f>
        <v>141</v>
      </c>
      <c r="J798" s="10">
        <f>+[1]Total!I799</f>
        <v>98</v>
      </c>
      <c r="K798" s="12">
        <f>+[1]Total!J799</f>
        <v>100</v>
      </c>
      <c r="L798" s="11">
        <f>+[1]Total!L799</f>
        <v>94</v>
      </c>
      <c r="M798" s="12">
        <f>+[1]Total!M799</f>
        <v>82</v>
      </c>
      <c r="N798" s="29">
        <f>VLOOKUP($B798,'[2]pop-2020-2023'!$I$5:$M$1126,2)</f>
        <v>22079</v>
      </c>
      <c r="O798" s="28">
        <f>VLOOKUP($B798,'[2]pop-2020-2023'!$I$5:$M$1126,3)</f>
        <v>22740</v>
      </c>
      <c r="P798" s="28">
        <f>VLOOKUP($B798,'[2]pop-2020-2023'!$I$5:$M$1126,4)</f>
        <v>23058</v>
      </c>
      <c r="Q798" s="30">
        <f>VLOOKUP($B798,'[2]pop-2020-2023'!$I$5:$M$1126,5)</f>
        <v>23344</v>
      </c>
      <c r="R798" s="29">
        <f>VLOOKUP($B798,'[3]Hogares total'!$D$5:$L$1126,6)</f>
        <v>6285</v>
      </c>
      <c r="S798" s="28">
        <f>VLOOKUP($B798,'[3]Hogares total'!$D$5:$L$1126,7)</f>
        <v>6452</v>
      </c>
      <c r="T798" s="28">
        <f>VLOOKUP($B798,'[3]Hogares total'!$D$5:$L$1126,8)</f>
        <v>6571</v>
      </c>
      <c r="U798" s="30">
        <f>VLOOKUP($B798,'[3]Hogares total'!$D$5:$L$1126,9)</f>
        <v>6688</v>
      </c>
      <c r="V798" s="29"/>
      <c r="W798" s="43">
        <f t="shared" si="132"/>
        <v>1.0949868073878629E-2</v>
      </c>
      <c r="X798" s="43">
        <f t="shared" si="133"/>
        <v>6.1150143117356236E-3</v>
      </c>
      <c r="Y798" s="47">
        <f t="shared" si="134"/>
        <v>3.5126799177518848E-3</v>
      </c>
      <c r="Z798" s="29"/>
      <c r="AA798" s="43">
        <f t="shared" si="135"/>
        <v>3.8592684438933662E-2</v>
      </c>
      <c r="AB798" s="43">
        <f t="shared" si="136"/>
        <v>2.1457921168771876E-2</v>
      </c>
      <c r="AC798" s="47">
        <f t="shared" si="137"/>
        <v>1.2260765550239234E-2</v>
      </c>
      <c r="AD798" s="91">
        <f t="shared" si="128"/>
        <v>6688</v>
      </c>
      <c r="AE798" s="91">
        <f t="shared" si="129"/>
        <v>82</v>
      </c>
      <c r="AF798" s="91">
        <f t="shared" si="130"/>
        <v>6606</v>
      </c>
      <c r="AG798" t="str">
        <f t="shared" si="131"/>
        <v/>
      </c>
    </row>
    <row r="799" spans="2:33" x14ac:dyDescent="0.25">
      <c r="B799" s="9" t="s">
        <v>797</v>
      </c>
      <c r="C799" s="23" t="str">
        <f>VLOOKUP(B799,[2]Municipal!$C$15:$D$60549,2)</f>
        <v>El Zulia</v>
      </c>
      <c r="D799" s="11">
        <f>+[1]Total!B800</f>
        <v>918</v>
      </c>
      <c r="E799" s="10">
        <f>+[1]Total!C800</f>
        <v>1012</v>
      </c>
      <c r="F799" s="10">
        <f>+[1]Total!D800</f>
        <v>934</v>
      </c>
      <c r="G799" s="10">
        <f>+[1]Total!E800</f>
        <v>989</v>
      </c>
      <c r="H799" s="11">
        <f>+[1]Total!G800</f>
        <v>1031</v>
      </c>
      <c r="I799" s="10">
        <f>+[1]Total!H800</f>
        <v>983</v>
      </c>
      <c r="J799" s="10">
        <f>+[1]Total!I800</f>
        <v>956</v>
      </c>
      <c r="K799" s="12">
        <f>+[1]Total!J800</f>
        <v>949</v>
      </c>
      <c r="L799" s="11">
        <f>+[1]Total!L800</f>
        <v>1248</v>
      </c>
      <c r="M799" s="12">
        <f>+[1]Total!M800</f>
        <v>1101</v>
      </c>
      <c r="N799" s="29">
        <f>VLOOKUP($B799,'[2]pop-2020-2023'!$I$5:$M$1126,2)</f>
        <v>29071</v>
      </c>
      <c r="O799" s="28">
        <f>VLOOKUP($B799,'[2]pop-2020-2023'!$I$5:$M$1126,3)</f>
        <v>29813</v>
      </c>
      <c r="P799" s="28">
        <f>VLOOKUP($B799,'[2]pop-2020-2023'!$I$5:$M$1126,4)</f>
        <v>30258</v>
      </c>
      <c r="Q799" s="30">
        <f>VLOOKUP($B799,'[2]pop-2020-2023'!$I$5:$M$1126,5)</f>
        <v>30568</v>
      </c>
      <c r="R799" s="29">
        <f>VLOOKUP($B799,'[3]Hogares total'!$D$5:$L$1126,6)</f>
        <v>8670</v>
      </c>
      <c r="S799" s="28">
        <f>VLOOKUP($B799,'[3]Hogares total'!$D$5:$L$1126,7)</f>
        <v>8905</v>
      </c>
      <c r="T799" s="28">
        <f>VLOOKUP($B799,'[3]Hogares total'!$D$5:$L$1126,8)</f>
        <v>9081</v>
      </c>
      <c r="U799" s="30">
        <f>VLOOKUP($B799,'[3]Hogares total'!$D$5:$L$1126,9)</f>
        <v>9255</v>
      </c>
      <c r="V799" s="29"/>
      <c r="W799" s="43">
        <f t="shared" si="132"/>
        <v>3.3944923355583134E-2</v>
      </c>
      <c r="X799" s="43">
        <f t="shared" si="133"/>
        <v>3.2487276092273115E-2</v>
      </c>
      <c r="Y799" s="47">
        <f t="shared" si="134"/>
        <v>3.6018058099973826E-2</v>
      </c>
      <c r="Z799" s="29"/>
      <c r="AA799" s="43">
        <f t="shared" si="135"/>
        <v>0.11364402021336328</v>
      </c>
      <c r="AB799" s="43">
        <f t="shared" si="136"/>
        <v>0.10824799030943728</v>
      </c>
      <c r="AC799" s="47">
        <f t="shared" si="137"/>
        <v>0.11896272285251215</v>
      </c>
      <c r="AD799" s="91">
        <f t="shared" si="128"/>
        <v>9255</v>
      </c>
      <c r="AE799" s="91">
        <f t="shared" si="129"/>
        <v>1101</v>
      </c>
      <c r="AF799" s="91">
        <f t="shared" si="130"/>
        <v>8154</v>
      </c>
      <c r="AG799" t="str">
        <f t="shared" si="131"/>
        <v/>
      </c>
    </row>
    <row r="800" spans="2:33" x14ac:dyDescent="0.25">
      <c r="B800" s="9" t="s">
        <v>798</v>
      </c>
      <c r="C800" s="23" t="str">
        <f>VLOOKUP(B800,[2]Municipal!$C$15:$D$60549,2)</f>
        <v>Gramalote</v>
      </c>
      <c r="D800" s="11">
        <f>+[1]Total!B801</f>
        <v>351</v>
      </c>
      <c r="E800" s="10">
        <f>+[1]Total!C801</f>
        <v>383</v>
      </c>
      <c r="F800" s="10">
        <f>+[1]Total!D801</f>
        <v>383</v>
      </c>
      <c r="G800" s="10">
        <f>+[1]Total!E801</f>
        <v>169</v>
      </c>
      <c r="H800" s="11">
        <f>+[1]Total!G801</f>
        <v>140</v>
      </c>
      <c r="I800" s="10">
        <f>+[1]Total!H801</f>
        <v>527</v>
      </c>
      <c r="J800" s="10">
        <f>+[1]Total!I801</f>
        <v>335</v>
      </c>
      <c r="K800" s="12">
        <f>+[1]Total!J801</f>
        <v>340</v>
      </c>
      <c r="L800" s="11">
        <f>+[1]Total!L801</f>
        <v>371</v>
      </c>
      <c r="M800" s="12">
        <f>+[1]Total!M801</f>
        <v>353</v>
      </c>
      <c r="N800" s="29">
        <f>VLOOKUP($B800,'[2]pop-2020-2023'!$I$5:$M$1126,2)</f>
        <v>7888</v>
      </c>
      <c r="O800" s="28">
        <f>VLOOKUP($B800,'[2]pop-2020-2023'!$I$5:$M$1126,3)</f>
        <v>8052</v>
      </c>
      <c r="P800" s="28">
        <f>VLOOKUP($B800,'[2]pop-2020-2023'!$I$5:$M$1126,4)</f>
        <v>8180</v>
      </c>
      <c r="Q800" s="30">
        <f>VLOOKUP($B800,'[2]pop-2020-2023'!$I$5:$M$1126,5)</f>
        <v>8291</v>
      </c>
      <c r="R800" s="29">
        <f>VLOOKUP($B800,'[3]Hogares total'!$D$5:$L$1126,6)</f>
        <v>2343</v>
      </c>
      <c r="S800" s="28">
        <f>VLOOKUP($B800,'[3]Hogares total'!$D$5:$L$1126,7)</f>
        <v>2408</v>
      </c>
      <c r="T800" s="28">
        <f>VLOOKUP($B800,'[3]Hogares total'!$D$5:$L$1126,8)</f>
        <v>2454</v>
      </c>
      <c r="U800" s="30">
        <f>VLOOKUP($B800,'[3]Hogares total'!$D$5:$L$1126,9)</f>
        <v>2498</v>
      </c>
      <c r="V800" s="29"/>
      <c r="W800" s="43">
        <f t="shared" si="132"/>
        <v>4.7565822155986093E-2</v>
      </c>
      <c r="X800" s="43">
        <f t="shared" si="133"/>
        <v>6.4425427872860638E-2</v>
      </c>
      <c r="Y800" s="47">
        <f t="shared" si="134"/>
        <v>4.2576287540706789E-2</v>
      </c>
      <c r="Z800" s="29"/>
      <c r="AA800" s="43">
        <f t="shared" si="135"/>
        <v>0.1590531561461794</v>
      </c>
      <c r="AB800" s="43">
        <f t="shared" si="136"/>
        <v>0.21475142624286878</v>
      </c>
      <c r="AC800" s="47">
        <f t="shared" si="137"/>
        <v>0.14131305044035228</v>
      </c>
      <c r="AD800" s="91">
        <f t="shared" si="128"/>
        <v>2498</v>
      </c>
      <c r="AE800" s="91">
        <f t="shared" si="129"/>
        <v>353</v>
      </c>
      <c r="AF800" s="91">
        <f t="shared" si="130"/>
        <v>2145</v>
      </c>
      <c r="AG800" t="str">
        <f t="shared" si="131"/>
        <v/>
      </c>
    </row>
    <row r="801" spans="2:33" x14ac:dyDescent="0.25">
      <c r="B801" s="9" t="s">
        <v>799</v>
      </c>
      <c r="C801" s="23" t="str">
        <f>VLOOKUP(B801,[2]Municipal!$C$15:$D$60549,2)</f>
        <v>Hacarí</v>
      </c>
      <c r="D801" s="11">
        <f>+[1]Total!B802</f>
        <v>58</v>
      </c>
      <c r="E801" s="10">
        <f>+[1]Total!C802</f>
        <v>57</v>
      </c>
      <c r="F801" s="10">
        <f>+[1]Total!D802</f>
        <v>55</v>
      </c>
      <c r="G801" s="10">
        <f>+[1]Total!E802</f>
        <v>54</v>
      </c>
      <c r="H801" s="11">
        <f>+[1]Total!G802</f>
        <v>45</v>
      </c>
      <c r="I801" s="10">
        <f>+[1]Total!H802</f>
        <v>35</v>
      </c>
      <c r="J801" s="10">
        <f>+[1]Total!I802</f>
        <v>28</v>
      </c>
      <c r="K801" s="12">
        <f>+[1]Total!J802</f>
        <v>21</v>
      </c>
      <c r="L801" s="11">
        <f>+[1]Total!L802</f>
        <v>40</v>
      </c>
      <c r="M801" s="12">
        <f>+[1]Total!M802</f>
        <v>9</v>
      </c>
      <c r="N801" s="29">
        <f>VLOOKUP($B801,'[2]pop-2020-2023'!$I$5:$M$1126,2)</f>
        <v>10881</v>
      </c>
      <c r="O801" s="28">
        <f>VLOOKUP($B801,'[2]pop-2020-2023'!$I$5:$M$1126,3)</f>
        <v>11135</v>
      </c>
      <c r="P801" s="28">
        <f>VLOOKUP($B801,'[2]pop-2020-2023'!$I$5:$M$1126,4)</f>
        <v>11310</v>
      </c>
      <c r="Q801" s="30">
        <f>VLOOKUP($B801,'[2]pop-2020-2023'!$I$5:$M$1126,5)</f>
        <v>11452</v>
      </c>
      <c r="R801" s="29">
        <f>VLOOKUP($B801,'[3]Hogares total'!$D$5:$L$1126,6)</f>
        <v>2808</v>
      </c>
      <c r="S801" s="28">
        <f>VLOOKUP($B801,'[3]Hogares total'!$D$5:$L$1126,7)</f>
        <v>2875</v>
      </c>
      <c r="T801" s="28">
        <f>VLOOKUP($B801,'[3]Hogares total'!$D$5:$L$1126,8)</f>
        <v>2923</v>
      </c>
      <c r="U801" s="30">
        <f>VLOOKUP($B801,'[3]Hogares total'!$D$5:$L$1126,9)</f>
        <v>2970</v>
      </c>
      <c r="V801" s="29"/>
      <c r="W801" s="43">
        <f t="shared" si="132"/>
        <v>5.1189941625505164E-3</v>
      </c>
      <c r="X801" s="43">
        <f t="shared" si="133"/>
        <v>3.094606542882405E-3</v>
      </c>
      <c r="Y801" s="47">
        <f t="shared" si="134"/>
        <v>7.8588892769821869E-4</v>
      </c>
      <c r="Z801" s="29"/>
      <c r="AA801" s="43">
        <f t="shared" si="135"/>
        <v>1.982608695652174E-2</v>
      </c>
      <c r="AB801" s="43">
        <f t="shared" si="136"/>
        <v>1.1973999315771467E-2</v>
      </c>
      <c r="AC801" s="47">
        <f t="shared" si="137"/>
        <v>3.0303030303030303E-3</v>
      </c>
      <c r="AD801" s="91">
        <f t="shared" si="128"/>
        <v>2970</v>
      </c>
      <c r="AE801" s="91">
        <f t="shared" si="129"/>
        <v>9</v>
      </c>
      <c r="AF801" s="91">
        <f t="shared" si="130"/>
        <v>2961</v>
      </c>
      <c r="AG801" t="str">
        <f t="shared" si="131"/>
        <v/>
      </c>
    </row>
    <row r="802" spans="2:33" x14ac:dyDescent="0.25">
      <c r="B802" s="9" t="s">
        <v>800</v>
      </c>
      <c r="C802" s="23" t="str">
        <f>VLOOKUP(B802,[2]Municipal!$C$15:$D$60549,2)</f>
        <v>Herrán</v>
      </c>
      <c r="D802" s="11">
        <f>+[1]Total!B803</f>
        <v>133</v>
      </c>
      <c r="E802" s="10">
        <f>+[1]Total!C803</f>
        <v>180</v>
      </c>
      <c r="F802" s="10">
        <f>+[1]Total!D803</f>
        <v>155</v>
      </c>
      <c r="G802" s="10">
        <f>+[1]Total!E803</f>
        <v>170</v>
      </c>
      <c r="H802" s="11">
        <f>+[1]Total!G803</f>
        <v>102</v>
      </c>
      <c r="I802" s="10">
        <f>+[1]Total!H803</f>
        <v>128</v>
      </c>
      <c r="J802" s="10">
        <f>+[1]Total!I803</f>
        <v>123</v>
      </c>
      <c r="K802" s="12">
        <f>+[1]Total!J803</f>
        <v>87</v>
      </c>
      <c r="L802" s="11">
        <f>+[1]Total!L803</f>
        <v>118</v>
      </c>
      <c r="M802" s="12">
        <f>+[1]Total!M803</f>
        <v>48</v>
      </c>
      <c r="N802" s="29">
        <f>VLOOKUP($B802,'[2]pop-2020-2023'!$I$5:$M$1126,2)</f>
        <v>7366</v>
      </c>
      <c r="O802" s="28">
        <f>VLOOKUP($B802,'[2]pop-2020-2023'!$I$5:$M$1126,3)</f>
        <v>7567</v>
      </c>
      <c r="P802" s="28">
        <f>VLOOKUP($B802,'[2]pop-2020-2023'!$I$5:$M$1126,4)</f>
        <v>7683</v>
      </c>
      <c r="Q802" s="30">
        <f>VLOOKUP($B802,'[2]pop-2020-2023'!$I$5:$M$1126,5)</f>
        <v>7790</v>
      </c>
      <c r="R802" s="29">
        <f>VLOOKUP($B802,'[3]Hogares total'!$D$5:$L$1126,6)</f>
        <v>2080</v>
      </c>
      <c r="S802" s="28">
        <f>VLOOKUP($B802,'[3]Hogares total'!$D$5:$L$1126,7)</f>
        <v>2134</v>
      </c>
      <c r="T802" s="28">
        <f>VLOOKUP($B802,'[3]Hogares total'!$D$5:$L$1126,8)</f>
        <v>2171</v>
      </c>
      <c r="U802" s="30">
        <f>VLOOKUP($B802,'[3]Hogares total'!$D$5:$L$1126,9)</f>
        <v>2209</v>
      </c>
      <c r="V802" s="29"/>
      <c r="W802" s="43">
        <f t="shared" si="132"/>
        <v>2.3787498348090394E-2</v>
      </c>
      <c r="X802" s="43">
        <f t="shared" si="133"/>
        <v>1.6660158792138488E-2</v>
      </c>
      <c r="Y802" s="47">
        <f t="shared" si="134"/>
        <v>6.1617458279845955E-3</v>
      </c>
      <c r="Z802" s="29"/>
      <c r="AA802" s="43">
        <f t="shared" si="135"/>
        <v>8.4348641049671977E-2</v>
      </c>
      <c r="AB802" s="43">
        <f t="shared" si="136"/>
        <v>5.8959005066789499E-2</v>
      </c>
      <c r="AC802" s="47">
        <f t="shared" si="137"/>
        <v>2.1729289271163424E-2</v>
      </c>
      <c r="AD802" s="91">
        <f t="shared" si="128"/>
        <v>2209</v>
      </c>
      <c r="AE802" s="91">
        <f t="shared" si="129"/>
        <v>48</v>
      </c>
      <c r="AF802" s="91">
        <f t="shared" si="130"/>
        <v>2161</v>
      </c>
      <c r="AG802" t="str">
        <f t="shared" si="131"/>
        <v/>
      </c>
    </row>
    <row r="803" spans="2:33" x14ac:dyDescent="0.25">
      <c r="B803" s="9" t="s">
        <v>801</v>
      </c>
      <c r="C803" s="23" t="str">
        <f>VLOOKUP(B803,[2]Municipal!$C$15:$D$60549,2)</f>
        <v>Labateca</v>
      </c>
      <c r="D803" s="11">
        <f>+[1]Total!B804</f>
        <v>100</v>
      </c>
      <c r="E803" s="10">
        <f>+[1]Total!C804</f>
        <v>101</v>
      </c>
      <c r="F803" s="10">
        <f>+[1]Total!D804</f>
        <v>99</v>
      </c>
      <c r="G803" s="10">
        <f>+[1]Total!E804</f>
        <v>99</v>
      </c>
      <c r="H803" s="11">
        <f>+[1]Total!G804</f>
        <v>11</v>
      </c>
      <c r="I803" s="10">
        <f>+[1]Total!H804</f>
        <v>100</v>
      </c>
      <c r="J803" s="10">
        <f>+[1]Total!I804</f>
        <v>128</v>
      </c>
      <c r="K803" s="12">
        <f>+[1]Total!J804</f>
        <v>11</v>
      </c>
      <c r="L803" s="11">
        <f>+[1]Total!L804</f>
        <v>107</v>
      </c>
      <c r="M803" s="12">
        <f>+[1]Total!M804</f>
        <v>109</v>
      </c>
      <c r="N803" s="29">
        <f>VLOOKUP($B803,'[2]pop-2020-2023'!$I$5:$M$1126,2)</f>
        <v>6791</v>
      </c>
      <c r="O803" s="28">
        <f>VLOOKUP($B803,'[2]pop-2020-2023'!$I$5:$M$1126,3)</f>
        <v>6933</v>
      </c>
      <c r="P803" s="28">
        <f>VLOOKUP($B803,'[2]pop-2020-2023'!$I$5:$M$1126,4)</f>
        <v>7047</v>
      </c>
      <c r="Q803" s="30">
        <f>VLOOKUP($B803,'[2]pop-2020-2023'!$I$5:$M$1126,5)</f>
        <v>7123</v>
      </c>
      <c r="R803" s="29">
        <f>VLOOKUP($B803,'[3]Hogares total'!$D$5:$L$1126,6)</f>
        <v>2003</v>
      </c>
      <c r="S803" s="28">
        <f>VLOOKUP($B803,'[3]Hogares total'!$D$5:$L$1126,7)</f>
        <v>2053</v>
      </c>
      <c r="T803" s="28">
        <f>VLOOKUP($B803,'[3]Hogares total'!$D$5:$L$1126,8)</f>
        <v>2090</v>
      </c>
      <c r="U803" s="30">
        <f>VLOOKUP($B803,'[3]Hogares total'!$D$5:$L$1126,9)</f>
        <v>2127</v>
      </c>
      <c r="V803" s="29"/>
      <c r="W803" s="43">
        <f t="shared" si="132"/>
        <v>1.4568008077311409E-2</v>
      </c>
      <c r="X803" s="43">
        <f t="shared" si="133"/>
        <v>1.4190435646374344E-2</v>
      </c>
      <c r="Y803" s="47">
        <f t="shared" si="134"/>
        <v>1.530254106415836E-2</v>
      </c>
      <c r="Z803" s="29"/>
      <c r="AA803" s="43">
        <f t="shared" si="135"/>
        <v>4.9196298100340964E-2</v>
      </c>
      <c r="AB803" s="43">
        <f t="shared" si="136"/>
        <v>4.784688995215311E-2</v>
      </c>
      <c r="AC803" s="47">
        <f t="shared" si="137"/>
        <v>5.1245886224729663E-2</v>
      </c>
      <c r="AD803" s="91">
        <f t="shared" si="128"/>
        <v>2127</v>
      </c>
      <c r="AE803" s="91">
        <f t="shared" si="129"/>
        <v>109</v>
      </c>
      <c r="AF803" s="91">
        <f t="shared" si="130"/>
        <v>2018</v>
      </c>
      <c r="AG803" t="str">
        <f t="shared" si="131"/>
        <v/>
      </c>
    </row>
    <row r="804" spans="2:33" x14ac:dyDescent="0.25">
      <c r="B804" s="9" t="s">
        <v>802</v>
      </c>
      <c r="C804" s="23" t="str">
        <f>VLOOKUP(B804,[2]Municipal!$C$15:$D$60549,2)</f>
        <v>La Esperanza</v>
      </c>
      <c r="D804" s="11">
        <f>+[1]Total!B805</f>
        <v>60</v>
      </c>
      <c r="E804" s="10">
        <f>+[1]Total!C805</f>
        <v>60</v>
      </c>
      <c r="F804" s="10">
        <f>+[1]Total!D805</f>
        <v>66</v>
      </c>
      <c r="G804" s="10">
        <f>+[1]Total!E805</f>
        <v>70</v>
      </c>
      <c r="H804" s="11">
        <f>+[1]Total!G805</f>
        <v>60</v>
      </c>
      <c r="I804" s="10">
        <f>+[1]Total!H805</f>
        <v>48</v>
      </c>
      <c r="J804" s="10">
        <f>+[1]Total!I805</f>
        <v>41</v>
      </c>
      <c r="K804" s="12">
        <f>+[1]Total!J805</f>
        <v>44</v>
      </c>
      <c r="L804" s="11">
        <f>+[1]Total!L805</f>
        <v>47</v>
      </c>
      <c r="M804" s="12">
        <f>+[1]Total!M805</f>
        <v>36</v>
      </c>
      <c r="N804" s="29">
        <f>VLOOKUP($B804,'[2]pop-2020-2023'!$I$5:$M$1126,2)</f>
        <v>12412</v>
      </c>
      <c r="O804" s="28">
        <f>VLOOKUP($B804,'[2]pop-2020-2023'!$I$5:$M$1126,3)</f>
        <v>12736</v>
      </c>
      <c r="P804" s="28">
        <f>VLOOKUP($B804,'[2]pop-2020-2023'!$I$5:$M$1126,4)</f>
        <v>12913</v>
      </c>
      <c r="Q804" s="30">
        <f>VLOOKUP($B804,'[2]pop-2020-2023'!$I$5:$M$1126,5)</f>
        <v>13048</v>
      </c>
      <c r="R804" s="29">
        <f>VLOOKUP($B804,'[3]Hogares total'!$D$5:$L$1126,6)</f>
        <v>3405</v>
      </c>
      <c r="S804" s="28">
        <f>VLOOKUP($B804,'[3]Hogares total'!$D$5:$L$1126,7)</f>
        <v>3489</v>
      </c>
      <c r="T804" s="28">
        <f>VLOOKUP($B804,'[3]Hogares total'!$D$5:$L$1126,8)</f>
        <v>3548</v>
      </c>
      <c r="U804" s="30">
        <f>VLOOKUP($B804,'[3]Hogares total'!$D$5:$L$1126,9)</f>
        <v>3609</v>
      </c>
      <c r="V804" s="29"/>
      <c r="W804" s="43">
        <f t="shared" si="132"/>
        <v>4.7110552763819091E-3</v>
      </c>
      <c r="X804" s="43">
        <f t="shared" si="133"/>
        <v>3.7171842329435452E-3</v>
      </c>
      <c r="Y804" s="47">
        <f t="shared" si="134"/>
        <v>2.7590435315757206E-3</v>
      </c>
      <c r="Z804" s="29"/>
      <c r="AA804" s="43">
        <f t="shared" si="135"/>
        <v>1.7196904557179708E-2</v>
      </c>
      <c r="AB804" s="43">
        <f t="shared" si="136"/>
        <v>1.3528748590755355E-2</v>
      </c>
      <c r="AC804" s="47">
        <f t="shared" si="137"/>
        <v>9.9750623441396506E-3</v>
      </c>
      <c r="AD804" s="91">
        <f t="shared" si="128"/>
        <v>3609</v>
      </c>
      <c r="AE804" s="91">
        <f t="shared" si="129"/>
        <v>36</v>
      </c>
      <c r="AF804" s="91">
        <f t="shared" si="130"/>
        <v>3573</v>
      </c>
      <c r="AG804" t="str">
        <f t="shared" si="131"/>
        <v/>
      </c>
    </row>
    <row r="805" spans="2:33" x14ac:dyDescent="0.25">
      <c r="B805" s="9" t="s">
        <v>803</v>
      </c>
      <c r="C805" s="23" t="str">
        <f>VLOOKUP(B805,[2]Municipal!$C$15:$D$60549,2)</f>
        <v>La Playa</v>
      </c>
      <c r="D805" s="11">
        <f>+[1]Total!B806</f>
        <v>14</v>
      </c>
      <c r="E805" s="10">
        <f>+[1]Total!C806</f>
        <v>19</v>
      </c>
      <c r="F805" s="10">
        <f>+[1]Total!D806</f>
        <v>14</v>
      </c>
      <c r="G805" s="10">
        <f>+[1]Total!E806</f>
        <v>11</v>
      </c>
      <c r="H805" s="11">
        <f>+[1]Total!G806</f>
        <v>9</v>
      </c>
      <c r="I805" s="10">
        <f>+[1]Total!H806</f>
        <v>13</v>
      </c>
      <c r="J805" s="10">
        <f>+[1]Total!I806</f>
        <v>8</v>
      </c>
      <c r="K805" s="12">
        <f>+[1]Total!J806</f>
        <v>8</v>
      </c>
      <c r="L805" s="11">
        <f>+[1]Total!L806</f>
        <v>18</v>
      </c>
      <c r="M805" s="12">
        <f>+[1]Total!M806</f>
        <v>32</v>
      </c>
      <c r="N805" s="29">
        <f>VLOOKUP($B805,'[2]pop-2020-2023'!$I$5:$M$1126,2)</f>
        <v>8231</v>
      </c>
      <c r="O805" s="28">
        <f>VLOOKUP($B805,'[2]pop-2020-2023'!$I$5:$M$1126,3)</f>
        <v>8439</v>
      </c>
      <c r="P805" s="28">
        <f>VLOOKUP($B805,'[2]pop-2020-2023'!$I$5:$M$1126,4)</f>
        <v>8562</v>
      </c>
      <c r="Q805" s="30">
        <f>VLOOKUP($B805,'[2]pop-2020-2023'!$I$5:$M$1126,5)</f>
        <v>8675</v>
      </c>
      <c r="R805" s="29">
        <f>VLOOKUP($B805,'[3]Hogares total'!$D$5:$L$1126,6)</f>
        <v>2121</v>
      </c>
      <c r="S805" s="28">
        <f>VLOOKUP($B805,'[3]Hogares total'!$D$5:$L$1126,7)</f>
        <v>2175</v>
      </c>
      <c r="T805" s="28">
        <f>VLOOKUP($B805,'[3]Hogares total'!$D$5:$L$1126,8)</f>
        <v>2213</v>
      </c>
      <c r="U805" s="30">
        <f>VLOOKUP($B805,'[3]Hogares total'!$D$5:$L$1126,9)</f>
        <v>2250</v>
      </c>
      <c r="V805" s="29"/>
      <c r="W805" s="43">
        <f t="shared" si="132"/>
        <v>2.2514515937907334E-3</v>
      </c>
      <c r="X805" s="43">
        <f t="shared" si="133"/>
        <v>1.5183368371875731E-3</v>
      </c>
      <c r="Y805" s="47">
        <f t="shared" si="134"/>
        <v>3.6887608069164266E-3</v>
      </c>
      <c r="Z805" s="29"/>
      <c r="AA805" s="43">
        <f t="shared" si="135"/>
        <v>8.7356321839080452E-3</v>
      </c>
      <c r="AB805" s="43">
        <f t="shared" si="136"/>
        <v>5.8743786714866696E-3</v>
      </c>
      <c r="AC805" s="47">
        <f t="shared" si="137"/>
        <v>1.4222222222222223E-2</v>
      </c>
      <c r="AD805" s="91">
        <f t="shared" si="128"/>
        <v>2250</v>
      </c>
      <c r="AE805" s="91">
        <f t="shared" si="129"/>
        <v>32</v>
      </c>
      <c r="AF805" s="91">
        <f t="shared" si="130"/>
        <v>2218</v>
      </c>
      <c r="AG805" t="str">
        <f t="shared" si="131"/>
        <v/>
      </c>
    </row>
    <row r="806" spans="2:33" x14ac:dyDescent="0.25">
      <c r="B806" s="9" t="s">
        <v>804</v>
      </c>
      <c r="C806" s="23" t="str">
        <f>VLOOKUP(B806,[2]Municipal!$C$15:$D$60549,2)</f>
        <v>Los Patios</v>
      </c>
      <c r="D806" s="11">
        <f>+[1]Total!B807</f>
        <v>17070</v>
      </c>
      <c r="E806" s="10">
        <f>+[1]Total!C807</f>
        <v>17562</v>
      </c>
      <c r="F806" s="10">
        <f>+[1]Total!D807</f>
        <v>17563</v>
      </c>
      <c r="G806" s="10">
        <f>+[1]Total!E807</f>
        <v>17872</v>
      </c>
      <c r="H806" s="11">
        <f>+[1]Total!G807</f>
        <v>16799</v>
      </c>
      <c r="I806" s="10">
        <f>+[1]Total!H807</f>
        <v>18049</v>
      </c>
      <c r="J806" s="10">
        <f>+[1]Total!I807</f>
        <v>17636</v>
      </c>
      <c r="K806" s="12">
        <f>+[1]Total!J807</f>
        <v>17902</v>
      </c>
      <c r="L806" s="11">
        <f>+[1]Total!L807</f>
        <v>16479</v>
      </c>
      <c r="M806" s="12">
        <f>+[1]Total!M807</f>
        <v>18810</v>
      </c>
      <c r="N806" s="29">
        <f>VLOOKUP($B806,'[2]pop-2020-2023'!$I$5:$M$1126,2)</f>
        <v>97548</v>
      </c>
      <c r="O806" s="28">
        <f>VLOOKUP($B806,'[2]pop-2020-2023'!$I$5:$M$1126,3)</f>
        <v>100314</v>
      </c>
      <c r="P806" s="28">
        <f>VLOOKUP($B806,'[2]pop-2020-2023'!$I$5:$M$1126,4)</f>
        <v>101869</v>
      </c>
      <c r="Q806" s="30">
        <f>VLOOKUP($B806,'[2]pop-2020-2023'!$I$5:$M$1126,5)</f>
        <v>102949</v>
      </c>
      <c r="R806" s="29">
        <f>VLOOKUP($B806,'[3]Hogares total'!$D$5:$L$1126,6)</f>
        <v>28960</v>
      </c>
      <c r="S806" s="28">
        <f>VLOOKUP($B806,'[3]Hogares total'!$D$5:$L$1126,7)</f>
        <v>29768</v>
      </c>
      <c r="T806" s="28">
        <f>VLOOKUP($B806,'[3]Hogares total'!$D$5:$L$1126,8)</f>
        <v>30400</v>
      </c>
      <c r="U806" s="30">
        <f>VLOOKUP($B806,'[3]Hogares total'!$D$5:$L$1126,9)</f>
        <v>31032</v>
      </c>
      <c r="V806" s="29"/>
      <c r="W806" s="43">
        <f t="shared" si="132"/>
        <v>0.17507027932292601</v>
      </c>
      <c r="X806" s="43">
        <f t="shared" si="133"/>
        <v>0.17717853321422611</v>
      </c>
      <c r="Y806" s="47">
        <f t="shared" si="134"/>
        <v>0.18271182818677209</v>
      </c>
      <c r="Z806" s="29"/>
      <c r="AA806" s="43">
        <f t="shared" si="135"/>
        <v>0.58996237570545551</v>
      </c>
      <c r="AB806" s="43">
        <f t="shared" si="136"/>
        <v>0.59371710526315791</v>
      </c>
      <c r="AC806" s="47">
        <f t="shared" si="137"/>
        <v>0.60614849187935038</v>
      </c>
      <c r="AD806" s="91" t="str">
        <f t="shared" si="128"/>
        <v/>
      </c>
      <c r="AE806" s="91" t="str">
        <f t="shared" si="129"/>
        <v/>
      </c>
      <c r="AF806" s="91" t="str">
        <f t="shared" si="130"/>
        <v/>
      </c>
      <c r="AG806" t="str">
        <f t="shared" si="131"/>
        <v/>
      </c>
    </row>
    <row r="807" spans="2:33" x14ac:dyDescent="0.25">
      <c r="B807" s="9" t="s">
        <v>805</v>
      </c>
      <c r="C807" s="23" t="str">
        <f>VLOOKUP(B807,[2]Municipal!$C$15:$D$60549,2)</f>
        <v>Lourdes</v>
      </c>
      <c r="D807" s="11">
        <f>+[1]Total!B808</f>
        <v>150</v>
      </c>
      <c r="E807" s="10">
        <f>+[1]Total!C808</f>
        <v>150</v>
      </c>
      <c r="F807" s="10">
        <f>+[1]Total!D808</f>
        <v>128</v>
      </c>
      <c r="G807" s="10">
        <f>+[1]Total!E808</f>
        <v>160</v>
      </c>
      <c r="H807" s="11">
        <f>+[1]Total!G808</f>
        <v>137</v>
      </c>
      <c r="I807" s="10">
        <f>+[1]Total!H808</f>
        <v>181</v>
      </c>
      <c r="J807" s="10">
        <f>+[1]Total!I808</f>
        <v>175</v>
      </c>
      <c r="K807" s="12">
        <f>+[1]Total!J808</f>
        <v>144</v>
      </c>
      <c r="L807" s="11">
        <f>+[1]Total!L808</f>
        <v>158</v>
      </c>
      <c r="M807" s="12">
        <f>+[1]Total!M808</f>
        <v>145</v>
      </c>
      <c r="N807" s="29">
        <f>VLOOKUP($B807,'[2]pop-2020-2023'!$I$5:$M$1126,2)</f>
        <v>4274</v>
      </c>
      <c r="O807" s="28">
        <f>VLOOKUP($B807,'[2]pop-2020-2023'!$I$5:$M$1126,3)</f>
        <v>4382</v>
      </c>
      <c r="P807" s="28">
        <f>VLOOKUP($B807,'[2]pop-2020-2023'!$I$5:$M$1126,4)</f>
        <v>4440</v>
      </c>
      <c r="Q807" s="30">
        <f>VLOOKUP($B807,'[2]pop-2020-2023'!$I$5:$M$1126,5)</f>
        <v>4499</v>
      </c>
      <c r="R807" s="29">
        <f>VLOOKUP($B807,'[3]Hogares total'!$D$5:$L$1126,6)</f>
        <v>1158</v>
      </c>
      <c r="S807" s="28">
        <f>VLOOKUP($B807,'[3]Hogares total'!$D$5:$L$1126,7)</f>
        <v>1190</v>
      </c>
      <c r="T807" s="28">
        <f>VLOOKUP($B807,'[3]Hogares total'!$D$5:$L$1126,8)</f>
        <v>1212</v>
      </c>
      <c r="U807" s="30">
        <f>VLOOKUP($B807,'[3]Hogares total'!$D$5:$L$1126,9)</f>
        <v>1237</v>
      </c>
      <c r="V807" s="29"/>
      <c r="W807" s="43">
        <f t="shared" si="132"/>
        <v>3.4230944774075761E-2</v>
      </c>
      <c r="X807" s="43">
        <f t="shared" si="133"/>
        <v>4.0765765765765766E-2</v>
      </c>
      <c r="Y807" s="47">
        <f t="shared" si="134"/>
        <v>3.2229384307623919E-2</v>
      </c>
      <c r="Z807" s="29"/>
      <c r="AA807" s="43">
        <f t="shared" si="135"/>
        <v>0.12605042016806722</v>
      </c>
      <c r="AB807" s="43">
        <f t="shared" si="136"/>
        <v>0.14933993399339934</v>
      </c>
      <c r="AC807" s="47">
        <f t="shared" si="137"/>
        <v>0.11721907841552143</v>
      </c>
      <c r="AD807" s="91">
        <f t="shared" si="128"/>
        <v>1237</v>
      </c>
      <c r="AE807" s="91">
        <f t="shared" si="129"/>
        <v>145</v>
      </c>
      <c r="AF807" s="91">
        <f t="shared" si="130"/>
        <v>1092</v>
      </c>
      <c r="AG807" t="str">
        <f t="shared" si="131"/>
        <v/>
      </c>
    </row>
    <row r="808" spans="2:33" x14ac:dyDescent="0.25">
      <c r="B808" s="9" t="s">
        <v>806</v>
      </c>
      <c r="C808" s="23" t="str">
        <f>VLOOKUP(B808,[2]Municipal!$C$15:$D$60549,2)</f>
        <v>Mutiscua</v>
      </c>
      <c r="D808" s="11">
        <f>+[1]Total!B809</f>
        <v>65</v>
      </c>
      <c r="E808" s="10">
        <f>+[1]Total!C809</f>
        <v>64</v>
      </c>
      <c r="F808" s="10">
        <f>+[1]Total!D809</f>
        <v>64</v>
      </c>
      <c r="G808" s="10">
        <f>+[1]Total!E809</f>
        <v>64</v>
      </c>
      <c r="H808" s="11">
        <f>+[1]Total!G809</f>
        <v>8</v>
      </c>
      <c r="I808" s="10">
        <f>+[1]Total!H809</f>
        <v>67</v>
      </c>
      <c r="J808" s="10">
        <f>+[1]Total!I809</f>
        <v>66</v>
      </c>
      <c r="K808" s="12">
        <f>+[1]Total!J809</f>
        <v>9</v>
      </c>
      <c r="L808" s="11">
        <f>+[1]Total!L809</f>
        <v>93</v>
      </c>
      <c r="M808" s="12">
        <f>+[1]Total!M809</f>
        <v>86</v>
      </c>
      <c r="N808" s="29">
        <f>VLOOKUP($B808,'[2]pop-2020-2023'!$I$5:$M$1126,2)</f>
        <v>4553</v>
      </c>
      <c r="O808" s="28">
        <f>VLOOKUP($B808,'[2]pop-2020-2023'!$I$5:$M$1126,3)</f>
        <v>4659</v>
      </c>
      <c r="P808" s="28">
        <f>VLOOKUP($B808,'[2]pop-2020-2023'!$I$5:$M$1126,4)</f>
        <v>4750</v>
      </c>
      <c r="Q808" s="30">
        <f>VLOOKUP($B808,'[2]pop-2020-2023'!$I$5:$M$1126,5)</f>
        <v>4805</v>
      </c>
      <c r="R808" s="29">
        <f>VLOOKUP($B808,'[3]Hogares total'!$D$5:$L$1126,6)</f>
        <v>1394</v>
      </c>
      <c r="S808" s="28">
        <f>VLOOKUP($B808,'[3]Hogares total'!$D$5:$L$1126,7)</f>
        <v>1429</v>
      </c>
      <c r="T808" s="28">
        <f>VLOOKUP($B808,'[3]Hogares total'!$D$5:$L$1126,8)</f>
        <v>1454</v>
      </c>
      <c r="U808" s="30">
        <f>VLOOKUP($B808,'[3]Hogares total'!$D$5:$L$1126,9)</f>
        <v>1477</v>
      </c>
      <c r="V808" s="29"/>
      <c r="W808" s="43">
        <f t="shared" si="132"/>
        <v>1.37368534020176E-2</v>
      </c>
      <c r="X808" s="43">
        <f t="shared" si="133"/>
        <v>1.4105263157894737E-2</v>
      </c>
      <c r="Y808" s="47">
        <f t="shared" si="134"/>
        <v>1.7898022892819981E-2</v>
      </c>
      <c r="Z808" s="29"/>
      <c r="AA808" s="43">
        <f t="shared" si="135"/>
        <v>4.478656403079076E-2</v>
      </c>
      <c r="AB808" s="43">
        <f t="shared" si="136"/>
        <v>4.6079779917469053E-2</v>
      </c>
      <c r="AC808" s="47">
        <f t="shared" si="137"/>
        <v>5.8226134055517943E-2</v>
      </c>
      <c r="AD808" s="91">
        <f t="shared" si="128"/>
        <v>1477</v>
      </c>
      <c r="AE808" s="91">
        <f t="shared" si="129"/>
        <v>86</v>
      </c>
      <c r="AF808" s="91">
        <f t="shared" si="130"/>
        <v>1391</v>
      </c>
      <c r="AG808" t="str">
        <f t="shared" si="131"/>
        <v/>
      </c>
    </row>
    <row r="809" spans="2:33" x14ac:dyDescent="0.25">
      <c r="B809" s="9" t="s">
        <v>807</v>
      </c>
      <c r="C809" s="23" t="str">
        <f>VLOOKUP(B809,[2]Municipal!$C$15:$D$60549,2)</f>
        <v>Ocaña</v>
      </c>
      <c r="D809" s="11">
        <f>+[1]Total!B810</f>
        <v>13136</v>
      </c>
      <c r="E809" s="10">
        <f>+[1]Total!C810</f>
        <v>12865</v>
      </c>
      <c r="F809" s="10">
        <f>+[1]Total!D810</f>
        <v>12573</v>
      </c>
      <c r="G809" s="10">
        <f>+[1]Total!E810</f>
        <v>12688</v>
      </c>
      <c r="H809" s="11">
        <f>+[1]Total!G810</f>
        <v>7778</v>
      </c>
      <c r="I809" s="10">
        <f>+[1]Total!H810</f>
        <v>7330</v>
      </c>
      <c r="J809" s="10">
        <f>+[1]Total!I810</f>
        <v>6834</v>
      </c>
      <c r="K809" s="12">
        <f>+[1]Total!J810</f>
        <v>6453</v>
      </c>
      <c r="L809" s="11">
        <f>+[1]Total!L810</f>
        <v>6013</v>
      </c>
      <c r="M809" s="12">
        <f>+[1]Total!M810</f>
        <v>6116</v>
      </c>
      <c r="N809" s="29">
        <f>VLOOKUP($B809,'[2]pop-2020-2023'!$I$5:$M$1126,2)</f>
        <v>128130</v>
      </c>
      <c r="O809" s="28">
        <f>VLOOKUP($B809,'[2]pop-2020-2023'!$I$5:$M$1126,3)</f>
        <v>131038</v>
      </c>
      <c r="P809" s="28">
        <f>VLOOKUP($B809,'[2]pop-2020-2023'!$I$5:$M$1126,4)</f>
        <v>132949</v>
      </c>
      <c r="Q809" s="30">
        <f>VLOOKUP($B809,'[2]pop-2020-2023'!$I$5:$M$1126,5)</f>
        <v>134379</v>
      </c>
      <c r="R809" s="29">
        <f>VLOOKUP($B809,'[3]Hogares total'!$D$5:$L$1126,6)</f>
        <v>38353</v>
      </c>
      <c r="S809" s="28">
        <f>VLOOKUP($B809,'[3]Hogares total'!$D$5:$L$1126,7)</f>
        <v>39405</v>
      </c>
      <c r="T809" s="28">
        <f>VLOOKUP($B809,'[3]Hogares total'!$D$5:$L$1126,8)</f>
        <v>40222</v>
      </c>
      <c r="U809" s="30">
        <f>VLOOKUP($B809,'[3]Hogares total'!$D$5:$L$1126,9)</f>
        <v>41043</v>
      </c>
      <c r="V809" s="29"/>
      <c r="W809" s="43">
        <f t="shared" si="132"/>
        <v>9.8177627863673136E-2</v>
      </c>
      <c r="X809" s="43">
        <f t="shared" si="133"/>
        <v>5.5133923534588451E-2</v>
      </c>
      <c r="Y809" s="47">
        <f t="shared" si="134"/>
        <v>4.551306379717069E-2</v>
      </c>
      <c r="Z809" s="29"/>
      <c r="AA809" s="43">
        <f t="shared" si="135"/>
        <v>0.32648141098845324</v>
      </c>
      <c r="AB809" s="43">
        <f t="shared" si="136"/>
        <v>0.18223857590373427</v>
      </c>
      <c r="AC809" s="47">
        <f t="shared" si="137"/>
        <v>0.14901444826157931</v>
      </c>
      <c r="AD809" s="91">
        <f t="shared" si="128"/>
        <v>41043</v>
      </c>
      <c r="AE809" s="91">
        <f t="shared" si="129"/>
        <v>6116</v>
      </c>
      <c r="AF809" s="91">
        <f t="shared" si="130"/>
        <v>34927</v>
      </c>
      <c r="AG809" t="str">
        <f t="shared" si="131"/>
        <v/>
      </c>
    </row>
    <row r="810" spans="2:33" x14ac:dyDescent="0.25">
      <c r="B810" s="9" t="s">
        <v>808</v>
      </c>
      <c r="C810" s="23" t="str">
        <f>VLOOKUP(B810,[2]Municipal!$C$15:$D$60549,2)</f>
        <v>Pamplona</v>
      </c>
      <c r="D810" s="11">
        <f>+[1]Total!B811</f>
        <v>6483</v>
      </c>
      <c r="E810" s="10">
        <f>+[1]Total!C811</f>
        <v>6499</v>
      </c>
      <c r="F810" s="10">
        <f>+[1]Total!D811</f>
        <v>6784</v>
      </c>
      <c r="G810" s="10">
        <f>+[1]Total!E811</f>
        <v>6760</v>
      </c>
      <c r="H810" s="11">
        <f>+[1]Total!G811</f>
        <v>6961</v>
      </c>
      <c r="I810" s="10">
        <f>+[1]Total!H811</f>
        <v>6880</v>
      </c>
      <c r="J810" s="10">
        <f>+[1]Total!I811</f>
        <v>6620</v>
      </c>
      <c r="K810" s="12">
        <f>+[1]Total!J811</f>
        <v>6456</v>
      </c>
      <c r="L810" s="11">
        <f>+[1]Total!L811</f>
        <v>6960</v>
      </c>
      <c r="M810" s="12">
        <f>+[1]Total!M811</f>
        <v>7061</v>
      </c>
      <c r="N810" s="29">
        <f>VLOOKUP($B810,'[2]pop-2020-2023'!$I$5:$M$1126,2)</f>
        <v>53966</v>
      </c>
      <c r="O810" s="28">
        <f>VLOOKUP($B810,'[2]pop-2020-2023'!$I$5:$M$1126,3)</f>
        <v>55036</v>
      </c>
      <c r="P810" s="28">
        <f>VLOOKUP($B810,'[2]pop-2020-2023'!$I$5:$M$1126,4)</f>
        <v>55858</v>
      </c>
      <c r="Q810" s="30">
        <f>VLOOKUP($B810,'[2]pop-2020-2023'!$I$5:$M$1126,5)</f>
        <v>56451</v>
      </c>
      <c r="R810" s="29">
        <f>VLOOKUP($B810,'[3]Hogares total'!$D$5:$L$1126,6)</f>
        <v>17017</v>
      </c>
      <c r="S810" s="28">
        <f>VLOOKUP($B810,'[3]Hogares total'!$D$5:$L$1126,7)</f>
        <v>17486</v>
      </c>
      <c r="T810" s="28">
        <f>VLOOKUP($B810,'[3]Hogares total'!$D$5:$L$1126,8)</f>
        <v>17854</v>
      </c>
      <c r="U810" s="30">
        <f>VLOOKUP($B810,'[3]Hogares total'!$D$5:$L$1126,9)</f>
        <v>18222</v>
      </c>
      <c r="V810" s="29"/>
      <c r="W810" s="43">
        <f t="shared" si="132"/>
        <v>0.11808634348426485</v>
      </c>
      <c r="X810" s="43">
        <f t="shared" si="133"/>
        <v>0.12316946543019801</v>
      </c>
      <c r="Y810" s="47">
        <f t="shared" si="134"/>
        <v>0.12508192946094843</v>
      </c>
      <c r="Z810" s="29"/>
      <c r="AA810" s="43">
        <f t="shared" si="135"/>
        <v>0.37166876358229439</v>
      </c>
      <c r="AB810" s="43">
        <f t="shared" si="136"/>
        <v>0.3853478212165341</v>
      </c>
      <c r="AC810" s="47">
        <f t="shared" si="137"/>
        <v>0.38749862803204915</v>
      </c>
      <c r="AD810" s="91" t="str">
        <f t="shared" si="128"/>
        <v/>
      </c>
      <c r="AE810" s="91" t="str">
        <f t="shared" si="129"/>
        <v/>
      </c>
      <c r="AF810" s="91" t="str">
        <f t="shared" si="130"/>
        <v/>
      </c>
      <c r="AG810" t="str">
        <f t="shared" si="131"/>
        <v/>
      </c>
    </row>
    <row r="811" spans="2:33" x14ac:dyDescent="0.25">
      <c r="B811" s="9" t="s">
        <v>809</v>
      </c>
      <c r="C811" s="23" t="str">
        <f>VLOOKUP(B811,[2]Municipal!$C$15:$D$60549,2)</f>
        <v>Pamplonita</v>
      </c>
      <c r="D811" s="11">
        <f>+[1]Total!B812</f>
        <v>111</v>
      </c>
      <c r="E811" s="10">
        <f>+[1]Total!C812</f>
        <v>109</v>
      </c>
      <c r="F811" s="10">
        <f>+[1]Total!D812</f>
        <v>157</v>
      </c>
      <c r="G811" s="10">
        <f>+[1]Total!E812</f>
        <v>207</v>
      </c>
      <c r="H811" s="11">
        <f>+[1]Total!G812</f>
        <v>120</v>
      </c>
      <c r="I811" s="10">
        <f>+[1]Total!H812</f>
        <v>208</v>
      </c>
      <c r="J811" s="10">
        <f>+[1]Total!I812</f>
        <v>193</v>
      </c>
      <c r="K811" s="12">
        <f>+[1]Total!J812</f>
        <v>125</v>
      </c>
      <c r="L811" s="11">
        <f>+[1]Total!L812</f>
        <v>245</v>
      </c>
      <c r="M811" s="12">
        <f>+[1]Total!M812</f>
        <v>259</v>
      </c>
      <c r="N811" s="29">
        <f>VLOOKUP($B811,'[2]pop-2020-2023'!$I$5:$M$1126,2)</f>
        <v>5866</v>
      </c>
      <c r="O811" s="28">
        <f>VLOOKUP($B811,'[2]pop-2020-2023'!$I$5:$M$1126,3)</f>
        <v>6019</v>
      </c>
      <c r="P811" s="28">
        <f>VLOOKUP($B811,'[2]pop-2020-2023'!$I$5:$M$1126,4)</f>
        <v>6105</v>
      </c>
      <c r="Q811" s="30">
        <f>VLOOKUP($B811,'[2]pop-2020-2023'!$I$5:$M$1126,5)</f>
        <v>6186</v>
      </c>
      <c r="R811" s="29">
        <f>VLOOKUP($B811,'[3]Hogares total'!$D$5:$L$1126,6)</f>
        <v>1748</v>
      </c>
      <c r="S811" s="28">
        <f>VLOOKUP($B811,'[3]Hogares total'!$D$5:$L$1126,7)</f>
        <v>1790</v>
      </c>
      <c r="T811" s="28">
        <f>VLOOKUP($B811,'[3]Hogares total'!$D$5:$L$1126,8)</f>
        <v>1822</v>
      </c>
      <c r="U811" s="30">
        <f>VLOOKUP($B811,'[3]Hogares total'!$D$5:$L$1126,9)</f>
        <v>1853</v>
      </c>
      <c r="V811" s="29"/>
      <c r="W811" s="43">
        <f t="shared" si="132"/>
        <v>1.810932048513042E-2</v>
      </c>
      <c r="X811" s="43">
        <f t="shared" si="133"/>
        <v>3.4070434070434072E-2</v>
      </c>
      <c r="Y811" s="47">
        <f t="shared" si="134"/>
        <v>4.1868735855156804E-2</v>
      </c>
      <c r="Z811" s="29"/>
      <c r="AA811" s="43">
        <f t="shared" si="135"/>
        <v>6.089385474860335E-2</v>
      </c>
      <c r="AB811" s="43">
        <f t="shared" si="136"/>
        <v>0.11416026344676181</v>
      </c>
      <c r="AC811" s="47">
        <f t="shared" si="137"/>
        <v>0.13977334052887211</v>
      </c>
      <c r="AD811" s="91">
        <f t="shared" si="128"/>
        <v>1853</v>
      </c>
      <c r="AE811" s="91">
        <f t="shared" si="129"/>
        <v>259</v>
      </c>
      <c r="AF811" s="91">
        <f t="shared" si="130"/>
        <v>1594</v>
      </c>
      <c r="AG811" t="str">
        <f t="shared" si="131"/>
        <v/>
      </c>
    </row>
    <row r="812" spans="2:33" x14ac:dyDescent="0.25">
      <c r="B812" s="9" t="s">
        <v>810</v>
      </c>
      <c r="C812" s="23" t="str">
        <f>VLOOKUP(B812,[2]Municipal!$C$15:$D$60549,2)</f>
        <v>Puerto Santander</v>
      </c>
      <c r="D812" s="11">
        <f>+[1]Total!B813</f>
        <v>541</v>
      </c>
      <c r="E812" s="10">
        <f>+[1]Total!C813</f>
        <v>475</v>
      </c>
      <c r="F812" s="10">
        <f>+[1]Total!D813</f>
        <v>1667</v>
      </c>
      <c r="G812" s="10">
        <f>+[1]Total!E813</f>
        <v>1834</v>
      </c>
      <c r="H812" s="11">
        <f>+[1]Total!G813</f>
        <v>1661</v>
      </c>
      <c r="I812" s="10">
        <f>+[1]Total!H813</f>
        <v>1786</v>
      </c>
      <c r="J812" s="10">
        <f>+[1]Total!I813</f>
        <v>1834</v>
      </c>
      <c r="K812" s="12">
        <f>+[1]Total!J813</f>
        <v>1867</v>
      </c>
      <c r="L812" s="11">
        <f>+[1]Total!L813</f>
        <v>844</v>
      </c>
      <c r="M812" s="12">
        <f>+[1]Total!M813</f>
        <v>851</v>
      </c>
      <c r="N812" s="29">
        <f>VLOOKUP($B812,'[2]pop-2020-2023'!$I$5:$M$1126,2)</f>
        <v>9314</v>
      </c>
      <c r="O812" s="28">
        <f>VLOOKUP($B812,'[2]pop-2020-2023'!$I$5:$M$1126,3)</f>
        <v>9591</v>
      </c>
      <c r="P812" s="28">
        <f>VLOOKUP($B812,'[2]pop-2020-2023'!$I$5:$M$1126,4)</f>
        <v>9732</v>
      </c>
      <c r="Q812" s="30">
        <f>VLOOKUP($B812,'[2]pop-2020-2023'!$I$5:$M$1126,5)</f>
        <v>9817</v>
      </c>
      <c r="R812" s="29">
        <f>VLOOKUP($B812,'[3]Hogares total'!$D$5:$L$1126,6)</f>
        <v>2743</v>
      </c>
      <c r="S812" s="28">
        <f>VLOOKUP($B812,'[3]Hogares total'!$D$5:$L$1126,7)</f>
        <v>2822</v>
      </c>
      <c r="T812" s="28">
        <f>VLOOKUP($B812,'[3]Hogares total'!$D$5:$L$1126,8)</f>
        <v>2882</v>
      </c>
      <c r="U812" s="30">
        <f>VLOOKUP($B812,'[3]Hogares total'!$D$5:$L$1126,9)</f>
        <v>2940</v>
      </c>
      <c r="V812" s="29"/>
      <c r="W812" s="43">
        <f t="shared" si="132"/>
        <v>4.9525596913773326E-2</v>
      </c>
      <c r="X812" s="43">
        <f t="shared" si="133"/>
        <v>0.18351829017673654</v>
      </c>
      <c r="Y812" s="47">
        <f t="shared" si="134"/>
        <v>8.6686360395232753E-2</v>
      </c>
      <c r="Z812" s="29"/>
      <c r="AA812" s="43">
        <f t="shared" si="135"/>
        <v>0.16832034018426648</v>
      </c>
      <c r="AB812" s="43">
        <f t="shared" si="136"/>
        <v>0.61970853573907014</v>
      </c>
      <c r="AC812" s="47">
        <f t="shared" si="137"/>
        <v>0.28945578231292518</v>
      </c>
      <c r="AD812" s="91" t="str">
        <f t="shared" si="128"/>
        <v/>
      </c>
      <c r="AE812" s="91" t="str">
        <f t="shared" si="129"/>
        <v/>
      </c>
      <c r="AF812" s="91" t="str">
        <f t="shared" si="130"/>
        <v/>
      </c>
      <c r="AG812" t="str">
        <f t="shared" si="131"/>
        <v/>
      </c>
    </row>
    <row r="813" spans="2:33" x14ac:dyDescent="0.25">
      <c r="B813" s="9" t="s">
        <v>811</v>
      </c>
      <c r="C813" s="23" t="str">
        <f>VLOOKUP(B813,[2]Municipal!$C$15:$D$60549,2)</f>
        <v>Ragonvalia</v>
      </c>
      <c r="D813" s="11">
        <f>+[1]Total!B814</f>
        <v>178</v>
      </c>
      <c r="E813" s="10">
        <f>+[1]Total!C814</f>
        <v>154</v>
      </c>
      <c r="F813" s="10">
        <f>+[1]Total!D814</f>
        <v>147</v>
      </c>
      <c r="G813" s="10">
        <f>+[1]Total!E814</f>
        <v>172</v>
      </c>
      <c r="H813" s="11">
        <f>+[1]Total!G814</f>
        <v>172</v>
      </c>
      <c r="I813" s="10">
        <f>+[1]Total!H814</f>
        <v>159</v>
      </c>
      <c r="J813" s="10">
        <f>+[1]Total!I814</f>
        <v>161</v>
      </c>
      <c r="K813" s="12">
        <f>+[1]Total!J814</f>
        <v>162</v>
      </c>
      <c r="L813" s="11">
        <f>+[1]Total!L814</f>
        <v>228</v>
      </c>
      <c r="M813" s="12">
        <f>+[1]Total!M814</f>
        <v>95</v>
      </c>
      <c r="N813" s="29">
        <f>VLOOKUP($B813,'[2]pop-2020-2023'!$I$5:$M$1126,2)</f>
        <v>6381</v>
      </c>
      <c r="O813" s="28">
        <f>VLOOKUP($B813,'[2]pop-2020-2023'!$I$5:$M$1126,3)</f>
        <v>6521</v>
      </c>
      <c r="P813" s="28">
        <f>VLOOKUP($B813,'[2]pop-2020-2023'!$I$5:$M$1126,4)</f>
        <v>6613</v>
      </c>
      <c r="Q813" s="30">
        <f>VLOOKUP($B813,'[2]pop-2020-2023'!$I$5:$M$1126,5)</f>
        <v>6704</v>
      </c>
      <c r="R813" s="29">
        <f>VLOOKUP($B813,'[3]Hogares total'!$D$5:$L$1126,6)</f>
        <v>1742</v>
      </c>
      <c r="S813" s="28">
        <f>VLOOKUP($B813,'[3]Hogares total'!$D$5:$L$1126,7)</f>
        <v>1788</v>
      </c>
      <c r="T813" s="28">
        <f>VLOOKUP($B813,'[3]Hogares total'!$D$5:$L$1126,8)</f>
        <v>1821</v>
      </c>
      <c r="U813" s="30">
        <f>VLOOKUP($B813,'[3]Hogares total'!$D$5:$L$1126,9)</f>
        <v>1855</v>
      </c>
      <c r="V813" s="29"/>
      <c r="W813" s="43">
        <f t="shared" si="132"/>
        <v>2.3616009814445636E-2</v>
      </c>
      <c r="X813" s="43">
        <f t="shared" si="133"/>
        <v>2.4043550582186601E-2</v>
      </c>
      <c r="Y813" s="47">
        <f t="shared" si="134"/>
        <v>1.4170644391408114E-2</v>
      </c>
      <c r="Z813" s="29"/>
      <c r="AA813" s="43">
        <f t="shared" si="135"/>
        <v>8.612975391498881E-2</v>
      </c>
      <c r="AB813" s="43">
        <f t="shared" si="136"/>
        <v>8.7314662273476118E-2</v>
      </c>
      <c r="AC813" s="47">
        <f t="shared" si="137"/>
        <v>5.1212938005390833E-2</v>
      </c>
      <c r="AD813" s="91">
        <f t="shared" si="128"/>
        <v>1855</v>
      </c>
      <c r="AE813" s="91">
        <f t="shared" si="129"/>
        <v>95</v>
      </c>
      <c r="AF813" s="91">
        <f t="shared" si="130"/>
        <v>1760</v>
      </c>
      <c r="AG813" t="str">
        <f t="shared" si="131"/>
        <v/>
      </c>
    </row>
    <row r="814" spans="2:33" x14ac:dyDescent="0.25">
      <c r="B814" s="9" t="s">
        <v>812</v>
      </c>
      <c r="C814" s="23" t="str">
        <f>VLOOKUP(B814,[2]Municipal!$C$15:$D$60549,2)</f>
        <v>Salazar</v>
      </c>
      <c r="D814" s="11">
        <f>+[1]Total!B815</f>
        <v>33</v>
      </c>
      <c r="E814" s="10">
        <f>+[1]Total!C815</f>
        <v>33</v>
      </c>
      <c r="F814" s="10">
        <f>+[1]Total!D815</f>
        <v>32</v>
      </c>
      <c r="G814" s="10">
        <f>+[1]Total!E815</f>
        <v>31</v>
      </c>
      <c r="H814" s="11">
        <f>+[1]Total!G815</f>
        <v>27</v>
      </c>
      <c r="I814" s="10">
        <f>+[1]Total!H815</f>
        <v>48</v>
      </c>
      <c r="J814" s="10">
        <f>+[1]Total!I815</f>
        <v>42</v>
      </c>
      <c r="K814" s="12">
        <f>+[1]Total!J815</f>
        <v>28</v>
      </c>
      <c r="L814" s="11">
        <f>+[1]Total!L815</f>
        <v>41</v>
      </c>
      <c r="M814" s="12">
        <f>+[1]Total!M815</f>
        <v>29</v>
      </c>
      <c r="N814" s="29">
        <f>VLOOKUP($B814,'[2]pop-2020-2023'!$I$5:$M$1126,2)</f>
        <v>11030</v>
      </c>
      <c r="O814" s="28">
        <f>VLOOKUP($B814,'[2]pop-2020-2023'!$I$5:$M$1126,3)</f>
        <v>11250</v>
      </c>
      <c r="P814" s="28">
        <f>VLOOKUP($B814,'[2]pop-2020-2023'!$I$5:$M$1126,4)</f>
        <v>11440</v>
      </c>
      <c r="Q814" s="30">
        <f>VLOOKUP($B814,'[2]pop-2020-2023'!$I$5:$M$1126,5)</f>
        <v>11574</v>
      </c>
      <c r="R814" s="29">
        <f>VLOOKUP($B814,'[3]Hogares total'!$D$5:$L$1126,6)</f>
        <v>3051</v>
      </c>
      <c r="S814" s="28">
        <f>VLOOKUP($B814,'[3]Hogares total'!$D$5:$L$1126,7)</f>
        <v>3129</v>
      </c>
      <c r="T814" s="28">
        <f>VLOOKUP($B814,'[3]Hogares total'!$D$5:$L$1126,8)</f>
        <v>3187</v>
      </c>
      <c r="U814" s="30">
        <f>VLOOKUP($B814,'[3]Hogares total'!$D$5:$L$1126,9)</f>
        <v>3244</v>
      </c>
      <c r="V814" s="29"/>
      <c r="W814" s="43">
        <f t="shared" si="132"/>
        <v>2.9333333333333334E-3</v>
      </c>
      <c r="X814" s="43">
        <f t="shared" si="133"/>
        <v>4.1958041958041958E-3</v>
      </c>
      <c r="Y814" s="47">
        <f t="shared" si="134"/>
        <v>2.50561603594263E-3</v>
      </c>
      <c r="Z814" s="29"/>
      <c r="AA814" s="43">
        <f t="shared" si="135"/>
        <v>1.0546500479386385E-2</v>
      </c>
      <c r="AB814" s="43">
        <f t="shared" si="136"/>
        <v>1.5061186068402886E-2</v>
      </c>
      <c r="AC814" s="47">
        <f t="shared" si="137"/>
        <v>8.939580764488286E-3</v>
      </c>
      <c r="AD814" s="91">
        <f t="shared" si="128"/>
        <v>3244</v>
      </c>
      <c r="AE814" s="91">
        <f t="shared" si="129"/>
        <v>29</v>
      </c>
      <c r="AF814" s="91">
        <f t="shared" si="130"/>
        <v>3215</v>
      </c>
      <c r="AG814" t="str">
        <f t="shared" si="131"/>
        <v/>
      </c>
    </row>
    <row r="815" spans="2:33" x14ac:dyDescent="0.25">
      <c r="B815" s="9" t="s">
        <v>813</v>
      </c>
      <c r="C815" s="23" t="str">
        <f>VLOOKUP(B815,[2]Municipal!$C$15:$D$60549,2)</f>
        <v>San Calixto</v>
      </c>
      <c r="D815" s="11">
        <f>+[1]Total!B816</f>
        <v>26</v>
      </c>
      <c r="E815" s="10">
        <f>+[1]Total!C816</f>
        <v>24</v>
      </c>
      <c r="F815" s="10">
        <f>+[1]Total!D816</f>
        <v>20</v>
      </c>
      <c r="G815" s="10">
        <f>+[1]Total!E816</f>
        <v>22</v>
      </c>
      <c r="H815" s="11">
        <f>+[1]Total!G816</f>
        <v>17</v>
      </c>
      <c r="I815" s="10">
        <f>+[1]Total!H816</f>
        <v>19</v>
      </c>
      <c r="J815" s="10">
        <f>+[1]Total!I816</f>
        <v>23</v>
      </c>
      <c r="K815" s="12">
        <f>+[1]Total!J816</f>
        <v>17</v>
      </c>
      <c r="L815" s="11">
        <f>+[1]Total!L816</f>
        <v>14</v>
      </c>
      <c r="M815" s="12">
        <f>+[1]Total!M816</f>
        <v>5</v>
      </c>
      <c r="N815" s="29">
        <f>VLOOKUP($B815,'[2]pop-2020-2023'!$I$5:$M$1126,2)</f>
        <v>13342</v>
      </c>
      <c r="O815" s="28">
        <f>VLOOKUP($B815,'[2]pop-2020-2023'!$I$5:$M$1126,3)</f>
        <v>13828</v>
      </c>
      <c r="P815" s="28">
        <f>VLOOKUP($B815,'[2]pop-2020-2023'!$I$5:$M$1126,4)</f>
        <v>14081</v>
      </c>
      <c r="Q815" s="30">
        <f>VLOOKUP($B815,'[2]pop-2020-2023'!$I$5:$M$1126,5)</f>
        <v>14351</v>
      </c>
      <c r="R815" s="29">
        <f>VLOOKUP($B815,'[3]Hogares total'!$D$5:$L$1126,6)</f>
        <v>3503</v>
      </c>
      <c r="S815" s="28">
        <f>VLOOKUP($B815,'[3]Hogares total'!$D$5:$L$1126,7)</f>
        <v>3593</v>
      </c>
      <c r="T815" s="28">
        <f>VLOOKUP($B815,'[3]Hogares total'!$D$5:$L$1126,8)</f>
        <v>3655</v>
      </c>
      <c r="U815" s="30">
        <f>VLOOKUP($B815,'[3]Hogares total'!$D$5:$L$1126,9)</f>
        <v>3716</v>
      </c>
      <c r="V815" s="29"/>
      <c r="W815" s="43">
        <f t="shared" si="132"/>
        <v>1.7356089094590686E-3</v>
      </c>
      <c r="X815" s="43">
        <f t="shared" si="133"/>
        <v>1.3493359846601803E-3</v>
      </c>
      <c r="Y815" s="47">
        <f t="shared" si="134"/>
        <v>3.4840777646157062E-4</v>
      </c>
      <c r="Z815" s="29"/>
      <c r="AA815" s="43">
        <f t="shared" si="135"/>
        <v>6.6796548844976341E-3</v>
      </c>
      <c r="AB815" s="43">
        <f t="shared" si="136"/>
        <v>5.1983584131326949E-3</v>
      </c>
      <c r="AC815" s="47">
        <f t="shared" si="137"/>
        <v>1.3455328310010765E-3</v>
      </c>
      <c r="AD815" s="91">
        <f t="shared" si="128"/>
        <v>3716</v>
      </c>
      <c r="AE815" s="91">
        <f t="shared" si="129"/>
        <v>5</v>
      </c>
      <c r="AF815" s="91">
        <f t="shared" si="130"/>
        <v>3711</v>
      </c>
      <c r="AG815" t="str">
        <f t="shared" si="131"/>
        <v/>
      </c>
    </row>
    <row r="816" spans="2:33" x14ac:dyDescent="0.25">
      <c r="B816" s="9" t="s">
        <v>814</v>
      </c>
      <c r="C816" s="23" t="str">
        <f>VLOOKUP(B816,[2]Municipal!$C$15:$D$60549,2)</f>
        <v>San Cayetano</v>
      </c>
      <c r="D816" s="11">
        <f>+[1]Total!B817</f>
        <v>113</v>
      </c>
      <c r="E816" s="10">
        <f>+[1]Total!C817</f>
        <v>193</v>
      </c>
      <c r="F816" s="10">
        <f>+[1]Total!D817</f>
        <v>212</v>
      </c>
      <c r="G816" s="10">
        <f>+[1]Total!E817</f>
        <v>185</v>
      </c>
      <c r="H816" s="11">
        <f>+[1]Total!G817</f>
        <v>201</v>
      </c>
      <c r="I816" s="10">
        <f>+[1]Total!H817</f>
        <v>210</v>
      </c>
      <c r="J816" s="10">
        <f>+[1]Total!I817</f>
        <v>150</v>
      </c>
      <c r="K816" s="12">
        <f>+[1]Total!J817</f>
        <v>169</v>
      </c>
      <c r="L816" s="11">
        <f>+[1]Total!L817</f>
        <v>87</v>
      </c>
      <c r="M816" s="12">
        <f>+[1]Total!M817</f>
        <v>74</v>
      </c>
      <c r="N816" s="29">
        <f>VLOOKUP($B816,'[2]pop-2020-2023'!$I$5:$M$1126,2)</f>
        <v>7612</v>
      </c>
      <c r="O816" s="28">
        <f>VLOOKUP($B816,'[2]pop-2020-2023'!$I$5:$M$1126,3)</f>
        <v>7833</v>
      </c>
      <c r="P816" s="28">
        <f>VLOOKUP($B816,'[2]pop-2020-2023'!$I$5:$M$1126,4)</f>
        <v>7943</v>
      </c>
      <c r="Q816" s="30">
        <f>VLOOKUP($B816,'[2]pop-2020-2023'!$I$5:$M$1126,5)</f>
        <v>8049</v>
      </c>
      <c r="R816" s="29">
        <f>VLOOKUP($B816,'[3]Hogares total'!$D$5:$L$1126,6)</f>
        <v>2352</v>
      </c>
      <c r="S816" s="28">
        <f>VLOOKUP($B816,'[3]Hogares total'!$D$5:$L$1126,7)</f>
        <v>2409</v>
      </c>
      <c r="T816" s="28">
        <f>VLOOKUP($B816,'[3]Hogares total'!$D$5:$L$1126,8)</f>
        <v>2452</v>
      </c>
      <c r="U816" s="30">
        <f>VLOOKUP($B816,'[3]Hogares total'!$D$5:$L$1126,9)</f>
        <v>2492</v>
      </c>
      <c r="V816" s="29"/>
      <c r="W816" s="43">
        <f t="shared" si="132"/>
        <v>2.463934635516405E-2</v>
      </c>
      <c r="X816" s="43">
        <f t="shared" si="133"/>
        <v>2.6438373410550171E-2</v>
      </c>
      <c r="Y816" s="47">
        <f t="shared" si="134"/>
        <v>9.1936886569760224E-3</v>
      </c>
      <c r="Z816" s="29"/>
      <c r="AA816" s="43">
        <f t="shared" si="135"/>
        <v>8.0116230801162314E-2</v>
      </c>
      <c r="AB816" s="43">
        <f t="shared" si="136"/>
        <v>8.5644371941272432E-2</v>
      </c>
      <c r="AC816" s="47">
        <f t="shared" si="137"/>
        <v>2.969502407704655E-2</v>
      </c>
      <c r="AD816" s="91">
        <f t="shared" si="128"/>
        <v>2492</v>
      </c>
      <c r="AE816" s="91">
        <f t="shared" si="129"/>
        <v>74</v>
      </c>
      <c r="AF816" s="91">
        <f t="shared" si="130"/>
        <v>2418</v>
      </c>
      <c r="AG816" t="str">
        <f t="shared" si="131"/>
        <v/>
      </c>
    </row>
    <row r="817" spans="2:33" x14ac:dyDescent="0.25">
      <c r="B817" s="9" t="s">
        <v>815</v>
      </c>
      <c r="C817" s="23" t="str">
        <f>VLOOKUP(B817,[2]Municipal!$C$15:$D$60549,2)</f>
        <v>Santiago</v>
      </c>
      <c r="D817" s="11">
        <f>+[1]Total!B818</f>
        <v>18</v>
      </c>
      <c r="E817" s="10">
        <f>+[1]Total!C818</f>
        <v>18</v>
      </c>
      <c r="F817" s="10">
        <f>+[1]Total!D818</f>
        <v>17</v>
      </c>
      <c r="G817" s="10">
        <f>+[1]Total!E818</f>
        <v>13</v>
      </c>
      <c r="H817" s="11">
        <f>+[1]Total!G818</f>
        <v>12</v>
      </c>
      <c r="I817" s="10">
        <f>+[1]Total!H818</f>
        <v>15</v>
      </c>
      <c r="J817" s="10">
        <f>+[1]Total!I818</f>
        <v>14</v>
      </c>
      <c r="K817" s="12">
        <f>+[1]Total!J818</f>
        <v>14</v>
      </c>
      <c r="L817" s="11">
        <f>+[1]Total!L818</f>
        <v>20</v>
      </c>
      <c r="M817" s="12">
        <f>+[1]Total!M818</f>
        <v>14</v>
      </c>
      <c r="N817" s="29">
        <f>VLOOKUP($B817,'[2]pop-2020-2023'!$I$5:$M$1126,2)</f>
        <v>3661</v>
      </c>
      <c r="O817" s="28">
        <f>VLOOKUP($B817,'[2]pop-2020-2023'!$I$5:$M$1126,3)</f>
        <v>3741</v>
      </c>
      <c r="P817" s="28">
        <f>VLOOKUP($B817,'[2]pop-2020-2023'!$I$5:$M$1126,4)</f>
        <v>3798</v>
      </c>
      <c r="Q817" s="30">
        <f>VLOOKUP($B817,'[2]pop-2020-2023'!$I$5:$M$1126,5)</f>
        <v>3839</v>
      </c>
      <c r="R817" s="29">
        <f>VLOOKUP($B817,'[3]Hogares total'!$D$5:$L$1126,6)</f>
        <v>1087</v>
      </c>
      <c r="S817" s="28">
        <f>VLOOKUP($B817,'[3]Hogares total'!$D$5:$L$1126,7)</f>
        <v>1116</v>
      </c>
      <c r="T817" s="28">
        <f>VLOOKUP($B817,'[3]Hogares total'!$D$5:$L$1126,8)</f>
        <v>1137</v>
      </c>
      <c r="U817" s="30">
        <f>VLOOKUP($B817,'[3]Hogares total'!$D$5:$L$1126,9)</f>
        <v>1159</v>
      </c>
      <c r="V817" s="29"/>
      <c r="W817" s="43">
        <f t="shared" si="132"/>
        <v>4.8115477145148355E-3</v>
      </c>
      <c r="X817" s="43">
        <f t="shared" si="133"/>
        <v>3.9494470774091624E-3</v>
      </c>
      <c r="Y817" s="47">
        <f t="shared" si="134"/>
        <v>3.6467830164105238E-3</v>
      </c>
      <c r="Z817" s="29"/>
      <c r="AA817" s="43">
        <f t="shared" si="135"/>
        <v>1.6129032258064516E-2</v>
      </c>
      <c r="AB817" s="43">
        <f t="shared" si="136"/>
        <v>1.3192612137203167E-2</v>
      </c>
      <c r="AC817" s="47">
        <f t="shared" si="137"/>
        <v>1.2079378774805867E-2</v>
      </c>
      <c r="AD817" s="91">
        <f t="shared" si="128"/>
        <v>1159</v>
      </c>
      <c r="AE817" s="91">
        <f t="shared" si="129"/>
        <v>14</v>
      </c>
      <c r="AF817" s="91">
        <f t="shared" si="130"/>
        <v>1145</v>
      </c>
      <c r="AG817" t="str">
        <f t="shared" si="131"/>
        <v/>
      </c>
    </row>
    <row r="818" spans="2:33" x14ac:dyDescent="0.25">
      <c r="B818" s="9" t="s">
        <v>816</v>
      </c>
      <c r="C818" s="23" t="str">
        <f>VLOOKUP(B818,[2]Municipal!$C$15:$D$60549,2)</f>
        <v>Sardinata</v>
      </c>
      <c r="D818" s="11">
        <f>+[1]Total!B819</f>
        <v>310</v>
      </c>
      <c r="E818" s="10">
        <f>+[1]Total!C819</f>
        <v>805</v>
      </c>
      <c r="F818" s="10">
        <f>+[1]Total!D819</f>
        <v>655</v>
      </c>
      <c r="G818" s="10">
        <f>+[1]Total!E819</f>
        <v>762</v>
      </c>
      <c r="H818" s="11">
        <f>+[1]Total!G819</f>
        <v>704</v>
      </c>
      <c r="I818" s="10">
        <f>+[1]Total!H819</f>
        <v>993</v>
      </c>
      <c r="J818" s="10">
        <f>+[1]Total!I819</f>
        <v>999</v>
      </c>
      <c r="K818" s="12">
        <f>+[1]Total!J819</f>
        <v>894</v>
      </c>
      <c r="L818" s="11">
        <f>+[1]Total!L819</f>
        <v>1040</v>
      </c>
      <c r="M818" s="12">
        <f>+[1]Total!M819</f>
        <v>1078</v>
      </c>
      <c r="N818" s="29">
        <f>VLOOKUP($B818,'[2]pop-2020-2023'!$I$5:$M$1126,2)</f>
        <v>27301</v>
      </c>
      <c r="O818" s="28">
        <f>VLOOKUP($B818,'[2]pop-2020-2023'!$I$5:$M$1126,3)</f>
        <v>27962</v>
      </c>
      <c r="P818" s="28">
        <f>VLOOKUP($B818,'[2]pop-2020-2023'!$I$5:$M$1126,4)</f>
        <v>28397</v>
      </c>
      <c r="Q818" s="30">
        <f>VLOOKUP($B818,'[2]pop-2020-2023'!$I$5:$M$1126,5)</f>
        <v>28749</v>
      </c>
      <c r="R818" s="29">
        <f>VLOOKUP($B818,'[3]Hogares total'!$D$5:$L$1126,6)</f>
        <v>7870</v>
      </c>
      <c r="S818" s="28">
        <f>VLOOKUP($B818,'[3]Hogares total'!$D$5:$L$1126,7)</f>
        <v>8067</v>
      </c>
      <c r="T818" s="28">
        <f>VLOOKUP($B818,'[3]Hogares total'!$D$5:$L$1126,8)</f>
        <v>8211</v>
      </c>
      <c r="U818" s="30">
        <f>VLOOKUP($B818,'[3]Hogares total'!$D$5:$L$1126,9)</f>
        <v>8353</v>
      </c>
      <c r="V818" s="29"/>
      <c r="W818" s="43">
        <f t="shared" si="132"/>
        <v>2.8789070881911166E-2</v>
      </c>
      <c r="X818" s="43">
        <f t="shared" si="133"/>
        <v>3.4968482586188683E-2</v>
      </c>
      <c r="Y818" s="47">
        <f t="shared" si="134"/>
        <v>3.7496956415875332E-2</v>
      </c>
      <c r="Z818" s="29"/>
      <c r="AA818" s="43">
        <f t="shared" si="135"/>
        <v>9.9789264906408826E-2</v>
      </c>
      <c r="AB818" s="43">
        <f t="shared" si="136"/>
        <v>0.12093533065400074</v>
      </c>
      <c r="AC818" s="47">
        <f t="shared" si="137"/>
        <v>0.1290554291871184</v>
      </c>
      <c r="AD818" s="91">
        <f t="shared" si="128"/>
        <v>8353</v>
      </c>
      <c r="AE818" s="91">
        <f t="shared" si="129"/>
        <v>1078</v>
      </c>
      <c r="AF818" s="91">
        <f t="shared" si="130"/>
        <v>7275</v>
      </c>
      <c r="AG818" t="str">
        <f t="shared" si="131"/>
        <v/>
      </c>
    </row>
    <row r="819" spans="2:33" x14ac:dyDescent="0.25">
      <c r="B819" s="9" t="s">
        <v>817</v>
      </c>
      <c r="C819" s="23" t="str">
        <f>VLOOKUP(B819,[2]Municipal!$C$15:$D$60549,2)</f>
        <v>Silos</v>
      </c>
      <c r="D819" s="11">
        <f>+[1]Total!B820</f>
        <v>44</v>
      </c>
      <c r="E819" s="10">
        <f>+[1]Total!C820</f>
        <v>44</v>
      </c>
      <c r="F819" s="10">
        <f>+[1]Total!D820</f>
        <v>42</v>
      </c>
      <c r="G819" s="10">
        <f>+[1]Total!E820</f>
        <v>49</v>
      </c>
      <c r="H819" s="11">
        <f>+[1]Total!G820</f>
        <v>15</v>
      </c>
      <c r="I819" s="10">
        <f>+[1]Total!H820</f>
        <v>48</v>
      </c>
      <c r="J819" s="10">
        <f>+[1]Total!I820</f>
        <v>48</v>
      </c>
      <c r="K819" s="12">
        <f>+[1]Total!J820</f>
        <v>15</v>
      </c>
      <c r="L819" s="11">
        <f>+[1]Total!L820</f>
        <v>67</v>
      </c>
      <c r="M819" s="12">
        <f>+[1]Total!M820</f>
        <v>55</v>
      </c>
      <c r="N819" s="29">
        <f>VLOOKUP($B819,'[2]pop-2020-2023'!$I$5:$M$1126,2)</f>
        <v>6704</v>
      </c>
      <c r="O819" s="28">
        <f>VLOOKUP($B819,'[2]pop-2020-2023'!$I$5:$M$1126,3)</f>
        <v>6871</v>
      </c>
      <c r="P819" s="28">
        <f>VLOOKUP($B819,'[2]pop-2020-2023'!$I$5:$M$1126,4)</f>
        <v>6955</v>
      </c>
      <c r="Q819" s="30">
        <f>VLOOKUP($B819,'[2]pop-2020-2023'!$I$5:$M$1126,5)</f>
        <v>7046</v>
      </c>
      <c r="R819" s="29">
        <f>VLOOKUP($B819,'[3]Hogares total'!$D$5:$L$1126,6)</f>
        <v>1870</v>
      </c>
      <c r="S819" s="28">
        <f>VLOOKUP($B819,'[3]Hogares total'!$D$5:$L$1126,7)</f>
        <v>1914</v>
      </c>
      <c r="T819" s="28">
        <f>VLOOKUP($B819,'[3]Hogares total'!$D$5:$L$1126,8)</f>
        <v>1947</v>
      </c>
      <c r="U819" s="30">
        <f>VLOOKUP($B819,'[3]Hogares total'!$D$5:$L$1126,9)</f>
        <v>1979</v>
      </c>
      <c r="V819" s="29"/>
      <c r="W819" s="43">
        <f t="shared" si="132"/>
        <v>6.4037258041042058E-3</v>
      </c>
      <c r="X819" s="43">
        <f t="shared" si="133"/>
        <v>6.9015097052480233E-3</v>
      </c>
      <c r="Y819" s="47">
        <f t="shared" si="134"/>
        <v>7.8058472892421236E-3</v>
      </c>
      <c r="Z819" s="29"/>
      <c r="AA819" s="43">
        <f t="shared" si="135"/>
        <v>2.2988505747126436E-2</v>
      </c>
      <c r="AB819" s="43">
        <f t="shared" si="136"/>
        <v>2.465331278890601E-2</v>
      </c>
      <c r="AC819" s="47">
        <f t="shared" si="137"/>
        <v>2.7791814047498736E-2</v>
      </c>
      <c r="AD819" s="91">
        <f t="shared" si="128"/>
        <v>1979</v>
      </c>
      <c r="AE819" s="91">
        <f t="shared" si="129"/>
        <v>55</v>
      </c>
      <c r="AF819" s="91">
        <f t="shared" si="130"/>
        <v>1924</v>
      </c>
      <c r="AG819" t="str">
        <f t="shared" si="131"/>
        <v/>
      </c>
    </row>
    <row r="820" spans="2:33" x14ac:dyDescent="0.25">
      <c r="B820" s="9" t="s">
        <v>818</v>
      </c>
      <c r="C820" s="23" t="str">
        <f>VLOOKUP(B820,[2]Municipal!$C$15:$D$60549,2)</f>
        <v>Teorama</v>
      </c>
      <c r="D820" s="11">
        <f>+[1]Total!B821</f>
        <v>52</v>
      </c>
      <c r="E820" s="10">
        <f>+[1]Total!C821</f>
        <v>47</v>
      </c>
      <c r="F820" s="10">
        <f>+[1]Total!D821</f>
        <v>40</v>
      </c>
      <c r="G820" s="10">
        <f>+[1]Total!E821</f>
        <v>44</v>
      </c>
      <c r="H820" s="11">
        <f>+[1]Total!G821</f>
        <v>40</v>
      </c>
      <c r="I820" s="10">
        <f>+[1]Total!H821</f>
        <v>35</v>
      </c>
      <c r="J820" s="10">
        <f>+[1]Total!I821</f>
        <v>39</v>
      </c>
      <c r="K820" s="12">
        <f>+[1]Total!J821</f>
        <v>37</v>
      </c>
      <c r="L820" s="11">
        <f>+[1]Total!L821</f>
        <v>28</v>
      </c>
      <c r="M820" s="12">
        <f>+[1]Total!M821</f>
        <v>18</v>
      </c>
      <c r="N820" s="29">
        <f>VLOOKUP($B820,'[2]pop-2020-2023'!$I$5:$M$1126,2)</f>
        <v>17613</v>
      </c>
      <c r="O820" s="28">
        <f>VLOOKUP($B820,'[2]pop-2020-2023'!$I$5:$M$1126,3)</f>
        <v>18048</v>
      </c>
      <c r="P820" s="28">
        <f>VLOOKUP($B820,'[2]pop-2020-2023'!$I$5:$M$1126,4)</f>
        <v>18351</v>
      </c>
      <c r="Q820" s="30">
        <f>VLOOKUP($B820,'[2]pop-2020-2023'!$I$5:$M$1126,5)</f>
        <v>18587</v>
      </c>
      <c r="R820" s="29">
        <f>VLOOKUP($B820,'[3]Hogares total'!$D$5:$L$1126,6)</f>
        <v>5333</v>
      </c>
      <c r="S820" s="28">
        <f>VLOOKUP($B820,'[3]Hogares total'!$D$5:$L$1126,7)</f>
        <v>5466</v>
      </c>
      <c r="T820" s="28">
        <f>VLOOKUP($B820,'[3]Hogares total'!$D$5:$L$1126,8)</f>
        <v>5561</v>
      </c>
      <c r="U820" s="30">
        <f>VLOOKUP($B820,'[3]Hogares total'!$D$5:$L$1126,9)</f>
        <v>5651</v>
      </c>
      <c r="V820" s="29"/>
      <c r="W820" s="43">
        <f t="shared" si="132"/>
        <v>2.6041666666666665E-3</v>
      </c>
      <c r="X820" s="43">
        <f t="shared" si="133"/>
        <v>1.9072530107351099E-3</v>
      </c>
      <c r="Y820" s="47">
        <f t="shared" si="134"/>
        <v>9.6841878732447414E-4</v>
      </c>
      <c r="Z820" s="29"/>
      <c r="AA820" s="43">
        <f t="shared" si="135"/>
        <v>8.598609586534944E-3</v>
      </c>
      <c r="AB820" s="43">
        <f t="shared" si="136"/>
        <v>6.2938320445962955E-3</v>
      </c>
      <c r="AC820" s="47">
        <f t="shared" si="137"/>
        <v>3.1852769421341354E-3</v>
      </c>
      <c r="AD820" s="91">
        <f t="shared" si="128"/>
        <v>5651</v>
      </c>
      <c r="AE820" s="91">
        <f t="shared" si="129"/>
        <v>18</v>
      </c>
      <c r="AF820" s="91">
        <f t="shared" si="130"/>
        <v>5633</v>
      </c>
      <c r="AG820" t="str">
        <f t="shared" si="131"/>
        <v/>
      </c>
    </row>
    <row r="821" spans="2:33" x14ac:dyDescent="0.25">
      <c r="B821" s="9" t="s">
        <v>819</v>
      </c>
      <c r="C821" s="23" t="str">
        <f>VLOOKUP(B821,[2]Municipal!$C$15:$D$60549,2)</f>
        <v>Tibú</v>
      </c>
      <c r="D821" s="11">
        <f>+[1]Total!B822</f>
        <v>2539</v>
      </c>
      <c r="E821" s="10">
        <f>+[1]Total!C822</f>
        <v>2941</v>
      </c>
      <c r="F821" s="10">
        <f>+[1]Total!D822</f>
        <v>2912</v>
      </c>
      <c r="G821" s="10">
        <f>+[1]Total!E822</f>
        <v>2903</v>
      </c>
      <c r="H821" s="11">
        <f>+[1]Total!G822</f>
        <v>1965</v>
      </c>
      <c r="I821" s="10">
        <f>+[1]Total!H822</f>
        <v>1712</v>
      </c>
      <c r="J821" s="10">
        <f>+[1]Total!I822</f>
        <v>1275</v>
      </c>
      <c r="K821" s="12">
        <f>+[1]Total!J822</f>
        <v>1240</v>
      </c>
      <c r="L821" s="11">
        <f>+[1]Total!L822</f>
        <v>1174</v>
      </c>
      <c r="M821" s="12">
        <f>+[1]Total!M822</f>
        <v>1643</v>
      </c>
      <c r="N821" s="29">
        <f>VLOOKUP($B821,'[2]pop-2020-2023'!$I$5:$M$1126,2)</f>
        <v>58473</v>
      </c>
      <c r="O821" s="28">
        <f>VLOOKUP($B821,'[2]pop-2020-2023'!$I$5:$M$1126,3)</f>
        <v>60007</v>
      </c>
      <c r="P821" s="28">
        <f>VLOOKUP($B821,'[2]pop-2020-2023'!$I$5:$M$1126,4)</f>
        <v>60935</v>
      </c>
      <c r="Q821" s="30">
        <f>VLOOKUP($B821,'[2]pop-2020-2023'!$I$5:$M$1126,5)</f>
        <v>61662</v>
      </c>
      <c r="R821" s="29">
        <f>VLOOKUP($B821,'[3]Hogares total'!$D$5:$L$1126,6)</f>
        <v>16620</v>
      </c>
      <c r="S821" s="28">
        <f>VLOOKUP($B821,'[3]Hogares total'!$D$5:$L$1126,7)</f>
        <v>17039</v>
      </c>
      <c r="T821" s="28">
        <f>VLOOKUP($B821,'[3]Hogares total'!$D$5:$L$1126,8)</f>
        <v>17344</v>
      </c>
      <c r="U821" s="30">
        <f>VLOOKUP($B821,'[3]Hogares total'!$D$5:$L$1126,9)</f>
        <v>17651</v>
      </c>
      <c r="V821" s="29"/>
      <c r="W821" s="43">
        <f t="shared" si="132"/>
        <v>4.9010948722649023E-2</v>
      </c>
      <c r="X821" s="43">
        <f t="shared" si="133"/>
        <v>2.8095511610732749E-2</v>
      </c>
      <c r="Y821" s="47">
        <f t="shared" si="134"/>
        <v>2.6645259641270149E-2</v>
      </c>
      <c r="Z821" s="29"/>
      <c r="AA821" s="43">
        <f t="shared" si="135"/>
        <v>0.17260402605786723</v>
      </c>
      <c r="AB821" s="43">
        <f t="shared" si="136"/>
        <v>9.8708487084870844E-2</v>
      </c>
      <c r="AC821" s="47">
        <f t="shared" si="137"/>
        <v>9.3082544898306044E-2</v>
      </c>
      <c r="AD821" s="91">
        <f t="shared" si="128"/>
        <v>17651</v>
      </c>
      <c r="AE821" s="91">
        <f t="shared" si="129"/>
        <v>1643</v>
      </c>
      <c r="AF821" s="91">
        <f t="shared" si="130"/>
        <v>16008</v>
      </c>
      <c r="AG821" t="str">
        <f t="shared" si="131"/>
        <v/>
      </c>
    </row>
    <row r="822" spans="2:33" x14ac:dyDescent="0.25">
      <c r="B822" s="9" t="s">
        <v>820</v>
      </c>
      <c r="C822" s="23" t="str">
        <f>VLOOKUP(B822,[2]Municipal!$C$15:$D$60549,2)</f>
        <v>Toledo</v>
      </c>
      <c r="D822" s="11">
        <f>+[1]Total!B823</f>
        <v>224</v>
      </c>
      <c r="E822" s="10">
        <f>+[1]Total!C823</f>
        <v>223</v>
      </c>
      <c r="F822" s="10">
        <f>+[1]Total!D823</f>
        <v>226</v>
      </c>
      <c r="G822" s="10">
        <f>+[1]Total!E823</f>
        <v>230</v>
      </c>
      <c r="H822" s="11">
        <f>+[1]Total!G823</f>
        <v>74</v>
      </c>
      <c r="I822" s="10">
        <f>+[1]Total!H823</f>
        <v>209</v>
      </c>
      <c r="J822" s="10">
        <f>+[1]Total!I823</f>
        <v>202</v>
      </c>
      <c r="K822" s="12">
        <f>+[1]Total!J823</f>
        <v>65</v>
      </c>
      <c r="L822" s="11">
        <f>+[1]Total!L823</f>
        <v>528</v>
      </c>
      <c r="M822" s="12">
        <f>+[1]Total!M823</f>
        <v>527</v>
      </c>
      <c r="N822" s="29">
        <f>VLOOKUP($B822,'[2]pop-2020-2023'!$I$5:$M$1126,2)</f>
        <v>16714</v>
      </c>
      <c r="O822" s="28">
        <f>VLOOKUP($B822,'[2]pop-2020-2023'!$I$5:$M$1126,3)</f>
        <v>17085</v>
      </c>
      <c r="P822" s="28">
        <f>VLOOKUP($B822,'[2]pop-2020-2023'!$I$5:$M$1126,4)</f>
        <v>17340</v>
      </c>
      <c r="Q822" s="30">
        <f>VLOOKUP($B822,'[2]pop-2020-2023'!$I$5:$M$1126,5)</f>
        <v>17560</v>
      </c>
      <c r="R822" s="29">
        <f>VLOOKUP($B822,'[3]Hogares total'!$D$5:$L$1126,6)</f>
        <v>4879</v>
      </c>
      <c r="S822" s="28">
        <f>VLOOKUP($B822,'[3]Hogares total'!$D$5:$L$1126,7)</f>
        <v>5005</v>
      </c>
      <c r="T822" s="28">
        <f>VLOOKUP($B822,'[3]Hogares total'!$D$5:$L$1126,8)</f>
        <v>5098</v>
      </c>
      <c r="U822" s="30">
        <f>VLOOKUP($B822,'[3]Hogares total'!$D$5:$L$1126,9)</f>
        <v>5189</v>
      </c>
      <c r="V822" s="29"/>
      <c r="W822" s="43">
        <f t="shared" si="132"/>
        <v>1.3052385133157741E-2</v>
      </c>
      <c r="X822" s="43">
        <f t="shared" si="133"/>
        <v>1.2053056516724336E-2</v>
      </c>
      <c r="Y822" s="47">
        <f t="shared" si="134"/>
        <v>3.0011389521640092E-2</v>
      </c>
      <c r="Z822" s="29"/>
      <c r="AA822" s="43">
        <f t="shared" si="135"/>
        <v>4.4555444555444558E-2</v>
      </c>
      <c r="AB822" s="43">
        <f t="shared" si="136"/>
        <v>4.0996469203609255E-2</v>
      </c>
      <c r="AC822" s="47">
        <f t="shared" si="137"/>
        <v>0.10156099441125457</v>
      </c>
      <c r="AD822" s="91">
        <f t="shared" si="128"/>
        <v>5189</v>
      </c>
      <c r="AE822" s="91">
        <f t="shared" si="129"/>
        <v>527</v>
      </c>
      <c r="AF822" s="91">
        <f t="shared" si="130"/>
        <v>4662</v>
      </c>
      <c r="AG822" t="str">
        <f t="shared" si="131"/>
        <v/>
      </c>
    </row>
    <row r="823" spans="2:33" x14ac:dyDescent="0.25">
      <c r="B823" s="9" t="s">
        <v>821</v>
      </c>
      <c r="C823" s="23" t="str">
        <f>VLOOKUP(B823,[2]Municipal!$C$15:$D$60549,2)</f>
        <v>Villa Caro</v>
      </c>
      <c r="D823" s="11">
        <f>+[1]Total!B824</f>
        <v>43</v>
      </c>
      <c r="E823" s="10">
        <f>+[1]Total!C824</f>
        <v>44</v>
      </c>
      <c r="F823" s="10">
        <f>+[1]Total!D824</f>
        <v>43</v>
      </c>
      <c r="G823" s="10">
        <f>+[1]Total!E824</f>
        <v>42</v>
      </c>
      <c r="H823" s="11">
        <f>+[1]Total!G824</f>
        <v>25</v>
      </c>
      <c r="I823" s="10">
        <f>+[1]Total!H824</f>
        <v>49</v>
      </c>
      <c r="J823" s="10">
        <f>+[1]Total!I824</f>
        <v>45</v>
      </c>
      <c r="K823" s="12">
        <f>+[1]Total!J824</f>
        <v>22</v>
      </c>
      <c r="L823" s="11">
        <f>+[1]Total!L824</f>
        <v>67</v>
      </c>
      <c r="M823" s="12">
        <f>+[1]Total!M824</f>
        <v>63</v>
      </c>
      <c r="N823" s="29">
        <f>VLOOKUP($B823,'[2]pop-2020-2023'!$I$5:$M$1126,2)</f>
        <v>5414</v>
      </c>
      <c r="O823" s="28">
        <f>VLOOKUP($B823,'[2]pop-2020-2023'!$I$5:$M$1126,3)</f>
        <v>5548</v>
      </c>
      <c r="P823" s="28">
        <f>VLOOKUP($B823,'[2]pop-2020-2023'!$I$5:$M$1126,4)</f>
        <v>5622</v>
      </c>
      <c r="Q823" s="30">
        <f>VLOOKUP($B823,'[2]pop-2020-2023'!$I$5:$M$1126,5)</f>
        <v>5700</v>
      </c>
      <c r="R823" s="29">
        <f>VLOOKUP($B823,'[3]Hogares total'!$D$5:$L$1126,6)</f>
        <v>1439</v>
      </c>
      <c r="S823" s="28">
        <f>VLOOKUP($B823,'[3]Hogares total'!$D$5:$L$1126,7)</f>
        <v>1478</v>
      </c>
      <c r="T823" s="28">
        <f>VLOOKUP($B823,'[3]Hogares total'!$D$5:$L$1126,8)</f>
        <v>1505</v>
      </c>
      <c r="U823" s="30">
        <f>VLOOKUP($B823,'[3]Hogares total'!$D$5:$L$1126,9)</f>
        <v>1535</v>
      </c>
      <c r="V823" s="29"/>
      <c r="W823" s="43">
        <f t="shared" si="132"/>
        <v>7.9307858687815425E-3</v>
      </c>
      <c r="X823" s="43">
        <f t="shared" si="133"/>
        <v>8.7157595161864113E-3</v>
      </c>
      <c r="Y823" s="47">
        <f t="shared" si="134"/>
        <v>1.1052631578947368E-2</v>
      </c>
      <c r="Z823" s="29"/>
      <c r="AA823" s="43">
        <f t="shared" si="135"/>
        <v>2.9769959404600813E-2</v>
      </c>
      <c r="AB823" s="43">
        <f t="shared" si="136"/>
        <v>3.255813953488372E-2</v>
      </c>
      <c r="AC823" s="47">
        <f t="shared" si="137"/>
        <v>4.1042345276872963E-2</v>
      </c>
      <c r="AD823" s="91">
        <f t="shared" si="128"/>
        <v>1535</v>
      </c>
      <c r="AE823" s="91">
        <f t="shared" si="129"/>
        <v>63</v>
      </c>
      <c r="AF823" s="91">
        <f t="shared" si="130"/>
        <v>1472</v>
      </c>
      <c r="AG823" t="str">
        <f t="shared" si="131"/>
        <v/>
      </c>
    </row>
    <row r="824" spans="2:33" x14ac:dyDescent="0.25">
      <c r="B824" s="9" t="s">
        <v>822</v>
      </c>
      <c r="C824" s="23" t="str">
        <f>VLOOKUP(B824,[2]Municipal!$C$15:$D$60549,2)</f>
        <v>Villa del Rosario</v>
      </c>
      <c r="D824" s="11">
        <f>+[1]Total!B825</f>
        <v>17114</v>
      </c>
      <c r="E824" s="10">
        <f>+[1]Total!C825</f>
        <v>17314</v>
      </c>
      <c r="F824" s="10">
        <f>+[1]Total!D825</f>
        <v>17303</v>
      </c>
      <c r="G824" s="10">
        <f>+[1]Total!E825</f>
        <v>17431</v>
      </c>
      <c r="H824" s="11">
        <f>+[1]Total!G825</f>
        <v>15884</v>
      </c>
      <c r="I824" s="10">
        <f>+[1]Total!H825</f>
        <v>16581</v>
      </c>
      <c r="J824" s="10">
        <f>+[1]Total!I825</f>
        <v>17376</v>
      </c>
      <c r="K824" s="12">
        <f>+[1]Total!J825</f>
        <v>17756</v>
      </c>
      <c r="L824" s="11">
        <f>+[1]Total!L825</f>
        <v>16788</v>
      </c>
      <c r="M824" s="12">
        <f>+[1]Total!M825</f>
        <v>17883</v>
      </c>
      <c r="N824" s="29">
        <f>VLOOKUP($B824,'[2]pop-2020-2023'!$I$5:$M$1126,2)</f>
        <v>110190</v>
      </c>
      <c r="O824" s="28">
        <f>VLOOKUP($B824,'[2]pop-2020-2023'!$I$5:$M$1126,3)</f>
        <v>112536</v>
      </c>
      <c r="P824" s="28">
        <f>VLOOKUP($B824,'[2]pop-2020-2023'!$I$5:$M$1126,4)</f>
        <v>114196</v>
      </c>
      <c r="Q824" s="30">
        <f>VLOOKUP($B824,'[2]pop-2020-2023'!$I$5:$M$1126,5)</f>
        <v>115364</v>
      </c>
      <c r="R824" s="29">
        <f>VLOOKUP($B824,'[3]Hogares total'!$D$5:$L$1126,6)</f>
        <v>33611</v>
      </c>
      <c r="S824" s="28">
        <f>VLOOKUP($B824,'[3]Hogares total'!$D$5:$L$1126,7)</f>
        <v>34561</v>
      </c>
      <c r="T824" s="28">
        <f>VLOOKUP($B824,'[3]Hogares total'!$D$5:$L$1126,8)</f>
        <v>35300</v>
      </c>
      <c r="U824" s="30">
        <f>VLOOKUP($B824,'[3]Hogares total'!$D$5:$L$1126,9)</f>
        <v>36034</v>
      </c>
      <c r="V824" s="29"/>
      <c r="W824" s="43">
        <f t="shared" si="132"/>
        <v>0.15385298926565721</v>
      </c>
      <c r="X824" s="43">
        <f t="shared" si="133"/>
        <v>0.1451977302182213</v>
      </c>
      <c r="Y824" s="47">
        <f t="shared" si="134"/>
        <v>0.15501369578031274</v>
      </c>
      <c r="Z824" s="29"/>
      <c r="AA824" s="43">
        <f t="shared" si="135"/>
        <v>0.50096930065680967</v>
      </c>
      <c r="AB824" s="43">
        <f t="shared" si="136"/>
        <v>0.46971671388101982</v>
      </c>
      <c r="AC824" s="47">
        <f t="shared" si="137"/>
        <v>0.49628128989287895</v>
      </c>
      <c r="AD824" s="91" t="str">
        <f t="shared" si="128"/>
        <v/>
      </c>
      <c r="AE824" s="91" t="str">
        <f t="shared" si="129"/>
        <v/>
      </c>
      <c r="AF824" s="91" t="str">
        <f t="shared" si="130"/>
        <v/>
      </c>
      <c r="AG824" t="str">
        <f t="shared" si="131"/>
        <v/>
      </c>
    </row>
    <row r="825" spans="2:33" x14ac:dyDescent="0.25">
      <c r="B825" s="9" t="s">
        <v>823</v>
      </c>
      <c r="C825" s="23" t="str">
        <f>VLOOKUP(B825,[2]Municipal!$C$15:$D$60549,2)</f>
        <v>Armenia</v>
      </c>
      <c r="D825" s="11">
        <f>+[1]Total!B826</f>
        <v>88254</v>
      </c>
      <c r="E825" s="10">
        <f>+[1]Total!C826</f>
        <v>89207</v>
      </c>
      <c r="F825" s="10">
        <f>+[1]Total!D826</f>
        <v>89031</v>
      </c>
      <c r="G825" s="10">
        <f>+[1]Total!E826</f>
        <v>90264</v>
      </c>
      <c r="H825" s="11">
        <f>+[1]Total!G826</f>
        <v>91491</v>
      </c>
      <c r="I825" s="10">
        <f>+[1]Total!H826</f>
        <v>91422</v>
      </c>
      <c r="J825" s="10">
        <f>+[1]Total!I826</f>
        <v>92627</v>
      </c>
      <c r="K825" s="12">
        <f>+[1]Total!J826</f>
        <v>92923</v>
      </c>
      <c r="L825" s="11">
        <f>+[1]Total!L826</f>
        <v>93411</v>
      </c>
      <c r="M825" s="12">
        <f>+[1]Total!M826</f>
        <v>93001</v>
      </c>
      <c r="N825" s="29">
        <f>VLOOKUP($B825,'[2]pop-2020-2023'!$I$5:$M$1126,2)</f>
        <v>302613</v>
      </c>
      <c r="O825" s="28">
        <f>VLOOKUP($B825,'[2]pop-2020-2023'!$I$5:$M$1126,3)</f>
        <v>304700</v>
      </c>
      <c r="P825" s="28">
        <f>VLOOKUP($B825,'[2]pop-2020-2023'!$I$5:$M$1126,4)</f>
        <v>306147</v>
      </c>
      <c r="Q825" s="30">
        <f>VLOOKUP($B825,'[2]pop-2020-2023'!$I$5:$M$1126,5)</f>
        <v>307886</v>
      </c>
      <c r="R825" s="29">
        <f>VLOOKUP($B825,'[3]Hogares total'!$D$5:$L$1126,6)</f>
        <v>107319</v>
      </c>
      <c r="S825" s="28">
        <f>VLOOKUP($B825,'[3]Hogares total'!$D$5:$L$1126,7)</f>
        <v>109859</v>
      </c>
      <c r="T825" s="28">
        <f>VLOOKUP($B825,'[3]Hogares total'!$D$5:$L$1126,8)</f>
        <v>112637</v>
      </c>
      <c r="U825" s="30">
        <f>VLOOKUP($B825,'[3]Hogares total'!$D$5:$L$1126,9)</f>
        <v>115590</v>
      </c>
      <c r="V825" s="29"/>
      <c r="W825" s="43">
        <f t="shared" si="132"/>
        <v>0.29276993764358383</v>
      </c>
      <c r="X825" s="43">
        <f t="shared" si="133"/>
        <v>0.29862125057570382</v>
      </c>
      <c r="Y825" s="47">
        <f t="shared" si="134"/>
        <v>0.30206310127774566</v>
      </c>
      <c r="Z825" s="29"/>
      <c r="AA825" s="43">
        <f t="shared" si="135"/>
        <v>0.81201358104479382</v>
      </c>
      <c r="AB825" s="43">
        <f t="shared" si="136"/>
        <v>0.81165158873194421</v>
      </c>
      <c r="AC825" s="47">
        <f t="shared" si="137"/>
        <v>0.80457652046024741</v>
      </c>
      <c r="AD825" s="91" t="str">
        <f t="shared" si="128"/>
        <v/>
      </c>
      <c r="AE825" s="91" t="str">
        <f t="shared" si="129"/>
        <v/>
      </c>
      <c r="AF825" s="91" t="str">
        <f t="shared" si="130"/>
        <v/>
      </c>
      <c r="AG825" t="str">
        <f t="shared" si="131"/>
        <v/>
      </c>
    </row>
    <row r="826" spans="2:33" x14ac:dyDescent="0.25">
      <c r="B826" s="9" t="s">
        <v>824</v>
      </c>
      <c r="C826" s="23" t="str">
        <f>VLOOKUP(B826,[2]Municipal!$C$15:$D$60549,2)</f>
        <v>Buenavista</v>
      </c>
      <c r="D826" s="11">
        <f>+[1]Total!B827</f>
        <v>37</v>
      </c>
      <c r="E826" s="10">
        <f>+[1]Total!C827</f>
        <v>40</v>
      </c>
      <c r="F826" s="10">
        <f>+[1]Total!D827</f>
        <v>38</v>
      </c>
      <c r="G826" s="10">
        <f>+[1]Total!E827</f>
        <v>42</v>
      </c>
      <c r="H826" s="11">
        <f>+[1]Total!G827</f>
        <v>35</v>
      </c>
      <c r="I826" s="10">
        <f>+[1]Total!H827</f>
        <v>23</v>
      </c>
      <c r="J826" s="10">
        <f>+[1]Total!I827</f>
        <v>26</v>
      </c>
      <c r="K826" s="12">
        <f>+[1]Total!J827</f>
        <v>25</v>
      </c>
      <c r="L826" s="11">
        <f>+[1]Total!L827</f>
        <v>23</v>
      </c>
      <c r="M826" s="12">
        <f>+[1]Total!M827</f>
        <v>18</v>
      </c>
      <c r="N826" s="29">
        <f>VLOOKUP($B826,'[2]pop-2020-2023'!$I$5:$M$1126,2)</f>
        <v>3165</v>
      </c>
      <c r="O826" s="28">
        <f>VLOOKUP($B826,'[2]pop-2020-2023'!$I$5:$M$1126,3)</f>
        <v>3171</v>
      </c>
      <c r="P826" s="28">
        <f>VLOOKUP($B826,'[2]pop-2020-2023'!$I$5:$M$1126,4)</f>
        <v>3187</v>
      </c>
      <c r="Q826" s="30">
        <f>VLOOKUP($B826,'[2]pop-2020-2023'!$I$5:$M$1126,5)</f>
        <v>3220</v>
      </c>
      <c r="R826" s="29">
        <f>VLOOKUP($B826,'[3]Hogares total'!$D$5:$L$1126,6)</f>
        <v>1042</v>
      </c>
      <c r="S826" s="28">
        <f>VLOOKUP($B826,'[3]Hogares total'!$D$5:$L$1126,7)</f>
        <v>1070</v>
      </c>
      <c r="T826" s="28">
        <f>VLOOKUP($B826,'[3]Hogares total'!$D$5:$L$1126,8)</f>
        <v>1097</v>
      </c>
      <c r="U826" s="30">
        <f>VLOOKUP($B826,'[3]Hogares total'!$D$5:$L$1126,9)</f>
        <v>1123</v>
      </c>
      <c r="V826" s="29"/>
      <c r="W826" s="43">
        <f t="shared" si="132"/>
        <v>1.2614317250078839E-2</v>
      </c>
      <c r="X826" s="43">
        <f t="shared" si="133"/>
        <v>7.2168183244430495E-3</v>
      </c>
      <c r="Y826" s="47">
        <f t="shared" si="134"/>
        <v>5.5900621118012426E-3</v>
      </c>
      <c r="Z826" s="29"/>
      <c r="AA826" s="43">
        <f t="shared" si="135"/>
        <v>3.7383177570093455E-2</v>
      </c>
      <c r="AB826" s="43">
        <f t="shared" si="136"/>
        <v>2.0966271649954422E-2</v>
      </c>
      <c r="AC826" s="47">
        <f t="shared" si="137"/>
        <v>1.6028495102404273E-2</v>
      </c>
      <c r="AD826" s="91">
        <f t="shared" si="128"/>
        <v>1123</v>
      </c>
      <c r="AE826" s="91">
        <f t="shared" si="129"/>
        <v>18</v>
      </c>
      <c r="AF826" s="91">
        <f t="shared" si="130"/>
        <v>1105</v>
      </c>
      <c r="AG826" t="str">
        <f t="shared" si="131"/>
        <v/>
      </c>
    </row>
    <row r="827" spans="2:33" x14ac:dyDescent="0.25">
      <c r="B827" s="9" t="s">
        <v>825</v>
      </c>
      <c r="C827" s="23" t="str">
        <f>VLOOKUP(B827,[2]Municipal!$C$15:$D$60549,2)</f>
        <v>Calarcá</v>
      </c>
      <c r="D827" s="11">
        <f>+[1]Total!B828</f>
        <v>12256</v>
      </c>
      <c r="E827" s="10">
        <f>+[1]Total!C828</f>
        <v>12275</v>
      </c>
      <c r="F827" s="10">
        <f>+[1]Total!D828</f>
        <v>11389</v>
      </c>
      <c r="G827" s="10">
        <f>+[1]Total!E828</f>
        <v>12486</v>
      </c>
      <c r="H827" s="11">
        <f>+[1]Total!G828</f>
        <v>12182</v>
      </c>
      <c r="I827" s="10">
        <f>+[1]Total!H828</f>
        <v>12183</v>
      </c>
      <c r="J827" s="10">
        <f>+[1]Total!I828</f>
        <v>12534</v>
      </c>
      <c r="K827" s="12">
        <f>+[1]Total!J828</f>
        <v>11968</v>
      </c>
      <c r="L827" s="11">
        <f>+[1]Total!L828</f>
        <v>11569</v>
      </c>
      <c r="M827" s="12">
        <f>+[1]Total!M828</f>
        <v>11506</v>
      </c>
      <c r="N827" s="29">
        <f>VLOOKUP($B827,'[2]pop-2020-2023'!$I$5:$M$1126,2)</f>
        <v>74602</v>
      </c>
      <c r="O827" s="28">
        <f>VLOOKUP($B827,'[2]pop-2020-2023'!$I$5:$M$1126,3)</f>
        <v>75155</v>
      </c>
      <c r="P827" s="28">
        <f>VLOOKUP($B827,'[2]pop-2020-2023'!$I$5:$M$1126,4)</f>
        <v>75532</v>
      </c>
      <c r="Q827" s="30">
        <f>VLOOKUP($B827,'[2]pop-2020-2023'!$I$5:$M$1126,5)</f>
        <v>75979</v>
      </c>
      <c r="R827" s="29">
        <f>VLOOKUP($B827,'[3]Hogares total'!$D$5:$L$1126,6)</f>
        <v>25845</v>
      </c>
      <c r="S827" s="28">
        <f>VLOOKUP($B827,'[3]Hogares total'!$D$5:$L$1126,7)</f>
        <v>26473</v>
      </c>
      <c r="T827" s="28">
        <f>VLOOKUP($B827,'[3]Hogares total'!$D$5:$L$1126,8)</f>
        <v>27133</v>
      </c>
      <c r="U827" s="30">
        <f>VLOOKUP($B827,'[3]Hogares total'!$D$5:$L$1126,9)</f>
        <v>27831</v>
      </c>
      <c r="V827" s="29"/>
      <c r="W827" s="43">
        <f t="shared" si="132"/>
        <v>0.16332911981904064</v>
      </c>
      <c r="X827" s="43">
        <f t="shared" si="133"/>
        <v>0.16129587459619762</v>
      </c>
      <c r="Y827" s="47">
        <f t="shared" si="134"/>
        <v>0.15143658116058384</v>
      </c>
      <c r="Z827" s="29"/>
      <c r="AA827" s="43">
        <f t="shared" si="135"/>
        <v>0.46367997582442488</v>
      </c>
      <c r="AB827" s="43">
        <f t="shared" si="136"/>
        <v>0.44901043010356395</v>
      </c>
      <c r="AC827" s="47">
        <f t="shared" si="137"/>
        <v>0.41342387984621465</v>
      </c>
      <c r="AD827" s="91" t="str">
        <f t="shared" si="128"/>
        <v/>
      </c>
      <c r="AE827" s="91" t="str">
        <f t="shared" si="129"/>
        <v/>
      </c>
      <c r="AF827" s="91" t="str">
        <f t="shared" si="130"/>
        <v/>
      </c>
      <c r="AG827" t="str">
        <f t="shared" si="131"/>
        <v/>
      </c>
    </row>
    <row r="828" spans="2:33" x14ac:dyDescent="0.25">
      <c r="B828" s="9" t="s">
        <v>826</v>
      </c>
      <c r="C828" s="23" t="str">
        <f>VLOOKUP(B828,[2]Municipal!$C$15:$D$60549,2)</f>
        <v>Circasia</v>
      </c>
      <c r="D828" s="11">
        <f>+[1]Total!B829</f>
        <v>5295</v>
      </c>
      <c r="E828" s="10">
        <f>+[1]Total!C829</f>
        <v>5333</v>
      </c>
      <c r="F828" s="10">
        <f>+[1]Total!D829</f>
        <v>5335</v>
      </c>
      <c r="G828" s="10">
        <f>+[1]Total!E829</f>
        <v>5585</v>
      </c>
      <c r="H828" s="11">
        <f>+[1]Total!G829</f>
        <v>6280</v>
      </c>
      <c r="I828" s="10">
        <f>+[1]Total!H829</f>
        <v>6418</v>
      </c>
      <c r="J828" s="10">
        <f>+[1]Total!I829</f>
        <v>6455</v>
      </c>
      <c r="K828" s="12">
        <f>+[1]Total!J829</f>
        <v>6260</v>
      </c>
      <c r="L828" s="11">
        <f>+[1]Total!L829</f>
        <v>5971</v>
      </c>
      <c r="M828" s="12">
        <f>+[1]Total!M829</f>
        <v>5754</v>
      </c>
      <c r="N828" s="29">
        <f>VLOOKUP($B828,'[2]pop-2020-2023'!$I$5:$M$1126,2)</f>
        <v>28946</v>
      </c>
      <c r="O828" s="28">
        <f>VLOOKUP($B828,'[2]pop-2020-2023'!$I$5:$M$1126,3)</f>
        <v>29179</v>
      </c>
      <c r="P828" s="28">
        <f>VLOOKUP($B828,'[2]pop-2020-2023'!$I$5:$M$1126,4)</f>
        <v>29329</v>
      </c>
      <c r="Q828" s="30">
        <f>VLOOKUP($B828,'[2]pop-2020-2023'!$I$5:$M$1126,5)</f>
        <v>29500</v>
      </c>
      <c r="R828" s="29">
        <f>VLOOKUP($B828,'[3]Hogares total'!$D$5:$L$1126,6)</f>
        <v>9779</v>
      </c>
      <c r="S828" s="28">
        <f>VLOOKUP($B828,'[3]Hogares total'!$D$5:$L$1126,7)</f>
        <v>10012</v>
      </c>
      <c r="T828" s="28">
        <f>VLOOKUP($B828,'[3]Hogares total'!$D$5:$L$1126,8)</f>
        <v>10259</v>
      </c>
      <c r="U828" s="30">
        <f>VLOOKUP($B828,'[3]Hogares total'!$D$5:$L$1126,9)</f>
        <v>10524</v>
      </c>
      <c r="V828" s="29"/>
      <c r="W828" s="43">
        <f t="shared" si="132"/>
        <v>0.18276842934987492</v>
      </c>
      <c r="X828" s="43">
        <f t="shared" si="133"/>
        <v>0.21882778137679429</v>
      </c>
      <c r="Y828" s="47">
        <f t="shared" si="134"/>
        <v>0.19505084745762713</v>
      </c>
      <c r="Z828" s="29"/>
      <c r="AA828" s="43">
        <f t="shared" si="135"/>
        <v>0.53266080703156216</v>
      </c>
      <c r="AB828" s="43">
        <f t="shared" si="136"/>
        <v>0.62559703674822109</v>
      </c>
      <c r="AC828" s="47">
        <f t="shared" si="137"/>
        <v>0.54675028506271384</v>
      </c>
      <c r="AD828" s="91" t="str">
        <f t="shared" si="128"/>
        <v/>
      </c>
      <c r="AE828" s="91" t="str">
        <f t="shared" si="129"/>
        <v/>
      </c>
      <c r="AF828" s="91" t="str">
        <f t="shared" si="130"/>
        <v/>
      </c>
      <c r="AG828" t="str">
        <f t="shared" si="131"/>
        <v/>
      </c>
    </row>
    <row r="829" spans="2:33" x14ac:dyDescent="0.25">
      <c r="B829" s="9" t="s">
        <v>827</v>
      </c>
      <c r="C829" s="23" t="str">
        <f>VLOOKUP(B829,[2]Municipal!$C$15:$D$60549,2)</f>
        <v>Córdoba</v>
      </c>
      <c r="D829" s="11">
        <f>+[1]Total!B830</f>
        <v>116</v>
      </c>
      <c r="E829" s="10">
        <f>+[1]Total!C830</f>
        <v>415</v>
      </c>
      <c r="F829" s="10">
        <f>+[1]Total!D830</f>
        <v>403</v>
      </c>
      <c r="G829" s="10">
        <f>+[1]Total!E830</f>
        <v>276</v>
      </c>
      <c r="H829" s="11">
        <f>+[1]Total!G830</f>
        <v>89</v>
      </c>
      <c r="I829" s="10">
        <f>+[1]Total!H830</f>
        <v>82</v>
      </c>
      <c r="J829" s="10">
        <f>+[1]Total!I830</f>
        <v>463</v>
      </c>
      <c r="K829" s="12">
        <f>+[1]Total!J830</f>
        <v>482</v>
      </c>
      <c r="L829" s="11">
        <f>+[1]Total!L830</f>
        <v>511</v>
      </c>
      <c r="M829" s="12">
        <f>+[1]Total!M830</f>
        <v>531</v>
      </c>
      <c r="N829" s="29">
        <f>VLOOKUP($B829,'[2]pop-2020-2023'!$I$5:$M$1126,2)</f>
        <v>5780</v>
      </c>
      <c r="O829" s="28">
        <f>VLOOKUP($B829,'[2]pop-2020-2023'!$I$5:$M$1126,3)</f>
        <v>5825</v>
      </c>
      <c r="P829" s="28">
        <f>VLOOKUP($B829,'[2]pop-2020-2023'!$I$5:$M$1126,4)</f>
        <v>5855</v>
      </c>
      <c r="Q829" s="30">
        <f>VLOOKUP($B829,'[2]pop-2020-2023'!$I$5:$M$1126,5)</f>
        <v>5888</v>
      </c>
      <c r="R829" s="29">
        <f>VLOOKUP($B829,'[3]Hogares total'!$D$5:$L$1126,6)</f>
        <v>2039</v>
      </c>
      <c r="S829" s="28">
        <f>VLOOKUP($B829,'[3]Hogares total'!$D$5:$L$1126,7)</f>
        <v>2087</v>
      </c>
      <c r="T829" s="28">
        <f>VLOOKUP($B829,'[3]Hogares total'!$D$5:$L$1126,8)</f>
        <v>2136</v>
      </c>
      <c r="U829" s="30">
        <f>VLOOKUP($B829,'[3]Hogares total'!$D$5:$L$1126,9)</f>
        <v>2191</v>
      </c>
      <c r="V829" s="29"/>
      <c r="W829" s="43">
        <f t="shared" si="132"/>
        <v>7.1244635193133052E-2</v>
      </c>
      <c r="X829" s="43">
        <f t="shared" si="133"/>
        <v>1.4005123825789924E-2</v>
      </c>
      <c r="Y829" s="47">
        <f t="shared" si="134"/>
        <v>9.0183423913043473E-2</v>
      </c>
      <c r="Z829" s="29"/>
      <c r="AA829" s="43">
        <f t="shared" si="135"/>
        <v>0.19885002395783422</v>
      </c>
      <c r="AB829" s="43">
        <f t="shared" si="136"/>
        <v>3.8389513108614229E-2</v>
      </c>
      <c r="AC829" s="47">
        <f t="shared" si="137"/>
        <v>0.24235508900045641</v>
      </c>
      <c r="AD829" s="91" t="str">
        <f t="shared" si="128"/>
        <v/>
      </c>
      <c r="AE829" s="91" t="str">
        <f t="shared" si="129"/>
        <v/>
      </c>
      <c r="AF829" s="91" t="str">
        <f t="shared" si="130"/>
        <v/>
      </c>
      <c r="AG829" t="str">
        <f t="shared" si="131"/>
        <v/>
      </c>
    </row>
    <row r="830" spans="2:33" x14ac:dyDescent="0.25">
      <c r="B830" s="9" t="s">
        <v>828</v>
      </c>
      <c r="C830" s="23" t="str">
        <f>VLOOKUP(B830,[2]Municipal!$C$15:$D$60549,2)</f>
        <v>Filandia</v>
      </c>
      <c r="D830" s="11">
        <f>+[1]Total!B831</f>
        <v>1157</v>
      </c>
      <c r="E830" s="10">
        <f>+[1]Total!C831</f>
        <v>1035</v>
      </c>
      <c r="F830" s="10">
        <f>+[1]Total!D831</f>
        <v>1015</v>
      </c>
      <c r="G830" s="10">
        <f>+[1]Total!E831</f>
        <v>1123</v>
      </c>
      <c r="H830" s="11">
        <f>+[1]Total!G831</f>
        <v>1127</v>
      </c>
      <c r="I830" s="10">
        <f>+[1]Total!H831</f>
        <v>1056</v>
      </c>
      <c r="J830" s="10">
        <f>+[1]Total!I831</f>
        <v>948</v>
      </c>
      <c r="K830" s="12">
        <f>+[1]Total!J831</f>
        <v>976</v>
      </c>
      <c r="L830" s="11">
        <f>+[1]Total!L831</f>
        <v>978</v>
      </c>
      <c r="M830" s="12">
        <f>+[1]Total!M831</f>
        <v>911</v>
      </c>
      <c r="N830" s="29">
        <f>VLOOKUP($B830,'[2]pop-2020-2023'!$I$5:$M$1126,2)</f>
        <v>12363</v>
      </c>
      <c r="O830" s="28">
        <f>VLOOKUP($B830,'[2]pop-2020-2023'!$I$5:$M$1126,3)</f>
        <v>12455</v>
      </c>
      <c r="P830" s="28">
        <f>VLOOKUP($B830,'[2]pop-2020-2023'!$I$5:$M$1126,4)</f>
        <v>12510</v>
      </c>
      <c r="Q830" s="30">
        <f>VLOOKUP($B830,'[2]pop-2020-2023'!$I$5:$M$1126,5)</f>
        <v>12596</v>
      </c>
      <c r="R830" s="29">
        <f>VLOOKUP($B830,'[3]Hogares total'!$D$5:$L$1126,6)</f>
        <v>4383</v>
      </c>
      <c r="S830" s="28">
        <f>VLOOKUP($B830,'[3]Hogares total'!$D$5:$L$1126,7)</f>
        <v>4490</v>
      </c>
      <c r="T830" s="28">
        <f>VLOOKUP($B830,'[3]Hogares total'!$D$5:$L$1126,8)</f>
        <v>4597</v>
      </c>
      <c r="U830" s="30">
        <f>VLOOKUP($B830,'[3]Hogares total'!$D$5:$L$1126,9)</f>
        <v>4714</v>
      </c>
      <c r="V830" s="29"/>
      <c r="W830" s="43">
        <f t="shared" si="132"/>
        <v>8.3099156965074264E-2</v>
      </c>
      <c r="X830" s="43">
        <f t="shared" si="133"/>
        <v>8.4412470023980821E-2</v>
      </c>
      <c r="Y830" s="47">
        <f t="shared" si="134"/>
        <v>7.2324547475389009E-2</v>
      </c>
      <c r="Z830" s="29"/>
      <c r="AA830" s="43">
        <f t="shared" si="135"/>
        <v>0.23051224944320714</v>
      </c>
      <c r="AB830" s="43">
        <f t="shared" si="136"/>
        <v>0.22971503154231021</v>
      </c>
      <c r="AC830" s="47">
        <f t="shared" si="137"/>
        <v>0.19325413661434027</v>
      </c>
      <c r="AD830" s="91">
        <f t="shared" si="128"/>
        <v>4714</v>
      </c>
      <c r="AE830" s="91">
        <f t="shared" si="129"/>
        <v>911</v>
      </c>
      <c r="AF830" s="91">
        <f t="shared" si="130"/>
        <v>3803</v>
      </c>
      <c r="AG830" t="str">
        <f t="shared" si="131"/>
        <v/>
      </c>
    </row>
    <row r="831" spans="2:33" x14ac:dyDescent="0.25">
      <c r="B831" s="9" t="s">
        <v>829</v>
      </c>
      <c r="C831" s="23" t="str">
        <f>VLOOKUP(B831,[2]Municipal!$C$15:$D$60549,2)</f>
        <v>Génova</v>
      </c>
      <c r="D831" s="11">
        <f>+[1]Total!B832</f>
        <v>98</v>
      </c>
      <c r="E831" s="10">
        <f>+[1]Total!C832</f>
        <v>88</v>
      </c>
      <c r="F831" s="10">
        <f>+[1]Total!D832</f>
        <v>86</v>
      </c>
      <c r="G831" s="10">
        <f>+[1]Total!E832</f>
        <v>63</v>
      </c>
      <c r="H831" s="11">
        <f>+[1]Total!G832</f>
        <v>57</v>
      </c>
      <c r="I831" s="10">
        <f>+[1]Total!H832</f>
        <v>59</v>
      </c>
      <c r="J831" s="10">
        <f>+[1]Total!I832</f>
        <v>56</v>
      </c>
      <c r="K831" s="12">
        <f>+[1]Total!J832</f>
        <v>52</v>
      </c>
      <c r="L831" s="11">
        <f>+[1]Total!L832</f>
        <v>46</v>
      </c>
      <c r="M831" s="12">
        <f>+[1]Total!M832</f>
        <v>38</v>
      </c>
      <c r="N831" s="29">
        <f>VLOOKUP($B831,'[2]pop-2020-2023'!$I$5:$M$1126,2)</f>
        <v>7629</v>
      </c>
      <c r="O831" s="28">
        <f>VLOOKUP($B831,'[2]pop-2020-2023'!$I$5:$M$1126,3)</f>
        <v>7633</v>
      </c>
      <c r="P831" s="28">
        <f>VLOOKUP($B831,'[2]pop-2020-2023'!$I$5:$M$1126,4)</f>
        <v>7677</v>
      </c>
      <c r="Q831" s="30">
        <f>VLOOKUP($B831,'[2]pop-2020-2023'!$I$5:$M$1126,5)</f>
        <v>7726</v>
      </c>
      <c r="R831" s="29">
        <f>VLOOKUP($B831,'[3]Hogares total'!$D$5:$L$1126,6)</f>
        <v>2561</v>
      </c>
      <c r="S831" s="28">
        <f>VLOOKUP($B831,'[3]Hogares total'!$D$5:$L$1126,7)</f>
        <v>2626</v>
      </c>
      <c r="T831" s="28">
        <f>VLOOKUP($B831,'[3]Hogares total'!$D$5:$L$1126,8)</f>
        <v>2691</v>
      </c>
      <c r="U831" s="30">
        <f>VLOOKUP($B831,'[3]Hogares total'!$D$5:$L$1126,9)</f>
        <v>2758</v>
      </c>
      <c r="V831" s="29"/>
      <c r="W831" s="43">
        <f t="shared" si="132"/>
        <v>1.1528887724354776E-2</v>
      </c>
      <c r="X831" s="43">
        <f t="shared" si="133"/>
        <v>7.6852937345317177E-3</v>
      </c>
      <c r="Y831" s="47">
        <f t="shared" si="134"/>
        <v>4.9184571576494952E-3</v>
      </c>
      <c r="Z831" s="29"/>
      <c r="AA831" s="43">
        <f t="shared" si="135"/>
        <v>3.3511043412033509E-2</v>
      </c>
      <c r="AB831" s="43">
        <f t="shared" si="136"/>
        <v>2.1924934968413228E-2</v>
      </c>
      <c r="AC831" s="47">
        <f t="shared" si="137"/>
        <v>1.3778100072516316E-2</v>
      </c>
      <c r="AD831" s="91">
        <f t="shared" si="128"/>
        <v>2758</v>
      </c>
      <c r="AE831" s="91">
        <f t="shared" si="129"/>
        <v>38</v>
      </c>
      <c r="AF831" s="91">
        <f t="shared" si="130"/>
        <v>2720</v>
      </c>
      <c r="AG831" t="str">
        <f t="shared" si="131"/>
        <v/>
      </c>
    </row>
    <row r="832" spans="2:33" x14ac:dyDescent="0.25">
      <c r="B832" s="9" t="s">
        <v>830</v>
      </c>
      <c r="C832" s="23" t="str">
        <f>VLOOKUP(B832,[2]Municipal!$C$15:$D$60549,2)</f>
        <v>La Tebaida</v>
      </c>
      <c r="D832" s="11">
        <f>+[1]Total!B833</f>
        <v>5101</v>
      </c>
      <c r="E832" s="10">
        <f>+[1]Total!C833</f>
        <v>5248</v>
      </c>
      <c r="F832" s="10">
        <f>+[1]Total!D833</f>
        <v>5214</v>
      </c>
      <c r="G832" s="10">
        <f>+[1]Total!E833</f>
        <v>5308</v>
      </c>
      <c r="H832" s="11">
        <f>+[1]Total!G833</f>
        <v>5171</v>
      </c>
      <c r="I832" s="10">
        <f>+[1]Total!H833</f>
        <v>5112</v>
      </c>
      <c r="J832" s="10">
        <f>+[1]Total!I833</f>
        <v>5117</v>
      </c>
      <c r="K832" s="12">
        <f>+[1]Total!J833</f>
        <v>5211</v>
      </c>
      <c r="L832" s="11">
        <f>+[1]Total!L833</f>
        <v>5351</v>
      </c>
      <c r="M832" s="12">
        <f>+[1]Total!M833</f>
        <v>5553</v>
      </c>
      <c r="N832" s="29">
        <f>VLOOKUP($B832,'[2]pop-2020-2023'!$I$5:$M$1126,2)</f>
        <v>34375</v>
      </c>
      <c r="O832" s="28">
        <f>VLOOKUP($B832,'[2]pop-2020-2023'!$I$5:$M$1126,3)</f>
        <v>34644</v>
      </c>
      <c r="P832" s="28">
        <f>VLOOKUP($B832,'[2]pop-2020-2023'!$I$5:$M$1126,4)</f>
        <v>34802</v>
      </c>
      <c r="Q832" s="30">
        <f>VLOOKUP($B832,'[2]pop-2020-2023'!$I$5:$M$1126,5)</f>
        <v>35010</v>
      </c>
      <c r="R832" s="29">
        <f>VLOOKUP($B832,'[3]Hogares total'!$D$5:$L$1126,6)</f>
        <v>11132</v>
      </c>
      <c r="S832" s="28">
        <f>VLOOKUP($B832,'[3]Hogares total'!$D$5:$L$1126,7)</f>
        <v>11390</v>
      </c>
      <c r="T832" s="28">
        <f>VLOOKUP($B832,'[3]Hogares total'!$D$5:$L$1126,8)</f>
        <v>11675</v>
      </c>
      <c r="U832" s="30">
        <f>VLOOKUP($B832,'[3]Hogares total'!$D$5:$L$1126,9)</f>
        <v>11979</v>
      </c>
      <c r="V832" s="29"/>
      <c r="W832" s="43">
        <f t="shared" si="132"/>
        <v>0.15148366239464264</v>
      </c>
      <c r="X832" s="43">
        <f t="shared" si="133"/>
        <v>0.1468881098787426</v>
      </c>
      <c r="Y832" s="47">
        <f t="shared" si="134"/>
        <v>0.15861182519280206</v>
      </c>
      <c r="Z832" s="29"/>
      <c r="AA832" s="43">
        <f t="shared" si="135"/>
        <v>0.46075504828797192</v>
      </c>
      <c r="AB832" s="43">
        <f t="shared" si="136"/>
        <v>0.43785867237687365</v>
      </c>
      <c r="AC832" s="47">
        <f t="shared" si="137"/>
        <v>0.46356123215627348</v>
      </c>
      <c r="AD832" s="91" t="str">
        <f t="shared" si="128"/>
        <v/>
      </c>
      <c r="AE832" s="91" t="str">
        <f t="shared" si="129"/>
        <v/>
      </c>
      <c r="AF832" s="91" t="str">
        <f t="shared" si="130"/>
        <v/>
      </c>
      <c r="AG832" t="str">
        <f t="shared" si="131"/>
        <v/>
      </c>
    </row>
    <row r="833" spans="2:33" x14ac:dyDescent="0.25">
      <c r="B833" s="9" t="s">
        <v>831</v>
      </c>
      <c r="C833" s="23" t="str">
        <f>VLOOKUP(B833,[2]Municipal!$C$15:$D$60549,2)</f>
        <v>Montenegro</v>
      </c>
      <c r="D833" s="11">
        <f>+[1]Total!B834</f>
        <v>5573</v>
      </c>
      <c r="E833" s="10">
        <f>+[1]Total!C834</f>
        <v>5575</v>
      </c>
      <c r="F833" s="10">
        <f>+[1]Total!D834</f>
        <v>5721</v>
      </c>
      <c r="G833" s="10">
        <f>+[1]Total!E834</f>
        <v>5892</v>
      </c>
      <c r="H833" s="11">
        <f>+[1]Total!G834</f>
        <v>5936</v>
      </c>
      <c r="I833" s="10">
        <f>+[1]Total!H834</f>
        <v>5821</v>
      </c>
      <c r="J833" s="10">
        <f>+[1]Total!I834</f>
        <v>5863</v>
      </c>
      <c r="K833" s="12">
        <f>+[1]Total!J834</f>
        <v>6096</v>
      </c>
      <c r="L833" s="11">
        <f>+[1]Total!L834</f>
        <v>6209</v>
      </c>
      <c r="M833" s="12">
        <f>+[1]Total!M834</f>
        <v>6228</v>
      </c>
      <c r="N833" s="29">
        <f>VLOOKUP($B833,'[2]pop-2020-2023'!$I$5:$M$1126,2)</f>
        <v>37595</v>
      </c>
      <c r="O833" s="28">
        <f>VLOOKUP($B833,'[2]pop-2020-2023'!$I$5:$M$1126,3)</f>
        <v>37847</v>
      </c>
      <c r="P833" s="28">
        <f>VLOOKUP($B833,'[2]pop-2020-2023'!$I$5:$M$1126,4)</f>
        <v>38032</v>
      </c>
      <c r="Q833" s="30">
        <f>VLOOKUP($B833,'[2]pop-2020-2023'!$I$5:$M$1126,5)</f>
        <v>38240</v>
      </c>
      <c r="R833" s="29">
        <f>VLOOKUP($B833,'[3]Hogares total'!$D$5:$L$1126,6)</f>
        <v>12623</v>
      </c>
      <c r="S833" s="28">
        <f>VLOOKUP($B833,'[3]Hogares total'!$D$5:$L$1126,7)</f>
        <v>12924</v>
      </c>
      <c r="T833" s="28">
        <f>VLOOKUP($B833,'[3]Hogares total'!$D$5:$L$1126,8)</f>
        <v>13247</v>
      </c>
      <c r="U833" s="30">
        <f>VLOOKUP($B833,'[3]Hogares total'!$D$5:$L$1126,9)</f>
        <v>13590</v>
      </c>
      <c r="V833" s="29"/>
      <c r="W833" s="43">
        <f t="shared" si="132"/>
        <v>0.14730361719555052</v>
      </c>
      <c r="X833" s="43">
        <f t="shared" si="133"/>
        <v>0.15305532183424483</v>
      </c>
      <c r="Y833" s="47">
        <f t="shared" si="134"/>
        <v>0.16286610878661087</v>
      </c>
      <c r="Z833" s="29"/>
      <c r="AA833" s="43">
        <f t="shared" si="135"/>
        <v>0.43136799752398636</v>
      </c>
      <c r="AB833" s="43">
        <f t="shared" si="136"/>
        <v>0.43942024609345515</v>
      </c>
      <c r="AC833" s="47">
        <f t="shared" si="137"/>
        <v>0.45827814569536424</v>
      </c>
      <c r="AD833" s="91" t="str">
        <f t="shared" si="128"/>
        <v/>
      </c>
      <c r="AE833" s="91" t="str">
        <f t="shared" si="129"/>
        <v/>
      </c>
      <c r="AF833" s="91" t="str">
        <f t="shared" si="130"/>
        <v/>
      </c>
      <c r="AG833" t="str">
        <f t="shared" si="131"/>
        <v/>
      </c>
    </row>
    <row r="834" spans="2:33" x14ac:dyDescent="0.25">
      <c r="B834" s="9" t="s">
        <v>832</v>
      </c>
      <c r="C834" s="23" t="str">
        <f>VLOOKUP(B834,[2]Municipal!$C$15:$D$60549,2)</f>
        <v>Pijao</v>
      </c>
      <c r="D834" s="11">
        <f>+[1]Total!B835</f>
        <v>154</v>
      </c>
      <c r="E834" s="10">
        <f>+[1]Total!C835</f>
        <v>151</v>
      </c>
      <c r="F834" s="10">
        <f>+[1]Total!D835</f>
        <v>168</v>
      </c>
      <c r="G834" s="10">
        <f>+[1]Total!E835</f>
        <v>191</v>
      </c>
      <c r="H834" s="11">
        <f>+[1]Total!G835</f>
        <v>240</v>
      </c>
      <c r="I834" s="10">
        <f>+[1]Total!H835</f>
        <v>242</v>
      </c>
      <c r="J834" s="10">
        <f>+[1]Total!I835</f>
        <v>275</v>
      </c>
      <c r="K834" s="12">
        <f>+[1]Total!J835</f>
        <v>294</v>
      </c>
      <c r="L834" s="11">
        <f>+[1]Total!L835</f>
        <v>299</v>
      </c>
      <c r="M834" s="12">
        <f>+[1]Total!M835</f>
        <v>308</v>
      </c>
      <c r="N834" s="29">
        <f>VLOOKUP($B834,'[2]pop-2020-2023'!$I$5:$M$1126,2)</f>
        <v>5339</v>
      </c>
      <c r="O834" s="28">
        <f>VLOOKUP($B834,'[2]pop-2020-2023'!$I$5:$M$1126,3)</f>
        <v>5351</v>
      </c>
      <c r="P834" s="28">
        <f>VLOOKUP($B834,'[2]pop-2020-2023'!$I$5:$M$1126,4)</f>
        <v>5389</v>
      </c>
      <c r="Q834" s="30">
        <f>VLOOKUP($B834,'[2]pop-2020-2023'!$I$5:$M$1126,5)</f>
        <v>5439</v>
      </c>
      <c r="R834" s="29">
        <f>VLOOKUP($B834,'[3]Hogares total'!$D$5:$L$1126,6)</f>
        <v>1707</v>
      </c>
      <c r="S834" s="28">
        <f>VLOOKUP($B834,'[3]Hogares total'!$D$5:$L$1126,7)</f>
        <v>1749</v>
      </c>
      <c r="T834" s="28">
        <f>VLOOKUP($B834,'[3]Hogares total'!$D$5:$L$1126,8)</f>
        <v>1792</v>
      </c>
      <c r="U834" s="30">
        <f>VLOOKUP($B834,'[3]Hogares total'!$D$5:$L$1126,9)</f>
        <v>1837</v>
      </c>
      <c r="V834" s="29"/>
      <c r="W834" s="43">
        <f t="shared" si="132"/>
        <v>2.8219024481405345E-2</v>
      </c>
      <c r="X834" s="43">
        <f t="shared" si="133"/>
        <v>4.4906290591946556E-2</v>
      </c>
      <c r="Y834" s="47">
        <f t="shared" si="134"/>
        <v>5.6628056628056631E-2</v>
      </c>
      <c r="Z834" s="29"/>
      <c r="AA834" s="43">
        <f t="shared" si="135"/>
        <v>8.6335048599199549E-2</v>
      </c>
      <c r="AB834" s="43">
        <f t="shared" si="136"/>
        <v>0.13504464285714285</v>
      </c>
      <c r="AC834" s="47">
        <f t="shared" si="137"/>
        <v>0.16766467065868262</v>
      </c>
      <c r="AD834" s="91">
        <f t="shared" si="128"/>
        <v>1837</v>
      </c>
      <c r="AE834" s="91">
        <f t="shared" si="129"/>
        <v>308</v>
      </c>
      <c r="AF834" s="91">
        <f t="shared" si="130"/>
        <v>1529</v>
      </c>
      <c r="AG834" t="str">
        <f t="shared" si="131"/>
        <v/>
      </c>
    </row>
    <row r="835" spans="2:33" x14ac:dyDescent="0.25">
      <c r="B835" s="9" t="s">
        <v>833</v>
      </c>
      <c r="C835" s="23" t="str">
        <f>VLOOKUP(B835,[2]Municipal!$C$15:$D$60549,2)</f>
        <v>Quimbaya</v>
      </c>
      <c r="D835" s="11">
        <f>+[1]Total!B836</f>
        <v>4475</v>
      </c>
      <c r="E835" s="10">
        <f>+[1]Total!C836</f>
        <v>4599</v>
      </c>
      <c r="F835" s="10">
        <f>+[1]Total!D836</f>
        <v>4443</v>
      </c>
      <c r="G835" s="10">
        <f>+[1]Total!E836</f>
        <v>4597</v>
      </c>
      <c r="H835" s="11">
        <f>+[1]Total!G836</f>
        <v>4574</v>
      </c>
      <c r="I835" s="10">
        <f>+[1]Total!H836</f>
        <v>4547</v>
      </c>
      <c r="J835" s="10">
        <f>+[1]Total!I836</f>
        <v>4558</v>
      </c>
      <c r="K835" s="12">
        <f>+[1]Total!J836</f>
        <v>4503</v>
      </c>
      <c r="L835" s="11">
        <f>+[1]Total!L836</f>
        <v>4579</v>
      </c>
      <c r="M835" s="12">
        <f>+[1]Total!M836</f>
        <v>4801</v>
      </c>
      <c r="N835" s="29">
        <f>VLOOKUP($B835,'[2]pop-2020-2023'!$I$5:$M$1126,2)</f>
        <v>31362</v>
      </c>
      <c r="O835" s="28">
        <f>VLOOKUP($B835,'[2]pop-2020-2023'!$I$5:$M$1126,3)</f>
        <v>31513</v>
      </c>
      <c r="P835" s="28">
        <f>VLOOKUP($B835,'[2]pop-2020-2023'!$I$5:$M$1126,4)</f>
        <v>31665</v>
      </c>
      <c r="Q835" s="30">
        <f>VLOOKUP($B835,'[2]pop-2020-2023'!$I$5:$M$1126,5)</f>
        <v>31844</v>
      </c>
      <c r="R835" s="29">
        <f>VLOOKUP($B835,'[3]Hogares total'!$D$5:$L$1126,6)</f>
        <v>10698</v>
      </c>
      <c r="S835" s="28">
        <f>VLOOKUP($B835,'[3]Hogares total'!$D$5:$L$1126,7)</f>
        <v>10951</v>
      </c>
      <c r="T835" s="28">
        <f>VLOOKUP($B835,'[3]Hogares total'!$D$5:$L$1126,8)</f>
        <v>11225</v>
      </c>
      <c r="U835" s="30">
        <f>VLOOKUP($B835,'[3]Hogares total'!$D$5:$L$1126,9)</f>
        <v>11515</v>
      </c>
      <c r="V835" s="29"/>
      <c r="W835" s="43">
        <f t="shared" si="132"/>
        <v>0.14593977088820487</v>
      </c>
      <c r="X835" s="43">
        <f t="shared" si="133"/>
        <v>0.14359703142270647</v>
      </c>
      <c r="Y835" s="47">
        <f t="shared" si="134"/>
        <v>0.15076623539756312</v>
      </c>
      <c r="Z835" s="29"/>
      <c r="AA835" s="43">
        <f t="shared" si="135"/>
        <v>0.41996164733814262</v>
      </c>
      <c r="AB835" s="43">
        <f t="shared" si="136"/>
        <v>0.40507795100222715</v>
      </c>
      <c r="AC835" s="47">
        <f t="shared" si="137"/>
        <v>0.41693443334780722</v>
      </c>
      <c r="AD835" s="91" t="str">
        <f t="shared" si="128"/>
        <v/>
      </c>
      <c r="AE835" s="91" t="str">
        <f t="shared" si="129"/>
        <v/>
      </c>
      <c r="AF835" s="91" t="str">
        <f t="shared" si="130"/>
        <v/>
      </c>
      <c r="AG835" t="str">
        <f t="shared" si="131"/>
        <v/>
      </c>
    </row>
    <row r="836" spans="2:33" x14ac:dyDescent="0.25">
      <c r="B836" s="9" t="s">
        <v>834</v>
      </c>
      <c r="C836" s="23" t="str">
        <f>VLOOKUP(B836,[2]Municipal!$C$15:$D$60549,2)</f>
        <v>Salento</v>
      </c>
      <c r="D836" s="11">
        <f>+[1]Total!B837</f>
        <v>767</v>
      </c>
      <c r="E836" s="10">
        <f>+[1]Total!C837</f>
        <v>781</v>
      </c>
      <c r="F836" s="10">
        <f>+[1]Total!D837</f>
        <v>665</v>
      </c>
      <c r="G836" s="10">
        <f>+[1]Total!E837</f>
        <v>665</v>
      </c>
      <c r="H836" s="11">
        <f>+[1]Total!G837</f>
        <v>687</v>
      </c>
      <c r="I836" s="10">
        <f>+[1]Total!H837</f>
        <v>676</v>
      </c>
      <c r="J836" s="10">
        <f>+[1]Total!I837</f>
        <v>538</v>
      </c>
      <c r="K836" s="12">
        <f>+[1]Total!J837</f>
        <v>569</v>
      </c>
      <c r="L836" s="11">
        <f>+[1]Total!L837</f>
        <v>617</v>
      </c>
      <c r="M836" s="12">
        <f>+[1]Total!M837</f>
        <v>674</v>
      </c>
      <c r="N836" s="29">
        <f>VLOOKUP($B836,'[2]pop-2020-2023'!$I$5:$M$1126,2)</f>
        <v>9552</v>
      </c>
      <c r="O836" s="28">
        <f>VLOOKUP($B836,'[2]pop-2020-2023'!$I$5:$M$1126,3)</f>
        <v>9626</v>
      </c>
      <c r="P836" s="28">
        <f>VLOOKUP($B836,'[2]pop-2020-2023'!$I$5:$M$1126,4)</f>
        <v>9685</v>
      </c>
      <c r="Q836" s="30">
        <f>VLOOKUP($B836,'[2]pop-2020-2023'!$I$5:$M$1126,5)</f>
        <v>9748</v>
      </c>
      <c r="R836" s="29">
        <f>VLOOKUP($B836,'[3]Hogares total'!$D$5:$L$1126,6)</f>
        <v>3673</v>
      </c>
      <c r="S836" s="28">
        <f>VLOOKUP($B836,'[3]Hogares total'!$D$5:$L$1126,7)</f>
        <v>3766</v>
      </c>
      <c r="T836" s="28">
        <f>VLOOKUP($B836,'[3]Hogares total'!$D$5:$L$1126,8)</f>
        <v>3857</v>
      </c>
      <c r="U836" s="30">
        <f>VLOOKUP($B836,'[3]Hogares total'!$D$5:$L$1126,9)</f>
        <v>3952</v>
      </c>
      <c r="V836" s="29"/>
      <c r="W836" s="43">
        <f t="shared" si="132"/>
        <v>8.1134427591938493E-2</v>
      </c>
      <c r="X836" s="43">
        <f t="shared" si="133"/>
        <v>6.9798657718120799E-2</v>
      </c>
      <c r="Y836" s="47">
        <f t="shared" si="134"/>
        <v>6.914238818219122E-2</v>
      </c>
      <c r="Z836" s="29"/>
      <c r="AA836" s="43">
        <f t="shared" si="135"/>
        <v>0.20738183749336167</v>
      </c>
      <c r="AB836" s="43">
        <f t="shared" si="136"/>
        <v>0.17526575058335495</v>
      </c>
      <c r="AC836" s="47">
        <f t="shared" si="137"/>
        <v>0.17054655870445345</v>
      </c>
      <c r="AD836" s="91">
        <f t="shared" si="128"/>
        <v>3952</v>
      </c>
      <c r="AE836" s="91">
        <f t="shared" si="129"/>
        <v>674</v>
      </c>
      <c r="AF836" s="91">
        <f t="shared" si="130"/>
        <v>3278</v>
      </c>
      <c r="AG836" t="str">
        <f t="shared" si="131"/>
        <v/>
      </c>
    </row>
    <row r="837" spans="2:33" x14ac:dyDescent="0.25">
      <c r="B837" s="9" t="s">
        <v>835</v>
      </c>
      <c r="C837" s="23" t="str">
        <f>VLOOKUP(B837,[2]Municipal!$C$15:$D$60549,2)</f>
        <v>Pereira</v>
      </c>
      <c r="D837" s="11">
        <f>+[1]Total!B838</f>
        <v>130427</v>
      </c>
      <c r="E837" s="10">
        <f>+[1]Total!C838</f>
        <v>133193</v>
      </c>
      <c r="F837" s="10">
        <f>+[1]Total!D838</f>
        <v>132624</v>
      </c>
      <c r="G837" s="10">
        <f>+[1]Total!E838</f>
        <v>135324</v>
      </c>
      <c r="H837" s="11">
        <f>+[1]Total!G838</f>
        <v>124431</v>
      </c>
      <c r="I837" s="10">
        <f>+[1]Total!H838</f>
        <v>134716</v>
      </c>
      <c r="J837" s="10">
        <f>+[1]Total!I838</f>
        <v>123920</v>
      </c>
      <c r="K837" s="12">
        <f>+[1]Total!J838</f>
        <v>137803</v>
      </c>
      <c r="L837" s="11">
        <f>+[1]Total!L838</f>
        <v>139782</v>
      </c>
      <c r="M837" s="12">
        <f>+[1]Total!M838</f>
        <v>137888</v>
      </c>
      <c r="N837" s="29">
        <f>VLOOKUP($B837,'[2]pop-2020-2023'!$I$5:$M$1126,2)</f>
        <v>477068</v>
      </c>
      <c r="O837" s="28">
        <f>VLOOKUP($B837,'[2]pop-2020-2023'!$I$5:$M$1126,3)</f>
        <v>479864</v>
      </c>
      <c r="P837" s="28">
        <f>VLOOKUP($B837,'[2]pop-2020-2023'!$I$5:$M$1126,4)</f>
        <v>480739</v>
      </c>
      <c r="Q837" s="30">
        <f>VLOOKUP($B837,'[2]pop-2020-2023'!$I$5:$M$1126,5)</f>
        <v>481768</v>
      </c>
      <c r="R837" s="29">
        <f>VLOOKUP($B837,'[3]Hogares total'!$D$5:$L$1126,6)</f>
        <v>164530</v>
      </c>
      <c r="S837" s="28">
        <f>VLOOKUP($B837,'[3]Hogares total'!$D$5:$L$1126,7)</f>
        <v>168107</v>
      </c>
      <c r="T837" s="28">
        <f>VLOOKUP($B837,'[3]Hogares total'!$D$5:$L$1126,8)</f>
        <v>172012</v>
      </c>
      <c r="U837" s="30">
        <f>VLOOKUP($B837,'[3]Hogares total'!$D$5:$L$1126,9)</f>
        <v>176141</v>
      </c>
      <c r="V837" s="29"/>
      <c r="W837" s="43">
        <f t="shared" si="132"/>
        <v>0.27756405981694815</v>
      </c>
      <c r="X837" s="43">
        <f t="shared" si="133"/>
        <v>0.28022690066751399</v>
      </c>
      <c r="Y837" s="47">
        <f t="shared" si="134"/>
        <v>0.28621245080619717</v>
      </c>
      <c r="Z837" s="29"/>
      <c r="AA837" s="43">
        <f t="shared" si="135"/>
        <v>0.79231084963743326</v>
      </c>
      <c r="AB837" s="43">
        <f t="shared" si="136"/>
        <v>0.78317791781968704</v>
      </c>
      <c r="AC837" s="47">
        <f t="shared" si="137"/>
        <v>0.78282739396279122</v>
      </c>
      <c r="AD837" s="91" t="str">
        <f t="shared" si="128"/>
        <v/>
      </c>
      <c r="AE837" s="91" t="str">
        <f t="shared" si="129"/>
        <v/>
      </c>
      <c r="AF837" s="91" t="str">
        <f t="shared" si="130"/>
        <v/>
      </c>
      <c r="AG837" t="str">
        <f t="shared" si="131"/>
        <v/>
      </c>
    </row>
    <row r="838" spans="2:33" x14ac:dyDescent="0.25">
      <c r="B838" s="9" t="s">
        <v>836</v>
      </c>
      <c r="C838" s="23" t="str">
        <f>VLOOKUP(B838,[2]Municipal!$C$15:$D$60549,2)</f>
        <v>Apía</v>
      </c>
      <c r="D838" s="11">
        <f>+[1]Total!B839</f>
        <v>221</v>
      </c>
      <c r="E838" s="10">
        <f>+[1]Total!C839</f>
        <v>229</v>
      </c>
      <c r="F838" s="10">
        <f>+[1]Total!D839</f>
        <v>229</v>
      </c>
      <c r="G838" s="10">
        <f>+[1]Total!E839</f>
        <v>236</v>
      </c>
      <c r="H838" s="11">
        <f>+[1]Total!G839</f>
        <v>677</v>
      </c>
      <c r="I838" s="10">
        <f>+[1]Total!H839</f>
        <v>261</v>
      </c>
      <c r="J838" s="10">
        <f>+[1]Total!I839</f>
        <v>235</v>
      </c>
      <c r="K838" s="12">
        <f>+[1]Total!J839</f>
        <v>241</v>
      </c>
      <c r="L838" s="11">
        <f>+[1]Total!L839</f>
        <v>229</v>
      </c>
      <c r="M838" s="12">
        <f>+[1]Total!M839</f>
        <v>223</v>
      </c>
      <c r="N838" s="29">
        <f>VLOOKUP($B838,'[2]pop-2020-2023'!$I$5:$M$1126,2)</f>
        <v>12549</v>
      </c>
      <c r="O838" s="28">
        <f>VLOOKUP($B838,'[2]pop-2020-2023'!$I$5:$M$1126,3)</f>
        <v>12559</v>
      </c>
      <c r="P838" s="28">
        <f>VLOOKUP($B838,'[2]pop-2020-2023'!$I$5:$M$1126,4)</f>
        <v>12612</v>
      </c>
      <c r="Q838" s="30">
        <f>VLOOKUP($B838,'[2]pop-2020-2023'!$I$5:$M$1126,5)</f>
        <v>12613</v>
      </c>
      <c r="R838" s="29">
        <f>VLOOKUP($B838,'[3]Hogares total'!$D$5:$L$1126,6)</f>
        <v>4132</v>
      </c>
      <c r="S838" s="28">
        <f>VLOOKUP($B838,'[3]Hogares total'!$D$5:$L$1126,7)</f>
        <v>4229</v>
      </c>
      <c r="T838" s="28">
        <f>VLOOKUP($B838,'[3]Hogares total'!$D$5:$L$1126,8)</f>
        <v>4329</v>
      </c>
      <c r="U838" s="30">
        <f>VLOOKUP($B838,'[3]Hogares total'!$D$5:$L$1126,9)</f>
        <v>4434</v>
      </c>
      <c r="V838" s="29"/>
      <c r="W838" s="43">
        <f t="shared" si="132"/>
        <v>1.8233935822915836E-2</v>
      </c>
      <c r="X838" s="43">
        <f t="shared" si="133"/>
        <v>2.0694576593720267E-2</v>
      </c>
      <c r="Y838" s="47">
        <f t="shared" si="134"/>
        <v>1.7680171251882978E-2</v>
      </c>
      <c r="Z838" s="29"/>
      <c r="AA838" s="43">
        <f t="shared" si="135"/>
        <v>5.414991723811776E-2</v>
      </c>
      <c r="AB838" s="43">
        <f t="shared" si="136"/>
        <v>6.0291060291060294E-2</v>
      </c>
      <c r="AC838" s="47">
        <f t="shared" si="137"/>
        <v>5.029318899413622E-2</v>
      </c>
      <c r="AD838" s="91">
        <f t="shared" ref="AD838:AD901" si="138">IF(AC838&lt;=0.2,U838,"")</f>
        <v>4434</v>
      </c>
      <c r="AE838" s="91">
        <f t="shared" ref="AE838:AE901" si="139">IF(AC838&lt;=0.2,M838,"")</f>
        <v>223</v>
      </c>
      <c r="AF838" s="91">
        <f t="shared" ref="AF838:AF901" si="140">IF(AC838&lt;=0.2,AD838-AE838,"")</f>
        <v>4211</v>
      </c>
      <c r="AG838" t="str">
        <f t="shared" ref="AG838:AG901" si="141">IF(AC838&gt;100%,C838,"")</f>
        <v/>
      </c>
    </row>
    <row r="839" spans="2:33" x14ac:dyDescent="0.25">
      <c r="B839" s="9" t="s">
        <v>837</v>
      </c>
      <c r="C839" s="23" t="str">
        <f>VLOOKUP(B839,[2]Municipal!$C$15:$D$60549,2)</f>
        <v>Balboa</v>
      </c>
      <c r="D839" s="11">
        <f>+[1]Total!B840</f>
        <v>89</v>
      </c>
      <c r="E839" s="10">
        <f>+[1]Total!C840</f>
        <v>84</v>
      </c>
      <c r="F839" s="10">
        <f>+[1]Total!D840</f>
        <v>134</v>
      </c>
      <c r="G839" s="10">
        <f>+[1]Total!E840</f>
        <v>167</v>
      </c>
      <c r="H839" s="11">
        <f>+[1]Total!G840</f>
        <v>169</v>
      </c>
      <c r="I839" s="10">
        <f>+[1]Total!H840</f>
        <v>77</v>
      </c>
      <c r="J839" s="10">
        <f>+[1]Total!I840</f>
        <v>165</v>
      </c>
      <c r="K839" s="12">
        <f>+[1]Total!J840</f>
        <v>88</v>
      </c>
      <c r="L839" s="11">
        <f>+[1]Total!L840</f>
        <v>74</v>
      </c>
      <c r="M839" s="12">
        <f>+[1]Total!M840</f>
        <v>150</v>
      </c>
      <c r="N839" s="29">
        <f>VLOOKUP($B839,'[2]pop-2020-2023'!$I$5:$M$1126,2)</f>
        <v>6476</v>
      </c>
      <c r="O839" s="28">
        <f>VLOOKUP($B839,'[2]pop-2020-2023'!$I$5:$M$1126,3)</f>
        <v>6480</v>
      </c>
      <c r="P839" s="28">
        <f>VLOOKUP($B839,'[2]pop-2020-2023'!$I$5:$M$1126,4)</f>
        <v>6476</v>
      </c>
      <c r="Q839" s="30">
        <f>VLOOKUP($B839,'[2]pop-2020-2023'!$I$5:$M$1126,5)</f>
        <v>6510</v>
      </c>
      <c r="R839" s="29">
        <f>VLOOKUP($B839,'[3]Hogares total'!$D$5:$L$1126,6)</f>
        <v>2017</v>
      </c>
      <c r="S839" s="28">
        <f>VLOOKUP($B839,'[3]Hogares total'!$D$5:$L$1126,7)</f>
        <v>2063</v>
      </c>
      <c r="T839" s="28">
        <f>VLOOKUP($B839,'[3]Hogares total'!$D$5:$L$1126,8)</f>
        <v>2110</v>
      </c>
      <c r="U839" s="30">
        <f>VLOOKUP($B839,'[3]Hogares total'!$D$5:$L$1126,9)</f>
        <v>2159</v>
      </c>
      <c r="V839" s="29"/>
      <c r="W839" s="43">
        <f t="shared" ref="W839:W902" si="142">+$E839/O839</f>
        <v>1.2962962962962963E-2</v>
      </c>
      <c r="X839" s="43">
        <f t="shared" ref="X839:X902" si="143">+$I839/P839</f>
        <v>1.189005558987029E-2</v>
      </c>
      <c r="Y839" s="47">
        <f t="shared" ref="Y839:Y902" si="144">+$M839/Q839</f>
        <v>2.3041474654377881E-2</v>
      </c>
      <c r="Z839" s="29"/>
      <c r="AA839" s="43">
        <f t="shared" ref="AA839:AA902" si="145">+$E839/S839</f>
        <v>4.0717401841977703E-2</v>
      </c>
      <c r="AB839" s="43">
        <f t="shared" ref="AB839:AB902" si="146">+$I839/T839</f>
        <v>3.6492890995260666E-2</v>
      </c>
      <c r="AC839" s="47">
        <f t="shared" ref="AC839:AC902" si="147">+$M839/U839</f>
        <v>6.9476609541454376E-2</v>
      </c>
      <c r="AD839" s="91">
        <f t="shared" si="138"/>
        <v>2159</v>
      </c>
      <c r="AE839" s="91">
        <f t="shared" si="139"/>
        <v>150</v>
      </c>
      <c r="AF839" s="91">
        <f t="shared" si="140"/>
        <v>2009</v>
      </c>
      <c r="AG839" t="str">
        <f t="shared" si="141"/>
        <v/>
      </c>
    </row>
    <row r="840" spans="2:33" x14ac:dyDescent="0.25">
      <c r="B840" s="9" t="s">
        <v>838</v>
      </c>
      <c r="C840" s="23" t="str">
        <f>VLOOKUP(B840,[2]Municipal!$C$15:$D$60549,2)</f>
        <v>Belén de Umbría</v>
      </c>
      <c r="D840" s="11">
        <f>+[1]Total!B841</f>
        <v>1928</v>
      </c>
      <c r="E840" s="10">
        <f>+[1]Total!C841</f>
        <v>2029</v>
      </c>
      <c r="F840" s="10">
        <f>+[1]Total!D841</f>
        <v>2132</v>
      </c>
      <c r="G840" s="10">
        <f>+[1]Total!E841</f>
        <v>2192</v>
      </c>
      <c r="H840" s="11">
        <f>+[1]Total!G841</f>
        <v>2200</v>
      </c>
      <c r="I840" s="10">
        <f>+[1]Total!H841</f>
        <v>2224</v>
      </c>
      <c r="J840" s="10">
        <f>+[1]Total!I841</f>
        <v>2246</v>
      </c>
      <c r="K840" s="12">
        <f>+[1]Total!J841</f>
        <v>2295</v>
      </c>
      <c r="L840" s="11">
        <f>+[1]Total!L841</f>
        <v>2318</v>
      </c>
      <c r="M840" s="12">
        <f>+[1]Total!M841</f>
        <v>2289</v>
      </c>
      <c r="N840" s="29">
        <f>VLOOKUP($B840,'[2]pop-2020-2023'!$I$5:$M$1126,2)</f>
        <v>25078</v>
      </c>
      <c r="O840" s="28">
        <f>VLOOKUP($B840,'[2]pop-2020-2023'!$I$5:$M$1126,3)</f>
        <v>25171</v>
      </c>
      <c r="P840" s="28">
        <f>VLOOKUP($B840,'[2]pop-2020-2023'!$I$5:$M$1126,4)</f>
        <v>25216</v>
      </c>
      <c r="Q840" s="30">
        <f>VLOOKUP($B840,'[2]pop-2020-2023'!$I$5:$M$1126,5)</f>
        <v>25276</v>
      </c>
      <c r="R840" s="29">
        <f>VLOOKUP($B840,'[3]Hogares total'!$D$5:$L$1126,6)</f>
        <v>8178</v>
      </c>
      <c r="S840" s="28">
        <f>VLOOKUP($B840,'[3]Hogares total'!$D$5:$L$1126,7)</f>
        <v>8364</v>
      </c>
      <c r="T840" s="28">
        <f>VLOOKUP($B840,'[3]Hogares total'!$D$5:$L$1126,8)</f>
        <v>8560</v>
      </c>
      <c r="U840" s="30">
        <f>VLOOKUP($B840,'[3]Hogares total'!$D$5:$L$1126,9)</f>
        <v>8765</v>
      </c>
      <c r="V840" s="29"/>
      <c r="W840" s="43">
        <f t="shared" si="142"/>
        <v>8.0608636923443652E-2</v>
      </c>
      <c r="X840" s="43">
        <f t="shared" si="143"/>
        <v>8.8197969543147209E-2</v>
      </c>
      <c r="Y840" s="47">
        <f t="shared" si="144"/>
        <v>9.0560215223927834E-2</v>
      </c>
      <c r="Z840" s="29"/>
      <c r="AA840" s="43">
        <f t="shared" si="145"/>
        <v>0.24258727881396461</v>
      </c>
      <c r="AB840" s="43">
        <f t="shared" si="146"/>
        <v>0.25981308411214954</v>
      </c>
      <c r="AC840" s="47">
        <f t="shared" si="147"/>
        <v>0.2611523103251569</v>
      </c>
      <c r="AD840" s="91" t="str">
        <f t="shared" si="138"/>
        <v/>
      </c>
      <c r="AE840" s="91" t="str">
        <f t="shared" si="139"/>
        <v/>
      </c>
      <c r="AF840" s="91" t="str">
        <f t="shared" si="140"/>
        <v/>
      </c>
      <c r="AG840" t="str">
        <f t="shared" si="141"/>
        <v/>
      </c>
    </row>
    <row r="841" spans="2:33" x14ac:dyDescent="0.25">
      <c r="B841" s="9" t="s">
        <v>839</v>
      </c>
      <c r="C841" s="23" t="str">
        <f>VLOOKUP(B841,[2]Municipal!$C$15:$D$60549,2)</f>
        <v>Dosquebradas</v>
      </c>
      <c r="D841" s="11">
        <f>+[1]Total!B842</f>
        <v>59134</v>
      </c>
      <c r="E841" s="10">
        <f>+[1]Total!C842</f>
        <v>58862</v>
      </c>
      <c r="F841" s="10">
        <f>+[1]Total!D842</f>
        <v>57755</v>
      </c>
      <c r="G841" s="10">
        <f>+[1]Total!E842</f>
        <v>59357</v>
      </c>
      <c r="H841" s="11">
        <f>+[1]Total!G842</f>
        <v>58467</v>
      </c>
      <c r="I841" s="10">
        <f>+[1]Total!H842</f>
        <v>58821</v>
      </c>
      <c r="J841" s="10">
        <f>+[1]Total!I842</f>
        <v>57868</v>
      </c>
      <c r="K841" s="12">
        <f>+[1]Total!J842</f>
        <v>57858</v>
      </c>
      <c r="L841" s="11">
        <f>+[1]Total!L842</f>
        <v>57997</v>
      </c>
      <c r="M841" s="12">
        <f>+[1]Total!M842</f>
        <v>57789</v>
      </c>
      <c r="N841" s="29">
        <f>VLOOKUP($B841,'[2]pop-2020-2023'!$I$5:$M$1126,2)</f>
        <v>222717</v>
      </c>
      <c r="O841" s="28">
        <f>VLOOKUP($B841,'[2]pop-2020-2023'!$I$5:$M$1126,3)</f>
        <v>224535</v>
      </c>
      <c r="P841" s="28">
        <f>VLOOKUP($B841,'[2]pop-2020-2023'!$I$5:$M$1126,4)</f>
        <v>225011</v>
      </c>
      <c r="Q841" s="30">
        <f>VLOOKUP($B841,'[2]pop-2020-2023'!$I$5:$M$1126,5)</f>
        <v>225540</v>
      </c>
      <c r="R841" s="29">
        <f>VLOOKUP($B841,'[3]Hogares total'!$D$5:$L$1126,6)</f>
        <v>75378</v>
      </c>
      <c r="S841" s="28">
        <f>VLOOKUP($B841,'[3]Hogares total'!$D$5:$L$1126,7)</f>
        <v>77015</v>
      </c>
      <c r="T841" s="28">
        <f>VLOOKUP($B841,'[3]Hogares total'!$D$5:$L$1126,8)</f>
        <v>78815</v>
      </c>
      <c r="U841" s="30">
        <f>VLOOKUP($B841,'[3]Hogares total'!$D$5:$L$1126,9)</f>
        <v>80719</v>
      </c>
      <c r="V841" s="29"/>
      <c r="W841" s="43">
        <f t="shared" si="142"/>
        <v>0.26215066693388561</v>
      </c>
      <c r="X841" s="43">
        <f t="shared" si="143"/>
        <v>0.26141388643221886</v>
      </c>
      <c r="Y841" s="47">
        <f t="shared" si="144"/>
        <v>0.25622505985634475</v>
      </c>
      <c r="Z841" s="29"/>
      <c r="AA841" s="43">
        <f t="shared" si="145"/>
        <v>0.76429267025904046</v>
      </c>
      <c r="AB841" s="43">
        <f t="shared" si="146"/>
        <v>0.74631732538222417</v>
      </c>
      <c r="AC841" s="47">
        <f t="shared" si="147"/>
        <v>0.71592809623508713</v>
      </c>
      <c r="AD841" s="91" t="str">
        <f t="shared" si="138"/>
        <v/>
      </c>
      <c r="AE841" s="91" t="str">
        <f t="shared" si="139"/>
        <v/>
      </c>
      <c r="AF841" s="91" t="str">
        <f t="shared" si="140"/>
        <v/>
      </c>
      <c r="AG841" t="str">
        <f t="shared" si="141"/>
        <v/>
      </c>
    </row>
    <row r="842" spans="2:33" x14ac:dyDescent="0.25">
      <c r="B842" s="9" t="s">
        <v>840</v>
      </c>
      <c r="C842" s="23" t="str">
        <f>VLOOKUP(B842,[2]Municipal!$C$15:$D$60549,2)</f>
        <v>Guática</v>
      </c>
      <c r="D842" s="11">
        <f>+[1]Total!B843</f>
        <v>103</v>
      </c>
      <c r="E842" s="10">
        <f>+[1]Total!C843</f>
        <v>94</v>
      </c>
      <c r="F842" s="10">
        <f>+[1]Total!D843</f>
        <v>74</v>
      </c>
      <c r="G842" s="10">
        <f>+[1]Total!E843</f>
        <v>77</v>
      </c>
      <c r="H842" s="11">
        <f>+[1]Total!G843</f>
        <v>43</v>
      </c>
      <c r="I842" s="10">
        <f>+[1]Total!H843</f>
        <v>42</v>
      </c>
      <c r="J842" s="10">
        <f>+[1]Total!I843</f>
        <v>44</v>
      </c>
      <c r="K842" s="12">
        <f>+[1]Total!J843</f>
        <v>64</v>
      </c>
      <c r="L842" s="11">
        <f>+[1]Total!L843</f>
        <v>51</v>
      </c>
      <c r="M842" s="12">
        <f>+[1]Total!M843</f>
        <v>27</v>
      </c>
      <c r="N842" s="29">
        <f>VLOOKUP($B842,'[2]pop-2020-2023'!$I$5:$M$1126,2)</f>
        <v>12325</v>
      </c>
      <c r="O842" s="28">
        <f>VLOOKUP($B842,'[2]pop-2020-2023'!$I$5:$M$1126,3)</f>
        <v>12367</v>
      </c>
      <c r="P842" s="28">
        <f>VLOOKUP($B842,'[2]pop-2020-2023'!$I$5:$M$1126,4)</f>
        <v>12374</v>
      </c>
      <c r="Q842" s="30">
        <f>VLOOKUP($B842,'[2]pop-2020-2023'!$I$5:$M$1126,5)</f>
        <v>12423</v>
      </c>
      <c r="R842" s="29">
        <f>VLOOKUP($B842,'[3]Hogares total'!$D$5:$L$1126,6)</f>
        <v>4306</v>
      </c>
      <c r="S842" s="28">
        <f>VLOOKUP($B842,'[3]Hogares total'!$D$5:$L$1126,7)</f>
        <v>4402</v>
      </c>
      <c r="T842" s="28">
        <f>VLOOKUP($B842,'[3]Hogares total'!$D$5:$L$1126,8)</f>
        <v>4501</v>
      </c>
      <c r="U842" s="30">
        <f>VLOOKUP($B842,'[3]Hogares total'!$D$5:$L$1126,9)</f>
        <v>4607</v>
      </c>
      <c r="V842" s="29"/>
      <c r="W842" s="43">
        <f t="shared" si="142"/>
        <v>7.6008732918250183E-3</v>
      </c>
      <c r="X842" s="43">
        <f t="shared" si="143"/>
        <v>3.3942136738322288E-3</v>
      </c>
      <c r="Y842" s="47">
        <f t="shared" si="144"/>
        <v>2.1733880705143687E-3</v>
      </c>
      <c r="Z842" s="29"/>
      <c r="AA842" s="43">
        <f t="shared" si="145"/>
        <v>2.1353930031803726E-2</v>
      </c>
      <c r="AB842" s="43">
        <f t="shared" si="146"/>
        <v>9.3312597200622092E-3</v>
      </c>
      <c r="AC842" s="47">
        <f t="shared" si="147"/>
        <v>5.8606468417625353E-3</v>
      </c>
      <c r="AD842" s="91">
        <f t="shared" si="138"/>
        <v>4607</v>
      </c>
      <c r="AE842" s="91">
        <f t="shared" si="139"/>
        <v>27</v>
      </c>
      <c r="AF842" s="91">
        <f t="shared" si="140"/>
        <v>4580</v>
      </c>
      <c r="AG842" t="str">
        <f t="shared" si="141"/>
        <v/>
      </c>
    </row>
    <row r="843" spans="2:33" x14ac:dyDescent="0.25">
      <c r="B843" s="9" t="s">
        <v>841</v>
      </c>
      <c r="C843" s="23" t="str">
        <f>VLOOKUP(B843,[2]Municipal!$C$15:$D$60549,2)</f>
        <v>La Celia</v>
      </c>
      <c r="D843" s="11">
        <f>+[1]Total!B844</f>
        <v>323</v>
      </c>
      <c r="E843" s="10">
        <f>+[1]Total!C844</f>
        <v>327</v>
      </c>
      <c r="F843" s="10">
        <f>+[1]Total!D844</f>
        <v>556</v>
      </c>
      <c r="G843" s="10">
        <f>+[1]Total!E844</f>
        <v>494</v>
      </c>
      <c r="H843" s="11">
        <f>+[1]Total!G844</f>
        <v>474</v>
      </c>
      <c r="I843" s="10">
        <f>+[1]Total!H844</f>
        <v>57</v>
      </c>
      <c r="J843" s="10">
        <f>+[1]Total!I844</f>
        <v>462</v>
      </c>
      <c r="K843" s="12">
        <f>+[1]Total!J844</f>
        <v>67</v>
      </c>
      <c r="L843" s="11">
        <f>+[1]Total!L844</f>
        <v>59</v>
      </c>
      <c r="M843" s="12">
        <f>+[1]Total!M844</f>
        <v>470</v>
      </c>
      <c r="N843" s="29">
        <f>VLOOKUP($B843,'[2]pop-2020-2023'!$I$5:$M$1126,2)</f>
        <v>7596</v>
      </c>
      <c r="O843" s="28">
        <f>VLOOKUP($B843,'[2]pop-2020-2023'!$I$5:$M$1126,3)</f>
        <v>7612</v>
      </c>
      <c r="P843" s="28">
        <f>VLOOKUP($B843,'[2]pop-2020-2023'!$I$5:$M$1126,4)</f>
        <v>7634</v>
      </c>
      <c r="Q843" s="30">
        <f>VLOOKUP($B843,'[2]pop-2020-2023'!$I$5:$M$1126,5)</f>
        <v>7642</v>
      </c>
      <c r="R843" s="29">
        <f>VLOOKUP($B843,'[3]Hogares total'!$D$5:$L$1126,6)</f>
        <v>2575</v>
      </c>
      <c r="S843" s="28">
        <f>VLOOKUP($B843,'[3]Hogares total'!$D$5:$L$1126,7)</f>
        <v>2636</v>
      </c>
      <c r="T843" s="28">
        <f>VLOOKUP($B843,'[3]Hogares total'!$D$5:$L$1126,8)</f>
        <v>2698</v>
      </c>
      <c r="U843" s="30">
        <f>VLOOKUP($B843,'[3]Hogares total'!$D$5:$L$1126,9)</f>
        <v>2762</v>
      </c>
      <c r="V843" s="29"/>
      <c r="W843" s="43">
        <f t="shared" si="142"/>
        <v>4.2958486600105095E-2</v>
      </c>
      <c r="X843" s="43">
        <f t="shared" si="143"/>
        <v>7.466596803772596E-3</v>
      </c>
      <c r="Y843" s="47">
        <f t="shared" si="144"/>
        <v>6.15022245485475E-2</v>
      </c>
      <c r="Z843" s="29"/>
      <c r="AA843" s="43">
        <f t="shared" si="145"/>
        <v>0.124051593323217</v>
      </c>
      <c r="AB843" s="43">
        <f t="shared" si="146"/>
        <v>2.1126760563380281E-2</v>
      </c>
      <c r="AC843" s="47">
        <f t="shared" si="147"/>
        <v>0.17016654598117306</v>
      </c>
      <c r="AD843" s="91">
        <f t="shared" si="138"/>
        <v>2762</v>
      </c>
      <c r="AE843" s="91">
        <f t="shared" si="139"/>
        <v>470</v>
      </c>
      <c r="AF843" s="91">
        <f t="shared" si="140"/>
        <v>2292</v>
      </c>
      <c r="AG843" t="str">
        <f t="shared" si="141"/>
        <v/>
      </c>
    </row>
    <row r="844" spans="2:33" x14ac:dyDescent="0.25">
      <c r="B844" s="9" t="s">
        <v>842</v>
      </c>
      <c r="C844" s="23" t="str">
        <f>VLOOKUP(B844,[2]Municipal!$C$15:$D$60549,2)</f>
        <v>La Virginia</v>
      </c>
      <c r="D844" s="11">
        <f>+[1]Total!B845</f>
        <v>6132</v>
      </c>
      <c r="E844" s="10">
        <f>+[1]Total!C845</f>
        <v>5704</v>
      </c>
      <c r="F844" s="10">
        <f>+[1]Total!D845</f>
        <v>5302</v>
      </c>
      <c r="G844" s="10">
        <f>+[1]Total!E845</f>
        <v>5096</v>
      </c>
      <c r="H844" s="11">
        <f>+[1]Total!G845</f>
        <v>4685</v>
      </c>
      <c r="I844" s="10">
        <f>+[1]Total!H845</f>
        <v>4591</v>
      </c>
      <c r="J844" s="10">
        <f>+[1]Total!I845</f>
        <v>4442</v>
      </c>
      <c r="K844" s="12">
        <f>+[1]Total!J845</f>
        <v>4306</v>
      </c>
      <c r="L844" s="11">
        <f>+[1]Total!L845</f>
        <v>4116</v>
      </c>
      <c r="M844" s="12">
        <f>+[1]Total!M845</f>
        <v>3887</v>
      </c>
      <c r="N844" s="29">
        <f>VLOOKUP($B844,'[2]pop-2020-2023'!$I$5:$M$1126,2)</f>
        <v>28337</v>
      </c>
      <c r="O844" s="28">
        <f>VLOOKUP($B844,'[2]pop-2020-2023'!$I$5:$M$1126,3)</f>
        <v>28389</v>
      </c>
      <c r="P844" s="28">
        <f>VLOOKUP($B844,'[2]pop-2020-2023'!$I$5:$M$1126,4)</f>
        <v>28431</v>
      </c>
      <c r="Q844" s="30">
        <f>VLOOKUP($B844,'[2]pop-2020-2023'!$I$5:$M$1126,5)</f>
        <v>28488</v>
      </c>
      <c r="R844" s="29">
        <f>VLOOKUP($B844,'[3]Hogares total'!$D$5:$L$1126,6)</f>
        <v>9647</v>
      </c>
      <c r="S844" s="28">
        <f>VLOOKUP($B844,'[3]Hogares total'!$D$5:$L$1126,7)</f>
        <v>9856</v>
      </c>
      <c r="T844" s="28">
        <f>VLOOKUP($B844,'[3]Hogares total'!$D$5:$L$1126,8)</f>
        <v>10088</v>
      </c>
      <c r="U844" s="30">
        <f>VLOOKUP($B844,'[3]Hogares total'!$D$5:$L$1126,9)</f>
        <v>10332</v>
      </c>
      <c r="V844" s="29"/>
      <c r="W844" s="43">
        <f t="shared" si="142"/>
        <v>0.20092289266969601</v>
      </c>
      <c r="X844" s="43">
        <f t="shared" si="143"/>
        <v>0.16147866765150715</v>
      </c>
      <c r="Y844" s="47">
        <f t="shared" si="144"/>
        <v>0.1364434147711317</v>
      </c>
      <c r="Z844" s="29"/>
      <c r="AA844" s="43">
        <f t="shared" si="145"/>
        <v>0.57873376623376627</v>
      </c>
      <c r="AB844" s="43">
        <f t="shared" si="146"/>
        <v>0.45509516256938937</v>
      </c>
      <c r="AC844" s="47">
        <f t="shared" si="147"/>
        <v>0.37620983352690668</v>
      </c>
      <c r="AD844" s="91" t="str">
        <f t="shared" si="138"/>
        <v/>
      </c>
      <c r="AE844" s="91" t="str">
        <f t="shared" si="139"/>
        <v/>
      </c>
      <c r="AF844" s="91" t="str">
        <f t="shared" si="140"/>
        <v/>
      </c>
      <c r="AG844" t="str">
        <f t="shared" si="141"/>
        <v/>
      </c>
    </row>
    <row r="845" spans="2:33" x14ac:dyDescent="0.25">
      <c r="B845" s="9" t="s">
        <v>843</v>
      </c>
      <c r="C845" s="23" t="str">
        <f>VLOOKUP(B845,[2]Municipal!$C$15:$D$60549,2)</f>
        <v>Marsella</v>
      </c>
      <c r="D845" s="11">
        <f>+[1]Total!B846</f>
        <v>795</v>
      </c>
      <c r="E845" s="10">
        <f>+[1]Total!C846</f>
        <v>793</v>
      </c>
      <c r="F845" s="10">
        <f>+[1]Total!D846</f>
        <v>823</v>
      </c>
      <c r="G845" s="10">
        <f>+[1]Total!E846</f>
        <v>829</v>
      </c>
      <c r="H845" s="11">
        <f>+[1]Total!G846</f>
        <v>692</v>
      </c>
      <c r="I845" s="10">
        <f>+[1]Total!H846</f>
        <v>614</v>
      </c>
      <c r="J845" s="10">
        <f>+[1]Total!I846</f>
        <v>581</v>
      </c>
      <c r="K845" s="12">
        <f>+[1]Total!J846</f>
        <v>601</v>
      </c>
      <c r="L845" s="11">
        <f>+[1]Total!L846</f>
        <v>514</v>
      </c>
      <c r="M845" s="12">
        <f>+[1]Total!M846</f>
        <v>508</v>
      </c>
      <c r="N845" s="29">
        <f>VLOOKUP($B845,'[2]pop-2020-2023'!$I$5:$M$1126,2)</f>
        <v>17094</v>
      </c>
      <c r="O845" s="28">
        <f>VLOOKUP($B845,'[2]pop-2020-2023'!$I$5:$M$1126,3)</f>
        <v>17129</v>
      </c>
      <c r="P845" s="28">
        <f>VLOOKUP($B845,'[2]pop-2020-2023'!$I$5:$M$1126,4)</f>
        <v>17166</v>
      </c>
      <c r="Q845" s="30">
        <f>VLOOKUP($B845,'[2]pop-2020-2023'!$I$5:$M$1126,5)</f>
        <v>17208</v>
      </c>
      <c r="R845" s="29">
        <f>VLOOKUP($B845,'[3]Hogares total'!$D$5:$L$1126,6)</f>
        <v>5892</v>
      </c>
      <c r="S845" s="28">
        <f>VLOOKUP($B845,'[3]Hogares total'!$D$5:$L$1126,7)</f>
        <v>6028</v>
      </c>
      <c r="T845" s="28">
        <f>VLOOKUP($B845,'[3]Hogares total'!$D$5:$L$1126,8)</f>
        <v>6168</v>
      </c>
      <c r="U845" s="30">
        <f>VLOOKUP($B845,'[3]Hogares total'!$D$5:$L$1126,9)</f>
        <v>6312</v>
      </c>
      <c r="V845" s="29"/>
      <c r="W845" s="43">
        <f t="shared" si="142"/>
        <v>4.6295755735886505E-2</v>
      </c>
      <c r="X845" s="43">
        <f t="shared" si="143"/>
        <v>3.5768379354538041E-2</v>
      </c>
      <c r="Y845" s="47">
        <f t="shared" si="144"/>
        <v>2.9521152952115295E-2</v>
      </c>
      <c r="Z845" s="29"/>
      <c r="AA845" s="43">
        <f t="shared" si="145"/>
        <v>0.13155275381552753</v>
      </c>
      <c r="AB845" s="43">
        <f t="shared" si="146"/>
        <v>9.9546044098573275E-2</v>
      </c>
      <c r="AC845" s="47">
        <f t="shared" si="147"/>
        <v>8.0481622306717363E-2</v>
      </c>
      <c r="AD845" s="91">
        <f t="shared" si="138"/>
        <v>6312</v>
      </c>
      <c r="AE845" s="91">
        <f t="shared" si="139"/>
        <v>508</v>
      </c>
      <c r="AF845" s="91">
        <f t="shared" si="140"/>
        <v>5804</v>
      </c>
      <c r="AG845" t="str">
        <f t="shared" si="141"/>
        <v/>
      </c>
    </row>
    <row r="846" spans="2:33" x14ac:dyDescent="0.25">
      <c r="B846" s="9" t="s">
        <v>844</v>
      </c>
      <c r="C846" s="23" t="str">
        <f>VLOOKUP(B846,[2]Municipal!$C$15:$D$60549,2)</f>
        <v>Mistrató</v>
      </c>
      <c r="D846" s="11">
        <f>+[1]Total!B847</f>
        <v>222</v>
      </c>
      <c r="E846" s="10">
        <f>+[1]Total!C847</f>
        <v>231</v>
      </c>
      <c r="F846" s="10">
        <f>+[1]Total!D847</f>
        <v>490</v>
      </c>
      <c r="G846" s="10">
        <f>+[1]Total!E847</f>
        <v>451</v>
      </c>
      <c r="H846" s="11">
        <f>+[1]Total!G847</f>
        <v>403</v>
      </c>
      <c r="I846" s="10">
        <f>+[1]Total!H847</f>
        <v>390</v>
      </c>
      <c r="J846" s="10">
        <f>+[1]Total!I847</f>
        <v>190</v>
      </c>
      <c r="K846" s="12">
        <f>+[1]Total!J847</f>
        <v>606</v>
      </c>
      <c r="L846" s="11">
        <f>+[1]Total!L847</f>
        <v>216</v>
      </c>
      <c r="M846" s="12">
        <f>+[1]Total!M847</f>
        <v>201</v>
      </c>
      <c r="N846" s="29">
        <f>VLOOKUP($B846,'[2]pop-2020-2023'!$I$5:$M$1126,2)</f>
        <v>17344</v>
      </c>
      <c r="O846" s="28">
        <f>VLOOKUP($B846,'[2]pop-2020-2023'!$I$5:$M$1126,3)</f>
        <v>17462</v>
      </c>
      <c r="P846" s="28">
        <f>VLOOKUP($B846,'[2]pop-2020-2023'!$I$5:$M$1126,4)</f>
        <v>17498</v>
      </c>
      <c r="Q846" s="30">
        <f>VLOOKUP($B846,'[2]pop-2020-2023'!$I$5:$M$1126,5)</f>
        <v>17527</v>
      </c>
      <c r="R846" s="29">
        <f>VLOOKUP($B846,'[3]Hogares total'!$D$5:$L$1126,6)</f>
        <v>4714</v>
      </c>
      <c r="S846" s="28">
        <f>VLOOKUP($B846,'[3]Hogares total'!$D$5:$L$1126,7)</f>
        <v>4841</v>
      </c>
      <c r="T846" s="28">
        <f>VLOOKUP($B846,'[3]Hogares total'!$D$5:$L$1126,8)</f>
        <v>4961</v>
      </c>
      <c r="U846" s="30">
        <f>VLOOKUP($B846,'[3]Hogares total'!$D$5:$L$1126,9)</f>
        <v>5085</v>
      </c>
      <c r="V846" s="29"/>
      <c r="W846" s="43">
        <f t="shared" si="142"/>
        <v>1.3228725231932196E-2</v>
      </c>
      <c r="X846" s="43">
        <f t="shared" si="143"/>
        <v>2.2288261515601784E-2</v>
      </c>
      <c r="Y846" s="47">
        <f t="shared" si="144"/>
        <v>1.1468020767958007E-2</v>
      </c>
      <c r="Z846" s="29"/>
      <c r="AA846" s="43">
        <f t="shared" si="145"/>
        <v>4.7717413757488121E-2</v>
      </c>
      <c r="AB846" s="43">
        <f t="shared" si="146"/>
        <v>7.861318282604314E-2</v>
      </c>
      <c r="AC846" s="47">
        <f t="shared" si="147"/>
        <v>3.9528023598820058E-2</v>
      </c>
      <c r="AD846" s="91">
        <f t="shared" si="138"/>
        <v>5085</v>
      </c>
      <c r="AE846" s="91">
        <f t="shared" si="139"/>
        <v>201</v>
      </c>
      <c r="AF846" s="91">
        <f t="shared" si="140"/>
        <v>4884</v>
      </c>
      <c r="AG846" t="str">
        <f t="shared" si="141"/>
        <v/>
      </c>
    </row>
    <row r="847" spans="2:33" x14ac:dyDescent="0.25">
      <c r="B847" s="9" t="s">
        <v>845</v>
      </c>
      <c r="C847" s="23" t="str">
        <f>VLOOKUP(B847,[2]Municipal!$C$15:$D$60549,2)</f>
        <v>Pueblo Rico</v>
      </c>
      <c r="D847" s="11">
        <f>+[1]Total!B848</f>
        <v>501</v>
      </c>
      <c r="E847" s="10">
        <f>+[1]Total!C848</f>
        <v>430</v>
      </c>
      <c r="F847" s="10">
        <f>+[1]Total!D848</f>
        <v>403</v>
      </c>
      <c r="G847" s="10">
        <f>+[1]Total!E848</f>
        <v>402</v>
      </c>
      <c r="H847" s="11">
        <f>+[1]Total!G848</f>
        <v>413</v>
      </c>
      <c r="I847" s="10">
        <f>+[1]Total!H848</f>
        <v>434</v>
      </c>
      <c r="J847" s="10">
        <f>+[1]Total!I848</f>
        <v>445</v>
      </c>
      <c r="K847" s="12">
        <f>+[1]Total!J848</f>
        <v>463</v>
      </c>
      <c r="L847" s="11">
        <f>+[1]Total!L848</f>
        <v>455</v>
      </c>
      <c r="M847" s="12">
        <f>+[1]Total!M848</f>
        <v>423</v>
      </c>
      <c r="N847" s="29">
        <f>VLOOKUP($B847,'[2]pop-2020-2023'!$I$5:$M$1126,2)</f>
        <v>16549</v>
      </c>
      <c r="O847" s="28">
        <f>VLOOKUP($B847,'[2]pop-2020-2023'!$I$5:$M$1126,3)</f>
        <v>16671</v>
      </c>
      <c r="P847" s="28">
        <f>VLOOKUP($B847,'[2]pop-2020-2023'!$I$5:$M$1126,4)</f>
        <v>16706</v>
      </c>
      <c r="Q847" s="30">
        <f>VLOOKUP($B847,'[2]pop-2020-2023'!$I$5:$M$1126,5)</f>
        <v>16753</v>
      </c>
      <c r="R847" s="29">
        <f>VLOOKUP($B847,'[3]Hogares total'!$D$5:$L$1126,6)</f>
        <v>4275</v>
      </c>
      <c r="S847" s="28">
        <f>VLOOKUP($B847,'[3]Hogares total'!$D$5:$L$1126,7)</f>
        <v>4384</v>
      </c>
      <c r="T847" s="28">
        <f>VLOOKUP($B847,'[3]Hogares total'!$D$5:$L$1126,8)</f>
        <v>4486</v>
      </c>
      <c r="U847" s="30">
        <f>VLOOKUP($B847,'[3]Hogares total'!$D$5:$L$1126,9)</f>
        <v>4593</v>
      </c>
      <c r="V847" s="29"/>
      <c r="W847" s="43">
        <f t="shared" si="142"/>
        <v>2.5793293743626659E-2</v>
      </c>
      <c r="X847" s="43">
        <f t="shared" si="143"/>
        <v>2.5978690290913445E-2</v>
      </c>
      <c r="Y847" s="47">
        <f t="shared" si="144"/>
        <v>2.524920909687817E-2</v>
      </c>
      <c r="Z847" s="29"/>
      <c r="AA847" s="43">
        <f t="shared" si="145"/>
        <v>9.8083941605839414E-2</v>
      </c>
      <c r="AB847" s="43">
        <f t="shared" si="146"/>
        <v>9.6745430227374057E-2</v>
      </c>
      <c r="AC847" s="47">
        <f t="shared" si="147"/>
        <v>9.2096668843892879E-2</v>
      </c>
      <c r="AD847" s="91">
        <f t="shared" si="138"/>
        <v>4593</v>
      </c>
      <c r="AE847" s="91">
        <f t="shared" si="139"/>
        <v>423</v>
      </c>
      <c r="AF847" s="91">
        <f t="shared" si="140"/>
        <v>4170</v>
      </c>
      <c r="AG847" t="str">
        <f t="shared" si="141"/>
        <v/>
      </c>
    </row>
    <row r="848" spans="2:33" x14ac:dyDescent="0.25">
      <c r="B848" s="9" t="s">
        <v>846</v>
      </c>
      <c r="C848" s="23" t="str">
        <f>VLOOKUP(B848,[2]Municipal!$C$15:$D$60549,2)</f>
        <v>Quinchía</v>
      </c>
      <c r="D848" s="11">
        <f>+[1]Total!B849</f>
        <v>834</v>
      </c>
      <c r="E848" s="10">
        <f>+[1]Total!C849</f>
        <v>697</v>
      </c>
      <c r="F848" s="10">
        <f>+[1]Total!D849</f>
        <v>674</v>
      </c>
      <c r="G848" s="10">
        <f>+[1]Total!E849</f>
        <v>598</v>
      </c>
      <c r="H848" s="11">
        <f>+[1]Total!G849</f>
        <v>587</v>
      </c>
      <c r="I848" s="10">
        <f>+[1]Total!H849</f>
        <v>523</v>
      </c>
      <c r="J848" s="10">
        <f>+[1]Total!I849</f>
        <v>520</v>
      </c>
      <c r="K848" s="12">
        <f>+[1]Total!J849</f>
        <v>570</v>
      </c>
      <c r="L848" s="11">
        <f>+[1]Total!L849</f>
        <v>513</v>
      </c>
      <c r="M848" s="12">
        <f>+[1]Total!M849</f>
        <v>484</v>
      </c>
      <c r="N848" s="29">
        <f>VLOOKUP($B848,'[2]pop-2020-2023'!$I$5:$M$1126,2)</f>
        <v>27689</v>
      </c>
      <c r="O848" s="28">
        <f>VLOOKUP($B848,'[2]pop-2020-2023'!$I$5:$M$1126,3)</f>
        <v>27755</v>
      </c>
      <c r="P848" s="28">
        <f>VLOOKUP($B848,'[2]pop-2020-2023'!$I$5:$M$1126,4)</f>
        <v>27812</v>
      </c>
      <c r="Q848" s="30">
        <f>VLOOKUP($B848,'[2]pop-2020-2023'!$I$5:$M$1126,5)</f>
        <v>27890</v>
      </c>
      <c r="R848" s="29">
        <f>VLOOKUP($B848,'[3]Hogares total'!$D$5:$L$1126,6)</f>
        <v>8345</v>
      </c>
      <c r="S848" s="28">
        <f>VLOOKUP($B848,'[3]Hogares total'!$D$5:$L$1126,7)</f>
        <v>8548</v>
      </c>
      <c r="T848" s="28">
        <f>VLOOKUP($B848,'[3]Hogares total'!$D$5:$L$1126,8)</f>
        <v>8751</v>
      </c>
      <c r="U848" s="30">
        <f>VLOOKUP($B848,'[3]Hogares total'!$D$5:$L$1126,9)</f>
        <v>8961</v>
      </c>
      <c r="V848" s="29"/>
      <c r="W848" s="43">
        <f t="shared" si="142"/>
        <v>2.5112592325707079E-2</v>
      </c>
      <c r="X848" s="43">
        <f t="shared" si="143"/>
        <v>1.8804832446426004E-2</v>
      </c>
      <c r="Y848" s="47">
        <f t="shared" si="144"/>
        <v>1.7353890283255648E-2</v>
      </c>
      <c r="Z848" s="29"/>
      <c r="AA848" s="43">
        <f t="shared" si="145"/>
        <v>8.1539541413196068E-2</v>
      </c>
      <c r="AB848" s="43">
        <f t="shared" si="146"/>
        <v>5.9764598331619241E-2</v>
      </c>
      <c r="AC848" s="47">
        <f t="shared" si="147"/>
        <v>5.4011829036937839E-2</v>
      </c>
      <c r="AD848" s="91">
        <f t="shared" si="138"/>
        <v>8961</v>
      </c>
      <c r="AE848" s="91">
        <f t="shared" si="139"/>
        <v>484</v>
      </c>
      <c r="AF848" s="91">
        <f t="shared" si="140"/>
        <v>8477</v>
      </c>
      <c r="AG848" t="str">
        <f t="shared" si="141"/>
        <v/>
      </c>
    </row>
    <row r="849" spans="2:33" x14ac:dyDescent="0.25">
      <c r="B849" s="9" t="s">
        <v>847</v>
      </c>
      <c r="C849" s="23" t="str">
        <f>VLOOKUP(B849,[2]Municipal!$C$15:$D$60549,2)</f>
        <v>Santa Rosa de Cabal</v>
      </c>
      <c r="D849" s="11">
        <f>+[1]Total!B850</f>
        <v>15527</v>
      </c>
      <c r="E849" s="10">
        <f>+[1]Total!C850</f>
        <v>15481</v>
      </c>
      <c r="F849" s="10">
        <f>+[1]Total!D850</f>
        <v>14763</v>
      </c>
      <c r="G849" s="10">
        <f>+[1]Total!E850</f>
        <v>15235</v>
      </c>
      <c r="H849" s="11">
        <f>+[1]Total!G850</f>
        <v>15072</v>
      </c>
      <c r="I849" s="10">
        <f>+[1]Total!H850</f>
        <v>15520</v>
      </c>
      <c r="J849" s="10">
        <f>+[1]Total!I850</f>
        <v>15226</v>
      </c>
      <c r="K849" s="12">
        <f>+[1]Total!J850</f>
        <v>14500</v>
      </c>
      <c r="L849" s="11">
        <f>+[1]Total!L850</f>
        <v>14287</v>
      </c>
      <c r="M849" s="12">
        <f>+[1]Total!M850</f>
        <v>14052</v>
      </c>
      <c r="N849" s="29">
        <f>VLOOKUP($B849,'[2]pop-2020-2023'!$I$5:$M$1126,2)</f>
        <v>79172</v>
      </c>
      <c r="O849" s="28">
        <f>VLOOKUP($B849,'[2]pop-2020-2023'!$I$5:$M$1126,3)</f>
        <v>79508</v>
      </c>
      <c r="P849" s="28">
        <f>VLOOKUP($B849,'[2]pop-2020-2023'!$I$5:$M$1126,4)</f>
        <v>79651</v>
      </c>
      <c r="Q849" s="30">
        <f>VLOOKUP($B849,'[2]pop-2020-2023'!$I$5:$M$1126,5)</f>
        <v>79840</v>
      </c>
      <c r="R849" s="29">
        <f>VLOOKUP($B849,'[3]Hogares total'!$D$5:$L$1126,6)</f>
        <v>25317</v>
      </c>
      <c r="S849" s="28">
        <f>VLOOKUP($B849,'[3]Hogares total'!$D$5:$L$1126,7)</f>
        <v>25862</v>
      </c>
      <c r="T849" s="28">
        <f>VLOOKUP($B849,'[3]Hogares total'!$D$5:$L$1126,8)</f>
        <v>26460</v>
      </c>
      <c r="U849" s="30">
        <f>VLOOKUP($B849,'[3]Hogares total'!$D$5:$L$1126,9)</f>
        <v>27093</v>
      </c>
      <c r="V849" s="29"/>
      <c r="W849" s="43">
        <f t="shared" si="142"/>
        <v>0.1947099662927001</v>
      </c>
      <c r="X849" s="43">
        <f t="shared" si="143"/>
        <v>0.194850033270141</v>
      </c>
      <c r="Y849" s="47">
        <f t="shared" si="144"/>
        <v>0.17600200400801602</v>
      </c>
      <c r="Z849" s="29"/>
      <c r="AA849" s="43">
        <f t="shared" si="145"/>
        <v>0.59860026293403445</v>
      </c>
      <c r="AB849" s="43">
        <f t="shared" si="146"/>
        <v>0.58654572940287231</v>
      </c>
      <c r="AC849" s="47">
        <f t="shared" si="147"/>
        <v>0.51865795592957586</v>
      </c>
      <c r="AD849" s="91" t="str">
        <f t="shared" si="138"/>
        <v/>
      </c>
      <c r="AE849" s="91" t="str">
        <f t="shared" si="139"/>
        <v/>
      </c>
      <c r="AF849" s="91" t="str">
        <f t="shared" si="140"/>
        <v/>
      </c>
      <c r="AG849" t="str">
        <f t="shared" si="141"/>
        <v/>
      </c>
    </row>
    <row r="850" spans="2:33" x14ac:dyDescent="0.25">
      <c r="B850" s="9" t="s">
        <v>848</v>
      </c>
      <c r="C850" s="23" t="str">
        <f>VLOOKUP(B850,[2]Municipal!$C$15:$D$60549,2)</f>
        <v>Santuario</v>
      </c>
      <c r="D850" s="11">
        <f>+[1]Total!B851</f>
        <v>923</v>
      </c>
      <c r="E850" s="10">
        <f>+[1]Total!C851</f>
        <v>982</v>
      </c>
      <c r="F850" s="10">
        <f>+[1]Total!D851</f>
        <v>1548</v>
      </c>
      <c r="G850" s="10">
        <f>+[1]Total!E851</f>
        <v>1568</v>
      </c>
      <c r="H850" s="11">
        <f>+[1]Total!G851</f>
        <v>1084</v>
      </c>
      <c r="I850" s="10">
        <f>+[1]Total!H851</f>
        <v>1552</v>
      </c>
      <c r="J850" s="10">
        <f>+[1]Total!I851</f>
        <v>1510</v>
      </c>
      <c r="K850" s="12">
        <f>+[1]Total!J851</f>
        <v>1471</v>
      </c>
      <c r="L850" s="11">
        <f>+[1]Total!L851</f>
        <v>1480</v>
      </c>
      <c r="M850" s="12">
        <f>+[1]Total!M851</f>
        <v>1450</v>
      </c>
      <c r="N850" s="29">
        <f>VLOOKUP($B850,'[2]pop-2020-2023'!$I$5:$M$1126,2)</f>
        <v>12785</v>
      </c>
      <c r="O850" s="28">
        <f>VLOOKUP($B850,'[2]pop-2020-2023'!$I$5:$M$1126,3)</f>
        <v>12785</v>
      </c>
      <c r="P850" s="28">
        <f>VLOOKUP($B850,'[2]pop-2020-2023'!$I$5:$M$1126,4)</f>
        <v>12812</v>
      </c>
      <c r="Q850" s="30">
        <f>VLOOKUP($B850,'[2]pop-2020-2023'!$I$5:$M$1126,5)</f>
        <v>12826</v>
      </c>
      <c r="R850" s="29">
        <f>VLOOKUP($B850,'[3]Hogares total'!$D$5:$L$1126,6)</f>
        <v>4247</v>
      </c>
      <c r="S850" s="28">
        <f>VLOOKUP($B850,'[3]Hogares total'!$D$5:$L$1126,7)</f>
        <v>4347</v>
      </c>
      <c r="T850" s="28">
        <f>VLOOKUP($B850,'[3]Hogares total'!$D$5:$L$1126,8)</f>
        <v>4450</v>
      </c>
      <c r="U850" s="30">
        <f>VLOOKUP($B850,'[3]Hogares total'!$D$5:$L$1126,9)</f>
        <v>4556</v>
      </c>
      <c r="V850" s="29"/>
      <c r="W850" s="43">
        <f t="shared" si="142"/>
        <v>7.6808760265936651E-2</v>
      </c>
      <c r="X850" s="43">
        <f t="shared" si="143"/>
        <v>0.12113643459256947</v>
      </c>
      <c r="Y850" s="47">
        <f t="shared" si="144"/>
        <v>0.11305161390924684</v>
      </c>
      <c r="Z850" s="29"/>
      <c r="AA850" s="43">
        <f t="shared" si="145"/>
        <v>0.22590292155509548</v>
      </c>
      <c r="AB850" s="43">
        <f t="shared" si="146"/>
        <v>0.34876404494382024</v>
      </c>
      <c r="AC850" s="47">
        <f t="shared" si="147"/>
        <v>0.31826163301141353</v>
      </c>
      <c r="AD850" s="91" t="str">
        <f t="shared" si="138"/>
        <v/>
      </c>
      <c r="AE850" s="91" t="str">
        <f t="shared" si="139"/>
        <v/>
      </c>
      <c r="AF850" s="91" t="str">
        <f t="shared" si="140"/>
        <v/>
      </c>
      <c r="AG850" t="str">
        <f t="shared" si="141"/>
        <v/>
      </c>
    </row>
    <row r="851" spans="2:33" x14ac:dyDescent="0.25">
      <c r="B851" s="9" t="s">
        <v>849</v>
      </c>
      <c r="C851" s="23" t="str">
        <f>VLOOKUP(B851,[2]Municipal!$C$15:$D$60549,2)</f>
        <v>Bucaramanga</v>
      </c>
      <c r="D851" s="11">
        <f>+[1]Total!B852</f>
        <v>155176</v>
      </c>
      <c r="E851" s="10">
        <f>+[1]Total!C852</f>
        <v>157905</v>
      </c>
      <c r="F851" s="10">
        <f>+[1]Total!D852</f>
        <v>160230</v>
      </c>
      <c r="G851" s="10">
        <f>+[1]Total!E852</f>
        <v>164267</v>
      </c>
      <c r="H851" s="11">
        <f>+[1]Total!G852</f>
        <v>167148</v>
      </c>
      <c r="I851" s="10">
        <f>+[1]Total!H852</f>
        <v>169462</v>
      </c>
      <c r="J851" s="10">
        <f>+[1]Total!I852</f>
        <v>169423</v>
      </c>
      <c r="K851" s="12">
        <f>+[1]Total!J852</f>
        <v>169045</v>
      </c>
      <c r="L851" s="11">
        <f>+[1]Total!L852</f>
        <v>168595</v>
      </c>
      <c r="M851" s="12">
        <f>+[1]Total!M852</f>
        <v>169878</v>
      </c>
      <c r="N851" s="29">
        <f>VLOOKUP($B851,'[2]pop-2020-2023'!$I$5:$M$1126,2)</f>
        <v>600098</v>
      </c>
      <c r="O851" s="28">
        <f>VLOOKUP($B851,'[2]pop-2020-2023'!$I$5:$M$1126,3)</f>
        <v>604462</v>
      </c>
      <c r="P851" s="28">
        <f>VLOOKUP($B851,'[2]pop-2020-2023'!$I$5:$M$1126,4)</f>
        <v>610125</v>
      </c>
      <c r="Q851" s="30">
        <f>VLOOKUP($B851,'[2]pop-2020-2023'!$I$5:$M$1126,5)</f>
        <v>614860</v>
      </c>
      <c r="R851" s="29">
        <f>VLOOKUP($B851,'[3]Hogares total'!$D$5:$L$1126,6)</f>
        <v>204627</v>
      </c>
      <c r="S851" s="28">
        <f>VLOOKUP($B851,'[3]Hogares total'!$D$5:$L$1126,7)</f>
        <v>209939</v>
      </c>
      <c r="T851" s="28">
        <f>VLOOKUP($B851,'[3]Hogares total'!$D$5:$L$1126,8)</f>
        <v>214734</v>
      </c>
      <c r="U851" s="30">
        <f>VLOOKUP($B851,'[3]Hogares total'!$D$5:$L$1126,9)</f>
        <v>219520</v>
      </c>
      <c r="V851" s="29"/>
      <c r="W851" s="43">
        <f t="shared" si="142"/>
        <v>0.26123230244415696</v>
      </c>
      <c r="X851" s="43">
        <f t="shared" si="143"/>
        <v>0.2777496414669125</v>
      </c>
      <c r="Y851" s="47">
        <f t="shared" si="144"/>
        <v>0.27628728491038612</v>
      </c>
      <c r="Z851" s="29"/>
      <c r="AA851" s="43">
        <f t="shared" si="145"/>
        <v>0.7521470522389837</v>
      </c>
      <c r="AB851" s="43">
        <f t="shared" si="146"/>
        <v>0.78917171942961994</v>
      </c>
      <c r="AC851" s="47">
        <f t="shared" si="147"/>
        <v>0.77386115160349855</v>
      </c>
      <c r="AD851" s="91" t="str">
        <f t="shared" si="138"/>
        <v/>
      </c>
      <c r="AE851" s="91" t="str">
        <f t="shared" si="139"/>
        <v/>
      </c>
      <c r="AF851" s="91" t="str">
        <f t="shared" si="140"/>
        <v/>
      </c>
      <c r="AG851" t="str">
        <f t="shared" si="141"/>
        <v/>
      </c>
    </row>
    <row r="852" spans="2:33" x14ac:dyDescent="0.25">
      <c r="B852" s="9" t="s">
        <v>850</v>
      </c>
      <c r="C852" s="23" t="str">
        <f>VLOOKUP(B852,[2]Municipal!$C$15:$D$60549,2)</f>
        <v>Aguada</v>
      </c>
      <c r="D852" s="11">
        <f>+[1]Total!B853</f>
        <v>28</v>
      </c>
      <c r="E852" s="10">
        <f>+[1]Total!C853</f>
        <v>27</v>
      </c>
      <c r="F852" s="10">
        <f>+[1]Total!D853</f>
        <v>26</v>
      </c>
      <c r="G852" s="10">
        <f>+[1]Total!E853</f>
        <v>23</v>
      </c>
      <c r="H852" s="11">
        <f>+[1]Total!G853</f>
        <v>30</v>
      </c>
      <c r="I852" s="10">
        <f>+[1]Total!H853</f>
        <v>7</v>
      </c>
      <c r="J852" s="10">
        <f>+[1]Total!I853</f>
        <v>8</v>
      </c>
      <c r="K852" s="12">
        <f>+[1]Total!J853</f>
        <v>7</v>
      </c>
      <c r="L852" s="11">
        <f>+[1]Total!L853</f>
        <v>7</v>
      </c>
      <c r="M852" s="12">
        <f>+[1]Total!M853</f>
        <v>12</v>
      </c>
      <c r="N852" s="29">
        <f>VLOOKUP($B852,'[2]pop-2020-2023'!$I$5:$M$1126,2)</f>
        <v>1896</v>
      </c>
      <c r="O852" s="28">
        <f>VLOOKUP($B852,'[2]pop-2020-2023'!$I$5:$M$1126,3)</f>
        <v>1898</v>
      </c>
      <c r="P852" s="28">
        <f>VLOOKUP($B852,'[2]pop-2020-2023'!$I$5:$M$1126,4)</f>
        <v>1924</v>
      </c>
      <c r="Q852" s="30">
        <f>VLOOKUP($B852,'[2]pop-2020-2023'!$I$5:$M$1126,5)</f>
        <v>1938</v>
      </c>
      <c r="R852" s="29">
        <f>VLOOKUP($B852,'[3]Hogares total'!$D$5:$L$1126,6)</f>
        <v>654</v>
      </c>
      <c r="S852" s="28">
        <f>VLOOKUP($B852,'[3]Hogares total'!$D$5:$L$1126,7)</f>
        <v>666</v>
      </c>
      <c r="T852" s="28">
        <f>VLOOKUP($B852,'[3]Hogares total'!$D$5:$L$1126,8)</f>
        <v>677</v>
      </c>
      <c r="U852" s="30">
        <f>VLOOKUP($B852,'[3]Hogares total'!$D$5:$L$1126,9)</f>
        <v>687</v>
      </c>
      <c r="V852" s="29"/>
      <c r="W852" s="43">
        <f t="shared" si="142"/>
        <v>1.422550052687039E-2</v>
      </c>
      <c r="X852" s="43">
        <f t="shared" si="143"/>
        <v>3.6382536382536385E-3</v>
      </c>
      <c r="Y852" s="47">
        <f t="shared" si="144"/>
        <v>6.1919504643962852E-3</v>
      </c>
      <c r="Z852" s="29"/>
      <c r="AA852" s="43">
        <f t="shared" si="145"/>
        <v>4.0540540540540543E-2</v>
      </c>
      <c r="AB852" s="43">
        <f t="shared" si="146"/>
        <v>1.03397341211226E-2</v>
      </c>
      <c r="AC852" s="47">
        <f t="shared" si="147"/>
        <v>1.7467248908296942E-2</v>
      </c>
      <c r="AD852" s="91">
        <f t="shared" si="138"/>
        <v>687</v>
      </c>
      <c r="AE852" s="91">
        <f t="shared" si="139"/>
        <v>12</v>
      </c>
      <c r="AF852" s="91">
        <f t="shared" si="140"/>
        <v>675</v>
      </c>
      <c r="AG852" t="str">
        <f t="shared" si="141"/>
        <v/>
      </c>
    </row>
    <row r="853" spans="2:33" x14ac:dyDescent="0.25">
      <c r="B853" s="9" t="s">
        <v>851</v>
      </c>
      <c r="C853" s="23" t="str">
        <f>VLOOKUP(B853,[2]Municipal!$C$15:$D$60549,2)</f>
        <v>Albania</v>
      </c>
      <c r="D853" s="11">
        <f>+[1]Total!B854</f>
        <v>10</v>
      </c>
      <c r="E853" s="10">
        <f>+[1]Total!C854</f>
        <v>10</v>
      </c>
      <c r="F853" s="10">
        <f>+[1]Total!D854</f>
        <v>10</v>
      </c>
      <c r="G853" s="10">
        <f>+[1]Total!E854</f>
        <v>9</v>
      </c>
      <c r="H853" s="11">
        <f>+[1]Total!G854</f>
        <v>8</v>
      </c>
      <c r="I853" s="10">
        <f>+[1]Total!H854</f>
        <v>7</v>
      </c>
      <c r="J853" s="10">
        <f>+[1]Total!I854</f>
        <v>9</v>
      </c>
      <c r="K853" s="12">
        <f>+[1]Total!J854</f>
        <v>9</v>
      </c>
      <c r="L853" s="11">
        <f>+[1]Total!L854</f>
        <v>12</v>
      </c>
      <c r="M853" s="12">
        <f>+[1]Total!M854</f>
        <v>7</v>
      </c>
      <c r="N853" s="29">
        <f>VLOOKUP($B853,'[2]pop-2020-2023'!$I$5:$M$1126,2)</f>
        <v>4198</v>
      </c>
      <c r="O853" s="28">
        <f>VLOOKUP($B853,'[2]pop-2020-2023'!$I$5:$M$1126,3)</f>
        <v>4209</v>
      </c>
      <c r="P853" s="28">
        <f>VLOOKUP($B853,'[2]pop-2020-2023'!$I$5:$M$1126,4)</f>
        <v>4235</v>
      </c>
      <c r="Q853" s="30">
        <f>VLOOKUP($B853,'[2]pop-2020-2023'!$I$5:$M$1126,5)</f>
        <v>4263</v>
      </c>
      <c r="R853" s="29">
        <f>VLOOKUP($B853,'[3]Hogares total'!$D$5:$L$1126,6)</f>
        <v>1608</v>
      </c>
      <c r="S853" s="28">
        <f>VLOOKUP($B853,'[3]Hogares total'!$D$5:$L$1126,7)</f>
        <v>1643</v>
      </c>
      <c r="T853" s="28">
        <f>VLOOKUP($B853,'[3]Hogares total'!$D$5:$L$1126,8)</f>
        <v>1676</v>
      </c>
      <c r="U853" s="30">
        <f>VLOOKUP($B853,'[3]Hogares total'!$D$5:$L$1126,9)</f>
        <v>1709</v>
      </c>
      <c r="V853" s="29"/>
      <c r="W853" s="43">
        <f t="shared" si="142"/>
        <v>2.3758612497030173E-3</v>
      </c>
      <c r="X853" s="43">
        <f t="shared" si="143"/>
        <v>1.652892561983471E-3</v>
      </c>
      <c r="Y853" s="47">
        <f t="shared" si="144"/>
        <v>1.6420361247947454E-3</v>
      </c>
      <c r="Z853" s="29"/>
      <c r="AA853" s="43">
        <f t="shared" si="145"/>
        <v>6.0864272671941567E-3</v>
      </c>
      <c r="AB853" s="43">
        <f t="shared" si="146"/>
        <v>4.1766109785202864E-3</v>
      </c>
      <c r="AC853" s="47">
        <f t="shared" si="147"/>
        <v>4.0959625511995321E-3</v>
      </c>
      <c r="AD853" s="91">
        <f t="shared" si="138"/>
        <v>1709</v>
      </c>
      <c r="AE853" s="91">
        <f t="shared" si="139"/>
        <v>7</v>
      </c>
      <c r="AF853" s="91">
        <f t="shared" si="140"/>
        <v>1702</v>
      </c>
      <c r="AG853" t="str">
        <f t="shared" si="141"/>
        <v/>
      </c>
    </row>
    <row r="854" spans="2:33" x14ac:dyDescent="0.25">
      <c r="B854" s="9" t="s">
        <v>852</v>
      </c>
      <c r="C854" s="23" t="str">
        <f>VLOOKUP(B854,[2]Municipal!$C$15:$D$60549,2)</f>
        <v>Aratoca</v>
      </c>
      <c r="D854" s="11">
        <f>+[1]Total!B855</f>
        <v>23</v>
      </c>
      <c r="E854" s="10">
        <f>+[1]Total!C855</f>
        <v>22</v>
      </c>
      <c r="F854" s="10">
        <f>+[1]Total!D855</f>
        <v>22</v>
      </c>
      <c r="G854" s="10">
        <f>+[1]Total!E855</f>
        <v>21</v>
      </c>
      <c r="H854" s="11">
        <f>+[1]Total!G855</f>
        <v>1617</v>
      </c>
      <c r="I854" s="10">
        <f>+[1]Total!H855</f>
        <v>553</v>
      </c>
      <c r="J854" s="10">
        <f>+[1]Total!I855</f>
        <v>474</v>
      </c>
      <c r="K854" s="12">
        <f>+[1]Total!J855</f>
        <v>497</v>
      </c>
      <c r="L854" s="11">
        <f>+[1]Total!L855</f>
        <v>576</v>
      </c>
      <c r="M854" s="12">
        <f>+[1]Total!M855</f>
        <v>611</v>
      </c>
      <c r="N854" s="29">
        <f>VLOOKUP($B854,'[2]pop-2020-2023'!$I$5:$M$1126,2)</f>
        <v>8464</v>
      </c>
      <c r="O854" s="28">
        <f>VLOOKUP($B854,'[2]pop-2020-2023'!$I$5:$M$1126,3)</f>
        <v>8480</v>
      </c>
      <c r="P854" s="28">
        <f>VLOOKUP($B854,'[2]pop-2020-2023'!$I$5:$M$1126,4)</f>
        <v>8580</v>
      </c>
      <c r="Q854" s="30">
        <f>VLOOKUP($B854,'[2]pop-2020-2023'!$I$5:$M$1126,5)</f>
        <v>8678</v>
      </c>
      <c r="R854" s="29">
        <f>VLOOKUP($B854,'[3]Hogares total'!$D$5:$L$1126,6)</f>
        <v>2595</v>
      </c>
      <c r="S854" s="28">
        <f>VLOOKUP($B854,'[3]Hogares total'!$D$5:$L$1126,7)</f>
        <v>2653</v>
      </c>
      <c r="T854" s="28">
        <f>VLOOKUP($B854,'[3]Hogares total'!$D$5:$L$1126,8)</f>
        <v>2704</v>
      </c>
      <c r="U854" s="30">
        <f>VLOOKUP($B854,'[3]Hogares total'!$D$5:$L$1126,9)</f>
        <v>2758</v>
      </c>
      <c r="V854" s="29"/>
      <c r="W854" s="43">
        <f t="shared" si="142"/>
        <v>2.5943396226415093E-3</v>
      </c>
      <c r="X854" s="43">
        <f t="shared" si="143"/>
        <v>6.4452214452214454E-2</v>
      </c>
      <c r="Y854" s="47">
        <f t="shared" si="144"/>
        <v>7.0407928094030889E-2</v>
      </c>
      <c r="Z854" s="29"/>
      <c r="AA854" s="43">
        <f t="shared" si="145"/>
        <v>8.2924990576705611E-3</v>
      </c>
      <c r="AB854" s="43">
        <f t="shared" si="146"/>
        <v>0.20451183431952663</v>
      </c>
      <c r="AC854" s="47">
        <f t="shared" si="147"/>
        <v>0.22153734590282814</v>
      </c>
      <c r="AD854" s="91" t="str">
        <f t="shared" si="138"/>
        <v/>
      </c>
      <c r="AE854" s="91" t="str">
        <f t="shared" si="139"/>
        <v/>
      </c>
      <c r="AF854" s="91" t="str">
        <f t="shared" si="140"/>
        <v/>
      </c>
      <c r="AG854" t="str">
        <f t="shared" si="141"/>
        <v/>
      </c>
    </row>
    <row r="855" spans="2:33" x14ac:dyDescent="0.25">
      <c r="B855" s="9" t="s">
        <v>853</v>
      </c>
      <c r="C855" s="23" t="str">
        <f>VLOOKUP(B855,[2]Municipal!$C$15:$D$60549,2)</f>
        <v>Barbosa</v>
      </c>
      <c r="D855" s="11">
        <f>+[1]Total!B856</f>
        <v>3573</v>
      </c>
      <c r="E855" s="10">
        <f>+[1]Total!C856</f>
        <v>3583</v>
      </c>
      <c r="F855" s="10">
        <f>+[1]Total!D856</f>
        <v>4058</v>
      </c>
      <c r="G855" s="10">
        <f>+[1]Total!E856</f>
        <v>4870</v>
      </c>
      <c r="H855" s="11">
        <f>+[1]Total!G856</f>
        <v>5060</v>
      </c>
      <c r="I855" s="10">
        <f>+[1]Total!H856</f>
        <v>5714</v>
      </c>
      <c r="J855" s="10">
        <f>+[1]Total!I856</f>
        <v>3171</v>
      </c>
      <c r="K855" s="12">
        <f>+[1]Total!J856</f>
        <v>5192</v>
      </c>
      <c r="L855" s="11">
        <f>+[1]Total!L856</f>
        <v>5333</v>
      </c>
      <c r="M855" s="12">
        <f>+[1]Total!M856</f>
        <v>4470</v>
      </c>
      <c r="N855" s="29">
        <f>VLOOKUP($B855,'[2]pop-2020-2023'!$I$5:$M$1126,2)</f>
        <v>32067</v>
      </c>
      <c r="O855" s="28">
        <f>VLOOKUP($B855,'[2]pop-2020-2023'!$I$5:$M$1126,3)</f>
        <v>32328</v>
      </c>
      <c r="P855" s="28">
        <f>VLOOKUP($B855,'[2]pop-2020-2023'!$I$5:$M$1126,4)</f>
        <v>32613</v>
      </c>
      <c r="Q855" s="30">
        <f>VLOOKUP($B855,'[2]pop-2020-2023'!$I$5:$M$1126,5)</f>
        <v>32861</v>
      </c>
      <c r="R855" s="29">
        <f>VLOOKUP($B855,'[3]Hogares total'!$D$5:$L$1126,6)</f>
        <v>11164</v>
      </c>
      <c r="S855" s="28">
        <f>VLOOKUP($B855,'[3]Hogares total'!$D$5:$L$1126,7)</f>
        <v>11439</v>
      </c>
      <c r="T855" s="28">
        <f>VLOOKUP($B855,'[3]Hogares total'!$D$5:$L$1126,8)</f>
        <v>11691</v>
      </c>
      <c r="U855" s="30">
        <f>VLOOKUP($B855,'[3]Hogares total'!$D$5:$L$1126,9)</f>
        <v>11944</v>
      </c>
      <c r="V855" s="29"/>
      <c r="W855" s="43">
        <f t="shared" si="142"/>
        <v>0.1108327146745855</v>
      </c>
      <c r="X855" s="43">
        <f t="shared" si="143"/>
        <v>0.17520620611412627</v>
      </c>
      <c r="Y855" s="47">
        <f t="shared" si="144"/>
        <v>0.13602750981406531</v>
      </c>
      <c r="Z855" s="29"/>
      <c r="AA855" s="43">
        <f t="shared" si="145"/>
        <v>0.3132266806539033</v>
      </c>
      <c r="AB855" s="43">
        <f t="shared" si="146"/>
        <v>0.4887520314772047</v>
      </c>
      <c r="AC855" s="47">
        <f t="shared" si="147"/>
        <v>0.37424648359008705</v>
      </c>
      <c r="AD855" s="91" t="str">
        <f t="shared" si="138"/>
        <v/>
      </c>
      <c r="AE855" s="91" t="str">
        <f t="shared" si="139"/>
        <v/>
      </c>
      <c r="AF855" s="91" t="str">
        <f t="shared" si="140"/>
        <v/>
      </c>
      <c r="AG855" t="str">
        <f t="shared" si="141"/>
        <v/>
      </c>
    </row>
    <row r="856" spans="2:33" x14ac:dyDescent="0.25">
      <c r="B856" s="9" t="s">
        <v>854</v>
      </c>
      <c r="C856" s="23" t="str">
        <f>VLOOKUP(B856,[2]Municipal!$C$15:$D$60549,2)</f>
        <v>Barichara</v>
      </c>
      <c r="D856" s="11">
        <f>+[1]Total!B857</f>
        <v>1205</v>
      </c>
      <c r="E856" s="10">
        <f>+[1]Total!C857</f>
        <v>809</v>
      </c>
      <c r="F856" s="10">
        <f>+[1]Total!D857</f>
        <v>824</v>
      </c>
      <c r="G856" s="10">
        <f>+[1]Total!E857</f>
        <v>821</v>
      </c>
      <c r="H856" s="11">
        <f>+[1]Total!G857</f>
        <v>1068</v>
      </c>
      <c r="I856" s="10">
        <f>+[1]Total!H857</f>
        <v>847</v>
      </c>
      <c r="J856" s="10">
        <f>+[1]Total!I857</f>
        <v>874</v>
      </c>
      <c r="K856" s="12">
        <f>+[1]Total!J857</f>
        <v>864</v>
      </c>
      <c r="L856" s="11">
        <f>+[1]Total!L857</f>
        <v>905</v>
      </c>
      <c r="M856" s="12">
        <f>+[1]Total!M857</f>
        <v>897</v>
      </c>
      <c r="N856" s="29">
        <f>VLOOKUP($B856,'[2]pop-2020-2023'!$I$5:$M$1126,2)</f>
        <v>10813</v>
      </c>
      <c r="O856" s="28">
        <f>VLOOKUP($B856,'[2]pop-2020-2023'!$I$5:$M$1126,3)</f>
        <v>10873</v>
      </c>
      <c r="P856" s="28">
        <f>VLOOKUP($B856,'[2]pop-2020-2023'!$I$5:$M$1126,4)</f>
        <v>11000</v>
      </c>
      <c r="Q856" s="30">
        <f>VLOOKUP($B856,'[2]pop-2020-2023'!$I$5:$M$1126,5)</f>
        <v>11092</v>
      </c>
      <c r="R856" s="29">
        <f>VLOOKUP($B856,'[3]Hogares total'!$D$5:$L$1126,6)</f>
        <v>3617</v>
      </c>
      <c r="S856" s="28">
        <f>VLOOKUP($B856,'[3]Hogares total'!$D$5:$L$1126,7)</f>
        <v>3700</v>
      </c>
      <c r="T856" s="28">
        <f>VLOOKUP($B856,'[3]Hogares total'!$D$5:$L$1126,8)</f>
        <v>3777</v>
      </c>
      <c r="U856" s="30">
        <f>VLOOKUP($B856,'[3]Hogares total'!$D$5:$L$1126,9)</f>
        <v>3855</v>
      </c>
      <c r="V856" s="29"/>
      <c r="W856" s="43">
        <f t="shared" si="142"/>
        <v>7.4404488181734577E-2</v>
      </c>
      <c r="X856" s="43">
        <f t="shared" si="143"/>
        <v>7.6999999999999999E-2</v>
      </c>
      <c r="Y856" s="47">
        <f t="shared" si="144"/>
        <v>8.0869094843130179E-2</v>
      </c>
      <c r="Z856" s="29"/>
      <c r="AA856" s="43">
        <f t="shared" si="145"/>
        <v>0.21864864864864864</v>
      </c>
      <c r="AB856" s="43">
        <f t="shared" si="146"/>
        <v>0.22425205189303679</v>
      </c>
      <c r="AC856" s="47">
        <f t="shared" si="147"/>
        <v>0.23268482490272374</v>
      </c>
      <c r="AD856" s="91" t="str">
        <f t="shared" si="138"/>
        <v/>
      </c>
      <c r="AE856" s="91" t="str">
        <f t="shared" si="139"/>
        <v/>
      </c>
      <c r="AF856" s="91" t="str">
        <f t="shared" si="140"/>
        <v/>
      </c>
      <c r="AG856" t="str">
        <f t="shared" si="141"/>
        <v/>
      </c>
    </row>
    <row r="857" spans="2:33" x14ac:dyDescent="0.25">
      <c r="B857" s="9" t="s">
        <v>855</v>
      </c>
      <c r="C857" s="23" t="str">
        <f>VLOOKUP(B857,[2]Municipal!$C$15:$D$60549,2)</f>
        <v>Barrancabermeja</v>
      </c>
      <c r="D857" s="11">
        <f>+[1]Total!B858</f>
        <v>44269</v>
      </c>
      <c r="E857" s="10">
        <f>+[1]Total!C858</f>
        <v>45620</v>
      </c>
      <c r="F857" s="10">
        <f>+[1]Total!D858</f>
        <v>45839</v>
      </c>
      <c r="G857" s="10">
        <f>+[1]Total!E858</f>
        <v>46835</v>
      </c>
      <c r="H857" s="11">
        <f>+[1]Total!G858</f>
        <v>47373</v>
      </c>
      <c r="I857" s="10">
        <f>+[1]Total!H858</f>
        <v>47591</v>
      </c>
      <c r="J857" s="10">
        <f>+[1]Total!I858</f>
        <v>47491</v>
      </c>
      <c r="K857" s="12">
        <f>+[1]Total!J858</f>
        <v>47636</v>
      </c>
      <c r="L857" s="11">
        <f>+[1]Total!L858</f>
        <v>47181</v>
      </c>
      <c r="M857" s="12">
        <f>+[1]Total!M858</f>
        <v>47114</v>
      </c>
      <c r="N857" s="29">
        <f>VLOOKUP($B857,'[2]pop-2020-2023'!$I$5:$M$1126,2)</f>
        <v>209598</v>
      </c>
      <c r="O857" s="28">
        <f>VLOOKUP($B857,'[2]pop-2020-2023'!$I$5:$M$1126,3)</f>
        <v>210805</v>
      </c>
      <c r="P857" s="28">
        <f>VLOOKUP($B857,'[2]pop-2020-2023'!$I$5:$M$1126,4)</f>
        <v>212832</v>
      </c>
      <c r="Q857" s="30">
        <f>VLOOKUP($B857,'[2]pop-2020-2023'!$I$5:$M$1126,5)</f>
        <v>214571</v>
      </c>
      <c r="R857" s="29">
        <f>VLOOKUP($B857,'[3]Hogares total'!$D$5:$L$1126,6)</f>
        <v>65854</v>
      </c>
      <c r="S857" s="28">
        <f>VLOOKUP($B857,'[3]Hogares total'!$D$5:$L$1126,7)</f>
        <v>67471</v>
      </c>
      <c r="T857" s="28">
        <f>VLOOKUP($B857,'[3]Hogares total'!$D$5:$L$1126,8)</f>
        <v>68961</v>
      </c>
      <c r="U857" s="30">
        <f>VLOOKUP($B857,'[3]Hogares total'!$D$5:$L$1126,9)</f>
        <v>70463</v>
      </c>
      <c r="V857" s="29"/>
      <c r="W857" s="43">
        <f t="shared" si="142"/>
        <v>0.21640852920945897</v>
      </c>
      <c r="X857" s="43">
        <f t="shared" si="143"/>
        <v>0.2236082919861675</v>
      </c>
      <c r="Y857" s="47">
        <f t="shared" si="144"/>
        <v>0.21957300846805952</v>
      </c>
      <c r="Z857" s="29"/>
      <c r="AA857" s="43">
        <f t="shared" si="145"/>
        <v>0.67614234263609552</v>
      </c>
      <c r="AB857" s="43">
        <f t="shared" si="146"/>
        <v>0.69011470251301466</v>
      </c>
      <c r="AC857" s="47">
        <f t="shared" si="147"/>
        <v>0.66863460255737051</v>
      </c>
      <c r="AD857" s="91" t="str">
        <f t="shared" si="138"/>
        <v/>
      </c>
      <c r="AE857" s="91" t="str">
        <f t="shared" si="139"/>
        <v/>
      </c>
      <c r="AF857" s="91" t="str">
        <f t="shared" si="140"/>
        <v/>
      </c>
      <c r="AG857" t="str">
        <f t="shared" si="141"/>
        <v/>
      </c>
    </row>
    <row r="858" spans="2:33" x14ac:dyDescent="0.25">
      <c r="B858" s="9" t="s">
        <v>856</v>
      </c>
      <c r="C858" s="23" t="str">
        <f>VLOOKUP(B858,[2]Municipal!$C$15:$D$60549,2)</f>
        <v>Betulia</v>
      </c>
      <c r="D858" s="11">
        <f>+[1]Total!B859</f>
        <v>60</v>
      </c>
      <c r="E858" s="10">
        <f>+[1]Total!C859</f>
        <v>55</v>
      </c>
      <c r="F858" s="10">
        <f>+[1]Total!D859</f>
        <v>32</v>
      </c>
      <c r="G858" s="10">
        <f>+[1]Total!E859</f>
        <v>39</v>
      </c>
      <c r="H858" s="11">
        <f>+[1]Total!G859</f>
        <v>29</v>
      </c>
      <c r="I858" s="10">
        <f>+[1]Total!H859</f>
        <v>26</v>
      </c>
      <c r="J858" s="10">
        <f>+[1]Total!I859</f>
        <v>23</v>
      </c>
      <c r="K858" s="12">
        <f>+[1]Total!J859</f>
        <v>21</v>
      </c>
      <c r="L858" s="11">
        <f>+[1]Total!L859</f>
        <v>92</v>
      </c>
      <c r="M858" s="12">
        <f>+[1]Total!M859</f>
        <v>66</v>
      </c>
      <c r="N858" s="29">
        <f>VLOOKUP($B858,'[2]pop-2020-2023'!$I$5:$M$1126,2)</f>
        <v>6082</v>
      </c>
      <c r="O858" s="28">
        <f>VLOOKUP($B858,'[2]pop-2020-2023'!$I$5:$M$1126,3)</f>
        <v>6110</v>
      </c>
      <c r="P858" s="28">
        <f>VLOOKUP($B858,'[2]pop-2020-2023'!$I$5:$M$1126,4)</f>
        <v>6178</v>
      </c>
      <c r="Q858" s="30">
        <f>VLOOKUP($B858,'[2]pop-2020-2023'!$I$5:$M$1126,5)</f>
        <v>6241</v>
      </c>
      <c r="R858" s="29">
        <f>VLOOKUP($B858,'[3]Hogares total'!$D$5:$L$1126,6)</f>
        <v>1924</v>
      </c>
      <c r="S858" s="28">
        <f>VLOOKUP($B858,'[3]Hogares total'!$D$5:$L$1126,7)</f>
        <v>1968</v>
      </c>
      <c r="T858" s="28">
        <f>VLOOKUP($B858,'[3]Hogares total'!$D$5:$L$1126,8)</f>
        <v>2010</v>
      </c>
      <c r="U858" s="30">
        <f>VLOOKUP($B858,'[3]Hogares total'!$D$5:$L$1126,9)</f>
        <v>2053</v>
      </c>
      <c r="V858" s="29"/>
      <c r="W858" s="43">
        <f t="shared" si="142"/>
        <v>9.0016366612111296E-3</v>
      </c>
      <c r="X858" s="43">
        <f t="shared" si="143"/>
        <v>4.2084817092910331E-3</v>
      </c>
      <c r="Y858" s="47">
        <f t="shared" si="144"/>
        <v>1.0575228328793462E-2</v>
      </c>
      <c r="Z858" s="29"/>
      <c r="AA858" s="43">
        <f t="shared" si="145"/>
        <v>2.7947154471544715E-2</v>
      </c>
      <c r="AB858" s="43">
        <f t="shared" si="146"/>
        <v>1.2935323383084577E-2</v>
      </c>
      <c r="AC858" s="47">
        <f t="shared" si="147"/>
        <v>3.2148075986361421E-2</v>
      </c>
      <c r="AD858" s="91">
        <f t="shared" si="138"/>
        <v>2053</v>
      </c>
      <c r="AE858" s="91">
        <f t="shared" si="139"/>
        <v>66</v>
      </c>
      <c r="AF858" s="91">
        <f t="shared" si="140"/>
        <v>1987</v>
      </c>
      <c r="AG858" t="str">
        <f t="shared" si="141"/>
        <v/>
      </c>
    </row>
    <row r="859" spans="2:33" x14ac:dyDescent="0.25">
      <c r="B859" s="9" t="s">
        <v>857</v>
      </c>
      <c r="C859" s="23" t="str">
        <f>VLOOKUP(B859,[2]Municipal!$C$15:$D$60549,2)</f>
        <v>Bolívar</v>
      </c>
      <c r="D859" s="11">
        <f>+[1]Total!B860</f>
        <v>64</v>
      </c>
      <c r="E859" s="10">
        <f>+[1]Total!C860</f>
        <v>69</v>
      </c>
      <c r="F859" s="10">
        <f>+[1]Total!D860</f>
        <v>69</v>
      </c>
      <c r="G859" s="10">
        <f>+[1]Total!E860</f>
        <v>67</v>
      </c>
      <c r="H859" s="11">
        <f>+[1]Total!G860</f>
        <v>62</v>
      </c>
      <c r="I859" s="10">
        <f>+[1]Total!H860</f>
        <v>63</v>
      </c>
      <c r="J859" s="10">
        <f>+[1]Total!I860</f>
        <v>62</v>
      </c>
      <c r="K859" s="12">
        <f>+[1]Total!J860</f>
        <v>57</v>
      </c>
      <c r="L859" s="11">
        <f>+[1]Total!L860</f>
        <v>59</v>
      </c>
      <c r="M859" s="12">
        <f>+[1]Total!M860</f>
        <v>49</v>
      </c>
      <c r="N859" s="29">
        <f>VLOOKUP($B859,'[2]pop-2020-2023'!$I$5:$M$1126,2)</f>
        <v>11569</v>
      </c>
      <c r="O859" s="28">
        <f>VLOOKUP($B859,'[2]pop-2020-2023'!$I$5:$M$1126,3)</f>
        <v>11604</v>
      </c>
      <c r="P859" s="28">
        <f>VLOOKUP($B859,'[2]pop-2020-2023'!$I$5:$M$1126,4)</f>
        <v>11716</v>
      </c>
      <c r="Q859" s="30">
        <f>VLOOKUP($B859,'[2]pop-2020-2023'!$I$5:$M$1126,5)</f>
        <v>11803</v>
      </c>
      <c r="R859" s="29">
        <f>VLOOKUP($B859,'[3]Hogares total'!$D$5:$L$1126,6)</f>
        <v>3659</v>
      </c>
      <c r="S859" s="28">
        <f>VLOOKUP($B859,'[3]Hogares total'!$D$5:$L$1126,7)</f>
        <v>3739</v>
      </c>
      <c r="T859" s="28">
        <f>VLOOKUP($B859,'[3]Hogares total'!$D$5:$L$1126,8)</f>
        <v>3812</v>
      </c>
      <c r="U859" s="30">
        <f>VLOOKUP($B859,'[3]Hogares total'!$D$5:$L$1126,9)</f>
        <v>3886</v>
      </c>
      <c r="V859" s="29"/>
      <c r="W859" s="43">
        <f t="shared" si="142"/>
        <v>5.9462254395036196E-3</v>
      </c>
      <c r="X859" s="43">
        <f t="shared" si="143"/>
        <v>5.3772618641174464E-3</v>
      </c>
      <c r="Y859" s="47">
        <f t="shared" si="144"/>
        <v>4.1514869101075998E-3</v>
      </c>
      <c r="Z859" s="29"/>
      <c r="AA859" s="43">
        <f t="shared" si="145"/>
        <v>1.8454132120887937E-2</v>
      </c>
      <c r="AB859" s="43">
        <f t="shared" si="146"/>
        <v>1.6526757607555089E-2</v>
      </c>
      <c r="AC859" s="47">
        <f t="shared" si="147"/>
        <v>1.2609366958311889E-2</v>
      </c>
      <c r="AD859" s="91">
        <f t="shared" si="138"/>
        <v>3886</v>
      </c>
      <c r="AE859" s="91">
        <f t="shared" si="139"/>
        <v>49</v>
      </c>
      <c r="AF859" s="91">
        <f t="shared" si="140"/>
        <v>3837</v>
      </c>
      <c r="AG859" t="str">
        <f t="shared" si="141"/>
        <v/>
      </c>
    </row>
    <row r="860" spans="2:33" x14ac:dyDescent="0.25">
      <c r="B860" s="9" t="s">
        <v>858</v>
      </c>
      <c r="C860" s="23" t="str">
        <f>VLOOKUP(B860,[2]Municipal!$C$15:$D$60549,2)</f>
        <v>Cabrera</v>
      </c>
      <c r="D860" s="11">
        <f>+[1]Total!B861</f>
        <v>11</v>
      </c>
      <c r="E860" s="10">
        <f>+[1]Total!C861</f>
        <v>11</v>
      </c>
      <c r="F860" s="10">
        <f>+[1]Total!D861</f>
        <v>11</v>
      </c>
      <c r="G860" s="10">
        <f>+[1]Total!E861</f>
        <v>9</v>
      </c>
      <c r="H860" s="11">
        <f>+[1]Total!G861</f>
        <v>15</v>
      </c>
      <c r="I860" s="10">
        <f>+[1]Total!H861</f>
        <v>27</v>
      </c>
      <c r="J860" s="10">
        <f>+[1]Total!I861</f>
        <v>16</v>
      </c>
      <c r="K860" s="12">
        <f>+[1]Total!J861</f>
        <v>9</v>
      </c>
      <c r="L860" s="11">
        <f>+[1]Total!L861</f>
        <v>14</v>
      </c>
      <c r="M860" s="12">
        <f>+[1]Total!M861</f>
        <v>9</v>
      </c>
      <c r="N860" s="29">
        <f>VLOOKUP($B860,'[2]pop-2020-2023'!$I$5:$M$1126,2)</f>
        <v>1978</v>
      </c>
      <c r="O860" s="28">
        <f>VLOOKUP($B860,'[2]pop-2020-2023'!$I$5:$M$1126,3)</f>
        <v>1976</v>
      </c>
      <c r="P860" s="28">
        <f>VLOOKUP($B860,'[2]pop-2020-2023'!$I$5:$M$1126,4)</f>
        <v>1990</v>
      </c>
      <c r="Q860" s="30">
        <f>VLOOKUP($B860,'[2]pop-2020-2023'!$I$5:$M$1126,5)</f>
        <v>2022</v>
      </c>
      <c r="R860" s="29">
        <f>VLOOKUP($B860,'[3]Hogares total'!$D$5:$L$1126,6)</f>
        <v>643</v>
      </c>
      <c r="S860" s="28">
        <f>VLOOKUP($B860,'[3]Hogares total'!$D$5:$L$1126,7)</f>
        <v>658</v>
      </c>
      <c r="T860" s="28">
        <f>VLOOKUP($B860,'[3]Hogares total'!$D$5:$L$1126,8)</f>
        <v>671</v>
      </c>
      <c r="U860" s="30">
        <f>VLOOKUP($B860,'[3]Hogares total'!$D$5:$L$1126,9)</f>
        <v>684</v>
      </c>
      <c r="V860" s="29"/>
      <c r="W860" s="43">
        <f t="shared" si="142"/>
        <v>5.566801619433198E-3</v>
      </c>
      <c r="X860" s="43">
        <f t="shared" si="143"/>
        <v>1.3567839195979899E-2</v>
      </c>
      <c r="Y860" s="47">
        <f t="shared" si="144"/>
        <v>4.4510385756676559E-3</v>
      </c>
      <c r="Z860" s="29"/>
      <c r="AA860" s="43">
        <f t="shared" si="145"/>
        <v>1.6717325227963525E-2</v>
      </c>
      <c r="AB860" s="43">
        <f t="shared" si="146"/>
        <v>4.0238450074515646E-2</v>
      </c>
      <c r="AC860" s="47">
        <f t="shared" si="147"/>
        <v>1.3157894736842105E-2</v>
      </c>
      <c r="AD860" s="91">
        <f t="shared" si="138"/>
        <v>684</v>
      </c>
      <c r="AE860" s="91">
        <f t="shared" si="139"/>
        <v>9</v>
      </c>
      <c r="AF860" s="91">
        <f t="shared" si="140"/>
        <v>675</v>
      </c>
      <c r="AG860" t="str">
        <f t="shared" si="141"/>
        <v/>
      </c>
    </row>
    <row r="861" spans="2:33" x14ac:dyDescent="0.25">
      <c r="B861" s="9" t="s">
        <v>859</v>
      </c>
      <c r="C861" s="23" t="str">
        <f>VLOOKUP(B861,[2]Municipal!$C$15:$D$60549,2)</f>
        <v>California</v>
      </c>
      <c r="D861" s="11">
        <f>+[1]Total!B862</f>
        <v>67</v>
      </c>
      <c r="E861" s="10">
        <f>+[1]Total!C862</f>
        <v>60</v>
      </c>
      <c r="F861" s="10">
        <f>+[1]Total!D862</f>
        <v>56</v>
      </c>
      <c r="G861" s="10">
        <f>+[1]Total!E862</f>
        <v>70</v>
      </c>
      <c r="H861" s="11">
        <f>+[1]Total!G862</f>
        <v>69</v>
      </c>
      <c r="I861" s="10">
        <f>+[1]Total!H862</f>
        <v>72</v>
      </c>
      <c r="J861" s="10">
        <f>+[1]Total!I862</f>
        <v>73</v>
      </c>
      <c r="K861" s="12">
        <f>+[1]Total!J862</f>
        <v>67</v>
      </c>
      <c r="L861" s="11">
        <f>+[1]Total!L862</f>
        <v>100</v>
      </c>
      <c r="M861" s="12">
        <f>+[1]Total!M862</f>
        <v>27</v>
      </c>
      <c r="N861" s="29">
        <f>VLOOKUP($B861,'[2]pop-2020-2023'!$I$5:$M$1126,2)</f>
        <v>2191</v>
      </c>
      <c r="O861" s="28">
        <f>VLOOKUP($B861,'[2]pop-2020-2023'!$I$5:$M$1126,3)</f>
        <v>2207</v>
      </c>
      <c r="P861" s="28">
        <f>VLOOKUP($B861,'[2]pop-2020-2023'!$I$5:$M$1126,4)</f>
        <v>2228</v>
      </c>
      <c r="Q861" s="30">
        <f>VLOOKUP($B861,'[2]pop-2020-2023'!$I$5:$M$1126,5)</f>
        <v>2246</v>
      </c>
      <c r="R861" s="29">
        <f>VLOOKUP($B861,'[3]Hogares total'!$D$5:$L$1126,6)</f>
        <v>725</v>
      </c>
      <c r="S861" s="28">
        <f>VLOOKUP($B861,'[3]Hogares total'!$D$5:$L$1126,7)</f>
        <v>740</v>
      </c>
      <c r="T861" s="28">
        <f>VLOOKUP($B861,'[3]Hogares total'!$D$5:$L$1126,8)</f>
        <v>756</v>
      </c>
      <c r="U861" s="30">
        <f>VLOOKUP($B861,'[3]Hogares total'!$D$5:$L$1126,9)</f>
        <v>772</v>
      </c>
      <c r="V861" s="29"/>
      <c r="W861" s="43">
        <f t="shared" si="142"/>
        <v>2.718622564567286E-2</v>
      </c>
      <c r="X861" s="43">
        <f t="shared" si="143"/>
        <v>3.231597845601436E-2</v>
      </c>
      <c r="Y861" s="47">
        <f t="shared" si="144"/>
        <v>1.2021371326803205E-2</v>
      </c>
      <c r="Z861" s="29"/>
      <c r="AA861" s="43">
        <f t="shared" si="145"/>
        <v>8.1081081081081086E-2</v>
      </c>
      <c r="AB861" s="43">
        <f t="shared" si="146"/>
        <v>9.5238095238095233E-2</v>
      </c>
      <c r="AC861" s="47">
        <f t="shared" si="147"/>
        <v>3.4974093264248704E-2</v>
      </c>
      <c r="AD861" s="91">
        <f t="shared" si="138"/>
        <v>772</v>
      </c>
      <c r="AE861" s="91">
        <f t="shared" si="139"/>
        <v>27</v>
      </c>
      <c r="AF861" s="91">
        <f t="shared" si="140"/>
        <v>745</v>
      </c>
      <c r="AG861" t="str">
        <f t="shared" si="141"/>
        <v/>
      </c>
    </row>
    <row r="862" spans="2:33" x14ac:dyDescent="0.25">
      <c r="B862" s="9" t="s">
        <v>860</v>
      </c>
      <c r="C862" s="23" t="str">
        <f>VLOOKUP(B862,[2]Municipal!$C$15:$D$60549,2)</f>
        <v>Capitanejo</v>
      </c>
      <c r="D862" s="11">
        <f>+[1]Total!B863</f>
        <v>68</v>
      </c>
      <c r="E862" s="10">
        <f>+[1]Total!C863</f>
        <v>65</v>
      </c>
      <c r="F862" s="10">
        <f>+[1]Total!D863</f>
        <v>60</v>
      </c>
      <c r="G862" s="10">
        <f>+[1]Total!E863</f>
        <v>52</v>
      </c>
      <c r="H862" s="11">
        <f>+[1]Total!G863</f>
        <v>46</v>
      </c>
      <c r="I862" s="10">
        <f>+[1]Total!H863</f>
        <v>49</v>
      </c>
      <c r="J862" s="10">
        <f>+[1]Total!I863</f>
        <v>95</v>
      </c>
      <c r="K862" s="12">
        <f>+[1]Total!J863</f>
        <v>102</v>
      </c>
      <c r="L862" s="11">
        <f>+[1]Total!L863</f>
        <v>97</v>
      </c>
      <c r="M862" s="12">
        <f>+[1]Total!M863</f>
        <v>87</v>
      </c>
      <c r="N862" s="29">
        <f>VLOOKUP($B862,'[2]pop-2020-2023'!$I$5:$M$1126,2)</f>
        <v>5593</v>
      </c>
      <c r="O862" s="28">
        <f>VLOOKUP($B862,'[2]pop-2020-2023'!$I$5:$M$1126,3)</f>
        <v>5598</v>
      </c>
      <c r="P862" s="28">
        <f>VLOOKUP($B862,'[2]pop-2020-2023'!$I$5:$M$1126,4)</f>
        <v>5648</v>
      </c>
      <c r="Q862" s="30">
        <f>VLOOKUP($B862,'[2]pop-2020-2023'!$I$5:$M$1126,5)</f>
        <v>5687</v>
      </c>
      <c r="R862" s="29">
        <f>VLOOKUP($B862,'[3]Hogares total'!$D$5:$L$1126,6)</f>
        <v>1980</v>
      </c>
      <c r="S862" s="28">
        <f>VLOOKUP($B862,'[3]Hogares total'!$D$5:$L$1126,7)</f>
        <v>2028</v>
      </c>
      <c r="T862" s="28">
        <f>VLOOKUP($B862,'[3]Hogares total'!$D$5:$L$1126,8)</f>
        <v>2071</v>
      </c>
      <c r="U862" s="30">
        <f>VLOOKUP($B862,'[3]Hogares total'!$D$5:$L$1126,9)</f>
        <v>2114</v>
      </c>
      <c r="V862" s="29"/>
      <c r="W862" s="43">
        <f t="shared" si="142"/>
        <v>1.1611289746337978E-2</v>
      </c>
      <c r="X862" s="43">
        <f t="shared" si="143"/>
        <v>8.6756373937677059E-3</v>
      </c>
      <c r="Y862" s="47">
        <f t="shared" si="144"/>
        <v>1.5298048180059785E-2</v>
      </c>
      <c r="Z862" s="29"/>
      <c r="AA862" s="43">
        <f t="shared" si="145"/>
        <v>3.2051282051282048E-2</v>
      </c>
      <c r="AB862" s="43">
        <f t="shared" si="146"/>
        <v>2.3660067600193145E-2</v>
      </c>
      <c r="AC862" s="47">
        <f t="shared" si="147"/>
        <v>4.1154210028382217E-2</v>
      </c>
      <c r="AD862" s="91">
        <f t="shared" si="138"/>
        <v>2114</v>
      </c>
      <c r="AE862" s="91">
        <f t="shared" si="139"/>
        <v>87</v>
      </c>
      <c r="AF862" s="91">
        <f t="shared" si="140"/>
        <v>2027</v>
      </c>
      <c r="AG862" t="str">
        <f t="shared" si="141"/>
        <v/>
      </c>
    </row>
    <row r="863" spans="2:33" x14ac:dyDescent="0.25">
      <c r="B863" s="9" t="s">
        <v>861</v>
      </c>
      <c r="C863" s="23" t="str">
        <f>VLOOKUP(B863,[2]Municipal!$C$15:$D$60549,2)</f>
        <v>Carcasí</v>
      </c>
      <c r="D863" s="11">
        <f>+[1]Total!B864</f>
        <v>22</v>
      </c>
      <c r="E863" s="10">
        <f>+[1]Total!C864</f>
        <v>19</v>
      </c>
      <c r="F863" s="10">
        <f>+[1]Total!D864</f>
        <v>16</v>
      </c>
      <c r="G863" s="10">
        <f>+[1]Total!E864</f>
        <v>12</v>
      </c>
      <c r="H863" s="11">
        <f>+[1]Total!G864</f>
        <v>10</v>
      </c>
      <c r="I863" s="10">
        <f>+[1]Total!H864</f>
        <v>9</v>
      </c>
      <c r="J863" s="10">
        <f>+[1]Total!I864</f>
        <v>11</v>
      </c>
      <c r="K863" s="12">
        <f>+[1]Total!J864</f>
        <v>10</v>
      </c>
      <c r="L863" s="11">
        <f>+[1]Total!L864</f>
        <v>10</v>
      </c>
      <c r="M863" s="12">
        <f>+[1]Total!M864</f>
        <v>9</v>
      </c>
      <c r="N863" s="29">
        <f>VLOOKUP($B863,'[2]pop-2020-2023'!$I$5:$M$1126,2)</f>
        <v>4374</v>
      </c>
      <c r="O863" s="28">
        <f>VLOOKUP($B863,'[2]pop-2020-2023'!$I$5:$M$1126,3)</f>
        <v>4350</v>
      </c>
      <c r="P863" s="28">
        <f>VLOOKUP($B863,'[2]pop-2020-2023'!$I$5:$M$1126,4)</f>
        <v>4395</v>
      </c>
      <c r="Q863" s="30">
        <f>VLOOKUP($B863,'[2]pop-2020-2023'!$I$5:$M$1126,5)</f>
        <v>4427</v>
      </c>
      <c r="R863" s="29">
        <f>VLOOKUP($B863,'[3]Hogares total'!$D$5:$L$1126,6)</f>
        <v>1350</v>
      </c>
      <c r="S863" s="28">
        <f>VLOOKUP($B863,'[3]Hogares total'!$D$5:$L$1126,7)</f>
        <v>1383</v>
      </c>
      <c r="T863" s="28">
        <f>VLOOKUP($B863,'[3]Hogares total'!$D$5:$L$1126,8)</f>
        <v>1413</v>
      </c>
      <c r="U863" s="30">
        <f>VLOOKUP($B863,'[3]Hogares total'!$D$5:$L$1126,9)</f>
        <v>1443</v>
      </c>
      <c r="V863" s="29"/>
      <c r="W863" s="43">
        <f t="shared" si="142"/>
        <v>4.3678160919540226E-3</v>
      </c>
      <c r="X863" s="43">
        <f t="shared" si="143"/>
        <v>2.0477815699658703E-3</v>
      </c>
      <c r="Y863" s="47">
        <f t="shared" si="144"/>
        <v>2.0329794443189517E-3</v>
      </c>
      <c r="Z863" s="29"/>
      <c r="AA863" s="43">
        <f t="shared" si="145"/>
        <v>1.3738250180766449E-2</v>
      </c>
      <c r="AB863" s="43">
        <f t="shared" si="146"/>
        <v>6.369426751592357E-3</v>
      </c>
      <c r="AC863" s="47">
        <f t="shared" si="147"/>
        <v>6.2370062370062374E-3</v>
      </c>
      <c r="AD863" s="91">
        <f t="shared" si="138"/>
        <v>1443</v>
      </c>
      <c r="AE863" s="91">
        <f t="shared" si="139"/>
        <v>9</v>
      </c>
      <c r="AF863" s="91">
        <f t="shared" si="140"/>
        <v>1434</v>
      </c>
      <c r="AG863" t="str">
        <f t="shared" si="141"/>
        <v/>
      </c>
    </row>
    <row r="864" spans="2:33" x14ac:dyDescent="0.25">
      <c r="B864" s="9" t="s">
        <v>862</v>
      </c>
      <c r="C864" s="23" t="str">
        <f>VLOOKUP(B864,[2]Municipal!$C$15:$D$60549,2)</f>
        <v>Cepitá</v>
      </c>
      <c r="D864" s="11">
        <f>+[1]Total!B865</f>
        <v>7</v>
      </c>
      <c r="E864" s="10">
        <f>+[1]Total!C865</f>
        <v>7</v>
      </c>
      <c r="F864" s="10">
        <f>+[1]Total!D865</f>
        <v>7</v>
      </c>
      <c r="G864" s="10">
        <f>+[1]Total!E865</f>
        <v>5</v>
      </c>
      <c r="H864" s="11">
        <f>+[1]Total!G865</f>
        <v>101</v>
      </c>
      <c r="I864" s="10">
        <f>+[1]Total!H865</f>
        <v>48</v>
      </c>
      <c r="J864" s="10">
        <f>+[1]Total!I865</f>
        <v>32</v>
      </c>
      <c r="K864" s="12">
        <f>+[1]Total!J865</f>
        <v>58</v>
      </c>
      <c r="L864" s="11">
        <f>+[1]Total!L865</f>
        <v>58</v>
      </c>
      <c r="M864" s="12">
        <f>+[1]Total!M865</f>
        <v>63</v>
      </c>
      <c r="N864" s="29">
        <f>VLOOKUP($B864,'[2]pop-2020-2023'!$I$5:$M$1126,2)</f>
        <v>2052</v>
      </c>
      <c r="O864" s="28">
        <f>VLOOKUP($B864,'[2]pop-2020-2023'!$I$5:$M$1126,3)</f>
        <v>2056</v>
      </c>
      <c r="P864" s="28">
        <f>VLOOKUP($B864,'[2]pop-2020-2023'!$I$5:$M$1126,4)</f>
        <v>2086</v>
      </c>
      <c r="Q864" s="30">
        <f>VLOOKUP($B864,'[2]pop-2020-2023'!$I$5:$M$1126,5)</f>
        <v>2100</v>
      </c>
      <c r="R864" s="29">
        <f>VLOOKUP($B864,'[3]Hogares total'!$D$5:$L$1126,6)</f>
        <v>637</v>
      </c>
      <c r="S864" s="28">
        <f>VLOOKUP($B864,'[3]Hogares total'!$D$5:$L$1126,7)</f>
        <v>652</v>
      </c>
      <c r="T864" s="28">
        <f>VLOOKUP($B864,'[3]Hogares total'!$D$5:$L$1126,8)</f>
        <v>667</v>
      </c>
      <c r="U864" s="30">
        <f>VLOOKUP($B864,'[3]Hogares total'!$D$5:$L$1126,9)</f>
        <v>680</v>
      </c>
      <c r="V864" s="29"/>
      <c r="W864" s="43">
        <f t="shared" si="142"/>
        <v>3.4046692607003892E-3</v>
      </c>
      <c r="X864" s="43">
        <f t="shared" si="143"/>
        <v>2.3010546500479387E-2</v>
      </c>
      <c r="Y864" s="47">
        <f t="shared" si="144"/>
        <v>0.03</v>
      </c>
      <c r="Z864" s="29"/>
      <c r="AA864" s="43">
        <f t="shared" si="145"/>
        <v>1.0736196319018405E-2</v>
      </c>
      <c r="AB864" s="43">
        <f t="shared" si="146"/>
        <v>7.1964017991004492E-2</v>
      </c>
      <c r="AC864" s="47">
        <f t="shared" si="147"/>
        <v>9.2647058823529416E-2</v>
      </c>
      <c r="AD864" s="91">
        <f t="shared" si="138"/>
        <v>680</v>
      </c>
      <c r="AE864" s="91">
        <f t="shared" si="139"/>
        <v>63</v>
      </c>
      <c r="AF864" s="91">
        <f t="shared" si="140"/>
        <v>617</v>
      </c>
      <c r="AG864" t="str">
        <f t="shared" si="141"/>
        <v/>
      </c>
    </row>
    <row r="865" spans="2:33" x14ac:dyDescent="0.25">
      <c r="B865" s="9" t="s">
        <v>863</v>
      </c>
      <c r="C865" s="23" t="str">
        <f>VLOOKUP(B865,[2]Municipal!$C$15:$D$60549,2)</f>
        <v>Cerrito</v>
      </c>
      <c r="D865" s="11">
        <f>+[1]Total!B866</f>
        <v>342</v>
      </c>
      <c r="E865" s="10">
        <f>+[1]Total!C866</f>
        <v>380</v>
      </c>
      <c r="F865" s="10">
        <f>+[1]Total!D866</f>
        <v>362</v>
      </c>
      <c r="G865" s="10">
        <f>+[1]Total!E866</f>
        <v>350</v>
      </c>
      <c r="H865" s="11">
        <f>+[1]Total!G866</f>
        <v>312</v>
      </c>
      <c r="I865" s="10">
        <f>+[1]Total!H866</f>
        <v>277</v>
      </c>
      <c r="J865" s="10">
        <f>+[1]Total!I866</f>
        <v>262</v>
      </c>
      <c r="K865" s="12">
        <f>+[1]Total!J866</f>
        <v>256</v>
      </c>
      <c r="L865" s="11">
        <f>+[1]Total!L866</f>
        <v>245</v>
      </c>
      <c r="M865" s="12">
        <f>+[1]Total!M866</f>
        <v>238</v>
      </c>
      <c r="N865" s="29">
        <f>VLOOKUP($B865,'[2]pop-2020-2023'!$I$5:$M$1126,2)</f>
        <v>6914</v>
      </c>
      <c r="O865" s="28">
        <f>VLOOKUP($B865,'[2]pop-2020-2023'!$I$5:$M$1126,3)</f>
        <v>6931</v>
      </c>
      <c r="P865" s="28">
        <f>VLOOKUP($B865,'[2]pop-2020-2023'!$I$5:$M$1126,4)</f>
        <v>7001</v>
      </c>
      <c r="Q865" s="30">
        <f>VLOOKUP($B865,'[2]pop-2020-2023'!$I$5:$M$1126,5)</f>
        <v>7062</v>
      </c>
      <c r="R865" s="29">
        <f>VLOOKUP($B865,'[3]Hogares total'!$D$5:$L$1126,6)</f>
        <v>2173</v>
      </c>
      <c r="S865" s="28">
        <f>VLOOKUP($B865,'[3]Hogares total'!$D$5:$L$1126,7)</f>
        <v>2225</v>
      </c>
      <c r="T865" s="28">
        <f>VLOOKUP($B865,'[3]Hogares total'!$D$5:$L$1126,8)</f>
        <v>2272</v>
      </c>
      <c r="U865" s="30">
        <f>VLOOKUP($B865,'[3]Hogares total'!$D$5:$L$1126,9)</f>
        <v>2321</v>
      </c>
      <c r="V865" s="29"/>
      <c r="W865" s="43">
        <f t="shared" si="142"/>
        <v>5.4826143413648824E-2</v>
      </c>
      <c r="X865" s="43">
        <f t="shared" si="143"/>
        <v>3.9565776317668902E-2</v>
      </c>
      <c r="Y865" s="47">
        <f t="shared" si="144"/>
        <v>3.3701500991220615E-2</v>
      </c>
      <c r="Z865" s="29"/>
      <c r="AA865" s="43">
        <f t="shared" si="145"/>
        <v>0.17078651685393259</v>
      </c>
      <c r="AB865" s="43">
        <f t="shared" si="146"/>
        <v>0.12191901408450705</v>
      </c>
      <c r="AC865" s="47">
        <f t="shared" si="147"/>
        <v>0.1025420077552779</v>
      </c>
      <c r="AD865" s="91">
        <f t="shared" si="138"/>
        <v>2321</v>
      </c>
      <c r="AE865" s="91">
        <f t="shared" si="139"/>
        <v>238</v>
      </c>
      <c r="AF865" s="91">
        <f t="shared" si="140"/>
        <v>2083</v>
      </c>
      <c r="AG865" t="str">
        <f t="shared" si="141"/>
        <v/>
      </c>
    </row>
    <row r="866" spans="2:33" x14ac:dyDescent="0.25">
      <c r="B866" s="9" t="s">
        <v>864</v>
      </c>
      <c r="C866" s="23" t="str">
        <f>VLOOKUP(B866,[2]Municipal!$C$15:$D$60549,2)</f>
        <v>Charalá</v>
      </c>
      <c r="D866" s="11">
        <f>+[1]Total!B867</f>
        <v>297</v>
      </c>
      <c r="E866" s="10">
        <f>+[1]Total!C867</f>
        <v>356</v>
      </c>
      <c r="F866" s="10">
        <f>+[1]Total!D867</f>
        <v>440</v>
      </c>
      <c r="G866" s="10">
        <f>+[1]Total!E867</f>
        <v>1000</v>
      </c>
      <c r="H866" s="11">
        <f>+[1]Total!G867</f>
        <v>622</v>
      </c>
      <c r="I866" s="10">
        <f>+[1]Total!H867</f>
        <v>675</v>
      </c>
      <c r="J866" s="10">
        <f>+[1]Total!I867</f>
        <v>745</v>
      </c>
      <c r="K866" s="12">
        <f>+[1]Total!J867</f>
        <v>735</v>
      </c>
      <c r="L866" s="11">
        <f>+[1]Total!L867</f>
        <v>373</v>
      </c>
      <c r="M866" s="12">
        <f>+[1]Total!M867</f>
        <v>358</v>
      </c>
      <c r="N866" s="29">
        <f>VLOOKUP($B866,'[2]pop-2020-2023'!$I$5:$M$1126,2)</f>
        <v>12480</v>
      </c>
      <c r="O866" s="28">
        <f>VLOOKUP($B866,'[2]pop-2020-2023'!$I$5:$M$1126,3)</f>
        <v>12496</v>
      </c>
      <c r="P866" s="28">
        <f>VLOOKUP($B866,'[2]pop-2020-2023'!$I$5:$M$1126,4)</f>
        <v>12618</v>
      </c>
      <c r="Q866" s="30">
        <f>VLOOKUP($B866,'[2]pop-2020-2023'!$I$5:$M$1126,5)</f>
        <v>12734</v>
      </c>
      <c r="R866" s="29">
        <f>VLOOKUP($B866,'[3]Hogares total'!$D$5:$L$1126,6)</f>
        <v>4213</v>
      </c>
      <c r="S866" s="28">
        <f>VLOOKUP($B866,'[3]Hogares total'!$D$5:$L$1126,7)</f>
        <v>4308</v>
      </c>
      <c r="T866" s="28">
        <f>VLOOKUP($B866,'[3]Hogares total'!$D$5:$L$1126,8)</f>
        <v>4393</v>
      </c>
      <c r="U866" s="30">
        <f>VLOOKUP($B866,'[3]Hogares total'!$D$5:$L$1126,9)</f>
        <v>4483</v>
      </c>
      <c r="V866" s="29"/>
      <c r="W866" s="43">
        <f t="shared" si="142"/>
        <v>2.8489116517285532E-2</v>
      </c>
      <c r="X866" s="43">
        <f t="shared" si="143"/>
        <v>5.3495007132667617E-2</v>
      </c>
      <c r="Y866" s="47">
        <f t="shared" si="144"/>
        <v>2.811371132401445E-2</v>
      </c>
      <c r="Z866" s="29"/>
      <c r="AA866" s="43">
        <f t="shared" si="145"/>
        <v>8.2636954503249774E-2</v>
      </c>
      <c r="AB866" s="43">
        <f t="shared" si="146"/>
        <v>0.15365353972228546</v>
      </c>
      <c r="AC866" s="47">
        <f t="shared" si="147"/>
        <v>7.9857238456390811E-2</v>
      </c>
      <c r="AD866" s="91">
        <f t="shared" si="138"/>
        <v>4483</v>
      </c>
      <c r="AE866" s="91">
        <f t="shared" si="139"/>
        <v>358</v>
      </c>
      <c r="AF866" s="91">
        <f t="shared" si="140"/>
        <v>4125</v>
      </c>
      <c r="AG866" t="str">
        <f t="shared" si="141"/>
        <v/>
      </c>
    </row>
    <row r="867" spans="2:33" x14ac:dyDescent="0.25">
      <c r="B867" s="9" t="s">
        <v>865</v>
      </c>
      <c r="C867" s="23" t="str">
        <f>VLOOKUP(B867,[2]Municipal!$C$15:$D$60549,2)</f>
        <v>Charta</v>
      </c>
      <c r="D867" s="11">
        <f>+[1]Total!B868</f>
        <v>89</v>
      </c>
      <c r="E867" s="10">
        <f>+[1]Total!C868</f>
        <v>82</v>
      </c>
      <c r="F867" s="10">
        <f>+[1]Total!D868</f>
        <v>74</v>
      </c>
      <c r="G867" s="10">
        <f>+[1]Total!E868</f>
        <v>64</v>
      </c>
      <c r="H867" s="11">
        <f>+[1]Total!G868</f>
        <v>60</v>
      </c>
      <c r="I867" s="10">
        <f>+[1]Total!H868</f>
        <v>49</v>
      </c>
      <c r="J867" s="10">
        <f>+[1]Total!I868</f>
        <v>44</v>
      </c>
      <c r="K867" s="12">
        <f>+[1]Total!J868</f>
        <v>41</v>
      </c>
      <c r="L867" s="11">
        <f>+[1]Total!L868</f>
        <v>61</v>
      </c>
      <c r="M867" s="12">
        <f>+[1]Total!M868</f>
        <v>26</v>
      </c>
      <c r="N867" s="29">
        <f>VLOOKUP($B867,'[2]pop-2020-2023'!$I$5:$M$1126,2)</f>
        <v>2946</v>
      </c>
      <c r="O867" s="28">
        <f>VLOOKUP($B867,'[2]pop-2020-2023'!$I$5:$M$1126,3)</f>
        <v>2938</v>
      </c>
      <c r="P867" s="28">
        <f>VLOOKUP($B867,'[2]pop-2020-2023'!$I$5:$M$1126,4)</f>
        <v>2968</v>
      </c>
      <c r="Q867" s="30">
        <f>VLOOKUP($B867,'[2]pop-2020-2023'!$I$5:$M$1126,5)</f>
        <v>3007</v>
      </c>
      <c r="R867" s="29">
        <f>VLOOKUP($B867,'[3]Hogares total'!$D$5:$L$1126,6)</f>
        <v>963</v>
      </c>
      <c r="S867" s="28">
        <f>VLOOKUP($B867,'[3]Hogares total'!$D$5:$L$1126,7)</f>
        <v>983</v>
      </c>
      <c r="T867" s="28">
        <f>VLOOKUP($B867,'[3]Hogares total'!$D$5:$L$1126,8)</f>
        <v>1002</v>
      </c>
      <c r="U867" s="30">
        <f>VLOOKUP($B867,'[3]Hogares total'!$D$5:$L$1126,9)</f>
        <v>1022</v>
      </c>
      <c r="V867" s="29"/>
      <c r="W867" s="43">
        <f t="shared" si="142"/>
        <v>2.7910142954390742E-2</v>
      </c>
      <c r="X867" s="43">
        <f t="shared" si="143"/>
        <v>1.6509433962264151E-2</v>
      </c>
      <c r="Y867" s="47">
        <f t="shared" si="144"/>
        <v>8.6464915197871639E-3</v>
      </c>
      <c r="Z867" s="29"/>
      <c r="AA867" s="43">
        <f t="shared" si="145"/>
        <v>8.3418107833163779E-2</v>
      </c>
      <c r="AB867" s="43">
        <f t="shared" si="146"/>
        <v>4.8902195608782437E-2</v>
      </c>
      <c r="AC867" s="47">
        <f t="shared" si="147"/>
        <v>2.5440313111545987E-2</v>
      </c>
      <c r="AD867" s="91">
        <f t="shared" si="138"/>
        <v>1022</v>
      </c>
      <c r="AE867" s="91">
        <f t="shared" si="139"/>
        <v>26</v>
      </c>
      <c r="AF867" s="91">
        <f t="shared" si="140"/>
        <v>996</v>
      </c>
      <c r="AG867" t="str">
        <f t="shared" si="141"/>
        <v/>
      </c>
    </row>
    <row r="868" spans="2:33" x14ac:dyDescent="0.25">
      <c r="B868" s="9" t="s">
        <v>866</v>
      </c>
      <c r="C868" s="23" t="str">
        <f>VLOOKUP(B868,[2]Municipal!$C$15:$D$60549,2)</f>
        <v>Chimá</v>
      </c>
      <c r="D868" s="11">
        <f>+[1]Total!B869</f>
        <v>31</v>
      </c>
      <c r="E868" s="10">
        <f>+[1]Total!C869</f>
        <v>56</v>
      </c>
      <c r="F868" s="10">
        <f>+[1]Total!D869</f>
        <v>61</v>
      </c>
      <c r="G868" s="10">
        <f>+[1]Total!E869</f>
        <v>57</v>
      </c>
      <c r="H868" s="11">
        <f>+[1]Total!G869</f>
        <v>55</v>
      </c>
      <c r="I868" s="10">
        <f>+[1]Total!H869</f>
        <v>51</v>
      </c>
      <c r="J868" s="10">
        <f>+[1]Total!I869</f>
        <v>52</v>
      </c>
      <c r="K868" s="12">
        <f>+[1]Total!J869</f>
        <v>53</v>
      </c>
      <c r="L868" s="11">
        <f>+[1]Total!L869</f>
        <v>53</v>
      </c>
      <c r="M868" s="12">
        <f>+[1]Total!M869</f>
        <v>51</v>
      </c>
      <c r="N868" s="29">
        <f>VLOOKUP($B868,'[2]pop-2020-2023'!$I$5:$M$1126,2)</f>
        <v>2927</v>
      </c>
      <c r="O868" s="28">
        <f>VLOOKUP($B868,'[2]pop-2020-2023'!$I$5:$M$1126,3)</f>
        <v>2936</v>
      </c>
      <c r="P868" s="28">
        <f>VLOOKUP($B868,'[2]pop-2020-2023'!$I$5:$M$1126,4)</f>
        <v>2957</v>
      </c>
      <c r="Q868" s="30">
        <f>VLOOKUP($B868,'[2]pop-2020-2023'!$I$5:$M$1126,5)</f>
        <v>2977</v>
      </c>
      <c r="R868" s="29">
        <f>VLOOKUP($B868,'[3]Hogares total'!$D$5:$L$1126,6)</f>
        <v>1042</v>
      </c>
      <c r="S868" s="28">
        <f>VLOOKUP($B868,'[3]Hogares total'!$D$5:$L$1126,7)</f>
        <v>1067</v>
      </c>
      <c r="T868" s="28">
        <f>VLOOKUP($B868,'[3]Hogares total'!$D$5:$L$1126,8)</f>
        <v>1089</v>
      </c>
      <c r="U868" s="30">
        <f>VLOOKUP($B868,'[3]Hogares total'!$D$5:$L$1126,9)</f>
        <v>1110</v>
      </c>
      <c r="V868" s="29"/>
      <c r="W868" s="43">
        <f t="shared" si="142"/>
        <v>1.9073569482288829E-2</v>
      </c>
      <c r="X868" s="43">
        <f t="shared" si="143"/>
        <v>1.7247210010145418E-2</v>
      </c>
      <c r="Y868" s="47">
        <f t="shared" si="144"/>
        <v>1.7131340275445078E-2</v>
      </c>
      <c r="Z868" s="29"/>
      <c r="AA868" s="43">
        <f t="shared" si="145"/>
        <v>5.248359887535145E-2</v>
      </c>
      <c r="AB868" s="43">
        <f t="shared" si="146"/>
        <v>4.6831955922865015E-2</v>
      </c>
      <c r="AC868" s="47">
        <f t="shared" si="147"/>
        <v>4.5945945945945948E-2</v>
      </c>
      <c r="AD868" s="91">
        <f t="shared" si="138"/>
        <v>1110</v>
      </c>
      <c r="AE868" s="91">
        <f t="shared" si="139"/>
        <v>51</v>
      </c>
      <c r="AF868" s="91">
        <f t="shared" si="140"/>
        <v>1059</v>
      </c>
      <c r="AG868" t="str">
        <f t="shared" si="141"/>
        <v/>
      </c>
    </row>
    <row r="869" spans="2:33" x14ac:dyDescent="0.25">
      <c r="B869" s="9" t="s">
        <v>867</v>
      </c>
      <c r="C869" s="23" t="str">
        <f>VLOOKUP(B869,[2]Municipal!$C$15:$D$60549,2)</f>
        <v>Chipatá</v>
      </c>
      <c r="D869" s="11">
        <f>+[1]Total!B870</f>
        <v>94</v>
      </c>
      <c r="E869" s="10">
        <f>+[1]Total!C870</f>
        <v>102</v>
      </c>
      <c r="F869" s="10">
        <f>+[1]Total!D870</f>
        <v>109</v>
      </c>
      <c r="G869" s="10">
        <f>+[1]Total!E870</f>
        <v>104</v>
      </c>
      <c r="H869" s="11">
        <f>+[1]Total!G870</f>
        <v>104</v>
      </c>
      <c r="I869" s="10">
        <f>+[1]Total!H870</f>
        <v>145</v>
      </c>
      <c r="J869" s="10">
        <f>+[1]Total!I870</f>
        <v>148</v>
      </c>
      <c r="K869" s="12">
        <f>+[1]Total!J870</f>
        <v>61</v>
      </c>
      <c r="L869" s="11">
        <f>+[1]Total!L870</f>
        <v>61</v>
      </c>
      <c r="M869" s="12">
        <f>+[1]Total!M870</f>
        <v>57</v>
      </c>
      <c r="N869" s="29">
        <f>VLOOKUP($B869,'[2]pop-2020-2023'!$I$5:$M$1126,2)</f>
        <v>5200</v>
      </c>
      <c r="O869" s="28">
        <f>VLOOKUP($B869,'[2]pop-2020-2023'!$I$5:$M$1126,3)</f>
        <v>5207</v>
      </c>
      <c r="P869" s="28">
        <f>VLOOKUP($B869,'[2]pop-2020-2023'!$I$5:$M$1126,4)</f>
        <v>5273</v>
      </c>
      <c r="Q869" s="30">
        <f>VLOOKUP($B869,'[2]pop-2020-2023'!$I$5:$M$1126,5)</f>
        <v>5309</v>
      </c>
      <c r="R869" s="29">
        <f>VLOOKUP($B869,'[3]Hogares total'!$D$5:$L$1126,6)</f>
        <v>1849</v>
      </c>
      <c r="S869" s="28">
        <f>VLOOKUP($B869,'[3]Hogares total'!$D$5:$L$1126,7)</f>
        <v>1890</v>
      </c>
      <c r="T869" s="28">
        <f>VLOOKUP($B869,'[3]Hogares total'!$D$5:$L$1126,8)</f>
        <v>1928</v>
      </c>
      <c r="U869" s="30">
        <f>VLOOKUP($B869,'[3]Hogares total'!$D$5:$L$1126,9)</f>
        <v>1969</v>
      </c>
      <c r="V869" s="29"/>
      <c r="W869" s="43">
        <f t="shared" si="142"/>
        <v>1.9589014787785672E-2</v>
      </c>
      <c r="X869" s="43">
        <f t="shared" si="143"/>
        <v>2.749857765977622E-2</v>
      </c>
      <c r="Y869" s="47">
        <f t="shared" si="144"/>
        <v>1.0736485213787908E-2</v>
      </c>
      <c r="Z869" s="29"/>
      <c r="AA869" s="43">
        <f t="shared" si="145"/>
        <v>5.3968253968253971E-2</v>
      </c>
      <c r="AB869" s="43">
        <f t="shared" si="146"/>
        <v>7.5207468879668046E-2</v>
      </c>
      <c r="AC869" s="47">
        <f t="shared" si="147"/>
        <v>2.8948704926358558E-2</v>
      </c>
      <c r="AD869" s="91">
        <f t="shared" si="138"/>
        <v>1969</v>
      </c>
      <c r="AE869" s="91">
        <f t="shared" si="139"/>
        <v>57</v>
      </c>
      <c r="AF869" s="91">
        <f t="shared" si="140"/>
        <v>1912</v>
      </c>
      <c r="AG869" t="str">
        <f t="shared" si="141"/>
        <v/>
      </c>
    </row>
    <row r="870" spans="2:33" x14ac:dyDescent="0.25">
      <c r="B870" s="9" t="s">
        <v>868</v>
      </c>
      <c r="C870" s="23" t="str">
        <f>VLOOKUP(B870,[2]Municipal!$C$15:$D$60549,2)</f>
        <v>Cimitarra</v>
      </c>
      <c r="D870" s="11">
        <f>+[1]Total!B871</f>
        <v>1004</v>
      </c>
      <c r="E870" s="10">
        <f>+[1]Total!C871</f>
        <v>1085</v>
      </c>
      <c r="F870" s="10">
        <f>+[1]Total!D871</f>
        <v>990</v>
      </c>
      <c r="G870" s="10">
        <f>+[1]Total!E871</f>
        <v>974</v>
      </c>
      <c r="H870" s="11">
        <f>+[1]Total!G871</f>
        <v>946</v>
      </c>
      <c r="I870" s="10">
        <f>+[1]Total!H871</f>
        <v>1931</v>
      </c>
      <c r="J870" s="10">
        <f>+[1]Total!I871</f>
        <v>1885</v>
      </c>
      <c r="K870" s="12">
        <f>+[1]Total!J871</f>
        <v>1856</v>
      </c>
      <c r="L870" s="11">
        <f>+[1]Total!L871</f>
        <v>2192</v>
      </c>
      <c r="M870" s="12">
        <f>+[1]Total!M871</f>
        <v>2107</v>
      </c>
      <c r="N870" s="29">
        <f>VLOOKUP($B870,'[2]pop-2020-2023'!$I$5:$M$1126,2)</f>
        <v>34366</v>
      </c>
      <c r="O870" s="28">
        <f>VLOOKUP($B870,'[2]pop-2020-2023'!$I$5:$M$1126,3)</f>
        <v>34795</v>
      </c>
      <c r="P870" s="28">
        <f>VLOOKUP($B870,'[2]pop-2020-2023'!$I$5:$M$1126,4)</f>
        <v>35122</v>
      </c>
      <c r="Q870" s="30">
        <f>VLOOKUP($B870,'[2]pop-2020-2023'!$I$5:$M$1126,5)</f>
        <v>35464</v>
      </c>
      <c r="R870" s="29">
        <f>VLOOKUP($B870,'[3]Hogares total'!$D$5:$L$1126,6)</f>
        <v>11108</v>
      </c>
      <c r="S870" s="28">
        <f>VLOOKUP($B870,'[3]Hogares total'!$D$5:$L$1126,7)</f>
        <v>11380</v>
      </c>
      <c r="T870" s="28">
        <f>VLOOKUP($B870,'[3]Hogares total'!$D$5:$L$1126,8)</f>
        <v>11629</v>
      </c>
      <c r="U870" s="30">
        <f>VLOOKUP($B870,'[3]Hogares total'!$D$5:$L$1126,9)</f>
        <v>11884</v>
      </c>
      <c r="V870" s="29"/>
      <c r="W870" s="43">
        <f t="shared" si="142"/>
        <v>3.1182641184078173E-2</v>
      </c>
      <c r="X870" s="43">
        <f t="shared" si="143"/>
        <v>5.4979784750298959E-2</v>
      </c>
      <c r="Y870" s="47">
        <f t="shared" si="144"/>
        <v>5.9412361831716672E-2</v>
      </c>
      <c r="Z870" s="29"/>
      <c r="AA870" s="43">
        <f t="shared" si="145"/>
        <v>9.534270650263621E-2</v>
      </c>
      <c r="AB870" s="43">
        <f t="shared" si="146"/>
        <v>0.16605039126322127</v>
      </c>
      <c r="AC870" s="47">
        <f t="shared" si="147"/>
        <v>0.17729720632783574</v>
      </c>
      <c r="AD870" s="91">
        <f t="shared" si="138"/>
        <v>11884</v>
      </c>
      <c r="AE870" s="91">
        <f t="shared" si="139"/>
        <v>2107</v>
      </c>
      <c r="AF870" s="91">
        <f t="shared" si="140"/>
        <v>9777</v>
      </c>
      <c r="AG870" t="str">
        <f t="shared" si="141"/>
        <v/>
      </c>
    </row>
    <row r="871" spans="2:33" x14ac:dyDescent="0.25">
      <c r="B871" s="9" t="s">
        <v>869</v>
      </c>
      <c r="C871" s="23" t="str">
        <f>VLOOKUP(B871,[2]Municipal!$C$15:$D$60549,2)</f>
        <v>Concepción</v>
      </c>
      <c r="D871" s="11">
        <f>+[1]Total!B872</f>
        <v>340</v>
      </c>
      <c r="E871" s="10">
        <f>+[1]Total!C872</f>
        <v>460</v>
      </c>
      <c r="F871" s="10">
        <f>+[1]Total!D872</f>
        <v>457</v>
      </c>
      <c r="G871" s="10">
        <f>+[1]Total!E872</f>
        <v>444</v>
      </c>
      <c r="H871" s="11">
        <f>+[1]Total!G872</f>
        <v>433</v>
      </c>
      <c r="I871" s="10">
        <f>+[1]Total!H872</f>
        <v>428</v>
      </c>
      <c r="J871" s="10">
        <f>+[1]Total!I872</f>
        <v>465</v>
      </c>
      <c r="K871" s="12">
        <f>+[1]Total!J872</f>
        <v>426</v>
      </c>
      <c r="L871" s="11">
        <f>+[1]Total!L872</f>
        <v>418</v>
      </c>
      <c r="M871" s="12">
        <f>+[1]Total!M872</f>
        <v>421</v>
      </c>
      <c r="N871" s="29">
        <f>VLOOKUP($B871,'[2]pop-2020-2023'!$I$5:$M$1126,2)</f>
        <v>5877</v>
      </c>
      <c r="O871" s="28">
        <f>VLOOKUP($B871,'[2]pop-2020-2023'!$I$5:$M$1126,3)</f>
        <v>5894</v>
      </c>
      <c r="P871" s="28">
        <f>VLOOKUP($B871,'[2]pop-2020-2023'!$I$5:$M$1126,4)</f>
        <v>5948</v>
      </c>
      <c r="Q871" s="30">
        <f>VLOOKUP($B871,'[2]pop-2020-2023'!$I$5:$M$1126,5)</f>
        <v>6016</v>
      </c>
      <c r="R871" s="29">
        <f>VLOOKUP($B871,'[3]Hogares total'!$D$5:$L$1126,6)</f>
        <v>2109</v>
      </c>
      <c r="S871" s="28">
        <f>VLOOKUP($B871,'[3]Hogares total'!$D$5:$L$1126,7)</f>
        <v>2159</v>
      </c>
      <c r="T871" s="28">
        <f>VLOOKUP($B871,'[3]Hogares total'!$D$5:$L$1126,8)</f>
        <v>2205</v>
      </c>
      <c r="U871" s="30">
        <f>VLOOKUP($B871,'[3]Hogares total'!$D$5:$L$1126,9)</f>
        <v>2252</v>
      </c>
      <c r="V871" s="29"/>
      <c r="W871" s="43">
        <f t="shared" si="142"/>
        <v>7.8045469969460463E-2</v>
      </c>
      <c r="X871" s="43">
        <f t="shared" si="143"/>
        <v>7.1956960322797581E-2</v>
      </c>
      <c r="Y871" s="47">
        <f t="shared" si="144"/>
        <v>6.9980053191489366E-2</v>
      </c>
      <c r="Z871" s="29"/>
      <c r="AA871" s="43">
        <f t="shared" si="145"/>
        <v>0.21306160259379342</v>
      </c>
      <c r="AB871" s="43">
        <f t="shared" si="146"/>
        <v>0.19410430839002268</v>
      </c>
      <c r="AC871" s="47">
        <f t="shared" si="147"/>
        <v>0.18694493783303731</v>
      </c>
      <c r="AD871" s="91">
        <f t="shared" si="138"/>
        <v>2252</v>
      </c>
      <c r="AE871" s="91">
        <f t="shared" si="139"/>
        <v>421</v>
      </c>
      <c r="AF871" s="91">
        <f t="shared" si="140"/>
        <v>1831</v>
      </c>
      <c r="AG871" t="str">
        <f t="shared" si="141"/>
        <v/>
      </c>
    </row>
    <row r="872" spans="2:33" x14ac:dyDescent="0.25">
      <c r="B872" s="9" t="s">
        <v>870</v>
      </c>
      <c r="C872" s="23" t="str">
        <f>VLOOKUP(B872,[2]Municipal!$C$15:$D$60549,2)</f>
        <v>Confines</v>
      </c>
      <c r="D872" s="11">
        <f>+[1]Total!B873</f>
        <v>242</v>
      </c>
      <c r="E872" s="10">
        <f>+[1]Total!C873</f>
        <v>296</v>
      </c>
      <c r="F872" s="10">
        <f>+[1]Total!D873</f>
        <v>288</v>
      </c>
      <c r="G872" s="10">
        <f>+[1]Total!E873</f>
        <v>409</v>
      </c>
      <c r="H872" s="11">
        <f>+[1]Total!G873</f>
        <v>475</v>
      </c>
      <c r="I872" s="10">
        <f>+[1]Total!H873</f>
        <v>242</v>
      </c>
      <c r="J872" s="10">
        <f>+[1]Total!I873</f>
        <v>218</v>
      </c>
      <c r="K872" s="12">
        <f>+[1]Total!J873</f>
        <v>216</v>
      </c>
      <c r="L872" s="11">
        <f>+[1]Total!L873</f>
        <v>287</v>
      </c>
      <c r="M872" s="12">
        <f>+[1]Total!M873</f>
        <v>9</v>
      </c>
      <c r="N872" s="29">
        <f>VLOOKUP($B872,'[2]pop-2020-2023'!$I$5:$M$1126,2)</f>
        <v>3193</v>
      </c>
      <c r="O872" s="28">
        <f>VLOOKUP($B872,'[2]pop-2020-2023'!$I$5:$M$1126,3)</f>
        <v>3194</v>
      </c>
      <c r="P872" s="28">
        <f>VLOOKUP($B872,'[2]pop-2020-2023'!$I$5:$M$1126,4)</f>
        <v>3221</v>
      </c>
      <c r="Q872" s="30">
        <f>VLOOKUP($B872,'[2]pop-2020-2023'!$I$5:$M$1126,5)</f>
        <v>3235</v>
      </c>
      <c r="R872" s="29">
        <f>VLOOKUP($B872,'[3]Hogares total'!$D$5:$L$1126,6)</f>
        <v>979</v>
      </c>
      <c r="S872" s="28">
        <f>VLOOKUP($B872,'[3]Hogares total'!$D$5:$L$1126,7)</f>
        <v>998</v>
      </c>
      <c r="T872" s="28">
        <f>VLOOKUP($B872,'[3]Hogares total'!$D$5:$L$1126,8)</f>
        <v>1015</v>
      </c>
      <c r="U872" s="30">
        <f>VLOOKUP($B872,'[3]Hogares total'!$D$5:$L$1126,9)</f>
        <v>1032</v>
      </c>
      <c r="V872" s="29"/>
      <c r="W872" s="43">
        <f t="shared" si="142"/>
        <v>9.2673763306199128E-2</v>
      </c>
      <c r="X872" s="43">
        <f t="shared" si="143"/>
        <v>7.5131946600434651E-2</v>
      </c>
      <c r="Y872" s="47">
        <f t="shared" si="144"/>
        <v>2.7820710973724882E-3</v>
      </c>
      <c r="Z872" s="29"/>
      <c r="AA872" s="43">
        <f t="shared" si="145"/>
        <v>0.29659318637274551</v>
      </c>
      <c r="AB872" s="43">
        <f t="shared" si="146"/>
        <v>0.23842364532019705</v>
      </c>
      <c r="AC872" s="47">
        <f t="shared" si="147"/>
        <v>8.7209302325581394E-3</v>
      </c>
      <c r="AD872" s="91">
        <f t="shared" si="138"/>
        <v>1032</v>
      </c>
      <c r="AE872" s="91">
        <f t="shared" si="139"/>
        <v>9</v>
      </c>
      <c r="AF872" s="91">
        <f t="shared" si="140"/>
        <v>1023</v>
      </c>
      <c r="AG872" t="str">
        <f t="shared" si="141"/>
        <v/>
      </c>
    </row>
    <row r="873" spans="2:33" x14ac:dyDescent="0.25">
      <c r="B873" s="9" t="s">
        <v>871</v>
      </c>
      <c r="C873" s="23" t="str">
        <f>VLOOKUP(B873,[2]Municipal!$C$15:$D$60549,2)</f>
        <v>Contratación</v>
      </c>
      <c r="D873" s="11">
        <f>+[1]Total!B874</f>
        <v>385</v>
      </c>
      <c r="E873" s="10">
        <f>+[1]Total!C874</f>
        <v>405</v>
      </c>
      <c r="F873" s="10">
        <f>+[1]Total!D874</f>
        <v>419</v>
      </c>
      <c r="G873" s="10">
        <f>+[1]Total!E874</f>
        <v>405</v>
      </c>
      <c r="H873" s="11">
        <f>+[1]Total!G874</f>
        <v>332</v>
      </c>
      <c r="I873" s="10">
        <f>+[1]Total!H874</f>
        <v>336</v>
      </c>
      <c r="J873" s="10">
        <f>+[1]Total!I874</f>
        <v>298</v>
      </c>
      <c r="K873" s="12">
        <f>+[1]Total!J874</f>
        <v>294</v>
      </c>
      <c r="L873" s="11">
        <f>+[1]Total!L874</f>
        <v>299</v>
      </c>
      <c r="M873" s="12">
        <f>+[1]Total!M874</f>
        <v>294</v>
      </c>
      <c r="N873" s="29">
        <f>VLOOKUP($B873,'[2]pop-2020-2023'!$I$5:$M$1126,2)</f>
        <v>3766</v>
      </c>
      <c r="O873" s="28">
        <f>VLOOKUP($B873,'[2]pop-2020-2023'!$I$5:$M$1126,3)</f>
        <v>3760</v>
      </c>
      <c r="P873" s="28">
        <f>VLOOKUP($B873,'[2]pop-2020-2023'!$I$5:$M$1126,4)</f>
        <v>3803</v>
      </c>
      <c r="Q873" s="30">
        <f>VLOOKUP($B873,'[2]pop-2020-2023'!$I$5:$M$1126,5)</f>
        <v>3834</v>
      </c>
      <c r="R873" s="29">
        <f>VLOOKUP($B873,'[3]Hogares total'!$D$5:$L$1126,6)</f>
        <v>1466</v>
      </c>
      <c r="S873" s="28">
        <f>VLOOKUP($B873,'[3]Hogares total'!$D$5:$L$1126,7)</f>
        <v>1502</v>
      </c>
      <c r="T873" s="28">
        <f>VLOOKUP($B873,'[3]Hogares total'!$D$5:$L$1126,8)</f>
        <v>1536</v>
      </c>
      <c r="U873" s="30">
        <f>VLOOKUP($B873,'[3]Hogares total'!$D$5:$L$1126,9)</f>
        <v>1569</v>
      </c>
      <c r="V873" s="29"/>
      <c r="W873" s="43">
        <f t="shared" si="142"/>
        <v>0.1077127659574468</v>
      </c>
      <c r="X873" s="43">
        <f t="shared" si="143"/>
        <v>8.8351301603996846E-2</v>
      </c>
      <c r="Y873" s="47">
        <f t="shared" si="144"/>
        <v>7.6682316118935834E-2</v>
      </c>
      <c r="Z873" s="29"/>
      <c r="AA873" s="43">
        <f t="shared" si="145"/>
        <v>0.26964047936085217</v>
      </c>
      <c r="AB873" s="43">
        <f t="shared" si="146"/>
        <v>0.21875</v>
      </c>
      <c r="AC873" s="47">
        <f t="shared" si="147"/>
        <v>0.18738049713193117</v>
      </c>
      <c r="AD873" s="91">
        <f t="shared" si="138"/>
        <v>1569</v>
      </c>
      <c r="AE873" s="91">
        <f t="shared" si="139"/>
        <v>294</v>
      </c>
      <c r="AF873" s="91">
        <f t="shared" si="140"/>
        <v>1275</v>
      </c>
      <c r="AG873" t="str">
        <f t="shared" si="141"/>
        <v/>
      </c>
    </row>
    <row r="874" spans="2:33" x14ac:dyDescent="0.25">
      <c r="B874" s="9" t="s">
        <v>872</v>
      </c>
      <c r="C874" s="23" t="str">
        <f>VLOOKUP(B874,[2]Municipal!$C$15:$D$60549,2)</f>
        <v>Coromoro</v>
      </c>
      <c r="D874" s="11">
        <f>+[1]Total!B875</f>
        <v>21</v>
      </c>
      <c r="E874" s="10">
        <f>+[1]Total!C875</f>
        <v>14</v>
      </c>
      <c r="F874" s="10">
        <f>+[1]Total!D875</f>
        <v>12</v>
      </c>
      <c r="G874" s="10">
        <f>+[1]Total!E875</f>
        <v>10</v>
      </c>
      <c r="H874" s="11">
        <f>+[1]Total!G875</f>
        <v>9</v>
      </c>
      <c r="I874" s="10">
        <f>+[1]Total!H875</f>
        <v>8</v>
      </c>
      <c r="J874" s="10">
        <f>+[1]Total!I875</f>
        <v>9</v>
      </c>
      <c r="K874" s="12">
        <f>+[1]Total!J875</f>
        <v>9</v>
      </c>
      <c r="L874" s="11">
        <f>+[1]Total!L875</f>
        <v>9</v>
      </c>
      <c r="M874" s="12">
        <f>+[1]Total!M875</f>
        <v>13</v>
      </c>
      <c r="N874" s="29">
        <f>VLOOKUP($B874,'[2]pop-2020-2023'!$I$5:$M$1126,2)</f>
        <v>5136</v>
      </c>
      <c r="O874" s="28">
        <f>VLOOKUP($B874,'[2]pop-2020-2023'!$I$5:$M$1126,3)</f>
        <v>5148</v>
      </c>
      <c r="P874" s="28">
        <f>VLOOKUP($B874,'[2]pop-2020-2023'!$I$5:$M$1126,4)</f>
        <v>5195</v>
      </c>
      <c r="Q874" s="30">
        <f>VLOOKUP($B874,'[2]pop-2020-2023'!$I$5:$M$1126,5)</f>
        <v>5250</v>
      </c>
      <c r="R874" s="29">
        <f>VLOOKUP($B874,'[3]Hogares total'!$D$5:$L$1126,6)</f>
        <v>1720</v>
      </c>
      <c r="S874" s="28">
        <f>VLOOKUP($B874,'[3]Hogares total'!$D$5:$L$1126,7)</f>
        <v>1758</v>
      </c>
      <c r="T874" s="28">
        <f>VLOOKUP($B874,'[3]Hogares total'!$D$5:$L$1126,8)</f>
        <v>1793</v>
      </c>
      <c r="U874" s="30">
        <f>VLOOKUP($B874,'[3]Hogares total'!$D$5:$L$1126,9)</f>
        <v>1829</v>
      </c>
      <c r="V874" s="29"/>
      <c r="W874" s="43">
        <f t="shared" si="142"/>
        <v>2.7195027195027195E-3</v>
      </c>
      <c r="X874" s="43">
        <f t="shared" si="143"/>
        <v>1.5399422521655437E-3</v>
      </c>
      <c r="Y874" s="47">
        <f t="shared" si="144"/>
        <v>2.476190476190476E-3</v>
      </c>
      <c r="Z874" s="29"/>
      <c r="AA874" s="43">
        <f t="shared" si="145"/>
        <v>7.9635949943117172E-3</v>
      </c>
      <c r="AB874" s="43">
        <f t="shared" si="146"/>
        <v>4.4617958728388179E-3</v>
      </c>
      <c r="AC874" s="47">
        <f t="shared" si="147"/>
        <v>7.1077091306724982E-3</v>
      </c>
      <c r="AD874" s="91">
        <f t="shared" si="138"/>
        <v>1829</v>
      </c>
      <c r="AE874" s="91">
        <f t="shared" si="139"/>
        <v>13</v>
      </c>
      <c r="AF874" s="91">
        <f t="shared" si="140"/>
        <v>1816</v>
      </c>
      <c r="AG874" t="str">
        <f t="shared" si="141"/>
        <v/>
      </c>
    </row>
    <row r="875" spans="2:33" x14ac:dyDescent="0.25">
      <c r="B875" s="9" t="s">
        <v>873</v>
      </c>
      <c r="C875" s="23" t="str">
        <f>VLOOKUP(B875,[2]Municipal!$C$15:$D$60549,2)</f>
        <v>Curití</v>
      </c>
      <c r="D875" s="11">
        <f>+[1]Total!B876</f>
        <v>1754</v>
      </c>
      <c r="E875" s="10">
        <f>+[1]Total!C876</f>
        <v>1537</v>
      </c>
      <c r="F875" s="10">
        <f>+[1]Total!D876</f>
        <v>2465</v>
      </c>
      <c r="G875" s="10">
        <f>+[1]Total!E876</f>
        <v>524</v>
      </c>
      <c r="H875" s="11">
        <f>+[1]Total!G876</f>
        <v>798</v>
      </c>
      <c r="I875" s="10">
        <f>+[1]Total!H876</f>
        <v>1042</v>
      </c>
      <c r="J875" s="10">
        <f>+[1]Total!I876</f>
        <v>1545</v>
      </c>
      <c r="K875" s="12">
        <f>+[1]Total!J876</f>
        <v>1465</v>
      </c>
      <c r="L875" s="11">
        <f>+[1]Total!L876</f>
        <v>1865</v>
      </c>
      <c r="M875" s="12">
        <f>+[1]Total!M876</f>
        <v>1955</v>
      </c>
      <c r="N875" s="29">
        <f>VLOOKUP($B875,'[2]pop-2020-2023'!$I$5:$M$1126,2)</f>
        <v>12988</v>
      </c>
      <c r="O875" s="28">
        <f>VLOOKUP($B875,'[2]pop-2020-2023'!$I$5:$M$1126,3)</f>
        <v>13010</v>
      </c>
      <c r="P875" s="28">
        <f>VLOOKUP($B875,'[2]pop-2020-2023'!$I$5:$M$1126,4)</f>
        <v>13118</v>
      </c>
      <c r="Q875" s="30">
        <f>VLOOKUP($B875,'[2]pop-2020-2023'!$I$5:$M$1126,5)</f>
        <v>13227</v>
      </c>
      <c r="R875" s="29">
        <f>VLOOKUP($B875,'[3]Hogares total'!$D$5:$L$1126,6)</f>
        <v>3981</v>
      </c>
      <c r="S875" s="28">
        <f>VLOOKUP($B875,'[3]Hogares total'!$D$5:$L$1126,7)</f>
        <v>4072</v>
      </c>
      <c r="T875" s="28">
        <f>VLOOKUP($B875,'[3]Hogares total'!$D$5:$L$1126,8)</f>
        <v>4156</v>
      </c>
      <c r="U875" s="30">
        <f>VLOOKUP($B875,'[3]Hogares total'!$D$5:$L$1126,9)</f>
        <v>4241</v>
      </c>
      <c r="V875" s="29"/>
      <c r="W875" s="43">
        <f t="shared" si="142"/>
        <v>0.11813989239046888</v>
      </c>
      <c r="X875" s="43">
        <f t="shared" si="143"/>
        <v>7.9432840372007929E-2</v>
      </c>
      <c r="Y875" s="47">
        <f t="shared" si="144"/>
        <v>0.14780373478490966</v>
      </c>
      <c r="Z875" s="29"/>
      <c r="AA875" s="43">
        <f t="shared" si="145"/>
        <v>0.37745579567779963</v>
      </c>
      <c r="AB875" s="43">
        <f t="shared" si="146"/>
        <v>0.25072184793070262</v>
      </c>
      <c r="AC875" s="47">
        <f t="shared" si="147"/>
        <v>0.46097618486206082</v>
      </c>
      <c r="AD875" s="91" t="str">
        <f t="shared" si="138"/>
        <v/>
      </c>
      <c r="AE875" s="91" t="str">
        <f t="shared" si="139"/>
        <v/>
      </c>
      <c r="AF875" s="91" t="str">
        <f t="shared" si="140"/>
        <v/>
      </c>
      <c r="AG875" t="str">
        <f t="shared" si="141"/>
        <v/>
      </c>
    </row>
    <row r="876" spans="2:33" x14ac:dyDescent="0.25">
      <c r="B876" s="9" t="s">
        <v>874</v>
      </c>
      <c r="C876" s="23" t="str">
        <f>VLOOKUP(B876,[2]Municipal!$C$15:$D$60549,2)</f>
        <v>El Carmen de Chucurí</v>
      </c>
      <c r="D876" s="11">
        <f>+[1]Total!B877</f>
        <v>200</v>
      </c>
      <c r="E876" s="10">
        <f>+[1]Total!C877</f>
        <v>198</v>
      </c>
      <c r="F876" s="10">
        <f>+[1]Total!D877</f>
        <v>195</v>
      </c>
      <c r="G876" s="10">
        <f>+[1]Total!E877</f>
        <v>194</v>
      </c>
      <c r="H876" s="11">
        <f>+[1]Total!G877</f>
        <v>232</v>
      </c>
      <c r="I876" s="10">
        <f>+[1]Total!H877</f>
        <v>191</v>
      </c>
      <c r="J876" s="10">
        <f>+[1]Total!I877</f>
        <v>220</v>
      </c>
      <c r="K876" s="12">
        <f>+[1]Total!J877</f>
        <v>177</v>
      </c>
      <c r="L876" s="11">
        <f>+[1]Total!L877</f>
        <v>459</v>
      </c>
      <c r="M876" s="12">
        <f>+[1]Total!M877</f>
        <v>195</v>
      </c>
      <c r="N876" s="29">
        <f>VLOOKUP($B876,'[2]pop-2020-2023'!$I$5:$M$1126,2)</f>
        <v>21745</v>
      </c>
      <c r="O876" s="28">
        <f>VLOOKUP($B876,'[2]pop-2020-2023'!$I$5:$M$1126,3)</f>
        <v>21977</v>
      </c>
      <c r="P876" s="28">
        <f>VLOOKUP($B876,'[2]pop-2020-2023'!$I$5:$M$1126,4)</f>
        <v>22199</v>
      </c>
      <c r="Q876" s="30">
        <f>VLOOKUP($B876,'[2]pop-2020-2023'!$I$5:$M$1126,5)</f>
        <v>22419</v>
      </c>
      <c r="R876" s="29">
        <f>VLOOKUP($B876,'[3]Hogares total'!$D$5:$L$1126,6)</f>
        <v>7922</v>
      </c>
      <c r="S876" s="28">
        <f>VLOOKUP($B876,'[3]Hogares total'!$D$5:$L$1126,7)</f>
        <v>8111</v>
      </c>
      <c r="T876" s="28">
        <f>VLOOKUP($B876,'[3]Hogares total'!$D$5:$L$1126,8)</f>
        <v>8281</v>
      </c>
      <c r="U876" s="30">
        <f>VLOOKUP($B876,'[3]Hogares total'!$D$5:$L$1126,9)</f>
        <v>8456</v>
      </c>
      <c r="V876" s="29"/>
      <c r="W876" s="43">
        <f t="shared" si="142"/>
        <v>9.0094189379806167E-3</v>
      </c>
      <c r="X876" s="43">
        <f t="shared" si="143"/>
        <v>8.6039911707734579E-3</v>
      </c>
      <c r="Y876" s="47">
        <f t="shared" si="144"/>
        <v>8.6979793924795937E-3</v>
      </c>
      <c r="Z876" s="29"/>
      <c r="AA876" s="43">
        <f t="shared" si="145"/>
        <v>2.4411293305387743E-2</v>
      </c>
      <c r="AB876" s="43">
        <f t="shared" si="146"/>
        <v>2.3064847240671416E-2</v>
      </c>
      <c r="AC876" s="47">
        <f t="shared" si="147"/>
        <v>2.3060548722800379E-2</v>
      </c>
      <c r="AD876" s="91">
        <f t="shared" si="138"/>
        <v>8456</v>
      </c>
      <c r="AE876" s="91">
        <f t="shared" si="139"/>
        <v>195</v>
      </c>
      <c r="AF876" s="91">
        <f t="shared" si="140"/>
        <v>8261</v>
      </c>
      <c r="AG876" t="str">
        <f t="shared" si="141"/>
        <v/>
      </c>
    </row>
    <row r="877" spans="2:33" x14ac:dyDescent="0.25">
      <c r="B877" s="9" t="s">
        <v>875</v>
      </c>
      <c r="C877" s="23" t="str">
        <f>VLOOKUP(B877,[2]Municipal!$C$15:$D$60549,2)</f>
        <v>El Guacamayo</v>
      </c>
      <c r="D877" s="11">
        <f>+[1]Total!B878</f>
        <v>71</v>
      </c>
      <c r="E877" s="10">
        <f>+[1]Total!C878</f>
        <v>75</v>
      </c>
      <c r="F877" s="10">
        <f>+[1]Total!D878</f>
        <v>75</v>
      </c>
      <c r="G877" s="10">
        <f>+[1]Total!E878</f>
        <v>70</v>
      </c>
      <c r="H877" s="11">
        <f>+[1]Total!G878</f>
        <v>49</v>
      </c>
      <c r="I877" s="10">
        <f>+[1]Total!H878</f>
        <v>49</v>
      </c>
      <c r="J877" s="10">
        <f>+[1]Total!I878</f>
        <v>50</v>
      </c>
      <c r="K877" s="12">
        <f>+[1]Total!J878</f>
        <v>40</v>
      </c>
      <c r="L877" s="11">
        <f>+[1]Total!L878</f>
        <v>39</v>
      </c>
      <c r="M877" s="12">
        <f>+[1]Total!M878</f>
        <v>39</v>
      </c>
      <c r="N877" s="29">
        <f>VLOOKUP($B877,'[2]pop-2020-2023'!$I$5:$M$1126,2)</f>
        <v>2216</v>
      </c>
      <c r="O877" s="28">
        <f>VLOOKUP($B877,'[2]pop-2020-2023'!$I$5:$M$1126,3)</f>
        <v>2219</v>
      </c>
      <c r="P877" s="28">
        <f>VLOOKUP($B877,'[2]pop-2020-2023'!$I$5:$M$1126,4)</f>
        <v>2244</v>
      </c>
      <c r="Q877" s="30">
        <f>VLOOKUP($B877,'[2]pop-2020-2023'!$I$5:$M$1126,5)</f>
        <v>2266</v>
      </c>
      <c r="R877" s="29">
        <f>VLOOKUP($B877,'[3]Hogares total'!$D$5:$L$1126,6)</f>
        <v>870</v>
      </c>
      <c r="S877" s="28">
        <f>VLOOKUP($B877,'[3]Hogares total'!$D$5:$L$1126,7)</f>
        <v>891</v>
      </c>
      <c r="T877" s="28">
        <f>VLOOKUP($B877,'[3]Hogares total'!$D$5:$L$1126,8)</f>
        <v>910</v>
      </c>
      <c r="U877" s="30">
        <f>VLOOKUP($B877,'[3]Hogares total'!$D$5:$L$1126,9)</f>
        <v>927</v>
      </c>
      <c r="V877" s="29"/>
      <c r="W877" s="43">
        <f t="shared" si="142"/>
        <v>3.3799008562415501E-2</v>
      </c>
      <c r="X877" s="43">
        <f t="shared" si="143"/>
        <v>2.1836007130124777E-2</v>
      </c>
      <c r="Y877" s="47">
        <f t="shared" si="144"/>
        <v>1.7210944395410415E-2</v>
      </c>
      <c r="Z877" s="29"/>
      <c r="AA877" s="43">
        <f t="shared" si="145"/>
        <v>8.4175084175084181E-2</v>
      </c>
      <c r="AB877" s="43">
        <f t="shared" si="146"/>
        <v>5.3846153846153849E-2</v>
      </c>
      <c r="AC877" s="47">
        <f t="shared" si="147"/>
        <v>4.2071197411003236E-2</v>
      </c>
      <c r="AD877" s="91">
        <f t="shared" si="138"/>
        <v>927</v>
      </c>
      <c r="AE877" s="91">
        <f t="shared" si="139"/>
        <v>39</v>
      </c>
      <c r="AF877" s="91">
        <f t="shared" si="140"/>
        <v>888</v>
      </c>
      <c r="AG877" t="str">
        <f t="shared" si="141"/>
        <v/>
      </c>
    </row>
    <row r="878" spans="2:33" x14ac:dyDescent="0.25">
      <c r="B878" s="9" t="s">
        <v>876</v>
      </c>
      <c r="C878" s="23" t="str">
        <f>VLOOKUP(B878,[2]Municipal!$C$15:$D$60549,2)</f>
        <v>El Peñón</v>
      </c>
      <c r="D878" s="11">
        <f>+[1]Total!B879</f>
        <v>23</v>
      </c>
      <c r="E878" s="10">
        <f>+[1]Total!C879</f>
        <v>22</v>
      </c>
      <c r="F878" s="10">
        <f>+[1]Total!D879</f>
        <v>22</v>
      </c>
      <c r="G878" s="10">
        <f>+[1]Total!E879</f>
        <v>20</v>
      </c>
      <c r="H878" s="11">
        <f>+[1]Total!G879</f>
        <v>19</v>
      </c>
      <c r="I878" s="10">
        <f>+[1]Total!H879</f>
        <v>16</v>
      </c>
      <c r="J878" s="10">
        <f>+[1]Total!I879</f>
        <v>14</v>
      </c>
      <c r="K878" s="12">
        <f>+[1]Total!J879</f>
        <v>11</v>
      </c>
      <c r="L878" s="11">
        <f>+[1]Total!L879</f>
        <v>12</v>
      </c>
      <c r="M878" s="12">
        <f>+[1]Total!M879</f>
        <v>22</v>
      </c>
      <c r="N878" s="29">
        <f>VLOOKUP($B878,'[2]pop-2020-2023'!$I$5:$M$1126,2)</f>
        <v>5310</v>
      </c>
      <c r="O878" s="28">
        <f>VLOOKUP($B878,'[2]pop-2020-2023'!$I$5:$M$1126,3)</f>
        <v>5277</v>
      </c>
      <c r="P878" s="28">
        <f>VLOOKUP($B878,'[2]pop-2020-2023'!$I$5:$M$1126,4)</f>
        <v>5319</v>
      </c>
      <c r="Q878" s="30">
        <f>VLOOKUP($B878,'[2]pop-2020-2023'!$I$5:$M$1126,5)</f>
        <v>5350</v>
      </c>
      <c r="R878" s="29">
        <f>VLOOKUP($B878,'[3]Hogares total'!$D$5:$L$1126,6)</f>
        <v>1624</v>
      </c>
      <c r="S878" s="28">
        <f>VLOOKUP($B878,'[3]Hogares total'!$D$5:$L$1126,7)</f>
        <v>1661</v>
      </c>
      <c r="T878" s="28">
        <f>VLOOKUP($B878,'[3]Hogares total'!$D$5:$L$1126,8)</f>
        <v>1696</v>
      </c>
      <c r="U878" s="30">
        <f>VLOOKUP($B878,'[3]Hogares total'!$D$5:$L$1126,9)</f>
        <v>1732</v>
      </c>
      <c r="V878" s="29"/>
      <c r="W878" s="43">
        <f t="shared" si="142"/>
        <v>4.169035436801213E-3</v>
      </c>
      <c r="X878" s="43">
        <f t="shared" si="143"/>
        <v>3.0080842263583382E-3</v>
      </c>
      <c r="Y878" s="47">
        <f t="shared" si="144"/>
        <v>4.1121495327102802E-3</v>
      </c>
      <c r="Z878" s="29"/>
      <c r="AA878" s="43">
        <f t="shared" si="145"/>
        <v>1.3245033112582781E-2</v>
      </c>
      <c r="AB878" s="43">
        <f t="shared" si="146"/>
        <v>9.433962264150943E-3</v>
      </c>
      <c r="AC878" s="47">
        <f t="shared" si="147"/>
        <v>1.2702078521939953E-2</v>
      </c>
      <c r="AD878" s="91">
        <f t="shared" si="138"/>
        <v>1732</v>
      </c>
      <c r="AE878" s="91">
        <f t="shared" si="139"/>
        <v>22</v>
      </c>
      <c r="AF878" s="91">
        <f t="shared" si="140"/>
        <v>1710</v>
      </c>
      <c r="AG878" t="str">
        <f t="shared" si="141"/>
        <v/>
      </c>
    </row>
    <row r="879" spans="2:33" x14ac:dyDescent="0.25">
      <c r="B879" s="9" t="s">
        <v>877</v>
      </c>
      <c r="C879" s="23" t="str">
        <f>VLOOKUP(B879,[2]Municipal!$C$15:$D$60549,2)</f>
        <v>El Playón</v>
      </c>
      <c r="D879" s="11">
        <f>+[1]Total!B880</f>
        <v>542</v>
      </c>
      <c r="E879" s="10">
        <f>+[1]Total!C880</f>
        <v>542</v>
      </c>
      <c r="F879" s="10">
        <f>+[1]Total!D880</f>
        <v>434</v>
      </c>
      <c r="G879" s="10">
        <f>+[1]Total!E880</f>
        <v>497</v>
      </c>
      <c r="H879" s="11">
        <f>+[1]Total!G880</f>
        <v>656</v>
      </c>
      <c r="I879" s="10">
        <f>+[1]Total!H880</f>
        <v>594</v>
      </c>
      <c r="J879" s="10">
        <f>+[1]Total!I880</f>
        <v>620</v>
      </c>
      <c r="K879" s="12">
        <f>+[1]Total!J880</f>
        <v>1293</v>
      </c>
      <c r="L879" s="11">
        <f>+[1]Total!L880</f>
        <v>1309</v>
      </c>
      <c r="M879" s="12">
        <f>+[1]Total!M880</f>
        <v>482</v>
      </c>
      <c r="N879" s="29">
        <f>VLOOKUP($B879,'[2]pop-2020-2023'!$I$5:$M$1126,2)</f>
        <v>13885</v>
      </c>
      <c r="O879" s="28">
        <f>VLOOKUP($B879,'[2]pop-2020-2023'!$I$5:$M$1126,3)</f>
        <v>13866</v>
      </c>
      <c r="P879" s="28">
        <f>VLOOKUP($B879,'[2]pop-2020-2023'!$I$5:$M$1126,4)</f>
        <v>14001</v>
      </c>
      <c r="Q879" s="30">
        <f>VLOOKUP($B879,'[2]pop-2020-2023'!$I$5:$M$1126,5)</f>
        <v>14107</v>
      </c>
      <c r="R879" s="29">
        <f>VLOOKUP($B879,'[3]Hogares total'!$D$5:$L$1126,6)</f>
        <v>4223</v>
      </c>
      <c r="S879" s="28">
        <f>VLOOKUP($B879,'[3]Hogares total'!$D$5:$L$1126,7)</f>
        <v>4321</v>
      </c>
      <c r="T879" s="28">
        <f>VLOOKUP($B879,'[3]Hogares total'!$D$5:$L$1126,8)</f>
        <v>4410</v>
      </c>
      <c r="U879" s="30">
        <f>VLOOKUP($B879,'[3]Hogares total'!$D$5:$L$1126,9)</f>
        <v>4501</v>
      </c>
      <c r="V879" s="29"/>
      <c r="W879" s="43">
        <f t="shared" si="142"/>
        <v>3.9088417712390015E-2</v>
      </c>
      <c r="X879" s="43">
        <f t="shared" si="143"/>
        <v>4.242554103278337E-2</v>
      </c>
      <c r="Y879" s="47">
        <f t="shared" si="144"/>
        <v>3.416743460693273E-2</v>
      </c>
      <c r="Z879" s="29"/>
      <c r="AA879" s="43">
        <f t="shared" si="145"/>
        <v>0.12543392733163619</v>
      </c>
      <c r="AB879" s="43">
        <f t="shared" si="146"/>
        <v>0.13469387755102041</v>
      </c>
      <c r="AC879" s="47">
        <f t="shared" si="147"/>
        <v>0.10708731393023772</v>
      </c>
      <c r="AD879" s="91">
        <f t="shared" si="138"/>
        <v>4501</v>
      </c>
      <c r="AE879" s="91">
        <f t="shared" si="139"/>
        <v>482</v>
      </c>
      <c r="AF879" s="91">
        <f t="shared" si="140"/>
        <v>4019</v>
      </c>
      <c r="AG879" t="str">
        <f t="shared" si="141"/>
        <v/>
      </c>
    </row>
    <row r="880" spans="2:33" x14ac:dyDescent="0.25">
      <c r="B880" s="9" t="s">
        <v>878</v>
      </c>
      <c r="C880" s="23" t="str">
        <f>VLOOKUP(B880,[2]Municipal!$C$15:$D$60549,2)</f>
        <v>Encino</v>
      </c>
      <c r="D880" s="11">
        <f>+[1]Total!B881</f>
        <v>11</v>
      </c>
      <c r="E880" s="10">
        <f>+[1]Total!C881</f>
        <v>11</v>
      </c>
      <c r="F880" s="10">
        <f>+[1]Total!D881</f>
        <v>11</v>
      </c>
      <c r="G880" s="10">
        <f>+[1]Total!E881</f>
        <v>10</v>
      </c>
      <c r="H880" s="11">
        <f>+[1]Total!G881</f>
        <v>11</v>
      </c>
      <c r="I880" s="10">
        <f>+[1]Total!H881</f>
        <v>10</v>
      </c>
      <c r="J880" s="10">
        <f>+[1]Total!I881</f>
        <v>10</v>
      </c>
      <c r="K880" s="12">
        <f>+[1]Total!J881</f>
        <v>11</v>
      </c>
      <c r="L880" s="11">
        <f>+[1]Total!L881</f>
        <v>9</v>
      </c>
      <c r="M880" s="12">
        <f>+[1]Total!M881</f>
        <v>6</v>
      </c>
      <c r="N880" s="29">
        <f>VLOOKUP($B880,'[2]pop-2020-2023'!$I$5:$M$1126,2)</f>
        <v>2641</v>
      </c>
      <c r="O880" s="28">
        <f>VLOOKUP($B880,'[2]pop-2020-2023'!$I$5:$M$1126,3)</f>
        <v>2658</v>
      </c>
      <c r="P880" s="28">
        <f>VLOOKUP($B880,'[2]pop-2020-2023'!$I$5:$M$1126,4)</f>
        <v>2688</v>
      </c>
      <c r="Q880" s="30">
        <f>VLOOKUP($B880,'[2]pop-2020-2023'!$I$5:$M$1126,5)</f>
        <v>2717</v>
      </c>
      <c r="R880" s="29">
        <f>VLOOKUP($B880,'[3]Hogares total'!$D$5:$L$1126,6)</f>
        <v>844</v>
      </c>
      <c r="S880" s="28">
        <f>VLOOKUP($B880,'[3]Hogares total'!$D$5:$L$1126,7)</f>
        <v>862</v>
      </c>
      <c r="T880" s="28">
        <f>VLOOKUP($B880,'[3]Hogares total'!$D$5:$L$1126,8)</f>
        <v>880</v>
      </c>
      <c r="U880" s="30">
        <f>VLOOKUP($B880,'[3]Hogares total'!$D$5:$L$1126,9)</f>
        <v>897</v>
      </c>
      <c r="V880" s="29"/>
      <c r="W880" s="43">
        <f t="shared" si="142"/>
        <v>4.1384499623777276E-3</v>
      </c>
      <c r="X880" s="43">
        <f t="shared" si="143"/>
        <v>3.720238095238095E-3</v>
      </c>
      <c r="Y880" s="47">
        <f t="shared" si="144"/>
        <v>2.2083179977916822E-3</v>
      </c>
      <c r="Z880" s="29"/>
      <c r="AA880" s="43">
        <f t="shared" si="145"/>
        <v>1.2761020881670533E-2</v>
      </c>
      <c r="AB880" s="43">
        <f t="shared" si="146"/>
        <v>1.1363636363636364E-2</v>
      </c>
      <c r="AC880" s="47">
        <f t="shared" si="147"/>
        <v>6.688963210702341E-3</v>
      </c>
      <c r="AD880" s="91">
        <f t="shared" si="138"/>
        <v>897</v>
      </c>
      <c r="AE880" s="91">
        <f t="shared" si="139"/>
        <v>6</v>
      </c>
      <c r="AF880" s="91">
        <f t="shared" si="140"/>
        <v>891</v>
      </c>
      <c r="AG880" t="str">
        <f t="shared" si="141"/>
        <v/>
      </c>
    </row>
    <row r="881" spans="2:33" x14ac:dyDescent="0.25">
      <c r="B881" s="9" t="s">
        <v>879</v>
      </c>
      <c r="C881" s="23" t="str">
        <f>VLOOKUP(B881,[2]Municipal!$C$15:$D$60549,2)</f>
        <v>Enciso</v>
      </c>
      <c r="D881" s="11">
        <f>+[1]Total!B882</f>
        <v>44</v>
      </c>
      <c r="E881" s="10">
        <f>+[1]Total!C882</f>
        <v>43</v>
      </c>
      <c r="F881" s="10">
        <f>+[1]Total!D882</f>
        <v>44</v>
      </c>
      <c r="G881" s="10">
        <f>+[1]Total!E882</f>
        <v>38</v>
      </c>
      <c r="H881" s="11">
        <f>+[1]Total!G882</f>
        <v>38</v>
      </c>
      <c r="I881" s="10">
        <f>+[1]Total!H882</f>
        <v>43</v>
      </c>
      <c r="J881" s="10">
        <f>+[1]Total!I882</f>
        <v>43</v>
      </c>
      <c r="K881" s="12">
        <f>+[1]Total!J882</f>
        <v>41</v>
      </c>
      <c r="L881" s="11">
        <f>+[1]Total!L882</f>
        <v>45</v>
      </c>
      <c r="M881" s="12">
        <f>+[1]Total!M882</f>
        <v>42</v>
      </c>
      <c r="N881" s="29">
        <f>VLOOKUP($B881,'[2]pop-2020-2023'!$I$5:$M$1126,2)</f>
        <v>3564</v>
      </c>
      <c r="O881" s="28">
        <f>VLOOKUP($B881,'[2]pop-2020-2023'!$I$5:$M$1126,3)</f>
        <v>3561</v>
      </c>
      <c r="P881" s="28">
        <f>VLOOKUP($B881,'[2]pop-2020-2023'!$I$5:$M$1126,4)</f>
        <v>3595</v>
      </c>
      <c r="Q881" s="30">
        <f>VLOOKUP($B881,'[2]pop-2020-2023'!$I$5:$M$1126,5)</f>
        <v>3629</v>
      </c>
      <c r="R881" s="29">
        <f>VLOOKUP($B881,'[3]Hogares total'!$D$5:$L$1126,6)</f>
        <v>1095</v>
      </c>
      <c r="S881" s="28">
        <f>VLOOKUP($B881,'[3]Hogares total'!$D$5:$L$1126,7)</f>
        <v>1118</v>
      </c>
      <c r="T881" s="28">
        <f>VLOOKUP($B881,'[3]Hogares total'!$D$5:$L$1126,8)</f>
        <v>1142</v>
      </c>
      <c r="U881" s="30">
        <f>VLOOKUP($B881,'[3]Hogares total'!$D$5:$L$1126,9)</f>
        <v>1165</v>
      </c>
      <c r="V881" s="29"/>
      <c r="W881" s="43">
        <f t="shared" si="142"/>
        <v>1.2075259758494805E-2</v>
      </c>
      <c r="X881" s="43">
        <f t="shared" si="143"/>
        <v>1.196105702364395E-2</v>
      </c>
      <c r="Y881" s="47">
        <f t="shared" si="144"/>
        <v>1.1573436208321852E-2</v>
      </c>
      <c r="Z881" s="29"/>
      <c r="AA881" s="43">
        <f t="shared" si="145"/>
        <v>3.8461538461538464E-2</v>
      </c>
      <c r="AB881" s="43">
        <f t="shared" si="146"/>
        <v>3.7653239929947457E-2</v>
      </c>
      <c r="AC881" s="47">
        <f t="shared" si="147"/>
        <v>3.6051502145922745E-2</v>
      </c>
      <c r="AD881" s="91">
        <f t="shared" si="138"/>
        <v>1165</v>
      </c>
      <c r="AE881" s="91">
        <f t="shared" si="139"/>
        <v>42</v>
      </c>
      <c r="AF881" s="91">
        <f t="shared" si="140"/>
        <v>1123</v>
      </c>
      <c r="AG881" t="str">
        <f t="shared" si="141"/>
        <v/>
      </c>
    </row>
    <row r="882" spans="2:33" x14ac:dyDescent="0.25">
      <c r="B882" s="9" t="s">
        <v>880</v>
      </c>
      <c r="C882" s="23" t="str">
        <f>VLOOKUP(B882,[2]Municipal!$C$15:$D$60549,2)</f>
        <v>Florián</v>
      </c>
      <c r="D882" s="11">
        <f>+[1]Total!B883</f>
        <v>23</v>
      </c>
      <c r="E882" s="10">
        <f>+[1]Total!C883</f>
        <v>28</v>
      </c>
      <c r="F882" s="10">
        <f>+[1]Total!D883</f>
        <v>25</v>
      </c>
      <c r="G882" s="10">
        <f>+[1]Total!E883</f>
        <v>23</v>
      </c>
      <c r="H882" s="11">
        <f>+[1]Total!G883</f>
        <v>22</v>
      </c>
      <c r="I882" s="10">
        <f>+[1]Total!H883</f>
        <v>21</v>
      </c>
      <c r="J882" s="10">
        <f>+[1]Total!I883</f>
        <v>22</v>
      </c>
      <c r="K882" s="12">
        <f>+[1]Total!J883</f>
        <v>20</v>
      </c>
      <c r="L882" s="11">
        <f>+[1]Total!L883</f>
        <v>18</v>
      </c>
      <c r="M882" s="12">
        <f>+[1]Total!M883</f>
        <v>11</v>
      </c>
      <c r="N882" s="29">
        <f>VLOOKUP($B882,'[2]pop-2020-2023'!$I$5:$M$1126,2)</f>
        <v>5811</v>
      </c>
      <c r="O882" s="28">
        <f>VLOOKUP($B882,'[2]pop-2020-2023'!$I$5:$M$1126,3)</f>
        <v>5896</v>
      </c>
      <c r="P882" s="28">
        <f>VLOOKUP($B882,'[2]pop-2020-2023'!$I$5:$M$1126,4)</f>
        <v>5965</v>
      </c>
      <c r="Q882" s="30">
        <f>VLOOKUP($B882,'[2]pop-2020-2023'!$I$5:$M$1126,5)</f>
        <v>6021</v>
      </c>
      <c r="R882" s="29">
        <f>VLOOKUP($B882,'[3]Hogares total'!$D$5:$L$1126,6)</f>
        <v>1903</v>
      </c>
      <c r="S882" s="28">
        <f>VLOOKUP($B882,'[3]Hogares total'!$D$5:$L$1126,7)</f>
        <v>1951</v>
      </c>
      <c r="T882" s="28">
        <f>VLOOKUP($B882,'[3]Hogares total'!$D$5:$L$1126,8)</f>
        <v>1992</v>
      </c>
      <c r="U882" s="30">
        <f>VLOOKUP($B882,'[3]Hogares total'!$D$5:$L$1126,9)</f>
        <v>2036</v>
      </c>
      <c r="V882" s="29"/>
      <c r="W882" s="43">
        <f t="shared" si="142"/>
        <v>4.7489823609226595E-3</v>
      </c>
      <c r="X882" s="43">
        <f t="shared" si="143"/>
        <v>3.5205364626990782E-3</v>
      </c>
      <c r="Y882" s="47">
        <f t="shared" si="144"/>
        <v>1.8269390466699883E-3</v>
      </c>
      <c r="Z882" s="29"/>
      <c r="AA882" s="43">
        <f t="shared" si="145"/>
        <v>1.4351614556637622E-2</v>
      </c>
      <c r="AB882" s="43">
        <f t="shared" si="146"/>
        <v>1.0542168674698794E-2</v>
      </c>
      <c r="AC882" s="47">
        <f t="shared" si="147"/>
        <v>5.4027504911591355E-3</v>
      </c>
      <c r="AD882" s="91">
        <f t="shared" si="138"/>
        <v>2036</v>
      </c>
      <c r="AE882" s="91">
        <f t="shared" si="139"/>
        <v>11</v>
      </c>
      <c r="AF882" s="91">
        <f t="shared" si="140"/>
        <v>2025</v>
      </c>
      <c r="AG882" t="str">
        <f t="shared" si="141"/>
        <v/>
      </c>
    </row>
    <row r="883" spans="2:33" x14ac:dyDescent="0.25">
      <c r="B883" s="9" t="s">
        <v>881</v>
      </c>
      <c r="C883" s="23" t="str">
        <f>VLOOKUP(B883,[2]Municipal!$C$15:$D$60549,2)</f>
        <v>Floridablanca</v>
      </c>
      <c r="D883" s="11">
        <f>+[1]Total!B884</f>
        <v>75339</v>
      </c>
      <c r="E883" s="10">
        <f>+[1]Total!C884</f>
        <v>75982</v>
      </c>
      <c r="F883" s="10">
        <f>+[1]Total!D884</f>
        <v>76674</v>
      </c>
      <c r="G883" s="10">
        <f>+[1]Total!E884</f>
        <v>77769</v>
      </c>
      <c r="H883" s="11">
        <f>+[1]Total!G884</f>
        <v>79253</v>
      </c>
      <c r="I883" s="10">
        <f>+[1]Total!H884</f>
        <v>79803</v>
      </c>
      <c r="J883" s="10">
        <f>+[1]Total!I884</f>
        <v>79967</v>
      </c>
      <c r="K883" s="12">
        <f>+[1]Total!J884</f>
        <v>80274</v>
      </c>
      <c r="L883" s="11">
        <f>+[1]Total!L884</f>
        <v>80534</v>
      </c>
      <c r="M883" s="12">
        <f>+[1]Total!M884</f>
        <v>80137</v>
      </c>
      <c r="N883" s="29">
        <f>VLOOKUP($B883,'[2]pop-2020-2023'!$I$5:$M$1126,2)</f>
        <v>317541</v>
      </c>
      <c r="O883" s="28">
        <f>VLOOKUP($B883,'[2]pop-2020-2023'!$I$5:$M$1126,3)</f>
        <v>328199</v>
      </c>
      <c r="P883" s="28">
        <f>VLOOKUP($B883,'[2]pop-2020-2023'!$I$5:$M$1126,4)</f>
        <v>332053</v>
      </c>
      <c r="Q883" s="30">
        <f>VLOOKUP($B883,'[2]pop-2020-2023'!$I$5:$M$1126,5)</f>
        <v>336155</v>
      </c>
      <c r="R883" s="29">
        <f>VLOOKUP($B883,'[3]Hogares total'!$D$5:$L$1126,6)</f>
        <v>96893</v>
      </c>
      <c r="S883" s="28">
        <f>VLOOKUP($B883,'[3]Hogares total'!$D$5:$L$1126,7)</f>
        <v>99365</v>
      </c>
      <c r="T883" s="28">
        <f>VLOOKUP($B883,'[3]Hogares total'!$D$5:$L$1126,8)</f>
        <v>101615</v>
      </c>
      <c r="U883" s="30">
        <f>VLOOKUP($B883,'[3]Hogares total'!$D$5:$L$1126,9)</f>
        <v>103871</v>
      </c>
      <c r="V883" s="29"/>
      <c r="W883" s="43">
        <f t="shared" si="142"/>
        <v>0.23151197901273313</v>
      </c>
      <c r="X883" s="43">
        <f t="shared" si="143"/>
        <v>0.24033211565623561</v>
      </c>
      <c r="Y883" s="47">
        <f t="shared" si="144"/>
        <v>0.2383930032276777</v>
      </c>
      <c r="Z883" s="29"/>
      <c r="AA883" s="43">
        <f t="shared" si="145"/>
        <v>0.76467569063553564</v>
      </c>
      <c r="AB883" s="43">
        <f t="shared" si="146"/>
        <v>0.78534665157703099</v>
      </c>
      <c r="AC883" s="47">
        <f t="shared" si="147"/>
        <v>0.77150503990526709</v>
      </c>
      <c r="AD883" s="91" t="str">
        <f t="shared" si="138"/>
        <v/>
      </c>
      <c r="AE883" s="91" t="str">
        <f t="shared" si="139"/>
        <v/>
      </c>
      <c r="AF883" s="91" t="str">
        <f t="shared" si="140"/>
        <v/>
      </c>
      <c r="AG883" t="str">
        <f t="shared" si="141"/>
        <v/>
      </c>
    </row>
    <row r="884" spans="2:33" x14ac:dyDescent="0.25">
      <c r="B884" s="9" t="s">
        <v>882</v>
      </c>
      <c r="C884" s="23" t="str">
        <f>VLOOKUP(B884,[2]Municipal!$C$15:$D$60549,2)</f>
        <v>Galán</v>
      </c>
      <c r="D884" s="11">
        <f>+[1]Total!B885</f>
        <v>76</v>
      </c>
      <c r="E884" s="10">
        <f>+[1]Total!C885</f>
        <v>14</v>
      </c>
      <c r="F884" s="10">
        <f>+[1]Total!D885</f>
        <v>13</v>
      </c>
      <c r="G884" s="10">
        <f>+[1]Total!E885</f>
        <v>10</v>
      </c>
      <c r="H884" s="11">
        <f>+[1]Total!G885</f>
        <v>10</v>
      </c>
      <c r="I884" s="10">
        <f>+[1]Total!H885</f>
        <v>8</v>
      </c>
      <c r="J884" s="10">
        <f>+[1]Total!I885</f>
        <v>8</v>
      </c>
      <c r="K884" s="12">
        <f>+[1]Total!J885</f>
        <v>7</v>
      </c>
      <c r="L884" s="11">
        <f>+[1]Total!L885</f>
        <v>77</v>
      </c>
      <c r="M884" s="12">
        <f>+[1]Total!M885</f>
        <v>68</v>
      </c>
      <c r="N884" s="29">
        <f>VLOOKUP($B884,'[2]pop-2020-2023'!$I$5:$M$1126,2)</f>
        <v>2956</v>
      </c>
      <c r="O884" s="28">
        <f>VLOOKUP($B884,'[2]pop-2020-2023'!$I$5:$M$1126,3)</f>
        <v>2956</v>
      </c>
      <c r="P884" s="28">
        <f>VLOOKUP($B884,'[2]pop-2020-2023'!$I$5:$M$1126,4)</f>
        <v>2986</v>
      </c>
      <c r="Q884" s="30">
        <f>VLOOKUP($B884,'[2]pop-2020-2023'!$I$5:$M$1126,5)</f>
        <v>3005</v>
      </c>
      <c r="R884" s="29">
        <f>VLOOKUP($B884,'[3]Hogares total'!$D$5:$L$1126,6)</f>
        <v>960</v>
      </c>
      <c r="S884" s="28">
        <f>VLOOKUP($B884,'[3]Hogares total'!$D$5:$L$1126,7)</f>
        <v>981</v>
      </c>
      <c r="T884" s="28">
        <f>VLOOKUP($B884,'[3]Hogares total'!$D$5:$L$1126,8)</f>
        <v>1003</v>
      </c>
      <c r="U884" s="30">
        <f>VLOOKUP($B884,'[3]Hogares total'!$D$5:$L$1126,9)</f>
        <v>1024</v>
      </c>
      <c r="V884" s="29"/>
      <c r="W884" s="43">
        <f t="shared" si="142"/>
        <v>4.736129905277402E-3</v>
      </c>
      <c r="X884" s="43">
        <f t="shared" si="143"/>
        <v>2.6791694574681848E-3</v>
      </c>
      <c r="Y884" s="47">
        <f t="shared" si="144"/>
        <v>2.2628951747088188E-2</v>
      </c>
      <c r="Z884" s="29"/>
      <c r="AA884" s="43">
        <f t="shared" si="145"/>
        <v>1.4271151885830785E-2</v>
      </c>
      <c r="AB884" s="43">
        <f t="shared" si="146"/>
        <v>7.9760717846460612E-3</v>
      </c>
      <c r="AC884" s="47">
        <f t="shared" si="147"/>
        <v>6.640625E-2</v>
      </c>
      <c r="AD884" s="91">
        <f t="shared" si="138"/>
        <v>1024</v>
      </c>
      <c r="AE884" s="91">
        <f t="shared" si="139"/>
        <v>68</v>
      </c>
      <c r="AF884" s="91">
        <f t="shared" si="140"/>
        <v>956</v>
      </c>
      <c r="AG884" t="str">
        <f t="shared" si="141"/>
        <v/>
      </c>
    </row>
    <row r="885" spans="2:33" x14ac:dyDescent="0.25">
      <c r="B885" s="9" t="s">
        <v>883</v>
      </c>
      <c r="C885" s="23" t="str">
        <f>VLOOKUP(B885,[2]Municipal!$C$15:$D$60549,2)</f>
        <v>Gámbita</v>
      </c>
      <c r="D885" s="11">
        <f>+[1]Total!B886</f>
        <v>28</v>
      </c>
      <c r="E885" s="10">
        <f>+[1]Total!C886</f>
        <v>28</v>
      </c>
      <c r="F885" s="10">
        <f>+[1]Total!D886</f>
        <v>27</v>
      </c>
      <c r="G885" s="10">
        <f>+[1]Total!E886</f>
        <v>49</v>
      </c>
      <c r="H885" s="11">
        <f>+[1]Total!G886</f>
        <v>70</v>
      </c>
      <c r="I885" s="10">
        <f>+[1]Total!H886</f>
        <v>23</v>
      </c>
      <c r="J885" s="10">
        <f>+[1]Total!I886</f>
        <v>67</v>
      </c>
      <c r="K885" s="12">
        <f>+[1]Total!J886</f>
        <v>63</v>
      </c>
      <c r="L885" s="11">
        <f>+[1]Total!L886</f>
        <v>69</v>
      </c>
      <c r="M885" s="12">
        <f>+[1]Total!M886</f>
        <v>72</v>
      </c>
      <c r="N885" s="29">
        <f>VLOOKUP($B885,'[2]pop-2020-2023'!$I$5:$M$1126,2)</f>
        <v>4097</v>
      </c>
      <c r="O885" s="28">
        <f>VLOOKUP($B885,'[2]pop-2020-2023'!$I$5:$M$1126,3)</f>
        <v>4112</v>
      </c>
      <c r="P885" s="28">
        <f>VLOOKUP($B885,'[2]pop-2020-2023'!$I$5:$M$1126,4)</f>
        <v>4160</v>
      </c>
      <c r="Q885" s="30">
        <f>VLOOKUP($B885,'[2]pop-2020-2023'!$I$5:$M$1126,5)</f>
        <v>4190</v>
      </c>
      <c r="R885" s="29">
        <f>VLOOKUP($B885,'[3]Hogares total'!$D$5:$L$1126,6)</f>
        <v>1507</v>
      </c>
      <c r="S885" s="28">
        <f>VLOOKUP($B885,'[3]Hogares total'!$D$5:$L$1126,7)</f>
        <v>1539</v>
      </c>
      <c r="T885" s="28">
        <f>VLOOKUP($B885,'[3]Hogares total'!$D$5:$L$1126,8)</f>
        <v>1569</v>
      </c>
      <c r="U885" s="30">
        <f>VLOOKUP($B885,'[3]Hogares total'!$D$5:$L$1126,9)</f>
        <v>1598</v>
      </c>
      <c r="V885" s="29"/>
      <c r="W885" s="43">
        <f t="shared" si="142"/>
        <v>6.8093385214007783E-3</v>
      </c>
      <c r="X885" s="43">
        <f t="shared" si="143"/>
        <v>5.5288461538461542E-3</v>
      </c>
      <c r="Y885" s="47">
        <f t="shared" si="144"/>
        <v>1.7183770883054894E-2</v>
      </c>
      <c r="Z885" s="29"/>
      <c r="AA885" s="43">
        <f t="shared" si="145"/>
        <v>1.8193632228719947E-2</v>
      </c>
      <c r="AB885" s="43">
        <f t="shared" si="146"/>
        <v>1.4659018483110261E-2</v>
      </c>
      <c r="AC885" s="47">
        <f t="shared" si="147"/>
        <v>4.5056320400500623E-2</v>
      </c>
      <c r="AD885" s="91">
        <f t="shared" si="138"/>
        <v>1598</v>
      </c>
      <c r="AE885" s="91">
        <f t="shared" si="139"/>
        <v>72</v>
      </c>
      <c r="AF885" s="91">
        <f t="shared" si="140"/>
        <v>1526</v>
      </c>
      <c r="AG885" t="str">
        <f t="shared" si="141"/>
        <v/>
      </c>
    </row>
    <row r="886" spans="2:33" x14ac:dyDescent="0.25">
      <c r="B886" s="9" t="s">
        <v>884</v>
      </c>
      <c r="C886" s="23" t="str">
        <f>VLOOKUP(B886,[2]Municipal!$C$15:$D$60549,2)</f>
        <v>Girón</v>
      </c>
      <c r="D886" s="11">
        <f>+[1]Total!B887</f>
        <v>34221</v>
      </c>
      <c r="E886" s="10">
        <f>+[1]Total!C887</f>
        <v>34573</v>
      </c>
      <c r="F886" s="10">
        <f>+[1]Total!D887</f>
        <v>35566</v>
      </c>
      <c r="G886" s="10">
        <f>+[1]Total!E887</f>
        <v>36466</v>
      </c>
      <c r="H886" s="11">
        <f>+[1]Total!G887</f>
        <v>36756</v>
      </c>
      <c r="I886" s="10">
        <f>+[1]Total!H887</f>
        <v>37982</v>
      </c>
      <c r="J886" s="10">
        <f>+[1]Total!I887</f>
        <v>39923</v>
      </c>
      <c r="K886" s="12">
        <f>+[1]Total!J887</f>
        <v>38732</v>
      </c>
      <c r="L886" s="11">
        <f>+[1]Total!L887</f>
        <v>39123</v>
      </c>
      <c r="M886" s="12">
        <f>+[1]Total!M887</f>
        <v>39884</v>
      </c>
      <c r="N886" s="29">
        <f>VLOOKUP($B886,'[2]pop-2020-2023'!$I$5:$M$1126,2)</f>
        <v>168571</v>
      </c>
      <c r="O886" s="28">
        <f>VLOOKUP($B886,'[2]pop-2020-2023'!$I$5:$M$1126,3)</f>
        <v>171211</v>
      </c>
      <c r="P886" s="28">
        <f>VLOOKUP($B886,'[2]pop-2020-2023'!$I$5:$M$1126,4)</f>
        <v>172797</v>
      </c>
      <c r="Q886" s="30">
        <f>VLOOKUP($B886,'[2]pop-2020-2023'!$I$5:$M$1126,5)</f>
        <v>174465</v>
      </c>
      <c r="R886" s="29">
        <f>VLOOKUP($B886,'[3]Hogares total'!$D$5:$L$1126,6)</f>
        <v>53347</v>
      </c>
      <c r="S886" s="28">
        <f>VLOOKUP($B886,'[3]Hogares total'!$D$5:$L$1126,7)</f>
        <v>54703</v>
      </c>
      <c r="T886" s="28">
        <f>VLOOKUP($B886,'[3]Hogares total'!$D$5:$L$1126,8)</f>
        <v>55933</v>
      </c>
      <c r="U886" s="30">
        <f>VLOOKUP($B886,'[3]Hogares total'!$D$5:$L$1126,9)</f>
        <v>57161</v>
      </c>
      <c r="V886" s="29"/>
      <c r="W886" s="43">
        <f t="shared" si="142"/>
        <v>0.20193211884750395</v>
      </c>
      <c r="X886" s="43">
        <f t="shared" si="143"/>
        <v>0.21980705683547747</v>
      </c>
      <c r="Y886" s="47">
        <f t="shared" si="144"/>
        <v>0.22860745708308255</v>
      </c>
      <c r="Z886" s="29"/>
      <c r="AA886" s="43">
        <f t="shared" si="145"/>
        <v>0.63201286949527447</v>
      </c>
      <c r="AB886" s="43">
        <f t="shared" si="146"/>
        <v>0.67906244971662522</v>
      </c>
      <c r="AC886" s="47">
        <f t="shared" si="147"/>
        <v>0.69774846486240616</v>
      </c>
      <c r="AD886" s="91" t="str">
        <f t="shared" si="138"/>
        <v/>
      </c>
      <c r="AE886" s="91" t="str">
        <f t="shared" si="139"/>
        <v/>
      </c>
      <c r="AF886" s="91" t="str">
        <f t="shared" si="140"/>
        <v/>
      </c>
      <c r="AG886" t="str">
        <f t="shared" si="141"/>
        <v/>
      </c>
    </row>
    <row r="887" spans="2:33" x14ac:dyDescent="0.25">
      <c r="B887" s="9" t="s">
        <v>885</v>
      </c>
      <c r="C887" s="23" t="str">
        <f>VLOOKUP(B887,[2]Municipal!$C$15:$D$60549,2)</f>
        <v>Guaca</v>
      </c>
      <c r="D887" s="11">
        <f>+[1]Total!B888</f>
        <v>22</v>
      </c>
      <c r="E887" s="10">
        <f>+[1]Total!C888</f>
        <v>85</v>
      </c>
      <c r="F887" s="10">
        <f>+[1]Total!D888</f>
        <v>223</v>
      </c>
      <c r="G887" s="10">
        <f>+[1]Total!E888</f>
        <v>297</v>
      </c>
      <c r="H887" s="11">
        <f>+[1]Total!G888</f>
        <v>383</v>
      </c>
      <c r="I887" s="10">
        <f>+[1]Total!H888</f>
        <v>11</v>
      </c>
      <c r="J887" s="10">
        <f>+[1]Total!I888</f>
        <v>226</v>
      </c>
      <c r="K887" s="12">
        <f>+[1]Total!J888</f>
        <v>458</v>
      </c>
      <c r="L887" s="11">
        <f>+[1]Total!L888</f>
        <v>459</v>
      </c>
      <c r="M887" s="12">
        <f>+[1]Total!M888</f>
        <v>455</v>
      </c>
      <c r="N887" s="29">
        <f>VLOOKUP($B887,'[2]pop-2020-2023'!$I$5:$M$1126,2)</f>
        <v>6084</v>
      </c>
      <c r="O887" s="28">
        <f>VLOOKUP($B887,'[2]pop-2020-2023'!$I$5:$M$1126,3)</f>
        <v>6121</v>
      </c>
      <c r="P887" s="28">
        <f>VLOOKUP($B887,'[2]pop-2020-2023'!$I$5:$M$1126,4)</f>
        <v>6193</v>
      </c>
      <c r="Q887" s="30">
        <f>VLOOKUP($B887,'[2]pop-2020-2023'!$I$5:$M$1126,5)</f>
        <v>6243</v>
      </c>
      <c r="R887" s="29">
        <f>VLOOKUP($B887,'[3]Hogares total'!$D$5:$L$1126,6)</f>
        <v>1787</v>
      </c>
      <c r="S887" s="28">
        <f>VLOOKUP($B887,'[3]Hogares total'!$D$5:$L$1126,7)</f>
        <v>1828</v>
      </c>
      <c r="T887" s="28">
        <f>VLOOKUP($B887,'[3]Hogares total'!$D$5:$L$1126,8)</f>
        <v>1866</v>
      </c>
      <c r="U887" s="30">
        <f>VLOOKUP($B887,'[3]Hogares total'!$D$5:$L$1126,9)</f>
        <v>1904</v>
      </c>
      <c r="V887" s="29"/>
      <c r="W887" s="43">
        <f t="shared" si="142"/>
        <v>1.3886619833360562E-2</v>
      </c>
      <c r="X887" s="43">
        <f t="shared" si="143"/>
        <v>1.7761989342806395E-3</v>
      </c>
      <c r="Y887" s="47">
        <f t="shared" si="144"/>
        <v>7.2881627422713438E-2</v>
      </c>
      <c r="Z887" s="29"/>
      <c r="AA887" s="43">
        <f t="shared" si="145"/>
        <v>4.6498905908096279E-2</v>
      </c>
      <c r="AB887" s="43">
        <f t="shared" si="146"/>
        <v>5.8949624866023584E-3</v>
      </c>
      <c r="AC887" s="47">
        <f t="shared" si="147"/>
        <v>0.23897058823529413</v>
      </c>
      <c r="AD887" s="91" t="str">
        <f t="shared" si="138"/>
        <v/>
      </c>
      <c r="AE887" s="91" t="str">
        <f t="shared" si="139"/>
        <v/>
      </c>
      <c r="AF887" s="91" t="str">
        <f t="shared" si="140"/>
        <v/>
      </c>
      <c r="AG887" t="str">
        <f t="shared" si="141"/>
        <v/>
      </c>
    </row>
    <row r="888" spans="2:33" x14ac:dyDescent="0.25">
      <c r="B888" s="9" t="s">
        <v>886</v>
      </c>
      <c r="C888" s="23" t="str">
        <f>VLOOKUP(B888,[2]Municipal!$C$15:$D$60549,2)</f>
        <v>Guadalupe</v>
      </c>
      <c r="D888" s="11">
        <f>+[1]Total!B889</f>
        <v>111</v>
      </c>
      <c r="E888" s="10">
        <f>+[1]Total!C889</f>
        <v>156</v>
      </c>
      <c r="F888" s="10">
        <f>+[1]Total!D889</f>
        <v>171</v>
      </c>
      <c r="G888" s="10">
        <f>+[1]Total!E889</f>
        <v>209</v>
      </c>
      <c r="H888" s="11">
        <f>+[1]Total!G889</f>
        <v>246</v>
      </c>
      <c r="I888" s="10">
        <f>+[1]Total!H889</f>
        <v>259</v>
      </c>
      <c r="J888" s="10">
        <f>+[1]Total!I889</f>
        <v>268</v>
      </c>
      <c r="K888" s="12">
        <f>+[1]Total!J889</f>
        <v>275</v>
      </c>
      <c r="L888" s="11">
        <f>+[1]Total!L889</f>
        <v>274</v>
      </c>
      <c r="M888" s="12">
        <f>+[1]Total!M889</f>
        <v>273</v>
      </c>
      <c r="N888" s="29">
        <f>VLOOKUP($B888,'[2]pop-2020-2023'!$I$5:$M$1126,2)</f>
        <v>4612</v>
      </c>
      <c r="O888" s="28">
        <f>VLOOKUP($B888,'[2]pop-2020-2023'!$I$5:$M$1126,3)</f>
        <v>4630</v>
      </c>
      <c r="P888" s="28">
        <f>VLOOKUP($B888,'[2]pop-2020-2023'!$I$5:$M$1126,4)</f>
        <v>4684</v>
      </c>
      <c r="Q888" s="30">
        <f>VLOOKUP($B888,'[2]pop-2020-2023'!$I$5:$M$1126,5)</f>
        <v>4719</v>
      </c>
      <c r="R888" s="29">
        <f>VLOOKUP($B888,'[3]Hogares total'!$D$5:$L$1126,6)</f>
        <v>1593</v>
      </c>
      <c r="S888" s="28">
        <f>VLOOKUP($B888,'[3]Hogares total'!$D$5:$L$1126,7)</f>
        <v>1629</v>
      </c>
      <c r="T888" s="28">
        <f>VLOOKUP($B888,'[3]Hogares total'!$D$5:$L$1126,8)</f>
        <v>1663</v>
      </c>
      <c r="U888" s="30">
        <f>VLOOKUP($B888,'[3]Hogares total'!$D$5:$L$1126,9)</f>
        <v>1696</v>
      </c>
      <c r="V888" s="29"/>
      <c r="W888" s="43">
        <f t="shared" si="142"/>
        <v>3.3693304535637146E-2</v>
      </c>
      <c r="X888" s="43">
        <f t="shared" si="143"/>
        <v>5.5294619982920581E-2</v>
      </c>
      <c r="Y888" s="47">
        <f t="shared" si="144"/>
        <v>5.7851239669421489E-2</v>
      </c>
      <c r="Z888" s="29"/>
      <c r="AA888" s="43">
        <f t="shared" si="145"/>
        <v>9.5764272559852676E-2</v>
      </c>
      <c r="AB888" s="43">
        <f t="shared" si="146"/>
        <v>0.15574263379434755</v>
      </c>
      <c r="AC888" s="47">
        <f t="shared" si="147"/>
        <v>0.16096698113207547</v>
      </c>
      <c r="AD888" s="91">
        <f t="shared" si="138"/>
        <v>1696</v>
      </c>
      <c r="AE888" s="91">
        <f t="shared" si="139"/>
        <v>273</v>
      </c>
      <c r="AF888" s="91">
        <f t="shared" si="140"/>
        <v>1423</v>
      </c>
      <c r="AG888" t="str">
        <f t="shared" si="141"/>
        <v/>
      </c>
    </row>
    <row r="889" spans="2:33" x14ac:dyDescent="0.25">
      <c r="B889" s="9" t="s">
        <v>887</v>
      </c>
      <c r="C889" s="23" t="str">
        <f>VLOOKUP(B889,[2]Municipal!$C$15:$D$60549,2)</f>
        <v>Guapotá</v>
      </c>
      <c r="D889" s="11">
        <f>+[1]Total!B890</f>
        <v>29</v>
      </c>
      <c r="E889" s="10">
        <f>+[1]Total!C890</f>
        <v>33</v>
      </c>
      <c r="F889" s="10">
        <f>+[1]Total!D890</f>
        <v>35</v>
      </c>
      <c r="G889" s="10">
        <f>+[1]Total!E890</f>
        <v>32</v>
      </c>
      <c r="H889" s="11">
        <f>+[1]Total!G890</f>
        <v>30</v>
      </c>
      <c r="I889" s="10">
        <f>+[1]Total!H890</f>
        <v>28</v>
      </c>
      <c r="J889" s="10">
        <f>+[1]Total!I890</f>
        <v>479</v>
      </c>
      <c r="K889" s="12">
        <f>+[1]Total!J890</f>
        <v>483</v>
      </c>
      <c r="L889" s="11">
        <f>+[1]Total!L890</f>
        <v>1392</v>
      </c>
      <c r="M889" s="12">
        <f>+[1]Total!M890</f>
        <v>1399</v>
      </c>
      <c r="N889" s="29">
        <f>VLOOKUP($B889,'[2]pop-2020-2023'!$I$5:$M$1126,2)</f>
        <v>2446</v>
      </c>
      <c r="O889" s="28">
        <f>VLOOKUP($B889,'[2]pop-2020-2023'!$I$5:$M$1126,3)</f>
        <v>2468</v>
      </c>
      <c r="P889" s="28">
        <f>VLOOKUP($B889,'[2]pop-2020-2023'!$I$5:$M$1126,4)</f>
        <v>2464</v>
      </c>
      <c r="Q889" s="30">
        <f>VLOOKUP($B889,'[2]pop-2020-2023'!$I$5:$M$1126,5)</f>
        <v>2482</v>
      </c>
      <c r="R889" s="29">
        <f>VLOOKUP($B889,'[3]Hogares total'!$D$5:$L$1126,6)</f>
        <v>833</v>
      </c>
      <c r="S889" s="28">
        <f>VLOOKUP($B889,'[3]Hogares total'!$D$5:$L$1126,7)</f>
        <v>852</v>
      </c>
      <c r="T889" s="28">
        <f>VLOOKUP($B889,'[3]Hogares total'!$D$5:$L$1126,8)</f>
        <v>868</v>
      </c>
      <c r="U889" s="30">
        <f>VLOOKUP($B889,'[3]Hogares total'!$D$5:$L$1126,9)</f>
        <v>886</v>
      </c>
      <c r="V889" s="29"/>
      <c r="W889" s="43">
        <f t="shared" si="142"/>
        <v>1.3371150729335495E-2</v>
      </c>
      <c r="X889" s="43">
        <f t="shared" si="143"/>
        <v>1.1363636363636364E-2</v>
      </c>
      <c r="Y889" s="47">
        <f t="shared" si="144"/>
        <v>0.56365834004834814</v>
      </c>
      <c r="Z889" s="29"/>
      <c r="AA889" s="43">
        <f t="shared" si="145"/>
        <v>3.873239436619718E-2</v>
      </c>
      <c r="AB889" s="43">
        <f t="shared" si="146"/>
        <v>3.2258064516129031E-2</v>
      </c>
      <c r="AC889" s="47">
        <f t="shared" si="147"/>
        <v>1.5790067720090293</v>
      </c>
      <c r="AD889" s="91" t="str">
        <f t="shared" si="138"/>
        <v/>
      </c>
      <c r="AE889" s="91" t="str">
        <f t="shared" si="139"/>
        <v/>
      </c>
      <c r="AF889" s="91" t="str">
        <f t="shared" si="140"/>
        <v/>
      </c>
      <c r="AG889" t="str">
        <f t="shared" si="141"/>
        <v>Guapotá</v>
      </c>
    </row>
    <row r="890" spans="2:33" x14ac:dyDescent="0.25">
      <c r="B890" s="9" t="s">
        <v>888</v>
      </c>
      <c r="C890" s="23" t="str">
        <f>VLOOKUP(B890,[2]Municipal!$C$15:$D$60549,2)</f>
        <v>Guavatá</v>
      </c>
      <c r="D890" s="11">
        <f>+[1]Total!B891</f>
        <v>25</v>
      </c>
      <c r="E890" s="10">
        <f>+[1]Total!C891</f>
        <v>20</v>
      </c>
      <c r="F890" s="10">
        <f>+[1]Total!D891</f>
        <v>20</v>
      </c>
      <c r="G890" s="10">
        <f>+[1]Total!E891</f>
        <v>16</v>
      </c>
      <c r="H890" s="11">
        <f>+[1]Total!G891</f>
        <v>13</v>
      </c>
      <c r="I890" s="10">
        <f>+[1]Total!H891</f>
        <v>13</v>
      </c>
      <c r="J890" s="10">
        <f>+[1]Total!I891</f>
        <v>15</v>
      </c>
      <c r="K890" s="12">
        <f>+[1]Total!J891</f>
        <v>13</v>
      </c>
      <c r="L890" s="11">
        <f>+[1]Total!L891</f>
        <v>12</v>
      </c>
      <c r="M890" s="12">
        <f>+[1]Total!M891</f>
        <v>8</v>
      </c>
      <c r="N890" s="29">
        <f>VLOOKUP($B890,'[2]pop-2020-2023'!$I$5:$M$1126,2)</f>
        <v>4334</v>
      </c>
      <c r="O890" s="28">
        <f>VLOOKUP($B890,'[2]pop-2020-2023'!$I$5:$M$1126,3)</f>
        <v>4326</v>
      </c>
      <c r="P890" s="28">
        <f>VLOOKUP($B890,'[2]pop-2020-2023'!$I$5:$M$1126,4)</f>
        <v>4381</v>
      </c>
      <c r="Q890" s="30">
        <f>VLOOKUP($B890,'[2]pop-2020-2023'!$I$5:$M$1126,5)</f>
        <v>4433</v>
      </c>
      <c r="R890" s="29">
        <f>VLOOKUP($B890,'[3]Hogares total'!$D$5:$L$1126,6)</f>
        <v>1633</v>
      </c>
      <c r="S890" s="28">
        <f>VLOOKUP($B890,'[3]Hogares total'!$D$5:$L$1126,7)</f>
        <v>1667</v>
      </c>
      <c r="T890" s="28">
        <f>VLOOKUP($B890,'[3]Hogares total'!$D$5:$L$1126,8)</f>
        <v>1699</v>
      </c>
      <c r="U890" s="30">
        <f>VLOOKUP($B890,'[3]Hogares total'!$D$5:$L$1126,9)</f>
        <v>1731</v>
      </c>
      <c r="V890" s="29"/>
      <c r="W890" s="43">
        <f t="shared" si="142"/>
        <v>4.6232085067036523E-3</v>
      </c>
      <c r="X890" s="43">
        <f t="shared" si="143"/>
        <v>2.967359050445104E-3</v>
      </c>
      <c r="Y890" s="47">
        <f t="shared" si="144"/>
        <v>1.8046469659372885E-3</v>
      </c>
      <c r="Z890" s="29"/>
      <c r="AA890" s="43">
        <f t="shared" si="145"/>
        <v>1.199760047990402E-2</v>
      </c>
      <c r="AB890" s="43">
        <f t="shared" si="146"/>
        <v>7.6515597410241314E-3</v>
      </c>
      <c r="AC890" s="47">
        <f t="shared" si="147"/>
        <v>4.6216060080878103E-3</v>
      </c>
      <c r="AD890" s="91">
        <f t="shared" si="138"/>
        <v>1731</v>
      </c>
      <c r="AE890" s="91">
        <f t="shared" si="139"/>
        <v>8</v>
      </c>
      <c r="AF890" s="91">
        <f t="shared" si="140"/>
        <v>1723</v>
      </c>
      <c r="AG890" t="str">
        <f t="shared" si="141"/>
        <v/>
      </c>
    </row>
    <row r="891" spans="2:33" x14ac:dyDescent="0.25">
      <c r="B891" s="9" t="s">
        <v>889</v>
      </c>
      <c r="C891" s="23" t="str">
        <f>VLOOKUP(B891,[2]Municipal!$C$15:$D$60549,2)</f>
        <v>Güepsa</v>
      </c>
      <c r="D891" s="11">
        <f>+[1]Total!B892</f>
        <v>102</v>
      </c>
      <c r="E891" s="10">
        <f>+[1]Total!C892</f>
        <v>106</v>
      </c>
      <c r="F891" s="10">
        <f>+[1]Total!D892</f>
        <v>100</v>
      </c>
      <c r="G891" s="10">
        <f>+[1]Total!E892</f>
        <v>193</v>
      </c>
      <c r="H891" s="11">
        <f>+[1]Total!G892</f>
        <v>192</v>
      </c>
      <c r="I891" s="10">
        <f>+[1]Total!H892</f>
        <v>29</v>
      </c>
      <c r="J891" s="10">
        <f>+[1]Total!I892</f>
        <v>193</v>
      </c>
      <c r="K891" s="12">
        <f>+[1]Total!J892</f>
        <v>307</v>
      </c>
      <c r="L891" s="11">
        <f>+[1]Total!L892</f>
        <v>98</v>
      </c>
      <c r="M891" s="12">
        <f>+[1]Total!M892</f>
        <v>97</v>
      </c>
      <c r="N891" s="29">
        <f>VLOOKUP($B891,'[2]pop-2020-2023'!$I$5:$M$1126,2)</f>
        <v>5240</v>
      </c>
      <c r="O891" s="28">
        <f>VLOOKUP($B891,'[2]pop-2020-2023'!$I$5:$M$1126,3)</f>
        <v>5263</v>
      </c>
      <c r="P891" s="28">
        <f>VLOOKUP($B891,'[2]pop-2020-2023'!$I$5:$M$1126,4)</f>
        <v>5314</v>
      </c>
      <c r="Q891" s="30">
        <f>VLOOKUP($B891,'[2]pop-2020-2023'!$I$5:$M$1126,5)</f>
        <v>5353</v>
      </c>
      <c r="R891" s="29">
        <f>VLOOKUP($B891,'[3]Hogares total'!$D$5:$L$1126,6)</f>
        <v>2063</v>
      </c>
      <c r="S891" s="28">
        <f>VLOOKUP($B891,'[3]Hogares total'!$D$5:$L$1126,7)</f>
        <v>2114</v>
      </c>
      <c r="T891" s="28">
        <f>VLOOKUP($B891,'[3]Hogares total'!$D$5:$L$1126,8)</f>
        <v>2159</v>
      </c>
      <c r="U891" s="30">
        <f>VLOOKUP($B891,'[3]Hogares total'!$D$5:$L$1126,9)</f>
        <v>2203</v>
      </c>
      <c r="V891" s="29"/>
      <c r="W891" s="43">
        <f t="shared" si="142"/>
        <v>2.0140604218126544E-2</v>
      </c>
      <c r="X891" s="43">
        <f t="shared" si="143"/>
        <v>5.4572826496048178E-3</v>
      </c>
      <c r="Y891" s="47">
        <f t="shared" si="144"/>
        <v>1.8120679992527554E-2</v>
      </c>
      <c r="Z891" s="29"/>
      <c r="AA891" s="43">
        <f t="shared" si="145"/>
        <v>5.0141911069063384E-2</v>
      </c>
      <c r="AB891" s="43">
        <f t="shared" si="146"/>
        <v>1.3432144511347846E-2</v>
      </c>
      <c r="AC891" s="47">
        <f t="shared" si="147"/>
        <v>4.4030866999546073E-2</v>
      </c>
      <c r="AD891" s="91">
        <f t="shared" si="138"/>
        <v>2203</v>
      </c>
      <c r="AE891" s="91">
        <f t="shared" si="139"/>
        <v>97</v>
      </c>
      <c r="AF891" s="91">
        <f t="shared" si="140"/>
        <v>2106</v>
      </c>
      <c r="AG891" t="str">
        <f t="shared" si="141"/>
        <v/>
      </c>
    </row>
    <row r="892" spans="2:33" x14ac:dyDescent="0.25">
      <c r="B892" s="9" t="s">
        <v>890</v>
      </c>
      <c r="C892" s="23" t="str">
        <f>VLOOKUP(B892,[2]Municipal!$C$15:$D$60549,2)</f>
        <v>Hato</v>
      </c>
      <c r="D892" s="11">
        <f>+[1]Total!B893</f>
        <v>18</v>
      </c>
      <c r="E892" s="10">
        <f>+[1]Total!C893</f>
        <v>61</v>
      </c>
      <c r="F892" s="10">
        <f>+[1]Total!D893</f>
        <v>58</v>
      </c>
      <c r="G892" s="10">
        <f>+[1]Total!E893</f>
        <v>58</v>
      </c>
      <c r="H892" s="11">
        <f>+[1]Total!G893</f>
        <v>45</v>
      </c>
      <c r="I892" s="10">
        <f>+[1]Total!H893</f>
        <v>38</v>
      </c>
      <c r="J892" s="10">
        <f>+[1]Total!I893</f>
        <v>8</v>
      </c>
      <c r="K892" s="12">
        <f>+[1]Total!J893</f>
        <v>7</v>
      </c>
      <c r="L892" s="11">
        <f>+[1]Total!L893</f>
        <v>6</v>
      </c>
      <c r="M892" s="12">
        <f>+[1]Total!M893</f>
        <v>7</v>
      </c>
      <c r="N892" s="29">
        <f>VLOOKUP($B892,'[2]pop-2020-2023'!$I$5:$M$1126,2)</f>
        <v>2368</v>
      </c>
      <c r="O892" s="28">
        <f>VLOOKUP($B892,'[2]pop-2020-2023'!$I$5:$M$1126,3)</f>
        <v>2359</v>
      </c>
      <c r="P892" s="28">
        <f>VLOOKUP($B892,'[2]pop-2020-2023'!$I$5:$M$1126,4)</f>
        <v>2386</v>
      </c>
      <c r="Q892" s="30">
        <f>VLOOKUP($B892,'[2]pop-2020-2023'!$I$5:$M$1126,5)</f>
        <v>2415</v>
      </c>
      <c r="R892" s="29">
        <f>VLOOKUP($B892,'[3]Hogares total'!$D$5:$L$1126,6)</f>
        <v>895</v>
      </c>
      <c r="S892" s="28">
        <f>VLOOKUP($B892,'[3]Hogares total'!$D$5:$L$1126,7)</f>
        <v>915</v>
      </c>
      <c r="T892" s="28">
        <f>VLOOKUP($B892,'[3]Hogares total'!$D$5:$L$1126,8)</f>
        <v>933</v>
      </c>
      <c r="U892" s="30">
        <f>VLOOKUP($B892,'[3]Hogares total'!$D$5:$L$1126,9)</f>
        <v>951</v>
      </c>
      <c r="V892" s="29"/>
      <c r="W892" s="43">
        <f t="shared" si="142"/>
        <v>2.5858414582450192E-2</v>
      </c>
      <c r="X892" s="43">
        <f t="shared" si="143"/>
        <v>1.5926236378876781E-2</v>
      </c>
      <c r="Y892" s="47">
        <f t="shared" si="144"/>
        <v>2.8985507246376812E-3</v>
      </c>
      <c r="Z892" s="29"/>
      <c r="AA892" s="43">
        <f t="shared" si="145"/>
        <v>6.6666666666666666E-2</v>
      </c>
      <c r="AB892" s="43">
        <f t="shared" si="146"/>
        <v>4.0728831725616289E-2</v>
      </c>
      <c r="AC892" s="47">
        <f t="shared" si="147"/>
        <v>7.3606729758149319E-3</v>
      </c>
      <c r="AD892" s="91">
        <f t="shared" si="138"/>
        <v>951</v>
      </c>
      <c r="AE892" s="91">
        <f t="shared" si="139"/>
        <v>7</v>
      </c>
      <c r="AF892" s="91">
        <f t="shared" si="140"/>
        <v>944</v>
      </c>
      <c r="AG892" t="str">
        <f t="shared" si="141"/>
        <v/>
      </c>
    </row>
    <row r="893" spans="2:33" x14ac:dyDescent="0.25">
      <c r="B893" s="9" t="s">
        <v>891</v>
      </c>
      <c r="C893" s="23" t="str">
        <f>VLOOKUP(B893,[2]Municipal!$C$15:$D$60549,2)</f>
        <v>Jesús María</v>
      </c>
      <c r="D893" s="11">
        <f>+[1]Total!B894</f>
        <v>24</v>
      </c>
      <c r="E893" s="10">
        <f>+[1]Total!C894</f>
        <v>24</v>
      </c>
      <c r="F893" s="10">
        <f>+[1]Total!D894</f>
        <v>24</v>
      </c>
      <c r="G893" s="10">
        <f>+[1]Total!E894</f>
        <v>22</v>
      </c>
      <c r="H893" s="11">
        <f>+[1]Total!G894</f>
        <v>18</v>
      </c>
      <c r="I893" s="10">
        <f>+[1]Total!H894</f>
        <v>19</v>
      </c>
      <c r="J893" s="10">
        <f>+[1]Total!I894</f>
        <v>23</v>
      </c>
      <c r="K893" s="12">
        <f>+[1]Total!J894</f>
        <v>23</v>
      </c>
      <c r="L893" s="11">
        <f>+[1]Total!L894</f>
        <v>19</v>
      </c>
      <c r="M893" s="12">
        <f>+[1]Total!M894</f>
        <v>13</v>
      </c>
      <c r="N893" s="29">
        <f>VLOOKUP($B893,'[2]pop-2020-2023'!$I$5:$M$1126,2)</f>
        <v>3376</v>
      </c>
      <c r="O893" s="28">
        <f>VLOOKUP($B893,'[2]pop-2020-2023'!$I$5:$M$1126,3)</f>
        <v>3371</v>
      </c>
      <c r="P893" s="28">
        <f>VLOOKUP($B893,'[2]pop-2020-2023'!$I$5:$M$1126,4)</f>
        <v>3411</v>
      </c>
      <c r="Q893" s="30">
        <f>VLOOKUP($B893,'[2]pop-2020-2023'!$I$5:$M$1126,5)</f>
        <v>3417</v>
      </c>
      <c r="R893" s="29">
        <f>VLOOKUP($B893,'[3]Hogares total'!$D$5:$L$1126,6)</f>
        <v>1317</v>
      </c>
      <c r="S893" s="28">
        <f>VLOOKUP($B893,'[3]Hogares total'!$D$5:$L$1126,7)</f>
        <v>1347</v>
      </c>
      <c r="T893" s="28">
        <f>VLOOKUP($B893,'[3]Hogares total'!$D$5:$L$1126,8)</f>
        <v>1375</v>
      </c>
      <c r="U893" s="30">
        <f>VLOOKUP($B893,'[3]Hogares total'!$D$5:$L$1126,9)</f>
        <v>1402</v>
      </c>
      <c r="V893" s="29"/>
      <c r="W893" s="43">
        <f t="shared" si="142"/>
        <v>7.1195490952239695E-3</v>
      </c>
      <c r="X893" s="43">
        <f t="shared" si="143"/>
        <v>5.5702140134857815E-3</v>
      </c>
      <c r="Y893" s="47">
        <f t="shared" si="144"/>
        <v>3.8045068773778167E-3</v>
      </c>
      <c r="Z893" s="29"/>
      <c r="AA893" s="43">
        <f t="shared" si="145"/>
        <v>1.7817371937639197E-2</v>
      </c>
      <c r="AB893" s="43">
        <f t="shared" si="146"/>
        <v>1.3818181818181818E-2</v>
      </c>
      <c r="AC893" s="47">
        <f t="shared" si="147"/>
        <v>9.2724679029957211E-3</v>
      </c>
      <c r="AD893" s="91">
        <f t="shared" si="138"/>
        <v>1402</v>
      </c>
      <c r="AE893" s="91">
        <f t="shared" si="139"/>
        <v>13</v>
      </c>
      <c r="AF893" s="91">
        <f t="shared" si="140"/>
        <v>1389</v>
      </c>
      <c r="AG893" t="str">
        <f t="shared" si="141"/>
        <v/>
      </c>
    </row>
    <row r="894" spans="2:33" x14ac:dyDescent="0.25">
      <c r="B894" s="9" t="s">
        <v>892</v>
      </c>
      <c r="C894" s="23" t="str">
        <f>VLOOKUP(B894,[2]Municipal!$C$15:$D$60549,2)</f>
        <v>Jordán</v>
      </c>
      <c r="D894" s="11">
        <f>+[1]Total!B895</f>
        <v>7</v>
      </c>
      <c r="E894" s="10">
        <f>+[1]Total!C895</f>
        <v>7</v>
      </c>
      <c r="F894" s="10">
        <f>+[1]Total!D895</f>
        <v>7</v>
      </c>
      <c r="G894" s="10">
        <f>+[1]Total!E895</f>
        <v>7</v>
      </c>
      <c r="H894" s="11">
        <f>+[1]Total!G895</f>
        <v>6</v>
      </c>
      <c r="I894" s="10">
        <f>+[1]Total!H895</f>
        <v>6</v>
      </c>
      <c r="J894" s="10">
        <f>+[1]Total!I895</f>
        <v>7</v>
      </c>
      <c r="K894" s="12">
        <f>+[1]Total!J895</f>
        <v>6</v>
      </c>
      <c r="L894" s="11">
        <f>+[1]Total!L895</f>
        <v>6</v>
      </c>
      <c r="M894" s="12">
        <f>+[1]Total!M895</f>
        <v>13</v>
      </c>
      <c r="N894" s="29">
        <f>VLOOKUP($B894,'[2]pop-2020-2023'!$I$5:$M$1126,2)</f>
        <v>1360</v>
      </c>
      <c r="O894" s="28">
        <f>VLOOKUP($B894,'[2]pop-2020-2023'!$I$5:$M$1126,3)</f>
        <v>1373</v>
      </c>
      <c r="P894" s="28">
        <f>VLOOKUP($B894,'[2]pop-2020-2023'!$I$5:$M$1126,4)</f>
        <v>1376</v>
      </c>
      <c r="Q894" s="30">
        <f>VLOOKUP($B894,'[2]pop-2020-2023'!$I$5:$M$1126,5)</f>
        <v>1394</v>
      </c>
      <c r="R894" s="29">
        <f>VLOOKUP($B894,'[3]Hogares total'!$D$5:$L$1126,6)</f>
        <v>377</v>
      </c>
      <c r="S894" s="28">
        <f>VLOOKUP($B894,'[3]Hogares total'!$D$5:$L$1126,7)</f>
        <v>386</v>
      </c>
      <c r="T894" s="28">
        <f>VLOOKUP($B894,'[3]Hogares total'!$D$5:$L$1126,8)</f>
        <v>394</v>
      </c>
      <c r="U894" s="30">
        <f>VLOOKUP($B894,'[3]Hogares total'!$D$5:$L$1126,9)</f>
        <v>401</v>
      </c>
      <c r="V894" s="29"/>
      <c r="W894" s="43">
        <f t="shared" si="142"/>
        <v>5.0983248361252727E-3</v>
      </c>
      <c r="X894" s="43">
        <f t="shared" si="143"/>
        <v>4.3604651162790697E-3</v>
      </c>
      <c r="Y894" s="47">
        <f t="shared" si="144"/>
        <v>9.3256814921090381E-3</v>
      </c>
      <c r="Z894" s="29"/>
      <c r="AA894" s="43">
        <f t="shared" si="145"/>
        <v>1.8134715025906734E-2</v>
      </c>
      <c r="AB894" s="43">
        <f t="shared" si="146"/>
        <v>1.5228426395939087E-2</v>
      </c>
      <c r="AC894" s="47">
        <f t="shared" si="147"/>
        <v>3.2418952618453865E-2</v>
      </c>
      <c r="AD894" s="91">
        <f t="shared" si="138"/>
        <v>401</v>
      </c>
      <c r="AE894" s="91">
        <f t="shared" si="139"/>
        <v>13</v>
      </c>
      <c r="AF894" s="91">
        <f t="shared" si="140"/>
        <v>388</v>
      </c>
      <c r="AG894" t="str">
        <f t="shared" si="141"/>
        <v/>
      </c>
    </row>
    <row r="895" spans="2:33" x14ac:dyDescent="0.25">
      <c r="B895" s="9" t="s">
        <v>893</v>
      </c>
      <c r="C895" s="23" t="str">
        <f>VLOOKUP(B895,[2]Municipal!$C$15:$D$60549,2)</f>
        <v>La Belleza</v>
      </c>
      <c r="D895" s="11">
        <f>+[1]Total!B896</f>
        <v>278</v>
      </c>
      <c r="E895" s="10">
        <f>+[1]Total!C896</f>
        <v>283</v>
      </c>
      <c r="F895" s="10">
        <f>+[1]Total!D896</f>
        <v>287</v>
      </c>
      <c r="G895" s="10">
        <f>+[1]Total!E896</f>
        <v>292</v>
      </c>
      <c r="H895" s="11">
        <f>+[1]Total!G896</f>
        <v>299</v>
      </c>
      <c r="I895" s="10">
        <f>+[1]Total!H896</f>
        <v>310</v>
      </c>
      <c r="J895" s="10">
        <f>+[1]Total!I896</f>
        <v>316</v>
      </c>
      <c r="K895" s="12">
        <f>+[1]Total!J896</f>
        <v>334</v>
      </c>
      <c r="L895" s="11">
        <f>+[1]Total!L896</f>
        <v>345</v>
      </c>
      <c r="M895" s="12">
        <f>+[1]Total!M896</f>
        <v>8</v>
      </c>
      <c r="N895" s="29">
        <f>VLOOKUP($B895,'[2]pop-2020-2023'!$I$5:$M$1126,2)</f>
        <v>6439</v>
      </c>
      <c r="O895" s="28">
        <f>VLOOKUP($B895,'[2]pop-2020-2023'!$I$5:$M$1126,3)</f>
        <v>6494</v>
      </c>
      <c r="P895" s="28">
        <f>VLOOKUP($B895,'[2]pop-2020-2023'!$I$5:$M$1126,4)</f>
        <v>6545</v>
      </c>
      <c r="Q895" s="30">
        <f>VLOOKUP($B895,'[2]pop-2020-2023'!$I$5:$M$1126,5)</f>
        <v>6624</v>
      </c>
      <c r="R895" s="29">
        <f>VLOOKUP($B895,'[3]Hogares total'!$D$5:$L$1126,6)</f>
        <v>2100</v>
      </c>
      <c r="S895" s="28">
        <f>VLOOKUP($B895,'[3]Hogares total'!$D$5:$L$1126,7)</f>
        <v>2144</v>
      </c>
      <c r="T895" s="28">
        <f>VLOOKUP($B895,'[3]Hogares total'!$D$5:$L$1126,8)</f>
        <v>2185</v>
      </c>
      <c r="U895" s="30">
        <f>VLOOKUP($B895,'[3]Hogares total'!$D$5:$L$1126,9)</f>
        <v>2228</v>
      </c>
      <c r="V895" s="29"/>
      <c r="W895" s="43">
        <f t="shared" si="142"/>
        <v>4.3578688019710501E-2</v>
      </c>
      <c r="X895" s="43">
        <f t="shared" si="143"/>
        <v>4.7364400305576773E-2</v>
      </c>
      <c r="Y895" s="47">
        <f t="shared" si="144"/>
        <v>1.2077294685990338E-3</v>
      </c>
      <c r="Z895" s="29"/>
      <c r="AA895" s="43">
        <f t="shared" si="145"/>
        <v>0.13199626865671643</v>
      </c>
      <c r="AB895" s="43">
        <f t="shared" si="146"/>
        <v>0.14187643020594964</v>
      </c>
      <c r="AC895" s="47">
        <f t="shared" si="147"/>
        <v>3.5906642728904849E-3</v>
      </c>
      <c r="AD895" s="91">
        <f t="shared" si="138"/>
        <v>2228</v>
      </c>
      <c r="AE895" s="91">
        <f t="shared" si="139"/>
        <v>8</v>
      </c>
      <c r="AF895" s="91">
        <f t="shared" si="140"/>
        <v>2220</v>
      </c>
      <c r="AG895" t="str">
        <f t="shared" si="141"/>
        <v/>
      </c>
    </row>
    <row r="896" spans="2:33" x14ac:dyDescent="0.25">
      <c r="B896" s="9" t="s">
        <v>894</v>
      </c>
      <c r="C896" s="23" t="str">
        <f>VLOOKUP(B896,[2]Municipal!$C$15:$D$60549,2)</f>
        <v>Landázuri</v>
      </c>
      <c r="D896" s="11">
        <f>+[1]Total!B897</f>
        <v>80</v>
      </c>
      <c r="E896" s="10">
        <f>+[1]Total!C897</f>
        <v>77</v>
      </c>
      <c r="F896" s="10">
        <f>+[1]Total!D897</f>
        <v>68</v>
      </c>
      <c r="G896" s="10">
        <f>+[1]Total!E897</f>
        <v>56</v>
      </c>
      <c r="H896" s="11">
        <f>+[1]Total!G897</f>
        <v>48</v>
      </c>
      <c r="I896" s="10">
        <f>+[1]Total!H897</f>
        <v>45</v>
      </c>
      <c r="J896" s="10">
        <f>+[1]Total!I897</f>
        <v>38</v>
      </c>
      <c r="K896" s="12">
        <f>+[1]Total!J897</f>
        <v>33</v>
      </c>
      <c r="L896" s="11">
        <f>+[1]Total!L897</f>
        <v>34</v>
      </c>
      <c r="M896" s="12">
        <f>+[1]Total!M897</f>
        <v>27</v>
      </c>
      <c r="N896" s="29">
        <f>VLOOKUP($B896,'[2]pop-2020-2023'!$I$5:$M$1126,2)</f>
        <v>10481</v>
      </c>
      <c r="O896" s="28">
        <f>VLOOKUP($B896,'[2]pop-2020-2023'!$I$5:$M$1126,3)</f>
        <v>10440</v>
      </c>
      <c r="P896" s="28">
        <f>VLOOKUP($B896,'[2]pop-2020-2023'!$I$5:$M$1126,4)</f>
        <v>10555</v>
      </c>
      <c r="Q896" s="30">
        <f>VLOOKUP($B896,'[2]pop-2020-2023'!$I$5:$M$1126,5)</f>
        <v>10624</v>
      </c>
      <c r="R896" s="29">
        <f>VLOOKUP($B896,'[3]Hogares total'!$D$5:$L$1126,6)</f>
        <v>3713</v>
      </c>
      <c r="S896" s="28">
        <f>VLOOKUP($B896,'[3]Hogares total'!$D$5:$L$1126,7)</f>
        <v>3798</v>
      </c>
      <c r="T896" s="28">
        <f>VLOOKUP($B896,'[3]Hogares total'!$D$5:$L$1126,8)</f>
        <v>3876</v>
      </c>
      <c r="U896" s="30">
        <f>VLOOKUP($B896,'[3]Hogares total'!$D$5:$L$1126,9)</f>
        <v>3954</v>
      </c>
      <c r="V896" s="29"/>
      <c r="W896" s="43">
        <f t="shared" si="142"/>
        <v>7.3754789272030647E-3</v>
      </c>
      <c r="X896" s="43">
        <f t="shared" si="143"/>
        <v>4.2633822832780673E-3</v>
      </c>
      <c r="Y896" s="47">
        <f t="shared" si="144"/>
        <v>2.5414156626506024E-3</v>
      </c>
      <c r="Z896" s="29"/>
      <c r="AA896" s="43">
        <f t="shared" si="145"/>
        <v>2.0273828330700367E-2</v>
      </c>
      <c r="AB896" s="43">
        <f t="shared" si="146"/>
        <v>1.1609907120743035E-2</v>
      </c>
      <c r="AC896" s="47">
        <f t="shared" si="147"/>
        <v>6.828528072837633E-3</v>
      </c>
      <c r="AD896" s="91">
        <f t="shared" si="138"/>
        <v>3954</v>
      </c>
      <c r="AE896" s="91">
        <f t="shared" si="139"/>
        <v>27</v>
      </c>
      <c r="AF896" s="91">
        <f t="shared" si="140"/>
        <v>3927</v>
      </c>
      <c r="AG896" t="str">
        <f t="shared" si="141"/>
        <v/>
      </c>
    </row>
    <row r="897" spans="2:33" x14ac:dyDescent="0.25">
      <c r="B897" s="9" t="s">
        <v>895</v>
      </c>
      <c r="C897" s="23" t="str">
        <f>VLOOKUP(B897,[2]Municipal!$C$15:$D$60549,2)</f>
        <v>La Paz</v>
      </c>
      <c r="D897" s="11">
        <f>+[1]Total!B898</f>
        <v>39</v>
      </c>
      <c r="E897" s="10">
        <f>+[1]Total!C898</f>
        <v>28</v>
      </c>
      <c r="F897" s="10">
        <f>+[1]Total!D898</f>
        <v>27</v>
      </c>
      <c r="G897" s="10">
        <f>+[1]Total!E898</f>
        <v>18</v>
      </c>
      <c r="H897" s="11">
        <f>+[1]Total!G898</f>
        <v>16</v>
      </c>
      <c r="I897" s="10">
        <f>+[1]Total!H898</f>
        <v>16</v>
      </c>
      <c r="J897" s="10">
        <f>+[1]Total!I898</f>
        <v>15</v>
      </c>
      <c r="K897" s="12">
        <f>+[1]Total!J898</f>
        <v>13</v>
      </c>
      <c r="L897" s="11">
        <f>+[1]Total!L898</f>
        <v>13</v>
      </c>
      <c r="M897" s="12">
        <f>+[1]Total!M898</f>
        <v>14</v>
      </c>
      <c r="N897" s="29">
        <f>VLOOKUP($B897,'[2]pop-2020-2023'!$I$5:$M$1126,2)</f>
        <v>5072</v>
      </c>
      <c r="O897" s="28">
        <f>VLOOKUP($B897,'[2]pop-2020-2023'!$I$5:$M$1126,3)</f>
        <v>5096</v>
      </c>
      <c r="P897" s="28">
        <f>VLOOKUP($B897,'[2]pop-2020-2023'!$I$5:$M$1126,4)</f>
        <v>5147</v>
      </c>
      <c r="Q897" s="30">
        <f>VLOOKUP($B897,'[2]pop-2020-2023'!$I$5:$M$1126,5)</f>
        <v>5204</v>
      </c>
      <c r="R897" s="29">
        <f>VLOOKUP($B897,'[3]Hogares total'!$D$5:$L$1126,6)</f>
        <v>1800</v>
      </c>
      <c r="S897" s="28">
        <f>VLOOKUP($B897,'[3]Hogares total'!$D$5:$L$1126,7)</f>
        <v>1840</v>
      </c>
      <c r="T897" s="28">
        <f>VLOOKUP($B897,'[3]Hogares total'!$D$5:$L$1126,8)</f>
        <v>1877</v>
      </c>
      <c r="U897" s="30">
        <f>VLOOKUP($B897,'[3]Hogares total'!$D$5:$L$1126,9)</f>
        <v>1915</v>
      </c>
      <c r="V897" s="29"/>
      <c r="W897" s="43">
        <f t="shared" si="142"/>
        <v>5.4945054945054949E-3</v>
      </c>
      <c r="X897" s="43">
        <f t="shared" si="143"/>
        <v>3.1086069555080632E-3</v>
      </c>
      <c r="Y897" s="47">
        <f t="shared" si="144"/>
        <v>2.690238278247502E-3</v>
      </c>
      <c r="Z897" s="29"/>
      <c r="AA897" s="43">
        <f t="shared" si="145"/>
        <v>1.5217391304347827E-2</v>
      </c>
      <c r="AB897" s="43">
        <f t="shared" si="146"/>
        <v>8.5242408098028764E-3</v>
      </c>
      <c r="AC897" s="47">
        <f t="shared" si="147"/>
        <v>7.3107049608355087E-3</v>
      </c>
      <c r="AD897" s="91">
        <f t="shared" si="138"/>
        <v>1915</v>
      </c>
      <c r="AE897" s="91">
        <f t="shared" si="139"/>
        <v>14</v>
      </c>
      <c r="AF897" s="91">
        <f t="shared" si="140"/>
        <v>1901</v>
      </c>
      <c r="AG897" t="str">
        <f t="shared" si="141"/>
        <v/>
      </c>
    </row>
    <row r="898" spans="2:33" x14ac:dyDescent="0.25">
      <c r="B898" s="9" t="s">
        <v>896</v>
      </c>
      <c r="C898" s="23" t="str">
        <f>VLOOKUP(B898,[2]Municipal!$C$15:$D$60549,2)</f>
        <v>Lebrija</v>
      </c>
      <c r="D898" s="11">
        <f>+[1]Total!B899</f>
        <v>1547</v>
      </c>
      <c r="E898" s="10">
        <f>+[1]Total!C899</f>
        <v>1528</v>
      </c>
      <c r="F898" s="10">
        <f>+[1]Total!D899</f>
        <v>2130</v>
      </c>
      <c r="G898" s="10">
        <f>+[1]Total!E899</f>
        <v>2991</v>
      </c>
      <c r="H898" s="11">
        <f>+[1]Total!G899</f>
        <v>3246</v>
      </c>
      <c r="I898" s="10">
        <f>+[1]Total!H899</f>
        <v>2788</v>
      </c>
      <c r="J898" s="10">
        <f>+[1]Total!I899</f>
        <v>3823</v>
      </c>
      <c r="K898" s="12">
        <f>+[1]Total!J899</f>
        <v>3658</v>
      </c>
      <c r="L898" s="11">
        <f>+[1]Total!L899</f>
        <v>3244</v>
      </c>
      <c r="M898" s="12">
        <f>+[1]Total!M899</f>
        <v>3387</v>
      </c>
      <c r="N898" s="29">
        <f>VLOOKUP($B898,'[2]pop-2020-2023'!$I$5:$M$1126,2)</f>
        <v>44021</v>
      </c>
      <c r="O898" s="28">
        <f>VLOOKUP($B898,'[2]pop-2020-2023'!$I$5:$M$1126,3)</f>
        <v>44745</v>
      </c>
      <c r="P898" s="28">
        <f>VLOOKUP($B898,'[2]pop-2020-2023'!$I$5:$M$1126,4)</f>
        <v>45198</v>
      </c>
      <c r="Q898" s="30">
        <f>VLOOKUP($B898,'[2]pop-2020-2023'!$I$5:$M$1126,5)</f>
        <v>45667</v>
      </c>
      <c r="R898" s="29">
        <f>VLOOKUP($B898,'[3]Hogares total'!$D$5:$L$1126,6)</f>
        <v>15082</v>
      </c>
      <c r="S898" s="28">
        <f>VLOOKUP($B898,'[3]Hogares total'!$D$5:$L$1126,7)</f>
        <v>15459</v>
      </c>
      <c r="T898" s="28">
        <f>VLOOKUP($B898,'[3]Hogares total'!$D$5:$L$1126,8)</f>
        <v>15798</v>
      </c>
      <c r="U898" s="30">
        <f>VLOOKUP($B898,'[3]Hogares total'!$D$5:$L$1126,9)</f>
        <v>16136</v>
      </c>
      <c r="V898" s="29"/>
      <c r="W898" s="43">
        <f t="shared" si="142"/>
        <v>3.4149066934853055E-2</v>
      </c>
      <c r="X898" s="43">
        <f t="shared" si="143"/>
        <v>6.1684145316164431E-2</v>
      </c>
      <c r="Y898" s="47">
        <f t="shared" si="144"/>
        <v>7.4167341844220122E-2</v>
      </c>
      <c r="Z898" s="29"/>
      <c r="AA898" s="43">
        <f t="shared" si="145"/>
        <v>9.8842098453975027E-2</v>
      </c>
      <c r="AB898" s="43">
        <f t="shared" si="146"/>
        <v>0.17647803519432839</v>
      </c>
      <c r="AC898" s="47">
        <f t="shared" si="147"/>
        <v>0.20990332176499751</v>
      </c>
      <c r="AD898" s="91" t="str">
        <f t="shared" si="138"/>
        <v/>
      </c>
      <c r="AE898" s="91" t="str">
        <f t="shared" si="139"/>
        <v/>
      </c>
      <c r="AF898" s="91" t="str">
        <f t="shared" si="140"/>
        <v/>
      </c>
      <c r="AG898" t="str">
        <f t="shared" si="141"/>
        <v/>
      </c>
    </row>
    <row r="899" spans="2:33" x14ac:dyDescent="0.25">
      <c r="B899" s="9" t="s">
        <v>897</v>
      </c>
      <c r="C899" s="23" t="str">
        <f>VLOOKUP(B899,[2]Municipal!$C$15:$D$60549,2)</f>
        <v>Los Santos</v>
      </c>
      <c r="D899" s="11">
        <f>+[1]Total!B900</f>
        <v>242</v>
      </c>
      <c r="E899" s="10">
        <f>+[1]Total!C900</f>
        <v>243</v>
      </c>
      <c r="F899" s="10">
        <f>+[1]Total!D900</f>
        <v>148</v>
      </c>
      <c r="G899" s="10">
        <f>+[1]Total!E900</f>
        <v>231</v>
      </c>
      <c r="H899" s="11">
        <f>+[1]Total!G900</f>
        <v>147</v>
      </c>
      <c r="I899" s="10">
        <f>+[1]Total!H900</f>
        <v>219</v>
      </c>
      <c r="J899" s="10">
        <f>+[1]Total!I900</f>
        <v>224</v>
      </c>
      <c r="K899" s="12">
        <f>+[1]Total!J900</f>
        <v>238</v>
      </c>
      <c r="L899" s="11">
        <f>+[1]Total!L900</f>
        <v>261</v>
      </c>
      <c r="M899" s="12">
        <f>+[1]Total!M900</f>
        <v>258</v>
      </c>
      <c r="N899" s="29">
        <f>VLOOKUP($B899,'[2]pop-2020-2023'!$I$5:$M$1126,2)</f>
        <v>14820</v>
      </c>
      <c r="O899" s="28">
        <f>VLOOKUP($B899,'[2]pop-2020-2023'!$I$5:$M$1126,3)</f>
        <v>15062</v>
      </c>
      <c r="P899" s="28">
        <f>VLOOKUP($B899,'[2]pop-2020-2023'!$I$5:$M$1126,4)</f>
        <v>15215</v>
      </c>
      <c r="Q899" s="30">
        <f>VLOOKUP($B899,'[2]pop-2020-2023'!$I$5:$M$1126,5)</f>
        <v>15371</v>
      </c>
      <c r="R899" s="29">
        <f>VLOOKUP($B899,'[3]Hogares total'!$D$5:$L$1126,6)</f>
        <v>4458</v>
      </c>
      <c r="S899" s="28">
        <f>VLOOKUP($B899,'[3]Hogares total'!$D$5:$L$1126,7)</f>
        <v>4553</v>
      </c>
      <c r="T899" s="28">
        <f>VLOOKUP($B899,'[3]Hogares total'!$D$5:$L$1126,8)</f>
        <v>4643</v>
      </c>
      <c r="U899" s="30">
        <f>VLOOKUP($B899,'[3]Hogares total'!$D$5:$L$1126,9)</f>
        <v>4734</v>
      </c>
      <c r="V899" s="29"/>
      <c r="W899" s="43">
        <f t="shared" si="142"/>
        <v>1.6133315628734563E-2</v>
      </c>
      <c r="X899" s="43">
        <f t="shared" si="143"/>
        <v>1.4393690437068682E-2</v>
      </c>
      <c r="Y899" s="47">
        <f t="shared" si="144"/>
        <v>1.678485459631774E-2</v>
      </c>
      <c r="Z899" s="29"/>
      <c r="AA899" s="43">
        <f t="shared" si="145"/>
        <v>5.3371403470239401E-2</v>
      </c>
      <c r="AB899" s="43">
        <f t="shared" si="146"/>
        <v>4.7167779452939908E-2</v>
      </c>
      <c r="AC899" s="47">
        <f t="shared" si="147"/>
        <v>5.4499366286438533E-2</v>
      </c>
      <c r="AD899" s="91">
        <f t="shared" si="138"/>
        <v>4734</v>
      </c>
      <c r="AE899" s="91">
        <f t="shared" si="139"/>
        <v>258</v>
      </c>
      <c r="AF899" s="91">
        <f t="shared" si="140"/>
        <v>4476</v>
      </c>
      <c r="AG899" t="str">
        <f t="shared" si="141"/>
        <v/>
      </c>
    </row>
    <row r="900" spans="2:33" x14ac:dyDescent="0.25">
      <c r="B900" s="9" t="s">
        <v>898</v>
      </c>
      <c r="C900" s="23" t="str">
        <f>VLOOKUP(B900,[2]Municipal!$C$15:$D$60549,2)</f>
        <v>Macaravita</v>
      </c>
      <c r="D900" s="11">
        <f>+[1]Total!B901</f>
        <v>15</v>
      </c>
      <c r="E900" s="10">
        <f>+[1]Total!C901</f>
        <v>15</v>
      </c>
      <c r="F900" s="10">
        <f>+[1]Total!D901</f>
        <v>15</v>
      </c>
      <c r="G900" s="10">
        <f>+[1]Total!E901</f>
        <v>13</v>
      </c>
      <c r="H900" s="11">
        <f>+[1]Total!G901</f>
        <v>12</v>
      </c>
      <c r="I900" s="10">
        <f>+[1]Total!H901</f>
        <v>10</v>
      </c>
      <c r="J900" s="10">
        <f>+[1]Total!I901</f>
        <v>12</v>
      </c>
      <c r="K900" s="12">
        <f>+[1]Total!J901</f>
        <v>11</v>
      </c>
      <c r="L900" s="11">
        <f>+[1]Total!L901</f>
        <v>10</v>
      </c>
      <c r="M900" s="12">
        <f>+[1]Total!M901</f>
        <v>8</v>
      </c>
      <c r="N900" s="29">
        <f>VLOOKUP($B900,'[2]pop-2020-2023'!$I$5:$M$1126,2)</f>
        <v>2203</v>
      </c>
      <c r="O900" s="28">
        <f>VLOOKUP($B900,'[2]pop-2020-2023'!$I$5:$M$1126,3)</f>
        <v>2203</v>
      </c>
      <c r="P900" s="28">
        <f>VLOOKUP($B900,'[2]pop-2020-2023'!$I$5:$M$1126,4)</f>
        <v>2229</v>
      </c>
      <c r="Q900" s="30">
        <f>VLOOKUP($B900,'[2]pop-2020-2023'!$I$5:$M$1126,5)</f>
        <v>2245</v>
      </c>
      <c r="R900" s="29">
        <f>VLOOKUP($B900,'[3]Hogares total'!$D$5:$L$1126,6)</f>
        <v>743</v>
      </c>
      <c r="S900" s="28">
        <f>VLOOKUP($B900,'[3]Hogares total'!$D$5:$L$1126,7)</f>
        <v>760</v>
      </c>
      <c r="T900" s="28">
        <f>VLOOKUP($B900,'[3]Hogares total'!$D$5:$L$1126,8)</f>
        <v>776</v>
      </c>
      <c r="U900" s="30">
        <f>VLOOKUP($B900,'[3]Hogares total'!$D$5:$L$1126,9)</f>
        <v>791</v>
      </c>
      <c r="V900" s="29"/>
      <c r="W900" s="43">
        <f t="shared" si="142"/>
        <v>6.8088969586926921E-3</v>
      </c>
      <c r="X900" s="43">
        <f t="shared" si="143"/>
        <v>4.4863167339614174E-3</v>
      </c>
      <c r="Y900" s="47">
        <f t="shared" si="144"/>
        <v>3.5634743875278397E-3</v>
      </c>
      <c r="Z900" s="29"/>
      <c r="AA900" s="43">
        <f t="shared" si="145"/>
        <v>1.9736842105263157E-2</v>
      </c>
      <c r="AB900" s="43">
        <f t="shared" si="146"/>
        <v>1.2886597938144329E-2</v>
      </c>
      <c r="AC900" s="47">
        <f t="shared" si="147"/>
        <v>1.0113780025284451E-2</v>
      </c>
      <c r="AD900" s="91">
        <f t="shared" si="138"/>
        <v>791</v>
      </c>
      <c r="AE900" s="91">
        <f t="shared" si="139"/>
        <v>8</v>
      </c>
      <c r="AF900" s="91">
        <f t="shared" si="140"/>
        <v>783</v>
      </c>
      <c r="AG900" t="str">
        <f t="shared" si="141"/>
        <v/>
      </c>
    </row>
    <row r="901" spans="2:33" x14ac:dyDescent="0.25">
      <c r="B901" s="9" t="s">
        <v>899</v>
      </c>
      <c r="C901" s="23" t="str">
        <f>VLOOKUP(B901,[2]Municipal!$C$15:$D$60549,2)</f>
        <v>Málaga</v>
      </c>
      <c r="D901" s="11">
        <f>+[1]Total!B902</f>
        <v>1184</v>
      </c>
      <c r="E901" s="10">
        <f>+[1]Total!C902</f>
        <v>909</v>
      </c>
      <c r="F901" s="10">
        <f>+[1]Total!D902</f>
        <v>879</v>
      </c>
      <c r="G901" s="10">
        <f>+[1]Total!E902</f>
        <v>1414</v>
      </c>
      <c r="H901" s="11">
        <f>+[1]Total!G902</f>
        <v>1500</v>
      </c>
      <c r="I901" s="10">
        <f>+[1]Total!H902</f>
        <v>887</v>
      </c>
      <c r="J901" s="10">
        <f>+[1]Total!I902</f>
        <v>1545</v>
      </c>
      <c r="K901" s="12">
        <f>+[1]Total!J902</f>
        <v>932</v>
      </c>
      <c r="L901" s="11">
        <f>+[1]Total!L902</f>
        <v>898</v>
      </c>
      <c r="M901" s="12">
        <f>+[1]Total!M902</f>
        <v>1444</v>
      </c>
      <c r="N901" s="29">
        <f>VLOOKUP($B901,'[2]pop-2020-2023'!$I$5:$M$1126,2)</f>
        <v>21275</v>
      </c>
      <c r="O901" s="28">
        <f>VLOOKUP($B901,'[2]pop-2020-2023'!$I$5:$M$1126,3)</f>
        <v>21226</v>
      </c>
      <c r="P901" s="28">
        <f>VLOOKUP($B901,'[2]pop-2020-2023'!$I$5:$M$1126,4)</f>
        <v>21416</v>
      </c>
      <c r="Q901" s="30">
        <f>VLOOKUP($B901,'[2]pop-2020-2023'!$I$5:$M$1126,5)</f>
        <v>21586</v>
      </c>
      <c r="R901" s="29">
        <f>VLOOKUP($B901,'[3]Hogares total'!$D$5:$L$1126,6)</f>
        <v>7019</v>
      </c>
      <c r="S901" s="28">
        <f>VLOOKUP($B901,'[3]Hogares total'!$D$5:$L$1126,7)</f>
        <v>7192</v>
      </c>
      <c r="T901" s="28">
        <f>VLOOKUP($B901,'[3]Hogares total'!$D$5:$L$1126,8)</f>
        <v>7351</v>
      </c>
      <c r="U901" s="30">
        <f>VLOOKUP($B901,'[3]Hogares total'!$D$5:$L$1126,9)</f>
        <v>7511</v>
      </c>
      <c r="V901" s="29"/>
      <c r="W901" s="43">
        <f t="shared" si="142"/>
        <v>4.2824837463488176E-2</v>
      </c>
      <c r="X901" s="43">
        <f t="shared" si="143"/>
        <v>4.1417631677250655E-2</v>
      </c>
      <c r="Y901" s="47">
        <f t="shared" si="144"/>
        <v>6.6895209858241447E-2</v>
      </c>
      <c r="Z901" s="29"/>
      <c r="AA901" s="43">
        <f t="shared" si="145"/>
        <v>0.12639043381535039</v>
      </c>
      <c r="AB901" s="43">
        <f t="shared" si="146"/>
        <v>0.12066385525778806</v>
      </c>
      <c r="AC901" s="47">
        <f t="shared" si="147"/>
        <v>0.19225136466515777</v>
      </c>
      <c r="AD901" s="91">
        <f t="shared" si="138"/>
        <v>7511</v>
      </c>
      <c r="AE901" s="91">
        <f t="shared" si="139"/>
        <v>1444</v>
      </c>
      <c r="AF901" s="91">
        <f t="shared" si="140"/>
        <v>6067</v>
      </c>
      <c r="AG901" t="str">
        <f t="shared" si="141"/>
        <v/>
      </c>
    </row>
    <row r="902" spans="2:33" x14ac:dyDescent="0.25">
      <c r="B902" s="9" t="s">
        <v>900</v>
      </c>
      <c r="C902" s="23" t="str">
        <f>VLOOKUP(B902,[2]Municipal!$C$15:$D$60549,2)</f>
        <v>Matanza</v>
      </c>
      <c r="D902" s="11">
        <f>+[1]Total!B903</f>
        <v>165</v>
      </c>
      <c r="E902" s="10">
        <f>+[1]Total!C903</f>
        <v>225</v>
      </c>
      <c r="F902" s="10">
        <f>+[1]Total!D903</f>
        <v>176</v>
      </c>
      <c r="G902" s="10">
        <f>+[1]Total!E903</f>
        <v>180</v>
      </c>
      <c r="H902" s="11">
        <f>+[1]Total!G903</f>
        <v>162</v>
      </c>
      <c r="I902" s="10">
        <f>+[1]Total!H903</f>
        <v>153</v>
      </c>
      <c r="J902" s="10">
        <f>+[1]Total!I903</f>
        <v>147</v>
      </c>
      <c r="K902" s="12">
        <f>+[1]Total!J903</f>
        <v>140</v>
      </c>
      <c r="L902" s="11">
        <f>+[1]Total!L903</f>
        <v>141</v>
      </c>
      <c r="M902" s="12">
        <f>+[1]Total!M903</f>
        <v>94</v>
      </c>
      <c r="N902" s="29">
        <f>VLOOKUP($B902,'[2]pop-2020-2023'!$I$5:$M$1126,2)</f>
        <v>5135</v>
      </c>
      <c r="O902" s="28">
        <f>VLOOKUP($B902,'[2]pop-2020-2023'!$I$5:$M$1126,3)</f>
        <v>5196</v>
      </c>
      <c r="P902" s="28">
        <f>VLOOKUP($B902,'[2]pop-2020-2023'!$I$5:$M$1126,4)</f>
        <v>5254</v>
      </c>
      <c r="Q902" s="30">
        <f>VLOOKUP($B902,'[2]pop-2020-2023'!$I$5:$M$1126,5)</f>
        <v>5305</v>
      </c>
      <c r="R902" s="29">
        <f>VLOOKUP($B902,'[3]Hogares total'!$D$5:$L$1126,6)</f>
        <v>1693</v>
      </c>
      <c r="S902" s="28">
        <f>VLOOKUP($B902,'[3]Hogares total'!$D$5:$L$1126,7)</f>
        <v>1734</v>
      </c>
      <c r="T902" s="28">
        <f>VLOOKUP($B902,'[3]Hogares total'!$D$5:$L$1126,8)</f>
        <v>1772</v>
      </c>
      <c r="U902" s="30">
        <f>VLOOKUP($B902,'[3]Hogares total'!$D$5:$L$1126,9)</f>
        <v>1810</v>
      </c>
      <c r="V902" s="29"/>
      <c r="W902" s="43">
        <f t="shared" si="142"/>
        <v>4.3302540415704388E-2</v>
      </c>
      <c r="X902" s="43">
        <f t="shared" si="143"/>
        <v>2.9120669965740389E-2</v>
      </c>
      <c r="Y902" s="47">
        <f t="shared" si="144"/>
        <v>1.7719132893496702E-2</v>
      </c>
      <c r="Z902" s="29"/>
      <c r="AA902" s="43">
        <f t="shared" si="145"/>
        <v>0.12975778546712802</v>
      </c>
      <c r="AB902" s="43">
        <f t="shared" si="146"/>
        <v>8.6343115124153505E-2</v>
      </c>
      <c r="AC902" s="47">
        <f t="shared" si="147"/>
        <v>5.1933701657458566E-2</v>
      </c>
      <c r="AD902" s="91">
        <f t="shared" ref="AD902:AD965" si="148">IF(AC902&lt;=0.2,U902,"")</f>
        <v>1810</v>
      </c>
      <c r="AE902" s="91">
        <f t="shared" ref="AE902:AE965" si="149">IF(AC902&lt;=0.2,M902,"")</f>
        <v>94</v>
      </c>
      <c r="AF902" s="91">
        <f t="shared" ref="AF902:AF965" si="150">IF(AC902&lt;=0.2,AD902-AE902,"")</f>
        <v>1716</v>
      </c>
      <c r="AG902" t="str">
        <f t="shared" ref="AG902:AG965" si="151">IF(AC902&gt;100%,C902,"")</f>
        <v/>
      </c>
    </row>
    <row r="903" spans="2:33" x14ac:dyDescent="0.25">
      <c r="B903" s="9" t="s">
        <v>901</v>
      </c>
      <c r="C903" s="23" t="str">
        <f>VLOOKUP(B903,[2]Municipal!$C$15:$D$60549,2)</f>
        <v>Mogotes</v>
      </c>
      <c r="D903" s="11">
        <f>+[1]Total!B904</f>
        <v>36</v>
      </c>
      <c r="E903" s="10">
        <f>+[1]Total!C904</f>
        <v>43</v>
      </c>
      <c r="F903" s="10">
        <f>+[1]Total!D904</f>
        <v>38</v>
      </c>
      <c r="G903" s="10">
        <f>+[1]Total!E904</f>
        <v>23</v>
      </c>
      <c r="H903" s="11">
        <f>+[1]Total!G904</f>
        <v>181</v>
      </c>
      <c r="I903" s="10">
        <f>+[1]Total!H904</f>
        <v>210</v>
      </c>
      <c r="J903" s="10">
        <f>+[1]Total!I904</f>
        <v>116</v>
      </c>
      <c r="K903" s="12">
        <f>+[1]Total!J904</f>
        <v>22</v>
      </c>
      <c r="L903" s="11">
        <f>+[1]Total!L904</f>
        <v>151</v>
      </c>
      <c r="M903" s="12">
        <f>+[1]Total!M904</f>
        <v>150</v>
      </c>
      <c r="N903" s="29">
        <f>VLOOKUP($B903,'[2]pop-2020-2023'!$I$5:$M$1126,2)</f>
        <v>10665</v>
      </c>
      <c r="O903" s="28">
        <f>VLOOKUP($B903,'[2]pop-2020-2023'!$I$5:$M$1126,3)</f>
        <v>10631</v>
      </c>
      <c r="P903" s="28">
        <f>VLOOKUP($B903,'[2]pop-2020-2023'!$I$5:$M$1126,4)</f>
        <v>10714</v>
      </c>
      <c r="Q903" s="30">
        <f>VLOOKUP($B903,'[2]pop-2020-2023'!$I$5:$M$1126,5)</f>
        <v>10788</v>
      </c>
      <c r="R903" s="29">
        <f>VLOOKUP($B903,'[3]Hogares total'!$D$5:$L$1126,6)</f>
        <v>3226</v>
      </c>
      <c r="S903" s="28">
        <f>VLOOKUP($B903,'[3]Hogares total'!$D$5:$L$1126,7)</f>
        <v>3299</v>
      </c>
      <c r="T903" s="28">
        <f>VLOOKUP($B903,'[3]Hogares total'!$D$5:$L$1126,8)</f>
        <v>3369</v>
      </c>
      <c r="U903" s="30">
        <f>VLOOKUP($B903,'[3]Hogares total'!$D$5:$L$1126,9)</f>
        <v>3441</v>
      </c>
      <c r="V903" s="29"/>
      <c r="W903" s="43">
        <f t="shared" ref="W903:W966" si="152">+$E903/O903</f>
        <v>4.0447747154548023E-3</v>
      </c>
      <c r="X903" s="43">
        <f t="shared" ref="X903:X966" si="153">+$I903/P903</f>
        <v>1.9600522680604818E-2</v>
      </c>
      <c r="Y903" s="47">
        <f t="shared" ref="Y903:Y966" si="154">+$M903/Q903</f>
        <v>1.3904338153503892E-2</v>
      </c>
      <c r="Z903" s="29"/>
      <c r="AA903" s="43">
        <f t="shared" ref="AA903:AA966" si="155">+$E903/S903</f>
        <v>1.3034252803879964E-2</v>
      </c>
      <c r="AB903" s="43">
        <f t="shared" ref="AB903:AB966" si="156">+$I903/T903</f>
        <v>6.2333036509349952E-2</v>
      </c>
      <c r="AC903" s="47">
        <f t="shared" ref="AC903:AC966" si="157">+$M903/U903</f>
        <v>4.3591979075850044E-2</v>
      </c>
      <c r="AD903" s="91">
        <f t="shared" si="148"/>
        <v>3441</v>
      </c>
      <c r="AE903" s="91">
        <f t="shared" si="149"/>
        <v>150</v>
      </c>
      <c r="AF903" s="91">
        <f t="shared" si="150"/>
        <v>3291</v>
      </c>
      <c r="AG903" t="str">
        <f t="shared" si="151"/>
        <v/>
      </c>
    </row>
    <row r="904" spans="2:33" x14ac:dyDescent="0.25">
      <c r="B904" s="9" t="s">
        <v>902</v>
      </c>
      <c r="C904" s="23" t="str">
        <f>VLOOKUP(B904,[2]Municipal!$C$15:$D$60549,2)</f>
        <v>Molagavita</v>
      </c>
      <c r="D904" s="11">
        <f>+[1]Total!B905</f>
        <v>58</v>
      </c>
      <c r="E904" s="10">
        <f>+[1]Total!C905</f>
        <v>64</v>
      </c>
      <c r="F904" s="10">
        <f>+[1]Total!D905</f>
        <v>66</v>
      </c>
      <c r="G904" s="10">
        <f>+[1]Total!E905</f>
        <v>64</v>
      </c>
      <c r="H904" s="11">
        <f>+[1]Total!G905</f>
        <v>62</v>
      </c>
      <c r="I904" s="10">
        <f>+[1]Total!H905</f>
        <v>64</v>
      </c>
      <c r="J904" s="10">
        <f>+[1]Total!I905</f>
        <v>65</v>
      </c>
      <c r="K904" s="12">
        <f>+[1]Total!J905</f>
        <v>63</v>
      </c>
      <c r="L904" s="11">
        <f>+[1]Total!L905</f>
        <v>63</v>
      </c>
      <c r="M904" s="12">
        <f>+[1]Total!M905</f>
        <v>58</v>
      </c>
      <c r="N904" s="29">
        <f>VLOOKUP($B904,'[2]pop-2020-2023'!$I$5:$M$1126,2)</f>
        <v>4202</v>
      </c>
      <c r="O904" s="28">
        <f>VLOOKUP($B904,'[2]pop-2020-2023'!$I$5:$M$1126,3)</f>
        <v>4188</v>
      </c>
      <c r="P904" s="28">
        <f>VLOOKUP($B904,'[2]pop-2020-2023'!$I$5:$M$1126,4)</f>
        <v>4251</v>
      </c>
      <c r="Q904" s="30">
        <f>VLOOKUP($B904,'[2]pop-2020-2023'!$I$5:$M$1126,5)</f>
        <v>4277</v>
      </c>
      <c r="R904" s="29">
        <f>VLOOKUP($B904,'[3]Hogares total'!$D$5:$L$1126,6)</f>
        <v>1310</v>
      </c>
      <c r="S904" s="28">
        <f>VLOOKUP($B904,'[3]Hogares total'!$D$5:$L$1126,7)</f>
        <v>1340</v>
      </c>
      <c r="T904" s="28">
        <f>VLOOKUP($B904,'[3]Hogares total'!$D$5:$L$1126,8)</f>
        <v>1366</v>
      </c>
      <c r="U904" s="30">
        <f>VLOOKUP($B904,'[3]Hogares total'!$D$5:$L$1126,9)</f>
        <v>1395</v>
      </c>
      <c r="V904" s="29"/>
      <c r="W904" s="43">
        <f t="shared" si="152"/>
        <v>1.5281757402101241E-2</v>
      </c>
      <c r="X904" s="43">
        <f t="shared" si="153"/>
        <v>1.5055281110326982E-2</v>
      </c>
      <c r="Y904" s="47">
        <f t="shared" si="154"/>
        <v>1.3560907177928454E-2</v>
      </c>
      <c r="Z904" s="29"/>
      <c r="AA904" s="43">
        <f t="shared" si="155"/>
        <v>4.7761194029850747E-2</v>
      </c>
      <c r="AB904" s="43">
        <f t="shared" si="156"/>
        <v>4.6852122986822842E-2</v>
      </c>
      <c r="AC904" s="47">
        <f t="shared" si="157"/>
        <v>4.157706093189964E-2</v>
      </c>
      <c r="AD904" s="91">
        <f t="shared" si="148"/>
        <v>1395</v>
      </c>
      <c r="AE904" s="91">
        <f t="shared" si="149"/>
        <v>58</v>
      </c>
      <c r="AF904" s="91">
        <f t="shared" si="150"/>
        <v>1337</v>
      </c>
      <c r="AG904" t="str">
        <f t="shared" si="151"/>
        <v/>
      </c>
    </row>
    <row r="905" spans="2:33" x14ac:dyDescent="0.25">
      <c r="B905" s="9" t="s">
        <v>903</v>
      </c>
      <c r="C905" s="23" t="str">
        <f>VLOOKUP(B905,[2]Municipal!$C$15:$D$60549,2)</f>
        <v>Ocamonte</v>
      </c>
      <c r="D905" s="11">
        <f>+[1]Total!B906</f>
        <v>19</v>
      </c>
      <c r="E905" s="10">
        <f>+[1]Total!C906</f>
        <v>19</v>
      </c>
      <c r="F905" s="10">
        <f>+[1]Total!D906</f>
        <v>17</v>
      </c>
      <c r="G905" s="10">
        <f>+[1]Total!E906</f>
        <v>16</v>
      </c>
      <c r="H905" s="11">
        <f>+[1]Total!G906</f>
        <v>18</v>
      </c>
      <c r="I905" s="10">
        <f>+[1]Total!H906</f>
        <v>33</v>
      </c>
      <c r="J905" s="10">
        <f>+[1]Total!I906</f>
        <v>20</v>
      </c>
      <c r="K905" s="12">
        <f>+[1]Total!J906</f>
        <v>13</v>
      </c>
      <c r="L905" s="11">
        <f>+[1]Total!L906</f>
        <v>17</v>
      </c>
      <c r="M905" s="12">
        <f>+[1]Total!M906</f>
        <v>22</v>
      </c>
      <c r="N905" s="29">
        <f>VLOOKUP($B905,'[2]pop-2020-2023'!$I$5:$M$1126,2)</f>
        <v>5939</v>
      </c>
      <c r="O905" s="28">
        <f>VLOOKUP($B905,'[2]pop-2020-2023'!$I$5:$M$1126,3)</f>
        <v>6028</v>
      </c>
      <c r="P905" s="28">
        <f>VLOOKUP($B905,'[2]pop-2020-2023'!$I$5:$M$1126,4)</f>
        <v>6080</v>
      </c>
      <c r="Q905" s="30">
        <f>VLOOKUP($B905,'[2]pop-2020-2023'!$I$5:$M$1126,5)</f>
        <v>6164</v>
      </c>
      <c r="R905" s="29">
        <f>VLOOKUP($B905,'[3]Hogares total'!$D$5:$L$1126,6)</f>
        <v>1894</v>
      </c>
      <c r="S905" s="28">
        <f>VLOOKUP($B905,'[3]Hogares total'!$D$5:$L$1126,7)</f>
        <v>1935</v>
      </c>
      <c r="T905" s="28">
        <f>VLOOKUP($B905,'[3]Hogares total'!$D$5:$L$1126,8)</f>
        <v>1973</v>
      </c>
      <c r="U905" s="30">
        <f>VLOOKUP($B905,'[3]Hogares total'!$D$5:$L$1126,9)</f>
        <v>2015</v>
      </c>
      <c r="V905" s="29"/>
      <c r="W905" s="43">
        <f t="shared" si="152"/>
        <v>3.1519575315195753E-3</v>
      </c>
      <c r="X905" s="43">
        <f t="shared" si="153"/>
        <v>5.4276315789473688E-3</v>
      </c>
      <c r="Y905" s="47">
        <f t="shared" si="154"/>
        <v>3.5691109669046075E-3</v>
      </c>
      <c r="Z905" s="29"/>
      <c r="AA905" s="43">
        <f t="shared" si="155"/>
        <v>9.8191214470284231E-3</v>
      </c>
      <c r="AB905" s="43">
        <f t="shared" si="156"/>
        <v>1.6725798276735936E-2</v>
      </c>
      <c r="AC905" s="47">
        <f t="shared" si="157"/>
        <v>1.0918114143920596E-2</v>
      </c>
      <c r="AD905" s="91">
        <f t="shared" si="148"/>
        <v>2015</v>
      </c>
      <c r="AE905" s="91">
        <f t="shared" si="149"/>
        <v>22</v>
      </c>
      <c r="AF905" s="91">
        <f t="shared" si="150"/>
        <v>1993</v>
      </c>
      <c r="AG905" t="str">
        <f t="shared" si="151"/>
        <v/>
      </c>
    </row>
    <row r="906" spans="2:33" x14ac:dyDescent="0.25">
      <c r="B906" s="9" t="s">
        <v>904</v>
      </c>
      <c r="C906" s="23" t="str">
        <f>VLOOKUP(B906,[2]Municipal!$C$15:$D$60549,2)</f>
        <v>Oiba</v>
      </c>
      <c r="D906" s="11">
        <f>+[1]Total!B907</f>
        <v>512</v>
      </c>
      <c r="E906" s="10">
        <f>+[1]Total!C907</f>
        <v>524</v>
      </c>
      <c r="F906" s="10">
        <f>+[1]Total!D907</f>
        <v>349</v>
      </c>
      <c r="G906" s="10">
        <f>+[1]Total!E907</f>
        <v>353</v>
      </c>
      <c r="H906" s="11">
        <f>+[1]Total!G907</f>
        <v>722</v>
      </c>
      <c r="I906" s="10">
        <f>+[1]Total!H907</f>
        <v>354</v>
      </c>
      <c r="J906" s="10">
        <f>+[1]Total!I907</f>
        <v>731</v>
      </c>
      <c r="K906" s="12">
        <f>+[1]Total!J907</f>
        <v>729</v>
      </c>
      <c r="L906" s="11">
        <f>+[1]Total!L907</f>
        <v>873</v>
      </c>
      <c r="M906" s="12">
        <f>+[1]Total!M907</f>
        <v>823</v>
      </c>
      <c r="N906" s="29">
        <f>VLOOKUP($B906,'[2]pop-2020-2023'!$I$5:$M$1126,2)</f>
        <v>10914</v>
      </c>
      <c r="O906" s="28">
        <f>VLOOKUP($B906,'[2]pop-2020-2023'!$I$5:$M$1126,3)</f>
        <v>10868</v>
      </c>
      <c r="P906" s="28">
        <f>VLOOKUP($B906,'[2]pop-2020-2023'!$I$5:$M$1126,4)</f>
        <v>10968</v>
      </c>
      <c r="Q906" s="30">
        <f>VLOOKUP($B906,'[2]pop-2020-2023'!$I$5:$M$1126,5)</f>
        <v>11038</v>
      </c>
      <c r="R906" s="29">
        <f>VLOOKUP($B906,'[3]Hogares total'!$D$5:$L$1126,6)</f>
        <v>3805</v>
      </c>
      <c r="S906" s="28">
        <f>VLOOKUP($B906,'[3]Hogares total'!$D$5:$L$1126,7)</f>
        <v>3896</v>
      </c>
      <c r="T906" s="28">
        <f>VLOOKUP($B906,'[3]Hogares total'!$D$5:$L$1126,8)</f>
        <v>3978</v>
      </c>
      <c r="U906" s="30">
        <f>VLOOKUP($B906,'[3]Hogares total'!$D$5:$L$1126,9)</f>
        <v>4059</v>
      </c>
      <c r="V906" s="29"/>
      <c r="W906" s="43">
        <f t="shared" si="152"/>
        <v>4.8214942951785057E-2</v>
      </c>
      <c r="X906" s="43">
        <f t="shared" si="153"/>
        <v>3.2275711159737416E-2</v>
      </c>
      <c r="Y906" s="47">
        <f t="shared" si="154"/>
        <v>7.4560608805943104E-2</v>
      </c>
      <c r="Z906" s="29"/>
      <c r="AA906" s="43">
        <f t="shared" si="155"/>
        <v>0.13449691991786447</v>
      </c>
      <c r="AB906" s="43">
        <f t="shared" si="156"/>
        <v>8.8989441930618404E-2</v>
      </c>
      <c r="AC906" s="47">
        <f t="shared" si="157"/>
        <v>0.20275930032027592</v>
      </c>
      <c r="AD906" s="91" t="str">
        <f t="shared" si="148"/>
        <v/>
      </c>
      <c r="AE906" s="91" t="str">
        <f t="shared" si="149"/>
        <v/>
      </c>
      <c r="AF906" s="91" t="str">
        <f t="shared" si="150"/>
        <v/>
      </c>
      <c r="AG906" t="str">
        <f t="shared" si="151"/>
        <v/>
      </c>
    </row>
    <row r="907" spans="2:33" x14ac:dyDescent="0.25">
      <c r="B907" s="9" t="s">
        <v>905</v>
      </c>
      <c r="C907" s="23" t="str">
        <f>VLOOKUP(B907,[2]Municipal!$C$15:$D$60549,2)</f>
        <v>Onzaga</v>
      </c>
      <c r="D907" s="11">
        <f>+[1]Total!B908</f>
        <v>23</v>
      </c>
      <c r="E907" s="10">
        <f>+[1]Total!C908</f>
        <v>30</v>
      </c>
      <c r="F907" s="10">
        <f>+[1]Total!D908</f>
        <v>27</v>
      </c>
      <c r="G907" s="10">
        <f>+[1]Total!E908</f>
        <v>140</v>
      </c>
      <c r="H907" s="11">
        <f>+[1]Total!G908</f>
        <v>146</v>
      </c>
      <c r="I907" s="10">
        <f>+[1]Total!H908</f>
        <v>124</v>
      </c>
      <c r="J907" s="10">
        <f>+[1]Total!I908</f>
        <v>108</v>
      </c>
      <c r="K907" s="12">
        <f>+[1]Total!J908</f>
        <v>133</v>
      </c>
      <c r="L907" s="11">
        <f>+[1]Total!L908</f>
        <v>11</v>
      </c>
      <c r="M907" s="12">
        <f>+[1]Total!M908</f>
        <v>120</v>
      </c>
      <c r="N907" s="29">
        <f>VLOOKUP($B907,'[2]pop-2020-2023'!$I$5:$M$1126,2)</f>
        <v>4223</v>
      </c>
      <c r="O907" s="28">
        <f>VLOOKUP($B907,'[2]pop-2020-2023'!$I$5:$M$1126,3)</f>
        <v>4201</v>
      </c>
      <c r="P907" s="28">
        <f>VLOOKUP($B907,'[2]pop-2020-2023'!$I$5:$M$1126,4)</f>
        <v>4237</v>
      </c>
      <c r="Q907" s="30">
        <f>VLOOKUP($B907,'[2]pop-2020-2023'!$I$5:$M$1126,5)</f>
        <v>4264</v>
      </c>
      <c r="R907" s="29">
        <f>VLOOKUP($B907,'[3]Hogares total'!$D$5:$L$1126,6)</f>
        <v>1511</v>
      </c>
      <c r="S907" s="28">
        <f>VLOOKUP($B907,'[3]Hogares total'!$D$5:$L$1126,7)</f>
        <v>1545</v>
      </c>
      <c r="T907" s="28">
        <f>VLOOKUP($B907,'[3]Hogares total'!$D$5:$L$1126,8)</f>
        <v>1577</v>
      </c>
      <c r="U907" s="30">
        <f>VLOOKUP($B907,'[3]Hogares total'!$D$5:$L$1126,9)</f>
        <v>1610</v>
      </c>
      <c r="V907" s="29"/>
      <c r="W907" s="43">
        <f t="shared" si="152"/>
        <v>7.1411568674125212E-3</v>
      </c>
      <c r="X907" s="43">
        <f t="shared" si="153"/>
        <v>2.9265990087325937E-2</v>
      </c>
      <c r="Y907" s="47">
        <f t="shared" si="154"/>
        <v>2.8142589118198873E-2</v>
      </c>
      <c r="Z907" s="29"/>
      <c r="AA907" s="43">
        <f t="shared" si="155"/>
        <v>1.9417475728155338E-2</v>
      </c>
      <c r="AB907" s="43">
        <f t="shared" si="156"/>
        <v>7.8630310716550411E-2</v>
      </c>
      <c r="AC907" s="47">
        <f t="shared" si="157"/>
        <v>7.4534161490683232E-2</v>
      </c>
      <c r="AD907" s="91">
        <f t="shared" si="148"/>
        <v>1610</v>
      </c>
      <c r="AE907" s="91">
        <f t="shared" si="149"/>
        <v>120</v>
      </c>
      <c r="AF907" s="91">
        <f t="shared" si="150"/>
        <v>1490</v>
      </c>
      <c r="AG907" t="str">
        <f t="shared" si="151"/>
        <v/>
      </c>
    </row>
    <row r="908" spans="2:33" x14ac:dyDescent="0.25">
      <c r="B908" s="9" t="s">
        <v>906</v>
      </c>
      <c r="C908" s="23" t="str">
        <f>VLOOKUP(B908,[2]Municipal!$C$15:$D$60549,2)</f>
        <v>Palmar</v>
      </c>
      <c r="D908" s="11">
        <f>+[1]Total!B909</f>
        <v>11</v>
      </c>
      <c r="E908" s="10">
        <f>+[1]Total!C909</f>
        <v>9</v>
      </c>
      <c r="F908" s="10">
        <f>+[1]Total!D909</f>
        <v>9</v>
      </c>
      <c r="G908" s="10">
        <f>+[1]Total!E909</f>
        <v>8</v>
      </c>
      <c r="H908" s="11">
        <f>+[1]Total!G909</f>
        <v>7</v>
      </c>
      <c r="I908" s="10">
        <f>+[1]Total!H909</f>
        <v>9</v>
      </c>
      <c r="J908" s="10">
        <f>+[1]Total!I909</f>
        <v>8</v>
      </c>
      <c r="K908" s="12">
        <f>+[1]Total!J909</f>
        <v>6</v>
      </c>
      <c r="L908" s="11">
        <f>+[1]Total!L909</f>
        <v>7</v>
      </c>
      <c r="M908" s="12">
        <f>+[1]Total!M909</f>
        <v>8</v>
      </c>
      <c r="N908" s="29">
        <f>VLOOKUP($B908,'[2]pop-2020-2023'!$I$5:$M$1126,2)</f>
        <v>1416</v>
      </c>
      <c r="O908" s="28">
        <f>VLOOKUP($B908,'[2]pop-2020-2023'!$I$5:$M$1126,3)</f>
        <v>1449</v>
      </c>
      <c r="P908" s="28">
        <f>VLOOKUP($B908,'[2]pop-2020-2023'!$I$5:$M$1126,4)</f>
        <v>1475</v>
      </c>
      <c r="Q908" s="30">
        <f>VLOOKUP($B908,'[2]pop-2020-2023'!$I$5:$M$1126,5)</f>
        <v>1502</v>
      </c>
      <c r="R908" s="29">
        <f>VLOOKUP($B908,'[3]Hogares total'!$D$5:$L$1126,6)</f>
        <v>475</v>
      </c>
      <c r="S908" s="28">
        <f>VLOOKUP($B908,'[3]Hogares total'!$D$5:$L$1126,7)</f>
        <v>488</v>
      </c>
      <c r="T908" s="28">
        <f>VLOOKUP($B908,'[3]Hogares total'!$D$5:$L$1126,8)</f>
        <v>498</v>
      </c>
      <c r="U908" s="30">
        <f>VLOOKUP($B908,'[3]Hogares total'!$D$5:$L$1126,9)</f>
        <v>509</v>
      </c>
      <c r="V908" s="29"/>
      <c r="W908" s="43">
        <f t="shared" si="152"/>
        <v>6.2111801242236021E-3</v>
      </c>
      <c r="X908" s="43">
        <f t="shared" si="153"/>
        <v>6.1016949152542374E-3</v>
      </c>
      <c r="Y908" s="47">
        <f t="shared" si="154"/>
        <v>5.3262316910785623E-3</v>
      </c>
      <c r="Z908" s="29"/>
      <c r="AA908" s="43">
        <f t="shared" si="155"/>
        <v>1.8442622950819672E-2</v>
      </c>
      <c r="AB908" s="43">
        <f t="shared" si="156"/>
        <v>1.8072289156626505E-2</v>
      </c>
      <c r="AC908" s="47">
        <f t="shared" si="157"/>
        <v>1.5717092337917484E-2</v>
      </c>
      <c r="AD908" s="91">
        <f t="shared" si="148"/>
        <v>509</v>
      </c>
      <c r="AE908" s="91">
        <f t="shared" si="149"/>
        <v>8</v>
      </c>
      <c r="AF908" s="91">
        <f t="shared" si="150"/>
        <v>501</v>
      </c>
      <c r="AG908" t="str">
        <f t="shared" si="151"/>
        <v/>
      </c>
    </row>
    <row r="909" spans="2:33" x14ac:dyDescent="0.25">
      <c r="B909" s="9" t="s">
        <v>907</v>
      </c>
      <c r="C909" s="23" t="str">
        <f>VLOOKUP(B909,[2]Municipal!$C$15:$D$60549,2)</f>
        <v>Palmas del Socorro</v>
      </c>
      <c r="D909" s="11">
        <f>+[1]Total!B910</f>
        <v>11</v>
      </c>
      <c r="E909" s="10">
        <f>+[1]Total!C910</f>
        <v>34</v>
      </c>
      <c r="F909" s="10">
        <f>+[1]Total!D910</f>
        <v>77</v>
      </c>
      <c r="G909" s="10">
        <f>+[1]Total!E910</f>
        <v>52</v>
      </c>
      <c r="H909" s="11">
        <f>+[1]Total!G910</f>
        <v>9</v>
      </c>
      <c r="I909" s="10">
        <f>+[1]Total!H910</f>
        <v>13</v>
      </c>
      <c r="J909" s="10">
        <f>+[1]Total!I910</f>
        <v>12</v>
      </c>
      <c r="K909" s="12">
        <f>+[1]Total!J910</f>
        <v>10</v>
      </c>
      <c r="L909" s="11">
        <f>+[1]Total!L910</f>
        <v>7</v>
      </c>
      <c r="M909" s="12">
        <f>+[1]Total!M910</f>
        <v>8</v>
      </c>
      <c r="N909" s="29">
        <f>VLOOKUP($B909,'[2]pop-2020-2023'!$I$5:$M$1126,2)</f>
        <v>2587</v>
      </c>
      <c r="O909" s="28">
        <f>VLOOKUP($B909,'[2]pop-2020-2023'!$I$5:$M$1126,3)</f>
        <v>2597</v>
      </c>
      <c r="P909" s="28">
        <f>VLOOKUP($B909,'[2]pop-2020-2023'!$I$5:$M$1126,4)</f>
        <v>2618</v>
      </c>
      <c r="Q909" s="30">
        <f>VLOOKUP($B909,'[2]pop-2020-2023'!$I$5:$M$1126,5)</f>
        <v>2622</v>
      </c>
      <c r="R909" s="29">
        <f>VLOOKUP($B909,'[3]Hogares total'!$D$5:$L$1126,6)</f>
        <v>863</v>
      </c>
      <c r="S909" s="28">
        <f>VLOOKUP($B909,'[3]Hogares total'!$D$5:$L$1126,7)</f>
        <v>882</v>
      </c>
      <c r="T909" s="28">
        <f>VLOOKUP($B909,'[3]Hogares total'!$D$5:$L$1126,8)</f>
        <v>899</v>
      </c>
      <c r="U909" s="30">
        <f>VLOOKUP($B909,'[3]Hogares total'!$D$5:$L$1126,9)</f>
        <v>918</v>
      </c>
      <c r="V909" s="29"/>
      <c r="W909" s="43">
        <f t="shared" si="152"/>
        <v>1.3092029264536002E-2</v>
      </c>
      <c r="X909" s="43">
        <f t="shared" si="153"/>
        <v>4.9656226126814362E-3</v>
      </c>
      <c r="Y909" s="47">
        <f t="shared" si="154"/>
        <v>3.0511060259344014E-3</v>
      </c>
      <c r="Z909" s="29"/>
      <c r="AA909" s="43">
        <f t="shared" si="155"/>
        <v>3.8548752834467119E-2</v>
      </c>
      <c r="AB909" s="43">
        <f t="shared" si="156"/>
        <v>1.4460511679644048E-2</v>
      </c>
      <c r="AC909" s="47">
        <f t="shared" si="157"/>
        <v>8.7145969498910684E-3</v>
      </c>
      <c r="AD909" s="91">
        <f t="shared" si="148"/>
        <v>918</v>
      </c>
      <c r="AE909" s="91">
        <f t="shared" si="149"/>
        <v>8</v>
      </c>
      <c r="AF909" s="91">
        <f t="shared" si="150"/>
        <v>910</v>
      </c>
      <c r="AG909" t="str">
        <f t="shared" si="151"/>
        <v/>
      </c>
    </row>
    <row r="910" spans="2:33" x14ac:dyDescent="0.25">
      <c r="B910" s="9" t="s">
        <v>908</v>
      </c>
      <c r="C910" s="23" t="str">
        <f>VLOOKUP(B910,[2]Municipal!$C$15:$D$60549,2)</f>
        <v>Páramo</v>
      </c>
      <c r="D910" s="11">
        <f>+[1]Total!B911</f>
        <v>16</v>
      </c>
      <c r="E910" s="10">
        <f>+[1]Total!C911</f>
        <v>16</v>
      </c>
      <c r="F910" s="10">
        <f>+[1]Total!D911</f>
        <v>15</v>
      </c>
      <c r="G910" s="10">
        <f>+[1]Total!E911</f>
        <v>267</v>
      </c>
      <c r="H910" s="11">
        <f>+[1]Total!G911</f>
        <v>150</v>
      </c>
      <c r="I910" s="10">
        <f>+[1]Total!H911</f>
        <v>189</v>
      </c>
      <c r="J910" s="10">
        <f>+[1]Total!I911</f>
        <v>87</v>
      </c>
      <c r="K910" s="12">
        <f>+[1]Total!J911</f>
        <v>55</v>
      </c>
      <c r="L910" s="11">
        <f>+[1]Total!L911</f>
        <v>74</v>
      </c>
      <c r="M910" s="12">
        <f>+[1]Total!M911</f>
        <v>81</v>
      </c>
      <c r="N910" s="29">
        <f>VLOOKUP($B910,'[2]pop-2020-2023'!$I$5:$M$1126,2)</f>
        <v>4785</v>
      </c>
      <c r="O910" s="28">
        <f>VLOOKUP($B910,'[2]pop-2020-2023'!$I$5:$M$1126,3)</f>
        <v>4795</v>
      </c>
      <c r="P910" s="28">
        <f>VLOOKUP($B910,'[2]pop-2020-2023'!$I$5:$M$1126,4)</f>
        <v>4851</v>
      </c>
      <c r="Q910" s="30">
        <f>VLOOKUP($B910,'[2]pop-2020-2023'!$I$5:$M$1126,5)</f>
        <v>4901</v>
      </c>
      <c r="R910" s="29">
        <f>VLOOKUP($B910,'[3]Hogares total'!$D$5:$L$1126,6)</f>
        <v>1509</v>
      </c>
      <c r="S910" s="28">
        <f>VLOOKUP($B910,'[3]Hogares total'!$D$5:$L$1126,7)</f>
        <v>1543</v>
      </c>
      <c r="T910" s="28">
        <f>VLOOKUP($B910,'[3]Hogares total'!$D$5:$L$1126,8)</f>
        <v>1576</v>
      </c>
      <c r="U910" s="30">
        <f>VLOOKUP($B910,'[3]Hogares total'!$D$5:$L$1126,9)</f>
        <v>1606</v>
      </c>
      <c r="V910" s="29"/>
      <c r="W910" s="43">
        <f t="shared" si="152"/>
        <v>3.3368091762252345E-3</v>
      </c>
      <c r="X910" s="43">
        <f t="shared" si="153"/>
        <v>3.896103896103896E-2</v>
      </c>
      <c r="Y910" s="47">
        <f t="shared" si="154"/>
        <v>1.6527239338910427E-2</v>
      </c>
      <c r="Z910" s="29"/>
      <c r="AA910" s="43">
        <f t="shared" si="155"/>
        <v>1.0369410239792612E-2</v>
      </c>
      <c r="AB910" s="43">
        <f t="shared" si="156"/>
        <v>0.1199238578680203</v>
      </c>
      <c r="AC910" s="47">
        <f t="shared" si="157"/>
        <v>5.0435865504358655E-2</v>
      </c>
      <c r="AD910" s="91">
        <f t="shared" si="148"/>
        <v>1606</v>
      </c>
      <c r="AE910" s="91">
        <f t="shared" si="149"/>
        <v>81</v>
      </c>
      <c r="AF910" s="91">
        <f t="shared" si="150"/>
        <v>1525</v>
      </c>
      <c r="AG910" t="str">
        <f t="shared" si="151"/>
        <v/>
      </c>
    </row>
    <row r="911" spans="2:33" x14ac:dyDescent="0.25">
      <c r="B911" s="9" t="s">
        <v>909</v>
      </c>
      <c r="C911" s="23" t="str">
        <f>VLOOKUP(B911,[2]Municipal!$C$15:$D$60549,2)</f>
        <v>Piedecuesta</v>
      </c>
      <c r="D911" s="11">
        <f>+[1]Total!B912</f>
        <v>39104</v>
      </c>
      <c r="E911" s="10">
        <f>+[1]Total!C912</f>
        <v>39708</v>
      </c>
      <c r="F911" s="10">
        <f>+[1]Total!D912</f>
        <v>39000</v>
      </c>
      <c r="G911" s="10">
        <f>+[1]Total!E912</f>
        <v>40382</v>
      </c>
      <c r="H911" s="11">
        <f>+[1]Total!G912</f>
        <v>39907</v>
      </c>
      <c r="I911" s="10">
        <f>+[1]Total!H912</f>
        <v>39613</v>
      </c>
      <c r="J911" s="10">
        <f>+[1]Total!I912</f>
        <v>42224</v>
      </c>
      <c r="K911" s="12">
        <f>+[1]Total!J912</f>
        <v>42632</v>
      </c>
      <c r="L911" s="11">
        <f>+[1]Total!L912</f>
        <v>43167</v>
      </c>
      <c r="M911" s="12">
        <f>+[1]Total!M912</f>
        <v>43321</v>
      </c>
      <c r="N911" s="29">
        <f>VLOOKUP($B911,'[2]pop-2020-2023'!$I$5:$M$1126,2)</f>
        <v>182403</v>
      </c>
      <c r="O911" s="28">
        <f>VLOOKUP($B911,'[2]pop-2020-2023'!$I$5:$M$1126,3)</f>
        <v>186850</v>
      </c>
      <c r="P911" s="28">
        <f>VLOOKUP($B911,'[2]pop-2020-2023'!$I$5:$M$1126,4)</f>
        <v>188698</v>
      </c>
      <c r="Q911" s="30">
        <f>VLOOKUP($B911,'[2]pop-2020-2023'!$I$5:$M$1126,5)</f>
        <v>190712</v>
      </c>
      <c r="R911" s="29">
        <f>VLOOKUP($B911,'[3]Hogares total'!$D$5:$L$1126,6)</f>
        <v>56537</v>
      </c>
      <c r="S911" s="28">
        <f>VLOOKUP($B911,'[3]Hogares total'!$D$5:$L$1126,7)</f>
        <v>57939</v>
      </c>
      <c r="T911" s="28">
        <f>VLOOKUP($B911,'[3]Hogares total'!$D$5:$L$1126,8)</f>
        <v>59214</v>
      </c>
      <c r="U911" s="30">
        <f>VLOOKUP($B911,'[3]Hogares total'!$D$5:$L$1126,9)</f>
        <v>60497</v>
      </c>
      <c r="V911" s="29"/>
      <c r="W911" s="43">
        <f t="shared" si="152"/>
        <v>0.21251271073053252</v>
      </c>
      <c r="X911" s="43">
        <f t="shared" si="153"/>
        <v>0.20992803315350453</v>
      </c>
      <c r="Y911" s="47">
        <f t="shared" si="154"/>
        <v>0.22715403330676623</v>
      </c>
      <c r="Z911" s="29"/>
      <c r="AA911" s="43">
        <f t="shared" si="155"/>
        <v>0.68534147983223737</v>
      </c>
      <c r="AB911" s="43">
        <f t="shared" si="156"/>
        <v>0.66898030871077785</v>
      </c>
      <c r="AC911" s="47">
        <f t="shared" si="157"/>
        <v>0.71608509512868401</v>
      </c>
      <c r="AD911" s="91" t="str">
        <f t="shared" si="148"/>
        <v/>
      </c>
      <c r="AE911" s="91" t="str">
        <f t="shared" si="149"/>
        <v/>
      </c>
      <c r="AF911" s="91" t="str">
        <f t="shared" si="150"/>
        <v/>
      </c>
      <c r="AG911" t="str">
        <f t="shared" si="151"/>
        <v/>
      </c>
    </row>
    <row r="912" spans="2:33" x14ac:dyDescent="0.25">
      <c r="B912" s="9" t="s">
        <v>910</v>
      </c>
      <c r="C912" s="23" t="str">
        <f>VLOOKUP(B912,[2]Municipal!$C$15:$D$60549,2)</f>
        <v>Pinchote</v>
      </c>
      <c r="D912" s="11">
        <f>+[1]Total!B913</f>
        <v>117</v>
      </c>
      <c r="E912" s="10">
        <f>+[1]Total!C913</f>
        <v>128</v>
      </c>
      <c r="F912" s="10">
        <f>+[1]Total!D913</f>
        <v>129</v>
      </c>
      <c r="G912" s="10">
        <f>+[1]Total!E913</f>
        <v>220</v>
      </c>
      <c r="H912" s="11">
        <f>+[1]Total!G913</f>
        <v>412</v>
      </c>
      <c r="I912" s="10">
        <f>+[1]Total!H913</f>
        <v>852</v>
      </c>
      <c r="J912" s="10">
        <f>+[1]Total!I913</f>
        <v>684</v>
      </c>
      <c r="K912" s="12">
        <f>+[1]Total!J913</f>
        <v>501</v>
      </c>
      <c r="L912" s="11">
        <f>+[1]Total!L913</f>
        <v>600</v>
      </c>
      <c r="M912" s="12">
        <f>+[1]Total!M913</f>
        <v>634</v>
      </c>
      <c r="N912" s="29">
        <f>VLOOKUP($B912,'[2]pop-2020-2023'!$I$5:$M$1126,2)</f>
        <v>5318</v>
      </c>
      <c r="O912" s="28">
        <f>VLOOKUP($B912,'[2]pop-2020-2023'!$I$5:$M$1126,3)</f>
        <v>5379</v>
      </c>
      <c r="P912" s="28">
        <f>VLOOKUP($B912,'[2]pop-2020-2023'!$I$5:$M$1126,4)</f>
        <v>5407</v>
      </c>
      <c r="Q912" s="30">
        <f>VLOOKUP($B912,'[2]pop-2020-2023'!$I$5:$M$1126,5)</f>
        <v>5485</v>
      </c>
      <c r="R912" s="29">
        <f>VLOOKUP($B912,'[3]Hogares total'!$D$5:$L$1126,6)</f>
        <v>1940</v>
      </c>
      <c r="S912" s="28">
        <f>VLOOKUP($B912,'[3]Hogares total'!$D$5:$L$1126,7)</f>
        <v>1979</v>
      </c>
      <c r="T912" s="28">
        <f>VLOOKUP($B912,'[3]Hogares total'!$D$5:$L$1126,8)</f>
        <v>2013</v>
      </c>
      <c r="U912" s="30">
        <f>VLOOKUP($B912,'[3]Hogares total'!$D$5:$L$1126,9)</f>
        <v>2046</v>
      </c>
      <c r="V912" s="29"/>
      <c r="W912" s="43">
        <f t="shared" si="152"/>
        <v>2.379624465514036E-2</v>
      </c>
      <c r="X912" s="43">
        <f t="shared" si="153"/>
        <v>0.15757351581283521</v>
      </c>
      <c r="Y912" s="47">
        <f t="shared" si="154"/>
        <v>0.11558796718322699</v>
      </c>
      <c r="Z912" s="29"/>
      <c r="AA912" s="43">
        <f t="shared" si="155"/>
        <v>6.4679130874178883E-2</v>
      </c>
      <c r="AB912" s="43">
        <f t="shared" si="156"/>
        <v>0.42324888226527568</v>
      </c>
      <c r="AC912" s="47">
        <f t="shared" si="157"/>
        <v>0.30987292277614858</v>
      </c>
      <c r="AD912" s="91" t="str">
        <f t="shared" si="148"/>
        <v/>
      </c>
      <c r="AE912" s="91" t="str">
        <f t="shared" si="149"/>
        <v/>
      </c>
      <c r="AF912" s="91" t="str">
        <f t="shared" si="150"/>
        <v/>
      </c>
      <c r="AG912" t="str">
        <f t="shared" si="151"/>
        <v/>
      </c>
    </row>
    <row r="913" spans="2:33" x14ac:dyDescent="0.25">
      <c r="B913" s="9" t="s">
        <v>911</v>
      </c>
      <c r="C913" s="23" t="str">
        <f>VLOOKUP(B913,[2]Municipal!$C$15:$D$60549,2)</f>
        <v>Puente Nacional</v>
      </c>
      <c r="D913" s="11">
        <f>+[1]Total!B914</f>
        <v>116</v>
      </c>
      <c r="E913" s="10">
        <f>+[1]Total!C914</f>
        <v>156</v>
      </c>
      <c r="F913" s="10">
        <f>+[1]Total!D914</f>
        <v>259</v>
      </c>
      <c r="G913" s="10">
        <f>+[1]Total!E914</f>
        <v>236</v>
      </c>
      <c r="H913" s="11">
        <f>+[1]Total!G914</f>
        <v>292</v>
      </c>
      <c r="I913" s="10">
        <f>+[1]Total!H914</f>
        <v>288</v>
      </c>
      <c r="J913" s="10">
        <f>+[1]Total!I914</f>
        <v>55</v>
      </c>
      <c r="K913" s="12">
        <f>+[1]Total!J914</f>
        <v>308</v>
      </c>
      <c r="L913" s="11">
        <f>+[1]Total!L914</f>
        <v>373</v>
      </c>
      <c r="M913" s="12">
        <f>+[1]Total!M914</f>
        <v>351</v>
      </c>
      <c r="N913" s="29">
        <f>VLOOKUP($B913,'[2]pop-2020-2023'!$I$5:$M$1126,2)</f>
        <v>15095</v>
      </c>
      <c r="O913" s="28">
        <f>VLOOKUP($B913,'[2]pop-2020-2023'!$I$5:$M$1126,3)</f>
        <v>15162</v>
      </c>
      <c r="P913" s="28">
        <f>VLOOKUP($B913,'[2]pop-2020-2023'!$I$5:$M$1126,4)</f>
        <v>15338</v>
      </c>
      <c r="Q913" s="30">
        <f>VLOOKUP($B913,'[2]pop-2020-2023'!$I$5:$M$1126,5)</f>
        <v>15450</v>
      </c>
      <c r="R913" s="29">
        <f>VLOOKUP($B913,'[3]Hogares total'!$D$5:$L$1126,6)</f>
        <v>5383</v>
      </c>
      <c r="S913" s="28">
        <f>VLOOKUP($B913,'[3]Hogares total'!$D$5:$L$1126,7)</f>
        <v>5502</v>
      </c>
      <c r="T913" s="28">
        <f>VLOOKUP($B913,'[3]Hogares total'!$D$5:$L$1126,8)</f>
        <v>5611</v>
      </c>
      <c r="U913" s="30">
        <f>VLOOKUP($B913,'[3]Hogares total'!$D$5:$L$1126,9)</f>
        <v>5723</v>
      </c>
      <c r="V913" s="29"/>
      <c r="W913" s="43">
        <f t="shared" si="152"/>
        <v>1.0288880094974277E-2</v>
      </c>
      <c r="X913" s="43">
        <f t="shared" si="153"/>
        <v>1.8776893988786021E-2</v>
      </c>
      <c r="Y913" s="47">
        <f t="shared" si="154"/>
        <v>2.2718446601941746E-2</v>
      </c>
      <c r="Z913" s="29"/>
      <c r="AA913" s="43">
        <f t="shared" si="155"/>
        <v>2.8353326063249727E-2</v>
      </c>
      <c r="AB913" s="43">
        <f t="shared" si="156"/>
        <v>5.1327749064337909E-2</v>
      </c>
      <c r="AC913" s="47">
        <f t="shared" si="157"/>
        <v>6.133146950899878E-2</v>
      </c>
      <c r="AD913" s="91">
        <f t="shared" si="148"/>
        <v>5723</v>
      </c>
      <c r="AE913" s="91">
        <f t="shared" si="149"/>
        <v>351</v>
      </c>
      <c r="AF913" s="91">
        <f t="shared" si="150"/>
        <v>5372</v>
      </c>
      <c r="AG913" t="str">
        <f t="shared" si="151"/>
        <v/>
      </c>
    </row>
    <row r="914" spans="2:33" x14ac:dyDescent="0.25">
      <c r="B914" s="9" t="s">
        <v>912</v>
      </c>
      <c r="C914" s="23" t="str">
        <f>VLOOKUP(B914,[2]Municipal!$C$15:$D$60549,2)</f>
        <v>Puerto Parra</v>
      </c>
      <c r="D914" s="11">
        <f>+[1]Total!B915</f>
        <v>316</v>
      </c>
      <c r="E914" s="10">
        <f>+[1]Total!C915</f>
        <v>317</v>
      </c>
      <c r="F914" s="10">
        <f>+[1]Total!D915</f>
        <v>311</v>
      </c>
      <c r="G914" s="10">
        <f>+[1]Total!E915</f>
        <v>78</v>
      </c>
      <c r="H914" s="11">
        <f>+[1]Total!G915</f>
        <v>1322</v>
      </c>
      <c r="I914" s="10">
        <f>+[1]Total!H915</f>
        <v>70</v>
      </c>
      <c r="J914" s="10">
        <f>+[1]Total!I915</f>
        <v>365</v>
      </c>
      <c r="K914" s="12">
        <f>+[1]Total!J915</f>
        <v>368</v>
      </c>
      <c r="L914" s="11">
        <f>+[1]Total!L915</f>
        <v>61</v>
      </c>
      <c r="M914" s="12">
        <f>+[1]Total!M915</f>
        <v>55</v>
      </c>
      <c r="N914" s="29">
        <f>VLOOKUP($B914,'[2]pop-2020-2023'!$I$5:$M$1126,2)</f>
        <v>7771</v>
      </c>
      <c r="O914" s="28">
        <f>VLOOKUP($B914,'[2]pop-2020-2023'!$I$5:$M$1126,3)</f>
        <v>7779</v>
      </c>
      <c r="P914" s="28">
        <f>VLOOKUP($B914,'[2]pop-2020-2023'!$I$5:$M$1126,4)</f>
        <v>7845</v>
      </c>
      <c r="Q914" s="30">
        <f>VLOOKUP($B914,'[2]pop-2020-2023'!$I$5:$M$1126,5)</f>
        <v>7914</v>
      </c>
      <c r="R914" s="29">
        <f>VLOOKUP($B914,'[3]Hogares total'!$D$5:$L$1126,6)</f>
        <v>2662</v>
      </c>
      <c r="S914" s="28">
        <f>VLOOKUP($B914,'[3]Hogares total'!$D$5:$L$1126,7)</f>
        <v>2723</v>
      </c>
      <c r="T914" s="28">
        <f>VLOOKUP($B914,'[3]Hogares total'!$D$5:$L$1126,8)</f>
        <v>2778</v>
      </c>
      <c r="U914" s="30">
        <f>VLOOKUP($B914,'[3]Hogares total'!$D$5:$L$1126,9)</f>
        <v>2832</v>
      </c>
      <c r="V914" s="29"/>
      <c r="W914" s="43">
        <f t="shared" si="152"/>
        <v>4.0750739169559069E-2</v>
      </c>
      <c r="X914" s="43">
        <f t="shared" si="153"/>
        <v>8.9228808158062466E-3</v>
      </c>
      <c r="Y914" s="47">
        <f t="shared" si="154"/>
        <v>6.9497093757897397E-3</v>
      </c>
      <c r="Z914" s="29"/>
      <c r="AA914" s="43">
        <f t="shared" si="155"/>
        <v>0.11641571795813441</v>
      </c>
      <c r="AB914" s="43">
        <f t="shared" si="156"/>
        <v>2.51979841612671E-2</v>
      </c>
      <c r="AC914" s="47">
        <f t="shared" si="157"/>
        <v>1.9420903954802261E-2</v>
      </c>
      <c r="AD914" s="91">
        <f t="shared" si="148"/>
        <v>2832</v>
      </c>
      <c r="AE914" s="91">
        <f t="shared" si="149"/>
        <v>55</v>
      </c>
      <c r="AF914" s="91">
        <f t="shared" si="150"/>
        <v>2777</v>
      </c>
      <c r="AG914" t="str">
        <f t="shared" si="151"/>
        <v/>
      </c>
    </row>
    <row r="915" spans="2:33" x14ac:dyDescent="0.25">
      <c r="B915" s="9" t="s">
        <v>913</v>
      </c>
      <c r="C915" s="23" t="str">
        <f>VLOOKUP(B915,[2]Municipal!$C$15:$D$60549,2)</f>
        <v>Puerto Wilches</v>
      </c>
      <c r="D915" s="11">
        <f>+[1]Total!B916</f>
        <v>2149</v>
      </c>
      <c r="E915" s="10">
        <f>+[1]Total!C916</f>
        <v>2094</v>
      </c>
      <c r="F915" s="10">
        <f>+[1]Total!D916</f>
        <v>2193</v>
      </c>
      <c r="G915" s="10">
        <f>+[1]Total!E916</f>
        <v>2153</v>
      </c>
      <c r="H915" s="11">
        <f>+[1]Total!G916</f>
        <v>2064</v>
      </c>
      <c r="I915" s="10">
        <f>+[1]Total!H916</f>
        <v>2004</v>
      </c>
      <c r="J915" s="10">
        <f>+[1]Total!I916</f>
        <v>1662</v>
      </c>
      <c r="K915" s="12">
        <f>+[1]Total!J916</f>
        <v>1647</v>
      </c>
      <c r="L915" s="11">
        <f>+[1]Total!L916</f>
        <v>533</v>
      </c>
      <c r="M915" s="12">
        <f>+[1]Total!M916</f>
        <v>1799</v>
      </c>
      <c r="N915" s="29">
        <f>VLOOKUP($B915,'[2]pop-2020-2023'!$I$5:$M$1126,2)</f>
        <v>34379</v>
      </c>
      <c r="O915" s="28">
        <f>VLOOKUP($B915,'[2]pop-2020-2023'!$I$5:$M$1126,3)</f>
        <v>34876</v>
      </c>
      <c r="P915" s="28">
        <f>VLOOKUP($B915,'[2]pop-2020-2023'!$I$5:$M$1126,4)</f>
        <v>35239</v>
      </c>
      <c r="Q915" s="30">
        <f>VLOOKUP($B915,'[2]pop-2020-2023'!$I$5:$M$1126,5)</f>
        <v>35594</v>
      </c>
      <c r="R915" s="29">
        <f>VLOOKUP($B915,'[3]Hogares total'!$D$5:$L$1126,6)</f>
        <v>10438</v>
      </c>
      <c r="S915" s="28">
        <f>VLOOKUP($B915,'[3]Hogares total'!$D$5:$L$1126,7)</f>
        <v>10678</v>
      </c>
      <c r="T915" s="28">
        <f>VLOOKUP($B915,'[3]Hogares total'!$D$5:$L$1126,8)</f>
        <v>10896</v>
      </c>
      <c r="U915" s="30">
        <f>VLOOKUP($B915,'[3]Hogares total'!$D$5:$L$1126,9)</f>
        <v>11116</v>
      </c>
      <c r="V915" s="29"/>
      <c r="W915" s="43">
        <f t="shared" si="152"/>
        <v>6.004128913866269E-2</v>
      </c>
      <c r="X915" s="43">
        <f t="shared" si="153"/>
        <v>5.6868810125145434E-2</v>
      </c>
      <c r="Y915" s="47">
        <f t="shared" si="154"/>
        <v>5.0542226217901894E-2</v>
      </c>
      <c r="Z915" s="29"/>
      <c r="AA915" s="43">
        <f t="shared" si="155"/>
        <v>0.19610413935193857</v>
      </c>
      <c r="AB915" s="43">
        <f t="shared" si="156"/>
        <v>0.18392070484581499</v>
      </c>
      <c r="AC915" s="47">
        <f t="shared" si="157"/>
        <v>0.16183879093198991</v>
      </c>
      <c r="AD915" s="91">
        <f t="shared" si="148"/>
        <v>11116</v>
      </c>
      <c r="AE915" s="91">
        <f t="shared" si="149"/>
        <v>1799</v>
      </c>
      <c r="AF915" s="91">
        <f t="shared" si="150"/>
        <v>9317</v>
      </c>
      <c r="AG915" t="str">
        <f t="shared" si="151"/>
        <v/>
      </c>
    </row>
    <row r="916" spans="2:33" x14ac:dyDescent="0.25">
      <c r="B916" s="9" t="s">
        <v>914</v>
      </c>
      <c r="C916" s="23" t="str">
        <f>VLOOKUP(B916,[2]Municipal!$C$15:$D$60549,2)</f>
        <v>Rionegro</v>
      </c>
      <c r="D916" s="11">
        <f>+[1]Total!B917</f>
        <v>293</v>
      </c>
      <c r="E916" s="10">
        <f>+[1]Total!C917</f>
        <v>317</v>
      </c>
      <c r="F916" s="10">
        <f>+[1]Total!D917</f>
        <v>315</v>
      </c>
      <c r="G916" s="10">
        <f>+[1]Total!E917</f>
        <v>419</v>
      </c>
      <c r="H916" s="11">
        <f>+[1]Total!G917</f>
        <v>282</v>
      </c>
      <c r="I916" s="10">
        <f>+[1]Total!H917</f>
        <v>297</v>
      </c>
      <c r="J916" s="10">
        <f>+[1]Total!I917</f>
        <v>1725</v>
      </c>
      <c r="K916" s="12">
        <f>+[1]Total!J917</f>
        <v>239</v>
      </c>
      <c r="L916" s="11">
        <f>+[1]Total!L917</f>
        <v>231</v>
      </c>
      <c r="M916" s="12">
        <f>+[1]Total!M917</f>
        <v>214</v>
      </c>
      <c r="N916" s="29">
        <f>VLOOKUP($B916,'[2]pop-2020-2023'!$I$5:$M$1126,2)</f>
        <v>26641</v>
      </c>
      <c r="O916" s="28">
        <f>VLOOKUP($B916,'[2]pop-2020-2023'!$I$5:$M$1126,3)</f>
        <v>26487</v>
      </c>
      <c r="P916" s="28">
        <f>VLOOKUP($B916,'[2]pop-2020-2023'!$I$5:$M$1126,4)</f>
        <v>26718</v>
      </c>
      <c r="Q916" s="30">
        <f>VLOOKUP($B916,'[2]pop-2020-2023'!$I$5:$M$1126,5)</f>
        <v>26924</v>
      </c>
      <c r="R916" s="29">
        <f>VLOOKUP($B916,'[3]Hogares total'!$D$5:$L$1126,6)</f>
        <v>8719</v>
      </c>
      <c r="S916" s="28">
        <f>VLOOKUP($B916,'[3]Hogares total'!$D$5:$L$1126,7)</f>
        <v>8911</v>
      </c>
      <c r="T916" s="28">
        <f>VLOOKUP($B916,'[3]Hogares total'!$D$5:$L$1126,8)</f>
        <v>9086</v>
      </c>
      <c r="U916" s="30">
        <f>VLOOKUP($B916,'[3]Hogares total'!$D$5:$L$1126,9)</f>
        <v>9261</v>
      </c>
      <c r="V916" s="29"/>
      <c r="W916" s="43">
        <f t="shared" si="152"/>
        <v>1.1968135311662326E-2</v>
      </c>
      <c r="X916" s="43">
        <f t="shared" si="153"/>
        <v>1.1116101504603638E-2</v>
      </c>
      <c r="Y916" s="47">
        <f t="shared" si="154"/>
        <v>7.9482989154657548E-3</v>
      </c>
      <c r="Z916" s="29"/>
      <c r="AA916" s="43">
        <f t="shared" si="155"/>
        <v>3.5574009650993152E-2</v>
      </c>
      <c r="AB916" s="43">
        <f t="shared" si="156"/>
        <v>3.2687651331719129E-2</v>
      </c>
      <c r="AC916" s="47">
        <f t="shared" si="157"/>
        <v>2.3107655760716984E-2</v>
      </c>
      <c r="AD916" s="91">
        <f t="shared" si="148"/>
        <v>9261</v>
      </c>
      <c r="AE916" s="91">
        <f t="shared" si="149"/>
        <v>214</v>
      </c>
      <c r="AF916" s="91">
        <f t="shared" si="150"/>
        <v>9047</v>
      </c>
      <c r="AG916" t="str">
        <f t="shared" si="151"/>
        <v/>
      </c>
    </row>
    <row r="917" spans="2:33" x14ac:dyDescent="0.25">
      <c r="B917" s="9" t="s">
        <v>915</v>
      </c>
      <c r="C917" s="23" t="str">
        <f>VLOOKUP(B917,[2]Municipal!$C$15:$D$60549,2)</f>
        <v>Sabana de Torres</v>
      </c>
      <c r="D917" s="11">
        <f>+[1]Total!B918</f>
        <v>841</v>
      </c>
      <c r="E917" s="10">
        <f>+[1]Total!C918</f>
        <v>778</v>
      </c>
      <c r="F917" s="10">
        <f>+[1]Total!D918</f>
        <v>913</v>
      </c>
      <c r="G917" s="10">
        <f>+[1]Total!E918</f>
        <v>1000</v>
      </c>
      <c r="H917" s="11">
        <f>+[1]Total!G918</f>
        <v>985</v>
      </c>
      <c r="I917" s="10">
        <f>+[1]Total!H918</f>
        <v>920</v>
      </c>
      <c r="J917" s="10">
        <f>+[1]Total!I918</f>
        <v>896</v>
      </c>
      <c r="K917" s="12">
        <f>+[1]Total!J918</f>
        <v>1010</v>
      </c>
      <c r="L917" s="11">
        <f>+[1]Total!L918</f>
        <v>1082</v>
      </c>
      <c r="M917" s="12">
        <f>+[1]Total!M918</f>
        <v>1115</v>
      </c>
      <c r="N917" s="29">
        <f>VLOOKUP($B917,'[2]pop-2020-2023'!$I$5:$M$1126,2)</f>
        <v>33928</v>
      </c>
      <c r="O917" s="28">
        <f>VLOOKUP($B917,'[2]pop-2020-2023'!$I$5:$M$1126,3)</f>
        <v>34069</v>
      </c>
      <c r="P917" s="28">
        <f>VLOOKUP($B917,'[2]pop-2020-2023'!$I$5:$M$1126,4)</f>
        <v>34395</v>
      </c>
      <c r="Q917" s="30">
        <f>VLOOKUP($B917,'[2]pop-2020-2023'!$I$5:$M$1126,5)</f>
        <v>34690</v>
      </c>
      <c r="R917" s="29">
        <f>VLOOKUP($B917,'[3]Hogares total'!$D$5:$L$1126,6)</f>
        <v>11055</v>
      </c>
      <c r="S917" s="28">
        <f>VLOOKUP($B917,'[3]Hogares total'!$D$5:$L$1126,7)</f>
        <v>11320</v>
      </c>
      <c r="T917" s="28">
        <f>VLOOKUP($B917,'[3]Hogares total'!$D$5:$L$1126,8)</f>
        <v>11561</v>
      </c>
      <c r="U917" s="30">
        <f>VLOOKUP($B917,'[3]Hogares total'!$D$5:$L$1126,9)</f>
        <v>11805</v>
      </c>
      <c r="V917" s="29"/>
      <c r="W917" s="43">
        <f t="shared" si="152"/>
        <v>2.2836009275294257E-2</v>
      </c>
      <c r="X917" s="43">
        <f t="shared" si="153"/>
        <v>2.6748073847943015E-2</v>
      </c>
      <c r="Y917" s="47">
        <f t="shared" si="154"/>
        <v>3.2141827616027671E-2</v>
      </c>
      <c r="Z917" s="29"/>
      <c r="AA917" s="43">
        <f t="shared" si="155"/>
        <v>6.872791519434629E-2</v>
      </c>
      <c r="AB917" s="43">
        <f t="shared" si="156"/>
        <v>7.957789118588357E-2</v>
      </c>
      <c r="AC917" s="47">
        <f t="shared" si="157"/>
        <v>9.445150360016942E-2</v>
      </c>
      <c r="AD917" s="91">
        <f t="shared" si="148"/>
        <v>11805</v>
      </c>
      <c r="AE917" s="91">
        <f t="shared" si="149"/>
        <v>1115</v>
      </c>
      <c r="AF917" s="91">
        <f t="shared" si="150"/>
        <v>10690</v>
      </c>
      <c r="AG917" t="str">
        <f t="shared" si="151"/>
        <v/>
      </c>
    </row>
    <row r="918" spans="2:33" x14ac:dyDescent="0.25">
      <c r="B918" s="9" t="s">
        <v>916</v>
      </c>
      <c r="C918" s="23" t="str">
        <f>VLOOKUP(B918,[2]Municipal!$C$15:$D$60549,2)</f>
        <v>San Andrés</v>
      </c>
      <c r="D918" s="11">
        <f>+[1]Total!B919</f>
        <v>40</v>
      </c>
      <c r="E918" s="10">
        <f>+[1]Total!C919</f>
        <v>40</v>
      </c>
      <c r="F918" s="10">
        <f>+[1]Total!D919</f>
        <v>38</v>
      </c>
      <c r="G918" s="10">
        <f>+[1]Total!E919</f>
        <v>22</v>
      </c>
      <c r="H918" s="11">
        <f>+[1]Total!G919</f>
        <v>23</v>
      </c>
      <c r="I918" s="10">
        <f>+[1]Total!H919</f>
        <v>20</v>
      </c>
      <c r="J918" s="10">
        <f>+[1]Total!I919</f>
        <v>20</v>
      </c>
      <c r="K918" s="12">
        <f>+[1]Total!J919</f>
        <v>18</v>
      </c>
      <c r="L918" s="11">
        <f>+[1]Total!L919</f>
        <v>18</v>
      </c>
      <c r="M918" s="12">
        <f>+[1]Total!M919</f>
        <v>462</v>
      </c>
      <c r="N918" s="29">
        <f>VLOOKUP($B918,'[2]pop-2020-2023'!$I$5:$M$1126,2)</f>
        <v>8893</v>
      </c>
      <c r="O918" s="28">
        <f>VLOOKUP($B918,'[2]pop-2020-2023'!$I$5:$M$1126,3)</f>
        <v>8929</v>
      </c>
      <c r="P918" s="28">
        <f>VLOOKUP($B918,'[2]pop-2020-2023'!$I$5:$M$1126,4)</f>
        <v>9001</v>
      </c>
      <c r="Q918" s="30">
        <f>VLOOKUP($B918,'[2]pop-2020-2023'!$I$5:$M$1126,5)</f>
        <v>9083</v>
      </c>
      <c r="R918" s="29">
        <f>VLOOKUP($B918,'[3]Hogares total'!$D$5:$L$1126,6)</f>
        <v>2937</v>
      </c>
      <c r="S918" s="28">
        <f>VLOOKUP($B918,'[3]Hogares total'!$D$5:$L$1126,7)</f>
        <v>3007</v>
      </c>
      <c r="T918" s="28">
        <f>VLOOKUP($B918,'[3]Hogares total'!$D$5:$L$1126,8)</f>
        <v>3068</v>
      </c>
      <c r="U918" s="30">
        <f>VLOOKUP($B918,'[3]Hogares total'!$D$5:$L$1126,9)</f>
        <v>3130</v>
      </c>
      <c r="V918" s="29"/>
      <c r="W918" s="43">
        <f t="shared" si="152"/>
        <v>4.4797849703214244E-3</v>
      </c>
      <c r="X918" s="43">
        <f t="shared" si="153"/>
        <v>2.2219753360737697E-3</v>
      </c>
      <c r="Y918" s="47">
        <f t="shared" si="154"/>
        <v>5.0864251899152266E-2</v>
      </c>
      <c r="Z918" s="29"/>
      <c r="AA918" s="43">
        <f t="shared" si="155"/>
        <v>1.3302294645826405E-2</v>
      </c>
      <c r="AB918" s="43">
        <f t="shared" si="156"/>
        <v>6.51890482398957E-3</v>
      </c>
      <c r="AC918" s="47">
        <f t="shared" si="157"/>
        <v>0.14760383386581469</v>
      </c>
      <c r="AD918" s="91">
        <f t="shared" si="148"/>
        <v>3130</v>
      </c>
      <c r="AE918" s="91">
        <f t="shared" si="149"/>
        <v>462</v>
      </c>
      <c r="AF918" s="91">
        <f t="shared" si="150"/>
        <v>2668</v>
      </c>
      <c r="AG918" t="str">
        <f t="shared" si="151"/>
        <v/>
      </c>
    </row>
    <row r="919" spans="2:33" x14ac:dyDescent="0.25">
      <c r="B919" s="9" t="s">
        <v>917</v>
      </c>
      <c r="C919" s="23" t="str">
        <f>VLOOKUP(B919,[2]Municipal!$C$15:$D$60549,2)</f>
        <v>San Benito</v>
      </c>
      <c r="D919" s="11">
        <f>+[1]Total!B920</f>
        <v>9</v>
      </c>
      <c r="E919" s="10">
        <f>+[1]Total!C920</f>
        <v>7</v>
      </c>
      <c r="F919" s="10">
        <f>+[1]Total!D920</f>
        <v>7</v>
      </c>
      <c r="G919" s="10">
        <f>+[1]Total!E920</f>
        <v>8</v>
      </c>
      <c r="H919" s="11">
        <f>+[1]Total!G920</f>
        <v>7</v>
      </c>
      <c r="I919" s="10">
        <f>+[1]Total!H920</f>
        <v>5</v>
      </c>
      <c r="J919" s="10">
        <f>+[1]Total!I920</f>
        <v>6</v>
      </c>
      <c r="K919" s="12">
        <f>+[1]Total!J920</f>
        <v>6</v>
      </c>
      <c r="L919" s="11">
        <f>+[1]Total!L920</f>
        <v>10</v>
      </c>
      <c r="M919" s="12">
        <f>+[1]Total!M920</f>
        <v>5</v>
      </c>
      <c r="N919" s="29">
        <f>VLOOKUP($B919,'[2]pop-2020-2023'!$I$5:$M$1126,2)</f>
        <v>2997</v>
      </c>
      <c r="O919" s="28">
        <f>VLOOKUP($B919,'[2]pop-2020-2023'!$I$5:$M$1126,3)</f>
        <v>2985</v>
      </c>
      <c r="P919" s="28">
        <f>VLOOKUP($B919,'[2]pop-2020-2023'!$I$5:$M$1126,4)</f>
        <v>3037</v>
      </c>
      <c r="Q919" s="30">
        <f>VLOOKUP($B919,'[2]pop-2020-2023'!$I$5:$M$1126,5)</f>
        <v>3055</v>
      </c>
      <c r="R919" s="29">
        <f>VLOOKUP($B919,'[3]Hogares total'!$D$5:$L$1126,6)</f>
        <v>1046</v>
      </c>
      <c r="S919" s="28">
        <f>VLOOKUP($B919,'[3]Hogares total'!$D$5:$L$1126,7)</f>
        <v>1069</v>
      </c>
      <c r="T919" s="28">
        <f>VLOOKUP($B919,'[3]Hogares total'!$D$5:$L$1126,8)</f>
        <v>1089</v>
      </c>
      <c r="U919" s="30">
        <f>VLOOKUP($B919,'[3]Hogares total'!$D$5:$L$1126,9)</f>
        <v>1109</v>
      </c>
      <c r="V919" s="29"/>
      <c r="W919" s="43">
        <f t="shared" si="152"/>
        <v>2.3450586264656616E-3</v>
      </c>
      <c r="X919" s="43">
        <f t="shared" si="153"/>
        <v>1.6463615409944023E-3</v>
      </c>
      <c r="Y919" s="47">
        <f t="shared" si="154"/>
        <v>1.6366612111292963E-3</v>
      </c>
      <c r="Z919" s="29"/>
      <c r="AA919" s="43">
        <f t="shared" si="155"/>
        <v>6.5481758652946682E-3</v>
      </c>
      <c r="AB919" s="43">
        <f t="shared" si="156"/>
        <v>4.5913682277318639E-3</v>
      </c>
      <c r="AC919" s="47">
        <f t="shared" si="157"/>
        <v>4.508566275924256E-3</v>
      </c>
      <c r="AD919" s="91">
        <f t="shared" si="148"/>
        <v>1109</v>
      </c>
      <c r="AE919" s="91">
        <f t="shared" si="149"/>
        <v>5</v>
      </c>
      <c r="AF919" s="91">
        <f t="shared" si="150"/>
        <v>1104</v>
      </c>
      <c r="AG919" t="str">
        <f t="shared" si="151"/>
        <v/>
      </c>
    </row>
    <row r="920" spans="2:33" x14ac:dyDescent="0.25">
      <c r="B920" s="9" t="s">
        <v>918</v>
      </c>
      <c r="C920" s="23" t="str">
        <f>VLOOKUP(B920,[2]Municipal!$C$15:$D$60549,2)</f>
        <v>San Gil</v>
      </c>
      <c r="D920" s="11">
        <f>+[1]Total!B921</f>
        <v>8900</v>
      </c>
      <c r="E920" s="10">
        <f>+[1]Total!C921</f>
        <v>8971</v>
      </c>
      <c r="F920" s="10">
        <f>+[1]Total!D921</f>
        <v>8262</v>
      </c>
      <c r="G920" s="10">
        <f>+[1]Total!E921</f>
        <v>9481</v>
      </c>
      <c r="H920" s="11">
        <f>+[1]Total!G921</f>
        <v>11107</v>
      </c>
      <c r="I920" s="10">
        <f>+[1]Total!H921</f>
        <v>12358</v>
      </c>
      <c r="J920" s="10">
        <f>+[1]Total!I921</f>
        <v>10832</v>
      </c>
      <c r="K920" s="12">
        <f>+[1]Total!J921</f>
        <v>10468</v>
      </c>
      <c r="L920" s="11">
        <f>+[1]Total!L921</f>
        <v>10757</v>
      </c>
      <c r="M920" s="12">
        <f>+[1]Total!M921</f>
        <v>11047</v>
      </c>
      <c r="N920" s="29">
        <f>VLOOKUP($B920,'[2]pop-2020-2023'!$I$5:$M$1126,2)</f>
        <v>60061</v>
      </c>
      <c r="O920" s="28">
        <f>VLOOKUP($B920,'[2]pop-2020-2023'!$I$5:$M$1126,3)</f>
        <v>61613</v>
      </c>
      <c r="P920" s="28">
        <f>VLOOKUP($B920,'[2]pop-2020-2023'!$I$5:$M$1126,4)</f>
        <v>62294</v>
      </c>
      <c r="Q920" s="30">
        <f>VLOOKUP($B920,'[2]pop-2020-2023'!$I$5:$M$1126,5)</f>
        <v>63009</v>
      </c>
      <c r="R920" s="29">
        <f>VLOOKUP($B920,'[3]Hogares total'!$D$5:$L$1126,6)</f>
        <v>20485</v>
      </c>
      <c r="S920" s="28">
        <f>VLOOKUP($B920,'[3]Hogares total'!$D$5:$L$1126,7)</f>
        <v>21012</v>
      </c>
      <c r="T920" s="28">
        <f>VLOOKUP($B920,'[3]Hogares total'!$D$5:$L$1126,8)</f>
        <v>21488</v>
      </c>
      <c r="U920" s="30">
        <f>VLOOKUP($B920,'[3]Hogares total'!$D$5:$L$1126,9)</f>
        <v>21963</v>
      </c>
      <c r="V920" s="29"/>
      <c r="W920" s="43">
        <f t="shared" si="152"/>
        <v>0.14560238910619513</v>
      </c>
      <c r="X920" s="43">
        <f t="shared" si="153"/>
        <v>0.19838186663242047</v>
      </c>
      <c r="Y920" s="47">
        <f t="shared" si="154"/>
        <v>0.17532416004062912</v>
      </c>
      <c r="Z920" s="29"/>
      <c r="AA920" s="43">
        <f t="shared" si="155"/>
        <v>0.42694650675804302</v>
      </c>
      <c r="AB920" s="43">
        <f t="shared" si="156"/>
        <v>0.57511169024571851</v>
      </c>
      <c r="AC920" s="47">
        <f t="shared" si="157"/>
        <v>0.5029822883941174</v>
      </c>
      <c r="AD920" s="91" t="str">
        <f t="shared" si="148"/>
        <v/>
      </c>
      <c r="AE920" s="91" t="str">
        <f t="shared" si="149"/>
        <v/>
      </c>
      <c r="AF920" s="91" t="str">
        <f t="shared" si="150"/>
        <v/>
      </c>
      <c r="AG920" t="str">
        <f t="shared" si="151"/>
        <v/>
      </c>
    </row>
    <row r="921" spans="2:33" x14ac:dyDescent="0.25">
      <c r="B921" s="9" t="s">
        <v>919</v>
      </c>
      <c r="C921" s="23" t="str">
        <f>VLOOKUP(B921,[2]Municipal!$C$15:$D$60549,2)</f>
        <v>San Joaquín</v>
      </c>
      <c r="D921" s="11">
        <f>+[1]Total!B922</f>
        <v>13</v>
      </c>
      <c r="E921" s="10">
        <f>+[1]Total!C922</f>
        <v>14</v>
      </c>
      <c r="F921" s="10">
        <f>+[1]Total!D922</f>
        <v>13</v>
      </c>
      <c r="G921" s="10">
        <f>+[1]Total!E922</f>
        <v>12</v>
      </c>
      <c r="H921" s="11">
        <f>+[1]Total!G922</f>
        <v>11</v>
      </c>
      <c r="I921" s="10">
        <f>+[1]Total!H922</f>
        <v>12</v>
      </c>
      <c r="J921" s="10">
        <f>+[1]Total!I922</f>
        <v>11</v>
      </c>
      <c r="K921" s="12">
        <f>+[1]Total!J922</f>
        <v>12</v>
      </c>
      <c r="L921" s="11">
        <f>+[1]Total!L922</f>
        <v>11</v>
      </c>
      <c r="M921" s="12">
        <f>+[1]Total!M922</f>
        <v>8</v>
      </c>
      <c r="N921" s="29">
        <f>VLOOKUP($B921,'[2]pop-2020-2023'!$I$5:$M$1126,2)</f>
        <v>2234</v>
      </c>
      <c r="O921" s="28">
        <f>VLOOKUP($B921,'[2]pop-2020-2023'!$I$5:$M$1126,3)</f>
        <v>2251</v>
      </c>
      <c r="P921" s="28">
        <f>VLOOKUP($B921,'[2]pop-2020-2023'!$I$5:$M$1126,4)</f>
        <v>2280</v>
      </c>
      <c r="Q921" s="30">
        <f>VLOOKUP($B921,'[2]pop-2020-2023'!$I$5:$M$1126,5)</f>
        <v>2301</v>
      </c>
      <c r="R921" s="29">
        <f>VLOOKUP($B921,'[3]Hogares total'!$D$5:$L$1126,6)</f>
        <v>763</v>
      </c>
      <c r="S921" s="28">
        <f>VLOOKUP($B921,'[3]Hogares total'!$D$5:$L$1126,7)</f>
        <v>780</v>
      </c>
      <c r="T921" s="28">
        <f>VLOOKUP($B921,'[3]Hogares total'!$D$5:$L$1126,8)</f>
        <v>797</v>
      </c>
      <c r="U921" s="30">
        <f>VLOOKUP($B921,'[3]Hogares total'!$D$5:$L$1126,9)</f>
        <v>812</v>
      </c>
      <c r="V921" s="29"/>
      <c r="W921" s="43">
        <f t="shared" si="152"/>
        <v>6.2194580186583741E-3</v>
      </c>
      <c r="X921" s="43">
        <f t="shared" si="153"/>
        <v>5.263157894736842E-3</v>
      </c>
      <c r="Y921" s="47">
        <f t="shared" si="154"/>
        <v>3.4767492394611041E-3</v>
      </c>
      <c r="Z921" s="29"/>
      <c r="AA921" s="43">
        <f t="shared" si="155"/>
        <v>1.7948717948717947E-2</v>
      </c>
      <c r="AB921" s="43">
        <f t="shared" si="156"/>
        <v>1.5056461731493099E-2</v>
      </c>
      <c r="AC921" s="47">
        <f t="shared" si="157"/>
        <v>9.852216748768473E-3</v>
      </c>
      <c r="AD921" s="91">
        <f t="shared" si="148"/>
        <v>812</v>
      </c>
      <c r="AE921" s="91">
        <f t="shared" si="149"/>
        <v>8</v>
      </c>
      <c r="AF921" s="91">
        <f t="shared" si="150"/>
        <v>804</v>
      </c>
      <c r="AG921" t="str">
        <f t="shared" si="151"/>
        <v/>
      </c>
    </row>
    <row r="922" spans="2:33" x14ac:dyDescent="0.25">
      <c r="B922" s="9" t="s">
        <v>920</v>
      </c>
      <c r="C922" s="23" t="str">
        <f>VLOOKUP(B922,[2]Municipal!$C$15:$D$60549,2)</f>
        <v>San José de Miranda</v>
      </c>
      <c r="D922" s="11">
        <f>+[1]Total!B923</f>
        <v>135</v>
      </c>
      <c r="E922" s="10">
        <f>+[1]Total!C923</f>
        <v>166</v>
      </c>
      <c r="F922" s="10">
        <f>+[1]Total!D923</f>
        <v>171</v>
      </c>
      <c r="G922" s="10">
        <f>+[1]Total!E923</f>
        <v>177</v>
      </c>
      <c r="H922" s="11">
        <f>+[1]Total!G923</f>
        <v>173</v>
      </c>
      <c r="I922" s="10">
        <f>+[1]Total!H923</f>
        <v>163</v>
      </c>
      <c r="J922" s="10">
        <f>+[1]Total!I923</f>
        <v>177</v>
      </c>
      <c r="K922" s="12">
        <f>+[1]Total!J923</f>
        <v>173</v>
      </c>
      <c r="L922" s="11">
        <f>+[1]Total!L923</f>
        <v>173</v>
      </c>
      <c r="M922" s="12">
        <f>+[1]Total!M923</f>
        <v>180</v>
      </c>
      <c r="N922" s="29">
        <f>VLOOKUP($B922,'[2]pop-2020-2023'!$I$5:$M$1126,2)</f>
        <v>4399</v>
      </c>
      <c r="O922" s="28">
        <f>VLOOKUP($B922,'[2]pop-2020-2023'!$I$5:$M$1126,3)</f>
        <v>4365</v>
      </c>
      <c r="P922" s="28">
        <f>VLOOKUP($B922,'[2]pop-2020-2023'!$I$5:$M$1126,4)</f>
        <v>4389</v>
      </c>
      <c r="Q922" s="30">
        <f>VLOOKUP($B922,'[2]pop-2020-2023'!$I$5:$M$1126,5)</f>
        <v>4429</v>
      </c>
      <c r="R922" s="29">
        <f>VLOOKUP($B922,'[3]Hogares total'!$D$5:$L$1126,6)</f>
        <v>1334</v>
      </c>
      <c r="S922" s="28">
        <f>VLOOKUP($B922,'[3]Hogares total'!$D$5:$L$1126,7)</f>
        <v>1364</v>
      </c>
      <c r="T922" s="28">
        <f>VLOOKUP($B922,'[3]Hogares total'!$D$5:$L$1126,8)</f>
        <v>1393</v>
      </c>
      <c r="U922" s="30">
        <f>VLOOKUP($B922,'[3]Hogares total'!$D$5:$L$1126,9)</f>
        <v>1419</v>
      </c>
      <c r="V922" s="29"/>
      <c r="W922" s="43">
        <f t="shared" si="152"/>
        <v>3.8029782359679264E-2</v>
      </c>
      <c r="X922" s="43">
        <f t="shared" si="153"/>
        <v>3.7138300296195033E-2</v>
      </c>
      <c r="Y922" s="47">
        <f t="shared" si="154"/>
        <v>4.0641228268232105E-2</v>
      </c>
      <c r="Z922" s="29"/>
      <c r="AA922" s="43">
        <f t="shared" si="155"/>
        <v>0.1217008797653959</v>
      </c>
      <c r="AB922" s="43">
        <f t="shared" si="156"/>
        <v>0.11701363962670495</v>
      </c>
      <c r="AC922" s="47">
        <f t="shared" si="157"/>
        <v>0.12684989429175475</v>
      </c>
      <c r="AD922" s="91">
        <f t="shared" si="148"/>
        <v>1419</v>
      </c>
      <c r="AE922" s="91">
        <f t="shared" si="149"/>
        <v>180</v>
      </c>
      <c r="AF922" s="91">
        <f t="shared" si="150"/>
        <v>1239</v>
      </c>
      <c r="AG922" t="str">
        <f t="shared" si="151"/>
        <v/>
      </c>
    </row>
    <row r="923" spans="2:33" x14ac:dyDescent="0.25">
      <c r="B923" s="9" t="s">
        <v>921</v>
      </c>
      <c r="C923" s="23" t="str">
        <f>VLOOKUP(B923,[2]Municipal!$C$15:$D$60549,2)</f>
        <v>San Miguel</v>
      </c>
      <c r="D923" s="11">
        <f>+[1]Total!B924</f>
        <v>32</v>
      </c>
      <c r="E923" s="10">
        <f>+[1]Total!C924</f>
        <v>35</v>
      </c>
      <c r="F923" s="10">
        <f>+[1]Total!D924</f>
        <v>32</v>
      </c>
      <c r="G923" s="10">
        <f>+[1]Total!E924</f>
        <v>36</v>
      </c>
      <c r="H923" s="11">
        <f>+[1]Total!G924</f>
        <v>36</v>
      </c>
      <c r="I923" s="10">
        <f>+[1]Total!H924</f>
        <v>77</v>
      </c>
      <c r="J923" s="10">
        <f>+[1]Total!I924</f>
        <v>34</v>
      </c>
      <c r="K923" s="12">
        <f>+[1]Total!J924</f>
        <v>34</v>
      </c>
      <c r="L923" s="11">
        <f>+[1]Total!L924</f>
        <v>38</v>
      </c>
      <c r="M923" s="12">
        <f>+[1]Total!M924</f>
        <v>36</v>
      </c>
      <c r="N923" s="29">
        <f>VLOOKUP($B923,'[2]pop-2020-2023'!$I$5:$M$1126,2)</f>
        <v>2594</v>
      </c>
      <c r="O923" s="28">
        <f>VLOOKUP($B923,'[2]pop-2020-2023'!$I$5:$M$1126,3)</f>
        <v>2609</v>
      </c>
      <c r="P923" s="28">
        <f>VLOOKUP($B923,'[2]pop-2020-2023'!$I$5:$M$1126,4)</f>
        <v>2647</v>
      </c>
      <c r="Q923" s="30">
        <f>VLOOKUP($B923,'[2]pop-2020-2023'!$I$5:$M$1126,5)</f>
        <v>2661</v>
      </c>
      <c r="R923" s="29">
        <f>VLOOKUP($B923,'[3]Hogares total'!$D$5:$L$1126,6)</f>
        <v>835</v>
      </c>
      <c r="S923" s="28">
        <f>VLOOKUP($B923,'[3]Hogares total'!$D$5:$L$1126,7)</f>
        <v>854</v>
      </c>
      <c r="T923" s="28">
        <f>VLOOKUP($B923,'[3]Hogares total'!$D$5:$L$1126,8)</f>
        <v>872</v>
      </c>
      <c r="U923" s="30">
        <f>VLOOKUP($B923,'[3]Hogares total'!$D$5:$L$1126,9)</f>
        <v>890</v>
      </c>
      <c r="V923" s="29"/>
      <c r="W923" s="43">
        <f t="shared" si="152"/>
        <v>1.3415101571483326E-2</v>
      </c>
      <c r="X923" s="43">
        <f t="shared" si="153"/>
        <v>2.9089535323007176E-2</v>
      </c>
      <c r="Y923" s="47">
        <f t="shared" si="154"/>
        <v>1.3528748590755355E-2</v>
      </c>
      <c r="Z923" s="29"/>
      <c r="AA923" s="43">
        <f t="shared" si="155"/>
        <v>4.0983606557377046E-2</v>
      </c>
      <c r="AB923" s="43">
        <f t="shared" si="156"/>
        <v>8.830275229357798E-2</v>
      </c>
      <c r="AC923" s="47">
        <f t="shared" si="157"/>
        <v>4.0449438202247189E-2</v>
      </c>
      <c r="AD923" s="91">
        <f t="shared" si="148"/>
        <v>890</v>
      </c>
      <c r="AE923" s="91">
        <f t="shared" si="149"/>
        <v>36</v>
      </c>
      <c r="AF923" s="91">
        <f t="shared" si="150"/>
        <v>854</v>
      </c>
      <c r="AG923" t="str">
        <f t="shared" si="151"/>
        <v/>
      </c>
    </row>
    <row r="924" spans="2:33" x14ac:dyDescent="0.25">
      <c r="B924" s="9" t="s">
        <v>922</v>
      </c>
      <c r="C924" s="23" t="str">
        <f>VLOOKUP(B924,[2]Municipal!$C$15:$D$60549,2)</f>
        <v>San Vicente de Chucurí</v>
      </c>
      <c r="D924" s="11">
        <f>+[1]Total!B925</f>
        <v>2059</v>
      </c>
      <c r="E924" s="10">
        <f>+[1]Total!C925</f>
        <v>2018</v>
      </c>
      <c r="F924" s="10">
        <f>+[1]Total!D925</f>
        <v>1643</v>
      </c>
      <c r="G924" s="10">
        <f>+[1]Total!E925</f>
        <v>1624</v>
      </c>
      <c r="H924" s="11">
        <f>+[1]Total!G925</f>
        <v>1960</v>
      </c>
      <c r="I924" s="10">
        <f>+[1]Total!H925</f>
        <v>1500</v>
      </c>
      <c r="J924" s="10">
        <f>+[1]Total!I925</f>
        <v>1787</v>
      </c>
      <c r="K924" s="12">
        <f>+[1]Total!J925</f>
        <v>1892</v>
      </c>
      <c r="L924" s="11">
        <f>+[1]Total!L925</f>
        <v>1633</v>
      </c>
      <c r="M924" s="12">
        <f>+[1]Total!M925</f>
        <v>1558</v>
      </c>
      <c r="N924" s="29">
        <f>VLOOKUP($B924,'[2]pop-2020-2023'!$I$5:$M$1126,2)</f>
        <v>34836</v>
      </c>
      <c r="O924" s="28">
        <f>VLOOKUP($B924,'[2]pop-2020-2023'!$I$5:$M$1126,3)</f>
        <v>35408</v>
      </c>
      <c r="P924" s="28">
        <f>VLOOKUP($B924,'[2]pop-2020-2023'!$I$5:$M$1126,4)</f>
        <v>35827</v>
      </c>
      <c r="Q924" s="30">
        <f>VLOOKUP($B924,'[2]pop-2020-2023'!$I$5:$M$1126,5)</f>
        <v>36272</v>
      </c>
      <c r="R924" s="29">
        <f>VLOOKUP($B924,'[3]Hogares total'!$D$5:$L$1126,6)</f>
        <v>12044</v>
      </c>
      <c r="S924" s="28">
        <f>VLOOKUP($B924,'[3]Hogares total'!$D$5:$L$1126,7)</f>
        <v>12323</v>
      </c>
      <c r="T924" s="28">
        <f>VLOOKUP($B924,'[3]Hogares total'!$D$5:$L$1126,8)</f>
        <v>12574</v>
      </c>
      <c r="U924" s="30">
        <f>VLOOKUP($B924,'[3]Hogares total'!$D$5:$L$1126,9)</f>
        <v>12825</v>
      </c>
      <c r="V924" s="29"/>
      <c r="W924" s="43">
        <f t="shared" si="152"/>
        <v>5.6992769995481245E-2</v>
      </c>
      <c r="X924" s="43">
        <f t="shared" si="153"/>
        <v>4.1867865018003179E-2</v>
      </c>
      <c r="Y924" s="47">
        <f t="shared" si="154"/>
        <v>4.2953242170269079E-2</v>
      </c>
      <c r="Z924" s="29"/>
      <c r="AA924" s="43">
        <f t="shared" si="155"/>
        <v>0.16375882496145419</v>
      </c>
      <c r="AB924" s="43">
        <f t="shared" si="156"/>
        <v>0.11929378081756005</v>
      </c>
      <c r="AC924" s="47">
        <f t="shared" si="157"/>
        <v>0.12148148148148148</v>
      </c>
      <c r="AD924" s="91">
        <f t="shared" si="148"/>
        <v>12825</v>
      </c>
      <c r="AE924" s="91">
        <f t="shared" si="149"/>
        <v>1558</v>
      </c>
      <c r="AF924" s="91">
        <f t="shared" si="150"/>
        <v>11267</v>
      </c>
      <c r="AG924" t="str">
        <f t="shared" si="151"/>
        <v/>
      </c>
    </row>
    <row r="925" spans="2:33" x14ac:dyDescent="0.25">
      <c r="B925" s="9" t="s">
        <v>923</v>
      </c>
      <c r="C925" s="23" t="str">
        <f>VLOOKUP(B925,[2]Municipal!$C$15:$D$60549,2)</f>
        <v>Santa Bárbara</v>
      </c>
      <c r="D925" s="11">
        <f>+[1]Total!B926</f>
        <v>23</v>
      </c>
      <c r="E925" s="10">
        <f>+[1]Total!C926</f>
        <v>23</v>
      </c>
      <c r="F925" s="10">
        <f>+[1]Total!D926</f>
        <v>22</v>
      </c>
      <c r="G925" s="10">
        <f>+[1]Total!E926</f>
        <v>17</v>
      </c>
      <c r="H925" s="11">
        <f>+[1]Total!G926</f>
        <v>250</v>
      </c>
      <c r="I925" s="10">
        <f>+[1]Total!H926</f>
        <v>14</v>
      </c>
      <c r="J925" s="10">
        <f>+[1]Total!I926</f>
        <v>19</v>
      </c>
      <c r="K925" s="12">
        <f>+[1]Total!J926</f>
        <v>12</v>
      </c>
      <c r="L925" s="11">
        <f>+[1]Total!L926</f>
        <v>10</v>
      </c>
      <c r="M925" s="12">
        <f>+[1]Total!M926</f>
        <v>8</v>
      </c>
      <c r="N925" s="29">
        <f>VLOOKUP($B925,'[2]pop-2020-2023'!$I$5:$M$1126,2)</f>
        <v>2437</v>
      </c>
      <c r="O925" s="28">
        <f>VLOOKUP($B925,'[2]pop-2020-2023'!$I$5:$M$1126,3)</f>
        <v>2450</v>
      </c>
      <c r="P925" s="28">
        <f>VLOOKUP($B925,'[2]pop-2020-2023'!$I$5:$M$1126,4)</f>
        <v>2483</v>
      </c>
      <c r="Q925" s="30">
        <f>VLOOKUP($B925,'[2]pop-2020-2023'!$I$5:$M$1126,5)</f>
        <v>2496</v>
      </c>
      <c r="R925" s="29">
        <f>VLOOKUP($B925,'[3]Hogares total'!$D$5:$L$1126,6)</f>
        <v>798</v>
      </c>
      <c r="S925" s="28">
        <f>VLOOKUP($B925,'[3]Hogares total'!$D$5:$L$1126,7)</f>
        <v>816</v>
      </c>
      <c r="T925" s="28">
        <f>VLOOKUP($B925,'[3]Hogares total'!$D$5:$L$1126,8)</f>
        <v>831</v>
      </c>
      <c r="U925" s="30">
        <f>VLOOKUP($B925,'[3]Hogares total'!$D$5:$L$1126,9)</f>
        <v>849</v>
      </c>
      <c r="V925" s="29"/>
      <c r="W925" s="43">
        <f t="shared" si="152"/>
        <v>9.3877551020408161E-3</v>
      </c>
      <c r="X925" s="43">
        <f t="shared" si="153"/>
        <v>5.6383407168747483E-3</v>
      </c>
      <c r="Y925" s="47">
        <f t="shared" si="154"/>
        <v>3.205128205128205E-3</v>
      </c>
      <c r="Z925" s="29"/>
      <c r="AA925" s="43">
        <f t="shared" si="155"/>
        <v>2.8186274509803922E-2</v>
      </c>
      <c r="AB925" s="43">
        <f t="shared" si="156"/>
        <v>1.684717208182912E-2</v>
      </c>
      <c r="AC925" s="47">
        <f t="shared" si="157"/>
        <v>9.4228504122497048E-3</v>
      </c>
      <c r="AD925" s="91">
        <f t="shared" si="148"/>
        <v>849</v>
      </c>
      <c r="AE925" s="91">
        <f t="shared" si="149"/>
        <v>8</v>
      </c>
      <c r="AF925" s="91">
        <f t="shared" si="150"/>
        <v>841</v>
      </c>
      <c r="AG925" t="str">
        <f t="shared" si="151"/>
        <v/>
      </c>
    </row>
    <row r="926" spans="2:33" x14ac:dyDescent="0.25">
      <c r="B926" s="9" t="s">
        <v>924</v>
      </c>
      <c r="C926" s="23" t="str">
        <f>VLOOKUP(B926,[2]Municipal!$C$15:$D$60549,2)</f>
        <v>Santa Helena del Opón</v>
      </c>
      <c r="D926" s="11">
        <f>+[1]Total!B927</f>
        <v>16</v>
      </c>
      <c r="E926" s="10">
        <f>+[1]Total!C927</f>
        <v>16</v>
      </c>
      <c r="F926" s="10">
        <f>+[1]Total!D927</f>
        <v>16</v>
      </c>
      <c r="G926" s="10">
        <f>+[1]Total!E927</f>
        <v>16</v>
      </c>
      <c r="H926" s="11">
        <f>+[1]Total!G927</f>
        <v>12</v>
      </c>
      <c r="I926" s="10">
        <f>+[1]Total!H927</f>
        <v>8</v>
      </c>
      <c r="J926" s="10">
        <f>+[1]Total!I927</f>
        <v>9</v>
      </c>
      <c r="K926" s="12">
        <f>+[1]Total!J927</f>
        <v>9</v>
      </c>
      <c r="L926" s="11">
        <f>+[1]Total!L927</f>
        <v>9</v>
      </c>
      <c r="M926" s="12">
        <f>+[1]Total!M927</f>
        <v>11</v>
      </c>
      <c r="N926" s="29">
        <f>VLOOKUP($B926,'[2]pop-2020-2023'!$I$5:$M$1126,2)</f>
        <v>3480</v>
      </c>
      <c r="O926" s="28">
        <f>VLOOKUP($B926,'[2]pop-2020-2023'!$I$5:$M$1126,3)</f>
        <v>3490</v>
      </c>
      <c r="P926" s="28">
        <f>VLOOKUP($B926,'[2]pop-2020-2023'!$I$5:$M$1126,4)</f>
        <v>3514</v>
      </c>
      <c r="Q926" s="30">
        <f>VLOOKUP($B926,'[2]pop-2020-2023'!$I$5:$M$1126,5)</f>
        <v>3548</v>
      </c>
      <c r="R926" s="29">
        <f>VLOOKUP($B926,'[3]Hogares total'!$D$5:$L$1126,6)</f>
        <v>1201</v>
      </c>
      <c r="S926" s="28">
        <f>VLOOKUP($B926,'[3]Hogares total'!$D$5:$L$1126,7)</f>
        <v>1227</v>
      </c>
      <c r="T926" s="28">
        <f>VLOOKUP($B926,'[3]Hogares total'!$D$5:$L$1126,8)</f>
        <v>1253</v>
      </c>
      <c r="U926" s="30">
        <f>VLOOKUP($B926,'[3]Hogares total'!$D$5:$L$1126,9)</f>
        <v>1277</v>
      </c>
      <c r="V926" s="29"/>
      <c r="W926" s="43">
        <f t="shared" si="152"/>
        <v>4.5845272206303722E-3</v>
      </c>
      <c r="X926" s="43">
        <f t="shared" si="153"/>
        <v>2.2766078542970974E-3</v>
      </c>
      <c r="Y926" s="47">
        <f t="shared" si="154"/>
        <v>3.1003382187147687E-3</v>
      </c>
      <c r="Z926" s="29"/>
      <c r="AA926" s="43">
        <f t="shared" si="155"/>
        <v>1.3039934800325998E-2</v>
      </c>
      <c r="AB926" s="43">
        <f t="shared" si="156"/>
        <v>6.3846767757382286E-3</v>
      </c>
      <c r="AC926" s="47">
        <f t="shared" si="157"/>
        <v>8.6139389193422081E-3</v>
      </c>
      <c r="AD926" s="91">
        <f t="shared" si="148"/>
        <v>1277</v>
      </c>
      <c r="AE926" s="91">
        <f t="shared" si="149"/>
        <v>11</v>
      </c>
      <c r="AF926" s="91">
        <f t="shared" si="150"/>
        <v>1266</v>
      </c>
      <c r="AG926" t="str">
        <f t="shared" si="151"/>
        <v/>
      </c>
    </row>
    <row r="927" spans="2:33" x14ac:dyDescent="0.25">
      <c r="B927" s="9" t="s">
        <v>925</v>
      </c>
      <c r="C927" s="23" t="str">
        <f>VLOOKUP(B927,[2]Municipal!$C$15:$D$60549,2)</f>
        <v>Simacota</v>
      </c>
      <c r="D927" s="11">
        <f>+[1]Total!B928</f>
        <v>45</v>
      </c>
      <c r="E927" s="10">
        <f>+[1]Total!C928</f>
        <v>45</v>
      </c>
      <c r="F927" s="10">
        <f>+[1]Total!D928</f>
        <v>37</v>
      </c>
      <c r="G927" s="10">
        <f>+[1]Total!E928</f>
        <v>29</v>
      </c>
      <c r="H927" s="11">
        <f>+[1]Total!G928</f>
        <v>28</v>
      </c>
      <c r="I927" s="10">
        <f>+[1]Total!H928</f>
        <v>28</v>
      </c>
      <c r="J927" s="10">
        <f>+[1]Total!I928</f>
        <v>25</v>
      </c>
      <c r="K927" s="12">
        <f>+[1]Total!J928</f>
        <v>22</v>
      </c>
      <c r="L927" s="11">
        <f>+[1]Total!L928</f>
        <v>20</v>
      </c>
      <c r="M927" s="12">
        <f>+[1]Total!M928</f>
        <v>15</v>
      </c>
      <c r="N927" s="29">
        <f>VLOOKUP($B927,'[2]pop-2020-2023'!$I$5:$M$1126,2)</f>
        <v>10410</v>
      </c>
      <c r="O927" s="28">
        <f>VLOOKUP($B927,'[2]pop-2020-2023'!$I$5:$M$1126,3)</f>
        <v>10485</v>
      </c>
      <c r="P927" s="28">
        <f>VLOOKUP($B927,'[2]pop-2020-2023'!$I$5:$M$1126,4)</f>
        <v>10598</v>
      </c>
      <c r="Q927" s="30">
        <f>VLOOKUP($B927,'[2]pop-2020-2023'!$I$5:$M$1126,5)</f>
        <v>10706</v>
      </c>
      <c r="R927" s="29">
        <f>VLOOKUP($B927,'[3]Hogares total'!$D$5:$L$1126,6)</f>
        <v>3266</v>
      </c>
      <c r="S927" s="28">
        <f>VLOOKUP($B927,'[3]Hogares total'!$D$5:$L$1126,7)</f>
        <v>3343</v>
      </c>
      <c r="T927" s="28">
        <f>VLOOKUP($B927,'[3]Hogares total'!$D$5:$L$1126,8)</f>
        <v>3414</v>
      </c>
      <c r="U927" s="30">
        <f>VLOOKUP($B927,'[3]Hogares total'!$D$5:$L$1126,9)</f>
        <v>3484</v>
      </c>
      <c r="V927" s="29"/>
      <c r="W927" s="43">
        <f t="shared" si="152"/>
        <v>4.2918454935622317E-3</v>
      </c>
      <c r="X927" s="43">
        <f t="shared" si="153"/>
        <v>2.6420079260237781E-3</v>
      </c>
      <c r="Y927" s="47">
        <f t="shared" si="154"/>
        <v>1.4010835045768727E-3</v>
      </c>
      <c r="Z927" s="29"/>
      <c r="AA927" s="43">
        <f t="shared" si="155"/>
        <v>1.3460963206700568E-2</v>
      </c>
      <c r="AB927" s="43">
        <f t="shared" si="156"/>
        <v>8.2015231400117163E-3</v>
      </c>
      <c r="AC927" s="47">
        <f t="shared" si="157"/>
        <v>4.3053960964408722E-3</v>
      </c>
      <c r="AD927" s="91">
        <f t="shared" si="148"/>
        <v>3484</v>
      </c>
      <c r="AE927" s="91">
        <f t="shared" si="149"/>
        <v>15</v>
      </c>
      <c r="AF927" s="91">
        <f t="shared" si="150"/>
        <v>3469</v>
      </c>
      <c r="AG927" t="str">
        <f t="shared" si="151"/>
        <v/>
      </c>
    </row>
    <row r="928" spans="2:33" x14ac:dyDescent="0.25">
      <c r="B928" s="9" t="s">
        <v>926</v>
      </c>
      <c r="C928" s="23" t="str">
        <f>VLOOKUP(B928,[2]Municipal!$C$15:$D$60549,2)</f>
        <v>Socorro</v>
      </c>
      <c r="D928" s="11">
        <f>+[1]Total!B929</f>
        <v>4784</v>
      </c>
      <c r="E928" s="10">
        <f>+[1]Total!C929</f>
        <v>4741</v>
      </c>
      <c r="F928" s="10">
        <f>+[1]Total!D929</f>
        <v>4608</v>
      </c>
      <c r="G928" s="10">
        <f>+[1]Total!E929</f>
        <v>4472</v>
      </c>
      <c r="H928" s="11">
        <f>+[1]Total!G929</f>
        <v>4476</v>
      </c>
      <c r="I928" s="10">
        <f>+[1]Total!H929</f>
        <v>4814</v>
      </c>
      <c r="J928" s="10">
        <f>+[1]Total!I929</f>
        <v>4352</v>
      </c>
      <c r="K928" s="12">
        <f>+[1]Total!J929</f>
        <v>4141</v>
      </c>
      <c r="L928" s="11">
        <f>+[1]Total!L929</f>
        <v>3754</v>
      </c>
      <c r="M928" s="12">
        <f>+[1]Total!M929</f>
        <v>3549</v>
      </c>
      <c r="N928" s="29">
        <f>VLOOKUP($B928,'[2]pop-2020-2023'!$I$5:$M$1126,2)</f>
        <v>34103</v>
      </c>
      <c r="O928" s="28">
        <f>VLOOKUP($B928,'[2]pop-2020-2023'!$I$5:$M$1126,3)</f>
        <v>34837</v>
      </c>
      <c r="P928" s="28">
        <f>VLOOKUP($B928,'[2]pop-2020-2023'!$I$5:$M$1126,4)</f>
        <v>35208</v>
      </c>
      <c r="Q928" s="30">
        <f>VLOOKUP($B928,'[2]pop-2020-2023'!$I$5:$M$1126,5)</f>
        <v>35604</v>
      </c>
      <c r="R928" s="29">
        <f>VLOOKUP($B928,'[3]Hogares total'!$D$5:$L$1126,6)</f>
        <v>10599</v>
      </c>
      <c r="S928" s="28">
        <f>VLOOKUP($B928,'[3]Hogares total'!$D$5:$L$1126,7)</f>
        <v>10862</v>
      </c>
      <c r="T928" s="28">
        <f>VLOOKUP($B928,'[3]Hogares total'!$D$5:$L$1126,8)</f>
        <v>11101</v>
      </c>
      <c r="U928" s="30">
        <f>VLOOKUP($B928,'[3]Hogares total'!$D$5:$L$1126,9)</f>
        <v>11347</v>
      </c>
      <c r="V928" s="29"/>
      <c r="W928" s="43">
        <f t="shared" si="152"/>
        <v>0.13609093779602147</v>
      </c>
      <c r="X928" s="43">
        <f t="shared" si="153"/>
        <v>0.13673028857077937</v>
      </c>
      <c r="Y928" s="47">
        <f t="shared" si="154"/>
        <v>9.9679811257162118E-2</v>
      </c>
      <c r="Z928" s="29"/>
      <c r="AA928" s="43">
        <f t="shared" si="155"/>
        <v>0.4364757871478549</v>
      </c>
      <c r="AB928" s="43">
        <f t="shared" si="156"/>
        <v>0.43365462570939556</v>
      </c>
      <c r="AC928" s="47">
        <f t="shared" si="157"/>
        <v>0.31276989512646514</v>
      </c>
      <c r="AD928" s="91" t="str">
        <f t="shared" si="148"/>
        <v/>
      </c>
      <c r="AE928" s="91" t="str">
        <f t="shared" si="149"/>
        <v/>
      </c>
      <c r="AF928" s="91" t="str">
        <f t="shared" si="150"/>
        <v/>
      </c>
      <c r="AG928" t="str">
        <f t="shared" si="151"/>
        <v/>
      </c>
    </row>
    <row r="929" spans="2:33" x14ac:dyDescent="0.25">
      <c r="B929" s="9" t="s">
        <v>927</v>
      </c>
      <c r="C929" s="23" t="str">
        <f>VLOOKUP(B929,[2]Municipal!$C$15:$D$60549,2)</f>
        <v>Suaita</v>
      </c>
      <c r="D929" s="11">
        <f>+[1]Total!B930</f>
        <v>39</v>
      </c>
      <c r="E929" s="10">
        <f>+[1]Total!C930</f>
        <v>43</v>
      </c>
      <c r="F929" s="10">
        <f>+[1]Total!D930</f>
        <v>41</v>
      </c>
      <c r="G929" s="10">
        <f>+[1]Total!E930</f>
        <v>75</v>
      </c>
      <c r="H929" s="11">
        <f>+[1]Total!G930</f>
        <v>72</v>
      </c>
      <c r="I929" s="10">
        <f>+[1]Total!H930</f>
        <v>70</v>
      </c>
      <c r="J929" s="10">
        <f>+[1]Total!I930</f>
        <v>141</v>
      </c>
      <c r="K929" s="12">
        <f>+[1]Total!J930</f>
        <v>139</v>
      </c>
      <c r="L929" s="11">
        <f>+[1]Total!L930</f>
        <v>272</v>
      </c>
      <c r="M929" s="12">
        <f>+[1]Total!M930</f>
        <v>263</v>
      </c>
      <c r="N929" s="29">
        <f>VLOOKUP($B929,'[2]pop-2020-2023'!$I$5:$M$1126,2)</f>
        <v>10338</v>
      </c>
      <c r="O929" s="28">
        <f>VLOOKUP($B929,'[2]pop-2020-2023'!$I$5:$M$1126,3)</f>
        <v>10414</v>
      </c>
      <c r="P929" s="28">
        <f>VLOOKUP($B929,'[2]pop-2020-2023'!$I$5:$M$1126,4)</f>
        <v>10514</v>
      </c>
      <c r="Q929" s="30">
        <f>VLOOKUP($B929,'[2]pop-2020-2023'!$I$5:$M$1126,5)</f>
        <v>10592</v>
      </c>
      <c r="R929" s="29">
        <f>VLOOKUP($B929,'[3]Hogares total'!$D$5:$L$1126,6)</f>
        <v>3829</v>
      </c>
      <c r="S929" s="28">
        <f>VLOOKUP($B929,'[3]Hogares total'!$D$5:$L$1126,7)</f>
        <v>3916</v>
      </c>
      <c r="T929" s="28">
        <f>VLOOKUP($B929,'[3]Hogares total'!$D$5:$L$1126,8)</f>
        <v>3997</v>
      </c>
      <c r="U929" s="30">
        <f>VLOOKUP($B929,'[3]Hogares total'!$D$5:$L$1126,9)</f>
        <v>4078</v>
      </c>
      <c r="V929" s="29"/>
      <c r="W929" s="43">
        <f t="shared" si="152"/>
        <v>4.1290570386018823E-3</v>
      </c>
      <c r="X929" s="43">
        <f t="shared" si="153"/>
        <v>6.6577896138482022E-3</v>
      </c>
      <c r="Y929" s="47">
        <f t="shared" si="154"/>
        <v>2.4830060422960726E-2</v>
      </c>
      <c r="Z929" s="29"/>
      <c r="AA929" s="43">
        <f t="shared" si="155"/>
        <v>1.0980592441266599E-2</v>
      </c>
      <c r="AB929" s="43">
        <f t="shared" si="156"/>
        <v>1.7513134851138354E-2</v>
      </c>
      <c r="AC929" s="47">
        <f t="shared" si="157"/>
        <v>6.4492398234428636E-2</v>
      </c>
      <c r="AD929" s="91">
        <f t="shared" si="148"/>
        <v>4078</v>
      </c>
      <c r="AE929" s="91">
        <f t="shared" si="149"/>
        <v>263</v>
      </c>
      <c r="AF929" s="91">
        <f t="shared" si="150"/>
        <v>3815</v>
      </c>
      <c r="AG929" t="str">
        <f t="shared" si="151"/>
        <v/>
      </c>
    </row>
    <row r="930" spans="2:33" x14ac:dyDescent="0.25">
      <c r="B930" s="9" t="s">
        <v>928</v>
      </c>
      <c r="C930" s="23" t="str">
        <f>VLOOKUP(B930,[2]Municipal!$C$15:$D$60549,2)</f>
        <v>Sucre</v>
      </c>
      <c r="D930" s="11">
        <f>+[1]Total!B931</f>
        <v>22</v>
      </c>
      <c r="E930" s="10">
        <f>+[1]Total!C931</f>
        <v>24</v>
      </c>
      <c r="F930" s="10">
        <f>+[1]Total!D931</f>
        <v>25</v>
      </c>
      <c r="G930" s="10">
        <f>+[1]Total!E931</f>
        <v>26</v>
      </c>
      <c r="H930" s="11">
        <f>+[1]Total!G931</f>
        <v>27</v>
      </c>
      <c r="I930" s="10">
        <f>+[1]Total!H931</f>
        <v>21</v>
      </c>
      <c r="J930" s="10">
        <f>+[1]Total!I931</f>
        <v>19</v>
      </c>
      <c r="K930" s="12">
        <f>+[1]Total!J931</f>
        <v>17</v>
      </c>
      <c r="L930" s="11">
        <f>+[1]Total!L931</f>
        <v>16</v>
      </c>
      <c r="M930" s="12">
        <f>+[1]Total!M931</f>
        <v>25</v>
      </c>
      <c r="N930" s="29">
        <f>VLOOKUP($B930,'[2]pop-2020-2023'!$I$5:$M$1126,2)</f>
        <v>7379</v>
      </c>
      <c r="O930" s="28">
        <f>VLOOKUP($B930,'[2]pop-2020-2023'!$I$5:$M$1126,3)</f>
        <v>7396</v>
      </c>
      <c r="P930" s="28">
        <f>VLOOKUP($B930,'[2]pop-2020-2023'!$I$5:$M$1126,4)</f>
        <v>7484</v>
      </c>
      <c r="Q930" s="30">
        <f>VLOOKUP($B930,'[2]pop-2020-2023'!$I$5:$M$1126,5)</f>
        <v>7549</v>
      </c>
      <c r="R930" s="29">
        <f>VLOOKUP($B930,'[3]Hogares total'!$D$5:$L$1126,6)</f>
        <v>2352</v>
      </c>
      <c r="S930" s="28">
        <f>VLOOKUP($B930,'[3]Hogares total'!$D$5:$L$1126,7)</f>
        <v>2409</v>
      </c>
      <c r="T930" s="28">
        <f>VLOOKUP($B930,'[3]Hogares total'!$D$5:$L$1126,8)</f>
        <v>2462</v>
      </c>
      <c r="U930" s="30">
        <f>VLOOKUP($B930,'[3]Hogares total'!$D$5:$L$1126,9)</f>
        <v>2518</v>
      </c>
      <c r="V930" s="29"/>
      <c r="W930" s="43">
        <f t="shared" si="152"/>
        <v>3.2449972958355868E-3</v>
      </c>
      <c r="X930" s="43">
        <f t="shared" si="153"/>
        <v>2.8059861036878677E-3</v>
      </c>
      <c r="Y930" s="47">
        <f t="shared" si="154"/>
        <v>3.3116969134984768E-3</v>
      </c>
      <c r="Z930" s="29"/>
      <c r="AA930" s="43">
        <f t="shared" si="155"/>
        <v>9.9626400996264009E-3</v>
      </c>
      <c r="AB930" s="43">
        <f t="shared" si="156"/>
        <v>8.529650690495532E-3</v>
      </c>
      <c r="AC930" s="47">
        <f t="shared" si="157"/>
        <v>9.9285146942017476E-3</v>
      </c>
      <c r="AD930" s="91">
        <f t="shared" si="148"/>
        <v>2518</v>
      </c>
      <c r="AE930" s="91">
        <f t="shared" si="149"/>
        <v>25</v>
      </c>
      <c r="AF930" s="91">
        <f t="shared" si="150"/>
        <v>2493</v>
      </c>
      <c r="AG930" t="str">
        <f t="shared" si="151"/>
        <v/>
      </c>
    </row>
    <row r="931" spans="2:33" x14ac:dyDescent="0.25">
      <c r="B931" s="9" t="s">
        <v>929</v>
      </c>
      <c r="C931" s="23" t="str">
        <f>VLOOKUP(B931,[2]Municipal!$C$15:$D$60549,2)</f>
        <v>Suratá</v>
      </c>
      <c r="D931" s="11">
        <f>+[1]Total!B932</f>
        <v>90</v>
      </c>
      <c r="E931" s="10">
        <f>+[1]Total!C932</f>
        <v>85</v>
      </c>
      <c r="F931" s="10">
        <f>+[1]Total!D932</f>
        <v>78</v>
      </c>
      <c r="G931" s="10">
        <f>+[1]Total!E932</f>
        <v>73</v>
      </c>
      <c r="H931" s="11">
        <f>+[1]Total!G932</f>
        <v>66</v>
      </c>
      <c r="I931" s="10">
        <f>+[1]Total!H932</f>
        <v>66</v>
      </c>
      <c r="J931" s="10">
        <f>+[1]Total!I932</f>
        <v>59</v>
      </c>
      <c r="K931" s="12">
        <f>+[1]Total!J932</f>
        <v>52</v>
      </c>
      <c r="L931" s="11">
        <f>+[1]Total!L932</f>
        <v>85</v>
      </c>
      <c r="M931" s="12">
        <f>+[1]Total!M932</f>
        <v>41</v>
      </c>
      <c r="N931" s="29">
        <f>VLOOKUP($B931,'[2]pop-2020-2023'!$I$5:$M$1126,2)</f>
        <v>4039</v>
      </c>
      <c r="O931" s="28">
        <f>VLOOKUP($B931,'[2]pop-2020-2023'!$I$5:$M$1126,3)</f>
        <v>4042</v>
      </c>
      <c r="P931" s="28">
        <f>VLOOKUP($B931,'[2]pop-2020-2023'!$I$5:$M$1126,4)</f>
        <v>4069</v>
      </c>
      <c r="Q931" s="30">
        <f>VLOOKUP($B931,'[2]pop-2020-2023'!$I$5:$M$1126,5)</f>
        <v>4110</v>
      </c>
      <c r="R931" s="29">
        <f>VLOOKUP($B931,'[3]Hogares total'!$D$5:$L$1126,6)</f>
        <v>1260</v>
      </c>
      <c r="S931" s="28">
        <f>VLOOKUP($B931,'[3]Hogares total'!$D$5:$L$1126,7)</f>
        <v>1286</v>
      </c>
      <c r="T931" s="28">
        <f>VLOOKUP($B931,'[3]Hogares total'!$D$5:$L$1126,8)</f>
        <v>1313</v>
      </c>
      <c r="U931" s="30">
        <f>VLOOKUP($B931,'[3]Hogares total'!$D$5:$L$1126,9)</f>
        <v>1341</v>
      </c>
      <c r="V931" s="29"/>
      <c r="W931" s="43">
        <f t="shared" si="152"/>
        <v>2.1029193468579913E-2</v>
      </c>
      <c r="X931" s="43">
        <f t="shared" si="153"/>
        <v>1.6220201523715901E-2</v>
      </c>
      <c r="Y931" s="47">
        <f t="shared" si="154"/>
        <v>9.9756690997566903E-3</v>
      </c>
      <c r="Z931" s="29"/>
      <c r="AA931" s="43">
        <f t="shared" si="155"/>
        <v>6.6096423017107303E-2</v>
      </c>
      <c r="AB931" s="43">
        <f t="shared" si="156"/>
        <v>5.0266565118050263E-2</v>
      </c>
      <c r="AC931" s="47">
        <f t="shared" si="157"/>
        <v>3.0574198359433258E-2</v>
      </c>
      <c r="AD931" s="91">
        <f t="shared" si="148"/>
        <v>1341</v>
      </c>
      <c r="AE931" s="91">
        <f t="shared" si="149"/>
        <v>41</v>
      </c>
      <c r="AF931" s="91">
        <f t="shared" si="150"/>
        <v>1300</v>
      </c>
      <c r="AG931" t="str">
        <f t="shared" si="151"/>
        <v/>
      </c>
    </row>
    <row r="932" spans="2:33" x14ac:dyDescent="0.25">
      <c r="B932" s="9" t="s">
        <v>930</v>
      </c>
      <c r="C932" s="23" t="str">
        <f>VLOOKUP(B932,[2]Municipal!$C$15:$D$60549,2)</f>
        <v>Tona</v>
      </c>
      <c r="D932" s="11">
        <f>+[1]Total!B933</f>
        <v>290</v>
      </c>
      <c r="E932" s="10">
        <f>+[1]Total!C933</f>
        <v>284</v>
      </c>
      <c r="F932" s="10">
        <f>+[1]Total!D933</f>
        <v>173</v>
      </c>
      <c r="G932" s="10">
        <f>+[1]Total!E933</f>
        <v>277</v>
      </c>
      <c r="H932" s="11">
        <f>+[1]Total!G933</f>
        <v>185</v>
      </c>
      <c r="I932" s="10">
        <f>+[1]Total!H933</f>
        <v>151</v>
      </c>
      <c r="J932" s="10">
        <f>+[1]Total!I933</f>
        <v>136</v>
      </c>
      <c r="K932" s="12">
        <f>+[1]Total!J933</f>
        <v>130</v>
      </c>
      <c r="L932" s="11">
        <f>+[1]Total!L933</f>
        <v>110</v>
      </c>
      <c r="M932" s="12">
        <f>+[1]Total!M933</f>
        <v>96</v>
      </c>
      <c r="N932" s="29">
        <f>VLOOKUP($B932,'[2]pop-2020-2023'!$I$5:$M$1126,2)</f>
        <v>7495</v>
      </c>
      <c r="O932" s="28">
        <f>VLOOKUP($B932,'[2]pop-2020-2023'!$I$5:$M$1126,3)</f>
        <v>7470</v>
      </c>
      <c r="P932" s="28">
        <f>VLOOKUP($B932,'[2]pop-2020-2023'!$I$5:$M$1126,4)</f>
        <v>7560</v>
      </c>
      <c r="Q932" s="30">
        <f>VLOOKUP($B932,'[2]pop-2020-2023'!$I$5:$M$1126,5)</f>
        <v>7602</v>
      </c>
      <c r="R932" s="29">
        <f>VLOOKUP($B932,'[3]Hogares total'!$D$5:$L$1126,6)</f>
        <v>2440</v>
      </c>
      <c r="S932" s="28">
        <f>VLOOKUP($B932,'[3]Hogares total'!$D$5:$L$1126,7)</f>
        <v>2498</v>
      </c>
      <c r="T932" s="28">
        <f>VLOOKUP($B932,'[3]Hogares total'!$D$5:$L$1126,8)</f>
        <v>2551</v>
      </c>
      <c r="U932" s="30">
        <f>VLOOKUP($B932,'[3]Hogares total'!$D$5:$L$1126,9)</f>
        <v>2608</v>
      </c>
      <c r="V932" s="29"/>
      <c r="W932" s="43">
        <f t="shared" si="152"/>
        <v>3.8018741633199467E-2</v>
      </c>
      <c r="X932" s="43">
        <f t="shared" si="153"/>
        <v>1.9973544973544973E-2</v>
      </c>
      <c r="Y932" s="47">
        <f t="shared" si="154"/>
        <v>1.2628255722178374E-2</v>
      </c>
      <c r="Z932" s="29"/>
      <c r="AA932" s="43">
        <f t="shared" si="155"/>
        <v>0.11369095276220977</v>
      </c>
      <c r="AB932" s="43">
        <f t="shared" si="156"/>
        <v>5.9192473539788321E-2</v>
      </c>
      <c r="AC932" s="47">
        <f t="shared" si="157"/>
        <v>3.6809815950920248E-2</v>
      </c>
      <c r="AD932" s="91">
        <f t="shared" si="148"/>
        <v>2608</v>
      </c>
      <c r="AE932" s="91">
        <f t="shared" si="149"/>
        <v>96</v>
      </c>
      <c r="AF932" s="91">
        <f t="shared" si="150"/>
        <v>2512</v>
      </c>
      <c r="AG932" t="str">
        <f t="shared" si="151"/>
        <v/>
      </c>
    </row>
    <row r="933" spans="2:33" x14ac:dyDescent="0.25">
      <c r="B933" s="9" t="s">
        <v>931</v>
      </c>
      <c r="C933" s="23" t="str">
        <f>VLOOKUP(B933,[2]Municipal!$C$15:$D$60549,2)</f>
        <v>Valle de San José</v>
      </c>
      <c r="D933" s="11">
        <f>+[1]Total!B934</f>
        <v>23</v>
      </c>
      <c r="E933" s="10">
        <f>+[1]Total!C934</f>
        <v>23</v>
      </c>
      <c r="F933" s="10">
        <f>+[1]Total!D934</f>
        <v>23</v>
      </c>
      <c r="G933" s="10">
        <f>+[1]Total!E934</f>
        <v>535</v>
      </c>
      <c r="H933" s="11">
        <f>+[1]Total!G934</f>
        <v>537</v>
      </c>
      <c r="I933" s="10">
        <f>+[1]Total!H934</f>
        <v>1038</v>
      </c>
      <c r="J933" s="10">
        <f>+[1]Total!I934</f>
        <v>531</v>
      </c>
      <c r="K933" s="12">
        <f>+[1]Total!J934</f>
        <v>413</v>
      </c>
      <c r="L933" s="11">
        <f>+[1]Total!L934</f>
        <v>262</v>
      </c>
      <c r="M933" s="12">
        <f>+[1]Total!M934</f>
        <v>298</v>
      </c>
      <c r="N933" s="29">
        <f>VLOOKUP($B933,'[2]pop-2020-2023'!$I$5:$M$1126,2)</f>
        <v>6232</v>
      </c>
      <c r="O933" s="28">
        <f>VLOOKUP($B933,'[2]pop-2020-2023'!$I$5:$M$1126,3)</f>
        <v>6269</v>
      </c>
      <c r="P933" s="28">
        <f>VLOOKUP($B933,'[2]pop-2020-2023'!$I$5:$M$1126,4)</f>
        <v>6304</v>
      </c>
      <c r="Q933" s="30">
        <f>VLOOKUP($B933,'[2]pop-2020-2023'!$I$5:$M$1126,5)</f>
        <v>6379</v>
      </c>
      <c r="R933" s="29">
        <f>VLOOKUP($B933,'[3]Hogares total'!$D$5:$L$1126,6)</f>
        <v>2007</v>
      </c>
      <c r="S933" s="28">
        <f>VLOOKUP($B933,'[3]Hogares total'!$D$5:$L$1126,7)</f>
        <v>2053</v>
      </c>
      <c r="T933" s="28">
        <f>VLOOKUP($B933,'[3]Hogares total'!$D$5:$L$1126,8)</f>
        <v>2096</v>
      </c>
      <c r="U933" s="30">
        <f>VLOOKUP($B933,'[3]Hogares total'!$D$5:$L$1126,9)</f>
        <v>2139</v>
      </c>
      <c r="V933" s="29"/>
      <c r="W933" s="43">
        <f t="shared" si="152"/>
        <v>3.6688467060137183E-3</v>
      </c>
      <c r="X933" s="43">
        <f t="shared" si="153"/>
        <v>0.16465736040609136</v>
      </c>
      <c r="Y933" s="47">
        <f t="shared" si="154"/>
        <v>4.6715786173381409E-2</v>
      </c>
      <c r="Z933" s="29"/>
      <c r="AA933" s="43">
        <f t="shared" si="155"/>
        <v>1.1203117389186557E-2</v>
      </c>
      <c r="AB933" s="43">
        <f t="shared" si="156"/>
        <v>0.49522900763358779</v>
      </c>
      <c r="AC933" s="47">
        <f t="shared" si="157"/>
        <v>0.13931743805516597</v>
      </c>
      <c r="AD933" s="91">
        <f t="shared" si="148"/>
        <v>2139</v>
      </c>
      <c r="AE933" s="91">
        <f t="shared" si="149"/>
        <v>298</v>
      </c>
      <c r="AF933" s="91">
        <f t="shared" si="150"/>
        <v>1841</v>
      </c>
      <c r="AG933" t="str">
        <f t="shared" si="151"/>
        <v/>
      </c>
    </row>
    <row r="934" spans="2:33" x14ac:dyDescent="0.25">
      <c r="B934" s="9" t="s">
        <v>932</v>
      </c>
      <c r="C934" s="23" t="str">
        <f>VLOOKUP(B934,[2]Municipal!$C$15:$D$60549,2)</f>
        <v>Vélez</v>
      </c>
      <c r="D934" s="11">
        <f>+[1]Total!B935</f>
        <v>743</v>
      </c>
      <c r="E934" s="10">
        <f>+[1]Total!C935</f>
        <v>744</v>
      </c>
      <c r="F934" s="10">
        <f>+[1]Total!D935</f>
        <v>865</v>
      </c>
      <c r="G934" s="10">
        <f>+[1]Total!E935</f>
        <v>865</v>
      </c>
      <c r="H934" s="11">
        <f>+[1]Total!G935</f>
        <v>873</v>
      </c>
      <c r="I934" s="10">
        <f>+[1]Total!H935</f>
        <v>867</v>
      </c>
      <c r="J934" s="10">
        <f>+[1]Total!I935</f>
        <v>537</v>
      </c>
      <c r="K934" s="12">
        <f>+[1]Total!J935</f>
        <v>1293</v>
      </c>
      <c r="L934" s="11">
        <f>+[1]Total!L935</f>
        <v>1519</v>
      </c>
      <c r="M934" s="12">
        <f>+[1]Total!M935</f>
        <v>735</v>
      </c>
      <c r="N934" s="29">
        <f>VLOOKUP($B934,'[2]pop-2020-2023'!$I$5:$M$1126,2)</f>
        <v>25334</v>
      </c>
      <c r="O934" s="28">
        <f>VLOOKUP($B934,'[2]pop-2020-2023'!$I$5:$M$1126,3)</f>
        <v>25586</v>
      </c>
      <c r="P934" s="28">
        <f>VLOOKUP($B934,'[2]pop-2020-2023'!$I$5:$M$1126,4)</f>
        <v>25857</v>
      </c>
      <c r="Q934" s="30">
        <f>VLOOKUP($B934,'[2]pop-2020-2023'!$I$5:$M$1126,5)</f>
        <v>26109</v>
      </c>
      <c r="R934" s="29">
        <f>VLOOKUP($B934,'[3]Hogares total'!$D$5:$L$1126,6)</f>
        <v>9019</v>
      </c>
      <c r="S934" s="28">
        <f>VLOOKUP($B934,'[3]Hogares total'!$D$5:$L$1126,7)</f>
        <v>9221</v>
      </c>
      <c r="T934" s="28">
        <f>VLOOKUP($B934,'[3]Hogares total'!$D$5:$L$1126,8)</f>
        <v>9403</v>
      </c>
      <c r="U934" s="30">
        <f>VLOOKUP($B934,'[3]Hogares total'!$D$5:$L$1126,9)</f>
        <v>9585</v>
      </c>
      <c r="V934" s="29"/>
      <c r="W934" s="43">
        <f t="shared" si="152"/>
        <v>2.9078402251231143E-2</v>
      </c>
      <c r="X934" s="43">
        <f t="shared" si="153"/>
        <v>3.3530571992110451E-2</v>
      </c>
      <c r="Y934" s="47">
        <f t="shared" si="154"/>
        <v>2.8151212225669308E-2</v>
      </c>
      <c r="Z934" s="29"/>
      <c r="AA934" s="43">
        <f t="shared" si="155"/>
        <v>8.0685392039908904E-2</v>
      </c>
      <c r="AB934" s="43">
        <f t="shared" si="156"/>
        <v>9.2204615548229285E-2</v>
      </c>
      <c r="AC934" s="47">
        <f t="shared" si="157"/>
        <v>7.6682316118935834E-2</v>
      </c>
      <c r="AD934" s="91">
        <f t="shared" si="148"/>
        <v>9585</v>
      </c>
      <c r="AE934" s="91">
        <f t="shared" si="149"/>
        <v>735</v>
      </c>
      <c r="AF934" s="91">
        <f t="shared" si="150"/>
        <v>8850</v>
      </c>
      <c r="AG934" t="str">
        <f t="shared" si="151"/>
        <v/>
      </c>
    </row>
    <row r="935" spans="2:33" x14ac:dyDescent="0.25">
      <c r="B935" s="9" t="s">
        <v>933</v>
      </c>
      <c r="C935" s="23" t="str">
        <f>VLOOKUP(B935,[2]Municipal!$C$15:$D$60549,2)</f>
        <v>Vetas</v>
      </c>
      <c r="D935" s="11">
        <f>+[1]Total!B936</f>
        <v>78</v>
      </c>
      <c r="E935" s="10">
        <f>+[1]Total!C936</f>
        <v>109</v>
      </c>
      <c r="F935" s="10">
        <f>+[1]Total!D936</f>
        <v>136</v>
      </c>
      <c r="G935" s="10">
        <f>+[1]Total!E936</f>
        <v>127</v>
      </c>
      <c r="H935" s="11">
        <f>+[1]Total!G936</f>
        <v>109</v>
      </c>
      <c r="I935" s="10">
        <f>+[1]Total!H936</f>
        <v>101</v>
      </c>
      <c r="J935" s="10">
        <f>+[1]Total!I936</f>
        <v>101</v>
      </c>
      <c r="K935" s="12">
        <f>+[1]Total!J936</f>
        <v>99</v>
      </c>
      <c r="L935" s="11">
        <f>+[1]Total!L936</f>
        <v>94</v>
      </c>
      <c r="M935" s="12">
        <f>+[1]Total!M936</f>
        <v>23</v>
      </c>
      <c r="N935" s="29">
        <f>VLOOKUP($B935,'[2]pop-2020-2023'!$I$5:$M$1126,2)</f>
        <v>2248</v>
      </c>
      <c r="O935" s="28">
        <f>VLOOKUP($B935,'[2]pop-2020-2023'!$I$5:$M$1126,3)</f>
        <v>2285</v>
      </c>
      <c r="P935" s="28">
        <f>VLOOKUP($B935,'[2]pop-2020-2023'!$I$5:$M$1126,4)</f>
        <v>2319</v>
      </c>
      <c r="Q935" s="30">
        <f>VLOOKUP($B935,'[2]pop-2020-2023'!$I$5:$M$1126,5)</f>
        <v>2322</v>
      </c>
      <c r="R935" s="29">
        <f>VLOOKUP($B935,'[3]Hogares total'!$D$5:$L$1126,6)</f>
        <v>697</v>
      </c>
      <c r="S935" s="28">
        <f>VLOOKUP($B935,'[3]Hogares total'!$D$5:$L$1126,7)</f>
        <v>711</v>
      </c>
      <c r="T935" s="28">
        <f>VLOOKUP($B935,'[3]Hogares total'!$D$5:$L$1126,8)</f>
        <v>724</v>
      </c>
      <c r="U935" s="30">
        <f>VLOOKUP($B935,'[3]Hogares total'!$D$5:$L$1126,9)</f>
        <v>739</v>
      </c>
      <c r="V935" s="29"/>
      <c r="W935" s="43">
        <f t="shared" si="152"/>
        <v>4.7702407002188182E-2</v>
      </c>
      <c r="X935" s="43">
        <f t="shared" si="153"/>
        <v>4.3553255713669685E-2</v>
      </c>
      <c r="Y935" s="47">
        <f t="shared" si="154"/>
        <v>9.905254091300603E-3</v>
      </c>
      <c r="Z935" s="29"/>
      <c r="AA935" s="43">
        <f t="shared" si="155"/>
        <v>0.15330520393811534</v>
      </c>
      <c r="AB935" s="43">
        <f t="shared" si="156"/>
        <v>0.13950276243093923</v>
      </c>
      <c r="AC935" s="47">
        <f t="shared" si="157"/>
        <v>3.1123139377537211E-2</v>
      </c>
      <c r="AD935" s="91">
        <f t="shared" si="148"/>
        <v>739</v>
      </c>
      <c r="AE935" s="91">
        <f t="shared" si="149"/>
        <v>23</v>
      </c>
      <c r="AF935" s="91">
        <f t="shared" si="150"/>
        <v>716</v>
      </c>
      <c r="AG935" t="str">
        <f t="shared" si="151"/>
        <v/>
      </c>
    </row>
    <row r="936" spans="2:33" x14ac:dyDescent="0.25">
      <c r="B936" s="9" t="s">
        <v>934</v>
      </c>
      <c r="C936" s="23" t="str">
        <f>VLOOKUP(B936,[2]Municipal!$C$15:$D$60549,2)</f>
        <v>Villanueva</v>
      </c>
      <c r="D936" s="11">
        <f>+[1]Total!B937</f>
        <v>602</v>
      </c>
      <c r="E936" s="10">
        <f>+[1]Total!C937</f>
        <v>548</v>
      </c>
      <c r="F936" s="10">
        <f>+[1]Total!D937</f>
        <v>900</v>
      </c>
      <c r="G936" s="10">
        <f>+[1]Total!E937</f>
        <v>40</v>
      </c>
      <c r="H936" s="11">
        <f>+[1]Total!G937</f>
        <v>61</v>
      </c>
      <c r="I936" s="10">
        <f>+[1]Total!H937</f>
        <v>16</v>
      </c>
      <c r="J936" s="10">
        <f>+[1]Total!I937</f>
        <v>36</v>
      </c>
      <c r="K936" s="12">
        <f>+[1]Total!J937</f>
        <v>35</v>
      </c>
      <c r="L936" s="11">
        <f>+[1]Total!L937</f>
        <v>9</v>
      </c>
      <c r="M936" s="12">
        <f>+[1]Total!M937</f>
        <v>48</v>
      </c>
      <c r="N936" s="29">
        <f>VLOOKUP($B936,'[2]pop-2020-2023'!$I$5:$M$1126,2)</f>
        <v>8342</v>
      </c>
      <c r="O936" s="28">
        <f>VLOOKUP($B936,'[2]pop-2020-2023'!$I$5:$M$1126,3)</f>
        <v>8538</v>
      </c>
      <c r="P936" s="28">
        <f>VLOOKUP($B936,'[2]pop-2020-2023'!$I$5:$M$1126,4)</f>
        <v>8625</v>
      </c>
      <c r="Q936" s="30">
        <f>VLOOKUP($B936,'[2]pop-2020-2023'!$I$5:$M$1126,5)</f>
        <v>8740</v>
      </c>
      <c r="R936" s="29">
        <f>VLOOKUP($B936,'[3]Hogares total'!$D$5:$L$1126,6)</f>
        <v>2549</v>
      </c>
      <c r="S936" s="28">
        <f>VLOOKUP($B936,'[3]Hogares total'!$D$5:$L$1126,7)</f>
        <v>2610</v>
      </c>
      <c r="T936" s="28">
        <f>VLOOKUP($B936,'[3]Hogares total'!$D$5:$L$1126,8)</f>
        <v>2665</v>
      </c>
      <c r="U936" s="30">
        <f>VLOOKUP($B936,'[3]Hogares total'!$D$5:$L$1126,9)</f>
        <v>2722</v>
      </c>
      <c r="V936" s="29"/>
      <c r="W936" s="43">
        <f t="shared" si="152"/>
        <v>6.4183649566643242E-2</v>
      </c>
      <c r="X936" s="43">
        <f t="shared" si="153"/>
        <v>1.8550724637681159E-3</v>
      </c>
      <c r="Y936" s="47">
        <f t="shared" si="154"/>
        <v>5.491990846681922E-3</v>
      </c>
      <c r="Z936" s="29"/>
      <c r="AA936" s="43">
        <f t="shared" si="155"/>
        <v>0.2099616858237548</v>
      </c>
      <c r="AB936" s="43">
        <f t="shared" si="156"/>
        <v>6.0037523452157598E-3</v>
      </c>
      <c r="AC936" s="47">
        <f t="shared" si="157"/>
        <v>1.763409257898604E-2</v>
      </c>
      <c r="AD936" s="91">
        <f t="shared" si="148"/>
        <v>2722</v>
      </c>
      <c r="AE936" s="91">
        <f t="shared" si="149"/>
        <v>48</v>
      </c>
      <c r="AF936" s="91">
        <f t="shared" si="150"/>
        <v>2674</v>
      </c>
      <c r="AG936" t="str">
        <f t="shared" si="151"/>
        <v/>
      </c>
    </row>
    <row r="937" spans="2:33" x14ac:dyDescent="0.25">
      <c r="B937" s="9" t="s">
        <v>935</v>
      </c>
      <c r="C937" s="23" t="str">
        <f>VLOOKUP(B937,[2]Municipal!$C$15:$D$60549,2)</f>
        <v>Zapatoca</v>
      </c>
      <c r="D937" s="11">
        <f>+[1]Total!B938</f>
        <v>37</v>
      </c>
      <c r="E937" s="10">
        <f>+[1]Total!C938</f>
        <v>34</v>
      </c>
      <c r="F937" s="10">
        <f>+[1]Total!D938</f>
        <v>29</v>
      </c>
      <c r="G937" s="10">
        <f>+[1]Total!E938</f>
        <v>28</v>
      </c>
      <c r="H937" s="11">
        <f>+[1]Total!G938</f>
        <v>775</v>
      </c>
      <c r="I937" s="10">
        <f>+[1]Total!H938</f>
        <v>796</v>
      </c>
      <c r="J937" s="10">
        <f>+[1]Total!I938</f>
        <v>743</v>
      </c>
      <c r="K937" s="12">
        <f>+[1]Total!J938</f>
        <v>758</v>
      </c>
      <c r="L937" s="11">
        <f>+[1]Total!L938</f>
        <v>568</v>
      </c>
      <c r="M937" s="12">
        <f>+[1]Total!M938</f>
        <v>551</v>
      </c>
      <c r="N937" s="29">
        <f>VLOOKUP($B937,'[2]pop-2020-2023'!$I$5:$M$1126,2)</f>
        <v>9722</v>
      </c>
      <c r="O937" s="28">
        <f>VLOOKUP($B937,'[2]pop-2020-2023'!$I$5:$M$1126,3)</f>
        <v>9746</v>
      </c>
      <c r="P937" s="28">
        <f>VLOOKUP($B937,'[2]pop-2020-2023'!$I$5:$M$1126,4)</f>
        <v>9845</v>
      </c>
      <c r="Q937" s="30">
        <f>VLOOKUP($B937,'[2]pop-2020-2023'!$I$5:$M$1126,5)</f>
        <v>9925</v>
      </c>
      <c r="R937" s="29">
        <f>VLOOKUP($B937,'[3]Hogares total'!$D$5:$L$1126,6)</f>
        <v>3096</v>
      </c>
      <c r="S937" s="28">
        <f>VLOOKUP($B937,'[3]Hogares total'!$D$5:$L$1126,7)</f>
        <v>3168</v>
      </c>
      <c r="T937" s="28">
        <f>VLOOKUP($B937,'[3]Hogares total'!$D$5:$L$1126,8)</f>
        <v>3233</v>
      </c>
      <c r="U937" s="30">
        <f>VLOOKUP($B937,'[3]Hogares total'!$D$5:$L$1126,9)</f>
        <v>3302</v>
      </c>
      <c r="V937" s="29"/>
      <c r="W937" s="43">
        <f t="shared" si="152"/>
        <v>3.4886107120870101E-3</v>
      </c>
      <c r="X937" s="43">
        <f t="shared" si="153"/>
        <v>8.0853224987303199E-2</v>
      </c>
      <c r="Y937" s="47">
        <f t="shared" si="154"/>
        <v>5.5516372795969771E-2</v>
      </c>
      <c r="Z937" s="29"/>
      <c r="AA937" s="43">
        <f t="shared" si="155"/>
        <v>1.0732323232323232E-2</v>
      </c>
      <c r="AB937" s="43">
        <f t="shared" si="156"/>
        <v>0.24621094958243117</v>
      </c>
      <c r="AC937" s="47">
        <f t="shared" si="157"/>
        <v>0.16686856450635978</v>
      </c>
      <c r="AD937" s="91">
        <f t="shared" si="148"/>
        <v>3302</v>
      </c>
      <c r="AE937" s="91">
        <f t="shared" si="149"/>
        <v>551</v>
      </c>
      <c r="AF937" s="91">
        <f t="shared" si="150"/>
        <v>2751</v>
      </c>
      <c r="AG937" t="str">
        <f t="shared" si="151"/>
        <v/>
      </c>
    </row>
    <row r="938" spans="2:33" x14ac:dyDescent="0.25">
      <c r="B938" s="9" t="s">
        <v>936</v>
      </c>
      <c r="C938" s="23" t="str">
        <f>VLOOKUP(B938,[2]Municipal!$C$15:$D$60549,2)</f>
        <v>Sincelejo</v>
      </c>
      <c r="D938" s="11">
        <f>+[1]Total!B939</f>
        <v>43126</v>
      </c>
      <c r="E938" s="10">
        <f>+[1]Total!C939</f>
        <v>42579</v>
      </c>
      <c r="F938" s="10">
        <f>+[1]Total!D939</f>
        <v>42814</v>
      </c>
      <c r="G938" s="10">
        <f>+[1]Total!E939</f>
        <v>43138</v>
      </c>
      <c r="H938" s="11">
        <f>+[1]Total!G939</f>
        <v>43671</v>
      </c>
      <c r="I938" s="10">
        <f>+[1]Total!H939</f>
        <v>44062</v>
      </c>
      <c r="J938" s="10">
        <f>+[1]Total!I939</f>
        <v>44062</v>
      </c>
      <c r="K938" s="12">
        <f>+[1]Total!J939</f>
        <v>44469</v>
      </c>
      <c r="L938" s="11">
        <f>+[1]Total!L939</f>
        <v>44265</v>
      </c>
      <c r="M938" s="12">
        <f>+[1]Total!M939</f>
        <v>45180</v>
      </c>
      <c r="N938" s="29">
        <f>VLOOKUP($B938,'[2]pop-2020-2023'!$I$5:$M$1126,2)</f>
        <v>295047</v>
      </c>
      <c r="O938" s="28">
        <f>VLOOKUP($B938,'[2]pop-2020-2023'!$I$5:$M$1126,3)</f>
        <v>301745</v>
      </c>
      <c r="P938" s="28">
        <f>VLOOKUP($B938,'[2]pop-2020-2023'!$I$5:$M$1126,4)</f>
        <v>306168</v>
      </c>
      <c r="Q938" s="30">
        <f>VLOOKUP($B938,'[2]pop-2020-2023'!$I$5:$M$1126,5)</f>
        <v>310456</v>
      </c>
      <c r="R938" s="29">
        <f>VLOOKUP($B938,'[3]Hogares total'!$D$5:$L$1126,6)</f>
        <v>82028</v>
      </c>
      <c r="S938" s="28">
        <f>VLOOKUP($B938,'[3]Hogares total'!$D$5:$L$1126,7)</f>
        <v>84604</v>
      </c>
      <c r="T938" s="28">
        <f>VLOOKUP($B938,'[3]Hogares total'!$D$5:$L$1126,8)</f>
        <v>86988</v>
      </c>
      <c r="U938" s="30">
        <f>VLOOKUP($B938,'[3]Hogares total'!$D$5:$L$1126,9)</f>
        <v>89368</v>
      </c>
      <c r="V938" s="29"/>
      <c r="W938" s="43">
        <f t="shared" si="152"/>
        <v>0.14110921473429552</v>
      </c>
      <c r="X938" s="43">
        <f t="shared" si="153"/>
        <v>0.14391445219617988</v>
      </c>
      <c r="Y938" s="47">
        <f t="shared" si="154"/>
        <v>0.14552786868348494</v>
      </c>
      <c r="Z938" s="29"/>
      <c r="AA938" s="43">
        <f t="shared" si="155"/>
        <v>0.50327407687579784</v>
      </c>
      <c r="AB938" s="43">
        <f t="shared" si="156"/>
        <v>0.50652963627166969</v>
      </c>
      <c r="AC938" s="47">
        <f t="shared" si="157"/>
        <v>0.50555008504162569</v>
      </c>
      <c r="AD938" s="91" t="str">
        <f t="shared" si="148"/>
        <v/>
      </c>
      <c r="AE938" s="91" t="str">
        <f t="shared" si="149"/>
        <v/>
      </c>
      <c r="AF938" s="91" t="str">
        <f t="shared" si="150"/>
        <v/>
      </c>
      <c r="AG938" t="str">
        <f t="shared" si="151"/>
        <v/>
      </c>
    </row>
    <row r="939" spans="2:33" x14ac:dyDescent="0.25">
      <c r="B939" s="9" t="s">
        <v>937</v>
      </c>
      <c r="C939" s="23" t="str">
        <f>VLOOKUP(B939,[2]Municipal!$C$15:$D$60549,2)</f>
        <v>Buenavista</v>
      </c>
      <c r="D939" s="11">
        <f>+[1]Total!B940</f>
        <v>344</v>
      </c>
      <c r="E939" s="10">
        <f>+[1]Total!C940</f>
        <v>364</v>
      </c>
      <c r="F939" s="10">
        <f>+[1]Total!D940</f>
        <v>369</v>
      </c>
      <c r="G939" s="10">
        <f>+[1]Total!E940</f>
        <v>370</v>
      </c>
      <c r="H939" s="11">
        <f>+[1]Total!G940</f>
        <v>364</v>
      </c>
      <c r="I939" s="10">
        <f>+[1]Total!H940</f>
        <v>520</v>
      </c>
      <c r="J939" s="10">
        <f>+[1]Total!I940</f>
        <v>209</v>
      </c>
      <c r="K939" s="12">
        <f>+[1]Total!J940</f>
        <v>178</v>
      </c>
      <c r="L939" s="11">
        <f>+[1]Total!L940</f>
        <v>10</v>
      </c>
      <c r="M939" s="12">
        <f>+[1]Total!M940</f>
        <v>387</v>
      </c>
      <c r="N939" s="29">
        <f>VLOOKUP($B939,'[2]pop-2020-2023'!$I$5:$M$1126,2)</f>
        <v>10829</v>
      </c>
      <c r="O939" s="28">
        <f>VLOOKUP($B939,'[2]pop-2020-2023'!$I$5:$M$1126,3)</f>
        <v>10933</v>
      </c>
      <c r="P939" s="28">
        <f>VLOOKUP($B939,'[2]pop-2020-2023'!$I$5:$M$1126,4)</f>
        <v>11094</v>
      </c>
      <c r="Q939" s="30">
        <f>VLOOKUP($B939,'[2]pop-2020-2023'!$I$5:$M$1126,5)</f>
        <v>11231</v>
      </c>
      <c r="R939" s="29">
        <f>VLOOKUP($B939,'[3]Hogares total'!$D$5:$L$1126,6)</f>
        <v>2960</v>
      </c>
      <c r="S939" s="28">
        <f>VLOOKUP($B939,'[3]Hogares total'!$D$5:$L$1126,7)</f>
        <v>3047</v>
      </c>
      <c r="T939" s="28">
        <f>VLOOKUP($B939,'[3]Hogares total'!$D$5:$L$1126,8)</f>
        <v>3129</v>
      </c>
      <c r="U939" s="30">
        <f>VLOOKUP($B939,'[3]Hogares total'!$D$5:$L$1126,9)</f>
        <v>3212</v>
      </c>
      <c r="V939" s="29"/>
      <c r="W939" s="43">
        <f t="shared" si="152"/>
        <v>3.3293697978596909E-2</v>
      </c>
      <c r="X939" s="43">
        <f t="shared" si="153"/>
        <v>4.6872183162069585E-2</v>
      </c>
      <c r="Y939" s="47">
        <f t="shared" si="154"/>
        <v>3.445819606446443E-2</v>
      </c>
      <c r="Z939" s="29"/>
      <c r="AA939" s="43">
        <f t="shared" si="155"/>
        <v>0.11946176567115195</v>
      </c>
      <c r="AB939" s="43">
        <f t="shared" si="156"/>
        <v>0.16618728028124002</v>
      </c>
      <c r="AC939" s="47">
        <f t="shared" si="157"/>
        <v>0.12048567870485678</v>
      </c>
      <c r="AD939" s="91">
        <f t="shared" si="148"/>
        <v>3212</v>
      </c>
      <c r="AE939" s="91">
        <f t="shared" si="149"/>
        <v>387</v>
      </c>
      <c r="AF939" s="91">
        <f t="shared" si="150"/>
        <v>2825</v>
      </c>
      <c r="AG939" t="str">
        <f t="shared" si="151"/>
        <v/>
      </c>
    </row>
    <row r="940" spans="2:33" x14ac:dyDescent="0.25">
      <c r="B940" s="9" t="s">
        <v>938</v>
      </c>
      <c r="C940" s="23" t="str">
        <f>VLOOKUP(B940,[2]Municipal!$C$15:$D$60549,2)</f>
        <v>Caimito</v>
      </c>
      <c r="D940" s="11">
        <f>+[1]Total!B941</f>
        <v>44</v>
      </c>
      <c r="E940" s="10">
        <f>+[1]Total!C941</f>
        <v>65</v>
      </c>
      <c r="F940" s="10">
        <f>+[1]Total!D941</f>
        <v>43</v>
      </c>
      <c r="G940" s="10">
        <f>+[1]Total!E941</f>
        <v>51</v>
      </c>
      <c r="H940" s="11">
        <f>+[1]Total!G941</f>
        <v>56</v>
      </c>
      <c r="I940" s="10">
        <f>+[1]Total!H941</f>
        <v>55</v>
      </c>
      <c r="J940" s="10">
        <f>+[1]Total!I941</f>
        <v>61</v>
      </c>
      <c r="K940" s="12">
        <f>+[1]Total!J941</f>
        <v>46</v>
      </c>
      <c r="L940" s="11">
        <f>+[1]Total!L941</f>
        <v>48</v>
      </c>
      <c r="M940" s="12">
        <f>+[1]Total!M941</f>
        <v>44</v>
      </c>
      <c r="N940" s="29">
        <f>VLOOKUP($B940,'[2]pop-2020-2023'!$I$5:$M$1126,2)</f>
        <v>16136</v>
      </c>
      <c r="O940" s="28">
        <f>VLOOKUP($B940,'[2]pop-2020-2023'!$I$5:$M$1126,3)</f>
        <v>16488</v>
      </c>
      <c r="P940" s="28">
        <f>VLOOKUP($B940,'[2]pop-2020-2023'!$I$5:$M$1126,4)</f>
        <v>16724</v>
      </c>
      <c r="Q940" s="30">
        <f>VLOOKUP($B940,'[2]pop-2020-2023'!$I$5:$M$1126,5)</f>
        <v>16966</v>
      </c>
      <c r="R940" s="29">
        <f>VLOOKUP($B940,'[3]Hogares total'!$D$5:$L$1126,6)</f>
        <v>4649</v>
      </c>
      <c r="S940" s="28">
        <f>VLOOKUP($B940,'[3]Hogares total'!$D$5:$L$1126,7)</f>
        <v>4766</v>
      </c>
      <c r="T940" s="28">
        <f>VLOOKUP($B940,'[3]Hogares total'!$D$5:$L$1126,8)</f>
        <v>4873</v>
      </c>
      <c r="U940" s="30">
        <f>VLOOKUP($B940,'[3]Hogares total'!$D$5:$L$1126,9)</f>
        <v>4979</v>
      </c>
      <c r="V940" s="29"/>
      <c r="W940" s="43">
        <f t="shared" si="152"/>
        <v>3.9422610383309077E-3</v>
      </c>
      <c r="X940" s="43">
        <f t="shared" si="153"/>
        <v>3.2886869170055009E-3</v>
      </c>
      <c r="Y940" s="47">
        <f t="shared" si="154"/>
        <v>2.5934221383944358E-3</v>
      </c>
      <c r="Z940" s="29"/>
      <c r="AA940" s="43">
        <f t="shared" si="155"/>
        <v>1.3638271086865297E-2</v>
      </c>
      <c r="AB940" s="43">
        <f t="shared" si="156"/>
        <v>1.1286681715575621E-2</v>
      </c>
      <c r="AC940" s="47">
        <f t="shared" si="157"/>
        <v>8.8371158867242422E-3</v>
      </c>
      <c r="AD940" s="91">
        <f t="shared" si="148"/>
        <v>4979</v>
      </c>
      <c r="AE940" s="91">
        <f t="shared" si="149"/>
        <v>44</v>
      </c>
      <c r="AF940" s="91">
        <f t="shared" si="150"/>
        <v>4935</v>
      </c>
      <c r="AG940" t="str">
        <f t="shared" si="151"/>
        <v/>
      </c>
    </row>
    <row r="941" spans="2:33" x14ac:dyDescent="0.25">
      <c r="B941" s="9" t="s">
        <v>939</v>
      </c>
      <c r="C941" s="23" t="str">
        <f>VLOOKUP(B941,[2]Municipal!$C$15:$D$60549,2)</f>
        <v>Coloso</v>
      </c>
      <c r="D941" s="11">
        <f>+[1]Total!B942</f>
        <v>7</v>
      </c>
      <c r="E941" s="10">
        <f>+[1]Total!C942</f>
        <v>8</v>
      </c>
      <c r="F941" s="10">
        <f>+[1]Total!D942</f>
        <v>6</v>
      </c>
      <c r="G941" s="10">
        <f>+[1]Total!E942</f>
        <v>7</v>
      </c>
      <c r="H941" s="11">
        <f>+[1]Total!G942</f>
        <v>6</v>
      </c>
      <c r="I941" s="10">
        <f>+[1]Total!H942</f>
        <v>6</v>
      </c>
      <c r="J941" s="10">
        <f>+[1]Total!I942</f>
        <v>4</v>
      </c>
      <c r="K941" s="12">
        <f>+[1]Total!J942</f>
        <v>5</v>
      </c>
      <c r="L941" s="11">
        <f>+[1]Total!L942</f>
        <v>6</v>
      </c>
      <c r="M941" s="12">
        <f>+[1]Total!M942</f>
        <v>5</v>
      </c>
      <c r="N941" s="29">
        <f>VLOOKUP($B941,'[2]pop-2020-2023'!$I$5:$M$1126,2)</f>
        <v>8961</v>
      </c>
      <c r="O941" s="28">
        <f>VLOOKUP($B941,'[2]pop-2020-2023'!$I$5:$M$1126,3)</f>
        <v>9061</v>
      </c>
      <c r="P941" s="28">
        <f>VLOOKUP($B941,'[2]pop-2020-2023'!$I$5:$M$1126,4)</f>
        <v>9189</v>
      </c>
      <c r="Q941" s="30">
        <f>VLOOKUP($B941,'[2]pop-2020-2023'!$I$5:$M$1126,5)</f>
        <v>9325</v>
      </c>
      <c r="R941" s="29">
        <f>VLOOKUP($B941,'[3]Hogares total'!$D$5:$L$1126,6)</f>
        <v>2588</v>
      </c>
      <c r="S941" s="28">
        <f>VLOOKUP($B941,'[3]Hogares total'!$D$5:$L$1126,7)</f>
        <v>2657</v>
      </c>
      <c r="T941" s="28">
        <f>VLOOKUP($B941,'[3]Hogares total'!$D$5:$L$1126,8)</f>
        <v>2721</v>
      </c>
      <c r="U941" s="30">
        <f>VLOOKUP($B941,'[3]Hogares total'!$D$5:$L$1126,9)</f>
        <v>2784</v>
      </c>
      <c r="V941" s="29"/>
      <c r="W941" s="43">
        <f t="shared" si="152"/>
        <v>8.829047566493764E-4</v>
      </c>
      <c r="X941" s="43">
        <f t="shared" si="153"/>
        <v>6.5295461965393404E-4</v>
      </c>
      <c r="Y941" s="47">
        <f t="shared" si="154"/>
        <v>5.3619302949061668E-4</v>
      </c>
      <c r="Z941" s="29"/>
      <c r="AA941" s="43">
        <f t="shared" si="155"/>
        <v>3.0109145652992097E-3</v>
      </c>
      <c r="AB941" s="43">
        <f t="shared" si="156"/>
        <v>2.205071664829107E-3</v>
      </c>
      <c r="AC941" s="47">
        <f t="shared" si="157"/>
        <v>1.7959770114942528E-3</v>
      </c>
      <c r="AD941" s="91">
        <f t="shared" si="148"/>
        <v>2784</v>
      </c>
      <c r="AE941" s="91">
        <f t="shared" si="149"/>
        <v>5</v>
      </c>
      <c r="AF941" s="91">
        <f t="shared" si="150"/>
        <v>2779</v>
      </c>
      <c r="AG941" t="str">
        <f t="shared" si="151"/>
        <v/>
      </c>
    </row>
    <row r="942" spans="2:33" x14ac:dyDescent="0.25">
      <c r="B942" s="9" t="s">
        <v>940</v>
      </c>
      <c r="C942" s="23" t="str">
        <f>VLOOKUP(B942,[2]Municipal!$C$15:$D$60549,2)</f>
        <v>Corozal</v>
      </c>
      <c r="D942" s="11">
        <f>+[1]Total!B943</f>
        <v>7484</v>
      </c>
      <c r="E942" s="10">
        <f>+[1]Total!C943</f>
        <v>7645</v>
      </c>
      <c r="F942" s="10">
        <f>+[1]Total!D943</f>
        <v>7338</v>
      </c>
      <c r="G942" s="10">
        <f>+[1]Total!E943</f>
        <v>7470</v>
      </c>
      <c r="H942" s="11">
        <f>+[1]Total!G943</f>
        <v>7234</v>
      </c>
      <c r="I942" s="10">
        <f>+[1]Total!H943</f>
        <v>7450</v>
      </c>
      <c r="J942" s="10">
        <f>+[1]Total!I943</f>
        <v>7066</v>
      </c>
      <c r="K942" s="12">
        <f>+[1]Total!J943</f>
        <v>7221</v>
      </c>
      <c r="L942" s="11">
        <f>+[1]Total!L943</f>
        <v>6793</v>
      </c>
      <c r="M942" s="12">
        <f>+[1]Total!M943</f>
        <v>6266</v>
      </c>
      <c r="N942" s="29">
        <f>VLOOKUP($B942,'[2]pop-2020-2023'!$I$5:$M$1126,2)</f>
        <v>68762</v>
      </c>
      <c r="O942" s="28">
        <f>VLOOKUP($B942,'[2]pop-2020-2023'!$I$5:$M$1126,3)</f>
        <v>68916</v>
      </c>
      <c r="P942" s="28">
        <f>VLOOKUP($B942,'[2]pop-2020-2023'!$I$5:$M$1126,4)</f>
        <v>69840</v>
      </c>
      <c r="Q942" s="30">
        <f>VLOOKUP($B942,'[2]pop-2020-2023'!$I$5:$M$1126,5)</f>
        <v>70591</v>
      </c>
      <c r="R942" s="29">
        <f>VLOOKUP($B942,'[3]Hogares total'!$D$5:$L$1126,6)</f>
        <v>20330</v>
      </c>
      <c r="S942" s="28">
        <f>VLOOKUP($B942,'[3]Hogares total'!$D$5:$L$1126,7)</f>
        <v>20945</v>
      </c>
      <c r="T942" s="28">
        <f>VLOOKUP($B942,'[3]Hogares total'!$D$5:$L$1126,8)</f>
        <v>21512</v>
      </c>
      <c r="U942" s="30">
        <f>VLOOKUP($B942,'[3]Hogares total'!$D$5:$L$1126,9)</f>
        <v>22076</v>
      </c>
      <c r="V942" s="29"/>
      <c r="W942" s="43">
        <f t="shared" si="152"/>
        <v>0.11093214928318533</v>
      </c>
      <c r="X942" s="43">
        <f t="shared" si="153"/>
        <v>0.10667239404352806</v>
      </c>
      <c r="Y942" s="47">
        <f t="shared" si="154"/>
        <v>8.8764856709778864E-2</v>
      </c>
      <c r="Z942" s="29"/>
      <c r="AA942" s="43">
        <f t="shared" si="155"/>
        <v>0.36500358080687517</v>
      </c>
      <c r="AB942" s="43">
        <f t="shared" si="156"/>
        <v>0.34631833395314243</v>
      </c>
      <c r="AC942" s="47">
        <f t="shared" si="157"/>
        <v>0.28383765174850517</v>
      </c>
      <c r="AD942" s="91" t="str">
        <f t="shared" si="148"/>
        <v/>
      </c>
      <c r="AE942" s="91" t="str">
        <f t="shared" si="149"/>
        <v/>
      </c>
      <c r="AF942" s="91" t="str">
        <f t="shared" si="150"/>
        <v/>
      </c>
      <c r="AG942" t="str">
        <f t="shared" si="151"/>
        <v/>
      </c>
    </row>
    <row r="943" spans="2:33" x14ac:dyDescent="0.25">
      <c r="B943" s="9" t="s">
        <v>941</v>
      </c>
      <c r="C943" s="23" t="str">
        <f>VLOOKUP(B943,[2]Municipal!$C$15:$D$60549,2)</f>
        <v>Coveñas</v>
      </c>
      <c r="D943" s="11">
        <f>+[1]Total!B944</f>
        <v>2092</v>
      </c>
      <c r="E943" s="10">
        <f>+[1]Total!C944</f>
        <v>2151</v>
      </c>
      <c r="F943" s="10">
        <f>+[1]Total!D944</f>
        <v>2086</v>
      </c>
      <c r="G943" s="10">
        <f>+[1]Total!E944</f>
        <v>2322</v>
      </c>
      <c r="H943" s="11">
        <f>+[1]Total!G944</f>
        <v>2215</v>
      </c>
      <c r="I943" s="10">
        <f>+[1]Total!H944</f>
        <v>2140</v>
      </c>
      <c r="J943" s="10">
        <f>+[1]Total!I944</f>
        <v>2098</v>
      </c>
      <c r="K943" s="12">
        <f>+[1]Total!J944</f>
        <v>2172</v>
      </c>
      <c r="L943" s="11">
        <f>+[1]Total!L944</f>
        <v>2081</v>
      </c>
      <c r="M943" s="12">
        <f>+[1]Total!M944</f>
        <v>2014</v>
      </c>
      <c r="N943" s="29">
        <f>VLOOKUP($B943,'[2]pop-2020-2023'!$I$5:$M$1126,2)</f>
        <v>19919</v>
      </c>
      <c r="O943" s="28">
        <f>VLOOKUP($B943,'[2]pop-2020-2023'!$I$5:$M$1126,3)</f>
        <v>20597</v>
      </c>
      <c r="P943" s="28">
        <f>VLOOKUP($B943,'[2]pop-2020-2023'!$I$5:$M$1126,4)</f>
        <v>20892</v>
      </c>
      <c r="Q943" s="30">
        <f>VLOOKUP($B943,'[2]pop-2020-2023'!$I$5:$M$1126,5)</f>
        <v>21190</v>
      </c>
      <c r="R943" s="29">
        <f>VLOOKUP($B943,'[3]Hogares total'!$D$5:$L$1126,6)</f>
        <v>5602</v>
      </c>
      <c r="S943" s="28">
        <f>VLOOKUP($B943,'[3]Hogares total'!$D$5:$L$1126,7)</f>
        <v>5760</v>
      </c>
      <c r="T943" s="28">
        <f>VLOOKUP($B943,'[3]Hogares total'!$D$5:$L$1126,8)</f>
        <v>5903</v>
      </c>
      <c r="U943" s="30">
        <f>VLOOKUP($B943,'[3]Hogares total'!$D$5:$L$1126,9)</f>
        <v>6046</v>
      </c>
      <c r="V943" s="29"/>
      <c r="W943" s="43">
        <f t="shared" si="152"/>
        <v>0.10443268437151042</v>
      </c>
      <c r="X943" s="43">
        <f t="shared" si="153"/>
        <v>0.10243155274746314</v>
      </c>
      <c r="Y943" s="47">
        <f t="shared" si="154"/>
        <v>9.5044832468145352E-2</v>
      </c>
      <c r="Z943" s="29"/>
      <c r="AA943" s="43">
        <f t="shared" si="155"/>
        <v>0.37343749999999998</v>
      </c>
      <c r="AB943" s="43">
        <f t="shared" si="156"/>
        <v>0.36252752837540236</v>
      </c>
      <c r="AC943" s="47">
        <f t="shared" si="157"/>
        <v>0.33311280185246445</v>
      </c>
      <c r="AD943" s="91" t="str">
        <f t="shared" si="148"/>
        <v/>
      </c>
      <c r="AE943" s="91" t="str">
        <f t="shared" si="149"/>
        <v/>
      </c>
      <c r="AF943" s="91" t="str">
        <f t="shared" si="150"/>
        <v/>
      </c>
      <c r="AG943" t="str">
        <f t="shared" si="151"/>
        <v/>
      </c>
    </row>
    <row r="944" spans="2:33" x14ac:dyDescent="0.25">
      <c r="B944" s="9" t="s">
        <v>942</v>
      </c>
      <c r="C944" s="23" t="str">
        <f>VLOOKUP(B944,[2]Municipal!$C$15:$D$60549,2)</f>
        <v>Chalán</v>
      </c>
      <c r="D944" s="11">
        <f>+[1]Total!B945</f>
        <v>5</v>
      </c>
      <c r="E944" s="10">
        <f>+[1]Total!C945</f>
        <v>4</v>
      </c>
      <c r="F944" s="10">
        <f>+[1]Total!D945</f>
        <v>2</v>
      </c>
      <c r="G944" s="10">
        <f>+[1]Total!E945</f>
        <v>2</v>
      </c>
      <c r="H944" s="11">
        <f>+[1]Total!G945</f>
        <v>1</v>
      </c>
      <c r="I944" s="10">
        <f>+[1]Total!H945</f>
        <v>1</v>
      </c>
      <c r="J944" s="10">
        <f>+[1]Total!I945</f>
        <v>1</v>
      </c>
      <c r="K944" s="12">
        <f>+[1]Total!J945</f>
        <v>2</v>
      </c>
      <c r="L944" s="11">
        <f>+[1]Total!L945</f>
        <v>2</v>
      </c>
      <c r="M944" s="12">
        <f>+[1]Total!M945</f>
        <v>0</v>
      </c>
      <c r="N944" s="29">
        <f>VLOOKUP($B944,'[2]pop-2020-2023'!$I$5:$M$1126,2)</f>
        <v>4621</v>
      </c>
      <c r="O944" s="28">
        <f>VLOOKUP($B944,'[2]pop-2020-2023'!$I$5:$M$1126,3)</f>
        <v>4659</v>
      </c>
      <c r="P944" s="28">
        <f>VLOOKUP($B944,'[2]pop-2020-2023'!$I$5:$M$1126,4)</f>
        <v>4731</v>
      </c>
      <c r="Q944" s="30">
        <f>VLOOKUP($B944,'[2]pop-2020-2023'!$I$5:$M$1126,5)</f>
        <v>4786</v>
      </c>
      <c r="R944" s="29">
        <f>VLOOKUP($B944,'[3]Hogares total'!$D$5:$L$1126,6)</f>
        <v>1222</v>
      </c>
      <c r="S944" s="28">
        <f>VLOOKUP($B944,'[3]Hogares total'!$D$5:$L$1126,7)</f>
        <v>1257</v>
      </c>
      <c r="T944" s="28">
        <f>VLOOKUP($B944,'[3]Hogares total'!$D$5:$L$1126,8)</f>
        <v>1289</v>
      </c>
      <c r="U944" s="30">
        <f>VLOOKUP($B944,'[3]Hogares total'!$D$5:$L$1126,9)</f>
        <v>1323</v>
      </c>
      <c r="V944" s="29"/>
      <c r="W944" s="43">
        <f t="shared" si="152"/>
        <v>8.585533376261E-4</v>
      </c>
      <c r="X944" s="43">
        <f t="shared" si="153"/>
        <v>2.1137180300147959E-4</v>
      </c>
      <c r="Y944" s="47">
        <f t="shared" si="154"/>
        <v>0</v>
      </c>
      <c r="Z944" s="29"/>
      <c r="AA944" s="43">
        <f t="shared" si="155"/>
        <v>3.1821797931583136E-3</v>
      </c>
      <c r="AB944" s="43">
        <f t="shared" si="156"/>
        <v>7.7579519006982156E-4</v>
      </c>
      <c r="AC944" s="47">
        <f t="shared" si="157"/>
        <v>0</v>
      </c>
      <c r="AD944" s="91">
        <f t="shared" si="148"/>
        <v>1323</v>
      </c>
      <c r="AE944" s="91">
        <f t="shared" si="149"/>
        <v>0</v>
      </c>
      <c r="AF944" s="91">
        <f t="shared" si="150"/>
        <v>1323</v>
      </c>
      <c r="AG944" t="str">
        <f t="shared" si="151"/>
        <v/>
      </c>
    </row>
    <row r="945" spans="2:33" x14ac:dyDescent="0.25">
      <c r="B945" s="9" t="s">
        <v>943</v>
      </c>
      <c r="C945" s="23" t="str">
        <f>VLOOKUP(B945,[2]Municipal!$C$15:$D$60549,2)</f>
        <v>El Roble</v>
      </c>
      <c r="D945" s="11">
        <f>+[1]Total!B946</f>
        <v>12</v>
      </c>
      <c r="E945" s="10">
        <f>+[1]Total!C946</f>
        <v>23</v>
      </c>
      <c r="F945" s="10">
        <f>+[1]Total!D946</f>
        <v>21</v>
      </c>
      <c r="G945" s="10">
        <f>+[1]Total!E946</f>
        <v>21</v>
      </c>
      <c r="H945" s="11">
        <f>+[1]Total!G946</f>
        <v>14</v>
      </c>
      <c r="I945" s="10">
        <f>+[1]Total!H946</f>
        <v>13</v>
      </c>
      <c r="J945" s="10">
        <f>+[1]Total!I946</f>
        <v>11</v>
      </c>
      <c r="K945" s="12">
        <f>+[1]Total!J946</f>
        <v>12</v>
      </c>
      <c r="L945" s="11">
        <f>+[1]Total!L946</f>
        <v>11</v>
      </c>
      <c r="M945" s="12">
        <f>+[1]Total!M946</f>
        <v>5</v>
      </c>
      <c r="N945" s="29">
        <f>VLOOKUP($B945,'[2]pop-2020-2023'!$I$5:$M$1126,2)</f>
        <v>10068</v>
      </c>
      <c r="O945" s="28">
        <f>VLOOKUP($B945,'[2]pop-2020-2023'!$I$5:$M$1126,3)</f>
        <v>10054</v>
      </c>
      <c r="P945" s="28">
        <f>VLOOKUP($B945,'[2]pop-2020-2023'!$I$5:$M$1126,4)</f>
        <v>10182</v>
      </c>
      <c r="Q945" s="30">
        <f>VLOOKUP($B945,'[2]pop-2020-2023'!$I$5:$M$1126,5)</f>
        <v>10299</v>
      </c>
      <c r="R945" s="29">
        <f>VLOOKUP($B945,'[3]Hogares total'!$D$5:$L$1126,6)</f>
        <v>2888</v>
      </c>
      <c r="S945" s="28">
        <f>VLOOKUP($B945,'[3]Hogares total'!$D$5:$L$1126,7)</f>
        <v>2963</v>
      </c>
      <c r="T945" s="28">
        <f>VLOOKUP($B945,'[3]Hogares total'!$D$5:$L$1126,8)</f>
        <v>3034</v>
      </c>
      <c r="U945" s="30">
        <f>VLOOKUP($B945,'[3]Hogares total'!$D$5:$L$1126,9)</f>
        <v>3106</v>
      </c>
      <c r="V945" s="29"/>
      <c r="W945" s="43">
        <f t="shared" si="152"/>
        <v>2.2876467077779989E-3</v>
      </c>
      <c r="X945" s="43">
        <f t="shared" si="153"/>
        <v>1.2767629149479473E-3</v>
      </c>
      <c r="Y945" s="47">
        <f t="shared" si="154"/>
        <v>4.8548402757549278E-4</v>
      </c>
      <c r="Z945" s="29"/>
      <c r="AA945" s="43">
        <f t="shared" si="155"/>
        <v>7.7624029699628755E-3</v>
      </c>
      <c r="AB945" s="43">
        <f t="shared" si="156"/>
        <v>4.2847725774555045E-3</v>
      </c>
      <c r="AC945" s="47">
        <f t="shared" si="157"/>
        <v>1.6097875080489374E-3</v>
      </c>
      <c r="AD945" s="91">
        <f t="shared" si="148"/>
        <v>3106</v>
      </c>
      <c r="AE945" s="91">
        <f t="shared" si="149"/>
        <v>5</v>
      </c>
      <c r="AF945" s="91">
        <f t="shared" si="150"/>
        <v>3101</v>
      </c>
      <c r="AG945" t="str">
        <f t="shared" si="151"/>
        <v/>
      </c>
    </row>
    <row r="946" spans="2:33" x14ac:dyDescent="0.25">
      <c r="B946" s="9" t="s">
        <v>944</v>
      </c>
      <c r="C946" s="23" t="str">
        <f>VLOOKUP(B946,[2]Municipal!$C$15:$D$60549,2)</f>
        <v>Galeras</v>
      </c>
      <c r="D946" s="11">
        <f>+[1]Total!B947</f>
        <v>24</v>
      </c>
      <c r="E946" s="10">
        <f>+[1]Total!C947</f>
        <v>359</v>
      </c>
      <c r="F946" s="10">
        <f>+[1]Total!D947</f>
        <v>370</v>
      </c>
      <c r="G946" s="10">
        <f>+[1]Total!E947</f>
        <v>364</v>
      </c>
      <c r="H946" s="11">
        <f>+[1]Total!G947</f>
        <v>1051</v>
      </c>
      <c r="I946" s="10">
        <f>+[1]Total!H947</f>
        <v>1045</v>
      </c>
      <c r="J946" s="10">
        <f>+[1]Total!I947</f>
        <v>1039</v>
      </c>
      <c r="K946" s="12">
        <f>+[1]Total!J947</f>
        <v>1038</v>
      </c>
      <c r="L946" s="11">
        <f>+[1]Total!L947</f>
        <v>1385</v>
      </c>
      <c r="M946" s="12">
        <f>+[1]Total!M947</f>
        <v>1438</v>
      </c>
      <c r="N946" s="29">
        <f>VLOOKUP($B946,'[2]pop-2020-2023'!$I$5:$M$1126,2)</f>
        <v>23151</v>
      </c>
      <c r="O946" s="28">
        <f>VLOOKUP($B946,'[2]pop-2020-2023'!$I$5:$M$1126,3)</f>
        <v>23582</v>
      </c>
      <c r="P946" s="28">
        <f>VLOOKUP($B946,'[2]pop-2020-2023'!$I$5:$M$1126,4)</f>
        <v>23933</v>
      </c>
      <c r="Q946" s="30">
        <f>VLOOKUP($B946,'[2]pop-2020-2023'!$I$5:$M$1126,5)</f>
        <v>24257</v>
      </c>
      <c r="R946" s="29">
        <f>VLOOKUP($B946,'[3]Hogares total'!$D$5:$L$1126,6)</f>
        <v>7017</v>
      </c>
      <c r="S946" s="28">
        <f>VLOOKUP($B946,'[3]Hogares total'!$D$5:$L$1126,7)</f>
        <v>7216</v>
      </c>
      <c r="T946" s="28">
        <f>VLOOKUP($B946,'[3]Hogares total'!$D$5:$L$1126,8)</f>
        <v>7398</v>
      </c>
      <c r="U946" s="30">
        <f>VLOOKUP($B946,'[3]Hogares total'!$D$5:$L$1126,9)</f>
        <v>7578</v>
      </c>
      <c r="V946" s="29"/>
      <c r="W946" s="43">
        <f t="shared" si="152"/>
        <v>1.5223475532185565E-2</v>
      </c>
      <c r="X946" s="43">
        <f t="shared" si="153"/>
        <v>4.366356077382693E-2</v>
      </c>
      <c r="Y946" s="47">
        <f t="shared" si="154"/>
        <v>5.9281856783608852E-2</v>
      </c>
      <c r="Z946" s="29"/>
      <c r="AA946" s="43">
        <f t="shared" si="155"/>
        <v>4.9750554323725056E-2</v>
      </c>
      <c r="AB946" s="43">
        <f t="shared" si="156"/>
        <v>0.14125439307921059</v>
      </c>
      <c r="AC946" s="47">
        <f t="shared" si="157"/>
        <v>0.18975983108999736</v>
      </c>
      <c r="AD946" s="91">
        <f t="shared" si="148"/>
        <v>7578</v>
      </c>
      <c r="AE946" s="91">
        <f t="shared" si="149"/>
        <v>1438</v>
      </c>
      <c r="AF946" s="91">
        <f t="shared" si="150"/>
        <v>6140</v>
      </c>
      <c r="AG946" t="str">
        <f t="shared" si="151"/>
        <v/>
      </c>
    </row>
    <row r="947" spans="2:33" x14ac:dyDescent="0.25">
      <c r="B947" s="9" t="s">
        <v>945</v>
      </c>
      <c r="C947" s="23" t="str">
        <f>VLOOKUP(B947,[2]Municipal!$C$15:$D$60549,2)</f>
        <v>Guaranda</v>
      </c>
      <c r="D947" s="11">
        <f>+[1]Total!B948</f>
        <v>29</v>
      </c>
      <c r="E947" s="10">
        <f>+[1]Total!C948</f>
        <v>29</v>
      </c>
      <c r="F947" s="10">
        <f>+[1]Total!D948</f>
        <v>380</v>
      </c>
      <c r="G947" s="10">
        <f>+[1]Total!E948</f>
        <v>409</v>
      </c>
      <c r="H947" s="11">
        <f>+[1]Total!G948</f>
        <v>321</v>
      </c>
      <c r="I947" s="10">
        <f>+[1]Total!H948</f>
        <v>308</v>
      </c>
      <c r="J947" s="10">
        <f>+[1]Total!I948</f>
        <v>475</v>
      </c>
      <c r="K947" s="12">
        <f>+[1]Total!J948</f>
        <v>272</v>
      </c>
      <c r="L947" s="11">
        <f>+[1]Total!L948</f>
        <v>310</v>
      </c>
      <c r="M947" s="12">
        <f>+[1]Total!M948</f>
        <v>268</v>
      </c>
      <c r="N947" s="29">
        <f>VLOOKUP($B947,'[2]pop-2020-2023'!$I$5:$M$1126,2)</f>
        <v>18304</v>
      </c>
      <c r="O947" s="28">
        <f>VLOOKUP($B947,'[2]pop-2020-2023'!$I$5:$M$1126,3)</f>
        <v>18464</v>
      </c>
      <c r="P947" s="28">
        <f>VLOOKUP($B947,'[2]pop-2020-2023'!$I$5:$M$1126,4)</f>
        <v>18717</v>
      </c>
      <c r="Q947" s="30">
        <f>VLOOKUP($B947,'[2]pop-2020-2023'!$I$5:$M$1126,5)</f>
        <v>18955</v>
      </c>
      <c r="R947" s="29">
        <f>VLOOKUP($B947,'[3]Hogares total'!$D$5:$L$1126,6)</f>
        <v>5127</v>
      </c>
      <c r="S947" s="28">
        <f>VLOOKUP($B947,'[3]Hogares total'!$D$5:$L$1126,7)</f>
        <v>5264</v>
      </c>
      <c r="T947" s="28">
        <f>VLOOKUP($B947,'[3]Hogares total'!$D$5:$L$1126,8)</f>
        <v>5390</v>
      </c>
      <c r="U947" s="30">
        <f>VLOOKUP($B947,'[3]Hogares total'!$D$5:$L$1126,9)</f>
        <v>5514</v>
      </c>
      <c r="V947" s="29"/>
      <c r="W947" s="43">
        <f t="shared" si="152"/>
        <v>1.5706239168110918E-3</v>
      </c>
      <c r="X947" s="43">
        <f t="shared" si="153"/>
        <v>1.6455628572955069E-2</v>
      </c>
      <c r="Y947" s="47">
        <f t="shared" si="154"/>
        <v>1.4138749670271697E-2</v>
      </c>
      <c r="Z947" s="29"/>
      <c r="AA947" s="43">
        <f t="shared" si="155"/>
        <v>5.5091185410334345E-3</v>
      </c>
      <c r="AB947" s="43">
        <f t="shared" si="156"/>
        <v>5.7142857142857141E-2</v>
      </c>
      <c r="AC947" s="47">
        <f t="shared" si="157"/>
        <v>4.8603554588320635E-2</v>
      </c>
      <c r="AD947" s="91">
        <f t="shared" si="148"/>
        <v>5514</v>
      </c>
      <c r="AE947" s="91">
        <f t="shared" si="149"/>
        <v>268</v>
      </c>
      <c r="AF947" s="91">
        <f t="shared" si="150"/>
        <v>5246</v>
      </c>
      <c r="AG947" t="str">
        <f t="shared" si="151"/>
        <v/>
      </c>
    </row>
    <row r="948" spans="2:33" x14ac:dyDescent="0.25">
      <c r="B948" s="9" t="s">
        <v>946</v>
      </c>
      <c r="C948" s="23" t="str">
        <f>VLOOKUP(B948,[2]Municipal!$C$15:$D$60549,2)</f>
        <v>La Unión</v>
      </c>
      <c r="D948" s="11">
        <f>+[1]Total!B949</f>
        <v>181</v>
      </c>
      <c r="E948" s="10">
        <f>+[1]Total!C949</f>
        <v>404</v>
      </c>
      <c r="F948" s="10">
        <f>+[1]Total!D949</f>
        <v>332</v>
      </c>
      <c r="G948" s="10">
        <f>+[1]Total!E949</f>
        <v>359</v>
      </c>
      <c r="H948" s="11">
        <f>+[1]Total!G949</f>
        <v>682</v>
      </c>
      <c r="I948" s="10">
        <f>+[1]Total!H949</f>
        <v>681</v>
      </c>
      <c r="J948" s="10">
        <f>+[1]Total!I949</f>
        <v>708</v>
      </c>
      <c r="K948" s="12">
        <f>+[1]Total!J949</f>
        <v>684</v>
      </c>
      <c r="L948" s="11">
        <f>+[1]Total!L949</f>
        <v>775</v>
      </c>
      <c r="M948" s="12">
        <f>+[1]Total!M949</f>
        <v>710</v>
      </c>
      <c r="N948" s="29">
        <f>VLOOKUP($B948,'[2]pop-2020-2023'!$I$5:$M$1126,2)</f>
        <v>13392</v>
      </c>
      <c r="O948" s="28">
        <f>VLOOKUP($B948,'[2]pop-2020-2023'!$I$5:$M$1126,3)</f>
        <v>13839</v>
      </c>
      <c r="P948" s="28">
        <f>VLOOKUP($B948,'[2]pop-2020-2023'!$I$5:$M$1126,4)</f>
        <v>14046</v>
      </c>
      <c r="Q948" s="30">
        <f>VLOOKUP($B948,'[2]pop-2020-2023'!$I$5:$M$1126,5)</f>
        <v>14282</v>
      </c>
      <c r="R948" s="29">
        <f>VLOOKUP($B948,'[3]Hogares total'!$D$5:$L$1126,6)</f>
        <v>3717</v>
      </c>
      <c r="S948" s="28">
        <f>VLOOKUP($B948,'[3]Hogares total'!$D$5:$L$1126,7)</f>
        <v>3821</v>
      </c>
      <c r="T948" s="28">
        <f>VLOOKUP($B948,'[3]Hogares total'!$D$5:$L$1126,8)</f>
        <v>3913</v>
      </c>
      <c r="U948" s="30">
        <f>VLOOKUP($B948,'[3]Hogares total'!$D$5:$L$1126,9)</f>
        <v>4005</v>
      </c>
      <c r="V948" s="29"/>
      <c r="W948" s="43">
        <f t="shared" si="152"/>
        <v>2.9192860755834958E-2</v>
      </c>
      <c r="X948" s="43">
        <f t="shared" si="153"/>
        <v>4.8483554036736438E-2</v>
      </c>
      <c r="Y948" s="47">
        <f t="shared" si="154"/>
        <v>4.9712925360593754E-2</v>
      </c>
      <c r="Z948" s="29"/>
      <c r="AA948" s="43">
        <f t="shared" si="155"/>
        <v>0.10573148390473698</v>
      </c>
      <c r="AB948" s="43">
        <f t="shared" si="156"/>
        <v>0.17403526705852287</v>
      </c>
      <c r="AC948" s="47">
        <f t="shared" si="157"/>
        <v>0.17727840199750311</v>
      </c>
      <c r="AD948" s="91">
        <f t="shared" si="148"/>
        <v>4005</v>
      </c>
      <c r="AE948" s="91">
        <f t="shared" si="149"/>
        <v>710</v>
      </c>
      <c r="AF948" s="91">
        <f t="shared" si="150"/>
        <v>3295</v>
      </c>
      <c r="AG948" t="str">
        <f t="shared" si="151"/>
        <v/>
      </c>
    </row>
    <row r="949" spans="2:33" x14ac:dyDescent="0.25">
      <c r="B949" s="9" t="s">
        <v>947</v>
      </c>
      <c r="C949" s="23" t="str">
        <f>VLOOKUP(B949,[2]Municipal!$C$15:$D$60549,2)</f>
        <v>Los Palmitos</v>
      </c>
      <c r="D949" s="11">
        <f>+[1]Total!B950</f>
        <v>353</v>
      </c>
      <c r="E949" s="10">
        <f>+[1]Total!C950</f>
        <v>964</v>
      </c>
      <c r="F949" s="10">
        <f>+[1]Total!D950</f>
        <v>557</v>
      </c>
      <c r="G949" s="10">
        <f>+[1]Total!E950</f>
        <v>545</v>
      </c>
      <c r="H949" s="11">
        <f>+[1]Total!G950</f>
        <v>935</v>
      </c>
      <c r="I949" s="10">
        <f>+[1]Total!H950</f>
        <v>903</v>
      </c>
      <c r="J949" s="10">
        <f>+[1]Total!I950</f>
        <v>909</v>
      </c>
      <c r="K949" s="12">
        <f>+[1]Total!J950</f>
        <v>904</v>
      </c>
      <c r="L949" s="11">
        <f>+[1]Total!L950</f>
        <v>1001</v>
      </c>
      <c r="M949" s="12">
        <f>+[1]Total!M950</f>
        <v>861</v>
      </c>
      <c r="N949" s="29">
        <f>VLOOKUP($B949,'[2]pop-2020-2023'!$I$5:$M$1126,2)</f>
        <v>23738</v>
      </c>
      <c r="O949" s="28">
        <f>VLOOKUP($B949,'[2]pop-2020-2023'!$I$5:$M$1126,3)</f>
        <v>23972</v>
      </c>
      <c r="P949" s="28">
        <f>VLOOKUP($B949,'[2]pop-2020-2023'!$I$5:$M$1126,4)</f>
        <v>24335</v>
      </c>
      <c r="Q949" s="30">
        <f>VLOOKUP($B949,'[2]pop-2020-2023'!$I$5:$M$1126,5)</f>
        <v>24638</v>
      </c>
      <c r="R949" s="29">
        <f>VLOOKUP($B949,'[3]Hogares total'!$D$5:$L$1126,6)</f>
        <v>7173</v>
      </c>
      <c r="S949" s="28">
        <f>VLOOKUP($B949,'[3]Hogares total'!$D$5:$L$1126,7)</f>
        <v>7372</v>
      </c>
      <c r="T949" s="28">
        <f>VLOOKUP($B949,'[3]Hogares total'!$D$5:$L$1126,8)</f>
        <v>7556</v>
      </c>
      <c r="U949" s="30">
        <f>VLOOKUP($B949,'[3]Hogares total'!$D$5:$L$1126,9)</f>
        <v>7736</v>
      </c>
      <c r="V949" s="29"/>
      <c r="W949" s="43">
        <f t="shared" si="152"/>
        <v>4.021358251293175E-2</v>
      </c>
      <c r="X949" s="43">
        <f t="shared" si="153"/>
        <v>3.7107047462502568E-2</v>
      </c>
      <c r="Y949" s="47">
        <f t="shared" si="154"/>
        <v>3.4946018345644939E-2</v>
      </c>
      <c r="Z949" s="29"/>
      <c r="AA949" s="43">
        <f t="shared" si="155"/>
        <v>0.13076505697232774</v>
      </c>
      <c r="AB949" s="43">
        <f t="shared" si="156"/>
        <v>0.11950767601905771</v>
      </c>
      <c r="AC949" s="47">
        <f t="shared" si="157"/>
        <v>0.11129782833505687</v>
      </c>
      <c r="AD949" s="91">
        <f t="shared" si="148"/>
        <v>7736</v>
      </c>
      <c r="AE949" s="91">
        <f t="shared" si="149"/>
        <v>861</v>
      </c>
      <c r="AF949" s="91">
        <f t="shared" si="150"/>
        <v>6875</v>
      </c>
      <c r="AG949" t="str">
        <f t="shared" si="151"/>
        <v/>
      </c>
    </row>
    <row r="950" spans="2:33" x14ac:dyDescent="0.25">
      <c r="B950" s="9" t="s">
        <v>948</v>
      </c>
      <c r="C950" s="23" t="str">
        <f>VLOOKUP(B950,[2]Municipal!$C$15:$D$60549,2)</f>
        <v>Majagual</v>
      </c>
      <c r="D950" s="11">
        <f>+[1]Total!B951</f>
        <v>594</v>
      </c>
      <c r="E950" s="10">
        <f>+[1]Total!C951</f>
        <v>854</v>
      </c>
      <c r="F950" s="10">
        <f>+[1]Total!D951</f>
        <v>750</v>
      </c>
      <c r="G950" s="10">
        <f>+[1]Total!E951</f>
        <v>964</v>
      </c>
      <c r="H950" s="11">
        <f>+[1]Total!G951</f>
        <v>1329</v>
      </c>
      <c r="I950" s="10">
        <f>+[1]Total!H951</f>
        <v>1305</v>
      </c>
      <c r="J950" s="10">
        <f>+[1]Total!I951</f>
        <v>1304</v>
      </c>
      <c r="K950" s="12">
        <f>+[1]Total!J951</f>
        <v>1241</v>
      </c>
      <c r="L950" s="11">
        <f>+[1]Total!L951</f>
        <v>1233</v>
      </c>
      <c r="M950" s="12">
        <f>+[1]Total!M951</f>
        <v>1204</v>
      </c>
      <c r="N950" s="29">
        <f>VLOOKUP($B950,'[2]pop-2020-2023'!$I$5:$M$1126,2)</f>
        <v>39238</v>
      </c>
      <c r="O950" s="28">
        <f>VLOOKUP($B950,'[2]pop-2020-2023'!$I$5:$M$1126,3)</f>
        <v>40322</v>
      </c>
      <c r="P950" s="28">
        <f>VLOOKUP($B950,'[2]pop-2020-2023'!$I$5:$M$1126,4)</f>
        <v>40954</v>
      </c>
      <c r="Q950" s="30">
        <f>VLOOKUP($B950,'[2]pop-2020-2023'!$I$5:$M$1126,5)</f>
        <v>41601</v>
      </c>
      <c r="R950" s="29">
        <f>VLOOKUP($B950,'[3]Hogares total'!$D$5:$L$1126,6)</f>
        <v>10963</v>
      </c>
      <c r="S950" s="28">
        <f>VLOOKUP($B950,'[3]Hogares total'!$D$5:$L$1126,7)</f>
        <v>11241</v>
      </c>
      <c r="T950" s="28">
        <f>VLOOKUP($B950,'[3]Hogares total'!$D$5:$L$1126,8)</f>
        <v>11496</v>
      </c>
      <c r="U950" s="30">
        <f>VLOOKUP($B950,'[3]Hogares total'!$D$5:$L$1126,9)</f>
        <v>11749</v>
      </c>
      <c r="V950" s="29"/>
      <c r="W950" s="43">
        <f t="shared" si="152"/>
        <v>2.1179504984871783E-2</v>
      </c>
      <c r="X950" s="43">
        <f t="shared" si="153"/>
        <v>3.186501928993505E-2</v>
      </c>
      <c r="Y950" s="47">
        <f t="shared" si="154"/>
        <v>2.8941611980481237E-2</v>
      </c>
      <c r="Z950" s="29"/>
      <c r="AA950" s="43">
        <f t="shared" si="155"/>
        <v>7.5971888622008724E-2</v>
      </c>
      <c r="AB950" s="43">
        <f t="shared" si="156"/>
        <v>0.11351774530271398</v>
      </c>
      <c r="AC950" s="47">
        <f t="shared" si="157"/>
        <v>0.10247680653672653</v>
      </c>
      <c r="AD950" s="91">
        <f t="shared" si="148"/>
        <v>11749</v>
      </c>
      <c r="AE950" s="91">
        <f t="shared" si="149"/>
        <v>1204</v>
      </c>
      <c r="AF950" s="91">
        <f t="shared" si="150"/>
        <v>10545</v>
      </c>
      <c r="AG950" t="str">
        <f t="shared" si="151"/>
        <v/>
      </c>
    </row>
    <row r="951" spans="2:33" x14ac:dyDescent="0.25">
      <c r="B951" s="9" t="s">
        <v>949</v>
      </c>
      <c r="C951" s="23" t="str">
        <f>VLOOKUP(B951,[2]Municipal!$C$15:$D$60549,2)</f>
        <v>Morroa</v>
      </c>
      <c r="D951" s="11">
        <f>+[1]Total!B952</f>
        <v>726</v>
      </c>
      <c r="E951" s="10">
        <f>+[1]Total!C952</f>
        <v>736</v>
      </c>
      <c r="F951" s="10">
        <f>+[1]Total!D952</f>
        <v>710</v>
      </c>
      <c r="G951" s="10">
        <f>+[1]Total!E952</f>
        <v>680</v>
      </c>
      <c r="H951" s="11">
        <f>+[1]Total!G952</f>
        <v>641</v>
      </c>
      <c r="I951" s="10">
        <f>+[1]Total!H952</f>
        <v>600</v>
      </c>
      <c r="J951" s="10">
        <f>+[1]Total!I952</f>
        <v>580</v>
      </c>
      <c r="K951" s="12">
        <f>+[1]Total!J952</f>
        <v>523</v>
      </c>
      <c r="L951" s="11">
        <f>+[1]Total!L952</f>
        <v>437</v>
      </c>
      <c r="M951" s="12">
        <f>+[1]Total!M952</f>
        <v>337</v>
      </c>
      <c r="N951" s="29">
        <f>VLOOKUP($B951,'[2]pop-2020-2023'!$I$5:$M$1126,2)</f>
        <v>15711</v>
      </c>
      <c r="O951" s="28">
        <f>VLOOKUP($B951,'[2]pop-2020-2023'!$I$5:$M$1126,3)</f>
        <v>15930</v>
      </c>
      <c r="P951" s="28">
        <f>VLOOKUP($B951,'[2]pop-2020-2023'!$I$5:$M$1126,4)</f>
        <v>16160</v>
      </c>
      <c r="Q951" s="30">
        <f>VLOOKUP($B951,'[2]pop-2020-2023'!$I$5:$M$1126,5)</f>
        <v>16360</v>
      </c>
      <c r="R951" s="29">
        <f>VLOOKUP($B951,'[3]Hogares total'!$D$5:$L$1126,6)</f>
        <v>4254</v>
      </c>
      <c r="S951" s="28">
        <f>VLOOKUP($B951,'[3]Hogares total'!$D$5:$L$1126,7)</f>
        <v>4375</v>
      </c>
      <c r="T951" s="28">
        <f>VLOOKUP($B951,'[3]Hogares total'!$D$5:$L$1126,8)</f>
        <v>4485</v>
      </c>
      <c r="U951" s="30">
        <f>VLOOKUP($B951,'[3]Hogares total'!$D$5:$L$1126,9)</f>
        <v>4597</v>
      </c>
      <c r="V951" s="29"/>
      <c r="W951" s="43">
        <f t="shared" si="152"/>
        <v>4.620213433772756E-2</v>
      </c>
      <c r="X951" s="43">
        <f t="shared" si="153"/>
        <v>3.7128712871287127E-2</v>
      </c>
      <c r="Y951" s="47">
        <f t="shared" si="154"/>
        <v>2.0599022004889975E-2</v>
      </c>
      <c r="Z951" s="29"/>
      <c r="AA951" s="43">
        <f t="shared" si="155"/>
        <v>0.16822857142857142</v>
      </c>
      <c r="AB951" s="43">
        <f t="shared" si="156"/>
        <v>0.13377926421404682</v>
      </c>
      <c r="AC951" s="47">
        <f t="shared" si="157"/>
        <v>7.3308679573634974E-2</v>
      </c>
      <c r="AD951" s="91">
        <f t="shared" si="148"/>
        <v>4597</v>
      </c>
      <c r="AE951" s="91">
        <f t="shared" si="149"/>
        <v>337</v>
      </c>
      <c r="AF951" s="91">
        <f t="shared" si="150"/>
        <v>4260</v>
      </c>
      <c r="AG951" t="str">
        <f t="shared" si="151"/>
        <v/>
      </c>
    </row>
    <row r="952" spans="2:33" x14ac:dyDescent="0.25">
      <c r="B952" s="9" t="s">
        <v>950</v>
      </c>
      <c r="C952" s="23" t="str">
        <f>VLOOKUP(B952,[2]Municipal!$C$15:$D$60549,2)</f>
        <v>Ovejas</v>
      </c>
      <c r="D952" s="11">
        <f>+[1]Total!B953</f>
        <v>293</v>
      </c>
      <c r="E952" s="10">
        <f>+[1]Total!C953</f>
        <v>779</v>
      </c>
      <c r="F952" s="10">
        <f>+[1]Total!D953</f>
        <v>765</v>
      </c>
      <c r="G952" s="10">
        <f>+[1]Total!E953</f>
        <v>795</v>
      </c>
      <c r="H952" s="11">
        <f>+[1]Total!G953</f>
        <v>1470</v>
      </c>
      <c r="I952" s="10">
        <f>+[1]Total!H953</f>
        <v>1512</v>
      </c>
      <c r="J952" s="10">
        <f>+[1]Total!I953</f>
        <v>1625</v>
      </c>
      <c r="K952" s="12">
        <f>+[1]Total!J953</f>
        <v>1563</v>
      </c>
      <c r="L952" s="11">
        <f>+[1]Total!L953</f>
        <v>2006</v>
      </c>
      <c r="M952" s="12">
        <f>+[1]Total!M953</f>
        <v>1456</v>
      </c>
      <c r="N952" s="29">
        <f>VLOOKUP($B952,'[2]pop-2020-2023'!$I$5:$M$1126,2)</f>
        <v>23263</v>
      </c>
      <c r="O952" s="28">
        <f>VLOOKUP($B952,'[2]pop-2020-2023'!$I$5:$M$1126,3)</f>
        <v>23283</v>
      </c>
      <c r="P952" s="28">
        <f>VLOOKUP($B952,'[2]pop-2020-2023'!$I$5:$M$1126,4)</f>
        <v>23580</v>
      </c>
      <c r="Q952" s="30">
        <f>VLOOKUP($B952,'[2]pop-2020-2023'!$I$5:$M$1126,5)</f>
        <v>23862</v>
      </c>
      <c r="R952" s="29">
        <f>VLOOKUP($B952,'[3]Hogares total'!$D$5:$L$1126,6)</f>
        <v>6822</v>
      </c>
      <c r="S952" s="28">
        <f>VLOOKUP($B952,'[3]Hogares total'!$D$5:$L$1126,7)</f>
        <v>7009</v>
      </c>
      <c r="T952" s="28">
        <f>VLOOKUP($B952,'[3]Hogares total'!$D$5:$L$1126,8)</f>
        <v>7183</v>
      </c>
      <c r="U952" s="30">
        <f>VLOOKUP($B952,'[3]Hogares total'!$D$5:$L$1126,9)</f>
        <v>7357</v>
      </c>
      <c r="V952" s="29"/>
      <c r="W952" s="43">
        <f t="shared" si="152"/>
        <v>3.3457887729244511E-2</v>
      </c>
      <c r="X952" s="43">
        <f t="shared" si="153"/>
        <v>6.4122137404580157E-2</v>
      </c>
      <c r="Y952" s="47">
        <f t="shared" si="154"/>
        <v>6.101751739166876E-2</v>
      </c>
      <c r="Z952" s="29"/>
      <c r="AA952" s="43">
        <f t="shared" si="155"/>
        <v>0.11114281637894136</v>
      </c>
      <c r="AB952" s="43">
        <f t="shared" si="156"/>
        <v>0.21049700682166225</v>
      </c>
      <c r="AC952" s="47">
        <f t="shared" si="157"/>
        <v>0.19790675547098002</v>
      </c>
      <c r="AD952" s="91">
        <f t="shared" si="148"/>
        <v>7357</v>
      </c>
      <c r="AE952" s="91">
        <f t="shared" si="149"/>
        <v>1456</v>
      </c>
      <c r="AF952" s="91">
        <f t="shared" si="150"/>
        <v>5901</v>
      </c>
      <c r="AG952" t="str">
        <f t="shared" si="151"/>
        <v/>
      </c>
    </row>
    <row r="953" spans="2:33" x14ac:dyDescent="0.25">
      <c r="B953" s="9" t="s">
        <v>951</v>
      </c>
      <c r="C953" s="23" t="str">
        <f>VLOOKUP(B953,[2]Municipal!$C$15:$D$60549,2)</f>
        <v>Palmito</v>
      </c>
      <c r="D953" s="11">
        <f>+[1]Total!B954</f>
        <v>15</v>
      </c>
      <c r="E953" s="10">
        <f>+[1]Total!C954</f>
        <v>16</v>
      </c>
      <c r="F953" s="10">
        <f>+[1]Total!D954</f>
        <v>11</v>
      </c>
      <c r="G953" s="10">
        <f>+[1]Total!E954</f>
        <v>11</v>
      </c>
      <c r="H953" s="11">
        <f>+[1]Total!G954</f>
        <v>14</v>
      </c>
      <c r="I953" s="10">
        <f>+[1]Total!H954</f>
        <v>14</v>
      </c>
      <c r="J953" s="10">
        <f>+[1]Total!I954</f>
        <v>13</v>
      </c>
      <c r="K953" s="12">
        <f>+[1]Total!J954</f>
        <v>62</v>
      </c>
      <c r="L953" s="11">
        <f>+[1]Total!L954</f>
        <v>14</v>
      </c>
      <c r="M953" s="12">
        <f>+[1]Total!M954</f>
        <v>128</v>
      </c>
      <c r="N953" s="29">
        <f>VLOOKUP($B953,'[2]pop-2020-2023'!$I$5:$M$1126,2)</f>
        <v>15272</v>
      </c>
      <c r="O953" s="28">
        <f>VLOOKUP($B953,'[2]pop-2020-2023'!$I$5:$M$1126,3)</f>
        <v>15736</v>
      </c>
      <c r="P953" s="28">
        <f>VLOOKUP($B953,'[2]pop-2020-2023'!$I$5:$M$1126,4)</f>
        <v>15993</v>
      </c>
      <c r="Q953" s="30">
        <f>VLOOKUP($B953,'[2]pop-2020-2023'!$I$5:$M$1126,5)</f>
        <v>16224</v>
      </c>
      <c r="R953" s="29">
        <f>VLOOKUP($B953,'[3]Hogares total'!$D$5:$L$1126,6)</f>
        <v>4221</v>
      </c>
      <c r="S953" s="28">
        <f>VLOOKUP($B953,'[3]Hogares total'!$D$5:$L$1126,7)</f>
        <v>4334</v>
      </c>
      <c r="T953" s="28">
        <f>VLOOKUP($B953,'[3]Hogares total'!$D$5:$L$1126,8)</f>
        <v>4433</v>
      </c>
      <c r="U953" s="30">
        <f>VLOOKUP($B953,'[3]Hogares total'!$D$5:$L$1126,9)</f>
        <v>4533</v>
      </c>
      <c r="V953" s="29"/>
      <c r="W953" s="43">
        <f t="shared" si="152"/>
        <v>1.0167768174885613E-3</v>
      </c>
      <c r="X953" s="43">
        <f t="shared" si="153"/>
        <v>8.7538298005377356E-4</v>
      </c>
      <c r="Y953" s="47">
        <f t="shared" si="154"/>
        <v>7.889546351084813E-3</v>
      </c>
      <c r="Z953" s="29"/>
      <c r="AA953" s="43">
        <f t="shared" si="155"/>
        <v>3.6917397323488694E-3</v>
      </c>
      <c r="AB953" s="43">
        <f t="shared" si="156"/>
        <v>3.1581321903902549E-3</v>
      </c>
      <c r="AC953" s="47">
        <f t="shared" si="157"/>
        <v>2.8237370394881976E-2</v>
      </c>
      <c r="AD953" s="91">
        <f t="shared" si="148"/>
        <v>4533</v>
      </c>
      <c r="AE953" s="91">
        <f t="shared" si="149"/>
        <v>128</v>
      </c>
      <c r="AF953" s="91">
        <f t="shared" si="150"/>
        <v>4405</v>
      </c>
      <c r="AG953" t="str">
        <f t="shared" si="151"/>
        <v/>
      </c>
    </row>
    <row r="954" spans="2:33" x14ac:dyDescent="0.25">
      <c r="B954" s="9" t="s">
        <v>952</v>
      </c>
      <c r="C954" s="23" t="str">
        <f>VLOOKUP(B954,[2]Municipal!$C$15:$D$60549,2)</f>
        <v>Sampués</v>
      </c>
      <c r="D954" s="11">
        <f>+[1]Total!B955</f>
        <v>1805</v>
      </c>
      <c r="E954" s="10">
        <f>+[1]Total!C955</f>
        <v>2417</v>
      </c>
      <c r="F954" s="10">
        <f>+[1]Total!D955</f>
        <v>2307</v>
      </c>
      <c r="G954" s="10">
        <f>+[1]Total!E955</f>
        <v>2244</v>
      </c>
      <c r="H954" s="11">
        <f>+[1]Total!G955</f>
        <v>3132</v>
      </c>
      <c r="I954" s="10">
        <f>+[1]Total!H955</f>
        <v>3245</v>
      </c>
      <c r="J954" s="10">
        <f>+[1]Total!I955</f>
        <v>3180</v>
      </c>
      <c r="K954" s="12">
        <f>+[1]Total!J955</f>
        <v>3027</v>
      </c>
      <c r="L954" s="11">
        <f>+[1]Total!L955</f>
        <v>2965</v>
      </c>
      <c r="M954" s="12">
        <f>+[1]Total!M955</f>
        <v>2835</v>
      </c>
      <c r="N954" s="29">
        <f>VLOOKUP($B954,'[2]pop-2020-2023'!$I$5:$M$1126,2)</f>
        <v>49710</v>
      </c>
      <c r="O954" s="28">
        <f>VLOOKUP($B954,'[2]pop-2020-2023'!$I$5:$M$1126,3)</f>
        <v>51024</v>
      </c>
      <c r="P954" s="28">
        <f>VLOOKUP($B954,'[2]pop-2020-2023'!$I$5:$M$1126,4)</f>
        <v>51813</v>
      </c>
      <c r="Q954" s="30">
        <f>VLOOKUP($B954,'[2]pop-2020-2023'!$I$5:$M$1126,5)</f>
        <v>52591</v>
      </c>
      <c r="R954" s="29">
        <f>VLOOKUP($B954,'[3]Hogares total'!$D$5:$L$1126,6)</f>
        <v>12669</v>
      </c>
      <c r="S954" s="28">
        <f>VLOOKUP($B954,'[3]Hogares total'!$D$5:$L$1126,7)</f>
        <v>13018</v>
      </c>
      <c r="T954" s="28">
        <f>VLOOKUP($B954,'[3]Hogares total'!$D$5:$L$1126,8)</f>
        <v>13339</v>
      </c>
      <c r="U954" s="30">
        <f>VLOOKUP($B954,'[3]Hogares total'!$D$5:$L$1126,9)</f>
        <v>13660</v>
      </c>
      <c r="V954" s="29"/>
      <c r="W954" s="43">
        <f t="shared" si="152"/>
        <v>4.7369865161492629E-2</v>
      </c>
      <c r="X954" s="43">
        <f t="shared" si="153"/>
        <v>6.2629069924536318E-2</v>
      </c>
      <c r="Y954" s="47">
        <f t="shared" si="154"/>
        <v>5.3906561959270599E-2</v>
      </c>
      <c r="Z954" s="29"/>
      <c r="AA954" s="43">
        <f t="shared" si="155"/>
        <v>0.18566600092180058</v>
      </c>
      <c r="AB954" s="43">
        <f t="shared" si="156"/>
        <v>0.24327160956593447</v>
      </c>
      <c r="AC954" s="47">
        <f t="shared" si="157"/>
        <v>0.2075402635431918</v>
      </c>
      <c r="AD954" s="91" t="str">
        <f t="shared" si="148"/>
        <v/>
      </c>
      <c r="AE954" s="91" t="str">
        <f t="shared" si="149"/>
        <v/>
      </c>
      <c r="AF954" s="91" t="str">
        <f t="shared" si="150"/>
        <v/>
      </c>
      <c r="AG954" t="str">
        <f t="shared" si="151"/>
        <v/>
      </c>
    </row>
    <row r="955" spans="2:33" x14ac:dyDescent="0.25">
      <c r="B955" s="9" t="s">
        <v>953</v>
      </c>
      <c r="C955" s="23" t="str">
        <f>VLOOKUP(B955,[2]Municipal!$C$15:$D$60549,2)</f>
        <v>San Benito Abad</v>
      </c>
      <c r="D955" s="11">
        <f>+[1]Total!B956</f>
        <v>35</v>
      </c>
      <c r="E955" s="10">
        <f>+[1]Total!C956</f>
        <v>184</v>
      </c>
      <c r="F955" s="10">
        <f>+[1]Total!D956</f>
        <v>180</v>
      </c>
      <c r="G955" s="10">
        <f>+[1]Total!E956</f>
        <v>175</v>
      </c>
      <c r="H955" s="11">
        <f>+[1]Total!G956</f>
        <v>459</v>
      </c>
      <c r="I955" s="10">
        <f>+[1]Total!H956</f>
        <v>455</v>
      </c>
      <c r="J955" s="10">
        <f>+[1]Total!I956</f>
        <v>450</v>
      </c>
      <c r="K955" s="12">
        <f>+[1]Total!J956</f>
        <v>448</v>
      </c>
      <c r="L955" s="11">
        <f>+[1]Total!L956</f>
        <v>457</v>
      </c>
      <c r="M955" s="12">
        <f>+[1]Total!M956</f>
        <v>470</v>
      </c>
      <c r="N955" s="29">
        <f>VLOOKUP($B955,'[2]pop-2020-2023'!$I$5:$M$1126,2)</f>
        <v>29800</v>
      </c>
      <c r="O955" s="28">
        <f>VLOOKUP($B955,'[2]pop-2020-2023'!$I$5:$M$1126,3)</f>
        <v>30147</v>
      </c>
      <c r="P955" s="28">
        <f>VLOOKUP($B955,'[2]pop-2020-2023'!$I$5:$M$1126,4)</f>
        <v>30565</v>
      </c>
      <c r="Q955" s="30">
        <f>VLOOKUP($B955,'[2]pop-2020-2023'!$I$5:$M$1126,5)</f>
        <v>30950</v>
      </c>
      <c r="R955" s="29">
        <f>VLOOKUP($B955,'[3]Hogares total'!$D$5:$L$1126,6)</f>
        <v>8827</v>
      </c>
      <c r="S955" s="28">
        <f>VLOOKUP($B955,'[3]Hogares total'!$D$5:$L$1126,7)</f>
        <v>9046</v>
      </c>
      <c r="T955" s="28">
        <f>VLOOKUP($B955,'[3]Hogares total'!$D$5:$L$1126,8)</f>
        <v>9246</v>
      </c>
      <c r="U955" s="30">
        <f>VLOOKUP($B955,'[3]Hogares total'!$D$5:$L$1126,9)</f>
        <v>9448</v>
      </c>
      <c r="V955" s="29"/>
      <c r="W955" s="43">
        <f t="shared" si="152"/>
        <v>6.1034265432713041E-3</v>
      </c>
      <c r="X955" s="43">
        <f t="shared" si="153"/>
        <v>1.4886307868477016E-2</v>
      </c>
      <c r="Y955" s="47">
        <f t="shared" si="154"/>
        <v>1.518578352180937E-2</v>
      </c>
      <c r="Z955" s="29"/>
      <c r="AA955" s="43">
        <f t="shared" si="155"/>
        <v>2.0340481980986071E-2</v>
      </c>
      <c r="AB955" s="43">
        <f t="shared" si="156"/>
        <v>4.9210469392169588E-2</v>
      </c>
      <c r="AC955" s="47">
        <f t="shared" si="157"/>
        <v>4.9745977984758681E-2</v>
      </c>
      <c r="AD955" s="91">
        <f t="shared" si="148"/>
        <v>9448</v>
      </c>
      <c r="AE955" s="91">
        <f t="shared" si="149"/>
        <v>470</v>
      </c>
      <c r="AF955" s="91">
        <f t="shared" si="150"/>
        <v>8978</v>
      </c>
      <c r="AG955" t="str">
        <f t="shared" si="151"/>
        <v/>
      </c>
    </row>
    <row r="956" spans="2:33" x14ac:dyDescent="0.25">
      <c r="B956" s="9" t="s">
        <v>954</v>
      </c>
      <c r="C956" s="23" t="str">
        <f>VLOOKUP(B956,[2]Municipal!$C$15:$D$60549,2)</f>
        <v>San Juan de Betulia</v>
      </c>
      <c r="D956" s="11">
        <f>+[1]Total!B957</f>
        <v>830</v>
      </c>
      <c r="E956" s="10">
        <f>+[1]Total!C957</f>
        <v>904</v>
      </c>
      <c r="F956" s="10">
        <f>+[1]Total!D957</f>
        <v>996</v>
      </c>
      <c r="G956" s="10">
        <f>+[1]Total!E957</f>
        <v>974</v>
      </c>
      <c r="H956" s="11">
        <f>+[1]Total!G957</f>
        <v>1258</v>
      </c>
      <c r="I956" s="10">
        <f>+[1]Total!H957</f>
        <v>1278</v>
      </c>
      <c r="J956" s="10">
        <f>+[1]Total!I957</f>
        <v>484</v>
      </c>
      <c r="K956" s="12">
        <f>+[1]Total!J957</f>
        <v>1249</v>
      </c>
      <c r="L956" s="11">
        <f>+[1]Total!L957</f>
        <v>1201</v>
      </c>
      <c r="M956" s="12">
        <f>+[1]Total!M957</f>
        <v>1067</v>
      </c>
      <c r="N956" s="29">
        <f>VLOOKUP($B956,'[2]pop-2020-2023'!$I$5:$M$1126,2)</f>
        <v>13887</v>
      </c>
      <c r="O956" s="28">
        <f>VLOOKUP($B956,'[2]pop-2020-2023'!$I$5:$M$1126,3)</f>
        <v>13947</v>
      </c>
      <c r="P956" s="28">
        <f>VLOOKUP($B956,'[2]pop-2020-2023'!$I$5:$M$1126,4)</f>
        <v>14137</v>
      </c>
      <c r="Q956" s="30">
        <f>VLOOKUP($B956,'[2]pop-2020-2023'!$I$5:$M$1126,5)</f>
        <v>14306</v>
      </c>
      <c r="R956" s="29">
        <f>VLOOKUP($B956,'[3]Hogares total'!$D$5:$L$1126,6)</f>
        <v>4006</v>
      </c>
      <c r="S956" s="28">
        <f>VLOOKUP($B956,'[3]Hogares total'!$D$5:$L$1126,7)</f>
        <v>4115</v>
      </c>
      <c r="T956" s="28">
        <f>VLOOKUP($B956,'[3]Hogares total'!$D$5:$L$1126,8)</f>
        <v>4218</v>
      </c>
      <c r="U956" s="30">
        <f>VLOOKUP($B956,'[3]Hogares total'!$D$5:$L$1126,9)</f>
        <v>4319</v>
      </c>
      <c r="V956" s="29"/>
      <c r="W956" s="43">
        <f t="shared" si="152"/>
        <v>6.4816806481680644E-2</v>
      </c>
      <c r="X956" s="43">
        <f t="shared" si="153"/>
        <v>9.04010751927566E-2</v>
      </c>
      <c r="Y956" s="47">
        <f t="shared" si="154"/>
        <v>7.4584090591360272E-2</v>
      </c>
      <c r="Z956" s="29"/>
      <c r="AA956" s="43">
        <f t="shared" si="155"/>
        <v>0.21968408262454436</v>
      </c>
      <c r="AB956" s="43">
        <f t="shared" si="156"/>
        <v>0.30298719772403981</v>
      </c>
      <c r="AC956" s="47">
        <f t="shared" si="157"/>
        <v>0.2470479277610558</v>
      </c>
      <c r="AD956" s="91" t="str">
        <f t="shared" si="148"/>
        <v/>
      </c>
      <c r="AE956" s="91" t="str">
        <f t="shared" si="149"/>
        <v/>
      </c>
      <c r="AF956" s="91" t="str">
        <f t="shared" si="150"/>
        <v/>
      </c>
      <c r="AG956" t="str">
        <f t="shared" si="151"/>
        <v/>
      </c>
    </row>
    <row r="957" spans="2:33" x14ac:dyDescent="0.25">
      <c r="B957" s="9" t="s">
        <v>955</v>
      </c>
      <c r="C957" s="23" t="str">
        <f>VLOOKUP(B957,[2]Municipal!$C$15:$D$60549,2)</f>
        <v>San Marcos</v>
      </c>
      <c r="D957" s="11">
        <f>+[1]Total!B958</f>
        <v>1028</v>
      </c>
      <c r="E957" s="10">
        <f>+[1]Total!C958</f>
        <v>948</v>
      </c>
      <c r="F957" s="10">
        <f>+[1]Total!D958</f>
        <v>1820</v>
      </c>
      <c r="G957" s="10">
        <f>+[1]Total!E958</f>
        <v>1755</v>
      </c>
      <c r="H957" s="11">
        <f>+[1]Total!G958</f>
        <v>1943</v>
      </c>
      <c r="I957" s="10">
        <f>+[1]Total!H958</f>
        <v>1733</v>
      </c>
      <c r="J957" s="10">
        <f>+[1]Total!I958</f>
        <v>1647</v>
      </c>
      <c r="K957" s="12">
        <f>+[1]Total!J958</f>
        <v>1622</v>
      </c>
      <c r="L957" s="11">
        <f>+[1]Total!L958</f>
        <v>1576</v>
      </c>
      <c r="M957" s="12">
        <f>+[1]Total!M958</f>
        <v>1620</v>
      </c>
      <c r="N957" s="29">
        <f>VLOOKUP($B957,'[2]pop-2020-2023'!$I$5:$M$1126,2)</f>
        <v>59600</v>
      </c>
      <c r="O957" s="28">
        <f>VLOOKUP($B957,'[2]pop-2020-2023'!$I$5:$M$1126,3)</f>
        <v>60108</v>
      </c>
      <c r="P957" s="28">
        <f>VLOOKUP($B957,'[2]pop-2020-2023'!$I$5:$M$1126,4)</f>
        <v>60925</v>
      </c>
      <c r="Q957" s="30">
        <f>VLOOKUP($B957,'[2]pop-2020-2023'!$I$5:$M$1126,5)</f>
        <v>61679</v>
      </c>
      <c r="R957" s="29">
        <f>VLOOKUP($B957,'[3]Hogares total'!$D$5:$L$1126,6)</f>
        <v>17233</v>
      </c>
      <c r="S957" s="28">
        <f>VLOOKUP($B957,'[3]Hogares total'!$D$5:$L$1126,7)</f>
        <v>17721</v>
      </c>
      <c r="T957" s="28">
        <f>VLOOKUP($B957,'[3]Hogares total'!$D$5:$L$1126,8)</f>
        <v>18168</v>
      </c>
      <c r="U957" s="30">
        <f>VLOOKUP($B957,'[3]Hogares total'!$D$5:$L$1126,9)</f>
        <v>18614</v>
      </c>
      <c r="V957" s="29"/>
      <c r="W957" s="43">
        <f t="shared" si="152"/>
        <v>1.5771611100019962E-2</v>
      </c>
      <c r="X957" s="43">
        <f t="shared" si="153"/>
        <v>2.8444809191629051E-2</v>
      </c>
      <c r="Y957" s="47">
        <f t="shared" si="154"/>
        <v>2.6265017266816907E-2</v>
      </c>
      <c r="Z957" s="29"/>
      <c r="AA957" s="43">
        <f t="shared" si="155"/>
        <v>5.3495852378533944E-2</v>
      </c>
      <c r="AB957" s="43">
        <f t="shared" si="156"/>
        <v>9.5387494495816821E-2</v>
      </c>
      <c r="AC957" s="47">
        <f t="shared" si="157"/>
        <v>8.703126678843881E-2</v>
      </c>
      <c r="AD957" s="91">
        <f t="shared" si="148"/>
        <v>18614</v>
      </c>
      <c r="AE957" s="91">
        <f t="shared" si="149"/>
        <v>1620</v>
      </c>
      <c r="AF957" s="91">
        <f t="shared" si="150"/>
        <v>16994</v>
      </c>
      <c r="AG957" t="str">
        <f t="shared" si="151"/>
        <v/>
      </c>
    </row>
    <row r="958" spans="2:33" x14ac:dyDescent="0.25">
      <c r="B958" s="9" t="s">
        <v>956</v>
      </c>
      <c r="C958" s="23" t="str">
        <f>VLOOKUP(B958,[2]Municipal!$C$15:$D$60549,2)</f>
        <v>San Onofre</v>
      </c>
      <c r="D958" s="11">
        <f>+[1]Total!B959</f>
        <v>356</v>
      </c>
      <c r="E958" s="10">
        <f>+[1]Total!C959</f>
        <v>329</v>
      </c>
      <c r="F958" s="10">
        <f>+[1]Total!D959</f>
        <v>359</v>
      </c>
      <c r="G958" s="10">
        <f>+[1]Total!E959</f>
        <v>295</v>
      </c>
      <c r="H958" s="11">
        <f>+[1]Total!G959</f>
        <v>289</v>
      </c>
      <c r="I958" s="10">
        <f>+[1]Total!H959</f>
        <v>264</v>
      </c>
      <c r="J958" s="10">
        <f>+[1]Total!I959</f>
        <v>236</v>
      </c>
      <c r="K958" s="12">
        <f>+[1]Total!J959</f>
        <v>243</v>
      </c>
      <c r="L958" s="11">
        <f>+[1]Total!L959</f>
        <v>225</v>
      </c>
      <c r="M958" s="12">
        <f>+[1]Total!M959</f>
        <v>201</v>
      </c>
      <c r="N958" s="29">
        <f>VLOOKUP($B958,'[2]pop-2020-2023'!$I$5:$M$1126,2)</f>
        <v>53095</v>
      </c>
      <c r="O958" s="28">
        <f>VLOOKUP($B958,'[2]pop-2020-2023'!$I$5:$M$1126,3)</f>
        <v>54540</v>
      </c>
      <c r="P958" s="28">
        <f>VLOOKUP($B958,'[2]pop-2020-2023'!$I$5:$M$1126,4)</f>
        <v>55425</v>
      </c>
      <c r="Q958" s="30">
        <f>VLOOKUP($B958,'[2]pop-2020-2023'!$I$5:$M$1126,5)</f>
        <v>56256</v>
      </c>
      <c r="R958" s="29">
        <f>VLOOKUP($B958,'[3]Hogares total'!$D$5:$L$1126,6)</f>
        <v>13509</v>
      </c>
      <c r="S958" s="28">
        <f>VLOOKUP($B958,'[3]Hogares total'!$D$5:$L$1126,7)</f>
        <v>13862</v>
      </c>
      <c r="T958" s="28">
        <f>VLOOKUP($B958,'[3]Hogares total'!$D$5:$L$1126,8)</f>
        <v>14189</v>
      </c>
      <c r="U958" s="30">
        <f>VLOOKUP($B958,'[3]Hogares total'!$D$5:$L$1126,9)</f>
        <v>14519</v>
      </c>
      <c r="V958" s="29"/>
      <c r="W958" s="43">
        <f t="shared" si="152"/>
        <v>6.0322698936560327E-3</v>
      </c>
      <c r="X958" s="43">
        <f t="shared" si="153"/>
        <v>4.7631935047361303E-3</v>
      </c>
      <c r="Y958" s="47">
        <f t="shared" si="154"/>
        <v>3.5729522184300339E-3</v>
      </c>
      <c r="Z958" s="29"/>
      <c r="AA958" s="43">
        <f t="shared" si="155"/>
        <v>2.3733948925119031E-2</v>
      </c>
      <c r="AB958" s="43">
        <f t="shared" si="156"/>
        <v>1.8605962365212489E-2</v>
      </c>
      <c r="AC958" s="47">
        <f t="shared" si="157"/>
        <v>1.38439286452235E-2</v>
      </c>
      <c r="AD958" s="91">
        <f t="shared" si="148"/>
        <v>14519</v>
      </c>
      <c r="AE958" s="91">
        <f t="shared" si="149"/>
        <v>201</v>
      </c>
      <c r="AF958" s="91">
        <f t="shared" si="150"/>
        <v>14318</v>
      </c>
      <c r="AG958" t="str">
        <f t="shared" si="151"/>
        <v/>
      </c>
    </row>
    <row r="959" spans="2:33" x14ac:dyDescent="0.25">
      <c r="B959" s="9" t="s">
        <v>957</v>
      </c>
      <c r="C959" s="23" t="str">
        <f>VLOOKUP(B959,[2]Municipal!$C$15:$D$60549,2)</f>
        <v>San Pedro</v>
      </c>
      <c r="D959" s="11">
        <f>+[1]Total!B960</f>
        <v>18</v>
      </c>
      <c r="E959" s="10">
        <f>+[1]Total!C960</f>
        <v>261</v>
      </c>
      <c r="F959" s="10">
        <f>+[1]Total!D960</f>
        <v>396</v>
      </c>
      <c r="G959" s="10">
        <f>+[1]Total!E960</f>
        <v>424</v>
      </c>
      <c r="H959" s="11">
        <f>+[1]Total!G960</f>
        <v>916</v>
      </c>
      <c r="I959" s="10">
        <f>+[1]Total!H960</f>
        <v>998</v>
      </c>
      <c r="J959" s="10">
        <f>+[1]Total!I960</f>
        <v>1005</v>
      </c>
      <c r="K959" s="12">
        <f>+[1]Total!J960</f>
        <v>1036</v>
      </c>
      <c r="L959" s="11">
        <f>+[1]Total!L960</f>
        <v>1164</v>
      </c>
      <c r="M959" s="12">
        <f>+[1]Total!M960</f>
        <v>1481</v>
      </c>
      <c r="N959" s="29">
        <f>VLOOKUP($B959,'[2]pop-2020-2023'!$I$5:$M$1126,2)</f>
        <v>19312</v>
      </c>
      <c r="O959" s="28">
        <f>VLOOKUP($B959,'[2]pop-2020-2023'!$I$5:$M$1126,3)</f>
        <v>19526</v>
      </c>
      <c r="P959" s="28">
        <f>VLOOKUP($B959,'[2]pop-2020-2023'!$I$5:$M$1126,4)</f>
        <v>19810</v>
      </c>
      <c r="Q959" s="30">
        <f>VLOOKUP($B959,'[2]pop-2020-2023'!$I$5:$M$1126,5)</f>
        <v>20065</v>
      </c>
      <c r="R959" s="29">
        <f>VLOOKUP($B959,'[3]Hogares total'!$D$5:$L$1126,6)</f>
        <v>5499</v>
      </c>
      <c r="S959" s="28">
        <f>VLOOKUP($B959,'[3]Hogares total'!$D$5:$L$1126,7)</f>
        <v>5658</v>
      </c>
      <c r="T959" s="28">
        <f>VLOOKUP($B959,'[3]Hogares total'!$D$5:$L$1126,8)</f>
        <v>5806</v>
      </c>
      <c r="U959" s="30">
        <f>VLOOKUP($B959,'[3]Hogares total'!$D$5:$L$1126,9)</f>
        <v>5954</v>
      </c>
      <c r="V959" s="29"/>
      <c r="W959" s="43">
        <f t="shared" si="152"/>
        <v>1.3366792993956775E-2</v>
      </c>
      <c r="X959" s="43">
        <f t="shared" si="153"/>
        <v>5.0378596668349318E-2</v>
      </c>
      <c r="Y959" s="47">
        <f t="shared" si="154"/>
        <v>7.381011711936207E-2</v>
      </c>
      <c r="Z959" s="29"/>
      <c r="AA959" s="43">
        <f t="shared" si="155"/>
        <v>4.6129374337221633E-2</v>
      </c>
      <c r="AB959" s="43">
        <f t="shared" si="156"/>
        <v>0.17189114708921804</v>
      </c>
      <c r="AC959" s="47">
        <f t="shared" si="157"/>
        <v>0.2487403426268055</v>
      </c>
      <c r="AD959" s="91" t="str">
        <f t="shared" si="148"/>
        <v/>
      </c>
      <c r="AE959" s="91" t="str">
        <f t="shared" si="149"/>
        <v/>
      </c>
      <c r="AF959" s="91" t="str">
        <f t="shared" si="150"/>
        <v/>
      </c>
      <c r="AG959" t="str">
        <f t="shared" si="151"/>
        <v/>
      </c>
    </row>
    <row r="960" spans="2:33" x14ac:dyDescent="0.25">
      <c r="B960" s="9" t="s">
        <v>958</v>
      </c>
      <c r="C960" s="23" t="str">
        <f>VLOOKUP(B960,[2]Municipal!$C$15:$D$60549,2)</f>
        <v>San Luis de Sincé</v>
      </c>
      <c r="D960" s="11">
        <f>+[1]Total!B961</f>
        <v>913</v>
      </c>
      <c r="E960" s="10">
        <f>+[1]Total!C961</f>
        <v>921</v>
      </c>
      <c r="F960" s="10">
        <f>+[1]Total!D961</f>
        <v>1274</v>
      </c>
      <c r="G960" s="10">
        <f>+[1]Total!E961</f>
        <v>1352</v>
      </c>
      <c r="H960" s="11">
        <f>+[1]Total!G961</f>
        <v>1357</v>
      </c>
      <c r="I960" s="10">
        <f>+[1]Total!H961</f>
        <v>1352</v>
      </c>
      <c r="J960" s="10">
        <f>+[1]Total!I961</f>
        <v>768</v>
      </c>
      <c r="K960" s="12">
        <f>+[1]Total!J961</f>
        <v>1320</v>
      </c>
      <c r="L960" s="11">
        <f>+[1]Total!L961</f>
        <v>1408</v>
      </c>
      <c r="M960" s="12">
        <f>+[1]Total!M961</f>
        <v>1402</v>
      </c>
      <c r="N960" s="29">
        <f>VLOOKUP($B960,'[2]pop-2020-2023'!$I$5:$M$1126,2)</f>
        <v>31899</v>
      </c>
      <c r="O960" s="28">
        <f>VLOOKUP($B960,'[2]pop-2020-2023'!$I$5:$M$1126,3)</f>
        <v>32217</v>
      </c>
      <c r="P960" s="28">
        <f>VLOOKUP($B960,'[2]pop-2020-2023'!$I$5:$M$1126,4)</f>
        <v>32667</v>
      </c>
      <c r="Q960" s="30">
        <f>VLOOKUP($B960,'[2]pop-2020-2023'!$I$5:$M$1126,5)</f>
        <v>33046</v>
      </c>
      <c r="R960" s="29">
        <f>VLOOKUP($B960,'[3]Hogares total'!$D$5:$L$1126,6)</f>
        <v>9274</v>
      </c>
      <c r="S960" s="28">
        <f>VLOOKUP($B960,'[3]Hogares total'!$D$5:$L$1126,7)</f>
        <v>9549</v>
      </c>
      <c r="T960" s="28">
        <f>VLOOKUP($B960,'[3]Hogares total'!$D$5:$L$1126,8)</f>
        <v>9805</v>
      </c>
      <c r="U960" s="30">
        <f>VLOOKUP($B960,'[3]Hogares total'!$D$5:$L$1126,9)</f>
        <v>10060</v>
      </c>
      <c r="V960" s="29"/>
      <c r="W960" s="43">
        <f t="shared" si="152"/>
        <v>2.8587391749697363E-2</v>
      </c>
      <c r="X960" s="43">
        <f t="shared" si="153"/>
        <v>4.1387332782318549E-2</v>
      </c>
      <c r="Y960" s="47">
        <f t="shared" si="154"/>
        <v>4.2425709616897657E-2</v>
      </c>
      <c r="Z960" s="29"/>
      <c r="AA960" s="43">
        <f t="shared" si="155"/>
        <v>9.6449890040841979E-2</v>
      </c>
      <c r="AB960" s="43">
        <f t="shared" si="156"/>
        <v>0.13788883222845488</v>
      </c>
      <c r="AC960" s="47">
        <f t="shared" si="157"/>
        <v>0.13936381709741549</v>
      </c>
      <c r="AD960" s="91">
        <f t="shared" si="148"/>
        <v>10060</v>
      </c>
      <c r="AE960" s="91">
        <f t="shared" si="149"/>
        <v>1402</v>
      </c>
      <c r="AF960" s="91">
        <f t="shared" si="150"/>
        <v>8658</v>
      </c>
      <c r="AG960" t="str">
        <f t="shared" si="151"/>
        <v/>
      </c>
    </row>
    <row r="961" spans="2:33" x14ac:dyDescent="0.25">
      <c r="B961" s="9" t="s">
        <v>959</v>
      </c>
      <c r="C961" s="23" t="str">
        <f>VLOOKUP(B961,[2]Municipal!$C$15:$D$60549,2)</f>
        <v>Sucre</v>
      </c>
      <c r="D961" s="11">
        <f>+[1]Total!B962</f>
        <v>98</v>
      </c>
      <c r="E961" s="10">
        <f>+[1]Total!C962</f>
        <v>91</v>
      </c>
      <c r="F961" s="10">
        <f>+[1]Total!D962</f>
        <v>80</v>
      </c>
      <c r="G961" s="10">
        <f>+[1]Total!E962</f>
        <v>70</v>
      </c>
      <c r="H961" s="11">
        <f>+[1]Total!G962</f>
        <v>57</v>
      </c>
      <c r="I961" s="10">
        <f>+[1]Total!H962</f>
        <v>43</v>
      </c>
      <c r="J961" s="10">
        <f>+[1]Total!I962</f>
        <v>33</v>
      </c>
      <c r="K961" s="12">
        <f>+[1]Total!J962</f>
        <v>27</v>
      </c>
      <c r="L961" s="11">
        <f>+[1]Total!L962</f>
        <v>139</v>
      </c>
      <c r="M961" s="12">
        <f>+[1]Total!M962</f>
        <v>140</v>
      </c>
      <c r="N961" s="29">
        <f>VLOOKUP($B961,'[2]pop-2020-2023'!$I$5:$M$1126,2)</f>
        <v>31084</v>
      </c>
      <c r="O961" s="28">
        <f>VLOOKUP($B961,'[2]pop-2020-2023'!$I$5:$M$1126,3)</f>
        <v>31637</v>
      </c>
      <c r="P961" s="28">
        <f>VLOOKUP($B961,'[2]pop-2020-2023'!$I$5:$M$1126,4)</f>
        <v>32124</v>
      </c>
      <c r="Q961" s="30">
        <f>VLOOKUP($B961,'[2]pop-2020-2023'!$I$5:$M$1126,5)</f>
        <v>32573</v>
      </c>
      <c r="R961" s="29">
        <f>VLOOKUP($B961,'[3]Hogares total'!$D$5:$L$1126,6)</f>
        <v>9805</v>
      </c>
      <c r="S961" s="28">
        <f>VLOOKUP($B961,'[3]Hogares total'!$D$5:$L$1126,7)</f>
        <v>10046</v>
      </c>
      <c r="T961" s="28">
        <f>VLOOKUP($B961,'[3]Hogares total'!$D$5:$L$1126,8)</f>
        <v>10264</v>
      </c>
      <c r="U961" s="30">
        <f>VLOOKUP($B961,'[3]Hogares total'!$D$5:$L$1126,9)</f>
        <v>10482</v>
      </c>
      <c r="V961" s="29"/>
      <c r="W961" s="43">
        <f t="shared" si="152"/>
        <v>2.87637892341246E-3</v>
      </c>
      <c r="X961" s="43">
        <f t="shared" si="153"/>
        <v>1.3385630681110696E-3</v>
      </c>
      <c r="Y961" s="47">
        <f t="shared" si="154"/>
        <v>4.2980382525404474E-3</v>
      </c>
      <c r="Z961" s="29"/>
      <c r="AA961" s="43">
        <f t="shared" si="155"/>
        <v>9.0583316742982277E-3</v>
      </c>
      <c r="AB961" s="43">
        <f t="shared" si="156"/>
        <v>4.1893998441153548E-3</v>
      </c>
      <c r="AC961" s="47">
        <f t="shared" si="157"/>
        <v>1.3356229727151307E-2</v>
      </c>
      <c r="AD961" s="91">
        <f t="shared" si="148"/>
        <v>10482</v>
      </c>
      <c r="AE961" s="91">
        <f t="shared" si="149"/>
        <v>140</v>
      </c>
      <c r="AF961" s="91">
        <f t="shared" si="150"/>
        <v>10342</v>
      </c>
      <c r="AG961" t="str">
        <f t="shared" si="151"/>
        <v/>
      </c>
    </row>
    <row r="962" spans="2:33" x14ac:dyDescent="0.25">
      <c r="B962" s="9" t="s">
        <v>960</v>
      </c>
      <c r="C962" s="23" t="str">
        <f>VLOOKUP(B962,[2]Municipal!$C$15:$D$60549,2)</f>
        <v>Santiago de Tolú</v>
      </c>
      <c r="D962" s="11">
        <f>+[1]Total!B963</f>
        <v>1666</v>
      </c>
      <c r="E962" s="10">
        <f>+[1]Total!C963</f>
        <v>1640</v>
      </c>
      <c r="F962" s="10">
        <f>+[1]Total!D963</f>
        <v>1548</v>
      </c>
      <c r="G962" s="10">
        <f>+[1]Total!E963</f>
        <v>1481</v>
      </c>
      <c r="H962" s="11">
        <f>+[1]Total!G963</f>
        <v>1346</v>
      </c>
      <c r="I962" s="10">
        <f>+[1]Total!H963</f>
        <v>1182</v>
      </c>
      <c r="J962" s="10">
        <f>+[1]Total!I963</f>
        <v>1049</v>
      </c>
      <c r="K962" s="12">
        <f>+[1]Total!J963</f>
        <v>1009</v>
      </c>
      <c r="L962" s="11">
        <f>+[1]Total!L963</f>
        <v>1574</v>
      </c>
      <c r="M962" s="12">
        <f>+[1]Total!M963</f>
        <v>1610</v>
      </c>
      <c r="N962" s="29">
        <f>VLOOKUP($B962,'[2]pop-2020-2023'!$I$5:$M$1126,2)</f>
        <v>33617</v>
      </c>
      <c r="O962" s="28">
        <f>VLOOKUP($B962,'[2]pop-2020-2023'!$I$5:$M$1126,3)</f>
        <v>33703</v>
      </c>
      <c r="P962" s="28">
        <f>VLOOKUP($B962,'[2]pop-2020-2023'!$I$5:$M$1126,4)</f>
        <v>34135</v>
      </c>
      <c r="Q962" s="30">
        <f>VLOOKUP($B962,'[2]pop-2020-2023'!$I$5:$M$1126,5)</f>
        <v>34472</v>
      </c>
      <c r="R962" s="29">
        <f>VLOOKUP($B962,'[3]Hogares total'!$D$5:$L$1126,6)</f>
        <v>9664</v>
      </c>
      <c r="S962" s="28">
        <f>VLOOKUP($B962,'[3]Hogares total'!$D$5:$L$1126,7)</f>
        <v>9956</v>
      </c>
      <c r="T962" s="28">
        <f>VLOOKUP($B962,'[3]Hogares total'!$D$5:$L$1126,8)</f>
        <v>10228</v>
      </c>
      <c r="U962" s="30">
        <f>VLOOKUP($B962,'[3]Hogares total'!$D$5:$L$1126,9)</f>
        <v>10501</v>
      </c>
      <c r="V962" s="29"/>
      <c r="W962" s="43">
        <f t="shared" si="152"/>
        <v>4.8660356644809069E-2</v>
      </c>
      <c r="X962" s="43">
        <f t="shared" si="153"/>
        <v>3.4627215467994729E-2</v>
      </c>
      <c r="Y962" s="47">
        <f t="shared" si="154"/>
        <v>4.6704571826409837E-2</v>
      </c>
      <c r="Z962" s="29"/>
      <c r="AA962" s="43">
        <f t="shared" si="155"/>
        <v>0.16472478907191643</v>
      </c>
      <c r="AB962" s="43">
        <f t="shared" si="156"/>
        <v>0.11556511536957371</v>
      </c>
      <c r="AC962" s="47">
        <f t="shared" si="157"/>
        <v>0.15331873154937625</v>
      </c>
      <c r="AD962" s="91">
        <f t="shared" si="148"/>
        <v>10501</v>
      </c>
      <c r="AE962" s="91">
        <f t="shared" si="149"/>
        <v>1610</v>
      </c>
      <c r="AF962" s="91">
        <f t="shared" si="150"/>
        <v>8891</v>
      </c>
      <c r="AG962" t="str">
        <f t="shared" si="151"/>
        <v/>
      </c>
    </row>
    <row r="963" spans="2:33" x14ac:dyDescent="0.25">
      <c r="B963" s="9" t="s">
        <v>961</v>
      </c>
      <c r="C963" s="23" t="str">
        <f>VLOOKUP(B963,[2]Municipal!$C$15:$D$60549,2)</f>
        <v>Tolú Viejo</v>
      </c>
      <c r="D963" s="11">
        <f>+[1]Total!B964</f>
        <v>398</v>
      </c>
      <c r="E963" s="10">
        <f>+[1]Total!C964</f>
        <v>532</v>
      </c>
      <c r="F963" s="10">
        <f>+[1]Total!D964</f>
        <v>536</v>
      </c>
      <c r="G963" s="10">
        <f>+[1]Total!E964</f>
        <v>532</v>
      </c>
      <c r="H963" s="11">
        <f>+[1]Total!G964</f>
        <v>744</v>
      </c>
      <c r="I963" s="10">
        <f>+[1]Total!H964</f>
        <v>737</v>
      </c>
      <c r="J963" s="10">
        <f>+[1]Total!I964</f>
        <v>714</v>
      </c>
      <c r="K963" s="12">
        <f>+[1]Total!J964</f>
        <v>687</v>
      </c>
      <c r="L963" s="11">
        <f>+[1]Total!L964</f>
        <v>667</v>
      </c>
      <c r="M963" s="12">
        <f>+[1]Total!M964</f>
        <v>612</v>
      </c>
      <c r="N963" s="29">
        <f>VLOOKUP($B963,'[2]pop-2020-2023'!$I$5:$M$1126,2)</f>
        <v>22196</v>
      </c>
      <c r="O963" s="28">
        <f>VLOOKUP($B963,'[2]pop-2020-2023'!$I$5:$M$1126,3)</f>
        <v>22463</v>
      </c>
      <c r="P963" s="28">
        <f>VLOOKUP($B963,'[2]pop-2020-2023'!$I$5:$M$1126,4)</f>
        <v>22803</v>
      </c>
      <c r="Q963" s="30">
        <f>VLOOKUP($B963,'[2]pop-2020-2023'!$I$5:$M$1126,5)</f>
        <v>23099</v>
      </c>
      <c r="R963" s="29">
        <f>VLOOKUP($B963,'[3]Hogares total'!$D$5:$L$1126,6)</f>
        <v>6070</v>
      </c>
      <c r="S963" s="28">
        <f>VLOOKUP($B963,'[3]Hogares total'!$D$5:$L$1126,7)</f>
        <v>6225</v>
      </c>
      <c r="T963" s="28">
        <f>VLOOKUP($B963,'[3]Hogares total'!$D$5:$L$1126,8)</f>
        <v>6370</v>
      </c>
      <c r="U963" s="30">
        <f>VLOOKUP($B963,'[3]Hogares total'!$D$5:$L$1126,9)</f>
        <v>6516</v>
      </c>
      <c r="V963" s="29"/>
      <c r="W963" s="43">
        <f t="shared" si="152"/>
        <v>2.3683390464319103E-2</v>
      </c>
      <c r="X963" s="43">
        <f t="shared" si="153"/>
        <v>3.2320308731307285E-2</v>
      </c>
      <c r="Y963" s="47">
        <f t="shared" si="154"/>
        <v>2.6494653448201219E-2</v>
      </c>
      <c r="Z963" s="29"/>
      <c r="AA963" s="43">
        <f t="shared" si="155"/>
        <v>8.5461847389558226E-2</v>
      </c>
      <c r="AB963" s="43">
        <f t="shared" si="156"/>
        <v>0.11569858712715855</v>
      </c>
      <c r="AC963" s="47">
        <f t="shared" si="157"/>
        <v>9.3922651933701654E-2</v>
      </c>
      <c r="AD963" s="91">
        <f t="shared" si="148"/>
        <v>6516</v>
      </c>
      <c r="AE963" s="91">
        <f t="shared" si="149"/>
        <v>612</v>
      </c>
      <c r="AF963" s="91">
        <f t="shared" si="150"/>
        <v>5904</v>
      </c>
      <c r="AG963" t="str">
        <f t="shared" si="151"/>
        <v/>
      </c>
    </row>
    <row r="964" spans="2:33" x14ac:dyDescent="0.25">
      <c r="B964" s="9" t="s">
        <v>962</v>
      </c>
      <c r="C964" s="23" t="str">
        <f>VLOOKUP(B964,[2]Municipal!$C$15:$D$60549,2)</f>
        <v>Ibagué</v>
      </c>
      <c r="D964" s="11">
        <f>+[1]Total!B965</f>
        <v>140823</v>
      </c>
      <c r="E964" s="10">
        <f>+[1]Total!C965</f>
        <v>142364</v>
      </c>
      <c r="F964" s="10">
        <f>+[1]Total!D965</f>
        <v>142745</v>
      </c>
      <c r="G964" s="10">
        <f>+[1]Total!E965</f>
        <v>143869</v>
      </c>
      <c r="H964" s="11">
        <f>+[1]Total!G965</f>
        <v>138825</v>
      </c>
      <c r="I964" s="10">
        <f>+[1]Total!H965</f>
        <v>147260</v>
      </c>
      <c r="J964" s="10">
        <f>+[1]Total!I965</f>
        <v>150381</v>
      </c>
      <c r="K964" s="12">
        <f>+[1]Total!J965</f>
        <v>152850</v>
      </c>
      <c r="L964" s="11">
        <f>+[1]Total!L965</f>
        <v>158190</v>
      </c>
      <c r="M964" s="12">
        <f>+[1]Total!M965</f>
        <v>154195</v>
      </c>
      <c r="N964" s="29">
        <f>VLOOKUP($B964,'[2]pop-2020-2023'!$I$5:$M$1126,2)</f>
        <v>536439</v>
      </c>
      <c r="O964" s="28">
        <f>VLOOKUP($B964,'[2]pop-2020-2023'!$I$5:$M$1126,3)</f>
        <v>537856</v>
      </c>
      <c r="P964" s="28">
        <f>VLOOKUP($B964,'[2]pop-2020-2023'!$I$5:$M$1126,4)</f>
        <v>539745</v>
      </c>
      <c r="Q964" s="30">
        <f>VLOOKUP($B964,'[2]pop-2020-2023'!$I$5:$M$1126,5)</f>
        <v>542046</v>
      </c>
      <c r="R964" s="29">
        <f>VLOOKUP($B964,'[3]Hogares total'!$D$5:$L$1126,6)</f>
        <v>193004</v>
      </c>
      <c r="S964" s="28">
        <f>VLOOKUP($B964,'[3]Hogares total'!$D$5:$L$1126,7)</f>
        <v>196530</v>
      </c>
      <c r="T964" s="28">
        <f>VLOOKUP($B964,'[3]Hogares total'!$D$5:$L$1126,8)</f>
        <v>200065</v>
      </c>
      <c r="U964" s="30">
        <f>VLOOKUP($B964,'[3]Hogares total'!$D$5:$L$1126,9)</f>
        <v>203651</v>
      </c>
      <c r="V964" s="29"/>
      <c r="W964" s="43">
        <f t="shared" si="152"/>
        <v>0.2646879462160876</v>
      </c>
      <c r="X964" s="43">
        <f t="shared" si="153"/>
        <v>0.27283254129264745</v>
      </c>
      <c r="Y964" s="47">
        <f t="shared" si="154"/>
        <v>0.2844684768451386</v>
      </c>
      <c r="Z964" s="29"/>
      <c r="AA964" s="43">
        <f t="shared" si="155"/>
        <v>0.72438813412710523</v>
      </c>
      <c r="AB964" s="43">
        <f t="shared" si="156"/>
        <v>0.73606078024641997</v>
      </c>
      <c r="AC964" s="47">
        <f t="shared" si="157"/>
        <v>0.75715316890169948</v>
      </c>
      <c r="AD964" s="91" t="str">
        <f t="shared" si="148"/>
        <v/>
      </c>
      <c r="AE964" s="91" t="str">
        <f t="shared" si="149"/>
        <v/>
      </c>
      <c r="AF964" s="91" t="str">
        <f t="shared" si="150"/>
        <v/>
      </c>
      <c r="AG964" t="str">
        <f t="shared" si="151"/>
        <v/>
      </c>
    </row>
    <row r="965" spans="2:33" x14ac:dyDescent="0.25">
      <c r="B965" s="9" t="s">
        <v>963</v>
      </c>
      <c r="C965" s="23" t="str">
        <f>VLOOKUP(B965,[2]Municipal!$C$15:$D$60549,2)</f>
        <v>Alpujarra</v>
      </c>
      <c r="D965" s="11">
        <f>+[1]Total!B966</f>
        <v>69</v>
      </c>
      <c r="E965" s="10">
        <f>+[1]Total!C966</f>
        <v>68</v>
      </c>
      <c r="F965" s="10">
        <f>+[1]Total!D966</f>
        <v>69</v>
      </c>
      <c r="G965" s="10">
        <f>+[1]Total!E966</f>
        <v>53</v>
      </c>
      <c r="H965" s="11">
        <f>+[1]Total!G966</f>
        <v>54</v>
      </c>
      <c r="I965" s="10">
        <f>+[1]Total!H966</f>
        <v>26</v>
      </c>
      <c r="J965" s="10">
        <f>+[1]Total!I966</f>
        <v>49</v>
      </c>
      <c r="K965" s="12">
        <f>+[1]Total!J966</f>
        <v>43</v>
      </c>
      <c r="L965" s="11">
        <f>+[1]Total!L966</f>
        <v>43</v>
      </c>
      <c r="M965" s="12">
        <f>+[1]Total!M966</f>
        <v>24</v>
      </c>
      <c r="N965" s="29">
        <f>VLOOKUP($B965,'[2]pop-2020-2023'!$I$5:$M$1126,2)</f>
        <v>4641</v>
      </c>
      <c r="O965" s="28">
        <f>VLOOKUP($B965,'[2]pop-2020-2023'!$I$5:$M$1126,3)</f>
        <v>4666</v>
      </c>
      <c r="P965" s="28">
        <f>VLOOKUP($B965,'[2]pop-2020-2023'!$I$5:$M$1126,4)</f>
        <v>4692</v>
      </c>
      <c r="Q965" s="30">
        <f>VLOOKUP($B965,'[2]pop-2020-2023'!$I$5:$M$1126,5)</f>
        <v>4693</v>
      </c>
      <c r="R965" s="29">
        <f>VLOOKUP($B965,'[3]Hogares total'!$D$5:$L$1126,6)</f>
        <v>1707</v>
      </c>
      <c r="S965" s="28">
        <f>VLOOKUP($B965,'[3]Hogares total'!$D$5:$L$1126,7)</f>
        <v>1729</v>
      </c>
      <c r="T965" s="28">
        <f>VLOOKUP($B965,'[3]Hogares total'!$D$5:$L$1126,8)</f>
        <v>1755</v>
      </c>
      <c r="U965" s="30">
        <f>VLOOKUP($B965,'[3]Hogares total'!$D$5:$L$1126,9)</f>
        <v>1781</v>
      </c>
      <c r="V965" s="29"/>
      <c r="W965" s="43">
        <f t="shared" si="152"/>
        <v>1.4573510501500214E-2</v>
      </c>
      <c r="X965" s="43">
        <f t="shared" si="153"/>
        <v>5.5413469735720372E-3</v>
      </c>
      <c r="Y965" s="47">
        <f t="shared" si="154"/>
        <v>5.113999573833369E-3</v>
      </c>
      <c r="Z965" s="29"/>
      <c r="AA965" s="43">
        <f t="shared" si="155"/>
        <v>3.9329091960670907E-2</v>
      </c>
      <c r="AB965" s="43">
        <f t="shared" si="156"/>
        <v>1.4814814814814815E-2</v>
      </c>
      <c r="AC965" s="47">
        <f t="shared" si="157"/>
        <v>1.347557551937114E-2</v>
      </c>
      <c r="AD965" s="91">
        <f t="shared" si="148"/>
        <v>1781</v>
      </c>
      <c r="AE965" s="91">
        <f t="shared" si="149"/>
        <v>24</v>
      </c>
      <c r="AF965" s="91">
        <f t="shared" si="150"/>
        <v>1757</v>
      </c>
      <c r="AG965" t="str">
        <f t="shared" si="151"/>
        <v/>
      </c>
    </row>
    <row r="966" spans="2:33" x14ac:dyDescent="0.25">
      <c r="B966" s="9" t="s">
        <v>964</v>
      </c>
      <c r="C966" s="23" t="str">
        <f>VLOOKUP(B966,[2]Municipal!$C$15:$D$60549,2)</f>
        <v>Alvarado</v>
      </c>
      <c r="D966" s="11">
        <f>+[1]Total!B967</f>
        <v>36</v>
      </c>
      <c r="E966" s="10">
        <f>+[1]Total!C967</f>
        <v>41</v>
      </c>
      <c r="F966" s="10">
        <f>+[1]Total!D967</f>
        <v>36</v>
      </c>
      <c r="G966" s="10">
        <f>+[1]Total!E967</f>
        <v>68</v>
      </c>
      <c r="H966" s="11">
        <f>+[1]Total!G967</f>
        <v>29</v>
      </c>
      <c r="I966" s="10">
        <f>+[1]Total!H967</f>
        <v>77</v>
      </c>
      <c r="J966" s="10">
        <f>+[1]Total!I967</f>
        <v>124</v>
      </c>
      <c r="K966" s="12">
        <f>+[1]Total!J967</f>
        <v>105</v>
      </c>
      <c r="L966" s="11">
        <f>+[1]Total!L967</f>
        <v>419</v>
      </c>
      <c r="M966" s="12">
        <f>+[1]Total!M967</f>
        <v>503</v>
      </c>
      <c r="N966" s="29">
        <f>VLOOKUP($B966,'[2]pop-2020-2023'!$I$5:$M$1126,2)</f>
        <v>9022</v>
      </c>
      <c r="O966" s="28">
        <f>VLOOKUP($B966,'[2]pop-2020-2023'!$I$5:$M$1126,3)</f>
        <v>9153</v>
      </c>
      <c r="P966" s="28">
        <f>VLOOKUP($B966,'[2]pop-2020-2023'!$I$5:$M$1126,4)</f>
        <v>9217</v>
      </c>
      <c r="Q966" s="30">
        <f>VLOOKUP($B966,'[2]pop-2020-2023'!$I$5:$M$1126,5)</f>
        <v>9277</v>
      </c>
      <c r="R966" s="29">
        <f>VLOOKUP($B966,'[3]Hogares total'!$D$5:$L$1126,6)</f>
        <v>2968</v>
      </c>
      <c r="S966" s="28">
        <f>VLOOKUP($B966,'[3]Hogares total'!$D$5:$L$1126,7)</f>
        <v>3011</v>
      </c>
      <c r="T966" s="28">
        <f>VLOOKUP($B966,'[3]Hogares total'!$D$5:$L$1126,8)</f>
        <v>3053</v>
      </c>
      <c r="U966" s="30">
        <f>VLOOKUP($B966,'[3]Hogares total'!$D$5:$L$1126,9)</f>
        <v>3098</v>
      </c>
      <c r="V966" s="29"/>
      <c r="W966" s="43">
        <f t="shared" si="152"/>
        <v>4.479405659346662E-3</v>
      </c>
      <c r="X966" s="43">
        <f t="shared" si="153"/>
        <v>8.354128241293262E-3</v>
      </c>
      <c r="Y966" s="47">
        <f t="shared" si="154"/>
        <v>5.4220114261075779E-2</v>
      </c>
      <c r="Z966" s="29"/>
      <c r="AA966" s="43">
        <f t="shared" si="155"/>
        <v>1.3616738625041515E-2</v>
      </c>
      <c r="AB966" s="43">
        <f t="shared" si="156"/>
        <v>2.5221094005895839E-2</v>
      </c>
      <c r="AC966" s="47">
        <f t="shared" si="157"/>
        <v>0.16236281471917366</v>
      </c>
      <c r="AD966" s="91">
        <f t="shared" ref="AD966:AD1029" si="158">IF(AC966&lt;=0.2,U966,"")</f>
        <v>3098</v>
      </c>
      <c r="AE966" s="91">
        <f t="shared" ref="AE966:AE1029" si="159">IF(AC966&lt;=0.2,M966,"")</f>
        <v>503</v>
      </c>
      <c r="AF966" s="91">
        <f t="shared" ref="AF966:AF1029" si="160">IF(AC966&lt;=0.2,AD966-AE966,"")</f>
        <v>2595</v>
      </c>
      <c r="AG966" t="str">
        <f t="shared" ref="AG966:AG1029" si="161">IF(AC966&gt;100%,C966,"")</f>
        <v/>
      </c>
    </row>
    <row r="967" spans="2:33" x14ac:dyDescent="0.25">
      <c r="B967" s="9" t="s">
        <v>965</v>
      </c>
      <c r="C967" s="23" t="str">
        <f>VLOOKUP(B967,[2]Municipal!$C$15:$D$60549,2)</f>
        <v>Ambalema</v>
      </c>
      <c r="D967" s="11">
        <f>+[1]Total!B968</f>
        <v>189</v>
      </c>
      <c r="E967" s="10">
        <f>+[1]Total!C968</f>
        <v>185</v>
      </c>
      <c r="F967" s="10">
        <f>+[1]Total!D968</f>
        <v>183</v>
      </c>
      <c r="G967" s="10">
        <f>+[1]Total!E968</f>
        <v>32</v>
      </c>
      <c r="H967" s="11">
        <f>+[1]Total!G968</f>
        <v>184</v>
      </c>
      <c r="I967" s="10">
        <f>+[1]Total!H968</f>
        <v>175</v>
      </c>
      <c r="J967" s="10">
        <f>+[1]Total!I968</f>
        <v>183</v>
      </c>
      <c r="K967" s="12">
        <f>+[1]Total!J968</f>
        <v>179</v>
      </c>
      <c r="L967" s="11">
        <f>+[1]Total!L968</f>
        <v>178</v>
      </c>
      <c r="M967" s="12">
        <f>+[1]Total!M968</f>
        <v>162</v>
      </c>
      <c r="N967" s="29">
        <f>VLOOKUP($B967,'[2]pop-2020-2023'!$I$5:$M$1126,2)</f>
        <v>6752</v>
      </c>
      <c r="O967" s="28">
        <f>VLOOKUP($B967,'[2]pop-2020-2023'!$I$5:$M$1126,3)</f>
        <v>6804</v>
      </c>
      <c r="P967" s="28">
        <f>VLOOKUP($B967,'[2]pop-2020-2023'!$I$5:$M$1126,4)</f>
        <v>6819</v>
      </c>
      <c r="Q967" s="30">
        <f>VLOOKUP($B967,'[2]pop-2020-2023'!$I$5:$M$1126,5)</f>
        <v>6874</v>
      </c>
      <c r="R967" s="29">
        <f>VLOOKUP($B967,'[3]Hogares total'!$D$5:$L$1126,6)</f>
        <v>2502</v>
      </c>
      <c r="S967" s="28">
        <f>VLOOKUP($B967,'[3]Hogares total'!$D$5:$L$1126,7)</f>
        <v>2546</v>
      </c>
      <c r="T967" s="28">
        <f>VLOOKUP($B967,'[3]Hogares total'!$D$5:$L$1126,8)</f>
        <v>2591</v>
      </c>
      <c r="U967" s="30">
        <f>VLOOKUP($B967,'[3]Hogares total'!$D$5:$L$1126,9)</f>
        <v>2636</v>
      </c>
      <c r="V967" s="29"/>
      <c r="W967" s="43">
        <f t="shared" ref="W967:W1030" si="162">+$E967/O967</f>
        <v>2.7189888300999412E-2</v>
      </c>
      <c r="X967" s="43">
        <f t="shared" ref="X967:X1030" si="163">+$I967/P967</f>
        <v>2.5663587036222318E-2</v>
      </c>
      <c r="Y967" s="47">
        <f t="shared" ref="Y967:Y1030" si="164">+$M967/Q967</f>
        <v>2.3567064300261856E-2</v>
      </c>
      <c r="Z967" s="29"/>
      <c r="AA967" s="43">
        <f t="shared" ref="AA967:AA1030" si="165">+$E967/S967</f>
        <v>7.2663000785545953E-2</v>
      </c>
      <c r="AB967" s="43">
        <f t="shared" ref="AB967:AB1030" si="166">+$I967/T967</f>
        <v>6.7541489772288688E-2</v>
      </c>
      <c r="AC967" s="47">
        <f t="shared" ref="AC967:AC1030" si="167">+$M967/U967</f>
        <v>6.1456752655538696E-2</v>
      </c>
      <c r="AD967" s="91">
        <f t="shared" si="158"/>
        <v>2636</v>
      </c>
      <c r="AE967" s="91">
        <f t="shared" si="159"/>
        <v>162</v>
      </c>
      <c r="AF967" s="91">
        <f t="shared" si="160"/>
        <v>2474</v>
      </c>
      <c r="AG967" t="str">
        <f t="shared" si="161"/>
        <v/>
      </c>
    </row>
    <row r="968" spans="2:33" x14ac:dyDescent="0.25">
      <c r="B968" s="9" t="s">
        <v>966</v>
      </c>
      <c r="C968" s="23" t="str">
        <f>VLOOKUP(B968,[2]Municipal!$C$15:$D$60549,2)</f>
        <v>Anzoátegui</v>
      </c>
      <c r="D968" s="11">
        <f>+[1]Total!B969</f>
        <v>25</v>
      </c>
      <c r="E968" s="10">
        <f>+[1]Total!C969</f>
        <v>28</v>
      </c>
      <c r="F968" s="10">
        <f>+[1]Total!D969</f>
        <v>25</v>
      </c>
      <c r="G968" s="10">
        <f>+[1]Total!E969</f>
        <v>23</v>
      </c>
      <c r="H968" s="11">
        <f>+[1]Total!G969</f>
        <v>22</v>
      </c>
      <c r="I968" s="10">
        <f>+[1]Total!H969</f>
        <v>24</v>
      </c>
      <c r="J968" s="10">
        <f>+[1]Total!I969</f>
        <v>29</v>
      </c>
      <c r="K968" s="12">
        <f>+[1]Total!J969</f>
        <v>27</v>
      </c>
      <c r="L968" s="11">
        <f>+[1]Total!L969</f>
        <v>25</v>
      </c>
      <c r="M968" s="12">
        <f>+[1]Total!M969</f>
        <v>12</v>
      </c>
      <c r="N968" s="29">
        <f>VLOOKUP($B968,'[2]pop-2020-2023'!$I$5:$M$1126,2)</f>
        <v>10382</v>
      </c>
      <c r="O968" s="28">
        <f>VLOOKUP($B968,'[2]pop-2020-2023'!$I$5:$M$1126,3)</f>
        <v>10419</v>
      </c>
      <c r="P968" s="28">
        <f>VLOOKUP($B968,'[2]pop-2020-2023'!$I$5:$M$1126,4)</f>
        <v>10487</v>
      </c>
      <c r="Q968" s="30">
        <f>VLOOKUP($B968,'[2]pop-2020-2023'!$I$5:$M$1126,5)</f>
        <v>10516</v>
      </c>
      <c r="R968" s="29">
        <f>VLOOKUP($B968,'[3]Hogares total'!$D$5:$L$1126,6)</f>
        <v>3001</v>
      </c>
      <c r="S968" s="28">
        <f>VLOOKUP($B968,'[3]Hogares total'!$D$5:$L$1126,7)</f>
        <v>3041</v>
      </c>
      <c r="T968" s="28">
        <f>VLOOKUP($B968,'[3]Hogares total'!$D$5:$L$1126,8)</f>
        <v>3081</v>
      </c>
      <c r="U968" s="30">
        <f>VLOOKUP($B968,'[3]Hogares total'!$D$5:$L$1126,9)</f>
        <v>3123</v>
      </c>
      <c r="V968" s="29"/>
      <c r="W968" s="43">
        <f t="shared" si="162"/>
        <v>2.6873980228428831E-3</v>
      </c>
      <c r="X968" s="43">
        <f t="shared" si="163"/>
        <v>2.2885477257556974E-3</v>
      </c>
      <c r="Y968" s="47">
        <f t="shared" si="164"/>
        <v>1.1411182959300114E-3</v>
      </c>
      <c r="Z968" s="29"/>
      <c r="AA968" s="43">
        <f t="shared" si="165"/>
        <v>9.2074975337060171E-3</v>
      </c>
      <c r="AB968" s="43">
        <f t="shared" si="166"/>
        <v>7.7896786757546254E-3</v>
      </c>
      <c r="AC968" s="47">
        <f t="shared" si="167"/>
        <v>3.8424591738712775E-3</v>
      </c>
      <c r="AD968" s="91">
        <f t="shared" si="158"/>
        <v>3123</v>
      </c>
      <c r="AE968" s="91">
        <f t="shared" si="159"/>
        <v>12</v>
      </c>
      <c r="AF968" s="91">
        <f t="shared" si="160"/>
        <v>3111</v>
      </c>
      <c r="AG968" t="str">
        <f t="shared" si="161"/>
        <v/>
      </c>
    </row>
    <row r="969" spans="2:33" x14ac:dyDescent="0.25">
      <c r="B969" s="9" t="s">
        <v>967</v>
      </c>
      <c r="C969" s="23" t="str">
        <f>VLOOKUP(B969,[2]Municipal!$C$15:$D$60549,2)</f>
        <v>Armero</v>
      </c>
      <c r="D969" s="11">
        <f>+[1]Total!B970</f>
        <v>1608</v>
      </c>
      <c r="E969" s="10">
        <f>+[1]Total!C970</f>
        <v>1514</v>
      </c>
      <c r="F969" s="10">
        <f>+[1]Total!D970</f>
        <v>1554</v>
      </c>
      <c r="G969" s="10">
        <f>+[1]Total!E970</f>
        <v>1512</v>
      </c>
      <c r="H969" s="11">
        <f>+[1]Total!G970</f>
        <v>1375</v>
      </c>
      <c r="I969" s="10">
        <f>+[1]Total!H970</f>
        <v>2233</v>
      </c>
      <c r="J969" s="10">
        <f>+[1]Total!I970</f>
        <v>2246</v>
      </c>
      <c r="K969" s="12">
        <f>+[1]Total!J970</f>
        <v>2279</v>
      </c>
      <c r="L969" s="11">
        <f>+[1]Total!L970</f>
        <v>2178</v>
      </c>
      <c r="M969" s="12">
        <f>+[1]Total!M970</f>
        <v>2306</v>
      </c>
      <c r="N969" s="29">
        <f>VLOOKUP($B969,'[2]pop-2020-2023'!$I$5:$M$1126,2)</f>
        <v>13132</v>
      </c>
      <c r="O969" s="28">
        <f>VLOOKUP($B969,'[2]pop-2020-2023'!$I$5:$M$1126,3)</f>
        <v>13317</v>
      </c>
      <c r="P969" s="28">
        <f>VLOOKUP($B969,'[2]pop-2020-2023'!$I$5:$M$1126,4)</f>
        <v>13394</v>
      </c>
      <c r="Q969" s="30">
        <f>VLOOKUP($B969,'[2]pop-2020-2023'!$I$5:$M$1126,5)</f>
        <v>13473</v>
      </c>
      <c r="R969" s="29">
        <f>VLOOKUP($B969,'[3]Hogares total'!$D$5:$L$1126,6)</f>
        <v>4416</v>
      </c>
      <c r="S969" s="28">
        <f>VLOOKUP($B969,'[3]Hogares total'!$D$5:$L$1126,7)</f>
        <v>4486</v>
      </c>
      <c r="T969" s="28">
        <f>VLOOKUP($B969,'[3]Hogares total'!$D$5:$L$1126,8)</f>
        <v>4559</v>
      </c>
      <c r="U969" s="30">
        <f>VLOOKUP($B969,'[3]Hogares total'!$D$5:$L$1126,9)</f>
        <v>4632</v>
      </c>
      <c r="V969" s="29"/>
      <c r="W969" s="43">
        <f t="shared" si="162"/>
        <v>0.11368926935495982</v>
      </c>
      <c r="X969" s="43">
        <f t="shared" si="163"/>
        <v>0.16671644019710319</v>
      </c>
      <c r="Y969" s="47">
        <f t="shared" si="164"/>
        <v>0.17115712907296074</v>
      </c>
      <c r="Z969" s="29"/>
      <c r="AA969" s="43">
        <f t="shared" si="165"/>
        <v>0.3374944271065537</v>
      </c>
      <c r="AB969" s="43">
        <f t="shared" si="166"/>
        <v>0.48980039482342619</v>
      </c>
      <c r="AC969" s="47">
        <f t="shared" si="167"/>
        <v>0.49784110535405873</v>
      </c>
      <c r="AD969" s="91" t="str">
        <f t="shared" si="158"/>
        <v/>
      </c>
      <c r="AE969" s="91" t="str">
        <f t="shared" si="159"/>
        <v/>
      </c>
      <c r="AF969" s="91" t="str">
        <f t="shared" si="160"/>
        <v/>
      </c>
      <c r="AG969" t="str">
        <f t="shared" si="161"/>
        <v/>
      </c>
    </row>
    <row r="970" spans="2:33" x14ac:dyDescent="0.25">
      <c r="B970" s="9" t="s">
        <v>968</v>
      </c>
      <c r="C970" s="23" t="str">
        <f>VLOOKUP(B970,[2]Municipal!$C$15:$D$60549,2)</f>
        <v>Ataco</v>
      </c>
      <c r="D970" s="11">
        <f>+[1]Total!B971</f>
        <v>211</v>
      </c>
      <c r="E970" s="10">
        <f>+[1]Total!C971</f>
        <v>208</v>
      </c>
      <c r="F970" s="10">
        <f>+[1]Total!D971</f>
        <v>215</v>
      </c>
      <c r="G970" s="10">
        <f>+[1]Total!E971</f>
        <v>55</v>
      </c>
      <c r="H970" s="11">
        <f>+[1]Total!G971</f>
        <v>217</v>
      </c>
      <c r="I970" s="10">
        <f>+[1]Total!H971</f>
        <v>221</v>
      </c>
      <c r="J970" s="10">
        <f>+[1]Total!I971</f>
        <v>236</v>
      </c>
      <c r="K970" s="12">
        <f>+[1]Total!J971</f>
        <v>235</v>
      </c>
      <c r="L970" s="11">
        <f>+[1]Total!L971</f>
        <v>559</v>
      </c>
      <c r="M970" s="12">
        <f>+[1]Total!M971</f>
        <v>574</v>
      </c>
      <c r="N970" s="29">
        <f>VLOOKUP($B970,'[2]pop-2020-2023'!$I$5:$M$1126,2)</f>
        <v>19685</v>
      </c>
      <c r="O970" s="28">
        <f>VLOOKUP($B970,'[2]pop-2020-2023'!$I$5:$M$1126,3)</f>
        <v>19796</v>
      </c>
      <c r="P970" s="28">
        <f>VLOOKUP($B970,'[2]pop-2020-2023'!$I$5:$M$1126,4)</f>
        <v>19890</v>
      </c>
      <c r="Q970" s="30">
        <f>VLOOKUP($B970,'[2]pop-2020-2023'!$I$5:$M$1126,5)</f>
        <v>19985</v>
      </c>
      <c r="R970" s="29">
        <f>VLOOKUP($B970,'[3]Hogares total'!$D$5:$L$1126,6)</f>
        <v>5945</v>
      </c>
      <c r="S970" s="28">
        <f>VLOOKUP($B970,'[3]Hogares total'!$D$5:$L$1126,7)</f>
        <v>6024</v>
      </c>
      <c r="T970" s="28">
        <f>VLOOKUP($B970,'[3]Hogares total'!$D$5:$L$1126,8)</f>
        <v>6105</v>
      </c>
      <c r="U970" s="30">
        <f>VLOOKUP($B970,'[3]Hogares total'!$D$5:$L$1126,9)</f>
        <v>6188</v>
      </c>
      <c r="V970" s="29"/>
      <c r="W970" s="43">
        <f t="shared" si="162"/>
        <v>1.0507173166296221E-2</v>
      </c>
      <c r="X970" s="43">
        <f t="shared" si="163"/>
        <v>1.1111111111111112E-2</v>
      </c>
      <c r="Y970" s="47">
        <f t="shared" si="164"/>
        <v>2.8721541155866899E-2</v>
      </c>
      <c r="Z970" s="29"/>
      <c r="AA970" s="43">
        <f t="shared" si="165"/>
        <v>3.4528552456839307E-2</v>
      </c>
      <c r="AB970" s="43">
        <f t="shared" si="166"/>
        <v>3.6199836199836202E-2</v>
      </c>
      <c r="AC970" s="47">
        <f t="shared" si="167"/>
        <v>9.2760180995475117E-2</v>
      </c>
      <c r="AD970" s="91">
        <f t="shared" si="158"/>
        <v>6188</v>
      </c>
      <c r="AE970" s="91">
        <f t="shared" si="159"/>
        <v>574</v>
      </c>
      <c r="AF970" s="91">
        <f t="shared" si="160"/>
        <v>5614</v>
      </c>
      <c r="AG970" t="str">
        <f t="shared" si="161"/>
        <v/>
      </c>
    </row>
    <row r="971" spans="2:33" x14ac:dyDescent="0.25">
      <c r="B971" s="9" t="s">
        <v>969</v>
      </c>
      <c r="C971" s="23" t="str">
        <f>VLOOKUP(B971,[2]Municipal!$C$15:$D$60549,2)</f>
        <v>Cajamarca</v>
      </c>
      <c r="D971" s="11">
        <f>+[1]Total!B972</f>
        <v>264</v>
      </c>
      <c r="E971" s="10">
        <f>+[1]Total!C972</f>
        <v>264</v>
      </c>
      <c r="F971" s="10">
        <f>+[1]Total!D972</f>
        <v>265</v>
      </c>
      <c r="G971" s="10">
        <f>+[1]Total!E972</f>
        <v>258</v>
      </c>
      <c r="H971" s="11">
        <f>+[1]Total!G972</f>
        <v>252</v>
      </c>
      <c r="I971" s="10">
        <f>+[1]Total!H972</f>
        <v>256</v>
      </c>
      <c r="J971" s="10">
        <f>+[1]Total!I972</f>
        <v>241</v>
      </c>
      <c r="K971" s="12">
        <f>+[1]Total!J972</f>
        <v>240</v>
      </c>
      <c r="L971" s="11">
        <f>+[1]Total!L972</f>
        <v>232</v>
      </c>
      <c r="M971" s="12">
        <f>+[1]Total!M972</f>
        <v>293</v>
      </c>
      <c r="N971" s="29">
        <f>VLOOKUP($B971,'[2]pop-2020-2023'!$I$5:$M$1126,2)</f>
        <v>18920</v>
      </c>
      <c r="O971" s="28">
        <f>VLOOKUP($B971,'[2]pop-2020-2023'!$I$5:$M$1126,3)</f>
        <v>19103</v>
      </c>
      <c r="P971" s="28">
        <f>VLOOKUP($B971,'[2]pop-2020-2023'!$I$5:$M$1126,4)</f>
        <v>19189</v>
      </c>
      <c r="Q971" s="30">
        <f>VLOOKUP($B971,'[2]pop-2020-2023'!$I$5:$M$1126,5)</f>
        <v>19312</v>
      </c>
      <c r="R971" s="29">
        <f>VLOOKUP($B971,'[3]Hogares total'!$D$5:$L$1126,6)</f>
        <v>5969</v>
      </c>
      <c r="S971" s="28">
        <f>VLOOKUP($B971,'[3]Hogares total'!$D$5:$L$1126,7)</f>
        <v>6054</v>
      </c>
      <c r="T971" s="28">
        <f>VLOOKUP($B971,'[3]Hogares total'!$D$5:$L$1126,8)</f>
        <v>6141</v>
      </c>
      <c r="U971" s="30">
        <f>VLOOKUP($B971,'[3]Hogares total'!$D$5:$L$1126,9)</f>
        <v>6234</v>
      </c>
      <c r="V971" s="29"/>
      <c r="W971" s="43">
        <f t="shared" si="162"/>
        <v>1.3819818876616239E-2</v>
      </c>
      <c r="X971" s="43">
        <f t="shared" si="163"/>
        <v>1.3340976601177758E-2</v>
      </c>
      <c r="Y971" s="47">
        <f t="shared" si="164"/>
        <v>1.5171913835956919E-2</v>
      </c>
      <c r="Z971" s="29"/>
      <c r="AA971" s="43">
        <f t="shared" si="165"/>
        <v>4.3607532210109018E-2</v>
      </c>
      <c r="AB971" s="43">
        <f t="shared" si="166"/>
        <v>4.1687021657710474E-2</v>
      </c>
      <c r="AC971" s="47">
        <f t="shared" si="167"/>
        <v>4.7000320821302531E-2</v>
      </c>
      <c r="AD971" s="91">
        <f t="shared" si="158"/>
        <v>6234</v>
      </c>
      <c r="AE971" s="91">
        <f t="shared" si="159"/>
        <v>293</v>
      </c>
      <c r="AF971" s="91">
        <f t="shared" si="160"/>
        <v>5941</v>
      </c>
      <c r="AG971" t="str">
        <f t="shared" si="161"/>
        <v/>
      </c>
    </row>
    <row r="972" spans="2:33" x14ac:dyDescent="0.25">
      <c r="B972" s="9" t="s">
        <v>970</v>
      </c>
      <c r="C972" s="23" t="str">
        <f>VLOOKUP(B972,[2]Municipal!$C$15:$D$60549,2)</f>
        <v>Carmen de Apicalá</v>
      </c>
      <c r="D972" s="11">
        <f>+[1]Total!B973</f>
        <v>288</v>
      </c>
      <c r="E972" s="10">
        <f>+[1]Total!C973</f>
        <v>290</v>
      </c>
      <c r="F972" s="10">
        <f>+[1]Total!D973</f>
        <v>288</v>
      </c>
      <c r="G972" s="10">
        <f>+[1]Total!E973</f>
        <v>117</v>
      </c>
      <c r="H972" s="11">
        <f>+[1]Total!G973</f>
        <v>282</v>
      </c>
      <c r="I972" s="10">
        <f>+[1]Total!H973</f>
        <v>278</v>
      </c>
      <c r="J972" s="10">
        <f>+[1]Total!I973</f>
        <v>279</v>
      </c>
      <c r="K972" s="12">
        <f>+[1]Total!J973</f>
        <v>278</v>
      </c>
      <c r="L972" s="11">
        <f>+[1]Total!L973</f>
        <v>284</v>
      </c>
      <c r="M972" s="12">
        <f>+[1]Total!M973</f>
        <v>268</v>
      </c>
      <c r="N972" s="29">
        <f>VLOOKUP($B972,'[2]pop-2020-2023'!$I$5:$M$1126,2)</f>
        <v>10722</v>
      </c>
      <c r="O972" s="28">
        <f>VLOOKUP($B972,'[2]pop-2020-2023'!$I$5:$M$1126,3)</f>
        <v>11003</v>
      </c>
      <c r="P972" s="28">
        <f>VLOOKUP($B972,'[2]pop-2020-2023'!$I$5:$M$1126,4)</f>
        <v>11072</v>
      </c>
      <c r="Q972" s="30">
        <f>VLOOKUP($B972,'[2]pop-2020-2023'!$I$5:$M$1126,5)</f>
        <v>11141</v>
      </c>
      <c r="R972" s="29">
        <f>VLOOKUP($B972,'[3]Hogares total'!$D$5:$L$1126,6)</f>
        <v>3870</v>
      </c>
      <c r="S972" s="28">
        <f>VLOOKUP($B972,'[3]Hogares total'!$D$5:$L$1126,7)</f>
        <v>3934</v>
      </c>
      <c r="T972" s="28">
        <f>VLOOKUP($B972,'[3]Hogares total'!$D$5:$L$1126,8)</f>
        <v>3999</v>
      </c>
      <c r="U972" s="30">
        <f>VLOOKUP($B972,'[3]Hogares total'!$D$5:$L$1126,9)</f>
        <v>4066</v>
      </c>
      <c r="V972" s="29"/>
      <c r="W972" s="43">
        <f t="shared" si="162"/>
        <v>2.6356448241388712E-2</v>
      </c>
      <c r="X972" s="43">
        <f t="shared" si="163"/>
        <v>2.5108381502890173E-2</v>
      </c>
      <c r="Y972" s="47">
        <f t="shared" si="164"/>
        <v>2.4055291266493133E-2</v>
      </c>
      <c r="Z972" s="29"/>
      <c r="AA972" s="43">
        <f t="shared" si="165"/>
        <v>7.3716319267920688E-2</v>
      </c>
      <c r="AB972" s="43">
        <f t="shared" si="166"/>
        <v>6.9517379344836205E-2</v>
      </c>
      <c r="AC972" s="47">
        <f t="shared" si="167"/>
        <v>6.5912444663059525E-2</v>
      </c>
      <c r="AD972" s="91">
        <f t="shared" si="158"/>
        <v>4066</v>
      </c>
      <c r="AE972" s="91">
        <f t="shared" si="159"/>
        <v>268</v>
      </c>
      <c r="AF972" s="91">
        <f t="shared" si="160"/>
        <v>3798</v>
      </c>
      <c r="AG972" t="str">
        <f t="shared" si="161"/>
        <v/>
      </c>
    </row>
    <row r="973" spans="2:33" x14ac:dyDescent="0.25">
      <c r="B973" s="9" t="s">
        <v>971</v>
      </c>
      <c r="C973" s="23" t="str">
        <f>VLOOKUP(B973,[2]Municipal!$C$15:$D$60549,2)</f>
        <v>Casabianca</v>
      </c>
      <c r="D973" s="11">
        <f>+[1]Total!B974</f>
        <v>27</v>
      </c>
      <c r="E973" s="10">
        <f>+[1]Total!C974</f>
        <v>29</v>
      </c>
      <c r="F973" s="10">
        <f>+[1]Total!D974</f>
        <v>28</v>
      </c>
      <c r="G973" s="10">
        <f>+[1]Total!E974</f>
        <v>21</v>
      </c>
      <c r="H973" s="11">
        <f>+[1]Total!G974</f>
        <v>20</v>
      </c>
      <c r="I973" s="10">
        <f>+[1]Total!H974</f>
        <v>18</v>
      </c>
      <c r="J973" s="10">
        <f>+[1]Total!I974</f>
        <v>19</v>
      </c>
      <c r="K973" s="12">
        <f>+[1]Total!J974</f>
        <v>15</v>
      </c>
      <c r="L973" s="11">
        <f>+[1]Total!L974</f>
        <v>14</v>
      </c>
      <c r="M973" s="12">
        <f>+[1]Total!M974</f>
        <v>1</v>
      </c>
      <c r="N973" s="29">
        <f>VLOOKUP($B973,'[2]pop-2020-2023'!$I$5:$M$1126,2)</f>
        <v>6384</v>
      </c>
      <c r="O973" s="28">
        <f>VLOOKUP($B973,'[2]pop-2020-2023'!$I$5:$M$1126,3)</f>
        <v>6354</v>
      </c>
      <c r="P973" s="28">
        <f>VLOOKUP($B973,'[2]pop-2020-2023'!$I$5:$M$1126,4)</f>
        <v>6391</v>
      </c>
      <c r="Q973" s="30">
        <f>VLOOKUP($B973,'[2]pop-2020-2023'!$I$5:$M$1126,5)</f>
        <v>6412</v>
      </c>
      <c r="R973" s="29">
        <f>VLOOKUP($B973,'[3]Hogares total'!$D$5:$L$1126,6)</f>
        <v>2184</v>
      </c>
      <c r="S973" s="28">
        <f>VLOOKUP($B973,'[3]Hogares total'!$D$5:$L$1126,7)</f>
        <v>2213</v>
      </c>
      <c r="T973" s="28">
        <f>VLOOKUP($B973,'[3]Hogares total'!$D$5:$L$1126,8)</f>
        <v>2241</v>
      </c>
      <c r="U973" s="30">
        <f>VLOOKUP($B973,'[3]Hogares total'!$D$5:$L$1126,9)</f>
        <v>2271</v>
      </c>
      <c r="V973" s="29"/>
      <c r="W973" s="43">
        <f t="shared" si="162"/>
        <v>4.5640541391249604E-3</v>
      </c>
      <c r="X973" s="43">
        <f t="shared" si="163"/>
        <v>2.8164606477859488E-3</v>
      </c>
      <c r="Y973" s="47">
        <f t="shared" si="164"/>
        <v>1.5595757953836556E-4</v>
      </c>
      <c r="Z973" s="29"/>
      <c r="AA973" s="43">
        <f t="shared" si="165"/>
        <v>1.3104383190239493E-2</v>
      </c>
      <c r="AB973" s="43">
        <f t="shared" si="166"/>
        <v>8.0321285140562242E-3</v>
      </c>
      <c r="AC973" s="47">
        <f t="shared" si="167"/>
        <v>4.4033465433729633E-4</v>
      </c>
      <c r="AD973" s="91">
        <f t="shared" si="158"/>
        <v>2271</v>
      </c>
      <c r="AE973" s="91">
        <f t="shared" si="159"/>
        <v>1</v>
      </c>
      <c r="AF973" s="91">
        <f t="shared" si="160"/>
        <v>2270</v>
      </c>
      <c r="AG973" t="str">
        <f t="shared" si="161"/>
        <v/>
      </c>
    </row>
    <row r="974" spans="2:33" x14ac:dyDescent="0.25">
      <c r="B974" s="9" t="s">
        <v>972</v>
      </c>
      <c r="C974" s="23" t="str">
        <f>VLOOKUP(B974,[2]Municipal!$C$15:$D$60549,2)</f>
        <v>Chaparral</v>
      </c>
      <c r="D974" s="11">
        <f>+[1]Total!B975</f>
        <v>4487</v>
      </c>
      <c r="E974" s="10">
        <f>+[1]Total!C975</f>
        <v>4711</v>
      </c>
      <c r="F974" s="10">
        <f>+[1]Total!D975</f>
        <v>4830</v>
      </c>
      <c r="G974" s="10">
        <f>+[1]Total!E975</f>
        <v>4948</v>
      </c>
      <c r="H974" s="11">
        <f>+[1]Total!G975</f>
        <v>5014</v>
      </c>
      <c r="I974" s="10">
        <f>+[1]Total!H975</f>
        <v>4376</v>
      </c>
      <c r="J974" s="10">
        <f>+[1]Total!I975</f>
        <v>4987</v>
      </c>
      <c r="K974" s="12">
        <f>+[1]Total!J975</f>
        <v>4736</v>
      </c>
      <c r="L974" s="11">
        <f>+[1]Total!L975</f>
        <v>4427</v>
      </c>
      <c r="M974" s="12">
        <f>+[1]Total!M975</f>
        <v>4210</v>
      </c>
      <c r="N974" s="29">
        <f>VLOOKUP($B974,'[2]pop-2020-2023'!$I$5:$M$1126,2)</f>
        <v>52706</v>
      </c>
      <c r="O974" s="28">
        <f>VLOOKUP($B974,'[2]pop-2020-2023'!$I$5:$M$1126,3)</f>
        <v>53754</v>
      </c>
      <c r="P974" s="28">
        <f>VLOOKUP($B974,'[2]pop-2020-2023'!$I$5:$M$1126,4)</f>
        <v>54059</v>
      </c>
      <c r="Q974" s="30">
        <f>VLOOKUP($B974,'[2]pop-2020-2023'!$I$5:$M$1126,5)</f>
        <v>54452</v>
      </c>
      <c r="R974" s="29">
        <f>VLOOKUP($B974,'[3]Hogares total'!$D$5:$L$1126,6)</f>
        <v>17714</v>
      </c>
      <c r="S974" s="28">
        <f>VLOOKUP($B974,'[3]Hogares total'!$D$5:$L$1126,7)</f>
        <v>17979</v>
      </c>
      <c r="T974" s="28">
        <f>VLOOKUP($B974,'[3]Hogares total'!$D$5:$L$1126,8)</f>
        <v>18246</v>
      </c>
      <c r="U974" s="30">
        <f>VLOOKUP($B974,'[3]Hogares total'!$D$5:$L$1126,9)</f>
        <v>18522</v>
      </c>
      <c r="V974" s="29"/>
      <c r="W974" s="43">
        <f t="shared" si="162"/>
        <v>8.7639989582170633E-2</v>
      </c>
      <c r="X974" s="43">
        <f t="shared" si="163"/>
        <v>8.0948593203721858E-2</v>
      </c>
      <c r="Y974" s="47">
        <f t="shared" si="164"/>
        <v>7.7315801072504228E-2</v>
      </c>
      <c r="Z974" s="29"/>
      <c r="AA974" s="43">
        <f t="shared" si="165"/>
        <v>0.26202792146393011</v>
      </c>
      <c r="AB974" s="43">
        <f t="shared" si="166"/>
        <v>0.23983338813986627</v>
      </c>
      <c r="AC974" s="47">
        <f t="shared" si="167"/>
        <v>0.22729726811359463</v>
      </c>
      <c r="AD974" s="91" t="str">
        <f t="shared" si="158"/>
        <v/>
      </c>
      <c r="AE974" s="91" t="str">
        <f t="shared" si="159"/>
        <v/>
      </c>
      <c r="AF974" s="91" t="str">
        <f t="shared" si="160"/>
        <v/>
      </c>
      <c r="AG974" t="str">
        <f t="shared" si="161"/>
        <v/>
      </c>
    </row>
    <row r="975" spans="2:33" x14ac:dyDescent="0.25">
      <c r="B975" s="9" t="s">
        <v>973</v>
      </c>
      <c r="C975" s="23" t="str">
        <f>VLOOKUP(B975,[2]Municipal!$C$15:$D$60549,2)</f>
        <v>Coello</v>
      </c>
      <c r="D975" s="11">
        <f>+[1]Total!B976</f>
        <v>41</v>
      </c>
      <c r="E975" s="10">
        <f>+[1]Total!C976</f>
        <v>42</v>
      </c>
      <c r="F975" s="10">
        <f>+[1]Total!D976</f>
        <v>41</v>
      </c>
      <c r="G975" s="10">
        <f>+[1]Total!E976</f>
        <v>34</v>
      </c>
      <c r="H975" s="11">
        <f>+[1]Total!G976</f>
        <v>29</v>
      </c>
      <c r="I975" s="10">
        <f>+[1]Total!H976</f>
        <v>114</v>
      </c>
      <c r="J975" s="10">
        <f>+[1]Total!I976</f>
        <v>104</v>
      </c>
      <c r="K975" s="12">
        <f>+[1]Total!J976</f>
        <v>101</v>
      </c>
      <c r="L975" s="11">
        <f>+[1]Total!L976</f>
        <v>110</v>
      </c>
      <c r="M975" s="12">
        <f>+[1]Total!M976</f>
        <v>77</v>
      </c>
      <c r="N975" s="29">
        <f>VLOOKUP($B975,'[2]pop-2020-2023'!$I$5:$M$1126,2)</f>
        <v>8378</v>
      </c>
      <c r="O975" s="28">
        <f>VLOOKUP($B975,'[2]pop-2020-2023'!$I$5:$M$1126,3)</f>
        <v>8417</v>
      </c>
      <c r="P975" s="28">
        <f>VLOOKUP($B975,'[2]pop-2020-2023'!$I$5:$M$1126,4)</f>
        <v>8474</v>
      </c>
      <c r="Q975" s="30">
        <f>VLOOKUP($B975,'[2]pop-2020-2023'!$I$5:$M$1126,5)</f>
        <v>8498</v>
      </c>
      <c r="R975" s="29">
        <f>VLOOKUP($B975,'[3]Hogares total'!$D$5:$L$1126,6)</f>
        <v>2955</v>
      </c>
      <c r="S975" s="28">
        <f>VLOOKUP($B975,'[3]Hogares total'!$D$5:$L$1126,7)</f>
        <v>2994</v>
      </c>
      <c r="T975" s="28">
        <f>VLOOKUP($B975,'[3]Hogares total'!$D$5:$L$1126,8)</f>
        <v>3033</v>
      </c>
      <c r="U975" s="30">
        <f>VLOOKUP($B975,'[3]Hogares total'!$D$5:$L$1126,9)</f>
        <v>3073</v>
      </c>
      <c r="V975" s="29"/>
      <c r="W975" s="43">
        <f t="shared" si="162"/>
        <v>4.9899013900439586E-3</v>
      </c>
      <c r="X975" s="43">
        <f t="shared" si="163"/>
        <v>1.3452914798206279E-2</v>
      </c>
      <c r="Y975" s="47">
        <f t="shared" si="164"/>
        <v>9.0609555189456337E-3</v>
      </c>
      <c r="Z975" s="29"/>
      <c r="AA975" s="43">
        <f t="shared" si="165"/>
        <v>1.4028056112224449E-2</v>
      </c>
      <c r="AB975" s="43">
        <f t="shared" si="166"/>
        <v>3.7586547972304651E-2</v>
      </c>
      <c r="AC975" s="47">
        <f t="shared" si="167"/>
        <v>2.5056947608200455E-2</v>
      </c>
      <c r="AD975" s="91">
        <f t="shared" si="158"/>
        <v>3073</v>
      </c>
      <c r="AE975" s="91">
        <f t="shared" si="159"/>
        <v>77</v>
      </c>
      <c r="AF975" s="91">
        <f t="shared" si="160"/>
        <v>2996</v>
      </c>
      <c r="AG975" t="str">
        <f t="shared" si="161"/>
        <v/>
      </c>
    </row>
    <row r="976" spans="2:33" x14ac:dyDescent="0.25">
      <c r="B976" s="9" t="s">
        <v>974</v>
      </c>
      <c r="C976" s="23" t="str">
        <f>VLOOKUP(B976,[2]Municipal!$C$15:$D$60549,2)</f>
        <v>Coyaima</v>
      </c>
      <c r="D976" s="11">
        <f>+[1]Total!B977</f>
        <v>404</v>
      </c>
      <c r="E976" s="10">
        <f>+[1]Total!C977</f>
        <v>424</v>
      </c>
      <c r="F976" s="10">
        <f>+[1]Total!D977</f>
        <v>435</v>
      </c>
      <c r="G976" s="10">
        <f>+[1]Total!E977</f>
        <v>480</v>
      </c>
      <c r="H976" s="11">
        <f>+[1]Total!G977</f>
        <v>463</v>
      </c>
      <c r="I976" s="10">
        <f>+[1]Total!H977</f>
        <v>363</v>
      </c>
      <c r="J976" s="10">
        <f>+[1]Total!I977</f>
        <v>532</v>
      </c>
      <c r="K976" s="12">
        <f>+[1]Total!J977</f>
        <v>574</v>
      </c>
      <c r="L976" s="11">
        <f>+[1]Total!L977</f>
        <v>579</v>
      </c>
      <c r="M976" s="12">
        <f>+[1]Total!M977</f>
        <v>700</v>
      </c>
      <c r="N976" s="29">
        <f>VLOOKUP($B976,'[2]pop-2020-2023'!$I$5:$M$1126,2)</f>
        <v>23164</v>
      </c>
      <c r="O976" s="28">
        <f>VLOOKUP($B976,'[2]pop-2020-2023'!$I$5:$M$1126,3)</f>
        <v>23280</v>
      </c>
      <c r="P976" s="28">
        <f>VLOOKUP($B976,'[2]pop-2020-2023'!$I$5:$M$1126,4)</f>
        <v>23373</v>
      </c>
      <c r="Q976" s="30">
        <f>VLOOKUP($B976,'[2]pop-2020-2023'!$I$5:$M$1126,5)</f>
        <v>23498</v>
      </c>
      <c r="R976" s="29">
        <f>VLOOKUP($B976,'[3]Hogares total'!$D$5:$L$1126,6)</f>
        <v>8018</v>
      </c>
      <c r="S976" s="28">
        <f>VLOOKUP($B976,'[3]Hogares total'!$D$5:$L$1126,7)</f>
        <v>8122</v>
      </c>
      <c r="T976" s="28">
        <f>VLOOKUP($B976,'[3]Hogares total'!$D$5:$L$1126,8)</f>
        <v>8223</v>
      </c>
      <c r="U976" s="30">
        <f>VLOOKUP($B976,'[3]Hogares total'!$D$5:$L$1126,9)</f>
        <v>8326</v>
      </c>
      <c r="V976" s="29"/>
      <c r="W976" s="43">
        <f t="shared" si="162"/>
        <v>1.8213058419243987E-2</v>
      </c>
      <c r="X976" s="43">
        <f t="shared" si="163"/>
        <v>1.5530740598126043E-2</v>
      </c>
      <c r="Y976" s="47">
        <f t="shared" si="164"/>
        <v>2.9789769342071667E-2</v>
      </c>
      <c r="Z976" s="29"/>
      <c r="AA976" s="43">
        <f t="shared" si="165"/>
        <v>5.2203890667323317E-2</v>
      </c>
      <c r="AB976" s="43">
        <f t="shared" si="166"/>
        <v>4.4144472820138635E-2</v>
      </c>
      <c r="AC976" s="47">
        <f t="shared" si="167"/>
        <v>8.4073985106894067E-2</v>
      </c>
      <c r="AD976" s="91">
        <f t="shared" si="158"/>
        <v>8326</v>
      </c>
      <c r="AE976" s="91">
        <f t="shared" si="159"/>
        <v>700</v>
      </c>
      <c r="AF976" s="91">
        <f t="shared" si="160"/>
        <v>7626</v>
      </c>
      <c r="AG976" t="str">
        <f t="shared" si="161"/>
        <v/>
      </c>
    </row>
    <row r="977" spans="2:33" x14ac:dyDescent="0.25">
      <c r="B977" s="9" t="s">
        <v>975</v>
      </c>
      <c r="C977" s="23" t="str">
        <f>VLOOKUP(B977,[2]Municipal!$C$15:$D$60549,2)</f>
        <v>Cunday</v>
      </c>
      <c r="D977" s="11">
        <f>+[1]Total!B978</f>
        <v>37</v>
      </c>
      <c r="E977" s="10">
        <f>+[1]Total!C978</f>
        <v>39</v>
      </c>
      <c r="F977" s="10">
        <f>+[1]Total!D978</f>
        <v>36</v>
      </c>
      <c r="G977" s="10">
        <f>+[1]Total!E978</f>
        <v>32</v>
      </c>
      <c r="H977" s="11">
        <f>+[1]Total!G978</f>
        <v>32</v>
      </c>
      <c r="I977" s="10">
        <f>+[1]Total!H978</f>
        <v>30</v>
      </c>
      <c r="J977" s="10">
        <f>+[1]Total!I978</f>
        <v>31</v>
      </c>
      <c r="K977" s="12">
        <f>+[1]Total!J978</f>
        <v>59</v>
      </c>
      <c r="L977" s="11">
        <f>+[1]Total!L978</f>
        <v>55</v>
      </c>
      <c r="M977" s="12">
        <f>+[1]Total!M978</f>
        <v>43</v>
      </c>
      <c r="N977" s="29">
        <f>VLOOKUP($B977,'[2]pop-2020-2023'!$I$5:$M$1126,2)</f>
        <v>8734</v>
      </c>
      <c r="O977" s="28">
        <f>VLOOKUP($B977,'[2]pop-2020-2023'!$I$5:$M$1126,3)</f>
        <v>8692</v>
      </c>
      <c r="P977" s="28">
        <f>VLOOKUP($B977,'[2]pop-2020-2023'!$I$5:$M$1126,4)</f>
        <v>8745</v>
      </c>
      <c r="Q977" s="30">
        <f>VLOOKUP($B977,'[2]pop-2020-2023'!$I$5:$M$1126,5)</f>
        <v>8762</v>
      </c>
      <c r="R977" s="29">
        <f>VLOOKUP($B977,'[3]Hogares total'!$D$5:$L$1126,6)</f>
        <v>3146</v>
      </c>
      <c r="S977" s="28">
        <f>VLOOKUP($B977,'[3]Hogares total'!$D$5:$L$1126,7)</f>
        <v>3188</v>
      </c>
      <c r="T977" s="28">
        <f>VLOOKUP($B977,'[3]Hogares total'!$D$5:$L$1126,8)</f>
        <v>3231</v>
      </c>
      <c r="U977" s="30">
        <f>VLOOKUP($B977,'[3]Hogares total'!$D$5:$L$1126,9)</f>
        <v>3275</v>
      </c>
      <c r="V977" s="29"/>
      <c r="W977" s="43">
        <f t="shared" si="162"/>
        <v>4.4868844914864245E-3</v>
      </c>
      <c r="X977" s="43">
        <f t="shared" si="163"/>
        <v>3.4305317324185248E-3</v>
      </c>
      <c r="Y977" s="47">
        <f t="shared" si="164"/>
        <v>4.9075553526592101E-3</v>
      </c>
      <c r="Z977" s="29"/>
      <c r="AA977" s="43">
        <f t="shared" si="165"/>
        <v>1.2233375156838143E-2</v>
      </c>
      <c r="AB977" s="43">
        <f t="shared" si="166"/>
        <v>9.285051067780872E-3</v>
      </c>
      <c r="AC977" s="47">
        <f t="shared" si="167"/>
        <v>1.3129770992366412E-2</v>
      </c>
      <c r="AD977" s="91">
        <f t="shared" si="158"/>
        <v>3275</v>
      </c>
      <c r="AE977" s="91">
        <f t="shared" si="159"/>
        <v>43</v>
      </c>
      <c r="AF977" s="91">
        <f t="shared" si="160"/>
        <v>3232</v>
      </c>
      <c r="AG977" t="str">
        <f t="shared" si="161"/>
        <v/>
      </c>
    </row>
    <row r="978" spans="2:33" x14ac:dyDescent="0.25">
      <c r="B978" s="9" t="s">
        <v>976</v>
      </c>
      <c r="C978" s="23" t="str">
        <f>VLOOKUP(B978,[2]Municipal!$C$15:$D$60549,2)</f>
        <v>Dolores</v>
      </c>
      <c r="D978" s="11">
        <f>+[1]Total!B979</f>
        <v>77</v>
      </c>
      <c r="E978" s="10">
        <f>+[1]Total!C979</f>
        <v>86</v>
      </c>
      <c r="F978" s="10">
        <f>+[1]Total!D979</f>
        <v>82</v>
      </c>
      <c r="G978" s="10">
        <f>+[1]Total!E979</f>
        <v>77</v>
      </c>
      <c r="H978" s="11">
        <f>+[1]Total!G979</f>
        <v>70</v>
      </c>
      <c r="I978" s="10">
        <f>+[1]Total!H979</f>
        <v>33</v>
      </c>
      <c r="J978" s="10">
        <f>+[1]Total!I979</f>
        <v>63</v>
      </c>
      <c r="K978" s="12">
        <f>+[1]Total!J979</f>
        <v>56</v>
      </c>
      <c r="L978" s="11">
        <f>+[1]Total!L979</f>
        <v>58</v>
      </c>
      <c r="M978" s="12">
        <f>+[1]Total!M979</f>
        <v>33</v>
      </c>
      <c r="N978" s="29">
        <f>VLOOKUP($B978,'[2]pop-2020-2023'!$I$5:$M$1126,2)</f>
        <v>8496</v>
      </c>
      <c r="O978" s="28">
        <f>VLOOKUP($B978,'[2]pop-2020-2023'!$I$5:$M$1126,3)</f>
        <v>8533</v>
      </c>
      <c r="P978" s="28">
        <f>VLOOKUP($B978,'[2]pop-2020-2023'!$I$5:$M$1126,4)</f>
        <v>8558</v>
      </c>
      <c r="Q978" s="30">
        <f>VLOOKUP($B978,'[2]pop-2020-2023'!$I$5:$M$1126,5)</f>
        <v>8606</v>
      </c>
      <c r="R978" s="29">
        <f>VLOOKUP($B978,'[3]Hogares total'!$D$5:$L$1126,6)</f>
        <v>3583</v>
      </c>
      <c r="S978" s="28">
        <f>VLOOKUP($B978,'[3]Hogares total'!$D$5:$L$1126,7)</f>
        <v>3633</v>
      </c>
      <c r="T978" s="28">
        <f>VLOOKUP($B978,'[3]Hogares total'!$D$5:$L$1126,8)</f>
        <v>3684</v>
      </c>
      <c r="U978" s="30">
        <f>VLOOKUP($B978,'[3]Hogares total'!$D$5:$L$1126,9)</f>
        <v>3735</v>
      </c>
      <c r="V978" s="29"/>
      <c r="W978" s="43">
        <f t="shared" si="162"/>
        <v>1.0078518692136412E-2</v>
      </c>
      <c r="X978" s="43">
        <f t="shared" si="163"/>
        <v>3.8560411311053984E-3</v>
      </c>
      <c r="Y978" s="47">
        <f t="shared" si="164"/>
        <v>3.8345340460144085E-3</v>
      </c>
      <c r="Z978" s="29"/>
      <c r="AA978" s="43">
        <f t="shared" si="165"/>
        <v>2.3671896504266446E-2</v>
      </c>
      <c r="AB978" s="43">
        <f t="shared" si="166"/>
        <v>8.9576547231270363E-3</v>
      </c>
      <c r="AC978" s="47">
        <f t="shared" si="167"/>
        <v>8.8353413654618466E-3</v>
      </c>
      <c r="AD978" s="91">
        <f t="shared" si="158"/>
        <v>3735</v>
      </c>
      <c r="AE978" s="91">
        <f t="shared" si="159"/>
        <v>33</v>
      </c>
      <c r="AF978" s="91">
        <f t="shared" si="160"/>
        <v>3702</v>
      </c>
      <c r="AG978" t="str">
        <f t="shared" si="161"/>
        <v/>
      </c>
    </row>
    <row r="979" spans="2:33" x14ac:dyDescent="0.25">
      <c r="B979" s="9" t="s">
        <v>977</v>
      </c>
      <c r="C979" s="23" t="str">
        <f>VLOOKUP(B979,[2]Municipal!$C$15:$D$60549,2)</f>
        <v>Espinal</v>
      </c>
      <c r="D979" s="11">
        <f>+[1]Total!B980</f>
        <v>14794</v>
      </c>
      <c r="E979" s="10">
        <f>+[1]Total!C980</f>
        <v>14920</v>
      </c>
      <c r="F979" s="10">
        <f>+[1]Total!D980</f>
        <v>14762</v>
      </c>
      <c r="G979" s="10">
        <f>+[1]Total!E980</f>
        <v>15543</v>
      </c>
      <c r="H979" s="11">
        <f>+[1]Total!G980</f>
        <v>15510</v>
      </c>
      <c r="I979" s="10">
        <f>+[1]Total!H980</f>
        <v>16171</v>
      </c>
      <c r="J979" s="10">
        <f>+[1]Total!I980</f>
        <v>16214</v>
      </c>
      <c r="K979" s="12">
        <f>+[1]Total!J980</f>
        <v>15784</v>
      </c>
      <c r="L979" s="11">
        <f>+[1]Total!L980</f>
        <v>16699</v>
      </c>
      <c r="M979" s="12">
        <f>+[1]Total!M980</f>
        <v>16144</v>
      </c>
      <c r="N979" s="29">
        <f>VLOOKUP($B979,'[2]pop-2020-2023'!$I$5:$M$1126,2)</f>
        <v>72943</v>
      </c>
      <c r="O979" s="28">
        <f>VLOOKUP($B979,'[2]pop-2020-2023'!$I$5:$M$1126,3)</f>
        <v>73986</v>
      </c>
      <c r="P979" s="28">
        <f>VLOOKUP($B979,'[2]pop-2020-2023'!$I$5:$M$1126,4)</f>
        <v>74366</v>
      </c>
      <c r="Q979" s="30">
        <f>VLOOKUP($B979,'[2]pop-2020-2023'!$I$5:$M$1126,5)</f>
        <v>74810</v>
      </c>
      <c r="R979" s="29">
        <f>VLOOKUP($B979,'[3]Hogares total'!$D$5:$L$1126,6)</f>
        <v>24137</v>
      </c>
      <c r="S979" s="28">
        <f>VLOOKUP($B979,'[3]Hogares total'!$D$5:$L$1126,7)</f>
        <v>24546</v>
      </c>
      <c r="T979" s="28">
        <f>VLOOKUP($B979,'[3]Hogares total'!$D$5:$L$1126,8)</f>
        <v>24953</v>
      </c>
      <c r="U979" s="30">
        <f>VLOOKUP($B979,'[3]Hogares total'!$D$5:$L$1126,9)</f>
        <v>25365</v>
      </c>
      <c r="V979" s="29"/>
      <c r="W979" s="43">
        <f t="shared" si="162"/>
        <v>0.20165977347065661</v>
      </c>
      <c r="X979" s="43">
        <f t="shared" si="163"/>
        <v>0.21745152354570638</v>
      </c>
      <c r="Y979" s="47">
        <f t="shared" si="164"/>
        <v>0.2158000267343938</v>
      </c>
      <c r="Z979" s="29"/>
      <c r="AA979" s="43">
        <f t="shared" si="165"/>
        <v>0.60783834433308892</v>
      </c>
      <c r="AB979" s="43">
        <f t="shared" si="166"/>
        <v>0.64805834969743115</v>
      </c>
      <c r="AC979" s="47">
        <f t="shared" si="167"/>
        <v>0.6364675734279519</v>
      </c>
      <c r="AD979" s="91" t="str">
        <f t="shared" si="158"/>
        <v/>
      </c>
      <c r="AE979" s="91" t="str">
        <f t="shared" si="159"/>
        <v/>
      </c>
      <c r="AF979" s="91" t="str">
        <f t="shared" si="160"/>
        <v/>
      </c>
      <c r="AG979" t="str">
        <f t="shared" si="161"/>
        <v/>
      </c>
    </row>
    <row r="980" spans="2:33" x14ac:dyDescent="0.25">
      <c r="B980" s="9" t="s">
        <v>978</v>
      </c>
      <c r="C980" s="23" t="str">
        <f>VLOOKUP(B980,[2]Municipal!$C$15:$D$60549,2)</f>
        <v>Falan</v>
      </c>
      <c r="D980" s="11">
        <f>+[1]Total!B981</f>
        <v>54</v>
      </c>
      <c r="E980" s="10">
        <f>+[1]Total!C981</f>
        <v>53</v>
      </c>
      <c r="F980" s="10">
        <f>+[1]Total!D981</f>
        <v>47</v>
      </c>
      <c r="G980" s="10">
        <f>+[1]Total!E981</f>
        <v>163</v>
      </c>
      <c r="H980" s="11">
        <f>+[1]Total!G981</f>
        <v>174</v>
      </c>
      <c r="I980" s="10">
        <f>+[1]Total!H981</f>
        <v>450</v>
      </c>
      <c r="J980" s="10">
        <f>+[1]Total!I981</f>
        <v>467</v>
      </c>
      <c r="K980" s="12">
        <f>+[1]Total!J981</f>
        <v>458</v>
      </c>
      <c r="L980" s="11">
        <f>+[1]Total!L981</f>
        <v>410</v>
      </c>
      <c r="M980" s="12">
        <f>+[1]Total!M981</f>
        <v>18</v>
      </c>
      <c r="N980" s="29">
        <f>VLOOKUP($B980,'[2]pop-2020-2023'!$I$5:$M$1126,2)</f>
        <v>7823</v>
      </c>
      <c r="O980" s="28">
        <f>VLOOKUP($B980,'[2]pop-2020-2023'!$I$5:$M$1126,3)</f>
        <v>7831</v>
      </c>
      <c r="P980" s="28">
        <f>VLOOKUP($B980,'[2]pop-2020-2023'!$I$5:$M$1126,4)</f>
        <v>7890</v>
      </c>
      <c r="Q980" s="30">
        <f>VLOOKUP($B980,'[2]pop-2020-2023'!$I$5:$M$1126,5)</f>
        <v>7933</v>
      </c>
      <c r="R980" s="29">
        <f>VLOOKUP($B980,'[3]Hogares total'!$D$5:$L$1126,6)</f>
        <v>2469</v>
      </c>
      <c r="S980" s="28">
        <f>VLOOKUP($B980,'[3]Hogares total'!$D$5:$L$1126,7)</f>
        <v>2500</v>
      </c>
      <c r="T980" s="28">
        <f>VLOOKUP($B980,'[3]Hogares total'!$D$5:$L$1126,8)</f>
        <v>2533</v>
      </c>
      <c r="U980" s="30">
        <f>VLOOKUP($B980,'[3]Hogares total'!$D$5:$L$1126,9)</f>
        <v>2567</v>
      </c>
      <c r="V980" s="29"/>
      <c r="W980" s="43">
        <f t="shared" si="162"/>
        <v>6.7679734388966925E-3</v>
      </c>
      <c r="X980" s="43">
        <f t="shared" si="163"/>
        <v>5.7034220532319393E-2</v>
      </c>
      <c r="Y980" s="47">
        <f t="shared" si="164"/>
        <v>2.2690028992814826E-3</v>
      </c>
      <c r="Z980" s="29"/>
      <c r="AA980" s="43">
        <f t="shared" si="165"/>
        <v>2.12E-2</v>
      </c>
      <c r="AB980" s="43">
        <f t="shared" si="166"/>
        <v>0.17765495459928937</v>
      </c>
      <c r="AC980" s="47">
        <f t="shared" si="167"/>
        <v>7.012076353720296E-3</v>
      </c>
      <c r="AD980" s="91">
        <f t="shared" si="158"/>
        <v>2567</v>
      </c>
      <c r="AE980" s="91">
        <f t="shared" si="159"/>
        <v>18</v>
      </c>
      <c r="AF980" s="91">
        <f t="shared" si="160"/>
        <v>2549</v>
      </c>
      <c r="AG980" t="str">
        <f t="shared" si="161"/>
        <v/>
      </c>
    </row>
    <row r="981" spans="2:33" x14ac:dyDescent="0.25">
      <c r="B981" s="9" t="s">
        <v>979</v>
      </c>
      <c r="C981" s="23" t="str">
        <f>VLOOKUP(B981,[2]Municipal!$C$15:$D$60549,2)</f>
        <v>Flandes</v>
      </c>
      <c r="D981" s="11">
        <f>+[1]Total!B982</f>
        <v>5236</v>
      </c>
      <c r="E981" s="10">
        <f>+[1]Total!C982</f>
        <v>5362</v>
      </c>
      <c r="F981" s="10">
        <f>+[1]Total!D982</f>
        <v>5165</v>
      </c>
      <c r="G981" s="10">
        <f>+[1]Total!E982</f>
        <v>5490</v>
      </c>
      <c r="H981" s="11">
        <f>+[1]Total!G982</f>
        <v>5530</v>
      </c>
      <c r="I981" s="10">
        <f>+[1]Total!H982</f>
        <v>5641</v>
      </c>
      <c r="J981" s="10">
        <f>+[1]Total!I982</f>
        <v>5727</v>
      </c>
      <c r="K981" s="12">
        <f>+[1]Total!J982</f>
        <v>5873</v>
      </c>
      <c r="L981" s="11">
        <f>+[1]Total!L982</f>
        <v>5881</v>
      </c>
      <c r="M981" s="12">
        <f>+[1]Total!M982</f>
        <v>5973</v>
      </c>
      <c r="N981" s="29">
        <f>VLOOKUP($B981,'[2]pop-2020-2023'!$I$5:$M$1126,2)</f>
        <v>29377</v>
      </c>
      <c r="O981" s="28">
        <f>VLOOKUP($B981,'[2]pop-2020-2023'!$I$5:$M$1126,3)</f>
        <v>29830</v>
      </c>
      <c r="P981" s="28">
        <f>VLOOKUP($B981,'[2]pop-2020-2023'!$I$5:$M$1126,4)</f>
        <v>29954</v>
      </c>
      <c r="Q981" s="30">
        <f>VLOOKUP($B981,'[2]pop-2020-2023'!$I$5:$M$1126,5)</f>
        <v>30135</v>
      </c>
      <c r="R981" s="29">
        <f>VLOOKUP($B981,'[3]Hogares total'!$D$5:$L$1126,6)</f>
        <v>9822</v>
      </c>
      <c r="S981" s="28">
        <f>VLOOKUP($B981,'[3]Hogares total'!$D$5:$L$1126,7)</f>
        <v>9997</v>
      </c>
      <c r="T981" s="28">
        <f>VLOOKUP($B981,'[3]Hogares total'!$D$5:$L$1126,8)</f>
        <v>10174</v>
      </c>
      <c r="U981" s="30">
        <f>VLOOKUP($B981,'[3]Hogares total'!$D$5:$L$1126,9)</f>
        <v>10354</v>
      </c>
      <c r="V981" s="29"/>
      <c r="W981" s="43">
        <f t="shared" si="162"/>
        <v>0.17975192758967481</v>
      </c>
      <c r="X981" s="43">
        <f t="shared" si="163"/>
        <v>0.1883220938772785</v>
      </c>
      <c r="Y981" s="47">
        <f t="shared" si="164"/>
        <v>0.19820806371329019</v>
      </c>
      <c r="Z981" s="29"/>
      <c r="AA981" s="43">
        <f t="shared" si="165"/>
        <v>0.53636090827248173</v>
      </c>
      <c r="AB981" s="43">
        <f t="shared" si="166"/>
        <v>0.55445252604678597</v>
      </c>
      <c r="AC981" s="47">
        <f t="shared" si="167"/>
        <v>0.57687850106239136</v>
      </c>
      <c r="AD981" s="91" t="str">
        <f t="shared" si="158"/>
        <v/>
      </c>
      <c r="AE981" s="91" t="str">
        <f t="shared" si="159"/>
        <v/>
      </c>
      <c r="AF981" s="91" t="str">
        <f t="shared" si="160"/>
        <v/>
      </c>
      <c r="AG981" t="str">
        <f t="shared" si="161"/>
        <v/>
      </c>
    </row>
    <row r="982" spans="2:33" x14ac:dyDescent="0.25">
      <c r="B982" s="9" t="s">
        <v>980</v>
      </c>
      <c r="C982" s="23" t="str">
        <f>VLOOKUP(B982,[2]Municipal!$C$15:$D$60549,2)</f>
        <v>Fresno</v>
      </c>
      <c r="D982" s="11">
        <f>+[1]Total!B983</f>
        <v>829</v>
      </c>
      <c r="E982" s="10">
        <f>+[1]Total!C983</f>
        <v>848</v>
      </c>
      <c r="F982" s="10">
        <f>+[1]Total!D983</f>
        <v>514</v>
      </c>
      <c r="G982" s="10">
        <f>+[1]Total!E983</f>
        <v>497</v>
      </c>
      <c r="H982" s="11">
        <f>+[1]Total!G983</f>
        <v>1209</v>
      </c>
      <c r="I982" s="10">
        <f>+[1]Total!H983</f>
        <v>1184</v>
      </c>
      <c r="J982" s="10">
        <f>+[1]Total!I983</f>
        <v>1143</v>
      </c>
      <c r="K982" s="12">
        <f>+[1]Total!J983</f>
        <v>1148</v>
      </c>
      <c r="L982" s="11">
        <f>+[1]Total!L983</f>
        <v>1457</v>
      </c>
      <c r="M982" s="12">
        <f>+[1]Total!M983</f>
        <v>1439</v>
      </c>
      <c r="N982" s="29">
        <f>VLOOKUP($B982,'[2]pop-2020-2023'!$I$5:$M$1126,2)</f>
        <v>31571</v>
      </c>
      <c r="O982" s="28">
        <f>VLOOKUP($B982,'[2]pop-2020-2023'!$I$5:$M$1126,3)</f>
        <v>31702</v>
      </c>
      <c r="P982" s="28">
        <f>VLOOKUP($B982,'[2]pop-2020-2023'!$I$5:$M$1126,4)</f>
        <v>31847</v>
      </c>
      <c r="Q982" s="30">
        <f>VLOOKUP($B982,'[2]pop-2020-2023'!$I$5:$M$1126,5)</f>
        <v>32011</v>
      </c>
      <c r="R982" s="29">
        <f>VLOOKUP($B982,'[3]Hogares total'!$D$5:$L$1126,6)</f>
        <v>11096</v>
      </c>
      <c r="S982" s="28">
        <f>VLOOKUP($B982,'[3]Hogares total'!$D$5:$L$1126,7)</f>
        <v>11254</v>
      </c>
      <c r="T982" s="28">
        <f>VLOOKUP($B982,'[3]Hogares total'!$D$5:$L$1126,8)</f>
        <v>11418</v>
      </c>
      <c r="U982" s="30">
        <f>VLOOKUP($B982,'[3]Hogares total'!$D$5:$L$1126,9)</f>
        <v>11586</v>
      </c>
      <c r="V982" s="29"/>
      <c r="W982" s="43">
        <f t="shared" si="162"/>
        <v>2.6749101003091288E-2</v>
      </c>
      <c r="X982" s="43">
        <f t="shared" si="163"/>
        <v>3.7177756146575813E-2</v>
      </c>
      <c r="Y982" s="47">
        <f t="shared" si="164"/>
        <v>4.4953297304051731E-2</v>
      </c>
      <c r="Z982" s="29"/>
      <c r="AA982" s="43">
        <f t="shared" si="165"/>
        <v>7.5350986315976545E-2</v>
      </c>
      <c r="AB982" s="43">
        <f t="shared" si="166"/>
        <v>0.10369591872482047</v>
      </c>
      <c r="AC982" s="47">
        <f t="shared" si="167"/>
        <v>0.12420162264802348</v>
      </c>
      <c r="AD982" s="91">
        <f t="shared" si="158"/>
        <v>11586</v>
      </c>
      <c r="AE982" s="91">
        <f t="shared" si="159"/>
        <v>1439</v>
      </c>
      <c r="AF982" s="91">
        <f t="shared" si="160"/>
        <v>10147</v>
      </c>
      <c r="AG982" t="str">
        <f t="shared" si="161"/>
        <v/>
      </c>
    </row>
    <row r="983" spans="2:33" x14ac:dyDescent="0.25">
      <c r="B983" s="9" t="s">
        <v>981</v>
      </c>
      <c r="C983" s="23" t="str">
        <f>VLOOKUP(B983,[2]Municipal!$C$15:$D$60549,2)</f>
        <v>Guamo</v>
      </c>
      <c r="D983" s="11">
        <f>+[1]Total!B984</f>
        <v>3691</v>
      </c>
      <c r="E983" s="10">
        <f>+[1]Total!C984</f>
        <v>3615</v>
      </c>
      <c r="F983" s="10">
        <f>+[1]Total!D984</f>
        <v>3440</v>
      </c>
      <c r="G983" s="10">
        <f>+[1]Total!E984</f>
        <v>3636</v>
      </c>
      <c r="H983" s="11">
        <f>+[1]Total!G984</f>
        <v>3694</v>
      </c>
      <c r="I983" s="10">
        <f>+[1]Total!H984</f>
        <v>3631</v>
      </c>
      <c r="J983" s="10">
        <f>+[1]Total!I984</f>
        <v>3801</v>
      </c>
      <c r="K983" s="12">
        <f>+[1]Total!J984</f>
        <v>3799</v>
      </c>
      <c r="L983" s="11">
        <f>+[1]Total!L984</f>
        <v>3784</v>
      </c>
      <c r="M983" s="12">
        <f>+[1]Total!M984</f>
        <v>3769</v>
      </c>
      <c r="N983" s="29">
        <f>VLOOKUP($B983,'[2]pop-2020-2023'!$I$5:$M$1126,2)</f>
        <v>33912</v>
      </c>
      <c r="O983" s="28">
        <f>VLOOKUP($B983,'[2]pop-2020-2023'!$I$5:$M$1126,3)</f>
        <v>34315</v>
      </c>
      <c r="P983" s="28">
        <f>VLOOKUP($B983,'[2]pop-2020-2023'!$I$5:$M$1126,4)</f>
        <v>34495</v>
      </c>
      <c r="Q983" s="30">
        <f>VLOOKUP($B983,'[2]pop-2020-2023'!$I$5:$M$1126,5)</f>
        <v>34681</v>
      </c>
      <c r="R983" s="29">
        <f>VLOOKUP($B983,'[3]Hogares total'!$D$5:$L$1126,6)</f>
        <v>11978</v>
      </c>
      <c r="S983" s="28">
        <f>VLOOKUP($B983,'[3]Hogares total'!$D$5:$L$1126,7)</f>
        <v>12152</v>
      </c>
      <c r="T983" s="28">
        <f>VLOOKUP($B983,'[3]Hogares total'!$D$5:$L$1126,8)</f>
        <v>12329</v>
      </c>
      <c r="U983" s="30">
        <f>VLOOKUP($B983,'[3]Hogares total'!$D$5:$L$1126,9)</f>
        <v>12510</v>
      </c>
      <c r="V983" s="29"/>
      <c r="W983" s="43">
        <f t="shared" si="162"/>
        <v>0.10534751566370391</v>
      </c>
      <c r="X983" s="43">
        <f t="shared" si="163"/>
        <v>0.10526163212059719</v>
      </c>
      <c r="Y983" s="47">
        <f t="shared" si="164"/>
        <v>0.10867622040886941</v>
      </c>
      <c r="Z983" s="29"/>
      <c r="AA983" s="43">
        <f t="shared" si="165"/>
        <v>0.29748189598420011</v>
      </c>
      <c r="AB983" s="43">
        <f t="shared" si="166"/>
        <v>0.29450888149890503</v>
      </c>
      <c r="AC983" s="47">
        <f t="shared" si="167"/>
        <v>0.30127897681854515</v>
      </c>
      <c r="AD983" s="91" t="str">
        <f t="shared" si="158"/>
        <v/>
      </c>
      <c r="AE983" s="91" t="str">
        <f t="shared" si="159"/>
        <v/>
      </c>
      <c r="AF983" s="91" t="str">
        <f t="shared" si="160"/>
        <v/>
      </c>
      <c r="AG983" t="str">
        <f t="shared" si="161"/>
        <v/>
      </c>
    </row>
    <row r="984" spans="2:33" x14ac:dyDescent="0.25">
      <c r="B984" s="9" t="s">
        <v>982</v>
      </c>
      <c r="C984" s="23" t="str">
        <f>VLOOKUP(B984,[2]Municipal!$C$15:$D$60549,2)</f>
        <v>Herveo</v>
      </c>
      <c r="D984" s="11">
        <f>+[1]Total!B985</f>
        <v>24</v>
      </c>
      <c r="E984" s="10">
        <f>+[1]Total!C985</f>
        <v>26</v>
      </c>
      <c r="F984" s="10">
        <f>+[1]Total!D985</f>
        <v>24</v>
      </c>
      <c r="G984" s="10">
        <f>+[1]Total!E985</f>
        <v>20</v>
      </c>
      <c r="H984" s="11">
        <f>+[1]Total!G985</f>
        <v>22</v>
      </c>
      <c r="I984" s="10">
        <f>+[1]Total!H985</f>
        <v>19</v>
      </c>
      <c r="J984" s="10">
        <f>+[1]Total!I985</f>
        <v>23</v>
      </c>
      <c r="K984" s="12">
        <f>+[1]Total!J985</f>
        <v>20</v>
      </c>
      <c r="L984" s="11">
        <f>+[1]Total!L985</f>
        <v>103</v>
      </c>
      <c r="M984" s="12">
        <f>+[1]Total!M985</f>
        <v>92</v>
      </c>
      <c r="N984" s="29">
        <f>VLOOKUP($B984,'[2]pop-2020-2023'!$I$5:$M$1126,2)</f>
        <v>7512</v>
      </c>
      <c r="O984" s="28">
        <f>VLOOKUP($B984,'[2]pop-2020-2023'!$I$5:$M$1126,3)</f>
        <v>7565</v>
      </c>
      <c r="P984" s="28">
        <f>VLOOKUP($B984,'[2]pop-2020-2023'!$I$5:$M$1126,4)</f>
        <v>7632</v>
      </c>
      <c r="Q984" s="30">
        <f>VLOOKUP($B984,'[2]pop-2020-2023'!$I$5:$M$1126,5)</f>
        <v>7657</v>
      </c>
      <c r="R984" s="29">
        <f>VLOOKUP($B984,'[3]Hogares total'!$D$5:$L$1126,6)</f>
        <v>2458</v>
      </c>
      <c r="S984" s="28">
        <f>VLOOKUP($B984,'[3]Hogares total'!$D$5:$L$1126,7)</f>
        <v>2494</v>
      </c>
      <c r="T984" s="28">
        <f>VLOOKUP($B984,'[3]Hogares total'!$D$5:$L$1126,8)</f>
        <v>2530</v>
      </c>
      <c r="U984" s="30">
        <f>VLOOKUP($B984,'[3]Hogares total'!$D$5:$L$1126,9)</f>
        <v>2567</v>
      </c>
      <c r="V984" s="29"/>
      <c r="W984" s="43">
        <f t="shared" si="162"/>
        <v>3.4368803701255784E-3</v>
      </c>
      <c r="X984" s="43">
        <f t="shared" si="163"/>
        <v>2.489517819706499E-3</v>
      </c>
      <c r="Y984" s="47">
        <f t="shared" si="164"/>
        <v>1.2015149536371948E-2</v>
      </c>
      <c r="Z984" s="29"/>
      <c r="AA984" s="43">
        <f t="shared" si="165"/>
        <v>1.0425020048115477E-2</v>
      </c>
      <c r="AB984" s="43">
        <f t="shared" si="166"/>
        <v>7.5098814229249012E-3</v>
      </c>
      <c r="AC984" s="47">
        <f t="shared" si="167"/>
        <v>3.5839501363459293E-2</v>
      </c>
      <c r="AD984" s="91">
        <f t="shared" si="158"/>
        <v>2567</v>
      </c>
      <c r="AE984" s="91">
        <f t="shared" si="159"/>
        <v>92</v>
      </c>
      <c r="AF984" s="91">
        <f t="shared" si="160"/>
        <v>2475</v>
      </c>
      <c r="AG984" t="str">
        <f t="shared" si="161"/>
        <v/>
      </c>
    </row>
    <row r="985" spans="2:33" x14ac:dyDescent="0.25">
      <c r="B985" s="9" t="s">
        <v>983</v>
      </c>
      <c r="C985" s="23" t="str">
        <f>VLOOKUP(B985,[2]Municipal!$C$15:$D$60549,2)</f>
        <v>Honda</v>
      </c>
      <c r="D985" s="11">
        <f>+[1]Total!B986</f>
        <v>4736</v>
      </c>
      <c r="E985" s="10">
        <f>+[1]Total!C986</f>
        <v>4981</v>
      </c>
      <c r="F985" s="10">
        <f>+[1]Total!D986</f>
        <v>4795</v>
      </c>
      <c r="G985" s="10">
        <f>+[1]Total!E986</f>
        <v>4858</v>
      </c>
      <c r="H985" s="11">
        <f>+[1]Total!G986</f>
        <v>4753</v>
      </c>
      <c r="I985" s="10">
        <f>+[1]Total!H986</f>
        <v>4975</v>
      </c>
      <c r="J985" s="10">
        <f>+[1]Total!I986</f>
        <v>4749</v>
      </c>
      <c r="K985" s="12">
        <f>+[1]Total!J986</f>
        <v>4299</v>
      </c>
      <c r="L985" s="11">
        <f>+[1]Total!L986</f>
        <v>4672</v>
      </c>
      <c r="M985" s="12">
        <f>+[1]Total!M986</f>
        <v>5673</v>
      </c>
      <c r="N985" s="29">
        <f>VLOOKUP($B985,'[2]pop-2020-2023'!$I$5:$M$1126,2)</f>
        <v>25426</v>
      </c>
      <c r="O985" s="28">
        <f>VLOOKUP($B985,'[2]pop-2020-2023'!$I$5:$M$1126,3)</f>
        <v>25718</v>
      </c>
      <c r="P985" s="28">
        <f>VLOOKUP($B985,'[2]pop-2020-2023'!$I$5:$M$1126,4)</f>
        <v>25848</v>
      </c>
      <c r="Q985" s="30">
        <f>VLOOKUP($B985,'[2]pop-2020-2023'!$I$5:$M$1126,5)</f>
        <v>25997</v>
      </c>
      <c r="R985" s="29">
        <f>VLOOKUP($B985,'[3]Hogares total'!$D$5:$L$1126,6)</f>
        <v>8696</v>
      </c>
      <c r="S985" s="28">
        <f>VLOOKUP($B985,'[3]Hogares total'!$D$5:$L$1126,7)</f>
        <v>8852</v>
      </c>
      <c r="T985" s="28">
        <f>VLOOKUP($B985,'[3]Hogares total'!$D$5:$L$1126,8)</f>
        <v>9013</v>
      </c>
      <c r="U985" s="30">
        <f>VLOOKUP($B985,'[3]Hogares total'!$D$5:$L$1126,9)</f>
        <v>9175</v>
      </c>
      <c r="V985" s="29"/>
      <c r="W985" s="43">
        <f t="shared" si="162"/>
        <v>0.19367757990512482</v>
      </c>
      <c r="X985" s="43">
        <f t="shared" si="163"/>
        <v>0.192471371092541</v>
      </c>
      <c r="Y985" s="47">
        <f t="shared" si="164"/>
        <v>0.21821748663307305</v>
      </c>
      <c r="Z985" s="29"/>
      <c r="AA985" s="43">
        <f t="shared" si="165"/>
        <v>0.56269769543605963</v>
      </c>
      <c r="AB985" s="43">
        <f t="shared" si="166"/>
        <v>0.55198047265061578</v>
      </c>
      <c r="AC985" s="47">
        <f t="shared" si="167"/>
        <v>0.6183106267029973</v>
      </c>
      <c r="AD985" s="91" t="str">
        <f t="shared" si="158"/>
        <v/>
      </c>
      <c r="AE985" s="91" t="str">
        <f t="shared" si="159"/>
        <v/>
      </c>
      <c r="AF985" s="91" t="str">
        <f t="shared" si="160"/>
        <v/>
      </c>
      <c r="AG985" t="str">
        <f t="shared" si="161"/>
        <v/>
      </c>
    </row>
    <row r="986" spans="2:33" x14ac:dyDescent="0.25">
      <c r="B986" s="9" t="s">
        <v>984</v>
      </c>
      <c r="C986" s="23" t="str">
        <f>VLOOKUP(B986,[2]Municipal!$C$15:$D$60549,2)</f>
        <v>Icononzo</v>
      </c>
      <c r="D986" s="11">
        <f>+[1]Total!B987</f>
        <v>231</v>
      </c>
      <c r="E986" s="10">
        <f>+[1]Total!C987</f>
        <v>235</v>
      </c>
      <c r="F986" s="10">
        <f>+[1]Total!D987</f>
        <v>207</v>
      </c>
      <c r="G986" s="10">
        <f>+[1]Total!E987</f>
        <v>156</v>
      </c>
      <c r="H986" s="11">
        <f>+[1]Total!G987</f>
        <v>158</v>
      </c>
      <c r="I986" s="10">
        <f>+[1]Total!H987</f>
        <v>396</v>
      </c>
      <c r="J986" s="10">
        <f>+[1]Total!I987</f>
        <v>498</v>
      </c>
      <c r="K986" s="12">
        <f>+[1]Total!J987</f>
        <v>474</v>
      </c>
      <c r="L986" s="11">
        <f>+[1]Total!L987</f>
        <v>474</v>
      </c>
      <c r="M986" s="12">
        <f>+[1]Total!M987</f>
        <v>436</v>
      </c>
      <c r="N986" s="29">
        <f>VLOOKUP($B986,'[2]pop-2020-2023'!$I$5:$M$1126,2)</f>
        <v>12253</v>
      </c>
      <c r="O986" s="28">
        <f>VLOOKUP($B986,'[2]pop-2020-2023'!$I$5:$M$1126,3)</f>
        <v>12395</v>
      </c>
      <c r="P986" s="28">
        <f>VLOOKUP($B986,'[2]pop-2020-2023'!$I$5:$M$1126,4)</f>
        <v>12467</v>
      </c>
      <c r="Q986" s="30">
        <f>VLOOKUP($B986,'[2]pop-2020-2023'!$I$5:$M$1126,5)</f>
        <v>12542</v>
      </c>
      <c r="R986" s="29">
        <f>VLOOKUP($B986,'[3]Hogares total'!$D$5:$L$1126,6)</f>
        <v>4404</v>
      </c>
      <c r="S986" s="28">
        <f>VLOOKUP($B986,'[3]Hogares total'!$D$5:$L$1126,7)</f>
        <v>4462</v>
      </c>
      <c r="T986" s="28">
        <f>VLOOKUP($B986,'[3]Hogares total'!$D$5:$L$1126,8)</f>
        <v>4520</v>
      </c>
      <c r="U986" s="30">
        <f>VLOOKUP($B986,'[3]Hogares total'!$D$5:$L$1126,9)</f>
        <v>4582</v>
      </c>
      <c r="V986" s="29"/>
      <c r="W986" s="43">
        <f t="shared" si="162"/>
        <v>1.8959257765227916E-2</v>
      </c>
      <c r="X986" s="43">
        <f t="shared" si="163"/>
        <v>3.176385658137483E-2</v>
      </c>
      <c r="Y986" s="47">
        <f t="shared" si="164"/>
        <v>3.476319566257375E-2</v>
      </c>
      <c r="Z986" s="29"/>
      <c r="AA986" s="43">
        <f t="shared" si="165"/>
        <v>5.2666965486329001E-2</v>
      </c>
      <c r="AB986" s="43">
        <f t="shared" si="166"/>
        <v>8.7610619469026554E-2</v>
      </c>
      <c r="AC986" s="47">
        <f t="shared" si="167"/>
        <v>9.5154954168485378E-2</v>
      </c>
      <c r="AD986" s="91">
        <f t="shared" si="158"/>
        <v>4582</v>
      </c>
      <c r="AE986" s="91">
        <f t="shared" si="159"/>
        <v>436</v>
      </c>
      <c r="AF986" s="91">
        <f t="shared" si="160"/>
        <v>4146</v>
      </c>
      <c r="AG986" t="str">
        <f t="shared" si="161"/>
        <v/>
      </c>
    </row>
    <row r="987" spans="2:33" x14ac:dyDescent="0.25">
      <c r="B987" s="9" t="s">
        <v>985</v>
      </c>
      <c r="C987" s="23" t="str">
        <f>VLOOKUP(B987,[2]Municipal!$C$15:$D$60549,2)</f>
        <v>Lérida</v>
      </c>
      <c r="D987" s="11">
        <f>+[1]Total!B988</f>
        <v>592</v>
      </c>
      <c r="E987" s="10">
        <f>+[1]Total!C988</f>
        <v>535</v>
      </c>
      <c r="F987" s="10">
        <f>+[1]Total!D988</f>
        <v>457</v>
      </c>
      <c r="G987" s="10">
        <f>+[1]Total!E988</f>
        <v>434</v>
      </c>
      <c r="H987" s="11">
        <f>+[1]Total!G988</f>
        <v>388</v>
      </c>
      <c r="I987" s="10">
        <f>+[1]Total!H988</f>
        <v>366</v>
      </c>
      <c r="J987" s="10">
        <f>+[1]Total!I988</f>
        <v>346</v>
      </c>
      <c r="K987" s="12">
        <f>+[1]Total!J988</f>
        <v>368</v>
      </c>
      <c r="L987" s="11">
        <f>+[1]Total!L988</f>
        <v>634</v>
      </c>
      <c r="M987" s="12">
        <f>+[1]Total!M988</f>
        <v>482</v>
      </c>
      <c r="N987" s="29">
        <f>VLOOKUP($B987,'[2]pop-2020-2023'!$I$5:$M$1126,2)</f>
        <v>18623</v>
      </c>
      <c r="O987" s="28">
        <f>VLOOKUP($B987,'[2]pop-2020-2023'!$I$5:$M$1126,3)</f>
        <v>18582</v>
      </c>
      <c r="P987" s="28">
        <f>VLOOKUP($B987,'[2]pop-2020-2023'!$I$5:$M$1126,4)</f>
        <v>18640</v>
      </c>
      <c r="Q987" s="30">
        <f>VLOOKUP($B987,'[2]pop-2020-2023'!$I$5:$M$1126,5)</f>
        <v>18712</v>
      </c>
      <c r="R987" s="29">
        <f>VLOOKUP($B987,'[3]Hogares total'!$D$5:$L$1126,6)</f>
        <v>6410</v>
      </c>
      <c r="S987" s="28">
        <f>VLOOKUP($B987,'[3]Hogares total'!$D$5:$L$1126,7)</f>
        <v>6515</v>
      </c>
      <c r="T987" s="28">
        <f>VLOOKUP($B987,'[3]Hogares total'!$D$5:$L$1126,8)</f>
        <v>6622</v>
      </c>
      <c r="U987" s="30">
        <f>VLOOKUP($B987,'[3]Hogares total'!$D$5:$L$1126,9)</f>
        <v>6734</v>
      </c>
      <c r="V987" s="29"/>
      <c r="W987" s="43">
        <f t="shared" si="162"/>
        <v>2.8791303411903994E-2</v>
      </c>
      <c r="X987" s="43">
        <f t="shared" si="163"/>
        <v>1.9635193133047211E-2</v>
      </c>
      <c r="Y987" s="47">
        <f t="shared" si="164"/>
        <v>2.5758871312526722E-2</v>
      </c>
      <c r="Z987" s="29"/>
      <c r="AA987" s="43">
        <f t="shared" si="165"/>
        <v>8.2118188795088254E-2</v>
      </c>
      <c r="AB987" s="43">
        <f t="shared" si="166"/>
        <v>5.527031108426457E-2</v>
      </c>
      <c r="AC987" s="47">
        <f t="shared" si="167"/>
        <v>7.1577071577071577E-2</v>
      </c>
      <c r="AD987" s="91">
        <f t="shared" si="158"/>
        <v>6734</v>
      </c>
      <c r="AE987" s="91">
        <f t="shared" si="159"/>
        <v>482</v>
      </c>
      <c r="AF987" s="91">
        <f t="shared" si="160"/>
        <v>6252</v>
      </c>
      <c r="AG987" t="str">
        <f t="shared" si="161"/>
        <v/>
      </c>
    </row>
    <row r="988" spans="2:33" x14ac:dyDescent="0.25">
      <c r="B988" s="9" t="s">
        <v>986</v>
      </c>
      <c r="C988" s="23" t="str">
        <f>VLOOKUP(B988,[2]Municipal!$C$15:$D$60549,2)</f>
        <v>Líbano</v>
      </c>
      <c r="D988" s="11">
        <f>+[1]Total!B989</f>
        <v>2571</v>
      </c>
      <c r="E988" s="10">
        <f>+[1]Total!C989</f>
        <v>2513</v>
      </c>
      <c r="F988" s="10">
        <f>+[1]Total!D989</f>
        <v>2478</v>
      </c>
      <c r="G988" s="10">
        <f>+[1]Total!E989</f>
        <v>2269</v>
      </c>
      <c r="H988" s="11">
        <f>+[1]Total!G989</f>
        <v>2848</v>
      </c>
      <c r="I988" s="10">
        <f>+[1]Total!H989</f>
        <v>2799</v>
      </c>
      <c r="J988" s="10">
        <f>+[1]Total!I989</f>
        <v>2710</v>
      </c>
      <c r="K988" s="12">
        <f>+[1]Total!J989</f>
        <v>2565</v>
      </c>
      <c r="L988" s="11">
        <f>+[1]Total!L989</f>
        <v>2588</v>
      </c>
      <c r="M988" s="12">
        <f>+[1]Total!M989</f>
        <v>2814</v>
      </c>
      <c r="N988" s="29">
        <f>VLOOKUP($B988,'[2]pop-2020-2023'!$I$5:$M$1126,2)</f>
        <v>37364</v>
      </c>
      <c r="O988" s="28">
        <f>VLOOKUP($B988,'[2]pop-2020-2023'!$I$5:$M$1126,3)</f>
        <v>37540</v>
      </c>
      <c r="P988" s="28">
        <f>VLOOKUP($B988,'[2]pop-2020-2023'!$I$5:$M$1126,4)</f>
        <v>37689</v>
      </c>
      <c r="Q988" s="30">
        <f>VLOOKUP($B988,'[2]pop-2020-2023'!$I$5:$M$1126,5)</f>
        <v>37886</v>
      </c>
      <c r="R988" s="29">
        <f>VLOOKUP($B988,'[3]Hogares total'!$D$5:$L$1126,6)</f>
        <v>12670</v>
      </c>
      <c r="S988" s="28">
        <f>VLOOKUP($B988,'[3]Hogares total'!$D$5:$L$1126,7)</f>
        <v>12866</v>
      </c>
      <c r="T988" s="28">
        <f>VLOOKUP($B988,'[3]Hogares total'!$D$5:$L$1126,8)</f>
        <v>13068</v>
      </c>
      <c r="U988" s="30">
        <f>VLOOKUP($B988,'[3]Hogares total'!$D$5:$L$1126,9)</f>
        <v>13278</v>
      </c>
      <c r="V988" s="29"/>
      <c r="W988" s="43">
        <f t="shared" si="162"/>
        <v>6.6941928609483212E-2</v>
      </c>
      <c r="X988" s="43">
        <f t="shared" si="163"/>
        <v>7.4265700867627155E-2</v>
      </c>
      <c r="Y988" s="47">
        <f t="shared" si="164"/>
        <v>7.4275457952805782E-2</v>
      </c>
      <c r="Z988" s="29"/>
      <c r="AA988" s="43">
        <f t="shared" si="165"/>
        <v>0.1953210010881393</v>
      </c>
      <c r="AB988" s="43">
        <f t="shared" si="166"/>
        <v>0.21418732782369146</v>
      </c>
      <c r="AC988" s="47">
        <f t="shared" si="167"/>
        <v>0.21192950745594216</v>
      </c>
      <c r="AD988" s="91" t="str">
        <f t="shared" si="158"/>
        <v/>
      </c>
      <c r="AE988" s="91" t="str">
        <f t="shared" si="159"/>
        <v/>
      </c>
      <c r="AF988" s="91" t="str">
        <f t="shared" si="160"/>
        <v/>
      </c>
      <c r="AG988" t="str">
        <f t="shared" si="161"/>
        <v/>
      </c>
    </row>
    <row r="989" spans="2:33" x14ac:dyDescent="0.25">
      <c r="B989" s="9" t="s">
        <v>987</v>
      </c>
      <c r="C989" s="23" t="str">
        <f>VLOOKUP(B989,[2]Municipal!$C$15:$D$60549,2)</f>
        <v>Mariquita</v>
      </c>
      <c r="D989" s="11">
        <f>+[1]Total!B990</f>
        <v>3809</v>
      </c>
      <c r="E989" s="10">
        <f>+[1]Total!C990</f>
        <v>3837</v>
      </c>
      <c r="F989" s="10">
        <f>+[1]Total!D990</f>
        <v>3283</v>
      </c>
      <c r="G989" s="10">
        <f>+[1]Total!E990</f>
        <v>3355</v>
      </c>
      <c r="H989" s="11">
        <f>+[1]Total!G990</f>
        <v>4402</v>
      </c>
      <c r="I989" s="10">
        <f>+[1]Total!H990</f>
        <v>4747</v>
      </c>
      <c r="J989" s="10">
        <f>+[1]Total!I990</f>
        <v>4800</v>
      </c>
      <c r="K989" s="12">
        <f>+[1]Total!J990</f>
        <v>4816</v>
      </c>
      <c r="L989" s="11">
        <f>+[1]Total!L990</f>
        <v>5070</v>
      </c>
      <c r="M989" s="12">
        <f>+[1]Total!M990</f>
        <v>4734</v>
      </c>
      <c r="N989" s="29">
        <f>VLOOKUP($B989,'[2]pop-2020-2023'!$I$5:$M$1126,2)</f>
        <v>38632</v>
      </c>
      <c r="O989" s="28">
        <f>VLOOKUP($B989,'[2]pop-2020-2023'!$I$5:$M$1126,3)</f>
        <v>38937</v>
      </c>
      <c r="P989" s="28">
        <f>VLOOKUP($B989,'[2]pop-2020-2023'!$I$5:$M$1126,4)</f>
        <v>39117</v>
      </c>
      <c r="Q989" s="30">
        <f>VLOOKUP($B989,'[2]pop-2020-2023'!$I$5:$M$1126,5)</f>
        <v>39314</v>
      </c>
      <c r="R989" s="29">
        <f>VLOOKUP($B989,'[3]Hogares total'!$D$5:$L$1126,6)</f>
        <v>13244</v>
      </c>
      <c r="S989" s="28">
        <f>VLOOKUP($B989,'[3]Hogares total'!$D$5:$L$1126,7)</f>
        <v>13456</v>
      </c>
      <c r="T989" s="28">
        <f>VLOOKUP($B989,'[3]Hogares total'!$D$5:$L$1126,8)</f>
        <v>13676</v>
      </c>
      <c r="U989" s="30">
        <f>VLOOKUP($B989,'[3]Hogares total'!$D$5:$L$1126,9)</f>
        <v>13907</v>
      </c>
      <c r="V989" s="29"/>
      <c r="W989" s="43">
        <f t="shared" si="162"/>
        <v>9.8543801525541264E-2</v>
      </c>
      <c r="X989" s="43">
        <f t="shared" si="163"/>
        <v>0.12135388705677838</v>
      </c>
      <c r="Y989" s="47">
        <f t="shared" si="164"/>
        <v>0.12041511929592512</v>
      </c>
      <c r="Z989" s="29"/>
      <c r="AA989" s="43">
        <f t="shared" si="165"/>
        <v>0.28515160523186683</v>
      </c>
      <c r="AB989" s="43">
        <f t="shared" si="166"/>
        <v>0.3471044164960515</v>
      </c>
      <c r="AC989" s="47">
        <f t="shared" si="167"/>
        <v>0.34040411303660029</v>
      </c>
      <c r="AD989" s="91" t="str">
        <f t="shared" si="158"/>
        <v/>
      </c>
      <c r="AE989" s="91" t="str">
        <f t="shared" si="159"/>
        <v/>
      </c>
      <c r="AF989" s="91" t="str">
        <f t="shared" si="160"/>
        <v/>
      </c>
      <c r="AG989" t="str">
        <f t="shared" si="161"/>
        <v/>
      </c>
    </row>
    <row r="990" spans="2:33" x14ac:dyDescent="0.25">
      <c r="B990" s="9" t="s">
        <v>988</v>
      </c>
      <c r="C990" s="23" t="str">
        <f>VLOOKUP(B990,[2]Municipal!$C$15:$D$60549,2)</f>
        <v>Melgar</v>
      </c>
      <c r="D990" s="11">
        <f>+[1]Total!B991</f>
        <v>6720</v>
      </c>
      <c r="E990" s="10">
        <f>+[1]Total!C991</f>
        <v>6933</v>
      </c>
      <c r="F990" s="10">
        <f>+[1]Total!D991</f>
        <v>6931</v>
      </c>
      <c r="G990" s="10">
        <f>+[1]Total!E991</f>
        <v>6913</v>
      </c>
      <c r="H990" s="11">
        <f>+[1]Total!G991</f>
        <v>6934</v>
      </c>
      <c r="I990" s="10">
        <f>+[1]Total!H991</f>
        <v>6881</v>
      </c>
      <c r="J990" s="10">
        <f>+[1]Total!I991</f>
        <v>6922</v>
      </c>
      <c r="K990" s="12">
        <f>+[1]Total!J991</f>
        <v>7641</v>
      </c>
      <c r="L990" s="11">
        <f>+[1]Total!L991</f>
        <v>10033</v>
      </c>
      <c r="M990" s="12">
        <f>+[1]Total!M991</f>
        <v>10103</v>
      </c>
      <c r="N990" s="29">
        <f>VLOOKUP($B990,'[2]pop-2020-2023'!$I$5:$M$1126,2)</f>
        <v>37390</v>
      </c>
      <c r="O990" s="28">
        <f>VLOOKUP($B990,'[2]pop-2020-2023'!$I$5:$M$1126,3)</f>
        <v>37674</v>
      </c>
      <c r="P990" s="28">
        <f>VLOOKUP($B990,'[2]pop-2020-2023'!$I$5:$M$1126,4)</f>
        <v>37828</v>
      </c>
      <c r="Q990" s="30">
        <f>VLOOKUP($B990,'[2]pop-2020-2023'!$I$5:$M$1126,5)</f>
        <v>38016</v>
      </c>
      <c r="R990" s="29">
        <f>VLOOKUP($B990,'[3]Hogares total'!$D$5:$L$1126,6)</f>
        <v>15101</v>
      </c>
      <c r="S990" s="28">
        <f>VLOOKUP($B990,'[3]Hogares total'!$D$5:$L$1126,7)</f>
        <v>15370</v>
      </c>
      <c r="T990" s="28">
        <f>VLOOKUP($B990,'[3]Hogares total'!$D$5:$L$1126,8)</f>
        <v>15635</v>
      </c>
      <c r="U990" s="30">
        <f>VLOOKUP($B990,'[3]Hogares total'!$D$5:$L$1126,9)</f>
        <v>15901</v>
      </c>
      <c r="V990" s="29"/>
      <c r="W990" s="43">
        <f t="shared" si="162"/>
        <v>0.18402611880872752</v>
      </c>
      <c r="X990" s="43">
        <f t="shared" si="163"/>
        <v>0.18190229459659513</v>
      </c>
      <c r="Y990" s="47">
        <f t="shared" si="164"/>
        <v>0.26575652356902357</v>
      </c>
      <c r="Z990" s="29"/>
      <c r="AA990" s="43">
        <f t="shared" si="165"/>
        <v>0.45107351984385163</v>
      </c>
      <c r="AB990" s="43">
        <f t="shared" si="166"/>
        <v>0.44010233450591624</v>
      </c>
      <c r="AC990" s="47">
        <f t="shared" si="167"/>
        <v>0.63536884472674671</v>
      </c>
      <c r="AD990" s="91" t="str">
        <f t="shared" si="158"/>
        <v/>
      </c>
      <c r="AE990" s="91" t="str">
        <f t="shared" si="159"/>
        <v/>
      </c>
      <c r="AF990" s="91" t="str">
        <f t="shared" si="160"/>
        <v/>
      </c>
      <c r="AG990" t="str">
        <f t="shared" si="161"/>
        <v/>
      </c>
    </row>
    <row r="991" spans="2:33" x14ac:dyDescent="0.25">
      <c r="B991" s="9" t="s">
        <v>989</v>
      </c>
      <c r="C991" s="23" t="str">
        <f>VLOOKUP(B991,[2]Municipal!$C$15:$D$60549,2)</f>
        <v>Murillo</v>
      </c>
      <c r="D991" s="11">
        <f>+[1]Total!B992</f>
        <v>19</v>
      </c>
      <c r="E991" s="10">
        <f>+[1]Total!C992</f>
        <v>19</v>
      </c>
      <c r="F991" s="10">
        <f>+[1]Total!D992</f>
        <v>18</v>
      </c>
      <c r="G991" s="10">
        <f>+[1]Total!E992</f>
        <v>14</v>
      </c>
      <c r="H991" s="11">
        <f>+[1]Total!G992</f>
        <v>15</v>
      </c>
      <c r="I991" s="10">
        <f>+[1]Total!H992</f>
        <v>14</v>
      </c>
      <c r="J991" s="10">
        <f>+[1]Total!I992</f>
        <v>16</v>
      </c>
      <c r="K991" s="12">
        <f>+[1]Total!J992</f>
        <v>14</v>
      </c>
      <c r="L991" s="11">
        <f>+[1]Total!L992</f>
        <v>15</v>
      </c>
      <c r="M991" s="12">
        <f>+[1]Total!M992</f>
        <v>4</v>
      </c>
      <c r="N991" s="29">
        <f>VLOOKUP($B991,'[2]pop-2020-2023'!$I$5:$M$1126,2)</f>
        <v>4297</v>
      </c>
      <c r="O991" s="28">
        <f>VLOOKUP($B991,'[2]pop-2020-2023'!$I$5:$M$1126,3)</f>
        <v>4386</v>
      </c>
      <c r="P991" s="28">
        <f>VLOOKUP($B991,'[2]pop-2020-2023'!$I$5:$M$1126,4)</f>
        <v>4410</v>
      </c>
      <c r="Q991" s="30">
        <f>VLOOKUP($B991,'[2]pop-2020-2023'!$I$5:$M$1126,5)</f>
        <v>4451</v>
      </c>
      <c r="R991" s="29">
        <f>VLOOKUP($B991,'[3]Hogares total'!$D$5:$L$1126,6)</f>
        <v>1362</v>
      </c>
      <c r="S991" s="28">
        <f>VLOOKUP($B991,'[3]Hogares total'!$D$5:$L$1126,7)</f>
        <v>1384</v>
      </c>
      <c r="T991" s="28">
        <f>VLOOKUP($B991,'[3]Hogares total'!$D$5:$L$1126,8)</f>
        <v>1404</v>
      </c>
      <c r="U991" s="30">
        <f>VLOOKUP($B991,'[3]Hogares total'!$D$5:$L$1126,9)</f>
        <v>1427</v>
      </c>
      <c r="V991" s="29"/>
      <c r="W991" s="43">
        <f t="shared" si="162"/>
        <v>4.3319653442772457E-3</v>
      </c>
      <c r="X991" s="43">
        <f t="shared" si="163"/>
        <v>3.1746031746031746E-3</v>
      </c>
      <c r="Y991" s="47">
        <f t="shared" si="164"/>
        <v>8.9867445517861151E-4</v>
      </c>
      <c r="Z991" s="29"/>
      <c r="AA991" s="43">
        <f t="shared" si="165"/>
        <v>1.3728323699421965E-2</v>
      </c>
      <c r="AB991" s="43">
        <f t="shared" si="166"/>
        <v>9.9715099715099714E-3</v>
      </c>
      <c r="AC991" s="47">
        <f t="shared" si="167"/>
        <v>2.8030833917309038E-3</v>
      </c>
      <c r="AD991" s="91">
        <f t="shared" si="158"/>
        <v>1427</v>
      </c>
      <c r="AE991" s="91">
        <f t="shared" si="159"/>
        <v>4</v>
      </c>
      <c r="AF991" s="91">
        <f t="shared" si="160"/>
        <v>1423</v>
      </c>
      <c r="AG991" t="str">
        <f t="shared" si="161"/>
        <v/>
      </c>
    </row>
    <row r="992" spans="2:33" x14ac:dyDescent="0.25">
      <c r="B992" s="9" t="s">
        <v>990</v>
      </c>
      <c r="C992" s="23" t="str">
        <f>VLOOKUP(B992,[2]Municipal!$C$15:$D$60549,2)</f>
        <v>Natagaima</v>
      </c>
      <c r="D992" s="11">
        <f>+[1]Total!B993</f>
        <v>689</v>
      </c>
      <c r="E992" s="10">
        <f>+[1]Total!C993</f>
        <v>694</v>
      </c>
      <c r="F992" s="10">
        <f>+[1]Total!D993</f>
        <v>672</v>
      </c>
      <c r="G992" s="10">
        <f>+[1]Total!E993</f>
        <v>717</v>
      </c>
      <c r="H992" s="11">
        <f>+[1]Total!G993</f>
        <v>625</v>
      </c>
      <c r="I992" s="10">
        <f>+[1]Total!H993</f>
        <v>630</v>
      </c>
      <c r="J992" s="10">
        <f>+[1]Total!I993</f>
        <v>627</v>
      </c>
      <c r="K992" s="12">
        <f>+[1]Total!J993</f>
        <v>608</v>
      </c>
      <c r="L992" s="11">
        <f>+[1]Total!L993</f>
        <v>586</v>
      </c>
      <c r="M992" s="12">
        <f>+[1]Total!M993</f>
        <v>740</v>
      </c>
      <c r="N992" s="29">
        <f>VLOOKUP($B992,'[2]pop-2020-2023'!$I$5:$M$1126,2)</f>
        <v>14813</v>
      </c>
      <c r="O992" s="28">
        <f>VLOOKUP($B992,'[2]pop-2020-2023'!$I$5:$M$1126,3)</f>
        <v>14750</v>
      </c>
      <c r="P992" s="28">
        <f>VLOOKUP($B992,'[2]pop-2020-2023'!$I$5:$M$1126,4)</f>
        <v>14818</v>
      </c>
      <c r="Q992" s="30">
        <f>VLOOKUP($B992,'[2]pop-2020-2023'!$I$5:$M$1126,5)</f>
        <v>14852</v>
      </c>
      <c r="R992" s="29">
        <f>VLOOKUP($B992,'[3]Hogares total'!$D$5:$L$1126,6)</f>
        <v>5032</v>
      </c>
      <c r="S992" s="28">
        <f>VLOOKUP($B992,'[3]Hogares total'!$D$5:$L$1126,7)</f>
        <v>5107</v>
      </c>
      <c r="T992" s="28">
        <f>VLOOKUP($B992,'[3]Hogares total'!$D$5:$L$1126,8)</f>
        <v>5182</v>
      </c>
      <c r="U992" s="30">
        <f>VLOOKUP($B992,'[3]Hogares total'!$D$5:$L$1126,9)</f>
        <v>5260</v>
      </c>
      <c r="V992" s="29"/>
      <c r="W992" s="43">
        <f t="shared" si="162"/>
        <v>4.7050847457627117E-2</v>
      </c>
      <c r="X992" s="43">
        <f t="shared" si="163"/>
        <v>4.2515859090295587E-2</v>
      </c>
      <c r="Y992" s="47">
        <f t="shared" si="164"/>
        <v>4.9824939402100726E-2</v>
      </c>
      <c r="Z992" s="29"/>
      <c r="AA992" s="43">
        <f t="shared" si="165"/>
        <v>0.13589191306050519</v>
      </c>
      <c r="AB992" s="43">
        <f t="shared" si="166"/>
        <v>0.12157468159011965</v>
      </c>
      <c r="AC992" s="47">
        <f t="shared" si="167"/>
        <v>0.14068441064638784</v>
      </c>
      <c r="AD992" s="91">
        <f t="shared" si="158"/>
        <v>5260</v>
      </c>
      <c r="AE992" s="91">
        <f t="shared" si="159"/>
        <v>740</v>
      </c>
      <c r="AF992" s="91">
        <f t="shared" si="160"/>
        <v>4520</v>
      </c>
      <c r="AG992" t="str">
        <f t="shared" si="161"/>
        <v/>
      </c>
    </row>
    <row r="993" spans="2:33" x14ac:dyDescent="0.25">
      <c r="B993" s="9" t="s">
        <v>991</v>
      </c>
      <c r="C993" s="23" t="str">
        <f>VLOOKUP(B993,[2]Municipal!$C$15:$D$60549,2)</f>
        <v>Ortega</v>
      </c>
      <c r="D993" s="11">
        <f>+[1]Total!B994</f>
        <v>500</v>
      </c>
      <c r="E993" s="10">
        <f>+[1]Total!C994</f>
        <v>501</v>
      </c>
      <c r="F993" s="10">
        <f>+[1]Total!D994</f>
        <v>496</v>
      </c>
      <c r="G993" s="10">
        <f>+[1]Total!E994</f>
        <v>270</v>
      </c>
      <c r="H993" s="11">
        <f>+[1]Total!G994</f>
        <v>520</v>
      </c>
      <c r="I993" s="10">
        <f>+[1]Total!H994</f>
        <v>352</v>
      </c>
      <c r="J993" s="10">
        <f>+[1]Total!I994</f>
        <v>510</v>
      </c>
      <c r="K993" s="12">
        <f>+[1]Total!J994</f>
        <v>500</v>
      </c>
      <c r="L993" s="11">
        <f>+[1]Total!L994</f>
        <v>495</v>
      </c>
      <c r="M993" s="12">
        <f>+[1]Total!M994</f>
        <v>454</v>
      </c>
      <c r="N993" s="29">
        <f>VLOOKUP($B993,'[2]pop-2020-2023'!$I$5:$M$1126,2)</f>
        <v>34585</v>
      </c>
      <c r="O993" s="28">
        <f>VLOOKUP($B993,'[2]pop-2020-2023'!$I$5:$M$1126,3)</f>
        <v>34428</v>
      </c>
      <c r="P993" s="28">
        <f>VLOOKUP($B993,'[2]pop-2020-2023'!$I$5:$M$1126,4)</f>
        <v>34562</v>
      </c>
      <c r="Q993" s="30">
        <f>VLOOKUP($B993,'[2]pop-2020-2023'!$I$5:$M$1126,5)</f>
        <v>34690</v>
      </c>
      <c r="R993" s="29">
        <f>VLOOKUP($B993,'[3]Hogares total'!$D$5:$L$1126,6)</f>
        <v>11419</v>
      </c>
      <c r="S993" s="28">
        <f>VLOOKUP($B993,'[3]Hogares total'!$D$5:$L$1126,7)</f>
        <v>11569</v>
      </c>
      <c r="T993" s="28">
        <f>VLOOKUP($B993,'[3]Hogares total'!$D$5:$L$1126,8)</f>
        <v>11717</v>
      </c>
      <c r="U993" s="30">
        <f>VLOOKUP($B993,'[3]Hogares total'!$D$5:$L$1126,9)</f>
        <v>11870</v>
      </c>
      <c r="V993" s="29"/>
      <c r="W993" s="43">
        <f t="shared" si="162"/>
        <v>1.4552108748692925E-2</v>
      </c>
      <c r="X993" s="43">
        <f t="shared" si="163"/>
        <v>1.0184595798854232E-2</v>
      </c>
      <c r="Y993" s="47">
        <f t="shared" si="164"/>
        <v>1.3087345056212165E-2</v>
      </c>
      <c r="Z993" s="29"/>
      <c r="AA993" s="43">
        <f t="shared" si="165"/>
        <v>4.3305385080819429E-2</v>
      </c>
      <c r="AB993" s="43">
        <f t="shared" si="166"/>
        <v>3.0041819578390375E-2</v>
      </c>
      <c r="AC993" s="47">
        <f t="shared" si="167"/>
        <v>3.8247683235046334E-2</v>
      </c>
      <c r="AD993" s="91">
        <f t="shared" si="158"/>
        <v>11870</v>
      </c>
      <c r="AE993" s="91">
        <f t="shared" si="159"/>
        <v>454</v>
      </c>
      <c r="AF993" s="91">
        <f t="shared" si="160"/>
        <v>11416</v>
      </c>
      <c r="AG993" t="str">
        <f t="shared" si="161"/>
        <v/>
      </c>
    </row>
    <row r="994" spans="2:33" x14ac:dyDescent="0.25">
      <c r="B994" s="9" t="s">
        <v>992</v>
      </c>
      <c r="C994" s="23" t="str">
        <f>VLOOKUP(B994,[2]Municipal!$C$15:$D$60549,2)</f>
        <v>Palocabildo</v>
      </c>
      <c r="D994" s="11">
        <f>+[1]Total!B995</f>
        <v>32</v>
      </c>
      <c r="E994" s="10">
        <f>+[1]Total!C995</f>
        <v>32</v>
      </c>
      <c r="F994" s="10">
        <f>+[1]Total!D995</f>
        <v>29</v>
      </c>
      <c r="G994" s="10">
        <f>+[1]Total!E995</f>
        <v>77</v>
      </c>
      <c r="H994" s="11">
        <f>+[1]Total!G995</f>
        <v>73</v>
      </c>
      <c r="I994" s="10">
        <f>+[1]Total!H995</f>
        <v>66</v>
      </c>
      <c r="J994" s="10">
        <f>+[1]Total!I995</f>
        <v>64</v>
      </c>
      <c r="K994" s="12">
        <f>+[1]Total!J995</f>
        <v>64</v>
      </c>
      <c r="L994" s="11">
        <f>+[1]Total!L995</f>
        <v>158</v>
      </c>
      <c r="M994" s="12">
        <f>+[1]Total!M995</f>
        <v>824</v>
      </c>
      <c r="N994" s="29">
        <f>VLOOKUP($B994,'[2]pop-2020-2023'!$I$5:$M$1126,2)</f>
        <v>9683</v>
      </c>
      <c r="O994" s="28">
        <f>VLOOKUP($B994,'[2]pop-2020-2023'!$I$5:$M$1126,3)</f>
        <v>9648</v>
      </c>
      <c r="P994" s="28">
        <f>VLOOKUP($B994,'[2]pop-2020-2023'!$I$5:$M$1126,4)</f>
        <v>9681</v>
      </c>
      <c r="Q994" s="30">
        <f>VLOOKUP($B994,'[2]pop-2020-2023'!$I$5:$M$1126,5)</f>
        <v>9718</v>
      </c>
      <c r="R994" s="29">
        <f>VLOOKUP($B994,'[3]Hogares total'!$D$5:$L$1126,6)</f>
        <v>3150</v>
      </c>
      <c r="S994" s="28">
        <f>VLOOKUP($B994,'[3]Hogares total'!$D$5:$L$1126,7)</f>
        <v>3193</v>
      </c>
      <c r="T994" s="28">
        <f>VLOOKUP($B994,'[3]Hogares total'!$D$5:$L$1126,8)</f>
        <v>3238</v>
      </c>
      <c r="U994" s="30">
        <f>VLOOKUP($B994,'[3]Hogares total'!$D$5:$L$1126,9)</f>
        <v>3284</v>
      </c>
      <c r="V994" s="29"/>
      <c r="W994" s="43">
        <f t="shared" si="162"/>
        <v>3.3167495854063019E-3</v>
      </c>
      <c r="X994" s="43">
        <f t="shared" si="163"/>
        <v>6.8174775333126741E-3</v>
      </c>
      <c r="Y994" s="47">
        <f t="shared" si="164"/>
        <v>8.4791109281745214E-2</v>
      </c>
      <c r="Z994" s="29"/>
      <c r="AA994" s="43">
        <f t="shared" si="165"/>
        <v>1.0021922956467273E-2</v>
      </c>
      <c r="AB994" s="43">
        <f t="shared" si="166"/>
        <v>2.0382952439777641E-2</v>
      </c>
      <c r="AC994" s="47">
        <f t="shared" si="167"/>
        <v>0.25091352009744217</v>
      </c>
      <c r="AD994" s="91" t="str">
        <f t="shared" si="158"/>
        <v/>
      </c>
      <c r="AE994" s="91" t="str">
        <f t="shared" si="159"/>
        <v/>
      </c>
      <c r="AF994" s="91" t="str">
        <f t="shared" si="160"/>
        <v/>
      </c>
      <c r="AG994" t="str">
        <f t="shared" si="161"/>
        <v/>
      </c>
    </row>
    <row r="995" spans="2:33" x14ac:dyDescent="0.25">
      <c r="B995" s="9" t="s">
        <v>993</v>
      </c>
      <c r="C995" s="23" t="str">
        <f>VLOOKUP(B995,[2]Municipal!$C$15:$D$60549,2)</f>
        <v>Piedras</v>
      </c>
      <c r="D995" s="11">
        <f>+[1]Total!B996</f>
        <v>34</v>
      </c>
      <c r="E995" s="10">
        <f>+[1]Total!C996</f>
        <v>35</v>
      </c>
      <c r="F995" s="10">
        <f>+[1]Total!D996</f>
        <v>33</v>
      </c>
      <c r="G995" s="10">
        <f>+[1]Total!E996</f>
        <v>158</v>
      </c>
      <c r="H995" s="11">
        <f>+[1]Total!G996</f>
        <v>24</v>
      </c>
      <c r="I995" s="10">
        <f>+[1]Total!H996</f>
        <v>45</v>
      </c>
      <c r="J995" s="10">
        <f>+[1]Total!I996</f>
        <v>129</v>
      </c>
      <c r="K995" s="12">
        <f>+[1]Total!J996</f>
        <v>122</v>
      </c>
      <c r="L995" s="11">
        <f>+[1]Total!L996</f>
        <v>256</v>
      </c>
      <c r="M995" s="12">
        <f>+[1]Total!M996</f>
        <v>208</v>
      </c>
      <c r="N995" s="29">
        <f>VLOOKUP($B995,'[2]pop-2020-2023'!$I$5:$M$1126,2)</f>
        <v>6894</v>
      </c>
      <c r="O995" s="28">
        <f>VLOOKUP($B995,'[2]pop-2020-2023'!$I$5:$M$1126,3)</f>
        <v>6960</v>
      </c>
      <c r="P995" s="28">
        <f>VLOOKUP($B995,'[2]pop-2020-2023'!$I$5:$M$1126,4)</f>
        <v>6993</v>
      </c>
      <c r="Q995" s="30">
        <f>VLOOKUP($B995,'[2]pop-2020-2023'!$I$5:$M$1126,5)</f>
        <v>7034</v>
      </c>
      <c r="R995" s="29">
        <f>VLOOKUP($B995,'[3]Hogares total'!$D$5:$L$1126,6)</f>
        <v>2615</v>
      </c>
      <c r="S995" s="28">
        <f>VLOOKUP($B995,'[3]Hogares total'!$D$5:$L$1126,7)</f>
        <v>2653</v>
      </c>
      <c r="T995" s="28">
        <f>VLOOKUP($B995,'[3]Hogares total'!$D$5:$L$1126,8)</f>
        <v>2689</v>
      </c>
      <c r="U995" s="30">
        <f>VLOOKUP($B995,'[3]Hogares total'!$D$5:$L$1126,9)</f>
        <v>2727</v>
      </c>
      <c r="V995" s="29"/>
      <c r="W995" s="43">
        <f t="shared" si="162"/>
        <v>5.028735632183908E-3</v>
      </c>
      <c r="X995" s="43">
        <f t="shared" si="163"/>
        <v>6.4350064350064346E-3</v>
      </c>
      <c r="Y995" s="47">
        <f t="shared" si="164"/>
        <v>2.9570656809781062E-2</v>
      </c>
      <c r="Z995" s="29"/>
      <c r="AA995" s="43">
        <f t="shared" si="165"/>
        <v>1.3192612137203167E-2</v>
      </c>
      <c r="AB995" s="43">
        <f t="shared" si="166"/>
        <v>1.6734845667534401E-2</v>
      </c>
      <c r="AC995" s="47">
        <f t="shared" si="167"/>
        <v>7.6274294096076278E-2</v>
      </c>
      <c r="AD995" s="91">
        <f t="shared" si="158"/>
        <v>2727</v>
      </c>
      <c r="AE995" s="91">
        <f t="shared" si="159"/>
        <v>208</v>
      </c>
      <c r="AF995" s="91">
        <f t="shared" si="160"/>
        <v>2519</v>
      </c>
      <c r="AG995" t="str">
        <f t="shared" si="161"/>
        <v/>
      </c>
    </row>
    <row r="996" spans="2:33" x14ac:dyDescent="0.25">
      <c r="B996" s="9" t="s">
        <v>994</v>
      </c>
      <c r="C996" s="23" t="str">
        <f>VLOOKUP(B996,[2]Municipal!$C$15:$D$60549,2)</f>
        <v>Planadas</v>
      </c>
      <c r="D996" s="11">
        <f>+[1]Total!B997</f>
        <v>479</v>
      </c>
      <c r="E996" s="10">
        <f>+[1]Total!C997</f>
        <v>402</v>
      </c>
      <c r="F996" s="10">
        <f>+[1]Total!D997</f>
        <v>399</v>
      </c>
      <c r="G996" s="10">
        <f>+[1]Total!E997</f>
        <v>425</v>
      </c>
      <c r="H996" s="11">
        <f>+[1]Total!G997</f>
        <v>440</v>
      </c>
      <c r="I996" s="10">
        <f>+[1]Total!H997</f>
        <v>409</v>
      </c>
      <c r="J996" s="10">
        <f>+[1]Total!I997</f>
        <v>488</v>
      </c>
      <c r="K996" s="12">
        <f>+[1]Total!J997</f>
        <v>468</v>
      </c>
      <c r="L996" s="11">
        <f>+[1]Total!L997</f>
        <v>399</v>
      </c>
      <c r="M996" s="12">
        <f>+[1]Total!M997</f>
        <v>523</v>
      </c>
      <c r="N996" s="29">
        <f>VLOOKUP($B996,'[2]pop-2020-2023'!$I$5:$M$1126,2)</f>
        <v>26619</v>
      </c>
      <c r="O996" s="28">
        <f>VLOOKUP($B996,'[2]pop-2020-2023'!$I$5:$M$1126,3)</f>
        <v>26972</v>
      </c>
      <c r="P996" s="28">
        <f>VLOOKUP($B996,'[2]pop-2020-2023'!$I$5:$M$1126,4)</f>
        <v>27126</v>
      </c>
      <c r="Q996" s="30">
        <f>VLOOKUP($B996,'[2]pop-2020-2023'!$I$5:$M$1126,5)</f>
        <v>27293</v>
      </c>
      <c r="R996" s="29">
        <f>VLOOKUP($B996,'[3]Hogares total'!$D$5:$L$1126,6)</f>
        <v>7574</v>
      </c>
      <c r="S996" s="28">
        <f>VLOOKUP($B996,'[3]Hogares total'!$D$5:$L$1126,7)</f>
        <v>7675</v>
      </c>
      <c r="T996" s="28">
        <f>VLOOKUP($B996,'[3]Hogares total'!$D$5:$L$1126,8)</f>
        <v>7778</v>
      </c>
      <c r="U996" s="30">
        <f>VLOOKUP($B996,'[3]Hogares total'!$D$5:$L$1126,9)</f>
        <v>7889</v>
      </c>
      <c r="V996" s="29"/>
      <c r="W996" s="43">
        <f t="shared" si="162"/>
        <v>1.4904345246922735E-2</v>
      </c>
      <c r="X996" s="43">
        <f t="shared" si="163"/>
        <v>1.5077785150777852E-2</v>
      </c>
      <c r="Y996" s="47">
        <f t="shared" si="164"/>
        <v>1.916242259920126E-2</v>
      </c>
      <c r="Z996" s="29"/>
      <c r="AA996" s="43">
        <f t="shared" si="165"/>
        <v>5.2377850162866446E-2</v>
      </c>
      <c r="AB996" s="43">
        <f t="shared" si="166"/>
        <v>5.2584211879660579E-2</v>
      </c>
      <c r="AC996" s="47">
        <f t="shared" si="167"/>
        <v>6.629484091773355E-2</v>
      </c>
      <c r="AD996" s="91">
        <f t="shared" si="158"/>
        <v>7889</v>
      </c>
      <c r="AE996" s="91">
        <f t="shared" si="159"/>
        <v>523</v>
      </c>
      <c r="AF996" s="91">
        <f t="shared" si="160"/>
        <v>7366</v>
      </c>
      <c r="AG996" t="str">
        <f t="shared" si="161"/>
        <v/>
      </c>
    </row>
    <row r="997" spans="2:33" x14ac:dyDescent="0.25">
      <c r="B997" s="9" t="s">
        <v>995</v>
      </c>
      <c r="C997" s="23" t="str">
        <f>VLOOKUP(B997,[2]Municipal!$C$15:$D$60549,2)</f>
        <v>Prado</v>
      </c>
      <c r="D997" s="11">
        <f>+[1]Total!B998</f>
        <v>42</v>
      </c>
      <c r="E997" s="10">
        <f>+[1]Total!C998</f>
        <v>42</v>
      </c>
      <c r="F997" s="10">
        <f>+[1]Total!D998</f>
        <v>44</v>
      </c>
      <c r="G997" s="10">
        <f>+[1]Total!E998</f>
        <v>40</v>
      </c>
      <c r="H997" s="11">
        <f>+[1]Total!G998</f>
        <v>37</v>
      </c>
      <c r="I997" s="10">
        <f>+[1]Total!H998</f>
        <v>35</v>
      </c>
      <c r="J997" s="10">
        <f>+[1]Total!I998</f>
        <v>41</v>
      </c>
      <c r="K997" s="12">
        <f>+[1]Total!J998</f>
        <v>140</v>
      </c>
      <c r="L997" s="11">
        <f>+[1]Total!L998</f>
        <v>56</v>
      </c>
      <c r="M997" s="12">
        <f>+[1]Total!M998</f>
        <v>23</v>
      </c>
      <c r="N997" s="29">
        <f>VLOOKUP($B997,'[2]pop-2020-2023'!$I$5:$M$1126,2)</f>
        <v>8637</v>
      </c>
      <c r="O997" s="28">
        <f>VLOOKUP($B997,'[2]pop-2020-2023'!$I$5:$M$1126,3)</f>
        <v>8694</v>
      </c>
      <c r="P997" s="28">
        <f>VLOOKUP($B997,'[2]pop-2020-2023'!$I$5:$M$1126,4)</f>
        <v>8709</v>
      </c>
      <c r="Q997" s="30">
        <f>VLOOKUP($B997,'[2]pop-2020-2023'!$I$5:$M$1126,5)</f>
        <v>8777</v>
      </c>
      <c r="R997" s="29">
        <f>VLOOKUP($B997,'[3]Hogares total'!$D$5:$L$1126,6)</f>
        <v>2904</v>
      </c>
      <c r="S997" s="28">
        <f>VLOOKUP($B997,'[3]Hogares total'!$D$5:$L$1126,7)</f>
        <v>2944</v>
      </c>
      <c r="T997" s="28">
        <f>VLOOKUP($B997,'[3]Hogares total'!$D$5:$L$1126,8)</f>
        <v>2987</v>
      </c>
      <c r="U997" s="30">
        <f>VLOOKUP($B997,'[3]Hogares total'!$D$5:$L$1126,9)</f>
        <v>3031</v>
      </c>
      <c r="V997" s="29"/>
      <c r="W997" s="43">
        <f t="shared" si="162"/>
        <v>4.830917874396135E-3</v>
      </c>
      <c r="X997" s="43">
        <f t="shared" si="163"/>
        <v>4.0188310942702952E-3</v>
      </c>
      <c r="Y997" s="47">
        <f t="shared" si="164"/>
        <v>2.6204853594622309E-3</v>
      </c>
      <c r="Z997" s="29"/>
      <c r="AA997" s="43">
        <f t="shared" si="165"/>
        <v>1.4266304347826086E-2</v>
      </c>
      <c r="AB997" s="43">
        <f t="shared" si="166"/>
        <v>1.1717442249748912E-2</v>
      </c>
      <c r="AC997" s="47">
        <f t="shared" si="167"/>
        <v>7.588254701418674E-3</v>
      </c>
      <c r="AD997" s="91">
        <f t="shared" si="158"/>
        <v>3031</v>
      </c>
      <c r="AE997" s="91">
        <f t="shared" si="159"/>
        <v>23</v>
      </c>
      <c r="AF997" s="91">
        <f t="shared" si="160"/>
        <v>3008</v>
      </c>
      <c r="AG997" t="str">
        <f t="shared" si="161"/>
        <v/>
      </c>
    </row>
    <row r="998" spans="2:33" x14ac:dyDescent="0.25">
      <c r="B998" s="9" t="s">
        <v>996</v>
      </c>
      <c r="C998" s="23" t="str">
        <f>VLOOKUP(B998,[2]Municipal!$C$15:$D$60549,2)</f>
        <v>Purificación</v>
      </c>
      <c r="D998" s="11">
        <f>+[1]Total!B999</f>
        <v>1332</v>
      </c>
      <c r="E998" s="10">
        <f>+[1]Total!C999</f>
        <v>1366</v>
      </c>
      <c r="F998" s="10">
        <f>+[1]Total!D999</f>
        <v>1402</v>
      </c>
      <c r="G998" s="10">
        <f>+[1]Total!E999</f>
        <v>1398</v>
      </c>
      <c r="H998" s="11">
        <f>+[1]Total!G999</f>
        <v>1394</v>
      </c>
      <c r="I998" s="10">
        <f>+[1]Total!H999</f>
        <v>1473</v>
      </c>
      <c r="J998" s="10">
        <f>+[1]Total!I999</f>
        <v>1437</v>
      </c>
      <c r="K998" s="12">
        <f>+[1]Total!J999</f>
        <v>1601</v>
      </c>
      <c r="L998" s="11">
        <f>+[1]Total!L999</f>
        <v>1878</v>
      </c>
      <c r="M998" s="12">
        <f>+[1]Total!M999</f>
        <v>2036</v>
      </c>
      <c r="N998" s="29">
        <f>VLOOKUP($B998,'[2]pop-2020-2023'!$I$5:$M$1126,2)</f>
        <v>23741</v>
      </c>
      <c r="O998" s="28">
        <f>VLOOKUP($B998,'[2]pop-2020-2023'!$I$5:$M$1126,3)</f>
        <v>23760</v>
      </c>
      <c r="P998" s="28">
        <f>VLOOKUP($B998,'[2]pop-2020-2023'!$I$5:$M$1126,4)</f>
        <v>23874</v>
      </c>
      <c r="Q998" s="30">
        <f>VLOOKUP($B998,'[2]pop-2020-2023'!$I$5:$M$1126,5)</f>
        <v>23963</v>
      </c>
      <c r="R998" s="29">
        <f>VLOOKUP($B998,'[3]Hogares total'!$D$5:$L$1126,6)</f>
        <v>7947</v>
      </c>
      <c r="S998" s="28">
        <f>VLOOKUP($B998,'[3]Hogares total'!$D$5:$L$1126,7)</f>
        <v>8066</v>
      </c>
      <c r="T998" s="28">
        <f>VLOOKUP($B998,'[3]Hogares total'!$D$5:$L$1126,8)</f>
        <v>8187</v>
      </c>
      <c r="U998" s="30">
        <f>VLOOKUP($B998,'[3]Hogares total'!$D$5:$L$1126,9)</f>
        <v>8313</v>
      </c>
      <c r="V998" s="29"/>
      <c r="W998" s="43">
        <f t="shared" si="162"/>
        <v>5.7491582491582489E-2</v>
      </c>
      <c r="X998" s="43">
        <f t="shared" si="163"/>
        <v>6.1698919326463937E-2</v>
      </c>
      <c r="Y998" s="47">
        <f t="shared" si="164"/>
        <v>8.4964319993323045E-2</v>
      </c>
      <c r="Z998" s="29"/>
      <c r="AA998" s="43">
        <f t="shared" si="165"/>
        <v>0.16935283907760973</v>
      </c>
      <c r="AB998" s="43">
        <f t="shared" si="166"/>
        <v>0.17991938438988642</v>
      </c>
      <c r="AC998" s="47">
        <f t="shared" si="167"/>
        <v>0.24491759894141707</v>
      </c>
      <c r="AD998" s="91" t="str">
        <f t="shared" si="158"/>
        <v/>
      </c>
      <c r="AE998" s="91" t="str">
        <f t="shared" si="159"/>
        <v/>
      </c>
      <c r="AF998" s="91" t="str">
        <f t="shared" si="160"/>
        <v/>
      </c>
      <c r="AG998" t="str">
        <f t="shared" si="161"/>
        <v/>
      </c>
    </row>
    <row r="999" spans="2:33" x14ac:dyDescent="0.25">
      <c r="B999" s="9" t="s">
        <v>997</v>
      </c>
      <c r="C999" s="23" t="str">
        <f>VLOOKUP(B999,[2]Municipal!$C$15:$D$60549,2)</f>
        <v>Rioblanco</v>
      </c>
      <c r="D999" s="11">
        <f>+[1]Total!B1000</f>
        <v>72</v>
      </c>
      <c r="E999" s="10">
        <f>+[1]Total!C1000</f>
        <v>481</v>
      </c>
      <c r="F999" s="10">
        <f>+[1]Total!D1000</f>
        <v>523</v>
      </c>
      <c r="G999" s="10">
        <f>+[1]Total!E1000</f>
        <v>604</v>
      </c>
      <c r="H999" s="11">
        <f>+[1]Total!G1000</f>
        <v>60</v>
      </c>
      <c r="I999" s="10">
        <f>+[1]Total!H1000</f>
        <v>59</v>
      </c>
      <c r="J999" s="10">
        <f>+[1]Total!I1000</f>
        <v>62</v>
      </c>
      <c r="K999" s="12">
        <f>+[1]Total!J1000</f>
        <v>529</v>
      </c>
      <c r="L999" s="11">
        <f>+[1]Total!L1000</f>
        <v>56</v>
      </c>
      <c r="M999" s="12">
        <f>+[1]Total!M1000</f>
        <v>1463</v>
      </c>
      <c r="N999" s="29">
        <f>VLOOKUP($B999,'[2]pop-2020-2023'!$I$5:$M$1126,2)</f>
        <v>23033</v>
      </c>
      <c r="O999" s="28">
        <f>VLOOKUP($B999,'[2]pop-2020-2023'!$I$5:$M$1126,3)</f>
        <v>23080</v>
      </c>
      <c r="P999" s="28">
        <f>VLOOKUP($B999,'[2]pop-2020-2023'!$I$5:$M$1126,4)</f>
        <v>23197</v>
      </c>
      <c r="Q999" s="30">
        <f>VLOOKUP($B999,'[2]pop-2020-2023'!$I$5:$M$1126,5)</f>
        <v>23293</v>
      </c>
      <c r="R999" s="29">
        <f>VLOOKUP($B999,'[3]Hogares total'!$D$5:$L$1126,6)</f>
        <v>6713</v>
      </c>
      <c r="S999" s="28">
        <f>VLOOKUP($B999,'[3]Hogares total'!$D$5:$L$1126,7)</f>
        <v>6801</v>
      </c>
      <c r="T999" s="28">
        <f>VLOOKUP($B999,'[3]Hogares total'!$D$5:$L$1126,8)</f>
        <v>6891</v>
      </c>
      <c r="U999" s="30">
        <f>VLOOKUP($B999,'[3]Hogares total'!$D$5:$L$1126,9)</f>
        <v>6985</v>
      </c>
      <c r="V999" s="29"/>
      <c r="W999" s="43">
        <f t="shared" si="162"/>
        <v>2.084055459272097E-2</v>
      </c>
      <c r="X999" s="43">
        <f t="shared" si="163"/>
        <v>2.5434323403888434E-3</v>
      </c>
      <c r="Y999" s="47">
        <f t="shared" si="164"/>
        <v>6.2808569098012274E-2</v>
      </c>
      <c r="Z999" s="29"/>
      <c r="AA999" s="43">
        <f t="shared" si="165"/>
        <v>7.0724893398029703E-2</v>
      </c>
      <c r="AB999" s="43">
        <f t="shared" si="166"/>
        <v>8.5618923233202731E-3</v>
      </c>
      <c r="AC999" s="47">
        <f t="shared" si="167"/>
        <v>0.20944881889763781</v>
      </c>
      <c r="AD999" s="91" t="str">
        <f t="shared" si="158"/>
        <v/>
      </c>
      <c r="AE999" s="91" t="str">
        <f t="shared" si="159"/>
        <v/>
      </c>
      <c r="AF999" s="91" t="str">
        <f t="shared" si="160"/>
        <v/>
      </c>
      <c r="AG999" t="str">
        <f t="shared" si="161"/>
        <v/>
      </c>
    </row>
    <row r="1000" spans="2:33" x14ac:dyDescent="0.25">
      <c r="B1000" s="9" t="s">
        <v>998</v>
      </c>
      <c r="C1000" s="23" t="str">
        <f>VLOOKUP(B1000,[2]Municipal!$C$15:$D$60549,2)</f>
        <v>Roncesvalles</v>
      </c>
      <c r="D1000" s="11">
        <f>+[1]Total!B1001</f>
        <v>211</v>
      </c>
      <c r="E1000" s="10">
        <f>+[1]Total!C1001</f>
        <v>213</v>
      </c>
      <c r="F1000" s="10">
        <f>+[1]Total!D1001</f>
        <v>211</v>
      </c>
      <c r="G1000" s="10">
        <f>+[1]Total!E1001</f>
        <v>217</v>
      </c>
      <c r="H1000" s="11">
        <f>+[1]Total!G1001</f>
        <v>223</v>
      </c>
      <c r="I1000" s="10">
        <f>+[1]Total!H1001</f>
        <v>24</v>
      </c>
      <c r="J1000" s="10">
        <f>+[1]Total!I1001</f>
        <v>223</v>
      </c>
      <c r="K1000" s="12">
        <f>+[1]Total!J1001</f>
        <v>218</v>
      </c>
      <c r="L1000" s="11">
        <f>+[1]Total!L1001</f>
        <v>217</v>
      </c>
      <c r="M1000" s="12">
        <f>+[1]Total!M1001</f>
        <v>216</v>
      </c>
      <c r="N1000" s="29">
        <f>VLOOKUP($B1000,'[2]pop-2020-2023'!$I$5:$M$1126,2)</f>
        <v>5560</v>
      </c>
      <c r="O1000" s="28">
        <f>VLOOKUP($B1000,'[2]pop-2020-2023'!$I$5:$M$1126,3)</f>
        <v>5583</v>
      </c>
      <c r="P1000" s="28">
        <f>VLOOKUP($B1000,'[2]pop-2020-2023'!$I$5:$M$1126,4)</f>
        <v>5599</v>
      </c>
      <c r="Q1000" s="30">
        <f>VLOOKUP($B1000,'[2]pop-2020-2023'!$I$5:$M$1126,5)</f>
        <v>5625</v>
      </c>
      <c r="R1000" s="29">
        <f>VLOOKUP($B1000,'[3]Hogares total'!$D$5:$L$1126,6)</f>
        <v>1859</v>
      </c>
      <c r="S1000" s="28">
        <f>VLOOKUP($B1000,'[3]Hogares total'!$D$5:$L$1126,7)</f>
        <v>1885</v>
      </c>
      <c r="T1000" s="28">
        <f>VLOOKUP($B1000,'[3]Hogares total'!$D$5:$L$1126,8)</f>
        <v>1911</v>
      </c>
      <c r="U1000" s="30">
        <f>VLOOKUP($B1000,'[3]Hogares total'!$D$5:$L$1126,9)</f>
        <v>1939</v>
      </c>
      <c r="V1000" s="29"/>
      <c r="W1000" s="43">
        <f t="shared" si="162"/>
        <v>3.8151531434712518E-2</v>
      </c>
      <c r="X1000" s="43">
        <f t="shared" si="163"/>
        <v>4.2864797285229505E-3</v>
      </c>
      <c r="Y1000" s="47">
        <f t="shared" si="164"/>
        <v>3.8399999999999997E-2</v>
      </c>
      <c r="Z1000" s="29"/>
      <c r="AA1000" s="43">
        <f t="shared" si="165"/>
        <v>0.11299734748010611</v>
      </c>
      <c r="AB1000" s="43">
        <f t="shared" si="166"/>
        <v>1.2558869701726845E-2</v>
      </c>
      <c r="AC1000" s="47">
        <f t="shared" si="167"/>
        <v>0.111397627643115</v>
      </c>
      <c r="AD1000" s="91">
        <f t="shared" si="158"/>
        <v>1939</v>
      </c>
      <c r="AE1000" s="91">
        <f t="shared" si="159"/>
        <v>216</v>
      </c>
      <c r="AF1000" s="91">
        <f t="shared" si="160"/>
        <v>1723</v>
      </c>
      <c r="AG1000" t="str">
        <f t="shared" si="161"/>
        <v/>
      </c>
    </row>
    <row r="1001" spans="2:33" x14ac:dyDescent="0.25">
      <c r="B1001" s="9" t="s">
        <v>999</v>
      </c>
      <c r="C1001" s="23" t="str">
        <f>VLOOKUP(B1001,[2]Municipal!$C$15:$D$60549,2)</f>
        <v>Rovira</v>
      </c>
      <c r="D1001" s="11">
        <f>+[1]Total!B1002</f>
        <v>325</v>
      </c>
      <c r="E1001" s="10">
        <f>+[1]Total!C1002</f>
        <v>325</v>
      </c>
      <c r="F1001" s="10">
        <f>+[1]Total!D1002</f>
        <v>322</v>
      </c>
      <c r="G1001" s="10">
        <f>+[1]Total!E1002</f>
        <v>146</v>
      </c>
      <c r="H1001" s="11">
        <f>+[1]Total!G1002</f>
        <v>400</v>
      </c>
      <c r="I1001" s="10">
        <f>+[1]Total!H1002</f>
        <v>300</v>
      </c>
      <c r="J1001" s="10">
        <f>+[1]Total!I1002</f>
        <v>384</v>
      </c>
      <c r="K1001" s="12">
        <f>+[1]Total!J1002</f>
        <v>376</v>
      </c>
      <c r="L1001" s="11">
        <f>+[1]Total!L1002</f>
        <v>547</v>
      </c>
      <c r="M1001" s="12">
        <f>+[1]Total!M1002</f>
        <v>526</v>
      </c>
      <c r="N1001" s="29">
        <f>VLOOKUP($B1001,'[2]pop-2020-2023'!$I$5:$M$1126,2)</f>
        <v>22028</v>
      </c>
      <c r="O1001" s="28">
        <f>VLOOKUP($B1001,'[2]pop-2020-2023'!$I$5:$M$1126,3)</f>
        <v>22141</v>
      </c>
      <c r="P1001" s="28">
        <f>VLOOKUP($B1001,'[2]pop-2020-2023'!$I$5:$M$1126,4)</f>
        <v>22244</v>
      </c>
      <c r="Q1001" s="30">
        <f>VLOOKUP($B1001,'[2]pop-2020-2023'!$I$5:$M$1126,5)</f>
        <v>22360</v>
      </c>
      <c r="R1001" s="29">
        <f>VLOOKUP($B1001,'[3]Hogares total'!$D$5:$L$1126,6)</f>
        <v>6902</v>
      </c>
      <c r="S1001" s="28">
        <f>VLOOKUP($B1001,'[3]Hogares total'!$D$5:$L$1126,7)</f>
        <v>7006</v>
      </c>
      <c r="T1001" s="28">
        <f>VLOOKUP($B1001,'[3]Hogares total'!$D$5:$L$1126,8)</f>
        <v>7111</v>
      </c>
      <c r="U1001" s="30">
        <f>VLOOKUP($B1001,'[3]Hogares total'!$D$5:$L$1126,9)</f>
        <v>7221</v>
      </c>
      <c r="V1001" s="29"/>
      <c r="W1001" s="43">
        <f t="shared" si="162"/>
        <v>1.4678650467458561E-2</v>
      </c>
      <c r="X1001" s="43">
        <f t="shared" si="163"/>
        <v>1.3486782952706347E-2</v>
      </c>
      <c r="Y1001" s="47">
        <f t="shared" si="164"/>
        <v>2.3524150268336316E-2</v>
      </c>
      <c r="Z1001" s="29"/>
      <c r="AA1001" s="43">
        <f t="shared" si="165"/>
        <v>4.6388809591778477E-2</v>
      </c>
      <c r="AB1001" s="43">
        <f t="shared" si="166"/>
        <v>4.2188159189987341E-2</v>
      </c>
      <c r="AC1001" s="47">
        <f t="shared" si="167"/>
        <v>7.2843096524027137E-2</v>
      </c>
      <c r="AD1001" s="91">
        <f t="shared" si="158"/>
        <v>7221</v>
      </c>
      <c r="AE1001" s="91">
        <f t="shared" si="159"/>
        <v>526</v>
      </c>
      <c r="AF1001" s="91">
        <f t="shared" si="160"/>
        <v>6695</v>
      </c>
      <c r="AG1001" t="str">
        <f t="shared" si="161"/>
        <v/>
      </c>
    </row>
    <row r="1002" spans="2:33" x14ac:dyDescent="0.25">
      <c r="B1002" s="9" t="s">
        <v>1000</v>
      </c>
      <c r="C1002" s="23" t="str">
        <f>VLOOKUP(B1002,[2]Municipal!$C$15:$D$60549,2)</f>
        <v>Saldaña</v>
      </c>
      <c r="D1002" s="11">
        <f>+[1]Total!B1003</f>
        <v>225</v>
      </c>
      <c r="E1002" s="10">
        <f>+[1]Total!C1003</f>
        <v>211</v>
      </c>
      <c r="F1002" s="10">
        <f>+[1]Total!D1003</f>
        <v>197</v>
      </c>
      <c r="G1002" s="10">
        <f>+[1]Total!E1003</f>
        <v>244</v>
      </c>
      <c r="H1002" s="11">
        <f>+[1]Total!G1003</f>
        <v>221</v>
      </c>
      <c r="I1002" s="10">
        <f>+[1]Total!H1003</f>
        <v>199</v>
      </c>
      <c r="J1002" s="10">
        <f>+[1]Total!I1003</f>
        <v>201</v>
      </c>
      <c r="K1002" s="12">
        <f>+[1]Total!J1003</f>
        <v>191</v>
      </c>
      <c r="L1002" s="11">
        <f>+[1]Total!L1003</f>
        <v>186</v>
      </c>
      <c r="M1002" s="12">
        <f>+[1]Total!M1003</f>
        <v>176</v>
      </c>
      <c r="N1002" s="29">
        <f>VLOOKUP($B1002,'[2]pop-2020-2023'!$I$5:$M$1126,2)</f>
        <v>14657</v>
      </c>
      <c r="O1002" s="28">
        <f>VLOOKUP($B1002,'[2]pop-2020-2023'!$I$5:$M$1126,3)</f>
        <v>14736</v>
      </c>
      <c r="P1002" s="28">
        <f>VLOOKUP($B1002,'[2]pop-2020-2023'!$I$5:$M$1126,4)</f>
        <v>14808</v>
      </c>
      <c r="Q1002" s="30">
        <f>VLOOKUP($B1002,'[2]pop-2020-2023'!$I$5:$M$1126,5)</f>
        <v>14882</v>
      </c>
      <c r="R1002" s="29">
        <f>VLOOKUP($B1002,'[3]Hogares total'!$D$5:$L$1126,6)</f>
        <v>4830</v>
      </c>
      <c r="S1002" s="28">
        <f>VLOOKUP($B1002,'[3]Hogares total'!$D$5:$L$1126,7)</f>
        <v>4903</v>
      </c>
      <c r="T1002" s="28">
        <f>VLOOKUP($B1002,'[3]Hogares total'!$D$5:$L$1126,8)</f>
        <v>4978</v>
      </c>
      <c r="U1002" s="30">
        <f>VLOOKUP($B1002,'[3]Hogares total'!$D$5:$L$1126,9)</f>
        <v>5058</v>
      </c>
      <c r="V1002" s="29"/>
      <c r="W1002" s="43">
        <f t="shared" si="162"/>
        <v>1.4318675352877307E-2</v>
      </c>
      <c r="X1002" s="43">
        <f t="shared" si="163"/>
        <v>1.3438681793625068E-2</v>
      </c>
      <c r="Y1002" s="47">
        <f t="shared" si="164"/>
        <v>1.1826367423733369E-2</v>
      </c>
      <c r="Z1002" s="29"/>
      <c r="AA1002" s="43">
        <f t="shared" si="165"/>
        <v>4.3034876606159497E-2</v>
      </c>
      <c r="AB1002" s="43">
        <f t="shared" si="166"/>
        <v>3.9975893933306549E-2</v>
      </c>
      <c r="AC1002" s="47">
        <f t="shared" si="167"/>
        <v>3.4796362198497431E-2</v>
      </c>
      <c r="AD1002" s="91">
        <f t="shared" si="158"/>
        <v>5058</v>
      </c>
      <c r="AE1002" s="91">
        <f t="shared" si="159"/>
        <v>176</v>
      </c>
      <c r="AF1002" s="91">
        <f t="shared" si="160"/>
        <v>4882</v>
      </c>
      <c r="AG1002" t="str">
        <f t="shared" si="161"/>
        <v/>
      </c>
    </row>
    <row r="1003" spans="2:33" x14ac:dyDescent="0.25">
      <c r="B1003" s="9" t="s">
        <v>1001</v>
      </c>
      <c r="C1003" s="23" t="str">
        <f>VLOOKUP(B1003,[2]Municipal!$C$15:$D$60549,2)</f>
        <v>San Antonio</v>
      </c>
      <c r="D1003" s="11">
        <f>+[1]Total!B1004</f>
        <v>52</v>
      </c>
      <c r="E1003" s="10">
        <f>+[1]Total!C1004</f>
        <v>61</v>
      </c>
      <c r="F1003" s="10">
        <f>+[1]Total!D1004</f>
        <v>52</v>
      </c>
      <c r="G1003" s="10">
        <f>+[1]Total!E1004</f>
        <v>48</v>
      </c>
      <c r="H1003" s="11">
        <f>+[1]Total!G1004</f>
        <v>40</v>
      </c>
      <c r="I1003" s="10">
        <f>+[1]Total!H1004</f>
        <v>26</v>
      </c>
      <c r="J1003" s="10">
        <f>+[1]Total!I1004</f>
        <v>37</v>
      </c>
      <c r="K1003" s="12">
        <f>+[1]Total!J1004</f>
        <v>36</v>
      </c>
      <c r="L1003" s="11">
        <f>+[1]Total!L1004</f>
        <v>36</v>
      </c>
      <c r="M1003" s="12">
        <f>+[1]Total!M1004</f>
        <v>21</v>
      </c>
      <c r="N1003" s="29">
        <f>VLOOKUP($B1003,'[2]pop-2020-2023'!$I$5:$M$1126,2)</f>
        <v>13197</v>
      </c>
      <c r="O1003" s="28">
        <f>VLOOKUP($B1003,'[2]pop-2020-2023'!$I$5:$M$1126,3)</f>
        <v>13293</v>
      </c>
      <c r="P1003" s="28">
        <f>VLOOKUP($B1003,'[2]pop-2020-2023'!$I$5:$M$1126,4)</f>
        <v>13358</v>
      </c>
      <c r="Q1003" s="30">
        <f>VLOOKUP($B1003,'[2]pop-2020-2023'!$I$5:$M$1126,5)</f>
        <v>13429</v>
      </c>
      <c r="R1003" s="29">
        <f>VLOOKUP($B1003,'[3]Hogares total'!$D$5:$L$1126,6)</f>
        <v>3911</v>
      </c>
      <c r="S1003" s="28">
        <f>VLOOKUP($B1003,'[3]Hogares total'!$D$5:$L$1126,7)</f>
        <v>3965</v>
      </c>
      <c r="T1003" s="28">
        <f>VLOOKUP($B1003,'[3]Hogares total'!$D$5:$L$1126,8)</f>
        <v>4021</v>
      </c>
      <c r="U1003" s="30">
        <f>VLOOKUP($B1003,'[3]Hogares total'!$D$5:$L$1126,9)</f>
        <v>4080</v>
      </c>
      <c r="V1003" s="29"/>
      <c r="W1003" s="43">
        <f t="shared" si="162"/>
        <v>4.5888813661325509E-3</v>
      </c>
      <c r="X1003" s="43">
        <f t="shared" si="163"/>
        <v>1.9463991615511305E-3</v>
      </c>
      <c r="Y1003" s="47">
        <f t="shared" si="164"/>
        <v>1.5637798793655521E-3</v>
      </c>
      <c r="Z1003" s="29"/>
      <c r="AA1003" s="43">
        <f t="shared" si="165"/>
        <v>1.5384615384615385E-2</v>
      </c>
      <c r="AB1003" s="43">
        <f t="shared" si="166"/>
        <v>6.4660532205918922E-3</v>
      </c>
      <c r="AC1003" s="47">
        <f t="shared" si="167"/>
        <v>5.1470588235294117E-3</v>
      </c>
      <c r="AD1003" s="91">
        <f t="shared" si="158"/>
        <v>4080</v>
      </c>
      <c r="AE1003" s="91">
        <f t="shared" si="159"/>
        <v>21</v>
      </c>
      <c r="AF1003" s="91">
        <f t="shared" si="160"/>
        <v>4059</v>
      </c>
      <c r="AG1003" t="str">
        <f t="shared" si="161"/>
        <v/>
      </c>
    </row>
    <row r="1004" spans="2:33" x14ac:dyDescent="0.25">
      <c r="B1004" s="9" t="s">
        <v>1002</v>
      </c>
      <c r="C1004" s="23" t="str">
        <f>VLOOKUP(B1004,[2]Municipal!$C$15:$D$60549,2)</f>
        <v>San Luis</v>
      </c>
      <c r="D1004" s="11">
        <f>+[1]Total!B1005</f>
        <v>104</v>
      </c>
      <c r="E1004" s="10">
        <f>+[1]Total!C1005</f>
        <v>64</v>
      </c>
      <c r="F1004" s="10">
        <f>+[1]Total!D1005</f>
        <v>313</v>
      </c>
      <c r="G1004" s="10">
        <f>+[1]Total!E1005</f>
        <v>356</v>
      </c>
      <c r="H1004" s="11">
        <f>+[1]Total!G1005</f>
        <v>97</v>
      </c>
      <c r="I1004" s="10">
        <f>+[1]Total!H1005</f>
        <v>55</v>
      </c>
      <c r="J1004" s="10">
        <f>+[1]Total!I1005</f>
        <v>96</v>
      </c>
      <c r="K1004" s="12">
        <f>+[1]Total!J1005</f>
        <v>85</v>
      </c>
      <c r="L1004" s="11">
        <f>+[1]Total!L1005</f>
        <v>598</v>
      </c>
      <c r="M1004" s="12">
        <f>+[1]Total!M1005</f>
        <v>347</v>
      </c>
      <c r="N1004" s="29">
        <f>VLOOKUP($B1004,'[2]pop-2020-2023'!$I$5:$M$1126,2)</f>
        <v>13449</v>
      </c>
      <c r="O1004" s="28">
        <f>VLOOKUP($B1004,'[2]pop-2020-2023'!$I$5:$M$1126,3)</f>
        <v>13336</v>
      </c>
      <c r="P1004" s="28">
        <f>VLOOKUP($B1004,'[2]pop-2020-2023'!$I$5:$M$1126,4)</f>
        <v>13405</v>
      </c>
      <c r="Q1004" s="30">
        <f>VLOOKUP($B1004,'[2]pop-2020-2023'!$I$5:$M$1126,5)</f>
        <v>13441</v>
      </c>
      <c r="R1004" s="29">
        <f>VLOOKUP($B1004,'[3]Hogares total'!$D$5:$L$1126,6)</f>
        <v>4799</v>
      </c>
      <c r="S1004" s="28">
        <f>VLOOKUP($B1004,'[3]Hogares total'!$D$5:$L$1126,7)</f>
        <v>4862</v>
      </c>
      <c r="T1004" s="28">
        <f>VLOOKUP($B1004,'[3]Hogares total'!$D$5:$L$1126,8)</f>
        <v>4925</v>
      </c>
      <c r="U1004" s="30">
        <f>VLOOKUP($B1004,'[3]Hogares total'!$D$5:$L$1126,9)</f>
        <v>4992</v>
      </c>
      <c r="V1004" s="29"/>
      <c r="W1004" s="43">
        <f t="shared" si="162"/>
        <v>4.7990401919616073E-3</v>
      </c>
      <c r="X1004" s="43">
        <f t="shared" si="163"/>
        <v>4.1029466616933977E-3</v>
      </c>
      <c r="Y1004" s="47">
        <f t="shared" si="164"/>
        <v>2.5816531508072317E-2</v>
      </c>
      <c r="Z1004" s="29"/>
      <c r="AA1004" s="43">
        <f t="shared" si="165"/>
        <v>1.316330728095434E-2</v>
      </c>
      <c r="AB1004" s="43">
        <f t="shared" si="166"/>
        <v>1.1167512690355329E-2</v>
      </c>
      <c r="AC1004" s="47">
        <f t="shared" si="167"/>
        <v>6.9511217948717952E-2</v>
      </c>
      <c r="AD1004" s="91">
        <f t="shared" si="158"/>
        <v>4992</v>
      </c>
      <c r="AE1004" s="91">
        <f t="shared" si="159"/>
        <v>347</v>
      </c>
      <c r="AF1004" s="91">
        <f t="shared" si="160"/>
        <v>4645</v>
      </c>
      <c r="AG1004" t="str">
        <f t="shared" si="161"/>
        <v/>
      </c>
    </row>
    <row r="1005" spans="2:33" x14ac:dyDescent="0.25">
      <c r="B1005" s="9" t="s">
        <v>1003</v>
      </c>
      <c r="C1005" s="23" t="str">
        <f>VLOOKUP(B1005,[2]Municipal!$C$15:$D$60549,2)</f>
        <v>Santa Isabel</v>
      </c>
      <c r="D1005" s="11">
        <f>+[1]Total!B1006</f>
        <v>32</v>
      </c>
      <c r="E1005" s="10">
        <f>+[1]Total!C1006</f>
        <v>33</v>
      </c>
      <c r="F1005" s="10">
        <f>+[1]Total!D1006</f>
        <v>32</v>
      </c>
      <c r="G1005" s="10">
        <f>+[1]Total!E1006</f>
        <v>30</v>
      </c>
      <c r="H1005" s="11">
        <f>+[1]Total!G1006</f>
        <v>29</v>
      </c>
      <c r="I1005" s="10">
        <f>+[1]Total!H1006</f>
        <v>28</v>
      </c>
      <c r="J1005" s="10">
        <f>+[1]Total!I1006</f>
        <v>30</v>
      </c>
      <c r="K1005" s="12">
        <f>+[1]Total!J1006</f>
        <v>30</v>
      </c>
      <c r="L1005" s="11">
        <f>+[1]Total!L1006</f>
        <v>31</v>
      </c>
      <c r="M1005" s="12">
        <f>+[1]Total!M1006</f>
        <v>11</v>
      </c>
      <c r="N1005" s="29">
        <f>VLOOKUP($B1005,'[2]pop-2020-2023'!$I$5:$M$1126,2)</f>
        <v>5763</v>
      </c>
      <c r="O1005" s="28">
        <f>VLOOKUP($B1005,'[2]pop-2020-2023'!$I$5:$M$1126,3)</f>
        <v>5748</v>
      </c>
      <c r="P1005" s="28">
        <f>VLOOKUP($B1005,'[2]pop-2020-2023'!$I$5:$M$1126,4)</f>
        <v>5760</v>
      </c>
      <c r="Q1005" s="30">
        <f>VLOOKUP($B1005,'[2]pop-2020-2023'!$I$5:$M$1126,5)</f>
        <v>5784</v>
      </c>
      <c r="R1005" s="29">
        <f>VLOOKUP($B1005,'[3]Hogares total'!$D$5:$L$1126,6)</f>
        <v>1893</v>
      </c>
      <c r="S1005" s="28">
        <f>VLOOKUP($B1005,'[3]Hogares total'!$D$5:$L$1126,7)</f>
        <v>1922</v>
      </c>
      <c r="T1005" s="28">
        <f>VLOOKUP($B1005,'[3]Hogares total'!$D$5:$L$1126,8)</f>
        <v>1951</v>
      </c>
      <c r="U1005" s="30">
        <f>VLOOKUP($B1005,'[3]Hogares total'!$D$5:$L$1126,9)</f>
        <v>1978</v>
      </c>
      <c r="V1005" s="29"/>
      <c r="W1005" s="43">
        <f t="shared" si="162"/>
        <v>5.7411273486430063E-3</v>
      </c>
      <c r="X1005" s="43">
        <f t="shared" si="163"/>
        <v>4.8611111111111112E-3</v>
      </c>
      <c r="Y1005" s="47">
        <f t="shared" si="164"/>
        <v>1.9017980636237897E-3</v>
      </c>
      <c r="Z1005" s="29"/>
      <c r="AA1005" s="43">
        <f t="shared" si="165"/>
        <v>1.7169614984391259E-2</v>
      </c>
      <c r="AB1005" s="43">
        <f t="shared" si="166"/>
        <v>1.4351614556637622E-2</v>
      </c>
      <c r="AC1005" s="47">
        <f t="shared" si="167"/>
        <v>5.561172901921132E-3</v>
      </c>
      <c r="AD1005" s="91">
        <f t="shared" si="158"/>
        <v>1978</v>
      </c>
      <c r="AE1005" s="91">
        <f t="shared" si="159"/>
        <v>11</v>
      </c>
      <c r="AF1005" s="91">
        <f t="shared" si="160"/>
        <v>1967</v>
      </c>
      <c r="AG1005" t="str">
        <f t="shared" si="161"/>
        <v/>
      </c>
    </row>
    <row r="1006" spans="2:33" x14ac:dyDescent="0.25">
      <c r="B1006" s="9" t="s">
        <v>1004</v>
      </c>
      <c r="C1006" s="23" t="str">
        <f>VLOOKUP(B1006,[2]Municipal!$C$15:$D$60549,2)</f>
        <v>Suárez</v>
      </c>
      <c r="D1006" s="11">
        <f>+[1]Total!B1007</f>
        <v>157</v>
      </c>
      <c r="E1006" s="10">
        <f>+[1]Total!C1007</f>
        <v>160</v>
      </c>
      <c r="F1006" s="10">
        <f>+[1]Total!D1007</f>
        <v>153</v>
      </c>
      <c r="G1006" s="10">
        <f>+[1]Total!E1007</f>
        <v>147</v>
      </c>
      <c r="H1006" s="11">
        <f>+[1]Total!G1007</f>
        <v>154</v>
      </c>
      <c r="I1006" s="10">
        <f>+[1]Total!H1007</f>
        <v>155</v>
      </c>
      <c r="J1006" s="10">
        <f>+[1]Total!I1007</f>
        <v>160</v>
      </c>
      <c r="K1006" s="12">
        <f>+[1]Total!J1007</f>
        <v>159</v>
      </c>
      <c r="L1006" s="11">
        <f>+[1]Total!L1007</f>
        <v>257</v>
      </c>
      <c r="M1006" s="12">
        <f>+[1]Total!M1007</f>
        <v>241</v>
      </c>
      <c r="N1006" s="29">
        <f>VLOOKUP($B1006,'[2]pop-2020-2023'!$I$5:$M$1126,2)</f>
        <v>3875</v>
      </c>
      <c r="O1006" s="28">
        <f>VLOOKUP($B1006,'[2]pop-2020-2023'!$I$5:$M$1126,3)</f>
        <v>3883</v>
      </c>
      <c r="P1006" s="28">
        <f>VLOOKUP($B1006,'[2]pop-2020-2023'!$I$5:$M$1126,4)</f>
        <v>3901</v>
      </c>
      <c r="Q1006" s="30">
        <f>VLOOKUP($B1006,'[2]pop-2020-2023'!$I$5:$M$1126,5)</f>
        <v>3919</v>
      </c>
      <c r="R1006" s="29">
        <f>VLOOKUP($B1006,'[3]Hogares total'!$D$5:$L$1126,6)</f>
        <v>1421</v>
      </c>
      <c r="S1006" s="28">
        <f>VLOOKUP($B1006,'[3]Hogares total'!$D$5:$L$1126,7)</f>
        <v>1440</v>
      </c>
      <c r="T1006" s="28">
        <f>VLOOKUP($B1006,'[3]Hogares total'!$D$5:$L$1126,8)</f>
        <v>1460</v>
      </c>
      <c r="U1006" s="30">
        <f>VLOOKUP($B1006,'[3]Hogares total'!$D$5:$L$1126,9)</f>
        <v>1481</v>
      </c>
      <c r="V1006" s="29"/>
      <c r="W1006" s="43">
        <f t="shared" si="162"/>
        <v>4.1205253669842908E-2</v>
      </c>
      <c r="X1006" s="43">
        <f t="shared" si="163"/>
        <v>3.9733401691873879E-2</v>
      </c>
      <c r="Y1006" s="47">
        <f t="shared" si="164"/>
        <v>6.1495279408012249E-2</v>
      </c>
      <c r="Z1006" s="29"/>
      <c r="AA1006" s="43">
        <f t="shared" si="165"/>
        <v>0.1111111111111111</v>
      </c>
      <c r="AB1006" s="43">
        <f t="shared" si="166"/>
        <v>0.10616438356164383</v>
      </c>
      <c r="AC1006" s="47">
        <f t="shared" si="167"/>
        <v>0.16272788656313303</v>
      </c>
      <c r="AD1006" s="91">
        <f t="shared" si="158"/>
        <v>1481</v>
      </c>
      <c r="AE1006" s="91">
        <f t="shared" si="159"/>
        <v>241</v>
      </c>
      <c r="AF1006" s="91">
        <f t="shared" si="160"/>
        <v>1240</v>
      </c>
      <c r="AG1006" t="str">
        <f t="shared" si="161"/>
        <v/>
      </c>
    </row>
    <row r="1007" spans="2:33" x14ac:dyDescent="0.25">
      <c r="B1007" s="9" t="s">
        <v>1005</v>
      </c>
      <c r="C1007" s="23" t="str">
        <f>VLOOKUP(B1007,[2]Municipal!$C$15:$D$60549,2)</f>
        <v>Valle de San Juan</v>
      </c>
      <c r="D1007" s="11">
        <f>+[1]Total!B1008</f>
        <v>20</v>
      </c>
      <c r="E1007" s="10">
        <f>+[1]Total!C1008</f>
        <v>19</v>
      </c>
      <c r="F1007" s="10">
        <f>+[1]Total!D1008</f>
        <v>17</v>
      </c>
      <c r="G1007" s="10">
        <f>+[1]Total!E1008</f>
        <v>16</v>
      </c>
      <c r="H1007" s="11">
        <f>+[1]Total!G1008</f>
        <v>16</v>
      </c>
      <c r="I1007" s="10">
        <f>+[1]Total!H1008</f>
        <v>14</v>
      </c>
      <c r="J1007" s="10">
        <f>+[1]Total!I1008</f>
        <v>17</v>
      </c>
      <c r="K1007" s="12">
        <f>+[1]Total!J1008</f>
        <v>13</v>
      </c>
      <c r="L1007" s="11">
        <f>+[1]Total!L1008</f>
        <v>15</v>
      </c>
      <c r="M1007" s="12">
        <f>+[1]Total!M1008</f>
        <v>4</v>
      </c>
      <c r="N1007" s="29">
        <f>VLOOKUP($B1007,'[2]pop-2020-2023'!$I$5:$M$1126,2)</f>
        <v>5428</v>
      </c>
      <c r="O1007" s="28">
        <f>VLOOKUP($B1007,'[2]pop-2020-2023'!$I$5:$M$1126,3)</f>
        <v>5456</v>
      </c>
      <c r="P1007" s="28">
        <f>VLOOKUP($B1007,'[2]pop-2020-2023'!$I$5:$M$1126,4)</f>
        <v>5481</v>
      </c>
      <c r="Q1007" s="30">
        <f>VLOOKUP($B1007,'[2]pop-2020-2023'!$I$5:$M$1126,5)</f>
        <v>5505</v>
      </c>
      <c r="R1007" s="29">
        <f>VLOOKUP($B1007,'[3]Hogares total'!$D$5:$L$1126,6)</f>
        <v>2228</v>
      </c>
      <c r="S1007" s="28">
        <f>VLOOKUP($B1007,'[3]Hogares total'!$D$5:$L$1126,7)</f>
        <v>2258</v>
      </c>
      <c r="T1007" s="28">
        <f>VLOOKUP($B1007,'[3]Hogares total'!$D$5:$L$1126,8)</f>
        <v>2287</v>
      </c>
      <c r="U1007" s="30">
        <f>VLOOKUP($B1007,'[3]Hogares total'!$D$5:$L$1126,9)</f>
        <v>2315</v>
      </c>
      <c r="V1007" s="29"/>
      <c r="W1007" s="43">
        <f t="shared" si="162"/>
        <v>3.4824046920821114E-3</v>
      </c>
      <c r="X1007" s="43">
        <f t="shared" si="163"/>
        <v>2.554278416347382E-3</v>
      </c>
      <c r="Y1007" s="47">
        <f t="shared" si="164"/>
        <v>7.2661217075386012E-4</v>
      </c>
      <c r="Z1007" s="29"/>
      <c r="AA1007" s="43">
        <f t="shared" si="165"/>
        <v>8.4145261293179802E-3</v>
      </c>
      <c r="AB1007" s="43">
        <f t="shared" si="166"/>
        <v>6.121556624398776E-3</v>
      </c>
      <c r="AC1007" s="47">
        <f t="shared" si="167"/>
        <v>1.7278617710583153E-3</v>
      </c>
      <c r="AD1007" s="91">
        <f t="shared" si="158"/>
        <v>2315</v>
      </c>
      <c r="AE1007" s="91">
        <f t="shared" si="159"/>
        <v>4</v>
      </c>
      <c r="AF1007" s="91">
        <f t="shared" si="160"/>
        <v>2311</v>
      </c>
      <c r="AG1007" t="str">
        <f t="shared" si="161"/>
        <v/>
      </c>
    </row>
    <row r="1008" spans="2:33" x14ac:dyDescent="0.25">
      <c r="B1008" s="9" t="s">
        <v>1006</v>
      </c>
      <c r="C1008" s="23" t="str">
        <f>VLOOKUP(B1008,[2]Municipal!$C$15:$D$60549,2)</f>
        <v>Venadillo</v>
      </c>
      <c r="D1008" s="11">
        <f>+[1]Total!B1009</f>
        <v>226</v>
      </c>
      <c r="E1008" s="10">
        <f>+[1]Total!C1009</f>
        <v>225</v>
      </c>
      <c r="F1008" s="10">
        <f>+[1]Total!D1009</f>
        <v>210</v>
      </c>
      <c r="G1008" s="10">
        <f>+[1]Total!E1009</f>
        <v>186</v>
      </c>
      <c r="H1008" s="11">
        <f>+[1]Total!G1009</f>
        <v>202</v>
      </c>
      <c r="I1008" s="10">
        <f>+[1]Total!H1009</f>
        <v>237</v>
      </c>
      <c r="J1008" s="10">
        <f>+[1]Total!I1009</f>
        <v>224</v>
      </c>
      <c r="K1008" s="12">
        <f>+[1]Total!J1009</f>
        <v>208</v>
      </c>
      <c r="L1008" s="11">
        <f>+[1]Total!L1009</f>
        <v>747</v>
      </c>
      <c r="M1008" s="12">
        <f>+[1]Total!M1009</f>
        <v>800</v>
      </c>
      <c r="N1008" s="29">
        <f>VLOOKUP($B1008,'[2]pop-2020-2023'!$I$5:$M$1126,2)</f>
        <v>13013</v>
      </c>
      <c r="O1008" s="28">
        <f>VLOOKUP($B1008,'[2]pop-2020-2023'!$I$5:$M$1126,3)</f>
        <v>13083</v>
      </c>
      <c r="P1008" s="28">
        <f>VLOOKUP($B1008,'[2]pop-2020-2023'!$I$5:$M$1126,4)</f>
        <v>13137</v>
      </c>
      <c r="Q1008" s="30">
        <f>VLOOKUP($B1008,'[2]pop-2020-2023'!$I$5:$M$1126,5)</f>
        <v>13217</v>
      </c>
      <c r="R1008" s="29">
        <f>VLOOKUP($B1008,'[3]Hogares total'!$D$5:$L$1126,6)</f>
        <v>4275</v>
      </c>
      <c r="S1008" s="28">
        <f>VLOOKUP($B1008,'[3]Hogares total'!$D$5:$L$1126,7)</f>
        <v>4342</v>
      </c>
      <c r="T1008" s="28">
        <f>VLOOKUP($B1008,'[3]Hogares total'!$D$5:$L$1126,8)</f>
        <v>4409</v>
      </c>
      <c r="U1008" s="30">
        <f>VLOOKUP($B1008,'[3]Hogares total'!$D$5:$L$1126,9)</f>
        <v>4482</v>
      </c>
      <c r="V1008" s="29"/>
      <c r="W1008" s="43">
        <f t="shared" si="162"/>
        <v>1.7197890392111902E-2</v>
      </c>
      <c r="X1008" s="43">
        <f t="shared" si="163"/>
        <v>1.8040648549897238E-2</v>
      </c>
      <c r="Y1008" s="47">
        <f t="shared" si="164"/>
        <v>6.0528107740031777E-2</v>
      </c>
      <c r="Z1008" s="29"/>
      <c r="AA1008" s="43">
        <f t="shared" si="165"/>
        <v>5.1819438046982955E-2</v>
      </c>
      <c r="AB1008" s="43">
        <f t="shared" si="166"/>
        <v>5.3753685643002952E-2</v>
      </c>
      <c r="AC1008" s="47">
        <f t="shared" si="167"/>
        <v>0.17849174475680499</v>
      </c>
      <c r="AD1008" s="91">
        <f t="shared" si="158"/>
        <v>4482</v>
      </c>
      <c r="AE1008" s="91">
        <f t="shared" si="159"/>
        <v>800</v>
      </c>
      <c r="AF1008" s="91">
        <f t="shared" si="160"/>
        <v>3682</v>
      </c>
      <c r="AG1008" t="str">
        <f t="shared" si="161"/>
        <v/>
      </c>
    </row>
    <row r="1009" spans="2:33" x14ac:dyDescent="0.25">
      <c r="B1009" s="9" t="s">
        <v>1007</v>
      </c>
      <c r="C1009" s="23" t="str">
        <f>VLOOKUP(B1009,[2]Municipal!$C$15:$D$60549,2)</f>
        <v>Villahermosa</v>
      </c>
      <c r="D1009" s="11">
        <f>+[1]Total!B1010</f>
        <v>36</v>
      </c>
      <c r="E1009" s="10">
        <f>+[1]Total!C1010</f>
        <v>36</v>
      </c>
      <c r="F1009" s="10">
        <f>+[1]Total!D1010</f>
        <v>34</v>
      </c>
      <c r="G1009" s="10">
        <f>+[1]Total!E1010</f>
        <v>25</v>
      </c>
      <c r="H1009" s="11">
        <f>+[1]Total!G1010</f>
        <v>109</v>
      </c>
      <c r="I1009" s="10">
        <f>+[1]Total!H1010</f>
        <v>18</v>
      </c>
      <c r="J1009" s="10">
        <f>+[1]Total!I1010</f>
        <v>18</v>
      </c>
      <c r="K1009" s="12">
        <f>+[1]Total!J1010</f>
        <v>15</v>
      </c>
      <c r="L1009" s="11">
        <f>+[1]Total!L1010</f>
        <v>15</v>
      </c>
      <c r="M1009" s="12">
        <f>+[1]Total!M1010</f>
        <v>115</v>
      </c>
      <c r="N1009" s="29">
        <f>VLOOKUP($B1009,'[2]pop-2020-2023'!$I$5:$M$1126,2)</f>
        <v>9527</v>
      </c>
      <c r="O1009" s="28">
        <f>VLOOKUP($B1009,'[2]pop-2020-2023'!$I$5:$M$1126,3)</f>
        <v>9644</v>
      </c>
      <c r="P1009" s="28">
        <f>VLOOKUP($B1009,'[2]pop-2020-2023'!$I$5:$M$1126,4)</f>
        <v>9689</v>
      </c>
      <c r="Q1009" s="30">
        <f>VLOOKUP($B1009,'[2]pop-2020-2023'!$I$5:$M$1126,5)</f>
        <v>9720</v>
      </c>
      <c r="R1009" s="29">
        <f>VLOOKUP($B1009,'[3]Hogares total'!$D$5:$L$1126,6)</f>
        <v>3217</v>
      </c>
      <c r="S1009" s="28">
        <f>VLOOKUP($B1009,'[3]Hogares total'!$D$5:$L$1126,7)</f>
        <v>3264</v>
      </c>
      <c r="T1009" s="28">
        <f>VLOOKUP($B1009,'[3]Hogares total'!$D$5:$L$1126,8)</f>
        <v>3312</v>
      </c>
      <c r="U1009" s="30">
        <f>VLOOKUP($B1009,'[3]Hogares total'!$D$5:$L$1126,9)</f>
        <v>3361</v>
      </c>
      <c r="V1009" s="29"/>
      <c r="W1009" s="43">
        <f t="shared" si="162"/>
        <v>3.7328909166321027E-3</v>
      </c>
      <c r="X1009" s="43">
        <f t="shared" si="163"/>
        <v>1.8577768603571061E-3</v>
      </c>
      <c r="Y1009" s="47">
        <f t="shared" si="164"/>
        <v>1.1831275720164609E-2</v>
      </c>
      <c r="Z1009" s="29"/>
      <c r="AA1009" s="43">
        <f t="shared" si="165"/>
        <v>1.1029411764705883E-2</v>
      </c>
      <c r="AB1009" s="43">
        <f t="shared" si="166"/>
        <v>5.434782608695652E-3</v>
      </c>
      <c r="AC1009" s="47">
        <f t="shared" si="167"/>
        <v>3.4216007140731926E-2</v>
      </c>
      <c r="AD1009" s="91">
        <f t="shared" si="158"/>
        <v>3361</v>
      </c>
      <c r="AE1009" s="91">
        <f t="shared" si="159"/>
        <v>115</v>
      </c>
      <c r="AF1009" s="91">
        <f t="shared" si="160"/>
        <v>3246</v>
      </c>
      <c r="AG1009" t="str">
        <f t="shared" si="161"/>
        <v/>
      </c>
    </row>
    <row r="1010" spans="2:33" x14ac:dyDescent="0.25">
      <c r="B1010" s="9" t="s">
        <v>1008</v>
      </c>
      <c r="C1010" s="23" t="str">
        <f>VLOOKUP(B1010,[2]Municipal!$C$15:$D$60549,2)</f>
        <v>Villarrica</v>
      </c>
      <c r="D1010" s="11">
        <f>+[1]Total!B1011</f>
        <v>86</v>
      </c>
      <c r="E1010" s="10">
        <f>+[1]Total!C1011</f>
        <v>105</v>
      </c>
      <c r="F1010" s="10">
        <f>+[1]Total!D1011</f>
        <v>118</v>
      </c>
      <c r="G1010" s="10">
        <f>+[1]Total!E1011</f>
        <v>116</v>
      </c>
      <c r="H1010" s="11">
        <f>+[1]Total!G1011</f>
        <v>15</v>
      </c>
      <c r="I1010" s="10">
        <f>+[1]Total!H1011</f>
        <v>13</v>
      </c>
      <c r="J1010" s="10">
        <f>+[1]Total!I1011</f>
        <v>15</v>
      </c>
      <c r="K1010" s="12">
        <f>+[1]Total!J1011</f>
        <v>14</v>
      </c>
      <c r="L1010" s="11">
        <f>+[1]Total!L1011</f>
        <v>14</v>
      </c>
      <c r="M1010" s="12">
        <f>+[1]Total!M1011</f>
        <v>5</v>
      </c>
      <c r="N1010" s="29">
        <f>VLOOKUP($B1010,'[2]pop-2020-2023'!$I$5:$M$1126,2)</f>
        <v>5156</v>
      </c>
      <c r="O1010" s="28">
        <f>VLOOKUP($B1010,'[2]pop-2020-2023'!$I$5:$M$1126,3)</f>
        <v>5128</v>
      </c>
      <c r="P1010" s="28">
        <f>VLOOKUP($B1010,'[2]pop-2020-2023'!$I$5:$M$1126,4)</f>
        <v>5172</v>
      </c>
      <c r="Q1010" s="30">
        <f>VLOOKUP($B1010,'[2]pop-2020-2023'!$I$5:$M$1126,5)</f>
        <v>5192</v>
      </c>
      <c r="R1010" s="29">
        <f>VLOOKUP($B1010,'[3]Hogares total'!$D$5:$L$1126,6)</f>
        <v>1902</v>
      </c>
      <c r="S1010" s="28">
        <f>VLOOKUP($B1010,'[3]Hogares total'!$D$5:$L$1126,7)</f>
        <v>1927</v>
      </c>
      <c r="T1010" s="28">
        <f>VLOOKUP($B1010,'[3]Hogares total'!$D$5:$L$1126,8)</f>
        <v>1953</v>
      </c>
      <c r="U1010" s="30">
        <f>VLOOKUP($B1010,'[3]Hogares total'!$D$5:$L$1126,9)</f>
        <v>1982</v>
      </c>
      <c r="V1010" s="29"/>
      <c r="W1010" s="43">
        <f t="shared" si="162"/>
        <v>2.047581903276131E-2</v>
      </c>
      <c r="X1010" s="43">
        <f t="shared" si="163"/>
        <v>2.5135344160866204E-3</v>
      </c>
      <c r="Y1010" s="47">
        <f t="shared" si="164"/>
        <v>9.6302003081664099E-4</v>
      </c>
      <c r="Z1010" s="29"/>
      <c r="AA1010" s="43">
        <f t="shared" si="165"/>
        <v>5.4488842760768035E-2</v>
      </c>
      <c r="AB1010" s="43">
        <f t="shared" si="166"/>
        <v>6.6564260112647209E-3</v>
      </c>
      <c r="AC1010" s="47">
        <f t="shared" si="167"/>
        <v>2.5227043390514633E-3</v>
      </c>
      <c r="AD1010" s="91">
        <f t="shared" si="158"/>
        <v>1982</v>
      </c>
      <c r="AE1010" s="91">
        <f t="shared" si="159"/>
        <v>5</v>
      </c>
      <c r="AF1010" s="91">
        <f t="shared" si="160"/>
        <v>1977</v>
      </c>
      <c r="AG1010" t="str">
        <f t="shared" si="161"/>
        <v/>
      </c>
    </row>
    <row r="1011" spans="2:33" x14ac:dyDescent="0.25">
      <c r="B1011" s="9" t="s">
        <v>1009</v>
      </c>
      <c r="C1011" s="23" t="str">
        <f>VLOOKUP(B1011,[2]Municipal!$C$15:$D$60549,2)</f>
        <v>Cali</v>
      </c>
      <c r="D1011" s="11">
        <f>+[1]Total!B1012</f>
        <v>542830</v>
      </c>
      <c r="E1011" s="10">
        <f>+[1]Total!C1012</f>
        <v>543061</v>
      </c>
      <c r="F1011" s="10">
        <f>+[1]Total!D1012</f>
        <v>543535</v>
      </c>
      <c r="G1011" s="10">
        <f>+[1]Total!E1012</f>
        <v>554163</v>
      </c>
      <c r="H1011" s="11">
        <f>+[1]Total!G1012</f>
        <v>575819</v>
      </c>
      <c r="I1011" s="10">
        <f>+[1]Total!H1012</f>
        <v>575752</v>
      </c>
      <c r="J1011" s="10">
        <f>+[1]Total!I1012</f>
        <v>578520</v>
      </c>
      <c r="K1011" s="12">
        <f>+[1]Total!J1012</f>
        <v>582273</v>
      </c>
      <c r="L1011" s="11">
        <f>+[1]Total!L1012</f>
        <v>585033</v>
      </c>
      <c r="M1011" s="12">
        <f>+[1]Total!M1012</f>
        <v>485515</v>
      </c>
      <c r="N1011" s="29">
        <f>VLOOKUP($B1011,'[2]pop-2020-2023'!$I$5:$M$1126,2)</f>
        <v>2264427</v>
      </c>
      <c r="O1011" s="28">
        <f>VLOOKUP($B1011,'[2]pop-2020-2023'!$I$5:$M$1126,3)</f>
        <v>2271293</v>
      </c>
      <c r="P1011" s="28">
        <f>VLOOKUP($B1011,'[2]pop-2020-2023'!$I$5:$M$1126,4)</f>
        <v>2276124</v>
      </c>
      <c r="Q1011" s="30">
        <f>VLOOKUP($B1011,'[2]pop-2020-2023'!$I$5:$M$1126,5)</f>
        <v>2280522</v>
      </c>
      <c r="R1011" s="29">
        <f>VLOOKUP($B1011,'[3]Hogares total'!$D$5:$L$1126,6)</f>
        <v>734849</v>
      </c>
      <c r="S1011" s="28">
        <f>VLOOKUP($B1011,'[3]Hogares total'!$D$5:$L$1126,7)</f>
        <v>749666</v>
      </c>
      <c r="T1011" s="28">
        <f>VLOOKUP($B1011,'[3]Hogares total'!$D$5:$L$1126,8)</f>
        <v>765890</v>
      </c>
      <c r="U1011" s="30">
        <f>VLOOKUP($B1011,'[3]Hogares total'!$D$5:$L$1126,9)</f>
        <v>782359</v>
      </c>
      <c r="V1011" s="29"/>
      <c r="W1011" s="43">
        <f t="shared" si="162"/>
        <v>0.23909772979531924</v>
      </c>
      <c r="X1011" s="43">
        <f t="shared" si="163"/>
        <v>0.25295282682314318</v>
      </c>
      <c r="Y1011" s="47">
        <f t="shared" si="164"/>
        <v>0.2128964333604324</v>
      </c>
      <c r="Z1011" s="29"/>
      <c r="AA1011" s="43">
        <f t="shared" si="165"/>
        <v>0.72440393455218721</v>
      </c>
      <c r="AB1011" s="43">
        <f t="shared" si="166"/>
        <v>0.75174241731841385</v>
      </c>
      <c r="AC1011" s="47">
        <f t="shared" si="167"/>
        <v>0.62057827672462385</v>
      </c>
      <c r="AD1011" s="91" t="str">
        <f t="shared" si="158"/>
        <v/>
      </c>
      <c r="AE1011" s="91" t="str">
        <f t="shared" si="159"/>
        <v/>
      </c>
      <c r="AF1011" s="91" t="str">
        <f t="shared" si="160"/>
        <v/>
      </c>
      <c r="AG1011" t="str">
        <f t="shared" si="161"/>
        <v/>
      </c>
    </row>
    <row r="1012" spans="2:33" x14ac:dyDescent="0.25">
      <c r="B1012" s="9" t="s">
        <v>1010</v>
      </c>
      <c r="C1012" s="23" t="str">
        <f>VLOOKUP(B1012,[2]Municipal!$C$15:$D$60549,2)</f>
        <v>Alcalá</v>
      </c>
      <c r="D1012" s="11">
        <f>+[1]Total!B1013</f>
        <v>1256</v>
      </c>
      <c r="E1012" s="10">
        <f>+[1]Total!C1013</f>
        <v>1221</v>
      </c>
      <c r="F1012" s="10">
        <f>+[1]Total!D1013</f>
        <v>1248</v>
      </c>
      <c r="G1012" s="10">
        <f>+[1]Total!E1013</f>
        <v>1242</v>
      </c>
      <c r="H1012" s="11">
        <f>+[1]Total!G1013</f>
        <v>1398</v>
      </c>
      <c r="I1012" s="10">
        <f>+[1]Total!H1013</f>
        <v>1354</v>
      </c>
      <c r="J1012" s="10">
        <f>+[1]Total!I1013</f>
        <v>1365</v>
      </c>
      <c r="K1012" s="12">
        <f>+[1]Total!J1013</f>
        <v>1352</v>
      </c>
      <c r="L1012" s="11">
        <f>+[1]Total!L1013</f>
        <v>1300</v>
      </c>
      <c r="M1012" s="12">
        <f>+[1]Total!M1013</f>
        <v>1371</v>
      </c>
      <c r="N1012" s="29">
        <f>VLOOKUP($B1012,'[2]pop-2020-2023'!$I$5:$M$1126,2)</f>
        <v>14535</v>
      </c>
      <c r="O1012" s="28">
        <f>VLOOKUP($B1012,'[2]pop-2020-2023'!$I$5:$M$1126,3)</f>
        <v>14709</v>
      </c>
      <c r="P1012" s="28">
        <f>VLOOKUP($B1012,'[2]pop-2020-2023'!$I$5:$M$1126,4)</f>
        <v>14772</v>
      </c>
      <c r="Q1012" s="30">
        <f>VLOOKUP($B1012,'[2]pop-2020-2023'!$I$5:$M$1126,5)</f>
        <v>14825</v>
      </c>
      <c r="R1012" s="29">
        <f>VLOOKUP($B1012,'[3]Hogares total'!$D$5:$L$1126,6)</f>
        <v>4812</v>
      </c>
      <c r="S1012" s="28">
        <f>VLOOKUP($B1012,'[3]Hogares total'!$D$5:$L$1126,7)</f>
        <v>4912</v>
      </c>
      <c r="T1012" s="28">
        <f>VLOOKUP($B1012,'[3]Hogares total'!$D$5:$L$1126,8)</f>
        <v>5021</v>
      </c>
      <c r="U1012" s="30">
        <f>VLOOKUP($B1012,'[3]Hogares total'!$D$5:$L$1126,9)</f>
        <v>5130</v>
      </c>
      <c r="V1012" s="29"/>
      <c r="W1012" s="43">
        <f t="shared" si="162"/>
        <v>8.3010401794819499E-2</v>
      </c>
      <c r="X1012" s="43">
        <f t="shared" si="163"/>
        <v>9.1659897102626592E-2</v>
      </c>
      <c r="Y1012" s="47">
        <f t="shared" si="164"/>
        <v>9.2478920741989878E-2</v>
      </c>
      <c r="Z1012" s="29"/>
      <c r="AA1012" s="43">
        <f t="shared" si="165"/>
        <v>0.24857491856677524</v>
      </c>
      <c r="AB1012" s="43">
        <f t="shared" si="166"/>
        <v>0.26966739693288189</v>
      </c>
      <c r="AC1012" s="47">
        <f t="shared" si="167"/>
        <v>0.26725146198830407</v>
      </c>
      <c r="AD1012" s="91" t="str">
        <f t="shared" si="158"/>
        <v/>
      </c>
      <c r="AE1012" s="91" t="str">
        <f t="shared" si="159"/>
        <v/>
      </c>
      <c r="AF1012" s="91" t="str">
        <f t="shared" si="160"/>
        <v/>
      </c>
      <c r="AG1012" t="str">
        <f t="shared" si="161"/>
        <v/>
      </c>
    </row>
    <row r="1013" spans="2:33" x14ac:dyDescent="0.25">
      <c r="B1013" s="9" t="s">
        <v>1011</v>
      </c>
      <c r="C1013" s="23" t="str">
        <f>VLOOKUP(B1013,[2]Municipal!$C$15:$D$60549,2)</f>
        <v>Andalucía</v>
      </c>
      <c r="D1013" s="11">
        <f>+[1]Total!B1014</f>
        <v>2455</v>
      </c>
      <c r="E1013" s="10">
        <f>+[1]Total!C1014</f>
        <v>2302</v>
      </c>
      <c r="F1013" s="10">
        <f>+[1]Total!D1014</f>
        <v>2206</v>
      </c>
      <c r="G1013" s="10">
        <f>+[1]Total!E1014</f>
        <v>2169</v>
      </c>
      <c r="H1013" s="11">
        <f>+[1]Total!G1014</f>
        <v>2023</v>
      </c>
      <c r="I1013" s="10">
        <f>+[1]Total!H1014</f>
        <v>1774</v>
      </c>
      <c r="J1013" s="10">
        <f>+[1]Total!I1014</f>
        <v>1975</v>
      </c>
      <c r="K1013" s="12">
        <f>+[1]Total!J1014</f>
        <v>1802</v>
      </c>
      <c r="L1013" s="11">
        <f>+[1]Total!L1014</f>
        <v>1762</v>
      </c>
      <c r="M1013" s="12">
        <f>+[1]Total!M1014</f>
        <v>1702</v>
      </c>
      <c r="N1013" s="29">
        <f>VLOOKUP($B1013,'[2]pop-2020-2023'!$I$5:$M$1126,2)</f>
        <v>22786</v>
      </c>
      <c r="O1013" s="28">
        <f>VLOOKUP($B1013,'[2]pop-2020-2023'!$I$5:$M$1126,3)</f>
        <v>22875</v>
      </c>
      <c r="P1013" s="28">
        <f>VLOOKUP($B1013,'[2]pop-2020-2023'!$I$5:$M$1126,4)</f>
        <v>22917</v>
      </c>
      <c r="Q1013" s="30">
        <f>VLOOKUP($B1013,'[2]pop-2020-2023'!$I$5:$M$1126,5)</f>
        <v>22990</v>
      </c>
      <c r="R1013" s="29">
        <f>VLOOKUP($B1013,'[3]Hogares total'!$D$5:$L$1126,6)</f>
        <v>8484</v>
      </c>
      <c r="S1013" s="28">
        <f>VLOOKUP($B1013,'[3]Hogares total'!$D$5:$L$1126,7)</f>
        <v>8659</v>
      </c>
      <c r="T1013" s="28">
        <f>VLOOKUP($B1013,'[3]Hogares total'!$D$5:$L$1126,8)</f>
        <v>8847</v>
      </c>
      <c r="U1013" s="30">
        <f>VLOOKUP($B1013,'[3]Hogares total'!$D$5:$L$1126,9)</f>
        <v>9034</v>
      </c>
      <c r="V1013" s="29"/>
      <c r="W1013" s="43">
        <f t="shared" si="162"/>
        <v>0.10063387978142077</v>
      </c>
      <c r="X1013" s="43">
        <f t="shared" si="163"/>
        <v>7.7409783130427193E-2</v>
      </c>
      <c r="Y1013" s="47">
        <f t="shared" si="164"/>
        <v>7.4032187907785998E-2</v>
      </c>
      <c r="Z1013" s="29"/>
      <c r="AA1013" s="43">
        <f t="shared" si="165"/>
        <v>0.26585056011086733</v>
      </c>
      <c r="AB1013" s="43">
        <f t="shared" si="166"/>
        <v>0.20051995026562677</v>
      </c>
      <c r="AC1013" s="47">
        <f t="shared" si="167"/>
        <v>0.18839938011954838</v>
      </c>
      <c r="AD1013" s="91">
        <f t="shared" si="158"/>
        <v>9034</v>
      </c>
      <c r="AE1013" s="91">
        <f t="shared" si="159"/>
        <v>1702</v>
      </c>
      <c r="AF1013" s="91">
        <f t="shared" si="160"/>
        <v>7332</v>
      </c>
      <c r="AG1013" t="str">
        <f t="shared" si="161"/>
        <v/>
      </c>
    </row>
    <row r="1014" spans="2:33" x14ac:dyDescent="0.25">
      <c r="B1014" s="9" t="s">
        <v>1012</v>
      </c>
      <c r="C1014" s="23" t="str">
        <f>VLOOKUP(B1014,[2]Municipal!$C$15:$D$60549,2)</f>
        <v>Ansermanuevo</v>
      </c>
      <c r="D1014" s="11">
        <f>+[1]Total!B1015</f>
        <v>1635</v>
      </c>
      <c r="E1014" s="10">
        <f>+[1]Total!C1015</f>
        <v>1737</v>
      </c>
      <c r="F1014" s="10">
        <f>+[1]Total!D1015</f>
        <v>1730</v>
      </c>
      <c r="G1014" s="10">
        <f>+[1]Total!E1015</f>
        <v>1789</v>
      </c>
      <c r="H1014" s="11">
        <f>+[1]Total!G1015</f>
        <v>1746</v>
      </c>
      <c r="I1014" s="10">
        <f>+[1]Total!H1015</f>
        <v>1852</v>
      </c>
      <c r="J1014" s="10">
        <f>+[1]Total!I1015</f>
        <v>1776</v>
      </c>
      <c r="K1014" s="12">
        <f>+[1]Total!J1015</f>
        <v>1271</v>
      </c>
      <c r="L1014" s="11">
        <f>+[1]Total!L1015</f>
        <v>1708</v>
      </c>
      <c r="M1014" s="12">
        <f>+[1]Total!M1015</f>
        <v>1715</v>
      </c>
      <c r="N1014" s="29">
        <f>VLOOKUP($B1014,'[2]pop-2020-2023'!$I$5:$M$1126,2)</f>
        <v>17967</v>
      </c>
      <c r="O1014" s="28">
        <f>VLOOKUP($B1014,'[2]pop-2020-2023'!$I$5:$M$1126,3)</f>
        <v>18138</v>
      </c>
      <c r="P1014" s="28">
        <f>VLOOKUP($B1014,'[2]pop-2020-2023'!$I$5:$M$1126,4)</f>
        <v>18207</v>
      </c>
      <c r="Q1014" s="30">
        <f>VLOOKUP($B1014,'[2]pop-2020-2023'!$I$5:$M$1126,5)</f>
        <v>18270</v>
      </c>
      <c r="R1014" s="29">
        <f>VLOOKUP($B1014,'[3]Hogares total'!$D$5:$L$1126,6)</f>
        <v>6107</v>
      </c>
      <c r="S1014" s="28">
        <f>VLOOKUP($B1014,'[3]Hogares total'!$D$5:$L$1126,7)</f>
        <v>6232</v>
      </c>
      <c r="T1014" s="28">
        <f>VLOOKUP($B1014,'[3]Hogares total'!$D$5:$L$1126,8)</f>
        <v>6365</v>
      </c>
      <c r="U1014" s="30">
        <f>VLOOKUP($B1014,'[3]Hogares total'!$D$5:$L$1126,9)</f>
        <v>6501</v>
      </c>
      <c r="V1014" s="29"/>
      <c r="W1014" s="43">
        <f t="shared" si="162"/>
        <v>9.5765795567317236E-2</v>
      </c>
      <c r="X1014" s="43">
        <f t="shared" si="163"/>
        <v>0.10171911902015708</v>
      </c>
      <c r="Y1014" s="47">
        <f t="shared" si="164"/>
        <v>9.3869731800766285E-2</v>
      </c>
      <c r="Z1014" s="29"/>
      <c r="AA1014" s="43">
        <f t="shared" si="165"/>
        <v>0.27872272143774068</v>
      </c>
      <c r="AB1014" s="43">
        <f t="shared" si="166"/>
        <v>0.29096622152395918</v>
      </c>
      <c r="AC1014" s="47">
        <f t="shared" si="167"/>
        <v>0.2638055683740963</v>
      </c>
      <c r="AD1014" s="91" t="str">
        <f t="shared" si="158"/>
        <v/>
      </c>
      <c r="AE1014" s="91" t="str">
        <f t="shared" si="159"/>
        <v/>
      </c>
      <c r="AF1014" s="91" t="str">
        <f t="shared" si="160"/>
        <v/>
      </c>
      <c r="AG1014" t="str">
        <f t="shared" si="161"/>
        <v/>
      </c>
    </row>
    <row r="1015" spans="2:33" x14ac:dyDescent="0.25">
      <c r="B1015" s="9" t="s">
        <v>1013</v>
      </c>
      <c r="C1015" s="23" t="str">
        <f>VLOOKUP(B1015,[2]Municipal!$C$15:$D$60549,2)</f>
        <v>Argelia</v>
      </c>
      <c r="D1015" s="11">
        <f>+[1]Total!B1016</f>
        <v>142</v>
      </c>
      <c r="E1015" s="10">
        <f>+[1]Total!C1016</f>
        <v>234</v>
      </c>
      <c r="F1015" s="10">
        <f>+[1]Total!D1016</f>
        <v>230</v>
      </c>
      <c r="G1015" s="10">
        <f>+[1]Total!E1016</f>
        <v>204</v>
      </c>
      <c r="H1015" s="11">
        <f>+[1]Total!G1016</f>
        <v>228</v>
      </c>
      <c r="I1015" s="10">
        <f>+[1]Total!H1016</f>
        <v>203</v>
      </c>
      <c r="J1015" s="10">
        <f>+[1]Total!I1016</f>
        <v>194</v>
      </c>
      <c r="K1015" s="12">
        <f>+[1]Total!J1016</f>
        <v>171</v>
      </c>
      <c r="L1015" s="11">
        <f>+[1]Total!L1016</f>
        <v>188</v>
      </c>
      <c r="M1015" s="12">
        <f>+[1]Total!M1016</f>
        <v>170</v>
      </c>
      <c r="N1015" s="29">
        <f>VLOOKUP($B1015,'[2]pop-2020-2023'!$I$5:$M$1126,2)</f>
        <v>5486</v>
      </c>
      <c r="O1015" s="28">
        <f>VLOOKUP($B1015,'[2]pop-2020-2023'!$I$5:$M$1126,3)</f>
        <v>5484</v>
      </c>
      <c r="P1015" s="28">
        <f>VLOOKUP($B1015,'[2]pop-2020-2023'!$I$5:$M$1126,4)</f>
        <v>5526</v>
      </c>
      <c r="Q1015" s="30">
        <f>VLOOKUP($B1015,'[2]pop-2020-2023'!$I$5:$M$1126,5)</f>
        <v>5533</v>
      </c>
      <c r="R1015" s="29">
        <f>VLOOKUP($B1015,'[3]Hogares total'!$D$5:$L$1126,6)</f>
        <v>1754</v>
      </c>
      <c r="S1015" s="28">
        <f>VLOOKUP($B1015,'[3]Hogares total'!$D$5:$L$1126,7)</f>
        <v>1792</v>
      </c>
      <c r="T1015" s="28">
        <f>VLOOKUP($B1015,'[3]Hogares total'!$D$5:$L$1126,8)</f>
        <v>1832</v>
      </c>
      <c r="U1015" s="30">
        <f>VLOOKUP($B1015,'[3]Hogares total'!$D$5:$L$1126,9)</f>
        <v>1874</v>
      </c>
      <c r="V1015" s="29"/>
      <c r="W1015" s="43">
        <f t="shared" si="162"/>
        <v>4.2669584245076587E-2</v>
      </c>
      <c r="X1015" s="43">
        <f t="shared" si="163"/>
        <v>3.6735432500904816E-2</v>
      </c>
      <c r="Y1015" s="47">
        <f t="shared" si="164"/>
        <v>3.0724742454364722E-2</v>
      </c>
      <c r="Z1015" s="29"/>
      <c r="AA1015" s="43">
        <f t="shared" si="165"/>
        <v>0.13058035714285715</v>
      </c>
      <c r="AB1015" s="43">
        <f t="shared" si="166"/>
        <v>0.11080786026200873</v>
      </c>
      <c r="AC1015" s="47">
        <f t="shared" si="167"/>
        <v>9.0715048025613657E-2</v>
      </c>
      <c r="AD1015" s="91">
        <f t="shared" si="158"/>
        <v>1874</v>
      </c>
      <c r="AE1015" s="91">
        <f t="shared" si="159"/>
        <v>170</v>
      </c>
      <c r="AF1015" s="91">
        <f t="shared" si="160"/>
        <v>1704</v>
      </c>
      <c r="AG1015" t="str">
        <f t="shared" si="161"/>
        <v/>
      </c>
    </row>
    <row r="1016" spans="2:33" x14ac:dyDescent="0.25">
      <c r="B1016" s="9" t="s">
        <v>1014</v>
      </c>
      <c r="C1016" s="23" t="str">
        <f>VLOOKUP(B1016,[2]Municipal!$C$15:$D$60549,2)</f>
        <v>Bolívar</v>
      </c>
      <c r="D1016" s="11">
        <f>+[1]Total!B1017</f>
        <v>643</v>
      </c>
      <c r="E1016" s="10">
        <f>+[1]Total!C1017</f>
        <v>743</v>
      </c>
      <c r="F1016" s="10">
        <f>+[1]Total!D1017</f>
        <v>728</v>
      </c>
      <c r="G1016" s="10">
        <f>+[1]Total!E1017</f>
        <v>668</v>
      </c>
      <c r="H1016" s="11">
        <f>+[1]Total!G1017</f>
        <v>734</v>
      </c>
      <c r="I1016" s="10">
        <f>+[1]Total!H1017</f>
        <v>467</v>
      </c>
      <c r="J1016" s="10">
        <f>+[1]Total!I1017</f>
        <v>614</v>
      </c>
      <c r="K1016" s="12">
        <f>+[1]Total!J1017</f>
        <v>484</v>
      </c>
      <c r="L1016" s="11">
        <f>+[1]Total!L1017</f>
        <v>546</v>
      </c>
      <c r="M1016" s="12">
        <f>+[1]Total!M1017</f>
        <v>562</v>
      </c>
      <c r="N1016" s="29">
        <f>VLOOKUP($B1016,'[2]pop-2020-2023'!$I$5:$M$1126,2)</f>
        <v>16277</v>
      </c>
      <c r="O1016" s="28">
        <f>VLOOKUP($B1016,'[2]pop-2020-2023'!$I$5:$M$1126,3)</f>
        <v>16337</v>
      </c>
      <c r="P1016" s="28">
        <f>VLOOKUP($B1016,'[2]pop-2020-2023'!$I$5:$M$1126,4)</f>
        <v>16383</v>
      </c>
      <c r="Q1016" s="30">
        <f>VLOOKUP($B1016,'[2]pop-2020-2023'!$I$5:$M$1126,5)</f>
        <v>16412</v>
      </c>
      <c r="R1016" s="29">
        <f>VLOOKUP($B1016,'[3]Hogares total'!$D$5:$L$1126,6)</f>
        <v>5179</v>
      </c>
      <c r="S1016" s="28">
        <f>VLOOKUP($B1016,'[3]Hogares total'!$D$5:$L$1126,7)</f>
        <v>5290</v>
      </c>
      <c r="T1016" s="28">
        <f>VLOOKUP($B1016,'[3]Hogares total'!$D$5:$L$1126,8)</f>
        <v>5415</v>
      </c>
      <c r="U1016" s="30">
        <f>VLOOKUP($B1016,'[3]Hogares total'!$D$5:$L$1126,9)</f>
        <v>5543</v>
      </c>
      <c r="V1016" s="29"/>
      <c r="W1016" s="43">
        <f t="shared" si="162"/>
        <v>4.5479586215339415E-2</v>
      </c>
      <c r="X1016" s="43">
        <f t="shared" si="163"/>
        <v>2.8505157785509369E-2</v>
      </c>
      <c r="Y1016" s="47">
        <f t="shared" si="164"/>
        <v>3.4243236656105291E-2</v>
      </c>
      <c r="Z1016" s="29"/>
      <c r="AA1016" s="43">
        <f t="shared" si="165"/>
        <v>0.14045368620037807</v>
      </c>
      <c r="AB1016" s="43">
        <f t="shared" si="166"/>
        <v>8.6241920590951066E-2</v>
      </c>
      <c r="AC1016" s="47">
        <f t="shared" si="167"/>
        <v>0.10138913945516868</v>
      </c>
      <c r="AD1016" s="91">
        <f t="shared" si="158"/>
        <v>5543</v>
      </c>
      <c r="AE1016" s="91">
        <f t="shared" si="159"/>
        <v>562</v>
      </c>
      <c r="AF1016" s="91">
        <f t="shared" si="160"/>
        <v>4981</v>
      </c>
      <c r="AG1016" t="str">
        <f t="shared" si="161"/>
        <v/>
      </c>
    </row>
    <row r="1017" spans="2:33" x14ac:dyDescent="0.25">
      <c r="B1017" s="9" t="s">
        <v>1015</v>
      </c>
      <c r="C1017" s="23" t="str">
        <f>VLOOKUP(B1017,[2]Municipal!$C$15:$D$60549,2)</f>
        <v>Buenaventura</v>
      </c>
      <c r="D1017" s="11">
        <f>+[1]Total!B1018</f>
        <v>29625</v>
      </c>
      <c r="E1017" s="10">
        <f>+[1]Total!C1018</f>
        <v>29393</v>
      </c>
      <c r="F1017" s="10">
        <f>+[1]Total!D1018</f>
        <v>28658</v>
      </c>
      <c r="G1017" s="10">
        <f>+[1]Total!E1018</f>
        <v>27525</v>
      </c>
      <c r="H1017" s="11">
        <f>+[1]Total!G1018</f>
        <v>26651</v>
      </c>
      <c r="I1017" s="10">
        <f>+[1]Total!H1018</f>
        <v>10020</v>
      </c>
      <c r="J1017" s="10">
        <f>+[1]Total!I1018</f>
        <v>24004</v>
      </c>
      <c r="K1017" s="12">
        <f>+[1]Total!J1018</f>
        <v>23946</v>
      </c>
      <c r="L1017" s="11">
        <f>+[1]Total!L1018</f>
        <v>23205</v>
      </c>
      <c r="M1017" s="12">
        <f>+[1]Total!M1018</f>
        <v>22280</v>
      </c>
      <c r="N1017" s="29">
        <f>VLOOKUP($B1017,'[2]pop-2020-2023'!$I$5:$M$1126,2)</f>
        <v>317881</v>
      </c>
      <c r="O1017" s="28">
        <f>VLOOKUP($B1017,'[2]pop-2020-2023'!$I$5:$M$1126,3)</f>
        <v>321316</v>
      </c>
      <c r="P1017" s="28">
        <f>VLOOKUP($B1017,'[2]pop-2020-2023'!$I$5:$M$1126,4)</f>
        <v>322311</v>
      </c>
      <c r="Q1017" s="30">
        <f>VLOOKUP($B1017,'[2]pop-2020-2023'!$I$5:$M$1126,5)</f>
        <v>323360</v>
      </c>
      <c r="R1017" s="29">
        <f>VLOOKUP($B1017,'[3]Hogares total'!$D$5:$L$1126,6)</f>
        <v>87155</v>
      </c>
      <c r="S1017" s="28">
        <f>VLOOKUP($B1017,'[3]Hogares total'!$D$5:$L$1126,7)</f>
        <v>88924</v>
      </c>
      <c r="T1017" s="28">
        <f>VLOOKUP($B1017,'[3]Hogares total'!$D$5:$L$1126,8)</f>
        <v>90878</v>
      </c>
      <c r="U1017" s="30">
        <f>VLOOKUP($B1017,'[3]Hogares total'!$D$5:$L$1126,9)</f>
        <v>92866</v>
      </c>
      <c r="V1017" s="29"/>
      <c r="W1017" s="43">
        <f t="shared" si="162"/>
        <v>9.1476926141244128E-2</v>
      </c>
      <c r="X1017" s="43">
        <f t="shared" si="163"/>
        <v>3.1087986447871776E-2</v>
      </c>
      <c r="Y1017" s="47">
        <f t="shared" si="164"/>
        <v>6.8901533894111827E-2</v>
      </c>
      <c r="Z1017" s="29"/>
      <c r="AA1017" s="43">
        <f t="shared" si="165"/>
        <v>0.33054068642886059</v>
      </c>
      <c r="AB1017" s="43">
        <f t="shared" si="166"/>
        <v>0.11025770813618258</v>
      </c>
      <c r="AC1017" s="47">
        <f t="shared" si="167"/>
        <v>0.23991557728339757</v>
      </c>
      <c r="AD1017" s="91" t="str">
        <f t="shared" si="158"/>
        <v/>
      </c>
      <c r="AE1017" s="91" t="str">
        <f t="shared" si="159"/>
        <v/>
      </c>
      <c r="AF1017" s="91" t="str">
        <f t="shared" si="160"/>
        <v/>
      </c>
      <c r="AG1017" t="str">
        <f t="shared" si="161"/>
        <v/>
      </c>
    </row>
    <row r="1018" spans="2:33" x14ac:dyDescent="0.25">
      <c r="B1018" s="9" t="s">
        <v>1016</v>
      </c>
      <c r="C1018" s="23" t="str">
        <f>VLOOKUP(B1018,[2]Municipal!$C$15:$D$60549,2)</f>
        <v>Guadalajara de Buga</v>
      </c>
      <c r="D1018" s="11">
        <f>+[1]Total!B1019</f>
        <v>25247</v>
      </c>
      <c r="E1018" s="10">
        <f>+[1]Total!C1019</f>
        <v>25628</v>
      </c>
      <c r="F1018" s="10">
        <f>+[1]Total!D1019</f>
        <v>25608</v>
      </c>
      <c r="G1018" s="10">
        <f>+[1]Total!E1019</f>
        <v>26346</v>
      </c>
      <c r="H1018" s="11">
        <f>+[1]Total!G1019</f>
        <v>27196</v>
      </c>
      <c r="I1018" s="10">
        <f>+[1]Total!H1019</f>
        <v>27939</v>
      </c>
      <c r="J1018" s="10">
        <f>+[1]Total!I1019</f>
        <v>27895</v>
      </c>
      <c r="K1018" s="12">
        <f>+[1]Total!J1019</f>
        <v>28270</v>
      </c>
      <c r="L1018" s="11">
        <f>+[1]Total!L1019</f>
        <v>29357</v>
      </c>
      <c r="M1018" s="12">
        <f>+[1]Total!M1019</f>
        <v>29433</v>
      </c>
      <c r="N1018" s="29">
        <f>VLOOKUP($B1018,'[2]pop-2020-2023'!$I$5:$M$1126,2)</f>
        <v>131232</v>
      </c>
      <c r="O1018" s="28">
        <f>VLOOKUP($B1018,'[2]pop-2020-2023'!$I$5:$M$1126,3)</f>
        <v>132493</v>
      </c>
      <c r="P1018" s="28">
        <f>VLOOKUP($B1018,'[2]pop-2020-2023'!$I$5:$M$1126,4)</f>
        <v>132931</v>
      </c>
      <c r="Q1018" s="30">
        <f>VLOOKUP($B1018,'[2]pop-2020-2023'!$I$5:$M$1126,5)</f>
        <v>133322</v>
      </c>
      <c r="R1018" s="29">
        <f>VLOOKUP($B1018,'[3]Hogares total'!$D$5:$L$1126,6)</f>
        <v>42437</v>
      </c>
      <c r="S1018" s="28">
        <f>VLOOKUP($B1018,'[3]Hogares total'!$D$5:$L$1126,7)</f>
        <v>43293</v>
      </c>
      <c r="T1018" s="28">
        <f>VLOOKUP($B1018,'[3]Hogares total'!$D$5:$L$1126,8)</f>
        <v>44245</v>
      </c>
      <c r="U1018" s="30">
        <f>VLOOKUP($B1018,'[3]Hogares total'!$D$5:$L$1126,9)</f>
        <v>45214</v>
      </c>
      <c r="V1018" s="29"/>
      <c r="W1018" s="43">
        <f t="shared" si="162"/>
        <v>0.19342908681968105</v>
      </c>
      <c r="X1018" s="43">
        <f t="shared" si="163"/>
        <v>0.21017670821704493</v>
      </c>
      <c r="Y1018" s="47">
        <f t="shared" si="164"/>
        <v>0.22076626513253628</v>
      </c>
      <c r="Z1018" s="29"/>
      <c r="AA1018" s="43">
        <f t="shared" si="165"/>
        <v>0.59196636869701802</v>
      </c>
      <c r="AB1018" s="43">
        <f t="shared" si="166"/>
        <v>0.63146118205446944</v>
      </c>
      <c r="AC1018" s="47">
        <f t="shared" si="167"/>
        <v>0.65097093820498075</v>
      </c>
      <c r="AD1018" s="91" t="str">
        <f t="shared" si="158"/>
        <v/>
      </c>
      <c r="AE1018" s="91" t="str">
        <f t="shared" si="159"/>
        <v/>
      </c>
      <c r="AF1018" s="91" t="str">
        <f t="shared" si="160"/>
        <v/>
      </c>
      <c r="AG1018" t="str">
        <f t="shared" si="161"/>
        <v/>
      </c>
    </row>
    <row r="1019" spans="2:33" x14ac:dyDescent="0.25">
      <c r="B1019" s="9" t="s">
        <v>1017</v>
      </c>
      <c r="C1019" s="23" t="str">
        <f>VLOOKUP(B1019,[2]Municipal!$C$15:$D$60549,2)</f>
        <v>Bugalagrande</v>
      </c>
      <c r="D1019" s="11">
        <f>+[1]Total!B1020</f>
        <v>2287</v>
      </c>
      <c r="E1019" s="10">
        <f>+[1]Total!C1020</f>
        <v>2417</v>
      </c>
      <c r="F1019" s="10">
        <f>+[1]Total!D1020</f>
        <v>2439</v>
      </c>
      <c r="G1019" s="10">
        <f>+[1]Total!E1020</f>
        <v>2445</v>
      </c>
      <c r="H1019" s="11">
        <f>+[1]Total!G1020</f>
        <v>2227</v>
      </c>
      <c r="I1019" s="10">
        <f>+[1]Total!H1020</f>
        <v>2741</v>
      </c>
      <c r="J1019" s="10">
        <f>+[1]Total!I1020</f>
        <v>2565</v>
      </c>
      <c r="K1019" s="12">
        <f>+[1]Total!J1020</f>
        <v>2539</v>
      </c>
      <c r="L1019" s="11">
        <f>+[1]Total!L1020</f>
        <v>2421</v>
      </c>
      <c r="M1019" s="12">
        <f>+[1]Total!M1020</f>
        <v>2377</v>
      </c>
      <c r="N1019" s="29">
        <f>VLOOKUP($B1019,'[2]pop-2020-2023'!$I$5:$M$1126,2)</f>
        <v>25363</v>
      </c>
      <c r="O1019" s="28">
        <f>VLOOKUP($B1019,'[2]pop-2020-2023'!$I$5:$M$1126,3)</f>
        <v>25800</v>
      </c>
      <c r="P1019" s="28">
        <f>VLOOKUP($B1019,'[2]pop-2020-2023'!$I$5:$M$1126,4)</f>
        <v>25914</v>
      </c>
      <c r="Q1019" s="30">
        <f>VLOOKUP($B1019,'[2]pop-2020-2023'!$I$5:$M$1126,5)</f>
        <v>26020</v>
      </c>
      <c r="R1019" s="29">
        <f>VLOOKUP($B1019,'[3]Hogares total'!$D$5:$L$1126,6)</f>
        <v>7732</v>
      </c>
      <c r="S1019" s="28">
        <f>VLOOKUP($B1019,'[3]Hogares total'!$D$5:$L$1126,7)</f>
        <v>7890</v>
      </c>
      <c r="T1019" s="28">
        <f>VLOOKUP($B1019,'[3]Hogares total'!$D$5:$L$1126,8)</f>
        <v>8068</v>
      </c>
      <c r="U1019" s="30">
        <f>VLOOKUP($B1019,'[3]Hogares total'!$D$5:$L$1126,9)</f>
        <v>8252</v>
      </c>
      <c r="V1019" s="29"/>
      <c r="W1019" s="43">
        <f t="shared" si="162"/>
        <v>9.3682170542635654E-2</v>
      </c>
      <c r="X1019" s="43">
        <f t="shared" si="163"/>
        <v>0.10577294126726866</v>
      </c>
      <c r="Y1019" s="47">
        <f t="shared" si="164"/>
        <v>9.1352805534204454E-2</v>
      </c>
      <c r="Z1019" s="29"/>
      <c r="AA1019" s="43">
        <f t="shared" si="165"/>
        <v>0.30633713561470216</v>
      </c>
      <c r="AB1019" s="43">
        <f t="shared" si="166"/>
        <v>0.33973723351512147</v>
      </c>
      <c r="AC1019" s="47">
        <f t="shared" si="167"/>
        <v>0.2880513814832768</v>
      </c>
      <c r="AD1019" s="91" t="str">
        <f t="shared" si="158"/>
        <v/>
      </c>
      <c r="AE1019" s="91" t="str">
        <f t="shared" si="159"/>
        <v/>
      </c>
      <c r="AF1019" s="91" t="str">
        <f t="shared" si="160"/>
        <v/>
      </c>
      <c r="AG1019" t="str">
        <f t="shared" si="161"/>
        <v/>
      </c>
    </row>
    <row r="1020" spans="2:33" x14ac:dyDescent="0.25">
      <c r="B1020" s="9" t="s">
        <v>1018</v>
      </c>
      <c r="C1020" s="23" t="str">
        <f>VLOOKUP(B1020,[2]Municipal!$C$15:$D$60549,2)</f>
        <v>Caicedonia</v>
      </c>
      <c r="D1020" s="11">
        <f>+[1]Total!B1021</f>
        <v>3339</v>
      </c>
      <c r="E1020" s="10">
        <f>+[1]Total!C1021</f>
        <v>3375</v>
      </c>
      <c r="F1020" s="10">
        <f>+[1]Total!D1021</f>
        <v>3261</v>
      </c>
      <c r="G1020" s="10">
        <f>+[1]Total!E1021</f>
        <v>3086</v>
      </c>
      <c r="H1020" s="11">
        <f>+[1]Total!G1021</f>
        <v>2927</v>
      </c>
      <c r="I1020" s="10">
        <f>+[1]Total!H1021</f>
        <v>2822</v>
      </c>
      <c r="J1020" s="10">
        <f>+[1]Total!I1021</f>
        <v>2796</v>
      </c>
      <c r="K1020" s="12">
        <f>+[1]Total!J1021</f>
        <v>2651</v>
      </c>
      <c r="L1020" s="11">
        <f>+[1]Total!L1021</f>
        <v>2812</v>
      </c>
      <c r="M1020" s="12">
        <f>+[1]Total!M1021</f>
        <v>2733</v>
      </c>
      <c r="N1020" s="29">
        <f>VLOOKUP($B1020,'[2]pop-2020-2023'!$I$5:$M$1126,2)</f>
        <v>29284</v>
      </c>
      <c r="O1020" s="28">
        <f>VLOOKUP($B1020,'[2]pop-2020-2023'!$I$5:$M$1126,3)</f>
        <v>29358</v>
      </c>
      <c r="P1020" s="28">
        <f>VLOOKUP($B1020,'[2]pop-2020-2023'!$I$5:$M$1126,4)</f>
        <v>29454</v>
      </c>
      <c r="Q1020" s="30">
        <f>VLOOKUP($B1020,'[2]pop-2020-2023'!$I$5:$M$1126,5)</f>
        <v>29542</v>
      </c>
      <c r="R1020" s="29">
        <f>VLOOKUP($B1020,'[3]Hogares total'!$D$5:$L$1126,6)</f>
        <v>10095</v>
      </c>
      <c r="S1020" s="28">
        <f>VLOOKUP($B1020,'[3]Hogares total'!$D$5:$L$1126,7)</f>
        <v>10299</v>
      </c>
      <c r="T1020" s="28">
        <f>VLOOKUP($B1020,'[3]Hogares total'!$D$5:$L$1126,8)</f>
        <v>10523</v>
      </c>
      <c r="U1020" s="30">
        <f>VLOOKUP($B1020,'[3]Hogares total'!$D$5:$L$1126,9)</f>
        <v>10752</v>
      </c>
      <c r="V1020" s="29"/>
      <c r="W1020" s="43">
        <f t="shared" si="162"/>
        <v>0.11496014714898835</v>
      </c>
      <c r="X1020" s="43">
        <f t="shared" si="163"/>
        <v>9.5810416242276097E-2</v>
      </c>
      <c r="Y1020" s="47">
        <f t="shared" si="164"/>
        <v>9.2512355290772466E-2</v>
      </c>
      <c r="Z1020" s="29"/>
      <c r="AA1020" s="43">
        <f t="shared" si="165"/>
        <v>0.32770171861345759</v>
      </c>
      <c r="AB1020" s="43">
        <f t="shared" si="166"/>
        <v>0.26817447495961227</v>
      </c>
      <c r="AC1020" s="47">
        <f t="shared" si="167"/>
        <v>0.25418526785714285</v>
      </c>
      <c r="AD1020" s="91" t="str">
        <f t="shared" si="158"/>
        <v/>
      </c>
      <c r="AE1020" s="91" t="str">
        <f t="shared" si="159"/>
        <v/>
      </c>
      <c r="AF1020" s="91" t="str">
        <f t="shared" si="160"/>
        <v/>
      </c>
      <c r="AG1020" t="str">
        <f t="shared" si="161"/>
        <v/>
      </c>
    </row>
    <row r="1021" spans="2:33" x14ac:dyDescent="0.25">
      <c r="B1021" s="9" t="s">
        <v>1019</v>
      </c>
      <c r="C1021" s="23" t="str">
        <f>VLOOKUP(B1021,[2]Municipal!$C$15:$D$60549,2)</f>
        <v>Calima</v>
      </c>
      <c r="D1021" s="11">
        <f>+[1]Total!B1022</f>
        <v>998</v>
      </c>
      <c r="E1021" s="10">
        <f>+[1]Total!C1022</f>
        <v>988</v>
      </c>
      <c r="F1021" s="10">
        <f>+[1]Total!D1022</f>
        <v>1120</v>
      </c>
      <c r="G1021" s="10">
        <f>+[1]Total!E1022</f>
        <v>1241</v>
      </c>
      <c r="H1021" s="11">
        <f>+[1]Total!G1022</f>
        <v>2187</v>
      </c>
      <c r="I1021" s="10">
        <f>+[1]Total!H1022</f>
        <v>1710</v>
      </c>
      <c r="J1021" s="10">
        <f>+[1]Total!I1022</f>
        <v>2196</v>
      </c>
      <c r="K1021" s="12">
        <f>+[1]Total!J1022</f>
        <v>3000</v>
      </c>
      <c r="L1021" s="11">
        <f>+[1]Total!L1022</f>
        <v>2435</v>
      </c>
      <c r="M1021" s="12">
        <f>+[1]Total!M1022</f>
        <v>2429</v>
      </c>
      <c r="N1021" s="29">
        <f>VLOOKUP($B1021,'[2]pop-2020-2023'!$I$5:$M$1126,2)</f>
        <v>18856</v>
      </c>
      <c r="O1021" s="28">
        <f>VLOOKUP($B1021,'[2]pop-2020-2023'!$I$5:$M$1126,3)</f>
        <v>19195</v>
      </c>
      <c r="P1021" s="28">
        <f>VLOOKUP($B1021,'[2]pop-2020-2023'!$I$5:$M$1126,4)</f>
        <v>19269</v>
      </c>
      <c r="Q1021" s="30">
        <f>VLOOKUP($B1021,'[2]pop-2020-2023'!$I$5:$M$1126,5)</f>
        <v>19348</v>
      </c>
      <c r="R1021" s="29">
        <f>VLOOKUP($B1021,'[3]Hogares total'!$D$5:$L$1126,6)</f>
        <v>6186</v>
      </c>
      <c r="S1021" s="28">
        <f>VLOOKUP($B1021,'[3]Hogares total'!$D$5:$L$1126,7)</f>
        <v>6308</v>
      </c>
      <c r="T1021" s="28">
        <f>VLOOKUP($B1021,'[3]Hogares total'!$D$5:$L$1126,8)</f>
        <v>6447</v>
      </c>
      <c r="U1021" s="30">
        <f>VLOOKUP($B1021,'[3]Hogares total'!$D$5:$L$1126,9)</f>
        <v>6591</v>
      </c>
      <c r="V1021" s="29"/>
      <c r="W1021" s="43">
        <f t="shared" si="162"/>
        <v>5.1471737431622817E-2</v>
      </c>
      <c r="X1021" s="43">
        <f t="shared" si="163"/>
        <v>8.8743577767398413E-2</v>
      </c>
      <c r="Y1021" s="47">
        <f t="shared" si="164"/>
        <v>0.12554269175108537</v>
      </c>
      <c r="Z1021" s="29"/>
      <c r="AA1021" s="43">
        <f t="shared" si="165"/>
        <v>0.15662650602409639</v>
      </c>
      <c r="AB1021" s="43">
        <f t="shared" si="166"/>
        <v>0.2652396463471382</v>
      </c>
      <c r="AC1021" s="47">
        <f t="shared" si="167"/>
        <v>0.36853284782278867</v>
      </c>
      <c r="AD1021" s="91" t="str">
        <f t="shared" si="158"/>
        <v/>
      </c>
      <c r="AE1021" s="91" t="str">
        <f t="shared" si="159"/>
        <v/>
      </c>
      <c r="AF1021" s="91" t="str">
        <f t="shared" si="160"/>
        <v/>
      </c>
      <c r="AG1021" t="str">
        <f t="shared" si="161"/>
        <v/>
      </c>
    </row>
    <row r="1022" spans="2:33" x14ac:dyDescent="0.25">
      <c r="B1022" s="9" t="s">
        <v>1020</v>
      </c>
      <c r="C1022" s="23" t="str">
        <f>VLOOKUP(B1022,[2]Municipal!$C$15:$D$60549,2)</f>
        <v>Candelaria</v>
      </c>
      <c r="D1022" s="11">
        <f>+[1]Total!B1023</f>
        <v>11240</v>
      </c>
      <c r="E1022" s="10">
        <f>+[1]Total!C1023</f>
        <v>11830</v>
      </c>
      <c r="F1022" s="10">
        <f>+[1]Total!D1023</f>
        <v>12478</v>
      </c>
      <c r="G1022" s="10">
        <f>+[1]Total!E1023</f>
        <v>13395</v>
      </c>
      <c r="H1022" s="11">
        <f>+[1]Total!G1023</f>
        <v>14297</v>
      </c>
      <c r="I1022" s="10">
        <f>+[1]Total!H1023</f>
        <v>13427</v>
      </c>
      <c r="J1022" s="10">
        <f>+[1]Total!I1023</f>
        <v>14447</v>
      </c>
      <c r="K1022" s="12">
        <f>+[1]Total!J1023</f>
        <v>15457</v>
      </c>
      <c r="L1022" s="11">
        <f>+[1]Total!L1023</f>
        <v>15778</v>
      </c>
      <c r="M1022" s="12">
        <f>+[1]Total!M1023</f>
        <v>16107</v>
      </c>
      <c r="N1022" s="29">
        <f>VLOOKUP($B1022,'[2]pop-2020-2023'!$I$5:$M$1126,2)</f>
        <v>93249</v>
      </c>
      <c r="O1022" s="28">
        <f>VLOOKUP($B1022,'[2]pop-2020-2023'!$I$5:$M$1126,3)</f>
        <v>93491</v>
      </c>
      <c r="P1022" s="28">
        <f>VLOOKUP($B1022,'[2]pop-2020-2023'!$I$5:$M$1126,4)</f>
        <v>93717</v>
      </c>
      <c r="Q1022" s="30">
        <f>VLOOKUP($B1022,'[2]pop-2020-2023'!$I$5:$M$1126,5)</f>
        <v>93932</v>
      </c>
      <c r="R1022" s="29">
        <f>VLOOKUP($B1022,'[3]Hogares total'!$D$5:$L$1126,6)</f>
        <v>27570</v>
      </c>
      <c r="S1022" s="28">
        <f>VLOOKUP($B1022,'[3]Hogares total'!$D$5:$L$1126,7)</f>
        <v>28113</v>
      </c>
      <c r="T1022" s="28">
        <f>VLOOKUP($B1022,'[3]Hogares total'!$D$5:$L$1126,8)</f>
        <v>28747</v>
      </c>
      <c r="U1022" s="30">
        <f>VLOOKUP($B1022,'[3]Hogares total'!$D$5:$L$1126,9)</f>
        <v>29414</v>
      </c>
      <c r="V1022" s="29"/>
      <c r="W1022" s="43">
        <f t="shared" si="162"/>
        <v>0.12653624413045106</v>
      </c>
      <c r="X1022" s="43">
        <f t="shared" si="163"/>
        <v>0.14327176499461144</v>
      </c>
      <c r="Y1022" s="47">
        <f t="shared" si="164"/>
        <v>0.17147510965379212</v>
      </c>
      <c r="Z1022" s="29"/>
      <c r="AA1022" s="43">
        <f t="shared" si="165"/>
        <v>0.42080176430832711</v>
      </c>
      <c r="AB1022" s="43">
        <f t="shared" si="166"/>
        <v>0.46707482519915122</v>
      </c>
      <c r="AC1022" s="47">
        <f t="shared" si="167"/>
        <v>0.54759638267491673</v>
      </c>
      <c r="AD1022" s="91" t="str">
        <f t="shared" si="158"/>
        <v/>
      </c>
      <c r="AE1022" s="91" t="str">
        <f t="shared" si="159"/>
        <v/>
      </c>
      <c r="AF1022" s="91" t="str">
        <f t="shared" si="160"/>
        <v/>
      </c>
      <c r="AG1022" t="str">
        <f t="shared" si="161"/>
        <v/>
      </c>
    </row>
    <row r="1023" spans="2:33" x14ac:dyDescent="0.25">
      <c r="B1023" s="9" t="s">
        <v>1021</v>
      </c>
      <c r="C1023" s="23" t="str">
        <f>VLOOKUP(B1023,[2]Municipal!$C$15:$D$60549,2)</f>
        <v>Cartago</v>
      </c>
      <c r="D1023" s="11">
        <f>+[1]Total!B1024</f>
        <v>24867</v>
      </c>
      <c r="E1023" s="10">
        <f>+[1]Total!C1024</f>
        <v>24073</v>
      </c>
      <c r="F1023" s="10">
        <f>+[1]Total!D1024</f>
        <v>23617</v>
      </c>
      <c r="G1023" s="10">
        <f>+[1]Total!E1024</f>
        <v>24612</v>
      </c>
      <c r="H1023" s="11">
        <f>+[1]Total!G1024</f>
        <v>23605</v>
      </c>
      <c r="I1023" s="10">
        <f>+[1]Total!H1024</f>
        <v>26845</v>
      </c>
      <c r="J1023" s="10">
        <f>+[1]Total!I1024</f>
        <v>27571</v>
      </c>
      <c r="K1023" s="12">
        <f>+[1]Total!J1024</f>
        <v>25973</v>
      </c>
      <c r="L1023" s="11">
        <f>+[1]Total!L1024</f>
        <v>26504</v>
      </c>
      <c r="M1023" s="12">
        <f>+[1]Total!M1024</f>
        <v>24547</v>
      </c>
      <c r="N1023" s="29">
        <f>VLOOKUP($B1023,'[2]pop-2020-2023'!$I$5:$M$1126,2)</f>
        <v>140323</v>
      </c>
      <c r="O1023" s="28">
        <f>VLOOKUP($B1023,'[2]pop-2020-2023'!$I$5:$M$1126,3)</f>
        <v>141993</v>
      </c>
      <c r="P1023" s="28">
        <f>VLOOKUP($B1023,'[2]pop-2020-2023'!$I$5:$M$1126,4)</f>
        <v>142456</v>
      </c>
      <c r="Q1023" s="30">
        <f>VLOOKUP($B1023,'[2]pop-2020-2023'!$I$5:$M$1126,5)</f>
        <v>142902</v>
      </c>
      <c r="R1023" s="29">
        <f>VLOOKUP($B1023,'[3]Hogares total'!$D$5:$L$1126,6)</f>
        <v>45720</v>
      </c>
      <c r="S1023" s="28">
        <f>VLOOKUP($B1023,'[3]Hogares total'!$D$5:$L$1126,7)</f>
        <v>46627</v>
      </c>
      <c r="T1023" s="28">
        <f>VLOOKUP($B1023,'[3]Hogares total'!$D$5:$L$1126,8)</f>
        <v>47628</v>
      </c>
      <c r="U1023" s="30">
        <f>VLOOKUP($B1023,'[3]Hogares total'!$D$5:$L$1126,9)</f>
        <v>48652</v>
      </c>
      <c r="V1023" s="29"/>
      <c r="W1023" s="43">
        <f t="shared" si="162"/>
        <v>0.16953652644848691</v>
      </c>
      <c r="X1023" s="43">
        <f t="shared" si="163"/>
        <v>0.18844415117650362</v>
      </c>
      <c r="Y1023" s="47">
        <f t="shared" si="164"/>
        <v>0.17177506263033407</v>
      </c>
      <c r="Z1023" s="29"/>
      <c r="AA1023" s="43">
        <f t="shared" si="165"/>
        <v>0.51628884551869092</v>
      </c>
      <c r="AB1023" s="43">
        <f t="shared" si="166"/>
        <v>0.56363903586125808</v>
      </c>
      <c r="AC1023" s="47">
        <f t="shared" si="167"/>
        <v>0.50454246485242127</v>
      </c>
      <c r="AD1023" s="91" t="str">
        <f t="shared" si="158"/>
        <v/>
      </c>
      <c r="AE1023" s="91" t="str">
        <f t="shared" si="159"/>
        <v/>
      </c>
      <c r="AF1023" s="91" t="str">
        <f t="shared" si="160"/>
        <v/>
      </c>
      <c r="AG1023" t="str">
        <f t="shared" si="161"/>
        <v/>
      </c>
    </row>
    <row r="1024" spans="2:33" x14ac:dyDescent="0.25">
      <c r="B1024" s="9" t="s">
        <v>1022</v>
      </c>
      <c r="C1024" s="23" t="str">
        <f>VLOOKUP(B1024,[2]Municipal!$C$15:$D$60549,2)</f>
        <v>Dagua</v>
      </c>
      <c r="D1024" s="11">
        <f>+[1]Total!B1025</f>
        <v>5897</v>
      </c>
      <c r="E1024" s="10">
        <f>+[1]Total!C1025</f>
        <v>6620</v>
      </c>
      <c r="F1024" s="10">
        <f>+[1]Total!D1025</f>
        <v>7505</v>
      </c>
      <c r="G1024" s="10">
        <f>+[1]Total!E1025</f>
        <v>7158</v>
      </c>
      <c r="H1024" s="11">
        <f>+[1]Total!G1025</f>
        <v>7605</v>
      </c>
      <c r="I1024" s="10">
        <f>+[1]Total!H1025</f>
        <v>8026</v>
      </c>
      <c r="J1024" s="10">
        <f>+[1]Total!I1025</f>
        <v>7978</v>
      </c>
      <c r="K1024" s="12">
        <f>+[1]Total!J1025</f>
        <v>7626</v>
      </c>
      <c r="L1024" s="11">
        <f>+[1]Total!L1025</f>
        <v>7553</v>
      </c>
      <c r="M1024" s="12">
        <f>+[1]Total!M1025</f>
        <v>7459</v>
      </c>
      <c r="N1024" s="29">
        <f>VLOOKUP($B1024,'[2]pop-2020-2023'!$I$5:$M$1126,2)</f>
        <v>49205</v>
      </c>
      <c r="O1024" s="28">
        <f>VLOOKUP($B1024,'[2]pop-2020-2023'!$I$5:$M$1126,3)</f>
        <v>49373</v>
      </c>
      <c r="P1024" s="28">
        <f>VLOOKUP($B1024,'[2]pop-2020-2023'!$I$5:$M$1126,4)</f>
        <v>49513</v>
      </c>
      <c r="Q1024" s="30">
        <f>VLOOKUP($B1024,'[2]pop-2020-2023'!$I$5:$M$1126,5)</f>
        <v>49658</v>
      </c>
      <c r="R1024" s="29">
        <f>VLOOKUP($B1024,'[3]Hogares total'!$D$5:$L$1126,6)</f>
        <v>16994</v>
      </c>
      <c r="S1024" s="28">
        <f>VLOOKUP($B1024,'[3]Hogares total'!$D$5:$L$1126,7)</f>
        <v>17340</v>
      </c>
      <c r="T1024" s="28">
        <f>VLOOKUP($B1024,'[3]Hogares total'!$D$5:$L$1126,8)</f>
        <v>17731</v>
      </c>
      <c r="U1024" s="30">
        <f>VLOOKUP($B1024,'[3]Hogares total'!$D$5:$L$1126,9)</f>
        <v>18129</v>
      </c>
      <c r="V1024" s="29"/>
      <c r="W1024" s="43">
        <f t="shared" si="162"/>
        <v>0.13408138051161567</v>
      </c>
      <c r="X1024" s="43">
        <f t="shared" si="163"/>
        <v>0.1620988427281724</v>
      </c>
      <c r="Y1024" s="47">
        <f t="shared" si="164"/>
        <v>0.1502074187442104</v>
      </c>
      <c r="Z1024" s="29"/>
      <c r="AA1024" s="43">
        <f t="shared" si="165"/>
        <v>0.3817762399077278</v>
      </c>
      <c r="AB1024" s="43">
        <f t="shared" si="166"/>
        <v>0.45265354463933222</v>
      </c>
      <c r="AC1024" s="47">
        <f t="shared" si="167"/>
        <v>0.41144023387941969</v>
      </c>
      <c r="AD1024" s="91" t="str">
        <f t="shared" si="158"/>
        <v/>
      </c>
      <c r="AE1024" s="91" t="str">
        <f t="shared" si="159"/>
        <v/>
      </c>
      <c r="AF1024" s="91" t="str">
        <f t="shared" si="160"/>
        <v/>
      </c>
      <c r="AG1024" t="str">
        <f t="shared" si="161"/>
        <v/>
      </c>
    </row>
    <row r="1025" spans="2:33" x14ac:dyDescent="0.25">
      <c r="B1025" s="9" t="s">
        <v>1023</v>
      </c>
      <c r="C1025" s="23" t="str">
        <f>VLOOKUP(B1025,[2]Municipal!$C$15:$D$60549,2)</f>
        <v>El Águila</v>
      </c>
      <c r="D1025" s="11">
        <f>+[1]Total!B1026</f>
        <v>61</v>
      </c>
      <c r="E1025" s="10">
        <f>+[1]Total!C1026</f>
        <v>108</v>
      </c>
      <c r="F1025" s="10">
        <f>+[1]Total!D1026</f>
        <v>119</v>
      </c>
      <c r="G1025" s="10">
        <f>+[1]Total!E1026</f>
        <v>108</v>
      </c>
      <c r="H1025" s="11">
        <f>+[1]Total!G1026</f>
        <v>122</v>
      </c>
      <c r="I1025" s="10">
        <f>+[1]Total!H1026</f>
        <v>107</v>
      </c>
      <c r="J1025" s="10">
        <f>+[1]Total!I1026</f>
        <v>101</v>
      </c>
      <c r="K1025" s="12">
        <f>+[1]Total!J1026</f>
        <v>100</v>
      </c>
      <c r="L1025" s="11">
        <f>+[1]Total!L1026</f>
        <v>90</v>
      </c>
      <c r="M1025" s="12">
        <f>+[1]Total!M1026</f>
        <v>82</v>
      </c>
      <c r="N1025" s="29">
        <f>VLOOKUP($B1025,'[2]pop-2020-2023'!$I$5:$M$1126,2)</f>
        <v>9056</v>
      </c>
      <c r="O1025" s="28">
        <f>VLOOKUP($B1025,'[2]pop-2020-2023'!$I$5:$M$1126,3)</f>
        <v>9077</v>
      </c>
      <c r="P1025" s="28">
        <f>VLOOKUP($B1025,'[2]pop-2020-2023'!$I$5:$M$1126,4)</f>
        <v>9116</v>
      </c>
      <c r="Q1025" s="30">
        <f>VLOOKUP($B1025,'[2]pop-2020-2023'!$I$5:$M$1126,5)</f>
        <v>9137</v>
      </c>
      <c r="R1025" s="29">
        <f>VLOOKUP($B1025,'[3]Hogares total'!$D$5:$L$1126,6)</f>
        <v>2754</v>
      </c>
      <c r="S1025" s="28">
        <f>VLOOKUP($B1025,'[3]Hogares total'!$D$5:$L$1126,7)</f>
        <v>2815</v>
      </c>
      <c r="T1025" s="28">
        <f>VLOOKUP($B1025,'[3]Hogares total'!$D$5:$L$1126,8)</f>
        <v>2882</v>
      </c>
      <c r="U1025" s="30">
        <f>VLOOKUP($B1025,'[3]Hogares total'!$D$5:$L$1126,9)</f>
        <v>2951</v>
      </c>
      <c r="V1025" s="29"/>
      <c r="W1025" s="43">
        <f t="shared" si="162"/>
        <v>1.1898204252506334E-2</v>
      </c>
      <c r="X1025" s="43">
        <f t="shared" si="163"/>
        <v>1.1737604212373848E-2</v>
      </c>
      <c r="Y1025" s="47">
        <f t="shared" si="164"/>
        <v>8.9744992886067639E-3</v>
      </c>
      <c r="Z1025" s="29"/>
      <c r="AA1025" s="43">
        <f t="shared" si="165"/>
        <v>3.8365896980461812E-2</v>
      </c>
      <c r="AB1025" s="43">
        <f t="shared" si="166"/>
        <v>3.7126995142262316E-2</v>
      </c>
      <c r="AC1025" s="47">
        <f t="shared" si="167"/>
        <v>2.7787190782785496E-2</v>
      </c>
      <c r="AD1025" s="91">
        <f t="shared" si="158"/>
        <v>2951</v>
      </c>
      <c r="AE1025" s="91">
        <f t="shared" si="159"/>
        <v>82</v>
      </c>
      <c r="AF1025" s="91">
        <f t="shared" si="160"/>
        <v>2869</v>
      </c>
      <c r="AG1025" t="str">
        <f t="shared" si="161"/>
        <v/>
      </c>
    </row>
    <row r="1026" spans="2:33" x14ac:dyDescent="0.25">
      <c r="B1026" s="9" t="s">
        <v>1024</v>
      </c>
      <c r="C1026" s="23" t="str">
        <f>VLOOKUP(B1026,[2]Municipal!$C$15:$D$60549,2)</f>
        <v>El Cairo</v>
      </c>
      <c r="D1026" s="11">
        <f>+[1]Total!B1027</f>
        <v>148</v>
      </c>
      <c r="E1026" s="10">
        <f>+[1]Total!C1027</f>
        <v>128</v>
      </c>
      <c r="F1026" s="10">
        <f>+[1]Total!D1027</f>
        <v>123</v>
      </c>
      <c r="G1026" s="10">
        <f>+[1]Total!E1027</f>
        <v>115</v>
      </c>
      <c r="H1026" s="11">
        <f>+[1]Total!G1027</f>
        <v>110</v>
      </c>
      <c r="I1026" s="10">
        <f>+[1]Total!H1027</f>
        <v>120</v>
      </c>
      <c r="J1026" s="10">
        <f>+[1]Total!I1027</f>
        <v>120</v>
      </c>
      <c r="K1026" s="12">
        <f>+[1]Total!J1027</f>
        <v>102</v>
      </c>
      <c r="L1026" s="11">
        <f>+[1]Total!L1027</f>
        <v>104</v>
      </c>
      <c r="M1026" s="12">
        <f>+[1]Total!M1027</f>
        <v>92</v>
      </c>
      <c r="N1026" s="29">
        <f>VLOOKUP($B1026,'[2]pop-2020-2023'!$I$5:$M$1126,2)</f>
        <v>6954</v>
      </c>
      <c r="O1026" s="28">
        <f>VLOOKUP($B1026,'[2]pop-2020-2023'!$I$5:$M$1126,3)</f>
        <v>6978</v>
      </c>
      <c r="P1026" s="28">
        <f>VLOOKUP($B1026,'[2]pop-2020-2023'!$I$5:$M$1126,4)</f>
        <v>6993</v>
      </c>
      <c r="Q1026" s="30">
        <f>VLOOKUP($B1026,'[2]pop-2020-2023'!$I$5:$M$1126,5)</f>
        <v>7021</v>
      </c>
      <c r="R1026" s="29">
        <f>VLOOKUP($B1026,'[3]Hogares total'!$D$5:$L$1126,6)</f>
        <v>2183</v>
      </c>
      <c r="S1026" s="28">
        <f>VLOOKUP($B1026,'[3]Hogares total'!$D$5:$L$1126,7)</f>
        <v>2231</v>
      </c>
      <c r="T1026" s="28">
        <f>VLOOKUP($B1026,'[3]Hogares total'!$D$5:$L$1126,8)</f>
        <v>2283</v>
      </c>
      <c r="U1026" s="30">
        <f>VLOOKUP($B1026,'[3]Hogares total'!$D$5:$L$1126,9)</f>
        <v>2335</v>
      </c>
      <c r="V1026" s="29"/>
      <c r="W1026" s="43">
        <f t="shared" si="162"/>
        <v>1.8343364860991689E-2</v>
      </c>
      <c r="X1026" s="43">
        <f t="shared" si="163"/>
        <v>1.7160017160017159E-2</v>
      </c>
      <c r="Y1026" s="47">
        <f t="shared" si="164"/>
        <v>1.3103546503347101E-2</v>
      </c>
      <c r="Z1026" s="29"/>
      <c r="AA1026" s="43">
        <f t="shared" si="165"/>
        <v>5.7373375168086063E-2</v>
      </c>
      <c r="AB1026" s="43">
        <f t="shared" si="166"/>
        <v>5.2562417871222074E-2</v>
      </c>
      <c r="AC1026" s="47">
        <f t="shared" si="167"/>
        <v>3.9400428265524624E-2</v>
      </c>
      <c r="AD1026" s="91">
        <f t="shared" si="158"/>
        <v>2335</v>
      </c>
      <c r="AE1026" s="91">
        <f t="shared" si="159"/>
        <v>92</v>
      </c>
      <c r="AF1026" s="91">
        <f t="shared" si="160"/>
        <v>2243</v>
      </c>
      <c r="AG1026" t="str">
        <f t="shared" si="161"/>
        <v/>
      </c>
    </row>
    <row r="1027" spans="2:33" x14ac:dyDescent="0.25">
      <c r="B1027" s="9" t="s">
        <v>1025</v>
      </c>
      <c r="C1027" s="23" t="str">
        <f>VLOOKUP(B1027,[2]Municipal!$C$15:$D$60549,2)</f>
        <v>El Cerrito</v>
      </c>
      <c r="D1027" s="11">
        <f>+[1]Total!B1028</f>
        <v>8687</v>
      </c>
      <c r="E1027" s="10">
        <f>+[1]Total!C1028</f>
        <v>8616</v>
      </c>
      <c r="F1027" s="10">
        <f>+[1]Total!D1028</f>
        <v>8443</v>
      </c>
      <c r="G1027" s="10">
        <f>+[1]Total!E1028</f>
        <v>8350</v>
      </c>
      <c r="H1027" s="11">
        <f>+[1]Total!G1028</f>
        <v>8595</v>
      </c>
      <c r="I1027" s="10">
        <f>+[1]Total!H1028</f>
        <v>8598</v>
      </c>
      <c r="J1027" s="10">
        <f>+[1]Total!I1028</f>
        <v>9136</v>
      </c>
      <c r="K1027" s="12">
        <f>+[1]Total!J1028</f>
        <v>9258</v>
      </c>
      <c r="L1027" s="11">
        <f>+[1]Total!L1028</f>
        <v>9343</v>
      </c>
      <c r="M1027" s="12">
        <f>+[1]Total!M1028</f>
        <v>9378</v>
      </c>
      <c r="N1027" s="29">
        <f>VLOOKUP($B1027,'[2]pop-2020-2023'!$I$5:$M$1126,2)</f>
        <v>57362</v>
      </c>
      <c r="O1027" s="28">
        <f>VLOOKUP($B1027,'[2]pop-2020-2023'!$I$5:$M$1126,3)</f>
        <v>57532</v>
      </c>
      <c r="P1027" s="28">
        <f>VLOOKUP($B1027,'[2]pop-2020-2023'!$I$5:$M$1126,4)</f>
        <v>57713</v>
      </c>
      <c r="Q1027" s="30">
        <f>VLOOKUP($B1027,'[2]pop-2020-2023'!$I$5:$M$1126,5)</f>
        <v>57849</v>
      </c>
      <c r="R1027" s="29">
        <f>VLOOKUP($B1027,'[3]Hogares total'!$D$5:$L$1126,6)</f>
        <v>18086</v>
      </c>
      <c r="S1027" s="28">
        <f>VLOOKUP($B1027,'[3]Hogares total'!$D$5:$L$1126,7)</f>
        <v>18454</v>
      </c>
      <c r="T1027" s="28">
        <f>VLOOKUP($B1027,'[3]Hogares total'!$D$5:$L$1126,8)</f>
        <v>18865</v>
      </c>
      <c r="U1027" s="30">
        <f>VLOOKUP($B1027,'[3]Hogares total'!$D$5:$L$1126,9)</f>
        <v>19280</v>
      </c>
      <c r="V1027" s="29"/>
      <c r="W1027" s="43">
        <f t="shared" si="162"/>
        <v>0.14976013349092679</v>
      </c>
      <c r="X1027" s="43">
        <f t="shared" si="163"/>
        <v>0.14897856635420095</v>
      </c>
      <c r="Y1027" s="47">
        <f t="shared" si="164"/>
        <v>0.16211170461027849</v>
      </c>
      <c r="Z1027" s="29"/>
      <c r="AA1027" s="43">
        <f t="shared" si="165"/>
        <v>0.46689064701419747</v>
      </c>
      <c r="AB1027" s="43">
        <f t="shared" si="166"/>
        <v>0.45576464351974555</v>
      </c>
      <c r="AC1027" s="47">
        <f t="shared" si="167"/>
        <v>0.48641078838174273</v>
      </c>
      <c r="AD1027" s="91" t="str">
        <f t="shared" si="158"/>
        <v/>
      </c>
      <c r="AE1027" s="91" t="str">
        <f t="shared" si="159"/>
        <v/>
      </c>
      <c r="AF1027" s="91" t="str">
        <f t="shared" si="160"/>
        <v/>
      </c>
      <c r="AG1027" t="str">
        <f t="shared" si="161"/>
        <v/>
      </c>
    </row>
    <row r="1028" spans="2:33" x14ac:dyDescent="0.25">
      <c r="B1028" s="9" t="s">
        <v>1026</v>
      </c>
      <c r="C1028" s="23" t="str">
        <f>VLOOKUP(B1028,[2]Municipal!$C$15:$D$60549,2)</f>
        <v>El Dovio</v>
      </c>
      <c r="D1028" s="11">
        <f>+[1]Total!B1029</f>
        <v>482</v>
      </c>
      <c r="E1028" s="10">
        <f>+[1]Total!C1029</f>
        <v>493</v>
      </c>
      <c r="F1028" s="10">
        <f>+[1]Total!D1029</f>
        <v>490</v>
      </c>
      <c r="G1028" s="10">
        <f>+[1]Total!E1029</f>
        <v>487</v>
      </c>
      <c r="H1028" s="11">
        <f>+[1]Total!G1029</f>
        <v>481</v>
      </c>
      <c r="I1028" s="10">
        <f>+[1]Total!H1029</f>
        <v>463</v>
      </c>
      <c r="J1028" s="10">
        <f>+[1]Total!I1029</f>
        <v>441</v>
      </c>
      <c r="K1028" s="12">
        <f>+[1]Total!J1029</f>
        <v>416</v>
      </c>
      <c r="L1028" s="11">
        <f>+[1]Total!L1029</f>
        <v>565</v>
      </c>
      <c r="M1028" s="12">
        <f>+[1]Total!M1029</f>
        <v>362</v>
      </c>
      <c r="N1028" s="29">
        <f>VLOOKUP($B1028,'[2]pop-2020-2023'!$I$5:$M$1126,2)</f>
        <v>9072</v>
      </c>
      <c r="O1028" s="28">
        <f>VLOOKUP($B1028,'[2]pop-2020-2023'!$I$5:$M$1126,3)</f>
        <v>9120</v>
      </c>
      <c r="P1028" s="28">
        <f>VLOOKUP($B1028,'[2]pop-2020-2023'!$I$5:$M$1126,4)</f>
        <v>9155</v>
      </c>
      <c r="Q1028" s="30">
        <f>VLOOKUP($B1028,'[2]pop-2020-2023'!$I$5:$M$1126,5)</f>
        <v>9177</v>
      </c>
      <c r="R1028" s="29">
        <f>VLOOKUP($B1028,'[3]Hogares total'!$D$5:$L$1126,6)</f>
        <v>2854</v>
      </c>
      <c r="S1028" s="28">
        <f>VLOOKUP($B1028,'[3]Hogares total'!$D$5:$L$1126,7)</f>
        <v>2913</v>
      </c>
      <c r="T1028" s="28">
        <f>VLOOKUP($B1028,'[3]Hogares total'!$D$5:$L$1126,8)</f>
        <v>2980</v>
      </c>
      <c r="U1028" s="30">
        <f>VLOOKUP($B1028,'[3]Hogares total'!$D$5:$L$1126,9)</f>
        <v>3049</v>
      </c>
      <c r="V1028" s="29"/>
      <c r="W1028" s="43">
        <f t="shared" si="162"/>
        <v>5.4057017543859651E-2</v>
      </c>
      <c r="X1028" s="43">
        <f t="shared" si="163"/>
        <v>5.057345712725287E-2</v>
      </c>
      <c r="Y1028" s="47">
        <f t="shared" si="164"/>
        <v>3.9446442192437613E-2</v>
      </c>
      <c r="Z1028" s="29"/>
      <c r="AA1028" s="43">
        <f t="shared" si="165"/>
        <v>0.16924133196017851</v>
      </c>
      <c r="AB1028" s="43">
        <f t="shared" si="166"/>
        <v>0.15536912751677853</v>
      </c>
      <c r="AC1028" s="47">
        <f t="shared" si="167"/>
        <v>0.11872745162348311</v>
      </c>
      <c r="AD1028" s="91">
        <f t="shared" si="158"/>
        <v>3049</v>
      </c>
      <c r="AE1028" s="91">
        <f t="shared" si="159"/>
        <v>362</v>
      </c>
      <c r="AF1028" s="91">
        <f t="shared" si="160"/>
        <v>2687</v>
      </c>
      <c r="AG1028" t="str">
        <f t="shared" si="161"/>
        <v/>
      </c>
    </row>
    <row r="1029" spans="2:33" x14ac:dyDescent="0.25">
      <c r="B1029" s="9" t="s">
        <v>1027</v>
      </c>
      <c r="C1029" s="23" t="str">
        <f>VLOOKUP(B1029,[2]Municipal!$C$15:$D$60549,2)</f>
        <v>Florida</v>
      </c>
      <c r="D1029" s="11">
        <f>+[1]Total!B1030</f>
        <v>5341</v>
      </c>
      <c r="E1029" s="10">
        <f>+[1]Total!C1030</f>
        <v>5436</v>
      </c>
      <c r="F1029" s="10">
        <f>+[1]Total!D1030</f>
        <v>5004</v>
      </c>
      <c r="G1029" s="10">
        <f>+[1]Total!E1030</f>
        <v>5039</v>
      </c>
      <c r="H1029" s="11">
        <f>+[1]Total!G1030</f>
        <v>4997</v>
      </c>
      <c r="I1029" s="10">
        <f>+[1]Total!H1030</f>
        <v>3934</v>
      </c>
      <c r="J1029" s="10">
        <f>+[1]Total!I1030</f>
        <v>4904</v>
      </c>
      <c r="K1029" s="12">
        <f>+[1]Total!J1030</f>
        <v>4820</v>
      </c>
      <c r="L1029" s="11">
        <f>+[1]Total!L1030</f>
        <v>4760</v>
      </c>
      <c r="M1029" s="12">
        <f>+[1]Total!M1030</f>
        <v>5297</v>
      </c>
      <c r="N1029" s="29">
        <f>VLOOKUP($B1029,'[2]pop-2020-2023'!$I$5:$M$1126,2)</f>
        <v>58076</v>
      </c>
      <c r="O1029" s="28">
        <f>VLOOKUP($B1029,'[2]pop-2020-2023'!$I$5:$M$1126,3)</f>
        <v>58161</v>
      </c>
      <c r="P1029" s="28">
        <f>VLOOKUP($B1029,'[2]pop-2020-2023'!$I$5:$M$1126,4)</f>
        <v>58317</v>
      </c>
      <c r="Q1029" s="30">
        <f>VLOOKUP($B1029,'[2]pop-2020-2023'!$I$5:$M$1126,5)</f>
        <v>58399</v>
      </c>
      <c r="R1029" s="29">
        <f>VLOOKUP($B1029,'[3]Hogares total'!$D$5:$L$1126,6)</f>
        <v>17810</v>
      </c>
      <c r="S1029" s="28">
        <f>VLOOKUP($B1029,'[3]Hogares total'!$D$5:$L$1126,7)</f>
        <v>18173</v>
      </c>
      <c r="T1029" s="28">
        <f>VLOOKUP($B1029,'[3]Hogares total'!$D$5:$L$1126,8)</f>
        <v>18575</v>
      </c>
      <c r="U1029" s="30">
        <f>VLOOKUP($B1029,'[3]Hogares total'!$D$5:$L$1126,9)</f>
        <v>18984</v>
      </c>
      <c r="V1029" s="29"/>
      <c r="W1029" s="43">
        <f t="shared" si="162"/>
        <v>9.3464692835405164E-2</v>
      </c>
      <c r="X1029" s="43">
        <f t="shared" si="163"/>
        <v>6.7458888488776861E-2</v>
      </c>
      <c r="Y1029" s="47">
        <f t="shared" si="164"/>
        <v>9.0703607938492095E-2</v>
      </c>
      <c r="Z1029" s="29"/>
      <c r="AA1029" s="43">
        <f t="shared" si="165"/>
        <v>0.29912507566169594</v>
      </c>
      <c r="AB1029" s="43">
        <f t="shared" si="166"/>
        <v>0.21179004037685062</v>
      </c>
      <c r="AC1029" s="47">
        <f t="shared" si="167"/>
        <v>0.27902444163506113</v>
      </c>
      <c r="AD1029" s="91" t="str">
        <f t="shared" si="158"/>
        <v/>
      </c>
      <c r="AE1029" s="91" t="str">
        <f t="shared" si="159"/>
        <v/>
      </c>
      <c r="AF1029" s="91" t="str">
        <f t="shared" si="160"/>
        <v/>
      </c>
      <c r="AG1029" t="str">
        <f t="shared" si="161"/>
        <v/>
      </c>
    </row>
    <row r="1030" spans="2:33" x14ac:dyDescent="0.25">
      <c r="B1030" s="9" t="s">
        <v>1028</v>
      </c>
      <c r="C1030" s="23" t="str">
        <f>VLOOKUP(B1030,[2]Municipal!$C$15:$D$60549,2)</f>
        <v>Ginebra</v>
      </c>
      <c r="D1030" s="11">
        <f>+[1]Total!B1031</f>
        <v>2026</v>
      </c>
      <c r="E1030" s="10">
        <f>+[1]Total!C1031</f>
        <v>2382</v>
      </c>
      <c r="F1030" s="10">
        <f>+[1]Total!D1031</f>
        <v>2392</v>
      </c>
      <c r="G1030" s="10">
        <f>+[1]Total!E1031</f>
        <v>201</v>
      </c>
      <c r="H1030" s="11">
        <f>+[1]Total!G1031</f>
        <v>2931</v>
      </c>
      <c r="I1030" s="10">
        <f>+[1]Total!H1031</f>
        <v>2570</v>
      </c>
      <c r="J1030" s="10">
        <f>+[1]Total!I1031</f>
        <v>2746</v>
      </c>
      <c r="K1030" s="12">
        <f>+[1]Total!J1031</f>
        <v>3104</v>
      </c>
      <c r="L1030" s="11">
        <f>+[1]Total!L1031</f>
        <v>3042</v>
      </c>
      <c r="M1030" s="12">
        <f>+[1]Total!M1031</f>
        <v>3279</v>
      </c>
      <c r="N1030" s="29">
        <f>VLOOKUP($B1030,'[2]pop-2020-2023'!$I$5:$M$1126,2)</f>
        <v>24129</v>
      </c>
      <c r="O1030" s="28">
        <f>VLOOKUP($B1030,'[2]pop-2020-2023'!$I$5:$M$1126,3)</f>
        <v>24717</v>
      </c>
      <c r="P1030" s="28">
        <f>VLOOKUP($B1030,'[2]pop-2020-2023'!$I$5:$M$1126,4)</f>
        <v>24831</v>
      </c>
      <c r="Q1030" s="30">
        <f>VLOOKUP($B1030,'[2]pop-2020-2023'!$I$5:$M$1126,5)</f>
        <v>24996</v>
      </c>
      <c r="R1030" s="29">
        <f>VLOOKUP($B1030,'[3]Hogares total'!$D$5:$L$1126,6)</f>
        <v>7663</v>
      </c>
      <c r="S1030" s="28">
        <f>VLOOKUP($B1030,'[3]Hogares total'!$D$5:$L$1126,7)</f>
        <v>7820</v>
      </c>
      <c r="T1030" s="28">
        <f>VLOOKUP($B1030,'[3]Hogares total'!$D$5:$L$1126,8)</f>
        <v>7997</v>
      </c>
      <c r="U1030" s="30">
        <f>VLOOKUP($B1030,'[3]Hogares total'!$D$5:$L$1126,9)</f>
        <v>8179</v>
      </c>
      <c r="V1030" s="29"/>
      <c r="W1030" s="43">
        <f t="shared" si="162"/>
        <v>9.6370918800825336E-2</v>
      </c>
      <c r="X1030" s="43">
        <f t="shared" si="163"/>
        <v>0.10349965768595706</v>
      </c>
      <c r="Y1030" s="47">
        <f t="shared" si="164"/>
        <v>0.13118098895823332</v>
      </c>
      <c r="Z1030" s="29"/>
      <c r="AA1030" s="43">
        <f t="shared" si="165"/>
        <v>0.30460358056265985</v>
      </c>
      <c r="AB1030" s="43">
        <f t="shared" si="166"/>
        <v>0.32137051394272853</v>
      </c>
      <c r="AC1030" s="47">
        <f t="shared" si="167"/>
        <v>0.40090475608265069</v>
      </c>
      <c r="AD1030" s="91" t="str">
        <f t="shared" ref="AD1030:AD1093" si="168">IF(AC1030&lt;=0.2,U1030,"")</f>
        <v/>
      </c>
      <c r="AE1030" s="91" t="str">
        <f t="shared" ref="AE1030:AE1093" si="169">IF(AC1030&lt;=0.2,M1030,"")</f>
        <v/>
      </c>
      <c r="AF1030" s="91" t="str">
        <f t="shared" ref="AF1030:AF1093" si="170">IF(AC1030&lt;=0.2,AD1030-AE1030,"")</f>
        <v/>
      </c>
      <c r="AG1030" t="str">
        <f t="shared" ref="AG1030:AG1093" si="171">IF(AC1030&gt;100%,C1030,"")</f>
        <v/>
      </c>
    </row>
    <row r="1031" spans="2:33" x14ac:dyDescent="0.25">
      <c r="B1031" s="9" t="s">
        <v>1029</v>
      </c>
      <c r="C1031" s="23" t="str">
        <f>VLOOKUP(B1031,[2]Municipal!$C$15:$D$60549,2)</f>
        <v>Guacarí</v>
      </c>
      <c r="D1031" s="11">
        <f>+[1]Total!B1032</f>
        <v>3643</v>
      </c>
      <c r="E1031" s="10">
        <f>+[1]Total!C1032</f>
        <v>3579</v>
      </c>
      <c r="F1031" s="10">
        <f>+[1]Total!D1032</f>
        <v>3475</v>
      </c>
      <c r="G1031" s="10">
        <f>+[1]Total!E1032</f>
        <v>1691</v>
      </c>
      <c r="H1031" s="11">
        <f>+[1]Total!G1032</f>
        <v>3292</v>
      </c>
      <c r="I1031" s="10">
        <f>+[1]Total!H1032</f>
        <v>3016</v>
      </c>
      <c r="J1031" s="10">
        <f>+[1]Total!I1032</f>
        <v>3009</v>
      </c>
      <c r="K1031" s="12">
        <f>+[1]Total!J1032</f>
        <v>4564</v>
      </c>
      <c r="L1031" s="11">
        <f>+[1]Total!L1032</f>
        <v>6123</v>
      </c>
      <c r="M1031" s="12">
        <f>+[1]Total!M1032</f>
        <v>4637</v>
      </c>
      <c r="N1031" s="29">
        <f>VLOOKUP($B1031,'[2]pop-2020-2023'!$I$5:$M$1126,2)</f>
        <v>34552</v>
      </c>
      <c r="O1031" s="28">
        <f>VLOOKUP($B1031,'[2]pop-2020-2023'!$I$5:$M$1126,3)</f>
        <v>35105</v>
      </c>
      <c r="P1031" s="28">
        <f>VLOOKUP($B1031,'[2]pop-2020-2023'!$I$5:$M$1126,4)</f>
        <v>35239</v>
      </c>
      <c r="Q1031" s="30">
        <f>VLOOKUP($B1031,'[2]pop-2020-2023'!$I$5:$M$1126,5)</f>
        <v>35378</v>
      </c>
      <c r="R1031" s="29">
        <f>VLOOKUP($B1031,'[3]Hogares total'!$D$5:$L$1126,6)</f>
        <v>11030</v>
      </c>
      <c r="S1031" s="28">
        <f>VLOOKUP($B1031,'[3]Hogares total'!$D$5:$L$1126,7)</f>
        <v>11255</v>
      </c>
      <c r="T1031" s="28">
        <f>VLOOKUP($B1031,'[3]Hogares total'!$D$5:$L$1126,8)</f>
        <v>11501</v>
      </c>
      <c r="U1031" s="30">
        <f>VLOOKUP($B1031,'[3]Hogares total'!$D$5:$L$1126,9)</f>
        <v>11749</v>
      </c>
      <c r="V1031" s="29"/>
      <c r="W1031" s="43">
        <f t="shared" ref="W1031:W1094" si="172">+$E1031/O1031</f>
        <v>0.10195128899017233</v>
      </c>
      <c r="X1031" s="43">
        <f t="shared" ref="X1031:X1094" si="173">+$I1031/P1031</f>
        <v>8.5586991685348626E-2</v>
      </c>
      <c r="Y1031" s="47">
        <f t="shared" ref="Y1031:Y1094" si="174">+$M1031/Q1031</f>
        <v>0.13107015659449375</v>
      </c>
      <c r="Z1031" s="29"/>
      <c r="AA1031" s="43">
        <f t="shared" ref="AA1031:AA1094" si="175">+$E1031/S1031</f>
        <v>0.317992003553976</v>
      </c>
      <c r="AB1031" s="43">
        <f t="shared" ref="AB1031:AB1094" si="176">+$I1031/T1031</f>
        <v>0.26223806625510826</v>
      </c>
      <c r="AC1031" s="47">
        <f t="shared" ref="AC1031:AC1094" si="177">+$M1031/U1031</f>
        <v>0.39467188696910377</v>
      </c>
      <c r="AD1031" s="91" t="str">
        <f t="shared" si="168"/>
        <v/>
      </c>
      <c r="AE1031" s="91" t="str">
        <f t="shared" si="169"/>
        <v/>
      </c>
      <c r="AF1031" s="91" t="str">
        <f t="shared" si="170"/>
        <v/>
      </c>
      <c r="AG1031" t="str">
        <f t="shared" si="171"/>
        <v/>
      </c>
    </row>
    <row r="1032" spans="2:33" x14ac:dyDescent="0.25">
      <c r="B1032" s="9" t="s">
        <v>1030</v>
      </c>
      <c r="C1032" s="23" t="str">
        <f>VLOOKUP(B1032,[2]Municipal!$C$15:$D$60549,2)</f>
        <v>Jamundí</v>
      </c>
      <c r="D1032" s="11">
        <f>+[1]Total!B1033</f>
        <v>38348</v>
      </c>
      <c r="E1032" s="10">
        <f>+[1]Total!C1033</f>
        <v>39352</v>
      </c>
      <c r="F1032" s="10">
        <f>+[1]Total!D1033</f>
        <v>41539</v>
      </c>
      <c r="G1032" s="10">
        <f>+[1]Total!E1033</f>
        <v>40061</v>
      </c>
      <c r="H1032" s="11">
        <f>+[1]Total!G1033</f>
        <v>41567</v>
      </c>
      <c r="I1032" s="10">
        <f>+[1]Total!H1033</f>
        <v>42051</v>
      </c>
      <c r="J1032" s="10">
        <f>+[1]Total!I1033</f>
        <v>43334</v>
      </c>
      <c r="K1032" s="12">
        <f>+[1]Total!J1033</f>
        <v>43973</v>
      </c>
      <c r="L1032" s="11">
        <f>+[1]Total!L1033</f>
        <v>44661</v>
      </c>
      <c r="M1032" s="12">
        <f>+[1]Total!M1033</f>
        <v>45147</v>
      </c>
      <c r="N1032" s="29">
        <f>VLOOKUP($B1032,'[2]pop-2020-2023'!$I$5:$M$1126,2)</f>
        <v>173053</v>
      </c>
      <c r="O1032" s="28">
        <f>VLOOKUP($B1032,'[2]pop-2020-2023'!$I$5:$M$1126,3)</f>
        <v>179060</v>
      </c>
      <c r="P1032" s="28">
        <f>VLOOKUP($B1032,'[2]pop-2020-2023'!$I$5:$M$1126,4)</f>
        <v>179813</v>
      </c>
      <c r="Q1032" s="30">
        <f>VLOOKUP($B1032,'[2]pop-2020-2023'!$I$5:$M$1126,5)</f>
        <v>180917</v>
      </c>
      <c r="R1032" s="29">
        <f>VLOOKUP($B1032,'[3]Hogares total'!$D$5:$L$1126,6)</f>
        <v>51353</v>
      </c>
      <c r="S1032" s="28">
        <f>VLOOKUP($B1032,'[3]Hogares total'!$D$5:$L$1126,7)</f>
        <v>52417</v>
      </c>
      <c r="T1032" s="28">
        <f>VLOOKUP($B1032,'[3]Hogares total'!$D$5:$L$1126,8)</f>
        <v>53587</v>
      </c>
      <c r="U1032" s="30">
        <f>VLOOKUP($B1032,'[3]Hogares total'!$D$5:$L$1126,9)</f>
        <v>54775</v>
      </c>
      <c r="V1032" s="29"/>
      <c r="W1032" s="43">
        <f t="shared" si="172"/>
        <v>0.21976990952753267</v>
      </c>
      <c r="X1032" s="43">
        <f t="shared" si="173"/>
        <v>0.23385962082830497</v>
      </c>
      <c r="Y1032" s="47">
        <f t="shared" si="174"/>
        <v>0.24954537163450644</v>
      </c>
      <c r="Z1032" s="29"/>
      <c r="AA1032" s="43">
        <f t="shared" si="175"/>
        <v>0.75074880286929813</v>
      </c>
      <c r="AB1032" s="43">
        <f t="shared" si="176"/>
        <v>0.78472390691772254</v>
      </c>
      <c r="AC1032" s="47">
        <f t="shared" si="177"/>
        <v>0.82422638064810594</v>
      </c>
      <c r="AD1032" s="91" t="str">
        <f t="shared" si="168"/>
        <v/>
      </c>
      <c r="AE1032" s="91" t="str">
        <f t="shared" si="169"/>
        <v/>
      </c>
      <c r="AF1032" s="91" t="str">
        <f t="shared" si="170"/>
        <v/>
      </c>
      <c r="AG1032" t="str">
        <f t="shared" si="171"/>
        <v/>
      </c>
    </row>
    <row r="1033" spans="2:33" x14ac:dyDescent="0.25">
      <c r="B1033" s="9" t="s">
        <v>1031</v>
      </c>
      <c r="C1033" s="23" t="str">
        <f>VLOOKUP(B1033,[2]Municipal!$C$15:$D$60549,2)</f>
        <v>La Cumbre</v>
      </c>
      <c r="D1033" s="11">
        <f>+[1]Total!B1034</f>
        <v>705</v>
      </c>
      <c r="E1033" s="10">
        <f>+[1]Total!C1034</f>
        <v>1011</v>
      </c>
      <c r="F1033" s="10">
        <f>+[1]Total!D1034</f>
        <v>829</v>
      </c>
      <c r="G1033" s="10">
        <f>+[1]Total!E1034</f>
        <v>806</v>
      </c>
      <c r="H1033" s="11">
        <f>+[1]Total!G1034</f>
        <v>815</v>
      </c>
      <c r="I1033" s="10">
        <f>+[1]Total!H1034</f>
        <v>881</v>
      </c>
      <c r="J1033" s="10">
        <f>+[1]Total!I1034</f>
        <v>836</v>
      </c>
      <c r="K1033" s="12">
        <f>+[1]Total!J1034</f>
        <v>929</v>
      </c>
      <c r="L1033" s="11">
        <f>+[1]Total!L1034</f>
        <v>2010</v>
      </c>
      <c r="M1033" s="12">
        <f>+[1]Total!M1034</f>
        <v>2388</v>
      </c>
      <c r="N1033" s="29">
        <f>VLOOKUP($B1033,'[2]pop-2020-2023'!$I$5:$M$1126,2)</f>
        <v>16918</v>
      </c>
      <c r="O1033" s="28">
        <f>VLOOKUP($B1033,'[2]pop-2020-2023'!$I$5:$M$1126,3)</f>
        <v>17152</v>
      </c>
      <c r="P1033" s="28">
        <f>VLOOKUP($B1033,'[2]pop-2020-2023'!$I$5:$M$1126,4)</f>
        <v>17222</v>
      </c>
      <c r="Q1033" s="30">
        <f>VLOOKUP($B1033,'[2]pop-2020-2023'!$I$5:$M$1126,5)</f>
        <v>17280</v>
      </c>
      <c r="R1033" s="29">
        <f>VLOOKUP($B1033,'[3]Hogares total'!$D$5:$L$1126,6)</f>
        <v>5859</v>
      </c>
      <c r="S1033" s="28">
        <f>VLOOKUP($B1033,'[3]Hogares total'!$D$5:$L$1126,7)</f>
        <v>5980</v>
      </c>
      <c r="T1033" s="28">
        <f>VLOOKUP($B1033,'[3]Hogares total'!$D$5:$L$1126,8)</f>
        <v>6118</v>
      </c>
      <c r="U1033" s="30">
        <f>VLOOKUP($B1033,'[3]Hogares total'!$D$5:$L$1126,9)</f>
        <v>6260</v>
      </c>
      <c r="V1033" s="29"/>
      <c r="W1033" s="43">
        <f t="shared" si="172"/>
        <v>5.894356343283582E-2</v>
      </c>
      <c r="X1033" s="43">
        <f t="shared" si="173"/>
        <v>5.115549878062943E-2</v>
      </c>
      <c r="Y1033" s="47">
        <f t="shared" si="174"/>
        <v>0.13819444444444445</v>
      </c>
      <c r="Z1033" s="29"/>
      <c r="AA1033" s="43">
        <f t="shared" si="175"/>
        <v>0.16906354515050168</v>
      </c>
      <c r="AB1033" s="43">
        <f t="shared" si="176"/>
        <v>0.14400130761686825</v>
      </c>
      <c r="AC1033" s="47">
        <f t="shared" si="177"/>
        <v>0.38146964856230031</v>
      </c>
      <c r="AD1033" s="91" t="str">
        <f t="shared" si="168"/>
        <v/>
      </c>
      <c r="AE1033" s="91" t="str">
        <f t="shared" si="169"/>
        <v/>
      </c>
      <c r="AF1033" s="91" t="str">
        <f t="shared" si="170"/>
        <v/>
      </c>
      <c r="AG1033" t="str">
        <f t="shared" si="171"/>
        <v/>
      </c>
    </row>
    <row r="1034" spans="2:33" x14ac:dyDescent="0.25">
      <c r="B1034" s="9" t="s">
        <v>1032</v>
      </c>
      <c r="C1034" s="23" t="str">
        <f>VLOOKUP(B1034,[2]Municipal!$C$15:$D$60549,2)</f>
        <v>La Unión</v>
      </c>
      <c r="D1034" s="11">
        <f>+[1]Total!B1035</f>
        <v>4590</v>
      </c>
      <c r="E1034" s="10">
        <f>+[1]Total!C1035</f>
        <v>4609</v>
      </c>
      <c r="F1034" s="10">
        <f>+[1]Total!D1035</f>
        <v>4843</v>
      </c>
      <c r="G1034" s="10">
        <f>+[1]Total!E1035</f>
        <v>4825</v>
      </c>
      <c r="H1034" s="11">
        <f>+[1]Total!G1035</f>
        <v>4746</v>
      </c>
      <c r="I1034" s="10">
        <f>+[1]Total!H1035</f>
        <v>4961</v>
      </c>
      <c r="J1034" s="10">
        <f>+[1]Total!I1035</f>
        <v>5032</v>
      </c>
      <c r="K1034" s="12">
        <f>+[1]Total!J1035</f>
        <v>5039</v>
      </c>
      <c r="L1034" s="11">
        <f>+[1]Total!L1035</f>
        <v>5428</v>
      </c>
      <c r="M1034" s="12">
        <f>+[1]Total!M1035</f>
        <v>5276</v>
      </c>
      <c r="N1034" s="29">
        <f>VLOOKUP($B1034,'[2]pop-2020-2023'!$I$5:$M$1126,2)</f>
        <v>34470</v>
      </c>
      <c r="O1034" s="28">
        <f>VLOOKUP($B1034,'[2]pop-2020-2023'!$I$5:$M$1126,3)</f>
        <v>34540</v>
      </c>
      <c r="P1034" s="28">
        <f>VLOOKUP($B1034,'[2]pop-2020-2023'!$I$5:$M$1126,4)</f>
        <v>34627</v>
      </c>
      <c r="Q1034" s="30">
        <f>VLOOKUP($B1034,'[2]pop-2020-2023'!$I$5:$M$1126,5)</f>
        <v>34704</v>
      </c>
      <c r="R1034" s="29">
        <f>VLOOKUP($B1034,'[3]Hogares total'!$D$5:$L$1126,6)</f>
        <v>11835</v>
      </c>
      <c r="S1034" s="28">
        <f>VLOOKUP($B1034,'[3]Hogares total'!$D$5:$L$1126,7)</f>
        <v>12082</v>
      </c>
      <c r="T1034" s="28">
        <f>VLOOKUP($B1034,'[3]Hogares total'!$D$5:$L$1126,8)</f>
        <v>12350</v>
      </c>
      <c r="U1034" s="30">
        <f>VLOOKUP($B1034,'[3]Hogares total'!$D$5:$L$1126,9)</f>
        <v>12620</v>
      </c>
      <c r="V1034" s="29"/>
      <c r="W1034" s="43">
        <f t="shared" si="172"/>
        <v>0.13343949044585987</v>
      </c>
      <c r="X1034" s="43">
        <f t="shared" si="173"/>
        <v>0.14326970283304935</v>
      </c>
      <c r="Y1034" s="47">
        <f t="shared" si="174"/>
        <v>0.1520285846011987</v>
      </c>
      <c r="Z1034" s="29"/>
      <c r="AA1034" s="43">
        <f t="shared" si="175"/>
        <v>0.38147657672570767</v>
      </c>
      <c r="AB1034" s="43">
        <f t="shared" si="176"/>
        <v>0.40170040485829961</v>
      </c>
      <c r="AC1034" s="47">
        <f t="shared" si="177"/>
        <v>0.41806656101426309</v>
      </c>
      <c r="AD1034" s="91" t="str">
        <f t="shared" si="168"/>
        <v/>
      </c>
      <c r="AE1034" s="91" t="str">
        <f t="shared" si="169"/>
        <v/>
      </c>
      <c r="AF1034" s="91" t="str">
        <f t="shared" si="170"/>
        <v/>
      </c>
      <c r="AG1034" t="str">
        <f t="shared" si="171"/>
        <v/>
      </c>
    </row>
    <row r="1035" spans="2:33" x14ac:dyDescent="0.25">
      <c r="B1035" s="9" t="s">
        <v>1033</v>
      </c>
      <c r="C1035" s="23" t="str">
        <f>VLOOKUP(B1035,[2]Municipal!$C$15:$D$60549,2)</f>
        <v>La Victoria</v>
      </c>
      <c r="D1035" s="11">
        <f>+[1]Total!B1036</f>
        <v>878</v>
      </c>
      <c r="E1035" s="10">
        <f>+[1]Total!C1036</f>
        <v>1253</v>
      </c>
      <c r="F1035" s="10">
        <f>+[1]Total!D1036</f>
        <v>1336</v>
      </c>
      <c r="G1035" s="10">
        <f>+[1]Total!E1036</f>
        <v>1491</v>
      </c>
      <c r="H1035" s="11">
        <f>+[1]Total!G1036</f>
        <v>1464</v>
      </c>
      <c r="I1035" s="10">
        <f>+[1]Total!H1036</f>
        <v>1676</v>
      </c>
      <c r="J1035" s="10">
        <f>+[1]Total!I1036</f>
        <v>1407</v>
      </c>
      <c r="K1035" s="12">
        <f>+[1]Total!J1036</f>
        <v>1570</v>
      </c>
      <c r="L1035" s="11">
        <f>+[1]Total!L1036</f>
        <v>1684</v>
      </c>
      <c r="M1035" s="12">
        <f>+[1]Total!M1036</f>
        <v>1393</v>
      </c>
      <c r="N1035" s="29">
        <f>VLOOKUP($B1035,'[2]pop-2020-2023'!$I$5:$M$1126,2)</f>
        <v>12367</v>
      </c>
      <c r="O1035" s="28">
        <f>VLOOKUP($B1035,'[2]pop-2020-2023'!$I$5:$M$1126,3)</f>
        <v>12412</v>
      </c>
      <c r="P1035" s="28">
        <f>VLOOKUP($B1035,'[2]pop-2020-2023'!$I$5:$M$1126,4)</f>
        <v>12445</v>
      </c>
      <c r="Q1035" s="30">
        <f>VLOOKUP($B1035,'[2]pop-2020-2023'!$I$5:$M$1126,5)</f>
        <v>12475</v>
      </c>
      <c r="R1035" s="29">
        <f>VLOOKUP($B1035,'[3]Hogares total'!$D$5:$L$1126,6)</f>
        <v>4162</v>
      </c>
      <c r="S1035" s="28">
        <f>VLOOKUP($B1035,'[3]Hogares total'!$D$5:$L$1126,7)</f>
        <v>4246</v>
      </c>
      <c r="T1035" s="28">
        <f>VLOOKUP($B1035,'[3]Hogares total'!$D$5:$L$1126,8)</f>
        <v>4340</v>
      </c>
      <c r="U1035" s="30">
        <f>VLOOKUP($B1035,'[3]Hogares total'!$D$5:$L$1126,9)</f>
        <v>4435</v>
      </c>
      <c r="V1035" s="29"/>
      <c r="W1035" s="43">
        <f t="shared" si="172"/>
        <v>0.10095069287786014</v>
      </c>
      <c r="X1035" s="43">
        <f t="shared" si="173"/>
        <v>0.13467255926074728</v>
      </c>
      <c r="Y1035" s="47">
        <f t="shared" si="174"/>
        <v>0.11166332665330661</v>
      </c>
      <c r="Z1035" s="29"/>
      <c r="AA1035" s="43">
        <f t="shared" si="175"/>
        <v>0.29510127178520962</v>
      </c>
      <c r="AB1035" s="43">
        <f t="shared" si="176"/>
        <v>0.3861751152073733</v>
      </c>
      <c r="AC1035" s="47">
        <f t="shared" si="177"/>
        <v>0.31409244644870349</v>
      </c>
      <c r="AD1035" s="91" t="str">
        <f t="shared" si="168"/>
        <v/>
      </c>
      <c r="AE1035" s="91" t="str">
        <f t="shared" si="169"/>
        <v/>
      </c>
      <c r="AF1035" s="91" t="str">
        <f t="shared" si="170"/>
        <v/>
      </c>
      <c r="AG1035" t="str">
        <f t="shared" si="171"/>
        <v/>
      </c>
    </row>
    <row r="1036" spans="2:33" x14ac:dyDescent="0.25">
      <c r="B1036" s="9" t="s">
        <v>1034</v>
      </c>
      <c r="C1036" s="23" t="str">
        <f>VLOOKUP(B1036,[2]Municipal!$C$15:$D$60549,2)</f>
        <v>Obando</v>
      </c>
      <c r="D1036" s="11">
        <f>+[1]Total!B1037</f>
        <v>1043</v>
      </c>
      <c r="E1036" s="10">
        <f>+[1]Total!C1037</f>
        <v>1142</v>
      </c>
      <c r="F1036" s="10">
        <f>+[1]Total!D1037</f>
        <v>1136</v>
      </c>
      <c r="G1036" s="10">
        <f>+[1]Total!E1037</f>
        <v>1254</v>
      </c>
      <c r="H1036" s="11">
        <f>+[1]Total!G1037</f>
        <v>1829</v>
      </c>
      <c r="I1036" s="10">
        <f>+[1]Total!H1037</f>
        <v>1482</v>
      </c>
      <c r="J1036" s="10">
        <f>+[1]Total!I1037</f>
        <v>1220</v>
      </c>
      <c r="K1036" s="12">
        <f>+[1]Total!J1037</f>
        <v>940</v>
      </c>
      <c r="L1036" s="11">
        <f>+[1]Total!L1037</f>
        <v>1272</v>
      </c>
      <c r="M1036" s="12">
        <f>+[1]Total!M1037</f>
        <v>1295</v>
      </c>
      <c r="N1036" s="29">
        <f>VLOOKUP($B1036,'[2]pop-2020-2023'!$I$5:$M$1126,2)</f>
        <v>12518</v>
      </c>
      <c r="O1036" s="28">
        <f>VLOOKUP($B1036,'[2]pop-2020-2023'!$I$5:$M$1126,3)</f>
        <v>12557</v>
      </c>
      <c r="P1036" s="28">
        <f>VLOOKUP($B1036,'[2]pop-2020-2023'!$I$5:$M$1126,4)</f>
        <v>12582</v>
      </c>
      <c r="Q1036" s="30">
        <f>VLOOKUP($B1036,'[2]pop-2020-2023'!$I$5:$M$1126,5)</f>
        <v>12615</v>
      </c>
      <c r="R1036" s="29">
        <f>VLOOKUP($B1036,'[3]Hogares total'!$D$5:$L$1126,6)</f>
        <v>4126</v>
      </c>
      <c r="S1036" s="28">
        <f>VLOOKUP($B1036,'[3]Hogares total'!$D$5:$L$1126,7)</f>
        <v>4213</v>
      </c>
      <c r="T1036" s="28">
        <f>VLOOKUP($B1036,'[3]Hogares total'!$D$5:$L$1126,8)</f>
        <v>4307</v>
      </c>
      <c r="U1036" s="30">
        <f>VLOOKUP($B1036,'[3]Hogares total'!$D$5:$L$1126,9)</f>
        <v>4401</v>
      </c>
      <c r="V1036" s="29"/>
      <c r="W1036" s="43">
        <f t="shared" si="172"/>
        <v>9.0945289479971325E-2</v>
      </c>
      <c r="X1036" s="43">
        <f t="shared" si="173"/>
        <v>0.11778731521220792</v>
      </c>
      <c r="Y1036" s="47">
        <f t="shared" si="174"/>
        <v>0.10265556876734047</v>
      </c>
      <c r="Z1036" s="29"/>
      <c r="AA1036" s="43">
        <f t="shared" si="175"/>
        <v>0.27106574887253737</v>
      </c>
      <c r="AB1036" s="43">
        <f t="shared" si="176"/>
        <v>0.34409101462735081</v>
      </c>
      <c r="AC1036" s="47">
        <f t="shared" si="177"/>
        <v>0.29425130652124515</v>
      </c>
      <c r="AD1036" s="91" t="str">
        <f t="shared" si="168"/>
        <v/>
      </c>
      <c r="AE1036" s="91" t="str">
        <f t="shared" si="169"/>
        <v/>
      </c>
      <c r="AF1036" s="91" t="str">
        <f t="shared" si="170"/>
        <v/>
      </c>
      <c r="AG1036" t="str">
        <f t="shared" si="171"/>
        <v/>
      </c>
    </row>
    <row r="1037" spans="2:33" x14ac:dyDescent="0.25">
      <c r="B1037" s="9" t="s">
        <v>1035</v>
      </c>
      <c r="C1037" s="23" t="str">
        <f>VLOOKUP(B1037,[2]Municipal!$C$15:$D$60549,2)</f>
        <v>Palmira</v>
      </c>
      <c r="D1037" s="11">
        <f>+[1]Total!B1038</f>
        <v>75589</v>
      </c>
      <c r="E1037" s="10">
        <f>+[1]Total!C1038</f>
        <v>76693</v>
      </c>
      <c r="F1037" s="10">
        <f>+[1]Total!D1038</f>
        <v>75084</v>
      </c>
      <c r="G1037" s="10">
        <f>+[1]Total!E1038</f>
        <v>74386</v>
      </c>
      <c r="H1037" s="11">
        <f>+[1]Total!G1038</f>
        <v>78115</v>
      </c>
      <c r="I1037" s="10">
        <f>+[1]Total!H1038</f>
        <v>79934</v>
      </c>
      <c r="J1037" s="10">
        <f>+[1]Total!I1038</f>
        <v>80817</v>
      </c>
      <c r="K1037" s="12">
        <f>+[1]Total!J1038</f>
        <v>83026</v>
      </c>
      <c r="L1037" s="11">
        <f>+[1]Total!L1038</f>
        <v>83343</v>
      </c>
      <c r="M1037" s="12">
        <f>+[1]Total!M1038</f>
        <v>85027</v>
      </c>
      <c r="N1037" s="29">
        <f>VLOOKUP($B1037,'[2]pop-2020-2023'!$I$5:$M$1126,2)</f>
        <v>355712</v>
      </c>
      <c r="O1037" s="28">
        <f>VLOOKUP($B1037,'[2]pop-2020-2023'!$I$5:$M$1126,3)</f>
        <v>357178</v>
      </c>
      <c r="P1037" s="28">
        <f>VLOOKUP($B1037,'[2]pop-2020-2023'!$I$5:$M$1126,4)</f>
        <v>358091</v>
      </c>
      <c r="Q1037" s="30">
        <f>VLOOKUP($B1037,'[2]pop-2020-2023'!$I$5:$M$1126,5)</f>
        <v>358895</v>
      </c>
      <c r="R1037" s="29">
        <f>VLOOKUP($B1037,'[3]Hogares total'!$D$5:$L$1126,6)</f>
        <v>119678</v>
      </c>
      <c r="S1037" s="28">
        <f>VLOOKUP($B1037,'[3]Hogares total'!$D$5:$L$1126,7)</f>
        <v>122130</v>
      </c>
      <c r="T1037" s="28">
        <f>VLOOKUP($B1037,'[3]Hogares total'!$D$5:$L$1126,8)</f>
        <v>124796</v>
      </c>
      <c r="U1037" s="30">
        <f>VLOOKUP($B1037,'[3]Hogares total'!$D$5:$L$1126,9)</f>
        <v>127497</v>
      </c>
      <c r="V1037" s="29"/>
      <c r="W1037" s="43">
        <f t="shared" si="172"/>
        <v>0.21471927162367224</v>
      </c>
      <c r="X1037" s="43">
        <f t="shared" si="173"/>
        <v>0.22322258867159464</v>
      </c>
      <c r="Y1037" s="47">
        <f t="shared" si="174"/>
        <v>0.23691330333384417</v>
      </c>
      <c r="Z1037" s="29"/>
      <c r="AA1037" s="43">
        <f t="shared" si="175"/>
        <v>0.62796200769671662</v>
      </c>
      <c r="AB1037" s="43">
        <f t="shared" si="176"/>
        <v>0.64051732427321384</v>
      </c>
      <c r="AC1037" s="47">
        <f t="shared" si="177"/>
        <v>0.66689412299897255</v>
      </c>
      <c r="AD1037" s="91" t="str">
        <f t="shared" si="168"/>
        <v/>
      </c>
      <c r="AE1037" s="91" t="str">
        <f t="shared" si="169"/>
        <v/>
      </c>
      <c r="AF1037" s="91" t="str">
        <f t="shared" si="170"/>
        <v/>
      </c>
      <c r="AG1037" t="str">
        <f t="shared" si="171"/>
        <v/>
      </c>
    </row>
    <row r="1038" spans="2:33" x14ac:dyDescent="0.25">
      <c r="B1038" s="9" t="s">
        <v>1036</v>
      </c>
      <c r="C1038" s="23" t="str">
        <f>VLOOKUP(B1038,[2]Municipal!$C$15:$D$60549,2)</f>
        <v>Pradera</v>
      </c>
      <c r="D1038" s="11">
        <f>+[1]Total!B1039</f>
        <v>5323</v>
      </c>
      <c r="E1038" s="10">
        <f>+[1]Total!C1039</f>
        <v>5334</v>
      </c>
      <c r="F1038" s="10">
        <f>+[1]Total!D1039</f>
        <v>5150</v>
      </c>
      <c r="G1038" s="10">
        <f>+[1]Total!E1039</f>
        <v>5744</v>
      </c>
      <c r="H1038" s="11">
        <f>+[1]Total!G1039</f>
        <v>5953</v>
      </c>
      <c r="I1038" s="10">
        <f>+[1]Total!H1039</f>
        <v>5573</v>
      </c>
      <c r="J1038" s="10">
        <f>+[1]Total!I1039</f>
        <v>6235</v>
      </c>
      <c r="K1038" s="12">
        <f>+[1]Total!J1039</f>
        <v>6243</v>
      </c>
      <c r="L1038" s="11">
        <f>+[1]Total!L1039</f>
        <v>6246</v>
      </c>
      <c r="M1038" s="12">
        <f>+[1]Total!M1039</f>
        <v>6211</v>
      </c>
      <c r="N1038" s="29">
        <f>VLOOKUP($B1038,'[2]pop-2020-2023'!$I$5:$M$1126,2)</f>
        <v>48713</v>
      </c>
      <c r="O1038" s="28">
        <f>VLOOKUP($B1038,'[2]pop-2020-2023'!$I$5:$M$1126,3)</f>
        <v>49046</v>
      </c>
      <c r="P1038" s="28">
        <f>VLOOKUP($B1038,'[2]pop-2020-2023'!$I$5:$M$1126,4)</f>
        <v>49176</v>
      </c>
      <c r="Q1038" s="30">
        <f>VLOOKUP($B1038,'[2]pop-2020-2023'!$I$5:$M$1126,5)</f>
        <v>49297</v>
      </c>
      <c r="R1038" s="29">
        <f>VLOOKUP($B1038,'[3]Hogares total'!$D$5:$L$1126,6)</f>
        <v>14800</v>
      </c>
      <c r="S1038" s="28">
        <f>VLOOKUP($B1038,'[3]Hogares total'!$D$5:$L$1126,7)</f>
        <v>15101</v>
      </c>
      <c r="T1038" s="28">
        <f>VLOOKUP($B1038,'[3]Hogares total'!$D$5:$L$1126,8)</f>
        <v>15431</v>
      </c>
      <c r="U1038" s="30">
        <f>VLOOKUP($B1038,'[3]Hogares total'!$D$5:$L$1126,9)</f>
        <v>15765</v>
      </c>
      <c r="V1038" s="29"/>
      <c r="W1038" s="43">
        <f t="shared" si="172"/>
        <v>0.10875504628308119</v>
      </c>
      <c r="X1038" s="43">
        <f t="shared" si="173"/>
        <v>0.11332763949894258</v>
      </c>
      <c r="Y1038" s="47">
        <f t="shared" si="174"/>
        <v>0.12599143964135748</v>
      </c>
      <c r="Z1038" s="29"/>
      <c r="AA1038" s="43">
        <f t="shared" si="175"/>
        <v>0.35322164095093039</v>
      </c>
      <c r="AB1038" s="43">
        <f t="shared" si="176"/>
        <v>0.36115611431533923</v>
      </c>
      <c r="AC1038" s="47">
        <f t="shared" si="177"/>
        <v>0.39397399302251823</v>
      </c>
      <c r="AD1038" s="91" t="str">
        <f t="shared" si="168"/>
        <v/>
      </c>
      <c r="AE1038" s="91" t="str">
        <f t="shared" si="169"/>
        <v/>
      </c>
      <c r="AF1038" s="91" t="str">
        <f t="shared" si="170"/>
        <v/>
      </c>
      <c r="AG1038" t="str">
        <f t="shared" si="171"/>
        <v/>
      </c>
    </row>
    <row r="1039" spans="2:33" x14ac:dyDescent="0.25">
      <c r="B1039" s="9" t="s">
        <v>1037</v>
      </c>
      <c r="C1039" s="23" t="str">
        <f>VLOOKUP(B1039,[2]Municipal!$C$15:$D$60549,2)</f>
        <v>Restrepo</v>
      </c>
      <c r="D1039" s="11">
        <f>+[1]Total!B1040</f>
        <v>243</v>
      </c>
      <c r="E1039" s="10">
        <f>+[1]Total!C1040</f>
        <v>241</v>
      </c>
      <c r="F1039" s="10">
        <f>+[1]Total!D1040</f>
        <v>294</v>
      </c>
      <c r="G1039" s="10">
        <f>+[1]Total!E1040</f>
        <v>301</v>
      </c>
      <c r="H1039" s="11">
        <f>+[1]Total!G1040</f>
        <v>529</v>
      </c>
      <c r="I1039" s="10">
        <f>+[1]Total!H1040</f>
        <v>516</v>
      </c>
      <c r="J1039" s="10">
        <f>+[1]Total!I1040</f>
        <v>627</v>
      </c>
      <c r="K1039" s="12">
        <f>+[1]Total!J1040</f>
        <v>709</v>
      </c>
      <c r="L1039" s="11">
        <f>+[1]Total!L1040</f>
        <v>713</v>
      </c>
      <c r="M1039" s="12">
        <f>+[1]Total!M1040</f>
        <v>764</v>
      </c>
      <c r="N1039" s="29">
        <f>VLOOKUP($B1039,'[2]pop-2020-2023'!$I$5:$M$1126,2)</f>
        <v>16031</v>
      </c>
      <c r="O1039" s="28">
        <f>VLOOKUP($B1039,'[2]pop-2020-2023'!$I$5:$M$1126,3)</f>
        <v>16317</v>
      </c>
      <c r="P1039" s="28">
        <f>VLOOKUP($B1039,'[2]pop-2020-2023'!$I$5:$M$1126,4)</f>
        <v>16390</v>
      </c>
      <c r="Q1039" s="30">
        <f>VLOOKUP($B1039,'[2]pop-2020-2023'!$I$5:$M$1126,5)</f>
        <v>16487</v>
      </c>
      <c r="R1039" s="29">
        <f>VLOOKUP($B1039,'[3]Hogares total'!$D$5:$L$1126,6)</f>
        <v>5080</v>
      </c>
      <c r="S1039" s="28">
        <f>VLOOKUP($B1039,'[3]Hogares total'!$D$5:$L$1126,7)</f>
        <v>5183</v>
      </c>
      <c r="T1039" s="28">
        <f>VLOOKUP($B1039,'[3]Hogares total'!$D$5:$L$1126,8)</f>
        <v>5298</v>
      </c>
      <c r="U1039" s="30">
        <f>VLOOKUP($B1039,'[3]Hogares total'!$D$5:$L$1126,9)</f>
        <v>5416</v>
      </c>
      <c r="V1039" s="29"/>
      <c r="W1039" s="43">
        <f t="shared" si="172"/>
        <v>1.4769871912729056E-2</v>
      </c>
      <c r="X1039" s="43">
        <f t="shared" si="173"/>
        <v>3.1482611348383163E-2</v>
      </c>
      <c r="Y1039" s="47">
        <f t="shared" si="174"/>
        <v>4.633954024382847E-2</v>
      </c>
      <c r="Z1039" s="29"/>
      <c r="AA1039" s="43">
        <f t="shared" si="175"/>
        <v>4.6498167084699983E-2</v>
      </c>
      <c r="AB1039" s="43">
        <f t="shared" si="176"/>
        <v>9.7395243488108726E-2</v>
      </c>
      <c r="AC1039" s="47">
        <f t="shared" si="177"/>
        <v>0.1410635155096012</v>
      </c>
      <c r="AD1039" s="91">
        <f t="shared" si="168"/>
        <v>5416</v>
      </c>
      <c r="AE1039" s="91">
        <f t="shared" si="169"/>
        <v>764</v>
      </c>
      <c r="AF1039" s="91">
        <f t="shared" si="170"/>
        <v>4652</v>
      </c>
      <c r="AG1039" t="str">
        <f t="shared" si="171"/>
        <v/>
      </c>
    </row>
    <row r="1040" spans="2:33" x14ac:dyDescent="0.25">
      <c r="B1040" s="9" t="s">
        <v>1038</v>
      </c>
      <c r="C1040" s="23" t="str">
        <f>VLOOKUP(B1040,[2]Municipal!$C$15:$D$60549,2)</f>
        <v>Riofrío</v>
      </c>
      <c r="D1040" s="11">
        <f>+[1]Total!B1041</f>
        <v>78</v>
      </c>
      <c r="E1040" s="10">
        <f>+[1]Total!C1041</f>
        <v>79</v>
      </c>
      <c r="F1040" s="10">
        <f>+[1]Total!D1041</f>
        <v>119</v>
      </c>
      <c r="G1040" s="10">
        <f>+[1]Total!E1041</f>
        <v>63</v>
      </c>
      <c r="H1040" s="11">
        <f>+[1]Total!G1041</f>
        <v>129</v>
      </c>
      <c r="I1040" s="10">
        <f>+[1]Total!H1041</f>
        <v>141</v>
      </c>
      <c r="J1040" s="10">
        <f>+[1]Total!I1041</f>
        <v>141</v>
      </c>
      <c r="K1040" s="12">
        <f>+[1]Total!J1041</f>
        <v>192</v>
      </c>
      <c r="L1040" s="11">
        <f>+[1]Total!L1041</f>
        <v>216</v>
      </c>
      <c r="M1040" s="12">
        <f>+[1]Total!M1041</f>
        <v>219</v>
      </c>
      <c r="N1040" s="29">
        <f>VLOOKUP($B1040,'[2]pop-2020-2023'!$I$5:$M$1126,2)</f>
        <v>15798</v>
      </c>
      <c r="O1040" s="28">
        <f>VLOOKUP($B1040,'[2]pop-2020-2023'!$I$5:$M$1126,3)</f>
        <v>15846</v>
      </c>
      <c r="P1040" s="28">
        <f>VLOOKUP($B1040,'[2]pop-2020-2023'!$I$5:$M$1126,4)</f>
        <v>15906</v>
      </c>
      <c r="Q1040" s="30">
        <f>VLOOKUP($B1040,'[2]pop-2020-2023'!$I$5:$M$1126,5)</f>
        <v>15950</v>
      </c>
      <c r="R1040" s="29">
        <f>VLOOKUP($B1040,'[3]Hogares total'!$D$5:$L$1126,6)</f>
        <v>5546</v>
      </c>
      <c r="S1040" s="28">
        <f>VLOOKUP($B1040,'[3]Hogares total'!$D$5:$L$1126,7)</f>
        <v>5661</v>
      </c>
      <c r="T1040" s="28">
        <f>VLOOKUP($B1040,'[3]Hogares total'!$D$5:$L$1126,8)</f>
        <v>5786</v>
      </c>
      <c r="U1040" s="30">
        <f>VLOOKUP($B1040,'[3]Hogares total'!$D$5:$L$1126,9)</f>
        <v>5913</v>
      </c>
      <c r="V1040" s="29"/>
      <c r="W1040" s="43">
        <f t="shared" si="172"/>
        <v>4.9854852959737477E-3</v>
      </c>
      <c r="X1040" s="43">
        <f t="shared" si="173"/>
        <v>8.8645794039984918E-3</v>
      </c>
      <c r="Y1040" s="47">
        <f t="shared" si="174"/>
        <v>1.3730407523510972E-2</v>
      </c>
      <c r="Z1040" s="29"/>
      <c r="AA1040" s="43">
        <f t="shared" si="175"/>
        <v>1.3955131602190425E-2</v>
      </c>
      <c r="AB1040" s="43">
        <f t="shared" si="176"/>
        <v>2.4369166954718285E-2</v>
      </c>
      <c r="AC1040" s="47">
        <f t="shared" si="177"/>
        <v>3.7037037037037035E-2</v>
      </c>
      <c r="AD1040" s="91">
        <f t="shared" si="168"/>
        <v>5913</v>
      </c>
      <c r="AE1040" s="91">
        <f t="shared" si="169"/>
        <v>219</v>
      </c>
      <c r="AF1040" s="91">
        <f t="shared" si="170"/>
        <v>5694</v>
      </c>
      <c r="AG1040" t="str">
        <f t="shared" si="171"/>
        <v/>
      </c>
    </row>
    <row r="1041" spans="2:33" x14ac:dyDescent="0.25">
      <c r="B1041" s="9" t="s">
        <v>1039</v>
      </c>
      <c r="C1041" s="23" t="str">
        <f>VLOOKUP(B1041,[2]Municipal!$C$15:$D$60549,2)</f>
        <v>Roldanillo</v>
      </c>
      <c r="D1041" s="11">
        <f>+[1]Total!B1042</f>
        <v>6043</v>
      </c>
      <c r="E1041" s="10">
        <f>+[1]Total!C1042</f>
        <v>6167</v>
      </c>
      <c r="F1041" s="10">
        <f>+[1]Total!D1042</f>
        <v>6139</v>
      </c>
      <c r="G1041" s="10">
        <f>+[1]Total!E1042</f>
        <v>5575</v>
      </c>
      <c r="H1041" s="11">
        <f>+[1]Total!G1042</f>
        <v>5827</v>
      </c>
      <c r="I1041" s="10">
        <f>+[1]Total!H1042</f>
        <v>6030</v>
      </c>
      <c r="J1041" s="10">
        <f>+[1]Total!I1042</f>
        <v>6421</v>
      </c>
      <c r="K1041" s="12">
        <f>+[1]Total!J1042</f>
        <v>6036</v>
      </c>
      <c r="L1041" s="11">
        <f>+[1]Total!L1042</f>
        <v>6180</v>
      </c>
      <c r="M1041" s="12">
        <f>+[1]Total!M1042</f>
        <v>6197</v>
      </c>
      <c r="N1041" s="29">
        <f>VLOOKUP($B1041,'[2]pop-2020-2023'!$I$5:$M$1126,2)</f>
        <v>37376</v>
      </c>
      <c r="O1041" s="28">
        <f>VLOOKUP($B1041,'[2]pop-2020-2023'!$I$5:$M$1126,3)</f>
        <v>37509</v>
      </c>
      <c r="P1041" s="28">
        <f>VLOOKUP($B1041,'[2]pop-2020-2023'!$I$5:$M$1126,4)</f>
        <v>37604</v>
      </c>
      <c r="Q1041" s="30">
        <f>VLOOKUP($B1041,'[2]pop-2020-2023'!$I$5:$M$1126,5)</f>
        <v>37667</v>
      </c>
      <c r="R1041" s="29">
        <f>VLOOKUP($B1041,'[3]Hogares total'!$D$5:$L$1126,6)</f>
        <v>11856</v>
      </c>
      <c r="S1041" s="28">
        <f>VLOOKUP($B1041,'[3]Hogares total'!$D$5:$L$1126,7)</f>
        <v>12098</v>
      </c>
      <c r="T1041" s="28">
        <f>VLOOKUP($B1041,'[3]Hogares total'!$D$5:$L$1126,8)</f>
        <v>12366</v>
      </c>
      <c r="U1041" s="30">
        <f>VLOOKUP($B1041,'[3]Hogares total'!$D$5:$L$1126,9)</f>
        <v>12640</v>
      </c>
      <c r="V1041" s="29"/>
      <c r="W1041" s="43">
        <f t="shared" si="172"/>
        <v>0.16441387400357246</v>
      </c>
      <c r="X1041" s="43">
        <f t="shared" si="173"/>
        <v>0.16035528135304755</v>
      </c>
      <c r="Y1041" s="47">
        <f t="shared" si="174"/>
        <v>0.16452066795869064</v>
      </c>
      <c r="Z1041" s="29"/>
      <c r="AA1041" s="43">
        <f t="shared" si="175"/>
        <v>0.50975367829393292</v>
      </c>
      <c r="AB1041" s="43">
        <f t="shared" si="176"/>
        <v>0.48762736535662299</v>
      </c>
      <c r="AC1041" s="47">
        <f t="shared" si="177"/>
        <v>0.49026898734177216</v>
      </c>
      <c r="AD1041" s="91" t="str">
        <f t="shared" si="168"/>
        <v/>
      </c>
      <c r="AE1041" s="91" t="str">
        <f t="shared" si="169"/>
        <v/>
      </c>
      <c r="AF1041" s="91" t="str">
        <f t="shared" si="170"/>
        <v/>
      </c>
      <c r="AG1041" t="str">
        <f t="shared" si="171"/>
        <v/>
      </c>
    </row>
    <row r="1042" spans="2:33" x14ac:dyDescent="0.25">
      <c r="B1042" s="9" t="s">
        <v>1040</v>
      </c>
      <c r="C1042" s="23" t="str">
        <f>VLOOKUP(B1042,[2]Municipal!$C$15:$D$60549,2)</f>
        <v>San Pedro</v>
      </c>
      <c r="D1042" s="11">
        <f>+[1]Total!B1043</f>
        <v>919</v>
      </c>
      <c r="E1042" s="10">
        <f>+[1]Total!C1043</f>
        <v>893</v>
      </c>
      <c r="F1042" s="10">
        <f>+[1]Total!D1043</f>
        <v>1007</v>
      </c>
      <c r="G1042" s="10">
        <f>+[1]Total!E1043</f>
        <v>1034</v>
      </c>
      <c r="H1042" s="11">
        <f>+[1]Total!G1043</f>
        <v>929</v>
      </c>
      <c r="I1042" s="10">
        <f>+[1]Total!H1043</f>
        <v>844</v>
      </c>
      <c r="J1042" s="10">
        <f>+[1]Total!I1043</f>
        <v>971</v>
      </c>
      <c r="K1042" s="12">
        <f>+[1]Total!J1043</f>
        <v>939</v>
      </c>
      <c r="L1042" s="11">
        <f>+[1]Total!L1043</f>
        <v>889</v>
      </c>
      <c r="M1042" s="12">
        <f>+[1]Total!M1043</f>
        <v>883</v>
      </c>
      <c r="N1042" s="29">
        <f>VLOOKUP($B1042,'[2]pop-2020-2023'!$I$5:$M$1126,2)</f>
        <v>17646</v>
      </c>
      <c r="O1042" s="28">
        <f>VLOOKUP($B1042,'[2]pop-2020-2023'!$I$5:$M$1126,3)</f>
        <v>17896</v>
      </c>
      <c r="P1042" s="28">
        <f>VLOOKUP($B1042,'[2]pop-2020-2023'!$I$5:$M$1126,4)</f>
        <v>17987</v>
      </c>
      <c r="Q1042" s="30">
        <f>VLOOKUP($B1042,'[2]pop-2020-2023'!$I$5:$M$1126,5)</f>
        <v>18081</v>
      </c>
      <c r="R1042" s="29">
        <f>VLOOKUP($B1042,'[3]Hogares total'!$D$5:$L$1126,6)</f>
        <v>5203</v>
      </c>
      <c r="S1042" s="28">
        <f>VLOOKUP($B1042,'[3]Hogares total'!$D$5:$L$1126,7)</f>
        <v>5312</v>
      </c>
      <c r="T1042" s="28">
        <f>VLOOKUP($B1042,'[3]Hogares total'!$D$5:$L$1126,8)</f>
        <v>5434</v>
      </c>
      <c r="U1042" s="30">
        <f>VLOOKUP($B1042,'[3]Hogares total'!$D$5:$L$1126,9)</f>
        <v>5559</v>
      </c>
      <c r="V1042" s="29"/>
      <c r="W1042" s="43">
        <f t="shared" si="172"/>
        <v>4.9899418864550737E-2</v>
      </c>
      <c r="X1042" s="43">
        <f t="shared" si="173"/>
        <v>4.6922777561572246E-2</v>
      </c>
      <c r="Y1042" s="47">
        <f t="shared" si="174"/>
        <v>4.8835794480393782E-2</v>
      </c>
      <c r="Z1042" s="29"/>
      <c r="AA1042" s="43">
        <f t="shared" si="175"/>
        <v>0.16810993975903615</v>
      </c>
      <c r="AB1042" s="43">
        <f t="shared" si="176"/>
        <v>0.15531836584468164</v>
      </c>
      <c r="AC1042" s="47">
        <f t="shared" si="177"/>
        <v>0.15884151825867962</v>
      </c>
      <c r="AD1042" s="91">
        <f t="shared" si="168"/>
        <v>5559</v>
      </c>
      <c r="AE1042" s="91">
        <f t="shared" si="169"/>
        <v>883</v>
      </c>
      <c r="AF1042" s="91">
        <f t="shared" si="170"/>
        <v>4676</v>
      </c>
      <c r="AG1042" t="str">
        <f t="shared" si="171"/>
        <v/>
      </c>
    </row>
    <row r="1043" spans="2:33" x14ac:dyDescent="0.25">
      <c r="B1043" s="9" t="s">
        <v>1041</v>
      </c>
      <c r="C1043" s="23" t="str">
        <f>VLOOKUP(B1043,[2]Municipal!$C$15:$D$60549,2)</f>
        <v>Sevilla</v>
      </c>
      <c r="D1043" s="11">
        <f>+[1]Total!B1044</f>
        <v>4251</v>
      </c>
      <c r="E1043" s="10">
        <f>+[1]Total!C1044</f>
        <v>4686</v>
      </c>
      <c r="F1043" s="10">
        <f>+[1]Total!D1044</f>
        <v>4921</v>
      </c>
      <c r="G1043" s="10">
        <f>+[1]Total!E1044</f>
        <v>5074</v>
      </c>
      <c r="H1043" s="11">
        <f>+[1]Total!G1044</f>
        <v>5146</v>
      </c>
      <c r="I1043" s="10">
        <f>+[1]Total!H1044</f>
        <v>5174</v>
      </c>
      <c r="J1043" s="10">
        <f>+[1]Total!I1044</f>
        <v>4646</v>
      </c>
      <c r="K1043" s="12">
        <f>+[1]Total!J1044</f>
        <v>5339</v>
      </c>
      <c r="L1043" s="11">
        <f>+[1]Total!L1044</f>
        <v>4381</v>
      </c>
      <c r="M1043" s="12">
        <f>+[1]Total!M1044</f>
        <v>4516</v>
      </c>
      <c r="N1043" s="29">
        <f>VLOOKUP($B1043,'[2]pop-2020-2023'!$I$5:$M$1126,2)</f>
        <v>43070</v>
      </c>
      <c r="O1043" s="28">
        <f>VLOOKUP($B1043,'[2]pop-2020-2023'!$I$5:$M$1126,3)</f>
        <v>43370</v>
      </c>
      <c r="P1043" s="28">
        <f>VLOOKUP($B1043,'[2]pop-2020-2023'!$I$5:$M$1126,4)</f>
        <v>43531</v>
      </c>
      <c r="Q1043" s="30">
        <f>VLOOKUP($B1043,'[2]pop-2020-2023'!$I$5:$M$1126,5)</f>
        <v>43635</v>
      </c>
      <c r="R1043" s="29">
        <f>VLOOKUP($B1043,'[3]Hogares total'!$D$5:$L$1126,6)</f>
        <v>14259</v>
      </c>
      <c r="S1043" s="28">
        <f>VLOOKUP($B1043,'[3]Hogares total'!$D$5:$L$1126,7)</f>
        <v>14548</v>
      </c>
      <c r="T1043" s="28">
        <f>VLOOKUP($B1043,'[3]Hogares total'!$D$5:$L$1126,8)</f>
        <v>14865</v>
      </c>
      <c r="U1043" s="30">
        <f>VLOOKUP($B1043,'[3]Hogares total'!$D$5:$L$1126,9)</f>
        <v>15188</v>
      </c>
      <c r="V1043" s="29"/>
      <c r="W1043" s="43">
        <f t="shared" si="172"/>
        <v>0.10804703712243487</v>
      </c>
      <c r="X1043" s="43">
        <f t="shared" si="173"/>
        <v>0.11885782545771978</v>
      </c>
      <c r="Y1043" s="47">
        <f t="shared" si="174"/>
        <v>0.10349490088231923</v>
      </c>
      <c r="Z1043" s="29"/>
      <c r="AA1043" s="43">
        <f t="shared" si="175"/>
        <v>0.32210613142700029</v>
      </c>
      <c r="AB1043" s="43">
        <f t="shared" si="176"/>
        <v>0.34806592667339387</v>
      </c>
      <c r="AC1043" s="47">
        <f t="shared" si="177"/>
        <v>0.2973400052673163</v>
      </c>
      <c r="AD1043" s="91" t="str">
        <f t="shared" si="168"/>
        <v/>
      </c>
      <c r="AE1043" s="91" t="str">
        <f t="shared" si="169"/>
        <v/>
      </c>
      <c r="AF1043" s="91" t="str">
        <f t="shared" si="170"/>
        <v/>
      </c>
      <c r="AG1043" t="str">
        <f t="shared" si="171"/>
        <v/>
      </c>
    </row>
    <row r="1044" spans="2:33" x14ac:dyDescent="0.25">
      <c r="B1044" s="9" t="s">
        <v>1042</v>
      </c>
      <c r="C1044" s="23" t="str">
        <f>VLOOKUP(B1044,[2]Municipal!$C$15:$D$60549,2)</f>
        <v>Toro</v>
      </c>
      <c r="D1044" s="11">
        <f>+[1]Total!B1045</f>
        <v>1517</v>
      </c>
      <c r="E1044" s="10">
        <f>+[1]Total!C1045</f>
        <v>1443</v>
      </c>
      <c r="F1044" s="10">
        <f>+[1]Total!D1045</f>
        <v>1458</v>
      </c>
      <c r="G1044" s="10">
        <f>+[1]Total!E1045</f>
        <v>1438</v>
      </c>
      <c r="H1044" s="11">
        <f>+[1]Total!G1045</f>
        <v>1775</v>
      </c>
      <c r="I1044" s="10">
        <f>+[1]Total!H1045</f>
        <v>1322</v>
      </c>
      <c r="J1044" s="10">
        <f>+[1]Total!I1045</f>
        <v>1637</v>
      </c>
      <c r="K1044" s="12">
        <f>+[1]Total!J1045</f>
        <v>1087</v>
      </c>
      <c r="L1044" s="11">
        <f>+[1]Total!L1045</f>
        <v>1577</v>
      </c>
      <c r="M1044" s="12">
        <f>+[1]Total!M1045</f>
        <v>1570</v>
      </c>
      <c r="N1044" s="29">
        <f>VLOOKUP($B1044,'[2]pop-2020-2023'!$I$5:$M$1126,2)</f>
        <v>14838</v>
      </c>
      <c r="O1044" s="28">
        <f>VLOOKUP($B1044,'[2]pop-2020-2023'!$I$5:$M$1126,3)</f>
        <v>14883</v>
      </c>
      <c r="P1044" s="28">
        <f>VLOOKUP($B1044,'[2]pop-2020-2023'!$I$5:$M$1126,4)</f>
        <v>14928</v>
      </c>
      <c r="Q1044" s="30">
        <f>VLOOKUP($B1044,'[2]pop-2020-2023'!$I$5:$M$1126,5)</f>
        <v>14974</v>
      </c>
      <c r="R1044" s="29">
        <f>VLOOKUP($B1044,'[3]Hogares total'!$D$5:$L$1126,6)</f>
        <v>4808</v>
      </c>
      <c r="S1044" s="28">
        <f>VLOOKUP($B1044,'[3]Hogares total'!$D$5:$L$1126,7)</f>
        <v>4908</v>
      </c>
      <c r="T1044" s="28">
        <f>VLOOKUP($B1044,'[3]Hogares total'!$D$5:$L$1126,8)</f>
        <v>5018</v>
      </c>
      <c r="U1044" s="30">
        <f>VLOOKUP($B1044,'[3]Hogares total'!$D$5:$L$1126,9)</f>
        <v>5130</v>
      </c>
      <c r="V1044" s="29"/>
      <c r="W1044" s="43">
        <f t="shared" si="172"/>
        <v>9.6956258818786528E-2</v>
      </c>
      <c r="X1044" s="43">
        <f t="shared" si="173"/>
        <v>8.8558413719185422E-2</v>
      </c>
      <c r="Y1044" s="47">
        <f t="shared" si="174"/>
        <v>0.10484840390009349</v>
      </c>
      <c r="Z1044" s="29"/>
      <c r="AA1044" s="43">
        <f t="shared" si="175"/>
        <v>0.29400977995110023</v>
      </c>
      <c r="AB1044" s="43">
        <f t="shared" si="176"/>
        <v>0.26345157433240335</v>
      </c>
      <c r="AC1044" s="47">
        <f t="shared" si="177"/>
        <v>0.30604288499025339</v>
      </c>
      <c r="AD1044" s="91" t="str">
        <f t="shared" si="168"/>
        <v/>
      </c>
      <c r="AE1044" s="91" t="str">
        <f t="shared" si="169"/>
        <v/>
      </c>
      <c r="AF1044" s="91" t="str">
        <f t="shared" si="170"/>
        <v/>
      </c>
      <c r="AG1044" t="str">
        <f t="shared" si="171"/>
        <v/>
      </c>
    </row>
    <row r="1045" spans="2:33" x14ac:dyDescent="0.25">
      <c r="B1045" s="9" t="s">
        <v>1043</v>
      </c>
      <c r="C1045" s="23" t="str">
        <f>VLOOKUP(B1045,[2]Municipal!$C$15:$D$60549,2)</f>
        <v>Trujillo</v>
      </c>
      <c r="D1045" s="11">
        <f>+[1]Total!B1046</f>
        <v>845</v>
      </c>
      <c r="E1045" s="10">
        <f>+[1]Total!C1046</f>
        <v>822</v>
      </c>
      <c r="F1045" s="10">
        <f>+[1]Total!D1046</f>
        <v>783</v>
      </c>
      <c r="G1045" s="10">
        <f>+[1]Total!E1046</f>
        <v>834</v>
      </c>
      <c r="H1045" s="11">
        <f>+[1]Total!G1046</f>
        <v>796</v>
      </c>
      <c r="I1045" s="10">
        <f>+[1]Total!H1046</f>
        <v>739</v>
      </c>
      <c r="J1045" s="10">
        <f>+[1]Total!I1046</f>
        <v>690</v>
      </c>
      <c r="K1045" s="12">
        <f>+[1]Total!J1046</f>
        <v>671</v>
      </c>
      <c r="L1045" s="11">
        <f>+[1]Total!L1046</f>
        <v>584</v>
      </c>
      <c r="M1045" s="12">
        <f>+[1]Total!M1046</f>
        <v>532</v>
      </c>
      <c r="N1045" s="29">
        <f>VLOOKUP($B1045,'[2]pop-2020-2023'!$I$5:$M$1126,2)</f>
        <v>19539</v>
      </c>
      <c r="O1045" s="28">
        <f>VLOOKUP($B1045,'[2]pop-2020-2023'!$I$5:$M$1126,3)</f>
        <v>19594</v>
      </c>
      <c r="P1045" s="28">
        <f>VLOOKUP($B1045,'[2]pop-2020-2023'!$I$5:$M$1126,4)</f>
        <v>19657</v>
      </c>
      <c r="Q1045" s="30">
        <f>VLOOKUP($B1045,'[2]pop-2020-2023'!$I$5:$M$1126,5)</f>
        <v>19701</v>
      </c>
      <c r="R1045" s="29">
        <f>VLOOKUP($B1045,'[3]Hogares total'!$D$5:$L$1126,6)</f>
        <v>5999</v>
      </c>
      <c r="S1045" s="28">
        <f>VLOOKUP($B1045,'[3]Hogares total'!$D$5:$L$1126,7)</f>
        <v>6125</v>
      </c>
      <c r="T1045" s="28">
        <f>VLOOKUP($B1045,'[3]Hogares total'!$D$5:$L$1126,8)</f>
        <v>6268</v>
      </c>
      <c r="U1045" s="30">
        <f>VLOOKUP($B1045,'[3]Hogares total'!$D$5:$L$1126,9)</f>
        <v>6415</v>
      </c>
      <c r="V1045" s="29"/>
      <c r="W1045" s="43">
        <f t="shared" si="172"/>
        <v>4.1951617842196594E-2</v>
      </c>
      <c r="X1045" s="43">
        <f t="shared" si="173"/>
        <v>3.7594749961845655E-2</v>
      </c>
      <c r="Y1045" s="47">
        <f t="shared" si="174"/>
        <v>2.7003705395665194E-2</v>
      </c>
      <c r="Z1045" s="29"/>
      <c r="AA1045" s="43">
        <f t="shared" si="175"/>
        <v>0.13420408163265307</v>
      </c>
      <c r="AB1045" s="43">
        <f t="shared" si="176"/>
        <v>0.11790044671346522</v>
      </c>
      <c r="AC1045" s="47">
        <f t="shared" si="177"/>
        <v>8.2930631332813712E-2</v>
      </c>
      <c r="AD1045" s="91">
        <f t="shared" si="168"/>
        <v>6415</v>
      </c>
      <c r="AE1045" s="91">
        <f t="shared" si="169"/>
        <v>532</v>
      </c>
      <c r="AF1045" s="91">
        <f t="shared" si="170"/>
        <v>5883</v>
      </c>
      <c r="AG1045" t="str">
        <f t="shared" si="171"/>
        <v/>
      </c>
    </row>
    <row r="1046" spans="2:33" x14ac:dyDescent="0.25">
      <c r="B1046" s="9" t="s">
        <v>1044</v>
      </c>
      <c r="C1046" s="23" t="str">
        <f>VLOOKUP(B1046,[2]Municipal!$C$15:$D$60549,2)</f>
        <v>Tuluá</v>
      </c>
      <c r="D1046" s="11">
        <f>+[1]Total!B1047</f>
        <v>42537</v>
      </c>
      <c r="E1046" s="10">
        <f>+[1]Total!C1047</f>
        <v>43035</v>
      </c>
      <c r="F1046" s="10">
        <f>+[1]Total!D1047</f>
        <v>42809</v>
      </c>
      <c r="G1046" s="10">
        <f>+[1]Total!E1047</f>
        <v>42895</v>
      </c>
      <c r="H1046" s="11">
        <f>+[1]Total!G1047</f>
        <v>43492</v>
      </c>
      <c r="I1046" s="10">
        <f>+[1]Total!H1047</f>
        <v>43229</v>
      </c>
      <c r="J1046" s="10">
        <f>+[1]Total!I1047</f>
        <v>44162</v>
      </c>
      <c r="K1046" s="12">
        <f>+[1]Total!J1047</f>
        <v>44387</v>
      </c>
      <c r="L1046" s="11">
        <f>+[1]Total!L1047</f>
        <v>44207</v>
      </c>
      <c r="M1046" s="12">
        <f>+[1]Total!M1047</f>
        <v>44313</v>
      </c>
      <c r="N1046" s="29">
        <f>VLOOKUP($B1046,'[2]pop-2020-2023'!$I$5:$M$1126,2)</f>
        <v>224706</v>
      </c>
      <c r="O1046" s="28">
        <f>VLOOKUP($B1046,'[2]pop-2020-2023'!$I$5:$M$1126,3)</f>
        <v>229900</v>
      </c>
      <c r="P1046" s="28">
        <f>VLOOKUP($B1046,'[2]pop-2020-2023'!$I$5:$M$1126,4)</f>
        <v>230830</v>
      </c>
      <c r="Q1046" s="30">
        <f>VLOOKUP($B1046,'[2]pop-2020-2023'!$I$5:$M$1126,5)</f>
        <v>231962</v>
      </c>
      <c r="R1046" s="29">
        <f>VLOOKUP($B1046,'[3]Hogares total'!$D$5:$L$1126,6)</f>
        <v>75231</v>
      </c>
      <c r="S1046" s="28">
        <f>VLOOKUP($B1046,'[3]Hogares total'!$D$5:$L$1126,7)</f>
        <v>76815</v>
      </c>
      <c r="T1046" s="28">
        <f>VLOOKUP($B1046,'[3]Hogares total'!$D$5:$L$1126,8)</f>
        <v>78528</v>
      </c>
      <c r="U1046" s="30">
        <f>VLOOKUP($B1046,'[3]Hogares total'!$D$5:$L$1126,9)</f>
        <v>80257</v>
      </c>
      <c r="V1046" s="29"/>
      <c r="W1046" s="43">
        <f t="shared" si="172"/>
        <v>0.18719008264462811</v>
      </c>
      <c r="X1046" s="43">
        <f t="shared" si="173"/>
        <v>0.18727635056101893</v>
      </c>
      <c r="Y1046" s="47">
        <f t="shared" si="174"/>
        <v>0.19103560065872857</v>
      </c>
      <c r="Z1046" s="29"/>
      <c r="AA1046" s="43">
        <f t="shared" si="175"/>
        <v>0.56024214020699081</v>
      </c>
      <c r="AB1046" s="43">
        <f t="shared" si="176"/>
        <v>0.55049154441727788</v>
      </c>
      <c r="AC1046" s="47">
        <f t="shared" si="177"/>
        <v>0.55213875425196557</v>
      </c>
      <c r="AD1046" s="91" t="str">
        <f t="shared" si="168"/>
        <v/>
      </c>
      <c r="AE1046" s="91" t="str">
        <f t="shared" si="169"/>
        <v/>
      </c>
      <c r="AF1046" s="91" t="str">
        <f t="shared" si="170"/>
        <v/>
      </c>
      <c r="AG1046" t="str">
        <f t="shared" si="171"/>
        <v/>
      </c>
    </row>
    <row r="1047" spans="2:33" x14ac:dyDescent="0.25">
      <c r="B1047" s="9" t="s">
        <v>1045</v>
      </c>
      <c r="C1047" s="23" t="str">
        <f>VLOOKUP(B1047,[2]Municipal!$C$15:$D$60549,2)</f>
        <v>Ulloa</v>
      </c>
      <c r="D1047" s="11">
        <f>+[1]Total!B1048</f>
        <v>196</v>
      </c>
      <c r="E1047" s="10">
        <f>+[1]Total!C1048</f>
        <v>216</v>
      </c>
      <c r="F1047" s="10">
        <f>+[1]Total!D1048</f>
        <v>176</v>
      </c>
      <c r="G1047" s="10">
        <f>+[1]Total!E1048</f>
        <v>162</v>
      </c>
      <c r="H1047" s="11">
        <f>+[1]Total!G1048</f>
        <v>144</v>
      </c>
      <c r="I1047" s="10">
        <f>+[1]Total!H1048</f>
        <v>181</v>
      </c>
      <c r="J1047" s="10">
        <f>+[1]Total!I1048</f>
        <v>175</v>
      </c>
      <c r="K1047" s="12">
        <f>+[1]Total!J1048</f>
        <v>171</v>
      </c>
      <c r="L1047" s="11">
        <f>+[1]Total!L1048</f>
        <v>155</v>
      </c>
      <c r="M1047" s="12">
        <f>+[1]Total!M1048</f>
        <v>127</v>
      </c>
      <c r="N1047" s="29">
        <f>VLOOKUP($B1047,'[2]pop-2020-2023'!$I$5:$M$1126,2)</f>
        <v>5673</v>
      </c>
      <c r="O1047" s="28">
        <f>VLOOKUP($B1047,'[2]pop-2020-2023'!$I$5:$M$1126,3)</f>
        <v>5758</v>
      </c>
      <c r="P1047" s="28">
        <f>VLOOKUP($B1047,'[2]pop-2020-2023'!$I$5:$M$1126,4)</f>
        <v>5788</v>
      </c>
      <c r="Q1047" s="30">
        <f>VLOOKUP($B1047,'[2]pop-2020-2023'!$I$5:$M$1126,5)</f>
        <v>5795</v>
      </c>
      <c r="R1047" s="29">
        <f>VLOOKUP($B1047,'[3]Hogares total'!$D$5:$L$1126,6)</f>
        <v>1760</v>
      </c>
      <c r="S1047" s="28">
        <f>VLOOKUP($B1047,'[3]Hogares total'!$D$5:$L$1126,7)</f>
        <v>1798</v>
      </c>
      <c r="T1047" s="28">
        <f>VLOOKUP($B1047,'[3]Hogares total'!$D$5:$L$1126,8)</f>
        <v>1839</v>
      </c>
      <c r="U1047" s="30">
        <f>VLOOKUP($B1047,'[3]Hogares total'!$D$5:$L$1126,9)</f>
        <v>1882</v>
      </c>
      <c r="V1047" s="29"/>
      <c r="W1047" s="43">
        <f t="shared" si="172"/>
        <v>3.7513025356026401E-2</v>
      </c>
      <c r="X1047" s="43">
        <f t="shared" si="173"/>
        <v>3.1271596406357981E-2</v>
      </c>
      <c r="Y1047" s="47">
        <f t="shared" si="174"/>
        <v>2.1915444348576358E-2</v>
      </c>
      <c r="Z1047" s="29"/>
      <c r="AA1047" s="43">
        <f t="shared" si="175"/>
        <v>0.12013348164627363</v>
      </c>
      <c r="AB1047" s="43">
        <f t="shared" si="176"/>
        <v>9.8423056008700383E-2</v>
      </c>
      <c r="AC1047" s="47">
        <f t="shared" si="177"/>
        <v>6.7481402763018061E-2</v>
      </c>
      <c r="AD1047" s="91">
        <f t="shared" si="168"/>
        <v>1882</v>
      </c>
      <c r="AE1047" s="91">
        <f t="shared" si="169"/>
        <v>127</v>
      </c>
      <c r="AF1047" s="91">
        <f t="shared" si="170"/>
        <v>1755</v>
      </c>
      <c r="AG1047" t="str">
        <f t="shared" si="171"/>
        <v/>
      </c>
    </row>
    <row r="1048" spans="2:33" x14ac:dyDescent="0.25">
      <c r="B1048" s="9" t="s">
        <v>1046</v>
      </c>
      <c r="C1048" s="23" t="str">
        <f>VLOOKUP(B1048,[2]Municipal!$C$15:$D$60549,2)</f>
        <v>Versalles</v>
      </c>
      <c r="D1048" s="11">
        <f>+[1]Total!B1049</f>
        <v>253</v>
      </c>
      <c r="E1048" s="10">
        <f>+[1]Total!C1049</f>
        <v>271</v>
      </c>
      <c r="F1048" s="10">
        <f>+[1]Total!D1049</f>
        <v>269</v>
      </c>
      <c r="G1048" s="10">
        <f>+[1]Total!E1049</f>
        <v>249</v>
      </c>
      <c r="H1048" s="11">
        <f>+[1]Total!G1049</f>
        <v>243</v>
      </c>
      <c r="I1048" s="10">
        <f>+[1]Total!H1049</f>
        <v>239</v>
      </c>
      <c r="J1048" s="10">
        <f>+[1]Total!I1049</f>
        <v>232</v>
      </c>
      <c r="K1048" s="12">
        <f>+[1]Total!J1049</f>
        <v>231</v>
      </c>
      <c r="L1048" s="11">
        <f>+[1]Total!L1049</f>
        <v>554</v>
      </c>
      <c r="M1048" s="12">
        <f>+[1]Total!M1049</f>
        <v>226</v>
      </c>
      <c r="N1048" s="29">
        <f>VLOOKUP($B1048,'[2]pop-2020-2023'!$I$5:$M$1126,2)</f>
        <v>7388</v>
      </c>
      <c r="O1048" s="28">
        <f>VLOOKUP($B1048,'[2]pop-2020-2023'!$I$5:$M$1126,3)</f>
        <v>7387</v>
      </c>
      <c r="P1048" s="28">
        <f>VLOOKUP($B1048,'[2]pop-2020-2023'!$I$5:$M$1126,4)</f>
        <v>7421</v>
      </c>
      <c r="Q1048" s="30">
        <f>VLOOKUP($B1048,'[2]pop-2020-2023'!$I$5:$M$1126,5)</f>
        <v>7438</v>
      </c>
      <c r="R1048" s="29">
        <f>VLOOKUP($B1048,'[3]Hogares total'!$D$5:$L$1126,6)</f>
        <v>2435</v>
      </c>
      <c r="S1048" s="28">
        <f>VLOOKUP($B1048,'[3]Hogares total'!$D$5:$L$1126,7)</f>
        <v>2488</v>
      </c>
      <c r="T1048" s="28">
        <f>VLOOKUP($B1048,'[3]Hogares total'!$D$5:$L$1126,8)</f>
        <v>2545</v>
      </c>
      <c r="U1048" s="30">
        <f>VLOOKUP($B1048,'[3]Hogares total'!$D$5:$L$1126,9)</f>
        <v>2604</v>
      </c>
      <c r="V1048" s="29"/>
      <c r="W1048" s="43">
        <f t="shared" si="172"/>
        <v>3.6686070123189383E-2</v>
      </c>
      <c r="X1048" s="43">
        <f t="shared" si="173"/>
        <v>3.2205902169518935E-2</v>
      </c>
      <c r="Y1048" s="47">
        <f t="shared" si="174"/>
        <v>3.0384511965582145E-2</v>
      </c>
      <c r="Z1048" s="29"/>
      <c r="AA1048" s="43">
        <f t="shared" si="175"/>
        <v>0.10892282958199356</v>
      </c>
      <c r="AB1048" s="43">
        <f t="shared" si="176"/>
        <v>9.3909626719056977E-2</v>
      </c>
      <c r="AC1048" s="47">
        <f t="shared" si="177"/>
        <v>8.678955453149001E-2</v>
      </c>
      <c r="AD1048" s="91">
        <f t="shared" si="168"/>
        <v>2604</v>
      </c>
      <c r="AE1048" s="91">
        <f t="shared" si="169"/>
        <v>226</v>
      </c>
      <c r="AF1048" s="91">
        <f t="shared" si="170"/>
        <v>2378</v>
      </c>
      <c r="AG1048" t="str">
        <f t="shared" si="171"/>
        <v/>
      </c>
    </row>
    <row r="1049" spans="2:33" x14ac:dyDescent="0.25">
      <c r="B1049" s="9" t="s">
        <v>1047</v>
      </c>
      <c r="C1049" s="23" t="str">
        <f>VLOOKUP(B1049,[2]Municipal!$C$15:$D$60549,2)</f>
        <v>Vijes</v>
      </c>
      <c r="D1049" s="11">
        <f>+[1]Total!B1050</f>
        <v>219</v>
      </c>
      <c r="E1049" s="10">
        <f>+[1]Total!C1050</f>
        <v>216</v>
      </c>
      <c r="F1049" s="10">
        <f>+[1]Total!D1050</f>
        <v>145</v>
      </c>
      <c r="G1049" s="10">
        <f>+[1]Total!E1050</f>
        <v>130</v>
      </c>
      <c r="H1049" s="11">
        <f>+[1]Total!G1050</f>
        <v>218</v>
      </c>
      <c r="I1049" s="10">
        <f>+[1]Total!H1050</f>
        <v>240</v>
      </c>
      <c r="J1049" s="10">
        <f>+[1]Total!I1050</f>
        <v>332</v>
      </c>
      <c r="K1049" s="12">
        <f>+[1]Total!J1050</f>
        <v>324</v>
      </c>
      <c r="L1049" s="11">
        <f>+[1]Total!L1050</f>
        <v>288</v>
      </c>
      <c r="M1049" s="12">
        <f>+[1]Total!M1050</f>
        <v>295</v>
      </c>
      <c r="N1049" s="29">
        <f>VLOOKUP($B1049,'[2]pop-2020-2023'!$I$5:$M$1126,2)</f>
        <v>13048</v>
      </c>
      <c r="O1049" s="28">
        <f>VLOOKUP($B1049,'[2]pop-2020-2023'!$I$5:$M$1126,3)</f>
        <v>13170</v>
      </c>
      <c r="P1049" s="28">
        <f>VLOOKUP($B1049,'[2]pop-2020-2023'!$I$5:$M$1126,4)</f>
        <v>13206</v>
      </c>
      <c r="Q1049" s="30">
        <f>VLOOKUP($B1049,'[2]pop-2020-2023'!$I$5:$M$1126,5)</f>
        <v>13251</v>
      </c>
      <c r="R1049" s="29">
        <f>VLOOKUP($B1049,'[3]Hogares total'!$D$5:$L$1126,6)</f>
        <v>4089</v>
      </c>
      <c r="S1049" s="28">
        <f>VLOOKUP($B1049,'[3]Hogares total'!$D$5:$L$1126,7)</f>
        <v>4166</v>
      </c>
      <c r="T1049" s="28">
        <f>VLOOKUP($B1049,'[3]Hogares total'!$D$5:$L$1126,8)</f>
        <v>4257</v>
      </c>
      <c r="U1049" s="30">
        <f>VLOOKUP($B1049,'[3]Hogares total'!$D$5:$L$1126,9)</f>
        <v>4351</v>
      </c>
      <c r="V1049" s="29"/>
      <c r="W1049" s="43">
        <f t="shared" si="172"/>
        <v>1.6400911161731209E-2</v>
      </c>
      <c r="X1049" s="43">
        <f t="shared" si="173"/>
        <v>1.8173557473875512E-2</v>
      </c>
      <c r="Y1049" s="47">
        <f t="shared" si="174"/>
        <v>2.2262470756924006E-2</v>
      </c>
      <c r="Z1049" s="29"/>
      <c r="AA1049" s="43">
        <f t="shared" si="175"/>
        <v>5.1848295727316369E-2</v>
      </c>
      <c r="AB1049" s="43">
        <f t="shared" si="176"/>
        <v>5.637773079633545E-2</v>
      </c>
      <c r="AC1049" s="47">
        <f t="shared" si="177"/>
        <v>6.7800505630889449E-2</v>
      </c>
      <c r="AD1049" s="91">
        <f t="shared" si="168"/>
        <v>4351</v>
      </c>
      <c r="AE1049" s="91">
        <f t="shared" si="169"/>
        <v>295</v>
      </c>
      <c r="AF1049" s="91">
        <f t="shared" si="170"/>
        <v>4056</v>
      </c>
      <c r="AG1049" t="str">
        <f t="shared" si="171"/>
        <v/>
      </c>
    </row>
    <row r="1050" spans="2:33" x14ac:dyDescent="0.25">
      <c r="B1050" s="9" t="s">
        <v>1048</v>
      </c>
      <c r="C1050" s="23" t="str">
        <f>VLOOKUP(B1050,[2]Municipal!$C$15:$D$60549,2)</f>
        <v>Yotoco</v>
      </c>
      <c r="D1050" s="11">
        <f>+[1]Total!B1051</f>
        <v>1035</v>
      </c>
      <c r="E1050" s="10">
        <f>+[1]Total!C1051</f>
        <v>1087</v>
      </c>
      <c r="F1050" s="10">
        <f>+[1]Total!D1051</f>
        <v>1095</v>
      </c>
      <c r="G1050" s="10">
        <f>+[1]Total!E1051</f>
        <v>716</v>
      </c>
      <c r="H1050" s="11">
        <f>+[1]Total!G1051</f>
        <v>1108</v>
      </c>
      <c r="I1050" s="10">
        <f>+[1]Total!H1051</f>
        <v>1093</v>
      </c>
      <c r="J1050" s="10">
        <f>+[1]Total!I1051</f>
        <v>1198</v>
      </c>
      <c r="K1050" s="12">
        <f>+[1]Total!J1051</f>
        <v>1148</v>
      </c>
      <c r="L1050" s="11">
        <f>+[1]Total!L1051</f>
        <v>1171</v>
      </c>
      <c r="M1050" s="12">
        <f>+[1]Total!M1051</f>
        <v>1204</v>
      </c>
      <c r="N1050" s="29">
        <f>VLOOKUP($B1050,'[2]pop-2020-2023'!$I$5:$M$1126,2)</f>
        <v>16282</v>
      </c>
      <c r="O1050" s="28">
        <f>VLOOKUP($B1050,'[2]pop-2020-2023'!$I$5:$M$1126,3)</f>
        <v>16321</v>
      </c>
      <c r="P1050" s="28">
        <f>VLOOKUP($B1050,'[2]pop-2020-2023'!$I$5:$M$1126,4)</f>
        <v>16391</v>
      </c>
      <c r="Q1050" s="30">
        <f>VLOOKUP($B1050,'[2]pop-2020-2023'!$I$5:$M$1126,5)</f>
        <v>16426</v>
      </c>
      <c r="R1050" s="29">
        <f>VLOOKUP($B1050,'[3]Hogares total'!$D$5:$L$1126,6)</f>
        <v>5305</v>
      </c>
      <c r="S1050" s="28">
        <f>VLOOKUP($B1050,'[3]Hogares total'!$D$5:$L$1126,7)</f>
        <v>5414</v>
      </c>
      <c r="T1050" s="28">
        <f>VLOOKUP($B1050,'[3]Hogares total'!$D$5:$L$1126,8)</f>
        <v>5536</v>
      </c>
      <c r="U1050" s="30">
        <f>VLOOKUP($B1050,'[3]Hogares total'!$D$5:$L$1126,9)</f>
        <v>5659</v>
      </c>
      <c r="V1050" s="29"/>
      <c r="W1050" s="43">
        <f t="shared" si="172"/>
        <v>6.6601311194167026E-2</v>
      </c>
      <c r="X1050" s="43">
        <f t="shared" si="173"/>
        <v>6.6682935757427855E-2</v>
      </c>
      <c r="Y1050" s="47">
        <f t="shared" si="174"/>
        <v>7.3298429319371722E-2</v>
      </c>
      <c r="Z1050" s="29"/>
      <c r="AA1050" s="43">
        <f t="shared" si="175"/>
        <v>0.20077576653121537</v>
      </c>
      <c r="AB1050" s="43">
        <f t="shared" si="176"/>
        <v>0.19743497109826588</v>
      </c>
      <c r="AC1050" s="47">
        <f t="shared" si="177"/>
        <v>0.21275843788655238</v>
      </c>
      <c r="AD1050" s="91" t="str">
        <f t="shared" si="168"/>
        <v/>
      </c>
      <c r="AE1050" s="91" t="str">
        <f t="shared" si="169"/>
        <v/>
      </c>
      <c r="AF1050" s="91" t="str">
        <f t="shared" si="170"/>
        <v/>
      </c>
      <c r="AG1050" t="str">
        <f t="shared" si="171"/>
        <v/>
      </c>
    </row>
    <row r="1051" spans="2:33" x14ac:dyDescent="0.25">
      <c r="B1051" s="9" t="s">
        <v>1049</v>
      </c>
      <c r="C1051" s="23" t="str">
        <f>VLOOKUP(B1051,[2]Municipal!$C$15:$D$60549,2)</f>
        <v>Yumbo</v>
      </c>
      <c r="D1051" s="11">
        <f>+[1]Total!B1052</f>
        <v>18078</v>
      </c>
      <c r="E1051" s="10">
        <f>+[1]Total!C1052</f>
        <v>18025</v>
      </c>
      <c r="F1051" s="10">
        <f>+[1]Total!D1052</f>
        <v>17954</v>
      </c>
      <c r="G1051" s="10">
        <f>+[1]Total!E1052</f>
        <v>18566</v>
      </c>
      <c r="H1051" s="11">
        <f>+[1]Total!G1052</f>
        <v>18952</v>
      </c>
      <c r="I1051" s="10">
        <f>+[1]Total!H1052</f>
        <v>18928</v>
      </c>
      <c r="J1051" s="10">
        <f>+[1]Total!I1052</f>
        <v>19584</v>
      </c>
      <c r="K1051" s="12">
        <f>+[1]Total!J1052</f>
        <v>20001</v>
      </c>
      <c r="L1051" s="11">
        <f>+[1]Total!L1052</f>
        <v>20252</v>
      </c>
      <c r="M1051" s="12">
        <f>+[1]Total!M1052</f>
        <v>19750</v>
      </c>
      <c r="N1051" s="29">
        <f>VLOOKUP($B1051,'[2]pop-2020-2023'!$I$5:$M$1126,2)</f>
        <v>108454</v>
      </c>
      <c r="O1051" s="28">
        <f>VLOOKUP($B1051,'[2]pop-2020-2023'!$I$5:$M$1126,3)</f>
        <v>108433</v>
      </c>
      <c r="P1051" s="28">
        <f>VLOOKUP($B1051,'[2]pop-2020-2023'!$I$5:$M$1126,4)</f>
        <v>108587</v>
      </c>
      <c r="Q1051" s="30">
        <f>VLOOKUP($B1051,'[2]pop-2020-2023'!$I$5:$M$1126,5)</f>
        <v>108774</v>
      </c>
      <c r="R1051" s="29">
        <f>VLOOKUP($B1051,'[3]Hogares total'!$D$5:$L$1126,6)</f>
        <v>35857</v>
      </c>
      <c r="S1051" s="28">
        <f>VLOOKUP($B1051,'[3]Hogares total'!$D$5:$L$1126,7)</f>
        <v>36566</v>
      </c>
      <c r="T1051" s="28">
        <f>VLOOKUP($B1051,'[3]Hogares total'!$D$5:$L$1126,8)</f>
        <v>37343</v>
      </c>
      <c r="U1051" s="30">
        <f>VLOOKUP($B1051,'[3]Hogares total'!$D$5:$L$1126,9)</f>
        <v>38137</v>
      </c>
      <c r="V1051" s="29"/>
      <c r="W1051" s="43">
        <f t="shared" si="172"/>
        <v>0.16623168223695739</v>
      </c>
      <c r="X1051" s="43">
        <f t="shared" si="173"/>
        <v>0.17431184211738054</v>
      </c>
      <c r="Y1051" s="47">
        <f t="shared" si="174"/>
        <v>0.18156912497471822</v>
      </c>
      <c r="Z1051" s="29"/>
      <c r="AA1051" s="43">
        <f t="shared" si="175"/>
        <v>0.49294426516436035</v>
      </c>
      <c r="AB1051" s="43">
        <f t="shared" si="176"/>
        <v>0.50686875719679725</v>
      </c>
      <c r="AC1051" s="47">
        <f t="shared" si="177"/>
        <v>0.51786978524792193</v>
      </c>
      <c r="AD1051" s="91" t="str">
        <f t="shared" si="168"/>
        <v/>
      </c>
      <c r="AE1051" s="91" t="str">
        <f t="shared" si="169"/>
        <v/>
      </c>
      <c r="AF1051" s="91" t="str">
        <f t="shared" si="170"/>
        <v/>
      </c>
      <c r="AG1051" t="str">
        <f t="shared" si="171"/>
        <v/>
      </c>
    </row>
    <row r="1052" spans="2:33" x14ac:dyDescent="0.25">
      <c r="B1052" s="9" t="s">
        <v>1050</v>
      </c>
      <c r="C1052" s="23" t="str">
        <f>VLOOKUP(B1052,[2]Municipal!$C$15:$D$60549,2)</f>
        <v>Zarzal</v>
      </c>
      <c r="D1052" s="11">
        <f>+[1]Total!B1053</f>
        <v>4346</v>
      </c>
      <c r="E1052" s="10">
        <f>+[1]Total!C1053</f>
        <v>5005</v>
      </c>
      <c r="F1052" s="10">
        <f>+[1]Total!D1053</f>
        <v>5128</v>
      </c>
      <c r="G1052" s="10">
        <f>+[1]Total!E1053</f>
        <v>5244</v>
      </c>
      <c r="H1052" s="11">
        <f>+[1]Total!G1053</f>
        <v>4991</v>
      </c>
      <c r="I1052" s="10">
        <f>+[1]Total!H1053</f>
        <v>5205</v>
      </c>
      <c r="J1052" s="10">
        <f>+[1]Total!I1053</f>
        <v>5866</v>
      </c>
      <c r="K1052" s="12">
        <f>+[1]Total!J1053</f>
        <v>6162</v>
      </c>
      <c r="L1052" s="11">
        <f>+[1]Total!L1053</f>
        <v>6180</v>
      </c>
      <c r="M1052" s="12">
        <f>+[1]Total!M1053</f>
        <v>6357</v>
      </c>
      <c r="N1052" s="29">
        <f>VLOOKUP($B1052,'[2]pop-2020-2023'!$I$5:$M$1126,2)</f>
        <v>42705</v>
      </c>
      <c r="O1052" s="28">
        <f>VLOOKUP($B1052,'[2]pop-2020-2023'!$I$5:$M$1126,3)</f>
        <v>42890</v>
      </c>
      <c r="P1052" s="28">
        <f>VLOOKUP($B1052,'[2]pop-2020-2023'!$I$5:$M$1126,4)</f>
        <v>43024</v>
      </c>
      <c r="Q1052" s="30">
        <f>VLOOKUP($B1052,'[2]pop-2020-2023'!$I$5:$M$1126,5)</f>
        <v>43112</v>
      </c>
      <c r="R1052" s="29">
        <f>VLOOKUP($B1052,'[3]Hogares total'!$D$5:$L$1126,6)</f>
        <v>13819</v>
      </c>
      <c r="S1052" s="28">
        <f>VLOOKUP($B1052,'[3]Hogares total'!$D$5:$L$1126,7)</f>
        <v>14101</v>
      </c>
      <c r="T1052" s="28">
        <f>VLOOKUP($B1052,'[3]Hogares total'!$D$5:$L$1126,8)</f>
        <v>14411</v>
      </c>
      <c r="U1052" s="30">
        <f>VLOOKUP($B1052,'[3]Hogares total'!$D$5:$L$1126,9)</f>
        <v>14729</v>
      </c>
      <c r="V1052" s="29"/>
      <c r="W1052" s="43">
        <f t="shared" si="172"/>
        <v>0.11669386803450688</v>
      </c>
      <c r="X1052" s="43">
        <f t="shared" si="173"/>
        <v>0.12097898847155077</v>
      </c>
      <c r="Y1052" s="47">
        <f t="shared" si="174"/>
        <v>0.14745314529597328</v>
      </c>
      <c r="Z1052" s="29"/>
      <c r="AA1052" s="43">
        <f t="shared" si="175"/>
        <v>0.35493936600241116</v>
      </c>
      <c r="AB1052" s="43">
        <f t="shared" si="176"/>
        <v>0.36118243008812712</v>
      </c>
      <c r="AC1052" s="47">
        <f t="shared" si="177"/>
        <v>0.43159752868490731</v>
      </c>
      <c r="AD1052" s="91" t="str">
        <f t="shared" si="168"/>
        <v/>
      </c>
      <c r="AE1052" s="91" t="str">
        <f t="shared" si="169"/>
        <v/>
      </c>
      <c r="AF1052" s="91" t="str">
        <f t="shared" si="170"/>
        <v/>
      </c>
      <c r="AG1052" t="str">
        <f t="shared" si="171"/>
        <v/>
      </c>
    </row>
    <row r="1053" spans="2:33" x14ac:dyDescent="0.25">
      <c r="B1053" s="9" t="s">
        <v>1051</v>
      </c>
      <c r="C1053" s="23" t="str">
        <f>VLOOKUP(B1053,[2]Municipal!$C$15:$D$60549,2)</f>
        <v>Arauca</v>
      </c>
      <c r="D1053" s="11">
        <f>+[1]Total!B1054</f>
        <v>10866</v>
      </c>
      <c r="E1053" s="10">
        <f>+[1]Total!C1054</f>
        <v>11086</v>
      </c>
      <c r="F1053" s="10">
        <f>+[1]Total!D1054</f>
        <v>11316</v>
      </c>
      <c r="G1053" s="10">
        <f>+[1]Total!E1054</f>
        <v>11200</v>
      </c>
      <c r="H1053" s="11">
        <f>+[1]Total!G1054</f>
        <v>16217</v>
      </c>
      <c r="I1053" s="10">
        <f>+[1]Total!H1054</f>
        <v>7740</v>
      </c>
      <c r="J1053" s="10">
        <f>+[1]Total!I1054</f>
        <v>17440</v>
      </c>
      <c r="K1053" s="12">
        <f>+[1]Total!J1054</f>
        <v>10395</v>
      </c>
      <c r="L1053" s="11">
        <f>+[1]Total!L1054</f>
        <v>10129</v>
      </c>
      <c r="M1053" s="12">
        <f>+[1]Total!M1054</f>
        <v>10047</v>
      </c>
      <c r="N1053" s="29">
        <f>VLOOKUP($B1053,'[2]pop-2020-2023'!$I$5:$M$1126,2)</f>
        <v>93457</v>
      </c>
      <c r="O1053" s="28">
        <f>VLOOKUP($B1053,'[2]pop-2020-2023'!$I$5:$M$1126,3)</f>
        <v>95631</v>
      </c>
      <c r="P1053" s="28">
        <f>VLOOKUP($B1053,'[2]pop-2020-2023'!$I$5:$M$1126,4)</f>
        <v>97771</v>
      </c>
      <c r="Q1053" s="30">
        <f>VLOOKUP($B1053,'[2]pop-2020-2023'!$I$5:$M$1126,5)</f>
        <v>99393</v>
      </c>
      <c r="R1053" s="29">
        <f>VLOOKUP($B1053,'[3]Hogares total'!$D$5:$L$1126,6)</f>
        <v>29532</v>
      </c>
      <c r="S1053" s="28">
        <f>VLOOKUP($B1053,'[3]Hogares total'!$D$5:$L$1126,7)</f>
        <v>30756</v>
      </c>
      <c r="T1053" s="28">
        <f>VLOOKUP($B1053,'[3]Hogares total'!$D$5:$L$1126,8)</f>
        <v>31692</v>
      </c>
      <c r="U1053" s="30">
        <f>VLOOKUP($B1053,'[3]Hogares total'!$D$5:$L$1126,9)</f>
        <v>32617</v>
      </c>
      <c r="V1053" s="29"/>
      <c r="W1053" s="43">
        <f t="shared" si="172"/>
        <v>0.11592475243383421</v>
      </c>
      <c r="X1053" s="43">
        <f t="shared" si="173"/>
        <v>7.916457845373373E-2</v>
      </c>
      <c r="Y1053" s="47">
        <f t="shared" si="174"/>
        <v>0.10108357731429779</v>
      </c>
      <c r="Z1053" s="29"/>
      <c r="AA1053" s="43">
        <f t="shared" si="175"/>
        <v>0.3604499934972038</v>
      </c>
      <c r="AB1053" s="43">
        <f t="shared" si="176"/>
        <v>0.24422567209390383</v>
      </c>
      <c r="AC1053" s="47">
        <f t="shared" si="177"/>
        <v>0.30802955513995767</v>
      </c>
      <c r="AD1053" s="91" t="str">
        <f t="shared" si="168"/>
        <v/>
      </c>
      <c r="AE1053" s="91" t="str">
        <f t="shared" si="169"/>
        <v/>
      </c>
      <c r="AF1053" s="91" t="str">
        <f t="shared" si="170"/>
        <v/>
      </c>
      <c r="AG1053" t="str">
        <f t="shared" si="171"/>
        <v/>
      </c>
    </row>
    <row r="1054" spans="2:33" x14ac:dyDescent="0.25">
      <c r="B1054" s="9" t="s">
        <v>1052</v>
      </c>
      <c r="C1054" s="23" t="str">
        <f>VLOOKUP(B1054,[2]Municipal!$C$15:$D$60549,2)</f>
        <v>Arauquita</v>
      </c>
      <c r="D1054" s="11">
        <f>+[1]Total!B1055</f>
        <v>1562</v>
      </c>
      <c r="E1054" s="10">
        <f>+[1]Total!C1055</f>
        <v>1746</v>
      </c>
      <c r="F1054" s="10">
        <f>+[1]Total!D1055</f>
        <v>1827</v>
      </c>
      <c r="G1054" s="10">
        <f>+[1]Total!E1055</f>
        <v>1939</v>
      </c>
      <c r="H1054" s="11">
        <f>+[1]Total!G1055</f>
        <v>1928</v>
      </c>
      <c r="I1054" s="10">
        <f>+[1]Total!H1055</f>
        <v>1898</v>
      </c>
      <c r="J1054" s="10">
        <f>+[1]Total!I1055</f>
        <v>1904</v>
      </c>
      <c r="K1054" s="12">
        <f>+[1]Total!J1055</f>
        <v>1955</v>
      </c>
      <c r="L1054" s="11">
        <f>+[1]Total!L1055</f>
        <v>1866</v>
      </c>
      <c r="M1054" s="12">
        <f>+[1]Total!M1055</f>
        <v>1926</v>
      </c>
      <c r="N1054" s="29">
        <f>VLOOKUP($B1054,'[2]pop-2020-2023'!$I$5:$M$1126,2)</f>
        <v>57086</v>
      </c>
      <c r="O1054" s="28">
        <f>VLOOKUP($B1054,'[2]pop-2020-2023'!$I$5:$M$1126,3)</f>
        <v>59800</v>
      </c>
      <c r="P1054" s="28">
        <f>VLOOKUP($B1054,'[2]pop-2020-2023'!$I$5:$M$1126,4)</f>
        <v>61285</v>
      </c>
      <c r="Q1054" s="30">
        <f>VLOOKUP($B1054,'[2]pop-2020-2023'!$I$5:$M$1126,5)</f>
        <v>62499</v>
      </c>
      <c r="R1054" s="29">
        <f>VLOOKUP($B1054,'[3]Hogares total'!$D$5:$L$1126,6)</f>
        <v>16838</v>
      </c>
      <c r="S1054" s="28">
        <f>VLOOKUP($B1054,'[3]Hogares total'!$D$5:$L$1126,7)</f>
        <v>17330</v>
      </c>
      <c r="T1054" s="28">
        <f>VLOOKUP($B1054,'[3]Hogares total'!$D$5:$L$1126,8)</f>
        <v>17685</v>
      </c>
      <c r="U1054" s="30">
        <f>VLOOKUP($B1054,'[3]Hogares total'!$D$5:$L$1126,9)</f>
        <v>18053</v>
      </c>
      <c r="V1054" s="29"/>
      <c r="W1054" s="43">
        <f t="shared" si="172"/>
        <v>2.919732441471572E-2</v>
      </c>
      <c r="X1054" s="43">
        <f t="shared" si="173"/>
        <v>3.0970057926083056E-2</v>
      </c>
      <c r="Y1054" s="47">
        <f t="shared" si="174"/>
        <v>3.0816493063889023E-2</v>
      </c>
      <c r="Z1054" s="29"/>
      <c r="AA1054" s="43">
        <f t="shared" si="175"/>
        <v>0.10075014425851125</v>
      </c>
      <c r="AB1054" s="43">
        <f t="shared" si="176"/>
        <v>0.10732258976533786</v>
      </c>
      <c r="AC1054" s="47">
        <f t="shared" si="177"/>
        <v>0.10668586938458982</v>
      </c>
      <c r="AD1054" s="91">
        <f t="shared" si="168"/>
        <v>18053</v>
      </c>
      <c r="AE1054" s="91">
        <f t="shared" si="169"/>
        <v>1926</v>
      </c>
      <c r="AF1054" s="91">
        <f t="shared" si="170"/>
        <v>16127</v>
      </c>
      <c r="AG1054" t="str">
        <f t="shared" si="171"/>
        <v/>
      </c>
    </row>
    <row r="1055" spans="2:33" x14ac:dyDescent="0.25">
      <c r="B1055" s="9" t="s">
        <v>1053</v>
      </c>
      <c r="C1055" s="23" t="str">
        <f>VLOOKUP(B1055,[2]Municipal!$C$15:$D$60549,2)</f>
        <v>Cravo Norte</v>
      </c>
      <c r="D1055" s="11">
        <f>+[1]Total!B1056</f>
        <v>370</v>
      </c>
      <c r="E1055" s="10">
        <f>+[1]Total!C1056</f>
        <v>391</v>
      </c>
      <c r="F1055" s="10">
        <f>+[1]Total!D1056</f>
        <v>369</v>
      </c>
      <c r="G1055" s="10">
        <f>+[1]Total!E1056</f>
        <v>363</v>
      </c>
      <c r="H1055" s="11">
        <f>+[1]Total!G1056</f>
        <v>316</v>
      </c>
      <c r="I1055" s="10">
        <f>+[1]Total!H1056</f>
        <v>354</v>
      </c>
      <c r="J1055" s="10">
        <f>+[1]Total!I1056</f>
        <v>412</v>
      </c>
      <c r="K1055" s="12">
        <f>+[1]Total!J1056</f>
        <v>407</v>
      </c>
      <c r="L1055" s="11">
        <f>+[1]Total!L1056</f>
        <v>431</v>
      </c>
      <c r="M1055" s="12">
        <f>+[1]Total!M1056</f>
        <v>435</v>
      </c>
      <c r="N1055" s="29">
        <f>VLOOKUP($B1055,'[2]pop-2020-2023'!$I$5:$M$1126,2)</f>
        <v>4245</v>
      </c>
      <c r="O1055" s="28">
        <f>VLOOKUP($B1055,'[2]pop-2020-2023'!$I$5:$M$1126,3)</f>
        <v>4329</v>
      </c>
      <c r="P1055" s="28">
        <f>VLOOKUP($B1055,'[2]pop-2020-2023'!$I$5:$M$1126,4)</f>
        <v>4434</v>
      </c>
      <c r="Q1055" s="30">
        <f>VLOOKUP($B1055,'[2]pop-2020-2023'!$I$5:$M$1126,5)</f>
        <v>4510</v>
      </c>
      <c r="R1055" s="29">
        <f>VLOOKUP($B1055,'[3]Hogares total'!$D$5:$L$1126,6)</f>
        <v>1352</v>
      </c>
      <c r="S1055" s="28">
        <f>VLOOKUP($B1055,'[3]Hogares total'!$D$5:$L$1126,7)</f>
        <v>1408</v>
      </c>
      <c r="T1055" s="28">
        <f>VLOOKUP($B1055,'[3]Hogares total'!$D$5:$L$1126,8)</f>
        <v>1450</v>
      </c>
      <c r="U1055" s="30">
        <f>VLOOKUP($B1055,'[3]Hogares total'!$D$5:$L$1126,9)</f>
        <v>1491</v>
      </c>
      <c r="V1055" s="29"/>
      <c r="W1055" s="43">
        <f t="shared" si="172"/>
        <v>9.0321090321090328E-2</v>
      </c>
      <c r="X1055" s="43">
        <f t="shared" si="173"/>
        <v>7.9837618403247629E-2</v>
      </c>
      <c r="Y1055" s="47">
        <f t="shared" si="174"/>
        <v>9.6452328159645231E-2</v>
      </c>
      <c r="Z1055" s="29"/>
      <c r="AA1055" s="43">
        <f t="shared" si="175"/>
        <v>0.27769886363636365</v>
      </c>
      <c r="AB1055" s="43">
        <f t="shared" si="176"/>
        <v>0.24413793103448275</v>
      </c>
      <c r="AC1055" s="47">
        <f t="shared" si="177"/>
        <v>0.29175050301810868</v>
      </c>
      <c r="AD1055" s="91" t="str">
        <f t="shared" si="168"/>
        <v/>
      </c>
      <c r="AE1055" s="91" t="str">
        <f t="shared" si="169"/>
        <v/>
      </c>
      <c r="AF1055" s="91" t="str">
        <f t="shared" si="170"/>
        <v/>
      </c>
      <c r="AG1055" t="str">
        <f t="shared" si="171"/>
        <v/>
      </c>
    </row>
    <row r="1056" spans="2:33" x14ac:dyDescent="0.25">
      <c r="B1056" s="9" t="s">
        <v>1054</v>
      </c>
      <c r="C1056" s="23" t="str">
        <f>VLOOKUP(B1056,[2]Municipal!$C$15:$D$60549,2)</f>
        <v>Fortul</v>
      </c>
      <c r="D1056" s="11">
        <f>+[1]Total!B1057</f>
        <v>1008</v>
      </c>
      <c r="E1056" s="10">
        <f>+[1]Total!C1057</f>
        <v>1065</v>
      </c>
      <c r="F1056" s="10">
        <f>+[1]Total!D1057</f>
        <v>1107</v>
      </c>
      <c r="G1056" s="10">
        <f>+[1]Total!E1057</f>
        <v>1177</v>
      </c>
      <c r="H1056" s="11">
        <f>+[1]Total!G1057</f>
        <v>3024</v>
      </c>
      <c r="I1056" s="10">
        <f>+[1]Total!H1057</f>
        <v>1090</v>
      </c>
      <c r="J1056" s="10">
        <f>+[1]Total!I1057</f>
        <v>1108</v>
      </c>
      <c r="K1056" s="12">
        <f>+[1]Total!J1057</f>
        <v>1099</v>
      </c>
      <c r="L1056" s="11">
        <f>+[1]Total!L1057</f>
        <v>1334</v>
      </c>
      <c r="M1056" s="12">
        <f>+[1]Total!M1057</f>
        <v>1337</v>
      </c>
      <c r="N1056" s="29">
        <f>VLOOKUP($B1056,'[2]pop-2020-2023'!$I$5:$M$1126,2)</f>
        <v>21824</v>
      </c>
      <c r="O1056" s="28">
        <f>VLOOKUP($B1056,'[2]pop-2020-2023'!$I$5:$M$1126,3)</f>
        <v>22903</v>
      </c>
      <c r="P1056" s="28">
        <f>VLOOKUP($B1056,'[2]pop-2020-2023'!$I$5:$M$1126,4)</f>
        <v>23417</v>
      </c>
      <c r="Q1056" s="30">
        <f>VLOOKUP($B1056,'[2]pop-2020-2023'!$I$5:$M$1126,5)</f>
        <v>23867</v>
      </c>
      <c r="R1056" s="29">
        <f>VLOOKUP($B1056,'[3]Hogares total'!$D$5:$L$1126,6)</f>
        <v>6310</v>
      </c>
      <c r="S1056" s="28">
        <f>VLOOKUP($B1056,'[3]Hogares total'!$D$5:$L$1126,7)</f>
        <v>6563</v>
      </c>
      <c r="T1056" s="28">
        <f>VLOOKUP($B1056,'[3]Hogares total'!$D$5:$L$1126,8)</f>
        <v>6754</v>
      </c>
      <c r="U1056" s="30">
        <f>VLOOKUP($B1056,'[3]Hogares total'!$D$5:$L$1126,9)</f>
        <v>6942</v>
      </c>
      <c r="V1056" s="29"/>
      <c r="W1056" s="43">
        <f t="shared" si="172"/>
        <v>4.6500458455224207E-2</v>
      </c>
      <c r="X1056" s="43">
        <f t="shared" si="173"/>
        <v>4.6547380108468206E-2</v>
      </c>
      <c r="Y1056" s="47">
        <f t="shared" si="174"/>
        <v>5.6018770687560226E-2</v>
      </c>
      <c r="Z1056" s="29"/>
      <c r="AA1056" s="43">
        <f t="shared" si="175"/>
        <v>0.16227335060185891</v>
      </c>
      <c r="AB1056" s="43">
        <f t="shared" si="176"/>
        <v>0.16138584542493337</v>
      </c>
      <c r="AC1056" s="47">
        <f t="shared" si="177"/>
        <v>0.19259579371938923</v>
      </c>
      <c r="AD1056" s="91">
        <f t="shared" si="168"/>
        <v>6942</v>
      </c>
      <c r="AE1056" s="91">
        <f t="shared" si="169"/>
        <v>1337</v>
      </c>
      <c r="AF1056" s="91">
        <f t="shared" si="170"/>
        <v>5605</v>
      </c>
      <c r="AG1056" t="str">
        <f t="shared" si="171"/>
        <v/>
      </c>
    </row>
    <row r="1057" spans="2:33" x14ac:dyDescent="0.25">
      <c r="B1057" s="9" t="s">
        <v>1055</v>
      </c>
      <c r="C1057" s="23" t="str">
        <f>VLOOKUP(B1057,[2]Municipal!$C$15:$D$60549,2)</f>
        <v>Puerto Rondón</v>
      </c>
      <c r="D1057" s="11">
        <f>+[1]Total!B1058</f>
        <v>167</v>
      </c>
      <c r="E1057" s="10">
        <f>+[1]Total!C1058</f>
        <v>184</v>
      </c>
      <c r="F1057" s="10">
        <f>+[1]Total!D1058</f>
        <v>171</v>
      </c>
      <c r="G1057" s="10">
        <f>+[1]Total!E1058</f>
        <v>45</v>
      </c>
      <c r="H1057" s="11">
        <f>+[1]Total!G1058</f>
        <v>175</v>
      </c>
      <c r="I1057" s="10">
        <f>+[1]Total!H1058</f>
        <v>171</v>
      </c>
      <c r="J1057" s="10">
        <f>+[1]Total!I1058</f>
        <v>219</v>
      </c>
      <c r="K1057" s="12">
        <f>+[1]Total!J1058</f>
        <v>217</v>
      </c>
      <c r="L1057" s="11">
        <f>+[1]Total!L1058</f>
        <v>169</v>
      </c>
      <c r="M1057" s="12">
        <f>+[1]Total!M1058</f>
        <v>244</v>
      </c>
      <c r="N1057" s="29">
        <f>VLOOKUP($B1057,'[2]pop-2020-2023'!$I$5:$M$1126,2)</f>
        <v>4832</v>
      </c>
      <c r="O1057" s="28">
        <f>VLOOKUP($B1057,'[2]pop-2020-2023'!$I$5:$M$1126,3)</f>
        <v>4966</v>
      </c>
      <c r="P1057" s="28">
        <f>VLOOKUP($B1057,'[2]pop-2020-2023'!$I$5:$M$1126,4)</f>
        <v>5088</v>
      </c>
      <c r="Q1057" s="30">
        <f>VLOOKUP($B1057,'[2]pop-2020-2023'!$I$5:$M$1126,5)</f>
        <v>5186</v>
      </c>
      <c r="R1057" s="29">
        <f>VLOOKUP($B1057,'[3]Hogares total'!$D$5:$L$1126,6)</f>
        <v>1548</v>
      </c>
      <c r="S1057" s="28">
        <f>VLOOKUP($B1057,'[3]Hogares total'!$D$5:$L$1126,7)</f>
        <v>1610</v>
      </c>
      <c r="T1057" s="28">
        <f>VLOOKUP($B1057,'[3]Hogares total'!$D$5:$L$1126,8)</f>
        <v>1659</v>
      </c>
      <c r="U1057" s="30">
        <f>VLOOKUP($B1057,'[3]Hogares total'!$D$5:$L$1126,9)</f>
        <v>1706</v>
      </c>
      <c r="V1057" s="29"/>
      <c r="W1057" s="43">
        <f t="shared" si="172"/>
        <v>3.7051953282319777E-2</v>
      </c>
      <c r="X1057" s="43">
        <f t="shared" si="173"/>
        <v>3.3608490566037735E-2</v>
      </c>
      <c r="Y1057" s="47">
        <f t="shared" si="174"/>
        <v>4.7049749325106055E-2</v>
      </c>
      <c r="Z1057" s="29"/>
      <c r="AA1057" s="43">
        <f t="shared" si="175"/>
        <v>0.11428571428571428</v>
      </c>
      <c r="AB1057" s="43">
        <f t="shared" si="176"/>
        <v>0.10307414104882459</v>
      </c>
      <c r="AC1057" s="47">
        <f t="shared" si="177"/>
        <v>0.14302461899179367</v>
      </c>
      <c r="AD1057" s="91">
        <f t="shared" si="168"/>
        <v>1706</v>
      </c>
      <c r="AE1057" s="91">
        <f t="shared" si="169"/>
        <v>244</v>
      </c>
      <c r="AF1057" s="91">
        <f t="shared" si="170"/>
        <v>1462</v>
      </c>
      <c r="AG1057" t="str">
        <f t="shared" si="171"/>
        <v/>
      </c>
    </row>
    <row r="1058" spans="2:33" x14ac:dyDescent="0.25">
      <c r="B1058" s="9" t="s">
        <v>1056</v>
      </c>
      <c r="C1058" s="23" t="str">
        <f>VLOOKUP(B1058,[2]Municipal!$C$15:$D$60549,2)</f>
        <v>Saravena</v>
      </c>
      <c r="D1058" s="11">
        <f>+[1]Total!B1059</f>
        <v>4668</v>
      </c>
      <c r="E1058" s="10">
        <f>+[1]Total!C1059</f>
        <v>5002</v>
      </c>
      <c r="F1058" s="10">
        <f>+[1]Total!D1059</f>
        <v>5229</v>
      </c>
      <c r="G1058" s="10">
        <f>+[1]Total!E1059</f>
        <v>5341</v>
      </c>
      <c r="H1058" s="11">
        <f>+[1]Total!G1059</f>
        <v>5615</v>
      </c>
      <c r="I1058" s="10">
        <f>+[1]Total!H1059</f>
        <v>5754</v>
      </c>
      <c r="J1058" s="10">
        <f>+[1]Total!I1059</f>
        <v>5910</v>
      </c>
      <c r="K1058" s="12">
        <f>+[1]Total!J1059</f>
        <v>5989</v>
      </c>
      <c r="L1058" s="11">
        <f>+[1]Total!L1059</f>
        <v>6120</v>
      </c>
      <c r="M1058" s="12">
        <f>+[1]Total!M1059</f>
        <v>6207</v>
      </c>
      <c r="N1058" s="29">
        <f>VLOOKUP($B1058,'[2]pop-2020-2023'!$I$5:$M$1126,2)</f>
        <v>60467</v>
      </c>
      <c r="O1058" s="28">
        <f>VLOOKUP($B1058,'[2]pop-2020-2023'!$I$5:$M$1126,3)</f>
        <v>61787</v>
      </c>
      <c r="P1058" s="28">
        <f>VLOOKUP($B1058,'[2]pop-2020-2023'!$I$5:$M$1126,4)</f>
        <v>63196</v>
      </c>
      <c r="Q1058" s="30">
        <f>VLOOKUP($B1058,'[2]pop-2020-2023'!$I$5:$M$1126,5)</f>
        <v>64236</v>
      </c>
      <c r="R1058" s="29">
        <f>VLOOKUP($B1058,'[3]Hogares total'!$D$5:$L$1126,6)</f>
        <v>22073</v>
      </c>
      <c r="S1058" s="28">
        <f>VLOOKUP($B1058,'[3]Hogares total'!$D$5:$L$1126,7)</f>
        <v>22986</v>
      </c>
      <c r="T1058" s="28">
        <f>VLOOKUP($B1058,'[3]Hogares total'!$D$5:$L$1126,8)</f>
        <v>23679</v>
      </c>
      <c r="U1058" s="30">
        <f>VLOOKUP($B1058,'[3]Hogares total'!$D$5:$L$1126,9)</f>
        <v>24357</v>
      </c>
      <c r="V1058" s="29"/>
      <c r="W1058" s="43">
        <f t="shared" si="172"/>
        <v>8.0955540809555401E-2</v>
      </c>
      <c r="X1058" s="43">
        <f t="shared" si="173"/>
        <v>9.1050066459902532E-2</v>
      </c>
      <c r="Y1058" s="47">
        <f t="shared" si="174"/>
        <v>9.6628059032318331E-2</v>
      </c>
      <c r="Z1058" s="29"/>
      <c r="AA1058" s="43">
        <f t="shared" si="175"/>
        <v>0.21761071956843295</v>
      </c>
      <c r="AB1058" s="43">
        <f t="shared" si="176"/>
        <v>0.24300012669453946</v>
      </c>
      <c r="AC1058" s="47">
        <f t="shared" si="177"/>
        <v>0.25483433920433551</v>
      </c>
      <c r="AD1058" s="91" t="str">
        <f t="shared" si="168"/>
        <v/>
      </c>
      <c r="AE1058" s="91" t="str">
        <f t="shared" si="169"/>
        <v/>
      </c>
      <c r="AF1058" s="91" t="str">
        <f t="shared" si="170"/>
        <v/>
      </c>
      <c r="AG1058" t="str">
        <f t="shared" si="171"/>
        <v/>
      </c>
    </row>
    <row r="1059" spans="2:33" x14ac:dyDescent="0.25">
      <c r="B1059" s="9" t="s">
        <v>1057</v>
      </c>
      <c r="C1059" s="23" t="str">
        <f>VLOOKUP(B1059,[2]Municipal!$C$15:$D$60549,2)</f>
        <v>Tame</v>
      </c>
      <c r="D1059" s="11">
        <f>+[1]Total!B1060</f>
        <v>3744</v>
      </c>
      <c r="E1059" s="10">
        <f>+[1]Total!C1060</f>
        <v>3989</v>
      </c>
      <c r="F1059" s="10">
        <f>+[1]Total!D1060</f>
        <v>4372</v>
      </c>
      <c r="G1059" s="10">
        <f>+[1]Total!E1060</f>
        <v>4847</v>
      </c>
      <c r="H1059" s="11">
        <f>+[1]Total!G1060</f>
        <v>4905</v>
      </c>
      <c r="I1059" s="10">
        <f>+[1]Total!H1060</f>
        <v>5131</v>
      </c>
      <c r="J1059" s="10">
        <f>+[1]Total!I1060</f>
        <v>5404</v>
      </c>
      <c r="K1059" s="12">
        <f>+[1]Total!J1060</f>
        <v>5845</v>
      </c>
      <c r="L1059" s="11">
        <f>+[1]Total!L1060</f>
        <v>6131</v>
      </c>
      <c r="M1059" s="12">
        <f>+[1]Total!M1060</f>
        <v>6219</v>
      </c>
      <c r="N1059" s="29">
        <f>VLOOKUP($B1059,'[2]pop-2020-2023'!$I$5:$M$1126,2)</f>
        <v>49341</v>
      </c>
      <c r="O1059" s="28">
        <f>VLOOKUP($B1059,'[2]pop-2020-2023'!$I$5:$M$1126,3)</f>
        <v>51221</v>
      </c>
      <c r="P1059" s="28">
        <f>VLOOKUP($B1059,'[2]pop-2020-2023'!$I$5:$M$1126,4)</f>
        <v>52437</v>
      </c>
      <c r="Q1059" s="30">
        <f>VLOOKUP($B1059,'[2]pop-2020-2023'!$I$5:$M$1126,5)</f>
        <v>53406</v>
      </c>
      <c r="R1059" s="29">
        <f>VLOOKUP($B1059,'[3]Hogares total'!$D$5:$L$1126,6)</f>
        <v>15151</v>
      </c>
      <c r="S1059" s="28">
        <f>VLOOKUP($B1059,'[3]Hogares total'!$D$5:$L$1126,7)</f>
        <v>15742</v>
      </c>
      <c r="T1059" s="28">
        <f>VLOOKUP($B1059,'[3]Hogares total'!$D$5:$L$1126,8)</f>
        <v>16199</v>
      </c>
      <c r="U1059" s="30">
        <f>VLOOKUP($B1059,'[3]Hogares total'!$D$5:$L$1126,9)</f>
        <v>16655</v>
      </c>
      <c r="V1059" s="29"/>
      <c r="W1059" s="43">
        <f t="shared" si="172"/>
        <v>7.7878214013783406E-2</v>
      </c>
      <c r="X1059" s="43">
        <f t="shared" si="173"/>
        <v>9.7850754238419435E-2</v>
      </c>
      <c r="Y1059" s="47">
        <f t="shared" si="174"/>
        <v>0.11644759015840916</v>
      </c>
      <c r="Z1059" s="29"/>
      <c r="AA1059" s="43">
        <f t="shared" si="175"/>
        <v>0.25339855164528013</v>
      </c>
      <c r="AB1059" s="43">
        <f t="shared" si="176"/>
        <v>0.31674794740416073</v>
      </c>
      <c r="AC1059" s="47">
        <f t="shared" si="177"/>
        <v>0.37340138096667669</v>
      </c>
      <c r="AD1059" s="91" t="str">
        <f t="shared" si="168"/>
        <v/>
      </c>
      <c r="AE1059" s="91" t="str">
        <f t="shared" si="169"/>
        <v/>
      </c>
      <c r="AF1059" s="91" t="str">
        <f t="shared" si="170"/>
        <v/>
      </c>
      <c r="AG1059" t="str">
        <f t="shared" si="171"/>
        <v/>
      </c>
    </row>
    <row r="1060" spans="2:33" x14ac:dyDescent="0.25">
      <c r="B1060" s="9" t="s">
        <v>1058</v>
      </c>
      <c r="C1060" s="23" t="str">
        <f>VLOOKUP(B1060,[2]Municipal!$C$15:$D$60549,2)</f>
        <v>Yopal</v>
      </c>
      <c r="D1060" s="11">
        <f>+[1]Total!B1061</f>
        <v>36318</v>
      </c>
      <c r="E1060" s="10">
        <f>+[1]Total!C1061</f>
        <v>35165</v>
      </c>
      <c r="F1060" s="10">
        <f>+[1]Total!D1061</f>
        <v>33048</v>
      </c>
      <c r="G1060" s="10">
        <f>+[1]Total!E1061</f>
        <v>37788</v>
      </c>
      <c r="H1060" s="11">
        <f>+[1]Total!G1061</f>
        <v>37279</v>
      </c>
      <c r="I1060" s="10">
        <f>+[1]Total!H1061</f>
        <v>36477</v>
      </c>
      <c r="J1060" s="10">
        <f>+[1]Total!I1061</f>
        <v>35372</v>
      </c>
      <c r="K1060" s="12">
        <f>+[1]Total!J1061</f>
        <v>35360</v>
      </c>
      <c r="L1060" s="11">
        <f>+[1]Total!L1061</f>
        <v>38345</v>
      </c>
      <c r="M1060" s="12">
        <f>+[1]Total!M1061</f>
        <v>39169</v>
      </c>
      <c r="N1060" s="29">
        <f>VLOOKUP($B1060,'[2]pop-2020-2023'!$I$5:$M$1126,2)</f>
        <v>180151</v>
      </c>
      <c r="O1060" s="28">
        <f>VLOOKUP($B1060,'[2]pop-2020-2023'!$I$5:$M$1126,3)</f>
        <v>184803</v>
      </c>
      <c r="P1060" s="28">
        <f>VLOOKUP($B1060,'[2]pop-2020-2023'!$I$5:$M$1126,4)</f>
        <v>187954</v>
      </c>
      <c r="Q1060" s="30">
        <f>VLOOKUP($B1060,'[2]pop-2020-2023'!$I$5:$M$1126,5)</f>
        <v>191133</v>
      </c>
      <c r="R1060" s="29">
        <f>VLOOKUP($B1060,'[3]Hogares total'!$D$5:$L$1126,6)</f>
        <v>61182</v>
      </c>
      <c r="S1060" s="28">
        <f>VLOOKUP($B1060,'[3]Hogares total'!$D$5:$L$1126,7)</f>
        <v>62729</v>
      </c>
      <c r="T1060" s="28">
        <f>VLOOKUP($B1060,'[3]Hogares total'!$D$5:$L$1126,8)</f>
        <v>64144</v>
      </c>
      <c r="U1060" s="30">
        <f>VLOOKUP($B1060,'[3]Hogares total'!$D$5:$L$1126,9)</f>
        <v>65563</v>
      </c>
      <c r="V1060" s="29"/>
      <c r="W1060" s="43">
        <f t="shared" si="172"/>
        <v>0.19028370751557064</v>
      </c>
      <c r="X1060" s="43">
        <f t="shared" si="173"/>
        <v>0.19407408195622333</v>
      </c>
      <c r="Y1060" s="47">
        <f t="shared" si="174"/>
        <v>0.2049305980652216</v>
      </c>
      <c r="Z1060" s="29"/>
      <c r="AA1060" s="43">
        <f t="shared" si="175"/>
        <v>0.56058601284892151</v>
      </c>
      <c r="AB1060" s="43">
        <f t="shared" si="176"/>
        <v>0.56867360937889744</v>
      </c>
      <c r="AC1060" s="47">
        <f t="shared" si="177"/>
        <v>0.59742537711819166</v>
      </c>
      <c r="AD1060" s="91" t="str">
        <f t="shared" si="168"/>
        <v/>
      </c>
      <c r="AE1060" s="91" t="str">
        <f t="shared" si="169"/>
        <v/>
      </c>
      <c r="AF1060" s="91" t="str">
        <f t="shared" si="170"/>
        <v/>
      </c>
      <c r="AG1060" t="str">
        <f t="shared" si="171"/>
        <v/>
      </c>
    </row>
    <row r="1061" spans="2:33" x14ac:dyDescent="0.25">
      <c r="B1061" s="9" t="s">
        <v>1059</v>
      </c>
      <c r="C1061" s="23" t="str">
        <f>VLOOKUP(B1061,[2]Municipal!$C$15:$D$60549,2)</f>
        <v>Aguazul</v>
      </c>
      <c r="D1061" s="11">
        <f>+[1]Total!B1062</f>
        <v>3076</v>
      </c>
      <c r="E1061" s="10">
        <f>+[1]Total!C1062</f>
        <v>2875</v>
      </c>
      <c r="F1061" s="10">
        <f>+[1]Total!D1062</f>
        <v>7687</v>
      </c>
      <c r="G1061" s="10">
        <f>+[1]Total!E1062</f>
        <v>3806</v>
      </c>
      <c r="H1061" s="11">
        <f>+[1]Total!G1062</f>
        <v>2594</v>
      </c>
      <c r="I1061" s="10">
        <f>+[1]Total!H1062</f>
        <v>3857</v>
      </c>
      <c r="J1061" s="10">
        <f>+[1]Total!I1062</f>
        <v>4416</v>
      </c>
      <c r="K1061" s="12">
        <f>+[1]Total!J1062</f>
        <v>4358</v>
      </c>
      <c r="L1061" s="11">
        <f>+[1]Total!L1062</f>
        <v>4576</v>
      </c>
      <c r="M1061" s="12">
        <f>+[1]Total!M1062</f>
        <v>4680</v>
      </c>
      <c r="N1061" s="29">
        <f>VLOOKUP($B1061,'[2]pop-2020-2023'!$I$5:$M$1126,2)</f>
        <v>38565</v>
      </c>
      <c r="O1061" s="28">
        <f>VLOOKUP($B1061,'[2]pop-2020-2023'!$I$5:$M$1126,3)</f>
        <v>39153</v>
      </c>
      <c r="P1061" s="28">
        <f>VLOOKUP($B1061,'[2]pop-2020-2023'!$I$5:$M$1126,4)</f>
        <v>39847</v>
      </c>
      <c r="Q1061" s="30">
        <f>VLOOKUP($B1061,'[2]pop-2020-2023'!$I$5:$M$1126,5)</f>
        <v>40528</v>
      </c>
      <c r="R1061" s="29">
        <f>VLOOKUP($B1061,'[3]Hogares total'!$D$5:$L$1126,6)</f>
        <v>13996</v>
      </c>
      <c r="S1061" s="28">
        <f>VLOOKUP($B1061,'[3]Hogares total'!$D$5:$L$1126,7)</f>
        <v>14350</v>
      </c>
      <c r="T1061" s="28">
        <f>VLOOKUP($B1061,'[3]Hogares total'!$D$5:$L$1126,8)</f>
        <v>14674</v>
      </c>
      <c r="U1061" s="30">
        <f>VLOOKUP($B1061,'[3]Hogares total'!$D$5:$L$1126,9)</f>
        <v>14996</v>
      </c>
      <c r="V1061" s="29"/>
      <c r="W1061" s="43">
        <f t="shared" si="172"/>
        <v>7.3429877659438619E-2</v>
      </c>
      <c r="X1061" s="43">
        <f t="shared" si="173"/>
        <v>9.6795241799884552E-2</v>
      </c>
      <c r="Y1061" s="47">
        <f t="shared" si="174"/>
        <v>0.11547572048953809</v>
      </c>
      <c r="Z1061" s="29"/>
      <c r="AA1061" s="43">
        <f t="shared" si="175"/>
        <v>0.20034843205574912</v>
      </c>
      <c r="AB1061" s="43">
        <f t="shared" si="176"/>
        <v>0.26284584980237152</v>
      </c>
      <c r="AC1061" s="47">
        <f t="shared" si="177"/>
        <v>0.31208322219258466</v>
      </c>
      <c r="AD1061" s="91" t="str">
        <f t="shared" si="168"/>
        <v/>
      </c>
      <c r="AE1061" s="91" t="str">
        <f t="shared" si="169"/>
        <v/>
      </c>
      <c r="AF1061" s="91" t="str">
        <f t="shared" si="170"/>
        <v/>
      </c>
      <c r="AG1061" t="str">
        <f t="shared" si="171"/>
        <v/>
      </c>
    </row>
    <row r="1062" spans="2:33" x14ac:dyDescent="0.25">
      <c r="B1062" s="9" t="s">
        <v>1060</v>
      </c>
      <c r="C1062" s="23" t="str">
        <f>VLOOKUP(B1062,[2]Municipal!$C$15:$D$60549,2)</f>
        <v>Chámeza</v>
      </c>
      <c r="D1062" s="11">
        <f>+[1]Total!B1063</f>
        <v>57</v>
      </c>
      <c r="E1062" s="10">
        <f>+[1]Total!C1063</f>
        <v>55</v>
      </c>
      <c r="F1062" s="10">
        <f>+[1]Total!D1063</f>
        <v>16</v>
      </c>
      <c r="G1062" s="10">
        <f>+[1]Total!E1063</f>
        <v>77</v>
      </c>
      <c r="H1062" s="11">
        <f>+[1]Total!G1063</f>
        <v>70</v>
      </c>
      <c r="I1062" s="10">
        <f>+[1]Total!H1063</f>
        <v>67</v>
      </c>
      <c r="J1062" s="10">
        <f>+[1]Total!I1063</f>
        <v>65</v>
      </c>
      <c r="K1062" s="12">
        <f>+[1]Total!J1063</f>
        <v>19</v>
      </c>
      <c r="L1062" s="11">
        <f>+[1]Total!L1063</f>
        <v>35</v>
      </c>
      <c r="M1062" s="12">
        <f>+[1]Total!M1063</f>
        <v>74</v>
      </c>
      <c r="N1062" s="29">
        <f>VLOOKUP($B1062,'[2]pop-2020-2023'!$I$5:$M$1126,2)</f>
        <v>2474</v>
      </c>
      <c r="O1062" s="28">
        <f>VLOOKUP($B1062,'[2]pop-2020-2023'!$I$5:$M$1126,3)</f>
        <v>2436</v>
      </c>
      <c r="P1062" s="28">
        <f>VLOOKUP($B1062,'[2]pop-2020-2023'!$I$5:$M$1126,4)</f>
        <v>2470</v>
      </c>
      <c r="Q1062" s="30">
        <f>VLOOKUP($B1062,'[2]pop-2020-2023'!$I$5:$M$1126,5)</f>
        <v>2504</v>
      </c>
      <c r="R1062" s="29">
        <f>VLOOKUP($B1062,'[3]Hogares total'!$D$5:$L$1126,6)</f>
        <v>980</v>
      </c>
      <c r="S1062" s="28">
        <f>VLOOKUP($B1062,'[3]Hogares total'!$D$5:$L$1126,7)</f>
        <v>1005</v>
      </c>
      <c r="T1062" s="28">
        <f>VLOOKUP($B1062,'[3]Hogares total'!$D$5:$L$1126,8)</f>
        <v>1028</v>
      </c>
      <c r="U1062" s="30">
        <f>VLOOKUP($B1062,'[3]Hogares total'!$D$5:$L$1126,9)</f>
        <v>1050</v>
      </c>
      <c r="V1062" s="29"/>
      <c r="W1062" s="43">
        <f t="shared" si="172"/>
        <v>2.2577996715927751E-2</v>
      </c>
      <c r="X1062" s="43">
        <f t="shared" si="173"/>
        <v>2.7125506072874495E-2</v>
      </c>
      <c r="Y1062" s="47">
        <f t="shared" si="174"/>
        <v>2.9552715654952075E-2</v>
      </c>
      <c r="Z1062" s="29"/>
      <c r="AA1062" s="43">
        <f t="shared" si="175"/>
        <v>5.4726368159203981E-2</v>
      </c>
      <c r="AB1062" s="43">
        <f t="shared" si="176"/>
        <v>6.5175097276264596E-2</v>
      </c>
      <c r="AC1062" s="47">
        <f t="shared" si="177"/>
        <v>7.047619047619047E-2</v>
      </c>
      <c r="AD1062" s="91">
        <f t="shared" si="168"/>
        <v>1050</v>
      </c>
      <c r="AE1062" s="91">
        <f t="shared" si="169"/>
        <v>74</v>
      </c>
      <c r="AF1062" s="91">
        <f t="shared" si="170"/>
        <v>976</v>
      </c>
      <c r="AG1062" t="str">
        <f t="shared" si="171"/>
        <v/>
      </c>
    </row>
    <row r="1063" spans="2:33" x14ac:dyDescent="0.25">
      <c r="B1063" s="9" t="s">
        <v>1061</v>
      </c>
      <c r="C1063" s="23" t="str">
        <f>VLOOKUP(B1063,[2]Municipal!$C$15:$D$60549,2)</f>
        <v>Hato Corozal</v>
      </c>
      <c r="D1063" s="11">
        <f>+[1]Total!B1064</f>
        <v>861</v>
      </c>
      <c r="E1063" s="10">
        <f>+[1]Total!C1064</f>
        <v>405</v>
      </c>
      <c r="F1063" s="10">
        <f>+[1]Total!D1064</f>
        <v>974</v>
      </c>
      <c r="G1063" s="10">
        <f>+[1]Total!E1064</f>
        <v>940</v>
      </c>
      <c r="H1063" s="11">
        <f>+[1]Total!G1064</f>
        <v>860</v>
      </c>
      <c r="I1063" s="10">
        <f>+[1]Total!H1064</f>
        <v>745</v>
      </c>
      <c r="J1063" s="10">
        <f>+[1]Total!I1064</f>
        <v>795</v>
      </c>
      <c r="K1063" s="12">
        <f>+[1]Total!J1064</f>
        <v>670</v>
      </c>
      <c r="L1063" s="11">
        <f>+[1]Total!L1064</f>
        <v>279</v>
      </c>
      <c r="M1063" s="12">
        <f>+[1]Total!M1064</f>
        <v>775</v>
      </c>
      <c r="N1063" s="29">
        <f>VLOOKUP($B1063,'[2]pop-2020-2023'!$I$5:$M$1126,2)</f>
        <v>12933</v>
      </c>
      <c r="O1063" s="28">
        <f>VLOOKUP($B1063,'[2]pop-2020-2023'!$I$5:$M$1126,3)</f>
        <v>13141</v>
      </c>
      <c r="P1063" s="28">
        <f>VLOOKUP($B1063,'[2]pop-2020-2023'!$I$5:$M$1126,4)</f>
        <v>13387</v>
      </c>
      <c r="Q1063" s="30">
        <f>VLOOKUP($B1063,'[2]pop-2020-2023'!$I$5:$M$1126,5)</f>
        <v>13627</v>
      </c>
      <c r="R1063" s="29">
        <f>VLOOKUP($B1063,'[3]Hogares total'!$D$5:$L$1126,6)</f>
        <v>3506</v>
      </c>
      <c r="S1063" s="28">
        <f>VLOOKUP($B1063,'[3]Hogares total'!$D$5:$L$1126,7)</f>
        <v>3591</v>
      </c>
      <c r="T1063" s="28">
        <f>VLOOKUP($B1063,'[3]Hogares total'!$D$5:$L$1126,8)</f>
        <v>3673</v>
      </c>
      <c r="U1063" s="30">
        <f>VLOOKUP($B1063,'[3]Hogares total'!$D$5:$L$1126,9)</f>
        <v>3755</v>
      </c>
      <c r="V1063" s="29"/>
      <c r="W1063" s="43">
        <f t="shared" si="172"/>
        <v>3.0819572330872839E-2</v>
      </c>
      <c r="X1063" s="43">
        <f t="shared" si="173"/>
        <v>5.5651004706058119E-2</v>
      </c>
      <c r="Y1063" s="47">
        <f t="shared" si="174"/>
        <v>5.6872385704850661E-2</v>
      </c>
      <c r="Z1063" s="29"/>
      <c r="AA1063" s="43">
        <f t="shared" si="175"/>
        <v>0.11278195488721804</v>
      </c>
      <c r="AB1063" s="43">
        <f t="shared" si="176"/>
        <v>0.20283147291042744</v>
      </c>
      <c r="AC1063" s="47">
        <f t="shared" si="177"/>
        <v>0.20639147802929428</v>
      </c>
      <c r="AD1063" s="91" t="str">
        <f t="shared" si="168"/>
        <v/>
      </c>
      <c r="AE1063" s="91" t="str">
        <f t="shared" si="169"/>
        <v/>
      </c>
      <c r="AF1063" s="91" t="str">
        <f t="shared" si="170"/>
        <v/>
      </c>
      <c r="AG1063" t="str">
        <f t="shared" si="171"/>
        <v/>
      </c>
    </row>
    <row r="1064" spans="2:33" x14ac:dyDescent="0.25">
      <c r="B1064" s="9" t="s">
        <v>1062</v>
      </c>
      <c r="C1064" s="23" t="str">
        <f>VLOOKUP(B1064,[2]Municipal!$C$15:$D$60549,2)</f>
        <v>La Salina</v>
      </c>
      <c r="D1064" s="11">
        <f>+[1]Total!B1065</f>
        <v>45</v>
      </c>
      <c r="E1064" s="10">
        <f>+[1]Total!C1065</f>
        <v>45</v>
      </c>
      <c r="F1064" s="10">
        <f>+[1]Total!D1065</f>
        <v>27</v>
      </c>
      <c r="G1064" s="10">
        <f>+[1]Total!E1065</f>
        <v>17</v>
      </c>
      <c r="H1064" s="11">
        <f>+[1]Total!G1065</f>
        <v>22</v>
      </c>
      <c r="I1064" s="10">
        <f>+[1]Total!H1065</f>
        <v>25</v>
      </c>
      <c r="J1064" s="10">
        <f>+[1]Total!I1065</f>
        <v>26</v>
      </c>
      <c r="K1064" s="12">
        <f>+[1]Total!J1065</f>
        <v>21</v>
      </c>
      <c r="L1064" s="11">
        <f>+[1]Total!L1065</f>
        <v>96</v>
      </c>
      <c r="M1064" s="12">
        <f>+[1]Total!M1065</f>
        <v>62</v>
      </c>
      <c r="N1064" s="29">
        <f>VLOOKUP($B1064,'[2]pop-2020-2023'!$I$5:$M$1126,2)</f>
        <v>1384</v>
      </c>
      <c r="O1064" s="28">
        <f>VLOOKUP($B1064,'[2]pop-2020-2023'!$I$5:$M$1126,3)</f>
        <v>1377</v>
      </c>
      <c r="P1064" s="28">
        <f>VLOOKUP($B1064,'[2]pop-2020-2023'!$I$5:$M$1126,4)</f>
        <v>1388</v>
      </c>
      <c r="Q1064" s="30">
        <f>VLOOKUP($B1064,'[2]pop-2020-2023'!$I$5:$M$1126,5)</f>
        <v>1410</v>
      </c>
      <c r="R1064" s="29">
        <f>VLOOKUP($B1064,'[3]Hogares total'!$D$5:$L$1126,6)</f>
        <v>452</v>
      </c>
      <c r="S1064" s="28">
        <f>VLOOKUP($B1064,'[3]Hogares total'!$D$5:$L$1126,7)</f>
        <v>462</v>
      </c>
      <c r="T1064" s="28">
        <f>VLOOKUP($B1064,'[3]Hogares total'!$D$5:$L$1126,8)</f>
        <v>472</v>
      </c>
      <c r="U1064" s="30">
        <f>VLOOKUP($B1064,'[3]Hogares total'!$D$5:$L$1126,9)</f>
        <v>483</v>
      </c>
      <c r="V1064" s="29"/>
      <c r="W1064" s="43">
        <f t="shared" si="172"/>
        <v>3.2679738562091505E-2</v>
      </c>
      <c r="X1064" s="43">
        <f t="shared" si="173"/>
        <v>1.8011527377521614E-2</v>
      </c>
      <c r="Y1064" s="47">
        <f t="shared" si="174"/>
        <v>4.397163120567376E-2</v>
      </c>
      <c r="Z1064" s="29"/>
      <c r="AA1064" s="43">
        <f t="shared" si="175"/>
        <v>9.7402597402597407E-2</v>
      </c>
      <c r="AB1064" s="43">
        <f t="shared" si="176"/>
        <v>5.2966101694915252E-2</v>
      </c>
      <c r="AC1064" s="47">
        <f t="shared" si="177"/>
        <v>0.12836438923395446</v>
      </c>
      <c r="AD1064" s="91">
        <f t="shared" si="168"/>
        <v>483</v>
      </c>
      <c r="AE1064" s="91">
        <f t="shared" si="169"/>
        <v>62</v>
      </c>
      <c r="AF1064" s="91">
        <f t="shared" si="170"/>
        <v>421</v>
      </c>
      <c r="AG1064" t="str">
        <f t="shared" si="171"/>
        <v/>
      </c>
    </row>
    <row r="1065" spans="2:33" x14ac:dyDescent="0.25">
      <c r="B1065" s="9" t="s">
        <v>1063</v>
      </c>
      <c r="C1065" s="23" t="str">
        <f>VLOOKUP(B1065,[2]Municipal!$C$15:$D$60549,2)</f>
        <v>Maní</v>
      </c>
      <c r="D1065" s="11">
        <f>+[1]Total!B1066</f>
        <v>202</v>
      </c>
      <c r="E1065" s="10">
        <f>+[1]Total!C1066</f>
        <v>338</v>
      </c>
      <c r="F1065" s="10">
        <f>+[1]Total!D1066</f>
        <v>411</v>
      </c>
      <c r="G1065" s="10">
        <f>+[1]Total!E1066</f>
        <v>417</v>
      </c>
      <c r="H1065" s="11">
        <f>+[1]Total!G1066</f>
        <v>434</v>
      </c>
      <c r="I1065" s="10">
        <f>+[1]Total!H1066</f>
        <v>408</v>
      </c>
      <c r="J1065" s="10">
        <f>+[1]Total!I1066</f>
        <v>402</v>
      </c>
      <c r="K1065" s="12">
        <f>+[1]Total!J1066</f>
        <v>708</v>
      </c>
      <c r="L1065" s="11">
        <f>+[1]Total!L1066</f>
        <v>795</v>
      </c>
      <c r="M1065" s="12">
        <f>+[1]Total!M1066</f>
        <v>981</v>
      </c>
      <c r="N1065" s="29">
        <f>VLOOKUP($B1065,'[2]pop-2020-2023'!$I$5:$M$1126,2)</f>
        <v>17487</v>
      </c>
      <c r="O1065" s="28">
        <f>VLOOKUP($B1065,'[2]pop-2020-2023'!$I$5:$M$1126,3)</f>
        <v>17481</v>
      </c>
      <c r="P1065" s="28">
        <f>VLOOKUP($B1065,'[2]pop-2020-2023'!$I$5:$M$1126,4)</f>
        <v>17769</v>
      </c>
      <c r="Q1065" s="30">
        <f>VLOOKUP($B1065,'[2]pop-2020-2023'!$I$5:$M$1126,5)</f>
        <v>18038</v>
      </c>
      <c r="R1065" s="29">
        <f>VLOOKUP($B1065,'[3]Hogares total'!$D$5:$L$1126,6)</f>
        <v>6005</v>
      </c>
      <c r="S1065" s="28">
        <f>VLOOKUP($B1065,'[3]Hogares total'!$D$5:$L$1126,7)</f>
        <v>6153</v>
      </c>
      <c r="T1065" s="28">
        <f>VLOOKUP($B1065,'[3]Hogares total'!$D$5:$L$1126,8)</f>
        <v>6289</v>
      </c>
      <c r="U1065" s="30">
        <f>VLOOKUP($B1065,'[3]Hogares total'!$D$5:$L$1126,9)</f>
        <v>6424</v>
      </c>
      <c r="V1065" s="29"/>
      <c r="W1065" s="43">
        <f t="shared" si="172"/>
        <v>1.9335278302156627E-2</v>
      </c>
      <c r="X1065" s="43">
        <f t="shared" si="173"/>
        <v>2.2961337160222861E-2</v>
      </c>
      <c r="Y1065" s="47">
        <f t="shared" si="174"/>
        <v>5.4385186827807963E-2</v>
      </c>
      <c r="Z1065" s="29"/>
      <c r="AA1065" s="43">
        <f t="shared" si="175"/>
        <v>5.4932553226068583E-2</v>
      </c>
      <c r="AB1065" s="43">
        <f t="shared" si="176"/>
        <v>6.4875178883765303E-2</v>
      </c>
      <c r="AC1065" s="47">
        <f t="shared" si="177"/>
        <v>0.15270859277708593</v>
      </c>
      <c r="AD1065" s="91">
        <f t="shared" si="168"/>
        <v>6424</v>
      </c>
      <c r="AE1065" s="91">
        <f t="shared" si="169"/>
        <v>981</v>
      </c>
      <c r="AF1065" s="91">
        <f t="shared" si="170"/>
        <v>5443</v>
      </c>
      <c r="AG1065" t="str">
        <f t="shared" si="171"/>
        <v/>
      </c>
    </row>
    <row r="1066" spans="2:33" x14ac:dyDescent="0.25">
      <c r="B1066" s="9" t="s">
        <v>1064</v>
      </c>
      <c r="C1066" s="23" t="str">
        <f>VLOOKUP(B1066,[2]Municipal!$C$15:$D$60549,2)</f>
        <v>Monterrey</v>
      </c>
      <c r="D1066" s="11">
        <f>+[1]Total!B1067</f>
        <v>1687</v>
      </c>
      <c r="E1066" s="10">
        <f>+[1]Total!C1067</f>
        <v>1428</v>
      </c>
      <c r="F1066" s="10">
        <f>+[1]Total!D1067</f>
        <v>1232</v>
      </c>
      <c r="G1066" s="10">
        <f>+[1]Total!E1067</f>
        <v>1352</v>
      </c>
      <c r="H1066" s="11">
        <f>+[1]Total!G1067</f>
        <v>1149</v>
      </c>
      <c r="I1066" s="10">
        <f>+[1]Total!H1067</f>
        <v>1307</v>
      </c>
      <c r="J1066" s="10">
        <f>+[1]Total!I1067</f>
        <v>385</v>
      </c>
      <c r="K1066" s="12">
        <f>+[1]Total!J1067</f>
        <v>1257</v>
      </c>
      <c r="L1066" s="11">
        <f>+[1]Total!L1067</f>
        <v>775</v>
      </c>
      <c r="M1066" s="12">
        <f>+[1]Total!M1067</f>
        <v>771</v>
      </c>
      <c r="N1066" s="29">
        <f>VLOOKUP($B1066,'[2]pop-2020-2023'!$I$5:$M$1126,2)</f>
        <v>18292</v>
      </c>
      <c r="O1066" s="28">
        <f>VLOOKUP($B1066,'[2]pop-2020-2023'!$I$5:$M$1126,3)</f>
        <v>18531</v>
      </c>
      <c r="P1066" s="28">
        <f>VLOOKUP($B1066,'[2]pop-2020-2023'!$I$5:$M$1126,4)</f>
        <v>18890</v>
      </c>
      <c r="Q1066" s="30">
        <f>VLOOKUP($B1066,'[2]pop-2020-2023'!$I$5:$M$1126,5)</f>
        <v>19180</v>
      </c>
      <c r="R1066" s="29">
        <f>VLOOKUP($B1066,'[3]Hogares total'!$D$5:$L$1126,6)</f>
        <v>6793</v>
      </c>
      <c r="S1066" s="28">
        <f>VLOOKUP($B1066,'[3]Hogares total'!$D$5:$L$1126,7)</f>
        <v>6962</v>
      </c>
      <c r="T1066" s="28">
        <f>VLOOKUP($B1066,'[3]Hogares total'!$D$5:$L$1126,8)</f>
        <v>7115</v>
      </c>
      <c r="U1066" s="30">
        <f>VLOOKUP($B1066,'[3]Hogares total'!$D$5:$L$1126,9)</f>
        <v>7266</v>
      </c>
      <c r="V1066" s="29"/>
      <c r="W1066" s="43">
        <f t="shared" si="172"/>
        <v>7.7060061518536505E-2</v>
      </c>
      <c r="X1066" s="43">
        <f t="shared" si="173"/>
        <v>6.9190047644256222E-2</v>
      </c>
      <c r="Y1066" s="47">
        <f t="shared" si="174"/>
        <v>4.0198123044838371E-2</v>
      </c>
      <c r="Z1066" s="29"/>
      <c r="AA1066" s="43">
        <f t="shared" si="175"/>
        <v>0.20511347313990233</v>
      </c>
      <c r="AB1066" s="43">
        <f t="shared" si="176"/>
        <v>0.18369641602248771</v>
      </c>
      <c r="AC1066" s="47">
        <f t="shared" si="177"/>
        <v>0.10611065235342693</v>
      </c>
      <c r="AD1066" s="91">
        <f t="shared" si="168"/>
        <v>7266</v>
      </c>
      <c r="AE1066" s="91">
        <f t="shared" si="169"/>
        <v>771</v>
      </c>
      <c r="AF1066" s="91">
        <f t="shared" si="170"/>
        <v>6495</v>
      </c>
      <c r="AG1066" t="str">
        <f t="shared" si="171"/>
        <v/>
      </c>
    </row>
    <row r="1067" spans="2:33" x14ac:dyDescent="0.25">
      <c r="B1067" s="9" t="s">
        <v>1065</v>
      </c>
      <c r="C1067" s="23" t="str">
        <f>VLOOKUP(B1067,[2]Municipal!$C$15:$D$60549,2)</f>
        <v>Nunchía</v>
      </c>
      <c r="D1067" s="11">
        <f>+[1]Total!B1068</f>
        <v>51</v>
      </c>
      <c r="E1067" s="10">
        <f>+[1]Total!C1068</f>
        <v>57</v>
      </c>
      <c r="F1067" s="10">
        <f>+[1]Total!D1068</f>
        <v>53</v>
      </c>
      <c r="G1067" s="10">
        <f>+[1]Total!E1068</f>
        <v>48</v>
      </c>
      <c r="H1067" s="11">
        <f>+[1]Total!G1068</f>
        <v>59</v>
      </c>
      <c r="I1067" s="10">
        <f>+[1]Total!H1068</f>
        <v>52</v>
      </c>
      <c r="J1067" s="10">
        <f>+[1]Total!I1068</f>
        <v>92</v>
      </c>
      <c r="K1067" s="12">
        <f>+[1]Total!J1068</f>
        <v>72</v>
      </c>
      <c r="L1067" s="11">
        <f>+[1]Total!L1068</f>
        <v>69</v>
      </c>
      <c r="M1067" s="12">
        <f>+[1]Total!M1068</f>
        <v>60</v>
      </c>
      <c r="N1067" s="29">
        <f>VLOOKUP($B1067,'[2]pop-2020-2023'!$I$5:$M$1126,2)</f>
        <v>9270</v>
      </c>
      <c r="O1067" s="28">
        <f>VLOOKUP($B1067,'[2]pop-2020-2023'!$I$5:$M$1126,3)</f>
        <v>9449</v>
      </c>
      <c r="P1067" s="28">
        <f>VLOOKUP($B1067,'[2]pop-2020-2023'!$I$5:$M$1126,4)</f>
        <v>9617</v>
      </c>
      <c r="Q1067" s="30">
        <f>VLOOKUP($B1067,'[2]pop-2020-2023'!$I$5:$M$1126,5)</f>
        <v>9809</v>
      </c>
      <c r="R1067" s="29">
        <f>VLOOKUP($B1067,'[3]Hogares total'!$D$5:$L$1126,6)</f>
        <v>2775</v>
      </c>
      <c r="S1067" s="28">
        <f>VLOOKUP($B1067,'[3]Hogares total'!$D$5:$L$1126,7)</f>
        <v>2849</v>
      </c>
      <c r="T1067" s="28">
        <f>VLOOKUP($B1067,'[3]Hogares total'!$D$5:$L$1126,8)</f>
        <v>2917</v>
      </c>
      <c r="U1067" s="30">
        <f>VLOOKUP($B1067,'[3]Hogares total'!$D$5:$L$1126,9)</f>
        <v>2984</v>
      </c>
      <c r="V1067" s="29"/>
      <c r="W1067" s="43">
        <f t="shared" si="172"/>
        <v>6.0323843792993966E-3</v>
      </c>
      <c r="X1067" s="43">
        <f t="shared" si="173"/>
        <v>5.4070916086097539E-3</v>
      </c>
      <c r="Y1067" s="47">
        <f t="shared" si="174"/>
        <v>6.1168314812926903E-3</v>
      </c>
      <c r="Z1067" s="29"/>
      <c r="AA1067" s="43">
        <f t="shared" si="175"/>
        <v>2.0007020007020006E-2</v>
      </c>
      <c r="AB1067" s="43">
        <f t="shared" si="176"/>
        <v>1.7826534110387385E-2</v>
      </c>
      <c r="AC1067" s="47">
        <f t="shared" si="177"/>
        <v>2.0107238605898123E-2</v>
      </c>
      <c r="AD1067" s="91">
        <f t="shared" si="168"/>
        <v>2984</v>
      </c>
      <c r="AE1067" s="91">
        <f t="shared" si="169"/>
        <v>60</v>
      </c>
      <c r="AF1067" s="91">
        <f t="shared" si="170"/>
        <v>2924</v>
      </c>
      <c r="AG1067" t="str">
        <f t="shared" si="171"/>
        <v/>
      </c>
    </row>
    <row r="1068" spans="2:33" x14ac:dyDescent="0.25">
      <c r="B1068" s="9" t="s">
        <v>1066</v>
      </c>
      <c r="C1068" s="23" t="str">
        <f>VLOOKUP(B1068,[2]Municipal!$C$15:$D$60549,2)</f>
        <v>Orocué</v>
      </c>
      <c r="D1068" s="11">
        <f>+[1]Total!B1069</f>
        <v>141</v>
      </c>
      <c r="E1068" s="10">
        <f>+[1]Total!C1069</f>
        <v>140</v>
      </c>
      <c r="F1068" s="10">
        <f>+[1]Total!D1069</f>
        <v>309</v>
      </c>
      <c r="G1068" s="10">
        <f>+[1]Total!E1069</f>
        <v>440</v>
      </c>
      <c r="H1068" s="11">
        <f>+[1]Total!G1069</f>
        <v>222</v>
      </c>
      <c r="I1068" s="10">
        <f>+[1]Total!H1069</f>
        <v>251</v>
      </c>
      <c r="J1068" s="10">
        <f>+[1]Total!I1069</f>
        <v>306</v>
      </c>
      <c r="K1068" s="12">
        <f>+[1]Total!J1069</f>
        <v>502</v>
      </c>
      <c r="L1068" s="11">
        <f>+[1]Total!L1069</f>
        <v>528</v>
      </c>
      <c r="M1068" s="12">
        <f>+[1]Total!M1069</f>
        <v>465</v>
      </c>
      <c r="N1068" s="29">
        <f>VLOOKUP($B1068,'[2]pop-2020-2023'!$I$5:$M$1126,2)</f>
        <v>13069</v>
      </c>
      <c r="O1068" s="28">
        <f>VLOOKUP($B1068,'[2]pop-2020-2023'!$I$5:$M$1126,3)</f>
        <v>13354</v>
      </c>
      <c r="P1068" s="28">
        <f>VLOOKUP($B1068,'[2]pop-2020-2023'!$I$5:$M$1126,4)</f>
        <v>13590</v>
      </c>
      <c r="Q1068" s="30">
        <f>VLOOKUP($B1068,'[2]pop-2020-2023'!$I$5:$M$1126,5)</f>
        <v>13844</v>
      </c>
      <c r="R1068" s="29">
        <f>VLOOKUP($B1068,'[3]Hogares total'!$D$5:$L$1126,6)</f>
        <v>3651</v>
      </c>
      <c r="S1068" s="28">
        <f>VLOOKUP($B1068,'[3]Hogares total'!$D$5:$L$1126,7)</f>
        <v>3742</v>
      </c>
      <c r="T1068" s="28">
        <f>VLOOKUP($B1068,'[3]Hogares total'!$D$5:$L$1126,8)</f>
        <v>3829</v>
      </c>
      <c r="U1068" s="30">
        <f>VLOOKUP($B1068,'[3]Hogares total'!$D$5:$L$1126,9)</f>
        <v>3916</v>
      </c>
      <c r="V1068" s="29"/>
      <c r="W1068" s="43">
        <f t="shared" si="172"/>
        <v>1.0483750187209824E-2</v>
      </c>
      <c r="X1068" s="43">
        <f t="shared" si="173"/>
        <v>1.8469462840323768E-2</v>
      </c>
      <c r="Y1068" s="47">
        <f t="shared" si="174"/>
        <v>3.3588558220167583E-2</v>
      </c>
      <c r="Z1068" s="29"/>
      <c r="AA1068" s="43">
        <f t="shared" si="175"/>
        <v>3.7413148049171563E-2</v>
      </c>
      <c r="AB1068" s="43">
        <f t="shared" si="176"/>
        <v>6.5552363541394626E-2</v>
      </c>
      <c r="AC1068" s="47">
        <f t="shared" si="177"/>
        <v>0.11874361593462716</v>
      </c>
      <c r="AD1068" s="91">
        <f t="shared" si="168"/>
        <v>3916</v>
      </c>
      <c r="AE1068" s="91">
        <f t="shared" si="169"/>
        <v>465</v>
      </c>
      <c r="AF1068" s="91">
        <f t="shared" si="170"/>
        <v>3451</v>
      </c>
      <c r="AG1068" t="str">
        <f t="shared" si="171"/>
        <v/>
      </c>
    </row>
    <row r="1069" spans="2:33" x14ac:dyDescent="0.25">
      <c r="B1069" s="9" t="s">
        <v>1067</v>
      </c>
      <c r="C1069" s="23" t="str">
        <f>VLOOKUP(B1069,[2]Municipal!$C$15:$D$60549,2)</f>
        <v>Paz de Ariporo</v>
      </c>
      <c r="D1069" s="11">
        <f>+[1]Total!B1070</f>
        <v>1659</v>
      </c>
      <c r="E1069" s="10">
        <f>+[1]Total!C1070</f>
        <v>2183</v>
      </c>
      <c r="F1069" s="10">
        <f>+[1]Total!D1070</f>
        <v>2602</v>
      </c>
      <c r="G1069" s="10">
        <f>+[1]Total!E1070</f>
        <v>2474</v>
      </c>
      <c r="H1069" s="11">
        <f>+[1]Total!G1070</f>
        <v>1921</v>
      </c>
      <c r="I1069" s="10">
        <f>+[1]Total!H1070</f>
        <v>1873</v>
      </c>
      <c r="J1069" s="10">
        <f>+[1]Total!I1070</f>
        <v>1771</v>
      </c>
      <c r="K1069" s="12">
        <f>+[1]Total!J1070</f>
        <v>1888</v>
      </c>
      <c r="L1069" s="11">
        <f>+[1]Total!L1070</f>
        <v>1970</v>
      </c>
      <c r="M1069" s="12">
        <f>+[1]Total!M1070</f>
        <v>2230</v>
      </c>
      <c r="N1069" s="29">
        <f>VLOOKUP($B1069,'[2]pop-2020-2023'!$I$5:$M$1126,2)</f>
        <v>38236</v>
      </c>
      <c r="O1069" s="28">
        <f>VLOOKUP($B1069,'[2]pop-2020-2023'!$I$5:$M$1126,3)</f>
        <v>38967</v>
      </c>
      <c r="P1069" s="28">
        <f>VLOOKUP($B1069,'[2]pop-2020-2023'!$I$5:$M$1126,4)</f>
        <v>39661</v>
      </c>
      <c r="Q1069" s="30">
        <f>VLOOKUP($B1069,'[2]pop-2020-2023'!$I$5:$M$1126,5)</f>
        <v>40354</v>
      </c>
      <c r="R1069" s="29">
        <f>VLOOKUP($B1069,'[3]Hogares total'!$D$5:$L$1126,6)</f>
        <v>12004</v>
      </c>
      <c r="S1069" s="28">
        <f>VLOOKUP($B1069,'[3]Hogares total'!$D$5:$L$1126,7)</f>
        <v>12306</v>
      </c>
      <c r="T1069" s="28">
        <f>VLOOKUP($B1069,'[3]Hogares total'!$D$5:$L$1126,8)</f>
        <v>12586</v>
      </c>
      <c r="U1069" s="30">
        <f>VLOOKUP($B1069,'[3]Hogares total'!$D$5:$L$1126,9)</f>
        <v>12865</v>
      </c>
      <c r="V1069" s="29"/>
      <c r="W1069" s="43">
        <f t="shared" si="172"/>
        <v>5.6021762003746763E-2</v>
      </c>
      <c r="X1069" s="43">
        <f t="shared" si="173"/>
        <v>4.7225233856937547E-2</v>
      </c>
      <c r="Y1069" s="47">
        <f t="shared" si="174"/>
        <v>5.5260940675026023E-2</v>
      </c>
      <c r="Z1069" s="29"/>
      <c r="AA1069" s="43">
        <f t="shared" si="175"/>
        <v>0.17739314155696409</v>
      </c>
      <c r="AB1069" s="43">
        <f t="shared" si="176"/>
        <v>0.14881614492293024</v>
      </c>
      <c r="AC1069" s="47">
        <f t="shared" si="177"/>
        <v>0.17333851535172951</v>
      </c>
      <c r="AD1069" s="91">
        <f t="shared" si="168"/>
        <v>12865</v>
      </c>
      <c r="AE1069" s="91">
        <f t="shared" si="169"/>
        <v>2230</v>
      </c>
      <c r="AF1069" s="91">
        <f t="shared" si="170"/>
        <v>10635</v>
      </c>
      <c r="AG1069" t="str">
        <f t="shared" si="171"/>
        <v/>
      </c>
    </row>
    <row r="1070" spans="2:33" x14ac:dyDescent="0.25">
      <c r="B1070" s="9" t="s">
        <v>1068</v>
      </c>
      <c r="C1070" s="23" t="str">
        <f>VLOOKUP(B1070,[2]Municipal!$C$15:$D$60549,2)</f>
        <v>Pore</v>
      </c>
      <c r="D1070" s="11">
        <f>+[1]Total!B1071</f>
        <v>183</v>
      </c>
      <c r="E1070" s="10">
        <f>+[1]Total!C1071</f>
        <v>180</v>
      </c>
      <c r="F1070" s="10">
        <f>+[1]Total!D1071</f>
        <v>206</v>
      </c>
      <c r="G1070" s="10">
        <f>+[1]Total!E1071</f>
        <v>189</v>
      </c>
      <c r="H1070" s="11">
        <f>+[1]Total!G1071</f>
        <v>337</v>
      </c>
      <c r="I1070" s="10">
        <f>+[1]Total!H1071</f>
        <v>212</v>
      </c>
      <c r="J1070" s="10">
        <f>+[1]Total!I1071</f>
        <v>234</v>
      </c>
      <c r="K1070" s="12">
        <f>+[1]Total!J1071</f>
        <v>217</v>
      </c>
      <c r="L1070" s="11">
        <f>+[1]Total!L1071</f>
        <v>232</v>
      </c>
      <c r="M1070" s="12">
        <f>+[1]Total!M1071</f>
        <v>183</v>
      </c>
      <c r="N1070" s="29">
        <f>VLOOKUP($B1070,'[2]pop-2020-2023'!$I$5:$M$1126,2)</f>
        <v>12231</v>
      </c>
      <c r="O1070" s="28">
        <f>VLOOKUP($B1070,'[2]pop-2020-2023'!$I$5:$M$1126,3)</f>
        <v>12270</v>
      </c>
      <c r="P1070" s="28">
        <f>VLOOKUP($B1070,'[2]pop-2020-2023'!$I$5:$M$1126,4)</f>
        <v>12487</v>
      </c>
      <c r="Q1070" s="30">
        <f>VLOOKUP($B1070,'[2]pop-2020-2023'!$I$5:$M$1126,5)</f>
        <v>12681</v>
      </c>
      <c r="R1070" s="29">
        <f>VLOOKUP($B1070,'[3]Hogares total'!$D$5:$L$1126,6)</f>
        <v>4257</v>
      </c>
      <c r="S1070" s="28">
        <f>VLOOKUP($B1070,'[3]Hogares total'!$D$5:$L$1126,7)</f>
        <v>4365</v>
      </c>
      <c r="T1070" s="28">
        <f>VLOOKUP($B1070,'[3]Hogares total'!$D$5:$L$1126,8)</f>
        <v>4466</v>
      </c>
      <c r="U1070" s="30">
        <f>VLOOKUP($B1070,'[3]Hogares total'!$D$5:$L$1126,9)</f>
        <v>4563</v>
      </c>
      <c r="V1070" s="29"/>
      <c r="W1070" s="43">
        <f t="shared" si="172"/>
        <v>1.4669926650366748E-2</v>
      </c>
      <c r="X1070" s="43">
        <f t="shared" si="173"/>
        <v>1.6977656763033554E-2</v>
      </c>
      <c r="Y1070" s="47">
        <f t="shared" si="174"/>
        <v>1.4431038561627632E-2</v>
      </c>
      <c r="Z1070" s="29"/>
      <c r="AA1070" s="43">
        <f t="shared" si="175"/>
        <v>4.1237113402061855E-2</v>
      </c>
      <c r="AB1070" s="43">
        <f t="shared" si="176"/>
        <v>4.7469771607702639E-2</v>
      </c>
      <c r="AC1070" s="47">
        <f t="shared" si="177"/>
        <v>4.0105193951347796E-2</v>
      </c>
      <c r="AD1070" s="91">
        <f t="shared" si="168"/>
        <v>4563</v>
      </c>
      <c r="AE1070" s="91">
        <f t="shared" si="169"/>
        <v>183</v>
      </c>
      <c r="AF1070" s="91">
        <f t="shared" si="170"/>
        <v>4380</v>
      </c>
      <c r="AG1070" t="str">
        <f t="shared" si="171"/>
        <v/>
      </c>
    </row>
    <row r="1071" spans="2:33" x14ac:dyDescent="0.25">
      <c r="B1071" s="9" t="s">
        <v>1069</v>
      </c>
      <c r="C1071" s="23" t="str">
        <f>VLOOKUP(B1071,[2]Municipal!$C$15:$D$60549,2)</f>
        <v>Recetor</v>
      </c>
      <c r="D1071" s="11">
        <f>+[1]Total!B1072</f>
        <v>13</v>
      </c>
      <c r="E1071" s="10">
        <f>+[1]Total!C1072</f>
        <v>14</v>
      </c>
      <c r="F1071" s="10">
        <f>+[1]Total!D1072</f>
        <v>14</v>
      </c>
      <c r="G1071" s="10">
        <f>+[1]Total!E1072</f>
        <v>14</v>
      </c>
      <c r="H1071" s="11">
        <f>+[1]Total!G1072</f>
        <v>12</v>
      </c>
      <c r="I1071" s="10">
        <f>+[1]Total!H1072</f>
        <v>10</v>
      </c>
      <c r="J1071" s="10">
        <f>+[1]Total!I1072</f>
        <v>11</v>
      </c>
      <c r="K1071" s="12">
        <f>+[1]Total!J1072</f>
        <v>11</v>
      </c>
      <c r="L1071" s="11">
        <f>+[1]Total!L1072</f>
        <v>17</v>
      </c>
      <c r="M1071" s="12">
        <f>+[1]Total!M1072</f>
        <v>21</v>
      </c>
      <c r="N1071" s="29">
        <f>VLOOKUP($B1071,'[2]pop-2020-2023'!$I$5:$M$1126,2)</f>
        <v>1580</v>
      </c>
      <c r="O1071" s="28">
        <f>VLOOKUP($B1071,'[2]pop-2020-2023'!$I$5:$M$1126,3)</f>
        <v>1542</v>
      </c>
      <c r="P1071" s="28">
        <f>VLOOKUP($B1071,'[2]pop-2020-2023'!$I$5:$M$1126,4)</f>
        <v>1552</v>
      </c>
      <c r="Q1071" s="30">
        <f>VLOOKUP($B1071,'[2]pop-2020-2023'!$I$5:$M$1126,5)</f>
        <v>1569</v>
      </c>
      <c r="R1071" s="29">
        <f>VLOOKUP($B1071,'[3]Hogares total'!$D$5:$L$1126,6)</f>
        <v>723</v>
      </c>
      <c r="S1071" s="28">
        <f>VLOOKUP($B1071,'[3]Hogares total'!$D$5:$L$1126,7)</f>
        <v>741</v>
      </c>
      <c r="T1071" s="28">
        <f>VLOOKUP($B1071,'[3]Hogares total'!$D$5:$L$1126,8)</f>
        <v>756</v>
      </c>
      <c r="U1071" s="30">
        <f>VLOOKUP($B1071,'[3]Hogares total'!$D$5:$L$1126,9)</f>
        <v>772</v>
      </c>
      <c r="V1071" s="29"/>
      <c r="W1071" s="43">
        <f t="shared" si="172"/>
        <v>9.0791180285343717E-3</v>
      </c>
      <c r="X1071" s="43">
        <f t="shared" si="173"/>
        <v>6.4432989690721646E-3</v>
      </c>
      <c r="Y1071" s="47">
        <f t="shared" si="174"/>
        <v>1.338432122370937E-2</v>
      </c>
      <c r="Z1071" s="29"/>
      <c r="AA1071" s="43">
        <f t="shared" si="175"/>
        <v>1.8893387314439947E-2</v>
      </c>
      <c r="AB1071" s="43">
        <f t="shared" si="176"/>
        <v>1.3227513227513227E-2</v>
      </c>
      <c r="AC1071" s="47">
        <f t="shared" si="177"/>
        <v>2.7202072538860103E-2</v>
      </c>
      <c r="AD1071" s="91">
        <f t="shared" si="168"/>
        <v>772</v>
      </c>
      <c r="AE1071" s="91">
        <f t="shared" si="169"/>
        <v>21</v>
      </c>
      <c r="AF1071" s="91">
        <f t="shared" si="170"/>
        <v>751</v>
      </c>
      <c r="AG1071" t="str">
        <f t="shared" si="171"/>
        <v/>
      </c>
    </row>
    <row r="1072" spans="2:33" x14ac:dyDescent="0.25">
      <c r="B1072" s="9" t="s">
        <v>1070</v>
      </c>
      <c r="C1072" s="23" t="str">
        <f>VLOOKUP(B1072,[2]Municipal!$C$15:$D$60549,2)</f>
        <v>Sabanalarga</v>
      </c>
      <c r="D1072" s="11">
        <f>+[1]Total!B1073</f>
        <v>31</v>
      </c>
      <c r="E1072" s="10">
        <f>+[1]Total!C1073</f>
        <v>29</v>
      </c>
      <c r="F1072" s="10">
        <f>+[1]Total!D1073</f>
        <v>31</v>
      </c>
      <c r="G1072" s="10">
        <f>+[1]Total!E1073</f>
        <v>24</v>
      </c>
      <c r="H1072" s="11">
        <f>+[1]Total!G1073</f>
        <v>14</v>
      </c>
      <c r="I1072" s="10">
        <f>+[1]Total!H1073</f>
        <v>22</v>
      </c>
      <c r="J1072" s="10">
        <f>+[1]Total!I1073</f>
        <v>35</v>
      </c>
      <c r="K1072" s="12">
        <f>+[1]Total!J1073</f>
        <v>36</v>
      </c>
      <c r="L1072" s="11">
        <f>+[1]Total!L1073</f>
        <v>12</v>
      </c>
      <c r="M1072" s="12">
        <f>+[1]Total!M1073</f>
        <v>23</v>
      </c>
      <c r="N1072" s="29">
        <f>VLOOKUP($B1072,'[2]pop-2020-2023'!$I$5:$M$1126,2)</f>
        <v>3793</v>
      </c>
      <c r="O1072" s="28">
        <f>VLOOKUP($B1072,'[2]pop-2020-2023'!$I$5:$M$1126,3)</f>
        <v>3856</v>
      </c>
      <c r="P1072" s="28">
        <f>VLOOKUP($B1072,'[2]pop-2020-2023'!$I$5:$M$1126,4)</f>
        <v>3937</v>
      </c>
      <c r="Q1072" s="30">
        <f>VLOOKUP($B1072,'[2]pop-2020-2023'!$I$5:$M$1126,5)</f>
        <v>3995</v>
      </c>
      <c r="R1072" s="29">
        <f>VLOOKUP($B1072,'[3]Hogares total'!$D$5:$L$1126,6)</f>
        <v>1378</v>
      </c>
      <c r="S1072" s="28">
        <f>VLOOKUP($B1072,'[3]Hogares total'!$D$5:$L$1126,7)</f>
        <v>1412</v>
      </c>
      <c r="T1072" s="28">
        <f>VLOOKUP($B1072,'[3]Hogares total'!$D$5:$L$1126,8)</f>
        <v>1444</v>
      </c>
      <c r="U1072" s="30">
        <f>VLOOKUP($B1072,'[3]Hogares total'!$D$5:$L$1126,9)</f>
        <v>1477</v>
      </c>
      <c r="V1072" s="29"/>
      <c r="W1072" s="43">
        <f t="shared" si="172"/>
        <v>7.5207468879668051E-3</v>
      </c>
      <c r="X1072" s="43">
        <f t="shared" si="173"/>
        <v>5.5880111760223524E-3</v>
      </c>
      <c r="Y1072" s="47">
        <f t="shared" si="174"/>
        <v>5.7571964956195246E-3</v>
      </c>
      <c r="Z1072" s="29"/>
      <c r="AA1072" s="43">
        <f t="shared" si="175"/>
        <v>2.0538243626062325E-2</v>
      </c>
      <c r="AB1072" s="43">
        <f t="shared" si="176"/>
        <v>1.5235457063711912E-2</v>
      </c>
      <c r="AC1072" s="47">
        <f t="shared" si="177"/>
        <v>1.5572105619498984E-2</v>
      </c>
      <c r="AD1072" s="91">
        <f t="shared" si="168"/>
        <v>1477</v>
      </c>
      <c r="AE1072" s="91">
        <f t="shared" si="169"/>
        <v>23</v>
      </c>
      <c r="AF1072" s="91">
        <f t="shared" si="170"/>
        <v>1454</v>
      </c>
      <c r="AG1072" t="str">
        <f t="shared" si="171"/>
        <v/>
      </c>
    </row>
    <row r="1073" spans="2:33" x14ac:dyDescent="0.25">
      <c r="B1073" s="9" t="s">
        <v>1071</v>
      </c>
      <c r="C1073" s="23" t="str">
        <f>VLOOKUP(B1073,[2]Municipal!$C$15:$D$60549,2)</f>
        <v>Sácama</v>
      </c>
      <c r="D1073" s="11">
        <f>+[1]Total!B1074</f>
        <v>112</v>
      </c>
      <c r="E1073" s="10">
        <f>+[1]Total!C1074</f>
        <v>124</v>
      </c>
      <c r="F1073" s="10">
        <f>+[1]Total!D1074</f>
        <v>122</v>
      </c>
      <c r="G1073" s="10">
        <f>+[1]Total!E1074</f>
        <v>74</v>
      </c>
      <c r="H1073" s="11">
        <f>+[1]Total!G1074</f>
        <v>119</v>
      </c>
      <c r="I1073" s="10">
        <f>+[1]Total!H1074</f>
        <v>128</v>
      </c>
      <c r="J1073" s="10">
        <f>+[1]Total!I1074</f>
        <v>134</v>
      </c>
      <c r="K1073" s="12">
        <f>+[1]Total!J1074</f>
        <v>134</v>
      </c>
      <c r="L1073" s="11">
        <f>+[1]Total!L1074</f>
        <v>140</v>
      </c>
      <c r="M1073" s="12">
        <f>+[1]Total!M1074</f>
        <v>126</v>
      </c>
      <c r="N1073" s="29">
        <f>VLOOKUP($B1073,'[2]pop-2020-2023'!$I$5:$M$1126,2)</f>
        <v>2209</v>
      </c>
      <c r="O1073" s="28">
        <f>VLOOKUP($B1073,'[2]pop-2020-2023'!$I$5:$M$1126,3)</f>
        <v>2253</v>
      </c>
      <c r="P1073" s="28">
        <f>VLOOKUP($B1073,'[2]pop-2020-2023'!$I$5:$M$1126,4)</f>
        <v>2286</v>
      </c>
      <c r="Q1073" s="30">
        <f>VLOOKUP($B1073,'[2]pop-2020-2023'!$I$5:$M$1126,5)</f>
        <v>2333</v>
      </c>
      <c r="R1073" s="29">
        <f>VLOOKUP($B1073,'[3]Hogares total'!$D$5:$L$1126,6)</f>
        <v>725</v>
      </c>
      <c r="S1073" s="28">
        <f>VLOOKUP($B1073,'[3]Hogares total'!$D$5:$L$1126,7)</f>
        <v>743</v>
      </c>
      <c r="T1073" s="28">
        <f>VLOOKUP($B1073,'[3]Hogares total'!$D$5:$L$1126,8)</f>
        <v>760</v>
      </c>
      <c r="U1073" s="30">
        <f>VLOOKUP($B1073,'[3]Hogares total'!$D$5:$L$1126,9)</f>
        <v>776</v>
      </c>
      <c r="V1073" s="29"/>
      <c r="W1073" s="43">
        <f t="shared" si="172"/>
        <v>5.5037727474478472E-2</v>
      </c>
      <c r="X1073" s="43">
        <f t="shared" si="173"/>
        <v>5.599300087489064E-2</v>
      </c>
      <c r="Y1073" s="47">
        <f t="shared" si="174"/>
        <v>5.4007715387912561E-2</v>
      </c>
      <c r="Z1073" s="29"/>
      <c r="AA1073" s="43">
        <f t="shared" si="175"/>
        <v>0.16689098250336473</v>
      </c>
      <c r="AB1073" s="43">
        <f t="shared" si="176"/>
        <v>0.16842105263157894</v>
      </c>
      <c r="AC1073" s="47">
        <f t="shared" si="177"/>
        <v>0.16237113402061856</v>
      </c>
      <c r="AD1073" s="91">
        <f t="shared" si="168"/>
        <v>776</v>
      </c>
      <c r="AE1073" s="91">
        <f t="shared" si="169"/>
        <v>126</v>
      </c>
      <c r="AF1073" s="91">
        <f t="shared" si="170"/>
        <v>650</v>
      </c>
      <c r="AG1073" t="str">
        <f t="shared" si="171"/>
        <v/>
      </c>
    </row>
    <row r="1074" spans="2:33" x14ac:dyDescent="0.25">
      <c r="B1074" s="9" t="s">
        <v>1072</v>
      </c>
      <c r="C1074" s="23" t="str">
        <f>VLOOKUP(B1074,[2]Municipal!$C$15:$D$60549,2)</f>
        <v>San Luis de Palenque</v>
      </c>
      <c r="D1074" s="11">
        <f>+[1]Total!B1075</f>
        <v>337</v>
      </c>
      <c r="E1074" s="10">
        <f>+[1]Total!C1075</f>
        <v>334</v>
      </c>
      <c r="F1074" s="10">
        <f>+[1]Total!D1075</f>
        <v>332</v>
      </c>
      <c r="G1074" s="10">
        <f>+[1]Total!E1075</f>
        <v>345</v>
      </c>
      <c r="H1074" s="11">
        <f>+[1]Total!G1075</f>
        <v>345</v>
      </c>
      <c r="I1074" s="10">
        <f>+[1]Total!H1075</f>
        <v>149</v>
      </c>
      <c r="J1074" s="10">
        <f>+[1]Total!I1075</f>
        <v>130</v>
      </c>
      <c r="K1074" s="12">
        <f>+[1]Total!J1075</f>
        <v>119</v>
      </c>
      <c r="L1074" s="11">
        <f>+[1]Total!L1075</f>
        <v>198</v>
      </c>
      <c r="M1074" s="12">
        <f>+[1]Total!M1075</f>
        <v>150</v>
      </c>
      <c r="N1074" s="29">
        <f>VLOOKUP($B1074,'[2]pop-2020-2023'!$I$5:$M$1126,2)</f>
        <v>8585</v>
      </c>
      <c r="O1074" s="28">
        <f>VLOOKUP($B1074,'[2]pop-2020-2023'!$I$5:$M$1126,3)</f>
        <v>8582</v>
      </c>
      <c r="P1074" s="28">
        <f>VLOOKUP($B1074,'[2]pop-2020-2023'!$I$5:$M$1126,4)</f>
        <v>8743</v>
      </c>
      <c r="Q1074" s="30">
        <f>VLOOKUP($B1074,'[2]pop-2020-2023'!$I$5:$M$1126,5)</f>
        <v>8877</v>
      </c>
      <c r="R1074" s="29">
        <f>VLOOKUP($B1074,'[3]Hogares total'!$D$5:$L$1126,6)</f>
        <v>2531</v>
      </c>
      <c r="S1074" s="28">
        <f>VLOOKUP($B1074,'[3]Hogares total'!$D$5:$L$1126,7)</f>
        <v>2595</v>
      </c>
      <c r="T1074" s="28">
        <f>VLOOKUP($B1074,'[3]Hogares total'!$D$5:$L$1126,8)</f>
        <v>2654</v>
      </c>
      <c r="U1074" s="30">
        <f>VLOOKUP($B1074,'[3]Hogares total'!$D$5:$L$1126,9)</f>
        <v>2714</v>
      </c>
      <c r="V1074" s="29"/>
      <c r="W1074" s="43">
        <f t="shared" si="172"/>
        <v>3.8918666977394545E-2</v>
      </c>
      <c r="X1074" s="43">
        <f t="shared" si="173"/>
        <v>1.7042205192725608E-2</v>
      </c>
      <c r="Y1074" s="47">
        <f t="shared" si="174"/>
        <v>1.6897600540723218E-2</v>
      </c>
      <c r="Z1074" s="29"/>
      <c r="AA1074" s="43">
        <f t="shared" si="175"/>
        <v>0.12870905587668593</v>
      </c>
      <c r="AB1074" s="43">
        <f t="shared" si="176"/>
        <v>5.6141672946495857E-2</v>
      </c>
      <c r="AC1074" s="47">
        <f t="shared" si="177"/>
        <v>5.5268975681650699E-2</v>
      </c>
      <c r="AD1074" s="91">
        <f t="shared" si="168"/>
        <v>2714</v>
      </c>
      <c r="AE1074" s="91">
        <f t="shared" si="169"/>
        <v>150</v>
      </c>
      <c r="AF1074" s="91">
        <f t="shared" si="170"/>
        <v>2564</v>
      </c>
      <c r="AG1074" t="str">
        <f t="shared" si="171"/>
        <v/>
      </c>
    </row>
    <row r="1075" spans="2:33" x14ac:dyDescent="0.25">
      <c r="B1075" s="9" t="s">
        <v>1073</v>
      </c>
      <c r="C1075" s="23" t="str">
        <f>VLOOKUP(B1075,[2]Municipal!$C$15:$D$60549,2)</f>
        <v>Támara</v>
      </c>
      <c r="D1075" s="11">
        <f>+[1]Total!B1076</f>
        <v>42</v>
      </c>
      <c r="E1075" s="10">
        <f>+[1]Total!C1076</f>
        <v>39</v>
      </c>
      <c r="F1075" s="10">
        <f>+[1]Total!D1076</f>
        <v>40</v>
      </c>
      <c r="G1075" s="10">
        <f>+[1]Total!E1076</f>
        <v>32</v>
      </c>
      <c r="H1075" s="11">
        <f>+[1]Total!G1076</f>
        <v>36</v>
      </c>
      <c r="I1075" s="10">
        <f>+[1]Total!H1076</f>
        <v>30</v>
      </c>
      <c r="J1075" s="10">
        <f>+[1]Total!I1076</f>
        <v>81</v>
      </c>
      <c r="K1075" s="12">
        <f>+[1]Total!J1076</f>
        <v>38</v>
      </c>
      <c r="L1075" s="11">
        <f>+[1]Total!L1076</f>
        <v>38</v>
      </c>
      <c r="M1075" s="12">
        <f>+[1]Total!M1076</f>
        <v>30</v>
      </c>
      <c r="N1075" s="29">
        <f>VLOOKUP($B1075,'[2]pop-2020-2023'!$I$5:$M$1126,2)</f>
        <v>6854</v>
      </c>
      <c r="O1075" s="28">
        <f>VLOOKUP($B1075,'[2]pop-2020-2023'!$I$5:$M$1126,3)</f>
        <v>6771</v>
      </c>
      <c r="P1075" s="28">
        <f>VLOOKUP($B1075,'[2]pop-2020-2023'!$I$5:$M$1126,4)</f>
        <v>6872</v>
      </c>
      <c r="Q1075" s="30">
        <f>VLOOKUP($B1075,'[2]pop-2020-2023'!$I$5:$M$1126,5)</f>
        <v>6992</v>
      </c>
      <c r="R1075" s="29">
        <f>VLOOKUP($B1075,'[3]Hogares total'!$D$5:$L$1126,6)</f>
        <v>2176</v>
      </c>
      <c r="S1075" s="28">
        <f>VLOOKUP($B1075,'[3]Hogares total'!$D$5:$L$1126,7)</f>
        <v>2226</v>
      </c>
      <c r="T1075" s="28">
        <f>VLOOKUP($B1075,'[3]Hogares total'!$D$5:$L$1126,8)</f>
        <v>2272</v>
      </c>
      <c r="U1075" s="30">
        <f>VLOOKUP($B1075,'[3]Hogares total'!$D$5:$L$1126,9)</f>
        <v>2319</v>
      </c>
      <c r="V1075" s="29"/>
      <c r="W1075" s="43">
        <f t="shared" si="172"/>
        <v>5.7598582188746125E-3</v>
      </c>
      <c r="X1075" s="43">
        <f t="shared" si="173"/>
        <v>4.3655413271245632E-3</v>
      </c>
      <c r="Y1075" s="47">
        <f t="shared" si="174"/>
        <v>4.2906178489702518E-3</v>
      </c>
      <c r="Z1075" s="29"/>
      <c r="AA1075" s="43">
        <f t="shared" si="175"/>
        <v>1.7520215633423181E-2</v>
      </c>
      <c r="AB1075" s="43">
        <f t="shared" si="176"/>
        <v>1.3204225352112676E-2</v>
      </c>
      <c r="AC1075" s="47">
        <f t="shared" si="177"/>
        <v>1.2936610608020699E-2</v>
      </c>
      <c r="AD1075" s="91">
        <f t="shared" si="168"/>
        <v>2319</v>
      </c>
      <c r="AE1075" s="91">
        <f t="shared" si="169"/>
        <v>30</v>
      </c>
      <c r="AF1075" s="91">
        <f t="shared" si="170"/>
        <v>2289</v>
      </c>
      <c r="AG1075" t="str">
        <f t="shared" si="171"/>
        <v/>
      </c>
    </row>
    <row r="1076" spans="2:33" x14ac:dyDescent="0.25">
      <c r="B1076" s="9" t="s">
        <v>1074</v>
      </c>
      <c r="C1076" s="23" t="str">
        <f>VLOOKUP(B1076,[2]Municipal!$C$15:$D$60549,2)</f>
        <v>Tauramena</v>
      </c>
      <c r="D1076" s="11">
        <f>+[1]Total!B1077</f>
        <v>1522</v>
      </c>
      <c r="E1076" s="10">
        <f>+[1]Total!C1077</f>
        <v>1502</v>
      </c>
      <c r="F1076" s="10">
        <f>+[1]Total!D1077</f>
        <v>2228</v>
      </c>
      <c r="G1076" s="10">
        <f>+[1]Total!E1077</f>
        <v>2309</v>
      </c>
      <c r="H1076" s="11">
        <f>+[1]Total!G1077</f>
        <v>2239</v>
      </c>
      <c r="I1076" s="10">
        <f>+[1]Total!H1077</f>
        <v>2152</v>
      </c>
      <c r="J1076" s="10">
        <f>+[1]Total!I1077</f>
        <v>2094</v>
      </c>
      <c r="K1076" s="12">
        <f>+[1]Total!J1077</f>
        <v>2023</v>
      </c>
      <c r="L1076" s="11">
        <f>+[1]Total!L1077</f>
        <v>2798</v>
      </c>
      <c r="M1076" s="12">
        <f>+[1]Total!M1077</f>
        <v>1926</v>
      </c>
      <c r="N1076" s="29">
        <f>VLOOKUP($B1076,'[2]pop-2020-2023'!$I$5:$M$1126,2)</f>
        <v>24920</v>
      </c>
      <c r="O1076" s="28">
        <f>VLOOKUP($B1076,'[2]pop-2020-2023'!$I$5:$M$1126,3)</f>
        <v>25476</v>
      </c>
      <c r="P1076" s="28">
        <f>VLOOKUP($B1076,'[2]pop-2020-2023'!$I$5:$M$1126,4)</f>
        <v>25930</v>
      </c>
      <c r="Q1076" s="30">
        <f>VLOOKUP($B1076,'[2]pop-2020-2023'!$I$5:$M$1126,5)</f>
        <v>26381</v>
      </c>
      <c r="R1076" s="29">
        <f>VLOOKUP($B1076,'[3]Hogares total'!$D$5:$L$1126,6)</f>
        <v>8014</v>
      </c>
      <c r="S1076" s="28">
        <f>VLOOKUP($B1076,'[3]Hogares total'!$D$5:$L$1126,7)</f>
        <v>8215</v>
      </c>
      <c r="T1076" s="28">
        <f>VLOOKUP($B1076,'[3]Hogares total'!$D$5:$L$1126,8)</f>
        <v>8401</v>
      </c>
      <c r="U1076" s="30">
        <f>VLOOKUP($B1076,'[3]Hogares total'!$D$5:$L$1126,9)</f>
        <v>8588</v>
      </c>
      <c r="V1076" s="29"/>
      <c r="W1076" s="43">
        <f t="shared" si="172"/>
        <v>5.8957450149159991E-2</v>
      </c>
      <c r="X1076" s="43">
        <f t="shared" si="173"/>
        <v>8.2992672580023144E-2</v>
      </c>
      <c r="Y1076" s="47">
        <f t="shared" si="174"/>
        <v>7.3007088434858425E-2</v>
      </c>
      <c r="Z1076" s="29"/>
      <c r="AA1076" s="43">
        <f t="shared" si="175"/>
        <v>0.18283627510651249</v>
      </c>
      <c r="AB1076" s="43">
        <f t="shared" si="176"/>
        <v>0.25615998095464826</v>
      </c>
      <c r="AC1076" s="47">
        <f t="shared" si="177"/>
        <v>0.22426641825803448</v>
      </c>
      <c r="AD1076" s="91" t="str">
        <f t="shared" si="168"/>
        <v/>
      </c>
      <c r="AE1076" s="91" t="str">
        <f t="shared" si="169"/>
        <v/>
      </c>
      <c r="AF1076" s="91" t="str">
        <f t="shared" si="170"/>
        <v/>
      </c>
      <c r="AG1076" t="str">
        <f t="shared" si="171"/>
        <v/>
      </c>
    </row>
    <row r="1077" spans="2:33" x14ac:dyDescent="0.25">
      <c r="B1077" s="9" t="s">
        <v>1075</v>
      </c>
      <c r="C1077" s="23" t="str">
        <f>VLOOKUP(B1077,[2]Municipal!$C$15:$D$60549,2)</f>
        <v>Trinidad</v>
      </c>
      <c r="D1077" s="11">
        <f>+[1]Total!B1078</f>
        <v>568</v>
      </c>
      <c r="E1077" s="10">
        <f>+[1]Total!C1078</f>
        <v>567</v>
      </c>
      <c r="F1077" s="10">
        <f>+[1]Total!D1078</f>
        <v>567</v>
      </c>
      <c r="G1077" s="10">
        <f>+[1]Total!E1078</f>
        <v>548</v>
      </c>
      <c r="H1077" s="11">
        <f>+[1]Total!G1078</f>
        <v>587</v>
      </c>
      <c r="I1077" s="10">
        <f>+[1]Total!H1078</f>
        <v>372</v>
      </c>
      <c r="J1077" s="10">
        <f>+[1]Total!I1078</f>
        <v>392</v>
      </c>
      <c r="K1077" s="12">
        <f>+[1]Total!J1078</f>
        <v>392</v>
      </c>
      <c r="L1077" s="11">
        <f>+[1]Total!L1078</f>
        <v>398</v>
      </c>
      <c r="M1077" s="12">
        <f>+[1]Total!M1078</f>
        <v>389</v>
      </c>
      <c r="N1077" s="29">
        <f>VLOOKUP($B1077,'[2]pop-2020-2023'!$I$5:$M$1126,2)</f>
        <v>14052</v>
      </c>
      <c r="O1077" s="28">
        <f>VLOOKUP($B1077,'[2]pop-2020-2023'!$I$5:$M$1126,3)</f>
        <v>14382</v>
      </c>
      <c r="P1077" s="28">
        <f>VLOOKUP($B1077,'[2]pop-2020-2023'!$I$5:$M$1126,4)</f>
        <v>14645</v>
      </c>
      <c r="Q1077" s="30">
        <f>VLOOKUP($B1077,'[2]pop-2020-2023'!$I$5:$M$1126,5)</f>
        <v>14910</v>
      </c>
      <c r="R1077" s="29">
        <f>VLOOKUP($B1077,'[3]Hogares total'!$D$5:$L$1126,6)</f>
        <v>4188</v>
      </c>
      <c r="S1077" s="28">
        <f>VLOOKUP($B1077,'[3]Hogares total'!$D$5:$L$1126,7)</f>
        <v>4297</v>
      </c>
      <c r="T1077" s="28">
        <f>VLOOKUP($B1077,'[3]Hogares total'!$D$5:$L$1126,8)</f>
        <v>4396</v>
      </c>
      <c r="U1077" s="30">
        <f>VLOOKUP($B1077,'[3]Hogares total'!$D$5:$L$1126,9)</f>
        <v>4494</v>
      </c>
      <c r="V1077" s="29"/>
      <c r="W1077" s="43">
        <f t="shared" si="172"/>
        <v>3.9424280350438046E-2</v>
      </c>
      <c r="X1077" s="43">
        <f t="shared" si="173"/>
        <v>2.5401160805735745E-2</v>
      </c>
      <c r="Y1077" s="47">
        <f t="shared" si="174"/>
        <v>2.6089872568745807E-2</v>
      </c>
      <c r="Z1077" s="29"/>
      <c r="AA1077" s="43">
        <f t="shared" si="175"/>
        <v>0.13195252501745403</v>
      </c>
      <c r="AB1077" s="43">
        <f t="shared" si="176"/>
        <v>8.4622383985441307E-2</v>
      </c>
      <c r="AC1077" s="47">
        <f t="shared" si="177"/>
        <v>8.6559857587894973E-2</v>
      </c>
      <c r="AD1077" s="91">
        <f t="shared" si="168"/>
        <v>4494</v>
      </c>
      <c r="AE1077" s="91">
        <f t="shared" si="169"/>
        <v>389</v>
      </c>
      <c r="AF1077" s="91">
        <f t="shared" si="170"/>
        <v>4105</v>
      </c>
      <c r="AG1077" t="str">
        <f t="shared" si="171"/>
        <v/>
      </c>
    </row>
    <row r="1078" spans="2:33" x14ac:dyDescent="0.25">
      <c r="B1078" s="9" t="s">
        <v>1076</v>
      </c>
      <c r="C1078" s="23" t="str">
        <f>VLOOKUP(B1078,[2]Municipal!$C$15:$D$60549,2)</f>
        <v>Villanueva</v>
      </c>
      <c r="D1078" s="11">
        <f>+[1]Total!B1079</f>
        <v>3457</v>
      </c>
      <c r="E1078" s="10">
        <f>+[1]Total!C1079</f>
        <v>3405</v>
      </c>
      <c r="F1078" s="10">
        <f>+[1]Total!D1079</f>
        <v>2947</v>
      </c>
      <c r="G1078" s="10">
        <f>+[1]Total!E1079</f>
        <v>3349</v>
      </c>
      <c r="H1078" s="11">
        <f>+[1]Total!G1079</f>
        <v>2511</v>
      </c>
      <c r="I1078" s="10">
        <f>+[1]Total!H1079</f>
        <v>3572</v>
      </c>
      <c r="J1078" s="10">
        <f>+[1]Total!I1079</f>
        <v>2232</v>
      </c>
      <c r="K1078" s="12">
        <f>+[1]Total!J1079</f>
        <v>3401</v>
      </c>
      <c r="L1078" s="11">
        <f>+[1]Total!L1079</f>
        <v>6317</v>
      </c>
      <c r="M1078" s="12">
        <f>+[1]Total!M1079</f>
        <v>2154</v>
      </c>
      <c r="N1078" s="29">
        <f>VLOOKUP($B1078,'[2]pop-2020-2023'!$I$5:$M$1126,2)</f>
        <v>37447</v>
      </c>
      <c r="O1078" s="28">
        <f>VLOOKUP($B1078,'[2]pop-2020-2023'!$I$5:$M$1126,3)</f>
        <v>38274</v>
      </c>
      <c r="P1078" s="28">
        <f>VLOOKUP($B1078,'[2]pop-2020-2023'!$I$5:$M$1126,4)</f>
        <v>38948</v>
      </c>
      <c r="Q1078" s="30">
        <f>VLOOKUP($B1078,'[2]pop-2020-2023'!$I$5:$M$1126,5)</f>
        <v>39610</v>
      </c>
      <c r="R1078" s="29">
        <f>VLOOKUP($B1078,'[3]Hogares total'!$D$5:$L$1126,6)</f>
        <v>13468</v>
      </c>
      <c r="S1078" s="28">
        <f>VLOOKUP($B1078,'[3]Hogares total'!$D$5:$L$1126,7)</f>
        <v>13804</v>
      </c>
      <c r="T1078" s="28">
        <f>VLOOKUP($B1078,'[3]Hogares total'!$D$5:$L$1126,8)</f>
        <v>14112</v>
      </c>
      <c r="U1078" s="30">
        <f>VLOOKUP($B1078,'[3]Hogares total'!$D$5:$L$1126,9)</f>
        <v>14419</v>
      </c>
      <c r="V1078" s="29"/>
      <c r="W1078" s="43">
        <f t="shared" si="172"/>
        <v>8.8963787427496471E-2</v>
      </c>
      <c r="X1078" s="43">
        <f t="shared" si="173"/>
        <v>9.1712026291465548E-2</v>
      </c>
      <c r="Y1078" s="47">
        <f t="shared" si="174"/>
        <v>5.4380207018429688E-2</v>
      </c>
      <c r="Z1078" s="29"/>
      <c r="AA1078" s="43">
        <f t="shared" si="175"/>
        <v>0.2466676325702695</v>
      </c>
      <c r="AB1078" s="43">
        <f t="shared" si="176"/>
        <v>0.25311791383219956</v>
      </c>
      <c r="AC1078" s="47">
        <f t="shared" si="177"/>
        <v>0.14938622650669256</v>
      </c>
      <c r="AD1078" s="91">
        <f t="shared" si="168"/>
        <v>14419</v>
      </c>
      <c r="AE1078" s="91">
        <f t="shared" si="169"/>
        <v>2154</v>
      </c>
      <c r="AF1078" s="91">
        <f t="shared" si="170"/>
        <v>12265</v>
      </c>
      <c r="AG1078" t="str">
        <f t="shared" si="171"/>
        <v/>
      </c>
    </row>
    <row r="1079" spans="2:33" x14ac:dyDescent="0.25">
      <c r="B1079" s="9" t="s">
        <v>1077</v>
      </c>
      <c r="C1079" s="23" t="str">
        <f>VLOOKUP(B1079,[2]Municipal!$C$15:$D$60549,2)</f>
        <v>Mocoa</v>
      </c>
      <c r="D1079" s="11">
        <f>+[1]Total!B1080</f>
        <v>3257</v>
      </c>
      <c r="E1079" s="10">
        <f>+[1]Total!C1080</f>
        <v>3165</v>
      </c>
      <c r="F1079" s="10">
        <f>+[1]Total!D1080</f>
        <v>3056</v>
      </c>
      <c r="G1079" s="10">
        <f>+[1]Total!E1080</f>
        <v>2995</v>
      </c>
      <c r="H1079" s="11">
        <f>+[1]Total!G1080</f>
        <v>2903</v>
      </c>
      <c r="I1079" s="10">
        <f>+[1]Total!H1080</f>
        <v>2745</v>
      </c>
      <c r="J1079" s="10">
        <f>+[1]Total!I1080</f>
        <v>2670</v>
      </c>
      <c r="K1079" s="12">
        <f>+[1]Total!J1080</f>
        <v>2871</v>
      </c>
      <c r="L1079" s="11">
        <f>+[1]Total!L1080</f>
        <v>2686</v>
      </c>
      <c r="M1079" s="12">
        <f>+[1]Total!M1080</f>
        <v>3664</v>
      </c>
      <c r="N1079" s="29">
        <f>VLOOKUP($B1079,'[2]pop-2020-2023'!$I$5:$M$1126,2)</f>
        <v>60157</v>
      </c>
      <c r="O1079" s="28">
        <f>VLOOKUP($B1079,'[2]pop-2020-2023'!$I$5:$M$1126,3)</f>
        <v>61796</v>
      </c>
      <c r="P1079" s="28">
        <f>VLOOKUP($B1079,'[2]pop-2020-2023'!$I$5:$M$1126,4)</f>
        <v>62960</v>
      </c>
      <c r="Q1079" s="30">
        <f>VLOOKUP($B1079,'[2]pop-2020-2023'!$I$5:$M$1126,5)</f>
        <v>63639</v>
      </c>
      <c r="R1079" s="29">
        <f>VLOOKUP($B1079,'[3]Hogares total'!$D$5:$L$1126,6)</f>
        <v>23261</v>
      </c>
      <c r="S1079" s="28">
        <f>VLOOKUP($B1079,'[3]Hogares total'!$D$5:$L$1126,7)</f>
        <v>24076</v>
      </c>
      <c r="T1079" s="28">
        <f>VLOOKUP($B1079,'[3]Hogares total'!$D$5:$L$1126,8)</f>
        <v>24909</v>
      </c>
      <c r="U1079" s="30">
        <f>VLOOKUP($B1079,'[3]Hogares total'!$D$5:$L$1126,9)</f>
        <v>25769</v>
      </c>
      <c r="V1079" s="29"/>
      <c r="W1079" s="43">
        <f t="shared" si="172"/>
        <v>5.1216907243187261E-2</v>
      </c>
      <c r="X1079" s="43">
        <f t="shared" si="173"/>
        <v>4.3599110546378654E-2</v>
      </c>
      <c r="Y1079" s="47">
        <f t="shared" si="174"/>
        <v>5.7574757617184433E-2</v>
      </c>
      <c r="Z1079" s="29"/>
      <c r="AA1079" s="43">
        <f t="shared" si="175"/>
        <v>0.13145871407210499</v>
      </c>
      <c r="AB1079" s="43">
        <f t="shared" si="176"/>
        <v>0.11020113212092016</v>
      </c>
      <c r="AC1079" s="47">
        <f t="shared" si="177"/>
        <v>0.14218634793744422</v>
      </c>
      <c r="AD1079" s="91">
        <f t="shared" si="168"/>
        <v>25769</v>
      </c>
      <c r="AE1079" s="91">
        <f t="shared" si="169"/>
        <v>3664</v>
      </c>
      <c r="AF1079" s="91">
        <f t="shared" si="170"/>
        <v>22105</v>
      </c>
      <c r="AG1079" t="str">
        <f t="shared" si="171"/>
        <v/>
      </c>
    </row>
    <row r="1080" spans="2:33" x14ac:dyDescent="0.25">
      <c r="B1080" s="9" t="s">
        <v>1078</v>
      </c>
      <c r="C1080" s="23" t="str">
        <f>VLOOKUP(B1080,[2]Municipal!$C$15:$D$60549,2)</f>
        <v>Colón</v>
      </c>
      <c r="D1080" s="11">
        <f>+[1]Total!B1081</f>
        <v>136</v>
      </c>
      <c r="E1080" s="10">
        <f>+[1]Total!C1081</f>
        <v>147</v>
      </c>
      <c r="F1080" s="10">
        <f>+[1]Total!D1081</f>
        <v>151</v>
      </c>
      <c r="G1080" s="10">
        <f>+[1]Total!E1081</f>
        <v>51</v>
      </c>
      <c r="H1080" s="11">
        <f>+[1]Total!G1081</f>
        <v>203</v>
      </c>
      <c r="I1080" s="10">
        <f>+[1]Total!H1081</f>
        <v>195</v>
      </c>
      <c r="J1080" s="10">
        <f>+[1]Total!I1081</f>
        <v>194</v>
      </c>
      <c r="K1080" s="12">
        <f>+[1]Total!J1081</f>
        <v>195</v>
      </c>
      <c r="L1080" s="11">
        <f>+[1]Total!L1081</f>
        <v>184</v>
      </c>
      <c r="M1080" s="12">
        <f>+[1]Total!M1081</f>
        <v>127</v>
      </c>
      <c r="N1080" s="29">
        <f>VLOOKUP($B1080,'[2]pop-2020-2023'!$I$5:$M$1126,2)</f>
        <v>5591</v>
      </c>
      <c r="O1080" s="28">
        <f>VLOOKUP($B1080,'[2]pop-2020-2023'!$I$5:$M$1126,3)</f>
        <v>5631</v>
      </c>
      <c r="P1080" s="28">
        <f>VLOOKUP($B1080,'[2]pop-2020-2023'!$I$5:$M$1126,4)</f>
        <v>5719</v>
      </c>
      <c r="Q1080" s="30">
        <f>VLOOKUP($B1080,'[2]pop-2020-2023'!$I$5:$M$1126,5)</f>
        <v>5800</v>
      </c>
      <c r="R1080" s="29">
        <f>VLOOKUP($B1080,'[3]Hogares total'!$D$5:$L$1126,6)</f>
        <v>2204</v>
      </c>
      <c r="S1080" s="28">
        <f>VLOOKUP($B1080,'[3]Hogares total'!$D$5:$L$1126,7)</f>
        <v>2281</v>
      </c>
      <c r="T1080" s="28">
        <f>VLOOKUP($B1080,'[3]Hogares total'!$D$5:$L$1126,8)</f>
        <v>2360</v>
      </c>
      <c r="U1080" s="30">
        <f>VLOOKUP($B1080,'[3]Hogares total'!$D$5:$L$1126,9)</f>
        <v>2442</v>
      </c>
      <c r="V1080" s="29"/>
      <c r="W1080" s="43">
        <f t="shared" si="172"/>
        <v>2.6105487480021311E-2</v>
      </c>
      <c r="X1080" s="43">
        <f t="shared" si="173"/>
        <v>3.40968700821822E-2</v>
      </c>
      <c r="Y1080" s="47">
        <f t="shared" si="174"/>
        <v>2.189655172413793E-2</v>
      </c>
      <c r="Z1080" s="29"/>
      <c r="AA1080" s="43">
        <f t="shared" si="175"/>
        <v>6.4445418676019287E-2</v>
      </c>
      <c r="AB1080" s="43">
        <f t="shared" si="176"/>
        <v>8.2627118644067798E-2</v>
      </c>
      <c r="AC1080" s="47">
        <f t="shared" si="177"/>
        <v>5.2006552006552006E-2</v>
      </c>
      <c r="AD1080" s="91">
        <f t="shared" si="168"/>
        <v>2442</v>
      </c>
      <c r="AE1080" s="91">
        <f t="shared" si="169"/>
        <v>127</v>
      </c>
      <c r="AF1080" s="91">
        <f t="shared" si="170"/>
        <v>2315</v>
      </c>
      <c r="AG1080" t="str">
        <f t="shared" si="171"/>
        <v/>
      </c>
    </row>
    <row r="1081" spans="2:33" x14ac:dyDescent="0.25">
      <c r="B1081" s="9" t="s">
        <v>1079</v>
      </c>
      <c r="C1081" s="23" t="str">
        <f>VLOOKUP(B1081,[2]Municipal!$C$15:$D$60549,2)</f>
        <v>Orito</v>
      </c>
      <c r="D1081" s="11">
        <f>+[1]Total!B1082</f>
        <v>1991</v>
      </c>
      <c r="E1081" s="10">
        <f>+[1]Total!C1082</f>
        <v>2164</v>
      </c>
      <c r="F1081" s="10">
        <f>+[1]Total!D1082</f>
        <v>2261</v>
      </c>
      <c r="G1081" s="10">
        <f>+[1]Total!E1082</f>
        <v>2398</v>
      </c>
      <c r="H1081" s="11">
        <f>+[1]Total!G1082</f>
        <v>2187</v>
      </c>
      <c r="I1081" s="10">
        <f>+[1]Total!H1082</f>
        <v>2450</v>
      </c>
      <c r="J1081" s="10">
        <f>+[1]Total!I1082</f>
        <v>2083</v>
      </c>
      <c r="K1081" s="12">
        <f>+[1]Total!J1082</f>
        <v>2190</v>
      </c>
      <c r="L1081" s="11">
        <f>+[1]Total!L1082</f>
        <v>1995</v>
      </c>
      <c r="M1081" s="12">
        <f>+[1]Total!M1082</f>
        <v>1902</v>
      </c>
      <c r="N1081" s="29">
        <f>VLOOKUP($B1081,'[2]pop-2020-2023'!$I$5:$M$1126,2)</f>
        <v>38926</v>
      </c>
      <c r="O1081" s="28">
        <f>VLOOKUP($B1081,'[2]pop-2020-2023'!$I$5:$M$1126,3)</f>
        <v>39264</v>
      </c>
      <c r="P1081" s="28">
        <f>VLOOKUP($B1081,'[2]pop-2020-2023'!$I$5:$M$1126,4)</f>
        <v>39823</v>
      </c>
      <c r="Q1081" s="30">
        <f>VLOOKUP($B1081,'[2]pop-2020-2023'!$I$5:$M$1126,5)</f>
        <v>40478</v>
      </c>
      <c r="R1081" s="29">
        <f>VLOOKUP($B1081,'[3]Hogares total'!$D$5:$L$1126,6)</f>
        <v>16476</v>
      </c>
      <c r="S1081" s="28">
        <f>VLOOKUP($B1081,'[3]Hogares total'!$D$5:$L$1126,7)</f>
        <v>17037</v>
      </c>
      <c r="T1081" s="28">
        <f>VLOOKUP($B1081,'[3]Hogares total'!$D$5:$L$1126,8)</f>
        <v>17610</v>
      </c>
      <c r="U1081" s="30">
        <f>VLOOKUP($B1081,'[3]Hogares total'!$D$5:$L$1126,9)</f>
        <v>18198</v>
      </c>
      <c r="V1081" s="29"/>
      <c r="W1081" s="43">
        <f t="shared" si="172"/>
        <v>5.511409942950285E-2</v>
      </c>
      <c r="X1081" s="43">
        <f t="shared" si="173"/>
        <v>6.1522235893830199E-2</v>
      </c>
      <c r="Y1081" s="47">
        <f t="shared" si="174"/>
        <v>4.6988487573496711E-2</v>
      </c>
      <c r="Z1081" s="29"/>
      <c r="AA1081" s="43">
        <f t="shared" si="175"/>
        <v>0.12701766742971179</v>
      </c>
      <c r="AB1081" s="43">
        <f t="shared" si="176"/>
        <v>0.13912549687677456</v>
      </c>
      <c r="AC1081" s="47">
        <f t="shared" si="177"/>
        <v>0.10451697988789976</v>
      </c>
      <c r="AD1081" s="91">
        <f t="shared" si="168"/>
        <v>18198</v>
      </c>
      <c r="AE1081" s="91">
        <f t="shared" si="169"/>
        <v>1902</v>
      </c>
      <c r="AF1081" s="91">
        <f t="shared" si="170"/>
        <v>16296</v>
      </c>
      <c r="AG1081" t="str">
        <f t="shared" si="171"/>
        <v/>
      </c>
    </row>
    <row r="1082" spans="2:33" x14ac:dyDescent="0.25">
      <c r="B1082" s="9" t="s">
        <v>1080</v>
      </c>
      <c r="C1082" s="23" t="str">
        <f>VLOOKUP(B1082,[2]Municipal!$C$15:$D$60549,2)</f>
        <v>Puerto Asís</v>
      </c>
      <c r="D1082" s="11">
        <f>+[1]Total!B1083</f>
        <v>16041</v>
      </c>
      <c r="E1082" s="10">
        <f>+[1]Total!C1083</f>
        <v>2720</v>
      </c>
      <c r="F1082" s="10">
        <f>+[1]Total!D1083</f>
        <v>2583</v>
      </c>
      <c r="G1082" s="10">
        <f>+[1]Total!E1083</f>
        <v>2513</v>
      </c>
      <c r="H1082" s="11">
        <f>+[1]Total!G1083</f>
        <v>1584</v>
      </c>
      <c r="I1082" s="10">
        <f>+[1]Total!H1083</f>
        <v>1497</v>
      </c>
      <c r="J1082" s="10">
        <f>+[1]Total!I1083</f>
        <v>1281</v>
      </c>
      <c r="K1082" s="12">
        <f>+[1]Total!J1083</f>
        <v>1164</v>
      </c>
      <c r="L1082" s="11">
        <f>+[1]Total!L1083</f>
        <v>1062</v>
      </c>
      <c r="M1082" s="12">
        <f>+[1]Total!M1083</f>
        <v>988</v>
      </c>
      <c r="N1082" s="29">
        <f>VLOOKUP($B1082,'[2]pop-2020-2023'!$I$5:$M$1126,2)</f>
        <v>68235</v>
      </c>
      <c r="O1082" s="28">
        <f>VLOOKUP($B1082,'[2]pop-2020-2023'!$I$5:$M$1126,3)</f>
        <v>69617</v>
      </c>
      <c r="P1082" s="28">
        <f>VLOOKUP($B1082,'[2]pop-2020-2023'!$I$5:$M$1126,4)</f>
        <v>70830</v>
      </c>
      <c r="Q1082" s="30">
        <f>VLOOKUP($B1082,'[2]pop-2020-2023'!$I$5:$M$1126,5)</f>
        <v>71922</v>
      </c>
      <c r="R1082" s="29">
        <f>VLOOKUP($B1082,'[3]Hogares total'!$D$5:$L$1126,6)</f>
        <v>24804</v>
      </c>
      <c r="S1082" s="28">
        <f>VLOOKUP($B1082,'[3]Hogares total'!$D$5:$L$1126,7)</f>
        <v>25652</v>
      </c>
      <c r="T1082" s="28">
        <f>VLOOKUP($B1082,'[3]Hogares total'!$D$5:$L$1126,8)</f>
        <v>26527</v>
      </c>
      <c r="U1082" s="30">
        <f>VLOOKUP($B1082,'[3]Hogares total'!$D$5:$L$1126,9)</f>
        <v>27432</v>
      </c>
      <c r="V1082" s="29"/>
      <c r="W1082" s="43">
        <f t="shared" si="172"/>
        <v>3.9070916586465949E-2</v>
      </c>
      <c r="X1082" s="43">
        <f t="shared" si="173"/>
        <v>2.1135112240576025E-2</v>
      </c>
      <c r="Y1082" s="47">
        <f t="shared" si="174"/>
        <v>1.3737104084980951E-2</v>
      </c>
      <c r="Z1082" s="29"/>
      <c r="AA1082" s="43">
        <f t="shared" si="175"/>
        <v>0.10603461718384531</v>
      </c>
      <c r="AB1082" s="43">
        <f t="shared" si="176"/>
        <v>5.6433068194669582E-2</v>
      </c>
      <c r="AC1082" s="47">
        <f t="shared" si="177"/>
        <v>3.6016331291921846E-2</v>
      </c>
      <c r="AD1082" s="91">
        <f t="shared" si="168"/>
        <v>27432</v>
      </c>
      <c r="AE1082" s="91">
        <f t="shared" si="169"/>
        <v>988</v>
      </c>
      <c r="AF1082" s="91">
        <f t="shared" si="170"/>
        <v>26444</v>
      </c>
      <c r="AG1082" t="str">
        <f t="shared" si="171"/>
        <v/>
      </c>
    </row>
    <row r="1083" spans="2:33" x14ac:dyDescent="0.25">
      <c r="B1083" s="9" t="s">
        <v>1081</v>
      </c>
      <c r="C1083" s="23" t="str">
        <f>VLOOKUP(B1083,[2]Municipal!$C$15:$D$60549,2)</f>
        <v>Puerto Caicedo</v>
      </c>
      <c r="D1083" s="11">
        <f>+[1]Total!B1084</f>
        <v>963</v>
      </c>
      <c r="E1083" s="10">
        <f>+[1]Total!C1084</f>
        <v>949</v>
      </c>
      <c r="F1083" s="10">
        <f>+[1]Total!D1084</f>
        <v>893</v>
      </c>
      <c r="G1083" s="10">
        <f>+[1]Total!E1084</f>
        <v>857</v>
      </c>
      <c r="H1083" s="11">
        <f>+[1]Total!G1084</f>
        <v>120</v>
      </c>
      <c r="I1083" s="10">
        <f>+[1]Total!H1084</f>
        <v>103</v>
      </c>
      <c r="J1083" s="10">
        <f>+[1]Total!I1084</f>
        <v>92</v>
      </c>
      <c r="K1083" s="12">
        <f>+[1]Total!J1084</f>
        <v>83</v>
      </c>
      <c r="L1083" s="11">
        <f>+[1]Total!L1084</f>
        <v>62</v>
      </c>
      <c r="M1083" s="12">
        <f>+[1]Total!M1084</f>
        <v>49</v>
      </c>
      <c r="N1083" s="29">
        <f>VLOOKUP($B1083,'[2]pop-2020-2023'!$I$5:$M$1126,2)</f>
        <v>16314</v>
      </c>
      <c r="O1083" s="28">
        <f>VLOOKUP($B1083,'[2]pop-2020-2023'!$I$5:$M$1126,3)</f>
        <v>16310</v>
      </c>
      <c r="P1083" s="28">
        <f>VLOOKUP($B1083,'[2]pop-2020-2023'!$I$5:$M$1126,4)</f>
        <v>16563</v>
      </c>
      <c r="Q1083" s="30">
        <f>VLOOKUP($B1083,'[2]pop-2020-2023'!$I$5:$M$1126,5)</f>
        <v>16823</v>
      </c>
      <c r="R1083" s="29">
        <f>VLOOKUP($B1083,'[3]Hogares total'!$D$5:$L$1126,6)</f>
        <v>7791</v>
      </c>
      <c r="S1083" s="28">
        <f>VLOOKUP($B1083,'[3]Hogares total'!$D$5:$L$1126,7)</f>
        <v>8058</v>
      </c>
      <c r="T1083" s="28">
        <f>VLOOKUP($B1083,'[3]Hogares total'!$D$5:$L$1126,8)</f>
        <v>8330</v>
      </c>
      <c r="U1083" s="30">
        <f>VLOOKUP($B1083,'[3]Hogares total'!$D$5:$L$1126,9)</f>
        <v>8609</v>
      </c>
      <c r="V1083" s="29"/>
      <c r="W1083" s="43">
        <f t="shared" si="172"/>
        <v>5.8185162477007973E-2</v>
      </c>
      <c r="X1083" s="43">
        <f t="shared" si="173"/>
        <v>6.2186801907866936E-3</v>
      </c>
      <c r="Y1083" s="47">
        <f t="shared" si="174"/>
        <v>2.9126790703203945E-3</v>
      </c>
      <c r="Z1083" s="29"/>
      <c r="AA1083" s="43">
        <f t="shared" si="175"/>
        <v>0.11777115909655002</v>
      </c>
      <c r="AB1083" s="43">
        <f t="shared" si="176"/>
        <v>1.2364945978391356E-2</v>
      </c>
      <c r="AC1083" s="47">
        <f t="shared" si="177"/>
        <v>5.6917179695667322E-3</v>
      </c>
      <c r="AD1083" s="91">
        <f t="shared" si="168"/>
        <v>8609</v>
      </c>
      <c r="AE1083" s="91">
        <f t="shared" si="169"/>
        <v>49</v>
      </c>
      <c r="AF1083" s="91">
        <f t="shared" si="170"/>
        <v>8560</v>
      </c>
      <c r="AG1083" t="str">
        <f t="shared" si="171"/>
        <v/>
      </c>
    </row>
    <row r="1084" spans="2:33" x14ac:dyDescent="0.25">
      <c r="B1084" s="9" t="s">
        <v>1082</v>
      </c>
      <c r="C1084" s="23" t="str">
        <f>VLOOKUP(B1084,[2]Municipal!$C$15:$D$60549,2)</f>
        <v>Puerto Guzmán</v>
      </c>
      <c r="D1084" s="11">
        <f>+[1]Total!B1085</f>
        <v>109</v>
      </c>
      <c r="E1084" s="10">
        <f>+[1]Total!C1085</f>
        <v>117</v>
      </c>
      <c r="F1084" s="10">
        <f>+[1]Total!D1085</f>
        <v>128</v>
      </c>
      <c r="G1084" s="10">
        <f>+[1]Total!E1085</f>
        <v>138</v>
      </c>
      <c r="H1084" s="11">
        <f>+[1]Total!G1085</f>
        <v>113</v>
      </c>
      <c r="I1084" s="10">
        <f>+[1]Total!H1085</f>
        <v>128</v>
      </c>
      <c r="J1084" s="10">
        <f>+[1]Total!I1085</f>
        <v>115</v>
      </c>
      <c r="K1084" s="12">
        <f>+[1]Total!J1085</f>
        <v>110</v>
      </c>
      <c r="L1084" s="11">
        <f>+[1]Total!L1085</f>
        <v>101</v>
      </c>
      <c r="M1084" s="12">
        <f>+[1]Total!M1085</f>
        <v>77</v>
      </c>
      <c r="N1084" s="29">
        <f>VLOOKUP($B1084,'[2]pop-2020-2023'!$I$5:$M$1126,2)</f>
        <v>36541</v>
      </c>
      <c r="O1084" s="28">
        <f>VLOOKUP($B1084,'[2]pop-2020-2023'!$I$5:$M$1126,3)</f>
        <v>36900</v>
      </c>
      <c r="P1084" s="28">
        <f>VLOOKUP($B1084,'[2]pop-2020-2023'!$I$5:$M$1126,4)</f>
        <v>37427</v>
      </c>
      <c r="Q1084" s="30">
        <f>VLOOKUP($B1084,'[2]pop-2020-2023'!$I$5:$M$1126,5)</f>
        <v>38076</v>
      </c>
      <c r="R1084" s="29">
        <f>VLOOKUP($B1084,'[3]Hogares total'!$D$5:$L$1126,6)</f>
        <v>12758</v>
      </c>
      <c r="S1084" s="28">
        <f>VLOOKUP($B1084,'[3]Hogares total'!$D$5:$L$1126,7)</f>
        <v>13169</v>
      </c>
      <c r="T1084" s="28">
        <f>VLOOKUP($B1084,'[3]Hogares total'!$D$5:$L$1126,8)</f>
        <v>13595</v>
      </c>
      <c r="U1084" s="30">
        <f>VLOOKUP($B1084,'[3]Hogares total'!$D$5:$L$1126,9)</f>
        <v>14037</v>
      </c>
      <c r="V1084" s="29"/>
      <c r="W1084" s="43">
        <f t="shared" si="172"/>
        <v>3.1707317073170734E-3</v>
      </c>
      <c r="X1084" s="43">
        <f t="shared" si="173"/>
        <v>3.4199909156491302E-3</v>
      </c>
      <c r="Y1084" s="47">
        <f t="shared" si="174"/>
        <v>2.0222712469797248E-3</v>
      </c>
      <c r="Z1084" s="29"/>
      <c r="AA1084" s="43">
        <f t="shared" si="175"/>
        <v>8.8845014807502464E-3</v>
      </c>
      <c r="AB1084" s="43">
        <f t="shared" si="176"/>
        <v>9.4152261860978304E-3</v>
      </c>
      <c r="AC1084" s="47">
        <f t="shared" si="177"/>
        <v>5.4855026002707131E-3</v>
      </c>
      <c r="AD1084" s="91">
        <f t="shared" si="168"/>
        <v>14037</v>
      </c>
      <c r="AE1084" s="91">
        <f t="shared" si="169"/>
        <v>77</v>
      </c>
      <c r="AF1084" s="91">
        <f t="shared" si="170"/>
        <v>13960</v>
      </c>
      <c r="AG1084" t="str">
        <f t="shared" si="171"/>
        <v/>
      </c>
    </row>
    <row r="1085" spans="2:33" x14ac:dyDescent="0.25">
      <c r="B1085" s="9" t="s">
        <v>1083</v>
      </c>
      <c r="C1085" s="23" t="str">
        <f>VLOOKUP(B1085,[2]Municipal!$C$15:$D$60549,2)</f>
        <v>Puerto Leguízamo</v>
      </c>
      <c r="D1085" s="11">
        <f>+[1]Total!B1086</f>
        <v>69</v>
      </c>
      <c r="E1085" s="10">
        <f>+[1]Total!C1086</f>
        <v>64</v>
      </c>
      <c r="F1085" s="10">
        <f>+[1]Total!D1086</f>
        <v>45</v>
      </c>
      <c r="G1085" s="10">
        <f>+[1]Total!E1086</f>
        <v>385</v>
      </c>
      <c r="H1085" s="11">
        <f>+[1]Total!G1086</f>
        <v>418</v>
      </c>
      <c r="I1085" s="10">
        <f>+[1]Total!H1086</f>
        <v>349</v>
      </c>
      <c r="J1085" s="10">
        <f>+[1]Total!I1086</f>
        <v>336</v>
      </c>
      <c r="K1085" s="12">
        <f>+[1]Total!J1086</f>
        <v>304</v>
      </c>
      <c r="L1085" s="11">
        <f>+[1]Total!L1086</f>
        <v>207</v>
      </c>
      <c r="M1085" s="12">
        <f>+[1]Total!M1086</f>
        <v>426</v>
      </c>
      <c r="N1085" s="29">
        <f>VLOOKUP($B1085,'[2]pop-2020-2023'!$I$5:$M$1126,2)</f>
        <v>30369</v>
      </c>
      <c r="O1085" s="28">
        <f>VLOOKUP($B1085,'[2]pop-2020-2023'!$I$5:$M$1126,3)</f>
        <v>31159</v>
      </c>
      <c r="P1085" s="28">
        <f>VLOOKUP($B1085,'[2]pop-2020-2023'!$I$5:$M$1126,4)</f>
        <v>31664</v>
      </c>
      <c r="Q1085" s="30">
        <f>VLOOKUP($B1085,'[2]pop-2020-2023'!$I$5:$M$1126,5)</f>
        <v>32274</v>
      </c>
      <c r="R1085" s="29">
        <f>VLOOKUP($B1085,'[3]Hogares total'!$D$5:$L$1126,6)</f>
        <v>9989</v>
      </c>
      <c r="S1085" s="28">
        <f>VLOOKUP($B1085,'[3]Hogares total'!$D$5:$L$1126,7)</f>
        <v>10327</v>
      </c>
      <c r="T1085" s="28">
        <f>VLOOKUP($B1085,'[3]Hogares total'!$D$5:$L$1126,8)</f>
        <v>10675</v>
      </c>
      <c r="U1085" s="30">
        <f>VLOOKUP($B1085,'[3]Hogares total'!$D$5:$L$1126,9)</f>
        <v>11034</v>
      </c>
      <c r="V1085" s="29"/>
      <c r="W1085" s="43">
        <f t="shared" si="172"/>
        <v>2.0539811932346994E-3</v>
      </c>
      <c r="X1085" s="43">
        <f t="shared" si="173"/>
        <v>1.1021980798383022E-2</v>
      </c>
      <c r="Y1085" s="47">
        <f t="shared" si="174"/>
        <v>1.3199479457148168E-2</v>
      </c>
      <c r="Z1085" s="29"/>
      <c r="AA1085" s="43">
        <f t="shared" si="175"/>
        <v>6.1973467609179817E-3</v>
      </c>
      <c r="AB1085" s="43">
        <f t="shared" si="176"/>
        <v>3.2693208430913348E-2</v>
      </c>
      <c r="AC1085" s="47">
        <f t="shared" si="177"/>
        <v>3.8607939097335509E-2</v>
      </c>
      <c r="AD1085" s="91">
        <f t="shared" si="168"/>
        <v>11034</v>
      </c>
      <c r="AE1085" s="91">
        <f t="shared" si="169"/>
        <v>426</v>
      </c>
      <c r="AF1085" s="91">
        <f t="shared" si="170"/>
        <v>10608</v>
      </c>
      <c r="AG1085" t="str">
        <f t="shared" si="171"/>
        <v/>
      </c>
    </row>
    <row r="1086" spans="2:33" x14ac:dyDescent="0.25">
      <c r="B1086" s="9" t="s">
        <v>1084</v>
      </c>
      <c r="C1086" s="23" t="str">
        <f>VLOOKUP(B1086,[2]Municipal!$C$15:$D$60549,2)</f>
        <v>Sibundoy</v>
      </c>
      <c r="D1086" s="11">
        <f>+[1]Total!B1087</f>
        <v>656</v>
      </c>
      <c r="E1086" s="10">
        <f>+[1]Total!C1087</f>
        <v>388</v>
      </c>
      <c r="F1086" s="10">
        <f>+[1]Total!D1087</f>
        <v>1223</v>
      </c>
      <c r="G1086" s="10">
        <f>+[1]Total!E1087</f>
        <v>1670</v>
      </c>
      <c r="H1086" s="11">
        <f>+[1]Total!G1087</f>
        <v>546</v>
      </c>
      <c r="I1086" s="10">
        <f>+[1]Total!H1087</f>
        <v>516</v>
      </c>
      <c r="J1086" s="10">
        <f>+[1]Total!I1087</f>
        <v>516</v>
      </c>
      <c r="K1086" s="12">
        <f>+[1]Total!J1087</f>
        <v>520</v>
      </c>
      <c r="L1086" s="11">
        <f>+[1]Total!L1087</f>
        <v>499</v>
      </c>
      <c r="M1086" s="12">
        <f>+[1]Total!M1087</f>
        <v>364</v>
      </c>
      <c r="N1086" s="29">
        <f>VLOOKUP($B1086,'[2]pop-2020-2023'!$I$5:$M$1126,2)</f>
        <v>15836</v>
      </c>
      <c r="O1086" s="28">
        <f>VLOOKUP($B1086,'[2]pop-2020-2023'!$I$5:$M$1126,3)</f>
        <v>16197</v>
      </c>
      <c r="P1086" s="28">
        <f>VLOOKUP($B1086,'[2]pop-2020-2023'!$I$5:$M$1126,4)</f>
        <v>16441</v>
      </c>
      <c r="Q1086" s="30">
        <f>VLOOKUP($B1086,'[2]pop-2020-2023'!$I$5:$M$1126,5)</f>
        <v>16733</v>
      </c>
      <c r="R1086" s="29">
        <f>VLOOKUP($B1086,'[3]Hogares total'!$D$5:$L$1126,6)</f>
        <v>5992</v>
      </c>
      <c r="S1086" s="28">
        <f>VLOOKUP($B1086,'[3]Hogares total'!$D$5:$L$1126,7)</f>
        <v>6200</v>
      </c>
      <c r="T1086" s="28">
        <f>VLOOKUP($B1086,'[3]Hogares total'!$D$5:$L$1126,8)</f>
        <v>6414</v>
      </c>
      <c r="U1086" s="30">
        <f>VLOOKUP($B1086,'[3]Hogares total'!$D$5:$L$1126,9)</f>
        <v>6632</v>
      </c>
      <c r="V1086" s="29"/>
      <c r="W1086" s="43">
        <f t="shared" si="172"/>
        <v>2.3955053404951535E-2</v>
      </c>
      <c r="X1086" s="43">
        <f t="shared" si="173"/>
        <v>3.1384952253512559E-2</v>
      </c>
      <c r="Y1086" s="47">
        <f t="shared" si="174"/>
        <v>2.1753421382896074E-2</v>
      </c>
      <c r="Z1086" s="29"/>
      <c r="AA1086" s="43">
        <f t="shared" si="175"/>
        <v>6.2580645161290319E-2</v>
      </c>
      <c r="AB1086" s="43">
        <f t="shared" si="176"/>
        <v>8.0449017773620207E-2</v>
      </c>
      <c r="AC1086" s="47">
        <f t="shared" si="177"/>
        <v>5.4885404101326897E-2</v>
      </c>
      <c r="AD1086" s="91">
        <f t="shared" si="168"/>
        <v>6632</v>
      </c>
      <c r="AE1086" s="91">
        <f t="shared" si="169"/>
        <v>364</v>
      </c>
      <c r="AF1086" s="91">
        <f t="shared" si="170"/>
        <v>6268</v>
      </c>
      <c r="AG1086" t="str">
        <f t="shared" si="171"/>
        <v/>
      </c>
    </row>
    <row r="1087" spans="2:33" x14ac:dyDescent="0.25">
      <c r="B1087" s="9" t="s">
        <v>1085</v>
      </c>
      <c r="C1087" s="23" t="str">
        <f>VLOOKUP(B1087,[2]Municipal!$C$15:$D$60549,2)</f>
        <v>San Francisco</v>
      </c>
      <c r="D1087" s="11">
        <f>+[1]Total!B1088</f>
        <v>233</v>
      </c>
      <c r="E1087" s="10">
        <f>+[1]Total!C1088</f>
        <v>223</v>
      </c>
      <c r="F1087" s="10">
        <f>+[1]Total!D1088</f>
        <v>139</v>
      </c>
      <c r="G1087" s="10">
        <f>+[1]Total!E1088</f>
        <v>126</v>
      </c>
      <c r="H1087" s="11">
        <f>+[1]Total!G1088</f>
        <v>95</v>
      </c>
      <c r="I1087" s="10">
        <f>+[1]Total!H1088</f>
        <v>93</v>
      </c>
      <c r="J1087" s="10">
        <f>+[1]Total!I1088</f>
        <v>97</v>
      </c>
      <c r="K1087" s="12">
        <f>+[1]Total!J1088</f>
        <v>92</v>
      </c>
      <c r="L1087" s="11">
        <f>+[1]Total!L1088</f>
        <v>89</v>
      </c>
      <c r="M1087" s="12">
        <f>+[1]Total!M1088</f>
        <v>119</v>
      </c>
      <c r="N1087" s="29">
        <f>VLOOKUP($B1087,'[2]pop-2020-2023'!$I$5:$M$1126,2)</f>
        <v>5928</v>
      </c>
      <c r="O1087" s="28">
        <f>VLOOKUP($B1087,'[2]pop-2020-2023'!$I$5:$M$1126,3)</f>
        <v>6028</v>
      </c>
      <c r="P1087" s="28">
        <f>VLOOKUP($B1087,'[2]pop-2020-2023'!$I$5:$M$1126,4)</f>
        <v>6133</v>
      </c>
      <c r="Q1087" s="30">
        <f>VLOOKUP($B1087,'[2]pop-2020-2023'!$I$5:$M$1126,5)</f>
        <v>6244</v>
      </c>
      <c r="R1087" s="29">
        <f>VLOOKUP($B1087,'[3]Hogares total'!$D$5:$L$1126,6)</f>
        <v>2149</v>
      </c>
      <c r="S1087" s="28">
        <f>VLOOKUP($B1087,'[3]Hogares total'!$D$5:$L$1126,7)</f>
        <v>2223</v>
      </c>
      <c r="T1087" s="28">
        <f>VLOOKUP($B1087,'[3]Hogares total'!$D$5:$L$1126,8)</f>
        <v>2300</v>
      </c>
      <c r="U1087" s="30">
        <f>VLOOKUP($B1087,'[3]Hogares total'!$D$5:$L$1126,9)</f>
        <v>2378</v>
      </c>
      <c r="V1087" s="29"/>
      <c r="W1087" s="43">
        <f t="shared" si="172"/>
        <v>3.6994027869940278E-2</v>
      </c>
      <c r="X1087" s="43">
        <f t="shared" si="173"/>
        <v>1.5163867601500082E-2</v>
      </c>
      <c r="Y1087" s="47">
        <f t="shared" si="174"/>
        <v>1.905829596412556E-2</v>
      </c>
      <c r="Z1087" s="29"/>
      <c r="AA1087" s="43">
        <f t="shared" si="175"/>
        <v>0.100314889788574</v>
      </c>
      <c r="AB1087" s="43">
        <f t="shared" si="176"/>
        <v>4.0434782608695652E-2</v>
      </c>
      <c r="AC1087" s="47">
        <f t="shared" si="177"/>
        <v>5.0042052144659378E-2</v>
      </c>
      <c r="AD1087" s="91">
        <f t="shared" si="168"/>
        <v>2378</v>
      </c>
      <c r="AE1087" s="91">
        <f t="shared" si="169"/>
        <v>119</v>
      </c>
      <c r="AF1087" s="91">
        <f t="shared" si="170"/>
        <v>2259</v>
      </c>
      <c r="AG1087" t="str">
        <f t="shared" si="171"/>
        <v/>
      </c>
    </row>
    <row r="1088" spans="2:33" x14ac:dyDescent="0.25">
      <c r="B1088" s="9" t="s">
        <v>1086</v>
      </c>
      <c r="C1088" s="23" t="str">
        <f>VLOOKUP(B1088,[2]Municipal!$C$15:$D$60549,2)</f>
        <v>San Miguel</v>
      </c>
      <c r="D1088" s="11">
        <f>+[1]Total!B1089</f>
        <v>336</v>
      </c>
      <c r="E1088" s="10">
        <f>+[1]Total!C1089</f>
        <v>411</v>
      </c>
      <c r="F1088" s="10">
        <f>+[1]Total!D1089</f>
        <v>476</v>
      </c>
      <c r="G1088" s="10">
        <f>+[1]Total!E1089</f>
        <v>504</v>
      </c>
      <c r="H1088" s="11">
        <f>+[1]Total!G1089</f>
        <v>385</v>
      </c>
      <c r="I1088" s="10">
        <f>+[1]Total!H1089</f>
        <v>533</v>
      </c>
      <c r="J1088" s="10">
        <f>+[1]Total!I1089</f>
        <v>496</v>
      </c>
      <c r="K1088" s="12">
        <f>+[1]Total!J1089</f>
        <v>519</v>
      </c>
      <c r="L1088" s="11">
        <f>+[1]Total!L1089</f>
        <v>365</v>
      </c>
      <c r="M1088" s="12">
        <f>+[1]Total!M1089</f>
        <v>262</v>
      </c>
      <c r="N1088" s="29">
        <f>VLOOKUP($B1088,'[2]pop-2020-2023'!$I$5:$M$1126,2)</f>
        <v>19918</v>
      </c>
      <c r="O1088" s="28">
        <f>VLOOKUP($B1088,'[2]pop-2020-2023'!$I$5:$M$1126,3)</f>
        <v>20360</v>
      </c>
      <c r="P1088" s="28">
        <f>VLOOKUP($B1088,'[2]pop-2020-2023'!$I$5:$M$1126,4)</f>
        <v>20644</v>
      </c>
      <c r="Q1088" s="30">
        <f>VLOOKUP($B1088,'[2]pop-2020-2023'!$I$5:$M$1126,5)</f>
        <v>20997</v>
      </c>
      <c r="R1088" s="29">
        <f>VLOOKUP($B1088,'[3]Hogares total'!$D$5:$L$1126,6)</f>
        <v>7493</v>
      </c>
      <c r="S1088" s="28">
        <f>VLOOKUP($B1088,'[3]Hogares total'!$D$5:$L$1126,7)</f>
        <v>7739</v>
      </c>
      <c r="T1088" s="28">
        <f>VLOOKUP($B1088,'[3]Hogares total'!$D$5:$L$1126,8)</f>
        <v>7992</v>
      </c>
      <c r="U1088" s="30">
        <f>VLOOKUP($B1088,'[3]Hogares total'!$D$5:$L$1126,9)</f>
        <v>8255</v>
      </c>
      <c r="V1088" s="29"/>
      <c r="W1088" s="43">
        <f t="shared" si="172"/>
        <v>2.0186640471512769E-2</v>
      </c>
      <c r="X1088" s="43">
        <f t="shared" si="173"/>
        <v>2.5818639798488665E-2</v>
      </c>
      <c r="Y1088" s="47">
        <f t="shared" si="174"/>
        <v>1.2477973043768157E-2</v>
      </c>
      <c r="Z1088" s="29"/>
      <c r="AA1088" s="43">
        <f t="shared" si="175"/>
        <v>5.3107636645561444E-2</v>
      </c>
      <c r="AB1088" s="43">
        <f t="shared" si="176"/>
        <v>6.6691691691691687E-2</v>
      </c>
      <c r="AC1088" s="47">
        <f t="shared" si="177"/>
        <v>3.1738340399757724E-2</v>
      </c>
      <c r="AD1088" s="91">
        <f t="shared" si="168"/>
        <v>8255</v>
      </c>
      <c r="AE1088" s="91">
        <f t="shared" si="169"/>
        <v>262</v>
      </c>
      <c r="AF1088" s="91">
        <f t="shared" si="170"/>
        <v>7993</v>
      </c>
      <c r="AG1088" t="str">
        <f t="shared" si="171"/>
        <v/>
      </c>
    </row>
    <row r="1089" spans="2:33" x14ac:dyDescent="0.25">
      <c r="B1089" s="9" t="s">
        <v>1087</v>
      </c>
      <c r="C1089" s="23" t="str">
        <f>VLOOKUP(B1089,[2]Municipal!$C$15:$D$60549,2)</f>
        <v>Santiago</v>
      </c>
      <c r="D1089" s="11">
        <f>+[1]Total!B1090</f>
        <v>232</v>
      </c>
      <c r="E1089" s="10">
        <f>+[1]Total!C1090</f>
        <v>235</v>
      </c>
      <c r="F1089" s="10">
        <f>+[1]Total!D1090</f>
        <v>232</v>
      </c>
      <c r="G1089" s="10">
        <f>+[1]Total!E1090</f>
        <v>290</v>
      </c>
      <c r="H1089" s="11">
        <f>+[1]Total!G1090</f>
        <v>225</v>
      </c>
      <c r="I1089" s="10">
        <f>+[1]Total!H1090</f>
        <v>217</v>
      </c>
      <c r="J1089" s="10">
        <f>+[1]Total!I1090</f>
        <v>218</v>
      </c>
      <c r="K1089" s="12">
        <f>+[1]Total!J1090</f>
        <v>224</v>
      </c>
      <c r="L1089" s="11">
        <f>+[1]Total!L1090</f>
        <v>175</v>
      </c>
      <c r="M1089" s="12">
        <f>+[1]Total!M1090</f>
        <v>245</v>
      </c>
      <c r="N1089" s="29">
        <f>VLOOKUP($B1089,'[2]pop-2020-2023'!$I$5:$M$1126,2)</f>
        <v>7468</v>
      </c>
      <c r="O1089" s="28">
        <f>VLOOKUP($B1089,'[2]pop-2020-2023'!$I$5:$M$1126,3)</f>
        <v>7502</v>
      </c>
      <c r="P1089" s="28">
        <f>VLOOKUP($B1089,'[2]pop-2020-2023'!$I$5:$M$1126,4)</f>
        <v>7614</v>
      </c>
      <c r="Q1089" s="30">
        <f>VLOOKUP($B1089,'[2]pop-2020-2023'!$I$5:$M$1126,5)</f>
        <v>7753</v>
      </c>
      <c r="R1089" s="29">
        <f>VLOOKUP($B1089,'[3]Hogares total'!$D$5:$L$1126,6)</f>
        <v>2839</v>
      </c>
      <c r="S1089" s="28">
        <f>VLOOKUP($B1089,'[3]Hogares total'!$D$5:$L$1126,7)</f>
        <v>2935</v>
      </c>
      <c r="T1089" s="28">
        <f>VLOOKUP($B1089,'[3]Hogares total'!$D$5:$L$1126,8)</f>
        <v>3035</v>
      </c>
      <c r="U1089" s="30">
        <f>VLOOKUP($B1089,'[3]Hogares total'!$D$5:$L$1126,9)</f>
        <v>3139</v>
      </c>
      <c r="V1089" s="29"/>
      <c r="W1089" s="43">
        <f t="shared" si="172"/>
        <v>3.1324980005331911E-2</v>
      </c>
      <c r="X1089" s="43">
        <f t="shared" si="173"/>
        <v>2.8500131337010768E-2</v>
      </c>
      <c r="Y1089" s="47">
        <f t="shared" si="174"/>
        <v>3.1600670708112989E-2</v>
      </c>
      <c r="Z1089" s="29"/>
      <c r="AA1089" s="43">
        <f t="shared" si="175"/>
        <v>8.006814310051108E-2</v>
      </c>
      <c r="AB1089" s="43">
        <f t="shared" si="176"/>
        <v>7.1499176276771007E-2</v>
      </c>
      <c r="AC1089" s="47">
        <f t="shared" si="177"/>
        <v>7.8050334501433574E-2</v>
      </c>
      <c r="AD1089" s="91">
        <f t="shared" si="168"/>
        <v>3139</v>
      </c>
      <c r="AE1089" s="91">
        <f t="shared" si="169"/>
        <v>245</v>
      </c>
      <c r="AF1089" s="91">
        <f t="shared" si="170"/>
        <v>2894</v>
      </c>
      <c r="AG1089" t="str">
        <f t="shared" si="171"/>
        <v/>
      </c>
    </row>
    <row r="1090" spans="2:33" x14ac:dyDescent="0.25">
      <c r="B1090" s="9" t="s">
        <v>1088</v>
      </c>
      <c r="C1090" s="23" t="str">
        <f>VLOOKUP(B1090,[2]Municipal!$C$15:$D$60549,2)</f>
        <v>Valle del Guamuez</v>
      </c>
      <c r="D1090" s="11">
        <f>+[1]Total!B1091</f>
        <v>1196</v>
      </c>
      <c r="E1090" s="10">
        <f>+[1]Total!C1091</f>
        <v>1211</v>
      </c>
      <c r="F1090" s="10">
        <f>+[1]Total!D1091</f>
        <v>2060</v>
      </c>
      <c r="G1090" s="10">
        <f>+[1]Total!E1091</f>
        <v>2080</v>
      </c>
      <c r="H1090" s="11">
        <f>+[1]Total!G1091</f>
        <v>2034</v>
      </c>
      <c r="I1090" s="10">
        <f>+[1]Total!H1091</f>
        <v>2038</v>
      </c>
      <c r="J1090" s="10">
        <f>+[1]Total!I1091</f>
        <v>1921</v>
      </c>
      <c r="K1090" s="12">
        <f>+[1]Total!J1091</f>
        <v>1874</v>
      </c>
      <c r="L1090" s="11">
        <f>+[1]Total!L1091</f>
        <v>1614</v>
      </c>
      <c r="M1090" s="12">
        <f>+[1]Total!M1091</f>
        <v>1614</v>
      </c>
      <c r="N1090" s="29">
        <f>VLOOKUP($B1090,'[2]pop-2020-2023'!$I$5:$M$1126,2)</f>
        <v>34420</v>
      </c>
      <c r="O1090" s="28">
        <f>VLOOKUP($B1090,'[2]pop-2020-2023'!$I$5:$M$1126,3)</f>
        <v>34651</v>
      </c>
      <c r="P1090" s="28">
        <f>VLOOKUP($B1090,'[2]pop-2020-2023'!$I$5:$M$1126,4)</f>
        <v>35069</v>
      </c>
      <c r="Q1090" s="30">
        <f>VLOOKUP($B1090,'[2]pop-2020-2023'!$I$5:$M$1126,5)</f>
        <v>35593</v>
      </c>
      <c r="R1090" s="29">
        <f>VLOOKUP($B1090,'[3]Hogares total'!$D$5:$L$1126,6)</f>
        <v>15192</v>
      </c>
      <c r="S1090" s="28">
        <f>VLOOKUP($B1090,'[3]Hogares total'!$D$5:$L$1126,7)</f>
        <v>15705</v>
      </c>
      <c r="T1090" s="28">
        <f>VLOOKUP($B1090,'[3]Hogares total'!$D$5:$L$1126,8)</f>
        <v>16228</v>
      </c>
      <c r="U1090" s="30">
        <f>VLOOKUP($B1090,'[3]Hogares total'!$D$5:$L$1126,9)</f>
        <v>16765</v>
      </c>
      <c r="V1090" s="29"/>
      <c r="W1090" s="43">
        <f t="shared" si="172"/>
        <v>3.4948486335170705E-2</v>
      </c>
      <c r="X1090" s="43">
        <f t="shared" si="173"/>
        <v>5.8114003821038526E-2</v>
      </c>
      <c r="Y1090" s="47">
        <f t="shared" si="174"/>
        <v>4.5345994999016662E-2</v>
      </c>
      <c r="Z1090" s="29"/>
      <c r="AA1090" s="43">
        <f t="shared" si="175"/>
        <v>7.7109200891435845E-2</v>
      </c>
      <c r="AB1090" s="43">
        <f t="shared" si="176"/>
        <v>0.12558540793689918</v>
      </c>
      <c r="AC1090" s="47">
        <f t="shared" si="177"/>
        <v>9.6271995228153898E-2</v>
      </c>
      <c r="AD1090" s="91">
        <f t="shared" si="168"/>
        <v>16765</v>
      </c>
      <c r="AE1090" s="91">
        <f t="shared" si="169"/>
        <v>1614</v>
      </c>
      <c r="AF1090" s="91">
        <f t="shared" si="170"/>
        <v>15151</v>
      </c>
      <c r="AG1090" t="str">
        <f t="shared" si="171"/>
        <v/>
      </c>
    </row>
    <row r="1091" spans="2:33" x14ac:dyDescent="0.25">
      <c r="B1091" s="9" t="s">
        <v>1089</v>
      </c>
      <c r="C1091" s="23" t="str">
        <f>VLOOKUP(B1091,[2]Municipal!$C$15:$D$60549,2)</f>
        <v>Villagarzón</v>
      </c>
      <c r="D1091" s="11">
        <f>+[1]Total!B1092</f>
        <v>329</v>
      </c>
      <c r="E1091" s="10">
        <f>+[1]Total!C1092</f>
        <v>320</v>
      </c>
      <c r="F1091" s="10">
        <f>+[1]Total!D1092</f>
        <v>346</v>
      </c>
      <c r="G1091" s="10">
        <f>+[1]Total!E1092</f>
        <v>334</v>
      </c>
      <c r="H1091" s="11">
        <f>+[1]Total!G1092</f>
        <v>306</v>
      </c>
      <c r="I1091" s="10">
        <f>+[1]Total!H1092</f>
        <v>313</v>
      </c>
      <c r="J1091" s="10">
        <f>+[1]Total!I1092</f>
        <v>302</v>
      </c>
      <c r="K1091" s="12">
        <f>+[1]Total!J1092</f>
        <v>306</v>
      </c>
      <c r="L1091" s="11">
        <f>+[1]Total!L1092</f>
        <v>336</v>
      </c>
      <c r="M1091" s="12">
        <f>+[1]Total!M1092</f>
        <v>339</v>
      </c>
      <c r="N1091" s="29">
        <f>VLOOKUP($B1091,'[2]pop-2020-2023'!$I$5:$M$1126,2)</f>
        <v>25180</v>
      </c>
      <c r="O1091" s="28">
        <f>VLOOKUP($B1091,'[2]pop-2020-2023'!$I$5:$M$1126,3)</f>
        <v>25798</v>
      </c>
      <c r="P1091" s="28">
        <f>VLOOKUP($B1091,'[2]pop-2020-2023'!$I$5:$M$1126,4)</f>
        <v>26208</v>
      </c>
      <c r="Q1091" s="30">
        <f>VLOOKUP($B1091,'[2]pop-2020-2023'!$I$5:$M$1126,5)</f>
        <v>26710</v>
      </c>
      <c r="R1091" s="29">
        <f>VLOOKUP($B1091,'[3]Hogares total'!$D$5:$L$1126,6)</f>
        <v>8392</v>
      </c>
      <c r="S1091" s="28">
        <f>VLOOKUP($B1091,'[3]Hogares total'!$D$5:$L$1126,7)</f>
        <v>8678</v>
      </c>
      <c r="T1091" s="28">
        <f>VLOOKUP($B1091,'[3]Hogares total'!$D$5:$L$1126,8)</f>
        <v>8977</v>
      </c>
      <c r="U1091" s="30">
        <f>VLOOKUP($B1091,'[3]Hogares total'!$D$5:$L$1126,9)</f>
        <v>9285</v>
      </c>
      <c r="V1091" s="29"/>
      <c r="W1091" s="43">
        <f t="shared" si="172"/>
        <v>1.2404062330413211E-2</v>
      </c>
      <c r="X1091" s="43">
        <f t="shared" si="173"/>
        <v>1.1942918192918192E-2</v>
      </c>
      <c r="Y1091" s="47">
        <f t="shared" si="174"/>
        <v>1.2691875701984276E-2</v>
      </c>
      <c r="Z1091" s="29"/>
      <c r="AA1091" s="43">
        <f t="shared" si="175"/>
        <v>3.6874855957593919E-2</v>
      </c>
      <c r="AB1091" s="43">
        <f t="shared" si="176"/>
        <v>3.4866882031859198E-2</v>
      </c>
      <c r="AC1091" s="47">
        <f t="shared" si="177"/>
        <v>3.6510500807754441E-2</v>
      </c>
      <c r="AD1091" s="91">
        <f t="shared" si="168"/>
        <v>9285</v>
      </c>
      <c r="AE1091" s="91">
        <f t="shared" si="169"/>
        <v>339</v>
      </c>
      <c r="AF1091" s="91">
        <f t="shared" si="170"/>
        <v>8946</v>
      </c>
      <c r="AG1091" t="str">
        <f t="shared" si="171"/>
        <v/>
      </c>
    </row>
    <row r="1092" spans="2:33" x14ac:dyDescent="0.25">
      <c r="B1092" s="9" t="s">
        <v>1090</v>
      </c>
      <c r="C1092" s="23" t="str">
        <f>VLOOKUP(B1092,[2]Municipal!$C$15:$D$60549,2)</f>
        <v>San Andrés</v>
      </c>
      <c r="D1092" s="11">
        <f>+[1]Total!B1093</f>
        <v>4568</v>
      </c>
      <c r="E1092" s="10">
        <f>+[1]Total!C1093</f>
        <v>4807</v>
      </c>
      <c r="F1092" s="10">
        <f>+[1]Total!D1093</f>
        <v>4373</v>
      </c>
      <c r="G1092" s="10">
        <f>+[1]Total!E1093</f>
        <v>4158</v>
      </c>
      <c r="H1092" s="11">
        <f>+[1]Total!G1093</f>
        <v>4213</v>
      </c>
      <c r="I1092" s="10">
        <f>+[1]Total!H1093</f>
        <v>4072</v>
      </c>
      <c r="J1092" s="10">
        <f>+[1]Total!I1093</f>
        <v>5538</v>
      </c>
      <c r="K1092" s="12">
        <f>+[1]Total!J1093</f>
        <v>7980</v>
      </c>
      <c r="L1092" s="11">
        <f>+[1]Total!L1093</f>
        <v>9411</v>
      </c>
      <c r="M1092" s="12">
        <f>+[1]Total!M1093</f>
        <v>11492</v>
      </c>
      <c r="N1092" s="29">
        <f>VLOOKUP($B1092,'[2]pop-2020-2023'!$I$5:$M$1126,2)</f>
        <v>55945</v>
      </c>
      <c r="O1092" s="28">
        <f>VLOOKUP($B1092,'[2]pop-2020-2023'!$I$5:$M$1126,3)</f>
        <v>56226</v>
      </c>
      <c r="P1092" s="28">
        <f>VLOOKUP($B1092,'[2]pop-2020-2023'!$I$5:$M$1126,4)</f>
        <v>56318</v>
      </c>
      <c r="Q1092" s="30">
        <f>VLOOKUP($B1092,'[2]pop-2020-2023'!$I$5:$M$1126,5)</f>
        <v>56333</v>
      </c>
      <c r="R1092" s="29">
        <f>VLOOKUP($B1092,'[3]Hogares total'!$D$5:$L$1126,6)</f>
        <v>19735</v>
      </c>
      <c r="S1092" s="28">
        <f>VLOOKUP($B1092,'[3]Hogares total'!$D$5:$L$1126,7)</f>
        <v>20407</v>
      </c>
      <c r="T1092" s="28">
        <f>VLOOKUP($B1092,'[3]Hogares total'!$D$5:$L$1126,8)</f>
        <v>20991</v>
      </c>
      <c r="U1092" s="30">
        <f>VLOOKUP($B1092,'[3]Hogares total'!$D$5:$L$1126,9)</f>
        <v>21530</v>
      </c>
      <c r="V1092" s="29"/>
      <c r="W1092" s="43">
        <f t="shared" si="172"/>
        <v>8.5494255326717172E-2</v>
      </c>
      <c r="X1092" s="43">
        <f t="shared" si="173"/>
        <v>7.2303703966760183E-2</v>
      </c>
      <c r="Y1092" s="47">
        <f t="shared" si="174"/>
        <v>0.20400120710773437</v>
      </c>
      <c r="Z1092" s="29"/>
      <c r="AA1092" s="43">
        <f t="shared" si="175"/>
        <v>0.23555642671632282</v>
      </c>
      <c r="AB1092" s="43">
        <f t="shared" si="176"/>
        <v>0.19398789957600876</v>
      </c>
      <c r="AC1092" s="47">
        <f t="shared" si="177"/>
        <v>0.53376683697166749</v>
      </c>
      <c r="AD1092" s="91" t="str">
        <f t="shared" si="168"/>
        <v/>
      </c>
      <c r="AE1092" s="91" t="str">
        <f t="shared" si="169"/>
        <v/>
      </c>
      <c r="AF1092" s="91" t="str">
        <f t="shared" si="170"/>
        <v/>
      </c>
      <c r="AG1092" t="str">
        <f t="shared" si="171"/>
        <v/>
      </c>
    </row>
    <row r="1093" spans="2:33" x14ac:dyDescent="0.25">
      <c r="B1093" s="9" t="s">
        <v>1091</v>
      </c>
      <c r="C1093" s="23" t="str">
        <f>VLOOKUP(B1093,[2]Municipal!$C$15:$D$60549,2)</f>
        <v>Providencia</v>
      </c>
      <c r="D1093" s="11">
        <f>+[1]Total!B1094</f>
        <v>23</v>
      </c>
      <c r="E1093" s="10">
        <f>+[1]Total!C1094</f>
        <v>22</v>
      </c>
      <c r="F1093" s="10">
        <f>+[1]Total!D1094</f>
        <v>24</v>
      </c>
      <c r="G1093" s="10">
        <f>+[1]Total!E1094</f>
        <v>18</v>
      </c>
      <c r="H1093" s="11">
        <f>+[1]Total!G1094</f>
        <v>12</v>
      </c>
      <c r="I1093" s="10">
        <f>+[1]Total!H1094</f>
        <v>12</v>
      </c>
      <c r="J1093" s="10">
        <f>+[1]Total!I1094</f>
        <v>10</v>
      </c>
      <c r="K1093" s="12">
        <f>+[1]Total!J1094</f>
        <v>12</v>
      </c>
      <c r="L1093" s="11">
        <f>+[1]Total!L1094</f>
        <v>12</v>
      </c>
      <c r="M1093" s="12">
        <f>+[1]Total!M1094</f>
        <v>12</v>
      </c>
      <c r="N1093" s="29">
        <f>VLOOKUP($B1093,'[2]pop-2020-2023'!$I$5:$M$1126,2)</f>
        <v>5953</v>
      </c>
      <c r="O1093" s="28">
        <f>VLOOKUP($B1093,'[2]pop-2020-2023'!$I$5:$M$1126,3)</f>
        <v>5933</v>
      </c>
      <c r="P1093" s="28">
        <f>VLOOKUP($B1093,'[2]pop-2020-2023'!$I$5:$M$1126,4)</f>
        <v>5937</v>
      </c>
      <c r="Q1093" s="30">
        <f>VLOOKUP($B1093,'[2]pop-2020-2023'!$I$5:$M$1126,5)</f>
        <v>5936</v>
      </c>
      <c r="R1093" s="29">
        <f>VLOOKUP($B1093,'[3]Hogares total'!$D$5:$L$1126,6)</f>
        <v>2332</v>
      </c>
      <c r="S1093" s="28">
        <f>VLOOKUP($B1093,'[3]Hogares total'!$D$5:$L$1126,7)</f>
        <v>2408</v>
      </c>
      <c r="T1093" s="28">
        <f>VLOOKUP($B1093,'[3]Hogares total'!$D$5:$L$1126,8)</f>
        <v>2476</v>
      </c>
      <c r="U1093" s="30">
        <f>VLOOKUP($B1093,'[3]Hogares total'!$D$5:$L$1126,9)</f>
        <v>2536</v>
      </c>
      <c r="V1093" s="29"/>
      <c r="W1093" s="43">
        <f t="shared" si="172"/>
        <v>3.7080734872745658E-3</v>
      </c>
      <c r="X1093" s="43">
        <f t="shared" si="173"/>
        <v>2.0212228398180901E-3</v>
      </c>
      <c r="Y1093" s="47">
        <f t="shared" si="174"/>
        <v>2.0215633423180594E-3</v>
      </c>
      <c r="Z1093" s="29"/>
      <c r="AA1093" s="43">
        <f t="shared" si="175"/>
        <v>9.1362126245847185E-3</v>
      </c>
      <c r="AB1093" s="43">
        <f t="shared" si="176"/>
        <v>4.8465266558966073E-3</v>
      </c>
      <c r="AC1093" s="47">
        <f t="shared" si="177"/>
        <v>4.7318611987381704E-3</v>
      </c>
      <c r="AD1093" s="91">
        <f t="shared" si="168"/>
        <v>2536</v>
      </c>
      <c r="AE1093" s="91">
        <f t="shared" si="169"/>
        <v>12</v>
      </c>
      <c r="AF1093" s="91">
        <f t="shared" si="170"/>
        <v>2524</v>
      </c>
      <c r="AG1093" t="str">
        <f t="shared" si="171"/>
        <v/>
      </c>
    </row>
    <row r="1094" spans="2:33" x14ac:dyDescent="0.25">
      <c r="B1094" s="9" t="s">
        <v>1092</v>
      </c>
      <c r="C1094" s="23" t="str">
        <f>VLOOKUP(B1094,[2]Municipal!$C$15:$D$60549,2)</f>
        <v>Leticia</v>
      </c>
      <c r="D1094" s="11">
        <f>+[1]Total!B1095</f>
        <v>1311</v>
      </c>
      <c r="E1094" s="10">
        <f>+[1]Total!C1095</f>
        <v>1308</v>
      </c>
      <c r="F1094" s="10">
        <f>+[1]Total!D1095</f>
        <v>1188</v>
      </c>
      <c r="G1094" s="10">
        <f>+[1]Total!E1095</f>
        <v>1163</v>
      </c>
      <c r="H1094" s="11">
        <f>+[1]Total!G1095</f>
        <v>1042</v>
      </c>
      <c r="I1094" s="10">
        <f>+[1]Total!H1095</f>
        <v>1091</v>
      </c>
      <c r="J1094" s="10">
        <f>+[1]Total!I1095</f>
        <v>1182</v>
      </c>
      <c r="K1094" s="12">
        <f>+[1]Total!J1095</f>
        <v>892</v>
      </c>
      <c r="L1094" s="11">
        <f>+[1]Total!L1095</f>
        <v>1348</v>
      </c>
      <c r="M1094" s="12">
        <f>+[1]Total!M1095</f>
        <v>2058</v>
      </c>
      <c r="N1094" s="29">
        <f>VLOOKUP($B1094,'[2]pop-2020-2023'!$I$5:$M$1126,2)</f>
        <v>50950</v>
      </c>
      <c r="O1094" s="28">
        <f>VLOOKUP($B1094,'[2]pop-2020-2023'!$I$5:$M$1126,3)</f>
        <v>52226</v>
      </c>
      <c r="P1094" s="28">
        <f>VLOOKUP($B1094,'[2]pop-2020-2023'!$I$5:$M$1126,4)</f>
        <v>53201</v>
      </c>
      <c r="Q1094" s="30">
        <f>VLOOKUP($B1094,'[2]pop-2020-2023'!$I$5:$M$1126,5)</f>
        <v>54110</v>
      </c>
      <c r="R1094" s="29">
        <f>VLOOKUP($B1094,'[3]Hogares total'!$D$5:$L$1126,6)</f>
        <v>13267</v>
      </c>
      <c r="S1094" s="28">
        <f>VLOOKUP($B1094,'[3]Hogares total'!$D$5:$L$1126,7)</f>
        <v>13767</v>
      </c>
      <c r="T1094" s="28">
        <f>VLOOKUP($B1094,'[3]Hogares total'!$D$5:$L$1126,8)</f>
        <v>14308</v>
      </c>
      <c r="U1094" s="30">
        <f>VLOOKUP($B1094,'[3]Hogares total'!$D$5:$L$1126,9)</f>
        <v>14891</v>
      </c>
      <c r="V1094" s="29"/>
      <c r="W1094" s="43">
        <f t="shared" si="172"/>
        <v>2.5044996744916326E-2</v>
      </c>
      <c r="X1094" s="43">
        <f t="shared" si="173"/>
        <v>2.0507133324561569E-2</v>
      </c>
      <c r="Y1094" s="47">
        <f t="shared" si="174"/>
        <v>3.8033635187580857E-2</v>
      </c>
      <c r="Z1094" s="29"/>
      <c r="AA1094" s="43">
        <f t="shared" si="175"/>
        <v>9.5009806057964705E-2</v>
      </c>
      <c r="AB1094" s="43">
        <f t="shared" si="176"/>
        <v>7.6251048364551294E-2</v>
      </c>
      <c r="AC1094" s="47">
        <f t="shared" si="177"/>
        <v>0.13820428446712779</v>
      </c>
      <c r="AD1094" s="91">
        <f t="shared" ref="AD1094:AD1127" si="178">IF(AC1094&lt;=0.2,U1094,"")</f>
        <v>14891</v>
      </c>
      <c r="AE1094" s="91">
        <f t="shared" ref="AE1094:AE1127" si="179">IF(AC1094&lt;=0.2,M1094,"")</f>
        <v>2058</v>
      </c>
      <c r="AF1094" s="91">
        <f t="shared" ref="AF1094:AF1127" si="180">IF(AC1094&lt;=0.2,AD1094-AE1094,"")</f>
        <v>12833</v>
      </c>
      <c r="AG1094" t="str">
        <f t="shared" ref="AG1094:AG1127" si="181">IF(AC1094&gt;100%,C1094,"")</f>
        <v/>
      </c>
    </row>
    <row r="1095" spans="2:33" x14ac:dyDescent="0.25">
      <c r="B1095" s="9" t="s">
        <v>1093</v>
      </c>
      <c r="C1095" s="23" t="str">
        <f>VLOOKUP(B1095,[2]Municipal!$C$15:$D$60549,2)</f>
        <v>El Encanto (CD)</v>
      </c>
      <c r="D1095" s="11">
        <f>+[1]Total!B1096</f>
        <v>6</v>
      </c>
      <c r="E1095" s="10">
        <f>+[1]Total!C1096</f>
        <v>2</v>
      </c>
      <c r="F1095" s="10">
        <f>+[1]Total!D1096</f>
        <v>4</v>
      </c>
      <c r="G1095" s="10">
        <f>+[1]Total!E1096</f>
        <v>7</v>
      </c>
      <c r="H1095" s="11">
        <f>+[1]Total!G1096</f>
        <v>2</v>
      </c>
      <c r="I1095" s="10">
        <f>+[1]Total!H1096</f>
        <v>6</v>
      </c>
      <c r="J1095" s="10">
        <f>+[1]Total!I1096</f>
        <v>3</v>
      </c>
      <c r="K1095" s="12">
        <f>+[1]Total!J1096</f>
        <v>2</v>
      </c>
      <c r="L1095" s="11">
        <f>+[1]Total!L1096</f>
        <v>5</v>
      </c>
      <c r="M1095" s="12">
        <f>+[1]Total!M1096</f>
        <v>11</v>
      </c>
      <c r="N1095" s="29">
        <f>VLOOKUP($B1095,'[2]pop-2020-2023'!$I$5:$M$1126,2)</f>
        <v>2078</v>
      </c>
      <c r="O1095" s="28">
        <f>VLOOKUP($B1095,'[2]pop-2020-2023'!$I$5:$M$1126,3)</f>
        <v>2074</v>
      </c>
      <c r="P1095" s="28">
        <f>VLOOKUP($B1095,'[2]pop-2020-2023'!$I$5:$M$1126,4)</f>
        <v>2109</v>
      </c>
      <c r="Q1095" s="30">
        <f>VLOOKUP($B1095,'[2]pop-2020-2023'!$I$5:$M$1126,5)</f>
        <v>2119</v>
      </c>
      <c r="R1095" s="29">
        <f>VLOOKUP($B1095,'[3]Hogares total'!$D$5:$L$1126,6)</f>
        <v>491</v>
      </c>
      <c r="S1095" s="28">
        <f>VLOOKUP($B1095,'[3]Hogares total'!$D$5:$L$1126,7)</f>
        <v>502</v>
      </c>
      <c r="T1095" s="28">
        <f>VLOOKUP($B1095,'[3]Hogares total'!$D$5:$L$1126,8)</f>
        <v>513</v>
      </c>
      <c r="U1095" s="30">
        <f>VLOOKUP($B1095,'[3]Hogares total'!$D$5:$L$1126,9)</f>
        <v>525</v>
      </c>
      <c r="V1095" s="29"/>
      <c r="W1095" s="43">
        <f t="shared" ref="W1095:W1128" si="182">+$E1095/O1095</f>
        <v>9.6432015429122472E-4</v>
      </c>
      <c r="X1095" s="43">
        <f t="shared" ref="X1095:X1128" si="183">+$I1095/P1095</f>
        <v>2.8449502133712661E-3</v>
      </c>
      <c r="Y1095" s="47">
        <f t="shared" ref="Y1095:Y1128" si="184">+$M1095/Q1095</f>
        <v>5.1911278905143934E-3</v>
      </c>
      <c r="Z1095" s="29"/>
      <c r="AA1095" s="43">
        <f t="shared" ref="AA1095:AA1128" si="185">+$E1095/S1095</f>
        <v>3.9840637450199202E-3</v>
      </c>
      <c r="AB1095" s="43">
        <f t="shared" ref="AB1095:AB1128" si="186">+$I1095/T1095</f>
        <v>1.1695906432748537E-2</v>
      </c>
      <c r="AC1095" s="47">
        <f t="shared" ref="AC1095:AC1128" si="187">+$M1095/U1095</f>
        <v>2.0952380952380951E-2</v>
      </c>
      <c r="AD1095" s="91">
        <f t="shared" si="178"/>
        <v>525</v>
      </c>
      <c r="AE1095" s="91">
        <f t="shared" si="179"/>
        <v>11</v>
      </c>
      <c r="AF1095" s="91">
        <f t="shared" si="180"/>
        <v>514</v>
      </c>
      <c r="AG1095" t="str">
        <f t="shared" si="181"/>
        <v/>
      </c>
    </row>
    <row r="1096" spans="2:33" x14ac:dyDescent="0.25">
      <c r="B1096" s="9" t="s">
        <v>1094</v>
      </c>
      <c r="C1096" s="23" t="str">
        <f>VLOOKUP(B1096,[2]Municipal!$C$15:$D$60549,2)</f>
        <v>La Chorrera (CD)</v>
      </c>
      <c r="D1096" s="11">
        <f>+[1]Total!B1097</f>
        <v>68</v>
      </c>
      <c r="E1096" s="10">
        <f>+[1]Total!C1097</f>
        <v>63</v>
      </c>
      <c r="F1096" s="10">
        <f>+[1]Total!D1097</f>
        <v>62</v>
      </c>
      <c r="G1096" s="10">
        <f>+[1]Total!E1097</f>
        <v>27</v>
      </c>
      <c r="H1096" s="11">
        <f>+[1]Total!G1097</f>
        <v>1</v>
      </c>
      <c r="I1096" s="10">
        <f>+[1]Total!H1097</f>
        <v>67</v>
      </c>
      <c r="J1096" s="10">
        <f>+[1]Total!I1097</f>
        <v>70</v>
      </c>
      <c r="K1096" s="12">
        <f>+[1]Total!J1097</f>
        <v>69</v>
      </c>
      <c r="L1096" s="11">
        <f>+[1]Total!L1097</f>
        <v>16</v>
      </c>
      <c r="M1096" s="12">
        <f>+[1]Total!M1097</f>
        <v>58</v>
      </c>
      <c r="N1096" s="29">
        <f>VLOOKUP($B1096,'[2]pop-2020-2023'!$I$5:$M$1126,2)</f>
        <v>3040</v>
      </c>
      <c r="O1096" s="28">
        <f>VLOOKUP($B1096,'[2]pop-2020-2023'!$I$5:$M$1126,3)</f>
        <v>3055</v>
      </c>
      <c r="P1096" s="28">
        <f>VLOOKUP($B1096,'[2]pop-2020-2023'!$I$5:$M$1126,4)</f>
        <v>3114</v>
      </c>
      <c r="Q1096" s="30">
        <f>VLOOKUP($B1096,'[2]pop-2020-2023'!$I$5:$M$1126,5)</f>
        <v>3162</v>
      </c>
      <c r="R1096" s="29">
        <f>VLOOKUP($B1096,'[3]Hogares total'!$D$5:$L$1126,6)</f>
        <v>604</v>
      </c>
      <c r="S1096" s="28">
        <f>VLOOKUP($B1096,'[3]Hogares total'!$D$5:$L$1126,7)</f>
        <v>615</v>
      </c>
      <c r="T1096" s="28">
        <f>VLOOKUP($B1096,'[3]Hogares total'!$D$5:$L$1126,8)</f>
        <v>628</v>
      </c>
      <c r="U1096" s="30">
        <f>VLOOKUP($B1096,'[3]Hogares total'!$D$5:$L$1126,9)</f>
        <v>643</v>
      </c>
      <c r="V1096" s="29"/>
      <c r="W1096" s="43">
        <f t="shared" si="182"/>
        <v>2.0621931260229133E-2</v>
      </c>
      <c r="X1096" s="43">
        <f t="shared" si="183"/>
        <v>2.1515735388567759E-2</v>
      </c>
      <c r="Y1096" s="47">
        <f t="shared" si="184"/>
        <v>1.8342820999367487E-2</v>
      </c>
      <c r="Z1096" s="29"/>
      <c r="AA1096" s="43">
        <f t="shared" si="185"/>
        <v>0.1024390243902439</v>
      </c>
      <c r="AB1096" s="43">
        <f t="shared" si="186"/>
        <v>0.10668789808917198</v>
      </c>
      <c r="AC1096" s="47">
        <f t="shared" si="187"/>
        <v>9.0202177293934677E-2</v>
      </c>
      <c r="AD1096" s="91">
        <f t="shared" si="178"/>
        <v>643</v>
      </c>
      <c r="AE1096" s="91">
        <f t="shared" si="179"/>
        <v>58</v>
      </c>
      <c r="AF1096" s="91">
        <f t="shared" si="180"/>
        <v>585</v>
      </c>
      <c r="AG1096" t="str">
        <f t="shared" si="181"/>
        <v/>
      </c>
    </row>
    <row r="1097" spans="2:33" x14ac:dyDescent="0.25">
      <c r="B1097" s="9" t="s">
        <v>1095</v>
      </c>
      <c r="C1097" s="23" t="str">
        <f>VLOOKUP(B1097,[2]Municipal!$C$15:$D$60549,2)</f>
        <v>La Pedrera (CD)</v>
      </c>
      <c r="D1097" s="11">
        <f>+[1]Total!B1098</f>
        <v>2</v>
      </c>
      <c r="E1097" s="10">
        <f>+[1]Total!C1098</f>
        <v>2</v>
      </c>
      <c r="F1097" s="10">
        <f>+[1]Total!D1098</f>
        <v>2</v>
      </c>
      <c r="G1097" s="10">
        <f>+[1]Total!E1098</f>
        <v>2</v>
      </c>
      <c r="H1097" s="11">
        <f>+[1]Total!G1098</f>
        <v>1</v>
      </c>
      <c r="I1097" s="10">
        <f>+[1]Total!H1098</f>
        <v>2</v>
      </c>
      <c r="J1097" s="10">
        <f>+[1]Total!I1098</f>
        <v>1</v>
      </c>
      <c r="K1097" s="12">
        <f>+[1]Total!J1098</f>
        <v>1</v>
      </c>
      <c r="L1097" s="11">
        <f>+[1]Total!L1098</f>
        <v>1</v>
      </c>
      <c r="M1097" s="12">
        <f>+[1]Total!M1098</f>
        <v>1</v>
      </c>
      <c r="N1097" s="29">
        <f>VLOOKUP($B1097,'[2]pop-2020-2023'!$I$5:$M$1126,2)</f>
        <v>3985</v>
      </c>
      <c r="O1097" s="28">
        <f>VLOOKUP($B1097,'[2]pop-2020-2023'!$I$5:$M$1126,3)</f>
        <v>4061</v>
      </c>
      <c r="P1097" s="28">
        <f>VLOOKUP($B1097,'[2]pop-2020-2023'!$I$5:$M$1126,4)</f>
        <v>4138</v>
      </c>
      <c r="Q1097" s="30">
        <f>VLOOKUP($B1097,'[2]pop-2020-2023'!$I$5:$M$1126,5)</f>
        <v>4192</v>
      </c>
      <c r="R1097" s="29">
        <f>VLOOKUP($B1097,'[3]Hogares total'!$D$5:$L$1126,6)</f>
        <v>837</v>
      </c>
      <c r="S1097" s="28">
        <f>VLOOKUP($B1097,'[3]Hogares total'!$D$5:$L$1126,7)</f>
        <v>853</v>
      </c>
      <c r="T1097" s="28">
        <f>VLOOKUP($B1097,'[3]Hogares total'!$D$5:$L$1126,8)</f>
        <v>873</v>
      </c>
      <c r="U1097" s="30">
        <f>VLOOKUP($B1097,'[3]Hogares total'!$D$5:$L$1126,9)</f>
        <v>894</v>
      </c>
      <c r="V1097" s="29"/>
      <c r="W1097" s="43">
        <f t="shared" si="182"/>
        <v>4.9248953459738983E-4</v>
      </c>
      <c r="X1097" s="43">
        <f t="shared" si="183"/>
        <v>4.833252779120348E-4</v>
      </c>
      <c r="Y1097" s="47">
        <f t="shared" si="184"/>
        <v>2.3854961832061068E-4</v>
      </c>
      <c r="Z1097" s="29"/>
      <c r="AA1097" s="43">
        <f t="shared" si="185"/>
        <v>2.3446658851113715E-3</v>
      </c>
      <c r="AB1097" s="43">
        <f t="shared" si="186"/>
        <v>2.2909507445589921E-3</v>
      </c>
      <c r="AC1097" s="47">
        <f t="shared" si="187"/>
        <v>1.1185682326621924E-3</v>
      </c>
      <c r="AD1097" s="91">
        <f t="shared" si="178"/>
        <v>894</v>
      </c>
      <c r="AE1097" s="91">
        <f t="shared" si="179"/>
        <v>1</v>
      </c>
      <c r="AF1097" s="91">
        <f t="shared" si="180"/>
        <v>893</v>
      </c>
      <c r="AG1097" t="str">
        <f t="shared" si="181"/>
        <v/>
      </c>
    </row>
    <row r="1098" spans="2:33" x14ac:dyDescent="0.25">
      <c r="B1098" s="9" t="s">
        <v>1096</v>
      </c>
      <c r="C1098" s="23" t="str">
        <f>VLOOKUP(B1098,[2]Municipal!$C$15:$D$60549,2)</f>
        <v>La Victoria (CD)</v>
      </c>
      <c r="D1098" s="11">
        <f>+[1]Total!B1099</f>
        <v>229</v>
      </c>
      <c r="E1098" s="10">
        <f>+[1]Total!C1099</f>
        <v>1</v>
      </c>
      <c r="F1098" s="10">
        <f>+[1]Total!D1099</f>
        <v>1</v>
      </c>
      <c r="G1098" s="10">
        <f>+[1]Total!E1099</f>
        <v>1</v>
      </c>
      <c r="H1098" s="11">
        <f>+[1]Total!G1099</f>
        <v>0</v>
      </c>
      <c r="I1098" s="10">
        <f>+[1]Total!H1099</f>
        <v>0</v>
      </c>
      <c r="J1098" s="10">
        <f>+[1]Total!I1099</f>
        <v>0</v>
      </c>
      <c r="K1098" s="12">
        <f>+[1]Total!J1099</f>
        <v>0</v>
      </c>
      <c r="L1098" s="11">
        <f>+[1]Total!L1099</f>
        <v>0</v>
      </c>
      <c r="M1098" s="12">
        <f>+[1]Total!M1099</f>
        <v>0</v>
      </c>
      <c r="N1098" s="29">
        <f>VLOOKUP($B1098,'[2]pop-2020-2023'!$I$5:$M$1126,2)</f>
        <v>658</v>
      </c>
      <c r="O1098" s="28">
        <f>VLOOKUP($B1098,'[2]pop-2020-2023'!$I$5:$M$1126,3)</f>
        <v>654</v>
      </c>
      <c r="P1098" s="28">
        <f>VLOOKUP($B1098,'[2]pop-2020-2023'!$I$5:$M$1126,4)</f>
        <v>668</v>
      </c>
      <c r="Q1098" s="30">
        <f>VLOOKUP($B1098,'[2]pop-2020-2023'!$I$5:$M$1126,5)</f>
        <v>685</v>
      </c>
      <c r="R1098" s="29">
        <f>VLOOKUP($B1098,'[3]Hogares total'!$D$5:$L$1126,6)</f>
        <v>173</v>
      </c>
      <c r="S1098" s="28">
        <f>VLOOKUP($B1098,'[3]Hogares total'!$D$5:$L$1126,7)</f>
        <v>176</v>
      </c>
      <c r="T1098" s="28">
        <f>VLOOKUP($B1098,'[3]Hogares total'!$D$5:$L$1126,8)</f>
        <v>181</v>
      </c>
      <c r="U1098" s="30">
        <f>VLOOKUP($B1098,'[3]Hogares total'!$D$5:$L$1126,9)</f>
        <v>185</v>
      </c>
      <c r="V1098" s="29"/>
      <c r="W1098" s="43">
        <f t="shared" si="182"/>
        <v>1.5290519877675841E-3</v>
      </c>
      <c r="X1098" s="43">
        <f t="shared" si="183"/>
        <v>0</v>
      </c>
      <c r="Y1098" s="47">
        <f t="shared" si="184"/>
        <v>0</v>
      </c>
      <c r="Z1098" s="29"/>
      <c r="AA1098" s="43">
        <f t="shared" si="185"/>
        <v>5.681818181818182E-3</v>
      </c>
      <c r="AB1098" s="43">
        <f t="shared" si="186"/>
        <v>0</v>
      </c>
      <c r="AC1098" s="47">
        <f t="shared" si="187"/>
        <v>0</v>
      </c>
      <c r="AD1098" s="91">
        <f t="shared" si="178"/>
        <v>185</v>
      </c>
      <c r="AE1098" s="91">
        <f t="shared" si="179"/>
        <v>0</v>
      </c>
      <c r="AF1098" s="91">
        <f t="shared" si="180"/>
        <v>185</v>
      </c>
      <c r="AG1098" t="str">
        <f t="shared" si="181"/>
        <v/>
      </c>
    </row>
    <row r="1099" spans="2:33" x14ac:dyDescent="0.25">
      <c r="B1099" s="27" t="s">
        <v>1128</v>
      </c>
      <c r="C1099" s="34"/>
      <c r="D1099" s="35"/>
      <c r="E1099" s="36"/>
      <c r="F1099" s="36"/>
      <c r="G1099" s="36"/>
      <c r="H1099" s="35"/>
      <c r="I1099" s="36"/>
      <c r="J1099" s="36"/>
      <c r="K1099" s="37"/>
      <c r="L1099" s="35"/>
      <c r="M1099" s="37"/>
      <c r="N1099" s="38">
        <f>+'[2]pop-2020-2023'!J1098</f>
        <v>1867</v>
      </c>
      <c r="O1099" s="39">
        <f>+'[2]pop-2020-2023'!K1098</f>
        <v>1857</v>
      </c>
      <c r="P1099" s="39">
        <f>+'[2]pop-2020-2023'!L1098</f>
        <v>1887</v>
      </c>
      <c r="Q1099" s="40">
        <f>+'[2]pop-2020-2023'!M1098</f>
        <v>1910</v>
      </c>
      <c r="R1099" s="38">
        <f>VLOOKUP($B1099,'[3]Hogares total'!$D$5:$L$1126,6)</f>
        <v>355</v>
      </c>
      <c r="S1099" s="39">
        <f>VLOOKUP($B1099,'[3]Hogares total'!$D$5:$L$1126,7)</f>
        <v>363</v>
      </c>
      <c r="T1099" s="39">
        <f>VLOOKUP($B1099,'[3]Hogares total'!$D$5:$L$1126,8)</f>
        <v>370</v>
      </c>
      <c r="U1099" s="40">
        <f>VLOOKUP($B1099,'[3]Hogares total'!$D$5:$L$1126,9)</f>
        <v>379</v>
      </c>
      <c r="V1099" s="38"/>
      <c r="W1099" s="51">
        <f t="shared" si="182"/>
        <v>0</v>
      </c>
      <c r="X1099" s="51">
        <f t="shared" si="183"/>
        <v>0</v>
      </c>
      <c r="Y1099" s="52">
        <f t="shared" si="184"/>
        <v>0</v>
      </c>
      <c r="Z1099" s="38"/>
      <c r="AA1099" s="51">
        <f t="shared" si="185"/>
        <v>0</v>
      </c>
      <c r="AB1099" s="51">
        <f t="shared" si="186"/>
        <v>0</v>
      </c>
      <c r="AC1099" s="52">
        <f t="shared" si="187"/>
        <v>0</v>
      </c>
      <c r="AD1099" s="91">
        <f t="shared" si="178"/>
        <v>379</v>
      </c>
      <c r="AE1099" s="91">
        <f t="shared" si="179"/>
        <v>0</v>
      </c>
      <c r="AF1099" s="91">
        <f t="shared" si="180"/>
        <v>379</v>
      </c>
      <c r="AG1099" t="str">
        <f t="shared" si="181"/>
        <v/>
      </c>
    </row>
    <row r="1100" spans="2:33" x14ac:dyDescent="0.25">
      <c r="B1100" s="9" t="s">
        <v>1097</v>
      </c>
      <c r="C1100" s="23" t="str">
        <f>VLOOKUP(B1100,[2]Municipal!$C$15:$D$60549,2)</f>
        <v>Puerto Alegría (CD)</v>
      </c>
      <c r="D1100" s="11">
        <f>+[1]Total!B1100</f>
        <v>0</v>
      </c>
      <c r="E1100" s="10">
        <f>+[1]Total!C1100</f>
        <v>0</v>
      </c>
      <c r="F1100" s="10">
        <f>+[1]Total!D1100</f>
        <v>1</v>
      </c>
      <c r="G1100" s="10">
        <f>+[1]Total!E1100</f>
        <v>1</v>
      </c>
      <c r="H1100" s="11">
        <f>+[1]Total!G1100</f>
        <v>0</v>
      </c>
      <c r="I1100" s="10">
        <f>+[1]Total!H1100</f>
        <v>0</v>
      </c>
      <c r="J1100" s="10">
        <f>+[1]Total!I1100</f>
        <v>0</v>
      </c>
      <c r="K1100" s="12">
        <f>+[1]Total!J1100</f>
        <v>2</v>
      </c>
      <c r="L1100" s="11">
        <f>+[1]Total!L1100</f>
        <v>1</v>
      </c>
      <c r="M1100" s="12">
        <f>+[1]Total!M1100</f>
        <v>3</v>
      </c>
      <c r="N1100" s="29">
        <f>VLOOKUP($B1100,'[2]pop-2020-2023'!$I$5:$M$1126,2)</f>
        <v>754</v>
      </c>
      <c r="O1100" s="28">
        <f>VLOOKUP($B1100,'[2]pop-2020-2023'!$I$5:$M$1126,3)</f>
        <v>758</v>
      </c>
      <c r="P1100" s="28">
        <f>VLOOKUP($B1100,'[2]pop-2020-2023'!$I$5:$M$1126,4)</f>
        <v>774</v>
      </c>
      <c r="Q1100" s="30">
        <f>VLOOKUP($B1100,'[2]pop-2020-2023'!$I$5:$M$1126,5)</f>
        <v>782</v>
      </c>
      <c r="R1100" s="29">
        <f>VLOOKUP($B1100,'[3]Hogares total'!$D$5:$L$1126,6)</f>
        <v>200</v>
      </c>
      <c r="S1100" s="28">
        <f>VLOOKUP($B1100,'[3]Hogares total'!$D$5:$L$1126,7)</f>
        <v>203</v>
      </c>
      <c r="T1100" s="28">
        <f>VLOOKUP($B1100,'[3]Hogares total'!$D$5:$L$1126,8)</f>
        <v>205</v>
      </c>
      <c r="U1100" s="30">
        <f>VLOOKUP($B1100,'[3]Hogares total'!$D$5:$L$1126,9)</f>
        <v>210</v>
      </c>
      <c r="V1100" s="29"/>
      <c r="W1100" s="43">
        <f t="shared" si="182"/>
        <v>0</v>
      </c>
      <c r="X1100" s="43">
        <f t="shared" si="183"/>
        <v>0</v>
      </c>
      <c r="Y1100" s="47">
        <f t="shared" si="184"/>
        <v>3.8363171355498722E-3</v>
      </c>
      <c r="Z1100" s="29"/>
      <c r="AA1100" s="43">
        <f t="shared" si="185"/>
        <v>0</v>
      </c>
      <c r="AB1100" s="43">
        <f t="shared" si="186"/>
        <v>0</v>
      </c>
      <c r="AC1100" s="47">
        <f t="shared" si="187"/>
        <v>1.4285714285714285E-2</v>
      </c>
      <c r="AD1100" s="91">
        <f t="shared" si="178"/>
        <v>210</v>
      </c>
      <c r="AE1100" s="91">
        <f t="shared" si="179"/>
        <v>3</v>
      </c>
      <c r="AF1100" s="91">
        <f t="shared" si="180"/>
        <v>207</v>
      </c>
      <c r="AG1100" t="str">
        <f t="shared" si="181"/>
        <v/>
      </c>
    </row>
    <row r="1101" spans="2:33" x14ac:dyDescent="0.25">
      <c r="B1101" s="9" t="s">
        <v>1098</v>
      </c>
      <c r="C1101" s="23" t="str">
        <f>VLOOKUP(B1101,[2]Municipal!$C$15:$D$60549,2)</f>
        <v>Puerto Arica (CD)</v>
      </c>
      <c r="D1101" s="11">
        <f>+[1]Total!B1101</f>
        <v>4</v>
      </c>
      <c r="E1101" s="10">
        <f>+[1]Total!C1101</f>
        <v>3</v>
      </c>
      <c r="F1101" s="10">
        <f>+[1]Total!D1101</f>
        <v>4</v>
      </c>
      <c r="G1101" s="10">
        <f>+[1]Total!E1101</f>
        <v>2</v>
      </c>
      <c r="H1101" s="11">
        <f>+[1]Total!G1101</f>
        <v>3</v>
      </c>
      <c r="I1101" s="10">
        <f>+[1]Total!H1101</f>
        <v>3</v>
      </c>
      <c r="J1101" s="10">
        <f>+[1]Total!I1101</f>
        <v>1</v>
      </c>
      <c r="K1101" s="12">
        <f>+[1]Total!J1101</f>
        <v>3</v>
      </c>
      <c r="L1101" s="11">
        <f>+[1]Total!L1101</f>
        <v>3</v>
      </c>
      <c r="M1101" s="12">
        <f>+[1]Total!M1101</f>
        <v>4</v>
      </c>
      <c r="N1101" s="29">
        <f>VLOOKUP($B1101,'[2]pop-2020-2023'!$I$5:$M$1126,2)</f>
        <v>1031</v>
      </c>
      <c r="O1101" s="28">
        <f>VLOOKUP($B1101,'[2]pop-2020-2023'!$I$5:$M$1126,3)</f>
        <v>1045</v>
      </c>
      <c r="P1101" s="28">
        <f>VLOOKUP($B1101,'[2]pop-2020-2023'!$I$5:$M$1126,4)</f>
        <v>1076</v>
      </c>
      <c r="Q1101" s="30">
        <f>VLOOKUP($B1101,'[2]pop-2020-2023'!$I$5:$M$1126,5)</f>
        <v>1089</v>
      </c>
      <c r="R1101" s="29">
        <f>VLOOKUP($B1101,'[3]Hogares total'!$D$5:$L$1126,6)</f>
        <v>305</v>
      </c>
      <c r="S1101" s="28">
        <f>VLOOKUP($B1101,'[3]Hogares total'!$D$5:$L$1126,7)</f>
        <v>312</v>
      </c>
      <c r="T1101" s="28">
        <f>VLOOKUP($B1101,'[3]Hogares total'!$D$5:$L$1126,8)</f>
        <v>319</v>
      </c>
      <c r="U1101" s="30">
        <f>VLOOKUP($B1101,'[3]Hogares total'!$D$5:$L$1126,9)</f>
        <v>327</v>
      </c>
      <c r="V1101" s="29"/>
      <c r="W1101" s="43">
        <f t="shared" si="182"/>
        <v>2.8708133971291866E-3</v>
      </c>
      <c r="X1101" s="43">
        <f t="shared" si="183"/>
        <v>2.7881040892193307E-3</v>
      </c>
      <c r="Y1101" s="47">
        <f t="shared" si="184"/>
        <v>3.6730945821854912E-3</v>
      </c>
      <c r="Z1101" s="29"/>
      <c r="AA1101" s="43">
        <f t="shared" si="185"/>
        <v>9.6153846153846159E-3</v>
      </c>
      <c r="AB1101" s="43">
        <f t="shared" si="186"/>
        <v>9.4043887147335428E-3</v>
      </c>
      <c r="AC1101" s="47">
        <f t="shared" si="187"/>
        <v>1.2232415902140673E-2</v>
      </c>
      <c r="AD1101" s="91">
        <f t="shared" si="178"/>
        <v>327</v>
      </c>
      <c r="AE1101" s="91">
        <f t="shared" si="179"/>
        <v>4</v>
      </c>
      <c r="AF1101" s="91">
        <f t="shared" si="180"/>
        <v>323</v>
      </c>
      <c r="AG1101" t="str">
        <f t="shared" si="181"/>
        <v/>
      </c>
    </row>
    <row r="1102" spans="2:33" x14ac:dyDescent="0.25">
      <c r="B1102" s="9" t="s">
        <v>1099</v>
      </c>
      <c r="C1102" s="23" t="str">
        <f>VLOOKUP(B1102,[2]Municipal!$C$15:$D$60549,2)</f>
        <v>Puerto Nariño</v>
      </c>
      <c r="D1102" s="11">
        <f>+[1]Total!B1102</f>
        <v>37</v>
      </c>
      <c r="E1102" s="10">
        <f>+[1]Total!C1102</f>
        <v>38</v>
      </c>
      <c r="F1102" s="10">
        <f>+[1]Total!D1102</f>
        <v>35</v>
      </c>
      <c r="G1102" s="10">
        <f>+[1]Total!E1102</f>
        <v>36</v>
      </c>
      <c r="H1102" s="11">
        <f>+[1]Total!G1102</f>
        <v>11</v>
      </c>
      <c r="I1102" s="10">
        <f>+[1]Total!H1102</f>
        <v>25</v>
      </c>
      <c r="J1102" s="10">
        <f>+[1]Total!I1102</f>
        <v>15</v>
      </c>
      <c r="K1102" s="12">
        <f>+[1]Total!J1102</f>
        <v>11</v>
      </c>
      <c r="L1102" s="11">
        <f>+[1]Total!L1102</f>
        <v>11</v>
      </c>
      <c r="M1102" s="12">
        <f>+[1]Total!M1102</f>
        <v>10</v>
      </c>
      <c r="N1102" s="29">
        <f>VLOOKUP($B1102,'[2]pop-2020-2023'!$I$5:$M$1126,2)</f>
        <v>10234</v>
      </c>
      <c r="O1102" s="28">
        <f>VLOOKUP($B1102,'[2]pop-2020-2023'!$I$5:$M$1126,3)</f>
        <v>10418</v>
      </c>
      <c r="P1102" s="28">
        <f>VLOOKUP($B1102,'[2]pop-2020-2023'!$I$5:$M$1126,4)</f>
        <v>10587</v>
      </c>
      <c r="Q1102" s="30">
        <f>VLOOKUP($B1102,'[2]pop-2020-2023'!$I$5:$M$1126,5)</f>
        <v>10772</v>
      </c>
      <c r="R1102" s="29">
        <f>VLOOKUP($B1102,'[3]Hogares total'!$D$5:$L$1126,6)</f>
        <v>2497</v>
      </c>
      <c r="S1102" s="28">
        <f>VLOOKUP($B1102,'[3]Hogares total'!$D$5:$L$1126,7)</f>
        <v>2596</v>
      </c>
      <c r="T1102" s="28">
        <f>VLOOKUP($B1102,'[3]Hogares total'!$D$5:$L$1126,8)</f>
        <v>2701</v>
      </c>
      <c r="U1102" s="30">
        <f>VLOOKUP($B1102,'[3]Hogares total'!$D$5:$L$1126,9)</f>
        <v>2816</v>
      </c>
      <c r="V1102" s="29"/>
      <c r="W1102" s="43">
        <f t="shared" si="182"/>
        <v>3.6475331157611824E-3</v>
      </c>
      <c r="X1102" s="43">
        <f t="shared" si="183"/>
        <v>2.3613866062151697E-3</v>
      </c>
      <c r="Y1102" s="47">
        <f t="shared" si="184"/>
        <v>9.2833271444485704E-4</v>
      </c>
      <c r="Z1102" s="29"/>
      <c r="AA1102" s="43">
        <f t="shared" si="185"/>
        <v>1.4637904468412942E-2</v>
      </c>
      <c r="AB1102" s="43">
        <f t="shared" si="186"/>
        <v>9.2558311736393936E-3</v>
      </c>
      <c r="AC1102" s="47">
        <f t="shared" si="187"/>
        <v>3.5511363636363635E-3</v>
      </c>
      <c r="AD1102" s="91">
        <f t="shared" si="178"/>
        <v>2816</v>
      </c>
      <c r="AE1102" s="91">
        <f t="shared" si="179"/>
        <v>10</v>
      </c>
      <c r="AF1102" s="91">
        <f t="shared" si="180"/>
        <v>2806</v>
      </c>
      <c r="AG1102" t="str">
        <f t="shared" si="181"/>
        <v/>
      </c>
    </row>
    <row r="1103" spans="2:33" x14ac:dyDescent="0.25">
      <c r="B1103" s="27" t="s">
        <v>1129</v>
      </c>
      <c r="C1103" s="34"/>
      <c r="D1103" s="35"/>
      <c r="E1103" s="36"/>
      <c r="F1103" s="36"/>
      <c r="G1103" s="36"/>
      <c r="H1103" s="35"/>
      <c r="I1103" s="36"/>
      <c r="J1103" s="36"/>
      <c r="K1103" s="37"/>
      <c r="L1103" s="35"/>
      <c r="M1103" s="37"/>
      <c r="N1103" s="38">
        <f>+'[2]pop-2020-2023'!J1102</f>
        <v>1828</v>
      </c>
      <c r="O1103" s="39">
        <f>+'[2]pop-2020-2023'!K1102</f>
        <v>1864</v>
      </c>
      <c r="P1103" s="39">
        <f>+'[2]pop-2020-2023'!L1102</f>
        <v>1891</v>
      </c>
      <c r="Q1103" s="40">
        <f>+'[2]pop-2020-2023'!M1102</f>
        <v>1921</v>
      </c>
      <c r="R1103" s="38">
        <f>VLOOKUP($B1103,'[3]Hogares total'!$D$5:$L$1126,6)</f>
        <v>395</v>
      </c>
      <c r="S1103" s="39">
        <f>VLOOKUP($B1103,'[3]Hogares total'!$D$5:$L$1126,7)</f>
        <v>403</v>
      </c>
      <c r="T1103" s="39">
        <f>VLOOKUP($B1103,'[3]Hogares total'!$D$5:$L$1126,8)</f>
        <v>412</v>
      </c>
      <c r="U1103" s="40">
        <f>VLOOKUP($B1103,'[3]Hogares total'!$D$5:$L$1126,9)</f>
        <v>421</v>
      </c>
      <c r="V1103" s="38"/>
      <c r="W1103" s="51">
        <f t="shared" si="182"/>
        <v>0</v>
      </c>
      <c r="X1103" s="51">
        <f t="shared" si="183"/>
        <v>0</v>
      </c>
      <c r="Y1103" s="52">
        <f t="shared" si="184"/>
        <v>0</v>
      </c>
      <c r="Z1103" s="38"/>
      <c r="AA1103" s="51">
        <f t="shared" si="185"/>
        <v>0</v>
      </c>
      <c r="AB1103" s="51">
        <f t="shared" si="186"/>
        <v>0</v>
      </c>
      <c r="AC1103" s="52">
        <f t="shared" si="187"/>
        <v>0</v>
      </c>
      <c r="AD1103" s="91">
        <f t="shared" si="178"/>
        <v>421</v>
      </c>
      <c r="AE1103" s="91">
        <f t="shared" si="179"/>
        <v>0</v>
      </c>
      <c r="AF1103" s="91">
        <f t="shared" si="180"/>
        <v>421</v>
      </c>
      <c r="AG1103" t="str">
        <f t="shared" si="181"/>
        <v/>
      </c>
    </row>
    <row r="1104" spans="2:33" x14ac:dyDescent="0.25">
      <c r="B1104" s="9" t="s">
        <v>1100</v>
      </c>
      <c r="C1104" s="23" t="str">
        <f>VLOOKUP(B1104,[2]Municipal!$C$15:$D$60549,2)</f>
        <v>Tarapacá (CD)</v>
      </c>
      <c r="D1104" s="11">
        <f>+[1]Total!B1103</f>
        <v>22</v>
      </c>
      <c r="E1104" s="10">
        <f>+[1]Total!C1103</f>
        <v>19</v>
      </c>
      <c r="F1104" s="10">
        <f>+[1]Total!D1103</f>
        <v>21</v>
      </c>
      <c r="G1104" s="10">
        <f>+[1]Total!E1103</f>
        <v>12</v>
      </c>
      <c r="H1104" s="11">
        <f>+[1]Total!G1103</f>
        <v>19</v>
      </c>
      <c r="I1104" s="10">
        <f>+[1]Total!H1103</f>
        <v>28</v>
      </c>
      <c r="J1104" s="10">
        <f>+[1]Total!I1103</f>
        <v>21</v>
      </c>
      <c r="K1104" s="12">
        <f>+[1]Total!J1103</f>
        <v>25</v>
      </c>
      <c r="L1104" s="11">
        <f>+[1]Total!L1103</f>
        <v>18</v>
      </c>
      <c r="M1104" s="12">
        <f>+[1]Total!M1103</f>
        <v>23</v>
      </c>
      <c r="N1104" s="29">
        <f>VLOOKUP($B1104,'[2]pop-2020-2023'!$I$5:$M$1126,2)</f>
        <v>4047</v>
      </c>
      <c r="O1104" s="28">
        <f>VLOOKUP($B1104,'[2]pop-2020-2023'!$I$5:$M$1126,3)</f>
        <v>4159</v>
      </c>
      <c r="P1104" s="28">
        <f>VLOOKUP($B1104,'[2]pop-2020-2023'!$I$5:$M$1126,4)</f>
        <v>4245</v>
      </c>
      <c r="Q1104" s="30">
        <f>VLOOKUP($B1104,'[2]pop-2020-2023'!$I$5:$M$1126,5)</f>
        <v>4314</v>
      </c>
      <c r="R1104" s="29">
        <f>VLOOKUP($B1104,'[3]Hogares total'!$D$5:$L$1126,6)</f>
        <v>929</v>
      </c>
      <c r="S1104" s="28">
        <f>VLOOKUP($B1104,'[3]Hogares total'!$D$5:$L$1126,7)</f>
        <v>949</v>
      </c>
      <c r="T1104" s="28">
        <f>VLOOKUP($B1104,'[3]Hogares total'!$D$5:$L$1126,8)</f>
        <v>970</v>
      </c>
      <c r="U1104" s="30">
        <f>VLOOKUP($B1104,'[3]Hogares total'!$D$5:$L$1126,9)</f>
        <v>993</v>
      </c>
      <c r="V1104" s="29"/>
      <c r="W1104" s="43">
        <f t="shared" si="182"/>
        <v>4.5684058667949026E-3</v>
      </c>
      <c r="X1104" s="43">
        <f t="shared" si="183"/>
        <v>6.5959952885747937E-3</v>
      </c>
      <c r="Y1104" s="47">
        <f t="shared" si="184"/>
        <v>5.3314789058878072E-3</v>
      </c>
      <c r="Z1104" s="29"/>
      <c r="AA1104" s="43">
        <f t="shared" si="185"/>
        <v>2.0021074815595362E-2</v>
      </c>
      <c r="AB1104" s="43">
        <f t="shared" si="186"/>
        <v>2.88659793814433E-2</v>
      </c>
      <c r="AC1104" s="47">
        <f t="shared" si="187"/>
        <v>2.3162134944612285E-2</v>
      </c>
      <c r="AD1104" s="91">
        <f t="shared" si="178"/>
        <v>993</v>
      </c>
      <c r="AE1104" s="91">
        <f t="shared" si="179"/>
        <v>23</v>
      </c>
      <c r="AF1104" s="91">
        <f t="shared" si="180"/>
        <v>970</v>
      </c>
      <c r="AG1104" t="str">
        <f t="shared" si="181"/>
        <v/>
      </c>
    </row>
    <row r="1105" spans="2:33" x14ac:dyDescent="0.25">
      <c r="B1105" s="9" t="s">
        <v>1101</v>
      </c>
      <c r="C1105" s="23" t="str">
        <f>VLOOKUP(B1105,[2]Municipal!$C$15:$D$60549,2)</f>
        <v>Inírida</v>
      </c>
      <c r="D1105" s="11">
        <f>+[1]Total!B1104</f>
        <v>1510</v>
      </c>
      <c r="E1105" s="10">
        <f>+[1]Total!C1104</f>
        <v>1316</v>
      </c>
      <c r="F1105" s="10">
        <f>+[1]Total!D1104</f>
        <v>1152</v>
      </c>
      <c r="G1105" s="10">
        <f>+[1]Total!E1104</f>
        <v>971</v>
      </c>
      <c r="H1105" s="11">
        <f>+[1]Total!G1104</f>
        <v>701</v>
      </c>
      <c r="I1105" s="10">
        <f>+[1]Total!H1104</f>
        <v>813</v>
      </c>
      <c r="J1105" s="10">
        <f>+[1]Total!I1104</f>
        <v>907</v>
      </c>
      <c r="K1105" s="12">
        <f>+[1]Total!J1104</f>
        <v>764</v>
      </c>
      <c r="L1105" s="11">
        <f>+[1]Total!L1104</f>
        <v>776</v>
      </c>
      <c r="M1105" s="12">
        <f>+[1]Total!M1104</f>
        <v>675</v>
      </c>
      <c r="N1105" s="29">
        <f>VLOOKUP($B1105,'[2]pop-2020-2023'!$I$5:$M$1126,2)</f>
        <v>34026</v>
      </c>
      <c r="O1105" s="28">
        <f>VLOOKUP($B1105,'[2]pop-2020-2023'!$I$5:$M$1126,3)</f>
        <v>35041</v>
      </c>
      <c r="P1105" s="28">
        <f>VLOOKUP($B1105,'[2]pop-2020-2023'!$I$5:$M$1126,4)</f>
        <v>36024</v>
      </c>
      <c r="Q1105" s="30">
        <f>VLOOKUP($B1105,'[2]pop-2020-2023'!$I$5:$M$1126,5)</f>
        <v>37015</v>
      </c>
      <c r="R1105" s="29">
        <f>VLOOKUP($B1105,'[3]Hogares total'!$D$5:$L$1126,6)</f>
        <v>8665</v>
      </c>
      <c r="S1105" s="28">
        <f>VLOOKUP($B1105,'[3]Hogares total'!$D$5:$L$1126,7)</f>
        <v>8973</v>
      </c>
      <c r="T1105" s="28">
        <f>VLOOKUP($B1105,'[3]Hogares total'!$D$5:$L$1126,8)</f>
        <v>9263</v>
      </c>
      <c r="U1105" s="30">
        <f>VLOOKUP($B1105,'[3]Hogares total'!$D$5:$L$1126,9)</f>
        <v>9560</v>
      </c>
      <c r="V1105" s="29"/>
      <c r="W1105" s="43">
        <f t="shared" si="182"/>
        <v>3.7556005821751663E-2</v>
      </c>
      <c r="X1105" s="43">
        <f t="shared" si="183"/>
        <v>2.2568287808127915E-2</v>
      </c>
      <c r="Y1105" s="47">
        <f t="shared" si="184"/>
        <v>1.8235850330946914E-2</v>
      </c>
      <c r="Z1105" s="29"/>
      <c r="AA1105" s="43">
        <f t="shared" si="185"/>
        <v>0.14666220884876852</v>
      </c>
      <c r="AB1105" s="43">
        <f t="shared" si="186"/>
        <v>8.7768541509230275E-2</v>
      </c>
      <c r="AC1105" s="47">
        <f t="shared" si="187"/>
        <v>7.0606694560669453E-2</v>
      </c>
      <c r="AD1105" s="91">
        <f t="shared" si="178"/>
        <v>9560</v>
      </c>
      <c r="AE1105" s="91">
        <f t="shared" si="179"/>
        <v>675</v>
      </c>
      <c r="AF1105" s="91">
        <f t="shared" si="180"/>
        <v>8885</v>
      </c>
      <c r="AG1105" t="str">
        <f t="shared" si="181"/>
        <v/>
      </c>
    </row>
    <row r="1106" spans="2:33" x14ac:dyDescent="0.25">
      <c r="B1106" s="9" t="s">
        <v>1102</v>
      </c>
      <c r="C1106" s="23" t="str">
        <f>VLOOKUP(B1106,[2]Municipal!$C$15:$D$60549,2)</f>
        <v>Barrancominas (CD)</v>
      </c>
      <c r="D1106" s="11">
        <f>+[1]Total!B1105</f>
        <v>6</v>
      </c>
      <c r="E1106" s="10">
        <f>+[1]Total!C1105</f>
        <v>6</v>
      </c>
      <c r="F1106" s="10">
        <f>+[1]Total!D1105</f>
        <v>11</v>
      </c>
      <c r="G1106" s="10">
        <f>+[1]Total!E1105</f>
        <v>8</v>
      </c>
      <c r="H1106" s="11">
        <f>+[1]Total!G1105</f>
        <v>10</v>
      </c>
      <c r="I1106" s="10">
        <f>+[1]Total!H1105</f>
        <v>11</v>
      </c>
      <c r="J1106" s="10">
        <f>+[1]Total!I1105</f>
        <v>6</v>
      </c>
      <c r="K1106" s="12">
        <f>+[1]Total!J1105</f>
        <v>15</v>
      </c>
      <c r="L1106" s="11">
        <f>+[1]Total!L1105</f>
        <v>20</v>
      </c>
      <c r="M1106" s="12">
        <f>+[1]Total!M1105</f>
        <v>8</v>
      </c>
      <c r="N1106" s="29">
        <f>VLOOKUP($B1106,'[2]pop-2020-2023'!$I$5:$M$1126,2)</f>
        <v>9947</v>
      </c>
      <c r="O1106" s="28">
        <f>VLOOKUP($B1106,'[2]pop-2020-2023'!$I$5:$M$1126,3)</f>
        <v>10289</v>
      </c>
      <c r="P1106" s="28">
        <f>VLOOKUP($B1106,'[2]pop-2020-2023'!$I$5:$M$1126,4)</f>
        <v>10569</v>
      </c>
      <c r="Q1106" s="30">
        <f>VLOOKUP($B1106,'[2]pop-2020-2023'!$I$5:$M$1126,5)</f>
        <v>10815</v>
      </c>
      <c r="R1106" s="29">
        <f>VLOOKUP($B1106,'[3]Hogares total'!$D$5:$L$1126,6)</f>
        <v>1354</v>
      </c>
      <c r="S1106" s="28">
        <f>VLOOKUP($B1106,'[3]Hogares total'!$D$5:$L$1126,7)</f>
        <v>1372</v>
      </c>
      <c r="T1106" s="28">
        <f>VLOOKUP($B1106,'[3]Hogares total'!$D$5:$L$1126,8)</f>
        <v>1390</v>
      </c>
      <c r="U1106" s="30">
        <f>VLOOKUP($B1106,'[3]Hogares total'!$D$5:$L$1126,9)</f>
        <v>1408</v>
      </c>
      <c r="V1106" s="29"/>
      <c r="W1106" s="43">
        <f t="shared" si="182"/>
        <v>5.8314705024783747E-4</v>
      </c>
      <c r="X1106" s="43">
        <f t="shared" si="183"/>
        <v>1.0407796385656163E-3</v>
      </c>
      <c r="Y1106" s="47">
        <f t="shared" si="184"/>
        <v>7.397133610725844E-4</v>
      </c>
      <c r="Z1106" s="29"/>
      <c r="AA1106" s="43">
        <f t="shared" si="185"/>
        <v>4.3731778425655978E-3</v>
      </c>
      <c r="AB1106" s="43">
        <f t="shared" si="186"/>
        <v>7.9136690647482015E-3</v>
      </c>
      <c r="AC1106" s="47">
        <f t="shared" si="187"/>
        <v>5.681818181818182E-3</v>
      </c>
      <c r="AD1106" s="91">
        <f t="shared" si="178"/>
        <v>1408</v>
      </c>
      <c r="AE1106" s="91">
        <f t="shared" si="179"/>
        <v>8</v>
      </c>
      <c r="AF1106" s="91">
        <f t="shared" si="180"/>
        <v>1400</v>
      </c>
      <c r="AG1106" t="str">
        <f t="shared" si="181"/>
        <v/>
      </c>
    </row>
    <row r="1107" spans="2:33" x14ac:dyDescent="0.25">
      <c r="B1107" s="9">
        <v>94663</v>
      </c>
      <c r="C1107" s="23" t="s">
        <v>1164</v>
      </c>
      <c r="D1107" s="11">
        <v>0</v>
      </c>
      <c r="E1107" s="10">
        <v>0</v>
      </c>
      <c r="F1107" s="10">
        <v>0</v>
      </c>
      <c r="G1107" s="10">
        <v>0</v>
      </c>
      <c r="H1107" s="11">
        <v>0</v>
      </c>
      <c r="I1107" s="10">
        <v>0</v>
      </c>
      <c r="J1107" s="10">
        <v>0</v>
      </c>
      <c r="K1107" s="12">
        <v>0</v>
      </c>
      <c r="L1107" s="11">
        <v>0</v>
      </c>
      <c r="M1107" s="12">
        <v>0</v>
      </c>
      <c r="N1107" s="29">
        <v>0</v>
      </c>
      <c r="O1107" s="28">
        <v>0</v>
      </c>
      <c r="P1107" s="28">
        <v>0</v>
      </c>
      <c r="Q1107" s="30">
        <v>0</v>
      </c>
      <c r="R1107" s="29">
        <v>0</v>
      </c>
      <c r="S1107" s="28">
        <v>0</v>
      </c>
      <c r="T1107" s="28">
        <v>0</v>
      </c>
      <c r="U1107" s="30">
        <v>0</v>
      </c>
      <c r="V1107" s="29"/>
      <c r="W1107" s="43">
        <f>IF(O1107=0,0,$E1107/O1107)</f>
        <v>0</v>
      </c>
      <c r="X1107" s="43">
        <f>IF(P1107=0,0,+$I1107/P1107)</f>
        <v>0</v>
      </c>
      <c r="Y1107" s="47">
        <f>IF(Q1107=0,0,$M1107/Q1107)</f>
        <v>0</v>
      </c>
      <c r="Z1107" s="29"/>
      <c r="AA1107" s="43">
        <f>IF(S1107=0,0,$E1107/S1107)</f>
        <v>0</v>
      </c>
      <c r="AB1107" s="43">
        <f>IF(T1107=0,0,$I1107/T1107)</f>
        <v>0</v>
      </c>
      <c r="AC1107" s="47">
        <f>IF(U1107=0,0,$M1107/U1107)</f>
        <v>0</v>
      </c>
      <c r="AD1107" s="91">
        <f t="shared" si="178"/>
        <v>0</v>
      </c>
      <c r="AE1107" s="91">
        <f t="shared" si="179"/>
        <v>0</v>
      </c>
      <c r="AF1107" s="91">
        <f t="shared" si="180"/>
        <v>0</v>
      </c>
      <c r="AG1107" t="str">
        <f t="shared" si="181"/>
        <v/>
      </c>
    </row>
    <row r="1108" spans="2:33" x14ac:dyDescent="0.25">
      <c r="B1108" s="9" t="s">
        <v>1103</v>
      </c>
      <c r="C1108" s="23" t="str">
        <f>VLOOKUP(B1108,[2]Municipal!$C$15:$D$60549,2)</f>
        <v>San Felipe (CD)</v>
      </c>
      <c r="D1108" s="11">
        <f>+[1]Total!B1106</f>
        <v>15</v>
      </c>
      <c r="E1108" s="10">
        <f>+[1]Total!C1106</f>
        <v>16</v>
      </c>
      <c r="F1108" s="10">
        <f>+[1]Total!D1106</f>
        <v>14</v>
      </c>
      <c r="G1108" s="10">
        <f>+[1]Total!E1106</f>
        <v>11</v>
      </c>
      <c r="H1108" s="11">
        <f>+[1]Total!G1106</f>
        <v>24</v>
      </c>
      <c r="I1108" s="10">
        <f>+[1]Total!H1106</f>
        <v>23</v>
      </c>
      <c r="J1108" s="10">
        <f>+[1]Total!I1106</f>
        <v>24</v>
      </c>
      <c r="K1108" s="12">
        <f>+[1]Total!J1106</f>
        <v>23</v>
      </c>
      <c r="L1108" s="11">
        <f>+[1]Total!L1106</f>
        <v>35</v>
      </c>
      <c r="M1108" s="12">
        <f>+[1]Total!M1106</f>
        <v>19</v>
      </c>
      <c r="N1108" s="29">
        <f>VLOOKUP($B1108,'[2]pop-2020-2023'!$I$5:$M$1126,2)</f>
        <v>1796</v>
      </c>
      <c r="O1108" s="28">
        <f>VLOOKUP($B1108,'[2]pop-2020-2023'!$I$5:$M$1126,3)</f>
        <v>1860</v>
      </c>
      <c r="P1108" s="28">
        <f>VLOOKUP($B1108,'[2]pop-2020-2023'!$I$5:$M$1126,4)</f>
        <v>1913</v>
      </c>
      <c r="Q1108" s="30">
        <f>VLOOKUP($B1108,'[2]pop-2020-2023'!$I$5:$M$1126,5)</f>
        <v>1963</v>
      </c>
      <c r="R1108" s="29">
        <f>VLOOKUP($B1108,'[3]Hogares total'!$D$5:$L$1126,6)</f>
        <v>318</v>
      </c>
      <c r="S1108" s="28">
        <f>VLOOKUP($B1108,'[3]Hogares total'!$D$5:$L$1126,7)</f>
        <v>325</v>
      </c>
      <c r="T1108" s="28">
        <f>VLOOKUP($B1108,'[3]Hogares total'!$D$5:$L$1126,8)</f>
        <v>331</v>
      </c>
      <c r="U1108" s="30">
        <f>VLOOKUP($B1108,'[3]Hogares total'!$D$5:$L$1126,9)</f>
        <v>336</v>
      </c>
      <c r="V1108" s="29"/>
      <c r="W1108" s="43">
        <f t="shared" si="182"/>
        <v>8.6021505376344086E-3</v>
      </c>
      <c r="X1108" s="43">
        <f t="shared" si="183"/>
        <v>1.2023000522739153E-2</v>
      </c>
      <c r="Y1108" s="47">
        <f t="shared" si="184"/>
        <v>9.6790626591951104E-3</v>
      </c>
      <c r="Z1108" s="29"/>
      <c r="AA1108" s="43">
        <f t="shared" si="185"/>
        <v>4.9230769230769231E-2</v>
      </c>
      <c r="AB1108" s="43">
        <f t="shared" si="186"/>
        <v>6.9486404833836862E-2</v>
      </c>
      <c r="AC1108" s="47">
        <f t="shared" si="187"/>
        <v>5.6547619047619048E-2</v>
      </c>
      <c r="AD1108" s="91">
        <f t="shared" si="178"/>
        <v>336</v>
      </c>
      <c r="AE1108" s="91">
        <f t="shared" si="179"/>
        <v>19</v>
      </c>
      <c r="AF1108" s="91">
        <f t="shared" si="180"/>
        <v>317</v>
      </c>
      <c r="AG1108" t="str">
        <f t="shared" si="181"/>
        <v/>
      </c>
    </row>
    <row r="1109" spans="2:33" x14ac:dyDescent="0.25">
      <c r="B1109" s="9" t="s">
        <v>1104</v>
      </c>
      <c r="C1109" s="23" t="str">
        <f>VLOOKUP(B1109,[2]Municipal!$C$15:$D$60549,2)</f>
        <v>Puerto Colombia (CD)</v>
      </c>
      <c r="D1109" s="11">
        <f>+[1]Total!B1107</f>
        <v>7</v>
      </c>
      <c r="E1109" s="10">
        <f>+[1]Total!C1107</f>
        <v>6</v>
      </c>
      <c r="F1109" s="10">
        <f>+[1]Total!D1107</f>
        <v>6</v>
      </c>
      <c r="G1109" s="10">
        <f>+[1]Total!E1107</f>
        <v>9</v>
      </c>
      <c r="H1109" s="11">
        <f>+[1]Total!G1107</f>
        <v>1</v>
      </c>
      <c r="I1109" s="10">
        <f>+[1]Total!H1107</f>
        <v>1</v>
      </c>
      <c r="J1109" s="10">
        <f>+[1]Total!I1107</f>
        <v>2</v>
      </c>
      <c r="K1109" s="12">
        <f>+[1]Total!J1107</f>
        <v>2</v>
      </c>
      <c r="L1109" s="11">
        <f>+[1]Total!L1107</f>
        <v>2</v>
      </c>
      <c r="M1109" s="12">
        <f>+[1]Total!M1107</f>
        <v>1</v>
      </c>
      <c r="N1109" s="29">
        <f>VLOOKUP($B1109,'[2]pop-2020-2023'!$I$5:$M$1126,2)</f>
        <v>2006</v>
      </c>
      <c r="O1109" s="28">
        <f>VLOOKUP($B1109,'[2]pop-2020-2023'!$I$5:$M$1126,3)</f>
        <v>2043</v>
      </c>
      <c r="P1109" s="28">
        <f>VLOOKUP($B1109,'[2]pop-2020-2023'!$I$5:$M$1126,4)</f>
        <v>2111</v>
      </c>
      <c r="Q1109" s="30">
        <f>VLOOKUP($B1109,'[2]pop-2020-2023'!$I$5:$M$1126,5)</f>
        <v>2171</v>
      </c>
      <c r="R1109" s="29">
        <f>VLOOKUP($B1109,'[3]Hogares total'!$D$5:$L$1126,6)</f>
        <v>360</v>
      </c>
      <c r="S1109" s="28">
        <f>VLOOKUP($B1109,'[3]Hogares total'!$D$5:$L$1126,7)</f>
        <v>370</v>
      </c>
      <c r="T1109" s="28">
        <f>VLOOKUP($B1109,'[3]Hogares total'!$D$5:$L$1126,8)</f>
        <v>378</v>
      </c>
      <c r="U1109" s="30">
        <f>VLOOKUP($B1109,'[3]Hogares total'!$D$5:$L$1126,9)</f>
        <v>386</v>
      </c>
      <c r="V1109" s="29"/>
      <c r="W1109" s="43">
        <f t="shared" si="182"/>
        <v>2.936857562408223E-3</v>
      </c>
      <c r="X1109" s="43">
        <f t="shared" si="183"/>
        <v>4.7370914258645192E-4</v>
      </c>
      <c r="Y1109" s="47">
        <f t="shared" si="184"/>
        <v>4.6061722708429296E-4</v>
      </c>
      <c r="Z1109" s="29"/>
      <c r="AA1109" s="43">
        <f t="shared" si="185"/>
        <v>1.6216216216216217E-2</v>
      </c>
      <c r="AB1109" s="43">
        <f t="shared" si="186"/>
        <v>2.6455026455026454E-3</v>
      </c>
      <c r="AC1109" s="47">
        <f t="shared" si="187"/>
        <v>2.5906735751295338E-3</v>
      </c>
      <c r="AD1109" s="91">
        <f t="shared" si="178"/>
        <v>386</v>
      </c>
      <c r="AE1109" s="91">
        <f t="shared" si="179"/>
        <v>1</v>
      </c>
      <c r="AF1109" s="91">
        <f t="shared" si="180"/>
        <v>385</v>
      </c>
      <c r="AG1109" t="str">
        <f t="shared" si="181"/>
        <v/>
      </c>
    </row>
    <row r="1110" spans="2:33" x14ac:dyDescent="0.25">
      <c r="B1110" s="9" t="s">
        <v>1105</v>
      </c>
      <c r="C1110" s="23" t="str">
        <f>VLOOKUP(B1110,[2]Municipal!$C$15:$D$60549,2)</f>
        <v>La Guadalupe (CD)</v>
      </c>
      <c r="D1110" s="11">
        <f>+[1]Total!B1108</f>
        <v>1</v>
      </c>
      <c r="E1110" s="10">
        <f>+[1]Total!C1108</f>
        <v>1</v>
      </c>
      <c r="F1110" s="10">
        <f>+[1]Total!D1108</f>
        <v>2</v>
      </c>
      <c r="G1110" s="10">
        <f>+[1]Total!E1108</f>
        <v>2</v>
      </c>
      <c r="H1110" s="11">
        <f>+[1]Total!G1108</f>
        <v>2</v>
      </c>
      <c r="I1110" s="10">
        <f>+[1]Total!H1108</f>
        <v>2</v>
      </c>
      <c r="J1110" s="10">
        <f>+[1]Total!I1108</f>
        <v>1</v>
      </c>
      <c r="K1110" s="12">
        <f>+[1]Total!J1108</f>
        <v>1</v>
      </c>
      <c r="L1110" s="11">
        <f>+[1]Total!L1108</f>
        <v>1</v>
      </c>
      <c r="M1110" s="12">
        <f>+[1]Total!M1108</f>
        <v>1</v>
      </c>
      <c r="N1110" s="29">
        <f>VLOOKUP($B1110,'[2]pop-2020-2023'!$I$5:$M$1126,2)</f>
        <v>300</v>
      </c>
      <c r="O1110" s="28">
        <f>VLOOKUP($B1110,'[2]pop-2020-2023'!$I$5:$M$1126,3)</f>
        <v>311</v>
      </c>
      <c r="P1110" s="28">
        <f>VLOOKUP($B1110,'[2]pop-2020-2023'!$I$5:$M$1126,4)</f>
        <v>310</v>
      </c>
      <c r="Q1110" s="30">
        <f>VLOOKUP($B1110,'[2]pop-2020-2023'!$I$5:$M$1126,5)</f>
        <v>322</v>
      </c>
      <c r="R1110" s="29">
        <f>VLOOKUP($B1110,'[3]Hogares total'!$D$5:$L$1126,6)</f>
        <v>52</v>
      </c>
      <c r="S1110" s="28">
        <f>VLOOKUP($B1110,'[3]Hogares total'!$D$5:$L$1126,7)</f>
        <v>54</v>
      </c>
      <c r="T1110" s="28">
        <f>VLOOKUP($B1110,'[3]Hogares total'!$D$5:$L$1126,8)</f>
        <v>54</v>
      </c>
      <c r="U1110" s="30">
        <f>VLOOKUP($B1110,'[3]Hogares total'!$D$5:$L$1126,9)</f>
        <v>55</v>
      </c>
      <c r="V1110" s="29"/>
      <c r="W1110" s="43">
        <f t="shared" si="182"/>
        <v>3.2154340836012861E-3</v>
      </c>
      <c r="X1110" s="43">
        <f t="shared" si="183"/>
        <v>6.4516129032258064E-3</v>
      </c>
      <c r="Y1110" s="47">
        <f t="shared" si="184"/>
        <v>3.105590062111801E-3</v>
      </c>
      <c r="Z1110" s="29"/>
      <c r="AA1110" s="43">
        <f t="shared" si="185"/>
        <v>1.8518518518518517E-2</v>
      </c>
      <c r="AB1110" s="43">
        <f t="shared" si="186"/>
        <v>3.7037037037037035E-2</v>
      </c>
      <c r="AC1110" s="47">
        <f t="shared" si="187"/>
        <v>1.8181818181818181E-2</v>
      </c>
      <c r="AD1110" s="91">
        <f t="shared" si="178"/>
        <v>55</v>
      </c>
      <c r="AE1110" s="91">
        <f t="shared" si="179"/>
        <v>1</v>
      </c>
      <c r="AF1110" s="91">
        <f t="shared" si="180"/>
        <v>54</v>
      </c>
      <c r="AG1110" t="str">
        <f t="shared" si="181"/>
        <v/>
      </c>
    </row>
    <row r="1111" spans="2:33" x14ac:dyDescent="0.25">
      <c r="B1111" s="9" t="s">
        <v>1106</v>
      </c>
      <c r="C1111" s="23" t="str">
        <f>VLOOKUP(B1111,[2]Municipal!$C$15:$D$60549,2)</f>
        <v>Cacahual (CD)</v>
      </c>
      <c r="D1111" s="11">
        <f>+[1]Total!B1109</f>
        <v>16</v>
      </c>
      <c r="E1111" s="10">
        <f>+[1]Total!C1109</f>
        <v>18</v>
      </c>
      <c r="F1111" s="10">
        <f>+[1]Total!D1109</f>
        <v>11</v>
      </c>
      <c r="G1111" s="10">
        <f>+[1]Total!E1109</f>
        <v>8</v>
      </c>
      <c r="H1111" s="11">
        <f>+[1]Total!G1109</f>
        <v>22</v>
      </c>
      <c r="I1111" s="10">
        <f>+[1]Total!H1109</f>
        <v>22</v>
      </c>
      <c r="J1111" s="10">
        <f>+[1]Total!I1109</f>
        <v>13</v>
      </c>
      <c r="K1111" s="12">
        <f>+[1]Total!J1109</f>
        <v>10</v>
      </c>
      <c r="L1111" s="11">
        <f>+[1]Total!L1109</f>
        <v>17</v>
      </c>
      <c r="M1111" s="12">
        <f>+[1]Total!M1109</f>
        <v>21</v>
      </c>
      <c r="N1111" s="29">
        <f>VLOOKUP($B1111,'[2]pop-2020-2023'!$I$5:$M$1126,2)</f>
        <v>908</v>
      </c>
      <c r="O1111" s="28">
        <f>VLOOKUP($B1111,'[2]pop-2020-2023'!$I$5:$M$1126,3)</f>
        <v>932</v>
      </c>
      <c r="P1111" s="28">
        <f>VLOOKUP($B1111,'[2]pop-2020-2023'!$I$5:$M$1126,4)</f>
        <v>969</v>
      </c>
      <c r="Q1111" s="30">
        <f>VLOOKUP($B1111,'[2]pop-2020-2023'!$I$5:$M$1126,5)</f>
        <v>978</v>
      </c>
      <c r="R1111" s="29">
        <f>VLOOKUP($B1111,'[3]Hogares total'!$D$5:$L$1126,6)</f>
        <v>132</v>
      </c>
      <c r="S1111" s="28">
        <f>VLOOKUP($B1111,'[3]Hogares total'!$D$5:$L$1126,7)</f>
        <v>134</v>
      </c>
      <c r="T1111" s="28">
        <f>VLOOKUP($B1111,'[3]Hogares total'!$D$5:$L$1126,8)</f>
        <v>135</v>
      </c>
      <c r="U1111" s="30">
        <f>VLOOKUP($B1111,'[3]Hogares total'!$D$5:$L$1126,9)</f>
        <v>137</v>
      </c>
      <c r="V1111" s="29"/>
      <c r="W1111" s="43">
        <f t="shared" si="182"/>
        <v>1.9313304721030045E-2</v>
      </c>
      <c r="X1111" s="43">
        <f t="shared" si="183"/>
        <v>2.2703818369453045E-2</v>
      </c>
      <c r="Y1111" s="47">
        <f t="shared" si="184"/>
        <v>2.1472392638036811E-2</v>
      </c>
      <c r="Z1111" s="29"/>
      <c r="AA1111" s="43">
        <f t="shared" si="185"/>
        <v>0.13432835820895522</v>
      </c>
      <c r="AB1111" s="43">
        <f t="shared" si="186"/>
        <v>0.16296296296296298</v>
      </c>
      <c r="AC1111" s="47">
        <f t="shared" si="187"/>
        <v>0.15328467153284672</v>
      </c>
      <c r="AD1111" s="91">
        <f t="shared" si="178"/>
        <v>137</v>
      </c>
      <c r="AE1111" s="91">
        <f t="shared" si="179"/>
        <v>21</v>
      </c>
      <c r="AF1111" s="91">
        <f t="shared" si="180"/>
        <v>116</v>
      </c>
      <c r="AG1111" t="str">
        <f t="shared" si="181"/>
        <v/>
      </c>
    </row>
    <row r="1112" spans="2:33" x14ac:dyDescent="0.25">
      <c r="B1112" s="9" t="s">
        <v>1107</v>
      </c>
      <c r="C1112" s="23" t="str">
        <f>VLOOKUP(B1112,[2]Municipal!$C$15:$D$60549,2)</f>
        <v>Pana Pana (CD)</v>
      </c>
      <c r="D1112" s="11">
        <f>+[1]Total!B1110</f>
        <v>1</v>
      </c>
      <c r="E1112" s="10">
        <f>+[1]Total!C1110</f>
        <v>2</v>
      </c>
      <c r="F1112" s="10">
        <f>+[1]Total!D1110</f>
        <v>1</v>
      </c>
      <c r="G1112" s="10">
        <f>+[1]Total!E1110</f>
        <v>0</v>
      </c>
      <c r="H1112" s="11">
        <f>+[1]Total!G1110</f>
        <v>3</v>
      </c>
      <c r="I1112" s="10">
        <f>+[1]Total!H1110</f>
        <v>3</v>
      </c>
      <c r="J1112" s="10">
        <f>+[1]Total!I1110</f>
        <v>2</v>
      </c>
      <c r="K1112" s="12">
        <f>+[1]Total!J1110</f>
        <v>1</v>
      </c>
      <c r="L1112" s="11">
        <f>+[1]Total!L1110</f>
        <v>2</v>
      </c>
      <c r="M1112" s="12">
        <f>+[1]Total!M1110</f>
        <v>0</v>
      </c>
      <c r="N1112" s="29">
        <f>VLOOKUP($B1112,'[2]pop-2020-2023'!$I$5:$M$1126,2)</f>
        <v>2078</v>
      </c>
      <c r="O1112" s="28">
        <f>VLOOKUP($B1112,'[2]pop-2020-2023'!$I$5:$M$1126,3)</f>
        <v>2152</v>
      </c>
      <c r="P1112" s="28">
        <f>VLOOKUP($B1112,'[2]pop-2020-2023'!$I$5:$M$1126,4)</f>
        <v>2210</v>
      </c>
      <c r="Q1112" s="30">
        <f>VLOOKUP($B1112,'[2]pop-2020-2023'!$I$5:$M$1126,5)</f>
        <v>2263</v>
      </c>
      <c r="R1112" s="29">
        <f>VLOOKUP($B1112,'[3]Hogares total'!$D$5:$L$1126,6)</f>
        <v>383</v>
      </c>
      <c r="S1112" s="28">
        <f>VLOOKUP($B1112,'[3]Hogares total'!$D$5:$L$1126,7)</f>
        <v>392</v>
      </c>
      <c r="T1112" s="28">
        <f>VLOOKUP($B1112,'[3]Hogares total'!$D$5:$L$1126,8)</f>
        <v>401</v>
      </c>
      <c r="U1112" s="30">
        <f>VLOOKUP($B1112,'[3]Hogares total'!$D$5:$L$1126,9)</f>
        <v>409</v>
      </c>
      <c r="V1112" s="29"/>
      <c r="W1112" s="43">
        <f t="shared" si="182"/>
        <v>9.2936802973977691E-4</v>
      </c>
      <c r="X1112" s="43">
        <f t="shared" si="183"/>
        <v>1.3574660633484162E-3</v>
      </c>
      <c r="Y1112" s="47">
        <f t="shared" si="184"/>
        <v>0</v>
      </c>
      <c r="Z1112" s="29"/>
      <c r="AA1112" s="43">
        <f t="shared" si="185"/>
        <v>5.1020408163265302E-3</v>
      </c>
      <c r="AB1112" s="43">
        <f t="shared" si="186"/>
        <v>7.481296758104738E-3</v>
      </c>
      <c r="AC1112" s="47">
        <f t="shared" si="187"/>
        <v>0</v>
      </c>
      <c r="AD1112" s="91">
        <f t="shared" si="178"/>
        <v>409</v>
      </c>
      <c r="AE1112" s="91">
        <f t="shared" si="179"/>
        <v>0</v>
      </c>
      <c r="AF1112" s="91">
        <f t="shared" si="180"/>
        <v>409</v>
      </c>
      <c r="AG1112" t="str">
        <f t="shared" si="181"/>
        <v/>
      </c>
    </row>
    <row r="1113" spans="2:33" x14ac:dyDescent="0.25">
      <c r="B1113" s="9" t="s">
        <v>1108</v>
      </c>
      <c r="C1113" s="23" t="str">
        <f>VLOOKUP(B1113,[2]Municipal!$C$15:$D$60549,2)</f>
        <v>Morichal (CD)</v>
      </c>
      <c r="D1113" s="11">
        <f>+[1]Total!B1111</f>
        <v>4</v>
      </c>
      <c r="E1113" s="10">
        <f>+[1]Total!C1111</f>
        <v>4</v>
      </c>
      <c r="F1113" s="10">
        <f>+[1]Total!D1111</f>
        <v>1</v>
      </c>
      <c r="G1113" s="10">
        <f>+[1]Total!E1111</f>
        <v>2</v>
      </c>
      <c r="H1113" s="11">
        <f>+[1]Total!G1111</f>
        <v>3</v>
      </c>
      <c r="I1113" s="10">
        <f>+[1]Total!H1111</f>
        <v>4</v>
      </c>
      <c r="J1113" s="10">
        <f>+[1]Total!I1111</f>
        <v>3</v>
      </c>
      <c r="K1113" s="12">
        <f>+[1]Total!J1111</f>
        <v>2</v>
      </c>
      <c r="L1113" s="11">
        <f>+[1]Total!L1111</f>
        <v>3</v>
      </c>
      <c r="M1113" s="12">
        <f>+[1]Total!M1111</f>
        <v>1</v>
      </c>
      <c r="N1113" s="29">
        <f>VLOOKUP($B1113,'[2]pop-2020-2023'!$I$5:$M$1126,2)</f>
        <v>945</v>
      </c>
      <c r="O1113" s="28">
        <f>VLOOKUP($B1113,'[2]pop-2020-2023'!$I$5:$M$1126,3)</f>
        <v>955</v>
      </c>
      <c r="P1113" s="28">
        <f>VLOOKUP($B1113,'[2]pop-2020-2023'!$I$5:$M$1126,4)</f>
        <v>985</v>
      </c>
      <c r="Q1113" s="30">
        <f>VLOOKUP($B1113,'[2]pop-2020-2023'!$I$5:$M$1126,5)</f>
        <v>1024</v>
      </c>
      <c r="R1113" s="29">
        <f>VLOOKUP($B1113,'[3]Hogares total'!$D$5:$L$1126,6)</f>
        <v>148</v>
      </c>
      <c r="S1113" s="28">
        <f>VLOOKUP($B1113,'[3]Hogares total'!$D$5:$L$1126,7)</f>
        <v>151</v>
      </c>
      <c r="T1113" s="28">
        <f>VLOOKUP($B1113,'[3]Hogares total'!$D$5:$L$1126,8)</f>
        <v>155</v>
      </c>
      <c r="U1113" s="30">
        <f>VLOOKUP($B1113,'[3]Hogares total'!$D$5:$L$1126,9)</f>
        <v>157</v>
      </c>
      <c r="V1113" s="29"/>
      <c r="W1113" s="43">
        <f t="shared" si="182"/>
        <v>4.1884816753926706E-3</v>
      </c>
      <c r="X1113" s="43">
        <f t="shared" si="183"/>
        <v>4.0609137055837565E-3</v>
      </c>
      <c r="Y1113" s="47">
        <f t="shared" si="184"/>
        <v>9.765625E-4</v>
      </c>
      <c r="Z1113" s="29"/>
      <c r="AA1113" s="43">
        <f t="shared" si="185"/>
        <v>2.6490066225165563E-2</v>
      </c>
      <c r="AB1113" s="43">
        <f t="shared" si="186"/>
        <v>2.5806451612903226E-2</v>
      </c>
      <c r="AC1113" s="47">
        <f t="shared" si="187"/>
        <v>6.369426751592357E-3</v>
      </c>
      <c r="AD1113" s="91">
        <f t="shared" si="178"/>
        <v>157</v>
      </c>
      <c r="AE1113" s="91">
        <f t="shared" si="179"/>
        <v>1</v>
      </c>
      <c r="AF1113" s="91">
        <f t="shared" si="180"/>
        <v>156</v>
      </c>
      <c r="AG1113" t="str">
        <f t="shared" si="181"/>
        <v/>
      </c>
    </row>
    <row r="1114" spans="2:33" x14ac:dyDescent="0.25">
      <c r="B1114" s="9" t="s">
        <v>1109</v>
      </c>
      <c r="C1114" s="23" t="str">
        <f>VLOOKUP(B1114,[2]Municipal!$C$15:$D$60549,2)</f>
        <v>San José del Guaviare</v>
      </c>
      <c r="D1114" s="11">
        <f>+[1]Total!B1112</f>
        <v>2038</v>
      </c>
      <c r="E1114" s="10">
        <f>+[1]Total!C1112</f>
        <v>1878</v>
      </c>
      <c r="F1114" s="10">
        <f>+[1]Total!D1112</f>
        <v>1736</v>
      </c>
      <c r="G1114" s="10">
        <f>+[1]Total!E1112</f>
        <v>1685</v>
      </c>
      <c r="H1114" s="11">
        <f>+[1]Total!G1112</f>
        <v>1602</v>
      </c>
      <c r="I1114" s="10">
        <f>+[1]Total!H1112</f>
        <v>1519</v>
      </c>
      <c r="J1114" s="10">
        <f>+[1]Total!I1112</f>
        <v>1433</v>
      </c>
      <c r="K1114" s="12">
        <f>+[1]Total!J1112</f>
        <v>1258</v>
      </c>
      <c r="L1114" s="11">
        <f>+[1]Total!L1112</f>
        <v>1154</v>
      </c>
      <c r="M1114" s="12">
        <f>+[1]Total!M1112</f>
        <v>1142</v>
      </c>
      <c r="N1114" s="29">
        <f>VLOOKUP($B1114,'[2]pop-2020-2023'!$I$5:$M$1126,2)</f>
        <v>56294</v>
      </c>
      <c r="O1114" s="28">
        <f>VLOOKUP($B1114,'[2]pop-2020-2023'!$I$5:$M$1126,3)</f>
        <v>57717</v>
      </c>
      <c r="P1114" s="28">
        <f>VLOOKUP($B1114,'[2]pop-2020-2023'!$I$5:$M$1126,4)</f>
        <v>59555</v>
      </c>
      <c r="Q1114" s="30">
        <f>VLOOKUP($B1114,'[2]pop-2020-2023'!$I$5:$M$1126,5)</f>
        <v>61403</v>
      </c>
      <c r="R1114" s="29">
        <f>VLOOKUP($B1114,'[3]Hogares total'!$D$5:$L$1126,6)</f>
        <v>17330</v>
      </c>
      <c r="S1114" s="28">
        <f>VLOOKUP($B1114,'[3]Hogares total'!$D$5:$L$1126,7)</f>
        <v>17996</v>
      </c>
      <c r="T1114" s="28">
        <f>VLOOKUP($B1114,'[3]Hogares total'!$D$5:$L$1126,8)</f>
        <v>18697</v>
      </c>
      <c r="U1114" s="30">
        <f>VLOOKUP($B1114,'[3]Hogares total'!$D$5:$L$1126,9)</f>
        <v>19436</v>
      </c>
      <c r="V1114" s="29"/>
      <c r="W1114" s="43">
        <f t="shared" si="182"/>
        <v>3.2538073704454495E-2</v>
      </c>
      <c r="X1114" s="43">
        <f t="shared" si="183"/>
        <v>2.5505834942490136E-2</v>
      </c>
      <c r="Y1114" s="47">
        <f t="shared" si="184"/>
        <v>1.8598439815644185E-2</v>
      </c>
      <c r="Z1114" s="29"/>
      <c r="AA1114" s="43">
        <f t="shared" si="185"/>
        <v>0.10435652367192709</v>
      </c>
      <c r="AB1114" s="43">
        <f t="shared" si="186"/>
        <v>8.1242980157244474E-2</v>
      </c>
      <c r="AC1114" s="47">
        <f t="shared" si="187"/>
        <v>5.875694587363655E-2</v>
      </c>
      <c r="AD1114" s="91">
        <f t="shared" si="178"/>
        <v>19436</v>
      </c>
      <c r="AE1114" s="91">
        <f t="shared" si="179"/>
        <v>1142</v>
      </c>
      <c r="AF1114" s="91">
        <f t="shared" si="180"/>
        <v>18294</v>
      </c>
      <c r="AG1114" t="str">
        <f t="shared" si="181"/>
        <v/>
      </c>
    </row>
    <row r="1115" spans="2:33" x14ac:dyDescent="0.25">
      <c r="B1115" s="9" t="s">
        <v>1110</v>
      </c>
      <c r="C1115" s="23" t="str">
        <f>VLOOKUP(B1115,[2]Municipal!$C$15:$D$60549,2)</f>
        <v>Calamar</v>
      </c>
      <c r="D1115" s="11">
        <f>+[1]Total!B1113</f>
        <v>325</v>
      </c>
      <c r="E1115" s="10">
        <f>+[1]Total!C1113</f>
        <v>341</v>
      </c>
      <c r="F1115" s="10">
        <f>+[1]Total!D1113</f>
        <v>344</v>
      </c>
      <c r="G1115" s="10">
        <f>+[1]Total!E1113</f>
        <v>322</v>
      </c>
      <c r="H1115" s="11">
        <f>+[1]Total!G1113</f>
        <v>338</v>
      </c>
      <c r="I1115" s="10">
        <f>+[1]Total!H1113</f>
        <v>252</v>
      </c>
      <c r="J1115" s="10">
        <f>+[1]Total!I1113</f>
        <v>231</v>
      </c>
      <c r="K1115" s="12">
        <f>+[1]Total!J1113</f>
        <v>256</v>
      </c>
      <c r="L1115" s="11">
        <f>+[1]Total!L1113</f>
        <v>243</v>
      </c>
      <c r="M1115" s="12">
        <f>+[1]Total!M1113</f>
        <v>232</v>
      </c>
      <c r="N1115" s="29">
        <f>VLOOKUP($B1115,'[2]pop-2020-2023'!$I$5:$M$1126,2)</f>
        <v>10281</v>
      </c>
      <c r="O1115" s="28">
        <f>VLOOKUP($B1115,'[2]pop-2020-2023'!$I$5:$M$1126,3)</f>
        <v>10614</v>
      </c>
      <c r="P1115" s="28">
        <f>VLOOKUP($B1115,'[2]pop-2020-2023'!$I$5:$M$1126,4)</f>
        <v>10942</v>
      </c>
      <c r="Q1115" s="30">
        <f>VLOOKUP($B1115,'[2]pop-2020-2023'!$I$5:$M$1126,5)</f>
        <v>11282</v>
      </c>
      <c r="R1115" s="29">
        <f>VLOOKUP($B1115,'[3]Hogares total'!$D$5:$L$1126,6)</f>
        <v>3129</v>
      </c>
      <c r="S1115" s="28">
        <f>VLOOKUP($B1115,'[3]Hogares total'!$D$5:$L$1126,7)</f>
        <v>3233</v>
      </c>
      <c r="T1115" s="28">
        <f>VLOOKUP($B1115,'[3]Hogares total'!$D$5:$L$1126,8)</f>
        <v>3345</v>
      </c>
      <c r="U1115" s="30">
        <f>VLOOKUP($B1115,'[3]Hogares total'!$D$5:$L$1126,9)</f>
        <v>3463</v>
      </c>
      <c r="V1115" s="29"/>
      <c r="W1115" s="43">
        <f t="shared" si="182"/>
        <v>3.212737893348408E-2</v>
      </c>
      <c r="X1115" s="43">
        <f t="shared" si="183"/>
        <v>2.3030524584171083E-2</v>
      </c>
      <c r="Y1115" s="47">
        <f t="shared" si="184"/>
        <v>2.0563729835135613E-2</v>
      </c>
      <c r="Z1115" s="29"/>
      <c r="AA1115" s="43">
        <f t="shared" si="185"/>
        <v>0.10547479121558924</v>
      </c>
      <c r="AB1115" s="43">
        <f t="shared" si="186"/>
        <v>7.5336322869955161E-2</v>
      </c>
      <c r="AC1115" s="47">
        <f t="shared" si="187"/>
        <v>6.6993935893733758E-2</v>
      </c>
      <c r="AD1115" s="91">
        <f t="shared" si="178"/>
        <v>3463</v>
      </c>
      <c r="AE1115" s="91">
        <f t="shared" si="179"/>
        <v>232</v>
      </c>
      <c r="AF1115" s="91">
        <f t="shared" si="180"/>
        <v>3231</v>
      </c>
      <c r="AG1115" t="str">
        <f t="shared" si="181"/>
        <v/>
      </c>
    </row>
    <row r="1116" spans="2:33" x14ac:dyDescent="0.25">
      <c r="B1116" s="9" t="s">
        <v>1111</v>
      </c>
      <c r="C1116" s="23" t="str">
        <f>VLOOKUP(B1116,[2]Municipal!$C$15:$D$60549,2)</f>
        <v>El Retorno</v>
      </c>
      <c r="D1116" s="11">
        <f>+[1]Total!B1114</f>
        <v>114</v>
      </c>
      <c r="E1116" s="10">
        <f>+[1]Total!C1114</f>
        <v>136</v>
      </c>
      <c r="F1116" s="10">
        <f>+[1]Total!D1114</f>
        <v>146</v>
      </c>
      <c r="G1116" s="10">
        <f>+[1]Total!E1114</f>
        <v>166</v>
      </c>
      <c r="H1116" s="11">
        <f>+[1]Total!G1114</f>
        <v>177</v>
      </c>
      <c r="I1116" s="10">
        <f>+[1]Total!H1114</f>
        <v>59</v>
      </c>
      <c r="J1116" s="10">
        <f>+[1]Total!I1114</f>
        <v>76</v>
      </c>
      <c r="K1116" s="12">
        <f>+[1]Total!J1114</f>
        <v>97</v>
      </c>
      <c r="L1116" s="11">
        <f>+[1]Total!L1114</f>
        <v>119</v>
      </c>
      <c r="M1116" s="12">
        <f>+[1]Total!M1114</f>
        <v>88</v>
      </c>
      <c r="N1116" s="29">
        <f>VLOOKUP($B1116,'[2]pop-2020-2023'!$I$5:$M$1126,2)</f>
        <v>15211</v>
      </c>
      <c r="O1116" s="28">
        <f>VLOOKUP($B1116,'[2]pop-2020-2023'!$I$5:$M$1126,3)</f>
        <v>15913</v>
      </c>
      <c r="P1116" s="28">
        <f>VLOOKUP($B1116,'[2]pop-2020-2023'!$I$5:$M$1126,4)</f>
        <v>16418</v>
      </c>
      <c r="Q1116" s="30">
        <f>VLOOKUP($B1116,'[2]pop-2020-2023'!$I$5:$M$1126,5)</f>
        <v>16984</v>
      </c>
      <c r="R1116" s="29">
        <f>VLOOKUP($B1116,'[3]Hogares total'!$D$5:$L$1126,6)</f>
        <v>3870</v>
      </c>
      <c r="S1116" s="28">
        <f>VLOOKUP($B1116,'[3]Hogares total'!$D$5:$L$1126,7)</f>
        <v>3984</v>
      </c>
      <c r="T1116" s="28">
        <f>VLOOKUP($B1116,'[3]Hogares total'!$D$5:$L$1126,8)</f>
        <v>4104</v>
      </c>
      <c r="U1116" s="30">
        <f>VLOOKUP($B1116,'[3]Hogares total'!$D$5:$L$1126,9)</f>
        <v>4232</v>
      </c>
      <c r="V1116" s="29"/>
      <c r="W1116" s="43">
        <f t="shared" si="182"/>
        <v>8.5464714384465533E-3</v>
      </c>
      <c r="X1116" s="43">
        <f t="shared" si="183"/>
        <v>3.5936167620903886E-3</v>
      </c>
      <c r="Y1116" s="47">
        <f t="shared" si="184"/>
        <v>5.1813471502590676E-3</v>
      </c>
      <c r="Z1116" s="29"/>
      <c r="AA1116" s="43">
        <f t="shared" si="185"/>
        <v>3.4136546184738957E-2</v>
      </c>
      <c r="AB1116" s="43">
        <f t="shared" si="186"/>
        <v>1.4376218323586744E-2</v>
      </c>
      <c r="AC1116" s="47">
        <f t="shared" si="187"/>
        <v>2.0793950850661626E-2</v>
      </c>
      <c r="AD1116" s="91">
        <f t="shared" si="178"/>
        <v>4232</v>
      </c>
      <c r="AE1116" s="91">
        <f t="shared" si="179"/>
        <v>88</v>
      </c>
      <c r="AF1116" s="91">
        <f t="shared" si="180"/>
        <v>4144</v>
      </c>
      <c r="AG1116" t="str">
        <f t="shared" si="181"/>
        <v/>
      </c>
    </row>
    <row r="1117" spans="2:33" x14ac:dyDescent="0.25">
      <c r="B1117" s="9" t="s">
        <v>1112</v>
      </c>
      <c r="C1117" s="23" t="str">
        <f>VLOOKUP(B1117,[2]Municipal!$C$15:$D$60549,2)</f>
        <v>Miraflores</v>
      </c>
      <c r="D1117" s="11">
        <f>+[1]Total!B1115</f>
        <v>159</v>
      </c>
      <c r="E1117" s="10">
        <f>+[1]Total!C1115</f>
        <v>159</v>
      </c>
      <c r="F1117" s="10">
        <f>+[1]Total!D1115</f>
        <v>180</v>
      </c>
      <c r="G1117" s="10">
        <f>+[1]Total!E1115</f>
        <v>183</v>
      </c>
      <c r="H1117" s="11">
        <f>+[1]Total!G1115</f>
        <v>12</v>
      </c>
      <c r="I1117" s="10">
        <f>+[1]Total!H1115</f>
        <v>12</v>
      </c>
      <c r="J1117" s="10">
        <f>+[1]Total!I1115</f>
        <v>23</v>
      </c>
      <c r="K1117" s="12">
        <f>+[1]Total!J1115</f>
        <v>14</v>
      </c>
      <c r="L1117" s="11">
        <f>+[1]Total!L1115</f>
        <v>17</v>
      </c>
      <c r="M1117" s="12">
        <f>+[1]Total!M1115</f>
        <v>14</v>
      </c>
      <c r="N1117" s="29">
        <f>VLOOKUP($B1117,'[2]pop-2020-2023'!$I$5:$M$1126,2)</f>
        <v>7264</v>
      </c>
      <c r="O1117" s="28">
        <f>VLOOKUP($B1117,'[2]pop-2020-2023'!$I$5:$M$1126,3)</f>
        <v>7473</v>
      </c>
      <c r="P1117" s="28">
        <f>VLOOKUP($B1117,'[2]pop-2020-2023'!$I$5:$M$1126,4)</f>
        <v>7710</v>
      </c>
      <c r="Q1117" s="30">
        <f>VLOOKUP($B1117,'[2]pop-2020-2023'!$I$5:$M$1126,5)</f>
        <v>7947</v>
      </c>
      <c r="R1117" s="29">
        <f>VLOOKUP($B1117,'[3]Hogares total'!$D$5:$L$1126,6)</f>
        <v>2197</v>
      </c>
      <c r="S1117" s="28">
        <f>VLOOKUP($B1117,'[3]Hogares total'!$D$5:$L$1126,7)</f>
        <v>2259</v>
      </c>
      <c r="T1117" s="28">
        <f>VLOOKUP($B1117,'[3]Hogares total'!$D$5:$L$1126,8)</f>
        <v>2326</v>
      </c>
      <c r="U1117" s="30">
        <f>VLOOKUP($B1117,'[3]Hogares total'!$D$5:$L$1126,9)</f>
        <v>2399</v>
      </c>
      <c r="V1117" s="29"/>
      <c r="W1117" s="43">
        <f t="shared" si="182"/>
        <v>2.1276595744680851E-2</v>
      </c>
      <c r="X1117" s="43">
        <f t="shared" si="183"/>
        <v>1.5564202334630351E-3</v>
      </c>
      <c r="Y1117" s="47">
        <f t="shared" si="184"/>
        <v>1.7616710708443439E-3</v>
      </c>
      <c r="Z1117" s="29"/>
      <c r="AA1117" s="43">
        <f t="shared" si="185"/>
        <v>7.0385126162018599E-2</v>
      </c>
      <c r="AB1117" s="43">
        <f t="shared" si="186"/>
        <v>5.1590713671539126E-3</v>
      </c>
      <c r="AC1117" s="47">
        <f t="shared" si="187"/>
        <v>5.8357649020425173E-3</v>
      </c>
      <c r="AD1117" s="91">
        <f t="shared" si="178"/>
        <v>2399</v>
      </c>
      <c r="AE1117" s="91">
        <f t="shared" si="179"/>
        <v>14</v>
      </c>
      <c r="AF1117" s="91">
        <f t="shared" si="180"/>
        <v>2385</v>
      </c>
      <c r="AG1117" t="str">
        <f t="shared" si="181"/>
        <v/>
      </c>
    </row>
    <row r="1118" spans="2:33" x14ac:dyDescent="0.25">
      <c r="B1118" s="9" t="s">
        <v>1113</v>
      </c>
      <c r="C1118" s="23" t="str">
        <f>VLOOKUP(B1118,[2]Municipal!$C$15:$D$60549,2)</f>
        <v>Mitú</v>
      </c>
      <c r="D1118" s="11">
        <f>+[1]Total!B1116</f>
        <v>34</v>
      </c>
      <c r="E1118" s="10">
        <f>+[1]Total!C1116</f>
        <v>37</v>
      </c>
      <c r="F1118" s="10">
        <f>+[1]Total!D1116</f>
        <v>44</v>
      </c>
      <c r="G1118" s="10">
        <f>+[1]Total!E1116</f>
        <v>52</v>
      </c>
      <c r="H1118" s="11">
        <f>+[1]Total!G1116</f>
        <v>55</v>
      </c>
      <c r="I1118" s="10">
        <f>+[1]Total!H1116</f>
        <v>54</v>
      </c>
      <c r="J1118" s="10">
        <f>+[1]Total!I1116</f>
        <v>61</v>
      </c>
      <c r="K1118" s="12">
        <f>+[1]Total!J1116</f>
        <v>74</v>
      </c>
      <c r="L1118" s="11">
        <f>+[1]Total!L1116</f>
        <v>79</v>
      </c>
      <c r="M1118" s="12">
        <f>+[1]Total!M1116</f>
        <v>67</v>
      </c>
      <c r="N1118" s="29">
        <f>VLOOKUP($B1118,'[2]pop-2020-2023'!$I$5:$M$1126,2)</f>
        <v>31485</v>
      </c>
      <c r="O1118" s="28">
        <f>VLOOKUP($B1118,'[2]pop-2020-2023'!$I$5:$M$1126,3)</f>
        <v>32301</v>
      </c>
      <c r="P1118" s="28">
        <f>VLOOKUP($B1118,'[2]pop-2020-2023'!$I$5:$M$1126,4)</f>
        <v>33167</v>
      </c>
      <c r="Q1118" s="30">
        <f>VLOOKUP($B1118,'[2]pop-2020-2023'!$I$5:$M$1126,5)</f>
        <v>34037</v>
      </c>
      <c r="R1118" s="29">
        <f>VLOOKUP($B1118,'[3]Hogares total'!$D$5:$L$1126,6)</f>
        <v>6112</v>
      </c>
      <c r="S1118" s="28">
        <f>VLOOKUP($B1118,'[3]Hogares total'!$D$5:$L$1126,7)</f>
        <v>6494</v>
      </c>
      <c r="T1118" s="28">
        <f>VLOOKUP($B1118,'[3]Hogares total'!$D$5:$L$1126,8)</f>
        <v>6895</v>
      </c>
      <c r="U1118" s="30">
        <f>VLOOKUP($B1118,'[3]Hogares total'!$D$5:$L$1126,9)</f>
        <v>7294</v>
      </c>
      <c r="V1118" s="29"/>
      <c r="W1118" s="43">
        <f t="shared" si="182"/>
        <v>1.145475372279496E-3</v>
      </c>
      <c r="X1118" s="43">
        <f t="shared" si="183"/>
        <v>1.6281243404588899E-3</v>
      </c>
      <c r="Y1118" s="47">
        <f t="shared" si="184"/>
        <v>1.9684461027705143E-3</v>
      </c>
      <c r="Z1118" s="29"/>
      <c r="AA1118" s="43">
        <f t="shared" si="185"/>
        <v>5.6975669849091467E-3</v>
      </c>
      <c r="AB1118" s="43">
        <f t="shared" si="186"/>
        <v>7.8317621464829585E-3</v>
      </c>
      <c r="AC1118" s="47">
        <f t="shared" si="187"/>
        <v>9.1856320263230054E-3</v>
      </c>
      <c r="AD1118" s="91">
        <f t="shared" si="178"/>
        <v>7294</v>
      </c>
      <c r="AE1118" s="91">
        <f t="shared" si="179"/>
        <v>67</v>
      </c>
      <c r="AF1118" s="91">
        <f t="shared" si="180"/>
        <v>7227</v>
      </c>
      <c r="AG1118" t="str">
        <f t="shared" si="181"/>
        <v/>
      </c>
    </row>
    <row r="1119" spans="2:33" x14ac:dyDescent="0.25">
      <c r="B1119" s="9" t="s">
        <v>1114</v>
      </c>
      <c r="C1119" s="23" t="str">
        <f>VLOOKUP(B1119,[2]Municipal!$C$15:$D$60549,2)</f>
        <v>Carurú</v>
      </c>
      <c r="D1119" s="11">
        <f>+[1]Total!B1117</f>
        <v>6</v>
      </c>
      <c r="E1119" s="10">
        <f>+[1]Total!C1117</f>
        <v>6</v>
      </c>
      <c r="F1119" s="10">
        <f>+[1]Total!D1117</f>
        <v>7</v>
      </c>
      <c r="G1119" s="10">
        <f>+[1]Total!E1117</f>
        <v>7</v>
      </c>
      <c r="H1119" s="11">
        <f>+[1]Total!G1117</f>
        <v>7</v>
      </c>
      <c r="I1119" s="10">
        <f>+[1]Total!H1117</f>
        <v>7</v>
      </c>
      <c r="J1119" s="10">
        <f>+[1]Total!I1117</f>
        <v>10</v>
      </c>
      <c r="K1119" s="12">
        <f>+[1]Total!J1117</f>
        <v>10</v>
      </c>
      <c r="L1119" s="11">
        <f>+[1]Total!L1117</f>
        <v>10</v>
      </c>
      <c r="M1119" s="12">
        <f>+[1]Total!M1117</f>
        <v>18</v>
      </c>
      <c r="N1119" s="29">
        <f>VLOOKUP($B1119,'[2]pop-2020-2023'!$I$5:$M$1126,2)</f>
        <v>3181</v>
      </c>
      <c r="O1119" s="28">
        <f>VLOOKUP($B1119,'[2]pop-2020-2023'!$I$5:$M$1126,3)</f>
        <v>3294</v>
      </c>
      <c r="P1119" s="28">
        <f>VLOOKUP($B1119,'[2]pop-2020-2023'!$I$5:$M$1126,4)</f>
        <v>3408</v>
      </c>
      <c r="Q1119" s="30">
        <f>VLOOKUP($B1119,'[2]pop-2020-2023'!$I$5:$M$1126,5)</f>
        <v>3497</v>
      </c>
      <c r="R1119" s="29">
        <f>VLOOKUP($B1119,'[3]Hogares total'!$D$5:$L$1126,6)</f>
        <v>603</v>
      </c>
      <c r="S1119" s="28">
        <f>VLOOKUP($B1119,'[3]Hogares total'!$D$5:$L$1126,7)</f>
        <v>640</v>
      </c>
      <c r="T1119" s="28">
        <f>VLOOKUP($B1119,'[3]Hogares total'!$D$5:$L$1126,8)</f>
        <v>680</v>
      </c>
      <c r="U1119" s="30">
        <f>VLOOKUP($B1119,'[3]Hogares total'!$D$5:$L$1126,9)</f>
        <v>721</v>
      </c>
      <c r="V1119" s="29"/>
      <c r="W1119" s="43">
        <f t="shared" si="182"/>
        <v>1.8214936247723133E-3</v>
      </c>
      <c r="X1119" s="43">
        <f t="shared" si="183"/>
        <v>2.0539906103286387E-3</v>
      </c>
      <c r="Y1119" s="47">
        <f t="shared" si="184"/>
        <v>5.1472690877895338E-3</v>
      </c>
      <c r="Z1119" s="29"/>
      <c r="AA1119" s="43">
        <f t="shared" si="185"/>
        <v>9.3749999999999997E-3</v>
      </c>
      <c r="AB1119" s="43">
        <f t="shared" si="186"/>
        <v>1.0294117647058823E-2</v>
      </c>
      <c r="AC1119" s="47">
        <f t="shared" si="187"/>
        <v>2.4965325936199722E-2</v>
      </c>
      <c r="AD1119" s="91">
        <f t="shared" si="178"/>
        <v>721</v>
      </c>
      <c r="AE1119" s="91">
        <f t="shared" si="179"/>
        <v>18</v>
      </c>
      <c r="AF1119" s="91">
        <f t="shared" si="180"/>
        <v>703</v>
      </c>
      <c r="AG1119" t="str">
        <f t="shared" si="181"/>
        <v/>
      </c>
    </row>
    <row r="1120" spans="2:33" x14ac:dyDescent="0.25">
      <c r="B1120" s="9" t="s">
        <v>1115</v>
      </c>
      <c r="C1120" s="23" t="str">
        <f>VLOOKUP(B1120,[2]Municipal!$C$15:$D$60549,2)</f>
        <v>Pacoa (CD)</v>
      </c>
      <c r="D1120" s="11">
        <f>+[1]Total!B1118</f>
        <v>1</v>
      </c>
      <c r="E1120" s="10">
        <f>+[1]Total!C1118</f>
        <v>1</v>
      </c>
      <c r="F1120" s="10">
        <f>+[1]Total!D1118</f>
        <v>3</v>
      </c>
      <c r="G1120" s="10">
        <f>+[1]Total!E1118</f>
        <v>3</v>
      </c>
      <c r="H1120" s="11">
        <f>+[1]Total!G1118</f>
        <v>5</v>
      </c>
      <c r="I1120" s="10">
        <f>+[1]Total!H1118</f>
        <v>3</v>
      </c>
      <c r="J1120" s="10">
        <f>+[1]Total!I1118</f>
        <v>1</v>
      </c>
      <c r="K1120" s="12">
        <f>+[1]Total!J1118</f>
        <v>2</v>
      </c>
      <c r="L1120" s="11">
        <f>+[1]Total!L1118</f>
        <v>2</v>
      </c>
      <c r="M1120" s="12">
        <f>+[1]Total!M1118</f>
        <v>1</v>
      </c>
      <c r="N1120" s="29">
        <f>VLOOKUP($B1120,'[2]pop-2020-2023'!$I$5:$M$1126,2)</f>
        <v>4314</v>
      </c>
      <c r="O1120" s="28">
        <f>VLOOKUP($B1120,'[2]pop-2020-2023'!$I$5:$M$1126,3)</f>
        <v>4460</v>
      </c>
      <c r="P1120" s="28">
        <f>VLOOKUP($B1120,'[2]pop-2020-2023'!$I$5:$M$1126,4)</f>
        <v>4573</v>
      </c>
      <c r="Q1120" s="30">
        <f>VLOOKUP($B1120,'[2]pop-2020-2023'!$I$5:$M$1126,5)</f>
        <v>4698</v>
      </c>
      <c r="R1120" s="29">
        <f>VLOOKUP($B1120,'[3]Hogares total'!$D$5:$L$1126,6)</f>
        <v>614</v>
      </c>
      <c r="S1120" s="28">
        <f>VLOOKUP($B1120,'[3]Hogares total'!$D$5:$L$1126,7)</f>
        <v>651</v>
      </c>
      <c r="T1120" s="28">
        <f>VLOOKUP($B1120,'[3]Hogares total'!$D$5:$L$1126,8)</f>
        <v>690</v>
      </c>
      <c r="U1120" s="30">
        <f>VLOOKUP($B1120,'[3]Hogares total'!$D$5:$L$1126,9)</f>
        <v>731</v>
      </c>
      <c r="V1120" s="29"/>
      <c r="W1120" s="43">
        <f t="shared" si="182"/>
        <v>2.242152466367713E-4</v>
      </c>
      <c r="X1120" s="43">
        <f t="shared" si="183"/>
        <v>6.5602449158101901E-4</v>
      </c>
      <c r="Y1120" s="47">
        <f t="shared" si="184"/>
        <v>2.1285653469561516E-4</v>
      </c>
      <c r="Z1120" s="29"/>
      <c r="AA1120" s="43">
        <f t="shared" si="185"/>
        <v>1.5360983102918587E-3</v>
      </c>
      <c r="AB1120" s="43">
        <f t="shared" si="186"/>
        <v>4.3478260869565218E-3</v>
      </c>
      <c r="AC1120" s="47">
        <f t="shared" si="187"/>
        <v>1.3679890560875513E-3</v>
      </c>
      <c r="AD1120" s="91">
        <f t="shared" si="178"/>
        <v>731</v>
      </c>
      <c r="AE1120" s="91">
        <f t="shared" si="179"/>
        <v>1</v>
      </c>
      <c r="AF1120" s="91">
        <f t="shared" si="180"/>
        <v>730</v>
      </c>
      <c r="AG1120" t="str">
        <f t="shared" si="181"/>
        <v/>
      </c>
    </row>
    <row r="1121" spans="1:33" x14ac:dyDescent="0.25">
      <c r="B1121" s="9" t="s">
        <v>1116</v>
      </c>
      <c r="C1121" s="23" t="str">
        <f>VLOOKUP(B1121,[2]Municipal!$C$15:$D$60549,2)</f>
        <v>Taraira</v>
      </c>
      <c r="D1121" s="11">
        <f>+[1]Total!B1119</f>
        <v>4</v>
      </c>
      <c r="E1121" s="10">
        <f>+[1]Total!C1119</f>
        <v>5</v>
      </c>
      <c r="F1121" s="10">
        <f>+[1]Total!D1119</f>
        <v>7</v>
      </c>
      <c r="G1121" s="10">
        <f>+[1]Total!E1119</f>
        <v>7</v>
      </c>
      <c r="H1121" s="11">
        <f>+[1]Total!G1119</f>
        <v>9</v>
      </c>
      <c r="I1121" s="10">
        <f>+[1]Total!H1119</f>
        <v>9</v>
      </c>
      <c r="J1121" s="10">
        <f>+[1]Total!I1119</f>
        <v>10</v>
      </c>
      <c r="K1121" s="12">
        <f>+[1]Total!J1119</f>
        <v>13</v>
      </c>
      <c r="L1121" s="11">
        <f>+[1]Total!L1119</f>
        <v>11</v>
      </c>
      <c r="M1121" s="12">
        <f>+[1]Total!M1119</f>
        <v>9</v>
      </c>
      <c r="N1121" s="29">
        <f>VLOOKUP($B1121,'[2]pop-2020-2023'!$I$5:$M$1126,2)</f>
        <v>2357</v>
      </c>
      <c r="O1121" s="28">
        <f>VLOOKUP($B1121,'[2]pop-2020-2023'!$I$5:$M$1126,3)</f>
        <v>2426</v>
      </c>
      <c r="P1121" s="28">
        <f>VLOOKUP($B1121,'[2]pop-2020-2023'!$I$5:$M$1126,4)</f>
        <v>2481</v>
      </c>
      <c r="Q1121" s="30">
        <f>VLOOKUP($B1121,'[2]pop-2020-2023'!$I$5:$M$1126,5)</f>
        <v>2543</v>
      </c>
      <c r="R1121" s="29">
        <f>VLOOKUP($B1121,'[3]Hogares total'!$D$5:$L$1126,6)</f>
        <v>483</v>
      </c>
      <c r="S1121" s="28">
        <f>VLOOKUP($B1121,'[3]Hogares total'!$D$5:$L$1126,7)</f>
        <v>509</v>
      </c>
      <c r="T1121" s="28">
        <f>VLOOKUP($B1121,'[3]Hogares total'!$D$5:$L$1126,8)</f>
        <v>538</v>
      </c>
      <c r="U1121" s="30">
        <f>VLOOKUP($B1121,'[3]Hogares total'!$D$5:$L$1126,9)</f>
        <v>569</v>
      </c>
      <c r="V1121" s="29"/>
      <c r="W1121" s="43">
        <f t="shared" si="182"/>
        <v>2.0610057708161582E-3</v>
      </c>
      <c r="X1121" s="43">
        <f t="shared" si="183"/>
        <v>3.6275695284159614E-3</v>
      </c>
      <c r="Y1121" s="47">
        <f t="shared" si="184"/>
        <v>3.5391270153362171E-3</v>
      </c>
      <c r="Z1121" s="29"/>
      <c r="AA1121" s="43">
        <f t="shared" si="185"/>
        <v>9.823182711198428E-3</v>
      </c>
      <c r="AB1121" s="43">
        <f t="shared" si="186"/>
        <v>1.6728624535315983E-2</v>
      </c>
      <c r="AC1121" s="47">
        <f t="shared" si="187"/>
        <v>1.5817223198594025E-2</v>
      </c>
      <c r="AD1121" s="91">
        <f t="shared" si="178"/>
        <v>569</v>
      </c>
      <c r="AE1121" s="91">
        <f t="shared" si="179"/>
        <v>9</v>
      </c>
      <c r="AF1121" s="91">
        <f t="shared" si="180"/>
        <v>560</v>
      </c>
      <c r="AG1121" t="str">
        <f t="shared" si="181"/>
        <v/>
      </c>
    </row>
    <row r="1122" spans="1:33" x14ac:dyDescent="0.25">
      <c r="B1122" s="9" t="s">
        <v>1117</v>
      </c>
      <c r="C1122" s="23" t="str">
        <f>VLOOKUP(B1122,[2]Municipal!$C$15:$D$60549,2)</f>
        <v>Papunahua (CD)</v>
      </c>
      <c r="D1122" s="11">
        <f>+[1]Total!B1120</f>
        <v>0</v>
      </c>
      <c r="E1122" s="10">
        <f>+[1]Total!C1120</f>
        <v>0</v>
      </c>
      <c r="F1122" s="10">
        <f>+[1]Total!D1120</f>
        <v>0</v>
      </c>
      <c r="G1122" s="10">
        <f>+[1]Total!E1120</f>
        <v>0</v>
      </c>
      <c r="H1122" s="11">
        <f>+[1]Total!G1120</f>
        <v>1</v>
      </c>
      <c r="I1122" s="10">
        <f>+[1]Total!H1120</f>
        <v>0</v>
      </c>
      <c r="J1122" s="10">
        <f>+[1]Total!I1120</f>
        <v>3</v>
      </c>
      <c r="K1122" s="12">
        <f>+[1]Total!J1120</f>
        <v>4</v>
      </c>
      <c r="L1122" s="11">
        <f>+[1]Total!L1120</f>
        <v>4</v>
      </c>
      <c r="M1122" s="12">
        <f>+[1]Total!M1120</f>
        <v>3</v>
      </c>
      <c r="N1122" s="29">
        <f>VLOOKUP($B1122,'[2]pop-2020-2023'!$I$5:$M$1126,2)</f>
        <v>754</v>
      </c>
      <c r="O1122" s="28">
        <f>VLOOKUP($B1122,'[2]pop-2020-2023'!$I$5:$M$1126,3)</f>
        <v>769</v>
      </c>
      <c r="P1122" s="28">
        <f>VLOOKUP($B1122,'[2]pop-2020-2023'!$I$5:$M$1126,4)</f>
        <v>779</v>
      </c>
      <c r="Q1122" s="30">
        <f>VLOOKUP($B1122,'[2]pop-2020-2023'!$I$5:$M$1126,5)</f>
        <v>802</v>
      </c>
      <c r="R1122" s="29">
        <f>VLOOKUP($B1122,'[3]Hogares total'!$D$5:$L$1126,6)</f>
        <v>174</v>
      </c>
      <c r="S1122" s="28">
        <f>VLOOKUP($B1122,'[3]Hogares total'!$D$5:$L$1126,7)</f>
        <v>186</v>
      </c>
      <c r="T1122" s="28">
        <f>VLOOKUP($B1122,'[3]Hogares total'!$D$5:$L$1126,8)</f>
        <v>198</v>
      </c>
      <c r="U1122" s="30">
        <f>VLOOKUP($B1122,'[3]Hogares total'!$D$5:$L$1126,9)</f>
        <v>210</v>
      </c>
      <c r="V1122" s="29"/>
      <c r="W1122" s="43">
        <f t="shared" si="182"/>
        <v>0</v>
      </c>
      <c r="X1122" s="43">
        <f t="shared" si="183"/>
        <v>0</v>
      </c>
      <c r="Y1122" s="47">
        <f t="shared" si="184"/>
        <v>3.740648379052369E-3</v>
      </c>
      <c r="Z1122" s="29"/>
      <c r="AA1122" s="43">
        <f t="shared" si="185"/>
        <v>0</v>
      </c>
      <c r="AB1122" s="43">
        <f t="shared" si="186"/>
        <v>0</v>
      </c>
      <c r="AC1122" s="47">
        <f t="shared" si="187"/>
        <v>1.4285714285714285E-2</v>
      </c>
      <c r="AD1122" s="91">
        <f t="shared" si="178"/>
        <v>210</v>
      </c>
      <c r="AE1122" s="91">
        <f t="shared" si="179"/>
        <v>3</v>
      </c>
      <c r="AF1122" s="91">
        <f t="shared" si="180"/>
        <v>207</v>
      </c>
      <c r="AG1122" t="str">
        <f t="shared" si="181"/>
        <v/>
      </c>
    </row>
    <row r="1123" spans="1:33" x14ac:dyDescent="0.25">
      <c r="B1123" s="9" t="s">
        <v>1118</v>
      </c>
      <c r="C1123" s="23" t="str">
        <f>VLOOKUP(B1123,[2]Municipal!$C$15:$D$60549,2)</f>
        <v>Yavaraté (CD)</v>
      </c>
      <c r="D1123" s="11">
        <f>+[1]Total!B1121</f>
        <v>1</v>
      </c>
      <c r="E1123" s="10">
        <f>+[1]Total!C1121</f>
        <v>1</v>
      </c>
      <c r="F1123" s="10">
        <f>+[1]Total!D1121</f>
        <v>1</v>
      </c>
      <c r="G1123" s="10">
        <f>+[1]Total!E1121</f>
        <v>1</v>
      </c>
      <c r="H1123" s="11">
        <f>+[1]Total!G1121</f>
        <v>2</v>
      </c>
      <c r="I1123" s="10">
        <f>+[1]Total!H1121</f>
        <v>1</v>
      </c>
      <c r="J1123" s="10">
        <f>+[1]Total!I1121</f>
        <v>1</v>
      </c>
      <c r="K1123" s="12">
        <f>+[1]Total!J1121</f>
        <v>2</v>
      </c>
      <c r="L1123" s="11">
        <f>+[1]Total!L1121</f>
        <v>3</v>
      </c>
      <c r="M1123" s="12">
        <f>+[1]Total!M1121</f>
        <v>2</v>
      </c>
      <c r="N1123" s="29">
        <f>VLOOKUP($B1123,'[2]pop-2020-2023'!$I$5:$M$1126,2)</f>
        <v>1097</v>
      </c>
      <c r="O1123" s="28">
        <f>VLOOKUP($B1123,'[2]pop-2020-2023'!$I$5:$M$1126,3)</f>
        <v>1128</v>
      </c>
      <c r="P1123" s="28">
        <f>VLOOKUP($B1123,'[2]pop-2020-2023'!$I$5:$M$1126,4)</f>
        <v>1171</v>
      </c>
      <c r="Q1123" s="30">
        <f>VLOOKUP($B1123,'[2]pop-2020-2023'!$I$5:$M$1126,5)</f>
        <v>1200</v>
      </c>
      <c r="R1123" s="29">
        <f>VLOOKUP($B1123,'[3]Hogares total'!$D$5:$L$1126,6)</f>
        <v>125</v>
      </c>
      <c r="S1123" s="28">
        <f>VLOOKUP($B1123,'[3]Hogares total'!$D$5:$L$1126,7)</f>
        <v>132</v>
      </c>
      <c r="T1123" s="28">
        <f>VLOOKUP($B1123,'[3]Hogares total'!$D$5:$L$1126,8)</f>
        <v>140</v>
      </c>
      <c r="U1123" s="30">
        <f>VLOOKUP($B1123,'[3]Hogares total'!$D$5:$L$1126,9)</f>
        <v>148</v>
      </c>
      <c r="V1123" s="29"/>
      <c r="W1123" s="43">
        <f t="shared" si="182"/>
        <v>8.8652482269503544E-4</v>
      </c>
      <c r="X1123" s="43">
        <f t="shared" si="183"/>
        <v>8.5397096498719043E-4</v>
      </c>
      <c r="Y1123" s="47">
        <f t="shared" si="184"/>
        <v>1.6666666666666668E-3</v>
      </c>
      <c r="Z1123" s="29"/>
      <c r="AA1123" s="43">
        <f t="shared" si="185"/>
        <v>7.575757575757576E-3</v>
      </c>
      <c r="AB1123" s="43">
        <f t="shared" si="186"/>
        <v>7.1428571428571426E-3</v>
      </c>
      <c r="AC1123" s="47">
        <f t="shared" si="187"/>
        <v>1.3513513513513514E-2</v>
      </c>
      <c r="AD1123" s="91">
        <f t="shared" si="178"/>
        <v>148</v>
      </c>
      <c r="AE1123" s="91">
        <f t="shared" si="179"/>
        <v>2</v>
      </c>
      <c r="AF1123" s="91">
        <f t="shared" si="180"/>
        <v>146</v>
      </c>
      <c r="AG1123" t="str">
        <f t="shared" si="181"/>
        <v/>
      </c>
    </row>
    <row r="1124" spans="1:33" x14ac:dyDescent="0.25">
      <c r="B1124" s="9" t="s">
        <v>1119</v>
      </c>
      <c r="C1124" s="23" t="str">
        <f>VLOOKUP(B1124,[2]Municipal!$C$15:$D$60549,2)</f>
        <v>Puerto Carreño</v>
      </c>
      <c r="D1124" s="11">
        <f>+[1]Total!B1122</f>
        <v>1469</v>
      </c>
      <c r="E1124" s="10">
        <f>+[1]Total!C1122</f>
        <v>1393</v>
      </c>
      <c r="F1124" s="10">
        <f>+[1]Total!D1122</f>
        <v>1342</v>
      </c>
      <c r="G1124" s="10">
        <f>+[1]Total!E1122</f>
        <v>1205</v>
      </c>
      <c r="H1124" s="11">
        <f>+[1]Total!G1122</f>
        <v>1021</v>
      </c>
      <c r="I1124" s="10">
        <f>+[1]Total!H1122</f>
        <v>1034</v>
      </c>
      <c r="J1124" s="10">
        <f>+[1]Total!I1122</f>
        <v>915</v>
      </c>
      <c r="K1124" s="12">
        <f>+[1]Total!J1122</f>
        <v>956</v>
      </c>
      <c r="L1124" s="11">
        <f>+[1]Total!L1122</f>
        <v>1029</v>
      </c>
      <c r="M1124" s="12">
        <f>+[1]Total!M1122</f>
        <v>1027</v>
      </c>
      <c r="N1124" s="29">
        <f>VLOOKUP($B1124,'[2]pop-2020-2023'!$I$5:$M$1126,2)</f>
        <v>21339</v>
      </c>
      <c r="O1124" s="28">
        <f>VLOOKUP($B1124,'[2]pop-2020-2023'!$I$5:$M$1126,3)</f>
        <v>21389</v>
      </c>
      <c r="P1124" s="28">
        <f>VLOOKUP($B1124,'[2]pop-2020-2023'!$I$5:$M$1126,4)</f>
        <v>21868</v>
      </c>
      <c r="Q1124" s="30">
        <f>VLOOKUP($B1124,'[2]pop-2020-2023'!$I$5:$M$1126,5)</f>
        <v>22218</v>
      </c>
      <c r="R1124" s="29">
        <f>VLOOKUP($B1124,'[3]Hogares total'!$D$5:$L$1126,6)</f>
        <v>6321</v>
      </c>
      <c r="S1124" s="28">
        <f>VLOOKUP($B1124,'[3]Hogares total'!$D$5:$L$1126,7)</f>
        <v>6538</v>
      </c>
      <c r="T1124" s="28">
        <f>VLOOKUP($B1124,'[3]Hogares total'!$D$5:$L$1126,8)</f>
        <v>6749</v>
      </c>
      <c r="U1124" s="30">
        <f>VLOOKUP($B1124,'[3]Hogares total'!$D$5:$L$1126,9)</f>
        <v>6956</v>
      </c>
      <c r="V1124" s="29"/>
      <c r="W1124" s="43">
        <f t="shared" si="182"/>
        <v>6.5126934405535561E-2</v>
      </c>
      <c r="X1124" s="43">
        <f t="shared" si="183"/>
        <v>4.7283702213279676E-2</v>
      </c>
      <c r="Y1124" s="47">
        <f t="shared" si="184"/>
        <v>4.6223782518678549E-2</v>
      </c>
      <c r="Z1124" s="29"/>
      <c r="AA1124" s="43">
        <f t="shared" si="185"/>
        <v>0.21306209850107066</v>
      </c>
      <c r="AB1124" s="43">
        <f t="shared" si="186"/>
        <v>0.15320788264928137</v>
      </c>
      <c r="AC1124" s="47">
        <f t="shared" si="187"/>
        <v>0.14764232317423806</v>
      </c>
      <c r="AD1124" s="91">
        <f t="shared" si="178"/>
        <v>6956</v>
      </c>
      <c r="AE1124" s="91">
        <f t="shared" si="179"/>
        <v>1027</v>
      </c>
      <c r="AF1124" s="91">
        <f t="shared" si="180"/>
        <v>5929</v>
      </c>
      <c r="AG1124" t="str">
        <f t="shared" si="181"/>
        <v/>
      </c>
    </row>
    <row r="1125" spans="1:33" x14ac:dyDescent="0.25">
      <c r="B1125" s="9" t="s">
        <v>1120</v>
      </c>
      <c r="C1125" s="23" t="str">
        <f>VLOOKUP(B1125,[2]Municipal!$C$15:$D$60549,2)</f>
        <v>La Primavera</v>
      </c>
      <c r="D1125" s="11">
        <f>+[1]Total!B1123</f>
        <v>20</v>
      </c>
      <c r="E1125" s="10">
        <f>+[1]Total!C1123</f>
        <v>19</v>
      </c>
      <c r="F1125" s="10">
        <f>+[1]Total!D1123</f>
        <v>21</v>
      </c>
      <c r="G1125" s="10">
        <f>+[1]Total!E1123</f>
        <v>23</v>
      </c>
      <c r="H1125" s="11">
        <f>+[1]Total!G1123</f>
        <v>20</v>
      </c>
      <c r="I1125" s="10">
        <f>+[1]Total!H1123</f>
        <v>19</v>
      </c>
      <c r="J1125" s="10">
        <f>+[1]Total!I1123</f>
        <v>22</v>
      </c>
      <c r="K1125" s="12">
        <f>+[1]Total!J1123</f>
        <v>32</v>
      </c>
      <c r="L1125" s="11">
        <f>+[1]Total!L1123</f>
        <v>37</v>
      </c>
      <c r="M1125" s="12">
        <f>+[1]Total!M1123</f>
        <v>18</v>
      </c>
      <c r="N1125" s="29">
        <f>VLOOKUP($B1125,'[2]pop-2020-2023'!$I$5:$M$1126,2)</f>
        <v>10445</v>
      </c>
      <c r="O1125" s="28">
        <f>VLOOKUP($B1125,'[2]pop-2020-2023'!$I$5:$M$1126,3)</f>
        <v>10556</v>
      </c>
      <c r="P1125" s="28">
        <f>VLOOKUP($B1125,'[2]pop-2020-2023'!$I$5:$M$1126,4)</f>
        <v>10808</v>
      </c>
      <c r="Q1125" s="30">
        <f>VLOOKUP($B1125,'[2]pop-2020-2023'!$I$5:$M$1126,5)</f>
        <v>10992</v>
      </c>
      <c r="R1125" s="29">
        <f>VLOOKUP($B1125,'[3]Hogares total'!$D$5:$L$1126,6)</f>
        <v>2918</v>
      </c>
      <c r="S1125" s="28">
        <f>VLOOKUP($B1125,'[3]Hogares total'!$D$5:$L$1126,7)</f>
        <v>3015</v>
      </c>
      <c r="T1125" s="28">
        <f>VLOOKUP($B1125,'[3]Hogares total'!$D$5:$L$1126,8)</f>
        <v>3110</v>
      </c>
      <c r="U1125" s="30">
        <f>VLOOKUP($B1125,'[3]Hogares total'!$D$5:$L$1126,9)</f>
        <v>3207</v>
      </c>
      <c r="V1125" s="29"/>
      <c r="W1125" s="43">
        <f t="shared" si="182"/>
        <v>1.7999242137173171E-3</v>
      </c>
      <c r="X1125" s="43">
        <f t="shared" si="183"/>
        <v>1.7579570688378979E-3</v>
      </c>
      <c r="Y1125" s="47">
        <f t="shared" si="184"/>
        <v>1.6375545851528383E-3</v>
      </c>
      <c r="Z1125" s="29"/>
      <c r="AA1125" s="43">
        <f t="shared" si="185"/>
        <v>6.3018242122719736E-3</v>
      </c>
      <c r="AB1125" s="43">
        <f t="shared" si="186"/>
        <v>6.1093247588424439E-3</v>
      </c>
      <c r="AC1125" s="47">
        <f t="shared" si="187"/>
        <v>5.6127221702525721E-3</v>
      </c>
      <c r="AD1125" s="91">
        <f t="shared" si="178"/>
        <v>3207</v>
      </c>
      <c r="AE1125" s="91">
        <f t="shared" si="179"/>
        <v>18</v>
      </c>
      <c r="AF1125" s="91">
        <f t="shared" si="180"/>
        <v>3189</v>
      </c>
      <c r="AG1125" t="str">
        <f t="shared" si="181"/>
        <v/>
      </c>
    </row>
    <row r="1126" spans="1:33" x14ac:dyDescent="0.25">
      <c r="B1126" s="9" t="s">
        <v>1121</v>
      </c>
      <c r="C1126" s="23" t="str">
        <f>VLOOKUP(B1126,[2]Municipal!$C$15:$D$60549,2)</f>
        <v>Santa Rosalía</v>
      </c>
      <c r="D1126" s="11">
        <f>+[1]Total!B1124</f>
        <v>9</v>
      </c>
      <c r="E1126" s="10">
        <f>+[1]Total!C1124</f>
        <v>10</v>
      </c>
      <c r="F1126" s="10">
        <f>+[1]Total!D1124</f>
        <v>14</v>
      </c>
      <c r="G1126" s="10">
        <f>+[1]Total!E1124</f>
        <v>12</v>
      </c>
      <c r="H1126" s="11">
        <f>+[1]Total!G1124</f>
        <v>10</v>
      </c>
      <c r="I1126" s="10">
        <f>+[1]Total!H1124</f>
        <v>10</v>
      </c>
      <c r="J1126" s="10">
        <f>+[1]Total!I1124</f>
        <v>10</v>
      </c>
      <c r="K1126" s="12">
        <f>+[1]Total!J1124</f>
        <v>18</v>
      </c>
      <c r="L1126" s="11">
        <f>+[1]Total!L1124</f>
        <v>23</v>
      </c>
      <c r="M1126" s="12">
        <f>+[1]Total!M1124</f>
        <v>7</v>
      </c>
      <c r="N1126" s="29">
        <f>VLOOKUP($B1126,'[2]pop-2020-2023'!$I$5:$M$1126,2)</f>
        <v>4290</v>
      </c>
      <c r="O1126" s="28">
        <f>VLOOKUP($B1126,'[2]pop-2020-2023'!$I$5:$M$1126,3)</f>
        <v>4367</v>
      </c>
      <c r="P1126" s="28">
        <f>VLOOKUP($B1126,'[2]pop-2020-2023'!$I$5:$M$1126,4)</f>
        <v>4475</v>
      </c>
      <c r="Q1126" s="30">
        <f>VLOOKUP($B1126,'[2]pop-2020-2023'!$I$5:$M$1126,5)</f>
        <v>4555</v>
      </c>
      <c r="R1126" s="29">
        <f>VLOOKUP($B1126,'[3]Hogares total'!$D$5:$L$1126,6)</f>
        <v>1201</v>
      </c>
      <c r="S1126" s="28">
        <f>VLOOKUP($B1126,'[3]Hogares total'!$D$5:$L$1126,7)</f>
        <v>1242</v>
      </c>
      <c r="T1126" s="28">
        <f>VLOOKUP($B1126,'[3]Hogares total'!$D$5:$L$1126,8)</f>
        <v>1281</v>
      </c>
      <c r="U1126" s="30">
        <f>VLOOKUP($B1126,'[3]Hogares total'!$D$5:$L$1126,9)</f>
        <v>1320</v>
      </c>
      <c r="V1126" s="29"/>
      <c r="W1126" s="43">
        <f t="shared" si="182"/>
        <v>2.2899015342340281E-3</v>
      </c>
      <c r="X1126" s="43">
        <f t="shared" si="183"/>
        <v>2.2346368715083797E-3</v>
      </c>
      <c r="Y1126" s="47">
        <f t="shared" si="184"/>
        <v>1.5367727771679472E-3</v>
      </c>
      <c r="Z1126" s="29"/>
      <c r="AA1126" s="43">
        <f t="shared" si="185"/>
        <v>8.0515297906602248E-3</v>
      </c>
      <c r="AB1126" s="43">
        <f t="shared" si="186"/>
        <v>7.8064012490241998E-3</v>
      </c>
      <c r="AC1126" s="47">
        <f t="shared" si="187"/>
        <v>5.3030303030303034E-3</v>
      </c>
      <c r="AD1126" s="91">
        <f t="shared" si="178"/>
        <v>1320</v>
      </c>
      <c r="AE1126" s="91">
        <f t="shared" si="179"/>
        <v>7</v>
      </c>
      <c r="AF1126" s="91">
        <f t="shared" si="180"/>
        <v>1313</v>
      </c>
      <c r="AG1126" t="str">
        <f t="shared" si="181"/>
        <v/>
      </c>
    </row>
    <row r="1127" spans="1:33" x14ac:dyDescent="0.25">
      <c r="B1127" s="9" t="s">
        <v>1122</v>
      </c>
      <c r="C1127" s="23" t="str">
        <f>VLOOKUP(B1127,[2]Municipal!$C$15:$D$60549,2)</f>
        <v>Cumaribo</v>
      </c>
      <c r="D1127" s="11">
        <f>+[1]Total!B1125</f>
        <v>23</v>
      </c>
      <c r="E1127" s="10">
        <f>+[1]Total!C1125</f>
        <v>23</v>
      </c>
      <c r="F1127" s="10">
        <f>+[1]Total!D1125</f>
        <v>44</v>
      </c>
      <c r="G1127" s="10">
        <f>+[1]Total!E1125</f>
        <v>41</v>
      </c>
      <c r="H1127" s="11">
        <f>+[1]Total!G1125</f>
        <v>52</v>
      </c>
      <c r="I1127" s="10">
        <f>+[1]Total!H1125</f>
        <v>53</v>
      </c>
      <c r="J1127" s="10">
        <f>+[1]Total!I1125</f>
        <v>45</v>
      </c>
      <c r="K1127" s="12">
        <f>+[1]Total!J1125</f>
        <v>51</v>
      </c>
      <c r="L1127" s="11">
        <f>+[1]Total!L1125</f>
        <v>68</v>
      </c>
      <c r="M1127" s="12">
        <f>+[1]Total!M1125</f>
        <v>32</v>
      </c>
      <c r="N1127" s="29">
        <f>VLOOKUP($B1127,'[2]pop-2020-2023'!$I$5:$M$1126,2)</f>
        <v>79122</v>
      </c>
      <c r="O1127" s="28">
        <f>VLOOKUP($B1127,'[2]pop-2020-2023'!$I$5:$M$1126,3)</f>
        <v>81958</v>
      </c>
      <c r="P1127" s="28">
        <f>VLOOKUP($B1127,'[2]pop-2020-2023'!$I$5:$M$1126,4)</f>
        <v>83791</v>
      </c>
      <c r="Q1127" s="30">
        <f>VLOOKUP($B1127,'[2]pop-2020-2023'!$I$5:$M$1126,5)</f>
        <v>85539</v>
      </c>
      <c r="R1127" s="29">
        <f>VLOOKUP($B1127,'[3]Hogares total'!$D$5:$L$1126,6)</f>
        <v>18987</v>
      </c>
      <c r="S1127" s="28">
        <f>VLOOKUP($B1127,'[3]Hogares total'!$D$5:$L$1126,7)</f>
        <v>19655</v>
      </c>
      <c r="T1127" s="28">
        <f>VLOOKUP($B1127,'[3]Hogares total'!$D$5:$L$1126,8)</f>
        <v>20274</v>
      </c>
      <c r="U1127" s="30">
        <f>VLOOKUP($B1127,'[3]Hogares total'!$D$5:$L$1126,9)</f>
        <v>20880</v>
      </c>
      <c r="V1127" s="29"/>
      <c r="W1127" s="43">
        <f t="shared" si="182"/>
        <v>2.8063154298543156E-4</v>
      </c>
      <c r="X1127" s="43">
        <f t="shared" si="183"/>
        <v>6.3252616629470946E-4</v>
      </c>
      <c r="Y1127" s="47">
        <f t="shared" si="184"/>
        <v>3.7409836448871277E-4</v>
      </c>
      <c r="Z1127" s="29"/>
      <c r="AA1127" s="43">
        <f t="shared" si="185"/>
        <v>1.1701857033833631E-3</v>
      </c>
      <c r="AB1127" s="43">
        <f t="shared" si="186"/>
        <v>2.6141856565058694E-3</v>
      </c>
      <c r="AC1127" s="47">
        <f t="shared" si="187"/>
        <v>1.5325670498084292E-3</v>
      </c>
      <c r="AD1127" s="91">
        <f t="shared" si="178"/>
        <v>20880</v>
      </c>
      <c r="AE1127" s="91">
        <f t="shared" si="179"/>
        <v>32</v>
      </c>
      <c r="AF1127" s="91">
        <f t="shared" si="180"/>
        <v>20848</v>
      </c>
      <c r="AG1127" t="str">
        <f t="shared" si="181"/>
        <v/>
      </c>
    </row>
    <row r="1128" spans="1:33" x14ac:dyDescent="0.25">
      <c r="B1128" s="158" t="s">
        <v>0</v>
      </c>
      <c r="C1128" s="159"/>
      <c r="D1128" s="14">
        <f t="shared" ref="D1128:M1128" si="188">SUM(D5:D1127)</f>
        <v>8128187</v>
      </c>
      <c r="E1128" s="13">
        <f t="shared" si="188"/>
        <v>8293627</v>
      </c>
      <c r="F1128" s="13">
        <f t="shared" si="188"/>
        <v>8342414</v>
      </c>
      <c r="G1128" s="13">
        <f t="shared" si="188"/>
        <v>8454845</v>
      </c>
      <c r="H1128" s="14">
        <f t="shared" si="188"/>
        <v>8729355</v>
      </c>
      <c r="I1128" s="13">
        <f t="shared" si="188"/>
        <v>8707849</v>
      </c>
      <c r="J1128" s="13">
        <f t="shared" si="188"/>
        <v>8833451</v>
      </c>
      <c r="K1128" s="15">
        <f t="shared" si="188"/>
        <v>8921317</v>
      </c>
      <c r="L1128" s="14">
        <f t="shared" si="188"/>
        <v>9034224</v>
      </c>
      <c r="M1128" s="15">
        <f t="shared" si="188"/>
        <v>8921165</v>
      </c>
      <c r="N1128" s="31">
        <f>SUM(N5:N1127)</f>
        <v>50407647</v>
      </c>
      <c r="O1128" s="32">
        <f t="shared" ref="O1128:Q1128" si="189">SUM(O5:O1127)</f>
        <v>51117378</v>
      </c>
      <c r="P1128" s="32">
        <f t="shared" si="189"/>
        <v>51682692</v>
      </c>
      <c r="Q1128" s="33">
        <f t="shared" si="189"/>
        <v>52215503</v>
      </c>
      <c r="R1128" s="31">
        <f>SUM(R5:R1127)</f>
        <v>16405712</v>
      </c>
      <c r="S1128" s="32">
        <f t="shared" ref="S1128:U1128" si="190">SUM(S5:S1127)</f>
        <v>16889969</v>
      </c>
      <c r="T1128" s="32">
        <f t="shared" si="190"/>
        <v>17353412</v>
      </c>
      <c r="U1128" s="33">
        <f t="shared" si="190"/>
        <v>17822544</v>
      </c>
      <c r="V1128" s="31"/>
      <c r="W1128" s="48">
        <f t="shared" si="182"/>
        <v>0.16224672165305506</v>
      </c>
      <c r="X1128" s="48">
        <f t="shared" si="183"/>
        <v>0.16848675374726998</v>
      </c>
      <c r="Y1128" s="49">
        <f t="shared" si="184"/>
        <v>0.17085280208829934</v>
      </c>
      <c r="Z1128" s="31"/>
      <c r="AA1128" s="48">
        <f t="shared" si="185"/>
        <v>0.49103861587904629</v>
      </c>
      <c r="AB1128" s="48">
        <f t="shared" si="186"/>
        <v>0.50179463266359381</v>
      </c>
      <c r="AC1128" s="49">
        <f t="shared" si="187"/>
        <v>0.50055508349425315</v>
      </c>
      <c r="AD1128" s="33">
        <f t="shared" ref="AD1128:AF1128" si="191">SUM(AD5:AD1127)</f>
        <v>4229462</v>
      </c>
      <c r="AE1128" s="33">
        <f t="shared" si="191"/>
        <v>332995</v>
      </c>
      <c r="AF1128" s="33">
        <f t="shared" si="191"/>
        <v>3896467</v>
      </c>
    </row>
    <row r="1130" spans="1:33" x14ac:dyDescent="0.25">
      <c r="A1130" t="s">
        <v>1123</v>
      </c>
      <c r="B1130" s="154" t="str">
        <f>+[1]Total!A1126</f>
        <v>Total general</v>
      </c>
      <c r="C1130" s="154"/>
      <c r="D1130" s="8">
        <f>+[1]Total!B1126-D1128</f>
        <v>0</v>
      </c>
      <c r="E1130" s="8">
        <f>+[1]Total!C1126-E1128</f>
        <v>0</v>
      </c>
      <c r="F1130" s="8">
        <f>+[1]Total!D1126-F1128</f>
        <v>0</v>
      </c>
      <c r="G1130" s="8">
        <f>+[1]Total!E1126-G1128</f>
        <v>0</v>
      </c>
      <c r="H1130" s="8">
        <f>+[1]Total!G1126-H1128</f>
        <v>0</v>
      </c>
      <c r="I1130" s="8">
        <f>+[1]Total!H1126-I1128</f>
        <v>0</v>
      </c>
      <c r="J1130" s="8">
        <f>+[1]Total!I1126-J1128</f>
        <v>0</v>
      </c>
      <c r="K1130" s="8">
        <f>+[1]Total!J1126-K1128</f>
        <v>0</v>
      </c>
      <c r="L1130" s="8">
        <f>+[1]Total!L1126-L1128</f>
        <v>0</v>
      </c>
      <c r="M1130" s="8">
        <f>+[1]Total!M1126-M1128</f>
        <v>0</v>
      </c>
      <c r="N1130" s="28">
        <f>+N1128-'[2]pop-2020-2023'!J$1127</f>
        <v>0</v>
      </c>
      <c r="O1130" s="28">
        <f>+O1128-'[2]pop-2020-2023'!K$1127</f>
        <v>0</v>
      </c>
      <c r="P1130" s="28">
        <f>+P1128-'[2]pop-2020-2023'!L$1127</f>
        <v>0</v>
      </c>
      <c r="Q1130" s="28">
        <f>+Q1128-'[2]pop-2020-2023'!M$1127</f>
        <v>0</v>
      </c>
      <c r="R1130" s="28">
        <f>+R1128-'[3]Hogares total'!I1127</f>
        <v>0</v>
      </c>
      <c r="S1130" s="28">
        <f>+S1128-'[3]Hogares total'!J1127</f>
        <v>0</v>
      </c>
      <c r="T1130" s="28">
        <f>+T1128-'[3]Hogares total'!K1127</f>
        <v>0</v>
      </c>
      <c r="U1130" s="28">
        <f>+U1128-'[3]Hogares total'!L1127</f>
        <v>0</v>
      </c>
      <c r="W1130" s="50"/>
      <c r="X1130" s="50"/>
      <c r="Y1130" s="50"/>
      <c r="AA1130" s="50"/>
      <c r="AB1130" s="50"/>
      <c r="AC1130" s="50"/>
    </row>
    <row r="1131" spans="1:33" x14ac:dyDescent="0.25">
      <c r="M1131" s="8"/>
      <c r="T1131">
        <f>+P1128/T1128</f>
        <v>2.9782438174118151</v>
      </c>
    </row>
    <row r="1132" spans="1:33" x14ac:dyDescent="0.25">
      <c r="U1132" s="28"/>
    </row>
  </sheetData>
  <autoFilter ref="AA4:AC1128" xr:uid="{E3C17291-3203-4A97-80F6-02999D4B794F}"/>
  <mergeCells count="25">
    <mergeCell ref="AD3:AF3"/>
    <mergeCell ref="Q3:Q4"/>
    <mergeCell ref="V2:Y2"/>
    <mergeCell ref="Z2:AC2"/>
    <mergeCell ref="V3:V4"/>
    <mergeCell ref="W3:W4"/>
    <mergeCell ref="X3:X4"/>
    <mergeCell ref="Y3:Y4"/>
    <mergeCell ref="Z3:Z4"/>
    <mergeCell ref="B1130:C1130"/>
    <mergeCell ref="V1:AC1"/>
    <mergeCell ref="R2:U2"/>
    <mergeCell ref="R3:R4"/>
    <mergeCell ref="S3:S4"/>
    <mergeCell ref="T3:T4"/>
    <mergeCell ref="U3:U4"/>
    <mergeCell ref="N2:Q2"/>
    <mergeCell ref="D3:G3"/>
    <mergeCell ref="H3:K3"/>
    <mergeCell ref="L3:M3"/>
    <mergeCell ref="B1128:C1128"/>
    <mergeCell ref="D2:M2"/>
    <mergeCell ref="N3:N4"/>
    <mergeCell ref="O3:O4"/>
    <mergeCell ref="P3:P4"/>
  </mergeCells>
  <pageMargins left="0.7" right="0.7" top="0.75" bottom="0.75" header="0.3" footer="0.3"/>
  <pageSetup orientation="portrait" r:id="rId1"/>
  <ignoredErrors>
    <ignoredError sqref="C15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ACF4-2C69-40A1-A172-93930DE461FB}">
  <dimension ref="A1:AE1131"/>
  <sheetViews>
    <sheetView showGridLines="0" workbookViewId="0">
      <pane xSplit="3" ySplit="4" topLeftCell="J1104" activePane="bottomRight" state="frozen"/>
      <selection pane="topRight" activeCell="D1" sqref="D1"/>
      <selection pane="bottomLeft" activeCell="A5" sqref="A5"/>
      <selection pane="bottomRight" activeCell="AC1124" sqref="AC1124"/>
    </sheetView>
  </sheetViews>
  <sheetFormatPr baseColWidth="10" defaultRowHeight="15" x14ac:dyDescent="0.25"/>
  <cols>
    <col min="1" max="1" width="10.7109375" customWidth="1"/>
    <col min="2" max="2" width="8" style="1" customWidth="1"/>
    <col min="3" max="3" width="27.85546875" style="26" customWidth="1"/>
    <col min="4" max="4" width="14.5703125" style="1" customWidth="1"/>
    <col min="5" max="5" width="11.85546875" style="1" bestFit="1" customWidth="1"/>
    <col min="6" max="13" width="11.42578125" style="1"/>
    <col min="19" max="19" width="13" customWidth="1"/>
    <col min="22" max="22" width="8.42578125" hidden="1" customWidth="1"/>
    <col min="23" max="25" width="9.85546875" customWidth="1"/>
    <col min="26" max="26" width="9.85546875" hidden="1" customWidth="1"/>
    <col min="27" max="29" width="9.85546875" customWidth="1"/>
  </cols>
  <sheetData>
    <row r="1" spans="2:31" x14ac:dyDescent="0.25">
      <c r="V1" s="155" t="s">
        <v>1130</v>
      </c>
      <c r="W1" s="156"/>
      <c r="X1" s="156"/>
      <c r="Y1" s="156"/>
      <c r="Z1" s="156"/>
      <c r="AA1" s="156"/>
      <c r="AB1" s="156"/>
      <c r="AC1" s="157"/>
      <c r="AD1" s="42"/>
      <c r="AE1" s="42"/>
    </row>
    <row r="2" spans="2:31" x14ac:dyDescent="0.25">
      <c r="D2" s="155" t="s">
        <v>1125</v>
      </c>
      <c r="E2" s="156"/>
      <c r="F2" s="156"/>
      <c r="G2" s="156"/>
      <c r="H2" s="156"/>
      <c r="I2" s="156"/>
      <c r="J2" s="156"/>
      <c r="K2" s="156"/>
      <c r="L2" s="156"/>
      <c r="M2" s="157"/>
      <c r="N2" s="158" t="s">
        <v>1124</v>
      </c>
      <c r="O2" s="159"/>
      <c r="P2" s="159"/>
      <c r="Q2" s="160"/>
      <c r="R2" s="158" t="s">
        <v>1126</v>
      </c>
      <c r="S2" s="159"/>
      <c r="T2" s="159"/>
      <c r="U2" s="160"/>
      <c r="V2" s="158" t="s">
        <v>1131</v>
      </c>
      <c r="W2" s="159"/>
      <c r="X2" s="159"/>
      <c r="Y2" s="160"/>
      <c r="Z2" s="158" t="s">
        <v>1132</v>
      </c>
      <c r="AA2" s="159"/>
      <c r="AB2" s="159"/>
      <c r="AC2" s="160"/>
    </row>
    <row r="3" spans="2:31" x14ac:dyDescent="0.25">
      <c r="B3" s="2"/>
      <c r="C3" s="24"/>
      <c r="D3" s="167">
        <f>+[1]Total!$B$4</f>
        <v>2021</v>
      </c>
      <c r="E3" s="168"/>
      <c r="F3" s="168"/>
      <c r="G3" s="168"/>
      <c r="H3" s="167">
        <f>+[1]Total!$G$4</f>
        <v>2022</v>
      </c>
      <c r="I3" s="168"/>
      <c r="J3" s="168"/>
      <c r="K3" s="169"/>
      <c r="L3" s="167">
        <v>2023</v>
      </c>
      <c r="M3" s="169"/>
      <c r="N3" s="161">
        <v>2020</v>
      </c>
      <c r="O3" s="163">
        <f>+N3+1</f>
        <v>2021</v>
      </c>
      <c r="P3" s="163">
        <f t="shared" ref="P3:Q3" si="0">+O3+1</f>
        <v>2022</v>
      </c>
      <c r="Q3" s="165">
        <f t="shared" si="0"/>
        <v>2023</v>
      </c>
      <c r="R3" s="161">
        <v>2020</v>
      </c>
      <c r="S3" s="163">
        <f>+R3+1</f>
        <v>2021</v>
      </c>
      <c r="T3" s="163">
        <f t="shared" ref="T3:U3" si="1">+S3+1</f>
        <v>2022</v>
      </c>
      <c r="U3" s="165">
        <f t="shared" si="1"/>
        <v>2023</v>
      </c>
      <c r="V3" s="161">
        <v>2020</v>
      </c>
      <c r="W3" s="163">
        <f>+V3+1</f>
        <v>2021</v>
      </c>
      <c r="X3" s="163">
        <f t="shared" ref="X3:Y3" si="2">+W3+1</f>
        <v>2022</v>
      </c>
      <c r="Y3" s="165">
        <f t="shared" si="2"/>
        <v>2023</v>
      </c>
      <c r="Z3" s="161">
        <v>2020</v>
      </c>
      <c r="AA3" s="163">
        <f>+Z3+1</f>
        <v>2021</v>
      </c>
      <c r="AB3" s="163">
        <f t="shared" ref="AB3:AC3" si="3">+AA3+1</f>
        <v>2022</v>
      </c>
      <c r="AC3" s="165">
        <f t="shared" si="3"/>
        <v>2023</v>
      </c>
    </row>
    <row r="4" spans="2:31" x14ac:dyDescent="0.25">
      <c r="B4" s="3"/>
      <c r="C4" s="25" t="s">
        <v>1</v>
      </c>
      <c r="D4" s="16">
        <f>+[1]Total!B5</f>
        <v>1</v>
      </c>
      <c r="E4" s="17">
        <f>+[1]Total!C5</f>
        <v>2</v>
      </c>
      <c r="F4" s="17">
        <f>+[1]Total!D5</f>
        <v>3</v>
      </c>
      <c r="G4" s="17">
        <f>+[1]Total!E5</f>
        <v>4</v>
      </c>
      <c r="H4" s="18">
        <f>+[1]Total!G5</f>
        <v>1</v>
      </c>
      <c r="I4" s="19">
        <f>+[1]Total!H5</f>
        <v>2</v>
      </c>
      <c r="J4" s="19">
        <f>+[1]Total!I5</f>
        <v>3</v>
      </c>
      <c r="K4" s="20">
        <f>+[1]Total!J5</f>
        <v>4</v>
      </c>
      <c r="L4" s="16">
        <f>+[1]Total!L5</f>
        <v>1</v>
      </c>
      <c r="M4" s="21">
        <f>+[1]Total!M5</f>
        <v>2</v>
      </c>
      <c r="N4" s="162"/>
      <c r="O4" s="164"/>
      <c r="P4" s="164"/>
      <c r="Q4" s="166"/>
      <c r="R4" s="162"/>
      <c r="S4" s="164"/>
      <c r="T4" s="164"/>
      <c r="U4" s="166"/>
      <c r="V4" s="162"/>
      <c r="W4" s="164"/>
      <c r="X4" s="164"/>
      <c r="Y4" s="166"/>
      <c r="Z4" s="162"/>
      <c r="AA4" s="164"/>
      <c r="AB4" s="164"/>
      <c r="AC4" s="166"/>
    </row>
    <row r="5" spans="2:31" x14ac:dyDescent="0.25">
      <c r="B5" s="4" t="s">
        <v>3</v>
      </c>
      <c r="C5" s="23" t="str">
        <f>VLOOKUP(B5,[2]Municipal!$C$15:$D$60549,2)</f>
        <v>Medellín</v>
      </c>
      <c r="D5" s="11">
        <f>VLOOKUP($B5,'[1]Sin Corporativo'!$Q$6:$AA$1115,2)</f>
        <v>629451</v>
      </c>
      <c r="E5" s="10">
        <f>VLOOKUP($B5,'[1]Sin Corporativo'!$Q$6:$AA$1115,3)</f>
        <v>628745</v>
      </c>
      <c r="F5" s="10">
        <f>VLOOKUP($B5,'[1]Sin Corporativo'!$Q$6:$AA$1115,4)</f>
        <v>636827</v>
      </c>
      <c r="G5" s="12">
        <f>VLOOKUP($B5,'[1]Sin Corporativo'!$Q$6:$AA$1115,5)</f>
        <v>644738</v>
      </c>
      <c r="H5" s="11">
        <f>VLOOKUP($B5,'[1]Sin Corporativo'!$Q$6:$AA$1115,6)</f>
        <v>658682</v>
      </c>
      <c r="I5" s="10">
        <f>VLOOKUP($B5,'[1]Sin Corporativo'!$Q$6:$AA$1115,7)</f>
        <v>669364</v>
      </c>
      <c r="J5" s="10">
        <f>VLOOKUP($B5,'[1]Sin Corporativo'!$Q$6:$AA$1115,8)</f>
        <v>673935</v>
      </c>
      <c r="K5" s="7">
        <f>VLOOKUP($B5,'[1]Sin Corporativo'!$Q$6:$AA$1115,9)</f>
        <v>692550</v>
      </c>
      <c r="L5" s="11">
        <f>VLOOKUP($B5,'[1]Sin Corporativo'!$Q$6:$AA$1115,10)</f>
        <v>692168</v>
      </c>
      <c r="M5" s="10">
        <f>VLOOKUP($B5,'[1]Sin Corporativo'!$Q$6:$AA$1115,11)</f>
        <v>697999</v>
      </c>
      <c r="N5" s="29">
        <f>VLOOKUP($B5,'[2]pop-2020-2023'!$I$5:$M$1126,2)</f>
        <v>2519592</v>
      </c>
      <c r="O5" s="28">
        <f>VLOOKUP($B5,'[2]pop-2020-2023'!$I$5:$M$1126,3)</f>
        <v>2549008</v>
      </c>
      <c r="P5" s="28">
        <f>VLOOKUP($B5,'[2]pop-2020-2023'!$I$5:$M$1126,4)</f>
        <v>2572350</v>
      </c>
      <c r="Q5" s="30">
        <f>VLOOKUP($B5,'[2]pop-2020-2023'!$I$5:$M$1126,5)</f>
        <v>2595300</v>
      </c>
      <c r="R5" s="29">
        <f>VLOOKUP($B5,'[3]Hogares total'!$D$5:$L$1126,6)</f>
        <v>878480</v>
      </c>
      <c r="S5" s="28">
        <f>VLOOKUP($B5,'[3]Hogares total'!$D$5:$L$1126,7)</f>
        <v>908775</v>
      </c>
      <c r="T5" s="28">
        <f>VLOOKUP($B5,'[3]Hogares total'!$D$5:$L$1126,8)</f>
        <v>939966</v>
      </c>
      <c r="U5" s="41">
        <f>VLOOKUP($B5,'[3]Hogares total'!$D$5:$L$1126,9)</f>
        <v>972037</v>
      </c>
      <c r="V5" s="29"/>
      <c r="W5" s="45">
        <f>+$E5/O5</f>
        <v>0.24666262326363825</v>
      </c>
      <c r="X5" s="45">
        <f>+$I5/P5</f>
        <v>0.26021497852158532</v>
      </c>
      <c r="Y5" s="44">
        <f>+$M5/Q5</f>
        <v>0.26894732786190423</v>
      </c>
      <c r="Z5" s="46"/>
      <c r="AA5" s="45">
        <f>+$E5/S5</f>
        <v>0.69185992132265961</v>
      </c>
      <c r="AB5" s="45">
        <f>+$I5/T5</f>
        <v>0.7121151190574978</v>
      </c>
      <c r="AC5" s="44">
        <f>+$M5/U5</f>
        <v>0.71807863280924489</v>
      </c>
      <c r="AD5" s="28">
        <f>+T5-K5</f>
        <v>247416</v>
      </c>
    </row>
    <row r="6" spans="2:31" x14ac:dyDescent="0.25">
      <c r="B6" s="9" t="s">
        <v>4</v>
      </c>
      <c r="C6" s="23" t="str">
        <f>VLOOKUP(B6,[2]Municipal!$C$15:$D$60549,2)</f>
        <v>Abejorral</v>
      </c>
      <c r="D6" s="11">
        <f>VLOOKUP($B6,'[1]Sin Corporativo'!$Q$6:$AA$1115,2)</f>
        <v>2055</v>
      </c>
      <c r="E6" s="10">
        <f>VLOOKUP($B6,'[1]Sin Corporativo'!$Q$6:$AA$1115,3)</f>
        <v>2241</v>
      </c>
      <c r="F6" s="10">
        <f>VLOOKUP($B6,'[1]Sin Corporativo'!$Q$6:$AA$1115,4)</f>
        <v>2195</v>
      </c>
      <c r="G6" s="12">
        <f>VLOOKUP($B6,'[1]Sin Corporativo'!$Q$6:$AA$1115,5)</f>
        <v>2129</v>
      </c>
      <c r="H6" s="11">
        <f>VLOOKUP($B6,'[1]Sin Corporativo'!$Q$6:$AA$1115,6)</f>
        <v>2309</v>
      </c>
      <c r="I6" s="10">
        <f>VLOOKUP($B6,'[1]Sin Corporativo'!$Q$6:$AA$1115,7)</f>
        <v>2323</v>
      </c>
      <c r="J6" s="10">
        <f>VLOOKUP($B6,'[1]Sin Corporativo'!$Q$6:$AA$1115,8)</f>
        <v>2284</v>
      </c>
      <c r="K6" s="7">
        <f>VLOOKUP($B6,'[1]Sin Corporativo'!$Q$6:$AA$1115,9)</f>
        <v>2220</v>
      </c>
      <c r="L6" s="11">
        <f>VLOOKUP($B6,'[1]Sin Corporativo'!$Q$6:$AA$1115,10)</f>
        <v>950</v>
      </c>
      <c r="M6" s="10">
        <f>VLOOKUP($B6,'[1]Sin Corporativo'!$Q$6:$AA$1115,11)</f>
        <v>869</v>
      </c>
      <c r="N6" s="29">
        <f>VLOOKUP($B6,'[2]pop-2020-2023'!$I$5:$M$1126,2)</f>
        <v>20823</v>
      </c>
      <c r="O6" s="28">
        <f>VLOOKUP($B6,'[2]pop-2020-2023'!$I$5:$M$1126,3)</f>
        <v>20924</v>
      </c>
      <c r="P6" s="28">
        <f>VLOOKUP($B6,'[2]pop-2020-2023'!$I$5:$M$1126,4)</f>
        <v>21109</v>
      </c>
      <c r="Q6" s="30">
        <f>VLOOKUP($B6,'[2]pop-2020-2023'!$I$5:$M$1126,5)</f>
        <v>21297</v>
      </c>
      <c r="R6" s="29">
        <f>VLOOKUP($B6,'[3]Hogares total'!$D$5:$L$1126,6)</f>
        <v>6942</v>
      </c>
      <c r="S6" s="28">
        <f>VLOOKUP($B6,'[3]Hogares total'!$D$5:$L$1126,7)</f>
        <v>7177</v>
      </c>
      <c r="T6" s="28">
        <f>VLOOKUP($B6,'[3]Hogares total'!$D$5:$L$1126,8)</f>
        <v>7411</v>
      </c>
      <c r="U6" s="30">
        <f>VLOOKUP($B6,'[3]Hogares total'!$D$5:$L$1126,9)</f>
        <v>7650</v>
      </c>
      <c r="V6" s="29"/>
      <c r="W6" s="43">
        <f>+$E6/O6</f>
        <v>0.10710189256356337</v>
      </c>
      <c r="X6" s="43">
        <f>+$I6/P6</f>
        <v>0.11004784688995216</v>
      </c>
      <c r="Y6" s="47">
        <f>+$M6/Q6</f>
        <v>4.0803869089543129E-2</v>
      </c>
      <c r="Z6" s="29"/>
      <c r="AA6" s="43">
        <f>+$E6/S6</f>
        <v>0.31224745715480007</v>
      </c>
      <c r="AB6" s="43">
        <f>+$I6/T6</f>
        <v>0.31345297530697613</v>
      </c>
      <c r="AC6" s="47">
        <f>+$M6/U6</f>
        <v>0.11359477124183007</v>
      </c>
      <c r="AD6" t="str">
        <f t="shared" ref="AD6:AD69" si="4">IF(AC6&gt;100%,"&gt;100%","")</f>
        <v/>
      </c>
    </row>
    <row r="7" spans="2:31" x14ac:dyDescent="0.25">
      <c r="B7" s="9" t="s">
        <v>5</v>
      </c>
      <c r="C7" s="23" t="str">
        <f>VLOOKUP(B7,[2]Municipal!$C$15:$D$60549,2)</f>
        <v>Abriaquí</v>
      </c>
      <c r="D7" s="11">
        <f>VLOOKUP($B7,'[1]Sin Corporativo'!$Q$6:$AA$1115,2)</f>
        <v>127</v>
      </c>
      <c r="E7" s="10">
        <f>VLOOKUP($B7,'[1]Sin Corporativo'!$Q$6:$AA$1115,3)</f>
        <v>134</v>
      </c>
      <c r="F7" s="10">
        <f>VLOOKUP($B7,'[1]Sin Corporativo'!$Q$6:$AA$1115,4)</f>
        <v>137</v>
      </c>
      <c r="G7" s="12">
        <f>VLOOKUP($B7,'[1]Sin Corporativo'!$Q$6:$AA$1115,5)</f>
        <v>136</v>
      </c>
      <c r="H7" s="11">
        <f>VLOOKUP($B7,'[1]Sin Corporativo'!$Q$6:$AA$1115,6)</f>
        <v>140</v>
      </c>
      <c r="I7" s="10">
        <f>VLOOKUP($B7,'[1]Sin Corporativo'!$Q$6:$AA$1115,7)</f>
        <v>141</v>
      </c>
      <c r="J7" s="10">
        <f>VLOOKUP($B7,'[1]Sin Corporativo'!$Q$6:$AA$1115,8)</f>
        <v>131</v>
      </c>
      <c r="K7" s="7">
        <f>VLOOKUP($B7,'[1]Sin Corporativo'!$Q$6:$AA$1115,9)</f>
        <v>132</v>
      </c>
      <c r="L7" s="11">
        <f>VLOOKUP($B7,'[1]Sin Corporativo'!$Q$6:$AA$1115,10)</f>
        <v>124</v>
      </c>
      <c r="M7" s="10">
        <f>VLOOKUP($B7,'[1]Sin Corporativo'!$Q$6:$AA$1115,11)</f>
        <v>122</v>
      </c>
      <c r="N7" s="29">
        <f>VLOOKUP($B7,'[2]pop-2020-2023'!$I$5:$M$1126,2)</f>
        <v>2775</v>
      </c>
      <c r="O7" s="28">
        <f>VLOOKUP($B7,'[2]pop-2020-2023'!$I$5:$M$1126,3)</f>
        <v>2777</v>
      </c>
      <c r="P7" s="28">
        <f>VLOOKUP($B7,'[2]pop-2020-2023'!$I$5:$M$1126,4)</f>
        <v>2804</v>
      </c>
      <c r="Q7" s="30">
        <f>VLOOKUP($B7,'[2]pop-2020-2023'!$I$5:$M$1126,5)</f>
        <v>2841</v>
      </c>
      <c r="R7" s="29">
        <f>VLOOKUP($B7,'[3]Hogares total'!$D$5:$L$1126,6)</f>
        <v>968</v>
      </c>
      <c r="S7" s="28">
        <f>VLOOKUP($B7,'[3]Hogares total'!$D$5:$L$1126,7)</f>
        <v>1004</v>
      </c>
      <c r="T7" s="28">
        <f>VLOOKUP($B7,'[3]Hogares total'!$D$5:$L$1126,8)</f>
        <v>1036</v>
      </c>
      <c r="U7" s="30">
        <f>VLOOKUP($B7,'[3]Hogares total'!$D$5:$L$1126,9)</f>
        <v>1071</v>
      </c>
      <c r="V7" s="29"/>
      <c r="W7" s="43">
        <f t="shared" ref="W7:W70" si="5">+$E7/O7</f>
        <v>4.825351098307526E-2</v>
      </c>
      <c r="X7" s="43">
        <f t="shared" ref="X7:X70" si="6">+$I7/P7</f>
        <v>5.0285306704707558E-2</v>
      </c>
      <c r="Y7" s="47">
        <f t="shared" ref="Y7:Y70" si="7">+$M7/Q7</f>
        <v>4.2942625835973247E-2</v>
      </c>
      <c r="Z7" s="29"/>
      <c r="AA7" s="43">
        <f t="shared" ref="AA7:AA70" si="8">+$E7/S7</f>
        <v>0.13346613545816732</v>
      </c>
      <c r="AB7" s="43">
        <f t="shared" ref="AB7:AB70" si="9">+$I7/T7</f>
        <v>0.13610038610038611</v>
      </c>
      <c r="AC7" s="47">
        <f t="shared" ref="AC7:AC70" si="10">+$M7/U7</f>
        <v>0.11391223155929038</v>
      </c>
      <c r="AD7" t="str">
        <f t="shared" si="4"/>
        <v/>
      </c>
    </row>
    <row r="8" spans="2:31" x14ac:dyDescent="0.25">
      <c r="B8" s="9" t="s">
        <v>6</v>
      </c>
      <c r="C8" s="23" t="str">
        <f>VLOOKUP(B8,[2]Municipal!$C$15:$D$60549,2)</f>
        <v>Alejandría</v>
      </c>
      <c r="D8" s="11">
        <f>VLOOKUP($B8,'[1]Sin Corporativo'!$Q$6:$AA$1115,2)</f>
        <v>150</v>
      </c>
      <c r="E8" s="10">
        <f>VLOOKUP($B8,'[1]Sin Corporativo'!$Q$6:$AA$1115,3)</f>
        <v>361</v>
      </c>
      <c r="F8" s="10">
        <f>VLOOKUP($B8,'[1]Sin Corporativo'!$Q$6:$AA$1115,4)</f>
        <v>399</v>
      </c>
      <c r="G8" s="12">
        <f>VLOOKUP($B8,'[1]Sin Corporativo'!$Q$6:$AA$1115,5)</f>
        <v>290</v>
      </c>
      <c r="H8" s="11">
        <f>VLOOKUP($B8,'[1]Sin Corporativo'!$Q$6:$AA$1115,6)</f>
        <v>623</v>
      </c>
      <c r="I8" s="10">
        <f>VLOOKUP($B8,'[1]Sin Corporativo'!$Q$6:$AA$1115,7)</f>
        <v>399</v>
      </c>
      <c r="J8" s="10">
        <f>VLOOKUP($B8,'[1]Sin Corporativo'!$Q$6:$AA$1115,8)</f>
        <v>504</v>
      </c>
      <c r="K8" s="7">
        <f>VLOOKUP($B8,'[1]Sin Corporativo'!$Q$6:$AA$1115,9)</f>
        <v>595</v>
      </c>
      <c r="L8" s="11">
        <f>VLOOKUP($B8,'[1]Sin Corporativo'!$Q$6:$AA$1115,10)</f>
        <v>549</v>
      </c>
      <c r="M8" s="10">
        <f>VLOOKUP($B8,'[1]Sin Corporativo'!$Q$6:$AA$1115,11)</f>
        <v>63</v>
      </c>
      <c r="N8" s="29">
        <f>VLOOKUP($B8,'[2]pop-2020-2023'!$I$5:$M$1126,2)</f>
        <v>4790</v>
      </c>
      <c r="O8" s="28">
        <f>VLOOKUP($B8,'[2]pop-2020-2023'!$I$5:$M$1126,3)</f>
        <v>4845</v>
      </c>
      <c r="P8" s="28">
        <f>VLOOKUP($B8,'[2]pop-2020-2023'!$I$5:$M$1126,4)</f>
        <v>4874</v>
      </c>
      <c r="Q8" s="30">
        <f>VLOOKUP($B8,'[2]pop-2020-2023'!$I$5:$M$1126,5)</f>
        <v>4912</v>
      </c>
      <c r="R8" s="29">
        <f>VLOOKUP($B8,'[3]Hogares total'!$D$5:$L$1126,6)</f>
        <v>1694</v>
      </c>
      <c r="S8" s="28">
        <f>VLOOKUP($B8,'[3]Hogares total'!$D$5:$L$1126,7)</f>
        <v>1750</v>
      </c>
      <c r="T8" s="28">
        <f>VLOOKUP($B8,'[3]Hogares total'!$D$5:$L$1126,8)</f>
        <v>1807</v>
      </c>
      <c r="U8" s="30">
        <f>VLOOKUP($B8,'[3]Hogares total'!$D$5:$L$1126,9)</f>
        <v>1864</v>
      </c>
      <c r="V8" s="29"/>
      <c r="W8" s="43">
        <f t="shared" si="5"/>
        <v>7.4509803921568626E-2</v>
      </c>
      <c r="X8" s="43">
        <f t="shared" si="6"/>
        <v>8.1862946245383664E-2</v>
      </c>
      <c r="Y8" s="47">
        <f t="shared" si="7"/>
        <v>1.2825732899022802E-2</v>
      </c>
      <c r="Z8" s="29"/>
      <c r="AA8" s="43">
        <f t="shared" si="8"/>
        <v>0.20628571428571429</v>
      </c>
      <c r="AB8" s="43">
        <f t="shared" si="9"/>
        <v>0.22080796900940786</v>
      </c>
      <c r="AC8" s="47">
        <f t="shared" si="10"/>
        <v>3.3798283261802578E-2</v>
      </c>
      <c r="AD8" t="str">
        <f t="shared" si="4"/>
        <v/>
      </c>
    </row>
    <row r="9" spans="2:31" x14ac:dyDescent="0.25">
      <c r="B9" s="9" t="s">
        <v>7</v>
      </c>
      <c r="C9" s="23" t="str">
        <f>VLOOKUP(B9,[2]Municipal!$C$15:$D$60549,2)</f>
        <v>Amagá</v>
      </c>
      <c r="D9" s="11">
        <f>VLOOKUP($B9,'[1]Sin Corporativo'!$Q$6:$AA$1115,2)</f>
        <v>3199</v>
      </c>
      <c r="E9" s="10">
        <f>VLOOKUP($B9,'[1]Sin Corporativo'!$Q$6:$AA$1115,3)</f>
        <v>3600</v>
      </c>
      <c r="F9" s="10">
        <f>VLOOKUP($B9,'[1]Sin Corporativo'!$Q$6:$AA$1115,4)</f>
        <v>3520</v>
      </c>
      <c r="G9" s="12">
        <f>VLOOKUP($B9,'[1]Sin Corporativo'!$Q$6:$AA$1115,5)</f>
        <v>3539</v>
      </c>
      <c r="H9" s="11">
        <f>VLOOKUP($B9,'[1]Sin Corporativo'!$Q$6:$AA$1115,6)</f>
        <v>3426</v>
      </c>
      <c r="I9" s="10">
        <f>VLOOKUP($B9,'[1]Sin Corporativo'!$Q$6:$AA$1115,7)</f>
        <v>3355</v>
      </c>
      <c r="J9" s="10">
        <f>VLOOKUP($B9,'[1]Sin Corporativo'!$Q$6:$AA$1115,8)</f>
        <v>3378</v>
      </c>
      <c r="K9" s="7">
        <f>VLOOKUP($B9,'[1]Sin Corporativo'!$Q$6:$AA$1115,9)</f>
        <v>3160</v>
      </c>
      <c r="L9" s="11">
        <f>VLOOKUP($B9,'[1]Sin Corporativo'!$Q$6:$AA$1115,10)</f>
        <v>3359</v>
      </c>
      <c r="M9" s="10">
        <f>VLOOKUP($B9,'[1]Sin Corporativo'!$Q$6:$AA$1115,11)</f>
        <v>2942</v>
      </c>
      <c r="N9" s="29">
        <f>VLOOKUP($B9,'[2]pop-2020-2023'!$I$5:$M$1126,2)</f>
        <v>31262</v>
      </c>
      <c r="O9" s="28">
        <f>VLOOKUP($B9,'[2]pop-2020-2023'!$I$5:$M$1126,3)</f>
        <v>31548</v>
      </c>
      <c r="P9" s="28">
        <f>VLOOKUP($B9,'[2]pop-2020-2023'!$I$5:$M$1126,4)</f>
        <v>31851</v>
      </c>
      <c r="Q9" s="30">
        <f>VLOOKUP($B9,'[2]pop-2020-2023'!$I$5:$M$1126,5)</f>
        <v>32142</v>
      </c>
      <c r="R9" s="29">
        <f>VLOOKUP($B9,'[3]Hogares total'!$D$5:$L$1126,6)</f>
        <v>10371</v>
      </c>
      <c r="S9" s="28">
        <f>VLOOKUP($B9,'[3]Hogares total'!$D$5:$L$1126,7)</f>
        <v>10699</v>
      </c>
      <c r="T9" s="28">
        <f>VLOOKUP($B9,'[3]Hogares total'!$D$5:$L$1126,8)</f>
        <v>11033</v>
      </c>
      <c r="U9" s="30">
        <f>VLOOKUP($B9,'[3]Hogares total'!$D$5:$L$1126,9)</f>
        <v>11379</v>
      </c>
      <c r="V9" s="29"/>
      <c r="W9" s="43">
        <f t="shared" si="5"/>
        <v>0.11411182959300115</v>
      </c>
      <c r="X9" s="43">
        <f t="shared" si="6"/>
        <v>0.10533421242661141</v>
      </c>
      <c r="Y9" s="47">
        <f t="shared" si="7"/>
        <v>9.1531329724348201E-2</v>
      </c>
      <c r="Z9" s="29"/>
      <c r="AA9" s="43">
        <f t="shared" si="8"/>
        <v>0.33648004486400596</v>
      </c>
      <c r="AB9" s="43">
        <f t="shared" si="9"/>
        <v>0.30408773678963108</v>
      </c>
      <c r="AC9" s="47">
        <f t="shared" si="10"/>
        <v>0.25854644520608139</v>
      </c>
      <c r="AD9" t="str">
        <f t="shared" si="4"/>
        <v/>
      </c>
    </row>
    <row r="10" spans="2:31" x14ac:dyDescent="0.25">
      <c r="B10" s="9" t="s">
        <v>8</v>
      </c>
      <c r="C10" s="23" t="str">
        <f>VLOOKUP(B10,[2]Municipal!$C$15:$D$60549,2)</f>
        <v>Amalfi</v>
      </c>
      <c r="D10" s="11">
        <f>VLOOKUP($B10,'[1]Sin Corporativo'!$Q$6:$AA$1115,2)</f>
        <v>1329</v>
      </c>
      <c r="E10" s="10">
        <f>VLOOKUP($B10,'[1]Sin Corporativo'!$Q$6:$AA$1115,3)</f>
        <v>1668</v>
      </c>
      <c r="F10" s="10">
        <f>VLOOKUP($B10,'[1]Sin Corporativo'!$Q$6:$AA$1115,4)</f>
        <v>1409</v>
      </c>
      <c r="G10" s="12">
        <f>VLOOKUP($B10,'[1]Sin Corporativo'!$Q$6:$AA$1115,5)</f>
        <v>1336</v>
      </c>
      <c r="H10" s="11">
        <f>VLOOKUP($B10,'[1]Sin Corporativo'!$Q$6:$AA$1115,6)</f>
        <v>1414</v>
      </c>
      <c r="I10" s="10">
        <f>VLOOKUP($B10,'[1]Sin Corporativo'!$Q$6:$AA$1115,7)</f>
        <v>1279</v>
      </c>
      <c r="J10" s="10">
        <f>VLOOKUP($B10,'[1]Sin Corporativo'!$Q$6:$AA$1115,8)</f>
        <v>1293</v>
      </c>
      <c r="K10" s="7">
        <f>VLOOKUP($B10,'[1]Sin Corporativo'!$Q$6:$AA$1115,9)</f>
        <v>1252</v>
      </c>
      <c r="L10" s="11">
        <f>VLOOKUP($B10,'[1]Sin Corporativo'!$Q$6:$AA$1115,10)</f>
        <v>1329</v>
      </c>
      <c r="M10" s="10">
        <f>VLOOKUP($B10,'[1]Sin Corporativo'!$Q$6:$AA$1115,11)</f>
        <v>900</v>
      </c>
      <c r="N10" s="29">
        <f>VLOOKUP($B10,'[2]pop-2020-2023'!$I$5:$M$1126,2)</f>
        <v>26876</v>
      </c>
      <c r="O10" s="28">
        <f>VLOOKUP($B10,'[2]pop-2020-2023'!$I$5:$M$1126,3)</f>
        <v>27155</v>
      </c>
      <c r="P10" s="28">
        <f>VLOOKUP($B10,'[2]pop-2020-2023'!$I$5:$M$1126,4)</f>
        <v>27398</v>
      </c>
      <c r="Q10" s="30">
        <f>VLOOKUP($B10,'[2]pop-2020-2023'!$I$5:$M$1126,5)</f>
        <v>27637</v>
      </c>
      <c r="R10" s="29">
        <f>VLOOKUP($B10,'[3]Hogares total'!$D$5:$L$1126,6)</f>
        <v>9115</v>
      </c>
      <c r="S10" s="28">
        <f>VLOOKUP($B10,'[3]Hogares total'!$D$5:$L$1126,7)</f>
        <v>9413</v>
      </c>
      <c r="T10" s="28">
        <f>VLOOKUP($B10,'[3]Hogares total'!$D$5:$L$1126,8)</f>
        <v>9715</v>
      </c>
      <c r="U10" s="30">
        <f>VLOOKUP($B10,'[3]Hogares total'!$D$5:$L$1126,9)</f>
        <v>10026</v>
      </c>
      <c r="V10" s="29"/>
      <c r="W10" s="43">
        <f t="shared" si="5"/>
        <v>6.1425151905726387E-2</v>
      </c>
      <c r="X10" s="43">
        <f t="shared" si="6"/>
        <v>4.6682239579531354E-2</v>
      </c>
      <c r="Y10" s="47">
        <f t="shared" si="7"/>
        <v>3.2565039620798208E-2</v>
      </c>
      <c r="Z10" s="29"/>
      <c r="AA10" s="43">
        <f t="shared" si="8"/>
        <v>0.1772017422713269</v>
      </c>
      <c r="AB10" s="43">
        <f t="shared" si="9"/>
        <v>0.13165208440555842</v>
      </c>
      <c r="AC10" s="47">
        <f t="shared" si="10"/>
        <v>8.9766606822262118E-2</v>
      </c>
      <c r="AD10" t="str">
        <f t="shared" si="4"/>
        <v/>
      </c>
    </row>
    <row r="11" spans="2:31" x14ac:dyDescent="0.25">
      <c r="B11" s="9" t="s">
        <v>9</v>
      </c>
      <c r="C11" s="23" t="str">
        <f>VLOOKUP(B11,[2]Municipal!$C$15:$D$60549,2)</f>
        <v>Andes</v>
      </c>
      <c r="D11" s="11">
        <f>VLOOKUP($B11,'[1]Sin Corporativo'!$Q$6:$AA$1115,2)</f>
        <v>3136</v>
      </c>
      <c r="E11" s="10">
        <f>VLOOKUP($B11,'[1]Sin Corporativo'!$Q$6:$AA$1115,3)</f>
        <v>3670</v>
      </c>
      <c r="F11" s="10">
        <f>VLOOKUP($B11,'[1]Sin Corporativo'!$Q$6:$AA$1115,4)</f>
        <v>3732</v>
      </c>
      <c r="G11" s="12">
        <f>VLOOKUP($B11,'[1]Sin Corporativo'!$Q$6:$AA$1115,5)</f>
        <v>3818</v>
      </c>
      <c r="H11" s="11">
        <f>VLOOKUP($B11,'[1]Sin Corporativo'!$Q$6:$AA$1115,6)</f>
        <v>3902</v>
      </c>
      <c r="I11" s="10">
        <f>VLOOKUP($B11,'[1]Sin Corporativo'!$Q$6:$AA$1115,7)</f>
        <v>3889</v>
      </c>
      <c r="J11" s="10">
        <f>VLOOKUP($B11,'[1]Sin Corporativo'!$Q$6:$AA$1115,8)</f>
        <v>4028</v>
      </c>
      <c r="K11" s="7">
        <f>VLOOKUP($B11,'[1]Sin Corporativo'!$Q$6:$AA$1115,9)</f>
        <v>4010</v>
      </c>
      <c r="L11" s="11">
        <f>VLOOKUP($B11,'[1]Sin Corporativo'!$Q$6:$AA$1115,10)</f>
        <v>3892</v>
      </c>
      <c r="M11" s="10">
        <f>VLOOKUP($B11,'[1]Sin Corporativo'!$Q$6:$AA$1115,11)</f>
        <v>3371</v>
      </c>
      <c r="N11" s="29">
        <f>VLOOKUP($B11,'[2]pop-2020-2023'!$I$5:$M$1126,2)</f>
        <v>44614</v>
      </c>
      <c r="O11" s="28">
        <f>VLOOKUP($B11,'[2]pop-2020-2023'!$I$5:$M$1126,3)</f>
        <v>44983</v>
      </c>
      <c r="P11" s="28">
        <f>VLOOKUP($B11,'[2]pop-2020-2023'!$I$5:$M$1126,4)</f>
        <v>45394</v>
      </c>
      <c r="Q11" s="30">
        <f>VLOOKUP($B11,'[2]pop-2020-2023'!$I$5:$M$1126,5)</f>
        <v>45796</v>
      </c>
      <c r="R11" s="29">
        <f>VLOOKUP($B11,'[3]Hogares total'!$D$5:$L$1126,6)</f>
        <v>14180</v>
      </c>
      <c r="S11" s="28">
        <f>VLOOKUP($B11,'[3]Hogares total'!$D$5:$L$1126,7)</f>
        <v>14635</v>
      </c>
      <c r="T11" s="28">
        <f>VLOOKUP($B11,'[3]Hogares total'!$D$5:$L$1126,8)</f>
        <v>15095</v>
      </c>
      <c r="U11" s="30">
        <f>VLOOKUP($B11,'[3]Hogares total'!$D$5:$L$1126,9)</f>
        <v>15573</v>
      </c>
      <c r="V11" s="29"/>
      <c r="W11" s="43">
        <f t="shared" si="5"/>
        <v>8.1586377075784186E-2</v>
      </c>
      <c r="X11" s="43">
        <f t="shared" si="6"/>
        <v>8.5672115257523024E-2</v>
      </c>
      <c r="Y11" s="47">
        <f t="shared" si="7"/>
        <v>7.3609048825224913E-2</v>
      </c>
      <c r="Z11" s="29"/>
      <c r="AA11" s="43">
        <f t="shared" si="8"/>
        <v>0.25076870515886573</v>
      </c>
      <c r="AB11" s="43">
        <f t="shared" si="9"/>
        <v>0.25763497846969197</v>
      </c>
      <c r="AC11" s="47">
        <f t="shared" si="10"/>
        <v>0.21646439350157323</v>
      </c>
      <c r="AD11" t="str">
        <f t="shared" si="4"/>
        <v/>
      </c>
    </row>
    <row r="12" spans="2:31" x14ac:dyDescent="0.25">
      <c r="B12" s="9" t="s">
        <v>10</v>
      </c>
      <c r="C12" s="23" t="str">
        <f>VLOOKUP(B12,[2]Municipal!$C$15:$D$60549,2)</f>
        <v>Angelópolis</v>
      </c>
      <c r="D12" s="11">
        <f>VLOOKUP($B12,'[1]Sin Corporativo'!$Q$6:$AA$1115,2)</f>
        <v>260</v>
      </c>
      <c r="E12" s="10">
        <f>VLOOKUP($B12,'[1]Sin Corporativo'!$Q$6:$AA$1115,3)</f>
        <v>405</v>
      </c>
      <c r="F12" s="10">
        <f>VLOOKUP($B12,'[1]Sin Corporativo'!$Q$6:$AA$1115,4)</f>
        <v>390</v>
      </c>
      <c r="G12" s="12">
        <f>VLOOKUP($B12,'[1]Sin Corporativo'!$Q$6:$AA$1115,5)</f>
        <v>391</v>
      </c>
      <c r="H12" s="11">
        <f>VLOOKUP($B12,'[1]Sin Corporativo'!$Q$6:$AA$1115,6)</f>
        <v>483</v>
      </c>
      <c r="I12" s="10">
        <f>VLOOKUP($B12,'[1]Sin Corporativo'!$Q$6:$AA$1115,7)</f>
        <v>541</v>
      </c>
      <c r="J12" s="10">
        <f>VLOOKUP($B12,'[1]Sin Corporativo'!$Q$6:$AA$1115,8)</f>
        <v>626</v>
      </c>
      <c r="K12" s="7">
        <f>VLOOKUP($B12,'[1]Sin Corporativo'!$Q$6:$AA$1115,9)</f>
        <v>533</v>
      </c>
      <c r="L12" s="11">
        <f>VLOOKUP($B12,'[1]Sin Corporativo'!$Q$6:$AA$1115,10)</f>
        <v>546</v>
      </c>
      <c r="M12" s="10">
        <f>VLOOKUP($B12,'[1]Sin Corporativo'!$Q$6:$AA$1115,11)</f>
        <v>370</v>
      </c>
      <c r="N12" s="29">
        <f>VLOOKUP($B12,'[2]pop-2020-2023'!$I$5:$M$1126,2)</f>
        <v>5905</v>
      </c>
      <c r="O12" s="28">
        <f>VLOOKUP($B12,'[2]pop-2020-2023'!$I$5:$M$1126,3)</f>
        <v>5963</v>
      </c>
      <c r="P12" s="28">
        <f>VLOOKUP($B12,'[2]pop-2020-2023'!$I$5:$M$1126,4)</f>
        <v>6010</v>
      </c>
      <c r="Q12" s="30">
        <f>VLOOKUP($B12,'[2]pop-2020-2023'!$I$5:$M$1126,5)</f>
        <v>6082</v>
      </c>
      <c r="R12" s="29">
        <f>VLOOKUP($B12,'[3]Hogares total'!$D$5:$L$1126,6)</f>
        <v>2003</v>
      </c>
      <c r="S12" s="28">
        <f>VLOOKUP($B12,'[3]Hogares total'!$D$5:$L$1126,7)</f>
        <v>2069</v>
      </c>
      <c r="T12" s="28">
        <f>VLOOKUP($B12,'[3]Hogares total'!$D$5:$L$1126,8)</f>
        <v>2136</v>
      </c>
      <c r="U12" s="30">
        <f>VLOOKUP($B12,'[3]Hogares total'!$D$5:$L$1126,9)</f>
        <v>2203</v>
      </c>
      <c r="V12" s="29"/>
      <c r="W12" s="43">
        <f t="shared" si="5"/>
        <v>6.7918832802280726E-2</v>
      </c>
      <c r="X12" s="43">
        <f t="shared" si="6"/>
        <v>9.0016638935108154E-2</v>
      </c>
      <c r="Y12" s="47">
        <f t="shared" si="7"/>
        <v>6.0835251561986187E-2</v>
      </c>
      <c r="Z12" s="29"/>
      <c r="AA12" s="43">
        <f t="shared" si="8"/>
        <v>0.19574673755437411</v>
      </c>
      <c r="AB12" s="43">
        <f t="shared" si="9"/>
        <v>0.25327715355805241</v>
      </c>
      <c r="AC12" s="47">
        <f t="shared" si="10"/>
        <v>0.16795279164775306</v>
      </c>
      <c r="AD12" t="str">
        <f t="shared" si="4"/>
        <v/>
      </c>
    </row>
    <row r="13" spans="2:31" x14ac:dyDescent="0.25">
      <c r="B13" s="9" t="s">
        <v>11</v>
      </c>
      <c r="C13" s="23" t="str">
        <f>VLOOKUP(B13,[2]Municipal!$C$15:$D$60549,2)</f>
        <v>Angostura</v>
      </c>
      <c r="D13" s="11">
        <f>VLOOKUP($B13,'[1]Sin Corporativo'!$Q$6:$AA$1115,2)</f>
        <v>454</v>
      </c>
      <c r="E13" s="10">
        <f>VLOOKUP($B13,'[1]Sin Corporativo'!$Q$6:$AA$1115,3)</f>
        <v>464</v>
      </c>
      <c r="F13" s="10">
        <f>VLOOKUP($B13,'[1]Sin Corporativo'!$Q$6:$AA$1115,4)</f>
        <v>475</v>
      </c>
      <c r="G13" s="12">
        <f>VLOOKUP($B13,'[1]Sin Corporativo'!$Q$6:$AA$1115,5)</f>
        <v>471</v>
      </c>
      <c r="H13" s="11">
        <f>VLOOKUP($B13,'[1]Sin Corporativo'!$Q$6:$AA$1115,6)</f>
        <v>467</v>
      </c>
      <c r="I13" s="10">
        <f>VLOOKUP($B13,'[1]Sin Corporativo'!$Q$6:$AA$1115,7)</f>
        <v>486</v>
      </c>
      <c r="J13" s="10">
        <f>VLOOKUP($B13,'[1]Sin Corporativo'!$Q$6:$AA$1115,8)</f>
        <v>408</v>
      </c>
      <c r="K13" s="7">
        <f>VLOOKUP($B13,'[1]Sin Corporativo'!$Q$6:$AA$1115,9)</f>
        <v>384</v>
      </c>
      <c r="L13" s="11">
        <f>VLOOKUP($B13,'[1]Sin Corporativo'!$Q$6:$AA$1115,10)</f>
        <v>343</v>
      </c>
      <c r="M13" s="10">
        <f>VLOOKUP($B13,'[1]Sin Corporativo'!$Q$6:$AA$1115,11)</f>
        <v>306</v>
      </c>
      <c r="N13" s="29">
        <f>VLOOKUP($B13,'[2]pop-2020-2023'!$I$5:$M$1126,2)</f>
        <v>11742</v>
      </c>
      <c r="O13" s="28">
        <f>VLOOKUP($B13,'[2]pop-2020-2023'!$I$5:$M$1126,3)</f>
        <v>11783</v>
      </c>
      <c r="P13" s="28">
        <f>VLOOKUP($B13,'[2]pop-2020-2023'!$I$5:$M$1126,4)</f>
        <v>11909</v>
      </c>
      <c r="Q13" s="30">
        <f>VLOOKUP($B13,'[2]pop-2020-2023'!$I$5:$M$1126,5)</f>
        <v>12005</v>
      </c>
      <c r="R13" s="29">
        <f>VLOOKUP($B13,'[3]Hogares total'!$D$5:$L$1126,6)</f>
        <v>3635</v>
      </c>
      <c r="S13" s="28">
        <f>VLOOKUP($B13,'[3]Hogares total'!$D$5:$L$1126,7)</f>
        <v>3762</v>
      </c>
      <c r="T13" s="28">
        <f>VLOOKUP($B13,'[3]Hogares total'!$D$5:$L$1126,8)</f>
        <v>3886</v>
      </c>
      <c r="U13" s="30">
        <f>VLOOKUP($B13,'[3]Hogares total'!$D$5:$L$1126,9)</f>
        <v>4012</v>
      </c>
      <c r="V13" s="29"/>
      <c r="W13" s="43">
        <f t="shared" si="5"/>
        <v>3.9378766018840702E-2</v>
      </c>
      <c r="X13" s="43">
        <f t="shared" si="6"/>
        <v>4.0809471828029222E-2</v>
      </c>
      <c r="Y13" s="47">
        <f t="shared" si="7"/>
        <v>2.5489379425239482E-2</v>
      </c>
      <c r="Z13" s="29"/>
      <c r="AA13" s="43">
        <f t="shared" si="8"/>
        <v>0.12333864965443912</v>
      </c>
      <c r="AB13" s="43">
        <f t="shared" si="9"/>
        <v>0.12506433350488935</v>
      </c>
      <c r="AC13" s="47">
        <f t="shared" si="10"/>
        <v>7.6271186440677971E-2</v>
      </c>
      <c r="AD13" t="str">
        <f t="shared" si="4"/>
        <v/>
      </c>
    </row>
    <row r="14" spans="2:31" x14ac:dyDescent="0.25">
      <c r="B14" s="9" t="s">
        <v>12</v>
      </c>
      <c r="C14" s="23" t="str">
        <f>VLOOKUP(B14,[2]Municipal!$C$15:$D$60549,2)</f>
        <v>Anorí</v>
      </c>
      <c r="D14" s="11">
        <f>VLOOKUP($B14,'[1]Sin Corporativo'!$Q$6:$AA$1115,2)</f>
        <v>1180</v>
      </c>
      <c r="E14" s="10">
        <f>VLOOKUP($B14,'[1]Sin Corporativo'!$Q$6:$AA$1115,3)</f>
        <v>1177</v>
      </c>
      <c r="F14" s="10">
        <f>VLOOKUP($B14,'[1]Sin Corporativo'!$Q$6:$AA$1115,4)</f>
        <v>1221</v>
      </c>
      <c r="G14" s="12">
        <f>VLOOKUP($B14,'[1]Sin Corporativo'!$Q$6:$AA$1115,5)</f>
        <v>1203</v>
      </c>
      <c r="H14" s="11">
        <f>VLOOKUP($B14,'[1]Sin Corporativo'!$Q$6:$AA$1115,6)</f>
        <v>1191</v>
      </c>
      <c r="I14" s="10">
        <f>VLOOKUP($B14,'[1]Sin Corporativo'!$Q$6:$AA$1115,7)</f>
        <v>1708</v>
      </c>
      <c r="J14" s="10">
        <f>VLOOKUP($B14,'[1]Sin Corporativo'!$Q$6:$AA$1115,8)</f>
        <v>1800</v>
      </c>
      <c r="K14" s="7">
        <f>VLOOKUP($B14,'[1]Sin Corporativo'!$Q$6:$AA$1115,9)</f>
        <v>1786</v>
      </c>
      <c r="L14" s="11">
        <f>VLOOKUP($B14,'[1]Sin Corporativo'!$Q$6:$AA$1115,10)</f>
        <v>1315</v>
      </c>
      <c r="M14" s="10">
        <f>VLOOKUP($B14,'[1]Sin Corporativo'!$Q$6:$AA$1115,11)</f>
        <v>1703</v>
      </c>
      <c r="N14" s="29">
        <f>VLOOKUP($B14,'[2]pop-2020-2023'!$I$5:$M$1126,2)</f>
        <v>18978</v>
      </c>
      <c r="O14" s="28">
        <f>VLOOKUP($B14,'[2]pop-2020-2023'!$I$5:$M$1126,3)</f>
        <v>19192</v>
      </c>
      <c r="P14" s="28">
        <f>VLOOKUP($B14,'[2]pop-2020-2023'!$I$5:$M$1126,4)</f>
        <v>19349</v>
      </c>
      <c r="Q14" s="30">
        <f>VLOOKUP($B14,'[2]pop-2020-2023'!$I$5:$M$1126,5)</f>
        <v>19527</v>
      </c>
      <c r="R14" s="29">
        <f>VLOOKUP($B14,'[3]Hogares total'!$D$5:$L$1126,6)</f>
        <v>6257</v>
      </c>
      <c r="S14" s="28">
        <f>VLOOKUP($B14,'[3]Hogares total'!$D$5:$L$1126,7)</f>
        <v>6457</v>
      </c>
      <c r="T14" s="28">
        <f>VLOOKUP($B14,'[3]Hogares total'!$D$5:$L$1126,8)</f>
        <v>6658</v>
      </c>
      <c r="U14" s="30">
        <f>VLOOKUP($B14,'[3]Hogares total'!$D$5:$L$1126,9)</f>
        <v>6865</v>
      </c>
      <c r="V14" s="29"/>
      <c r="W14" s="43">
        <f t="shared" si="5"/>
        <v>6.1327636515214674E-2</v>
      </c>
      <c r="X14" s="43">
        <f t="shared" si="6"/>
        <v>8.827329577755956E-2</v>
      </c>
      <c r="Y14" s="47">
        <f t="shared" si="7"/>
        <v>8.7212577456854609E-2</v>
      </c>
      <c r="Z14" s="29"/>
      <c r="AA14" s="43">
        <f t="shared" si="8"/>
        <v>0.18228279386712096</v>
      </c>
      <c r="AB14" s="43">
        <f t="shared" si="9"/>
        <v>0.2565334935416041</v>
      </c>
      <c r="AC14" s="47">
        <f t="shared" si="10"/>
        <v>0.24806991988346686</v>
      </c>
      <c r="AD14" t="str">
        <f t="shared" si="4"/>
        <v/>
      </c>
    </row>
    <row r="15" spans="2:31" x14ac:dyDescent="0.25">
      <c r="B15" s="9" t="s">
        <v>13</v>
      </c>
      <c r="C15" s="23" t="str">
        <f>VLOOKUP(B15,[2]Municipal!$C$15:$D$60549,2)</f>
        <v>Santafé de Antioquia</v>
      </c>
      <c r="D15" s="11">
        <f>VLOOKUP($B15,'[1]Sin Corporativo'!$Q$6:$AA$1115,2)</f>
        <v>2734</v>
      </c>
      <c r="E15" s="10">
        <f>VLOOKUP($B15,'[1]Sin Corporativo'!$Q$6:$AA$1115,3)</f>
        <v>3196</v>
      </c>
      <c r="F15" s="10">
        <f>VLOOKUP($B15,'[1]Sin Corporativo'!$Q$6:$AA$1115,4)</f>
        <v>4001</v>
      </c>
      <c r="G15" s="12">
        <f>VLOOKUP($B15,'[1]Sin Corporativo'!$Q$6:$AA$1115,5)</f>
        <v>4057</v>
      </c>
      <c r="H15" s="11">
        <f>VLOOKUP($B15,'[1]Sin Corporativo'!$Q$6:$AA$1115,6)</f>
        <v>3310</v>
      </c>
      <c r="I15" s="10">
        <f>VLOOKUP($B15,'[1]Sin Corporativo'!$Q$6:$AA$1115,7)</f>
        <v>4147</v>
      </c>
      <c r="J15" s="10">
        <f>VLOOKUP($B15,'[1]Sin Corporativo'!$Q$6:$AA$1115,8)</f>
        <v>3481</v>
      </c>
      <c r="K15" s="7">
        <f>VLOOKUP($B15,'[1]Sin Corporativo'!$Q$6:$AA$1115,9)</f>
        <v>3635</v>
      </c>
      <c r="L15" s="11">
        <f>VLOOKUP($B15,'[1]Sin Corporativo'!$Q$6:$AA$1115,10)</f>
        <v>3527</v>
      </c>
      <c r="M15" s="10">
        <f>VLOOKUP($B15,'[1]Sin Corporativo'!$Q$6:$AA$1115,11)</f>
        <v>3077</v>
      </c>
      <c r="N15" s="29">
        <f>VLOOKUP($B15,'[2]pop-2020-2023'!$I$5:$M$1126,2)</f>
        <v>27071</v>
      </c>
      <c r="O15" s="28">
        <f>VLOOKUP($B15,'[2]pop-2020-2023'!$I$5:$M$1126,3)</f>
        <v>27327</v>
      </c>
      <c r="P15" s="28">
        <f>VLOOKUP($B15,'[2]pop-2020-2023'!$I$5:$M$1126,4)</f>
        <v>27596</v>
      </c>
      <c r="Q15" s="30">
        <f>VLOOKUP($B15,'[2]pop-2020-2023'!$I$5:$M$1126,5)</f>
        <v>27831</v>
      </c>
      <c r="R15" s="29">
        <f>VLOOKUP($B15,'[3]Hogares total'!$D$5:$L$1126,6)</f>
        <v>9431</v>
      </c>
      <c r="S15" s="28">
        <f>VLOOKUP($B15,'[3]Hogares total'!$D$5:$L$1126,7)</f>
        <v>9760</v>
      </c>
      <c r="T15" s="28">
        <f>VLOOKUP($B15,'[3]Hogares total'!$D$5:$L$1126,8)</f>
        <v>10086</v>
      </c>
      <c r="U15" s="30">
        <f>VLOOKUP($B15,'[3]Hogares total'!$D$5:$L$1126,9)</f>
        <v>10422</v>
      </c>
      <c r="V15" s="29"/>
      <c r="W15" s="43">
        <f t="shared" si="5"/>
        <v>0.11695392834925165</v>
      </c>
      <c r="X15" s="43">
        <f t="shared" si="6"/>
        <v>0.15027540223220756</v>
      </c>
      <c r="Y15" s="47">
        <f t="shared" si="7"/>
        <v>0.1105601667205634</v>
      </c>
      <c r="Z15" s="29"/>
      <c r="AA15" s="43">
        <f t="shared" si="8"/>
        <v>0.3274590163934426</v>
      </c>
      <c r="AB15" s="43">
        <f t="shared" si="9"/>
        <v>0.4111639896886774</v>
      </c>
      <c r="AC15" s="47">
        <f t="shared" si="10"/>
        <v>0.29524083669161388</v>
      </c>
      <c r="AD15" t="str">
        <f t="shared" si="4"/>
        <v/>
      </c>
    </row>
    <row r="16" spans="2:31" x14ac:dyDescent="0.25">
      <c r="B16" s="9" t="s">
        <v>14</v>
      </c>
      <c r="C16" s="23" t="str">
        <f>VLOOKUP(B16,[2]Municipal!$C$15:$D$60549,2)</f>
        <v>Anzá</v>
      </c>
      <c r="D16" s="11">
        <f>VLOOKUP($B16,'[1]Sin Corporativo'!$Q$6:$AA$1115,2)</f>
        <v>197</v>
      </c>
      <c r="E16" s="10">
        <f>VLOOKUP($B16,'[1]Sin Corporativo'!$Q$6:$AA$1115,3)</f>
        <v>825</v>
      </c>
      <c r="F16" s="10">
        <f>VLOOKUP($B16,'[1]Sin Corporativo'!$Q$6:$AA$1115,4)</f>
        <v>867</v>
      </c>
      <c r="G16" s="12">
        <f>VLOOKUP($B16,'[1]Sin Corporativo'!$Q$6:$AA$1115,5)</f>
        <v>825</v>
      </c>
      <c r="H16" s="11">
        <f>VLOOKUP($B16,'[1]Sin Corporativo'!$Q$6:$AA$1115,6)</f>
        <v>827</v>
      </c>
      <c r="I16" s="10">
        <f>VLOOKUP($B16,'[1]Sin Corporativo'!$Q$6:$AA$1115,7)</f>
        <v>825</v>
      </c>
      <c r="J16" s="10">
        <f>VLOOKUP($B16,'[1]Sin Corporativo'!$Q$6:$AA$1115,8)</f>
        <v>1101</v>
      </c>
      <c r="K16" s="7">
        <f>VLOOKUP($B16,'[1]Sin Corporativo'!$Q$6:$AA$1115,9)</f>
        <v>1013</v>
      </c>
      <c r="L16" s="11">
        <f>VLOOKUP($B16,'[1]Sin Corporativo'!$Q$6:$AA$1115,10)</f>
        <v>658</v>
      </c>
      <c r="M16" s="10">
        <f>VLOOKUP($B16,'[1]Sin Corporativo'!$Q$6:$AA$1115,11)</f>
        <v>798</v>
      </c>
      <c r="N16" s="29">
        <f>VLOOKUP($B16,'[2]pop-2020-2023'!$I$5:$M$1126,2)</f>
        <v>7230</v>
      </c>
      <c r="O16" s="28">
        <f>VLOOKUP($B16,'[2]pop-2020-2023'!$I$5:$M$1126,3)</f>
        <v>7281</v>
      </c>
      <c r="P16" s="28">
        <f>VLOOKUP($B16,'[2]pop-2020-2023'!$I$5:$M$1126,4)</f>
        <v>7341</v>
      </c>
      <c r="Q16" s="30">
        <f>VLOOKUP($B16,'[2]pop-2020-2023'!$I$5:$M$1126,5)</f>
        <v>7433</v>
      </c>
      <c r="R16" s="29">
        <f>VLOOKUP($B16,'[3]Hogares total'!$D$5:$L$1126,6)</f>
        <v>2363</v>
      </c>
      <c r="S16" s="28">
        <f>VLOOKUP($B16,'[3]Hogares total'!$D$5:$L$1126,7)</f>
        <v>2447</v>
      </c>
      <c r="T16" s="28">
        <f>VLOOKUP($B16,'[3]Hogares total'!$D$5:$L$1126,8)</f>
        <v>2528</v>
      </c>
      <c r="U16" s="30">
        <f>VLOOKUP($B16,'[3]Hogares total'!$D$5:$L$1126,9)</f>
        <v>2611</v>
      </c>
      <c r="V16" s="29"/>
      <c r="W16" s="43">
        <f t="shared" si="5"/>
        <v>0.11330861145447053</v>
      </c>
      <c r="X16" s="43">
        <f t="shared" si="6"/>
        <v>0.11238250919493258</v>
      </c>
      <c r="Y16" s="47">
        <f t="shared" si="7"/>
        <v>0.10735907439795507</v>
      </c>
      <c r="Z16" s="29"/>
      <c r="AA16" s="43">
        <f t="shared" si="8"/>
        <v>0.33714752758479771</v>
      </c>
      <c r="AB16" s="43">
        <f t="shared" si="9"/>
        <v>0.32634493670886078</v>
      </c>
      <c r="AC16" s="47">
        <f t="shared" si="10"/>
        <v>0.30563002680965146</v>
      </c>
      <c r="AD16" t="str">
        <f t="shared" si="4"/>
        <v/>
      </c>
    </row>
    <row r="17" spans="2:30" x14ac:dyDescent="0.25">
      <c r="B17" s="9" t="s">
        <v>15</v>
      </c>
      <c r="C17" s="23" t="str">
        <f>VLOOKUP(B17,[2]Municipal!$C$15:$D$60549,2)</f>
        <v>Apartadó</v>
      </c>
      <c r="D17" s="11">
        <f>VLOOKUP($B17,'[1]Sin Corporativo'!$Q$6:$AA$1115,2)</f>
        <v>20869</v>
      </c>
      <c r="E17" s="10">
        <f>VLOOKUP($B17,'[1]Sin Corporativo'!$Q$6:$AA$1115,3)</f>
        <v>26103</v>
      </c>
      <c r="F17" s="10">
        <f>VLOOKUP($B17,'[1]Sin Corporativo'!$Q$6:$AA$1115,4)</f>
        <v>26256</v>
      </c>
      <c r="G17" s="12">
        <f>VLOOKUP($B17,'[1]Sin Corporativo'!$Q$6:$AA$1115,5)</f>
        <v>26482</v>
      </c>
      <c r="H17" s="11">
        <f>VLOOKUP($B17,'[1]Sin Corporativo'!$Q$6:$AA$1115,6)</f>
        <v>26593</v>
      </c>
      <c r="I17" s="10">
        <f>VLOOKUP($B17,'[1]Sin Corporativo'!$Q$6:$AA$1115,7)</f>
        <v>26555</v>
      </c>
      <c r="J17" s="10">
        <f>VLOOKUP($B17,'[1]Sin Corporativo'!$Q$6:$AA$1115,8)</f>
        <v>27056</v>
      </c>
      <c r="K17" s="7">
        <f>VLOOKUP($B17,'[1]Sin Corporativo'!$Q$6:$AA$1115,9)</f>
        <v>26845</v>
      </c>
      <c r="L17" s="11">
        <f>VLOOKUP($B17,'[1]Sin Corporativo'!$Q$6:$AA$1115,10)</f>
        <v>26383</v>
      </c>
      <c r="M17" s="10">
        <f>VLOOKUP($B17,'[1]Sin Corporativo'!$Q$6:$AA$1115,11)</f>
        <v>19654</v>
      </c>
      <c r="N17" s="29">
        <f>VLOOKUP($B17,'[2]pop-2020-2023'!$I$5:$M$1126,2)</f>
        <v>126239</v>
      </c>
      <c r="O17" s="28">
        <f>VLOOKUP($B17,'[2]pop-2020-2023'!$I$5:$M$1126,3)</f>
        <v>128054</v>
      </c>
      <c r="P17" s="28">
        <f>VLOOKUP($B17,'[2]pop-2020-2023'!$I$5:$M$1126,4)</f>
        <v>129245</v>
      </c>
      <c r="Q17" s="30">
        <f>VLOOKUP($B17,'[2]pop-2020-2023'!$I$5:$M$1126,5)</f>
        <v>130362</v>
      </c>
      <c r="R17" s="29">
        <f>VLOOKUP($B17,'[3]Hogares total'!$D$5:$L$1126,6)</f>
        <v>40979</v>
      </c>
      <c r="S17" s="28">
        <f>VLOOKUP($B17,'[3]Hogares total'!$D$5:$L$1126,7)</f>
        <v>42384</v>
      </c>
      <c r="T17" s="28">
        <f>VLOOKUP($B17,'[3]Hogares total'!$D$5:$L$1126,8)</f>
        <v>43813</v>
      </c>
      <c r="U17" s="30">
        <f>VLOOKUP($B17,'[3]Hogares total'!$D$5:$L$1126,9)</f>
        <v>45284</v>
      </c>
      <c r="V17" s="29"/>
      <c r="W17" s="43">
        <f t="shared" si="5"/>
        <v>0.20384369094288346</v>
      </c>
      <c r="X17" s="43">
        <f t="shared" si="6"/>
        <v>0.20546249371348987</v>
      </c>
      <c r="Y17" s="47">
        <f t="shared" si="7"/>
        <v>0.15076479342139582</v>
      </c>
      <c r="Z17" s="29"/>
      <c r="AA17" s="43">
        <f t="shared" si="8"/>
        <v>0.61586919592298983</v>
      </c>
      <c r="AB17" s="43">
        <f t="shared" si="9"/>
        <v>0.6060986465204391</v>
      </c>
      <c r="AC17" s="47">
        <f t="shared" si="10"/>
        <v>0.43401642964402437</v>
      </c>
      <c r="AD17" t="str">
        <f t="shared" si="4"/>
        <v/>
      </c>
    </row>
    <row r="18" spans="2:30" x14ac:dyDescent="0.25">
      <c r="B18" s="9" t="s">
        <v>16</v>
      </c>
      <c r="C18" s="23" t="str">
        <f>VLOOKUP(B18,[2]Municipal!$C$15:$D$60549,2)</f>
        <v>Arboletes</v>
      </c>
      <c r="D18" s="11">
        <f>VLOOKUP($B18,'[1]Sin Corporativo'!$Q$6:$AA$1115,2)</f>
        <v>1014</v>
      </c>
      <c r="E18" s="10">
        <f>VLOOKUP($B18,'[1]Sin Corporativo'!$Q$6:$AA$1115,3)</f>
        <v>1607</v>
      </c>
      <c r="F18" s="10">
        <f>VLOOKUP($B18,'[1]Sin Corporativo'!$Q$6:$AA$1115,4)</f>
        <v>1532</v>
      </c>
      <c r="G18" s="12">
        <f>VLOOKUP($B18,'[1]Sin Corporativo'!$Q$6:$AA$1115,5)</f>
        <v>1530</v>
      </c>
      <c r="H18" s="11">
        <f>VLOOKUP($B18,'[1]Sin Corporativo'!$Q$6:$AA$1115,6)</f>
        <v>1483</v>
      </c>
      <c r="I18" s="10">
        <f>VLOOKUP($B18,'[1]Sin Corporativo'!$Q$6:$AA$1115,7)</f>
        <v>1500</v>
      </c>
      <c r="J18" s="10">
        <f>VLOOKUP($B18,'[1]Sin Corporativo'!$Q$6:$AA$1115,8)</f>
        <v>1452</v>
      </c>
      <c r="K18" s="7">
        <f>VLOOKUP($B18,'[1]Sin Corporativo'!$Q$6:$AA$1115,9)</f>
        <v>1398</v>
      </c>
      <c r="L18" s="11">
        <f>VLOOKUP($B18,'[1]Sin Corporativo'!$Q$6:$AA$1115,10)</f>
        <v>1334</v>
      </c>
      <c r="M18" s="10">
        <f>VLOOKUP($B18,'[1]Sin Corporativo'!$Q$6:$AA$1115,11)</f>
        <v>1018</v>
      </c>
      <c r="N18" s="29">
        <f>VLOOKUP($B18,'[2]pop-2020-2023'!$I$5:$M$1126,2)</f>
        <v>30663</v>
      </c>
      <c r="O18" s="28">
        <f>VLOOKUP($B18,'[2]pop-2020-2023'!$I$5:$M$1126,3)</f>
        <v>31156</v>
      </c>
      <c r="P18" s="28">
        <f>VLOOKUP($B18,'[2]pop-2020-2023'!$I$5:$M$1126,4)</f>
        <v>31470</v>
      </c>
      <c r="Q18" s="30">
        <f>VLOOKUP($B18,'[2]pop-2020-2023'!$I$5:$M$1126,5)</f>
        <v>31853</v>
      </c>
      <c r="R18" s="29">
        <f>VLOOKUP($B18,'[3]Hogares total'!$D$5:$L$1126,6)</f>
        <v>8914</v>
      </c>
      <c r="S18" s="28">
        <f>VLOOKUP($B18,'[3]Hogares total'!$D$5:$L$1126,7)</f>
        <v>9216</v>
      </c>
      <c r="T18" s="28">
        <f>VLOOKUP($B18,'[3]Hogares total'!$D$5:$L$1126,8)</f>
        <v>9514</v>
      </c>
      <c r="U18" s="30">
        <f>VLOOKUP($B18,'[3]Hogares total'!$D$5:$L$1126,9)</f>
        <v>9818</v>
      </c>
      <c r="V18" s="29"/>
      <c r="W18" s="43">
        <f t="shared" si="5"/>
        <v>5.1579150083451021E-2</v>
      </c>
      <c r="X18" s="43">
        <f t="shared" si="6"/>
        <v>4.7664442326024785E-2</v>
      </c>
      <c r="Y18" s="47">
        <f t="shared" si="7"/>
        <v>3.1959313094527986E-2</v>
      </c>
      <c r="Z18" s="29"/>
      <c r="AA18" s="43">
        <f t="shared" si="8"/>
        <v>0.17437065972222221</v>
      </c>
      <c r="AB18" s="43">
        <f t="shared" si="9"/>
        <v>0.15766239226403195</v>
      </c>
      <c r="AC18" s="47">
        <f t="shared" si="10"/>
        <v>0.10368710531676513</v>
      </c>
      <c r="AD18" t="str">
        <f t="shared" si="4"/>
        <v/>
      </c>
    </row>
    <row r="19" spans="2:30" x14ac:dyDescent="0.25">
      <c r="B19" s="9" t="s">
        <v>17</v>
      </c>
      <c r="C19" s="23" t="str">
        <f>VLOOKUP(B19,[2]Municipal!$C$15:$D$60549,2)</f>
        <v>Argelia</v>
      </c>
      <c r="D19" s="11">
        <f>VLOOKUP($B19,'[1]Sin Corporativo'!$Q$6:$AA$1115,2)</f>
        <v>262</v>
      </c>
      <c r="E19" s="10">
        <f>VLOOKUP($B19,'[1]Sin Corporativo'!$Q$6:$AA$1115,3)</f>
        <v>227</v>
      </c>
      <c r="F19" s="10">
        <f>VLOOKUP($B19,'[1]Sin Corporativo'!$Q$6:$AA$1115,4)</f>
        <v>205</v>
      </c>
      <c r="G19" s="12">
        <f>VLOOKUP($B19,'[1]Sin Corporativo'!$Q$6:$AA$1115,5)</f>
        <v>185</v>
      </c>
      <c r="H19" s="11">
        <f>VLOOKUP($B19,'[1]Sin Corporativo'!$Q$6:$AA$1115,6)</f>
        <v>184</v>
      </c>
      <c r="I19" s="10">
        <f>VLOOKUP($B19,'[1]Sin Corporativo'!$Q$6:$AA$1115,7)</f>
        <v>199</v>
      </c>
      <c r="J19" s="10">
        <f>VLOOKUP($B19,'[1]Sin Corporativo'!$Q$6:$AA$1115,8)</f>
        <v>200</v>
      </c>
      <c r="K19" s="7">
        <f>VLOOKUP($B19,'[1]Sin Corporativo'!$Q$6:$AA$1115,9)</f>
        <v>193</v>
      </c>
      <c r="L19" s="11">
        <f>VLOOKUP($B19,'[1]Sin Corporativo'!$Q$6:$AA$1115,10)</f>
        <v>173</v>
      </c>
      <c r="M19" s="10">
        <f>VLOOKUP($B19,'[1]Sin Corporativo'!$Q$6:$AA$1115,11)</f>
        <v>161</v>
      </c>
      <c r="N19" s="29">
        <f>VLOOKUP($B19,'[2]pop-2020-2023'!$I$5:$M$1126,2)</f>
        <v>7828</v>
      </c>
      <c r="O19" s="28">
        <f>VLOOKUP($B19,'[2]pop-2020-2023'!$I$5:$M$1126,3)</f>
        <v>7831</v>
      </c>
      <c r="P19" s="28">
        <f>VLOOKUP($B19,'[2]pop-2020-2023'!$I$5:$M$1126,4)</f>
        <v>7903</v>
      </c>
      <c r="Q19" s="30">
        <f>VLOOKUP($B19,'[2]pop-2020-2023'!$I$5:$M$1126,5)</f>
        <v>7975</v>
      </c>
      <c r="R19" s="29">
        <f>VLOOKUP($B19,'[3]Hogares total'!$D$5:$L$1126,6)</f>
        <v>2553</v>
      </c>
      <c r="S19" s="28">
        <f>VLOOKUP($B19,'[3]Hogares total'!$D$5:$L$1126,7)</f>
        <v>2645</v>
      </c>
      <c r="T19" s="28">
        <f>VLOOKUP($B19,'[3]Hogares total'!$D$5:$L$1126,8)</f>
        <v>2735</v>
      </c>
      <c r="U19" s="30">
        <f>VLOOKUP($B19,'[3]Hogares total'!$D$5:$L$1126,9)</f>
        <v>2826</v>
      </c>
      <c r="V19" s="29"/>
      <c r="W19" s="43">
        <f t="shared" si="5"/>
        <v>2.8987357936406589E-2</v>
      </c>
      <c r="X19" s="43">
        <f t="shared" si="6"/>
        <v>2.518031127419967E-2</v>
      </c>
      <c r="Y19" s="47">
        <f t="shared" si="7"/>
        <v>2.018808777429467E-2</v>
      </c>
      <c r="Z19" s="29"/>
      <c r="AA19" s="43">
        <f t="shared" si="8"/>
        <v>8.582230623818525E-2</v>
      </c>
      <c r="AB19" s="43">
        <f t="shared" si="9"/>
        <v>7.2760511882998175E-2</v>
      </c>
      <c r="AC19" s="47">
        <f t="shared" si="10"/>
        <v>5.6970983722576078E-2</v>
      </c>
      <c r="AD19" t="str">
        <f t="shared" si="4"/>
        <v/>
      </c>
    </row>
    <row r="20" spans="2:30" x14ac:dyDescent="0.25">
      <c r="B20" s="9" t="s">
        <v>18</v>
      </c>
      <c r="C20" s="23" t="str">
        <f>VLOOKUP(B20,[2]Municipal!$C$15:$D$60549,2)</f>
        <v>Armenia</v>
      </c>
      <c r="D20" s="11">
        <f>VLOOKUP($B20,'[1]Sin Corporativo'!$Q$6:$AA$1115,2)</f>
        <v>99</v>
      </c>
      <c r="E20" s="10">
        <f>VLOOKUP($B20,'[1]Sin Corporativo'!$Q$6:$AA$1115,3)</f>
        <v>955</v>
      </c>
      <c r="F20" s="10">
        <f>VLOOKUP($B20,'[1]Sin Corporativo'!$Q$6:$AA$1115,4)</f>
        <v>967</v>
      </c>
      <c r="G20" s="12">
        <f>VLOOKUP($B20,'[1]Sin Corporativo'!$Q$6:$AA$1115,5)</f>
        <v>732</v>
      </c>
      <c r="H20" s="11">
        <f>VLOOKUP($B20,'[1]Sin Corporativo'!$Q$6:$AA$1115,6)</f>
        <v>732</v>
      </c>
      <c r="I20" s="10">
        <f>VLOOKUP($B20,'[1]Sin Corporativo'!$Q$6:$AA$1115,7)</f>
        <v>731</v>
      </c>
      <c r="J20" s="10">
        <f>VLOOKUP($B20,'[1]Sin Corporativo'!$Q$6:$AA$1115,8)</f>
        <v>938</v>
      </c>
      <c r="K20" s="7">
        <f>VLOOKUP($B20,'[1]Sin Corporativo'!$Q$6:$AA$1115,9)</f>
        <v>942</v>
      </c>
      <c r="L20" s="11">
        <f>VLOOKUP($B20,'[1]Sin Corporativo'!$Q$6:$AA$1115,10)</f>
        <v>652</v>
      </c>
      <c r="M20" s="10">
        <f>VLOOKUP($B20,'[1]Sin Corporativo'!$Q$6:$AA$1115,11)</f>
        <v>729</v>
      </c>
      <c r="N20" s="29">
        <f>VLOOKUP($B20,'[2]pop-2020-2023'!$I$5:$M$1126,2)</f>
        <v>5241</v>
      </c>
      <c r="O20" s="28">
        <f>VLOOKUP($B20,'[2]pop-2020-2023'!$I$5:$M$1126,3)</f>
        <v>5271</v>
      </c>
      <c r="P20" s="28">
        <f>VLOOKUP($B20,'[2]pop-2020-2023'!$I$5:$M$1126,4)</f>
        <v>5314</v>
      </c>
      <c r="Q20" s="30">
        <f>VLOOKUP($B20,'[2]pop-2020-2023'!$I$5:$M$1126,5)</f>
        <v>5358</v>
      </c>
      <c r="R20" s="29">
        <f>VLOOKUP($B20,'[3]Hogares total'!$D$5:$L$1126,6)</f>
        <v>2096</v>
      </c>
      <c r="S20" s="28">
        <f>VLOOKUP($B20,'[3]Hogares total'!$D$5:$L$1126,7)</f>
        <v>2167</v>
      </c>
      <c r="T20" s="28">
        <f>VLOOKUP($B20,'[3]Hogares total'!$D$5:$L$1126,8)</f>
        <v>2236</v>
      </c>
      <c r="U20" s="30">
        <f>VLOOKUP($B20,'[3]Hogares total'!$D$5:$L$1126,9)</f>
        <v>2307</v>
      </c>
      <c r="V20" s="29"/>
      <c r="W20" s="43">
        <f t="shared" si="5"/>
        <v>0.18118004173781066</v>
      </c>
      <c r="X20" s="43">
        <f t="shared" si="6"/>
        <v>0.13756115920210765</v>
      </c>
      <c r="Y20" s="47">
        <f t="shared" si="7"/>
        <v>0.1360582306830907</v>
      </c>
      <c r="Z20" s="29"/>
      <c r="AA20" s="43">
        <f t="shared" si="8"/>
        <v>0.44070143054914629</v>
      </c>
      <c r="AB20" s="43">
        <f t="shared" si="9"/>
        <v>0.32692307692307693</v>
      </c>
      <c r="AC20" s="47">
        <f t="shared" si="10"/>
        <v>0.31599479843953188</v>
      </c>
      <c r="AD20" t="str">
        <f t="shared" si="4"/>
        <v/>
      </c>
    </row>
    <row r="21" spans="2:30" x14ac:dyDescent="0.25">
      <c r="B21" s="9" t="s">
        <v>19</v>
      </c>
      <c r="C21" s="23" t="str">
        <f>VLOOKUP(B21,[2]Municipal!$C$15:$D$60549,2)</f>
        <v>Barbosa</v>
      </c>
      <c r="D21" s="11">
        <f>VLOOKUP($B21,'[1]Sin Corporativo'!$Q$6:$AA$1115,2)</f>
        <v>7700</v>
      </c>
      <c r="E21" s="10">
        <f>VLOOKUP($B21,'[1]Sin Corporativo'!$Q$6:$AA$1115,3)</f>
        <v>7897</v>
      </c>
      <c r="F21" s="10">
        <f>VLOOKUP($B21,'[1]Sin Corporativo'!$Q$6:$AA$1115,4)</f>
        <v>7702</v>
      </c>
      <c r="G21" s="12">
        <f>VLOOKUP($B21,'[1]Sin Corporativo'!$Q$6:$AA$1115,5)</f>
        <v>7771</v>
      </c>
      <c r="H21" s="11">
        <f>VLOOKUP($B21,'[1]Sin Corporativo'!$Q$6:$AA$1115,6)</f>
        <v>7905</v>
      </c>
      <c r="I21" s="10">
        <f>VLOOKUP($B21,'[1]Sin Corporativo'!$Q$6:$AA$1115,7)</f>
        <v>7949</v>
      </c>
      <c r="J21" s="10">
        <f>VLOOKUP($B21,'[1]Sin Corporativo'!$Q$6:$AA$1115,8)</f>
        <v>7954</v>
      </c>
      <c r="K21" s="7">
        <f>VLOOKUP($B21,'[1]Sin Corporativo'!$Q$6:$AA$1115,9)</f>
        <v>8202</v>
      </c>
      <c r="L21" s="11">
        <f>VLOOKUP($B21,'[1]Sin Corporativo'!$Q$6:$AA$1115,10)</f>
        <v>8117</v>
      </c>
      <c r="M21" s="10">
        <f>VLOOKUP($B21,'[1]Sin Corporativo'!$Q$6:$AA$1115,11)</f>
        <v>8177</v>
      </c>
      <c r="N21" s="29">
        <f>VLOOKUP($B21,'[2]pop-2020-2023'!$I$5:$M$1126,2)</f>
        <v>53996</v>
      </c>
      <c r="O21" s="28">
        <f>VLOOKUP($B21,'[2]pop-2020-2023'!$I$5:$M$1126,3)</f>
        <v>54639</v>
      </c>
      <c r="P21" s="28">
        <f>VLOOKUP($B21,'[2]pop-2020-2023'!$I$5:$M$1126,4)</f>
        <v>55137</v>
      </c>
      <c r="Q21" s="30">
        <f>VLOOKUP($B21,'[2]pop-2020-2023'!$I$5:$M$1126,5)</f>
        <v>55649</v>
      </c>
      <c r="R21" s="29">
        <f>VLOOKUP($B21,'[3]Hogares total'!$D$5:$L$1126,6)</f>
        <v>19739</v>
      </c>
      <c r="S21" s="28">
        <f>VLOOKUP($B21,'[3]Hogares total'!$D$5:$L$1126,7)</f>
        <v>20331</v>
      </c>
      <c r="T21" s="28">
        <f>VLOOKUP($B21,'[3]Hogares total'!$D$5:$L$1126,8)</f>
        <v>20932</v>
      </c>
      <c r="U21" s="30">
        <f>VLOOKUP($B21,'[3]Hogares total'!$D$5:$L$1126,9)</f>
        <v>21554</v>
      </c>
      <c r="V21" s="29"/>
      <c r="W21" s="43">
        <f t="shared" si="5"/>
        <v>0.14453046358827942</v>
      </c>
      <c r="X21" s="43">
        <f t="shared" si="6"/>
        <v>0.14416816293958684</v>
      </c>
      <c r="Y21" s="47">
        <f t="shared" si="7"/>
        <v>0.14693884885622382</v>
      </c>
      <c r="Z21" s="29"/>
      <c r="AA21" s="43">
        <f t="shared" si="8"/>
        <v>0.38842162215336185</v>
      </c>
      <c r="AB21" s="43">
        <f t="shared" si="9"/>
        <v>0.3797534874832792</v>
      </c>
      <c r="AC21" s="47">
        <f t="shared" si="10"/>
        <v>0.37937273823884199</v>
      </c>
      <c r="AD21" t="str">
        <f t="shared" si="4"/>
        <v/>
      </c>
    </row>
    <row r="22" spans="2:30" x14ac:dyDescent="0.25">
      <c r="B22" s="9" t="s">
        <v>20</v>
      </c>
      <c r="C22" s="23" t="str">
        <f>VLOOKUP(B22,[2]Municipal!$C$15:$D$60549,2)</f>
        <v>Belmira</v>
      </c>
      <c r="D22" s="11">
        <f>VLOOKUP($B22,'[1]Sin Corporativo'!$Q$6:$AA$1115,2)</f>
        <v>379</v>
      </c>
      <c r="E22" s="10">
        <f>VLOOKUP($B22,'[1]Sin Corporativo'!$Q$6:$AA$1115,3)</f>
        <v>541</v>
      </c>
      <c r="F22" s="10">
        <f>VLOOKUP($B22,'[1]Sin Corporativo'!$Q$6:$AA$1115,4)</f>
        <v>550</v>
      </c>
      <c r="G22" s="12">
        <f>VLOOKUP($B22,'[1]Sin Corporativo'!$Q$6:$AA$1115,5)</f>
        <v>545</v>
      </c>
      <c r="H22" s="11">
        <f>VLOOKUP($B22,'[1]Sin Corporativo'!$Q$6:$AA$1115,6)</f>
        <v>570</v>
      </c>
      <c r="I22" s="10">
        <f>VLOOKUP($B22,'[1]Sin Corporativo'!$Q$6:$AA$1115,7)</f>
        <v>591</v>
      </c>
      <c r="J22" s="10">
        <f>VLOOKUP($B22,'[1]Sin Corporativo'!$Q$6:$AA$1115,8)</f>
        <v>566</v>
      </c>
      <c r="K22" s="7">
        <f>VLOOKUP($B22,'[1]Sin Corporativo'!$Q$6:$AA$1115,9)</f>
        <v>351</v>
      </c>
      <c r="L22" s="11">
        <f>VLOOKUP($B22,'[1]Sin Corporativo'!$Q$6:$AA$1115,10)</f>
        <v>572</v>
      </c>
      <c r="M22" s="10">
        <f>VLOOKUP($B22,'[1]Sin Corporativo'!$Q$6:$AA$1115,11)</f>
        <v>563</v>
      </c>
      <c r="N22" s="29">
        <f>VLOOKUP($B22,'[2]pop-2020-2023'!$I$5:$M$1126,2)</f>
        <v>6166</v>
      </c>
      <c r="O22" s="28">
        <f>VLOOKUP($B22,'[2]pop-2020-2023'!$I$5:$M$1126,3)</f>
        <v>6235</v>
      </c>
      <c r="P22" s="28">
        <f>VLOOKUP($B22,'[2]pop-2020-2023'!$I$5:$M$1126,4)</f>
        <v>6294</v>
      </c>
      <c r="Q22" s="30">
        <f>VLOOKUP($B22,'[2]pop-2020-2023'!$I$5:$M$1126,5)</f>
        <v>6356</v>
      </c>
      <c r="R22" s="29">
        <f>VLOOKUP($B22,'[3]Hogares total'!$D$5:$L$1126,6)</f>
        <v>1771</v>
      </c>
      <c r="S22" s="28">
        <f>VLOOKUP($B22,'[3]Hogares total'!$D$5:$L$1126,7)</f>
        <v>1829</v>
      </c>
      <c r="T22" s="28">
        <f>VLOOKUP($B22,'[3]Hogares total'!$D$5:$L$1126,8)</f>
        <v>1886</v>
      </c>
      <c r="U22" s="30">
        <f>VLOOKUP($B22,'[3]Hogares total'!$D$5:$L$1126,9)</f>
        <v>1946</v>
      </c>
      <c r="V22" s="29"/>
      <c r="W22" s="43">
        <f t="shared" si="5"/>
        <v>8.6768243785084201E-2</v>
      </c>
      <c r="X22" s="43">
        <f t="shared" si="6"/>
        <v>9.3898951382268822E-2</v>
      </c>
      <c r="Y22" s="47">
        <f t="shared" si="7"/>
        <v>8.8577721837633738E-2</v>
      </c>
      <c r="Z22" s="29"/>
      <c r="AA22" s="43">
        <f t="shared" si="8"/>
        <v>0.29579004920721708</v>
      </c>
      <c r="AB22" s="43">
        <f t="shared" si="9"/>
        <v>0.31336161187698836</v>
      </c>
      <c r="AC22" s="47">
        <f t="shared" si="10"/>
        <v>0.289311408016444</v>
      </c>
      <c r="AD22" t="str">
        <f t="shared" si="4"/>
        <v/>
      </c>
    </row>
    <row r="23" spans="2:30" x14ac:dyDescent="0.25">
      <c r="B23" s="9" t="s">
        <v>21</v>
      </c>
      <c r="C23" s="23" t="str">
        <f>VLOOKUP(B23,[2]Municipal!$C$15:$D$60549,2)</f>
        <v>Bello</v>
      </c>
      <c r="D23" s="11">
        <f>VLOOKUP($B23,'[1]Sin Corporativo'!$Q$6:$AA$1115,2)</f>
        <v>123651</v>
      </c>
      <c r="E23" s="10">
        <f>VLOOKUP($B23,'[1]Sin Corporativo'!$Q$6:$AA$1115,3)</f>
        <v>124981</v>
      </c>
      <c r="F23" s="10">
        <f>VLOOKUP($B23,'[1]Sin Corporativo'!$Q$6:$AA$1115,4)</f>
        <v>126140</v>
      </c>
      <c r="G23" s="12">
        <f>VLOOKUP($B23,'[1]Sin Corporativo'!$Q$6:$AA$1115,5)</f>
        <v>128385</v>
      </c>
      <c r="H23" s="11">
        <f>VLOOKUP($B23,'[1]Sin Corporativo'!$Q$6:$AA$1115,6)</f>
        <v>132418</v>
      </c>
      <c r="I23" s="10">
        <f>VLOOKUP($B23,'[1]Sin Corporativo'!$Q$6:$AA$1115,7)</f>
        <v>134362</v>
      </c>
      <c r="J23" s="10">
        <f>VLOOKUP($B23,'[1]Sin Corporativo'!$Q$6:$AA$1115,8)</f>
        <v>135951</v>
      </c>
      <c r="K23" s="7">
        <f>VLOOKUP($B23,'[1]Sin Corporativo'!$Q$6:$AA$1115,9)</f>
        <v>138281</v>
      </c>
      <c r="L23" s="11">
        <f>VLOOKUP($B23,'[1]Sin Corporativo'!$Q$6:$AA$1115,10)</f>
        <v>141189</v>
      </c>
      <c r="M23" s="10">
        <f>VLOOKUP($B23,'[1]Sin Corporativo'!$Q$6:$AA$1115,11)</f>
        <v>141328</v>
      </c>
      <c r="N23" s="29">
        <f>VLOOKUP($B23,'[2]pop-2020-2023'!$I$5:$M$1126,2)</f>
        <v>544549</v>
      </c>
      <c r="O23" s="28">
        <f>VLOOKUP($B23,'[2]pop-2020-2023'!$I$5:$M$1126,3)</f>
        <v>552073</v>
      </c>
      <c r="P23" s="28">
        <f>VLOOKUP($B23,'[2]pop-2020-2023'!$I$5:$M$1126,4)</f>
        <v>557071</v>
      </c>
      <c r="Q23" s="30">
        <f>VLOOKUP($B23,'[2]pop-2020-2023'!$I$5:$M$1126,5)</f>
        <v>561955</v>
      </c>
      <c r="R23" s="29">
        <f>VLOOKUP($B23,'[3]Hogares total'!$D$5:$L$1126,6)</f>
        <v>186897</v>
      </c>
      <c r="S23" s="28">
        <f>VLOOKUP($B23,'[3]Hogares total'!$D$5:$L$1126,7)</f>
        <v>193372</v>
      </c>
      <c r="T23" s="28">
        <f>VLOOKUP($B23,'[3]Hogares total'!$D$5:$L$1126,8)</f>
        <v>200003</v>
      </c>
      <c r="U23" s="30">
        <f>VLOOKUP($B23,'[3]Hogares total'!$D$5:$L$1126,9)</f>
        <v>206811</v>
      </c>
      <c r="V23" s="29"/>
      <c r="W23" s="43">
        <f t="shared" si="5"/>
        <v>0.22638491648749351</v>
      </c>
      <c r="X23" s="43">
        <f t="shared" si="6"/>
        <v>0.24119367190178631</v>
      </c>
      <c r="Y23" s="47">
        <f t="shared" si="7"/>
        <v>0.25149344698418913</v>
      </c>
      <c r="Z23" s="29"/>
      <c r="AA23" s="43">
        <f t="shared" si="8"/>
        <v>0.64632418343917419</v>
      </c>
      <c r="AB23" s="43">
        <f t="shared" si="9"/>
        <v>0.67179992300115499</v>
      </c>
      <c r="AC23" s="47">
        <f t="shared" si="10"/>
        <v>0.68336790596244879</v>
      </c>
      <c r="AD23" t="str">
        <f t="shared" si="4"/>
        <v/>
      </c>
    </row>
    <row r="24" spans="2:30" x14ac:dyDescent="0.25">
      <c r="B24" s="9" t="s">
        <v>22</v>
      </c>
      <c r="C24" s="23" t="str">
        <f>VLOOKUP(B24,[2]Municipal!$C$15:$D$60549,2)</f>
        <v>Betania</v>
      </c>
      <c r="D24" s="11">
        <f>VLOOKUP($B24,'[1]Sin Corporativo'!$Q$6:$AA$1115,2)</f>
        <v>669</v>
      </c>
      <c r="E24" s="10">
        <f>VLOOKUP($B24,'[1]Sin Corporativo'!$Q$6:$AA$1115,3)</f>
        <v>640</v>
      </c>
      <c r="F24" s="10">
        <f>VLOOKUP($B24,'[1]Sin Corporativo'!$Q$6:$AA$1115,4)</f>
        <v>656</v>
      </c>
      <c r="G24" s="12">
        <f>VLOOKUP($B24,'[1]Sin Corporativo'!$Q$6:$AA$1115,5)</f>
        <v>700</v>
      </c>
      <c r="H24" s="11">
        <f>VLOOKUP($B24,'[1]Sin Corporativo'!$Q$6:$AA$1115,6)</f>
        <v>862</v>
      </c>
      <c r="I24" s="10">
        <f>VLOOKUP($B24,'[1]Sin Corporativo'!$Q$6:$AA$1115,7)</f>
        <v>785</v>
      </c>
      <c r="J24" s="10">
        <f>VLOOKUP($B24,'[1]Sin Corporativo'!$Q$6:$AA$1115,8)</f>
        <v>932</v>
      </c>
      <c r="K24" s="7">
        <f>VLOOKUP($B24,'[1]Sin Corporativo'!$Q$6:$AA$1115,9)</f>
        <v>876</v>
      </c>
      <c r="L24" s="11">
        <f>VLOOKUP($B24,'[1]Sin Corporativo'!$Q$6:$AA$1115,10)</f>
        <v>864</v>
      </c>
      <c r="M24" s="10">
        <f>VLOOKUP($B24,'[1]Sin Corporativo'!$Q$6:$AA$1115,11)</f>
        <v>925</v>
      </c>
      <c r="N24" s="29">
        <f>VLOOKUP($B24,'[2]pop-2020-2023'!$I$5:$M$1126,2)</f>
        <v>10566</v>
      </c>
      <c r="O24" s="28">
        <f>VLOOKUP($B24,'[2]pop-2020-2023'!$I$5:$M$1126,3)</f>
        <v>10608</v>
      </c>
      <c r="P24" s="28">
        <f>VLOOKUP($B24,'[2]pop-2020-2023'!$I$5:$M$1126,4)</f>
        <v>10718</v>
      </c>
      <c r="Q24" s="30">
        <f>VLOOKUP($B24,'[2]pop-2020-2023'!$I$5:$M$1126,5)</f>
        <v>10808</v>
      </c>
      <c r="R24" s="29">
        <f>VLOOKUP($B24,'[3]Hogares total'!$D$5:$L$1126,6)</f>
        <v>3134</v>
      </c>
      <c r="S24" s="28">
        <f>VLOOKUP($B24,'[3]Hogares total'!$D$5:$L$1126,7)</f>
        <v>3243</v>
      </c>
      <c r="T24" s="28">
        <f>VLOOKUP($B24,'[3]Hogares total'!$D$5:$L$1126,8)</f>
        <v>3350</v>
      </c>
      <c r="U24" s="30">
        <f>VLOOKUP($B24,'[3]Hogares total'!$D$5:$L$1126,9)</f>
        <v>3458</v>
      </c>
      <c r="V24" s="29"/>
      <c r="W24" s="43">
        <f t="shared" si="5"/>
        <v>6.0331825037707391E-2</v>
      </c>
      <c r="X24" s="43">
        <f t="shared" si="6"/>
        <v>7.3241276357529389E-2</v>
      </c>
      <c r="Y24" s="47">
        <f t="shared" si="7"/>
        <v>8.5584752035529232E-2</v>
      </c>
      <c r="Z24" s="29"/>
      <c r="AA24" s="43">
        <f t="shared" si="8"/>
        <v>0.19734813444341659</v>
      </c>
      <c r="AB24" s="43">
        <f t="shared" si="9"/>
        <v>0.23432835820895523</v>
      </c>
      <c r="AC24" s="47">
        <f t="shared" si="10"/>
        <v>0.26749566223250432</v>
      </c>
      <c r="AD24" t="str">
        <f t="shared" si="4"/>
        <v/>
      </c>
    </row>
    <row r="25" spans="2:30" x14ac:dyDescent="0.25">
      <c r="B25" s="9" t="s">
        <v>23</v>
      </c>
      <c r="C25" s="23" t="str">
        <f>VLOOKUP(B25,[2]Municipal!$C$15:$D$60549,2)</f>
        <v>Betulia</v>
      </c>
      <c r="D25" s="11">
        <f>VLOOKUP($B25,'[1]Sin Corporativo'!$Q$6:$AA$1115,2)</f>
        <v>843</v>
      </c>
      <c r="E25" s="10">
        <f>VLOOKUP($B25,'[1]Sin Corporativo'!$Q$6:$AA$1115,3)</f>
        <v>1212</v>
      </c>
      <c r="F25" s="10">
        <f>VLOOKUP($B25,'[1]Sin Corporativo'!$Q$6:$AA$1115,4)</f>
        <v>1191</v>
      </c>
      <c r="G25" s="12">
        <f>VLOOKUP($B25,'[1]Sin Corporativo'!$Q$6:$AA$1115,5)</f>
        <v>1473</v>
      </c>
      <c r="H25" s="11">
        <f>VLOOKUP($B25,'[1]Sin Corporativo'!$Q$6:$AA$1115,6)</f>
        <v>1456</v>
      </c>
      <c r="I25" s="10">
        <f>VLOOKUP($B25,'[1]Sin Corporativo'!$Q$6:$AA$1115,7)</f>
        <v>1422</v>
      </c>
      <c r="J25" s="10">
        <f>VLOOKUP($B25,'[1]Sin Corporativo'!$Q$6:$AA$1115,8)</f>
        <v>3003</v>
      </c>
      <c r="K25" s="7">
        <f>VLOOKUP($B25,'[1]Sin Corporativo'!$Q$6:$AA$1115,9)</f>
        <v>2393</v>
      </c>
      <c r="L25" s="11">
        <f>VLOOKUP($B25,'[1]Sin Corporativo'!$Q$6:$AA$1115,10)</f>
        <v>2842</v>
      </c>
      <c r="M25" s="10">
        <f>VLOOKUP($B25,'[1]Sin Corporativo'!$Q$6:$AA$1115,11)</f>
        <v>1314</v>
      </c>
      <c r="N25" s="29">
        <f>VLOOKUP($B25,'[2]pop-2020-2023'!$I$5:$M$1126,2)</f>
        <v>16059</v>
      </c>
      <c r="O25" s="28">
        <f>VLOOKUP($B25,'[2]pop-2020-2023'!$I$5:$M$1126,3)</f>
        <v>16178</v>
      </c>
      <c r="P25" s="28">
        <f>VLOOKUP($B25,'[2]pop-2020-2023'!$I$5:$M$1126,4)</f>
        <v>16320</v>
      </c>
      <c r="Q25" s="30">
        <f>VLOOKUP($B25,'[2]pop-2020-2023'!$I$5:$M$1126,5)</f>
        <v>16485</v>
      </c>
      <c r="R25" s="29">
        <f>VLOOKUP($B25,'[3]Hogares total'!$D$5:$L$1126,6)</f>
        <v>4988</v>
      </c>
      <c r="S25" s="28">
        <f>VLOOKUP($B25,'[3]Hogares total'!$D$5:$L$1126,7)</f>
        <v>5154</v>
      </c>
      <c r="T25" s="28">
        <f>VLOOKUP($B25,'[3]Hogares total'!$D$5:$L$1126,8)</f>
        <v>5319</v>
      </c>
      <c r="U25" s="30">
        <f>VLOOKUP($B25,'[3]Hogares total'!$D$5:$L$1126,9)</f>
        <v>5489</v>
      </c>
      <c r="V25" s="29"/>
      <c r="W25" s="43">
        <f t="shared" si="5"/>
        <v>7.4916553344047468E-2</v>
      </c>
      <c r="X25" s="43">
        <f t="shared" si="6"/>
        <v>8.7132352941176466E-2</v>
      </c>
      <c r="Y25" s="47">
        <f t="shared" si="7"/>
        <v>7.9708826205641486E-2</v>
      </c>
      <c r="Z25" s="29"/>
      <c r="AA25" s="43">
        <f t="shared" si="8"/>
        <v>0.23515715948777649</v>
      </c>
      <c r="AB25" s="43">
        <f t="shared" si="9"/>
        <v>0.2673434856175973</v>
      </c>
      <c r="AC25" s="47">
        <f t="shared" si="10"/>
        <v>0.23938786664237566</v>
      </c>
      <c r="AD25" t="str">
        <f t="shared" si="4"/>
        <v/>
      </c>
    </row>
    <row r="26" spans="2:30" x14ac:dyDescent="0.25">
      <c r="B26" s="9" t="s">
        <v>24</v>
      </c>
      <c r="C26" s="23" t="str">
        <f>VLOOKUP(B26,[2]Municipal!$C$15:$D$60549,2)</f>
        <v>Ciudad Bolívar</v>
      </c>
      <c r="D26" s="11">
        <f>VLOOKUP($B26,'[1]Sin Corporativo'!$Q$6:$AA$1115,2)</f>
        <v>2002</v>
      </c>
      <c r="E26" s="10">
        <f>VLOOKUP($B26,'[1]Sin Corporativo'!$Q$6:$AA$1115,3)</f>
        <v>2490</v>
      </c>
      <c r="F26" s="10">
        <f>VLOOKUP($B26,'[1]Sin Corporativo'!$Q$6:$AA$1115,4)</f>
        <v>2356</v>
      </c>
      <c r="G26" s="12">
        <f>VLOOKUP($B26,'[1]Sin Corporativo'!$Q$6:$AA$1115,5)</f>
        <v>2363</v>
      </c>
      <c r="H26" s="11">
        <f>VLOOKUP($B26,'[1]Sin Corporativo'!$Q$6:$AA$1115,6)</f>
        <v>2229</v>
      </c>
      <c r="I26" s="10">
        <f>VLOOKUP($B26,'[1]Sin Corporativo'!$Q$6:$AA$1115,7)</f>
        <v>2362</v>
      </c>
      <c r="J26" s="10">
        <f>VLOOKUP($B26,'[1]Sin Corporativo'!$Q$6:$AA$1115,8)</f>
        <v>2981</v>
      </c>
      <c r="K26" s="7">
        <f>VLOOKUP($B26,'[1]Sin Corporativo'!$Q$6:$AA$1115,9)</f>
        <v>2992</v>
      </c>
      <c r="L26" s="11">
        <f>VLOOKUP($B26,'[1]Sin Corporativo'!$Q$6:$AA$1115,10)</f>
        <v>2753</v>
      </c>
      <c r="M26" s="10">
        <f>VLOOKUP($B26,'[1]Sin Corporativo'!$Q$6:$AA$1115,11)</f>
        <v>1779</v>
      </c>
      <c r="N26" s="29">
        <f>VLOOKUP($B26,'[2]pop-2020-2023'!$I$5:$M$1126,2)</f>
        <v>26828</v>
      </c>
      <c r="O26" s="28">
        <f>VLOOKUP($B26,'[2]pop-2020-2023'!$I$5:$M$1126,3)</f>
        <v>26971</v>
      </c>
      <c r="P26" s="28">
        <f>VLOOKUP($B26,'[2]pop-2020-2023'!$I$5:$M$1126,4)</f>
        <v>27229</v>
      </c>
      <c r="Q26" s="30">
        <f>VLOOKUP($B26,'[2]pop-2020-2023'!$I$5:$M$1126,5)</f>
        <v>27458</v>
      </c>
      <c r="R26" s="29">
        <f>VLOOKUP($B26,'[3]Hogares total'!$D$5:$L$1126,6)</f>
        <v>8422</v>
      </c>
      <c r="S26" s="28">
        <f>VLOOKUP($B26,'[3]Hogares total'!$D$5:$L$1126,7)</f>
        <v>8706</v>
      </c>
      <c r="T26" s="28">
        <f>VLOOKUP($B26,'[3]Hogares total'!$D$5:$L$1126,8)</f>
        <v>8996</v>
      </c>
      <c r="U26" s="30">
        <f>VLOOKUP($B26,'[3]Hogares total'!$D$5:$L$1126,9)</f>
        <v>9294</v>
      </c>
      <c r="V26" s="29"/>
      <c r="W26" s="43">
        <f t="shared" si="5"/>
        <v>9.232138222535316E-2</v>
      </c>
      <c r="X26" s="43">
        <f t="shared" si="6"/>
        <v>8.6745749017591536E-2</v>
      </c>
      <c r="Y26" s="47">
        <f t="shared" si="7"/>
        <v>6.4789860878432512E-2</v>
      </c>
      <c r="Z26" s="29"/>
      <c r="AA26" s="43">
        <f t="shared" si="8"/>
        <v>0.28600964851826327</v>
      </c>
      <c r="AB26" s="43">
        <f t="shared" si="9"/>
        <v>0.26256113828368166</v>
      </c>
      <c r="AC26" s="47">
        <f t="shared" si="10"/>
        <v>0.19141381536475147</v>
      </c>
      <c r="AD26" t="str">
        <f t="shared" si="4"/>
        <v/>
      </c>
    </row>
    <row r="27" spans="2:30" x14ac:dyDescent="0.25">
      <c r="B27" s="9" t="s">
        <v>25</v>
      </c>
      <c r="C27" s="23" t="str">
        <f>VLOOKUP(B27,[2]Municipal!$C$15:$D$60549,2)</f>
        <v>Briceño</v>
      </c>
      <c r="D27" s="11">
        <f>VLOOKUP($B27,'[1]Sin Corporativo'!$Q$6:$AA$1115,2)</f>
        <v>354</v>
      </c>
      <c r="E27" s="10">
        <f>VLOOKUP($B27,'[1]Sin Corporativo'!$Q$6:$AA$1115,3)</f>
        <v>396</v>
      </c>
      <c r="F27" s="10">
        <f>VLOOKUP($B27,'[1]Sin Corporativo'!$Q$6:$AA$1115,4)</f>
        <v>492</v>
      </c>
      <c r="G27" s="12">
        <f>VLOOKUP($B27,'[1]Sin Corporativo'!$Q$6:$AA$1115,5)</f>
        <v>533</v>
      </c>
      <c r="H27" s="11">
        <f>VLOOKUP($B27,'[1]Sin Corporativo'!$Q$6:$AA$1115,6)</f>
        <v>546</v>
      </c>
      <c r="I27" s="10">
        <f>VLOOKUP($B27,'[1]Sin Corporativo'!$Q$6:$AA$1115,7)</f>
        <v>570</v>
      </c>
      <c r="J27" s="10">
        <f>VLOOKUP($B27,'[1]Sin Corporativo'!$Q$6:$AA$1115,8)</f>
        <v>614</v>
      </c>
      <c r="K27" s="7">
        <f>VLOOKUP($B27,'[1]Sin Corporativo'!$Q$6:$AA$1115,9)</f>
        <v>707</v>
      </c>
      <c r="L27" s="11">
        <f>VLOOKUP($B27,'[1]Sin Corporativo'!$Q$6:$AA$1115,10)</f>
        <v>657</v>
      </c>
      <c r="M27" s="10">
        <f>VLOOKUP($B27,'[1]Sin Corporativo'!$Q$6:$AA$1115,11)</f>
        <v>581</v>
      </c>
      <c r="N27" s="29">
        <f>VLOOKUP($B27,'[2]pop-2020-2023'!$I$5:$M$1126,2)</f>
        <v>8241</v>
      </c>
      <c r="O27" s="28">
        <f>VLOOKUP($B27,'[2]pop-2020-2023'!$I$5:$M$1126,3)</f>
        <v>8311</v>
      </c>
      <c r="P27" s="28">
        <f>VLOOKUP($B27,'[2]pop-2020-2023'!$I$5:$M$1126,4)</f>
        <v>8389</v>
      </c>
      <c r="Q27" s="30">
        <f>VLOOKUP($B27,'[2]pop-2020-2023'!$I$5:$M$1126,5)</f>
        <v>8473</v>
      </c>
      <c r="R27" s="29">
        <f>VLOOKUP($B27,'[3]Hogares total'!$D$5:$L$1126,6)</f>
        <v>2754</v>
      </c>
      <c r="S27" s="28">
        <f>VLOOKUP($B27,'[3]Hogares total'!$D$5:$L$1126,7)</f>
        <v>2845</v>
      </c>
      <c r="T27" s="28">
        <f>VLOOKUP($B27,'[3]Hogares total'!$D$5:$L$1126,8)</f>
        <v>2938</v>
      </c>
      <c r="U27" s="30">
        <f>VLOOKUP($B27,'[3]Hogares total'!$D$5:$L$1126,9)</f>
        <v>3029</v>
      </c>
      <c r="V27" s="29"/>
      <c r="W27" s="43">
        <f t="shared" si="5"/>
        <v>4.7647695824810495E-2</v>
      </c>
      <c r="X27" s="43">
        <f t="shared" si="6"/>
        <v>6.7946119918941478E-2</v>
      </c>
      <c r="Y27" s="47">
        <f t="shared" si="7"/>
        <v>6.8570754160273806E-2</v>
      </c>
      <c r="Z27" s="29"/>
      <c r="AA27" s="43">
        <f t="shared" si="8"/>
        <v>0.13919156414762743</v>
      </c>
      <c r="AB27" s="43">
        <f t="shared" si="9"/>
        <v>0.19400953029271614</v>
      </c>
      <c r="AC27" s="47">
        <f t="shared" si="10"/>
        <v>0.19181247936612744</v>
      </c>
      <c r="AD27" t="str">
        <f t="shared" si="4"/>
        <v/>
      </c>
    </row>
    <row r="28" spans="2:30" x14ac:dyDescent="0.25">
      <c r="B28" s="9" t="s">
        <v>26</v>
      </c>
      <c r="C28" s="23" t="str">
        <f>VLOOKUP(B28,[2]Municipal!$C$15:$D$60549,2)</f>
        <v>Buriticá</v>
      </c>
      <c r="D28" s="11">
        <f>VLOOKUP($B28,'[1]Sin Corporativo'!$Q$6:$AA$1115,2)</f>
        <v>361</v>
      </c>
      <c r="E28" s="10">
        <f>VLOOKUP($B28,'[1]Sin Corporativo'!$Q$6:$AA$1115,3)</f>
        <v>378</v>
      </c>
      <c r="F28" s="10">
        <f>VLOOKUP($B28,'[1]Sin Corporativo'!$Q$6:$AA$1115,4)</f>
        <v>409</v>
      </c>
      <c r="G28" s="12">
        <f>VLOOKUP($B28,'[1]Sin Corporativo'!$Q$6:$AA$1115,5)</f>
        <v>413</v>
      </c>
      <c r="H28" s="11">
        <f>VLOOKUP($B28,'[1]Sin Corporativo'!$Q$6:$AA$1115,6)</f>
        <v>416</v>
      </c>
      <c r="I28" s="10">
        <f>VLOOKUP($B28,'[1]Sin Corporativo'!$Q$6:$AA$1115,7)</f>
        <v>434</v>
      </c>
      <c r="J28" s="10">
        <f>VLOOKUP($B28,'[1]Sin Corporativo'!$Q$6:$AA$1115,8)</f>
        <v>427</v>
      </c>
      <c r="K28" s="7">
        <f>VLOOKUP($B28,'[1]Sin Corporativo'!$Q$6:$AA$1115,9)</f>
        <v>933</v>
      </c>
      <c r="L28" s="11">
        <f>VLOOKUP($B28,'[1]Sin Corporativo'!$Q$6:$AA$1115,10)</f>
        <v>842</v>
      </c>
      <c r="M28" s="10">
        <f>VLOOKUP($B28,'[1]Sin Corporativo'!$Q$6:$AA$1115,11)</f>
        <v>809</v>
      </c>
      <c r="N28" s="29">
        <f>VLOOKUP($B28,'[2]pop-2020-2023'!$I$5:$M$1126,2)</f>
        <v>9679</v>
      </c>
      <c r="O28" s="28">
        <f>VLOOKUP($B28,'[2]pop-2020-2023'!$I$5:$M$1126,3)</f>
        <v>9764</v>
      </c>
      <c r="P28" s="28">
        <f>VLOOKUP($B28,'[2]pop-2020-2023'!$I$5:$M$1126,4)</f>
        <v>9849</v>
      </c>
      <c r="Q28" s="30">
        <f>VLOOKUP($B28,'[2]pop-2020-2023'!$I$5:$M$1126,5)</f>
        <v>9925</v>
      </c>
      <c r="R28" s="29">
        <f>VLOOKUP($B28,'[3]Hogares total'!$D$5:$L$1126,6)</f>
        <v>2855</v>
      </c>
      <c r="S28" s="28">
        <f>VLOOKUP($B28,'[3]Hogares total'!$D$5:$L$1126,7)</f>
        <v>2946</v>
      </c>
      <c r="T28" s="28">
        <f>VLOOKUP($B28,'[3]Hogares total'!$D$5:$L$1126,8)</f>
        <v>3037</v>
      </c>
      <c r="U28" s="30">
        <f>VLOOKUP($B28,'[3]Hogares total'!$D$5:$L$1126,9)</f>
        <v>3134</v>
      </c>
      <c r="V28" s="29"/>
      <c r="W28" s="43">
        <f t="shared" si="5"/>
        <v>3.8713641950020486E-2</v>
      </c>
      <c r="X28" s="43">
        <f t="shared" si="6"/>
        <v>4.4065387348969441E-2</v>
      </c>
      <c r="Y28" s="47">
        <f t="shared" si="7"/>
        <v>8.1511335012594457E-2</v>
      </c>
      <c r="Z28" s="29"/>
      <c r="AA28" s="43">
        <f t="shared" si="8"/>
        <v>0.12830957230142567</v>
      </c>
      <c r="AB28" s="43">
        <f t="shared" si="9"/>
        <v>0.14290418175831412</v>
      </c>
      <c r="AC28" s="47">
        <f t="shared" si="10"/>
        <v>0.25813656668793872</v>
      </c>
      <c r="AD28" t="str">
        <f t="shared" si="4"/>
        <v/>
      </c>
    </row>
    <row r="29" spans="2:30" x14ac:dyDescent="0.25">
      <c r="B29" s="9" t="s">
        <v>27</v>
      </c>
      <c r="C29" s="23" t="str">
        <f>VLOOKUP(B29,[2]Municipal!$C$15:$D$60549,2)</f>
        <v>Cáceres</v>
      </c>
      <c r="D29" s="11">
        <f>VLOOKUP($B29,'[1]Sin Corporativo'!$Q$6:$AA$1115,2)</f>
        <v>1247</v>
      </c>
      <c r="E29" s="10">
        <f>VLOOKUP($B29,'[1]Sin Corporativo'!$Q$6:$AA$1115,3)</f>
        <v>1511</v>
      </c>
      <c r="F29" s="10">
        <f>VLOOKUP($B29,'[1]Sin Corporativo'!$Q$6:$AA$1115,4)</f>
        <v>1652</v>
      </c>
      <c r="G29" s="12">
        <f>VLOOKUP($B29,'[1]Sin Corporativo'!$Q$6:$AA$1115,5)</f>
        <v>1737</v>
      </c>
      <c r="H29" s="11">
        <f>VLOOKUP($B29,'[1]Sin Corporativo'!$Q$6:$AA$1115,6)</f>
        <v>1761</v>
      </c>
      <c r="I29" s="10">
        <f>VLOOKUP($B29,'[1]Sin Corporativo'!$Q$6:$AA$1115,7)</f>
        <v>1685</v>
      </c>
      <c r="J29" s="10">
        <f>VLOOKUP($B29,'[1]Sin Corporativo'!$Q$6:$AA$1115,8)</f>
        <v>1646</v>
      </c>
      <c r="K29" s="7">
        <f>VLOOKUP($B29,'[1]Sin Corporativo'!$Q$6:$AA$1115,9)</f>
        <v>1451</v>
      </c>
      <c r="L29" s="11">
        <f>VLOOKUP($B29,'[1]Sin Corporativo'!$Q$6:$AA$1115,10)</f>
        <v>1225</v>
      </c>
      <c r="M29" s="10">
        <f>VLOOKUP($B29,'[1]Sin Corporativo'!$Q$6:$AA$1115,11)</f>
        <v>777</v>
      </c>
      <c r="N29" s="29">
        <f>VLOOKUP($B29,'[2]pop-2020-2023'!$I$5:$M$1126,2)</f>
        <v>30047</v>
      </c>
      <c r="O29" s="28">
        <f>VLOOKUP($B29,'[2]pop-2020-2023'!$I$5:$M$1126,3)</f>
        <v>30370</v>
      </c>
      <c r="P29" s="28">
        <f>VLOOKUP($B29,'[2]pop-2020-2023'!$I$5:$M$1126,4)</f>
        <v>30642</v>
      </c>
      <c r="Q29" s="30">
        <f>VLOOKUP($B29,'[2]pop-2020-2023'!$I$5:$M$1126,5)</f>
        <v>30925</v>
      </c>
      <c r="R29" s="29">
        <f>VLOOKUP($B29,'[3]Hogares total'!$D$5:$L$1126,6)</f>
        <v>8679</v>
      </c>
      <c r="S29" s="28">
        <f>VLOOKUP($B29,'[3]Hogares total'!$D$5:$L$1126,7)</f>
        <v>8940</v>
      </c>
      <c r="T29" s="28">
        <f>VLOOKUP($B29,'[3]Hogares total'!$D$5:$L$1126,8)</f>
        <v>9204</v>
      </c>
      <c r="U29" s="30">
        <f>VLOOKUP($B29,'[3]Hogares total'!$D$5:$L$1126,9)</f>
        <v>9476</v>
      </c>
      <c r="V29" s="29"/>
      <c r="W29" s="43">
        <f t="shared" si="5"/>
        <v>4.975304576885084E-2</v>
      </c>
      <c r="X29" s="43">
        <f t="shared" si="6"/>
        <v>5.4989883166895112E-2</v>
      </c>
      <c r="Y29" s="47">
        <f t="shared" si="7"/>
        <v>2.5125303152789005E-2</v>
      </c>
      <c r="Z29" s="29"/>
      <c r="AA29" s="43">
        <f t="shared" si="8"/>
        <v>0.16901565995525727</v>
      </c>
      <c r="AB29" s="43">
        <f t="shared" si="9"/>
        <v>0.18307257714037375</v>
      </c>
      <c r="AC29" s="47">
        <f t="shared" si="10"/>
        <v>8.1996623047699446E-2</v>
      </c>
      <c r="AD29" t="str">
        <f t="shared" si="4"/>
        <v/>
      </c>
    </row>
    <row r="30" spans="2:30" x14ac:dyDescent="0.25">
      <c r="B30" s="9" t="s">
        <v>28</v>
      </c>
      <c r="C30" s="23" t="str">
        <f>VLOOKUP(B30,[2]Municipal!$C$15:$D$60549,2)</f>
        <v>Caicedo</v>
      </c>
      <c r="D30" s="11">
        <f>VLOOKUP($B30,'[1]Sin Corporativo'!$Q$6:$AA$1115,2)</f>
        <v>292</v>
      </c>
      <c r="E30" s="10">
        <f>VLOOKUP($B30,'[1]Sin Corporativo'!$Q$6:$AA$1115,3)</f>
        <v>302</v>
      </c>
      <c r="F30" s="10">
        <f>VLOOKUP($B30,'[1]Sin Corporativo'!$Q$6:$AA$1115,4)</f>
        <v>312</v>
      </c>
      <c r="G30" s="12">
        <f>VLOOKUP($B30,'[1]Sin Corporativo'!$Q$6:$AA$1115,5)</f>
        <v>310</v>
      </c>
      <c r="H30" s="11">
        <f>VLOOKUP($B30,'[1]Sin Corporativo'!$Q$6:$AA$1115,6)</f>
        <v>321</v>
      </c>
      <c r="I30" s="10">
        <f>VLOOKUP($B30,'[1]Sin Corporativo'!$Q$6:$AA$1115,7)</f>
        <v>324</v>
      </c>
      <c r="J30" s="10">
        <f>VLOOKUP($B30,'[1]Sin Corporativo'!$Q$6:$AA$1115,8)</f>
        <v>328</v>
      </c>
      <c r="K30" s="7">
        <f>VLOOKUP($B30,'[1]Sin Corporativo'!$Q$6:$AA$1115,9)</f>
        <v>339</v>
      </c>
      <c r="L30" s="11">
        <f>VLOOKUP($B30,'[1]Sin Corporativo'!$Q$6:$AA$1115,10)</f>
        <v>588</v>
      </c>
      <c r="M30" s="10">
        <f>VLOOKUP($B30,'[1]Sin Corporativo'!$Q$6:$AA$1115,11)</f>
        <v>672</v>
      </c>
      <c r="N30" s="29">
        <f>VLOOKUP($B30,'[2]pop-2020-2023'!$I$5:$M$1126,2)</f>
        <v>8558</v>
      </c>
      <c r="O30" s="28">
        <f>VLOOKUP($B30,'[2]pop-2020-2023'!$I$5:$M$1126,3)</f>
        <v>8640</v>
      </c>
      <c r="P30" s="28">
        <f>VLOOKUP($B30,'[2]pop-2020-2023'!$I$5:$M$1126,4)</f>
        <v>8727</v>
      </c>
      <c r="Q30" s="30">
        <f>VLOOKUP($B30,'[2]pop-2020-2023'!$I$5:$M$1126,5)</f>
        <v>8798</v>
      </c>
      <c r="R30" s="29">
        <f>VLOOKUP($B30,'[3]Hogares total'!$D$5:$L$1126,6)</f>
        <v>2783</v>
      </c>
      <c r="S30" s="28">
        <f>VLOOKUP($B30,'[3]Hogares total'!$D$5:$L$1126,7)</f>
        <v>2878</v>
      </c>
      <c r="T30" s="28">
        <f>VLOOKUP($B30,'[3]Hogares total'!$D$5:$L$1126,8)</f>
        <v>2972</v>
      </c>
      <c r="U30" s="30">
        <f>VLOOKUP($B30,'[3]Hogares total'!$D$5:$L$1126,9)</f>
        <v>3067</v>
      </c>
      <c r="V30" s="29"/>
      <c r="W30" s="43">
        <f t="shared" si="5"/>
        <v>3.4953703703703702E-2</v>
      </c>
      <c r="X30" s="43">
        <f t="shared" si="6"/>
        <v>3.7126160192506016E-2</v>
      </c>
      <c r="Y30" s="47">
        <f t="shared" si="7"/>
        <v>7.6380995680836547E-2</v>
      </c>
      <c r="Z30" s="29"/>
      <c r="AA30" s="43">
        <f t="shared" si="8"/>
        <v>0.10493398193189715</v>
      </c>
      <c r="AB30" s="43">
        <f t="shared" si="9"/>
        <v>0.10901749663526245</v>
      </c>
      <c r="AC30" s="47">
        <f t="shared" si="10"/>
        <v>0.21910661884577765</v>
      </c>
      <c r="AD30" t="str">
        <f t="shared" si="4"/>
        <v/>
      </c>
    </row>
    <row r="31" spans="2:30" x14ac:dyDescent="0.25">
      <c r="B31" s="9" t="s">
        <v>29</v>
      </c>
      <c r="C31" s="23" t="str">
        <f>VLOOKUP(B31,[2]Municipal!$C$15:$D$60549,2)</f>
        <v>Caldas</v>
      </c>
      <c r="D31" s="11">
        <f>VLOOKUP($B31,'[1]Sin Corporativo'!$Q$6:$AA$1115,2)</f>
        <v>18898</v>
      </c>
      <c r="E31" s="10">
        <f>VLOOKUP($B31,'[1]Sin Corporativo'!$Q$6:$AA$1115,3)</f>
        <v>19086</v>
      </c>
      <c r="F31" s="10">
        <f>VLOOKUP($B31,'[1]Sin Corporativo'!$Q$6:$AA$1115,4)</f>
        <v>19181</v>
      </c>
      <c r="G31" s="12">
        <f>VLOOKUP($B31,'[1]Sin Corporativo'!$Q$6:$AA$1115,5)</f>
        <v>19606</v>
      </c>
      <c r="H31" s="11">
        <f>VLOOKUP($B31,'[1]Sin Corporativo'!$Q$6:$AA$1115,6)</f>
        <v>19958</v>
      </c>
      <c r="I31" s="10">
        <f>VLOOKUP($B31,'[1]Sin Corporativo'!$Q$6:$AA$1115,7)</f>
        <v>20330</v>
      </c>
      <c r="J31" s="10">
        <f>VLOOKUP($B31,'[1]Sin Corporativo'!$Q$6:$AA$1115,8)</f>
        <v>20380</v>
      </c>
      <c r="K31" s="7">
        <f>VLOOKUP($B31,'[1]Sin Corporativo'!$Q$6:$AA$1115,9)</f>
        <v>20472</v>
      </c>
      <c r="L31" s="11">
        <f>VLOOKUP($B31,'[1]Sin Corporativo'!$Q$6:$AA$1115,10)</f>
        <v>20679</v>
      </c>
      <c r="M31" s="10">
        <f>VLOOKUP($B31,'[1]Sin Corporativo'!$Q$6:$AA$1115,11)</f>
        <v>21038</v>
      </c>
      <c r="N31" s="29">
        <f>VLOOKUP($B31,'[2]pop-2020-2023'!$I$5:$M$1126,2)</f>
        <v>82827</v>
      </c>
      <c r="O31" s="28">
        <f>VLOOKUP($B31,'[2]pop-2020-2023'!$I$5:$M$1126,3)</f>
        <v>83850</v>
      </c>
      <c r="P31" s="28">
        <f>VLOOKUP($B31,'[2]pop-2020-2023'!$I$5:$M$1126,4)</f>
        <v>84631</v>
      </c>
      <c r="Q31" s="30">
        <f>VLOOKUP($B31,'[2]pop-2020-2023'!$I$5:$M$1126,5)</f>
        <v>85385</v>
      </c>
      <c r="R31" s="29">
        <f>VLOOKUP($B31,'[3]Hogares total'!$D$5:$L$1126,6)</f>
        <v>26882</v>
      </c>
      <c r="S31" s="28">
        <f>VLOOKUP($B31,'[3]Hogares total'!$D$5:$L$1126,7)</f>
        <v>27774</v>
      </c>
      <c r="T31" s="28">
        <f>VLOOKUP($B31,'[3]Hogares total'!$D$5:$L$1126,8)</f>
        <v>28695</v>
      </c>
      <c r="U31" s="30">
        <f>VLOOKUP($B31,'[3]Hogares total'!$D$5:$L$1126,9)</f>
        <v>29649</v>
      </c>
      <c r="V31" s="29"/>
      <c r="W31" s="43">
        <f t="shared" si="5"/>
        <v>0.22762075134168158</v>
      </c>
      <c r="X31" s="43">
        <f t="shared" si="6"/>
        <v>0.24021930498280772</v>
      </c>
      <c r="Y31" s="47">
        <f t="shared" si="7"/>
        <v>0.2463898811266616</v>
      </c>
      <c r="Z31" s="29"/>
      <c r="AA31" s="43">
        <f t="shared" si="8"/>
        <v>0.68718945776625617</v>
      </c>
      <c r="AB31" s="43">
        <f t="shared" si="9"/>
        <v>0.70848579891967245</v>
      </c>
      <c r="AC31" s="47">
        <f t="shared" si="10"/>
        <v>0.70956861951499206</v>
      </c>
      <c r="AD31" s="28">
        <f>+T31-K31</f>
        <v>8223</v>
      </c>
    </row>
    <row r="32" spans="2:30" x14ac:dyDescent="0.25">
      <c r="B32" s="9" t="s">
        <v>30</v>
      </c>
      <c r="C32" s="23" t="str">
        <f>VLOOKUP(B32,[2]Municipal!$C$15:$D$60549,2)</f>
        <v>Campamento</v>
      </c>
      <c r="D32" s="11">
        <f>VLOOKUP($B32,'[1]Sin Corporativo'!$Q$6:$AA$1115,2)</f>
        <v>369</v>
      </c>
      <c r="E32" s="10">
        <f>VLOOKUP($B32,'[1]Sin Corporativo'!$Q$6:$AA$1115,3)</f>
        <v>393</v>
      </c>
      <c r="F32" s="10">
        <f>VLOOKUP($B32,'[1]Sin Corporativo'!$Q$6:$AA$1115,4)</f>
        <v>407</v>
      </c>
      <c r="G32" s="12">
        <f>VLOOKUP($B32,'[1]Sin Corporativo'!$Q$6:$AA$1115,5)</f>
        <v>404</v>
      </c>
      <c r="H32" s="11">
        <f>VLOOKUP($B32,'[1]Sin Corporativo'!$Q$6:$AA$1115,6)</f>
        <v>417</v>
      </c>
      <c r="I32" s="10">
        <f>VLOOKUP($B32,'[1]Sin Corporativo'!$Q$6:$AA$1115,7)</f>
        <v>358</v>
      </c>
      <c r="J32" s="10">
        <f>VLOOKUP($B32,'[1]Sin Corporativo'!$Q$6:$AA$1115,8)</f>
        <v>376</v>
      </c>
      <c r="K32" s="7">
        <f>VLOOKUP($B32,'[1]Sin Corporativo'!$Q$6:$AA$1115,9)</f>
        <v>399</v>
      </c>
      <c r="L32" s="11">
        <f>VLOOKUP($B32,'[1]Sin Corporativo'!$Q$6:$AA$1115,10)</f>
        <v>387</v>
      </c>
      <c r="M32" s="10">
        <f>VLOOKUP($B32,'[1]Sin Corporativo'!$Q$6:$AA$1115,11)</f>
        <v>388</v>
      </c>
      <c r="N32" s="29">
        <f>VLOOKUP($B32,'[2]pop-2020-2023'!$I$5:$M$1126,2)</f>
        <v>9426</v>
      </c>
      <c r="O32" s="28">
        <f>VLOOKUP($B32,'[2]pop-2020-2023'!$I$5:$M$1126,3)</f>
        <v>9494</v>
      </c>
      <c r="P32" s="28">
        <f>VLOOKUP($B32,'[2]pop-2020-2023'!$I$5:$M$1126,4)</f>
        <v>9587</v>
      </c>
      <c r="Q32" s="30">
        <f>VLOOKUP($B32,'[2]pop-2020-2023'!$I$5:$M$1126,5)</f>
        <v>9671</v>
      </c>
      <c r="R32" s="29">
        <f>VLOOKUP($B32,'[3]Hogares total'!$D$5:$L$1126,6)</f>
        <v>2727</v>
      </c>
      <c r="S32" s="28">
        <f>VLOOKUP($B32,'[3]Hogares total'!$D$5:$L$1126,7)</f>
        <v>2820</v>
      </c>
      <c r="T32" s="28">
        <f>VLOOKUP($B32,'[3]Hogares total'!$D$5:$L$1126,8)</f>
        <v>2913</v>
      </c>
      <c r="U32" s="30">
        <f>VLOOKUP($B32,'[3]Hogares total'!$D$5:$L$1126,9)</f>
        <v>3009</v>
      </c>
      <c r="V32" s="29"/>
      <c r="W32" s="43">
        <f t="shared" si="5"/>
        <v>4.1394564988413735E-2</v>
      </c>
      <c r="X32" s="43">
        <f t="shared" si="6"/>
        <v>3.7342234275581518E-2</v>
      </c>
      <c r="Y32" s="47">
        <f t="shared" si="7"/>
        <v>4.0119946230999896E-2</v>
      </c>
      <c r="Z32" s="29"/>
      <c r="AA32" s="43">
        <f t="shared" si="8"/>
        <v>0.13936170212765958</v>
      </c>
      <c r="AB32" s="43">
        <f t="shared" si="9"/>
        <v>0.12289735667696533</v>
      </c>
      <c r="AC32" s="47">
        <f t="shared" si="10"/>
        <v>0.128946493851778</v>
      </c>
      <c r="AD32" t="str">
        <f t="shared" si="4"/>
        <v/>
      </c>
    </row>
    <row r="33" spans="2:30" x14ac:dyDescent="0.25">
      <c r="B33" s="9" t="s">
        <v>31</v>
      </c>
      <c r="C33" s="23" t="str">
        <f>VLOOKUP(B33,[2]Municipal!$C$15:$D$60549,2)</f>
        <v>Cañasgordas</v>
      </c>
      <c r="D33" s="11">
        <f>VLOOKUP($B33,'[1]Sin Corporativo'!$Q$6:$AA$1115,2)</f>
        <v>626</v>
      </c>
      <c r="E33" s="10">
        <f>VLOOKUP($B33,'[1]Sin Corporativo'!$Q$6:$AA$1115,3)</f>
        <v>614</v>
      </c>
      <c r="F33" s="10">
        <f>VLOOKUP($B33,'[1]Sin Corporativo'!$Q$6:$AA$1115,4)</f>
        <v>825</v>
      </c>
      <c r="G33" s="12">
        <f>VLOOKUP($B33,'[1]Sin Corporativo'!$Q$6:$AA$1115,5)</f>
        <v>816</v>
      </c>
      <c r="H33" s="11">
        <f>VLOOKUP($B33,'[1]Sin Corporativo'!$Q$6:$AA$1115,6)</f>
        <v>841</v>
      </c>
      <c r="I33" s="10">
        <f>VLOOKUP($B33,'[1]Sin Corporativo'!$Q$6:$AA$1115,7)</f>
        <v>892</v>
      </c>
      <c r="J33" s="10">
        <f>VLOOKUP($B33,'[1]Sin Corporativo'!$Q$6:$AA$1115,8)</f>
        <v>951</v>
      </c>
      <c r="K33" s="7">
        <f>VLOOKUP($B33,'[1]Sin Corporativo'!$Q$6:$AA$1115,9)</f>
        <v>997</v>
      </c>
      <c r="L33" s="11">
        <f>VLOOKUP($B33,'[1]Sin Corporativo'!$Q$6:$AA$1115,10)</f>
        <v>1009</v>
      </c>
      <c r="M33" s="10">
        <f>VLOOKUP($B33,'[1]Sin Corporativo'!$Q$6:$AA$1115,11)</f>
        <v>995</v>
      </c>
      <c r="N33" s="29">
        <f>VLOOKUP($B33,'[2]pop-2020-2023'!$I$5:$M$1126,2)</f>
        <v>15889</v>
      </c>
      <c r="O33" s="28">
        <f>VLOOKUP($B33,'[2]pop-2020-2023'!$I$5:$M$1126,3)</f>
        <v>15959</v>
      </c>
      <c r="P33" s="28">
        <f>VLOOKUP($B33,'[2]pop-2020-2023'!$I$5:$M$1126,4)</f>
        <v>16097</v>
      </c>
      <c r="Q33" s="30">
        <f>VLOOKUP($B33,'[2]pop-2020-2023'!$I$5:$M$1126,5)</f>
        <v>16256</v>
      </c>
      <c r="R33" s="29">
        <f>VLOOKUP($B33,'[3]Hogares total'!$D$5:$L$1126,6)</f>
        <v>5061</v>
      </c>
      <c r="S33" s="28">
        <f>VLOOKUP($B33,'[3]Hogares total'!$D$5:$L$1126,7)</f>
        <v>5231</v>
      </c>
      <c r="T33" s="28">
        <f>VLOOKUP($B33,'[3]Hogares total'!$D$5:$L$1126,8)</f>
        <v>5401</v>
      </c>
      <c r="U33" s="30">
        <f>VLOOKUP($B33,'[3]Hogares total'!$D$5:$L$1126,9)</f>
        <v>5571</v>
      </c>
      <c r="V33" s="29"/>
      <c r="W33" s="43">
        <f t="shared" si="5"/>
        <v>3.8473588570712453E-2</v>
      </c>
      <c r="X33" s="43">
        <f t="shared" si="6"/>
        <v>5.5414052307883453E-2</v>
      </c>
      <c r="Y33" s="47">
        <f t="shared" si="7"/>
        <v>6.1208169291338585E-2</v>
      </c>
      <c r="Z33" s="29"/>
      <c r="AA33" s="43">
        <f t="shared" si="8"/>
        <v>0.11737717453641751</v>
      </c>
      <c r="AB33" s="43">
        <f t="shared" si="9"/>
        <v>0.16515460099981485</v>
      </c>
      <c r="AC33" s="47">
        <f t="shared" si="10"/>
        <v>0.17860348231915277</v>
      </c>
      <c r="AD33" t="str">
        <f t="shared" si="4"/>
        <v/>
      </c>
    </row>
    <row r="34" spans="2:30" x14ac:dyDescent="0.25">
      <c r="B34" s="9" t="s">
        <v>32</v>
      </c>
      <c r="C34" s="23" t="str">
        <f>VLOOKUP(B34,[2]Municipal!$C$15:$D$60549,2)</f>
        <v>Caracolí</v>
      </c>
      <c r="D34" s="11">
        <f>VLOOKUP($B34,'[1]Sin Corporativo'!$Q$6:$AA$1115,2)</f>
        <v>404</v>
      </c>
      <c r="E34" s="10">
        <f>VLOOKUP($B34,'[1]Sin Corporativo'!$Q$6:$AA$1115,3)</f>
        <v>398</v>
      </c>
      <c r="F34" s="10">
        <f>VLOOKUP($B34,'[1]Sin Corporativo'!$Q$6:$AA$1115,4)</f>
        <v>414</v>
      </c>
      <c r="G34" s="12">
        <f>VLOOKUP($B34,'[1]Sin Corporativo'!$Q$6:$AA$1115,5)</f>
        <v>403</v>
      </c>
      <c r="H34" s="11">
        <f>VLOOKUP($B34,'[1]Sin Corporativo'!$Q$6:$AA$1115,6)</f>
        <v>392</v>
      </c>
      <c r="I34" s="10">
        <f>VLOOKUP($B34,'[1]Sin Corporativo'!$Q$6:$AA$1115,7)</f>
        <v>386</v>
      </c>
      <c r="J34" s="10">
        <f>VLOOKUP($B34,'[1]Sin Corporativo'!$Q$6:$AA$1115,8)</f>
        <v>383</v>
      </c>
      <c r="K34" s="7">
        <f>VLOOKUP($B34,'[1]Sin Corporativo'!$Q$6:$AA$1115,9)</f>
        <v>379</v>
      </c>
      <c r="L34" s="11">
        <f>VLOOKUP($B34,'[1]Sin Corporativo'!$Q$6:$AA$1115,10)</f>
        <v>366</v>
      </c>
      <c r="M34" s="10">
        <f>VLOOKUP($B34,'[1]Sin Corporativo'!$Q$6:$AA$1115,11)</f>
        <v>339</v>
      </c>
      <c r="N34" s="29">
        <f>VLOOKUP($B34,'[2]pop-2020-2023'!$I$5:$M$1126,2)</f>
        <v>4691</v>
      </c>
      <c r="O34" s="28">
        <f>VLOOKUP($B34,'[2]pop-2020-2023'!$I$5:$M$1126,3)</f>
        <v>4715</v>
      </c>
      <c r="P34" s="28">
        <f>VLOOKUP($B34,'[2]pop-2020-2023'!$I$5:$M$1126,4)</f>
        <v>4744</v>
      </c>
      <c r="Q34" s="30">
        <f>VLOOKUP($B34,'[2]pop-2020-2023'!$I$5:$M$1126,5)</f>
        <v>4781</v>
      </c>
      <c r="R34" s="29">
        <f>VLOOKUP($B34,'[3]Hogares total'!$D$5:$L$1126,6)</f>
        <v>1718</v>
      </c>
      <c r="S34" s="28">
        <f>VLOOKUP($B34,'[3]Hogares total'!$D$5:$L$1126,7)</f>
        <v>1775</v>
      </c>
      <c r="T34" s="28">
        <f>VLOOKUP($B34,'[3]Hogares total'!$D$5:$L$1126,8)</f>
        <v>1833</v>
      </c>
      <c r="U34" s="30">
        <f>VLOOKUP($B34,'[3]Hogares total'!$D$5:$L$1126,9)</f>
        <v>1894</v>
      </c>
      <c r="V34" s="29"/>
      <c r="W34" s="43">
        <f t="shared" si="5"/>
        <v>8.4411452810180282E-2</v>
      </c>
      <c r="X34" s="43">
        <f t="shared" si="6"/>
        <v>8.1365935919055651E-2</v>
      </c>
      <c r="Y34" s="47">
        <f t="shared" si="7"/>
        <v>7.0905668270236352E-2</v>
      </c>
      <c r="Z34" s="29"/>
      <c r="AA34" s="43">
        <f t="shared" si="8"/>
        <v>0.22422535211267605</v>
      </c>
      <c r="AB34" s="43">
        <f t="shared" si="9"/>
        <v>0.21058374249863612</v>
      </c>
      <c r="AC34" s="47">
        <f t="shared" si="10"/>
        <v>0.17898627243928195</v>
      </c>
      <c r="AD34" t="str">
        <f t="shared" si="4"/>
        <v/>
      </c>
    </row>
    <row r="35" spans="2:30" x14ac:dyDescent="0.25">
      <c r="B35" s="9" t="s">
        <v>33</v>
      </c>
      <c r="C35" s="23" t="str">
        <f>VLOOKUP(B35,[2]Municipal!$C$15:$D$60549,2)</f>
        <v>Caramanta</v>
      </c>
      <c r="D35" s="11">
        <f>VLOOKUP($B35,'[1]Sin Corporativo'!$Q$6:$AA$1115,2)</f>
        <v>384</v>
      </c>
      <c r="E35" s="10">
        <f>VLOOKUP($B35,'[1]Sin Corporativo'!$Q$6:$AA$1115,3)</f>
        <v>386</v>
      </c>
      <c r="F35" s="10">
        <f>VLOOKUP($B35,'[1]Sin Corporativo'!$Q$6:$AA$1115,4)</f>
        <v>389</v>
      </c>
      <c r="G35" s="12">
        <f>VLOOKUP($B35,'[1]Sin Corporativo'!$Q$6:$AA$1115,5)</f>
        <v>382</v>
      </c>
      <c r="H35" s="11">
        <f>VLOOKUP($B35,'[1]Sin Corporativo'!$Q$6:$AA$1115,6)</f>
        <v>370</v>
      </c>
      <c r="I35" s="10">
        <f>VLOOKUP($B35,'[1]Sin Corporativo'!$Q$6:$AA$1115,7)</f>
        <v>425</v>
      </c>
      <c r="J35" s="10">
        <f>VLOOKUP($B35,'[1]Sin Corporativo'!$Q$6:$AA$1115,8)</f>
        <v>431</v>
      </c>
      <c r="K35" s="7">
        <f>VLOOKUP($B35,'[1]Sin Corporativo'!$Q$6:$AA$1115,9)</f>
        <v>433</v>
      </c>
      <c r="L35" s="11">
        <f>VLOOKUP($B35,'[1]Sin Corporativo'!$Q$6:$AA$1115,10)</f>
        <v>432</v>
      </c>
      <c r="M35" s="10">
        <f>VLOOKUP($B35,'[1]Sin Corporativo'!$Q$6:$AA$1115,11)</f>
        <v>428</v>
      </c>
      <c r="N35" s="29">
        <f>VLOOKUP($B35,'[2]pop-2020-2023'!$I$5:$M$1126,2)</f>
        <v>4813</v>
      </c>
      <c r="O35" s="28">
        <f>VLOOKUP($B35,'[2]pop-2020-2023'!$I$5:$M$1126,3)</f>
        <v>4804</v>
      </c>
      <c r="P35" s="28">
        <f>VLOOKUP($B35,'[2]pop-2020-2023'!$I$5:$M$1126,4)</f>
        <v>4869</v>
      </c>
      <c r="Q35" s="30">
        <f>VLOOKUP($B35,'[2]pop-2020-2023'!$I$5:$M$1126,5)</f>
        <v>4907</v>
      </c>
      <c r="R35" s="29">
        <f>VLOOKUP($B35,'[3]Hogares total'!$D$5:$L$1126,6)</f>
        <v>1658</v>
      </c>
      <c r="S35" s="28">
        <f>VLOOKUP($B35,'[3]Hogares total'!$D$5:$L$1126,7)</f>
        <v>1714</v>
      </c>
      <c r="T35" s="28">
        <f>VLOOKUP($B35,'[3]Hogares total'!$D$5:$L$1126,8)</f>
        <v>1769</v>
      </c>
      <c r="U35" s="30">
        <f>VLOOKUP($B35,'[3]Hogares total'!$D$5:$L$1126,9)</f>
        <v>1827</v>
      </c>
      <c r="V35" s="29"/>
      <c r="W35" s="43">
        <f t="shared" si="5"/>
        <v>8.0349708576186507E-2</v>
      </c>
      <c r="X35" s="43">
        <f t="shared" si="6"/>
        <v>8.7286917231464367E-2</v>
      </c>
      <c r="Y35" s="47">
        <f t="shared" si="7"/>
        <v>8.7222335439168533E-2</v>
      </c>
      <c r="Z35" s="29"/>
      <c r="AA35" s="43">
        <f t="shared" si="8"/>
        <v>0.22520420070011668</v>
      </c>
      <c r="AB35" s="43">
        <f t="shared" si="9"/>
        <v>0.24024872809496892</v>
      </c>
      <c r="AC35" s="47">
        <f t="shared" si="10"/>
        <v>0.23426382047071703</v>
      </c>
      <c r="AD35" t="str">
        <f t="shared" si="4"/>
        <v/>
      </c>
    </row>
    <row r="36" spans="2:30" x14ac:dyDescent="0.25">
      <c r="B36" s="9" t="s">
        <v>34</v>
      </c>
      <c r="C36" s="23" t="str">
        <f>VLOOKUP(B36,[2]Municipal!$C$15:$D$60549,2)</f>
        <v>Carepa</v>
      </c>
      <c r="D36" s="11">
        <f>VLOOKUP($B36,'[1]Sin Corporativo'!$Q$6:$AA$1115,2)</f>
        <v>5181</v>
      </c>
      <c r="E36" s="10">
        <f>VLOOKUP($B36,'[1]Sin Corporativo'!$Q$6:$AA$1115,3)</f>
        <v>6772</v>
      </c>
      <c r="F36" s="10">
        <f>VLOOKUP($B36,'[1]Sin Corporativo'!$Q$6:$AA$1115,4)</f>
        <v>6839</v>
      </c>
      <c r="G36" s="12">
        <f>VLOOKUP($B36,'[1]Sin Corporativo'!$Q$6:$AA$1115,5)</f>
        <v>6796</v>
      </c>
      <c r="H36" s="11">
        <f>VLOOKUP($B36,'[1]Sin Corporativo'!$Q$6:$AA$1115,6)</f>
        <v>6733</v>
      </c>
      <c r="I36" s="10">
        <f>VLOOKUP($B36,'[1]Sin Corporativo'!$Q$6:$AA$1115,7)</f>
        <v>6504</v>
      </c>
      <c r="J36" s="10">
        <f>VLOOKUP($B36,'[1]Sin Corporativo'!$Q$6:$AA$1115,8)</f>
        <v>6552</v>
      </c>
      <c r="K36" s="7">
        <f>VLOOKUP($B36,'[1]Sin Corporativo'!$Q$6:$AA$1115,9)</f>
        <v>6631</v>
      </c>
      <c r="L36" s="11">
        <f>VLOOKUP($B36,'[1]Sin Corporativo'!$Q$6:$AA$1115,10)</f>
        <v>6786</v>
      </c>
      <c r="M36" s="10">
        <f>VLOOKUP($B36,'[1]Sin Corporativo'!$Q$6:$AA$1115,11)</f>
        <v>5228</v>
      </c>
      <c r="N36" s="29">
        <f>VLOOKUP($B36,'[2]pop-2020-2023'!$I$5:$M$1126,2)</f>
        <v>50106</v>
      </c>
      <c r="O36" s="28">
        <f>VLOOKUP($B36,'[2]pop-2020-2023'!$I$5:$M$1126,3)</f>
        <v>50885</v>
      </c>
      <c r="P36" s="28">
        <f>VLOOKUP($B36,'[2]pop-2020-2023'!$I$5:$M$1126,4)</f>
        <v>51328</v>
      </c>
      <c r="Q36" s="30">
        <f>VLOOKUP($B36,'[2]pop-2020-2023'!$I$5:$M$1126,5)</f>
        <v>51777</v>
      </c>
      <c r="R36" s="29">
        <f>VLOOKUP($B36,'[3]Hogares total'!$D$5:$L$1126,6)</f>
        <v>15804</v>
      </c>
      <c r="S36" s="28">
        <f>VLOOKUP($B36,'[3]Hogares total'!$D$5:$L$1126,7)</f>
        <v>16350</v>
      </c>
      <c r="T36" s="28">
        <f>VLOOKUP($B36,'[3]Hogares total'!$D$5:$L$1126,8)</f>
        <v>16901</v>
      </c>
      <c r="U36" s="30">
        <f>VLOOKUP($B36,'[3]Hogares total'!$D$5:$L$1126,9)</f>
        <v>17466</v>
      </c>
      <c r="V36" s="29"/>
      <c r="W36" s="43">
        <f t="shared" si="5"/>
        <v>0.13308440601355997</v>
      </c>
      <c r="X36" s="43">
        <f t="shared" si="6"/>
        <v>0.126714463840399</v>
      </c>
      <c r="Y36" s="47">
        <f t="shared" si="7"/>
        <v>0.10097147382042219</v>
      </c>
      <c r="Z36" s="29"/>
      <c r="AA36" s="43">
        <f t="shared" si="8"/>
        <v>0.41418960244648317</v>
      </c>
      <c r="AB36" s="43">
        <f t="shared" si="9"/>
        <v>0.38482930004141769</v>
      </c>
      <c r="AC36" s="47">
        <f t="shared" si="10"/>
        <v>0.29932440169472119</v>
      </c>
      <c r="AD36" t="str">
        <f t="shared" si="4"/>
        <v/>
      </c>
    </row>
    <row r="37" spans="2:30" x14ac:dyDescent="0.25">
      <c r="B37" s="9" t="s">
        <v>35</v>
      </c>
      <c r="C37" s="23" t="str">
        <f>VLOOKUP(B37,[2]Municipal!$C$15:$D$60549,2)</f>
        <v>El Carmen de Viboral</v>
      </c>
      <c r="D37" s="11">
        <f>VLOOKUP($B37,'[1]Sin Corporativo'!$Q$6:$AA$1115,2)</f>
        <v>7984</v>
      </c>
      <c r="E37" s="10">
        <f>VLOOKUP($B37,'[1]Sin Corporativo'!$Q$6:$AA$1115,3)</f>
        <v>9538</v>
      </c>
      <c r="F37" s="10">
        <f>VLOOKUP($B37,'[1]Sin Corporativo'!$Q$6:$AA$1115,4)</f>
        <v>10038</v>
      </c>
      <c r="G37" s="12">
        <f>VLOOKUP($B37,'[1]Sin Corporativo'!$Q$6:$AA$1115,5)</f>
        <v>10252</v>
      </c>
      <c r="H37" s="11">
        <f>VLOOKUP($B37,'[1]Sin Corporativo'!$Q$6:$AA$1115,6)</f>
        <v>11241</v>
      </c>
      <c r="I37" s="10">
        <f>VLOOKUP($B37,'[1]Sin Corporativo'!$Q$6:$AA$1115,7)</f>
        <v>11242</v>
      </c>
      <c r="J37" s="10">
        <f>VLOOKUP($B37,'[1]Sin Corporativo'!$Q$6:$AA$1115,8)</f>
        <v>12243</v>
      </c>
      <c r="K37" s="7">
        <f>VLOOKUP($B37,'[1]Sin Corporativo'!$Q$6:$AA$1115,9)</f>
        <v>14293</v>
      </c>
      <c r="L37" s="11">
        <f>VLOOKUP($B37,'[1]Sin Corporativo'!$Q$6:$AA$1115,10)</f>
        <v>13271</v>
      </c>
      <c r="M37" s="10">
        <f>VLOOKUP($B37,'[1]Sin Corporativo'!$Q$6:$AA$1115,11)</f>
        <v>13869</v>
      </c>
      <c r="N37" s="29">
        <f>VLOOKUP($B37,'[2]pop-2020-2023'!$I$5:$M$1126,2)</f>
        <v>61820</v>
      </c>
      <c r="O37" s="28">
        <f>VLOOKUP($B37,'[2]pop-2020-2023'!$I$5:$M$1126,3)</f>
        <v>62600</v>
      </c>
      <c r="P37" s="28">
        <f>VLOOKUP($B37,'[2]pop-2020-2023'!$I$5:$M$1126,4)</f>
        <v>63183</v>
      </c>
      <c r="Q37" s="30">
        <f>VLOOKUP($B37,'[2]pop-2020-2023'!$I$5:$M$1126,5)</f>
        <v>63761</v>
      </c>
      <c r="R37" s="29">
        <f>VLOOKUP($B37,'[3]Hogares total'!$D$5:$L$1126,6)</f>
        <v>19656</v>
      </c>
      <c r="S37" s="28">
        <f>VLOOKUP($B37,'[3]Hogares total'!$D$5:$L$1126,7)</f>
        <v>20304</v>
      </c>
      <c r="T37" s="28">
        <f>VLOOKUP($B37,'[3]Hogares total'!$D$5:$L$1126,8)</f>
        <v>20961</v>
      </c>
      <c r="U37" s="30">
        <f>VLOOKUP($B37,'[3]Hogares total'!$D$5:$L$1126,9)</f>
        <v>21638</v>
      </c>
      <c r="V37" s="29"/>
      <c r="W37" s="43">
        <f t="shared" si="5"/>
        <v>0.15236421725239616</v>
      </c>
      <c r="X37" s="43">
        <f t="shared" si="6"/>
        <v>0.17792760710950731</v>
      </c>
      <c r="Y37" s="47">
        <f t="shared" si="7"/>
        <v>0.21751540910587977</v>
      </c>
      <c r="Z37" s="29"/>
      <c r="AA37" s="43">
        <f t="shared" si="8"/>
        <v>0.46975965327029157</v>
      </c>
      <c r="AB37" s="43">
        <f t="shared" si="9"/>
        <v>0.5363293735985879</v>
      </c>
      <c r="AC37" s="47">
        <f t="shared" si="10"/>
        <v>0.6409557260375266</v>
      </c>
      <c r="AD37" t="str">
        <f t="shared" si="4"/>
        <v/>
      </c>
    </row>
    <row r="38" spans="2:30" x14ac:dyDescent="0.25">
      <c r="B38" s="9" t="s">
        <v>36</v>
      </c>
      <c r="C38" s="23" t="str">
        <f>VLOOKUP(B38,[2]Municipal!$C$15:$D$60549,2)</f>
        <v>Carolina</v>
      </c>
      <c r="D38" s="11">
        <f>VLOOKUP($B38,'[1]Sin Corporativo'!$Q$6:$AA$1115,2)</f>
        <v>442</v>
      </c>
      <c r="E38" s="10">
        <f>VLOOKUP($B38,'[1]Sin Corporativo'!$Q$6:$AA$1115,3)</f>
        <v>436</v>
      </c>
      <c r="F38" s="10">
        <f>VLOOKUP($B38,'[1]Sin Corporativo'!$Q$6:$AA$1115,4)</f>
        <v>484</v>
      </c>
      <c r="G38" s="12">
        <f>VLOOKUP($B38,'[1]Sin Corporativo'!$Q$6:$AA$1115,5)</f>
        <v>412</v>
      </c>
      <c r="H38" s="11">
        <f>VLOOKUP($B38,'[1]Sin Corporativo'!$Q$6:$AA$1115,6)</f>
        <v>433</v>
      </c>
      <c r="I38" s="10">
        <f>VLOOKUP($B38,'[1]Sin Corporativo'!$Q$6:$AA$1115,7)</f>
        <v>532</v>
      </c>
      <c r="J38" s="10">
        <f>VLOOKUP($B38,'[1]Sin Corporativo'!$Q$6:$AA$1115,8)</f>
        <v>433</v>
      </c>
      <c r="K38" s="7">
        <f>VLOOKUP($B38,'[1]Sin Corporativo'!$Q$6:$AA$1115,9)</f>
        <v>454</v>
      </c>
      <c r="L38" s="11">
        <f>VLOOKUP($B38,'[1]Sin Corporativo'!$Q$6:$AA$1115,10)</f>
        <v>392</v>
      </c>
      <c r="M38" s="10">
        <f>VLOOKUP($B38,'[1]Sin Corporativo'!$Q$6:$AA$1115,11)</f>
        <v>386</v>
      </c>
      <c r="N38" s="29">
        <f>VLOOKUP($B38,'[2]pop-2020-2023'!$I$5:$M$1126,2)</f>
        <v>4069</v>
      </c>
      <c r="O38" s="28">
        <f>VLOOKUP($B38,'[2]pop-2020-2023'!$I$5:$M$1126,3)</f>
        <v>4108</v>
      </c>
      <c r="P38" s="28">
        <f>VLOOKUP($B38,'[2]pop-2020-2023'!$I$5:$M$1126,4)</f>
        <v>4154</v>
      </c>
      <c r="Q38" s="30">
        <f>VLOOKUP($B38,'[2]pop-2020-2023'!$I$5:$M$1126,5)</f>
        <v>4174</v>
      </c>
      <c r="R38" s="29">
        <f>VLOOKUP($B38,'[3]Hogares total'!$D$5:$L$1126,6)</f>
        <v>1546</v>
      </c>
      <c r="S38" s="28">
        <f>VLOOKUP($B38,'[3]Hogares total'!$D$5:$L$1126,7)</f>
        <v>1598</v>
      </c>
      <c r="T38" s="28">
        <f>VLOOKUP($B38,'[3]Hogares total'!$D$5:$L$1126,8)</f>
        <v>1651</v>
      </c>
      <c r="U38" s="30">
        <f>VLOOKUP($B38,'[3]Hogares total'!$D$5:$L$1126,9)</f>
        <v>1705</v>
      </c>
      <c r="V38" s="29"/>
      <c r="W38" s="43">
        <f t="shared" si="5"/>
        <v>0.10613437195715676</v>
      </c>
      <c r="X38" s="43">
        <f t="shared" si="6"/>
        <v>0.12806933076552721</v>
      </c>
      <c r="Y38" s="47">
        <f t="shared" si="7"/>
        <v>9.24772400574988E-2</v>
      </c>
      <c r="Z38" s="29"/>
      <c r="AA38" s="43">
        <f t="shared" si="8"/>
        <v>0.27284105131414266</v>
      </c>
      <c r="AB38" s="43">
        <f t="shared" si="9"/>
        <v>0.32222895215021197</v>
      </c>
      <c r="AC38" s="47">
        <f t="shared" si="10"/>
        <v>0.22639296187683283</v>
      </c>
      <c r="AD38" t="str">
        <f t="shared" si="4"/>
        <v/>
      </c>
    </row>
    <row r="39" spans="2:30" x14ac:dyDescent="0.25">
      <c r="B39" s="9" t="s">
        <v>37</v>
      </c>
      <c r="C39" s="23" t="str">
        <f>VLOOKUP(B39,[2]Municipal!$C$15:$D$60549,2)</f>
        <v>Caucasia</v>
      </c>
      <c r="D39" s="11">
        <f>VLOOKUP($B39,'[1]Sin Corporativo'!$Q$6:$AA$1115,2)</f>
        <v>11460</v>
      </c>
      <c r="E39" s="10">
        <f>VLOOKUP($B39,'[1]Sin Corporativo'!$Q$6:$AA$1115,3)</f>
        <v>15351</v>
      </c>
      <c r="F39" s="10">
        <f>VLOOKUP($B39,'[1]Sin Corporativo'!$Q$6:$AA$1115,4)</f>
        <v>15591</v>
      </c>
      <c r="G39" s="12">
        <f>VLOOKUP($B39,'[1]Sin Corporativo'!$Q$6:$AA$1115,5)</f>
        <v>15769</v>
      </c>
      <c r="H39" s="11">
        <f>VLOOKUP($B39,'[1]Sin Corporativo'!$Q$6:$AA$1115,6)</f>
        <v>15900</v>
      </c>
      <c r="I39" s="10">
        <f>VLOOKUP($B39,'[1]Sin Corporativo'!$Q$6:$AA$1115,7)</f>
        <v>15680</v>
      </c>
      <c r="J39" s="10">
        <f>VLOOKUP($B39,'[1]Sin Corporativo'!$Q$6:$AA$1115,8)</f>
        <v>16697</v>
      </c>
      <c r="K39" s="7">
        <f>VLOOKUP($B39,'[1]Sin Corporativo'!$Q$6:$AA$1115,9)</f>
        <v>15564</v>
      </c>
      <c r="L39" s="11">
        <f>VLOOKUP($B39,'[1]Sin Corporativo'!$Q$6:$AA$1115,10)</f>
        <v>15208</v>
      </c>
      <c r="M39" s="10">
        <f>VLOOKUP($B39,'[1]Sin Corporativo'!$Q$6:$AA$1115,11)</f>
        <v>11195</v>
      </c>
      <c r="N39" s="29">
        <f>VLOOKUP($B39,'[2]pop-2020-2023'!$I$5:$M$1126,2)</f>
        <v>94010</v>
      </c>
      <c r="O39" s="28">
        <f>VLOOKUP($B39,'[2]pop-2020-2023'!$I$5:$M$1126,3)</f>
        <v>95274</v>
      </c>
      <c r="P39" s="28">
        <f>VLOOKUP($B39,'[2]pop-2020-2023'!$I$5:$M$1126,4)</f>
        <v>96148</v>
      </c>
      <c r="Q39" s="30">
        <f>VLOOKUP($B39,'[2]pop-2020-2023'!$I$5:$M$1126,5)</f>
        <v>97025</v>
      </c>
      <c r="R39" s="29">
        <f>VLOOKUP($B39,'[3]Hogares total'!$D$5:$L$1126,6)</f>
        <v>28796</v>
      </c>
      <c r="S39" s="28">
        <f>VLOOKUP($B39,'[3]Hogares total'!$D$5:$L$1126,7)</f>
        <v>29787</v>
      </c>
      <c r="T39" s="28">
        <f>VLOOKUP($B39,'[3]Hogares total'!$D$5:$L$1126,8)</f>
        <v>30796</v>
      </c>
      <c r="U39" s="30">
        <f>VLOOKUP($B39,'[3]Hogares total'!$D$5:$L$1126,9)</f>
        <v>31826</v>
      </c>
      <c r="V39" s="29"/>
      <c r="W39" s="43">
        <f t="shared" si="5"/>
        <v>0.16112475596700043</v>
      </c>
      <c r="X39" s="43">
        <f t="shared" si="6"/>
        <v>0.16308191538045513</v>
      </c>
      <c r="Y39" s="47">
        <f t="shared" si="7"/>
        <v>0.11538263334192218</v>
      </c>
      <c r="Z39" s="29"/>
      <c r="AA39" s="43">
        <f t="shared" si="8"/>
        <v>0.51535904924967268</v>
      </c>
      <c r="AB39" s="43">
        <f t="shared" si="9"/>
        <v>0.50915703338095852</v>
      </c>
      <c r="AC39" s="47">
        <f t="shared" si="10"/>
        <v>0.35175642556400427</v>
      </c>
      <c r="AD39" t="str">
        <f t="shared" si="4"/>
        <v/>
      </c>
    </row>
    <row r="40" spans="2:30" x14ac:dyDescent="0.25">
      <c r="B40" s="9" t="s">
        <v>38</v>
      </c>
      <c r="C40" s="23" t="str">
        <f>VLOOKUP(B40,[2]Municipal!$C$15:$D$60549,2)</f>
        <v>Chigorodó</v>
      </c>
      <c r="D40" s="11">
        <f>VLOOKUP($B40,'[1]Sin Corporativo'!$Q$6:$AA$1115,2)</f>
        <v>7085</v>
      </c>
      <c r="E40" s="10">
        <f>VLOOKUP($B40,'[1]Sin Corporativo'!$Q$6:$AA$1115,3)</f>
        <v>9355</v>
      </c>
      <c r="F40" s="10">
        <f>VLOOKUP($B40,'[1]Sin Corporativo'!$Q$6:$AA$1115,4)</f>
        <v>9595</v>
      </c>
      <c r="G40" s="12">
        <f>VLOOKUP($B40,'[1]Sin Corporativo'!$Q$6:$AA$1115,5)</f>
        <v>9456</v>
      </c>
      <c r="H40" s="11">
        <f>VLOOKUP($B40,'[1]Sin Corporativo'!$Q$6:$AA$1115,6)</f>
        <v>9874</v>
      </c>
      <c r="I40" s="10">
        <f>VLOOKUP($B40,'[1]Sin Corporativo'!$Q$6:$AA$1115,7)</f>
        <v>9526</v>
      </c>
      <c r="J40" s="10">
        <f>VLOOKUP($B40,'[1]Sin Corporativo'!$Q$6:$AA$1115,8)</f>
        <v>9858</v>
      </c>
      <c r="K40" s="7">
        <f>VLOOKUP($B40,'[1]Sin Corporativo'!$Q$6:$AA$1115,9)</f>
        <v>9644</v>
      </c>
      <c r="L40" s="11">
        <f>VLOOKUP($B40,'[1]Sin Corporativo'!$Q$6:$AA$1115,10)</f>
        <v>9661</v>
      </c>
      <c r="M40" s="10">
        <f>VLOOKUP($B40,'[1]Sin Corporativo'!$Q$6:$AA$1115,11)</f>
        <v>7764</v>
      </c>
      <c r="N40" s="29">
        <f>VLOOKUP($B40,'[2]pop-2020-2023'!$I$5:$M$1126,2)</f>
        <v>59822</v>
      </c>
      <c r="O40" s="28">
        <f>VLOOKUP($B40,'[2]pop-2020-2023'!$I$5:$M$1126,3)</f>
        <v>60646</v>
      </c>
      <c r="P40" s="28">
        <f>VLOOKUP($B40,'[2]pop-2020-2023'!$I$5:$M$1126,4)</f>
        <v>61211</v>
      </c>
      <c r="Q40" s="30">
        <f>VLOOKUP($B40,'[2]pop-2020-2023'!$I$5:$M$1126,5)</f>
        <v>61741</v>
      </c>
      <c r="R40" s="29">
        <f>VLOOKUP($B40,'[3]Hogares total'!$D$5:$L$1126,6)</f>
        <v>18366</v>
      </c>
      <c r="S40" s="28">
        <f>VLOOKUP($B40,'[3]Hogares total'!$D$5:$L$1126,7)</f>
        <v>18996</v>
      </c>
      <c r="T40" s="28">
        <f>VLOOKUP($B40,'[3]Hogares total'!$D$5:$L$1126,8)</f>
        <v>19638</v>
      </c>
      <c r="U40" s="30">
        <f>VLOOKUP($B40,'[3]Hogares total'!$D$5:$L$1126,9)</f>
        <v>20300</v>
      </c>
      <c r="V40" s="29"/>
      <c r="W40" s="43">
        <f t="shared" si="5"/>
        <v>0.15425584539788278</v>
      </c>
      <c r="X40" s="43">
        <f t="shared" si="6"/>
        <v>0.15562562284556697</v>
      </c>
      <c r="Y40" s="47">
        <f t="shared" si="7"/>
        <v>0.125751121620965</v>
      </c>
      <c r="Z40" s="29"/>
      <c r="AA40" s="43">
        <f t="shared" si="8"/>
        <v>0.49247209938934511</v>
      </c>
      <c r="AB40" s="43">
        <f t="shared" si="9"/>
        <v>0.48507994704145024</v>
      </c>
      <c r="AC40" s="47">
        <f t="shared" si="10"/>
        <v>0.38246305418719212</v>
      </c>
      <c r="AD40" t="str">
        <f t="shared" si="4"/>
        <v/>
      </c>
    </row>
    <row r="41" spans="2:30" x14ac:dyDescent="0.25">
      <c r="B41" s="9" t="s">
        <v>39</v>
      </c>
      <c r="C41" s="23" t="str">
        <f>VLOOKUP(B41,[2]Municipal!$C$15:$D$60549,2)</f>
        <v>Cisneros</v>
      </c>
      <c r="D41" s="11">
        <f>VLOOKUP($B41,'[1]Sin Corporativo'!$Q$6:$AA$1115,2)</f>
        <v>1650</v>
      </c>
      <c r="E41" s="10">
        <f>VLOOKUP($B41,'[1]Sin Corporativo'!$Q$6:$AA$1115,3)</f>
        <v>2095</v>
      </c>
      <c r="F41" s="10">
        <f>VLOOKUP($B41,'[1]Sin Corporativo'!$Q$6:$AA$1115,4)</f>
        <v>2072</v>
      </c>
      <c r="G41" s="12">
        <f>VLOOKUP($B41,'[1]Sin Corporativo'!$Q$6:$AA$1115,5)</f>
        <v>2061</v>
      </c>
      <c r="H41" s="11">
        <f>VLOOKUP($B41,'[1]Sin Corporativo'!$Q$6:$AA$1115,6)</f>
        <v>2088</v>
      </c>
      <c r="I41" s="10">
        <f>VLOOKUP($B41,'[1]Sin Corporativo'!$Q$6:$AA$1115,7)</f>
        <v>2084</v>
      </c>
      <c r="J41" s="10">
        <f>VLOOKUP($B41,'[1]Sin Corporativo'!$Q$6:$AA$1115,8)</f>
        <v>2108</v>
      </c>
      <c r="K41" s="7">
        <f>VLOOKUP($B41,'[1]Sin Corporativo'!$Q$6:$AA$1115,9)</f>
        <v>2101</v>
      </c>
      <c r="L41" s="11">
        <f>VLOOKUP($B41,'[1]Sin Corporativo'!$Q$6:$AA$1115,10)</f>
        <v>2075</v>
      </c>
      <c r="M41" s="10">
        <f>VLOOKUP($B41,'[1]Sin Corporativo'!$Q$6:$AA$1115,11)</f>
        <v>1876</v>
      </c>
      <c r="N41" s="29">
        <f>VLOOKUP($B41,'[2]pop-2020-2023'!$I$5:$M$1126,2)</f>
        <v>10053</v>
      </c>
      <c r="O41" s="28">
        <f>VLOOKUP($B41,'[2]pop-2020-2023'!$I$5:$M$1126,3)</f>
        <v>10147</v>
      </c>
      <c r="P41" s="28">
        <f>VLOOKUP($B41,'[2]pop-2020-2023'!$I$5:$M$1126,4)</f>
        <v>10253</v>
      </c>
      <c r="Q41" s="30">
        <f>VLOOKUP($B41,'[2]pop-2020-2023'!$I$5:$M$1126,5)</f>
        <v>10326</v>
      </c>
      <c r="R41" s="29">
        <f>VLOOKUP($B41,'[3]Hogares total'!$D$5:$L$1126,6)</f>
        <v>3599</v>
      </c>
      <c r="S41" s="28">
        <f>VLOOKUP($B41,'[3]Hogares total'!$D$5:$L$1126,7)</f>
        <v>3721</v>
      </c>
      <c r="T41" s="28">
        <f>VLOOKUP($B41,'[3]Hogares total'!$D$5:$L$1126,8)</f>
        <v>3848</v>
      </c>
      <c r="U41" s="30">
        <f>VLOOKUP($B41,'[3]Hogares total'!$D$5:$L$1126,9)</f>
        <v>3979</v>
      </c>
      <c r="V41" s="29"/>
      <c r="W41" s="43">
        <f t="shared" si="5"/>
        <v>0.20646496501428993</v>
      </c>
      <c r="X41" s="43">
        <f t="shared" si="6"/>
        <v>0.20325758314639616</v>
      </c>
      <c r="Y41" s="47">
        <f t="shared" si="7"/>
        <v>0.18167731938795273</v>
      </c>
      <c r="Z41" s="29"/>
      <c r="AA41" s="43">
        <f t="shared" si="8"/>
        <v>0.56302069336199945</v>
      </c>
      <c r="AB41" s="43">
        <f t="shared" si="9"/>
        <v>0.54158004158004158</v>
      </c>
      <c r="AC41" s="47">
        <f t="shared" si="10"/>
        <v>0.47147524503644134</v>
      </c>
      <c r="AD41" t="str">
        <f t="shared" si="4"/>
        <v/>
      </c>
    </row>
    <row r="42" spans="2:30" x14ac:dyDescent="0.25">
      <c r="B42" s="9" t="s">
        <v>40</v>
      </c>
      <c r="C42" s="23" t="str">
        <f>VLOOKUP(B42,[2]Municipal!$C$15:$D$60549,2)</f>
        <v>Cocorná</v>
      </c>
      <c r="D42" s="11">
        <f>VLOOKUP($B42,'[1]Sin Corporativo'!$Q$6:$AA$1115,2)</f>
        <v>3270</v>
      </c>
      <c r="E42" s="10">
        <f>VLOOKUP($B42,'[1]Sin Corporativo'!$Q$6:$AA$1115,3)</f>
        <v>4237</v>
      </c>
      <c r="F42" s="10">
        <f>VLOOKUP($B42,'[1]Sin Corporativo'!$Q$6:$AA$1115,4)</f>
        <v>4546</v>
      </c>
      <c r="G42" s="12">
        <f>VLOOKUP($B42,'[1]Sin Corporativo'!$Q$6:$AA$1115,5)</f>
        <v>3919</v>
      </c>
      <c r="H42" s="11">
        <f>VLOOKUP($B42,'[1]Sin Corporativo'!$Q$6:$AA$1115,6)</f>
        <v>5039</v>
      </c>
      <c r="I42" s="10">
        <f>VLOOKUP($B42,'[1]Sin Corporativo'!$Q$6:$AA$1115,7)</f>
        <v>5032</v>
      </c>
      <c r="J42" s="10">
        <f>VLOOKUP($B42,'[1]Sin Corporativo'!$Q$6:$AA$1115,8)</f>
        <v>5212</v>
      </c>
      <c r="K42" s="7">
        <f>VLOOKUP($B42,'[1]Sin Corporativo'!$Q$6:$AA$1115,9)</f>
        <v>5409</v>
      </c>
      <c r="L42" s="11">
        <f>VLOOKUP($B42,'[1]Sin Corporativo'!$Q$6:$AA$1115,10)</f>
        <v>5417</v>
      </c>
      <c r="M42" s="10">
        <f>VLOOKUP($B42,'[1]Sin Corporativo'!$Q$6:$AA$1115,11)</f>
        <v>5610</v>
      </c>
      <c r="N42" s="29">
        <f>VLOOKUP($B42,'[2]pop-2020-2023'!$I$5:$M$1126,2)</f>
        <v>15929</v>
      </c>
      <c r="O42" s="28">
        <f>VLOOKUP($B42,'[2]pop-2020-2023'!$I$5:$M$1126,3)</f>
        <v>16062</v>
      </c>
      <c r="P42" s="28">
        <f>VLOOKUP($B42,'[2]pop-2020-2023'!$I$5:$M$1126,4)</f>
        <v>16201</v>
      </c>
      <c r="Q42" s="30">
        <f>VLOOKUP($B42,'[2]pop-2020-2023'!$I$5:$M$1126,5)</f>
        <v>16390</v>
      </c>
      <c r="R42" s="29">
        <f>VLOOKUP($B42,'[3]Hogares total'!$D$5:$L$1126,6)</f>
        <v>5133</v>
      </c>
      <c r="S42" s="28">
        <f>VLOOKUP($B42,'[3]Hogares total'!$D$5:$L$1126,7)</f>
        <v>5296</v>
      </c>
      <c r="T42" s="28">
        <f>VLOOKUP($B42,'[3]Hogares total'!$D$5:$L$1126,8)</f>
        <v>5466</v>
      </c>
      <c r="U42" s="73">
        <f>VLOOKUP($B42,'[3]Hogares total'!$D$5:$L$1126,9)</f>
        <v>5641</v>
      </c>
      <c r="V42" s="29"/>
      <c r="W42" s="43">
        <f t="shared" si="5"/>
        <v>0.26379031253891172</v>
      </c>
      <c r="X42" s="43">
        <f t="shared" si="6"/>
        <v>0.31059811122770198</v>
      </c>
      <c r="Y42" s="47">
        <f t="shared" si="7"/>
        <v>0.34228187919463088</v>
      </c>
      <c r="Z42" s="29"/>
      <c r="AA42" s="43">
        <f t="shared" si="8"/>
        <v>0.80003776435045315</v>
      </c>
      <c r="AB42" s="43">
        <f t="shared" si="9"/>
        <v>0.92060007317965609</v>
      </c>
      <c r="AC42" s="47">
        <f t="shared" si="10"/>
        <v>0.99450452047509308</v>
      </c>
      <c r="AD42" s="72" t="str">
        <f t="shared" si="4"/>
        <v/>
      </c>
    </row>
    <row r="43" spans="2:30" x14ac:dyDescent="0.25">
      <c r="B43" s="9" t="s">
        <v>41</v>
      </c>
      <c r="C43" s="23" t="str">
        <f>VLOOKUP(B43,[2]Municipal!$C$15:$D$60549,2)</f>
        <v>Concepción</v>
      </c>
      <c r="D43" s="11">
        <f>VLOOKUP($B43,'[1]Sin Corporativo'!$Q$6:$AA$1115,2)</f>
        <v>227</v>
      </c>
      <c r="E43" s="10">
        <f>VLOOKUP($B43,'[1]Sin Corporativo'!$Q$6:$AA$1115,3)</f>
        <v>239</v>
      </c>
      <c r="F43" s="10">
        <f>VLOOKUP($B43,'[1]Sin Corporativo'!$Q$6:$AA$1115,4)</f>
        <v>431</v>
      </c>
      <c r="G43" s="12">
        <f>VLOOKUP($B43,'[1]Sin Corporativo'!$Q$6:$AA$1115,5)</f>
        <v>401</v>
      </c>
      <c r="H43" s="11">
        <f>VLOOKUP($B43,'[1]Sin Corporativo'!$Q$6:$AA$1115,6)</f>
        <v>424</v>
      </c>
      <c r="I43" s="10">
        <f>VLOOKUP($B43,'[1]Sin Corporativo'!$Q$6:$AA$1115,7)</f>
        <v>445</v>
      </c>
      <c r="J43" s="10">
        <f>VLOOKUP($B43,'[1]Sin Corporativo'!$Q$6:$AA$1115,8)</f>
        <v>452</v>
      </c>
      <c r="K43" s="7">
        <f>VLOOKUP($B43,'[1]Sin Corporativo'!$Q$6:$AA$1115,9)</f>
        <v>422</v>
      </c>
      <c r="L43" s="11">
        <f>VLOOKUP($B43,'[1]Sin Corporativo'!$Q$6:$AA$1115,10)</f>
        <v>418</v>
      </c>
      <c r="M43" s="10">
        <f>VLOOKUP($B43,'[1]Sin Corporativo'!$Q$6:$AA$1115,11)</f>
        <v>434</v>
      </c>
      <c r="N43" s="29">
        <f>VLOOKUP($B43,'[2]pop-2020-2023'!$I$5:$M$1126,2)</f>
        <v>4899</v>
      </c>
      <c r="O43" s="28">
        <f>VLOOKUP($B43,'[2]pop-2020-2023'!$I$5:$M$1126,3)</f>
        <v>4927</v>
      </c>
      <c r="P43" s="28">
        <f>VLOOKUP($B43,'[2]pop-2020-2023'!$I$5:$M$1126,4)</f>
        <v>4965</v>
      </c>
      <c r="Q43" s="30">
        <f>VLOOKUP($B43,'[2]pop-2020-2023'!$I$5:$M$1126,5)</f>
        <v>5020</v>
      </c>
      <c r="R43" s="29">
        <f>VLOOKUP($B43,'[3]Hogares total'!$D$5:$L$1126,6)</f>
        <v>1689</v>
      </c>
      <c r="S43" s="28">
        <f>VLOOKUP($B43,'[3]Hogares total'!$D$5:$L$1126,7)</f>
        <v>1744</v>
      </c>
      <c r="T43" s="28">
        <f>VLOOKUP($B43,'[3]Hogares total'!$D$5:$L$1126,8)</f>
        <v>1799</v>
      </c>
      <c r="U43" s="30">
        <f>VLOOKUP($B43,'[3]Hogares total'!$D$5:$L$1126,9)</f>
        <v>1857</v>
      </c>
      <c r="V43" s="29"/>
      <c r="W43" s="43">
        <f t="shared" si="5"/>
        <v>4.8508220012177798E-2</v>
      </c>
      <c r="X43" s="43">
        <f t="shared" si="6"/>
        <v>8.9627391742195361E-2</v>
      </c>
      <c r="Y43" s="47">
        <f t="shared" si="7"/>
        <v>8.6454183266932272E-2</v>
      </c>
      <c r="Z43" s="29"/>
      <c r="AA43" s="43">
        <f t="shared" si="8"/>
        <v>0.13704128440366972</v>
      </c>
      <c r="AB43" s="43">
        <f t="shared" si="9"/>
        <v>0.24735964424680379</v>
      </c>
      <c r="AC43" s="47">
        <f t="shared" si="10"/>
        <v>0.23371028540656974</v>
      </c>
      <c r="AD43" t="str">
        <f t="shared" si="4"/>
        <v/>
      </c>
    </row>
    <row r="44" spans="2:30" x14ac:dyDescent="0.25">
      <c r="B44" s="9" t="s">
        <v>42</v>
      </c>
      <c r="C44" s="23" t="str">
        <f>VLOOKUP(B44,[2]Municipal!$C$15:$D$60549,2)</f>
        <v>Concordia</v>
      </c>
      <c r="D44" s="11">
        <f>VLOOKUP($B44,'[1]Sin Corporativo'!$Q$6:$AA$1115,2)</f>
        <v>942</v>
      </c>
      <c r="E44" s="10">
        <f>VLOOKUP($B44,'[1]Sin Corporativo'!$Q$6:$AA$1115,3)</f>
        <v>1073</v>
      </c>
      <c r="F44" s="10">
        <f>VLOOKUP($B44,'[1]Sin Corporativo'!$Q$6:$AA$1115,4)</f>
        <v>1049</v>
      </c>
      <c r="G44" s="12">
        <f>VLOOKUP($B44,'[1]Sin Corporativo'!$Q$6:$AA$1115,5)</f>
        <v>1133</v>
      </c>
      <c r="H44" s="11">
        <f>VLOOKUP($B44,'[1]Sin Corporativo'!$Q$6:$AA$1115,6)</f>
        <v>922</v>
      </c>
      <c r="I44" s="10">
        <f>VLOOKUP($B44,'[1]Sin Corporativo'!$Q$6:$AA$1115,7)</f>
        <v>1255</v>
      </c>
      <c r="J44" s="10">
        <f>VLOOKUP($B44,'[1]Sin Corporativo'!$Q$6:$AA$1115,8)</f>
        <v>1267</v>
      </c>
      <c r="K44" s="7">
        <f>VLOOKUP($B44,'[1]Sin Corporativo'!$Q$6:$AA$1115,9)</f>
        <v>1271</v>
      </c>
      <c r="L44" s="11">
        <f>VLOOKUP($B44,'[1]Sin Corporativo'!$Q$6:$AA$1115,10)</f>
        <v>1331</v>
      </c>
      <c r="M44" s="10">
        <f>VLOOKUP($B44,'[1]Sin Corporativo'!$Q$6:$AA$1115,11)</f>
        <v>1490</v>
      </c>
      <c r="N44" s="29">
        <f>VLOOKUP($B44,'[2]pop-2020-2023'!$I$5:$M$1126,2)</f>
        <v>21997</v>
      </c>
      <c r="O44" s="28">
        <f>VLOOKUP($B44,'[2]pop-2020-2023'!$I$5:$M$1126,3)</f>
        <v>22137</v>
      </c>
      <c r="P44" s="28">
        <f>VLOOKUP($B44,'[2]pop-2020-2023'!$I$5:$M$1126,4)</f>
        <v>22352</v>
      </c>
      <c r="Q44" s="30">
        <f>VLOOKUP($B44,'[2]pop-2020-2023'!$I$5:$M$1126,5)</f>
        <v>22540</v>
      </c>
      <c r="R44" s="29">
        <f>VLOOKUP($B44,'[3]Hogares total'!$D$5:$L$1126,6)</f>
        <v>7044</v>
      </c>
      <c r="S44" s="28">
        <f>VLOOKUP($B44,'[3]Hogares total'!$D$5:$L$1126,7)</f>
        <v>7289</v>
      </c>
      <c r="T44" s="28">
        <f>VLOOKUP($B44,'[3]Hogares total'!$D$5:$L$1126,8)</f>
        <v>7529</v>
      </c>
      <c r="U44" s="30">
        <f>VLOOKUP($B44,'[3]Hogares total'!$D$5:$L$1126,9)</f>
        <v>7775</v>
      </c>
      <c r="V44" s="29"/>
      <c r="W44" s="43">
        <f t="shared" si="5"/>
        <v>4.8470885847224102E-2</v>
      </c>
      <c r="X44" s="43">
        <f t="shared" si="6"/>
        <v>5.6147100930565498E-2</v>
      </c>
      <c r="Y44" s="47">
        <f t="shared" si="7"/>
        <v>6.6104702750665489E-2</v>
      </c>
      <c r="Z44" s="29"/>
      <c r="AA44" s="43">
        <f t="shared" si="8"/>
        <v>0.14720812182741116</v>
      </c>
      <c r="AB44" s="43">
        <f t="shared" si="9"/>
        <v>0.16668880329393013</v>
      </c>
      <c r="AC44" s="47">
        <f t="shared" si="10"/>
        <v>0.19163987138263666</v>
      </c>
      <c r="AD44" t="str">
        <f t="shared" si="4"/>
        <v/>
      </c>
    </row>
    <row r="45" spans="2:30" x14ac:dyDescent="0.25">
      <c r="B45" s="9" t="s">
        <v>43</v>
      </c>
      <c r="C45" s="23" t="str">
        <f>VLOOKUP(B45,[2]Municipal!$C$15:$D$60549,2)</f>
        <v>Copacabana</v>
      </c>
      <c r="D45" s="11">
        <f>VLOOKUP($B45,'[1]Sin Corporativo'!$Q$6:$AA$1115,2)</f>
        <v>20065</v>
      </c>
      <c r="E45" s="10">
        <f>VLOOKUP($B45,'[1]Sin Corporativo'!$Q$6:$AA$1115,3)</f>
        <v>20118</v>
      </c>
      <c r="F45" s="10">
        <f>VLOOKUP($B45,'[1]Sin Corporativo'!$Q$6:$AA$1115,4)</f>
        <v>20050</v>
      </c>
      <c r="G45" s="12">
        <f>VLOOKUP($B45,'[1]Sin Corporativo'!$Q$6:$AA$1115,5)</f>
        <v>20292</v>
      </c>
      <c r="H45" s="11">
        <f>VLOOKUP($B45,'[1]Sin Corporativo'!$Q$6:$AA$1115,6)</f>
        <v>20795</v>
      </c>
      <c r="I45" s="10">
        <f>VLOOKUP($B45,'[1]Sin Corporativo'!$Q$6:$AA$1115,7)</f>
        <v>20974</v>
      </c>
      <c r="J45" s="10">
        <f>VLOOKUP($B45,'[1]Sin Corporativo'!$Q$6:$AA$1115,8)</f>
        <v>21135</v>
      </c>
      <c r="K45" s="7">
        <f>VLOOKUP($B45,'[1]Sin Corporativo'!$Q$6:$AA$1115,9)</f>
        <v>21476</v>
      </c>
      <c r="L45" s="11">
        <f>VLOOKUP($B45,'[1]Sin Corporativo'!$Q$6:$AA$1115,10)</f>
        <v>21711</v>
      </c>
      <c r="M45" s="10">
        <f>VLOOKUP($B45,'[1]Sin Corporativo'!$Q$6:$AA$1115,11)</f>
        <v>21665</v>
      </c>
      <c r="N45" s="29">
        <f>VLOOKUP($B45,'[2]pop-2020-2023'!$I$5:$M$1126,2)</f>
        <v>81005</v>
      </c>
      <c r="O45" s="28">
        <f>VLOOKUP($B45,'[2]pop-2020-2023'!$I$5:$M$1126,3)</f>
        <v>82038</v>
      </c>
      <c r="P45" s="28">
        <f>VLOOKUP($B45,'[2]pop-2020-2023'!$I$5:$M$1126,4)</f>
        <v>82781</v>
      </c>
      <c r="Q45" s="30">
        <f>VLOOKUP($B45,'[2]pop-2020-2023'!$I$5:$M$1126,5)</f>
        <v>83559</v>
      </c>
      <c r="R45" s="29">
        <f>VLOOKUP($B45,'[3]Hogares total'!$D$5:$L$1126,6)</f>
        <v>27021</v>
      </c>
      <c r="S45" s="28">
        <f>VLOOKUP($B45,'[3]Hogares total'!$D$5:$L$1126,7)</f>
        <v>27929</v>
      </c>
      <c r="T45" s="28">
        <f>VLOOKUP($B45,'[3]Hogares total'!$D$5:$L$1126,8)</f>
        <v>28860</v>
      </c>
      <c r="U45" s="30">
        <f>VLOOKUP($B45,'[3]Hogares total'!$D$5:$L$1126,9)</f>
        <v>29819</v>
      </c>
      <c r="V45" s="29"/>
      <c r="W45" s="43">
        <f t="shared" si="5"/>
        <v>0.24522782125356543</v>
      </c>
      <c r="X45" s="43">
        <f t="shared" si="6"/>
        <v>0.25336731858759859</v>
      </c>
      <c r="Y45" s="47">
        <f t="shared" si="7"/>
        <v>0.25927787551311049</v>
      </c>
      <c r="Z45" s="29"/>
      <c r="AA45" s="43">
        <f t="shared" si="8"/>
        <v>0.72032654230369864</v>
      </c>
      <c r="AB45" s="43">
        <f t="shared" si="9"/>
        <v>0.7267498267498268</v>
      </c>
      <c r="AC45" s="47">
        <f t="shared" si="10"/>
        <v>0.72655018612294175</v>
      </c>
      <c r="AD45" s="28">
        <f>+T45-K45</f>
        <v>7384</v>
      </c>
    </row>
    <row r="46" spans="2:30" x14ac:dyDescent="0.25">
      <c r="B46" s="9" t="s">
        <v>44</v>
      </c>
      <c r="C46" s="23" t="str">
        <f>VLOOKUP(B46,[2]Municipal!$C$15:$D$60549,2)</f>
        <v>Dabeiba</v>
      </c>
      <c r="D46" s="11">
        <f>VLOOKUP($B46,'[1]Sin Corporativo'!$Q$6:$AA$1115,2)</f>
        <v>1376</v>
      </c>
      <c r="E46" s="10">
        <f>VLOOKUP($B46,'[1]Sin Corporativo'!$Q$6:$AA$1115,3)</f>
        <v>1290</v>
      </c>
      <c r="F46" s="10">
        <f>VLOOKUP($B46,'[1]Sin Corporativo'!$Q$6:$AA$1115,4)</f>
        <v>1572</v>
      </c>
      <c r="G46" s="12">
        <f>VLOOKUP($B46,'[1]Sin Corporativo'!$Q$6:$AA$1115,5)</f>
        <v>1533</v>
      </c>
      <c r="H46" s="11">
        <f>VLOOKUP($B46,'[1]Sin Corporativo'!$Q$6:$AA$1115,6)</f>
        <v>1581</v>
      </c>
      <c r="I46" s="10">
        <f>VLOOKUP($B46,'[1]Sin Corporativo'!$Q$6:$AA$1115,7)</f>
        <v>1512</v>
      </c>
      <c r="J46" s="10">
        <f>VLOOKUP($B46,'[1]Sin Corporativo'!$Q$6:$AA$1115,8)</f>
        <v>1734</v>
      </c>
      <c r="K46" s="7">
        <f>VLOOKUP($B46,'[1]Sin Corporativo'!$Q$6:$AA$1115,9)</f>
        <v>1564</v>
      </c>
      <c r="L46" s="11">
        <f>VLOOKUP($B46,'[1]Sin Corporativo'!$Q$6:$AA$1115,10)</f>
        <v>1739</v>
      </c>
      <c r="M46" s="10">
        <f>VLOOKUP($B46,'[1]Sin Corporativo'!$Q$6:$AA$1115,11)</f>
        <v>1650</v>
      </c>
      <c r="N46" s="29">
        <f>VLOOKUP($B46,'[2]pop-2020-2023'!$I$5:$M$1126,2)</f>
        <v>23749</v>
      </c>
      <c r="O46" s="28">
        <f>VLOOKUP($B46,'[2]pop-2020-2023'!$I$5:$M$1126,3)</f>
        <v>23950</v>
      </c>
      <c r="P46" s="28">
        <f>VLOOKUP($B46,'[2]pop-2020-2023'!$I$5:$M$1126,4)</f>
        <v>24168</v>
      </c>
      <c r="Q46" s="30">
        <f>VLOOKUP($B46,'[2]pop-2020-2023'!$I$5:$M$1126,5)</f>
        <v>24377</v>
      </c>
      <c r="R46" s="29">
        <f>VLOOKUP($B46,'[3]Hogares total'!$D$5:$L$1126,6)</f>
        <v>6770</v>
      </c>
      <c r="S46" s="28">
        <f>VLOOKUP($B46,'[3]Hogares total'!$D$5:$L$1126,7)</f>
        <v>7003</v>
      </c>
      <c r="T46" s="28">
        <f>VLOOKUP($B46,'[3]Hogares total'!$D$5:$L$1126,8)</f>
        <v>7237</v>
      </c>
      <c r="U46" s="30">
        <f>VLOOKUP($B46,'[3]Hogares total'!$D$5:$L$1126,9)</f>
        <v>7477</v>
      </c>
      <c r="V46" s="29"/>
      <c r="W46" s="43">
        <f t="shared" si="5"/>
        <v>5.3862212943632568E-2</v>
      </c>
      <c r="X46" s="43">
        <f t="shared" si="6"/>
        <v>6.256206554121152E-2</v>
      </c>
      <c r="Y46" s="47">
        <f t="shared" si="7"/>
        <v>6.7686753907371708E-2</v>
      </c>
      <c r="Z46" s="29"/>
      <c r="AA46" s="43">
        <f t="shared" si="8"/>
        <v>0.18420676852777382</v>
      </c>
      <c r="AB46" s="43">
        <f t="shared" si="9"/>
        <v>0.20892635069780296</v>
      </c>
      <c r="AC46" s="47">
        <f t="shared" si="10"/>
        <v>0.22067674200882706</v>
      </c>
      <c r="AD46" t="str">
        <f t="shared" si="4"/>
        <v/>
      </c>
    </row>
    <row r="47" spans="2:30" x14ac:dyDescent="0.25">
      <c r="B47" s="9" t="s">
        <v>45</v>
      </c>
      <c r="C47" s="23" t="str">
        <f>VLOOKUP(B47,[2]Municipal!$C$15:$D$60549,2)</f>
        <v>Donmatías</v>
      </c>
      <c r="D47" s="11">
        <f>VLOOKUP($B47,'[1]Sin Corporativo'!$Q$6:$AA$1115,2)</f>
        <v>2732</v>
      </c>
      <c r="E47" s="10">
        <f>VLOOKUP($B47,'[1]Sin Corporativo'!$Q$6:$AA$1115,3)</f>
        <v>3906</v>
      </c>
      <c r="F47" s="10">
        <f>VLOOKUP($B47,'[1]Sin Corporativo'!$Q$6:$AA$1115,4)</f>
        <v>3910</v>
      </c>
      <c r="G47" s="12">
        <f>VLOOKUP($B47,'[1]Sin Corporativo'!$Q$6:$AA$1115,5)</f>
        <v>3993</v>
      </c>
      <c r="H47" s="11">
        <f>VLOOKUP($B47,'[1]Sin Corporativo'!$Q$6:$AA$1115,6)</f>
        <v>4019</v>
      </c>
      <c r="I47" s="10">
        <f>VLOOKUP($B47,'[1]Sin Corporativo'!$Q$6:$AA$1115,7)</f>
        <v>3962</v>
      </c>
      <c r="J47" s="10">
        <f>VLOOKUP($B47,'[1]Sin Corporativo'!$Q$6:$AA$1115,8)</f>
        <v>2370</v>
      </c>
      <c r="K47" s="7">
        <f>VLOOKUP($B47,'[1]Sin Corporativo'!$Q$6:$AA$1115,9)</f>
        <v>2192</v>
      </c>
      <c r="L47" s="11">
        <f>VLOOKUP($B47,'[1]Sin Corporativo'!$Q$6:$AA$1115,10)</f>
        <v>3824</v>
      </c>
      <c r="M47" s="10">
        <f>VLOOKUP($B47,'[1]Sin Corporativo'!$Q$6:$AA$1115,11)</f>
        <v>4985</v>
      </c>
      <c r="N47" s="29">
        <f>VLOOKUP($B47,'[2]pop-2020-2023'!$I$5:$M$1126,2)</f>
        <v>19610</v>
      </c>
      <c r="O47" s="28">
        <f>VLOOKUP($B47,'[2]pop-2020-2023'!$I$5:$M$1126,3)</f>
        <v>19839</v>
      </c>
      <c r="P47" s="28">
        <f>VLOOKUP($B47,'[2]pop-2020-2023'!$I$5:$M$1126,4)</f>
        <v>20020</v>
      </c>
      <c r="Q47" s="30">
        <f>VLOOKUP($B47,'[2]pop-2020-2023'!$I$5:$M$1126,5)</f>
        <v>20198</v>
      </c>
      <c r="R47" s="29">
        <f>VLOOKUP($B47,'[3]Hogares total'!$D$5:$L$1126,6)</f>
        <v>6513</v>
      </c>
      <c r="S47" s="28">
        <f>VLOOKUP($B47,'[3]Hogares total'!$D$5:$L$1126,7)</f>
        <v>6730</v>
      </c>
      <c r="T47" s="28">
        <f>VLOOKUP($B47,'[3]Hogares total'!$D$5:$L$1126,8)</f>
        <v>6951</v>
      </c>
      <c r="U47" s="30">
        <f>VLOOKUP($B47,'[3]Hogares total'!$D$5:$L$1126,9)</f>
        <v>7178</v>
      </c>
      <c r="V47" s="29"/>
      <c r="W47" s="43">
        <f t="shared" si="5"/>
        <v>0.19688492363526389</v>
      </c>
      <c r="X47" s="43">
        <f t="shared" si="6"/>
        <v>0.1979020979020979</v>
      </c>
      <c r="Y47" s="47">
        <f t="shared" si="7"/>
        <v>0.24680661451628874</v>
      </c>
      <c r="Z47" s="29"/>
      <c r="AA47" s="43">
        <f t="shared" si="8"/>
        <v>0.58038632986627048</v>
      </c>
      <c r="AB47" s="43">
        <f t="shared" si="9"/>
        <v>0.56998992950654581</v>
      </c>
      <c r="AC47" s="47">
        <f t="shared" si="10"/>
        <v>0.69448314293675117</v>
      </c>
      <c r="AD47" t="str">
        <f t="shared" si="4"/>
        <v/>
      </c>
    </row>
    <row r="48" spans="2:30" x14ac:dyDescent="0.25">
      <c r="B48" s="9" t="s">
        <v>46</v>
      </c>
      <c r="C48" s="23" t="str">
        <f>VLOOKUP(B48,[2]Municipal!$C$15:$D$60549,2)</f>
        <v>Ebéjico</v>
      </c>
      <c r="D48" s="11">
        <f>VLOOKUP($B48,'[1]Sin Corporativo'!$Q$6:$AA$1115,2)</f>
        <v>621</v>
      </c>
      <c r="E48" s="10">
        <f>VLOOKUP($B48,'[1]Sin Corporativo'!$Q$6:$AA$1115,3)</f>
        <v>1793</v>
      </c>
      <c r="F48" s="10">
        <f>VLOOKUP($B48,'[1]Sin Corporativo'!$Q$6:$AA$1115,4)</f>
        <v>1818</v>
      </c>
      <c r="G48" s="12">
        <f>VLOOKUP($B48,'[1]Sin Corporativo'!$Q$6:$AA$1115,5)</f>
        <v>1807</v>
      </c>
      <c r="H48" s="11">
        <f>VLOOKUP($B48,'[1]Sin Corporativo'!$Q$6:$AA$1115,6)</f>
        <v>1801</v>
      </c>
      <c r="I48" s="10">
        <f>VLOOKUP($B48,'[1]Sin Corporativo'!$Q$6:$AA$1115,7)</f>
        <v>1769</v>
      </c>
      <c r="J48" s="10">
        <f>VLOOKUP($B48,'[1]Sin Corporativo'!$Q$6:$AA$1115,8)</f>
        <v>1932</v>
      </c>
      <c r="K48" s="7">
        <f>VLOOKUP($B48,'[1]Sin Corporativo'!$Q$6:$AA$1115,9)</f>
        <v>1702</v>
      </c>
      <c r="L48" s="11">
        <f>VLOOKUP($B48,'[1]Sin Corporativo'!$Q$6:$AA$1115,10)</f>
        <v>2170</v>
      </c>
      <c r="M48" s="10">
        <f>VLOOKUP($B48,'[1]Sin Corporativo'!$Q$6:$AA$1115,11)</f>
        <v>1698</v>
      </c>
      <c r="N48" s="29">
        <f>VLOOKUP($B48,'[2]pop-2020-2023'!$I$5:$M$1126,2)</f>
        <v>12432</v>
      </c>
      <c r="O48" s="28">
        <f>VLOOKUP($B48,'[2]pop-2020-2023'!$I$5:$M$1126,3)</f>
        <v>12486</v>
      </c>
      <c r="P48" s="28">
        <f>VLOOKUP($B48,'[2]pop-2020-2023'!$I$5:$M$1126,4)</f>
        <v>12605</v>
      </c>
      <c r="Q48" s="30">
        <f>VLOOKUP($B48,'[2]pop-2020-2023'!$I$5:$M$1126,5)</f>
        <v>12713</v>
      </c>
      <c r="R48" s="29">
        <f>VLOOKUP($B48,'[3]Hogares total'!$D$5:$L$1126,6)</f>
        <v>4476</v>
      </c>
      <c r="S48" s="28">
        <f>VLOOKUP($B48,'[3]Hogares total'!$D$5:$L$1126,7)</f>
        <v>4624</v>
      </c>
      <c r="T48" s="28">
        <f>VLOOKUP($B48,'[3]Hogares total'!$D$5:$L$1126,8)</f>
        <v>4771</v>
      </c>
      <c r="U48" s="30">
        <f>VLOOKUP($B48,'[3]Hogares total'!$D$5:$L$1126,9)</f>
        <v>4920</v>
      </c>
      <c r="V48" s="29"/>
      <c r="W48" s="43">
        <f t="shared" si="5"/>
        <v>0.14360083293288484</v>
      </c>
      <c r="X48" s="43">
        <f t="shared" si="6"/>
        <v>0.14034113447044824</v>
      </c>
      <c r="Y48" s="47">
        <f t="shared" si="7"/>
        <v>0.1335640682765673</v>
      </c>
      <c r="Z48" s="29"/>
      <c r="AA48" s="43">
        <f t="shared" si="8"/>
        <v>0.38775951557093424</v>
      </c>
      <c r="AB48" s="43">
        <f t="shared" si="9"/>
        <v>0.37078180674910921</v>
      </c>
      <c r="AC48" s="47">
        <f t="shared" si="10"/>
        <v>0.34512195121951217</v>
      </c>
      <c r="AD48" t="str">
        <f t="shared" si="4"/>
        <v/>
      </c>
    </row>
    <row r="49" spans="2:30" x14ac:dyDescent="0.25">
      <c r="B49" s="9" t="s">
        <v>47</v>
      </c>
      <c r="C49" s="23" t="str">
        <f>VLOOKUP(B49,[2]Municipal!$C$15:$D$60549,2)</f>
        <v>El Bagre</v>
      </c>
      <c r="D49" s="11">
        <f>VLOOKUP($B49,'[1]Sin Corporativo'!$Q$6:$AA$1115,2)</f>
        <v>4528</v>
      </c>
      <c r="E49" s="10">
        <f>VLOOKUP($B49,'[1]Sin Corporativo'!$Q$6:$AA$1115,3)</f>
        <v>4522</v>
      </c>
      <c r="F49" s="10">
        <f>VLOOKUP($B49,'[1]Sin Corporativo'!$Q$6:$AA$1115,4)</f>
        <v>5742</v>
      </c>
      <c r="G49" s="12">
        <f>VLOOKUP($B49,'[1]Sin Corporativo'!$Q$6:$AA$1115,5)</f>
        <v>4373</v>
      </c>
      <c r="H49" s="11">
        <f>VLOOKUP($B49,'[1]Sin Corporativo'!$Q$6:$AA$1115,6)</f>
        <v>5107</v>
      </c>
      <c r="I49" s="10">
        <f>VLOOKUP($B49,'[1]Sin Corporativo'!$Q$6:$AA$1115,7)</f>
        <v>5927</v>
      </c>
      <c r="J49" s="10">
        <f>VLOOKUP($B49,'[1]Sin Corporativo'!$Q$6:$AA$1115,8)</f>
        <v>9955</v>
      </c>
      <c r="K49" s="7">
        <f>VLOOKUP($B49,'[1]Sin Corporativo'!$Q$6:$AA$1115,9)</f>
        <v>13020</v>
      </c>
      <c r="L49" s="11">
        <f>VLOOKUP($B49,'[1]Sin Corporativo'!$Q$6:$AA$1115,10)</f>
        <v>12756</v>
      </c>
      <c r="M49" s="10">
        <f>VLOOKUP($B49,'[1]Sin Corporativo'!$Q$6:$AA$1115,11)</f>
        <v>12821</v>
      </c>
      <c r="N49" s="29">
        <f>VLOOKUP($B49,'[2]pop-2020-2023'!$I$5:$M$1126,2)</f>
        <v>54096</v>
      </c>
      <c r="O49" s="28">
        <f>VLOOKUP($B49,'[2]pop-2020-2023'!$I$5:$M$1126,3)</f>
        <v>54863</v>
      </c>
      <c r="P49" s="28">
        <f>VLOOKUP($B49,'[2]pop-2020-2023'!$I$5:$M$1126,4)</f>
        <v>55363</v>
      </c>
      <c r="Q49" s="30">
        <f>VLOOKUP($B49,'[2]pop-2020-2023'!$I$5:$M$1126,5)</f>
        <v>55845</v>
      </c>
      <c r="R49" s="29">
        <f>VLOOKUP($B49,'[3]Hogares total'!$D$5:$L$1126,6)</f>
        <v>14884</v>
      </c>
      <c r="S49" s="28">
        <f>VLOOKUP($B49,'[3]Hogares total'!$D$5:$L$1126,7)</f>
        <v>15380</v>
      </c>
      <c r="T49" s="28">
        <f>VLOOKUP($B49,'[3]Hogares total'!$D$5:$L$1126,8)</f>
        <v>15885</v>
      </c>
      <c r="U49" s="30">
        <f>VLOOKUP($B49,'[3]Hogares total'!$D$5:$L$1126,9)</f>
        <v>16405</v>
      </c>
      <c r="V49" s="29"/>
      <c r="W49" s="43">
        <f t="shared" si="5"/>
        <v>8.2423491241820537E-2</v>
      </c>
      <c r="X49" s="43">
        <f t="shared" si="6"/>
        <v>0.10705705976915991</v>
      </c>
      <c r="Y49" s="47">
        <f t="shared" si="7"/>
        <v>0.22958187841346583</v>
      </c>
      <c r="Z49" s="29"/>
      <c r="AA49" s="43">
        <f t="shared" si="8"/>
        <v>0.29401820546163848</v>
      </c>
      <c r="AB49" s="43">
        <f t="shared" si="9"/>
        <v>0.3731192949323261</v>
      </c>
      <c r="AC49" s="47">
        <f t="shared" si="10"/>
        <v>0.78153002133495886</v>
      </c>
      <c r="AD49" t="str">
        <f t="shared" si="4"/>
        <v/>
      </c>
    </row>
    <row r="50" spans="2:30" x14ac:dyDescent="0.25">
      <c r="B50" s="9" t="s">
        <v>48</v>
      </c>
      <c r="C50" s="23" t="str">
        <f>VLOOKUP(B50,[2]Municipal!$C$15:$D$60549,2)</f>
        <v>Entrerríos</v>
      </c>
      <c r="D50" s="11">
        <f>VLOOKUP($B50,'[1]Sin Corporativo'!$Q$6:$AA$1115,2)</f>
        <v>1603</v>
      </c>
      <c r="E50" s="10">
        <f>VLOOKUP($B50,'[1]Sin Corporativo'!$Q$6:$AA$1115,3)</f>
        <v>1857</v>
      </c>
      <c r="F50" s="10">
        <f>VLOOKUP($B50,'[1]Sin Corporativo'!$Q$6:$AA$1115,4)</f>
        <v>1870</v>
      </c>
      <c r="G50" s="12">
        <f>VLOOKUP($B50,'[1]Sin Corporativo'!$Q$6:$AA$1115,5)</f>
        <v>1778</v>
      </c>
      <c r="H50" s="11">
        <f>VLOOKUP($B50,'[1]Sin Corporativo'!$Q$6:$AA$1115,6)</f>
        <v>1737</v>
      </c>
      <c r="I50" s="10">
        <f>VLOOKUP($B50,'[1]Sin Corporativo'!$Q$6:$AA$1115,7)</f>
        <v>1922</v>
      </c>
      <c r="J50" s="10">
        <f>VLOOKUP($B50,'[1]Sin Corporativo'!$Q$6:$AA$1115,8)</f>
        <v>1949</v>
      </c>
      <c r="K50" s="7">
        <f>VLOOKUP($B50,'[1]Sin Corporativo'!$Q$6:$AA$1115,9)</f>
        <v>576</v>
      </c>
      <c r="L50" s="11">
        <f>VLOOKUP($B50,'[1]Sin Corporativo'!$Q$6:$AA$1115,10)</f>
        <v>2024</v>
      </c>
      <c r="M50" s="10">
        <f>VLOOKUP($B50,'[1]Sin Corporativo'!$Q$6:$AA$1115,11)</f>
        <v>2521</v>
      </c>
      <c r="N50" s="29">
        <f>VLOOKUP($B50,'[2]pop-2020-2023'!$I$5:$M$1126,2)</f>
        <v>11624</v>
      </c>
      <c r="O50" s="28">
        <f>VLOOKUP($B50,'[2]pop-2020-2023'!$I$5:$M$1126,3)</f>
        <v>11767</v>
      </c>
      <c r="P50" s="28">
        <f>VLOOKUP($B50,'[2]pop-2020-2023'!$I$5:$M$1126,4)</f>
        <v>11873</v>
      </c>
      <c r="Q50" s="30">
        <f>VLOOKUP($B50,'[2]pop-2020-2023'!$I$5:$M$1126,5)</f>
        <v>11982</v>
      </c>
      <c r="R50" s="29">
        <f>VLOOKUP($B50,'[3]Hogares total'!$D$5:$L$1126,6)</f>
        <v>3703</v>
      </c>
      <c r="S50" s="28">
        <f>VLOOKUP($B50,'[3]Hogares total'!$D$5:$L$1126,7)</f>
        <v>3826</v>
      </c>
      <c r="T50" s="28">
        <f>VLOOKUP($B50,'[3]Hogares total'!$D$5:$L$1126,8)</f>
        <v>3951</v>
      </c>
      <c r="U50" s="30">
        <f>VLOOKUP($B50,'[3]Hogares total'!$D$5:$L$1126,9)</f>
        <v>4080</v>
      </c>
      <c r="V50" s="29"/>
      <c r="W50" s="43">
        <f t="shared" si="5"/>
        <v>0.15781422622588595</v>
      </c>
      <c r="X50" s="43">
        <f t="shared" si="6"/>
        <v>0.16187989556135771</v>
      </c>
      <c r="Y50" s="47">
        <f t="shared" si="7"/>
        <v>0.21039893173092972</v>
      </c>
      <c r="Z50" s="29"/>
      <c r="AA50" s="43">
        <f t="shared" si="8"/>
        <v>0.48536330371144798</v>
      </c>
      <c r="AB50" s="43">
        <f t="shared" si="9"/>
        <v>0.48645912427233612</v>
      </c>
      <c r="AC50" s="47">
        <f t="shared" si="10"/>
        <v>0.61789215686274512</v>
      </c>
      <c r="AD50" t="str">
        <f t="shared" si="4"/>
        <v/>
      </c>
    </row>
    <row r="51" spans="2:30" x14ac:dyDescent="0.25">
      <c r="B51" s="9" t="s">
        <v>49</v>
      </c>
      <c r="C51" s="23" t="str">
        <f>VLOOKUP(B51,[2]Municipal!$C$15:$D$60549,2)</f>
        <v>Envigado</v>
      </c>
      <c r="D51" s="11">
        <f>VLOOKUP($B51,'[1]Sin Corporativo'!$Q$6:$AA$1115,2)</f>
        <v>73187</v>
      </c>
      <c r="E51" s="10">
        <f>VLOOKUP($B51,'[1]Sin Corporativo'!$Q$6:$AA$1115,3)</f>
        <v>73683</v>
      </c>
      <c r="F51" s="10">
        <f>VLOOKUP($B51,'[1]Sin Corporativo'!$Q$6:$AA$1115,4)</f>
        <v>74669</v>
      </c>
      <c r="G51" s="12">
        <f>VLOOKUP($B51,'[1]Sin Corporativo'!$Q$6:$AA$1115,5)</f>
        <v>75748</v>
      </c>
      <c r="H51" s="11">
        <f>VLOOKUP($B51,'[1]Sin Corporativo'!$Q$6:$AA$1115,6)</f>
        <v>77175</v>
      </c>
      <c r="I51" s="10">
        <f>VLOOKUP($B51,'[1]Sin Corporativo'!$Q$6:$AA$1115,7)</f>
        <v>77716</v>
      </c>
      <c r="J51" s="10">
        <f>VLOOKUP($B51,'[1]Sin Corporativo'!$Q$6:$AA$1115,8)</f>
        <v>77976</v>
      </c>
      <c r="K51" s="7">
        <f>VLOOKUP($B51,'[1]Sin Corporativo'!$Q$6:$AA$1115,9)</f>
        <v>78524</v>
      </c>
      <c r="L51" s="11">
        <f>VLOOKUP($B51,'[1]Sin Corporativo'!$Q$6:$AA$1115,10)</f>
        <v>78463</v>
      </c>
      <c r="M51" s="10">
        <f>VLOOKUP($B51,'[1]Sin Corporativo'!$Q$6:$AA$1115,11)</f>
        <v>78555</v>
      </c>
      <c r="N51" s="29">
        <f>VLOOKUP($B51,'[2]pop-2020-2023'!$I$5:$M$1126,2)</f>
        <v>238656</v>
      </c>
      <c r="O51" s="28">
        <f>VLOOKUP($B51,'[2]pop-2020-2023'!$I$5:$M$1126,3)</f>
        <v>241984</v>
      </c>
      <c r="P51" s="28">
        <f>VLOOKUP($B51,'[2]pop-2020-2023'!$I$5:$M$1126,4)</f>
        <v>244188</v>
      </c>
      <c r="Q51" s="30">
        <f>VLOOKUP($B51,'[2]pop-2020-2023'!$I$5:$M$1126,5)</f>
        <v>246327</v>
      </c>
      <c r="R51" s="29">
        <f>VLOOKUP($B51,'[3]Hogares total'!$D$5:$L$1126,6)</f>
        <v>85651</v>
      </c>
      <c r="S51" s="28">
        <f>VLOOKUP($B51,'[3]Hogares total'!$D$5:$L$1126,7)</f>
        <v>88599</v>
      </c>
      <c r="T51" s="28">
        <f>VLOOKUP($B51,'[3]Hogares total'!$D$5:$L$1126,8)</f>
        <v>91633</v>
      </c>
      <c r="U51" s="30">
        <f>VLOOKUP($B51,'[3]Hogares total'!$D$5:$L$1126,9)</f>
        <v>94757</v>
      </c>
      <c r="V51" s="29"/>
      <c r="W51" s="43">
        <f t="shared" si="5"/>
        <v>0.30449533853477917</v>
      </c>
      <c r="X51" s="43">
        <f t="shared" si="6"/>
        <v>0.31826297770570217</v>
      </c>
      <c r="Y51" s="47">
        <f t="shared" si="7"/>
        <v>0.31890535751257476</v>
      </c>
      <c r="Z51" s="29"/>
      <c r="AA51" s="43">
        <f t="shared" si="8"/>
        <v>0.83164595537195685</v>
      </c>
      <c r="AB51" s="43">
        <f t="shared" si="9"/>
        <v>0.84812240131830241</v>
      </c>
      <c r="AC51" s="47">
        <f t="shared" si="10"/>
        <v>0.82901527063963609</v>
      </c>
      <c r="AD51" s="28">
        <f>+T51-K51</f>
        <v>13109</v>
      </c>
    </row>
    <row r="52" spans="2:30" x14ac:dyDescent="0.25">
      <c r="B52" s="9" t="s">
        <v>50</v>
      </c>
      <c r="C52" s="23" t="str">
        <f>VLOOKUP(B52,[2]Municipal!$C$15:$D$60549,2)</f>
        <v>Fredonia</v>
      </c>
      <c r="D52" s="11">
        <f>VLOOKUP($B52,'[1]Sin Corporativo'!$Q$6:$AA$1115,2)</f>
        <v>1964</v>
      </c>
      <c r="E52" s="10">
        <f>VLOOKUP($B52,'[1]Sin Corporativo'!$Q$6:$AA$1115,3)</f>
        <v>2209</v>
      </c>
      <c r="F52" s="10">
        <f>VLOOKUP($B52,'[1]Sin Corporativo'!$Q$6:$AA$1115,4)</f>
        <v>2162</v>
      </c>
      <c r="G52" s="12">
        <f>VLOOKUP($B52,'[1]Sin Corporativo'!$Q$6:$AA$1115,5)</f>
        <v>1677</v>
      </c>
      <c r="H52" s="11">
        <f>VLOOKUP($B52,'[1]Sin Corporativo'!$Q$6:$AA$1115,6)</f>
        <v>1710</v>
      </c>
      <c r="I52" s="10">
        <f>VLOOKUP($B52,'[1]Sin Corporativo'!$Q$6:$AA$1115,7)</f>
        <v>2184</v>
      </c>
      <c r="J52" s="10">
        <f>VLOOKUP($B52,'[1]Sin Corporativo'!$Q$6:$AA$1115,8)</f>
        <v>2248</v>
      </c>
      <c r="K52" s="7">
        <f>VLOOKUP($B52,'[1]Sin Corporativo'!$Q$6:$AA$1115,9)</f>
        <v>1666</v>
      </c>
      <c r="L52" s="11">
        <f>VLOOKUP($B52,'[1]Sin Corporativo'!$Q$6:$AA$1115,10)</f>
        <v>1735</v>
      </c>
      <c r="M52" s="10">
        <f>VLOOKUP($B52,'[1]Sin Corporativo'!$Q$6:$AA$1115,11)</f>
        <v>1637</v>
      </c>
      <c r="N52" s="29">
        <f>VLOOKUP($B52,'[2]pop-2020-2023'!$I$5:$M$1126,2)</f>
        <v>25128</v>
      </c>
      <c r="O52" s="28">
        <f>VLOOKUP($B52,'[2]pop-2020-2023'!$I$5:$M$1126,3)</f>
        <v>25299</v>
      </c>
      <c r="P52" s="28">
        <f>VLOOKUP($B52,'[2]pop-2020-2023'!$I$5:$M$1126,4)</f>
        <v>25541</v>
      </c>
      <c r="Q52" s="30">
        <f>VLOOKUP($B52,'[2]pop-2020-2023'!$I$5:$M$1126,5)</f>
        <v>25764</v>
      </c>
      <c r="R52" s="29">
        <f>VLOOKUP($B52,'[3]Hogares total'!$D$5:$L$1126,6)</f>
        <v>8780</v>
      </c>
      <c r="S52" s="28">
        <f>VLOOKUP($B52,'[3]Hogares total'!$D$5:$L$1126,7)</f>
        <v>9048</v>
      </c>
      <c r="T52" s="28">
        <f>VLOOKUP($B52,'[3]Hogares total'!$D$5:$L$1126,8)</f>
        <v>9322</v>
      </c>
      <c r="U52" s="30">
        <f>VLOOKUP($B52,'[3]Hogares total'!$D$5:$L$1126,9)</f>
        <v>9605</v>
      </c>
      <c r="V52" s="29"/>
      <c r="W52" s="43">
        <f t="shared" si="5"/>
        <v>8.7315704178030751E-2</v>
      </c>
      <c r="X52" s="43">
        <f t="shared" si="6"/>
        <v>8.5509572843663131E-2</v>
      </c>
      <c r="Y52" s="47">
        <f t="shared" si="7"/>
        <v>6.3538270454898307E-2</v>
      </c>
      <c r="Z52" s="29"/>
      <c r="AA52" s="43">
        <f t="shared" si="8"/>
        <v>0.24414235190097258</v>
      </c>
      <c r="AB52" s="43">
        <f t="shared" si="9"/>
        <v>0.2342844883072302</v>
      </c>
      <c r="AC52" s="47">
        <f t="shared" si="10"/>
        <v>0.17043206663196253</v>
      </c>
      <c r="AD52" t="str">
        <f t="shared" si="4"/>
        <v/>
      </c>
    </row>
    <row r="53" spans="2:30" x14ac:dyDescent="0.25">
      <c r="B53" s="9" t="s">
        <v>51</v>
      </c>
      <c r="C53" s="23" t="str">
        <f>VLOOKUP(B53,[2]Municipal!$C$15:$D$60549,2)</f>
        <v>Frontino</v>
      </c>
      <c r="D53" s="11">
        <f>VLOOKUP($B53,'[1]Sin Corporativo'!$Q$6:$AA$1115,2)</f>
        <v>1660</v>
      </c>
      <c r="E53" s="10">
        <f>VLOOKUP($B53,'[1]Sin Corporativo'!$Q$6:$AA$1115,3)</f>
        <v>1742</v>
      </c>
      <c r="F53" s="10">
        <f>VLOOKUP($B53,'[1]Sin Corporativo'!$Q$6:$AA$1115,4)</f>
        <v>1770</v>
      </c>
      <c r="G53" s="12">
        <f>VLOOKUP($B53,'[1]Sin Corporativo'!$Q$6:$AA$1115,5)</f>
        <v>1765</v>
      </c>
      <c r="H53" s="11">
        <f>VLOOKUP($B53,'[1]Sin Corporativo'!$Q$6:$AA$1115,6)</f>
        <v>1772</v>
      </c>
      <c r="I53" s="10">
        <f>VLOOKUP($B53,'[1]Sin Corporativo'!$Q$6:$AA$1115,7)</f>
        <v>1761</v>
      </c>
      <c r="J53" s="10">
        <f>VLOOKUP($B53,'[1]Sin Corporativo'!$Q$6:$AA$1115,8)</f>
        <v>1779</v>
      </c>
      <c r="K53" s="7">
        <f>VLOOKUP($B53,'[1]Sin Corporativo'!$Q$6:$AA$1115,9)</f>
        <v>1815</v>
      </c>
      <c r="L53" s="11">
        <f>VLOOKUP($B53,'[1]Sin Corporativo'!$Q$6:$AA$1115,10)</f>
        <v>1512</v>
      </c>
      <c r="M53" s="10">
        <f>VLOOKUP($B53,'[1]Sin Corporativo'!$Q$6:$AA$1115,11)</f>
        <v>1214</v>
      </c>
      <c r="N53" s="29">
        <f>VLOOKUP($B53,'[2]pop-2020-2023'!$I$5:$M$1126,2)</f>
        <v>21243</v>
      </c>
      <c r="O53" s="28">
        <f>VLOOKUP($B53,'[2]pop-2020-2023'!$I$5:$M$1126,3)</f>
        <v>21345</v>
      </c>
      <c r="P53" s="28">
        <f>VLOOKUP($B53,'[2]pop-2020-2023'!$I$5:$M$1126,4)</f>
        <v>21525</v>
      </c>
      <c r="Q53" s="30">
        <f>VLOOKUP($B53,'[2]pop-2020-2023'!$I$5:$M$1126,5)</f>
        <v>21737</v>
      </c>
      <c r="R53" s="29">
        <f>VLOOKUP($B53,'[3]Hogares total'!$D$5:$L$1126,6)</f>
        <v>6165</v>
      </c>
      <c r="S53" s="28">
        <f>VLOOKUP($B53,'[3]Hogares total'!$D$5:$L$1126,7)</f>
        <v>6384</v>
      </c>
      <c r="T53" s="28">
        <f>VLOOKUP($B53,'[3]Hogares total'!$D$5:$L$1126,8)</f>
        <v>6602</v>
      </c>
      <c r="U53" s="30">
        <f>VLOOKUP($B53,'[3]Hogares total'!$D$5:$L$1126,9)</f>
        <v>6826</v>
      </c>
      <c r="V53" s="29"/>
      <c r="W53" s="43">
        <f t="shared" si="5"/>
        <v>8.1611618646052944E-2</v>
      </c>
      <c r="X53" s="43">
        <f t="shared" si="6"/>
        <v>8.1811846689895468E-2</v>
      </c>
      <c r="Y53" s="47">
        <f t="shared" si="7"/>
        <v>5.5849473248378342E-2</v>
      </c>
      <c r="Z53" s="29"/>
      <c r="AA53" s="43">
        <f t="shared" si="8"/>
        <v>0.27286967418546365</v>
      </c>
      <c r="AB53" s="43">
        <f t="shared" si="9"/>
        <v>0.26673735231747953</v>
      </c>
      <c r="AC53" s="47">
        <f t="shared" si="10"/>
        <v>0.17784939935540581</v>
      </c>
      <c r="AD53" t="str">
        <f t="shared" si="4"/>
        <v/>
      </c>
    </row>
    <row r="54" spans="2:30" x14ac:dyDescent="0.25">
      <c r="B54" s="9" t="s">
        <v>52</v>
      </c>
      <c r="C54" s="23" t="str">
        <f>VLOOKUP(B54,[2]Municipal!$C$15:$D$60549,2)</f>
        <v>Giraldo</v>
      </c>
      <c r="D54" s="11">
        <f>VLOOKUP($B54,'[1]Sin Corporativo'!$Q$6:$AA$1115,2)</f>
        <v>178</v>
      </c>
      <c r="E54" s="10">
        <f>VLOOKUP($B54,'[1]Sin Corporativo'!$Q$6:$AA$1115,3)</f>
        <v>187</v>
      </c>
      <c r="F54" s="10">
        <f>VLOOKUP($B54,'[1]Sin Corporativo'!$Q$6:$AA$1115,4)</f>
        <v>189</v>
      </c>
      <c r="G54" s="12">
        <f>VLOOKUP($B54,'[1]Sin Corporativo'!$Q$6:$AA$1115,5)</f>
        <v>174</v>
      </c>
      <c r="H54" s="11">
        <f>VLOOKUP($B54,'[1]Sin Corporativo'!$Q$6:$AA$1115,6)</f>
        <v>166</v>
      </c>
      <c r="I54" s="10">
        <f>VLOOKUP($B54,'[1]Sin Corporativo'!$Q$6:$AA$1115,7)</f>
        <v>161</v>
      </c>
      <c r="J54" s="10">
        <f>VLOOKUP($B54,'[1]Sin Corporativo'!$Q$6:$AA$1115,8)</f>
        <v>156</v>
      </c>
      <c r="K54" s="7">
        <f>VLOOKUP($B54,'[1]Sin Corporativo'!$Q$6:$AA$1115,9)</f>
        <v>564</v>
      </c>
      <c r="L54" s="11">
        <f>VLOOKUP($B54,'[1]Sin Corporativo'!$Q$6:$AA$1115,10)</f>
        <v>489</v>
      </c>
      <c r="M54" s="10">
        <f>VLOOKUP($B54,'[1]Sin Corporativo'!$Q$6:$AA$1115,11)</f>
        <v>430</v>
      </c>
      <c r="N54" s="29">
        <f>VLOOKUP($B54,'[2]pop-2020-2023'!$I$5:$M$1126,2)</f>
        <v>5725</v>
      </c>
      <c r="O54" s="28">
        <f>VLOOKUP($B54,'[2]pop-2020-2023'!$I$5:$M$1126,3)</f>
        <v>5796</v>
      </c>
      <c r="P54" s="28">
        <f>VLOOKUP($B54,'[2]pop-2020-2023'!$I$5:$M$1126,4)</f>
        <v>5857</v>
      </c>
      <c r="Q54" s="30">
        <f>VLOOKUP($B54,'[2]pop-2020-2023'!$I$5:$M$1126,5)</f>
        <v>5899</v>
      </c>
      <c r="R54" s="29">
        <f>VLOOKUP($B54,'[3]Hogares total'!$D$5:$L$1126,6)</f>
        <v>1917</v>
      </c>
      <c r="S54" s="28">
        <f>VLOOKUP($B54,'[3]Hogares total'!$D$5:$L$1126,7)</f>
        <v>1980</v>
      </c>
      <c r="T54" s="28">
        <f>VLOOKUP($B54,'[3]Hogares total'!$D$5:$L$1126,8)</f>
        <v>2044</v>
      </c>
      <c r="U54" s="30">
        <f>VLOOKUP($B54,'[3]Hogares total'!$D$5:$L$1126,9)</f>
        <v>2108</v>
      </c>
      <c r="V54" s="29"/>
      <c r="W54" s="43">
        <f t="shared" si="5"/>
        <v>3.2263630089717048E-2</v>
      </c>
      <c r="X54" s="43">
        <f t="shared" si="6"/>
        <v>2.7488475328666554E-2</v>
      </c>
      <c r="Y54" s="47">
        <f t="shared" si="7"/>
        <v>7.2893710798440411E-2</v>
      </c>
      <c r="Z54" s="29"/>
      <c r="AA54" s="43">
        <f t="shared" si="8"/>
        <v>9.4444444444444442E-2</v>
      </c>
      <c r="AB54" s="43">
        <f t="shared" si="9"/>
        <v>7.8767123287671229E-2</v>
      </c>
      <c r="AC54" s="47">
        <f t="shared" si="10"/>
        <v>0.20398481973434535</v>
      </c>
      <c r="AD54" t="str">
        <f t="shared" si="4"/>
        <v/>
      </c>
    </row>
    <row r="55" spans="2:30" x14ac:dyDescent="0.25">
      <c r="B55" s="9" t="s">
        <v>53</v>
      </c>
      <c r="C55" s="23" t="str">
        <f>VLOOKUP(B55,[2]Municipal!$C$15:$D$60549,2)</f>
        <v>Girardota</v>
      </c>
      <c r="D55" s="11">
        <f>VLOOKUP($B55,'[1]Sin Corporativo'!$Q$6:$AA$1115,2)</f>
        <v>8917</v>
      </c>
      <c r="E55" s="10">
        <f>VLOOKUP($B55,'[1]Sin Corporativo'!$Q$6:$AA$1115,3)</f>
        <v>8997</v>
      </c>
      <c r="F55" s="10">
        <f>VLOOKUP($B55,'[1]Sin Corporativo'!$Q$6:$AA$1115,4)</f>
        <v>9033</v>
      </c>
      <c r="G55" s="12">
        <f>VLOOKUP($B55,'[1]Sin Corporativo'!$Q$6:$AA$1115,5)</f>
        <v>9159</v>
      </c>
      <c r="H55" s="11">
        <f>VLOOKUP($B55,'[1]Sin Corporativo'!$Q$6:$AA$1115,6)</f>
        <v>9538</v>
      </c>
      <c r="I55" s="10">
        <f>VLOOKUP($B55,'[1]Sin Corporativo'!$Q$6:$AA$1115,7)</f>
        <v>9724</v>
      </c>
      <c r="J55" s="10">
        <f>VLOOKUP($B55,'[1]Sin Corporativo'!$Q$6:$AA$1115,8)</f>
        <v>9826</v>
      </c>
      <c r="K55" s="7">
        <f>VLOOKUP($B55,'[1]Sin Corporativo'!$Q$6:$AA$1115,9)</f>
        <v>10046</v>
      </c>
      <c r="L55" s="11">
        <f>VLOOKUP($B55,'[1]Sin Corporativo'!$Q$6:$AA$1115,10)</f>
        <v>10161</v>
      </c>
      <c r="M55" s="10">
        <f>VLOOKUP($B55,'[1]Sin Corporativo'!$Q$6:$AA$1115,11)</f>
        <v>10255</v>
      </c>
      <c r="N55" s="29">
        <f>VLOOKUP($B55,'[2]pop-2020-2023'!$I$5:$M$1126,2)</f>
        <v>53781</v>
      </c>
      <c r="O55" s="28">
        <f>VLOOKUP($B55,'[2]pop-2020-2023'!$I$5:$M$1126,3)</f>
        <v>54489</v>
      </c>
      <c r="P55" s="28">
        <f>VLOOKUP($B55,'[2]pop-2020-2023'!$I$5:$M$1126,4)</f>
        <v>54986</v>
      </c>
      <c r="Q55" s="30">
        <f>VLOOKUP($B55,'[2]pop-2020-2023'!$I$5:$M$1126,5)</f>
        <v>55483</v>
      </c>
      <c r="R55" s="29">
        <f>VLOOKUP($B55,'[3]Hogares total'!$D$5:$L$1126,6)</f>
        <v>17031</v>
      </c>
      <c r="S55" s="28">
        <f>VLOOKUP($B55,'[3]Hogares total'!$D$5:$L$1126,7)</f>
        <v>17575</v>
      </c>
      <c r="T55" s="28">
        <f>VLOOKUP($B55,'[3]Hogares total'!$D$5:$L$1126,8)</f>
        <v>18131</v>
      </c>
      <c r="U55" s="30">
        <f>VLOOKUP($B55,'[3]Hogares total'!$D$5:$L$1126,9)</f>
        <v>18710</v>
      </c>
      <c r="V55" s="29"/>
      <c r="W55" s="43">
        <f t="shared" si="5"/>
        <v>0.16511589495127457</v>
      </c>
      <c r="X55" s="43">
        <f t="shared" si="6"/>
        <v>0.1768450150947514</v>
      </c>
      <c r="Y55" s="47">
        <f t="shared" si="7"/>
        <v>0.18483138979507235</v>
      </c>
      <c r="Z55" s="29"/>
      <c r="AA55" s="43">
        <f t="shared" si="8"/>
        <v>0.51192034139402565</v>
      </c>
      <c r="AB55" s="43">
        <f t="shared" si="9"/>
        <v>0.53631901163752693</v>
      </c>
      <c r="AC55" s="47">
        <f t="shared" si="10"/>
        <v>0.54810261892036349</v>
      </c>
      <c r="AD55" t="str">
        <f t="shared" si="4"/>
        <v/>
      </c>
    </row>
    <row r="56" spans="2:30" x14ac:dyDescent="0.25">
      <c r="B56" s="9" t="s">
        <v>54</v>
      </c>
      <c r="C56" s="23" t="str">
        <f>VLOOKUP(B56,[2]Municipal!$C$15:$D$60549,2)</f>
        <v>Gómez Plata</v>
      </c>
      <c r="D56" s="11">
        <f>VLOOKUP($B56,'[1]Sin Corporativo'!$Q$6:$AA$1115,2)</f>
        <v>698</v>
      </c>
      <c r="E56" s="10">
        <f>VLOOKUP($B56,'[1]Sin Corporativo'!$Q$6:$AA$1115,3)</f>
        <v>815</v>
      </c>
      <c r="F56" s="10">
        <f>VLOOKUP($B56,'[1]Sin Corporativo'!$Q$6:$AA$1115,4)</f>
        <v>809</v>
      </c>
      <c r="G56" s="12">
        <f>VLOOKUP($B56,'[1]Sin Corporativo'!$Q$6:$AA$1115,5)</f>
        <v>796</v>
      </c>
      <c r="H56" s="11">
        <f>VLOOKUP($B56,'[1]Sin Corporativo'!$Q$6:$AA$1115,6)</f>
        <v>865</v>
      </c>
      <c r="I56" s="10">
        <f>VLOOKUP($B56,'[1]Sin Corporativo'!$Q$6:$AA$1115,7)</f>
        <v>863</v>
      </c>
      <c r="J56" s="10">
        <f>VLOOKUP($B56,'[1]Sin Corporativo'!$Q$6:$AA$1115,8)</f>
        <v>822</v>
      </c>
      <c r="K56" s="7">
        <f>VLOOKUP($B56,'[1]Sin Corporativo'!$Q$6:$AA$1115,9)</f>
        <v>799</v>
      </c>
      <c r="L56" s="11">
        <f>VLOOKUP($B56,'[1]Sin Corporativo'!$Q$6:$AA$1115,10)</f>
        <v>784</v>
      </c>
      <c r="M56" s="10">
        <f>VLOOKUP($B56,'[1]Sin Corporativo'!$Q$6:$AA$1115,11)</f>
        <v>622</v>
      </c>
      <c r="N56" s="29">
        <f>VLOOKUP($B56,'[2]pop-2020-2023'!$I$5:$M$1126,2)</f>
        <v>10048</v>
      </c>
      <c r="O56" s="28">
        <f>VLOOKUP($B56,'[2]pop-2020-2023'!$I$5:$M$1126,3)</f>
        <v>10117</v>
      </c>
      <c r="P56" s="28">
        <f>VLOOKUP($B56,'[2]pop-2020-2023'!$I$5:$M$1126,4)</f>
        <v>10225</v>
      </c>
      <c r="Q56" s="30">
        <f>VLOOKUP($B56,'[2]pop-2020-2023'!$I$5:$M$1126,5)</f>
        <v>10300</v>
      </c>
      <c r="R56" s="29">
        <f>VLOOKUP($B56,'[3]Hogares total'!$D$5:$L$1126,6)</f>
        <v>3607</v>
      </c>
      <c r="S56" s="28">
        <f>VLOOKUP($B56,'[3]Hogares total'!$D$5:$L$1126,7)</f>
        <v>3730</v>
      </c>
      <c r="T56" s="28">
        <f>VLOOKUP($B56,'[3]Hogares total'!$D$5:$L$1126,8)</f>
        <v>3848</v>
      </c>
      <c r="U56" s="30">
        <f>VLOOKUP($B56,'[3]Hogares total'!$D$5:$L$1126,9)</f>
        <v>3972</v>
      </c>
      <c r="V56" s="29"/>
      <c r="W56" s="43">
        <f t="shared" si="5"/>
        <v>8.0557477513096762E-2</v>
      </c>
      <c r="X56" s="43">
        <f t="shared" si="6"/>
        <v>8.4400977995110024E-2</v>
      </c>
      <c r="Y56" s="47">
        <f t="shared" si="7"/>
        <v>6.0388349514563108E-2</v>
      </c>
      <c r="Z56" s="29"/>
      <c r="AA56" s="43">
        <f t="shared" si="8"/>
        <v>0.21849865951742628</v>
      </c>
      <c r="AB56" s="43">
        <f t="shared" si="9"/>
        <v>0.22427234927234926</v>
      </c>
      <c r="AC56" s="47">
        <f t="shared" si="10"/>
        <v>0.15659617321248742</v>
      </c>
      <c r="AD56" t="str">
        <f t="shared" si="4"/>
        <v/>
      </c>
    </row>
    <row r="57" spans="2:30" x14ac:dyDescent="0.25">
      <c r="B57" s="9" t="s">
        <v>55</v>
      </c>
      <c r="C57" s="23" t="str">
        <f>VLOOKUP(B57,[2]Municipal!$C$15:$D$60549,2)</f>
        <v>Granada</v>
      </c>
      <c r="D57" s="11">
        <f>VLOOKUP($B57,'[1]Sin Corporativo'!$Q$6:$AA$1115,2)</f>
        <v>752</v>
      </c>
      <c r="E57" s="10">
        <f>VLOOKUP($B57,'[1]Sin Corporativo'!$Q$6:$AA$1115,3)</f>
        <v>1227</v>
      </c>
      <c r="F57" s="10">
        <f>VLOOKUP($B57,'[1]Sin Corporativo'!$Q$6:$AA$1115,4)</f>
        <v>3175</v>
      </c>
      <c r="G57" s="12">
        <f>VLOOKUP($B57,'[1]Sin Corporativo'!$Q$6:$AA$1115,5)</f>
        <v>3156</v>
      </c>
      <c r="H57" s="11">
        <f>VLOOKUP($B57,'[1]Sin Corporativo'!$Q$6:$AA$1115,6)</f>
        <v>3536</v>
      </c>
      <c r="I57" s="10">
        <f>VLOOKUP($B57,'[1]Sin Corporativo'!$Q$6:$AA$1115,7)</f>
        <v>3282</v>
      </c>
      <c r="J57" s="10">
        <f>VLOOKUP($B57,'[1]Sin Corporativo'!$Q$6:$AA$1115,8)</f>
        <v>3377</v>
      </c>
      <c r="K57" s="7">
        <f>VLOOKUP($B57,'[1]Sin Corporativo'!$Q$6:$AA$1115,9)</f>
        <v>3415</v>
      </c>
      <c r="L57" s="11">
        <f>VLOOKUP($B57,'[1]Sin Corporativo'!$Q$6:$AA$1115,10)</f>
        <v>4003</v>
      </c>
      <c r="M57" s="10">
        <f>VLOOKUP($B57,'[1]Sin Corporativo'!$Q$6:$AA$1115,11)</f>
        <v>3490</v>
      </c>
      <c r="N57" s="29">
        <f>VLOOKUP($B57,'[2]pop-2020-2023'!$I$5:$M$1126,2)</f>
        <v>10414</v>
      </c>
      <c r="O57" s="28">
        <f>VLOOKUP($B57,'[2]pop-2020-2023'!$I$5:$M$1126,3)</f>
        <v>10497</v>
      </c>
      <c r="P57" s="28">
        <f>VLOOKUP($B57,'[2]pop-2020-2023'!$I$5:$M$1126,4)</f>
        <v>10587</v>
      </c>
      <c r="Q57" s="30">
        <f>VLOOKUP($B57,'[2]pop-2020-2023'!$I$5:$M$1126,5)</f>
        <v>10700</v>
      </c>
      <c r="R57" s="29">
        <f>VLOOKUP($B57,'[3]Hogares total'!$D$5:$L$1126,6)</f>
        <v>3398</v>
      </c>
      <c r="S57" s="28">
        <f>VLOOKUP($B57,'[3]Hogares total'!$D$5:$L$1126,7)</f>
        <v>3502</v>
      </c>
      <c r="T57" s="28">
        <f>VLOOKUP($B57,'[3]Hogares total'!$D$5:$L$1126,8)</f>
        <v>3611</v>
      </c>
      <c r="U57" s="30">
        <f>VLOOKUP($B57,'[3]Hogares total'!$D$5:$L$1126,9)</f>
        <v>3725</v>
      </c>
      <c r="V57" s="29"/>
      <c r="W57" s="43">
        <f t="shared" si="5"/>
        <v>0.11689054015432981</v>
      </c>
      <c r="X57" s="43">
        <f t="shared" si="6"/>
        <v>0.31000283366392745</v>
      </c>
      <c r="Y57" s="47">
        <f t="shared" si="7"/>
        <v>0.32616822429906545</v>
      </c>
      <c r="Z57" s="29"/>
      <c r="AA57" s="43">
        <f t="shared" si="8"/>
        <v>0.35037121644774416</v>
      </c>
      <c r="AB57" s="43">
        <f t="shared" si="9"/>
        <v>0.90888950429243975</v>
      </c>
      <c r="AC57" s="47">
        <f t="shared" si="10"/>
        <v>0.93691275167785237</v>
      </c>
      <c r="AD57" t="str">
        <f t="shared" si="4"/>
        <v/>
      </c>
    </row>
    <row r="58" spans="2:30" x14ac:dyDescent="0.25">
      <c r="B58" s="9" t="s">
        <v>56</v>
      </c>
      <c r="C58" s="23" t="str">
        <f>VLOOKUP(B58,[2]Municipal!$C$15:$D$60549,2)</f>
        <v>Guadalupe</v>
      </c>
      <c r="D58" s="11">
        <f>VLOOKUP($B58,'[1]Sin Corporativo'!$Q$6:$AA$1115,2)</f>
        <v>417</v>
      </c>
      <c r="E58" s="10">
        <f>VLOOKUP($B58,'[1]Sin Corporativo'!$Q$6:$AA$1115,3)</f>
        <v>418</v>
      </c>
      <c r="F58" s="10">
        <f>VLOOKUP($B58,'[1]Sin Corporativo'!$Q$6:$AA$1115,4)</f>
        <v>428</v>
      </c>
      <c r="G58" s="12">
        <f>VLOOKUP($B58,'[1]Sin Corporativo'!$Q$6:$AA$1115,5)</f>
        <v>402</v>
      </c>
      <c r="H58" s="11">
        <f>VLOOKUP($B58,'[1]Sin Corporativo'!$Q$6:$AA$1115,6)</f>
        <v>409</v>
      </c>
      <c r="I58" s="10">
        <f>VLOOKUP($B58,'[1]Sin Corporativo'!$Q$6:$AA$1115,7)</f>
        <v>396</v>
      </c>
      <c r="J58" s="10">
        <f>VLOOKUP($B58,'[1]Sin Corporativo'!$Q$6:$AA$1115,8)</f>
        <v>394</v>
      </c>
      <c r="K58" s="7">
        <f>VLOOKUP($B58,'[1]Sin Corporativo'!$Q$6:$AA$1115,9)</f>
        <v>378</v>
      </c>
      <c r="L58" s="11">
        <f>VLOOKUP($B58,'[1]Sin Corporativo'!$Q$6:$AA$1115,10)</f>
        <v>363</v>
      </c>
      <c r="M58" s="10">
        <f>VLOOKUP($B58,'[1]Sin Corporativo'!$Q$6:$AA$1115,11)</f>
        <v>375</v>
      </c>
      <c r="N58" s="29">
        <f>VLOOKUP($B58,'[2]pop-2020-2023'!$I$5:$M$1126,2)</f>
        <v>6750</v>
      </c>
      <c r="O58" s="28">
        <f>VLOOKUP($B58,'[2]pop-2020-2023'!$I$5:$M$1126,3)</f>
        <v>6797</v>
      </c>
      <c r="P58" s="28">
        <f>VLOOKUP($B58,'[2]pop-2020-2023'!$I$5:$M$1126,4)</f>
        <v>6860</v>
      </c>
      <c r="Q58" s="30">
        <f>VLOOKUP($B58,'[2]pop-2020-2023'!$I$5:$M$1126,5)</f>
        <v>6926</v>
      </c>
      <c r="R58" s="29">
        <f>VLOOKUP($B58,'[3]Hogares total'!$D$5:$L$1126,6)</f>
        <v>2206</v>
      </c>
      <c r="S58" s="28">
        <f>VLOOKUP($B58,'[3]Hogares total'!$D$5:$L$1126,7)</f>
        <v>2276</v>
      </c>
      <c r="T58" s="28">
        <f>VLOOKUP($B58,'[3]Hogares total'!$D$5:$L$1126,8)</f>
        <v>2348</v>
      </c>
      <c r="U58" s="30">
        <f>VLOOKUP($B58,'[3]Hogares total'!$D$5:$L$1126,9)</f>
        <v>2422</v>
      </c>
      <c r="V58" s="29"/>
      <c r="W58" s="43">
        <f t="shared" si="5"/>
        <v>6.1497719582168604E-2</v>
      </c>
      <c r="X58" s="43">
        <f t="shared" si="6"/>
        <v>5.772594752186589E-2</v>
      </c>
      <c r="Y58" s="47">
        <f t="shared" si="7"/>
        <v>5.414380594859948E-2</v>
      </c>
      <c r="Z58" s="29"/>
      <c r="AA58" s="43">
        <f t="shared" si="8"/>
        <v>0.18365553602811951</v>
      </c>
      <c r="AB58" s="43">
        <f t="shared" si="9"/>
        <v>0.1686541737649063</v>
      </c>
      <c r="AC58" s="47">
        <f t="shared" si="10"/>
        <v>0.15483071841453344</v>
      </c>
      <c r="AD58" t="str">
        <f t="shared" si="4"/>
        <v/>
      </c>
    </row>
    <row r="59" spans="2:30" x14ac:dyDescent="0.25">
      <c r="B59" s="9" t="s">
        <v>57</v>
      </c>
      <c r="C59" s="23" t="str">
        <f>VLOOKUP(B59,[2]Municipal!$C$15:$D$60549,2)</f>
        <v>Guarne</v>
      </c>
      <c r="D59" s="11">
        <f>VLOOKUP($B59,'[1]Sin Corporativo'!$Q$6:$AA$1115,2)</f>
        <v>9649</v>
      </c>
      <c r="E59" s="10">
        <f>VLOOKUP($B59,'[1]Sin Corporativo'!$Q$6:$AA$1115,3)</f>
        <v>9927</v>
      </c>
      <c r="F59" s="10">
        <f>VLOOKUP($B59,'[1]Sin Corporativo'!$Q$6:$AA$1115,4)</f>
        <v>9885</v>
      </c>
      <c r="G59" s="12">
        <f>VLOOKUP($B59,'[1]Sin Corporativo'!$Q$6:$AA$1115,5)</f>
        <v>9967</v>
      </c>
      <c r="H59" s="11">
        <f>VLOOKUP($B59,'[1]Sin Corporativo'!$Q$6:$AA$1115,6)</f>
        <v>11741</v>
      </c>
      <c r="I59" s="10">
        <f>VLOOKUP($B59,'[1]Sin Corporativo'!$Q$6:$AA$1115,7)</f>
        <v>11758</v>
      </c>
      <c r="J59" s="10">
        <f>VLOOKUP($B59,'[1]Sin Corporativo'!$Q$6:$AA$1115,8)</f>
        <v>16699</v>
      </c>
      <c r="K59" s="7">
        <f>VLOOKUP($B59,'[1]Sin Corporativo'!$Q$6:$AA$1115,9)</f>
        <v>20747</v>
      </c>
      <c r="L59" s="11">
        <f>VLOOKUP($B59,'[1]Sin Corporativo'!$Q$6:$AA$1115,10)</f>
        <v>12712</v>
      </c>
      <c r="M59" s="10">
        <f>VLOOKUP($B59,'[1]Sin Corporativo'!$Q$6:$AA$1115,11)</f>
        <v>12603</v>
      </c>
      <c r="N59" s="29">
        <f>VLOOKUP($B59,'[2]pop-2020-2023'!$I$5:$M$1126,2)</f>
        <v>57407</v>
      </c>
      <c r="O59" s="28">
        <f>VLOOKUP($B59,'[2]pop-2020-2023'!$I$5:$M$1126,3)</f>
        <v>58183</v>
      </c>
      <c r="P59" s="28">
        <f>VLOOKUP($B59,'[2]pop-2020-2023'!$I$5:$M$1126,4)</f>
        <v>58715</v>
      </c>
      <c r="Q59" s="30">
        <f>VLOOKUP($B59,'[2]pop-2020-2023'!$I$5:$M$1126,5)</f>
        <v>59226</v>
      </c>
      <c r="R59" s="29">
        <f>VLOOKUP($B59,'[3]Hogares total'!$D$5:$L$1126,6)</f>
        <v>17936</v>
      </c>
      <c r="S59" s="28">
        <f>VLOOKUP($B59,'[3]Hogares total'!$D$5:$L$1126,7)</f>
        <v>18487</v>
      </c>
      <c r="T59" s="28">
        <f>VLOOKUP($B59,'[3]Hogares total'!$D$5:$L$1126,8)</f>
        <v>19048</v>
      </c>
      <c r="U59" s="30">
        <f>VLOOKUP($B59,'[3]Hogares total'!$D$5:$L$1126,9)</f>
        <v>19636</v>
      </c>
      <c r="V59" s="29"/>
      <c r="W59" s="43">
        <f t="shared" si="5"/>
        <v>0.17061684684529846</v>
      </c>
      <c r="X59" s="43">
        <f t="shared" si="6"/>
        <v>0.20025547134463084</v>
      </c>
      <c r="Y59" s="47">
        <f t="shared" si="7"/>
        <v>0.21279505622530645</v>
      </c>
      <c r="Z59" s="29"/>
      <c r="AA59" s="43">
        <f t="shared" si="8"/>
        <v>0.53697192621842371</v>
      </c>
      <c r="AB59" s="43">
        <f t="shared" si="9"/>
        <v>0.6172826543469131</v>
      </c>
      <c r="AC59" s="47">
        <f t="shared" si="10"/>
        <v>0.64183133020981875</v>
      </c>
      <c r="AD59" t="str">
        <f t="shared" si="4"/>
        <v/>
      </c>
    </row>
    <row r="60" spans="2:30" x14ac:dyDescent="0.25">
      <c r="B60" s="9" t="s">
        <v>58</v>
      </c>
      <c r="C60" s="23" t="str">
        <f>VLOOKUP(B60,[2]Municipal!$C$15:$D$60549,2)</f>
        <v>Guatapé</v>
      </c>
      <c r="D60" s="11">
        <f>VLOOKUP($B60,'[1]Sin Corporativo'!$Q$6:$AA$1115,2)</f>
        <v>1596</v>
      </c>
      <c r="E60" s="10">
        <f>VLOOKUP($B60,'[1]Sin Corporativo'!$Q$6:$AA$1115,3)</f>
        <v>1638</v>
      </c>
      <c r="F60" s="10">
        <f>VLOOKUP($B60,'[1]Sin Corporativo'!$Q$6:$AA$1115,4)</f>
        <v>1654</v>
      </c>
      <c r="G60" s="12">
        <f>VLOOKUP($B60,'[1]Sin Corporativo'!$Q$6:$AA$1115,5)</f>
        <v>1435</v>
      </c>
      <c r="H60" s="11">
        <f>VLOOKUP($B60,'[1]Sin Corporativo'!$Q$6:$AA$1115,6)</f>
        <v>1367</v>
      </c>
      <c r="I60" s="10">
        <f>VLOOKUP($B60,'[1]Sin Corporativo'!$Q$6:$AA$1115,7)</f>
        <v>1957</v>
      </c>
      <c r="J60" s="10">
        <f>VLOOKUP($B60,'[1]Sin Corporativo'!$Q$6:$AA$1115,8)</f>
        <v>1874</v>
      </c>
      <c r="K60" s="7">
        <f>VLOOKUP($B60,'[1]Sin Corporativo'!$Q$6:$AA$1115,9)</f>
        <v>2014</v>
      </c>
      <c r="L60" s="11">
        <f>VLOOKUP($B60,'[1]Sin Corporativo'!$Q$6:$AA$1115,10)</f>
        <v>1988</v>
      </c>
      <c r="M60" s="10">
        <f>VLOOKUP($B60,'[1]Sin Corporativo'!$Q$6:$AA$1115,11)</f>
        <v>2192</v>
      </c>
      <c r="N60" s="29">
        <f>VLOOKUP($B60,'[2]pop-2020-2023'!$I$5:$M$1126,2)</f>
        <v>8681</v>
      </c>
      <c r="O60" s="28">
        <f>VLOOKUP($B60,'[2]pop-2020-2023'!$I$5:$M$1126,3)</f>
        <v>8791</v>
      </c>
      <c r="P60" s="28">
        <f>VLOOKUP($B60,'[2]pop-2020-2023'!$I$5:$M$1126,4)</f>
        <v>8862</v>
      </c>
      <c r="Q60" s="30">
        <f>VLOOKUP($B60,'[2]pop-2020-2023'!$I$5:$M$1126,5)</f>
        <v>8945</v>
      </c>
      <c r="R60" s="29">
        <f>VLOOKUP($B60,'[3]Hogares total'!$D$5:$L$1126,6)</f>
        <v>3078</v>
      </c>
      <c r="S60" s="28">
        <f>VLOOKUP($B60,'[3]Hogares total'!$D$5:$L$1126,7)</f>
        <v>3176</v>
      </c>
      <c r="T60" s="28">
        <f>VLOOKUP($B60,'[3]Hogares total'!$D$5:$L$1126,8)</f>
        <v>3278</v>
      </c>
      <c r="U60" s="30">
        <f>VLOOKUP($B60,'[3]Hogares total'!$D$5:$L$1126,9)</f>
        <v>3384</v>
      </c>
      <c r="V60" s="29"/>
      <c r="W60" s="43">
        <f t="shared" si="5"/>
        <v>0.18632692526447503</v>
      </c>
      <c r="X60" s="43">
        <f t="shared" si="6"/>
        <v>0.2208305122997066</v>
      </c>
      <c r="Y60" s="47">
        <f t="shared" si="7"/>
        <v>0.24505310229178312</v>
      </c>
      <c r="Z60" s="29"/>
      <c r="AA60" s="43">
        <f t="shared" si="8"/>
        <v>0.51574307304785894</v>
      </c>
      <c r="AB60" s="43">
        <f t="shared" si="9"/>
        <v>0.59701037217815744</v>
      </c>
      <c r="AC60" s="47">
        <f t="shared" si="10"/>
        <v>0.64775413711583929</v>
      </c>
      <c r="AD60" t="str">
        <f t="shared" si="4"/>
        <v/>
      </c>
    </row>
    <row r="61" spans="2:30" x14ac:dyDescent="0.25">
      <c r="B61" s="9" t="s">
        <v>59</v>
      </c>
      <c r="C61" s="23" t="str">
        <f>VLOOKUP(B61,[2]Municipal!$C$15:$D$60549,2)</f>
        <v>Heliconia</v>
      </c>
      <c r="D61" s="11">
        <f>VLOOKUP($B61,'[1]Sin Corporativo'!$Q$6:$AA$1115,2)</f>
        <v>260</v>
      </c>
      <c r="E61" s="10">
        <f>VLOOKUP($B61,'[1]Sin Corporativo'!$Q$6:$AA$1115,3)</f>
        <v>865</v>
      </c>
      <c r="F61" s="10">
        <f>VLOOKUP($B61,'[1]Sin Corporativo'!$Q$6:$AA$1115,4)</f>
        <v>828</v>
      </c>
      <c r="G61" s="12">
        <f>VLOOKUP($B61,'[1]Sin Corporativo'!$Q$6:$AA$1115,5)</f>
        <v>1047</v>
      </c>
      <c r="H61" s="11">
        <f>VLOOKUP($B61,'[1]Sin Corporativo'!$Q$6:$AA$1115,6)</f>
        <v>1042</v>
      </c>
      <c r="I61" s="10">
        <f>VLOOKUP($B61,'[1]Sin Corporativo'!$Q$6:$AA$1115,7)</f>
        <v>1035</v>
      </c>
      <c r="J61" s="10">
        <f>VLOOKUP($B61,'[1]Sin Corporativo'!$Q$6:$AA$1115,8)</f>
        <v>848</v>
      </c>
      <c r="K61" s="7">
        <f>VLOOKUP($B61,'[1]Sin Corporativo'!$Q$6:$AA$1115,9)</f>
        <v>844</v>
      </c>
      <c r="L61" s="11">
        <f>VLOOKUP($B61,'[1]Sin Corporativo'!$Q$6:$AA$1115,10)</f>
        <v>731</v>
      </c>
      <c r="M61" s="10">
        <f>VLOOKUP($B61,'[1]Sin Corporativo'!$Q$6:$AA$1115,11)</f>
        <v>987</v>
      </c>
      <c r="N61" s="29">
        <f>VLOOKUP($B61,'[2]pop-2020-2023'!$I$5:$M$1126,2)</f>
        <v>5564</v>
      </c>
      <c r="O61" s="28">
        <f>VLOOKUP($B61,'[2]pop-2020-2023'!$I$5:$M$1126,3)</f>
        <v>5575</v>
      </c>
      <c r="P61" s="28">
        <f>VLOOKUP($B61,'[2]pop-2020-2023'!$I$5:$M$1126,4)</f>
        <v>5636</v>
      </c>
      <c r="Q61" s="30">
        <f>VLOOKUP($B61,'[2]pop-2020-2023'!$I$5:$M$1126,5)</f>
        <v>5682</v>
      </c>
      <c r="R61" s="29">
        <f>VLOOKUP($B61,'[3]Hogares total'!$D$5:$L$1126,6)</f>
        <v>1889</v>
      </c>
      <c r="S61" s="28">
        <f>VLOOKUP($B61,'[3]Hogares total'!$D$5:$L$1126,7)</f>
        <v>1952</v>
      </c>
      <c r="T61" s="28">
        <f>VLOOKUP($B61,'[3]Hogares total'!$D$5:$L$1126,8)</f>
        <v>2014</v>
      </c>
      <c r="U61" s="30">
        <f>VLOOKUP($B61,'[3]Hogares total'!$D$5:$L$1126,9)</f>
        <v>2078</v>
      </c>
      <c r="V61" s="29"/>
      <c r="W61" s="43">
        <f t="shared" si="5"/>
        <v>0.15515695067264573</v>
      </c>
      <c r="X61" s="43">
        <f t="shared" si="6"/>
        <v>0.18364088005677787</v>
      </c>
      <c r="Y61" s="47">
        <f t="shared" si="7"/>
        <v>0.17370644139387539</v>
      </c>
      <c r="Z61" s="29"/>
      <c r="AA61" s="43">
        <f t="shared" si="8"/>
        <v>0.44313524590163933</v>
      </c>
      <c r="AB61" s="43">
        <f t="shared" si="9"/>
        <v>0.51390268123138039</v>
      </c>
      <c r="AC61" s="47">
        <f t="shared" si="10"/>
        <v>0.47497593840230989</v>
      </c>
      <c r="AD61" t="str">
        <f t="shared" si="4"/>
        <v/>
      </c>
    </row>
    <row r="62" spans="2:30" x14ac:dyDescent="0.25">
      <c r="B62" s="9" t="s">
        <v>60</v>
      </c>
      <c r="C62" s="23" t="str">
        <f>VLOOKUP(B62,[2]Municipal!$C$15:$D$60549,2)</f>
        <v>Hispania</v>
      </c>
      <c r="D62" s="11">
        <f>VLOOKUP($B62,'[1]Sin Corporativo'!$Q$6:$AA$1115,2)</f>
        <v>584</v>
      </c>
      <c r="E62" s="10">
        <f>VLOOKUP($B62,'[1]Sin Corporativo'!$Q$6:$AA$1115,3)</f>
        <v>568</v>
      </c>
      <c r="F62" s="10">
        <f>VLOOKUP($B62,'[1]Sin Corporativo'!$Q$6:$AA$1115,4)</f>
        <v>500</v>
      </c>
      <c r="G62" s="12">
        <f>VLOOKUP($B62,'[1]Sin Corporativo'!$Q$6:$AA$1115,5)</f>
        <v>484</v>
      </c>
      <c r="H62" s="11">
        <f>VLOOKUP($B62,'[1]Sin Corporativo'!$Q$6:$AA$1115,6)</f>
        <v>544</v>
      </c>
      <c r="I62" s="10">
        <f>VLOOKUP($B62,'[1]Sin Corporativo'!$Q$6:$AA$1115,7)</f>
        <v>484</v>
      </c>
      <c r="J62" s="10">
        <f>VLOOKUP($B62,'[1]Sin Corporativo'!$Q$6:$AA$1115,8)</f>
        <v>552</v>
      </c>
      <c r="K62" s="7">
        <f>VLOOKUP($B62,'[1]Sin Corporativo'!$Q$6:$AA$1115,9)</f>
        <v>515</v>
      </c>
      <c r="L62" s="11">
        <f>VLOOKUP($B62,'[1]Sin Corporativo'!$Q$6:$AA$1115,10)</f>
        <v>499</v>
      </c>
      <c r="M62" s="10">
        <f>VLOOKUP($B62,'[1]Sin Corporativo'!$Q$6:$AA$1115,11)</f>
        <v>455</v>
      </c>
      <c r="N62" s="29">
        <f>VLOOKUP($B62,'[2]pop-2020-2023'!$I$5:$M$1126,2)</f>
        <v>5640</v>
      </c>
      <c r="O62" s="28">
        <f>VLOOKUP($B62,'[2]pop-2020-2023'!$I$5:$M$1126,3)</f>
        <v>5693</v>
      </c>
      <c r="P62" s="28">
        <f>VLOOKUP($B62,'[2]pop-2020-2023'!$I$5:$M$1126,4)</f>
        <v>5742</v>
      </c>
      <c r="Q62" s="30">
        <f>VLOOKUP($B62,'[2]pop-2020-2023'!$I$5:$M$1126,5)</f>
        <v>5790</v>
      </c>
      <c r="R62" s="29">
        <f>VLOOKUP($B62,'[3]Hogares total'!$D$5:$L$1126,6)</f>
        <v>1934</v>
      </c>
      <c r="S62" s="28">
        <f>VLOOKUP($B62,'[3]Hogares total'!$D$5:$L$1126,7)</f>
        <v>2002</v>
      </c>
      <c r="T62" s="28">
        <f>VLOOKUP($B62,'[3]Hogares total'!$D$5:$L$1126,8)</f>
        <v>2069</v>
      </c>
      <c r="U62" s="30">
        <f>VLOOKUP($B62,'[3]Hogares total'!$D$5:$L$1126,9)</f>
        <v>2136</v>
      </c>
      <c r="V62" s="29"/>
      <c r="W62" s="43">
        <f t="shared" si="5"/>
        <v>9.977164939399262E-2</v>
      </c>
      <c r="X62" s="43">
        <f t="shared" si="6"/>
        <v>8.4291187739463605E-2</v>
      </c>
      <c r="Y62" s="47">
        <f t="shared" si="7"/>
        <v>7.8583765112262519E-2</v>
      </c>
      <c r="Z62" s="29"/>
      <c r="AA62" s="43">
        <f t="shared" si="8"/>
        <v>0.28371628371628371</v>
      </c>
      <c r="AB62" s="43">
        <f t="shared" si="9"/>
        <v>0.23392943450942486</v>
      </c>
      <c r="AC62" s="47">
        <f t="shared" si="10"/>
        <v>0.21301498127340823</v>
      </c>
      <c r="AD62" t="str">
        <f t="shared" si="4"/>
        <v/>
      </c>
    </row>
    <row r="63" spans="2:30" x14ac:dyDescent="0.25">
      <c r="B63" s="9" t="s">
        <v>61</v>
      </c>
      <c r="C63" s="23" t="str">
        <f>VLOOKUP(B63,[2]Municipal!$C$15:$D$60549,2)</f>
        <v>Itagüí</v>
      </c>
      <c r="D63" s="11">
        <f>VLOOKUP($B63,'[1]Sin Corporativo'!$Q$6:$AA$1115,2)</f>
        <v>72477</v>
      </c>
      <c r="E63" s="10">
        <f>VLOOKUP($B63,'[1]Sin Corporativo'!$Q$6:$AA$1115,3)</f>
        <v>74267</v>
      </c>
      <c r="F63" s="10">
        <f>VLOOKUP($B63,'[1]Sin Corporativo'!$Q$6:$AA$1115,4)</f>
        <v>75122</v>
      </c>
      <c r="G63" s="12">
        <f>VLOOKUP($B63,'[1]Sin Corporativo'!$Q$6:$AA$1115,5)</f>
        <v>75411</v>
      </c>
      <c r="H63" s="11">
        <f>VLOOKUP($B63,'[1]Sin Corporativo'!$Q$6:$AA$1115,6)</f>
        <v>77093</v>
      </c>
      <c r="I63" s="10">
        <f>VLOOKUP($B63,'[1]Sin Corporativo'!$Q$6:$AA$1115,7)</f>
        <v>78121</v>
      </c>
      <c r="J63" s="10">
        <f>VLOOKUP($B63,'[1]Sin Corporativo'!$Q$6:$AA$1115,8)</f>
        <v>78856</v>
      </c>
      <c r="K63" s="7">
        <f>VLOOKUP($B63,'[1]Sin Corporativo'!$Q$6:$AA$1115,9)</f>
        <v>79661</v>
      </c>
      <c r="L63" s="11">
        <f>VLOOKUP($B63,'[1]Sin Corporativo'!$Q$6:$AA$1115,10)</f>
        <v>79244</v>
      </c>
      <c r="M63" s="10">
        <f>VLOOKUP($B63,'[1]Sin Corporativo'!$Q$6:$AA$1115,11)</f>
        <v>79786</v>
      </c>
      <c r="N63" s="29">
        <f>VLOOKUP($B63,'[2]pop-2020-2023'!$I$5:$M$1126,2)</f>
        <v>287981</v>
      </c>
      <c r="O63" s="28">
        <f>VLOOKUP($B63,'[2]pop-2020-2023'!$I$5:$M$1126,3)</f>
        <v>291662</v>
      </c>
      <c r="P63" s="28">
        <f>VLOOKUP($B63,'[2]pop-2020-2023'!$I$5:$M$1126,4)</f>
        <v>294328</v>
      </c>
      <c r="Q63" s="30">
        <f>VLOOKUP($B63,'[2]pop-2020-2023'!$I$5:$M$1126,5)</f>
        <v>296953</v>
      </c>
      <c r="R63" s="29">
        <f>VLOOKUP($B63,'[3]Hogares total'!$D$5:$L$1126,6)</f>
        <v>94544</v>
      </c>
      <c r="S63" s="28">
        <f>VLOOKUP($B63,'[3]Hogares total'!$D$5:$L$1126,7)</f>
        <v>97732</v>
      </c>
      <c r="T63" s="28">
        <f>VLOOKUP($B63,'[3]Hogares total'!$D$5:$L$1126,8)</f>
        <v>101032</v>
      </c>
      <c r="U63" s="30">
        <f>VLOOKUP($B63,'[3]Hogares total'!$D$5:$L$1126,9)</f>
        <v>104449</v>
      </c>
      <c r="V63" s="29"/>
      <c r="W63" s="43">
        <f t="shared" si="5"/>
        <v>0.25463378842632911</v>
      </c>
      <c r="X63" s="43">
        <f t="shared" si="6"/>
        <v>0.26542157049278359</v>
      </c>
      <c r="Y63" s="47">
        <f t="shared" si="7"/>
        <v>0.26868224937953145</v>
      </c>
      <c r="Z63" s="29"/>
      <c r="AA63" s="43">
        <f t="shared" si="8"/>
        <v>0.75990463717103918</v>
      </c>
      <c r="AB63" s="43">
        <f t="shared" si="9"/>
        <v>0.77323026367883441</v>
      </c>
      <c r="AC63" s="47">
        <f t="shared" si="10"/>
        <v>0.76387519267776616</v>
      </c>
      <c r="AD63" s="28">
        <f>+T63-K63</f>
        <v>21371</v>
      </c>
    </row>
    <row r="64" spans="2:30" x14ac:dyDescent="0.25">
      <c r="B64" s="9" t="s">
        <v>62</v>
      </c>
      <c r="C64" s="23" t="str">
        <f>VLOOKUP(B64,[2]Municipal!$C$15:$D$60549,2)</f>
        <v>Ituango</v>
      </c>
      <c r="D64" s="11">
        <f>VLOOKUP($B64,'[1]Sin Corporativo'!$Q$6:$AA$1115,2)</f>
        <v>930</v>
      </c>
      <c r="E64" s="10">
        <f>VLOOKUP($B64,'[1]Sin Corporativo'!$Q$6:$AA$1115,3)</f>
        <v>1070</v>
      </c>
      <c r="F64" s="10">
        <f>VLOOKUP($B64,'[1]Sin Corporativo'!$Q$6:$AA$1115,4)</f>
        <v>1101</v>
      </c>
      <c r="G64" s="12">
        <f>VLOOKUP($B64,'[1]Sin Corporativo'!$Q$6:$AA$1115,5)</f>
        <v>1078</v>
      </c>
      <c r="H64" s="11">
        <f>VLOOKUP($B64,'[1]Sin Corporativo'!$Q$6:$AA$1115,6)</f>
        <v>1136</v>
      </c>
      <c r="I64" s="10">
        <f>VLOOKUP($B64,'[1]Sin Corporativo'!$Q$6:$AA$1115,7)</f>
        <v>1054</v>
      </c>
      <c r="J64" s="10">
        <f>VLOOKUP($B64,'[1]Sin Corporativo'!$Q$6:$AA$1115,8)</f>
        <v>1051</v>
      </c>
      <c r="K64" s="7">
        <f>VLOOKUP($B64,'[1]Sin Corporativo'!$Q$6:$AA$1115,9)</f>
        <v>996</v>
      </c>
      <c r="L64" s="11">
        <f>VLOOKUP($B64,'[1]Sin Corporativo'!$Q$6:$AA$1115,10)</f>
        <v>976</v>
      </c>
      <c r="M64" s="10">
        <f>VLOOKUP($B64,'[1]Sin Corporativo'!$Q$6:$AA$1115,11)</f>
        <v>843</v>
      </c>
      <c r="N64" s="29">
        <f>VLOOKUP($B64,'[2]pop-2020-2023'!$I$5:$M$1126,2)</f>
        <v>27908</v>
      </c>
      <c r="O64" s="28">
        <f>VLOOKUP($B64,'[2]pop-2020-2023'!$I$5:$M$1126,3)</f>
        <v>28142</v>
      </c>
      <c r="P64" s="28">
        <f>VLOOKUP($B64,'[2]pop-2020-2023'!$I$5:$M$1126,4)</f>
        <v>28393</v>
      </c>
      <c r="Q64" s="30">
        <f>VLOOKUP($B64,'[2]pop-2020-2023'!$I$5:$M$1126,5)</f>
        <v>28634</v>
      </c>
      <c r="R64" s="29">
        <f>VLOOKUP($B64,'[3]Hogares total'!$D$5:$L$1126,6)</f>
        <v>6481</v>
      </c>
      <c r="S64" s="28">
        <f>VLOOKUP($B64,'[3]Hogares total'!$D$5:$L$1126,7)</f>
        <v>6735</v>
      </c>
      <c r="T64" s="28">
        <f>VLOOKUP($B64,'[3]Hogares total'!$D$5:$L$1126,8)</f>
        <v>6982</v>
      </c>
      <c r="U64" s="30">
        <f>VLOOKUP($B64,'[3]Hogares total'!$D$5:$L$1126,9)</f>
        <v>7232</v>
      </c>
      <c r="V64" s="29"/>
      <c r="W64" s="43">
        <f t="shared" si="5"/>
        <v>3.8021462582616732E-2</v>
      </c>
      <c r="X64" s="43">
        <f t="shared" si="6"/>
        <v>3.7121825802134328E-2</v>
      </c>
      <c r="Y64" s="47">
        <f t="shared" si="7"/>
        <v>2.9440525249703149E-2</v>
      </c>
      <c r="Z64" s="29"/>
      <c r="AA64" s="43">
        <f t="shared" si="8"/>
        <v>0.15887156644394951</v>
      </c>
      <c r="AB64" s="43">
        <f t="shared" si="9"/>
        <v>0.1509596104268118</v>
      </c>
      <c r="AC64" s="47">
        <f t="shared" si="10"/>
        <v>0.11656526548672566</v>
      </c>
      <c r="AD64" t="str">
        <f t="shared" si="4"/>
        <v/>
      </c>
    </row>
    <row r="65" spans="2:30" x14ac:dyDescent="0.25">
      <c r="B65" s="9" t="s">
        <v>63</v>
      </c>
      <c r="C65" s="23" t="str">
        <f>VLOOKUP(B65,[2]Municipal!$C$15:$D$60549,2)</f>
        <v>Jardín</v>
      </c>
      <c r="D65" s="11">
        <f>VLOOKUP($B65,'[1]Sin Corporativo'!$Q$6:$AA$1115,2)</f>
        <v>1146</v>
      </c>
      <c r="E65" s="10">
        <f>VLOOKUP($B65,'[1]Sin Corporativo'!$Q$6:$AA$1115,3)</f>
        <v>1155</v>
      </c>
      <c r="F65" s="10">
        <f>VLOOKUP($B65,'[1]Sin Corporativo'!$Q$6:$AA$1115,4)</f>
        <v>1178</v>
      </c>
      <c r="G65" s="12">
        <f>VLOOKUP($B65,'[1]Sin Corporativo'!$Q$6:$AA$1115,5)</f>
        <v>1810</v>
      </c>
      <c r="H65" s="11">
        <f>VLOOKUP($B65,'[1]Sin Corporativo'!$Q$6:$AA$1115,6)</f>
        <v>1785</v>
      </c>
      <c r="I65" s="10">
        <f>VLOOKUP($B65,'[1]Sin Corporativo'!$Q$6:$AA$1115,7)</f>
        <v>1943</v>
      </c>
      <c r="J65" s="10">
        <f>VLOOKUP($B65,'[1]Sin Corporativo'!$Q$6:$AA$1115,8)</f>
        <v>2264</v>
      </c>
      <c r="K65" s="7">
        <f>VLOOKUP($B65,'[1]Sin Corporativo'!$Q$6:$AA$1115,9)</f>
        <v>1875</v>
      </c>
      <c r="L65" s="11">
        <f>VLOOKUP($B65,'[1]Sin Corporativo'!$Q$6:$AA$1115,10)</f>
        <v>1756</v>
      </c>
      <c r="M65" s="10">
        <f>VLOOKUP($B65,'[1]Sin Corporativo'!$Q$6:$AA$1115,11)</f>
        <v>2007</v>
      </c>
      <c r="N65" s="29">
        <f>VLOOKUP($B65,'[2]pop-2020-2023'!$I$5:$M$1126,2)</f>
        <v>14987</v>
      </c>
      <c r="O65" s="28">
        <f>VLOOKUP($B65,'[2]pop-2020-2023'!$I$5:$M$1126,3)</f>
        <v>15115</v>
      </c>
      <c r="P65" s="28">
        <f>VLOOKUP($B65,'[2]pop-2020-2023'!$I$5:$M$1126,4)</f>
        <v>15257</v>
      </c>
      <c r="Q65" s="30">
        <f>VLOOKUP($B65,'[2]pop-2020-2023'!$I$5:$M$1126,5)</f>
        <v>15400</v>
      </c>
      <c r="R65" s="29">
        <f>VLOOKUP($B65,'[3]Hogares total'!$D$5:$L$1126,6)</f>
        <v>4919</v>
      </c>
      <c r="S65" s="28">
        <f>VLOOKUP($B65,'[3]Hogares total'!$D$5:$L$1126,7)</f>
        <v>5088</v>
      </c>
      <c r="T65" s="28">
        <f>VLOOKUP($B65,'[3]Hogares total'!$D$5:$L$1126,8)</f>
        <v>5259</v>
      </c>
      <c r="U65" s="30">
        <f>VLOOKUP($B65,'[3]Hogares total'!$D$5:$L$1126,9)</f>
        <v>5432</v>
      </c>
      <c r="V65" s="29"/>
      <c r="W65" s="43">
        <f t="shared" si="5"/>
        <v>7.6414158121071787E-2</v>
      </c>
      <c r="X65" s="43">
        <f t="shared" si="6"/>
        <v>0.12735137969456642</v>
      </c>
      <c r="Y65" s="47">
        <f t="shared" si="7"/>
        <v>0.13032467532467532</v>
      </c>
      <c r="Z65" s="29"/>
      <c r="AA65" s="43">
        <f t="shared" si="8"/>
        <v>0.22700471698113209</v>
      </c>
      <c r="AB65" s="43">
        <f t="shared" si="9"/>
        <v>0.36946187488115612</v>
      </c>
      <c r="AC65" s="47">
        <f t="shared" si="10"/>
        <v>0.36947717231222388</v>
      </c>
      <c r="AD65" t="str">
        <f t="shared" si="4"/>
        <v/>
      </c>
    </row>
    <row r="66" spans="2:30" x14ac:dyDescent="0.25">
      <c r="B66" s="9" t="s">
        <v>64</v>
      </c>
      <c r="C66" s="23" t="str">
        <f>VLOOKUP(B66,[2]Municipal!$C$15:$D$60549,2)</f>
        <v>Jericó</v>
      </c>
      <c r="D66" s="11">
        <f>VLOOKUP($B66,'[1]Sin Corporativo'!$Q$6:$AA$1115,2)</f>
        <v>1878</v>
      </c>
      <c r="E66" s="10">
        <f>VLOOKUP($B66,'[1]Sin Corporativo'!$Q$6:$AA$1115,3)</f>
        <v>1533</v>
      </c>
      <c r="F66" s="10">
        <f>VLOOKUP($B66,'[1]Sin Corporativo'!$Q$6:$AA$1115,4)</f>
        <v>2235</v>
      </c>
      <c r="G66" s="12">
        <f>VLOOKUP($B66,'[1]Sin Corporativo'!$Q$6:$AA$1115,5)</f>
        <v>1688</v>
      </c>
      <c r="H66" s="11">
        <f>VLOOKUP($B66,'[1]Sin Corporativo'!$Q$6:$AA$1115,6)</f>
        <v>1732</v>
      </c>
      <c r="I66" s="10">
        <f>VLOOKUP($B66,'[1]Sin Corporativo'!$Q$6:$AA$1115,7)</f>
        <v>1739</v>
      </c>
      <c r="J66" s="10">
        <f>VLOOKUP($B66,'[1]Sin Corporativo'!$Q$6:$AA$1115,8)</f>
        <v>3102</v>
      </c>
      <c r="K66" s="7">
        <f>VLOOKUP($B66,'[1]Sin Corporativo'!$Q$6:$AA$1115,9)</f>
        <v>3660</v>
      </c>
      <c r="L66" s="11">
        <f>VLOOKUP($B66,'[1]Sin Corporativo'!$Q$6:$AA$1115,10)</f>
        <v>972</v>
      </c>
      <c r="M66" s="10">
        <f>VLOOKUP($B66,'[1]Sin Corporativo'!$Q$6:$AA$1115,11)</f>
        <v>1970</v>
      </c>
      <c r="N66" s="29">
        <f>VLOOKUP($B66,'[2]pop-2020-2023'!$I$5:$M$1126,2)</f>
        <v>14005</v>
      </c>
      <c r="O66" s="28">
        <f>VLOOKUP($B66,'[2]pop-2020-2023'!$I$5:$M$1126,3)</f>
        <v>14106</v>
      </c>
      <c r="P66" s="28">
        <f>VLOOKUP($B66,'[2]pop-2020-2023'!$I$5:$M$1126,4)</f>
        <v>14211</v>
      </c>
      <c r="Q66" s="30">
        <f>VLOOKUP($B66,'[2]pop-2020-2023'!$I$5:$M$1126,5)</f>
        <v>14344</v>
      </c>
      <c r="R66" s="29">
        <f>VLOOKUP($B66,'[3]Hogares total'!$D$5:$L$1126,6)</f>
        <v>4674</v>
      </c>
      <c r="S66" s="28">
        <f>VLOOKUP($B66,'[3]Hogares total'!$D$5:$L$1126,7)</f>
        <v>4832</v>
      </c>
      <c r="T66" s="28">
        <f>VLOOKUP($B66,'[3]Hogares total'!$D$5:$L$1126,8)</f>
        <v>4992</v>
      </c>
      <c r="U66" s="30">
        <f>VLOOKUP($B66,'[3]Hogares total'!$D$5:$L$1126,9)</f>
        <v>5155</v>
      </c>
      <c r="V66" s="29"/>
      <c r="W66" s="43">
        <f t="shared" si="5"/>
        <v>0.10867715865589112</v>
      </c>
      <c r="X66" s="43">
        <f t="shared" si="6"/>
        <v>0.12236999507423826</v>
      </c>
      <c r="Y66" s="47">
        <f t="shared" si="7"/>
        <v>0.13733965421081987</v>
      </c>
      <c r="Z66" s="29"/>
      <c r="AA66" s="43">
        <f t="shared" si="8"/>
        <v>0.31725993377483441</v>
      </c>
      <c r="AB66" s="43">
        <f t="shared" si="9"/>
        <v>0.34835737179487181</v>
      </c>
      <c r="AC66" s="47">
        <f t="shared" si="10"/>
        <v>0.3821532492725509</v>
      </c>
      <c r="AD66" t="str">
        <f t="shared" si="4"/>
        <v/>
      </c>
    </row>
    <row r="67" spans="2:30" x14ac:dyDescent="0.25">
      <c r="B67" s="9" t="s">
        <v>65</v>
      </c>
      <c r="C67" s="23" t="str">
        <f>VLOOKUP(B67,[2]Municipal!$C$15:$D$60549,2)</f>
        <v>La Ceja</v>
      </c>
      <c r="D67" s="11">
        <f>VLOOKUP($B67,'[1]Sin Corporativo'!$Q$6:$AA$1115,2)</f>
        <v>14783</v>
      </c>
      <c r="E67" s="10">
        <f>VLOOKUP($B67,'[1]Sin Corporativo'!$Q$6:$AA$1115,3)</f>
        <v>15391</v>
      </c>
      <c r="F67" s="10">
        <f>VLOOKUP($B67,'[1]Sin Corporativo'!$Q$6:$AA$1115,4)</f>
        <v>15067</v>
      </c>
      <c r="G67" s="12">
        <f>VLOOKUP($B67,'[1]Sin Corporativo'!$Q$6:$AA$1115,5)</f>
        <v>15142</v>
      </c>
      <c r="H67" s="11">
        <f>VLOOKUP($B67,'[1]Sin Corporativo'!$Q$6:$AA$1115,6)</f>
        <v>15054</v>
      </c>
      <c r="I67" s="10">
        <f>VLOOKUP($B67,'[1]Sin Corporativo'!$Q$6:$AA$1115,7)</f>
        <v>14074</v>
      </c>
      <c r="J67" s="10">
        <f>VLOOKUP($B67,'[1]Sin Corporativo'!$Q$6:$AA$1115,8)</f>
        <v>20628</v>
      </c>
      <c r="K67" s="7">
        <f>VLOOKUP($B67,'[1]Sin Corporativo'!$Q$6:$AA$1115,9)</f>
        <v>19557</v>
      </c>
      <c r="L67" s="11">
        <f>VLOOKUP($B67,'[1]Sin Corporativo'!$Q$6:$AA$1115,10)</f>
        <v>19898</v>
      </c>
      <c r="M67" s="10">
        <f>VLOOKUP($B67,'[1]Sin Corporativo'!$Q$6:$AA$1115,11)</f>
        <v>21297</v>
      </c>
      <c r="N67" s="29">
        <f>VLOOKUP($B67,'[2]pop-2020-2023'!$I$5:$M$1126,2)</f>
        <v>67628</v>
      </c>
      <c r="O67" s="28">
        <f>VLOOKUP($B67,'[2]pop-2020-2023'!$I$5:$M$1126,3)</f>
        <v>68554</v>
      </c>
      <c r="P67" s="28">
        <f>VLOOKUP($B67,'[2]pop-2020-2023'!$I$5:$M$1126,4)</f>
        <v>69202</v>
      </c>
      <c r="Q67" s="30">
        <f>VLOOKUP($B67,'[2]pop-2020-2023'!$I$5:$M$1126,5)</f>
        <v>69831</v>
      </c>
      <c r="R67" s="29">
        <f>VLOOKUP($B67,'[3]Hogares total'!$D$5:$L$1126,6)</f>
        <v>20989</v>
      </c>
      <c r="S67" s="28">
        <f>VLOOKUP($B67,'[3]Hogares total'!$D$5:$L$1126,7)</f>
        <v>21697</v>
      </c>
      <c r="T67" s="28">
        <f>VLOOKUP($B67,'[3]Hogares total'!$D$5:$L$1126,8)</f>
        <v>22426</v>
      </c>
      <c r="U67" s="30">
        <f>VLOOKUP($B67,'[3]Hogares total'!$D$5:$L$1126,9)</f>
        <v>23181</v>
      </c>
      <c r="V67" s="29"/>
      <c r="W67" s="43">
        <f t="shared" si="5"/>
        <v>0.2245091460746273</v>
      </c>
      <c r="X67" s="43">
        <f t="shared" si="6"/>
        <v>0.20337562498193693</v>
      </c>
      <c r="Y67" s="47">
        <f t="shared" si="7"/>
        <v>0.30497916398161273</v>
      </c>
      <c r="Z67" s="29"/>
      <c r="AA67" s="43">
        <f t="shared" si="8"/>
        <v>0.70936074111628333</v>
      </c>
      <c r="AB67" s="43">
        <f t="shared" si="9"/>
        <v>0.62757513600285386</v>
      </c>
      <c r="AC67" s="47">
        <f t="shared" si="10"/>
        <v>0.91872654328976322</v>
      </c>
      <c r="AD67" t="str">
        <f t="shared" si="4"/>
        <v/>
      </c>
    </row>
    <row r="68" spans="2:30" x14ac:dyDescent="0.25">
      <c r="B68" s="9" t="s">
        <v>66</v>
      </c>
      <c r="C68" s="23" t="str">
        <f>VLOOKUP(B68,[2]Municipal!$C$15:$D$60549,2)</f>
        <v>La Estrella</v>
      </c>
      <c r="D68" s="11">
        <f>VLOOKUP($B68,'[1]Sin Corporativo'!$Q$6:$AA$1115,2)</f>
        <v>19870</v>
      </c>
      <c r="E68" s="10">
        <f>VLOOKUP($B68,'[1]Sin Corporativo'!$Q$6:$AA$1115,3)</f>
        <v>20265</v>
      </c>
      <c r="F68" s="10">
        <f>VLOOKUP($B68,'[1]Sin Corporativo'!$Q$6:$AA$1115,4)</f>
        <v>20577</v>
      </c>
      <c r="G68" s="12">
        <f>VLOOKUP($B68,'[1]Sin Corporativo'!$Q$6:$AA$1115,5)</f>
        <v>20928</v>
      </c>
      <c r="H68" s="11">
        <f>VLOOKUP($B68,'[1]Sin Corporativo'!$Q$6:$AA$1115,6)</f>
        <v>21330</v>
      </c>
      <c r="I68" s="10">
        <f>VLOOKUP($B68,'[1]Sin Corporativo'!$Q$6:$AA$1115,7)</f>
        <v>21907</v>
      </c>
      <c r="J68" s="10">
        <f>VLOOKUP($B68,'[1]Sin Corporativo'!$Q$6:$AA$1115,8)</f>
        <v>21857</v>
      </c>
      <c r="K68" s="7">
        <f>VLOOKUP($B68,'[1]Sin Corporativo'!$Q$6:$AA$1115,9)</f>
        <v>22058</v>
      </c>
      <c r="L68" s="11">
        <f>VLOOKUP($B68,'[1]Sin Corporativo'!$Q$6:$AA$1115,10)</f>
        <v>22084</v>
      </c>
      <c r="M68" s="10">
        <f>VLOOKUP($B68,'[1]Sin Corporativo'!$Q$6:$AA$1115,11)</f>
        <v>22206</v>
      </c>
      <c r="N68" s="29">
        <f>VLOOKUP($B68,'[2]pop-2020-2023'!$I$5:$M$1126,2)</f>
        <v>74589</v>
      </c>
      <c r="O68" s="28">
        <f>VLOOKUP($B68,'[2]pop-2020-2023'!$I$5:$M$1126,3)</f>
        <v>75609</v>
      </c>
      <c r="P68" s="28">
        <f>VLOOKUP($B68,'[2]pop-2020-2023'!$I$5:$M$1126,4)</f>
        <v>76291</v>
      </c>
      <c r="Q68" s="30">
        <f>VLOOKUP($B68,'[2]pop-2020-2023'!$I$5:$M$1126,5)</f>
        <v>76971</v>
      </c>
      <c r="R68" s="29">
        <f>VLOOKUP($B68,'[3]Hogares total'!$D$5:$L$1126,6)</f>
        <v>24565</v>
      </c>
      <c r="S68" s="28">
        <f>VLOOKUP($B68,'[3]Hogares total'!$D$5:$L$1126,7)</f>
        <v>25378</v>
      </c>
      <c r="T68" s="28">
        <f>VLOOKUP($B68,'[3]Hogares total'!$D$5:$L$1126,8)</f>
        <v>26217</v>
      </c>
      <c r="U68" s="30">
        <f>VLOOKUP($B68,'[3]Hogares total'!$D$5:$L$1126,9)</f>
        <v>27089</v>
      </c>
      <c r="V68" s="29"/>
      <c r="W68" s="43">
        <f t="shared" si="5"/>
        <v>0.26802364797841527</v>
      </c>
      <c r="X68" s="43">
        <f t="shared" si="6"/>
        <v>0.28715051578823192</v>
      </c>
      <c r="Y68" s="47">
        <f t="shared" si="7"/>
        <v>0.28849826558054331</v>
      </c>
      <c r="Z68" s="29"/>
      <c r="AA68" s="43">
        <f t="shared" si="8"/>
        <v>0.79852628260698244</v>
      </c>
      <c r="AB68" s="43">
        <f t="shared" si="9"/>
        <v>0.83560285311057714</v>
      </c>
      <c r="AC68" s="47">
        <f t="shared" si="10"/>
        <v>0.81974233083539449</v>
      </c>
      <c r="AD68" s="28">
        <f>+T68-K68</f>
        <v>4159</v>
      </c>
    </row>
    <row r="69" spans="2:30" x14ac:dyDescent="0.25">
      <c r="B69" s="9" t="s">
        <v>67</v>
      </c>
      <c r="C69" s="23" t="str">
        <f>VLOOKUP(B69,[2]Municipal!$C$15:$D$60549,2)</f>
        <v>La Pintada</v>
      </c>
      <c r="D69" s="11">
        <f>VLOOKUP($B69,'[1]Sin Corporativo'!$Q$6:$AA$1115,2)</f>
        <v>855</v>
      </c>
      <c r="E69" s="10">
        <f>VLOOKUP($B69,'[1]Sin Corporativo'!$Q$6:$AA$1115,3)</f>
        <v>969</v>
      </c>
      <c r="F69" s="10">
        <f>VLOOKUP($B69,'[1]Sin Corporativo'!$Q$6:$AA$1115,4)</f>
        <v>975</v>
      </c>
      <c r="G69" s="12">
        <f>VLOOKUP($B69,'[1]Sin Corporativo'!$Q$6:$AA$1115,5)</f>
        <v>945</v>
      </c>
      <c r="H69" s="11">
        <f>VLOOKUP($B69,'[1]Sin Corporativo'!$Q$6:$AA$1115,6)</f>
        <v>934</v>
      </c>
      <c r="I69" s="10">
        <f>VLOOKUP($B69,'[1]Sin Corporativo'!$Q$6:$AA$1115,7)</f>
        <v>933</v>
      </c>
      <c r="J69" s="10">
        <f>VLOOKUP($B69,'[1]Sin Corporativo'!$Q$6:$AA$1115,8)</f>
        <v>941</v>
      </c>
      <c r="K69" s="7">
        <f>VLOOKUP($B69,'[1]Sin Corporativo'!$Q$6:$AA$1115,9)</f>
        <v>931</v>
      </c>
      <c r="L69" s="11">
        <f>VLOOKUP($B69,'[1]Sin Corporativo'!$Q$6:$AA$1115,10)</f>
        <v>1623</v>
      </c>
      <c r="M69" s="10">
        <f>VLOOKUP($B69,'[1]Sin Corporativo'!$Q$6:$AA$1115,11)</f>
        <v>1470</v>
      </c>
      <c r="N69" s="29">
        <f>VLOOKUP($B69,'[2]pop-2020-2023'!$I$5:$M$1126,2)</f>
        <v>8321</v>
      </c>
      <c r="O69" s="28">
        <f>VLOOKUP($B69,'[2]pop-2020-2023'!$I$5:$M$1126,3)</f>
        <v>8373</v>
      </c>
      <c r="P69" s="28">
        <f>VLOOKUP($B69,'[2]pop-2020-2023'!$I$5:$M$1126,4)</f>
        <v>8459</v>
      </c>
      <c r="Q69" s="30">
        <f>VLOOKUP($B69,'[2]pop-2020-2023'!$I$5:$M$1126,5)</f>
        <v>8571</v>
      </c>
      <c r="R69" s="29">
        <f>VLOOKUP($B69,'[3]Hogares total'!$D$5:$L$1126,6)</f>
        <v>2831</v>
      </c>
      <c r="S69" s="28">
        <f>VLOOKUP($B69,'[3]Hogares total'!$D$5:$L$1126,7)</f>
        <v>2926</v>
      </c>
      <c r="T69" s="28">
        <f>VLOOKUP($B69,'[3]Hogares total'!$D$5:$L$1126,8)</f>
        <v>3025</v>
      </c>
      <c r="U69" s="30">
        <f>VLOOKUP($B69,'[3]Hogares total'!$D$5:$L$1126,9)</f>
        <v>3127</v>
      </c>
      <c r="V69" s="29"/>
      <c r="W69" s="43">
        <f t="shared" si="5"/>
        <v>0.11572912934432103</v>
      </c>
      <c r="X69" s="43">
        <f t="shared" si="6"/>
        <v>0.11029672538125074</v>
      </c>
      <c r="Y69" s="47">
        <f t="shared" si="7"/>
        <v>0.17150857542877143</v>
      </c>
      <c r="Z69" s="29"/>
      <c r="AA69" s="43">
        <f t="shared" si="8"/>
        <v>0.33116883116883117</v>
      </c>
      <c r="AB69" s="43">
        <f t="shared" si="9"/>
        <v>0.30842975206611573</v>
      </c>
      <c r="AC69" s="47">
        <f t="shared" si="10"/>
        <v>0.47009913655260632</v>
      </c>
      <c r="AD69" t="str">
        <f t="shared" si="4"/>
        <v/>
      </c>
    </row>
    <row r="70" spans="2:30" x14ac:dyDescent="0.25">
      <c r="B70" s="9" t="s">
        <v>68</v>
      </c>
      <c r="C70" s="23" t="str">
        <f>VLOOKUP(B70,[2]Municipal!$C$15:$D$60549,2)</f>
        <v>La Unión</v>
      </c>
      <c r="D70" s="11">
        <f>VLOOKUP($B70,'[1]Sin Corporativo'!$Q$6:$AA$1115,2)</f>
        <v>1772</v>
      </c>
      <c r="E70" s="10">
        <f>VLOOKUP($B70,'[1]Sin Corporativo'!$Q$6:$AA$1115,3)</f>
        <v>1967</v>
      </c>
      <c r="F70" s="10">
        <f>VLOOKUP($B70,'[1]Sin Corporativo'!$Q$6:$AA$1115,4)</f>
        <v>1854</v>
      </c>
      <c r="G70" s="12">
        <f>VLOOKUP($B70,'[1]Sin Corporativo'!$Q$6:$AA$1115,5)</f>
        <v>1657</v>
      </c>
      <c r="H70" s="11">
        <f>VLOOKUP($B70,'[1]Sin Corporativo'!$Q$6:$AA$1115,6)</f>
        <v>1474</v>
      </c>
      <c r="I70" s="10">
        <f>VLOOKUP($B70,'[1]Sin Corporativo'!$Q$6:$AA$1115,7)</f>
        <v>1396</v>
      </c>
      <c r="J70" s="10">
        <f>VLOOKUP($B70,'[1]Sin Corporativo'!$Q$6:$AA$1115,8)</f>
        <v>1394</v>
      </c>
      <c r="K70" s="7">
        <f>VLOOKUP($B70,'[1]Sin Corporativo'!$Q$6:$AA$1115,9)</f>
        <v>1378</v>
      </c>
      <c r="L70" s="11">
        <f>VLOOKUP($B70,'[1]Sin Corporativo'!$Q$6:$AA$1115,10)</f>
        <v>1331</v>
      </c>
      <c r="M70" s="10">
        <f>VLOOKUP($B70,'[1]Sin Corporativo'!$Q$6:$AA$1115,11)</f>
        <v>1248</v>
      </c>
      <c r="N70" s="29">
        <f>VLOOKUP($B70,'[2]pop-2020-2023'!$I$5:$M$1126,2)</f>
        <v>22234</v>
      </c>
      <c r="O70" s="28">
        <f>VLOOKUP($B70,'[2]pop-2020-2023'!$I$5:$M$1126,3)</f>
        <v>22474</v>
      </c>
      <c r="P70" s="28">
        <f>VLOOKUP($B70,'[2]pop-2020-2023'!$I$5:$M$1126,4)</f>
        <v>22692</v>
      </c>
      <c r="Q70" s="30">
        <f>VLOOKUP($B70,'[2]pop-2020-2023'!$I$5:$M$1126,5)</f>
        <v>22870</v>
      </c>
      <c r="R70" s="29">
        <f>VLOOKUP($B70,'[3]Hogares total'!$D$5:$L$1126,6)</f>
        <v>6705</v>
      </c>
      <c r="S70" s="28">
        <f>VLOOKUP($B70,'[3]Hogares total'!$D$5:$L$1126,7)</f>
        <v>6925</v>
      </c>
      <c r="T70" s="28">
        <f>VLOOKUP($B70,'[3]Hogares total'!$D$5:$L$1126,8)</f>
        <v>7150</v>
      </c>
      <c r="U70" s="30">
        <f>VLOOKUP($B70,'[3]Hogares total'!$D$5:$L$1126,9)</f>
        <v>7383</v>
      </c>
      <c r="V70" s="29"/>
      <c r="W70" s="43">
        <f t="shared" si="5"/>
        <v>8.7523360327489544E-2</v>
      </c>
      <c r="X70" s="43">
        <f t="shared" si="6"/>
        <v>6.1519478230213288E-2</v>
      </c>
      <c r="Y70" s="47">
        <f t="shared" si="7"/>
        <v>5.4569304766069089E-2</v>
      </c>
      <c r="Z70" s="29"/>
      <c r="AA70" s="43">
        <f t="shared" si="8"/>
        <v>0.284043321299639</v>
      </c>
      <c r="AB70" s="43">
        <f t="shared" si="9"/>
        <v>0.19524475524475524</v>
      </c>
      <c r="AC70" s="47">
        <f t="shared" si="10"/>
        <v>0.16903697683868346</v>
      </c>
      <c r="AD70" t="str">
        <f t="shared" ref="AD70:AD133" si="11">IF(AC70&gt;100%,"&gt;100%","")</f>
        <v/>
      </c>
    </row>
    <row r="71" spans="2:30" x14ac:dyDescent="0.25">
      <c r="B71" s="9" t="s">
        <v>69</v>
      </c>
      <c r="C71" s="23" t="str">
        <f>VLOOKUP(B71,[2]Municipal!$C$15:$D$60549,2)</f>
        <v>Liborina</v>
      </c>
      <c r="D71" s="11">
        <f>VLOOKUP($B71,'[1]Sin Corporativo'!$Q$6:$AA$1115,2)</f>
        <v>389</v>
      </c>
      <c r="E71" s="10">
        <f>VLOOKUP($B71,'[1]Sin Corporativo'!$Q$6:$AA$1115,3)</f>
        <v>397</v>
      </c>
      <c r="F71" s="10">
        <f>VLOOKUP($B71,'[1]Sin Corporativo'!$Q$6:$AA$1115,4)</f>
        <v>412</v>
      </c>
      <c r="G71" s="12">
        <f>VLOOKUP($B71,'[1]Sin Corporativo'!$Q$6:$AA$1115,5)</f>
        <v>403</v>
      </c>
      <c r="H71" s="11">
        <f>VLOOKUP($B71,'[1]Sin Corporativo'!$Q$6:$AA$1115,6)</f>
        <v>404</v>
      </c>
      <c r="I71" s="10">
        <f>VLOOKUP($B71,'[1]Sin Corporativo'!$Q$6:$AA$1115,7)</f>
        <v>400</v>
      </c>
      <c r="J71" s="10">
        <f>VLOOKUP($B71,'[1]Sin Corporativo'!$Q$6:$AA$1115,8)</f>
        <v>405</v>
      </c>
      <c r="K71" s="7">
        <f>VLOOKUP($B71,'[1]Sin Corporativo'!$Q$6:$AA$1115,9)</f>
        <v>406</v>
      </c>
      <c r="L71" s="11">
        <f>VLOOKUP($B71,'[1]Sin Corporativo'!$Q$6:$AA$1115,10)</f>
        <v>397</v>
      </c>
      <c r="M71" s="10">
        <f>VLOOKUP($B71,'[1]Sin Corporativo'!$Q$6:$AA$1115,11)</f>
        <v>374</v>
      </c>
      <c r="N71" s="29">
        <f>VLOOKUP($B71,'[2]pop-2020-2023'!$I$5:$M$1126,2)</f>
        <v>10313</v>
      </c>
      <c r="O71" s="28">
        <f>VLOOKUP($B71,'[2]pop-2020-2023'!$I$5:$M$1126,3)</f>
        <v>10361</v>
      </c>
      <c r="P71" s="28">
        <f>VLOOKUP($B71,'[2]pop-2020-2023'!$I$5:$M$1126,4)</f>
        <v>10466</v>
      </c>
      <c r="Q71" s="30">
        <f>VLOOKUP($B71,'[2]pop-2020-2023'!$I$5:$M$1126,5)</f>
        <v>10556</v>
      </c>
      <c r="R71" s="29">
        <f>VLOOKUP($B71,'[3]Hogares total'!$D$5:$L$1126,6)</f>
        <v>3259</v>
      </c>
      <c r="S71" s="28">
        <f>VLOOKUP($B71,'[3]Hogares total'!$D$5:$L$1126,7)</f>
        <v>3366</v>
      </c>
      <c r="T71" s="28">
        <f>VLOOKUP($B71,'[3]Hogares total'!$D$5:$L$1126,8)</f>
        <v>3473</v>
      </c>
      <c r="U71" s="30">
        <f>VLOOKUP($B71,'[3]Hogares total'!$D$5:$L$1126,9)</f>
        <v>3582</v>
      </c>
      <c r="V71" s="29"/>
      <c r="W71" s="43">
        <f t="shared" ref="W71:W134" si="12">+$E71/O71</f>
        <v>3.8316764791043338E-2</v>
      </c>
      <c r="X71" s="43">
        <f t="shared" ref="X71:X134" si="13">+$I71/P71</f>
        <v>3.8218994840435699E-2</v>
      </c>
      <c r="Y71" s="47">
        <f t="shared" ref="Y71:Y134" si="14">+$M71/Q71</f>
        <v>3.5430087154225083E-2</v>
      </c>
      <c r="Z71" s="29"/>
      <c r="AA71" s="43">
        <f t="shared" ref="AA71:AA134" si="15">+$E71/S71</f>
        <v>0.11794414735591206</v>
      </c>
      <c r="AB71" s="43">
        <f t="shared" ref="AB71:AB134" si="16">+$I71/T71</f>
        <v>0.11517420097898071</v>
      </c>
      <c r="AC71" s="47">
        <f t="shared" ref="AC71:AC134" si="17">+$M71/U71</f>
        <v>0.1044109436069235</v>
      </c>
      <c r="AD71" t="str">
        <f t="shared" si="11"/>
        <v/>
      </c>
    </row>
    <row r="72" spans="2:30" x14ac:dyDescent="0.25">
      <c r="B72" s="9" t="s">
        <v>70</v>
      </c>
      <c r="C72" s="23" t="str">
        <f>VLOOKUP(B72,[2]Municipal!$C$15:$D$60549,2)</f>
        <v>Maceo</v>
      </c>
      <c r="D72" s="11">
        <f>VLOOKUP($B72,'[1]Sin Corporativo'!$Q$6:$AA$1115,2)</f>
        <v>415</v>
      </c>
      <c r="E72" s="10">
        <f>VLOOKUP($B72,'[1]Sin Corporativo'!$Q$6:$AA$1115,3)</f>
        <v>365</v>
      </c>
      <c r="F72" s="10">
        <f>VLOOKUP($B72,'[1]Sin Corporativo'!$Q$6:$AA$1115,4)</f>
        <v>344</v>
      </c>
      <c r="G72" s="12">
        <f>VLOOKUP($B72,'[1]Sin Corporativo'!$Q$6:$AA$1115,5)</f>
        <v>518</v>
      </c>
      <c r="H72" s="11">
        <f>VLOOKUP($B72,'[1]Sin Corporativo'!$Q$6:$AA$1115,6)</f>
        <v>363</v>
      </c>
      <c r="I72" s="10">
        <f>VLOOKUP($B72,'[1]Sin Corporativo'!$Q$6:$AA$1115,7)</f>
        <v>293</v>
      </c>
      <c r="J72" s="10">
        <f>VLOOKUP($B72,'[1]Sin Corporativo'!$Q$6:$AA$1115,8)</f>
        <v>290</v>
      </c>
      <c r="K72" s="7">
        <f>VLOOKUP($B72,'[1]Sin Corporativo'!$Q$6:$AA$1115,9)</f>
        <v>332</v>
      </c>
      <c r="L72" s="11">
        <f>VLOOKUP($B72,'[1]Sin Corporativo'!$Q$6:$AA$1115,10)</f>
        <v>287</v>
      </c>
      <c r="M72" s="10">
        <f>VLOOKUP($B72,'[1]Sin Corporativo'!$Q$6:$AA$1115,11)</f>
        <v>295</v>
      </c>
      <c r="N72" s="29">
        <f>VLOOKUP($B72,'[2]pop-2020-2023'!$I$5:$M$1126,2)</f>
        <v>8431</v>
      </c>
      <c r="O72" s="28">
        <f>VLOOKUP($B72,'[2]pop-2020-2023'!$I$5:$M$1126,3)</f>
        <v>8495</v>
      </c>
      <c r="P72" s="28">
        <f>VLOOKUP($B72,'[2]pop-2020-2023'!$I$5:$M$1126,4)</f>
        <v>8559</v>
      </c>
      <c r="Q72" s="30">
        <f>VLOOKUP($B72,'[2]pop-2020-2023'!$I$5:$M$1126,5)</f>
        <v>8646</v>
      </c>
      <c r="R72" s="29">
        <f>VLOOKUP($B72,'[3]Hogares total'!$D$5:$L$1126,6)</f>
        <v>2883</v>
      </c>
      <c r="S72" s="28">
        <f>VLOOKUP($B72,'[3]Hogares total'!$D$5:$L$1126,7)</f>
        <v>2972</v>
      </c>
      <c r="T72" s="28">
        <f>VLOOKUP($B72,'[3]Hogares total'!$D$5:$L$1126,8)</f>
        <v>3062</v>
      </c>
      <c r="U72" s="30">
        <f>VLOOKUP($B72,'[3]Hogares total'!$D$5:$L$1126,9)</f>
        <v>3156</v>
      </c>
      <c r="V72" s="29"/>
      <c r="W72" s="43">
        <f t="shared" si="12"/>
        <v>4.2966450853443201E-2</v>
      </c>
      <c r="X72" s="43">
        <f t="shared" si="13"/>
        <v>3.4232971141488489E-2</v>
      </c>
      <c r="Y72" s="47">
        <f t="shared" si="14"/>
        <v>3.4119824196160074E-2</v>
      </c>
      <c r="Z72" s="29"/>
      <c r="AA72" s="43">
        <f t="shared" si="15"/>
        <v>0.12281292059219381</v>
      </c>
      <c r="AB72" s="43">
        <f t="shared" si="16"/>
        <v>9.5689092096668843E-2</v>
      </c>
      <c r="AC72" s="47">
        <f t="shared" si="17"/>
        <v>9.3472750316856784E-2</v>
      </c>
      <c r="AD72" t="str">
        <f t="shared" si="11"/>
        <v/>
      </c>
    </row>
    <row r="73" spans="2:30" x14ac:dyDescent="0.25">
      <c r="B73" s="9" t="s">
        <v>71</v>
      </c>
      <c r="C73" s="23" t="str">
        <f>VLOOKUP(B73,[2]Municipal!$C$15:$D$60549,2)</f>
        <v>Marinilla</v>
      </c>
      <c r="D73" s="11">
        <f>VLOOKUP($B73,'[1]Sin Corporativo'!$Q$6:$AA$1115,2)</f>
        <v>20463</v>
      </c>
      <c r="E73" s="10">
        <f>VLOOKUP($B73,'[1]Sin Corporativo'!$Q$6:$AA$1115,3)</f>
        <v>23107</v>
      </c>
      <c r="F73" s="10">
        <f>VLOOKUP($B73,'[1]Sin Corporativo'!$Q$6:$AA$1115,4)</f>
        <v>24135</v>
      </c>
      <c r="G73" s="12">
        <f>VLOOKUP($B73,'[1]Sin Corporativo'!$Q$6:$AA$1115,5)</f>
        <v>25116</v>
      </c>
      <c r="H73" s="11">
        <f>VLOOKUP($B73,'[1]Sin Corporativo'!$Q$6:$AA$1115,6)</f>
        <v>31801</v>
      </c>
      <c r="I73" s="10">
        <f>VLOOKUP($B73,'[1]Sin Corporativo'!$Q$6:$AA$1115,7)</f>
        <v>32355</v>
      </c>
      <c r="J73" s="10">
        <f>VLOOKUP($B73,'[1]Sin Corporativo'!$Q$6:$AA$1115,8)</f>
        <v>29999</v>
      </c>
      <c r="K73" s="7">
        <f>VLOOKUP($B73,'[1]Sin Corporativo'!$Q$6:$AA$1115,9)</f>
        <v>31148</v>
      </c>
      <c r="L73" s="11">
        <f>VLOOKUP($B73,'[1]Sin Corporativo'!$Q$6:$AA$1115,10)</f>
        <v>39764</v>
      </c>
      <c r="M73" s="10">
        <f>VLOOKUP($B73,'[1]Sin Corporativo'!$Q$6:$AA$1115,11)</f>
        <v>34156</v>
      </c>
      <c r="N73" s="29">
        <f>VLOOKUP($B73,'[2]pop-2020-2023'!$I$5:$M$1126,2)</f>
        <v>67241</v>
      </c>
      <c r="O73" s="28">
        <f>VLOOKUP($B73,'[2]pop-2020-2023'!$I$5:$M$1126,3)</f>
        <v>68112</v>
      </c>
      <c r="P73" s="28">
        <f>VLOOKUP($B73,'[2]pop-2020-2023'!$I$5:$M$1126,4)</f>
        <v>68738</v>
      </c>
      <c r="Q73" s="30">
        <f>VLOOKUP($B73,'[2]pop-2020-2023'!$I$5:$M$1126,5)</f>
        <v>69343</v>
      </c>
      <c r="R73" s="29">
        <f>VLOOKUP($B73,'[3]Hogares total'!$D$5:$L$1126,6)</f>
        <v>22842</v>
      </c>
      <c r="S73" s="28">
        <f>VLOOKUP($B73,'[3]Hogares total'!$D$5:$L$1126,7)</f>
        <v>23603</v>
      </c>
      <c r="T73" s="28">
        <f>VLOOKUP($B73,'[3]Hogares total'!$D$5:$L$1126,8)</f>
        <v>24376</v>
      </c>
      <c r="U73" s="73">
        <f>VLOOKUP($B73,'[3]Hogares total'!$D$5:$L$1126,9)</f>
        <v>25169</v>
      </c>
      <c r="V73" s="29"/>
      <c r="W73" s="43">
        <f t="shared" si="12"/>
        <v>0.33925005872680292</v>
      </c>
      <c r="X73" s="43">
        <f t="shared" si="13"/>
        <v>0.47070034042305564</v>
      </c>
      <c r="Y73" s="47">
        <f t="shared" si="14"/>
        <v>0.49256594032562767</v>
      </c>
      <c r="Z73" s="29"/>
      <c r="AA73" s="43">
        <f t="shared" si="15"/>
        <v>0.97898572215396351</v>
      </c>
      <c r="AB73" s="43">
        <f t="shared" si="16"/>
        <v>1.3273301608139154</v>
      </c>
      <c r="AC73" s="47">
        <f t="shared" si="17"/>
        <v>1.3570662322698557</v>
      </c>
      <c r="AD73" s="72" t="str">
        <f t="shared" si="11"/>
        <v>&gt;100%</v>
      </c>
    </row>
    <row r="74" spans="2:30" x14ac:dyDescent="0.25">
      <c r="B74" s="9" t="s">
        <v>72</v>
      </c>
      <c r="C74" s="23" t="str">
        <f>VLOOKUP(B74,[2]Municipal!$C$15:$D$60549,2)</f>
        <v>Montebello</v>
      </c>
      <c r="D74" s="11">
        <f>VLOOKUP($B74,'[1]Sin Corporativo'!$Q$6:$AA$1115,2)</f>
        <v>332</v>
      </c>
      <c r="E74" s="10">
        <f>VLOOKUP($B74,'[1]Sin Corporativo'!$Q$6:$AA$1115,3)</f>
        <v>352</v>
      </c>
      <c r="F74" s="10">
        <f>VLOOKUP($B74,'[1]Sin Corporativo'!$Q$6:$AA$1115,4)</f>
        <v>415</v>
      </c>
      <c r="G74" s="12">
        <f>VLOOKUP($B74,'[1]Sin Corporativo'!$Q$6:$AA$1115,5)</f>
        <v>423</v>
      </c>
      <c r="H74" s="11">
        <f>VLOOKUP($B74,'[1]Sin Corporativo'!$Q$6:$AA$1115,6)</f>
        <v>465</v>
      </c>
      <c r="I74" s="10">
        <f>VLOOKUP($B74,'[1]Sin Corporativo'!$Q$6:$AA$1115,7)</f>
        <v>473</v>
      </c>
      <c r="J74" s="10">
        <f>VLOOKUP($B74,'[1]Sin Corporativo'!$Q$6:$AA$1115,8)</f>
        <v>694</v>
      </c>
      <c r="K74" s="7">
        <f>VLOOKUP($B74,'[1]Sin Corporativo'!$Q$6:$AA$1115,9)</f>
        <v>446</v>
      </c>
      <c r="L74" s="11">
        <f>VLOOKUP($B74,'[1]Sin Corporativo'!$Q$6:$AA$1115,10)</f>
        <v>427</v>
      </c>
      <c r="M74" s="10">
        <f>VLOOKUP($B74,'[1]Sin Corporativo'!$Q$6:$AA$1115,11)</f>
        <v>521</v>
      </c>
      <c r="N74" s="29">
        <f>VLOOKUP($B74,'[2]pop-2020-2023'!$I$5:$M$1126,2)</f>
        <v>6830</v>
      </c>
      <c r="O74" s="28">
        <f>VLOOKUP($B74,'[2]pop-2020-2023'!$I$5:$M$1126,3)</f>
        <v>6840</v>
      </c>
      <c r="P74" s="28">
        <f>VLOOKUP($B74,'[2]pop-2020-2023'!$I$5:$M$1126,4)</f>
        <v>6906</v>
      </c>
      <c r="Q74" s="30">
        <f>VLOOKUP($B74,'[2]pop-2020-2023'!$I$5:$M$1126,5)</f>
        <v>6973</v>
      </c>
      <c r="R74" s="29">
        <f>VLOOKUP($B74,'[3]Hogares total'!$D$5:$L$1126,6)</f>
        <v>2322</v>
      </c>
      <c r="S74" s="28">
        <f>VLOOKUP($B74,'[3]Hogares total'!$D$5:$L$1126,7)</f>
        <v>2403</v>
      </c>
      <c r="T74" s="28">
        <f>VLOOKUP($B74,'[3]Hogares total'!$D$5:$L$1126,8)</f>
        <v>2481</v>
      </c>
      <c r="U74" s="30">
        <f>VLOOKUP($B74,'[3]Hogares total'!$D$5:$L$1126,9)</f>
        <v>2560</v>
      </c>
      <c r="V74" s="29"/>
      <c r="W74" s="43">
        <f t="shared" si="12"/>
        <v>5.146198830409357E-2</v>
      </c>
      <c r="X74" s="43">
        <f t="shared" si="13"/>
        <v>6.8491167101071532E-2</v>
      </c>
      <c r="Y74" s="47">
        <f t="shared" si="14"/>
        <v>7.4716764663702848E-2</v>
      </c>
      <c r="Z74" s="29"/>
      <c r="AA74" s="43">
        <f t="shared" si="15"/>
        <v>0.1464835622138993</v>
      </c>
      <c r="AB74" s="43">
        <f t="shared" si="16"/>
        <v>0.19064893188230553</v>
      </c>
      <c r="AC74" s="47">
        <f t="shared" si="17"/>
        <v>0.20351562500000001</v>
      </c>
      <c r="AD74" t="str">
        <f t="shared" si="11"/>
        <v/>
      </c>
    </row>
    <row r="75" spans="2:30" x14ac:dyDescent="0.25">
      <c r="B75" s="9" t="s">
        <v>73</v>
      </c>
      <c r="C75" s="23" t="str">
        <f>VLOOKUP(B75,[2]Municipal!$C$15:$D$60549,2)</f>
        <v>Murindó</v>
      </c>
      <c r="D75" s="11">
        <f>VLOOKUP($B75,'[1]Sin Corporativo'!$Q$6:$AA$1115,2)</f>
        <v>68</v>
      </c>
      <c r="E75" s="10">
        <f>VLOOKUP($B75,'[1]Sin Corporativo'!$Q$6:$AA$1115,3)</f>
        <v>75</v>
      </c>
      <c r="F75" s="10">
        <f>VLOOKUP($B75,'[1]Sin Corporativo'!$Q$6:$AA$1115,4)</f>
        <v>93</v>
      </c>
      <c r="G75" s="12">
        <f>VLOOKUP($B75,'[1]Sin Corporativo'!$Q$6:$AA$1115,5)</f>
        <v>90</v>
      </c>
      <c r="H75" s="11">
        <f>VLOOKUP($B75,'[1]Sin Corporativo'!$Q$6:$AA$1115,6)</f>
        <v>101</v>
      </c>
      <c r="I75" s="10">
        <f>VLOOKUP($B75,'[1]Sin Corporativo'!$Q$6:$AA$1115,7)</f>
        <v>101</v>
      </c>
      <c r="J75" s="10">
        <f>VLOOKUP($B75,'[1]Sin Corporativo'!$Q$6:$AA$1115,8)</f>
        <v>94</v>
      </c>
      <c r="K75" s="7">
        <f>VLOOKUP($B75,'[1]Sin Corporativo'!$Q$6:$AA$1115,9)</f>
        <v>88</v>
      </c>
      <c r="L75" s="11">
        <f>VLOOKUP($B75,'[1]Sin Corporativo'!$Q$6:$AA$1115,10)</f>
        <v>75</v>
      </c>
      <c r="M75" s="10">
        <f>VLOOKUP($B75,'[1]Sin Corporativo'!$Q$6:$AA$1115,11)</f>
        <v>72</v>
      </c>
      <c r="N75" s="29">
        <f>VLOOKUP($B75,'[2]pop-2020-2023'!$I$5:$M$1126,2)</f>
        <v>5119</v>
      </c>
      <c r="O75" s="28">
        <f>VLOOKUP($B75,'[2]pop-2020-2023'!$I$5:$M$1126,3)</f>
        <v>5183</v>
      </c>
      <c r="P75" s="28">
        <f>VLOOKUP($B75,'[2]pop-2020-2023'!$I$5:$M$1126,4)</f>
        <v>5235</v>
      </c>
      <c r="Q75" s="30">
        <f>VLOOKUP($B75,'[2]pop-2020-2023'!$I$5:$M$1126,5)</f>
        <v>5263</v>
      </c>
      <c r="R75" s="29">
        <f>VLOOKUP($B75,'[3]Hogares total'!$D$5:$L$1126,6)</f>
        <v>1295</v>
      </c>
      <c r="S75" s="28">
        <f>VLOOKUP($B75,'[3]Hogares total'!$D$5:$L$1126,7)</f>
        <v>1339</v>
      </c>
      <c r="T75" s="28">
        <f>VLOOKUP($B75,'[3]Hogares total'!$D$5:$L$1126,8)</f>
        <v>1383</v>
      </c>
      <c r="U75" s="30">
        <f>VLOOKUP($B75,'[3]Hogares total'!$D$5:$L$1126,9)</f>
        <v>1428</v>
      </c>
      <c r="V75" s="29"/>
      <c r="W75" s="43">
        <f t="shared" si="12"/>
        <v>1.4470383947520741E-2</v>
      </c>
      <c r="X75" s="43">
        <f t="shared" si="13"/>
        <v>1.9293218720152817E-2</v>
      </c>
      <c r="Y75" s="47">
        <f t="shared" si="14"/>
        <v>1.3680410412312369E-2</v>
      </c>
      <c r="Z75" s="29"/>
      <c r="AA75" s="43">
        <f t="shared" si="15"/>
        <v>5.6011949215832711E-2</v>
      </c>
      <c r="AB75" s="43">
        <f t="shared" si="16"/>
        <v>7.3029645697758494E-2</v>
      </c>
      <c r="AC75" s="47">
        <f t="shared" si="17"/>
        <v>5.0420168067226892E-2</v>
      </c>
      <c r="AD75" t="str">
        <f t="shared" si="11"/>
        <v/>
      </c>
    </row>
    <row r="76" spans="2:30" x14ac:dyDescent="0.25">
      <c r="B76" s="9" t="s">
        <v>74</v>
      </c>
      <c r="C76" s="23" t="str">
        <f>VLOOKUP(B76,[2]Municipal!$C$15:$D$60549,2)</f>
        <v>Mutatá</v>
      </c>
      <c r="D76" s="11">
        <f>VLOOKUP($B76,'[1]Sin Corporativo'!$Q$6:$AA$1115,2)</f>
        <v>1078</v>
      </c>
      <c r="E76" s="10">
        <f>VLOOKUP($B76,'[1]Sin Corporativo'!$Q$6:$AA$1115,3)</f>
        <v>1086</v>
      </c>
      <c r="F76" s="10">
        <f>VLOOKUP($B76,'[1]Sin Corporativo'!$Q$6:$AA$1115,4)</f>
        <v>1098</v>
      </c>
      <c r="G76" s="12">
        <f>VLOOKUP($B76,'[1]Sin Corporativo'!$Q$6:$AA$1115,5)</f>
        <v>1047</v>
      </c>
      <c r="H76" s="11">
        <f>VLOOKUP($B76,'[1]Sin Corporativo'!$Q$6:$AA$1115,6)</f>
        <v>1074</v>
      </c>
      <c r="I76" s="10">
        <f>VLOOKUP($B76,'[1]Sin Corporativo'!$Q$6:$AA$1115,7)</f>
        <v>1098</v>
      </c>
      <c r="J76" s="10">
        <f>VLOOKUP($B76,'[1]Sin Corporativo'!$Q$6:$AA$1115,8)</f>
        <v>1083</v>
      </c>
      <c r="K76" s="7">
        <f>VLOOKUP($B76,'[1]Sin Corporativo'!$Q$6:$AA$1115,9)</f>
        <v>1050</v>
      </c>
      <c r="L76" s="11">
        <f>VLOOKUP($B76,'[1]Sin Corporativo'!$Q$6:$AA$1115,10)</f>
        <v>948</v>
      </c>
      <c r="M76" s="10">
        <f>VLOOKUP($B76,'[1]Sin Corporativo'!$Q$6:$AA$1115,11)</f>
        <v>859</v>
      </c>
      <c r="N76" s="29">
        <f>VLOOKUP($B76,'[2]pop-2020-2023'!$I$5:$M$1126,2)</f>
        <v>14479</v>
      </c>
      <c r="O76" s="28">
        <f>VLOOKUP($B76,'[2]pop-2020-2023'!$I$5:$M$1126,3)</f>
        <v>14639</v>
      </c>
      <c r="P76" s="28">
        <f>VLOOKUP($B76,'[2]pop-2020-2023'!$I$5:$M$1126,4)</f>
        <v>14775</v>
      </c>
      <c r="Q76" s="30">
        <f>VLOOKUP($B76,'[2]pop-2020-2023'!$I$5:$M$1126,5)</f>
        <v>14904</v>
      </c>
      <c r="R76" s="29">
        <f>VLOOKUP($B76,'[3]Hogares total'!$D$5:$L$1126,6)</f>
        <v>4211</v>
      </c>
      <c r="S76" s="28">
        <f>VLOOKUP($B76,'[3]Hogares total'!$D$5:$L$1126,7)</f>
        <v>4355</v>
      </c>
      <c r="T76" s="28">
        <f>VLOOKUP($B76,'[3]Hogares total'!$D$5:$L$1126,8)</f>
        <v>4497</v>
      </c>
      <c r="U76" s="30">
        <f>VLOOKUP($B76,'[3]Hogares total'!$D$5:$L$1126,9)</f>
        <v>4645</v>
      </c>
      <c r="V76" s="29"/>
      <c r="W76" s="43">
        <f t="shared" si="12"/>
        <v>7.4185395177266203E-2</v>
      </c>
      <c r="X76" s="43">
        <f t="shared" si="13"/>
        <v>7.4314720812182739E-2</v>
      </c>
      <c r="Y76" s="47">
        <f t="shared" si="14"/>
        <v>5.7635534084809446E-2</v>
      </c>
      <c r="Z76" s="29"/>
      <c r="AA76" s="43">
        <f t="shared" si="15"/>
        <v>0.24936854190585533</v>
      </c>
      <c r="AB76" s="43">
        <f t="shared" si="16"/>
        <v>0.24416277518345564</v>
      </c>
      <c r="AC76" s="47">
        <f t="shared" si="17"/>
        <v>0.18493003229278795</v>
      </c>
      <c r="AD76" t="str">
        <f t="shared" si="11"/>
        <v/>
      </c>
    </row>
    <row r="77" spans="2:30" x14ac:dyDescent="0.25">
      <c r="B77" s="9" t="s">
        <v>75</v>
      </c>
      <c r="C77" s="23" t="str">
        <f>VLOOKUP(B77,[2]Municipal!$C$15:$D$60549,2)</f>
        <v>Nariño</v>
      </c>
      <c r="D77" s="11">
        <f>VLOOKUP($B77,'[1]Sin Corporativo'!$Q$6:$AA$1115,2)</f>
        <v>410</v>
      </c>
      <c r="E77" s="10">
        <f>VLOOKUP($B77,'[1]Sin Corporativo'!$Q$6:$AA$1115,3)</f>
        <v>421</v>
      </c>
      <c r="F77" s="10">
        <f>VLOOKUP($B77,'[1]Sin Corporativo'!$Q$6:$AA$1115,4)</f>
        <v>366</v>
      </c>
      <c r="G77" s="12">
        <f>VLOOKUP($B77,'[1]Sin Corporativo'!$Q$6:$AA$1115,5)</f>
        <v>430</v>
      </c>
      <c r="H77" s="11">
        <f>VLOOKUP($B77,'[1]Sin Corporativo'!$Q$6:$AA$1115,6)</f>
        <v>437</v>
      </c>
      <c r="I77" s="10">
        <f>VLOOKUP($B77,'[1]Sin Corporativo'!$Q$6:$AA$1115,7)</f>
        <v>410</v>
      </c>
      <c r="J77" s="10">
        <f>VLOOKUP($B77,'[1]Sin Corporativo'!$Q$6:$AA$1115,8)</f>
        <v>395</v>
      </c>
      <c r="K77" s="7">
        <f>VLOOKUP($B77,'[1]Sin Corporativo'!$Q$6:$AA$1115,9)</f>
        <v>396</v>
      </c>
      <c r="L77" s="11">
        <f>VLOOKUP($B77,'[1]Sin Corporativo'!$Q$6:$AA$1115,10)</f>
        <v>408</v>
      </c>
      <c r="M77" s="10">
        <f>VLOOKUP($B77,'[1]Sin Corporativo'!$Q$6:$AA$1115,11)</f>
        <v>398</v>
      </c>
      <c r="N77" s="29">
        <f>VLOOKUP($B77,'[2]pop-2020-2023'!$I$5:$M$1126,2)</f>
        <v>10464</v>
      </c>
      <c r="O77" s="28">
        <f>VLOOKUP($B77,'[2]pop-2020-2023'!$I$5:$M$1126,3)</f>
        <v>10541</v>
      </c>
      <c r="P77" s="28">
        <f>VLOOKUP($B77,'[2]pop-2020-2023'!$I$5:$M$1126,4)</f>
        <v>10629</v>
      </c>
      <c r="Q77" s="30">
        <f>VLOOKUP($B77,'[2]pop-2020-2023'!$I$5:$M$1126,5)</f>
        <v>10723</v>
      </c>
      <c r="R77" s="29">
        <f>VLOOKUP($B77,'[3]Hogares total'!$D$5:$L$1126,6)</f>
        <v>3299</v>
      </c>
      <c r="S77" s="28">
        <f>VLOOKUP($B77,'[3]Hogares total'!$D$5:$L$1126,7)</f>
        <v>3413</v>
      </c>
      <c r="T77" s="28">
        <f>VLOOKUP($B77,'[3]Hogares total'!$D$5:$L$1126,8)</f>
        <v>3527</v>
      </c>
      <c r="U77" s="30">
        <f>VLOOKUP($B77,'[3]Hogares total'!$D$5:$L$1126,9)</f>
        <v>3644</v>
      </c>
      <c r="V77" s="29"/>
      <c r="W77" s="43">
        <f t="shared" si="12"/>
        <v>3.9939284697846501E-2</v>
      </c>
      <c r="X77" s="43">
        <f t="shared" si="13"/>
        <v>3.8573713425533916E-2</v>
      </c>
      <c r="Y77" s="47">
        <f t="shared" si="14"/>
        <v>3.7116478597407444E-2</v>
      </c>
      <c r="Z77" s="29"/>
      <c r="AA77" s="43">
        <f t="shared" si="15"/>
        <v>0.1233518898329915</v>
      </c>
      <c r="AB77" s="43">
        <f t="shared" si="16"/>
        <v>0.1162461015026935</v>
      </c>
      <c r="AC77" s="47">
        <f t="shared" si="17"/>
        <v>0.10922063666300769</v>
      </c>
      <c r="AD77" t="str">
        <f t="shared" si="11"/>
        <v/>
      </c>
    </row>
    <row r="78" spans="2:30" x14ac:dyDescent="0.25">
      <c r="B78" s="9" t="s">
        <v>76</v>
      </c>
      <c r="C78" s="23" t="str">
        <f>VLOOKUP(B78,[2]Municipal!$C$15:$D$60549,2)</f>
        <v>Necoclí</v>
      </c>
      <c r="D78" s="11">
        <f>VLOOKUP($B78,'[1]Sin Corporativo'!$Q$6:$AA$1115,2)</f>
        <v>1875</v>
      </c>
      <c r="E78" s="10">
        <f>VLOOKUP($B78,'[1]Sin Corporativo'!$Q$6:$AA$1115,3)</f>
        <v>2378</v>
      </c>
      <c r="F78" s="10">
        <f>VLOOKUP($B78,'[1]Sin Corporativo'!$Q$6:$AA$1115,4)</f>
        <v>2482</v>
      </c>
      <c r="G78" s="12">
        <f>VLOOKUP($B78,'[1]Sin Corporativo'!$Q$6:$AA$1115,5)</f>
        <v>2423</v>
      </c>
      <c r="H78" s="11">
        <f>VLOOKUP($B78,'[1]Sin Corporativo'!$Q$6:$AA$1115,6)</f>
        <v>2548</v>
      </c>
      <c r="I78" s="10">
        <f>VLOOKUP($B78,'[1]Sin Corporativo'!$Q$6:$AA$1115,7)</f>
        <v>2547</v>
      </c>
      <c r="J78" s="10">
        <f>VLOOKUP($B78,'[1]Sin Corporativo'!$Q$6:$AA$1115,8)</f>
        <v>2364</v>
      </c>
      <c r="K78" s="7">
        <f>VLOOKUP($B78,'[1]Sin Corporativo'!$Q$6:$AA$1115,9)</f>
        <v>2446</v>
      </c>
      <c r="L78" s="11">
        <f>VLOOKUP($B78,'[1]Sin Corporativo'!$Q$6:$AA$1115,10)</f>
        <v>2317</v>
      </c>
      <c r="M78" s="10">
        <f>VLOOKUP($B78,'[1]Sin Corporativo'!$Q$6:$AA$1115,11)</f>
        <v>1680</v>
      </c>
      <c r="N78" s="29">
        <f>VLOOKUP($B78,'[2]pop-2020-2023'!$I$5:$M$1126,2)</f>
        <v>43840</v>
      </c>
      <c r="O78" s="28">
        <f>VLOOKUP($B78,'[2]pop-2020-2023'!$I$5:$M$1126,3)</f>
        <v>44348</v>
      </c>
      <c r="P78" s="28">
        <f>VLOOKUP($B78,'[2]pop-2020-2023'!$I$5:$M$1126,4)</f>
        <v>44743</v>
      </c>
      <c r="Q78" s="30">
        <f>VLOOKUP($B78,'[2]pop-2020-2023'!$I$5:$M$1126,5)</f>
        <v>45151</v>
      </c>
      <c r="R78" s="29">
        <f>VLOOKUP($B78,'[3]Hogares total'!$D$5:$L$1126,6)</f>
        <v>13323</v>
      </c>
      <c r="S78" s="28">
        <f>VLOOKUP($B78,'[3]Hogares total'!$D$5:$L$1126,7)</f>
        <v>13771</v>
      </c>
      <c r="T78" s="28">
        <f>VLOOKUP($B78,'[3]Hogares total'!$D$5:$L$1126,8)</f>
        <v>14210</v>
      </c>
      <c r="U78" s="30">
        <f>VLOOKUP($B78,'[3]Hogares total'!$D$5:$L$1126,9)</f>
        <v>14654</v>
      </c>
      <c r="V78" s="29"/>
      <c r="W78" s="43">
        <f t="shared" si="12"/>
        <v>5.362135834761432E-2</v>
      </c>
      <c r="X78" s="43">
        <f t="shared" si="13"/>
        <v>5.6925105603111099E-2</v>
      </c>
      <c r="Y78" s="47">
        <f t="shared" si="14"/>
        <v>3.7208478217536707E-2</v>
      </c>
      <c r="Z78" s="29"/>
      <c r="AA78" s="43">
        <f t="shared" si="15"/>
        <v>0.17268172246024255</v>
      </c>
      <c r="AB78" s="43">
        <f t="shared" si="16"/>
        <v>0.17923997185080928</v>
      </c>
      <c r="AC78" s="47">
        <f t="shared" si="17"/>
        <v>0.11464446567490105</v>
      </c>
      <c r="AD78" t="str">
        <f t="shared" si="11"/>
        <v/>
      </c>
    </row>
    <row r="79" spans="2:30" x14ac:dyDescent="0.25">
      <c r="B79" s="9" t="s">
        <v>77</v>
      </c>
      <c r="C79" s="23" t="str">
        <f>VLOOKUP(B79,[2]Municipal!$C$15:$D$60549,2)</f>
        <v>Nechí</v>
      </c>
      <c r="D79" s="11">
        <f>VLOOKUP($B79,'[1]Sin Corporativo'!$Q$6:$AA$1115,2)</f>
        <v>693</v>
      </c>
      <c r="E79" s="10">
        <f>VLOOKUP($B79,'[1]Sin Corporativo'!$Q$6:$AA$1115,3)</f>
        <v>1016</v>
      </c>
      <c r="F79" s="10">
        <f>VLOOKUP($B79,'[1]Sin Corporativo'!$Q$6:$AA$1115,4)</f>
        <v>1023</v>
      </c>
      <c r="G79" s="12">
        <f>VLOOKUP($B79,'[1]Sin Corporativo'!$Q$6:$AA$1115,5)</f>
        <v>1307</v>
      </c>
      <c r="H79" s="11">
        <f>VLOOKUP($B79,'[1]Sin Corporativo'!$Q$6:$AA$1115,6)</f>
        <v>1348</v>
      </c>
      <c r="I79" s="10">
        <f>VLOOKUP($B79,'[1]Sin Corporativo'!$Q$6:$AA$1115,7)</f>
        <v>2071</v>
      </c>
      <c r="J79" s="10">
        <f>VLOOKUP($B79,'[1]Sin Corporativo'!$Q$6:$AA$1115,8)</f>
        <v>2214</v>
      </c>
      <c r="K79" s="7">
        <f>VLOOKUP($B79,'[1]Sin Corporativo'!$Q$6:$AA$1115,9)</f>
        <v>2120</v>
      </c>
      <c r="L79" s="11">
        <f>VLOOKUP($B79,'[1]Sin Corporativo'!$Q$6:$AA$1115,10)</f>
        <v>1444</v>
      </c>
      <c r="M79" s="10">
        <f>VLOOKUP($B79,'[1]Sin Corporativo'!$Q$6:$AA$1115,11)</f>
        <v>1175</v>
      </c>
      <c r="N79" s="29">
        <f>VLOOKUP($B79,'[2]pop-2020-2023'!$I$5:$M$1126,2)</f>
        <v>26852</v>
      </c>
      <c r="O79" s="28">
        <f>VLOOKUP($B79,'[2]pop-2020-2023'!$I$5:$M$1126,3)</f>
        <v>27195</v>
      </c>
      <c r="P79" s="28">
        <f>VLOOKUP($B79,'[2]pop-2020-2023'!$I$5:$M$1126,4)</f>
        <v>27451</v>
      </c>
      <c r="Q79" s="30">
        <f>VLOOKUP($B79,'[2]pop-2020-2023'!$I$5:$M$1126,5)</f>
        <v>27705</v>
      </c>
      <c r="R79" s="29">
        <f>VLOOKUP($B79,'[3]Hogares total'!$D$5:$L$1126,6)</f>
        <v>8297</v>
      </c>
      <c r="S79" s="28">
        <f>VLOOKUP($B79,'[3]Hogares total'!$D$5:$L$1126,7)</f>
        <v>8572</v>
      </c>
      <c r="T79" s="28">
        <f>VLOOKUP($B79,'[3]Hogares total'!$D$5:$L$1126,8)</f>
        <v>8848</v>
      </c>
      <c r="U79" s="30">
        <f>VLOOKUP($B79,'[3]Hogares total'!$D$5:$L$1126,9)</f>
        <v>9131</v>
      </c>
      <c r="V79" s="29"/>
      <c r="W79" s="43">
        <f t="shared" si="12"/>
        <v>3.7359808788380217E-2</v>
      </c>
      <c r="X79" s="43">
        <f t="shared" si="13"/>
        <v>7.5443517540344618E-2</v>
      </c>
      <c r="Y79" s="47">
        <f t="shared" si="14"/>
        <v>4.2411117126872407E-2</v>
      </c>
      <c r="Z79" s="29"/>
      <c r="AA79" s="43">
        <f t="shared" si="15"/>
        <v>0.11852543163789081</v>
      </c>
      <c r="AB79" s="43">
        <f t="shared" si="16"/>
        <v>0.23406419529837252</v>
      </c>
      <c r="AC79" s="47">
        <f t="shared" si="17"/>
        <v>0.12868251013032528</v>
      </c>
      <c r="AD79" t="str">
        <f t="shared" si="11"/>
        <v/>
      </c>
    </row>
    <row r="80" spans="2:30" x14ac:dyDescent="0.25">
      <c r="B80" s="9" t="s">
        <v>78</v>
      </c>
      <c r="C80" s="23" t="str">
        <f>VLOOKUP(B80,[2]Municipal!$C$15:$D$60549,2)</f>
        <v>Olaya</v>
      </c>
      <c r="D80" s="11">
        <f>VLOOKUP($B80,'[1]Sin Corporativo'!$Q$6:$AA$1115,2)</f>
        <v>246</v>
      </c>
      <c r="E80" s="10">
        <f>VLOOKUP($B80,'[1]Sin Corporativo'!$Q$6:$AA$1115,3)</f>
        <v>260</v>
      </c>
      <c r="F80" s="10">
        <f>VLOOKUP($B80,'[1]Sin Corporativo'!$Q$6:$AA$1115,4)</f>
        <v>280</v>
      </c>
      <c r="G80" s="12">
        <f>VLOOKUP($B80,'[1]Sin Corporativo'!$Q$6:$AA$1115,5)</f>
        <v>280</v>
      </c>
      <c r="H80" s="11">
        <f>VLOOKUP($B80,'[1]Sin Corporativo'!$Q$6:$AA$1115,6)</f>
        <v>293</v>
      </c>
      <c r="I80" s="10">
        <f>VLOOKUP($B80,'[1]Sin Corporativo'!$Q$6:$AA$1115,7)</f>
        <v>304</v>
      </c>
      <c r="J80" s="10">
        <f>VLOOKUP($B80,'[1]Sin Corporativo'!$Q$6:$AA$1115,8)</f>
        <v>322</v>
      </c>
      <c r="K80" s="7">
        <f>VLOOKUP($B80,'[1]Sin Corporativo'!$Q$6:$AA$1115,9)</f>
        <v>326</v>
      </c>
      <c r="L80" s="11">
        <f>VLOOKUP($B80,'[1]Sin Corporativo'!$Q$6:$AA$1115,10)</f>
        <v>329</v>
      </c>
      <c r="M80" s="10">
        <f>VLOOKUP($B80,'[1]Sin Corporativo'!$Q$6:$AA$1115,11)</f>
        <v>329</v>
      </c>
      <c r="N80" s="29">
        <f>VLOOKUP($B80,'[2]pop-2020-2023'!$I$5:$M$1126,2)</f>
        <v>3211</v>
      </c>
      <c r="O80" s="28">
        <f>VLOOKUP($B80,'[2]pop-2020-2023'!$I$5:$M$1126,3)</f>
        <v>3236</v>
      </c>
      <c r="P80" s="28">
        <f>VLOOKUP($B80,'[2]pop-2020-2023'!$I$5:$M$1126,4)</f>
        <v>3269</v>
      </c>
      <c r="Q80" s="30">
        <f>VLOOKUP($B80,'[2]pop-2020-2023'!$I$5:$M$1126,5)</f>
        <v>3292</v>
      </c>
      <c r="R80" s="29">
        <f>VLOOKUP($B80,'[3]Hogares total'!$D$5:$L$1126,6)</f>
        <v>1124</v>
      </c>
      <c r="S80" s="28">
        <f>VLOOKUP($B80,'[3]Hogares total'!$D$5:$L$1126,7)</f>
        <v>1164</v>
      </c>
      <c r="T80" s="28">
        <f>VLOOKUP($B80,'[3]Hogares total'!$D$5:$L$1126,8)</f>
        <v>1203</v>
      </c>
      <c r="U80" s="30">
        <f>VLOOKUP($B80,'[3]Hogares total'!$D$5:$L$1126,9)</f>
        <v>1243</v>
      </c>
      <c r="V80" s="29"/>
      <c r="W80" s="43">
        <f t="shared" si="12"/>
        <v>8.034610630407911E-2</v>
      </c>
      <c r="X80" s="43">
        <f t="shared" si="13"/>
        <v>9.2994799632915265E-2</v>
      </c>
      <c r="Y80" s="47">
        <f t="shared" si="14"/>
        <v>9.9939246658566225E-2</v>
      </c>
      <c r="Z80" s="29"/>
      <c r="AA80" s="43">
        <f t="shared" si="15"/>
        <v>0.22336769759450173</v>
      </c>
      <c r="AB80" s="43">
        <f t="shared" si="16"/>
        <v>0.25270157938487114</v>
      </c>
      <c r="AC80" s="47">
        <f t="shared" si="17"/>
        <v>0.26468222043443285</v>
      </c>
      <c r="AD80" t="str">
        <f t="shared" si="11"/>
        <v/>
      </c>
    </row>
    <row r="81" spans="2:30" x14ac:dyDescent="0.25">
      <c r="B81" s="9" t="s">
        <v>79</v>
      </c>
      <c r="C81" s="23" t="str">
        <f>VLOOKUP(B81,[2]Municipal!$C$15:$D$60549,2)</f>
        <v>Peñol</v>
      </c>
      <c r="D81" s="11">
        <f>VLOOKUP($B81,'[1]Sin Corporativo'!$Q$6:$AA$1115,2)</f>
        <v>6573</v>
      </c>
      <c r="E81" s="10">
        <f>VLOOKUP($B81,'[1]Sin Corporativo'!$Q$6:$AA$1115,3)</f>
        <v>7383</v>
      </c>
      <c r="F81" s="10">
        <f>VLOOKUP($B81,'[1]Sin Corporativo'!$Q$6:$AA$1115,4)</f>
        <v>7425</v>
      </c>
      <c r="G81" s="12">
        <f>VLOOKUP($B81,'[1]Sin Corporativo'!$Q$6:$AA$1115,5)</f>
        <v>7513</v>
      </c>
      <c r="H81" s="11">
        <f>VLOOKUP($B81,'[1]Sin Corporativo'!$Q$6:$AA$1115,6)</f>
        <v>7863</v>
      </c>
      <c r="I81" s="10">
        <f>VLOOKUP($B81,'[1]Sin Corporativo'!$Q$6:$AA$1115,7)</f>
        <v>7922</v>
      </c>
      <c r="J81" s="10">
        <f>VLOOKUP($B81,'[1]Sin Corporativo'!$Q$6:$AA$1115,8)</f>
        <v>8029</v>
      </c>
      <c r="K81" s="7">
        <f>VLOOKUP($B81,'[1]Sin Corporativo'!$Q$6:$AA$1115,9)</f>
        <v>8430</v>
      </c>
      <c r="L81" s="11">
        <f>VLOOKUP($B81,'[1]Sin Corporativo'!$Q$6:$AA$1115,10)</f>
        <v>8664</v>
      </c>
      <c r="M81" s="10">
        <f>VLOOKUP($B81,'[1]Sin Corporativo'!$Q$6:$AA$1115,11)</f>
        <v>11085</v>
      </c>
      <c r="N81" s="29">
        <f>VLOOKUP($B81,'[2]pop-2020-2023'!$I$5:$M$1126,2)</f>
        <v>21795</v>
      </c>
      <c r="O81" s="28">
        <f>VLOOKUP($B81,'[2]pop-2020-2023'!$I$5:$M$1126,3)</f>
        <v>22008</v>
      </c>
      <c r="P81" s="28">
        <f>VLOOKUP($B81,'[2]pop-2020-2023'!$I$5:$M$1126,4)</f>
        <v>22217</v>
      </c>
      <c r="Q81" s="30">
        <f>VLOOKUP($B81,'[2]pop-2020-2023'!$I$5:$M$1126,5)</f>
        <v>22410</v>
      </c>
      <c r="R81" s="29">
        <f>VLOOKUP($B81,'[3]Hogares total'!$D$5:$L$1126,6)</f>
        <v>7381</v>
      </c>
      <c r="S81" s="28">
        <f>VLOOKUP($B81,'[3]Hogares total'!$D$5:$L$1126,7)</f>
        <v>7617</v>
      </c>
      <c r="T81" s="28">
        <f>VLOOKUP($B81,'[3]Hogares total'!$D$5:$L$1126,8)</f>
        <v>7857</v>
      </c>
      <c r="U81" s="73">
        <f>VLOOKUP($B81,'[3]Hogares total'!$D$5:$L$1126,9)</f>
        <v>8109</v>
      </c>
      <c r="V81" s="29"/>
      <c r="W81" s="43">
        <f t="shared" si="12"/>
        <v>0.33546892039258452</v>
      </c>
      <c r="X81" s="43">
        <f t="shared" si="13"/>
        <v>0.35657379484178781</v>
      </c>
      <c r="Y81" s="47">
        <f t="shared" si="14"/>
        <v>0.49464524765729584</v>
      </c>
      <c r="Z81" s="29"/>
      <c r="AA81" s="43">
        <f t="shared" si="15"/>
        <v>0.96927924379677033</v>
      </c>
      <c r="AB81" s="43">
        <f t="shared" si="16"/>
        <v>1.0082728776886853</v>
      </c>
      <c r="AC81" s="47">
        <f t="shared" si="17"/>
        <v>1.3669996300406955</v>
      </c>
      <c r="AD81" s="72" t="str">
        <f t="shared" si="11"/>
        <v>&gt;100%</v>
      </c>
    </row>
    <row r="82" spans="2:30" x14ac:dyDescent="0.25">
      <c r="B82" s="9" t="s">
        <v>80</v>
      </c>
      <c r="C82" s="23" t="str">
        <f>VLOOKUP(B82,[2]Municipal!$C$15:$D$60549,2)</f>
        <v>Peque</v>
      </c>
      <c r="D82" s="11">
        <f>VLOOKUP($B82,'[1]Sin Corporativo'!$Q$6:$AA$1115,2)</f>
        <v>285</v>
      </c>
      <c r="E82" s="10">
        <f>VLOOKUP($B82,'[1]Sin Corporativo'!$Q$6:$AA$1115,3)</f>
        <v>332</v>
      </c>
      <c r="F82" s="10">
        <f>VLOOKUP($B82,'[1]Sin Corporativo'!$Q$6:$AA$1115,4)</f>
        <v>349</v>
      </c>
      <c r="G82" s="12">
        <f>VLOOKUP($B82,'[1]Sin Corporativo'!$Q$6:$AA$1115,5)</f>
        <v>354</v>
      </c>
      <c r="H82" s="11">
        <f>VLOOKUP($B82,'[1]Sin Corporativo'!$Q$6:$AA$1115,6)</f>
        <v>354</v>
      </c>
      <c r="I82" s="10">
        <f>VLOOKUP($B82,'[1]Sin Corporativo'!$Q$6:$AA$1115,7)</f>
        <v>350</v>
      </c>
      <c r="J82" s="10">
        <f>VLOOKUP($B82,'[1]Sin Corporativo'!$Q$6:$AA$1115,8)</f>
        <v>357</v>
      </c>
      <c r="K82" s="7">
        <f>VLOOKUP($B82,'[1]Sin Corporativo'!$Q$6:$AA$1115,9)</f>
        <v>349</v>
      </c>
      <c r="L82" s="11">
        <f>VLOOKUP($B82,'[1]Sin Corporativo'!$Q$6:$AA$1115,10)</f>
        <v>350</v>
      </c>
      <c r="M82" s="10">
        <f>VLOOKUP($B82,'[1]Sin Corporativo'!$Q$6:$AA$1115,11)</f>
        <v>344</v>
      </c>
      <c r="N82" s="29">
        <f>VLOOKUP($B82,'[2]pop-2020-2023'!$I$5:$M$1126,2)</f>
        <v>8356</v>
      </c>
      <c r="O82" s="28">
        <f>VLOOKUP($B82,'[2]pop-2020-2023'!$I$5:$M$1126,3)</f>
        <v>8431</v>
      </c>
      <c r="P82" s="28">
        <f>VLOOKUP($B82,'[2]pop-2020-2023'!$I$5:$M$1126,4)</f>
        <v>8504</v>
      </c>
      <c r="Q82" s="30">
        <f>VLOOKUP($B82,'[2]pop-2020-2023'!$I$5:$M$1126,5)</f>
        <v>8585</v>
      </c>
      <c r="R82" s="29">
        <f>VLOOKUP($B82,'[3]Hogares total'!$D$5:$L$1126,6)</f>
        <v>2472</v>
      </c>
      <c r="S82" s="28">
        <f>VLOOKUP($B82,'[3]Hogares total'!$D$5:$L$1126,7)</f>
        <v>2556</v>
      </c>
      <c r="T82" s="28">
        <f>VLOOKUP($B82,'[3]Hogares total'!$D$5:$L$1126,8)</f>
        <v>2639</v>
      </c>
      <c r="U82" s="30">
        <f>VLOOKUP($B82,'[3]Hogares total'!$D$5:$L$1126,9)</f>
        <v>2725</v>
      </c>
      <c r="V82" s="29"/>
      <c r="W82" s="43">
        <f t="shared" si="12"/>
        <v>3.937848416557941E-2</v>
      </c>
      <c r="X82" s="43">
        <f t="shared" si="13"/>
        <v>4.1157102539981186E-2</v>
      </c>
      <c r="Y82" s="47">
        <f t="shared" si="14"/>
        <v>4.0069889341875366E-2</v>
      </c>
      <c r="Z82" s="29"/>
      <c r="AA82" s="43">
        <f t="shared" si="15"/>
        <v>0.12989045383411579</v>
      </c>
      <c r="AB82" s="43">
        <f t="shared" si="16"/>
        <v>0.13262599469496023</v>
      </c>
      <c r="AC82" s="47">
        <f t="shared" si="17"/>
        <v>0.12623853211009176</v>
      </c>
      <c r="AD82" t="str">
        <f t="shared" si="11"/>
        <v/>
      </c>
    </row>
    <row r="83" spans="2:30" x14ac:dyDescent="0.25">
      <c r="B83" s="9" t="s">
        <v>81</v>
      </c>
      <c r="C83" s="23" t="str">
        <f>VLOOKUP(B83,[2]Municipal!$C$15:$D$60549,2)</f>
        <v>Pueblorrico</v>
      </c>
      <c r="D83" s="11">
        <f>VLOOKUP($B83,'[1]Sin Corporativo'!$Q$6:$AA$1115,2)</f>
        <v>279</v>
      </c>
      <c r="E83" s="10">
        <f>VLOOKUP($B83,'[1]Sin Corporativo'!$Q$6:$AA$1115,3)</f>
        <v>270</v>
      </c>
      <c r="F83" s="10">
        <f>VLOOKUP($B83,'[1]Sin Corporativo'!$Q$6:$AA$1115,4)</f>
        <v>266</v>
      </c>
      <c r="G83" s="12">
        <f>VLOOKUP($B83,'[1]Sin Corporativo'!$Q$6:$AA$1115,5)</f>
        <v>262</v>
      </c>
      <c r="H83" s="11">
        <f>VLOOKUP($B83,'[1]Sin Corporativo'!$Q$6:$AA$1115,6)</f>
        <v>267</v>
      </c>
      <c r="I83" s="10">
        <f>VLOOKUP($B83,'[1]Sin Corporativo'!$Q$6:$AA$1115,7)</f>
        <v>275</v>
      </c>
      <c r="J83" s="10">
        <f>VLOOKUP($B83,'[1]Sin Corporativo'!$Q$6:$AA$1115,8)</f>
        <v>451</v>
      </c>
      <c r="K83" s="7">
        <f>VLOOKUP($B83,'[1]Sin Corporativo'!$Q$6:$AA$1115,9)</f>
        <v>696</v>
      </c>
      <c r="L83" s="11">
        <f>VLOOKUP($B83,'[1]Sin Corporativo'!$Q$6:$AA$1115,10)</f>
        <v>693</v>
      </c>
      <c r="M83" s="10">
        <f>VLOOKUP($B83,'[1]Sin Corporativo'!$Q$6:$AA$1115,11)</f>
        <v>678</v>
      </c>
      <c r="N83" s="29">
        <f>VLOOKUP($B83,'[2]pop-2020-2023'!$I$5:$M$1126,2)</f>
        <v>8899</v>
      </c>
      <c r="O83" s="28">
        <f>VLOOKUP($B83,'[2]pop-2020-2023'!$I$5:$M$1126,3)</f>
        <v>8959</v>
      </c>
      <c r="P83" s="28">
        <f>VLOOKUP($B83,'[2]pop-2020-2023'!$I$5:$M$1126,4)</f>
        <v>9041</v>
      </c>
      <c r="Q83" s="30">
        <f>VLOOKUP($B83,'[2]pop-2020-2023'!$I$5:$M$1126,5)</f>
        <v>9124</v>
      </c>
      <c r="R83" s="29">
        <f>VLOOKUP($B83,'[3]Hogares total'!$D$5:$L$1126,6)</f>
        <v>2866</v>
      </c>
      <c r="S83" s="28">
        <f>VLOOKUP($B83,'[3]Hogares total'!$D$5:$L$1126,7)</f>
        <v>2965</v>
      </c>
      <c r="T83" s="28">
        <f>VLOOKUP($B83,'[3]Hogares total'!$D$5:$L$1126,8)</f>
        <v>3063</v>
      </c>
      <c r="U83" s="30">
        <f>VLOOKUP($B83,'[3]Hogares total'!$D$5:$L$1126,9)</f>
        <v>3166</v>
      </c>
      <c r="V83" s="29"/>
      <c r="W83" s="43">
        <f t="shared" si="12"/>
        <v>3.0137292108494251E-2</v>
      </c>
      <c r="X83" s="43">
        <f t="shared" si="13"/>
        <v>3.041698927109833E-2</v>
      </c>
      <c r="Y83" s="47">
        <f t="shared" si="14"/>
        <v>7.4309513371328365E-2</v>
      </c>
      <c r="Z83" s="29"/>
      <c r="AA83" s="43">
        <f t="shared" si="15"/>
        <v>9.1062394603709948E-2</v>
      </c>
      <c r="AB83" s="43">
        <f t="shared" si="16"/>
        <v>8.9781260202415933E-2</v>
      </c>
      <c r="AC83" s="47">
        <f t="shared" si="17"/>
        <v>0.21415034744156664</v>
      </c>
      <c r="AD83" t="str">
        <f t="shared" si="11"/>
        <v/>
      </c>
    </row>
    <row r="84" spans="2:30" x14ac:dyDescent="0.25">
      <c r="B84" s="9" t="s">
        <v>82</v>
      </c>
      <c r="C84" s="23" t="str">
        <f>VLOOKUP(B84,[2]Municipal!$C$15:$D$60549,2)</f>
        <v>Puerto Berrío</v>
      </c>
      <c r="D84" s="11">
        <f>VLOOKUP($B84,'[1]Sin Corporativo'!$Q$6:$AA$1115,2)</f>
        <v>6908</v>
      </c>
      <c r="E84" s="10">
        <f>VLOOKUP($B84,'[1]Sin Corporativo'!$Q$6:$AA$1115,3)</f>
        <v>10237</v>
      </c>
      <c r="F84" s="10">
        <f>VLOOKUP($B84,'[1]Sin Corporativo'!$Q$6:$AA$1115,4)</f>
        <v>10317</v>
      </c>
      <c r="G84" s="12">
        <f>VLOOKUP($B84,'[1]Sin Corporativo'!$Q$6:$AA$1115,5)</f>
        <v>11065</v>
      </c>
      <c r="H84" s="11">
        <f>VLOOKUP($B84,'[1]Sin Corporativo'!$Q$6:$AA$1115,6)</f>
        <v>11907</v>
      </c>
      <c r="I84" s="10">
        <f>VLOOKUP($B84,'[1]Sin Corporativo'!$Q$6:$AA$1115,7)</f>
        <v>8998</v>
      </c>
      <c r="J84" s="10">
        <f>VLOOKUP($B84,'[1]Sin Corporativo'!$Q$6:$AA$1115,8)</f>
        <v>9160</v>
      </c>
      <c r="K84" s="7">
        <f>VLOOKUP($B84,'[1]Sin Corporativo'!$Q$6:$AA$1115,9)</f>
        <v>8353</v>
      </c>
      <c r="L84" s="11">
        <f>VLOOKUP($B84,'[1]Sin Corporativo'!$Q$6:$AA$1115,10)</f>
        <v>8631</v>
      </c>
      <c r="M84" s="10">
        <f>VLOOKUP($B84,'[1]Sin Corporativo'!$Q$6:$AA$1115,11)</f>
        <v>7528</v>
      </c>
      <c r="N84" s="29">
        <f>VLOOKUP($B84,'[2]pop-2020-2023'!$I$5:$M$1126,2)</f>
        <v>40704</v>
      </c>
      <c r="O84" s="28">
        <f>VLOOKUP($B84,'[2]pop-2020-2023'!$I$5:$M$1126,3)</f>
        <v>41108</v>
      </c>
      <c r="P84" s="28">
        <f>VLOOKUP($B84,'[2]pop-2020-2023'!$I$5:$M$1126,4)</f>
        <v>41480</v>
      </c>
      <c r="Q84" s="30">
        <f>VLOOKUP($B84,'[2]pop-2020-2023'!$I$5:$M$1126,5)</f>
        <v>41857</v>
      </c>
      <c r="R84" s="29">
        <f>VLOOKUP($B84,'[3]Hogares total'!$D$5:$L$1126,6)</f>
        <v>14137</v>
      </c>
      <c r="S84" s="28">
        <f>VLOOKUP($B84,'[3]Hogares total'!$D$5:$L$1126,7)</f>
        <v>14616</v>
      </c>
      <c r="T84" s="28">
        <f>VLOOKUP($B84,'[3]Hogares total'!$D$5:$L$1126,8)</f>
        <v>15108</v>
      </c>
      <c r="U84" s="30">
        <f>VLOOKUP($B84,'[3]Hogares total'!$D$5:$L$1126,9)</f>
        <v>15613</v>
      </c>
      <c r="V84" s="29"/>
      <c r="W84" s="43">
        <f t="shared" si="12"/>
        <v>0.24902695339106742</v>
      </c>
      <c r="X84" s="43">
        <f t="shared" si="13"/>
        <v>0.21692381870781099</v>
      </c>
      <c r="Y84" s="47">
        <f t="shared" si="14"/>
        <v>0.17985044317557397</v>
      </c>
      <c r="Z84" s="29"/>
      <c r="AA84" s="43">
        <f t="shared" si="15"/>
        <v>0.70039682539682535</v>
      </c>
      <c r="AB84" s="43">
        <f t="shared" si="16"/>
        <v>0.59557850145618219</v>
      </c>
      <c r="AC84" s="47">
        <f t="shared" si="17"/>
        <v>0.4821623006468968</v>
      </c>
      <c r="AD84" t="str">
        <f t="shared" si="11"/>
        <v/>
      </c>
    </row>
    <row r="85" spans="2:30" x14ac:dyDescent="0.25">
      <c r="B85" s="9" t="s">
        <v>83</v>
      </c>
      <c r="C85" s="23" t="str">
        <f>VLOOKUP(B85,[2]Municipal!$C$15:$D$60549,2)</f>
        <v>Puerto Nare</v>
      </c>
      <c r="D85" s="11">
        <f>VLOOKUP($B85,'[1]Sin Corporativo'!$Q$6:$AA$1115,2)</f>
        <v>1049</v>
      </c>
      <c r="E85" s="10">
        <f>VLOOKUP($B85,'[1]Sin Corporativo'!$Q$6:$AA$1115,3)</f>
        <v>1022</v>
      </c>
      <c r="F85" s="10">
        <f>VLOOKUP($B85,'[1]Sin Corporativo'!$Q$6:$AA$1115,4)</f>
        <v>1066</v>
      </c>
      <c r="G85" s="12">
        <f>VLOOKUP($B85,'[1]Sin Corporativo'!$Q$6:$AA$1115,5)</f>
        <v>1056</v>
      </c>
      <c r="H85" s="11">
        <f>VLOOKUP($B85,'[1]Sin Corporativo'!$Q$6:$AA$1115,6)</f>
        <v>992</v>
      </c>
      <c r="I85" s="10">
        <f>VLOOKUP($B85,'[1]Sin Corporativo'!$Q$6:$AA$1115,7)</f>
        <v>977</v>
      </c>
      <c r="J85" s="10">
        <f>VLOOKUP($B85,'[1]Sin Corporativo'!$Q$6:$AA$1115,8)</f>
        <v>933</v>
      </c>
      <c r="K85" s="7">
        <f>VLOOKUP($B85,'[1]Sin Corporativo'!$Q$6:$AA$1115,9)</f>
        <v>1247</v>
      </c>
      <c r="L85" s="11">
        <f>VLOOKUP($B85,'[1]Sin Corporativo'!$Q$6:$AA$1115,10)</f>
        <v>1181</v>
      </c>
      <c r="M85" s="10">
        <f>VLOOKUP($B85,'[1]Sin Corporativo'!$Q$6:$AA$1115,11)</f>
        <v>1154</v>
      </c>
      <c r="N85" s="29">
        <f>VLOOKUP($B85,'[2]pop-2020-2023'!$I$5:$M$1126,2)</f>
        <v>14752</v>
      </c>
      <c r="O85" s="28">
        <f>VLOOKUP($B85,'[2]pop-2020-2023'!$I$5:$M$1126,3)</f>
        <v>14855</v>
      </c>
      <c r="P85" s="28">
        <f>VLOOKUP($B85,'[2]pop-2020-2023'!$I$5:$M$1126,4)</f>
        <v>14993</v>
      </c>
      <c r="Q85" s="30">
        <f>VLOOKUP($B85,'[2]pop-2020-2023'!$I$5:$M$1126,5)</f>
        <v>15124</v>
      </c>
      <c r="R85" s="29">
        <f>VLOOKUP($B85,'[3]Hogares total'!$D$5:$L$1126,6)</f>
        <v>5225</v>
      </c>
      <c r="S85" s="28">
        <f>VLOOKUP($B85,'[3]Hogares total'!$D$5:$L$1126,7)</f>
        <v>5394</v>
      </c>
      <c r="T85" s="28">
        <f>VLOOKUP($B85,'[3]Hogares total'!$D$5:$L$1126,8)</f>
        <v>5563</v>
      </c>
      <c r="U85" s="30">
        <f>VLOOKUP($B85,'[3]Hogares total'!$D$5:$L$1126,9)</f>
        <v>5737</v>
      </c>
      <c r="V85" s="29"/>
      <c r="W85" s="43">
        <f t="shared" si="12"/>
        <v>6.879838438236284E-2</v>
      </c>
      <c r="X85" s="43">
        <f t="shared" si="13"/>
        <v>6.5163743080104045E-2</v>
      </c>
      <c r="Y85" s="47">
        <f t="shared" si="14"/>
        <v>7.6302565458873317E-2</v>
      </c>
      <c r="Z85" s="29"/>
      <c r="AA85" s="43">
        <f t="shared" si="15"/>
        <v>0.18946978123841304</v>
      </c>
      <c r="AB85" s="43">
        <f t="shared" si="16"/>
        <v>0.17562466295164481</v>
      </c>
      <c r="AC85" s="47">
        <f t="shared" si="17"/>
        <v>0.20115042705246644</v>
      </c>
      <c r="AD85" t="str">
        <f t="shared" si="11"/>
        <v/>
      </c>
    </row>
    <row r="86" spans="2:30" x14ac:dyDescent="0.25">
      <c r="B86" s="9" t="s">
        <v>84</v>
      </c>
      <c r="C86" s="23" t="str">
        <f>VLOOKUP(B86,[2]Municipal!$C$15:$D$60549,2)</f>
        <v>Puerto Triunfo</v>
      </c>
      <c r="D86" s="11">
        <f>VLOOKUP($B86,'[1]Sin Corporativo'!$Q$6:$AA$1115,2)</f>
        <v>1881</v>
      </c>
      <c r="E86" s="10">
        <f>VLOOKUP($B86,'[1]Sin Corporativo'!$Q$6:$AA$1115,3)</f>
        <v>1685</v>
      </c>
      <c r="F86" s="10">
        <f>VLOOKUP($B86,'[1]Sin Corporativo'!$Q$6:$AA$1115,4)</f>
        <v>1578</v>
      </c>
      <c r="G86" s="12">
        <f>VLOOKUP($B86,'[1]Sin Corporativo'!$Q$6:$AA$1115,5)</f>
        <v>1385</v>
      </c>
      <c r="H86" s="11">
        <f>VLOOKUP($B86,'[1]Sin Corporativo'!$Q$6:$AA$1115,6)</f>
        <v>1273</v>
      </c>
      <c r="I86" s="10">
        <f>VLOOKUP($B86,'[1]Sin Corporativo'!$Q$6:$AA$1115,7)</f>
        <v>1194</v>
      </c>
      <c r="J86" s="10">
        <f>VLOOKUP($B86,'[1]Sin Corporativo'!$Q$6:$AA$1115,8)</f>
        <v>1146</v>
      </c>
      <c r="K86" s="7">
        <f>VLOOKUP($B86,'[1]Sin Corporativo'!$Q$6:$AA$1115,9)</f>
        <v>1098</v>
      </c>
      <c r="L86" s="11">
        <f>VLOOKUP($B86,'[1]Sin Corporativo'!$Q$6:$AA$1115,10)</f>
        <v>1030</v>
      </c>
      <c r="M86" s="10">
        <f>VLOOKUP($B86,'[1]Sin Corporativo'!$Q$6:$AA$1115,11)</f>
        <v>971</v>
      </c>
      <c r="N86" s="29">
        <f>VLOOKUP($B86,'[2]pop-2020-2023'!$I$5:$M$1126,2)</f>
        <v>18803</v>
      </c>
      <c r="O86" s="28">
        <f>VLOOKUP($B86,'[2]pop-2020-2023'!$I$5:$M$1126,3)</f>
        <v>19045</v>
      </c>
      <c r="P86" s="28">
        <f>VLOOKUP($B86,'[2]pop-2020-2023'!$I$5:$M$1126,4)</f>
        <v>19222</v>
      </c>
      <c r="Q86" s="30">
        <f>VLOOKUP($B86,'[2]pop-2020-2023'!$I$5:$M$1126,5)</f>
        <v>19387</v>
      </c>
      <c r="R86" s="29">
        <f>VLOOKUP($B86,'[3]Hogares total'!$D$5:$L$1126,6)</f>
        <v>5658</v>
      </c>
      <c r="S86" s="28">
        <f>VLOOKUP($B86,'[3]Hogares total'!$D$5:$L$1126,7)</f>
        <v>5838</v>
      </c>
      <c r="T86" s="28">
        <f>VLOOKUP($B86,'[3]Hogares total'!$D$5:$L$1126,8)</f>
        <v>6019</v>
      </c>
      <c r="U86" s="30">
        <f>VLOOKUP($B86,'[3]Hogares total'!$D$5:$L$1126,9)</f>
        <v>6207</v>
      </c>
      <c r="V86" s="29"/>
      <c r="W86" s="43">
        <f t="shared" si="12"/>
        <v>8.8474665266474142E-2</v>
      </c>
      <c r="X86" s="43">
        <f t="shared" si="13"/>
        <v>6.2116325044220162E-2</v>
      </c>
      <c r="Y86" s="47">
        <f t="shared" si="14"/>
        <v>5.0085108577913033E-2</v>
      </c>
      <c r="Z86" s="29"/>
      <c r="AA86" s="43">
        <f t="shared" si="15"/>
        <v>0.28862624186365193</v>
      </c>
      <c r="AB86" s="43">
        <f t="shared" si="16"/>
        <v>0.19837182256188735</v>
      </c>
      <c r="AC86" s="47">
        <f t="shared" si="17"/>
        <v>0.15643628161752859</v>
      </c>
      <c r="AD86" t="str">
        <f t="shared" si="11"/>
        <v/>
      </c>
    </row>
    <row r="87" spans="2:30" x14ac:dyDescent="0.25">
      <c r="B87" s="9" t="s">
        <v>85</v>
      </c>
      <c r="C87" s="23" t="str">
        <f>VLOOKUP(B87,[2]Municipal!$C$15:$D$60549,2)</f>
        <v>Remedios</v>
      </c>
      <c r="D87" s="11">
        <f>VLOOKUP($B87,'[1]Sin Corporativo'!$Q$6:$AA$1115,2)</f>
        <v>1967</v>
      </c>
      <c r="E87" s="10">
        <f>VLOOKUP($B87,'[1]Sin Corporativo'!$Q$6:$AA$1115,3)</f>
        <v>2404</v>
      </c>
      <c r="F87" s="10">
        <f>VLOOKUP($B87,'[1]Sin Corporativo'!$Q$6:$AA$1115,4)</f>
        <v>4247</v>
      </c>
      <c r="G87" s="12">
        <f>VLOOKUP($B87,'[1]Sin Corporativo'!$Q$6:$AA$1115,5)</f>
        <v>4460</v>
      </c>
      <c r="H87" s="11">
        <f>VLOOKUP($B87,'[1]Sin Corporativo'!$Q$6:$AA$1115,6)</f>
        <v>3651</v>
      </c>
      <c r="I87" s="10">
        <f>VLOOKUP($B87,'[1]Sin Corporativo'!$Q$6:$AA$1115,7)</f>
        <v>3666</v>
      </c>
      <c r="J87" s="10">
        <f>VLOOKUP($B87,'[1]Sin Corporativo'!$Q$6:$AA$1115,8)</f>
        <v>4728</v>
      </c>
      <c r="K87" s="7">
        <f>VLOOKUP($B87,'[1]Sin Corporativo'!$Q$6:$AA$1115,9)</f>
        <v>3537</v>
      </c>
      <c r="L87" s="11">
        <f>VLOOKUP($B87,'[1]Sin Corporativo'!$Q$6:$AA$1115,10)</f>
        <v>4450</v>
      </c>
      <c r="M87" s="10">
        <f>VLOOKUP($B87,'[1]Sin Corporativo'!$Q$6:$AA$1115,11)</f>
        <v>3404</v>
      </c>
      <c r="N87" s="29">
        <f>VLOOKUP($B87,'[2]pop-2020-2023'!$I$5:$M$1126,2)</f>
        <v>29429</v>
      </c>
      <c r="O87" s="28">
        <f>VLOOKUP($B87,'[2]pop-2020-2023'!$I$5:$M$1126,3)</f>
        <v>29747</v>
      </c>
      <c r="P87" s="28">
        <f>VLOOKUP($B87,'[2]pop-2020-2023'!$I$5:$M$1126,4)</f>
        <v>30001</v>
      </c>
      <c r="Q87" s="30">
        <f>VLOOKUP($B87,'[2]pop-2020-2023'!$I$5:$M$1126,5)</f>
        <v>30277</v>
      </c>
      <c r="R87" s="29">
        <f>VLOOKUP($B87,'[3]Hogares total'!$D$5:$L$1126,6)</f>
        <v>9488</v>
      </c>
      <c r="S87" s="28">
        <f>VLOOKUP($B87,'[3]Hogares total'!$D$5:$L$1126,7)</f>
        <v>9788</v>
      </c>
      <c r="T87" s="28">
        <f>VLOOKUP($B87,'[3]Hogares total'!$D$5:$L$1126,8)</f>
        <v>10093</v>
      </c>
      <c r="U87" s="30">
        <f>VLOOKUP($B87,'[3]Hogares total'!$D$5:$L$1126,9)</f>
        <v>10409</v>
      </c>
      <c r="V87" s="29"/>
      <c r="W87" s="43">
        <f t="shared" si="12"/>
        <v>8.0814872087941636E-2</v>
      </c>
      <c r="X87" s="43">
        <f t="shared" si="13"/>
        <v>0.12219592680243992</v>
      </c>
      <c r="Y87" s="47">
        <f t="shared" si="14"/>
        <v>0.11242857614691019</v>
      </c>
      <c r="Z87" s="29"/>
      <c r="AA87" s="43">
        <f t="shared" si="15"/>
        <v>0.24560686554965264</v>
      </c>
      <c r="AB87" s="43">
        <f t="shared" si="16"/>
        <v>0.36322203507381351</v>
      </c>
      <c r="AC87" s="47">
        <f t="shared" si="17"/>
        <v>0.32702469017196656</v>
      </c>
      <c r="AD87" t="str">
        <f t="shared" si="11"/>
        <v/>
      </c>
    </row>
    <row r="88" spans="2:30" x14ac:dyDescent="0.25">
      <c r="B88" s="9" t="s">
        <v>86</v>
      </c>
      <c r="C88" s="23" t="str">
        <f>VLOOKUP(B88,[2]Municipal!$C$15:$D$60549,2)</f>
        <v>Retiro</v>
      </c>
      <c r="D88" s="11">
        <f>VLOOKUP($B88,'[1]Sin Corporativo'!$Q$6:$AA$1115,2)</f>
        <v>6816</v>
      </c>
      <c r="E88" s="10">
        <f>VLOOKUP($B88,'[1]Sin Corporativo'!$Q$6:$AA$1115,3)</f>
        <v>6367</v>
      </c>
      <c r="F88" s="10">
        <f>VLOOKUP($B88,'[1]Sin Corporativo'!$Q$6:$AA$1115,4)</f>
        <v>6533</v>
      </c>
      <c r="G88" s="12">
        <f>VLOOKUP($B88,'[1]Sin Corporativo'!$Q$6:$AA$1115,5)</f>
        <v>6526</v>
      </c>
      <c r="H88" s="11">
        <f>VLOOKUP($B88,'[1]Sin Corporativo'!$Q$6:$AA$1115,6)</f>
        <v>6373</v>
      </c>
      <c r="I88" s="10">
        <f>VLOOKUP($B88,'[1]Sin Corporativo'!$Q$6:$AA$1115,7)</f>
        <v>6542</v>
      </c>
      <c r="J88" s="10">
        <f>VLOOKUP($B88,'[1]Sin Corporativo'!$Q$6:$AA$1115,8)</f>
        <v>6797</v>
      </c>
      <c r="K88" s="7">
        <f>VLOOKUP($B88,'[1]Sin Corporativo'!$Q$6:$AA$1115,9)</f>
        <v>6726</v>
      </c>
      <c r="L88" s="11">
        <f>VLOOKUP($B88,'[1]Sin Corporativo'!$Q$6:$AA$1115,10)</f>
        <v>7010</v>
      </c>
      <c r="M88" s="10">
        <f>VLOOKUP($B88,'[1]Sin Corporativo'!$Q$6:$AA$1115,11)</f>
        <v>7070</v>
      </c>
      <c r="N88" s="29">
        <f>VLOOKUP($B88,'[2]pop-2020-2023'!$I$5:$M$1126,2)</f>
        <v>24466</v>
      </c>
      <c r="O88" s="28">
        <f>VLOOKUP($B88,'[2]pop-2020-2023'!$I$5:$M$1126,3)</f>
        <v>24776</v>
      </c>
      <c r="P88" s="28">
        <f>VLOOKUP($B88,'[2]pop-2020-2023'!$I$5:$M$1126,4)</f>
        <v>25017</v>
      </c>
      <c r="Q88" s="30">
        <f>VLOOKUP($B88,'[2]pop-2020-2023'!$I$5:$M$1126,5)</f>
        <v>25227</v>
      </c>
      <c r="R88" s="29">
        <f>VLOOKUP($B88,'[3]Hogares total'!$D$5:$L$1126,6)</f>
        <v>8391</v>
      </c>
      <c r="S88" s="28">
        <f>VLOOKUP($B88,'[3]Hogares total'!$D$5:$L$1126,7)</f>
        <v>8667</v>
      </c>
      <c r="T88" s="28">
        <f>VLOOKUP($B88,'[3]Hogares total'!$D$5:$L$1126,8)</f>
        <v>8944</v>
      </c>
      <c r="U88" s="30">
        <f>VLOOKUP($B88,'[3]Hogares total'!$D$5:$L$1126,9)</f>
        <v>9230</v>
      </c>
      <c r="V88" s="29"/>
      <c r="W88" s="43">
        <f t="shared" si="12"/>
        <v>0.25698256377139167</v>
      </c>
      <c r="X88" s="43">
        <f t="shared" si="13"/>
        <v>0.26150217851860735</v>
      </c>
      <c r="Y88" s="47">
        <f t="shared" si="14"/>
        <v>0.28025528203908512</v>
      </c>
      <c r="Z88" s="29"/>
      <c r="AA88" s="43">
        <f t="shared" si="15"/>
        <v>0.73462559132341065</v>
      </c>
      <c r="AB88" s="43">
        <f t="shared" si="16"/>
        <v>0.7314400715563506</v>
      </c>
      <c r="AC88" s="47">
        <f t="shared" si="17"/>
        <v>0.76598049837486459</v>
      </c>
      <c r="AD88" s="28">
        <f t="shared" ref="AD88:AD89" si="18">+T88-K88</f>
        <v>2218</v>
      </c>
    </row>
    <row r="89" spans="2:30" x14ac:dyDescent="0.25">
      <c r="B89" s="9" t="s">
        <v>87</v>
      </c>
      <c r="C89" s="23" t="str">
        <f>VLOOKUP(B89,[2]Municipal!$C$15:$D$60549,2)</f>
        <v>Rionegro</v>
      </c>
      <c r="D89" s="11">
        <f>VLOOKUP($B89,'[1]Sin Corporativo'!$Q$6:$AA$1115,2)</f>
        <v>36333</v>
      </c>
      <c r="E89" s="10">
        <f>VLOOKUP($B89,'[1]Sin Corporativo'!$Q$6:$AA$1115,3)</f>
        <v>36832</v>
      </c>
      <c r="F89" s="10">
        <f>VLOOKUP($B89,'[1]Sin Corporativo'!$Q$6:$AA$1115,4)</f>
        <v>37377</v>
      </c>
      <c r="G89" s="12">
        <f>VLOOKUP($B89,'[1]Sin Corporativo'!$Q$6:$AA$1115,5)</f>
        <v>37375</v>
      </c>
      <c r="H89" s="11">
        <f>VLOOKUP($B89,'[1]Sin Corporativo'!$Q$6:$AA$1115,6)</f>
        <v>37969</v>
      </c>
      <c r="I89" s="10">
        <f>VLOOKUP($B89,'[1]Sin Corporativo'!$Q$6:$AA$1115,7)</f>
        <v>38341</v>
      </c>
      <c r="J89" s="10">
        <f>VLOOKUP($B89,'[1]Sin Corporativo'!$Q$6:$AA$1115,8)</f>
        <v>38708</v>
      </c>
      <c r="K89" s="7">
        <f>VLOOKUP($B89,'[1]Sin Corporativo'!$Q$6:$AA$1115,9)</f>
        <v>39390</v>
      </c>
      <c r="L89" s="11">
        <f>VLOOKUP($B89,'[1]Sin Corporativo'!$Q$6:$AA$1115,10)</f>
        <v>39016</v>
      </c>
      <c r="M89" s="10">
        <f>VLOOKUP($B89,'[1]Sin Corporativo'!$Q$6:$AA$1115,11)</f>
        <v>39809</v>
      </c>
      <c r="N89" s="29">
        <f>VLOOKUP($B89,'[2]pop-2020-2023'!$I$5:$M$1126,2)</f>
        <v>141173</v>
      </c>
      <c r="O89" s="28">
        <f>VLOOKUP($B89,'[2]pop-2020-2023'!$I$5:$M$1126,3)</f>
        <v>143102</v>
      </c>
      <c r="P89" s="28">
        <f>VLOOKUP($B89,'[2]pop-2020-2023'!$I$5:$M$1126,4)</f>
        <v>144418</v>
      </c>
      <c r="Q89" s="30">
        <f>VLOOKUP($B89,'[2]pop-2020-2023'!$I$5:$M$1126,5)</f>
        <v>145704</v>
      </c>
      <c r="R89" s="29">
        <f>VLOOKUP($B89,'[3]Hogares total'!$D$5:$L$1126,6)</f>
        <v>48834</v>
      </c>
      <c r="S89" s="28">
        <f>VLOOKUP($B89,'[3]Hogares total'!$D$5:$L$1126,7)</f>
        <v>50477</v>
      </c>
      <c r="T89" s="28">
        <f>VLOOKUP($B89,'[3]Hogares total'!$D$5:$L$1126,8)</f>
        <v>52137</v>
      </c>
      <c r="U89" s="30">
        <f>VLOOKUP($B89,'[3]Hogares total'!$D$5:$L$1126,9)</f>
        <v>53843</v>
      </c>
      <c r="V89" s="29"/>
      <c r="W89" s="43">
        <f t="shared" si="12"/>
        <v>0.25738284580229487</v>
      </c>
      <c r="X89" s="43">
        <f t="shared" si="13"/>
        <v>0.26548629672201524</v>
      </c>
      <c r="Y89" s="47">
        <f t="shared" si="14"/>
        <v>0.27321830560588589</v>
      </c>
      <c r="Z89" s="29"/>
      <c r="AA89" s="43">
        <f t="shared" si="15"/>
        <v>0.72967886364086609</v>
      </c>
      <c r="AB89" s="43">
        <f t="shared" si="16"/>
        <v>0.73538945470587103</v>
      </c>
      <c r="AC89" s="47">
        <f t="shared" si="17"/>
        <v>0.73935330497929164</v>
      </c>
      <c r="AD89" s="28">
        <f t="shared" si="18"/>
        <v>12747</v>
      </c>
    </row>
    <row r="90" spans="2:30" x14ac:dyDescent="0.25">
      <c r="B90" s="9" t="s">
        <v>88</v>
      </c>
      <c r="C90" s="23" t="str">
        <f>VLOOKUP(B90,[2]Municipal!$C$15:$D$60549,2)</f>
        <v>Sabanalarga</v>
      </c>
      <c r="D90" s="11">
        <f>VLOOKUP($B90,'[1]Sin Corporativo'!$Q$6:$AA$1115,2)</f>
        <v>414</v>
      </c>
      <c r="E90" s="10">
        <f>VLOOKUP($B90,'[1]Sin Corporativo'!$Q$6:$AA$1115,3)</f>
        <v>429</v>
      </c>
      <c r="F90" s="10">
        <f>VLOOKUP($B90,'[1]Sin Corporativo'!$Q$6:$AA$1115,4)</f>
        <v>437</v>
      </c>
      <c r="G90" s="12">
        <f>VLOOKUP($B90,'[1]Sin Corporativo'!$Q$6:$AA$1115,5)</f>
        <v>436</v>
      </c>
      <c r="H90" s="11">
        <f>VLOOKUP($B90,'[1]Sin Corporativo'!$Q$6:$AA$1115,6)</f>
        <v>440</v>
      </c>
      <c r="I90" s="10">
        <f>VLOOKUP($B90,'[1]Sin Corporativo'!$Q$6:$AA$1115,7)</f>
        <v>439</v>
      </c>
      <c r="J90" s="10">
        <f>VLOOKUP($B90,'[1]Sin Corporativo'!$Q$6:$AA$1115,8)</f>
        <v>429</v>
      </c>
      <c r="K90" s="7">
        <f>VLOOKUP($B90,'[1]Sin Corporativo'!$Q$6:$AA$1115,9)</f>
        <v>410</v>
      </c>
      <c r="L90" s="11">
        <f>VLOOKUP($B90,'[1]Sin Corporativo'!$Q$6:$AA$1115,10)</f>
        <v>372</v>
      </c>
      <c r="M90" s="10">
        <f>VLOOKUP($B90,'[1]Sin Corporativo'!$Q$6:$AA$1115,11)</f>
        <v>328</v>
      </c>
      <c r="N90" s="29">
        <f>VLOOKUP($B90,'[2]pop-2020-2023'!$I$5:$M$1126,2)</f>
        <v>9311</v>
      </c>
      <c r="O90" s="28">
        <f>VLOOKUP($B90,'[2]pop-2020-2023'!$I$5:$M$1126,3)</f>
        <v>9409</v>
      </c>
      <c r="P90" s="28">
        <f>VLOOKUP($B90,'[2]pop-2020-2023'!$I$5:$M$1126,4)</f>
        <v>9491</v>
      </c>
      <c r="Q90" s="30">
        <f>VLOOKUP($B90,'[2]pop-2020-2023'!$I$5:$M$1126,5)</f>
        <v>9592</v>
      </c>
      <c r="R90" s="29">
        <f>VLOOKUP($B90,'[3]Hogares total'!$D$5:$L$1126,6)</f>
        <v>2872</v>
      </c>
      <c r="S90" s="28">
        <f>VLOOKUP($B90,'[3]Hogares total'!$D$5:$L$1126,7)</f>
        <v>2968</v>
      </c>
      <c r="T90" s="28">
        <f>VLOOKUP($B90,'[3]Hogares total'!$D$5:$L$1126,8)</f>
        <v>3062</v>
      </c>
      <c r="U90" s="30">
        <f>VLOOKUP($B90,'[3]Hogares total'!$D$5:$L$1126,9)</f>
        <v>3160</v>
      </c>
      <c r="V90" s="29"/>
      <c r="W90" s="43">
        <f t="shared" si="12"/>
        <v>4.5594643426506536E-2</v>
      </c>
      <c r="X90" s="43">
        <f t="shared" si="13"/>
        <v>4.625434622273733E-2</v>
      </c>
      <c r="Y90" s="47">
        <f t="shared" si="14"/>
        <v>3.4195162635529609E-2</v>
      </c>
      <c r="Z90" s="29"/>
      <c r="AA90" s="43">
        <f t="shared" si="15"/>
        <v>0.14454177897574125</v>
      </c>
      <c r="AB90" s="43">
        <f t="shared" si="16"/>
        <v>0.14337034617896799</v>
      </c>
      <c r="AC90" s="47">
        <f t="shared" si="17"/>
        <v>0.10379746835443038</v>
      </c>
      <c r="AD90" t="str">
        <f t="shared" si="11"/>
        <v/>
      </c>
    </row>
    <row r="91" spans="2:30" x14ac:dyDescent="0.25">
      <c r="B91" s="9" t="s">
        <v>89</v>
      </c>
      <c r="C91" s="23" t="str">
        <f>VLOOKUP(B91,[2]Municipal!$C$15:$D$60549,2)</f>
        <v>Sabaneta</v>
      </c>
      <c r="D91" s="11">
        <f>VLOOKUP($B91,'[1]Sin Corporativo'!$Q$6:$AA$1115,2)</f>
        <v>35230</v>
      </c>
      <c r="E91" s="10">
        <f>VLOOKUP($B91,'[1]Sin Corporativo'!$Q$6:$AA$1115,3)</f>
        <v>35806</v>
      </c>
      <c r="F91" s="10">
        <f>VLOOKUP($B91,'[1]Sin Corporativo'!$Q$6:$AA$1115,4)</f>
        <v>36403</v>
      </c>
      <c r="G91" s="12">
        <f>VLOOKUP($B91,'[1]Sin Corporativo'!$Q$6:$AA$1115,5)</f>
        <v>37464</v>
      </c>
      <c r="H91" s="11">
        <f>VLOOKUP($B91,'[1]Sin Corporativo'!$Q$6:$AA$1115,6)</f>
        <v>38544</v>
      </c>
      <c r="I91" s="10">
        <f>VLOOKUP($B91,'[1]Sin Corporativo'!$Q$6:$AA$1115,7)</f>
        <v>39338</v>
      </c>
      <c r="J91" s="10">
        <f>VLOOKUP($B91,'[1]Sin Corporativo'!$Q$6:$AA$1115,8)</f>
        <v>39109</v>
      </c>
      <c r="K91" s="7">
        <f>VLOOKUP($B91,'[1]Sin Corporativo'!$Q$6:$AA$1115,9)</f>
        <v>39360</v>
      </c>
      <c r="L91" s="11">
        <f>VLOOKUP($B91,'[1]Sin Corporativo'!$Q$6:$AA$1115,10)</f>
        <v>39360</v>
      </c>
      <c r="M91" s="10">
        <f>VLOOKUP($B91,'[1]Sin Corporativo'!$Q$6:$AA$1115,11)</f>
        <v>38802</v>
      </c>
      <c r="N91" s="29">
        <f>VLOOKUP($B91,'[2]pop-2020-2023'!$I$5:$M$1126,2)</f>
        <v>86154</v>
      </c>
      <c r="O91" s="28">
        <f>VLOOKUP($B91,'[2]pop-2020-2023'!$I$5:$M$1126,3)</f>
        <v>87446</v>
      </c>
      <c r="P91" s="28">
        <f>VLOOKUP($B91,'[2]pop-2020-2023'!$I$5:$M$1126,4)</f>
        <v>88227</v>
      </c>
      <c r="Q91" s="30">
        <f>VLOOKUP($B91,'[2]pop-2020-2023'!$I$5:$M$1126,5)</f>
        <v>88966</v>
      </c>
      <c r="R91" s="29">
        <f>VLOOKUP($B91,'[3]Hogares total'!$D$5:$L$1126,6)</f>
        <v>32183</v>
      </c>
      <c r="S91" s="28">
        <f>VLOOKUP($B91,'[3]Hogares total'!$D$5:$L$1126,7)</f>
        <v>33295</v>
      </c>
      <c r="T91" s="28">
        <f>VLOOKUP($B91,'[3]Hogares total'!$D$5:$L$1126,8)</f>
        <v>34431</v>
      </c>
      <c r="U91" s="73">
        <f>VLOOKUP($B91,'[3]Hogares total'!$D$5:$L$1126,9)</f>
        <v>35593</v>
      </c>
      <c r="V91" s="29"/>
      <c r="W91" s="43">
        <f t="shared" si="12"/>
        <v>0.4094641264323125</v>
      </c>
      <c r="X91" s="43">
        <f t="shared" si="13"/>
        <v>0.44587257868906344</v>
      </c>
      <c r="Y91" s="47">
        <f t="shared" si="14"/>
        <v>0.43614414495425219</v>
      </c>
      <c r="Z91" s="29"/>
      <c r="AA91" s="43">
        <f t="shared" si="15"/>
        <v>1.0754167292386245</v>
      </c>
      <c r="AB91" s="43">
        <f t="shared" si="16"/>
        <v>1.1425169178937584</v>
      </c>
      <c r="AC91" s="47">
        <f t="shared" si="17"/>
        <v>1.0901581771696682</v>
      </c>
      <c r="AD91" s="72" t="str">
        <f t="shared" si="11"/>
        <v>&gt;100%</v>
      </c>
    </row>
    <row r="92" spans="2:30" x14ac:dyDescent="0.25">
      <c r="B92" s="9" t="s">
        <v>90</v>
      </c>
      <c r="C92" s="23" t="str">
        <f>VLOOKUP(B92,[2]Municipal!$C$15:$D$60549,2)</f>
        <v>Salgar</v>
      </c>
      <c r="D92" s="11">
        <f>VLOOKUP($B92,'[1]Sin Corporativo'!$Q$6:$AA$1115,2)</f>
        <v>661</v>
      </c>
      <c r="E92" s="10">
        <f>VLOOKUP($B92,'[1]Sin Corporativo'!$Q$6:$AA$1115,3)</f>
        <v>635</v>
      </c>
      <c r="F92" s="10">
        <f>VLOOKUP($B92,'[1]Sin Corporativo'!$Q$6:$AA$1115,4)</f>
        <v>594</v>
      </c>
      <c r="G92" s="12">
        <f>VLOOKUP($B92,'[1]Sin Corporativo'!$Q$6:$AA$1115,5)</f>
        <v>576</v>
      </c>
      <c r="H92" s="11">
        <f>VLOOKUP($B92,'[1]Sin Corporativo'!$Q$6:$AA$1115,6)</f>
        <v>546</v>
      </c>
      <c r="I92" s="10">
        <f>VLOOKUP($B92,'[1]Sin Corporativo'!$Q$6:$AA$1115,7)</f>
        <v>544</v>
      </c>
      <c r="J92" s="10">
        <f>VLOOKUP($B92,'[1]Sin Corporativo'!$Q$6:$AA$1115,8)</f>
        <v>524</v>
      </c>
      <c r="K92" s="7">
        <f>VLOOKUP($B92,'[1]Sin Corporativo'!$Q$6:$AA$1115,9)</f>
        <v>510</v>
      </c>
      <c r="L92" s="11">
        <f>VLOOKUP($B92,'[1]Sin Corporativo'!$Q$6:$AA$1115,10)</f>
        <v>1438</v>
      </c>
      <c r="M92" s="10">
        <f>VLOOKUP($B92,'[1]Sin Corporativo'!$Q$6:$AA$1115,11)</f>
        <v>468</v>
      </c>
      <c r="N92" s="29">
        <f>VLOOKUP($B92,'[2]pop-2020-2023'!$I$5:$M$1126,2)</f>
        <v>18706</v>
      </c>
      <c r="O92" s="28">
        <f>VLOOKUP($B92,'[2]pop-2020-2023'!$I$5:$M$1126,3)</f>
        <v>18789</v>
      </c>
      <c r="P92" s="28">
        <f>VLOOKUP($B92,'[2]pop-2020-2023'!$I$5:$M$1126,4)</f>
        <v>18981</v>
      </c>
      <c r="Q92" s="30">
        <f>VLOOKUP($B92,'[2]pop-2020-2023'!$I$5:$M$1126,5)</f>
        <v>19153</v>
      </c>
      <c r="R92" s="29">
        <f>VLOOKUP($B92,'[3]Hogares total'!$D$5:$L$1126,6)</f>
        <v>6175</v>
      </c>
      <c r="S92" s="28">
        <f>VLOOKUP($B92,'[3]Hogares total'!$D$5:$L$1126,7)</f>
        <v>6383</v>
      </c>
      <c r="T92" s="28">
        <f>VLOOKUP($B92,'[3]Hogares total'!$D$5:$L$1126,8)</f>
        <v>6591</v>
      </c>
      <c r="U92" s="30">
        <f>VLOOKUP($B92,'[3]Hogares total'!$D$5:$L$1126,9)</f>
        <v>6801</v>
      </c>
      <c r="V92" s="29"/>
      <c r="W92" s="43">
        <f t="shared" si="12"/>
        <v>3.3796370216616106E-2</v>
      </c>
      <c r="X92" s="43">
        <f t="shared" si="13"/>
        <v>2.8660239186554977E-2</v>
      </c>
      <c r="Y92" s="47">
        <f t="shared" si="14"/>
        <v>2.4434814389390696E-2</v>
      </c>
      <c r="Z92" s="29"/>
      <c r="AA92" s="43">
        <f t="shared" si="15"/>
        <v>9.9483001723327594E-2</v>
      </c>
      <c r="AB92" s="43">
        <f t="shared" si="16"/>
        <v>8.2536792595964192E-2</v>
      </c>
      <c r="AC92" s="47">
        <f t="shared" si="17"/>
        <v>6.8813409792677541E-2</v>
      </c>
      <c r="AD92" t="str">
        <f t="shared" si="11"/>
        <v/>
      </c>
    </row>
    <row r="93" spans="2:30" x14ac:dyDescent="0.25">
      <c r="B93" s="9" t="s">
        <v>91</v>
      </c>
      <c r="C93" s="23" t="str">
        <f>VLOOKUP(B93,[2]Municipal!$C$15:$D$60549,2)</f>
        <v>San Andrés de Cuerquía</v>
      </c>
      <c r="D93" s="11">
        <f>VLOOKUP($B93,'[1]Sin Corporativo'!$Q$6:$AA$1115,2)</f>
        <v>516</v>
      </c>
      <c r="E93" s="10">
        <f>VLOOKUP($B93,'[1]Sin Corporativo'!$Q$6:$AA$1115,3)</f>
        <v>519</v>
      </c>
      <c r="F93" s="10">
        <f>VLOOKUP($B93,'[1]Sin Corporativo'!$Q$6:$AA$1115,4)</f>
        <v>536</v>
      </c>
      <c r="G93" s="12">
        <f>VLOOKUP($B93,'[1]Sin Corporativo'!$Q$6:$AA$1115,5)</f>
        <v>581</v>
      </c>
      <c r="H93" s="11">
        <f>VLOOKUP($B93,'[1]Sin Corporativo'!$Q$6:$AA$1115,6)</f>
        <v>633</v>
      </c>
      <c r="I93" s="10">
        <f>VLOOKUP($B93,'[1]Sin Corporativo'!$Q$6:$AA$1115,7)</f>
        <v>782</v>
      </c>
      <c r="J93" s="10">
        <f>VLOOKUP($B93,'[1]Sin Corporativo'!$Q$6:$AA$1115,8)</f>
        <v>632</v>
      </c>
      <c r="K93" s="7">
        <f>VLOOKUP($B93,'[1]Sin Corporativo'!$Q$6:$AA$1115,9)</f>
        <v>612</v>
      </c>
      <c r="L93" s="11">
        <f>VLOOKUP($B93,'[1]Sin Corporativo'!$Q$6:$AA$1115,10)</f>
        <v>596</v>
      </c>
      <c r="M93" s="10">
        <f>VLOOKUP($B93,'[1]Sin Corporativo'!$Q$6:$AA$1115,11)</f>
        <v>552</v>
      </c>
      <c r="N93" s="29">
        <f>VLOOKUP($B93,'[2]pop-2020-2023'!$I$5:$M$1126,2)</f>
        <v>7411</v>
      </c>
      <c r="O93" s="28">
        <f>VLOOKUP($B93,'[2]pop-2020-2023'!$I$5:$M$1126,3)</f>
        <v>7478</v>
      </c>
      <c r="P93" s="28">
        <f>VLOOKUP($B93,'[2]pop-2020-2023'!$I$5:$M$1126,4)</f>
        <v>7531</v>
      </c>
      <c r="Q93" s="30">
        <f>VLOOKUP($B93,'[2]pop-2020-2023'!$I$5:$M$1126,5)</f>
        <v>7598</v>
      </c>
      <c r="R93" s="29">
        <f>VLOOKUP($B93,'[3]Hogares total'!$D$5:$L$1126,6)</f>
        <v>2261</v>
      </c>
      <c r="S93" s="28">
        <f>VLOOKUP($B93,'[3]Hogares total'!$D$5:$L$1126,7)</f>
        <v>2337</v>
      </c>
      <c r="T93" s="28">
        <f>VLOOKUP($B93,'[3]Hogares total'!$D$5:$L$1126,8)</f>
        <v>2415</v>
      </c>
      <c r="U93" s="30">
        <f>VLOOKUP($B93,'[3]Hogares total'!$D$5:$L$1126,9)</f>
        <v>2492</v>
      </c>
      <c r="V93" s="29"/>
      <c r="W93" s="43">
        <f t="shared" si="12"/>
        <v>6.9403583845948108E-2</v>
      </c>
      <c r="X93" s="43">
        <f t="shared" si="13"/>
        <v>0.10383747178329571</v>
      </c>
      <c r="Y93" s="47">
        <f t="shared" si="14"/>
        <v>7.2650697551987359E-2</v>
      </c>
      <c r="Z93" s="29"/>
      <c r="AA93" s="43">
        <f t="shared" si="15"/>
        <v>0.22207958921694479</v>
      </c>
      <c r="AB93" s="43">
        <f t="shared" si="16"/>
        <v>0.32380952380952382</v>
      </c>
      <c r="AC93" s="47">
        <f t="shared" si="17"/>
        <v>0.22150882825040127</v>
      </c>
      <c r="AD93" t="str">
        <f t="shared" si="11"/>
        <v/>
      </c>
    </row>
    <row r="94" spans="2:30" x14ac:dyDescent="0.25">
      <c r="B94" s="9" t="s">
        <v>92</v>
      </c>
      <c r="C94" s="23" t="str">
        <f>VLOOKUP(B94,[2]Municipal!$C$15:$D$60549,2)</f>
        <v>San Carlos</v>
      </c>
      <c r="D94" s="11">
        <f>VLOOKUP($B94,'[1]Sin Corporativo'!$Q$6:$AA$1115,2)</f>
        <v>1557</v>
      </c>
      <c r="E94" s="10">
        <f>VLOOKUP($B94,'[1]Sin Corporativo'!$Q$6:$AA$1115,3)</f>
        <v>1517</v>
      </c>
      <c r="F94" s="10">
        <f>VLOOKUP($B94,'[1]Sin Corporativo'!$Q$6:$AA$1115,4)</f>
        <v>1455</v>
      </c>
      <c r="G94" s="12">
        <f>VLOOKUP($B94,'[1]Sin Corporativo'!$Q$6:$AA$1115,5)</f>
        <v>1360</v>
      </c>
      <c r="H94" s="11">
        <f>VLOOKUP($B94,'[1]Sin Corporativo'!$Q$6:$AA$1115,6)</f>
        <v>1519</v>
      </c>
      <c r="I94" s="10">
        <f>VLOOKUP($B94,'[1]Sin Corporativo'!$Q$6:$AA$1115,7)</f>
        <v>1810</v>
      </c>
      <c r="J94" s="10">
        <f>VLOOKUP($B94,'[1]Sin Corporativo'!$Q$6:$AA$1115,8)</f>
        <v>2201</v>
      </c>
      <c r="K94" s="7">
        <f>VLOOKUP($B94,'[1]Sin Corporativo'!$Q$6:$AA$1115,9)</f>
        <v>1787</v>
      </c>
      <c r="L94" s="11">
        <f>VLOOKUP($B94,'[1]Sin Corporativo'!$Q$6:$AA$1115,10)</f>
        <v>1700</v>
      </c>
      <c r="M94" s="10">
        <f>VLOOKUP($B94,'[1]Sin Corporativo'!$Q$6:$AA$1115,11)</f>
        <v>2085</v>
      </c>
      <c r="N94" s="29">
        <f>VLOOKUP($B94,'[2]pop-2020-2023'!$I$5:$M$1126,2)</f>
        <v>16527</v>
      </c>
      <c r="O94" s="28">
        <f>VLOOKUP($B94,'[2]pop-2020-2023'!$I$5:$M$1126,3)</f>
        <v>16538</v>
      </c>
      <c r="P94" s="28">
        <f>VLOOKUP($B94,'[2]pop-2020-2023'!$I$5:$M$1126,4)</f>
        <v>16687</v>
      </c>
      <c r="Q94" s="30">
        <f>VLOOKUP($B94,'[2]pop-2020-2023'!$I$5:$M$1126,5)</f>
        <v>16838</v>
      </c>
      <c r="R94" s="29">
        <f>VLOOKUP($B94,'[3]Hogares total'!$D$5:$L$1126,6)</f>
        <v>5817</v>
      </c>
      <c r="S94" s="28">
        <f>VLOOKUP($B94,'[3]Hogares total'!$D$5:$L$1126,7)</f>
        <v>5999</v>
      </c>
      <c r="T94" s="28">
        <f>VLOOKUP($B94,'[3]Hogares total'!$D$5:$L$1126,8)</f>
        <v>6186</v>
      </c>
      <c r="U94" s="30">
        <f>VLOOKUP($B94,'[3]Hogares total'!$D$5:$L$1126,9)</f>
        <v>6379</v>
      </c>
      <c r="V94" s="29"/>
      <c r="W94" s="43">
        <f t="shared" si="12"/>
        <v>9.1728141250453504E-2</v>
      </c>
      <c r="X94" s="43">
        <f t="shared" si="13"/>
        <v>0.10846766944327919</v>
      </c>
      <c r="Y94" s="47">
        <f t="shared" si="14"/>
        <v>0.12382705784534981</v>
      </c>
      <c r="Z94" s="29"/>
      <c r="AA94" s="43">
        <f t="shared" si="15"/>
        <v>0.25287547924654108</v>
      </c>
      <c r="AB94" s="43">
        <f t="shared" si="16"/>
        <v>0.2925961849337213</v>
      </c>
      <c r="AC94" s="47">
        <f t="shared" si="17"/>
        <v>0.3268537388305377</v>
      </c>
      <c r="AD94" t="str">
        <f t="shared" si="11"/>
        <v/>
      </c>
    </row>
    <row r="95" spans="2:30" x14ac:dyDescent="0.25">
      <c r="B95" s="9" t="s">
        <v>93</v>
      </c>
      <c r="C95" s="23" t="str">
        <f>VLOOKUP(B95,[2]Municipal!$C$15:$D$60549,2)</f>
        <v>San Francisco</v>
      </c>
      <c r="D95" s="11">
        <f>VLOOKUP($B95,'[1]Sin Corporativo'!$Q$6:$AA$1115,2)</f>
        <v>540</v>
      </c>
      <c r="E95" s="10">
        <f>VLOOKUP($B95,'[1]Sin Corporativo'!$Q$6:$AA$1115,3)</f>
        <v>559</v>
      </c>
      <c r="F95" s="10">
        <f>VLOOKUP($B95,'[1]Sin Corporativo'!$Q$6:$AA$1115,4)</f>
        <v>514</v>
      </c>
      <c r="G95" s="12">
        <f>VLOOKUP($B95,'[1]Sin Corporativo'!$Q$6:$AA$1115,5)</f>
        <v>212</v>
      </c>
      <c r="H95" s="11">
        <f>VLOOKUP($B95,'[1]Sin Corporativo'!$Q$6:$AA$1115,6)</f>
        <v>649</v>
      </c>
      <c r="I95" s="10">
        <f>VLOOKUP($B95,'[1]Sin Corporativo'!$Q$6:$AA$1115,7)</f>
        <v>878</v>
      </c>
      <c r="J95" s="10">
        <f>VLOOKUP($B95,'[1]Sin Corporativo'!$Q$6:$AA$1115,8)</f>
        <v>876</v>
      </c>
      <c r="K95" s="7">
        <f>VLOOKUP($B95,'[1]Sin Corporativo'!$Q$6:$AA$1115,9)</f>
        <v>918</v>
      </c>
      <c r="L95" s="11">
        <f>VLOOKUP($B95,'[1]Sin Corporativo'!$Q$6:$AA$1115,10)</f>
        <v>909</v>
      </c>
      <c r="M95" s="10">
        <f>VLOOKUP($B95,'[1]Sin Corporativo'!$Q$6:$AA$1115,11)</f>
        <v>626</v>
      </c>
      <c r="N95" s="29">
        <f>VLOOKUP($B95,'[2]pop-2020-2023'!$I$5:$M$1126,2)</f>
        <v>5805</v>
      </c>
      <c r="O95" s="28">
        <f>VLOOKUP($B95,'[2]pop-2020-2023'!$I$5:$M$1126,3)</f>
        <v>5839</v>
      </c>
      <c r="P95" s="28">
        <f>VLOOKUP($B95,'[2]pop-2020-2023'!$I$5:$M$1126,4)</f>
        <v>5901</v>
      </c>
      <c r="Q95" s="30">
        <f>VLOOKUP($B95,'[2]pop-2020-2023'!$I$5:$M$1126,5)</f>
        <v>5945</v>
      </c>
      <c r="R95" s="29">
        <f>VLOOKUP($B95,'[3]Hogares total'!$D$5:$L$1126,6)</f>
        <v>1995</v>
      </c>
      <c r="S95" s="28">
        <f>VLOOKUP($B95,'[3]Hogares total'!$D$5:$L$1126,7)</f>
        <v>2062</v>
      </c>
      <c r="T95" s="28">
        <f>VLOOKUP($B95,'[3]Hogares total'!$D$5:$L$1126,8)</f>
        <v>2130</v>
      </c>
      <c r="U95" s="30">
        <f>VLOOKUP($B95,'[3]Hogares total'!$D$5:$L$1126,9)</f>
        <v>2199</v>
      </c>
      <c r="V95" s="29"/>
      <c r="W95" s="43">
        <f t="shared" si="12"/>
        <v>9.5735571159445115E-2</v>
      </c>
      <c r="X95" s="43">
        <f t="shared" si="13"/>
        <v>0.14878834095915947</v>
      </c>
      <c r="Y95" s="47">
        <f t="shared" si="14"/>
        <v>0.10529857022708158</v>
      </c>
      <c r="Z95" s="29"/>
      <c r="AA95" s="43">
        <f t="shared" si="15"/>
        <v>0.27109602327837051</v>
      </c>
      <c r="AB95" s="43">
        <f t="shared" si="16"/>
        <v>0.41220657276995304</v>
      </c>
      <c r="AC95" s="47">
        <f t="shared" si="17"/>
        <v>0.284674852205548</v>
      </c>
      <c r="AD95" t="str">
        <f t="shared" si="11"/>
        <v/>
      </c>
    </row>
    <row r="96" spans="2:30" x14ac:dyDescent="0.25">
      <c r="B96" s="9" t="s">
        <v>94</v>
      </c>
      <c r="C96" s="23" t="str">
        <f>VLOOKUP(B96,[2]Municipal!$C$15:$D$60549,2)</f>
        <v>San Jerónimo</v>
      </c>
      <c r="D96" s="11">
        <f>VLOOKUP($B96,'[1]Sin Corporativo'!$Q$6:$AA$1115,2)</f>
        <v>1615</v>
      </c>
      <c r="E96" s="10">
        <f>VLOOKUP($B96,'[1]Sin Corporativo'!$Q$6:$AA$1115,3)</f>
        <v>4767</v>
      </c>
      <c r="F96" s="10">
        <f>VLOOKUP($B96,'[1]Sin Corporativo'!$Q$6:$AA$1115,4)</f>
        <v>4522</v>
      </c>
      <c r="G96" s="12">
        <f>VLOOKUP($B96,'[1]Sin Corporativo'!$Q$6:$AA$1115,5)</f>
        <v>5202</v>
      </c>
      <c r="H96" s="11">
        <f>VLOOKUP($B96,'[1]Sin Corporativo'!$Q$6:$AA$1115,6)</f>
        <v>5168</v>
      </c>
      <c r="I96" s="10">
        <f>VLOOKUP($B96,'[1]Sin Corporativo'!$Q$6:$AA$1115,7)</f>
        <v>4546</v>
      </c>
      <c r="J96" s="10">
        <f>VLOOKUP($B96,'[1]Sin Corporativo'!$Q$6:$AA$1115,8)</f>
        <v>4318</v>
      </c>
      <c r="K96" s="7">
        <f>VLOOKUP($B96,'[1]Sin Corporativo'!$Q$6:$AA$1115,9)</f>
        <v>3952</v>
      </c>
      <c r="L96" s="11">
        <f>VLOOKUP($B96,'[1]Sin Corporativo'!$Q$6:$AA$1115,10)</f>
        <v>4405</v>
      </c>
      <c r="M96" s="10">
        <f>VLOOKUP($B96,'[1]Sin Corporativo'!$Q$6:$AA$1115,11)</f>
        <v>4824</v>
      </c>
      <c r="N96" s="29">
        <f>VLOOKUP($B96,'[2]pop-2020-2023'!$I$5:$M$1126,2)</f>
        <v>15905</v>
      </c>
      <c r="O96" s="28">
        <f>VLOOKUP($B96,'[2]pop-2020-2023'!$I$5:$M$1126,3)</f>
        <v>16081</v>
      </c>
      <c r="P96" s="28">
        <f>VLOOKUP($B96,'[2]pop-2020-2023'!$I$5:$M$1126,4)</f>
        <v>16220</v>
      </c>
      <c r="Q96" s="30">
        <f>VLOOKUP($B96,'[2]pop-2020-2023'!$I$5:$M$1126,5)</f>
        <v>16368</v>
      </c>
      <c r="R96" s="29">
        <f>VLOOKUP($B96,'[3]Hogares total'!$D$5:$L$1126,6)</f>
        <v>5190</v>
      </c>
      <c r="S96" s="28">
        <f>VLOOKUP($B96,'[3]Hogares total'!$D$5:$L$1126,7)</f>
        <v>5356</v>
      </c>
      <c r="T96" s="28">
        <f>VLOOKUP($B96,'[3]Hogares total'!$D$5:$L$1126,8)</f>
        <v>5525</v>
      </c>
      <c r="U96" s="30">
        <f>VLOOKUP($B96,'[3]Hogares total'!$D$5:$L$1126,9)</f>
        <v>5701</v>
      </c>
      <c r="V96" s="29"/>
      <c r="W96" s="43">
        <f t="shared" si="12"/>
        <v>0.29643678875691809</v>
      </c>
      <c r="X96" s="43">
        <f t="shared" si="13"/>
        <v>0.28027127003699137</v>
      </c>
      <c r="Y96" s="47">
        <f t="shared" si="14"/>
        <v>0.29472140762463345</v>
      </c>
      <c r="Z96" s="29"/>
      <c r="AA96" s="43">
        <f t="shared" si="15"/>
        <v>0.89002987303958181</v>
      </c>
      <c r="AB96" s="43">
        <f t="shared" si="16"/>
        <v>0.82280542986425342</v>
      </c>
      <c r="AC96" s="47">
        <f t="shared" si="17"/>
        <v>0.8461673390633222</v>
      </c>
      <c r="AD96" s="28">
        <f>+T96-K96</f>
        <v>1573</v>
      </c>
    </row>
    <row r="97" spans="2:30" x14ac:dyDescent="0.25">
      <c r="B97" s="9" t="s">
        <v>95</v>
      </c>
      <c r="C97" s="23" t="str">
        <f>VLOOKUP(B97,[2]Municipal!$C$15:$D$60549,2)</f>
        <v>San José de La Montaña</v>
      </c>
      <c r="D97" s="11">
        <f>VLOOKUP($B97,'[1]Sin Corporativo'!$Q$6:$AA$1115,2)</f>
        <v>425</v>
      </c>
      <c r="E97" s="10">
        <f>VLOOKUP($B97,'[1]Sin Corporativo'!$Q$6:$AA$1115,3)</f>
        <v>423</v>
      </c>
      <c r="F97" s="10">
        <f>VLOOKUP($B97,'[1]Sin Corporativo'!$Q$6:$AA$1115,4)</f>
        <v>425</v>
      </c>
      <c r="G97" s="12">
        <f>VLOOKUP($B97,'[1]Sin Corporativo'!$Q$6:$AA$1115,5)</f>
        <v>414</v>
      </c>
      <c r="H97" s="11">
        <f>VLOOKUP($B97,'[1]Sin Corporativo'!$Q$6:$AA$1115,6)</f>
        <v>389</v>
      </c>
      <c r="I97" s="10">
        <f>VLOOKUP($B97,'[1]Sin Corporativo'!$Q$6:$AA$1115,7)</f>
        <v>394</v>
      </c>
      <c r="J97" s="10">
        <f>VLOOKUP($B97,'[1]Sin Corporativo'!$Q$6:$AA$1115,8)</f>
        <v>379</v>
      </c>
      <c r="K97" s="7">
        <f>VLOOKUP($B97,'[1]Sin Corporativo'!$Q$6:$AA$1115,9)</f>
        <v>364</v>
      </c>
      <c r="L97" s="11">
        <f>VLOOKUP($B97,'[1]Sin Corporativo'!$Q$6:$AA$1115,10)</f>
        <v>330</v>
      </c>
      <c r="M97" s="10">
        <f>VLOOKUP($B97,'[1]Sin Corporativo'!$Q$6:$AA$1115,11)</f>
        <v>290</v>
      </c>
      <c r="N97" s="29">
        <f>VLOOKUP($B97,'[2]pop-2020-2023'!$I$5:$M$1126,2)</f>
        <v>3776</v>
      </c>
      <c r="O97" s="28">
        <f>VLOOKUP($B97,'[2]pop-2020-2023'!$I$5:$M$1126,3)</f>
        <v>3796</v>
      </c>
      <c r="P97" s="28">
        <f>VLOOKUP($B97,'[2]pop-2020-2023'!$I$5:$M$1126,4)</f>
        <v>3851</v>
      </c>
      <c r="Q97" s="30">
        <f>VLOOKUP($B97,'[2]pop-2020-2023'!$I$5:$M$1126,5)</f>
        <v>3867</v>
      </c>
      <c r="R97" s="29">
        <f>VLOOKUP($B97,'[3]Hogares total'!$D$5:$L$1126,6)</f>
        <v>1221</v>
      </c>
      <c r="S97" s="28">
        <f>VLOOKUP($B97,'[3]Hogares total'!$D$5:$L$1126,7)</f>
        <v>1261</v>
      </c>
      <c r="T97" s="28">
        <f>VLOOKUP($B97,'[3]Hogares total'!$D$5:$L$1126,8)</f>
        <v>1304</v>
      </c>
      <c r="U97" s="30">
        <f>VLOOKUP($B97,'[3]Hogares total'!$D$5:$L$1126,9)</f>
        <v>1347</v>
      </c>
      <c r="V97" s="29"/>
      <c r="W97" s="43">
        <f t="shared" si="12"/>
        <v>0.11143308746048472</v>
      </c>
      <c r="X97" s="43">
        <f t="shared" si="13"/>
        <v>0.10231108802908336</v>
      </c>
      <c r="Y97" s="47">
        <f t="shared" si="14"/>
        <v>7.4993535040082757E-2</v>
      </c>
      <c r="Z97" s="29"/>
      <c r="AA97" s="43">
        <f t="shared" si="15"/>
        <v>0.33544805709754161</v>
      </c>
      <c r="AB97" s="43">
        <f t="shared" si="16"/>
        <v>0.30214723926380366</v>
      </c>
      <c r="AC97" s="47">
        <f t="shared" si="17"/>
        <v>0.21529324424647364</v>
      </c>
      <c r="AD97" t="str">
        <f t="shared" si="11"/>
        <v/>
      </c>
    </row>
    <row r="98" spans="2:30" x14ac:dyDescent="0.25">
      <c r="B98" s="9" t="s">
        <v>96</v>
      </c>
      <c r="C98" s="23" t="str">
        <f>VLOOKUP(B98,[2]Municipal!$C$15:$D$60549,2)</f>
        <v>San Juan de Urabá</v>
      </c>
      <c r="D98" s="11">
        <f>VLOOKUP($B98,'[1]Sin Corporativo'!$Q$6:$AA$1115,2)</f>
        <v>793</v>
      </c>
      <c r="E98" s="10">
        <f>VLOOKUP($B98,'[1]Sin Corporativo'!$Q$6:$AA$1115,3)</f>
        <v>1040</v>
      </c>
      <c r="F98" s="10">
        <f>VLOOKUP($B98,'[1]Sin Corporativo'!$Q$6:$AA$1115,4)</f>
        <v>992</v>
      </c>
      <c r="G98" s="12">
        <f>VLOOKUP($B98,'[1]Sin Corporativo'!$Q$6:$AA$1115,5)</f>
        <v>952</v>
      </c>
      <c r="H98" s="11">
        <f>VLOOKUP($B98,'[1]Sin Corporativo'!$Q$6:$AA$1115,6)</f>
        <v>891</v>
      </c>
      <c r="I98" s="10">
        <f>VLOOKUP($B98,'[1]Sin Corporativo'!$Q$6:$AA$1115,7)</f>
        <v>847</v>
      </c>
      <c r="J98" s="10">
        <f>VLOOKUP($B98,'[1]Sin Corporativo'!$Q$6:$AA$1115,8)</f>
        <v>807</v>
      </c>
      <c r="K98" s="7">
        <f>VLOOKUP($B98,'[1]Sin Corporativo'!$Q$6:$AA$1115,9)</f>
        <v>762</v>
      </c>
      <c r="L98" s="11">
        <f>VLOOKUP($B98,'[1]Sin Corporativo'!$Q$6:$AA$1115,10)</f>
        <v>730</v>
      </c>
      <c r="M98" s="10">
        <f>VLOOKUP($B98,'[1]Sin Corporativo'!$Q$6:$AA$1115,11)</f>
        <v>455</v>
      </c>
      <c r="N98" s="29">
        <f>VLOOKUP($B98,'[2]pop-2020-2023'!$I$5:$M$1126,2)</f>
        <v>20897</v>
      </c>
      <c r="O98" s="28">
        <f>VLOOKUP($B98,'[2]pop-2020-2023'!$I$5:$M$1126,3)</f>
        <v>21169</v>
      </c>
      <c r="P98" s="28">
        <f>VLOOKUP($B98,'[2]pop-2020-2023'!$I$5:$M$1126,4)</f>
        <v>21338</v>
      </c>
      <c r="Q98" s="30">
        <f>VLOOKUP($B98,'[2]pop-2020-2023'!$I$5:$M$1126,5)</f>
        <v>21540</v>
      </c>
      <c r="R98" s="29">
        <f>VLOOKUP($B98,'[3]Hogares total'!$D$5:$L$1126,6)</f>
        <v>6088</v>
      </c>
      <c r="S98" s="28">
        <f>VLOOKUP($B98,'[3]Hogares total'!$D$5:$L$1126,7)</f>
        <v>6292</v>
      </c>
      <c r="T98" s="28">
        <f>VLOOKUP($B98,'[3]Hogares total'!$D$5:$L$1126,8)</f>
        <v>6495</v>
      </c>
      <c r="U98" s="30">
        <f>VLOOKUP($B98,'[3]Hogares total'!$D$5:$L$1126,9)</f>
        <v>6704</v>
      </c>
      <c r="V98" s="29"/>
      <c r="W98" s="43">
        <f t="shared" si="12"/>
        <v>4.9128442533893903E-2</v>
      </c>
      <c r="X98" s="43">
        <f t="shared" si="13"/>
        <v>3.9694441840847312E-2</v>
      </c>
      <c r="Y98" s="47">
        <f t="shared" si="14"/>
        <v>2.1123491179201485E-2</v>
      </c>
      <c r="Z98" s="29"/>
      <c r="AA98" s="43">
        <f t="shared" si="15"/>
        <v>0.16528925619834711</v>
      </c>
      <c r="AB98" s="43">
        <f t="shared" si="16"/>
        <v>0.13040800615858353</v>
      </c>
      <c r="AC98" s="47">
        <f t="shared" si="17"/>
        <v>6.7869928400954654E-2</v>
      </c>
      <c r="AD98" t="str">
        <f t="shared" si="11"/>
        <v/>
      </c>
    </row>
    <row r="99" spans="2:30" x14ac:dyDescent="0.25">
      <c r="B99" s="9" t="s">
        <v>97</v>
      </c>
      <c r="C99" s="23" t="str">
        <f>VLOOKUP(B99,[2]Municipal!$C$15:$D$60549,2)</f>
        <v>San Luis</v>
      </c>
      <c r="D99" s="11">
        <f>VLOOKUP($B99,'[1]Sin Corporativo'!$Q$6:$AA$1115,2)</f>
        <v>721</v>
      </c>
      <c r="E99" s="10">
        <f>VLOOKUP($B99,'[1]Sin Corporativo'!$Q$6:$AA$1115,3)</f>
        <v>2097</v>
      </c>
      <c r="F99" s="10">
        <f>VLOOKUP($B99,'[1]Sin Corporativo'!$Q$6:$AA$1115,4)</f>
        <v>2179</v>
      </c>
      <c r="G99" s="12">
        <f>VLOOKUP($B99,'[1]Sin Corporativo'!$Q$6:$AA$1115,5)</f>
        <v>2210</v>
      </c>
      <c r="H99" s="11">
        <f>VLOOKUP($B99,'[1]Sin Corporativo'!$Q$6:$AA$1115,6)</f>
        <v>2334</v>
      </c>
      <c r="I99" s="10">
        <f>VLOOKUP($B99,'[1]Sin Corporativo'!$Q$6:$AA$1115,7)</f>
        <v>2518</v>
      </c>
      <c r="J99" s="10">
        <f>VLOOKUP($B99,'[1]Sin Corporativo'!$Q$6:$AA$1115,8)</f>
        <v>2700</v>
      </c>
      <c r="K99" s="7">
        <f>VLOOKUP($B99,'[1]Sin Corporativo'!$Q$6:$AA$1115,9)</f>
        <v>3144</v>
      </c>
      <c r="L99" s="11">
        <f>VLOOKUP($B99,'[1]Sin Corporativo'!$Q$6:$AA$1115,10)</f>
        <v>3466</v>
      </c>
      <c r="M99" s="10">
        <f>VLOOKUP($B99,'[1]Sin Corporativo'!$Q$6:$AA$1115,11)</f>
        <v>3535</v>
      </c>
      <c r="N99" s="29">
        <f>VLOOKUP($B99,'[2]pop-2020-2023'!$I$5:$M$1126,2)</f>
        <v>13350</v>
      </c>
      <c r="O99" s="28">
        <f>VLOOKUP($B99,'[2]pop-2020-2023'!$I$5:$M$1126,3)</f>
        <v>13434</v>
      </c>
      <c r="P99" s="28">
        <f>VLOOKUP($B99,'[2]pop-2020-2023'!$I$5:$M$1126,4)</f>
        <v>13564</v>
      </c>
      <c r="Q99" s="30">
        <f>VLOOKUP($B99,'[2]pop-2020-2023'!$I$5:$M$1126,5)</f>
        <v>13690</v>
      </c>
      <c r="R99" s="29">
        <f>VLOOKUP($B99,'[3]Hogares total'!$D$5:$L$1126,6)</f>
        <v>4320</v>
      </c>
      <c r="S99" s="28">
        <f>VLOOKUP($B99,'[3]Hogares total'!$D$5:$L$1126,7)</f>
        <v>4456</v>
      </c>
      <c r="T99" s="28">
        <f>VLOOKUP($B99,'[3]Hogares total'!$D$5:$L$1126,8)</f>
        <v>4598</v>
      </c>
      <c r="U99" s="30">
        <f>VLOOKUP($B99,'[3]Hogares total'!$D$5:$L$1126,9)</f>
        <v>4746</v>
      </c>
      <c r="V99" s="29"/>
      <c r="W99" s="43">
        <f t="shared" si="12"/>
        <v>0.1560964716391246</v>
      </c>
      <c r="X99" s="43">
        <f t="shared" si="13"/>
        <v>0.18563845473311708</v>
      </c>
      <c r="Y99" s="47">
        <f t="shared" si="14"/>
        <v>0.25821767713659605</v>
      </c>
      <c r="Z99" s="29"/>
      <c r="AA99" s="43">
        <f t="shared" si="15"/>
        <v>0.47060143626570916</v>
      </c>
      <c r="AB99" s="43">
        <f t="shared" si="16"/>
        <v>0.54762940408873428</v>
      </c>
      <c r="AC99" s="47">
        <f t="shared" si="17"/>
        <v>0.74483775811209441</v>
      </c>
      <c r="AD99" t="str">
        <f t="shared" si="11"/>
        <v/>
      </c>
    </row>
    <row r="100" spans="2:30" x14ac:dyDescent="0.25">
      <c r="B100" s="9" t="s">
        <v>98</v>
      </c>
      <c r="C100" s="23" t="str">
        <f>VLOOKUP(B100,[2]Municipal!$C$15:$D$60549,2)</f>
        <v>San Pedro de Los Milagros</v>
      </c>
      <c r="D100" s="11">
        <f>VLOOKUP($B100,'[1]Sin Corporativo'!$Q$6:$AA$1115,2)</f>
        <v>2747</v>
      </c>
      <c r="E100" s="10">
        <f>VLOOKUP($B100,'[1]Sin Corporativo'!$Q$6:$AA$1115,3)</f>
        <v>3375</v>
      </c>
      <c r="F100" s="10">
        <f>VLOOKUP($B100,'[1]Sin Corporativo'!$Q$6:$AA$1115,4)</f>
        <v>3405</v>
      </c>
      <c r="G100" s="12">
        <f>VLOOKUP($B100,'[1]Sin Corporativo'!$Q$6:$AA$1115,5)</f>
        <v>3378</v>
      </c>
      <c r="H100" s="11">
        <f>VLOOKUP($B100,'[1]Sin Corporativo'!$Q$6:$AA$1115,6)</f>
        <v>3460</v>
      </c>
      <c r="I100" s="10">
        <f>VLOOKUP($B100,'[1]Sin Corporativo'!$Q$6:$AA$1115,7)</f>
        <v>3703</v>
      </c>
      <c r="J100" s="10">
        <f>VLOOKUP($B100,'[1]Sin Corporativo'!$Q$6:$AA$1115,8)</f>
        <v>4553</v>
      </c>
      <c r="K100" s="7">
        <f>VLOOKUP($B100,'[1]Sin Corporativo'!$Q$6:$AA$1115,9)</f>
        <v>3627</v>
      </c>
      <c r="L100" s="11">
        <f>VLOOKUP($B100,'[1]Sin Corporativo'!$Q$6:$AA$1115,10)</f>
        <v>3737</v>
      </c>
      <c r="M100" s="10">
        <f>VLOOKUP($B100,'[1]Sin Corporativo'!$Q$6:$AA$1115,11)</f>
        <v>4775</v>
      </c>
      <c r="N100" s="29">
        <f>VLOOKUP($B100,'[2]pop-2020-2023'!$I$5:$M$1126,2)</f>
        <v>22737</v>
      </c>
      <c r="O100" s="28">
        <f>VLOOKUP($B100,'[2]pop-2020-2023'!$I$5:$M$1126,3)</f>
        <v>22983</v>
      </c>
      <c r="P100" s="28">
        <f>VLOOKUP($B100,'[2]pop-2020-2023'!$I$5:$M$1126,4)</f>
        <v>23193</v>
      </c>
      <c r="Q100" s="30">
        <f>VLOOKUP($B100,'[2]pop-2020-2023'!$I$5:$M$1126,5)</f>
        <v>23409</v>
      </c>
      <c r="R100" s="29">
        <f>VLOOKUP($B100,'[3]Hogares total'!$D$5:$L$1126,6)</f>
        <v>7006</v>
      </c>
      <c r="S100" s="28">
        <f>VLOOKUP($B100,'[3]Hogares total'!$D$5:$L$1126,7)</f>
        <v>7240</v>
      </c>
      <c r="T100" s="28">
        <f>VLOOKUP($B100,'[3]Hogares total'!$D$5:$L$1126,8)</f>
        <v>7477</v>
      </c>
      <c r="U100" s="30">
        <f>VLOOKUP($B100,'[3]Hogares total'!$D$5:$L$1126,9)</f>
        <v>7719</v>
      </c>
      <c r="V100" s="29"/>
      <c r="W100" s="43">
        <f t="shared" si="12"/>
        <v>0.14684767001696905</v>
      </c>
      <c r="X100" s="43">
        <f t="shared" si="13"/>
        <v>0.15966024231449144</v>
      </c>
      <c r="Y100" s="47">
        <f t="shared" si="14"/>
        <v>0.20398137468495023</v>
      </c>
      <c r="Z100" s="29"/>
      <c r="AA100" s="43">
        <f t="shared" si="15"/>
        <v>0.46616022099447513</v>
      </c>
      <c r="AB100" s="43">
        <f t="shared" si="16"/>
        <v>0.4952521064598101</v>
      </c>
      <c r="AC100" s="47">
        <f t="shared" si="17"/>
        <v>0.6186034460422335</v>
      </c>
      <c r="AD100" t="str">
        <f t="shared" si="11"/>
        <v/>
      </c>
    </row>
    <row r="101" spans="2:30" x14ac:dyDescent="0.25">
      <c r="B101" s="9" t="s">
        <v>99</v>
      </c>
      <c r="C101" s="23" t="str">
        <f>VLOOKUP(B101,[2]Municipal!$C$15:$D$60549,2)</f>
        <v>San Pedro de Urabá</v>
      </c>
      <c r="D101" s="11">
        <f>VLOOKUP($B101,'[1]Sin Corporativo'!$Q$6:$AA$1115,2)</f>
        <v>3389</v>
      </c>
      <c r="E101" s="10">
        <f>VLOOKUP($B101,'[1]Sin Corporativo'!$Q$6:$AA$1115,3)</f>
        <v>3904</v>
      </c>
      <c r="F101" s="10">
        <f>VLOOKUP($B101,'[1]Sin Corporativo'!$Q$6:$AA$1115,4)</f>
        <v>4027</v>
      </c>
      <c r="G101" s="12">
        <f>VLOOKUP($B101,'[1]Sin Corporativo'!$Q$6:$AA$1115,5)</f>
        <v>4077</v>
      </c>
      <c r="H101" s="11">
        <f>VLOOKUP($B101,'[1]Sin Corporativo'!$Q$6:$AA$1115,6)</f>
        <v>4159</v>
      </c>
      <c r="I101" s="10">
        <f>VLOOKUP($B101,'[1]Sin Corporativo'!$Q$6:$AA$1115,7)</f>
        <v>4110</v>
      </c>
      <c r="J101" s="10">
        <f>VLOOKUP($B101,'[1]Sin Corporativo'!$Q$6:$AA$1115,8)</f>
        <v>3974</v>
      </c>
      <c r="K101" s="7">
        <f>VLOOKUP($B101,'[1]Sin Corporativo'!$Q$6:$AA$1115,9)</f>
        <v>3879</v>
      </c>
      <c r="L101" s="11">
        <f>VLOOKUP($B101,'[1]Sin Corporativo'!$Q$6:$AA$1115,10)</f>
        <v>3851</v>
      </c>
      <c r="M101" s="10">
        <f>VLOOKUP($B101,'[1]Sin Corporativo'!$Q$6:$AA$1115,11)</f>
        <v>3523</v>
      </c>
      <c r="N101" s="29">
        <f>VLOOKUP($B101,'[2]pop-2020-2023'!$I$5:$M$1126,2)</f>
        <v>32003</v>
      </c>
      <c r="O101" s="28">
        <f>VLOOKUP($B101,'[2]pop-2020-2023'!$I$5:$M$1126,3)</f>
        <v>32322</v>
      </c>
      <c r="P101" s="28">
        <f>VLOOKUP($B101,'[2]pop-2020-2023'!$I$5:$M$1126,4)</f>
        <v>32615</v>
      </c>
      <c r="Q101" s="30">
        <f>VLOOKUP($B101,'[2]pop-2020-2023'!$I$5:$M$1126,5)</f>
        <v>32895</v>
      </c>
      <c r="R101" s="29">
        <f>VLOOKUP($B101,'[3]Hogares total'!$D$5:$L$1126,6)</f>
        <v>8915</v>
      </c>
      <c r="S101" s="28">
        <f>VLOOKUP($B101,'[3]Hogares total'!$D$5:$L$1126,7)</f>
        <v>9217</v>
      </c>
      <c r="T101" s="28">
        <f>VLOOKUP($B101,'[3]Hogares total'!$D$5:$L$1126,8)</f>
        <v>9519</v>
      </c>
      <c r="U101" s="30">
        <f>VLOOKUP($B101,'[3]Hogares total'!$D$5:$L$1126,9)</f>
        <v>9828</v>
      </c>
      <c r="V101" s="29"/>
      <c r="W101" s="43">
        <f t="shared" si="12"/>
        <v>0.12078460491306231</v>
      </c>
      <c r="X101" s="43">
        <f t="shared" si="13"/>
        <v>0.12601563697685114</v>
      </c>
      <c r="Y101" s="47">
        <f t="shared" si="14"/>
        <v>0.10709834321325429</v>
      </c>
      <c r="Z101" s="29"/>
      <c r="AA101" s="43">
        <f t="shared" si="15"/>
        <v>0.42356515135076489</v>
      </c>
      <c r="AB101" s="43">
        <f t="shared" si="16"/>
        <v>0.43176804286164511</v>
      </c>
      <c r="AC101" s="47">
        <f t="shared" si="17"/>
        <v>0.35846560846560849</v>
      </c>
      <c r="AD101" t="str">
        <f t="shared" si="11"/>
        <v/>
      </c>
    </row>
    <row r="102" spans="2:30" x14ac:dyDescent="0.25">
      <c r="B102" s="9" t="s">
        <v>100</v>
      </c>
      <c r="C102" s="23" t="str">
        <f>VLOOKUP(B102,[2]Municipal!$C$15:$D$60549,2)</f>
        <v>San Rafael</v>
      </c>
      <c r="D102" s="11">
        <f>VLOOKUP($B102,'[1]Sin Corporativo'!$Q$6:$AA$1115,2)</f>
        <v>1330</v>
      </c>
      <c r="E102" s="10">
        <f>VLOOKUP($B102,'[1]Sin Corporativo'!$Q$6:$AA$1115,3)</f>
        <v>1285</v>
      </c>
      <c r="F102" s="10">
        <f>VLOOKUP($B102,'[1]Sin Corporativo'!$Q$6:$AA$1115,4)</f>
        <v>1245</v>
      </c>
      <c r="G102" s="12">
        <f>VLOOKUP($B102,'[1]Sin Corporativo'!$Q$6:$AA$1115,5)</f>
        <v>1672</v>
      </c>
      <c r="H102" s="11">
        <f>VLOOKUP($B102,'[1]Sin Corporativo'!$Q$6:$AA$1115,6)</f>
        <v>1150</v>
      </c>
      <c r="I102" s="10">
        <f>VLOOKUP($B102,'[1]Sin Corporativo'!$Q$6:$AA$1115,7)</f>
        <v>1535</v>
      </c>
      <c r="J102" s="10">
        <f>VLOOKUP($B102,'[1]Sin Corporativo'!$Q$6:$AA$1115,8)</f>
        <v>1506</v>
      </c>
      <c r="K102" s="7">
        <f>VLOOKUP($B102,'[1]Sin Corporativo'!$Q$6:$AA$1115,9)</f>
        <v>1457</v>
      </c>
      <c r="L102" s="11">
        <f>VLOOKUP($B102,'[1]Sin Corporativo'!$Q$6:$AA$1115,10)</f>
        <v>1401</v>
      </c>
      <c r="M102" s="10">
        <f>VLOOKUP($B102,'[1]Sin Corporativo'!$Q$6:$AA$1115,11)</f>
        <v>1323</v>
      </c>
      <c r="N102" s="29">
        <f>VLOOKUP($B102,'[2]pop-2020-2023'!$I$5:$M$1126,2)</f>
        <v>16114</v>
      </c>
      <c r="O102" s="28">
        <f>VLOOKUP($B102,'[2]pop-2020-2023'!$I$5:$M$1126,3)</f>
        <v>16199</v>
      </c>
      <c r="P102" s="28">
        <f>VLOOKUP($B102,'[2]pop-2020-2023'!$I$5:$M$1126,4)</f>
        <v>16352</v>
      </c>
      <c r="Q102" s="30">
        <f>VLOOKUP($B102,'[2]pop-2020-2023'!$I$5:$M$1126,5)</f>
        <v>16489</v>
      </c>
      <c r="R102" s="29">
        <f>VLOOKUP($B102,'[3]Hogares total'!$D$5:$L$1126,6)</f>
        <v>5432</v>
      </c>
      <c r="S102" s="28">
        <f>VLOOKUP($B102,'[3]Hogares total'!$D$5:$L$1126,7)</f>
        <v>5611</v>
      </c>
      <c r="T102" s="28">
        <f>VLOOKUP($B102,'[3]Hogares total'!$D$5:$L$1126,8)</f>
        <v>5793</v>
      </c>
      <c r="U102" s="30">
        <f>VLOOKUP($B102,'[3]Hogares total'!$D$5:$L$1126,9)</f>
        <v>5981</v>
      </c>
      <c r="V102" s="29"/>
      <c r="W102" s="43">
        <f t="shared" si="12"/>
        <v>7.9325884313846531E-2</v>
      </c>
      <c r="X102" s="43">
        <f t="shared" si="13"/>
        <v>9.387230919765166E-2</v>
      </c>
      <c r="Y102" s="47">
        <f t="shared" si="14"/>
        <v>8.023530838740979E-2</v>
      </c>
      <c r="Z102" s="29"/>
      <c r="AA102" s="43">
        <f t="shared" si="15"/>
        <v>0.22901443592942433</v>
      </c>
      <c r="AB102" s="43">
        <f t="shared" si="16"/>
        <v>0.26497496979112722</v>
      </c>
      <c r="AC102" s="47">
        <f t="shared" si="17"/>
        <v>0.22120046814913893</v>
      </c>
      <c r="AD102" t="str">
        <f t="shared" si="11"/>
        <v/>
      </c>
    </row>
    <row r="103" spans="2:30" x14ac:dyDescent="0.25">
      <c r="B103" s="9" t="s">
        <v>101</v>
      </c>
      <c r="C103" s="23" t="str">
        <f>VLOOKUP(B103,[2]Municipal!$C$15:$D$60549,2)</f>
        <v>San Roque</v>
      </c>
      <c r="D103" s="11">
        <f>VLOOKUP($B103,'[1]Sin Corporativo'!$Q$6:$AA$1115,2)</f>
        <v>1861</v>
      </c>
      <c r="E103" s="10">
        <f>VLOOKUP($B103,'[1]Sin Corporativo'!$Q$6:$AA$1115,3)</f>
        <v>2075</v>
      </c>
      <c r="F103" s="10">
        <f>VLOOKUP($B103,'[1]Sin Corporativo'!$Q$6:$AA$1115,4)</f>
        <v>2079</v>
      </c>
      <c r="G103" s="12">
        <f>VLOOKUP($B103,'[1]Sin Corporativo'!$Q$6:$AA$1115,5)</f>
        <v>2124</v>
      </c>
      <c r="H103" s="11">
        <f>VLOOKUP($B103,'[1]Sin Corporativo'!$Q$6:$AA$1115,6)</f>
        <v>2096</v>
      </c>
      <c r="I103" s="10">
        <f>VLOOKUP($B103,'[1]Sin Corporativo'!$Q$6:$AA$1115,7)</f>
        <v>2107</v>
      </c>
      <c r="J103" s="10">
        <f>VLOOKUP($B103,'[1]Sin Corporativo'!$Q$6:$AA$1115,8)</f>
        <v>2135</v>
      </c>
      <c r="K103" s="7">
        <f>VLOOKUP($B103,'[1]Sin Corporativo'!$Q$6:$AA$1115,9)</f>
        <v>2139</v>
      </c>
      <c r="L103" s="11">
        <f>VLOOKUP($B103,'[1]Sin Corporativo'!$Q$6:$AA$1115,10)</f>
        <v>2101</v>
      </c>
      <c r="M103" s="10">
        <f>VLOOKUP($B103,'[1]Sin Corporativo'!$Q$6:$AA$1115,11)</f>
        <v>2097</v>
      </c>
      <c r="N103" s="29">
        <f>VLOOKUP($B103,'[2]pop-2020-2023'!$I$5:$M$1126,2)</f>
        <v>22171</v>
      </c>
      <c r="O103" s="28">
        <f>VLOOKUP($B103,'[2]pop-2020-2023'!$I$5:$M$1126,3)</f>
        <v>22355</v>
      </c>
      <c r="P103" s="28">
        <f>VLOOKUP($B103,'[2]pop-2020-2023'!$I$5:$M$1126,4)</f>
        <v>22563</v>
      </c>
      <c r="Q103" s="30">
        <f>VLOOKUP($B103,'[2]pop-2020-2023'!$I$5:$M$1126,5)</f>
        <v>22775</v>
      </c>
      <c r="R103" s="29">
        <f>VLOOKUP($B103,'[3]Hogares total'!$D$5:$L$1126,6)</f>
        <v>7496</v>
      </c>
      <c r="S103" s="28">
        <f>VLOOKUP($B103,'[3]Hogares total'!$D$5:$L$1126,7)</f>
        <v>7732</v>
      </c>
      <c r="T103" s="28">
        <f>VLOOKUP($B103,'[3]Hogares total'!$D$5:$L$1126,8)</f>
        <v>7970</v>
      </c>
      <c r="U103" s="30">
        <f>VLOOKUP($B103,'[3]Hogares total'!$D$5:$L$1126,9)</f>
        <v>8215</v>
      </c>
      <c r="V103" s="29"/>
      <c r="W103" s="43">
        <f t="shared" si="12"/>
        <v>9.2820398121225681E-2</v>
      </c>
      <c r="X103" s="43">
        <f t="shared" si="13"/>
        <v>9.3382972122501434E-2</v>
      </c>
      <c r="Y103" s="47">
        <f t="shared" si="14"/>
        <v>9.2074643249176732E-2</v>
      </c>
      <c r="Z103" s="29"/>
      <c r="AA103" s="43">
        <f t="shared" si="15"/>
        <v>0.26836523538541129</v>
      </c>
      <c r="AB103" s="43">
        <f t="shared" si="16"/>
        <v>0.26436637390213302</v>
      </c>
      <c r="AC103" s="47">
        <f t="shared" si="17"/>
        <v>0.25526475958612294</v>
      </c>
      <c r="AD103" t="str">
        <f t="shared" si="11"/>
        <v/>
      </c>
    </row>
    <row r="104" spans="2:30" x14ac:dyDescent="0.25">
      <c r="B104" s="9" t="s">
        <v>102</v>
      </c>
      <c r="C104" s="23" t="str">
        <f>VLOOKUP(B104,[2]Municipal!$C$15:$D$60549,2)</f>
        <v>San Vicente</v>
      </c>
      <c r="D104" s="11">
        <f>VLOOKUP($B104,'[1]Sin Corporativo'!$Q$6:$AA$1115,2)</f>
        <v>2486</v>
      </c>
      <c r="E104" s="10">
        <f>VLOOKUP($B104,'[1]Sin Corporativo'!$Q$6:$AA$1115,3)</f>
        <v>2609</v>
      </c>
      <c r="F104" s="10">
        <f>VLOOKUP($B104,'[1]Sin Corporativo'!$Q$6:$AA$1115,4)</f>
        <v>2535</v>
      </c>
      <c r="G104" s="12">
        <f>VLOOKUP($B104,'[1]Sin Corporativo'!$Q$6:$AA$1115,5)</f>
        <v>3392</v>
      </c>
      <c r="H104" s="11">
        <f>VLOOKUP($B104,'[1]Sin Corporativo'!$Q$6:$AA$1115,6)</f>
        <v>2365</v>
      </c>
      <c r="I104" s="10">
        <f>VLOOKUP($B104,'[1]Sin Corporativo'!$Q$6:$AA$1115,7)</f>
        <v>2483</v>
      </c>
      <c r="J104" s="10">
        <f>VLOOKUP($B104,'[1]Sin Corporativo'!$Q$6:$AA$1115,8)</f>
        <v>2691</v>
      </c>
      <c r="K104" s="7">
        <f>VLOOKUP($B104,'[1]Sin Corporativo'!$Q$6:$AA$1115,9)</f>
        <v>2297</v>
      </c>
      <c r="L104" s="11">
        <f>VLOOKUP($B104,'[1]Sin Corporativo'!$Q$6:$AA$1115,10)</f>
        <v>2586</v>
      </c>
      <c r="M104" s="10">
        <f>VLOOKUP($B104,'[1]Sin Corporativo'!$Q$6:$AA$1115,11)</f>
        <v>1985</v>
      </c>
      <c r="N104" s="29">
        <f>VLOOKUP($B104,'[2]pop-2020-2023'!$I$5:$M$1126,2)</f>
        <v>22763</v>
      </c>
      <c r="O104" s="28">
        <f>VLOOKUP($B104,'[2]pop-2020-2023'!$I$5:$M$1126,3)</f>
        <v>22934</v>
      </c>
      <c r="P104" s="28">
        <f>VLOOKUP($B104,'[2]pop-2020-2023'!$I$5:$M$1126,4)</f>
        <v>23140</v>
      </c>
      <c r="Q104" s="30">
        <f>VLOOKUP($B104,'[2]pop-2020-2023'!$I$5:$M$1126,5)</f>
        <v>23349</v>
      </c>
      <c r="R104" s="29">
        <f>VLOOKUP($B104,'[3]Hogares total'!$D$5:$L$1126,6)</f>
        <v>7231</v>
      </c>
      <c r="S104" s="28">
        <f>VLOOKUP($B104,'[3]Hogares total'!$D$5:$L$1126,7)</f>
        <v>7455</v>
      </c>
      <c r="T104" s="28">
        <f>VLOOKUP($B104,'[3]Hogares total'!$D$5:$L$1126,8)</f>
        <v>7683</v>
      </c>
      <c r="U104" s="30">
        <f>VLOOKUP($B104,'[3]Hogares total'!$D$5:$L$1126,9)</f>
        <v>7916</v>
      </c>
      <c r="V104" s="29"/>
      <c r="W104" s="43">
        <f t="shared" si="12"/>
        <v>0.11376122787128282</v>
      </c>
      <c r="X104" s="43">
        <f t="shared" si="13"/>
        <v>0.10730337078651686</v>
      </c>
      <c r="Y104" s="47">
        <f t="shared" si="14"/>
        <v>8.5014347509529312E-2</v>
      </c>
      <c r="Z104" s="29"/>
      <c r="AA104" s="43">
        <f t="shared" si="15"/>
        <v>0.34996646545942323</v>
      </c>
      <c r="AB104" s="43">
        <f t="shared" si="16"/>
        <v>0.32318104906937395</v>
      </c>
      <c r="AC104" s="47">
        <f t="shared" si="17"/>
        <v>0.25075795856493177</v>
      </c>
      <c r="AD104" t="str">
        <f t="shared" si="11"/>
        <v/>
      </c>
    </row>
    <row r="105" spans="2:30" x14ac:dyDescent="0.25">
      <c r="B105" s="9" t="s">
        <v>103</v>
      </c>
      <c r="C105" s="23" t="str">
        <f>VLOOKUP(B105,[2]Municipal!$C$15:$D$60549,2)</f>
        <v>Santa Bárbara</v>
      </c>
      <c r="D105" s="11">
        <f>VLOOKUP($B105,'[1]Sin Corporativo'!$Q$6:$AA$1115,2)</f>
        <v>2060</v>
      </c>
      <c r="E105" s="10">
        <f>VLOOKUP($B105,'[1]Sin Corporativo'!$Q$6:$AA$1115,3)</f>
        <v>2353</v>
      </c>
      <c r="F105" s="10">
        <f>VLOOKUP($B105,'[1]Sin Corporativo'!$Q$6:$AA$1115,4)</f>
        <v>2555</v>
      </c>
      <c r="G105" s="12">
        <f>VLOOKUP($B105,'[1]Sin Corporativo'!$Q$6:$AA$1115,5)</f>
        <v>2627</v>
      </c>
      <c r="H105" s="11">
        <f>VLOOKUP($B105,'[1]Sin Corporativo'!$Q$6:$AA$1115,6)</f>
        <v>2813</v>
      </c>
      <c r="I105" s="10">
        <f>VLOOKUP($B105,'[1]Sin Corporativo'!$Q$6:$AA$1115,7)</f>
        <v>2810</v>
      </c>
      <c r="J105" s="10">
        <f>VLOOKUP($B105,'[1]Sin Corporativo'!$Q$6:$AA$1115,8)</f>
        <v>2656</v>
      </c>
      <c r="K105" s="7">
        <f>VLOOKUP($B105,'[1]Sin Corporativo'!$Q$6:$AA$1115,9)</f>
        <v>2466</v>
      </c>
      <c r="L105" s="11">
        <f>VLOOKUP($B105,'[1]Sin Corporativo'!$Q$6:$AA$1115,10)</f>
        <v>2943</v>
      </c>
      <c r="M105" s="10">
        <f>VLOOKUP($B105,'[1]Sin Corporativo'!$Q$6:$AA$1115,11)</f>
        <v>3041</v>
      </c>
      <c r="N105" s="29">
        <f>VLOOKUP($B105,'[2]pop-2020-2023'!$I$5:$M$1126,2)</f>
        <v>27219</v>
      </c>
      <c r="O105" s="28">
        <f>VLOOKUP($B105,'[2]pop-2020-2023'!$I$5:$M$1126,3)</f>
        <v>27249</v>
      </c>
      <c r="P105" s="28">
        <f>VLOOKUP($B105,'[2]pop-2020-2023'!$I$5:$M$1126,4)</f>
        <v>27493</v>
      </c>
      <c r="Q105" s="30">
        <f>VLOOKUP($B105,'[2]pop-2020-2023'!$I$5:$M$1126,5)</f>
        <v>27647</v>
      </c>
      <c r="R105" s="29">
        <f>VLOOKUP($B105,'[3]Hogares total'!$D$5:$L$1126,6)</f>
        <v>9325</v>
      </c>
      <c r="S105" s="28">
        <f>VLOOKUP($B105,'[3]Hogares total'!$D$5:$L$1126,7)</f>
        <v>9622</v>
      </c>
      <c r="T105" s="28">
        <f>VLOOKUP($B105,'[3]Hogares total'!$D$5:$L$1126,8)</f>
        <v>9926</v>
      </c>
      <c r="U105" s="30">
        <f>VLOOKUP($B105,'[3]Hogares total'!$D$5:$L$1126,9)</f>
        <v>10238</v>
      </c>
      <c r="V105" s="29"/>
      <c r="W105" s="43">
        <f t="shared" si="12"/>
        <v>8.6351792726338583E-2</v>
      </c>
      <c r="X105" s="43">
        <f t="shared" si="13"/>
        <v>0.10220783472156549</v>
      </c>
      <c r="Y105" s="47">
        <f t="shared" si="14"/>
        <v>0.10999385105074691</v>
      </c>
      <c r="Z105" s="29"/>
      <c r="AA105" s="43">
        <f t="shared" si="15"/>
        <v>0.24454375389731864</v>
      </c>
      <c r="AB105" s="43">
        <f t="shared" si="16"/>
        <v>0.28309490227684869</v>
      </c>
      <c r="AC105" s="47">
        <f t="shared" si="17"/>
        <v>0.29703067005274469</v>
      </c>
      <c r="AD105" t="str">
        <f t="shared" si="11"/>
        <v/>
      </c>
    </row>
    <row r="106" spans="2:30" x14ac:dyDescent="0.25">
      <c r="B106" s="9" t="s">
        <v>104</v>
      </c>
      <c r="C106" s="23" t="str">
        <f>VLOOKUP(B106,[2]Municipal!$C$15:$D$60549,2)</f>
        <v>Santa Rosa de Osos</v>
      </c>
      <c r="D106" s="11">
        <f>VLOOKUP($B106,'[1]Sin Corporativo'!$Q$6:$AA$1115,2)</f>
        <v>3930</v>
      </c>
      <c r="E106" s="10">
        <f>VLOOKUP($B106,'[1]Sin Corporativo'!$Q$6:$AA$1115,3)</f>
        <v>4289</v>
      </c>
      <c r="F106" s="10">
        <f>VLOOKUP($B106,'[1]Sin Corporativo'!$Q$6:$AA$1115,4)</f>
        <v>4185</v>
      </c>
      <c r="G106" s="12">
        <f>VLOOKUP($B106,'[1]Sin Corporativo'!$Q$6:$AA$1115,5)</f>
        <v>3998</v>
      </c>
      <c r="H106" s="11">
        <f>VLOOKUP($B106,'[1]Sin Corporativo'!$Q$6:$AA$1115,6)</f>
        <v>3849</v>
      </c>
      <c r="I106" s="10">
        <f>VLOOKUP($B106,'[1]Sin Corporativo'!$Q$6:$AA$1115,7)</f>
        <v>3685</v>
      </c>
      <c r="J106" s="10">
        <f>VLOOKUP($B106,'[1]Sin Corporativo'!$Q$6:$AA$1115,8)</f>
        <v>3597</v>
      </c>
      <c r="K106" s="7">
        <f>VLOOKUP($B106,'[1]Sin Corporativo'!$Q$6:$AA$1115,9)</f>
        <v>5022</v>
      </c>
      <c r="L106" s="11">
        <f>VLOOKUP($B106,'[1]Sin Corporativo'!$Q$6:$AA$1115,10)</f>
        <v>3942</v>
      </c>
      <c r="M106" s="10">
        <f>VLOOKUP($B106,'[1]Sin Corporativo'!$Q$6:$AA$1115,11)</f>
        <v>2425</v>
      </c>
      <c r="N106" s="29">
        <f>VLOOKUP($B106,'[2]pop-2020-2023'!$I$5:$M$1126,2)</f>
        <v>37643</v>
      </c>
      <c r="O106" s="28">
        <f>VLOOKUP($B106,'[2]pop-2020-2023'!$I$5:$M$1126,3)</f>
        <v>38066</v>
      </c>
      <c r="P106" s="28">
        <f>VLOOKUP($B106,'[2]pop-2020-2023'!$I$5:$M$1126,4)</f>
        <v>38420</v>
      </c>
      <c r="Q106" s="30">
        <f>VLOOKUP($B106,'[2]pop-2020-2023'!$I$5:$M$1126,5)</f>
        <v>38748</v>
      </c>
      <c r="R106" s="29">
        <f>VLOOKUP($B106,'[3]Hogares total'!$D$5:$L$1126,6)</f>
        <v>11240</v>
      </c>
      <c r="S106" s="28">
        <f>VLOOKUP($B106,'[3]Hogares total'!$D$5:$L$1126,7)</f>
        <v>11602</v>
      </c>
      <c r="T106" s="28">
        <f>VLOOKUP($B106,'[3]Hogares total'!$D$5:$L$1126,8)</f>
        <v>11973</v>
      </c>
      <c r="U106" s="30">
        <f>VLOOKUP($B106,'[3]Hogares total'!$D$5:$L$1126,9)</f>
        <v>12357</v>
      </c>
      <c r="V106" s="29"/>
      <c r="W106" s="43">
        <f t="shared" si="12"/>
        <v>0.11267272631744864</v>
      </c>
      <c r="X106" s="43">
        <f t="shared" si="13"/>
        <v>9.5913586673607498E-2</v>
      </c>
      <c r="Y106" s="47">
        <f t="shared" si="14"/>
        <v>6.2583875296789507E-2</v>
      </c>
      <c r="Z106" s="29"/>
      <c r="AA106" s="43">
        <f t="shared" si="15"/>
        <v>0.36967764178589896</v>
      </c>
      <c r="AB106" s="43">
        <f t="shared" si="16"/>
        <v>0.30777582894846739</v>
      </c>
      <c r="AC106" s="47">
        <f t="shared" si="17"/>
        <v>0.19624504329529821</v>
      </c>
      <c r="AD106" t="str">
        <f t="shared" si="11"/>
        <v/>
      </c>
    </row>
    <row r="107" spans="2:30" x14ac:dyDescent="0.25">
      <c r="B107" s="9" t="s">
        <v>105</v>
      </c>
      <c r="C107" s="23" t="str">
        <f>VLOOKUP(B107,[2]Municipal!$C$15:$D$60549,2)</f>
        <v>Santo Domingo</v>
      </c>
      <c r="D107" s="11">
        <f>VLOOKUP($B107,'[1]Sin Corporativo'!$Q$6:$AA$1115,2)</f>
        <v>484</v>
      </c>
      <c r="E107" s="10">
        <f>VLOOKUP($B107,'[1]Sin Corporativo'!$Q$6:$AA$1115,3)</f>
        <v>458</v>
      </c>
      <c r="F107" s="10">
        <f>VLOOKUP($B107,'[1]Sin Corporativo'!$Q$6:$AA$1115,4)</f>
        <v>462</v>
      </c>
      <c r="G107" s="12">
        <f>VLOOKUP($B107,'[1]Sin Corporativo'!$Q$6:$AA$1115,5)</f>
        <v>459</v>
      </c>
      <c r="H107" s="11">
        <f>VLOOKUP($B107,'[1]Sin Corporativo'!$Q$6:$AA$1115,6)</f>
        <v>408</v>
      </c>
      <c r="I107" s="10">
        <f>VLOOKUP($B107,'[1]Sin Corporativo'!$Q$6:$AA$1115,7)</f>
        <v>408</v>
      </c>
      <c r="J107" s="10">
        <f>VLOOKUP($B107,'[1]Sin Corporativo'!$Q$6:$AA$1115,8)</f>
        <v>405</v>
      </c>
      <c r="K107" s="7">
        <f>VLOOKUP($B107,'[1]Sin Corporativo'!$Q$6:$AA$1115,9)</f>
        <v>390</v>
      </c>
      <c r="L107" s="11">
        <f>VLOOKUP($B107,'[1]Sin Corporativo'!$Q$6:$AA$1115,10)</f>
        <v>389</v>
      </c>
      <c r="M107" s="10">
        <f>VLOOKUP($B107,'[1]Sin Corporativo'!$Q$6:$AA$1115,11)</f>
        <v>435</v>
      </c>
      <c r="N107" s="29">
        <f>VLOOKUP($B107,'[2]pop-2020-2023'!$I$5:$M$1126,2)</f>
        <v>12672</v>
      </c>
      <c r="O107" s="28">
        <f>VLOOKUP($B107,'[2]pop-2020-2023'!$I$5:$M$1126,3)</f>
        <v>12729</v>
      </c>
      <c r="P107" s="28">
        <f>VLOOKUP($B107,'[2]pop-2020-2023'!$I$5:$M$1126,4)</f>
        <v>12836</v>
      </c>
      <c r="Q107" s="30">
        <f>VLOOKUP($B107,'[2]pop-2020-2023'!$I$5:$M$1126,5)</f>
        <v>12970</v>
      </c>
      <c r="R107" s="29">
        <f>VLOOKUP($B107,'[3]Hogares total'!$D$5:$L$1126,6)</f>
        <v>4143</v>
      </c>
      <c r="S107" s="28">
        <f>VLOOKUP($B107,'[3]Hogares total'!$D$5:$L$1126,7)</f>
        <v>4267</v>
      </c>
      <c r="T107" s="28">
        <f>VLOOKUP($B107,'[3]Hogares total'!$D$5:$L$1126,8)</f>
        <v>4393</v>
      </c>
      <c r="U107" s="30">
        <f>VLOOKUP($B107,'[3]Hogares total'!$D$5:$L$1126,9)</f>
        <v>4525</v>
      </c>
      <c r="V107" s="29"/>
      <c r="W107" s="43">
        <f t="shared" si="12"/>
        <v>3.5980831172912245E-2</v>
      </c>
      <c r="X107" s="43">
        <f t="shared" si="13"/>
        <v>3.1785602991586163E-2</v>
      </c>
      <c r="Y107" s="47">
        <f t="shared" si="14"/>
        <v>3.3538936006168078E-2</v>
      </c>
      <c r="Z107" s="29"/>
      <c r="AA107" s="43">
        <f t="shared" si="15"/>
        <v>0.10733536442465433</v>
      </c>
      <c r="AB107" s="43">
        <f t="shared" si="16"/>
        <v>9.2875028454359201E-2</v>
      </c>
      <c r="AC107" s="47">
        <f t="shared" si="17"/>
        <v>9.6132596685082866E-2</v>
      </c>
      <c r="AD107" t="str">
        <f t="shared" si="11"/>
        <v/>
      </c>
    </row>
    <row r="108" spans="2:30" x14ac:dyDescent="0.25">
      <c r="B108" s="9" t="s">
        <v>106</v>
      </c>
      <c r="C108" s="23" t="str">
        <f>VLOOKUP(B108,[2]Municipal!$C$15:$D$60549,2)</f>
        <v>El Santuario</v>
      </c>
      <c r="D108" s="11">
        <f>VLOOKUP($B108,'[1]Sin Corporativo'!$Q$6:$AA$1115,2)</f>
        <v>4706</v>
      </c>
      <c r="E108" s="10">
        <f>VLOOKUP($B108,'[1]Sin Corporativo'!$Q$6:$AA$1115,3)</f>
        <v>5584</v>
      </c>
      <c r="F108" s="10">
        <f>VLOOKUP($B108,'[1]Sin Corporativo'!$Q$6:$AA$1115,4)</f>
        <v>6169</v>
      </c>
      <c r="G108" s="12">
        <f>VLOOKUP($B108,'[1]Sin Corporativo'!$Q$6:$AA$1115,5)</f>
        <v>6200</v>
      </c>
      <c r="H108" s="11">
        <f>VLOOKUP($B108,'[1]Sin Corporativo'!$Q$6:$AA$1115,6)</f>
        <v>6520</v>
      </c>
      <c r="I108" s="10">
        <f>VLOOKUP($B108,'[1]Sin Corporativo'!$Q$6:$AA$1115,7)</f>
        <v>7371</v>
      </c>
      <c r="J108" s="10">
        <f>VLOOKUP($B108,'[1]Sin Corporativo'!$Q$6:$AA$1115,8)</f>
        <v>8182</v>
      </c>
      <c r="K108" s="7">
        <f>VLOOKUP($B108,'[1]Sin Corporativo'!$Q$6:$AA$1115,9)</f>
        <v>10840</v>
      </c>
      <c r="L108" s="11">
        <f>VLOOKUP($B108,'[1]Sin Corporativo'!$Q$6:$AA$1115,10)</f>
        <v>11024</v>
      </c>
      <c r="M108" s="10">
        <f>VLOOKUP($B108,'[1]Sin Corporativo'!$Q$6:$AA$1115,11)</f>
        <v>12496</v>
      </c>
      <c r="N108" s="29">
        <f>VLOOKUP($B108,'[2]pop-2020-2023'!$I$5:$M$1126,2)</f>
        <v>36720</v>
      </c>
      <c r="O108" s="28">
        <f>VLOOKUP($B108,'[2]pop-2020-2023'!$I$5:$M$1126,3)</f>
        <v>37132</v>
      </c>
      <c r="P108" s="28">
        <f>VLOOKUP($B108,'[2]pop-2020-2023'!$I$5:$M$1126,4)</f>
        <v>37481</v>
      </c>
      <c r="Q108" s="30">
        <f>VLOOKUP($B108,'[2]pop-2020-2023'!$I$5:$M$1126,5)</f>
        <v>37801</v>
      </c>
      <c r="R108" s="29">
        <f>VLOOKUP($B108,'[3]Hogares total'!$D$5:$L$1126,6)</f>
        <v>10770</v>
      </c>
      <c r="S108" s="28">
        <f>VLOOKUP($B108,'[3]Hogares total'!$D$5:$L$1126,7)</f>
        <v>11110</v>
      </c>
      <c r="T108" s="28">
        <f>VLOOKUP($B108,'[3]Hogares total'!$D$5:$L$1126,8)</f>
        <v>11465</v>
      </c>
      <c r="U108" s="73">
        <f>VLOOKUP($B108,'[3]Hogares total'!$D$5:$L$1126,9)</f>
        <v>11838</v>
      </c>
      <c r="V108" s="29"/>
      <c r="W108" s="43">
        <f t="shared" si="12"/>
        <v>0.15038241947646236</v>
      </c>
      <c r="X108" s="43">
        <f t="shared" si="13"/>
        <v>0.19665964088471491</v>
      </c>
      <c r="Y108" s="47">
        <f t="shared" si="14"/>
        <v>0.33057326525753289</v>
      </c>
      <c r="Z108" s="29"/>
      <c r="AA108" s="43">
        <f t="shared" si="15"/>
        <v>0.50261026102610262</v>
      </c>
      <c r="AB108" s="43">
        <f t="shared" si="16"/>
        <v>0.64291321412996072</v>
      </c>
      <c r="AC108" s="47">
        <f t="shared" si="17"/>
        <v>1.0555837134651123</v>
      </c>
      <c r="AD108" s="72" t="str">
        <f t="shared" si="11"/>
        <v>&gt;100%</v>
      </c>
    </row>
    <row r="109" spans="2:30" x14ac:dyDescent="0.25">
      <c r="B109" s="9" t="s">
        <v>107</v>
      </c>
      <c r="C109" s="23" t="str">
        <f>VLOOKUP(B109,[2]Municipal!$C$15:$D$60549,2)</f>
        <v>Segovia</v>
      </c>
      <c r="D109" s="11">
        <f>VLOOKUP($B109,'[1]Sin Corporativo'!$Q$6:$AA$1115,2)</f>
        <v>9817</v>
      </c>
      <c r="E109" s="10">
        <f>VLOOKUP($B109,'[1]Sin Corporativo'!$Q$6:$AA$1115,3)</f>
        <v>11265</v>
      </c>
      <c r="F109" s="10">
        <f>VLOOKUP($B109,'[1]Sin Corporativo'!$Q$6:$AA$1115,4)</f>
        <v>10521</v>
      </c>
      <c r="G109" s="12">
        <f>VLOOKUP($B109,'[1]Sin Corporativo'!$Q$6:$AA$1115,5)</f>
        <v>12507</v>
      </c>
      <c r="H109" s="11">
        <f>VLOOKUP($B109,'[1]Sin Corporativo'!$Q$6:$AA$1115,6)</f>
        <v>9381</v>
      </c>
      <c r="I109" s="10">
        <f>VLOOKUP($B109,'[1]Sin Corporativo'!$Q$6:$AA$1115,7)</f>
        <v>8934</v>
      </c>
      <c r="J109" s="10">
        <f>VLOOKUP($B109,'[1]Sin Corporativo'!$Q$6:$AA$1115,8)</f>
        <v>8660</v>
      </c>
      <c r="K109" s="7">
        <f>VLOOKUP($B109,'[1]Sin Corporativo'!$Q$6:$AA$1115,9)</f>
        <v>8707</v>
      </c>
      <c r="L109" s="11">
        <f>VLOOKUP($B109,'[1]Sin Corporativo'!$Q$6:$AA$1115,10)</f>
        <v>8531</v>
      </c>
      <c r="M109" s="10">
        <f>VLOOKUP($B109,'[1]Sin Corporativo'!$Q$6:$AA$1115,11)</f>
        <v>6988</v>
      </c>
      <c r="N109" s="29">
        <f>VLOOKUP($B109,'[2]pop-2020-2023'!$I$5:$M$1126,2)</f>
        <v>39377</v>
      </c>
      <c r="O109" s="28">
        <f>VLOOKUP($B109,'[2]pop-2020-2023'!$I$5:$M$1126,3)</f>
        <v>39856</v>
      </c>
      <c r="P109" s="28">
        <f>VLOOKUP($B109,'[2]pop-2020-2023'!$I$5:$M$1126,4)</f>
        <v>40231</v>
      </c>
      <c r="Q109" s="30">
        <f>VLOOKUP($B109,'[2]pop-2020-2023'!$I$5:$M$1126,5)</f>
        <v>40602</v>
      </c>
      <c r="R109" s="29">
        <f>VLOOKUP($B109,'[3]Hogares total'!$D$5:$L$1126,6)</f>
        <v>12685</v>
      </c>
      <c r="S109" s="28">
        <f>VLOOKUP($B109,'[3]Hogares total'!$D$5:$L$1126,7)</f>
        <v>13112</v>
      </c>
      <c r="T109" s="28">
        <f>VLOOKUP($B109,'[3]Hogares total'!$D$5:$L$1126,8)</f>
        <v>13552</v>
      </c>
      <c r="U109" s="30">
        <f>VLOOKUP($B109,'[3]Hogares total'!$D$5:$L$1126,9)</f>
        <v>14007</v>
      </c>
      <c r="V109" s="29"/>
      <c r="W109" s="43">
        <f t="shared" si="12"/>
        <v>0.28264251304696908</v>
      </c>
      <c r="X109" s="43">
        <f t="shared" si="13"/>
        <v>0.22206755984191295</v>
      </c>
      <c r="Y109" s="47">
        <f t="shared" si="14"/>
        <v>0.17210974828826167</v>
      </c>
      <c r="Z109" s="29"/>
      <c r="AA109" s="43">
        <f t="shared" si="15"/>
        <v>0.85913666870042704</v>
      </c>
      <c r="AB109" s="43">
        <f t="shared" si="16"/>
        <v>0.65923848878394331</v>
      </c>
      <c r="AC109" s="47">
        <f t="shared" si="17"/>
        <v>0.4988934104376383</v>
      </c>
      <c r="AD109" t="str">
        <f t="shared" si="11"/>
        <v/>
      </c>
    </row>
    <row r="110" spans="2:30" x14ac:dyDescent="0.25">
      <c r="B110" s="9" t="s">
        <v>108</v>
      </c>
      <c r="C110" s="23" t="str">
        <f>VLOOKUP(B110,[2]Municipal!$C$15:$D$60549,2)</f>
        <v>Sonsón</v>
      </c>
      <c r="D110" s="11">
        <f>VLOOKUP($B110,'[1]Sin Corporativo'!$Q$6:$AA$1115,2)</f>
        <v>4902</v>
      </c>
      <c r="E110" s="10">
        <f>VLOOKUP($B110,'[1]Sin Corporativo'!$Q$6:$AA$1115,3)</f>
        <v>5340</v>
      </c>
      <c r="F110" s="10">
        <f>VLOOKUP($B110,'[1]Sin Corporativo'!$Q$6:$AA$1115,4)</f>
        <v>5137</v>
      </c>
      <c r="G110" s="12">
        <f>VLOOKUP($B110,'[1]Sin Corporativo'!$Q$6:$AA$1115,5)</f>
        <v>6701</v>
      </c>
      <c r="H110" s="11">
        <f>VLOOKUP($B110,'[1]Sin Corporativo'!$Q$6:$AA$1115,6)</f>
        <v>2701</v>
      </c>
      <c r="I110" s="10">
        <f>VLOOKUP($B110,'[1]Sin Corporativo'!$Q$6:$AA$1115,7)</f>
        <v>2561</v>
      </c>
      <c r="J110" s="10">
        <f>VLOOKUP($B110,'[1]Sin Corporativo'!$Q$6:$AA$1115,8)</f>
        <v>3674</v>
      </c>
      <c r="K110" s="7">
        <f>VLOOKUP($B110,'[1]Sin Corporativo'!$Q$6:$AA$1115,9)</f>
        <v>3609</v>
      </c>
      <c r="L110" s="11">
        <f>VLOOKUP($B110,'[1]Sin Corporativo'!$Q$6:$AA$1115,10)</f>
        <v>3555</v>
      </c>
      <c r="M110" s="10">
        <f>VLOOKUP($B110,'[1]Sin Corporativo'!$Q$6:$AA$1115,11)</f>
        <v>4437</v>
      </c>
      <c r="N110" s="29">
        <f>VLOOKUP($B110,'[2]pop-2020-2023'!$I$5:$M$1126,2)</f>
        <v>37301</v>
      </c>
      <c r="O110" s="28">
        <f>VLOOKUP($B110,'[2]pop-2020-2023'!$I$5:$M$1126,3)</f>
        <v>37511</v>
      </c>
      <c r="P110" s="28">
        <f>VLOOKUP($B110,'[2]pop-2020-2023'!$I$5:$M$1126,4)</f>
        <v>37850</v>
      </c>
      <c r="Q110" s="30">
        <f>VLOOKUP($B110,'[2]pop-2020-2023'!$I$5:$M$1126,5)</f>
        <v>38203</v>
      </c>
      <c r="R110" s="29">
        <f>VLOOKUP($B110,'[3]Hogares total'!$D$5:$L$1126,6)</f>
        <v>11551</v>
      </c>
      <c r="S110" s="28">
        <f>VLOOKUP($B110,'[3]Hogares total'!$D$5:$L$1126,7)</f>
        <v>11923</v>
      </c>
      <c r="T110" s="28">
        <f>VLOOKUP($B110,'[3]Hogares total'!$D$5:$L$1126,8)</f>
        <v>12304</v>
      </c>
      <c r="U110" s="30">
        <f>VLOOKUP($B110,'[3]Hogares total'!$D$5:$L$1126,9)</f>
        <v>12698</v>
      </c>
      <c r="V110" s="29"/>
      <c r="W110" s="43">
        <f t="shared" si="12"/>
        <v>0.14235824158246915</v>
      </c>
      <c r="X110" s="43">
        <f t="shared" si="13"/>
        <v>6.7661822985468953E-2</v>
      </c>
      <c r="Y110" s="47">
        <f t="shared" si="14"/>
        <v>0.11614271130539486</v>
      </c>
      <c r="Z110" s="29"/>
      <c r="AA110" s="43">
        <f t="shared" si="15"/>
        <v>0.44787385725069195</v>
      </c>
      <c r="AB110" s="43">
        <f t="shared" si="16"/>
        <v>0.20814369310793238</v>
      </c>
      <c r="AC110" s="47">
        <f t="shared" si="17"/>
        <v>0.34942510631595525</v>
      </c>
      <c r="AD110" t="str">
        <f t="shared" si="11"/>
        <v/>
      </c>
    </row>
    <row r="111" spans="2:30" x14ac:dyDescent="0.25">
      <c r="B111" s="9" t="s">
        <v>109</v>
      </c>
      <c r="C111" s="23" t="str">
        <f>VLOOKUP(B111,[2]Municipal!$C$15:$D$60549,2)</f>
        <v>Sopetrán</v>
      </c>
      <c r="D111" s="11">
        <f>VLOOKUP($B111,'[1]Sin Corporativo'!$Q$6:$AA$1115,2)</f>
        <v>7215</v>
      </c>
      <c r="E111" s="10">
        <f>VLOOKUP($B111,'[1]Sin Corporativo'!$Q$6:$AA$1115,3)</f>
        <v>4611</v>
      </c>
      <c r="F111" s="10">
        <f>VLOOKUP($B111,'[1]Sin Corporativo'!$Q$6:$AA$1115,4)</f>
        <v>4558</v>
      </c>
      <c r="G111" s="12">
        <f>VLOOKUP($B111,'[1]Sin Corporativo'!$Q$6:$AA$1115,5)</f>
        <v>4849</v>
      </c>
      <c r="H111" s="11">
        <f>VLOOKUP($B111,'[1]Sin Corporativo'!$Q$6:$AA$1115,6)</f>
        <v>3822</v>
      </c>
      <c r="I111" s="10">
        <f>VLOOKUP($B111,'[1]Sin Corporativo'!$Q$6:$AA$1115,7)</f>
        <v>3414</v>
      </c>
      <c r="J111" s="10">
        <f>VLOOKUP($B111,'[1]Sin Corporativo'!$Q$6:$AA$1115,8)</f>
        <v>4518</v>
      </c>
      <c r="K111" s="7">
        <f>VLOOKUP($B111,'[1]Sin Corporativo'!$Q$6:$AA$1115,9)</f>
        <v>4121</v>
      </c>
      <c r="L111" s="11">
        <f>VLOOKUP($B111,'[1]Sin Corporativo'!$Q$6:$AA$1115,10)</f>
        <v>4245</v>
      </c>
      <c r="M111" s="10">
        <f>VLOOKUP($B111,'[1]Sin Corporativo'!$Q$6:$AA$1115,11)</f>
        <v>3769</v>
      </c>
      <c r="N111" s="29">
        <f>VLOOKUP($B111,'[2]pop-2020-2023'!$I$5:$M$1126,2)</f>
        <v>15512</v>
      </c>
      <c r="O111" s="28">
        <f>VLOOKUP($B111,'[2]pop-2020-2023'!$I$5:$M$1126,3)</f>
        <v>15672</v>
      </c>
      <c r="P111" s="28">
        <f>VLOOKUP($B111,'[2]pop-2020-2023'!$I$5:$M$1126,4)</f>
        <v>15826</v>
      </c>
      <c r="Q111" s="30">
        <f>VLOOKUP($B111,'[2]pop-2020-2023'!$I$5:$M$1126,5)</f>
        <v>15949</v>
      </c>
      <c r="R111" s="29">
        <f>VLOOKUP($B111,'[3]Hogares total'!$D$5:$L$1126,6)</f>
        <v>5529</v>
      </c>
      <c r="S111" s="28">
        <f>VLOOKUP($B111,'[3]Hogares total'!$D$5:$L$1126,7)</f>
        <v>5708</v>
      </c>
      <c r="T111" s="28">
        <f>VLOOKUP($B111,'[3]Hogares total'!$D$5:$L$1126,8)</f>
        <v>5887</v>
      </c>
      <c r="U111" s="30">
        <f>VLOOKUP($B111,'[3]Hogares total'!$D$5:$L$1126,9)</f>
        <v>6071</v>
      </c>
      <c r="V111" s="29"/>
      <c r="W111" s="43">
        <f t="shared" si="12"/>
        <v>0.29421898928024504</v>
      </c>
      <c r="X111" s="43">
        <f t="shared" si="13"/>
        <v>0.21572096549981043</v>
      </c>
      <c r="Y111" s="47">
        <f t="shared" si="14"/>
        <v>0.2363157564737601</v>
      </c>
      <c r="Z111" s="29"/>
      <c r="AA111" s="43">
        <f t="shared" si="15"/>
        <v>0.80781359495444993</v>
      </c>
      <c r="AB111" s="43">
        <f t="shared" si="16"/>
        <v>0.57992186172923388</v>
      </c>
      <c r="AC111" s="47">
        <f t="shared" si="17"/>
        <v>0.62082029319716681</v>
      </c>
      <c r="AD111" t="str">
        <f t="shared" si="11"/>
        <v/>
      </c>
    </row>
    <row r="112" spans="2:30" x14ac:dyDescent="0.25">
      <c r="B112" s="9" t="s">
        <v>110</v>
      </c>
      <c r="C112" s="23" t="str">
        <f>VLOOKUP(B112,[2]Municipal!$C$15:$D$60549,2)</f>
        <v>Támesis</v>
      </c>
      <c r="D112" s="11">
        <f>VLOOKUP($B112,'[1]Sin Corporativo'!$Q$6:$AA$1115,2)</f>
        <v>1399</v>
      </c>
      <c r="E112" s="10">
        <f>VLOOKUP($B112,'[1]Sin Corporativo'!$Q$6:$AA$1115,3)</f>
        <v>1438</v>
      </c>
      <c r="F112" s="10">
        <f>VLOOKUP($B112,'[1]Sin Corporativo'!$Q$6:$AA$1115,4)</f>
        <v>1452</v>
      </c>
      <c r="G112" s="12">
        <f>VLOOKUP($B112,'[1]Sin Corporativo'!$Q$6:$AA$1115,5)</f>
        <v>1429</v>
      </c>
      <c r="H112" s="11">
        <f>VLOOKUP($B112,'[1]Sin Corporativo'!$Q$6:$AA$1115,6)</f>
        <v>1419</v>
      </c>
      <c r="I112" s="10">
        <f>VLOOKUP($B112,'[1]Sin Corporativo'!$Q$6:$AA$1115,7)</f>
        <v>1388</v>
      </c>
      <c r="J112" s="10">
        <f>VLOOKUP($B112,'[1]Sin Corporativo'!$Q$6:$AA$1115,8)</f>
        <v>2518</v>
      </c>
      <c r="K112" s="7">
        <f>VLOOKUP($B112,'[1]Sin Corporativo'!$Q$6:$AA$1115,9)</f>
        <v>4726</v>
      </c>
      <c r="L112" s="11">
        <f>VLOOKUP($B112,'[1]Sin Corporativo'!$Q$6:$AA$1115,10)</f>
        <v>2443</v>
      </c>
      <c r="M112" s="10">
        <f>VLOOKUP($B112,'[1]Sin Corporativo'!$Q$6:$AA$1115,11)</f>
        <v>2440</v>
      </c>
      <c r="N112" s="29">
        <f>VLOOKUP($B112,'[2]pop-2020-2023'!$I$5:$M$1126,2)</f>
        <v>16672</v>
      </c>
      <c r="O112" s="28">
        <f>VLOOKUP($B112,'[2]pop-2020-2023'!$I$5:$M$1126,3)</f>
        <v>16729</v>
      </c>
      <c r="P112" s="28">
        <f>VLOOKUP($B112,'[2]pop-2020-2023'!$I$5:$M$1126,4)</f>
        <v>16881</v>
      </c>
      <c r="Q112" s="30">
        <f>VLOOKUP($B112,'[2]pop-2020-2023'!$I$5:$M$1126,5)</f>
        <v>17029</v>
      </c>
      <c r="R112" s="29">
        <f>VLOOKUP($B112,'[3]Hogares total'!$D$5:$L$1126,6)</f>
        <v>5680</v>
      </c>
      <c r="S112" s="28">
        <f>VLOOKUP($B112,'[3]Hogares total'!$D$5:$L$1126,7)</f>
        <v>5867</v>
      </c>
      <c r="T112" s="28">
        <f>VLOOKUP($B112,'[3]Hogares total'!$D$5:$L$1126,8)</f>
        <v>6057</v>
      </c>
      <c r="U112" s="30">
        <f>VLOOKUP($B112,'[3]Hogares total'!$D$5:$L$1126,9)</f>
        <v>6250</v>
      </c>
      <c r="V112" s="29"/>
      <c r="W112" s="43">
        <f t="shared" si="12"/>
        <v>8.5958515153326559E-2</v>
      </c>
      <c r="X112" s="43">
        <f t="shared" si="13"/>
        <v>8.2222617143534155E-2</v>
      </c>
      <c r="Y112" s="47">
        <f t="shared" si="14"/>
        <v>0.14328498443831111</v>
      </c>
      <c r="Z112" s="29"/>
      <c r="AA112" s="43">
        <f t="shared" si="15"/>
        <v>0.24509971024373614</v>
      </c>
      <c r="AB112" s="43">
        <f t="shared" si="16"/>
        <v>0.2291563480270761</v>
      </c>
      <c r="AC112" s="47">
        <f t="shared" si="17"/>
        <v>0.39040000000000002</v>
      </c>
      <c r="AD112" t="str">
        <f t="shared" si="11"/>
        <v/>
      </c>
    </row>
    <row r="113" spans="2:30" x14ac:dyDescent="0.25">
      <c r="B113" s="9" t="s">
        <v>111</v>
      </c>
      <c r="C113" s="23" t="str">
        <f>VLOOKUP(B113,[2]Municipal!$C$15:$D$60549,2)</f>
        <v>Tarazá</v>
      </c>
      <c r="D113" s="11">
        <f>VLOOKUP($B113,'[1]Sin Corporativo'!$Q$6:$AA$1115,2)</f>
        <v>1777</v>
      </c>
      <c r="E113" s="10">
        <f>VLOOKUP($B113,'[1]Sin Corporativo'!$Q$6:$AA$1115,3)</f>
        <v>2580</v>
      </c>
      <c r="F113" s="10">
        <f>VLOOKUP($B113,'[1]Sin Corporativo'!$Q$6:$AA$1115,4)</f>
        <v>2931</v>
      </c>
      <c r="G113" s="12">
        <f>VLOOKUP($B113,'[1]Sin Corporativo'!$Q$6:$AA$1115,5)</f>
        <v>3097</v>
      </c>
      <c r="H113" s="11">
        <f>VLOOKUP($B113,'[1]Sin Corporativo'!$Q$6:$AA$1115,6)</f>
        <v>3139</v>
      </c>
      <c r="I113" s="10">
        <f>VLOOKUP($B113,'[1]Sin Corporativo'!$Q$6:$AA$1115,7)</f>
        <v>3093</v>
      </c>
      <c r="J113" s="10">
        <f>VLOOKUP($B113,'[1]Sin Corporativo'!$Q$6:$AA$1115,8)</f>
        <v>3102</v>
      </c>
      <c r="K113" s="7">
        <f>VLOOKUP($B113,'[1]Sin Corporativo'!$Q$6:$AA$1115,9)</f>
        <v>2945</v>
      </c>
      <c r="L113" s="11">
        <f>VLOOKUP($B113,'[1]Sin Corporativo'!$Q$6:$AA$1115,10)</f>
        <v>2771</v>
      </c>
      <c r="M113" s="10">
        <f>VLOOKUP($B113,'[1]Sin Corporativo'!$Q$6:$AA$1115,11)</f>
        <v>1847</v>
      </c>
      <c r="N113" s="29">
        <f>VLOOKUP($B113,'[2]pop-2020-2023'!$I$5:$M$1126,2)</f>
        <v>28009</v>
      </c>
      <c r="O113" s="28">
        <f>VLOOKUP($B113,'[2]pop-2020-2023'!$I$5:$M$1126,3)</f>
        <v>28352</v>
      </c>
      <c r="P113" s="28">
        <f>VLOOKUP($B113,'[2]pop-2020-2023'!$I$5:$M$1126,4)</f>
        <v>28611</v>
      </c>
      <c r="Q113" s="30">
        <f>VLOOKUP($B113,'[2]pop-2020-2023'!$I$5:$M$1126,5)</f>
        <v>28874</v>
      </c>
      <c r="R113" s="29">
        <f>VLOOKUP($B113,'[3]Hogares total'!$D$5:$L$1126,6)</f>
        <v>8841</v>
      </c>
      <c r="S113" s="28">
        <f>VLOOKUP($B113,'[3]Hogares total'!$D$5:$L$1126,7)</f>
        <v>9128</v>
      </c>
      <c r="T113" s="28">
        <f>VLOOKUP($B113,'[3]Hogares total'!$D$5:$L$1126,8)</f>
        <v>9416</v>
      </c>
      <c r="U113" s="30">
        <f>VLOOKUP($B113,'[3]Hogares total'!$D$5:$L$1126,9)</f>
        <v>9713</v>
      </c>
      <c r="V113" s="29"/>
      <c r="W113" s="43">
        <f t="shared" si="12"/>
        <v>9.0998871331828449E-2</v>
      </c>
      <c r="X113" s="43">
        <f t="shared" si="13"/>
        <v>0.10810527419523959</v>
      </c>
      <c r="Y113" s="47">
        <f t="shared" si="14"/>
        <v>6.3967583292927899E-2</v>
      </c>
      <c r="Z113" s="29"/>
      <c r="AA113" s="43">
        <f t="shared" si="15"/>
        <v>0.28264680105170903</v>
      </c>
      <c r="AB113" s="43">
        <f t="shared" si="16"/>
        <v>0.32848343245539507</v>
      </c>
      <c r="AC113" s="47">
        <f t="shared" si="17"/>
        <v>0.19015752084834758</v>
      </c>
      <c r="AD113" t="str">
        <f t="shared" si="11"/>
        <v/>
      </c>
    </row>
    <row r="114" spans="2:30" x14ac:dyDescent="0.25">
      <c r="B114" s="9" t="s">
        <v>112</v>
      </c>
      <c r="C114" s="23" t="str">
        <f>VLOOKUP(B114,[2]Municipal!$C$15:$D$60549,2)</f>
        <v>Tarso</v>
      </c>
      <c r="D114" s="11">
        <f>VLOOKUP($B114,'[1]Sin Corporativo'!$Q$6:$AA$1115,2)</f>
        <v>499</v>
      </c>
      <c r="E114" s="10">
        <f>VLOOKUP($B114,'[1]Sin Corporativo'!$Q$6:$AA$1115,3)</f>
        <v>478</v>
      </c>
      <c r="F114" s="10">
        <f>VLOOKUP($B114,'[1]Sin Corporativo'!$Q$6:$AA$1115,4)</f>
        <v>477</v>
      </c>
      <c r="G114" s="12">
        <f>VLOOKUP($B114,'[1]Sin Corporativo'!$Q$6:$AA$1115,5)</f>
        <v>441</v>
      </c>
      <c r="H114" s="11">
        <f>VLOOKUP($B114,'[1]Sin Corporativo'!$Q$6:$AA$1115,6)</f>
        <v>408</v>
      </c>
      <c r="I114" s="10">
        <f>VLOOKUP($B114,'[1]Sin Corporativo'!$Q$6:$AA$1115,7)</f>
        <v>393</v>
      </c>
      <c r="J114" s="10">
        <f>VLOOKUP($B114,'[1]Sin Corporativo'!$Q$6:$AA$1115,8)</f>
        <v>385</v>
      </c>
      <c r="K114" s="7">
        <f>VLOOKUP($B114,'[1]Sin Corporativo'!$Q$6:$AA$1115,9)</f>
        <v>380</v>
      </c>
      <c r="L114" s="11">
        <f>VLOOKUP($B114,'[1]Sin Corporativo'!$Q$6:$AA$1115,10)</f>
        <v>342</v>
      </c>
      <c r="M114" s="10">
        <f>VLOOKUP($B114,'[1]Sin Corporativo'!$Q$6:$AA$1115,11)</f>
        <v>326</v>
      </c>
      <c r="N114" s="29">
        <f>VLOOKUP($B114,'[2]pop-2020-2023'!$I$5:$M$1126,2)</f>
        <v>6354</v>
      </c>
      <c r="O114" s="28">
        <f>VLOOKUP($B114,'[2]pop-2020-2023'!$I$5:$M$1126,3)</f>
        <v>6394</v>
      </c>
      <c r="P114" s="28">
        <f>VLOOKUP($B114,'[2]pop-2020-2023'!$I$5:$M$1126,4)</f>
        <v>6424</v>
      </c>
      <c r="Q114" s="30">
        <f>VLOOKUP($B114,'[2]pop-2020-2023'!$I$5:$M$1126,5)</f>
        <v>6510</v>
      </c>
      <c r="R114" s="29">
        <f>VLOOKUP($B114,'[3]Hogares total'!$D$5:$L$1126,6)</f>
        <v>2023</v>
      </c>
      <c r="S114" s="28">
        <f>VLOOKUP($B114,'[3]Hogares total'!$D$5:$L$1126,7)</f>
        <v>2090</v>
      </c>
      <c r="T114" s="28">
        <f>VLOOKUP($B114,'[3]Hogares total'!$D$5:$L$1126,8)</f>
        <v>2159</v>
      </c>
      <c r="U114" s="30">
        <f>VLOOKUP($B114,'[3]Hogares total'!$D$5:$L$1126,9)</f>
        <v>2229</v>
      </c>
      <c r="V114" s="29"/>
      <c r="W114" s="43">
        <f t="shared" si="12"/>
        <v>7.4757585236158899E-2</v>
      </c>
      <c r="X114" s="43">
        <f t="shared" si="13"/>
        <v>6.117683686176837E-2</v>
      </c>
      <c r="Y114" s="47">
        <f t="shared" si="14"/>
        <v>5.007680491551459E-2</v>
      </c>
      <c r="Z114" s="29"/>
      <c r="AA114" s="43">
        <f t="shared" si="15"/>
        <v>0.22870813397129186</v>
      </c>
      <c r="AB114" s="43">
        <f t="shared" si="16"/>
        <v>0.18202871699861048</v>
      </c>
      <c r="AC114" s="47">
        <f t="shared" si="17"/>
        <v>0.14625392552714223</v>
      </c>
      <c r="AD114" t="str">
        <f t="shared" si="11"/>
        <v/>
      </c>
    </row>
    <row r="115" spans="2:30" x14ac:dyDescent="0.25">
      <c r="B115" s="9" t="s">
        <v>113</v>
      </c>
      <c r="C115" s="23" t="str">
        <f>VLOOKUP(B115,[2]Municipal!$C$15:$D$60549,2)</f>
        <v>Titiribí</v>
      </c>
      <c r="D115" s="11">
        <f>VLOOKUP($B115,'[1]Sin Corporativo'!$Q$6:$AA$1115,2)</f>
        <v>594</v>
      </c>
      <c r="E115" s="10">
        <f>VLOOKUP($B115,'[1]Sin Corporativo'!$Q$6:$AA$1115,3)</f>
        <v>1802</v>
      </c>
      <c r="F115" s="10">
        <f>VLOOKUP($B115,'[1]Sin Corporativo'!$Q$6:$AA$1115,4)</f>
        <v>1841</v>
      </c>
      <c r="G115" s="12">
        <f>VLOOKUP($B115,'[1]Sin Corporativo'!$Q$6:$AA$1115,5)</f>
        <v>1878</v>
      </c>
      <c r="H115" s="11">
        <f>VLOOKUP($B115,'[1]Sin Corporativo'!$Q$6:$AA$1115,6)</f>
        <v>1760</v>
      </c>
      <c r="I115" s="10">
        <f>VLOOKUP($B115,'[1]Sin Corporativo'!$Q$6:$AA$1115,7)</f>
        <v>1752</v>
      </c>
      <c r="J115" s="10">
        <f>VLOOKUP($B115,'[1]Sin Corporativo'!$Q$6:$AA$1115,8)</f>
        <v>1907</v>
      </c>
      <c r="K115" s="7">
        <f>VLOOKUP($B115,'[1]Sin Corporativo'!$Q$6:$AA$1115,9)</f>
        <v>1781</v>
      </c>
      <c r="L115" s="11">
        <f>VLOOKUP($B115,'[1]Sin Corporativo'!$Q$6:$AA$1115,10)</f>
        <v>1309</v>
      </c>
      <c r="M115" s="10">
        <f>VLOOKUP($B115,'[1]Sin Corporativo'!$Q$6:$AA$1115,11)</f>
        <v>1747</v>
      </c>
      <c r="N115" s="29">
        <f>VLOOKUP($B115,'[2]pop-2020-2023'!$I$5:$M$1126,2)</f>
        <v>11021</v>
      </c>
      <c r="O115" s="28">
        <f>VLOOKUP($B115,'[2]pop-2020-2023'!$I$5:$M$1126,3)</f>
        <v>11054</v>
      </c>
      <c r="P115" s="28">
        <f>VLOOKUP($B115,'[2]pop-2020-2023'!$I$5:$M$1126,4)</f>
        <v>11183</v>
      </c>
      <c r="Q115" s="30">
        <f>VLOOKUP($B115,'[2]pop-2020-2023'!$I$5:$M$1126,5)</f>
        <v>11259</v>
      </c>
      <c r="R115" s="29">
        <f>VLOOKUP($B115,'[3]Hogares total'!$D$5:$L$1126,6)</f>
        <v>3682</v>
      </c>
      <c r="S115" s="28">
        <f>VLOOKUP($B115,'[3]Hogares total'!$D$5:$L$1126,7)</f>
        <v>3802</v>
      </c>
      <c r="T115" s="28">
        <f>VLOOKUP($B115,'[3]Hogares total'!$D$5:$L$1126,8)</f>
        <v>3923</v>
      </c>
      <c r="U115" s="30">
        <f>VLOOKUP($B115,'[3]Hogares total'!$D$5:$L$1126,9)</f>
        <v>4049</v>
      </c>
      <c r="V115" s="29"/>
      <c r="W115" s="43">
        <f t="shared" si="12"/>
        <v>0.16301791206802968</v>
      </c>
      <c r="X115" s="43">
        <f t="shared" si="13"/>
        <v>0.15666636859518912</v>
      </c>
      <c r="Y115" s="47">
        <f t="shared" si="14"/>
        <v>0.1551647570832223</v>
      </c>
      <c r="Z115" s="29"/>
      <c r="AA115" s="43">
        <f t="shared" si="15"/>
        <v>0.47396107311941083</v>
      </c>
      <c r="AB115" s="43">
        <f t="shared" si="16"/>
        <v>0.44659699209788428</v>
      </c>
      <c r="AC115" s="47">
        <f t="shared" si="17"/>
        <v>0.43146455915040749</v>
      </c>
      <c r="AD115" t="str">
        <f t="shared" si="11"/>
        <v/>
      </c>
    </row>
    <row r="116" spans="2:30" x14ac:dyDescent="0.25">
      <c r="B116" s="9" t="s">
        <v>114</v>
      </c>
      <c r="C116" s="23" t="str">
        <f>VLOOKUP(B116,[2]Municipal!$C$15:$D$60549,2)</f>
        <v>Toledo</v>
      </c>
      <c r="D116" s="11">
        <f>VLOOKUP($B116,'[1]Sin Corporativo'!$Q$6:$AA$1115,2)</f>
        <v>170</v>
      </c>
      <c r="E116" s="10">
        <f>VLOOKUP($B116,'[1]Sin Corporativo'!$Q$6:$AA$1115,3)</f>
        <v>171</v>
      </c>
      <c r="F116" s="10">
        <f>VLOOKUP($B116,'[1]Sin Corporativo'!$Q$6:$AA$1115,4)</f>
        <v>166</v>
      </c>
      <c r="G116" s="12">
        <f>VLOOKUP($B116,'[1]Sin Corporativo'!$Q$6:$AA$1115,5)</f>
        <v>158</v>
      </c>
      <c r="H116" s="11">
        <f>VLOOKUP($B116,'[1]Sin Corporativo'!$Q$6:$AA$1115,6)</f>
        <v>153</v>
      </c>
      <c r="I116" s="10">
        <f>VLOOKUP($B116,'[1]Sin Corporativo'!$Q$6:$AA$1115,7)</f>
        <v>146</v>
      </c>
      <c r="J116" s="10">
        <f>VLOOKUP($B116,'[1]Sin Corporativo'!$Q$6:$AA$1115,8)</f>
        <v>142</v>
      </c>
      <c r="K116" s="7">
        <f>VLOOKUP($B116,'[1]Sin Corporativo'!$Q$6:$AA$1115,9)</f>
        <v>136</v>
      </c>
      <c r="L116" s="11">
        <f>VLOOKUP($B116,'[1]Sin Corporativo'!$Q$6:$AA$1115,10)</f>
        <v>134</v>
      </c>
      <c r="M116" s="10">
        <f>VLOOKUP($B116,'[1]Sin Corporativo'!$Q$6:$AA$1115,11)</f>
        <v>131</v>
      </c>
      <c r="N116" s="29">
        <f>VLOOKUP($B116,'[2]pop-2020-2023'!$I$5:$M$1126,2)</f>
        <v>5102</v>
      </c>
      <c r="O116" s="28">
        <f>VLOOKUP($B116,'[2]pop-2020-2023'!$I$5:$M$1126,3)</f>
        <v>5134</v>
      </c>
      <c r="P116" s="28">
        <f>VLOOKUP($B116,'[2]pop-2020-2023'!$I$5:$M$1126,4)</f>
        <v>5185</v>
      </c>
      <c r="Q116" s="30">
        <f>VLOOKUP($B116,'[2]pop-2020-2023'!$I$5:$M$1126,5)</f>
        <v>5225</v>
      </c>
      <c r="R116" s="29">
        <f>VLOOKUP($B116,'[3]Hogares total'!$D$5:$L$1126,6)</f>
        <v>1635</v>
      </c>
      <c r="S116" s="28">
        <f>VLOOKUP($B116,'[3]Hogares total'!$D$5:$L$1126,7)</f>
        <v>1690</v>
      </c>
      <c r="T116" s="28">
        <f>VLOOKUP($B116,'[3]Hogares total'!$D$5:$L$1126,8)</f>
        <v>1745</v>
      </c>
      <c r="U116" s="30">
        <f>VLOOKUP($B116,'[3]Hogares total'!$D$5:$L$1126,9)</f>
        <v>1802</v>
      </c>
      <c r="V116" s="29"/>
      <c r="W116" s="43">
        <f t="shared" si="12"/>
        <v>3.3307362680171405E-2</v>
      </c>
      <c r="X116" s="43">
        <f t="shared" si="13"/>
        <v>2.8158148505303762E-2</v>
      </c>
      <c r="Y116" s="47">
        <f t="shared" si="14"/>
        <v>2.5071770334928231E-2</v>
      </c>
      <c r="Z116" s="29"/>
      <c r="AA116" s="43">
        <f t="shared" si="15"/>
        <v>0.10118343195266272</v>
      </c>
      <c r="AB116" s="43">
        <f t="shared" si="16"/>
        <v>8.3667621776504303E-2</v>
      </c>
      <c r="AC116" s="47">
        <f t="shared" si="17"/>
        <v>7.2697003329633747E-2</v>
      </c>
      <c r="AD116" t="str">
        <f t="shared" si="11"/>
        <v/>
      </c>
    </row>
    <row r="117" spans="2:30" x14ac:dyDescent="0.25">
      <c r="B117" s="9" t="s">
        <v>115</v>
      </c>
      <c r="C117" s="23" t="str">
        <f>VLOOKUP(B117,[2]Municipal!$C$15:$D$60549,2)</f>
        <v>Turbo</v>
      </c>
      <c r="D117" s="11">
        <f>VLOOKUP($B117,'[1]Sin Corporativo'!$Q$6:$AA$1115,2)</f>
        <v>11631</v>
      </c>
      <c r="E117" s="10">
        <f>VLOOKUP($B117,'[1]Sin Corporativo'!$Q$6:$AA$1115,3)</f>
        <v>14215</v>
      </c>
      <c r="F117" s="10">
        <f>VLOOKUP($B117,'[1]Sin Corporativo'!$Q$6:$AA$1115,4)</f>
        <v>16403</v>
      </c>
      <c r="G117" s="12">
        <f>VLOOKUP($B117,'[1]Sin Corporativo'!$Q$6:$AA$1115,5)</f>
        <v>16091</v>
      </c>
      <c r="H117" s="11">
        <f>VLOOKUP($B117,'[1]Sin Corporativo'!$Q$6:$AA$1115,6)</f>
        <v>15803</v>
      </c>
      <c r="I117" s="10">
        <f>VLOOKUP($B117,'[1]Sin Corporativo'!$Q$6:$AA$1115,7)</f>
        <v>15668</v>
      </c>
      <c r="J117" s="10">
        <f>VLOOKUP($B117,'[1]Sin Corporativo'!$Q$6:$AA$1115,8)</f>
        <v>15463</v>
      </c>
      <c r="K117" s="7">
        <f>VLOOKUP($B117,'[1]Sin Corporativo'!$Q$6:$AA$1115,9)</f>
        <v>15175</v>
      </c>
      <c r="L117" s="11">
        <f>VLOOKUP($B117,'[1]Sin Corporativo'!$Q$6:$AA$1115,10)</f>
        <v>13367</v>
      </c>
      <c r="M117" s="10">
        <f>VLOOKUP($B117,'[1]Sin Corporativo'!$Q$6:$AA$1115,11)</f>
        <v>11872</v>
      </c>
      <c r="N117" s="29">
        <f>VLOOKUP($B117,'[2]pop-2020-2023'!$I$5:$M$1126,2)</f>
        <v>129443</v>
      </c>
      <c r="O117" s="28">
        <f>VLOOKUP($B117,'[2]pop-2020-2023'!$I$5:$M$1126,3)</f>
        <v>131021</v>
      </c>
      <c r="P117" s="28">
        <f>VLOOKUP($B117,'[2]pop-2020-2023'!$I$5:$M$1126,4)</f>
        <v>132225</v>
      </c>
      <c r="Q117" s="30">
        <f>VLOOKUP($B117,'[2]pop-2020-2023'!$I$5:$M$1126,5)</f>
        <v>133430</v>
      </c>
      <c r="R117" s="29">
        <f>VLOOKUP($B117,'[3]Hogares total'!$D$5:$L$1126,6)</f>
        <v>36578</v>
      </c>
      <c r="S117" s="28">
        <f>VLOOKUP($B117,'[3]Hogares total'!$D$5:$L$1126,7)</f>
        <v>37765</v>
      </c>
      <c r="T117" s="28">
        <f>VLOOKUP($B117,'[3]Hogares total'!$D$5:$L$1126,8)</f>
        <v>38959</v>
      </c>
      <c r="U117" s="30">
        <f>VLOOKUP($B117,'[3]Hogares total'!$D$5:$L$1126,9)</f>
        <v>40189</v>
      </c>
      <c r="V117" s="29"/>
      <c r="W117" s="43">
        <f t="shared" si="12"/>
        <v>0.10849405820440998</v>
      </c>
      <c r="X117" s="43">
        <f t="shared" si="13"/>
        <v>0.11849498960105879</v>
      </c>
      <c r="Y117" s="47">
        <f t="shared" si="14"/>
        <v>8.8975492767743386E-2</v>
      </c>
      <c r="Z117" s="29"/>
      <c r="AA117" s="43">
        <f t="shared" si="15"/>
        <v>0.37640672580431617</v>
      </c>
      <c r="AB117" s="43">
        <f t="shared" si="16"/>
        <v>0.40216638004055544</v>
      </c>
      <c r="AC117" s="47">
        <f t="shared" si="17"/>
        <v>0.29540421508372938</v>
      </c>
      <c r="AD117" t="str">
        <f t="shared" si="11"/>
        <v/>
      </c>
    </row>
    <row r="118" spans="2:30" x14ac:dyDescent="0.25">
      <c r="B118" s="9" t="s">
        <v>116</v>
      </c>
      <c r="C118" s="23" t="str">
        <f>VLOOKUP(B118,[2]Municipal!$C$15:$D$60549,2)</f>
        <v>Uramita</v>
      </c>
      <c r="D118" s="11">
        <f>VLOOKUP($B118,'[1]Sin Corporativo'!$Q$6:$AA$1115,2)</f>
        <v>338</v>
      </c>
      <c r="E118" s="10">
        <f>VLOOKUP($B118,'[1]Sin Corporativo'!$Q$6:$AA$1115,3)</f>
        <v>342</v>
      </c>
      <c r="F118" s="10">
        <f>VLOOKUP($B118,'[1]Sin Corporativo'!$Q$6:$AA$1115,4)</f>
        <v>358</v>
      </c>
      <c r="G118" s="12">
        <f>VLOOKUP($B118,'[1]Sin Corporativo'!$Q$6:$AA$1115,5)</f>
        <v>345</v>
      </c>
      <c r="H118" s="11">
        <f>VLOOKUP($B118,'[1]Sin Corporativo'!$Q$6:$AA$1115,6)</f>
        <v>321</v>
      </c>
      <c r="I118" s="10">
        <f>VLOOKUP($B118,'[1]Sin Corporativo'!$Q$6:$AA$1115,7)</f>
        <v>299</v>
      </c>
      <c r="J118" s="10">
        <f>VLOOKUP($B118,'[1]Sin Corporativo'!$Q$6:$AA$1115,8)</f>
        <v>279</v>
      </c>
      <c r="K118" s="7">
        <f>VLOOKUP($B118,'[1]Sin Corporativo'!$Q$6:$AA$1115,9)</f>
        <v>261</v>
      </c>
      <c r="L118" s="11">
        <f>VLOOKUP($B118,'[1]Sin Corporativo'!$Q$6:$AA$1115,10)</f>
        <v>246</v>
      </c>
      <c r="M118" s="10">
        <f>VLOOKUP($B118,'[1]Sin Corporativo'!$Q$6:$AA$1115,11)</f>
        <v>222</v>
      </c>
      <c r="N118" s="29">
        <f>VLOOKUP($B118,'[2]pop-2020-2023'!$I$5:$M$1126,2)</f>
        <v>7042</v>
      </c>
      <c r="O118" s="28">
        <f>VLOOKUP($B118,'[2]pop-2020-2023'!$I$5:$M$1126,3)</f>
        <v>7085</v>
      </c>
      <c r="P118" s="28">
        <f>VLOOKUP($B118,'[2]pop-2020-2023'!$I$5:$M$1126,4)</f>
        <v>7153</v>
      </c>
      <c r="Q118" s="30">
        <f>VLOOKUP($B118,'[2]pop-2020-2023'!$I$5:$M$1126,5)</f>
        <v>7211</v>
      </c>
      <c r="R118" s="29">
        <f>VLOOKUP($B118,'[3]Hogares total'!$D$5:$L$1126,6)</f>
        <v>2211</v>
      </c>
      <c r="S118" s="28">
        <f>VLOOKUP($B118,'[3]Hogares total'!$D$5:$L$1126,7)</f>
        <v>2286</v>
      </c>
      <c r="T118" s="28">
        <f>VLOOKUP($B118,'[3]Hogares total'!$D$5:$L$1126,8)</f>
        <v>2362</v>
      </c>
      <c r="U118" s="30">
        <f>VLOOKUP($B118,'[3]Hogares total'!$D$5:$L$1126,9)</f>
        <v>2438</v>
      </c>
      <c r="V118" s="29"/>
      <c r="W118" s="43">
        <f t="shared" si="12"/>
        <v>4.8270995059985888E-2</v>
      </c>
      <c r="X118" s="43">
        <f t="shared" si="13"/>
        <v>4.1800643086816719E-2</v>
      </c>
      <c r="Y118" s="47">
        <f t="shared" si="14"/>
        <v>3.0786298710303701E-2</v>
      </c>
      <c r="Z118" s="29"/>
      <c r="AA118" s="43">
        <f t="shared" si="15"/>
        <v>0.14960629921259844</v>
      </c>
      <c r="AB118" s="43">
        <f t="shared" si="16"/>
        <v>0.12658763759525826</v>
      </c>
      <c r="AC118" s="47">
        <f t="shared" si="17"/>
        <v>9.1058244462674326E-2</v>
      </c>
      <c r="AD118" t="str">
        <f t="shared" si="11"/>
        <v/>
      </c>
    </row>
    <row r="119" spans="2:30" x14ac:dyDescent="0.25">
      <c r="B119" s="9" t="s">
        <v>117</v>
      </c>
      <c r="C119" s="23" t="str">
        <f>VLOOKUP(B119,[2]Municipal!$C$15:$D$60549,2)</f>
        <v>Urrao</v>
      </c>
      <c r="D119" s="11">
        <f>VLOOKUP($B119,'[1]Sin Corporativo'!$Q$6:$AA$1115,2)</f>
        <v>2029</v>
      </c>
      <c r="E119" s="10">
        <f>VLOOKUP($B119,'[1]Sin Corporativo'!$Q$6:$AA$1115,3)</f>
        <v>2395</v>
      </c>
      <c r="F119" s="10">
        <f>VLOOKUP($B119,'[1]Sin Corporativo'!$Q$6:$AA$1115,4)</f>
        <v>2389</v>
      </c>
      <c r="G119" s="12">
        <f>VLOOKUP($B119,'[1]Sin Corporativo'!$Q$6:$AA$1115,5)</f>
        <v>2370</v>
      </c>
      <c r="H119" s="11">
        <f>VLOOKUP($B119,'[1]Sin Corporativo'!$Q$6:$AA$1115,6)</f>
        <v>2370</v>
      </c>
      <c r="I119" s="10">
        <f>VLOOKUP($B119,'[1]Sin Corporativo'!$Q$6:$AA$1115,7)</f>
        <v>2338</v>
      </c>
      <c r="J119" s="10">
        <f>VLOOKUP($B119,'[1]Sin Corporativo'!$Q$6:$AA$1115,8)</f>
        <v>2351</v>
      </c>
      <c r="K119" s="7">
        <f>VLOOKUP($B119,'[1]Sin Corporativo'!$Q$6:$AA$1115,9)</f>
        <v>2295</v>
      </c>
      <c r="L119" s="11">
        <f>VLOOKUP($B119,'[1]Sin Corporativo'!$Q$6:$AA$1115,10)</f>
        <v>2282</v>
      </c>
      <c r="M119" s="10">
        <f>VLOOKUP($B119,'[1]Sin Corporativo'!$Q$6:$AA$1115,11)</f>
        <v>1840</v>
      </c>
      <c r="N119" s="29">
        <f>VLOOKUP($B119,'[2]pop-2020-2023'!$I$5:$M$1126,2)</f>
        <v>31063</v>
      </c>
      <c r="O119" s="28">
        <f>VLOOKUP($B119,'[2]pop-2020-2023'!$I$5:$M$1126,3)</f>
        <v>31312</v>
      </c>
      <c r="P119" s="28">
        <f>VLOOKUP($B119,'[2]pop-2020-2023'!$I$5:$M$1126,4)</f>
        <v>31602</v>
      </c>
      <c r="Q119" s="30">
        <f>VLOOKUP($B119,'[2]pop-2020-2023'!$I$5:$M$1126,5)</f>
        <v>31885</v>
      </c>
      <c r="R119" s="29">
        <f>VLOOKUP($B119,'[3]Hogares total'!$D$5:$L$1126,6)</f>
        <v>9946</v>
      </c>
      <c r="S119" s="28">
        <f>VLOOKUP($B119,'[3]Hogares total'!$D$5:$L$1126,7)</f>
        <v>10276</v>
      </c>
      <c r="T119" s="28">
        <f>VLOOKUP($B119,'[3]Hogares total'!$D$5:$L$1126,8)</f>
        <v>10612</v>
      </c>
      <c r="U119" s="30">
        <f>VLOOKUP($B119,'[3]Hogares total'!$D$5:$L$1126,9)</f>
        <v>10959</v>
      </c>
      <c r="V119" s="29"/>
      <c r="W119" s="43">
        <f t="shared" si="12"/>
        <v>7.6488247317322428E-2</v>
      </c>
      <c r="X119" s="43">
        <f t="shared" si="13"/>
        <v>7.3982659325359149E-2</v>
      </c>
      <c r="Y119" s="47">
        <f t="shared" si="14"/>
        <v>5.7707385918143325E-2</v>
      </c>
      <c r="Z119" s="29"/>
      <c r="AA119" s="43">
        <f t="shared" si="15"/>
        <v>0.23306734137796808</v>
      </c>
      <c r="AB119" s="43">
        <f t="shared" si="16"/>
        <v>0.22031662269129287</v>
      </c>
      <c r="AC119" s="47">
        <f t="shared" si="17"/>
        <v>0.16789853088785472</v>
      </c>
      <c r="AD119" t="str">
        <f t="shared" si="11"/>
        <v/>
      </c>
    </row>
    <row r="120" spans="2:30" x14ac:dyDescent="0.25">
      <c r="B120" s="9" t="s">
        <v>118</v>
      </c>
      <c r="C120" s="23" t="str">
        <f>VLOOKUP(B120,[2]Municipal!$C$15:$D$60549,2)</f>
        <v>Valdivia</v>
      </c>
      <c r="D120" s="11">
        <f>VLOOKUP($B120,'[1]Sin Corporativo'!$Q$6:$AA$1115,2)</f>
        <v>770</v>
      </c>
      <c r="E120" s="10">
        <f>VLOOKUP($B120,'[1]Sin Corporativo'!$Q$6:$AA$1115,3)</f>
        <v>1041</v>
      </c>
      <c r="F120" s="10">
        <f>VLOOKUP($B120,'[1]Sin Corporativo'!$Q$6:$AA$1115,4)</f>
        <v>935</v>
      </c>
      <c r="G120" s="12">
        <f>VLOOKUP($B120,'[1]Sin Corporativo'!$Q$6:$AA$1115,5)</f>
        <v>953</v>
      </c>
      <c r="H120" s="11">
        <f>VLOOKUP($B120,'[1]Sin Corporativo'!$Q$6:$AA$1115,6)</f>
        <v>964</v>
      </c>
      <c r="I120" s="10">
        <f>VLOOKUP($B120,'[1]Sin Corporativo'!$Q$6:$AA$1115,7)</f>
        <v>935</v>
      </c>
      <c r="J120" s="10">
        <f>VLOOKUP($B120,'[1]Sin Corporativo'!$Q$6:$AA$1115,8)</f>
        <v>1013</v>
      </c>
      <c r="K120" s="7">
        <f>VLOOKUP($B120,'[1]Sin Corporativo'!$Q$6:$AA$1115,9)</f>
        <v>946</v>
      </c>
      <c r="L120" s="11">
        <f>VLOOKUP($B120,'[1]Sin Corporativo'!$Q$6:$AA$1115,10)</f>
        <v>922</v>
      </c>
      <c r="M120" s="10">
        <f>VLOOKUP($B120,'[1]Sin Corporativo'!$Q$6:$AA$1115,11)</f>
        <v>619</v>
      </c>
      <c r="N120" s="29">
        <f>VLOOKUP($B120,'[2]pop-2020-2023'!$I$5:$M$1126,2)</f>
        <v>14217</v>
      </c>
      <c r="O120" s="28">
        <f>VLOOKUP($B120,'[2]pop-2020-2023'!$I$5:$M$1126,3)</f>
        <v>14333</v>
      </c>
      <c r="P120" s="28">
        <f>VLOOKUP($B120,'[2]pop-2020-2023'!$I$5:$M$1126,4)</f>
        <v>14455</v>
      </c>
      <c r="Q120" s="30">
        <f>VLOOKUP($B120,'[2]pop-2020-2023'!$I$5:$M$1126,5)</f>
        <v>14596</v>
      </c>
      <c r="R120" s="29">
        <f>VLOOKUP($B120,'[3]Hogares total'!$D$5:$L$1126,6)</f>
        <v>4871</v>
      </c>
      <c r="S120" s="28">
        <f>VLOOKUP($B120,'[3]Hogares total'!$D$5:$L$1126,7)</f>
        <v>5029</v>
      </c>
      <c r="T120" s="28">
        <f>VLOOKUP($B120,'[3]Hogares total'!$D$5:$L$1126,8)</f>
        <v>5184</v>
      </c>
      <c r="U120" s="30">
        <f>VLOOKUP($B120,'[3]Hogares total'!$D$5:$L$1126,9)</f>
        <v>5343</v>
      </c>
      <c r="V120" s="29"/>
      <c r="W120" s="43">
        <f t="shared" si="12"/>
        <v>7.2629596037117147E-2</v>
      </c>
      <c r="X120" s="43">
        <f t="shared" si="13"/>
        <v>6.4683500518851605E-2</v>
      </c>
      <c r="Y120" s="47">
        <f t="shared" si="14"/>
        <v>4.2408879144971226E-2</v>
      </c>
      <c r="Z120" s="29"/>
      <c r="AA120" s="43">
        <f t="shared" si="15"/>
        <v>0.2069994034599324</v>
      </c>
      <c r="AB120" s="43">
        <f t="shared" si="16"/>
        <v>0.18036265432098766</v>
      </c>
      <c r="AC120" s="47">
        <f t="shared" si="17"/>
        <v>0.11585251731237133</v>
      </c>
      <c r="AD120" t="str">
        <f t="shared" si="11"/>
        <v/>
      </c>
    </row>
    <row r="121" spans="2:30" x14ac:dyDescent="0.25">
      <c r="B121" s="9" t="s">
        <v>119</v>
      </c>
      <c r="C121" s="23" t="str">
        <f>VLOOKUP(B121,[2]Municipal!$C$15:$D$60549,2)</f>
        <v>Valparaíso</v>
      </c>
      <c r="D121" s="11">
        <f>VLOOKUP($B121,'[1]Sin Corporativo'!$Q$6:$AA$1115,2)</f>
        <v>519</v>
      </c>
      <c r="E121" s="10">
        <f>VLOOKUP($B121,'[1]Sin Corporativo'!$Q$6:$AA$1115,3)</f>
        <v>509</v>
      </c>
      <c r="F121" s="10">
        <f>VLOOKUP($B121,'[1]Sin Corporativo'!$Q$6:$AA$1115,4)</f>
        <v>518</v>
      </c>
      <c r="G121" s="12">
        <f>VLOOKUP($B121,'[1]Sin Corporativo'!$Q$6:$AA$1115,5)</f>
        <v>496</v>
      </c>
      <c r="H121" s="11">
        <f>VLOOKUP($B121,'[1]Sin Corporativo'!$Q$6:$AA$1115,6)</f>
        <v>566</v>
      </c>
      <c r="I121" s="10">
        <f>VLOOKUP($B121,'[1]Sin Corporativo'!$Q$6:$AA$1115,7)</f>
        <v>549</v>
      </c>
      <c r="J121" s="10">
        <f>VLOOKUP($B121,'[1]Sin Corporativo'!$Q$6:$AA$1115,8)</f>
        <v>567</v>
      </c>
      <c r="K121" s="7">
        <f>VLOOKUP($B121,'[1]Sin Corporativo'!$Q$6:$AA$1115,9)</f>
        <v>555</v>
      </c>
      <c r="L121" s="11">
        <f>VLOOKUP($B121,'[1]Sin Corporativo'!$Q$6:$AA$1115,10)</f>
        <v>390</v>
      </c>
      <c r="M121" s="10">
        <f>VLOOKUP($B121,'[1]Sin Corporativo'!$Q$6:$AA$1115,11)</f>
        <v>507</v>
      </c>
      <c r="N121" s="29">
        <f>VLOOKUP($B121,'[2]pop-2020-2023'!$I$5:$M$1126,2)</f>
        <v>6682</v>
      </c>
      <c r="O121" s="28">
        <f>VLOOKUP($B121,'[2]pop-2020-2023'!$I$5:$M$1126,3)</f>
        <v>6739</v>
      </c>
      <c r="P121" s="28">
        <f>VLOOKUP($B121,'[2]pop-2020-2023'!$I$5:$M$1126,4)</f>
        <v>6820</v>
      </c>
      <c r="Q121" s="30">
        <f>VLOOKUP($B121,'[2]pop-2020-2023'!$I$5:$M$1126,5)</f>
        <v>6876</v>
      </c>
      <c r="R121" s="29">
        <f>VLOOKUP($B121,'[3]Hogares total'!$D$5:$L$1126,6)</f>
        <v>2320</v>
      </c>
      <c r="S121" s="28">
        <f>VLOOKUP($B121,'[3]Hogares total'!$D$5:$L$1126,7)</f>
        <v>2398</v>
      </c>
      <c r="T121" s="28">
        <f>VLOOKUP($B121,'[3]Hogares total'!$D$5:$L$1126,8)</f>
        <v>2477</v>
      </c>
      <c r="U121" s="30">
        <f>VLOOKUP($B121,'[3]Hogares total'!$D$5:$L$1126,9)</f>
        <v>2557</v>
      </c>
      <c r="V121" s="29"/>
      <c r="W121" s="43">
        <f t="shared" si="12"/>
        <v>7.5530494138596235E-2</v>
      </c>
      <c r="X121" s="43">
        <f t="shared" si="13"/>
        <v>8.0498533724340182E-2</v>
      </c>
      <c r="Y121" s="47">
        <f t="shared" si="14"/>
        <v>7.3734729493891801E-2</v>
      </c>
      <c r="Z121" s="29"/>
      <c r="AA121" s="43">
        <f t="shared" si="15"/>
        <v>0.21226021684737281</v>
      </c>
      <c r="AB121" s="43">
        <f t="shared" si="16"/>
        <v>0.22163907953169157</v>
      </c>
      <c r="AC121" s="47">
        <f t="shared" si="17"/>
        <v>0.19827923347673054</v>
      </c>
      <c r="AD121" t="str">
        <f t="shared" si="11"/>
        <v/>
      </c>
    </row>
    <row r="122" spans="2:30" x14ac:dyDescent="0.25">
      <c r="B122" s="9" t="s">
        <v>120</v>
      </c>
      <c r="C122" s="23" t="str">
        <f>VLOOKUP(B122,[2]Municipal!$C$15:$D$60549,2)</f>
        <v>Vegachí</v>
      </c>
      <c r="D122" s="11">
        <f>VLOOKUP($B122,'[1]Sin Corporativo'!$Q$6:$AA$1115,2)</f>
        <v>641</v>
      </c>
      <c r="E122" s="10">
        <f>VLOOKUP($B122,'[1]Sin Corporativo'!$Q$6:$AA$1115,3)</f>
        <v>679</v>
      </c>
      <c r="F122" s="10">
        <f>VLOOKUP($B122,'[1]Sin Corporativo'!$Q$6:$AA$1115,4)</f>
        <v>701</v>
      </c>
      <c r="G122" s="12">
        <f>VLOOKUP($B122,'[1]Sin Corporativo'!$Q$6:$AA$1115,5)</f>
        <v>700</v>
      </c>
      <c r="H122" s="11">
        <f>VLOOKUP($B122,'[1]Sin Corporativo'!$Q$6:$AA$1115,6)</f>
        <v>694</v>
      </c>
      <c r="I122" s="10">
        <f>VLOOKUP($B122,'[1]Sin Corporativo'!$Q$6:$AA$1115,7)</f>
        <v>690</v>
      </c>
      <c r="J122" s="10">
        <f>VLOOKUP($B122,'[1]Sin Corporativo'!$Q$6:$AA$1115,8)</f>
        <v>684</v>
      </c>
      <c r="K122" s="7">
        <f>VLOOKUP($B122,'[1]Sin Corporativo'!$Q$6:$AA$1115,9)</f>
        <v>687</v>
      </c>
      <c r="L122" s="11">
        <f>VLOOKUP($B122,'[1]Sin Corporativo'!$Q$6:$AA$1115,10)</f>
        <v>649</v>
      </c>
      <c r="M122" s="10">
        <f>VLOOKUP($B122,'[1]Sin Corporativo'!$Q$6:$AA$1115,11)</f>
        <v>631</v>
      </c>
      <c r="N122" s="29">
        <f>VLOOKUP($B122,'[2]pop-2020-2023'!$I$5:$M$1126,2)</f>
        <v>12153</v>
      </c>
      <c r="O122" s="28">
        <f>VLOOKUP($B122,'[2]pop-2020-2023'!$I$5:$M$1126,3)</f>
        <v>12230</v>
      </c>
      <c r="P122" s="28">
        <f>VLOOKUP($B122,'[2]pop-2020-2023'!$I$5:$M$1126,4)</f>
        <v>12337</v>
      </c>
      <c r="Q122" s="30">
        <f>VLOOKUP($B122,'[2]pop-2020-2023'!$I$5:$M$1126,5)</f>
        <v>12453</v>
      </c>
      <c r="R122" s="29">
        <f>VLOOKUP($B122,'[3]Hogares total'!$D$5:$L$1126,6)</f>
        <v>3909</v>
      </c>
      <c r="S122" s="28">
        <f>VLOOKUP($B122,'[3]Hogares total'!$D$5:$L$1126,7)</f>
        <v>4040</v>
      </c>
      <c r="T122" s="28">
        <f>VLOOKUP($B122,'[3]Hogares total'!$D$5:$L$1126,8)</f>
        <v>4174</v>
      </c>
      <c r="U122" s="30">
        <f>VLOOKUP($B122,'[3]Hogares total'!$D$5:$L$1126,9)</f>
        <v>4312</v>
      </c>
      <c r="V122" s="29"/>
      <c r="W122" s="43">
        <f t="shared" si="12"/>
        <v>5.5519215044971384E-2</v>
      </c>
      <c r="X122" s="43">
        <f t="shared" si="13"/>
        <v>5.5929318310772476E-2</v>
      </c>
      <c r="Y122" s="47">
        <f t="shared" si="14"/>
        <v>5.0670521159559945E-2</v>
      </c>
      <c r="Z122" s="29"/>
      <c r="AA122" s="43">
        <f t="shared" si="15"/>
        <v>0.16806930693069308</v>
      </c>
      <c r="AB122" s="43">
        <f t="shared" si="16"/>
        <v>0.16530905606133206</v>
      </c>
      <c r="AC122" s="47">
        <f t="shared" si="17"/>
        <v>0.14633580705009278</v>
      </c>
      <c r="AD122" t="str">
        <f t="shared" si="11"/>
        <v/>
      </c>
    </row>
    <row r="123" spans="2:30" x14ac:dyDescent="0.25">
      <c r="B123" s="9" t="s">
        <v>121</v>
      </c>
      <c r="C123" s="23" t="str">
        <f>VLOOKUP(B123,[2]Municipal!$C$15:$D$60549,2)</f>
        <v>Venecia</v>
      </c>
      <c r="D123" s="11">
        <f>VLOOKUP($B123,'[1]Sin Corporativo'!$Q$6:$AA$1115,2)</f>
        <v>1698</v>
      </c>
      <c r="E123" s="10">
        <f>VLOOKUP($B123,'[1]Sin Corporativo'!$Q$6:$AA$1115,3)</f>
        <v>1877</v>
      </c>
      <c r="F123" s="10">
        <f>VLOOKUP($B123,'[1]Sin Corporativo'!$Q$6:$AA$1115,4)</f>
        <v>1882</v>
      </c>
      <c r="G123" s="12">
        <f>VLOOKUP($B123,'[1]Sin Corporativo'!$Q$6:$AA$1115,5)</f>
        <v>2136</v>
      </c>
      <c r="H123" s="11">
        <f>VLOOKUP($B123,'[1]Sin Corporativo'!$Q$6:$AA$1115,6)</f>
        <v>1599</v>
      </c>
      <c r="I123" s="10">
        <f>VLOOKUP($B123,'[1]Sin Corporativo'!$Q$6:$AA$1115,7)</f>
        <v>1551</v>
      </c>
      <c r="J123" s="10">
        <f>VLOOKUP($B123,'[1]Sin Corporativo'!$Q$6:$AA$1115,8)</f>
        <v>1542</v>
      </c>
      <c r="K123" s="7">
        <f>VLOOKUP($B123,'[1]Sin Corporativo'!$Q$6:$AA$1115,9)</f>
        <v>1454</v>
      </c>
      <c r="L123" s="11">
        <f>VLOOKUP($B123,'[1]Sin Corporativo'!$Q$6:$AA$1115,10)</f>
        <v>1438</v>
      </c>
      <c r="M123" s="10">
        <f>VLOOKUP($B123,'[1]Sin Corporativo'!$Q$6:$AA$1115,11)</f>
        <v>1265</v>
      </c>
      <c r="N123" s="29">
        <f>VLOOKUP($B123,'[2]pop-2020-2023'!$I$5:$M$1126,2)</f>
        <v>11915</v>
      </c>
      <c r="O123" s="28">
        <f>VLOOKUP($B123,'[2]pop-2020-2023'!$I$5:$M$1126,3)</f>
        <v>11991</v>
      </c>
      <c r="P123" s="28">
        <f>VLOOKUP($B123,'[2]pop-2020-2023'!$I$5:$M$1126,4)</f>
        <v>12107</v>
      </c>
      <c r="Q123" s="30">
        <f>VLOOKUP($B123,'[2]pop-2020-2023'!$I$5:$M$1126,5)</f>
        <v>12208</v>
      </c>
      <c r="R123" s="29">
        <f>VLOOKUP($B123,'[3]Hogares total'!$D$5:$L$1126,6)</f>
        <v>4129</v>
      </c>
      <c r="S123" s="28">
        <f>VLOOKUP($B123,'[3]Hogares total'!$D$5:$L$1126,7)</f>
        <v>4262</v>
      </c>
      <c r="T123" s="28">
        <f>VLOOKUP($B123,'[3]Hogares total'!$D$5:$L$1126,8)</f>
        <v>4395</v>
      </c>
      <c r="U123" s="30">
        <f>VLOOKUP($B123,'[3]Hogares total'!$D$5:$L$1126,9)</f>
        <v>4535</v>
      </c>
      <c r="V123" s="29"/>
      <c r="W123" s="43">
        <f t="shared" si="12"/>
        <v>0.15653406721707946</v>
      </c>
      <c r="X123" s="43">
        <f t="shared" si="13"/>
        <v>0.12810770628561988</v>
      </c>
      <c r="Y123" s="47">
        <f t="shared" si="14"/>
        <v>0.10362057667103539</v>
      </c>
      <c r="Z123" s="29"/>
      <c r="AA123" s="43">
        <f t="shared" si="15"/>
        <v>0.44040356640075085</v>
      </c>
      <c r="AB123" s="43">
        <f t="shared" si="16"/>
        <v>0.35290102389078498</v>
      </c>
      <c r="AC123" s="47">
        <f t="shared" si="17"/>
        <v>0.27894156560088201</v>
      </c>
      <c r="AD123" t="str">
        <f t="shared" si="11"/>
        <v/>
      </c>
    </row>
    <row r="124" spans="2:30" x14ac:dyDescent="0.25">
      <c r="B124" s="9" t="s">
        <v>122</v>
      </c>
      <c r="C124" s="23" t="str">
        <f>VLOOKUP(B124,[2]Municipal!$C$15:$D$60549,2)</f>
        <v>Vigía del Fuerte</v>
      </c>
      <c r="D124" s="11">
        <f>VLOOKUP($B124,'[1]Sin Corporativo'!$Q$6:$AA$1115,2)</f>
        <v>130</v>
      </c>
      <c r="E124" s="10">
        <f>VLOOKUP($B124,'[1]Sin Corporativo'!$Q$6:$AA$1115,3)</f>
        <v>162</v>
      </c>
      <c r="F124" s="10">
        <f>VLOOKUP($B124,'[1]Sin Corporativo'!$Q$6:$AA$1115,4)</f>
        <v>136</v>
      </c>
      <c r="G124" s="12">
        <f>VLOOKUP($B124,'[1]Sin Corporativo'!$Q$6:$AA$1115,5)</f>
        <v>176</v>
      </c>
      <c r="H124" s="11">
        <f>VLOOKUP($B124,'[1]Sin Corporativo'!$Q$6:$AA$1115,6)</f>
        <v>215</v>
      </c>
      <c r="I124" s="10">
        <f>VLOOKUP($B124,'[1]Sin Corporativo'!$Q$6:$AA$1115,7)</f>
        <v>192</v>
      </c>
      <c r="J124" s="10">
        <f>VLOOKUP($B124,'[1]Sin Corporativo'!$Q$6:$AA$1115,8)</f>
        <v>167</v>
      </c>
      <c r="K124" s="7">
        <f>VLOOKUP($B124,'[1]Sin Corporativo'!$Q$6:$AA$1115,9)</f>
        <v>150</v>
      </c>
      <c r="L124" s="11">
        <f>VLOOKUP($B124,'[1]Sin Corporativo'!$Q$6:$AA$1115,10)</f>
        <v>179</v>
      </c>
      <c r="M124" s="10">
        <f>VLOOKUP($B124,'[1]Sin Corporativo'!$Q$6:$AA$1115,11)</f>
        <v>131</v>
      </c>
      <c r="N124" s="29">
        <f>VLOOKUP($B124,'[2]pop-2020-2023'!$I$5:$M$1126,2)</f>
        <v>9409</v>
      </c>
      <c r="O124" s="28">
        <f>VLOOKUP($B124,'[2]pop-2020-2023'!$I$5:$M$1126,3)</f>
        <v>9502</v>
      </c>
      <c r="P124" s="28">
        <f>VLOOKUP($B124,'[2]pop-2020-2023'!$I$5:$M$1126,4)</f>
        <v>9583</v>
      </c>
      <c r="Q124" s="30">
        <f>VLOOKUP($B124,'[2]pop-2020-2023'!$I$5:$M$1126,5)</f>
        <v>9681</v>
      </c>
      <c r="R124" s="29">
        <f>VLOOKUP($B124,'[3]Hogares total'!$D$5:$L$1126,6)</f>
        <v>2644</v>
      </c>
      <c r="S124" s="28">
        <f>VLOOKUP($B124,'[3]Hogares total'!$D$5:$L$1126,7)</f>
        <v>2732</v>
      </c>
      <c r="T124" s="28">
        <f>VLOOKUP($B124,'[3]Hogares total'!$D$5:$L$1126,8)</f>
        <v>2822</v>
      </c>
      <c r="U124" s="30">
        <f>VLOOKUP($B124,'[3]Hogares total'!$D$5:$L$1126,9)</f>
        <v>2913</v>
      </c>
      <c r="V124" s="29"/>
      <c r="W124" s="43">
        <f t="shared" si="12"/>
        <v>1.7049042306882763E-2</v>
      </c>
      <c r="X124" s="43">
        <f t="shared" si="13"/>
        <v>2.0035479494938953E-2</v>
      </c>
      <c r="Y124" s="47">
        <f t="shared" si="14"/>
        <v>1.3531659952484247E-2</v>
      </c>
      <c r="Z124" s="29"/>
      <c r="AA124" s="43">
        <f t="shared" si="15"/>
        <v>5.9297218155197659E-2</v>
      </c>
      <c r="AB124" s="43">
        <f t="shared" si="16"/>
        <v>6.8036853295535077E-2</v>
      </c>
      <c r="AC124" s="47">
        <f t="shared" si="17"/>
        <v>4.4970820460006868E-2</v>
      </c>
      <c r="AD124" t="str">
        <f t="shared" si="11"/>
        <v/>
      </c>
    </row>
    <row r="125" spans="2:30" x14ac:dyDescent="0.25">
      <c r="B125" s="9" t="s">
        <v>123</v>
      </c>
      <c r="C125" s="23" t="str">
        <f>VLOOKUP(B125,[2]Municipal!$C$15:$D$60549,2)</f>
        <v>Yalí</v>
      </c>
      <c r="D125" s="11">
        <f>VLOOKUP($B125,'[1]Sin Corporativo'!$Q$6:$AA$1115,2)</f>
        <v>180</v>
      </c>
      <c r="E125" s="10">
        <f>VLOOKUP($B125,'[1]Sin Corporativo'!$Q$6:$AA$1115,3)</f>
        <v>197</v>
      </c>
      <c r="F125" s="10">
        <f>VLOOKUP($B125,'[1]Sin Corporativo'!$Q$6:$AA$1115,4)</f>
        <v>299</v>
      </c>
      <c r="G125" s="12">
        <f>VLOOKUP($B125,'[1]Sin Corporativo'!$Q$6:$AA$1115,5)</f>
        <v>207</v>
      </c>
      <c r="H125" s="11">
        <f>VLOOKUP($B125,'[1]Sin Corporativo'!$Q$6:$AA$1115,6)</f>
        <v>186</v>
      </c>
      <c r="I125" s="10">
        <f>VLOOKUP($B125,'[1]Sin Corporativo'!$Q$6:$AA$1115,7)</f>
        <v>159</v>
      </c>
      <c r="J125" s="10">
        <f>VLOOKUP($B125,'[1]Sin Corporativo'!$Q$6:$AA$1115,8)</f>
        <v>217</v>
      </c>
      <c r="K125" s="7">
        <f>VLOOKUP($B125,'[1]Sin Corporativo'!$Q$6:$AA$1115,9)</f>
        <v>157</v>
      </c>
      <c r="L125" s="11">
        <f>VLOOKUP($B125,'[1]Sin Corporativo'!$Q$6:$AA$1115,10)</f>
        <v>344</v>
      </c>
      <c r="M125" s="10">
        <f>VLOOKUP($B125,'[1]Sin Corporativo'!$Q$6:$AA$1115,11)</f>
        <v>367</v>
      </c>
      <c r="N125" s="29">
        <f>VLOOKUP($B125,'[2]pop-2020-2023'!$I$5:$M$1126,2)</f>
        <v>7826</v>
      </c>
      <c r="O125" s="28">
        <f>VLOOKUP($B125,'[2]pop-2020-2023'!$I$5:$M$1126,3)</f>
        <v>7893</v>
      </c>
      <c r="P125" s="28">
        <f>VLOOKUP($B125,'[2]pop-2020-2023'!$I$5:$M$1126,4)</f>
        <v>7957</v>
      </c>
      <c r="Q125" s="30">
        <f>VLOOKUP($B125,'[2]pop-2020-2023'!$I$5:$M$1126,5)</f>
        <v>8026</v>
      </c>
      <c r="R125" s="29">
        <f>VLOOKUP($B125,'[3]Hogares total'!$D$5:$L$1126,6)</f>
        <v>2767</v>
      </c>
      <c r="S125" s="28">
        <f>VLOOKUP($B125,'[3]Hogares total'!$D$5:$L$1126,7)</f>
        <v>2858</v>
      </c>
      <c r="T125" s="28">
        <f>VLOOKUP($B125,'[3]Hogares total'!$D$5:$L$1126,8)</f>
        <v>2948</v>
      </c>
      <c r="U125" s="30">
        <f>VLOOKUP($B125,'[3]Hogares total'!$D$5:$L$1126,9)</f>
        <v>3042</v>
      </c>
      <c r="V125" s="29"/>
      <c r="W125" s="43">
        <f t="shared" si="12"/>
        <v>2.495882427467376E-2</v>
      </c>
      <c r="X125" s="43">
        <f t="shared" si="13"/>
        <v>1.9982405429181851E-2</v>
      </c>
      <c r="Y125" s="47">
        <f t="shared" si="14"/>
        <v>4.5726389234986294E-2</v>
      </c>
      <c r="Z125" s="29"/>
      <c r="AA125" s="43">
        <f t="shared" si="15"/>
        <v>6.8929321203638913E-2</v>
      </c>
      <c r="AB125" s="43">
        <f t="shared" si="16"/>
        <v>5.3934871099050201E-2</v>
      </c>
      <c r="AC125" s="47">
        <f t="shared" si="17"/>
        <v>0.12064431295200526</v>
      </c>
      <c r="AD125" t="str">
        <f t="shared" si="11"/>
        <v/>
      </c>
    </row>
    <row r="126" spans="2:30" x14ac:dyDescent="0.25">
      <c r="B126" s="9" t="s">
        <v>124</v>
      </c>
      <c r="C126" s="23" t="str">
        <f>VLOOKUP(B126,[2]Municipal!$C$15:$D$60549,2)</f>
        <v>Yarumal</v>
      </c>
      <c r="D126" s="11">
        <f>VLOOKUP($B126,'[1]Sin Corporativo'!$Q$6:$AA$1115,2)</f>
        <v>2611</v>
      </c>
      <c r="E126" s="10">
        <f>VLOOKUP($B126,'[1]Sin Corporativo'!$Q$6:$AA$1115,3)</f>
        <v>3698</v>
      </c>
      <c r="F126" s="10">
        <f>VLOOKUP($B126,'[1]Sin Corporativo'!$Q$6:$AA$1115,4)</f>
        <v>3949</v>
      </c>
      <c r="G126" s="12">
        <f>VLOOKUP($B126,'[1]Sin Corporativo'!$Q$6:$AA$1115,5)</f>
        <v>3521</v>
      </c>
      <c r="H126" s="11">
        <f>VLOOKUP($B126,'[1]Sin Corporativo'!$Q$6:$AA$1115,6)</f>
        <v>3571</v>
      </c>
      <c r="I126" s="10">
        <f>VLOOKUP($B126,'[1]Sin Corporativo'!$Q$6:$AA$1115,7)</f>
        <v>3714</v>
      </c>
      <c r="J126" s="10">
        <f>VLOOKUP($B126,'[1]Sin Corporativo'!$Q$6:$AA$1115,8)</f>
        <v>3668</v>
      </c>
      <c r="K126" s="7">
        <f>VLOOKUP($B126,'[1]Sin Corporativo'!$Q$6:$AA$1115,9)</f>
        <v>4615</v>
      </c>
      <c r="L126" s="11">
        <f>VLOOKUP($B126,'[1]Sin Corporativo'!$Q$6:$AA$1115,10)</f>
        <v>4589</v>
      </c>
      <c r="M126" s="10">
        <f>VLOOKUP($B126,'[1]Sin Corporativo'!$Q$6:$AA$1115,11)</f>
        <v>6753</v>
      </c>
      <c r="N126" s="29">
        <f>VLOOKUP($B126,'[2]pop-2020-2023'!$I$5:$M$1126,2)</f>
        <v>42919</v>
      </c>
      <c r="O126" s="28">
        <f>VLOOKUP($B126,'[2]pop-2020-2023'!$I$5:$M$1126,3)</f>
        <v>43308</v>
      </c>
      <c r="P126" s="28">
        <f>VLOOKUP($B126,'[2]pop-2020-2023'!$I$5:$M$1126,4)</f>
        <v>43702</v>
      </c>
      <c r="Q126" s="30">
        <f>VLOOKUP($B126,'[2]pop-2020-2023'!$I$5:$M$1126,5)</f>
        <v>44102</v>
      </c>
      <c r="R126" s="29">
        <f>VLOOKUP($B126,'[3]Hogares total'!$D$5:$L$1126,6)</f>
        <v>13418</v>
      </c>
      <c r="S126" s="28">
        <f>VLOOKUP($B126,'[3]Hogares total'!$D$5:$L$1126,7)</f>
        <v>13866</v>
      </c>
      <c r="T126" s="28">
        <f>VLOOKUP($B126,'[3]Hogares total'!$D$5:$L$1126,8)</f>
        <v>14323</v>
      </c>
      <c r="U126" s="30">
        <f>VLOOKUP($B126,'[3]Hogares total'!$D$5:$L$1126,9)</f>
        <v>14794</v>
      </c>
      <c r="V126" s="29"/>
      <c r="W126" s="43">
        <f t="shared" si="12"/>
        <v>8.538838089960285E-2</v>
      </c>
      <c r="X126" s="43">
        <f t="shared" si="13"/>
        <v>8.4984668893872128E-2</v>
      </c>
      <c r="Y126" s="47">
        <f t="shared" si="14"/>
        <v>0.1531223073783502</v>
      </c>
      <c r="Z126" s="29"/>
      <c r="AA126" s="43">
        <f t="shared" si="15"/>
        <v>0.26669551420741383</v>
      </c>
      <c r="AB126" s="43">
        <f t="shared" si="16"/>
        <v>0.25930321859945543</v>
      </c>
      <c r="AC126" s="47">
        <f t="shared" si="17"/>
        <v>0.45646883871839933</v>
      </c>
      <c r="AD126" t="str">
        <f t="shared" si="11"/>
        <v/>
      </c>
    </row>
    <row r="127" spans="2:30" x14ac:dyDescent="0.25">
      <c r="B127" s="9" t="s">
        <v>125</v>
      </c>
      <c r="C127" s="23" t="str">
        <f>VLOOKUP(B127,[2]Municipal!$C$15:$D$60549,2)</f>
        <v>Yolombó</v>
      </c>
      <c r="D127" s="11">
        <f>VLOOKUP($B127,'[1]Sin Corporativo'!$Q$6:$AA$1115,2)</f>
        <v>984</v>
      </c>
      <c r="E127" s="10">
        <f>VLOOKUP($B127,'[1]Sin Corporativo'!$Q$6:$AA$1115,3)</f>
        <v>972</v>
      </c>
      <c r="F127" s="10">
        <f>VLOOKUP($B127,'[1]Sin Corporativo'!$Q$6:$AA$1115,4)</f>
        <v>978</v>
      </c>
      <c r="G127" s="12">
        <f>VLOOKUP($B127,'[1]Sin Corporativo'!$Q$6:$AA$1115,5)</f>
        <v>979</v>
      </c>
      <c r="H127" s="11">
        <f>VLOOKUP($B127,'[1]Sin Corporativo'!$Q$6:$AA$1115,6)</f>
        <v>933</v>
      </c>
      <c r="I127" s="10">
        <f>VLOOKUP($B127,'[1]Sin Corporativo'!$Q$6:$AA$1115,7)</f>
        <v>941</v>
      </c>
      <c r="J127" s="10">
        <f>VLOOKUP($B127,'[1]Sin Corporativo'!$Q$6:$AA$1115,8)</f>
        <v>993</v>
      </c>
      <c r="K127" s="7">
        <f>VLOOKUP($B127,'[1]Sin Corporativo'!$Q$6:$AA$1115,9)</f>
        <v>970</v>
      </c>
      <c r="L127" s="11">
        <f>VLOOKUP($B127,'[1]Sin Corporativo'!$Q$6:$AA$1115,10)</f>
        <v>925</v>
      </c>
      <c r="M127" s="10">
        <f>VLOOKUP($B127,'[1]Sin Corporativo'!$Q$6:$AA$1115,11)</f>
        <v>837</v>
      </c>
      <c r="N127" s="29">
        <f>VLOOKUP($B127,'[2]pop-2020-2023'!$I$5:$M$1126,2)</f>
        <v>23210</v>
      </c>
      <c r="O127" s="28">
        <f>VLOOKUP($B127,'[2]pop-2020-2023'!$I$5:$M$1126,3)</f>
        <v>23387</v>
      </c>
      <c r="P127" s="28">
        <f>VLOOKUP($B127,'[2]pop-2020-2023'!$I$5:$M$1126,4)</f>
        <v>23605</v>
      </c>
      <c r="Q127" s="30">
        <f>VLOOKUP($B127,'[2]pop-2020-2023'!$I$5:$M$1126,5)</f>
        <v>23825</v>
      </c>
      <c r="R127" s="29">
        <f>VLOOKUP($B127,'[3]Hogares total'!$D$5:$L$1126,6)</f>
        <v>7770</v>
      </c>
      <c r="S127" s="28">
        <f>VLOOKUP($B127,'[3]Hogares total'!$D$5:$L$1126,7)</f>
        <v>8027</v>
      </c>
      <c r="T127" s="28">
        <f>VLOOKUP($B127,'[3]Hogares total'!$D$5:$L$1126,8)</f>
        <v>8281</v>
      </c>
      <c r="U127" s="30">
        <f>VLOOKUP($B127,'[3]Hogares total'!$D$5:$L$1126,9)</f>
        <v>8543</v>
      </c>
      <c r="V127" s="29"/>
      <c r="W127" s="43">
        <f t="shared" si="12"/>
        <v>4.1561551289177746E-2</v>
      </c>
      <c r="X127" s="43">
        <f t="shared" si="13"/>
        <v>3.9864435500953185E-2</v>
      </c>
      <c r="Y127" s="47">
        <f t="shared" si="14"/>
        <v>3.5131164742917102E-2</v>
      </c>
      <c r="Z127" s="29"/>
      <c r="AA127" s="43">
        <f t="shared" si="15"/>
        <v>0.12109131680578049</v>
      </c>
      <c r="AB127" s="43">
        <f t="shared" si="16"/>
        <v>0.11363361912812463</v>
      </c>
      <c r="AC127" s="47">
        <f t="shared" si="17"/>
        <v>9.7974950251668039E-2</v>
      </c>
      <c r="AD127" t="str">
        <f t="shared" si="11"/>
        <v/>
      </c>
    </row>
    <row r="128" spans="2:30" x14ac:dyDescent="0.25">
      <c r="B128" s="9" t="s">
        <v>126</v>
      </c>
      <c r="C128" s="23" t="str">
        <f>VLOOKUP(B128,[2]Municipal!$C$15:$D$60549,2)</f>
        <v>Yondó</v>
      </c>
      <c r="D128" s="11">
        <f>VLOOKUP($B128,'[1]Sin Corporativo'!$Q$6:$AA$1115,2)</f>
        <v>1116</v>
      </c>
      <c r="E128" s="10">
        <f>VLOOKUP($B128,'[1]Sin Corporativo'!$Q$6:$AA$1115,3)</f>
        <v>1510</v>
      </c>
      <c r="F128" s="10">
        <f>VLOOKUP($B128,'[1]Sin Corporativo'!$Q$6:$AA$1115,4)</f>
        <v>1521</v>
      </c>
      <c r="G128" s="12">
        <f>VLOOKUP($B128,'[1]Sin Corporativo'!$Q$6:$AA$1115,5)</f>
        <v>1476</v>
      </c>
      <c r="H128" s="11">
        <f>VLOOKUP($B128,'[1]Sin Corporativo'!$Q$6:$AA$1115,6)</f>
        <v>1430</v>
      </c>
      <c r="I128" s="10">
        <f>VLOOKUP($B128,'[1]Sin Corporativo'!$Q$6:$AA$1115,7)</f>
        <v>1402</v>
      </c>
      <c r="J128" s="10">
        <f>VLOOKUP($B128,'[1]Sin Corporativo'!$Q$6:$AA$1115,8)</f>
        <v>1468</v>
      </c>
      <c r="K128" s="7">
        <f>VLOOKUP($B128,'[1]Sin Corporativo'!$Q$6:$AA$1115,9)</f>
        <v>1410</v>
      </c>
      <c r="L128" s="11">
        <f>VLOOKUP($B128,'[1]Sin Corporativo'!$Q$6:$AA$1115,10)</f>
        <v>1375</v>
      </c>
      <c r="M128" s="10">
        <f>VLOOKUP($B128,'[1]Sin Corporativo'!$Q$6:$AA$1115,11)</f>
        <v>1015</v>
      </c>
      <c r="N128" s="29">
        <f>VLOOKUP($B128,'[2]pop-2020-2023'!$I$5:$M$1126,2)</f>
        <v>19937</v>
      </c>
      <c r="O128" s="28">
        <f>VLOOKUP($B128,'[2]pop-2020-2023'!$I$5:$M$1126,3)</f>
        <v>20228</v>
      </c>
      <c r="P128" s="28">
        <f>VLOOKUP($B128,'[2]pop-2020-2023'!$I$5:$M$1126,4)</f>
        <v>20406</v>
      </c>
      <c r="Q128" s="30">
        <f>VLOOKUP($B128,'[2]pop-2020-2023'!$I$5:$M$1126,5)</f>
        <v>20572</v>
      </c>
      <c r="R128" s="29">
        <f>VLOOKUP($B128,'[3]Hogares total'!$D$5:$L$1126,6)</f>
        <v>6265</v>
      </c>
      <c r="S128" s="28">
        <f>VLOOKUP($B128,'[3]Hogares total'!$D$5:$L$1126,7)</f>
        <v>6471</v>
      </c>
      <c r="T128" s="28">
        <f>VLOOKUP($B128,'[3]Hogares total'!$D$5:$L$1126,8)</f>
        <v>6678</v>
      </c>
      <c r="U128" s="30">
        <f>VLOOKUP($B128,'[3]Hogares total'!$D$5:$L$1126,9)</f>
        <v>6891</v>
      </c>
      <c r="V128" s="29"/>
      <c r="W128" s="43">
        <f t="shared" si="12"/>
        <v>7.4649001384219899E-2</v>
      </c>
      <c r="X128" s="43">
        <f t="shared" si="13"/>
        <v>6.8705282759972564E-2</v>
      </c>
      <c r="Y128" s="47">
        <f t="shared" si="14"/>
        <v>4.9338907252576315E-2</v>
      </c>
      <c r="Z128" s="29"/>
      <c r="AA128" s="43">
        <f t="shared" si="15"/>
        <v>0.23334878689537938</v>
      </c>
      <c r="AB128" s="43">
        <f t="shared" si="16"/>
        <v>0.20994309673554956</v>
      </c>
      <c r="AC128" s="47">
        <f t="shared" si="17"/>
        <v>0.14729357132491655</v>
      </c>
      <c r="AD128" t="str">
        <f t="shared" si="11"/>
        <v/>
      </c>
    </row>
    <row r="129" spans="2:30" x14ac:dyDescent="0.25">
      <c r="B129" s="9" t="s">
        <v>127</v>
      </c>
      <c r="C129" s="23" t="str">
        <f>VLOOKUP(B129,[2]Municipal!$C$15:$D$60549,2)</f>
        <v>Zaragoza</v>
      </c>
      <c r="D129" s="11">
        <f>VLOOKUP($B129,'[1]Sin Corporativo'!$Q$6:$AA$1115,2)</f>
        <v>1297</v>
      </c>
      <c r="E129" s="10">
        <f>VLOOKUP($B129,'[1]Sin Corporativo'!$Q$6:$AA$1115,3)</f>
        <v>2152</v>
      </c>
      <c r="F129" s="10">
        <f>VLOOKUP($B129,'[1]Sin Corporativo'!$Q$6:$AA$1115,4)</f>
        <v>1824</v>
      </c>
      <c r="G129" s="12">
        <f>VLOOKUP($B129,'[1]Sin Corporativo'!$Q$6:$AA$1115,5)</f>
        <v>1799</v>
      </c>
      <c r="H129" s="11">
        <f>VLOOKUP($B129,'[1]Sin Corporativo'!$Q$6:$AA$1115,6)</f>
        <v>2481</v>
      </c>
      <c r="I129" s="10">
        <f>VLOOKUP($B129,'[1]Sin Corporativo'!$Q$6:$AA$1115,7)</f>
        <v>1702</v>
      </c>
      <c r="J129" s="10">
        <f>VLOOKUP($B129,'[1]Sin Corporativo'!$Q$6:$AA$1115,8)</f>
        <v>2703</v>
      </c>
      <c r="K129" s="7">
        <f>VLOOKUP($B129,'[1]Sin Corporativo'!$Q$6:$AA$1115,9)</f>
        <v>2507</v>
      </c>
      <c r="L129" s="11">
        <f>VLOOKUP($B129,'[1]Sin Corporativo'!$Q$6:$AA$1115,10)</f>
        <v>2455</v>
      </c>
      <c r="M129" s="10">
        <f>VLOOKUP($B129,'[1]Sin Corporativo'!$Q$6:$AA$1115,11)</f>
        <v>1842</v>
      </c>
      <c r="N129" s="29">
        <f>VLOOKUP($B129,'[2]pop-2020-2023'!$I$5:$M$1126,2)</f>
        <v>25321</v>
      </c>
      <c r="O129" s="28">
        <f>VLOOKUP($B129,'[2]pop-2020-2023'!$I$5:$M$1126,3)</f>
        <v>25520</v>
      </c>
      <c r="P129" s="28">
        <f>VLOOKUP($B129,'[2]pop-2020-2023'!$I$5:$M$1126,4)</f>
        <v>25772</v>
      </c>
      <c r="Q129" s="30">
        <f>VLOOKUP($B129,'[2]pop-2020-2023'!$I$5:$M$1126,5)</f>
        <v>25989</v>
      </c>
      <c r="R129" s="29">
        <f>VLOOKUP($B129,'[3]Hogares total'!$D$5:$L$1126,6)</f>
        <v>7723</v>
      </c>
      <c r="S129" s="28">
        <f>VLOOKUP($B129,'[3]Hogares total'!$D$5:$L$1126,7)</f>
        <v>7966</v>
      </c>
      <c r="T129" s="28">
        <f>VLOOKUP($B129,'[3]Hogares total'!$D$5:$L$1126,8)</f>
        <v>8214</v>
      </c>
      <c r="U129" s="30">
        <f>VLOOKUP($B129,'[3]Hogares total'!$D$5:$L$1126,9)</f>
        <v>8473</v>
      </c>
      <c r="V129" s="29"/>
      <c r="W129" s="43">
        <f t="shared" si="12"/>
        <v>8.4326018808777423E-2</v>
      </c>
      <c r="X129" s="43">
        <f t="shared" si="13"/>
        <v>6.6040664286822912E-2</v>
      </c>
      <c r="Y129" s="47">
        <f t="shared" si="14"/>
        <v>7.0876139905344568E-2</v>
      </c>
      <c r="Z129" s="29"/>
      <c r="AA129" s="43">
        <f t="shared" si="15"/>
        <v>0.27014812955059003</v>
      </c>
      <c r="AB129" s="43">
        <f t="shared" si="16"/>
        <v>0.2072072072072072</v>
      </c>
      <c r="AC129" s="47">
        <f t="shared" si="17"/>
        <v>0.21739643573704709</v>
      </c>
      <c r="AD129" t="str">
        <f t="shared" si="11"/>
        <v/>
      </c>
    </row>
    <row r="130" spans="2:30" x14ac:dyDescent="0.25">
      <c r="B130" s="9" t="s">
        <v>128</v>
      </c>
      <c r="C130" s="23" t="str">
        <f>VLOOKUP(B130,[2]Municipal!$C$15:$D$60549,2)</f>
        <v>Barranquilla</v>
      </c>
      <c r="D130" s="11">
        <f>VLOOKUP($B130,'[1]Sin Corporativo'!$Q$6:$AA$1115,2)</f>
        <v>241833</v>
      </c>
      <c r="E130" s="10">
        <f>VLOOKUP($B130,'[1]Sin Corporativo'!$Q$6:$AA$1115,3)</f>
        <v>247779</v>
      </c>
      <c r="F130" s="10">
        <f>VLOOKUP($B130,'[1]Sin Corporativo'!$Q$6:$AA$1115,4)</f>
        <v>251992</v>
      </c>
      <c r="G130" s="12">
        <f>VLOOKUP($B130,'[1]Sin Corporativo'!$Q$6:$AA$1115,5)</f>
        <v>244885</v>
      </c>
      <c r="H130" s="11">
        <f>VLOOKUP($B130,'[1]Sin Corporativo'!$Q$6:$AA$1115,6)</f>
        <v>263421</v>
      </c>
      <c r="I130" s="10">
        <f>VLOOKUP($B130,'[1]Sin Corporativo'!$Q$6:$AA$1115,7)</f>
        <v>265949</v>
      </c>
      <c r="J130" s="10">
        <f>VLOOKUP($B130,'[1]Sin Corporativo'!$Q$6:$AA$1115,8)</f>
        <v>270309</v>
      </c>
      <c r="K130" s="7">
        <f>VLOOKUP($B130,'[1]Sin Corporativo'!$Q$6:$AA$1115,9)</f>
        <v>279415</v>
      </c>
      <c r="L130" s="11">
        <f>VLOOKUP($B130,'[1]Sin Corporativo'!$Q$6:$AA$1115,10)</f>
        <v>277947</v>
      </c>
      <c r="M130" s="10">
        <f>VLOOKUP($B130,'[1]Sin Corporativo'!$Q$6:$AA$1115,11)</f>
        <v>281612</v>
      </c>
      <c r="N130" s="29">
        <f>VLOOKUP($B130,'[2]pop-2020-2023'!$I$5:$M$1126,2)</f>
        <v>1275264</v>
      </c>
      <c r="O130" s="28">
        <f>VLOOKUP($B130,'[2]pop-2020-2023'!$I$5:$M$1126,3)</f>
        <v>1294390</v>
      </c>
      <c r="P130" s="28">
        <f>VLOOKUP($B130,'[2]pop-2020-2023'!$I$5:$M$1126,4)</f>
        <v>1310163</v>
      </c>
      <c r="Q130" s="30">
        <f>VLOOKUP($B130,'[2]pop-2020-2023'!$I$5:$M$1126,5)</f>
        <v>1323551</v>
      </c>
      <c r="R130" s="29">
        <f>VLOOKUP($B130,'[3]Hogares total'!$D$5:$L$1126,6)</f>
        <v>344471</v>
      </c>
      <c r="S130" s="28">
        <f>VLOOKUP($B130,'[3]Hogares total'!$D$5:$L$1126,7)</f>
        <v>355556</v>
      </c>
      <c r="T130" s="28">
        <f>VLOOKUP($B130,'[3]Hogares total'!$D$5:$L$1126,8)</f>
        <v>365215</v>
      </c>
      <c r="U130" s="30">
        <f>VLOOKUP($B130,'[3]Hogares total'!$D$5:$L$1126,9)</f>
        <v>374902</v>
      </c>
      <c r="V130" s="29"/>
      <c r="W130" s="43">
        <f t="shared" si="12"/>
        <v>0.19142530458362628</v>
      </c>
      <c r="X130" s="43">
        <f t="shared" si="13"/>
        <v>0.20298924637621427</v>
      </c>
      <c r="Y130" s="47">
        <f t="shared" si="14"/>
        <v>0.21277004059533786</v>
      </c>
      <c r="Z130" s="29"/>
      <c r="AA130" s="43">
        <f t="shared" si="15"/>
        <v>0.69687756640304199</v>
      </c>
      <c r="AB130" s="43">
        <f t="shared" si="16"/>
        <v>0.72819845844228737</v>
      </c>
      <c r="AC130" s="47">
        <f t="shared" si="17"/>
        <v>0.7511616369077786</v>
      </c>
      <c r="AD130" s="28">
        <f>+T130-K130</f>
        <v>85800</v>
      </c>
    </row>
    <row r="131" spans="2:30" x14ac:dyDescent="0.25">
      <c r="B131" s="9" t="s">
        <v>129</v>
      </c>
      <c r="C131" s="23" t="str">
        <f>VLOOKUP(B131,[2]Municipal!$C$15:$D$60549,2)</f>
        <v>Baranoa</v>
      </c>
      <c r="D131" s="11">
        <f>VLOOKUP($B131,'[1]Sin Corporativo'!$Q$6:$AA$1115,2)</f>
        <v>4903</v>
      </c>
      <c r="E131" s="10">
        <f>VLOOKUP($B131,'[1]Sin Corporativo'!$Q$6:$AA$1115,3)</f>
        <v>5336</v>
      </c>
      <c r="F131" s="10">
        <f>VLOOKUP($B131,'[1]Sin Corporativo'!$Q$6:$AA$1115,4)</f>
        <v>5183</v>
      </c>
      <c r="G131" s="12">
        <f>VLOOKUP($B131,'[1]Sin Corporativo'!$Q$6:$AA$1115,5)</f>
        <v>5206</v>
      </c>
      <c r="H131" s="11">
        <f>VLOOKUP($B131,'[1]Sin Corporativo'!$Q$6:$AA$1115,6)</f>
        <v>5117</v>
      </c>
      <c r="I131" s="10">
        <f>VLOOKUP($B131,'[1]Sin Corporativo'!$Q$6:$AA$1115,7)</f>
        <v>5731</v>
      </c>
      <c r="J131" s="10">
        <f>VLOOKUP($B131,'[1]Sin Corporativo'!$Q$6:$AA$1115,8)</f>
        <v>5527</v>
      </c>
      <c r="K131" s="7">
        <f>VLOOKUP($B131,'[1]Sin Corporativo'!$Q$6:$AA$1115,9)</f>
        <v>5235</v>
      </c>
      <c r="L131" s="11">
        <f>VLOOKUP($B131,'[1]Sin Corporativo'!$Q$6:$AA$1115,10)</f>
        <v>5103</v>
      </c>
      <c r="M131" s="10">
        <f>VLOOKUP($B131,'[1]Sin Corporativo'!$Q$6:$AA$1115,11)</f>
        <v>6016</v>
      </c>
      <c r="N131" s="29">
        <f>VLOOKUP($B131,'[2]pop-2020-2023'!$I$5:$M$1126,2)</f>
        <v>66363</v>
      </c>
      <c r="O131" s="28">
        <f>VLOOKUP($B131,'[2]pop-2020-2023'!$I$5:$M$1126,3)</f>
        <v>67587</v>
      </c>
      <c r="P131" s="28">
        <f>VLOOKUP($B131,'[2]pop-2020-2023'!$I$5:$M$1126,4)</f>
        <v>68424</v>
      </c>
      <c r="Q131" s="30">
        <f>VLOOKUP($B131,'[2]pop-2020-2023'!$I$5:$M$1126,5)</f>
        <v>69143</v>
      </c>
      <c r="R131" s="29">
        <f>VLOOKUP($B131,'[3]Hogares total'!$D$5:$L$1126,6)</f>
        <v>17250</v>
      </c>
      <c r="S131" s="28">
        <f>VLOOKUP($B131,'[3]Hogares total'!$D$5:$L$1126,7)</f>
        <v>17794</v>
      </c>
      <c r="T131" s="28">
        <f>VLOOKUP($B131,'[3]Hogares total'!$D$5:$L$1126,8)</f>
        <v>18261</v>
      </c>
      <c r="U131" s="30">
        <f>VLOOKUP($B131,'[3]Hogares total'!$D$5:$L$1126,9)</f>
        <v>18731</v>
      </c>
      <c r="V131" s="29"/>
      <c r="W131" s="43">
        <f t="shared" si="12"/>
        <v>7.8950093952979125E-2</v>
      </c>
      <c r="X131" s="43">
        <f t="shared" si="13"/>
        <v>8.3757161229977783E-2</v>
      </c>
      <c r="Y131" s="47">
        <f t="shared" si="14"/>
        <v>8.7008084694039894E-2</v>
      </c>
      <c r="Z131" s="29"/>
      <c r="AA131" s="43">
        <f t="shared" si="15"/>
        <v>0.29987636281892771</v>
      </c>
      <c r="AB131" s="43">
        <f t="shared" si="16"/>
        <v>0.31383823448880127</v>
      </c>
      <c r="AC131" s="47">
        <f t="shared" si="17"/>
        <v>0.32117879451177195</v>
      </c>
      <c r="AD131" t="str">
        <f t="shared" si="11"/>
        <v/>
      </c>
    </row>
    <row r="132" spans="2:30" x14ac:dyDescent="0.25">
      <c r="B132" s="9" t="s">
        <v>130</v>
      </c>
      <c r="C132" s="23" t="str">
        <f>VLOOKUP(B132,[2]Municipal!$C$15:$D$60549,2)</f>
        <v>Campo de La Cruz</v>
      </c>
      <c r="D132" s="11">
        <f>VLOOKUP($B132,'[1]Sin Corporativo'!$Q$6:$AA$1115,2)</f>
        <v>48</v>
      </c>
      <c r="E132" s="10">
        <f>VLOOKUP($B132,'[1]Sin Corporativo'!$Q$6:$AA$1115,3)</f>
        <v>347</v>
      </c>
      <c r="F132" s="10">
        <f>VLOOKUP($B132,'[1]Sin Corporativo'!$Q$6:$AA$1115,4)</f>
        <v>347</v>
      </c>
      <c r="G132" s="12">
        <f>VLOOKUP($B132,'[1]Sin Corporativo'!$Q$6:$AA$1115,5)</f>
        <v>345</v>
      </c>
      <c r="H132" s="11">
        <f>VLOOKUP($B132,'[1]Sin Corporativo'!$Q$6:$AA$1115,6)</f>
        <v>346</v>
      </c>
      <c r="I132" s="10">
        <f>VLOOKUP($B132,'[1]Sin Corporativo'!$Q$6:$AA$1115,7)</f>
        <v>343</v>
      </c>
      <c r="J132" s="10">
        <f>VLOOKUP($B132,'[1]Sin Corporativo'!$Q$6:$AA$1115,8)</f>
        <v>806</v>
      </c>
      <c r="K132" s="7">
        <f>VLOOKUP($B132,'[1]Sin Corporativo'!$Q$6:$AA$1115,9)</f>
        <v>838</v>
      </c>
      <c r="L132" s="11">
        <f>VLOOKUP($B132,'[1]Sin Corporativo'!$Q$6:$AA$1115,10)</f>
        <v>423</v>
      </c>
      <c r="M132" s="10">
        <f>VLOOKUP($B132,'[1]Sin Corporativo'!$Q$6:$AA$1115,11)</f>
        <v>394</v>
      </c>
      <c r="N132" s="29">
        <f>VLOOKUP($B132,'[2]pop-2020-2023'!$I$5:$M$1126,2)</f>
        <v>24027</v>
      </c>
      <c r="O132" s="28">
        <f>VLOOKUP($B132,'[2]pop-2020-2023'!$I$5:$M$1126,3)</f>
        <v>24295</v>
      </c>
      <c r="P132" s="28">
        <f>VLOOKUP($B132,'[2]pop-2020-2023'!$I$5:$M$1126,4)</f>
        <v>24596</v>
      </c>
      <c r="Q132" s="30">
        <f>VLOOKUP($B132,'[2]pop-2020-2023'!$I$5:$M$1126,5)</f>
        <v>24850</v>
      </c>
      <c r="R132" s="29">
        <f>VLOOKUP($B132,'[3]Hogares total'!$D$5:$L$1126,6)</f>
        <v>5653</v>
      </c>
      <c r="S132" s="28">
        <f>VLOOKUP($B132,'[3]Hogares total'!$D$5:$L$1126,7)</f>
        <v>5827</v>
      </c>
      <c r="T132" s="28">
        <f>VLOOKUP($B132,'[3]Hogares total'!$D$5:$L$1126,8)</f>
        <v>5982</v>
      </c>
      <c r="U132" s="30">
        <f>VLOOKUP($B132,'[3]Hogares total'!$D$5:$L$1126,9)</f>
        <v>6135</v>
      </c>
      <c r="V132" s="29"/>
      <c r="W132" s="43">
        <f t="shared" si="12"/>
        <v>1.4282774233381354E-2</v>
      </c>
      <c r="X132" s="43">
        <f t="shared" si="13"/>
        <v>1.3945356968612783E-2</v>
      </c>
      <c r="Y132" s="47">
        <f t="shared" si="14"/>
        <v>1.5855130784708248E-2</v>
      </c>
      <c r="Z132" s="29"/>
      <c r="AA132" s="43">
        <f t="shared" si="15"/>
        <v>5.9550368972026771E-2</v>
      </c>
      <c r="AB132" s="43">
        <f t="shared" si="16"/>
        <v>5.7338682714811101E-2</v>
      </c>
      <c r="AC132" s="47">
        <f t="shared" si="17"/>
        <v>6.4221678891605544E-2</v>
      </c>
      <c r="AD132" t="str">
        <f t="shared" si="11"/>
        <v/>
      </c>
    </row>
    <row r="133" spans="2:30" x14ac:dyDescent="0.25">
      <c r="B133" s="9" t="s">
        <v>131</v>
      </c>
      <c r="C133" s="23" t="str">
        <f>VLOOKUP(B133,[2]Municipal!$C$15:$D$60549,2)</f>
        <v>Candelaria</v>
      </c>
      <c r="D133" s="11">
        <f>VLOOKUP($B133,'[1]Sin Corporativo'!$Q$6:$AA$1115,2)</f>
        <v>181</v>
      </c>
      <c r="E133" s="10">
        <f>VLOOKUP($B133,'[1]Sin Corporativo'!$Q$6:$AA$1115,3)</f>
        <v>483</v>
      </c>
      <c r="F133" s="10">
        <f>VLOOKUP($B133,'[1]Sin Corporativo'!$Q$6:$AA$1115,4)</f>
        <v>309</v>
      </c>
      <c r="G133" s="12">
        <f>VLOOKUP($B133,'[1]Sin Corporativo'!$Q$6:$AA$1115,5)</f>
        <v>440</v>
      </c>
      <c r="H133" s="11">
        <f>VLOOKUP($B133,'[1]Sin Corporativo'!$Q$6:$AA$1115,6)</f>
        <v>257</v>
      </c>
      <c r="I133" s="10">
        <f>VLOOKUP($B133,'[1]Sin Corporativo'!$Q$6:$AA$1115,7)</f>
        <v>510</v>
      </c>
      <c r="J133" s="10">
        <f>VLOOKUP($B133,'[1]Sin Corporativo'!$Q$6:$AA$1115,8)</f>
        <v>599</v>
      </c>
      <c r="K133" s="7">
        <f>VLOOKUP($B133,'[1]Sin Corporativo'!$Q$6:$AA$1115,9)</f>
        <v>608</v>
      </c>
      <c r="L133" s="11">
        <f>VLOOKUP($B133,'[1]Sin Corporativo'!$Q$6:$AA$1115,10)</f>
        <v>253</v>
      </c>
      <c r="M133" s="10">
        <f>VLOOKUP($B133,'[1]Sin Corporativo'!$Q$6:$AA$1115,11)</f>
        <v>254</v>
      </c>
      <c r="N133" s="29">
        <f>VLOOKUP($B133,'[2]pop-2020-2023'!$I$5:$M$1126,2)</f>
        <v>16935</v>
      </c>
      <c r="O133" s="28">
        <f>VLOOKUP($B133,'[2]pop-2020-2023'!$I$5:$M$1126,3)</f>
        <v>17204</v>
      </c>
      <c r="P133" s="28">
        <f>VLOOKUP($B133,'[2]pop-2020-2023'!$I$5:$M$1126,4)</f>
        <v>17430</v>
      </c>
      <c r="Q133" s="30">
        <f>VLOOKUP($B133,'[2]pop-2020-2023'!$I$5:$M$1126,5)</f>
        <v>17595</v>
      </c>
      <c r="R133" s="29">
        <f>VLOOKUP($B133,'[3]Hogares total'!$D$5:$L$1126,6)</f>
        <v>4205</v>
      </c>
      <c r="S133" s="28">
        <f>VLOOKUP($B133,'[3]Hogares total'!$D$5:$L$1126,7)</f>
        <v>4337</v>
      </c>
      <c r="T133" s="28">
        <f>VLOOKUP($B133,'[3]Hogares total'!$D$5:$L$1126,8)</f>
        <v>4449</v>
      </c>
      <c r="U133" s="30">
        <f>VLOOKUP($B133,'[3]Hogares total'!$D$5:$L$1126,9)</f>
        <v>4561</v>
      </c>
      <c r="V133" s="29"/>
      <c r="W133" s="43">
        <f t="shared" si="12"/>
        <v>2.8074866310160429E-2</v>
      </c>
      <c r="X133" s="43">
        <f t="shared" si="13"/>
        <v>2.9259896729776247E-2</v>
      </c>
      <c r="Y133" s="47">
        <f t="shared" si="14"/>
        <v>1.4435919295254333E-2</v>
      </c>
      <c r="Z133" s="29"/>
      <c r="AA133" s="43">
        <f t="shared" si="15"/>
        <v>0.11136730458842518</v>
      </c>
      <c r="AB133" s="43">
        <f t="shared" si="16"/>
        <v>0.11463250168577209</v>
      </c>
      <c r="AC133" s="47">
        <f t="shared" si="17"/>
        <v>5.5689541767156327E-2</v>
      </c>
      <c r="AD133" t="str">
        <f t="shared" si="11"/>
        <v/>
      </c>
    </row>
    <row r="134" spans="2:30" x14ac:dyDescent="0.25">
      <c r="B134" s="9" t="s">
        <v>132</v>
      </c>
      <c r="C134" s="23" t="str">
        <f>VLOOKUP(B134,[2]Municipal!$C$15:$D$60549,2)</f>
        <v>Galapa</v>
      </c>
      <c r="D134" s="11">
        <f>VLOOKUP($B134,'[1]Sin Corporativo'!$Q$6:$AA$1115,2)</f>
        <v>6834</v>
      </c>
      <c r="E134" s="10">
        <f>VLOOKUP($B134,'[1]Sin Corporativo'!$Q$6:$AA$1115,3)</f>
        <v>7560</v>
      </c>
      <c r="F134" s="10">
        <f>VLOOKUP($B134,'[1]Sin Corporativo'!$Q$6:$AA$1115,4)</f>
        <v>7838</v>
      </c>
      <c r="G134" s="12">
        <f>VLOOKUP($B134,'[1]Sin Corporativo'!$Q$6:$AA$1115,5)</f>
        <v>7567</v>
      </c>
      <c r="H134" s="11">
        <f>VLOOKUP($B134,'[1]Sin Corporativo'!$Q$6:$AA$1115,6)</f>
        <v>8114</v>
      </c>
      <c r="I134" s="10">
        <f>VLOOKUP($B134,'[1]Sin Corporativo'!$Q$6:$AA$1115,7)</f>
        <v>8086</v>
      </c>
      <c r="J134" s="10">
        <f>VLOOKUP($B134,'[1]Sin Corporativo'!$Q$6:$AA$1115,8)</f>
        <v>8159</v>
      </c>
      <c r="K134" s="7">
        <f>VLOOKUP($B134,'[1]Sin Corporativo'!$Q$6:$AA$1115,9)</f>
        <v>10313</v>
      </c>
      <c r="L134" s="11">
        <f>VLOOKUP($B134,'[1]Sin Corporativo'!$Q$6:$AA$1115,10)</f>
        <v>9595</v>
      </c>
      <c r="M134" s="10">
        <f>VLOOKUP($B134,'[1]Sin Corporativo'!$Q$6:$AA$1115,11)</f>
        <v>10296</v>
      </c>
      <c r="N134" s="29">
        <f>VLOOKUP($B134,'[2]pop-2020-2023'!$I$5:$M$1126,2)</f>
        <v>65057</v>
      </c>
      <c r="O134" s="28">
        <f>VLOOKUP($B134,'[2]pop-2020-2023'!$I$5:$M$1126,3)</f>
        <v>66485</v>
      </c>
      <c r="P134" s="28">
        <f>VLOOKUP($B134,'[2]pop-2020-2023'!$I$5:$M$1126,4)</f>
        <v>67306</v>
      </c>
      <c r="Q134" s="30">
        <f>VLOOKUP($B134,'[2]pop-2020-2023'!$I$5:$M$1126,5)</f>
        <v>68011</v>
      </c>
      <c r="R134" s="29">
        <f>VLOOKUP($B134,'[3]Hogares total'!$D$5:$L$1126,6)</f>
        <v>18665</v>
      </c>
      <c r="S134" s="28">
        <f>VLOOKUP($B134,'[3]Hogares total'!$D$5:$L$1126,7)</f>
        <v>19273</v>
      </c>
      <c r="T134" s="28">
        <f>VLOOKUP($B134,'[3]Hogares total'!$D$5:$L$1126,8)</f>
        <v>19793</v>
      </c>
      <c r="U134" s="30">
        <f>VLOOKUP($B134,'[3]Hogares total'!$D$5:$L$1126,9)</f>
        <v>20310</v>
      </c>
      <c r="V134" s="29"/>
      <c r="W134" s="43">
        <f t="shared" si="12"/>
        <v>0.11370985936677445</v>
      </c>
      <c r="X134" s="43">
        <f t="shared" si="13"/>
        <v>0.12013787775235492</v>
      </c>
      <c r="Y134" s="47">
        <f t="shared" si="14"/>
        <v>0.15138727558777257</v>
      </c>
      <c r="Z134" s="29"/>
      <c r="AA134" s="43">
        <f t="shared" si="15"/>
        <v>0.39225860011414931</v>
      </c>
      <c r="AB134" s="43">
        <f t="shared" si="16"/>
        <v>0.40852826756934268</v>
      </c>
      <c r="AC134" s="47">
        <f t="shared" si="17"/>
        <v>0.50694239290989662</v>
      </c>
      <c r="AD134" t="str">
        <f t="shared" ref="AD134:AD197" si="19">IF(AC134&gt;100%,"&gt;100%","")</f>
        <v/>
      </c>
    </row>
    <row r="135" spans="2:30" x14ac:dyDescent="0.25">
      <c r="B135" s="9" t="s">
        <v>133</v>
      </c>
      <c r="C135" s="23" t="str">
        <f>VLOOKUP(B135,[2]Municipal!$C$15:$D$60549,2)</f>
        <v>Juan de Acosta</v>
      </c>
      <c r="D135" s="11">
        <f>VLOOKUP($B135,'[1]Sin Corporativo'!$Q$6:$AA$1115,2)</f>
        <v>889</v>
      </c>
      <c r="E135" s="10">
        <f>VLOOKUP($B135,'[1]Sin Corporativo'!$Q$6:$AA$1115,3)</f>
        <v>1034</v>
      </c>
      <c r="F135" s="10">
        <f>VLOOKUP($B135,'[1]Sin Corporativo'!$Q$6:$AA$1115,4)</f>
        <v>989</v>
      </c>
      <c r="G135" s="12">
        <f>VLOOKUP($B135,'[1]Sin Corporativo'!$Q$6:$AA$1115,5)</f>
        <v>959</v>
      </c>
      <c r="H135" s="11">
        <f>VLOOKUP($B135,'[1]Sin Corporativo'!$Q$6:$AA$1115,6)</f>
        <v>334</v>
      </c>
      <c r="I135" s="10">
        <f>VLOOKUP($B135,'[1]Sin Corporativo'!$Q$6:$AA$1115,7)</f>
        <v>332</v>
      </c>
      <c r="J135" s="10">
        <f>VLOOKUP($B135,'[1]Sin Corporativo'!$Q$6:$AA$1115,8)</f>
        <v>330</v>
      </c>
      <c r="K135" s="7">
        <f>VLOOKUP($B135,'[1]Sin Corporativo'!$Q$6:$AA$1115,9)</f>
        <v>326</v>
      </c>
      <c r="L135" s="11">
        <f>VLOOKUP($B135,'[1]Sin Corporativo'!$Q$6:$AA$1115,10)</f>
        <v>489</v>
      </c>
      <c r="M135" s="10">
        <f>VLOOKUP($B135,'[1]Sin Corporativo'!$Q$6:$AA$1115,11)</f>
        <v>1094</v>
      </c>
      <c r="N135" s="29">
        <f>VLOOKUP($B135,'[2]pop-2020-2023'!$I$5:$M$1126,2)</f>
        <v>22381</v>
      </c>
      <c r="O135" s="28">
        <f>VLOOKUP($B135,'[2]pop-2020-2023'!$I$5:$M$1126,3)</f>
        <v>22823</v>
      </c>
      <c r="P135" s="28">
        <f>VLOOKUP($B135,'[2]pop-2020-2023'!$I$5:$M$1126,4)</f>
        <v>23131</v>
      </c>
      <c r="Q135" s="30">
        <f>VLOOKUP($B135,'[2]pop-2020-2023'!$I$5:$M$1126,5)</f>
        <v>23357</v>
      </c>
      <c r="R135" s="29">
        <f>VLOOKUP($B135,'[3]Hogares total'!$D$5:$L$1126,6)</f>
        <v>6356</v>
      </c>
      <c r="S135" s="28">
        <f>VLOOKUP($B135,'[3]Hogares total'!$D$5:$L$1126,7)</f>
        <v>6548</v>
      </c>
      <c r="T135" s="28">
        <f>VLOOKUP($B135,'[3]Hogares total'!$D$5:$L$1126,8)</f>
        <v>6712</v>
      </c>
      <c r="U135" s="30">
        <f>VLOOKUP($B135,'[3]Hogares total'!$D$5:$L$1126,9)</f>
        <v>6875</v>
      </c>
      <c r="V135" s="29"/>
      <c r="W135" s="43">
        <f t="shared" ref="W135:W198" si="20">+$E135/O135</f>
        <v>4.5305174604565568E-2</v>
      </c>
      <c r="X135" s="43">
        <f t="shared" ref="X135:X198" si="21">+$I135/P135</f>
        <v>1.4353032726643898E-2</v>
      </c>
      <c r="Y135" s="47">
        <f t="shared" ref="Y135:Y198" si="22">+$M135/Q135</f>
        <v>4.6838206961510469E-2</v>
      </c>
      <c r="Z135" s="29"/>
      <c r="AA135" s="43">
        <f t="shared" ref="AA135:AA198" si="23">+$E135/S135</f>
        <v>0.1579108124618204</v>
      </c>
      <c r="AB135" s="43">
        <f t="shared" ref="AB135:AB198" si="24">+$I135/T135</f>
        <v>4.9463647199046487E-2</v>
      </c>
      <c r="AC135" s="47">
        <f t="shared" ref="AC135:AC198" si="25">+$M135/U135</f>
        <v>0.15912727272727273</v>
      </c>
      <c r="AD135" t="str">
        <f t="shared" si="19"/>
        <v/>
      </c>
    </row>
    <row r="136" spans="2:30" x14ac:dyDescent="0.25">
      <c r="B136" s="9" t="s">
        <v>134</v>
      </c>
      <c r="C136" s="23" t="str">
        <f>VLOOKUP(B136,[2]Municipal!$C$15:$D$60549,2)</f>
        <v>Luruaco</v>
      </c>
      <c r="D136" s="11">
        <f>VLOOKUP($B136,'[1]Sin Corporativo'!$Q$6:$AA$1115,2)</f>
        <v>756</v>
      </c>
      <c r="E136" s="10">
        <f>VLOOKUP($B136,'[1]Sin Corporativo'!$Q$6:$AA$1115,3)</f>
        <v>711</v>
      </c>
      <c r="F136" s="10">
        <f>VLOOKUP($B136,'[1]Sin Corporativo'!$Q$6:$AA$1115,4)</f>
        <v>667</v>
      </c>
      <c r="G136" s="12">
        <f>VLOOKUP($B136,'[1]Sin Corporativo'!$Q$6:$AA$1115,5)</f>
        <v>646</v>
      </c>
      <c r="H136" s="11">
        <f>VLOOKUP($B136,'[1]Sin Corporativo'!$Q$6:$AA$1115,6)</f>
        <v>615</v>
      </c>
      <c r="I136" s="10">
        <f>VLOOKUP($B136,'[1]Sin Corporativo'!$Q$6:$AA$1115,7)</f>
        <v>660</v>
      </c>
      <c r="J136" s="10">
        <f>VLOOKUP($B136,'[1]Sin Corporativo'!$Q$6:$AA$1115,8)</f>
        <v>609</v>
      </c>
      <c r="K136" s="7">
        <f>VLOOKUP($B136,'[1]Sin Corporativo'!$Q$6:$AA$1115,9)</f>
        <v>584</v>
      </c>
      <c r="L136" s="11">
        <f>VLOOKUP($B136,'[1]Sin Corporativo'!$Q$6:$AA$1115,10)</f>
        <v>534</v>
      </c>
      <c r="M136" s="10">
        <f>VLOOKUP($B136,'[1]Sin Corporativo'!$Q$6:$AA$1115,11)</f>
        <v>516</v>
      </c>
      <c r="N136" s="29">
        <f>VLOOKUP($B136,'[2]pop-2020-2023'!$I$5:$M$1126,2)</f>
        <v>29821</v>
      </c>
      <c r="O136" s="28">
        <f>VLOOKUP($B136,'[2]pop-2020-2023'!$I$5:$M$1126,3)</f>
        <v>30283</v>
      </c>
      <c r="P136" s="28">
        <f>VLOOKUP($B136,'[2]pop-2020-2023'!$I$5:$M$1126,4)</f>
        <v>30640</v>
      </c>
      <c r="Q136" s="30">
        <f>VLOOKUP($B136,'[2]pop-2020-2023'!$I$5:$M$1126,5)</f>
        <v>30955</v>
      </c>
      <c r="R136" s="29">
        <f>VLOOKUP($B136,'[3]Hogares total'!$D$5:$L$1126,6)</f>
        <v>7673</v>
      </c>
      <c r="S136" s="28">
        <f>VLOOKUP($B136,'[3]Hogares total'!$D$5:$L$1126,7)</f>
        <v>7899</v>
      </c>
      <c r="T136" s="28">
        <f>VLOOKUP($B136,'[3]Hogares total'!$D$5:$L$1126,8)</f>
        <v>8094</v>
      </c>
      <c r="U136" s="30">
        <f>VLOOKUP($B136,'[3]Hogares total'!$D$5:$L$1126,9)</f>
        <v>8288</v>
      </c>
      <c r="V136" s="29"/>
      <c r="W136" s="43">
        <f t="shared" si="20"/>
        <v>2.3478519301258133E-2</v>
      </c>
      <c r="X136" s="43">
        <f t="shared" si="21"/>
        <v>2.1540469973890339E-2</v>
      </c>
      <c r="Y136" s="47">
        <f t="shared" si="22"/>
        <v>1.6669358746567598E-2</v>
      </c>
      <c r="Z136" s="29"/>
      <c r="AA136" s="43">
        <f t="shared" si="23"/>
        <v>9.0011393847322443E-2</v>
      </c>
      <c r="AB136" s="43">
        <f t="shared" si="24"/>
        <v>8.1541882876204591E-2</v>
      </c>
      <c r="AC136" s="47">
        <f t="shared" si="25"/>
        <v>6.2258687258687259E-2</v>
      </c>
      <c r="AD136" t="str">
        <f t="shared" si="19"/>
        <v/>
      </c>
    </row>
    <row r="137" spans="2:30" x14ac:dyDescent="0.25">
      <c r="B137" s="9" t="s">
        <v>135</v>
      </c>
      <c r="C137" s="23" t="str">
        <f>VLOOKUP(B137,[2]Municipal!$C$15:$D$60549,2)</f>
        <v>Malambo</v>
      </c>
      <c r="D137" s="11">
        <f>VLOOKUP($B137,'[1]Sin Corporativo'!$Q$6:$AA$1115,2)</f>
        <v>12549</v>
      </c>
      <c r="E137" s="10">
        <f>VLOOKUP($B137,'[1]Sin Corporativo'!$Q$6:$AA$1115,3)</f>
        <v>13520</v>
      </c>
      <c r="F137" s="10">
        <f>VLOOKUP($B137,'[1]Sin Corporativo'!$Q$6:$AA$1115,4)</f>
        <v>13328</v>
      </c>
      <c r="G137" s="12">
        <f>VLOOKUP($B137,'[1]Sin Corporativo'!$Q$6:$AA$1115,5)</f>
        <v>13217</v>
      </c>
      <c r="H137" s="11">
        <f>VLOOKUP($B137,'[1]Sin Corporativo'!$Q$6:$AA$1115,6)</f>
        <v>13211</v>
      </c>
      <c r="I137" s="10">
        <f>VLOOKUP($B137,'[1]Sin Corporativo'!$Q$6:$AA$1115,7)</f>
        <v>12949</v>
      </c>
      <c r="J137" s="10">
        <f>VLOOKUP($B137,'[1]Sin Corporativo'!$Q$6:$AA$1115,8)</f>
        <v>12798</v>
      </c>
      <c r="K137" s="7">
        <f>VLOOKUP($B137,'[1]Sin Corporativo'!$Q$6:$AA$1115,9)</f>
        <v>12700</v>
      </c>
      <c r="L137" s="11">
        <f>VLOOKUP($B137,'[1]Sin Corporativo'!$Q$6:$AA$1115,10)</f>
        <v>12499</v>
      </c>
      <c r="M137" s="10">
        <f>VLOOKUP($B137,'[1]Sin Corporativo'!$Q$6:$AA$1115,11)</f>
        <v>12612</v>
      </c>
      <c r="N137" s="29">
        <f>VLOOKUP($B137,'[2]pop-2020-2023'!$I$5:$M$1126,2)</f>
        <v>136790</v>
      </c>
      <c r="O137" s="28">
        <f>VLOOKUP($B137,'[2]pop-2020-2023'!$I$5:$M$1126,3)</f>
        <v>139494</v>
      </c>
      <c r="P137" s="28">
        <f>VLOOKUP($B137,'[2]pop-2020-2023'!$I$5:$M$1126,4)</f>
        <v>141246</v>
      </c>
      <c r="Q137" s="30">
        <f>VLOOKUP($B137,'[2]pop-2020-2023'!$I$5:$M$1126,5)</f>
        <v>142728</v>
      </c>
      <c r="R137" s="29">
        <f>VLOOKUP($B137,'[3]Hogares total'!$D$5:$L$1126,6)</f>
        <v>34624</v>
      </c>
      <c r="S137" s="28">
        <f>VLOOKUP($B137,'[3]Hogares total'!$D$5:$L$1126,7)</f>
        <v>35710</v>
      </c>
      <c r="T137" s="28">
        <f>VLOOKUP($B137,'[3]Hogares total'!$D$5:$L$1126,8)</f>
        <v>36654</v>
      </c>
      <c r="U137" s="30">
        <f>VLOOKUP($B137,'[3]Hogares total'!$D$5:$L$1126,9)</f>
        <v>37610</v>
      </c>
      <c r="V137" s="29"/>
      <c r="W137" s="43">
        <f t="shared" si="20"/>
        <v>9.6921731400633718E-2</v>
      </c>
      <c r="X137" s="43">
        <f t="shared" si="21"/>
        <v>9.1676932444104617E-2</v>
      </c>
      <c r="Y137" s="47">
        <f t="shared" si="22"/>
        <v>8.8363880948377327E-2</v>
      </c>
      <c r="Z137" s="29"/>
      <c r="AA137" s="43">
        <f t="shared" si="23"/>
        <v>0.37860543265191821</v>
      </c>
      <c r="AB137" s="43">
        <f t="shared" si="24"/>
        <v>0.35327658645713972</v>
      </c>
      <c r="AC137" s="47">
        <f t="shared" si="25"/>
        <v>0.33533634671629886</v>
      </c>
      <c r="AD137" t="str">
        <f t="shared" si="19"/>
        <v/>
      </c>
    </row>
    <row r="138" spans="2:30" x14ac:dyDescent="0.25">
      <c r="B138" s="9" t="s">
        <v>136</v>
      </c>
      <c r="C138" s="23" t="str">
        <f>VLOOKUP(B138,[2]Municipal!$C$15:$D$60549,2)</f>
        <v>Manatí</v>
      </c>
      <c r="D138" s="11">
        <f>VLOOKUP($B138,'[1]Sin Corporativo'!$Q$6:$AA$1115,2)</f>
        <v>197</v>
      </c>
      <c r="E138" s="10">
        <f>VLOOKUP($B138,'[1]Sin Corporativo'!$Q$6:$AA$1115,3)</f>
        <v>838</v>
      </c>
      <c r="F138" s="10">
        <f>VLOOKUP($B138,'[1]Sin Corporativo'!$Q$6:$AA$1115,4)</f>
        <v>834</v>
      </c>
      <c r="G138" s="12">
        <f>VLOOKUP($B138,'[1]Sin Corporativo'!$Q$6:$AA$1115,5)</f>
        <v>829</v>
      </c>
      <c r="H138" s="11">
        <f>VLOOKUP($B138,'[1]Sin Corporativo'!$Q$6:$AA$1115,6)</f>
        <v>847</v>
      </c>
      <c r="I138" s="10">
        <f>VLOOKUP($B138,'[1]Sin Corporativo'!$Q$6:$AA$1115,7)</f>
        <v>862</v>
      </c>
      <c r="J138" s="10">
        <f>VLOOKUP($B138,'[1]Sin Corporativo'!$Q$6:$AA$1115,8)</f>
        <v>867</v>
      </c>
      <c r="K138" s="7">
        <f>VLOOKUP($B138,'[1]Sin Corporativo'!$Q$6:$AA$1115,9)</f>
        <v>865</v>
      </c>
      <c r="L138" s="11">
        <f>VLOOKUP($B138,'[1]Sin Corporativo'!$Q$6:$AA$1115,10)</f>
        <v>874</v>
      </c>
      <c r="M138" s="10">
        <f>VLOOKUP($B138,'[1]Sin Corporativo'!$Q$6:$AA$1115,11)</f>
        <v>873</v>
      </c>
      <c r="N138" s="29">
        <f>VLOOKUP($B138,'[2]pop-2020-2023'!$I$5:$M$1126,2)</f>
        <v>20917</v>
      </c>
      <c r="O138" s="28">
        <f>VLOOKUP($B138,'[2]pop-2020-2023'!$I$5:$M$1126,3)</f>
        <v>21237</v>
      </c>
      <c r="P138" s="28">
        <f>VLOOKUP($B138,'[2]pop-2020-2023'!$I$5:$M$1126,4)</f>
        <v>21488</v>
      </c>
      <c r="Q138" s="30">
        <f>VLOOKUP($B138,'[2]pop-2020-2023'!$I$5:$M$1126,5)</f>
        <v>21704</v>
      </c>
      <c r="R138" s="29">
        <f>VLOOKUP($B138,'[3]Hogares total'!$D$5:$L$1126,6)</f>
        <v>5330</v>
      </c>
      <c r="S138" s="28">
        <f>VLOOKUP($B138,'[3]Hogares total'!$D$5:$L$1126,7)</f>
        <v>5501</v>
      </c>
      <c r="T138" s="28">
        <f>VLOOKUP($B138,'[3]Hogares total'!$D$5:$L$1126,8)</f>
        <v>5647</v>
      </c>
      <c r="U138" s="30">
        <f>VLOOKUP($B138,'[3]Hogares total'!$D$5:$L$1126,9)</f>
        <v>5791</v>
      </c>
      <c r="V138" s="29"/>
      <c r="W138" s="43">
        <f t="shared" si="20"/>
        <v>3.9459434006686445E-2</v>
      </c>
      <c r="X138" s="43">
        <f t="shared" si="21"/>
        <v>4.011541325390916E-2</v>
      </c>
      <c r="Y138" s="47">
        <f t="shared" si="22"/>
        <v>4.0223000368595649E-2</v>
      </c>
      <c r="Z138" s="29"/>
      <c r="AA138" s="43">
        <f t="shared" si="23"/>
        <v>0.15233593892019634</v>
      </c>
      <c r="AB138" s="43">
        <f t="shared" si="24"/>
        <v>0.15264742341066054</v>
      </c>
      <c r="AC138" s="47">
        <f t="shared" si="25"/>
        <v>0.15075116560179588</v>
      </c>
      <c r="AD138" t="str">
        <f t="shared" si="19"/>
        <v/>
      </c>
    </row>
    <row r="139" spans="2:30" x14ac:dyDescent="0.25">
      <c r="B139" s="9" t="s">
        <v>137</v>
      </c>
      <c r="C139" s="23" t="str">
        <f>VLOOKUP(B139,[2]Municipal!$C$15:$D$60549,2)</f>
        <v>Palmar de Varela</v>
      </c>
      <c r="D139" s="11">
        <f>VLOOKUP($B139,'[1]Sin Corporativo'!$Q$6:$AA$1115,2)</f>
        <v>2142</v>
      </c>
      <c r="E139" s="10">
        <f>VLOOKUP($B139,'[1]Sin Corporativo'!$Q$6:$AA$1115,3)</f>
        <v>2254</v>
      </c>
      <c r="F139" s="10">
        <f>VLOOKUP($B139,'[1]Sin Corporativo'!$Q$6:$AA$1115,4)</f>
        <v>2196</v>
      </c>
      <c r="G139" s="12">
        <f>VLOOKUP($B139,'[1]Sin Corporativo'!$Q$6:$AA$1115,5)</f>
        <v>1493</v>
      </c>
      <c r="H139" s="11">
        <f>VLOOKUP($B139,'[1]Sin Corporativo'!$Q$6:$AA$1115,6)</f>
        <v>1482</v>
      </c>
      <c r="I139" s="10">
        <f>VLOOKUP($B139,'[1]Sin Corporativo'!$Q$6:$AA$1115,7)</f>
        <v>1385</v>
      </c>
      <c r="J139" s="10">
        <f>VLOOKUP($B139,'[1]Sin Corporativo'!$Q$6:$AA$1115,8)</f>
        <v>1363</v>
      </c>
      <c r="K139" s="7">
        <f>VLOOKUP($B139,'[1]Sin Corporativo'!$Q$6:$AA$1115,9)</f>
        <v>1340</v>
      </c>
      <c r="L139" s="11">
        <f>VLOOKUP($B139,'[1]Sin Corporativo'!$Q$6:$AA$1115,10)</f>
        <v>1300</v>
      </c>
      <c r="M139" s="10">
        <f>VLOOKUP($B139,'[1]Sin Corporativo'!$Q$6:$AA$1115,11)</f>
        <v>4004</v>
      </c>
      <c r="N139" s="29">
        <f>VLOOKUP($B139,'[2]pop-2020-2023'!$I$5:$M$1126,2)</f>
        <v>30799</v>
      </c>
      <c r="O139" s="28">
        <f>VLOOKUP($B139,'[2]pop-2020-2023'!$I$5:$M$1126,3)</f>
        <v>31364</v>
      </c>
      <c r="P139" s="28">
        <f>VLOOKUP($B139,'[2]pop-2020-2023'!$I$5:$M$1126,4)</f>
        <v>31754</v>
      </c>
      <c r="Q139" s="30">
        <f>VLOOKUP($B139,'[2]pop-2020-2023'!$I$5:$M$1126,5)</f>
        <v>32082</v>
      </c>
      <c r="R139" s="29">
        <f>VLOOKUP($B139,'[3]Hogares total'!$D$5:$L$1126,6)</f>
        <v>8652</v>
      </c>
      <c r="S139" s="28">
        <f>VLOOKUP($B139,'[3]Hogares total'!$D$5:$L$1126,7)</f>
        <v>8936</v>
      </c>
      <c r="T139" s="28">
        <f>VLOOKUP($B139,'[3]Hogares total'!$D$5:$L$1126,8)</f>
        <v>9178</v>
      </c>
      <c r="U139" s="30">
        <f>VLOOKUP($B139,'[3]Hogares total'!$D$5:$L$1126,9)</f>
        <v>9416</v>
      </c>
      <c r="V139" s="29"/>
      <c r="W139" s="43">
        <f t="shared" si="20"/>
        <v>7.1865833439612295E-2</v>
      </c>
      <c r="X139" s="43">
        <f t="shared" si="21"/>
        <v>4.3616552245386409E-2</v>
      </c>
      <c r="Y139" s="47">
        <f t="shared" si="22"/>
        <v>0.12480518670905803</v>
      </c>
      <c r="Z139" s="29"/>
      <c r="AA139" s="43">
        <f t="shared" si="23"/>
        <v>0.25223813786929272</v>
      </c>
      <c r="AB139" s="43">
        <f t="shared" si="24"/>
        <v>0.15090433645674439</v>
      </c>
      <c r="AC139" s="47">
        <f t="shared" si="25"/>
        <v>0.42523364485981308</v>
      </c>
      <c r="AD139" t="str">
        <f t="shared" si="19"/>
        <v/>
      </c>
    </row>
    <row r="140" spans="2:30" x14ac:dyDescent="0.25">
      <c r="B140" s="9" t="s">
        <v>138</v>
      </c>
      <c r="C140" s="23" t="str">
        <f>VLOOKUP(B140,[2]Municipal!$C$15:$D$60549,2)</f>
        <v>Piojó</v>
      </c>
      <c r="D140" s="11">
        <f>VLOOKUP($B140,'[1]Sin Corporativo'!$Q$6:$AA$1115,2)</f>
        <v>13</v>
      </c>
      <c r="E140" s="10">
        <f>VLOOKUP($B140,'[1]Sin Corporativo'!$Q$6:$AA$1115,3)</f>
        <v>17</v>
      </c>
      <c r="F140" s="10">
        <f>VLOOKUP($B140,'[1]Sin Corporativo'!$Q$6:$AA$1115,4)</f>
        <v>22</v>
      </c>
      <c r="G140" s="12">
        <f>VLOOKUP($B140,'[1]Sin Corporativo'!$Q$6:$AA$1115,5)</f>
        <v>19</v>
      </c>
      <c r="H140" s="11">
        <f>VLOOKUP($B140,'[1]Sin Corporativo'!$Q$6:$AA$1115,6)</f>
        <v>15</v>
      </c>
      <c r="I140" s="10">
        <f>VLOOKUP($B140,'[1]Sin Corporativo'!$Q$6:$AA$1115,7)</f>
        <v>13</v>
      </c>
      <c r="J140" s="10">
        <f>VLOOKUP($B140,'[1]Sin Corporativo'!$Q$6:$AA$1115,8)</f>
        <v>14</v>
      </c>
      <c r="K140" s="7">
        <f>VLOOKUP($B140,'[1]Sin Corporativo'!$Q$6:$AA$1115,9)</f>
        <v>11</v>
      </c>
      <c r="L140" s="11">
        <f>VLOOKUP($B140,'[1]Sin Corporativo'!$Q$6:$AA$1115,10)</f>
        <v>10</v>
      </c>
      <c r="M140" s="10">
        <f>VLOOKUP($B140,'[1]Sin Corporativo'!$Q$6:$AA$1115,11)</f>
        <v>10</v>
      </c>
      <c r="N140" s="29">
        <f>VLOOKUP($B140,'[2]pop-2020-2023'!$I$5:$M$1126,2)</f>
        <v>7008</v>
      </c>
      <c r="O140" s="28">
        <f>VLOOKUP($B140,'[2]pop-2020-2023'!$I$5:$M$1126,3)</f>
        <v>7118</v>
      </c>
      <c r="P140" s="28">
        <f>VLOOKUP($B140,'[2]pop-2020-2023'!$I$5:$M$1126,4)</f>
        <v>7207</v>
      </c>
      <c r="Q140" s="30">
        <f>VLOOKUP($B140,'[2]pop-2020-2023'!$I$5:$M$1126,5)</f>
        <v>7284</v>
      </c>
      <c r="R140" s="29">
        <f>VLOOKUP($B140,'[3]Hogares total'!$D$5:$L$1126,6)</f>
        <v>1942</v>
      </c>
      <c r="S140" s="28">
        <f>VLOOKUP($B140,'[3]Hogares total'!$D$5:$L$1126,7)</f>
        <v>1998</v>
      </c>
      <c r="T140" s="28">
        <f>VLOOKUP($B140,'[3]Hogares total'!$D$5:$L$1126,8)</f>
        <v>2046</v>
      </c>
      <c r="U140" s="30">
        <f>VLOOKUP($B140,'[3]Hogares total'!$D$5:$L$1126,9)</f>
        <v>2093</v>
      </c>
      <c r="V140" s="29"/>
      <c r="W140" s="43">
        <f t="shared" si="20"/>
        <v>2.388311323405451E-3</v>
      </c>
      <c r="X140" s="43">
        <f t="shared" si="21"/>
        <v>1.8038018593034551E-3</v>
      </c>
      <c r="Y140" s="47">
        <f t="shared" si="22"/>
        <v>1.3728720483250961E-3</v>
      </c>
      <c r="Z140" s="29"/>
      <c r="AA140" s="43">
        <f t="shared" si="23"/>
        <v>8.5085085085085093E-3</v>
      </c>
      <c r="AB140" s="43">
        <f t="shared" si="24"/>
        <v>6.3538611925708704E-3</v>
      </c>
      <c r="AC140" s="47">
        <f t="shared" si="25"/>
        <v>4.7778308647873869E-3</v>
      </c>
      <c r="AD140" t="str">
        <f t="shared" si="19"/>
        <v/>
      </c>
    </row>
    <row r="141" spans="2:30" x14ac:dyDescent="0.25">
      <c r="B141" s="9" t="s">
        <v>139</v>
      </c>
      <c r="C141" s="23" t="str">
        <f>VLOOKUP(B141,[2]Municipal!$C$15:$D$60549,2)</f>
        <v>Polonuevo</v>
      </c>
      <c r="D141" s="11">
        <f>VLOOKUP($B141,'[1]Sin Corporativo'!$Q$6:$AA$1115,2)</f>
        <v>260</v>
      </c>
      <c r="E141" s="10">
        <f>VLOOKUP($B141,'[1]Sin Corporativo'!$Q$6:$AA$1115,3)</f>
        <v>352</v>
      </c>
      <c r="F141" s="10">
        <f>VLOOKUP($B141,'[1]Sin Corporativo'!$Q$6:$AA$1115,4)</f>
        <v>348</v>
      </c>
      <c r="G141" s="12">
        <f>VLOOKUP($B141,'[1]Sin Corporativo'!$Q$6:$AA$1115,5)</f>
        <v>348</v>
      </c>
      <c r="H141" s="11">
        <f>VLOOKUP($B141,'[1]Sin Corporativo'!$Q$6:$AA$1115,6)</f>
        <v>345</v>
      </c>
      <c r="I141" s="10">
        <f>VLOOKUP($B141,'[1]Sin Corporativo'!$Q$6:$AA$1115,7)</f>
        <v>343</v>
      </c>
      <c r="J141" s="10">
        <f>VLOOKUP($B141,'[1]Sin Corporativo'!$Q$6:$AA$1115,8)</f>
        <v>342</v>
      </c>
      <c r="K141" s="7">
        <f>VLOOKUP($B141,'[1]Sin Corporativo'!$Q$6:$AA$1115,9)</f>
        <v>341</v>
      </c>
      <c r="L141" s="11">
        <f>VLOOKUP($B141,'[1]Sin Corporativo'!$Q$6:$AA$1115,10)</f>
        <v>340</v>
      </c>
      <c r="M141" s="10">
        <f>VLOOKUP($B141,'[1]Sin Corporativo'!$Q$6:$AA$1115,11)</f>
        <v>341</v>
      </c>
      <c r="N141" s="29">
        <f>VLOOKUP($B141,'[2]pop-2020-2023'!$I$5:$M$1126,2)</f>
        <v>19282</v>
      </c>
      <c r="O141" s="28">
        <f>VLOOKUP($B141,'[2]pop-2020-2023'!$I$5:$M$1126,3)</f>
        <v>19606</v>
      </c>
      <c r="P141" s="28">
        <f>VLOOKUP($B141,'[2]pop-2020-2023'!$I$5:$M$1126,4)</f>
        <v>19840</v>
      </c>
      <c r="Q141" s="30">
        <f>VLOOKUP($B141,'[2]pop-2020-2023'!$I$5:$M$1126,5)</f>
        <v>20038</v>
      </c>
      <c r="R141" s="29">
        <f>VLOOKUP($B141,'[3]Hogares total'!$D$5:$L$1126,6)</f>
        <v>5694</v>
      </c>
      <c r="S141" s="28">
        <f>VLOOKUP($B141,'[3]Hogares total'!$D$5:$L$1126,7)</f>
        <v>5879</v>
      </c>
      <c r="T141" s="28">
        <f>VLOOKUP($B141,'[3]Hogares total'!$D$5:$L$1126,8)</f>
        <v>6033</v>
      </c>
      <c r="U141" s="30">
        <f>VLOOKUP($B141,'[3]Hogares total'!$D$5:$L$1126,9)</f>
        <v>6187</v>
      </c>
      <c r="V141" s="29"/>
      <c r="W141" s="43">
        <f t="shared" si="20"/>
        <v>1.7953687646638784E-2</v>
      </c>
      <c r="X141" s="43">
        <f t="shared" si="21"/>
        <v>1.7288306451612903E-2</v>
      </c>
      <c r="Y141" s="47">
        <f t="shared" si="22"/>
        <v>1.7017666433775825E-2</v>
      </c>
      <c r="Z141" s="29"/>
      <c r="AA141" s="43">
        <f t="shared" si="23"/>
        <v>5.9874128253104272E-2</v>
      </c>
      <c r="AB141" s="43">
        <f t="shared" si="24"/>
        <v>5.6853969832587434E-2</v>
      </c>
      <c r="AC141" s="47">
        <f t="shared" si="25"/>
        <v>5.5115564894132857E-2</v>
      </c>
      <c r="AD141" t="str">
        <f t="shared" si="19"/>
        <v/>
      </c>
    </row>
    <row r="142" spans="2:30" x14ac:dyDescent="0.25">
      <c r="B142" s="9" t="s">
        <v>140</v>
      </c>
      <c r="C142" s="23" t="str">
        <f>VLOOKUP(B142,[2]Municipal!$C$15:$D$60549,2)</f>
        <v>Ponedera</v>
      </c>
      <c r="D142" s="11">
        <f>VLOOKUP($B142,'[1]Sin Corporativo'!$Q$6:$AA$1115,2)</f>
        <v>121</v>
      </c>
      <c r="E142" s="10">
        <f>VLOOKUP($B142,'[1]Sin Corporativo'!$Q$6:$AA$1115,3)</f>
        <v>641</v>
      </c>
      <c r="F142" s="10">
        <f>VLOOKUP($B142,'[1]Sin Corporativo'!$Q$6:$AA$1115,4)</f>
        <v>600</v>
      </c>
      <c r="G142" s="12">
        <f>VLOOKUP($B142,'[1]Sin Corporativo'!$Q$6:$AA$1115,5)</f>
        <v>561</v>
      </c>
      <c r="H142" s="11">
        <f>VLOOKUP($B142,'[1]Sin Corporativo'!$Q$6:$AA$1115,6)</f>
        <v>542</v>
      </c>
      <c r="I142" s="10">
        <f>VLOOKUP($B142,'[1]Sin Corporativo'!$Q$6:$AA$1115,7)</f>
        <v>506</v>
      </c>
      <c r="J142" s="10">
        <f>VLOOKUP($B142,'[1]Sin Corporativo'!$Q$6:$AA$1115,8)</f>
        <v>566</v>
      </c>
      <c r="K142" s="7">
        <f>VLOOKUP($B142,'[1]Sin Corporativo'!$Q$6:$AA$1115,9)</f>
        <v>541</v>
      </c>
      <c r="L142" s="11">
        <f>VLOOKUP($B142,'[1]Sin Corporativo'!$Q$6:$AA$1115,10)</f>
        <v>508</v>
      </c>
      <c r="M142" s="10">
        <f>VLOOKUP($B142,'[1]Sin Corporativo'!$Q$6:$AA$1115,11)</f>
        <v>473</v>
      </c>
      <c r="N142" s="29">
        <f>VLOOKUP($B142,'[2]pop-2020-2023'!$I$5:$M$1126,2)</f>
        <v>25378</v>
      </c>
      <c r="O142" s="28">
        <f>VLOOKUP($B142,'[2]pop-2020-2023'!$I$5:$M$1126,3)</f>
        <v>25852</v>
      </c>
      <c r="P142" s="28">
        <f>VLOOKUP($B142,'[2]pop-2020-2023'!$I$5:$M$1126,4)</f>
        <v>26184</v>
      </c>
      <c r="Q142" s="30">
        <f>VLOOKUP($B142,'[2]pop-2020-2023'!$I$5:$M$1126,5)</f>
        <v>26463</v>
      </c>
      <c r="R142" s="29">
        <f>VLOOKUP($B142,'[3]Hogares total'!$D$5:$L$1126,6)</f>
        <v>6229</v>
      </c>
      <c r="S142" s="28">
        <f>VLOOKUP($B142,'[3]Hogares total'!$D$5:$L$1126,7)</f>
        <v>6417</v>
      </c>
      <c r="T142" s="28">
        <f>VLOOKUP($B142,'[3]Hogares total'!$D$5:$L$1126,8)</f>
        <v>6578</v>
      </c>
      <c r="U142" s="30">
        <f>VLOOKUP($B142,'[3]Hogares total'!$D$5:$L$1126,9)</f>
        <v>6739</v>
      </c>
      <c r="V142" s="29"/>
      <c r="W142" s="43">
        <f t="shared" si="20"/>
        <v>2.4794986848212904E-2</v>
      </c>
      <c r="X142" s="43">
        <f t="shared" si="21"/>
        <v>1.9324778490681333E-2</v>
      </c>
      <c r="Y142" s="47">
        <f t="shared" si="22"/>
        <v>1.7874012772550352E-2</v>
      </c>
      <c r="Z142" s="29"/>
      <c r="AA142" s="43">
        <f t="shared" si="23"/>
        <v>9.989091475767492E-2</v>
      </c>
      <c r="AB142" s="43">
        <f t="shared" si="24"/>
        <v>7.6923076923076927E-2</v>
      </c>
      <c r="AC142" s="47">
        <f t="shared" si="25"/>
        <v>7.0188455260424401E-2</v>
      </c>
      <c r="AD142" t="str">
        <f t="shared" si="19"/>
        <v/>
      </c>
    </row>
    <row r="143" spans="2:30" x14ac:dyDescent="0.25">
      <c r="B143" s="9" t="s">
        <v>141</v>
      </c>
      <c r="C143" s="23" t="str">
        <f>VLOOKUP(B143,[2]Municipal!$C$15:$D$60549,2)</f>
        <v>Puerto Colombia</v>
      </c>
      <c r="D143" s="11">
        <f>VLOOKUP($B143,'[1]Sin Corporativo'!$Q$6:$AA$1115,2)</f>
        <v>6656</v>
      </c>
      <c r="E143" s="10">
        <f>VLOOKUP($B143,'[1]Sin Corporativo'!$Q$6:$AA$1115,3)</f>
        <v>6574</v>
      </c>
      <c r="F143" s="10">
        <f>VLOOKUP($B143,'[1]Sin Corporativo'!$Q$6:$AA$1115,4)</f>
        <v>7164</v>
      </c>
      <c r="G143" s="12">
        <f>VLOOKUP($B143,'[1]Sin Corporativo'!$Q$6:$AA$1115,5)</f>
        <v>7286</v>
      </c>
      <c r="H143" s="11">
        <f>VLOOKUP($B143,'[1]Sin Corporativo'!$Q$6:$AA$1115,6)</f>
        <v>6877</v>
      </c>
      <c r="I143" s="10">
        <f>VLOOKUP($B143,'[1]Sin Corporativo'!$Q$6:$AA$1115,7)</f>
        <v>6931</v>
      </c>
      <c r="J143" s="10">
        <f>VLOOKUP($B143,'[1]Sin Corporativo'!$Q$6:$AA$1115,8)</f>
        <v>6298</v>
      </c>
      <c r="K143" s="7">
        <f>VLOOKUP($B143,'[1]Sin Corporativo'!$Q$6:$AA$1115,9)</f>
        <v>6665</v>
      </c>
      <c r="L143" s="11">
        <f>VLOOKUP($B143,'[1]Sin Corporativo'!$Q$6:$AA$1115,10)</f>
        <v>6690</v>
      </c>
      <c r="M143" s="10">
        <f>VLOOKUP($B143,'[1]Sin Corporativo'!$Q$6:$AA$1115,11)</f>
        <v>6996</v>
      </c>
      <c r="N143" s="29">
        <f>VLOOKUP($B143,'[2]pop-2020-2023'!$I$5:$M$1126,2)</f>
        <v>52647</v>
      </c>
      <c r="O143" s="28">
        <f>VLOOKUP($B143,'[2]pop-2020-2023'!$I$5:$M$1126,3)</f>
        <v>53716</v>
      </c>
      <c r="P143" s="28">
        <f>VLOOKUP($B143,'[2]pop-2020-2023'!$I$5:$M$1126,4)</f>
        <v>54401</v>
      </c>
      <c r="Q143" s="30">
        <f>VLOOKUP($B143,'[2]pop-2020-2023'!$I$5:$M$1126,5)</f>
        <v>54983</v>
      </c>
      <c r="R143" s="29">
        <f>VLOOKUP($B143,'[3]Hogares total'!$D$5:$L$1126,6)</f>
        <v>14522</v>
      </c>
      <c r="S143" s="28">
        <f>VLOOKUP($B143,'[3]Hogares total'!$D$5:$L$1126,7)</f>
        <v>14981</v>
      </c>
      <c r="T143" s="28">
        <f>VLOOKUP($B143,'[3]Hogares total'!$D$5:$L$1126,8)</f>
        <v>15379</v>
      </c>
      <c r="U143" s="30">
        <f>VLOOKUP($B143,'[3]Hogares total'!$D$5:$L$1126,9)</f>
        <v>15777</v>
      </c>
      <c r="V143" s="29"/>
      <c r="W143" s="43">
        <f t="shared" si="20"/>
        <v>0.12238439198748977</v>
      </c>
      <c r="X143" s="43">
        <f t="shared" si="21"/>
        <v>0.12740574621790041</v>
      </c>
      <c r="Y143" s="47">
        <f t="shared" si="22"/>
        <v>0.12723932851972428</v>
      </c>
      <c r="Z143" s="29"/>
      <c r="AA143" s="43">
        <f t="shared" si="23"/>
        <v>0.43882250851078031</v>
      </c>
      <c r="AB143" s="43">
        <f t="shared" si="24"/>
        <v>0.45067949801677615</v>
      </c>
      <c r="AC143" s="47">
        <f t="shared" si="25"/>
        <v>0.44343030994485644</v>
      </c>
      <c r="AD143" t="str">
        <f t="shared" si="19"/>
        <v/>
      </c>
    </row>
    <row r="144" spans="2:30" x14ac:dyDescent="0.25">
      <c r="B144" s="9" t="s">
        <v>142</v>
      </c>
      <c r="C144" s="23" t="str">
        <f>VLOOKUP(B144,[2]Municipal!$C$15:$D$60549,2)</f>
        <v>Repelón</v>
      </c>
      <c r="D144" s="11">
        <f>VLOOKUP($B144,'[1]Sin Corporativo'!$Q$6:$AA$1115,2)</f>
        <v>450</v>
      </c>
      <c r="E144" s="10">
        <f>VLOOKUP($B144,'[1]Sin Corporativo'!$Q$6:$AA$1115,3)</f>
        <v>873</v>
      </c>
      <c r="F144" s="10">
        <f>VLOOKUP($B144,'[1]Sin Corporativo'!$Q$6:$AA$1115,4)</f>
        <v>828</v>
      </c>
      <c r="G144" s="12">
        <f>VLOOKUP($B144,'[1]Sin Corporativo'!$Q$6:$AA$1115,5)</f>
        <v>825</v>
      </c>
      <c r="H144" s="11">
        <f>VLOOKUP($B144,'[1]Sin Corporativo'!$Q$6:$AA$1115,6)</f>
        <v>781</v>
      </c>
      <c r="I144" s="10">
        <f>VLOOKUP($B144,'[1]Sin Corporativo'!$Q$6:$AA$1115,7)</f>
        <v>789</v>
      </c>
      <c r="J144" s="10">
        <f>VLOOKUP($B144,'[1]Sin Corporativo'!$Q$6:$AA$1115,8)</f>
        <v>758</v>
      </c>
      <c r="K144" s="7">
        <f>VLOOKUP($B144,'[1]Sin Corporativo'!$Q$6:$AA$1115,9)</f>
        <v>748</v>
      </c>
      <c r="L144" s="11">
        <f>VLOOKUP($B144,'[1]Sin Corporativo'!$Q$6:$AA$1115,10)</f>
        <v>698</v>
      </c>
      <c r="M144" s="10">
        <f>VLOOKUP($B144,'[1]Sin Corporativo'!$Q$6:$AA$1115,11)</f>
        <v>644</v>
      </c>
      <c r="N144" s="29">
        <f>VLOOKUP($B144,'[2]pop-2020-2023'!$I$5:$M$1126,2)</f>
        <v>27729</v>
      </c>
      <c r="O144" s="28">
        <f>VLOOKUP($B144,'[2]pop-2020-2023'!$I$5:$M$1126,3)</f>
        <v>28155</v>
      </c>
      <c r="P144" s="28">
        <f>VLOOKUP($B144,'[2]pop-2020-2023'!$I$5:$M$1126,4)</f>
        <v>28493</v>
      </c>
      <c r="Q144" s="30">
        <f>VLOOKUP($B144,'[2]pop-2020-2023'!$I$5:$M$1126,5)</f>
        <v>28780</v>
      </c>
      <c r="R144" s="29">
        <f>VLOOKUP($B144,'[3]Hogares total'!$D$5:$L$1126,6)</f>
        <v>7489</v>
      </c>
      <c r="S144" s="28">
        <f>VLOOKUP($B144,'[3]Hogares total'!$D$5:$L$1126,7)</f>
        <v>7716</v>
      </c>
      <c r="T144" s="28">
        <f>VLOOKUP($B144,'[3]Hogares total'!$D$5:$L$1126,8)</f>
        <v>7913</v>
      </c>
      <c r="U144" s="30">
        <f>VLOOKUP($B144,'[3]Hogares total'!$D$5:$L$1126,9)</f>
        <v>8110</v>
      </c>
      <c r="V144" s="29"/>
      <c r="W144" s="43">
        <f t="shared" si="20"/>
        <v>3.1006925945657966E-2</v>
      </c>
      <c r="X144" s="43">
        <f t="shared" si="21"/>
        <v>2.7691011827466396E-2</v>
      </c>
      <c r="Y144" s="47">
        <f t="shared" si="22"/>
        <v>2.2376650451702573E-2</v>
      </c>
      <c r="Z144" s="29"/>
      <c r="AA144" s="43">
        <f t="shared" si="23"/>
        <v>0.11314152410575427</v>
      </c>
      <c r="AB144" s="43">
        <f t="shared" si="24"/>
        <v>9.9709339062302546E-2</v>
      </c>
      <c r="AC144" s="47">
        <f t="shared" si="25"/>
        <v>7.9408138101109735E-2</v>
      </c>
      <c r="AD144" t="str">
        <f t="shared" si="19"/>
        <v/>
      </c>
    </row>
    <row r="145" spans="2:30" x14ac:dyDescent="0.25">
      <c r="B145" s="9" t="s">
        <v>143</v>
      </c>
      <c r="C145" s="23" t="str">
        <f>VLOOKUP(B145,[2]Municipal!$C$15:$D$60549,2)</f>
        <v>Sabanagrande</v>
      </c>
      <c r="D145" s="11">
        <f>VLOOKUP($B145,'[1]Sin Corporativo'!$Q$6:$AA$1115,2)</f>
        <v>2395</v>
      </c>
      <c r="E145" s="10">
        <f>VLOOKUP($B145,'[1]Sin Corporativo'!$Q$6:$AA$1115,3)</f>
        <v>4075</v>
      </c>
      <c r="F145" s="10">
        <f>VLOOKUP($B145,'[1]Sin Corporativo'!$Q$6:$AA$1115,4)</f>
        <v>2685</v>
      </c>
      <c r="G145" s="12">
        <f>VLOOKUP($B145,'[1]Sin Corporativo'!$Q$6:$AA$1115,5)</f>
        <v>2595</v>
      </c>
      <c r="H145" s="11">
        <f>VLOOKUP($B145,'[1]Sin Corporativo'!$Q$6:$AA$1115,6)</f>
        <v>2556</v>
      </c>
      <c r="I145" s="10">
        <f>VLOOKUP($B145,'[1]Sin Corporativo'!$Q$6:$AA$1115,7)</f>
        <v>2482</v>
      </c>
      <c r="J145" s="10">
        <f>VLOOKUP($B145,'[1]Sin Corporativo'!$Q$6:$AA$1115,8)</f>
        <v>2515</v>
      </c>
      <c r="K145" s="7">
        <f>VLOOKUP($B145,'[1]Sin Corporativo'!$Q$6:$AA$1115,9)</f>
        <v>2408</v>
      </c>
      <c r="L145" s="11">
        <f>VLOOKUP($B145,'[1]Sin Corporativo'!$Q$6:$AA$1115,10)</f>
        <v>3074</v>
      </c>
      <c r="M145" s="10">
        <f>VLOOKUP($B145,'[1]Sin Corporativo'!$Q$6:$AA$1115,11)</f>
        <v>3258</v>
      </c>
      <c r="N145" s="29">
        <f>VLOOKUP($B145,'[2]pop-2020-2023'!$I$5:$M$1126,2)</f>
        <v>34492</v>
      </c>
      <c r="O145" s="28">
        <f>VLOOKUP($B145,'[2]pop-2020-2023'!$I$5:$M$1126,3)</f>
        <v>35172</v>
      </c>
      <c r="P145" s="28">
        <f>VLOOKUP($B145,'[2]pop-2020-2023'!$I$5:$M$1126,4)</f>
        <v>35630</v>
      </c>
      <c r="Q145" s="30">
        <f>VLOOKUP($B145,'[2]pop-2020-2023'!$I$5:$M$1126,5)</f>
        <v>36003</v>
      </c>
      <c r="R145" s="29">
        <f>VLOOKUP($B145,'[3]Hogares total'!$D$5:$L$1126,6)</f>
        <v>8433</v>
      </c>
      <c r="S145" s="28">
        <f>VLOOKUP($B145,'[3]Hogares total'!$D$5:$L$1126,7)</f>
        <v>8699</v>
      </c>
      <c r="T145" s="28">
        <f>VLOOKUP($B145,'[3]Hogares total'!$D$5:$L$1126,8)</f>
        <v>8931</v>
      </c>
      <c r="U145" s="30">
        <f>VLOOKUP($B145,'[3]Hogares total'!$D$5:$L$1126,9)</f>
        <v>9165</v>
      </c>
      <c r="V145" s="29"/>
      <c r="W145" s="43">
        <f t="shared" si="20"/>
        <v>0.11585920618673945</v>
      </c>
      <c r="X145" s="43">
        <f t="shared" si="21"/>
        <v>6.966039854055571E-2</v>
      </c>
      <c r="Y145" s="47">
        <f t="shared" si="22"/>
        <v>9.0492458961753189E-2</v>
      </c>
      <c r="Z145" s="29"/>
      <c r="AA145" s="43">
        <f t="shared" si="23"/>
        <v>0.46844464881020809</v>
      </c>
      <c r="AB145" s="43">
        <f t="shared" si="24"/>
        <v>0.27790840891277574</v>
      </c>
      <c r="AC145" s="47">
        <f t="shared" si="25"/>
        <v>0.35548281505728313</v>
      </c>
      <c r="AD145" t="str">
        <f t="shared" si="19"/>
        <v/>
      </c>
    </row>
    <row r="146" spans="2:30" x14ac:dyDescent="0.25">
      <c r="B146" s="9" t="s">
        <v>144</v>
      </c>
      <c r="C146" s="23" t="str">
        <f>VLOOKUP(B146,[2]Municipal!$C$15:$D$60549,2)</f>
        <v>Sabanalarga</v>
      </c>
      <c r="D146" s="11">
        <f>VLOOKUP($B146,'[1]Sin Corporativo'!$Q$6:$AA$1115,2)</f>
        <v>4524</v>
      </c>
      <c r="E146" s="10">
        <f>VLOOKUP($B146,'[1]Sin Corporativo'!$Q$6:$AA$1115,3)</f>
        <v>4668</v>
      </c>
      <c r="F146" s="10">
        <f>VLOOKUP($B146,'[1]Sin Corporativo'!$Q$6:$AA$1115,4)</f>
        <v>5854</v>
      </c>
      <c r="G146" s="12">
        <f>VLOOKUP($B146,'[1]Sin Corporativo'!$Q$6:$AA$1115,5)</f>
        <v>5886</v>
      </c>
      <c r="H146" s="11">
        <f>VLOOKUP($B146,'[1]Sin Corporativo'!$Q$6:$AA$1115,6)</f>
        <v>4978</v>
      </c>
      <c r="I146" s="10">
        <f>VLOOKUP($B146,'[1]Sin Corporativo'!$Q$6:$AA$1115,7)</f>
        <v>4585</v>
      </c>
      <c r="J146" s="10">
        <f>VLOOKUP($B146,'[1]Sin Corporativo'!$Q$6:$AA$1115,8)</f>
        <v>4354</v>
      </c>
      <c r="K146" s="7">
        <f>VLOOKUP($B146,'[1]Sin Corporativo'!$Q$6:$AA$1115,9)</f>
        <v>5141</v>
      </c>
      <c r="L146" s="11">
        <f>VLOOKUP($B146,'[1]Sin Corporativo'!$Q$6:$AA$1115,10)</f>
        <v>4000</v>
      </c>
      <c r="M146" s="10">
        <f>VLOOKUP($B146,'[1]Sin Corporativo'!$Q$6:$AA$1115,11)</f>
        <v>5528</v>
      </c>
      <c r="N146" s="29">
        <f>VLOOKUP($B146,'[2]pop-2020-2023'!$I$5:$M$1126,2)</f>
        <v>99231</v>
      </c>
      <c r="O146" s="28">
        <f>VLOOKUP($B146,'[2]pop-2020-2023'!$I$5:$M$1126,3)</f>
        <v>101057</v>
      </c>
      <c r="P146" s="28">
        <f>VLOOKUP($B146,'[2]pop-2020-2023'!$I$5:$M$1126,4)</f>
        <v>102325</v>
      </c>
      <c r="Q146" s="30">
        <f>VLOOKUP($B146,'[2]pop-2020-2023'!$I$5:$M$1126,5)</f>
        <v>103394</v>
      </c>
      <c r="R146" s="29">
        <f>VLOOKUP($B146,'[3]Hogares total'!$D$5:$L$1126,6)</f>
        <v>24177</v>
      </c>
      <c r="S146" s="28">
        <f>VLOOKUP($B146,'[3]Hogares total'!$D$5:$L$1126,7)</f>
        <v>24917</v>
      </c>
      <c r="T146" s="28">
        <f>VLOOKUP($B146,'[3]Hogares total'!$D$5:$L$1126,8)</f>
        <v>25562</v>
      </c>
      <c r="U146" s="30">
        <f>VLOOKUP($B146,'[3]Hogares total'!$D$5:$L$1126,9)</f>
        <v>26208</v>
      </c>
      <c r="V146" s="29"/>
      <c r="W146" s="43">
        <f t="shared" si="20"/>
        <v>4.6191753169003633E-2</v>
      </c>
      <c r="X146" s="43">
        <f t="shared" si="21"/>
        <v>4.4808209137551916E-2</v>
      </c>
      <c r="Y146" s="47">
        <f t="shared" si="22"/>
        <v>5.3465384838578642E-2</v>
      </c>
      <c r="Z146" s="29"/>
      <c r="AA146" s="43">
        <f t="shared" si="23"/>
        <v>0.18734197535818919</v>
      </c>
      <c r="AB146" s="43">
        <f t="shared" si="24"/>
        <v>0.17936781159533682</v>
      </c>
      <c r="AC146" s="47">
        <f t="shared" si="25"/>
        <v>0.21092796092796093</v>
      </c>
      <c r="AD146" t="str">
        <f t="shared" si="19"/>
        <v/>
      </c>
    </row>
    <row r="147" spans="2:30" x14ac:dyDescent="0.25">
      <c r="B147" s="9" t="s">
        <v>145</v>
      </c>
      <c r="C147" s="23" t="str">
        <f>VLOOKUP(B147,[2]Municipal!$C$15:$D$60549,2)</f>
        <v>Santa Lucía</v>
      </c>
      <c r="D147" s="11">
        <f>VLOOKUP($B147,'[1]Sin Corporativo'!$Q$6:$AA$1115,2)</f>
        <v>297</v>
      </c>
      <c r="E147" s="10">
        <f>VLOOKUP($B147,'[1]Sin Corporativo'!$Q$6:$AA$1115,3)</f>
        <v>299</v>
      </c>
      <c r="F147" s="10">
        <f>VLOOKUP($B147,'[1]Sin Corporativo'!$Q$6:$AA$1115,4)</f>
        <v>297</v>
      </c>
      <c r="G147" s="12">
        <f>VLOOKUP($B147,'[1]Sin Corporativo'!$Q$6:$AA$1115,5)</f>
        <v>293</v>
      </c>
      <c r="H147" s="11">
        <f>VLOOKUP($B147,'[1]Sin Corporativo'!$Q$6:$AA$1115,6)</f>
        <v>291</v>
      </c>
      <c r="I147" s="10">
        <f>VLOOKUP($B147,'[1]Sin Corporativo'!$Q$6:$AA$1115,7)</f>
        <v>289</v>
      </c>
      <c r="J147" s="10">
        <f>VLOOKUP($B147,'[1]Sin Corporativo'!$Q$6:$AA$1115,8)</f>
        <v>286</v>
      </c>
      <c r="K147" s="7">
        <f>VLOOKUP($B147,'[1]Sin Corporativo'!$Q$6:$AA$1115,9)</f>
        <v>285</v>
      </c>
      <c r="L147" s="11">
        <f>VLOOKUP($B147,'[1]Sin Corporativo'!$Q$6:$AA$1115,10)</f>
        <v>285</v>
      </c>
      <c r="M147" s="10">
        <f>VLOOKUP($B147,'[1]Sin Corporativo'!$Q$6:$AA$1115,11)</f>
        <v>284</v>
      </c>
      <c r="N147" s="29">
        <f>VLOOKUP($B147,'[2]pop-2020-2023'!$I$5:$M$1126,2)</f>
        <v>17052</v>
      </c>
      <c r="O147" s="28">
        <f>VLOOKUP($B147,'[2]pop-2020-2023'!$I$5:$M$1126,3)</f>
        <v>17379</v>
      </c>
      <c r="P147" s="28">
        <f>VLOOKUP($B147,'[2]pop-2020-2023'!$I$5:$M$1126,4)</f>
        <v>17593</v>
      </c>
      <c r="Q147" s="30">
        <f>VLOOKUP($B147,'[2]pop-2020-2023'!$I$5:$M$1126,5)</f>
        <v>17782</v>
      </c>
      <c r="R147" s="29">
        <f>VLOOKUP($B147,'[3]Hogares total'!$D$5:$L$1126,6)</f>
        <v>5013</v>
      </c>
      <c r="S147" s="28">
        <f>VLOOKUP($B147,'[3]Hogares total'!$D$5:$L$1126,7)</f>
        <v>5177</v>
      </c>
      <c r="T147" s="28">
        <f>VLOOKUP($B147,'[3]Hogares total'!$D$5:$L$1126,8)</f>
        <v>5316</v>
      </c>
      <c r="U147" s="30">
        <f>VLOOKUP($B147,'[3]Hogares total'!$D$5:$L$1126,9)</f>
        <v>5452</v>
      </c>
      <c r="V147" s="29"/>
      <c r="W147" s="43">
        <f t="shared" si="20"/>
        <v>1.7204672305656251E-2</v>
      </c>
      <c r="X147" s="43">
        <f t="shared" si="21"/>
        <v>1.6426988006593531E-2</v>
      </c>
      <c r="Y147" s="47">
        <f t="shared" si="22"/>
        <v>1.5971206838375884E-2</v>
      </c>
      <c r="Z147" s="29"/>
      <c r="AA147" s="43">
        <f t="shared" si="23"/>
        <v>5.7755456828278928E-2</v>
      </c>
      <c r="AB147" s="43">
        <f t="shared" si="24"/>
        <v>5.4364183596689243E-2</v>
      </c>
      <c r="AC147" s="47">
        <f t="shared" si="25"/>
        <v>5.2090975788701394E-2</v>
      </c>
      <c r="AD147" t="str">
        <f t="shared" si="19"/>
        <v/>
      </c>
    </row>
    <row r="148" spans="2:30" x14ac:dyDescent="0.25">
      <c r="B148" s="9" t="s">
        <v>146</v>
      </c>
      <c r="C148" s="23" t="str">
        <f>VLOOKUP(B148,[2]Municipal!$C$15:$D$60549,2)</f>
        <v>Santo Tomás</v>
      </c>
      <c r="D148" s="11">
        <f>VLOOKUP($B148,'[1]Sin Corporativo'!$Q$6:$AA$1115,2)</f>
        <v>3738</v>
      </c>
      <c r="E148" s="10">
        <f>VLOOKUP($B148,'[1]Sin Corporativo'!$Q$6:$AA$1115,3)</f>
        <v>4446</v>
      </c>
      <c r="F148" s="10">
        <f>VLOOKUP($B148,'[1]Sin Corporativo'!$Q$6:$AA$1115,4)</f>
        <v>4532</v>
      </c>
      <c r="G148" s="12">
        <f>VLOOKUP($B148,'[1]Sin Corporativo'!$Q$6:$AA$1115,5)</f>
        <v>2476</v>
      </c>
      <c r="H148" s="11">
        <f>VLOOKUP($B148,'[1]Sin Corporativo'!$Q$6:$AA$1115,6)</f>
        <v>2445</v>
      </c>
      <c r="I148" s="10">
        <f>VLOOKUP($B148,'[1]Sin Corporativo'!$Q$6:$AA$1115,7)</f>
        <v>2344</v>
      </c>
      <c r="J148" s="10">
        <f>VLOOKUP($B148,'[1]Sin Corporativo'!$Q$6:$AA$1115,8)</f>
        <v>2334</v>
      </c>
      <c r="K148" s="7">
        <f>VLOOKUP($B148,'[1]Sin Corporativo'!$Q$6:$AA$1115,9)</f>
        <v>2289</v>
      </c>
      <c r="L148" s="11">
        <f>VLOOKUP($B148,'[1]Sin Corporativo'!$Q$6:$AA$1115,10)</f>
        <v>2149</v>
      </c>
      <c r="M148" s="10">
        <f>VLOOKUP($B148,'[1]Sin Corporativo'!$Q$6:$AA$1115,11)</f>
        <v>4598</v>
      </c>
      <c r="N148" s="29">
        <f>VLOOKUP($B148,'[2]pop-2020-2023'!$I$5:$M$1126,2)</f>
        <v>31734</v>
      </c>
      <c r="O148" s="28">
        <f>VLOOKUP($B148,'[2]pop-2020-2023'!$I$5:$M$1126,3)</f>
        <v>32311</v>
      </c>
      <c r="P148" s="28">
        <f>VLOOKUP($B148,'[2]pop-2020-2023'!$I$5:$M$1126,4)</f>
        <v>32717</v>
      </c>
      <c r="Q148" s="30">
        <f>VLOOKUP($B148,'[2]pop-2020-2023'!$I$5:$M$1126,5)</f>
        <v>33058</v>
      </c>
      <c r="R148" s="29">
        <f>VLOOKUP($B148,'[3]Hogares total'!$D$5:$L$1126,6)</f>
        <v>8316</v>
      </c>
      <c r="S148" s="28">
        <f>VLOOKUP($B148,'[3]Hogares total'!$D$5:$L$1126,7)</f>
        <v>8586</v>
      </c>
      <c r="T148" s="28">
        <f>VLOOKUP($B148,'[3]Hogares total'!$D$5:$L$1126,8)</f>
        <v>8819</v>
      </c>
      <c r="U148" s="30">
        <f>VLOOKUP($B148,'[3]Hogares total'!$D$5:$L$1126,9)</f>
        <v>9050</v>
      </c>
      <c r="V148" s="29"/>
      <c r="W148" s="43">
        <f t="shared" si="20"/>
        <v>0.13760019807495899</v>
      </c>
      <c r="X148" s="43">
        <f t="shared" si="21"/>
        <v>7.1644710700858885E-2</v>
      </c>
      <c r="Y148" s="47">
        <f t="shared" si="22"/>
        <v>0.13908887410006654</v>
      </c>
      <c r="Z148" s="29"/>
      <c r="AA148" s="43">
        <f t="shared" si="23"/>
        <v>0.51781970649895182</v>
      </c>
      <c r="AB148" s="43">
        <f t="shared" si="24"/>
        <v>0.26578977208300258</v>
      </c>
      <c r="AC148" s="47">
        <f t="shared" si="25"/>
        <v>0.50806629834254147</v>
      </c>
      <c r="AD148" t="str">
        <f t="shared" si="19"/>
        <v/>
      </c>
    </row>
    <row r="149" spans="2:30" x14ac:dyDescent="0.25">
      <c r="B149" s="9" t="s">
        <v>147</v>
      </c>
      <c r="C149" s="23" t="str">
        <f>VLOOKUP(B149,[2]Municipal!$C$15:$D$60549,2)</f>
        <v>Soledad</v>
      </c>
      <c r="D149" s="11">
        <f>VLOOKUP($B149,'[1]Sin Corporativo'!$Q$6:$AA$1115,2)</f>
        <v>93653</v>
      </c>
      <c r="E149" s="10">
        <f>VLOOKUP($B149,'[1]Sin Corporativo'!$Q$6:$AA$1115,3)</f>
        <v>94386</v>
      </c>
      <c r="F149" s="10">
        <f>VLOOKUP($B149,'[1]Sin Corporativo'!$Q$6:$AA$1115,4)</f>
        <v>100568</v>
      </c>
      <c r="G149" s="12">
        <f>VLOOKUP($B149,'[1]Sin Corporativo'!$Q$6:$AA$1115,5)</f>
        <v>102029</v>
      </c>
      <c r="H149" s="11">
        <f>VLOOKUP($B149,'[1]Sin Corporativo'!$Q$6:$AA$1115,6)</f>
        <v>99533</v>
      </c>
      <c r="I149" s="10">
        <f>VLOOKUP($B149,'[1]Sin Corporativo'!$Q$6:$AA$1115,7)</f>
        <v>99789</v>
      </c>
      <c r="J149" s="10">
        <f>VLOOKUP($B149,'[1]Sin Corporativo'!$Q$6:$AA$1115,8)</f>
        <v>101773</v>
      </c>
      <c r="K149" s="7">
        <f>VLOOKUP($B149,'[1]Sin Corporativo'!$Q$6:$AA$1115,9)</f>
        <v>105396</v>
      </c>
      <c r="L149" s="11">
        <f>VLOOKUP($B149,'[1]Sin Corporativo'!$Q$6:$AA$1115,10)</f>
        <v>108132</v>
      </c>
      <c r="M149" s="10">
        <f>VLOOKUP($B149,'[1]Sin Corporativo'!$Q$6:$AA$1115,11)</f>
        <v>110393</v>
      </c>
      <c r="N149" s="29">
        <f>VLOOKUP($B149,'[2]pop-2020-2023'!$I$5:$M$1126,2)</f>
        <v>646678</v>
      </c>
      <c r="O149" s="28">
        <f>VLOOKUP($B149,'[2]pop-2020-2023'!$I$5:$M$1126,3)</f>
        <v>660674</v>
      </c>
      <c r="P149" s="28">
        <f>VLOOKUP($B149,'[2]pop-2020-2023'!$I$5:$M$1126,4)</f>
        <v>669038</v>
      </c>
      <c r="Q149" s="30">
        <f>VLOOKUP($B149,'[2]pop-2020-2023'!$I$5:$M$1126,5)</f>
        <v>676014</v>
      </c>
      <c r="R149" s="29">
        <f>VLOOKUP($B149,'[3]Hogares total'!$D$5:$L$1126,6)</f>
        <v>176875</v>
      </c>
      <c r="S149" s="28">
        <f>VLOOKUP($B149,'[3]Hogares total'!$D$5:$L$1126,7)</f>
        <v>182633</v>
      </c>
      <c r="T149" s="28">
        <f>VLOOKUP($B149,'[3]Hogares total'!$D$5:$L$1126,8)</f>
        <v>187610</v>
      </c>
      <c r="U149" s="30">
        <f>VLOOKUP($B149,'[3]Hogares total'!$D$5:$L$1126,9)</f>
        <v>192593</v>
      </c>
      <c r="V149" s="29"/>
      <c r="W149" s="43">
        <f t="shared" si="20"/>
        <v>0.1428631972803531</v>
      </c>
      <c r="X149" s="43">
        <f t="shared" si="21"/>
        <v>0.14915296291092583</v>
      </c>
      <c r="Y149" s="47">
        <f t="shared" si="22"/>
        <v>0.16329987248784789</v>
      </c>
      <c r="Z149" s="29"/>
      <c r="AA149" s="43">
        <f t="shared" si="23"/>
        <v>0.51680692974435072</v>
      </c>
      <c r="AB149" s="43">
        <f t="shared" si="24"/>
        <v>0.53189595437343429</v>
      </c>
      <c r="AC149" s="47">
        <f t="shared" si="25"/>
        <v>0.5731932105528238</v>
      </c>
      <c r="AD149" t="str">
        <f t="shared" si="19"/>
        <v/>
      </c>
    </row>
    <row r="150" spans="2:30" x14ac:dyDescent="0.25">
      <c r="B150" s="9" t="s">
        <v>148</v>
      </c>
      <c r="C150" s="23" t="str">
        <f>VLOOKUP(B150,[2]Municipal!$C$15:$D$60549,2)</f>
        <v>Suan</v>
      </c>
      <c r="D150" s="11">
        <f>VLOOKUP($B150,'[1]Sin Corporativo'!$Q$6:$AA$1115,2)</f>
        <v>450</v>
      </c>
      <c r="E150" s="10">
        <f>VLOOKUP($B150,'[1]Sin Corporativo'!$Q$6:$AA$1115,3)</f>
        <v>492</v>
      </c>
      <c r="F150" s="10">
        <f>VLOOKUP($B150,'[1]Sin Corporativo'!$Q$6:$AA$1115,4)</f>
        <v>499</v>
      </c>
      <c r="G150" s="12">
        <f>VLOOKUP($B150,'[1]Sin Corporativo'!$Q$6:$AA$1115,5)</f>
        <v>485</v>
      </c>
      <c r="H150" s="11">
        <f>VLOOKUP($B150,'[1]Sin Corporativo'!$Q$6:$AA$1115,6)</f>
        <v>482</v>
      </c>
      <c r="I150" s="10">
        <f>VLOOKUP($B150,'[1]Sin Corporativo'!$Q$6:$AA$1115,7)</f>
        <v>357</v>
      </c>
      <c r="J150" s="10">
        <f>VLOOKUP($B150,'[1]Sin Corporativo'!$Q$6:$AA$1115,8)</f>
        <v>352</v>
      </c>
      <c r="K150" s="7">
        <f>VLOOKUP($B150,'[1]Sin Corporativo'!$Q$6:$AA$1115,9)</f>
        <v>311</v>
      </c>
      <c r="L150" s="11">
        <f>VLOOKUP($B150,'[1]Sin Corporativo'!$Q$6:$AA$1115,10)</f>
        <v>276</v>
      </c>
      <c r="M150" s="10">
        <f>VLOOKUP($B150,'[1]Sin Corporativo'!$Q$6:$AA$1115,11)</f>
        <v>244</v>
      </c>
      <c r="N150" s="29">
        <f>VLOOKUP($B150,'[2]pop-2020-2023'!$I$5:$M$1126,2)</f>
        <v>12614</v>
      </c>
      <c r="O150" s="28">
        <f>VLOOKUP($B150,'[2]pop-2020-2023'!$I$5:$M$1126,3)</f>
        <v>12802</v>
      </c>
      <c r="P150" s="28">
        <f>VLOOKUP($B150,'[2]pop-2020-2023'!$I$5:$M$1126,4)</f>
        <v>12959</v>
      </c>
      <c r="Q150" s="30">
        <f>VLOOKUP($B150,'[2]pop-2020-2023'!$I$5:$M$1126,5)</f>
        <v>13085</v>
      </c>
      <c r="R150" s="29">
        <f>VLOOKUP($B150,'[3]Hogares total'!$D$5:$L$1126,6)</f>
        <v>3201</v>
      </c>
      <c r="S150" s="28">
        <f>VLOOKUP($B150,'[3]Hogares total'!$D$5:$L$1126,7)</f>
        <v>3306</v>
      </c>
      <c r="T150" s="28">
        <f>VLOOKUP($B150,'[3]Hogares total'!$D$5:$L$1126,8)</f>
        <v>3395</v>
      </c>
      <c r="U150" s="30">
        <f>VLOOKUP($B150,'[3]Hogares total'!$D$5:$L$1126,9)</f>
        <v>3483</v>
      </c>
      <c r="V150" s="29"/>
      <c r="W150" s="43">
        <f t="shared" si="20"/>
        <v>3.8431495078893922E-2</v>
      </c>
      <c r="X150" s="43">
        <f t="shared" si="21"/>
        <v>2.7548421946137821E-2</v>
      </c>
      <c r="Y150" s="47">
        <f t="shared" si="22"/>
        <v>1.8647306075659151E-2</v>
      </c>
      <c r="Z150" s="29"/>
      <c r="AA150" s="43">
        <f t="shared" si="23"/>
        <v>0.14882032667876588</v>
      </c>
      <c r="AB150" s="43">
        <f t="shared" si="24"/>
        <v>0.10515463917525773</v>
      </c>
      <c r="AC150" s="47">
        <f t="shared" si="25"/>
        <v>7.0054550674705715E-2</v>
      </c>
      <c r="AD150" t="str">
        <f t="shared" si="19"/>
        <v/>
      </c>
    </row>
    <row r="151" spans="2:30" x14ac:dyDescent="0.25">
      <c r="B151" s="9" t="s">
        <v>149</v>
      </c>
      <c r="C151" s="23" t="str">
        <f>VLOOKUP(B151,[2]Municipal!$C$15:$D$60549,2)</f>
        <v>Tubará</v>
      </c>
      <c r="D151" s="11">
        <f>VLOOKUP($B151,'[1]Sin Corporativo'!$Q$6:$AA$1115,2)</f>
        <v>227</v>
      </c>
      <c r="E151" s="10">
        <f>VLOOKUP($B151,'[1]Sin Corporativo'!$Q$6:$AA$1115,3)</f>
        <v>227</v>
      </c>
      <c r="F151" s="10">
        <f>VLOOKUP($B151,'[1]Sin Corporativo'!$Q$6:$AA$1115,4)</f>
        <v>223</v>
      </c>
      <c r="G151" s="12">
        <f>VLOOKUP($B151,'[1]Sin Corporativo'!$Q$6:$AA$1115,5)</f>
        <v>228</v>
      </c>
      <c r="H151" s="11">
        <f>VLOOKUP($B151,'[1]Sin Corporativo'!$Q$6:$AA$1115,6)</f>
        <v>330</v>
      </c>
      <c r="I151" s="10">
        <f>VLOOKUP($B151,'[1]Sin Corporativo'!$Q$6:$AA$1115,7)</f>
        <v>348</v>
      </c>
      <c r="J151" s="10">
        <f>VLOOKUP($B151,'[1]Sin Corporativo'!$Q$6:$AA$1115,8)</f>
        <v>353</v>
      </c>
      <c r="K151" s="7">
        <f>VLOOKUP($B151,'[1]Sin Corporativo'!$Q$6:$AA$1115,9)</f>
        <v>355</v>
      </c>
      <c r="L151" s="11">
        <f>VLOOKUP($B151,'[1]Sin Corporativo'!$Q$6:$AA$1115,10)</f>
        <v>365</v>
      </c>
      <c r="M151" s="10">
        <f>VLOOKUP($B151,'[1]Sin Corporativo'!$Q$6:$AA$1115,11)</f>
        <v>404</v>
      </c>
      <c r="N151" s="29">
        <f>VLOOKUP($B151,'[2]pop-2020-2023'!$I$5:$M$1126,2)</f>
        <v>18447</v>
      </c>
      <c r="O151" s="28">
        <f>VLOOKUP($B151,'[2]pop-2020-2023'!$I$5:$M$1126,3)</f>
        <v>18732</v>
      </c>
      <c r="P151" s="28">
        <f>VLOOKUP($B151,'[2]pop-2020-2023'!$I$5:$M$1126,4)</f>
        <v>18955</v>
      </c>
      <c r="Q151" s="30">
        <f>VLOOKUP($B151,'[2]pop-2020-2023'!$I$5:$M$1126,5)</f>
        <v>19132</v>
      </c>
      <c r="R151" s="29">
        <f>VLOOKUP($B151,'[3]Hogares total'!$D$5:$L$1126,6)</f>
        <v>5616</v>
      </c>
      <c r="S151" s="28">
        <f>VLOOKUP($B151,'[3]Hogares total'!$D$5:$L$1126,7)</f>
        <v>5782</v>
      </c>
      <c r="T151" s="28">
        <f>VLOOKUP($B151,'[3]Hogares total'!$D$5:$L$1126,8)</f>
        <v>5924</v>
      </c>
      <c r="U151" s="30">
        <f>VLOOKUP($B151,'[3]Hogares total'!$D$5:$L$1126,9)</f>
        <v>6065</v>
      </c>
      <c r="V151" s="29"/>
      <c r="W151" s="43">
        <f t="shared" si="20"/>
        <v>1.2118300234892163E-2</v>
      </c>
      <c r="X151" s="43">
        <f t="shared" si="21"/>
        <v>1.8359271959905037E-2</v>
      </c>
      <c r="Y151" s="47">
        <f t="shared" si="22"/>
        <v>2.111645410830023E-2</v>
      </c>
      <c r="Z151" s="29"/>
      <c r="AA151" s="43">
        <f t="shared" si="23"/>
        <v>3.9259771705292289E-2</v>
      </c>
      <c r="AB151" s="43">
        <f t="shared" si="24"/>
        <v>5.8744091829844698E-2</v>
      </c>
      <c r="AC151" s="47">
        <f t="shared" si="25"/>
        <v>6.6611706512778229E-2</v>
      </c>
      <c r="AD151" t="str">
        <f t="shared" si="19"/>
        <v/>
      </c>
    </row>
    <row r="152" spans="2:30" x14ac:dyDescent="0.25">
      <c r="B152" s="9" t="s">
        <v>150</v>
      </c>
      <c r="C152" s="23" t="str">
        <f>VLOOKUP(B152,[2]Municipal!$C$15:$D$60549,2)</f>
        <v>Usiacurí</v>
      </c>
      <c r="D152" s="11">
        <f>VLOOKUP($B152,'[1]Sin Corporativo'!$Q$6:$AA$1115,2)</f>
        <v>229</v>
      </c>
      <c r="E152" s="10">
        <f>VLOOKUP($B152,'[1]Sin Corporativo'!$Q$6:$AA$1115,3)</f>
        <v>227</v>
      </c>
      <c r="F152" s="10">
        <f>VLOOKUP($B152,'[1]Sin Corporativo'!$Q$6:$AA$1115,4)</f>
        <v>228</v>
      </c>
      <c r="G152" s="12">
        <f>VLOOKUP($B152,'[1]Sin Corporativo'!$Q$6:$AA$1115,5)</f>
        <v>226</v>
      </c>
      <c r="H152" s="11">
        <f>VLOOKUP($B152,'[1]Sin Corporativo'!$Q$6:$AA$1115,6)</f>
        <v>532</v>
      </c>
      <c r="I152" s="10">
        <f>VLOOKUP($B152,'[1]Sin Corporativo'!$Q$6:$AA$1115,7)</f>
        <v>751</v>
      </c>
      <c r="J152" s="10">
        <f>VLOOKUP($B152,'[1]Sin Corporativo'!$Q$6:$AA$1115,8)</f>
        <v>781</v>
      </c>
      <c r="K152" s="7">
        <f>VLOOKUP($B152,'[1]Sin Corporativo'!$Q$6:$AA$1115,9)</f>
        <v>1133</v>
      </c>
      <c r="L152" s="11">
        <f>VLOOKUP($B152,'[1]Sin Corporativo'!$Q$6:$AA$1115,10)</f>
        <v>1143</v>
      </c>
      <c r="M152" s="10">
        <f>VLOOKUP($B152,'[1]Sin Corporativo'!$Q$6:$AA$1115,11)</f>
        <v>1177</v>
      </c>
      <c r="N152" s="29">
        <f>VLOOKUP($B152,'[2]pop-2020-2023'!$I$5:$M$1126,2)</f>
        <v>13019</v>
      </c>
      <c r="O152" s="28">
        <f>VLOOKUP($B152,'[2]pop-2020-2023'!$I$5:$M$1126,3)</f>
        <v>13266</v>
      </c>
      <c r="P152" s="28">
        <f>VLOOKUP($B152,'[2]pop-2020-2023'!$I$5:$M$1126,4)</f>
        <v>13438</v>
      </c>
      <c r="Q152" s="30">
        <f>VLOOKUP($B152,'[2]pop-2020-2023'!$I$5:$M$1126,5)</f>
        <v>13573</v>
      </c>
      <c r="R152" s="29">
        <f>VLOOKUP($B152,'[3]Hogares total'!$D$5:$L$1126,6)</f>
        <v>3953</v>
      </c>
      <c r="S152" s="28">
        <f>VLOOKUP($B152,'[3]Hogares total'!$D$5:$L$1126,7)</f>
        <v>4084</v>
      </c>
      <c r="T152" s="28">
        <f>VLOOKUP($B152,'[3]Hogares total'!$D$5:$L$1126,8)</f>
        <v>4195</v>
      </c>
      <c r="U152" s="30">
        <f>VLOOKUP($B152,'[3]Hogares total'!$D$5:$L$1126,9)</f>
        <v>4301</v>
      </c>
      <c r="V152" s="29"/>
      <c r="W152" s="43">
        <f t="shared" si="20"/>
        <v>1.7111412633800692E-2</v>
      </c>
      <c r="X152" s="43">
        <f t="shared" si="21"/>
        <v>5.5886292603065935E-2</v>
      </c>
      <c r="Y152" s="47">
        <f t="shared" si="22"/>
        <v>8.671627495763648E-2</v>
      </c>
      <c r="Z152" s="29"/>
      <c r="AA152" s="43">
        <f t="shared" si="23"/>
        <v>5.5582761998041137E-2</v>
      </c>
      <c r="AB152" s="43">
        <f t="shared" si="24"/>
        <v>0.17902264600715137</v>
      </c>
      <c r="AC152" s="47">
        <f t="shared" si="25"/>
        <v>0.27365728900255754</v>
      </c>
      <c r="AD152" t="str">
        <f t="shared" si="19"/>
        <v/>
      </c>
    </row>
    <row r="153" spans="2:30" x14ac:dyDescent="0.25">
      <c r="B153" s="22" t="s">
        <v>151</v>
      </c>
      <c r="C153" s="23" t="str">
        <f>VLOOKUP(B153,[2]Municipal!$C$15:$D$60549,2)</f>
        <v>Bogotá, D.C.</v>
      </c>
      <c r="D153" s="11">
        <f>VLOOKUP($B153,'[1]Sin Corporativo'!$Q$6:$AA$1115,2)</f>
        <v>1998630</v>
      </c>
      <c r="E153" s="10">
        <f>VLOOKUP($B153,'[1]Sin Corporativo'!$Q$6:$AA$1115,3)</f>
        <v>2014213</v>
      </c>
      <c r="F153" s="10">
        <f>VLOOKUP($B153,'[1]Sin Corporativo'!$Q$6:$AA$1115,4)</f>
        <v>2009259</v>
      </c>
      <c r="G153" s="12">
        <f>VLOOKUP($B153,'[1]Sin Corporativo'!$Q$6:$AA$1115,5)</f>
        <v>2007580</v>
      </c>
      <c r="H153" s="11">
        <f>VLOOKUP($B153,'[1]Sin Corporativo'!$Q$6:$AA$1115,6)</f>
        <v>2031668</v>
      </c>
      <c r="I153" s="10">
        <f>VLOOKUP($B153,'[1]Sin Corporativo'!$Q$6:$AA$1115,7)</f>
        <v>2029031</v>
      </c>
      <c r="J153" s="10">
        <f>VLOOKUP($B153,'[1]Sin Corporativo'!$Q$6:$AA$1115,8)</f>
        <v>2034988</v>
      </c>
      <c r="K153" s="7">
        <f>VLOOKUP($B153,'[1]Sin Corporativo'!$Q$6:$AA$1115,9)</f>
        <v>2036945</v>
      </c>
      <c r="L153" s="11">
        <f>VLOOKUP($B153,'[1]Sin Corporativo'!$Q$6:$AA$1115,10)</f>
        <v>2058153</v>
      </c>
      <c r="M153" s="10">
        <f>VLOOKUP($B153,'[1]Sin Corporativo'!$Q$6:$AA$1115,11)</f>
        <v>2077089</v>
      </c>
      <c r="N153" s="29">
        <f>VLOOKUP($B153,'[2]pop-2020-2023'!$I$5:$M$1126,2)</f>
        <v>7732161</v>
      </c>
      <c r="O153" s="28">
        <f>VLOOKUP($B153,'[2]pop-2020-2023'!$I$5:$M$1126,3)</f>
        <v>7823334</v>
      </c>
      <c r="P153" s="28">
        <f>VLOOKUP($B153,'[2]pop-2020-2023'!$I$5:$M$1126,4)</f>
        <v>7873316</v>
      </c>
      <c r="Q153" s="30">
        <f>VLOOKUP($B153,'[2]pop-2020-2023'!$I$5:$M$1126,5)</f>
        <v>7907281</v>
      </c>
      <c r="R153" s="29">
        <f>VLOOKUP($B153,'[3]Hogares total'!$D$5:$L$1126,6)</f>
        <v>2759217</v>
      </c>
      <c r="S153" s="28">
        <f>VLOOKUP($B153,'[3]Hogares total'!$D$5:$L$1126,7)</f>
        <v>2840109</v>
      </c>
      <c r="T153" s="28">
        <f>VLOOKUP($B153,'[3]Hogares total'!$D$5:$L$1126,8)</f>
        <v>2915263</v>
      </c>
      <c r="U153" s="30">
        <f>VLOOKUP($B153,'[3]Hogares total'!$D$5:$L$1126,9)</f>
        <v>2991250</v>
      </c>
      <c r="V153" s="29"/>
      <c r="W153" s="43">
        <f t="shared" si="20"/>
        <v>0.25746222774075606</v>
      </c>
      <c r="X153" s="43">
        <f t="shared" si="21"/>
        <v>0.25770983915798629</v>
      </c>
      <c r="Y153" s="47">
        <f t="shared" si="22"/>
        <v>0.26268055985363364</v>
      </c>
      <c r="Z153" s="29"/>
      <c r="AA153" s="43">
        <f t="shared" si="23"/>
        <v>0.70920271017767278</v>
      </c>
      <c r="AB153" s="43">
        <f t="shared" si="24"/>
        <v>0.6960027277127312</v>
      </c>
      <c r="AC153" s="47">
        <f t="shared" si="25"/>
        <v>0.69438829920601752</v>
      </c>
      <c r="AD153" s="28">
        <f>+T153-K153</f>
        <v>878318</v>
      </c>
    </row>
    <row r="154" spans="2:30" x14ac:dyDescent="0.25">
      <c r="B154" s="9" t="s">
        <v>152</v>
      </c>
      <c r="C154" s="23" t="str">
        <f>VLOOKUP(B154,[2]Municipal!$C$15:$D$60549,2)</f>
        <v>Cartagena de Indias</v>
      </c>
      <c r="D154" s="11">
        <f>VLOOKUP($B154,'[1]Sin Corporativo'!$Q$6:$AA$1115,2)</f>
        <v>156192</v>
      </c>
      <c r="E154" s="10">
        <f>VLOOKUP($B154,'[1]Sin Corporativo'!$Q$6:$AA$1115,3)</f>
        <v>159046</v>
      </c>
      <c r="F154" s="10">
        <f>VLOOKUP($B154,'[1]Sin Corporativo'!$Q$6:$AA$1115,4)</f>
        <v>162285</v>
      </c>
      <c r="G154" s="12">
        <f>VLOOKUP($B154,'[1]Sin Corporativo'!$Q$6:$AA$1115,5)</f>
        <v>165798</v>
      </c>
      <c r="H154" s="11">
        <f>VLOOKUP($B154,'[1]Sin Corporativo'!$Q$6:$AA$1115,6)</f>
        <v>170027</v>
      </c>
      <c r="I154" s="10">
        <f>VLOOKUP($B154,'[1]Sin Corporativo'!$Q$6:$AA$1115,7)</f>
        <v>172452</v>
      </c>
      <c r="J154" s="10">
        <f>VLOOKUP($B154,'[1]Sin Corporativo'!$Q$6:$AA$1115,8)</f>
        <v>176377</v>
      </c>
      <c r="K154" s="7">
        <f>VLOOKUP($B154,'[1]Sin Corporativo'!$Q$6:$AA$1115,9)</f>
        <v>178846</v>
      </c>
      <c r="L154" s="11">
        <f>VLOOKUP($B154,'[1]Sin Corporativo'!$Q$6:$AA$1115,10)</f>
        <v>181797</v>
      </c>
      <c r="M154" s="10">
        <f>VLOOKUP($B154,'[1]Sin Corporativo'!$Q$6:$AA$1115,11)</f>
        <v>184519</v>
      </c>
      <c r="N154" s="29">
        <f>VLOOKUP($B154,'[2]pop-2020-2023'!$I$5:$M$1126,2)</f>
        <v>1017616</v>
      </c>
      <c r="O154" s="28">
        <f>VLOOKUP($B154,'[2]pop-2020-2023'!$I$5:$M$1126,3)</f>
        <v>1032133</v>
      </c>
      <c r="P154" s="28">
        <f>VLOOKUP($B154,'[2]pop-2020-2023'!$I$5:$M$1126,4)</f>
        <v>1043185</v>
      </c>
      <c r="Q154" s="30">
        <f>VLOOKUP($B154,'[2]pop-2020-2023'!$I$5:$M$1126,5)</f>
        <v>1052015</v>
      </c>
      <c r="R154" s="29">
        <f>VLOOKUP($B154,'[3]Hogares total'!$D$5:$L$1126,6)</f>
        <v>305154</v>
      </c>
      <c r="S154" s="28">
        <f>VLOOKUP($B154,'[3]Hogares total'!$D$5:$L$1126,7)</f>
        <v>314951</v>
      </c>
      <c r="T154" s="28">
        <f>VLOOKUP($B154,'[3]Hogares total'!$D$5:$L$1126,8)</f>
        <v>323922</v>
      </c>
      <c r="U154" s="30">
        <f>VLOOKUP($B154,'[3]Hogares total'!$D$5:$L$1126,9)</f>
        <v>332921</v>
      </c>
      <c r="V154" s="29"/>
      <c r="W154" s="43">
        <f t="shared" si="20"/>
        <v>0.15409448200958598</v>
      </c>
      <c r="X154" s="43">
        <f t="shared" si="21"/>
        <v>0.16531295982975217</v>
      </c>
      <c r="Y154" s="47">
        <f t="shared" si="22"/>
        <v>0.17539578808286954</v>
      </c>
      <c r="Z154" s="29"/>
      <c r="AA154" s="43">
        <f t="shared" si="23"/>
        <v>0.50498648996193063</v>
      </c>
      <c r="AB154" s="43">
        <f t="shared" si="24"/>
        <v>0.53238742660270066</v>
      </c>
      <c r="AC154" s="47">
        <f t="shared" si="25"/>
        <v>0.55424259809384213</v>
      </c>
      <c r="AD154" t="str">
        <f t="shared" si="19"/>
        <v/>
      </c>
    </row>
    <row r="155" spans="2:30" x14ac:dyDescent="0.25">
      <c r="B155" s="9" t="s">
        <v>153</v>
      </c>
      <c r="C155" s="23" t="str">
        <f>VLOOKUP(B155,[2]Municipal!$C$15:$D$60549,2)</f>
        <v>Achí</v>
      </c>
      <c r="D155" s="11">
        <f>VLOOKUP($B155,'[1]Sin Corporativo'!$Q$6:$AA$1115,2)</f>
        <v>64</v>
      </c>
      <c r="E155" s="10">
        <f>VLOOKUP($B155,'[1]Sin Corporativo'!$Q$6:$AA$1115,3)</f>
        <v>65</v>
      </c>
      <c r="F155" s="10">
        <f>VLOOKUP($B155,'[1]Sin Corporativo'!$Q$6:$AA$1115,4)</f>
        <v>155</v>
      </c>
      <c r="G155" s="12">
        <f>VLOOKUP($B155,'[1]Sin Corporativo'!$Q$6:$AA$1115,5)</f>
        <v>87</v>
      </c>
      <c r="H155" s="11">
        <f>VLOOKUP($B155,'[1]Sin Corporativo'!$Q$6:$AA$1115,6)</f>
        <v>139</v>
      </c>
      <c r="I155" s="10">
        <f>VLOOKUP($B155,'[1]Sin Corporativo'!$Q$6:$AA$1115,7)</f>
        <v>132</v>
      </c>
      <c r="J155" s="10">
        <f>VLOOKUP($B155,'[1]Sin Corporativo'!$Q$6:$AA$1115,8)</f>
        <v>42</v>
      </c>
      <c r="K155" s="7">
        <f>VLOOKUP($B155,'[1]Sin Corporativo'!$Q$6:$AA$1115,9)</f>
        <v>202</v>
      </c>
      <c r="L155" s="11">
        <f>VLOOKUP($B155,'[1]Sin Corporativo'!$Q$6:$AA$1115,10)</f>
        <v>171</v>
      </c>
      <c r="M155" s="10">
        <f>VLOOKUP($B155,'[1]Sin Corporativo'!$Q$6:$AA$1115,11)</f>
        <v>174</v>
      </c>
      <c r="N155" s="29">
        <f>VLOOKUP($B155,'[2]pop-2020-2023'!$I$5:$M$1126,2)</f>
        <v>25800</v>
      </c>
      <c r="O155" s="28">
        <f>VLOOKUP($B155,'[2]pop-2020-2023'!$I$5:$M$1126,3)</f>
        <v>26361</v>
      </c>
      <c r="P155" s="28">
        <f>VLOOKUP($B155,'[2]pop-2020-2023'!$I$5:$M$1126,4)</f>
        <v>26741</v>
      </c>
      <c r="Q155" s="30">
        <f>VLOOKUP($B155,'[2]pop-2020-2023'!$I$5:$M$1126,5)</f>
        <v>26995</v>
      </c>
      <c r="R155" s="29">
        <f>VLOOKUP($B155,'[3]Hogares total'!$D$5:$L$1126,6)</f>
        <v>7719</v>
      </c>
      <c r="S155" s="28">
        <f>VLOOKUP($B155,'[3]Hogares total'!$D$5:$L$1126,7)</f>
        <v>7920</v>
      </c>
      <c r="T155" s="28">
        <f>VLOOKUP($B155,'[3]Hogares total'!$D$5:$L$1126,8)</f>
        <v>8100</v>
      </c>
      <c r="U155" s="30">
        <f>VLOOKUP($B155,'[3]Hogares total'!$D$5:$L$1126,9)</f>
        <v>8283</v>
      </c>
      <c r="V155" s="29"/>
      <c r="W155" s="43">
        <f t="shared" si="20"/>
        <v>2.4657638177610864E-3</v>
      </c>
      <c r="X155" s="43">
        <f t="shared" si="21"/>
        <v>4.9362402303578775E-3</v>
      </c>
      <c r="Y155" s="47">
        <f t="shared" si="22"/>
        <v>6.4456380811261345E-3</v>
      </c>
      <c r="Z155" s="29"/>
      <c r="AA155" s="43">
        <f t="shared" si="23"/>
        <v>8.2070707070707079E-3</v>
      </c>
      <c r="AB155" s="43">
        <f t="shared" si="24"/>
        <v>1.6296296296296295E-2</v>
      </c>
      <c r="AC155" s="47">
        <f t="shared" si="25"/>
        <v>2.1006881564650488E-2</v>
      </c>
      <c r="AD155" t="str">
        <f t="shared" si="19"/>
        <v/>
      </c>
    </row>
    <row r="156" spans="2:30" x14ac:dyDescent="0.25">
      <c r="B156" s="9" t="s">
        <v>154</v>
      </c>
      <c r="C156" s="23" t="str">
        <f>VLOOKUP(B156,[2]Municipal!$C$15:$D$60549,2)</f>
        <v>Altos del Rosario</v>
      </c>
      <c r="D156" s="11">
        <f>VLOOKUP($B156,'[1]Sin Corporativo'!$Q$6:$AA$1115,2)</f>
        <v>16</v>
      </c>
      <c r="E156" s="10">
        <f>VLOOKUP($B156,'[1]Sin Corporativo'!$Q$6:$AA$1115,3)</f>
        <v>272</v>
      </c>
      <c r="F156" s="10">
        <f>VLOOKUP($B156,'[1]Sin Corporativo'!$Q$6:$AA$1115,4)</f>
        <v>276</v>
      </c>
      <c r="G156" s="12">
        <f>VLOOKUP($B156,'[1]Sin Corporativo'!$Q$6:$AA$1115,5)</f>
        <v>275</v>
      </c>
      <c r="H156" s="11">
        <f>VLOOKUP($B156,'[1]Sin Corporativo'!$Q$6:$AA$1115,6)</f>
        <v>793</v>
      </c>
      <c r="I156" s="10">
        <f>VLOOKUP($B156,'[1]Sin Corporativo'!$Q$6:$AA$1115,7)</f>
        <v>810</v>
      </c>
      <c r="J156" s="10">
        <f>VLOOKUP($B156,'[1]Sin Corporativo'!$Q$6:$AA$1115,8)</f>
        <v>808</v>
      </c>
      <c r="K156" s="7">
        <f>VLOOKUP($B156,'[1]Sin Corporativo'!$Q$6:$AA$1115,9)</f>
        <v>804</v>
      </c>
      <c r="L156" s="11">
        <f>VLOOKUP($B156,'[1]Sin Corporativo'!$Q$6:$AA$1115,10)</f>
        <v>801</v>
      </c>
      <c r="M156" s="10">
        <f>VLOOKUP($B156,'[1]Sin Corporativo'!$Q$6:$AA$1115,11)</f>
        <v>801</v>
      </c>
      <c r="N156" s="29">
        <f>VLOOKUP($B156,'[2]pop-2020-2023'!$I$5:$M$1126,2)</f>
        <v>11596</v>
      </c>
      <c r="O156" s="28">
        <f>VLOOKUP($B156,'[2]pop-2020-2023'!$I$5:$M$1126,3)</f>
        <v>11832</v>
      </c>
      <c r="P156" s="28">
        <f>VLOOKUP($B156,'[2]pop-2020-2023'!$I$5:$M$1126,4)</f>
        <v>11953</v>
      </c>
      <c r="Q156" s="30">
        <f>VLOOKUP($B156,'[2]pop-2020-2023'!$I$5:$M$1126,5)</f>
        <v>12060</v>
      </c>
      <c r="R156" s="29">
        <f>VLOOKUP($B156,'[3]Hogares total'!$D$5:$L$1126,6)</f>
        <v>3149</v>
      </c>
      <c r="S156" s="28">
        <f>VLOOKUP($B156,'[3]Hogares total'!$D$5:$L$1126,7)</f>
        <v>3237</v>
      </c>
      <c r="T156" s="28">
        <f>VLOOKUP($B156,'[3]Hogares total'!$D$5:$L$1126,8)</f>
        <v>3317</v>
      </c>
      <c r="U156" s="30">
        <f>VLOOKUP($B156,'[3]Hogares total'!$D$5:$L$1126,9)</f>
        <v>3395</v>
      </c>
      <c r="V156" s="29"/>
      <c r="W156" s="43">
        <f t="shared" si="20"/>
        <v>2.2988505747126436E-2</v>
      </c>
      <c r="X156" s="43">
        <f t="shared" si="21"/>
        <v>6.7765414540282773E-2</v>
      </c>
      <c r="Y156" s="47">
        <f t="shared" si="22"/>
        <v>6.64179104477612E-2</v>
      </c>
      <c r="Z156" s="29"/>
      <c r="AA156" s="43">
        <f t="shared" si="23"/>
        <v>8.4028421377818963E-2</v>
      </c>
      <c r="AB156" s="43">
        <f t="shared" si="24"/>
        <v>0.24419656315948146</v>
      </c>
      <c r="AC156" s="47">
        <f t="shared" si="25"/>
        <v>0.23593519882179675</v>
      </c>
      <c r="AD156" t="str">
        <f t="shared" si="19"/>
        <v/>
      </c>
    </row>
    <row r="157" spans="2:30" x14ac:dyDescent="0.25">
      <c r="B157" s="9" t="s">
        <v>155</v>
      </c>
      <c r="C157" s="23" t="str">
        <f>VLOOKUP(B157,[2]Municipal!$C$15:$D$60549,2)</f>
        <v>Arenal</v>
      </c>
      <c r="D157" s="11">
        <f>VLOOKUP($B157,'[1]Sin Corporativo'!$Q$6:$AA$1115,2)</f>
        <v>47</v>
      </c>
      <c r="E157" s="10">
        <f>VLOOKUP($B157,'[1]Sin Corporativo'!$Q$6:$AA$1115,3)</f>
        <v>201</v>
      </c>
      <c r="F157" s="10">
        <f>VLOOKUP($B157,'[1]Sin Corporativo'!$Q$6:$AA$1115,4)</f>
        <v>218</v>
      </c>
      <c r="G157" s="12">
        <f>VLOOKUP($B157,'[1]Sin Corporativo'!$Q$6:$AA$1115,5)</f>
        <v>207</v>
      </c>
      <c r="H157" s="11">
        <f>VLOOKUP($B157,'[1]Sin Corporativo'!$Q$6:$AA$1115,6)</f>
        <v>508</v>
      </c>
      <c r="I157" s="10">
        <f>VLOOKUP($B157,'[1]Sin Corporativo'!$Q$6:$AA$1115,7)</f>
        <v>552</v>
      </c>
      <c r="J157" s="10">
        <f>VLOOKUP($B157,'[1]Sin Corporativo'!$Q$6:$AA$1115,8)</f>
        <v>549</v>
      </c>
      <c r="K157" s="7">
        <f>VLOOKUP($B157,'[1]Sin Corporativo'!$Q$6:$AA$1115,9)</f>
        <v>551</v>
      </c>
      <c r="L157" s="11">
        <f>VLOOKUP($B157,'[1]Sin Corporativo'!$Q$6:$AA$1115,10)</f>
        <v>564</v>
      </c>
      <c r="M157" s="10">
        <f>VLOOKUP($B157,'[1]Sin Corporativo'!$Q$6:$AA$1115,11)</f>
        <v>573</v>
      </c>
      <c r="N157" s="29">
        <f>VLOOKUP($B157,'[2]pop-2020-2023'!$I$5:$M$1126,2)</f>
        <v>7663</v>
      </c>
      <c r="O157" s="28">
        <f>VLOOKUP($B157,'[2]pop-2020-2023'!$I$5:$M$1126,3)</f>
        <v>7748</v>
      </c>
      <c r="P157" s="28">
        <f>VLOOKUP($B157,'[2]pop-2020-2023'!$I$5:$M$1126,4)</f>
        <v>7853</v>
      </c>
      <c r="Q157" s="30">
        <f>VLOOKUP($B157,'[2]pop-2020-2023'!$I$5:$M$1126,5)</f>
        <v>7937</v>
      </c>
      <c r="R157" s="29">
        <f>VLOOKUP($B157,'[3]Hogares total'!$D$5:$L$1126,6)</f>
        <v>2288</v>
      </c>
      <c r="S157" s="28">
        <f>VLOOKUP($B157,'[3]Hogares total'!$D$5:$L$1126,7)</f>
        <v>2357</v>
      </c>
      <c r="T157" s="28">
        <f>VLOOKUP($B157,'[3]Hogares total'!$D$5:$L$1126,8)</f>
        <v>2420</v>
      </c>
      <c r="U157" s="30">
        <f>VLOOKUP($B157,'[3]Hogares total'!$D$5:$L$1126,9)</f>
        <v>2484</v>
      </c>
      <c r="V157" s="29"/>
      <c r="W157" s="43">
        <f t="shared" si="20"/>
        <v>2.5942178626742383E-2</v>
      </c>
      <c r="X157" s="43">
        <f t="shared" si="21"/>
        <v>7.0291608302559525E-2</v>
      </c>
      <c r="Y157" s="47">
        <f t="shared" si="22"/>
        <v>7.2193524001511911E-2</v>
      </c>
      <c r="Z157" s="29"/>
      <c r="AA157" s="43">
        <f t="shared" si="23"/>
        <v>8.5277895630038181E-2</v>
      </c>
      <c r="AB157" s="43">
        <f t="shared" si="24"/>
        <v>0.228099173553719</v>
      </c>
      <c r="AC157" s="47">
        <f t="shared" si="25"/>
        <v>0.23067632850241546</v>
      </c>
      <c r="AD157" t="str">
        <f t="shared" si="19"/>
        <v/>
      </c>
    </row>
    <row r="158" spans="2:30" x14ac:dyDescent="0.25">
      <c r="B158" s="9" t="s">
        <v>156</v>
      </c>
      <c r="C158" s="23" t="str">
        <f>VLOOKUP(B158,[2]Municipal!$C$15:$D$60549,2)</f>
        <v>Arjona</v>
      </c>
      <c r="D158" s="11">
        <f>VLOOKUP($B158,'[1]Sin Corporativo'!$Q$6:$AA$1115,2)</f>
        <v>3550</v>
      </c>
      <c r="E158" s="10">
        <f>VLOOKUP($B158,'[1]Sin Corporativo'!$Q$6:$AA$1115,3)</f>
        <v>3549</v>
      </c>
      <c r="F158" s="10">
        <f>VLOOKUP($B158,'[1]Sin Corporativo'!$Q$6:$AA$1115,4)</f>
        <v>3133</v>
      </c>
      <c r="G158" s="12">
        <f>VLOOKUP($B158,'[1]Sin Corporativo'!$Q$6:$AA$1115,5)</f>
        <v>3227</v>
      </c>
      <c r="H158" s="11">
        <f>VLOOKUP($B158,'[1]Sin Corporativo'!$Q$6:$AA$1115,6)</f>
        <v>2821</v>
      </c>
      <c r="I158" s="10">
        <f>VLOOKUP($B158,'[1]Sin Corporativo'!$Q$6:$AA$1115,7)</f>
        <v>2872</v>
      </c>
      <c r="J158" s="10">
        <f>VLOOKUP($B158,'[1]Sin Corporativo'!$Q$6:$AA$1115,8)</f>
        <v>2611</v>
      </c>
      <c r="K158" s="7">
        <f>VLOOKUP($B158,'[1]Sin Corporativo'!$Q$6:$AA$1115,9)</f>
        <v>2742</v>
      </c>
      <c r="L158" s="11">
        <f>VLOOKUP($B158,'[1]Sin Corporativo'!$Q$6:$AA$1115,10)</f>
        <v>2825</v>
      </c>
      <c r="M158" s="10">
        <f>VLOOKUP($B158,'[1]Sin Corporativo'!$Q$6:$AA$1115,11)</f>
        <v>3265</v>
      </c>
      <c r="N158" s="29">
        <f>VLOOKUP($B158,'[2]pop-2020-2023'!$I$5:$M$1126,2)</f>
        <v>72839</v>
      </c>
      <c r="O158" s="28">
        <f>VLOOKUP($B158,'[2]pop-2020-2023'!$I$5:$M$1126,3)</f>
        <v>73980</v>
      </c>
      <c r="P158" s="28">
        <f>VLOOKUP($B158,'[2]pop-2020-2023'!$I$5:$M$1126,4)</f>
        <v>74773</v>
      </c>
      <c r="Q158" s="30">
        <f>VLOOKUP($B158,'[2]pop-2020-2023'!$I$5:$M$1126,5)</f>
        <v>75429</v>
      </c>
      <c r="R158" s="29">
        <f>VLOOKUP($B158,'[3]Hogares total'!$D$5:$L$1126,6)</f>
        <v>19404</v>
      </c>
      <c r="S158" s="28">
        <f>VLOOKUP($B158,'[3]Hogares total'!$D$5:$L$1126,7)</f>
        <v>20005</v>
      </c>
      <c r="T158" s="28">
        <f>VLOOKUP($B158,'[3]Hogares total'!$D$5:$L$1126,8)</f>
        <v>20562</v>
      </c>
      <c r="U158" s="30">
        <f>VLOOKUP($B158,'[3]Hogares total'!$D$5:$L$1126,9)</f>
        <v>21119</v>
      </c>
      <c r="V158" s="29"/>
      <c r="W158" s="43">
        <f t="shared" si="20"/>
        <v>4.7972424979724253E-2</v>
      </c>
      <c r="X158" s="43">
        <f t="shared" si="21"/>
        <v>3.8409586348013322E-2</v>
      </c>
      <c r="Y158" s="47">
        <f t="shared" si="22"/>
        <v>4.3285738906786511E-2</v>
      </c>
      <c r="Z158" s="29"/>
      <c r="AA158" s="43">
        <f t="shared" si="23"/>
        <v>0.17740564858785304</v>
      </c>
      <c r="AB158" s="43">
        <f t="shared" si="24"/>
        <v>0.13967512887851377</v>
      </c>
      <c r="AC158" s="47">
        <f t="shared" si="25"/>
        <v>0.15460012311188978</v>
      </c>
      <c r="AD158" t="str">
        <f t="shared" si="19"/>
        <v/>
      </c>
    </row>
    <row r="159" spans="2:30" x14ac:dyDescent="0.25">
      <c r="B159" s="9" t="s">
        <v>157</v>
      </c>
      <c r="C159" s="23" t="str">
        <f>VLOOKUP(B159,[2]Municipal!$C$15:$D$60549,2)</f>
        <v>Arroyohondo</v>
      </c>
      <c r="D159" s="11">
        <f>VLOOKUP($B159,'[1]Sin Corporativo'!$Q$6:$AA$1115,2)</f>
        <v>24</v>
      </c>
      <c r="E159" s="10">
        <f>VLOOKUP($B159,'[1]Sin Corporativo'!$Q$6:$AA$1115,3)</f>
        <v>214</v>
      </c>
      <c r="F159" s="10">
        <f>VLOOKUP($B159,'[1]Sin Corporativo'!$Q$6:$AA$1115,4)</f>
        <v>212</v>
      </c>
      <c r="G159" s="12">
        <f>VLOOKUP($B159,'[1]Sin Corporativo'!$Q$6:$AA$1115,5)</f>
        <v>207</v>
      </c>
      <c r="H159" s="11">
        <f>VLOOKUP($B159,'[1]Sin Corporativo'!$Q$6:$AA$1115,6)</f>
        <v>576</v>
      </c>
      <c r="I159" s="10">
        <f>VLOOKUP($B159,'[1]Sin Corporativo'!$Q$6:$AA$1115,7)</f>
        <v>645</v>
      </c>
      <c r="J159" s="10">
        <f>VLOOKUP($B159,'[1]Sin Corporativo'!$Q$6:$AA$1115,8)</f>
        <v>677</v>
      </c>
      <c r="K159" s="7">
        <f>VLOOKUP($B159,'[1]Sin Corporativo'!$Q$6:$AA$1115,9)</f>
        <v>652</v>
      </c>
      <c r="L159" s="11">
        <f>VLOOKUP($B159,'[1]Sin Corporativo'!$Q$6:$AA$1115,10)</f>
        <v>639</v>
      </c>
      <c r="M159" s="10">
        <f>VLOOKUP($B159,'[1]Sin Corporativo'!$Q$6:$AA$1115,11)</f>
        <v>624</v>
      </c>
      <c r="N159" s="29">
        <f>VLOOKUP($B159,'[2]pop-2020-2023'!$I$5:$M$1126,2)</f>
        <v>8534</v>
      </c>
      <c r="O159" s="28">
        <f>VLOOKUP($B159,'[2]pop-2020-2023'!$I$5:$M$1126,3)</f>
        <v>8602</v>
      </c>
      <c r="P159" s="28">
        <f>VLOOKUP($B159,'[2]pop-2020-2023'!$I$5:$M$1126,4)</f>
        <v>8694</v>
      </c>
      <c r="Q159" s="30">
        <f>VLOOKUP($B159,'[2]pop-2020-2023'!$I$5:$M$1126,5)</f>
        <v>8762</v>
      </c>
      <c r="R159" s="29">
        <f>VLOOKUP($B159,'[3]Hogares total'!$D$5:$L$1126,6)</f>
        <v>1878</v>
      </c>
      <c r="S159" s="28">
        <f>VLOOKUP($B159,'[3]Hogares total'!$D$5:$L$1126,7)</f>
        <v>1933</v>
      </c>
      <c r="T159" s="28">
        <f>VLOOKUP($B159,'[3]Hogares total'!$D$5:$L$1126,8)</f>
        <v>1982</v>
      </c>
      <c r="U159" s="30">
        <f>VLOOKUP($B159,'[3]Hogares total'!$D$5:$L$1126,9)</f>
        <v>2031</v>
      </c>
      <c r="V159" s="29"/>
      <c r="W159" s="43">
        <f t="shared" si="20"/>
        <v>2.4877935363868869E-2</v>
      </c>
      <c r="X159" s="43">
        <f t="shared" si="21"/>
        <v>7.4189095928226367E-2</v>
      </c>
      <c r="Y159" s="47">
        <f t="shared" si="22"/>
        <v>7.1216617210682495E-2</v>
      </c>
      <c r="Z159" s="29"/>
      <c r="AA159" s="43">
        <f t="shared" si="23"/>
        <v>0.1107087428867046</v>
      </c>
      <c r="AB159" s="43">
        <f t="shared" si="24"/>
        <v>0.32542885973763874</v>
      </c>
      <c r="AC159" s="47">
        <f t="shared" si="25"/>
        <v>0.30723781388478583</v>
      </c>
      <c r="AD159" t="str">
        <f t="shared" si="19"/>
        <v/>
      </c>
    </row>
    <row r="160" spans="2:30" x14ac:dyDescent="0.25">
      <c r="B160" s="9" t="s">
        <v>158</v>
      </c>
      <c r="C160" s="23" t="str">
        <f>VLOOKUP(B160,[2]Municipal!$C$15:$D$60549,2)</f>
        <v>Barranco de Loba</v>
      </c>
      <c r="D160" s="11">
        <f>VLOOKUP($B160,'[1]Sin Corporativo'!$Q$6:$AA$1115,2)</f>
        <v>104</v>
      </c>
      <c r="E160" s="10">
        <f>VLOOKUP($B160,'[1]Sin Corporativo'!$Q$6:$AA$1115,3)</f>
        <v>489</v>
      </c>
      <c r="F160" s="10">
        <f>VLOOKUP($B160,'[1]Sin Corporativo'!$Q$6:$AA$1115,4)</f>
        <v>525</v>
      </c>
      <c r="G160" s="12">
        <f>VLOOKUP($B160,'[1]Sin Corporativo'!$Q$6:$AA$1115,5)</f>
        <v>532</v>
      </c>
      <c r="H160" s="11">
        <f>VLOOKUP($B160,'[1]Sin Corporativo'!$Q$6:$AA$1115,6)</f>
        <v>1283</v>
      </c>
      <c r="I160" s="10">
        <f>VLOOKUP($B160,'[1]Sin Corporativo'!$Q$6:$AA$1115,7)</f>
        <v>1294</v>
      </c>
      <c r="J160" s="10">
        <f>VLOOKUP($B160,'[1]Sin Corporativo'!$Q$6:$AA$1115,8)</f>
        <v>1239</v>
      </c>
      <c r="K160" s="7">
        <f>VLOOKUP($B160,'[1]Sin Corporativo'!$Q$6:$AA$1115,9)</f>
        <v>1208</v>
      </c>
      <c r="L160" s="11">
        <f>VLOOKUP($B160,'[1]Sin Corporativo'!$Q$6:$AA$1115,10)</f>
        <v>1220</v>
      </c>
      <c r="M160" s="10">
        <f>VLOOKUP($B160,'[1]Sin Corporativo'!$Q$6:$AA$1115,11)</f>
        <v>1188</v>
      </c>
      <c r="N160" s="29">
        <f>VLOOKUP($B160,'[2]pop-2020-2023'!$I$5:$M$1126,2)</f>
        <v>15557</v>
      </c>
      <c r="O160" s="28">
        <f>VLOOKUP($B160,'[2]pop-2020-2023'!$I$5:$M$1126,3)</f>
        <v>15793</v>
      </c>
      <c r="P160" s="28">
        <f>VLOOKUP($B160,'[2]pop-2020-2023'!$I$5:$M$1126,4)</f>
        <v>15988</v>
      </c>
      <c r="Q160" s="30">
        <f>VLOOKUP($B160,'[2]pop-2020-2023'!$I$5:$M$1126,5)</f>
        <v>16181</v>
      </c>
      <c r="R160" s="29">
        <f>VLOOKUP($B160,'[3]Hogares total'!$D$5:$L$1126,6)</f>
        <v>4137</v>
      </c>
      <c r="S160" s="28">
        <f>VLOOKUP($B160,'[3]Hogares total'!$D$5:$L$1126,7)</f>
        <v>4251</v>
      </c>
      <c r="T160" s="28">
        <f>VLOOKUP($B160,'[3]Hogares total'!$D$5:$L$1126,8)</f>
        <v>4356</v>
      </c>
      <c r="U160" s="30">
        <f>VLOOKUP($B160,'[3]Hogares total'!$D$5:$L$1126,9)</f>
        <v>4463</v>
      </c>
      <c r="V160" s="29"/>
      <c r="W160" s="43">
        <f t="shared" si="20"/>
        <v>3.0963084911036536E-2</v>
      </c>
      <c r="X160" s="43">
        <f t="shared" si="21"/>
        <v>8.0935701776332247E-2</v>
      </c>
      <c r="Y160" s="47">
        <f t="shared" si="22"/>
        <v>7.3419442556084291E-2</v>
      </c>
      <c r="Z160" s="29"/>
      <c r="AA160" s="43">
        <f t="shared" si="23"/>
        <v>0.1150317572335921</v>
      </c>
      <c r="AB160" s="43">
        <f t="shared" si="24"/>
        <v>0.29706152433425159</v>
      </c>
      <c r="AC160" s="47">
        <f t="shared" si="25"/>
        <v>0.26618866233475241</v>
      </c>
      <c r="AD160" t="str">
        <f t="shared" si="19"/>
        <v/>
      </c>
    </row>
    <row r="161" spans="2:30" x14ac:dyDescent="0.25">
      <c r="B161" s="9" t="s">
        <v>159</v>
      </c>
      <c r="C161" s="23" t="str">
        <f>VLOOKUP(B161,[2]Municipal!$C$15:$D$60549,2)</f>
        <v>Calamar</v>
      </c>
      <c r="D161" s="11">
        <f>VLOOKUP($B161,'[1]Sin Corporativo'!$Q$6:$AA$1115,2)</f>
        <v>94</v>
      </c>
      <c r="E161" s="10">
        <f>VLOOKUP($B161,'[1]Sin Corporativo'!$Q$6:$AA$1115,3)</f>
        <v>527</v>
      </c>
      <c r="F161" s="10">
        <f>VLOOKUP($B161,'[1]Sin Corporativo'!$Q$6:$AA$1115,4)</f>
        <v>541</v>
      </c>
      <c r="G161" s="12">
        <f>VLOOKUP($B161,'[1]Sin Corporativo'!$Q$6:$AA$1115,5)</f>
        <v>543</v>
      </c>
      <c r="H161" s="11">
        <f>VLOOKUP($B161,'[1]Sin Corporativo'!$Q$6:$AA$1115,6)</f>
        <v>1217</v>
      </c>
      <c r="I161" s="10">
        <f>VLOOKUP($B161,'[1]Sin Corporativo'!$Q$6:$AA$1115,7)</f>
        <v>1202</v>
      </c>
      <c r="J161" s="10">
        <f>VLOOKUP($B161,'[1]Sin Corporativo'!$Q$6:$AA$1115,8)</f>
        <v>1181</v>
      </c>
      <c r="K161" s="7">
        <f>VLOOKUP($B161,'[1]Sin Corporativo'!$Q$6:$AA$1115,9)</f>
        <v>1190</v>
      </c>
      <c r="L161" s="11">
        <f>VLOOKUP($B161,'[1]Sin Corporativo'!$Q$6:$AA$1115,10)</f>
        <v>1184</v>
      </c>
      <c r="M161" s="10">
        <f>VLOOKUP($B161,'[1]Sin Corporativo'!$Q$6:$AA$1115,11)</f>
        <v>1176</v>
      </c>
      <c r="N161" s="29">
        <f>VLOOKUP($B161,'[2]pop-2020-2023'!$I$5:$M$1126,2)</f>
        <v>23607</v>
      </c>
      <c r="O161" s="28">
        <f>VLOOKUP($B161,'[2]pop-2020-2023'!$I$5:$M$1126,3)</f>
        <v>24034</v>
      </c>
      <c r="P161" s="28">
        <f>VLOOKUP($B161,'[2]pop-2020-2023'!$I$5:$M$1126,4)</f>
        <v>24331</v>
      </c>
      <c r="Q161" s="30">
        <f>VLOOKUP($B161,'[2]pop-2020-2023'!$I$5:$M$1126,5)</f>
        <v>24575</v>
      </c>
      <c r="R161" s="29">
        <f>VLOOKUP($B161,'[3]Hogares total'!$D$5:$L$1126,6)</f>
        <v>5858</v>
      </c>
      <c r="S161" s="28">
        <f>VLOOKUP($B161,'[3]Hogares total'!$D$5:$L$1126,7)</f>
        <v>6028</v>
      </c>
      <c r="T161" s="28">
        <f>VLOOKUP($B161,'[3]Hogares total'!$D$5:$L$1126,8)</f>
        <v>6184</v>
      </c>
      <c r="U161" s="30">
        <f>VLOOKUP($B161,'[3]Hogares total'!$D$5:$L$1126,9)</f>
        <v>6345</v>
      </c>
      <c r="V161" s="29"/>
      <c r="W161" s="43">
        <f t="shared" si="20"/>
        <v>2.1927269701256552E-2</v>
      </c>
      <c r="X161" s="43">
        <f t="shared" si="21"/>
        <v>4.9401997451810446E-2</v>
      </c>
      <c r="Y161" s="47">
        <f t="shared" si="22"/>
        <v>4.7853509664292984E-2</v>
      </c>
      <c r="Z161" s="29"/>
      <c r="AA161" s="43">
        <f t="shared" si="23"/>
        <v>8.7425348374253489E-2</v>
      </c>
      <c r="AB161" s="43">
        <f t="shared" si="24"/>
        <v>0.194372574385511</v>
      </c>
      <c r="AC161" s="47">
        <f t="shared" si="25"/>
        <v>0.18534278959810874</v>
      </c>
      <c r="AD161" t="str">
        <f t="shared" si="19"/>
        <v/>
      </c>
    </row>
    <row r="162" spans="2:30" x14ac:dyDescent="0.25">
      <c r="B162" s="9" t="s">
        <v>160</v>
      </c>
      <c r="C162" s="23" t="str">
        <f>VLOOKUP(B162,[2]Municipal!$C$15:$D$60549,2)</f>
        <v>Cantagallo</v>
      </c>
      <c r="D162" s="11">
        <f>VLOOKUP($B162,'[1]Sin Corporativo'!$Q$6:$AA$1115,2)</f>
        <v>28</v>
      </c>
      <c r="E162" s="10">
        <f>VLOOKUP($B162,'[1]Sin Corporativo'!$Q$6:$AA$1115,3)</f>
        <v>58</v>
      </c>
      <c r="F162" s="10">
        <f>VLOOKUP($B162,'[1]Sin Corporativo'!$Q$6:$AA$1115,4)</f>
        <v>191</v>
      </c>
      <c r="G162" s="12">
        <f>VLOOKUP($B162,'[1]Sin Corporativo'!$Q$6:$AA$1115,5)</f>
        <v>173</v>
      </c>
      <c r="H162" s="11">
        <f>VLOOKUP($B162,'[1]Sin Corporativo'!$Q$6:$AA$1115,6)</f>
        <v>147</v>
      </c>
      <c r="I162" s="10">
        <f>VLOOKUP($B162,'[1]Sin Corporativo'!$Q$6:$AA$1115,7)</f>
        <v>123</v>
      </c>
      <c r="J162" s="10">
        <f>VLOOKUP($B162,'[1]Sin Corporativo'!$Q$6:$AA$1115,8)</f>
        <v>96</v>
      </c>
      <c r="K162" s="7">
        <f>VLOOKUP($B162,'[1]Sin Corporativo'!$Q$6:$AA$1115,9)</f>
        <v>89</v>
      </c>
      <c r="L162" s="11">
        <f>VLOOKUP($B162,'[1]Sin Corporativo'!$Q$6:$AA$1115,10)</f>
        <v>81</v>
      </c>
      <c r="M162" s="10">
        <f>VLOOKUP($B162,'[1]Sin Corporativo'!$Q$6:$AA$1115,11)</f>
        <v>73</v>
      </c>
      <c r="N162" s="29">
        <f>VLOOKUP($B162,'[2]pop-2020-2023'!$I$5:$M$1126,2)</f>
        <v>8694</v>
      </c>
      <c r="O162" s="28">
        <f>VLOOKUP($B162,'[2]pop-2020-2023'!$I$5:$M$1126,3)</f>
        <v>8852</v>
      </c>
      <c r="P162" s="28">
        <f>VLOOKUP($B162,'[2]pop-2020-2023'!$I$5:$M$1126,4)</f>
        <v>8937</v>
      </c>
      <c r="Q162" s="30">
        <f>VLOOKUP($B162,'[2]pop-2020-2023'!$I$5:$M$1126,5)</f>
        <v>9019</v>
      </c>
      <c r="R162" s="29">
        <f>VLOOKUP($B162,'[3]Hogares total'!$D$5:$L$1126,6)</f>
        <v>3104</v>
      </c>
      <c r="S162" s="28">
        <f>VLOOKUP($B162,'[3]Hogares total'!$D$5:$L$1126,7)</f>
        <v>3196</v>
      </c>
      <c r="T162" s="28">
        <f>VLOOKUP($B162,'[3]Hogares total'!$D$5:$L$1126,8)</f>
        <v>3281</v>
      </c>
      <c r="U162" s="30">
        <f>VLOOKUP($B162,'[3]Hogares total'!$D$5:$L$1126,9)</f>
        <v>3363</v>
      </c>
      <c r="V162" s="29"/>
      <c r="W162" s="43">
        <f t="shared" si="20"/>
        <v>6.5521915951197466E-3</v>
      </c>
      <c r="X162" s="43">
        <f t="shared" si="21"/>
        <v>1.3763007720711649E-2</v>
      </c>
      <c r="Y162" s="47">
        <f t="shared" si="22"/>
        <v>8.0940237276859971E-3</v>
      </c>
      <c r="Z162" s="29"/>
      <c r="AA162" s="43">
        <f t="shared" si="23"/>
        <v>1.8147684605757195E-2</v>
      </c>
      <c r="AB162" s="43">
        <f t="shared" si="24"/>
        <v>3.7488570557756784E-2</v>
      </c>
      <c r="AC162" s="47">
        <f t="shared" si="25"/>
        <v>2.1706809396372286E-2</v>
      </c>
      <c r="AD162" t="str">
        <f t="shared" si="19"/>
        <v/>
      </c>
    </row>
    <row r="163" spans="2:30" x14ac:dyDescent="0.25">
      <c r="B163" s="9" t="s">
        <v>161</v>
      </c>
      <c r="C163" s="23" t="str">
        <f>VLOOKUP(B163,[2]Municipal!$C$15:$D$60549,2)</f>
        <v>Cicuco</v>
      </c>
      <c r="D163" s="11">
        <f>VLOOKUP($B163,'[1]Sin Corporativo'!$Q$6:$AA$1115,2)</f>
        <v>8</v>
      </c>
      <c r="E163" s="10">
        <f>VLOOKUP($B163,'[1]Sin Corporativo'!$Q$6:$AA$1115,3)</f>
        <v>212</v>
      </c>
      <c r="F163" s="10">
        <f>VLOOKUP($B163,'[1]Sin Corporativo'!$Q$6:$AA$1115,4)</f>
        <v>217</v>
      </c>
      <c r="G163" s="12">
        <f>VLOOKUP($B163,'[1]Sin Corporativo'!$Q$6:$AA$1115,5)</f>
        <v>210</v>
      </c>
      <c r="H163" s="11">
        <f>VLOOKUP($B163,'[1]Sin Corporativo'!$Q$6:$AA$1115,6)</f>
        <v>627</v>
      </c>
      <c r="I163" s="10">
        <f>VLOOKUP($B163,'[1]Sin Corporativo'!$Q$6:$AA$1115,7)</f>
        <v>627</v>
      </c>
      <c r="J163" s="10">
        <f>VLOOKUP($B163,'[1]Sin Corporativo'!$Q$6:$AA$1115,8)</f>
        <v>628</v>
      </c>
      <c r="K163" s="7">
        <f>VLOOKUP($B163,'[1]Sin Corporativo'!$Q$6:$AA$1115,9)</f>
        <v>626</v>
      </c>
      <c r="L163" s="11">
        <f>VLOOKUP($B163,'[1]Sin Corporativo'!$Q$6:$AA$1115,10)</f>
        <v>625</v>
      </c>
      <c r="M163" s="10">
        <f>VLOOKUP($B163,'[1]Sin Corporativo'!$Q$6:$AA$1115,11)</f>
        <v>625</v>
      </c>
      <c r="N163" s="29">
        <f>VLOOKUP($B163,'[2]pop-2020-2023'!$I$5:$M$1126,2)</f>
        <v>14154</v>
      </c>
      <c r="O163" s="28">
        <f>VLOOKUP($B163,'[2]pop-2020-2023'!$I$5:$M$1126,3)</f>
        <v>14405</v>
      </c>
      <c r="P163" s="28">
        <f>VLOOKUP($B163,'[2]pop-2020-2023'!$I$5:$M$1126,4)</f>
        <v>14555</v>
      </c>
      <c r="Q163" s="30">
        <f>VLOOKUP($B163,'[2]pop-2020-2023'!$I$5:$M$1126,5)</f>
        <v>14652</v>
      </c>
      <c r="R163" s="29">
        <f>VLOOKUP($B163,'[3]Hogares total'!$D$5:$L$1126,6)</f>
        <v>3898</v>
      </c>
      <c r="S163" s="28">
        <f>VLOOKUP($B163,'[3]Hogares total'!$D$5:$L$1126,7)</f>
        <v>4016</v>
      </c>
      <c r="T163" s="28">
        <f>VLOOKUP($B163,'[3]Hogares total'!$D$5:$L$1126,8)</f>
        <v>4124</v>
      </c>
      <c r="U163" s="30">
        <f>VLOOKUP($B163,'[3]Hogares total'!$D$5:$L$1126,9)</f>
        <v>4231</v>
      </c>
      <c r="V163" s="29"/>
      <c r="W163" s="43">
        <f t="shared" si="20"/>
        <v>1.4717112113849358E-2</v>
      </c>
      <c r="X163" s="43">
        <f t="shared" si="21"/>
        <v>4.3077980075575402E-2</v>
      </c>
      <c r="Y163" s="47">
        <f t="shared" si="22"/>
        <v>4.2656292656292658E-2</v>
      </c>
      <c r="Z163" s="29"/>
      <c r="AA163" s="43">
        <f t="shared" si="23"/>
        <v>5.2788844621513946E-2</v>
      </c>
      <c r="AB163" s="43">
        <f t="shared" si="24"/>
        <v>0.1520368574199806</v>
      </c>
      <c r="AC163" s="47">
        <f t="shared" si="25"/>
        <v>0.14771921531552826</v>
      </c>
      <c r="AD163" t="str">
        <f t="shared" si="19"/>
        <v/>
      </c>
    </row>
    <row r="164" spans="2:30" x14ac:dyDescent="0.25">
      <c r="B164" s="9" t="s">
        <v>162</v>
      </c>
      <c r="C164" s="23" t="str">
        <f>VLOOKUP(B164,[2]Municipal!$C$15:$D$60549,2)</f>
        <v>Córdoba</v>
      </c>
      <c r="D164" s="11">
        <f>VLOOKUP($B164,'[1]Sin Corporativo'!$Q$6:$AA$1115,2)</f>
        <v>198</v>
      </c>
      <c r="E164" s="10">
        <f>VLOOKUP($B164,'[1]Sin Corporativo'!$Q$6:$AA$1115,3)</f>
        <v>236</v>
      </c>
      <c r="F164" s="10">
        <f>VLOOKUP($B164,'[1]Sin Corporativo'!$Q$6:$AA$1115,4)</f>
        <v>228</v>
      </c>
      <c r="G164" s="12">
        <f>VLOOKUP($B164,'[1]Sin Corporativo'!$Q$6:$AA$1115,5)</f>
        <v>188</v>
      </c>
      <c r="H164" s="11">
        <f>VLOOKUP($B164,'[1]Sin Corporativo'!$Q$6:$AA$1115,6)</f>
        <v>181</v>
      </c>
      <c r="I164" s="10">
        <f>VLOOKUP($B164,'[1]Sin Corporativo'!$Q$6:$AA$1115,7)</f>
        <v>182</v>
      </c>
      <c r="J164" s="10">
        <f>VLOOKUP($B164,'[1]Sin Corporativo'!$Q$6:$AA$1115,8)</f>
        <v>162</v>
      </c>
      <c r="K164" s="7">
        <f>VLOOKUP($B164,'[1]Sin Corporativo'!$Q$6:$AA$1115,9)</f>
        <v>157</v>
      </c>
      <c r="L164" s="11">
        <f>VLOOKUP($B164,'[1]Sin Corporativo'!$Q$6:$AA$1115,10)</f>
        <v>504</v>
      </c>
      <c r="M164" s="10">
        <f>VLOOKUP($B164,'[1]Sin Corporativo'!$Q$6:$AA$1115,11)</f>
        <v>127</v>
      </c>
      <c r="N164" s="29">
        <f>VLOOKUP($B164,'[2]pop-2020-2023'!$I$5:$M$1126,2)</f>
        <v>16754</v>
      </c>
      <c r="O164" s="28">
        <f>VLOOKUP($B164,'[2]pop-2020-2023'!$I$5:$M$1126,3)</f>
        <v>17028</v>
      </c>
      <c r="P164" s="28">
        <f>VLOOKUP($B164,'[2]pop-2020-2023'!$I$5:$M$1126,4)</f>
        <v>17228</v>
      </c>
      <c r="Q164" s="30">
        <f>VLOOKUP($B164,'[2]pop-2020-2023'!$I$5:$M$1126,5)</f>
        <v>17408</v>
      </c>
      <c r="R164" s="29">
        <f>VLOOKUP($B164,'[3]Hogares total'!$D$5:$L$1126,6)</f>
        <v>4683</v>
      </c>
      <c r="S164" s="28">
        <f>VLOOKUP($B164,'[3]Hogares total'!$D$5:$L$1126,7)</f>
        <v>4808</v>
      </c>
      <c r="T164" s="28">
        <f>VLOOKUP($B164,'[3]Hogares total'!$D$5:$L$1126,8)</f>
        <v>4923</v>
      </c>
      <c r="U164" s="30">
        <f>VLOOKUP($B164,'[3]Hogares total'!$D$5:$L$1126,9)</f>
        <v>5040</v>
      </c>
      <c r="V164" s="29"/>
      <c r="W164" s="43">
        <f t="shared" si="20"/>
        <v>1.3859525487432463E-2</v>
      </c>
      <c r="X164" s="43">
        <f t="shared" si="21"/>
        <v>1.0564197817506385E-2</v>
      </c>
      <c r="Y164" s="47">
        <f t="shared" si="22"/>
        <v>7.2954963235294119E-3</v>
      </c>
      <c r="Z164" s="29"/>
      <c r="AA164" s="43">
        <f t="shared" si="23"/>
        <v>4.9084858569051579E-2</v>
      </c>
      <c r="AB164" s="43">
        <f t="shared" si="24"/>
        <v>3.6969327645744468E-2</v>
      </c>
      <c r="AC164" s="47">
        <f t="shared" si="25"/>
        <v>2.5198412698412699E-2</v>
      </c>
      <c r="AD164" t="str">
        <f t="shared" si="19"/>
        <v/>
      </c>
    </row>
    <row r="165" spans="2:30" x14ac:dyDescent="0.25">
      <c r="B165" s="9" t="s">
        <v>163</v>
      </c>
      <c r="C165" s="23" t="str">
        <f>VLOOKUP(B165,[2]Municipal!$C$15:$D$60549,2)</f>
        <v>Clemencia</v>
      </c>
      <c r="D165" s="11">
        <f>VLOOKUP($B165,'[1]Sin Corporativo'!$Q$6:$AA$1115,2)</f>
        <v>15</v>
      </c>
      <c r="E165" s="10">
        <f>VLOOKUP($B165,'[1]Sin Corporativo'!$Q$6:$AA$1115,3)</f>
        <v>272</v>
      </c>
      <c r="F165" s="10">
        <f>VLOOKUP($B165,'[1]Sin Corporativo'!$Q$6:$AA$1115,4)</f>
        <v>275</v>
      </c>
      <c r="G165" s="12">
        <f>VLOOKUP($B165,'[1]Sin Corporativo'!$Q$6:$AA$1115,5)</f>
        <v>281</v>
      </c>
      <c r="H165" s="11">
        <f>VLOOKUP($B165,'[1]Sin Corporativo'!$Q$6:$AA$1115,6)</f>
        <v>833</v>
      </c>
      <c r="I165" s="10">
        <f>VLOOKUP($B165,'[1]Sin Corporativo'!$Q$6:$AA$1115,7)</f>
        <v>916</v>
      </c>
      <c r="J165" s="10">
        <f>VLOOKUP($B165,'[1]Sin Corporativo'!$Q$6:$AA$1115,8)</f>
        <v>934</v>
      </c>
      <c r="K165" s="7">
        <f>VLOOKUP($B165,'[1]Sin Corporativo'!$Q$6:$AA$1115,9)</f>
        <v>897</v>
      </c>
      <c r="L165" s="11">
        <f>VLOOKUP($B165,'[1]Sin Corporativo'!$Q$6:$AA$1115,10)</f>
        <v>892</v>
      </c>
      <c r="M165" s="10">
        <f>VLOOKUP($B165,'[1]Sin Corporativo'!$Q$6:$AA$1115,11)</f>
        <v>909</v>
      </c>
      <c r="N165" s="29">
        <f>VLOOKUP($B165,'[2]pop-2020-2023'!$I$5:$M$1126,2)</f>
        <v>15379</v>
      </c>
      <c r="O165" s="28">
        <f>VLOOKUP($B165,'[2]pop-2020-2023'!$I$5:$M$1126,3)</f>
        <v>15698</v>
      </c>
      <c r="P165" s="28">
        <f>VLOOKUP($B165,'[2]pop-2020-2023'!$I$5:$M$1126,4)</f>
        <v>15912</v>
      </c>
      <c r="Q165" s="30">
        <f>VLOOKUP($B165,'[2]pop-2020-2023'!$I$5:$M$1126,5)</f>
        <v>16081</v>
      </c>
      <c r="R165" s="29">
        <f>VLOOKUP($B165,'[3]Hogares total'!$D$5:$L$1126,6)</f>
        <v>4524</v>
      </c>
      <c r="S165" s="28">
        <f>VLOOKUP($B165,'[3]Hogares total'!$D$5:$L$1126,7)</f>
        <v>4671</v>
      </c>
      <c r="T165" s="28">
        <f>VLOOKUP($B165,'[3]Hogares total'!$D$5:$L$1126,8)</f>
        <v>4802</v>
      </c>
      <c r="U165" s="30">
        <f>VLOOKUP($B165,'[3]Hogares total'!$D$5:$L$1126,9)</f>
        <v>4933</v>
      </c>
      <c r="V165" s="29"/>
      <c r="W165" s="43">
        <f t="shared" si="20"/>
        <v>1.7327048031596383E-2</v>
      </c>
      <c r="X165" s="43">
        <f t="shared" si="21"/>
        <v>5.7566616390145799E-2</v>
      </c>
      <c r="Y165" s="47">
        <f t="shared" si="22"/>
        <v>5.652633542690131E-2</v>
      </c>
      <c r="Z165" s="29"/>
      <c r="AA165" s="43">
        <f t="shared" si="23"/>
        <v>5.8231642046670945E-2</v>
      </c>
      <c r="AB165" s="43">
        <f t="shared" si="24"/>
        <v>0.19075385256143274</v>
      </c>
      <c r="AC165" s="47">
        <f t="shared" si="25"/>
        <v>0.18426920737887695</v>
      </c>
      <c r="AD165" t="str">
        <f t="shared" si="19"/>
        <v/>
      </c>
    </row>
    <row r="166" spans="2:30" x14ac:dyDescent="0.25">
      <c r="B166" s="9" t="s">
        <v>164</v>
      </c>
      <c r="C166" s="23" t="str">
        <f>VLOOKUP(B166,[2]Municipal!$C$15:$D$60549,2)</f>
        <v>El Carmen de Bolívar</v>
      </c>
      <c r="D166" s="11">
        <f>VLOOKUP($B166,'[1]Sin Corporativo'!$Q$6:$AA$1115,2)</f>
        <v>2313</v>
      </c>
      <c r="E166" s="10">
        <f>VLOOKUP($B166,'[1]Sin Corporativo'!$Q$6:$AA$1115,3)</f>
        <v>2735</v>
      </c>
      <c r="F166" s="10">
        <f>VLOOKUP($B166,'[1]Sin Corporativo'!$Q$6:$AA$1115,4)</f>
        <v>2587</v>
      </c>
      <c r="G166" s="12">
        <f>VLOOKUP($B166,'[1]Sin Corporativo'!$Q$6:$AA$1115,5)</f>
        <v>2517</v>
      </c>
      <c r="H166" s="11">
        <f>VLOOKUP($B166,'[1]Sin Corporativo'!$Q$6:$AA$1115,6)</f>
        <v>2501</v>
      </c>
      <c r="I166" s="10">
        <f>VLOOKUP($B166,'[1]Sin Corporativo'!$Q$6:$AA$1115,7)</f>
        <v>2381</v>
      </c>
      <c r="J166" s="10">
        <f>VLOOKUP($B166,'[1]Sin Corporativo'!$Q$6:$AA$1115,8)</f>
        <v>2129</v>
      </c>
      <c r="K166" s="7">
        <f>VLOOKUP($B166,'[1]Sin Corporativo'!$Q$6:$AA$1115,9)</f>
        <v>2281</v>
      </c>
      <c r="L166" s="11">
        <f>VLOOKUP($B166,'[1]Sin Corporativo'!$Q$6:$AA$1115,10)</f>
        <v>2527</v>
      </c>
      <c r="M166" s="10">
        <f>VLOOKUP($B166,'[1]Sin Corporativo'!$Q$6:$AA$1115,11)</f>
        <v>2346</v>
      </c>
      <c r="N166" s="29">
        <f>VLOOKUP($B166,'[2]pop-2020-2023'!$I$5:$M$1126,2)</f>
        <v>73278</v>
      </c>
      <c r="O166" s="28">
        <f>VLOOKUP($B166,'[2]pop-2020-2023'!$I$5:$M$1126,3)</f>
        <v>74331</v>
      </c>
      <c r="P166" s="28">
        <f>VLOOKUP($B166,'[2]pop-2020-2023'!$I$5:$M$1126,4)</f>
        <v>75188</v>
      </c>
      <c r="Q166" s="30">
        <f>VLOOKUP($B166,'[2]pop-2020-2023'!$I$5:$M$1126,5)</f>
        <v>75923</v>
      </c>
      <c r="R166" s="29">
        <f>VLOOKUP($B166,'[3]Hogares total'!$D$5:$L$1126,6)</f>
        <v>19838</v>
      </c>
      <c r="S166" s="28">
        <f>VLOOKUP($B166,'[3]Hogares total'!$D$5:$L$1126,7)</f>
        <v>20449</v>
      </c>
      <c r="T166" s="28">
        <f>VLOOKUP($B166,'[3]Hogares total'!$D$5:$L$1126,8)</f>
        <v>21008</v>
      </c>
      <c r="U166" s="30">
        <f>VLOOKUP($B166,'[3]Hogares total'!$D$5:$L$1126,9)</f>
        <v>21570</v>
      </c>
      <c r="V166" s="29"/>
      <c r="W166" s="43">
        <f t="shared" si="20"/>
        <v>3.6794876969232219E-2</v>
      </c>
      <c r="X166" s="43">
        <f t="shared" si="21"/>
        <v>3.1667287333085069E-2</v>
      </c>
      <c r="Y166" s="47">
        <f t="shared" si="22"/>
        <v>3.0899727355346865E-2</v>
      </c>
      <c r="Z166" s="29"/>
      <c r="AA166" s="43">
        <f t="shared" si="23"/>
        <v>0.13374737150960928</v>
      </c>
      <c r="AB166" s="43">
        <f t="shared" si="24"/>
        <v>0.11333777608530084</v>
      </c>
      <c r="AC166" s="47">
        <f t="shared" si="25"/>
        <v>0.10876216968011126</v>
      </c>
      <c r="AD166" t="str">
        <f t="shared" si="19"/>
        <v/>
      </c>
    </row>
    <row r="167" spans="2:30" x14ac:dyDescent="0.25">
      <c r="B167" s="9" t="s">
        <v>165</v>
      </c>
      <c r="C167" s="23" t="str">
        <f>VLOOKUP(B167,[2]Municipal!$C$15:$D$60549,2)</f>
        <v>El Guamo</v>
      </c>
      <c r="D167" s="11">
        <f>VLOOKUP($B167,'[1]Sin Corporativo'!$Q$6:$AA$1115,2)</f>
        <v>88</v>
      </c>
      <c r="E167" s="10">
        <f>VLOOKUP($B167,'[1]Sin Corporativo'!$Q$6:$AA$1115,3)</f>
        <v>104</v>
      </c>
      <c r="F167" s="10">
        <f>VLOOKUP($B167,'[1]Sin Corporativo'!$Q$6:$AA$1115,4)</f>
        <v>99</v>
      </c>
      <c r="G167" s="12">
        <f>VLOOKUP($B167,'[1]Sin Corporativo'!$Q$6:$AA$1115,5)</f>
        <v>95</v>
      </c>
      <c r="H167" s="11">
        <f>VLOOKUP($B167,'[1]Sin Corporativo'!$Q$6:$AA$1115,6)</f>
        <v>82</v>
      </c>
      <c r="I167" s="10">
        <f>VLOOKUP($B167,'[1]Sin Corporativo'!$Q$6:$AA$1115,7)</f>
        <v>72</v>
      </c>
      <c r="J167" s="10">
        <f>VLOOKUP($B167,'[1]Sin Corporativo'!$Q$6:$AA$1115,8)</f>
        <v>54</v>
      </c>
      <c r="K167" s="7">
        <f>VLOOKUP($B167,'[1]Sin Corporativo'!$Q$6:$AA$1115,9)</f>
        <v>44</v>
      </c>
      <c r="L167" s="11">
        <f>VLOOKUP($B167,'[1]Sin Corporativo'!$Q$6:$AA$1115,10)</f>
        <v>42</v>
      </c>
      <c r="M167" s="10">
        <f>VLOOKUP($B167,'[1]Sin Corporativo'!$Q$6:$AA$1115,11)</f>
        <v>55</v>
      </c>
      <c r="N167" s="29">
        <f>VLOOKUP($B167,'[2]pop-2020-2023'!$I$5:$M$1126,2)</f>
        <v>9063</v>
      </c>
      <c r="O167" s="28">
        <f>VLOOKUP($B167,'[2]pop-2020-2023'!$I$5:$M$1126,3)</f>
        <v>9221</v>
      </c>
      <c r="P167" s="28">
        <f>VLOOKUP($B167,'[2]pop-2020-2023'!$I$5:$M$1126,4)</f>
        <v>9314</v>
      </c>
      <c r="Q167" s="30">
        <f>VLOOKUP($B167,'[2]pop-2020-2023'!$I$5:$M$1126,5)</f>
        <v>9404</v>
      </c>
      <c r="R167" s="29">
        <f>VLOOKUP($B167,'[3]Hogares total'!$D$5:$L$1126,6)</f>
        <v>2581</v>
      </c>
      <c r="S167" s="28">
        <f>VLOOKUP($B167,'[3]Hogares total'!$D$5:$L$1126,7)</f>
        <v>2657</v>
      </c>
      <c r="T167" s="28">
        <f>VLOOKUP($B167,'[3]Hogares total'!$D$5:$L$1126,8)</f>
        <v>2727</v>
      </c>
      <c r="U167" s="30">
        <f>VLOOKUP($B167,'[3]Hogares total'!$D$5:$L$1126,9)</f>
        <v>2795</v>
      </c>
      <c r="V167" s="29"/>
      <c r="W167" s="43">
        <f t="shared" si="20"/>
        <v>1.1278603188374363E-2</v>
      </c>
      <c r="X167" s="43">
        <f t="shared" si="21"/>
        <v>7.7302984754133563E-3</v>
      </c>
      <c r="Y167" s="47">
        <f t="shared" si="22"/>
        <v>5.8485750744364101E-3</v>
      </c>
      <c r="Z167" s="29"/>
      <c r="AA167" s="43">
        <f t="shared" si="23"/>
        <v>3.9141889348889722E-2</v>
      </c>
      <c r="AB167" s="43">
        <f t="shared" si="24"/>
        <v>2.6402640264026403E-2</v>
      </c>
      <c r="AC167" s="47">
        <f t="shared" si="25"/>
        <v>1.9677996422182469E-2</v>
      </c>
      <c r="AD167" t="str">
        <f t="shared" si="19"/>
        <v/>
      </c>
    </row>
    <row r="168" spans="2:30" x14ac:dyDescent="0.25">
      <c r="B168" s="9" t="s">
        <v>166</v>
      </c>
      <c r="C168" s="23" t="str">
        <f>VLOOKUP(B168,[2]Municipal!$C$15:$D$60549,2)</f>
        <v>El Peñón</v>
      </c>
      <c r="D168" s="11">
        <f>VLOOKUP($B168,'[1]Sin Corporativo'!$Q$6:$AA$1115,2)</f>
        <v>140</v>
      </c>
      <c r="E168" s="10">
        <f>VLOOKUP($B168,'[1]Sin Corporativo'!$Q$6:$AA$1115,3)</f>
        <v>41</v>
      </c>
      <c r="F168" s="10">
        <f>VLOOKUP($B168,'[1]Sin Corporativo'!$Q$6:$AA$1115,4)</f>
        <v>36</v>
      </c>
      <c r="G168" s="12">
        <f>VLOOKUP($B168,'[1]Sin Corporativo'!$Q$6:$AA$1115,5)</f>
        <v>30</v>
      </c>
      <c r="H168" s="11">
        <f>VLOOKUP($B168,'[1]Sin Corporativo'!$Q$6:$AA$1115,6)</f>
        <v>21</v>
      </c>
      <c r="I168" s="10">
        <f>VLOOKUP($B168,'[1]Sin Corporativo'!$Q$6:$AA$1115,7)</f>
        <v>19</v>
      </c>
      <c r="J168" s="10">
        <f>VLOOKUP($B168,'[1]Sin Corporativo'!$Q$6:$AA$1115,8)</f>
        <v>14</v>
      </c>
      <c r="K168" s="7">
        <f>VLOOKUP($B168,'[1]Sin Corporativo'!$Q$6:$AA$1115,9)</f>
        <v>11</v>
      </c>
      <c r="L168" s="11">
        <f>VLOOKUP($B168,'[1]Sin Corporativo'!$Q$6:$AA$1115,10)</f>
        <v>10</v>
      </c>
      <c r="M168" s="10">
        <f>VLOOKUP($B168,'[1]Sin Corporativo'!$Q$6:$AA$1115,11)</f>
        <v>9</v>
      </c>
      <c r="N168" s="29">
        <f>VLOOKUP($B168,'[2]pop-2020-2023'!$I$5:$M$1126,2)</f>
        <v>7860</v>
      </c>
      <c r="O168" s="28">
        <f>VLOOKUP($B168,'[2]pop-2020-2023'!$I$5:$M$1126,3)</f>
        <v>7895</v>
      </c>
      <c r="P168" s="28">
        <f>VLOOKUP($B168,'[2]pop-2020-2023'!$I$5:$M$1126,4)</f>
        <v>8006</v>
      </c>
      <c r="Q168" s="30">
        <f>VLOOKUP($B168,'[2]pop-2020-2023'!$I$5:$M$1126,5)</f>
        <v>8060</v>
      </c>
      <c r="R168" s="29">
        <f>VLOOKUP($B168,'[3]Hogares total'!$D$5:$L$1126,6)</f>
        <v>2281</v>
      </c>
      <c r="S168" s="28">
        <f>VLOOKUP($B168,'[3]Hogares total'!$D$5:$L$1126,7)</f>
        <v>2344</v>
      </c>
      <c r="T168" s="28">
        <f>VLOOKUP($B168,'[3]Hogares total'!$D$5:$L$1126,8)</f>
        <v>2401</v>
      </c>
      <c r="U168" s="30">
        <f>VLOOKUP($B168,'[3]Hogares total'!$D$5:$L$1126,9)</f>
        <v>2458</v>
      </c>
      <c r="V168" s="29"/>
      <c r="W168" s="43">
        <f t="shared" si="20"/>
        <v>5.1931602279924006E-3</v>
      </c>
      <c r="X168" s="43">
        <f t="shared" si="21"/>
        <v>2.3732200849362977E-3</v>
      </c>
      <c r="Y168" s="47">
        <f t="shared" si="22"/>
        <v>1.1166253101736973E-3</v>
      </c>
      <c r="Z168" s="29"/>
      <c r="AA168" s="43">
        <f t="shared" si="23"/>
        <v>1.7491467576791809E-2</v>
      </c>
      <c r="AB168" s="43">
        <f t="shared" si="24"/>
        <v>7.9133694294044148E-3</v>
      </c>
      <c r="AC168" s="47">
        <f t="shared" si="25"/>
        <v>3.6615134255492269E-3</v>
      </c>
      <c r="AD168" t="str">
        <f t="shared" si="19"/>
        <v/>
      </c>
    </row>
    <row r="169" spans="2:30" x14ac:dyDescent="0.25">
      <c r="B169" s="9" t="s">
        <v>167</v>
      </c>
      <c r="C169" s="23" t="str">
        <f>VLOOKUP(B169,[2]Municipal!$C$15:$D$60549,2)</f>
        <v>Hatillo de Loba</v>
      </c>
      <c r="D169" s="11">
        <f>VLOOKUP($B169,'[1]Sin Corporativo'!$Q$6:$AA$1115,2)</f>
        <v>40</v>
      </c>
      <c r="E169" s="10">
        <f>VLOOKUP($B169,'[1]Sin Corporativo'!$Q$6:$AA$1115,3)</f>
        <v>48</v>
      </c>
      <c r="F169" s="10">
        <f>VLOOKUP($B169,'[1]Sin Corporativo'!$Q$6:$AA$1115,4)</f>
        <v>44</v>
      </c>
      <c r="G169" s="12">
        <f>VLOOKUP($B169,'[1]Sin Corporativo'!$Q$6:$AA$1115,5)</f>
        <v>32</v>
      </c>
      <c r="H169" s="11">
        <f>VLOOKUP($B169,'[1]Sin Corporativo'!$Q$6:$AA$1115,6)</f>
        <v>27</v>
      </c>
      <c r="I169" s="10">
        <f>VLOOKUP($B169,'[1]Sin Corporativo'!$Q$6:$AA$1115,7)</f>
        <v>19</v>
      </c>
      <c r="J169" s="10">
        <f>VLOOKUP($B169,'[1]Sin Corporativo'!$Q$6:$AA$1115,8)</f>
        <v>17</v>
      </c>
      <c r="K169" s="7">
        <f>VLOOKUP($B169,'[1]Sin Corporativo'!$Q$6:$AA$1115,9)</f>
        <v>15</v>
      </c>
      <c r="L169" s="11">
        <f>VLOOKUP($B169,'[1]Sin Corporativo'!$Q$6:$AA$1115,10)</f>
        <v>17</v>
      </c>
      <c r="M169" s="10">
        <f>VLOOKUP($B169,'[1]Sin Corporativo'!$Q$6:$AA$1115,11)</f>
        <v>17</v>
      </c>
      <c r="N169" s="29">
        <f>VLOOKUP($B169,'[2]pop-2020-2023'!$I$5:$M$1126,2)</f>
        <v>12775</v>
      </c>
      <c r="O169" s="28">
        <f>VLOOKUP($B169,'[2]pop-2020-2023'!$I$5:$M$1126,3)</f>
        <v>12899</v>
      </c>
      <c r="P169" s="28">
        <f>VLOOKUP($B169,'[2]pop-2020-2023'!$I$5:$M$1126,4)</f>
        <v>13046</v>
      </c>
      <c r="Q169" s="30">
        <f>VLOOKUP($B169,'[2]pop-2020-2023'!$I$5:$M$1126,5)</f>
        <v>13176</v>
      </c>
      <c r="R169" s="29">
        <f>VLOOKUP($B169,'[3]Hogares total'!$D$5:$L$1126,6)</f>
        <v>2946</v>
      </c>
      <c r="S169" s="28">
        <f>VLOOKUP($B169,'[3]Hogares total'!$D$5:$L$1126,7)</f>
        <v>3026</v>
      </c>
      <c r="T169" s="28">
        <f>VLOOKUP($B169,'[3]Hogares total'!$D$5:$L$1126,8)</f>
        <v>3097</v>
      </c>
      <c r="U169" s="30">
        <f>VLOOKUP($B169,'[3]Hogares total'!$D$5:$L$1126,9)</f>
        <v>3168</v>
      </c>
      <c r="V169" s="29"/>
      <c r="W169" s="43">
        <f t="shared" si="20"/>
        <v>3.7212186991239632E-3</v>
      </c>
      <c r="X169" s="43">
        <f t="shared" si="21"/>
        <v>1.456385098880883E-3</v>
      </c>
      <c r="Y169" s="47">
        <f t="shared" si="22"/>
        <v>1.2902246508803886E-3</v>
      </c>
      <c r="Z169" s="29"/>
      <c r="AA169" s="43">
        <f t="shared" si="23"/>
        <v>1.5862524785194978E-2</v>
      </c>
      <c r="AB169" s="43">
        <f t="shared" si="24"/>
        <v>6.1349693251533744E-3</v>
      </c>
      <c r="AC169" s="47">
        <f t="shared" si="25"/>
        <v>5.366161616161616E-3</v>
      </c>
      <c r="AD169" t="str">
        <f t="shared" si="19"/>
        <v/>
      </c>
    </row>
    <row r="170" spans="2:30" x14ac:dyDescent="0.25">
      <c r="B170" s="9" t="s">
        <v>168</v>
      </c>
      <c r="C170" s="23" t="str">
        <f>VLOOKUP(B170,[2]Municipal!$C$15:$D$60549,2)</f>
        <v>Magangué</v>
      </c>
      <c r="D170" s="11">
        <f>VLOOKUP($B170,'[1]Sin Corporativo'!$Q$6:$AA$1115,2)</f>
        <v>5727</v>
      </c>
      <c r="E170" s="10">
        <f>VLOOKUP($B170,'[1]Sin Corporativo'!$Q$6:$AA$1115,3)</f>
        <v>5669</v>
      </c>
      <c r="F170" s="10">
        <f>VLOOKUP($B170,'[1]Sin Corporativo'!$Q$6:$AA$1115,4)</f>
        <v>9400</v>
      </c>
      <c r="G170" s="12">
        <f>VLOOKUP($B170,'[1]Sin Corporativo'!$Q$6:$AA$1115,5)</f>
        <v>9076</v>
      </c>
      <c r="H170" s="11">
        <f>VLOOKUP($B170,'[1]Sin Corporativo'!$Q$6:$AA$1115,6)</f>
        <v>5591</v>
      </c>
      <c r="I170" s="10">
        <f>VLOOKUP($B170,'[1]Sin Corporativo'!$Q$6:$AA$1115,7)</f>
        <v>5421</v>
      </c>
      <c r="J170" s="10">
        <f>VLOOKUP($B170,'[1]Sin Corporativo'!$Q$6:$AA$1115,8)</f>
        <v>5169</v>
      </c>
      <c r="K170" s="7">
        <f>VLOOKUP($B170,'[1]Sin Corporativo'!$Q$6:$AA$1115,9)</f>
        <v>5335</v>
      </c>
      <c r="L170" s="11">
        <f>VLOOKUP($B170,'[1]Sin Corporativo'!$Q$6:$AA$1115,10)</f>
        <v>5362</v>
      </c>
      <c r="M170" s="10">
        <f>VLOOKUP($B170,'[1]Sin Corporativo'!$Q$6:$AA$1115,11)</f>
        <v>5144</v>
      </c>
      <c r="N170" s="29">
        <f>VLOOKUP($B170,'[2]pop-2020-2023'!$I$5:$M$1126,2)</f>
        <v>139816</v>
      </c>
      <c r="O170" s="28">
        <f>VLOOKUP($B170,'[2]pop-2020-2023'!$I$5:$M$1126,3)</f>
        <v>142069</v>
      </c>
      <c r="P170" s="28">
        <f>VLOOKUP($B170,'[2]pop-2020-2023'!$I$5:$M$1126,4)</f>
        <v>143690</v>
      </c>
      <c r="Q170" s="30">
        <f>VLOOKUP($B170,'[2]pop-2020-2023'!$I$5:$M$1126,5)</f>
        <v>145035</v>
      </c>
      <c r="R170" s="29">
        <f>VLOOKUP($B170,'[3]Hogares total'!$D$5:$L$1126,6)</f>
        <v>37866</v>
      </c>
      <c r="S170" s="28">
        <f>VLOOKUP($B170,'[3]Hogares total'!$D$5:$L$1126,7)</f>
        <v>39002</v>
      </c>
      <c r="T170" s="28">
        <f>VLOOKUP($B170,'[3]Hogares total'!$D$5:$L$1126,8)</f>
        <v>40051</v>
      </c>
      <c r="U170" s="30">
        <f>VLOOKUP($B170,'[3]Hogares total'!$D$5:$L$1126,9)</f>
        <v>41110</v>
      </c>
      <c r="V170" s="29"/>
      <c r="W170" s="43">
        <f t="shared" si="20"/>
        <v>3.9903145654576297E-2</v>
      </c>
      <c r="X170" s="43">
        <f t="shared" si="21"/>
        <v>3.7727051290973625E-2</v>
      </c>
      <c r="Y170" s="47">
        <f t="shared" si="22"/>
        <v>3.5467300996311235E-2</v>
      </c>
      <c r="Z170" s="29"/>
      <c r="AA170" s="43">
        <f t="shared" si="23"/>
        <v>0.1453515204348495</v>
      </c>
      <c r="AB170" s="43">
        <f t="shared" si="24"/>
        <v>0.13535242565728695</v>
      </c>
      <c r="AC170" s="47">
        <f t="shared" si="25"/>
        <v>0.12512770615422039</v>
      </c>
      <c r="AD170" t="str">
        <f t="shared" si="19"/>
        <v/>
      </c>
    </row>
    <row r="171" spans="2:30" x14ac:dyDescent="0.25">
      <c r="B171" s="9" t="s">
        <v>169</v>
      </c>
      <c r="C171" s="23" t="str">
        <f>VLOOKUP(B171,[2]Municipal!$C$15:$D$60549,2)</f>
        <v>Mahates</v>
      </c>
      <c r="D171" s="11">
        <f>VLOOKUP($B171,'[1]Sin Corporativo'!$Q$6:$AA$1115,2)</f>
        <v>222</v>
      </c>
      <c r="E171" s="10">
        <f>VLOOKUP($B171,'[1]Sin Corporativo'!$Q$6:$AA$1115,3)</f>
        <v>618</v>
      </c>
      <c r="F171" s="10">
        <f>VLOOKUP($B171,'[1]Sin Corporativo'!$Q$6:$AA$1115,4)</f>
        <v>620</v>
      </c>
      <c r="G171" s="12">
        <f>VLOOKUP($B171,'[1]Sin Corporativo'!$Q$6:$AA$1115,5)</f>
        <v>796</v>
      </c>
      <c r="H171" s="11">
        <f>VLOOKUP($B171,'[1]Sin Corporativo'!$Q$6:$AA$1115,6)</f>
        <v>1172</v>
      </c>
      <c r="I171" s="10">
        <f>VLOOKUP($B171,'[1]Sin Corporativo'!$Q$6:$AA$1115,7)</f>
        <v>1218</v>
      </c>
      <c r="J171" s="10">
        <f>VLOOKUP($B171,'[1]Sin Corporativo'!$Q$6:$AA$1115,8)</f>
        <v>1190</v>
      </c>
      <c r="K171" s="7">
        <f>VLOOKUP($B171,'[1]Sin Corporativo'!$Q$6:$AA$1115,9)</f>
        <v>1146</v>
      </c>
      <c r="L171" s="11">
        <f>VLOOKUP($B171,'[1]Sin Corporativo'!$Q$6:$AA$1115,10)</f>
        <v>1196</v>
      </c>
      <c r="M171" s="10">
        <f>VLOOKUP($B171,'[1]Sin Corporativo'!$Q$6:$AA$1115,11)</f>
        <v>934</v>
      </c>
      <c r="N171" s="29">
        <f>VLOOKUP($B171,'[2]pop-2020-2023'!$I$5:$M$1126,2)</f>
        <v>29030</v>
      </c>
      <c r="O171" s="28">
        <f>VLOOKUP($B171,'[2]pop-2020-2023'!$I$5:$M$1126,3)</f>
        <v>29492</v>
      </c>
      <c r="P171" s="28">
        <f>VLOOKUP($B171,'[2]pop-2020-2023'!$I$5:$M$1126,4)</f>
        <v>29829</v>
      </c>
      <c r="Q171" s="30">
        <f>VLOOKUP($B171,'[2]pop-2020-2023'!$I$5:$M$1126,5)</f>
        <v>30104</v>
      </c>
      <c r="R171" s="29">
        <f>VLOOKUP($B171,'[3]Hogares total'!$D$5:$L$1126,6)</f>
        <v>8556</v>
      </c>
      <c r="S171" s="28">
        <f>VLOOKUP($B171,'[3]Hogares total'!$D$5:$L$1126,7)</f>
        <v>8789</v>
      </c>
      <c r="T171" s="28">
        <f>VLOOKUP($B171,'[3]Hogares total'!$D$5:$L$1126,8)</f>
        <v>9003</v>
      </c>
      <c r="U171" s="30">
        <f>VLOOKUP($B171,'[3]Hogares total'!$D$5:$L$1126,9)</f>
        <v>9222</v>
      </c>
      <c r="V171" s="29"/>
      <c r="W171" s="43">
        <f t="shared" si="20"/>
        <v>2.0954835209548352E-2</v>
      </c>
      <c r="X171" s="43">
        <f t="shared" si="21"/>
        <v>4.0832746655938848E-2</v>
      </c>
      <c r="Y171" s="47">
        <f t="shared" si="22"/>
        <v>3.1025777305341482E-2</v>
      </c>
      <c r="Z171" s="29"/>
      <c r="AA171" s="43">
        <f t="shared" si="23"/>
        <v>7.031516668562976E-2</v>
      </c>
      <c r="AB171" s="43">
        <f t="shared" si="24"/>
        <v>0.13528823725424857</v>
      </c>
      <c r="AC171" s="47">
        <f t="shared" si="25"/>
        <v>0.10127954890479289</v>
      </c>
      <c r="AD171" t="str">
        <f t="shared" si="19"/>
        <v/>
      </c>
    </row>
    <row r="172" spans="2:30" x14ac:dyDescent="0.25">
      <c r="B172" s="9" t="s">
        <v>170</v>
      </c>
      <c r="C172" s="23" t="str">
        <f>VLOOKUP(B172,[2]Municipal!$C$15:$D$60549,2)</f>
        <v>Margarita</v>
      </c>
      <c r="D172" s="11">
        <f>VLOOKUP($B172,'[1]Sin Corporativo'!$Q$6:$AA$1115,2)</f>
        <v>66</v>
      </c>
      <c r="E172" s="10">
        <f>VLOOKUP($B172,'[1]Sin Corporativo'!$Q$6:$AA$1115,3)</f>
        <v>77</v>
      </c>
      <c r="F172" s="10">
        <f>VLOOKUP($B172,'[1]Sin Corporativo'!$Q$6:$AA$1115,4)</f>
        <v>75</v>
      </c>
      <c r="G172" s="12">
        <f>VLOOKUP($B172,'[1]Sin Corporativo'!$Q$6:$AA$1115,5)</f>
        <v>59</v>
      </c>
      <c r="H172" s="11">
        <f>VLOOKUP($B172,'[1]Sin Corporativo'!$Q$6:$AA$1115,6)</f>
        <v>43</v>
      </c>
      <c r="I172" s="10">
        <f>VLOOKUP($B172,'[1]Sin Corporativo'!$Q$6:$AA$1115,7)</f>
        <v>36</v>
      </c>
      <c r="J172" s="10">
        <f>VLOOKUP($B172,'[1]Sin Corporativo'!$Q$6:$AA$1115,8)</f>
        <v>27</v>
      </c>
      <c r="K172" s="7">
        <f>VLOOKUP($B172,'[1]Sin Corporativo'!$Q$6:$AA$1115,9)</f>
        <v>25</v>
      </c>
      <c r="L172" s="11">
        <f>VLOOKUP($B172,'[1]Sin Corporativo'!$Q$6:$AA$1115,10)</f>
        <v>20</v>
      </c>
      <c r="M172" s="10">
        <f>VLOOKUP($B172,'[1]Sin Corporativo'!$Q$6:$AA$1115,11)</f>
        <v>18</v>
      </c>
      <c r="N172" s="29">
        <f>VLOOKUP($B172,'[2]pop-2020-2023'!$I$5:$M$1126,2)</f>
        <v>11237</v>
      </c>
      <c r="O172" s="28">
        <f>VLOOKUP($B172,'[2]pop-2020-2023'!$I$5:$M$1126,3)</f>
        <v>11435</v>
      </c>
      <c r="P172" s="28">
        <f>VLOOKUP($B172,'[2]pop-2020-2023'!$I$5:$M$1126,4)</f>
        <v>11572</v>
      </c>
      <c r="Q172" s="30">
        <f>VLOOKUP($B172,'[2]pop-2020-2023'!$I$5:$M$1126,5)</f>
        <v>11710</v>
      </c>
      <c r="R172" s="29">
        <f>VLOOKUP($B172,'[3]Hogares total'!$D$5:$L$1126,6)</f>
        <v>3271</v>
      </c>
      <c r="S172" s="28">
        <f>VLOOKUP($B172,'[3]Hogares total'!$D$5:$L$1126,7)</f>
        <v>3352</v>
      </c>
      <c r="T172" s="28">
        <f>VLOOKUP($B172,'[3]Hogares total'!$D$5:$L$1126,8)</f>
        <v>3424</v>
      </c>
      <c r="U172" s="30">
        <f>VLOOKUP($B172,'[3]Hogares total'!$D$5:$L$1126,9)</f>
        <v>3497</v>
      </c>
      <c r="V172" s="29"/>
      <c r="W172" s="43">
        <f t="shared" si="20"/>
        <v>6.7337122868386529E-3</v>
      </c>
      <c r="X172" s="43">
        <f t="shared" si="21"/>
        <v>3.1109574835810577E-3</v>
      </c>
      <c r="Y172" s="47">
        <f t="shared" si="22"/>
        <v>1.5371477369769428E-3</v>
      </c>
      <c r="Z172" s="29"/>
      <c r="AA172" s="43">
        <f t="shared" si="23"/>
        <v>2.2971360381861577E-2</v>
      </c>
      <c r="AB172" s="43">
        <f t="shared" si="24"/>
        <v>1.0514018691588784E-2</v>
      </c>
      <c r="AC172" s="47">
        <f t="shared" si="25"/>
        <v>5.1472690877895338E-3</v>
      </c>
      <c r="AD172" t="str">
        <f t="shared" si="19"/>
        <v/>
      </c>
    </row>
    <row r="173" spans="2:30" x14ac:dyDescent="0.25">
      <c r="B173" s="9" t="s">
        <v>171</v>
      </c>
      <c r="C173" s="23" t="str">
        <f>VLOOKUP(B173,[2]Municipal!$C$15:$D$60549,2)</f>
        <v>María La Baja</v>
      </c>
      <c r="D173" s="11">
        <f>VLOOKUP($B173,'[1]Sin Corporativo'!$Q$6:$AA$1115,2)</f>
        <v>842</v>
      </c>
      <c r="E173" s="10">
        <f>VLOOKUP($B173,'[1]Sin Corporativo'!$Q$6:$AA$1115,3)</f>
        <v>1679</v>
      </c>
      <c r="F173" s="10">
        <f>VLOOKUP($B173,'[1]Sin Corporativo'!$Q$6:$AA$1115,4)</f>
        <v>1842</v>
      </c>
      <c r="G173" s="12">
        <f>VLOOKUP($B173,'[1]Sin Corporativo'!$Q$6:$AA$1115,5)</f>
        <v>1809</v>
      </c>
      <c r="H173" s="11">
        <f>VLOOKUP($B173,'[1]Sin Corporativo'!$Q$6:$AA$1115,6)</f>
        <v>3013</v>
      </c>
      <c r="I173" s="10">
        <f>VLOOKUP($B173,'[1]Sin Corporativo'!$Q$6:$AA$1115,7)</f>
        <v>3020</v>
      </c>
      <c r="J173" s="10">
        <f>VLOOKUP($B173,'[1]Sin Corporativo'!$Q$6:$AA$1115,8)</f>
        <v>3018</v>
      </c>
      <c r="K173" s="7">
        <f>VLOOKUP($B173,'[1]Sin Corporativo'!$Q$6:$AA$1115,9)</f>
        <v>2947</v>
      </c>
      <c r="L173" s="11">
        <f>VLOOKUP($B173,'[1]Sin Corporativo'!$Q$6:$AA$1115,10)</f>
        <v>3052</v>
      </c>
      <c r="M173" s="10">
        <f>VLOOKUP($B173,'[1]Sin Corporativo'!$Q$6:$AA$1115,11)</f>
        <v>3087</v>
      </c>
      <c r="N173" s="29">
        <f>VLOOKUP($B173,'[2]pop-2020-2023'!$I$5:$M$1126,2)</f>
        <v>48523</v>
      </c>
      <c r="O173" s="28">
        <f>VLOOKUP($B173,'[2]pop-2020-2023'!$I$5:$M$1126,3)</f>
        <v>49402</v>
      </c>
      <c r="P173" s="28">
        <f>VLOOKUP($B173,'[2]pop-2020-2023'!$I$5:$M$1126,4)</f>
        <v>49995</v>
      </c>
      <c r="Q173" s="30">
        <f>VLOOKUP($B173,'[2]pop-2020-2023'!$I$5:$M$1126,5)</f>
        <v>50463</v>
      </c>
      <c r="R173" s="29">
        <f>VLOOKUP($B173,'[3]Hogares total'!$D$5:$L$1126,6)</f>
        <v>12540</v>
      </c>
      <c r="S173" s="28">
        <f>VLOOKUP($B173,'[3]Hogares total'!$D$5:$L$1126,7)</f>
        <v>12855</v>
      </c>
      <c r="T173" s="28">
        <f>VLOOKUP($B173,'[3]Hogares total'!$D$5:$L$1126,8)</f>
        <v>13152</v>
      </c>
      <c r="U173" s="30">
        <f>VLOOKUP($B173,'[3]Hogares total'!$D$5:$L$1126,9)</f>
        <v>13461</v>
      </c>
      <c r="V173" s="29"/>
      <c r="W173" s="43">
        <f t="shared" si="20"/>
        <v>3.3986478280231568E-2</v>
      </c>
      <c r="X173" s="43">
        <f t="shared" si="21"/>
        <v>6.0406040604060407E-2</v>
      </c>
      <c r="Y173" s="47">
        <f t="shared" si="22"/>
        <v>6.117353308364544E-2</v>
      </c>
      <c r="Z173" s="29"/>
      <c r="AA173" s="43">
        <f t="shared" si="23"/>
        <v>0.13061065733177751</v>
      </c>
      <c r="AB173" s="43">
        <f t="shared" si="24"/>
        <v>0.22962287104622872</v>
      </c>
      <c r="AC173" s="47">
        <f t="shared" si="25"/>
        <v>0.22932917316692666</v>
      </c>
      <c r="AD173" t="str">
        <f t="shared" si="19"/>
        <v/>
      </c>
    </row>
    <row r="174" spans="2:30" x14ac:dyDescent="0.25">
      <c r="B174" s="9" t="s">
        <v>172</v>
      </c>
      <c r="C174" s="23" t="str">
        <f>VLOOKUP(B174,[2]Municipal!$C$15:$D$60549,2)</f>
        <v>Montecristo</v>
      </c>
      <c r="D174" s="11">
        <f>VLOOKUP($B174,'[1]Sin Corporativo'!$Q$6:$AA$1115,2)</f>
        <v>17</v>
      </c>
      <c r="E174" s="10">
        <f>VLOOKUP($B174,'[1]Sin Corporativo'!$Q$6:$AA$1115,3)</f>
        <v>339</v>
      </c>
      <c r="F174" s="10">
        <f>VLOOKUP($B174,'[1]Sin Corporativo'!$Q$6:$AA$1115,4)</f>
        <v>348</v>
      </c>
      <c r="G174" s="12">
        <f>VLOOKUP($B174,'[1]Sin Corporativo'!$Q$6:$AA$1115,5)</f>
        <v>355</v>
      </c>
      <c r="H174" s="11">
        <f>VLOOKUP($B174,'[1]Sin Corporativo'!$Q$6:$AA$1115,6)</f>
        <v>1007</v>
      </c>
      <c r="I174" s="10">
        <f>VLOOKUP($B174,'[1]Sin Corporativo'!$Q$6:$AA$1115,7)</f>
        <v>1007</v>
      </c>
      <c r="J174" s="10">
        <f>VLOOKUP($B174,'[1]Sin Corporativo'!$Q$6:$AA$1115,8)</f>
        <v>1020</v>
      </c>
      <c r="K174" s="7">
        <f>VLOOKUP($B174,'[1]Sin Corporativo'!$Q$6:$AA$1115,9)</f>
        <v>1017</v>
      </c>
      <c r="L174" s="11">
        <f>VLOOKUP($B174,'[1]Sin Corporativo'!$Q$6:$AA$1115,10)</f>
        <v>1025</v>
      </c>
      <c r="M174" s="10">
        <f>VLOOKUP($B174,'[1]Sin Corporativo'!$Q$6:$AA$1115,11)</f>
        <v>1029</v>
      </c>
      <c r="N174" s="29">
        <f>VLOOKUP($B174,'[2]pop-2020-2023'!$I$5:$M$1126,2)</f>
        <v>17445</v>
      </c>
      <c r="O174" s="28">
        <f>VLOOKUP($B174,'[2]pop-2020-2023'!$I$5:$M$1126,3)</f>
        <v>17854</v>
      </c>
      <c r="P174" s="28">
        <f>VLOOKUP($B174,'[2]pop-2020-2023'!$I$5:$M$1126,4)</f>
        <v>18045</v>
      </c>
      <c r="Q174" s="30">
        <f>VLOOKUP($B174,'[2]pop-2020-2023'!$I$5:$M$1126,5)</f>
        <v>18243</v>
      </c>
      <c r="R174" s="29">
        <f>VLOOKUP($B174,'[3]Hogares total'!$D$5:$L$1126,6)</f>
        <v>5780</v>
      </c>
      <c r="S174" s="28">
        <f>VLOOKUP($B174,'[3]Hogares total'!$D$5:$L$1126,7)</f>
        <v>5942</v>
      </c>
      <c r="T174" s="28">
        <f>VLOOKUP($B174,'[3]Hogares total'!$D$5:$L$1126,8)</f>
        <v>6086</v>
      </c>
      <c r="U174" s="30">
        <f>VLOOKUP($B174,'[3]Hogares total'!$D$5:$L$1126,9)</f>
        <v>6229</v>
      </c>
      <c r="V174" s="29"/>
      <c r="W174" s="43">
        <f t="shared" si="20"/>
        <v>1.8987341772151899E-2</v>
      </c>
      <c r="X174" s="43">
        <f t="shared" si="21"/>
        <v>5.5804932114159045E-2</v>
      </c>
      <c r="Y174" s="47">
        <f t="shared" si="22"/>
        <v>5.6405196513731291E-2</v>
      </c>
      <c r="Z174" s="29"/>
      <c r="AA174" s="43">
        <f t="shared" si="23"/>
        <v>5.7051497812184451E-2</v>
      </c>
      <c r="AB174" s="43">
        <f t="shared" si="24"/>
        <v>0.16546171541242194</v>
      </c>
      <c r="AC174" s="47">
        <f t="shared" si="25"/>
        <v>0.1651950553860973</v>
      </c>
      <c r="AD174" t="str">
        <f t="shared" si="19"/>
        <v/>
      </c>
    </row>
    <row r="175" spans="2:30" x14ac:dyDescent="0.25">
      <c r="B175" s="9" t="s">
        <v>173</v>
      </c>
      <c r="C175" s="23" t="str">
        <f>VLOOKUP(B175,[2]Municipal!$C$15:$D$60549,2)</f>
        <v>Mompós</v>
      </c>
      <c r="D175" s="11">
        <f>VLOOKUP($B175,'[1]Sin Corporativo'!$Q$6:$AA$1115,2)</f>
        <v>473</v>
      </c>
      <c r="E175" s="10">
        <f>VLOOKUP($B175,'[1]Sin Corporativo'!$Q$6:$AA$1115,3)</f>
        <v>1660</v>
      </c>
      <c r="F175" s="10">
        <f>VLOOKUP($B175,'[1]Sin Corporativo'!$Q$6:$AA$1115,4)</f>
        <v>1588</v>
      </c>
      <c r="G175" s="12">
        <f>VLOOKUP($B175,'[1]Sin Corporativo'!$Q$6:$AA$1115,5)</f>
        <v>1479</v>
      </c>
      <c r="H175" s="11">
        <f>VLOOKUP($B175,'[1]Sin Corporativo'!$Q$6:$AA$1115,6)</f>
        <v>1931</v>
      </c>
      <c r="I175" s="10">
        <f>VLOOKUP($B175,'[1]Sin Corporativo'!$Q$6:$AA$1115,7)</f>
        <v>1764</v>
      </c>
      <c r="J175" s="10">
        <f>VLOOKUP($B175,'[1]Sin Corporativo'!$Q$6:$AA$1115,8)</f>
        <v>2483</v>
      </c>
      <c r="K175" s="7">
        <f>VLOOKUP($B175,'[1]Sin Corporativo'!$Q$6:$AA$1115,9)</f>
        <v>2029</v>
      </c>
      <c r="L175" s="11">
        <f>VLOOKUP($B175,'[1]Sin Corporativo'!$Q$6:$AA$1115,10)</f>
        <v>1764</v>
      </c>
      <c r="M175" s="10">
        <f>VLOOKUP($B175,'[1]Sin Corporativo'!$Q$6:$AA$1115,11)</f>
        <v>1685</v>
      </c>
      <c r="N175" s="29">
        <f>VLOOKUP($B175,'[2]pop-2020-2023'!$I$5:$M$1126,2)</f>
        <v>46606</v>
      </c>
      <c r="O175" s="28">
        <f>VLOOKUP($B175,'[2]pop-2020-2023'!$I$5:$M$1126,3)</f>
        <v>47377</v>
      </c>
      <c r="P175" s="28">
        <f>VLOOKUP($B175,'[2]pop-2020-2023'!$I$5:$M$1126,4)</f>
        <v>47927</v>
      </c>
      <c r="Q175" s="30">
        <f>VLOOKUP($B175,'[2]pop-2020-2023'!$I$5:$M$1126,5)</f>
        <v>48385</v>
      </c>
      <c r="R175" s="29">
        <f>VLOOKUP($B175,'[3]Hogares total'!$D$5:$L$1126,6)</f>
        <v>12365</v>
      </c>
      <c r="S175" s="28">
        <f>VLOOKUP($B175,'[3]Hogares total'!$D$5:$L$1126,7)</f>
        <v>12717</v>
      </c>
      <c r="T175" s="28">
        <f>VLOOKUP($B175,'[3]Hogares total'!$D$5:$L$1126,8)</f>
        <v>13039</v>
      </c>
      <c r="U175" s="30">
        <f>VLOOKUP($B175,'[3]Hogares total'!$D$5:$L$1126,9)</f>
        <v>13358</v>
      </c>
      <c r="V175" s="29"/>
      <c r="W175" s="43">
        <f t="shared" si="20"/>
        <v>3.5038098655465734E-2</v>
      </c>
      <c r="X175" s="43">
        <f t="shared" si="21"/>
        <v>3.6805975754793746E-2</v>
      </c>
      <c r="Y175" s="47">
        <f t="shared" si="22"/>
        <v>3.4824842409837763E-2</v>
      </c>
      <c r="Z175" s="29"/>
      <c r="AA175" s="43">
        <f t="shared" si="23"/>
        <v>0.13053393095855942</v>
      </c>
      <c r="AB175" s="43">
        <f t="shared" si="24"/>
        <v>0.13528644834726589</v>
      </c>
      <c r="AC175" s="47">
        <f t="shared" si="25"/>
        <v>0.12614163796975594</v>
      </c>
      <c r="AD175" t="str">
        <f t="shared" si="19"/>
        <v/>
      </c>
    </row>
    <row r="176" spans="2:30" x14ac:dyDescent="0.25">
      <c r="B176" s="9" t="s">
        <v>174</v>
      </c>
      <c r="C176" s="23" t="str">
        <f>VLOOKUP(B176,[2]Municipal!$C$15:$D$60549,2)</f>
        <v>Morales</v>
      </c>
      <c r="D176" s="11">
        <f>VLOOKUP($B176,'[1]Sin Corporativo'!$Q$6:$AA$1115,2)</f>
        <v>352</v>
      </c>
      <c r="E176" s="10">
        <f>VLOOKUP($B176,'[1]Sin Corporativo'!$Q$6:$AA$1115,3)</f>
        <v>677</v>
      </c>
      <c r="F176" s="10">
        <f>VLOOKUP($B176,'[1]Sin Corporativo'!$Q$6:$AA$1115,4)</f>
        <v>830</v>
      </c>
      <c r="G176" s="12">
        <f>VLOOKUP($B176,'[1]Sin Corporativo'!$Q$6:$AA$1115,5)</f>
        <v>879</v>
      </c>
      <c r="H176" s="11">
        <f>VLOOKUP($B176,'[1]Sin Corporativo'!$Q$6:$AA$1115,6)</f>
        <v>1261</v>
      </c>
      <c r="I176" s="10">
        <f>VLOOKUP($B176,'[1]Sin Corporativo'!$Q$6:$AA$1115,7)</f>
        <v>1173</v>
      </c>
      <c r="J176" s="10">
        <f>VLOOKUP($B176,'[1]Sin Corporativo'!$Q$6:$AA$1115,8)</f>
        <v>1069</v>
      </c>
      <c r="K176" s="7">
        <f>VLOOKUP($B176,'[1]Sin Corporativo'!$Q$6:$AA$1115,9)</f>
        <v>993</v>
      </c>
      <c r="L176" s="11">
        <f>VLOOKUP($B176,'[1]Sin Corporativo'!$Q$6:$AA$1115,10)</f>
        <v>896</v>
      </c>
      <c r="M176" s="10">
        <f>VLOOKUP($B176,'[1]Sin Corporativo'!$Q$6:$AA$1115,11)</f>
        <v>853</v>
      </c>
      <c r="N176" s="29">
        <f>VLOOKUP($B176,'[2]pop-2020-2023'!$I$5:$M$1126,2)</f>
        <v>23563</v>
      </c>
      <c r="O176" s="28">
        <f>VLOOKUP($B176,'[2]pop-2020-2023'!$I$5:$M$1126,3)</f>
        <v>24027</v>
      </c>
      <c r="P176" s="28">
        <f>VLOOKUP($B176,'[2]pop-2020-2023'!$I$5:$M$1126,4)</f>
        <v>24345</v>
      </c>
      <c r="Q176" s="30">
        <f>VLOOKUP($B176,'[2]pop-2020-2023'!$I$5:$M$1126,5)</f>
        <v>24596</v>
      </c>
      <c r="R176" s="29">
        <f>VLOOKUP($B176,'[3]Hogares total'!$D$5:$L$1126,6)</f>
        <v>7832</v>
      </c>
      <c r="S176" s="28">
        <f>VLOOKUP($B176,'[3]Hogares total'!$D$5:$L$1126,7)</f>
        <v>8048</v>
      </c>
      <c r="T176" s="28">
        <f>VLOOKUP($B176,'[3]Hogares total'!$D$5:$L$1126,8)</f>
        <v>8244</v>
      </c>
      <c r="U176" s="30">
        <f>VLOOKUP($B176,'[3]Hogares total'!$D$5:$L$1126,9)</f>
        <v>8438</v>
      </c>
      <c r="V176" s="29"/>
      <c r="W176" s="43">
        <f t="shared" si="20"/>
        <v>2.8176634619386524E-2</v>
      </c>
      <c r="X176" s="43">
        <f t="shared" si="21"/>
        <v>4.8182378311768331E-2</v>
      </c>
      <c r="Y176" s="47">
        <f t="shared" si="22"/>
        <v>3.468043584322654E-2</v>
      </c>
      <c r="Z176" s="29"/>
      <c r="AA176" s="43">
        <f t="shared" si="23"/>
        <v>8.4120278330019879E-2</v>
      </c>
      <c r="AB176" s="43">
        <f t="shared" si="24"/>
        <v>0.14228529839883552</v>
      </c>
      <c r="AC176" s="47">
        <f t="shared" si="25"/>
        <v>0.10109030575965869</v>
      </c>
      <c r="AD176" t="str">
        <f t="shared" si="19"/>
        <v/>
      </c>
    </row>
    <row r="177" spans="2:30" x14ac:dyDescent="0.25">
      <c r="B177" s="9" t="s">
        <v>175</v>
      </c>
      <c r="C177" s="23" t="str">
        <f>VLOOKUP(B177,[2]Municipal!$C$15:$D$60549,2)</f>
        <v>Norosí</v>
      </c>
      <c r="D177" s="11">
        <f>VLOOKUP($B177,'[1]Sin Corporativo'!$Q$6:$AA$1115,2)</f>
        <v>167</v>
      </c>
      <c r="E177" s="10">
        <f>VLOOKUP($B177,'[1]Sin Corporativo'!$Q$6:$AA$1115,3)</f>
        <v>237</v>
      </c>
      <c r="F177" s="10">
        <f>VLOOKUP($B177,'[1]Sin Corporativo'!$Q$6:$AA$1115,4)</f>
        <v>292</v>
      </c>
      <c r="G177" s="12">
        <f>VLOOKUP($B177,'[1]Sin Corporativo'!$Q$6:$AA$1115,5)</f>
        <v>294</v>
      </c>
      <c r="H177" s="11">
        <f>VLOOKUP($B177,'[1]Sin Corporativo'!$Q$6:$AA$1115,6)</f>
        <v>249</v>
      </c>
      <c r="I177" s="10">
        <f>VLOOKUP($B177,'[1]Sin Corporativo'!$Q$6:$AA$1115,7)</f>
        <v>202</v>
      </c>
      <c r="J177" s="10">
        <f>VLOOKUP($B177,'[1]Sin Corporativo'!$Q$6:$AA$1115,8)</f>
        <v>187</v>
      </c>
      <c r="K177" s="7">
        <f>VLOOKUP($B177,'[1]Sin Corporativo'!$Q$6:$AA$1115,9)</f>
        <v>167</v>
      </c>
      <c r="L177" s="11">
        <f>VLOOKUP($B177,'[1]Sin Corporativo'!$Q$6:$AA$1115,10)</f>
        <v>160</v>
      </c>
      <c r="M177" s="10">
        <f>VLOOKUP($B177,'[1]Sin Corporativo'!$Q$6:$AA$1115,11)</f>
        <v>161</v>
      </c>
      <c r="N177" s="29">
        <f>VLOOKUP($B177,'[2]pop-2020-2023'!$I$5:$M$1126,2)</f>
        <v>10128</v>
      </c>
      <c r="O177" s="28">
        <f>VLOOKUP($B177,'[2]pop-2020-2023'!$I$5:$M$1126,3)</f>
        <v>10549</v>
      </c>
      <c r="P177" s="28">
        <f>VLOOKUP($B177,'[2]pop-2020-2023'!$I$5:$M$1126,4)</f>
        <v>10666</v>
      </c>
      <c r="Q177" s="30">
        <f>VLOOKUP($B177,'[2]pop-2020-2023'!$I$5:$M$1126,5)</f>
        <v>10758</v>
      </c>
      <c r="R177" s="29">
        <f>VLOOKUP($B177,'[3]Hogares total'!$D$5:$L$1126,6)</f>
        <v>3284</v>
      </c>
      <c r="S177" s="28">
        <f>VLOOKUP($B177,'[3]Hogares total'!$D$5:$L$1126,7)</f>
        <v>3376</v>
      </c>
      <c r="T177" s="28">
        <f>VLOOKUP($B177,'[3]Hogares total'!$D$5:$L$1126,8)</f>
        <v>3455</v>
      </c>
      <c r="U177" s="30">
        <f>VLOOKUP($B177,'[3]Hogares total'!$D$5:$L$1126,9)</f>
        <v>3537</v>
      </c>
      <c r="V177" s="29"/>
      <c r="W177" s="43">
        <f t="shared" si="20"/>
        <v>2.2466584510380132E-2</v>
      </c>
      <c r="X177" s="43">
        <f t="shared" si="21"/>
        <v>1.8938683667729234E-2</v>
      </c>
      <c r="Y177" s="47">
        <f t="shared" si="22"/>
        <v>1.4965606990146867E-2</v>
      </c>
      <c r="Z177" s="29"/>
      <c r="AA177" s="43">
        <f t="shared" si="23"/>
        <v>7.0201421800947864E-2</v>
      </c>
      <c r="AB177" s="43">
        <f t="shared" si="24"/>
        <v>5.8465991316931983E-2</v>
      </c>
      <c r="AC177" s="47">
        <f t="shared" si="25"/>
        <v>4.5518801243992081E-2</v>
      </c>
      <c r="AD177" t="str">
        <f t="shared" si="19"/>
        <v/>
      </c>
    </row>
    <row r="178" spans="2:30" x14ac:dyDescent="0.25">
      <c r="B178" s="9" t="s">
        <v>176</v>
      </c>
      <c r="C178" s="23" t="str">
        <f>VLOOKUP(B178,[2]Municipal!$C$15:$D$60549,2)</f>
        <v>Pinillos</v>
      </c>
      <c r="D178" s="11">
        <f>VLOOKUP($B178,'[1]Sin Corporativo'!$Q$6:$AA$1115,2)</f>
        <v>61</v>
      </c>
      <c r="E178" s="10">
        <f>VLOOKUP($B178,'[1]Sin Corporativo'!$Q$6:$AA$1115,3)</f>
        <v>46</v>
      </c>
      <c r="F178" s="10">
        <f>VLOOKUP($B178,'[1]Sin Corporativo'!$Q$6:$AA$1115,4)</f>
        <v>38</v>
      </c>
      <c r="G178" s="12">
        <f>VLOOKUP($B178,'[1]Sin Corporativo'!$Q$6:$AA$1115,5)</f>
        <v>36</v>
      </c>
      <c r="H178" s="11">
        <f>VLOOKUP($B178,'[1]Sin Corporativo'!$Q$6:$AA$1115,6)</f>
        <v>31</v>
      </c>
      <c r="I178" s="10">
        <f>VLOOKUP($B178,'[1]Sin Corporativo'!$Q$6:$AA$1115,7)</f>
        <v>26</v>
      </c>
      <c r="J178" s="10">
        <f>VLOOKUP($B178,'[1]Sin Corporativo'!$Q$6:$AA$1115,8)</f>
        <v>21</v>
      </c>
      <c r="K178" s="7">
        <f>VLOOKUP($B178,'[1]Sin Corporativo'!$Q$6:$AA$1115,9)</f>
        <v>19</v>
      </c>
      <c r="L178" s="11">
        <f>VLOOKUP($B178,'[1]Sin Corporativo'!$Q$6:$AA$1115,10)</f>
        <v>18</v>
      </c>
      <c r="M178" s="10">
        <f>VLOOKUP($B178,'[1]Sin Corporativo'!$Q$6:$AA$1115,11)</f>
        <v>18</v>
      </c>
      <c r="N178" s="29">
        <f>VLOOKUP($B178,'[2]pop-2020-2023'!$I$5:$M$1126,2)</f>
        <v>25410</v>
      </c>
      <c r="O178" s="28">
        <f>VLOOKUP($B178,'[2]pop-2020-2023'!$I$5:$M$1126,3)</f>
        <v>25814</v>
      </c>
      <c r="P178" s="28">
        <f>VLOOKUP($B178,'[2]pop-2020-2023'!$I$5:$M$1126,4)</f>
        <v>26109</v>
      </c>
      <c r="Q178" s="30">
        <f>VLOOKUP($B178,'[2]pop-2020-2023'!$I$5:$M$1126,5)</f>
        <v>26467</v>
      </c>
      <c r="R178" s="29">
        <f>VLOOKUP($B178,'[3]Hogares total'!$D$5:$L$1126,6)</f>
        <v>6897</v>
      </c>
      <c r="S178" s="28">
        <f>VLOOKUP($B178,'[3]Hogares total'!$D$5:$L$1126,7)</f>
        <v>7069</v>
      </c>
      <c r="T178" s="28">
        <f>VLOOKUP($B178,'[3]Hogares total'!$D$5:$L$1126,8)</f>
        <v>7225</v>
      </c>
      <c r="U178" s="30">
        <f>VLOOKUP($B178,'[3]Hogares total'!$D$5:$L$1126,9)</f>
        <v>7381</v>
      </c>
      <c r="V178" s="29"/>
      <c r="W178" s="43">
        <f t="shared" si="20"/>
        <v>1.7819787712094212E-3</v>
      </c>
      <c r="X178" s="43">
        <f t="shared" si="21"/>
        <v>9.9582519437741769E-4</v>
      </c>
      <c r="Y178" s="47">
        <f t="shared" si="22"/>
        <v>6.8009219027468173E-4</v>
      </c>
      <c r="Z178" s="29"/>
      <c r="AA178" s="43">
        <f t="shared" si="23"/>
        <v>6.5072853303154623E-3</v>
      </c>
      <c r="AB178" s="43">
        <f t="shared" si="24"/>
        <v>3.5986159169550174E-3</v>
      </c>
      <c r="AC178" s="47">
        <f t="shared" si="25"/>
        <v>2.4386939439100391E-3</v>
      </c>
      <c r="AD178" t="str">
        <f t="shared" si="19"/>
        <v/>
      </c>
    </row>
    <row r="179" spans="2:30" x14ac:dyDescent="0.25">
      <c r="B179" s="9" t="s">
        <v>177</v>
      </c>
      <c r="C179" s="23" t="str">
        <f>VLOOKUP(B179,[2]Municipal!$C$15:$D$60549,2)</f>
        <v>Regidor</v>
      </c>
      <c r="D179" s="11">
        <f>VLOOKUP($B179,'[1]Sin Corporativo'!$Q$6:$AA$1115,2)</f>
        <v>62</v>
      </c>
      <c r="E179" s="10">
        <f>VLOOKUP($B179,'[1]Sin Corporativo'!$Q$6:$AA$1115,3)</f>
        <v>92</v>
      </c>
      <c r="F179" s="10">
        <f>VLOOKUP($B179,'[1]Sin Corporativo'!$Q$6:$AA$1115,4)</f>
        <v>95</v>
      </c>
      <c r="G179" s="12">
        <f>VLOOKUP($B179,'[1]Sin Corporativo'!$Q$6:$AA$1115,5)</f>
        <v>77</v>
      </c>
      <c r="H179" s="11">
        <f>VLOOKUP($B179,'[1]Sin Corporativo'!$Q$6:$AA$1115,6)</f>
        <v>71</v>
      </c>
      <c r="I179" s="10">
        <f>VLOOKUP($B179,'[1]Sin Corporativo'!$Q$6:$AA$1115,7)</f>
        <v>71</v>
      </c>
      <c r="J179" s="10">
        <f>VLOOKUP($B179,'[1]Sin Corporativo'!$Q$6:$AA$1115,8)</f>
        <v>69</v>
      </c>
      <c r="K179" s="7">
        <f>VLOOKUP($B179,'[1]Sin Corporativo'!$Q$6:$AA$1115,9)</f>
        <v>64</v>
      </c>
      <c r="L179" s="11">
        <f>VLOOKUP($B179,'[1]Sin Corporativo'!$Q$6:$AA$1115,10)</f>
        <v>79</v>
      </c>
      <c r="M179" s="10">
        <f>VLOOKUP($B179,'[1]Sin Corporativo'!$Q$6:$AA$1115,11)</f>
        <v>83</v>
      </c>
      <c r="N179" s="29">
        <f>VLOOKUP($B179,'[2]pop-2020-2023'!$I$5:$M$1126,2)</f>
        <v>7158</v>
      </c>
      <c r="O179" s="28">
        <f>VLOOKUP($B179,'[2]pop-2020-2023'!$I$5:$M$1126,3)</f>
        <v>7325</v>
      </c>
      <c r="P179" s="28">
        <f>VLOOKUP($B179,'[2]pop-2020-2023'!$I$5:$M$1126,4)</f>
        <v>7421</v>
      </c>
      <c r="Q179" s="30">
        <f>VLOOKUP($B179,'[2]pop-2020-2023'!$I$5:$M$1126,5)</f>
        <v>7502</v>
      </c>
      <c r="R179" s="29">
        <f>VLOOKUP($B179,'[3]Hogares total'!$D$5:$L$1126,6)</f>
        <v>2366</v>
      </c>
      <c r="S179" s="28">
        <f>VLOOKUP($B179,'[3]Hogares total'!$D$5:$L$1126,7)</f>
        <v>2439</v>
      </c>
      <c r="T179" s="28">
        <f>VLOOKUP($B179,'[3]Hogares total'!$D$5:$L$1126,8)</f>
        <v>2504</v>
      </c>
      <c r="U179" s="30">
        <f>VLOOKUP($B179,'[3]Hogares total'!$D$5:$L$1126,9)</f>
        <v>2567</v>
      </c>
      <c r="V179" s="29"/>
      <c r="W179" s="43">
        <f t="shared" si="20"/>
        <v>1.2559726962457338E-2</v>
      </c>
      <c r="X179" s="43">
        <f t="shared" si="21"/>
        <v>9.5674437407357506E-3</v>
      </c>
      <c r="Y179" s="47">
        <f t="shared" si="22"/>
        <v>1.1063716342308717E-2</v>
      </c>
      <c r="Z179" s="29"/>
      <c r="AA179" s="43">
        <f t="shared" si="23"/>
        <v>3.772037720377204E-2</v>
      </c>
      <c r="AB179" s="43">
        <f t="shared" si="24"/>
        <v>2.8354632587859425E-2</v>
      </c>
      <c r="AC179" s="47">
        <f t="shared" si="25"/>
        <v>3.2333463186599146E-2</v>
      </c>
      <c r="AD179" t="str">
        <f t="shared" si="19"/>
        <v/>
      </c>
    </row>
    <row r="180" spans="2:30" x14ac:dyDescent="0.25">
      <c r="B180" s="9" t="s">
        <v>178</v>
      </c>
      <c r="C180" s="23" t="str">
        <f>VLOOKUP(B180,[2]Municipal!$C$15:$D$60549,2)</f>
        <v>Río Viejo</v>
      </c>
      <c r="D180" s="11">
        <f>VLOOKUP($B180,'[1]Sin Corporativo'!$Q$6:$AA$1115,2)</f>
        <v>282</v>
      </c>
      <c r="E180" s="10">
        <f>VLOOKUP($B180,'[1]Sin Corporativo'!$Q$6:$AA$1115,3)</f>
        <v>681</v>
      </c>
      <c r="F180" s="10">
        <f>VLOOKUP($B180,'[1]Sin Corporativo'!$Q$6:$AA$1115,4)</f>
        <v>735</v>
      </c>
      <c r="G180" s="12">
        <f>VLOOKUP($B180,'[1]Sin Corporativo'!$Q$6:$AA$1115,5)</f>
        <v>673</v>
      </c>
      <c r="H180" s="11">
        <f>VLOOKUP($B180,'[1]Sin Corporativo'!$Q$6:$AA$1115,6)</f>
        <v>1188</v>
      </c>
      <c r="I180" s="10">
        <f>VLOOKUP($B180,'[1]Sin Corporativo'!$Q$6:$AA$1115,7)</f>
        <v>1127</v>
      </c>
      <c r="J180" s="10">
        <f>VLOOKUP($B180,'[1]Sin Corporativo'!$Q$6:$AA$1115,8)</f>
        <v>1106</v>
      </c>
      <c r="K180" s="7">
        <f>VLOOKUP($B180,'[1]Sin Corporativo'!$Q$6:$AA$1115,9)</f>
        <v>1093</v>
      </c>
      <c r="L180" s="11">
        <f>VLOOKUP($B180,'[1]Sin Corporativo'!$Q$6:$AA$1115,10)</f>
        <v>1042</v>
      </c>
      <c r="M180" s="10">
        <f>VLOOKUP($B180,'[1]Sin Corporativo'!$Q$6:$AA$1115,11)</f>
        <v>1010</v>
      </c>
      <c r="N180" s="29">
        <f>VLOOKUP($B180,'[2]pop-2020-2023'!$I$5:$M$1126,2)</f>
        <v>11045</v>
      </c>
      <c r="O180" s="28">
        <f>VLOOKUP($B180,'[2]pop-2020-2023'!$I$5:$M$1126,3)</f>
        <v>11192</v>
      </c>
      <c r="P180" s="28">
        <f>VLOOKUP($B180,'[2]pop-2020-2023'!$I$5:$M$1126,4)</f>
        <v>11332</v>
      </c>
      <c r="Q180" s="30">
        <f>VLOOKUP($B180,'[2]pop-2020-2023'!$I$5:$M$1126,5)</f>
        <v>11436</v>
      </c>
      <c r="R180" s="29">
        <f>VLOOKUP($B180,'[3]Hogares total'!$D$5:$L$1126,6)</f>
        <v>3549</v>
      </c>
      <c r="S180" s="28">
        <f>VLOOKUP($B180,'[3]Hogares total'!$D$5:$L$1126,7)</f>
        <v>3655</v>
      </c>
      <c r="T180" s="28">
        <f>VLOOKUP($B180,'[3]Hogares total'!$D$5:$L$1126,8)</f>
        <v>3751</v>
      </c>
      <c r="U180" s="30">
        <f>VLOOKUP($B180,'[3]Hogares total'!$D$5:$L$1126,9)</f>
        <v>3844</v>
      </c>
      <c r="V180" s="29"/>
      <c r="W180" s="43">
        <f t="shared" si="20"/>
        <v>6.0847033595425301E-2</v>
      </c>
      <c r="X180" s="43">
        <f t="shared" si="21"/>
        <v>9.9452876809036361E-2</v>
      </c>
      <c r="Y180" s="47">
        <f t="shared" si="22"/>
        <v>8.8317593564183283E-2</v>
      </c>
      <c r="Z180" s="29"/>
      <c r="AA180" s="43">
        <f t="shared" si="23"/>
        <v>0.1863201094391245</v>
      </c>
      <c r="AB180" s="43">
        <f t="shared" si="24"/>
        <v>0.30045321247667289</v>
      </c>
      <c r="AC180" s="47">
        <f t="shared" si="25"/>
        <v>0.26274713839750258</v>
      </c>
      <c r="AD180" t="str">
        <f t="shared" si="19"/>
        <v/>
      </c>
    </row>
    <row r="181" spans="2:30" x14ac:dyDescent="0.25">
      <c r="B181" s="9" t="s">
        <v>179</v>
      </c>
      <c r="C181" s="23" t="str">
        <f>VLOOKUP(B181,[2]Municipal!$C$15:$D$60549,2)</f>
        <v>San Cristóbal</v>
      </c>
      <c r="D181" s="11">
        <f>VLOOKUP($B181,'[1]Sin Corporativo'!$Q$6:$AA$1115,2)</f>
        <v>11</v>
      </c>
      <c r="E181" s="10">
        <f>VLOOKUP($B181,'[1]Sin Corporativo'!$Q$6:$AA$1115,3)</f>
        <v>168</v>
      </c>
      <c r="F181" s="10">
        <f>VLOOKUP($B181,'[1]Sin Corporativo'!$Q$6:$AA$1115,4)</f>
        <v>169</v>
      </c>
      <c r="G181" s="12">
        <f>VLOOKUP($B181,'[1]Sin Corporativo'!$Q$6:$AA$1115,5)</f>
        <v>180</v>
      </c>
      <c r="H181" s="11">
        <f>VLOOKUP($B181,'[1]Sin Corporativo'!$Q$6:$AA$1115,6)</f>
        <v>517</v>
      </c>
      <c r="I181" s="10">
        <f>VLOOKUP($B181,'[1]Sin Corporativo'!$Q$6:$AA$1115,7)</f>
        <v>514</v>
      </c>
      <c r="J181" s="10">
        <f>VLOOKUP($B181,'[1]Sin Corporativo'!$Q$6:$AA$1115,8)</f>
        <v>498</v>
      </c>
      <c r="K181" s="7">
        <f>VLOOKUP($B181,'[1]Sin Corporativo'!$Q$6:$AA$1115,9)</f>
        <v>483</v>
      </c>
      <c r="L181" s="11">
        <f>VLOOKUP($B181,'[1]Sin Corporativo'!$Q$6:$AA$1115,10)</f>
        <v>478</v>
      </c>
      <c r="M181" s="10">
        <f>VLOOKUP($B181,'[1]Sin Corporativo'!$Q$6:$AA$1115,11)</f>
        <v>482</v>
      </c>
      <c r="N181" s="29">
        <f>VLOOKUP($B181,'[2]pop-2020-2023'!$I$5:$M$1126,2)</f>
        <v>8419</v>
      </c>
      <c r="O181" s="28">
        <f>VLOOKUP($B181,'[2]pop-2020-2023'!$I$5:$M$1126,3)</f>
        <v>8534</v>
      </c>
      <c r="P181" s="28">
        <f>VLOOKUP($B181,'[2]pop-2020-2023'!$I$5:$M$1126,4)</f>
        <v>8614</v>
      </c>
      <c r="Q181" s="30">
        <f>VLOOKUP($B181,'[2]pop-2020-2023'!$I$5:$M$1126,5)</f>
        <v>8676</v>
      </c>
      <c r="R181" s="29">
        <f>VLOOKUP($B181,'[3]Hogares total'!$D$5:$L$1126,6)</f>
        <v>2646</v>
      </c>
      <c r="S181" s="28">
        <f>VLOOKUP($B181,'[3]Hogares total'!$D$5:$L$1126,7)</f>
        <v>2729</v>
      </c>
      <c r="T181" s="28">
        <f>VLOOKUP($B181,'[3]Hogares total'!$D$5:$L$1126,8)</f>
        <v>2804</v>
      </c>
      <c r="U181" s="30">
        <f>VLOOKUP($B181,'[3]Hogares total'!$D$5:$L$1126,9)</f>
        <v>2880</v>
      </c>
      <c r="V181" s="29"/>
      <c r="W181" s="43">
        <f t="shared" si="20"/>
        <v>1.9685962034216076E-2</v>
      </c>
      <c r="X181" s="43">
        <f t="shared" si="21"/>
        <v>5.9670304156025075E-2</v>
      </c>
      <c r="Y181" s="47">
        <f t="shared" si="22"/>
        <v>5.5555555555555552E-2</v>
      </c>
      <c r="Z181" s="29"/>
      <c r="AA181" s="43">
        <f t="shared" si="23"/>
        <v>6.1561011359472333E-2</v>
      </c>
      <c r="AB181" s="43">
        <f t="shared" si="24"/>
        <v>0.1833095577746077</v>
      </c>
      <c r="AC181" s="47">
        <f t="shared" si="25"/>
        <v>0.1673611111111111</v>
      </c>
      <c r="AD181" t="str">
        <f t="shared" si="19"/>
        <v/>
      </c>
    </row>
    <row r="182" spans="2:30" x14ac:dyDescent="0.25">
      <c r="B182" s="9" t="s">
        <v>180</v>
      </c>
      <c r="C182" s="23" t="str">
        <f>VLOOKUP(B182,[2]Municipal!$C$15:$D$60549,2)</f>
        <v>San Estanislao</v>
      </c>
      <c r="D182" s="11">
        <f>VLOOKUP($B182,'[1]Sin Corporativo'!$Q$6:$AA$1115,2)</f>
        <v>47</v>
      </c>
      <c r="E182" s="10">
        <f>VLOOKUP($B182,'[1]Sin Corporativo'!$Q$6:$AA$1115,3)</f>
        <v>361</v>
      </c>
      <c r="F182" s="10">
        <f>VLOOKUP($B182,'[1]Sin Corporativo'!$Q$6:$AA$1115,4)</f>
        <v>41</v>
      </c>
      <c r="G182" s="12">
        <f>VLOOKUP($B182,'[1]Sin Corporativo'!$Q$6:$AA$1115,5)</f>
        <v>355</v>
      </c>
      <c r="H182" s="11">
        <f>VLOOKUP($B182,'[1]Sin Corporativo'!$Q$6:$AA$1115,6)</f>
        <v>990</v>
      </c>
      <c r="I182" s="10">
        <f>VLOOKUP($B182,'[1]Sin Corporativo'!$Q$6:$AA$1115,7)</f>
        <v>981</v>
      </c>
      <c r="J182" s="10">
        <f>VLOOKUP($B182,'[1]Sin Corporativo'!$Q$6:$AA$1115,8)</f>
        <v>976</v>
      </c>
      <c r="K182" s="7">
        <f>VLOOKUP($B182,'[1]Sin Corporativo'!$Q$6:$AA$1115,9)</f>
        <v>975</v>
      </c>
      <c r="L182" s="11">
        <f>VLOOKUP($B182,'[1]Sin Corporativo'!$Q$6:$AA$1115,10)</f>
        <v>982</v>
      </c>
      <c r="M182" s="10">
        <f>VLOOKUP($B182,'[1]Sin Corporativo'!$Q$6:$AA$1115,11)</f>
        <v>1003</v>
      </c>
      <c r="N182" s="29">
        <f>VLOOKUP($B182,'[2]pop-2020-2023'!$I$5:$M$1126,2)</f>
        <v>19115</v>
      </c>
      <c r="O182" s="28">
        <f>VLOOKUP($B182,'[2]pop-2020-2023'!$I$5:$M$1126,3)</f>
        <v>19406</v>
      </c>
      <c r="P182" s="28">
        <f>VLOOKUP($B182,'[2]pop-2020-2023'!$I$5:$M$1126,4)</f>
        <v>19628</v>
      </c>
      <c r="Q182" s="30">
        <f>VLOOKUP($B182,'[2]pop-2020-2023'!$I$5:$M$1126,5)</f>
        <v>19816</v>
      </c>
      <c r="R182" s="29">
        <f>VLOOKUP($B182,'[3]Hogares total'!$D$5:$L$1126,6)</f>
        <v>5882</v>
      </c>
      <c r="S182" s="28">
        <f>VLOOKUP($B182,'[3]Hogares total'!$D$5:$L$1126,7)</f>
        <v>6061</v>
      </c>
      <c r="T182" s="28">
        <f>VLOOKUP($B182,'[3]Hogares total'!$D$5:$L$1126,8)</f>
        <v>6221</v>
      </c>
      <c r="U182" s="30">
        <f>VLOOKUP($B182,'[3]Hogares total'!$D$5:$L$1126,9)</f>
        <v>6382</v>
      </c>
      <c r="V182" s="29"/>
      <c r="W182" s="43">
        <f t="shared" si="20"/>
        <v>1.8602494073997732E-2</v>
      </c>
      <c r="X182" s="43">
        <f t="shared" si="21"/>
        <v>4.9979620949663746E-2</v>
      </c>
      <c r="Y182" s="47">
        <f t="shared" si="22"/>
        <v>5.0615664109810256E-2</v>
      </c>
      <c r="Z182" s="29"/>
      <c r="AA182" s="43">
        <f t="shared" si="23"/>
        <v>5.9561128526645767E-2</v>
      </c>
      <c r="AB182" s="43">
        <f t="shared" si="24"/>
        <v>0.15769168943899695</v>
      </c>
      <c r="AC182" s="47">
        <f t="shared" si="25"/>
        <v>0.15716076465057977</v>
      </c>
      <c r="AD182" t="str">
        <f t="shared" si="19"/>
        <v/>
      </c>
    </row>
    <row r="183" spans="2:30" x14ac:dyDescent="0.25">
      <c r="B183" s="9" t="s">
        <v>181</v>
      </c>
      <c r="C183" s="23" t="str">
        <f>VLOOKUP(B183,[2]Municipal!$C$15:$D$60549,2)</f>
        <v>San Fernando</v>
      </c>
      <c r="D183" s="11">
        <f>VLOOKUP($B183,'[1]Sin Corporativo'!$Q$6:$AA$1115,2)</f>
        <v>27</v>
      </c>
      <c r="E183" s="10">
        <f>VLOOKUP($B183,'[1]Sin Corporativo'!$Q$6:$AA$1115,3)</f>
        <v>28</v>
      </c>
      <c r="F183" s="10">
        <f>VLOOKUP($B183,'[1]Sin Corporativo'!$Q$6:$AA$1115,4)</f>
        <v>23</v>
      </c>
      <c r="G183" s="12">
        <f>VLOOKUP($B183,'[1]Sin Corporativo'!$Q$6:$AA$1115,5)</f>
        <v>18</v>
      </c>
      <c r="H183" s="11">
        <f>VLOOKUP($B183,'[1]Sin Corporativo'!$Q$6:$AA$1115,6)</f>
        <v>124</v>
      </c>
      <c r="I183" s="10">
        <f>VLOOKUP($B183,'[1]Sin Corporativo'!$Q$6:$AA$1115,7)</f>
        <v>103</v>
      </c>
      <c r="J183" s="10">
        <f>VLOOKUP($B183,'[1]Sin Corporativo'!$Q$6:$AA$1115,8)</f>
        <v>8</v>
      </c>
      <c r="K183" s="7">
        <f>VLOOKUP($B183,'[1]Sin Corporativo'!$Q$6:$AA$1115,9)</f>
        <v>7</v>
      </c>
      <c r="L183" s="11">
        <f>VLOOKUP($B183,'[1]Sin Corporativo'!$Q$6:$AA$1115,10)</f>
        <v>113</v>
      </c>
      <c r="M183" s="10">
        <f>VLOOKUP($B183,'[1]Sin Corporativo'!$Q$6:$AA$1115,11)</f>
        <v>113</v>
      </c>
      <c r="N183" s="29">
        <f>VLOOKUP($B183,'[2]pop-2020-2023'!$I$5:$M$1126,2)</f>
        <v>13206</v>
      </c>
      <c r="O183" s="28">
        <f>VLOOKUP($B183,'[2]pop-2020-2023'!$I$5:$M$1126,3)</f>
        <v>13439</v>
      </c>
      <c r="P183" s="28">
        <f>VLOOKUP($B183,'[2]pop-2020-2023'!$I$5:$M$1126,4)</f>
        <v>13611</v>
      </c>
      <c r="Q183" s="30">
        <f>VLOOKUP($B183,'[2]pop-2020-2023'!$I$5:$M$1126,5)</f>
        <v>13725</v>
      </c>
      <c r="R183" s="29">
        <f>VLOOKUP($B183,'[3]Hogares total'!$D$5:$L$1126,6)</f>
        <v>3937</v>
      </c>
      <c r="S183" s="28">
        <f>VLOOKUP($B183,'[3]Hogares total'!$D$5:$L$1126,7)</f>
        <v>4033</v>
      </c>
      <c r="T183" s="28">
        <f>VLOOKUP($B183,'[3]Hogares total'!$D$5:$L$1126,8)</f>
        <v>4121</v>
      </c>
      <c r="U183" s="30">
        <f>VLOOKUP($B183,'[3]Hogares total'!$D$5:$L$1126,9)</f>
        <v>4210</v>
      </c>
      <c r="V183" s="29"/>
      <c r="W183" s="43">
        <f t="shared" si="20"/>
        <v>2.0834883547883026E-3</v>
      </c>
      <c r="X183" s="43">
        <f t="shared" si="21"/>
        <v>7.5674087135405186E-3</v>
      </c>
      <c r="Y183" s="47">
        <f t="shared" si="22"/>
        <v>8.233151183970857E-3</v>
      </c>
      <c r="Z183" s="29"/>
      <c r="AA183" s="43">
        <f t="shared" si="23"/>
        <v>6.9427225390528147E-3</v>
      </c>
      <c r="AB183" s="43">
        <f t="shared" si="24"/>
        <v>2.4993933511283668E-2</v>
      </c>
      <c r="AC183" s="47">
        <f t="shared" si="25"/>
        <v>2.684085510688836E-2</v>
      </c>
      <c r="AD183" t="str">
        <f t="shared" si="19"/>
        <v/>
      </c>
    </row>
    <row r="184" spans="2:30" x14ac:dyDescent="0.25">
      <c r="B184" s="9" t="s">
        <v>182</v>
      </c>
      <c r="C184" s="23" t="str">
        <f>VLOOKUP(B184,[2]Municipal!$C$15:$D$60549,2)</f>
        <v>San Jacinto</v>
      </c>
      <c r="D184" s="11">
        <f>VLOOKUP($B184,'[1]Sin Corporativo'!$Q$6:$AA$1115,2)</f>
        <v>785</v>
      </c>
      <c r="E184" s="10">
        <f>VLOOKUP($B184,'[1]Sin Corporativo'!$Q$6:$AA$1115,3)</f>
        <v>1320</v>
      </c>
      <c r="F184" s="10">
        <f>VLOOKUP($B184,'[1]Sin Corporativo'!$Q$6:$AA$1115,4)</f>
        <v>1300</v>
      </c>
      <c r="G184" s="12">
        <f>VLOOKUP($B184,'[1]Sin Corporativo'!$Q$6:$AA$1115,5)</f>
        <v>1270</v>
      </c>
      <c r="H184" s="11">
        <f>VLOOKUP($B184,'[1]Sin Corporativo'!$Q$6:$AA$1115,6)</f>
        <v>2369</v>
      </c>
      <c r="I184" s="10">
        <f>VLOOKUP($B184,'[1]Sin Corporativo'!$Q$6:$AA$1115,7)</f>
        <v>2330</v>
      </c>
      <c r="J184" s="10">
        <f>VLOOKUP($B184,'[1]Sin Corporativo'!$Q$6:$AA$1115,8)</f>
        <v>2300</v>
      </c>
      <c r="K184" s="7">
        <f>VLOOKUP($B184,'[1]Sin Corporativo'!$Q$6:$AA$1115,9)</f>
        <v>2285</v>
      </c>
      <c r="L184" s="11">
        <f>VLOOKUP($B184,'[1]Sin Corporativo'!$Q$6:$AA$1115,10)</f>
        <v>2226</v>
      </c>
      <c r="M184" s="10">
        <f>VLOOKUP($B184,'[1]Sin Corporativo'!$Q$6:$AA$1115,11)</f>
        <v>2171</v>
      </c>
      <c r="N184" s="29">
        <f>VLOOKUP($B184,'[2]pop-2020-2023'!$I$5:$M$1126,2)</f>
        <v>24870</v>
      </c>
      <c r="O184" s="28">
        <f>VLOOKUP($B184,'[2]pop-2020-2023'!$I$5:$M$1126,3)</f>
        <v>25185</v>
      </c>
      <c r="P184" s="28">
        <f>VLOOKUP($B184,'[2]pop-2020-2023'!$I$5:$M$1126,4)</f>
        <v>25459</v>
      </c>
      <c r="Q184" s="30">
        <f>VLOOKUP($B184,'[2]pop-2020-2023'!$I$5:$M$1126,5)</f>
        <v>25702</v>
      </c>
      <c r="R184" s="29">
        <f>VLOOKUP($B184,'[3]Hogares total'!$D$5:$L$1126,6)</f>
        <v>6795</v>
      </c>
      <c r="S184" s="28">
        <f>VLOOKUP($B184,'[3]Hogares total'!$D$5:$L$1126,7)</f>
        <v>7010</v>
      </c>
      <c r="T184" s="28">
        <f>VLOOKUP($B184,'[3]Hogares total'!$D$5:$L$1126,8)</f>
        <v>7208</v>
      </c>
      <c r="U184" s="30">
        <f>VLOOKUP($B184,'[3]Hogares total'!$D$5:$L$1126,9)</f>
        <v>7408</v>
      </c>
      <c r="V184" s="29"/>
      <c r="W184" s="43">
        <f t="shared" si="20"/>
        <v>5.2412150089338895E-2</v>
      </c>
      <c r="X184" s="43">
        <f t="shared" si="21"/>
        <v>9.1519698338505054E-2</v>
      </c>
      <c r="Y184" s="47">
        <f t="shared" si="22"/>
        <v>8.4468134775503856E-2</v>
      </c>
      <c r="Z184" s="29"/>
      <c r="AA184" s="43">
        <f t="shared" si="23"/>
        <v>0.18830242510699002</v>
      </c>
      <c r="AB184" s="43">
        <f t="shared" si="24"/>
        <v>0.32325194228634851</v>
      </c>
      <c r="AC184" s="47">
        <f t="shared" si="25"/>
        <v>0.29306155507559395</v>
      </c>
      <c r="AD184" t="str">
        <f t="shared" si="19"/>
        <v/>
      </c>
    </row>
    <row r="185" spans="2:30" x14ac:dyDescent="0.25">
      <c r="B185" s="9" t="s">
        <v>183</v>
      </c>
      <c r="C185" s="23" t="str">
        <f>VLOOKUP(B185,[2]Municipal!$C$15:$D$60549,2)</f>
        <v>San Jacinto del Cauca</v>
      </c>
      <c r="D185" s="11">
        <f>VLOOKUP($B185,'[1]Sin Corporativo'!$Q$6:$AA$1115,2)</f>
        <v>17</v>
      </c>
      <c r="E185" s="10">
        <f>VLOOKUP($B185,'[1]Sin Corporativo'!$Q$6:$AA$1115,3)</f>
        <v>18</v>
      </c>
      <c r="F185" s="10">
        <f>VLOOKUP($B185,'[1]Sin Corporativo'!$Q$6:$AA$1115,4)</f>
        <v>16</v>
      </c>
      <c r="G185" s="12">
        <f>VLOOKUP($B185,'[1]Sin Corporativo'!$Q$6:$AA$1115,5)</f>
        <v>14</v>
      </c>
      <c r="H185" s="11">
        <f>VLOOKUP($B185,'[1]Sin Corporativo'!$Q$6:$AA$1115,6)</f>
        <v>12</v>
      </c>
      <c r="I185" s="10">
        <f>VLOOKUP($B185,'[1]Sin Corporativo'!$Q$6:$AA$1115,7)</f>
        <v>8</v>
      </c>
      <c r="J185" s="10">
        <f>VLOOKUP($B185,'[1]Sin Corporativo'!$Q$6:$AA$1115,8)</f>
        <v>7</v>
      </c>
      <c r="K185" s="7">
        <f>VLOOKUP($B185,'[1]Sin Corporativo'!$Q$6:$AA$1115,9)</f>
        <v>7</v>
      </c>
      <c r="L185" s="11">
        <f>VLOOKUP($B185,'[1]Sin Corporativo'!$Q$6:$AA$1115,10)</f>
        <v>8</v>
      </c>
      <c r="M185" s="10">
        <f>VLOOKUP($B185,'[1]Sin Corporativo'!$Q$6:$AA$1115,11)</f>
        <v>6</v>
      </c>
      <c r="N185" s="29">
        <f>VLOOKUP($B185,'[2]pop-2020-2023'!$I$5:$M$1126,2)</f>
        <v>10558</v>
      </c>
      <c r="O185" s="28">
        <f>VLOOKUP($B185,'[2]pop-2020-2023'!$I$5:$M$1126,3)</f>
        <v>10781</v>
      </c>
      <c r="P185" s="28">
        <f>VLOOKUP($B185,'[2]pop-2020-2023'!$I$5:$M$1126,4)</f>
        <v>10907</v>
      </c>
      <c r="Q185" s="30">
        <f>VLOOKUP($B185,'[2]pop-2020-2023'!$I$5:$M$1126,5)</f>
        <v>11024</v>
      </c>
      <c r="R185" s="29">
        <f>VLOOKUP($B185,'[3]Hogares total'!$D$5:$L$1126,6)</f>
        <v>3233</v>
      </c>
      <c r="S185" s="28">
        <f>VLOOKUP($B185,'[3]Hogares total'!$D$5:$L$1126,7)</f>
        <v>3321</v>
      </c>
      <c r="T185" s="28">
        <f>VLOOKUP($B185,'[3]Hogares total'!$D$5:$L$1126,8)</f>
        <v>3400</v>
      </c>
      <c r="U185" s="30">
        <f>VLOOKUP($B185,'[3]Hogares total'!$D$5:$L$1126,9)</f>
        <v>3481</v>
      </c>
      <c r="V185" s="29"/>
      <c r="W185" s="43">
        <f t="shared" si="20"/>
        <v>1.6696039328448196E-3</v>
      </c>
      <c r="X185" s="43">
        <f t="shared" si="21"/>
        <v>7.3347391583386816E-4</v>
      </c>
      <c r="Y185" s="47">
        <f t="shared" si="22"/>
        <v>5.4426705370101594E-4</v>
      </c>
      <c r="Z185" s="29"/>
      <c r="AA185" s="43">
        <f t="shared" si="23"/>
        <v>5.4200542005420054E-3</v>
      </c>
      <c r="AB185" s="43">
        <f t="shared" si="24"/>
        <v>2.352941176470588E-3</v>
      </c>
      <c r="AC185" s="47">
        <f t="shared" si="25"/>
        <v>1.7236426314277506E-3</v>
      </c>
      <c r="AD185" t="str">
        <f t="shared" si="19"/>
        <v/>
      </c>
    </row>
    <row r="186" spans="2:30" x14ac:dyDescent="0.25">
      <c r="B186" s="9" t="s">
        <v>184</v>
      </c>
      <c r="C186" s="23" t="str">
        <f>VLOOKUP(B186,[2]Municipal!$C$15:$D$60549,2)</f>
        <v>San Juan Nepomuceno</v>
      </c>
      <c r="D186" s="11">
        <f>VLOOKUP($B186,'[1]Sin Corporativo'!$Q$6:$AA$1115,2)</f>
        <v>1545</v>
      </c>
      <c r="E186" s="10">
        <f>VLOOKUP($B186,'[1]Sin Corporativo'!$Q$6:$AA$1115,3)</f>
        <v>1349</v>
      </c>
      <c r="F186" s="10">
        <f>VLOOKUP($B186,'[1]Sin Corporativo'!$Q$6:$AA$1115,4)</f>
        <v>1144</v>
      </c>
      <c r="G186" s="12">
        <f>VLOOKUP($B186,'[1]Sin Corporativo'!$Q$6:$AA$1115,5)</f>
        <v>1077</v>
      </c>
      <c r="H186" s="11">
        <f>VLOOKUP($B186,'[1]Sin Corporativo'!$Q$6:$AA$1115,6)</f>
        <v>1042</v>
      </c>
      <c r="I186" s="10">
        <f>VLOOKUP($B186,'[1]Sin Corporativo'!$Q$6:$AA$1115,7)</f>
        <v>1037</v>
      </c>
      <c r="J186" s="10">
        <f>VLOOKUP($B186,'[1]Sin Corporativo'!$Q$6:$AA$1115,8)</f>
        <v>1052</v>
      </c>
      <c r="K186" s="7">
        <f>VLOOKUP($B186,'[1]Sin Corporativo'!$Q$6:$AA$1115,9)</f>
        <v>998</v>
      </c>
      <c r="L186" s="11">
        <f>VLOOKUP($B186,'[1]Sin Corporativo'!$Q$6:$AA$1115,10)</f>
        <v>894</v>
      </c>
      <c r="M186" s="10">
        <f>VLOOKUP($B186,'[1]Sin Corporativo'!$Q$6:$AA$1115,11)</f>
        <v>720</v>
      </c>
      <c r="N186" s="29">
        <f>VLOOKUP($B186,'[2]pop-2020-2023'!$I$5:$M$1126,2)</f>
        <v>38602</v>
      </c>
      <c r="O186" s="28">
        <f>VLOOKUP($B186,'[2]pop-2020-2023'!$I$5:$M$1126,3)</f>
        <v>39191</v>
      </c>
      <c r="P186" s="28">
        <f>VLOOKUP($B186,'[2]pop-2020-2023'!$I$5:$M$1126,4)</f>
        <v>39655</v>
      </c>
      <c r="Q186" s="30">
        <f>VLOOKUP($B186,'[2]pop-2020-2023'!$I$5:$M$1126,5)</f>
        <v>40020</v>
      </c>
      <c r="R186" s="29">
        <f>VLOOKUP($B186,'[3]Hogares total'!$D$5:$L$1126,6)</f>
        <v>10602</v>
      </c>
      <c r="S186" s="28">
        <f>VLOOKUP($B186,'[3]Hogares total'!$D$5:$L$1126,7)</f>
        <v>10921</v>
      </c>
      <c r="T186" s="28">
        <f>VLOOKUP($B186,'[3]Hogares total'!$D$5:$L$1126,8)</f>
        <v>11219</v>
      </c>
      <c r="U186" s="30">
        <f>VLOOKUP($B186,'[3]Hogares total'!$D$5:$L$1126,9)</f>
        <v>11519</v>
      </c>
      <c r="V186" s="29"/>
      <c r="W186" s="43">
        <f t="shared" si="20"/>
        <v>3.4421168125334897E-2</v>
      </c>
      <c r="X186" s="43">
        <f t="shared" si="21"/>
        <v>2.6150548480645568E-2</v>
      </c>
      <c r="Y186" s="47">
        <f t="shared" si="22"/>
        <v>1.7991004497751123E-2</v>
      </c>
      <c r="Z186" s="29"/>
      <c r="AA186" s="43">
        <f t="shared" si="23"/>
        <v>0.12352348686017764</v>
      </c>
      <c r="AB186" s="43">
        <f t="shared" si="24"/>
        <v>9.2432480613245382E-2</v>
      </c>
      <c r="AC186" s="47">
        <f t="shared" si="25"/>
        <v>6.2505425818213389E-2</v>
      </c>
      <c r="AD186" t="str">
        <f t="shared" si="19"/>
        <v/>
      </c>
    </row>
    <row r="187" spans="2:30" x14ac:dyDescent="0.25">
      <c r="B187" s="9" t="s">
        <v>185</v>
      </c>
      <c r="C187" s="23" t="str">
        <f>VLOOKUP(B187,[2]Municipal!$C$15:$D$60549,2)</f>
        <v>San Martín de Loba</v>
      </c>
      <c r="D187" s="11">
        <f>VLOOKUP($B187,'[1]Sin Corporativo'!$Q$6:$AA$1115,2)</f>
        <v>54</v>
      </c>
      <c r="E187" s="10">
        <f>VLOOKUP($B187,'[1]Sin Corporativo'!$Q$6:$AA$1115,3)</f>
        <v>278</v>
      </c>
      <c r="F187" s="10">
        <f>VLOOKUP($B187,'[1]Sin Corporativo'!$Q$6:$AA$1115,4)</f>
        <v>280</v>
      </c>
      <c r="G187" s="12">
        <f>VLOOKUP($B187,'[1]Sin Corporativo'!$Q$6:$AA$1115,5)</f>
        <v>315</v>
      </c>
      <c r="H187" s="11">
        <f>VLOOKUP($B187,'[1]Sin Corporativo'!$Q$6:$AA$1115,6)</f>
        <v>839</v>
      </c>
      <c r="I187" s="10">
        <f>VLOOKUP($B187,'[1]Sin Corporativo'!$Q$6:$AA$1115,7)</f>
        <v>842</v>
      </c>
      <c r="J187" s="10">
        <f>VLOOKUP($B187,'[1]Sin Corporativo'!$Q$6:$AA$1115,8)</f>
        <v>824</v>
      </c>
      <c r="K187" s="7">
        <f>VLOOKUP($B187,'[1]Sin Corporativo'!$Q$6:$AA$1115,9)</f>
        <v>806</v>
      </c>
      <c r="L187" s="11">
        <f>VLOOKUP($B187,'[1]Sin Corporativo'!$Q$6:$AA$1115,10)</f>
        <v>769</v>
      </c>
      <c r="M187" s="10">
        <f>VLOOKUP($B187,'[1]Sin Corporativo'!$Q$6:$AA$1115,11)</f>
        <v>767</v>
      </c>
      <c r="N187" s="29">
        <f>VLOOKUP($B187,'[2]pop-2020-2023'!$I$5:$M$1126,2)</f>
        <v>15417</v>
      </c>
      <c r="O187" s="28">
        <f>VLOOKUP($B187,'[2]pop-2020-2023'!$I$5:$M$1126,3)</f>
        <v>15616</v>
      </c>
      <c r="P187" s="28">
        <f>VLOOKUP($B187,'[2]pop-2020-2023'!$I$5:$M$1126,4)</f>
        <v>15790</v>
      </c>
      <c r="Q187" s="30">
        <f>VLOOKUP($B187,'[2]pop-2020-2023'!$I$5:$M$1126,5)</f>
        <v>15943</v>
      </c>
      <c r="R187" s="29">
        <f>VLOOKUP($B187,'[3]Hogares total'!$D$5:$L$1126,6)</f>
        <v>3810</v>
      </c>
      <c r="S187" s="28">
        <f>VLOOKUP($B187,'[3]Hogares total'!$D$5:$L$1126,7)</f>
        <v>3919</v>
      </c>
      <c r="T187" s="28">
        <f>VLOOKUP($B187,'[3]Hogares total'!$D$5:$L$1126,8)</f>
        <v>4018</v>
      </c>
      <c r="U187" s="30">
        <f>VLOOKUP($B187,'[3]Hogares total'!$D$5:$L$1126,9)</f>
        <v>4120</v>
      </c>
      <c r="V187" s="29"/>
      <c r="W187" s="43">
        <f t="shared" si="20"/>
        <v>1.7802254098360656E-2</v>
      </c>
      <c r="X187" s="43">
        <f t="shared" si="21"/>
        <v>5.332488917036099E-2</v>
      </c>
      <c r="Y187" s="47">
        <f t="shared" si="22"/>
        <v>4.8108887913190741E-2</v>
      </c>
      <c r="Z187" s="29"/>
      <c r="AA187" s="43">
        <f t="shared" si="23"/>
        <v>7.0936463383516196E-2</v>
      </c>
      <c r="AB187" s="43">
        <f t="shared" si="24"/>
        <v>0.20955699352911897</v>
      </c>
      <c r="AC187" s="47">
        <f t="shared" si="25"/>
        <v>0.18616504854368932</v>
      </c>
      <c r="AD187" t="str">
        <f t="shared" si="19"/>
        <v/>
      </c>
    </row>
    <row r="188" spans="2:30" x14ac:dyDescent="0.25">
      <c r="B188" s="9" t="s">
        <v>186</v>
      </c>
      <c r="C188" s="23" t="str">
        <f>VLOOKUP(B188,[2]Municipal!$C$15:$D$60549,2)</f>
        <v>San Pablo</v>
      </c>
      <c r="D188" s="11">
        <f>VLOOKUP($B188,'[1]Sin Corporativo'!$Q$6:$AA$1115,2)</f>
        <v>508</v>
      </c>
      <c r="E188" s="10">
        <f>VLOOKUP($B188,'[1]Sin Corporativo'!$Q$6:$AA$1115,3)</f>
        <v>1372</v>
      </c>
      <c r="F188" s="10">
        <f>VLOOKUP($B188,'[1]Sin Corporativo'!$Q$6:$AA$1115,4)</f>
        <v>2132</v>
      </c>
      <c r="G188" s="12">
        <f>VLOOKUP($B188,'[1]Sin Corporativo'!$Q$6:$AA$1115,5)</f>
        <v>2542</v>
      </c>
      <c r="H188" s="11">
        <f>VLOOKUP($B188,'[1]Sin Corporativo'!$Q$6:$AA$1115,6)</f>
        <v>4393</v>
      </c>
      <c r="I188" s="10">
        <f>VLOOKUP($B188,'[1]Sin Corporativo'!$Q$6:$AA$1115,7)</f>
        <v>3554</v>
      </c>
      <c r="J188" s="10">
        <f>VLOOKUP($B188,'[1]Sin Corporativo'!$Q$6:$AA$1115,8)</f>
        <v>4437</v>
      </c>
      <c r="K188" s="7">
        <f>VLOOKUP($B188,'[1]Sin Corporativo'!$Q$6:$AA$1115,9)</f>
        <v>4029</v>
      </c>
      <c r="L188" s="11">
        <f>VLOOKUP($B188,'[1]Sin Corporativo'!$Q$6:$AA$1115,10)</f>
        <v>4289</v>
      </c>
      <c r="M188" s="10">
        <f>VLOOKUP($B188,'[1]Sin Corporativo'!$Q$6:$AA$1115,11)</f>
        <v>4150</v>
      </c>
      <c r="N188" s="29">
        <f>VLOOKUP($B188,'[2]pop-2020-2023'!$I$5:$M$1126,2)</f>
        <v>28495</v>
      </c>
      <c r="O188" s="28">
        <f>VLOOKUP($B188,'[2]pop-2020-2023'!$I$5:$M$1126,3)</f>
        <v>28939</v>
      </c>
      <c r="P188" s="28">
        <f>VLOOKUP($B188,'[2]pop-2020-2023'!$I$5:$M$1126,4)</f>
        <v>29249</v>
      </c>
      <c r="Q188" s="30">
        <f>VLOOKUP($B188,'[2]pop-2020-2023'!$I$5:$M$1126,5)</f>
        <v>29547</v>
      </c>
      <c r="R188" s="29">
        <f>VLOOKUP($B188,'[3]Hogares total'!$D$5:$L$1126,6)</f>
        <v>8468</v>
      </c>
      <c r="S188" s="28">
        <f>VLOOKUP($B188,'[3]Hogares total'!$D$5:$L$1126,7)</f>
        <v>8730</v>
      </c>
      <c r="T188" s="28">
        <f>VLOOKUP($B188,'[3]Hogares total'!$D$5:$L$1126,8)</f>
        <v>8972</v>
      </c>
      <c r="U188" s="30">
        <f>VLOOKUP($B188,'[3]Hogares total'!$D$5:$L$1126,9)</f>
        <v>9217</v>
      </c>
      <c r="V188" s="29"/>
      <c r="W188" s="43">
        <f t="shared" si="20"/>
        <v>4.7410069456442862E-2</v>
      </c>
      <c r="X188" s="43">
        <f t="shared" si="21"/>
        <v>0.12150842763855174</v>
      </c>
      <c r="Y188" s="47">
        <f t="shared" si="22"/>
        <v>0.14045419162689951</v>
      </c>
      <c r="Z188" s="29"/>
      <c r="AA188" s="43">
        <f t="shared" si="23"/>
        <v>0.15715922107674685</v>
      </c>
      <c r="AB188" s="43">
        <f t="shared" si="24"/>
        <v>0.39612126616139098</v>
      </c>
      <c r="AC188" s="47">
        <f t="shared" si="25"/>
        <v>0.45025496365411738</v>
      </c>
      <c r="AD188" t="str">
        <f t="shared" si="19"/>
        <v/>
      </c>
    </row>
    <row r="189" spans="2:30" x14ac:dyDescent="0.25">
      <c r="B189" s="9" t="s">
        <v>187</v>
      </c>
      <c r="C189" s="23" t="str">
        <f>VLOOKUP(B189,[2]Municipal!$C$15:$D$60549,2)</f>
        <v>Santa Catalina</v>
      </c>
      <c r="D189" s="11">
        <f>VLOOKUP($B189,'[1]Sin Corporativo'!$Q$6:$AA$1115,2)</f>
        <v>32</v>
      </c>
      <c r="E189" s="10">
        <f>VLOOKUP($B189,'[1]Sin Corporativo'!$Q$6:$AA$1115,3)</f>
        <v>26</v>
      </c>
      <c r="F189" s="10">
        <f>VLOOKUP($B189,'[1]Sin Corporativo'!$Q$6:$AA$1115,4)</f>
        <v>22</v>
      </c>
      <c r="G189" s="12">
        <f>VLOOKUP($B189,'[1]Sin Corporativo'!$Q$6:$AA$1115,5)</f>
        <v>17</v>
      </c>
      <c r="H189" s="11">
        <f>VLOOKUP($B189,'[1]Sin Corporativo'!$Q$6:$AA$1115,6)</f>
        <v>8</v>
      </c>
      <c r="I189" s="10">
        <f>VLOOKUP($B189,'[1]Sin Corporativo'!$Q$6:$AA$1115,7)</f>
        <v>6</v>
      </c>
      <c r="J189" s="10">
        <f>VLOOKUP($B189,'[1]Sin Corporativo'!$Q$6:$AA$1115,8)</f>
        <v>8</v>
      </c>
      <c r="K189" s="7">
        <f>VLOOKUP($B189,'[1]Sin Corporativo'!$Q$6:$AA$1115,9)</f>
        <v>27</v>
      </c>
      <c r="L189" s="11">
        <f>VLOOKUP($B189,'[1]Sin Corporativo'!$Q$6:$AA$1115,10)</f>
        <v>43</v>
      </c>
      <c r="M189" s="10">
        <f>VLOOKUP($B189,'[1]Sin Corporativo'!$Q$6:$AA$1115,11)</f>
        <v>26</v>
      </c>
      <c r="N189" s="29">
        <f>VLOOKUP($B189,'[2]pop-2020-2023'!$I$5:$M$1126,2)</f>
        <v>15286</v>
      </c>
      <c r="O189" s="28">
        <f>VLOOKUP($B189,'[2]pop-2020-2023'!$I$5:$M$1126,3)</f>
        <v>15547</v>
      </c>
      <c r="P189" s="28">
        <f>VLOOKUP($B189,'[2]pop-2020-2023'!$I$5:$M$1126,4)</f>
        <v>15739</v>
      </c>
      <c r="Q189" s="30">
        <f>VLOOKUP($B189,'[2]pop-2020-2023'!$I$5:$M$1126,5)</f>
        <v>15889</v>
      </c>
      <c r="R189" s="29">
        <f>VLOOKUP($B189,'[3]Hogares total'!$D$5:$L$1126,6)</f>
        <v>3985</v>
      </c>
      <c r="S189" s="28">
        <f>VLOOKUP($B189,'[3]Hogares total'!$D$5:$L$1126,7)</f>
        <v>4093</v>
      </c>
      <c r="T189" s="28">
        <f>VLOOKUP($B189,'[3]Hogares total'!$D$5:$L$1126,8)</f>
        <v>4192</v>
      </c>
      <c r="U189" s="30">
        <f>VLOOKUP($B189,'[3]Hogares total'!$D$5:$L$1126,9)</f>
        <v>4295</v>
      </c>
      <c r="V189" s="29"/>
      <c r="W189" s="43">
        <f t="shared" si="20"/>
        <v>1.672348363028237E-3</v>
      </c>
      <c r="X189" s="43">
        <f t="shared" si="21"/>
        <v>3.8121862888366477E-4</v>
      </c>
      <c r="Y189" s="47">
        <f t="shared" si="22"/>
        <v>1.6363521933413054E-3</v>
      </c>
      <c r="Z189" s="29"/>
      <c r="AA189" s="43">
        <f t="shared" si="23"/>
        <v>6.3523088199364773E-3</v>
      </c>
      <c r="AB189" s="43">
        <f t="shared" si="24"/>
        <v>1.4312977099236641E-3</v>
      </c>
      <c r="AC189" s="47">
        <f t="shared" si="25"/>
        <v>6.053550640279395E-3</v>
      </c>
      <c r="AD189" t="str">
        <f t="shared" si="19"/>
        <v/>
      </c>
    </row>
    <row r="190" spans="2:30" x14ac:dyDescent="0.25">
      <c r="B190" s="9" t="s">
        <v>188</v>
      </c>
      <c r="C190" s="23" t="str">
        <f>VLOOKUP(B190,[2]Municipal!$C$15:$D$60549,2)</f>
        <v>Santa Rosa</v>
      </c>
      <c r="D190" s="11">
        <f>VLOOKUP($B190,'[1]Sin Corporativo'!$Q$6:$AA$1115,2)</f>
        <v>281</v>
      </c>
      <c r="E190" s="10">
        <f>VLOOKUP($B190,'[1]Sin Corporativo'!$Q$6:$AA$1115,3)</f>
        <v>308</v>
      </c>
      <c r="F190" s="10">
        <f>VLOOKUP($B190,'[1]Sin Corporativo'!$Q$6:$AA$1115,4)</f>
        <v>296</v>
      </c>
      <c r="G190" s="12">
        <f>VLOOKUP($B190,'[1]Sin Corporativo'!$Q$6:$AA$1115,5)</f>
        <v>287</v>
      </c>
      <c r="H190" s="11">
        <f>VLOOKUP($B190,'[1]Sin Corporativo'!$Q$6:$AA$1115,6)</f>
        <v>285</v>
      </c>
      <c r="I190" s="10">
        <f>VLOOKUP($B190,'[1]Sin Corporativo'!$Q$6:$AA$1115,7)</f>
        <v>292</v>
      </c>
      <c r="J190" s="10">
        <f>VLOOKUP($B190,'[1]Sin Corporativo'!$Q$6:$AA$1115,8)</f>
        <v>314</v>
      </c>
      <c r="K190" s="7">
        <f>VLOOKUP($B190,'[1]Sin Corporativo'!$Q$6:$AA$1115,9)</f>
        <v>329</v>
      </c>
      <c r="L190" s="11">
        <f>VLOOKUP($B190,'[1]Sin Corporativo'!$Q$6:$AA$1115,10)</f>
        <v>328</v>
      </c>
      <c r="M190" s="10">
        <f>VLOOKUP($B190,'[1]Sin Corporativo'!$Q$6:$AA$1115,11)</f>
        <v>317</v>
      </c>
      <c r="N190" s="29">
        <f>VLOOKUP($B190,'[2]pop-2020-2023'!$I$5:$M$1126,2)</f>
        <v>21980</v>
      </c>
      <c r="O190" s="28">
        <f>VLOOKUP($B190,'[2]pop-2020-2023'!$I$5:$M$1126,3)</f>
        <v>22327</v>
      </c>
      <c r="P190" s="28">
        <f>VLOOKUP($B190,'[2]pop-2020-2023'!$I$5:$M$1126,4)</f>
        <v>22566</v>
      </c>
      <c r="Q190" s="30">
        <f>VLOOKUP($B190,'[2]pop-2020-2023'!$I$5:$M$1126,5)</f>
        <v>22736</v>
      </c>
      <c r="R190" s="29">
        <f>VLOOKUP($B190,'[3]Hogares total'!$D$5:$L$1126,6)</f>
        <v>6588</v>
      </c>
      <c r="S190" s="28">
        <f>VLOOKUP($B190,'[3]Hogares total'!$D$5:$L$1126,7)</f>
        <v>6803</v>
      </c>
      <c r="T190" s="28">
        <f>VLOOKUP($B190,'[3]Hogares total'!$D$5:$L$1126,8)</f>
        <v>7000</v>
      </c>
      <c r="U190" s="30">
        <f>VLOOKUP($B190,'[3]Hogares total'!$D$5:$L$1126,9)</f>
        <v>7195</v>
      </c>
      <c r="V190" s="29"/>
      <c r="W190" s="43">
        <f t="shared" si="20"/>
        <v>1.3794956778788014E-2</v>
      </c>
      <c r="X190" s="43">
        <f t="shared" si="21"/>
        <v>1.2939820969600283E-2</v>
      </c>
      <c r="Y190" s="47">
        <f t="shared" si="22"/>
        <v>1.3942646023926811E-2</v>
      </c>
      <c r="Z190" s="29"/>
      <c r="AA190" s="43">
        <f t="shared" si="23"/>
        <v>4.5274143760105835E-2</v>
      </c>
      <c r="AB190" s="43">
        <f t="shared" si="24"/>
        <v>4.1714285714285718E-2</v>
      </c>
      <c r="AC190" s="47">
        <f t="shared" si="25"/>
        <v>4.4058373870743572E-2</v>
      </c>
      <c r="AD190" t="str">
        <f t="shared" si="19"/>
        <v/>
      </c>
    </row>
    <row r="191" spans="2:30" x14ac:dyDescent="0.25">
      <c r="B191" s="9" t="s">
        <v>189</v>
      </c>
      <c r="C191" s="23" t="str">
        <f>VLOOKUP(B191,[2]Municipal!$C$15:$D$60549,2)</f>
        <v>Santa Rosa del Sur</v>
      </c>
      <c r="D191" s="11">
        <f>VLOOKUP($B191,'[1]Sin Corporativo'!$Q$6:$AA$1115,2)</f>
        <v>1927</v>
      </c>
      <c r="E191" s="10">
        <f>VLOOKUP($B191,'[1]Sin Corporativo'!$Q$6:$AA$1115,3)</f>
        <v>2545</v>
      </c>
      <c r="F191" s="10">
        <f>VLOOKUP($B191,'[1]Sin Corporativo'!$Q$6:$AA$1115,4)</f>
        <v>2569</v>
      </c>
      <c r="G191" s="12">
        <f>VLOOKUP($B191,'[1]Sin Corporativo'!$Q$6:$AA$1115,5)</f>
        <v>2722</v>
      </c>
      <c r="H191" s="11">
        <f>VLOOKUP($B191,'[1]Sin Corporativo'!$Q$6:$AA$1115,6)</f>
        <v>4746</v>
      </c>
      <c r="I191" s="10">
        <f>VLOOKUP($B191,'[1]Sin Corporativo'!$Q$6:$AA$1115,7)</f>
        <v>5147</v>
      </c>
      <c r="J191" s="10">
        <f>VLOOKUP($B191,'[1]Sin Corporativo'!$Q$6:$AA$1115,8)</f>
        <v>4737</v>
      </c>
      <c r="K191" s="7">
        <f>VLOOKUP($B191,'[1]Sin Corporativo'!$Q$6:$AA$1115,9)</f>
        <v>5687</v>
      </c>
      <c r="L191" s="11">
        <f>VLOOKUP($B191,'[1]Sin Corporativo'!$Q$6:$AA$1115,10)</f>
        <v>4908</v>
      </c>
      <c r="M191" s="10">
        <f>VLOOKUP($B191,'[1]Sin Corporativo'!$Q$6:$AA$1115,11)</f>
        <v>4932</v>
      </c>
      <c r="N191" s="29">
        <f>VLOOKUP($B191,'[2]pop-2020-2023'!$I$5:$M$1126,2)</f>
        <v>34481</v>
      </c>
      <c r="O191" s="28">
        <f>VLOOKUP($B191,'[2]pop-2020-2023'!$I$5:$M$1126,3)</f>
        <v>35147</v>
      </c>
      <c r="P191" s="28">
        <f>VLOOKUP($B191,'[2]pop-2020-2023'!$I$5:$M$1126,4)</f>
        <v>35517</v>
      </c>
      <c r="Q191" s="30">
        <f>VLOOKUP($B191,'[2]pop-2020-2023'!$I$5:$M$1126,5)</f>
        <v>35854</v>
      </c>
      <c r="R191" s="29">
        <f>VLOOKUP($B191,'[3]Hogares total'!$D$5:$L$1126,6)</f>
        <v>12371</v>
      </c>
      <c r="S191" s="28">
        <f>VLOOKUP($B191,'[3]Hogares total'!$D$5:$L$1126,7)</f>
        <v>12746</v>
      </c>
      <c r="T191" s="28">
        <f>VLOOKUP($B191,'[3]Hogares total'!$D$5:$L$1126,8)</f>
        <v>13082</v>
      </c>
      <c r="U191" s="30">
        <f>VLOOKUP($B191,'[3]Hogares total'!$D$5:$L$1126,9)</f>
        <v>13416</v>
      </c>
      <c r="V191" s="29"/>
      <c r="W191" s="43">
        <f t="shared" si="20"/>
        <v>7.2410163029561561E-2</v>
      </c>
      <c r="X191" s="43">
        <f t="shared" si="21"/>
        <v>0.1449165188501281</v>
      </c>
      <c r="Y191" s="47">
        <f t="shared" si="22"/>
        <v>0.13755787359848273</v>
      </c>
      <c r="Z191" s="29"/>
      <c r="AA191" s="43">
        <f t="shared" si="23"/>
        <v>0.19967048485799466</v>
      </c>
      <c r="AB191" s="43">
        <f t="shared" si="24"/>
        <v>0.39344136982112826</v>
      </c>
      <c r="AC191" s="47">
        <f t="shared" si="25"/>
        <v>0.3676207513416816</v>
      </c>
      <c r="AD191" t="str">
        <f t="shared" si="19"/>
        <v/>
      </c>
    </row>
    <row r="192" spans="2:30" x14ac:dyDescent="0.25">
      <c r="B192" s="9" t="s">
        <v>190</v>
      </c>
      <c r="C192" s="23" t="str">
        <f>VLOOKUP(B192,[2]Municipal!$C$15:$D$60549,2)</f>
        <v>Simití</v>
      </c>
      <c r="D192" s="11">
        <f>VLOOKUP($B192,'[1]Sin Corporativo'!$Q$6:$AA$1115,2)</f>
        <v>93</v>
      </c>
      <c r="E192" s="10">
        <f>VLOOKUP($B192,'[1]Sin Corporativo'!$Q$6:$AA$1115,3)</f>
        <v>448</v>
      </c>
      <c r="F192" s="10">
        <f>VLOOKUP($B192,'[1]Sin Corporativo'!$Q$6:$AA$1115,4)</f>
        <v>444</v>
      </c>
      <c r="G192" s="12">
        <f>VLOOKUP($B192,'[1]Sin Corporativo'!$Q$6:$AA$1115,5)</f>
        <v>432</v>
      </c>
      <c r="H192" s="11">
        <f>VLOOKUP($B192,'[1]Sin Corporativo'!$Q$6:$AA$1115,6)</f>
        <v>1037</v>
      </c>
      <c r="I192" s="10">
        <f>VLOOKUP($B192,'[1]Sin Corporativo'!$Q$6:$AA$1115,7)</f>
        <v>1154</v>
      </c>
      <c r="J192" s="10">
        <f>VLOOKUP($B192,'[1]Sin Corporativo'!$Q$6:$AA$1115,8)</f>
        <v>1628</v>
      </c>
      <c r="K192" s="7">
        <f>VLOOKUP($B192,'[1]Sin Corporativo'!$Q$6:$AA$1115,9)</f>
        <v>1661</v>
      </c>
      <c r="L192" s="11">
        <f>VLOOKUP($B192,'[1]Sin Corporativo'!$Q$6:$AA$1115,10)</f>
        <v>1497</v>
      </c>
      <c r="M192" s="10">
        <f>VLOOKUP($B192,'[1]Sin Corporativo'!$Q$6:$AA$1115,11)</f>
        <v>1666</v>
      </c>
      <c r="N192" s="29">
        <f>VLOOKUP($B192,'[2]pop-2020-2023'!$I$5:$M$1126,2)</f>
        <v>19132</v>
      </c>
      <c r="O192" s="28">
        <f>VLOOKUP($B192,'[2]pop-2020-2023'!$I$5:$M$1126,3)</f>
        <v>19504</v>
      </c>
      <c r="P192" s="28">
        <f>VLOOKUP($B192,'[2]pop-2020-2023'!$I$5:$M$1126,4)</f>
        <v>19733</v>
      </c>
      <c r="Q192" s="30">
        <f>VLOOKUP($B192,'[2]pop-2020-2023'!$I$5:$M$1126,5)</f>
        <v>19902</v>
      </c>
      <c r="R192" s="29">
        <f>VLOOKUP($B192,'[3]Hogares total'!$D$5:$L$1126,6)</f>
        <v>5667</v>
      </c>
      <c r="S192" s="28">
        <f>VLOOKUP($B192,'[3]Hogares total'!$D$5:$L$1126,7)</f>
        <v>5820</v>
      </c>
      <c r="T192" s="28">
        <f>VLOOKUP($B192,'[3]Hogares total'!$D$5:$L$1126,8)</f>
        <v>5958</v>
      </c>
      <c r="U192" s="30">
        <f>VLOOKUP($B192,'[3]Hogares total'!$D$5:$L$1126,9)</f>
        <v>6099</v>
      </c>
      <c r="V192" s="29"/>
      <c r="W192" s="43">
        <f t="shared" si="20"/>
        <v>2.2969647251845776E-2</v>
      </c>
      <c r="X192" s="43">
        <f t="shared" si="21"/>
        <v>5.8480717579688847E-2</v>
      </c>
      <c r="Y192" s="47">
        <f t="shared" si="22"/>
        <v>8.3710179881418947E-2</v>
      </c>
      <c r="Z192" s="29"/>
      <c r="AA192" s="43">
        <f t="shared" si="23"/>
        <v>7.6975945017182135E-2</v>
      </c>
      <c r="AB192" s="43">
        <f t="shared" si="24"/>
        <v>0.19368915743538101</v>
      </c>
      <c r="AC192" s="47">
        <f t="shared" si="25"/>
        <v>0.27315953434989343</v>
      </c>
      <c r="AD192" t="str">
        <f t="shared" si="19"/>
        <v/>
      </c>
    </row>
    <row r="193" spans="2:30" x14ac:dyDescent="0.25">
      <c r="B193" s="9" t="s">
        <v>191</v>
      </c>
      <c r="C193" s="23" t="str">
        <f>VLOOKUP(B193,[2]Municipal!$C$15:$D$60549,2)</f>
        <v>Soplaviento</v>
      </c>
      <c r="D193" s="11">
        <f>VLOOKUP($B193,'[1]Sin Corporativo'!$Q$6:$AA$1115,2)</f>
        <v>39</v>
      </c>
      <c r="E193" s="10">
        <f>VLOOKUP($B193,'[1]Sin Corporativo'!$Q$6:$AA$1115,3)</f>
        <v>263</v>
      </c>
      <c r="F193" s="10">
        <f>VLOOKUP($B193,'[1]Sin Corporativo'!$Q$6:$AA$1115,4)</f>
        <v>249</v>
      </c>
      <c r="G193" s="12">
        <f>VLOOKUP($B193,'[1]Sin Corporativo'!$Q$6:$AA$1115,5)</f>
        <v>244</v>
      </c>
      <c r="H193" s="11">
        <f>VLOOKUP($B193,'[1]Sin Corporativo'!$Q$6:$AA$1115,6)</f>
        <v>688</v>
      </c>
      <c r="I193" s="10">
        <f>VLOOKUP($B193,'[1]Sin Corporativo'!$Q$6:$AA$1115,7)</f>
        <v>693</v>
      </c>
      <c r="J193" s="10">
        <f>VLOOKUP($B193,'[1]Sin Corporativo'!$Q$6:$AA$1115,8)</f>
        <v>713</v>
      </c>
      <c r="K193" s="7">
        <f>VLOOKUP($B193,'[1]Sin Corporativo'!$Q$6:$AA$1115,9)</f>
        <v>716</v>
      </c>
      <c r="L193" s="11">
        <f>VLOOKUP($B193,'[1]Sin Corporativo'!$Q$6:$AA$1115,10)</f>
        <v>696</v>
      </c>
      <c r="M193" s="10">
        <f>VLOOKUP($B193,'[1]Sin Corporativo'!$Q$6:$AA$1115,11)</f>
        <v>700</v>
      </c>
      <c r="N193" s="29">
        <f>VLOOKUP($B193,'[2]pop-2020-2023'!$I$5:$M$1126,2)</f>
        <v>11124</v>
      </c>
      <c r="O193" s="28">
        <f>VLOOKUP($B193,'[2]pop-2020-2023'!$I$5:$M$1126,3)</f>
        <v>11269</v>
      </c>
      <c r="P193" s="28">
        <f>VLOOKUP($B193,'[2]pop-2020-2023'!$I$5:$M$1126,4)</f>
        <v>11375</v>
      </c>
      <c r="Q193" s="30">
        <f>VLOOKUP($B193,'[2]pop-2020-2023'!$I$5:$M$1126,5)</f>
        <v>11585</v>
      </c>
      <c r="R193" s="29">
        <f>VLOOKUP($B193,'[3]Hogares total'!$D$5:$L$1126,6)</f>
        <v>3575</v>
      </c>
      <c r="S193" s="28">
        <f>VLOOKUP($B193,'[3]Hogares total'!$D$5:$L$1126,7)</f>
        <v>3693</v>
      </c>
      <c r="T193" s="28">
        <f>VLOOKUP($B193,'[3]Hogares total'!$D$5:$L$1126,8)</f>
        <v>3800</v>
      </c>
      <c r="U193" s="30">
        <f>VLOOKUP($B193,'[3]Hogares total'!$D$5:$L$1126,9)</f>
        <v>3908</v>
      </c>
      <c r="V193" s="29"/>
      <c r="W193" s="43">
        <f t="shared" si="20"/>
        <v>2.3338361877717633E-2</v>
      </c>
      <c r="X193" s="43">
        <f t="shared" si="21"/>
        <v>6.092307692307692E-2</v>
      </c>
      <c r="Y193" s="47">
        <f t="shared" si="22"/>
        <v>6.0422960725075532E-2</v>
      </c>
      <c r="Z193" s="29"/>
      <c r="AA193" s="43">
        <f t="shared" si="23"/>
        <v>7.1215813701597616E-2</v>
      </c>
      <c r="AB193" s="43">
        <f t="shared" si="24"/>
        <v>0.18236842105263157</v>
      </c>
      <c r="AC193" s="47">
        <f t="shared" si="25"/>
        <v>0.17911975435005117</v>
      </c>
      <c r="AD193" t="str">
        <f t="shared" si="19"/>
        <v/>
      </c>
    </row>
    <row r="194" spans="2:30" x14ac:dyDescent="0.25">
      <c r="B194" s="9" t="s">
        <v>192</v>
      </c>
      <c r="C194" s="23" t="str">
        <f>VLOOKUP(B194,[2]Municipal!$C$15:$D$60549,2)</f>
        <v>Talaigua Nuevo</v>
      </c>
      <c r="D194" s="11">
        <f>VLOOKUP($B194,'[1]Sin Corporativo'!$Q$6:$AA$1115,2)</f>
        <v>7</v>
      </c>
      <c r="E194" s="10">
        <f>VLOOKUP($B194,'[1]Sin Corporativo'!$Q$6:$AA$1115,3)</f>
        <v>145</v>
      </c>
      <c r="F194" s="10">
        <f>VLOOKUP($B194,'[1]Sin Corporativo'!$Q$6:$AA$1115,4)</f>
        <v>158</v>
      </c>
      <c r="G194" s="12">
        <f>VLOOKUP($B194,'[1]Sin Corporativo'!$Q$6:$AA$1115,5)</f>
        <v>156</v>
      </c>
      <c r="H194" s="11">
        <f>VLOOKUP($B194,'[1]Sin Corporativo'!$Q$6:$AA$1115,6)</f>
        <v>455</v>
      </c>
      <c r="I194" s="10">
        <f>VLOOKUP($B194,'[1]Sin Corporativo'!$Q$6:$AA$1115,7)</f>
        <v>451</v>
      </c>
      <c r="J194" s="10">
        <f>VLOOKUP($B194,'[1]Sin Corporativo'!$Q$6:$AA$1115,8)</f>
        <v>447</v>
      </c>
      <c r="K194" s="7">
        <f>VLOOKUP($B194,'[1]Sin Corporativo'!$Q$6:$AA$1115,9)</f>
        <v>438</v>
      </c>
      <c r="L194" s="11">
        <f>VLOOKUP($B194,'[1]Sin Corporativo'!$Q$6:$AA$1115,10)</f>
        <v>433</v>
      </c>
      <c r="M194" s="10">
        <f>VLOOKUP($B194,'[1]Sin Corporativo'!$Q$6:$AA$1115,11)</f>
        <v>436</v>
      </c>
      <c r="N194" s="29">
        <f>VLOOKUP($B194,'[2]pop-2020-2023'!$I$5:$M$1126,2)</f>
        <v>13505</v>
      </c>
      <c r="O194" s="28">
        <f>VLOOKUP($B194,'[2]pop-2020-2023'!$I$5:$M$1126,3)</f>
        <v>13597</v>
      </c>
      <c r="P194" s="28">
        <f>VLOOKUP($B194,'[2]pop-2020-2023'!$I$5:$M$1126,4)</f>
        <v>13746</v>
      </c>
      <c r="Q194" s="30">
        <f>VLOOKUP($B194,'[2]pop-2020-2023'!$I$5:$M$1126,5)</f>
        <v>13906</v>
      </c>
      <c r="R194" s="29">
        <f>VLOOKUP($B194,'[3]Hogares total'!$D$5:$L$1126,6)</f>
        <v>3492</v>
      </c>
      <c r="S194" s="28">
        <f>VLOOKUP($B194,'[3]Hogares total'!$D$5:$L$1126,7)</f>
        <v>3589</v>
      </c>
      <c r="T194" s="28">
        <f>VLOOKUP($B194,'[3]Hogares total'!$D$5:$L$1126,8)</f>
        <v>3678</v>
      </c>
      <c r="U194" s="30">
        <f>VLOOKUP($B194,'[3]Hogares total'!$D$5:$L$1126,9)</f>
        <v>3768</v>
      </c>
      <c r="V194" s="29"/>
      <c r="W194" s="43">
        <f t="shared" si="20"/>
        <v>1.0664117084651027E-2</v>
      </c>
      <c r="X194" s="43">
        <f t="shared" si="21"/>
        <v>3.2809544594791212E-2</v>
      </c>
      <c r="Y194" s="47">
        <f t="shared" si="22"/>
        <v>3.1353372644901484E-2</v>
      </c>
      <c r="Z194" s="29"/>
      <c r="AA194" s="43">
        <f t="shared" si="23"/>
        <v>4.0401225968236275E-2</v>
      </c>
      <c r="AB194" s="43">
        <f t="shared" si="24"/>
        <v>0.12262098966829799</v>
      </c>
      <c r="AC194" s="47">
        <f t="shared" si="25"/>
        <v>0.11571125265392782</v>
      </c>
      <c r="AD194" t="str">
        <f t="shared" si="19"/>
        <v/>
      </c>
    </row>
    <row r="195" spans="2:30" x14ac:dyDescent="0.25">
      <c r="B195" s="9" t="s">
        <v>193</v>
      </c>
      <c r="C195" s="23" t="str">
        <f>VLOOKUP(B195,[2]Municipal!$C$15:$D$60549,2)</f>
        <v>Tiquisio</v>
      </c>
      <c r="D195" s="11">
        <f>VLOOKUP($B195,'[1]Sin Corporativo'!$Q$6:$AA$1115,2)</f>
        <v>60</v>
      </c>
      <c r="E195" s="10">
        <f>VLOOKUP($B195,'[1]Sin Corporativo'!$Q$6:$AA$1115,3)</f>
        <v>232</v>
      </c>
      <c r="F195" s="10">
        <f>VLOOKUP($B195,'[1]Sin Corporativo'!$Q$6:$AA$1115,4)</f>
        <v>232</v>
      </c>
      <c r="G195" s="12">
        <f>VLOOKUP($B195,'[1]Sin Corporativo'!$Q$6:$AA$1115,5)</f>
        <v>225</v>
      </c>
      <c r="H195" s="11">
        <f>VLOOKUP($B195,'[1]Sin Corporativo'!$Q$6:$AA$1115,6)</f>
        <v>574</v>
      </c>
      <c r="I195" s="10">
        <f>VLOOKUP($B195,'[1]Sin Corporativo'!$Q$6:$AA$1115,7)</f>
        <v>568</v>
      </c>
      <c r="J195" s="10">
        <f>VLOOKUP($B195,'[1]Sin Corporativo'!$Q$6:$AA$1115,8)</f>
        <v>572</v>
      </c>
      <c r="K195" s="7">
        <f>VLOOKUP($B195,'[1]Sin Corporativo'!$Q$6:$AA$1115,9)</f>
        <v>572</v>
      </c>
      <c r="L195" s="11">
        <f>VLOOKUP($B195,'[1]Sin Corporativo'!$Q$6:$AA$1115,10)</f>
        <v>577</v>
      </c>
      <c r="M195" s="10">
        <f>VLOOKUP($B195,'[1]Sin Corporativo'!$Q$6:$AA$1115,11)</f>
        <v>579</v>
      </c>
      <c r="N195" s="29">
        <f>VLOOKUP($B195,'[2]pop-2020-2023'!$I$5:$M$1126,2)</f>
        <v>18874</v>
      </c>
      <c r="O195" s="28">
        <f>VLOOKUP($B195,'[2]pop-2020-2023'!$I$5:$M$1126,3)</f>
        <v>19131</v>
      </c>
      <c r="P195" s="28">
        <f>VLOOKUP($B195,'[2]pop-2020-2023'!$I$5:$M$1126,4)</f>
        <v>19342</v>
      </c>
      <c r="Q195" s="30">
        <f>VLOOKUP($B195,'[2]pop-2020-2023'!$I$5:$M$1126,5)</f>
        <v>19500</v>
      </c>
      <c r="R195" s="29">
        <f>VLOOKUP($B195,'[3]Hogares total'!$D$5:$L$1126,6)</f>
        <v>4755</v>
      </c>
      <c r="S195" s="28">
        <f>VLOOKUP($B195,'[3]Hogares total'!$D$5:$L$1126,7)</f>
        <v>4888</v>
      </c>
      <c r="T195" s="28">
        <f>VLOOKUP($B195,'[3]Hogares total'!$D$5:$L$1126,8)</f>
        <v>5008</v>
      </c>
      <c r="U195" s="30">
        <f>VLOOKUP($B195,'[3]Hogares total'!$D$5:$L$1126,9)</f>
        <v>5130</v>
      </c>
      <c r="V195" s="29"/>
      <c r="W195" s="43">
        <f t="shared" si="20"/>
        <v>1.2126914432073598E-2</v>
      </c>
      <c r="X195" s="43">
        <f t="shared" si="21"/>
        <v>2.9366146210319511E-2</v>
      </c>
      <c r="Y195" s="47">
        <f t="shared" si="22"/>
        <v>2.9692307692307691E-2</v>
      </c>
      <c r="Z195" s="29"/>
      <c r="AA195" s="43">
        <f t="shared" si="23"/>
        <v>4.7463175122749592E-2</v>
      </c>
      <c r="AB195" s="43">
        <f t="shared" si="24"/>
        <v>0.1134185303514377</v>
      </c>
      <c r="AC195" s="47">
        <f t="shared" si="25"/>
        <v>0.11286549707602339</v>
      </c>
      <c r="AD195" t="str">
        <f t="shared" si="19"/>
        <v/>
      </c>
    </row>
    <row r="196" spans="2:30" x14ac:dyDescent="0.25">
      <c r="B196" s="9" t="s">
        <v>194</v>
      </c>
      <c r="C196" s="23" t="str">
        <f>VLOOKUP(B196,[2]Municipal!$C$15:$D$60549,2)</f>
        <v>Turbaco</v>
      </c>
      <c r="D196" s="11">
        <f>VLOOKUP($B196,'[1]Sin Corporativo'!$Q$6:$AA$1115,2)</f>
        <v>13219</v>
      </c>
      <c r="E196" s="10">
        <f>VLOOKUP($B196,'[1]Sin Corporativo'!$Q$6:$AA$1115,3)</f>
        <v>14281</v>
      </c>
      <c r="F196" s="10">
        <f>VLOOKUP($B196,'[1]Sin Corporativo'!$Q$6:$AA$1115,4)</f>
        <v>14221</v>
      </c>
      <c r="G196" s="12">
        <f>VLOOKUP($B196,'[1]Sin Corporativo'!$Q$6:$AA$1115,5)</f>
        <v>14990</v>
      </c>
      <c r="H196" s="11">
        <f>VLOOKUP($B196,'[1]Sin Corporativo'!$Q$6:$AA$1115,6)</f>
        <v>15723</v>
      </c>
      <c r="I196" s="10">
        <f>VLOOKUP($B196,'[1]Sin Corporativo'!$Q$6:$AA$1115,7)</f>
        <v>16463</v>
      </c>
      <c r="J196" s="10">
        <f>VLOOKUP($B196,'[1]Sin Corporativo'!$Q$6:$AA$1115,8)</f>
        <v>16758</v>
      </c>
      <c r="K196" s="7">
        <f>VLOOKUP($B196,'[1]Sin Corporativo'!$Q$6:$AA$1115,9)</f>
        <v>17490</v>
      </c>
      <c r="L196" s="11">
        <f>VLOOKUP($B196,'[1]Sin Corporativo'!$Q$6:$AA$1115,10)</f>
        <v>17949</v>
      </c>
      <c r="M196" s="10">
        <f>VLOOKUP($B196,'[1]Sin Corporativo'!$Q$6:$AA$1115,11)</f>
        <v>18109</v>
      </c>
      <c r="N196" s="29">
        <f>VLOOKUP($B196,'[2]pop-2020-2023'!$I$5:$M$1126,2)</f>
        <v>110631</v>
      </c>
      <c r="O196" s="28">
        <f>VLOOKUP($B196,'[2]pop-2020-2023'!$I$5:$M$1126,3)</f>
        <v>112533</v>
      </c>
      <c r="P196" s="28">
        <f>VLOOKUP($B196,'[2]pop-2020-2023'!$I$5:$M$1126,4)</f>
        <v>113746</v>
      </c>
      <c r="Q196" s="30">
        <f>VLOOKUP($B196,'[2]pop-2020-2023'!$I$5:$M$1126,5)</f>
        <v>114716</v>
      </c>
      <c r="R196" s="29">
        <f>VLOOKUP($B196,'[3]Hogares total'!$D$5:$L$1126,6)</f>
        <v>32016</v>
      </c>
      <c r="S196" s="28">
        <f>VLOOKUP($B196,'[3]Hogares total'!$D$5:$L$1126,7)</f>
        <v>33055</v>
      </c>
      <c r="T196" s="28">
        <f>VLOOKUP($B196,'[3]Hogares total'!$D$5:$L$1126,8)</f>
        <v>34004</v>
      </c>
      <c r="U196" s="30">
        <f>VLOOKUP($B196,'[3]Hogares total'!$D$5:$L$1126,9)</f>
        <v>34956</v>
      </c>
      <c r="V196" s="29"/>
      <c r="W196" s="43">
        <f t="shared" si="20"/>
        <v>0.12690499675650699</v>
      </c>
      <c r="X196" s="43">
        <f t="shared" si="21"/>
        <v>0.14473475990364496</v>
      </c>
      <c r="Y196" s="47">
        <f t="shared" si="22"/>
        <v>0.15785940932389553</v>
      </c>
      <c r="Z196" s="29"/>
      <c r="AA196" s="43">
        <f t="shared" si="23"/>
        <v>0.43203751323551659</v>
      </c>
      <c r="AB196" s="43">
        <f t="shared" si="24"/>
        <v>0.48414892365604045</v>
      </c>
      <c r="AC196" s="47">
        <f t="shared" si="25"/>
        <v>0.518051264446733</v>
      </c>
      <c r="AD196" t="str">
        <f t="shared" si="19"/>
        <v/>
      </c>
    </row>
    <row r="197" spans="2:30" x14ac:dyDescent="0.25">
      <c r="B197" s="9" t="s">
        <v>195</v>
      </c>
      <c r="C197" s="23" t="str">
        <f>VLOOKUP(B197,[2]Municipal!$C$15:$D$60549,2)</f>
        <v>Turbaná</v>
      </c>
      <c r="D197" s="11">
        <f>VLOOKUP($B197,'[1]Sin Corporativo'!$Q$6:$AA$1115,2)</f>
        <v>584</v>
      </c>
      <c r="E197" s="10">
        <f>VLOOKUP($B197,'[1]Sin Corporativo'!$Q$6:$AA$1115,3)</f>
        <v>580</v>
      </c>
      <c r="F197" s="10">
        <f>VLOOKUP($B197,'[1]Sin Corporativo'!$Q$6:$AA$1115,4)</f>
        <v>569</v>
      </c>
      <c r="G197" s="12">
        <f>VLOOKUP($B197,'[1]Sin Corporativo'!$Q$6:$AA$1115,5)</f>
        <v>559</v>
      </c>
      <c r="H197" s="11">
        <f>VLOOKUP($B197,'[1]Sin Corporativo'!$Q$6:$AA$1115,6)</f>
        <v>616</v>
      </c>
      <c r="I197" s="10">
        <f>VLOOKUP($B197,'[1]Sin Corporativo'!$Q$6:$AA$1115,7)</f>
        <v>647</v>
      </c>
      <c r="J197" s="10">
        <f>VLOOKUP($B197,'[1]Sin Corporativo'!$Q$6:$AA$1115,8)</f>
        <v>643</v>
      </c>
      <c r="K197" s="7">
        <f>VLOOKUP($B197,'[1]Sin Corporativo'!$Q$6:$AA$1115,9)</f>
        <v>641</v>
      </c>
      <c r="L197" s="11">
        <f>VLOOKUP($B197,'[1]Sin Corporativo'!$Q$6:$AA$1115,10)</f>
        <v>744</v>
      </c>
      <c r="M197" s="10">
        <f>VLOOKUP($B197,'[1]Sin Corporativo'!$Q$6:$AA$1115,11)</f>
        <v>749</v>
      </c>
      <c r="N197" s="29">
        <f>VLOOKUP($B197,'[2]pop-2020-2023'!$I$5:$M$1126,2)</f>
        <v>17183</v>
      </c>
      <c r="O197" s="28">
        <f>VLOOKUP($B197,'[2]pop-2020-2023'!$I$5:$M$1126,3)</f>
        <v>17455</v>
      </c>
      <c r="P197" s="28">
        <f>VLOOKUP($B197,'[2]pop-2020-2023'!$I$5:$M$1126,4)</f>
        <v>17641</v>
      </c>
      <c r="Q197" s="30">
        <f>VLOOKUP($B197,'[2]pop-2020-2023'!$I$5:$M$1126,5)</f>
        <v>17776</v>
      </c>
      <c r="R197" s="29">
        <f>VLOOKUP($B197,'[3]Hogares total'!$D$5:$L$1126,6)</f>
        <v>4640</v>
      </c>
      <c r="S197" s="28">
        <f>VLOOKUP($B197,'[3]Hogares total'!$D$5:$L$1126,7)</f>
        <v>4786</v>
      </c>
      <c r="T197" s="28">
        <f>VLOOKUP($B197,'[3]Hogares total'!$D$5:$L$1126,8)</f>
        <v>4918</v>
      </c>
      <c r="U197" s="30">
        <f>VLOOKUP($B197,'[3]Hogares total'!$D$5:$L$1126,9)</f>
        <v>5048</v>
      </c>
      <c r="V197" s="29"/>
      <c r="W197" s="43">
        <f t="shared" si="20"/>
        <v>3.3228301346319107E-2</v>
      </c>
      <c r="X197" s="43">
        <f t="shared" si="21"/>
        <v>3.6675925401054361E-2</v>
      </c>
      <c r="Y197" s="47">
        <f t="shared" si="22"/>
        <v>4.2135463546354633E-2</v>
      </c>
      <c r="Z197" s="29"/>
      <c r="AA197" s="43">
        <f t="shared" si="23"/>
        <v>0.12118679481821981</v>
      </c>
      <c r="AB197" s="43">
        <f t="shared" si="24"/>
        <v>0.1315575437169581</v>
      </c>
      <c r="AC197" s="47">
        <f t="shared" si="25"/>
        <v>0.14837559429477021</v>
      </c>
      <c r="AD197" t="str">
        <f t="shared" si="19"/>
        <v/>
      </c>
    </row>
    <row r="198" spans="2:30" x14ac:dyDescent="0.25">
      <c r="B198" s="9" t="s">
        <v>196</v>
      </c>
      <c r="C198" s="23" t="str">
        <f>VLOOKUP(B198,[2]Municipal!$C$15:$D$60549,2)</f>
        <v>Villanueva</v>
      </c>
      <c r="D198" s="11">
        <f>VLOOKUP($B198,'[1]Sin Corporativo'!$Q$6:$AA$1115,2)</f>
        <v>223</v>
      </c>
      <c r="E198" s="10">
        <f>VLOOKUP($B198,'[1]Sin Corporativo'!$Q$6:$AA$1115,3)</f>
        <v>722</v>
      </c>
      <c r="F198" s="10">
        <f>VLOOKUP($B198,'[1]Sin Corporativo'!$Q$6:$AA$1115,4)</f>
        <v>1039</v>
      </c>
      <c r="G198" s="12">
        <f>VLOOKUP($B198,'[1]Sin Corporativo'!$Q$6:$AA$1115,5)</f>
        <v>690</v>
      </c>
      <c r="H198" s="11">
        <f>VLOOKUP($B198,'[1]Sin Corporativo'!$Q$6:$AA$1115,6)</f>
        <v>1562</v>
      </c>
      <c r="I198" s="10">
        <f>VLOOKUP($B198,'[1]Sin Corporativo'!$Q$6:$AA$1115,7)</f>
        <v>1542</v>
      </c>
      <c r="J198" s="10">
        <f>VLOOKUP($B198,'[1]Sin Corporativo'!$Q$6:$AA$1115,8)</f>
        <v>1541</v>
      </c>
      <c r="K198" s="7">
        <f>VLOOKUP($B198,'[1]Sin Corporativo'!$Q$6:$AA$1115,9)</f>
        <v>1533</v>
      </c>
      <c r="L198" s="11">
        <f>VLOOKUP($B198,'[1]Sin Corporativo'!$Q$6:$AA$1115,10)</f>
        <v>1532</v>
      </c>
      <c r="M198" s="10">
        <f>VLOOKUP($B198,'[1]Sin Corporativo'!$Q$6:$AA$1115,11)</f>
        <v>1837</v>
      </c>
      <c r="N198" s="29">
        <f>VLOOKUP($B198,'[2]pop-2020-2023'!$I$5:$M$1126,2)</f>
        <v>24895</v>
      </c>
      <c r="O198" s="28">
        <f>VLOOKUP($B198,'[2]pop-2020-2023'!$I$5:$M$1126,3)</f>
        <v>25278</v>
      </c>
      <c r="P198" s="28">
        <f>VLOOKUP($B198,'[2]pop-2020-2023'!$I$5:$M$1126,4)</f>
        <v>25559</v>
      </c>
      <c r="Q198" s="30">
        <f>VLOOKUP($B198,'[2]pop-2020-2023'!$I$5:$M$1126,5)</f>
        <v>25795</v>
      </c>
      <c r="R198" s="29">
        <f>VLOOKUP($B198,'[3]Hogares total'!$D$5:$L$1126,6)</f>
        <v>7271</v>
      </c>
      <c r="S198" s="28">
        <f>VLOOKUP($B198,'[3]Hogares total'!$D$5:$L$1126,7)</f>
        <v>7506</v>
      </c>
      <c r="T198" s="28">
        <f>VLOOKUP($B198,'[3]Hogares total'!$D$5:$L$1126,8)</f>
        <v>7720</v>
      </c>
      <c r="U198" s="30">
        <f>VLOOKUP($B198,'[3]Hogares total'!$D$5:$L$1126,9)</f>
        <v>7932</v>
      </c>
      <c r="V198" s="29"/>
      <c r="W198" s="43">
        <f t="shared" si="20"/>
        <v>2.8562386264736134E-2</v>
      </c>
      <c r="X198" s="43">
        <f t="shared" si="21"/>
        <v>6.0330998865370321E-2</v>
      </c>
      <c r="Y198" s="47">
        <f t="shared" si="22"/>
        <v>7.121535181236674E-2</v>
      </c>
      <c r="Z198" s="29"/>
      <c r="AA198" s="43">
        <f t="shared" si="23"/>
        <v>9.6189714894750866E-2</v>
      </c>
      <c r="AB198" s="43">
        <f t="shared" si="24"/>
        <v>0.19974093264248705</v>
      </c>
      <c r="AC198" s="47">
        <f t="shared" si="25"/>
        <v>0.23159354513363589</v>
      </c>
      <c r="AD198" t="str">
        <f t="shared" ref="AD198:AD261" si="26">IF(AC198&gt;100%,"&gt;100%","")</f>
        <v/>
      </c>
    </row>
    <row r="199" spans="2:30" x14ac:dyDescent="0.25">
      <c r="B199" s="9" t="s">
        <v>197</v>
      </c>
      <c r="C199" s="23" t="str">
        <f>VLOOKUP(B199,[2]Municipal!$C$15:$D$60549,2)</f>
        <v>Zambrano</v>
      </c>
      <c r="D199" s="11">
        <f>VLOOKUP($B199,'[1]Sin Corporativo'!$Q$6:$AA$1115,2)</f>
        <v>217</v>
      </c>
      <c r="E199" s="10">
        <f>VLOOKUP($B199,'[1]Sin Corporativo'!$Q$6:$AA$1115,3)</f>
        <v>539</v>
      </c>
      <c r="F199" s="10">
        <f>VLOOKUP($B199,'[1]Sin Corporativo'!$Q$6:$AA$1115,4)</f>
        <v>546</v>
      </c>
      <c r="G199" s="12">
        <f>VLOOKUP($B199,'[1]Sin Corporativo'!$Q$6:$AA$1115,5)</f>
        <v>530</v>
      </c>
      <c r="H199" s="11">
        <f>VLOOKUP($B199,'[1]Sin Corporativo'!$Q$6:$AA$1115,6)</f>
        <v>1153</v>
      </c>
      <c r="I199" s="10">
        <f>VLOOKUP($B199,'[1]Sin Corporativo'!$Q$6:$AA$1115,7)</f>
        <v>1139</v>
      </c>
      <c r="J199" s="10">
        <f>VLOOKUP($B199,'[1]Sin Corporativo'!$Q$6:$AA$1115,8)</f>
        <v>1107</v>
      </c>
      <c r="K199" s="7">
        <f>VLOOKUP($B199,'[1]Sin Corporativo'!$Q$6:$AA$1115,9)</f>
        <v>1097</v>
      </c>
      <c r="L199" s="11">
        <f>VLOOKUP($B199,'[1]Sin Corporativo'!$Q$6:$AA$1115,10)</f>
        <v>1055</v>
      </c>
      <c r="M199" s="10">
        <f>VLOOKUP($B199,'[1]Sin Corporativo'!$Q$6:$AA$1115,11)</f>
        <v>1034</v>
      </c>
      <c r="N199" s="29">
        <f>VLOOKUP($B199,'[2]pop-2020-2023'!$I$5:$M$1126,2)</f>
        <v>12391</v>
      </c>
      <c r="O199" s="28">
        <f>VLOOKUP($B199,'[2]pop-2020-2023'!$I$5:$M$1126,3)</f>
        <v>12546</v>
      </c>
      <c r="P199" s="28">
        <f>VLOOKUP($B199,'[2]pop-2020-2023'!$I$5:$M$1126,4)</f>
        <v>12672</v>
      </c>
      <c r="Q199" s="30">
        <f>VLOOKUP($B199,'[2]pop-2020-2023'!$I$5:$M$1126,5)</f>
        <v>12795</v>
      </c>
      <c r="R199" s="29">
        <f>VLOOKUP($B199,'[3]Hogares total'!$D$5:$L$1126,6)</f>
        <v>3333</v>
      </c>
      <c r="S199" s="28">
        <f>VLOOKUP($B199,'[3]Hogares total'!$D$5:$L$1126,7)</f>
        <v>3431</v>
      </c>
      <c r="T199" s="28">
        <f>VLOOKUP($B199,'[3]Hogares total'!$D$5:$L$1126,8)</f>
        <v>3523</v>
      </c>
      <c r="U199" s="30">
        <f>VLOOKUP($B199,'[3]Hogares total'!$D$5:$L$1126,9)</f>
        <v>3615</v>
      </c>
      <c r="V199" s="29"/>
      <c r="W199" s="43">
        <f t="shared" ref="W199:W262" si="27">+$E199/O199</f>
        <v>4.2961900207237363E-2</v>
      </c>
      <c r="X199" s="43">
        <f t="shared" ref="X199:X262" si="28">+$I199/P199</f>
        <v>8.9883207070707072E-2</v>
      </c>
      <c r="Y199" s="47">
        <f t="shared" ref="Y199:Y262" si="29">+$M199/Q199</f>
        <v>8.0812817506838608E-2</v>
      </c>
      <c r="Z199" s="29"/>
      <c r="AA199" s="43">
        <f t="shared" ref="AA199:AA262" si="30">+$E199/S199</f>
        <v>0.15709705625182163</v>
      </c>
      <c r="AB199" s="43">
        <f t="shared" ref="AB199:AB262" si="31">+$I199/T199</f>
        <v>0.32330400227079192</v>
      </c>
      <c r="AC199" s="47">
        <f t="shared" ref="AC199:AC262" si="32">+$M199/U199</f>
        <v>0.28603042876901796</v>
      </c>
      <c r="AD199" t="str">
        <f t="shared" si="26"/>
        <v/>
      </c>
    </row>
    <row r="200" spans="2:30" x14ac:dyDescent="0.25">
      <c r="B200" s="9" t="s">
        <v>198</v>
      </c>
      <c r="C200" s="23" t="str">
        <f>VLOOKUP(B200,[2]Municipal!$C$15:$D$60549,2)</f>
        <v>Tunja</v>
      </c>
      <c r="D200" s="11">
        <f>VLOOKUP($B200,'[1]Sin Corporativo'!$Q$6:$AA$1115,2)</f>
        <v>44140</v>
      </c>
      <c r="E200" s="10">
        <f>VLOOKUP($B200,'[1]Sin Corporativo'!$Q$6:$AA$1115,3)</f>
        <v>44228</v>
      </c>
      <c r="F200" s="10">
        <f>VLOOKUP($B200,'[1]Sin Corporativo'!$Q$6:$AA$1115,4)</f>
        <v>45293</v>
      </c>
      <c r="G200" s="12">
        <f>VLOOKUP($B200,'[1]Sin Corporativo'!$Q$6:$AA$1115,5)</f>
        <v>45544</v>
      </c>
      <c r="H200" s="11">
        <f>VLOOKUP($B200,'[1]Sin Corporativo'!$Q$6:$AA$1115,6)</f>
        <v>47247</v>
      </c>
      <c r="I200" s="10">
        <f>VLOOKUP($B200,'[1]Sin Corporativo'!$Q$6:$AA$1115,7)</f>
        <v>47290</v>
      </c>
      <c r="J200" s="10">
        <f>VLOOKUP($B200,'[1]Sin Corporativo'!$Q$6:$AA$1115,8)</f>
        <v>47680</v>
      </c>
      <c r="K200" s="7">
        <f>VLOOKUP($B200,'[1]Sin Corporativo'!$Q$6:$AA$1115,9)</f>
        <v>46905</v>
      </c>
      <c r="L200" s="11">
        <f>VLOOKUP($B200,'[1]Sin Corporativo'!$Q$6:$AA$1115,10)</f>
        <v>46019</v>
      </c>
      <c r="M200" s="10">
        <f>VLOOKUP($B200,'[1]Sin Corporativo'!$Q$6:$AA$1115,11)</f>
        <v>44936</v>
      </c>
      <c r="N200" s="29">
        <f>VLOOKUP($B200,'[2]pop-2020-2023'!$I$5:$M$1126,2)</f>
        <v>179205</v>
      </c>
      <c r="O200" s="28">
        <f>VLOOKUP($B200,'[2]pop-2020-2023'!$I$5:$M$1126,3)</f>
        <v>181729</v>
      </c>
      <c r="P200" s="28">
        <f>VLOOKUP($B200,'[2]pop-2020-2023'!$I$5:$M$1126,4)</f>
        <v>183582</v>
      </c>
      <c r="Q200" s="30">
        <f>VLOOKUP($B200,'[2]pop-2020-2023'!$I$5:$M$1126,5)</f>
        <v>185469</v>
      </c>
      <c r="R200" s="29">
        <f>VLOOKUP($B200,'[3]Hogares total'!$D$5:$L$1126,6)</f>
        <v>60744</v>
      </c>
      <c r="S200" s="28">
        <f>VLOOKUP($B200,'[3]Hogares total'!$D$5:$L$1126,7)</f>
        <v>62070</v>
      </c>
      <c r="T200" s="28">
        <f>VLOOKUP($B200,'[3]Hogares total'!$D$5:$L$1126,8)</f>
        <v>63350</v>
      </c>
      <c r="U200" s="30">
        <f>VLOOKUP($B200,'[3]Hogares total'!$D$5:$L$1126,9)</f>
        <v>64659</v>
      </c>
      <c r="V200" s="29"/>
      <c r="W200" s="43">
        <f t="shared" si="27"/>
        <v>0.24337337464026104</v>
      </c>
      <c r="X200" s="43">
        <f t="shared" si="28"/>
        <v>0.25759606061596452</v>
      </c>
      <c r="Y200" s="47">
        <f t="shared" si="29"/>
        <v>0.24228307695625684</v>
      </c>
      <c r="Z200" s="29"/>
      <c r="AA200" s="43">
        <f t="shared" si="30"/>
        <v>0.71255034638311587</v>
      </c>
      <c r="AB200" s="43">
        <f t="shared" si="31"/>
        <v>0.7464877663772691</v>
      </c>
      <c r="AC200" s="47">
        <f t="shared" si="32"/>
        <v>0.69496899116905608</v>
      </c>
      <c r="AD200" s="28">
        <f>+T200-K200</f>
        <v>16445</v>
      </c>
    </row>
    <row r="201" spans="2:30" x14ac:dyDescent="0.25">
      <c r="B201" s="9" t="s">
        <v>199</v>
      </c>
      <c r="C201" s="23" t="str">
        <f>VLOOKUP(B201,[2]Municipal!$C$15:$D$60549,2)</f>
        <v>Almeida</v>
      </c>
      <c r="D201" s="11">
        <f>VLOOKUP($B201,'[1]Sin Corporativo'!$Q$6:$AA$1115,2)</f>
        <v>3</v>
      </c>
      <c r="E201" s="10">
        <f>VLOOKUP($B201,'[1]Sin Corporativo'!$Q$6:$AA$1115,3)</f>
        <v>3</v>
      </c>
      <c r="F201" s="10">
        <f>VLOOKUP($B201,'[1]Sin Corporativo'!$Q$6:$AA$1115,4)</f>
        <v>3</v>
      </c>
      <c r="G201" s="12">
        <f>VLOOKUP($B201,'[1]Sin Corporativo'!$Q$6:$AA$1115,5)</f>
        <v>2</v>
      </c>
      <c r="H201" s="11">
        <f>VLOOKUP($B201,'[1]Sin Corporativo'!$Q$6:$AA$1115,6)</f>
        <v>0</v>
      </c>
      <c r="I201" s="10">
        <f>VLOOKUP($B201,'[1]Sin Corporativo'!$Q$6:$AA$1115,7)</f>
        <v>0</v>
      </c>
      <c r="J201" s="10">
        <f>VLOOKUP($B201,'[1]Sin Corporativo'!$Q$6:$AA$1115,8)</f>
        <v>0</v>
      </c>
      <c r="K201" s="7">
        <f>VLOOKUP($B201,'[1]Sin Corporativo'!$Q$6:$AA$1115,9)</f>
        <v>0</v>
      </c>
      <c r="L201" s="11">
        <f>VLOOKUP($B201,'[1]Sin Corporativo'!$Q$6:$AA$1115,10)</f>
        <v>0</v>
      </c>
      <c r="M201" s="10">
        <f>VLOOKUP($B201,'[1]Sin Corporativo'!$Q$6:$AA$1115,11)</f>
        <v>0</v>
      </c>
      <c r="N201" s="29">
        <f>VLOOKUP($B201,'[2]pop-2020-2023'!$I$5:$M$1126,2)</f>
        <v>1968</v>
      </c>
      <c r="O201" s="28">
        <f>VLOOKUP($B201,'[2]pop-2020-2023'!$I$5:$M$1126,3)</f>
        <v>1992</v>
      </c>
      <c r="P201" s="28">
        <f>VLOOKUP($B201,'[2]pop-2020-2023'!$I$5:$M$1126,4)</f>
        <v>1997</v>
      </c>
      <c r="Q201" s="30">
        <f>VLOOKUP($B201,'[2]pop-2020-2023'!$I$5:$M$1126,5)</f>
        <v>2030</v>
      </c>
      <c r="R201" s="29">
        <f>VLOOKUP($B201,'[3]Hogares total'!$D$5:$L$1126,6)</f>
        <v>789</v>
      </c>
      <c r="S201" s="28">
        <f>VLOOKUP($B201,'[3]Hogares total'!$D$5:$L$1126,7)</f>
        <v>798</v>
      </c>
      <c r="T201" s="28">
        <f>VLOOKUP($B201,'[3]Hogares total'!$D$5:$L$1126,8)</f>
        <v>808</v>
      </c>
      <c r="U201" s="30">
        <f>VLOOKUP($B201,'[3]Hogares total'!$D$5:$L$1126,9)</f>
        <v>818</v>
      </c>
      <c r="V201" s="29"/>
      <c r="W201" s="43">
        <f t="shared" si="27"/>
        <v>1.5060240963855422E-3</v>
      </c>
      <c r="X201" s="43">
        <f t="shared" si="28"/>
        <v>0</v>
      </c>
      <c r="Y201" s="47">
        <f t="shared" si="29"/>
        <v>0</v>
      </c>
      <c r="Z201" s="29"/>
      <c r="AA201" s="43">
        <f t="shared" si="30"/>
        <v>3.7593984962406013E-3</v>
      </c>
      <c r="AB201" s="43">
        <f t="shared" si="31"/>
        <v>0</v>
      </c>
      <c r="AC201" s="47">
        <f t="shared" si="32"/>
        <v>0</v>
      </c>
      <c r="AD201" t="str">
        <f t="shared" si="26"/>
        <v/>
      </c>
    </row>
    <row r="202" spans="2:30" x14ac:dyDescent="0.25">
      <c r="B202" s="9" t="s">
        <v>200</v>
      </c>
      <c r="C202" s="23" t="str">
        <f>VLOOKUP(B202,[2]Municipal!$C$15:$D$60549,2)</f>
        <v>Aquitania</v>
      </c>
      <c r="D202" s="11">
        <f>VLOOKUP($B202,'[1]Sin Corporativo'!$Q$6:$AA$1115,2)</f>
        <v>885</v>
      </c>
      <c r="E202" s="10">
        <f>VLOOKUP($B202,'[1]Sin Corporativo'!$Q$6:$AA$1115,3)</f>
        <v>802</v>
      </c>
      <c r="F202" s="10">
        <f>VLOOKUP($B202,'[1]Sin Corporativo'!$Q$6:$AA$1115,4)</f>
        <v>922</v>
      </c>
      <c r="G202" s="12">
        <f>VLOOKUP($B202,'[1]Sin Corporativo'!$Q$6:$AA$1115,5)</f>
        <v>1029</v>
      </c>
      <c r="H202" s="11">
        <f>VLOOKUP($B202,'[1]Sin Corporativo'!$Q$6:$AA$1115,6)</f>
        <v>168</v>
      </c>
      <c r="I202" s="10">
        <f>VLOOKUP($B202,'[1]Sin Corporativo'!$Q$6:$AA$1115,7)</f>
        <v>644</v>
      </c>
      <c r="J202" s="10">
        <f>VLOOKUP($B202,'[1]Sin Corporativo'!$Q$6:$AA$1115,8)</f>
        <v>660</v>
      </c>
      <c r="K202" s="7">
        <f>VLOOKUP($B202,'[1]Sin Corporativo'!$Q$6:$AA$1115,9)</f>
        <v>748</v>
      </c>
      <c r="L202" s="11">
        <f>VLOOKUP($B202,'[1]Sin Corporativo'!$Q$6:$AA$1115,10)</f>
        <v>802</v>
      </c>
      <c r="M202" s="10">
        <f>VLOOKUP($B202,'[1]Sin Corporativo'!$Q$6:$AA$1115,11)</f>
        <v>839</v>
      </c>
      <c r="N202" s="29">
        <f>VLOOKUP($B202,'[2]pop-2020-2023'!$I$5:$M$1126,2)</f>
        <v>15814</v>
      </c>
      <c r="O202" s="28">
        <f>VLOOKUP($B202,'[2]pop-2020-2023'!$I$5:$M$1126,3)</f>
        <v>15950</v>
      </c>
      <c r="P202" s="28">
        <f>VLOOKUP($B202,'[2]pop-2020-2023'!$I$5:$M$1126,4)</f>
        <v>16141</v>
      </c>
      <c r="Q202" s="30">
        <f>VLOOKUP($B202,'[2]pop-2020-2023'!$I$5:$M$1126,5)</f>
        <v>16319</v>
      </c>
      <c r="R202" s="29">
        <f>VLOOKUP($B202,'[3]Hogares total'!$D$5:$L$1126,6)</f>
        <v>5216</v>
      </c>
      <c r="S202" s="28">
        <f>VLOOKUP($B202,'[3]Hogares total'!$D$5:$L$1126,7)</f>
        <v>5297</v>
      </c>
      <c r="T202" s="28">
        <f>VLOOKUP($B202,'[3]Hogares total'!$D$5:$L$1126,8)</f>
        <v>5379</v>
      </c>
      <c r="U202" s="30">
        <f>VLOOKUP($B202,'[3]Hogares total'!$D$5:$L$1126,9)</f>
        <v>5467</v>
      </c>
      <c r="V202" s="29"/>
      <c r="W202" s="43">
        <f t="shared" si="27"/>
        <v>5.0282131661442006E-2</v>
      </c>
      <c r="X202" s="43">
        <f t="shared" si="28"/>
        <v>3.9898395390620157E-2</v>
      </c>
      <c r="Y202" s="47">
        <f t="shared" si="29"/>
        <v>5.1412463999019546E-2</v>
      </c>
      <c r="Z202" s="29"/>
      <c r="AA202" s="43">
        <f t="shared" si="30"/>
        <v>0.15140645648480272</v>
      </c>
      <c r="AB202" s="43">
        <f t="shared" si="31"/>
        <v>0.11972485592117493</v>
      </c>
      <c r="AC202" s="47">
        <f t="shared" si="32"/>
        <v>0.15346625205780134</v>
      </c>
      <c r="AD202" t="str">
        <f t="shared" si="26"/>
        <v/>
      </c>
    </row>
    <row r="203" spans="2:30" x14ac:dyDescent="0.25">
      <c r="B203" s="9" t="s">
        <v>201</v>
      </c>
      <c r="C203" s="23" t="str">
        <f>VLOOKUP(B203,[2]Municipal!$C$15:$D$60549,2)</f>
        <v>Arcabuco</v>
      </c>
      <c r="D203" s="11">
        <f>VLOOKUP($B203,'[1]Sin Corporativo'!$Q$6:$AA$1115,2)</f>
        <v>319</v>
      </c>
      <c r="E203" s="10">
        <f>VLOOKUP($B203,'[1]Sin Corporativo'!$Q$6:$AA$1115,3)</f>
        <v>321</v>
      </c>
      <c r="F203" s="10">
        <f>VLOOKUP($B203,'[1]Sin Corporativo'!$Q$6:$AA$1115,4)</f>
        <v>325</v>
      </c>
      <c r="G203" s="12">
        <f>VLOOKUP($B203,'[1]Sin Corporativo'!$Q$6:$AA$1115,5)</f>
        <v>340</v>
      </c>
      <c r="H203" s="11">
        <f>VLOOKUP($B203,'[1]Sin Corporativo'!$Q$6:$AA$1115,6)</f>
        <v>327</v>
      </c>
      <c r="I203" s="10">
        <f>VLOOKUP($B203,'[1]Sin Corporativo'!$Q$6:$AA$1115,7)</f>
        <v>460</v>
      </c>
      <c r="J203" s="10">
        <f>VLOOKUP($B203,'[1]Sin Corporativo'!$Q$6:$AA$1115,8)</f>
        <v>311</v>
      </c>
      <c r="K203" s="7">
        <f>VLOOKUP($B203,'[1]Sin Corporativo'!$Q$6:$AA$1115,9)</f>
        <v>141</v>
      </c>
      <c r="L203" s="11">
        <f>VLOOKUP($B203,'[1]Sin Corporativo'!$Q$6:$AA$1115,10)</f>
        <v>355</v>
      </c>
      <c r="M203" s="10">
        <f>VLOOKUP($B203,'[1]Sin Corporativo'!$Q$6:$AA$1115,11)</f>
        <v>385</v>
      </c>
      <c r="N203" s="29">
        <f>VLOOKUP($B203,'[2]pop-2020-2023'!$I$5:$M$1126,2)</f>
        <v>6042</v>
      </c>
      <c r="O203" s="28">
        <f>VLOOKUP($B203,'[2]pop-2020-2023'!$I$5:$M$1126,3)</f>
        <v>6140</v>
      </c>
      <c r="P203" s="28">
        <f>VLOOKUP($B203,'[2]pop-2020-2023'!$I$5:$M$1126,4)</f>
        <v>6179</v>
      </c>
      <c r="Q203" s="30">
        <f>VLOOKUP($B203,'[2]pop-2020-2023'!$I$5:$M$1126,5)</f>
        <v>6265</v>
      </c>
      <c r="R203" s="29">
        <f>VLOOKUP($B203,'[3]Hogares total'!$D$5:$L$1126,6)</f>
        <v>2000</v>
      </c>
      <c r="S203" s="28">
        <f>VLOOKUP($B203,'[3]Hogares total'!$D$5:$L$1126,7)</f>
        <v>2032</v>
      </c>
      <c r="T203" s="28">
        <f>VLOOKUP($B203,'[3]Hogares total'!$D$5:$L$1126,8)</f>
        <v>2066</v>
      </c>
      <c r="U203" s="30">
        <f>VLOOKUP($B203,'[3]Hogares total'!$D$5:$L$1126,9)</f>
        <v>2102</v>
      </c>
      <c r="V203" s="29"/>
      <c r="W203" s="43">
        <f t="shared" si="27"/>
        <v>5.2280130293159609E-2</v>
      </c>
      <c r="X203" s="43">
        <f t="shared" si="28"/>
        <v>7.4445703188218151E-2</v>
      </c>
      <c r="Y203" s="47">
        <f t="shared" si="29"/>
        <v>6.1452513966480445E-2</v>
      </c>
      <c r="Z203" s="29"/>
      <c r="AA203" s="43">
        <f t="shared" si="30"/>
        <v>0.15797244094488189</v>
      </c>
      <c r="AB203" s="43">
        <f t="shared" si="31"/>
        <v>0.22265246853823814</v>
      </c>
      <c r="AC203" s="47">
        <f t="shared" si="32"/>
        <v>0.18315889628924834</v>
      </c>
      <c r="AD203" t="str">
        <f t="shared" si="26"/>
        <v/>
      </c>
    </row>
    <row r="204" spans="2:30" x14ac:dyDescent="0.25">
      <c r="B204" s="9" t="s">
        <v>202</v>
      </c>
      <c r="C204" s="23" t="str">
        <f>VLOOKUP(B204,[2]Municipal!$C$15:$D$60549,2)</f>
        <v>Belén</v>
      </c>
      <c r="D204" s="11">
        <f>VLOOKUP($B204,'[1]Sin Corporativo'!$Q$6:$AA$1115,2)</f>
        <v>1365</v>
      </c>
      <c r="E204" s="10">
        <f>VLOOKUP($B204,'[1]Sin Corporativo'!$Q$6:$AA$1115,3)</f>
        <v>1400</v>
      </c>
      <c r="F204" s="10">
        <f>VLOOKUP($B204,'[1]Sin Corporativo'!$Q$6:$AA$1115,4)</f>
        <v>1381</v>
      </c>
      <c r="G204" s="12">
        <f>VLOOKUP($B204,'[1]Sin Corporativo'!$Q$6:$AA$1115,5)</f>
        <v>1050</v>
      </c>
      <c r="H204" s="11">
        <f>VLOOKUP($B204,'[1]Sin Corporativo'!$Q$6:$AA$1115,6)</f>
        <v>681</v>
      </c>
      <c r="I204" s="10">
        <f>VLOOKUP($B204,'[1]Sin Corporativo'!$Q$6:$AA$1115,7)</f>
        <v>700</v>
      </c>
      <c r="J204" s="10">
        <f>VLOOKUP($B204,'[1]Sin Corporativo'!$Q$6:$AA$1115,8)</f>
        <v>665</v>
      </c>
      <c r="K204" s="7">
        <f>VLOOKUP($B204,'[1]Sin Corporativo'!$Q$6:$AA$1115,9)</f>
        <v>649</v>
      </c>
      <c r="L204" s="11">
        <f>VLOOKUP($B204,'[1]Sin Corporativo'!$Q$6:$AA$1115,10)</f>
        <v>373</v>
      </c>
      <c r="M204" s="10">
        <f>VLOOKUP($B204,'[1]Sin Corporativo'!$Q$6:$AA$1115,11)</f>
        <v>672</v>
      </c>
      <c r="N204" s="29">
        <f>VLOOKUP($B204,'[2]pop-2020-2023'!$I$5:$M$1126,2)</f>
        <v>7682</v>
      </c>
      <c r="O204" s="28">
        <f>VLOOKUP($B204,'[2]pop-2020-2023'!$I$5:$M$1126,3)</f>
        <v>7726</v>
      </c>
      <c r="P204" s="28">
        <f>VLOOKUP($B204,'[2]pop-2020-2023'!$I$5:$M$1126,4)</f>
        <v>7841</v>
      </c>
      <c r="Q204" s="30">
        <f>VLOOKUP($B204,'[2]pop-2020-2023'!$I$5:$M$1126,5)</f>
        <v>7914</v>
      </c>
      <c r="R204" s="29">
        <f>VLOOKUP($B204,'[3]Hogares total'!$D$5:$L$1126,6)</f>
        <v>2555</v>
      </c>
      <c r="S204" s="28">
        <f>VLOOKUP($B204,'[3]Hogares total'!$D$5:$L$1126,7)</f>
        <v>2598</v>
      </c>
      <c r="T204" s="28">
        <f>VLOOKUP($B204,'[3]Hogares total'!$D$5:$L$1126,8)</f>
        <v>2643</v>
      </c>
      <c r="U204" s="30">
        <f>VLOOKUP($B204,'[3]Hogares total'!$D$5:$L$1126,9)</f>
        <v>2690</v>
      </c>
      <c r="V204" s="29"/>
      <c r="W204" s="43">
        <f t="shared" si="27"/>
        <v>0.18120631633445508</v>
      </c>
      <c r="X204" s="43">
        <f t="shared" si="28"/>
        <v>8.9274327254176764E-2</v>
      </c>
      <c r="Y204" s="47">
        <f t="shared" si="29"/>
        <v>8.4912812736921917E-2</v>
      </c>
      <c r="Z204" s="29"/>
      <c r="AA204" s="43">
        <f t="shared" si="30"/>
        <v>0.53887605850654352</v>
      </c>
      <c r="AB204" s="43">
        <f t="shared" si="31"/>
        <v>0.26485054861899354</v>
      </c>
      <c r="AC204" s="47">
        <f t="shared" si="32"/>
        <v>0.24981412639405204</v>
      </c>
      <c r="AD204" t="str">
        <f t="shared" si="26"/>
        <v/>
      </c>
    </row>
    <row r="205" spans="2:30" x14ac:dyDescent="0.25">
      <c r="B205" s="9" t="s">
        <v>203</v>
      </c>
      <c r="C205" s="23" t="str">
        <f>VLOOKUP(B205,[2]Municipal!$C$15:$D$60549,2)</f>
        <v>Berbeo</v>
      </c>
      <c r="D205" s="11">
        <f>VLOOKUP($B205,'[1]Sin Corporativo'!$Q$6:$AA$1115,2)</f>
        <v>30</v>
      </c>
      <c r="E205" s="10">
        <f>VLOOKUP($B205,'[1]Sin Corporativo'!$Q$6:$AA$1115,3)</f>
        <v>29</v>
      </c>
      <c r="F205" s="10">
        <f>VLOOKUP($B205,'[1]Sin Corporativo'!$Q$6:$AA$1115,4)</f>
        <v>82</v>
      </c>
      <c r="G205" s="12">
        <f>VLOOKUP($B205,'[1]Sin Corporativo'!$Q$6:$AA$1115,5)</f>
        <v>76</v>
      </c>
      <c r="H205" s="11">
        <f>VLOOKUP($B205,'[1]Sin Corporativo'!$Q$6:$AA$1115,6)</f>
        <v>39</v>
      </c>
      <c r="I205" s="10">
        <f>VLOOKUP($B205,'[1]Sin Corporativo'!$Q$6:$AA$1115,7)</f>
        <v>98</v>
      </c>
      <c r="J205" s="10">
        <f>VLOOKUP($B205,'[1]Sin Corporativo'!$Q$6:$AA$1115,8)</f>
        <v>90</v>
      </c>
      <c r="K205" s="7">
        <f>VLOOKUP($B205,'[1]Sin Corporativo'!$Q$6:$AA$1115,9)</f>
        <v>24</v>
      </c>
      <c r="L205" s="11">
        <f>VLOOKUP($B205,'[1]Sin Corporativo'!$Q$6:$AA$1115,10)</f>
        <v>45</v>
      </c>
      <c r="M205" s="10">
        <f>VLOOKUP($B205,'[1]Sin Corporativo'!$Q$6:$AA$1115,11)</f>
        <v>39</v>
      </c>
      <c r="N205" s="29">
        <f>VLOOKUP($B205,'[2]pop-2020-2023'!$I$5:$M$1126,2)</f>
        <v>1625</v>
      </c>
      <c r="O205" s="28">
        <f>VLOOKUP($B205,'[2]pop-2020-2023'!$I$5:$M$1126,3)</f>
        <v>1645</v>
      </c>
      <c r="P205" s="28">
        <f>VLOOKUP($B205,'[2]pop-2020-2023'!$I$5:$M$1126,4)</f>
        <v>1653</v>
      </c>
      <c r="Q205" s="30">
        <f>VLOOKUP($B205,'[2]pop-2020-2023'!$I$5:$M$1126,5)</f>
        <v>1664</v>
      </c>
      <c r="R205" s="29">
        <f>VLOOKUP($B205,'[3]Hogares total'!$D$5:$L$1126,6)</f>
        <v>625</v>
      </c>
      <c r="S205" s="28">
        <f>VLOOKUP($B205,'[3]Hogares total'!$D$5:$L$1126,7)</f>
        <v>633</v>
      </c>
      <c r="T205" s="28">
        <f>VLOOKUP($B205,'[3]Hogares total'!$D$5:$L$1126,8)</f>
        <v>642</v>
      </c>
      <c r="U205" s="30">
        <f>VLOOKUP($B205,'[3]Hogares total'!$D$5:$L$1126,9)</f>
        <v>650</v>
      </c>
      <c r="V205" s="29"/>
      <c r="W205" s="43">
        <f t="shared" si="27"/>
        <v>1.7629179331306991E-2</v>
      </c>
      <c r="X205" s="43">
        <f t="shared" si="28"/>
        <v>5.928614640048397E-2</v>
      </c>
      <c r="Y205" s="47">
        <f t="shared" si="29"/>
        <v>2.34375E-2</v>
      </c>
      <c r="Z205" s="29"/>
      <c r="AA205" s="43">
        <f t="shared" si="30"/>
        <v>4.5813586097946286E-2</v>
      </c>
      <c r="AB205" s="43">
        <f t="shared" si="31"/>
        <v>0.15264797507788161</v>
      </c>
      <c r="AC205" s="47">
        <f t="shared" si="32"/>
        <v>0.06</v>
      </c>
      <c r="AD205" t="str">
        <f t="shared" si="26"/>
        <v/>
      </c>
    </row>
    <row r="206" spans="2:30" x14ac:dyDescent="0.25">
      <c r="B206" s="9" t="s">
        <v>204</v>
      </c>
      <c r="C206" s="23" t="str">
        <f>VLOOKUP(B206,[2]Municipal!$C$15:$D$60549,2)</f>
        <v>Betéitiva</v>
      </c>
      <c r="D206" s="11">
        <f>VLOOKUP($B206,'[1]Sin Corporativo'!$Q$6:$AA$1115,2)</f>
        <v>19</v>
      </c>
      <c r="E206" s="10">
        <f>VLOOKUP($B206,'[1]Sin Corporativo'!$Q$6:$AA$1115,3)</f>
        <v>19</v>
      </c>
      <c r="F206" s="10">
        <f>VLOOKUP($B206,'[1]Sin Corporativo'!$Q$6:$AA$1115,4)</f>
        <v>19</v>
      </c>
      <c r="G206" s="12">
        <f>VLOOKUP($B206,'[1]Sin Corporativo'!$Q$6:$AA$1115,5)</f>
        <v>19</v>
      </c>
      <c r="H206" s="11">
        <f>VLOOKUP($B206,'[1]Sin Corporativo'!$Q$6:$AA$1115,6)</f>
        <v>21</v>
      </c>
      <c r="I206" s="10">
        <f>VLOOKUP($B206,'[1]Sin Corporativo'!$Q$6:$AA$1115,7)</f>
        <v>18</v>
      </c>
      <c r="J206" s="10">
        <f>VLOOKUP($B206,'[1]Sin Corporativo'!$Q$6:$AA$1115,8)</f>
        <v>19</v>
      </c>
      <c r="K206" s="7">
        <f>VLOOKUP($B206,'[1]Sin Corporativo'!$Q$6:$AA$1115,9)</f>
        <v>20</v>
      </c>
      <c r="L206" s="11">
        <f>VLOOKUP($B206,'[1]Sin Corporativo'!$Q$6:$AA$1115,10)</f>
        <v>21</v>
      </c>
      <c r="M206" s="10">
        <f>VLOOKUP($B206,'[1]Sin Corporativo'!$Q$6:$AA$1115,11)</f>
        <v>21</v>
      </c>
      <c r="N206" s="29">
        <f>VLOOKUP($B206,'[2]pop-2020-2023'!$I$5:$M$1126,2)</f>
        <v>1989</v>
      </c>
      <c r="O206" s="28">
        <f>VLOOKUP($B206,'[2]pop-2020-2023'!$I$5:$M$1126,3)</f>
        <v>1995</v>
      </c>
      <c r="P206" s="28">
        <f>VLOOKUP($B206,'[2]pop-2020-2023'!$I$5:$M$1126,4)</f>
        <v>2029</v>
      </c>
      <c r="Q206" s="30">
        <f>VLOOKUP($B206,'[2]pop-2020-2023'!$I$5:$M$1126,5)</f>
        <v>2047</v>
      </c>
      <c r="R206" s="29">
        <f>VLOOKUP($B206,'[3]Hogares total'!$D$5:$L$1126,6)</f>
        <v>760</v>
      </c>
      <c r="S206" s="28">
        <f>VLOOKUP($B206,'[3]Hogares total'!$D$5:$L$1126,7)</f>
        <v>770</v>
      </c>
      <c r="T206" s="28">
        <f>VLOOKUP($B206,'[3]Hogares total'!$D$5:$L$1126,8)</f>
        <v>781</v>
      </c>
      <c r="U206" s="30">
        <f>VLOOKUP($B206,'[3]Hogares total'!$D$5:$L$1126,9)</f>
        <v>794</v>
      </c>
      <c r="V206" s="29"/>
      <c r="W206" s="43">
        <f t="shared" si="27"/>
        <v>9.5238095238095247E-3</v>
      </c>
      <c r="X206" s="43">
        <f t="shared" si="28"/>
        <v>8.8713652045342532E-3</v>
      </c>
      <c r="Y206" s="47">
        <f t="shared" si="29"/>
        <v>1.0258915486077186E-2</v>
      </c>
      <c r="Z206" s="29"/>
      <c r="AA206" s="43">
        <f t="shared" si="30"/>
        <v>2.4675324675324677E-2</v>
      </c>
      <c r="AB206" s="43">
        <f t="shared" si="31"/>
        <v>2.3047375160051217E-2</v>
      </c>
      <c r="AC206" s="47">
        <f t="shared" si="32"/>
        <v>2.6448362720403022E-2</v>
      </c>
      <c r="AD206" t="str">
        <f t="shared" si="26"/>
        <v/>
      </c>
    </row>
    <row r="207" spans="2:30" x14ac:dyDescent="0.25">
      <c r="B207" s="9" t="s">
        <v>205</v>
      </c>
      <c r="C207" s="23" t="str">
        <f>VLOOKUP(B207,[2]Municipal!$C$15:$D$60549,2)</f>
        <v>Boavita</v>
      </c>
      <c r="D207" s="11">
        <f>VLOOKUP($B207,'[1]Sin Corporativo'!$Q$6:$AA$1115,2)</f>
        <v>37</v>
      </c>
      <c r="E207" s="10">
        <f>VLOOKUP($B207,'[1]Sin Corporativo'!$Q$6:$AA$1115,3)</f>
        <v>20</v>
      </c>
      <c r="F207" s="10">
        <f>VLOOKUP($B207,'[1]Sin Corporativo'!$Q$6:$AA$1115,4)</f>
        <v>166</v>
      </c>
      <c r="G207" s="12">
        <f>VLOOKUP($B207,'[1]Sin Corporativo'!$Q$6:$AA$1115,5)</f>
        <v>154</v>
      </c>
      <c r="H207" s="11">
        <f>VLOOKUP($B207,'[1]Sin Corporativo'!$Q$6:$AA$1115,6)</f>
        <v>193</v>
      </c>
      <c r="I207" s="10">
        <f>VLOOKUP($B207,'[1]Sin Corporativo'!$Q$6:$AA$1115,7)</f>
        <v>113</v>
      </c>
      <c r="J207" s="10">
        <f>VLOOKUP($B207,'[1]Sin Corporativo'!$Q$6:$AA$1115,8)</f>
        <v>133</v>
      </c>
      <c r="K207" s="7">
        <f>VLOOKUP($B207,'[1]Sin Corporativo'!$Q$6:$AA$1115,9)</f>
        <v>91</v>
      </c>
      <c r="L207" s="11">
        <f>VLOOKUP($B207,'[1]Sin Corporativo'!$Q$6:$AA$1115,10)</f>
        <v>77</v>
      </c>
      <c r="M207" s="10">
        <f>VLOOKUP($B207,'[1]Sin Corporativo'!$Q$6:$AA$1115,11)</f>
        <v>82</v>
      </c>
      <c r="N207" s="29">
        <f>VLOOKUP($B207,'[2]pop-2020-2023'!$I$5:$M$1126,2)</f>
        <v>5210</v>
      </c>
      <c r="O207" s="28">
        <f>VLOOKUP($B207,'[2]pop-2020-2023'!$I$5:$M$1126,3)</f>
        <v>5263</v>
      </c>
      <c r="P207" s="28">
        <f>VLOOKUP($B207,'[2]pop-2020-2023'!$I$5:$M$1126,4)</f>
        <v>5305</v>
      </c>
      <c r="Q207" s="30">
        <f>VLOOKUP($B207,'[2]pop-2020-2023'!$I$5:$M$1126,5)</f>
        <v>5368</v>
      </c>
      <c r="R207" s="29">
        <f>VLOOKUP($B207,'[3]Hogares total'!$D$5:$L$1126,6)</f>
        <v>1788</v>
      </c>
      <c r="S207" s="28">
        <f>VLOOKUP($B207,'[3]Hogares total'!$D$5:$L$1126,7)</f>
        <v>1819</v>
      </c>
      <c r="T207" s="28">
        <f>VLOOKUP($B207,'[3]Hogares total'!$D$5:$L$1126,8)</f>
        <v>1849</v>
      </c>
      <c r="U207" s="30">
        <f>VLOOKUP($B207,'[3]Hogares total'!$D$5:$L$1126,9)</f>
        <v>1881</v>
      </c>
      <c r="V207" s="29"/>
      <c r="W207" s="43">
        <f t="shared" si="27"/>
        <v>3.8001140034201026E-3</v>
      </c>
      <c r="X207" s="43">
        <f t="shared" si="28"/>
        <v>2.1300659754948163E-2</v>
      </c>
      <c r="Y207" s="47">
        <f t="shared" si="29"/>
        <v>1.5275707898658718E-2</v>
      </c>
      <c r="Z207" s="29"/>
      <c r="AA207" s="43">
        <f t="shared" si="30"/>
        <v>1.0995052226498075E-2</v>
      </c>
      <c r="AB207" s="43">
        <f t="shared" si="31"/>
        <v>6.1114115738236885E-2</v>
      </c>
      <c r="AC207" s="47">
        <f t="shared" si="32"/>
        <v>4.3593833067517275E-2</v>
      </c>
      <c r="AD207" t="str">
        <f t="shared" si="26"/>
        <v/>
      </c>
    </row>
    <row r="208" spans="2:30" x14ac:dyDescent="0.25">
      <c r="B208" s="9" t="s">
        <v>206</v>
      </c>
      <c r="C208" s="23" t="str">
        <f>VLOOKUP(B208,[2]Municipal!$C$15:$D$60549,2)</f>
        <v>Boyacá</v>
      </c>
      <c r="D208" s="11">
        <f>VLOOKUP($B208,'[1]Sin Corporativo'!$Q$6:$AA$1115,2)</f>
        <v>67</v>
      </c>
      <c r="E208" s="10">
        <f>VLOOKUP($B208,'[1]Sin Corporativo'!$Q$6:$AA$1115,3)</f>
        <v>66</v>
      </c>
      <c r="F208" s="10">
        <f>VLOOKUP($B208,'[1]Sin Corporativo'!$Q$6:$AA$1115,4)</f>
        <v>51</v>
      </c>
      <c r="G208" s="12">
        <f>VLOOKUP($B208,'[1]Sin Corporativo'!$Q$6:$AA$1115,5)</f>
        <v>68</v>
      </c>
      <c r="H208" s="11">
        <f>VLOOKUP($B208,'[1]Sin Corporativo'!$Q$6:$AA$1115,6)</f>
        <v>67</v>
      </c>
      <c r="I208" s="10">
        <f>VLOOKUP($B208,'[1]Sin Corporativo'!$Q$6:$AA$1115,7)</f>
        <v>68</v>
      </c>
      <c r="J208" s="10">
        <f>VLOOKUP($B208,'[1]Sin Corporativo'!$Q$6:$AA$1115,8)</f>
        <v>70</v>
      </c>
      <c r="K208" s="7">
        <f>VLOOKUP($B208,'[1]Sin Corporativo'!$Q$6:$AA$1115,9)</f>
        <v>77</v>
      </c>
      <c r="L208" s="11">
        <f>VLOOKUP($B208,'[1]Sin Corporativo'!$Q$6:$AA$1115,10)</f>
        <v>110</v>
      </c>
      <c r="M208" s="10">
        <f>VLOOKUP($B208,'[1]Sin Corporativo'!$Q$6:$AA$1115,11)</f>
        <v>115</v>
      </c>
      <c r="N208" s="29">
        <f>VLOOKUP($B208,'[2]pop-2020-2023'!$I$5:$M$1126,2)</f>
        <v>5231</v>
      </c>
      <c r="O208" s="28">
        <f>VLOOKUP($B208,'[2]pop-2020-2023'!$I$5:$M$1126,3)</f>
        <v>5287</v>
      </c>
      <c r="P208" s="28">
        <f>VLOOKUP($B208,'[2]pop-2020-2023'!$I$5:$M$1126,4)</f>
        <v>5342</v>
      </c>
      <c r="Q208" s="30">
        <f>VLOOKUP($B208,'[2]pop-2020-2023'!$I$5:$M$1126,5)</f>
        <v>5392</v>
      </c>
      <c r="R208" s="29">
        <f>VLOOKUP($B208,'[3]Hogares total'!$D$5:$L$1126,6)</f>
        <v>1747</v>
      </c>
      <c r="S208" s="28">
        <f>VLOOKUP($B208,'[3]Hogares total'!$D$5:$L$1126,7)</f>
        <v>1774</v>
      </c>
      <c r="T208" s="28">
        <f>VLOOKUP($B208,'[3]Hogares total'!$D$5:$L$1126,8)</f>
        <v>1805</v>
      </c>
      <c r="U208" s="30">
        <f>VLOOKUP($B208,'[3]Hogares total'!$D$5:$L$1126,9)</f>
        <v>1836</v>
      </c>
      <c r="V208" s="29"/>
      <c r="W208" s="43">
        <f t="shared" si="27"/>
        <v>1.2483449971628523E-2</v>
      </c>
      <c r="X208" s="43">
        <f t="shared" si="28"/>
        <v>1.2729314863347061E-2</v>
      </c>
      <c r="Y208" s="47">
        <f t="shared" si="29"/>
        <v>2.1327893175074185E-2</v>
      </c>
      <c r="Z208" s="29"/>
      <c r="AA208" s="43">
        <f t="shared" si="30"/>
        <v>3.7204058624577228E-2</v>
      </c>
      <c r="AB208" s="43">
        <f t="shared" si="31"/>
        <v>3.7673130193905814E-2</v>
      </c>
      <c r="AC208" s="47">
        <f t="shared" si="32"/>
        <v>6.2636165577342043E-2</v>
      </c>
      <c r="AD208" t="str">
        <f t="shared" si="26"/>
        <v/>
      </c>
    </row>
    <row r="209" spans="2:30" x14ac:dyDescent="0.25">
      <c r="B209" s="9" t="s">
        <v>207</v>
      </c>
      <c r="C209" s="23" t="str">
        <f>VLOOKUP(B209,[2]Municipal!$C$15:$D$60549,2)</f>
        <v>Briceño</v>
      </c>
      <c r="D209" s="11">
        <f>VLOOKUP($B209,'[1]Sin Corporativo'!$Q$6:$AA$1115,2)</f>
        <v>10</v>
      </c>
      <c r="E209" s="10">
        <f>VLOOKUP($B209,'[1]Sin Corporativo'!$Q$6:$AA$1115,3)</f>
        <v>9</v>
      </c>
      <c r="F209" s="10">
        <f>VLOOKUP($B209,'[1]Sin Corporativo'!$Q$6:$AA$1115,4)</f>
        <v>10</v>
      </c>
      <c r="G209" s="12">
        <f>VLOOKUP($B209,'[1]Sin Corporativo'!$Q$6:$AA$1115,5)</f>
        <v>6</v>
      </c>
      <c r="H209" s="11">
        <f>VLOOKUP($B209,'[1]Sin Corporativo'!$Q$6:$AA$1115,6)</f>
        <v>3</v>
      </c>
      <c r="I209" s="10">
        <f>VLOOKUP($B209,'[1]Sin Corporativo'!$Q$6:$AA$1115,7)</f>
        <v>2</v>
      </c>
      <c r="J209" s="10">
        <f>VLOOKUP($B209,'[1]Sin Corporativo'!$Q$6:$AA$1115,8)</f>
        <v>2</v>
      </c>
      <c r="K209" s="7">
        <f>VLOOKUP($B209,'[1]Sin Corporativo'!$Q$6:$AA$1115,9)</f>
        <v>5</v>
      </c>
      <c r="L209" s="11">
        <f>VLOOKUP($B209,'[1]Sin Corporativo'!$Q$6:$AA$1115,10)</f>
        <v>3</v>
      </c>
      <c r="M209" s="10">
        <f>VLOOKUP($B209,'[1]Sin Corporativo'!$Q$6:$AA$1115,11)</f>
        <v>2</v>
      </c>
      <c r="N209" s="29">
        <f>VLOOKUP($B209,'[2]pop-2020-2023'!$I$5:$M$1126,2)</f>
        <v>2245</v>
      </c>
      <c r="O209" s="28">
        <f>VLOOKUP($B209,'[2]pop-2020-2023'!$I$5:$M$1126,3)</f>
        <v>2237</v>
      </c>
      <c r="P209" s="28">
        <f>VLOOKUP($B209,'[2]pop-2020-2023'!$I$5:$M$1126,4)</f>
        <v>2274</v>
      </c>
      <c r="Q209" s="30">
        <f>VLOOKUP($B209,'[2]pop-2020-2023'!$I$5:$M$1126,5)</f>
        <v>2297</v>
      </c>
      <c r="R209" s="29">
        <f>VLOOKUP($B209,'[3]Hogares total'!$D$5:$L$1126,6)</f>
        <v>747</v>
      </c>
      <c r="S209" s="28">
        <f>VLOOKUP($B209,'[3]Hogares total'!$D$5:$L$1126,7)</f>
        <v>759</v>
      </c>
      <c r="T209" s="28">
        <f>VLOOKUP($B209,'[3]Hogares total'!$D$5:$L$1126,8)</f>
        <v>770</v>
      </c>
      <c r="U209" s="30">
        <f>VLOOKUP($B209,'[3]Hogares total'!$D$5:$L$1126,9)</f>
        <v>781</v>
      </c>
      <c r="V209" s="29"/>
      <c r="W209" s="43">
        <f t="shared" si="27"/>
        <v>4.0232454179704958E-3</v>
      </c>
      <c r="X209" s="43">
        <f t="shared" si="28"/>
        <v>8.7950747581354446E-4</v>
      </c>
      <c r="Y209" s="47">
        <f t="shared" si="29"/>
        <v>8.7070091423595991E-4</v>
      </c>
      <c r="Z209" s="29"/>
      <c r="AA209" s="43">
        <f t="shared" si="30"/>
        <v>1.1857707509881422E-2</v>
      </c>
      <c r="AB209" s="43">
        <f t="shared" si="31"/>
        <v>2.5974025974025974E-3</v>
      </c>
      <c r="AC209" s="47">
        <f t="shared" si="32"/>
        <v>2.5608194622279128E-3</v>
      </c>
      <c r="AD209" t="str">
        <f t="shared" si="26"/>
        <v/>
      </c>
    </row>
    <row r="210" spans="2:30" x14ac:dyDescent="0.25">
      <c r="B210" s="9" t="s">
        <v>208</v>
      </c>
      <c r="C210" s="23" t="str">
        <f>VLOOKUP(B210,[2]Municipal!$C$15:$D$60549,2)</f>
        <v>Buenavista</v>
      </c>
      <c r="D210" s="11">
        <f>VLOOKUP($B210,'[1]Sin Corporativo'!$Q$6:$AA$1115,2)</f>
        <v>82</v>
      </c>
      <c r="E210" s="10">
        <f>VLOOKUP($B210,'[1]Sin Corporativo'!$Q$6:$AA$1115,3)</f>
        <v>107</v>
      </c>
      <c r="F210" s="10">
        <f>VLOOKUP($B210,'[1]Sin Corporativo'!$Q$6:$AA$1115,4)</f>
        <v>119</v>
      </c>
      <c r="G210" s="12">
        <f>VLOOKUP($B210,'[1]Sin Corporativo'!$Q$6:$AA$1115,5)</f>
        <v>116</v>
      </c>
      <c r="H210" s="11">
        <f>VLOOKUP($B210,'[1]Sin Corporativo'!$Q$6:$AA$1115,6)</f>
        <v>62</v>
      </c>
      <c r="I210" s="10">
        <f>VLOOKUP($B210,'[1]Sin Corporativo'!$Q$6:$AA$1115,7)</f>
        <v>60</v>
      </c>
      <c r="J210" s="10">
        <f>VLOOKUP($B210,'[1]Sin Corporativo'!$Q$6:$AA$1115,8)</f>
        <v>59</v>
      </c>
      <c r="K210" s="7">
        <f>VLOOKUP($B210,'[1]Sin Corporativo'!$Q$6:$AA$1115,9)</f>
        <v>74</v>
      </c>
      <c r="L210" s="11">
        <f>VLOOKUP($B210,'[1]Sin Corporativo'!$Q$6:$AA$1115,10)</f>
        <v>74</v>
      </c>
      <c r="M210" s="10">
        <f>VLOOKUP($B210,'[1]Sin Corporativo'!$Q$6:$AA$1115,11)</f>
        <v>76</v>
      </c>
      <c r="N210" s="29">
        <f>VLOOKUP($B210,'[2]pop-2020-2023'!$I$5:$M$1126,2)</f>
        <v>4506</v>
      </c>
      <c r="O210" s="28">
        <f>VLOOKUP($B210,'[2]pop-2020-2023'!$I$5:$M$1126,3)</f>
        <v>4549</v>
      </c>
      <c r="P210" s="28">
        <f>VLOOKUP($B210,'[2]pop-2020-2023'!$I$5:$M$1126,4)</f>
        <v>4582</v>
      </c>
      <c r="Q210" s="30">
        <f>VLOOKUP($B210,'[2]pop-2020-2023'!$I$5:$M$1126,5)</f>
        <v>4626</v>
      </c>
      <c r="R210" s="29">
        <f>VLOOKUP($B210,'[3]Hogares total'!$D$5:$L$1126,6)</f>
        <v>1602</v>
      </c>
      <c r="S210" s="28">
        <f>VLOOKUP($B210,'[3]Hogares total'!$D$5:$L$1126,7)</f>
        <v>1629</v>
      </c>
      <c r="T210" s="28">
        <f>VLOOKUP($B210,'[3]Hogares total'!$D$5:$L$1126,8)</f>
        <v>1655</v>
      </c>
      <c r="U210" s="30">
        <f>VLOOKUP($B210,'[3]Hogares total'!$D$5:$L$1126,9)</f>
        <v>1682</v>
      </c>
      <c r="V210" s="29"/>
      <c r="W210" s="43">
        <f t="shared" si="27"/>
        <v>2.3521653110573752E-2</v>
      </c>
      <c r="X210" s="43">
        <f t="shared" si="28"/>
        <v>1.3094718463553033E-2</v>
      </c>
      <c r="Y210" s="47">
        <f t="shared" si="29"/>
        <v>1.6428880242109815E-2</v>
      </c>
      <c r="Z210" s="29"/>
      <c r="AA210" s="43">
        <f t="shared" si="30"/>
        <v>6.5684468999386125E-2</v>
      </c>
      <c r="AB210" s="43">
        <f t="shared" si="31"/>
        <v>3.6253776435045321E-2</v>
      </c>
      <c r="AC210" s="47">
        <f t="shared" si="32"/>
        <v>4.5184304399524373E-2</v>
      </c>
      <c r="AD210" t="str">
        <f t="shared" si="26"/>
        <v/>
      </c>
    </row>
    <row r="211" spans="2:30" x14ac:dyDescent="0.25">
      <c r="B211" s="9" t="s">
        <v>209</v>
      </c>
      <c r="C211" s="23" t="str">
        <f>VLOOKUP(B211,[2]Municipal!$C$15:$D$60549,2)</f>
        <v>Busbanzá</v>
      </c>
      <c r="D211" s="11">
        <f>VLOOKUP($B211,'[1]Sin Corporativo'!$Q$6:$AA$1115,2)</f>
        <v>25</v>
      </c>
      <c r="E211" s="10">
        <f>VLOOKUP($B211,'[1]Sin Corporativo'!$Q$6:$AA$1115,3)</f>
        <v>76</v>
      </c>
      <c r="F211" s="10">
        <f>VLOOKUP($B211,'[1]Sin Corporativo'!$Q$6:$AA$1115,4)</f>
        <v>99</v>
      </c>
      <c r="G211" s="12">
        <f>VLOOKUP($B211,'[1]Sin Corporativo'!$Q$6:$AA$1115,5)</f>
        <v>99</v>
      </c>
      <c r="H211" s="11">
        <f>VLOOKUP($B211,'[1]Sin Corporativo'!$Q$6:$AA$1115,6)</f>
        <v>31</v>
      </c>
      <c r="I211" s="10">
        <f>VLOOKUP($B211,'[1]Sin Corporativo'!$Q$6:$AA$1115,7)</f>
        <v>41</v>
      </c>
      <c r="J211" s="10">
        <f>VLOOKUP($B211,'[1]Sin Corporativo'!$Q$6:$AA$1115,8)</f>
        <v>39</v>
      </c>
      <c r="K211" s="7">
        <f>VLOOKUP($B211,'[1]Sin Corporativo'!$Q$6:$AA$1115,9)</f>
        <v>43</v>
      </c>
      <c r="L211" s="11">
        <f>VLOOKUP($B211,'[1]Sin Corporativo'!$Q$6:$AA$1115,10)</f>
        <v>44</v>
      </c>
      <c r="M211" s="10">
        <f>VLOOKUP($B211,'[1]Sin Corporativo'!$Q$6:$AA$1115,11)</f>
        <v>43</v>
      </c>
      <c r="N211" s="29">
        <f>VLOOKUP($B211,'[2]pop-2020-2023'!$I$5:$M$1126,2)</f>
        <v>1174</v>
      </c>
      <c r="O211" s="28">
        <f>VLOOKUP($B211,'[2]pop-2020-2023'!$I$5:$M$1126,3)</f>
        <v>1164</v>
      </c>
      <c r="P211" s="28">
        <f>VLOOKUP($B211,'[2]pop-2020-2023'!$I$5:$M$1126,4)</f>
        <v>1184</v>
      </c>
      <c r="Q211" s="30">
        <f>VLOOKUP($B211,'[2]pop-2020-2023'!$I$5:$M$1126,5)</f>
        <v>1202</v>
      </c>
      <c r="R211" s="29">
        <f>VLOOKUP($B211,'[3]Hogares total'!$D$5:$L$1126,6)</f>
        <v>416</v>
      </c>
      <c r="S211" s="28">
        <f>VLOOKUP($B211,'[3]Hogares total'!$D$5:$L$1126,7)</f>
        <v>422</v>
      </c>
      <c r="T211" s="28">
        <f>VLOOKUP($B211,'[3]Hogares total'!$D$5:$L$1126,8)</f>
        <v>429</v>
      </c>
      <c r="U211" s="30">
        <f>VLOOKUP($B211,'[3]Hogares total'!$D$5:$L$1126,9)</f>
        <v>437</v>
      </c>
      <c r="V211" s="29"/>
      <c r="W211" s="43">
        <f t="shared" si="27"/>
        <v>6.5292096219931275E-2</v>
      </c>
      <c r="X211" s="43">
        <f t="shared" si="28"/>
        <v>3.4628378378378379E-2</v>
      </c>
      <c r="Y211" s="47">
        <f t="shared" si="29"/>
        <v>3.5773710482529121E-2</v>
      </c>
      <c r="Z211" s="29"/>
      <c r="AA211" s="43">
        <f t="shared" si="30"/>
        <v>0.18009478672985782</v>
      </c>
      <c r="AB211" s="43">
        <f t="shared" si="31"/>
        <v>9.5571095571095568E-2</v>
      </c>
      <c r="AC211" s="47">
        <f t="shared" si="32"/>
        <v>9.8398169336384442E-2</v>
      </c>
      <c r="AD211" t="str">
        <f t="shared" si="26"/>
        <v/>
      </c>
    </row>
    <row r="212" spans="2:30" x14ac:dyDescent="0.25">
      <c r="B212" s="9" t="s">
        <v>210</v>
      </c>
      <c r="C212" s="23" t="str">
        <f>VLOOKUP(B212,[2]Municipal!$C$15:$D$60549,2)</f>
        <v>Caldas</v>
      </c>
      <c r="D212" s="11">
        <f>VLOOKUP($B212,'[1]Sin Corporativo'!$Q$6:$AA$1115,2)</f>
        <v>15</v>
      </c>
      <c r="E212" s="10">
        <f>VLOOKUP($B212,'[1]Sin Corporativo'!$Q$6:$AA$1115,3)</f>
        <v>21</v>
      </c>
      <c r="F212" s="10">
        <f>VLOOKUP($B212,'[1]Sin Corporativo'!$Q$6:$AA$1115,4)</f>
        <v>19</v>
      </c>
      <c r="G212" s="12">
        <f>VLOOKUP($B212,'[1]Sin Corporativo'!$Q$6:$AA$1115,5)</f>
        <v>16</v>
      </c>
      <c r="H212" s="11">
        <f>VLOOKUP($B212,'[1]Sin Corporativo'!$Q$6:$AA$1115,6)</f>
        <v>7</v>
      </c>
      <c r="I212" s="10">
        <f>VLOOKUP($B212,'[1]Sin Corporativo'!$Q$6:$AA$1115,7)</f>
        <v>5</v>
      </c>
      <c r="J212" s="10">
        <f>VLOOKUP($B212,'[1]Sin Corporativo'!$Q$6:$AA$1115,8)</f>
        <v>3</v>
      </c>
      <c r="K212" s="7">
        <f>VLOOKUP($B212,'[1]Sin Corporativo'!$Q$6:$AA$1115,9)</f>
        <v>3</v>
      </c>
      <c r="L212" s="11">
        <f>VLOOKUP($B212,'[1]Sin Corporativo'!$Q$6:$AA$1115,10)</f>
        <v>3</v>
      </c>
      <c r="M212" s="10">
        <f>VLOOKUP($B212,'[1]Sin Corporativo'!$Q$6:$AA$1115,11)</f>
        <v>3</v>
      </c>
      <c r="N212" s="29">
        <f>VLOOKUP($B212,'[2]pop-2020-2023'!$I$5:$M$1126,2)</f>
        <v>3198</v>
      </c>
      <c r="O212" s="28">
        <f>VLOOKUP($B212,'[2]pop-2020-2023'!$I$5:$M$1126,3)</f>
        <v>3223</v>
      </c>
      <c r="P212" s="28">
        <f>VLOOKUP($B212,'[2]pop-2020-2023'!$I$5:$M$1126,4)</f>
        <v>3259</v>
      </c>
      <c r="Q212" s="30">
        <f>VLOOKUP($B212,'[2]pop-2020-2023'!$I$5:$M$1126,5)</f>
        <v>3296</v>
      </c>
      <c r="R212" s="29">
        <f>VLOOKUP($B212,'[3]Hogares total'!$D$5:$L$1126,6)</f>
        <v>1040</v>
      </c>
      <c r="S212" s="28">
        <f>VLOOKUP($B212,'[3]Hogares total'!$D$5:$L$1126,7)</f>
        <v>1055</v>
      </c>
      <c r="T212" s="28">
        <f>VLOOKUP($B212,'[3]Hogares total'!$D$5:$L$1126,8)</f>
        <v>1070</v>
      </c>
      <c r="U212" s="30">
        <f>VLOOKUP($B212,'[3]Hogares total'!$D$5:$L$1126,9)</f>
        <v>1086</v>
      </c>
      <c r="V212" s="29"/>
      <c r="W212" s="43">
        <f t="shared" si="27"/>
        <v>6.5156686317095871E-3</v>
      </c>
      <c r="X212" s="43">
        <f t="shared" si="28"/>
        <v>1.5342129487572874E-3</v>
      </c>
      <c r="Y212" s="47">
        <f t="shared" si="29"/>
        <v>9.1019417475728158E-4</v>
      </c>
      <c r="Z212" s="29"/>
      <c r="AA212" s="43">
        <f t="shared" si="30"/>
        <v>1.9905213270142181E-2</v>
      </c>
      <c r="AB212" s="43">
        <f t="shared" si="31"/>
        <v>4.6728971962616819E-3</v>
      </c>
      <c r="AC212" s="47">
        <f t="shared" si="32"/>
        <v>2.7624309392265192E-3</v>
      </c>
      <c r="AD212" t="str">
        <f t="shared" si="26"/>
        <v/>
      </c>
    </row>
    <row r="213" spans="2:30" x14ac:dyDescent="0.25">
      <c r="B213" s="9" t="s">
        <v>211</v>
      </c>
      <c r="C213" s="23" t="str">
        <f>VLOOKUP(B213,[2]Municipal!$C$15:$D$60549,2)</f>
        <v>Campohermoso</v>
      </c>
      <c r="D213" s="11">
        <f>VLOOKUP($B213,'[1]Sin Corporativo'!$Q$6:$AA$1115,2)</f>
        <v>10</v>
      </c>
      <c r="E213" s="10">
        <f>VLOOKUP($B213,'[1]Sin Corporativo'!$Q$6:$AA$1115,3)</f>
        <v>10</v>
      </c>
      <c r="F213" s="10">
        <f>VLOOKUP($B213,'[1]Sin Corporativo'!$Q$6:$AA$1115,4)</f>
        <v>10</v>
      </c>
      <c r="G213" s="12">
        <f>VLOOKUP($B213,'[1]Sin Corporativo'!$Q$6:$AA$1115,5)</f>
        <v>7</v>
      </c>
      <c r="H213" s="11">
        <f>VLOOKUP($B213,'[1]Sin Corporativo'!$Q$6:$AA$1115,6)</f>
        <v>2</v>
      </c>
      <c r="I213" s="10">
        <f>VLOOKUP($B213,'[1]Sin Corporativo'!$Q$6:$AA$1115,7)</f>
        <v>1</v>
      </c>
      <c r="J213" s="10">
        <f>VLOOKUP($B213,'[1]Sin Corporativo'!$Q$6:$AA$1115,8)</f>
        <v>1</v>
      </c>
      <c r="K213" s="7">
        <f>VLOOKUP($B213,'[1]Sin Corporativo'!$Q$6:$AA$1115,9)</f>
        <v>623</v>
      </c>
      <c r="L213" s="11">
        <f>VLOOKUP($B213,'[1]Sin Corporativo'!$Q$6:$AA$1115,10)</f>
        <v>0</v>
      </c>
      <c r="M213" s="10">
        <f>VLOOKUP($B213,'[1]Sin Corporativo'!$Q$6:$AA$1115,11)</f>
        <v>725</v>
      </c>
      <c r="N213" s="29">
        <f>VLOOKUP($B213,'[2]pop-2020-2023'!$I$5:$M$1126,2)</f>
        <v>3173</v>
      </c>
      <c r="O213" s="28">
        <f>VLOOKUP($B213,'[2]pop-2020-2023'!$I$5:$M$1126,3)</f>
        <v>3189</v>
      </c>
      <c r="P213" s="28">
        <f>VLOOKUP($B213,'[2]pop-2020-2023'!$I$5:$M$1126,4)</f>
        <v>3231</v>
      </c>
      <c r="Q213" s="30">
        <f>VLOOKUP($B213,'[2]pop-2020-2023'!$I$5:$M$1126,5)</f>
        <v>3259</v>
      </c>
      <c r="R213" s="29">
        <f>VLOOKUP($B213,'[3]Hogares total'!$D$5:$L$1126,6)</f>
        <v>1120</v>
      </c>
      <c r="S213" s="28">
        <f>VLOOKUP($B213,'[3]Hogares total'!$D$5:$L$1126,7)</f>
        <v>1139</v>
      </c>
      <c r="T213" s="28">
        <f>VLOOKUP($B213,'[3]Hogares total'!$D$5:$L$1126,8)</f>
        <v>1158</v>
      </c>
      <c r="U213" s="30">
        <f>VLOOKUP($B213,'[3]Hogares total'!$D$5:$L$1126,9)</f>
        <v>1178</v>
      </c>
      <c r="V213" s="29"/>
      <c r="W213" s="43">
        <f t="shared" si="27"/>
        <v>3.1357792411414237E-3</v>
      </c>
      <c r="X213" s="43">
        <f t="shared" si="28"/>
        <v>3.0950170225936243E-4</v>
      </c>
      <c r="Y213" s="47">
        <f t="shared" si="29"/>
        <v>0.22246087756980668</v>
      </c>
      <c r="Z213" s="29"/>
      <c r="AA213" s="43">
        <f t="shared" si="30"/>
        <v>8.7796312554872698E-3</v>
      </c>
      <c r="AB213" s="43">
        <f t="shared" si="31"/>
        <v>8.6355785837651119E-4</v>
      </c>
      <c r="AC213" s="47">
        <f t="shared" si="32"/>
        <v>0.61544991511035652</v>
      </c>
      <c r="AD213" t="str">
        <f t="shared" si="26"/>
        <v/>
      </c>
    </row>
    <row r="214" spans="2:30" x14ac:dyDescent="0.25">
      <c r="B214" s="9" t="s">
        <v>212</v>
      </c>
      <c r="C214" s="23" t="str">
        <f>VLOOKUP(B214,[2]Municipal!$C$15:$D$60549,2)</f>
        <v>Cerinza</v>
      </c>
      <c r="D214" s="11">
        <f>VLOOKUP($B214,'[1]Sin Corporativo'!$Q$6:$AA$1115,2)</f>
        <v>243</v>
      </c>
      <c r="E214" s="10">
        <f>VLOOKUP($B214,'[1]Sin Corporativo'!$Q$6:$AA$1115,3)</f>
        <v>279</v>
      </c>
      <c r="F214" s="10">
        <f>VLOOKUP($B214,'[1]Sin Corporativo'!$Q$6:$AA$1115,4)</f>
        <v>288</v>
      </c>
      <c r="G214" s="12">
        <f>VLOOKUP($B214,'[1]Sin Corporativo'!$Q$6:$AA$1115,5)</f>
        <v>378</v>
      </c>
      <c r="H214" s="11">
        <f>VLOOKUP($B214,'[1]Sin Corporativo'!$Q$6:$AA$1115,6)</f>
        <v>139</v>
      </c>
      <c r="I214" s="10">
        <f>VLOOKUP($B214,'[1]Sin Corporativo'!$Q$6:$AA$1115,7)</f>
        <v>288</v>
      </c>
      <c r="J214" s="10">
        <f>VLOOKUP($B214,'[1]Sin Corporativo'!$Q$6:$AA$1115,8)</f>
        <v>157</v>
      </c>
      <c r="K214" s="7">
        <f>VLOOKUP($B214,'[1]Sin Corporativo'!$Q$6:$AA$1115,9)</f>
        <v>194</v>
      </c>
      <c r="L214" s="11">
        <f>VLOOKUP($B214,'[1]Sin Corporativo'!$Q$6:$AA$1115,10)</f>
        <v>215</v>
      </c>
      <c r="M214" s="10">
        <f>VLOOKUP($B214,'[1]Sin Corporativo'!$Q$6:$AA$1115,11)</f>
        <v>317</v>
      </c>
      <c r="N214" s="29">
        <f>VLOOKUP($B214,'[2]pop-2020-2023'!$I$5:$M$1126,2)</f>
        <v>3796</v>
      </c>
      <c r="O214" s="28">
        <f>VLOOKUP($B214,'[2]pop-2020-2023'!$I$5:$M$1126,3)</f>
        <v>3830</v>
      </c>
      <c r="P214" s="28">
        <f>VLOOKUP($B214,'[2]pop-2020-2023'!$I$5:$M$1126,4)</f>
        <v>3850</v>
      </c>
      <c r="Q214" s="30">
        <f>VLOOKUP($B214,'[2]pop-2020-2023'!$I$5:$M$1126,5)</f>
        <v>3912</v>
      </c>
      <c r="R214" s="29">
        <f>VLOOKUP($B214,'[3]Hogares total'!$D$5:$L$1126,6)</f>
        <v>1241</v>
      </c>
      <c r="S214" s="28">
        <f>VLOOKUP($B214,'[3]Hogares total'!$D$5:$L$1126,7)</f>
        <v>1260</v>
      </c>
      <c r="T214" s="28">
        <f>VLOOKUP($B214,'[3]Hogares total'!$D$5:$L$1126,8)</f>
        <v>1281</v>
      </c>
      <c r="U214" s="30">
        <f>VLOOKUP($B214,'[3]Hogares total'!$D$5:$L$1126,9)</f>
        <v>1303</v>
      </c>
      <c r="V214" s="29"/>
      <c r="W214" s="43">
        <f t="shared" si="27"/>
        <v>7.2845953002610972E-2</v>
      </c>
      <c r="X214" s="43">
        <f t="shared" si="28"/>
        <v>7.4805194805194805E-2</v>
      </c>
      <c r="Y214" s="47">
        <f t="shared" si="29"/>
        <v>8.1032719836400813E-2</v>
      </c>
      <c r="Z214" s="29"/>
      <c r="AA214" s="43">
        <f t="shared" si="30"/>
        <v>0.22142857142857142</v>
      </c>
      <c r="AB214" s="43">
        <f t="shared" si="31"/>
        <v>0.22482435597189696</v>
      </c>
      <c r="AC214" s="47">
        <f t="shared" si="32"/>
        <v>0.24328472755180353</v>
      </c>
      <c r="AD214" t="str">
        <f t="shared" si="26"/>
        <v/>
      </c>
    </row>
    <row r="215" spans="2:30" x14ac:dyDescent="0.25">
      <c r="B215" s="9" t="s">
        <v>213</v>
      </c>
      <c r="C215" s="23" t="str">
        <f>VLOOKUP(B215,[2]Municipal!$C$15:$D$60549,2)</f>
        <v>Chinavita</v>
      </c>
      <c r="D215" s="11">
        <f>VLOOKUP($B215,'[1]Sin Corporativo'!$Q$6:$AA$1115,2)</f>
        <v>24</v>
      </c>
      <c r="E215" s="10">
        <f>VLOOKUP($B215,'[1]Sin Corporativo'!$Q$6:$AA$1115,3)</f>
        <v>25</v>
      </c>
      <c r="F215" s="10">
        <f>VLOOKUP($B215,'[1]Sin Corporativo'!$Q$6:$AA$1115,4)</f>
        <v>22</v>
      </c>
      <c r="G215" s="12">
        <f>VLOOKUP($B215,'[1]Sin Corporativo'!$Q$6:$AA$1115,5)</f>
        <v>17</v>
      </c>
      <c r="H215" s="11">
        <f>VLOOKUP($B215,'[1]Sin Corporativo'!$Q$6:$AA$1115,6)</f>
        <v>14</v>
      </c>
      <c r="I215" s="10">
        <f>VLOOKUP($B215,'[1]Sin Corporativo'!$Q$6:$AA$1115,7)</f>
        <v>16</v>
      </c>
      <c r="J215" s="10">
        <f>VLOOKUP($B215,'[1]Sin Corporativo'!$Q$6:$AA$1115,8)</f>
        <v>12</v>
      </c>
      <c r="K215" s="7">
        <f>VLOOKUP($B215,'[1]Sin Corporativo'!$Q$6:$AA$1115,9)</f>
        <v>9</v>
      </c>
      <c r="L215" s="11">
        <f>VLOOKUP($B215,'[1]Sin Corporativo'!$Q$6:$AA$1115,10)</f>
        <v>8</v>
      </c>
      <c r="M215" s="10">
        <f>VLOOKUP($B215,'[1]Sin Corporativo'!$Q$6:$AA$1115,11)</f>
        <v>8</v>
      </c>
      <c r="N215" s="29">
        <f>VLOOKUP($B215,'[2]pop-2020-2023'!$I$5:$M$1126,2)</f>
        <v>3276</v>
      </c>
      <c r="O215" s="28">
        <f>VLOOKUP($B215,'[2]pop-2020-2023'!$I$5:$M$1126,3)</f>
        <v>3295</v>
      </c>
      <c r="P215" s="28">
        <f>VLOOKUP($B215,'[2]pop-2020-2023'!$I$5:$M$1126,4)</f>
        <v>3348</v>
      </c>
      <c r="Q215" s="30">
        <f>VLOOKUP($B215,'[2]pop-2020-2023'!$I$5:$M$1126,5)</f>
        <v>3373</v>
      </c>
      <c r="R215" s="29">
        <f>VLOOKUP($B215,'[3]Hogares total'!$D$5:$L$1126,6)</f>
        <v>1277</v>
      </c>
      <c r="S215" s="28">
        <f>VLOOKUP($B215,'[3]Hogares total'!$D$5:$L$1126,7)</f>
        <v>1299</v>
      </c>
      <c r="T215" s="28">
        <f>VLOOKUP($B215,'[3]Hogares total'!$D$5:$L$1126,8)</f>
        <v>1319</v>
      </c>
      <c r="U215" s="30">
        <f>VLOOKUP($B215,'[3]Hogares total'!$D$5:$L$1126,9)</f>
        <v>1339</v>
      </c>
      <c r="V215" s="29"/>
      <c r="W215" s="43">
        <f t="shared" si="27"/>
        <v>7.5872534142640367E-3</v>
      </c>
      <c r="X215" s="43">
        <f t="shared" si="28"/>
        <v>4.7789725209080045E-3</v>
      </c>
      <c r="Y215" s="47">
        <f t="shared" si="29"/>
        <v>2.3717758671805513E-3</v>
      </c>
      <c r="Z215" s="29"/>
      <c r="AA215" s="43">
        <f t="shared" si="30"/>
        <v>1.924557351809084E-2</v>
      </c>
      <c r="AB215" s="43">
        <f t="shared" si="31"/>
        <v>1.2130401819560273E-2</v>
      </c>
      <c r="AC215" s="47">
        <f t="shared" si="32"/>
        <v>5.9746079163554896E-3</v>
      </c>
      <c r="AD215" t="str">
        <f t="shared" si="26"/>
        <v/>
      </c>
    </row>
    <row r="216" spans="2:30" x14ac:dyDescent="0.25">
      <c r="B216" s="9" t="s">
        <v>214</v>
      </c>
      <c r="C216" s="23" t="str">
        <f>VLOOKUP(B216,[2]Municipal!$C$15:$D$60549,2)</f>
        <v>Chiquinquirá</v>
      </c>
      <c r="D216" s="11">
        <f>VLOOKUP($B216,'[1]Sin Corporativo'!$Q$6:$AA$1115,2)</f>
        <v>4935</v>
      </c>
      <c r="E216" s="10">
        <f>VLOOKUP($B216,'[1]Sin Corporativo'!$Q$6:$AA$1115,3)</f>
        <v>4979</v>
      </c>
      <c r="F216" s="10">
        <f>VLOOKUP($B216,'[1]Sin Corporativo'!$Q$6:$AA$1115,4)</f>
        <v>4836</v>
      </c>
      <c r="G216" s="12">
        <f>VLOOKUP($B216,'[1]Sin Corporativo'!$Q$6:$AA$1115,5)</f>
        <v>4745</v>
      </c>
      <c r="H216" s="11">
        <f>VLOOKUP($B216,'[1]Sin Corporativo'!$Q$6:$AA$1115,6)</f>
        <v>4493</v>
      </c>
      <c r="I216" s="10">
        <f>VLOOKUP($B216,'[1]Sin Corporativo'!$Q$6:$AA$1115,7)</f>
        <v>4364</v>
      </c>
      <c r="J216" s="10">
        <f>VLOOKUP($B216,'[1]Sin Corporativo'!$Q$6:$AA$1115,8)</f>
        <v>4342</v>
      </c>
      <c r="K216" s="7">
        <f>VLOOKUP($B216,'[1]Sin Corporativo'!$Q$6:$AA$1115,9)</f>
        <v>4148</v>
      </c>
      <c r="L216" s="11">
        <f>VLOOKUP($B216,'[1]Sin Corporativo'!$Q$6:$AA$1115,10)</f>
        <v>4013</v>
      </c>
      <c r="M216" s="10">
        <f>VLOOKUP($B216,'[1]Sin Corporativo'!$Q$6:$AA$1115,11)</f>
        <v>3908</v>
      </c>
      <c r="N216" s="29">
        <f>VLOOKUP($B216,'[2]pop-2020-2023'!$I$5:$M$1126,2)</f>
        <v>58137</v>
      </c>
      <c r="O216" s="28">
        <f>VLOOKUP($B216,'[2]pop-2020-2023'!$I$5:$M$1126,3)</f>
        <v>58918</v>
      </c>
      <c r="P216" s="28">
        <f>VLOOKUP($B216,'[2]pop-2020-2023'!$I$5:$M$1126,4)</f>
        <v>59518</v>
      </c>
      <c r="Q216" s="30">
        <f>VLOOKUP($B216,'[2]pop-2020-2023'!$I$5:$M$1126,5)</f>
        <v>60138</v>
      </c>
      <c r="R216" s="29">
        <f>VLOOKUP($B216,'[3]Hogares total'!$D$5:$L$1126,6)</f>
        <v>18439</v>
      </c>
      <c r="S216" s="28">
        <f>VLOOKUP($B216,'[3]Hogares total'!$D$5:$L$1126,7)</f>
        <v>18825</v>
      </c>
      <c r="T216" s="28">
        <f>VLOOKUP($B216,'[3]Hogares total'!$D$5:$L$1126,8)</f>
        <v>19206</v>
      </c>
      <c r="U216" s="30">
        <f>VLOOKUP($B216,'[3]Hogares total'!$D$5:$L$1126,9)</f>
        <v>19594</v>
      </c>
      <c r="V216" s="29"/>
      <c r="W216" s="43">
        <f t="shared" si="27"/>
        <v>8.4507281306222204E-2</v>
      </c>
      <c r="X216" s="43">
        <f t="shared" si="28"/>
        <v>7.3322356261971172E-2</v>
      </c>
      <c r="Y216" s="47">
        <f t="shared" si="29"/>
        <v>6.4983870431341254E-2</v>
      </c>
      <c r="Z216" s="29"/>
      <c r="AA216" s="43">
        <f t="shared" si="30"/>
        <v>0.2644887118193891</v>
      </c>
      <c r="AB216" s="43">
        <f t="shared" si="31"/>
        <v>0.22722066021035092</v>
      </c>
      <c r="AC216" s="47">
        <f t="shared" si="32"/>
        <v>0.19944881086046748</v>
      </c>
      <c r="AD216" t="str">
        <f t="shared" si="26"/>
        <v/>
      </c>
    </row>
    <row r="217" spans="2:30" x14ac:dyDescent="0.25">
      <c r="B217" s="9" t="s">
        <v>215</v>
      </c>
      <c r="C217" s="23" t="str">
        <f>VLOOKUP(B217,[2]Municipal!$C$15:$D$60549,2)</f>
        <v>Chiscas</v>
      </c>
      <c r="D217" s="11">
        <f>VLOOKUP($B217,'[1]Sin Corporativo'!$Q$6:$AA$1115,2)</f>
        <v>25</v>
      </c>
      <c r="E217" s="10">
        <f>VLOOKUP($B217,'[1]Sin Corporativo'!$Q$6:$AA$1115,3)</f>
        <v>62</v>
      </c>
      <c r="F217" s="10">
        <f>VLOOKUP($B217,'[1]Sin Corporativo'!$Q$6:$AA$1115,4)</f>
        <v>128</v>
      </c>
      <c r="G217" s="12">
        <f>VLOOKUP($B217,'[1]Sin Corporativo'!$Q$6:$AA$1115,5)</f>
        <v>115</v>
      </c>
      <c r="H217" s="11">
        <f>VLOOKUP($B217,'[1]Sin Corporativo'!$Q$6:$AA$1115,6)</f>
        <v>87</v>
      </c>
      <c r="I217" s="10">
        <f>VLOOKUP($B217,'[1]Sin Corporativo'!$Q$6:$AA$1115,7)</f>
        <v>68</v>
      </c>
      <c r="J217" s="10">
        <f>VLOOKUP($B217,'[1]Sin Corporativo'!$Q$6:$AA$1115,8)</f>
        <v>56</v>
      </c>
      <c r="K217" s="7">
        <f>VLOOKUP($B217,'[1]Sin Corporativo'!$Q$6:$AA$1115,9)</f>
        <v>55</v>
      </c>
      <c r="L217" s="11">
        <f>VLOOKUP($B217,'[1]Sin Corporativo'!$Q$6:$AA$1115,10)</f>
        <v>47</v>
      </c>
      <c r="M217" s="10">
        <f>VLOOKUP($B217,'[1]Sin Corporativo'!$Q$6:$AA$1115,11)</f>
        <v>45</v>
      </c>
      <c r="N217" s="29">
        <f>VLOOKUP($B217,'[2]pop-2020-2023'!$I$5:$M$1126,2)</f>
        <v>4046</v>
      </c>
      <c r="O217" s="28">
        <f>VLOOKUP($B217,'[2]pop-2020-2023'!$I$5:$M$1126,3)</f>
        <v>4063</v>
      </c>
      <c r="P217" s="28">
        <f>VLOOKUP($B217,'[2]pop-2020-2023'!$I$5:$M$1126,4)</f>
        <v>4114</v>
      </c>
      <c r="Q217" s="30">
        <f>VLOOKUP($B217,'[2]pop-2020-2023'!$I$5:$M$1126,5)</f>
        <v>4155</v>
      </c>
      <c r="R217" s="29">
        <f>VLOOKUP($B217,'[3]Hogares total'!$D$5:$L$1126,6)</f>
        <v>1403</v>
      </c>
      <c r="S217" s="28">
        <f>VLOOKUP($B217,'[3]Hogares total'!$D$5:$L$1126,7)</f>
        <v>1424</v>
      </c>
      <c r="T217" s="28">
        <f>VLOOKUP($B217,'[3]Hogares total'!$D$5:$L$1126,8)</f>
        <v>1447</v>
      </c>
      <c r="U217" s="30">
        <f>VLOOKUP($B217,'[3]Hogares total'!$D$5:$L$1126,9)</f>
        <v>1472</v>
      </c>
      <c r="V217" s="29"/>
      <c r="W217" s="43">
        <f t="shared" si="27"/>
        <v>1.5259660349495446E-2</v>
      </c>
      <c r="X217" s="43">
        <f t="shared" si="28"/>
        <v>1.6528925619834711E-2</v>
      </c>
      <c r="Y217" s="47">
        <f t="shared" si="29"/>
        <v>1.0830324909747292E-2</v>
      </c>
      <c r="Z217" s="29"/>
      <c r="AA217" s="43">
        <f t="shared" si="30"/>
        <v>4.3539325842696631E-2</v>
      </c>
      <c r="AB217" s="43">
        <f t="shared" si="31"/>
        <v>4.6993780234968904E-2</v>
      </c>
      <c r="AC217" s="47">
        <f t="shared" si="32"/>
        <v>3.0570652173913044E-2</v>
      </c>
      <c r="AD217" t="str">
        <f t="shared" si="26"/>
        <v/>
      </c>
    </row>
    <row r="218" spans="2:30" x14ac:dyDescent="0.25">
      <c r="B218" s="9" t="s">
        <v>216</v>
      </c>
      <c r="C218" s="23" t="str">
        <f>VLOOKUP(B218,[2]Municipal!$C$15:$D$60549,2)</f>
        <v>Chita</v>
      </c>
      <c r="D218" s="11">
        <f>VLOOKUP($B218,'[1]Sin Corporativo'!$Q$6:$AA$1115,2)</f>
        <v>58</v>
      </c>
      <c r="E218" s="10">
        <f>VLOOKUP($B218,'[1]Sin Corporativo'!$Q$6:$AA$1115,3)</f>
        <v>55</v>
      </c>
      <c r="F218" s="10">
        <f>VLOOKUP($B218,'[1]Sin Corporativo'!$Q$6:$AA$1115,4)</f>
        <v>130</v>
      </c>
      <c r="G218" s="12">
        <f>VLOOKUP($B218,'[1]Sin Corporativo'!$Q$6:$AA$1115,5)</f>
        <v>154</v>
      </c>
      <c r="H218" s="11">
        <f>VLOOKUP($B218,'[1]Sin Corporativo'!$Q$6:$AA$1115,6)</f>
        <v>16</v>
      </c>
      <c r="I218" s="10">
        <f>VLOOKUP($B218,'[1]Sin Corporativo'!$Q$6:$AA$1115,7)</f>
        <v>26</v>
      </c>
      <c r="J218" s="10">
        <f>VLOOKUP($B218,'[1]Sin Corporativo'!$Q$6:$AA$1115,8)</f>
        <v>24</v>
      </c>
      <c r="K218" s="7">
        <f>VLOOKUP($B218,'[1]Sin Corporativo'!$Q$6:$AA$1115,9)</f>
        <v>58</v>
      </c>
      <c r="L218" s="11">
        <f>VLOOKUP($B218,'[1]Sin Corporativo'!$Q$6:$AA$1115,10)</f>
        <v>72</v>
      </c>
      <c r="M218" s="10">
        <f>VLOOKUP($B218,'[1]Sin Corporativo'!$Q$6:$AA$1115,11)</f>
        <v>68</v>
      </c>
      <c r="N218" s="29">
        <f>VLOOKUP($B218,'[2]pop-2020-2023'!$I$5:$M$1126,2)</f>
        <v>8144</v>
      </c>
      <c r="O218" s="28">
        <f>VLOOKUP($B218,'[2]pop-2020-2023'!$I$5:$M$1126,3)</f>
        <v>8135</v>
      </c>
      <c r="P218" s="28">
        <f>VLOOKUP($B218,'[2]pop-2020-2023'!$I$5:$M$1126,4)</f>
        <v>8210</v>
      </c>
      <c r="Q218" s="30">
        <f>VLOOKUP($B218,'[2]pop-2020-2023'!$I$5:$M$1126,5)</f>
        <v>8317</v>
      </c>
      <c r="R218" s="29">
        <f>VLOOKUP($B218,'[3]Hogares total'!$D$5:$L$1126,6)</f>
        <v>2676</v>
      </c>
      <c r="S218" s="28">
        <f>VLOOKUP($B218,'[3]Hogares total'!$D$5:$L$1126,7)</f>
        <v>2719</v>
      </c>
      <c r="T218" s="28">
        <f>VLOOKUP($B218,'[3]Hogares total'!$D$5:$L$1126,8)</f>
        <v>2760</v>
      </c>
      <c r="U218" s="30">
        <f>VLOOKUP($B218,'[3]Hogares total'!$D$5:$L$1126,9)</f>
        <v>2804</v>
      </c>
      <c r="V218" s="29"/>
      <c r="W218" s="43">
        <f t="shared" si="27"/>
        <v>6.7609096496619543E-3</v>
      </c>
      <c r="X218" s="43">
        <f t="shared" si="28"/>
        <v>3.1668696711327649E-3</v>
      </c>
      <c r="Y218" s="47">
        <f t="shared" si="29"/>
        <v>8.1760250090176755E-3</v>
      </c>
      <c r="Z218" s="29"/>
      <c r="AA218" s="43">
        <f t="shared" si="30"/>
        <v>2.0228025009194558E-2</v>
      </c>
      <c r="AB218" s="43">
        <f t="shared" si="31"/>
        <v>9.4202898550724643E-3</v>
      </c>
      <c r="AC218" s="47">
        <f t="shared" si="32"/>
        <v>2.4251069900142655E-2</v>
      </c>
      <c r="AD218" t="str">
        <f t="shared" si="26"/>
        <v/>
      </c>
    </row>
    <row r="219" spans="2:30" x14ac:dyDescent="0.25">
      <c r="B219" s="9" t="s">
        <v>217</v>
      </c>
      <c r="C219" s="23" t="str">
        <f>VLOOKUP(B219,[2]Municipal!$C$15:$D$60549,2)</f>
        <v>Chitaraque</v>
      </c>
      <c r="D219" s="11">
        <f>VLOOKUP($B219,'[1]Sin Corporativo'!$Q$6:$AA$1115,2)</f>
        <v>14</v>
      </c>
      <c r="E219" s="10">
        <f>VLOOKUP($B219,'[1]Sin Corporativo'!$Q$6:$AA$1115,3)</f>
        <v>15</v>
      </c>
      <c r="F219" s="10">
        <f>VLOOKUP($B219,'[1]Sin Corporativo'!$Q$6:$AA$1115,4)</f>
        <v>18</v>
      </c>
      <c r="G219" s="12">
        <f>VLOOKUP($B219,'[1]Sin Corporativo'!$Q$6:$AA$1115,5)</f>
        <v>15</v>
      </c>
      <c r="H219" s="11">
        <f>VLOOKUP($B219,'[1]Sin Corporativo'!$Q$6:$AA$1115,6)</f>
        <v>12</v>
      </c>
      <c r="I219" s="10">
        <f>VLOOKUP($B219,'[1]Sin Corporativo'!$Q$6:$AA$1115,7)</f>
        <v>13</v>
      </c>
      <c r="J219" s="10">
        <f>VLOOKUP($B219,'[1]Sin Corporativo'!$Q$6:$AA$1115,8)</f>
        <v>11</v>
      </c>
      <c r="K219" s="7">
        <f>VLOOKUP($B219,'[1]Sin Corporativo'!$Q$6:$AA$1115,9)</f>
        <v>9</v>
      </c>
      <c r="L219" s="11">
        <f>VLOOKUP($B219,'[1]Sin Corporativo'!$Q$6:$AA$1115,10)</f>
        <v>7</v>
      </c>
      <c r="M219" s="10">
        <f>VLOOKUP($B219,'[1]Sin Corporativo'!$Q$6:$AA$1115,11)</f>
        <v>6</v>
      </c>
      <c r="N219" s="29">
        <f>VLOOKUP($B219,'[2]pop-2020-2023'!$I$5:$M$1126,2)</f>
        <v>5992</v>
      </c>
      <c r="O219" s="28">
        <f>VLOOKUP($B219,'[2]pop-2020-2023'!$I$5:$M$1126,3)</f>
        <v>6038</v>
      </c>
      <c r="P219" s="28">
        <f>VLOOKUP($B219,'[2]pop-2020-2023'!$I$5:$M$1126,4)</f>
        <v>6105</v>
      </c>
      <c r="Q219" s="30">
        <f>VLOOKUP($B219,'[2]pop-2020-2023'!$I$5:$M$1126,5)</f>
        <v>6185</v>
      </c>
      <c r="R219" s="29">
        <f>VLOOKUP($B219,'[3]Hogares total'!$D$5:$L$1126,6)</f>
        <v>2037</v>
      </c>
      <c r="S219" s="28">
        <f>VLOOKUP($B219,'[3]Hogares total'!$D$5:$L$1126,7)</f>
        <v>2069</v>
      </c>
      <c r="T219" s="28">
        <f>VLOOKUP($B219,'[3]Hogares total'!$D$5:$L$1126,8)</f>
        <v>2100</v>
      </c>
      <c r="U219" s="30">
        <f>VLOOKUP($B219,'[3]Hogares total'!$D$5:$L$1126,9)</f>
        <v>2135</v>
      </c>
      <c r="V219" s="29"/>
      <c r="W219" s="43">
        <f t="shared" si="27"/>
        <v>2.4842663133487911E-3</v>
      </c>
      <c r="X219" s="43">
        <f t="shared" si="28"/>
        <v>2.1294021294021295E-3</v>
      </c>
      <c r="Y219" s="47">
        <f t="shared" si="29"/>
        <v>9.700889248181083E-4</v>
      </c>
      <c r="Z219" s="29"/>
      <c r="AA219" s="43">
        <f t="shared" si="30"/>
        <v>7.2498791686805217E-3</v>
      </c>
      <c r="AB219" s="43">
        <f t="shared" si="31"/>
        <v>6.1904761904761907E-3</v>
      </c>
      <c r="AC219" s="47">
        <f t="shared" si="32"/>
        <v>2.8103044496487119E-3</v>
      </c>
      <c r="AD219" t="str">
        <f t="shared" si="26"/>
        <v/>
      </c>
    </row>
    <row r="220" spans="2:30" x14ac:dyDescent="0.25">
      <c r="B220" s="9" t="s">
        <v>218</v>
      </c>
      <c r="C220" s="23" t="str">
        <f>VLOOKUP(B220,[2]Municipal!$C$15:$D$60549,2)</f>
        <v>Chivatá</v>
      </c>
      <c r="D220" s="11">
        <f>VLOOKUP($B220,'[1]Sin Corporativo'!$Q$6:$AA$1115,2)</f>
        <v>42</v>
      </c>
      <c r="E220" s="10">
        <f>VLOOKUP($B220,'[1]Sin Corporativo'!$Q$6:$AA$1115,3)</f>
        <v>17</v>
      </c>
      <c r="F220" s="10">
        <f>VLOOKUP($B220,'[1]Sin Corporativo'!$Q$6:$AA$1115,4)</f>
        <v>17</v>
      </c>
      <c r="G220" s="12">
        <f>VLOOKUP($B220,'[1]Sin Corporativo'!$Q$6:$AA$1115,5)</f>
        <v>84</v>
      </c>
      <c r="H220" s="11">
        <f>VLOOKUP($B220,'[1]Sin Corporativo'!$Q$6:$AA$1115,6)</f>
        <v>77</v>
      </c>
      <c r="I220" s="10">
        <f>VLOOKUP($B220,'[1]Sin Corporativo'!$Q$6:$AA$1115,7)</f>
        <v>77</v>
      </c>
      <c r="J220" s="10">
        <f>VLOOKUP($B220,'[1]Sin Corporativo'!$Q$6:$AA$1115,8)</f>
        <v>73</v>
      </c>
      <c r="K220" s="7">
        <f>VLOOKUP($B220,'[1]Sin Corporativo'!$Q$6:$AA$1115,9)</f>
        <v>122</v>
      </c>
      <c r="L220" s="11">
        <f>VLOOKUP($B220,'[1]Sin Corporativo'!$Q$6:$AA$1115,10)</f>
        <v>100</v>
      </c>
      <c r="M220" s="10">
        <f>VLOOKUP($B220,'[1]Sin Corporativo'!$Q$6:$AA$1115,11)</f>
        <v>117</v>
      </c>
      <c r="N220" s="29">
        <f>VLOOKUP($B220,'[2]pop-2020-2023'!$I$5:$M$1126,2)</f>
        <v>2870</v>
      </c>
      <c r="O220" s="28">
        <f>VLOOKUP($B220,'[2]pop-2020-2023'!$I$5:$M$1126,3)</f>
        <v>2913</v>
      </c>
      <c r="P220" s="28">
        <f>VLOOKUP($B220,'[2]pop-2020-2023'!$I$5:$M$1126,4)</f>
        <v>2933</v>
      </c>
      <c r="Q220" s="30">
        <f>VLOOKUP($B220,'[2]pop-2020-2023'!$I$5:$M$1126,5)</f>
        <v>2960</v>
      </c>
      <c r="R220" s="29">
        <f>VLOOKUP($B220,'[3]Hogares total'!$D$5:$L$1126,6)</f>
        <v>853</v>
      </c>
      <c r="S220" s="28">
        <f>VLOOKUP($B220,'[3]Hogares total'!$D$5:$L$1126,7)</f>
        <v>863</v>
      </c>
      <c r="T220" s="28">
        <f>VLOOKUP($B220,'[3]Hogares total'!$D$5:$L$1126,8)</f>
        <v>874</v>
      </c>
      <c r="U220" s="30">
        <f>VLOOKUP($B220,'[3]Hogares total'!$D$5:$L$1126,9)</f>
        <v>886</v>
      </c>
      <c r="V220" s="29"/>
      <c r="W220" s="43">
        <f t="shared" si="27"/>
        <v>5.8359079986268448E-3</v>
      </c>
      <c r="X220" s="43">
        <f t="shared" si="28"/>
        <v>2.6252983293556086E-2</v>
      </c>
      <c r="Y220" s="47">
        <f t="shared" si="29"/>
        <v>3.9527027027027026E-2</v>
      </c>
      <c r="Z220" s="29"/>
      <c r="AA220" s="43">
        <f t="shared" si="30"/>
        <v>1.9698725376593278E-2</v>
      </c>
      <c r="AB220" s="43">
        <f t="shared" si="31"/>
        <v>8.8100686498855829E-2</v>
      </c>
      <c r="AC220" s="47">
        <f t="shared" si="32"/>
        <v>0.13205417607223477</v>
      </c>
      <c r="AD220" t="str">
        <f t="shared" si="26"/>
        <v/>
      </c>
    </row>
    <row r="221" spans="2:30" x14ac:dyDescent="0.25">
      <c r="B221" s="9" t="s">
        <v>219</v>
      </c>
      <c r="C221" s="23" t="str">
        <f>VLOOKUP(B221,[2]Municipal!$C$15:$D$60549,2)</f>
        <v>Ciénega</v>
      </c>
      <c r="D221" s="11">
        <f>VLOOKUP($B221,'[1]Sin Corporativo'!$Q$6:$AA$1115,2)</f>
        <v>219</v>
      </c>
      <c r="E221" s="10">
        <f>VLOOKUP($B221,'[1]Sin Corporativo'!$Q$6:$AA$1115,3)</f>
        <v>226</v>
      </c>
      <c r="F221" s="10">
        <f>VLOOKUP($B221,'[1]Sin Corporativo'!$Q$6:$AA$1115,4)</f>
        <v>221</v>
      </c>
      <c r="G221" s="12">
        <f>VLOOKUP($B221,'[1]Sin Corporativo'!$Q$6:$AA$1115,5)</f>
        <v>213</v>
      </c>
      <c r="H221" s="11">
        <f>VLOOKUP($B221,'[1]Sin Corporativo'!$Q$6:$AA$1115,6)</f>
        <v>116</v>
      </c>
      <c r="I221" s="10">
        <f>VLOOKUP($B221,'[1]Sin Corporativo'!$Q$6:$AA$1115,7)</f>
        <v>189</v>
      </c>
      <c r="J221" s="10">
        <f>VLOOKUP($B221,'[1]Sin Corporativo'!$Q$6:$AA$1115,8)</f>
        <v>205</v>
      </c>
      <c r="K221" s="7">
        <f>VLOOKUP($B221,'[1]Sin Corporativo'!$Q$6:$AA$1115,9)</f>
        <v>208</v>
      </c>
      <c r="L221" s="11">
        <f>VLOOKUP($B221,'[1]Sin Corporativo'!$Q$6:$AA$1115,10)</f>
        <v>260</v>
      </c>
      <c r="M221" s="10">
        <f>VLOOKUP($B221,'[1]Sin Corporativo'!$Q$6:$AA$1115,11)</f>
        <v>231</v>
      </c>
      <c r="N221" s="29">
        <f>VLOOKUP($B221,'[2]pop-2020-2023'!$I$5:$M$1126,2)</f>
        <v>4761</v>
      </c>
      <c r="O221" s="28">
        <f>VLOOKUP($B221,'[2]pop-2020-2023'!$I$5:$M$1126,3)</f>
        <v>4780</v>
      </c>
      <c r="P221" s="28">
        <f>VLOOKUP($B221,'[2]pop-2020-2023'!$I$5:$M$1126,4)</f>
        <v>4847</v>
      </c>
      <c r="Q221" s="30">
        <f>VLOOKUP($B221,'[2]pop-2020-2023'!$I$5:$M$1126,5)</f>
        <v>4894</v>
      </c>
      <c r="R221" s="29">
        <f>VLOOKUP($B221,'[3]Hogares total'!$D$5:$L$1126,6)</f>
        <v>1572</v>
      </c>
      <c r="S221" s="28">
        <f>VLOOKUP($B221,'[3]Hogares total'!$D$5:$L$1126,7)</f>
        <v>1597</v>
      </c>
      <c r="T221" s="28">
        <f>VLOOKUP($B221,'[3]Hogares total'!$D$5:$L$1126,8)</f>
        <v>1622</v>
      </c>
      <c r="U221" s="30">
        <f>VLOOKUP($B221,'[3]Hogares total'!$D$5:$L$1126,9)</f>
        <v>1647</v>
      </c>
      <c r="V221" s="29"/>
      <c r="W221" s="43">
        <f t="shared" si="27"/>
        <v>4.7280334728033474E-2</v>
      </c>
      <c r="X221" s="43">
        <f t="shared" si="28"/>
        <v>3.8993191664947392E-2</v>
      </c>
      <c r="Y221" s="47">
        <f t="shared" si="29"/>
        <v>4.720065386187168E-2</v>
      </c>
      <c r="Z221" s="29"/>
      <c r="AA221" s="43">
        <f t="shared" si="30"/>
        <v>0.14151534126487164</v>
      </c>
      <c r="AB221" s="43">
        <f t="shared" si="31"/>
        <v>0.11652281134401973</v>
      </c>
      <c r="AC221" s="47">
        <f t="shared" si="32"/>
        <v>0.14025500910746813</v>
      </c>
      <c r="AD221" t="str">
        <f t="shared" si="26"/>
        <v/>
      </c>
    </row>
    <row r="222" spans="2:30" x14ac:dyDescent="0.25">
      <c r="B222" s="9" t="s">
        <v>220</v>
      </c>
      <c r="C222" s="23" t="str">
        <f>VLOOKUP(B222,[2]Municipal!$C$15:$D$60549,2)</f>
        <v>Cómbita</v>
      </c>
      <c r="D222" s="11">
        <f>VLOOKUP($B222,'[1]Sin Corporativo'!$Q$6:$AA$1115,2)</f>
        <v>240</v>
      </c>
      <c r="E222" s="10">
        <f>VLOOKUP($B222,'[1]Sin Corporativo'!$Q$6:$AA$1115,3)</f>
        <v>112</v>
      </c>
      <c r="F222" s="10">
        <f>VLOOKUP($B222,'[1]Sin Corporativo'!$Q$6:$AA$1115,4)</f>
        <v>138</v>
      </c>
      <c r="G222" s="12">
        <f>VLOOKUP($B222,'[1]Sin Corporativo'!$Q$6:$AA$1115,5)</f>
        <v>658</v>
      </c>
      <c r="H222" s="11">
        <f>VLOOKUP($B222,'[1]Sin Corporativo'!$Q$6:$AA$1115,6)</f>
        <v>316</v>
      </c>
      <c r="I222" s="10">
        <f>VLOOKUP($B222,'[1]Sin Corporativo'!$Q$6:$AA$1115,7)</f>
        <v>362</v>
      </c>
      <c r="J222" s="10">
        <f>VLOOKUP($B222,'[1]Sin Corporativo'!$Q$6:$AA$1115,8)</f>
        <v>359</v>
      </c>
      <c r="K222" s="7">
        <f>VLOOKUP($B222,'[1]Sin Corporativo'!$Q$6:$AA$1115,9)</f>
        <v>565</v>
      </c>
      <c r="L222" s="11">
        <f>VLOOKUP($B222,'[1]Sin Corporativo'!$Q$6:$AA$1115,10)</f>
        <v>383</v>
      </c>
      <c r="M222" s="10">
        <f>VLOOKUP($B222,'[1]Sin Corporativo'!$Q$6:$AA$1115,11)</f>
        <v>430</v>
      </c>
      <c r="N222" s="29">
        <f>VLOOKUP($B222,'[2]pop-2020-2023'!$I$5:$M$1126,2)</f>
        <v>13417</v>
      </c>
      <c r="O222" s="28">
        <f>VLOOKUP($B222,'[2]pop-2020-2023'!$I$5:$M$1126,3)</f>
        <v>13615</v>
      </c>
      <c r="P222" s="28">
        <f>VLOOKUP($B222,'[2]pop-2020-2023'!$I$5:$M$1126,4)</f>
        <v>13762</v>
      </c>
      <c r="Q222" s="30">
        <f>VLOOKUP($B222,'[2]pop-2020-2023'!$I$5:$M$1126,5)</f>
        <v>13896</v>
      </c>
      <c r="R222" s="29">
        <f>VLOOKUP($B222,'[3]Hogares total'!$D$5:$L$1126,6)</f>
        <v>3042</v>
      </c>
      <c r="S222" s="28">
        <f>VLOOKUP($B222,'[3]Hogares total'!$D$5:$L$1126,7)</f>
        <v>3092</v>
      </c>
      <c r="T222" s="28">
        <f>VLOOKUP($B222,'[3]Hogares total'!$D$5:$L$1126,8)</f>
        <v>3143</v>
      </c>
      <c r="U222" s="30">
        <f>VLOOKUP($B222,'[3]Hogares total'!$D$5:$L$1126,9)</f>
        <v>3199</v>
      </c>
      <c r="V222" s="29"/>
      <c r="W222" s="43">
        <f t="shared" si="27"/>
        <v>8.2262210796915161E-3</v>
      </c>
      <c r="X222" s="43">
        <f t="shared" si="28"/>
        <v>2.6304316233105654E-2</v>
      </c>
      <c r="Y222" s="47">
        <f t="shared" si="29"/>
        <v>3.0944156591824985E-2</v>
      </c>
      <c r="Z222" s="29"/>
      <c r="AA222" s="43">
        <f t="shared" si="30"/>
        <v>3.6222509702457953E-2</v>
      </c>
      <c r="AB222" s="43">
        <f t="shared" si="31"/>
        <v>0.11517658288259625</v>
      </c>
      <c r="AC222" s="47">
        <f t="shared" si="32"/>
        <v>0.13441700531416068</v>
      </c>
      <c r="AD222" t="str">
        <f t="shared" si="26"/>
        <v/>
      </c>
    </row>
    <row r="223" spans="2:30" x14ac:dyDescent="0.25">
      <c r="B223" s="9" t="s">
        <v>221</v>
      </c>
      <c r="C223" s="23" t="str">
        <f>VLOOKUP(B223,[2]Municipal!$C$15:$D$60549,2)</f>
        <v>Coper</v>
      </c>
      <c r="D223" s="11">
        <f>VLOOKUP($B223,'[1]Sin Corporativo'!$Q$6:$AA$1115,2)</f>
        <v>8</v>
      </c>
      <c r="E223" s="10">
        <f>VLOOKUP($B223,'[1]Sin Corporativo'!$Q$6:$AA$1115,3)</f>
        <v>8</v>
      </c>
      <c r="F223" s="10">
        <f>VLOOKUP($B223,'[1]Sin Corporativo'!$Q$6:$AA$1115,4)</f>
        <v>8</v>
      </c>
      <c r="G223" s="12">
        <f>VLOOKUP($B223,'[1]Sin Corporativo'!$Q$6:$AA$1115,5)</f>
        <v>2</v>
      </c>
      <c r="H223" s="11">
        <f>VLOOKUP($B223,'[1]Sin Corporativo'!$Q$6:$AA$1115,6)</f>
        <v>1</v>
      </c>
      <c r="I223" s="10">
        <f>VLOOKUP($B223,'[1]Sin Corporativo'!$Q$6:$AA$1115,7)</f>
        <v>1</v>
      </c>
      <c r="J223" s="10">
        <f>VLOOKUP($B223,'[1]Sin Corporativo'!$Q$6:$AA$1115,8)</f>
        <v>1</v>
      </c>
      <c r="K223" s="7">
        <f>VLOOKUP($B223,'[1]Sin Corporativo'!$Q$6:$AA$1115,9)</f>
        <v>1</v>
      </c>
      <c r="L223" s="11">
        <f>VLOOKUP($B223,'[1]Sin Corporativo'!$Q$6:$AA$1115,10)</f>
        <v>1</v>
      </c>
      <c r="M223" s="10">
        <f>VLOOKUP($B223,'[1]Sin Corporativo'!$Q$6:$AA$1115,11)</f>
        <v>1</v>
      </c>
      <c r="N223" s="29">
        <f>VLOOKUP($B223,'[2]pop-2020-2023'!$I$5:$M$1126,2)</f>
        <v>3700</v>
      </c>
      <c r="O223" s="28">
        <f>VLOOKUP($B223,'[2]pop-2020-2023'!$I$5:$M$1126,3)</f>
        <v>3712</v>
      </c>
      <c r="P223" s="28">
        <f>VLOOKUP($B223,'[2]pop-2020-2023'!$I$5:$M$1126,4)</f>
        <v>3742</v>
      </c>
      <c r="Q223" s="30">
        <f>VLOOKUP($B223,'[2]pop-2020-2023'!$I$5:$M$1126,5)</f>
        <v>3798</v>
      </c>
      <c r="R223" s="29">
        <f>VLOOKUP($B223,'[3]Hogares total'!$D$5:$L$1126,6)</f>
        <v>1415</v>
      </c>
      <c r="S223" s="28">
        <f>VLOOKUP($B223,'[3]Hogares total'!$D$5:$L$1126,7)</f>
        <v>1439</v>
      </c>
      <c r="T223" s="28">
        <f>VLOOKUP($B223,'[3]Hogares total'!$D$5:$L$1126,8)</f>
        <v>1461</v>
      </c>
      <c r="U223" s="30">
        <f>VLOOKUP($B223,'[3]Hogares total'!$D$5:$L$1126,9)</f>
        <v>1483</v>
      </c>
      <c r="V223" s="29"/>
      <c r="W223" s="43">
        <f t="shared" si="27"/>
        <v>2.1551724137931034E-3</v>
      </c>
      <c r="X223" s="43">
        <f t="shared" si="28"/>
        <v>2.6723677177979688E-4</v>
      </c>
      <c r="Y223" s="47">
        <f t="shared" si="29"/>
        <v>2.6329647182727749E-4</v>
      </c>
      <c r="Z223" s="29"/>
      <c r="AA223" s="43">
        <f t="shared" si="30"/>
        <v>5.5594162612925642E-3</v>
      </c>
      <c r="AB223" s="43">
        <f t="shared" si="31"/>
        <v>6.8446269678302531E-4</v>
      </c>
      <c r="AC223" s="47">
        <f t="shared" si="32"/>
        <v>6.7430883344571813E-4</v>
      </c>
      <c r="AD223" t="str">
        <f t="shared" si="26"/>
        <v/>
      </c>
    </row>
    <row r="224" spans="2:30" x14ac:dyDescent="0.25">
      <c r="B224" s="9" t="s">
        <v>222</v>
      </c>
      <c r="C224" s="23" t="str">
        <f>VLOOKUP(B224,[2]Municipal!$C$15:$D$60549,2)</f>
        <v>Corrales</v>
      </c>
      <c r="D224" s="11">
        <f>VLOOKUP($B224,'[1]Sin Corporativo'!$Q$6:$AA$1115,2)</f>
        <v>84</v>
      </c>
      <c r="E224" s="10">
        <f>VLOOKUP($B224,'[1]Sin Corporativo'!$Q$6:$AA$1115,3)</f>
        <v>124</v>
      </c>
      <c r="F224" s="10">
        <f>VLOOKUP($B224,'[1]Sin Corporativo'!$Q$6:$AA$1115,4)</f>
        <v>137</v>
      </c>
      <c r="G224" s="12">
        <f>VLOOKUP($B224,'[1]Sin Corporativo'!$Q$6:$AA$1115,5)</f>
        <v>98</v>
      </c>
      <c r="H224" s="11">
        <f>VLOOKUP($B224,'[1]Sin Corporativo'!$Q$6:$AA$1115,6)</f>
        <v>93</v>
      </c>
      <c r="I224" s="10">
        <f>VLOOKUP($B224,'[1]Sin Corporativo'!$Q$6:$AA$1115,7)</f>
        <v>172</v>
      </c>
      <c r="J224" s="10">
        <f>VLOOKUP($B224,'[1]Sin Corporativo'!$Q$6:$AA$1115,8)</f>
        <v>177</v>
      </c>
      <c r="K224" s="7">
        <f>VLOOKUP($B224,'[1]Sin Corporativo'!$Q$6:$AA$1115,9)</f>
        <v>180</v>
      </c>
      <c r="L224" s="11">
        <f>VLOOKUP($B224,'[1]Sin Corporativo'!$Q$6:$AA$1115,10)</f>
        <v>181</v>
      </c>
      <c r="M224" s="10">
        <f>VLOOKUP($B224,'[1]Sin Corporativo'!$Q$6:$AA$1115,11)</f>
        <v>193</v>
      </c>
      <c r="N224" s="29">
        <f>VLOOKUP($B224,'[2]pop-2020-2023'!$I$5:$M$1126,2)</f>
        <v>2571</v>
      </c>
      <c r="O224" s="28">
        <f>VLOOKUP($B224,'[2]pop-2020-2023'!$I$5:$M$1126,3)</f>
        <v>2595</v>
      </c>
      <c r="P224" s="28">
        <f>VLOOKUP($B224,'[2]pop-2020-2023'!$I$5:$M$1126,4)</f>
        <v>2631</v>
      </c>
      <c r="Q224" s="30">
        <f>VLOOKUP($B224,'[2]pop-2020-2023'!$I$5:$M$1126,5)</f>
        <v>2662</v>
      </c>
      <c r="R224" s="29">
        <f>VLOOKUP($B224,'[3]Hogares total'!$D$5:$L$1126,6)</f>
        <v>828</v>
      </c>
      <c r="S224" s="28">
        <f>VLOOKUP($B224,'[3]Hogares total'!$D$5:$L$1126,7)</f>
        <v>842</v>
      </c>
      <c r="T224" s="28">
        <f>VLOOKUP($B224,'[3]Hogares total'!$D$5:$L$1126,8)</f>
        <v>857</v>
      </c>
      <c r="U224" s="30">
        <f>VLOOKUP($B224,'[3]Hogares total'!$D$5:$L$1126,9)</f>
        <v>873</v>
      </c>
      <c r="V224" s="29"/>
      <c r="W224" s="43">
        <f t="shared" si="27"/>
        <v>4.7784200385356454E-2</v>
      </c>
      <c r="X224" s="43">
        <f t="shared" si="28"/>
        <v>6.5374382364120104E-2</v>
      </c>
      <c r="Y224" s="47">
        <f t="shared" si="29"/>
        <v>7.2501878287002247E-2</v>
      </c>
      <c r="Z224" s="29"/>
      <c r="AA224" s="43">
        <f t="shared" si="30"/>
        <v>0.14726840855106887</v>
      </c>
      <c r="AB224" s="43">
        <f t="shared" si="31"/>
        <v>0.20070011668611434</v>
      </c>
      <c r="AC224" s="47">
        <f t="shared" si="32"/>
        <v>0.22107674684994272</v>
      </c>
      <c r="AD224" t="str">
        <f t="shared" si="26"/>
        <v/>
      </c>
    </row>
    <row r="225" spans="2:30" x14ac:dyDescent="0.25">
      <c r="B225" s="9" t="s">
        <v>223</v>
      </c>
      <c r="C225" s="23" t="str">
        <f>VLOOKUP(B225,[2]Municipal!$C$15:$D$60549,2)</f>
        <v>Covarachía</v>
      </c>
      <c r="D225" s="11">
        <f>VLOOKUP($B225,'[1]Sin Corporativo'!$Q$6:$AA$1115,2)</f>
        <v>23</v>
      </c>
      <c r="E225" s="10">
        <f>VLOOKUP($B225,'[1]Sin Corporativo'!$Q$6:$AA$1115,3)</f>
        <v>35</v>
      </c>
      <c r="F225" s="10">
        <f>VLOOKUP($B225,'[1]Sin Corporativo'!$Q$6:$AA$1115,4)</f>
        <v>35</v>
      </c>
      <c r="G225" s="12">
        <f>VLOOKUP($B225,'[1]Sin Corporativo'!$Q$6:$AA$1115,5)</f>
        <v>55</v>
      </c>
      <c r="H225" s="11">
        <f>VLOOKUP($B225,'[1]Sin Corporativo'!$Q$6:$AA$1115,6)</f>
        <v>57</v>
      </c>
      <c r="I225" s="10">
        <f>VLOOKUP($B225,'[1]Sin Corporativo'!$Q$6:$AA$1115,7)</f>
        <v>55</v>
      </c>
      <c r="J225" s="10">
        <f>VLOOKUP($B225,'[1]Sin Corporativo'!$Q$6:$AA$1115,8)</f>
        <v>57</v>
      </c>
      <c r="K225" s="7">
        <f>VLOOKUP($B225,'[1]Sin Corporativo'!$Q$6:$AA$1115,9)</f>
        <v>56</v>
      </c>
      <c r="L225" s="11">
        <f>VLOOKUP($B225,'[1]Sin Corporativo'!$Q$6:$AA$1115,10)</f>
        <v>33</v>
      </c>
      <c r="M225" s="10">
        <f>VLOOKUP($B225,'[1]Sin Corporativo'!$Q$6:$AA$1115,11)</f>
        <v>45</v>
      </c>
      <c r="N225" s="29">
        <f>VLOOKUP($B225,'[2]pop-2020-2023'!$I$5:$M$1126,2)</f>
        <v>2839</v>
      </c>
      <c r="O225" s="28">
        <f>VLOOKUP($B225,'[2]pop-2020-2023'!$I$5:$M$1126,3)</f>
        <v>2854</v>
      </c>
      <c r="P225" s="28">
        <f>VLOOKUP($B225,'[2]pop-2020-2023'!$I$5:$M$1126,4)</f>
        <v>2884</v>
      </c>
      <c r="Q225" s="30">
        <f>VLOOKUP($B225,'[2]pop-2020-2023'!$I$5:$M$1126,5)</f>
        <v>2904</v>
      </c>
      <c r="R225" s="29">
        <f>VLOOKUP($B225,'[3]Hogares total'!$D$5:$L$1126,6)</f>
        <v>927</v>
      </c>
      <c r="S225" s="28">
        <f>VLOOKUP($B225,'[3]Hogares total'!$D$5:$L$1126,7)</f>
        <v>941</v>
      </c>
      <c r="T225" s="28">
        <f>VLOOKUP($B225,'[3]Hogares total'!$D$5:$L$1126,8)</f>
        <v>954</v>
      </c>
      <c r="U225" s="30">
        <f>VLOOKUP($B225,'[3]Hogares total'!$D$5:$L$1126,9)</f>
        <v>971</v>
      </c>
      <c r="V225" s="29"/>
      <c r="W225" s="43">
        <f t="shared" si="27"/>
        <v>1.2263489838822705E-2</v>
      </c>
      <c r="X225" s="43">
        <f t="shared" si="28"/>
        <v>1.9070735090152564E-2</v>
      </c>
      <c r="Y225" s="47">
        <f t="shared" si="29"/>
        <v>1.5495867768595042E-2</v>
      </c>
      <c r="Z225" s="29"/>
      <c r="AA225" s="43">
        <f t="shared" si="30"/>
        <v>3.7194473963868227E-2</v>
      </c>
      <c r="AB225" s="43">
        <f t="shared" si="31"/>
        <v>5.7651991614255764E-2</v>
      </c>
      <c r="AC225" s="47">
        <f t="shared" si="32"/>
        <v>4.6343975283213185E-2</v>
      </c>
      <c r="AD225" t="str">
        <f t="shared" si="26"/>
        <v/>
      </c>
    </row>
    <row r="226" spans="2:30" x14ac:dyDescent="0.25">
      <c r="B226" s="9" t="s">
        <v>224</v>
      </c>
      <c r="C226" s="23" t="str">
        <f>VLOOKUP(B226,[2]Municipal!$C$15:$D$60549,2)</f>
        <v>Cubará</v>
      </c>
      <c r="D226" s="11">
        <f>VLOOKUP($B226,'[1]Sin Corporativo'!$Q$6:$AA$1115,2)</f>
        <v>117</v>
      </c>
      <c r="E226" s="10">
        <f>VLOOKUP($B226,'[1]Sin Corporativo'!$Q$6:$AA$1115,3)</f>
        <v>187</v>
      </c>
      <c r="F226" s="10">
        <f>VLOOKUP($B226,'[1]Sin Corporativo'!$Q$6:$AA$1115,4)</f>
        <v>324</v>
      </c>
      <c r="G226" s="12">
        <f>VLOOKUP($B226,'[1]Sin Corporativo'!$Q$6:$AA$1115,5)</f>
        <v>292</v>
      </c>
      <c r="H226" s="11">
        <f>VLOOKUP($B226,'[1]Sin Corporativo'!$Q$6:$AA$1115,6)</f>
        <v>238</v>
      </c>
      <c r="I226" s="10">
        <f>VLOOKUP($B226,'[1]Sin Corporativo'!$Q$6:$AA$1115,7)</f>
        <v>187</v>
      </c>
      <c r="J226" s="10">
        <f>VLOOKUP($B226,'[1]Sin Corporativo'!$Q$6:$AA$1115,8)</f>
        <v>164</v>
      </c>
      <c r="K226" s="7">
        <f>VLOOKUP($B226,'[1]Sin Corporativo'!$Q$6:$AA$1115,9)</f>
        <v>157</v>
      </c>
      <c r="L226" s="11">
        <f>VLOOKUP($B226,'[1]Sin Corporativo'!$Q$6:$AA$1115,10)</f>
        <v>128</v>
      </c>
      <c r="M226" s="10">
        <f>VLOOKUP($B226,'[1]Sin Corporativo'!$Q$6:$AA$1115,11)</f>
        <v>141</v>
      </c>
      <c r="N226" s="29">
        <f>VLOOKUP($B226,'[2]pop-2020-2023'!$I$5:$M$1126,2)</f>
        <v>10767</v>
      </c>
      <c r="O226" s="28">
        <f>VLOOKUP($B226,'[2]pop-2020-2023'!$I$5:$M$1126,3)</f>
        <v>10944</v>
      </c>
      <c r="P226" s="28">
        <f>VLOOKUP($B226,'[2]pop-2020-2023'!$I$5:$M$1126,4)</f>
        <v>11069</v>
      </c>
      <c r="Q226" s="30">
        <f>VLOOKUP($B226,'[2]pop-2020-2023'!$I$5:$M$1126,5)</f>
        <v>11175</v>
      </c>
      <c r="R226" s="29">
        <f>VLOOKUP($B226,'[3]Hogares total'!$D$5:$L$1126,6)</f>
        <v>2990</v>
      </c>
      <c r="S226" s="28">
        <f>VLOOKUP($B226,'[3]Hogares total'!$D$5:$L$1126,7)</f>
        <v>3044</v>
      </c>
      <c r="T226" s="28">
        <f>VLOOKUP($B226,'[3]Hogares total'!$D$5:$L$1126,8)</f>
        <v>3098</v>
      </c>
      <c r="U226" s="30">
        <f>VLOOKUP($B226,'[3]Hogares total'!$D$5:$L$1126,9)</f>
        <v>3154</v>
      </c>
      <c r="V226" s="29"/>
      <c r="W226" s="43">
        <f t="shared" si="27"/>
        <v>1.7086988304093567E-2</v>
      </c>
      <c r="X226" s="43">
        <f t="shared" si="28"/>
        <v>1.6894028367512873E-2</v>
      </c>
      <c r="Y226" s="47">
        <f t="shared" si="29"/>
        <v>1.261744966442953E-2</v>
      </c>
      <c r="Z226" s="29"/>
      <c r="AA226" s="43">
        <f t="shared" si="30"/>
        <v>6.1432325886990803E-2</v>
      </c>
      <c r="AB226" s="43">
        <f t="shared" si="31"/>
        <v>6.0361523563589412E-2</v>
      </c>
      <c r="AC226" s="47">
        <f t="shared" si="32"/>
        <v>4.4705136334812934E-2</v>
      </c>
      <c r="AD226" t="str">
        <f t="shared" si="26"/>
        <v/>
      </c>
    </row>
    <row r="227" spans="2:30" x14ac:dyDescent="0.25">
      <c r="B227" s="9" t="s">
        <v>225</v>
      </c>
      <c r="C227" s="23" t="str">
        <f>VLOOKUP(B227,[2]Municipal!$C$15:$D$60549,2)</f>
        <v>Cucaita</v>
      </c>
      <c r="D227" s="11">
        <f>VLOOKUP($B227,'[1]Sin Corporativo'!$Q$6:$AA$1115,2)</f>
        <v>40</v>
      </c>
      <c r="E227" s="10">
        <f>VLOOKUP($B227,'[1]Sin Corporativo'!$Q$6:$AA$1115,3)</f>
        <v>11</v>
      </c>
      <c r="F227" s="10">
        <f>VLOOKUP($B227,'[1]Sin Corporativo'!$Q$6:$AA$1115,4)</f>
        <v>12</v>
      </c>
      <c r="G227" s="12">
        <f>VLOOKUP($B227,'[1]Sin Corporativo'!$Q$6:$AA$1115,5)</f>
        <v>9</v>
      </c>
      <c r="H227" s="11">
        <f>VLOOKUP($B227,'[1]Sin Corporativo'!$Q$6:$AA$1115,6)</f>
        <v>7</v>
      </c>
      <c r="I227" s="10">
        <f>VLOOKUP($B227,'[1]Sin Corporativo'!$Q$6:$AA$1115,7)</f>
        <v>28</v>
      </c>
      <c r="J227" s="10">
        <f>VLOOKUP($B227,'[1]Sin Corporativo'!$Q$6:$AA$1115,8)</f>
        <v>99</v>
      </c>
      <c r="K227" s="7">
        <f>VLOOKUP($B227,'[1]Sin Corporativo'!$Q$6:$AA$1115,9)</f>
        <v>121</v>
      </c>
      <c r="L227" s="11">
        <f>VLOOKUP($B227,'[1]Sin Corporativo'!$Q$6:$AA$1115,10)</f>
        <v>142</v>
      </c>
      <c r="M227" s="10">
        <f>VLOOKUP($B227,'[1]Sin Corporativo'!$Q$6:$AA$1115,11)</f>
        <v>128</v>
      </c>
      <c r="N227" s="29">
        <f>VLOOKUP($B227,'[2]pop-2020-2023'!$I$5:$M$1126,2)</f>
        <v>3848</v>
      </c>
      <c r="O227" s="28">
        <f>VLOOKUP($B227,'[2]pop-2020-2023'!$I$5:$M$1126,3)</f>
        <v>3876</v>
      </c>
      <c r="P227" s="28">
        <f>VLOOKUP($B227,'[2]pop-2020-2023'!$I$5:$M$1126,4)</f>
        <v>3927</v>
      </c>
      <c r="Q227" s="30">
        <f>VLOOKUP($B227,'[2]pop-2020-2023'!$I$5:$M$1126,5)</f>
        <v>3980</v>
      </c>
      <c r="R227" s="29">
        <f>VLOOKUP($B227,'[3]Hogares total'!$D$5:$L$1126,6)</f>
        <v>1151</v>
      </c>
      <c r="S227" s="28">
        <f>VLOOKUP($B227,'[3]Hogares total'!$D$5:$L$1126,7)</f>
        <v>1169</v>
      </c>
      <c r="T227" s="28">
        <f>VLOOKUP($B227,'[3]Hogares total'!$D$5:$L$1126,8)</f>
        <v>1187</v>
      </c>
      <c r="U227" s="30">
        <f>VLOOKUP($B227,'[3]Hogares total'!$D$5:$L$1126,9)</f>
        <v>1206</v>
      </c>
      <c r="V227" s="29"/>
      <c r="W227" s="43">
        <f t="shared" si="27"/>
        <v>2.8379772961816306E-3</v>
      </c>
      <c r="X227" s="43">
        <f t="shared" si="28"/>
        <v>7.1301247771836003E-3</v>
      </c>
      <c r="Y227" s="47">
        <f t="shared" si="29"/>
        <v>3.2160804020100506E-2</v>
      </c>
      <c r="Z227" s="29"/>
      <c r="AA227" s="43">
        <f t="shared" si="30"/>
        <v>9.4097519247219839E-3</v>
      </c>
      <c r="AB227" s="43">
        <f t="shared" si="31"/>
        <v>2.358887952822241E-2</v>
      </c>
      <c r="AC227" s="47">
        <f t="shared" si="32"/>
        <v>0.10613598673300166</v>
      </c>
      <c r="AD227" t="str">
        <f t="shared" si="26"/>
        <v/>
      </c>
    </row>
    <row r="228" spans="2:30" x14ac:dyDescent="0.25">
      <c r="B228" s="9" t="s">
        <v>226</v>
      </c>
      <c r="C228" s="23" t="str">
        <f>VLOOKUP(B228,[2]Municipal!$C$15:$D$60549,2)</f>
        <v>Cuítiva</v>
      </c>
      <c r="D228" s="11">
        <f>VLOOKUP($B228,'[1]Sin Corporativo'!$Q$6:$AA$1115,2)</f>
        <v>39</v>
      </c>
      <c r="E228" s="10">
        <f>VLOOKUP($B228,'[1]Sin Corporativo'!$Q$6:$AA$1115,3)</f>
        <v>44</v>
      </c>
      <c r="F228" s="10">
        <f>VLOOKUP($B228,'[1]Sin Corporativo'!$Q$6:$AA$1115,4)</f>
        <v>58</v>
      </c>
      <c r="G228" s="12">
        <f>VLOOKUP($B228,'[1]Sin Corporativo'!$Q$6:$AA$1115,5)</f>
        <v>61</v>
      </c>
      <c r="H228" s="11">
        <f>VLOOKUP($B228,'[1]Sin Corporativo'!$Q$6:$AA$1115,6)</f>
        <v>60</v>
      </c>
      <c r="I228" s="10">
        <f>VLOOKUP($B228,'[1]Sin Corporativo'!$Q$6:$AA$1115,7)</f>
        <v>52</v>
      </c>
      <c r="J228" s="10">
        <f>VLOOKUP($B228,'[1]Sin Corporativo'!$Q$6:$AA$1115,8)</f>
        <v>53</v>
      </c>
      <c r="K228" s="7">
        <f>VLOOKUP($B228,'[1]Sin Corporativo'!$Q$6:$AA$1115,9)</f>
        <v>53</v>
      </c>
      <c r="L228" s="11">
        <f>VLOOKUP($B228,'[1]Sin Corporativo'!$Q$6:$AA$1115,10)</f>
        <v>51</v>
      </c>
      <c r="M228" s="10">
        <f>VLOOKUP($B228,'[1]Sin Corporativo'!$Q$6:$AA$1115,11)</f>
        <v>51</v>
      </c>
      <c r="N228" s="29">
        <f>VLOOKUP($B228,'[2]pop-2020-2023'!$I$5:$M$1126,2)</f>
        <v>1855</v>
      </c>
      <c r="O228" s="28">
        <f>VLOOKUP($B228,'[2]pop-2020-2023'!$I$5:$M$1126,3)</f>
        <v>1873</v>
      </c>
      <c r="P228" s="28">
        <f>VLOOKUP($B228,'[2]pop-2020-2023'!$I$5:$M$1126,4)</f>
        <v>1878</v>
      </c>
      <c r="Q228" s="30">
        <f>VLOOKUP($B228,'[2]pop-2020-2023'!$I$5:$M$1126,5)</f>
        <v>1899</v>
      </c>
      <c r="R228" s="29">
        <f>VLOOKUP($B228,'[3]Hogares total'!$D$5:$L$1126,6)</f>
        <v>654</v>
      </c>
      <c r="S228" s="28">
        <f>VLOOKUP($B228,'[3]Hogares total'!$D$5:$L$1126,7)</f>
        <v>662</v>
      </c>
      <c r="T228" s="28">
        <f>VLOOKUP($B228,'[3]Hogares total'!$D$5:$L$1126,8)</f>
        <v>671</v>
      </c>
      <c r="U228" s="30">
        <f>VLOOKUP($B228,'[3]Hogares total'!$D$5:$L$1126,9)</f>
        <v>680</v>
      </c>
      <c r="V228" s="29"/>
      <c r="W228" s="43">
        <f t="shared" si="27"/>
        <v>2.3491724506139882E-2</v>
      </c>
      <c r="X228" s="43">
        <f t="shared" si="28"/>
        <v>2.7689030883919063E-2</v>
      </c>
      <c r="Y228" s="47">
        <f t="shared" si="29"/>
        <v>2.6856240126382307E-2</v>
      </c>
      <c r="Z228" s="29"/>
      <c r="AA228" s="43">
        <f t="shared" si="30"/>
        <v>6.6465256797583083E-2</v>
      </c>
      <c r="AB228" s="43">
        <f t="shared" si="31"/>
        <v>7.7496274217585689E-2</v>
      </c>
      <c r="AC228" s="47">
        <f t="shared" si="32"/>
        <v>7.4999999999999997E-2</v>
      </c>
      <c r="AD228" t="str">
        <f t="shared" si="26"/>
        <v/>
      </c>
    </row>
    <row r="229" spans="2:30" x14ac:dyDescent="0.25">
      <c r="B229" s="9" t="s">
        <v>227</v>
      </c>
      <c r="C229" s="23" t="str">
        <f>VLOOKUP(B229,[2]Municipal!$C$15:$D$60549,2)</f>
        <v>Chíquiza</v>
      </c>
      <c r="D229" s="11">
        <f>VLOOKUP($B229,'[1]Sin Corporativo'!$Q$6:$AA$1115,2)</f>
        <v>9</v>
      </c>
      <c r="E229" s="10">
        <f>VLOOKUP($B229,'[1]Sin Corporativo'!$Q$6:$AA$1115,3)</f>
        <v>9</v>
      </c>
      <c r="F229" s="10">
        <f>VLOOKUP($B229,'[1]Sin Corporativo'!$Q$6:$AA$1115,4)</f>
        <v>8</v>
      </c>
      <c r="G229" s="12">
        <f>VLOOKUP($B229,'[1]Sin Corporativo'!$Q$6:$AA$1115,5)</f>
        <v>6</v>
      </c>
      <c r="H229" s="11">
        <f>VLOOKUP($B229,'[1]Sin Corporativo'!$Q$6:$AA$1115,6)</f>
        <v>18</v>
      </c>
      <c r="I229" s="10">
        <f>VLOOKUP($B229,'[1]Sin Corporativo'!$Q$6:$AA$1115,7)</f>
        <v>18</v>
      </c>
      <c r="J229" s="10">
        <f>VLOOKUP($B229,'[1]Sin Corporativo'!$Q$6:$AA$1115,8)</f>
        <v>20</v>
      </c>
      <c r="K229" s="7">
        <f>VLOOKUP($B229,'[1]Sin Corporativo'!$Q$6:$AA$1115,9)</f>
        <v>23</v>
      </c>
      <c r="L229" s="11">
        <f>VLOOKUP($B229,'[1]Sin Corporativo'!$Q$6:$AA$1115,10)</f>
        <v>22</v>
      </c>
      <c r="M229" s="10">
        <f>VLOOKUP($B229,'[1]Sin Corporativo'!$Q$6:$AA$1115,11)</f>
        <v>20</v>
      </c>
      <c r="N229" s="29">
        <f>VLOOKUP($B229,'[2]pop-2020-2023'!$I$5:$M$1126,2)</f>
        <v>4801</v>
      </c>
      <c r="O229" s="28">
        <f>VLOOKUP($B229,'[2]pop-2020-2023'!$I$5:$M$1126,3)</f>
        <v>4853</v>
      </c>
      <c r="P229" s="28">
        <f>VLOOKUP($B229,'[2]pop-2020-2023'!$I$5:$M$1126,4)</f>
        <v>4913</v>
      </c>
      <c r="Q229" s="30">
        <f>VLOOKUP($B229,'[2]pop-2020-2023'!$I$5:$M$1126,5)</f>
        <v>4971</v>
      </c>
      <c r="R229" s="29">
        <f>VLOOKUP($B229,'[3]Hogares total'!$D$5:$L$1126,6)</f>
        <v>1468</v>
      </c>
      <c r="S229" s="28">
        <f>VLOOKUP($B229,'[3]Hogares total'!$D$5:$L$1126,7)</f>
        <v>1488</v>
      </c>
      <c r="T229" s="28">
        <f>VLOOKUP($B229,'[3]Hogares total'!$D$5:$L$1126,8)</f>
        <v>1508</v>
      </c>
      <c r="U229" s="30">
        <f>VLOOKUP($B229,'[3]Hogares total'!$D$5:$L$1126,9)</f>
        <v>1528</v>
      </c>
      <c r="V229" s="29"/>
      <c r="W229" s="43">
        <f t="shared" si="27"/>
        <v>1.854522975479085E-3</v>
      </c>
      <c r="X229" s="43">
        <f t="shared" si="28"/>
        <v>3.6637492367189092E-3</v>
      </c>
      <c r="Y229" s="47">
        <f t="shared" si="29"/>
        <v>4.0233353450010055E-3</v>
      </c>
      <c r="Z229" s="29"/>
      <c r="AA229" s="43">
        <f t="shared" si="30"/>
        <v>6.0483870967741934E-3</v>
      </c>
      <c r="AB229" s="43">
        <f t="shared" si="31"/>
        <v>1.1936339522546418E-2</v>
      </c>
      <c r="AC229" s="47">
        <f t="shared" si="32"/>
        <v>1.3089005235602094E-2</v>
      </c>
      <c r="AD229" t="str">
        <f t="shared" si="26"/>
        <v/>
      </c>
    </row>
    <row r="230" spans="2:30" x14ac:dyDescent="0.25">
      <c r="B230" s="9" t="s">
        <v>228</v>
      </c>
      <c r="C230" s="23" t="str">
        <f>VLOOKUP(B230,[2]Municipal!$C$15:$D$60549,2)</f>
        <v>Chivor</v>
      </c>
      <c r="D230" s="11">
        <f>VLOOKUP($B230,'[1]Sin Corporativo'!$Q$6:$AA$1115,2)</f>
        <v>6</v>
      </c>
      <c r="E230" s="10">
        <f>VLOOKUP($B230,'[1]Sin Corporativo'!$Q$6:$AA$1115,3)</f>
        <v>6</v>
      </c>
      <c r="F230" s="10">
        <f>VLOOKUP($B230,'[1]Sin Corporativo'!$Q$6:$AA$1115,4)</f>
        <v>5</v>
      </c>
      <c r="G230" s="12">
        <f>VLOOKUP($B230,'[1]Sin Corporativo'!$Q$6:$AA$1115,5)</f>
        <v>3</v>
      </c>
      <c r="H230" s="11">
        <f>VLOOKUP($B230,'[1]Sin Corporativo'!$Q$6:$AA$1115,6)</f>
        <v>2</v>
      </c>
      <c r="I230" s="10">
        <f>VLOOKUP($B230,'[1]Sin Corporativo'!$Q$6:$AA$1115,7)</f>
        <v>1</v>
      </c>
      <c r="J230" s="10">
        <f>VLOOKUP($B230,'[1]Sin Corporativo'!$Q$6:$AA$1115,8)</f>
        <v>1</v>
      </c>
      <c r="K230" s="7">
        <f>VLOOKUP($B230,'[1]Sin Corporativo'!$Q$6:$AA$1115,9)</f>
        <v>0</v>
      </c>
      <c r="L230" s="11">
        <f>VLOOKUP($B230,'[1]Sin Corporativo'!$Q$6:$AA$1115,10)</f>
        <v>0</v>
      </c>
      <c r="M230" s="10">
        <f>VLOOKUP($B230,'[1]Sin Corporativo'!$Q$6:$AA$1115,11)</f>
        <v>0</v>
      </c>
      <c r="N230" s="29">
        <f>VLOOKUP($B230,'[2]pop-2020-2023'!$I$5:$M$1126,2)</f>
        <v>2549</v>
      </c>
      <c r="O230" s="28">
        <f>VLOOKUP($B230,'[2]pop-2020-2023'!$I$5:$M$1126,3)</f>
        <v>2572</v>
      </c>
      <c r="P230" s="28">
        <f>VLOOKUP($B230,'[2]pop-2020-2023'!$I$5:$M$1126,4)</f>
        <v>2604</v>
      </c>
      <c r="Q230" s="30">
        <f>VLOOKUP($B230,'[2]pop-2020-2023'!$I$5:$M$1126,5)</f>
        <v>2640</v>
      </c>
      <c r="R230" s="29">
        <f>VLOOKUP($B230,'[3]Hogares total'!$D$5:$L$1126,6)</f>
        <v>837</v>
      </c>
      <c r="S230" s="28">
        <f>VLOOKUP($B230,'[3]Hogares total'!$D$5:$L$1126,7)</f>
        <v>848</v>
      </c>
      <c r="T230" s="28">
        <f>VLOOKUP($B230,'[3]Hogares total'!$D$5:$L$1126,8)</f>
        <v>860</v>
      </c>
      <c r="U230" s="30">
        <f>VLOOKUP($B230,'[3]Hogares total'!$D$5:$L$1126,9)</f>
        <v>874</v>
      </c>
      <c r="V230" s="29"/>
      <c r="W230" s="43">
        <f t="shared" si="27"/>
        <v>2.3328149300155523E-3</v>
      </c>
      <c r="X230" s="43">
        <f t="shared" si="28"/>
        <v>3.8402457757296467E-4</v>
      </c>
      <c r="Y230" s="47">
        <f t="shared" si="29"/>
        <v>0</v>
      </c>
      <c r="Z230" s="29"/>
      <c r="AA230" s="43">
        <f t="shared" si="30"/>
        <v>7.0754716981132077E-3</v>
      </c>
      <c r="AB230" s="43">
        <f t="shared" si="31"/>
        <v>1.1627906976744186E-3</v>
      </c>
      <c r="AC230" s="47">
        <f t="shared" si="32"/>
        <v>0</v>
      </c>
      <c r="AD230" t="str">
        <f t="shared" si="26"/>
        <v/>
      </c>
    </row>
    <row r="231" spans="2:30" x14ac:dyDescent="0.25">
      <c r="B231" s="9" t="s">
        <v>229</v>
      </c>
      <c r="C231" s="23" t="str">
        <f>VLOOKUP(B231,[2]Municipal!$C$15:$D$60549,2)</f>
        <v>Duitama</v>
      </c>
      <c r="D231" s="11">
        <f>VLOOKUP($B231,'[1]Sin Corporativo'!$Q$6:$AA$1115,2)</f>
        <v>27661</v>
      </c>
      <c r="E231" s="10">
        <f>VLOOKUP($B231,'[1]Sin Corporativo'!$Q$6:$AA$1115,3)</f>
        <v>27597</v>
      </c>
      <c r="F231" s="10">
        <f>VLOOKUP($B231,'[1]Sin Corporativo'!$Q$6:$AA$1115,4)</f>
        <v>27797</v>
      </c>
      <c r="G231" s="12">
        <f>VLOOKUP($B231,'[1]Sin Corporativo'!$Q$6:$AA$1115,5)</f>
        <v>27095</v>
      </c>
      <c r="H231" s="11">
        <f>VLOOKUP($B231,'[1]Sin Corporativo'!$Q$6:$AA$1115,6)</f>
        <v>26084</v>
      </c>
      <c r="I231" s="10">
        <f>VLOOKUP($B231,'[1]Sin Corporativo'!$Q$6:$AA$1115,7)</f>
        <v>25064</v>
      </c>
      <c r="J231" s="10">
        <f>VLOOKUP($B231,'[1]Sin Corporativo'!$Q$6:$AA$1115,8)</f>
        <v>28358</v>
      </c>
      <c r="K231" s="7">
        <f>VLOOKUP($B231,'[1]Sin Corporativo'!$Q$6:$AA$1115,9)</f>
        <v>26111</v>
      </c>
      <c r="L231" s="11">
        <f>VLOOKUP($B231,'[1]Sin Corporativo'!$Q$6:$AA$1115,10)</f>
        <v>28116</v>
      </c>
      <c r="M231" s="10">
        <f>VLOOKUP($B231,'[1]Sin Corporativo'!$Q$6:$AA$1115,11)</f>
        <v>27425</v>
      </c>
      <c r="N231" s="29">
        <f>VLOOKUP($B231,'[2]pop-2020-2023'!$I$5:$M$1126,2)</f>
        <v>127123</v>
      </c>
      <c r="O231" s="28">
        <f>VLOOKUP($B231,'[2]pop-2020-2023'!$I$5:$M$1126,3)</f>
        <v>128898</v>
      </c>
      <c r="P231" s="28">
        <f>VLOOKUP($B231,'[2]pop-2020-2023'!$I$5:$M$1126,4)</f>
        <v>130212</v>
      </c>
      <c r="Q231" s="30">
        <f>VLOOKUP($B231,'[2]pop-2020-2023'!$I$5:$M$1126,5)</f>
        <v>131591</v>
      </c>
      <c r="R231" s="29">
        <f>VLOOKUP($B231,'[3]Hogares total'!$D$5:$L$1126,6)</f>
        <v>42591</v>
      </c>
      <c r="S231" s="28">
        <f>VLOOKUP($B231,'[3]Hogares total'!$D$5:$L$1126,7)</f>
        <v>43491</v>
      </c>
      <c r="T231" s="28">
        <f>VLOOKUP($B231,'[3]Hogares total'!$D$5:$L$1126,8)</f>
        <v>44377</v>
      </c>
      <c r="U231" s="30">
        <f>VLOOKUP($B231,'[3]Hogares total'!$D$5:$L$1126,9)</f>
        <v>45277</v>
      </c>
      <c r="V231" s="29"/>
      <c r="W231" s="43">
        <f t="shared" si="27"/>
        <v>0.21409952055113346</v>
      </c>
      <c r="X231" s="43">
        <f t="shared" si="28"/>
        <v>0.19248609959143551</v>
      </c>
      <c r="Y231" s="47">
        <f t="shared" si="29"/>
        <v>0.20841090956068425</v>
      </c>
      <c r="Z231" s="29"/>
      <c r="AA231" s="43">
        <f t="shared" si="30"/>
        <v>0.63454507829206042</v>
      </c>
      <c r="AB231" s="43">
        <f t="shared" si="31"/>
        <v>0.56479707956824476</v>
      </c>
      <c r="AC231" s="47">
        <f t="shared" si="32"/>
        <v>0.60571592640855176</v>
      </c>
      <c r="AD231" t="str">
        <f t="shared" si="26"/>
        <v/>
      </c>
    </row>
    <row r="232" spans="2:30" x14ac:dyDescent="0.25">
      <c r="B232" s="9" t="s">
        <v>230</v>
      </c>
      <c r="C232" s="23" t="str">
        <f>VLOOKUP(B232,[2]Municipal!$C$15:$D$60549,2)</f>
        <v>El Cocuy</v>
      </c>
      <c r="D232" s="11">
        <f>VLOOKUP($B232,'[1]Sin Corporativo'!$Q$6:$AA$1115,2)</f>
        <v>73</v>
      </c>
      <c r="E232" s="10">
        <f>VLOOKUP($B232,'[1]Sin Corporativo'!$Q$6:$AA$1115,3)</f>
        <v>71</v>
      </c>
      <c r="F232" s="10">
        <f>VLOOKUP($B232,'[1]Sin Corporativo'!$Q$6:$AA$1115,4)</f>
        <v>70</v>
      </c>
      <c r="G232" s="12">
        <f>VLOOKUP($B232,'[1]Sin Corporativo'!$Q$6:$AA$1115,5)</f>
        <v>93</v>
      </c>
      <c r="H232" s="11">
        <f>VLOOKUP($B232,'[1]Sin Corporativo'!$Q$6:$AA$1115,6)</f>
        <v>21</v>
      </c>
      <c r="I232" s="10">
        <f>VLOOKUP($B232,'[1]Sin Corporativo'!$Q$6:$AA$1115,7)</f>
        <v>26</v>
      </c>
      <c r="J232" s="10">
        <f>VLOOKUP($B232,'[1]Sin Corporativo'!$Q$6:$AA$1115,8)</f>
        <v>29</v>
      </c>
      <c r="K232" s="7">
        <f>VLOOKUP($B232,'[1]Sin Corporativo'!$Q$6:$AA$1115,9)</f>
        <v>93</v>
      </c>
      <c r="L232" s="11">
        <f>VLOOKUP($B232,'[1]Sin Corporativo'!$Q$6:$AA$1115,10)</f>
        <v>93</v>
      </c>
      <c r="M232" s="10">
        <f>VLOOKUP($B232,'[1]Sin Corporativo'!$Q$6:$AA$1115,11)</f>
        <v>87</v>
      </c>
      <c r="N232" s="29">
        <f>VLOOKUP($B232,'[2]pop-2020-2023'!$I$5:$M$1126,2)</f>
        <v>4288</v>
      </c>
      <c r="O232" s="28">
        <f>VLOOKUP($B232,'[2]pop-2020-2023'!$I$5:$M$1126,3)</f>
        <v>4298</v>
      </c>
      <c r="P232" s="28">
        <f>VLOOKUP($B232,'[2]pop-2020-2023'!$I$5:$M$1126,4)</f>
        <v>4354</v>
      </c>
      <c r="Q232" s="30">
        <f>VLOOKUP($B232,'[2]pop-2020-2023'!$I$5:$M$1126,5)</f>
        <v>4377</v>
      </c>
      <c r="R232" s="29">
        <f>VLOOKUP($B232,'[3]Hogares total'!$D$5:$L$1126,6)</f>
        <v>1382</v>
      </c>
      <c r="S232" s="28">
        <f>VLOOKUP($B232,'[3]Hogares total'!$D$5:$L$1126,7)</f>
        <v>1408</v>
      </c>
      <c r="T232" s="28">
        <f>VLOOKUP($B232,'[3]Hogares total'!$D$5:$L$1126,8)</f>
        <v>1435</v>
      </c>
      <c r="U232" s="30">
        <f>VLOOKUP($B232,'[3]Hogares total'!$D$5:$L$1126,9)</f>
        <v>1462</v>
      </c>
      <c r="V232" s="29"/>
      <c r="W232" s="43">
        <f t="shared" si="27"/>
        <v>1.6519311307584925E-2</v>
      </c>
      <c r="X232" s="43">
        <f t="shared" si="28"/>
        <v>5.9715204409738175E-3</v>
      </c>
      <c r="Y232" s="47">
        <f t="shared" si="29"/>
        <v>1.9876627827278958E-2</v>
      </c>
      <c r="Z232" s="29"/>
      <c r="AA232" s="43">
        <f t="shared" si="30"/>
        <v>5.042613636363636E-2</v>
      </c>
      <c r="AB232" s="43">
        <f t="shared" si="31"/>
        <v>1.8118466898954706E-2</v>
      </c>
      <c r="AC232" s="47">
        <f t="shared" si="32"/>
        <v>5.9507523939808481E-2</v>
      </c>
      <c r="AD232" t="str">
        <f t="shared" si="26"/>
        <v/>
      </c>
    </row>
    <row r="233" spans="2:30" x14ac:dyDescent="0.25">
      <c r="B233" s="9" t="s">
        <v>231</v>
      </c>
      <c r="C233" s="23" t="str">
        <f>VLOOKUP(B233,[2]Municipal!$C$15:$D$60549,2)</f>
        <v>El Espino</v>
      </c>
      <c r="D233" s="11">
        <f>VLOOKUP($B233,'[1]Sin Corporativo'!$Q$6:$AA$1115,2)</f>
        <v>10</v>
      </c>
      <c r="E233" s="10">
        <f>VLOOKUP($B233,'[1]Sin Corporativo'!$Q$6:$AA$1115,3)</f>
        <v>9</v>
      </c>
      <c r="F233" s="10">
        <f>VLOOKUP($B233,'[1]Sin Corporativo'!$Q$6:$AA$1115,4)</f>
        <v>9</v>
      </c>
      <c r="G233" s="12">
        <f>VLOOKUP($B233,'[1]Sin Corporativo'!$Q$6:$AA$1115,5)</f>
        <v>3</v>
      </c>
      <c r="H233" s="11">
        <f>VLOOKUP($B233,'[1]Sin Corporativo'!$Q$6:$AA$1115,6)</f>
        <v>1</v>
      </c>
      <c r="I233" s="10">
        <f>VLOOKUP($B233,'[1]Sin Corporativo'!$Q$6:$AA$1115,7)</f>
        <v>0</v>
      </c>
      <c r="J233" s="10">
        <f>VLOOKUP($B233,'[1]Sin Corporativo'!$Q$6:$AA$1115,8)</f>
        <v>0</v>
      </c>
      <c r="K233" s="7">
        <f>VLOOKUP($B233,'[1]Sin Corporativo'!$Q$6:$AA$1115,9)</f>
        <v>0</v>
      </c>
      <c r="L233" s="11">
        <f>VLOOKUP($B233,'[1]Sin Corporativo'!$Q$6:$AA$1115,10)</f>
        <v>0</v>
      </c>
      <c r="M233" s="10">
        <f>VLOOKUP($B233,'[1]Sin Corporativo'!$Q$6:$AA$1115,11)</f>
        <v>0</v>
      </c>
      <c r="N233" s="29">
        <f>VLOOKUP($B233,'[2]pop-2020-2023'!$I$5:$M$1126,2)</f>
        <v>3124</v>
      </c>
      <c r="O233" s="28">
        <f>VLOOKUP($B233,'[2]pop-2020-2023'!$I$5:$M$1126,3)</f>
        <v>3141</v>
      </c>
      <c r="P233" s="28">
        <f>VLOOKUP($B233,'[2]pop-2020-2023'!$I$5:$M$1126,4)</f>
        <v>3166</v>
      </c>
      <c r="Q233" s="30">
        <f>VLOOKUP($B233,'[2]pop-2020-2023'!$I$5:$M$1126,5)</f>
        <v>3217</v>
      </c>
      <c r="R233" s="29">
        <f>VLOOKUP($B233,'[3]Hogares total'!$D$5:$L$1126,6)</f>
        <v>1103</v>
      </c>
      <c r="S233" s="28">
        <f>VLOOKUP($B233,'[3]Hogares total'!$D$5:$L$1126,7)</f>
        <v>1124</v>
      </c>
      <c r="T233" s="28">
        <f>VLOOKUP($B233,'[3]Hogares total'!$D$5:$L$1126,8)</f>
        <v>1144</v>
      </c>
      <c r="U233" s="30">
        <f>VLOOKUP($B233,'[3]Hogares total'!$D$5:$L$1126,9)</f>
        <v>1164</v>
      </c>
      <c r="V233" s="29"/>
      <c r="W233" s="43">
        <f t="shared" si="27"/>
        <v>2.8653295128939827E-3</v>
      </c>
      <c r="X233" s="43">
        <f t="shared" si="28"/>
        <v>0</v>
      </c>
      <c r="Y233" s="47">
        <f t="shared" si="29"/>
        <v>0</v>
      </c>
      <c r="Z233" s="29"/>
      <c r="AA233" s="43">
        <f t="shared" si="30"/>
        <v>8.0071174377224202E-3</v>
      </c>
      <c r="AB233" s="43">
        <f t="shared" si="31"/>
        <v>0</v>
      </c>
      <c r="AC233" s="47">
        <f t="shared" si="32"/>
        <v>0</v>
      </c>
      <c r="AD233" t="str">
        <f t="shared" si="26"/>
        <v/>
      </c>
    </row>
    <row r="234" spans="2:30" x14ac:dyDescent="0.25">
      <c r="B234" s="9" t="s">
        <v>232</v>
      </c>
      <c r="C234" s="23" t="str">
        <f>VLOOKUP(B234,[2]Municipal!$C$15:$D$60549,2)</f>
        <v>Firavitoba</v>
      </c>
      <c r="D234" s="11">
        <f>VLOOKUP($B234,'[1]Sin Corporativo'!$Q$6:$AA$1115,2)</f>
        <v>218</v>
      </c>
      <c r="E234" s="10">
        <f>VLOOKUP($B234,'[1]Sin Corporativo'!$Q$6:$AA$1115,3)</f>
        <v>357</v>
      </c>
      <c r="F234" s="10">
        <f>VLOOKUP($B234,'[1]Sin Corporativo'!$Q$6:$AA$1115,4)</f>
        <v>380</v>
      </c>
      <c r="G234" s="12">
        <f>VLOOKUP($B234,'[1]Sin Corporativo'!$Q$6:$AA$1115,5)</f>
        <v>461</v>
      </c>
      <c r="H234" s="11">
        <f>VLOOKUP($B234,'[1]Sin Corporativo'!$Q$6:$AA$1115,6)</f>
        <v>385</v>
      </c>
      <c r="I234" s="10">
        <f>VLOOKUP($B234,'[1]Sin Corporativo'!$Q$6:$AA$1115,7)</f>
        <v>424</v>
      </c>
      <c r="J234" s="10">
        <f>VLOOKUP($B234,'[1]Sin Corporativo'!$Q$6:$AA$1115,8)</f>
        <v>464</v>
      </c>
      <c r="K234" s="7">
        <f>VLOOKUP($B234,'[1]Sin Corporativo'!$Q$6:$AA$1115,9)</f>
        <v>476</v>
      </c>
      <c r="L234" s="11">
        <f>VLOOKUP($B234,'[1]Sin Corporativo'!$Q$6:$AA$1115,10)</f>
        <v>477</v>
      </c>
      <c r="M234" s="10">
        <f>VLOOKUP($B234,'[1]Sin Corporativo'!$Q$6:$AA$1115,11)</f>
        <v>489</v>
      </c>
      <c r="N234" s="29">
        <f>VLOOKUP($B234,'[2]pop-2020-2023'!$I$5:$M$1126,2)</f>
        <v>6879</v>
      </c>
      <c r="O234" s="28">
        <f>VLOOKUP($B234,'[2]pop-2020-2023'!$I$5:$M$1126,3)</f>
        <v>6961</v>
      </c>
      <c r="P234" s="28">
        <f>VLOOKUP($B234,'[2]pop-2020-2023'!$I$5:$M$1126,4)</f>
        <v>7047</v>
      </c>
      <c r="Q234" s="30">
        <f>VLOOKUP($B234,'[2]pop-2020-2023'!$I$5:$M$1126,5)</f>
        <v>7109</v>
      </c>
      <c r="R234" s="29">
        <f>VLOOKUP($B234,'[3]Hogares total'!$D$5:$L$1126,6)</f>
        <v>2272</v>
      </c>
      <c r="S234" s="28">
        <f>VLOOKUP($B234,'[3]Hogares total'!$D$5:$L$1126,7)</f>
        <v>2307</v>
      </c>
      <c r="T234" s="28">
        <f>VLOOKUP($B234,'[3]Hogares total'!$D$5:$L$1126,8)</f>
        <v>2343</v>
      </c>
      <c r="U234" s="30">
        <f>VLOOKUP($B234,'[3]Hogares total'!$D$5:$L$1126,9)</f>
        <v>2381</v>
      </c>
      <c r="V234" s="29"/>
      <c r="W234" s="43">
        <f t="shared" si="27"/>
        <v>5.1285734808217208E-2</v>
      </c>
      <c r="X234" s="43">
        <f t="shared" si="28"/>
        <v>6.0167447140627217E-2</v>
      </c>
      <c r="Y234" s="47">
        <f t="shared" si="29"/>
        <v>6.8786045857363906E-2</v>
      </c>
      <c r="Z234" s="29"/>
      <c r="AA234" s="43">
        <f t="shared" si="30"/>
        <v>0.15474642392717816</v>
      </c>
      <c r="AB234" s="43">
        <f t="shared" si="31"/>
        <v>0.18096457533077251</v>
      </c>
      <c r="AC234" s="47">
        <f t="shared" si="32"/>
        <v>0.20537589248215035</v>
      </c>
      <c r="AD234" t="str">
        <f t="shared" si="26"/>
        <v/>
      </c>
    </row>
    <row r="235" spans="2:30" x14ac:dyDescent="0.25">
      <c r="B235" s="9" t="s">
        <v>233</v>
      </c>
      <c r="C235" s="23" t="str">
        <f>VLOOKUP(B235,[2]Municipal!$C$15:$D$60549,2)</f>
        <v>Floresta</v>
      </c>
      <c r="D235" s="11">
        <f>VLOOKUP($B235,'[1]Sin Corporativo'!$Q$6:$AA$1115,2)</f>
        <v>53</v>
      </c>
      <c r="E235" s="10">
        <f>VLOOKUP($B235,'[1]Sin Corporativo'!$Q$6:$AA$1115,3)</f>
        <v>130</v>
      </c>
      <c r="F235" s="10">
        <f>VLOOKUP($B235,'[1]Sin Corporativo'!$Q$6:$AA$1115,4)</f>
        <v>128</v>
      </c>
      <c r="G235" s="12">
        <f>VLOOKUP($B235,'[1]Sin Corporativo'!$Q$6:$AA$1115,5)</f>
        <v>115</v>
      </c>
      <c r="H235" s="11">
        <f>VLOOKUP($B235,'[1]Sin Corporativo'!$Q$6:$AA$1115,6)</f>
        <v>108</v>
      </c>
      <c r="I235" s="10">
        <f>VLOOKUP($B235,'[1]Sin Corporativo'!$Q$6:$AA$1115,7)</f>
        <v>119</v>
      </c>
      <c r="J235" s="10">
        <f>VLOOKUP($B235,'[1]Sin Corporativo'!$Q$6:$AA$1115,8)</f>
        <v>141</v>
      </c>
      <c r="K235" s="7">
        <f>VLOOKUP($B235,'[1]Sin Corporativo'!$Q$6:$AA$1115,9)</f>
        <v>154</v>
      </c>
      <c r="L235" s="11">
        <f>VLOOKUP($B235,'[1]Sin Corporativo'!$Q$6:$AA$1115,10)</f>
        <v>159</v>
      </c>
      <c r="M235" s="10">
        <f>VLOOKUP($B235,'[1]Sin Corporativo'!$Q$6:$AA$1115,11)</f>
        <v>164</v>
      </c>
      <c r="N235" s="29">
        <f>VLOOKUP($B235,'[2]pop-2020-2023'!$I$5:$M$1126,2)</f>
        <v>3339</v>
      </c>
      <c r="O235" s="28">
        <f>VLOOKUP($B235,'[2]pop-2020-2023'!$I$5:$M$1126,3)</f>
        <v>3362</v>
      </c>
      <c r="P235" s="28">
        <f>VLOOKUP($B235,'[2]pop-2020-2023'!$I$5:$M$1126,4)</f>
        <v>3383</v>
      </c>
      <c r="Q235" s="30">
        <f>VLOOKUP($B235,'[2]pop-2020-2023'!$I$5:$M$1126,5)</f>
        <v>3422</v>
      </c>
      <c r="R235" s="29">
        <f>VLOOKUP($B235,'[3]Hogares total'!$D$5:$L$1126,6)</f>
        <v>1133</v>
      </c>
      <c r="S235" s="28">
        <f>VLOOKUP($B235,'[3]Hogares total'!$D$5:$L$1126,7)</f>
        <v>1148</v>
      </c>
      <c r="T235" s="28">
        <f>VLOOKUP($B235,'[3]Hogares total'!$D$5:$L$1126,8)</f>
        <v>1167</v>
      </c>
      <c r="U235" s="30">
        <f>VLOOKUP($B235,'[3]Hogares total'!$D$5:$L$1126,9)</f>
        <v>1186</v>
      </c>
      <c r="V235" s="29"/>
      <c r="W235" s="43">
        <f t="shared" si="27"/>
        <v>3.8667459845330161E-2</v>
      </c>
      <c r="X235" s="43">
        <f t="shared" si="28"/>
        <v>3.5175879396984924E-2</v>
      </c>
      <c r="Y235" s="47">
        <f t="shared" si="29"/>
        <v>4.792518994739918E-2</v>
      </c>
      <c r="Z235" s="29"/>
      <c r="AA235" s="43">
        <f t="shared" si="30"/>
        <v>0.1132404181184669</v>
      </c>
      <c r="AB235" s="43">
        <f t="shared" si="31"/>
        <v>0.10197086546700942</v>
      </c>
      <c r="AC235" s="47">
        <f t="shared" si="32"/>
        <v>0.13827993254637436</v>
      </c>
      <c r="AD235" t="str">
        <f t="shared" si="26"/>
        <v/>
      </c>
    </row>
    <row r="236" spans="2:30" x14ac:dyDescent="0.25">
      <c r="B236" s="9" t="s">
        <v>234</v>
      </c>
      <c r="C236" s="23" t="str">
        <f>VLOOKUP(B236,[2]Municipal!$C$15:$D$60549,2)</f>
        <v>Gachantivá</v>
      </c>
      <c r="D236" s="11">
        <f>VLOOKUP($B236,'[1]Sin Corporativo'!$Q$6:$AA$1115,2)</f>
        <v>23</v>
      </c>
      <c r="E236" s="10">
        <f>VLOOKUP($B236,'[1]Sin Corporativo'!$Q$6:$AA$1115,3)</f>
        <v>25</v>
      </c>
      <c r="F236" s="10">
        <f>VLOOKUP($B236,'[1]Sin Corporativo'!$Q$6:$AA$1115,4)</f>
        <v>122</v>
      </c>
      <c r="G236" s="12">
        <f>VLOOKUP($B236,'[1]Sin Corporativo'!$Q$6:$AA$1115,5)</f>
        <v>128</v>
      </c>
      <c r="H236" s="11">
        <f>VLOOKUP($B236,'[1]Sin Corporativo'!$Q$6:$AA$1115,6)</f>
        <v>38</v>
      </c>
      <c r="I236" s="10">
        <f>VLOOKUP($B236,'[1]Sin Corporativo'!$Q$6:$AA$1115,7)</f>
        <v>39</v>
      </c>
      <c r="J236" s="10">
        <f>VLOOKUP($B236,'[1]Sin Corporativo'!$Q$6:$AA$1115,8)</f>
        <v>48</v>
      </c>
      <c r="K236" s="7">
        <f>VLOOKUP($B236,'[1]Sin Corporativo'!$Q$6:$AA$1115,9)</f>
        <v>46</v>
      </c>
      <c r="L236" s="11">
        <f>VLOOKUP($B236,'[1]Sin Corporativo'!$Q$6:$AA$1115,10)</f>
        <v>362</v>
      </c>
      <c r="M236" s="10">
        <f>VLOOKUP($B236,'[1]Sin Corporativo'!$Q$6:$AA$1115,11)</f>
        <v>152</v>
      </c>
      <c r="N236" s="29">
        <f>VLOOKUP($B236,'[2]pop-2020-2023'!$I$5:$M$1126,2)</f>
        <v>2853</v>
      </c>
      <c r="O236" s="28">
        <f>VLOOKUP($B236,'[2]pop-2020-2023'!$I$5:$M$1126,3)</f>
        <v>2857</v>
      </c>
      <c r="P236" s="28">
        <f>VLOOKUP($B236,'[2]pop-2020-2023'!$I$5:$M$1126,4)</f>
        <v>2905</v>
      </c>
      <c r="Q236" s="30">
        <f>VLOOKUP($B236,'[2]pop-2020-2023'!$I$5:$M$1126,5)</f>
        <v>2939</v>
      </c>
      <c r="R236" s="29">
        <f>VLOOKUP($B236,'[3]Hogares total'!$D$5:$L$1126,6)</f>
        <v>989</v>
      </c>
      <c r="S236" s="28">
        <f>VLOOKUP($B236,'[3]Hogares total'!$D$5:$L$1126,7)</f>
        <v>1005</v>
      </c>
      <c r="T236" s="28">
        <f>VLOOKUP($B236,'[3]Hogares total'!$D$5:$L$1126,8)</f>
        <v>1019</v>
      </c>
      <c r="U236" s="30">
        <f>VLOOKUP($B236,'[3]Hogares total'!$D$5:$L$1126,9)</f>
        <v>1035</v>
      </c>
      <c r="V236" s="29"/>
      <c r="W236" s="43">
        <f t="shared" si="27"/>
        <v>8.7504375218760942E-3</v>
      </c>
      <c r="X236" s="43">
        <f t="shared" si="28"/>
        <v>1.3425129087779691E-2</v>
      </c>
      <c r="Y236" s="47">
        <f t="shared" si="29"/>
        <v>5.1718271520925486E-2</v>
      </c>
      <c r="Z236" s="29"/>
      <c r="AA236" s="43">
        <f t="shared" si="30"/>
        <v>2.4875621890547265E-2</v>
      </c>
      <c r="AB236" s="43">
        <f t="shared" si="31"/>
        <v>3.8272816486751716E-2</v>
      </c>
      <c r="AC236" s="47">
        <f t="shared" si="32"/>
        <v>0.14685990338164251</v>
      </c>
      <c r="AD236" t="str">
        <f t="shared" si="26"/>
        <v/>
      </c>
    </row>
    <row r="237" spans="2:30" x14ac:dyDescent="0.25">
      <c r="B237" s="9" t="s">
        <v>235</v>
      </c>
      <c r="C237" s="23" t="str">
        <f>VLOOKUP(B237,[2]Municipal!$C$15:$D$60549,2)</f>
        <v>Gámeza</v>
      </c>
      <c r="D237" s="11">
        <f>VLOOKUP($B237,'[1]Sin Corporativo'!$Q$6:$AA$1115,2)</f>
        <v>38</v>
      </c>
      <c r="E237" s="10">
        <f>VLOOKUP($B237,'[1]Sin Corporativo'!$Q$6:$AA$1115,3)</f>
        <v>45</v>
      </c>
      <c r="F237" s="10">
        <f>VLOOKUP($B237,'[1]Sin Corporativo'!$Q$6:$AA$1115,4)</f>
        <v>52</v>
      </c>
      <c r="G237" s="12">
        <f>VLOOKUP($B237,'[1]Sin Corporativo'!$Q$6:$AA$1115,5)</f>
        <v>57</v>
      </c>
      <c r="H237" s="11">
        <f>VLOOKUP($B237,'[1]Sin Corporativo'!$Q$6:$AA$1115,6)</f>
        <v>56</v>
      </c>
      <c r="I237" s="10">
        <f>VLOOKUP($B237,'[1]Sin Corporativo'!$Q$6:$AA$1115,7)</f>
        <v>96</v>
      </c>
      <c r="J237" s="10">
        <f>VLOOKUP($B237,'[1]Sin Corporativo'!$Q$6:$AA$1115,8)</f>
        <v>105</v>
      </c>
      <c r="K237" s="7">
        <f>VLOOKUP($B237,'[1]Sin Corporativo'!$Q$6:$AA$1115,9)</f>
        <v>109</v>
      </c>
      <c r="L237" s="11">
        <f>VLOOKUP($B237,'[1]Sin Corporativo'!$Q$6:$AA$1115,10)</f>
        <v>118</v>
      </c>
      <c r="M237" s="10">
        <f>VLOOKUP($B237,'[1]Sin Corporativo'!$Q$6:$AA$1115,11)</f>
        <v>125</v>
      </c>
      <c r="N237" s="29">
        <f>VLOOKUP($B237,'[2]pop-2020-2023'!$I$5:$M$1126,2)</f>
        <v>4962</v>
      </c>
      <c r="O237" s="28">
        <f>VLOOKUP($B237,'[2]pop-2020-2023'!$I$5:$M$1126,3)</f>
        <v>5028</v>
      </c>
      <c r="P237" s="28">
        <f>VLOOKUP($B237,'[2]pop-2020-2023'!$I$5:$M$1126,4)</f>
        <v>5061</v>
      </c>
      <c r="Q237" s="30">
        <f>VLOOKUP($B237,'[2]pop-2020-2023'!$I$5:$M$1126,5)</f>
        <v>5112</v>
      </c>
      <c r="R237" s="29">
        <f>VLOOKUP($B237,'[3]Hogares total'!$D$5:$L$1126,6)</f>
        <v>1594</v>
      </c>
      <c r="S237" s="28">
        <f>VLOOKUP($B237,'[3]Hogares total'!$D$5:$L$1126,7)</f>
        <v>1619</v>
      </c>
      <c r="T237" s="28">
        <f>VLOOKUP($B237,'[3]Hogares total'!$D$5:$L$1126,8)</f>
        <v>1645</v>
      </c>
      <c r="U237" s="30">
        <f>VLOOKUP($B237,'[3]Hogares total'!$D$5:$L$1126,9)</f>
        <v>1672</v>
      </c>
      <c r="V237" s="29"/>
      <c r="W237" s="43">
        <f t="shared" si="27"/>
        <v>8.9498806682577568E-3</v>
      </c>
      <c r="X237" s="43">
        <f t="shared" si="28"/>
        <v>1.896858328393598E-2</v>
      </c>
      <c r="Y237" s="47">
        <f t="shared" si="29"/>
        <v>2.4452269170579029E-2</v>
      </c>
      <c r="Z237" s="29"/>
      <c r="AA237" s="43">
        <f t="shared" si="30"/>
        <v>2.7794935145151328E-2</v>
      </c>
      <c r="AB237" s="43">
        <f t="shared" si="31"/>
        <v>5.835866261398176E-2</v>
      </c>
      <c r="AC237" s="47">
        <f t="shared" si="32"/>
        <v>7.4760765550239236E-2</v>
      </c>
      <c r="AD237" t="str">
        <f t="shared" si="26"/>
        <v/>
      </c>
    </row>
    <row r="238" spans="2:30" x14ac:dyDescent="0.25">
      <c r="B238" s="9" t="s">
        <v>236</v>
      </c>
      <c r="C238" s="23" t="str">
        <f>VLOOKUP(B238,[2]Municipal!$C$15:$D$60549,2)</f>
        <v>Garagoa</v>
      </c>
      <c r="D238" s="11">
        <f>VLOOKUP($B238,'[1]Sin Corporativo'!$Q$6:$AA$1115,2)</f>
        <v>451</v>
      </c>
      <c r="E238" s="10">
        <f>VLOOKUP($B238,'[1]Sin Corporativo'!$Q$6:$AA$1115,3)</f>
        <v>597</v>
      </c>
      <c r="F238" s="10">
        <f>VLOOKUP($B238,'[1]Sin Corporativo'!$Q$6:$AA$1115,4)</f>
        <v>1074</v>
      </c>
      <c r="G238" s="12">
        <f>VLOOKUP($B238,'[1]Sin Corporativo'!$Q$6:$AA$1115,5)</f>
        <v>1147</v>
      </c>
      <c r="H238" s="11">
        <f>VLOOKUP($B238,'[1]Sin Corporativo'!$Q$6:$AA$1115,6)</f>
        <v>1158</v>
      </c>
      <c r="I238" s="10">
        <f>VLOOKUP($B238,'[1]Sin Corporativo'!$Q$6:$AA$1115,7)</f>
        <v>910</v>
      </c>
      <c r="J238" s="10">
        <f>VLOOKUP($B238,'[1]Sin Corporativo'!$Q$6:$AA$1115,8)</f>
        <v>124</v>
      </c>
      <c r="K238" s="7">
        <f>VLOOKUP($B238,'[1]Sin Corporativo'!$Q$6:$AA$1115,9)</f>
        <v>112</v>
      </c>
      <c r="L238" s="11">
        <f>VLOOKUP($B238,'[1]Sin Corporativo'!$Q$6:$AA$1115,10)</f>
        <v>103</v>
      </c>
      <c r="M238" s="10">
        <f>VLOOKUP($B238,'[1]Sin Corporativo'!$Q$6:$AA$1115,11)</f>
        <v>929</v>
      </c>
      <c r="N238" s="29">
        <f>VLOOKUP($B238,'[2]pop-2020-2023'!$I$5:$M$1126,2)</f>
        <v>18565</v>
      </c>
      <c r="O238" s="28">
        <f>VLOOKUP($B238,'[2]pop-2020-2023'!$I$5:$M$1126,3)</f>
        <v>18793</v>
      </c>
      <c r="P238" s="28">
        <f>VLOOKUP($B238,'[2]pop-2020-2023'!$I$5:$M$1126,4)</f>
        <v>19002</v>
      </c>
      <c r="Q238" s="30">
        <f>VLOOKUP($B238,'[2]pop-2020-2023'!$I$5:$M$1126,5)</f>
        <v>19208</v>
      </c>
      <c r="R238" s="29">
        <f>VLOOKUP($B238,'[3]Hogares total'!$D$5:$L$1126,6)</f>
        <v>6873</v>
      </c>
      <c r="S238" s="28">
        <f>VLOOKUP($B238,'[3]Hogares total'!$D$5:$L$1126,7)</f>
        <v>7005</v>
      </c>
      <c r="T238" s="28">
        <f>VLOOKUP($B238,'[3]Hogares total'!$D$5:$L$1126,8)</f>
        <v>7134</v>
      </c>
      <c r="U238" s="30">
        <f>VLOOKUP($B238,'[3]Hogares total'!$D$5:$L$1126,9)</f>
        <v>7265</v>
      </c>
      <c r="V238" s="29"/>
      <c r="W238" s="43">
        <f t="shared" si="27"/>
        <v>3.1767147342095459E-2</v>
      </c>
      <c r="X238" s="43">
        <f t="shared" si="28"/>
        <v>4.7889695821492474E-2</v>
      </c>
      <c r="Y238" s="47">
        <f t="shared" si="29"/>
        <v>4.8365264473136195E-2</v>
      </c>
      <c r="Z238" s="29"/>
      <c r="AA238" s="43">
        <f t="shared" si="30"/>
        <v>8.5224839400428271E-2</v>
      </c>
      <c r="AB238" s="43">
        <f t="shared" si="31"/>
        <v>0.12755817213344547</v>
      </c>
      <c r="AC238" s="47">
        <f t="shared" si="32"/>
        <v>0.12787336545079148</v>
      </c>
      <c r="AD238" t="str">
        <f t="shared" si="26"/>
        <v/>
      </c>
    </row>
    <row r="239" spans="2:30" x14ac:dyDescent="0.25">
      <c r="B239" s="9" t="s">
        <v>237</v>
      </c>
      <c r="C239" s="23" t="str">
        <f>VLOOKUP(B239,[2]Municipal!$C$15:$D$60549,2)</f>
        <v>Guacamayas</v>
      </c>
      <c r="D239" s="11">
        <f>VLOOKUP($B239,'[1]Sin Corporativo'!$Q$6:$AA$1115,2)</f>
        <v>3</v>
      </c>
      <c r="E239" s="10">
        <f>VLOOKUP($B239,'[1]Sin Corporativo'!$Q$6:$AA$1115,3)</f>
        <v>3</v>
      </c>
      <c r="F239" s="10">
        <f>VLOOKUP($B239,'[1]Sin Corporativo'!$Q$6:$AA$1115,4)</f>
        <v>3</v>
      </c>
      <c r="G239" s="12">
        <f>VLOOKUP($B239,'[1]Sin Corporativo'!$Q$6:$AA$1115,5)</f>
        <v>1</v>
      </c>
      <c r="H239" s="11">
        <f>VLOOKUP($B239,'[1]Sin Corporativo'!$Q$6:$AA$1115,6)</f>
        <v>0</v>
      </c>
      <c r="I239" s="10">
        <f>VLOOKUP($B239,'[1]Sin Corporativo'!$Q$6:$AA$1115,7)</f>
        <v>0</v>
      </c>
      <c r="J239" s="10">
        <f>VLOOKUP($B239,'[1]Sin Corporativo'!$Q$6:$AA$1115,8)</f>
        <v>0</v>
      </c>
      <c r="K239" s="7">
        <f>VLOOKUP($B239,'[1]Sin Corporativo'!$Q$6:$AA$1115,9)</f>
        <v>0</v>
      </c>
      <c r="L239" s="11">
        <f>VLOOKUP($B239,'[1]Sin Corporativo'!$Q$6:$AA$1115,10)</f>
        <v>0</v>
      </c>
      <c r="M239" s="10">
        <f>VLOOKUP($B239,'[1]Sin Corporativo'!$Q$6:$AA$1115,11)</f>
        <v>0</v>
      </c>
      <c r="N239" s="29">
        <f>VLOOKUP($B239,'[2]pop-2020-2023'!$I$5:$M$1126,2)</f>
        <v>1906</v>
      </c>
      <c r="O239" s="28">
        <f>VLOOKUP($B239,'[2]pop-2020-2023'!$I$5:$M$1126,3)</f>
        <v>1907</v>
      </c>
      <c r="P239" s="28">
        <f>VLOOKUP($B239,'[2]pop-2020-2023'!$I$5:$M$1126,4)</f>
        <v>1925</v>
      </c>
      <c r="Q239" s="30">
        <f>VLOOKUP($B239,'[2]pop-2020-2023'!$I$5:$M$1126,5)</f>
        <v>1952</v>
      </c>
      <c r="R239" s="29">
        <f>VLOOKUP($B239,'[3]Hogares total'!$D$5:$L$1126,6)</f>
        <v>696</v>
      </c>
      <c r="S239" s="28">
        <f>VLOOKUP($B239,'[3]Hogares total'!$D$5:$L$1126,7)</f>
        <v>706</v>
      </c>
      <c r="T239" s="28">
        <f>VLOOKUP($B239,'[3]Hogares total'!$D$5:$L$1126,8)</f>
        <v>717</v>
      </c>
      <c r="U239" s="30">
        <f>VLOOKUP($B239,'[3]Hogares total'!$D$5:$L$1126,9)</f>
        <v>727</v>
      </c>
      <c r="V239" s="29"/>
      <c r="W239" s="43">
        <f t="shared" si="27"/>
        <v>1.5731515469323545E-3</v>
      </c>
      <c r="X239" s="43">
        <f t="shared" si="28"/>
        <v>0</v>
      </c>
      <c r="Y239" s="47">
        <f t="shared" si="29"/>
        <v>0</v>
      </c>
      <c r="Z239" s="29"/>
      <c r="AA239" s="43">
        <f t="shared" si="30"/>
        <v>4.24929178470255E-3</v>
      </c>
      <c r="AB239" s="43">
        <f t="shared" si="31"/>
        <v>0</v>
      </c>
      <c r="AC239" s="47">
        <f t="shared" si="32"/>
        <v>0</v>
      </c>
      <c r="AD239" t="str">
        <f t="shared" si="26"/>
        <v/>
      </c>
    </row>
    <row r="240" spans="2:30" x14ac:dyDescent="0.25">
      <c r="B240" s="9" t="s">
        <v>238</v>
      </c>
      <c r="C240" s="23" t="str">
        <f>VLOOKUP(B240,[2]Municipal!$C$15:$D$60549,2)</f>
        <v>Guateque</v>
      </c>
      <c r="D240" s="11">
        <f>VLOOKUP($B240,'[1]Sin Corporativo'!$Q$6:$AA$1115,2)</f>
        <v>247</v>
      </c>
      <c r="E240" s="10">
        <f>VLOOKUP($B240,'[1]Sin Corporativo'!$Q$6:$AA$1115,3)</f>
        <v>327</v>
      </c>
      <c r="F240" s="10">
        <f>VLOOKUP($B240,'[1]Sin Corporativo'!$Q$6:$AA$1115,4)</f>
        <v>363</v>
      </c>
      <c r="G240" s="12">
        <f>VLOOKUP($B240,'[1]Sin Corporativo'!$Q$6:$AA$1115,5)</f>
        <v>352</v>
      </c>
      <c r="H240" s="11">
        <f>VLOOKUP($B240,'[1]Sin Corporativo'!$Q$6:$AA$1115,6)</f>
        <v>97</v>
      </c>
      <c r="I240" s="10">
        <f>VLOOKUP($B240,'[1]Sin Corporativo'!$Q$6:$AA$1115,7)</f>
        <v>93</v>
      </c>
      <c r="J240" s="10">
        <f>VLOOKUP($B240,'[1]Sin Corporativo'!$Q$6:$AA$1115,8)</f>
        <v>91</v>
      </c>
      <c r="K240" s="7">
        <f>VLOOKUP($B240,'[1]Sin Corporativo'!$Q$6:$AA$1115,9)</f>
        <v>84</v>
      </c>
      <c r="L240" s="11">
        <f>VLOOKUP($B240,'[1]Sin Corporativo'!$Q$6:$AA$1115,10)</f>
        <v>82</v>
      </c>
      <c r="M240" s="10">
        <f>VLOOKUP($B240,'[1]Sin Corporativo'!$Q$6:$AA$1115,11)</f>
        <v>78</v>
      </c>
      <c r="N240" s="29">
        <f>VLOOKUP($B240,'[2]pop-2020-2023'!$I$5:$M$1126,2)</f>
        <v>11040</v>
      </c>
      <c r="O240" s="28">
        <f>VLOOKUP($B240,'[2]pop-2020-2023'!$I$5:$M$1126,3)</f>
        <v>11161</v>
      </c>
      <c r="P240" s="28">
        <f>VLOOKUP($B240,'[2]pop-2020-2023'!$I$5:$M$1126,4)</f>
        <v>11274</v>
      </c>
      <c r="Q240" s="30">
        <f>VLOOKUP($B240,'[2]pop-2020-2023'!$I$5:$M$1126,5)</f>
        <v>11400</v>
      </c>
      <c r="R240" s="29">
        <f>VLOOKUP($B240,'[3]Hogares total'!$D$5:$L$1126,6)</f>
        <v>4162</v>
      </c>
      <c r="S240" s="28">
        <f>VLOOKUP($B240,'[3]Hogares total'!$D$5:$L$1126,7)</f>
        <v>4240</v>
      </c>
      <c r="T240" s="28">
        <f>VLOOKUP($B240,'[3]Hogares total'!$D$5:$L$1126,8)</f>
        <v>4318</v>
      </c>
      <c r="U240" s="30">
        <f>VLOOKUP($B240,'[3]Hogares total'!$D$5:$L$1126,9)</f>
        <v>4399</v>
      </c>
      <c r="V240" s="29"/>
      <c r="W240" s="43">
        <f t="shared" si="27"/>
        <v>2.9298449959681033E-2</v>
      </c>
      <c r="X240" s="43">
        <f t="shared" si="28"/>
        <v>8.2490686535391169E-3</v>
      </c>
      <c r="Y240" s="47">
        <f t="shared" si="29"/>
        <v>6.842105263157895E-3</v>
      </c>
      <c r="Z240" s="29"/>
      <c r="AA240" s="43">
        <f t="shared" si="30"/>
        <v>7.7122641509433959E-2</v>
      </c>
      <c r="AB240" s="43">
        <f t="shared" si="31"/>
        <v>2.1537748957850857E-2</v>
      </c>
      <c r="AC240" s="47">
        <f t="shared" si="32"/>
        <v>1.7731302568765629E-2</v>
      </c>
      <c r="AD240" t="str">
        <f t="shared" si="26"/>
        <v/>
      </c>
    </row>
    <row r="241" spans="2:30" x14ac:dyDescent="0.25">
      <c r="B241" s="9" t="s">
        <v>239</v>
      </c>
      <c r="C241" s="23" t="str">
        <f>VLOOKUP(B241,[2]Municipal!$C$15:$D$60549,2)</f>
        <v>Guayatá</v>
      </c>
      <c r="D241" s="11">
        <f>VLOOKUP($B241,'[1]Sin Corporativo'!$Q$6:$AA$1115,2)</f>
        <v>7</v>
      </c>
      <c r="E241" s="10">
        <f>VLOOKUP($B241,'[1]Sin Corporativo'!$Q$6:$AA$1115,3)</f>
        <v>5</v>
      </c>
      <c r="F241" s="10">
        <f>VLOOKUP($B241,'[1]Sin Corporativo'!$Q$6:$AA$1115,4)</f>
        <v>78</v>
      </c>
      <c r="G241" s="12">
        <f>VLOOKUP($B241,'[1]Sin Corporativo'!$Q$6:$AA$1115,5)</f>
        <v>81</v>
      </c>
      <c r="H241" s="11">
        <f>VLOOKUP($B241,'[1]Sin Corporativo'!$Q$6:$AA$1115,6)</f>
        <v>80</v>
      </c>
      <c r="I241" s="10">
        <f>VLOOKUP($B241,'[1]Sin Corporativo'!$Q$6:$AA$1115,7)</f>
        <v>107</v>
      </c>
      <c r="J241" s="10">
        <f>VLOOKUP($B241,'[1]Sin Corporativo'!$Q$6:$AA$1115,8)</f>
        <v>105</v>
      </c>
      <c r="K241" s="7">
        <f>VLOOKUP($B241,'[1]Sin Corporativo'!$Q$6:$AA$1115,9)</f>
        <v>113</v>
      </c>
      <c r="L241" s="11">
        <f>VLOOKUP($B241,'[1]Sin Corporativo'!$Q$6:$AA$1115,10)</f>
        <v>95</v>
      </c>
      <c r="M241" s="10">
        <f>VLOOKUP($B241,'[1]Sin Corporativo'!$Q$6:$AA$1115,11)</f>
        <v>114</v>
      </c>
      <c r="N241" s="29">
        <f>VLOOKUP($B241,'[2]pop-2020-2023'!$I$5:$M$1126,2)</f>
        <v>3435</v>
      </c>
      <c r="O241" s="28">
        <f>VLOOKUP($B241,'[2]pop-2020-2023'!$I$5:$M$1126,3)</f>
        <v>3425</v>
      </c>
      <c r="P241" s="28">
        <f>VLOOKUP($B241,'[2]pop-2020-2023'!$I$5:$M$1126,4)</f>
        <v>3480</v>
      </c>
      <c r="Q241" s="30">
        <f>VLOOKUP($B241,'[2]pop-2020-2023'!$I$5:$M$1126,5)</f>
        <v>3501</v>
      </c>
      <c r="R241" s="29">
        <f>VLOOKUP($B241,'[3]Hogares total'!$D$5:$L$1126,6)</f>
        <v>1395</v>
      </c>
      <c r="S241" s="28">
        <f>VLOOKUP($B241,'[3]Hogares total'!$D$5:$L$1126,7)</f>
        <v>1412</v>
      </c>
      <c r="T241" s="28">
        <f>VLOOKUP($B241,'[3]Hogares total'!$D$5:$L$1126,8)</f>
        <v>1433</v>
      </c>
      <c r="U241" s="30">
        <f>VLOOKUP($B241,'[3]Hogares total'!$D$5:$L$1126,9)</f>
        <v>1455</v>
      </c>
      <c r="V241" s="29"/>
      <c r="W241" s="43">
        <f t="shared" si="27"/>
        <v>1.4598540145985401E-3</v>
      </c>
      <c r="X241" s="43">
        <f t="shared" si="28"/>
        <v>3.0747126436781611E-2</v>
      </c>
      <c r="Y241" s="47">
        <f t="shared" si="29"/>
        <v>3.2562125107112254E-2</v>
      </c>
      <c r="Z241" s="29"/>
      <c r="AA241" s="43">
        <f t="shared" si="30"/>
        <v>3.5410764872521247E-3</v>
      </c>
      <c r="AB241" s="43">
        <f t="shared" si="31"/>
        <v>7.4668527564549891E-2</v>
      </c>
      <c r="AC241" s="47">
        <f t="shared" si="32"/>
        <v>7.8350515463917525E-2</v>
      </c>
      <c r="AD241" t="str">
        <f t="shared" si="26"/>
        <v/>
      </c>
    </row>
    <row r="242" spans="2:30" x14ac:dyDescent="0.25">
      <c r="B242" s="9" t="s">
        <v>240</v>
      </c>
      <c r="C242" s="23" t="str">
        <f>VLOOKUP(B242,[2]Municipal!$C$15:$D$60549,2)</f>
        <v>Güicán de La Sierra</v>
      </c>
      <c r="D242" s="11">
        <f>VLOOKUP($B242,'[1]Sin Corporativo'!$Q$6:$AA$1115,2)</f>
        <v>13</v>
      </c>
      <c r="E242" s="10">
        <f>VLOOKUP($B242,'[1]Sin Corporativo'!$Q$6:$AA$1115,3)</f>
        <v>15</v>
      </c>
      <c r="F242" s="10">
        <f>VLOOKUP($B242,'[1]Sin Corporativo'!$Q$6:$AA$1115,4)</f>
        <v>14</v>
      </c>
      <c r="G242" s="12">
        <f>VLOOKUP($B242,'[1]Sin Corporativo'!$Q$6:$AA$1115,5)</f>
        <v>5</v>
      </c>
      <c r="H242" s="11">
        <f>VLOOKUP($B242,'[1]Sin Corporativo'!$Q$6:$AA$1115,6)</f>
        <v>6</v>
      </c>
      <c r="I242" s="10">
        <f>VLOOKUP($B242,'[1]Sin Corporativo'!$Q$6:$AA$1115,7)</f>
        <v>3</v>
      </c>
      <c r="J242" s="10">
        <f>VLOOKUP($B242,'[1]Sin Corporativo'!$Q$6:$AA$1115,8)</f>
        <v>2</v>
      </c>
      <c r="K242" s="7">
        <f>VLOOKUP($B242,'[1]Sin Corporativo'!$Q$6:$AA$1115,9)</f>
        <v>2</v>
      </c>
      <c r="L242" s="11">
        <f>VLOOKUP($B242,'[1]Sin Corporativo'!$Q$6:$AA$1115,10)</f>
        <v>2</v>
      </c>
      <c r="M242" s="10">
        <f>VLOOKUP($B242,'[1]Sin Corporativo'!$Q$6:$AA$1115,11)</f>
        <v>2</v>
      </c>
      <c r="N242" s="29">
        <f>VLOOKUP($B242,'[2]pop-2020-2023'!$I$5:$M$1126,2)</f>
        <v>4358</v>
      </c>
      <c r="O242" s="28">
        <f>VLOOKUP($B242,'[2]pop-2020-2023'!$I$5:$M$1126,3)</f>
        <v>4402</v>
      </c>
      <c r="P242" s="28">
        <f>VLOOKUP($B242,'[2]pop-2020-2023'!$I$5:$M$1126,4)</f>
        <v>4441</v>
      </c>
      <c r="Q242" s="30">
        <f>VLOOKUP($B242,'[2]pop-2020-2023'!$I$5:$M$1126,5)</f>
        <v>4492</v>
      </c>
      <c r="R242" s="29">
        <f>VLOOKUP($B242,'[3]Hogares total'!$D$5:$L$1126,6)</f>
        <v>1576</v>
      </c>
      <c r="S242" s="28">
        <f>VLOOKUP($B242,'[3]Hogares total'!$D$5:$L$1126,7)</f>
        <v>1604</v>
      </c>
      <c r="T242" s="28">
        <f>VLOOKUP($B242,'[3]Hogares total'!$D$5:$L$1126,8)</f>
        <v>1632</v>
      </c>
      <c r="U242" s="30">
        <f>VLOOKUP($B242,'[3]Hogares total'!$D$5:$L$1126,9)</f>
        <v>1661</v>
      </c>
      <c r="V242" s="29"/>
      <c r="W242" s="43">
        <f t="shared" si="27"/>
        <v>3.4075420263516582E-3</v>
      </c>
      <c r="X242" s="43">
        <f t="shared" si="28"/>
        <v>6.755235307363207E-4</v>
      </c>
      <c r="Y242" s="47">
        <f t="shared" si="29"/>
        <v>4.4523597506678539E-4</v>
      </c>
      <c r="Z242" s="29"/>
      <c r="AA242" s="43">
        <f t="shared" si="30"/>
        <v>9.3516209476309231E-3</v>
      </c>
      <c r="AB242" s="43">
        <f t="shared" si="31"/>
        <v>1.838235294117647E-3</v>
      </c>
      <c r="AC242" s="47">
        <f t="shared" si="32"/>
        <v>1.2040939193257074E-3</v>
      </c>
      <c r="AD242" t="str">
        <f t="shared" si="26"/>
        <v/>
      </c>
    </row>
    <row r="243" spans="2:30" x14ac:dyDescent="0.25">
      <c r="B243" s="9" t="s">
        <v>241</v>
      </c>
      <c r="C243" s="23" t="str">
        <f>VLOOKUP(B243,[2]Municipal!$C$15:$D$60549,2)</f>
        <v>Iza</v>
      </c>
      <c r="D243" s="11">
        <f>VLOOKUP($B243,'[1]Sin Corporativo'!$Q$6:$AA$1115,2)</f>
        <v>84</v>
      </c>
      <c r="E243" s="10">
        <f>VLOOKUP($B243,'[1]Sin Corporativo'!$Q$6:$AA$1115,3)</f>
        <v>210</v>
      </c>
      <c r="F243" s="10">
        <f>VLOOKUP($B243,'[1]Sin Corporativo'!$Q$6:$AA$1115,4)</f>
        <v>183</v>
      </c>
      <c r="G243" s="12">
        <f>VLOOKUP($B243,'[1]Sin Corporativo'!$Q$6:$AA$1115,5)</f>
        <v>190</v>
      </c>
      <c r="H243" s="11">
        <f>VLOOKUP($B243,'[1]Sin Corporativo'!$Q$6:$AA$1115,6)</f>
        <v>225</v>
      </c>
      <c r="I243" s="10">
        <f>VLOOKUP($B243,'[1]Sin Corporativo'!$Q$6:$AA$1115,7)</f>
        <v>322</v>
      </c>
      <c r="J243" s="10">
        <f>VLOOKUP($B243,'[1]Sin Corporativo'!$Q$6:$AA$1115,8)</f>
        <v>235</v>
      </c>
      <c r="K243" s="7">
        <f>VLOOKUP($B243,'[1]Sin Corporativo'!$Q$6:$AA$1115,9)</f>
        <v>236</v>
      </c>
      <c r="L243" s="11">
        <f>VLOOKUP($B243,'[1]Sin Corporativo'!$Q$6:$AA$1115,10)</f>
        <v>224</v>
      </c>
      <c r="M243" s="10">
        <f>VLOOKUP($B243,'[1]Sin Corporativo'!$Q$6:$AA$1115,11)</f>
        <v>232</v>
      </c>
      <c r="N243" s="29">
        <f>VLOOKUP($B243,'[2]pop-2020-2023'!$I$5:$M$1126,2)</f>
        <v>2014</v>
      </c>
      <c r="O243" s="28">
        <f>VLOOKUP($B243,'[2]pop-2020-2023'!$I$5:$M$1126,3)</f>
        <v>2032</v>
      </c>
      <c r="P243" s="28">
        <f>VLOOKUP($B243,'[2]pop-2020-2023'!$I$5:$M$1126,4)</f>
        <v>2045</v>
      </c>
      <c r="Q243" s="30">
        <f>VLOOKUP($B243,'[2]pop-2020-2023'!$I$5:$M$1126,5)</f>
        <v>2078</v>
      </c>
      <c r="R243" s="29">
        <f>VLOOKUP($B243,'[3]Hogares total'!$D$5:$L$1126,6)</f>
        <v>738</v>
      </c>
      <c r="S243" s="28">
        <f>VLOOKUP($B243,'[3]Hogares total'!$D$5:$L$1126,7)</f>
        <v>753</v>
      </c>
      <c r="T243" s="28">
        <f>VLOOKUP($B243,'[3]Hogares total'!$D$5:$L$1126,8)</f>
        <v>767</v>
      </c>
      <c r="U243" s="30">
        <f>VLOOKUP($B243,'[3]Hogares total'!$D$5:$L$1126,9)</f>
        <v>781</v>
      </c>
      <c r="V243" s="29"/>
      <c r="W243" s="43">
        <f t="shared" si="27"/>
        <v>0.10334645669291338</v>
      </c>
      <c r="X243" s="43">
        <f t="shared" si="28"/>
        <v>0.15745721271393642</v>
      </c>
      <c r="Y243" s="47">
        <f t="shared" si="29"/>
        <v>0.11164581328200192</v>
      </c>
      <c r="Z243" s="29"/>
      <c r="AA243" s="43">
        <f t="shared" si="30"/>
        <v>0.2788844621513944</v>
      </c>
      <c r="AB243" s="43">
        <f t="shared" si="31"/>
        <v>0.41981747066492831</v>
      </c>
      <c r="AC243" s="47">
        <f t="shared" si="32"/>
        <v>0.29705505761843792</v>
      </c>
      <c r="AD243" t="str">
        <f t="shared" si="26"/>
        <v/>
      </c>
    </row>
    <row r="244" spans="2:30" x14ac:dyDescent="0.25">
      <c r="B244" s="9" t="s">
        <v>242</v>
      </c>
      <c r="C244" s="23" t="str">
        <f>VLOOKUP(B244,[2]Municipal!$C$15:$D$60549,2)</f>
        <v>Jenesano</v>
      </c>
      <c r="D244" s="11">
        <f>VLOOKUP($B244,'[1]Sin Corporativo'!$Q$6:$AA$1115,2)</f>
        <v>234</v>
      </c>
      <c r="E244" s="10">
        <f>VLOOKUP($B244,'[1]Sin Corporativo'!$Q$6:$AA$1115,3)</f>
        <v>245</v>
      </c>
      <c r="F244" s="10">
        <f>VLOOKUP($B244,'[1]Sin Corporativo'!$Q$6:$AA$1115,4)</f>
        <v>242</v>
      </c>
      <c r="G244" s="12">
        <f>VLOOKUP($B244,'[1]Sin Corporativo'!$Q$6:$AA$1115,5)</f>
        <v>222</v>
      </c>
      <c r="H244" s="11">
        <f>VLOOKUP($B244,'[1]Sin Corporativo'!$Q$6:$AA$1115,6)</f>
        <v>222</v>
      </c>
      <c r="I244" s="10">
        <f>VLOOKUP($B244,'[1]Sin Corporativo'!$Q$6:$AA$1115,7)</f>
        <v>152</v>
      </c>
      <c r="J244" s="10">
        <f>VLOOKUP($B244,'[1]Sin Corporativo'!$Q$6:$AA$1115,8)</f>
        <v>156</v>
      </c>
      <c r="K244" s="7">
        <f>VLOOKUP($B244,'[1]Sin Corporativo'!$Q$6:$AA$1115,9)</f>
        <v>157</v>
      </c>
      <c r="L244" s="11">
        <f>VLOOKUP($B244,'[1]Sin Corporativo'!$Q$6:$AA$1115,10)</f>
        <v>252</v>
      </c>
      <c r="M244" s="10">
        <f>VLOOKUP($B244,'[1]Sin Corporativo'!$Q$6:$AA$1115,11)</f>
        <v>396</v>
      </c>
      <c r="N244" s="29">
        <f>VLOOKUP($B244,'[2]pop-2020-2023'!$I$5:$M$1126,2)</f>
        <v>7441</v>
      </c>
      <c r="O244" s="28">
        <f>VLOOKUP($B244,'[2]pop-2020-2023'!$I$5:$M$1126,3)</f>
        <v>7508</v>
      </c>
      <c r="P244" s="28">
        <f>VLOOKUP($B244,'[2]pop-2020-2023'!$I$5:$M$1126,4)</f>
        <v>7601</v>
      </c>
      <c r="Q244" s="30">
        <f>VLOOKUP($B244,'[2]pop-2020-2023'!$I$5:$M$1126,5)</f>
        <v>7666</v>
      </c>
      <c r="R244" s="29">
        <f>VLOOKUP($B244,'[3]Hogares total'!$D$5:$L$1126,6)</f>
        <v>2495</v>
      </c>
      <c r="S244" s="28">
        <f>VLOOKUP($B244,'[3]Hogares total'!$D$5:$L$1126,7)</f>
        <v>2531</v>
      </c>
      <c r="T244" s="28">
        <f>VLOOKUP($B244,'[3]Hogares total'!$D$5:$L$1126,8)</f>
        <v>2568</v>
      </c>
      <c r="U244" s="30">
        <f>VLOOKUP($B244,'[3]Hogares total'!$D$5:$L$1126,9)</f>
        <v>2608</v>
      </c>
      <c r="V244" s="29"/>
      <c r="W244" s="43">
        <f t="shared" si="27"/>
        <v>3.2631859350026639E-2</v>
      </c>
      <c r="X244" s="43">
        <f t="shared" si="28"/>
        <v>1.9997368767267466E-2</v>
      </c>
      <c r="Y244" s="47">
        <f t="shared" si="29"/>
        <v>5.1656665797025832E-2</v>
      </c>
      <c r="Z244" s="29"/>
      <c r="AA244" s="43">
        <f t="shared" si="30"/>
        <v>9.6799683919399443E-2</v>
      </c>
      <c r="AB244" s="43">
        <f t="shared" si="31"/>
        <v>5.9190031152647975E-2</v>
      </c>
      <c r="AC244" s="47">
        <f t="shared" si="32"/>
        <v>0.15184049079754602</v>
      </c>
      <c r="AD244" t="str">
        <f t="shared" si="26"/>
        <v/>
      </c>
    </row>
    <row r="245" spans="2:30" x14ac:dyDescent="0.25">
      <c r="B245" s="9" t="s">
        <v>243</v>
      </c>
      <c r="C245" s="23" t="str">
        <f>VLOOKUP(B245,[2]Municipal!$C$15:$D$60549,2)</f>
        <v>Jericó</v>
      </c>
      <c r="D245" s="11">
        <f>VLOOKUP($B245,'[1]Sin Corporativo'!$Q$6:$AA$1115,2)</f>
        <v>41</v>
      </c>
      <c r="E245" s="10">
        <f>VLOOKUP($B245,'[1]Sin Corporativo'!$Q$6:$AA$1115,3)</f>
        <v>83</v>
      </c>
      <c r="F245" s="10">
        <f>VLOOKUP($B245,'[1]Sin Corporativo'!$Q$6:$AA$1115,4)</f>
        <v>48</v>
      </c>
      <c r="G245" s="12">
        <f>VLOOKUP($B245,'[1]Sin Corporativo'!$Q$6:$AA$1115,5)</f>
        <v>36</v>
      </c>
      <c r="H245" s="11">
        <f>VLOOKUP($B245,'[1]Sin Corporativo'!$Q$6:$AA$1115,6)</f>
        <v>41</v>
      </c>
      <c r="I245" s="10">
        <f>VLOOKUP($B245,'[1]Sin Corporativo'!$Q$6:$AA$1115,7)</f>
        <v>35</v>
      </c>
      <c r="J245" s="10">
        <f>VLOOKUP($B245,'[1]Sin Corporativo'!$Q$6:$AA$1115,8)</f>
        <v>36</v>
      </c>
      <c r="K245" s="7">
        <f>VLOOKUP($B245,'[1]Sin Corporativo'!$Q$6:$AA$1115,9)</f>
        <v>34</v>
      </c>
      <c r="L245" s="11">
        <f>VLOOKUP($B245,'[1]Sin Corporativo'!$Q$6:$AA$1115,10)</f>
        <v>68</v>
      </c>
      <c r="M245" s="10">
        <f>VLOOKUP($B245,'[1]Sin Corporativo'!$Q$6:$AA$1115,11)</f>
        <v>31</v>
      </c>
      <c r="N245" s="29">
        <f>VLOOKUP($B245,'[2]pop-2020-2023'!$I$5:$M$1126,2)</f>
        <v>4001</v>
      </c>
      <c r="O245" s="28">
        <f>VLOOKUP($B245,'[2]pop-2020-2023'!$I$5:$M$1126,3)</f>
        <v>4032</v>
      </c>
      <c r="P245" s="28">
        <f>VLOOKUP($B245,'[2]pop-2020-2023'!$I$5:$M$1126,4)</f>
        <v>4068</v>
      </c>
      <c r="Q245" s="30">
        <f>VLOOKUP($B245,'[2]pop-2020-2023'!$I$5:$M$1126,5)</f>
        <v>4133</v>
      </c>
      <c r="R245" s="29">
        <f>VLOOKUP($B245,'[3]Hogares total'!$D$5:$L$1126,6)</f>
        <v>1374</v>
      </c>
      <c r="S245" s="28">
        <f>VLOOKUP($B245,'[3]Hogares total'!$D$5:$L$1126,7)</f>
        <v>1393</v>
      </c>
      <c r="T245" s="28">
        <f>VLOOKUP($B245,'[3]Hogares total'!$D$5:$L$1126,8)</f>
        <v>1413</v>
      </c>
      <c r="U245" s="30">
        <f>VLOOKUP($B245,'[3]Hogares total'!$D$5:$L$1126,9)</f>
        <v>1434</v>
      </c>
      <c r="V245" s="29"/>
      <c r="W245" s="43">
        <f t="shared" si="27"/>
        <v>2.058531746031746E-2</v>
      </c>
      <c r="X245" s="43">
        <f t="shared" si="28"/>
        <v>8.603736479842675E-3</v>
      </c>
      <c r="Y245" s="47">
        <f t="shared" si="29"/>
        <v>7.5006048874909264E-3</v>
      </c>
      <c r="Z245" s="29"/>
      <c r="AA245" s="43">
        <f t="shared" si="30"/>
        <v>5.9583632447954053E-2</v>
      </c>
      <c r="AB245" s="43">
        <f t="shared" si="31"/>
        <v>2.4769992922859165E-2</v>
      </c>
      <c r="AC245" s="47">
        <f t="shared" si="32"/>
        <v>2.1617852161785217E-2</v>
      </c>
      <c r="AD245" t="str">
        <f t="shared" si="26"/>
        <v/>
      </c>
    </row>
    <row r="246" spans="2:30" x14ac:dyDescent="0.25">
      <c r="B246" s="9" t="s">
        <v>244</v>
      </c>
      <c r="C246" s="23" t="str">
        <f>VLOOKUP(B246,[2]Municipal!$C$15:$D$60549,2)</f>
        <v>Labranzagrande</v>
      </c>
      <c r="D246" s="11">
        <f>VLOOKUP($B246,'[1]Sin Corporativo'!$Q$6:$AA$1115,2)</f>
        <v>9</v>
      </c>
      <c r="E246" s="10">
        <f>VLOOKUP($B246,'[1]Sin Corporativo'!$Q$6:$AA$1115,3)</f>
        <v>8</v>
      </c>
      <c r="F246" s="10">
        <f>VLOOKUP($B246,'[1]Sin Corporativo'!$Q$6:$AA$1115,4)</f>
        <v>8</v>
      </c>
      <c r="G246" s="12">
        <f>VLOOKUP($B246,'[1]Sin Corporativo'!$Q$6:$AA$1115,5)</f>
        <v>3</v>
      </c>
      <c r="H246" s="11">
        <f>VLOOKUP($B246,'[1]Sin Corporativo'!$Q$6:$AA$1115,6)</f>
        <v>2</v>
      </c>
      <c r="I246" s="10">
        <f>VLOOKUP($B246,'[1]Sin Corporativo'!$Q$6:$AA$1115,7)</f>
        <v>1</v>
      </c>
      <c r="J246" s="10">
        <f>VLOOKUP($B246,'[1]Sin Corporativo'!$Q$6:$AA$1115,8)</f>
        <v>1</v>
      </c>
      <c r="K246" s="7">
        <f>VLOOKUP($B246,'[1]Sin Corporativo'!$Q$6:$AA$1115,9)</f>
        <v>0</v>
      </c>
      <c r="L246" s="11">
        <f>VLOOKUP($B246,'[1]Sin Corporativo'!$Q$6:$AA$1115,10)</f>
        <v>15</v>
      </c>
      <c r="M246" s="10">
        <f>VLOOKUP($B246,'[1]Sin Corporativo'!$Q$6:$AA$1115,11)</f>
        <v>27</v>
      </c>
      <c r="N246" s="29">
        <f>VLOOKUP($B246,'[2]pop-2020-2023'!$I$5:$M$1126,2)</f>
        <v>3592</v>
      </c>
      <c r="O246" s="28">
        <f>VLOOKUP($B246,'[2]pop-2020-2023'!$I$5:$M$1126,3)</f>
        <v>3615</v>
      </c>
      <c r="P246" s="28">
        <f>VLOOKUP($B246,'[2]pop-2020-2023'!$I$5:$M$1126,4)</f>
        <v>3659</v>
      </c>
      <c r="Q246" s="30">
        <f>VLOOKUP($B246,'[2]pop-2020-2023'!$I$5:$M$1126,5)</f>
        <v>3685</v>
      </c>
      <c r="R246" s="29">
        <f>VLOOKUP($B246,'[3]Hogares total'!$D$5:$L$1126,6)</f>
        <v>1237</v>
      </c>
      <c r="S246" s="28">
        <f>VLOOKUP($B246,'[3]Hogares total'!$D$5:$L$1126,7)</f>
        <v>1256</v>
      </c>
      <c r="T246" s="28">
        <f>VLOOKUP($B246,'[3]Hogares total'!$D$5:$L$1126,8)</f>
        <v>1275</v>
      </c>
      <c r="U246" s="30">
        <f>VLOOKUP($B246,'[3]Hogares total'!$D$5:$L$1126,9)</f>
        <v>1296</v>
      </c>
      <c r="V246" s="29"/>
      <c r="W246" s="43">
        <f t="shared" si="27"/>
        <v>2.2130013831258644E-3</v>
      </c>
      <c r="X246" s="43">
        <f t="shared" si="28"/>
        <v>2.7329871549603714E-4</v>
      </c>
      <c r="Y246" s="47">
        <f t="shared" si="29"/>
        <v>7.3270013568521031E-3</v>
      </c>
      <c r="Z246" s="29"/>
      <c r="AA246" s="43">
        <f t="shared" si="30"/>
        <v>6.369426751592357E-3</v>
      </c>
      <c r="AB246" s="43">
        <f t="shared" si="31"/>
        <v>7.8431372549019605E-4</v>
      </c>
      <c r="AC246" s="47">
        <f t="shared" si="32"/>
        <v>2.0833333333333332E-2</v>
      </c>
      <c r="AD246" t="str">
        <f t="shared" si="26"/>
        <v/>
      </c>
    </row>
    <row r="247" spans="2:30" x14ac:dyDescent="0.25">
      <c r="B247" s="9" t="s">
        <v>245</v>
      </c>
      <c r="C247" s="23" t="str">
        <f>VLOOKUP(B247,[2]Municipal!$C$15:$D$60549,2)</f>
        <v>La Capilla</v>
      </c>
      <c r="D247" s="11">
        <f>VLOOKUP($B247,'[1]Sin Corporativo'!$Q$6:$AA$1115,2)</f>
        <v>5</v>
      </c>
      <c r="E247" s="10">
        <f>VLOOKUP($B247,'[1]Sin Corporativo'!$Q$6:$AA$1115,3)</f>
        <v>5</v>
      </c>
      <c r="F247" s="10">
        <f>VLOOKUP($B247,'[1]Sin Corporativo'!$Q$6:$AA$1115,4)</f>
        <v>5</v>
      </c>
      <c r="G247" s="12">
        <f>VLOOKUP($B247,'[1]Sin Corporativo'!$Q$6:$AA$1115,5)</f>
        <v>2</v>
      </c>
      <c r="H247" s="11">
        <f>VLOOKUP($B247,'[1]Sin Corporativo'!$Q$6:$AA$1115,6)</f>
        <v>0</v>
      </c>
      <c r="I247" s="10">
        <f>VLOOKUP($B247,'[1]Sin Corporativo'!$Q$6:$AA$1115,7)</f>
        <v>0</v>
      </c>
      <c r="J247" s="10">
        <f>VLOOKUP($B247,'[1]Sin Corporativo'!$Q$6:$AA$1115,8)</f>
        <v>0</v>
      </c>
      <c r="K247" s="7">
        <f>VLOOKUP($B247,'[1]Sin Corporativo'!$Q$6:$AA$1115,9)</f>
        <v>0</v>
      </c>
      <c r="L247" s="11">
        <f>VLOOKUP($B247,'[1]Sin Corporativo'!$Q$6:$AA$1115,10)</f>
        <v>0</v>
      </c>
      <c r="M247" s="10">
        <f>VLOOKUP($B247,'[1]Sin Corporativo'!$Q$6:$AA$1115,11)</f>
        <v>0</v>
      </c>
      <c r="N247" s="29">
        <f>VLOOKUP($B247,'[2]pop-2020-2023'!$I$5:$M$1126,2)</f>
        <v>2745</v>
      </c>
      <c r="O247" s="28">
        <f>VLOOKUP($B247,'[2]pop-2020-2023'!$I$5:$M$1126,3)</f>
        <v>2757</v>
      </c>
      <c r="P247" s="28">
        <f>VLOOKUP($B247,'[2]pop-2020-2023'!$I$5:$M$1126,4)</f>
        <v>2796</v>
      </c>
      <c r="Q247" s="30">
        <f>VLOOKUP($B247,'[2]pop-2020-2023'!$I$5:$M$1126,5)</f>
        <v>2821</v>
      </c>
      <c r="R247" s="29">
        <f>VLOOKUP($B247,'[3]Hogares total'!$D$5:$L$1126,6)</f>
        <v>1060</v>
      </c>
      <c r="S247" s="28">
        <f>VLOOKUP($B247,'[3]Hogares total'!$D$5:$L$1126,7)</f>
        <v>1075</v>
      </c>
      <c r="T247" s="28">
        <f>VLOOKUP($B247,'[3]Hogares total'!$D$5:$L$1126,8)</f>
        <v>1093</v>
      </c>
      <c r="U247" s="30">
        <f>VLOOKUP($B247,'[3]Hogares total'!$D$5:$L$1126,9)</f>
        <v>1110</v>
      </c>
      <c r="V247" s="29"/>
      <c r="W247" s="43">
        <f t="shared" si="27"/>
        <v>1.8135654697134566E-3</v>
      </c>
      <c r="X247" s="43">
        <f t="shared" si="28"/>
        <v>0</v>
      </c>
      <c r="Y247" s="47">
        <f t="shared" si="29"/>
        <v>0</v>
      </c>
      <c r="Z247" s="29"/>
      <c r="AA247" s="43">
        <f t="shared" si="30"/>
        <v>4.6511627906976744E-3</v>
      </c>
      <c r="AB247" s="43">
        <f t="shared" si="31"/>
        <v>0</v>
      </c>
      <c r="AC247" s="47">
        <f t="shared" si="32"/>
        <v>0</v>
      </c>
      <c r="AD247" t="str">
        <f t="shared" si="26"/>
        <v/>
      </c>
    </row>
    <row r="248" spans="2:30" x14ac:dyDescent="0.25">
      <c r="B248" s="9" t="s">
        <v>246</v>
      </c>
      <c r="C248" s="23" t="str">
        <f>VLOOKUP(B248,[2]Municipal!$C$15:$D$60549,2)</f>
        <v>La Victoria</v>
      </c>
      <c r="D248" s="11">
        <f>VLOOKUP($B248,'[1]Sin Corporativo'!$Q$6:$AA$1115,2)</f>
        <v>1</v>
      </c>
      <c r="E248" s="10">
        <f>VLOOKUP($B248,'[1]Sin Corporativo'!$Q$6:$AA$1115,3)</f>
        <v>1</v>
      </c>
      <c r="F248" s="10">
        <f>VLOOKUP($B248,'[1]Sin Corporativo'!$Q$6:$AA$1115,4)</f>
        <v>1</v>
      </c>
      <c r="G248" s="12">
        <f>VLOOKUP($B248,'[1]Sin Corporativo'!$Q$6:$AA$1115,5)</f>
        <v>1</v>
      </c>
      <c r="H248" s="11">
        <f>VLOOKUP($B248,'[1]Sin Corporativo'!$Q$6:$AA$1115,6)</f>
        <v>1</v>
      </c>
      <c r="I248" s="10">
        <f>VLOOKUP($B248,'[1]Sin Corporativo'!$Q$6:$AA$1115,7)</f>
        <v>1</v>
      </c>
      <c r="J248" s="10">
        <f>VLOOKUP($B248,'[1]Sin Corporativo'!$Q$6:$AA$1115,8)</f>
        <v>1</v>
      </c>
      <c r="K248" s="7">
        <f>VLOOKUP($B248,'[1]Sin Corporativo'!$Q$6:$AA$1115,9)</f>
        <v>1</v>
      </c>
      <c r="L248" s="11">
        <f>VLOOKUP($B248,'[1]Sin Corporativo'!$Q$6:$AA$1115,10)</f>
        <v>1</v>
      </c>
      <c r="M248" s="10">
        <f>VLOOKUP($B248,'[1]Sin Corporativo'!$Q$6:$AA$1115,11)</f>
        <v>1</v>
      </c>
      <c r="N248" s="29">
        <f>VLOOKUP($B248,'[2]pop-2020-2023'!$I$5:$M$1126,2)</f>
        <v>1152</v>
      </c>
      <c r="O248" s="28">
        <f>VLOOKUP($B248,'[2]pop-2020-2023'!$I$5:$M$1126,3)</f>
        <v>1163</v>
      </c>
      <c r="P248" s="28">
        <f>VLOOKUP($B248,'[2]pop-2020-2023'!$I$5:$M$1126,4)</f>
        <v>1173</v>
      </c>
      <c r="Q248" s="30">
        <f>VLOOKUP($B248,'[2]pop-2020-2023'!$I$5:$M$1126,5)</f>
        <v>1177</v>
      </c>
      <c r="R248" s="29">
        <f>VLOOKUP($B248,'[3]Hogares total'!$D$5:$L$1126,6)</f>
        <v>457</v>
      </c>
      <c r="S248" s="28">
        <f>VLOOKUP($B248,'[3]Hogares total'!$D$5:$L$1126,7)</f>
        <v>465</v>
      </c>
      <c r="T248" s="28">
        <f>VLOOKUP($B248,'[3]Hogares total'!$D$5:$L$1126,8)</f>
        <v>473</v>
      </c>
      <c r="U248" s="30">
        <f>VLOOKUP($B248,'[3]Hogares total'!$D$5:$L$1126,9)</f>
        <v>480</v>
      </c>
      <c r="V248" s="29"/>
      <c r="W248" s="43">
        <f t="shared" si="27"/>
        <v>8.598452278589854E-4</v>
      </c>
      <c r="X248" s="43">
        <f t="shared" si="28"/>
        <v>8.5251491901108269E-4</v>
      </c>
      <c r="Y248" s="47">
        <f t="shared" si="29"/>
        <v>8.4961767204757861E-4</v>
      </c>
      <c r="Z248" s="29"/>
      <c r="AA248" s="43">
        <f t="shared" si="30"/>
        <v>2.1505376344086021E-3</v>
      </c>
      <c r="AB248" s="43">
        <f t="shared" si="31"/>
        <v>2.1141649048625794E-3</v>
      </c>
      <c r="AC248" s="47">
        <f t="shared" si="32"/>
        <v>2.0833333333333333E-3</v>
      </c>
      <c r="AD248" t="str">
        <f t="shared" si="26"/>
        <v/>
      </c>
    </row>
    <row r="249" spans="2:30" x14ac:dyDescent="0.25">
      <c r="B249" s="9" t="s">
        <v>247</v>
      </c>
      <c r="C249" s="23" t="str">
        <f>VLOOKUP(B249,[2]Municipal!$C$15:$D$60549,2)</f>
        <v>La Uvita</v>
      </c>
      <c r="D249" s="11">
        <f>VLOOKUP($B249,'[1]Sin Corporativo'!$Q$6:$AA$1115,2)</f>
        <v>7</v>
      </c>
      <c r="E249" s="10">
        <f>VLOOKUP($B249,'[1]Sin Corporativo'!$Q$6:$AA$1115,3)</f>
        <v>8</v>
      </c>
      <c r="F249" s="10">
        <f>VLOOKUP($B249,'[1]Sin Corporativo'!$Q$6:$AA$1115,4)</f>
        <v>10</v>
      </c>
      <c r="G249" s="12">
        <f>VLOOKUP($B249,'[1]Sin Corporativo'!$Q$6:$AA$1115,5)</f>
        <v>7</v>
      </c>
      <c r="H249" s="11">
        <f>VLOOKUP($B249,'[1]Sin Corporativo'!$Q$6:$AA$1115,6)</f>
        <v>8</v>
      </c>
      <c r="I249" s="10">
        <f>VLOOKUP($B249,'[1]Sin Corporativo'!$Q$6:$AA$1115,7)</f>
        <v>3</v>
      </c>
      <c r="J249" s="10">
        <f>VLOOKUP($B249,'[1]Sin Corporativo'!$Q$6:$AA$1115,8)</f>
        <v>3</v>
      </c>
      <c r="K249" s="7">
        <f>VLOOKUP($B249,'[1]Sin Corporativo'!$Q$6:$AA$1115,9)</f>
        <v>3</v>
      </c>
      <c r="L249" s="11">
        <f>VLOOKUP($B249,'[1]Sin Corporativo'!$Q$6:$AA$1115,10)</f>
        <v>3</v>
      </c>
      <c r="M249" s="10">
        <f>VLOOKUP($B249,'[1]Sin Corporativo'!$Q$6:$AA$1115,11)</f>
        <v>4</v>
      </c>
      <c r="N249" s="29">
        <f>VLOOKUP($B249,'[2]pop-2020-2023'!$I$5:$M$1126,2)</f>
        <v>3091</v>
      </c>
      <c r="O249" s="28">
        <f>VLOOKUP($B249,'[2]pop-2020-2023'!$I$5:$M$1126,3)</f>
        <v>3118</v>
      </c>
      <c r="P249" s="28">
        <f>VLOOKUP($B249,'[2]pop-2020-2023'!$I$5:$M$1126,4)</f>
        <v>3146</v>
      </c>
      <c r="Q249" s="30">
        <f>VLOOKUP($B249,'[2]pop-2020-2023'!$I$5:$M$1126,5)</f>
        <v>3184</v>
      </c>
      <c r="R249" s="29">
        <f>VLOOKUP($B249,'[3]Hogares total'!$D$5:$L$1126,6)</f>
        <v>1068</v>
      </c>
      <c r="S249" s="28">
        <f>VLOOKUP($B249,'[3]Hogares total'!$D$5:$L$1126,7)</f>
        <v>1085</v>
      </c>
      <c r="T249" s="28">
        <f>VLOOKUP($B249,'[3]Hogares total'!$D$5:$L$1126,8)</f>
        <v>1103</v>
      </c>
      <c r="U249" s="30">
        <f>VLOOKUP($B249,'[3]Hogares total'!$D$5:$L$1126,9)</f>
        <v>1119</v>
      </c>
      <c r="V249" s="29"/>
      <c r="W249" s="43">
        <f t="shared" si="27"/>
        <v>2.5657472738935213E-3</v>
      </c>
      <c r="X249" s="43">
        <f t="shared" si="28"/>
        <v>9.5359186268277173E-4</v>
      </c>
      <c r="Y249" s="47">
        <f t="shared" si="29"/>
        <v>1.2562814070351759E-3</v>
      </c>
      <c r="Z249" s="29"/>
      <c r="AA249" s="43">
        <f t="shared" si="30"/>
        <v>7.3732718894009217E-3</v>
      </c>
      <c r="AB249" s="43">
        <f t="shared" si="31"/>
        <v>2.7198549410698096E-3</v>
      </c>
      <c r="AC249" s="47">
        <f t="shared" si="32"/>
        <v>3.5746201966041107E-3</v>
      </c>
      <c r="AD249" t="str">
        <f t="shared" si="26"/>
        <v/>
      </c>
    </row>
    <row r="250" spans="2:30" x14ac:dyDescent="0.25">
      <c r="B250" s="9" t="s">
        <v>248</v>
      </c>
      <c r="C250" s="23" t="str">
        <f>VLOOKUP(B250,[2]Municipal!$C$15:$D$60549,2)</f>
        <v>Villa de Leyva</v>
      </c>
      <c r="D250" s="11">
        <f>VLOOKUP($B250,'[1]Sin Corporativo'!$Q$6:$AA$1115,2)</f>
        <v>1816</v>
      </c>
      <c r="E250" s="10">
        <f>VLOOKUP($B250,'[1]Sin Corporativo'!$Q$6:$AA$1115,3)</f>
        <v>1876</v>
      </c>
      <c r="F250" s="10">
        <f>VLOOKUP($B250,'[1]Sin Corporativo'!$Q$6:$AA$1115,4)</f>
        <v>1959</v>
      </c>
      <c r="G250" s="12">
        <f>VLOOKUP($B250,'[1]Sin Corporativo'!$Q$6:$AA$1115,5)</f>
        <v>2228</v>
      </c>
      <c r="H250" s="11">
        <f>VLOOKUP($B250,'[1]Sin Corporativo'!$Q$6:$AA$1115,6)</f>
        <v>2880</v>
      </c>
      <c r="I250" s="10">
        <f>VLOOKUP($B250,'[1]Sin Corporativo'!$Q$6:$AA$1115,7)</f>
        <v>2341</v>
      </c>
      <c r="J250" s="10">
        <f>VLOOKUP($B250,'[1]Sin Corporativo'!$Q$6:$AA$1115,8)</f>
        <v>3376</v>
      </c>
      <c r="K250" s="7">
        <f>VLOOKUP($B250,'[1]Sin Corporativo'!$Q$6:$AA$1115,9)</f>
        <v>3351</v>
      </c>
      <c r="L250" s="11">
        <f>VLOOKUP($B250,'[1]Sin Corporativo'!$Q$6:$AA$1115,10)</f>
        <v>3266</v>
      </c>
      <c r="M250" s="10">
        <f>VLOOKUP($B250,'[1]Sin Corporativo'!$Q$6:$AA$1115,11)</f>
        <v>3284</v>
      </c>
      <c r="N250" s="29">
        <f>VLOOKUP($B250,'[2]pop-2020-2023'!$I$5:$M$1126,2)</f>
        <v>16835</v>
      </c>
      <c r="O250" s="28">
        <f>VLOOKUP($B250,'[2]pop-2020-2023'!$I$5:$M$1126,3)</f>
        <v>17106</v>
      </c>
      <c r="P250" s="28">
        <f>VLOOKUP($B250,'[2]pop-2020-2023'!$I$5:$M$1126,4)</f>
        <v>17282</v>
      </c>
      <c r="Q250" s="30">
        <f>VLOOKUP($B250,'[2]pop-2020-2023'!$I$5:$M$1126,5)</f>
        <v>17466</v>
      </c>
      <c r="R250" s="29">
        <f>VLOOKUP($B250,'[3]Hogares total'!$D$5:$L$1126,6)</f>
        <v>5761</v>
      </c>
      <c r="S250" s="28">
        <f>VLOOKUP($B250,'[3]Hogares total'!$D$5:$L$1126,7)</f>
        <v>5858</v>
      </c>
      <c r="T250" s="28">
        <f>VLOOKUP($B250,'[3]Hogares total'!$D$5:$L$1126,8)</f>
        <v>5957</v>
      </c>
      <c r="U250" s="30">
        <f>VLOOKUP($B250,'[3]Hogares total'!$D$5:$L$1126,9)</f>
        <v>6058</v>
      </c>
      <c r="V250" s="29"/>
      <c r="W250" s="43">
        <f t="shared" si="27"/>
        <v>0.10966912194551619</v>
      </c>
      <c r="X250" s="43">
        <f t="shared" si="28"/>
        <v>0.13545885892836476</v>
      </c>
      <c r="Y250" s="47">
        <f t="shared" si="29"/>
        <v>0.18802244360471773</v>
      </c>
      <c r="Z250" s="29"/>
      <c r="AA250" s="43">
        <f t="shared" si="30"/>
        <v>0.32024581768521682</v>
      </c>
      <c r="AB250" s="43">
        <f t="shared" si="31"/>
        <v>0.3929830451569582</v>
      </c>
      <c r="AC250" s="47">
        <f t="shared" si="32"/>
        <v>0.54209310003301414</v>
      </c>
      <c r="AD250" t="str">
        <f t="shared" si="26"/>
        <v/>
      </c>
    </row>
    <row r="251" spans="2:30" x14ac:dyDescent="0.25">
      <c r="B251" s="9" t="s">
        <v>249</v>
      </c>
      <c r="C251" s="23" t="str">
        <f>VLOOKUP(B251,[2]Municipal!$C$15:$D$60549,2)</f>
        <v>Macanal</v>
      </c>
      <c r="D251" s="11">
        <f>VLOOKUP($B251,'[1]Sin Corporativo'!$Q$6:$AA$1115,2)</f>
        <v>23</v>
      </c>
      <c r="E251" s="10">
        <f>VLOOKUP($B251,'[1]Sin Corporativo'!$Q$6:$AA$1115,3)</f>
        <v>19</v>
      </c>
      <c r="F251" s="10">
        <f>VLOOKUP($B251,'[1]Sin Corporativo'!$Q$6:$AA$1115,4)</f>
        <v>13</v>
      </c>
      <c r="G251" s="12">
        <f>VLOOKUP($B251,'[1]Sin Corporativo'!$Q$6:$AA$1115,5)</f>
        <v>6</v>
      </c>
      <c r="H251" s="11">
        <f>VLOOKUP($B251,'[1]Sin Corporativo'!$Q$6:$AA$1115,6)</f>
        <v>223</v>
      </c>
      <c r="I251" s="10">
        <f>VLOOKUP($B251,'[1]Sin Corporativo'!$Q$6:$AA$1115,7)</f>
        <v>323</v>
      </c>
      <c r="J251" s="10">
        <f>VLOOKUP($B251,'[1]Sin Corporativo'!$Q$6:$AA$1115,8)</f>
        <v>250</v>
      </c>
      <c r="K251" s="7">
        <f>VLOOKUP($B251,'[1]Sin Corporativo'!$Q$6:$AA$1115,9)</f>
        <v>241</v>
      </c>
      <c r="L251" s="11">
        <f>VLOOKUP($B251,'[1]Sin Corporativo'!$Q$6:$AA$1115,10)</f>
        <v>242</v>
      </c>
      <c r="M251" s="10">
        <f>VLOOKUP($B251,'[1]Sin Corporativo'!$Q$6:$AA$1115,11)</f>
        <v>250</v>
      </c>
      <c r="N251" s="29">
        <f>VLOOKUP($B251,'[2]pop-2020-2023'!$I$5:$M$1126,2)</f>
        <v>5120</v>
      </c>
      <c r="O251" s="28">
        <f>VLOOKUP($B251,'[2]pop-2020-2023'!$I$5:$M$1126,3)</f>
        <v>5184</v>
      </c>
      <c r="P251" s="28">
        <f>VLOOKUP($B251,'[2]pop-2020-2023'!$I$5:$M$1126,4)</f>
        <v>5235</v>
      </c>
      <c r="Q251" s="30">
        <f>VLOOKUP($B251,'[2]pop-2020-2023'!$I$5:$M$1126,5)</f>
        <v>5295</v>
      </c>
      <c r="R251" s="29">
        <f>VLOOKUP($B251,'[3]Hogares total'!$D$5:$L$1126,6)</f>
        <v>1950</v>
      </c>
      <c r="S251" s="28">
        <f>VLOOKUP($B251,'[3]Hogares total'!$D$5:$L$1126,7)</f>
        <v>1978</v>
      </c>
      <c r="T251" s="28">
        <f>VLOOKUP($B251,'[3]Hogares total'!$D$5:$L$1126,8)</f>
        <v>2004</v>
      </c>
      <c r="U251" s="30">
        <f>VLOOKUP($B251,'[3]Hogares total'!$D$5:$L$1126,9)</f>
        <v>2033</v>
      </c>
      <c r="V251" s="29"/>
      <c r="W251" s="43">
        <f t="shared" si="27"/>
        <v>3.6651234567901233E-3</v>
      </c>
      <c r="X251" s="43">
        <f t="shared" si="28"/>
        <v>6.1700095510983766E-2</v>
      </c>
      <c r="Y251" s="47">
        <f t="shared" si="29"/>
        <v>4.7214353163361665E-2</v>
      </c>
      <c r="Z251" s="29"/>
      <c r="AA251" s="43">
        <f t="shared" si="30"/>
        <v>9.6056622851365021E-3</v>
      </c>
      <c r="AB251" s="43">
        <f t="shared" si="31"/>
        <v>0.16117764471057885</v>
      </c>
      <c r="AC251" s="47">
        <f t="shared" si="32"/>
        <v>0.12297097884899164</v>
      </c>
      <c r="AD251" t="str">
        <f t="shared" si="26"/>
        <v/>
      </c>
    </row>
    <row r="252" spans="2:30" x14ac:dyDescent="0.25">
      <c r="B252" s="9" t="s">
        <v>250</v>
      </c>
      <c r="C252" s="23" t="str">
        <f>VLOOKUP(B252,[2]Municipal!$C$15:$D$60549,2)</f>
        <v>Maripí</v>
      </c>
      <c r="D252" s="11">
        <f>VLOOKUP($B252,'[1]Sin Corporativo'!$Q$6:$AA$1115,2)</f>
        <v>9</v>
      </c>
      <c r="E252" s="10">
        <f>VLOOKUP($B252,'[1]Sin Corporativo'!$Q$6:$AA$1115,3)</f>
        <v>11</v>
      </c>
      <c r="F252" s="10">
        <f>VLOOKUP($B252,'[1]Sin Corporativo'!$Q$6:$AA$1115,4)</f>
        <v>9</v>
      </c>
      <c r="G252" s="12">
        <f>VLOOKUP($B252,'[1]Sin Corporativo'!$Q$6:$AA$1115,5)</f>
        <v>9</v>
      </c>
      <c r="H252" s="11">
        <f>VLOOKUP($B252,'[1]Sin Corporativo'!$Q$6:$AA$1115,6)</f>
        <v>5</v>
      </c>
      <c r="I252" s="10">
        <f>VLOOKUP($B252,'[1]Sin Corporativo'!$Q$6:$AA$1115,7)</f>
        <v>3</v>
      </c>
      <c r="J252" s="10">
        <f>VLOOKUP($B252,'[1]Sin Corporativo'!$Q$6:$AA$1115,8)</f>
        <v>4</v>
      </c>
      <c r="K252" s="7">
        <f>VLOOKUP($B252,'[1]Sin Corporativo'!$Q$6:$AA$1115,9)</f>
        <v>4</v>
      </c>
      <c r="L252" s="11">
        <f>VLOOKUP($B252,'[1]Sin Corporativo'!$Q$6:$AA$1115,10)</f>
        <v>4</v>
      </c>
      <c r="M252" s="10">
        <f>VLOOKUP($B252,'[1]Sin Corporativo'!$Q$6:$AA$1115,11)</f>
        <v>5</v>
      </c>
      <c r="N252" s="29">
        <f>VLOOKUP($B252,'[2]pop-2020-2023'!$I$5:$M$1126,2)</f>
        <v>5859</v>
      </c>
      <c r="O252" s="28">
        <f>VLOOKUP($B252,'[2]pop-2020-2023'!$I$5:$M$1126,3)</f>
        <v>5894</v>
      </c>
      <c r="P252" s="28">
        <f>VLOOKUP($B252,'[2]pop-2020-2023'!$I$5:$M$1126,4)</f>
        <v>5948</v>
      </c>
      <c r="Q252" s="30">
        <f>VLOOKUP($B252,'[2]pop-2020-2023'!$I$5:$M$1126,5)</f>
        <v>6016</v>
      </c>
      <c r="R252" s="29">
        <f>VLOOKUP($B252,'[3]Hogares total'!$D$5:$L$1126,6)</f>
        <v>1897</v>
      </c>
      <c r="S252" s="28">
        <f>VLOOKUP($B252,'[3]Hogares total'!$D$5:$L$1126,7)</f>
        <v>1925</v>
      </c>
      <c r="T252" s="28">
        <f>VLOOKUP($B252,'[3]Hogares total'!$D$5:$L$1126,8)</f>
        <v>1954</v>
      </c>
      <c r="U252" s="30">
        <f>VLOOKUP($B252,'[3]Hogares total'!$D$5:$L$1126,9)</f>
        <v>1982</v>
      </c>
      <c r="V252" s="29"/>
      <c r="W252" s="43">
        <f t="shared" si="27"/>
        <v>1.8663047166610112E-3</v>
      </c>
      <c r="X252" s="43">
        <f t="shared" si="28"/>
        <v>5.0437121721587093E-4</v>
      </c>
      <c r="Y252" s="47">
        <f t="shared" si="29"/>
        <v>8.3111702127659575E-4</v>
      </c>
      <c r="Z252" s="29"/>
      <c r="AA252" s="43">
        <f t="shared" si="30"/>
        <v>5.7142857142857143E-3</v>
      </c>
      <c r="AB252" s="43">
        <f t="shared" si="31"/>
        <v>1.5353121801432957E-3</v>
      </c>
      <c r="AC252" s="47">
        <f t="shared" si="32"/>
        <v>2.5227043390514633E-3</v>
      </c>
      <c r="AD252" t="str">
        <f t="shared" si="26"/>
        <v/>
      </c>
    </row>
    <row r="253" spans="2:30" x14ac:dyDescent="0.25">
      <c r="B253" s="9" t="s">
        <v>251</v>
      </c>
      <c r="C253" s="23" t="str">
        <f>VLOOKUP(B253,[2]Municipal!$C$15:$D$60549,2)</f>
        <v>Miraflores</v>
      </c>
      <c r="D253" s="11">
        <f>VLOOKUP($B253,'[1]Sin Corporativo'!$Q$6:$AA$1115,2)</f>
        <v>718</v>
      </c>
      <c r="E253" s="10">
        <f>VLOOKUP($B253,'[1]Sin Corporativo'!$Q$6:$AA$1115,3)</f>
        <v>709</v>
      </c>
      <c r="F253" s="10">
        <f>VLOOKUP($B253,'[1]Sin Corporativo'!$Q$6:$AA$1115,4)</f>
        <v>1096</v>
      </c>
      <c r="G253" s="12">
        <f>VLOOKUP($B253,'[1]Sin Corporativo'!$Q$6:$AA$1115,5)</f>
        <v>1959</v>
      </c>
      <c r="H253" s="11">
        <f>VLOOKUP($B253,'[1]Sin Corporativo'!$Q$6:$AA$1115,6)</f>
        <v>834</v>
      </c>
      <c r="I253" s="10">
        <f>VLOOKUP($B253,'[1]Sin Corporativo'!$Q$6:$AA$1115,7)</f>
        <v>907</v>
      </c>
      <c r="J253" s="10">
        <f>VLOOKUP($B253,'[1]Sin Corporativo'!$Q$6:$AA$1115,8)</f>
        <v>1079</v>
      </c>
      <c r="K253" s="7">
        <f>VLOOKUP($B253,'[1]Sin Corporativo'!$Q$6:$AA$1115,9)</f>
        <v>804</v>
      </c>
      <c r="L253" s="11">
        <f>VLOOKUP($B253,'[1]Sin Corporativo'!$Q$6:$AA$1115,10)</f>
        <v>1157</v>
      </c>
      <c r="M253" s="10">
        <f>VLOOKUP($B253,'[1]Sin Corporativo'!$Q$6:$AA$1115,11)</f>
        <v>879</v>
      </c>
      <c r="N253" s="29">
        <f>VLOOKUP($B253,'[2]pop-2020-2023'!$I$5:$M$1126,2)</f>
        <v>9106</v>
      </c>
      <c r="O253" s="28">
        <f>VLOOKUP($B253,'[2]pop-2020-2023'!$I$5:$M$1126,3)</f>
        <v>9176</v>
      </c>
      <c r="P253" s="28">
        <f>VLOOKUP($B253,'[2]pop-2020-2023'!$I$5:$M$1126,4)</f>
        <v>9301</v>
      </c>
      <c r="Q253" s="30">
        <f>VLOOKUP($B253,'[2]pop-2020-2023'!$I$5:$M$1126,5)</f>
        <v>9400</v>
      </c>
      <c r="R253" s="29">
        <f>VLOOKUP($B253,'[3]Hogares total'!$D$5:$L$1126,6)</f>
        <v>3494</v>
      </c>
      <c r="S253" s="28">
        <f>VLOOKUP($B253,'[3]Hogares total'!$D$5:$L$1126,7)</f>
        <v>3559</v>
      </c>
      <c r="T253" s="28">
        <f>VLOOKUP($B253,'[3]Hogares total'!$D$5:$L$1126,8)</f>
        <v>3624</v>
      </c>
      <c r="U253" s="30">
        <f>VLOOKUP($B253,'[3]Hogares total'!$D$5:$L$1126,9)</f>
        <v>3689</v>
      </c>
      <c r="V253" s="29"/>
      <c r="W253" s="43">
        <f t="shared" si="27"/>
        <v>7.7266782911944207E-2</v>
      </c>
      <c r="X253" s="43">
        <f t="shared" si="28"/>
        <v>9.7516396086442317E-2</v>
      </c>
      <c r="Y253" s="47">
        <f t="shared" si="29"/>
        <v>9.3510638297872345E-2</v>
      </c>
      <c r="Z253" s="29"/>
      <c r="AA253" s="43">
        <f t="shared" si="30"/>
        <v>0.19921326215228996</v>
      </c>
      <c r="AB253" s="43">
        <f t="shared" si="31"/>
        <v>0.25027593818984545</v>
      </c>
      <c r="AC253" s="47">
        <f t="shared" si="32"/>
        <v>0.23827595554350772</v>
      </c>
      <c r="AD253" t="str">
        <f t="shared" si="26"/>
        <v/>
      </c>
    </row>
    <row r="254" spans="2:30" x14ac:dyDescent="0.25">
      <c r="B254" s="9" t="s">
        <v>252</v>
      </c>
      <c r="C254" s="23" t="str">
        <f>VLOOKUP(B254,[2]Municipal!$C$15:$D$60549,2)</f>
        <v>Mongua</v>
      </c>
      <c r="D254" s="11">
        <f>VLOOKUP($B254,'[1]Sin Corporativo'!$Q$6:$AA$1115,2)</f>
        <v>44</v>
      </c>
      <c r="E254" s="10">
        <f>VLOOKUP($B254,'[1]Sin Corporativo'!$Q$6:$AA$1115,3)</f>
        <v>43</v>
      </c>
      <c r="F254" s="10">
        <f>VLOOKUP($B254,'[1]Sin Corporativo'!$Q$6:$AA$1115,4)</f>
        <v>42</v>
      </c>
      <c r="G254" s="12">
        <f>VLOOKUP($B254,'[1]Sin Corporativo'!$Q$6:$AA$1115,5)</f>
        <v>36</v>
      </c>
      <c r="H254" s="11">
        <f>VLOOKUP($B254,'[1]Sin Corporativo'!$Q$6:$AA$1115,6)</f>
        <v>40</v>
      </c>
      <c r="I254" s="10">
        <f>VLOOKUP($B254,'[1]Sin Corporativo'!$Q$6:$AA$1115,7)</f>
        <v>41</v>
      </c>
      <c r="J254" s="10">
        <f>VLOOKUP($B254,'[1]Sin Corporativo'!$Q$6:$AA$1115,8)</f>
        <v>44</v>
      </c>
      <c r="K254" s="7">
        <f>VLOOKUP($B254,'[1]Sin Corporativo'!$Q$6:$AA$1115,9)</f>
        <v>58</v>
      </c>
      <c r="L254" s="11">
        <f>VLOOKUP($B254,'[1]Sin Corporativo'!$Q$6:$AA$1115,10)</f>
        <v>48</v>
      </c>
      <c r="M254" s="10">
        <f>VLOOKUP($B254,'[1]Sin Corporativo'!$Q$6:$AA$1115,11)</f>
        <v>47</v>
      </c>
      <c r="N254" s="29">
        <f>VLOOKUP($B254,'[2]pop-2020-2023'!$I$5:$M$1126,2)</f>
        <v>4738</v>
      </c>
      <c r="O254" s="28">
        <f>VLOOKUP($B254,'[2]pop-2020-2023'!$I$5:$M$1126,3)</f>
        <v>4803</v>
      </c>
      <c r="P254" s="28">
        <f>VLOOKUP($B254,'[2]pop-2020-2023'!$I$5:$M$1126,4)</f>
        <v>4828</v>
      </c>
      <c r="Q254" s="30">
        <f>VLOOKUP($B254,'[2]pop-2020-2023'!$I$5:$M$1126,5)</f>
        <v>4886</v>
      </c>
      <c r="R254" s="29">
        <f>VLOOKUP($B254,'[3]Hogares total'!$D$5:$L$1126,6)</f>
        <v>1527</v>
      </c>
      <c r="S254" s="28">
        <f>VLOOKUP($B254,'[3]Hogares total'!$D$5:$L$1126,7)</f>
        <v>1551</v>
      </c>
      <c r="T254" s="28">
        <f>VLOOKUP($B254,'[3]Hogares total'!$D$5:$L$1126,8)</f>
        <v>1576</v>
      </c>
      <c r="U254" s="30">
        <f>VLOOKUP($B254,'[3]Hogares total'!$D$5:$L$1126,9)</f>
        <v>1604</v>
      </c>
      <c r="V254" s="29"/>
      <c r="W254" s="43">
        <f t="shared" si="27"/>
        <v>8.9527378721632311E-3</v>
      </c>
      <c r="X254" s="43">
        <f t="shared" si="28"/>
        <v>8.4921292460646228E-3</v>
      </c>
      <c r="Y254" s="47">
        <f t="shared" si="29"/>
        <v>9.6193205075726564E-3</v>
      </c>
      <c r="Z254" s="29"/>
      <c r="AA254" s="43">
        <f t="shared" si="30"/>
        <v>2.7724049000644745E-2</v>
      </c>
      <c r="AB254" s="43">
        <f t="shared" si="31"/>
        <v>2.6015228426395941E-2</v>
      </c>
      <c r="AC254" s="47">
        <f t="shared" si="32"/>
        <v>2.9301745635910224E-2</v>
      </c>
      <c r="AD254" t="str">
        <f t="shared" si="26"/>
        <v/>
      </c>
    </row>
    <row r="255" spans="2:30" x14ac:dyDescent="0.25">
      <c r="B255" s="9" t="s">
        <v>253</v>
      </c>
      <c r="C255" s="23" t="str">
        <f>VLOOKUP(B255,[2]Municipal!$C$15:$D$60549,2)</f>
        <v>Monguí</v>
      </c>
      <c r="D255" s="11">
        <f>VLOOKUP($B255,'[1]Sin Corporativo'!$Q$6:$AA$1115,2)</f>
        <v>74</v>
      </c>
      <c r="E255" s="10">
        <f>VLOOKUP($B255,'[1]Sin Corporativo'!$Q$6:$AA$1115,3)</f>
        <v>86</v>
      </c>
      <c r="F255" s="10">
        <f>VLOOKUP($B255,'[1]Sin Corporativo'!$Q$6:$AA$1115,4)</f>
        <v>94</v>
      </c>
      <c r="G255" s="12">
        <f>VLOOKUP($B255,'[1]Sin Corporativo'!$Q$6:$AA$1115,5)</f>
        <v>89</v>
      </c>
      <c r="H255" s="11">
        <f>VLOOKUP($B255,'[1]Sin Corporativo'!$Q$6:$AA$1115,6)</f>
        <v>94</v>
      </c>
      <c r="I255" s="10">
        <f>VLOOKUP($B255,'[1]Sin Corporativo'!$Q$6:$AA$1115,7)</f>
        <v>85</v>
      </c>
      <c r="J255" s="10">
        <f>VLOOKUP($B255,'[1]Sin Corporativo'!$Q$6:$AA$1115,8)</f>
        <v>298</v>
      </c>
      <c r="K255" s="7">
        <f>VLOOKUP($B255,'[1]Sin Corporativo'!$Q$6:$AA$1115,9)</f>
        <v>335</v>
      </c>
      <c r="L255" s="11">
        <f>VLOOKUP($B255,'[1]Sin Corporativo'!$Q$6:$AA$1115,10)</f>
        <v>351</v>
      </c>
      <c r="M255" s="10">
        <f>VLOOKUP($B255,'[1]Sin Corporativo'!$Q$6:$AA$1115,11)</f>
        <v>352</v>
      </c>
      <c r="N255" s="29">
        <f>VLOOKUP($B255,'[2]pop-2020-2023'!$I$5:$M$1126,2)</f>
        <v>4339</v>
      </c>
      <c r="O255" s="28">
        <f>VLOOKUP($B255,'[2]pop-2020-2023'!$I$5:$M$1126,3)</f>
        <v>4352</v>
      </c>
      <c r="P255" s="28">
        <f>VLOOKUP($B255,'[2]pop-2020-2023'!$I$5:$M$1126,4)</f>
        <v>4397</v>
      </c>
      <c r="Q255" s="30">
        <f>VLOOKUP($B255,'[2]pop-2020-2023'!$I$5:$M$1126,5)</f>
        <v>4453</v>
      </c>
      <c r="R255" s="29">
        <f>VLOOKUP($B255,'[3]Hogares total'!$D$5:$L$1126,6)</f>
        <v>1494</v>
      </c>
      <c r="S255" s="28">
        <f>VLOOKUP($B255,'[3]Hogares total'!$D$5:$L$1126,7)</f>
        <v>1521</v>
      </c>
      <c r="T255" s="28">
        <f>VLOOKUP($B255,'[3]Hogares total'!$D$5:$L$1126,8)</f>
        <v>1548</v>
      </c>
      <c r="U255" s="30">
        <f>VLOOKUP($B255,'[3]Hogares total'!$D$5:$L$1126,9)</f>
        <v>1575</v>
      </c>
      <c r="V255" s="29"/>
      <c r="W255" s="43">
        <f t="shared" si="27"/>
        <v>1.9761029411764705E-2</v>
      </c>
      <c r="X255" s="43">
        <f t="shared" si="28"/>
        <v>1.9331362292472141E-2</v>
      </c>
      <c r="Y255" s="47">
        <f t="shared" si="29"/>
        <v>7.9047832921625871E-2</v>
      </c>
      <c r="Z255" s="29"/>
      <c r="AA255" s="43">
        <f t="shared" si="30"/>
        <v>5.6541748849441159E-2</v>
      </c>
      <c r="AB255" s="43">
        <f t="shared" si="31"/>
        <v>5.490956072351421E-2</v>
      </c>
      <c r="AC255" s="47">
        <f t="shared" si="32"/>
        <v>0.22349206349206349</v>
      </c>
      <c r="AD255" t="str">
        <f t="shared" si="26"/>
        <v/>
      </c>
    </row>
    <row r="256" spans="2:30" x14ac:dyDescent="0.25">
      <c r="B256" s="9" t="s">
        <v>254</v>
      </c>
      <c r="C256" s="23" t="str">
        <f>VLOOKUP(B256,[2]Municipal!$C$15:$D$60549,2)</f>
        <v>Moniquirá</v>
      </c>
      <c r="D256" s="11">
        <f>VLOOKUP($B256,'[1]Sin Corporativo'!$Q$6:$AA$1115,2)</f>
        <v>1748</v>
      </c>
      <c r="E256" s="10">
        <f>VLOOKUP($B256,'[1]Sin Corporativo'!$Q$6:$AA$1115,3)</f>
        <v>1778</v>
      </c>
      <c r="F256" s="10">
        <f>VLOOKUP($B256,'[1]Sin Corporativo'!$Q$6:$AA$1115,4)</f>
        <v>1724</v>
      </c>
      <c r="G256" s="12">
        <f>VLOOKUP($B256,'[1]Sin Corporativo'!$Q$6:$AA$1115,5)</f>
        <v>1630</v>
      </c>
      <c r="H256" s="11">
        <f>VLOOKUP($B256,'[1]Sin Corporativo'!$Q$6:$AA$1115,6)</f>
        <v>1574</v>
      </c>
      <c r="I256" s="10">
        <f>VLOOKUP($B256,'[1]Sin Corporativo'!$Q$6:$AA$1115,7)</f>
        <v>2552</v>
      </c>
      <c r="J256" s="10">
        <f>VLOOKUP($B256,'[1]Sin Corporativo'!$Q$6:$AA$1115,8)</f>
        <v>1511</v>
      </c>
      <c r="K256" s="7">
        <f>VLOOKUP($B256,'[1]Sin Corporativo'!$Q$6:$AA$1115,9)</f>
        <v>49</v>
      </c>
      <c r="L256" s="11">
        <f>VLOOKUP($B256,'[1]Sin Corporativo'!$Q$6:$AA$1115,10)</f>
        <v>1296</v>
      </c>
      <c r="M256" s="10">
        <f>VLOOKUP($B256,'[1]Sin Corporativo'!$Q$6:$AA$1115,11)</f>
        <v>1043</v>
      </c>
      <c r="N256" s="29">
        <f>VLOOKUP($B256,'[2]pop-2020-2023'!$I$5:$M$1126,2)</f>
        <v>23301</v>
      </c>
      <c r="O256" s="28">
        <f>VLOOKUP($B256,'[2]pop-2020-2023'!$I$5:$M$1126,3)</f>
        <v>23560</v>
      </c>
      <c r="P256" s="28">
        <f>VLOOKUP($B256,'[2]pop-2020-2023'!$I$5:$M$1126,4)</f>
        <v>23841</v>
      </c>
      <c r="Q256" s="30">
        <f>VLOOKUP($B256,'[2]pop-2020-2023'!$I$5:$M$1126,5)</f>
        <v>24083</v>
      </c>
      <c r="R256" s="29">
        <f>VLOOKUP($B256,'[3]Hogares total'!$D$5:$L$1126,6)</f>
        <v>8189</v>
      </c>
      <c r="S256" s="28">
        <f>VLOOKUP($B256,'[3]Hogares total'!$D$5:$L$1126,7)</f>
        <v>8333</v>
      </c>
      <c r="T256" s="28">
        <f>VLOOKUP($B256,'[3]Hogares total'!$D$5:$L$1126,8)</f>
        <v>8477</v>
      </c>
      <c r="U256" s="30">
        <f>VLOOKUP($B256,'[3]Hogares total'!$D$5:$L$1126,9)</f>
        <v>8624</v>
      </c>
      <c r="V256" s="29"/>
      <c r="W256" s="43">
        <f t="shared" si="27"/>
        <v>7.5466893039049229E-2</v>
      </c>
      <c r="X256" s="43">
        <f t="shared" si="28"/>
        <v>0.10704248982844679</v>
      </c>
      <c r="Y256" s="47">
        <f t="shared" si="29"/>
        <v>4.3308557903915627E-2</v>
      </c>
      <c r="Z256" s="29"/>
      <c r="AA256" s="43">
        <f t="shared" si="30"/>
        <v>0.21336853474138964</v>
      </c>
      <c r="AB256" s="43">
        <f t="shared" si="31"/>
        <v>0.30104989972867757</v>
      </c>
      <c r="AC256" s="47">
        <f t="shared" si="32"/>
        <v>0.12094155844155845</v>
      </c>
      <c r="AD256" t="str">
        <f t="shared" si="26"/>
        <v/>
      </c>
    </row>
    <row r="257" spans="2:30" x14ac:dyDescent="0.25">
      <c r="B257" s="9" t="s">
        <v>255</v>
      </c>
      <c r="C257" s="23" t="str">
        <f>VLOOKUP(B257,[2]Municipal!$C$15:$D$60549,2)</f>
        <v>Motavita</v>
      </c>
      <c r="D257" s="11">
        <f>VLOOKUP($B257,'[1]Sin Corporativo'!$Q$6:$AA$1115,2)</f>
        <v>85</v>
      </c>
      <c r="E257" s="10">
        <f>VLOOKUP($B257,'[1]Sin Corporativo'!$Q$6:$AA$1115,3)</f>
        <v>59</v>
      </c>
      <c r="F257" s="10">
        <f>VLOOKUP($B257,'[1]Sin Corporativo'!$Q$6:$AA$1115,4)</f>
        <v>58</v>
      </c>
      <c r="G257" s="12">
        <f>VLOOKUP($B257,'[1]Sin Corporativo'!$Q$6:$AA$1115,5)</f>
        <v>212</v>
      </c>
      <c r="H257" s="11">
        <f>VLOOKUP($B257,'[1]Sin Corporativo'!$Q$6:$AA$1115,6)</f>
        <v>62</v>
      </c>
      <c r="I257" s="10">
        <f>VLOOKUP($B257,'[1]Sin Corporativo'!$Q$6:$AA$1115,7)</f>
        <v>229</v>
      </c>
      <c r="J257" s="10">
        <f>VLOOKUP($B257,'[1]Sin Corporativo'!$Q$6:$AA$1115,8)</f>
        <v>216</v>
      </c>
      <c r="K257" s="7">
        <f>VLOOKUP($B257,'[1]Sin Corporativo'!$Q$6:$AA$1115,9)</f>
        <v>282</v>
      </c>
      <c r="L257" s="11">
        <f>VLOOKUP($B257,'[1]Sin Corporativo'!$Q$6:$AA$1115,10)</f>
        <v>234</v>
      </c>
      <c r="M257" s="10">
        <f>VLOOKUP($B257,'[1]Sin Corporativo'!$Q$6:$AA$1115,11)</f>
        <v>270</v>
      </c>
      <c r="N257" s="29">
        <f>VLOOKUP($B257,'[2]pop-2020-2023'!$I$5:$M$1126,2)</f>
        <v>5766</v>
      </c>
      <c r="O257" s="28">
        <f>VLOOKUP($B257,'[2]pop-2020-2023'!$I$5:$M$1126,3)</f>
        <v>5826</v>
      </c>
      <c r="P257" s="28">
        <f>VLOOKUP($B257,'[2]pop-2020-2023'!$I$5:$M$1126,4)</f>
        <v>5884</v>
      </c>
      <c r="Q257" s="30">
        <f>VLOOKUP($B257,'[2]pop-2020-2023'!$I$5:$M$1126,5)</f>
        <v>5946</v>
      </c>
      <c r="R257" s="29">
        <f>VLOOKUP($B257,'[3]Hogares total'!$D$5:$L$1126,6)</f>
        <v>1548</v>
      </c>
      <c r="S257" s="28">
        <f>VLOOKUP($B257,'[3]Hogares total'!$D$5:$L$1126,7)</f>
        <v>1569</v>
      </c>
      <c r="T257" s="28">
        <f>VLOOKUP($B257,'[3]Hogares total'!$D$5:$L$1126,8)</f>
        <v>1590</v>
      </c>
      <c r="U257" s="30">
        <f>VLOOKUP($B257,'[3]Hogares total'!$D$5:$L$1126,9)</f>
        <v>1611</v>
      </c>
      <c r="V257" s="29"/>
      <c r="W257" s="43">
        <f t="shared" si="27"/>
        <v>1.0127016821146584E-2</v>
      </c>
      <c r="X257" s="43">
        <f t="shared" si="28"/>
        <v>3.8919102651257649E-2</v>
      </c>
      <c r="Y257" s="47">
        <f t="shared" si="29"/>
        <v>4.5408678102926335E-2</v>
      </c>
      <c r="Z257" s="29"/>
      <c r="AA257" s="43">
        <f t="shared" si="30"/>
        <v>3.7603569152326322E-2</v>
      </c>
      <c r="AB257" s="43">
        <f t="shared" si="31"/>
        <v>0.1440251572327044</v>
      </c>
      <c r="AC257" s="47">
        <f t="shared" si="32"/>
        <v>0.16759776536312848</v>
      </c>
      <c r="AD257" t="str">
        <f t="shared" si="26"/>
        <v/>
      </c>
    </row>
    <row r="258" spans="2:30" x14ac:dyDescent="0.25">
      <c r="B258" s="9" t="s">
        <v>256</v>
      </c>
      <c r="C258" s="23" t="str">
        <f>VLOOKUP(B258,[2]Municipal!$C$15:$D$60549,2)</f>
        <v>Muzo</v>
      </c>
      <c r="D258" s="11">
        <f>VLOOKUP($B258,'[1]Sin Corporativo'!$Q$6:$AA$1115,2)</f>
        <v>20</v>
      </c>
      <c r="E258" s="10">
        <f>VLOOKUP($B258,'[1]Sin Corporativo'!$Q$6:$AA$1115,3)</f>
        <v>18</v>
      </c>
      <c r="F258" s="10">
        <f>VLOOKUP($B258,'[1]Sin Corporativo'!$Q$6:$AA$1115,4)</f>
        <v>17</v>
      </c>
      <c r="G258" s="12">
        <f>VLOOKUP($B258,'[1]Sin Corporativo'!$Q$6:$AA$1115,5)</f>
        <v>9</v>
      </c>
      <c r="H258" s="11">
        <f>VLOOKUP($B258,'[1]Sin Corporativo'!$Q$6:$AA$1115,6)</f>
        <v>53</v>
      </c>
      <c r="I258" s="10">
        <f>VLOOKUP($B258,'[1]Sin Corporativo'!$Q$6:$AA$1115,7)</f>
        <v>103</v>
      </c>
      <c r="J258" s="10">
        <f>VLOOKUP($B258,'[1]Sin Corporativo'!$Q$6:$AA$1115,8)</f>
        <v>112</v>
      </c>
      <c r="K258" s="7">
        <f>VLOOKUP($B258,'[1]Sin Corporativo'!$Q$6:$AA$1115,9)</f>
        <v>351</v>
      </c>
      <c r="L258" s="11">
        <f>VLOOKUP($B258,'[1]Sin Corporativo'!$Q$6:$AA$1115,10)</f>
        <v>332</v>
      </c>
      <c r="M258" s="10">
        <f>VLOOKUP($B258,'[1]Sin Corporativo'!$Q$6:$AA$1115,11)</f>
        <v>342</v>
      </c>
      <c r="N258" s="29">
        <f>VLOOKUP($B258,'[2]pop-2020-2023'!$I$5:$M$1126,2)</f>
        <v>8765</v>
      </c>
      <c r="O258" s="28">
        <f>VLOOKUP($B258,'[2]pop-2020-2023'!$I$5:$M$1126,3)</f>
        <v>8831</v>
      </c>
      <c r="P258" s="28">
        <f>VLOOKUP($B258,'[2]pop-2020-2023'!$I$5:$M$1126,4)</f>
        <v>8918</v>
      </c>
      <c r="Q258" s="30">
        <f>VLOOKUP($B258,'[2]pop-2020-2023'!$I$5:$M$1126,5)</f>
        <v>9016</v>
      </c>
      <c r="R258" s="29">
        <f>VLOOKUP($B258,'[3]Hogares total'!$D$5:$L$1126,6)</f>
        <v>2863</v>
      </c>
      <c r="S258" s="28">
        <f>VLOOKUP($B258,'[3]Hogares total'!$D$5:$L$1126,7)</f>
        <v>2914</v>
      </c>
      <c r="T258" s="28">
        <f>VLOOKUP($B258,'[3]Hogares total'!$D$5:$L$1126,8)</f>
        <v>2966</v>
      </c>
      <c r="U258" s="30">
        <f>VLOOKUP($B258,'[3]Hogares total'!$D$5:$L$1126,9)</f>
        <v>3018</v>
      </c>
      <c r="V258" s="29"/>
      <c r="W258" s="43">
        <f t="shared" si="27"/>
        <v>2.0382742611255804E-3</v>
      </c>
      <c r="X258" s="43">
        <f t="shared" si="28"/>
        <v>1.1549674814980938E-2</v>
      </c>
      <c r="Y258" s="47">
        <f t="shared" si="29"/>
        <v>3.7932564330079861E-2</v>
      </c>
      <c r="Z258" s="29"/>
      <c r="AA258" s="43">
        <f t="shared" si="30"/>
        <v>6.1770761839396015E-3</v>
      </c>
      <c r="AB258" s="43">
        <f t="shared" si="31"/>
        <v>3.4726904922454484E-2</v>
      </c>
      <c r="AC258" s="47">
        <f t="shared" si="32"/>
        <v>0.11332007952286283</v>
      </c>
      <c r="AD258" t="str">
        <f t="shared" si="26"/>
        <v/>
      </c>
    </row>
    <row r="259" spans="2:30" x14ac:dyDescent="0.25">
      <c r="B259" s="9" t="s">
        <v>257</v>
      </c>
      <c r="C259" s="23" t="str">
        <f>VLOOKUP(B259,[2]Municipal!$C$15:$D$60549,2)</f>
        <v>Nobsa</v>
      </c>
      <c r="D259" s="11">
        <f>VLOOKUP($B259,'[1]Sin Corporativo'!$Q$6:$AA$1115,2)</f>
        <v>2118</v>
      </c>
      <c r="E259" s="10">
        <f>VLOOKUP($B259,'[1]Sin Corporativo'!$Q$6:$AA$1115,3)</f>
        <v>1523</v>
      </c>
      <c r="F259" s="10">
        <f>VLOOKUP($B259,'[1]Sin Corporativo'!$Q$6:$AA$1115,4)</f>
        <v>1472</v>
      </c>
      <c r="G259" s="12">
        <f>VLOOKUP($B259,'[1]Sin Corporativo'!$Q$6:$AA$1115,5)</f>
        <v>1467</v>
      </c>
      <c r="H259" s="11">
        <f>VLOOKUP($B259,'[1]Sin Corporativo'!$Q$6:$AA$1115,6)</f>
        <v>1253</v>
      </c>
      <c r="I259" s="10">
        <f>VLOOKUP($B259,'[1]Sin Corporativo'!$Q$6:$AA$1115,7)</f>
        <v>1329</v>
      </c>
      <c r="J259" s="10">
        <f>VLOOKUP($B259,'[1]Sin Corporativo'!$Q$6:$AA$1115,8)</f>
        <v>1306</v>
      </c>
      <c r="K259" s="7">
        <f>VLOOKUP($B259,'[1]Sin Corporativo'!$Q$6:$AA$1115,9)</f>
        <v>1367</v>
      </c>
      <c r="L259" s="11">
        <f>VLOOKUP($B259,'[1]Sin Corporativo'!$Q$6:$AA$1115,10)</f>
        <v>1815</v>
      </c>
      <c r="M259" s="10">
        <f>VLOOKUP($B259,'[1]Sin Corporativo'!$Q$6:$AA$1115,11)</f>
        <v>1929</v>
      </c>
      <c r="N259" s="29">
        <f>VLOOKUP($B259,'[2]pop-2020-2023'!$I$5:$M$1126,2)</f>
        <v>16567</v>
      </c>
      <c r="O259" s="28">
        <f>VLOOKUP($B259,'[2]pop-2020-2023'!$I$5:$M$1126,3)</f>
        <v>16799</v>
      </c>
      <c r="P259" s="28">
        <f>VLOOKUP($B259,'[2]pop-2020-2023'!$I$5:$M$1126,4)</f>
        <v>16976</v>
      </c>
      <c r="Q259" s="30">
        <f>VLOOKUP($B259,'[2]pop-2020-2023'!$I$5:$M$1126,5)</f>
        <v>17167</v>
      </c>
      <c r="R259" s="29">
        <f>VLOOKUP($B259,'[3]Hogares total'!$D$5:$L$1126,6)</f>
        <v>5208</v>
      </c>
      <c r="S259" s="28">
        <f>VLOOKUP($B259,'[3]Hogares total'!$D$5:$L$1126,7)</f>
        <v>5290</v>
      </c>
      <c r="T259" s="28">
        <f>VLOOKUP($B259,'[3]Hogares total'!$D$5:$L$1126,8)</f>
        <v>5375</v>
      </c>
      <c r="U259" s="30">
        <f>VLOOKUP($B259,'[3]Hogares total'!$D$5:$L$1126,9)</f>
        <v>5461</v>
      </c>
      <c r="V259" s="29"/>
      <c r="W259" s="43">
        <f t="shared" si="27"/>
        <v>9.0660158342758493E-2</v>
      </c>
      <c r="X259" s="43">
        <f t="shared" si="28"/>
        <v>7.8286993402450517E-2</v>
      </c>
      <c r="Y259" s="47">
        <f t="shared" si="29"/>
        <v>0.11236675016019107</v>
      </c>
      <c r="Z259" s="29"/>
      <c r="AA259" s="43">
        <f t="shared" si="30"/>
        <v>0.28790170132325144</v>
      </c>
      <c r="AB259" s="43">
        <f t="shared" si="31"/>
        <v>0.24725581395348836</v>
      </c>
      <c r="AC259" s="47">
        <f t="shared" si="32"/>
        <v>0.35323200878959898</v>
      </c>
      <c r="AD259" t="str">
        <f t="shared" si="26"/>
        <v/>
      </c>
    </row>
    <row r="260" spans="2:30" x14ac:dyDescent="0.25">
      <c r="B260" s="9" t="s">
        <v>258</v>
      </c>
      <c r="C260" s="23" t="str">
        <f>VLOOKUP(B260,[2]Municipal!$C$15:$D$60549,2)</f>
        <v>Nuevo Colón</v>
      </c>
      <c r="D260" s="11">
        <f>VLOOKUP($B260,'[1]Sin Corporativo'!$Q$6:$AA$1115,2)</f>
        <v>95</v>
      </c>
      <c r="E260" s="10">
        <f>VLOOKUP($B260,'[1]Sin Corporativo'!$Q$6:$AA$1115,3)</f>
        <v>94</v>
      </c>
      <c r="F260" s="10">
        <f>VLOOKUP($B260,'[1]Sin Corporativo'!$Q$6:$AA$1115,4)</f>
        <v>93</v>
      </c>
      <c r="G260" s="12">
        <f>VLOOKUP($B260,'[1]Sin Corporativo'!$Q$6:$AA$1115,5)</f>
        <v>78</v>
      </c>
      <c r="H260" s="11">
        <f>VLOOKUP($B260,'[1]Sin Corporativo'!$Q$6:$AA$1115,6)</f>
        <v>83</v>
      </c>
      <c r="I260" s="10">
        <f>VLOOKUP($B260,'[1]Sin Corporativo'!$Q$6:$AA$1115,7)</f>
        <v>76</v>
      </c>
      <c r="J260" s="10">
        <f>VLOOKUP($B260,'[1]Sin Corporativo'!$Q$6:$AA$1115,8)</f>
        <v>74</v>
      </c>
      <c r="K260" s="7">
        <f>VLOOKUP($B260,'[1]Sin Corporativo'!$Q$6:$AA$1115,9)</f>
        <v>74</v>
      </c>
      <c r="L260" s="11">
        <f>VLOOKUP($B260,'[1]Sin Corporativo'!$Q$6:$AA$1115,10)</f>
        <v>189</v>
      </c>
      <c r="M260" s="10">
        <f>VLOOKUP($B260,'[1]Sin Corporativo'!$Q$6:$AA$1115,11)</f>
        <v>138</v>
      </c>
      <c r="N260" s="29">
        <f>VLOOKUP($B260,'[2]pop-2020-2023'!$I$5:$M$1126,2)</f>
        <v>5280</v>
      </c>
      <c r="O260" s="28">
        <f>VLOOKUP($B260,'[2]pop-2020-2023'!$I$5:$M$1126,3)</f>
        <v>5307</v>
      </c>
      <c r="P260" s="28">
        <f>VLOOKUP($B260,'[2]pop-2020-2023'!$I$5:$M$1126,4)</f>
        <v>5364</v>
      </c>
      <c r="Q260" s="30">
        <f>VLOOKUP($B260,'[2]pop-2020-2023'!$I$5:$M$1126,5)</f>
        <v>5431</v>
      </c>
      <c r="R260" s="29">
        <f>VLOOKUP($B260,'[3]Hogares total'!$D$5:$L$1126,6)</f>
        <v>1706</v>
      </c>
      <c r="S260" s="28">
        <f>VLOOKUP($B260,'[3]Hogares total'!$D$5:$L$1126,7)</f>
        <v>1730</v>
      </c>
      <c r="T260" s="28">
        <f>VLOOKUP($B260,'[3]Hogares total'!$D$5:$L$1126,8)</f>
        <v>1753</v>
      </c>
      <c r="U260" s="30">
        <f>VLOOKUP($B260,'[3]Hogares total'!$D$5:$L$1126,9)</f>
        <v>1779</v>
      </c>
      <c r="V260" s="29"/>
      <c r="W260" s="43">
        <f t="shared" si="27"/>
        <v>1.7712455247785943E-2</v>
      </c>
      <c r="X260" s="43">
        <f t="shared" si="28"/>
        <v>1.4168530947054437E-2</v>
      </c>
      <c r="Y260" s="47">
        <f t="shared" si="29"/>
        <v>2.5409685140858038E-2</v>
      </c>
      <c r="Z260" s="29"/>
      <c r="AA260" s="43">
        <f t="shared" si="30"/>
        <v>5.4335260115606937E-2</v>
      </c>
      <c r="AB260" s="43">
        <f t="shared" si="31"/>
        <v>4.3354249857387339E-2</v>
      </c>
      <c r="AC260" s="47">
        <f t="shared" si="32"/>
        <v>7.7571669477234401E-2</v>
      </c>
      <c r="AD260" t="str">
        <f t="shared" si="26"/>
        <v/>
      </c>
    </row>
    <row r="261" spans="2:30" x14ac:dyDescent="0.25">
      <c r="B261" s="9" t="s">
        <v>259</v>
      </c>
      <c r="C261" s="23" t="str">
        <f>VLOOKUP(B261,[2]Municipal!$C$15:$D$60549,2)</f>
        <v>Oicatá</v>
      </c>
      <c r="D261" s="11">
        <f>VLOOKUP($B261,'[1]Sin Corporativo'!$Q$6:$AA$1115,2)</f>
        <v>91</v>
      </c>
      <c r="E261" s="10">
        <f>VLOOKUP($B261,'[1]Sin Corporativo'!$Q$6:$AA$1115,3)</f>
        <v>27</v>
      </c>
      <c r="F261" s="10">
        <f>VLOOKUP($B261,'[1]Sin Corporativo'!$Q$6:$AA$1115,4)</f>
        <v>30</v>
      </c>
      <c r="G261" s="12">
        <f>VLOOKUP($B261,'[1]Sin Corporativo'!$Q$6:$AA$1115,5)</f>
        <v>292</v>
      </c>
      <c r="H261" s="11">
        <f>VLOOKUP($B261,'[1]Sin Corporativo'!$Q$6:$AA$1115,6)</f>
        <v>108</v>
      </c>
      <c r="I261" s="10">
        <f>VLOOKUP($B261,'[1]Sin Corporativo'!$Q$6:$AA$1115,7)</f>
        <v>141</v>
      </c>
      <c r="J261" s="10">
        <f>VLOOKUP($B261,'[1]Sin Corporativo'!$Q$6:$AA$1115,8)</f>
        <v>140</v>
      </c>
      <c r="K261" s="7">
        <f>VLOOKUP($B261,'[1]Sin Corporativo'!$Q$6:$AA$1115,9)</f>
        <v>179</v>
      </c>
      <c r="L261" s="11">
        <f>VLOOKUP($B261,'[1]Sin Corporativo'!$Q$6:$AA$1115,10)</f>
        <v>130</v>
      </c>
      <c r="M261" s="10">
        <f>VLOOKUP($B261,'[1]Sin Corporativo'!$Q$6:$AA$1115,11)</f>
        <v>124</v>
      </c>
      <c r="N261" s="29">
        <f>VLOOKUP($B261,'[2]pop-2020-2023'!$I$5:$M$1126,2)</f>
        <v>2912</v>
      </c>
      <c r="O261" s="28">
        <f>VLOOKUP($B261,'[2]pop-2020-2023'!$I$5:$M$1126,3)</f>
        <v>2966</v>
      </c>
      <c r="P261" s="28">
        <f>VLOOKUP($B261,'[2]pop-2020-2023'!$I$5:$M$1126,4)</f>
        <v>3001</v>
      </c>
      <c r="Q261" s="30">
        <f>VLOOKUP($B261,'[2]pop-2020-2023'!$I$5:$M$1126,5)</f>
        <v>3007</v>
      </c>
      <c r="R261" s="29">
        <f>VLOOKUP($B261,'[3]Hogares total'!$D$5:$L$1126,6)</f>
        <v>968</v>
      </c>
      <c r="S261" s="28">
        <f>VLOOKUP($B261,'[3]Hogares total'!$D$5:$L$1126,7)</f>
        <v>981</v>
      </c>
      <c r="T261" s="28">
        <f>VLOOKUP($B261,'[3]Hogares total'!$D$5:$L$1126,8)</f>
        <v>995</v>
      </c>
      <c r="U261" s="30">
        <f>VLOOKUP($B261,'[3]Hogares total'!$D$5:$L$1126,9)</f>
        <v>1009</v>
      </c>
      <c r="V261" s="29"/>
      <c r="W261" s="43">
        <f t="shared" si="27"/>
        <v>9.1031692515171955E-3</v>
      </c>
      <c r="X261" s="43">
        <f t="shared" si="28"/>
        <v>4.6984338553815397E-2</v>
      </c>
      <c r="Y261" s="47">
        <f t="shared" si="29"/>
        <v>4.1237113402061855E-2</v>
      </c>
      <c r="Z261" s="29"/>
      <c r="AA261" s="43">
        <f t="shared" si="30"/>
        <v>2.7522935779816515E-2</v>
      </c>
      <c r="AB261" s="43">
        <f t="shared" si="31"/>
        <v>0.14170854271356784</v>
      </c>
      <c r="AC261" s="47">
        <f t="shared" si="32"/>
        <v>0.12289395441030723</v>
      </c>
      <c r="AD261" t="str">
        <f t="shared" si="26"/>
        <v/>
      </c>
    </row>
    <row r="262" spans="2:30" x14ac:dyDescent="0.25">
      <c r="B262" s="9" t="s">
        <v>260</v>
      </c>
      <c r="C262" s="23" t="str">
        <f>VLOOKUP(B262,[2]Municipal!$C$15:$D$60549,2)</f>
        <v>Otanche</v>
      </c>
      <c r="D262" s="11">
        <f>VLOOKUP($B262,'[1]Sin Corporativo'!$Q$6:$AA$1115,2)</f>
        <v>292</v>
      </c>
      <c r="E262" s="10">
        <f>VLOOKUP($B262,'[1]Sin Corporativo'!$Q$6:$AA$1115,3)</f>
        <v>292</v>
      </c>
      <c r="F262" s="10">
        <f>VLOOKUP($B262,'[1]Sin Corporativo'!$Q$6:$AA$1115,4)</f>
        <v>295</v>
      </c>
      <c r="G262" s="12">
        <f>VLOOKUP($B262,'[1]Sin Corporativo'!$Q$6:$AA$1115,5)</f>
        <v>384</v>
      </c>
      <c r="H262" s="11">
        <f>VLOOKUP($B262,'[1]Sin Corporativo'!$Q$6:$AA$1115,6)</f>
        <v>377</v>
      </c>
      <c r="I262" s="10">
        <f>VLOOKUP($B262,'[1]Sin Corporativo'!$Q$6:$AA$1115,7)</f>
        <v>393</v>
      </c>
      <c r="J262" s="10">
        <f>VLOOKUP($B262,'[1]Sin Corporativo'!$Q$6:$AA$1115,8)</f>
        <v>399</v>
      </c>
      <c r="K262" s="7">
        <f>VLOOKUP($B262,'[1]Sin Corporativo'!$Q$6:$AA$1115,9)</f>
        <v>396</v>
      </c>
      <c r="L262" s="11">
        <f>VLOOKUP($B262,'[1]Sin Corporativo'!$Q$6:$AA$1115,10)</f>
        <v>417</v>
      </c>
      <c r="M262" s="10">
        <f>VLOOKUP($B262,'[1]Sin Corporativo'!$Q$6:$AA$1115,11)</f>
        <v>425</v>
      </c>
      <c r="N262" s="29">
        <f>VLOOKUP($B262,'[2]pop-2020-2023'!$I$5:$M$1126,2)</f>
        <v>8258</v>
      </c>
      <c r="O262" s="28">
        <f>VLOOKUP($B262,'[2]pop-2020-2023'!$I$5:$M$1126,3)</f>
        <v>8334</v>
      </c>
      <c r="P262" s="28">
        <f>VLOOKUP($B262,'[2]pop-2020-2023'!$I$5:$M$1126,4)</f>
        <v>8414</v>
      </c>
      <c r="Q262" s="30">
        <f>VLOOKUP($B262,'[2]pop-2020-2023'!$I$5:$M$1126,5)</f>
        <v>8541</v>
      </c>
      <c r="R262" s="29">
        <f>VLOOKUP($B262,'[3]Hogares total'!$D$5:$L$1126,6)</f>
        <v>2781</v>
      </c>
      <c r="S262" s="28">
        <f>VLOOKUP($B262,'[3]Hogares total'!$D$5:$L$1126,7)</f>
        <v>2827</v>
      </c>
      <c r="T262" s="28">
        <f>VLOOKUP($B262,'[3]Hogares total'!$D$5:$L$1126,8)</f>
        <v>2873</v>
      </c>
      <c r="U262" s="30">
        <f>VLOOKUP($B262,'[3]Hogares total'!$D$5:$L$1126,9)</f>
        <v>2921</v>
      </c>
      <c r="V262" s="29"/>
      <c r="W262" s="43">
        <f t="shared" si="27"/>
        <v>3.5037197024238062E-2</v>
      </c>
      <c r="X262" s="43">
        <f t="shared" si="28"/>
        <v>4.670786783931543E-2</v>
      </c>
      <c r="Y262" s="47">
        <f t="shared" si="29"/>
        <v>4.975998126683058E-2</v>
      </c>
      <c r="Z262" s="29"/>
      <c r="AA262" s="43">
        <f t="shared" si="30"/>
        <v>0.10328970640254687</v>
      </c>
      <c r="AB262" s="43">
        <f t="shared" si="31"/>
        <v>0.13679081099895579</v>
      </c>
      <c r="AC262" s="47">
        <f t="shared" si="32"/>
        <v>0.14549811708319069</v>
      </c>
      <c r="AD262" t="str">
        <f t="shared" ref="AD262:AD325" si="33">IF(AC262&gt;100%,"&gt;100%","")</f>
        <v/>
      </c>
    </row>
    <row r="263" spans="2:30" x14ac:dyDescent="0.25">
      <c r="B263" s="9" t="s">
        <v>261</v>
      </c>
      <c r="C263" s="23" t="str">
        <f>VLOOKUP(B263,[2]Municipal!$C$15:$D$60549,2)</f>
        <v>Pachavita</v>
      </c>
      <c r="D263" s="11">
        <f>VLOOKUP($B263,'[1]Sin Corporativo'!$Q$6:$AA$1115,2)</f>
        <v>10</v>
      </c>
      <c r="E263" s="10">
        <f>VLOOKUP($B263,'[1]Sin Corporativo'!$Q$6:$AA$1115,3)</f>
        <v>9</v>
      </c>
      <c r="F263" s="10">
        <f>VLOOKUP($B263,'[1]Sin Corporativo'!$Q$6:$AA$1115,4)</f>
        <v>8</v>
      </c>
      <c r="G263" s="12">
        <f>VLOOKUP($B263,'[1]Sin Corporativo'!$Q$6:$AA$1115,5)</f>
        <v>6</v>
      </c>
      <c r="H263" s="11">
        <f>VLOOKUP($B263,'[1]Sin Corporativo'!$Q$6:$AA$1115,6)</f>
        <v>5</v>
      </c>
      <c r="I263" s="10">
        <f>VLOOKUP($B263,'[1]Sin Corporativo'!$Q$6:$AA$1115,7)</f>
        <v>5</v>
      </c>
      <c r="J263" s="10">
        <f>VLOOKUP($B263,'[1]Sin Corporativo'!$Q$6:$AA$1115,8)</f>
        <v>4</v>
      </c>
      <c r="K263" s="7">
        <f>VLOOKUP($B263,'[1]Sin Corporativo'!$Q$6:$AA$1115,9)</f>
        <v>4</v>
      </c>
      <c r="L263" s="11">
        <f>VLOOKUP($B263,'[1]Sin Corporativo'!$Q$6:$AA$1115,10)</f>
        <v>4</v>
      </c>
      <c r="M263" s="10">
        <f>VLOOKUP($B263,'[1]Sin Corporativo'!$Q$6:$AA$1115,11)</f>
        <v>3</v>
      </c>
      <c r="N263" s="29">
        <f>VLOOKUP($B263,'[2]pop-2020-2023'!$I$5:$M$1126,2)</f>
        <v>2512</v>
      </c>
      <c r="O263" s="28">
        <f>VLOOKUP($B263,'[2]pop-2020-2023'!$I$5:$M$1126,3)</f>
        <v>2524</v>
      </c>
      <c r="P263" s="28">
        <f>VLOOKUP($B263,'[2]pop-2020-2023'!$I$5:$M$1126,4)</f>
        <v>2567</v>
      </c>
      <c r="Q263" s="30">
        <f>VLOOKUP($B263,'[2]pop-2020-2023'!$I$5:$M$1126,5)</f>
        <v>2573</v>
      </c>
      <c r="R263" s="29">
        <f>VLOOKUP($B263,'[3]Hogares total'!$D$5:$L$1126,6)</f>
        <v>978</v>
      </c>
      <c r="S263" s="28">
        <f>VLOOKUP($B263,'[3]Hogares total'!$D$5:$L$1126,7)</f>
        <v>991</v>
      </c>
      <c r="T263" s="28">
        <f>VLOOKUP($B263,'[3]Hogares total'!$D$5:$L$1126,8)</f>
        <v>1004</v>
      </c>
      <c r="U263" s="30">
        <f>VLOOKUP($B263,'[3]Hogares total'!$D$5:$L$1126,9)</f>
        <v>1019</v>
      </c>
      <c r="V263" s="29"/>
      <c r="W263" s="43">
        <f t="shared" ref="W263:W326" si="34">+$E263/O263</f>
        <v>3.5657686212361333E-3</v>
      </c>
      <c r="X263" s="43">
        <f t="shared" ref="X263:X326" si="35">+$I263/P263</f>
        <v>1.9477989871445266E-3</v>
      </c>
      <c r="Y263" s="47">
        <f t="shared" ref="Y263:Y326" si="36">+$M263/Q263</f>
        <v>1.165954139137194E-3</v>
      </c>
      <c r="Z263" s="29"/>
      <c r="AA263" s="43">
        <f t="shared" ref="AA263:AA326" si="37">+$E263/S263</f>
        <v>9.0817356205852677E-3</v>
      </c>
      <c r="AB263" s="43">
        <f t="shared" ref="AB263:AB326" si="38">+$I263/T263</f>
        <v>4.9800796812749003E-3</v>
      </c>
      <c r="AC263" s="47">
        <f t="shared" ref="AC263:AC326" si="39">+$M263/U263</f>
        <v>2.944062806673209E-3</v>
      </c>
      <c r="AD263" t="str">
        <f t="shared" si="33"/>
        <v/>
      </c>
    </row>
    <row r="264" spans="2:30" x14ac:dyDescent="0.25">
      <c r="B264" s="9" t="s">
        <v>262</v>
      </c>
      <c r="C264" s="23" t="str">
        <f>VLOOKUP(B264,[2]Municipal!$C$15:$D$60549,2)</f>
        <v>Páez</v>
      </c>
      <c r="D264" s="11">
        <f>VLOOKUP($B264,'[1]Sin Corporativo'!$Q$6:$AA$1115,2)</f>
        <v>8</v>
      </c>
      <c r="E264" s="10">
        <f>VLOOKUP($B264,'[1]Sin Corporativo'!$Q$6:$AA$1115,3)</f>
        <v>7</v>
      </c>
      <c r="F264" s="10">
        <f>VLOOKUP($B264,'[1]Sin Corporativo'!$Q$6:$AA$1115,4)</f>
        <v>7</v>
      </c>
      <c r="G264" s="12">
        <f>VLOOKUP($B264,'[1]Sin Corporativo'!$Q$6:$AA$1115,5)</f>
        <v>4</v>
      </c>
      <c r="H264" s="11">
        <f>VLOOKUP($B264,'[1]Sin Corporativo'!$Q$6:$AA$1115,6)</f>
        <v>9</v>
      </c>
      <c r="I264" s="10">
        <f>VLOOKUP($B264,'[1]Sin Corporativo'!$Q$6:$AA$1115,7)</f>
        <v>9</v>
      </c>
      <c r="J264" s="10">
        <f>VLOOKUP($B264,'[1]Sin Corporativo'!$Q$6:$AA$1115,8)</f>
        <v>15</v>
      </c>
      <c r="K264" s="7">
        <f>VLOOKUP($B264,'[1]Sin Corporativo'!$Q$6:$AA$1115,9)</f>
        <v>10</v>
      </c>
      <c r="L264" s="11">
        <f>VLOOKUP($B264,'[1]Sin Corporativo'!$Q$6:$AA$1115,10)</f>
        <v>6</v>
      </c>
      <c r="M264" s="10">
        <f>VLOOKUP($B264,'[1]Sin Corporativo'!$Q$6:$AA$1115,11)</f>
        <v>5</v>
      </c>
      <c r="N264" s="29">
        <f>VLOOKUP($B264,'[2]pop-2020-2023'!$I$5:$M$1126,2)</f>
        <v>3354</v>
      </c>
      <c r="O264" s="28">
        <f>VLOOKUP($B264,'[2]pop-2020-2023'!$I$5:$M$1126,3)</f>
        <v>3369</v>
      </c>
      <c r="P264" s="28">
        <f>VLOOKUP($B264,'[2]pop-2020-2023'!$I$5:$M$1126,4)</f>
        <v>3405</v>
      </c>
      <c r="Q264" s="30">
        <f>VLOOKUP($B264,'[2]pop-2020-2023'!$I$5:$M$1126,5)</f>
        <v>3433</v>
      </c>
      <c r="R264" s="29">
        <f>VLOOKUP($B264,'[3]Hogares total'!$D$5:$L$1126,6)</f>
        <v>1220</v>
      </c>
      <c r="S264" s="28">
        <f>VLOOKUP($B264,'[3]Hogares total'!$D$5:$L$1126,7)</f>
        <v>1240</v>
      </c>
      <c r="T264" s="28">
        <f>VLOOKUP($B264,'[3]Hogares total'!$D$5:$L$1126,8)</f>
        <v>1260</v>
      </c>
      <c r="U264" s="30">
        <f>VLOOKUP($B264,'[3]Hogares total'!$D$5:$L$1126,9)</f>
        <v>1281</v>
      </c>
      <c r="V264" s="29"/>
      <c r="W264" s="43">
        <f t="shared" si="34"/>
        <v>2.0777678836449986E-3</v>
      </c>
      <c r="X264" s="43">
        <f t="shared" si="35"/>
        <v>2.6431718061674008E-3</v>
      </c>
      <c r="Y264" s="47">
        <f t="shared" si="36"/>
        <v>1.4564520827264782E-3</v>
      </c>
      <c r="Z264" s="29"/>
      <c r="AA264" s="43">
        <f t="shared" si="37"/>
        <v>5.6451612903225803E-3</v>
      </c>
      <c r="AB264" s="43">
        <f t="shared" si="38"/>
        <v>7.1428571428571426E-3</v>
      </c>
      <c r="AC264" s="47">
        <f t="shared" si="39"/>
        <v>3.9032006245120999E-3</v>
      </c>
      <c r="AD264" t="str">
        <f t="shared" si="33"/>
        <v/>
      </c>
    </row>
    <row r="265" spans="2:30" x14ac:dyDescent="0.25">
      <c r="B265" s="9" t="s">
        <v>263</v>
      </c>
      <c r="C265" s="23" t="str">
        <f>VLOOKUP(B265,[2]Municipal!$C$15:$D$60549,2)</f>
        <v>Paipa</v>
      </c>
      <c r="D265" s="11">
        <f>VLOOKUP($B265,'[1]Sin Corporativo'!$Q$6:$AA$1115,2)</f>
        <v>5867</v>
      </c>
      <c r="E265" s="10">
        <f>VLOOKUP($B265,'[1]Sin Corporativo'!$Q$6:$AA$1115,3)</f>
        <v>5877</v>
      </c>
      <c r="F265" s="10">
        <f>VLOOKUP($B265,'[1]Sin Corporativo'!$Q$6:$AA$1115,4)</f>
        <v>6422</v>
      </c>
      <c r="G265" s="12">
        <f>VLOOKUP($B265,'[1]Sin Corporativo'!$Q$6:$AA$1115,5)</f>
        <v>7528</v>
      </c>
      <c r="H265" s="11">
        <f>VLOOKUP($B265,'[1]Sin Corporativo'!$Q$6:$AA$1115,6)</f>
        <v>2916</v>
      </c>
      <c r="I265" s="10">
        <f>VLOOKUP($B265,'[1]Sin Corporativo'!$Q$6:$AA$1115,7)</f>
        <v>7362</v>
      </c>
      <c r="J265" s="10">
        <f>VLOOKUP($B265,'[1]Sin Corporativo'!$Q$6:$AA$1115,8)</f>
        <v>7235</v>
      </c>
      <c r="K265" s="7">
        <f>VLOOKUP($B265,'[1]Sin Corporativo'!$Q$6:$AA$1115,9)</f>
        <v>7482</v>
      </c>
      <c r="L265" s="11">
        <f>VLOOKUP($B265,'[1]Sin Corporativo'!$Q$6:$AA$1115,10)</f>
        <v>7856</v>
      </c>
      <c r="M265" s="10">
        <f>VLOOKUP($B265,'[1]Sin Corporativo'!$Q$6:$AA$1115,11)</f>
        <v>7546</v>
      </c>
      <c r="N265" s="29">
        <f>VLOOKUP($B265,'[2]pop-2020-2023'!$I$5:$M$1126,2)</f>
        <v>34823</v>
      </c>
      <c r="O265" s="28">
        <f>VLOOKUP($B265,'[2]pop-2020-2023'!$I$5:$M$1126,3)</f>
        <v>35324</v>
      </c>
      <c r="P265" s="28">
        <f>VLOOKUP($B265,'[2]pop-2020-2023'!$I$5:$M$1126,4)</f>
        <v>35687</v>
      </c>
      <c r="Q265" s="30">
        <f>VLOOKUP($B265,'[2]pop-2020-2023'!$I$5:$M$1126,5)</f>
        <v>36078</v>
      </c>
      <c r="R265" s="29">
        <f>VLOOKUP($B265,'[3]Hogares total'!$D$5:$L$1126,6)</f>
        <v>11478</v>
      </c>
      <c r="S265" s="28">
        <f>VLOOKUP($B265,'[3]Hogares total'!$D$5:$L$1126,7)</f>
        <v>11691</v>
      </c>
      <c r="T265" s="28">
        <f>VLOOKUP($B265,'[3]Hogares total'!$D$5:$L$1126,8)</f>
        <v>11904</v>
      </c>
      <c r="U265" s="30">
        <f>VLOOKUP($B265,'[3]Hogares total'!$D$5:$L$1126,9)</f>
        <v>12123</v>
      </c>
      <c r="V265" s="29"/>
      <c r="W265" s="43">
        <f t="shared" si="34"/>
        <v>0.1663741365643755</v>
      </c>
      <c r="X265" s="43">
        <f t="shared" si="35"/>
        <v>0.206293608316754</v>
      </c>
      <c r="Y265" s="47">
        <f t="shared" si="36"/>
        <v>0.20915793558401241</v>
      </c>
      <c r="Z265" s="29"/>
      <c r="AA265" s="43">
        <f t="shared" si="37"/>
        <v>0.50269438029253277</v>
      </c>
      <c r="AB265" s="43">
        <f t="shared" si="38"/>
        <v>0.61844758064516125</v>
      </c>
      <c r="AC265" s="47">
        <f t="shared" si="39"/>
        <v>0.62245318815474715</v>
      </c>
      <c r="AD265" t="str">
        <f t="shared" si="33"/>
        <v/>
      </c>
    </row>
    <row r="266" spans="2:30" x14ac:dyDescent="0.25">
      <c r="B266" s="9" t="s">
        <v>264</v>
      </c>
      <c r="C266" s="23" t="str">
        <f>VLOOKUP(B266,[2]Municipal!$C$15:$D$60549,2)</f>
        <v>Pajarito</v>
      </c>
      <c r="D266" s="11">
        <f>VLOOKUP($B266,'[1]Sin Corporativo'!$Q$6:$AA$1115,2)</f>
        <v>66</v>
      </c>
      <c r="E266" s="10">
        <f>VLOOKUP($B266,'[1]Sin Corporativo'!$Q$6:$AA$1115,3)</f>
        <v>71</v>
      </c>
      <c r="F266" s="10">
        <f>VLOOKUP($B266,'[1]Sin Corporativo'!$Q$6:$AA$1115,4)</f>
        <v>73</v>
      </c>
      <c r="G266" s="12">
        <f>VLOOKUP($B266,'[1]Sin Corporativo'!$Q$6:$AA$1115,5)</f>
        <v>74</v>
      </c>
      <c r="H266" s="11">
        <f>VLOOKUP($B266,'[1]Sin Corporativo'!$Q$6:$AA$1115,6)</f>
        <v>72</v>
      </c>
      <c r="I266" s="10">
        <f>VLOOKUP($B266,'[1]Sin Corporativo'!$Q$6:$AA$1115,7)</f>
        <v>70</v>
      </c>
      <c r="J266" s="10">
        <f>VLOOKUP($B266,'[1]Sin Corporativo'!$Q$6:$AA$1115,8)</f>
        <v>66</v>
      </c>
      <c r="K266" s="7">
        <f>VLOOKUP($B266,'[1]Sin Corporativo'!$Q$6:$AA$1115,9)</f>
        <v>59</v>
      </c>
      <c r="L266" s="11">
        <f>VLOOKUP($B266,'[1]Sin Corporativo'!$Q$6:$AA$1115,10)</f>
        <v>53</v>
      </c>
      <c r="M266" s="10">
        <f>VLOOKUP($B266,'[1]Sin Corporativo'!$Q$6:$AA$1115,11)</f>
        <v>52</v>
      </c>
      <c r="N266" s="29">
        <f>VLOOKUP($B266,'[2]pop-2020-2023'!$I$5:$M$1126,2)</f>
        <v>2451</v>
      </c>
      <c r="O266" s="28">
        <f>VLOOKUP($B266,'[2]pop-2020-2023'!$I$5:$M$1126,3)</f>
        <v>2462</v>
      </c>
      <c r="P266" s="28">
        <f>VLOOKUP($B266,'[2]pop-2020-2023'!$I$5:$M$1126,4)</f>
        <v>2493</v>
      </c>
      <c r="Q266" s="30">
        <f>VLOOKUP($B266,'[2]pop-2020-2023'!$I$5:$M$1126,5)</f>
        <v>2527</v>
      </c>
      <c r="R266" s="29">
        <f>VLOOKUP($B266,'[3]Hogares total'!$D$5:$L$1126,6)</f>
        <v>875</v>
      </c>
      <c r="S266" s="28">
        <f>VLOOKUP($B266,'[3]Hogares total'!$D$5:$L$1126,7)</f>
        <v>889</v>
      </c>
      <c r="T266" s="28">
        <f>VLOOKUP($B266,'[3]Hogares total'!$D$5:$L$1126,8)</f>
        <v>905</v>
      </c>
      <c r="U266" s="30">
        <f>VLOOKUP($B266,'[3]Hogares total'!$D$5:$L$1126,9)</f>
        <v>920</v>
      </c>
      <c r="V266" s="29"/>
      <c r="W266" s="43">
        <f t="shared" si="34"/>
        <v>2.8838342810722988E-2</v>
      </c>
      <c r="X266" s="43">
        <f t="shared" si="35"/>
        <v>2.807862013638187E-2</v>
      </c>
      <c r="Y266" s="47">
        <f t="shared" si="36"/>
        <v>2.0577760189948554E-2</v>
      </c>
      <c r="Z266" s="29"/>
      <c r="AA266" s="43">
        <f t="shared" si="37"/>
        <v>7.9865016872890895E-2</v>
      </c>
      <c r="AB266" s="43">
        <f t="shared" si="38"/>
        <v>7.7348066298342538E-2</v>
      </c>
      <c r="AC266" s="47">
        <f t="shared" si="39"/>
        <v>5.6521739130434782E-2</v>
      </c>
      <c r="AD266" t="str">
        <f t="shared" si="33"/>
        <v/>
      </c>
    </row>
    <row r="267" spans="2:30" x14ac:dyDescent="0.25">
      <c r="B267" s="9" t="s">
        <v>265</v>
      </c>
      <c r="C267" s="23" t="str">
        <f>VLOOKUP(B267,[2]Municipal!$C$15:$D$60549,2)</f>
        <v>Panqueba</v>
      </c>
      <c r="D267" s="11">
        <f>VLOOKUP($B267,'[1]Sin Corporativo'!$Q$6:$AA$1115,2)</f>
        <v>6</v>
      </c>
      <c r="E267" s="10">
        <f>VLOOKUP($B267,'[1]Sin Corporativo'!$Q$6:$AA$1115,3)</f>
        <v>6</v>
      </c>
      <c r="F267" s="10">
        <f>VLOOKUP($B267,'[1]Sin Corporativo'!$Q$6:$AA$1115,4)</f>
        <v>5</v>
      </c>
      <c r="G267" s="12">
        <f>VLOOKUP($B267,'[1]Sin Corporativo'!$Q$6:$AA$1115,5)</f>
        <v>1</v>
      </c>
      <c r="H267" s="11">
        <f>VLOOKUP($B267,'[1]Sin Corporativo'!$Q$6:$AA$1115,6)</f>
        <v>0</v>
      </c>
      <c r="I267" s="10">
        <f>VLOOKUP($B267,'[1]Sin Corporativo'!$Q$6:$AA$1115,7)</f>
        <v>0</v>
      </c>
      <c r="J267" s="10">
        <f>VLOOKUP($B267,'[1]Sin Corporativo'!$Q$6:$AA$1115,8)</f>
        <v>0</v>
      </c>
      <c r="K267" s="7">
        <f>VLOOKUP($B267,'[1]Sin Corporativo'!$Q$6:$AA$1115,9)</f>
        <v>0</v>
      </c>
      <c r="L267" s="11">
        <f>VLOOKUP($B267,'[1]Sin Corporativo'!$Q$6:$AA$1115,10)</f>
        <v>0</v>
      </c>
      <c r="M267" s="10">
        <f>VLOOKUP($B267,'[1]Sin Corporativo'!$Q$6:$AA$1115,11)</f>
        <v>0</v>
      </c>
      <c r="N267" s="29">
        <f>VLOOKUP($B267,'[2]pop-2020-2023'!$I$5:$M$1126,2)</f>
        <v>1753</v>
      </c>
      <c r="O267" s="28">
        <f>VLOOKUP($B267,'[2]pop-2020-2023'!$I$5:$M$1126,3)</f>
        <v>1761</v>
      </c>
      <c r="P267" s="28">
        <f>VLOOKUP($B267,'[2]pop-2020-2023'!$I$5:$M$1126,4)</f>
        <v>1762</v>
      </c>
      <c r="Q267" s="30">
        <f>VLOOKUP($B267,'[2]pop-2020-2023'!$I$5:$M$1126,5)</f>
        <v>1794</v>
      </c>
      <c r="R267" s="29">
        <f>VLOOKUP($B267,'[3]Hogares total'!$D$5:$L$1126,6)</f>
        <v>572</v>
      </c>
      <c r="S267" s="28">
        <f>VLOOKUP($B267,'[3]Hogares total'!$D$5:$L$1126,7)</f>
        <v>581</v>
      </c>
      <c r="T267" s="28">
        <f>VLOOKUP($B267,'[3]Hogares total'!$D$5:$L$1126,8)</f>
        <v>592</v>
      </c>
      <c r="U267" s="30">
        <f>VLOOKUP($B267,'[3]Hogares total'!$D$5:$L$1126,9)</f>
        <v>602</v>
      </c>
      <c r="V267" s="29"/>
      <c r="W267" s="43">
        <f t="shared" si="34"/>
        <v>3.4071550255536627E-3</v>
      </c>
      <c r="X267" s="43">
        <f t="shared" si="35"/>
        <v>0</v>
      </c>
      <c r="Y267" s="47">
        <f t="shared" si="36"/>
        <v>0</v>
      </c>
      <c r="Z267" s="29"/>
      <c r="AA267" s="43">
        <f t="shared" si="37"/>
        <v>1.0327022375215147E-2</v>
      </c>
      <c r="AB267" s="43">
        <f t="shared" si="38"/>
        <v>0</v>
      </c>
      <c r="AC267" s="47">
        <f t="shared" si="39"/>
        <v>0</v>
      </c>
      <c r="AD267" t="str">
        <f t="shared" si="33"/>
        <v/>
      </c>
    </row>
    <row r="268" spans="2:30" x14ac:dyDescent="0.25">
      <c r="B268" s="9" t="s">
        <v>266</v>
      </c>
      <c r="C268" s="23" t="str">
        <f>VLOOKUP(B268,[2]Municipal!$C$15:$D$60549,2)</f>
        <v>Pauna</v>
      </c>
      <c r="D268" s="11">
        <f>VLOOKUP($B268,'[1]Sin Corporativo'!$Q$6:$AA$1115,2)</f>
        <v>98</v>
      </c>
      <c r="E268" s="10">
        <f>VLOOKUP($B268,'[1]Sin Corporativo'!$Q$6:$AA$1115,3)</f>
        <v>101</v>
      </c>
      <c r="F268" s="10">
        <f>VLOOKUP($B268,'[1]Sin Corporativo'!$Q$6:$AA$1115,4)</f>
        <v>227</v>
      </c>
      <c r="G268" s="12">
        <f>VLOOKUP($B268,'[1]Sin Corporativo'!$Q$6:$AA$1115,5)</f>
        <v>239</v>
      </c>
      <c r="H268" s="11">
        <f>VLOOKUP($B268,'[1]Sin Corporativo'!$Q$6:$AA$1115,6)</f>
        <v>108</v>
      </c>
      <c r="I268" s="10">
        <f>VLOOKUP($B268,'[1]Sin Corporativo'!$Q$6:$AA$1115,7)</f>
        <v>112</v>
      </c>
      <c r="J268" s="10">
        <f>VLOOKUP($B268,'[1]Sin Corporativo'!$Q$6:$AA$1115,8)</f>
        <v>122</v>
      </c>
      <c r="K268" s="7">
        <f>VLOOKUP($B268,'[1]Sin Corporativo'!$Q$6:$AA$1115,9)</f>
        <v>268</v>
      </c>
      <c r="L268" s="11">
        <f>VLOOKUP($B268,'[1]Sin Corporativo'!$Q$6:$AA$1115,10)</f>
        <v>266</v>
      </c>
      <c r="M268" s="10">
        <f>VLOOKUP($B268,'[1]Sin Corporativo'!$Q$6:$AA$1115,11)</f>
        <v>255</v>
      </c>
      <c r="N268" s="29">
        <f>VLOOKUP($B268,'[2]pop-2020-2023'!$I$5:$M$1126,2)</f>
        <v>7342</v>
      </c>
      <c r="O268" s="28">
        <f>VLOOKUP($B268,'[2]pop-2020-2023'!$I$5:$M$1126,3)</f>
        <v>7372</v>
      </c>
      <c r="P268" s="28">
        <f>VLOOKUP($B268,'[2]pop-2020-2023'!$I$5:$M$1126,4)</f>
        <v>7462</v>
      </c>
      <c r="Q268" s="30">
        <f>VLOOKUP($B268,'[2]pop-2020-2023'!$I$5:$M$1126,5)</f>
        <v>7546</v>
      </c>
      <c r="R268" s="29">
        <f>VLOOKUP($B268,'[3]Hogares total'!$D$5:$L$1126,6)</f>
        <v>2787</v>
      </c>
      <c r="S268" s="28">
        <f>VLOOKUP($B268,'[3]Hogares total'!$D$5:$L$1126,7)</f>
        <v>2827</v>
      </c>
      <c r="T268" s="28">
        <f>VLOOKUP($B268,'[3]Hogares total'!$D$5:$L$1126,8)</f>
        <v>2865</v>
      </c>
      <c r="U268" s="30">
        <f>VLOOKUP($B268,'[3]Hogares total'!$D$5:$L$1126,9)</f>
        <v>2905</v>
      </c>
      <c r="V268" s="29"/>
      <c r="W268" s="43">
        <f t="shared" si="34"/>
        <v>1.3700488334237655E-2</v>
      </c>
      <c r="X268" s="43">
        <f t="shared" si="35"/>
        <v>1.50093808630394E-2</v>
      </c>
      <c r="Y268" s="47">
        <f t="shared" si="36"/>
        <v>3.3792737874370531E-2</v>
      </c>
      <c r="Z268" s="29"/>
      <c r="AA268" s="43">
        <f t="shared" si="37"/>
        <v>3.5726918995401487E-2</v>
      </c>
      <c r="AB268" s="43">
        <f t="shared" si="38"/>
        <v>3.9092495636998258E-2</v>
      </c>
      <c r="AC268" s="47">
        <f t="shared" si="39"/>
        <v>8.7779690189328741E-2</v>
      </c>
      <c r="AD268" t="str">
        <f t="shared" si="33"/>
        <v/>
      </c>
    </row>
    <row r="269" spans="2:30" x14ac:dyDescent="0.25">
      <c r="B269" s="9" t="s">
        <v>267</v>
      </c>
      <c r="C269" s="23" t="str">
        <f>VLOOKUP(B269,[2]Municipal!$C$15:$D$60549,2)</f>
        <v>Paya</v>
      </c>
      <c r="D269" s="11">
        <f>VLOOKUP($B269,'[1]Sin Corporativo'!$Q$6:$AA$1115,2)</f>
        <v>10</v>
      </c>
      <c r="E269" s="10">
        <f>VLOOKUP($B269,'[1]Sin Corporativo'!$Q$6:$AA$1115,3)</f>
        <v>9</v>
      </c>
      <c r="F269" s="10">
        <f>VLOOKUP($B269,'[1]Sin Corporativo'!$Q$6:$AA$1115,4)</f>
        <v>8</v>
      </c>
      <c r="G269" s="12">
        <f>VLOOKUP($B269,'[1]Sin Corporativo'!$Q$6:$AA$1115,5)</f>
        <v>5</v>
      </c>
      <c r="H269" s="11">
        <f>VLOOKUP($B269,'[1]Sin Corporativo'!$Q$6:$AA$1115,6)</f>
        <v>3</v>
      </c>
      <c r="I269" s="10">
        <f>VLOOKUP($B269,'[1]Sin Corporativo'!$Q$6:$AA$1115,7)</f>
        <v>2</v>
      </c>
      <c r="J269" s="10">
        <f>VLOOKUP($B269,'[1]Sin Corporativo'!$Q$6:$AA$1115,8)</f>
        <v>0</v>
      </c>
      <c r="K269" s="7">
        <f>VLOOKUP($B269,'[1]Sin Corporativo'!$Q$6:$AA$1115,9)</f>
        <v>0</v>
      </c>
      <c r="L269" s="11">
        <f>VLOOKUP($B269,'[1]Sin Corporativo'!$Q$6:$AA$1115,10)</f>
        <v>0</v>
      </c>
      <c r="M269" s="10">
        <f>VLOOKUP($B269,'[1]Sin Corporativo'!$Q$6:$AA$1115,11)</f>
        <v>0</v>
      </c>
      <c r="N269" s="29">
        <f>VLOOKUP($B269,'[2]pop-2020-2023'!$I$5:$M$1126,2)</f>
        <v>2668</v>
      </c>
      <c r="O269" s="28">
        <f>VLOOKUP($B269,'[2]pop-2020-2023'!$I$5:$M$1126,3)</f>
        <v>2706</v>
      </c>
      <c r="P269" s="28">
        <f>VLOOKUP($B269,'[2]pop-2020-2023'!$I$5:$M$1126,4)</f>
        <v>2737</v>
      </c>
      <c r="Q269" s="30">
        <f>VLOOKUP($B269,'[2]pop-2020-2023'!$I$5:$M$1126,5)</f>
        <v>2763</v>
      </c>
      <c r="R269" s="29">
        <f>VLOOKUP($B269,'[3]Hogares total'!$D$5:$L$1126,6)</f>
        <v>771</v>
      </c>
      <c r="S269" s="28">
        <f>VLOOKUP($B269,'[3]Hogares total'!$D$5:$L$1126,7)</f>
        <v>779</v>
      </c>
      <c r="T269" s="28">
        <f>VLOOKUP($B269,'[3]Hogares total'!$D$5:$L$1126,8)</f>
        <v>789</v>
      </c>
      <c r="U269" s="30">
        <f>VLOOKUP($B269,'[3]Hogares total'!$D$5:$L$1126,9)</f>
        <v>801</v>
      </c>
      <c r="V269" s="29"/>
      <c r="W269" s="43">
        <f t="shared" si="34"/>
        <v>3.3259423503325942E-3</v>
      </c>
      <c r="X269" s="43">
        <f t="shared" si="35"/>
        <v>7.3072707343807086E-4</v>
      </c>
      <c r="Y269" s="47">
        <f t="shared" si="36"/>
        <v>0</v>
      </c>
      <c r="Z269" s="29"/>
      <c r="AA269" s="43">
        <f t="shared" si="37"/>
        <v>1.1553273427471117E-2</v>
      </c>
      <c r="AB269" s="43">
        <f t="shared" si="38"/>
        <v>2.5348542458808617E-3</v>
      </c>
      <c r="AC269" s="47">
        <f t="shared" si="39"/>
        <v>0</v>
      </c>
      <c r="AD269" t="str">
        <f t="shared" si="33"/>
        <v/>
      </c>
    </row>
    <row r="270" spans="2:30" x14ac:dyDescent="0.25">
      <c r="B270" s="9" t="s">
        <v>268</v>
      </c>
      <c r="C270" s="23" t="str">
        <f>VLOOKUP(B270,[2]Municipal!$C$15:$D$60549,2)</f>
        <v>Paz de Río</v>
      </c>
      <c r="D270" s="11">
        <f>VLOOKUP($B270,'[1]Sin Corporativo'!$Q$6:$AA$1115,2)</f>
        <v>316</v>
      </c>
      <c r="E270" s="10">
        <f>VLOOKUP($B270,'[1]Sin Corporativo'!$Q$6:$AA$1115,3)</f>
        <v>403</v>
      </c>
      <c r="F270" s="10">
        <f>VLOOKUP($B270,'[1]Sin Corporativo'!$Q$6:$AA$1115,4)</f>
        <v>384</v>
      </c>
      <c r="G270" s="12">
        <f>VLOOKUP($B270,'[1]Sin Corporativo'!$Q$6:$AA$1115,5)</f>
        <v>409</v>
      </c>
      <c r="H270" s="11">
        <f>VLOOKUP($B270,'[1]Sin Corporativo'!$Q$6:$AA$1115,6)</f>
        <v>99</v>
      </c>
      <c r="I270" s="10">
        <f>VLOOKUP($B270,'[1]Sin Corporativo'!$Q$6:$AA$1115,7)</f>
        <v>298</v>
      </c>
      <c r="J270" s="10">
        <f>VLOOKUP($B270,'[1]Sin Corporativo'!$Q$6:$AA$1115,8)</f>
        <v>96</v>
      </c>
      <c r="K270" s="7">
        <f>VLOOKUP($B270,'[1]Sin Corporativo'!$Q$6:$AA$1115,9)</f>
        <v>165</v>
      </c>
      <c r="L270" s="11">
        <f>VLOOKUP($B270,'[1]Sin Corporativo'!$Q$6:$AA$1115,10)</f>
        <v>555</v>
      </c>
      <c r="M270" s="10">
        <f>VLOOKUP($B270,'[1]Sin Corporativo'!$Q$6:$AA$1115,11)</f>
        <v>433</v>
      </c>
      <c r="N270" s="29">
        <f>VLOOKUP($B270,'[2]pop-2020-2023'!$I$5:$M$1126,2)</f>
        <v>4364</v>
      </c>
      <c r="O270" s="28">
        <f>VLOOKUP($B270,'[2]pop-2020-2023'!$I$5:$M$1126,3)</f>
        <v>4370</v>
      </c>
      <c r="P270" s="28">
        <f>VLOOKUP($B270,'[2]pop-2020-2023'!$I$5:$M$1126,4)</f>
        <v>4426</v>
      </c>
      <c r="Q270" s="30">
        <f>VLOOKUP($B270,'[2]pop-2020-2023'!$I$5:$M$1126,5)</f>
        <v>4472</v>
      </c>
      <c r="R270" s="29">
        <f>VLOOKUP($B270,'[3]Hogares total'!$D$5:$L$1126,6)</f>
        <v>1505</v>
      </c>
      <c r="S270" s="28">
        <f>VLOOKUP($B270,'[3]Hogares total'!$D$5:$L$1126,7)</f>
        <v>1531</v>
      </c>
      <c r="T270" s="28">
        <f>VLOOKUP($B270,'[3]Hogares total'!$D$5:$L$1126,8)</f>
        <v>1558</v>
      </c>
      <c r="U270" s="30">
        <f>VLOOKUP($B270,'[3]Hogares total'!$D$5:$L$1126,9)</f>
        <v>1586</v>
      </c>
      <c r="V270" s="29"/>
      <c r="W270" s="43">
        <f t="shared" si="34"/>
        <v>9.2219679633867277E-2</v>
      </c>
      <c r="X270" s="43">
        <f t="shared" si="35"/>
        <v>6.7329417080885676E-2</v>
      </c>
      <c r="Y270" s="47">
        <f t="shared" si="36"/>
        <v>9.6824686940966007E-2</v>
      </c>
      <c r="Z270" s="29"/>
      <c r="AA270" s="43">
        <f t="shared" si="37"/>
        <v>0.26322664924885697</v>
      </c>
      <c r="AB270" s="43">
        <f t="shared" si="38"/>
        <v>0.19127086007702182</v>
      </c>
      <c r="AC270" s="47">
        <f t="shared" si="39"/>
        <v>0.2730138713745271</v>
      </c>
      <c r="AD270" t="str">
        <f t="shared" si="33"/>
        <v/>
      </c>
    </row>
    <row r="271" spans="2:30" x14ac:dyDescent="0.25">
      <c r="B271" s="9" t="s">
        <v>269</v>
      </c>
      <c r="C271" s="23" t="str">
        <f>VLOOKUP(B271,[2]Municipal!$C$15:$D$60549,2)</f>
        <v>Pesca</v>
      </c>
      <c r="D271" s="11">
        <f>VLOOKUP($B271,'[1]Sin Corporativo'!$Q$6:$AA$1115,2)</f>
        <v>171</v>
      </c>
      <c r="E271" s="10">
        <f>VLOOKUP($B271,'[1]Sin Corporativo'!$Q$6:$AA$1115,3)</f>
        <v>177</v>
      </c>
      <c r="F271" s="10">
        <f>VLOOKUP($B271,'[1]Sin Corporativo'!$Q$6:$AA$1115,4)</f>
        <v>180</v>
      </c>
      <c r="G271" s="12">
        <f>VLOOKUP($B271,'[1]Sin Corporativo'!$Q$6:$AA$1115,5)</f>
        <v>172</v>
      </c>
      <c r="H271" s="11">
        <f>VLOOKUP($B271,'[1]Sin Corporativo'!$Q$6:$AA$1115,6)</f>
        <v>176</v>
      </c>
      <c r="I271" s="10">
        <f>VLOOKUP($B271,'[1]Sin Corporativo'!$Q$6:$AA$1115,7)</f>
        <v>159</v>
      </c>
      <c r="J271" s="10">
        <f>VLOOKUP($B271,'[1]Sin Corporativo'!$Q$6:$AA$1115,8)</f>
        <v>169</v>
      </c>
      <c r="K271" s="7">
        <f>VLOOKUP($B271,'[1]Sin Corporativo'!$Q$6:$AA$1115,9)</f>
        <v>165</v>
      </c>
      <c r="L271" s="11">
        <f>VLOOKUP($B271,'[1]Sin Corporativo'!$Q$6:$AA$1115,10)</f>
        <v>165</v>
      </c>
      <c r="M271" s="10">
        <f>VLOOKUP($B271,'[1]Sin Corporativo'!$Q$6:$AA$1115,11)</f>
        <v>178</v>
      </c>
      <c r="N271" s="29">
        <f>VLOOKUP($B271,'[2]pop-2020-2023'!$I$5:$M$1126,2)</f>
        <v>6954</v>
      </c>
      <c r="O271" s="28">
        <f>VLOOKUP($B271,'[2]pop-2020-2023'!$I$5:$M$1126,3)</f>
        <v>6976</v>
      </c>
      <c r="P271" s="28">
        <f>VLOOKUP($B271,'[2]pop-2020-2023'!$I$5:$M$1126,4)</f>
        <v>7031</v>
      </c>
      <c r="Q271" s="30">
        <f>VLOOKUP($B271,'[2]pop-2020-2023'!$I$5:$M$1126,5)</f>
        <v>7116</v>
      </c>
      <c r="R271" s="29">
        <f>VLOOKUP($B271,'[3]Hogares total'!$D$5:$L$1126,6)</f>
        <v>2213</v>
      </c>
      <c r="S271" s="28">
        <f>VLOOKUP($B271,'[3]Hogares total'!$D$5:$L$1126,7)</f>
        <v>2250</v>
      </c>
      <c r="T271" s="28">
        <f>VLOOKUP($B271,'[3]Hogares total'!$D$5:$L$1126,8)</f>
        <v>2287</v>
      </c>
      <c r="U271" s="30">
        <f>VLOOKUP($B271,'[3]Hogares total'!$D$5:$L$1126,9)</f>
        <v>2326</v>
      </c>
      <c r="V271" s="29"/>
      <c r="W271" s="43">
        <f t="shared" si="34"/>
        <v>2.5372706422018349E-2</v>
      </c>
      <c r="X271" s="43">
        <f t="shared" si="35"/>
        <v>2.26141373915517E-2</v>
      </c>
      <c r="Y271" s="47">
        <f t="shared" si="36"/>
        <v>2.501405283867341E-2</v>
      </c>
      <c r="Z271" s="29"/>
      <c r="AA271" s="43">
        <f t="shared" si="37"/>
        <v>7.8666666666666663E-2</v>
      </c>
      <c r="AB271" s="43">
        <f t="shared" si="38"/>
        <v>6.9523393091386096E-2</v>
      </c>
      <c r="AC271" s="47">
        <f t="shared" si="39"/>
        <v>7.6526225279449703E-2</v>
      </c>
      <c r="AD271" t="str">
        <f t="shared" si="33"/>
        <v/>
      </c>
    </row>
    <row r="272" spans="2:30" x14ac:dyDescent="0.25">
      <c r="B272" s="9" t="s">
        <v>270</v>
      </c>
      <c r="C272" s="23" t="str">
        <f>VLOOKUP(B272,[2]Municipal!$C$15:$D$60549,2)</f>
        <v>Pisba</v>
      </c>
      <c r="D272" s="11">
        <f>VLOOKUP($B272,'[1]Sin Corporativo'!$Q$6:$AA$1115,2)</f>
        <v>6</v>
      </c>
      <c r="E272" s="10">
        <f>VLOOKUP($B272,'[1]Sin Corporativo'!$Q$6:$AA$1115,3)</f>
        <v>6</v>
      </c>
      <c r="F272" s="10">
        <f>VLOOKUP($B272,'[1]Sin Corporativo'!$Q$6:$AA$1115,4)</f>
        <v>6</v>
      </c>
      <c r="G272" s="12">
        <f>VLOOKUP($B272,'[1]Sin Corporativo'!$Q$6:$AA$1115,5)</f>
        <v>5</v>
      </c>
      <c r="H272" s="11">
        <f>VLOOKUP($B272,'[1]Sin Corporativo'!$Q$6:$AA$1115,6)</f>
        <v>4</v>
      </c>
      <c r="I272" s="10">
        <f>VLOOKUP($B272,'[1]Sin Corporativo'!$Q$6:$AA$1115,7)</f>
        <v>2</v>
      </c>
      <c r="J272" s="10">
        <f>VLOOKUP($B272,'[1]Sin Corporativo'!$Q$6:$AA$1115,8)</f>
        <v>1</v>
      </c>
      <c r="K272" s="7">
        <f>VLOOKUP($B272,'[1]Sin Corporativo'!$Q$6:$AA$1115,9)</f>
        <v>2</v>
      </c>
      <c r="L272" s="11">
        <f>VLOOKUP($B272,'[1]Sin Corporativo'!$Q$6:$AA$1115,10)</f>
        <v>2</v>
      </c>
      <c r="M272" s="10">
        <f>VLOOKUP($B272,'[1]Sin Corporativo'!$Q$6:$AA$1115,11)</f>
        <v>2</v>
      </c>
      <c r="N272" s="29">
        <f>VLOOKUP($B272,'[2]pop-2020-2023'!$I$5:$M$1126,2)</f>
        <v>1797</v>
      </c>
      <c r="O272" s="28">
        <f>VLOOKUP($B272,'[2]pop-2020-2023'!$I$5:$M$1126,3)</f>
        <v>1826</v>
      </c>
      <c r="P272" s="28">
        <f>VLOOKUP($B272,'[2]pop-2020-2023'!$I$5:$M$1126,4)</f>
        <v>1847</v>
      </c>
      <c r="Q272" s="30">
        <f>VLOOKUP($B272,'[2]pop-2020-2023'!$I$5:$M$1126,5)</f>
        <v>1859</v>
      </c>
      <c r="R272" s="29">
        <f>VLOOKUP($B272,'[3]Hogares total'!$D$5:$L$1126,6)</f>
        <v>565</v>
      </c>
      <c r="S272" s="28">
        <f>VLOOKUP($B272,'[3]Hogares total'!$D$5:$L$1126,7)</f>
        <v>574</v>
      </c>
      <c r="T272" s="28">
        <f>VLOOKUP($B272,'[3]Hogares total'!$D$5:$L$1126,8)</f>
        <v>581</v>
      </c>
      <c r="U272" s="30">
        <f>VLOOKUP($B272,'[3]Hogares total'!$D$5:$L$1126,9)</f>
        <v>590</v>
      </c>
      <c r="V272" s="29"/>
      <c r="W272" s="43">
        <f t="shared" si="34"/>
        <v>3.2858707557502738E-3</v>
      </c>
      <c r="X272" s="43">
        <f t="shared" si="35"/>
        <v>1.0828370330265296E-3</v>
      </c>
      <c r="Y272" s="47">
        <f t="shared" si="36"/>
        <v>1.0758472296933835E-3</v>
      </c>
      <c r="Z272" s="29"/>
      <c r="AA272" s="43">
        <f t="shared" si="37"/>
        <v>1.0452961672473868E-2</v>
      </c>
      <c r="AB272" s="43">
        <f t="shared" si="38"/>
        <v>3.4423407917383822E-3</v>
      </c>
      <c r="AC272" s="47">
        <f t="shared" si="39"/>
        <v>3.3898305084745762E-3</v>
      </c>
      <c r="AD272" t="str">
        <f t="shared" si="33"/>
        <v/>
      </c>
    </row>
    <row r="273" spans="2:30" x14ac:dyDescent="0.25">
      <c r="B273" s="9" t="s">
        <v>271</v>
      </c>
      <c r="C273" s="23" t="str">
        <f>VLOOKUP(B273,[2]Municipal!$C$15:$D$60549,2)</f>
        <v>Puerto Boyacá</v>
      </c>
      <c r="D273" s="11">
        <f>VLOOKUP($B273,'[1]Sin Corporativo'!$Q$6:$AA$1115,2)</f>
        <v>4711</v>
      </c>
      <c r="E273" s="10">
        <f>VLOOKUP($B273,'[1]Sin Corporativo'!$Q$6:$AA$1115,3)</f>
        <v>6510</v>
      </c>
      <c r="F273" s="10">
        <f>VLOOKUP($B273,'[1]Sin Corporativo'!$Q$6:$AA$1115,4)</f>
        <v>5485</v>
      </c>
      <c r="G273" s="12">
        <f>VLOOKUP($B273,'[1]Sin Corporativo'!$Q$6:$AA$1115,5)</f>
        <v>5514</v>
      </c>
      <c r="H273" s="11">
        <f>VLOOKUP($B273,'[1]Sin Corporativo'!$Q$6:$AA$1115,6)</f>
        <v>5296</v>
      </c>
      <c r="I273" s="10">
        <f>VLOOKUP($B273,'[1]Sin Corporativo'!$Q$6:$AA$1115,7)</f>
        <v>4907</v>
      </c>
      <c r="J273" s="10">
        <f>VLOOKUP($B273,'[1]Sin Corporativo'!$Q$6:$AA$1115,8)</f>
        <v>4898</v>
      </c>
      <c r="K273" s="7">
        <f>VLOOKUP($B273,'[1]Sin Corporativo'!$Q$6:$AA$1115,9)</f>
        <v>5133</v>
      </c>
      <c r="L273" s="11">
        <f>VLOOKUP($B273,'[1]Sin Corporativo'!$Q$6:$AA$1115,10)</f>
        <v>4783</v>
      </c>
      <c r="M273" s="10">
        <f>VLOOKUP($B273,'[1]Sin Corporativo'!$Q$6:$AA$1115,11)</f>
        <v>5329</v>
      </c>
      <c r="N273" s="29">
        <f>VLOOKUP($B273,'[2]pop-2020-2023'!$I$5:$M$1126,2)</f>
        <v>48466</v>
      </c>
      <c r="O273" s="28">
        <f>VLOOKUP($B273,'[2]pop-2020-2023'!$I$5:$M$1126,3)</f>
        <v>49106</v>
      </c>
      <c r="P273" s="28">
        <f>VLOOKUP($B273,'[2]pop-2020-2023'!$I$5:$M$1126,4)</f>
        <v>49643</v>
      </c>
      <c r="Q273" s="30">
        <f>VLOOKUP($B273,'[2]pop-2020-2023'!$I$5:$M$1126,5)</f>
        <v>50160</v>
      </c>
      <c r="R273" s="29">
        <f>VLOOKUP($B273,'[3]Hogares total'!$D$5:$L$1126,6)</f>
        <v>16347</v>
      </c>
      <c r="S273" s="28">
        <f>VLOOKUP($B273,'[3]Hogares total'!$D$5:$L$1126,7)</f>
        <v>16664</v>
      </c>
      <c r="T273" s="28">
        <f>VLOOKUP($B273,'[3]Hogares total'!$D$5:$L$1126,8)</f>
        <v>16977</v>
      </c>
      <c r="U273" s="30">
        <f>VLOOKUP($B273,'[3]Hogares total'!$D$5:$L$1126,9)</f>
        <v>17299</v>
      </c>
      <c r="V273" s="29"/>
      <c r="W273" s="43">
        <f t="shared" si="34"/>
        <v>0.13257035800105893</v>
      </c>
      <c r="X273" s="43">
        <f t="shared" si="35"/>
        <v>9.8845758717241106E-2</v>
      </c>
      <c r="Y273" s="47">
        <f t="shared" si="36"/>
        <v>0.10624003189792663</v>
      </c>
      <c r="Z273" s="29"/>
      <c r="AA273" s="43">
        <f t="shared" si="37"/>
        <v>0.39066250600096014</v>
      </c>
      <c r="AB273" s="43">
        <f t="shared" si="38"/>
        <v>0.28903811038463806</v>
      </c>
      <c r="AC273" s="47">
        <f t="shared" si="39"/>
        <v>0.30805248858315509</v>
      </c>
      <c r="AD273" t="str">
        <f t="shared" si="33"/>
        <v/>
      </c>
    </row>
    <row r="274" spans="2:30" x14ac:dyDescent="0.25">
      <c r="B274" s="9" t="s">
        <v>272</v>
      </c>
      <c r="C274" s="23" t="str">
        <f>VLOOKUP(B274,[2]Municipal!$C$15:$D$60549,2)</f>
        <v>Quípama</v>
      </c>
      <c r="D274" s="11">
        <f>VLOOKUP($B274,'[1]Sin Corporativo'!$Q$6:$AA$1115,2)</f>
        <v>13</v>
      </c>
      <c r="E274" s="10">
        <f>VLOOKUP($B274,'[1]Sin Corporativo'!$Q$6:$AA$1115,3)</f>
        <v>15</v>
      </c>
      <c r="F274" s="10">
        <f>VLOOKUP($B274,'[1]Sin Corporativo'!$Q$6:$AA$1115,4)</f>
        <v>16</v>
      </c>
      <c r="G274" s="12">
        <f>VLOOKUP($B274,'[1]Sin Corporativo'!$Q$6:$AA$1115,5)</f>
        <v>7</v>
      </c>
      <c r="H274" s="11">
        <f>VLOOKUP($B274,'[1]Sin Corporativo'!$Q$6:$AA$1115,6)</f>
        <v>12</v>
      </c>
      <c r="I274" s="10">
        <f>VLOOKUP($B274,'[1]Sin Corporativo'!$Q$6:$AA$1115,7)</f>
        <v>4</v>
      </c>
      <c r="J274" s="10">
        <f>VLOOKUP($B274,'[1]Sin Corporativo'!$Q$6:$AA$1115,8)</f>
        <v>3</v>
      </c>
      <c r="K274" s="7">
        <f>VLOOKUP($B274,'[1]Sin Corporativo'!$Q$6:$AA$1115,9)</f>
        <v>3</v>
      </c>
      <c r="L274" s="11">
        <f>VLOOKUP($B274,'[1]Sin Corporativo'!$Q$6:$AA$1115,10)</f>
        <v>4</v>
      </c>
      <c r="M274" s="10">
        <f>VLOOKUP($B274,'[1]Sin Corporativo'!$Q$6:$AA$1115,11)</f>
        <v>3</v>
      </c>
      <c r="N274" s="29">
        <f>VLOOKUP($B274,'[2]pop-2020-2023'!$I$5:$M$1126,2)</f>
        <v>5041</v>
      </c>
      <c r="O274" s="28">
        <f>VLOOKUP($B274,'[2]pop-2020-2023'!$I$5:$M$1126,3)</f>
        <v>5104</v>
      </c>
      <c r="P274" s="28">
        <f>VLOOKUP($B274,'[2]pop-2020-2023'!$I$5:$M$1126,4)</f>
        <v>5141</v>
      </c>
      <c r="Q274" s="30">
        <f>VLOOKUP($B274,'[2]pop-2020-2023'!$I$5:$M$1126,5)</f>
        <v>5209</v>
      </c>
      <c r="R274" s="29">
        <f>VLOOKUP($B274,'[3]Hogares total'!$D$5:$L$1126,6)</f>
        <v>1917</v>
      </c>
      <c r="S274" s="28">
        <f>VLOOKUP($B274,'[3]Hogares total'!$D$5:$L$1126,7)</f>
        <v>1943</v>
      </c>
      <c r="T274" s="28">
        <f>VLOOKUP($B274,'[3]Hogares total'!$D$5:$L$1126,8)</f>
        <v>1970</v>
      </c>
      <c r="U274" s="30">
        <f>VLOOKUP($B274,'[3]Hogares total'!$D$5:$L$1126,9)</f>
        <v>1998</v>
      </c>
      <c r="V274" s="29"/>
      <c r="W274" s="43">
        <f t="shared" si="34"/>
        <v>2.9388714733542321E-3</v>
      </c>
      <c r="X274" s="43">
        <f t="shared" si="35"/>
        <v>7.780587434351293E-4</v>
      </c>
      <c r="Y274" s="47">
        <f t="shared" si="36"/>
        <v>5.7592628143597624E-4</v>
      </c>
      <c r="Z274" s="29"/>
      <c r="AA274" s="43">
        <f t="shared" si="37"/>
        <v>7.7200205867215647E-3</v>
      </c>
      <c r="AB274" s="43">
        <f t="shared" si="38"/>
        <v>2.0304568527918783E-3</v>
      </c>
      <c r="AC274" s="47">
        <f t="shared" si="39"/>
        <v>1.5015015015015015E-3</v>
      </c>
      <c r="AD274" t="str">
        <f t="shared" si="33"/>
        <v/>
      </c>
    </row>
    <row r="275" spans="2:30" x14ac:dyDescent="0.25">
      <c r="B275" s="9" t="s">
        <v>273</v>
      </c>
      <c r="C275" s="23" t="str">
        <f>VLOOKUP(B275,[2]Municipal!$C$15:$D$60549,2)</f>
        <v>Ramiriquí</v>
      </c>
      <c r="D275" s="11">
        <f>VLOOKUP($B275,'[1]Sin Corporativo'!$Q$6:$AA$1115,2)</f>
        <v>760</v>
      </c>
      <c r="E275" s="10">
        <f>VLOOKUP($B275,'[1]Sin Corporativo'!$Q$6:$AA$1115,3)</f>
        <v>766</v>
      </c>
      <c r="F275" s="10">
        <f>VLOOKUP($B275,'[1]Sin Corporativo'!$Q$6:$AA$1115,4)</f>
        <v>800</v>
      </c>
      <c r="G275" s="12">
        <f>VLOOKUP($B275,'[1]Sin Corporativo'!$Q$6:$AA$1115,5)</f>
        <v>827</v>
      </c>
      <c r="H275" s="11">
        <f>VLOOKUP($B275,'[1]Sin Corporativo'!$Q$6:$AA$1115,6)</f>
        <v>647</v>
      </c>
      <c r="I275" s="10">
        <f>VLOOKUP($B275,'[1]Sin Corporativo'!$Q$6:$AA$1115,7)</f>
        <v>658</v>
      </c>
      <c r="J275" s="10">
        <f>VLOOKUP($B275,'[1]Sin Corporativo'!$Q$6:$AA$1115,8)</f>
        <v>668</v>
      </c>
      <c r="K275" s="7">
        <f>VLOOKUP($B275,'[1]Sin Corporativo'!$Q$6:$AA$1115,9)</f>
        <v>821</v>
      </c>
      <c r="L275" s="11">
        <f>VLOOKUP($B275,'[1]Sin Corporativo'!$Q$6:$AA$1115,10)</f>
        <v>618</v>
      </c>
      <c r="M275" s="10">
        <f>VLOOKUP($B275,'[1]Sin Corporativo'!$Q$6:$AA$1115,11)</f>
        <v>986</v>
      </c>
      <c r="N275" s="29">
        <f>VLOOKUP($B275,'[2]pop-2020-2023'!$I$5:$M$1126,2)</f>
        <v>10199</v>
      </c>
      <c r="O275" s="28">
        <f>VLOOKUP($B275,'[2]pop-2020-2023'!$I$5:$M$1126,3)</f>
        <v>10310</v>
      </c>
      <c r="P275" s="28">
        <f>VLOOKUP($B275,'[2]pop-2020-2023'!$I$5:$M$1126,4)</f>
        <v>10436</v>
      </c>
      <c r="Q275" s="30">
        <f>VLOOKUP($B275,'[2]pop-2020-2023'!$I$5:$M$1126,5)</f>
        <v>10542</v>
      </c>
      <c r="R275" s="29">
        <f>VLOOKUP($B275,'[3]Hogares total'!$D$5:$L$1126,6)</f>
        <v>3107</v>
      </c>
      <c r="S275" s="28">
        <f>VLOOKUP($B275,'[3]Hogares total'!$D$5:$L$1126,7)</f>
        <v>3157</v>
      </c>
      <c r="T275" s="28">
        <f>VLOOKUP($B275,'[3]Hogares total'!$D$5:$L$1126,8)</f>
        <v>3208</v>
      </c>
      <c r="U275" s="30">
        <f>VLOOKUP($B275,'[3]Hogares total'!$D$5:$L$1126,9)</f>
        <v>3262</v>
      </c>
      <c r="V275" s="29"/>
      <c r="W275" s="43">
        <f t="shared" si="34"/>
        <v>7.4296799224054313E-2</v>
      </c>
      <c r="X275" s="43">
        <f t="shared" si="35"/>
        <v>6.3050977385971638E-2</v>
      </c>
      <c r="Y275" s="47">
        <f t="shared" si="36"/>
        <v>9.3530639347372421E-2</v>
      </c>
      <c r="Z275" s="29"/>
      <c r="AA275" s="43">
        <f t="shared" si="37"/>
        <v>0.24263541336712069</v>
      </c>
      <c r="AB275" s="43">
        <f t="shared" si="38"/>
        <v>0.20511221945137156</v>
      </c>
      <c r="AC275" s="47">
        <f t="shared" si="39"/>
        <v>0.30226854690374005</v>
      </c>
      <c r="AD275" t="str">
        <f t="shared" si="33"/>
        <v/>
      </c>
    </row>
    <row r="276" spans="2:30" x14ac:dyDescent="0.25">
      <c r="B276" s="9" t="s">
        <v>274</v>
      </c>
      <c r="C276" s="23" t="str">
        <f>VLOOKUP(B276,[2]Municipal!$C$15:$D$60549,2)</f>
        <v>Ráquira</v>
      </c>
      <c r="D276" s="11">
        <f>VLOOKUP($B276,'[1]Sin Corporativo'!$Q$6:$AA$1115,2)</f>
        <v>160</v>
      </c>
      <c r="E276" s="10">
        <f>VLOOKUP($B276,'[1]Sin Corporativo'!$Q$6:$AA$1115,3)</f>
        <v>148</v>
      </c>
      <c r="F276" s="10">
        <f>VLOOKUP($B276,'[1]Sin Corporativo'!$Q$6:$AA$1115,4)</f>
        <v>111</v>
      </c>
      <c r="G276" s="12">
        <f>VLOOKUP($B276,'[1]Sin Corporativo'!$Q$6:$AA$1115,5)</f>
        <v>172</v>
      </c>
      <c r="H276" s="11">
        <f>VLOOKUP($B276,'[1]Sin Corporativo'!$Q$6:$AA$1115,6)</f>
        <v>779</v>
      </c>
      <c r="I276" s="10">
        <f>VLOOKUP($B276,'[1]Sin Corporativo'!$Q$6:$AA$1115,7)</f>
        <v>109</v>
      </c>
      <c r="J276" s="10">
        <f>VLOOKUP($B276,'[1]Sin Corporativo'!$Q$6:$AA$1115,8)</f>
        <v>444</v>
      </c>
      <c r="K276" s="7">
        <f>VLOOKUP($B276,'[1]Sin Corporativo'!$Q$6:$AA$1115,9)</f>
        <v>462</v>
      </c>
      <c r="L276" s="11">
        <f>VLOOKUP($B276,'[1]Sin Corporativo'!$Q$6:$AA$1115,10)</f>
        <v>446</v>
      </c>
      <c r="M276" s="10">
        <f>VLOOKUP($B276,'[1]Sin Corporativo'!$Q$6:$AA$1115,11)</f>
        <v>539</v>
      </c>
      <c r="N276" s="29">
        <f>VLOOKUP($B276,'[2]pop-2020-2023'!$I$5:$M$1126,2)</f>
        <v>8152</v>
      </c>
      <c r="O276" s="28">
        <f>VLOOKUP($B276,'[2]pop-2020-2023'!$I$5:$M$1126,3)</f>
        <v>8248</v>
      </c>
      <c r="P276" s="28">
        <f>VLOOKUP($B276,'[2]pop-2020-2023'!$I$5:$M$1126,4)</f>
        <v>8341</v>
      </c>
      <c r="Q276" s="30">
        <f>VLOOKUP($B276,'[2]pop-2020-2023'!$I$5:$M$1126,5)</f>
        <v>8441</v>
      </c>
      <c r="R276" s="29">
        <f>VLOOKUP($B276,'[3]Hogares total'!$D$5:$L$1126,6)</f>
        <v>2782</v>
      </c>
      <c r="S276" s="28">
        <f>VLOOKUP($B276,'[3]Hogares total'!$D$5:$L$1126,7)</f>
        <v>2830</v>
      </c>
      <c r="T276" s="28">
        <f>VLOOKUP($B276,'[3]Hogares total'!$D$5:$L$1126,8)</f>
        <v>2876</v>
      </c>
      <c r="U276" s="30">
        <f>VLOOKUP($B276,'[3]Hogares total'!$D$5:$L$1126,9)</f>
        <v>2924</v>
      </c>
      <c r="V276" s="29"/>
      <c r="W276" s="43">
        <f t="shared" si="34"/>
        <v>1.7943743937924344E-2</v>
      </c>
      <c r="X276" s="43">
        <f t="shared" si="35"/>
        <v>1.3067977460736123E-2</v>
      </c>
      <c r="Y276" s="47">
        <f t="shared" si="36"/>
        <v>6.3854993484184344E-2</v>
      </c>
      <c r="Z276" s="29"/>
      <c r="AA276" s="43">
        <f t="shared" si="37"/>
        <v>5.2296819787985865E-2</v>
      </c>
      <c r="AB276" s="43">
        <f t="shared" si="38"/>
        <v>3.7899860917941584E-2</v>
      </c>
      <c r="AC276" s="47">
        <f t="shared" si="39"/>
        <v>0.18433652530779754</v>
      </c>
      <c r="AD276" t="str">
        <f t="shared" si="33"/>
        <v/>
      </c>
    </row>
    <row r="277" spans="2:30" x14ac:dyDescent="0.25">
      <c r="B277" s="9" t="s">
        <v>275</v>
      </c>
      <c r="C277" s="23" t="str">
        <f>VLOOKUP(B277,[2]Municipal!$C$15:$D$60549,2)</f>
        <v>Rondón</v>
      </c>
      <c r="D277" s="11">
        <f>VLOOKUP($B277,'[1]Sin Corporativo'!$Q$6:$AA$1115,2)</f>
        <v>2</v>
      </c>
      <c r="E277" s="10">
        <f>VLOOKUP($B277,'[1]Sin Corporativo'!$Q$6:$AA$1115,3)</f>
        <v>3</v>
      </c>
      <c r="F277" s="10">
        <f>VLOOKUP($B277,'[1]Sin Corporativo'!$Q$6:$AA$1115,4)</f>
        <v>2</v>
      </c>
      <c r="G277" s="12">
        <f>VLOOKUP($B277,'[1]Sin Corporativo'!$Q$6:$AA$1115,5)</f>
        <v>1</v>
      </c>
      <c r="H277" s="11">
        <f>VLOOKUP($B277,'[1]Sin Corporativo'!$Q$6:$AA$1115,6)</f>
        <v>1</v>
      </c>
      <c r="I277" s="10">
        <f>VLOOKUP($B277,'[1]Sin Corporativo'!$Q$6:$AA$1115,7)</f>
        <v>0</v>
      </c>
      <c r="J277" s="10">
        <f>VLOOKUP($B277,'[1]Sin Corporativo'!$Q$6:$AA$1115,8)</f>
        <v>4</v>
      </c>
      <c r="K277" s="7">
        <f>VLOOKUP($B277,'[1]Sin Corporativo'!$Q$6:$AA$1115,9)</f>
        <v>0</v>
      </c>
      <c r="L277" s="11">
        <f>VLOOKUP($B277,'[1]Sin Corporativo'!$Q$6:$AA$1115,10)</f>
        <v>4</v>
      </c>
      <c r="M277" s="10">
        <f>VLOOKUP($B277,'[1]Sin Corporativo'!$Q$6:$AA$1115,11)</f>
        <v>7</v>
      </c>
      <c r="N277" s="29">
        <f>VLOOKUP($B277,'[2]pop-2020-2023'!$I$5:$M$1126,2)</f>
        <v>2461</v>
      </c>
      <c r="O277" s="28">
        <f>VLOOKUP($B277,'[2]pop-2020-2023'!$I$5:$M$1126,3)</f>
        <v>2472</v>
      </c>
      <c r="P277" s="28">
        <f>VLOOKUP($B277,'[2]pop-2020-2023'!$I$5:$M$1126,4)</f>
        <v>2492</v>
      </c>
      <c r="Q277" s="30">
        <f>VLOOKUP($B277,'[2]pop-2020-2023'!$I$5:$M$1126,5)</f>
        <v>2513</v>
      </c>
      <c r="R277" s="29">
        <f>VLOOKUP($B277,'[3]Hogares total'!$D$5:$L$1126,6)</f>
        <v>948</v>
      </c>
      <c r="S277" s="28">
        <f>VLOOKUP($B277,'[3]Hogares total'!$D$5:$L$1126,7)</f>
        <v>961</v>
      </c>
      <c r="T277" s="28">
        <f>VLOOKUP($B277,'[3]Hogares total'!$D$5:$L$1126,8)</f>
        <v>976</v>
      </c>
      <c r="U277" s="30">
        <f>VLOOKUP($B277,'[3]Hogares total'!$D$5:$L$1126,9)</f>
        <v>992</v>
      </c>
      <c r="V277" s="29"/>
      <c r="W277" s="43">
        <f t="shared" si="34"/>
        <v>1.2135922330097086E-3</v>
      </c>
      <c r="X277" s="43">
        <f t="shared" si="35"/>
        <v>0</v>
      </c>
      <c r="Y277" s="47">
        <f t="shared" si="36"/>
        <v>2.7855153203342618E-3</v>
      </c>
      <c r="Z277" s="29"/>
      <c r="AA277" s="43">
        <f t="shared" si="37"/>
        <v>3.1217481789802288E-3</v>
      </c>
      <c r="AB277" s="43">
        <f t="shared" si="38"/>
        <v>0</v>
      </c>
      <c r="AC277" s="47">
        <f t="shared" si="39"/>
        <v>7.0564516129032256E-3</v>
      </c>
      <c r="AD277" t="str">
        <f t="shared" si="33"/>
        <v/>
      </c>
    </row>
    <row r="278" spans="2:30" x14ac:dyDescent="0.25">
      <c r="B278" s="9" t="s">
        <v>276</v>
      </c>
      <c r="C278" s="23" t="str">
        <f>VLOOKUP(B278,[2]Municipal!$C$15:$D$60549,2)</f>
        <v>Saboyá</v>
      </c>
      <c r="D278" s="11">
        <f>VLOOKUP($B278,'[1]Sin Corporativo'!$Q$6:$AA$1115,2)</f>
        <v>28</v>
      </c>
      <c r="E278" s="10">
        <f>VLOOKUP($B278,'[1]Sin Corporativo'!$Q$6:$AA$1115,3)</f>
        <v>31</v>
      </c>
      <c r="F278" s="10">
        <f>VLOOKUP($B278,'[1]Sin Corporativo'!$Q$6:$AA$1115,4)</f>
        <v>31</v>
      </c>
      <c r="G278" s="12">
        <f>VLOOKUP($B278,'[1]Sin Corporativo'!$Q$6:$AA$1115,5)</f>
        <v>21</v>
      </c>
      <c r="H278" s="11">
        <f>VLOOKUP($B278,'[1]Sin Corporativo'!$Q$6:$AA$1115,6)</f>
        <v>15</v>
      </c>
      <c r="I278" s="10">
        <f>VLOOKUP($B278,'[1]Sin Corporativo'!$Q$6:$AA$1115,7)</f>
        <v>14</v>
      </c>
      <c r="J278" s="10">
        <f>VLOOKUP($B278,'[1]Sin Corporativo'!$Q$6:$AA$1115,8)</f>
        <v>11</v>
      </c>
      <c r="K278" s="7">
        <f>VLOOKUP($B278,'[1]Sin Corporativo'!$Q$6:$AA$1115,9)</f>
        <v>8</v>
      </c>
      <c r="L278" s="11">
        <f>VLOOKUP($B278,'[1]Sin Corporativo'!$Q$6:$AA$1115,10)</f>
        <v>7</v>
      </c>
      <c r="M278" s="10">
        <f>VLOOKUP($B278,'[1]Sin Corporativo'!$Q$6:$AA$1115,11)</f>
        <v>6</v>
      </c>
      <c r="N278" s="29">
        <f>VLOOKUP($B278,'[2]pop-2020-2023'!$I$5:$M$1126,2)</f>
        <v>14007</v>
      </c>
      <c r="O278" s="28">
        <f>VLOOKUP($B278,'[2]pop-2020-2023'!$I$5:$M$1126,3)</f>
        <v>14171</v>
      </c>
      <c r="P278" s="28">
        <f>VLOOKUP($B278,'[2]pop-2020-2023'!$I$5:$M$1126,4)</f>
        <v>14309</v>
      </c>
      <c r="Q278" s="30">
        <f>VLOOKUP($B278,'[2]pop-2020-2023'!$I$5:$M$1126,5)</f>
        <v>14471</v>
      </c>
      <c r="R278" s="29">
        <f>VLOOKUP($B278,'[3]Hogares total'!$D$5:$L$1126,6)</f>
        <v>4197</v>
      </c>
      <c r="S278" s="28">
        <f>VLOOKUP($B278,'[3]Hogares total'!$D$5:$L$1126,7)</f>
        <v>4256</v>
      </c>
      <c r="T278" s="28">
        <f>VLOOKUP($B278,'[3]Hogares total'!$D$5:$L$1126,8)</f>
        <v>4321</v>
      </c>
      <c r="U278" s="30">
        <f>VLOOKUP($B278,'[3]Hogares total'!$D$5:$L$1126,9)</f>
        <v>4390</v>
      </c>
      <c r="V278" s="29"/>
      <c r="W278" s="43">
        <f t="shared" si="34"/>
        <v>2.1875661562345636E-3</v>
      </c>
      <c r="X278" s="43">
        <f t="shared" si="35"/>
        <v>9.7840519952477464E-4</v>
      </c>
      <c r="Y278" s="47">
        <f t="shared" si="36"/>
        <v>4.14622348144565E-4</v>
      </c>
      <c r="Z278" s="29"/>
      <c r="AA278" s="43">
        <f t="shared" si="37"/>
        <v>7.283834586466165E-3</v>
      </c>
      <c r="AB278" s="43">
        <f t="shared" si="38"/>
        <v>3.2399907428835918E-3</v>
      </c>
      <c r="AC278" s="47">
        <f t="shared" si="39"/>
        <v>1.366742596810934E-3</v>
      </c>
      <c r="AD278" t="str">
        <f t="shared" si="33"/>
        <v/>
      </c>
    </row>
    <row r="279" spans="2:30" x14ac:dyDescent="0.25">
      <c r="B279" s="9" t="s">
        <v>277</v>
      </c>
      <c r="C279" s="23" t="str">
        <f>VLOOKUP(B279,[2]Municipal!$C$15:$D$60549,2)</f>
        <v>Sáchica</v>
      </c>
      <c r="D279" s="11">
        <f>VLOOKUP($B279,'[1]Sin Corporativo'!$Q$6:$AA$1115,2)</f>
        <v>109</v>
      </c>
      <c r="E279" s="10">
        <f>VLOOKUP($B279,'[1]Sin Corporativo'!$Q$6:$AA$1115,3)</f>
        <v>114</v>
      </c>
      <c r="F279" s="10">
        <f>VLOOKUP($B279,'[1]Sin Corporativo'!$Q$6:$AA$1115,4)</f>
        <v>116</v>
      </c>
      <c r="G279" s="12">
        <f>VLOOKUP($B279,'[1]Sin Corporativo'!$Q$6:$AA$1115,5)</f>
        <v>147</v>
      </c>
      <c r="H279" s="11">
        <f>VLOOKUP($B279,'[1]Sin Corporativo'!$Q$6:$AA$1115,6)</f>
        <v>160</v>
      </c>
      <c r="I279" s="10">
        <f>VLOOKUP($B279,'[1]Sin Corporativo'!$Q$6:$AA$1115,7)</f>
        <v>42</v>
      </c>
      <c r="J279" s="10">
        <f>VLOOKUP($B279,'[1]Sin Corporativo'!$Q$6:$AA$1115,8)</f>
        <v>204</v>
      </c>
      <c r="K279" s="7">
        <f>VLOOKUP($B279,'[1]Sin Corporativo'!$Q$6:$AA$1115,9)</f>
        <v>207</v>
      </c>
      <c r="L279" s="11">
        <f>VLOOKUP($B279,'[1]Sin Corporativo'!$Q$6:$AA$1115,10)</f>
        <v>354</v>
      </c>
      <c r="M279" s="10">
        <f>VLOOKUP($B279,'[1]Sin Corporativo'!$Q$6:$AA$1115,11)</f>
        <v>236</v>
      </c>
      <c r="N279" s="29">
        <f>VLOOKUP($B279,'[2]pop-2020-2023'!$I$5:$M$1126,2)</f>
        <v>5672</v>
      </c>
      <c r="O279" s="28">
        <f>VLOOKUP($B279,'[2]pop-2020-2023'!$I$5:$M$1126,3)</f>
        <v>5732</v>
      </c>
      <c r="P279" s="28">
        <f>VLOOKUP($B279,'[2]pop-2020-2023'!$I$5:$M$1126,4)</f>
        <v>5813</v>
      </c>
      <c r="Q279" s="30">
        <f>VLOOKUP($B279,'[2]pop-2020-2023'!$I$5:$M$1126,5)</f>
        <v>5868</v>
      </c>
      <c r="R279" s="29">
        <f>VLOOKUP($B279,'[3]Hogares total'!$D$5:$L$1126,6)</f>
        <v>1814</v>
      </c>
      <c r="S279" s="28">
        <f>VLOOKUP($B279,'[3]Hogares total'!$D$5:$L$1126,7)</f>
        <v>1848</v>
      </c>
      <c r="T279" s="28">
        <f>VLOOKUP($B279,'[3]Hogares total'!$D$5:$L$1126,8)</f>
        <v>1879</v>
      </c>
      <c r="U279" s="30">
        <f>VLOOKUP($B279,'[3]Hogares total'!$D$5:$L$1126,9)</f>
        <v>1911</v>
      </c>
      <c r="V279" s="29"/>
      <c r="W279" s="43">
        <f t="shared" si="34"/>
        <v>1.9888346127006282E-2</v>
      </c>
      <c r="X279" s="43">
        <f t="shared" si="35"/>
        <v>7.2251849303285737E-3</v>
      </c>
      <c r="Y279" s="47">
        <f t="shared" si="36"/>
        <v>4.0218132242672122E-2</v>
      </c>
      <c r="Z279" s="29"/>
      <c r="AA279" s="43">
        <f t="shared" si="37"/>
        <v>6.1688311688311688E-2</v>
      </c>
      <c r="AB279" s="43">
        <f t="shared" si="38"/>
        <v>2.2352315061202766E-2</v>
      </c>
      <c r="AC279" s="47">
        <f t="shared" si="39"/>
        <v>0.12349555206698064</v>
      </c>
      <c r="AD279" t="str">
        <f t="shared" si="33"/>
        <v/>
      </c>
    </row>
    <row r="280" spans="2:30" x14ac:dyDescent="0.25">
      <c r="B280" s="9" t="s">
        <v>278</v>
      </c>
      <c r="C280" s="23" t="str">
        <f>VLOOKUP(B280,[2]Municipal!$C$15:$D$60549,2)</f>
        <v>Samacá</v>
      </c>
      <c r="D280" s="11">
        <f>VLOOKUP($B280,'[1]Sin Corporativo'!$Q$6:$AA$1115,2)</f>
        <v>828</v>
      </c>
      <c r="E280" s="10">
        <f>VLOOKUP($B280,'[1]Sin Corporativo'!$Q$6:$AA$1115,3)</f>
        <v>900</v>
      </c>
      <c r="F280" s="10">
        <f>VLOOKUP($B280,'[1]Sin Corporativo'!$Q$6:$AA$1115,4)</f>
        <v>1213</v>
      </c>
      <c r="G280" s="12">
        <f>VLOOKUP($B280,'[1]Sin Corporativo'!$Q$6:$AA$1115,5)</f>
        <v>1303</v>
      </c>
      <c r="H280" s="11">
        <f>VLOOKUP($B280,'[1]Sin Corporativo'!$Q$6:$AA$1115,6)</f>
        <v>1030</v>
      </c>
      <c r="I280" s="10">
        <f>VLOOKUP($B280,'[1]Sin Corporativo'!$Q$6:$AA$1115,7)</f>
        <v>889</v>
      </c>
      <c r="J280" s="10">
        <f>VLOOKUP($B280,'[1]Sin Corporativo'!$Q$6:$AA$1115,8)</f>
        <v>688</v>
      </c>
      <c r="K280" s="7">
        <f>VLOOKUP($B280,'[1]Sin Corporativo'!$Q$6:$AA$1115,9)</f>
        <v>688</v>
      </c>
      <c r="L280" s="11">
        <f>VLOOKUP($B280,'[1]Sin Corporativo'!$Q$6:$AA$1115,10)</f>
        <v>1261</v>
      </c>
      <c r="M280" s="10">
        <f>VLOOKUP($B280,'[1]Sin Corporativo'!$Q$6:$AA$1115,11)</f>
        <v>980</v>
      </c>
      <c r="N280" s="29">
        <f>VLOOKUP($B280,'[2]pop-2020-2023'!$I$5:$M$1126,2)</f>
        <v>18974</v>
      </c>
      <c r="O280" s="28">
        <f>VLOOKUP($B280,'[2]pop-2020-2023'!$I$5:$M$1126,3)</f>
        <v>19231</v>
      </c>
      <c r="P280" s="28">
        <f>VLOOKUP($B280,'[2]pop-2020-2023'!$I$5:$M$1126,4)</f>
        <v>19437</v>
      </c>
      <c r="Q280" s="30">
        <f>VLOOKUP($B280,'[2]pop-2020-2023'!$I$5:$M$1126,5)</f>
        <v>19645</v>
      </c>
      <c r="R280" s="29">
        <f>VLOOKUP($B280,'[3]Hogares total'!$D$5:$L$1126,6)</f>
        <v>5419</v>
      </c>
      <c r="S280" s="28">
        <f>VLOOKUP($B280,'[3]Hogares total'!$D$5:$L$1126,7)</f>
        <v>5511</v>
      </c>
      <c r="T280" s="28">
        <f>VLOOKUP($B280,'[3]Hogares total'!$D$5:$L$1126,8)</f>
        <v>5604</v>
      </c>
      <c r="U280" s="30">
        <f>VLOOKUP($B280,'[3]Hogares total'!$D$5:$L$1126,9)</f>
        <v>5700</v>
      </c>
      <c r="V280" s="29"/>
      <c r="W280" s="43">
        <f t="shared" si="34"/>
        <v>4.679943840673912E-2</v>
      </c>
      <c r="X280" s="43">
        <f t="shared" si="35"/>
        <v>4.573751093275711E-2</v>
      </c>
      <c r="Y280" s="47">
        <f t="shared" si="36"/>
        <v>4.9885467039959275E-2</v>
      </c>
      <c r="Z280" s="29"/>
      <c r="AA280" s="43">
        <f t="shared" si="37"/>
        <v>0.16330974414806751</v>
      </c>
      <c r="AB280" s="43">
        <f t="shared" si="38"/>
        <v>0.15863668807994291</v>
      </c>
      <c r="AC280" s="47">
        <f t="shared" si="39"/>
        <v>0.17192982456140352</v>
      </c>
      <c r="AD280" t="str">
        <f t="shared" si="33"/>
        <v/>
      </c>
    </row>
    <row r="281" spans="2:30" x14ac:dyDescent="0.25">
      <c r="B281" s="9" t="s">
        <v>279</v>
      </c>
      <c r="C281" s="23" t="str">
        <f>VLOOKUP(B281,[2]Municipal!$C$15:$D$60549,2)</f>
        <v>San Eduardo</v>
      </c>
      <c r="D281" s="11">
        <f>VLOOKUP($B281,'[1]Sin Corporativo'!$Q$6:$AA$1115,2)</f>
        <v>38</v>
      </c>
      <c r="E281" s="10">
        <f>VLOOKUP($B281,'[1]Sin Corporativo'!$Q$6:$AA$1115,3)</f>
        <v>36</v>
      </c>
      <c r="F281" s="10">
        <f>VLOOKUP($B281,'[1]Sin Corporativo'!$Q$6:$AA$1115,4)</f>
        <v>68</v>
      </c>
      <c r="G281" s="12">
        <f>VLOOKUP($B281,'[1]Sin Corporativo'!$Q$6:$AA$1115,5)</f>
        <v>95</v>
      </c>
      <c r="H281" s="11">
        <f>VLOOKUP($B281,'[1]Sin Corporativo'!$Q$6:$AA$1115,6)</f>
        <v>55</v>
      </c>
      <c r="I281" s="10">
        <f>VLOOKUP($B281,'[1]Sin Corporativo'!$Q$6:$AA$1115,7)</f>
        <v>76</v>
      </c>
      <c r="J281" s="10">
        <f>VLOOKUP($B281,'[1]Sin Corporativo'!$Q$6:$AA$1115,8)</f>
        <v>79</v>
      </c>
      <c r="K281" s="7">
        <f>VLOOKUP($B281,'[1]Sin Corporativo'!$Q$6:$AA$1115,9)</f>
        <v>28</v>
      </c>
      <c r="L281" s="11">
        <f>VLOOKUP($B281,'[1]Sin Corporativo'!$Q$6:$AA$1115,10)</f>
        <v>39</v>
      </c>
      <c r="M281" s="10">
        <f>VLOOKUP($B281,'[1]Sin Corporativo'!$Q$6:$AA$1115,11)</f>
        <v>36</v>
      </c>
      <c r="N281" s="29">
        <f>VLOOKUP($B281,'[2]pop-2020-2023'!$I$5:$M$1126,2)</f>
        <v>1714</v>
      </c>
      <c r="O281" s="28">
        <f>VLOOKUP($B281,'[2]pop-2020-2023'!$I$5:$M$1126,3)</f>
        <v>1728</v>
      </c>
      <c r="P281" s="28">
        <f>VLOOKUP($B281,'[2]pop-2020-2023'!$I$5:$M$1126,4)</f>
        <v>1732</v>
      </c>
      <c r="Q281" s="30">
        <f>VLOOKUP($B281,'[2]pop-2020-2023'!$I$5:$M$1126,5)</f>
        <v>1755</v>
      </c>
      <c r="R281" s="29">
        <f>VLOOKUP($B281,'[3]Hogares total'!$D$5:$L$1126,6)</f>
        <v>698</v>
      </c>
      <c r="S281" s="28">
        <f>VLOOKUP($B281,'[3]Hogares total'!$D$5:$L$1126,7)</f>
        <v>711</v>
      </c>
      <c r="T281" s="28">
        <f>VLOOKUP($B281,'[3]Hogares total'!$D$5:$L$1126,8)</f>
        <v>723</v>
      </c>
      <c r="U281" s="30">
        <f>VLOOKUP($B281,'[3]Hogares total'!$D$5:$L$1126,9)</f>
        <v>735</v>
      </c>
      <c r="V281" s="29"/>
      <c r="W281" s="43">
        <f t="shared" si="34"/>
        <v>2.0833333333333332E-2</v>
      </c>
      <c r="X281" s="43">
        <f t="shared" si="35"/>
        <v>4.3879907621247112E-2</v>
      </c>
      <c r="Y281" s="47">
        <f t="shared" si="36"/>
        <v>2.0512820512820513E-2</v>
      </c>
      <c r="Z281" s="29"/>
      <c r="AA281" s="43">
        <f t="shared" si="37"/>
        <v>5.0632911392405063E-2</v>
      </c>
      <c r="AB281" s="43">
        <f t="shared" si="38"/>
        <v>0.10511756569847856</v>
      </c>
      <c r="AC281" s="47">
        <f t="shared" si="39"/>
        <v>4.8979591836734691E-2</v>
      </c>
      <c r="AD281" t="str">
        <f t="shared" si="33"/>
        <v/>
      </c>
    </row>
    <row r="282" spans="2:30" x14ac:dyDescent="0.25">
      <c r="B282" s="9" t="s">
        <v>280</v>
      </c>
      <c r="C282" s="23" t="str">
        <f>VLOOKUP(B282,[2]Municipal!$C$15:$D$60549,2)</f>
        <v>San José de Pare</v>
      </c>
      <c r="D282" s="11">
        <f>VLOOKUP($B282,'[1]Sin Corporativo'!$Q$6:$AA$1115,2)</f>
        <v>32</v>
      </c>
      <c r="E282" s="10">
        <f>VLOOKUP($B282,'[1]Sin Corporativo'!$Q$6:$AA$1115,3)</f>
        <v>36</v>
      </c>
      <c r="F282" s="10">
        <f>VLOOKUP($B282,'[1]Sin Corporativo'!$Q$6:$AA$1115,4)</f>
        <v>36</v>
      </c>
      <c r="G282" s="12">
        <f>VLOOKUP($B282,'[1]Sin Corporativo'!$Q$6:$AA$1115,5)</f>
        <v>135</v>
      </c>
      <c r="H282" s="11">
        <f>VLOOKUP($B282,'[1]Sin Corporativo'!$Q$6:$AA$1115,6)</f>
        <v>133</v>
      </c>
      <c r="I282" s="10">
        <f>VLOOKUP($B282,'[1]Sin Corporativo'!$Q$6:$AA$1115,7)</f>
        <v>15</v>
      </c>
      <c r="J282" s="10">
        <f>VLOOKUP($B282,'[1]Sin Corporativo'!$Q$6:$AA$1115,8)</f>
        <v>133</v>
      </c>
      <c r="K282" s="7">
        <f>VLOOKUP($B282,'[1]Sin Corporativo'!$Q$6:$AA$1115,9)</f>
        <v>144</v>
      </c>
      <c r="L282" s="11">
        <f>VLOOKUP($B282,'[1]Sin Corporativo'!$Q$6:$AA$1115,10)</f>
        <v>171</v>
      </c>
      <c r="M282" s="10">
        <f>VLOOKUP($B282,'[1]Sin Corporativo'!$Q$6:$AA$1115,11)</f>
        <v>99</v>
      </c>
      <c r="N282" s="29">
        <f>VLOOKUP($B282,'[2]pop-2020-2023'!$I$5:$M$1126,2)</f>
        <v>5126</v>
      </c>
      <c r="O282" s="28">
        <f>VLOOKUP($B282,'[2]pop-2020-2023'!$I$5:$M$1126,3)</f>
        <v>5163</v>
      </c>
      <c r="P282" s="28">
        <f>VLOOKUP($B282,'[2]pop-2020-2023'!$I$5:$M$1126,4)</f>
        <v>5213</v>
      </c>
      <c r="Q282" s="30">
        <f>VLOOKUP($B282,'[2]pop-2020-2023'!$I$5:$M$1126,5)</f>
        <v>5274</v>
      </c>
      <c r="R282" s="29">
        <f>VLOOKUP($B282,'[3]Hogares total'!$D$5:$L$1126,6)</f>
        <v>1797</v>
      </c>
      <c r="S282" s="28">
        <f>VLOOKUP($B282,'[3]Hogares total'!$D$5:$L$1126,7)</f>
        <v>1823</v>
      </c>
      <c r="T282" s="28">
        <f>VLOOKUP($B282,'[3]Hogares total'!$D$5:$L$1126,8)</f>
        <v>1850</v>
      </c>
      <c r="U282" s="30">
        <f>VLOOKUP($B282,'[3]Hogares total'!$D$5:$L$1126,9)</f>
        <v>1879</v>
      </c>
      <c r="V282" s="29"/>
      <c r="W282" s="43">
        <f t="shared" si="34"/>
        <v>6.9726902963393378E-3</v>
      </c>
      <c r="X282" s="43">
        <f t="shared" si="35"/>
        <v>2.8774218300402837E-3</v>
      </c>
      <c r="Y282" s="47">
        <f t="shared" si="36"/>
        <v>1.877133105802048E-2</v>
      </c>
      <c r="Z282" s="29"/>
      <c r="AA282" s="43">
        <f t="shared" si="37"/>
        <v>1.9747668678003292E-2</v>
      </c>
      <c r="AB282" s="43">
        <f t="shared" si="38"/>
        <v>8.1081081081081086E-3</v>
      </c>
      <c r="AC282" s="47">
        <f t="shared" si="39"/>
        <v>5.2687599787120808E-2</v>
      </c>
      <c r="AD282" t="str">
        <f t="shared" si="33"/>
        <v/>
      </c>
    </row>
    <row r="283" spans="2:30" x14ac:dyDescent="0.25">
      <c r="B283" s="9" t="s">
        <v>281</v>
      </c>
      <c r="C283" s="23" t="str">
        <f>VLOOKUP(B283,[2]Municipal!$C$15:$D$60549,2)</f>
        <v>San Luis de Gaceno</v>
      </c>
      <c r="D283" s="11">
        <f>VLOOKUP($B283,'[1]Sin Corporativo'!$Q$6:$AA$1115,2)</f>
        <v>13</v>
      </c>
      <c r="E283" s="10">
        <f>VLOOKUP($B283,'[1]Sin Corporativo'!$Q$6:$AA$1115,3)</f>
        <v>13</v>
      </c>
      <c r="F283" s="10">
        <f>VLOOKUP($B283,'[1]Sin Corporativo'!$Q$6:$AA$1115,4)</f>
        <v>17</v>
      </c>
      <c r="G283" s="12">
        <f>VLOOKUP($B283,'[1]Sin Corporativo'!$Q$6:$AA$1115,5)</f>
        <v>15</v>
      </c>
      <c r="H283" s="11">
        <f>VLOOKUP($B283,'[1]Sin Corporativo'!$Q$6:$AA$1115,6)</f>
        <v>30</v>
      </c>
      <c r="I283" s="10">
        <f>VLOOKUP($B283,'[1]Sin Corporativo'!$Q$6:$AA$1115,7)</f>
        <v>46</v>
      </c>
      <c r="J283" s="10">
        <f>VLOOKUP($B283,'[1]Sin Corporativo'!$Q$6:$AA$1115,8)</f>
        <v>56</v>
      </c>
      <c r="K283" s="7">
        <f>VLOOKUP($B283,'[1]Sin Corporativo'!$Q$6:$AA$1115,9)</f>
        <v>54</v>
      </c>
      <c r="L283" s="11">
        <f>VLOOKUP($B283,'[1]Sin Corporativo'!$Q$6:$AA$1115,10)</f>
        <v>4</v>
      </c>
      <c r="M283" s="10">
        <f>VLOOKUP($B283,'[1]Sin Corporativo'!$Q$6:$AA$1115,11)</f>
        <v>37</v>
      </c>
      <c r="N283" s="29">
        <f>VLOOKUP($B283,'[2]pop-2020-2023'!$I$5:$M$1126,2)</f>
        <v>5637</v>
      </c>
      <c r="O283" s="28">
        <f>VLOOKUP($B283,'[2]pop-2020-2023'!$I$5:$M$1126,3)</f>
        <v>5683</v>
      </c>
      <c r="P283" s="28">
        <f>VLOOKUP($B283,'[2]pop-2020-2023'!$I$5:$M$1126,4)</f>
        <v>5742</v>
      </c>
      <c r="Q283" s="30">
        <f>VLOOKUP($B283,'[2]pop-2020-2023'!$I$5:$M$1126,5)</f>
        <v>5810</v>
      </c>
      <c r="R283" s="29">
        <f>VLOOKUP($B283,'[3]Hogares total'!$D$5:$L$1126,6)</f>
        <v>2143</v>
      </c>
      <c r="S283" s="28">
        <f>VLOOKUP($B283,'[3]Hogares total'!$D$5:$L$1126,7)</f>
        <v>2179</v>
      </c>
      <c r="T283" s="28">
        <f>VLOOKUP($B283,'[3]Hogares total'!$D$5:$L$1126,8)</f>
        <v>2217</v>
      </c>
      <c r="U283" s="30">
        <f>VLOOKUP($B283,'[3]Hogares total'!$D$5:$L$1126,9)</f>
        <v>2256</v>
      </c>
      <c r="V283" s="29"/>
      <c r="W283" s="43">
        <f t="shared" si="34"/>
        <v>2.2875241949674467E-3</v>
      </c>
      <c r="X283" s="43">
        <f t="shared" si="35"/>
        <v>8.0111459421804247E-3</v>
      </c>
      <c r="Y283" s="47">
        <f t="shared" si="36"/>
        <v>6.3683304647160072E-3</v>
      </c>
      <c r="Z283" s="29"/>
      <c r="AA283" s="43">
        <f t="shared" si="37"/>
        <v>5.9660394676457089E-3</v>
      </c>
      <c r="AB283" s="43">
        <f t="shared" si="38"/>
        <v>2.0748759585024808E-2</v>
      </c>
      <c r="AC283" s="47">
        <f t="shared" si="39"/>
        <v>1.6400709219858155E-2</v>
      </c>
      <c r="AD283" t="str">
        <f t="shared" si="33"/>
        <v/>
      </c>
    </row>
    <row r="284" spans="2:30" x14ac:dyDescent="0.25">
      <c r="B284" s="9" t="s">
        <v>282</v>
      </c>
      <c r="C284" s="23" t="str">
        <f>VLOOKUP(B284,[2]Municipal!$C$15:$D$60549,2)</f>
        <v>San Mateo</v>
      </c>
      <c r="D284" s="11">
        <f>VLOOKUP($B284,'[1]Sin Corporativo'!$Q$6:$AA$1115,2)</f>
        <v>22</v>
      </c>
      <c r="E284" s="10">
        <f>VLOOKUP($B284,'[1]Sin Corporativo'!$Q$6:$AA$1115,3)</f>
        <v>11</v>
      </c>
      <c r="F284" s="10">
        <f>VLOOKUP($B284,'[1]Sin Corporativo'!$Q$6:$AA$1115,4)</f>
        <v>139</v>
      </c>
      <c r="G284" s="12">
        <f>VLOOKUP($B284,'[1]Sin Corporativo'!$Q$6:$AA$1115,5)</f>
        <v>135</v>
      </c>
      <c r="H284" s="11">
        <f>VLOOKUP($B284,'[1]Sin Corporativo'!$Q$6:$AA$1115,6)</f>
        <v>75</v>
      </c>
      <c r="I284" s="10">
        <f>VLOOKUP($B284,'[1]Sin Corporativo'!$Q$6:$AA$1115,7)</f>
        <v>139</v>
      </c>
      <c r="J284" s="10">
        <f>VLOOKUP($B284,'[1]Sin Corporativo'!$Q$6:$AA$1115,8)</f>
        <v>160</v>
      </c>
      <c r="K284" s="7">
        <f>VLOOKUP($B284,'[1]Sin Corporativo'!$Q$6:$AA$1115,9)</f>
        <v>109</v>
      </c>
      <c r="L284" s="11">
        <f>VLOOKUP($B284,'[1]Sin Corporativo'!$Q$6:$AA$1115,10)</f>
        <v>118</v>
      </c>
      <c r="M284" s="10">
        <f>VLOOKUP($B284,'[1]Sin Corporativo'!$Q$6:$AA$1115,11)</f>
        <v>117</v>
      </c>
      <c r="N284" s="29">
        <f>VLOOKUP($B284,'[2]pop-2020-2023'!$I$5:$M$1126,2)</f>
        <v>3422</v>
      </c>
      <c r="O284" s="28">
        <f>VLOOKUP($B284,'[2]pop-2020-2023'!$I$5:$M$1126,3)</f>
        <v>3459</v>
      </c>
      <c r="P284" s="28">
        <f>VLOOKUP($B284,'[2]pop-2020-2023'!$I$5:$M$1126,4)</f>
        <v>3504</v>
      </c>
      <c r="Q284" s="30">
        <f>VLOOKUP($B284,'[2]pop-2020-2023'!$I$5:$M$1126,5)</f>
        <v>3526</v>
      </c>
      <c r="R284" s="29">
        <f>VLOOKUP($B284,'[3]Hogares total'!$D$5:$L$1126,6)</f>
        <v>1119</v>
      </c>
      <c r="S284" s="28">
        <f>VLOOKUP($B284,'[3]Hogares total'!$D$5:$L$1126,7)</f>
        <v>1133</v>
      </c>
      <c r="T284" s="28">
        <f>VLOOKUP($B284,'[3]Hogares total'!$D$5:$L$1126,8)</f>
        <v>1150</v>
      </c>
      <c r="U284" s="30">
        <f>VLOOKUP($B284,'[3]Hogares total'!$D$5:$L$1126,9)</f>
        <v>1168</v>
      </c>
      <c r="V284" s="29"/>
      <c r="W284" s="43">
        <f t="shared" si="34"/>
        <v>3.1801098583405609E-3</v>
      </c>
      <c r="X284" s="43">
        <f t="shared" si="35"/>
        <v>3.9668949771689499E-2</v>
      </c>
      <c r="Y284" s="47">
        <f t="shared" si="36"/>
        <v>3.3182076006806581E-2</v>
      </c>
      <c r="Z284" s="29"/>
      <c r="AA284" s="43">
        <f t="shared" si="37"/>
        <v>9.7087378640776691E-3</v>
      </c>
      <c r="AB284" s="43">
        <f t="shared" si="38"/>
        <v>0.1208695652173913</v>
      </c>
      <c r="AC284" s="47">
        <f t="shared" si="39"/>
        <v>0.10017123287671233</v>
      </c>
      <c r="AD284" t="str">
        <f t="shared" si="33"/>
        <v/>
      </c>
    </row>
    <row r="285" spans="2:30" x14ac:dyDescent="0.25">
      <c r="B285" s="9" t="s">
        <v>283</v>
      </c>
      <c r="C285" s="23" t="str">
        <f>VLOOKUP(B285,[2]Municipal!$C$15:$D$60549,2)</f>
        <v>San Miguel de Sema</v>
      </c>
      <c r="D285" s="11">
        <f>VLOOKUP($B285,'[1]Sin Corporativo'!$Q$6:$AA$1115,2)</f>
        <v>92</v>
      </c>
      <c r="E285" s="10">
        <f>VLOOKUP($B285,'[1]Sin Corporativo'!$Q$6:$AA$1115,3)</f>
        <v>104</v>
      </c>
      <c r="F285" s="10">
        <f>VLOOKUP($B285,'[1]Sin Corporativo'!$Q$6:$AA$1115,4)</f>
        <v>105</v>
      </c>
      <c r="G285" s="12">
        <f>VLOOKUP($B285,'[1]Sin Corporativo'!$Q$6:$AA$1115,5)</f>
        <v>106</v>
      </c>
      <c r="H285" s="11">
        <f>VLOOKUP($B285,'[1]Sin Corporativo'!$Q$6:$AA$1115,6)</f>
        <v>104</v>
      </c>
      <c r="I285" s="10">
        <f>VLOOKUP($B285,'[1]Sin Corporativo'!$Q$6:$AA$1115,7)</f>
        <v>106</v>
      </c>
      <c r="J285" s="10">
        <f>VLOOKUP($B285,'[1]Sin Corporativo'!$Q$6:$AA$1115,8)</f>
        <v>105</v>
      </c>
      <c r="K285" s="7">
        <f>VLOOKUP($B285,'[1]Sin Corporativo'!$Q$6:$AA$1115,9)</f>
        <v>92</v>
      </c>
      <c r="L285" s="11">
        <f>VLOOKUP($B285,'[1]Sin Corporativo'!$Q$6:$AA$1115,10)</f>
        <v>90</v>
      </c>
      <c r="M285" s="10">
        <f>VLOOKUP($B285,'[1]Sin Corporativo'!$Q$6:$AA$1115,11)</f>
        <v>104</v>
      </c>
      <c r="N285" s="29">
        <f>VLOOKUP($B285,'[2]pop-2020-2023'!$I$5:$M$1126,2)</f>
        <v>3079</v>
      </c>
      <c r="O285" s="28">
        <f>VLOOKUP($B285,'[2]pop-2020-2023'!$I$5:$M$1126,3)</f>
        <v>3097</v>
      </c>
      <c r="P285" s="28">
        <f>VLOOKUP($B285,'[2]pop-2020-2023'!$I$5:$M$1126,4)</f>
        <v>3130</v>
      </c>
      <c r="Q285" s="30">
        <f>VLOOKUP($B285,'[2]pop-2020-2023'!$I$5:$M$1126,5)</f>
        <v>3167</v>
      </c>
      <c r="R285" s="29">
        <f>VLOOKUP($B285,'[3]Hogares total'!$D$5:$L$1126,6)</f>
        <v>1018</v>
      </c>
      <c r="S285" s="28">
        <f>VLOOKUP($B285,'[3]Hogares total'!$D$5:$L$1126,7)</f>
        <v>1030</v>
      </c>
      <c r="T285" s="28">
        <f>VLOOKUP($B285,'[3]Hogares total'!$D$5:$L$1126,8)</f>
        <v>1044</v>
      </c>
      <c r="U285" s="30">
        <f>VLOOKUP($B285,'[3]Hogares total'!$D$5:$L$1126,9)</f>
        <v>1059</v>
      </c>
      <c r="V285" s="29"/>
      <c r="W285" s="43">
        <f t="shared" si="34"/>
        <v>3.3580884727155313E-2</v>
      </c>
      <c r="X285" s="43">
        <f t="shared" si="35"/>
        <v>3.386581469648562E-2</v>
      </c>
      <c r="Y285" s="47">
        <f t="shared" si="36"/>
        <v>3.2838648563309127E-2</v>
      </c>
      <c r="Z285" s="29"/>
      <c r="AA285" s="43">
        <f t="shared" si="37"/>
        <v>0.10097087378640776</v>
      </c>
      <c r="AB285" s="43">
        <f t="shared" si="38"/>
        <v>0.10153256704980843</v>
      </c>
      <c r="AC285" s="47">
        <f t="shared" si="39"/>
        <v>9.8205854579792251E-2</v>
      </c>
      <c r="AD285" t="str">
        <f t="shared" si="33"/>
        <v/>
      </c>
    </row>
    <row r="286" spans="2:30" x14ac:dyDescent="0.25">
      <c r="B286" s="9" t="s">
        <v>284</v>
      </c>
      <c r="C286" s="23" t="str">
        <f>VLOOKUP(B286,[2]Municipal!$C$15:$D$60549,2)</f>
        <v>San Pablo de Borbur</v>
      </c>
      <c r="D286" s="11">
        <f>VLOOKUP($B286,'[1]Sin Corporativo'!$Q$6:$AA$1115,2)</f>
        <v>24</v>
      </c>
      <c r="E286" s="10">
        <f>VLOOKUP($B286,'[1]Sin Corporativo'!$Q$6:$AA$1115,3)</f>
        <v>23</v>
      </c>
      <c r="F286" s="10">
        <f>VLOOKUP($B286,'[1]Sin Corporativo'!$Q$6:$AA$1115,4)</f>
        <v>18</v>
      </c>
      <c r="G286" s="12">
        <f>VLOOKUP($B286,'[1]Sin Corporativo'!$Q$6:$AA$1115,5)</f>
        <v>14</v>
      </c>
      <c r="H286" s="11">
        <f>VLOOKUP($B286,'[1]Sin Corporativo'!$Q$6:$AA$1115,6)</f>
        <v>24</v>
      </c>
      <c r="I286" s="10">
        <f>VLOOKUP($B286,'[1]Sin Corporativo'!$Q$6:$AA$1115,7)</f>
        <v>23</v>
      </c>
      <c r="J286" s="10">
        <f>VLOOKUP($B286,'[1]Sin Corporativo'!$Q$6:$AA$1115,8)</f>
        <v>24</v>
      </c>
      <c r="K286" s="7">
        <f>VLOOKUP($B286,'[1]Sin Corporativo'!$Q$6:$AA$1115,9)</f>
        <v>24</v>
      </c>
      <c r="L286" s="11">
        <f>VLOOKUP($B286,'[1]Sin Corporativo'!$Q$6:$AA$1115,10)</f>
        <v>28</v>
      </c>
      <c r="M286" s="10">
        <f>VLOOKUP($B286,'[1]Sin Corporativo'!$Q$6:$AA$1115,11)</f>
        <v>30</v>
      </c>
      <c r="N286" s="29">
        <f>VLOOKUP($B286,'[2]pop-2020-2023'!$I$5:$M$1126,2)</f>
        <v>6798</v>
      </c>
      <c r="O286" s="28">
        <f>VLOOKUP($B286,'[2]pop-2020-2023'!$I$5:$M$1126,3)</f>
        <v>6876</v>
      </c>
      <c r="P286" s="28">
        <f>VLOOKUP($B286,'[2]pop-2020-2023'!$I$5:$M$1126,4)</f>
        <v>6944</v>
      </c>
      <c r="Q286" s="30">
        <f>VLOOKUP($B286,'[2]pop-2020-2023'!$I$5:$M$1126,5)</f>
        <v>7027</v>
      </c>
      <c r="R286" s="29">
        <f>VLOOKUP($B286,'[3]Hogares total'!$D$5:$L$1126,6)</f>
        <v>2322</v>
      </c>
      <c r="S286" s="28">
        <f>VLOOKUP($B286,'[3]Hogares total'!$D$5:$L$1126,7)</f>
        <v>2353</v>
      </c>
      <c r="T286" s="28">
        <f>VLOOKUP($B286,'[3]Hogares total'!$D$5:$L$1126,8)</f>
        <v>2385</v>
      </c>
      <c r="U286" s="30">
        <f>VLOOKUP($B286,'[3]Hogares total'!$D$5:$L$1126,9)</f>
        <v>2418</v>
      </c>
      <c r="V286" s="29"/>
      <c r="W286" s="43">
        <f t="shared" si="34"/>
        <v>3.3449680046538687E-3</v>
      </c>
      <c r="X286" s="43">
        <f t="shared" si="35"/>
        <v>3.3122119815668202E-3</v>
      </c>
      <c r="Y286" s="47">
        <f t="shared" si="36"/>
        <v>4.2692471894122666E-3</v>
      </c>
      <c r="Z286" s="29"/>
      <c r="AA286" s="43">
        <f t="shared" si="37"/>
        <v>9.7747556311092217E-3</v>
      </c>
      <c r="AB286" s="43">
        <f t="shared" si="38"/>
        <v>9.6436058700209645E-3</v>
      </c>
      <c r="AC286" s="47">
        <f t="shared" si="39"/>
        <v>1.2406947890818859E-2</v>
      </c>
      <c r="AD286" t="str">
        <f t="shared" si="33"/>
        <v/>
      </c>
    </row>
    <row r="287" spans="2:30" x14ac:dyDescent="0.25">
      <c r="B287" s="9" t="s">
        <v>285</v>
      </c>
      <c r="C287" s="23" t="str">
        <f>VLOOKUP(B287,[2]Municipal!$C$15:$D$60549,2)</f>
        <v>Santana</v>
      </c>
      <c r="D287" s="11">
        <f>VLOOKUP($B287,'[1]Sin Corporativo'!$Q$6:$AA$1115,2)</f>
        <v>81</v>
      </c>
      <c r="E287" s="10">
        <f>VLOOKUP($B287,'[1]Sin Corporativo'!$Q$6:$AA$1115,3)</f>
        <v>77</v>
      </c>
      <c r="F287" s="10">
        <f>VLOOKUP($B287,'[1]Sin Corporativo'!$Q$6:$AA$1115,4)</f>
        <v>74</v>
      </c>
      <c r="G287" s="12">
        <f>VLOOKUP($B287,'[1]Sin Corporativo'!$Q$6:$AA$1115,5)</f>
        <v>186</v>
      </c>
      <c r="H287" s="11">
        <f>VLOOKUP($B287,'[1]Sin Corporativo'!$Q$6:$AA$1115,6)</f>
        <v>180</v>
      </c>
      <c r="I287" s="10">
        <f>VLOOKUP($B287,'[1]Sin Corporativo'!$Q$6:$AA$1115,7)</f>
        <v>16</v>
      </c>
      <c r="J287" s="10">
        <f>VLOOKUP($B287,'[1]Sin Corporativo'!$Q$6:$AA$1115,8)</f>
        <v>174</v>
      </c>
      <c r="K287" s="7">
        <f>VLOOKUP($B287,'[1]Sin Corporativo'!$Q$6:$AA$1115,9)</f>
        <v>189</v>
      </c>
      <c r="L287" s="11">
        <f>VLOOKUP($B287,'[1]Sin Corporativo'!$Q$6:$AA$1115,10)</f>
        <v>86</v>
      </c>
      <c r="M287" s="10">
        <f>VLOOKUP($B287,'[1]Sin Corporativo'!$Q$6:$AA$1115,11)</f>
        <v>87</v>
      </c>
      <c r="N287" s="29">
        <f>VLOOKUP($B287,'[2]pop-2020-2023'!$I$5:$M$1126,2)</f>
        <v>7805</v>
      </c>
      <c r="O287" s="28">
        <f>VLOOKUP($B287,'[2]pop-2020-2023'!$I$5:$M$1126,3)</f>
        <v>7888</v>
      </c>
      <c r="P287" s="28">
        <f>VLOOKUP($B287,'[2]pop-2020-2023'!$I$5:$M$1126,4)</f>
        <v>7972</v>
      </c>
      <c r="Q287" s="30">
        <f>VLOOKUP($B287,'[2]pop-2020-2023'!$I$5:$M$1126,5)</f>
        <v>8088</v>
      </c>
      <c r="R287" s="29">
        <f>VLOOKUP($B287,'[3]Hogares total'!$D$5:$L$1126,6)</f>
        <v>2743</v>
      </c>
      <c r="S287" s="28">
        <f>VLOOKUP($B287,'[3]Hogares total'!$D$5:$L$1126,7)</f>
        <v>2789</v>
      </c>
      <c r="T287" s="28">
        <f>VLOOKUP($B287,'[3]Hogares total'!$D$5:$L$1126,8)</f>
        <v>2832</v>
      </c>
      <c r="U287" s="30">
        <f>VLOOKUP($B287,'[3]Hogares total'!$D$5:$L$1126,9)</f>
        <v>2878</v>
      </c>
      <c r="V287" s="29"/>
      <c r="W287" s="43">
        <f t="shared" si="34"/>
        <v>9.7616632860040575E-3</v>
      </c>
      <c r="X287" s="43">
        <f t="shared" si="35"/>
        <v>2.007024586051179E-3</v>
      </c>
      <c r="Y287" s="47">
        <f t="shared" si="36"/>
        <v>1.0756676557863502E-2</v>
      </c>
      <c r="Z287" s="29"/>
      <c r="AA287" s="43">
        <f t="shared" si="37"/>
        <v>2.7608461814270346E-2</v>
      </c>
      <c r="AB287" s="43">
        <f t="shared" si="38"/>
        <v>5.6497175141242938E-3</v>
      </c>
      <c r="AC287" s="47">
        <f t="shared" si="39"/>
        <v>3.022932592077832E-2</v>
      </c>
      <c r="AD287" t="str">
        <f t="shared" si="33"/>
        <v/>
      </c>
    </row>
    <row r="288" spans="2:30" x14ac:dyDescent="0.25">
      <c r="B288" s="9" t="s">
        <v>286</v>
      </c>
      <c r="C288" s="23" t="str">
        <f>VLOOKUP(B288,[2]Municipal!$C$15:$D$60549,2)</f>
        <v>Santa María</v>
      </c>
      <c r="D288" s="11">
        <f>VLOOKUP($B288,'[1]Sin Corporativo'!$Q$6:$AA$1115,2)</f>
        <v>204</v>
      </c>
      <c r="E288" s="10">
        <f>VLOOKUP($B288,'[1]Sin Corporativo'!$Q$6:$AA$1115,3)</f>
        <v>212</v>
      </c>
      <c r="F288" s="10">
        <f>VLOOKUP($B288,'[1]Sin Corporativo'!$Q$6:$AA$1115,4)</f>
        <v>200</v>
      </c>
      <c r="G288" s="12">
        <f>VLOOKUP($B288,'[1]Sin Corporativo'!$Q$6:$AA$1115,5)</f>
        <v>179</v>
      </c>
      <c r="H288" s="11">
        <f>VLOOKUP($B288,'[1]Sin Corporativo'!$Q$6:$AA$1115,6)</f>
        <v>163</v>
      </c>
      <c r="I288" s="10">
        <f>VLOOKUP($B288,'[1]Sin Corporativo'!$Q$6:$AA$1115,7)</f>
        <v>169</v>
      </c>
      <c r="J288" s="10">
        <f>VLOOKUP($B288,'[1]Sin Corporativo'!$Q$6:$AA$1115,8)</f>
        <v>153</v>
      </c>
      <c r="K288" s="7">
        <f>VLOOKUP($B288,'[1]Sin Corporativo'!$Q$6:$AA$1115,9)</f>
        <v>161</v>
      </c>
      <c r="L288" s="11">
        <f>VLOOKUP($B288,'[1]Sin Corporativo'!$Q$6:$AA$1115,10)</f>
        <v>75</v>
      </c>
      <c r="M288" s="10">
        <f>VLOOKUP($B288,'[1]Sin Corporativo'!$Q$6:$AA$1115,11)</f>
        <v>133</v>
      </c>
      <c r="N288" s="29">
        <f>VLOOKUP($B288,'[2]pop-2020-2023'!$I$5:$M$1126,2)</f>
        <v>3623</v>
      </c>
      <c r="O288" s="28">
        <f>VLOOKUP($B288,'[2]pop-2020-2023'!$I$5:$M$1126,3)</f>
        <v>3639</v>
      </c>
      <c r="P288" s="28">
        <f>VLOOKUP($B288,'[2]pop-2020-2023'!$I$5:$M$1126,4)</f>
        <v>3675</v>
      </c>
      <c r="Q288" s="30">
        <f>VLOOKUP($B288,'[2]pop-2020-2023'!$I$5:$M$1126,5)</f>
        <v>3687</v>
      </c>
      <c r="R288" s="29">
        <f>VLOOKUP($B288,'[3]Hogares total'!$D$5:$L$1126,6)</f>
        <v>1332</v>
      </c>
      <c r="S288" s="28">
        <f>VLOOKUP($B288,'[3]Hogares total'!$D$5:$L$1126,7)</f>
        <v>1356</v>
      </c>
      <c r="T288" s="28">
        <f>VLOOKUP($B288,'[3]Hogares total'!$D$5:$L$1126,8)</f>
        <v>1379</v>
      </c>
      <c r="U288" s="30">
        <f>VLOOKUP($B288,'[3]Hogares total'!$D$5:$L$1126,9)</f>
        <v>1404</v>
      </c>
      <c r="V288" s="29"/>
      <c r="W288" s="43">
        <f t="shared" si="34"/>
        <v>5.8257763121736743E-2</v>
      </c>
      <c r="X288" s="43">
        <f t="shared" si="35"/>
        <v>4.5986394557823128E-2</v>
      </c>
      <c r="Y288" s="47">
        <f t="shared" si="36"/>
        <v>3.6072687822077572E-2</v>
      </c>
      <c r="Z288" s="29"/>
      <c r="AA288" s="43">
        <f t="shared" si="37"/>
        <v>0.15634218289085547</v>
      </c>
      <c r="AB288" s="43">
        <f t="shared" si="38"/>
        <v>0.12255257432922408</v>
      </c>
      <c r="AC288" s="47">
        <f t="shared" si="39"/>
        <v>9.472934472934473E-2</v>
      </c>
      <c r="AD288" t="str">
        <f t="shared" si="33"/>
        <v/>
      </c>
    </row>
    <row r="289" spans="2:30" x14ac:dyDescent="0.25">
      <c r="B289" s="9" t="s">
        <v>287</v>
      </c>
      <c r="C289" s="23" t="str">
        <f>VLOOKUP(B289,[2]Municipal!$C$15:$D$60549,2)</f>
        <v>Santa Rosa de Viterbo</v>
      </c>
      <c r="D289" s="11">
        <f>VLOOKUP($B289,'[1]Sin Corporativo'!$Q$6:$AA$1115,2)</f>
        <v>224</v>
      </c>
      <c r="E289" s="10">
        <f>VLOOKUP($B289,'[1]Sin Corporativo'!$Q$6:$AA$1115,3)</f>
        <v>283</v>
      </c>
      <c r="F289" s="10">
        <f>VLOOKUP($B289,'[1]Sin Corporativo'!$Q$6:$AA$1115,4)</f>
        <v>163</v>
      </c>
      <c r="G289" s="12">
        <f>VLOOKUP($B289,'[1]Sin Corporativo'!$Q$6:$AA$1115,5)</f>
        <v>188</v>
      </c>
      <c r="H289" s="11">
        <f>VLOOKUP($B289,'[1]Sin Corporativo'!$Q$6:$AA$1115,6)</f>
        <v>157</v>
      </c>
      <c r="I289" s="10">
        <f>VLOOKUP($B289,'[1]Sin Corporativo'!$Q$6:$AA$1115,7)</f>
        <v>213</v>
      </c>
      <c r="J289" s="10">
        <f>VLOOKUP($B289,'[1]Sin Corporativo'!$Q$6:$AA$1115,8)</f>
        <v>287</v>
      </c>
      <c r="K289" s="7">
        <f>VLOOKUP($B289,'[1]Sin Corporativo'!$Q$6:$AA$1115,9)</f>
        <v>285</v>
      </c>
      <c r="L289" s="11">
        <f>VLOOKUP($B289,'[1]Sin Corporativo'!$Q$6:$AA$1115,10)</f>
        <v>287</v>
      </c>
      <c r="M289" s="10">
        <f>VLOOKUP($B289,'[1]Sin Corporativo'!$Q$6:$AA$1115,11)</f>
        <v>294</v>
      </c>
      <c r="N289" s="29">
        <f>VLOOKUP($B289,'[2]pop-2020-2023'!$I$5:$M$1126,2)</f>
        <v>13526</v>
      </c>
      <c r="O289" s="28">
        <f>VLOOKUP($B289,'[2]pop-2020-2023'!$I$5:$M$1126,3)</f>
        <v>13663</v>
      </c>
      <c r="P289" s="28">
        <f>VLOOKUP($B289,'[2]pop-2020-2023'!$I$5:$M$1126,4)</f>
        <v>13836</v>
      </c>
      <c r="Q289" s="30">
        <f>VLOOKUP($B289,'[2]pop-2020-2023'!$I$5:$M$1126,5)</f>
        <v>13989</v>
      </c>
      <c r="R289" s="29">
        <f>VLOOKUP($B289,'[3]Hogares total'!$D$5:$L$1126,6)</f>
        <v>4296</v>
      </c>
      <c r="S289" s="28">
        <f>VLOOKUP($B289,'[3]Hogares total'!$D$5:$L$1126,7)</f>
        <v>4377</v>
      </c>
      <c r="T289" s="28">
        <f>VLOOKUP($B289,'[3]Hogares total'!$D$5:$L$1126,8)</f>
        <v>4458</v>
      </c>
      <c r="U289" s="30">
        <f>VLOOKUP($B289,'[3]Hogares total'!$D$5:$L$1126,9)</f>
        <v>4541</v>
      </c>
      <c r="V289" s="29"/>
      <c r="W289" s="43">
        <f t="shared" si="34"/>
        <v>2.0712874185757155E-2</v>
      </c>
      <c r="X289" s="43">
        <f t="shared" si="35"/>
        <v>1.5394622723330443E-2</v>
      </c>
      <c r="Y289" s="47">
        <f t="shared" si="36"/>
        <v>2.1016512974479949E-2</v>
      </c>
      <c r="Z289" s="29"/>
      <c r="AA289" s="43">
        <f t="shared" si="37"/>
        <v>6.4656157185286722E-2</v>
      </c>
      <c r="AB289" s="43">
        <f t="shared" si="38"/>
        <v>4.7779273216689101E-2</v>
      </c>
      <c r="AC289" s="47">
        <f t="shared" si="39"/>
        <v>6.4743448579608009E-2</v>
      </c>
      <c r="AD289" t="str">
        <f t="shared" si="33"/>
        <v/>
      </c>
    </row>
    <row r="290" spans="2:30" x14ac:dyDescent="0.25">
      <c r="B290" s="9" t="s">
        <v>288</v>
      </c>
      <c r="C290" s="23" t="str">
        <f>VLOOKUP(B290,[2]Municipal!$C$15:$D$60549,2)</f>
        <v>Santa Sofía</v>
      </c>
      <c r="D290" s="11">
        <f>VLOOKUP($B290,'[1]Sin Corporativo'!$Q$6:$AA$1115,2)</f>
        <v>28</v>
      </c>
      <c r="E290" s="10">
        <f>VLOOKUP($B290,'[1]Sin Corporativo'!$Q$6:$AA$1115,3)</f>
        <v>22</v>
      </c>
      <c r="F290" s="10">
        <f>VLOOKUP($B290,'[1]Sin Corporativo'!$Q$6:$AA$1115,4)</f>
        <v>25</v>
      </c>
      <c r="G290" s="12">
        <f>VLOOKUP($B290,'[1]Sin Corporativo'!$Q$6:$AA$1115,5)</f>
        <v>29</v>
      </c>
      <c r="H290" s="11">
        <f>VLOOKUP($B290,'[1]Sin Corporativo'!$Q$6:$AA$1115,6)</f>
        <v>30</v>
      </c>
      <c r="I290" s="10">
        <f>VLOOKUP($B290,'[1]Sin Corporativo'!$Q$6:$AA$1115,7)</f>
        <v>33</v>
      </c>
      <c r="J290" s="10">
        <f>VLOOKUP($B290,'[1]Sin Corporativo'!$Q$6:$AA$1115,8)</f>
        <v>42</v>
      </c>
      <c r="K290" s="7">
        <f>VLOOKUP($B290,'[1]Sin Corporativo'!$Q$6:$AA$1115,9)</f>
        <v>56</v>
      </c>
      <c r="L290" s="11">
        <f>VLOOKUP($B290,'[1]Sin Corporativo'!$Q$6:$AA$1115,10)</f>
        <v>56</v>
      </c>
      <c r="M290" s="10">
        <f>VLOOKUP($B290,'[1]Sin Corporativo'!$Q$6:$AA$1115,11)</f>
        <v>49</v>
      </c>
      <c r="N290" s="29">
        <f>VLOOKUP($B290,'[2]pop-2020-2023'!$I$5:$M$1126,2)</f>
        <v>3266</v>
      </c>
      <c r="O290" s="28">
        <f>VLOOKUP($B290,'[2]pop-2020-2023'!$I$5:$M$1126,3)</f>
        <v>3309</v>
      </c>
      <c r="P290" s="28">
        <f>VLOOKUP($B290,'[2]pop-2020-2023'!$I$5:$M$1126,4)</f>
        <v>3332</v>
      </c>
      <c r="Q290" s="30">
        <f>VLOOKUP($B290,'[2]pop-2020-2023'!$I$5:$M$1126,5)</f>
        <v>3374</v>
      </c>
      <c r="R290" s="29">
        <f>VLOOKUP($B290,'[3]Hogares total'!$D$5:$L$1126,6)</f>
        <v>1124</v>
      </c>
      <c r="S290" s="28">
        <f>VLOOKUP($B290,'[3]Hogares total'!$D$5:$L$1126,7)</f>
        <v>1138</v>
      </c>
      <c r="T290" s="28">
        <f>VLOOKUP($B290,'[3]Hogares total'!$D$5:$L$1126,8)</f>
        <v>1154</v>
      </c>
      <c r="U290" s="30">
        <f>VLOOKUP($B290,'[3]Hogares total'!$D$5:$L$1126,9)</f>
        <v>1171</v>
      </c>
      <c r="V290" s="29"/>
      <c r="W290" s="43">
        <f t="shared" si="34"/>
        <v>6.6485343003928679E-3</v>
      </c>
      <c r="X290" s="43">
        <f t="shared" si="35"/>
        <v>9.9039615846338528E-3</v>
      </c>
      <c r="Y290" s="47">
        <f t="shared" si="36"/>
        <v>1.4522821576763486E-2</v>
      </c>
      <c r="Z290" s="29"/>
      <c r="AA290" s="43">
        <f t="shared" si="37"/>
        <v>1.9332161687170474E-2</v>
      </c>
      <c r="AB290" s="43">
        <f t="shared" si="38"/>
        <v>2.8596187175043329E-2</v>
      </c>
      <c r="AC290" s="47">
        <f t="shared" si="39"/>
        <v>4.1844577284372332E-2</v>
      </c>
      <c r="AD290" t="str">
        <f t="shared" si="33"/>
        <v/>
      </c>
    </row>
    <row r="291" spans="2:30" x14ac:dyDescent="0.25">
      <c r="B291" s="9" t="s">
        <v>289</v>
      </c>
      <c r="C291" s="23" t="str">
        <f>VLOOKUP(B291,[2]Municipal!$C$15:$D$60549,2)</f>
        <v>Sativanorte</v>
      </c>
      <c r="D291" s="11">
        <f>VLOOKUP($B291,'[1]Sin Corporativo'!$Q$6:$AA$1115,2)</f>
        <v>10</v>
      </c>
      <c r="E291" s="10">
        <f>VLOOKUP($B291,'[1]Sin Corporativo'!$Q$6:$AA$1115,3)</f>
        <v>10</v>
      </c>
      <c r="F291" s="10">
        <f>VLOOKUP($B291,'[1]Sin Corporativo'!$Q$6:$AA$1115,4)</f>
        <v>9</v>
      </c>
      <c r="G291" s="12">
        <f>VLOOKUP($B291,'[1]Sin Corporativo'!$Q$6:$AA$1115,5)</f>
        <v>7</v>
      </c>
      <c r="H291" s="11">
        <f>VLOOKUP($B291,'[1]Sin Corporativo'!$Q$6:$AA$1115,6)</f>
        <v>4</v>
      </c>
      <c r="I291" s="10">
        <f>VLOOKUP($B291,'[1]Sin Corporativo'!$Q$6:$AA$1115,7)</f>
        <v>5</v>
      </c>
      <c r="J291" s="10">
        <f>VLOOKUP($B291,'[1]Sin Corporativo'!$Q$6:$AA$1115,8)</f>
        <v>3</v>
      </c>
      <c r="K291" s="7">
        <f>VLOOKUP($B291,'[1]Sin Corporativo'!$Q$6:$AA$1115,9)</f>
        <v>3</v>
      </c>
      <c r="L291" s="11">
        <f>VLOOKUP($B291,'[1]Sin Corporativo'!$Q$6:$AA$1115,10)</f>
        <v>3</v>
      </c>
      <c r="M291" s="10">
        <f>VLOOKUP($B291,'[1]Sin Corporativo'!$Q$6:$AA$1115,11)</f>
        <v>3</v>
      </c>
      <c r="N291" s="29">
        <f>VLOOKUP($B291,'[2]pop-2020-2023'!$I$5:$M$1126,2)</f>
        <v>2247</v>
      </c>
      <c r="O291" s="28">
        <f>VLOOKUP($B291,'[2]pop-2020-2023'!$I$5:$M$1126,3)</f>
        <v>2248</v>
      </c>
      <c r="P291" s="28">
        <f>VLOOKUP($B291,'[2]pop-2020-2023'!$I$5:$M$1126,4)</f>
        <v>2280</v>
      </c>
      <c r="Q291" s="30">
        <f>VLOOKUP($B291,'[2]pop-2020-2023'!$I$5:$M$1126,5)</f>
        <v>2293</v>
      </c>
      <c r="R291" s="29">
        <f>VLOOKUP($B291,'[3]Hogares total'!$D$5:$L$1126,6)</f>
        <v>852</v>
      </c>
      <c r="S291" s="28">
        <f>VLOOKUP($B291,'[3]Hogares total'!$D$5:$L$1126,7)</f>
        <v>864</v>
      </c>
      <c r="T291" s="28">
        <f>VLOOKUP($B291,'[3]Hogares total'!$D$5:$L$1126,8)</f>
        <v>877</v>
      </c>
      <c r="U291" s="30">
        <f>VLOOKUP($B291,'[3]Hogares total'!$D$5:$L$1126,9)</f>
        <v>890</v>
      </c>
      <c r="V291" s="29"/>
      <c r="W291" s="43">
        <f t="shared" si="34"/>
        <v>4.4483985765124559E-3</v>
      </c>
      <c r="X291" s="43">
        <f t="shared" si="35"/>
        <v>2.1929824561403508E-3</v>
      </c>
      <c r="Y291" s="47">
        <f t="shared" si="36"/>
        <v>1.3083296990841692E-3</v>
      </c>
      <c r="Z291" s="29"/>
      <c r="AA291" s="43">
        <f t="shared" si="37"/>
        <v>1.1574074074074073E-2</v>
      </c>
      <c r="AB291" s="43">
        <f t="shared" si="38"/>
        <v>5.7012542759407071E-3</v>
      </c>
      <c r="AC291" s="47">
        <f t="shared" si="39"/>
        <v>3.3707865168539327E-3</v>
      </c>
      <c r="AD291" t="str">
        <f t="shared" si="33"/>
        <v/>
      </c>
    </row>
    <row r="292" spans="2:30" x14ac:dyDescent="0.25">
      <c r="B292" s="9" t="s">
        <v>290</v>
      </c>
      <c r="C292" s="23" t="str">
        <f>VLOOKUP(B292,[2]Municipal!$C$15:$D$60549,2)</f>
        <v>Sativasur</v>
      </c>
      <c r="D292" s="11">
        <f>VLOOKUP($B292,'[1]Sin Corporativo'!$Q$6:$AA$1115,2)</f>
        <v>15</v>
      </c>
      <c r="E292" s="10">
        <f>VLOOKUP($B292,'[1]Sin Corporativo'!$Q$6:$AA$1115,3)</f>
        <v>24</v>
      </c>
      <c r="F292" s="10">
        <f>VLOOKUP($B292,'[1]Sin Corporativo'!$Q$6:$AA$1115,4)</f>
        <v>19</v>
      </c>
      <c r="G292" s="12">
        <f>VLOOKUP($B292,'[1]Sin Corporativo'!$Q$6:$AA$1115,5)</f>
        <v>16</v>
      </c>
      <c r="H292" s="11">
        <f>VLOOKUP($B292,'[1]Sin Corporativo'!$Q$6:$AA$1115,6)</f>
        <v>15</v>
      </c>
      <c r="I292" s="10">
        <f>VLOOKUP($B292,'[1]Sin Corporativo'!$Q$6:$AA$1115,7)</f>
        <v>15</v>
      </c>
      <c r="J292" s="10">
        <f>VLOOKUP($B292,'[1]Sin Corporativo'!$Q$6:$AA$1115,8)</f>
        <v>12</v>
      </c>
      <c r="K292" s="7">
        <f>VLOOKUP($B292,'[1]Sin Corporativo'!$Q$6:$AA$1115,9)</f>
        <v>13</v>
      </c>
      <c r="L292" s="11">
        <f>VLOOKUP($B292,'[1]Sin Corporativo'!$Q$6:$AA$1115,10)</f>
        <v>30</v>
      </c>
      <c r="M292" s="10">
        <f>VLOOKUP($B292,'[1]Sin Corporativo'!$Q$6:$AA$1115,11)</f>
        <v>15</v>
      </c>
      <c r="N292" s="29">
        <f>VLOOKUP($B292,'[2]pop-2020-2023'!$I$5:$M$1126,2)</f>
        <v>1128</v>
      </c>
      <c r="O292" s="28">
        <f>VLOOKUP($B292,'[2]pop-2020-2023'!$I$5:$M$1126,3)</f>
        <v>1119</v>
      </c>
      <c r="P292" s="28">
        <f>VLOOKUP($B292,'[2]pop-2020-2023'!$I$5:$M$1126,4)</f>
        <v>1138</v>
      </c>
      <c r="Q292" s="30">
        <f>VLOOKUP($B292,'[2]pop-2020-2023'!$I$5:$M$1126,5)</f>
        <v>1150</v>
      </c>
      <c r="R292" s="29">
        <f>VLOOKUP($B292,'[3]Hogares total'!$D$5:$L$1126,6)</f>
        <v>404</v>
      </c>
      <c r="S292" s="28">
        <f>VLOOKUP($B292,'[3]Hogares total'!$D$5:$L$1126,7)</f>
        <v>410</v>
      </c>
      <c r="T292" s="28">
        <f>VLOOKUP($B292,'[3]Hogares total'!$D$5:$L$1126,8)</f>
        <v>415</v>
      </c>
      <c r="U292" s="30">
        <f>VLOOKUP($B292,'[3]Hogares total'!$D$5:$L$1126,9)</f>
        <v>421</v>
      </c>
      <c r="V292" s="29"/>
      <c r="W292" s="43">
        <f t="shared" si="34"/>
        <v>2.1447721179624665E-2</v>
      </c>
      <c r="X292" s="43">
        <f t="shared" si="35"/>
        <v>1.3181019332161687E-2</v>
      </c>
      <c r="Y292" s="47">
        <f t="shared" si="36"/>
        <v>1.3043478260869565E-2</v>
      </c>
      <c r="Z292" s="29"/>
      <c r="AA292" s="43">
        <f t="shared" si="37"/>
        <v>5.8536585365853662E-2</v>
      </c>
      <c r="AB292" s="43">
        <f t="shared" si="38"/>
        <v>3.614457831325301E-2</v>
      </c>
      <c r="AC292" s="47">
        <f t="shared" si="39"/>
        <v>3.5629453681710214E-2</v>
      </c>
      <c r="AD292" t="str">
        <f t="shared" si="33"/>
        <v/>
      </c>
    </row>
    <row r="293" spans="2:30" x14ac:dyDescent="0.25">
      <c r="B293" s="9" t="s">
        <v>291</v>
      </c>
      <c r="C293" s="23" t="str">
        <f>VLOOKUP(B293,[2]Municipal!$C$15:$D$60549,2)</f>
        <v>Siachoque</v>
      </c>
      <c r="D293" s="11">
        <f>VLOOKUP($B293,'[1]Sin Corporativo'!$Q$6:$AA$1115,2)</f>
        <v>26</v>
      </c>
      <c r="E293" s="10">
        <f>VLOOKUP($B293,'[1]Sin Corporativo'!$Q$6:$AA$1115,3)</f>
        <v>22</v>
      </c>
      <c r="F293" s="10">
        <f>VLOOKUP($B293,'[1]Sin Corporativo'!$Q$6:$AA$1115,4)</f>
        <v>25</v>
      </c>
      <c r="G293" s="12">
        <f>VLOOKUP($B293,'[1]Sin Corporativo'!$Q$6:$AA$1115,5)</f>
        <v>197</v>
      </c>
      <c r="H293" s="11">
        <f>VLOOKUP($B293,'[1]Sin Corporativo'!$Q$6:$AA$1115,6)</f>
        <v>194</v>
      </c>
      <c r="I293" s="10">
        <f>VLOOKUP($B293,'[1]Sin Corporativo'!$Q$6:$AA$1115,7)</f>
        <v>89</v>
      </c>
      <c r="J293" s="10">
        <f>VLOOKUP($B293,'[1]Sin Corporativo'!$Q$6:$AA$1115,8)</f>
        <v>97</v>
      </c>
      <c r="K293" s="7">
        <f>VLOOKUP($B293,'[1]Sin Corporativo'!$Q$6:$AA$1115,9)</f>
        <v>238</v>
      </c>
      <c r="L293" s="11">
        <f>VLOOKUP($B293,'[1]Sin Corporativo'!$Q$6:$AA$1115,10)</f>
        <v>149</v>
      </c>
      <c r="M293" s="10">
        <f>VLOOKUP($B293,'[1]Sin Corporativo'!$Q$6:$AA$1115,11)</f>
        <v>192</v>
      </c>
      <c r="N293" s="29">
        <f>VLOOKUP($B293,'[2]pop-2020-2023'!$I$5:$M$1126,2)</f>
        <v>6908</v>
      </c>
      <c r="O293" s="28">
        <f>VLOOKUP($B293,'[2]pop-2020-2023'!$I$5:$M$1126,3)</f>
        <v>6995</v>
      </c>
      <c r="P293" s="28">
        <f>VLOOKUP($B293,'[2]pop-2020-2023'!$I$5:$M$1126,4)</f>
        <v>7056</v>
      </c>
      <c r="Q293" s="30">
        <f>VLOOKUP($B293,'[2]pop-2020-2023'!$I$5:$M$1126,5)</f>
        <v>7124</v>
      </c>
      <c r="R293" s="29">
        <f>VLOOKUP($B293,'[3]Hogares total'!$D$5:$L$1126,6)</f>
        <v>1981</v>
      </c>
      <c r="S293" s="28">
        <f>VLOOKUP($B293,'[3]Hogares total'!$D$5:$L$1126,7)</f>
        <v>2013</v>
      </c>
      <c r="T293" s="28">
        <f>VLOOKUP($B293,'[3]Hogares total'!$D$5:$L$1126,8)</f>
        <v>2047</v>
      </c>
      <c r="U293" s="30">
        <f>VLOOKUP($B293,'[3]Hogares total'!$D$5:$L$1126,9)</f>
        <v>2083</v>
      </c>
      <c r="V293" s="29"/>
      <c r="W293" s="43">
        <f t="shared" si="34"/>
        <v>3.1451036454610438E-3</v>
      </c>
      <c r="X293" s="43">
        <f t="shared" si="35"/>
        <v>1.2613378684807256E-2</v>
      </c>
      <c r="Y293" s="47">
        <f t="shared" si="36"/>
        <v>2.695115103874228E-2</v>
      </c>
      <c r="Z293" s="29"/>
      <c r="AA293" s="43">
        <f t="shared" si="37"/>
        <v>1.092896174863388E-2</v>
      </c>
      <c r="AB293" s="43">
        <f t="shared" si="38"/>
        <v>4.3478260869565216E-2</v>
      </c>
      <c r="AC293" s="47">
        <f t="shared" si="39"/>
        <v>9.217474795967355E-2</v>
      </c>
      <c r="AD293" t="str">
        <f t="shared" si="33"/>
        <v/>
      </c>
    </row>
    <row r="294" spans="2:30" x14ac:dyDescent="0.25">
      <c r="B294" s="9" t="s">
        <v>292</v>
      </c>
      <c r="C294" s="23" t="str">
        <f>VLOOKUP(B294,[2]Municipal!$C$15:$D$60549,2)</f>
        <v>Soatá</v>
      </c>
      <c r="D294" s="11">
        <f>VLOOKUP($B294,'[1]Sin Corporativo'!$Q$6:$AA$1115,2)</f>
        <v>716</v>
      </c>
      <c r="E294" s="10">
        <f>VLOOKUP($B294,'[1]Sin Corporativo'!$Q$6:$AA$1115,3)</f>
        <v>742</v>
      </c>
      <c r="F294" s="10">
        <f>VLOOKUP($B294,'[1]Sin Corporativo'!$Q$6:$AA$1115,4)</f>
        <v>711</v>
      </c>
      <c r="G294" s="12">
        <f>VLOOKUP($B294,'[1]Sin Corporativo'!$Q$6:$AA$1115,5)</f>
        <v>806</v>
      </c>
      <c r="H294" s="11">
        <f>VLOOKUP($B294,'[1]Sin Corporativo'!$Q$6:$AA$1115,6)</f>
        <v>272</v>
      </c>
      <c r="I294" s="10">
        <f>VLOOKUP($B294,'[1]Sin Corporativo'!$Q$6:$AA$1115,7)</f>
        <v>247</v>
      </c>
      <c r="J294" s="10">
        <f>VLOOKUP($B294,'[1]Sin Corporativo'!$Q$6:$AA$1115,8)</f>
        <v>244</v>
      </c>
      <c r="K294" s="7">
        <f>VLOOKUP($B294,'[1]Sin Corporativo'!$Q$6:$AA$1115,9)</f>
        <v>208</v>
      </c>
      <c r="L294" s="11">
        <f>VLOOKUP($B294,'[1]Sin Corporativo'!$Q$6:$AA$1115,10)</f>
        <v>201</v>
      </c>
      <c r="M294" s="10">
        <f>VLOOKUP($B294,'[1]Sin Corporativo'!$Q$6:$AA$1115,11)</f>
        <v>198</v>
      </c>
      <c r="N294" s="29">
        <f>VLOOKUP($B294,'[2]pop-2020-2023'!$I$5:$M$1126,2)</f>
        <v>9195</v>
      </c>
      <c r="O294" s="28">
        <f>VLOOKUP($B294,'[2]pop-2020-2023'!$I$5:$M$1126,3)</f>
        <v>9220</v>
      </c>
      <c r="P294" s="28">
        <f>VLOOKUP($B294,'[2]pop-2020-2023'!$I$5:$M$1126,4)</f>
        <v>9295</v>
      </c>
      <c r="Q294" s="30">
        <f>VLOOKUP($B294,'[2]pop-2020-2023'!$I$5:$M$1126,5)</f>
        <v>9423</v>
      </c>
      <c r="R294" s="29">
        <f>VLOOKUP($B294,'[3]Hogares total'!$D$5:$L$1126,6)</f>
        <v>3421</v>
      </c>
      <c r="S294" s="28">
        <f>VLOOKUP($B294,'[3]Hogares total'!$D$5:$L$1126,7)</f>
        <v>3486</v>
      </c>
      <c r="T294" s="28">
        <f>VLOOKUP($B294,'[3]Hogares total'!$D$5:$L$1126,8)</f>
        <v>3551</v>
      </c>
      <c r="U294" s="30">
        <f>VLOOKUP($B294,'[3]Hogares total'!$D$5:$L$1126,9)</f>
        <v>3618</v>
      </c>
      <c r="V294" s="29"/>
      <c r="W294" s="43">
        <f t="shared" si="34"/>
        <v>8.0477223427331893E-2</v>
      </c>
      <c r="X294" s="43">
        <f t="shared" si="35"/>
        <v>2.6573426573426574E-2</v>
      </c>
      <c r="Y294" s="47">
        <f t="shared" si="36"/>
        <v>2.1012416427889206E-2</v>
      </c>
      <c r="Z294" s="29"/>
      <c r="AA294" s="43">
        <f t="shared" si="37"/>
        <v>0.21285140562248997</v>
      </c>
      <c r="AB294" s="43">
        <f t="shared" si="38"/>
        <v>6.9557871022247253E-2</v>
      </c>
      <c r="AC294" s="47">
        <f t="shared" si="39"/>
        <v>5.4726368159203981E-2</v>
      </c>
      <c r="AD294" t="str">
        <f t="shared" si="33"/>
        <v/>
      </c>
    </row>
    <row r="295" spans="2:30" x14ac:dyDescent="0.25">
      <c r="B295" s="9" t="s">
        <v>293</v>
      </c>
      <c r="C295" s="23" t="str">
        <f>VLOOKUP(B295,[2]Municipal!$C$15:$D$60549,2)</f>
        <v>Socotá</v>
      </c>
      <c r="D295" s="11">
        <f>VLOOKUP($B295,'[1]Sin Corporativo'!$Q$6:$AA$1115,2)</f>
        <v>91</v>
      </c>
      <c r="E295" s="10">
        <f>VLOOKUP($B295,'[1]Sin Corporativo'!$Q$6:$AA$1115,3)</f>
        <v>170</v>
      </c>
      <c r="F295" s="10">
        <f>VLOOKUP($B295,'[1]Sin Corporativo'!$Q$6:$AA$1115,4)</f>
        <v>100</v>
      </c>
      <c r="G295" s="12">
        <f>VLOOKUP($B295,'[1]Sin Corporativo'!$Q$6:$AA$1115,5)</f>
        <v>73</v>
      </c>
      <c r="H295" s="11">
        <f>VLOOKUP($B295,'[1]Sin Corporativo'!$Q$6:$AA$1115,6)</f>
        <v>71</v>
      </c>
      <c r="I295" s="10">
        <f>VLOOKUP($B295,'[1]Sin Corporativo'!$Q$6:$AA$1115,7)</f>
        <v>66</v>
      </c>
      <c r="J295" s="10">
        <f>VLOOKUP($B295,'[1]Sin Corporativo'!$Q$6:$AA$1115,8)</f>
        <v>63</v>
      </c>
      <c r="K295" s="7">
        <f>VLOOKUP($B295,'[1]Sin Corporativo'!$Q$6:$AA$1115,9)</f>
        <v>70</v>
      </c>
      <c r="L295" s="11">
        <f>VLOOKUP($B295,'[1]Sin Corporativo'!$Q$6:$AA$1115,10)</f>
        <v>112</v>
      </c>
      <c r="M295" s="10">
        <f>VLOOKUP($B295,'[1]Sin Corporativo'!$Q$6:$AA$1115,11)</f>
        <v>61</v>
      </c>
      <c r="N295" s="29">
        <f>VLOOKUP($B295,'[2]pop-2020-2023'!$I$5:$M$1126,2)</f>
        <v>7427</v>
      </c>
      <c r="O295" s="28">
        <f>VLOOKUP($B295,'[2]pop-2020-2023'!$I$5:$M$1126,3)</f>
        <v>7460</v>
      </c>
      <c r="P295" s="28">
        <f>VLOOKUP($B295,'[2]pop-2020-2023'!$I$5:$M$1126,4)</f>
        <v>7556</v>
      </c>
      <c r="Q295" s="30">
        <f>VLOOKUP($B295,'[2]pop-2020-2023'!$I$5:$M$1126,5)</f>
        <v>7627</v>
      </c>
      <c r="R295" s="29">
        <f>VLOOKUP($B295,'[3]Hogares total'!$D$5:$L$1126,6)</f>
        <v>2445</v>
      </c>
      <c r="S295" s="28">
        <f>VLOOKUP($B295,'[3]Hogares total'!$D$5:$L$1126,7)</f>
        <v>2481</v>
      </c>
      <c r="T295" s="28">
        <f>VLOOKUP($B295,'[3]Hogares total'!$D$5:$L$1126,8)</f>
        <v>2521</v>
      </c>
      <c r="U295" s="30">
        <f>VLOOKUP($B295,'[3]Hogares total'!$D$5:$L$1126,9)</f>
        <v>2560</v>
      </c>
      <c r="V295" s="29"/>
      <c r="W295" s="43">
        <f t="shared" si="34"/>
        <v>2.2788203753351208E-2</v>
      </c>
      <c r="X295" s="43">
        <f t="shared" si="35"/>
        <v>8.7347803070407619E-3</v>
      </c>
      <c r="Y295" s="47">
        <f t="shared" si="36"/>
        <v>7.997902189589616E-3</v>
      </c>
      <c r="Z295" s="29"/>
      <c r="AA295" s="43">
        <f t="shared" si="37"/>
        <v>6.8520757758968154E-2</v>
      </c>
      <c r="AB295" s="43">
        <f t="shared" si="38"/>
        <v>2.6180087266957558E-2</v>
      </c>
      <c r="AC295" s="47">
        <f t="shared" si="39"/>
        <v>2.3828124999999999E-2</v>
      </c>
      <c r="AD295" t="str">
        <f t="shared" si="33"/>
        <v/>
      </c>
    </row>
    <row r="296" spans="2:30" x14ac:dyDescent="0.25">
      <c r="B296" s="9" t="s">
        <v>294</v>
      </c>
      <c r="C296" s="23" t="str">
        <f>VLOOKUP(B296,[2]Municipal!$C$15:$D$60549,2)</f>
        <v>Socha</v>
      </c>
      <c r="D296" s="11">
        <f>VLOOKUP($B296,'[1]Sin Corporativo'!$Q$6:$AA$1115,2)</f>
        <v>173</v>
      </c>
      <c r="E296" s="10">
        <f>VLOOKUP($B296,'[1]Sin Corporativo'!$Q$6:$AA$1115,3)</f>
        <v>287</v>
      </c>
      <c r="F296" s="10">
        <f>VLOOKUP($B296,'[1]Sin Corporativo'!$Q$6:$AA$1115,4)</f>
        <v>509</v>
      </c>
      <c r="G296" s="12">
        <f>VLOOKUP($B296,'[1]Sin Corporativo'!$Q$6:$AA$1115,5)</f>
        <v>522</v>
      </c>
      <c r="H296" s="11">
        <f>VLOOKUP($B296,'[1]Sin Corporativo'!$Q$6:$AA$1115,6)</f>
        <v>486</v>
      </c>
      <c r="I296" s="10">
        <f>VLOOKUP($B296,'[1]Sin Corporativo'!$Q$6:$AA$1115,7)</f>
        <v>647</v>
      </c>
      <c r="J296" s="10">
        <f>VLOOKUP($B296,'[1]Sin Corporativo'!$Q$6:$AA$1115,8)</f>
        <v>541</v>
      </c>
      <c r="K296" s="7">
        <f>VLOOKUP($B296,'[1]Sin Corporativo'!$Q$6:$AA$1115,9)</f>
        <v>484</v>
      </c>
      <c r="L296" s="11">
        <f>VLOOKUP($B296,'[1]Sin Corporativo'!$Q$6:$AA$1115,10)</f>
        <v>589</v>
      </c>
      <c r="M296" s="10">
        <f>VLOOKUP($B296,'[1]Sin Corporativo'!$Q$6:$AA$1115,11)</f>
        <v>647</v>
      </c>
      <c r="N296" s="29">
        <f>VLOOKUP($B296,'[2]pop-2020-2023'!$I$5:$M$1126,2)</f>
        <v>8173</v>
      </c>
      <c r="O296" s="28">
        <f>VLOOKUP($B296,'[2]pop-2020-2023'!$I$5:$M$1126,3)</f>
        <v>8236</v>
      </c>
      <c r="P296" s="28">
        <f>VLOOKUP($B296,'[2]pop-2020-2023'!$I$5:$M$1126,4)</f>
        <v>8328</v>
      </c>
      <c r="Q296" s="30">
        <f>VLOOKUP($B296,'[2]pop-2020-2023'!$I$5:$M$1126,5)</f>
        <v>8432</v>
      </c>
      <c r="R296" s="29">
        <f>VLOOKUP($B296,'[3]Hogares total'!$D$5:$L$1126,6)</f>
        <v>2812</v>
      </c>
      <c r="S296" s="28">
        <f>VLOOKUP($B296,'[3]Hogares total'!$D$5:$L$1126,7)</f>
        <v>2861</v>
      </c>
      <c r="T296" s="28">
        <f>VLOOKUP($B296,'[3]Hogares total'!$D$5:$L$1126,8)</f>
        <v>2910</v>
      </c>
      <c r="U296" s="30">
        <f>VLOOKUP($B296,'[3]Hogares total'!$D$5:$L$1126,9)</f>
        <v>2961</v>
      </c>
      <c r="V296" s="29"/>
      <c r="W296" s="43">
        <f t="shared" si="34"/>
        <v>3.4847013113161726E-2</v>
      </c>
      <c r="X296" s="43">
        <f t="shared" si="35"/>
        <v>7.7689721421709892E-2</v>
      </c>
      <c r="Y296" s="47">
        <f t="shared" si="36"/>
        <v>7.6731499051233401E-2</v>
      </c>
      <c r="Z296" s="29"/>
      <c r="AA296" s="43">
        <f t="shared" si="37"/>
        <v>0.10031457532331353</v>
      </c>
      <c r="AB296" s="43">
        <f t="shared" si="38"/>
        <v>0.22233676975945016</v>
      </c>
      <c r="AC296" s="47">
        <f t="shared" si="39"/>
        <v>0.21850726106045254</v>
      </c>
      <c r="AD296" t="str">
        <f t="shared" si="33"/>
        <v/>
      </c>
    </row>
    <row r="297" spans="2:30" x14ac:dyDescent="0.25">
      <c r="B297" s="9" t="s">
        <v>295</v>
      </c>
      <c r="C297" s="23" t="str">
        <f>VLOOKUP(B297,[2]Municipal!$C$15:$D$60549,2)</f>
        <v>Sogamoso</v>
      </c>
      <c r="D297" s="11">
        <f>VLOOKUP($B297,'[1]Sin Corporativo'!$Q$6:$AA$1115,2)</f>
        <v>26579</v>
      </c>
      <c r="E297" s="10">
        <f>VLOOKUP($B297,'[1]Sin Corporativo'!$Q$6:$AA$1115,3)</f>
        <v>27853</v>
      </c>
      <c r="F297" s="10">
        <f>VLOOKUP($B297,'[1]Sin Corporativo'!$Q$6:$AA$1115,4)</f>
        <v>27003</v>
      </c>
      <c r="G297" s="12">
        <f>VLOOKUP($B297,'[1]Sin Corporativo'!$Q$6:$AA$1115,5)</f>
        <v>27154</v>
      </c>
      <c r="H297" s="11">
        <f>VLOOKUP($B297,'[1]Sin Corporativo'!$Q$6:$AA$1115,6)</f>
        <v>27984</v>
      </c>
      <c r="I297" s="10">
        <f>VLOOKUP($B297,'[1]Sin Corporativo'!$Q$6:$AA$1115,7)</f>
        <v>28037</v>
      </c>
      <c r="J297" s="10">
        <f>VLOOKUP($B297,'[1]Sin Corporativo'!$Q$6:$AA$1115,8)</f>
        <v>27687</v>
      </c>
      <c r="K297" s="7">
        <f>VLOOKUP($B297,'[1]Sin Corporativo'!$Q$6:$AA$1115,9)</f>
        <v>27513</v>
      </c>
      <c r="L297" s="11">
        <f>VLOOKUP($B297,'[1]Sin Corporativo'!$Q$6:$AA$1115,10)</f>
        <v>28510</v>
      </c>
      <c r="M297" s="10">
        <f>VLOOKUP($B297,'[1]Sin Corporativo'!$Q$6:$AA$1115,11)</f>
        <v>28200</v>
      </c>
      <c r="N297" s="29">
        <f>VLOOKUP($B297,'[2]pop-2020-2023'!$I$5:$M$1126,2)</f>
        <v>131860</v>
      </c>
      <c r="O297" s="28">
        <f>VLOOKUP($B297,'[2]pop-2020-2023'!$I$5:$M$1126,3)</f>
        <v>133585</v>
      </c>
      <c r="P297" s="28">
        <f>VLOOKUP($B297,'[2]pop-2020-2023'!$I$5:$M$1126,4)</f>
        <v>134977</v>
      </c>
      <c r="Q297" s="30">
        <f>VLOOKUP($B297,'[2]pop-2020-2023'!$I$5:$M$1126,5)</f>
        <v>136391</v>
      </c>
      <c r="R297" s="29">
        <f>VLOOKUP($B297,'[3]Hogares total'!$D$5:$L$1126,6)</f>
        <v>46092</v>
      </c>
      <c r="S297" s="28">
        <f>VLOOKUP($B297,'[3]Hogares total'!$D$5:$L$1126,7)</f>
        <v>47068</v>
      </c>
      <c r="T297" s="28">
        <f>VLOOKUP($B297,'[3]Hogares total'!$D$5:$L$1126,8)</f>
        <v>48032</v>
      </c>
      <c r="U297" s="30">
        <f>VLOOKUP($B297,'[3]Hogares total'!$D$5:$L$1126,9)</f>
        <v>49008</v>
      </c>
      <c r="V297" s="29"/>
      <c r="W297" s="43">
        <f t="shared" si="34"/>
        <v>0.20850394879664633</v>
      </c>
      <c r="X297" s="43">
        <f t="shared" si="35"/>
        <v>0.20771687028160354</v>
      </c>
      <c r="Y297" s="47">
        <f t="shared" si="36"/>
        <v>0.20675851045890126</v>
      </c>
      <c r="Z297" s="29"/>
      <c r="AA297" s="43">
        <f t="shared" si="37"/>
        <v>0.59176085663295652</v>
      </c>
      <c r="AB297" s="43">
        <f t="shared" si="38"/>
        <v>0.58371502331778813</v>
      </c>
      <c r="AC297" s="47">
        <f t="shared" si="39"/>
        <v>0.57541625857002943</v>
      </c>
      <c r="AD297" t="str">
        <f t="shared" si="33"/>
        <v/>
      </c>
    </row>
    <row r="298" spans="2:30" x14ac:dyDescent="0.25">
      <c r="B298" s="9" t="s">
        <v>296</v>
      </c>
      <c r="C298" s="23" t="str">
        <f>VLOOKUP(B298,[2]Municipal!$C$15:$D$60549,2)</f>
        <v>Somondoco</v>
      </c>
      <c r="D298" s="11">
        <f>VLOOKUP($B298,'[1]Sin Corporativo'!$Q$6:$AA$1115,2)</f>
        <v>5</v>
      </c>
      <c r="E298" s="10">
        <f>VLOOKUP($B298,'[1]Sin Corporativo'!$Q$6:$AA$1115,3)</f>
        <v>3</v>
      </c>
      <c r="F298" s="10">
        <f>VLOOKUP($B298,'[1]Sin Corporativo'!$Q$6:$AA$1115,4)</f>
        <v>3</v>
      </c>
      <c r="G298" s="12">
        <f>VLOOKUP($B298,'[1]Sin Corporativo'!$Q$6:$AA$1115,5)</f>
        <v>2</v>
      </c>
      <c r="H298" s="11">
        <f>VLOOKUP($B298,'[1]Sin Corporativo'!$Q$6:$AA$1115,6)</f>
        <v>1</v>
      </c>
      <c r="I298" s="10">
        <f>VLOOKUP($B298,'[1]Sin Corporativo'!$Q$6:$AA$1115,7)</f>
        <v>0</v>
      </c>
      <c r="J298" s="10">
        <f>VLOOKUP($B298,'[1]Sin Corporativo'!$Q$6:$AA$1115,8)</f>
        <v>0</v>
      </c>
      <c r="K298" s="7">
        <f>VLOOKUP($B298,'[1]Sin Corporativo'!$Q$6:$AA$1115,9)</f>
        <v>0</v>
      </c>
      <c r="L298" s="11">
        <f>VLOOKUP($B298,'[1]Sin Corporativo'!$Q$6:$AA$1115,10)</f>
        <v>0</v>
      </c>
      <c r="M298" s="10">
        <f>VLOOKUP($B298,'[1]Sin Corporativo'!$Q$6:$AA$1115,11)</f>
        <v>4</v>
      </c>
      <c r="N298" s="29">
        <f>VLOOKUP($B298,'[2]pop-2020-2023'!$I$5:$M$1126,2)</f>
        <v>2968</v>
      </c>
      <c r="O298" s="28">
        <f>VLOOKUP($B298,'[2]pop-2020-2023'!$I$5:$M$1126,3)</f>
        <v>2993</v>
      </c>
      <c r="P298" s="28">
        <f>VLOOKUP($B298,'[2]pop-2020-2023'!$I$5:$M$1126,4)</f>
        <v>3011</v>
      </c>
      <c r="Q298" s="30">
        <f>VLOOKUP($B298,'[2]pop-2020-2023'!$I$5:$M$1126,5)</f>
        <v>3048</v>
      </c>
      <c r="R298" s="29">
        <f>VLOOKUP($B298,'[3]Hogares total'!$D$5:$L$1126,6)</f>
        <v>1258</v>
      </c>
      <c r="S298" s="28">
        <f>VLOOKUP($B298,'[3]Hogares total'!$D$5:$L$1126,7)</f>
        <v>1274</v>
      </c>
      <c r="T298" s="28">
        <f>VLOOKUP($B298,'[3]Hogares total'!$D$5:$L$1126,8)</f>
        <v>1292</v>
      </c>
      <c r="U298" s="30">
        <f>VLOOKUP($B298,'[3]Hogares total'!$D$5:$L$1126,9)</f>
        <v>1311</v>
      </c>
      <c r="V298" s="29"/>
      <c r="W298" s="43">
        <f t="shared" si="34"/>
        <v>1.0023387905111927E-3</v>
      </c>
      <c r="X298" s="43">
        <f t="shared" si="35"/>
        <v>0</v>
      </c>
      <c r="Y298" s="47">
        <f t="shared" si="36"/>
        <v>1.3123359580052493E-3</v>
      </c>
      <c r="Z298" s="29"/>
      <c r="AA298" s="43">
        <f t="shared" si="37"/>
        <v>2.3547880690737832E-3</v>
      </c>
      <c r="AB298" s="43">
        <f t="shared" si="38"/>
        <v>0</v>
      </c>
      <c r="AC298" s="47">
        <f t="shared" si="39"/>
        <v>3.0511060259344014E-3</v>
      </c>
      <c r="AD298" t="str">
        <f t="shared" si="33"/>
        <v/>
      </c>
    </row>
    <row r="299" spans="2:30" x14ac:dyDescent="0.25">
      <c r="B299" s="9" t="s">
        <v>297</v>
      </c>
      <c r="C299" s="23" t="str">
        <f>VLOOKUP(B299,[2]Municipal!$C$15:$D$60549,2)</f>
        <v>Sora</v>
      </c>
      <c r="D299" s="11">
        <f>VLOOKUP($B299,'[1]Sin Corporativo'!$Q$6:$AA$1115,2)</f>
        <v>49</v>
      </c>
      <c r="E299" s="10">
        <f>VLOOKUP($B299,'[1]Sin Corporativo'!$Q$6:$AA$1115,3)</f>
        <v>23</v>
      </c>
      <c r="F299" s="10">
        <f>VLOOKUP($B299,'[1]Sin Corporativo'!$Q$6:$AA$1115,4)</f>
        <v>8</v>
      </c>
      <c r="G299" s="12">
        <f>VLOOKUP($B299,'[1]Sin Corporativo'!$Q$6:$AA$1115,5)</f>
        <v>24</v>
      </c>
      <c r="H299" s="11">
        <f>VLOOKUP($B299,'[1]Sin Corporativo'!$Q$6:$AA$1115,6)</f>
        <v>31</v>
      </c>
      <c r="I299" s="10">
        <f>VLOOKUP($B299,'[1]Sin Corporativo'!$Q$6:$AA$1115,7)</f>
        <v>38</v>
      </c>
      <c r="J299" s="10">
        <f>VLOOKUP($B299,'[1]Sin Corporativo'!$Q$6:$AA$1115,8)</f>
        <v>64</v>
      </c>
      <c r="K299" s="7">
        <f>VLOOKUP($B299,'[1]Sin Corporativo'!$Q$6:$AA$1115,9)</f>
        <v>52</v>
      </c>
      <c r="L299" s="11">
        <f>VLOOKUP($B299,'[1]Sin Corporativo'!$Q$6:$AA$1115,10)</f>
        <v>67</v>
      </c>
      <c r="M299" s="10">
        <f>VLOOKUP($B299,'[1]Sin Corporativo'!$Q$6:$AA$1115,11)</f>
        <v>68</v>
      </c>
      <c r="N299" s="29">
        <f>VLOOKUP($B299,'[2]pop-2020-2023'!$I$5:$M$1126,2)</f>
        <v>3103</v>
      </c>
      <c r="O299" s="28">
        <f>VLOOKUP($B299,'[2]pop-2020-2023'!$I$5:$M$1126,3)</f>
        <v>3145</v>
      </c>
      <c r="P299" s="28">
        <f>VLOOKUP($B299,'[2]pop-2020-2023'!$I$5:$M$1126,4)</f>
        <v>3178</v>
      </c>
      <c r="Q299" s="30">
        <f>VLOOKUP($B299,'[2]pop-2020-2023'!$I$5:$M$1126,5)</f>
        <v>3210</v>
      </c>
      <c r="R299" s="29">
        <f>VLOOKUP($B299,'[3]Hogares total'!$D$5:$L$1126,6)</f>
        <v>1105</v>
      </c>
      <c r="S299" s="28">
        <f>VLOOKUP($B299,'[3]Hogares total'!$D$5:$L$1126,7)</f>
        <v>1123</v>
      </c>
      <c r="T299" s="28">
        <f>VLOOKUP($B299,'[3]Hogares total'!$D$5:$L$1126,8)</f>
        <v>1139</v>
      </c>
      <c r="U299" s="30">
        <f>VLOOKUP($B299,'[3]Hogares total'!$D$5:$L$1126,9)</f>
        <v>1156</v>
      </c>
      <c r="V299" s="29"/>
      <c r="W299" s="43">
        <f t="shared" si="34"/>
        <v>7.3131955484896658E-3</v>
      </c>
      <c r="X299" s="43">
        <f t="shared" si="35"/>
        <v>1.1957205789804909E-2</v>
      </c>
      <c r="Y299" s="47">
        <f t="shared" si="36"/>
        <v>2.1183800623052959E-2</v>
      </c>
      <c r="Z299" s="29"/>
      <c r="AA299" s="43">
        <f t="shared" si="37"/>
        <v>2.0480854853072127E-2</v>
      </c>
      <c r="AB299" s="43">
        <f t="shared" si="38"/>
        <v>3.3362598770851626E-2</v>
      </c>
      <c r="AC299" s="47">
        <f t="shared" si="39"/>
        <v>5.8823529411764705E-2</v>
      </c>
      <c r="AD299" t="str">
        <f t="shared" si="33"/>
        <v/>
      </c>
    </row>
    <row r="300" spans="2:30" x14ac:dyDescent="0.25">
      <c r="B300" s="9" t="s">
        <v>298</v>
      </c>
      <c r="C300" s="23" t="str">
        <f>VLOOKUP(B300,[2]Municipal!$C$15:$D$60549,2)</f>
        <v>Sotaquirá</v>
      </c>
      <c r="D300" s="11">
        <f>VLOOKUP($B300,'[1]Sin Corporativo'!$Q$6:$AA$1115,2)</f>
        <v>380</v>
      </c>
      <c r="E300" s="10">
        <f>VLOOKUP($B300,'[1]Sin Corporativo'!$Q$6:$AA$1115,3)</f>
        <v>225</v>
      </c>
      <c r="F300" s="10">
        <f>VLOOKUP($B300,'[1]Sin Corporativo'!$Q$6:$AA$1115,4)</f>
        <v>207</v>
      </c>
      <c r="G300" s="12">
        <f>VLOOKUP($B300,'[1]Sin Corporativo'!$Q$6:$AA$1115,5)</f>
        <v>328</v>
      </c>
      <c r="H300" s="11">
        <f>VLOOKUP($B300,'[1]Sin Corporativo'!$Q$6:$AA$1115,6)</f>
        <v>327</v>
      </c>
      <c r="I300" s="10">
        <f>VLOOKUP($B300,'[1]Sin Corporativo'!$Q$6:$AA$1115,7)</f>
        <v>322</v>
      </c>
      <c r="J300" s="10">
        <f>VLOOKUP($B300,'[1]Sin Corporativo'!$Q$6:$AA$1115,8)</f>
        <v>310</v>
      </c>
      <c r="K300" s="7">
        <f>VLOOKUP($B300,'[1]Sin Corporativo'!$Q$6:$AA$1115,9)</f>
        <v>445</v>
      </c>
      <c r="L300" s="11">
        <f>VLOOKUP($B300,'[1]Sin Corporativo'!$Q$6:$AA$1115,10)</f>
        <v>320</v>
      </c>
      <c r="M300" s="10">
        <f>VLOOKUP($B300,'[1]Sin Corporativo'!$Q$6:$AA$1115,11)</f>
        <v>299</v>
      </c>
      <c r="N300" s="29">
        <f>VLOOKUP($B300,'[2]pop-2020-2023'!$I$5:$M$1126,2)</f>
        <v>8423</v>
      </c>
      <c r="O300" s="28">
        <f>VLOOKUP($B300,'[2]pop-2020-2023'!$I$5:$M$1126,3)</f>
        <v>8510</v>
      </c>
      <c r="P300" s="28">
        <f>VLOOKUP($B300,'[2]pop-2020-2023'!$I$5:$M$1126,4)</f>
        <v>8601</v>
      </c>
      <c r="Q300" s="30">
        <f>VLOOKUP($B300,'[2]pop-2020-2023'!$I$5:$M$1126,5)</f>
        <v>8710</v>
      </c>
      <c r="R300" s="29">
        <f>VLOOKUP($B300,'[3]Hogares total'!$D$5:$L$1126,6)</f>
        <v>2676</v>
      </c>
      <c r="S300" s="28">
        <f>VLOOKUP($B300,'[3]Hogares total'!$D$5:$L$1126,7)</f>
        <v>2717</v>
      </c>
      <c r="T300" s="28">
        <f>VLOOKUP($B300,'[3]Hogares total'!$D$5:$L$1126,8)</f>
        <v>2758</v>
      </c>
      <c r="U300" s="30">
        <f>VLOOKUP($B300,'[3]Hogares total'!$D$5:$L$1126,9)</f>
        <v>2801</v>
      </c>
      <c r="V300" s="29"/>
      <c r="W300" s="43">
        <f t="shared" si="34"/>
        <v>2.6439482961222092E-2</v>
      </c>
      <c r="X300" s="43">
        <f t="shared" si="35"/>
        <v>3.7437507266596906E-2</v>
      </c>
      <c r="Y300" s="47">
        <f t="shared" si="36"/>
        <v>3.4328358208955224E-2</v>
      </c>
      <c r="Z300" s="29"/>
      <c r="AA300" s="43">
        <f t="shared" si="37"/>
        <v>8.2811924917188071E-2</v>
      </c>
      <c r="AB300" s="43">
        <f t="shared" si="38"/>
        <v>0.116751269035533</v>
      </c>
      <c r="AC300" s="47">
        <f t="shared" si="39"/>
        <v>0.10674759014637629</v>
      </c>
      <c r="AD300" t="str">
        <f t="shared" si="33"/>
        <v/>
      </c>
    </row>
    <row r="301" spans="2:30" x14ac:dyDescent="0.25">
      <c r="B301" s="9" t="s">
        <v>299</v>
      </c>
      <c r="C301" s="23" t="str">
        <f>VLOOKUP(B301,[2]Municipal!$C$15:$D$60549,2)</f>
        <v>Soracá</v>
      </c>
      <c r="D301" s="11">
        <f>VLOOKUP($B301,'[1]Sin Corporativo'!$Q$6:$AA$1115,2)</f>
        <v>73</v>
      </c>
      <c r="E301" s="10">
        <f>VLOOKUP($B301,'[1]Sin Corporativo'!$Q$6:$AA$1115,3)</f>
        <v>52</v>
      </c>
      <c r="F301" s="10">
        <f>VLOOKUP($B301,'[1]Sin Corporativo'!$Q$6:$AA$1115,4)</f>
        <v>58</v>
      </c>
      <c r="G301" s="12">
        <f>VLOOKUP($B301,'[1]Sin Corporativo'!$Q$6:$AA$1115,5)</f>
        <v>354</v>
      </c>
      <c r="H301" s="11">
        <f>VLOOKUP($B301,'[1]Sin Corporativo'!$Q$6:$AA$1115,6)</f>
        <v>202</v>
      </c>
      <c r="I301" s="10">
        <f>VLOOKUP($B301,'[1]Sin Corporativo'!$Q$6:$AA$1115,7)</f>
        <v>184</v>
      </c>
      <c r="J301" s="10">
        <f>VLOOKUP($B301,'[1]Sin Corporativo'!$Q$6:$AA$1115,8)</f>
        <v>165</v>
      </c>
      <c r="K301" s="7">
        <f>VLOOKUP($B301,'[1]Sin Corporativo'!$Q$6:$AA$1115,9)</f>
        <v>107</v>
      </c>
      <c r="L301" s="11">
        <f>VLOOKUP($B301,'[1]Sin Corporativo'!$Q$6:$AA$1115,10)</f>
        <v>150</v>
      </c>
      <c r="M301" s="10">
        <f>VLOOKUP($B301,'[1]Sin Corporativo'!$Q$6:$AA$1115,11)</f>
        <v>178</v>
      </c>
      <c r="N301" s="29">
        <f>VLOOKUP($B301,'[2]pop-2020-2023'!$I$5:$M$1126,2)</f>
        <v>6148</v>
      </c>
      <c r="O301" s="28">
        <f>VLOOKUP($B301,'[2]pop-2020-2023'!$I$5:$M$1126,3)</f>
        <v>6228</v>
      </c>
      <c r="P301" s="28">
        <f>VLOOKUP($B301,'[2]pop-2020-2023'!$I$5:$M$1126,4)</f>
        <v>6299</v>
      </c>
      <c r="Q301" s="30">
        <f>VLOOKUP($B301,'[2]pop-2020-2023'!$I$5:$M$1126,5)</f>
        <v>6352</v>
      </c>
      <c r="R301" s="29">
        <f>VLOOKUP($B301,'[3]Hogares total'!$D$5:$L$1126,6)</f>
        <v>1753</v>
      </c>
      <c r="S301" s="28">
        <f>VLOOKUP($B301,'[3]Hogares total'!$D$5:$L$1126,7)</f>
        <v>1780</v>
      </c>
      <c r="T301" s="28">
        <f>VLOOKUP($B301,'[3]Hogares total'!$D$5:$L$1126,8)</f>
        <v>1806</v>
      </c>
      <c r="U301" s="30">
        <f>VLOOKUP($B301,'[3]Hogares total'!$D$5:$L$1126,9)</f>
        <v>1835</v>
      </c>
      <c r="V301" s="29"/>
      <c r="W301" s="43">
        <f t="shared" si="34"/>
        <v>8.3493898522800265E-3</v>
      </c>
      <c r="X301" s="43">
        <f t="shared" si="35"/>
        <v>2.9210985870773139E-2</v>
      </c>
      <c r="Y301" s="47">
        <f t="shared" si="36"/>
        <v>2.8022670025188916E-2</v>
      </c>
      <c r="Z301" s="29"/>
      <c r="AA301" s="43">
        <f t="shared" si="37"/>
        <v>2.9213483146067417E-2</v>
      </c>
      <c r="AB301" s="43">
        <f t="shared" si="38"/>
        <v>0.10188261351052048</v>
      </c>
      <c r="AC301" s="47">
        <f t="shared" si="39"/>
        <v>9.700272479564033E-2</v>
      </c>
      <c r="AD301" t="str">
        <f t="shared" si="33"/>
        <v/>
      </c>
    </row>
    <row r="302" spans="2:30" x14ac:dyDescent="0.25">
      <c r="B302" s="9" t="s">
        <v>300</v>
      </c>
      <c r="C302" s="23" t="str">
        <f>VLOOKUP(B302,[2]Municipal!$C$15:$D$60549,2)</f>
        <v>Susacón</v>
      </c>
      <c r="D302" s="11">
        <f>VLOOKUP($B302,'[1]Sin Corporativo'!$Q$6:$AA$1115,2)</f>
        <v>6</v>
      </c>
      <c r="E302" s="10">
        <f>VLOOKUP($B302,'[1]Sin Corporativo'!$Q$6:$AA$1115,3)</f>
        <v>5</v>
      </c>
      <c r="F302" s="10">
        <f>VLOOKUP($B302,'[1]Sin Corporativo'!$Q$6:$AA$1115,4)</f>
        <v>3</v>
      </c>
      <c r="G302" s="12">
        <f>VLOOKUP($B302,'[1]Sin Corporativo'!$Q$6:$AA$1115,5)</f>
        <v>1</v>
      </c>
      <c r="H302" s="11">
        <f>VLOOKUP($B302,'[1]Sin Corporativo'!$Q$6:$AA$1115,6)</f>
        <v>0</v>
      </c>
      <c r="I302" s="10">
        <f>VLOOKUP($B302,'[1]Sin Corporativo'!$Q$6:$AA$1115,7)</f>
        <v>0</v>
      </c>
      <c r="J302" s="10">
        <f>VLOOKUP($B302,'[1]Sin Corporativo'!$Q$6:$AA$1115,8)</f>
        <v>0</v>
      </c>
      <c r="K302" s="7">
        <f>VLOOKUP($B302,'[1]Sin Corporativo'!$Q$6:$AA$1115,9)</f>
        <v>0</v>
      </c>
      <c r="L302" s="11">
        <f>VLOOKUP($B302,'[1]Sin Corporativo'!$Q$6:$AA$1115,10)</f>
        <v>1</v>
      </c>
      <c r="M302" s="10">
        <f>VLOOKUP($B302,'[1]Sin Corporativo'!$Q$6:$AA$1115,11)</f>
        <v>1</v>
      </c>
      <c r="N302" s="29">
        <f>VLOOKUP($B302,'[2]pop-2020-2023'!$I$5:$M$1126,2)</f>
        <v>2775</v>
      </c>
      <c r="O302" s="28">
        <f>VLOOKUP($B302,'[2]pop-2020-2023'!$I$5:$M$1126,3)</f>
        <v>2770</v>
      </c>
      <c r="P302" s="28">
        <f>VLOOKUP($B302,'[2]pop-2020-2023'!$I$5:$M$1126,4)</f>
        <v>2798</v>
      </c>
      <c r="Q302" s="30">
        <f>VLOOKUP($B302,'[2]pop-2020-2023'!$I$5:$M$1126,5)</f>
        <v>2830</v>
      </c>
      <c r="R302" s="29">
        <f>VLOOKUP($B302,'[3]Hogares total'!$D$5:$L$1126,6)</f>
        <v>1060</v>
      </c>
      <c r="S302" s="28">
        <f>VLOOKUP($B302,'[3]Hogares total'!$D$5:$L$1126,7)</f>
        <v>1077</v>
      </c>
      <c r="T302" s="28">
        <f>VLOOKUP($B302,'[3]Hogares total'!$D$5:$L$1126,8)</f>
        <v>1092</v>
      </c>
      <c r="U302" s="30">
        <f>VLOOKUP($B302,'[3]Hogares total'!$D$5:$L$1126,9)</f>
        <v>1109</v>
      </c>
      <c r="V302" s="29"/>
      <c r="W302" s="43">
        <f t="shared" si="34"/>
        <v>1.8050541516245488E-3</v>
      </c>
      <c r="X302" s="43">
        <f t="shared" si="35"/>
        <v>0</v>
      </c>
      <c r="Y302" s="47">
        <f t="shared" si="36"/>
        <v>3.5335689045936394E-4</v>
      </c>
      <c r="Z302" s="29"/>
      <c r="AA302" s="43">
        <f t="shared" si="37"/>
        <v>4.642525533890436E-3</v>
      </c>
      <c r="AB302" s="43">
        <f t="shared" si="38"/>
        <v>0</v>
      </c>
      <c r="AC302" s="47">
        <f t="shared" si="39"/>
        <v>9.0171325518485117E-4</v>
      </c>
      <c r="AD302" t="str">
        <f t="shared" si="33"/>
        <v/>
      </c>
    </row>
    <row r="303" spans="2:30" x14ac:dyDescent="0.25">
      <c r="B303" s="9" t="s">
        <v>301</v>
      </c>
      <c r="C303" s="23" t="str">
        <f>VLOOKUP(B303,[2]Municipal!$C$15:$D$60549,2)</f>
        <v>Sutamarchán</v>
      </c>
      <c r="D303" s="11">
        <f>VLOOKUP($B303,'[1]Sin Corporativo'!$Q$6:$AA$1115,2)</f>
        <v>141</v>
      </c>
      <c r="E303" s="10">
        <f>VLOOKUP($B303,'[1]Sin Corporativo'!$Q$6:$AA$1115,3)</f>
        <v>156</v>
      </c>
      <c r="F303" s="10">
        <f>VLOOKUP($B303,'[1]Sin Corporativo'!$Q$6:$AA$1115,4)</f>
        <v>117</v>
      </c>
      <c r="G303" s="12">
        <f>VLOOKUP($B303,'[1]Sin Corporativo'!$Q$6:$AA$1115,5)</f>
        <v>185</v>
      </c>
      <c r="H303" s="11">
        <f>VLOOKUP($B303,'[1]Sin Corporativo'!$Q$6:$AA$1115,6)</f>
        <v>486</v>
      </c>
      <c r="I303" s="10">
        <f>VLOOKUP($B303,'[1]Sin Corporativo'!$Q$6:$AA$1115,7)</f>
        <v>83</v>
      </c>
      <c r="J303" s="10">
        <f>VLOOKUP($B303,'[1]Sin Corporativo'!$Q$6:$AA$1115,8)</f>
        <v>569</v>
      </c>
      <c r="K303" s="7">
        <f>VLOOKUP($B303,'[1]Sin Corporativo'!$Q$6:$AA$1115,9)</f>
        <v>539</v>
      </c>
      <c r="L303" s="11">
        <f>VLOOKUP($B303,'[1]Sin Corporativo'!$Q$6:$AA$1115,10)</f>
        <v>653</v>
      </c>
      <c r="M303" s="10">
        <f>VLOOKUP($B303,'[1]Sin Corporativo'!$Q$6:$AA$1115,11)</f>
        <v>617</v>
      </c>
      <c r="N303" s="29">
        <f>VLOOKUP($B303,'[2]pop-2020-2023'!$I$5:$M$1126,2)</f>
        <v>6304</v>
      </c>
      <c r="O303" s="28">
        <f>VLOOKUP($B303,'[2]pop-2020-2023'!$I$5:$M$1126,3)</f>
        <v>6379</v>
      </c>
      <c r="P303" s="28">
        <f>VLOOKUP($B303,'[2]pop-2020-2023'!$I$5:$M$1126,4)</f>
        <v>6463</v>
      </c>
      <c r="Q303" s="30">
        <f>VLOOKUP($B303,'[2]pop-2020-2023'!$I$5:$M$1126,5)</f>
        <v>6532</v>
      </c>
      <c r="R303" s="29">
        <f>VLOOKUP($B303,'[3]Hogares total'!$D$5:$L$1126,6)</f>
        <v>2110</v>
      </c>
      <c r="S303" s="28">
        <f>VLOOKUP($B303,'[3]Hogares total'!$D$5:$L$1126,7)</f>
        <v>2142</v>
      </c>
      <c r="T303" s="28">
        <f>VLOOKUP($B303,'[3]Hogares total'!$D$5:$L$1126,8)</f>
        <v>2175</v>
      </c>
      <c r="U303" s="30">
        <f>VLOOKUP($B303,'[3]Hogares total'!$D$5:$L$1126,9)</f>
        <v>2211</v>
      </c>
      <c r="V303" s="29"/>
      <c r="W303" s="43">
        <f t="shared" si="34"/>
        <v>2.445524376861577E-2</v>
      </c>
      <c r="X303" s="43">
        <f t="shared" si="35"/>
        <v>1.2842333281757698E-2</v>
      </c>
      <c r="Y303" s="47">
        <f t="shared" si="36"/>
        <v>9.4458052663808939E-2</v>
      </c>
      <c r="Z303" s="29"/>
      <c r="AA303" s="43">
        <f t="shared" si="37"/>
        <v>7.2829131652661069E-2</v>
      </c>
      <c r="AB303" s="43">
        <f t="shared" si="38"/>
        <v>3.8160919540229883E-2</v>
      </c>
      <c r="AC303" s="47">
        <f t="shared" si="39"/>
        <v>0.27905924920850295</v>
      </c>
      <c r="AD303" t="str">
        <f t="shared" si="33"/>
        <v/>
      </c>
    </row>
    <row r="304" spans="2:30" x14ac:dyDescent="0.25">
      <c r="B304" s="9" t="s">
        <v>302</v>
      </c>
      <c r="C304" s="23" t="str">
        <f>VLOOKUP(B304,[2]Municipal!$C$15:$D$60549,2)</f>
        <v>Sutatenza</v>
      </c>
      <c r="D304" s="11">
        <f>VLOOKUP($B304,'[1]Sin Corporativo'!$Q$6:$AA$1115,2)</f>
        <v>20</v>
      </c>
      <c r="E304" s="10">
        <f>VLOOKUP($B304,'[1]Sin Corporativo'!$Q$6:$AA$1115,3)</f>
        <v>20</v>
      </c>
      <c r="F304" s="10">
        <f>VLOOKUP($B304,'[1]Sin Corporativo'!$Q$6:$AA$1115,4)</f>
        <v>20</v>
      </c>
      <c r="G304" s="12">
        <f>VLOOKUP($B304,'[1]Sin Corporativo'!$Q$6:$AA$1115,5)</f>
        <v>19</v>
      </c>
      <c r="H304" s="11">
        <f>VLOOKUP($B304,'[1]Sin Corporativo'!$Q$6:$AA$1115,6)</f>
        <v>3</v>
      </c>
      <c r="I304" s="10">
        <f>VLOOKUP($B304,'[1]Sin Corporativo'!$Q$6:$AA$1115,7)</f>
        <v>2</v>
      </c>
      <c r="J304" s="10">
        <f>VLOOKUP($B304,'[1]Sin Corporativo'!$Q$6:$AA$1115,8)</f>
        <v>2</v>
      </c>
      <c r="K304" s="7">
        <f>VLOOKUP($B304,'[1]Sin Corporativo'!$Q$6:$AA$1115,9)</f>
        <v>1</v>
      </c>
      <c r="L304" s="11">
        <f>VLOOKUP($B304,'[1]Sin Corporativo'!$Q$6:$AA$1115,10)</f>
        <v>1</v>
      </c>
      <c r="M304" s="10">
        <f>VLOOKUP($B304,'[1]Sin Corporativo'!$Q$6:$AA$1115,11)</f>
        <v>1</v>
      </c>
      <c r="N304" s="29">
        <f>VLOOKUP($B304,'[2]pop-2020-2023'!$I$5:$M$1126,2)</f>
        <v>4338</v>
      </c>
      <c r="O304" s="28">
        <f>VLOOKUP($B304,'[2]pop-2020-2023'!$I$5:$M$1126,3)</f>
        <v>4387</v>
      </c>
      <c r="P304" s="28">
        <f>VLOOKUP($B304,'[2]pop-2020-2023'!$I$5:$M$1126,4)</f>
        <v>4413</v>
      </c>
      <c r="Q304" s="30">
        <f>VLOOKUP($B304,'[2]pop-2020-2023'!$I$5:$M$1126,5)</f>
        <v>4469</v>
      </c>
      <c r="R304" s="29">
        <f>VLOOKUP($B304,'[3]Hogares total'!$D$5:$L$1126,6)</f>
        <v>1576</v>
      </c>
      <c r="S304" s="28">
        <f>VLOOKUP($B304,'[3]Hogares total'!$D$5:$L$1126,7)</f>
        <v>1598</v>
      </c>
      <c r="T304" s="28">
        <f>VLOOKUP($B304,'[3]Hogares total'!$D$5:$L$1126,8)</f>
        <v>1620</v>
      </c>
      <c r="U304" s="30">
        <f>VLOOKUP($B304,'[3]Hogares total'!$D$5:$L$1126,9)</f>
        <v>1643</v>
      </c>
      <c r="V304" s="29"/>
      <c r="W304" s="43">
        <f t="shared" si="34"/>
        <v>4.5589240939138366E-3</v>
      </c>
      <c r="X304" s="43">
        <f t="shared" si="35"/>
        <v>4.5320643553138455E-4</v>
      </c>
      <c r="Y304" s="47">
        <f t="shared" si="36"/>
        <v>2.2376370552696352E-4</v>
      </c>
      <c r="Z304" s="29"/>
      <c r="AA304" s="43">
        <f t="shared" si="37"/>
        <v>1.2515644555694618E-2</v>
      </c>
      <c r="AB304" s="43">
        <f t="shared" si="38"/>
        <v>1.2345679012345679E-3</v>
      </c>
      <c r="AC304" s="47">
        <f t="shared" si="39"/>
        <v>6.0864272671941571E-4</v>
      </c>
      <c r="AD304" t="str">
        <f t="shared" si="33"/>
        <v/>
      </c>
    </row>
    <row r="305" spans="2:30" x14ac:dyDescent="0.25">
      <c r="B305" s="9" t="s">
        <v>303</v>
      </c>
      <c r="C305" s="23" t="str">
        <f>VLOOKUP(B305,[2]Municipal!$C$15:$D$60549,2)</f>
        <v>Tasco</v>
      </c>
      <c r="D305" s="11">
        <f>VLOOKUP($B305,'[1]Sin Corporativo'!$Q$6:$AA$1115,2)</f>
        <v>48</v>
      </c>
      <c r="E305" s="10">
        <f>VLOOKUP($B305,'[1]Sin Corporativo'!$Q$6:$AA$1115,3)</f>
        <v>45</v>
      </c>
      <c r="F305" s="10">
        <f>VLOOKUP($B305,'[1]Sin Corporativo'!$Q$6:$AA$1115,4)</f>
        <v>48</v>
      </c>
      <c r="G305" s="12">
        <f>VLOOKUP($B305,'[1]Sin Corporativo'!$Q$6:$AA$1115,5)</f>
        <v>36</v>
      </c>
      <c r="H305" s="11">
        <f>VLOOKUP($B305,'[1]Sin Corporativo'!$Q$6:$AA$1115,6)</f>
        <v>34</v>
      </c>
      <c r="I305" s="10">
        <f>VLOOKUP($B305,'[1]Sin Corporativo'!$Q$6:$AA$1115,7)</f>
        <v>41</v>
      </c>
      <c r="J305" s="10">
        <f>VLOOKUP($B305,'[1]Sin Corporativo'!$Q$6:$AA$1115,8)</f>
        <v>59</v>
      </c>
      <c r="K305" s="7">
        <f>VLOOKUP($B305,'[1]Sin Corporativo'!$Q$6:$AA$1115,9)</f>
        <v>61</v>
      </c>
      <c r="L305" s="11">
        <f>VLOOKUP($B305,'[1]Sin Corporativo'!$Q$6:$AA$1115,10)</f>
        <v>89</v>
      </c>
      <c r="M305" s="10">
        <f>VLOOKUP($B305,'[1]Sin Corporativo'!$Q$6:$AA$1115,11)</f>
        <v>130</v>
      </c>
      <c r="N305" s="29">
        <f>VLOOKUP($B305,'[2]pop-2020-2023'!$I$5:$M$1126,2)</f>
        <v>6009</v>
      </c>
      <c r="O305" s="28">
        <f>VLOOKUP($B305,'[2]pop-2020-2023'!$I$5:$M$1126,3)</f>
        <v>6041</v>
      </c>
      <c r="P305" s="28">
        <f>VLOOKUP($B305,'[2]pop-2020-2023'!$I$5:$M$1126,4)</f>
        <v>6107</v>
      </c>
      <c r="Q305" s="30">
        <f>VLOOKUP($B305,'[2]pop-2020-2023'!$I$5:$M$1126,5)</f>
        <v>6170</v>
      </c>
      <c r="R305" s="29">
        <f>VLOOKUP($B305,'[3]Hogares total'!$D$5:$L$1126,6)</f>
        <v>2094</v>
      </c>
      <c r="S305" s="28">
        <f>VLOOKUP($B305,'[3]Hogares total'!$D$5:$L$1126,7)</f>
        <v>2130</v>
      </c>
      <c r="T305" s="28">
        <f>VLOOKUP($B305,'[3]Hogares total'!$D$5:$L$1126,8)</f>
        <v>2164</v>
      </c>
      <c r="U305" s="30">
        <f>VLOOKUP($B305,'[3]Hogares total'!$D$5:$L$1126,9)</f>
        <v>2200</v>
      </c>
      <c r="V305" s="29"/>
      <c r="W305" s="43">
        <f t="shared" si="34"/>
        <v>7.4490978314848532E-3</v>
      </c>
      <c r="X305" s="43">
        <f t="shared" si="35"/>
        <v>6.7136073358441137E-3</v>
      </c>
      <c r="Y305" s="47">
        <f t="shared" si="36"/>
        <v>2.1069692058346839E-2</v>
      </c>
      <c r="Z305" s="29"/>
      <c r="AA305" s="43">
        <f t="shared" si="37"/>
        <v>2.1126760563380281E-2</v>
      </c>
      <c r="AB305" s="43">
        <f t="shared" si="38"/>
        <v>1.8946395563770795E-2</v>
      </c>
      <c r="AC305" s="47">
        <f t="shared" si="39"/>
        <v>5.909090909090909E-2</v>
      </c>
      <c r="AD305" t="str">
        <f t="shared" si="33"/>
        <v/>
      </c>
    </row>
    <row r="306" spans="2:30" x14ac:dyDescent="0.25">
      <c r="B306" s="9" t="s">
        <v>304</v>
      </c>
      <c r="C306" s="23" t="str">
        <f>VLOOKUP(B306,[2]Municipal!$C$15:$D$60549,2)</f>
        <v>Tenza</v>
      </c>
      <c r="D306" s="11">
        <f>VLOOKUP($B306,'[1]Sin Corporativo'!$Q$6:$AA$1115,2)</f>
        <v>80</v>
      </c>
      <c r="E306" s="10">
        <f>VLOOKUP($B306,'[1]Sin Corporativo'!$Q$6:$AA$1115,3)</f>
        <v>79</v>
      </c>
      <c r="F306" s="10">
        <f>VLOOKUP($B306,'[1]Sin Corporativo'!$Q$6:$AA$1115,4)</f>
        <v>79</v>
      </c>
      <c r="G306" s="12">
        <f>VLOOKUP($B306,'[1]Sin Corporativo'!$Q$6:$AA$1115,5)</f>
        <v>70</v>
      </c>
      <c r="H306" s="11">
        <f>VLOOKUP($B306,'[1]Sin Corporativo'!$Q$6:$AA$1115,6)</f>
        <v>0</v>
      </c>
      <c r="I306" s="10">
        <f>VLOOKUP($B306,'[1]Sin Corporativo'!$Q$6:$AA$1115,7)</f>
        <v>0</v>
      </c>
      <c r="J306" s="10">
        <f>VLOOKUP($B306,'[1]Sin Corporativo'!$Q$6:$AA$1115,8)</f>
        <v>0</v>
      </c>
      <c r="K306" s="7">
        <f>VLOOKUP($B306,'[1]Sin Corporativo'!$Q$6:$AA$1115,9)</f>
        <v>0</v>
      </c>
      <c r="L306" s="11">
        <f>VLOOKUP($B306,'[1]Sin Corporativo'!$Q$6:$AA$1115,10)</f>
        <v>0</v>
      </c>
      <c r="M306" s="10">
        <f>VLOOKUP($B306,'[1]Sin Corporativo'!$Q$6:$AA$1115,11)</f>
        <v>0</v>
      </c>
      <c r="N306" s="29">
        <f>VLOOKUP($B306,'[2]pop-2020-2023'!$I$5:$M$1126,2)</f>
        <v>3930</v>
      </c>
      <c r="O306" s="28">
        <f>VLOOKUP($B306,'[2]pop-2020-2023'!$I$5:$M$1126,3)</f>
        <v>3948</v>
      </c>
      <c r="P306" s="28">
        <f>VLOOKUP($B306,'[2]pop-2020-2023'!$I$5:$M$1126,4)</f>
        <v>4013</v>
      </c>
      <c r="Q306" s="30">
        <f>VLOOKUP($B306,'[2]pop-2020-2023'!$I$5:$M$1126,5)</f>
        <v>4064</v>
      </c>
      <c r="R306" s="29">
        <f>VLOOKUP($B306,'[3]Hogares total'!$D$5:$L$1126,6)</f>
        <v>1520</v>
      </c>
      <c r="S306" s="28">
        <f>VLOOKUP($B306,'[3]Hogares total'!$D$5:$L$1126,7)</f>
        <v>1542</v>
      </c>
      <c r="T306" s="28">
        <f>VLOOKUP($B306,'[3]Hogares total'!$D$5:$L$1126,8)</f>
        <v>1565</v>
      </c>
      <c r="U306" s="30">
        <f>VLOOKUP($B306,'[3]Hogares total'!$D$5:$L$1126,9)</f>
        <v>1587</v>
      </c>
      <c r="V306" s="29"/>
      <c r="W306" s="43">
        <f t="shared" si="34"/>
        <v>2.0010131712259373E-2</v>
      </c>
      <c r="X306" s="43">
        <f t="shared" si="35"/>
        <v>0</v>
      </c>
      <c r="Y306" s="47">
        <f t="shared" si="36"/>
        <v>0</v>
      </c>
      <c r="Z306" s="29"/>
      <c r="AA306" s="43">
        <f t="shared" si="37"/>
        <v>5.1232166018158234E-2</v>
      </c>
      <c r="AB306" s="43">
        <f t="shared" si="38"/>
        <v>0</v>
      </c>
      <c r="AC306" s="47">
        <f t="shared" si="39"/>
        <v>0</v>
      </c>
      <c r="AD306" t="str">
        <f t="shared" si="33"/>
        <v/>
      </c>
    </row>
    <row r="307" spans="2:30" x14ac:dyDescent="0.25">
      <c r="B307" s="9" t="s">
        <v>305</v>
      </c>
      <c r="C307" s="23" t="str">
        <f>VLOOKUP(B307,[2]Municipal!$C$15:$D$60549,2)</f>
        <v>Tibaná</v>
      </c>
      <c r="D307" s="11">
        <f>VLOOKUP($B307,'[1]Sin Corporativo'!$Q$6:$AA$1115,2)</f>
        <v>192</v>
      </c>
      <c r="E307" s="10">
        <f>VLOOKUP($B307,'[1]Sin Corporativo'!$Q$6:$AA$1115,3)</f>
        <v>212</v>
      </c>
      <c r="F307" s="10">
        <f>VLOOKUP($B307,'[1]Sin Corporativo'!$Q$6:$AA$1115,4)</f>
        <v>216</v>
      </c>
      <c r="G307" s="12">
        <f>VLOOKUP($B307,'[1]Sin Corporativo'!$Q$6:$AA$1115,5)</f>
        <v>207</v>
      </c>
      <c r="H307" s="11">
        <f>VLOOKUP($B307,'[1]Sin Corporativo'!$Q$6:$AA$1115,6)</f>
        <v>205</v>
      </c>
      <c r="I307" s="10">
        <f>VLOOKUP($B307,'[1]Sin Corporativo'!$Q$6:$AA$1115,7)</f>
        <v>175</v>
      </c>
      <c r="J307" s="10">
        <f>VLOOKUP($B307,'[1]Sin Corporativo'!$Q$6:$AA$1115,8)</f>
        <v>176</v>
      </c>
      <c r="K307" s="7">
        <f>VLOOKUP($B307,'[1]Sin Corporativo'!$Q$6:$AA$1115,9)</f>
        <v>195</v>
      </c>
      <c r="L307" s="11">
        <f>VLOOKUP($B307,'[1]Sin Corporativo'!$Q$6:$AA$1115,10)</f>
        <v>260</v>
      </c>
      <c r="M307" s="10">
        <f>VLOOKUP($B307,'[1]Sin Corporativo'!$Q$6:$AA$1115,11)</f>
        <v>280</v>
      </c>
      <c r="N307" s="29">
        <f>VLOOKUP($B307,'[2]pop-2020-2023'!$I$5:$M$1126,2)</f>
        <v>9309</v>
      </c>
      <c r="O307" s="28">
        <f>VLOOKUP($B307,'[2]pop-2020-2023'!$I$5:$M$1126,3)</f>
        <v>9392</v>
      </c>
      <c r="P307" s="28">
        <f>VLOOKUP($B307,'[2]pop-2020-2023'!$I$5:$M$1126,4)</f>
        <v>9479</v>
      </c>
      <c r="Q307" s="30">
        <f>VLOOKUP($B307,'[2]pop-2020-2023'!$I$5:$M$1126,5)</f>
        <v>9575</v>
      </c>
      <c r="R307" s="29">
        <f>VLOOKUP($B307,'[3]Hogares total'!$D$5:$L$1126,6)</f>
        <v>3217</v>
      </c>
      <c r="S307" s="28">
        <f>VLOOKUP($B307,'[3]Hogares total'!$D$5:$L$1126,7)</f>
        <v>3265</v>
      </c>
      <c r="T307" s="28">
        <f>VLOOKUP($B307,'[3]Hogares total'!$D$5:$L$1126,8)</f>
        <v>3313</v>
      </c>
      <c r="U307" s="30">
        <f>VLOOKUP($B307,'[3]Hogares total'!$D$5:$L$1126,9)</f>
        <v>3367</v>
      </c>
      <c r="V307" s="29"/>
      <c r="W307" s="43">
        <f t="shared" si="34"/>
        <v>2.2572402044293016E-2</v>
      </c>
      <c r="X307" s="43">
        <f t="shared" si="35"/>
        <v>1.8461863065724234E-2</v>
      </c>
      <c r="Y307" s="47">
        <f t="shared" si="36"/>
        <v>2.9242819843342035E-2</v>
      </c>
      <c r="Z307" s="29"/>
      <c r="AA307" s="43">
        <f t="shared" si="37"/>
        <v>6.4931087289433378E-2</v>
      </c>
      <c r="AB307" s="43">
        <f t="shared" si="38"/>
        <v>5.2822215514639302E-2</v>
      </c>
      <c r="AC307" s="47">
        <f t="shared" si="39"/>
        <v>8.3160083160083165E-2</v>
      </c>
      <c r="AD307" t="str">
        <f t="shared" si="33"/>
        <v/>
      </c>
    </row>
    <row r="308" spans="2:30" x14ac:dyDescent="0.25">
      <c r="B308" s="9" t="s">
        <v>306</v>
      </c>
      <c r="C308" s="23" t="str">
        <f>VLOOKUP(B308,[2]Municipal!$C$15:$D$60549,2)</f>
        <v>Tibasosa</v>
      </c>
      <c r="D308" s="11">
        <f>VLOOKUP($B308,'[1]Sin Corporativo'!$Q$6:$AA$1115,2)</f>
        <v>1083</v>
      </c>
      <c r="E308" s="10">
        <f>VLOOKUP($B308,'[1]Sin Corporativo'!$Q$6:$AA$1115,3)</f>
        <v>1208</v>
      </c>
      <c r="F308" s="10">
        <f>VLOOKUP($B308,'[1]Sin Corporativo'!$Q$6:$AA$1115,4)</f>
        <v>1113</v>
      </c>
      <c r="G308" s="12">
        <f>VLOOKUP($B308,'[1]Sin Corporativo'!$Q$6:$AA$1115,5)</f>
        <v>1227</v>
      </c>
      <c r="H308" s="11">
        <f>VLOOKUP($B308,'[1]Sin Corporativo'!$Q$6:$AA$1115,6)</f>
        <v>1206</v>
      </c>
      <c r="I308" s="10">
        <f>VLOOKUP($B308,'[1]Sin Corporativo'!$Q$6:$AA$1115,7)</f>
        <v>1405</v>
      </c>
      <c r="J308" s="10">
        <f>VLOOKUP($B308,'[1]Sin Corporativo'!$Q$6:$AA$1115,8)</f>
        <v>1292</v>
      </c>
      <c r="K308" s="7">
        <f>VLOOKUP($B308,'[1]Sin Corporativo'!$Q$6:$AA$1115,9)</f>
        <v>1414</v>
      </c>
      <c r="L308" s="11">
        <f>VLOOKUP($B308,'[1]Sin Corporativo'!$Q$6:$AA$1115,10)</f>
        <v>1643</v>
      </c>
      <c r="M308" s="10">
        <f>VLOOKUP($B308,'[1]Sin Corporativo'!$Q$6:$AA$1115,11)</f>
        <v>1845</v>
      </c>
      <c r="N308" s="29">
        <f>VLOOKUP($B308,'[2]pop-2020-2023'!$I$5:$M$1126,2)</f>
        <v>13436</v>
      </c>
      <c r="O308" s="28">
        <f>VLOOKUP($B308,'[2]pop-2020-2023'!$I$5:$M$1126,3)</f>
        <v>13637</v>
      </c>
      <c r="P308" s="28">
        <f>VLOOKUP($B308,'[2]pop-2020-2023'!$I$5:$M$1126,4)</f>
        <v>13774</v>
      </c>
      <c r="Q308" s="30">
        <f>VLOOKUP($B308,'[2]pop-2020-2023'!$I$5:$M$1126,5)</f>
        <v>13925</v>
      </c>
      <c r="R308" s="29">
        <f>VLOOKUP($B308,'[3]Hogares total'!$D$5:$L$1126,6)</f>
        <v>4417</v>
      </c>
      <c r="S308" s="28">
        <f>VLOOKUP($B308,'[3]Hogares total'!$D$5:$L$1126,7)</f>
        <v>4487</v>
      </c>
      <c r="T308" s="28">
        <f>VLOOKUP($B308,'[3]Hogares total'!$D$5:$L$1126,8)</f>
        <v>4559</v>
      </c>
      <c r="U308" s="30">
        <f>VLOOKUP($B308,'[3]Hogares total'!$D$5:$L$1126,9)</f>
        <v>4633</v>
      </c>
      <c r="V308" s="29"/>
      <c r="W308" s="43">
        <f t="shared" si="34"/>
        <v>8.8582532815135298E-2</v>
      </c>
      <c r="X308" s="43">
        <f t="shared" si="35"/>
        <v>0.10200377522869174</v>
      </c>
      <c r="Y308" s="47">
        <f t="shared" si="36"/>
        <v>0.13249551166965889</v>
      </c>
      <c r="Z308" s="29"/>
      <c r="AA308" s="43">
        <f t="shared" si="37"/>
        <v>0.26922219745932696</v>
      </c>
      <c r="AB308" s="43">
        <f t="shared" si="38"/>
        <v>0.30818161877604738</v>
      </c>
      <c r="AC308" s="47">
        <f t="shared" si="39"/>
        <v>0.39823008849557523</v>
      </c>
      <c r="AD308" t="str">
        <f t="shared" si="33"/>
        <v/>
      </c>
    </row>
    <row r="309" spans="2:30" x14ac:dyDescent="0.25">
      <c r="B309" s="9" t="s">
        <v>307</v>
      </c>
      <c r="C309" s="23" t="str">
        <f>VLOOKUP(B309,[2]Municipal!$C$15:$D$60549,2)</f>
        <v>Tinjacá</v>
      </c>
      <c r="D309" s="11">
        <f>VLOOKUP($B309,'[1]Sin Corporativo'!$Q$6:$AA$1115,2)</f>
        <v>116</v>
      </c>
      <c r="E309" s="10">
        <f>VLOOKUP($B309,'[1]Sin Corporativo'!$Q$6:$AA$1115,3)</f>
        <v>120</v>
      </c>
      <c r="F309" s="10">
        <f>VLOOKUP($B309,'[1]Sin Corporativo'!$Q$6:$AA$1115,4)</f>
        <v>120</v>
      </c>
      <c r="G309" s="12">
        <f>VLOOKUP($B309,'[1]Sin Corporativo'!$Q$6:$AA$1115,5)</f>
        <v>139</v>
      </c>
      <c r="H309" s="11">
        <f>VLOOKUP($B309,'[1]Sin Corporativo'!$Q$6:$AA$1115,6)</f>
        <v>138</v>
      </c>
      <c r="I309" s="10">
        <f>VLOOKUP($B309,'[1]Sin Corporativo'!$Q$6:$AA$1115,7)</f>
        <v>4</v>
      </c>
      <c r="J309" s="10">
        <f>VLOOKUP($B309,'[1]Sin Corporativo'!$Q$6:$AA$1115,8)</f>
        <v>303</v>
      </c>
      <c r="K309" s="7">
        <f>VLOOKUP($B309,'[1]Sin Corporativo'!$Q$6:$AA$1115,9)</f>
        <v>305</v>
      </c>
      <c r="L309" s="11">
        <f>VLOOKUP($B309,'[1]Sin Corporativo'!$Q$6:$AA$1115,10)</f>
        <v>332</v>
      </c>
      <c r="M309" s="10">
        <f>VLOOKUP($B309,'[1]Sin Corporativo'!$Q$6:$AA$1115,11)</f>
        <v>362</v>
      </c>
      <c r="N309" s="29">
        <f>VLOOKUP($B309,'[2]pop-2020-2023'!$I$5:$M$1126,2)</f>
        <v>3383</v>
      </c>
      <c r="O309" s="28">
        <f>VLOOKUP($B309,'[2]pop-2020-2023'!$I$5:$M$1126,3)</f>
        <v>3425</v>
      </c>
      <c r="P309" s="28">
        <f>VLOOKUP($B309,'[2]pop-2020-2023'!$I$5:$M$1126,4)</f>
        <v>3469</v>
      </c>
      <c r="Q309" s="30">
        <f>VLOOKUP($B309,'[2]pop-2020-2023'!$I$5:$M$1126,5)</f>
        <v>3496</v>
      </c>
      <c r="R309" s="29">
        <f>VLOOKUP($B309,'[3]Hogares total'!$D$5:$L$1126,6)</f>
        <v>1235</v>
      </c>
      <c r="S309" s="28">
        <f>VLOOKUP($B309,'[3]Hogares total'!$D$5:$L$1126,7)</f>
        <v>1253</v>
      </c>
      <c r="T309" s="28">
        <f>VLOOKUP($B309,'[3]Hogares total'!$D$5:$L$1126,8)</f>
        <v>1271</v>
      </c>
      <c r="U309" s="30">
        <f>VLOOKUP($B309,'[3]Hogares total'!$D$5:$L$1126,9)</f>
        <v>1290</v>
      </c>
      <c r="V309" s="29"/>
      <c r="W309" s="43">
        <f t="shared" si="34"/>
        <v>3.5036496350364967E-2</v>
      </c>
      <c r="X309" s="43">
        <f t="shared" si="35"/>
        <v>1.1530700490054772E-3</v>
      </c>
      <c r="Y309" s="47">
        <f t="shared" si="36"/>
        <v>0.10354691075514874</v>
      </c>
      <c r="Z309" s="29"/>
      <c r="AA309" s="43">
        <f t="shared" si="37"/>
        <v>9.5770151636073428E-2</v>
      </c>
      <c r="AB309" s="43">
        <f t="shared" si="38"/>
        <v>3.1471282454760031E-3</v>
      </c>
      <c r="AC309" s="47">
        <f t="shared" si="39"/>
        <v>0.2806201550387597</v>
      </c>
      <c r="AD309" t="str">
        <f t="shared" si="33"/>
        <v/>
      </c>
    </row>
    <row r="310" spans="2:30" x14ac:dyDescent="0.25">
      <c r="B310" s="9" t="s">
        <v>308</v>
      </c>
      <c r="C310" s="23" t="str">
        <f>VLOOKUP(B310,[2]Municipal!$C$15:$D$60549,2)</f>
        <v>Tipacoque</v>
      </c>
      <c r="D310" s="11">
        <f>VLOOKUP($B310,'[1]Sin Corporativo'!$Q$6:$AA$1115,2)</f>
        <v>3</v>
      </c>
      <c r="E310" s="10">
        <f>VLOOKUP($B310,'[1]Sin Corporativo'!$Q$6:$AA$1115,3)</f>
        <v>4</v>
      </c>
      <c r="F310" s="10">
        <f>VLOOKUP($B310,'[1]Sin Corporativo'!$Q$6:$AA$1115,4)</f>
        <v>4</v>
      </c>
      <c r="G310" s="12">
        <f>VLOOKUP($B310,'[1]Sin Corporativo'!$Q$6:$AA$1115,5)</f>
        <v>3</v>
      </c>
      <c r="H310" s="11">
        <f>VLOOKUP($B310,'[1]Sin Corporativo'!$Q$6:$AA$1115,6)</f>
        <v>1</v>
      </c>
      <c r="I310" s="10">
        <f>VLOOKUP($B310,'[1]Sin Corporativo'!$Q$6:$AA$1115,7)</f>
        <v>1</v>
      </c>
      <c r="J310" s="10">
        <f>VLOOKUP($B310,'[1]Sin Corporativo'!$Q$6:$AA$1115,8)</f>
        <v>1</v>
      </c>
      <c r="K310" s="7">
        <f>VLOOKUP($B310,'[1]Sin Corporativo'!$Q$6:$AA$1115,9)</f>
        <v>1</v>
      </c>
      <c r="L310" s="11">
        <f>VLOOKUP($B310,'[1]Sin Corporativo'!$Q$6:$AA$1115,10)</f>
        <v>1</v>
      </c>
      <c r="M310" s="10">
        <f>VLOOKUP($B310,'[1]Sin Corporativo'!$Q$6:$AA$1115,11)</f>
        <v>1</v>
      </c>
      <c r="N310" s="29">
        <f>VLOOKUP($B310,'[2]pop-2020-2023'!$I$5:$M$1126,2)</f>
        <v>3397</v>
      </c>
      <c r="O310" s="28">
        <f>VLOOKUP($B310,'[2]pop-2020-2023'!$I$5:$M$1126,3)</f>
        <v>3412</v>
      </c>
      <c r="P310" s="28">
        <f>VLOOKUP($B310,'[2]pop-2020-2023'!$I$5:$M$1126,4)</f>
        <v>3442</v>
      </c>
      <c r="Q310" s="30">
        <f>VLOOKUP($B310,'[2]pop-2020-2023'!$I$5:$M$1126,5)</f>
        <v>3495</v>
      </c>
      <c r="R310" s="29">
        <f>VLOOKUP($B310,'[3]Hogares total'!$D$5:$L$1126,6)</f>
        <v>1219</v>
      </c>
      <c r="S310" s="28">
        <f>VLOOKUP($B310,'[3]Hogares total'!$D$5:$L$1126,7)</f>
        <v>1238</v>
      </c>
      <c r="T310" s="28">
        <f>VLOOKUP($B310,'[3]Hogares total'!$D$5:$L$1126,8)</f>
        <v>1258</v>
      </c>
      <c r="U310" s="30">
        <f>VLOOKUP($B310,'[3]Hogares total'!$D$5:$L$1126,9)</f>
        <v>1279</v>
      </c>
      <c r="V310" s="29"/>
      <c r="W310" s="43">
        <f t="shared" si="34"/>
        <v>1.1723329425556857E-3</v>
      </c>
      <c r="X310" s="43">
        <f t="shared" si="35"/>
        <v>2.9052876234747239E-4</v>
      </c>
      <c r="Y310" s="47">
        <f t="shared" si="36"/>
        <v>2.861230329041488E-4</v>
      </c>
      <c r="Z310" s="29"/>
      <c r="AA310" s="43">
        <f t="shared" si="37"/>
        <v>3.2310177705977385E-3</v>
      </c>
      <c r="AB310" s="43">
        <f t="shared" si="38"/>
        <v>7.9491255961844202E-4</v>
      </c>
      <c r="AC310" s="47">
        <f t="shared" si="39"/>
        <v>7.8186082877247849E-4</v>
      </c>
      <c r="AD310" t="str">
        <f t="shared" si="33"/>
        <v/>
      </c>
    </row>
    <row r="311" spans="2:30" x14ac:dyDescent="0.25">
      <c r="B311" s="9" t="s">
        <v>309</v>
      </c>
      <c r="C311" s="23" t="str">
        <f>VLOOKUP(B311,[2]Municipal!$C$15:$D$60549,2)</f>
        <v>Toca</v>
      </c>
      <c r="D311" s="11">
        <f>VLOOKUP($B311,'[1]Sin Corporativo'!$Q$6:$AA$1115,2)</f>
        <v>107</v>
      </c>
      <c r="E311" s="10">
        <f>VLOOKUP($B311,'[1]Sin Corporativo'!$Q$6:$AA$1115,3)</f>
        <v>77</v>
      </c>
      <c r="F311" s="10">
        <f>VLOOKUP($B311,'[1]Sin Corporativo'!$Q$6:$AA$1115,4)</f>
        <v>216</v>
      </c>
      <c r="G311" s="12">
        <f>VLOOKUP($B311,'[1]Sin Corporativo'!$Q$6:$AA$1115,5)</f>
        <v>758</v>
      </c>
      <c r="H311" s="11">
        <f>VLOOKUP($B311,'[1]Sin Corporativo'!$Q$6:$AA$1115,6)</f>
        <v>513</v>
      </c>
      <c r="I311" s="10">
        <f>VLOOKUP($B311,'[1]Sin Corporativo'!$Q$6:$AA$1115,7)</f>
        <v>535</v>
      </c>
      <c r="J311" s="10">
        <f>VLOOKUP($B311,'[1]Sin Corporativo'!$Q$6:$AA$1115,8)</f>
        <v>516</v>
      </c>
      <c r="K311" s="7">
        <f>VLOOKUP($B311,'[1]Sin Corporativo'!$Q$6:$AA$1115,9)</f>
        <v>798</v>
      </c>
      <c r="L311" s="11">
        <f>VLOOKUP($B311,'[1]Sin Corporativo'!$Q$6:$AA$1115,10)</f>
        <v>473</v>
      </c>
      <c r="M311" s="10">
        <f>VLOOKUP($B311,'[1]Sin Corporativo'!$Q$6:$AA$1115,11)</f>
        <v>510</v>
      </c>
      <c r="N311" s="29">
        <f>VLOOKUP($B311,'[2]pop-2020-2023'!$I$5:$M$1126,2)</f>
        <v>9033</v>
      </c>
      <c r="O311" s="28">
        <f>VLOOKUP($B311,'[2]pop-2020-2023'!$I$5:$M$1126,3)</f>
        <v>9122</v>
      </c>
      <c r="P311" s="28">
        <f>VLOOKUP($B311,'[2]pop-2020-2023'!$I$5:$M$1126,4)</f>
        <v>9229</v>
      </c>
      <c r="Q311" s="30">
        <f>VLOOKUP($B311,'[2]pop-2020-2023'!$I$5:$M$1126,5)</f>
        <v>9329</v>
      </c>
      <c r="R311" s="29">
        <f>VLOOKUP($B311,'[3]Hogares total'!$D$5:$L$1126,6)</f>
        <v>2821</v>
      </c>
      <c r="S311" s="28">
        <f>VLOOKUP($B311,'[3]Hogares total'!$D$5:$L$1126,7)</f>
        <v>2868</v>
      </c>
      <c r="T311" s="28">
        <f>VLOOKUP($B311,'[3]Hogares total'!$D$5:$L$1126,8)</f>
        <v>2918</v>
      </c>
      <c r="U311" s="30">
        <f>VLOOKUP($B311,'[3]Hogares total'!$D$5:$L$1126,9)</f>
        <v>2968</v>
      </c>
      <c r="V311" s="29"/>
      <c r="W311" s="43">
        <f t="shared" si="34"/>
        <v>8.4411313308484989E-3</v>
      </c>
      <c r="X311" s="43">
        <f t="shared" si="35"/>
        <v>5.7969444143460828E-2</v>
      </c>
      <c r="Y311" s="47">
        <f t="shared" si="36"/>
        <v>5.466823882516883E-2</v>
      </c>
      <c r="Z311" s="29"/>
      <c r="AA311" s="43">
        <f t="shared" si="37"/>
        <v>2.6847977684797769E-2</v>
      </c>
      <c r="AB311" s="43">
        <f t="shared" si="38"/>
        <v>0.18334475668265934</v>
      </c>
      <c r="AC311" s="47">
        <f t="shared" si="39"/>
        <v>0.17183288409703504</v>
      </c>
      <c r="AD311" t="str">
        <f t="shared" si="33"/>
        <v/>
      </c>
    </row>
    <row r="312" spans="2:30" x14ac:dyDescent="0.25">
      <c r="B312" s="9" t="s">
        <v>310</v>
      </c>
      <c r="C312" s="23" t="str">
        <f>VLOOKUP(B312,[2]Municipal!$C$15:$D$60549,2)</f>
        <v>Togüí</v>
      </c>
      <c r="D312" s="11">
        <f>VLOOKUP($B312,'[1]Sin Corporativo'!$Q$6:$AA$1115,2)</f>
        <v>104</v>
      </c>
      <c r="E312" s="10">
        <f>VLOOKUP($B312,'[1]Sin Corporativo'!$Q$6:$AA$1115,3)</f>
        <v>110</v>
      </c>
      <c r="F312" s="10">
        <f>VLOOKUP($B312,'[1]Sin Corporativo'!$Q$6:$AA$1115,4)</f>
        <v>108</v>
      </c>
      <c r="G312" s="12">
        <f>VLOOKUP($B312,'[1]Sin Corporativo'!$Q$6:$AA$1115,5)</f>
        <v>107</v>
      </c>
      <c r="H312" s="11">
        <f>VLOOKUP($B312,'[1]Sin Corporativo'!$Q$6:$AA$1115,6)</f>
        <v>94</v>
      </c>
      <c r="I312" s="10">
        <f>VLOOKUP($B312,'[1]Sin Corporativo'!$Q$6:$AA$1115,7)</f>
        <v>253</v>
      </c>
      <c r="J312" s="10">
        <f>VLOOKUP($B312,'[1]Sin Corporativo'!$Q$6:$AA$1115,8)</f>
        <v>85</v>
      </c>
      <c r="K312" s="7">
        <f>VLOOKUP($B312,'[1]Sin Corporativo'!$Q$6:$AA$1115,9)</f>
        <v>11</v>
      </c>
      <c r="L312" s="11">
        <f>VLOOKUP($B312,'[1]Sin Corporativo'!$Q$6:$AA$1115,10)</f>
        <v>81</v>
      </c>
      <c r="M312" s="10">
        <f>VLOOKUP($B312,'[1]Sin Corporativo'!$Q$6:$AA$1115,11)</f>
        <v>79</v>
      </c>
      <c r="N312" s="29">
        <f>VLOOKUP($B312,'[2]pop-2020-2023'!$I$5:$M$1126,2)</f>
        <v>4453</v>
      </c>
      <c r="O312" s="28">
        <f>VLOOKUP($B312,'[2]pop-2020-2023'!$I$5:$M$1126,3)</f>
        <v>4476</v>
      </c>
      <c r="P312" s="28">
        <f>VLOOKUP($B312,'[2]pop-2020-2023'!$I$5:$M$1126,4)</f>
        <v>4520</v>
      </c>
      <c r="Q312" s="30">
        <f>VLOOKUP($B312,'[2]pop-2020-2023'!$I$5:$M$1126,5)</f>
        <v>4582</v>
      </c>
      <c r="R312" s="29">
        <f>VLOOKUP($B312,'[3]Hogares total'!$D$5:$L$1126,6)</f>
        <v>1413</v>
      </c>
      <c r="S312" s="28">
        <f>VLOOKUP($B312,'[3]Hogares total'!$D$5:$L$1126,7)</f>
        <v>1436</v>
      </c>
      <c r="T312" s="28">
        <f>VLOOKUP($B312,'[3]Hogares total'!$D$5:$L$1126,8)</f>
        <v>1461</v>
      </c>
      <c r="U312" s="30">
        <f>VLOOKUP($B312,'[3]Hogares total'!$D$5:$L$1126,9)</f>
        <v>1486</v>
      </c>
      <c r="V312" s="29"/>
      <c r="W312" s="43">
        <f t="shared" si="34"/>
        <v>2.4575513851653262E-2</v>
      </c>
      <c r="X312" s="43">
        <f t="shared" si="35"/>
        <v>5.5973451327433629E-2</v>
      </c>
      <c r="Y312" s="47">
        <f t="shared" si="36"/>
        <v>1.7241379310344827E-2</v>
      </c>
      <c r="Z312" s="29"/>
      <c r="AA312" s="43">
        <f t="shared" si="37"/>
        <v>7.6601671309192196E-2</v>
      </c>
      <c r="AB312" s="43">
        <f t="shared" si="38"/>
        <v>0.1731690622861054</v>
      </c>
      <c r="AC312" s="47">
        <f t="shared" si="39"/>
        <v>5.3162853297442803E-2</v>
      </c>
      <c r="AD312" t="str">
        <f t="shared" si="33"/>
        <v/>
      </c>
    </row>
    <row r="313" spans="2:30" x14ac:dyDescent="0.25">
      <c r="B313" s="9" t="s">
        <v>311</v>
      </c>
      <c r="C313" s="23" t="str">
        <f>VLOOKUP(B313,[2]Municipal!$C$15:$D$60549,2)</f>
        <v>Tópaga</v>
      </c>
      <c r="D313" s="11">
        <f>VLOOKUP($B313,'[1]Sin Corporativo'!$Q$6:$AA$1115,2)</f>
        <v>91</v>
      </c>
      <c r="E313" s="10">
        <f>VLOOKUP($B313,'[1]Sin Corporativo'!$Q$6:$AA$1115,3)</f>
        <v>101</v>
      </c>
      <c r="F313" s="10">
        <f>VLOOKUP($B313,'[1]Sin Corporativo'!$Q$6:$AA$1115,4)</f>
        <v>83</v>
      </c>
      <c r="G313" s="12">
        <f>VLOOKUP($B313,'[1]Sin Corporativo'!$Q$6:$AA$1115,5)</f>
        <v>71</v>
      </c>
      <c r="H313" s="11">
        <f>VLOOKUP($B313,'[1]Sin Corporativo'!$Q$6:$AA$1115,6)</f>
        <v>29</v>
      </c>
      <c r="I313" s="10">
        <f>VLOOKUP($B313,'[1]Sin Corporativo'!$Q$6:$AA$1115,7)</f>
        <v>43</v>
      </c>
      <c r="J313" s="10">
        <f>VLOOKUP($B313,'[1]Sin Corporativo'!$Q$6:$AA$1115,8)</f>
        <v>53</v>
      </c>
      <c r="K313" s="7">
        <f>VLOOKUP($B313,'[1]Sin Corporativo'!$Q$6:$AA$1115,9)</f>
        <v>57</v>
      </c>
      <c r="L313" s="11">
        <f>VLOOKUP($B313,'[1]Sin Corporativo'!$Q$6:$AA$1115,10)</f>
        <v>55</v>
      </c>
      <c r="M313" s="10">
        <f>VLOOKUP($B313,'[1]Sin Corporativo'!$Q$6:$AA$1115,11)</f>
        <v>52</v>
      </c>
      <c r="N313" s="29">
        <f>VLOOKUP($B313,'[2]pop-2020-2023'!$I$5:$M$1126,2)</f>
        <v>3706</v>
      </c>
      <c r="O313" s="28">
        <f>VLOOKUP($B313,'[2]pop-2020-2023'!$I$5:$M$1126,3)</f>
        <v>3749</v>
      </c>
      <c r="P313" s="28">
        <f>VLOOKUP($B313,'[2]pop-2020-2023'!$I$5:$M$1126,4)</f>
        <v>3797</v>
      </c>
      <c r="Q313" s="30">
        <f>VLOOKUP($B313,'[2]pop-2020-2023'!$I$5:$M$1126,5)</f>
        <v>3832</v>
      </c>
      <c r="R313" s="29">
        <f>VLOOKUP($B313,'[3]Hogares total'!$D$5:$L$1126,6)</f>
        <v>1225</v>
      </c>
      <c r="S313" s="28">
        <f>VLOOKUP($B313,'[3]Hogares total'!$D$5:$L$1126,7)</f>
        <v>1245</v>
      </c>
      <c r="T313" s="28">
        <f>VLOOKUP($B313,'[3]Hogares total'!$D$5:$L$1126,8)</f>
        <v>1267</v>
      </c>
      <c r="U313" s="30">
        <f>VLOOKUP($B313,'[3]Hogares total'!$D$5:$L$1126,9)</f>
        <v>1288</v>
      </c>
      <c r="V313" s="29"/>
      <c r="W313" s="43">
        <f t="shared" si="34"/>
        <v>2.6940517471325687E-2</v>
      </c>
      <c r="X313" s="43">
        <f t="shared" si="35"/>
        <v>1.1324730050039505E-2</v>
      </c>
      <c r="Y313" s="47">
        <f t="shared" si="36"/>
        <v>1.3569937369519834E-2</v>
      </c>
      <c r="Z313" s="29"/>
      <c r="AA313" s="43">
        <f t="shared" si="37"/>
        <v>8.1124497991967873E-2</v>
      </c>
      <c r="AB313" s="43">
        <f t="shared" si="38"/>
        <v>3.3938437253354381E-2</v>
      </c>
      <c r="AC313" s="47">
        <f t="shared" si="39"/>
        <v>4.0372670807453416E-2</v>
      </c>
      <c r="AD313" t="str">
        <f t="shared" si="33"/>
        <v/>
      </c>
    </row>
    <row r="314" spans="2:30" x14ac:dyDescent="0.25">
      <c r="B314" s="9" t="s">
        <v>312</v>
      </c>
      <c r="C314" s="23" t="str">
        <f>VLOOKUP(B314,[2]Municipal!$C$15:$D$60549,2)</f>
        <v>Tota</v>
      </c>
      <c r="D314" s="11">
        <f>VLOOKUP($B314,'[1]Sin Corporativo'!$Q$6:$AA$1115,2)</f>
        <v>31</v>
      </c>
      <c r="E314" s="10">
        <f>VLOOKUP($B314,'[1]Sin Corporativo'!$Q$6:$AA$1115,3)</f>
        <v>34</v>
      </c>
      <c r="F314" s="10">
        <f>VLOOKUP($B314,'[1]Sin Corporativo'!$Q$6:$AA$1115,4)</f>
        <v>42</v>
      </c>
      <c r="G314" s="12">
        <f>VLOOKUP($B314,'[1]Sin Corporativo'!$Q$6:$AA$1115,5)</f>
        <v>42</v>
      </c>
      <c r="H314" s="11">
        <f>VLOOKUP($B314,'[1]Sin Corporativo'!$Q$6:$AA$1115,6)</f>
        <v>40</v>
      </c>
      <c r="I314" s="10">
        <f>VLOOKUP($B314,'[1]Sin Corporativo'!$Q$6:$AA$1115,7)</f>
        <v>41</v>
      </c>
      <c r="J314" s="10">
        <f>VLOOKUP($B314,'[1]Sin Corporativo'!$Q$6:$AA$1115,8)</f>
        <v>37</v>
      </c>
      <c r="K314" s="7">
        <f>VLOOKUP($B314,'[1]Sin Corporativo'!$Q$6:$AA$1115,9)</f>
        <v>40</v>
      </c>
      <c r="L314" s="11">
        <f>VLOOKUP($B314,'[1]Sin Corporativo'!$Q$6:$AA$1115,10)</f>
        <v>44</v>
      </c>
      <c r="M314" s="10">
        <f>VLOOKUP($B314,'[1]Sin Corporativo'!$Q$6:$AA$1115,11)</f>
        <v>41</v>
      </c>
      <c r="N314" s="29">
        <f>VLOOKUP($B314,'[2]pop-2020-2023'!$I$5:$M$1126,2)</f>
        <v>5331</v>
      </c>
      <c r="O314" s="28">
        <f>VLOOKUP($B314,'[2]pop-2020-2023'!$I$5:$M$1126,3)</f>
        <v>5399</v>
      </c>
      <c r="P314" s="28">
        <f>VLOOKUP($B314,'[2]pop-2020-2023'!$I$5:$M$1126,4)</f>
        <v>5435</v>
      </c>
      <c r="Q314" s="30">
        <f>VLOOKUP($B314,'[2]pop-2020-2023'!$I$5:$M$1126,5)</f>
        <v>5502</v>
      </c>
      <c r="R314" s="29">
        <f>VLOOKUP($B314,'[3]Hogares total'!$D$5:$L$1126,6)</f>
        <v>1644</v>
      </c>
      <c r="S314" s="28">
        <f>VLOOKUP($B314,'[3]Hogares total'!$D$5:$L$1126,7)</f>
        <v>1669</v>
      </c>
      <c r="T314" s="28">
        <f>VLOOKUP($B314,'[3]Hogares total'!$D$5:$L$1126,8)</f>
        <v>1694</v>
      </c>
      <c r="U314" s="30">
        <f>VLOOKUP($B314,'[3]Hogares total'!$D$5:$L$1126,9)</f>
        <v>1721</v>
      </c>
      <c r="V314" s="29"/>
      <c r="W314" s="43">
        <f t="shared" si="34"/>
        <v>6.2974624930542695E-3</v>
      </c>
      <c r="X314" s="43">
        <f t="shared" si="35"/>
        <v>7.5436982520699176E-3</v>
      </c>
      <c r="Y314" s="47">
        <f t="shared" si="36"/>
        <v>7.4518356961105056E-3</v>
      </c>
      <c r="Z314" s="29"/>
      <c r="AA314" s="43">
        <f t="shared" si="37"/>
        <v>2.037147992810066E-2</v>
      </c>
      <c r="AB314" s="43">
        <f t="shared" si="38"/>
        <v>2.4203069657615112E-2</v>
      </c>
      <c r="AC314" s="47">
        <f t="shared" si="39"/>
        <v>2.3823358512492735E-2</v>
      </c>
      <c r="AD314" t="str">
        <f t="shared" si="33"/>
        <v/>
      </c>
    </row>
    <row r="315" spans="2:30" x14ac:dyDescent="0.25">
      <c r="B315" s="9" t="s">
        <v>313</v>
      </c>
      <c r="C315" s="23" t="str">
        <f>VLOOKUP(B315,[2]Municipal!$C$15:$D$60549,2)</f>
        <v>Tununguá</v>
      </c>
      <c r="D315" s="11">
        <f>VLOOKUP($B315,'[1]Sin Corporativo'!$Q$6:$AA$1115,2)</f>
        <v>3</v>
      </c>
      <c r="E315" s="10">
        <f>VLOOKUP($B315,'[1]Sin Corporativo'!$Q$6:$AA$1115,3)</f>
        <v>3</v>
      </c>
      <c r="F315" s="10">
        <f>VLOOKUP($B315,'[1]Sin Corporativo'!$Q$6:$AA$1115,4)</f>
        <v>2</v>
      </c>
      <c r="G315" s="12">
        <f>VLOOKUP($B315,'[1]Sin Corporativo'!$Q$6:$AA$1115,5)</f>
        <v>1</v>
      </c>
      <c r="H315" s="11">
        <f>VLOOKUP($B315,'[1]Sin Corporativo'!$Q$6:$AA$1115,6)</f>
        <v>0</v>
      </c>
      <c r="I315" s="10">
        <f>VLOOKUP($B315,'[1]Sin Corporativo'!$Q$6:$AA$1115,7)</f>
        <v>0</v>
      </c>
      <c r="J315" s="10">
        <f>VLOOKUP($B315,'[1]Sin Corporativo'!$Q$6:$AA$1115,8)</f>
        <v>0</v>
      </c>
      <c r="K315" s="7">
        <f>VLOOKUP($B315,'[1]Sin Corporativo'!$Q$6:$AA$1115,9)</f>
        <v>0</v>
      </c>
      <c r="L315" s="11">
        <f>VLOOKUP($B315,'[1]Sin Corporativo'!$Q$6:$AA$1115,10)</f>
        <v>0</v>
      </c>
      <c r="M315" s="10">
        <f>VLOOKUP($B315,'[1]Sin Corporativo'!$Q$6:$AA$1115,11)</f>
        <v>0</v>
      </c>
      <c r="N315" s="29">
        <f>VLOOKUP($B315,'[2]pop-2020-2023'!$I$5:$M$1126,2)</f>
        <v>1574</v>
      </c>
      <c r="O315" s="28">
        <f>VLOOKUP($B315,'[2]pop-2020-2023'!$I$5:$M$1126,3)</f>
        <v>1589</v>
      </c>
      <c r="P315" s="28">
        <f>VLOOKUP($B315,'[2]pop-2020-2023'!$I$5:$M$1126,4)</f>
        <v>1625</v>
      </c>
      <c r="Q315" s="30">
        <f>VLOOKUP($B315,'[2]pop-2020-2023'!$I$5:$M$1126,5)</f>
        <v>1627</v>
      </c>
      <c r="R315" s="29">
        <f>VLOOKUP($B315,'[3]Hogares total'!$D$5:$L$1126,6)</f>
        <v>533</v>
      </c>
      <c r="S315" s="28">
        <f>VLOOKUP($B315,'[3]Hogares total'!$D$5:$L$1126,7)</f>
        <v>539</v>
      </c>
      <c r="T315" s="28">
        <f>VLOOKUP($B315,'[3]Hogares total'!$D$5:$L$1126,8)</f>
        <v>548</v>
      </c>
      <c r="U315" s="30">
        <f>VLOOKUP($B315,'[3]Hogares total'!$D$5:$L$1126,9)</f>
        <v>555</v>
      </c>
      <c r="V315" s="29"/>
      <c r="W315" s="43">
        <f t="shared" si="34"/>
        <v>1.8879798615481435E-3</v>
      </c>
      <c r="X315" s="43">
        <f t="shared" si="35"/>
        <v>0</v>
      </c>
      <c r="Y315" s="47">
        <f t="shared" si="36"/>
        <v>0</v>
      </c>
      <c r="Z315" s="29"/>
      <c r="AA315" s="43">
        <f t="shared" si="37"/>
        <v>5.5658627087198514E-3</v>
      </c>
      <c r="AB315" s="43">
        <f t="shared" si="38"/>
        <v>0</v>
      </c>
      <c r="AC315" s="47">
        <f t="shared" si="39"/>
        <v>0</v>
      </c>
      <c r="AD315" t="str">
        <f t="shared" si="33"/>
        <v/>
      </c>
    </row>
    <row r="316" spans="2:30" x14ac:dyDescent="0.25">
      <c r="B316" s="9" t="s">
        <v>314</v>
      </c>
      <c r="C316" s="23" t="str">
        <f>VLOOKUP(B316,[2]Municipal!$C$15:$D$60549,2)</f>
        <v>Turmequé</v>
      </c>
      <c r="D316" s="11">
        <f>VLOOKUP($B316,'[1]Sin Corporativo'!$Q$6:$AA$1115,2)</f>
        <v>123</v>
      </c>
      <c r="E316" s="10">
        <f>VLOOKUP($B316,'[1]Sin Corporativo'!$Q$6:$AA$1115,3)</f>
        <v>130</v>
      </c>
      <c r="F316" s="10">
        <f>VLOOKUP($B316,'[1]Sin Corporativo'!$Q$6:$AA$1115,4)</f>
        <v>134</v>
      </c>
      <c r="G316" s="12">
        <f>VLOOKUP($B316,'[1]Sin Corporativo'!$Q$6:$AA$1115,5)</f>
        <v>126</v>
      </c>
      <c r="H316" s="11">
        <f>VLOOKUP($B316,'[1]Sin Corporativo'!$Q$6:$AA$1115,6)</f>
        <v>128</v>
      </c>
      <c r="I316" s="10">
        <f>VLOOKUP($B316,'[1]Sin Corporativo'!$Q$6:$AA$1115,7)</f>
        <v>121</v>
      </c>
      <c r="J316" s="10">
        <f>VLOOKUP($B316,'[1]Sin Corporativo'!$Q$6:$AA$1115,8)</f>
        <v>130</v>
      </c>
      <c r="K316" s="7">
        <f>VLOOKUP($B316,'[1]Sin Corporativo'!$Q$6:$AA$1115,9)</f>
        <v>133</v>
      </c>
      <c r="L316" s="11">
        <f>VLOOKUP($B316,'[1]Sin Corporativo'!$Q$6:$AA$1115,10)</f>
        <v>367</v>
      </c>
      <c r="M316" s="10">
        <f>VLOOKUP($B316,'[1]Sin Corporativo'!$Q$6:$AA$1115,11)</f>
        <v>358</v>
      </c>
      <c r="N316" s="29">
        <f>VLOOKUP($B316,'[2]pop-2020-2023'!$I$5:$M$1126,2)</f>
        <v>6272</v>
      </c>
      <c r="O316" s="28">
        <f>VLOOKUP($B316,'[2]pop-2020-2023'!$I$5:$M$1126,3)</f>
        <v>6324</v>
      </c>
      <c r="P316" s="28">
        <f>VLOOKUP($B316,'[2]pop-2020-2023'!$I$5:$M$1126,4)</f>
        <v>6391</v>
      </c>
      <c r="Q316" s="30">
        <f>VLOOKUP($B316,'[2]pop-2020-2023'!$I$5:$M$1126,5)</f>
        <v>6455</v>
      </c>
      <c r="R316" s="29">
        <f>VLOOKUP($B316,'[3]Hogares total'!$D$5:$L$1126,6)</f>
        <v>2159</v>
      </c>
      <c r="S316" s="28">
        <f>VLOOKUP($B316,'[3]Hogares total'!$D$5:$L$1126,7)</f>
        <v>2193</v>
      </c>
      <c r="T316" s="28">
        <f>VLOOKUP($B316,'[3]Hogares total'!$D$5:$L$1126,8)</f>
        <v>2228</v>
      </c>
      <c r="U316" s="30">
        <f>VLOOKUP($B316,'[3]Hogares total'!$D$5:$L$1126,9)</f>
        <v>2264</v>
      </c>
      <c r="V316" s="29"/>
      <c r="W316" s="43">
        <f t="shared" si="34"/>
        <v>2.0556609740670462E-2</v>
      </c>
      <c r="X316" s="43">
        <f t="shared" si="35"/>
        <v>1.8932874354561102E-2</v>
      </c>
      <c r="Y316" s="47">
        <f t="shared" si="36"/>
        <v>5.5460883036405888E-2</v>
      </c>
      <c r="Z316" s="29"/>
      <c r="AA316" s="43">
        <f t="shared" si="37"/>
        <v>5.9279525763793889E-2</v>
      </c>
      <c r="AB316" s="43">
        <f t="shared" si="38"/>
        <v>5.4308797127468583E-2</v>
      </c>
      <c r="AC316" s="47">
        <f t="shared" si="39"/>
        <v>0.15812720848056538</v>
      </c>
      <c r="AD316" t="str">
        <f t="shared" si="33"/>
        <v/>
      </c>
    </row>
    <row r="317" spans="2:30" x14ac:dyDescent="0.25">
      <c r="B317" s="9" t="s">
        <v>315</v>
      </c>
      <c r="C317" s="23" t="str">
        <f>VLOOKUP(B317,[2]Municipal!$C$15:$D$60549,2)</f>
        <v>Tuta</v>
      </c>
      <c r="D317" s="11">
        <f>VLOOKUP($B317,'[1]Sin Corporativo'!$Q$6:$AA$1115,2)</f>
        <v>293</v>
      </c>
      <c r="E317" s="10">
        <f>VLOOKUP($B317,'[1]Sin Corporativo'!$Q$6:$AA$1115,3)</f>
        <v>261</v>
      </c>
      <c r="F317" s="10">
        <f>VLOOKUP($B317,'[1]Sin Corporativo'!$Q$6:$AA$1115,4)</f>
        <v>444</v>
      </c>
      <c r="G317" s="12">
        <f>VLOOKUP($B317,'[1]Sin Corporativo'!$Q$6:$AA$1115,5)</f>
        <v>555</v>
      </c>
      <c r="H317" s="11">
        <f>VLOOKUP($B317,'[1]Sin Corporativo'!$Q$6:$AA$1115,6)</f>
        <v>400</v>
      </c>
      <c r="I317" s="10">
        <f>VLOOKUP($B317,'[1]Sin Corporativo'!$Q$6:$AA$1115,7)</f>
        <v>269</v>
      </c>
      <c r="J317" s="10">
        <f>VLOOKUP($B317,'[1]Sin Corporativo'!$Q$6:$AA$1115,8)</f>
        <v>280</v>
      </c>
      <c r="K317" s="7">
        <f>VLOOKUP($B317,'[1]Sin Corporativo'!$Q$6:$AA$1115,9)</f>
        <v>445</v>
      </c>
      <c r="L317" s="11">
        <f>VLOOKUP($B317,'[1]Sin Corporativo'!$Q$6:$AA$1115,10)</f>
        <v>336</v>
      </c>
      <c r="M317" s="10">
        <f>VLOOKUP($B317,'[1]Sin Corporativo'!$Q$6:$AA$1115,11)</f>
        <v>386</v>
      </c>
      <c r="N317" s="29">
        <f>VLOOKUP($B317,'[2]pop-2020-2023'!$I$5:$M$1126,2)</f>
        <v>8541</v>
      </c>
      <c r="O317" s="28">
        <f>VLOOKUP($B317,'[2]pop-2020-2023'!$I$5:$M$1126,3)</f>
        <v>8641</v>
      </c>
      <c r="P317" s="28">
        <f>VLOOKUP($B317,'[2]pop-2020-2023'!$I$5:$M$1126,4)</f>
        <v>8742</v>
      </c>
      <c r="Q317" s="30">
        <f>VLOOKUP($B317,'[2]pop-2020-2023'!$I$5:$M$1126,5)</f>
        <v>8839</v>
      </c>
      <c r="R317" s="29">
        <f>VLOOKUP($B317,'[3]Hogares total'!$D$5:$L$1126,6)</f>
        <v>2714</v>
      </c>
      <c r="S317" s="28">
        <f>VLOOKUP($B317,'[3]Hogares total'!$D$5:$L$1126,7)</f>
        <v>2758</v>
      </c>
      <c r="T317" s="28">
        <f>VLOOKUP($B317,'[3]Hogares total'!$D$5:$L$1126,8)</f>
        <v>2802</v>
      </c>
      <c r="U317" s="30">
        <f>VLOOKUP($B317,'[3]Hogares total'!$D$5:$L$1126,9)</f>
        <v>2846</v>
      </c>
      <c r="V317" s="29"/>
      <c r="W317" s="43">
        <f t="shared" si="34"/>
        <v>3.0204837403078347E-2</v>
      </c>
      <c r="X317" s="43">
        <f t="shared" si="35"/>
        <v>3.0770990619995425E-2</v>
      </c>
      <c r="Y317" s="47">
        <f t="shared" si="36"/>
        <v>4.367009842742392E-2</v>
      </c>
      <c r="Z317" s="29"/>
      <c r="AA317" s="43">
        <f t="shared" si="37"/>
        <v>9.4633792603335751E-2</v>
      </c>
      <c r="AB317" s="43">
        <f t="shared" si="38"/>
        <v>9.60028551034975E-2</v>
      </c>
      <c r="AC317" s="47">
        <f t="shared" si="39"/>
        <v>0.13562895291637386</v>
      </c>
      <c r="AD317" t="str">
        <f t="shared" si="33"/>
        <v/>
      </c>
    </row>
    <row r="318" spans="2:30" x14ac:dyDescent="0.25">
      <c r="B318" s="9" t="s">
        <v>316</v>
      </c>
      <c r="C318" s="23" t="str">
        <f>VLOOKUP(B318,[2]Municipal!$C$15:$D$60549,2)</f>
        <v>Tutazá</v>
      </c>
      <c r="D318" s="11">
        <f>VLOOKUP($B318,'[1]Sin Corporativo'!$Q$6:$AA$1115,2)</f>
        <v>27</v>
      </c>
      <c r="E318" s="10">
        <f>VLOOKUP($B318,'[1]Sin Corporativo'!$Q$6:$AA$1115,3)</f>
        <v>33</v>
      </c>
      <c r="F318" s="10">
        <f>VLOOKUP($B318,'[1]Sin Corporativo'!$Q$6:$AA$1115,4)</f>
        <v>19</v>
      </c>
      <c r="G318" s="12">
        <f>VLOOKUP($B318,'[1]Sin Corporativo'!$Q$6:$AA$1115,5)</f>
        <v>19</v>
      </c>
      <c r="H318" s="11">
        <f>VLOOKUP($B318,'[1]Sin Corporativo'!$Q$6:$AA$1115,6)</f>
        <v>22</v>
      </c>
      <c r="I318" s="10">
        <f>VLOOKUP($B318,'[1]Sin Corporativo'!$Q$6:$AA$1115,7)</f>
        <v>27</v>
      </c>
      <c r="J318" s="10">
        <f>VLOOKUP($B318,'[1]Sin Corporativo'!$Q$6:$AA$1115,8)</f>
        <v>25</v>
      </c>
      <c r="K318" s="7">
        <f>VLOOKUP($B318,'[1]Sin Corporativo'!$Q$6:$AA$1115,9)</f>
        <v>24</v>
      </c>
      <c r="L318" s="11">
        <f>VLOOKUP($B318,'[1]Sin Corporativo'!$Q$6:$AA$1115,10)</f>
        <v>29</v>
      </c>
      <c r="M318" s="10">
        <f>VLOOKUP($B318,'[1]Sin Corporativo'!$Q$6:$AA$1115,11)</f>
        <v>27</v>
      </c>
      <c r="N318" s="29">
        <f>VLOOKUP($B318,'[2]pop-2020-2023'!$I$5:$M$1126,2)</f>
        <v>2101</v>
      </c>
      <c r="O318" s="28">
        <f>VLOOKUP($B318,'[2]pop-2020-2023'!$I$5:$M$1126,3)</f>
        <v>2106</v>
      </c>
      <c r="P318" s="28">
        <f>VLOOKUP($B318,'[2]pop-2020-2023'!$I$5:$M$1126,4)</f>
        <v>2131</v>
      </c>
      <c r="Q318" s="30">
        <f>VLOOKUP($B318,'[2]pop-2020-2023'!$I$5:$M$1126,5)</f>
        <v>2142</v>
      </c>
      <c r="R318" s="29">
        <f>VLOOKUP($B318,'[3]Hogares total'!$D$5:$L$1126,6)</f>
        <v>671</v>
      </c>
      <c r="S318" s="28">
        <f>VLOOKUP($B318,'[3]Hogares total'!$D$5:$L$1126,7)</f>
        <v>682</v>
      </c>
      <c r="T318" s="28">
        <f>VLOOKUP($B318,'[3]Hogares total'!$D$5:$L$1126,8)</f>
        <v>692</v>
      </c>
      <c r="U318" s="30">
        <f>VLOOKUP($B318,'[3]Hogares total'!$D$5:$L$1126,9)</f>
        <v>702</v>
      </c>
      <c r="V318" s="29"/>
      <c r="W318" s="43">
        <f t="shared" si="34"/>
        <v>1.5669515669515671E-2</v>
      </c>
      <c r="X318" s="43">
        <f t="shared" si="35"/>
        <v>1.2670107930549039E-2</v>
      </c>
      <c r="Y318" s="47">
        <f t="shared" si="36"/>
        <v>1.2605042016806723E-2</v>
      </c>
      <c r="Z318" s="29"/>
      <c r="AA318" s="43">
        <f t="shared" si="37"/>
        <v>4.8387096774193547E-2</v>
      </c>
      <c r="AB318" s="43">
        <f t="shared" si="38"/>
        <v>3.9017341040462429E-2</v>
      </c>
      <c r="AC318" s="47">
        <f t="shared" si="39"/>
        <v>3.8461538461538464E-2</v>
      </c>
      <c r="AD318" t="str">
        <f t="shared" si="33"/>
        <v/>
      </c>
    </row>
    <row r="319" spans="2:30" x14ac:dyDescent="0.25">
      <c r="B319" s="9" t="s">
        <v>317</v>
      </c>
      <c r="C319" s="23" t="str">
        <f>VLOOKUP(B319,[2]Municipal!$C$15:$D$60549,2)</f>
        <v>Úmbita</v>
      </c>
      <c r="D319" s="11">
        <f>VLOOKUP($B319,'[1]Sin Corporativo'!$Q$6:$AA$1115,2)</f>
        <v>97</v>
      </c>
      <c r="E319" s="10">
        <f>VLOOKUP($B319,'[1]Sin Corporativo'!$Q$6:$AA$1115,3)</f>
        <v>117</v>
      </c>
      <c r="F319" s="10">
        <f>VLOOKUP($B319,'[1]Sin Corporativo'!$Q$6:$AA$1115,4)</f>
        <v>137</v>
      </c>
      <c r="G319" s="12">
        <f>VLOOKUP($B319,'[1]Sin Corporativo'!$Q$6:$AA$1115,5)</f>
        <v>138</v>
      </c>
      <c r="H319" s="11">
        <f>VLOOKUP($B319,'[1]Sin Corporativo'!$Q$6:$AA$1115,6)</f>
        <v>160</v>
      </c>
      <c r="I319" s="10">
        <f>VLOOKUP($B319,'[1]Sin Corporativo'!$Q$6:$AA$1115,7)</f>
        <v>160</v>
      </c>
      <c r="J319" s="10">
        <f>VLOOKUP($B319,'[1]Sin Corporativo'!$Q$6:$AA$1115,8)</f>
        <v>157</v>
      </c>
      <c r="K319" s="7">
        <f>VLOOKUP($B319,'[1]Sin Corporativo'!$Q$6:$AA$1115,9)</f>
        <v>180</v>
      </c>
      <c r="L319" s="11">
        <f>VLOOKUP($B319,'[1]Sin Corporativo'!$Q$6:$AA$1115,10)</f>
        <v>190</v>
      </c>
      <c r="M319" s="10">
        <f>VLOOKUP($B319,'[1]Sin Corporativo'!$Q$6:$AA$1115,11)</f>
        <v>190</v>
      </c>
      <c r="N319" s="29">
        <f>VLOOKUP($B319,'[2]pop-2020-2023'!$I$5:$M$1126,2)</f>
        <v>7734</v>
      </c>
      <c r="O319" s="28">
        <f>VLOOKUP($B319,'[2]pop-2020-2023'!$I$5:$M$1126,3)</f>
        <v>7784</v>
      </c>
      <c r="P319" s="28">
        <f>VLOOKUP($B319,'[2]pop-2020-2023'!$I$5:$M$1126,4)</f>
        <v>7878</v>
      </c>
      <c r="Q319" s="30">
        <f>VLOOKUP($B319,'[2]pop-2020-2023'!$I$5:$M$1126,5)</f>
        <v>7954</v>
      </c>
      <c r="R319" s="29">
        <f>VLOOKUP($B319,'[3]Hogares total'!$D$5:$L$1126,6)</f>
        <v>2656</v>
      </c>
      <c r="S319" s="28">
        <f>VLOOKUP($B319,'[3]Hogares total'!$D$5:$L$1126,7)</f>
        <v>2692</v>
      </c>
      <c r="T319" s="28">
        <f>VLOOKUP($B319,'[3]Hogares total'!$D$5:$L$1126,8)</f>
        <v>2731</v>
      </c>
      <c r="U319" s="30">
        <f>VLOOKUP($B319,'[3]Hogares total'!$D$5:$L$1126,9)</f>
        <v>2767</v>
      </c>
      <c r="V319" s="29"/>
      <c r="W319" s="43">
        <f t="shared" si="34"/>
        <v>1.5030832476875642E-2</v>
      </c>
      <c r="X319" s="43">
        <f t="shared" si="35"/>
        <v>2.0309723280020311E-2</v>
      </c>
      <c r="Y319" s="47">
        <f t="shared" si="36"/>
        <v>2.3887352275584611E-2</v>
      </c>
      <c r="Z319" s="29"/>
      <c r="AA319" s="43">
        <f t="shared" si="37"/>
        <v>4.3462109955423475E-2</v>
      </c>
      <c r="AB319" s="43">
        <f t="shared" si="38"/>
        <v>5.8586598315635299E-2</v>
      </c>
      <c r="AC319" s="47">
        <f t="shared" si="39"/>
        <v>6.8666425731839537E-2</v>
      </c>
      <c r="AD319" t="str">
        <f t="shared" si="33"/>
        <v/>
      </c>
    </row>
    <row r="320" spans="2:30" x14ac:dyDescent="0.25">
      <c r="B320" s="9" t="s">
        <v>318</v>
      </c>
      <c r="C320" s="23" t="str">
        <f>VLOOKUP(B320,[2]Municipal!$C$15:$D$60549,2)</f>
        <v>Ventaquemada</v>
      </c>
      <c r="D320" s="11">
        <f>VLOOKUP($B320,'[1]Sin Corporativo'!$Q$6:$AA$1115,2)</f>
        <v>115</v>
      </c>
      <c r="E320" s="10">
        <f>VLOOKUP($B320,'[1]Sin Corporativo'!$Q$6:$AA$1115,3)</f>
        <v>75</v>
      </c>
      <c r="F320" s="10">
        <f>VLOOKUP($B320,'[1]Sin Corporativo'!$Q$6:$AA$1115,4)</f>
        <v>75</v>
      </c>
      <c r="G320" s="12">
        <f>VLOOKUP($B320,'[1]Sin Corporativo'!$Q$6:$AA$1115,5)</f>
        <v>99</v>
      </c>
      <c r="H320" s="11">
        <f>VLOOKUP($B320,'[1]Sin Corporativo'!$Q$6:$AA$1115,6)</f>
        <v>97</v>
      </c>
      <c r="I320" s="10">
        <f>VLOOKUP($B320,'[1]Sin Corporativo'!$Q$6:$AA$1115,7)</f>
        <v>492</v>
      </c>
      <c r="J320" s="10">
        <f>VLOOKUP($B320,'[1]Sin Corporativo'!$Q$6:$AA$1115,8)</f>
        <v>461</v>
      </c>
      <c r="K320" s="7">
        <f>VLOOKUP($B320,'[1]Sin Corporativo'!$Q$6:$AA$1115,9)</f>
        <v>106</v>
      </c>
      <c r="L320" s="11">
        <f>VLOOKUP($B320,'[1]Sin Corporativo'!$Q$6:$AA$1115,10)</f>
        <v>515</v>
      </c>
      <c r="M320" s="10">
        <f>VLOOKUP($B320,'[1]Sin Corporativo'!$Q$6:$AA$1115,11)</f>
        <v>576</v>
      </c>
      <c r="N320" s="29">
        <f>VLOOKUP($B320,'[2]pop-2020-2023'!$I$5:$M$1126,2)</f>
        <v>16273</v>
      </c>
      <c r="O320" s="28">
        <f>VLOOKUP($B320,'[2]pop-2020-2023'!$I$5:$M$1126,3)</f>
        <v>16498</v>
      </c>
      <c r="P320" s="28">
        <f>VLOOKUP($B320,'[2]pop-2020-2023'!$I$5:$M$1126,4)</f>
        <v>16662</v>
      </c>
      <c r="Q320" s="30">
        <f>VLOOKUP($B320,'[2]pop-2020-2023'!$I$5:$M$1126,5)</f>
        <v>16856</v>
      </c>
      <c r="R320" s="29">
        <f>VLOOKUP($B320,'[3]Hogares total'!$D$5:$L$1126,6)</f>
        <v>5067</v>
      </c>
      <c r="S320" s="28">
        <f>VLOOKUP($B320,'[3]Hogares total'!$D$5:$L$1126,7)</f>
        <v>5140</v>
      </c>
      <c r="T320" s="28">
        <f>VLOOKUP($B320,'[3]Hogares total'!$D$5:$L$1126,8)</f>
        <v>5216</v>
      </c>
      <c r="U320" s="30">
        <f>VLOOKUP($B320,'[3]Hogares total'!$D$5:$L$1126,9)</f>
        <v>5293</v>
      </c>
      <c r="V320" s="29"/>
      <c r="W320" s="43">
        <f t="shared" si="34"/>
        <v>4.5460055764335074E-3</v>
      </c>
      <c r="X320" s="43">
        <f t="shared" si="35"/>
        <v>2.9528267915016206E-2</v>
      </c>
      <c r="Y320" s="47">
        <f t="shared" si="36"/>
        <v>3.4171808258186998E-2</v>
      </c>
      <c r="Z320" s="29"/>
      <c r="AA320" s="43">
        <f t="shared" si="37"/>
        <v>1.4591439688715954E-2</v>
      </c>
      <c r="AB320" s="43">
        <f t="shared" si="38"/>
        <v>9.4325153374233126E-2</v>
      </c>
      <c r="AC320" s="47">
        <f t="shared" si="39"/>
        <v>0.10882297373890043</v>
      </c>
      <c r="AD320" t="str">
        <f t="shared" si="33"/>
        <v/>
      </c>
    </row>
    <row r="321" spans="2:30" x14ac:dyDescent="0.25">
      <c r="B321" s="9" t="s">
        <v>319</v>
      </c>
      <c r="C321" s="23" t="str">
        <f>VLOOKUP(B321,[2]Municipal!$C$15:$D$60549,2)</f>
        <v>Viracachá</v>
      </c>
      <c r="D321" s="11">
        <f>VLOOKUP($B321,'[1]Sin Corporativo'!$Q$6:$AA$1115,2)</f>
        <v>11</v>
      </c>
      <c r="E321" s="10">
        <f>VLOOKUP($B321,'[1]Sin Corporativo'!$Q$6:$AA$1115,3)</f>
        <v>12</v>
      </c>
      <c r="F321" s="10">
        <f>VLOOKUP($B321,'[1]Sin Corporativo'!$Q$6:$AA$1115,4)</f>
        <v>31</v>
      </c>
      <c r="G321" s="12">
        <f>VLOOKUP($B321,'[1]Sin Corporativo'!$Q$6:$AA$1115,5)</f>
        <v>30</v>
      </c>
      <c r="H321" s="11">
        <f>VLOOKUP($B321,'[1]Sin Corporativo'!$Q$6:$AA$1115,6)</f>
        <v>32</v>
      </c>
      <c r="I321" s="10">
        <f>VLOOKUP($B321,'[1]Sin Corporativo'!$Q$6:$AA$1115,7)</f>
        <v>42</v>
      </c>
      <c r="J321" s="10">
        <f>VLOOKUP($B321,'[1]Sin Corporativo'!$Q$6:$AA$1115,8)</f>
        <v>41</v>
      </c>
      <c r="K321" s="7">
        <f>VLOOKUP($B321,'[1]Sin Corporativo'!$Q$6:$AA$1115,9)</f>
        <v>42</v>
      </c>
      <c r="L321" s="11">
        <f>VLOOKUP($B321,'[1]Sin Corporativo'!$Q$6:$AA$1115,10)</f>
        <v>53</v>
      </c>
      <c r="M321" s="10">
        <f>VLOOKUP($B321,'[1]Sin Corporativo'!$Q$6:$AA$1115,11)</f>
        <v>91</v>
      </c>
      <c r="N321" s="29">
        <f>VLOOKUP($B321,'[2]pop-2020-2023'!$I$5:$M$1126,2)</f>
        <v>2898</v>
      </c>
      <c r="O321" s="28">
        <f>VLOOKUP($B321,'[2]pop-2020-2023'!$I$5:$M$1126,3)</f>
        <v>2908</v>
      </c>
      <c r="P321" s="28">
        <f>VLOOKUP($B321,'[2]pop-2020-2023'!$I$5:$M$1126,4)</f>
        <v>2946</v>
      </c>
      <c r="Q321" s="30">
        <f>VLOOKUP($B321,'[2]pop-2020-2023'!$I$5:$M$1126,5)</f>
        <v>2985</v>
      </c>
      <c r="R321" s="29">
        <f>VLOOKUP($B321,'[3]Hogares total'!$D$5:$L$1126,6)</f>
        <v>1024</v>
      </c>
      <c r="S321" s="28">
        <f>VLOOKUP($B321,'[3]Hogares total'!$D$5:$L$1126,7)</f>
        <v>1039</v>
      </c>
      <c r="T321" s="28">
        <f>VLOOKUP($B321,'[3]Hogares total'!$D$5:$L$1126,8)</f>
        <v>1055</v>
      </c>
      <c r="U321" s="30">
        <f>VLOOKUP($B321,'[3]Hogares total'!$D$5:$L$1126,9)</f>
        <v>1070</v>
      </c>
      <c r="V321" s="29"/>
      <c r="W321" s="43">
        <f t="shared" si="34"/>
        <v>4.1265474552957355E-3</v>
      </c>
      <c r="X321" s="43">
        <f t="shared" si="35"/>
        <v>1.4256619144602852E-2</v>
      </c>
      <c r="Y321" s="47">
        <f t="shared" si="36"/>
        <v>3.0485762144053602E-2</v>
      </c>
      <c r="Z321" s="29"/>
      <c r="AA321" s="43">
        <f t="shared" si="37"/>
        <v>1.1549566891241578E-2</v>
      </c>
      <c r="AB321" s="43">
        <f t="shared" si="38"/>
        <v>3.9810426540284362E-2</v>
      </c>
      <c r="AC321" s="47">
        <f t="shared" si="39"/>
        <v>8.5046728971962623E-2</v>
      </c>
      <c r="AD321" t="str">
        <f t="shared" si="33"/>
        <v/>
      </c>
    </row>
    <row r="322" spans="2:30" x14ac:dyDescent="0.25">
      <c r="B322" s="9" t="s">
        <v>320</v>
      </c>
      <c r="C322" s="23" t="str">
        <f>VLOOKUP(B322,[2]Municipal!$C$15:$D$60549,2)</f>
        <v>Zetaquira</v>
      </c>
      <c r="D322" s="11">
        <f>VLOOKUP($B322,'[1]Sin Corporativo'!$Q$6:$AA$1115,2)</f>
        <v>76</v>
      </c>
      <c r="E322" s="10">
        <f>VLOOKUP($B322,'[1]Sin Corporativo'!$Q$6:$AA$1115,3)</f>
        <v>79</v>
      </c>
      <c r="F322" s="10">
        <f>VLOOKUP($B322,'[1]Sin Corporativo'!$Q$6:$AA$1115,4)</f>
        <v>149</v>
      </c>
      <c r="G322" s="12">
        <f>VLOOKUP($B322,'[1]Sin Corporativo'!$Q$6:$AA$1115,5)</f>
        <v>225</v>
      </c>
      <c r="H322" s="11">
        <f>VLOOKUP($B322,'[1]Sin Corporativo'!$Q$6:$AA$1115,6)</f>
        <v>110</v>
      </c>
      <c r="I322" s="10">
        <f>VLOOKUP($B322,'[1]Sin Corporativo'!$Q$6:$AA$1115,7)</f>
        <v>141</v>
      </c>
      <c r="J322" s="10">
        <f>VLOOKUP($B322,'[1]Sin Corporativo'!$Q$6:$AA$1115,8)</f>
        <v>182</v>
      </c>
      <c r="K322" s="7">
        <f>VLOOKUP($B322,'[1]Sin Corporativo'!$Q$6:$AA$1115,9)</f>
        <v>65</v>
      </c>
      <c r="L322" s="11">
        <f>VLOOKUP($B322,'[1]Sin Corporativo'!$Q$6:$AA$1115,10)</f>
        <v>140</v>
      </c>
      <c r="M322" s="10">
        <f>VLOOKUP($B322,'[1]Sin Corporativo'!$Q$6:$AA$1115,11)</f>
        <v>136</v>
      </c>
      <c r="N322" s="29">
        <f>VLOOKUP($B322,'[2]pop-2020-2023'!$I$5:$M$1126,2)</f>
        <v>4741</v>
      </c>
      <c r="O322" s="28">
        <f>VLOOKUP($B322,'[2]pop-2020-2023'!$I$5:$M$1126,3)</f>
        <v>4793</v>
      </c>
      <c r="P322" s="28">
        <f>VLOOKUP($B322,'[2]pop-2020-2023'!$I$5:$M$1126,4)</f>
        <v>4832</v>
      </c>
      <c r="Q322" s="30">
        <f>VLOOKUP($B322,'[2]pop-2020-2023'!$I$5:$M$1126,5)</f>
        <v>4896</v>
      </c>
      <c r="R322" s="29">
        <f>VLOOKUP($B322,'[3]Hogares total'!$D$5:$L$1126,6)</f>
        <v>1709</v>
      </c>
      <c r="S322" s="28">
        <f>VLOOKUP($B322,'[3]Hogares total'!$D$5:$L$1126,7)</f>
        <v>1736</v>
      </c>
      <c r="T322" s="28">
        <f>VLOOKUP($B322,'[3]Hogares total'!$D$5:$L$1126,8)</f>
        <v>1763</v>
      </c>
      <c r="U322" s="30">
        <f>VLOOKUP($B322,'[3]Hogares total'!$D$5:$L$1126,9)</f>
        <v>1790</v>
      </c>
      <c r="V322" s="29"/>
      <c r="W322" s="43">
        <f t="shared" si="34"/>
        <v>1.6482370123096182E-2</v>
      </c>
      <c r="X322" s="43">
        <f t="shared" si="35"/>
        <v>2.918046357615894E-2</v>
      </c>
      <c r="Y322" s="47">
        <f t="shared" si="36"/>
        <v>2.7777777777777776E-2</v>
      </c>
      <c r="Z322" s="29"/>
      <c r="AA322" s="43">
        <f t="shared" si="37"/>
        <v>4.5506912442396311E-2</v>
      </c>
      <c r="AB322" s="43">
        <f t="shared" si="38"/>
        <v>7.997731140102099E-2</v>
      </c>
      <c r="AC322" s="47">
        <f t="shared" si="39"/>
        <v>7.5977653631284919E-2</v>
      </c>
      <c r="AD322" t="str">
        <f t="shared" si="33"/>
        <v/>
      </c>
    </row>
    <row r="323" spans="2:30" x14ac:dyDescent="0.25">
      <c r="B323" s="9" t="s">
        <v>321</v>
      </c>
      <c r="C323" s="23" t="str">
        <f>VLOOKUP(B323,[2]Municipal!$C$15:$D$60549,2)</f>
        <v>Manizales</v>
      </c>
      <c r="D323" s="11">
        <f>VLOOKUP($B323,'[1]Sin Corporativo'!$Q$6:$AA$1115,2)</f>
        <v>89590</v>
      </c>
      <c r="E323" s="10">
        <f>VLOOKUP($B323,'[1]Sin Corporativo'!$Q$6:$AA$1115,3)</f>
        <v>89380</v>
      </c>
      <c r="F323" s="10">
        <f>VLOOKUP($B323,'[1]Sin Corporativo'!$Q$6:$AA$1115,4)</f>
        <v>90141</v>
      </c>
      <c r="G323" s="12">
        <f>VLOOKUP($B323,'[1]Sin Corporativo'!$Q$6:$AA$1115,5)</f>
        <v>89819</v>
      </c>
      <c r="H323" s="11">
        <f>VLOOKUP($B323,'[1]Sin Corporativo'!$Q$6:$AA$1115,6)</f>
        <v>92277</v>
      </c>
      <c r="I323" s="10">
        <f>VLOOKUP($B323,'[1]Sin Corporativo'!$Q$6:$AA$1115,7)</f>
        <v>93028</v>
      </c>
      <c r="J323" s="10">
        <f>VLOOKUP($B323,'[1]Sin Corporativo'!$Q$6:$AA$1115,8)</f>
        <v>92491</v>
      </c>
      <c r="K323" s="7">
        <f>VLOOKUP($B323,'[1]Sin Corporativo'!$Q$6:$AA$1115,9)</f>
        <v>94747</v>
      </c>
      <c r="L323" s="11">
        <f>VLOOKUP($B323,'[1]Sin Corporativo'!$Q$6:$AA$1115,10)</f>
        <v>94606</v>
      </c>
      <c r="M323" s="10">
        <f>VLOOKUP($B323,'[1]Sin Corporativo'!$Q$6:$AA$1115,11)</f>
        <v>94963</v>
      </c>
      <c r="N323" s="29">
        <f>VLOOKUP($B323,'[2]pop-2020-2023'!$I$5:$M$1126,2)</f>
        <v>445669</v>
      </c>
      <c r="O323" s="28">
        <f>VLOOKUP($B323,'[2]pop-2020-2023'!$I$5:$M$1126,3)</f>
        <v>449434</v>
      </c>
      <c r="P323" s="28">
        <f>VLOOKUP($B323,'[2]pop-2020-2023'!$I$5:$M$1126,4)</f>
        <v>451812</v>
      </c>
      <c r="Q323" s="30">
        <f>VLOOKUP($B323,'[2]pop-2020-2023'!$I$5:$M$1126,5)</f>
        <v>454494</v>
      </c>
      <c r="R323" s="29">
        <f>VLOOKUP($B323,'[3]Hogares total'!$D$5:$L$1126,6)</f>
        <v>154918</v>
      </c>
      <c r="S323" s="28">
        <f>VLOOKUP($B323,'[3]Hogares total'!$D$5:$L$1126,7)</f>
        <v>158271</v>
      </c>
      <c r="T323" s="28">
        <f>VLOOKUP($B323,'[3]Hogares total'!$D$5:$L$1126,8)</f>
        <v>161709</v>
      </c>
      <c r="U323" s="30">
        <f>VLOOKUP($B323,'[3]Hogares total'!$D$5:$L$1126,9)</f>
        <v>165318</v>
      </c>
      <c r="V323" s="29"/>
      <c r="W323" s="43">
        <f t="shared" si="34"/>
        <v>0.19887235945656093</v>
      </c>
      <c r="X323" s="43">
        <f t="shared" si="35"/>
        <v>0.20589979903145555</v>
      </c>
      <c r="Y323" s="47">
        <f t="shared" si="36"/>
        <v>0.20894225226295618</v>
      </c>
      <c r="Z323" s="29"/>
      <c r="AA323" s="43">
        <f t="shared" si="37"/>
        <v>0.56472758749233909</v>
      </c>
      <c r="AB323" s="43">
        <f t="shared" si="38"/>
        <v>0.57528028742988946</v>
      </c>
      <c r="AC323" s="47">
        <f t="shared" si="39"/>
        <v>0.5744262572738601</v>
      </c>
      <c r="AD323" t="str">
        <f t="shared" si="33"/>
        <v/>
      </c>
    </row>
    <row r="324" spans="2:30" x14ac:dyDescent="0.25">
      <c r="B324" s="9" t="s">
        <v>322</v>
      </c>
      <c r="C324" s="23" t="str">
        <f>VLOOKUP(B324,[2]Municipal!$C$15:$D$60549,2)</f>
        <v>Aguadas</v>
      </c>
      <c r="D324" s="11">
        <f>VLOOKUP($B324,'[1]Sin Corporativo'!$Q$6:$AA$1115,2)</f>
        <v>313</v>
      </c>
      <c r="E324" s="10">
        <f>VLOOKUP($B324,'[1]Sin Corporativo'!$Q$6:$AA$1115,3)</f>
        <v>1168</v>
      </c>
      <c r="F324" s="10">
        <f>VLOOKUP($B324,'[1]Sin Corporativo'!$Q$6:$AA$1115,4)</f>
        <v>1182</v>
      </c>
      <c r="G324" s="12">
        <f>VLOOKUP($B324,'[1]Sin Corporativo'!$Q$6:$AA$1115,5)</f>
        <v>919</v>
      </c>
      <c r="H324" s="11">
        <f>VLOOKUP($B324,'[1]Sin Corporativo'!$Q$6:$AA$1115,6)</f>
        <v>1793</v>
      </c>
      <c r="I324" s="10">
        <f>VLOOKUP($B324,'[1]Sin Corporativo'!$Q$6:$AA$1115,7)</f>
        <v>1769</v>
      </c>
      <c r="J324" s="10">
        <f>VLOOKUP($B324,'[1]Sin Corporativo'!$Q$6:$AA$1115,8)</f>
        <v>1759</v>
      </c>
      <c r="K324" s="7">
        <f>VLOOKUP($B324,'[1]Sin Corporativo'!$Q$6:$AA$1115,9)</f>
        <v>1808</v>
      </c>
      <c r="L324" s="11">
        <f>VLOOKUP($B324,'[1]Sin Corporativo'!$Q$6:$AA$1115,10)</f>
        <v>1871</v>
      </c>
      <c r="M324" s="10">
        <f>VLOOKUP($B324,'[1]Sin Corporativo'!$Q$6:$AA$1115,11)</f>
        <v>1990</v>
      </c>
      <c r="N324" s="29">
        <f>VLOOKUP($B324,'[2]pop-2020-2023'!$I$5:$M$1126,2)</f>
        <v>23116</v>
      </c>
      <c r="O324" s="28">
        <f>VLOOKUP($B324,'[2]pop-2020-2023'!$I$5:$M$1126,3)</f>
        <v>23139</v>
      </c>
      <c r="P324" s="28">
        <f>VLOOKUP($B324,'[2]pop-2020-2023'!$I$5:$M$1126,4)</f>
        <v>23274</v>
      </c>
      <c r="Q324" s="30">
        <f>VLOOKUP($B324,'[2]pop-2020-2023'!$I$5:$M$1126,5)</f>
        <v>23403</v>
      </c>
      <c r="R324" s="29">
        <f>VLOOKUP($B324,'[3]Hogares total'!$D$5:$L$1126,6)</f>
        <v>7781</v>
      </c>
      <c r="S324" s="28">
        <f>VLOOKUP($B324,'[3]Hogares total'!$D$5:$L$1126,7)</f>
        <v>7931</v>
      </c>
      <c r="T324" s="28">
        <f>VLOOKUP($B324,'[3]Hogares total'!$D$5:$L$1126,8)</f>
        <v>8088</v>
      </c>
      <c r="U324" s="30">
        <f>VLOOKUP($B324,'[3]Hogares total'!$D$5:$L$1126,9)</f>
        <v>8254</v>
      </c>
      <c r="V324" s="29"/>
      <c r="W324" s="43">
        <f t="shared" si="34"/>
        <v>5.0477548727257009E-2</v>
      </c>
      <c r="X324" s="43">
        <f t="shared" si="35"/>
        <v>7.6007562086448391E-2</v>
      </c>
      <c r="Y324" s="47">
        <f t="shared" si="36"/>
        <v>8.5031833525616371E-2</v>
      </c>
      <c r="Z324" s="29"/>
      <c r="AA324" s="43">
        <f t="shared" si="37"/>
        <v>0.1472702055226327</v>
      </c>
      <c r="AB324" s="43">
        <f t="shared" si="38"/>
        <v>0.2187190900098912</v>
      </c>
      <c r="AC324" s="47">
        <f t="shared" si="39"/>
        <v>0.24109522655682095</v>
      </c>
      <c r="AD324" t="str">
        <f t="shared" si="33"/>
        <v/>
      </c>
    </row>
    <row r="325" spans="2:30" x14ac:dyDescent="0.25">
      <c r="B325" s="9" t="s">
        <v>323</v>
      </c>
      <c r="C325" s="23" t="str">
        <f>VLOOKUP(B325,[2]Municipal!$C$15:$D$60549,2)</f>
        <v>Anserma</v>
      </c>
      <c r="D325" s="11">
        <f>VLOOKUP($B325,'[1]Sin Corporativo'!$Q$6:$AA$1115,2)</f>
        <v>4177</v>
      </c>
      <c r="E325" s="10">
        <f>VLOOKUP($B325,'[1]Sin Corporativo'!$Q$6:$AA$1115,3)</f>
        <v>4025</v>
      </c>
      <c r="F325" s="10">
        <f>VLOOKUP($B325,'[1]Sin Corporativo'!$Q$6:$AA$1115,4)</f>
        <v>4052</v>
      </c>
      <c r="G325" s="12">
        <f>VLOOKUP($B325,'[1]Sin Corporativo'!$Q$6:$AA$1115,5)</f>
        <v>4209</v>
      </c>
      <c r="H325" s="11">
        <f>VLOOKUP($B325,'[1]Sin Corporativo'!$Q$6:$AA$1115,6)</f>
        <v>4195</v>
      </c>
      <c r="I325" s="10">
        <f>VLOOKUP($B325,'[1]Sin Corporativo'!$Q$6:$AA$1115,7)</f>
        <v>3600</v>
      </c>
      <c r="J325" s="10">
        <f>VLOOKUP($B325,'[1]Sin Corporativo'!$Q$6:$AA$1115,8)</f>
        <v>3883</v>
      </c>
      <c r="K325" s="7">
        <f>VLOOKUP($B325,'[1]Sin Corporativo'!$Q$6:$AA$1115,9)</f>
        <v>3933</v>
      </c>
      <c r="L325" s="11">
        <f>VLOOKUP($B325,'[1]Sin Corporativo'!$Q$6:$AA$1115,10)</f>
        <v>3982</v>
      </c>
      <c r="M325" s="10">
        <f>VLOOKUP($B325,'[1]Sin Corporativo'!$Q$6:$AA$1115,11)</f>
        <v>4123</v>
      </c>
      <c r="N325" s="29">
        <f>VLOOKUP($B325,'[2]pop-2020-2023'!$I$5:$M$1126,2)</f>
        <v>36803</v>
      </c>
      <c r="O325" s="28">
        <f>VLOOKUP($B325,'[2]pop-2020-2023'!$I$5:$M$1126,3)</f>
        <v>36966</v>
      </c>
      <c r="P325" s="28">
        <f>VLOOKUP($B325,'[2]pop-2020-2023'!$I$5:$M$1126,4)</f>
        <v>37154</v>
      </c>
      <c r="Q325" s="30">
        <f>VLOOKUP($B325,'[2]pop-2020-2023'!$I$5:$M$1126,5)</f>
        <v>37366</v>
      </c>
      <c r="R325" s="29">
        <f>VLOOKUP($B325,'[3]Hogares total'!$D$5:$L$1126,6)</f>
        <v>12611</v>
      </c>
      <c r="S325" s="28">
        <f>VLOOKUP($B325,'[3]Hogares total'!$D$5:$L$1126,7)</f>
        <v>12877</v>
      </c>
      <c r="T325" s="28">
        <f>VLOOKUP($B325,'[3]Hogares total'!$D$5:$L$1126,8)</f>
        <v>13149</v>
      </c>
      <c r="U325" s="30">
        <f>VLOOKUP($B325,'[3]Hogares total'!$D$5:$L$1126,9)</f>
        <v>13430</v>
      </c>
      <c r="V325" s="29"/>
      <c r="W325" s="43">
        <f t="shared" si="34"/>
        <v>0.10888383920359249</v>
      </c>
      <c r="X325" s="43">
        <f t="shared" si="35"/>
        <v>9.6894008720460778E-2</v>
      </c>
      <c r="Y325" s="47">
        <f t="shared" si="36"/>
        <v>0.11034095166729112</v>
      </c>
      <c r="Z325" s="29"/>
      <c r="AA325" s="43">
        <f t="shared" si="37"/>
        <v>0.3125728042245865</v>
      </c>
      <c r="AB325" s="43">
        <f t="shared" si="38"/>
        <v>0.27378507871321012</v>
      </c>
      <c r="AC325" s="47">
        <f t="shared" si="39"/>
        <v>0.30699925539836187</v>
      </c>
      <c r="AD325" t="str">
        <f t="shared" si="33"/>
        <v/>
      </c>
    </row>
    <row r="326" spans="2:30" x14ac:dyDescent="0.25">
      <c r="B326" s="9" t="s">
        <v>324</v>
      </c>
      <c r="C326" s="23" t="str">
        <f>VLOOKUP(B326,[2]Municipal!$C$15:$D$60549,2)</f>
        <v>Aranzazu</v>
      </c>
      <c r="D326" s="11">
        <f>VLOOKUP($B326,'[1]Sin Corporativo'!$Q$6:$AA$1115,2)</f>
        <v>287</v>
      </c>
      <c r="E326" s="10">
        <f>VLOOKUP($B326,'[1]Sin Corporativo'!$Q$6:$AA$1115,3)</f>
        <v>307</v>
      </c>
      <c r="F326" s="10">
        <f>VLOOKUP($B326,'[1]Sin Corporativo'!$Q$6:$AA$1115,4)</f>
        <v>303</v>
      </c>
      <c r="G326" s="12">
        <f>VLOOKUP($B326,'[1]Sin Corporativo'!$Q$6:$AA$1115,5)</f>
        <v>279</v>
      </c>
      <c r="H326" s="11">
        <f>VLOOKUP($B326,'[1]Sin Corporativo'!$Q$6:$AA$1115,6)</f>
        <v>277</v>
      </c>
      <c r="I326" s="10">
        <f>VLOOKUP($B326,'[1]Sin Corporativo'!$Q$6:$AA$1115,7)</f>
        <v>267</v>
      </c>
      <c r="J326" s="10">
        <f>VLOOKUP($B326,'[1]Sin Corporativo'!$Q$6:$AA$1115,8)</f>
        <v>256</v>
      </c>
      <c r="K326" s="7">
        <f>VLOOKUP($B326,'[1]Sin Corporativo'!$Q$6:$AA$1115,9)</f>
        <v>237</v>
      </c>
      <c r="L326" s="11">
        <f>VLOOKUP($B326,'[1]Sin Corporativo'!$Q$6:$AA$1115,10)</f>
        <v>466</v>
      </c>
      <c r="M326" s="10">
        <f>VLOOKUP($B326,'[1]Sin Corporativo'!$Q$6:$AA$1115,11)</f>
        <v>492</v>
      </c>
      <c r="N326" s="29">
        <f>VLOOKUP($B326,'[2]pop-2020-2023'!$I$5:$M$1126,2)</f>
        <v>10683</v>
      </c>
      <c r="O326" s="28">
        <f>VLOOKUP($B326,'[2]pop-2020-2023'!$I$5:$M$1126,3)</f>
        <v>10691</v>
      </c>
      <c r="P326" s="28">
        <f>VLOOKUP($B326,'[2]pop-2020-2023'!$I$5:$M$1126,4)</f>
        <v>10735</v>
      </c>
      <c r="Q326" s="30">
        <f>VLOOKUP($B326,'[2]pop-2020-2023'!$I$5:$M$1126,5)</f>
        <v>10792</v>
      </c>
      <c r="R326" s="29">
        <f>VLOOKUP($B326,'[3]Hogares total'!$D$5:$L$1126,6)</f>
        <v>3647</v>
      </c>
      <c r="S326" s="28">
        <f>VLOOKUP($B326,'[3]Hogares total'!$D$5:$L$1126,7)</f>
        <v>3725</v>
      </c>
      <c r="T326" s="28">
        <f>VLOOKUP($B326,'[3]Hogares total'!$D$5:$L$1126,8)</f>
        <v>3804</v>
      </c>
      <c r="U326" s="30">
        <f>VLOOKUP($B326,'[3]Hogares total'!$D$5:$L$1126,9)</f>
        <v>3887</v>
      </c>
      <c r="V326" s="29"/>
      <c r="W326" s="43">
        <f t="shared" si="34"/>
        <v>2.871574221307642E-2</v>
      </c>
      <c r="X326" s="43">
        <f t="shared" si="35"/>
        <v>2.4871914299021892E-2</v>
      </c>
      <c r="Y326" s="47">
        <f t="shared" si="36"/>
        <v>4.558932542624166E-2</v>
      </c>
      <c r="Z326" s="29"/>
      <c r="AA326" s="43">
        <f t="shared" si="37"/>
        <v>8.2416107382550341E-2</v>
      </c>
      <c r="AB326" s="43">
        <f t="shared" si="38"/>
        <v>7.0189274447949521E-2</v>
      </c>
      <c r="AC326" s="47">
        <f t="shared" si="39"/>
        <v>0.126575765371752</v>
      </c>
      <c r="AD326" t="str">
        <f t="shared" ref="AD326:AD389" si="40">IF(AC326&gt;100%,"&gt;100%","")</f>
        <v/>
      </c>
    </row>
    <row r="327" spans="2:30" x14ac:dyDescent="0.25">
      <c r="B327" s="9" t="s">
        <v>325</v>
      </c>
      <c r="C327" s="23" t="str">
        <f>VLOOKUP(B327,[2]Municipal!$C$15:$D$60549,2)</f>
        <v>Belalcázar</v>
      </c>
      <c r="D327" s="11">
        <f>VLOOKUP($B327,'[1]Sin Corporativo'!$Q$6:$AA$1115,2)</f>
        <v>273</v>
      </c>
      <c r="E327" s="10">
        <f>VLOOKUP($B327,'[1]Sin Corporativo'!$Q$6:$AA$1115,3)</f>
        <v>312</v>
      </c>
      <c r="F327" s="10">
        <f>VLOOKUP($B327,'[1]Sin Corporativo'!$Q$6:$AA$1115,4)</f>
        <v>341</v>
      </c>
      <c r="G327" s="12">
        <f>VLOOKUP($B327,'[1]Sin Corporativo'!$Q$6:$AA$1115,5)</f>
        <v>144</v>
      </c>
      <c r="H327" s="11">
        <f>VLOOKUP($B327,'[1]Sin Corporativo'!$Q$6:$AA$1115,6)</f>
        <v>11917</v>
      </c>
      <c r="I327" s="10">
        <f>VLOOKUP($B327,'[1]Sin Corporativo'!$Q$6:$AA$1115,7)</f>
        <v>323</v>
      </c>
      <c r="J327" s="10">
        <f>VLOOKUP($B327,'[1]Sin Corporativo'!$Q$6:$AA$1115,8)</f>
        <v>13203</v>
      </c>
      <c r="K327" s="7">
        <f>VLOOKUP($B327,'[1]Sin Corporativo'!$Q$6:$AA$1115,9)</f>
        <v>360</v>
      </c>
      <c r="L327" s="11">
        <f>VLOOKUP($B327,'[1]Sin Corporativo'!$Q$6:$AA$1115,10)</f>
        <v>312</v>
      </c>
      <c r="M327" s="10">
        <f>VLOOKUP($B327,'[1]Sin Corporativo'!$Q$6:$AA$1115,11)</f>
        <v>348</v>
      </c>
      <c r="N327" s="29">
        <f>VLOOKUP($B327,'[2]pop-2020-2023'!$I$5:$M$1126,2)</f>
        <v>10761</v>
      </c>
      <c r="O327" s="28">
        <f>VLOOKUP($B327,'[2]pop-2020-2023'!$I$5:$M$1126,3)</f>
        <v>10775</v>
      </c>
      <c r="P327" s="28">
        <f>VLOOKUP($B327,'[2]pop-2020-2023'!$I$5:$M$1126,4)</f>
        <v>10837</v>
      </c>
      <c r="Q327" s="30">
        <f>VLOOKUP($B327,'[2]pop-2020-2023'!$I$5:$M$1126,5)</f>
        <v>10894</v>
      </c>
      <c r="R327" s="29">
        <f>VLOOKUP($B327,'[3]Hogares total'!$D$5:$L$1126,6)</f>
        <v>3488</v>
      </c>
      <c r="S327" s="28">
        <f>VLOOKUP($B327,'[3]Hogares total'!$D$5:$L$1126,7)</f>
        <v>3556</v>
      </c>
      <c r="T327" s="28">
        <f>VLOOKUP($B327,'[3]Hogares total'!$D$5:$L$1126,8)</f>
        <v>3630</v>
      </c>
      <c r="U327" s="30">
        <f>VLOOKUP($B327,'[3]Hogares total'!$D$5:$L$1126,9)</f>
        <v>3705</v>
      </c>
      <c r="V327" s="29"/>
      <c r="W327" s="43">
        <f t="shared" ref="W327:W390" si="41">+$E327/O327</f>
        <v>2.8955916473317866E-2</v>
      </c>
      <c r="X327" s="43">
        <f t="shared" ref="X327:X390" si="42">+$I327/P327</f>
        <v>2.9805296668819783E-2</v>
      </c>
      <c r="Y327" s="47">
        <f t="shared" ref="Y327:Y390" si="43">+$M327/Q327</f>
        <v>3.1944189462089226E-2</v>
      </c>
      <c r="Z327" s="29"/>
      <c r="AA327" s="43">
        <f t="shared" ref="AA327:AA390" si="44">+$E327/S327</f>
        <v>8.7739032620922391E-2</v>
      </c>
      <c r="AB327" s="43">
        <f t="shared" ref="AB327:AB390" si="45">+$I327/T327</f>
        <v>8.8980716253443531E-2</v>
      </c>
      <c r="AC327" s="47">
        <f t="shared" ref="AC327:AC390" si="46">+$M327/U327</f>
        <v>9.3927125506072878E-2</v>
      </c>
      <c r="AD327" t="str">
        <f t="shared" si="40"/>
        <v/>
      </c>
    </row>
    <row r="328" spans="2:30" x14ac:dyDescent="0.25">
      <c r="B328" s="9" t="s">
        <v>326</v>
      </c>
      <c r="C328" s="23" t="str">
        <f>VLOOKUP(B328,[2]Municipal!$C$15:$D$60549,2)</f>
        <v>Chinchiná</v>
      </c>
      <c r="D328" s="11">
        <f>VLOOKUP($B328,'[1]Sin Corporativo'!$Q$6:$AA$1115,2)</f>
        <v>9063</v>
      </c>
      <c r="E328" s="10">
        <f>VLOOKUP($B328,'[1]Sin Corporativo'!$Q$6:$AA$1115,3)</f>
        <v>8912</v>
      </c>
      <c r="F328" s="10">
        <f>VLOOKUP($B328,'[1]Sin Corporativo'!$Q$6:$AA$1115,4)</f>
        <v>8660</v>
      </c>
      <c r="G328" s="12">
        <f>VLOOKUP($B328,'[1]Sin Corporativo'!$Q$6:$AA$1115,5)</f>
        <v>8775</v>
      </c>
      <c r="H328" s="11">
        <f>VLOOKUP($B328,'[1]Sin Corporativo'!$Q$6:$AA$1115,6)</f>
        <v>8740</v>
      </c>
      <c r="I328" s="10">
        <f>VLOOKUP($B328,'[1]Sin Corporativo'!$Q$6:$AA$1115,7)</f>
        <v>8771</v>
      </c>
      <c r="J328" s="10">
        <f>VLOOKUP($B328,'[1]Sin Corporativo'!$Q$6:$AA$1115,8)</f>
        <v>8612</v>
      </c>
      <c r="K328" s="7">
        <f>VLOOKUP($B328,'[1]Sin Corporativo'!$Q$6:$AA$1115,9)</f>
        <v>8474</v>
      </c>
      <c r="L328" s="11">
        <f>VLOOKUP($B328,'[1]Sin Corporativo'!$Q$6:$AA$1115,10)</f>
        <v>8046</v>
      </c>
      <c r="M328" s="10">
        <f>VLOOKUP($B328,'[1]Sin Corporativo'!$Q$6:$AA$1115,11)</f>
        <v>7687</v>
      </c>
      <c r="N328" s="29">
        <f>VLOOKUP($B328,'[2]pop-2020-2023'!$I$5:$M$1126,2)</f>
        <v>52381</v>
      </c>
      <c r="O328" s="28">
        <f>VLOOKUP($B328,'[2]pop-2020-2023'!$I$5:$M$1126,3)</f>
        <v>52701</v>
      </c>
      <c r="P328" s="28">
        <f>VLOOKUP($B328,'[2]pop-2020-2023'!$I$5:$M$1126,4)</f>
        <v>52984</v>
      </c>
      <c r="Q328" s="30">
        <f>VLOOKUP($B328,'[2]pop-2020-2023'!$I$5:$M$1126,5)</f>
        <v>53317</v>
      </c>
      <c r="R328" s="29">
        <f>VLOOKUP($B328,'[3]Hogares total'!$D$5:$L$1126,6)</f>
        <v>17330</v>
      </c>
      <c r="S328" s="28">
        <f>VLOOKUP($B328,'[3]Hogares total'!$D$5:$L$1126,7)</f>
        <v>17701</v>
      </c>
      <c r="T328" s="28">
        <f>VLOOKUP($B328,'[3]Hogares total'!$D$5:$L$1126,8)</f>
        <v>18083</v>
      </c>
      <c r="U328" s="30">
        <f>VLOOKUP($B328,'[3]Hogares total'!$D$5:$L$1126,9)</f>
        <v>18481</v>
      </c>
      <c r="V328" s="29"/>
      <c r="W328" s="43">
        <f t="shared" si="41"/>
        <v>0.16910495057019792</v>
      </c>
      <c r="X328" s="43">
        <f t="shared" si="42"/>
        <v>0.16554054054054054</v>
      </c>
      <c r="Y328" s="47">
        <f t="shared" si="43"/>
        <v>0.14417540371738846</v>
      </c>
      <c r="Z328" s="29"/>
      <c r="AA328" s="43">
        <f t="shared" si="44"/>
        <v>0.50347437997853228</v>
      </c>
      <c r="AB328" s="43">
        <f t="shared" si="45"/>
        <v>0.48504119891610903</v>
      </c>
      <c r="AC328" s="47">
        <f t="shared" si="46"/>
        <v>0.41594069584979165</v>
      </c>
      <c r="AD328" t="str">
        <f t="shared" si="40"/>
        <v/>
      </c>
    </row>
    <row r="329" spans="2:30" x14ac:dyDescent="0.25">
      <c r="B329" s="9" t="s">
        <v>327</v>
      </c>
      <c r="C329" s="23" t="str">
        <f>VLOOKUP(B329,[2]Municipal!$C$15:$D$60549,2)</f>
        <v>Filadelfia</v>
      </c>
      <c r="D329" s="11">
        <f>VLOOKUP($B329,'[1]Sin Corporativo'!$Q$6:$AA$1115,2)</f>
        <v>97</v>
      </c>
      <c r="E329" s="10">
        <f>VLOOKUP($B329,'[1]Sin Corporativo'!$Q$6:$AA$1115,3)</f>
        <v>103</v>
      </c>
      <c r="F329" s="10">
        <f>VLOOKUP($B329,'[1]Sin Corporativo'!$Q$6:$AA$1115,4)</f>
        <v>86</v>
      </c>
      <c r="G329" s="12">
        <f>VLOOKUP($B329,'[1]Sin Corporativo'!$Q$6:$AA$1115,5)</f>
        <v>85</v>
      </c>
      <c r="H329" s="11">
        <f>VLOOKUP($B329,'[1]Sin Corporativo'!$Q$6:$AA$1115,6)</f>
        <v>84</v>
      </c>
      <c r="I329" s="10">
        <f>VLOOKUP($B329,'[1]Sin Corporativo'!$Q$6:$AA$1115,7)</f>
        <v>87</v>
      </c>
      <c r="J329" s="10">
        <f>VLOOKUP($B329,'[1]Sin Corporativo'!$Q$6:$AA$1115,8)</f>
        <v>83</v>
      </c>
      <c r="K329" s="7">
        <f>VLOOKUP($B329,'[1]Sin Corporativo'!$Q$6:$AA$1115,9)</f>
        <v>291</v>
      </c>
      <c r="L329" s="11">
        <f>VLOOKUP($B329,'[1]Sin Corporativo'!$Q$6:$AA$1115,10)</f>
        <v>268</v>
      </c>
      <c r="M329" s="10">
        <f>VLOOKUP($B329,'[1]Sin Corporativo'!$Q$6:$AA$1115,11)</f>
        <v>256</v>
      </c>
      <c r="N329" s="29">
        <f>VLOOKUP($B329,'[2]pop-2020-2023'!$I$5:$M$1126,2)</f>
        <v>11554</v>
      </c>
      <c r="O329" s="28">
        <f>VLOOKUP($B329,'[2]pop-2020-2023'!$I$5:$M$1126,3)</f>
        <v>11556</v>
      </c>
      <c r="P329" s="28">
        <f>VLOOKUP($B329,'[2]pop-2020-2023'!$I$5:$M$1126,4)</f>
        <v>11616</v>
      </c>
      <c r="Q329" s="30">
        <f>VLOOKUP($B329,'[2]pop-2020-2023'!$I$5:$M$1126,5)</f>
        <v>11662</v>
      </c>
      <c r="R329" s="29">
        <f>VLOOKUP($B329,'[3]Hogares total'!$D$5:$L$1126,6)</f>
        <v>4017</v>
      </c>
      <c r="S329" s="28">
        <f>VLOOKUP($B329,'[3]Hogares total'!$D$5:$L$1126,7)</f>
        <v>4102</v>
      </c>
      <c r="T329" s="28">
        <f>VLOOKUP($B329,'[3]Hogares total'!$D$5:$L$1126,8)</f>
        <v>4187</v>
      </c>
      <c r="U329" s="30">
        <f>VLOOKUP($B329,'[3]Hogares total'!$D$5:$L$1126,9)</f>
        <v>4276</v>
      </c>
      <c r="V329" s="29"/>
      <c r="W329" s="43">
        <f t="shared" si="41"/>
        <v>8.9131187262028386E-3</v>
      </c>
      <c r="X329" s="43">
        <f t="shared" si="42"/>
        <v>7.4896694214876035E-3</v>
      </c>
      <c r="Y329" s="47">
        <f t="shared" si="43"/>
        <v>2.1951637797976334E-2</v>
      </c>
      <c r="Z329" s="29"/>
      <c r="AA329" s="43">
        <f t="shared" si="44"/>
        <v>2.5109702584105314E-2</v>
      </c>
      <c r="AB329" s="43">
        <f t="shared" si="45"/>
        <v>2.0778600429902077E-2</v>
      </c>
      <c r="AC329" s="47">
        <f t="shared" si="46"/>
        <v>5.9869036482694107E-2</v>
      </c>
      <c r="AD329" t="str">
        <f t="shared" si="40"/>
        <v/>
      </c>
    </row>
    <row r="330" spans="2:30" x14ac:dyDescent="0.25">
      <c r="B330" s="9" t="s">
        <v>328</v>
      </c>
      <c r="C330" s="23" t="str">
        <f>VLOOKUP(B330,[2]Municipal!$C$15:$D$60549,2)</f>
        <v>La Dorada</v>
      </c>
      <c r="D330" s="11">
        <f>VLOOKUP($B330,'[1]Sin Corporativo'!$Q$6:$AA$1115,2)</f>
        <v>10656</v>
      </c>
      <c r="E330" s="10">
        <f>VLOOKUP($B330,'[1]Sin Corporativo'!$Q$6:$AA$1115,3)</f>
        <v>10423</v>
      </c>
      <c r="F330" s="10">
        <f>VLOOKUP($B330,'[1]Sin Corporativo'!$Q$6:$AA$1115,4)</f>
        <v>10404</v>
      </c>
      <c r="G330" s="12">
        <f>VLOOKUP($B330,'[1]Sin Corporativo'!$Q$6:$AA$1115,5)</f>
        <v>10705</v>
      </c>
      <c r="H330" s="11">
        <f>VLOOKUP($B330,'[1]Sin Corporativo'!$Q$6:$AA$1115,6)</f>
        <v>11199</v>
      </c>
      <c r="I330" s="10">
        <f>VLOOKUP($B330,'[1]Sin Corporativo'!$Q$6:$AA$1115,7)</f>
        <v>11638</v>
      </c>
      <c r="J330" s="10">
        <f>VLOOKUP($B330,'[1]Sin Corporativo'!$Q$6:$AA$1115,8)</f>
        <v>16957</v>
      </c>
      <c r="K330" s="7">
        <f>VLOOKUP($B330,'[1]Sin Corporativo'!$Q$6:$AA$1115,9)</f>
        <v>16349</v>
      </c>
      <c r="L330" s="11">
        <f>VLOOKUP($B330,'[1]Sin Corporativo'!$Q$6:$AA$1115,10)</f>
        <v>14709</v>
      </c>
      <c r="M330" s="10">
        <f>VLOOKUP($B330,'[1]Sin Corporativo'!$Q$6:$AA$1115,11)</f>
        <v>12188</v>
      </c>
      <c r="N330" s="29">
        <f>VLOOKUP($B330,'[2]pop-2020-2023'!$I$5:$M$1126,2)</f>
        <v>73645</v>
      </c>
      <c r="O330" s="28">
        <f>VLOOKUP($B330,'[2]pop-2020-2023'!$I$5:$M$1126,3)</f>
        <v>74200</v>
      </c>
      <c r="P330" s="28">
        <f>VLOOKUP($B330,'[2]pop-2020-2023'!$I$5:$M$1126,4)</f>
        <v>74610</v>
      </c>
      <c r="Q330" s="30">
        <f>VLOOKUP($B330,'[2]pop-2020-2023'!$I$5:$M$1126,5)</f>
        <v>75043</v>
      </c>
      <c r="R330" s="29">
        <f>VLOOKUP($B330,'[3]Hogares total'!$D$5:$L$1126,6)</f>
        <v>24474</v>
      </c>
      <c r="S330" s="28">
        <f>VLOOKUP($B330,'[3]Hogares total'!$D$5:$L$1126,7)</f>
        <v>25002</v>
      </c>
      <c r="T330" s="28">
        <f>VLOOKUP($B330,'[3]Hogares total'!$D$5:$L$1126,8)</f>
        <v>25547</v>
      </c>
      <c r="U330" s="30">
        <f>VLOOKUP($B330,'[3]Hogares total'!$D$5:$L$1126,9)</f>
        <v>26120</v>
      </c>
      <c r="V330" s="29"/>
      <c r="W330" s="43">
        <f t="shared" si="41"/>
        <v>0.14047169811320756</v>
      </c>
      <c r="X330" s="43">
        <f t="shared" si="42"/>
        <v>0.15598445248626189</v>
      </c>
      <c r="Y330" s="47">
        <f t="shared" si="43"/>
        <v>0.1624135495649161</v>
      </c>
      <c r="Z330" s="29"/>
      <c r="AA330" s="43">
        <f t="shared" si="44"/>
        <v>0.41688664906807454</v>
      </c>
      <c r="AB330" s="43">
        <f t="shared" si="45"/>
        <v>0.45555251105804989</v>
      </c>
      <c r="AC330" s="47">
        <f t="shared" si="46"/>
        <v>0.46661562021439512</v>
      </c>
      <c r="AD330" t="str">
        <f t="shared" si="40"/>
        <v/>
      </c>
    </row>
    <row r="331" spans="2:30" x14ac:dyDescent="0.25">
      <c r="B331" s="9" t="s">
        <v>329</v>
      </c>
      <c r="C331" s="23" t="str">
        <f>VLOOKUP(B331,[2]Municipal!$C$15:$D$60549,2)</f>
        <v>La Merced</v>
      </c>
      <c r="D331" s="11">
        <f>VLOOKUP($B331,'[1]Sin Corporativo'!$Q$6:$AA$1115,2)</f>
        <v>44</v>
      </c>
      <c r="E331" s="10">
        <f>VLOOKUP($B331,'[1]Sin Corporativo'!$Q$6:$AA$1115,3)</f>
        <v>50</v>
      </c>
      <c r="F331" s="10">
        <f>VLOOKUP($B331,'[1]Sin Corporativo'!$Q$6:$AA$1115,4)</f>
        <v>55</v>
      </c>
      <c r="G331" s="12">
        <f>VLOOKUP($B331,'[1]Sin Corporativo'!$Q$6:$AA$1115,5)</f>
        <v>45</v>
      </c>
      <c r="H331" s="11">
        <f>VLOOKUP($B331,'[1]Sin Corporativo'!$Q$6:$AA$1115,6)</f>
        <v>155</v>
      </c>
      <c r="I331" s="10">
        <f>VLOOKUP($B331,'[1]Sin Corporativo'!$Q$6:$AA$1115,7)</f>
        <v>136</v>
      </c>
      <c r="J331" s="10">
        <f>VLOOKUP($B331,'[1]Sin Corporativo'!$Q$6:$AA$1115,8)</f>
        <v>137</v>
      </c>
      <c r="K331" s="7">
        <f>VLOOKUP($B331,'[1]Sin Corporativo'!$Q$6:$AA$1115,9)</f>
        <v>137</v>
      </c>
      <c r="L331" s="11">
        <f>VLOOKUP($B331,'[1]Sin Corporativo'!$Q$6:$AA$1115,10)</f>
        <v>141</v>
      </c>
      <c r="M331" s="10">
        <f>VLOOKUP($B331,'[1]Sin Corporativo'!$Q$6:$AA$1115,11)</f>
        <v>308</v>
      </c>
      <c r="N331" s="29">
        <f>VLOOKUP($B331,'[2]pop-2020-2023'!$I$5:$M$1126,2)</f>
        <v>6142</v>
      </c>
      <c r="O331" s="28">
        <f>VLOOKUP($B331,'[2]pop-2020-2023'!$I$5:$M$1126,3)</f>
        <v>6186</v>
      </c>
      <c r="P331" s="28">
        <f>VLOOKUP($B331,'[2]pop-2020-2023'!$I$5:$M$1126,4)</f>
        <v>6209</v>
      </c>
      <c r="Q331" s="30">
        <f>VLOOKUP($B331,'[2]pop-2020-2023'!$I$5:$M$1126,5)</f>
        <v>6268</v>
      </c>
      <c r="R331" s="29">
        <f>VLOOKUP($B331,'[3]Hogares total'!$D$5:$L$1126,6)</f>
        <v>2117</v>
      </c>
      <c r="S331" s="28">
        <f>VLOOKUP($B331,'[3]Hogares total'!$D$5:$L$1126,7)</f>
        <v>2161</v>
      </c>
      <c r="T331" s="28">
        <f>VLOOKUP($B331,'[3]Hogares total'!$D$5:$L$1126,8)</f>
        <v>2208</v>
      </c>
      <c r="U331" s="30">
        <f>VLOOKUP($B331,'[3]Hogares total'!$D$5:$L$1126,9)</f>
        <v>2256</v>
      </c>
      <c r="V331" s="29"/>
      <c r="W331" s="43">
        <f t="shared" si="41"/>
        <v>8.082767539605561E-3</v>
      </c>
      <c r="X331" s="43">
        <f t="shared" si="42"/>
        <v>2.1903688194556289E-2</v>
      </c>
      <c r="Y331" s="47">
        <f t="shared" si="43"/>
        <v>4.9138481174218249E-2</v>
      </c>
      <c r="Z331" s="29"/>
      <c r="AA331" s="43">
        <f t="shared" si="44"/>
        <v>2.3137436372049978E-2</v>
      </c>
      <c r="AB331" s="43">
        <f t="shared" si="45"/>
        <v>6.1594202898550728E-2</v>
      </c>
      <c r="AC331" s="47">
        <f t="shared" si="46"/>
        <v>0.13652482269503546</v>
      </c>
      <c r="AD331" t="str">
        <f t="shared" si="40"/>
        <v/>
      </c>
    </row>
    <row r="332" spans="2:30" x14ac:dyDescent="0.25">
      <c r="B332" s="9" t="s">
        <v>330</v>
      </c>
      <c r="C332" s="23" t="str">
        <f>VLOOKUP(B332,[2]Municipal!$C$15:$D$60549,2)</f>
        <v>Manzanares</v>
      </c>
      <c r="D332" s="11">
        <f>VLOOKUP($B332,'[1]Sin Corporativo'!$Q$6:$AA$1115,2)</f>
        <v>1241</v>
      </c>
      <c r="E332" s="10">
        <f>VLOOKUP($B332,'[1]Sin Corporativo'!$Q$6:$AA$1115,3)</f>
        <v>1298</v>
      </c>
      <c r="F332" s="10">
        <f>VLOOKUP($B332,'[1]Sin Corporativo'!$Q$6:$AA$1115,4)</f>
        <v>558</v>
      </c>
      <c r="G332" s="12">
        <f>VLOOKUP($B332,'[1]Sin Corporativo'!$Q$6:$AA$1115,5)</f>
        <v>557</v>
      </c>
      <c r="H332" s="11">
        <f>VLOOKUP($B332,'[1]Sin Corporativo'!$Q$6:$AA$1115,6)</f>
        <v>584</v>
      </c>
      <c r="I332" s="10">
        <f>VLOOKUP($B332,'[1]Sin Corporativo'!$Q$6:$AA$1115,7)</f>
        <v>566</v>
      </c>
      <c r="J332" s="10">
        <f>VLOOKUP($B332,'[1]Sin Corporativo'!$Q$6:$AA$1115,8)</f>
        <v>604</v>
      </c>
      <c r="K332" s="7">
        <f>VLOOKUP($B332,'[1]Sin Corporativo'!$Q$6:$AA$1115,9)</f>
        <v>551</v>
      </c>
      <c r="L332" s="11">
        <f>VLOOKUP($B332,'[1]Sin Corporativo'!$Q$6:$AA$1115,10)</f>
        <v>1359</v>
      </c>
      <c r="M332" s="10">
        <f>VLOOKUP($B332,'[1]Sin Corporativo'!$Q$6:$AA$1115,11)</f>
        <v>1180</v>
      </c>
      <c r="N332" s="29">
        <f>VLOOKUP($B332,'[2]pop-2020-2023'!$I$5:$M$1126,2)</f>
        <v>18345</v>
      </c>
      <c r="O332" s="28">
        <f>VLOOKUP($B332,'[2]pop-2020-2023'!$I$5:$M$1126,3)</f>
        <v>18461</v>
      </c>
      <c r="P332" s="28">
        <f>VLOOKUP($B332,'[2]pop-2020-2023'!$I$5:$M$1126,4)</f>
        <v>18544</v>
      </c>
      <c r="Q332" s="30">
        <f>VLOOKUP($B332,'[2]pop-2020-2023'!$I$5:$M$1126,5)</f>
        <v>18655</v>
      </c>
      <c r="R332" s="29">
        <f>VLOOKUP($B332,'[3]Hogares total'!$D$5:$L$1126,6)</f>
        <v>6322</v>
      </c>
      <c r="S332" s="28">
        <f>VLOOKUP($B332,'[3]Hogares total'!$D$5:$L$1126,7)</f>
        <v>6452</v>
      </c>
      <c r="T332" s="28">
        <f>VLOOKUP($B332,'[3]Hogares total'!$D$5:$L$1126,8)</f>
        <v>6584</v>
      </c>
      <c r="U332" s="30">
        <f>VLOOKUP($B332,'[3]Hogares total'!$D$5:$L$1126,9)</f>
        <v>6722</v>
      </c>
      <c r="V332" s="29"/>
      <c r="W332" s="43">
        <f t="shared" si="41"/>
        <v>7.0310384052868213E-2</v>
      </c>
      <c r="X332" s="43">
        <f t="shared" si="42"/>
        <v>3.0522001725625539E-2</v>
      </c>
      <c r="Y332" s="47">
        <f t="shared" si="43"/>
        <v>6.325381935138033E-2</v>
      </c>
      <c r="Z332" s="29"/>
      <c r="AA332" s="43">
        <f t="shared" si="44"/>
        <v>0.20117792932424056</v>
      </c>
      <c r="AB332" s="43">
        <f t="shared" si="45"/>
        <v>8.5965978128797083E-2</v>
      </c>
      <c r="AC332" s="47">
        <f t="shared" si="46"/>
        <v>0.17554299315679858</v>
      </c>
      <c r="AD332" t="str">
        <f t="shared" si="40"/>
        <v/>
      </c>
    </row>
    <row r="333" spans="2:30" x14ac:dyDescent="0.25">
      <c r="B333" s="9" t="s">
        <v>331</v>
      </c>
      <c r="C333" s="23" t="str">
        <f>VLOOKUP(B333,[2]Municipal!$C$15:$D$60549,2)</f>
        <v>Marmato</v>
      </c>
      <c r="D333" s="11">
        <f>VLOOKUP($B333,'[1]Sin Corporativo'!$Q$6:$AA$1115,2)</f>
        <v>724</v>
      </c>
      <c r="E333" s="10">
        <f>VLOOKUP($B333,'[1]Sin Corporativo'!$Q$6:$AA$1115,3)</f>
        <v>745</v>
      </c>
      <c r="F333" s="10">
        <f>VLOOKUP($B333,'[1]Sin Corporativo'!$Q$6:$AA$1115,4)</f>
        <v>824</v>
      </c>
      <c r="G333" s="12">
        <f>VLOOKUP($B333,'[1]Sin Corporativo'!$Q$6:$AA$1115,5)</f>
        <v>881</v>
      </c>
      <c r="H333" s="11">
        <f>VLOOKUP($B333,'[1]Sin Corporativo'!$Q$6:$AA$1115,6)</f>
        <v>545</v>
      </c>
      <c r="I333" s="10">
        <f>VLOOKUP($B333,'[1]Sin Corporativo'!$Q$6:$AA$1115,7)</f>
        <v>784</v>
      </c>
      <c r="J333" s="10">
        <f>VLOOKUP($B333,'[1]Sin Corporativo'!$Q$6:$AA$1115,8)</f>
        <v>794</v>
      </c>
      <c r="K333" s="7">
        <f>VLOOKUP($B333,'[1]Sin Corporativo'!$Q$6:$AA$1115,9)</f>
        <v>800</v>
      </c>
      <c r="L333" s="11">
        <f>VLOOKUP($B333,'[1]Sin Corporativo'!$Q$6:$AA$1115,10)</f>
        <v>851</v>
      </c>
      <c r="M333" s="10">
        <f>VLOOKUP($B333,'[1]Sin Corporativo'!$Q$6:$AA$1115,11)</f>
        <v>817</v>
      </c>
      <c r="N333" s="29">
        <f>VLOOKUP($B333,'[2]pop-2020-2023'!$I$5:$M$1126,2)</f>
        <v>9068</v>
      </c>
      <c r="O333" s="28">
        <f>VLOOKUP($B333,'[2]pop-2020-2023'!$I$5:$M$1126,3)</f>
        <v>9143</v>
      </c>
      <c r="P333" s="28">
        <f>VLOOKUP($B333,'[2]pop-2020-2023'!$I$5:$M$1126,4)</f>
        <v>9190</v>
      </c>
      <c r="Q333" s="30">
        <f>VLOOKUP($B333,'[2]pop-2020-2023'!$I$5:$M$1126,5)</f>
        <v>9255</v>
      </c>
      <c r="R333" s="29">
        <f>VLOOKUP($B333,'[3]Hogares total'!$D$5:$L$1126,6)</f>
        <v>2882</v>
      </c>
      <c r="S333" s="28">
        <f>VLOOKUP($B333,'[3]Hogares total'!$D$5:$L$1126,7)</f>
        <v>2942</v>
      </c>
      <c r="T333" s="28">
        <f>VLOOKUP($B333,'[3]Hogares total'!$D$5:$L$1126,8)</f>
        <v>3002</v>
      </c>
      <c r="U333" s="30">
        <f>VLOOKUP($B333,'[3]Hogares total'!$D$5:$L$1126,9)</f>
        <v>3065</v>
      </c>
      <c r="V333" s="29"/>
      <c r="W333" s="43">
        <f t="shared" si="41"/>
        <v>8.1483101826533955E-2</v>
      </c>
      <c r="X333" s="43">
        <f t="shared" si="42"/>
        <v>8.5310119695320999E-2</v>
      </c>
      <c r="Y333" s="47">
        <f t="shared" si="43"/>
        <v>8.827660723933009E-2</v>
      </c>
      <c r="Z333" s="29"/>
      <c r="AA333" s="43">
        <f t="shared" si="44"/>
        <v>0.25322909585316111</v>
      </c>
      <c r="AB333" s="43">
        <f t="shared" si="45"/>
        <v>0.26115922718187873</v>
      </c>
      <c r="AC333" s="47">
        <f t="shared" si="46"/>
        <v>0.26655791190864603</v>
      </c>
      <c r="AD333" t="str">
        <f t="shared" si="40"/>
        <v/>
      </c>
    </row>
    <row r="334" spans="2:30" x14ac:dyDescent="0.25">
      <c r="B334" s="9" t="s">
        <v>332</v>
      </c>
      <c r="C334" s="23" t="str">
        <f>VLOOKUP(B334,[2]Municipal!$C$15:$D$60549,2)</f>
        <v>Marquetalia</v>
      </c>
      <c r="D334" s="11">
        <f>VLOOKUP($B334,'[1]Sin Corporativo'!$Q$6:$AA$1115,2)</f>
        <v>64</v>
      </c>
      <c r="E334" s="10">
        <f>VLOOKUP($B334,'[1]Sin Corporativo'!$Q$6:$AA$1115,3)</f>
        <v>59</v>
      </c>
      <c r="F334" s="10">
        <f>VLOOKUP($B334,'[1]Sin Corporativo'!$Q$6:$AA$1115,4)</f>
        <v>40</v>
      </c>
      <c r="G334" s="12">
        <f>VLOOKUP($B334,'[1]Sin Corporativo'!$Q$6:$AA$1115,5)</f>
        <v>35</v>
      </c>
      <c r="H334" s="11">
        <f>VLOOKUP($B334,'[1]Sin Corporativo'!$Q$6:$AA$1115,6)</f>
        <v>84</v>
      </c>
      <c r="I334" s="10">
        <f>VLOOKUP($B334,'[1]Sin Corporativo'!$Q$6:$AA$1115,7)</f>
        <v>90</v>
      </c>
      <c r="J334" s="10">
        <f>VLOOKUP($B334,'[1]Sin Corporativo'!$Q$6:$AA$1115,8)</f>
        <v>32</v>
      </c>
      <c r="K334" s="7">
        <f>VLOOKUP($B334,'[1]Sin Corporativo'!$Q$6:$AA$1115,9)</f>
        <v>422</v>
      </c>
      <c r="L334" s="11">
        <f>VLOOKUP($B334,'[1]Sin Corporativo'!$Q$6:$AA$1115,10)</f>
        <v>940</v>
      </c>
      <c r="M334" s="10">
        <f>VLOOKUP($B334,'[1]Sin Corporativo'!$Q$6:$AA$1115,11)</f>
        <v>847</v>
      </c>
      <c r="N334" s="29">
        <f>VLOOKUP($B334,'[2]pop-2020-2023'!$I$5:$M$1126,2)</f>
        <v>13443</v>
      </c>
      <c r="O334" s="28">
        <f>VLOOKUP($B334,'[2]pop-2020-2023'!$I$5:$M$1126,3)</f>
        <v>13464</v>
      </c>
      <c r="P334" s="28">
        <f>VLOOKUP($B334,'[2]pop-2020-2023'!$I$5:$M$1126,4)</f>
        <v>13547</v>
      </c>
      <c r="Q334" s="30">
        <f>VLOOKUP($B334,'[2]pop-2020-2023'!$I$5:$M$1126,5)</f>
        <v>13627</v>
      </c>
      <c r="R334" s="29">
        <f>VLOOKUP($B334,'[3]Hogares total'!$D$5:$L$1126,6)</f>
        <v>4867</v>
      </c>
      <c r="S334" s="28">
        <f>VLOOKUP($B334,'[3]Hogares total'!$D$5:$L$1126,7)</f>
        <v>4963</v>
      </c>
      <c r="T334" s="28">
        <f>VLOOKUP($B334,'[3]Hogares total'!$D$5:$L$1126,8)</f>
        <v>5064</v>
      </c>
      <c r="U334" s="30">
        <f>VLOOKUP($B334,'[3]Hogares total'!$D$5:$L$1126,9)</f>
        <v>5168</v>
      </c>
      <c r="V334" s="29"/>
      <c r="W334" s="43">
        <f t="shared" si="41"/>
        <v>4.3820558526440883E-3</v>
      </c>
      <c r="X334" s="43">
        <f t="shared" si="42"/>
        <v>6.643537314534583E-3</v>
      </c>
      <c r="Y334" s="47">
        <f t="shared" si="43"/>
        <v>6.2156013796140018E-2</v>
      </c>
      <c r="Z334" s="29"/>
      <c r="AA334" s="43">
        <f t="shared" si="44"/>
        <v>1.1887970985291155E-2</v>
      </c>
      <c r="AB334" s="43">
        <f t="shared" si="45"/>
        <v>1.7772511848341232E-2</v>
      </c>
      <c r="AC334" s="47">
        <f t="shared" si="46"/>
        <v>0.16389318885448917</v>
      </c>
      <c r="AD334" t="str">
        <f t="shared" si="40"/>
        <v/>
      </c>
    </row>
    <row r="335" spans="2:30" x14ac:dyDescent="0.25">
      <c r="B335" s="9" t="s">
        <v>333</v>
      </c>
      <c r="C335" s="23" t="str">
        <f>VLOOKUP(B335,[2]Municipal!$C$15:$D$60549,2)</f>
        <v>Marulanda</v>
      </c>
      <c r="D335" s="11">
        <f>VLOOKUP($B335,'[1]Sin Corporativo'!$Q$6:$AA$1115,2)</f>
        <v>13</v>
      </c>
      <c r="E335" s="10">
        <f>VLOOKUP($B335,'[1]Sin Corporativo'!$Q$6:$AA$1115,3)</f>
        <v>15</v>
      </c>
      <c r="F335" s="10">
        <f>VLOOKUP($B335,'[1]Sin Corporativo'!$Q$6:$AA$1115,4)</f>
        <v>16</v>
      </c>
      <c r="G335" s="12">
        <f>VLOOKUP($B335,'[1]Sin Corporativo'!$Q$6:$AA$1115,5)</f>
        <v>15</v>
      </c>
      <c r="H335" s="11">
        <f>VLOOKUP($B335,'[1]Sin Corporativo'!$Q$6:$AA$1115,6)</f>
        <v>17</v>
      </c>
      <c r="I335" s="10">
        <f>VLOOKUP($B335,'[1]Sin Corporativo'!$Q$6:$AA$1115,7)</f>
        <v>21</v>
      </c>
      <c r="J335" s="10">
        <f>VLOOKUP($B335,'[1]Sin Corporativo'!$Q$6:$AA$1115,8)</f>
        <v>23</v>
      </c>
      <c r="K335" s="7">
        <f>VLOOKUP($B335,'[1]Sin Corporativo'!$Q$6:$AA$1115,9)</f>
        <v>22</v>
      </c>
      <c r="L335" s="11">
        <f>VLOOKUP($B335,'[1]Sin Corporativo'!$Q$6:$AA$1115,10)</f>
        <v>33</v>
      </c>
      <c r="M335" s="10">
        <f>VLOOKUP($B335,'[1]Sin Corporativo'!$Q$6:$AA$1115,11)</f>
        <v>33</v>
      </c>
      <c r="N335" s="29">
        <f>VLOOKUP($B335,'[2]pop-2020-2023'!$I$5:$M$1126,2)</f>
        <v>2662</v>
      </c>
      <c r="O335" s="28">
        <f>VLOOKUP($B335,'[2]pop-2020-2023'!$I$5:$M$1126,3)</f>
        <v>2684</v>
      </c>
      <c r="P335" s="28">
        <f>VLOOKUP($B335,'[2]pop-2020-2023'!$I$5:$M$1126,4)</f>
        <v>2699</v>
      </c>
      <c r="Q335" s="30">
        <f>VLOOKUP($B335,'[2]pop-2020-2023'!$I$5:$M$1126,5)</f>
        <v>2700</v>
      </c>
      <c r="R335" s="29">
        <f>VLOOKUP($B335,'[3]Hogares total'!$D$5:$L$1126,6)</f>
        <v>900</v>
      </c>
      <c r="S335" s="28">
        <f>VLOOKUP($B335,'[3]Hogares total'!$D$5:$L$1126,7)</f>
        <v>920</v>
      </c>
      <c r="T335" s="28">
        <f>VLOOKUP($B335,'[3]Hogares total'!$D$5:$L$1126,8)</f>
        <v>938</v>
      </c>
      <c r="U335" s="30">
        <f>VLOOKUP($B335,'[3]Hogares total'!$D$5:$L$1126,9)</f>
        <v>957</v>
      </c>
      <c r="V335" s="29"/>
      <c r="W335" s="43">
        <f t="shared" si="41"/>
        <v>5.5886736214605069E-3</v>
      </c>
      <c r="X335" s="43">
        <f t="shared" si="42"/>
        <v>7.7806595035198219E-3</v>
      </c>
      <c r="Y335" s="47">
        <f t="shared" si="43"/>
        <v>1.2222222222222223E-2</v>
      </c>
      <c r="Z335" s="29"/>
      <c r="AA335" s="43">
        <f t="shared" si="44"/>
        <v>1.6304347826086956E-2</v>
      </c>
      <c r="AB335" s="43">
        <f t="shared" si="45"/>
        <v>2.2388059701492536E-2</v>
      </c>
      <c r="AC335" s="47">
        <f t="shared" si="46"/>
        <v>3.4482758620689655E-2</v>
      </c>
      <c r="AD335" t="str">
        <f t="shared" si="40"/>
        <v/>
      </c>
    </row>
    <row r="336" spans="2:30" x14ac:dyDescent="0.25">
      <c r="B336" s="9" t="s">
        <v>334</v>
      </c>
      <c r="C336" s="23" t="str">
        <f>VLOOKUP(B336,[2]Municipal!$C$15:$D$60549,2)</f>
        <v>Neira</v>
      </c>
      <c r="D336" s="11">
        <f>VLOOKUP($B336,'[1]Sin Corporativo'!$Q$6:$AA$1115,2)</f>
        <v>1442</v>
      </c>
      <c r="E336" s="10">
        <f>VLOOKUP($B336,'[1]Sin Corporativo'!$Q$6:$AA$1115,3)</f>
        <v>1409</v>
      </c>
      <c r="F336" s="10">
        <f>VLOOKUP($B336,'[1]Sin Corporativo'!$Q$6:$AA$1115,4)</f>
        <v>1416</v>
      </c>
      <c r="G336" s="12">
        <f>VLOOKUP($B336,'[1]Sin Corporativo'!$Q$6:$AA$1115,5)</f>
        <v>1355</v>
      </c>
      <c r="H336" s="11">
        <f>VLOOKUP($B336,'[1]Sin Corporativo'!$Q$6:$AA$1115,6)</f>
        <v>1582</v>
      </c>
      <c r="I336" s="10">
        <f>VLOOKUP($B336,'[1]Sin Corporativo'!$Q$6:$AA$1115,7)</f>
        <v>1668</v>
      </c>
      <c r="J336" s="10">
        <f>VLOOKUP($B336,'[1]Sin Corporativo'!$Q$6:$AA$1115,8)</f>
        <v>1162</v>
      </c>
      <c r="K336" s="7">
        <f>VLOOKUP($B336,'[1]Sin Corporativo'!$Q$6:$AA$1115,9)</f>
        <v>1588</v>
      </c>
      <c r="L336" s="11">
        <f>VLOOKUP($B336,'[1]Sin Corporativo'!$Q$6:$AA$1115,10)</f>
        <v>1474</v>
      </c>
      <c r="M336" s="10">
        <f>VLOOKUP($B336,'[1]Sin Corporativo'!$Q$6:$AA$1115,11)</f>
        <v>1402</v>
      </c>
      <c r="N336" s="29">
        <f>VLOOKUP($B336,'[2]pop-2020-2023'!$I$5:$M$1126,2)</f>
        <v>21287</v>
      </c>
      <c r="O336" s="28">
        <f>VLOOKUP($B336,'[2]pop-2020-2023'!$I$5:$M$1126,3)</f>
        <v>21303</v>
      </c>
      <c r="P336" s="28">
        <f>VLOOKUP($B336,'[2]pop-2020-2023'!$I$5:$M$1126,4)</f>
        <v>21412</v>
      </c>
      <c r="Q336" s="30">
        <f>VLOOKUP($B336,'[2]pop-2020-2023'!$I$5:$M$1126,5)</f>
        <v>21543</v>
      </c>
      <c r="R336" s="29">
        <f>VLOOKUP($B336,'[3]Hogares total'!$D$5:$L$1126,6)</f>
        <v>6689</v>
      </c>
      <c r="S336" s="28">
        <f>VLOOKUP($B336,'[3]Hogares total'!$D$5:$L$1126,7)</f>
        <v>6823</v>
      </c>
      <c r="T336" s="28">
        <f>VLOOKUP($B336,'[3]Hogares total'!$D$5:$L$1126,8)</f>
        <v>6962</v>
      </c>
      <c r="U336" s="30">
        <f>VLOOKUP($B336,'[3]Hogares total'!$D$5:$L$1126,9)</f>
        <v>7108</v>
      </c>
      <c r="V336" s="29"/>
      <c r="W336" s="43">
        <f t="shared" si="41"/>
        <v>6.6140919119372865E-2</v>
      </c>
      <c r="X336" s="43">
        <f t="shared" si="42"/>
        <v>7.7900242854474125E-2</v>
      </c>
      <c r="Y336" s="47">
        <f t="shared" si="43"/>
        <v>6.5079144037506378E-2</v>
      </c>
      <c r="Z336" s="29"/>
      <c r="AA336" s="43">
        <f t="shared" si="44"/>
        <v>0.20650740143631832</v>
      </c>
      <c r="AB336" s="43">
        <f t="shared" si="45"/>
        <v>0.23958632576845734</v>
      </c>
      <c r="AC336" s="47">
        <f t="shared" si="46"/>
        <v>0.19724254361283061</v>
      </c>
      <c r="AD336" t="str">
        <f t="shared" si="40"/>
        <v/>
      </c>
    </row>
    <row r="337" spans="2:30" x14ac:dyDescent="0.25">
      <c r="B337" s="9" t="s">
        <v>335</v>
      </c>
      <c r="C337" s="23" t="str">
        <f>VLOOKUP(B337,[2]Municipal!$C$15:$D$60549,2)</f>
        <v>Norcasia</v>
      </c>
      <c r="D337" s="11">
        <f>VLOOKUP($B337,'[1]Sin Corporativo'!$Q$6:$AA$1115,2)</f>
        <v>712</v>
      </c>
      <c r="E337" s="10">
        <f>VLOOKUP($B337,'[1]Sin Corporativo'!$Q$6:$AA$1115,3)</f>
        <v>702</v>
      </c>
      <c r="F337" s="10">
        <f>VLOOKUP($B337,'[1]Sin Corporativo'!$Q$6:$AA$1115,4)</f>
        <v>313</v>
      </c>
      <c r="G337" s="12">
        <f>VLOOKUP($B337,'[1]Sin Corporativo'!$Q$6:$AA$1115,5)</f>
        <v>290</v>
      </c>
      <c r="H337" s="11">
        <f>VLOOKUP($B337,'[1]Sin Corporativo'!$Q$6:$AA$1115,6)</f>
        <v>292</v>
      </c>
      <c r="I337" s="10">
        <f>VLOOKUP($B337,'[1]Sin Corporativo'!$Q$6:$AA$1115,7)</f>
        <v>314</v>
      </c>
      <c r="J337" s="10">
        <f>VLOOKUP($B337,'[1]Sin Corporativo'!$Q$6:$AA$1115,8)</f>
        <v>312</v>
      </c>
      <c r="K337" s="7">
        <f>VLOOKUP($B337,'[1]Sin Corporativo'!$Q$6:$AA$1115,9)</f>
        <v>310</v>
      </c>
      <c r="L337" s="11">
        <f>VLOOKUP($B337,'[1]Sin Corporativo'!$Q$6:$AA$1115,10)</f>
        <v>806</v>
      </c>
      <c r="M337" s="10">
        <f>VLOOKUP($B337,'[1]Sin Corporativo'!$Q$6:$AA$1115,11)</f>
        <v>624</v>
      </c>
      <c r="N337" s="29">
        <f>VLOOKUP($B337,'[2]pop-2020-2023'!$I$5:$M$1126,2)</f>
        <v>6065</v>
      </c>
      <c r="O337" s="28">
        <f>VLOOKUP($B337,'[2]pop-2020-2023'!$I$5:$M$1126,3)</f>
        <v>6064</v>
      </c>
      <c r="P337" s="28">
        <f>VLOOKUP($B337,'[2]pop-2020-2023'!$I$5:$M$1126,4)</f>
        <v>6100</v>
      </c>
      <c r="Q337" s="30">
        <f>VLOOKUP($B337,'[2]pop-2020-2023'!$I$5:$M$1126,5)</f>
        <v>6123</v>
      </c>
      <c r="R337" s="29">
        <f>VLOOKUP($B337,'[3]Hogares total'!$D$5:$L$1126,6)</f>
        <v>2024</v>
      </c>
      <c r="S337" s="28">
        <f>VLOOKUP($B337,'[3]Hogares total'!$D$5:$L$1126,7)</f>
        <v>2067</v>
      </c>
      <c r="T337" s="28">
        <f>VLOOKUP($B337,'[3]Hogares total'!$D$5:$L$1126,8)</f>
        <v>2110</v>
      </c>
      <c r="U337" s="30">
        <f>VLOOKUP($B337,'[3]Hogares total'!$D$5:$L$1126,9)</f>
        <v>2156</v>
      </c>
      <c r="V337" s="29"/>
      <c r="W337" s="43">
        <f t="shared" si="41"/>
        <v>0.11576517150395778</v>
      </c>
      <c r="X337" s="43">
        <f t="shared" si="42"/>
        <v>5.1475409836065571E-2</v>
      </c>
      <c r="Y337" s="47">
        <f t="shared" si="43"/>
        <v>0.10191082802547771</v>
      </c>
      <c r="Z337" s="29"/>
      <c r="AA337" s="43">
        <f t="shared" si="44"/>
        <v>0.33962264150943394</v>
      </c>
      <c r="AB337" s="43">
        <f t="shared" si="45"/>
        <v>0.14881516587677726</v>
      </c>
      <c r="AC337" s="47">
        <f t="shared" si="46"/>
        <v>0.28942486085343228</v>
      </c>
      <c r="AD337" t="str">
        <f t="shared" si="40"/>
        <v/>
      </c>
    </row>
    <row r="338" spans="2:30" x14ac:dyDescent="0.25">
      <c r="B338" s="9" t="s">
        <v>336</v>
      </c>
      <c r="C338" s="23" t="str">
        <f>VLOOKUP(B338,[2]Municipal!$C$15:$D$60549,2)</f>
        <v>Pácora</v>
      </c>
      <c r="D338" s="11">
        <f>VLOOKUP($B338,'[1]Sin Corporativo'!$Q$6:$AA$1115,2)</f>
        <v>893</v>
      </c>
      <c r="E338" s="10">
        <f>VLOOKUP($B338,'[1]Sin Corporativo'!$Q$6:$AA$1115,3)</f>
        <v>1072</v>
      </c>
      <c r="F338" s="10">
        <f>VLOOKUP($B338,'[1]Sin Corporativo'!$Q$6:$AA$1115,4)</f>
        <v>789</v>
      </c>
      <c r="G338" s="12">
        <f>VLOOKUP($B338,'[1]Sin Corporativo'!$Q$6:$AA$1115,5)</f>
        <v>738</v>
      </c>
      <c r="H338" s="11">
        <f>VLOOKUP($B338,'[1]Sin Corporativo'!$Q$6:$AA$1115,6)</f>
        <v>758</v>
      </c>
      <c r="I338" s="10">
        <f>VLOOKUP($B338,'[1]Sin Corporativo'!$Q$6:$AA$1115,7)</f>
        <v>774</v>
      </c>
      <c r="J338" s="10">
        <f>VLOOKUP($B338,'[1]Sin Corporativo'!$Q$6:$AA$1115,8)</f>
        <v>753</v>
      </c>
      <c r="K338" s="7">
        <f>VLOOKUP($B338,'[1]Sin Corporativo'!$Q$6:$AA$1115,9)</f>
        <v>693</v>
      </c>
      <c r="L338" s="11">
        <f>VLOOKUP($B338,'[1]Sin Corporativo'!$Q$6:$AA$1115,10)</f>
        <v>1122</v>
      </c>
      <c r="M338" s="10">
        <f>VLOOKUP($B338,'[1]Sin Corporativo'!$Q$6:$AA$1115,11)</f>
        <v>1095</v>
      </c>
      <c r="N338" s="29">
        <f>VLOOKUP($B338,'[2]pop-2020-2023'!$I$5:$M$1126,2)</f>
        <v>15509</v>
      </c>
      <c r="O338" s="28">
        <f>VLOOKUP($B338,'[2]pop-2020-2023'!$I$5:$M$1126,3)</f>
        <v>15536</v>
      </c>
      <c r="P338" s="28">
        <f>VLOOKUP($B338,'[2]pop-2020-2023'!$I$5:$M$1126,4)</f>
        <v>15606</v>
      </c>
      <c r="Q338" s="30">
        <f>VLOOKUP($B338,'[2]pop-2020-2023'!$I$5:$M$1126,5)</f>
        <v>15680</v>
      </c>
      <c r="R338" s="29">
        <f>VLOOKUP($B338,'[3]Hogares total'!$D$5:$L$1126,6)</f>
        <v>5403</v>
      </c>
      <c r="S338" s="28">
        <f>VLOOKUP($B338,'[3]Hogares total'!$D$5:$L$1126,7)</f>
        <v>5514</v>
      </c>
      <c r="T338" s="28">
        <f>VLOOKUP($B338,'[3]Hogares total'!$D$5:$L$1126,8)</f>
        <v>5628</v>
      </c>
      <c r="U338" s="30">
        <f>VLOOKUP($B338,'[3]Hogares total'!$D$5:$L$1126,9)</f>
        <v>5747</v>
      </c>
      <c r="V338" s="29"/>
      <c r="W338" s="43">
        <f t="shared" si="41"/>
        <v>6.9001029866117405E-2</v>
      </c>
      <c r="X338" s="43">
        <f t="shared" si="42"/>
        <v>4.9596309111880045E-2</v>
      </c>
      <c r="Y338" s="47">
        <f t="shared" si="43"/>
        <v>6.9834183673469385E-2</v>
      </c>
      <c r="Z338" s="29"/>
      <c r="AA338" s="43">
        <f t="shared" si="44"/>
        <v>0.19441421835328254</v>
      </c>
      <c r="AB338" s="43">
        <f t="shared" si="45"/>
        <v>0.13752665245202558</v>
      </c>
      <c r="AC338" s="47">
        <f t="shared" si="46"/>
        <v>0.19053419175221856</v>
      </c>
      <c r="AD338" t="str">
        <f t="shared" si="40"/>
        <v/>
      </c>
    </row>
    <row r="339" spans="2:30" x14ac:dyDescent="0.25">
      <c r="B339" s="9" t="s">
        <v>337</v>
      </c>
      <c r="C339" s="23" t="str">
        <f>VLOOKUP(B339,[2]Municipal!$C$15:$D$60549,2)</f>
        <v>Palestina</v>
      </c>
      <c r="D339" s="11">
        <f>VLOOKUP($B339,'[1]Sin Corporativo'!$Q$6:$AA$1115,2)</f>
        <v>1055</v>
      </c>
      <c r="E339" s="10">
        <f>VLOOKUP($B339,'[1]Sin Corporativo'!$Q$6:$AA$1115,3)</f>
        <v>1032</v>
      </c>
      <c r="F339" s="10">
        <f>VLOOKUP($B339,'[1]Sin Corporativo'!$Q$6:$AA$1115,4)</f>
        <v>959</v>
      </c>
      <c r="G339" s="12">
        <f>VLOOKUP($B339,'[1]Sin Corporativo'!$Q$6:$AA$1115,5)</f>
        <v>1102</v>
      </c>
      <c r="H339" s="11">
        <f>VLOOKUP($B339,'[1]Sin Corporativo'!$Q$6:$AA$1115,6)</f>
        <v>1084</v>
      </c>
      <c r="I339" s="10">
        <f>VLOOKUP($B339,'[1]Sin Corporativo'!$Q$6:$AA$1115,7)</f>
        <v>1029</v>
      </c>
      <c r="J339" s="10">
        <f>VLOOKUP($B339,'[1]Sin Corporativo'!$Q$6:$AA$1115,8)</f>
        <v>1166</v>
      </c>
      <c r="K339" s="7">
        <f>VLOOKUP($B339,'[1]Sin Corporativo'!$Q$6:$AA$1115,9)</f>
        <v>1099</v>
      </c>
      <c r="L339" s="11">
        <f>VLOOKUP($B339,'[1]Sin Corporativo'!$Q$6:$AA$1115,10)</f>
        <v>1075</v>
      </c>
      <c r="M339" s="10">
        <f>VLOOKUP($B339,'[1]Sin Corporativo'!$Q$6:$AA$1115,11)</f>
        <v>1073</v>
      </c>
      <c r="N339" s="29">
        <f>VLOOKUP($B339,'[2]pop-2020-2023'!$I$5:$M$1126,2)</f>
        <v>15757</v>
      </c>
      <c r="O339" s="28">
        <f>VLOOKUP($B339,'[2]pop-2020-2023'!$I$5:$M$1126,3)</f>
        <v>15795</v>
      </c>
      <c r="P339" s="28">
        <f>VLOOKUP($B339,'[2]pop-2020-2023'!$I$5:$M$1126,4)</f>
        <v>15875</v>
      </c>
      <c r="Q339" s="30">
        <f>VLOOKUP($B339,'[2]pop-2020-2023'!$I$5:$M$1126,5)</f>
        <v>15978</v>
      </c>
      <c r="R339" s="29">
        <f>VLOOKUP($B339,'[3]Hogares total'!$D$5:$L$1126,6)</f>
        <v>5237</v>
      </c>
      <c r="S339" s="28">
        <f>VLOOKUP($B339,'[3]Hogares total'!$D$5:$L$1126,7)</f>
        <v>5333</v>
      </c>
      <c r="T339" s="28">
        <f>VLOOKUP($B339,'[3]Hogares total'!$D$5:$L$1126,8)</f>
        <v>5432</v>
      </c>
      <c r="U339" s="30">
        <f>VLOOKUP($B339,'[3]Hogares total'!$D$5:$L$1126,9)</f>
        <v>5537</v>
      </c>
      <c r="V339" s="29"/>
      <c r="W339" s="43">
        <f t="shared" si="41"/>
        <v>6.5337132003798676E-2</v>
      </c>
      <c r="X339" s="43">
        <f t="shared" si="42"/>
        <v>6.4818897637795275E-2</v>
      </c>
      <c r="Y339" s="47">
        <f t="shared" si="43"/>
        <v>6.7154837902115405E-2</v>
      </c>
      <c r="Z339" s="29"/>
      <c r="AA339" s="43">
        <f t="shared" si="44"/>
        <v>0.19351209450590662</v>
      </c>
      <c r="AB339" s="43">
        <f t="shared" si="45"/>
        <v>0.18943298969072164</v>
      </c>
      <c r="AC339" s="47">
        <f t="shared" si="46"/>
        <v>0.19378724941303954</v>
      </c>
      <c r="AD339" t="str">
        <f t="shared" si="40"/>
        <v/>
      </c>
    </row>
    <row r="340" spans="2:30" x14ac:dyDescent="0.25">
      <c r="B340" s="9" t="s">
        <v>338</v>
      </c>
      <c r="C340" s="23" t="str">
        <f>VLOOKUP(B340,[2]Municipal!$C$15:$D$60549,2)</f>
        <v>Pensilvania</v>
      </c>
      <c r="D340" s="11">
        <f>VLOOKUP($B340,'[1]Sin Corporativo'!$Q$6:$AA$1115,2)</f>
        <v>1372</v>
      </c>
      <c r="E340" s="10">
        <f>VLOOKUP($B340,'[1]Sin Corporativo'!$Q$6:$AA$1115,3)</f>
        <v>1449</v>
      </c>
      <c r="F340" s="10">
        <f>VLOOKUP($B340,'[1]Sin Corporativo'!$Q$6:$AA$1115,4)</f>
        <v>546</v>
      </c>
      <c r="G340" s="12">
        <f>VLOOKUP($B340,'[1]Sin Corporativo'!$Q$6:$AA$1115,5)</f>
        <v>608</v>
      </c>
      <c r="H340" s="11">
        <f>VLOOKUP($B340,'[1]Sin Corporativo'!$Q$6:$AA$1115,6)</f>
        <v>648</v>
      </c>
      <c r="I340" s="10">
        <f>VLOOKUP($B340,'[1]Sin Corporativo'!$Q$6:$AA$1115,7)</f>
        <v>656</v>
      </c>
      <c r="J340" s="10">
        <f>VLOOKUP($B340,'[1]Sin Corporativo'!$Q$6:$AA$1115,8)</f>
        <v>643</v>
      </c>
      <c r="K340" s="7">
        <f>VLOOKUP($B340,'[1]Sin Corporativo'!$Q$6:$AA$1115,9)</f>
        <v>612</v>
      </c>
      <c r="L340" s="11">
        <f>VLOOKUP($B340,'[1]Sin Corporativo'!$Q$6:$AA$1115,10)</f>
        <v>1461</v>
      </c>
      <c r="M340" s="10">
        <f>VLOOKUP($B340,'[1]Sin Corporativo'!$Q$6:$AA$1115,11)</f>
        <v>1502</v>
      </c>
      <c r="N340" s="29">
        <f>VLOOKUP($B340,'[2]pop-2020-2023'!$I$5:$M$1126,2)</f>
        <v>20063</v>
      </c>
      <c r="O340" s="28">
        <f>VLOOKUP($B340,'[2]pop-2020-2023'!$I$5:$M$1126,3)</f>
        <v>20006</v>
      </c>
      <c r="P340" s="28">
        <f>VLOOKUP($B340,'[2]pop-2020-2023'!$I$5:$M$1126,4)</f>
        <v>20129</v>
      </c>
      <c r="Q340" s="30">
        <f>VLOOKUP($B340,'[2]pop-2020-2023'!$I$5:$M$1126,5)</f>
        <v>20242</v>
      </c>
      <c r="R340" s="29">
        <f>VLOOKUP($B340,'[3]Hogares total'!$D$5:$L$1126,6)</f>
        <v>6929</v>
      </c>
      <c r="S340" s="28">
        <f>VLOOKUP($B340,'[3]Hogares total'!$D$5:$L$1126,7)</f>
        <v>7065</v>
      </c>
      <c r="T340" s="28">
        <f>VLOOKUP($B340,'[3]Hogares total'!$D$5:$L$1126,8)</f>
        <v>7203</v>
      </c>
      <c r="U340" s="30">
        <f>VLOOKUP($B340,'[3]Hogares total'!$D$5:$L$1126,9)</f>
        <v>7350</v>
      </c>
      <c r="V340" s="29"/>
      <c r="W340" s="43">
        <f t="shared" si="41"/>
        <v>7.2428271518544432E-2</v>
      </c>
      <c r="X340" s="43">
        <f t="shared" si="42"/>
        <v>3.2589795816980474E-2</v>
      </c>
      <c r="Y340" s="47">
        <f t="shared" si="43"/>
        <v>7.4202153937357962E-2</v>
      </c>
      <c r="Z340" s="29"/>
      <c r="AA340" s="43">
        <f t="shared" si="44"/>
        <v>0.2050955414012739</v>
      </c>
      <c r="AB340" s="43">
        <f t="shared" si="45"/>
        <v>9.1073163959461342E-2</v>
      </c>
      <c r="AC340" s="47">
        <f t="shared" si="46"/>
        <v>0.20435374149659863</v>
      </c>
      <c r="AD340" t="str">
        <f t="shared" si="40"/>
        <v/>
      </c>
    </row>
    <row r="341" spans="2:30" x14ac:dyDescent="0.25">
      <c r="B341" s="9" t="s">
        <v>339</v>
      </c>
      <c r="C341" s="23" t="str">
        <f>VLOOKUP(B341,[2]Municipal!$C$15:$D$60549,2)</f>
        <v>Riosucio</v>
      </c>
      <c r="D341" s="11">
        <f>VLOOKUP($B341,'[1]Sin Corporativo'!$Q$6:$AA$1115,2)</f>
        <v>2428</v>
      </c>
      <c r="E341" s="10">
        <f>VLOOKUP($B341,'[1]Sin Corporativo'!$Q$6:$AA$1115,3)</f>
        <v>3952</v>
      </c>
      <c r="F341" s="10">
        <f>VLOOKUP($B341,'[1]Sin Corporativo'!$Q$6:$AA$1115,4)</f>
        <v>3900</v>
      </c>
      <c r="G341" s="12">
        <f>VLOOKUP($B341,'[1]Sin Corporativo'!$Q$6:$AA$1115,5)</f>
        <v>3898</v>
      </c>
      <c r="H341" s="11">
        <f>VLOOKUP($B341,'[1]Sin Corporativo'!$Q$6:$AA$1115,6)</f>
        <v>3854</v>
      </c>
      <c r="I341" s="10">
        <f>VLOOKUP($B341,'[1]Sin Corporativo'!$Q$6:$AA$1115,7)</f>
        <v>4163</v>
      </c>
      <c r="J341" s="10">
        <f>VLOOKUP($B341,'[1]Sin Corporativo'!$Q$6:$AA$1115,8)</f>
        <v>3982</v>
      </c>
      <c r="K341" s="7">
        <f>VLOOKUP($B341,'[1]Sin Corporativo'!$Q$6:$AA$1115,9)</f>
        <v>4519</v>
      </c>
      <c r="L341" s="11">
        <f>VLOOKUP($B341,'[1]Sin Corporativo'!$Q$6:$AA$1115,10)</f>
        <v>4057</v>
      </c>
      <c r="M341" s="10">
        <f>VLOOKUP($B341,'[1]Sin Corporativo'!$Q$6:$AA$1115,11)</f>
        <v>3918</v>
      </c>
      <c r="N341" s="29">
        <f>VLOOKUP($B341,'[2]pop-2020-2023'!$I$5:$M$1126,2)</f>
        <v>52466</v>
      </c>
      <c r="O341" s="28">
        <f>VLOOKUP($B341,'[2]pop-2020-2023'!$I$5:$M$1126,3)</f>
        <v>53116</v>
      </c>
      <c r="P341" s="28">
        <f>VLOOKUP($B341,'[2]pop-2020-2023'!$I$5:$M$1126,4)</f>
        <v>53393</v>
      </c>
      <c r="Q341" s="30">
        <f>VLOOKUP($B341,'[2]pop-2020-2023'!$I$5:$M$1126,5)</f>
        <v>53746</v>
      </c>
      <c r="R341" s="29">
        <f>VLOOKUP($B341,'[3]Hogares total'!$D$5:$L$1126,6)</f>
        <v>15532</v>
      </c>
      <c r="S341" s="28">
        <f>VLOOKUP($B341,'[3]Hogares total'!$D$5:$L$1126,7)</f>
        <v>15848</v>
      </c>
      <c r="T341" s="28">
        <f>VLOOKUP($B341,'[3]Hogares total'!$D$5:$L$1126,8)</f>
        <v>16178</v>
      </c>
      <c r="U341" s="30">
        <f>VLOOKUP($B341,'[3]Hogares total'!$D$5:$L$1126,9)</f>
        <v>16531</v>
      </c>
      <c r="V341" s="29"/>
      <c r="W341" s="43">
        <f t="shared" si="41"/>
        <v>7.4403193011521956E-2</v>
      </c>
      <c r="X341" s="43">
        <f t="shared" si="42"/>
        <v>7.7969022156462453E-2</v>
      </c>
      <c r="Y341" s="47">
        <f t="shared" si="43"/>
        <v>7.2898448256614443E-2</v>
      </c>
      <c r="Z341" s="29"/>
      <c r="AA341" s="43">
        <f t="shared" si="44"/>
        <v>0.24936900555275113</v>
      </c>
      <c r="AB341" s="43">
        <f t="shared" si="45"/>
        <v>0.25732476202249971</v>
      </c>
      <c r="AC341" s="47">
        <f t="shared" si="46"/>
        <v>0.23700925533845502</v>
      </c>
      <c r="AD341" t="str">
        <f t="shared" si="40"/>
        <v/>
      </c>
    </row>
    <row r="342" spans="2:30" x14ac:dyDescent="0.25">
      <c r="B342" s="9" t="s">
        <v>340</v>
      </c>
      <c r="C342" s="23" t="str">
        <f>VLOOKUP(B342,[2]Municipal!$C$15:$D$60549,2)</f>
        <v>Risaralda</v>
      </c>
      <c r="D342" s="11">
        <f>VLOOKUP($B342,'[1]Sin Corporativo'!$Q$6:$AA$1115,2)</f>
        <v>751</v>
      </c>
      <c r="E342" s="10">
        <f>VLOOKUP($B342,'[1]Sin Corporativo'!$Q$6:$AA$1115,3)</f>
        <v>708</v>
      </c>
      <c r="F342" s="10">
        <f>VLOOKUP($B342,'[1]Sin Corporativo'!$Q$6:$AA$1115,4)</f>
        <v>618</v>
      </c>
      <c r="G342" s="12">
        <f>VLOOKUP($B342,'[1]Sin Corporativo'!$Q$6:$AA$1115,5)</f>
        <v>581</v>
      </c>
      <c r="H342" s="11">
        <f>VLOOKUP($B342,'[1]Sin Corporativo'!$Q$6:$AA$1115,6)</f>
        <v>535</v>
      </c>
      <c r="I342" s="10">
        <f>VLOOKUP($B342,'[1]Sin Corporativo'!$Q$6:$AA$1115,7)</f>
        <v>524</v>
      </c>
      <c r="J342" s="10">
        <f>VLOOKUP($B342,'[1]Sin Corporativo'!$Q$6:$AA$1115,8)</f>
        <v>505</v>
      </c>
      <c r="K342" s="7">
        <f>VLOOKUP($B342,'[1]Sin Corporativo'!$Q$6:$AA$1115,9)</f>
        <v>493</v>
      </c>
      <c r="L342" s="11">
        <f>VLOOKUP($B342,'[1]Sin Corporativo'!$Q$6:$AA$1115,10)</f>
        <v>504</v>
      </c>
      <c r="M342" s="10">
        <f>VLOOKUP($B342,'[1]Sin Corporativo'!$Q$6:$AA$1115,11)</f>
        <v>470</v>
      </c>
      <c r="N342" s="29">
        <f>VLOOKUP($B342,'[2]pop-2020-2023'!$I$5:$M$1126,2)</f>
        <v>11057</v>
      </c>
      <c r="O342" s="28">
        <f>VLOOKUP($B342,'[2]pop-2020-2023'!$I$5:$M$1126,3)</f>
        <v>11146</v>
      </c>
      <c r="P342" s="28">
        <f>VLOOKUP($B342,'[2]pop-2020-2023'!$I$5:$M$1126,4)</f>
        <v>11201</v>
      </c>
      <c r="Q342" s="30">
        <f>VLOOKUP($B342,'[2]pop-2020-2023'!$I$5:$M$1126,5)</f>
        <v>11267</v>
      </c>
      <c r="R342" s="29">
        <f>VLOOKUP($B342,'[3]Hogares total'!$D$5:$L$1126,6)</f>
        <v>3586</v>
      </c>
      <c r="S342" s="28">
        <f>VLOOKUP($B342,'[3]Hogares total'!$D$5:$L$1126,7)</f>
        <v>3661</v>
      </c>
      <c r="T342" s="28">
        <f>VLOOKUP($B342,'[3]Hogares total'!$D$5:$L$1126,8)</f>
        <v>3736</v>
      </c>
      <c r="U342" s="30">
        <f>VLOOKUP($B342,'[3]Hogares total'!$D$5:$L$1126,9)</f>
        <v>3816</v>
      </c>
      <c r="V342" s="29"/>
      <c r="W342" s="43">
        <f t="shared" si="41"/>
        <v>6.3520545487170288E-2</v>
      </c>
      <c r="X342" s="43">
        <f t="shared" si="42"/>
        <v>4.6781537362735472E-2</v>
      </c>
      <c r="Y342" s="47">
        <f t="shared" si="43"/>
        <v>4.1714742167391496E-2</v>
      </c>
      <c r="Z342" s="29"/>
      <c r="AA342" s="43">
        <f t="shared" si="44"/>
        <v>0.19338978421196396</v>
      </c>
      <c r="AB342" s="43">
        <f t="shared" si="45"/>
        <v>0.14025695931477516</v>
      </c>
      <c r="AC342" s="47">
        <f t="shared" si="46"/>
        <v>0.12316561844863731</v>
      </c>
      <c r="AD342" t="str">
        <f t="shared" si="40"/>
        <v/>
      </c>
    </row>
    <row r="343" spans="2:30" x14ac:dyDescent="0.25">
      <c r="B343" s="9" t="s">
        <v>341</v>
      </c>
      <c r="C343" s="23" t="str">
        <f>VLOOKUP(B343,[2]Municipal!$C$15:$D$60549,2)</f>
        <v>Salamina</v>
      </c>
      <c r="D343" s="11">
        <f>VLOOKUP($B343,'[1]Sin Corporativo'!$Q$6:$AA$1115,2)</f>
        <v>1743</v>
      </c>
      <c r="E343" s="10">
        <f>VLOOKUP($B343,'[1]Sin Corporativo'!$Q$6:$AA$1115,3)</f>
        <v>1503</v>
      </c>
      <c r="F343" s="10">
        <f>VLOOKUP($B343,'[1]Sin Corporativo'!$Q$6:$AA$1115,4)</f>
        <v>1330</v>
      </c>
      <c r="G343" s="12">
        <f>VLOOKUP($B343,'[1]Sin Corporativo'!$Q$6:$AA$1115,5)</f>
        <v>1304</v>
      </c>
      <c r="H343" s="11">
        <f>VLOOKUP($B343,'[1]Sin Corporativo'!$Q$6:$AA$1115,6)</f>
        <v>1243</v>
      </c>
      <c r="I343" s="10">
        <f>VLOOKUP($B343,'[1]Sin Corporativo'!$Q$6:$AA$1115,7)</f>
        <v>1198</v>
      </c>
      <c r="J343" s="10">
        <f>VLOOKUP($B343,'[1]Sin Corporativo'!$Q$6:$AA$1115,8)</f>
        <v>1166</v>
      </c>
      <c r="K343" s="7">
        <f>VLOOKUP($B343,'[1]Sin Corporativo'!$Q$6:$AA$1115,9)</f>
        <v>1143</v>
      </c>
      <c r="L343" s="11">
        <f>VLOOKUP($B343,'[1]Sin Corporativo'!$Q$6:$AA$1115,10)</f>
        <v>1101</v>
      </c>
      <c r="M343" s="10">
        <f>VLOOKUP($B343,'[1]Sin Corporativo'!$Q$6:$AA$1115,11)</f>
        <v>1235</v>
      </c>
      <c r="N343" s="29">
        <f>VLOOKUP($B343,'[2]pop-2020-2023'!$I$5:$M$1126,2)</f>
        <v>19707</v>
      </c>
      <c r="O343" s="28">
        <f>VLOOKUP($B343,'[2]pop-2020-2023'!$I$5:$M$1126,3)</f>
        <v>19737</v>
      </c>
      <c r="P343" s="28">
        <f>VLOOKUP($B343,'[2]pop-2020-2023'!$I$5:$M$1126,4)</f>
        <v>19855</v>
      </c>
      <c r="Q343" s="30">
        <f>VLOOKUP($B343,'[2]pop-2020-2023'!$I$5:$M$1126,5)</f>
        <v>19959</v>
      </c>
      <c r="R343" s="29">
        <f>VLOOKUP($B343,'[3]Hogares total'!$D$5:$L$1126,6)</f>
        <v>6822</v>
      </c>
      <c r="S343" s="28">
        <f>VLOOKUP($B343,'[3]Hogares total'!$D$5:$L$1126,7)</f>
        <v>6958</v>
      </c>
      <c r="T343" s="28">
        <f>VLOOKUP($B343,'[3]Hogares total'!$D$5:$L$1126,8)</f>
        <v>7098</v>
      </c>
      <c r="U343" s="30">
        <f>VLOOKUP($B343,'[3]Hogares total'!$D$5:$L$1126,9)</f>
        <v>7244</v>
      </c>
      <c r="V343" s="29"/>
      <c r="W343" s="43">
        <f t="shared" si="41"/>
        <v>7.6151390788873688E-2</v>
      </c>
      <c r="X343" s="43">
        <f t="shared" si="42"/>
        <v>6.0337446487030974E-2</v>
      </c>
      <c r="Y343" s="47">
        <f t="shared" si="43"/>
        <v>6.1876847537451776E-2</v>
      </c>
      <c r="Z343" s="29"/>
      <c r="AA343" s="43">
        <f t="shared" si="44"/>
        <v>0.21601034780109227</v>
      </c>
      <c r="AB343" s="43">
        <f t="shared" si="45"/>
        <v>0.16877993801070723</v>
      </c>
      <c r="AC343" s="47">
        <f t="shared" si="46"/>
        <v>0.17048591938155716</v>
      </c>
      <c r="AD343" t="str">
        <f t="shared" si="40"/>
        <v/>
      </c>
    </row>
    <row r="344" spans="2:30" x14ac:dyDescent="0.25">
      <c r="B344" s="9" t="s">
        <v>342</v>
      </c>
      <c r="C344" s="23" t="str">
        <f>VLOOKUP(B344,[2]Municipal!$C$15:$D$60549,2)</f>
        <v>Samaná</v>
      </c>
      <c r="D344" s="11">
        <f>VLOOKUP($B344,'[1]Sin Corporativo'!$Q$6:$AA$1115,2)</f>
        <v>682</v>
      </c>
      <c r="E344" s="10">
        <f>VLOOKUP($B344,'[1]Sin Corporativo'!$Q$6:$AA$1115,3)</f>
        <v>697</v>
      </c>
      <c r="F344" s="10">
        <f>VLOOKUP($B344,'[1]Sin Corporativo'!$Q$6:$AA$1115,4)</f>
        <v>526</v>
      </c>
      <c r="G344" s="12">
        <f>VLOOKUP($B344,'[1]Sin Corporativo'!$Q$6:$AA$1115,5)</f>
        <v>411</v>
      </c>
      <c r="H344" s="11">
        <f>VLOOKUP($B344,'[1]Sin Corporativo'!$Q$6:$AA$1115,6)</f>
        <v>634</v>
      </c>
      <c r="I344" s="10">
        <f>VLOOKUP($B344,'[1]Sin Corporativo'!$Q$6:$AA$1115,7)</f>
        <v>670</v>
      </c>
      <c r="J344" s="10">
        <f>VLOOKUP($B344,'[1]Sin Corporativo'!$Q$6:$AA$1115,8)</f>
        <v>695</v>
      </c>
      <c r="K344" s="7">
        <f>VLOOKUP($B344,'[1]Sin Corporativo'!$Q$6:$AA$1115,9)</f>
        <v>779</v>
      </c>
      <c r="L344" s="11">
        <f>VLOOKUP($B344,'[1]Sin Corporativo'!$Q$6:$AA$1115,10)</f>
        <v>1106</v>
      </c>
      <c r="M344" s="10">
        <f>VLOOKUP($B344,'[1]Sin Corporativo'!$Q$6:$AA$1115,11)</f>
        <v>1113</v>
      </c>
      <c r="N344" s="29">
        <f>VLOOKUP($B344,'[2]pop-2020-2023'!$I$5:$M$1126,2)</f>
        <v>20912</v>
      </c>
      <c r="O344" s="28">
        <f>VLOOKUP($B344,'[2]pop-2020-2023'!$I$5:$M$1126,3)</f>
        <v>21054</v>
      </c>
      <c r="P344" s="28">
        <f>VLOOKUP($B344,'[2]pop-2020-2023'!$I$5:$M$1126,4)</f>
        <v>21171</v>
      </c>
      <c r="Q344" s="30">
        <f>VLOOKUP($B344,'[2]pop-2020-2023'!$I$5:$M$1126,5)</f>
        <v>21292</v>
      </c>
      <c r="R344" s="29">
        <f>VLOOKUP($B344,'[3]Hogares total'!$D$5:$L$1126,6)</f>
        <v>7270</v>
      </c>
      <c r="S344" s="28">
        <f>VLOOKUP($B344,'[3]Hogares total'!$D$5:$L$1126,7)</f>
        <v>7415</v>
      </c>
      <c r="T344" s="28">
        <f>VLOOKUP($B344,'[3]Hogares total'!$D$5:$L$1126,8)</f>
        <v>7562</v>
      </c>
      <c r="U344" s="30">
        <f>VLOOKUP($B344,'[3]Hogares total'!$D$5:$L$1126,9)</f>
        <v>7714</v>
      </c>
      <c r="V344" s="29"/>
      <c r="W344" s="43">
        <f t="shared" si="41"/>
        <v>3.3105348152370095E-2</v>
      </c>
      <c r="X344" s="43">
        <f t="shared" si="42"/>
        <v>3.164706438052052E-2</v>
      </c>
      <c r="Y344" s="47">
        <f t="shared" si="43"/>
        <v>5.2273154236332893E-2</v>
      </c>
      <c r="Z344" s="29"/>
      <c r="AA344" s="43">
        <f t="shared" si="44"/>
        <v>9.3998651382333112E-2</v>
      </c>
      <c r="AB344" s="43">
        <f t="shared" si="45"/>
        <v>8.8600899233007138E-2</v>
      </c>
      <c r="AC344" s="47">
        <f t="shared" si="46"/>
        <v>0.14428312159709619</v>
      </c>
      <c r="AD344" t="str">
        <f t="shared" si="40"/>
        <v/>
      </c>
    </row>
    <row r="345" spans="2:30" x14ac:dyDescent="0.25">
      <c r="B345" s="9" t="s">
        <v>343</v>
      </c>
      <c r="C345" s="23" t="str">
        <f>VLOOKUP(B345,[2]Municipal!$C$15:$D$60549,2)</f>
        <v>San José</v>
      </c>
      <c r="D345" s="11">
        <f>VLOOKUP($B345,'[1]Sin Corporativo'!$Q$6:$AA$1115,2)</f>
        <v>221</v>
      </c>
      <c r="E345" s="10">
        <f>VLOOKUP($B345,'[1]Sin Corporativo'!$Q$6:$AA$1115,3)</f>
        <v>233</v>
      </c>
      <c r="F345" s="10">
        <f>VLOOKUP($B345,'[1]Sin Corporativo'!$Q$6:$AA$1115,4)</f>
        <v>241</v>
      </c>
      <c r="G345" s="12">
        <f>VLOOKUP($B345,'[1]Sin Corporativo'!$Q$6:$AA$1115,5)</f>
        <v>199</v>
      </c>
      <c r="H345" s="11">
        <f>VLOOKUP($B345,'[1]Sin Corporativo'!$Q$6:$AA$1115,6)</f>
        <v>150</v>
      </c>
      <c r="I345" s="10">
        <f>VLOOKUP($B345,'[1]Sin Corporativo'!$Q$6:$AA$1115,7)</f>
        <v>139</v>
      </c>
      <c r="J345" s="10">
        <f>VLOOKUP($B345,'[1]Sin Corporativo'!$Q$6:$AA$1115,8)</f>
        <v>141</v>
      </c>
      <c r="K345" s="7">
        <f>VLOOKUP($B345,'[1]Sin Corporativo'!$Q$6:$AA$1115,9)</f>
        <v>129</v>
      </c>
      <c r="L345" s="11">
        <f>VLOOKUP($B345,'[1]Sin Corporativo'!$Q$6:$AA$1115,10)</f>
        <v>191</v>
      </c>
      <c r="M345" s="10">
        <f>VLOOKUP($B345,'[1]Sin Corporativo'!$Q$6:$AA$1115,11)</f>
        <v>281</v>
      </c>
      <c r="N345" s="29">
        <f>VLOOKUP($B345,'[2]pop-2020-2023'!$I$5:$M$1126,2)</f>
        <v>4854</v>
      </c>
      <c r="O345" s="28">
        <f>VLOOKUP($B345,'[2]pop-2020-2023'!$I$5:$M$1126,3)</f>
        <v>4858</v>
      </c>
      <c r="P345" s="28">
        <f>VLOOKUP($B345,'[2]pop-2020-2023'!$I$5:$M$1126,4)</f>
        <v>4882</v>
      </c>
      <c r="Q345" s="30">
        <f>VLOOKUP($B345,'[2]pop-2020-2023'!$I$5:$M$1126,5)</f>
        <v>4904</v>
      </c>
      <c r="R345" s="29">
        <f>VLOOKUP($B345,'[3]Hogares total'!$D$5:$L$1126,6)</f>
        <v>1648</v>
      </c>
      <c r="S345" s="28">
        <f>VLOOKUP($B345,'[3]Hogares total'!$D$5:$L$1126,7)</f>
        <v>1685</v>
      </c>
      <c r="T345" s="28">
        <f>VLOOKUP($B345,'[3]Hogares total'!$D$5:$L$1126,8)</f>
        <v>1720</v>
      </c>
      <c r="U345" s="30">
        <f>VLOOKUP($B345,'[3]Hogares total'!$D$5:$L$1126,9)</f>
        <v>1757</v>
      </c>
      <c r="V345" s="29"/>
      <c r="W345" s="43">
        <f t="shared" si="41"/>
        <v>4.7962124331000409E-2</v>
      </c>
      <c r="X345" s="43">
        <f t="shared" si="42"/>
        <v>2.8471937730438344E-2</v>
      </c>
      <c r="Y345" s="47">
        <f t="shared" si="43"/>
        <v>5.7300163132137032E-2</v>
      </c>
      <c r="Z345" s="29"/>
      <c r="AA345" s="43">
        <f t="shared" si="44"/>
        <v>0.13827893175074185</v>
      </c>
      <c r="AB345" s="43">
        <f t="shared" si="45"/>
        <v>8.0813953488372087E-2</v>
      </c>
      <c r="AC345" s="47">
        <f t="shared" si="46"/>
        <v>0.15993170176437108</v>
      </c>
      <c r="AD345" t="str">
        <f t="shared" si="40"/>
        <v/>
      </c>
    </row>
    <row r="346" spans="2:30" x14ac:dyDescent="0.25">
      <c r="B346" s="9" t="s">
        <v>344</v>
      </c>
      <c r="C346" s="23" t="str">
        <f>VLOOKUP(B346,[2]Municipal!$C$15:$D$60549,2)</f>
        <v>Supía</v>
      </c>
      <c r="D346" s="11">
        <f>VLOOKUP($B346,'[1]Sin Corporativo'!$Q$6:$AA$1115,2)</f>
        <v>2067</v>
      </c>
      <c r="E346" s="10">
        <f>VLOOKUP($B346,'[1]Sin Corporativo'!$Q$6:$AA$1115,3)</f>
        <v>2371</v>
      </c>
      <c r="F346" s="10">
        <f>VLOOKUP($B346,'[1]Sin Corporativo'!$Q$6:$AA$1115,4)</f>
        <v>2389</v>
      </c>
      <c r="G346" s="12">
        <f>VLOOKUP($B346,'[1]Sin Corporativo'!$Q$6:$AA$1115,5)</f>
        <v>2351</v>
      </c>
      <c r="H346" s="11">
        <f>VLOOKUP($B346,'[1]Sin Corporativo'!$Q$6:$AA$1115,6)</f>
        <v>2578</v>
      </c>
      <c r="I346" s="10">
        <f>VLOOKUP($B346,'[1]Sin Corporativo'!$Q$6:$AA$1115,7)</f>
        <v>2346</v>
      </c>
      <c r="J346" s="10">
        <f>VLOOKUP($B346,'[1]Sin Corporativo'!$Q$6:$AA$1115,8)</f>
        <v>2344</v>
      </c>
      <c r="K346" s="7">
        <f>VLOOKUP($B346,'[1]Sin Corporativo'!$Q$6:$AA$1115,9)</f>
        <v>2915</v>
      </c>
      <c r="L346" s="11">
        <f>VLOOKUP($B346,'[1]Sin Corporativo'!$Q$6:$AA$1115,10)</f>
        <v>2720</v>
      </c>
      <c r="M346" s="10">
        <f>VLOOKUP($B346,'[1]Sin Corporativo'!$Q$6:$AA$1115,11)</f>
        <v>2833</v>
      </c>
      <c r="N346" s="29">
        <f>VLOOKUP($B346,'[2]pop-2020-2023'!$I$5:$M$1126,2)</f>
        <v>29319</v>
      </c>
      <c r="O346" s="28">
        <f>VLOOKUP($B346,'[2]pop-2020-2023'!$I$5:$M$1126,3)</f>
        <v>29505</v>
      </c>
      <c r="P346" s="28">
        <f>VLOOKUP($B346,'[2]pop-2020-2023'!$I$5:$M$1126,4)</f>
        <v>29657</v>
      </c>
      <c r="Q346" s="30">
        <f>VLOOKUP($B346,'[2]pop-2020-2023'!$I$5:$M$1126,5)</f>
        <v>29856</v>
      </c>
      <c r="R346" s="29">
        <f>VLOOKUP($B346,'[3]Hogares total'!$D$5:$L$1126,6)</f>
        <v>9244</v>
      </c>
      <c r="S346" s="28">
        <f>VLOOKUP($B346,'[3]Hogares total'!$D$5:$L$1126,7)</f>
        <v>9432</v>
      </c>
      <c r="T346" s="28">
        <f>VLOOKUP($B346,'[3]Hogares total'!$D$5:$L$1126,8)</f>
        <v>9629</v>
      </c>
      <c r="U346" s="30">
        <f>VLOOKUP($B346,'[3]Hogares total'!$D$5:$L$1126,9)</f>
        <v>9838</v>
      </c>
      <c r="V346" s="29"/>
      <c r="W346" s="43">
        <f t="shared" si="41"/>
        <v>8.0359261142179297E-2</v>
      </c>
      <c r="X346" s="43">
        <f t="shared" si="42"/>
        <v>7.9104427285295209E-2</v>
      </c>
      <c r="Y346" s="47">
        <f t="shared" si="43"/>
        <v>9.4888799571275453E-2</v>
      </c>
      <c r="Z346" s="29"/>
      <c r="AA346" s="43">
        <f t="shared" si="44"/>
        <v>0.25137828668363021</v>
      </c>
      <c r="AB346" s="43">
        <f t="shared" si="45"/>
        <v>0.24363900716585316</v>
      </c>
      <c r="AC346" s="47">
        <f t="shared" si="46"/>
        <v>0.28796503354340314</v>
      </c>
      <c r="AD346" t="str">
        <f t="shared" si="40"/>
        <v/>
      </c>
    </row>
    <row r="347" spans="2:30" x14ac:dyDescent="0.25">
      <c r="B347" s="9" t="s">
        <v>345</v>
      </c>
      <c r="C347" s="23" t="str">
        <f>VLOOKUP(B347,[2]Municipal!$C$15:$D$60549,2)</f>
        <v>Victoria</v>
      </c>
      <c r="D347" s="11">
        <f>VLOOKUP($B347,'[1]Sin Corporativo'!$Q$6:$AA$1115,2)</f>
        <v>755</v>
      </c>
      <c r="E347" s="10">
        <f>VLOOKUP($B347,'[1]Sin Corporativo'!$Q$6:$AA$1115,3)</f>
        <v>823</v>
      </c>
      <c r="F347" s="10">
        <f>VLOOKUP($B347,'[1]Sin Corporativo'!$Q$6:$AA$1115,4)</f>
        <v>498</v>
      </c>
      <c r="G347" s="12">
        <f>VLOOKUP($B347,'[1]Sin Corporativo'!$Q$6:$AA$1115,5)</f>
        <v>486</v>
      </c>
      <c r="H347" s="11">
        <f>VLOOKUP($B347,'[1]Sin Corporativo'!$Q$6:$AA$1115,6)</f>
        <v>505</v>
      </c>
      <c r="I347" s="10">
        <f>VLOOKUP($B347,'[1]Sin Corporativo'!$Q$6:$AA$1115,7)</f>
        <v>532</v>
      </c>
      <c r="J347" s="10">
        <f>VLOOKUP($B347,'[1]Sin Corporativo'!$Q$6:$AA$1115,8)</f>
        <v>534</v>
      </c>
      <c r="K347" s="7">
        <f>VLOOKUP($B347,'[1]Sin Corporativo'!$Q$6:$AA$1115,9)</f>
        <v>578</v>
      </c>
      <c r="L347" s="11">
        <f>VLOOKUP($B347,'[1]Sin Corporativo'!$Q$6:$AA$1115,10)</f>
        <v>1047</v>
      </c>
      <c r="M347" s="10">
        <f>VLOOKUP($B347,'[1]Sin Corporativo'!$Q$6:$AA$1115,11)</f>
        <v>1068</v>
      </c>
      <c r="N347" s="29">
        <f>VLOOKUP($B347,'[2]pop-2020-2023'!$I$5:$M$1126,2)</f>
        <v>10302</v>
      </c>
      <c r="O347" s="28">
        <f>VLOOKUP($B347,'[2]pop-2020-2023'!$I$5:$M$1126,3)</f>
        <v>10343</v>
      </c>
      <c r="P347" s="28">
        <f>VLOOKUP($B347,'[2]pop-2020-2023'!$I$5:$M$1126,4)</f>
        <v>10414</v>
      </c>
      <c r="Q347" s="30">
        <f>VLOOKUP($B347,'[2]pop-2020-2023'!$I$5:$M$1126,5)</f>
        <v>10462</v>
      </c>
      <c r="R347" s="29">
        <f>VLOOKUP($B347,'[3]Hogares total'!$D$5:$L$1126,6)</f>
        <v>3509</v>
      </c>
      <c r="S347" s="28">
        <f>VLOOKUP($B347,'[3]Hogares total'!$D$5:$L$1126,7)</f>
        <v>3579</v>
      </c>
      <c r="T347" s="28">
        <f>VLOOKUP($B347,'[3]Hogares total'!$D$5:$L$1126,8)</f>
        <v>3653</v>
      </c>
      <c r="U347" s="30">
        <f>VLOOKUP($B347,'[3]Hogares total'!$D$5:$L$1126,9)</f>
        <v>3732</v>
      </c>
      <c r="V347" s="29"/>
      <c r="W347" s="43">
        <f t="shared" si="41"/>
        <v>7.9570724161268494E-2</v>
      </c>
      <c r="X347" s="43">
        <f t="shared" si="42"/>
        <v>5.1085077779911656E-2</v>
      </c>
      <c r="Y347" s="47">
        <f t="shared" si="43"/>
        <v>0.10208373160007647</v>
      </c>
      <c r="Z347" s="29"/>
      <c r="AA347" s="43">
        <f t="shared" si="44"/>
        <v>0.22995250069851914</v>
      </c>
      <c r="AB347" s="43">
        <f t="shared" si="45"/>
        <v>0.14563372570490007</v>
      </c>
      <c r="AC347" s="47">
        <f t="shared" si="46"/>
        <v>0.2861736334405145</v>
      </c>
      <c r="AD347" t="str">
        <f t="shared" si="40"/>
        <v/>
      </c>
    </row>
    <row r="348" spans="2:30" x14ac:dyDescent="0.25">
      <c r="B348" s="9" t="s">
        <v>346</v>
      </c>
      <c r="C348" s="23" t="str">
        <f>VLOOKUP(B348,[2]Municipal!$C$15:$D$60549,2)</f>
        <v>Villamaría</v>
      </c>
      <c r="D348" s="11">
        <f>VLOOKUP($B348,'[1]Sin Corporativo'!$Q$6:$AA$1115,2)</f>
        <v>12778</v>
      </c>
      <c r="E348" s="10">
        <f>VLOOKUP($B348,'[1]Sin Corporativo'!$Q$6:$AA$1115,3)</f>
        <v>12828</v>
      </c>
      <c r="F348" s="10">
        <f>VLOOKUP($B348,'[1]Sin Corporativo'!$Q$6:$AA$1115,4)</f>
        <v>13145</v>
      </c>
      <c r="G348" s="12">
        <f>VLOOKUP($B348,'[1]Sin Corporativo'!$Q$6:$AA$1115,5)</f>
        <v>12785</v>
      </c>
      <c r="H348" s="11">
        <f>VLOOKUP($B348,'[1]Sin Corporativo'!$Q$6:$AA$1115,6)</f>
        <v>13298</v>
      </c>
      <c r="I348" s="10">
        <f>VLOOKUP($B348,'[1]Sin Corporativo'!$Q$6:$AA$1115,7)</f>
        <v>13308</v>
      </c>
      <c r="J348" s="10">
        <f>VLOOKUP($B348,'[1]Sin Corporativo'!$Q$6:$AA$1115,8)</f>
        <v>13378</v>
      </c>
      <c r="K348" s="7">
        <f>VLOOKUP($B348,'[1]Sin Corporativo'!$Q$6:$AA$1115,9)</f>
        <v>13591</v>
      </c>
      <c r="L348" s="11">
        <f>VLOOKUP($B348,'[1]Sin Corporativo'!$Q$6:$AA$1115,10)</f>
        <v>13558</v>
      </c>
      <c r="M348" s="10">
        <f>VLOOKUP($B348,'[1]Sin Corporativo'!$Q$6:$AA$1115,11)</f>
        <v>13514</v>
      </c>
      <c r="N348" s="29">
        <f>VLOOKUP($B348,'[2]pop-2020-2023'!$I$5:$M$1126,2)</f>
        <v>66914</v>
      </c>
      <c r="O348" s="28">
        <f>VLOOKUP($B348,'[2]pop-2020-2023'!$I$5:$M$1126,3)</f>
        <v>67781</v>
      </c>
      <c r="P348" s="28">
        <f>VLOOKUP($B348,'[2]pop-2020-2023'!$I$5:$M$1126,4)</f>
        <v>68168</v>
      </c>
      <c r="Q348" s="30">
        <f>VLOOKUP($B348,'[2]pop-2020-2023'!$I$5:$M$1126,5)</f>
        <v>68601</v>
      </c>
      <c r="R348" s="29">
        <f>VLOOKUP($B348,'[3]Hogares total'!$D$5:$L$1126,6)</f>
        <v>22180</v>
      </c>
      <c r="S348" s="28">
        <f>VLOOKUP($B348,'[3]Hogares total'!$D$5:$L$1126,7)</f>
        <v>22651</v>
      </c>
      <c r="T348" s="28">
        <f>VLOOKUP($B348,'[3]Hogares total'!$D$5:$L$1126,8)</f>
        <v>23133</v>
      </c>
      <c r="U348" s="30">
        <f>VLOOKUP($B348,'[3]Hogares total'!$D$5:$L$1126,9)</f>
        <v>23641</v>
      </c>
      <c r="V348" s="29"/>
      <c r="W348" s="43">
        <f t="shared" si="41"/>
        <v>0.18925657632669923</v>
      </c>
      <c r="X348" s="43">
        <f t="shared" si="42"/>
        <v>0.19522356530923601</v>
      </c>
      <c r="Y348" s="47">
        <f t="shared" si="43"/>
        <v>0.19699421291234823</v>
      </c>
      <c r="Z348" s="29"/>
      <c r="AA348" s="43">
        <f t="shared" si="44"/>
        <v>0.56633261224669995</v>
      </c>
      <c r="AB348" s="43">
        <f t="shared" si="45"/>
        <v>0.57528206458306319</v>
      </c>
      <c r="AC348" s="47">
        <f t="shared" si="46"/>
        <v>0.57163402563343346</v>
      </c>
      <c r="AD348" t="str">
        <f t="shared" si="40"/>
        <v/>
      </c>
    </row>
    <row r="349" spans="2:30" x14ac:dyDescent="0.25">
      <c r="B349" s="9" t="s">
        <v>347</v>
      </c>
      <c r="C349" s="23" t="str">
        <f>VLOOKUP(B349,[2]Municipal!$C$15:$D$60549,2)</f>
        <v>Viterbo</v>
      </c>
      <c r="D349" s="11">
        <f>VLOOKUP($B349,'[1]Sin Corporativo'!$Q$6:$AA$1115,2)</f>
        <v>2366</v>
      </c>
      <c r="E349" s="10">
        <f>VLOOKUP($B349,'[1]Sin Corporativo'!$Q$6:$AA$1115,3)</f>
        <v>2303</v>
      </c>
      <c r="F349" s="10">
        <f>VLOOKUP($B349,'[1]Sin Corporativo'!$Q$6:$AA$1115,4)</f>
        <v>2229</v>
      </c>
      <c r="G349" s="12">
        <f>VLOOKUP($B349,'[1]Sin Corporativo'!$Q$6:$AA$1115,5)</f>
        <v>2226</v>
      </c>
      <c r="H349" s="11">
        <f>VLOOKUP($B349,'[1]Sin Corporativo'!$Q$6:$AA$1115,6)</f>
        <v>2221</v>
      </c>
      <c r="I349" s="10">
        <f>VLOOKUP($B349,'[1]Sin Corporativo'!$Q$6:$AA$1115,7)</f>
        <v>2302</v>
      </c>
      <c r="J349" s="10">
        <f>VLOOKUP($B349,'[1]Sin Corporativo'!$Q$6:$AA$1115,8)</f>
        <v>2304</v>
      </c>
      <c r="K349" s="7">
        <f>VLOOKUP($B349,'[1]Sin Corporativo'!$Q$6:$AA$1115,9)</f>
        <v>2326</v>
      </c>
      <c r="L349" s="11">
        <f>VLOOKUP($B349,'[1]Sin Corporativo'!$Q$6:$AA$1115,10)</f>
        <v>2259</v>
      </c>
      <c r="M349" s="10">
        <f>VLOOKUP($B349,'[1]Sin Corporativo'!$Q$6:$AA$1115,11)</f>
        <v>2257</v>
      </c>
      <c r="N349" s="29">
        <f>VLOOKUP($B349,'[2]pop-2020-2023'!$I$5:$M$1126,2)</f>
        <v>12951</v>
      </c>
      <c r="O349" s="28">
        <f>VLOOKUP($B349,'[2]pop-2020-2023'!$I$5:$M$1126,3)</f>
        <v>12991</v>
      </c>
      <c r="P349" s="28">
        <f>VLOOKUP($B349,'[2]pop-2020-2023'!$I$5:$M$1126,4)</f>
        <v>13077</v>
      </c>
      <c r="Q349" s="30">
        <f>VLOOKUP($B349,'[2]pop-2020-2023'!$I$5:$M$1126,5)</f>
        <v>13155</v>
      </c>
      <c r="R349" s="29">
        <f>VLOOKUP($B349,'[3]Hogares total'!$D$5:$L$1126,6)</f>
        <v>4268</v>
      </c>
      <c r="S349" s="28">
        <f>VLOOKUP($B349,'[3]Hogares total'!$D$5:$L$1126,7)</f>
        <v>4361</v>
      </c>
      <c r="T349" s="28">
        <f>VLOOKUP($B349,'[3]Hogares total'!$D$5:$L$1126,8)</f>
        <v>4454</v>
      </c>
      <c r="U349" s="30">
        <f>VLOOKUP($B349,'[3]Hogares total'!$D$5:$L$1126,9)</f>
        <v>4552</v>
      </c>
      <c r="V349" s="29"/>
      <c r="W349" s="43">
        <f t="shared" si="41"/>
        <v>0.17727657609114003</v>
      </c>
      <c r="X349" s="43">
        <f t="shared" si="42"/>
        <v>0.17603425862200811</v>
      </c>
      <c r="Y349" s="47">
        <f t="shared" si="43"/>
        <v>0.17156974534397568</v>
      </c>
      <c r="Z349" s="29"/>
      <c r="AA349" s="43">
        <f t="shared" si="44"/>
        <v>0.5280898876404494</v>
      </c>
      <c r="AB349" s="43">
        <f t="shared" si="45"/>
        <v>0.51683879658733722</v>
      </c>
      <c r="AC349" s="47">
        <f t="shared" si="46"/>
        <v>0.49582601054481545</v>
      </c>
      <c r="AD349" t="str">
        <f t="shared" si="40"/>
        <v/>
      </c>
    </row>
    <row r="350" spans="2:30" x14ac:dyDescent="0.25">
      <c r="B350" s="9" t="s">
        <v>348</v>
      </c>
      <c r="C350" s="23" t="str">
        <f>VLOOKUP(B350,[2]Municipal!$C$15:$D$60549,2)</f>
        <v>Florencia</v>
      </c>
      <c r="D350" s="11">
        <f>VLOOKUP($B350,'[1]Sin Corporativo'!$Q$6:$AA$1115,2)</f>
        <v>22673</v>
      </c>
      <c r="E350" s="10">
        <f>VLOOKUP($B350,'[1]Sin Corporativo'!$Q$6:$AA$1115,3)</f>
        <v>22330</v>
      </c>
      <c r="F350" s="10">
        <f>VLOOKUP($B350,'[1]Sin Corporativo'!$Q$6:$AA$1115,4)</f>
        <v>24308</v>
      </c>
      <c r="G350" s="12">
        <f>VLOOKUP($B350,'[1]Sin Corporativo'!$Q$6:$AA$1115,5)</f>
        <v>24073</v>
      </c>
      <c r="H350" s="11">
        <f>VLOOKUP($B350,'[1]Sin Corporativo'!$Q$6:$AA$1115,6)</f>
        <v>25097</v>
      </c>
      <c r="I350" s="10">
        <f>VLOOKUP($B350,'[1]Sin Corporativo'!$Q$6:$AA$1115,7)</f>
        <v>22176</v>
      </c>
      <c r="J350" s="10">
        <f>VLOOKUP($B350,'[1]Sin Corporativo'!$Q$6:$AA$1115,8)</f>
        <v>23600</v>
      </c>
      <c r="K350" s="7">
        <f>VLOOKUP($B350,'[1]Sin Corporativo'!$Q$6:$AA$1115,9)</f>
        <v>24884</v>
      </c>
      <c r="L350" s="11">
        <f>VLOOKUP($B350,'[1]Sin Corporativo'!$Q$6:$AA$1115,10)</f>
        <v>24244</v>
      </c>
      <c r="M350" s="10">
        <f>VLOOKUP($B350,'[1]Sin Corporativo'!$Q$6:$AA$1115,11)</f>
        <v>23954</v>
      </c>
      <c r="N350" s="29">
        <f>VLOOKUP($B350,'[2]pop-2020-2023'!$I$5:$M$1126,2)</f>
        <v>173293</v>
      </c>
      <c r="O350" s="28">
        <f>VLOOKUP($B350,'[2]pop-2020-2023'!$I$5:$M$1126,3)</f>
        <v>175182</v>
      </c>
      <c r="P350" s="28">
        <f>VLOOKUP($B350,'[2]pop-2020-2023'!$I$5:$M$1126,4)</f>
        <v>176630</v>
      </c>
      <c r="Q350" s="30">
        <f>VLOOKUP($B350,'[2]pop-2020-2023'!$I$5:$M$1126,5)</f>
        <v>177946</v>
      </c>
      <c r="R350" s="29">
        <f>VLOOKUP($B350,'[3]Hogares total'!$D$5:$L$1126,6)</f>
        <v>57981</v>
      </c>
      <c r="S350" s="28">
        <f>VLOOKUP($B350,'[3]Hogares total'!$D$5:$L$1126,7)</f>
        <v>59744</v>
      </c>
      <c r="T350" s="28">
        <f>VLOOKUP($B350,'[3]Hogares total'!$D$5:$L$1126,8)</f>
        <v>61590</v>
      </c>
      <c r="U350" s="30">
        <f>VLOOKUP($B350,'[3]Hogares total'!$D$5:$L$1126,9)</f>
        <v>63503</v>
      </c>
      <c r="V350" s="29"/>
      <c r="W350" s="43">
        <f t="shared" si="41"/>
        <v>0.12746743386877649</v>
      </c>
      <c r="X350" s="43">
        <f t="shared" si="42"/>
        <v>0.12555058597067315</v>
      </c>
      <c r="Y350" s="47">
        <f t="shared" si="43"/>
        <v>0.13461387162397581</v>
      </c>
      <c r="Z350" s="29"/>
      <c r="AA350" s="43">
        <f t="shared" si="44"/>
        <v>0.37376138189608998</v>
      </c>
      <c r="AB350" s="43">
        <f t="shared" si="45"/>
        <v>0.36005845104724793</v>
      </c>
      <c r="AC350" s="47">
        <f t="shared" si="46"/>
        <v>0.37721052548698486</v>
      </c>
      <c r="AD350" t="str">
        <f t="shared" si="40"/>
        <v/>
      </c>
    </row>
    <row r="351" spans="2:30" x14ac:dyDescent="0.25">
      <c r="B351" s="9" t="s">
        <v>349</v>
      </c>
      <c r="C351" s="23" t="str">
        <f>VLOOKUP(B351,[2]Municipal!$C$15:$D$60549,2)</f>
        <v>Albania</v>
      </c>
      <c r="D351" s="11">
        <f>VLOOKUP($B351,'[1]Sin Corporativo'!$Q$6:$AA$1115,2)</f>
        <v>23</v>
      </c>
      <c r="E351" s="10">
        <f>VLOOKUP($B351,'[1]Sin Corporativo'!$Q$6:$AA$1115,3)</f>
        <v>24</v>
      </c>
      <c r="F351" s="10">
        <f>VLOOKUP($B351,'[1]Sin Corporativo'!$Q$6:$AA$1115,4)</f>
        <v>19</v>
      </c>
      <c r="G351" s="12">
        <f>VLOOKUP($B351,'[1]Sin Corporativo'!$Q$6:$AA$1115,5)</f>
        <v>17</v>
      </c>
      <c r="H351" s="11">
        <f>VLOOKUP($B351,'[1]Sin Corporativo'!$Q$6:$AA$1115,6)</f>
        <v>13</v>
      </c>
      <c r="I351" s="10">
        <f>VLOOKUP($B351,'[1]Sin Corporativo'!$Q$6:$AA$1115,7)</f>
        <v>12</v>
      </c>
      <c r="J351" s="10">
        <f>VLOOKUP($B351,'[1]Sin Corporativo'!$Q$6:$AA$1115,8)</f>
        <v>10</v>
      </c>
      <c r="K351" s="7">
        <f>VLOOKUP($B351,'[1]Sin Corporativo'!$Q$6:$AA$1115,9)</f>
        <v>9</v>
      </c>
      <c r="L351" s="11">
        <f>VLOOKUP($B351,'[1]Sin Corporativo'!$Q$6:$AA$1115,10)</f>
        <v>10</v>
      </c>
      <c r="M351" s="10">
        <f>VLOOKUP($B351,'[1]Sin Corporativo'!$Q$6:$AA$1115,11)</f>
        <v>10</v>
      </c>
      <c r="N351" s="29">
        <f>VLOOKUP($B351,'[2]pop-2020-2023'!$I$5:$M$1126,2)</f>
        <v>4695</v>
      </c>
      <c r="O351" s="28">
        <f>VLOOKUP($B351,'[2]pop-2020-2023'!$I$5:$M$1126,3)</f>
        <v>4701</v>
      </c>
      <c r="P351" s="28">
        <f>VLOOKUP($B351,'[2]pop-2020-2023'!$I$5:$M$1126,4)</f>
        <v>4730</v>
      </c>
      <c r="Q351" s="30">
        <f>VLOOKUP($B351,'[2]pop-2020-2023'!$I$5:$M$1126,5)</f>
        <v>4775</v>
      </c>
      <c r="R351" s="29">
        <f>VLOOKUP($B351,'[3]Hogares total'!$D$5:$L$1126,6)</f>
        <v>1534</v>
      </c>
      <c r="S351" s="28">
        <f>VLOOKUP($B351,'[3]Hogares total'!$D$5:$L$1126,7)</f>
        <v>1578</v>
      </c>
      <c r="T351" s="28">
        <f>VLOOKUP($B351,'[3]Hogares total'!$D$5:$L$1126,8)</f>
        <v>1623</v>
      </c>
      <c r="U351" s="30">
        <f>VLOOKUP($B351,'[3]Hogares total'!$D$5:$L$1126,9)</f>
        <v>1669</v>
      </c>
      <c r="V351" s="29"/>
      <c r="W351" s="43">
        <f t="shared" si="41"/>
        <v>5.1052967453733252E-3</v>
      </c>
      <c r="X351" s="43">
        <f t="shared" si="42"/>
        <v>2.536997885835095E-3</v>
      </c>
      <c r="Y351" s="47">
        <f t="shared" si="43"/>
        <v>2.0942408376963353E-3</v>
      </c>
      <c r="Z351" s="29"/>
      <c r="AA351" s="43">
        <f t="shared" si="44"/>
        <v>1.5209125475285171E-2</v>
      </c>
      <c r="AB351" s="43">
        <f t="shared" si="45"/>
        <v>7.3937153419593345E-3</v>
      </c>
      <c r="AC351" s="47">
        <f t="shared" si="46"/>
        <v>5.9916117435590173E-3</v>
      </c>
      <c r="AD351" t="str">
        <f t="shared" si="40"/>
        <v/>
      </c>
    </row>
    <row r="352" spans="2:30" x14ac:dyDescent="0.25">
      <c r="B352" s="9" t="s">
        <v>350</v>
      </c>
      <c r="C352" s="23" t="str">
        <f>VLOOKUP(B352,[2]Municipal!$C$15:$D$60549,2)</f>
        <v>Belén de Los Andaquíes</v>
      </c>
      <c r="D352" s="11">
        <f>VLOOKUP($B352,'[1]Sin Corporativo'!$Q$6:$AA$1115,2)</f>
        <v>43</v>
      </c>
      <c r="E352" s="10">
        <f>VLOOKUP($B352,'[1]Sin Corporativo'!$Q$6:$AA$1115,3)</f>
        <v>119</v>
      </c>
      <c r="F352" s="10">
        <f>VLOOKUP($B352,'[1]Sin Corporativo'!$Q$6:$AA$1115,4)</f>
        <v>120</v>
      </c>
      <c r="G352" s="12">
        <f>VLOOKUP($B352,'[1]Sin Corporativo'!$Q$6:$AA$1115,5)</f>
        <v>89</v>
      </c>
      <c r="H352" s="11">
        <f>VLOOKUP($B352,'[1]Sin Corporativo'!$Q$6:$AA$1115,6)</f>
        <v>29</v>
      </c>
      <c r="I352" s="10">
        <f>VLOOKUP($B352,'[1]Sin Corporativo'!$Q$6:$AA$1115,7)</f>
        <v>18</v>
      </c>
      <c r="J352" s="10">
        <f>VLOOKUP($B352,'[1]Sin Corporativo'!$Q$6:$AA$1115,8)</f>
        <v>15</v>
      </c>
      <c r="K352" s="7">
        <f>VLOOKUP($B352,'[1]Sin Corporativo'!$Q$6:$AA$1115,9)</f>
        <v>168</v>
      </c>
      <c r="L352" s="11">
        <f>VLOOKUP($B352,'[1]Sin Corporativo'!$Q$6:$AA$1115,10)</f>
        <v>145</v>
      </c>
      <c r="M352" s="10">
        <f>VLOOKUP($B352,'[1]Sin Corporativo'!$Q$6:$AA$1115,11)</f>
        <v>203</v>
      </c>
      <c r="N352" s="29">
        <f>VLOOKUP($B352,'[2]pop-2020-2023'!$I$5:$M$1126,2)</f>
        <v>11221</v>
      </c>
      <c r="O352" s="28">
        <f>VLOOKUP($B352,'[2]pop-2020-2023'!$I$5:$M$1126,3)</f>
        <v>11280</v>
      </c>
      <c r="P352" s="28">
        <f>VLOOKUP($B352,'[2]pop-2020-2023'!$I$5:$M$1126,4)</f>
        <v>11380</v>
      </c>
      <c r="Q352" s="30">
        <f>VLOOKUP($B352,'[2]pop-2020-2023'!$I$5:$M$1126,5)</f>
        <v>11467</v>
      </c>
      <c r="R352" s="29">
        <f>VLOOKUP($B352,'[3]Hogares total'!$D$5:$L$1126,6)</f>
        <v>3955</v>
      </c>
      <c r="S352" s="28">
        <f>VLOOKUP($B352,'[3]Hogares total'!$D$5:$L$1126,7)</f>
        <v>4070</v>
      </c>
      <c r="T352" s="28">
        <f>VLOOKUP($B352,'[3]Hogares total'!$D$5:$L$1126,8)</f>
        <v>4190</v>
      </c>
      <c r="U352" s="30">
        <f>VLOOKUP($B352,'[3]Hogares total'!$D$5:$L$1126,9)</f>
        <v>4312</v>
      </c>
      <c r="V352" s="29"/>
      <c r="W352" s="43">
        <f t="shared" si="41"/>
        <v>1.0549645390070922E-2</v>
      </c>
      <c r="X352" s="43">
        <f t="shared" si="42"/>
        <v>1.5817223198594025E-3</v>
      </c>
      <c r="Y352" s="47">
        <f t="shared" si="43"/>
        <v>1.770297375076306E-2</v>
      </c>
      <c r="Z352" s="29"/>
      <c r="AA352" s="43">
        <f t="shared" si="44"/>
        <v>2.9238329238329239E-2</v>
      </c>
      <c r="AB352" s="43">
        <f t="shared" si="45"/>
        <v>4.2959427207637235E-3</v>
      </c>
      <c r="AC352" s="47">
        <f t="shared" si="46"/>
        <v>4.707792207792208E-2</v>
      </c>
      <c r="AD352" t="str">
        <f t="shared" si="40"/>
        <v/>
      </c>
    </row>
    <row r="353" spans="2:30" x14ac:dyDescent="0.25">
      <c r="B353" s="9" t="s">
        <v>351</v>
      </c>
      <c r="C353" s="23" t="str">
        <f>VLOOKUP(B353,[2]Municipal!$C$15:$D$60549,2)</f>
        <v>Cartagena del Chairá</v>
      </c>
      <c r="D353" s="11">
        <f>VLOOKUP($B353,'[1]Sin Corporativo'!$Q$6:$AA$1115,2)</f>
        <v>2</v>
      </c>
      <c r="E353" s="10">
        <f>VLOOKUP($B353,'[1]Sin Corporativo'!$Q$6:$AA$1115,3)</f>
        <v>3</v>
      </c>
      <c r="F353" s="10">
        <f>VLOOKUP($B353,'[1]Sin Corporativo'!$Q$6:$AA$1115,4)</f>
        <v>3</v>
      </c>
      <c r="G353" s="12">
        <f>VLOOKUP($B353,'[1]Sin Corporativo'!$Q$6:$AA$1115,5)</f>
        <v>5</v>
      </c>
      <c r="H353" s="11">
        <f>VLOOKUP($B353,'[1]Sin Corporativo'!$Q$6:$AA$1115,6)</f>
        <v>397</v>
      </c>
      <c r="I353" s="10">
        <f>VLOOKUP($B353,'[1]Sin Corporativo'!$Q$6:$AA$1115,7)</f>
        <v>397</v>
      </c>
      <c r="J353" s="10">
        <f>VLOOKUP($B353,'[1]Sin Corporativo'!$Q$6:$AA$1115,8)</f>
        <v>344</v>
      </c>
      <c r="K353" s="7">
        <f>VLOOKUP($B353,'[1]Sin Corporativo'!$Q$6:$AA$1115,9)</f>
        <v>362</v>
      </c>
      <c r="L353" s="11">
        <f>VLOOKUP($B353,'[1]Sin Corporativo'!$Q$6:$AA$1115,10)</f>
        <v>362</v>
      </c>
      <c r="M353" s="10">
        <f>VLOOKUP($B353,'[1]Sin Corporativo'!$Q$6:$AA$1115,11)</f>
        <v>430</v>
      </c>
      <c r="N353" s="29">
        <f>VLOOKUP($B353,'[2]pop-2020-2023'!$I$5:$M$1126,2)</f>
        <v>31626</v>
      </c>
      <c r="O353" s="28">
        <f>VLOOKUP($B353,'[2]pop-2020-2023'!$I$5:$M$1126,3)</f>
        <v>32111</v>
      </c>
      <c r="P353" s="28">
        <f>VLOOKUP($B353,'[2]pop-2020-2023'!$I$5:$M$1126,4)</f>
        <v>32381</v>
      </c>
      <c r="Q353" s="30">
        <f>VLOOKUP($B353,'[2]pop-2020-2023'!$I$5:$M$1126,5)</f>
        <v>32611</v>
      </c>
      <c r="R353" s="29">
        <f>VLOOKUP($B353,'[3]Hogares total'!$D$5:$L$1126,6)</f>
        <v>9122</v>
      </c>
      <c r="S353" s="28">
        <f>VLOOKUP($B353,'[3]Hogares total'!$D$5:$L$1126,7)</f>
        <v>9366</v>
      </c>
      <c r="T353" s="28">
        <f>VLOOKUP($B353,'[3]Hogares total'!$D$5:$L$1126,8)</f>
        <v>9629</v>
      </c>
      <c r="U353" s="30">
        <f>VLOOKUP($B353,'[3]Hogares total'!$D$5:$L$1126,9)</f>
        <v>9900</v>
      </c>
      <c r="V353" s="29"/>
      <c r="W353" s="43">
        <f t="shared" si="41"/>
        <v>9.3425928809442248E-5</v>
      </c>
      <c r="X353" s="43">
        <f t="shared" si="42"/>
        <v>1.2260276087829283E-2</v>
      </c>
      <c r="Y353" s="47">
        <f t="shared" si="43"/>
        <v>1.3185734874735519E-2</v>
      </c>
      <c r="Z353" s="29"/>
      <c r="AA353" s="43">
        <f t="shared" si="44"/>
        <v>3.2030749519538755E-4</v>
      </c>
      <c r="AB353" s="43">
        <f t="shared" si="45"/>
        <v>4.1229618859694672E-2</v>
      </c>
      <c r="AC353" s="47">
        <f t="shared" si="46"/>
        <v>4.3434343434343436E-2</v>
      </c>
      <c r="AD353" t="str">
        <f t="shared" si="40"/>
        <v/>
      </c>
    </row>
    <row r="354" spans="2:30" x14ac:dyDescent="0.25">
      <c r="B354" s="9" t="s">
        <v>352</v>
      </c>
      <c r="C354" s="23" t="str">
        <f>VLOOKUP(B354,[2]Municipal!$C$15:$D$60549,2)</f>
        <v>Curillo</v>
      </c>
      <c r="D354" s="11">
        <f>VLOOKUP($B354,'[1]Sin Corporativo'!$Q$6:$AA$1115,2)</f>
        <v>19</v>
      </c>
      <c r="E354" s="10">
        <f>VLOOKUP($B354,'[1]Sin Corporativo'!$Q$6:$AA$1115,3)</f>
        <v>18</v>
      </c>
      <c r="F354" s="10">
        <f>VLOOKUP($B354,'[1]Sin Corporativo'!$Q$6:$AA$1115,4)</f>
        <v>20</v>
      </c>
      <c r="G354" s="12">
        <f>VLOOKUP($B354,'[1]Sin Corporativo'!$Q$6:$AA$1115,5)</f>
        <v>20</v>
      </c>
      <c r="H354" s="11">
        <f>VLOOKUP($B354,'[1]Sin Corporativo'!$Q$6:$AA$1115,6)</f>
        <v>8</v>
      </c>
      <c r="I354" s="10">
        <f>VLOOKUP($B354,'[1]Sin Corporativo'!$Q$6:$AA$1115,7)</f>
        <v>9</v>
      </c>
      <c r="J354" s="10">
        <f>VLOOKUP($B354,'[1]Sin Corporativo'!$Q$6:$AA$1115,8)</f>
        <v>11</v>
      </c>
      <c r="K354" s="7">
        <f>VLOOKUP($B354,'[1]Sin Corporativo'!$Q$6:$AA$1115,9)</f>
        <v>11</v>
      </c>
      <c r="L354" s="11">
        <f>VLOOKUP($B354,'[1]Sin Corporativo'!$Q$6:$AA$1115,10)</f>
        <v>10</v>
      </c>
      <c r="M354" s="10">
        <f>VLOOKUP($B354,'[1]Sin Corporativo'!$Q$6:$AA$1115,11)</f>
        <v>9</v>
      </c>
      <c r="N354" s="29">
        <f>VLOOKUP($B354,'[2]pop-2020-2023'!$I$5:$M$1126,2)</f>
        <v>7829</v>
      </c>
      <c r="O354" s="28">
        <f>VLOOKUP($B354,'[2]pop-2020-2023'!$I$5:$M$1126,3)</f>
        <v>7926</v>
      </c>
      <c r="P354" s="28">
        <f>VLOOKUP($B354,'[2]pop-2020-2023'!$I$5:$M$1126,4)</f>
        <v>7980</v>
      </c>
      <c r="Q354" s="30">
        <f>VLOOKUP($B354,'[2]pop-2020-2023'!$I$5:$M$1126,5)</f>
        <v>8051</v>
      </c>
      <c r="R354" s="29">
        <f>VLOOKUP($B354,'[3]Hogares total'!$D$5:$L$1126,6)</f>
        <v>2567</v>
      </c>
      <c r="S354" s="28">
        <f>VLOOKUP($B354,'[3]Hogares total'!$D$5:$L$1126,7)</f>
        <v>2642</v>
      </c>
      <c r="T354" s="28">
        <f>VLOOKUP($B354,'[3]Hogares total'!$D$5:$L$1126,8)</f>
        <v>2720</v>
      </c>
      <c r="U354" s="30">
        <f>VLOOKUP($B354,'[3]Hogares total'!$D$5:$L$1126,9)</f>
        <v>2800</v>
      </c>
      <c r="V354" s="29"/>
      <c r="W354" s="43">
        <f t="shared" si="41"/>
        <v>2.2710068130204391E-3</v>
      </c>
      <c r="X354" s="43">
        <f t="shared" si="42"/>
        <v>1.1278195488721805E-3</v>
      </c>
      <c r="Y354" s="47">
        <f t="shared" si="43"/>
        <v>1.1178735560799901E-3</v>
      </c>
      <c r="Z354" s="29"/>
      <c r="AA354" s="43">
        <f t="shared" si="44"/>
        <v>6.8130204390613172E-3</v>
      </c>
      <c r="AB354" s="43">
        <f t="shared" si="45"/>
        <v>3.3088235294117647E-3</v>
      </c>
      <c r="AC354" s="47">
        <f t="shared" si="46"/>
        <v>3.2142857142857142E-3</v>
      </c>
      <c r="AD354" t="str">
        <f t="shared" si="40"/>
        <v/>
      </c>
    </row>
    <row r="355" spans="2:30" x14ac:dyDescent="0.25">
      <c r="B355" s="9" t="s">
        <v>353</v>
      </c>
      <c r="C355" s="23" t="str">
        <f>VLOOKUP(B355,[2]Municipal!$C$15:$D$60549,2)</f>
        <v>El Doncello</v>
      </c>
      <c r="D355" s="11">
        <f>VLOOKUP($B355,'[1]Sin Corporativo'!$Q$6:$AA$1115,2)</f>
        <v>1316</v>
      </c>
      <c r="E355" s="10">
        <f>VLOOKUP($B355,'[1]Sin Corporativo'!$Q$6:$AA$1115,3)</f>
        <v>1363</v>
      </c>
      <c r="F355" s="10">
        <f>VLOOKUP($B355,'[1]Sin Corporativo'!$Q$6:$AA$1115,4)</f>
        <v>1140</v>
      </c>
      <c r="G355" s="12">
        <f>VLOOKUP($B355,'[1]Sin Corporativo'!$Q$6:$AA$1115,5)</f>
        <v>1121</v>
      </c>
      <c r="H355" s="11">
        <f>VLOOKUP($B355,'[1]Sin Corporativo'!$Q$6:$AA$1115,6)</f>
        <v>923</v>
      </c>
      <c r="I355" s="10">
        <f>VLOOKUP($B355,'[1]Sin Corporativo'!$Q$6:$AA$1115,7)</f>
        <v>376</v>
      </c>
      <c r="J355" s="10">
        <f>VLOOKUP($B355,'[1]Sin Corporativo'!$Q$6:$AA$1115,8)</f>
        <v>846</v>
      </c>
      <c r="K355" s="7">
        <f>VLOOKUP($B355,'[1]Sin Corporativo'!$Q$6:$AA$1115,9)</f>
        <v>1185</v>
      </c>
      <c r="L355" s="11">
        <f>VLOOKUP($B355,'[1]Sin Corporativo'!$Q$6:$AA$1115,10)</f>
        <v>477</v>
      </c>
      <c r="M355" s="10">
        <f>VLOOKUP($B355,'[1]Sin Corporativo'!$Q$6:$AA$1115,11)</f>
        <v>1251</v>
      </c>
      <c r="N355" s="29">
        <f>VLOOKUP($B355,'[2]pop-2020-2023'!$I$5:$M$1126,2)</f>
        <v>19715</v>
      </c>
      <c r="O355" s="28">
        <f>VLOOKUP($B355,'[2]pop-2020-2023'!$I$5:$M$1126,3)</f>
        <v>19851</v>
      </c>
      <c r="P355" s="28">
        <f>VLOOKUP($B355,'[2]pop-2020-2023'!$I$5:$M$1126,4)</f>
        <v>20042</v>
      </c>
      <c r="Q355" s="30">
        <f>VLOOKUP($B355,'[2]pop-2020-2023'!$I$5:$M$1126,5)</f>
        <v>20195</v>
      </c>
      <c r="R355" s="29">
        <f>VLOOKUP($B355,'[3]Hogares total'!$D$5:$L$1126,6)</f>
        <v>6761</v>
      </c>
      <c r="S355" s="28">
        <f>VLOOKUP($B355,'[3]Hogares total'!$D$5:$L$1126,7)</f>
        <v>6958</v>
      </c>
      <c r="T355" s="28">
        <f>VLOOKUP($B355,'[3]Hogares total'!$D$5:$L$1126,8)</f>
        <v>7167</v>
      </c>
      <c r="U355" s="30">
        <f>VLOOKUP($B355,'[3]Hogares total'!$D$5:$L$1126,9)</f>
        <v>7379</v>
      </c>
      <c r="V355" s="29"/>
      <c r="W355" s="43">
        <f t="shared" si="41"/>
        <v>6.8661528386479265E-2</v>
      </c>
      <c r="X355" s="43">
        <f t="shared" si="42"/>
        <v>1.8760602734258058E-2</v>
      </c>
      <c r="Y355" s="47">
        <f t="shared" si="43"/>
        <v>6.194602624411983E-2</v>
      </c>
      <c r="Z355" s="29"/>
      <c r="AA355" s="43">
        <f t="shared" si="44"/>
        <v>0.19588962345501582</v>
      </c>
      <c r="AB355" s="43">
        <f t="shared" si="45"/>
        <v>5.246267615459746E-2</v>
      </c>
      <c r="AC355" s="47">
        <f t="shared" si="46"/>
        <v>0.16953516736685187</v>
      </c>
      <c r="AD355" t="str">
        <f t="shared" si="40"/>
        <v/>
      </c>
    </row>
    <row r="356" spans="2:30" x14ac:dyDescent="0.25">
      <c r="B356" s="9" t="s">
        <v>354</v>
      </c>
      <c r="C356" s="23" t="str">
        <f>VLOOKUP(B356,[2]Municipal!$C$15:$D$60549,2)</f>
        <v>El Paujíl</v>
      </c>
      <c r="D356" s="11">
        <f>VLOOKUP($B356,'[1]Sin Corporativo'!$Q$6:$AA$1115,2)</f>
        <v>730</v>
      </c>
      <c r="E356" s="10">
        <f>VLOOKUP($B356,'[1]Sin Corporativo'!$Q$6:$AA$1115,3)</f>
        <v>790</v>
      </c>
      <c r="F356" s="10">
        <f>VLOOKUP($B356,'[1]Sin Corporativo'!$Q$6:$AA$1115,4)</f>
        <v>913</v>
      </c>
      <c r="G356" s="12">
        <f>VLOOKUP($B356,'[1]Sin Corporativo'!$Q$6:$AA$1115,5)</f>
        <v>1057</v>
      </c>
      <c r="H356" s="11">
        <f>VLOOKUP($B356,'[1]Sin Corporativo'!$Q$6:$AA$1115,6)</f>
        <v>1688</v>
      </c>
      <c r="I356" s="10">
        <f>VLOOKUP($B356,'[1]Sin Corporativo'!$Q$6:$AA$1115,7)</f>
        <v>465</v>
      </c>
      <c r="J356" s="10">
        <f>VLOOKUP($B356,'[1]Sin Corporativo'!$Q$6:$AA$1115,8)</f>
        <v>1576</v>
      </c>
      <c r="K356" s="7">
        <f>VLOOKUP($B356,'[1]Sin Corporativo'!$Q$6:$AA$1115,9)</f>
        <v>1484</v>
      </c>
      <c r="L356" s="11">
        <f>VLOOKUP($B356,'[1]Sin Corporativo'!$Q$6:$AA$1115,10)</f>
        <v>1304</v>
      </c>
      <c r="M356" s="10">
        <f>VLOOKUP($B356,'[1]Sin Corporativo'!$Q$6:$AA$1115,11)</f>
        <v>916</v>
      </c>
      <c r="N356" s="29">
        <f>VLOOKUP($B356,'[2]pop-2020-2023'!$I$5:$M$1126,2)</f>
        <v>18591</v>
      </c>
      <c r="O356" s="28">
        <f>VLOOKUP($B356,'[2]pop-2020-2023'!$I$5:$M$1126,3)</f>
        <v>18826</v>
      </c>
      <c r="P356" s="28">
        <f>VLOOKUP($B356,'[2]pop-2020-2023'!$I$5:$M$1126,4)</f>
        <v>18998</v>
      </c>
      <c r="Q356" s="30">
        <f>VLOOKUP($B356,'[2]pop-2020-2023'!$I$5:$M$1126,5)</f>
        <v>19137</v>
      </c>
      <c r="R356" s="29">
        <f>VLOOKUP($B356,'[3]Hogares total'!$D$5:$L$1126,6)</f>
        <v>8474</v>
      </c>
      <c r="S356" s="28">
        <f>VLOOKUP($B356,'[3]Hogares total'!$D$5:$L$1126,7)</f>
        <v>8705</v>
      </c>
      <c r="T356" s="28">
        <f>VLOOKUP($B356,'[3]Hogares total'!$D$5:$L$1126,8)</f>
        <v>8938</v>
      </c>
      <c r="U356" s="30">
        <f>VLOOKUP($B356,'[3]Hogares total'!$D$5:$L$1126,9)</f>
        <v>9176</v>
      </c>
      <c r="V356" s="29"/>
      <c r="W356" s="43">
        <f t="shared" si="41"/>
        <v>4.1963242324444913E-2</v>
      </c>
      <c r="X356" s="43">
        <f t="shared" si="42"/>
        <v>2.447626065901674E-2</v>
      </c>
      <c r="Y356" s="47">
        <f t="shared" si="43"/>
        <v>4.7865391649683856E-2</v>
      </c>
      <c r="Z356" s="29"/>
      <c r="AA356" s="43">
        <f t="shared" si="44"/>
        <v>9.0752441125789771E-2</v>
      </c>
      <c r="AB356" s="43">
        <f t="shared" si="45"/>
        <v>5.202506153501902E-2</v>
      </c>
      <c r="AC356" s="47">
        <f t="shared" si="46"/>
        <v>9.9825632083696603E-2</v>
      </c>
      <c r="AD356" t="str">
        <f t="shared" si="40"/>
        <v/>
      </c>
    </row>
    <row r="357" spans="2:30" x14ac:dyDescent="0.25">
      <c r="B357" s="9" t="s">
        <v>355</v>
      </c>
      <c r="C357" s="23" t="str">
        <f>VLOOKUP(B357,[2]Municipal!$C$15:$D$60549,2)</f>
        <v>La Montañita</v>
      </c>
      <c r="D357" s="11">
        <f>VLOOKUP($B357,'[1]Sin Corporativo'!$Q$6:$AA$1115,2)</f>
        <v>487</v>
      </c>
      <c r="E357" s="10">
        <f>VLOOKUP($B357,'[1]Sin Corporativo'!$Q$6:$AA$1115,3)</f>
        <v>367</v>
      </c>
      <c r="F357" s="10">
        <f>VLOOKUP($B357,'[1]Sin Corporativo'!$Q$6:$AA$1115,4)</f>
        <v>508</v>
      </c>
      <c r="G357" s="12">
        <f>VLOOKUP($B357,'[1]Sin Corporativo'!$Q$6:$AA$1115,5)</f>
        <v>495</v>
      </c>
      <c r="H357" s="11">
        <f>VLOOKUP($B357,'[1]Sin Corporativo'!$Q$6:$AA$1115,6)</f>
        <v>428</v>
      </c>
      <c r="I357" s="10">
        <f>VLOOKUP($B357,'[1]Sin Corporativo'!$Q$6:$AA$1115,7)</f>
        <v>328</v>
      </c>
      <c r="J357" s="10">
        <f>VLOOKUP($B357,'[1]Sin Corporativo'!$Q$6:$AA$1115,8)</f>
        <v>341</v>
      </c>
      <c r="K357" s="7">
        <f>VLOOKUP($B357,'[1]Sin Corporativo'!$Q$6:$AA$1115,9)</f>
        <v>378</v>
      </c>
      <c r="L357" s="11">
        <f>VLOOKUP($B357,'[1]Sin Corporativo'!$Q$6:$AA$1115,10)</f>
        <v>230</v>
      </c>
      <c r="M357" s="10">
        <f>VLOOKUP($B357,'[1]Sin Corporativo'!$Q$6:$AA$1115,11)</f>
        <v>310</v>
      </c>
      <c r="N357" s="29">
        <f>VLOOKUP($B357,'[2]pop-2020-2023'!$I$5:$M$1126,2)</f>
        <v>15096</v>
      </c>
      <c r="O357" s="28">
        <f>VLOOKUP($B357,'[2]pop-2020-2023'!$I$5:$M$1126,3)</f>
        <v>15238</v>
      </c>
      <c r="P357" s="28">
        <f>VLOOKUP($B357,'[2]pop-2020-2023'!$I$5:$M$1126,4)</f>
        <v>15368</v>
      </c>
      <c r="Q357" s="30">
        <f>VLOOKUP($B357,'[2]pop-2020-2023'!$I$5:$M$1126,5)</f>
        <v>15503</v>
      </c>
      <c r="R357" s="29">
        <f>VLOOKUP($B357,'[3]Hogares total'!$D$5:$L$1126,6)</f>
        <v>4491</v>
      </c>
      <c r="S357" s="28">
        <f>VLOOKUP($B357,'[3]Hogares total'!$D$5:$L$1126,7)</f>
        <v>4609</v>
      </c>
      <c r="T357" s="28">
        <f>VLOOKUP($B357,'[3]Hogares total'!$D$5:$L$1126,8)</f>
        <v>4730</v>
      </c>
      <c r="U357" s="30">
        <f>VLOOKUP($B357,'[3]Hogares total'!$D$5:$L$1126,9)</f>
        <v>4853</v>
      </c>
      <c r="V357" s="29"/>
      <c r="W357" s="43">
        <f t="shared" si="41"/>
        <v>2.4084525528284551E-2</v>
      </c>
      <c r="X357" s="43">
        <f t="shared" si="42"/>
        <v>2.1343050494534097E-2</v>
      </c>
      <c r="Y357" s="47">
        <f t="shared" si="43"/>
        <v>1.9996129781332646E-2</v>
      </c>
      <c r="Z357" s="29"/>
      <c r="AA357" s="43">
        <f t="shared" si="44"/>
        <v>7.9626817096984159E-2</v>
      </c>
      <c r="AB357" s="43">
        <f t="shared" si="45"/>
        <v>6.9344608879492606E-2</v>
      </c>
      <c r="AC357" s="47">
        <f t="shared" si="46"/>
        <v>6.3878013599835151E-2</v>
      </c>
      <c r="AD357" t="str">
        <f t="shared" si="40"/>
        <v/>
      </c>
    </row>
    <row r="358" spans="2:30" x14ac:dyDescent="0.25">
      <c r="B358" s="9" t="s">
        <v>356</v>
      </c>
      <c r="C358" s="23" t="str">
        <f>VLOOKUP(B358,[2]Municipal!$C$15:$D$60549,2)</f>
        <v>Milán</v>
      </c>
      <c r="D358" s="11">
        <f>VLOOKUP($B358,'[1]Sin Corporativo'!$Q$6:$AA$1115,2)</f>
        <v>350</v>
      </c>
      <c r="E358" s="10">
        <f>VLOOKUP($B358,'[1]Sin Corporativo'!$Q$6:$AA$1115,3)</f>
        <v>366</v>
      </c>
      <c r="F358" s="10">
        <f>VLOOKUP($B358,'[1]Sin Corporativo'!$Q$6:$AA$1115,4)</f>
        <v>400</v>
      </c>
      <c r="G358" s="12">
        <f>VLOOKUP($B358,'[1]Sin Corporativo'!$Q$6:$AA$1115,5)</f>
        <v>399</v>
      </c>
      <c r="H358" s="11">
        <f>VLOOKUP($B358,'[1]Sin Corporativo'!$Q$6:$AA$1115,6)</f>
        <v>395</v>
      </c>
      <c r="I358" s="10">
        <f>VLOOKUP($B358,'[1]Sin Corporativo'!$Q$6:$AA$1115,7)</f>
        <v>363</v>
      </c>
      <c r="J358" s="10">
        <f>VLOOKUP($B358,'[1]Sin Corporativo'!$Q$6:$AA$1115,8)</f>
        <v>343</v>
      </c>
      <c r="K358" s="7">
        <f>VLOOKUP($B358,'[1]Sin Corporativo'!$Q$6:$AA$1115,9)</f>
        <v>328</v>
      </c>
      <c r="L358" s="11">
        <f>VLOOKUP($B358,'[1]Sin Corporativo'!$Q$6:$AA$1115,10)</f>
        <v>285</v>
      </c>
      <c r="M358" s="10">
        <f>VLOOKUP($B358,'[1]Sin Corporativo'!$Q$6:$AA$1115,11)</f>
        <v>247</v>
      </c>
      <c r="N358" s="29">
        <f>VLOOKUP($B358,'[2]pop-2020-2023'!$I$5:$M$1126,2)</f>
        <v>9994</v>
      </c>
      <c r="O358" s="28">
        <f>VLOOKUP($B358,'[2]pop-2020-2023'!$I$5:$M$1126,3)</f>
        <v>10096</v>
      </c>
      <c r="P358" s="28">
        <f>VLOOKUP($B358,'[2]pop-2020-2023'!$I$5:$M$1126,4)</f>
        <v>10186</v>
      </c>
      <c r="Q358" s="30">
        <f>VLOOKUP($B358,'[2]pop-2020-2023'!$I$5:$M$1126,5)</f>
        <v>10256</v>
      </c>
      <c r="R358" s="29">
        <f>VLOOKUP($B358,'[3]Hogares total'!$D$5:$L$1126,6)</f>
        <v>2820</v>
      </c>
      <c r="S358" s="28">
        <f>VLOOKUP($B358,'[3]Hogares total'!$D$5:$L$1126,7)</f>
        <v>2897</v>
      </c>
      <c r="T358" s="28">
        <f>VLOOKUP($B358,'[3]Hogares total'!$D$5:$L$1126,8)</f>
        <v>2975</v>
      </c>
      <c r="U358" s="30">
        <f>VLOOKUP($B358,'[3]Hogares total'!$D$5:$L$1126,9)</f>
        <v>3055</v>
      </c>
      <c r="V358" s="29"/>
      <c r="W358" s="43">
        <f t="shared" si="41"/>
        <v>3.625198098256735E-2</v>
      </c>
      <c r="X358" s="43">
        <f t="shared" si="42"/>
        <v>3.5637149028077755E-2</v>
      </c>
      <c r="Y358" s="47">
        <f t="shared" si="43"/>
        <v>2.4083463338533541E-2</v>
      </c>
      <c r="Z358" s="29"/>
      <c r="AA358" s="43">
        <f t="shared" si="44"/>
        <v>0.12633759061097688</v>
      </c>
      <c r="AB358" s="43">
        <f t="shared" si="45"/>
        <v>0.12201680672268908</v>
      </c>
      <c r="AC358" s="47">
        <f t="shared" si="46"/>
        <v>8.085106382978724E-2</v>
      </c>
      <c r="AD358" t="str">
        <f t="shared" si="40"/>
        <v/>
      </c>
    </row>
    <row r="359" spans="2:30" x14ac:dyDescent="0.25">
      <c r="B359" s="9" t="s">
        <v>357</v>
      </c>
      <c r="C359" s="23" t="str">
        <f>VLOOKUP(B359,[2]Municipal!$C$15:$D$60549,2)</f>
        <v>Morelia</v>
      </c>
      <c r="D359" s="11">
        <f>VLOOKUP($B359,'[1]Sin Corporativo'!$Q$6:$AA$1115,2)</f>
        <v>145</v>
      </c>
      <c r="E359" s="10">
        <f>VLOOKUP($B359,'[1]Sin Corporativo'!$Q$6:$AA$1115,3)</f>
        <v>156</v>
      </c>
      <c r="F359" s="10">
        <f>VLOOKUP($B359,'[1]Sin Corporativo'!$Q$6:$AA$1115,4)</f>
        <v>143</v>
      </c>
      <c r="G359" s="12">
        <f>VLOOKUP($B359,'[1]Sin Corporativo'!$Q$6:$AA$1115,5)</f>
        <v>152</v>
      </c>
      <c r="H359" s="11">
        <f>VLOOKUP($B359,'[1]Sin Corporativo'!$Q$6:$AA$1115,6)</f>
        <v>80</v>
      </c>
      <c r="I359" s="10">
        <f>VLOOKUP($B359,'[1]Sin Corporativo'!$Q$6:$AA$1115,7)</f>
        <v>10</v>
      </c>
      <c r="J359" s="10">
        <f>VLOOKUP($B359,'[1]Sin Corporativo'!$Q$6:$AA$1115,8)</f>
        <v>42</v>
      </c>
      <c r="K359" s="7">
        <f>VLOOKUP($B359,'[1]Sin Corporativo'!$Q$6:$AA$1115,9)</f>
        <v>123</v>
      </c>
      <c r="L359" s="11">
        <f>VLOOKUP($B359,'[1]Sin Corporativo'!$Q$6:$AA$1115,10)</f>
        <v>10</v>
      </c>
      <c r="M359" s="10">
        <f>VLOOKUP($B359,'[1]Sin Corporativo'!$Q$6:$AA$1115,11)</f>
        <v>66</v>
      </c>
      <c r="N359" s="29">
        <f>VLOOKUP($B359,'[2]pop-2020-2023'!$I$5:$M$1126,2)</f>
        <v>3796</v>
      </c>
      <c r="O359" s="28">
        <f>VLOOKUP($B359,'[2]pop-2020-2023'!$I$5:$M$1126,3)</f>
        <v>3834</v>
      </c>
      <c r="P359" s="28">
        <f>VLOOKUP($B359,'[2]pop-2020-2023'!$I$5:$M$1126,4)</f>
        <v>3857</v>
      </c>
      <c r="Q359" s="30">
        <f>VLOOKUP($B359,'[2]pop-2020-2023'!$I$5:$M$1126,5)</f>
        <v>3905</v>
      </c>
      <c r="R359" s="29">
        <f>VLOOKUP($B359,'[3]Hogares total'!$D$5:$L$1126,6)</f>
        <v>1391</v>
      </c>
      <c r="S359" s="28">
        <f>VLOOKUP($B359,'[3]Hogares total'!$D$5:$L$1126,7)</f>
        <v>1432</v>
      </c>
      <c r="T359" s="28">
        <f>VLOOKUP($B359,'[3]Hogares total'!$D$5:$L$1126,8)</f>
        <v>1471</v>
      </c>
      <c r="U359" s="30">
        <f>VLOOKUP($B359,'[3]Hogares total'!$D$5:$L$1126,9)</f>
        <v>1514</v>
      </c>
      <c r="V359" s="29"/>
      <c r="W359" s="43">
        <f t="shared" si="41"/>
        <v>4.0688575899843503E-2</v>
      </c>
      <c r="X359" s="43">
        <f t="shared" si="42"/>
        <v>2.5926886180969665E-3</v>
      </c>
      <c r="Y359" s="47">
        <f t="shared" si="43"/>
        <v>1.6901408450704224E-2</v>
      </c>
      <c r="Z359" s="29"/>
      <c r="AA359" s="43">
        <f t="shared" si="44"/>
        <v>0.10893854748603352</v>
      </c>
      <c r="AB359" s="43">
        <f t="shared" si="45"/>
        <v>6.7980965329707682E-3</v>
      </c>
      <c r="AC359" s="47">
        <f t="shared" si="46"/>
        <v>4.3593130779392336E-2</v>
      </c>
      <c r="AD359" t="str">
        <f t="shared" si="40"/>
        <v/>
      </c>
    </row>
    <row r="360" spans="2:30" x14ac:dyDescent="0.25">
      <c r="B360" s="9" t="s">
        <v>358</v>
      </c>
      <c r="C360" s="23" t="str">
        <f>VLOOKUP(B360,[2]Municipal!$C$15:$D$60549,2)</f>
        <v>Puerto Rico</v>
      </c>
      <c r="D360" s="11">
        <f>VLOOKUP($B360,'[1]Sin Corporativo'!$Q$6:$AA$1115,2)</f>
        <v>643</v>
      </c>
      <c r="E360" s="10">
        <f>VLOOKUP($B360,'[1]Sin Corporativo'!$Q$6:$AA$1115,3)</f>
        <v>864</v>
      </c>
      <c r="F360" s="10">
        <f>VLOOKUP($B360,'[1]Sin Corporativo'!$Q$6:$AA$1115,4)</f>
        <v>490</v>
      </c>
      <c r="G360" s="12">
        <f>VLOOKUP($B360,'[1]Sin Corporativo'!$Q$6:$AA$1115,5)</f>
        <v>460</v>
      </c>
      <c r="H360" s="11">
        <f>VLOOKUP($B360,'[1]Sin Corporativo'!$Q$6:$AA$1115,6)</f>
        <v>499</v>
      </c>
      <c r="I360" s="10">
        <f>VLOOKUP($B360,'[1]Sin Corporativo'!$Q$6:$AA$1115,7)</f>
        <v>250</v>
      </c>
      <c r="J360" s="10">
        <f>VLOOKUP($B360,'[1]Sin Corporativo'!$Q$6:$AA$1115,8)</f>
        <v>418</v>
      </c>
      <c r="K360" s="7">
        <f>VLOOKUP($B360,'[1]Sin Corporativo'!$Q$6:$AA$1115,9)</f>
        <v>465</v>
      </c>
      <c r="L360" s="11">
        <f>VLOOKUP($B360,'[1]Sin Corporativo'!$Q$6:$AA$1115,10)</f>
        <v>192</v>
      </c>
      <c r="M360" s="10">
        <f>VLOOKUP($B360,'[1]Sin Corporativo'!$Q$6:$AA$1115,11)</f>
        <v>372</v>
      </c>
      <c r="N360" s="29">
        <f>VLOOKUP($B360,'[2]pop-2020-2023'!$I$5:$M$1126,2)</f>
        <v>27047</v>
      </c>
      <c r="O360" s="28">
        <f>VLOOKUP($B360,'[2]pop-2020-2023'!$I$5:$M$1126,3)</f>
        <v>27230</v>
      </c>
      <c r="P360" s="28">
        <f>VLOOKUP($B360,'[2]pop-2020-2023'!$I$5:$M$1126,4)</f>
        <v>27456</v>
      </c>
      <c r="Q360" s="30">
        <f>VLOOKUP($B360,'[2]pop-2020-2023'!$I$5:$M$1126,5)</f>
        <v>27683</v>
      </c>
      <c r="R360" s="29">
        <f>VLOOKUP($B360,'[3]Hogares total'!$D$5:$L$1126,6)</f>
        <v>8296</v>
      </c>
      <c r="S360" s="28">
        <f>VLOOKUP($B360,'[3]Hogares total'!$D$5:$L$1126,7)</f>
        <v>8529</v>
      </c>
      <c r="T360" s="28">
        <f>VLOOKUP($B360,'[3]Hogares total'!$D$5:$L$1126,8)</f>
        <v>8775</v>
      </c>
      <c r="U360" s="30">
        <f>VLOOKUP($B360,'[3]Hogares total'!$D$5:$L$1126,9)</f>
        <v>9028</v>
      </c>
      <c r="V360" s="29"/>
      <c r="W360" s="43">
        <f t="shared" si="41"/>
        <v>3.1729709878810138E-2</v>
      </c>
      <c r="X360" s="43">
        <f t="shared" si="42"/>
        <v>9.1054778554778559E-3</v>
      </c>
      <c r="Y360" s="47">
        <f t="shared" si="43"/>
        <v>1.3437849944008958E-2</v>
      </c>
      <c r="Z360" s="29"/>
      <c r="AA360" s="43">
        <f t="shared" si="44"/>
        <v>0.101301442138586</v>
      </c>
      <c r="AB360" s="43">
        <f t="shared" si="45"/>
        <v>2.8490028490028491E-2</v>
      </c>
      <c r="AC360" s="47">
        <f t="shared" si="46"/>
        <v>4.1205139565795301E-2</v>
      </c>
      <c r="AD360" t="str">
        <f t="shared" si="40"/>
        <v/>
      </c>
    </row>
    <row r="361" spans="2:30" x14ac:dyDescent="0.25">
      <c r="B361" s="9" t="s">
        <v>359</v>
      </c>
      <c r="C361" s="23" t="str">
        <f>VLOOKUP(B361,[2]Municipal!$C$15:$D$60549,2)</f>
        <v>San José del Fragua</v>
      </c>
      <c r="D361" s="11">
        <f>VLOOKUP($B361,'[1]Sin Corporativo'!$Q$6:$AA$1115,2)</f>
        <v>31</v>
      </c>
      <c r="E361" s="10">
        <f>VLOOKUP($B361,'[1]Sin Corporativo'!$Q$6:$AA$1115,3)</f>
        <v>33</v>
      </c>
      <c r="F361" s="10">
        <f>VLOOKUP($B361,'[1]Sin Corporativo'!$Q$6:$AA$1115,4)</f>
        <v>33</v>
      </c>
      <c r="G361" s="12">
        <f>VLOOKUP($B361,'[1]Sin Corporativo'!$Q$6:$AA$1115,5)</f>
        <v>33</v>
      </c>
      <c r="H361" s="11">
        <f>VLOOKUP($B361,'[1]Sin Corporativo'!$Q$6:$AA$1115,6)</f>
        <v>30</v>
      </c>
      <c r="I361" s="10">
        <f>VLOOKUP($B361,'[1]Sin Corporativo'!$Q$6:$AA$1115,7)</f>
        <v>27</v>
      </c>
      <c r="J361" s="10">
        <f>VLOOKUP($B361,'[1]Sin Corporativo'!$Q$6:$AA$1115,8)</f>
        <v>22</v>
      </c>
      <c r="K361" s="7">
        <f>VLOOKUP($B361,'[1]Sin Corporativo'!$Q$6:$AA$1115,9)</f>
        <v>15</v>
      </c>
      <c r="L361" s="11">
        <f>VLOOKUP($B361,'[1]Sin Corporativo'!$Q$6:$AA$1115,10)</f>
        <v>13</v>
      </c>
      <c r="M361" s="10">
        <f>VLOOKUP($B361,'[1]Sin Corporativo'!$Q$6:$AA$1115,11)</f>
        <v>9</v>
      </c>
      <c r="N361" s="29">
        <f>VLOOKUP($B361,'[2]pop-2020-2023'!$I$5:$M$1126,2)</f>
        <v>13282</v>
      </c>
      <c r="O361" s="28">
        <f>VLOOKUP($B361,'[2]pop-2020-2023'!$I$5:$M$1126,3)</f>
        <v>13494</v>
      </c>
      <c r="P361" s="28">
        <f>VLOOKUP($B361,'[2]pop-2020-2023'!$I$5:$M$1126,4)</f>
        <v>13609</v>
      </c>
      <c r="Q361" s="30">
        <f>VLOOKUP($B361,'[2]pop-2020-2023'!$I$5:$M$1126,5)</f>
        <v>13711</v>
      </c>
      <c r="R361" s="29">
        <f>VLOOKUP($B361,'[3]Hogares total'!$D$5:$L$1126,6)</f>
        <v>4486</v>
      </c>
      <c r="S361" s="28">
        <f>VLOOKUP($B361,'[3]Hogares total'!$D$5:$L$1126,7)</f>
        <v>4614</v>
      </c>
      <c r="T361" s="28">
        <f>VLOOKUP($B361,'[3]Hogares total'!$D$5:$L$1126,8)</f>
        <v>4747</v>
      </c>
      <c r="U361" s="30">
        <f>VLOOKUP($B361,'[3]Hogares total'!$D$5:$L$1126,9)</f>
        <v>4882</v>
      </c>
      <c r="V361" s="29"/>
      <c r="W361" s="43">
        <f t="shared" si="41"/>
        <v>2.4455313472654511E-3</v>
      </c>
      <c r="X361" s="43">
        <f t="shared" si="42"/>
        <v>1.9839811889190975E-3</v>
      </c>
      <c r="Y361" s="47">
        <f t="shared" si="43"/>
        <v>6.5640726424039098E-4</v>
      </c>
      <c r="Z361" s="29"/>
      <c r="AA361" s="43">
        <f t="shared" si="44"/>
        <v>7.1521456436931079E-3</v>
      </c>
      <c r="AB361" s="43">
        <f t="shared" si="45"/>
        <v>5.6878028228354747E-3</v>
      </c>
      <c r="AC361" s="47">
        <f t="shared" si="46"/>
        <v>1.8435067595247848E-3</v>
      </c>
      <c r="AD361" t="str">
        <f t="shared" si="40"/>
        <v/>
      </c>
    </row>
    <row r="362" spans="2:30" x14ac:dyDescent="0.25">
      <c r="B362" s="9" t="s">
        <v>360</v>
      </c>
      <c r="C362" s="23" t="str">
        <f>VLOOKUP(B362,[2]Municipal!$C$15:$D$60549,2)</f>
        <v>San Vicente del Caguán</v>
      </c>
      <c r="D362" s="11">
        <f>VLOOKUP($B362,'[1]Sin Corporativo'!$Q$6:$AA$1115,2)</f>
        <v>4184</v>
      </c>
      <c r="E362" s="10">
        <f>VLOOKUP($B362,'[1]Sin Corporativo'!$Q$6:$AA$1115,3)</f>
        <v>4080</v>
      </c>
      <c r="F362" s="10">
        <f>VLOOKUP($B362,'[1]Sin Corporativo'!$Q$6:$AA$1115,4)</f>
        <v>4266</v>
      </c>
      <c r="G362" s="12">
        <f>VLOOKUP($B362,'[1]Sin Corporativo'!$Q$6:$AA$1115,5)</f>
        <v>4288</v>
      </c>
      <c r="H362" s="11">
        <f>VLOOKUP($B362,'[1]Sin Corporativo'!$Q$6:$AA$1115,6)</f>
        <v>4571</v>
      </c>
      <c r="I362" s="10">
        <f>VLOOKUP($B362,'[1]Sin Corporativo'!$Q$6:$AA$1115,7)</f>
        <v>2908</v>
      </c>
      <c r="J362" s="10">
        <f>VLOOKUP($B362,'[1]Sin Corporativo'!$Q$6:$AA$1115,8)</f>
        <v>3369</v>
      </c>
      <c r="K362" s="7">
        <f>VLOOKUP($B362,'[1]Sin Corporativo'!$Q$6:$AA$1115,9)</f>
        <v>3745</v>
      </c>
      <c r="L362" s="11">
        <f>VLOOKUP($B362,'[1]Sin Corporativo'!$Q$6:$AA$1115,10)</f>
        <v>2964</v>
      </c>
      <c r="M362" s="10">
        <f>VLOOKUP($B362,'[1]Sin Corporativo'!$Q$6:$AA$1115,11)</f>
        <v>4026</v>
      </c>
      <c r="N362" s="29">
        <f>VLOOKUP($B362,'[2]pop-2020-2023'!$I$5:$M$1126,2)</f>
        <v>52533</v>
      </c>
      <c r="O362" s="28">
        <f>VLOOKUP($B362,'[2]pop-2020-2023'!$I$5:$M$1126,3)</f>
        <v>53252</v>
      </c>
      <c r="P362" s="28">
        <f>VLOOKUP($B362,'[2]pop-2020-2023'!$I$5:$M$1126,4)</f>
        <v>53730</v>
      </c>
      <c r="Q362" s="30">
        <f>VLOOKUP($B362,'[2]pop-2020-2023'!$I$5:$M$1126,5)</f>
        <v>54150</v>
      </c>
      <c r="R362" s="29">
        <f>VLOOKUP($B362,'[3]Hogares total'!$D$5:$L$1126,6)</f>
        <v>15071</v>
      </c>
      <c r="S362" s="28">
        <f>VLOOKUP($B362,'[3]Hogares total'!$D$5:$L$1126,7)</f>
        <v>15437</v>
      </c>
      <c r="T362" s="28">
        <f>VLOOKUP($B362,'[3]Hogares total'!$D$5:$L$1126,8)</f>
        <v>15826</v>
      </c>
      <c r="U362" s="30">
        <f>VLOOKUP($B362,'[3]Hogares total'!$D$5:$L$1126,9)</f>
        <v>16231</v>
      </c>
      <c r="V362" s="29"/>
      <c r="W362" s="43">
        <f t="shared" si="41"/>
        <v>7.661684068204011E-2</v>
      </c>
      <c r="X362" s="43">
        <f t="shared" si="42"/>
        <v>5.4122464172715427E-2</v>
      </c>
      <c r="Y362" s="47">
        <f t="shared" si="43"/>
        <v>7.4349030470914124E-2</v>
      </c>
      <c r="Z362" s="29"/>
      <c r="AA362" s="43">
        <f t="shared" si="44"/>
        <v>0.26430005830148345</v>
      </c>
      <c r="AB362" s="43">
        <f t="shared" si="45"/>
        <v>0.18374826235308986</v>
      </c>
      <c r="AC362" s="47">
        <f t="shared" si="46"/>
        <v>0.2480438666748814</v>
      </c>
      <c r="AD362" t="str">
        <f t="shared" si="40"/>
        <v/>
      </c>
    </row>
    <row r="363" spans="2:30" x14ac:dyDescent="0.25">
      <c r="B363" s="9" t="s">
        <v>361</v>
      </c>
      <c r="C363" s="23" t="str">
        <f>VLOOKUP(B363,[2]Municipal!$C$15:$D$60549,2)</f>
        <v>Solano</v>
      </c>
      <c r="D363" s="11">
        <f>VLOOKUP($B363,'[1]Sin Corporativo'!$Q$6:$AA$1115,2)</f>
        <v>45</v>
      </c>
      <c r="E363" s="10">
        <f>VLOOKUP($B363,'[1]Sin Corporativo'!$Q$6:$AA$1115,3)</f>
        <v>46</v>
      </c>
      <c r="F363" s="10">
        <f>VLOOKUP($B363,'[1]Sin Corporativo'!$Q$6:$AA$1115,4)</f>
        <v>52</v>
      </c>
      <c r="G363" s="12">
        <f>VLOOKUP($B363,'[1]Sin Corporativo'!$Q$6:$AA$1115,5)</f>
        <v>96</v>
      </c>
      <c r="H363" s="11">
        <f>VLOOKUP($B363,'[1]Sin Corporativo'!$Q$6:$AA$1115,6)</f>
        <v>98</v>
      </c>
      <c r="I363" s="10">
        <f>VLOOKUP($B363,'[1]Sin Corporativo'!$Q$6:$AA$1115,7)</f>
        <v>98</v>
      </c>
      <c r="J363" s="10">
        <f>VLOOKUP($B363,'[1]Sin Corporativo'!$Q$6:$AA$1115,8)</f>
        <v>254</v>
      </c>
      <c r="K363" s="7">
        <f>VLOOKUP($B363,'[1]Sin Corporativo'!$Q$6:$AA$1115,9)</f>
        <v>102</v>
      </c>
      <c r="L363" s="11">
        <f>VLOOKUP($B363,'[1]Sin Corporativo'!$Q$6:$AA$1115,10)</f>
        <v>78</v>
      </c>
      <c r="M363" s="10">
        <f>VLOOKUP($B363,'[1]Sin Corporativo'!$Q$6:$AA$1115,11)</f>
        <v>82</v>
      </c>
      <c r="N363" s="29">
        <f>VLOOKUP($B363,'[2]pop-2020-2023'!$I$5:$M$1126,2)</f>
        <v>11620</v>
      </c>
      <c r="O363" s="28">
        <f>VLOOKUP($B363,'[2]pop-2020-2023'!$I$5:$M$1126,3)</f>
        <v>11828</v>
      </c>
      <c r="P363" s="28">
        <f>VLOOKUP($B363,'[2]pop-2020-2023'!$I$5:$M$1126,4)</f>
        <v>11915</v>
      </c>
      <c r="Q363" s="30">
        <f>VLOOKUP($B363,'[2]pop-2020-2023'!$I$5:$M$1126,5)</f>
        <v>12020</v>
      </c>
      <c r="R363" s="29">
        <f>VLOOKUP($B363,'[3]Hogares total'!$D$5:$L$1126,6)</f>
        <v>3178</v>
      </c>
      <c r="S363" s="28">
        <f>VLOOKUP($B363,'[3]Hogares total'!$D$5:$L$1126,7)</f>
        <v>3269</v>
      </c>
      <c r="T363" s="28">
        <f>VLOOKUP($B363,'[3]Hogares total'!$D$5:$L$1126,8)</f>
        <v>3358</v>
      </c>
      <c r="U363" s="30">
        <f>VLOOKUP($B363,'[3]Hogares total'!$D$5:$L$1126,9)</f>
        <v>3450</v>
      </c>
      <c r="V363" s="29"/>
      <c r="W363" s="43">
        <f t="shared" si="41"/>
        <v>3.8890767669935745E-3</v>
      </c>
      <c r="X363" s="43">
        <f t="shared" si="42"/>
        <v>8.2249265631556857E-3</v>
      </c>
      <c r="Y363" s="47">
        <f t="shared" si="43"/>
        <v>6.8219633943427619E-3</v>
      </c>
      <c r="Z363" s="29"/>
      <c r="AA363" s="43">
        <f t="shared" si="44"/>
        <v>1.4071581523401652E-2</v>
      </c>
      <c r="AB363" s="43">
        <f t="shared" si="45"/>
        <v>2.9184038117927337E-2</v>
      </c>
      <c r="AC363" s="47">
        <f t="shared" si="46"/>
        <v>2.3768115942028985E-2</v>
      </c>
      <c r="AD363" t="str">
        <f t="shared" si="40"/>
        <v/>
      </c>
    </row>
    <row r="364" spans="2:30" x14ac:dyDescent="0.25">
      <c r="B364" s="9" t="s">
        <v>362</v>
      </c>
      <c r="C364" s="23" t="str">
        <f>VLOOKUP(B364,[2]Municipal!$C$15:$D$60549,2)</f>
        <v>Solita</v>
      </c>
      <c r="D364" s="11">
        <f>VLOOKUP($B364,'[1]Sin Corporativo'!$Q$6:$AA$1115,2)</f>
        <v>123</v>
      </c>
      <c r="E364" s="10">
        <f>VLOOKUP($B364,'[1]Sin Corporativo'!$Q$6:$AA$1115,3)</f>
        <v>126</v>
      </c>
      <c r="F364" s="10">
        <f>VLOOKUP($B364,'[1]Sin Corporativo'!$Q$6:$AA$1115,4)</f>
        <v>150</v>
      </c>
      <c r="G364" s="12">
        <f>VLOOKUP($B364,'[1]Sin Corporativo'!$Q$6:$AA$1115,5)</f>
        <v>196</v>
      </c>
      <c r="H364" s="11">
        <f>VLOOKUP($B364,'[1]Sin Corporativo'!$Q$6:$AA$1115,6)</f>
        <v>193</v>
      </c>
      <c r="I364" s="10">
        <f>VLOOKUP($B364,'[1]Sin Corporativo'!$Q$6:$AA$1115,7)</f>
        <v>190</v>
      </c>
      <c r="J364" s="10">
        <f>VLOOKUP($B364,'[1]Sin Corporativo'!$Q$6:$AA$1115,8)</f>
        <v>32</v>
      </c>
      <c r="K364" s="7">
        <f>VLOOKUP($B364,'[1]Sin Corporativo'!$Q$6:$AA$1115,9)</f>
        <v>197</v>
      </c>
      <c r="L364" s="11">
        <f>VLOOKUP($B364,'[1]Sin Corporativo'!$Q$6:$AA$1115,10)</f>
        <v>136</v>
      </c>
      <c r="M364" s="10">
        <f>VLOOKUP($B364,'[1]Sin Corporativo'!$Q$6:$AA$1115,11)</f>
        <v>116</v>
      </c>
      <c r="N364" s="29">
        <f>VLOOKUP($B364,'[2]pop-2020-2023'!$I$5:$M$1126,2)</f>
        <v>6271</v>
      </c>
      <c r="O364" s="28">
        <f>VLOOKUP($B364,'[2]pop-2020-2023'!$I$5:$M$1126,3)</f>
        <v>6257</v>
      </c>
      <c r="P364" s="28">
        <f>VLOOKUP($B364,'[2]pop-2020-2023'!$I$5:$M$1126,4)</f>
        <v>6310</v>
      </c>
      <c r="Q364" s="30">
        <f>VLOOKUP($B364,'[2]pop-2020-2023'!$I$5:$M$1126,5)</f>
        <v>6352</v>
      </c>
      <c r="R364" s="29">
        <f>VLOOKUP($B364,'[3]Hogares total'!$D$5:$L$1126,6)</f>
        <v>2039</v>
      </c>
      <c r="S364" s="28">
        <f>VLOOKUP($B364,'[3]Hogares total'!$D$5:$L$1126,7)</f>
        <v>2098</v>
      </c>
      <c r="T364" s="28">
        <f>VLOOKUP($B364,'[3]Hogares total'!$D$5:$L$1126,8)</f>
        <v>2159</v>
      </c>
      <c r="U364" s="30">
        <f>VLOOKUP($B364,'[3]Hogares total'!$D$5:$L$1126,9)</f>
        <v>2222</v>
      </c>
      <c r="V364" s="29"/>
      <c r="W364" s="43">
        <f t="shared" si="41"/>
        <v>2.0137446060412338E-2</v>
      </c>
      <c r="X364" s="43">
        <f t="shared" si="42"/>
        <v>3.0110935023771792E-2</v>
      </c>
      <c r="Y364" s="47">
        <f t="shared" si="43"/>
        <v>1.8261964735516372E-2</v>
      </c>
      <c r="Z364" s="29"/>
      <c r="AA364" s="43">
        <f t="shared" si="44"/>
        <v>6.0057197330791227E-2</v>
      </c>
      <c r="AB364" s="43">
        <f t="shared" si="45"/>
        <v>8.8003705419175543E-2</v>
      </c>
      <c r="AC364" s="47">
        <f t="shared" si="46"/>
        <v>5.2205220522052204E-2</v>
      </c>
      <c r="AD364" t="str">
        <f t="shared" si="40"/>
        <v/>
      </c>
    </row>
    <row r="365" spans="2:30" x14ac:dyDescent="0.25">
      <c r="B365" s="9" t="s">
        <v>363</v>
      </c>
      <c r="C365" s="23" t="str">
        <f>VLOOKUP(B365,[2]Municipal!$C$15:$D$60549,2)</f>
        <v>Valparaíso</v>
      </c>
      <c r="D365" s="11">
        <f>VLOOKUP($B365,'[1]Sin Corporativo'!$Q$6:$AA$1115,2)</f>
        <v>278</v>
      </c>
      <c r="E365" s="10">
        <f>VLOOKUP($B365,'[1]Sin Corporativo'!$Q$6:$AA$1115,3)</f>
        <v>288</v>
      </c>
      <c r="F365" s="10">
        <f>VLOOKUP($B365,'[1]Sin Corporativo'!$Q$6:$AA$1115,4)</f>
        <v>311</v>
      </c>
      <c r="G365" s="12">
        <f>VLOOKUP($B365,'[1]Sin Corporativo'!$Q$6:$AA$1115,5)</f>
        <v>303</v>
      </c>
      <c r="H365" s="11">
        <f>VLOOKUP($B365,'[1]Sin Corporativo'!$Q$6:$AA$1115,6)</f>
        <v>201</v>
      </c>
      <c r="I365" s="10">
        <f>VLOOKUP($B365,'[1]Sin Corporativo'!$Q$6:$AA$1115,7)</f>
        <v>127</v>
      </c>
      <c r="J365" s="10">
        <f>VLOOKUP($B365,'[1]Sin Corporativo'!$Q$6:$AA$1115,8)</f>
        <v>134</v>
      </c>
      <c r="K365" s="7">
        <f>VLOOKUP($B365,'[1]Sin Corporativo'!$Q$6:$AA$1115,9)</f>
        <v>142</v>
      </c>
      <c r="L365" s="11">
        <f>VLOOKUP($B365,'[1]Sin Corporativo'!$Q$6:$AA$1115,10)</f>
        <v>92</v>
      </c>
      <c r="M365" s="10">
        <f>VLOOKUP($B365,'[1]Sin Corporativo'!$Q$6:$AA$1115,11)</f>
        <v>85</v>
      </c>
      <c r="N365" s="29">
        <f>VLOOKUP($B365,'[2]pop-2020-2023'!$I$5:$M$1126,2)</f>
        <v>7079</v>
      </c>
      <c r="O365" s="28">
        <f>VLOOKUP($B365,'[2]pop-2020-2023'!$I$5:$M$1126,3)</f>
        <v>7161</v>
      </c>
      <c r="P365" s="28">
        <f>VLOOKUP($B365,'[2]pop-2020-2023'!$I$5:$M$1126,4)</f>
        <v>7225</v>
      </c>
      <c r="Q365" s="30">
        <f>VLOOKUP($B365,'[2]pop-2020-2023'!$I$5:$M$1126,5)</f>
        <v>7291</v>
      </c>
      <c r="R365" s="29">
        <f>VLOOKUP($B365,'[3]Hogares total'!$D$5:$L$1126,6)</f>
        <v>2167</v>
      </c>
      <c r="S365" s="28">
        <f>VLOOKUP($B365,'[3]Hogares total'!$D$5:$L$1126,7)</f>
        <v>2224</v>
      </c>
      <c r="T365" s="28">
        <f>VLOOKUP($B365,'[3]Hogares total'!$D$5:$L$1126,8)</f>
        <v>2285</v>
      </c>
      <c r="U365" s="30">
        <f>VLOOKUP($B365,'[3]Hogares total'!$D$5:$L$1126,9)</f>
        <v>2347</v>
      </c>
      <c r="V365" s="29"/>
      <c r="W365" s="43">
        <f t="shared" si="41"/>
        <v>4.0217846669459573E-2</v>
      </c>
      <c r="X365" s="43">
        <f t="shared" si="42"/>
        <v>1.7577854671280278E-2</v>
      </c>
      <c r="Y365" s="47">
        <f t="shared" si="43"/>
        <v>1.1658208750514333E-2</v>
      </c>
      <c r="Z365" s="29"/>
      <c r="AA365" s="43">
        <f t="shared" si="44"/>
        <v>0.12949640287769784</v>
      </c>
      <c r="AB365" s="43">
        <f t="shared" si="45"/>
        <v>5.5579868708971553E-2</v>
      </c>
      <c r="AC365" s="47">
        <f t="shared" si="46"/>
        <v>3.6216446527481891E-2</v>
      </c>
      <c r="AD365" t="str">
        <f t="shared" si="40"/>
        <v/>
      </c>
    </row>
    <row r="366" spans="2:30" x14ac:dyDescent="0.25">
      <c r="B366" s="9" t="s">
        <v>364</v>
      </c>
      <c r="C366" s="23" t="str">
        <f>VLOOKUP(B366,[2]Municipal!$C$15:$D$60549,2)</f>
        <v>Popayán</v>
      </c>
      <c r="D366" s="11">
        <f>VLOOKUP($B366,'[1]Sin Corporativo'!$Q$6:$AA$1115,2)</f>
        <v>64684</v>
      </c>
      <c r="E366" s="10">
        <f>VLOOKUP($B366,'[1]Sin Corporativo'!$Q$6:$AA$1115,3)</f>
        <v>69224</v>
      </c>
      <c r="F366" s="10">
        <f>VLOOKUP($B366,'[1]Sin Corporativo'!$Q$6:$AA$1115,4)</f>
        <v>60032</v>
      </c>
      <c r="G366" s="12">
        <f>VLOOKUP($B366,'[1]Sin Corporativo'!$Q$6:$AA$1115,5)</f>
        <v>61435</v>
      </c>
      <c r="H366" s="11">
        <f>VLOOKUP($B366,'[1]Sin Corporativo'!$Q$6:$AA$1115,6)</f>
        <v>61313</v>
      </c>
      <c r="I366" s="10">
        <f>VLOOKUP($B366,'[1]Sin Corporativo'!$Q$6:$AA$1115,7)</f>
        <v>62094</v>
      </c>
      <c r="J366" s="10">
        <f>VLOOKUP($B366,'[1]Sin Corporativo'!$Q$6:$AA$1115,8)</f>
        <v>63059</v>
      </c>
      <c r="K366" s="7">
        <f>VLOOKUP($B366,'[1]Sin Corporativo'!$Q$6:$AA$1115,9)</f>
        <v>65065</v>
      </c>
      <c r="L366" s="11">
        <f>VLOOKUP($B366,'[1]Sin Corporativo'!$Q$6:$AA$1115,10)</f>
        <v>65989</v>
      </c>
      <c r="M366" s="10">
        <f>VLOOKUP($B366,'[1]Sin Corporativo'!$Q$6:$AA$1115,11)</f>
        <v>65725</v>
      </c>
      <c r="N366" s="29">
        <f>VLOOKUP($B366,'[2]pop-2020-2023'!$I$5:$M$1126,2)</f>
        <v>328217</v>
      </c>
      <c r="O366" s="28">
        <f>VLOOKUP($B366,'[2]pop-2020-2023'!$I$5:$M$1126,3)</f>
        <v>332323</v>
      </c>
      <c r="P366" s="28">
        <f>VLOOKUP($B366,'[2]pop-2020-2023'!$I$5:$M$1126,4)</f>
        <v>335826</v>
      </c>
      <c r="Q366" s="30">
        <f>VLOOKUP($B366,'[2]pop-2020-2023'!$I$5:$M$1126,5)</f>
        <v>339454</v>
      </c>
      <c r="R366" s="29">
        <f>VLOOKUP($B366,'[3]Hogares total'!$D$5:$L$1126,6)</f>
        <v>117704</v>
      </c>
      <c r="S366" s="28">
        <f>VLOOKUP($B366,'[3]Hogares total'!$D$5:$L$1126,7)</f>
        <v>121020</v>
      </c>
      <c r="T366" s="28">
        <f>VLOOKUP($B366,'[3]Hogares total'!$D$5:$L$1126,8)</f>
        <v>124399</v>
      </c>
      <c r="U366" s="30">
        <f>VLOOKUP($B366,'[3]Hogares total'!$D$5:$L$1126,9)</f>
        <v>127862</v>
      </c>
      <c r="V366" s="29"/>
      <c r="W366" s="43">
        <f t="shared" si="41"/>
        <v>0.20830336750691344</v>
      </c>
      <c r="X366" s="43">
        <f t="shared" si="42"/>
        <v>0.18489932286362581</v>
      </c>
      <c r="Y366" s="47">
        <f t="shared" si="43"/>
        <v>0.19361975407566268</v>
      </c>
      <c r="Z366" s="29"/>
      <c r="AA366" s="43">
        <f t="shared" si="44"/>
        <v>0.57200462733432489</v>
      </c>
      <c r="AB366" s="43">
        <f t="shared" si="45"/>
        <v>0.49915192244310647</v>
      </c>
      <c r="AC366" s="47">
        <f t="shared" si="46"/>
        <v>0.51403075190439695</v>
      </c>
      <c r="AD366" t="str">
        <f t="shared" si="40"/>
        <v/>
      </c>
    </row>
    <row r="367" spans="2:30" x14ac:dyDescent="0.25">
      <c r="B367" s="9" t="s">
        <v>365</v>
      </c>
      <c r="C367" s="23" t="str">
        <f>VLOOKUP(B367,[2]Municipal!$C$15:$D$60549,2)</f>
        <v>Almaguer</v>
      </c>
      <c r="D367" s="11">
        <f>VLOOKUP($B367,'[1]Sin Corporativo'!$Q$6:$AA$1115,2)</f>
        <v>4</v>
      </c>
      <c r="E367" s="10">
        <f>VLOOKUP($B367,'[1]Sin Corporativo'!$Q$6:$AA$1115,3)</f>
        <v>3</v>
      </c>
      <c r="F367" s="10">
        <f>VLOOKUP($B367,'[1]Sin Corporativo'!$Q$6:$AA$1115,4)</f>
        <v>3</v>
      </c>
      <c r="G367" s="12">
        <f>VLOOKUP($B367,'[1]Sin Corporativo'!$Q$6:$AA$1115,5)</f>
        <v>3</v>
      </c>
      <c r="H367" s="11">
        <f>VLOOKUP($B367,'[1]Sin Corporativo'!$Q$6:$AA$1115,6)</f>
        <v>2</v>
      </c>
      <c r="I367" s="10">
        <f>VLOOKUP($B367,'[1]Sin Corporativo'!$Q$6:$AA$1115,7)</f>
        <v>1</v>
      </c>
      <c r="J367" s="10">
        <f>VLOOKUP($B367,'[1]Sin Corporativo'!$Q$6:$AA$1115,8)</f>
        <v>1</v>
      </c>
      <c r="K367" s="7">
        <f>VLOOKUP($B367,'[1]Sin Corporativo'!$Q$6:$AA$1115,9)</f>
        <v>1</v>
      </c>
      <c r="L367" s="11">
        <f>VLOOKUP($B367,'[1]Sin Corporativo'!$Q$6:$AA$1115,10)</f>
        <v>1</v>
      </c>
      <c r="M367" s="10">
        <f>VLOOKUP($B367,'[1]Sin Corporativo'!$Q$6:$AA$1115,11)</f>
        <v>1</v>
      </c>
      <c r="N367" s="29">
        <f>VLOOKUP($B367,'[2]pop-2020-2023'!$I$5:$M$1126,2)</f>
        <v>18871</v>
      </c>
      <c r="O367" s="28">
        <f>VLOOKUP($B367,'[2]pop-2020-2023'!$I$5:$M$1126,3)</f>
        <v>19031</v>
      </c>
      <c r="P367" s="28">
        <f>VLOOKUP($B367,'[2]pop-2020-2023'!$I$5:$M$1126,4)</f>
        <v>19226</v>
      </c>
      <c r="Q367" s="30">
        <f>VLOOKUP($B367,'[2]pop-2020-2023'!$I$5:$M$1126,5)</f>
        <v>19450</v>
      </c>
      <c r="R367" s="29">
        <f>VLOOKUP($B367,'[3]Hogares total'!$D$5:$L$1126,6)</f>
        <v>7574</v>
      </c>
      <c r="S367" s="28">
        <f>VLOOKUP($B367,'[3]Hogares total'!$D$5:$L$1126,7)</f>
        <v>7782</v>
      </c>
      <c r="T367" s="28">
        <f>VLOOKUP($B367,'[3]Hogares total'!$D$5:$L$1126,8)</f>
        <v>7992</v>
      </c>
      <c r="U367" s="30">
        <f>VLOOKUP($B367,'[3]Hogares total'!$D$5:$L$1126,9)</f>
        <v>8206</v>
      </c>
      <c r="V367" s="29"/>
      <c r="W367" s="43">
        <f t="shared" si="41"/>
        <v>1.576375387525616E-4</v>
      </c>
      <c r="X367" s="43">
        <f t="shared" si="42"/>
        <v>5.2012899199001353E-5</v>
      </c>
      <c r="Y367" s="47">
        <f t="shared" si="43"/>
        <v>5.1413881748071981E-5</v>
      </c>
      <c r="Z367" s="29"/>
      <c r="AA367" s="43">
        <f t="shared" si="44"/>
        <v>3.8550501156515033E-4</v>
      </c>
      <c r="AB367" s="43">
        <f t="shared" si="45"/>
        <v>1.2512512512512512E-4</v>
      </c>
      <c r="AC367" s="47">
        <f t="shared" si="46"/>
        <v>1.2186205215695832E-4</v>
      </c>
      <c r="AD367" t="str">
        <f t="shared" si="40"/>
        <v/>
      </c>
    </row>
    <row r="368" spans="2:30" x14ac:dyDescent="0.25">
      <c r="B368" s="9" t="s">
        <v>366</v>
      </c>
      <c r="C368" s="23" t="str">
        <f>VLOOKUP(B368,[2]Municipal!$C$15:$D$60549,2)</f>
        <v>Argelia</v>
      </c>
      <c r="D368" s="11">
        <f>VLOOKUP($B368,'[1]Sin Corporativo'!$Q$6:$AA$1115,2)</f>
        <v>315</v>
      </c>
      <c r="E368" s="10">
        <f>VLOOKUP($B368,'[1]Sin Corporativo'!$Q$6:$AA$1115,3)</f>
        <v>309</v>
      </c>
      <c r="F368" s="10">
        <f>VLOOKUP($B368,'[1]Sin Corporativo'!$Q$6:$AA$1115,4)</f>
        <v>303</v>
      </c>
      <c r="G368" s="12">
        <f>VLOOKUP($B368,'[1]Sin Corporativo'!$Q$6:$AA$1115,5)</f>
        <v>304</v>
      </c>
      <c r="H368" s="11">
        <f>VLOOKUP($B368,'[1]Sin Corporativo'!$Q$6:$AA$1115,6)</f>
        <v>314</v>
      </c>
      <c r="I368" s="10">
        <f>VLOOKUP($B368,'[1]Sin Corporativo'!$Q$6:$AA$1115,7)</f>
        <v>336</v>
      </c>
      <c r="J368" s="10">
        <f>VLOOKUP($B368,'[1]Sin Corporativo'!$Q$6:$AA$1115,8)</f>
        <v>341</v>
      </c>
      <c r="K368" s="7">
        <f>VLOOKUP($B368,'[1]Sin Corporativo'!$Q$6:$AA$1115,9)</f>
        <v>412</v>
      </c>
      <c r="L368" s="11">
        <f>VLOOKUP($B368,'[1]Sin Corporativo'!$Q$6:$AA$1115,10)</f>
        <v>393</v>
      </c>
      <c r="M368" s="10">
        <f>VLOOKUP($B368,'[1]Sin Corporativo'!$Q$6:$AA$1115,11)</f>
        <v>314</v>
      </c>
      <c r="N368" s="29">
        <f>VLOOKUP($B368,'[2]pop-2020-2023'!$I$5:$M$1126,2)</f>
        <v>26939</v>
      </c>
      <c r="O368" s="28">
        <f>VLOOKUP($B368,'[2]pop-2020-2023'!$I$5:$M$1126,3)</f>
        <v>27246</v>
      </c>
      <c r="P368" s="28">
        <f>VLOOKUP($B368,'[2]pop-2020-2023'!$I$5:$M$1126,4)</f>
        <v>27527</v>
      </c>
      <c r="Q368" s="30">
        <f>VLOOKUP($B368,'[2]pop-2020-2023'!$I$5:$M$1126,5)</f>
        <v>27823</v>
      </c>
      <c r="R368" s="29">
        <f>VLOOKUP($B368,'[3]Hogares total'!$D$5:$L$1126,6)</f>
        <v>10281</v>
      </c>
      <c r="S368" s="28">
        <f>VLOOKUP($B368,'[3]Hogares total'!$D$5:$L$1126,7)</f>
        <v>10468</v>
      </c>
      <c r="T368" s="28">
        <f>VLOOKUP($B368,'[3]Hogares total'!$D$5:$L$1126,8)</f>
        <v>10674</v>
      </c>
      <c r="U368" s="30">
        <f>VLOOKUP($B368,'[3]Hogares total'!$D$5:$L$1126,9)</f>
        <v>10899</v>
      </c>
      <c r="V368" s="29"/>
      <c r="W368" s="43">
        <f t="shared" si="41"/>
        <v>1.1341114292006167E-2</v>
      </c>
      <c r="X368" s="43">
        <f t="shared" si="42"/>
        <v>1.2206197551494895E-2</v>
      </c>
      <c r="Y368" s="47">
        <f t="shared" si="43"/>
        <v>1.1285626999245228E-2</v>
      </c>
      <c r="Z368" s="29"/>
      <c r="AA368" s="43">
        <f t="shared" si="44"/>
        <v>2.9518532670997324E-2</v>
      </c>
      <c r="AB368" s="43">
        <f t="shared" si="45"/>
        <v>3.1478358628442948E-2</v>
      </c>
      <c r="AC368" s="47">
        <f t="shared" si="46"/>
        <v>2.8809982567208001E-2</v>
      </c>
      <c r="AD368" t="str">
        <f t="shared" si="40"/>
        <v/>
      </c>
    </row>
    <row r="369" spans="2:30" x14ac:dyDescent="0.25">
      <c r="B369" s="9" t="s">
        <v>367</v>
      </c>
      <c r="C369" s="23" t="str">
        <f>VLOOKUP(B369,[2]Municipal!$C$15:$D$60549,2)</f>
        <v>Balboa</v>
      </c>
      <c r="D369" s="11">
        <f>VLOOKUP($B369,'[1]Sin Corporativo'!$Q$6:$AA$1115,2)</f>
        <v>359</v>
      </c>
      <c r="E369" s="10">
        <f>VLOOKUP($B369,'[1]Sin Corporativo'!$Q$6:$AA$1115,3)</f>
        <v>26</v>
      </c>
      <c r="F369" s="10">
        <f>VLOOKUP($B369,'[1]Sin Corporativo'!$Q$6:$AA$1115,4)</f>
        <v>263</v>
      </c>
      <c r="G369" s="12">
        <f>VLOOKUP($B369,'[1]Sin Corporativo'!$Q$6:$AA$1115,5)</f>
        <v>17</v>
      </c>
      <c r="H369" s="11">
        <f>VLOOKUP($B369,'[1]Sin Corporativo'!$Q$6:$AA$1115,6)</f>
        <v>16</v>
      </c>
      <c r="I369" s="10">
        <f>VLOOKUP($B369,'[1]Sin Corporativo'!$Q$6:$AA$1115,7)</f>
        <v>15</v>
      </c>
      <c r="J369" s="10">
        <f>VLOOKUP($B369,'[1]Sin Corporativo'!$Q$6:$AA$1115,8)</f>
        <v>14</v>
      </c>
      <c r="K369" s="7">
        <f>VLOOKUP($B369,'[1]Sin Corporativo'!$Q$6:$AA$1115,9)</f>
        <v>13</v>
      </c>
      <c r="L369" s="11">
        <f>VLOOKUP($B369,'[1]Sin Corporativo'!$Q$6:$AA$1115,10)</f>
        <v>10</v>
      </c>
      <c r="M369" s="10">
        <f>VLOOKUP($B369,'[1]Sin Corporativo'!$Q$6:$AA$1115,11)</f>
        <v>12</v>
      </c>
      <c r="N369" s="29">
        <f>VLOOKUP($B369,'[2]pop-2020-2023'!$I$5:$M$1126,2)</f>
        <v>21699</v>
      </c>
      <c r="O369" s="28">
        <f>VLOOKUP($B369,'[2]pop-2020-2023'!$I$5:$M$1126,3)</f>
        <v>21915</v>
      </c>
      <c r="P369" s="28">
        <f>VLOOKUP($B369,'[2]pop-2020-2023'!$I$5:$M$1126,4)</f>
        <v>22153</v>
      </c>
      <c r="Q369" s="30">
        <f>VLOOKUP($B369,'[2]pop-2020-2023'!$I$5:$M$1126,5)</f>
        <v>22395</v>
      </c>
      <c r="R369" s="29">
        <f>VLOOKUP($B369,'[3]Hogares total'!$D$5:$L$1126,6)</f>
        <v>8656</v>
      </c>
      <c r="S369" s="28">
        <f>VLOOKUP($B369,'[3]Hogares total'!$D$5:$L$1126,7)</f>
        <v>8903</v>
      </c>
      <c r="T369" s="28">
        <f>VLOOKUP($B369,'[3]Hogares total'!$D$5:$L$1126,8)</f>
        <v>9157</v>
      </c>
      <c r="U369" s="30">
        <f>VLOOKUP($B369,'[3]Hogares total'!$D$5:$L$1126,9)</f>
        <v>9414</v>
      </c>
      <c r="V369" s="29"/>
      <c r="W369" s="43">
        <f t="shared" si="41"/>
        <v>1.1864020077572439E-3</v>
      </c>
      <c r="X369" s="43">
        <f t="shared" si="42"/>
        <v>6.7710919514287003E-4</v>
      </c>
      <c r="Y369" s="47">
        <f t="shared" si="43"/>
        <v>5.3583389149363693E-4</v>
      </c>
      <c r="Z369" s="29"/>
      <c r="AA369" s="43">
        <f t="shared" si="44"/>
        <v>2.9203639222733909E-3</v>
      </c>
      <c r="AB369" s="43">
        <f t="shared" si="45"/>
        <v>1.6380910778639292E-3</v>
      </c>
      <c r="AC369" s="47">
        <f t="shared" si="46"/>
        <v>1.2746972594008922E-3</v>
      </c>
      <c r="AD369" t="str">
        <f t="shared" si="40"/>
        <v/>
      </c>
    </row>
    <row r="370" spans="2:30" x14ac:dyDescent="0.25">
      <c r="B370" s="9" t="s">
        <v>368</v>
      </c>
      <c r="C370" s="23" t="str">
        <f>VLOOKUP(B370,[2]Municipal!$C$15:$D$60549,2)</f>
        <v>Bolívar</v>
      </c>
      <c r="D370" s="11">
        <f>VLOOKUP($B370,'[1]Sin Corporativo'!$Q$6:$AA$1115,2)</f>
        <v>428</v>
      </c>
      <c r="E370" s="10">
        <f>VLOOKUP($B370,'[1]Sin Corporativo'!$Q$6:$AA$1115,3)</f>
        <v>117</v>
      </c>
      <c r="F370" s="10">
        <f>VLOOKUP($B370,'[1]Sin Corporativo'!$Q$6:$AA$1115,4)</f>
        <v>337</v>
      </c>
      <c r="G370" s="12">
        <f>VLOOKUP($B370,'[1]Sin Corporativo'!$Q$6:$AA$1115,5)</f>
        <v>2</v>
      </c>
      <c r="H370" s="11">
        <f>VLOOKUP($B370,'[1]Sin Corporativo'!$Q$6:$AA$1115,6)</f>
        <v>1</v>
      </c>
      <c r="I370" s="10">
        <f>VLOOKUP($B370,'[1]Sin Corporativo'!$Q$6:$AA$1115,7)</f>
        <v>0</v>
      </c>
      <c r="J370" s="10">
        <f>VLOOKUP($B370,'[1]Sin Corporativo'!$Q$6:$AA$1115,8)</f>
        <v>122</v>
      </c>
      <c r="K370" s="7">
        <f>VLOOKUP($B370,'[1]Sin Corporativo'!$Q$6:$AA$1115,9)</f>
        <v>211</v>
      </c>
      <c r="L370" s="11">
        <f>VLOOKUP($B370,'[1]Sin Corporativo'!$Q$6:$AA$1115,10)</f>
        <v>127</v>
      </c>
      <c r="M370" s="10">
        <f>VLOOKUP($B370,'[1]Sin Corporativo'!$Q$6:$AA$1115,11)</f>
        <v>7</v>
      </c>
      <c r="N370" s="29">
        <f>VLOOKUP($B370,'[2]pop-2020-2023'!$I$5:$M$1126,2)</f>
        <v>38425</v>
      </c>
      <c r="O370" s="28">
        <f>VLOOKUP($B370,'[2]pop-2020-2023'!$I$5:$M$1126,3)</f>
        <v>38478</v>
      </c>
      <c r="P370" s="28">
        <f>VLOOKUP($B370,'[2]pop-2020-2023'!$I$5:$M$1126,4)</f>
        <v>38868</v>
      </c>
      <c r="Q370" s="30">
        <f>VLOOKUP($B370,'[2]pop-2020-2023'!$I$5:$M$1126,5)</f>
        <v>39359</v>
      </c>
      <c r="R370" s="29">
        <f>VLOOKUP($B370,'[3]Hogares total'!$D$5:$L$1126,6)</f>
        <v>14438</v>
      </c>
      <c r="S370" s="28">
        <f>VLOOKUP($B370,'[3]Hogares total'!$D$5:$L$1126,7)</f>
        <v>14843</v>
      </c>
      <c r="T370" s="28">
        <f>VLOOKUP($B370,'[3]Hogares total'!$D$5:$L$1126,8)</f>
        <v>15257</v>
      </c>
      <c r="U370" s="30">
        <f>VLOOKUP($B370,'[3]Hogares total'!$D$5:$L$1126,9)</f>
        <v>15682</v>
      </c>
      <c r="V370" s="29"/>
      <c r="W370" s="43">
        <f t="shared" si="41"/>
        <v>3.0406985810073287E-3</v>
      </c>
      <c r="X370" s="43">
        <f t="shared" si="42"/>
        <v>0</v>
      </c>
      <c r="Y370" s="47">
        <f t="shared" si="43"/>
        <v>1.7785004700322671E-4</v>
      </c>
      <c r="Z370" s="29"/>
      <c r="AA370" s="43">
        <f t="shared" si="44"/>
        <v>7.8825035370208175E-3</v>
      </c>
      <c r="AB370" s="43">
        <f t="shared" si="45"/>
        <v>0</v>
      </c>
      <c r="AC370" s="47">
        <f t="shared" si="46"/>
        <v>4.4637163627088384E-4</v>
      </c>
      <c r="AD370" t="str">
        <f t="shared" si="40"/>
        <v/>
      </c>
    </row>
    <row r="371" spans="2:30" x14ac:dyDescent="0.25">
      <c r="B371" s="9" t="s">
        <v>369</v>
      </c>
      <c r="C371" s="23" t="str">
        <f>VLOOKUP(B371,[2]Municipal!$C$15:$D$60549,2)</f>
        <v>Buenos Aires</v>
      </c>
      <c r="D371" s="11">
        <f>VLOOKUP($B371,'[1]Sin Corporativo'!$Q$6:$AA$1115,2)</f>
        <v>27</v>
      </c>
      <c r="E371" s="10">
        <f>VLOOKUP($B371,'[1]Sin Corporativo'!$Q$6:$AA$1115,3)</f>
        <v>25</v>
      </c>
      <c r="F371" s="10">
        <f>VLOOKUP($B371,'[1]Sin Corporativo'!$Q$6:$AA$1115,4)</f>
        <v>25</v>
      </c>
      <c r="G371" s="12">
        <f>VLOOKUP($B371,'[1]Sin Corporativo'!$Q$6:$AA$1115,5)</f>
        <v>23</v>
      </c>
      <c r="H371" s="11">
        <f>VLOOKUP($B371,'[1]Sin Corporativo'!$Q$6:$AA$1115,6)</f>
        <v>18</v>
      </c>
      <c r="I371" s="10">
        <f>VLOOKUP($B371,'[1]Sin Corporativo'!$Q$6:$AA$1115,7)</f>
        <v>41</v>
      </c>
      <c r="J371" s="10">
        <f>VLOOKUP($B371,'[1]Sin Corporativo'!$Q$6:$AA$1115,8)</f>
        <v>51</v>
      </c>
      <c r="K371" s="7">
        <f>VLOOKUP($B371,'[1]Sin Corporativo'!$Q$6:$AA$1115,9)</f>
        <v>70</v>
      </c>
      <c r="L371" s="11">
        <f>VLOOKUP($B371,'[1]Sin Corporativo'!$Q$6:$AA$1115,10)</f>
        <v>48</v>
      </c>
      <c r="M371" s="10">
        <f>VLOOKUP($B371,'[1]Sin Corporativo'!$Q$6:$AA$1115,11)</f>
        <v>48</v>
      </c>
      <c r="N371" s="29">
        <f>VLOOKUP($B371,'[2]pop-2020-2023'!$I$5:$M$1126,2)</f>
        <v>33313</v>
      </c>
      <c r="O371" s="28">
        <f>VLOOKUP($B371,'[2]pop-2020-2023'!$I$5:$M$1126,3)</f>
        <v>34244</v>
      </c>
      <c r="P371" s="28">
        <f>VLOOKUP($B371,'[2]pop-2020-2023'!$I$5:$M$1126,4)</f>
        <v>34741</v>
      </c>
      <c r="Q371" s="30">
        <f>VLOOKUP($B371,'[2]pop-2020-2023'!$I$5:$M$1126,5)</f>
        <v>35168</v>
      </c>
      <c r="R371" s="29">
        <f>VLOOKUP($B371,'[3]Hogares total'!$D$5:$L$1126,6)</f>
        <v>12022</v>
      </c>
      <c r="S371" s="28">
        <f>VLOOKUP($B371,'[3]Hogares total'!$D$5:$L$1126,7)</f>
        <v>12360</v>
      </c>
      <c r="T371" s="28">
        <f>VLOOKUP($B371,'[3]Hogares total'!$D$5:$L$1126,8)</f>
        <v>12698</v>
      </c>
      <c r="U371" s="30">
        <f>VLOOKUP($B371,'[3]Hogares total'!$D$5:$L$1126,9)</f>
        <v>13045</v>
      </c>
      <c r="V371" s="29"/>
      <c r="W371" s="43">
        <f t="shared" si="41"/>
        <v>7.300549001284897E-4</v>
      </c>
      <c r="X371" s="43">
        <f t="shared" si="42"/>
        <v>1.1801617685155868E-3</v>
      </c>
      <c r="Y371" s="47">
        <f t="shared" si="43"/>
        <v>1.3648771610555051E-3</v>
      </c>
      <c r="Z371" s="29"/>
      <c r="AA371" s="43">
        <f t="shared" si="44"/>
        <v>2.0226537216828477E-3</v>
      </c>
      <c r="AB371" s="43">
        <f t="shared" si="45"/>
        <v>3.2288549377854779E-3</v>
      </c>
      <c r="AC371" s="47">
        <f t="shared" si="46"/>
        <v>3.6795707167497126E-3</v>
      </c>
      <c r="AD371" t="str">
        <f t="shared" si="40"/>
        <v/>
      </c>
    </row>
    <row r="372" spans="2:30" x14ac:dyDescent="0.25">
      <c r="B372" s="9" t="s">
        <v>370</v>
      </c>
      <c r="C372" s="23" t="str">
        <f>VLOOKUP(B372,[2]Municipal!$C$15:$D$60549,2)</f>
        <v>Cajibío</v>
      </c>
      <c r="D372" s="11">
        <f>VLOOKUP($B372,'[1]Sin Corporativo'!$Q$6:$AA$1115,2)</f>
        <v>479</v>
      </c>
      <c r="E372" s="10">
        <f>VLOOKUP($B372,'[1]Sin Corporativo'!$Q$6:$AA$1115,3)</f>
        <v>233</v>
      </c>
      <c r="F372" s="10">
        <f>VLOOKUP($B372,'[1]Sin Corporativo'!$Q$6:$AA$1115,4)</f>
        <v>446</v>
      </c>
      <c r="G372" s="12">
        <f>VLOOKUP($B372,'[1]Sin Corporativo'!$Q$6:$AA$1115,5)</f>
        <v>213</v>
      </c>
      <c r="H372" s="11">
        <f>VLOOKUP($B372,'[1]Sin Corporativo'!$Q$6:$AA$1115,6)</f>
        <v>116</v>
      </c>
      <c r="I372" s="10">
        <f>VLOOKUP($B372,'[1]Sin Corporativo'!$Q$6:$AA$1115,7)</f>
        <v>104</v>
      </c>
      <c r="J372" s="10">
        <f>VLOOKUP($B372,'[1]Sin Corporativo'!$Q$6:$AA$1115,8)</f>
        <v>115</v>
      </c>
      <c r="K372" s="7">
        <f>VLOOKUP($B372,'[1]Sin Corporativo'!$Q$6:$AA$1115,9)</f>
        <v>111</v>
      </c>
      <c r="L372" s="11">
        <f>VLOOKUP($B372,'[1]Sin Corporativo'!$Q$6:$AA$1115,10)</f>
        <v>207</v>
      </c>
      <c r="M372" s="10">
        <f>VLOOKUP($B372,'[1]Sin Corporativo'!$Q$6:$AA$1115,11)</f>
        <v>251</v>
      </c>
      <c r="N372" s="29">
        <f>VLOOKUP($B372,'[2]pop-2020-2023'!$I$5:$M$1126,2)</f>
        <v>43142</v>
      </c>
      <c r="O372" s="28">
        <f>VLOOKUP($B372,'[2]pop-2020-2023'!$I$5:$M$1126,3)</f>
        <v>43575</v>
      </c>
      <c r="P372" s="28">
        <f>VLOOKUP($B372,'[2]pop-2020-2023'!$I$5:$M$1126,4)</f>
        <v>44038</v>
      </c>
      <c r="Q372" s="30">
        <f>VLOOKUP($B372,'[2]pop-2020-2023'!$I$5:$M$1126,5)</f>
        <v>44527</v>
      </c>
      <c r="R372" s="29">
        <f>VLOOKUP($B372,'[3]Hogares total'!$D$5:$L$1126,6)</f>
        <v>14722</v>
      </c>
      <c r="S372" s="28">
        <f>VLOOKUP($B372,'[3]Hogares total'!$D$5:$L$1126,7)</f>
        <v>15127</v>
      </c>
      <c r="T372" s="28">
        <f>VLOOKUP($B372,'[3]Hogares total'!$D$5:$L$1126,8)</f>
        <v>15542</v>
      </c>
      <c r="U372" s="30">
        <f>VLOOKUP($B372,'[3]Hogares total'!$D$5:$L$1126,9)</f>
        <v>15972</v>
      </c>
      <c r="V372" s="29"/>
      <c r="W372" s="43">
        <f t="shared" si="41"/>
        <v>5.3471026965002865E-3</v>
      </c>
      <c r="X372" s="43">
        <f t="shared" si="42"/>
        <v>2.3615968027612517E-3</v>
      </c>
      <c r="Y372" s="47">
        <f t="shared" si="43"/>
        <v>5.637029218227143E-3</v>
      </c>
      <c r="Z372" s="29"/>
      <c r="AA372" s="43">
        <f t="shared" si="44"/>
        <v>1.5402921927678984E-2</v>
      </c>
      <c r="AB372" s="43">
        <f t="shared" si="45"/>
        <v>6.6915454896409729E-3</v>
      </c>
      <c r="AC372" s="47">
        <f t="shared" si="46"/>
        <v>1.5715001252191337E-2</v>
      </c>
      <c r="AD372" t="str">
        <f t="shared" si="40"/>
        <v/>
      </c>
    </row>
    <row r="373" spans="2:30" x14ac:dyDescent="0.25">
      <c r="B373" s="9" t="s">
        <v>371</v>
      </c>
      <c r="C373" s="23" t="str">
        <f>VLOOKUP(B373,[2]Municipal!$C$15:$D$60549,2)</f>
        <v>Caldono</v>
      </c>
      <c r="D373" s="11">
        <f>VLOOKUP($B373,'[1]Sin Corporativo'!$Q$6:$AA$1115,2)</f>
        <v>216</v>
      </c>
      <c r="E373" s="10">
        <f>VLOOKUP($B373,'[1]Sin Corporativo'!$Q$6:$AA$1115,3)</f>
        <v>246</v>
      </c>
      <c r="F373" s="10">
        <f>VLOOKUP($B373,'[1]Sin Corporativo'!$Q$6:$AA$1115,4)</f>
        <v>243</v>
      </c>
      <c r="G373" s="12">
        <f>VLOOKUP($B373,'[1]Sin Corporativo'!$Q$6:$AA$1115,5)</f>
        <v>201</v>
      </c>
      <c r="H373" s="11">
        <f>VLOOKUP($B373,'[1]Sin Corporativo'!$Q$6:$AA$1115,6)</f>
        <v>212</v>
      </c>
      <c r="I373" s="10">
        <f>VLOOKUP($B373,'[1]Sin Corporativo'!$Q$6:$AA$1115,7)</f>
        <v>260</v>
      </c>
      <c r="J373" s="10">
        <f>VLOOKUP($B373,'[1]Sin Corporativo'!$Q$6:$AA$1115,8)</f>
        <v>266</v>
      </c>
      <c r="K373" s="7">
        <f>VLOOKUP($B373,'[1]Sin Corporativo'!$Q$6:$AA$1115,9)</f>
        <v>268</v>
      </c>
      <c r="L373" s="11">
        <f>VLOOKUP($B373,'[1]Sin Corporativo'!$Q$6:$AA$1115,10)</f>
        <v>265</v>
      </c>
      <c r="M373" s="10">
        <f>VLOOKUP($B373,'[1]Sin Corporativo'!$Q$6:$AA$1115,11)</f>
        <v>236</v>
      </c>
      <c r="N373" s="29">
        <f>VLOOKUP($B373,'[2]pop-2020-2023'!$I$5:$M$1126,2)</f>
        <v>41380</v>
      </c>
      <c r="O373" s="28">
        <f>VLOOKUP($B373,'[2]pop-2020-2023'!$I$5:$M$1126,3)</f>
        <v>41953</v>
      </c>
      <c r="P373" s="28">
        <f>VLOOKUP($B373,'[2]pop-2020-2023'!$I$5:$M$1126,4)</f>
        <v>42368</v>
      </c>
      <c r="Q373" s="30">
        <f>VLOOKUP($B373,'[2]pop-2020-2023'!$I$5:$M$1126,5)</f>
        <v>42815</v>
      </c>
      <c r="R373" s="29">
        <f>VLOOKUP($B373,'[3]Hogares total'!$D$5:$L$1126,6)</f>
        <v>12750</v>
      </c>
      <c r="S373" s="28">
        <f>VLOOKUP($B373,'[3]Hogares total'!$D$5:$L$1126,7)</f>
        <v>13086</v>
      </c>
      <c r="T373" s="28">
        <f>VLOOKUP($B373,'[3]Hogares total'!$D$5:$L$1126,8)</f>
        <v>13437</v>
      </c>
      <c r="U373" s="30">
        <f>VLOOKUP($B373,'[3]Hogares total'!$D$5:$L$1126,9)</f>
        <v>13802</v>
      </c>
      <c r="V373" s="29"/>
      <c r="W373" s="43">
        <f t="shared" si="41"/>
        <v>5.8637046218387246E-3</v>
      </c>
      <c r="X373" s="43">
        <f t="shared" si="42"/>
        <v>6.1367069486404835E-3</v>
      </c>
      <c r="Y373" s="47">
        <f t="shared" si="43"/>
        <v>5.5120868854373469E-3</v>
      </c>
      <c r="Z373" s="29"/>
      <c r="AA373" s="43">
        <f t="shared" si="44"/>
        <v>1.8798716185236129E-2</v>
      </c>
      <c r="AB373" s="43">
        <f t="shared" si="45"/>
        <v>1.934955719282578E-2</v>
      </c>
      <c r="AC373" s="47">
        <f t="shared" si="46"/>
        <v>1.7098971163599479E-2</v>
      </c>
      <c r="AD373" t="str">
        <f t="shared" si="40"/>
        <v/>
      </c>
    </row>
    <row r="374" spans="2:30" x14ac:dyDescent="0.25">
      <c r="B374" s="9" t="s">
        <v>372</v>
      </c>
      <c r="C374" s="23" t="str">
        <f>VLOOKUP(B374,[2]Municipal!$C$15:$D$60549,2)</f>
        <v>Caloto</v>
      </c>
      <c r="D374" s="11">
        <f>VLOOKUP($B374,'[1]Sin Corporativo'!$Q$6:$AA$1115,2)</f>
        <v>36</v>
      </c>
      <c r="E374" s="10">
        <f>VLOOKUP($B374,'[1]Sin Corporativo'!$Q$6:$AA$1115,3)</f>
        <v>33</v>
      </c>
      <c r="F374" s="10">
        <f>VLOOKUP($B374,'[1]Sin Corporativo'!$Q$6:$AA$1115,4)</f>
        <v>30</v>
      </c>
      <c r="G374" s="12">
        <f>VLOOKUP($B374,'[1]Sin Corporativo'!$Q$6:$AA$1115,5)</f>
        <v>28</v>
      </c>
      <c r="H374" s="11">
        <f>VLOOKUP($B374,'[1]Sin Corporativo'!$Q$6:$AA$1115,6)</f>
        <v>50</v>
      </c>
      <c r="I374" s="10">
        <f>VLOOKUP($B374,'[1]Sin Corporativo'!$Q$6:$AA$1115,7)</f>
        <v>135</v>
      </c>
      <c r="J374" s="10">
        <f>VLOOKUP($B374,'[1]Sin Corporativo'!$Q$6:$AA$1115,8)</f>
        <v>145</v>
      </c>
      <c r="K374" s="7">
        <f>VLOOKUP($B374,'[1]Sin Corporativo'!$Q$6:$AA$1115,9)</f>
        <v>154</v>
      </c>
      <c r="L374" s="11">
        <f>VLOOKUP($B374,'[1]Sin Corporativo'!$Q$6:$AA$1115,10)</f>
        <v>153</v>
      </c>
      <c r="M374" s="10">
        <f>VLOOKUP($B374,'[1]Sin Corporativo'!$Q$6:$AA$1115,11)</f>
        <v>182</v>
      </c>
      <c r="N374" s="29">
        <f>VLOOKUP($B374,'[2]pop-2020-2023'!$I$5:$M$1126,2)</f>
        <v>30527</v>
      </c>
      <c r="O374" s="28">
        <f>VLOOKUP($B374,'[2]pop-2020-2023'!$I$5:$M$1126,3)</f>
        <v>30585</v>
      </c>
      <c r="P374" s="28">
        <f>VLOOKUP($B374,'[2]pop-2020-2023'!$I$5:$M$1126,4)</f>
        <v>30865</v>
      </c>
      <c r="Q374" s="30">
        <f>VLOOKUP($B374,'[2]pop-2020-2023'!$I$5:$M$1126,5)</f>
        <v>31272</v>
      </c>
      <c r="R374" s="29">
        <f>VLOOKUP($B374,'[3]Hogares total'!$D$5:$L$1126,6)</f>
        <v>10984</v>
      </c>
      <c r="S374" s="28">
        <f>VLOOKUP($B374,'[3]Hogares total'!$D$5:$L$1126,7)</f>
        <v>11288</v>
      </c>
      <c r="T374" s="28">
        <f>VLOOKUP($B374,'[3]Hogares total'!$D$5:$L$1126,8)</f>
        <v>11601</v>
      </c>
      <c r="U374" s="30">
        <f>VLOOKUP($B374,'[3]Hogares total'!$D$5:$L$1126,9)</f>
        <v>11925</v>
      </c>
      <c r="V374" s="29"/>
      <c r="W374" s="43">
        <f t="shared" si="41"/>
        <v>1.0789602746444336E-3</v>
      </c>
      <c r="X374" s="43">
        <f t="shared" si="42"/>
        <v>4.373886278956747E-3</v>
      </c>
      <c r="Y374" s="47">
        <f t="shared" si="43"/>
        <v>5.8199027884369408E-3</v>
      </c>
      <c r="Z374" s="29"/>
      <c r="AA374" s="43">
        <f t="shared" si="44"/>
        <v>2.9234585400425232E-3</v>
      </c>
      <c r="AB374" s="43">
        <f t="shared" si="45"/>
        <v>1.1636927851047323E-2</v>
      </c>
      <c r="AC374" s="47">
        <f t="shared" si="46"/>
        <v>1.5262054507337527E-2</v>
      </c>
      <c r="AD374" t="str">
        <f t="shared" si="40"/>
        <v/>
      </c>
    </row>
    <row r="375" spans="2:30" x14ac:dyDescent="0.25">
      <c r="B375" s="9" t="s">
        <v>373</v>
      </c>
      <c r="C375" s="23" t="str">
        <f>VLOOKUP(B375,[2]Municipal!$C$15:$D$60549,2)</f>
        <v>Corinto</v>
      </c>
      <c r="D375" s="11">
        <f>VLOOKUP($B375,'[1]Sin Corporativo'!$Q$6:$AA$1115,2)</f>
        <v>181</v>
      </c>
      <c r="E375" s="10">
        <f>VLOOKUP($B375,'[1]Sin Corporativo'!$Q$6:$AA$1115,3)</f>
        <v>175</v>
      </c>
      <c r="F375" s="10">
        <f>VLOOKUP($B375,'[1]Sin Corporativo'!$Q$6:$AA$1115,4)</f>
        <v>156</v>
      </c>
      <c r="G375" s="12">
        <f>VLOOKUP($B375,'[1]Sin Corporativo'!$Q$6:$AA$1115,5)</f>
        <v>125</v>
      </c>
      <c r="H375" s="11">
        <f>VLOOKUP($B375,'[1]Sin Corporativo'!$Q$6:$AA$1115,6)</f>
        <v>125</v>
      </c>
      <c r="I375" s="10">
        <f>VLOOKUP($B375,'[1]Sin Corporativo'!$Q$6:$AA$1115,7)</f>
        <v>7</v>
      </c>
      <c r="J375" s="10">
        <f>VLOOKUP($B375,'[1]Sin Corporativo'!$Q$6:$AA$1115,8)</f>
        <v>26</v>
      </c>
      <c r="K375" s="7">
        <f>VLOOKUP($B375,'[1]Sin Corporativo'!$Q$6:$AA$1115,9)</f>
        <v>2573</v>
      </c>
      <c r="L375" s="11">
        <f>VLOOKUP($B375,'[1]Sin Corporativo'!$Q$6:$AA$1115,10)</f>
        <v>2370</v>
      </c>
      <c r="M375" s="10">
        <f>VLOOKUP($B375,'[1]Sin Corporativo'!$Q$6:$AA$1115,11)</f>
        <v>626</v>
      </c>
      <c r="N375" s="29">
        <f>VLOOKUP($B375,'[2]pop-2020-2023'!$I$5:$M$1126,2)</f>
        <v>25981</v>
      </c>
      <c r="O375" s="28">
        <f>VLOOKUP($B375,'[2]pop-2020-2023'!$I$5:$M$1126,3)</f>
        <v>26261</v>
      </c>
      <c r="P375" s="28">
        <f>VLOOKUP($B375,'[2]pop-2020-2023'!$I$5:$M$1126,4)</f>
        <v>26534</v>
      </c>
      <c r="Q375" s="30">
        <f>VLOOKUP($B375,'[2]pop-2020-2023'!$I$5:$M$1126,5)</f>
        <v>26810</v>
      </c>
      <c r="R375" s="29">
        <f>VLOOKUP($B375,'[3]Hogares total'!$D$5:$L$1126,6)</f>
        <v>9257</v>
      </c>
      <c r="S375" s="28">
        <f>VLOOKUP($B375,'[3]Hogares total'!$D$5:$L$1126,7)</f>
        <v>9515</v>
      </c>
      <c r="T375" s="28">
        <f>VLOOKUP($B375,'[3]Hogares total'!$D$5:$L$1126,8)</f>
        <v>9783</v>
      </c>
      <c r="U375" s="30">
        <f>VLOOKUP($B375,'[3]Hogares total'!$D$5:$L$1126,9)</f>
        <v>10056</v>
      </c>
      <c r="V375" s="29"/>
      <c r="W375" s="43">
        <f t="shared" si="41"/>
        <v>6.6638741860553675E-3</v>
      </c>
      <c r="X375" s="43">
        <f t="shared" si="42"/>
        <v>2.6381246702344161E-4</v>
      </c>
      <c r="Y375" s="47">
        <f t="shared" si="43"/>
        <v>2.3349496456546066E-2</v>
      </c>
      <c r="Z375" s="29"/>
      <c r="AA375" s="43">
        <f t="shared" si="44"/>
        <v>1.839201261166579E-2</v>
      </c>
      <c r="AB375" s="43">
        <f t="shared" si="45"/>
        <v>7.1552693447817645E-4</v>
      </c>
      <c r="AC375" s="47">
        <f t="shared" si="46"/>
        <v>6.2251392203659509E-2</v>
      </c>
      <c r="AD375" t="str">
        <f t="shared" si="40"/>
        <v/>
      </c>
    </row>
    <row r="376" spans="2:30" x14ac:dyDescent="0.25">
      <c r="B376" s="9" t="s">
        <v>374</v>
      </c>
      <c r="C376" s="23" t="str">
        <f>VLOOKUP(B376,[2]Municipal!$C$15:$D$60549,2)</f>
        <v>El Tambo</v>
      </c>
      <c r="D376" s="11">
        <f>VLOOKUP($B376,'[1]Sin Corporativo'!$Q$6:$AA$1115,2)</f>
        <v>4725</v>
      </c>
      <c r="E376" s="10">
        <f>VLOOKUP($B376,'[1]Sin Corporativo'!$Q$6:$AA$1115,3)</f>
        <v>4706</v>
      </c>
      <c r="F376" s="10">
        <f>VLOOKUP($B376,'[1]Sin Corporativo'!$Q$6:$AA$1115,4)</f>
        <v>4747</v>
      </c>
      <c r="G376" s="12">
        <f>VLOOKUP($B376,'[1]Sin Corporativo'!$Q$6:$AA$1115,5)</f>
        <v>5520</v>
      </c>
      <c r="H376" s="11">
        <f>VLOOKUP($B376,'[1]Sin Corporativo'!$Q$6:$AA$1115,6)</f>
        <v>6017</v>
      </c>
      <c r="I376" s="10">
        <f>VLOOKUP($B376,'[1]Sin Corporativo'!$Q$6:$AA$1115,7)</f>
        <v>5992</v>
      </c>
      <c r="J376" s="10">
        <f>VLOOKUP($B376,'[1]Sin Corporativo'!$Q$6:$AA$1115,8)</f>
        <v>3487</v>
      </c>
      <c r="K376" s="7">
        <f>VLOOKUP($B376,'[1]Sin Corporativo'!$Q$6:$AA$1115,9)</f>
        <v>3517</v>
      </c>
      <c r="L376" s="11">
        <f>VLOOKUP($B376,'[1]Sin Corporativo'!$Q$6:$AA$1115,10)</f>
        <v>3534</v>
      </c>
      <c r="M376" s="10">
        <f>VLOOKUP($B376,'[1]Sin Corporativo'!$Q$6:$AA$1115,11)</f>
        <v>1533</v>
      </c>
      <c r="N376" s="29">
        <f>VLOOKUP($B376,'[2]pop-2020-2023'!$I$5:$M$1126,2)</f>
        <v>55329</v>
      </c>
      <c r="O376" s="28">
        <f>VLOOKUP($B376,'[2]pop-2020-2023'!$I$5:$M$1126,3)</f>
        <v>55898</v>
      </c>
      <c r="P376" s="28">
        <f>VLOOKUP($B376,'[2]pop-2020-2023'!$I$5:$M$1126,4)</f>
        <v>56491</v>
      </c>
      <c r="Q376" s="30">
        <f>VLOOKUP($B376,'[2]pop-2020-2023'!$I$5:$M$1126,5)</f>
        <v>57126</v>
      </c>
      <c r="R376" s="29">
        <f>VLOOKUP($B376,'[3]Hogares total'!$D$5:$L$1126,6)</f>
        <v>19918</v>
      </c>
      <c r="S376" s="28">
        <f>VLOOKUP($B376,'[3]Hogares total'!$D$5:$L$1126,7)</f>
        <v>20470</v>
      </c>
      <c r="T376" s="28">
        <f>VLOOKUP($B376,'[3]Hogares total'!$D$5:$L$1126,8)</f>
        <v>21035</v>
      </c>
      <c r="U376" s="30">
        <f>VLOOKUP($B376,'[3]Hogares total'!$D$5:$L$1126,9)</f>
        <v>21621</v>
      </c>
      <c r="V376" s="29"/>
      <c r="W376" s="43">
        <f t="shared" si="41"/>
        <v>8.4189058642527459E-2</v>
      </c>
      <c r="X376" s="43">
        <f t="shared" si="42"/>
        <v>0.10606999345028412</v>
      </c>
      <c r="Y376" s="47">
        <f t="shared" si="43"/>
        <v>2.6835416447852117E-2</v>
      </c>
      <c r="Z376" s="29"/>
      <c r="AA376" s="43">
        <f t="shared" si="44"/>
        <v>0.22989741084513923</v>
      </c>
      <c r="AB376" s="43">
        <f t="shared" si="45"/>
        <v>0.28485856905158069</v>
      </c>
      <c r="AC376" s="47">
        <f t="shared" si="46"/>
        <v>7.0903288469543496E-2</v>
      </c>
      <c r="AD376" t="str">
        <f t="shared" si="40"/>
        <v/>
      </c>
    </row>
    <row r="377" spans="2:30" x14ac:dyDescent="0.25">
      <c r="B377" s="9" t="s">
        <v>375</v>
      </c>
      <c r="C377" s="23" t="str">
        <f>VLOOKUP(B377,[2]Municipal!$C$15:$D$60549,2)</f>
        <v>Florencia</v>
      </c>
      <c r="D377" s="11">
        <f>VLOOKUP($B377,'[1]Sin Corporativo'!$Q$6:$AA$1115,2)</f>
        <v>790</v>
      </c>
      <c r="E377" s="10">
        <f>VLOOKUP($B377,'[1]Sin Corporativo'!$Q$6:$AA$1115,3)</f>
        <v>871</v>
      </c>
      <c r="F377" s="10">
        <f>VLOOKUP($B377,'[1]Sin Corporativo'!$Q$6:$AA$1115,4)</f>
        <v>926</v>
      </c>
      <c r="G377" s="12">
        <f>VLOOKUP($B377,'[1]Sin Corporativo'!$Q$6:$AA$1115,5)</f>
        <v>1015</v>
      </c>
      <c r="H377" s="11">
        <f>VLOOKUP($B377,'[1]Sin Corporativo'!$Q$6:$AA$1115,6)</f>
        <v>894</v>
      </c>
      <c r="I377" s="10">
        <f>VLOOKUP($B377,'[1]Sin Corporativo'!$Q$6:$AA$1115,7)</f>
        <v>701</v>
      </c>
      <c r="J377" s="10">
        <f>VLOOKUP($B377,'[1]Sin Corporativo'!$Q$6:$AA$1115,8)</f>
        <v>659</v>
      </c>
      <c r="K377" s="7">
        <f>VLOOKUP($B377,'[1]Sin Corporativo'!$Q$6:$AA$1115,9)</f>
        <v>654</v>
      </c>
      <c r="L377" s="11">
        <f>VLOOKUP($B377,'[1]Sin Corporativo'!$Q$6:$AA$1115,10)</f>
        <v>632</v>
      </c>
      <c r="M377" s="10">
        <f>VLOOKUP($B377,'[1]Sin Corporativo'!$Q$6:$AA$1115,11)</f>
        <v>842</v>
      </c>
      <c r="N377" s="29">
        <f>VLOOKUP($B377,'[2]pop-2020-2023'!$I$5:$M$1126,2)</f>
        <v>5315</v>
      </c>
      <c r="O377" s="28">
        <f>VLOOKUP($B377,'[2]pop-2020-2023'!$I$5:$M$1126,3)</f>
        <v>5340</v>
      </c>
      <c r="P377" s="28">
        <f>VLOOKUP($B377,'[2]pop-2020-2023'!$I$5:$M$1126,4)</f>
        <v>5400</v>
      </c>
      <c r="Q377" s="30">
        <f>VLOOKUP($B377,'[2]pop-2020-2023'!$I$5:$M$1126,5)</f>
        <v>5442</v>
      </c>
      <c r="R377" s="29">
        <f>VLOOKUP($B377,'[3]Hogares total'!$D$5:$L$1126,6)</f>
        <v>2007</v>
      </c>
      <c r="S377" s="28">
        <f>VLOOKUP($B377,'[3]Hogares total'!$D$5:$L$1126,7)</f>
        <v>2064</v>
      </c>
      <c r="T377" s="28">
        <f>VLOOKUP($B377,'[3]Hogares total'!$D$5:$L$1126,8)</f>
        <v>2120</v>
      </c>
      <c r="U377" s="30">
        <f>VLOOKUP($B377,'[3]Hogares total'!$D$5:$L$1126,9)</f>
        <v>2181</v>
      </c>
      <c r="V377" s="29"/>
      <c r="W377" s="43">
        <f t="shared" si="41"/>
        <v>0.16310861423220974</v>
      </c>
      <c r="X377" s="43">
        <f t="shared" si="42"/>
        <v>0.12981481481481483</v>
      </c>
      <c r="Y377" s="47">
        <f t="shared" si="43"/>
        <v>0.15472252848217566</v>
      </c>
      <c r="Z377" s="29"/>
      <c r="AA377" s="43">
        <f t="shared" si="44"/>
        <v>0.42199612403100772</v>
      </c>
      <c r="AB377" s="43">
        <f t="shared" si="45"/>
        <v>0.33066037735849058</v>
      </c>
      <c r="AC377" s="47">
        <f t="shared" si="46"/>
        <v>0.38606143970655665</v>
      </c>
      <c r="AD377" t="str">
        <f t="shared" si="40"/>
        <v/>
      </c>
    </row>
    <row r="378" spans="2:30" x14ac:dyDescent="0.25">
      <c r="B378" s="9" t="s">
        <v>376</v>
      </c>
      <c r="C378" s="23" t="str">
        <f>VLOOKUP(B378,[2]Municipal!$C$15:$D$60549,2)</f>
        <v>Guachené</v>
      </c>
      <c r="D378" s="11">
        <f>VLOOKUP($B378,'[1]Sin Corporativo'!$Q$6:$AA$1115,2)</f>
        <v>10</v>
      </c>
      <c r="E378" s="10">
        <f>VLOOKUP($B378,'[1]Sin Corporativo'!$Q$6:$AA$1115,3)</f>
        <v>10</v>
      </c>
      <c r="F378" s="10">
        <f>VLOOKUP($B378,'[1]Sin Corporativo'!$Q$6:$AA$1115,4)</f>
        <v>9</v>
      </c>
      <c r="G378" s="12">
        <f>VLOOKUP($B378,'[1]Sin Corporativo'!$Q$6:$AA$1115,5)</f>
        <v>10</v>
      </c>
      <c r="H378" s="11">
        <f>VLOOKUP($B378,'[1]Sin Corporativo'!$Q$6:$AA$1115,6)</f>
        <v>13</v>
      </c>
      <c r="I378" s="10">
        <f>VLOOKUP($B378,'[1]Sin Corporativo'!$Q$6:$AA$1115,7)</f>
        <v>11</v>
      </c>
      <c r="J378" s="10">
        <f>VLOOKUP($B378,'[1]Sin Corporativo'!$Q$6:$AA$1115,8)</f>
        <v>11</v>
      </c>
      <c r="K378" s="7">
        <f>VLOOKUP($B378,'[1]Sin Corporativo'!$Q$6:$AA$1115,9)</f>
        <v>10</v>
      </c>
      <c r="L378" s="11">
        <f>VLOOKUP($B378,'[1]Sin Corporativo'!$Q$6:$AA$1115,10)</f>
        <v>9</v>
      </c>
      <c r="M378" s="10">
        <f>VLOOKUP($B378,'[1]Sin Corporativo'!$Q$6:$AA$1115,11)</f>
        <v>8</v>
      </c>
      <c r="N378" s="29">
        <f>VLOOKUP($B378,'[2]pop-2020-2023'!$I$5:$M$1126,2)</f>
        <v>19915</v>
      </c>
      <c r="O378" s="28">
        <f>VLOOKUP($B378,'[2]pop-2020-2023'!$I$5:$M$1126,3)</f>
        <v>19964</v>
      </c>
      <c r="P378" s="28">
        <f>VLOOKUP($B378,'[2]pop-2020-2023'!$I$5:$M$1126,4)</f>
        <v>20187</v>
      </c>
      <c r="Q378" s="30">
        <f>VLOOKUP($B378,'[2]pop-2020-2023'!$I$5:$M$1126,5)</f>
        <v>20401</v>
      </c>
      <c r="R378" s="29">
        <f>VLOOKUP($B378,'[3]Hogares total'!$D$5:$L$1126,6)</f>
        <v>7371</v>
      </c>
      <c r="S378" s="28">
        <f>VLOOKUP($B378,'[3]Hogares total'!$D$5:$L$1126,7)</f>
        <v>7575</v>
      </c>
      <c r="T378" s="28">
        <f>VLOOKUP($B378,'[3]Hogares total'!$D$5:$L$1126,8)</f>
        <v>7787</v>
      </c>
      <c r="U378" s="30">
        <f>VLOOKUP($B378,'[3]Hogares total'!$D$5:$L$1126,9)</f>
        <v>8004</v>
      </c>
      <c r="V378" s="29"/>
      <c r="W378" s="43">
        <f t="shared" si="41"/>
        <v>5.009016229212583E-4</v>
      </c>
      <c r="X378" s="43">
        <f t="shared" si="42"/>
        <v>5.4490513696933674E-4</v>
      </c>
      <c r="Y378" s="47">
        <f t="shared" si="43"/>
        <v>3.921376403117494E-4</v>
      </c>
      <c r="Z378" s="29"/>
      <c r="AA378" s="43">
        <f t="shared" si="44"/>
        <v>1.3201320132013201E-3</v>
      </c>
      <c r="AB378" s="43">
        <f t="shared" si="45"/>
        <v>1.4126107615256196E-3</v>
      </c>
      <c r="AC378" s="47">
        <f t="shared" si="46"/>
        <v>9.9950024987506244E-4</v>
      </c>
      <c r="AD378" t="str">
        <f t="shared" si="40"/>
        <v/>
      </c>
    </row>
    <row r="379" spans="2:30" x14ac:dyDescent="0.25">
      <c r="B379" s="9" t="s">
        <v>377</v>
      </c>
      <c r="C379" s="23" t="str">
        <f>VLOOKUP(B379,[2]Municipal!$C$15:$D$60549,2)</f>
        <v>Guapi</v>
      </c>
      <c r="D379" s="11">
        <f>VLOOKUP($B379,'[1]Sin Corporativo'!$Q$6:$AA$1115,2)</f>
        <v>269</v>
      </c>
      <c r="E379" s="10">
        <f>VLOOKUP($B379,'[1]Sin Corporativo'!$Q$6:$AA$1115,3)</f>
        <v>278</v>
      </c>
      <c r="F379" s="10">
        <f>VLOOKUP($B379,'[1]Sin Corporativo'!$Q$6:$AA$1115,4)</f>
        <v>293</v>
      </c>
      <c r="G379" s="12">
        <f>VLOOKUP($B379,'[1]Sin Corporativo'!$Q$6:$AA$1115,5)</f>
        <v>298</v>
      </c>
      <c r="H379" s="11">
        <f>VLOOKUP($B379,'[1]Sin Corporativo'!$Q$6:$AA$1115,6)</f>
        <v>284</v>
      </c>
      <c r="I379" s="10">
        <f>VLOOKUP($B379,'[1]Sin Corporativo'!$Q$6:$AA$1115,7)</f>
        <v>266</v>
      </c>
      <c r="J379" s="10">
        <f>VLOOKUP($B379,'[1]Sin Corporativo'!$Q$6:$AA$1115,8)</f>
        <v>250</v>
      </c>
      <c r="K379" s="7">
        <f>VLOOKUP($B379,'[1]Sin Corporativo'!$Q$6:$AA$1115,9)</f>
        <v>246</v>
      </c>
      <c r="L379" s="11">
        <f>VLOOKUP($B379,'[1]Sin Corporativo'!$Q$6:$AA$1115,10)</f>
        <v>222</v>
      </c>
      <c r="M379" s="10">
        <f>VLOOKUP($B379,'[1]Sin Corporativo'!$Q$6:$AA$1115,11)</f>
        <v>185</v>
      </c>
      <c r="N379" s="29">
        <f>VLOOKUP($B379,'[2]pop-2020-2023'!$I$5:$M$1126,2)</f>
        <v>28309</v>
      </c>
      <c r="O379" s="28">
        <f>VLOOKUP($B379,'[2]pop-2020-2023'!$I$5:$M$1126,3)</f>
        <v>28594</v>
      </c>
      <c r="P379" s="28">
        <f>VLOOKUP($B379,'[2]pop-2020-2023'!$I$5:$M$1126,4)</f>
        <v>28878</v>
      </c>
      <c r="Q379" s="30">
        <f>VLOOKUP($B379,'[2]pop-2020-2023'!$I$5:$M$1126,5)</f>
        <v>29207</v>
      </c>
      <c r="R379" s="29">
        <f>VLOOKUP($B379,'[3]Hogares total'!$D$5:$L$1126,6)</f>
        <v>7904</v>
      </c>
      <c r="S379" s="28">
        <f>VLOOKUP($B379,'[3]Hogares total'!$D$5:$L$1126,7)</f>
        <v>8124</v>
      </c>
      <c r="T379" s="28">
        <f>VLOOKUP($B379,'[3]Hogares total'!$D$5:$L$1126,8)</f>
        <v>8348</v>
      </c>
      <c r="U379" s="30">
        <f>VLOOKUP($B379,'[3]Hogares total'!$D$5:$L$1126,9)</f>
        <v>8579</v>
      </c>
      <c r="V379" s="29"/>
      <c r="W379" s="43">
        <f t="shared" si="41"/>
        <v>9.7223193676995168E-3</v>
      </c>
      <c r="X379" s="43">
        <f t="shared" si="42"/>
        <v>9.2111642080476494E-3</v>
      </c>
      <c r="Y379" s="47">
        <f t="shared" si="43"/>
        <v>6.3340979902078267E-3</v>
      </c>
      <c r="Z379" s="29"/>
      <c r="AA379" s="43">
        <f t="shared" si="44"/>
        <v>3.4219596258000987E-2</v>
      </c>
      <c r="AB379" s="43">
        <f t="shared" si="45"/>
        <v>3.1863919501677052E-2</v>
      </c>
      <c r="AC379" s="47">
        <f t="shared" si="46"/>
        <v>2.1564284881687844E-2</v>
      </c>
      <c r="AD379" t="str">
        <f t="shared" si="40"/>
        <v/>
      </c>
    </row>
    <row r="380" spans="2:30" x14ac:dyDescent="0.25">
      <c r="B380" s="9" t="s">
        <v>378</v>
      </c>
      <c r="C380" s="23" t="str">
        <f>VLOOKUP(B380,[2]Municipal!$C$15:$D$60549,2)</f>
        <v>Inzá</v>
      </c>
      <c r="D380" s="11">
        <f>VLOOKUP($B380,'[1]Sin Corporativo'!$Q$6:$AA$1115,2)</f>
        <v>83</v>
      </c>
      <c r="E380" s="10">
        <f>VLOOKUP($B380,'[1]Sin Corporativo'!$Q$6:$AA$1115,3)</f>
        <v>51</v>
      </c>
      <c r="F380" s="10">
        <f>VLOOKUP($B380,'[1]Sin Corporativo'!$Q$6:$AA$1115,4)</f>
        <v>94</v>
      </c>
      <c r="G380" s="12">
        <f>VLOOKUP($B380,'[1]Sin Corporativo'!$Q$6:$AA$1115,5)</f>
        <v>16</v>
      </c>
      <c r="H380" s="11">
        <f>VLOOKUP($B380,'[1]Sin Corporativo'!$Q$6:$AA$1115,6)</f>
        <v>11</v>
      </c>
      <c r="I380" s="10">
        <f>VLOOKUP($B380,'[1]Sin Corporativo'!$Q$6:$AA$1115,7)</f>
        <v>6</v>
      </c>
      <c r="J380" s="10">
        <f>VLOOKUP($B380,'[1]Sin Corporativo'!$Q$6:$AA$1115,8)</f>
        <v>4</v>
      </c>
      <c r="K380" s="7">
        <f>VLOOKUP($B380,'[1]Sin Corporativo'!$Q$6:$AA$1115,9)</f>
        <v>27</v>
      </c>
      <c r="L380" s="11">
        <f>VLOOKUP($B380,'[1]Sin Corporativo'!$Q$6:$AA$1115,10)</f>
        <v>24</v>
      </c>
      <c r="M380" s="10">
        <f>VLOOKUP($B380,'[1]Sin Corporativo'!$Q$6:$AA$1115,11)</f>
        <v>25</v>
      </c>
      <c r="N380" s="29">
        <f>VLOOKUP($B380,'[2]pop-2020-2023'!$I$5:$M$1126,2)</f>
        <v>29806</v>
      </c>
      <c r="O380" s="28">
        <f>VLOOKUP($B380,'[2]pop-2020-2023'!$I$5:$M$1126,3)</f>
        <v>30152</v>
      </c>
      <c r="P380" s="28">
        <f>VLOOKUP($B380,'[2]pop-2020-2023'!$I$5:$M$1126,4)</f>
        <v>30452</v>
      </c>
      <c r="Q380" s="30">
        <f>VLOOKUP($B380,'[2]pop-2020-2023'!$I$5:$M$1126,5)</f>
        <v>30794</v>
      </c>
      <c r="R380" s="29">
        <f>VLOOKUP($B380,'[3]Hogares total'!$D$5:$L$1126,6)</f>
        <v>10496</v>
      </c>
      <c r="S380" s="28">
        <f>VLOOKUP($B380,'[3]Hogares total'!$D$5:$L$1126,7)</f>
        <v>10788</v>
      </c>
      <c r="T380" s="28">
        <f>VLOOKUP($B380,'[3]Hogares total'!$D$5:$L$1126,8)</f>
        <v>11084</v>
      </c>
      <c r="U380" s="30">
        <f>VLOOKUP($B380,'[3]Hogares total'!$D$5:$L$1126,9)</f>
        <v>11389</v>
      </c>
      <c r="V380" s="29"/>
      <c r="W380" s="43">
        <f t="shared" si="41"/>
        <v>1.691430087556381E-3</v>
      </c>
      <c r="X380" s="43">
        <f t="shared" si="42"/>
        <v>1.9703139366872456E-4</v>
      </c>
      <c r="Y380" s="47">
        <f t="shared" si="43"/>
        <v>8.1184646359680457E-4</v>
      </c>
      <c r="Z380" s="29"/>
      <c r="AA380" s="43">
        <f t="shared" si="44"/>
        <v>4.7274749721913237E-3</v>
      </c>
      <c r="AB380" s="43">
        <f t="shared" si="45"/>
        <v>5.4132082280765065E-4</v>
      </c>
      <c r="AC380" s="47">
        <f t="shared" si="46"/>
        <v>2.1951005356045305E-3</v>
      </c>
      <c r="AD380" t="str">
        <f t="shared" si="40"/>
        <v/>
      </c>
    </row>
    <row r="381" spans="2:30" x14ac:dyDescent="0.25">
      <c r="B381" s="9" t="s">
        <v>379</v>
      </c>
      <c r="C381" s="23" t="str">
        <f>VLOOKUP(B381,[2]Municipal!$C$15:$D$60549,2)</f>
        <v>Jambaló</v>
      </c>
      <c r="D381" s="11">
        <f>VLOOKUP($B381,'[1]Sin Corporativo'!$Q$6:$AA$1115,2)</f>
        <v>57</v>
      </c>
      <c r="E381" s="10">
        <f>VLOOKUP($B381,'[1]Sin Corporativo'!$Q$6:$AA$1115,3)</f>
        <v>57</v>
      </c>
      <c r="F381" s="10">
        <f>VLOOKUP($B381,'[1]Sin Corporativo'!$Q$6:$AA$1115,4)</f>
        <v>56</v>
      </c>
      <c r="G381" s="12">
        <f>VLOOKUP($B381,'[1]Sin Corporativo'!$Q$6:$AA$1115,5)</f>
        <v>2</v>
      </c>
      <c r="H381" s="11">
        <f>VLOOKUP($B381,'[1]Sin Corporativo'!$Q$6:$AA$1115,6)</f>
        <v>533</v>
      </c>
      <c r="I381" s="10">
        <f>VLOOKUP($B381,'[1]Sin Corporativo'!$Q$6:$AA$1115,7)</f>
        <v>383</v>
      </c>
      <c r="J381" s="10">
        <f>VLOOKUP($B381,'[1]Sin Corporativo'!$Q$6:$AA$1115,8)</f>
        <v>363</v>
      </c>
      <c r="K381" s="7">
        <f>VLOOKUP($B381,'[1]Sin Corporativo'!$Q$6:$AA$1115,9)</f>
        <v>382</v>
      </c>
      <c r="L381" s="11">
        <f>VLOOKUP($B381,'[1]Sin Corporativo'!$Q$6:$AA$1115,10)</f>
        <v>382</v>
      </c>
      <c r="M381" s="10">
        <f>VLOOKUP($B381,'[1]Sin Corporativo'!$Q$6:$AA$1115,11)</f>
        <v>445</v>
      </c>
      <c r="N381" s="29">
        <f>VLOOKUP($B381,'[2]pop-2020-2023'!$I$5:$M$1126,2)</f>
        <v>18485</v>
      </c>
      <c r="O381" s="28">
        <f>VLOOKUP($B381,'[2]pop-2020-2023'!$I$5:$M$1126,3)</f>
        <v>18735</v>
      </c>
      <c r="P381" s="28">
        <f>VLOOKUP($B381,'[2]pop-2020-2023'!$I$5:$M$1126,4)</f>
        <v>18944</v>
      </c>
      <c r="Q381" s="30">
        <f>VLOOKUP($B381,'[2]pop-2020-2023'!$I$5:$M$1126,5)</f>
        <v>19101</v>
      </c>
      <c r="R381" s="29">
        <f>VLOOKUP($B381,'[3]Hogares total'!$D$5:$L$1126,6)</f>
        <v>5904</v>
      </c>
      <c r="S381" s="28">
        <f>VLOOKUP($B381,'[3]Hogares total'!$D$5:$L$1126,7)</f>
        <v>6069</v>
      </c>
      <c r="T381" s="28">
        <f>VLOOKUP($B381,'[3]Hogares total'!$D$5:$L$1126,8)</f>
        <v>6236</v>
      </c>
      <c r="U381" s="30">
        <f>VLOOKUP($B381,'[3]Hogares total'!$D$5:$L$1126,9)</f>
        <v>6409</v>
      </c>
      <c r="V381" s="29"/>
      <c r="W381" s="43">
        <f t="shared" si="41"/>
        <v>3.0424339471577262E-3</v>
      </c>
      <c r="X381" s="43">
        <f t="shared" si="42"/>
        <v>2.0217483108108107E-2</v>
      </c>
      <c r="Y381" s="47">
        <f t="shared" si="43"/>
        <v>2.3297209570179573E-2</v>
      </c>
      <c r="Z381" s="29"/>
      <c r="AA381" s="43">
        <f t="shared" si="44"/>
        <v>9.3919920909540291E-3</v>
      </c>
      <c r="AB381" s="43">
        <f t="shared" si="45"/>
        <v>6.1417575368826173E-2</v>
      </c>
      <c r="AC381" s="47">
        <f t="shared" si="46"/>
        <v>6.943360898736152E-2</v>
      </c>
      <c r="AD381" t="str">
        <f t="shared" si="40"/>
        <v/>
      </c>
    </row>
    <row r="382" spans="2:30" x14ac:dyDescent="0.25">
      <c r="B382" s="9" t="s">
        <v>380</v>
      </c>
      <c r="C382" s="23" t="str">
        <f>VLOOKUP(B382,[2]Municipal!$C$15:$D$60549,2)</f>
        <v>La Sierra</v>
      </c>
      <c r="D382" s="11">
        <f>VLOOKUP($B382,'[1]Sin Corporativo'!$Q$6:$AA$1115,2)</f>
        <v>126</v>
      </c>
      <c r="E382" s="10">
        <f>VLOOKUP($B382,'[1]Sin Corporativo'!$Q$6:$AA$1115,3)</f>
        <v>2</v>
      </c>
      <c r="F382" s="10">
        <f>VLOOKUP($B382,'[1]Sin Corporativo'!$Q$6:$AA$1115,4)</f>
        <v>122</v>
      </c>
      <c r="G382" s="12">
        <f>VLOOKUP($B382,'[1]Sin Corporativo'!$Q$6:$AA$1115,5)</f>
        <v>1</v>
      </c>
      <c r="H382" s="11">
        <f>VLOOKUP($B382,'[1]Sin Corporativo'!$Q$6:$AA$1115,6)</f>
        <v>80</v>
      </c>
      <c r="I382" s="10">
        <f>VLOOKUP($B382,'[1]Sin Corporativo'!$Q$6:$AA$1115,7)</f>
        <v>1</v>
      </c>
      <c r="J382" s="10">
        <f>VLOOKUP($B382,'[1]Sin Corporativo'!$Q$6:$AA$1115,8)</f>
        <v>0</v>
      </c>
      <c r="K382" s="7">
        <f>VLOOKUP($B382,'[1]Sin Corporativo'!$Q$6:$AA$1115,9)</f>
        <v>0</v>
      </c>
      <c r="L382" s="11">
        <f>VLOOKUP($B382,'[1]Sin Corporativo'!$Q$6:$AA$1115,10)</f>
        <v>95</v>
      </c>
      <c r="M382" s="10">
        <f>VLOOKUP($B382,'[1]Sin Corporativo'!$Q$6:$AA$1115,11)</f>
        <v>106</v>
      </c>
      <c r="N382" s="29">
        <f>VLOOKUP($B382,'[2]pop-2020-2023'!$I$5:$M$1126,2)</f>
        <v>10954</v>
      </c>
      <c r="O382" s="28">
        <f>VLOOKUP($B382,'[2]pop-2020-2023'!$I$5:$M$1126,3)</f>
        <v>11036</v>
      </c>
      <c r="P382" s="28">
        <f>VLOOKUP($B382,'[2]pop-2020-2023'!$I$5:$M$1126,4)</f>
        <v>11147</v>
      </c>
      <c r="Q382" s="30">
        <f>VLOOKUP($B382,'[2]pop-2020-2023'!$I$5:$M$1126,5)</f>
        <v>11286</v>
      </c>
      <c r="R382" s="29">
        <f>VLOOKUP($B382,'[3]Hogares total'!$D$5:$L$1126,6)</f>
        <v>4120</v>
      </c>
      <c r="S382" s="28">
        <f>VLOOKUP($B382,'[3]Hogares total'!$D$5:$L$1126,7)</f>
        <v>4235</v>
      </c>
      <c r="T382" s="28">
        <f>VLOOKUP($B382,'[3]Hogares total'!$D$5:$L$1126,8)</f>
        <v>4351</v>
      </c>
      <c r="U382" s="30">
        <f>VLOOKUP($B382,'[3]Hogares total'!$D$5:$L$1126,9)</f>
        <v>4475</v>
      </c>
      <c r="V382" s="29"/>
      <c r="W382" s="43">
        <f t="shared" si="41"/>
        <v>1.8122508155128669E-4</v>
      </c>
      <c r="X382" s="43">
        <f t="shared" si="42"/>
        <v>8.971023593792052E-5</v>
      </c>
      <c r="Y382" s="47">
        <f t="shared" si="43"/>
        <v>9.3921672869041288E-3</v>
      </c>
      <c r="Z382" s="29"/>
      <c r="AA382" s="43">
        <f t="shared" si="44"/>
        <v>4.7225501770956318E-4</v>
      </c>
      <c r="AB382" s="43">
        <f t="shared" si="45"/>
        <v>2.2983222247759135E-4</v>
      </c>
      <c r="AC382" s="47">
        <f t="shared" si="46"/>
        <v>2.3687150837988828E-2</v>
      </c>
      <c r="AD382" t="str">
        <f t="shared" si="40"/>
        <v/>
      </c>
    </row>
    <row r="383" spans="2:30" x14ac:dyDescent="0.25">
      <c r="B383" s="9" t="s">
        <v>381</v>
      </c>
      <c r="C383" s="23" t="str">
        <f>VLOOKUP(B383,[2]Municipal!$C$15:$D$60549,2)</f>
        <v>La Vega</v>
      </c>
      <c r="D383" s="11">
        <f>VLOOKUP($B383,'[1]Sin Corporativo'!$Q$6:$AA$1115,2)</f>
        <v>139</v>
      </c>
      <c r="E383" s="10">
        <f>VLOOKUP($B383,'[1]Sin Corporativo'!$Q$6:$AA$1115,3)</f>
        <v>131</v>
      </c>
      <c r="F383" s="10">
        <f>VLOOKUP($B383,'[1]Sin Corporativo'!$Q$6:$AA$1115,4)</f>
        <v>180</v>
      </c>
      <c r="G383" s="12">
        <f>VLOOKUP($B383,'[1]Sin Corporativo'!$Q$6:$AA$1115,5)</f>
        <v>588</v>
      </c>
      <c r="H383" s="11">
        <f>VLOOKUP($B383,'[1]Sin Corporativo'!$Q$6:$AA$1115,6)</f>
        <v>5</v>
      </c>
      <c r="I383" s="10">
        <f>VLOOKUP($B383,'[1]Sin Corporativo'!$Q$6:$AA$1115,7)</f>
        <v>3</v>
      </c>
      <c r="J383" s="10">
        <f>VLOOKUP($B383,'[1]Sin Corporativo'!$Q$6:$AA$1115,8)</f>
        <v>3</v>
      </c>
      <c r="K383" s="7">
        <f>VLOOKUP($B383,'[1]Sin Corporativo'!$Q$6:$AA$1115,9)</f>
        <v>3</v>
      </c>
      <c r="L383" s="11">
        <f>VLOOKUP($B383,'[1]Sin Corporativo'!$Q$6:$AA$1115,10)</f>
        <v>3</v>
      </c>
      <c r="M383" s="10">
        <f>VLOOKUP($B383,'[1]Sin Corporativo'!$Q$6:$AA$1115,11)</f>
        <v>3</v>
      </c>
      <c r="N383" s="29">
        <f>VLOOKUP($B383,'[2]pop-2020-2023'!$I$5:$M$1126,2)</f>
        <v>25191</v>
      </c>
      <c r="O383" s="28">
        <f>VLOOKUP($B383,'[2]pop-2020-2023'!$I$5:$M$1126,3)</f>
        <v>25455</v>
      </c>
      <c r="P383" s="28">
        <f>VLOOKUP($B383,'[2]pop-2020-2023'!$I$5:$M$1126,4)</f>
        <v>25731</v>
      </c>
      <c r="Q383" s="30">
        <f>VLOOKUP($B383,'[2]pop-2020-2023'!$I$5:$M$1126,5)</f>
        <v>26020</v>
      </c>
      <c r="R383" s="29">
        <f>VLOOKUP($B383,'[3]Hogares total'!$D$5:$L$1126,6)</f>
        <v>9764</v>
      </c>
      <c r="S383" s="28">
        <f>VLOOKUP($B383,'[3]Hogares total'!$D$5:$L$1126,7)</f>
        <v>10034</v>
      </c>
      <c r="T383" s="28">
        <f>VLOOKUP($B383,'[3]Hogares total'!$D$5:$L$1126,8)</f>
        <v>10308</v>
      </c>
      <c r="U383" s="30">
        <f>VLOOKUP($B383,'[3]Hogares total'!$D$5:$L$1126,9)</f>
        <v>10589</v>
      </c>
      <c r="V383" s="29"/>
      <c r="W383" s="43">
        <f t="shared" si="41"/>
        <v>5.1463366725594184E-3</v>
      </c>
      <c r="X383" s="43">
        <f t="shared" si="42"/>
        <v>1.1659088259298122E-4</v>
      </c>
      <c r="Y383" s="47">
        <f t="shared" si="43"/>
        <v>1.1529592621060722E-4</v>
      </c>
      <c r="Z383" s="29"/>
      <c r="AA383" s="43">
        <f t="shared" si="44"/>
        <v>1.3055610922862268E-2</v>
      </c>
      <c r="AB383" s="43">
        <f t="shared" si="45"/>
        <v>2.9103608847497089E-4</v>
      </c>
      <c r="AC383" s="47">
        <f t="shared" si="46"/>
        <v>2.8331287184814433E-4</v>
      </c>
      <c r="AD383" t="str">
        <f t="shared" si="40"/>
        <v/>
      </c>
    </row>
    <row r="384" spans="2:30" x14ac:dyDescent="0.25">
      <c r="B384" s="9" t="s">
        <v>382</v>
      </c>
      <c r="C384" s="23" t="str">
        <f>VLOOKUP(B384,[2]Municipal!$C$15:$D$60549,2)</f>
        <v>López de Micay</v>
      </c>
      <c r="D384" s="11">
        <f>VLOOKUP($B384,'[1]Sin Corporativo'!$Q$6:$AA$1115,2)</f>
        <v>131</v>
      </c>
      <c r="E384" s="10">
        <f>VLOOKUP($B384,'[1]Sin Corporativo'!$Q$6:$AA$1115,3)</f>
        <v>129</v>
      </c>
      <c r="F384" s="10">
        <f>VLOOKUP($B384,'[1]Sin Corporativo'!$Q$6:$AA$1115,4)</f>
        <v>139</v>
      </c>
      <c r="G384" s="12">
        <f>VLOOKUP($B384,'[1]Sin Corporativo'!$Q$6:$AA$1115,5)</f>
        <v>138</v>
      </c>
      <c r="H384" s="11">
        <f>VLOOKUP($B384,'[1]Sin Corporativo'!$Q$6:$AA$1115,6)</f>
        <v>127</v>
      </c>
      <c r="I384" s="10">
        <f>VLOOKUP($B384,'[1]Sin Corporativo'!$Q$6:$AA$1115,7)</f>
        <v>115</v>
      </c>
      <c r="J384" s="10">
        <f>VLOOKUP($B384,'[1]Sin Corporativo'!$Q$6:$AA$1115,8)</f>
        <v>114</v>
      </c>
      <c r="K384" s="7">
        <f>VLOOKUP($B384,'[1]Sin Corporativo'!$Q$6:$AA$1115,9)</f>
        <v>112</v>
      </c>
      <c r="L384" s="11">
        <f>VLOOKUP($B384,'[1]Sin Corporativo'!$Q$6:$AA$1115,10)</f>
        <v>110</v>
      </c>
      <c r="M384" s="10">
        <f>VLOOKUP($B384,'[1]Sin Corporativo'!$Q$6:$AA$1115,11)</f>
        <v>101</v>
      </c>
      <c r="N384" s="29">
        <f>VLOOKUP($B384,'[2]pop-2020-2023'!$I$5:$M$1126,2)</f>
        <v>19113</v>
      </c>
      <c r="O384" s="28">
        <f>VLOOKUP($B384,'[2]pop-2020-2023'!$I$5:$M$1126,3)</f>
        <v>19335</v>
      </c>
      <c r="P384" s="28">
        <f>VLOOKUP($B384,'[2]pop-2020-2023'!$I$5:$M$1126,4)</f>
        <v>19530</v>
      </c>
      <c r="Q384" s="30">
        <f>VLOOKUP($B384,'[2]pop-2020-2023'!$I$5:$M$1126,5)</f>
        <v>19749</v>
      </c>
      <c r="R384" s="29">
        <f>VLOOKUP($B384,'[3]Hogares total'!$D$5:$L$1126,6)</f>
        <v>5134</v>
      </c>
      <c r="S384" s="28">
        <f>VLOOKUP($B384,'[3]Hogares total'!$D$5:$L$1126,7)</f>
        <v>5225</v>
      </c>
      <c r="T384" s="28">
        <f>VLOOKUP($B384,'[3]Hogares total'!$D$5:$L$1126,8)</f>
        <v>5325</v>
      </c>
      <c r="U384" s="30">
        <f>VLOOKUP($B384,'[3]Hogares total'!$D$5:$L$1126,9)</f>
        <v>5435</v>
      </c>
      <c r="V384" s="29"/>
      <c r="W384" s="43">
        <f t="shared" si="41"/>
        <v>6.6718386346004653E-3</v>
      </c>
      <c r="X384" s="43">
        <f t="shared" si="42"/>
        <v>5.888376856118792E-3</v>
      </c>
      <c r="Y384" s="47">
        <f t="shared" si="43"/>
        <v>5.1141829966074234E-3</v>
      </c>
      <c r="Z384" s="29"/>
      <c r="AA384" s="43">
        <f t="shared" si="44"/>
        <v>2.4688995215311003E-2</v>
      </c>
      <c r="AB384" s="43">
        <f t="shared" si="45"/>
        <v>2.1596244131455399E-2</v>
      </c>
      <c r="AC384" s="47">
        <f t="shared" si="46"/>
        <v>1.8583256669733209E-2</v>
      </c>
      <c r="AD384" t="str">
        <f t="shared" si="40"/>
        <v/>
      </c>
    </row>
    <row r="385" spans="2:30" x14ac:dyDescent="0.25">
      <c r="B385" s="9" t="s">
        <v>383</v>
      </c>
      <c r="C385" s="23" t="str">
        <f>VLOOKUP(B385,[2]Municipal!$C$15:$D$60549,2)</f>
        <v>Mercaderes</v>
      </c>
      <c r="D385" s="11">
        <f>VLOOKUP($B385,'[1]Sin Corporativo'!$Q$6:$AA$1115,2)</f>
        <v>298</v>
      </c>
      <c r="E385" s="10">
        <f>VLOOKUP($B385,'[1]Sin Corporativo'!$Q$6:$AA$1115,3)</f>
        <v>6</v>
      </c>
      <c r="F385" s="10">
        <f>VLOOKUP($B385,'[1]Sin Corporativo'!$Q$6:$AA$1115,4)</f>
        <v>204</v>
      </c>
      <c r="G385" s="12">
        <f>VLOOKUP($B385,'[1]Sin Corporativo'!$Q$6:$AA$1115,5)</f>
        <v>6</v>
      </c>
      <c r="H385" s="11">
        <f>VLOOKUP($B385,'[1]Sin Corporativo'!$Q$6:$AA$1115,6)</f>
        <v>6</v>
      </c>
      <c r="I385" s="10">
        <f>VLOOKUP($B385,'[1]Sin Corporativo'!$Q$6:$AA$1115,7)</f>
        <v>162</v>
      </c>
      <c r="J385" s="10">
        <f>VLOOKUP($B385,'[1]Sin Corporativo'!$Q$6:$AA$1115,8)</f>
        <v>229</v>
      </c>
      <c r="K385" s="7">
        <f>VLOOKUP($B385,'[1]Sin Corporativo'!$Q$6:$AA$1115,9)</f>
        <v>193</v>
      </c>
      <c r="L385" s="11">
        <f>VLOOKUP($B385,'[1]Sin Corporativo'!$Q$6:$AA$1115,10)</f>
        <v>215</v>
      </c>
      <c r="M385" s="10">
        <f>VLOOKUP($B385,'[1]Sin Corporativo'!$Q$6:$AA$1115,11)</f>
        <v>230</v>
      </c>
      <c r="N385" s="29">
        <f>VLOOKUP($B385,'[2]pop-2020-2023'!$I$5:$M$1126,2)</f>
        <v>23683</v>
      </c>
      <c r="O385" s="28">
        <f>VLOOKUP($B385,'[2]pop-2020-2023'!$I$5:$M$1126,3)</f>
        <v>24178</v>
      </c>
      <c r="P385" s="28">
        <f>VLOOKUP($B385,'[2]pop-2020-2023'!$I$5:$M$1126,4)</f>
        <v>24533</v>
      </c>
      <c r="Q385" s="30">
        <f>VLOOKUP($B385,'[2]pop-2020-2023'!$I$5:$M$1126,5)</f>
        <v>24716</v>
      </c>
      <c r="R385" s="29">
        <f>VLOOKUP($B385,'[3]Hogares total'!$D$5:$L$1126,6)</f>
        <v>9541</v>
      </c>
      <c r="S385" s="28">
        <f>VLOOKUP($B385,'[3]Hogares total'!$D$5:$L$1126,7)</f>
        <v>9812</v>
      </c>
      <c r="T385" s="28">
        <f>VLOOKUP($B385,'[3]Hogares total'!$D$5:$L$1126,8)</f>
        <v>10089</v>
      </c>
      <c r="U385" s="30">
        <f>VLOOKUP($B385,'[3]Hogares total'!$D$5:$L$1126,9)</f>
        <v>10371</v>
      </c>
      <c r="V385" s="29"/>
      <c r="W385" s="43">
        <f t="shared" si="41"/>
        <v>2.4815948382827364E-4</v>
      </c>
      <c r="X385" s="43">
        <f t="shared" si="42"/>
        <v>6.6033505890025681E-3</v>
      </c>
      <c r="Y385" s="47">
        <f t="shared" si="43"/>
        <v>9.3057128985272689E-3</v>
      </c>
      <c r="Z385" s="29"/>
      <c r="AA385" s="43">
        <f t="shared" si="44"/>
        <v>6.1149612719119443E-4</v>
      </c>
      <c r="AB385" s="43">
        <f t="shared" si="45"/>
        <v>1.6057091882247992E-2</v>
      </c>
      <c r="AC385" s="47">
        <f t="shared" si="46"/>
        <v>2.2177224954199208E-2</v>
      </c>
      <c r="AD385" t="str">
        <f t="shared" si="40"/>
        <v/>
      </c>
    </row>
    <row r="386" spans="2:30" x14ac:dyDescent="0.25">
      <c r="B386" s="9" t="s">
        <v>384</v>
      </c>
      <c r="C386" s="23" t="str">
        <f>VLOOKUP(B386,[2]Municipal!$C$15:$D$60549,2)</f>
        <v>Miranda</v>
      </c>
      <c r="D386" s="11">
        <f>VLOOKUP($B386,'[1]Sin Corporativo'!$Q$6:$AA$1115,2)</f>
        <v>1131</v>
      </c>
      <c r="E386" s="10">
        <f>VLOOKUP($B386,'[1]Sin Corporativo'!$Q$6:$AA$1115,3)</f>
        <v>1147</v>
      </c>
      <c r="F386" s="10">
        <f>VLOOKUP($B386,'[1]Sin Corporativo'!$Q$6:$AA$1115,4)</f>
        <v>1073</v>
      </c>
      <c r="G386" s="12">
        <f>VLOOKUP($B386,'[1]Sin Corporativo'!$Q$6:$AA$1115,5)</f>
        <v>1004</v>
      </c>
      <c r="H386" s="11">
        <f>VLOOKUP($B386,'[1]Sin Corporativo'!$Q$6:$AA$1115,6)</f>
        <v>1008</v>
      </c>
      <c r="I386" s="10">
        <f>VLOOKUP($B386,'[1]Sin Corporativo'!$Q$6:$AA$1115,7)</f>
        <v>937</v>
      </c>
      <c r="J386" s="10">
        <f>VLOOKUP($B386,'[1]Sin Corporativo'!$Q$6:$AA$1115,8)</f>
        <v>914</v>
      </c>
      <c r="K386" s="7">
        <f>VLOOKUP($B386,'[1]Sin Corporativo'!$Q$6:$AA$1115,9)</f>
        <v>4154</v>
      </c>
      <c r="L386" s="11">
        <f>VLOOKUP($B386,'[1]Sin Corporativo'!$Q$6:$AA$1115,10)</f>
        <v>3996</v>
      </c>
      <c r="M386" s="10">
        <f>VLOOKUP($B386,'[1]Sin Corporativo'!$Q$6:$AA$1115,11)</f>
        <v>2331</v>
      </c>
      <c r="N386" s="29">
        <f>VLOOKUP($B386,'[2]pop-2020-2023'!$I$5:$M$1126,2)</f>
        <v>32313</v>
      </c>
      <c r="O386" s="28">
        <f>VLOOKUP($B386,'[2]pop-2020-2023'!$I$5:$M$1126,3)</f>
        <v>32675</v>
      </c>
      <c r="P386" s="28">
        <f>VLOOKUP($B386,'[2]pop-2020-2023'!$I$5:$M$1126,4)</f>
        <v>33022</v>
      </c>
      <c r="Q386" s="30">
        <f>VLOOKUP($B386,'[2]pop-2020-2023'!$I$5:$M$1126,5)</f>
        <v>33395</v>
      </c>
      <c r="R386" s="29">
        <f>VLOOKUP($B386,'[3]Hogares total'!$D$5:$L$1126,6)</f>
        <v>11901</v>
      </c>
      <c r="S386" s="28">
        <f>VLOOKUP($B386,'[3]Hogares total'!$D$5:$L$1126,7)</f>
        <v>12242</v>
      </c>
      <c r="T386" s="28">
        <f>VLOOKUP($B386,'[3]Hogares total'!$D$5:$L$1126,8)</f>
        <v>12588</v>
      </c>
      <c r="U386" s="30">
        <f>VLOOKUP($B386,'[3]Hogares total'!$D$5:$L$1126,9)</f>
        <v>12943</v>
      </c>
      <c r="V386" s="29"/>
      <c r="W386" s="43">
        <f t="shared" si="41"/>
        <v>3.5103289977046669E-2</v>
      </c>
      <c r="X386" s="43">
        <f t="shared" si="42"/>
        <v>2.8375022712131305E-2</v>
      </c>
      <c r="Y386" s="47">
        <f t="shared" si="43"/>
        <v>6.9800868393472076E-2</v>
      </c>
      <c r="Z386" s="29"/>
      <c r="AA386" s="43">
        <f t="shared" si="44"/>
        <v>9.3693840875673909E-2</v>
      </c>
      <c r="AB386" s="43">
        <f t="shared" si="45"/>
        <v>7.4435970765808712E-2</v>
      </c>
      <c r="AC386" s="47">
        <f t="shared" si="46"/>
        <v>0.18009734991887508</v>
      </c>
      <c r="AD386" t="str">
        <f t="shared" si="40"/>
        <v/>
      </c>
    </row>
    <row r="387" spans="2:30" x14ac:dyDescent="0.25">
      <c r="B387" s="9" t="s">
        <v>385</v>
      </c>
      <c r="C387" s="23" t="str">
        <f>VLOOKUP(B387,[2]Municipal!$C$15:$D$60549,2)</f>
        <v>Morales</v>
      </c>
      <c r="D387" s="11">
        <f>VLOOKUP($B387,'[1]Sin Corporativo'!$Q$6:$AA$1115,2)</f>
        <v>160</v>
      </c>
      <c r="E387" s="10">
        <f>VLOOKUP($B387,'[1]Sin Corporativo'!$Q$6:$AA$1115,3)</f>
        <v>232</v>
      </c>
      <c r="F387" s="10">
        <f>VLOOKUP($B387,'[1]Sin Corporativo'!$Q$6:$AA$1115,4)</f>
        <v>179</v>
      </c>
      <c r="G387" s="12">
        <f>VLOOKUP($B387,'[1]Sin Corporativo'!$Q$6:$AA$1115,5)</f>
        <v>78</v>
      </c>
      <c r="H387" s="11">
        <f>VLOOKUP($B387,'[1]Sin Corporativo'!$Q$6:$AA$1115,6)</f>
        <v>59</v>
      </c>
      <c r="I387" s="10">
        <f>VLOOKUP($B387,'[1]Sin Corporativo'!$Q$6:$AA$1115,7)</f>
        <v>37</v>
      </c>
      <c r="J387" s="10">
        <f>VLOOKUP($B387,'[1]Sin Corporativo'!$Q$6:$AA$1115,8)</f>
        <v>27</v>
      </c>
      <c r="K387" s="7">
        <f>VLOOKUP($B387,'[1]Sin Corporativo'!$Q$6:$AA$1115,9)</f>
        <v>25</v>
      </c>
      <c r="L387" s="11">
        <f>VLOOKUP($B387,'[1]Sin Corporativo'!$Q$6:$AA$1115,10)</f>
        <v>438</v>
      </c>
      <c r="M387" s="10">
        <f>VLOOKUP($B387,'[1]Sin Corporativo'!$Q$6:$AA$1115,11)</f>
        <v>423</v>
      </c>
      <c r="N387" s="29">
        <f>VLOOKUP($B387,'[2]pop-2020-2023'!$I$5:$M$1126,2)</f>
        <v>40224</v>
      </c>
      <c r="O387" s="28">
        <f>VLOOKUP($B387,'[2]pop-2020-2023'!$I$5:$M$1126,3)</f>
        <v>40770</v>
      </c>
      <c r="P387" s="28">
        <f>VLOOKUP($B387,'[2]pop-2020-2023'!$I$5:$M$1126,4)</f>
        <v>41162</v>
      </c>
      <c r="Q387" s="30">
        <f>VLOOKUP($B387,'[2]pop-2020-2023'!$I$5:$M$1126,5)</f>
        <v>41591</v>
      </c>
      <c r="R387" s="29">
        <f>VLOOKUP($B387,'[3]Hogares total'!$D$5:$L$1126,6)</f>
        <v>17254</v>
      </c>
      <c r="S387" s="28">
        <f>VLOOKUP($B387,'[3]Hogares total'!$D$5:$L$1126,7)</f>
        <v>17741</v>
      </c>
      <c r="T387" s="28">
        <f>VLOOKUP($B387,'[3]Hogares total'!$D$5:$L$1126,8)</f>
        <v>18229</v>
      </c>
      <c r="U387" s="30">
        <f>VLOOKUP($B387,'[3]Hogares total'!$D$5:$L$1126,9)</f>
        <v>18726</v>
      </c>
      <c r="V387" s="29"/>
      <c r="W387" s="43">
        <f t="shared" si="41"/>
        <v>5.6904586705911206E-3</v>
      </c>
      <c r="X387" s="43">
        <f t="shared" si="42"/>
        <v>8.988873232593169E-4</v>
      </c>
      <c r="Y387" s="47">
        <f t="shared" si="43"/>
        <v>1.0170469572744104E-2</v>
      </c>
      <c r="Z387" s="29"/>
      <c r="AA387" s="43">
        <f t="shared" si="44"/>
        <v>1.3077053153711741E-2</v>
      </c>
      <c r="AB387" s="43">
        <f t="shared" si="45"/>
        <v>2.0297328432717101E-3</v>
      </c>
      <c r="AC387" s="47">
        <f t="shared" si="46"/>
        <v>2.2588913809676387E-2</v>
      </c>
      <c r="AD387" t="str">
        <f t="shared" si="40"/>
        <v/>
      </c>
    </row>
    <row r="388" spans="2:30" x14ac:dyDescent="0.25">
      <c r="B388" s="9" t="s">
        <v>386</v>
      </c>
      <c r="C388" s="23" t="str">
        <f>VLOOKUP(B388,[2]Municipal!$C$15:$D$60549,2)</f>
        <v>Padilla</v>
      </c>
      <c r="D388" s="11">
        <f>VLOOKUP($B388,'[1]Sin Corporativo'!$Q$6:$AA$1115,2)</f>
        <v>21</v>
      </c>
      <c r="E388" s="10">
        <f>VLOOKUP($B388,'[1]Sin Corporativo'!$Q$6:$AA$1115,3)</f>
        <v>20</v>
      </c>
      <c r="F388" s="10">
        <f>VLOOKUP($B388,'[1]Sin Corporativo'!$Q$6:$AA$1115,4)</f>
        <v>19</v>
      </c>
      <c r="G388" s="12">
        <f>VLOOKUP($B388,'[1]Sin Corporativo'!$Q$6:$AA$1115,5)</f>
        <v>3</v>
      </c>
      <c r="H388" s="11">
        <f>VLOOKUP($B388,'[1]Sin Corporativo'!$Q$6:$AA$1115,6)</f>
        <v>14</v>
      </c>
      <c r="I388" s="10">
        <f>VLOOKUP($B388,'[1]Sin Corporativo'!$Q$6:$AA$1115,7)</f>
        <v>14</v>
      </c>
      <c r="J388" s="10">
        <f>VLOOKUP($B388,'[1]Sin Corporativo'!$Q$6:$AA$1115,8)</f>
        <v>5</v>
      </c>
      <c r="K388" s="7">
        <f>VLOOKUP($B388,'[1]Sin Corporativo'!$Q$6:$AA$1115,9)</f>
        <v>5</v>
      </c>
      <c r="L388" s="11">
        <f>VLOOKUP($B388,'[1]Sin Corporativo'!$Q$6:$AA$1115,10)</f>
        <v>4</v>
      </c>
      <c r="M388" s="10">
        <f>VLOOKUP($B388,'[1]Sin Corporativo'!$Q$6:$AA$1115,11)</f>
        <v>5</v>
      </c>
      <c r="N388" s="29">
        <f>VLOOKUP($B388,'[2]pop-2020-2023'!$I$5:$M$1126,2)</f>
        <v>10184</v>
      </c>
      <c r="O388" s="28">
        <f>VLOOKUP($B388,'[2]pop-2020-2023'!$I$5:$M$1126,3)</f>
        <v>10275</v>
      </c>
      <c r="P388" s="28">
        <f>VLOOKUP($B388,'[2]pop-2020-2023'!$I$5:$M$1126,4)</f>
        <v>10395</v>
      </c>
      <c r="Q388" s="30">
        <f>VLOOKUP($B388,'[2]pop-2020-2023'!$I$5:$M$1126,5)</f>
        <v>10510</v>
      </c>
      <c r="R388" s="29">
        <f>VLOOKUP($B388,'[3]Hogares total'!$D$5:$L$1126,6)</f>
        <v>3773</v>
      </c>
      <c r="S388" s="28">
        <f>VLOOKUP($B388,'[3]Hogares total'!$D$5:$L$1126,7)</f>
        <v>3880</v>
      </c>
      <c r="T388" s="28">
        <f>VLOOKUP($B388,'[3]Hogares total'!$D$5:$L$1126,8)</f>
        <v>3990</v>
      </c>
      <c r="U388" s="30">
        <f>VLOOKUP($B388,'[3]Hogares total'!$D$5:$L$1126,9)</f>
        <v>4102</v>
      </c>
      <c r="V388" s="29"/>
      <c r="W388" s="43">
        <f t="shared" si="41"/>
        <v>1.9464720194647203E-3</v>
      </c>
      <c r="X388" s="43">
        <f t="shared" si="42"/>
        <v>1.3468013468013469E-3</v>
      </c>
      <c r="Y388" s="47">
        <f t="shared" si="43"/>
        <v>4.7573739295908661E-4</v>
      </c>
      <c r="Z388" s="29"/>
      <c r="AA388" s="43">
        <f t="shared" si="44"/>
        <v>5.1546391752577319E-3</v>
      </c>
      <c r="AB388" s="43">
        <f t="shared" si="45"/>
        <v>3.5087719298245615E-3</v>
      </c>
      <c r="AC388" s="47">
        <f t="shared" si="46"/>
        <v>1.2189176011701609E-3</v>
      </c>
      <c r="AD388" t="str">
        <f t="shared" si="40"/>
        <v/>
      </c>
    </row>
    <row r="389" spans="2:30" x14ac:dyDescent="0.25">
      <c r="B389" s="9" t="s">
        <v>387</v>
      </c>
      <c r="C389" s="23" t="str">
        <f>VLOOKUP(B389,[2]Municipal!$C$15:$D$60549,2)</f>
        <v>Páez</v>
      </c>
      <c r="D389" s="11">
        <f>VLOOKUP($B389,'[1]Sin Corporativo'!$Q$6:$AA$1115,2)</f>
        <v>36</v>
      </c>
      <c r="E389" s="10">
        <f>VLOOKUP($B389,'[1]Sin Corporativo'!$Q$6:$AA$1115,3)</f>
        <v>71</v>
      </c>
      <c r="F389" s="10">
        <f>VLOOKUP($B389,'[1]Sin Corporativo'!$Q$6:$AA$1115,4)</f>
        <v>97</v>
      </c>
      <c r="G389" s="12">
        <f>VLOOKUP($B389,'[1]Sin Corporativo'!$Q$6:$AA$1115,5)</f>
        <v>30</v>
      </c>
      <c r="H389" s="11">
        <f>VLOOKUP($B389,'[1]Sin Corporativo'!$Q$6:$AA$1115,6)</f>
        <v>123</v>
      </c>
      <c r="I389" s="10">
        <f>VLOOKUP($B389,'[1]Sin Corporativo'!$Q$6:$AA$1115,7)</f>
        <v>107</v>
      </c>
      <c r="J389" s="10">
        <f>VLOOKUP($B389,'[1]Sin Corporativo'!$Q$6:$AA$1115,8)</f>
        <v>117</v>
      </c>
      <c r="K389" s="7">
        <f>VLOOKUP($B389,'[1]Sin Corporativo'!$Q$6:$AA$1115,9)</f>
        <v>139</v>
      </c>
      <c r="L389" s="11">
        <f>VLOOKUP($B389,'[1]Sin Corporativo'!$Q$6:$AA$1115,10)</f>
        <v>140</v>
      </c>
      <c r="M389" s="10">
        <f>VLOOKUP($B389,'[1]Sin Corporativo'!$Q$6:$AA$1115,11)</f>
        <v>123</v>
      </c>
      <c r="N389" s="29">
        <f>VLOOKUP($B389,'[2]pop-2020-2023'!$I$5:$M$1126,2)</f>
        <v>47481</v>
      </c>
      <c r="O389" s="28">
        <f>VLOOKUP($B389,'[2]pop-2020-2023'!$I$5:$M$1126,3)</f>
        <v>48191</v>
      </c>
      <c r="P389" s="28">
        <f>VLOOKUP($B389,'[2]pop-2020-2023'!$I$5:$M$1126,4)</f>
        <v>48668</v>
      </c>
      <c r="Q389" s="30">
        <f>VLOOKUP($B389,'[2]pop-2020-2023'!$I$5:$M$1126,5)</f>
        <v>49137</v>
      </c>
      <c r="R389" s="29">
        <f>VLOOKUP($B389,'[3]Hogares total'!$D$5:$L$1126,6)</f>
        <v>14950</v>
      </c>
      <c r="S389" s="28">
        <f>VLOOKUP($B389,'[3]Hogares total'!$D$5:$L$1126,7)</f>
        <v>15352</v>
      </c>
      <c r="T389" s="28">
        <f>VLOOKUP($B389,'[3]Hogares total'!$D$5:$L$1126,8)</f>
        <v>15763</v>
      </c>
      <c r="U389" s="30">
        <f>VLOOKUP($B389,'[3]Hogares total'!$D$5:$L$1126,9)</f>
        <v>16189</v>
      </c>
      <c r="V389" s="29"/>
      <c r="W389" s="43">
        <f t="shared" si="41"/>
        <v>1.4733041439272893E-3</v>
      </c>
      <c r="X389" s="43">
        <f t="shared" si="42"/>
        <v>2.1985699021944602E-3</v>
      </c>
      <c r="Y389" s="47">
        <f t="shared" si="43"/>
        <v>2.5032053238903474E-3</v>
      </c>
      <c r="Z389" s="29"/>
      <c r="AA389" s="43">
        <f t="shared" si="44"/>
        <v>4.6248045857217304E-3</v>
      </c>
      <c r="AB389" s="43">
        <f t="shared" si="45"/>
        <v>6.7880479604136273E-3</v>
      </c>
      <c r="AC389" s="47">
        <f t="shared" si="46"/>
        <v>7.5977515597010319E-3</v>
      </c>
      <c r="AD389" t="str">
        <f t="shared" si="40"/>
        <v/>
      </c>
    </row>
    <row r="390" spans="2:30" x14ac:dyDescent="0.25">
      <c r="B390" s="9" t="s">
        <v>388</v>
      </c>
      <c r="C390" s="23" t="str">
        <f>VLOOKUP(B390,[2]Municipal!$C$15:$D$60549,2)</f>
        <v>Patía</v>
      </c>
      <c r="D390" s="11">
        <f>VLOOKUP($B390,'[1]Sin Corporativo'!$Q$6:$AA$1115,2)</f>
        <v>590</v>
      </c>
      <c r="E390" s="10">
        <f>VLOOKUP($B390,'[1]Sin Corporativo'!$Q$6:$AA$1115,3)</f>
        <v>307</v>
      </c>
      <c r="F390" s="10">
        <f>VLOOKUP($B390,'[1]Sin Corporativo'!$Q$6:$AA$1115,4)</f>
        <v>486</v>
      </c>
      <c r="G390" s="12">
        <f>VLOOKUP($B390,'[1]Sin Corporativo'!$Q$6:$AA$1115,5)</f>
        <v>191</v>
      </c>
      <c r="H390" s="11">
        <f>VLOOKUP($B390,'[1]Sin Corporativo'!$Q$6:$AA$1115,6)</f>
        <v>438</v>
      </c>
      <c r="I390" s="10">
        <f>VLOOKUP($B390,'[1]Sin Corporativo'!$Q$6:$AA$1115,7)</f>
        <v>158</v>
      </c>
      <c r="J390" s="10">
        <f>VLOOKUP($B390,'[1]Sin Corporativo'!$Q$6:$AA$1115,8)</f>
        <v>408</v>
      </c>
      <c r="K390" s="7">
        <f>VLOOKUP($B390,'[1]Sin Corporativo'!$Q$6:$AA$1115,9)</f>
        <v>530</v>
      </c>
      <c r="L390" s="11">
        <f>VLOOKUP($B390,'[1]Sin Corporativo'!$Q$6:$AA$1115,10)</f>
        <v>516</v>
      </c>
      <c r="M390" s="10">
        <f>VLOOKUP($B390,'[1]Sin Corporativo'!$Q$6:$AA$1115,11)</f>
        <v>98</v>
      </c>
      <c r="N390" s="29">
        <f>VLOOKUP($B390,'[2]pop-2020-2023'!$I$5:$M$1126,2)</f>
        <v>37794</v>
      </c>
      <c r="O390" s="28">
        <f>VLOOKUP($B390,'[2]pop-2020-2023'!$I$5:$M$1126,3)</f>
        <v>38152</v>
      </c>
      <c r="P390" s="28">
        <f>VLOOKUP($B390,'[2]pop-2020-2023'!$I$5:$M$1126,4)</f>
        <v>38548</v>
      </c>
      <c r="Q390" s="30">
        <f>VLOOKUP($B390,'[2]pop-2020-2023'!$I$5:$M$1126,5)</f>
        <v>38968</v>
      </c>
      <c r="R390" s="29">
        <f>VLOOKUP($B390,'[3]Hogares total'!$D$5:$L$1126,6)</f>
        <v>15588</v>
      </c>
      <c r="S390" s="28">
        <f>VLOOKUP($B390,'[3]Hogares total'!$D$5:$L$1126,7)</f>
        <v>16024</v>
      </c>
      <c r="T390" s="28">
        <f>VLOOKUP($B390,'[3]Hogares total'!$D$5:$L$1126,8)</f>
        <v>16467</v>
      </c>
      <c r="U390" s="30">
        <f>VLOOKUP($B390,'[3]Hogares total'!$D$5:$L$1126,9)</f>
        <v>16920</v>
      </c>
      <c r="V390" s="29"/>
      <c r="W390" s="43">
        <f t="shared" si="41"/>
        <v>8.0467603271126027E-3</v>
      </c>
      <c r="X390" s="43">
        <f t="shared" si="42"/>
        <v>4.0987859292310885E-3</v>
      </c>
      <c r="Y390" s="47">
        <f t="shared" si="43"/>
        <v>2.5148840073906794E-3</v>
      </c>
      <c r="Z390" s="29"/>
      <c r="AA390" s="43">
        <f t="shared" si="44"/>
        <v>1.9158761857214178E-2</v>
      </c>
      <c r="AB390" s="43">
        <f t="shared" si="45"/>
        <v>9.5949474706989741E-3</v>
      </c>
      <c r="AC390" s="47">
        <f t="shared" si="46"/>
        <v>5.791962174940898E-3</v>
      </c>
      <c r="AD390" t="str">
        <f t="shared" ref="AD390:AD453" si="47">IF(AC390&gt;100%,"&gt;100%","")</f>
        <v/>
      </c>
    </row>
    <row r="391" spans="2:30" x14ac:dyDescent="0.25">
      <c r="B391" s="9" t="s">
        <v>389</v>
      </c>
      <c r="C391" s="23" t="str">
        <f>VLOOKUP(B391,[2]Municipal!$C$15:$D$60549,2)</f>
        <v>Piamonte</v>
      </c>
      <c r="D391" s="11">
        <f>VLOOKUP($B391,'[1]Sin Corporativo'!$Q$6:$AA$1115,2)</f>
        <v>19</v>
      </c>
      <c r="E391" s="10">
        <f>VLOOKUP($B391,'[1]Sin Corporativo'!$Q$6:$AA$1115,3)</f>
        <v>14</v>
      </c>
      <c r="F391" s="10">
        <f>VLOOKUP($B391,'[1]Sin Corporativo'!$Q$6:$AA$1115,4)</f>
        <v>22</v>
      </c>
      <c r="G391" s="12">
        <f>VLOOKUP($B391,'[1]Sin Corporativo'!$Q$6:$AA$1115,5)</f>
        <v>19</v>
      </c>
      <c r="H391" s="11">
        <f>VLOOKUP($B391,'[1]Sin Corporativo'!$Q$6:$AA$1115,6)</f>
        <v>17</v>
      </c>
      <c r="I391" s="10">
        <f>VLOOKUP($B391,'[1]Sin Corporativo'!$Q$6:$AA$1115,7)</f>
        <v>19</v>
      </c>
      <c r="J391" s="10">
        <f>VLOOKUP($B391,'[1]Sin Corporativo'!$Q$6:$AA$1115,8)</f>
        <v>20</v>
      </c>
      <c r="K391" s="7">
        <f>VLOOKUP($B391,'[1]Sin Corporativo'!$Q$6:$AA$1115,9)</f>
        <v>15</v>
      </c>
      <c r="L391" s="11">
        <f>VLOOKUP($B391,'[1]Sin Corporativo'!$Q$6:$AA$1115,10)</f>
        <v>8</v>
      </c>
      <c r="M391" s="10">
        <f>VLOOKUP($B391,'[1]Sin Corporativo'!$Q$6:$AA$1115,11)</f>
        <v>5</v>
      </c>
      <c r="N391" s="29">
        <f>VLOOKUP($B391,'[2]pop-2020-2023'!$I$5:$M$1126,2)</f>
        <v>9258</v>
      </c>
      <c r="O391" s="28">
        <f>VLOOKUP($B391,'[2]pop-2020-2023'!$I$5:$M$1126,3)</f>
        <v>9489</v>
      </c>
      <c r="P391" s="28">
        <f>VLOOKUP($B391,'[2]pop-2020-2023'!$I$5:$M$1126,4)</f>
        <v>9595</v>
      </c>
      <c r="Q391" s="30">
        <f>VLOOKUP($B391,'[2]pop-2020-2023'!$I$5:$M$1126,5)</f>
        <v>9715</v>
      </c>
      <c r="R391" s="29">
        <f>VLOOKUP($B391,'[3]Hogares total'!$D$5:$L$1126,6)</f>
        <v>3629</v>
      </c>
      <c r="S391" s="28">
        <f>VLOOKUP($B391,'[3]Hogares total'!$D$5:$L$1126,7)</f>
        <v>3734</v>
      </c>
      <c r="T391" s="28">
        <f>VLOOKUP($B391,'[3]Hogares total'!$D$5:$L$1126,8)</f>
        <v>3836</v>
      </c>
      <c r="U391" s="30">
        <f>VLOOKUP($B391,'[3]Hogares total'!$D$5:$L$1126,9)</f>
        <v>3943</v>
      </c>
      <c r="V391" s="29"/>
      <c r="W391" s="43">
        <f t="shared" ref="W391:W454" si="48">+$E391/O391</f>
        <v>1.4753925598060913E-3</v>
      </c>
      <c r="X391" s="43">
        <f t="shared" ref="X391:X454" si="49">+$I391/P391</f>
        <v>1.9801980198019802E-3</v>
      </c>
      <c r="Y391" s="47">
        <f t="shared" ref="Y391:Y454" si="50">+$M391/Q391</f>
        <v>5.1466803911477102E-4</v>
      </c>
      <c r="Z391" s="29"/>
      <c r="AA391" s="43">
        <f t="shared" ref="AA391:AA454" si="51">+$E391/S391</f>
        <v>3.7493304767005891E-3</v>
      </c>
      <c r="AB391" s="43">
        <f t="shared" ref="AB391:AB454" si="52">+$I391/T391</f>
        <v>4.9530761209593327E-3</v>
      </c>
      <c r="AC391" s="47">
        <f t="shared" ref="AC391:AC454" si="53">+$M391/U391</f>
        <v>1.2680699974638599E-3</v>
      </c>
      <c r="AD391" t="str">
        <f t="shared" si="47"/>
        <v/>
      </c>
    </row>
    <row r="392" spans="2:30" x14ac:dyDescent="0.25">
      <c r="B392" s="9" t="s">
        <v>390</v>
      </c>
      <c r="C392" s="23" t="str">
        <f>VLOOKUP(B392,[2]Municipal!$C$15:$D$60549,2)</f>
        <v>Piendamó - Tunía</v>
      </c>
      <c r="D392" s="11">
        <f>VLOOKUP($B392,'[1]Sin Corporativo'!$Q$6:$AA$1115,2)</f>
        <v>2960</v>
      </c>
      <c r="E392" s="10">
        <f>VLOOKUP($B392,'[1]Sin Corporativo'!$Q$6:$AA$1115,3)</f>
        <v>1586</v>
      </c>
      <c r="F392" s="10">
        <f>VLOOKUP($B392,'[1]Sin Corporativo'!$Q$6:$AA$1115,4)</f>
        <v>2757</v>
      </c>
      <c r="G392" s="12">
        <f>VLOOKUP($B392,'[1]Sin Corporativo'!$Q$6:$AA$1115,5)</f>
        <v>1137</v>
      </c>
      <c r="H392" s="11">
        <f>VLOOKUP($B392,'[1]Sin Corporativo'!$Q$6:$AA$1115,6)</f>
        <v>1163</v>
      </c>
      <c r="I392" s="10">
        <f>VLOOKUP($B392,'[1]Sin Corporativo'!$Q$6:$AA$1115,7)</f>
        <v>1164</v>
      </c>
      <c r="J392" s="10">
        <f>VLOOKUP($B392,'[1]Sin Corporativo'!$Q$6:$AA$1115,8)</f>
        <v>1134</v>
      </c>
      <c r="K392" s="7">
        <f>VLOOKUP($B392,'[1]Sin Corporativo'!$Q$6:$AA$1115,9)</f>
        <v>1095</v>
      </c>
      <c r="L392" s="11">
        <f>VLOOKUP($B392,'[1]Sin Corporativo'!$Q$6:$AA$1115,10)</f>
        <v>1826</v>
      </c>
      <c r="M392" s="10">
        <f>VLOOKUP($B392,'[1]Sin Corporativo'!$Q$6:$AA$1115,11)</f>
        <v>1780</v>
      </c>
      <c r="N392" s="29">
        <f>VLOOKUP($B392,'[2]pop-2020-2023'!$I$5:$M$1126,2)</f>
        <v>42096</v>
      </c>
      <c r="O392" s="28">
        <f>VLOOKUP($B392,'[2]pop-2020-2023'!$I$5:$M$1126,3)</f>
        <v>42578</v>
      </c>
      <c r="P392" s="28">
        <f>VLOOKUP($B392,'[2]pop-2020-2023'!$I$5:$M$1126,4)</f>
        <v>43035</v>
      </c>
      <c r="Q392" s="30">
        <f>VLOOKUP($B392,'[2]pop-2020-2023'!$I$5:$M$1126,5)</f>
        <v>43495</v>
      </c>
      <c r="R392" s="29">
        <f>VLOOKUP($B392,'[3]Hogares total'!$D$5:$L$1126,6)</f>
        <v>15689</v>
      </c>
      <c r="S392" s="28">
        <f>VLOOKUP($B392,'[3]Hogares total'!$D$5:$L$1126,7)</f>
        <v>16132</v>
      </c>
      <c r="T392" s="28">
        <f>VLOOKUP($B392,'[3]Hogares total'!$D$5:$L$1126,8)</f>
        <v>16584</v>
      </c>
      <c r="U392" s="30">
        <f>VLOOKUP($B392,'[3]Hogares total'!$D$5:$L$1126,9)</f>
        <v>17049</v>
      </c>
      <c r="V392" s="29"/>
      <c r="W392" s="43">
        <f t="shared" si="48"/>
        <v>3.7249283667621778E-2</v>
      </c>
      <c r="X392" s="43">
        <f t="shared" si="49"/>
        <v>2.7047751829905889E-2</v>
      </c>
      <c r="Y392" s="47">
        <f t="shared" si="50"/>
        <v>4.092424416599609E-2</v>
      </c>
      <c r="Z392" s="29"/>
      <c r="AA392" s="43">
        <f t="shared" si="51"/>
        <v>9.8313910240515751E-2</v>
      </c>
      <c r="AB392" s="43">
        <f t="shared" si="52"/>
        <v>7.0188133140376266E-2</v>
      </c>
      <c r="AC392" s="47">
        <f t="shared" si="53"/>
        <v>0.10440495043697577</v>
      </c>
      <c r="AD392" t="str">
        <f t="shared" si="47"/>
        <v/>
      </c>
    </row>
    <row r="393" spans="2:30" x14ac:dyDescent="0.25">
      <c r="B393" s="9" t="s">
        <v>391</v>
      </c>
      <c r="C393" s="23" t="str">
        <f>VLOOKUP(B393,[2]Municipal!$C$15:$D$60549,2)</f>
        <v>Puerto Tejada</v>
      </c>
      <c r="D393" s="11">
        <f>VLOOKUP($B393,'[1]Sin Corporativo'!$Q$6:$AA$1115,2)</f>
        <v>3991</v>
      </c>
      <c r="E393" s="10">
        <f>VLOOKUP($B393,'[1]Sin Corporativo'!$Q$6:$AA$1115,3)</f>
        <v>3938</v>
      </c>
      <c r="F393" s="10">
        <f>VLOOKUP($B393,'[1]Sin Corporativo'!$Q$6:$AA$1115,4)</f>
        <v>3924</v>
      </c>
      <c r="G393" s="12">
        <f>VLOOKUP($B393,'[1]Sin Corporativo'!$Q$6:$AA$1115,5)</f>
        <v>3306</v>
      </c>
      <c r="H393" s="11">
        <f>VLOOKUP($B393,'[1]Sin Corporativo'!$Q$6:$AA$1115,6)</f>
        <v>3646</v>
      </c>
      <c r="I393" s="10">
        <f>VLOOKUP($B393,'[1]Sin Corporativo'!$Q$6:$AA$1115,7)</f>
        <v>3592</v>
      </c>
      <c r="J393" s="10">
        <f>VLOOKUP($B393,'[1]Sin Corporativo'!$Q$6:$AA$1115,8)</f>
        <v>3484</v>
      </c>
      <c r="K393" s="7">
        <f>VLOOKUP($B393,'[1]Sin Corporativo'!$Q$6:$AA$1115,9)</f>
        <v>3516</v>
      </c>
      <c r="L393" s="11">
        <f>VLOOKUP($B393,'[1]Sin Corporativo'!$Q$6:$AA$1115,10)</f>
        <v>3276</v>
      </c>
      <c r="M393" s="10">
        <f>VLOOKUP($B393,'[1]Sin Corporativo'!$Q$6:$AA$1115,11)</f>
        <v>3370</v>
      </c>
      <c r="N393" s="29">
        <f>VLOOKUP($B393,'[2]pop-2020-2023'!$I$5:$M$1126,2)</f>
        <v>42738</v>
      </c>
      <c r="O393" s="28">
        <f>VLOOKUP($B393,'[2]pop-2020-2023'!$I$5:$M$1126,3)</f>
        <v>43172</v>
      </c>
      <c r="P393" s="28">
        <f>VLOOKUP($B393,'[2]pop-2020-2023'!$I$5:$M$1126,4)</f>
        <v>43624</v>
      </c>
      <c r="Q393" s="30">
        <f>VLOOKUP($B393,'[2]pop-2020-2023'!$I$5:$M$1126,5)</f>
        <v>44134</v>
      </c>
      <c r="R393" s="29">
        <f>VLOOKUP($B393,'[3]Hogares total'!$D$5:$L$1126,6)</f>
        <v>13965</v>
      </c>
      <c r="S393" s="28">
        <f>VLOOKUP($B393,'[3]Hogares total'!$D$5:$L$1126,7)</f>
        <v>14355</v>
      </c>
      <c r="T393" s="28">
        <f>VLOOKUP($B393,'[3]Hogares total'!$D$5:$L$1126,8)</f>
        <v>14757</v>
      </c>
      <c r="U393" s="30">
        <f>VLOOKUP($B393,'[3]Hogares total'!$D$5:$L$1126,9)</f>
        <v>15171</v>
      </c>
      <c r="V393" s="29"/>
      <c r="W393" s="43">
        <f t="shared" si="48"/>
        <v>9.1216529231909566E-2</v>
      </c>
      <c r="X393" s="43">
        <f t="shared" si="49"/>
        <v>8.2339996332294149E-2</v>
      </c>
      <c r="Y393" s="47">
        <f t="shared" si="50"/>
        <v>7.6358363166719539E-2</v>
      </c>
      <c r="Z393" s="29"/>
      <c r="AA393" s="43">
        <f t="shared" si="51"/>
        <v>0.27432950191570882</v>
      </c>
      <c r="AB393" s="43">
        <f t="shared" si="52"/>
        <v>0.24340990716270244</v>
      </c>
      <c r="AC393" s="47">
        <f t="shared" si="53"/>
        <v>0.22213433524487508</v>
      </c>
      <c r="AD393" t="str">
        <f t="shared" si="47"/>
        <v/>
      </c>
    </row>
    <row r="394" spans="2:30" x14ac:dyDescent="0.25">
      <c r="B394" s="9" t="s">
        <v>392</v>
      </c>
      <c r="C394" s="23" t="str">
        <f>VLOOKUP(B394,[2]Municipal!$C$15:$D$60549,2)</f>
        <v>Puracé</v>
      </c>
      <c r="D394" s="11">
        <f>VLOOKUP($B394,'[1]Sin Corporativo'!$Q$6:$AA$1115,2)</f>
        <v>19</v>
      </c>
      <c r="E394" s="10">
        <f>VLOOKUP($B394,'[1]Sin Corporativo'!$Q$6:$AA$1115,3)</f>
        <v>66</v>
      </c>
      <c r="F394" s="10">
        <f>VLOOKUP($B394,'[1]Sin Corporativo'!$Q$6:$AA$1115,4)</f>
        <v>66</v>
      </c>
      <c r="G394" s="12">
        <f>VLOOKUP($B394,'[1]Sin Corporativo'!$Q$6:$AA$1115,5)</f>
        <v>51</v>
      </c>
      <c r="H394" s="11">
        <f>VLOOKUP($B394,'[1]Sin Corporativo'!$Q$6:$AA$1115,6)</f>
        <v>3</v>
      </c>
      <c r="I394" s="10">
        <f>VLOOKUP($B394,'[1]Sin Corporativo'!$Q$6:$AA$1115,7)</f>
        <v>2</v>
      </c>
      <c r="J394" s="10">
        <f>VLOOKUP($B394,'[1]Sin Corporativo'!$Q$6:$AA$1115,8)</f>
        <v>1</v>
      </c>
      <c r="K394" s="7">
        <f>VLOOKUP($B394,'[1]Sin Corporativo'!$Q$6:$AA$1115,9)</f>
        <v>1</v>
      </c>
      <c r="L394" s="11">
        <f>VLOOKUP($B394,'[1]Sin Corporativo'!$Q$6:$AA$1115,10)</f>
        <v>0</v>
      </c>
      <c r="M394" s="10">
        <f>VLOOKUP($B394,'[1]Sin Corporativo'!$Q$6:$AA$1115,11)</f>
        <v>0</v>
      </c>
      <c r="N394" s="29">
        <f>VLOOKUP($B394,'[2]pop-2020-2023'!$I$5:$M$1126,2)</f>
        <v>17833</v>
      </c>
      <c r="O394" s="28">
        <f>VLOOKUP($B394,'[2]pop-2020-2023'!$I$5:$M$1126,3)</f>
        <v>18074</v>
      </c>
      <c r="P394" s="28">
        <f>VLOOKUP($B394,'[2]pop-2020-2023'!$I$5:$M$1126,4)</f>
        <v>18248</v>
      </c>
      <c r="Q394" s="30">
        <f>VLOOKUP($B394,'[2]pop-2020-2023'!$I$5:$M$1126,5)</f>
        <v>18428</v>
      </c>
      <c r="R394" s="29">
        <f>VLOOKUP($B394,'[3]Hogares total'!$D$5:$L$1126,6)</f>
        <v>6297</v>
      </c>
      <c r="S394" s="28">
        <f>VLOOKUP($B394,'[3]Hogares total'!$D$5:$L$1126,7)</f>
        <v>6470</v>
      </c>
      <c r="T394" s="28">
        <f>VLOOKUP($B394,'[3]Hogares total'!$D$5:$L$1126,8)</f>
        <v>6647</v>
      </c>
      <c r="U394" s="30">
        <f>VLOOKUP($B394,'[3]Hogares total'!$D$5:$L$1126,9)</f>
        <v>6830</v>
      </c>
      <c r="V394" s="29"/>
      <c r="W394" s="43">
        <f t="shared" si="48"/>
        <v>3.6516543100586479E-3</v>
      </c>
      <c r="X394" s="43">
        <f t="shared" si="49"/>
        <v>1.0960105217010084E-4</v>
      </c>
      <c r="Y394" s="47">
        <f t="shared" si="50"/>
        <v>0</v>
      </c>
      <c r="Z394" s="29"/>
      <c r="AA394" s="43">
        <f t="shared" si="51"/>
        <v>1.0200927357032458E-2</v>
      </c>
      <c r="AB394" s="43">
        <f t="shared" si="52"/>
        <v>3.0088761847449976E-4</v>
      </c>
      <c r="AC394" s="47">
        <f t="shared" si="53"/>
        <v>0</v>
      </c>
      <c r="AD394" t="str">
        <f t="shared" si="47"/>
        <v/>
      </c>
    </row>
    <row r="395" spans="2:30" x14ac:dyDescent="0.25">
      <c r="B395" s="9" t="s">
        <v>393</v>
      </c>
      <c r="C395" s="23" t="str">
        <f>VLOOKUP(B395,[2]Municipal!$C$15:$D$60549,2)</f>
        <v>Rosas</v>
      </c>
      <c r="D395" s="11">
        <f>VLOOKUP($B395,'[1]Sin Corporativo'!$Q$6:$AA$1115,2)</f>
        <v>58</v>
      </c>
      <c r="E395" s="10">
        <f>VLOOKUP($B395,'[1]Sin Corporativo'!$Q$6:$AA$1115,3)</f>
        <v>3156</v>
      </c>
      <c r="F395" s="10">
        <f>VLOOKUP($B395,'[1]Sin Corporativo'!$Q$6:$AA$1115,4)</f>
        <v>50</v>
      </c>
      <c r="G395" s="12">
        <f>VLOOKUP($B395,'[1]Sin Corporativo'!$Q$6:$AA$1115,5)</f>
        <v>1</v>
      </c>
      <c r="H395" s="11">
        <f>VLOOKUP($B395,'[1]Sin Corporativo'!$Q$6:$AA$1115,6)</f>
        <v>1</v>
      </c>
      <c r="I395" s="10">
        <f>VLOOKUP($B395,'[1]Sin Corporativo'!$Q$6:$AA$1115,7)</f>
        <v>1</v>
      </c>
      <c r="J395" s="10">
        <f>VLOOKUP($B395,'[1]Sin Corporativo'!$Q$6:$AA$1115,8)</f>
        <v>1</v>
      </c>
      <c r="K395" s="7">
        <f>VLOOKUP($B395,'[1]Sin Corporativo'!$Q$6:$AA$1115,9)</f>
        <v>0</v>
      </c>
      <c r="L395" s="11">
        <f>VLOOKUP($B395,'[1]Sin Corporativo'!$Q$6:$AA$1115,10)</f>
        <v>0</v>
      </c>
      <c r="M395" s="10">
        <f>VLOOKUP($B395,'[1]Sin Corporativo'!$Q$6:$AA$1115,11)</f>
        <v>0</v>
      </c>
      <c r="N395" s="29">
        <f>VLOOKUP($B395,'[2]pop-2020-2023'!$I$5:$M$1126,2)</f>
        <v>11766</v>
      </c>
      <c r="O395" s="28">
        <f>VLOOKUP($B395,'[2]pop-2020-2023'!$I$5:$M$1126,3)</f>
        <v>11887</v>
      </c>
      <c r="P395" s="28">
        <f>VLOOKUP($B395,'[2]pop-2020-2023'!$I$5:$M$1126,4)</f>
        <v>12008</v>
      </c>
      <c r="Q395" s="30">
        <f>VLOOKUP($B395,'[2]pop-2020-2023'!$I$5:$M$1126,5)</f>
        <v>12142</v>
      </c>
      <c r="R395" s="29">
        <f>VLOOKUP($B395,'[3]Hogares total'!$D$5:$L$1126,6)</f>
        <v>4453</v>
      </c>
      <c r="S395" s="28">
        <f>VLOOKUP($B395,'[3]Hogares total'!$D$5:$L$1126,7)</f>
        <v>4576</v>
      </c>
      <c r="T395" s="28">
        <f>VLOOKUP($B395,'[3]Hogares total'!$D$5:$L$1126,8)</f>
        <v>4703</v>
      </c>
      <c r="U395" s="30">
        <f>VLOOKUP($B395,'[3]Hogares total'!$D$5:$L$1126,9)</f>
        <v>4836</v>
      </c>
      <c r="V395" s="29"/>
      <c r="W395" s="43">
        <f t="shared" si="48"/>
        <v>0.2655001261882729</v>
      </c>
      <c r="X395" s="43">
        <f t="shared" si="49"/>
        <v>8.3277814790139908E-5</v>
      </c>
      <c r="Y395" s="47">
        <f t="shared" si="50"/>
        <v>0</v>
      </c>
      <c r="Z395" s="29"/>
      <c r="AA395" s="43">
        <f t="shared" si="51"/>
        <v>0.68968531468531469</v>
      </c>
      <c r="AB395" s="43">
        <f t="shared" si="52"/>
        <v>2.1263023601956197E-4</v>
      </c>
      <c r="AC395" s="47">
        <f t="shared" si="53"/>
        <v>0</v>
      </c>
      <c r="AD395" t="str">
        <f t="shared" si="47"/>
        <v/>
      </c>
    </row>
    <row r="396" spans="2:30" x14ac:dyDescent="0.25">
      <c r="B396" s="9" t="s">
        <v>394</v>
      </c>
      <c r="C396" s="23" t="str">
        <f>VLOOKUP(B396,[2]Municipal!$C$15:$D$60549,2)</f>
        <v>San Sebastián</v>
      </c>
      <c r="D396" s="11">
        <f>VLOOKUP($B396,'[1]Sin Corporativo'!$Q$6:$AA$1115,2)</f>
        <v>4</v>
      </c>
      <c r="E396" s="10">
        <f>VLOOKUP($B396,'[1]Sin Corporativo'!$Q$6:$AA$1115,3)</f>
        <v>1</v>
      </c>
      <c r="F396" s="10">
        <f>VLOOKUP($B396,'[1]Sin Corporativo'!$Q$6:$AA$1115,4)</f>
        <v>1</v>
      </c>
      <c r="G396" s="12">
        <f>VLOOKUP($B396,'[1]Sin Corporativo'!$Q$6:$AA$1115,5)</f>
        <v>1</v>
      </c>
      <c r="H396" s="11">
        <f>VLOOKUP($B396,'[1]Sin Corporativo'!$Q$6:$AA$1115,6)</f>
        <v>0</v>
      </c>
      <c r="I396" s="10">
        <f>VLOOKUP($B396,'[1]Sin Corporativo'!$Q$6:$AA$1115,7)</f>
        <v>1</v>
      </c>
      <c r="J396" s="10">
        <f>VLOOKUP($B396,'[1]Sin Corporativo'!$Q$6:$AA$1115,8)</f>
        <v>4</v>
      </c>
      <c r="K396" s="7">
        <f>VLOOKUP($B396,'[1]Sin Corporativo'!$Q$6:$AA$1115,9)</f>
        <v>4</v>
      </c>
      <c r="L396" s="11">
        <f>VLOOKUP($B396,'[1]Sin Corporativo'!$Q$6:$AA$1115,10)</f>
        <v>0</v>
      </c>
      <c r="M396" s="10">
        <f>VLOOKUP($B396,'[1]Sin Corporativo'!$Q$6:$AA$1115,11)</f>
        <v>0</v>
      </c>
      <c r="N396" s="29">
        <f>VLOOKUP($B396,'[2]pop-2020-2023'!$I$5:$M$1126,2)</f>
        <v>11262</v>
      </c>
      <c r="O396" s="28">
        <f>VLOOKUP($B396,'[2]pop-2020-2023'!$I$5:$M$1126,3)</f>
        <v>11368</v>
      </c>
      <c r="P396" s="28">
        <f>VLOOKUP($B396,'[2]pop-2020-2023'!$I$5:$M$1126,4)</f>
        <v>11496</v>
      </c>
      <c r="Q396" s="30">
        <f>VLOOKUP($B396,'[2]pop-2020-2023'!$I$5:$M$1126,5)</f>
        <v>11619</v>
      </c>
      <c r="R396" s="29">
        <f>VLOOKUP($B396,'[3]Hogares total'!$D$5:$L$1126,6)</f>
        <v>4549</v>
      </c>
      <c r="S396" s="28">
        <f>VLOOKUP($B396,'[3]Hogares total'!$D$5:$L$1126,7)</f>
        <v>4677</v>
      </c>
      <c r="T396" s="28">
        <f>VLOOKUP($B396,'[3]Hogares total'!$D$5:$L$1126,8)</f>
        <v>4809</v>
      </c>
      <c r="U396" s="30">
        <f>VLOOKUP($B396,'[3]Hogares total'!$D$5:$L$1126,9)</f>
        <v>4944</v>
      </c>
      <c r="V396" s="29"/>
      <c r="W396" s="43">
        <f t="shared" si="48"/>
        <v>8.7966220971147079E-5</v>
      </c>
      <c r="X396" s="43">
        <f t="shared" si="49"/>
        <v>8.6986778009742524E-5</v>
      </c>
      <c r="Y396" s="47">
        <f t="shared" si="50"/>
        <v>0</v>
      </c>
      <c r="Z396" s="29"/>
      <c r="AA396" s="43">
        <f t="shared" si="51"/>
        <v>2.1381227282446012E-4</v>
      </c>
      <c r="AB396" s="43">
        <f t="shared" si="52"/>
        <v>2.0794343938448741E-4</v>
      </c>
      <c r="AC396" s="47">
        <f t="shared" si="53"/>
        <v>0</v>
      </c>
      <c r="AD396" t="str">
        <f t="shared" si="47"/>
        <v/>
      </c>
    </row>
    <row r="397" spans="2:30" x14ac:dyDescent="0.25">
      <c r="B397" s="9" t="s">
        <v>395</v>
      </c>
      <c r="C397" s="23" t="str">
        <f>VLOOKUP(B397,[2]Municipal!$C$15:$D$60549,2)</f>
        <v>Santander de Quilichao</v>
      </c>
      <c r="D397" s="11">
        <f>VLOOKUP($B397,'[1]Sin Corporativo'!$Q$6:$AA$1115,2)</f>
        <v>9855</v>
      </c>
      <c r="E397" s="10">
        <f>VLOOKUP($B397,'[1]Sin Corporativo'!$Q$6:$AA$1115,3)</f>
        <v>9954</v>
      </c>
      <c r="F397" s="10">
        <f>VLOOKUP($B397,'[1]Sin Corporativo'!$Q$6:$AA$1115,4)</f>
        <v>10192</v>
      </c>
      <c r="G397" s="12">
        <f>VLOOKUP($B397,'[1]Sin Corporativo'!$Q$6:$AA$1115,5)</f>
        <v>10673</v>
      </c>
      <c r="H397" s="11">
        <f>VLOOKUP($B397,'[1]Sin Corporativo'!$Q$6:$AA$1115,6)</f>
        <v>11027</v>
      </c>
      <c r="I397" s="10">
        <f>VLOOKUP($B397,'[1]Sin Corporativo'!$Q$6:$AA$1115,7)</f>
        <v>11216</v>
      </c>
      <c r="J397" s="10">
        <f>VLOOKUP($B397,'[1]Sin Corporativo'!$Q$6:$AA$1115,8)</f>
        <v>9502</v>
      </c>
      <c r="K397" s="7">
        <f>VLOOKUP($B397,'[1]Sin Corporativo'!$Q$6:$AA$1115,9)</f>
        <v>11379</v>
      </c>
      <c r="L397" s="11">
        <f>VLOOKUP($B397,'[1]Sin Corporativo'!$Q$6:$AA$1115,10)</f>
        <v>10193</v>
      </c>
      <c r="M397" s="10">
        <f>VLOOKUP($B397,'[1]Sin Corporativo'!$Q$6:$AA$1115,11)</f>
        <v>9936</v>
      </c>
      <c r="N397" s="29">
        <f>VLOOKUP($B397,'[2]pop-2020-2023'!$I$5:$M$1126,2)</f>
        <v>113384</v>
      </c>
      <c r="O397" s="28">
        <f>VLOOKUP($B397,'[2]pop-2020-2023'!$I$5:$M$1126,3)</f>
        <v>114453</v>
      </c>
      <c r="P397" s="28">
        <f>VLOOKUP($B397,'[2]pop-2020-2023'!$I$5:$M$1126,4)</f>
        <v>115585</v>
      </c>
      <c r="Q397" s="30">
        <f>VLOOKUP($B397,'[2]pop-2020-2023'!$I$5:$M$1126,5)</f>
        <v>116885</v>
      </c>
      <c r="R397" s="29">
        <f>VLOOKUP($B397,'[3]Hogares total'!$D$5:$L$1126,6)</f>
        <v>37944</v>
      </c>
      <c r="S397" s="28">
        <f>VLOOKUP($B397,'[3]Hogares total'!$D$5:$L$1126,7)</f>
        <v>39002</v>
      </c>
      <c r="T397" s="28">
        <f>VLOOKUP($B397,'[3]Hogares total'!$D$5:$L$1126,8)</f>
        <v>40088</v>
      </c>
      <c r="U397" s="30">
        <f>VLOOKUP($B397,'[3]Hogares total'!$D$5:$L$1126,9)</f>
        <v>41211</v>
      </c>
      <c r="V397" s="29"/>
      <c r="W397" s="43">
        <f t="shared" si="48"/>
        <v>8.6970197373594404E-2</v>
      </c>
      <c r="X397" s="43">
        <f t="shared" si="49"/>
        <v>9.7036812735216513E-2</v>
      </c>
      <c r="Y397" s="47">
        <f t="shared" si="50"/>
        <v>8.5006630448731663E-2</v>
      </c>
      <c r="Z397" s="29"/>
      <c r="AA397" s="43">
        <f t="shared" si="51"/>
        <v>0.25521768114455667</v>
      </c>
      <c r="AB397" s="43">
        <f t="shared" si="52"/>
        <v>0.27978447415685492</v>
      </c>
      <c r="AC397" s="47">
        <f t="shared" si="53"/>
        <v>0.2411006770037126</v>
      </c>
      <c r="AD397" t="str">
        <f t="shared" si="47"/>
        <v/>
      </c>
    </row>
    <row r="398" spans="2:30" x14ac:dyDescent="0.25">
      <c r="B398" s="9" t="s">
        <v>396</v>
      </c>
      <c r="C398" s="23" t="str">
        <f>VLOOKUP(B398,[2]Municipal!$C$15:$D$60549,2)</f>
        <v>Santa Rosa</v>
      </c>
      <c r="D398" s="11">
        <f>VLOOKUP($B398,'[1]Sin Corporativo'!$Q$6:$AA$1115,2)</f>
        <v>47</v>
      </c>
      <c r="E398" s="10">
        <f>VLOOKUP($B398,'[1]Sin Corporativo'!$Q$6:$AA$1115,3)</f>
        <v>44</v>
      </c>
      <c r="F398" s="10">
        <f>VLOOKUP($B398,'[1]Sin Corporativo'!$Q$6:$AA$1115,4)</f>
        <v>40</v>
      </c>
      <c r="G398" s="12">
        <f>VLOOKUP($B398,'[1]Sin Corporativo'!$Q$6:$AA$1115,5)</f>
        <v>40</v>
      </c>
      <c r="H398" s="11">
        <f>VLOOKUP($B398,'[1]Sin Corporativo'!$Q$6:$AA$1115,6)</f>
        <v>37</v>
      </c>
      <c r="I398" s="10">
        <f>VLOOKUP($B398,'[1]Sin Corporativo'!$Q$6:$AA$1115,7)</f>
        <v>31</v>
      </c>
      <c r="J398" s="10">
        <f>VLOOKUP($B398,'[1]Sin Corporativo'!$Q$6:$AA$1115,8)</f>
        <v>33</v>
      </c>
      <c r="K398" s="7">
        <f>VLOOKUP($B398,'[1]Sin Corporativo'!$Q$6:$AA$1115,9)</f>
        <v>27</v>
      </c>
      <c r="L398" s="11">
        <f>VLOOKUP($B398,'[1]Sin Corporativo'!$Q$6:$AA$1115,10)</f>
        <v>22</v>
      </c>
      <c r="M398" s="10">
        <f>VLOOKUP($B398,'[1]Sin Corporativo'!$Q$6:$AA$1115,11)</f>
        <v>21</v>
      </c>
      <c r="N398" s="29">
        <f>VLOOKUP($B398,'[2]pop-2020-2023'!$I$5:$M$1126,2)</f>
        <v>5466</v>
      </c>
      <c r="O398" s="28">
        <f>VLOOKUP($B398,'[2]pop-2020-2023'!$I$5:$M$1126,3)</f>
        <v>5529</v>
      </c>
      <c r="P398" s="28">
        <f>VLOOKUP($B398,'[2]pop-2020-2023'!$I$5:$M$1126,4)</f>
        <v>5581</v>
      </c>
      <c r="Q398" s="30">
        <f>VLOOKUP($B398,'[2]pop-2020-2023'!$I$5:$M$1126,5)</f>
        <v>5639</v>
      </c>
      <c r="R398" s="29">
        <f>VLOOKUP($B398,'[3]Hogares total'!$D$5:$L$1126,6)</f>
        <v>1820</v>
      </c>
      <c r="S398" s="28">
        <f>VLOOKUP($B398,'[3]Hogares total'!$D$5:$L$1126,7)</f>
        <v>1868</v>
      </c>
      <c r="T398" s="28">
        <f>VLOOKUP($B398,'[3]Hogares total'!$D$5:$L$1126,8)</f>
        <v>1918</v>
      </c>
      <c r="U398" s="30">
        <f>VLOOKUP($B398,'[3]Hogares total'!$D$5:$L$1126,9)</f>
        <v>1969</v>
      </c>
      <c r="V398" s="29"/>
      <c r="W398" s="43">
        <f t="shared" si="48"/>
        <v>7.9580394284680771E-3</v>
      </c>
      <c r="X398" s="43">
        <f t="shared" si="49"/>
        <v>5.5545601146747897E-3</v>
      </c>
      <c r="Y398" s="47">
        <f t="shared" si="50"/>
        <v>3.7240645504522077E-3</v>
      </c>
      <c r="Z398" s="29"/>
      <c r="AA398" s="43">
        <f t="shared" si="51"/>
        <v>2.3554603854389723E-2</v>
      </c>
      <c r="AB398" s="43">
        <f t="shared" si="52"/>
        <v>1.6162669447340981E-2</v>
      </c>
      <c r="AC398" s="47">
        <f t="shared" si="53"/>
        <v>1.0665312341289994E-2</v>
      </c>
      <c r="AD398" t="str">
        <f t="shared" si="47"/>
        <v/>
      </c>
    </row>
    <row r="399" spans="2:30" x14ac:dyDescent="0.25">
      <c r="B399" s="9" t="s">
        <v>397</v>
      </c>
      <c r="C399" s="23" t="str">
        <f>VLOOKUP(B399,[2]Municipal!$C$15:$D$60549,2)</f>
        <v>Silvia</v>
      </c>
      <c r="D399" s="11">
        <f>VLOOKUP($B399,'[1]Sin Corporativo'!$Q$6:$AA$1115,2)</f>
        <v>598</v>
      </c>
      <c r="E399" s="10">
        <f>VLOOKUP($B399,'[1]Sin Corporativo'!$Q$6:$AA$1115,3)</f>
        <v>67</v>
      </c>
      <c r="F399" s="10">
        <f>VLOOKUP($B399,'[1]Sin Corporativo'!$Q$6:$AA$1115,4)</f>
        <v>487</v>
      </c>
      <c r="G399" s="12">
        <f>VLOOKUP($B399,'[1]Sin Corporativo'!$Q$6:$AA$1115,5)</f>
        <v>11</v>
      </c>
      <c r="H399" s="11">
        <f>VLOOKUP($B399,'[1]Sin Corporativo'!$Q$6:$AA$1115,6)</f>
        <v>7</v>
      </c>
      <c r="I399" s="10">
        <f>VLOOKUP($B399,'[1]Sin Corporativo'!$Q$6:$AA$1115,7)</f>
        <v>4</v>
      </c>
      <c r="J399" s="10">
        <f>VLOOKUP($B399,'[1]Sin Corporativo'!$Q$6:$AA$1115,8)</f>
        <v>4</v>
      </c>
      <c r="K399" s="7">
        <f>VLOOKUP($B399,'[1]Sin Corporativo'!$Q$6:$AA$1115,9)</f>
        <v>3</v>
      </c>
      <c r="L399" s="11">
        <f>VLOOKUP($B399,'[1]Sin Corporativo'!$Q$6:$AA$1115,10)</f>
        <v>38</v>
      </c>
      <c r="M399" s="10">
        <f>VLOOKUP($B399,'[1]Sin Corporativo'!$Q$6:$AA$1115,11)</f>
        <v>32</v>
      </c>
      <c r="N399" s="29">
        <f>VLOOKUP($B399,'[2]pop-2020-2023'!$I$5:$M$1126,2)</f>
        <v>38652</v>
      </c>
      <c r="O399" s="28">
        <f>VLOOKUP($B399,'[2]pop-2020-2023'!$I$5:$M$1126,3)</f>
        <v>39175</v>
      </c>
      <c r="P399" s="28">
        <f>VLOOKUP($B399,'[2]pop-2020-2023'!$I$5:$M$1126,4)</f>
        <v>39574</v>
      </c>
      <c r="Q399" s="30">
        <f>VLOOKUP($B399,'[2]pop-2020-2023'!$I$5:$M$1126,5)</f>
        <v>39977</v>
      </c>
      <c r="R399" s="29">
        <f>VLOOKUP($B399,'[3]Hogares total'!$D$5:$L$1126,6)</f>
        <v>12928</v>
      </c>
      <c r="S399" s="28">
        <f>VLOOKUP($B399,'[3]Hogares total'!$D$5:$L$1126,7)</f>
        <v>13288</v>
      </c>
      <c r="T399" s="28">
        <f>VLOOKUP($B399,'[3]Hogares total'!$D$5:$L$1126,8)</f>
        <v>13652</v>
      </c>
      <c r="U399" s="30">
        <f>VLOOKUP($B399,'[3]Hogares total'!$D$5:$L$1126,9)</f>
        <v>14025</v>
      </c>
      <c r="V399" s="29"/>
      <c r="W399" s="43">
        <f t="shared" si="48"/>
        <v>1.7102744097000637E-3</v>
      </c>
      <c r="X399" s="43">
        <f t="shared" si="49"/>
        <v>1.010764643452772E-4</v>
      </c>
      <c r="Y399" s="47">
        <f t="shared" si="50"/>
        <v>8.0046026465217497E-4</v>
      </c>
      <c r="Z399" s="29"/>
      <c r="AA399" s="43">
        <f t="shared" si="51"/>
        <v>5.0421432871763996E-3</v>
      </c>
      <c r="AB399" s="43">
        <f t="shared" si="52"/>
        <v>2.9299736302373279E-4</v>
      </c>
      <c r="AC399" s="47">
        <f t="shared" si="53"/>
        <v>2.2816399286987523E-3</v>
      </c>
      <c r="AD399" t="str">
        <f t="shared" si="47"/>
        <v/>
      </c>
    </row>
    <row r="400" spans="2:30" x14ac:dyDescent="0.25">
      <c r="B400" s="9" t="s">
        <v>398</v>
      </c>
      <c r="C400" s="23" t="str">
        <f>VLOOKUP(B400,[2]Municipal!$C$15:$D$60549,2)</f>
        <v>Sotará Paispamba</v>
      </c>
      <c r="D400" s="11">
        <f>VLOOKUP($B400,'[1]Sin Corporativo'!$Q$6:$AA$1115,2)</f>
        <v>26</v>
      </c>
      <c r="E400" s="10">
        <f>VLOOKUP($B400,'[1]Sin Corporativo'!$Q$6:$AA$1115,3)</f>
        <v>48</v>
      </c>
      <c r="F400" s="10">
        <f>VLOOKUP($B400,'[1]Sin Corporativo'!$Q$6:$AA$1115,4)</f>
        <v>48</v>
      </c>
      <c r="G400" s="12">
        <f>VLOOKUP($B400,'[1]Sin Corporativo'!$Q$6:$AA$1115,5)</f>
        <v>13</v>
      </c>
      <c r="H400" s="11">
        <f>VLOOKUP($B400,'[1]Sin Corporativo'!$Q$6:$AA$1115,6)</f>
        <v>8</v>
      </c>
      <c r="I400" s="10">
        <f>VLOOKUP($B400,'[1]Sin Corporativo'!$Q$6:$AA$1115,7)</f>
        <v>4</v>
      </c>
      <c r="J400" s="10">
        <f>VLOOKUP($B400,'[1]Sin Corporativo'!$Q$6:$AA$1115,8)</f>
        <v>1</v>
      </c>
      <c r="K400" s="7">
        <f>VLOOKUP($B400,'[1]Sin Corporativo'!$Q$6:$AA$1115,9)</f>
        <v>1</v>
      </c>
      <c r="L400" s="11">
        <f>VLOOKUP($B400,'[1]Sin Corporativo'!$Q$6:$AA$1115,10)</f>
        <v>1</v>
      </c>
      <c r="M400" s="10">
        <f>VLOOKUP($B400,'[1]Sin Corporativo'!$Q$6:$AA$1115,11)</f>
        <v>1</v>
      </c>
      <c r="N400" s="29">
        <f>VLOOKUP($B400,'[2]pop-2020-2023'!$I$5:$M$1126,2)</f>
        <v>14366</v>
      </c>
      <c r="O400" s="28">
        <f>VLOOKUP($B400,'[2]pop-2020-2023'!$I$5:$M$1126,3)</f>
        <v>14554</v>
      </c>
      <c r="P400" s="28">
        <f>VLOOKUP($B400,'[2]pop-2020-2023'!$I$5:$M$1126,4)</f>
        <v>14699</v>
      </c>
      <c r="Q400" s="30">
        <f>VLOOKUP($B400,'[2]pop-2020-2023'!$I$5:$M$1126,5)</f>
        <v>14856</v>
      </c>
      <c r="R400" s="29">
        <f>VLOOKUP($B400,'[3]Hogares total'!$D$5:$L$1126,6)</f>
        <v>5662</v>
      </c>
      <c r="S400" s="28">
        <f>VLOOKUP($B400,'[3]Hogares total'!$D$5:$L$1126,7)</f>
        <v>5819</v>
      </c>
      <c r="T400" s="28">
        <f>VLOOKUP($B400,'[3]Hogares total'!$D$5:$L$1126,8)</f>
        <v>5979</v>
      </c>
      <c r="U400" s="30">
        <f>VLOOKUP($B400,'[3]Hogares total'!$D$5:$L$1126,9)</f>
        <v>6145</v>
      </c>
      <c r="V400" s="29"/>
      <c r="W400" s="43">
        <f t="shared" si="48"/>
        <v>3.298062388346846E-3</v>
      </c>
      <c r="X400" s="43">
        <f t="shared" si="49"/>
        <v>2.7212735560242196E-4</v>
      </c>
      <c r="Y400" s="47">
        <f t="shared" si="50"/>
        <v>6.7312870220786214E-5</v>
      </c>
      <c r="Z400" s="29"/>
      <c r="AA400" s="43">
        <f t="shared" si="51"/>
        <v>8.2488400068740329E-3</v>
      </c>
      <c r="AB400" s="43">
        <f t="shared" si="52"/>
        <v>6.69008195350393E-4</v>
      </c>
      <c r="AC400" s="47">
        <f t="shared" si="53"/>
        <v>1.6273393002441008E-4</v>
      </c>
      <c r="AD400" t="str">
        <f t="shared" si="47"/>
        <v/>
      </c>
    </row>
    <row r="401" spans="2:30" x14ac:dyDescent="0.25">
      <c r="B401" s="9" t="s">
        <v>399</v>
      </c>
      <c r="C401" s="23" t="str">
        <f>VLOOKUP(B401,[2]Municipal!$C$15:$D$60549,2)</f>
        <v>Suárez</v>
      </c>
      <c r="D401" s="11">
        <f>VLOOKUP($B401,'[1]Sin Corporativo'!$Q$6:$AA$1115,2)</f>
        <v>59</v>
      </c>
      <c r="E401" s="10">
        <f>VLOOKUP($B401,'[1]Sin Corporativo'!$Q$6:$AA$1115,3)</f>
        <v>53</v>
      </c>
      <c r="F401" s="10">
        <f>VLOOKUP($B401,'[1]Sin Corporativo'!$Q$6:$AA$1115,4)</f>
        <v>46</v>
      </c>
      <c r="G401" s="12">
        <f>VLOOKUP($B401,'[1]Sin Corporativo'!$Q$6:$AA$1115,5)</f>
        <v>42</v>
      </c>
      <c r="H401" s="11">
        <f>VLOOKUP($B401,'[1]Sin Corporativo'!$Q$6:$AA$1115,6)</f>
        <v>33</v>
      </c>
      <c r="I401" s="10">
        <f>VLOOKUP($B401,'[1]Sin Corporativo'!$Q$6:$AA$1115,7)</f>
        <v>27</v>
      </c>
      <c r="J401" s="10">
        <f>VLOOKUP($B401,'[1]Sin Corporativo'!$Q$6:$AA$1115,8)</f>
        <v>25</v>
      </c>
      <c r="K401" s="7">
        <f>VLOOKUP($B401,'[1]Sin Corporativo'!$Q$6:$AA$1115,9)</f>
        <v>33</v>
      </c>
      <c r="L401" s="11">
        <f>VLOOKUP($B401,'[1]Sin Corporativo'!$Q$6:$AA$1115,10)</f>
        <v>16</v>
      </c>
      <c r="M401" s="10">
        <f>VLOOKUP($B401,'[1]Sin Corporativo'!$Q$6:$AA$1115,11)</f>
        <v>11</v>
      </c>
      <c r="N401" s="29">
        <f>VLOOKUP($B401,'[2]pop-2020-2023'!$I$5:$M$1126,2)</f>
        <v>32755</v>
      </c>
      <c r="O401" s="28">
        <f>VLOOKUP($B401,'[2]pop-2020-2023'!$I$5:$M$1126,3)</f>
        <v>33081</v>
      </c>
      <c r="P401" s="28">
        <f>VLOOKUP($B401,'[2]pop-2020-2023'!$I$5:$M$1126,4)</f>
        <v>33401</v>
      </c>
      <c r="Q401" s="30">
        <f>VLOOKUP($B401,'[2]pop-2020-2023'!$I$5:$M$1126,5)</f>
        <v>33762</v>
      </c>
      <c r="R401" s="29">
        <f>VLOOKUP($B401,'[3]Hogares total'!$D$5:$L$1126,6)</f>
        <v>13527</v>
      </c>
      <c r="S401" s="28">
        <f>VLOOKUP($B401,'[3]Hogares total'!$D$5:$L$1126,7)</f>
        <v>13916</v>
      </c>
      <c r="T401" s="28">
        <f>VLOOKUP($B401,'[3]Hogares total'!$D$5:$L$1126,8)</f>
        <v>14307</v>
      </c>
      <c r="U401" s="30">
        <f>VLOOKUP($B401,'[3]Hogares total'!$D$5:$L$1126,9)</f>
        <v>14704</v>
      </c>
      <c r="V401" s="29"/>
      <c r="W401" s="43">
        <f t="shared" si="48"/>
        <v>1.6021281097911189E-3</v>
      </c>
      <c r="X401" s="43">
        <f t="shared" si="49"/>
        <v>8.0835903116673155E-4</v>
      </c>
      <c r="Y401" s="47">
        <f t="shared" si="50"/>
        <v>3.2581008234109352E-4</v>
      </c>
      <c r="Z401" s="29"/>
      <c r="AA401" s="43">
        <f t="shared" si="51"/>
        <v>3.8085656797930438E-3</v>
      </c>
      <c r="AB401" s="43">
        <f t="shared" si="52"/>
        <v>1.887188089746278E-3</v>
      </c>
      <c r="AC401" s="47">
        <f t="shared" si="53"/>
        <v>7.4809575625680083E-4</v>
      </c>
      <c r="AD401" t="str">
        <f t="shared" si="47"/>
        <v/>
      </c>
    </row>
    <row r="402" spans="2:30" x14ac:dyDescent="0.25">
      <c r="B402" s="9" t="s">
        <v>400</v>
      </c>
      <c r="C402" s="23" t="str">
        <f>VLOOKUP(B402,[2]Municipal!$C$15:$D$60549,2)</f>
        <v>Sucre</v>
      </c>
      <c r="D402" s="11">
        <f>VLOOKUP($B402,'[1]Sin Corporativo'!$Q$6:$AA$1115,2)</f>
        <v>3</v>
      </c>
      <c r="E402" s="10">
        <f>VLOOKUP($B402,'[1]Sin Corporativo'!$Q$6:$AA$1115,3)</f>
        <v>2</v>
      </c>
      <c r="F402" s="10">
        <f>VLOOKUP($B402,'[1]Sin Corporativo'!$Q$6:$AA$1115,4)</f>
        <v>4</v>
      </c>
      <c r="G402" s="12">
        <f>VLOOKUP($B402,'[1]Sin Corporativo'!$Q$6:$AA$1115,5)</f>
        <v>1</v>
      </c>
      <c r="H402" s="11">
        <f>VLOOKUP($B402,'[1]Sin Corporativo'!$Q$6:$AA$1115,6)</f>
        <v>0</v>
      </c>
      <c r="I402" s="10">
        <f>VLOOKUP($B402,'[1]Sin Corporativo'!$Q$6:$AA$1115,7)</f>
        <v>0</v>
      </c>
      <c r="J402" s="10">
        <f>VLOOKUP($B402,'[1]Sin Corporativo'!$Q$6:$AA$1115,8)</f>
        <v>0</v>
      </c>
      <c r="K402" s="7">
        <f>VLOOKUP($B402,'[1]Sin Corporativo'!$Q$6:$AA$1115,9)</f>
        <v>0</v>
      </c>
      <c r="L402" s="11">
        <f>VLOOKUP($B402,'[1]Sin Corporativo'!$Q$6:$AA$1115,10)</f>
        <v>2</v>
      </c>
      <c r="M402" s="10">
        <f>VLOOKUP($B402,'[1]Sin Corporativo'!$Q$6:$AA$1115,11)</f>
        <v>6</v>
      </c>
      <c r="N402" s="29">
        <f>VLOOKUP($B402,'[2]pop-2020-2023'!$I$5:$M$1126,2)</f>
        <v>9689</v>
      </c>
      <c r="O402" s="28">
        <f>VLOOKUP($B402,'[2]pop-2020-2023'!$I$5:$M$1126,3)</f>
        <v>9736</v>
      </c>
      <c r="P402" s="28">
        <f>VLOOKUP($B402,'[2]pop-2020-2023'!$I$5:$M$1126,4)</f>
        <v>9843</v>
      </c>
      <c r="Q402" s="30">
        <f>VLOOKUP($B402,'[2]pop-2020-2023'!$I$5:$M$1126,5)</f>
        <v>9936</v>
      </c>
      <c r="R402" s="29">
        <f>VLOOKUP($B402,'[3]Hogares total'!$D$5:$L$1126,6)</f>
        <v>4411</v>
      </c>
      <c r="S402" s="28">
        <f>VLOOKUP($B402,'[3]Hogares total'!$D$5:$L$1126,7)</f>
        <v>4536</v>
      </c>
      <c r="T402" s="28">
        <f>VLOOKUP($B402,'[3]Hogares total'!$D$5:$L$1126,8)</f>
        <v>4661</v>
      </c>
      <c r="U402" s="30">
        <f>VLOOKUP($B402,'[3]Hogares total'!$D$5:$L$1126,9)</f>
        <v>4788</v>
      </c>
      <c r="V402" s="29"/>
      <c r="W402" s="43">
        <f t="shared" si="48"/>
        <v>2.0542317173377156E-4</v>
      </c>
      <c r="X402" s="43">
        <f t="shared" si="49"/>
        <v>0</v>
      </c>
      <c r="Y402" s="47">
        <f t="shared" si="50"/>
        <v>6.0386473429951688E-4</v>
      </c>
      <c r="Z402" s="29"/>
      <c r="AA402" s="43">
        <f t="shared" si="51"/>
        <v>4.4091710758377423E-4</v>
      </c>
      <c r="AB402" s="43">
        <f t="shared" si="52"/>
        <v>0</v>
      </c>
      <c r="AC402" s="47">
        <f t="shared" si="53"/>
        <v>1.2531328320802004E-3</v>
      </c>
      <c r="AD402" t="str">
        <f t="shared" si="47"/>
        <v/>
      </c>
    </row>
    <row r="403" spans="2:30" x14ac:dyDescent="0.25">
      <c r="B403" s="9" t="s">
        <v>401</v>
      </c>
      <c r="C403" s="23" t="str">
        <f>VLOOKUP(B403,[2]Municipal!$C$15:$D$60549,2)</f>
        <v>Timbío</v>
      </c>
      <c r="D403" s="11">
        <f>VLOOKUP($B403,'[1]Sin Corporativo'!$Q$6:$AA$1115,2)</f>
        <v>1824</v>
      </c>
      <c r="E403" s="10">
        <f>VLOOKUP($B403,'[1]Sin Corporativo'!$Q$6:$AA$1115,3)</f>
        <v>538</v>
      </c>
      <c r="F403" s="10">
        <f>VLOOKUP($B403,'[1]Sin Corporativo'!$Q$6:$AA$1115,4)</f>
        <v>2524</v>
      </c>
      <c r="G403" s="12">
        <f>VLOOKUP($B403,'[1]Sin Corporativo'!$Q$6:$AA$1115,5)</f>
        <v>178</v>
      </c>
      <c r="H403" s="11">
        <f>VLOOKUP($B403,'[1]Sin Corporativo'!$Q$6:$AA$1115,6)</f>
        <v>486</v>
      </c>
      <c r="I403" s="10">
        <f>VLOOKUP($B403,'[1]Sin Corporativo'!$Q$6:$AA$1115,7)</f>
        <v>203</v>
      </c>
      <c r="J403" s="10">
        <f>VLOOKUP($B403,'[1]Sin Corporativo'!$Q$6:$AA$1115,8)</f>
        <v>501</v>
      </c>
      <c r="K403" s="7">
        <f>VLOOKUP($B403,'[1]Sin Corporativo'!$Q$6:$AA$1115,9)</f>
        <v>809</v>
      </c>
      <c r="L403" s="11">
        <f>VLOOKUP($B403,'[1]Sin Corporativo'!$Q$6:$AA$1115,10)</f>
        <v>810</v>
      </c>
      <c r="M403" s="10">
        <f>VLOOKUP($B403,'[1]Sin Corporativo'!$Q$6:$AA$1115,11)</f>
        <v>247</v>
      </c>
      <c r="N403" s="29">
        <f>VLOOKUP($B403,'[2]pop-2020-2023'!$I$5:$M$1126,2)</f>
        <v>36471</v>
      </c>
      <c r="O403" s="28">
        <f>VLOOKUP($B403,'[2]pop-2020-2023'!$I$5:$M$1126,3)</f>
        <v>36873</v>
      </c>
      <c r="P403" s="28">
        <f>VLOOKUP($B403,'[2]pop-2020-2023'!$I$5:$M$1126,4)</f>
        <v>37268</v>
      </c>
      <c r="Q403" s="30">
        <f>VLOOKUP($B403,'[2]pop-2020-2023'!$I$5:$M$1126,5)</f>
        <v>37682</v>
      </c>
      <c r="R403" s="29">
        <f>VLOOKUP($B403,'[3]Hogares total'!$D$5:$L$1126,6)</f>
        <v>13153</v>
      </c>
      <c r="S403" s="28">
        <f>VLOOKUP($B403,'[3]Hogares total'!$D$5:$L$1126,7)</f>
        <v>13525</v>
      </c>
      <c r="T403" s="28">
        <f>VLOOKUP($B403,'[3]Hogares total'!$D$5:$L$1126,8)</f>
        <v>13905</v>
      </c>
      <c r="U403" s="30">
        <f>VLOOKUP($B403,'[3]Hogares total'!$D$5:$L$1126,9)</f>
        <v>14293</v>
      </c>
      <c r="V403" s="29"/>
      <c r="W403" s="43">
        <f t="shared" si="48"/>
        <v>1.4590621864236705E-2</v>
      </c>
      <c r="X403" s="43">
        <f t="shared" si="49"/>
        <v>5.4470323065364387E-3</v>
      </c>
      <c r="Y403" s="47">
        <f t="shared" si="50"/>
        <v>6.5548537763388355E-3</v>
      </c>
      <c r="Z403" s="29"/>
      <c r="AA403" s="43">
        <f t="shared" si="51"/>
        <v>3.9778188539741223E-2</v>
      </c>
      <c r="AB403" s="43">
        <f t="shared" si="52"/>
        <v>1.4599065084501978E-2</v>
      </c>
      <c r="AC403" s="47">
        <f t="shared" si="53"/>
        <v>1.7281186594836632E-2</v>
      </c>
      <c r="AD403" t="str">
        <f t="shared" si="47"/>
        <v/>
      </c>
    </row>
    <row r="404" spans="2:30" x14ac:dyDescent="0.25">
      <c r="B404" s="9" t="s">
        <v>402</v>
      </c>
      <c r="C404" s="23" t="str">
        <f>VLOOKUP(B404,[2]Municipal!$C$15:$D$60549,2)</f>
        <v>Timbiquí</v>
      </c>
      <c r="D404" s="11">
        <f>VLOOKUP($B404,'[1]Sin Corporativo'!$Q$6:$AA$1115,2)</f>
        <v>80</v>
      </c>
      <c r="E404" s="10">
        <f>VLOOKUP($B404,'[1]Sin Corporativo'!$Q$6:$AA$1115,3)</f>
        <v>94</v>
      </c>
      <c r="F404" s="10">
        <f>VLOOKUP($B404,'[1]Sin Corporativo'!$Q$6:$AA$1115,4)</f>
        <v>99</v>
      </c>
      <c r="G404" s="12">
        <f>VLOOKUP($B404,'[1]Sin Corporativo'!$Q$6:$AA$1115,5)</f>
        <v>105</v>
      </c>
      <c r="H404" s="11">
        <f>VLOOKUP($B404,'[1]Sin Corporativo'!$Q$6:$AA$1115,6)</f>
        <v>89</v>
      </c>
      <c r="I404" s="10">
        <f>VLOOKUP($B404,'[1]Sin Corporativo'!$Q$6:$AA$1115,7)</f>
        <v>72</v>
      </c>
      <c r="J404" s="10">
        <f>VLOOKUP($B404,'[1]Sin Corporativo'!$Q$6:$AA$1115,8)</f>
        <v>66</v>
      </c>
      <c r="K404" s="7">
        <f>VLOOKUP($B404,'[1]Sin Corporativo'!$Q$6:$AA$1115,9)</f>
        <v>65</v>
      </c>
      <c r="L404" s="11">
        <f>VLOOKUP($B404,'[1]Sin Corporativo'!$Q$6:$AA$1115,10)</f>
        <v>63</v>
      </c>
      <c r="M404" s="10">
        <f>VLOOKUP($B404,'[1]Sin Corporativo'!$Q$6:$AA$1115,11)</f>
        <v>70</v>
      </c>
      <c r="N404" s="29">
        <f>VLOOKUP($B404,'[2]pop-2020-2023'!$I$5:$M$1126,2)</f>
        <v>26920</v>
      </c>
      <c r="O404" s="28">
        <f>VLOOKUP($B404,'[2]pop-2020-2023'!$I$5:$M$1126,3)</f>
        <v>27234</v>
      </c>
      <c r="P404" s="28">
        <f>VLOOKUP($B404,'[2]pop-2020-2023'!$I$5:$M$1126,4)</f>
        <v>27521</v>
      </c>
      <c r="Q404" s="30">
        <f>VLOOKUP($B404,'[2]pop-2020-2023'!$I$5:$M$1126,5)</f>
        <v>27822</v>
      </c>
      <c r="R404" s="29">
        <f>VLOOKUP($B404,'[3]Hogares total'!$D$5:$L$1126,6)</f>
        <v>7699</v>
      </c>
      <c r="S404" s="28">
        <f>VLOOKUP($B404,'[3]Hogares total'!$D$5:$L$1126,7)</f>
        <v>7912</v>
      </c>
      <c r="T404" s="28">
        <f>VLOOKUP($B404,'[3]Hogares total'!$D$5:$L$1126,8)</f>
        <v>8132</v>
      </c>
      <c r="U404" s="30">
        <f>VLOOKUP($B404,'[3]Hogares total'!$D$5:$L$1126,9)</f>
        <v>8358</v>
      </c>
      <c r="V404" s="29"/>
      <c r="W404" s="43">
        <f t="shared" si="48"/>
        <v>3.4515678930748328E-3</v>
      </c>
      <c r="X404" s="43">
        <f t="shared" si="49"/>
        <v>2.6161840049416809E-3</v>
      </c>
      <c r="Y404" s="47">
        <f t="shared" si="50"/>
        <v>2.5159945366975776E-3</v>
      </c>
      <c r="Z404" s="29"/>
      <c r="AA404" s="43">
        <f t="shared" si="51"/>
        <v>1.1880687563195146E-2</v>
      </c>
      <c r="AB404" s="43">
        <f t="shared" si="52"/>
        <v>8.8539104771273979E-3</v>
      </c>
      <c r="AC404" s="47">
        <f t="shared" si="53"/>
        <v>8.3752093802345051E-3</v>
      </c>
      <c r="AD404" t="str">
        <f t="shared" si="47"/>
        <v/>
      </c>
    </row>
    <row r="405" spans="2:30" x14ac:dyDescent="0.25">
      <c r="B405" s="9" t="s">
        <v>403</v>
      </c>
      <c r="C405" s="23" t="str">
        <f>VLOOKUP(B405,[2]Municipal!$C$15:$D$60549,2)</f>
        <v>Toribío</v>
      </c>
      <c r="D405" s="11">
        <f>VLOOKUP($B405,'[1]Sin Corporativo'!$Q$6:$AA$1115,2)</f>
        <v>54</v>
      </c>
      <c r="E405" s="10">
        <f>VLOOKUP($B405,'[1]Sin Corporativo'!$Q$6:$AA$1115,3)</f>
        <v>53</v>
      </c>
      <c r="F405" s="10">
        <f>VLOOKUP($B405,'[1]Sin Corporativo'!$Q$6:$AA$1115,4)</f>
        <v>53</v>
      </c>
      <c r="G405" s="12">
        <f>VLOOKUP($B405,'[1]Sin Corporativo'!$Q$6:$AA$1115,5)</f>
        <v>5</v>
      </c>
      <c r="H405" s="11">
        <f>VLOOKUP($B405,'[1]Sin Corporativo'!$Q$6:$AA$1115,6)</f>
        <v>35</v>
      </c>
      <c r="I405" s="10">
        <f>VLOOKUP($B405,'[1]Sin Corporativo'!$Q$6:$AA$1115,7)</f>
        <v>36</v>
      </c>
      <c r="J405" s="10">
        <f>VLOOKUP($B405,'[1]Sin Corporativo'!$Q$6:$AA$1115,8)</f>
        <v>34</v>
      </c>
      <c r="K405" s="7">
        <f>VLOOKUP($B405,'[1]Sin Corporativo'!$Q$6:$AA$1115,9)</f>
        <v>32</v>
      </c>
      <c r="L405" s="11">
        <f>VLOOKUP($B405,'[1]Sin Corporativo'!$Q$6:$AA$1115,10)</f>
        <v>31</v>
      </c>
      <c r="M405" s="10">
        <f>VLOOKUP($B405,'[1]Sin Corporativo'!$Q$6:$AA$1115,11)</f>
        <v>31</v>
      </c>
      <c r="N405" s="29">
        <f>VLOOKUP($B405,'[2]pop-2020-2023'!$I$5:$M$1126,2)</f>
        <v>36064</v>
      </c>
      <c r="O405" s="28">
        <f>VLOOKUP($B405,'[2]pop-2020-2023'!$I$5:$M$1126,3)</f>
        <v>36379</v>
      </c>
      <c r="P405" s="28">
        <f>VLOOKUP($B405,'[2]pop-2020-2023'!$I$5:$M$1126,4)</f>
        <v>36761</v>
      </c>
      <c r="Q405" s="30">
        <f>VLOOKUP($B405,'[2]pop-2020-2023'!$I$5:$M$1126,5)</f>
        <v>37166</v>
      </c>
      <c r="R405" s="29">
        <f>VLOOKUP($B405,'[3]Hogares total'!$D$5:$L$1126,6)</f>
        <v>13078</v>
      </c>
      <c r="S405" s="28">
        <f>VLOOKUP($B405,'[3]Hogares total'!$D$5:$L$1126,7)</f>
        <v>13437</v>
      </c>
      <c r="T405" s="28">
        <f>VLOOKUP($B405,'[3]Hogares total'!$D$5:$L$1126,8)</f>
        <v>13800</v>
      </c>
      <c r="U405" s="30">
        <f>VLOOKUP($B405,'[3]Hogares total'!$D$5:$L$1126,9)</f>
        <v>14172</v>
      </c>
      <c r="V405" s="29"/>
      <c r="W405" s="43">
        <f t="shared" si="48"/>
        <v>1.4568844663129827E-3</v>
      </c>
      <c r="X405" s="43">
        <f t="shared" si="49"/>
        <v>9.7929871331030164E-4</v>
      </c>
      <c r="Y405" s="47">
        <f t="shared" si="50"/>
        <v>8.3409567884625729E-4</v>
      </c>
      <c r="Z405" s="29"/>
      <c r="AA405" s="43">
        <f t="shared" si="51"/>
        <v>3.9443328123837168E-3</v>
      </c>
      <c r="AB405" s="43">
        <f t="shared" si="52"/>
        <v>2.6086956521739132E-3</v>
      </c>
      <c r="AC405" s="47">
        <f t="shared" si="53"/>
        <v>2.1874117979113743E-3</v>
      </c>
      <c r="AD405" t="str">
        <f t="shared" si="47"/>
        <v/>
      </c>
    </row>
    <row r="406" spans="2:30" x14ac:dyDescent="0.25">
      <c r="B406" s="9" t="s">
        <v>404</v>
      </c>
      <c r="C406" s="23" t="str">
        <f>VLOOKUP(B406,[2]Municipal!$C$15:$D$60549,2)</f>
        <v>Totoró</v>
      </c>
      <c r="D406" s="11">
        <f>VLOOKUP($B406,'[1]Sin Corporativo'!$Q$6:$AA$1115,2)</f>
        <v>8</v>
      </c>
      <c r="E406" s="10">
        <f>VLOOKUP($B406,'[1]Sin Corporativo'!$Q$6:$AA$1115,3)</f>
        <v>16</v>
      </c>
      <c r="F406" s="10">
        <f>VLOOKUP($B406,'[1]Sin Corporativo'!$Q$6:$AA$1115,4)</f>
        <v>18</v>
      </c>
      <c r="G406" s="12">
        <f>VLOOKUP($B406,'[1]Sin Corporativo'!$Q$6:$AA$1115,5)</f>
        <v>5</v>
      </c>
      <c r="H406" s="11">
        <f>VLOOKUP($B406,'[1]Sin Corporativo'!$Q$6:$AA$1115,6)</f>
        <v>4</v>
      </c>
      <c r="I406" s="10">
        <f>VLOOKUP($B406,'[1]Sin Corporativo'!$Q$6:$AA$1115,7)</f>
        <v>3</v>
      </c>
      <c r="J406" s="10">
        <f>VLOOKUP($B406,'[1]Sin Corporativo'!$Q$6:$AA$1115,8)</f>
        <v>2</v>
      </c>
      <c r="K406" s="7">
        <f>VLOOKUP($B406,'[1]Sin Corporativo'!$Q$6:$AA$1115,9)</f>
        <v>2</v>
      </c>
      <c r="L406" s="11">
        <f>VLOOKUP($B406,'[1]Sin Corporativo'!$Q$6:$AA$1115,10)</f>
        <v>1</v>
      </c>
      <c r="M406" s="10">
        <f>VLOOKUP($B406,'[1]Sin Corporativo'!$Q$6:$AA$1115,11)</f>
        <v>46</v>
      </c>
      <c r="N406" s="29">
        <f>VLOOKUP($B406,'[2]pop-2020-2023'!$I$5:$M$1126,2)</f>
        <v>25461</v>
      </c>
      <c r="O406" s="28">
        <f>VLOOKUP($B406,'[2]pop-2020-2023'!$I$5:$M$1126,3)</f>
        <v>25813</v>
      </c>
      <c r="P406" s="28">
        <f>VLOOKUP($B406,'[2]pop-2020-2023'!$I$5:$M$1126,4)</f>
        <v>26065</v>
      </c>
      <c r="Q406" s="30">
        <f>VLOOKUP($B406,'[2]pop-2020-2023'!$I$5:$M$1126,5)</f>
        <v>26336</v>
      </c>
      <c r="R406" s="29">
        <f>VLOOKUP($B406,'[3]Hogares total'!$D$5:$L$1126,6)</f>
        <v>8804</v>
      </c>
      <c r="S406" s="28">
        <f>VLOOKUP($B406,'[3]Hogares total'!$D$5:$L$1126,7)</f>
        <v>9046</v>
      </c>
      <c r="T406" s="28">
        <f>VLOOKUP($B406,'[3]Hogares total'!$D$5:$L$1126,8)</f>
        <v>9291</v>
      </c>
      <c r="U406" s="30">
        <f>VLOOKUP($B406,'[3]Hogares total'!$D$5:$L$1126,9)</f>
        <v>9540</v>
      </c>
      <c r="V406" s="29"/>
      <c r="W406" s="43">
        <f t="shared" si="48"/>
        <v>6.1984271491109127E-4</v>
      </c>
      <c r="X406" s="43">
        <f t="shared" si="49"/>
        <v>1.1509687320161136E-4</v>
      </c>
      <c r="Y406" s="47">
        <f t="shared" si="50"/>
        <v>1.7466585662211421E-3</v>
      </c>
      <c r="Z406" s="29"/>
      <c r="AA406" s="43">
        <f t="shared" si="51"/>
        <v>1.7687375635640063E-3</v>
      </c>
      <c r="AB406" s="43">
        <f t="shared" si="52"/>
        <v>3.2289312237649337E-4</v>
      </c>
      <c r="AC406" s="47">
        <f t="shared" si="53"/>
        <v>4.8218029350104823E-3</v>
      </c>
      <c r="AD406" t="str">
        <f t="shared" si="47"/>
        <v/>
      </c>
    </row>
    <row r="407" spans="2:30" x14ac:dyDescent="0.25">
      <c r="B407" s="9" t="s">
        <v>405</v>
      </c>
      <c r="C407" s="23" t="str">
        <f>VLOOKUP(B407,[2]Municipal!$C$15:$D$60549,2)</f>
        <v>Villa Rica</v>
      </c>
      <c r="D407" s="11">
        <f>VLOOKUP($B407,'[1]Sin Corporativo'!$Q$6:$AA$1115,2)</f>
        <v>112</v>
      </c>
      <c r="E407" s="10">
        <f>VLOOKUP($B407,'[1]Sin Corporativo'!$Q$6:$AA$1115,3)</f>
        <v>95</v>
      </c>
      <c r="F407" s="10">
        <f>VLOOKUP($B407,'[1]Sin Corporativo'!$Q$6:$AA$1115,4)</f>
        <v>97</v>
      </c>
      <c r="G407" s="12">
        <f>VLOOKUP($B407,'[1]Sin Corporativo'!$Q$6:$AA$1115,5)</f>
        <v>88</v>
      </c>
      <c r="H407" s="11">
        <f>VLOOKUP($B407,'[1]Sin Corporativo'!$Q$6:$AA$1115,6)</f>
        <v>80</v>
      </c>
      <c r="I407" s="10">
        <f>VLOOKUP($B407,'[1]Sin Corporativo'!$Q$6:$AA$1115,7)</f>
        <v>80</v>
      </c>
      <c r="J407" s="10">
        <f>VLOOKUP($B407,'[1]Sin Corporativo'!$Q$6:$AA$1115,8)</f>
        <v>83</v>
      </c>
      <c r="K407" s="7">
        <f>VLOOKUP($B407,'[1]Sin Corporativo'!$Q$6:$AA$1115,9)</f>
        <v>113</v>
      </c>
      <c r="L407" s="11">
        <f>VLOOKUP($B407,'[1]Sin Corporativo'!$Q$6:$AA$1115,10)</f>
        <v>110</v>
      </c>
      <c r="M407" s="10">
        <f>VLOOKUP($B407,'[1]Sin Corporativo'!$Q$6:$AA$1115,11)</f>
        <v>131</v>
      </c>
      <c r="N407" s="29">
        <f>VLOOKUP($B407,'[2]pop-2020-2023'!$I$5:$M$1126,2)</f>
        <v>21290</v>
      </c>
      <c r="O407" s="28">
        <f>VLOOKUP($B407,'[2]pop-2020-2023'!$I$5:$M$1126,3)</f>
        <v>21528</v>
      </c>
      <c r="P407" s="28">
        <f>VLOOKUP($B407,'[2]pop-2020-2023'!$I$5:$M$1126,4)</f>
        <v>21727</v>
      </c>
      <c r="Q407" s="30">
        <f>VLOOKUP($B407,'[2]pop-2020-2023'!$I$5:$M$1126,5)</f>
        <v>21935</v>
      </c>
      <c r="R407" s="29">
        <f>VLOOKUP($B407,'[3]Hogares total'!$D$5:$L$1126,6)</f>
        <v>7556</v>
      </c>
      <c r="S407" s="28">
        <f>VLOOKUP($B407,'[3]Hogares total'!$D$5:$L$1126,7)</f>
        <v>7771</v>
      </c>
      <c r="T407" s="28">
        <f>VLOOKUP($B407,'[3]Hogares total'!$D$5:$L$1126,8)</f>
        <v>7989</v>
      </c>
      <c r="U407" s="30">
        <f>VLOOKUP($B407,'[3]Hogares total'!$D$5:$L$1126,9)</f>
        <v>8210</v>
      </c>
      <c r="V407" s="29"/>
      <c r="W407" s="43">
        <f t="shared" si="48"/>
        <v>4.412857673727239E-3</v>
      </c>
      <c r="X407" s="43">
        <f t="shared" si="49"/>
        <v>3.6820545864592442E-3</v>
      </c>
      <c r="Y407" s="47">
        <f t="shared" si="50"/>
        <v>5.9721905630271254E-3</v>
      </c>
      <c r="Z407" s="29"/>
      <c r="AA407" s="43">
        <f t="shared" si="51"/>
        <v>1.2224938875305624E-2</v>
      </c>
      <c r="AB407" s="43">
        <f t="shared" si="52"/>
        <v>1.0013768932281888E-2</v>
      </c>
      <c r="AC407" s="47">
        <f t="shared" si="53"/>
        <v>1.5956151035322778E-2</v>
      </c>
      <c r="AD407" t="str">
        <f t="shared" si="47"/>
        <v/>
      </c>
    </row>
    <row r="408" spans="2:30" x14ac:dyDescent="0.25">
      <c r="B408" s="9" t="s">
        <v>406</v>
      </c>
      <c r="C408" s="23" t="str">
        <f>VLOOKUP(B408,[2]Municipal!$C$15:$D$60549,2)</f>
        <v>Valledupar</v>
      </c>
      <c r="D408" s="11">
        <f>VLOOKUP($B408,'[1]Sin Corporativo'!$Q$6:$AA$1115,2)</f>
        <v>80078</v>
      </c>
      <c r="E408" s="10">
        <f>VLOOKUP($B408,'[1]Sin Corporativo'!$Q$6:$AA$1115,3)</f>
        <v>80106</v>
      </c>
      <c r="F408" s="10">
        <f>VLOOKUP($B408,'[1]Sin Corporativo'!$Q$6:$AA$1115,4)</f>
        <v>82370</v>
      </c>
      <c r="G408" s="12">
        <f>VLOOKUP($B408,'[1]Sin Corporativo'!$Q$6:$AA$1115,5)</f>
        <v>78258</v>
      </c>
      <c r="H408" s="11">
        <f>VLOOKUP($B408,'[1]Sin Corporativo'!$Q$6:$AA$1115,6)</f>
        <v>86426</v>
      </c>
      <c r="I408" s="10">
        <f>VLOOKUP($B408,'[1]Sin Corporativo'!$Q$6:$AA$1115,7)</f>
        <v>86315</v>
      </c>
      <c r="J408" s="10">
        <f>VLOOKUP($B408,'[1]Sin Corporativo'!$Q$6:$AA$1115,8)</f>
        <v>84185</v>
      </c>
      <c r="K408" s="7">
        <f>VLOOKUP($B408,'[1]Sin Corporativo'!$Q$6:$AA$1115,9)</f>
        <v>85460</v>
      </c>
      <c r="L408" s="11">
        <f>VLOOKUP($B408,'[1]Sin Corporativo'!$Q$6:$AA$1115,10)</f>
        <v>86685</v>
      </c>
      <c r="M408" s="10">
        <f>VLOOKUP($B408,'[1]Sin Corporativo'!$Q$6:$AA$1115,11)</f>
        <v>87380</v>
      </c>
      <c r="N408" s="29">
        <f>VLOOKUP($B408,'[2]pop-2020-2023'!$I$5:$M$1126,2)</f>
        <v>526238</v>
      </c>
      <c r="O408" s="28">
        <f>VLOOKUP($B408,'[2]pop-2020-2023'!$I$5:$M$1126,3)</f>
        <v>538601</v>
      </c>
      <c r="P408" s="28">
        <f>VLOOKUP($B408,'[2]pop-2020-2023'!$I$5:$M$1126,4)</f>
        <v>549314</v>
      </c>
      <c r="Q408" s="30">
        <f>VLOOKUP($B408,'[2]pop-2020-2023'!$I$5:$M$1126,5)</f>
        <v>558938</v>
      </c>
      <c r="R408" s="29">
        <f>VLOOKUP($B408,'[3]Hogares total'!$D$5:$L$1126,6)</f>
        <v>150700</v>
      </c>
      <c r="S408" s="28">
        <f>VLOOKUP($B408,'[3]Hogares total'!$D$5:$L$1126,7)</f>
        <v>156524</v>
      </c>
      <c r="T408" s="28">
        <f>VLOOKUP($B408,'[3]Hogares total'!$D$5:$L$1126,8)</f>
        <v>161639</v>
      </c>
      <c r="U408" s="30">
        <f>VLOOKUP($B408,'[3]Hogares total'!$D$5:$L$1126,9)</f>
        <v>166723</v>
      </c>
      <c r="V408" s="29"/>
      <c r="W408" s="43">
        <f t="shared" si="48"/>
        <v>0.14872976470522706</v>
      </c>
      <c r="X408" s="43">
        <f t="shared" si="49"/>
        <v>0.15713235053175414</v>
      </c>
      <c r="Y408" s="47">
        <f t="shared" si="50"/>
        <v>0.15633218711198738</v>
      </c>
      <c r="Z408" s="29"/>
      <c r="AA408" s="43">
        <f t="shared" si="51"/>
        <v>0.51178094094196414</v>
      </c>
      <c r="AB408" s="43">
        <f t="shared" si="52"/>
        <v>0.53399860182257997</v>
      </c>
      <c r="AC408" s="47">
        <f t="shared" si="53"/>
        <v>0.52410285323560635</v>
      </c>
      <c r="AD408" t="str">
        <f t="shared" si="47"/>
        <v/>
      </c>
    </row>
    <row r="409" spans="2:30" x14ac:dyDescent="0.25">
      <c r="B409" s="9" t="s">
        <v>407</v>
      </c>
      <c r="C409" s="23" t="str">
        <f>VLOOKUP(B409,[2]Municipal!$C$15:$D$60549,2)</f>
        <v>Aguachica</v>
      </c>
      <c r="D409" s="11">
        <f>VLOOKUP($B409,'[1]Sin Corporativo'!$Q$6:$AA$1115,2)</f>
        <v>10947</v>
      </c>
      <c r="E409" s="10">
        <f>VLOOKUP($B409,'[1]Sin Corporativo'!$Q$6:$AA$1115,3)</f>
        <v>11176</v>
      </c>
      <c r="F409" s="10">
        <f>VLOOKUP($B409,'[1]Sin Corporativo'!$Q$6:$AA$1115,4)</f>
        <v>11144</v>
      </c>
      <c r="G409" s="12">
        <f>VLOOKUP($B409,'[1]Sin Corporativo'!$Q$6:$AA$1115,5)</f>
        <v>9466</v>
      </c>
      <c r="H409" s="11">
        <f>VLOOKUP($B409,'[1]Sin Corporativo'!$Q$6:$AA$1115,6)</f>
        <v>10568</v>
      </c>
      <c r="I409" s="10">
        <f>VLOOKUP($B409,'[1]Sin Corporativo'!$Q$6:$AA$1115,7)</f>
        <v>10399</v>
      </c>
      <c r="J409" s="10">
        <f>VLOOKUP($B409,'[1]Sin Corporativo'!$Q$6:$AA$1115,8)</f>
        <v>10304</v>
      </c>
      <c r="K409" s="7">
        <f>VLOOKUP($B409,'[1]Sin Corporativo'!$Q$6:$AA$1115,9)</f>
        <v>10290</v>
      </c>
      <c r="L409" s="11">
        <f>VLOOKUP($B409,'[1]Sin Corporativo'!$Q$6:$AA$1115,10)</f>
        <v>10594</v>
      </c>
      <c r="M409" s="10">
        <f>VLOOKUP($B409,'[1]Sin Corporativo'!$Q$6:$AA$1115,11)</f>
        <v>11394</v>
      </c>
      <c r="N409" s="29">
        <f>VLOOKUP($B409,'[2]pop-2020-2023'!$I$5:$M$1126,2)</f>
        <v>118392</v>
      </c>
      <c r="O409" s="28">
        <f>VLOOKUP($B409,'[2]pop-2020-2023'!$I$5:$M$1126,3)</f>
        <v>121581</v>
      </c>
      <c r="P409" s="28">
        <f>VLOOKUP($B409,'[2]pop-2020-2023'!$I$5:$M$1126,4)</f>
        <v>124064</v>
      </c>
      <c r="Q409" s="30">
        <f>VLOOKUP($B409,'[2]pop-2020-2023'!$I$5:$M$1126,5)</f>
        <v>126377</v>
      </c>
      <c r="R409" s="29">
        <f>VLOOKUP($B409,'[3]Hogares total'!$D$5:$L$1126,6)</f>
        <v>38307</v>
      </c>
      <c r="S409" s="28">
        <f>VLOOKUP($B409,'[3]Hogares total'!$D$5:$L$1126,7)</f>
        <v>39801</v>
      </c>
      <c r="T409" s="28">
        <f>VLOOKUP($B409,'[3]Hogares total'!$D$5:$L$1126,8)</f>
        <v>41105</v>
      </c>
      <c r="U409" s="30">
        <f>VLOOKUP($B409,'[3]Hogares total'!$D$5:$L$1126,9)</f>
        <v>42389</v>
      </c>
      <c r="V409" s="29"/>
      <c r="W409" s="43">
        <f t="shared" si="48"/>
        <v>9.1922257589590481E-2</v>
      </c>
      <c r="X409" s="43">
        <f t="shared" si="49"/>
        <v>8.3819641475367551E-2</v>
      </c>
      <c r="Y409" s="47">
        <f t="shared" si="50"/>
        <v>9.0158810543057674E-2</v>
      </c>
      <c r="Z409" s="29"/>
      <c r="AA409" s="43">
        <f t="shared" si="51"/>
        <v>0.28079696490037936</v>
      </c>
      <c r="AB409" s="43">
        <f t="shared" si="52"/>
        <v>0.25298625471353847</v>
      </c>
      <c r="AC409" s="47">
        <f t="shared" si="53"/>
        <v>0.26879614994456108</v>
      </c>
      <c r="AD409" t="str">
        <f t="shared" si="47"/>
        <v/>
      </c>
    </row>
    <row r="410" spans="2:30" x14ac:dyDescent="0.25">
      <c r="B410" s="9" t="s">
        <v>408</v>
      </c>
      <c r="C410" s="23" t="str">
        <f>VLOOKUP(B410,[2]Municipal!$C$15:$D$60549,2)</f>
        <v>Agustín Codazzi</v>
      </c>
      <c r="D410" s="11">
        <f>VLOOKUP($B410,'[1]Sin Corporativo'!$Q$6:$AA$1115,2)</f>
        <v>4912</v>
      </c>
      <c r="E410" s="10">
        <f>VLOOKUP($B410,'[1]Sin Corporativo'!$Q$6:$AA$1115,3)</f>
        <v>4928</v>
      </c>
      <c r="F410" s="10">
        <f>VLOOKUP($B410,'[1]Sin Corporativo'!$Q$6:$AA$1115,4)</f>
        <v>5074</v>
      </c>
      <c r="G410" s="12">
        <f>VLOOKUP($B410,'[1]Sin Corporativo'!$Q$6:$AA$1115,5)</f>
        <v>5092</v>
      </c>
      <c r="H410" s="11">
        <f>VLOOKUP($B410,'[1]Sin Corporativo'!$Q$6:$AA$1115,6)</f>
        <v>5025</v>
      </c>
      <c r="I410" s="10">
        <f>VLOOKUP($B410,'[1]Sin Corporativo'!$Q$6:$AA$1115,7)</f>
        <v>4968</v>
      </c>
      <c r="J410" s="10">
        <f>VLOOKUP($B410,'[1]Sin Corporativo'!$Q$6:$AA$1115,8)</f>
        <v>5102</v>
      </c>
      <c r="K410" s="7">
        <f>VLOOKUP($B410,'[1]Sin Corporativo'!$Q$6:$AA$1115,9)</f>
        <v>5041</v>
      </c>
      <c r="L410" s="11">
        <f>VLOOKUP($B410,'[1]Sin Corporativo'!$Q$6:$AA$1115,10)</f>
        <v>4980</v>
      </c>
      <c r="M410" s="10">
        <f>VLOOKUP($B410,'[1]Sin Corporativo'!$Q$6:$AA$1115,11)</f>
        <v>4782</v>
      </c>
      <c r="N410" s="29">
        <f>VLOOKUP($B410,'[2]pop-2020-2023'!$I$5:$M$1126,2)</f>
        <v>65428</v>
      </c>
      <c r="O410" s="28">
        <f>VLOOKUP($B410,'[2]pop-2020-2023'!$I$5:$M$1126,3)</f>
        <v>67084</v>
      </c>
      <c r="P410" s="28">
        <f>VLOOKUP($B410,'[2]pop-2020-2023'!$I$5:$M$1126,4)</f>
        <v>68472</v>
      </c>
      <c r="Q410" s="30">
        <f>VLOOKUP($B410,'[2]pop-2020-2023'!$I$5:$M$1126,5)</f>
        <v>69759</v>
      </c>
      <c r="R410" s="29">
        <f>VLOOKUP($B410,'[3]Hogares total'!$D$5:$L$1126,6)</f>
        <v>19154</v>
      </c>
      <c r="S410" s="28">
        <f>VLOOKUP($B410,'[3]Hogares total'!$D$5:$L$1126,7)</f>
        <v>19874</v>
      </c>
      <c r="T410" s="28">
        <f>VLOOKUP($B410,'[3]Hogares total'!$D$5:$L$1126,8)</f>
        <v>20511</v>
      </c>
      <c r="U410" s="30">
        <f>VLOOKUP($B410,'[3]Hogares total'!$D$5:$L$1126,9)</f>
        <v>21145</v>
      </c>
      <c r="V410" s="29"/>
      <c r="W410" s="43">
        <f t="shared" si="48"/>
        <v>7.3460139526563717E-2</v>
      </c>
      <c r="X410" s="43">
        <f t="shared" si="49"/>
        <v>7.2555205047318619E-2</v>
      </c>
      <c r="Y410" s="47">
        <f t="shared" si="50"/>
        <v>6.8550294585644864E-2</v>
      </c>
      <c r="Z410" s="29"/>
      <c r="AA410" s="43">
        <f t="shared" si="51"/>
        <v>0.24796216161819462</v>
      </c>
      <c r="AB410" s="43">
        <f t="shared" si="52"/>
        <v>0.24221149627029398</v>
      </c>
      <c r="AC410" s="47">
        <f t="shared" si="53"/>
        <v>0.22615275478836605</v>
      </c>
      <c r="AD410" t="str">
        <f t="shared" si="47"/>
        <v/>
      </c>
    </row>
    <row r="411" spans="2:30" x14ac:dyDescent="0.25">
      <c r="B411" s="9" t="s">
        <v>409</v>
      </c>
      <c r="C411" s="23" t="str">
        <f>VLOOKUP(B411,[2]Municipal!$C$15:$D$60549,2)</f>
        <v>Astrea</v>
      </c>
      <c r="D411" s="11">
        <f>VLOOKUP($B411,'[1]Sin Corporativo'!$Q$6:$AA$1115,2)</f>
        <v>17</v>
      </c>
      <c r="E411" s="10">
        <f>VLOOKUP($B411,'[1]Sin Corporativo'!$Q$6:$AA$1115,3)</f>
        <v>15</v>
      </c>
      <c r="F411" s="10">
        <f>VLOOKUP($B411,'[1]Sin Corporativo'!$Q$6:$AA$1115,4)</f>
        <v>14</v>
      </c>
      <c r="G411" s="12">
        <f>VLOOKUP($B411,'[1]Sin Corporativo'!$Q$6:$AA$1115,5)</f>
        <v>12</v>
      </c>
      <c r="H411" s="11">
        <f>VLOOKUP($B411,'[1]Sin Corporativo'!$Q$6:$AA$1115,6)</f>
        <v>9</v>
      </c>
      <c r="I411" s="10">
        <f>VLOOKUP($B411,'[1]Sin Corporativo'!$Q$6:$AA$1115,7)</f>
        <v>51</v>
      </c>
      <c r="J411" s="10">
        <f>VLOOKUP($B411,'[1]Sin Corporativo'!$Q$6:$AA$1115,8)</f>
        <v>28</v>
      </c>
      <c r="K411" s="7">
        <f>VLOOKUP($B411,'[1]Sin Corporativo'!$Q$6:$AA$1115,9)</f>
        <v>69</v>
      </c>
      <c r="L411" s="11">
        <f>VLOOKUP($B411,'[1]Sin Corporativo'!$Q$6:$AA$1115,10)</f>
        <v>69</v>
      </c>
      <c r="M411" s="10">
        <f>VLOOKUP($B411,'[1]Sin Corporativo'!$Q$6:$AA$1115,11)</f>
        <v>87</v>
      </c>
      <c r="N411" s="29">
        <f>VLOOKUP($B411,'[2]pop-2020-2023'!$I$5:$M$1126,2)</f>
        <v>21547</v>
      </c>
      <c r="O411" s="28">
        <f>VLOOKUP($B411,'[2]pop-2020-2023'!$I$5:$M$1126,3)</f>
        <v>22021</v>
      </c>
      <c r="P411" s="28">
        <f>VLOOKUP($B411,'[2]pop-2020-2023'!$I$5:$M$1126,4)</f>
        <v>22498</v>
      </c>
      <c r="Q411" s="30">
        <f>VLOOKUP($B411,'[2]pop-2020-2023'!$I$5:$M$1126,5)</f>
        <v>22921</v>
      </c>
      <c r="R411" s="29">
        <f>VLOOKUP($B411,'[3]Hogares total'!$D$5:$L$1126,6)</f>
        <v>6469</v>
      </c>
      <c r="S411" s="28">
        <f>VLOOKUP($B411,'[3]Hogares total'!$D$5:$L$1126,7)</f>
        <v>6706</v>
      </c>
      <c r="T411" s="28">
        <f>VLOOKUP($B411,'[3]Hogares total'!$D$5:$L$1126,8)</f>
        <v>6908</v>
      </c>
      <c r="U411" s="30">
        <f>VLOOKUP($B411,'[3]Hogares total'!$D$5:$L$1126,9)</f>
        <v>7108</v>
      </c>
      <c r="V411" s="29"/>
      <c r="W411" s="43">
        <f t="shared" si="48"/>
        <v>6.8116797602288729E-4</v>
      </c>
      <c r="X411" s="43">
        <f t="shared" si="49"/>
        <v>2.2668681660592055E-3</v>
      </c>
      <c r="Y411" s="47">
        <f t="shared" si="50"/>
        <v>3.7956459142271279E-3</v>
      </c>
      <c r="Z411" s="29"/>
      <c r="AA411" s="43">
        <f t="shared" si="51"/>
        <v>2.2368028631076647E-3</v>
      </c>
      <c r="AB411" s="43">
        <f t="shared" si="52"/>
        <v>7.382744643891141E-3</v>
      </c>
      <c r="AC411" s="47">
        <f t="shared" si="53"/>
        <v>1.2239729881823298E-2</v>
      </c>
      <c r="AD411" t="str">
        <f t="shared" si="47"/>
        <v/>
      </c>
    </row>
    <row r="412" spans="2:30" x14ac:dyDescent="0.25">
      <c r="B412" s="9" t="s">
        <v>410</v>
      </c>
      <c r="C412" s="23" t="str">
        <f>VLOOKUP(B412,[2]Municipal!$C$15:$D$60549,2)</f>
        <v>Becerril</v>
      </c>
      <c r="D412" s="11">
        <f>VLOOKUP($B412,'[1]Sin Corporativo'!$Q$6:$AA$1115,2)</f>
        <v>135</v>
      </c>
      <c r="E412" s="10">
        <f>VLOOKUP($B412,'[1]Sin Corporativo'!$Q$6:$AA$1115,3)</f>
        <v>129</v>
      </c>
      <c r="F412" s="10">
        <f>VLOOKUP($B412,'[1]Sin Corporativo'!$Q$6:$AA$1115,4)</f>
        <v>120</v>
      </c>
      <c r="G412" s="12">
        <f>VLOOKUP($B412,'[1]Sin Corporativo'!$Q$6:$AA$1115,5)</f>
        <v>118</v>
      </c>
      <c r="H412" s="11">
        <f>VLOOKUP($B412,'[1]Sin Corporativo'!$Q$6:$AA$1115,6)</f>
        <v>25</v>
      </c>
      <c r="I412" s="10">
        <f>VLOOKUP($B412,'[1]Sin Corporativo'!$Q$6:$AA$1115,7)</f>
        <v>570</v>
      </c>
      <c r="J412" s="10">
        <f>VLOOKUP($B412,'[1]Sin Corporativo'!$Q$6:$AA$1115,8)</f>
        <v>638</v>
      </c>
      <c r="K412" s="7">
        <f>VLOOKUP($B412,'[1]Sin Corporativo'!$Q$6:$AA$1115,9)</f>
        <v>791</v>
      </c>
      <c r="L412" s="11">
        <f>VLOOKUP($B412,'[1]Sin Corporativo'!$Q$6:$AA$1115,10)</f>
        <v>787</v>
      </c>
      <c r="M412" s="10">
        <f>VLOOKUP($B412,'[1]Sin Corporativo'!$Q$6:$AA$1115,11)</f>
        <v>882</v>
      </c>
      <c r="N412" s="29">
        <f>VLOOKUP($B412,'[2]pop-2020-2023'!$I$5:$M$1126,2)</f>
        <v>23265</v>
      </c>
      <c r="O412" s="28">
        <f>VLOOKUP($B412,'[2]pop-2020-2023'!$I$5:$M$1126,3)</f>
        <v>23847</v>
      </c>
      <c r="P412" s="28">
        <f>VLOOKUP($B412,'[2]pop-2020-2023'!$I$5:$M$1126,4)</f>
        <v>24351</v>
      </c>
      <c r="Q412" s="30">
        <f>VLOOKUP($B412,'[2]pop-2020-2023'!$I$5:$M$1126,5)</f>
        <v>24797</v>
      </c>
      <c r="R412" s="29">
        <f>VLOOKUP($B412,'[3]Hogares total'!$D$5:$L$1126,6)</f>
        <v>6218</v>
      </c>
      <c r="S412" s="28">
        <f>VLOOKUP($B412,'[3]Hogares total'!$D$5:$L$1126,7)</f>
        <v>6440</v>
      </c>
      <c r="T412" s="28">
        <f>VLOOKUP($B412,'[3]Hogares total'!$D$5:$L$1126,8)</f>
        <v>6637</v>
      </c>
      <c r="U412" s="30">
        <f>VLOOKUP($B412,'[3]Hogares total'!$D$5:$L$1126,9)</f>
        <v>6836</v>
      </c>
      <c r="V412" s="29"/>
      <c r="W412" s="43">
        <f t="shared" si="48"/>
        <v>5.4094854698704242E-3</v>
      </c>
      <c r="X412" s="43">
        <f t="shared" si="49"/>
        <v>2.3407662929653811E-2</v>
      </c>
      <c r="Y412" s="47">
        <f t="shared" si="50"/>
        <v>3.5568818808726865E-2</v>
      </c>
      <c r="Z412" s="29"/>
      <c r="AA412" s="43">
        <f t="shared" si="51"/>
        <v>2.0031055900621118E-2</v>
      </c>
      <c r="AB412" s="43">
        <f t="shared" si="52"/>
        <v>8.588217568178394E-2</v>
      </c>
      <c r="AC412" s="47">
        <f t="shared" si="53"/>
        <v>0.12902282036278526</v>
      </c>
      <c r="AD412" t="str">
        <f t="shared" si="47"/>
        <v/>
      </c>
    </row>
    <row r="413" spans="2:30" x14ac:dyDescent="0.25">
      <c r="B413" s="9" t="s">
        <v>411</v>
      </c>
      <c r="C413" s="23" t="str">
        <f>VLOOKUP(B413,[2]Municipal!$C$15:$D$60549,2)</f>
        <v>Bosconia</v>
      </c>
      <c r="D413" s="11">
        <f>VLOOKUP($B413,'[1]Sin Corporativo'!$Q$6:$AA$1115,2)</f>
        <v>3356</v>
      </c>
      <c r="E413" s="10">
        <f>VLOOKUP($B413,'[1]Sin Corporativo'!$Q$6:$AA$1115,3)</f>
        <v>3646</v>
      </c>
      <c r="F413" s="10">
        <f>VLOOKUP($B413,'[1]Sin Corporativo'!$Q$6:$AA$1115,4)</f>
        <v>3755</v>
      </c>
      <c r="G413" s="12">
        <f>VLOOKUP($B413,'[1]Sin Corporativo'!$Q$6:$AA$1115,5)</f>
        <v>3716</v>
      </c>
      <c r="H413" s="11">
        <f>VLOOKUP($B413,'[1]Sin Corporativo'!$Q$6:$AA$1115,6)</f>
        <v>3631</v>
      </c>
      <c r="I413" s="10">
        <f>VLOOKUP($B413,'[1]Sin Corporativo'!$Q$6:$AA$1115,7)</f>
        <v>3577</v>
      </c>
      <c r="J413" s="10">
        <f>VLOOKUP($B413,'[1]Sin Corporativo'!$Q$6:$AA$1115,8)</f>
        <v>3930</v>
      </c>
      <c r="K413" s="7">
        <f>VLOOKUP($B413,'[1]Sin Corporativo'!$Q$6:$AA$1115,9)</f>
        <v>3585</v>
      </c>
      <c r="L413" s="11">
        <f>VLOOKUP($B413,'[1]Sin Corporativo'!$Q$6:$AA$1115,10)</f>
        <v>3500</v>
      </c>
      <c r="M413" s="10">
        <f>VLOOKUP($B413,'[1]Sin Corporativo'!$Q$6:$AA$1115,11)</f>
        <v>3549</v>
      </c>
      <c r="N413" s="29">
        <f>VLOOKUP($B413,'[2]pop-2020-2023'!$I$5:$M$1126,2)</f>
        <v>43191</v>
      </c>
      <c r="O413" s="28">
        <f>VLOOKUP($B413,'[2]pop-2020-2023'!$I$5:$M$1126,3)</f>
        <v>44343</v>
      </c>
      <c r="P413" s="28">
        <f>VLOOKUP($B413,'[2]pop-2020-2023'!$I$5:$M$1126,4)</f>
        <v>45247</v>
      </c>
      <c r="Q413" s="30">
        <f>VLOOKUP($B413,'[2]pop-2020-2023'!$I$5:$M$1126,5)</f>
        <v>46093</v>
      </c>
      <c r="R413" s="29">
        <f>VLOOKUP($B413,'[3]Hogares total'!$D$5:$L$1126,6)</f>
        <v>11930</v>
      </c>
      <c r="S413" s="28">
        <f>VLOOKUP($B413,'[3]Hogares total'!$D$5:$L$1126,7)</f>
        <v>12399</v>
      </c>
      <c r="T413" s="28">
        <f>VLOOKUP($B413,'[3]Hogares total'!$D$5:$L$1126,8)</f>
        <v>12809</v>
      </c>
      <c r="U413" s="30">
        <f>VLOOKUP($B413,'[3]Hogares total'!$D$5:$L$1126,9)</f>
        <v>13216</v>
      </c>
      <c r="V413" s="29"/>
      <c r="W413" s="43">
        <f t="shared" si="48"/>
        <v>8.2222673251696993E-2</v>
      </c>
      <c r="X413" s="43">
        <f t="shared" si="49"/>
        <v>7.9054964970053265E-2</v>
      </c>
      <c r="Y413" s="47">
        <f t="shared" si="50"/>
        <v>7.6996507061809813E-2</v>
      </c>
      <c r="Z413" s="29"/>
      <c r="AA413" s="43">
        <f t="shared" si="51"/>
        <v>0.29405597225582708</v>
      </c>
      <c r="AB413" s="43">
        <f t="shared" si="52"/>
        <v>0.27925677258177845</v>
      </c>
      <c r="AC413" s="47">
        <f t="shared" si="53"/>
        <v>0.26853813559322032</v>
      </c>
      <c r="AD413" t="str">
        <f t="shared" si="47"/>
        <v/>
      </c>
    </row>
    <row r="414" spans="2:30" x14ac:dyDescent="0.25">
      <c r="B414" s="9" t="s">
        <v>412</v>
      </c>
      <c r="C414" s="23" t="str">
        <f>VLOOKUP(B414,[2]Municipal!$C$15:$D$60549,2)</f>
        <v>Chimichagua</v>
      </c>
      <c r="D414" s="11">
        <f>VLOOKUP($B414,'[1]Sin Corporativo'!$Q$6:$AA$1115,2)</f>
        <v>367</v>
      </c>
      <c r="E414" s="10">
        <f>VLOOKUP($B414,'[1]Sin Corporativo'!$Q$6:$AA$1115,3)</f>
        <v>360</v>
      </c>
      <c r="F414" s="10">
        <f>VLOOKUP($B414,'[1]Sin Corporativo'!$Q$6:$AA$1115,4)</f>
        <v>362</v>
      </c>
      <c r="G414" s="12">
        <f>VLOOKUP($B414,'[1]Sin Corporativo'!$Q$6:$AA$1115,5)</f>
        <v>455</v>
      </c>
      <c r="H414" s="11">
        <f>VLOOKUP($B414,'[1]Sin Corporativo'!$Q$6:$AA$1115,6)</f>
        <v>438</v>
      </c>
      <c r="I414" s="10">
        <f>VLOOKUP($B414,'[1]Sin Corporativo'!$Q$6:$AA$1115,7)</f>
        <v>6</v>
      </c>
      <c r="J414" s="10">
        <f>VLOOKUP($B414,'[1]Sin Corporativo'!$Q$6:$AA$1115,8)</f>
        <v>658</v>
      </c>
      <c r="K414" s="7">
        <f>VLOOKUP($B414,'[1]Sin Corporativo'!$Q$6:$AA$1115,9)</f>
        <v>458</v>
      </c>
      <c r="L414" s="11">
        <f>VLOOKUP($B414,'[1]Sin Corporativo'!$Q$6:$AA$1115,10)</f>
        <v>10</v>
      </c>
      <c r="M414" s="10">
        <f>VLOOKUP($B414,'[1]Sin Corporativo'!$Q$6:$AA$1115,11)</f>
        <v>34</v>
      </c>
      <c r="N414" s="29">
        <f>VLOOKUP($B414,'[2]pop-2020-2023'!$I$5:$M$1126,2)</f>
        <v>36683</v>
      </c>
      <c r="O414" s="28">
        <f>VLOOKUP($B414,'[2]pop-2020-2023'!$I$5:$M$1126,3)</f>
        <v>37547</v>
      </c>
      <c r="P414" s="28">
        <f>VLOOKUP($B414,'[2]pop-2020-2023'!$I$5:$M$1126,4)</f>
        <v>38317</v>
      </c>
      <c r="Q414" s="30">
        <f>VLOOKUP($B414,'[2]pop-2020-2023'!$I$5:$M$1126,5)</f>
        <v>39045</v>
      </c>
      <c r="R414" s="29">
        <f>VLOOKUP($B414,'[3]Hogares total'!$D$5:$L$1126,6)</f>
        <v>10729</v>
      </c>
      <c r="S414" s="28">
        <f>VLOOKUP($B414,'[3]Hogares total'!$D$5:$L$1126,7)</f>
        <v>11111</v>
      </c>
      <c r="T414" s="28">
        <f>VLOOKUP($B414,'[3]Hogares total'!$D$5:$L$1126,8)</f>
        <v>11439</v>
      </c>
      <c r="U414" s="30">
        <f>VLOOKUP($B414,'[3]Hogares total'!$D$5:$L$1126,9)</f>
        <v>11764</v>
      </c>
      <c r="V414" s="29"/>
      <c r="W414" s="43">
        <f t="shared" si="48"/>
        <v>9.5879830612299252E-3</v>
      </c>
      <c r="X414" s="43">
        <f t="shared" si="49"/>
        <v>1.5658845943053996E-4</v>
      </c>
      <c r="Y414" s="47">
        <f t="shared" si="50"/>
        <v>8.7079011397105902E-4</v>
      </c>
      <c r="Z414" s="29"/>
      <c r="AA414" s="43">
        <f t="shared" si="51"/>
        <v>3.2400324003240034E-2</v>
      </c>
      <c r="AB414" s="43">
        <f t="shared" si="52"/>
        <v>5.2452137424600052E-4</v>
      </c>
      <c r="AC414" s="47">
        <f t="shared" si="53"/>
        <v>2.8901734104046241E-3</v>
      </c>
      <c r="AD414" t="str">
        <f t="shared" si="47"/>
        <v/>
      </c>
    </row>
    <row r="415" spans="2:30" x14ac:dyDescent="0.25">
      <c r="B415" s="9" t="s">
        <v>413</v>
      </c>
      <c r="C415" s="23" t="str">
        <f>VLOOKUP(B415,[2]Municipal!$C$15:$D$60549,2)</f>
        <v>Chiriguaná</v>
      </c>
      <c r="D415" s="11">
        <f>VLOOKUP($B415,'[1]Sin Corporativo'!$Q$6:$AA$1115,2)</f>
        <v>765</v>
      </c>
      <c r="E415" s="10">
        <f>VLOOKUP($B415,'[1]Sin Corporativo'!$Q$6:$AA$1115,3)</f>
        <v>338</v>
      </c>
      <c r="F415" s="10">
        <f>VLOOKUP($B415,'[1]Sin Corporativo'!$Q$6:$AA$1115,4)</f>
        <v>573</v>
      </c>
      <c r="G415" s="12">
        <f>VLOOKUP($B415,'[1]Sin Corporativo'!$Q$6:$AA$1115,5)</f>
        <v>564</v>
      </c>
      <c r="H415" s="11">
        <f>VLOOKUP($B415,'[1]Sin Corporativo'!$Q$6:$AA$1115,6)</f>
        <v>231</v>
      </c>
      <c r="I415" s="10">
        <f>VLOOKUP($B415,'[1]Sin Corporativo'!$Q$6:$AA$1115,7)</f>
        <v>677</v>
      </c>
      <c r="J415" s="10">
        <f>VLOOKUP($B415,'[1]Sin Corporativo'!$Q$6:$AA$1115,8)</f>
        <v>1068</v>
      </c>
      <c r="K415" s="7">
        <f>VLOOKUP($B415,'[1]Sin Corporativo'!$Q$6:$AA$1115,9)</f>
        <v>1018</v>
      </c>
      <c r="L415" s="11">
        <f>VLOOKUP($B415,'[1]Sin Corporativo'!$Q$6:$AA$1115,10)</f>
        <v>867</v>
      </c>
      <c r="M415" s="10">
        <f>VLOOKUP($B415,'[1]Sin Corporativo'!$Q$6:$AA$1115,11)</f>
        <v>1031</v>
      </c>
      <c r="N415" s="29">
        <f>VLOOKUP($B415,'[2]pop-2020-2023'!$I$5:$M$1126,2)</f>
        <v>29804</v>
      </c>
      <c r="O415" s="28">
        <f>VLOOKUP($B415,'[2]pop-2020-2023'!$I$5:$M$1126,3)</f>
        <v>30552</v>
      </c>
      <c r="P415" s="28">
        <f>VLOOKUP($B415,'[2]pop-2020-2023'!$I$5:$M$1126,4)</f>
        <v>31188</v>
      </c>
      <c r="Q415" s="30">
        <f>VLOOKUP($B415,'[2]pop-2020-2023'!$I$5:$M$1126,5)</f>
        <v>31771</v>
      </c>
      <c r="R415" s="29">
        <f>VLOOKUP($B415,'[3]Hogares total'!$D$5:$L$1126,6)</f>
        <v>8429</v>
      </c>
      <c r="S415" s="28">
        <f>VLOOKUP($B415,'[3]Hogares total'!$D$5:$L$1126,7)</f>
        <v>8734</v>
      </c>
      <c r="T415" s="28">
        <f>VLOOKUP($B415,'[3]Hogares total'!$D$5:$L$1126,8)</f>
        <v>9002</v>
      </c>
      <c r="U415" s="30">
        <f>VLOOKUP($B415,'[3]Hogares total'!$D$5:$L$1126,9)</f>
        <v>9271</v>
      </c>
      <c r="V415" s="29"/>
      <c r="W415" s="43">
        <f t="shared" si="48"/>
        <v>1.1063105525006547E-2</v>
      </c>
      <c r="X415" s="43">
        <f t="shared" si="49"/>
        <v>2.1707066820572014E-2</v>
      </c>
      <c r="Y415" s="47">
        <f t="shared" si="50"/>
        <v>3.2450977306348557E-2</v>
      </c>
      <c r="Z415" s="29"/>
      <c r="AA415" s="43">
        <f t="shared" si="51"/>
        <v>3.8699335928555074E-2</v>
      </c>
      <c r="AB415" s="43">
        <f t="shared" si="52"/>
        <v>7.5205509886691849E-2</v>
      </c>
      <c r="AC415" s="47">
        <f t="shared" si="53"/>
        <v>0.11120698953726675</v>
      </c>
      <c r="AD415" t="str">
        <f t="shared" si="47"/>
        <v/>
      </c>
    </row>
    <row r="416" spans="2:30" x14ac:dyDescent="0.25">
      <c r="B416" s="9" t="s">
        <v>414</v>
      </c>
      <c r="C416" s="23" t="str">
        <f>VLOOKUP(B416,[2]Municipal!$C$15:$D$60549,2)</f>
        <v>Curumaní</v>
      </c>
      <c r="D416" s="11">
        <f>VLOOKUP($B416,'[1]Sin Corporativo'!$Q$6:$AA$1115,2)</f>
        <v>644</v>
      </c>
      <c r="E416" s="10">
        <f>VLOOKUP($B416,'[1]Sin Corporativo'!$Q$6:$AA$1115,3)</f>
        <v>627</v>
      </c>
      <c r="F416" s="10">
        <f>VLOOKUP($B416,'[1]Sin Corporativo'!$Q$6:$AA$1115,4)</f>
        <v>539</v>
      </c>
      <c r="G416" s="12">
        <f>VLOOKUP($B416,'[1]Sin Corporativo'!$Q$6:$AA$1115,5)</f>
        <v>786</v>
      </c>
      <c r="H416" s="11">
        <f>VLOOKUP($B416,'[1]Sin Corporativo'!$Q$6:$AA$1115,6)</f>
        <v>855</v>
      </c>
      <c r="I416" s="10">
        <f>VLOOKUP($B416,'[1]Sin Corporativo'!$Q$6:$AA$1115,7)</f>
        <v>838</v>
      </c>
      <c r="J416" s="10">
        <f>VLOOKUP($B416,'[1]Sin Corporativo'!$Q$6:$AA$1115,8)</f>
        <v>1533</v>
      </c>
      <c r="K416" s="7">
        <f>VLOOKUP($B416,'[1]Sin Corporativo'!$Q$6:$AA$1115,9)</f>
        <v>1588</v>
      </c>
      <c r="L416" s="11">
        <f>VLOOKUP($B416,'[1]Sin Corporativo'!$Q$6:$AA$1115,10)</f>
        <v>918</v>
      </c>
      <c r="M416" s="10">
        <f>VLOOKUP($B416,'[1]Sin Corporativo'!$Q$6:$AA$1115,11)</f>
        <v>1227</v>
      </c>
      <c r="N416" s="29">
        <f>VLOOKUP($B416,'[2]pop-2020-2023'!$I$5:$M$1126,2)</f>
        <v>40205</v>
      </c>
      <c r="O416" s="28">
        <f>VLOOKUP($B416,'[2]pop-2020-2023'!$I$5:$M$1126,3)</f>
        <v>41199</v>
      </c>
      <c r="P416" s="28">
        <f>VLOOKUP($B416,'[2]pop-2020-2023'!$I$5:$M$1126,4)</f>
        <v>42061</v>
      </c>
      <c r="Q416" s="30">
        <f>VLOOKUP($B416,'[2]pop-2020-2023'!$I$5:$M$1126,5)</f>
        <v>42836</v>
      </c>
      <c r="R416" s="29">
        <f>VLOOKUP($B416,'[3]Hogares total'!$D$5:$L$1126,6)</f>
        <v>11911</v>
      </c>
      <c r="S416" s="28">
        <f>VLOOKUP($B416,'[3]Hogares total'!$D$5:$L$1126,7)</f>
        <v>12356</v>
      </c>
      <c r="T416" s="28">
        <f>VLOOKUP($B416,'[3]Hogares total'!$D$5:$L$1126,8)</f>
        <v>12746</v>
      </c>
      <c r="U416" s="30">
        <f>VLOOKUP($B416,'[3]Hogares total'!$D$5:$L$1126,9)</f>
        <v>13134</v>
      </c>
      <c r="V416" s="29"/>
      <c r="W416" s="43">
        <f t="shared" si="48"/>
        <v>1.5218815990679386E-2</v>
      </c>
      <c r="X416" s="43">
        <f t="shared" si="49"/>
        <v>1.9923444521052755E-2</v>
      </c>
      <c r="Y416" s="47">
        <f t="shared" si="50"/>
        <v>2.8644131104678307E-2</v>
      </c>
      <c r="Z416" s="29"/>
      <c r="AA416" s="43">
        <f t="shared" si="51"/>
        <v>5.0744577533182261E-2</v>
      </c>
      <c r="AB416" s="43">
        <f t="shared" si="52"/>
        <v>6.5746116428683513E-2</v>
      </c>
      <c r="AC416" s="47">
        <f t="shared" si="53"/>
        <v>9.342165372316126E-2</v>
      </c>
      <c r="AD416" t="str">
        <f t="shared" si="47"/>
        <v/>
      </c>
    </row>
    <row r="417" spans="2:30" x14ac:dyDescent="0.25">
      <c r="B417" s="9" t="s">
        <v>415</v>
      </c>
      <c r="C417" s="23" t="str">
        <f>VLOOKUP(B417,[2]Municipal!$C$15:$D$60549,2)</f>
        <v>El Copey</v>
      </c>
      <c r="D417" s="11">
        <f>VLOOKUP($B417,'[1]Sin Corporativo'!$Q$6:$AA$1115,2)</f>
        <v>569</v>
      </c>
      <c r="E417" s="10">
        <f>VLOOKUP($B417,'[1]Sin Corporativo'!$Q$6:$AA$1115,3)</f>
        <v>572</v>
      </c>
      <c r="F417" s="10">
        <f>VLOOKUP($B417,'[1]Sin Corporativo'!$Q$6:$AA$1115,4)</f>
        <v>564</v>
      </c>
      <c r="G417" s="12">
        <f>VLOOKUP($B417,'[1]Sin Corporativo'!$Q$6:$AA$1115,5)</f>
        <v>586</v>
      </c>
      <c r="H417" s="11">
        <f>VLOOKUP($B417,'[1]Sin Corporativo'!$Q$6:$AA$1115,6)</f>
        <v>490</v>
      </c>
      <c r="I417" s="10">
        <f>VLOOKUP($B417,'[1]Sin Corporativo'!$Q$6:$AA$1115,7)</f>
        <v>34</v>
      </c>
      <c r="J417" s="10">
        <f>VLOOKUP($B417,'[1]Sin Corporativo'!$Q$6:$AA$1115,8)</f>
        <v>944</v>
      </c>
      <c r="K417" s="7">
        <f>VLOOKUP($B417,'[1]Sin Corporativo'!$Q$6:$AA$1115,9)</f>
        <v>485</v>
      </c>
      <c r="L417" s="11">
        <f>VLOOKUP($B417,'[1]Sin Corporativo'!$Q$6:$AA$1115,10)</f>
        <v>1048</v>
      </c>
      <c r="M417" s="10">
        <f>VLOOKUP($B417,'[1]Sin Corporativo'!$Q$6:$AA$1115,11)</f>
        <v>1045</v>
      </c>
      <c r="N417" s="29">
        <f>VLOOKUP($B417,'[2]pop-2020-2023'!$I$5:$M$1126,2)</f>
        <v>32335</v>
      </c>
      <c r="O417" s="28">
        <f>VLOOKUP($B417,'[2]pop-2020-2023'!$I$5:$M$1126,3)</f>
        <v>33099</v>
      </c>
      <c r="P417" s="28">
        <f>VLOOKUP($B417,'[2]pop-2020-2023'!$I$5:$M$1126,4)</f>
        <v>33782</v>
      </c>
      <c r="Q417" s="30">
        <f>VLOOKUP($B417,'[2]pop-2020-2023'!$I$5:$M$1126,5)</f>
        <v>34418</v>
      </c>
      <c r="R417" s="29">
        <f>VLOOKUP($B417,'[3]Hogares total'!$D$5:$L$1126,6)</f>
        <v>8554</v>
      </c>
      <c r="S417" s="28">
        <f>VLOOKUP($B417,'[3]Hogares total'!$D$5:$L$1126,7)</f>
        <v>8875</v>
      </c>
      <c r="T417" s="28">
        <f>VLOOKUP($B417,'[3]Hogares total'!$D$5:$L$1126,8)</f>
        <v>9157</v>
      </c>
      <c r="U417" s="30">
        <f>VLOOKUP($B417,'[3]Hogares total'!$D$5:$L$1126,9)</f>
        <v>9438</v>
      </c>
      <c r="V417" s="29"/>
      <c r="W417" s="43">
        <f t="shared" si="48"/>
        <v>1.7281488866733134E-2</v>
      </c>
      <c r="X417" s="43">
        <f t="shared" si="49"/>
        <v>1.0064531407258303E-3</v>
      </c>
      <c r="Y417" s="47">
        <f t="shared" si="50"/>
        <v>3.0362019873322099E-2</v>
      </c>
      <c r="Z417" s="29"/>
      <c r="AA417" s="43">
        <f t="shared" si="51"/>
        <v>6.445070422535211E-2</v>
      </c>
      <c r="AB417" s="43">
        <f t="shared" si="52"/>
        <v>3.7130064431582397E-3</v>
      </c>
      <c r="AC417" s="47">
        <f t="shared" si="53"/>
        <v>0.11072261072261072</v>
      </c>
      <c r="AD417" t="str">
        <f t="shared" si="47"/>
        <v/>
      </c>
    </row>
    <row r="418" spans="2:30" x14ac:dyDescent="0.25">
      <c r="B418" s="9" t="s">
        <v>416</v>
      </c>
      <c r="C418" s="23" t="str">
        <f>VLOOKUP(B418,[2]Municipal!$C$15:$D$60549,2)</f>
        <v>El Paso</v>
      </c>
      <c r="D418" s="11">
        <f>VLOOKUP($B418,'[1]Sin Corporativo'!$Q$6:$AA$1115,2)</f>
        <v>707</v>
      </c>
      <c r="E418" s="10">
        <f>VLOOKUP($B418,'[1]Sin Corporativo'!$Q$6:$AA$1115,3)</f>
        <v>690</v>
      </c>
      <c r="F418" s="10">
        <f>VLOOKUP($B418,'[1]Sin Corporativo'!$Q$6:$AA$1115,4)</f>
        <v>646</v>
      </c>
      <c r="G418" s="12">
        <f>VLOOKUP($B418,'[1]Sin Corporativo'!$Q$6:$AA$1115,5)</f>
        <v>624</v>
      </c>
      <c r="H418" s="11">
        <f>VLOOKUP($B418,'[1]Sin Corporativo'!$Q$6:$AA$1115,6)</f>
        <v>572</v>
      </c>
      <c r="I418" s="10">
        <f>VLOOKUP($B418,'[1]Sin Corporativo'!$Q$6:$AA$1115,7)</f>
        <v>649</v>
      </c>
      <c r="J418" s="10">
        <f>VLOOKUP($B418,'[1]Sin Corporativo'!$Q$6:$AA$1115,8)</f>
        <v>623</v>
      </c>
      <c r="K418" s="7">
        <f>VLOOKUP($B418,'[1]Sin Corporativo'!$Q$6:$AA$1115,9)</f>
        <v>712</v>
      </c>
      <c r="L418" s="11">
        <f>VLOOKUP($B418,'[1]Sin Corporativo'!$Q$6:$AA$1115,10)</f>
        <v>399</v>
      </c>
      <c r="M418" s="10">
        <f>VLOOKUP($B418,'[1]Sin Corporativo'!$Q$6:$AA$1115,11)</f>
        <v>368</v>
      </c>
      <c r="N418" s="29">
        <f>VLOOKUP($B418,'[2]pop-2020-2023'!$I$5:$M$1126,2)</f>
        <v>40398</v>
      </c>
      <c r="O418" s="28">
        <f>VLOOKUP($B418,'[2]pop-2020-2023'!$I$5:$M$1126,3)</f>
        <v>41378</v>
      </c>
      <c r="P418" s="28">
        <f>VLOOKUP($B418,'[2]pop-2020-2023'!$I$5:$M$1126,4)</f>
        <v>42198</v>
      </c>
      <c r="Q418" s="30">
        <f>VLOOKUP($B418,'[2]pop-2020-2023'!$I$5:$M$1126,5)</f>
        <v>42960</v>
      </c>
      <c r="R418" s="29">
        <f>VLOOKUP($B418,'[3]Hogares total'!$D$5:$L$1126,6)</f>
        <v>11426</v>
      </c>
      <c r="S418" s="28">
        <f>VLOOKUP($B418,'[3]Hogares total'!$D$5:$L$1126,7)</f>
        <v>11809</v>
      </c>
      <c r="T418" s="28">
        <f>VLOOKUP($B418,'[3]Hogares total'!$D$5:$L$1126,8)</f>
        <v>12140</v>
      </c>
      <c r="U418" s="30">
        <f>VLOOKUP($B418,'[3]Hogares total'!$D$5:$L$1126,9)</f>
        <v>12471</v>
      </c>
      <c r="V418" s="29"/>
      <c r="W418" s="43">
        <f t="shared" si="48"/>
        <v>1.6675528058388515E-2</v>
      </c>
      <c r="X418" s="43">
        <f t="shared" si="49"/>
        <v>1.5379875823498744E-2</v>
      </c>
      <c r="Y418" s="47">
        <f t="shared" si="50"/>
        <v>8.5661080074487892E-3</v>
      </c>
      <c r="Z418" s="29"/>
      <c r="AA418" s="43">
        <f t="shared" si="51"/>
        <v>5.8430011008552801E-2</v>
      </c>
      <c r="AB418" s="43">
        <f t="shared" si="52"/>
        <v>5.3459637561779245E-2</v>
      </c>
      <c r="AC418" s="47">
        <f t="shared" si="53"/>
        <v>2.9508459626333094E-2</v>
      </c>
      <c r="AD418" t="str">
        <f t="shared" si="47"/>
        <v/>
      </c>
    </row>
    <row r="419" spans="2:30" x14ac:dyDescent="0.25">
      <c r="B419" s="9" t="s">
        <v>417</v>
      </c>
      <c r="C419" s="23" t="str">
        <f>VLOOKUP(B419,[2]Municipal!$C$15:$D$60549,2)</f>
        <v>Gamarra</v>
      </c>
      <c r="D419" s="11">
        <f>VLOOKUP($B419,'[1]Sin Corporativo'!$Q$6:$AA$1115,2)</f>
        <v>165</v>
      </c>
      <c r="E419" s="10">
        <f>VLOOKUP($B419,'[1]Sin Corporativo'!$Q$6:$AA$1115,3)</f>
        <v>19</v>
      </c>
      <c r="F419" s="10">
        <f>VLOOKUP($B419,'[1]Sin Corporativo'!$Q$6:$AA$1115,4)</f>
        <v>101</v>
      </c>
      <c r="G419" s="12">
        <f>VLOOKUP($B419,'[1]Sin Corporativo'!$Q$6:$AA$1115,5)</f>
        <v>104</v>
      </c>
      <c r="H419" s="11">
        <f>VLOOKUP($B419,'[1]Sin Corporativo'!$Q$6:$AA$1115,6)</f>
        <v>209</v>
      </c>
      <c r="I419" s="10">
        <f>VLOOKUP($B419,'[1]Sin Corporativo'!$Q$6:$AA$1115,7)</f>
        <v>514</v>
      </c>
      <c r="J419" s="10">
        <f>VLOOKUP($B419,'[1]Sin Corporativo'!$Q$6:$AA$1115,8)</f>
        <v>28</v>
      </c>
      <c r="K419" s="7">
        <f>VLOOKUP($B419,'[1]Sin Corporativo'!$Q$6:$AA$1115,9)</f>
        <v>19</v>
      </c>
      <c r="L419" s="11">
        <f>VLOOKUP($B419,'[1]Sin Corporativo'!$Q$6:$AA$1115,10)</f>
        <v>9</v>
      </c>
      <c r="M419" s="10">
        <f>VLOOKUP($B419,'[1]Sin Corporativo'!$Q$6:$AA$1115,11)</f>
        <v>60</v>
      </c>
      <c r="N419" s="29">
        <f>VLOOKUP($B419,'[2]pop-2020-2023'!$I$5:$M$1126,2)</f>
        <v>16104</v>
      </c>
      <c r="O419" s="28">
        <f>VLOOKUP($B419,'[2]pop-2020-2023'!$I$5:$M$1126,3)</f>
        <v>16503</v>
      </c>
      <c r="P419" s="28">
        <f>VLOOKUP($B419,'[2]pop-2020-2023'!$I$5:$M$1126,4)</f>
        <v>16842</v>
      </c>
      <c r="Q419" s="30">
        <f>VLOOKUP($B419,'[2]pop-2020-2023'!$I$5:$M$1126,5)</f>
        <v>17143</v>
      </c>
      <c r="R419" s="29">
        <f>VLOOKUP($B419,'[3]Hogares total'!$D$5:$L$1126,6)</f>
        <v>5628</v>
      </c>
      <c r="S419" s="28">
        <f>VLOOKUP($B419,'[3]Hogares total'!$D$5:$L$1126,7)</f>
        <v>5839</v>
      </c>
      <c r="T419" s="28">
        <f>VLOOKUP($B419,'[3]Hogares total'!$D$5:$L$1126,8)</f>
        <v>6021</v>
      </c>
      <c r="U419" s="30">
        <f>VLOOKUP($B419,'[3]Hogares total'!$D$5:$L$1126,9)</f>
        <v>6200</v>
      </c>
      <c r="V419" s="29"/>
      <c r="W419" s="43">
        <f t="shared" si="48"/>
        <v>1.1513058231836636E-3</v>
      </c>
      <c r="X419" s="43">
        <f t="shared" si="49"/>
        <v>3.0518940743379647E-2</v>
      </c>
      <c r="Y419" s="47">
        <f t="shared" si="50"/>
        <v>3.499970833576387E-3</v>
      </c>
      <c r="Z419" s="29"/>
      <c r="AA419" s="43">
        <f t="shared" si="51"/>
        <v>3.2539818462065423E-3</v>
      </c>
      <c r="AB419" s="43">
        <f t="shared" si="52"/>
        <v>8.5367879089852189E-2</v>
      </c>
      <c r="AC419" s="47">
        <f t="shared" si="53"/>
        <v>9.6774193548387101E-3</v>
      </c>
      <c r="AD419" t="str">
        <f t="shared" si="47"/>
        <v/>
      </c>
    </row>
    <row r="420" spans="2:30" x14ac:dyDescent="0.25">
      <c r="B420" s="9" t="s">
        <v>418</v>
      </c>
      <c r="C420" s="23" t="str">
        <f>VLOOKUP(B420,[2]Municipal!$C$15:$D$60549,2)</f>
        <v>González</v>
      </c>
      <c r="D420" s="11">
        <f>VLOOKUP($B420,'[1]Sin Corporativo'!$Q$6:$AA$1115,2)</f>
        <v>12</v>
      </c>
      <c r="E420" s="10">
        <f>VLOOKUP($B420,'[1]Sin Corporativo'!$Q$6:$AA$1115,3)</f>
        <v>12</v>
      </c>
      <c r="F420" s="10">
        <f>VLOOKUP($B420,'[1]Sin Corporativo'!$Q$6:$AA$1115,4)</f>
        <v>9</v>
      </c>
      <c r="G420" s="12">
        <f>VLOOKUP($B420,'[1]Sin Corporativo'!$Q$6:$AA$1115,5)</f>
        <v>8</v>
      </c>
      <c r="H420" s="11">
        <f>VLOOKUP($B420,'[1]Sin Corporativo'!$Q$6:$AA$1115,6)</f>
        <v>8</v>
      </c>
      <c r="I420" s="10">
        <f>VLOOKUP($B420,'[1]Sin Corporativo'!$Q$6:$AA$1115,7)</f>
        <v>8</v>
      </c>
      <c r="J420" s="10">
        <f>VLOOKUP($B420,'[1]Sin Corporativo'!$Q$6:$AA$1115,8)</f>
        <v>7</v>
      </c>
      <c r="K420" s="7">
        <f>VLOOKUP($B420,'[1]Sin Corporativo'!$Q$6:$AA$1115,9)</f>
        <v>6</v>
      </c>
      <c r="L420" s="11">
        <f>VLOOKUP($B420,'[1]Sin Corporativo'!$Q$6:$AA$1115,10)</f>
        <v>5</v>
      </c>
      <c r="M420" s="10">
        <f>VLOOKUP($B420,'[1]Sin Corporativo'!$Q$6:$AA$1115,11)</f>
        <v>4</v>
      </c>
      <c r="N420" s="29">
        <f>VLOOKUP($B420,'[2]pop-2020-2023'!$I$5:$M$1126,2)</f>
        <v>4594</v>
      </c>
      <c r="O420" s="28">
        <f>VLOOKUP($B420,'[2]pop-2020-2023'!$I$5:$M$1126,3)</f>
        <v>4629</v>
      </c>
      <c r="P420" s="28">
        <f>VLOOKUP($B420,'[2]pop-2020-2023'!$I$5:$M$1126,4)</f>
        <v>4739</v>
      </c>
      <c r="Q420" s="30">
        <f>VLOOKUP($B420,'[2]pop-2020-2023'!$I$5:$M$1126,5)</f>
        <v>4819</v>
      </c>
      <c r="R420" s="29">
        <f>VLOOKUP($B420,'[3]Hogares total'!$D$5:$L$1126,6)</f>
        <v>1418</v>
      </c>
      <c r="S420" s="28">
        <f>VLOOKUP($B420,'[3]Hogares total'!$D$5:$L$1126,7)</f>
        <v>1466</v>
      </c>
      <c r="T420" s="28">
        <f>VLOOKUP($B420,'[3]Hogares total'!$D$5:$L$1126,8)</f>
        <v>1508</v>
      </c>
      <c r="U420" s="30">
        <f>VLOOKUP($B420,'[3]Hogares total'!$D$5:$L$1126,9)</f>
        <v>1550</v>
      </c>
      <c r="V420" s="29"/>
      <c r="W420" s="43">
        <f t="shared" si="48"/>
        <v>2.592352559948153E-3</v>
      </c>
      <c r="X420" s="43">
        <f t="shared" si="49"/>
        <v>1.6881198565098122E-3</v>
      </c>
      <c r="Y420" s="47">
        <f t="shared" si="50"/>
        <v>8.3004772774434535E-4</v>
      </c>
      <c r="Z420" s="29"/>
      <c r="AA420" s="43">
        <f t="shared" si="51"/>
        <v>8.1855388813096858E-3</v>
      </c>
      <c r="AB420" s="43">
        <f t="shared" si="52"/>
        <v>5.3050397877984082E-3</v>
      </c>
      <c r="AC420" s="47">
        <f t="shared" si="53"/>
        <v>2.5806451612903226E-3</v>
      </c>
      <c r="AD420" t="str">
        <f t="shared" si="47"/>
        <v/>
      </c>
    </row>
    <row r="421" spans="2:30" x14ac:dyDescent="0.25">
      <c r="B421" s="9" t="s">
        <v>419</v>
      </c>
      <c r="C421" s="23" t="str">
        <f>VLOOKUP(B421,[2]Municipal!$C$15:$D$60549,2)</f>
        <v>La Gloria</v>
      </c>
      <c r="D421" s="11">
        <f>VLOOKUP($B421,'[1]Sin Corporativo'!$Q$6:$AA$1115,2)</f>
        <v>227</v>
      </c>
      <c r="E421" s="10">
        <f>VLOOKUP($B421,'[1]Sin Corporativo'!$Q$6:$AA$1115,3)</f>
        <v>32</v>
      </c>
      <c r="F421" s="10">
        <f>VLOOKUP($B421,'[1]Sin Corporativo'!$Q$6:$AA$1115,4)</f>
        <v>150</v>
      </c>
      <c r="G421" s="12">
        <f>VLOOKUP($B421,'[1]Sin Corporativo'!$Q$6:$AA$1115,5)</f>
        <v>178</v>
      </c>
      <c r="H421" s="11">
        <f>VLOOKUP($B421,'[1]Sin Corporativo'!$Q$6:$AA$1115,6)</f>
        <v>256</v>
      </c>
      <c r="I421" s="10">
        <f>VLOOKUP($B421,'[1]Sin Corporativo'!$Q$6:$AA$1115,7)</f>
        <v>1017</v>
      </c>
      <c r="J421" s="10">
        <f>VLOOKUP($B421,'[1]Sin Corporativo'!$Q$6:$AA$1115,8)</f>
        <v>34</v>
      </c>
      <c r="K421" s="7">
        <f>VLOOKUP($B421,'[1]Sin Corporativo'!$Q$6:$AA$1115,9)</f>
        <v>60</v>
      </c>
      <c r="L421" s="11">
        <f>VLOOKUP($B421,'[1]Sin Corporativo'!$Q$6:$AA$1115,10)</f>
        <v>63</v>
      </c>
      <c r="M421" s="10">
        <f>VLOOKUP($B421,'[1]Sin Corporativo'!$Q$6:$AA$1115,11)</f>
        <v>304</v>
      </c>
      <c r="N421" s="29">
        <f>VLOOKUP($B421,'[2]pop-2020-2023'!$I$5:$M$1126,2)</f>
        <v>18440</v>
      </c>
      <c r="O421" s="28">
        <f>VLOOKUP($B421,'[2]pop-2020-2023'!$I$5:$M$1126,3)</f>
        <v>18909</v>
      </c>
      <c r="P421" s="28">
        <f>VLOOKUP($B421,'[2]pop-2020-2023'!$I$5:$M$1126,4)</f>
        <v>19283</v>
      </c>
      <c r="Q421" s="30">
        <f>VLOOKUP($B421,'[2]pop-2020-2023'!$I$5:$M$1126,5)</f>
        <v>19644</v>
      </c>
      <c r="R421" s="29">
        <f>VLOOKUP($B421,'[3]Hogares total'!$D$5:$L$1126,6)</f>
        <v>5726</v>
      </c>
      <c r="S421" s="28">
        <f>VLOOKUP($B421,'[3]Hogares total'!$D$5:$L$1126,7)</f>
        <v>5924</v>
      </c>
      <c r="T421" s="28">
        <f>VLOOKUP($B421,'[3]Hogares total'!$D$5:$L$1126,8)</f>
        <v>6095</v>
      </c>
      <c r="U421" s="30">
        <f>VLOOKUP($B421,'[3]Hogares total'!$D$5:$L$1126,9)</f>
        <v>6268</v>
      </c>
      <c r="V421" s="29"/>
      <c r="W421" s="43">
        <f t="shared" si="48"/>
        <v>1.692315828441483E-3</v>
      </c>
      <c r="X421" s="43">
        <f t="shared" si="49"/>
        <v>5.2740756106414974E-2</v>
      </c>
      <c r="Y421" s="47">
        <f t="shared" si="50"/>
        <v>1.5475463245774791E-2</v>
      </c>
      <c r="Z421" s="29"/>
      <c r="AA421" s="43">
        <f t="shared" si="51"/>
        <v>5.4017555705604325E-3</v>
      </c>
      <c r="AB421" s="43">
        <f t="shared" si="52"/>
        <v>0.16685808039376537</v>
      </c>
      <c r="AC421" s="47">
        <f t="shared" si="53"/>
        <v>4.8500319081046586E-2</v>
      </c>
      <c r="AD421" t="str">
        <f t="shared" si="47"/>
        <v/>
      </c>
    </row>
    <row r="422" spans="2:30" x14ac:dyDescent="0.25">
      <c r="B422" s="9" t="s">
        <v>420</v>
      </c>
      <c r="C422" s="23" t="str">
        <f>VLOOKUP(B422,[2]Municipal!$C$15:$D$60549,2)</f>
        <v>La Jagua de Ibirico</v>
      </c>
      <c r="D422" s="11">
        <f>VLOOKUP($B422,'[1]Sin Corporativo'!$Q$6:$AA$1115,2)</f>
        <v>4475</v>
      </c>
      <c r="E422" s="10">
        <f>VLOOKUP($B422,'[1]Sin Corporativo'!$Q$6:$AA$1115,3)</f>
        <v>4452</v>
      </c>
      <c r="F422" s="10">
        <f>VLOOKUP($B422,'[1]Sin Corporativo'!$Q$6:$AA$1115,4)</f>
        <v>7293</v>
      </c>
      <c r="G422" s="12">
        <f>VLOOKUP($B422,'[1]Sin Corporativo'!$Q$6:$AA$1115,5)</f>
        <v>3860</v>
      </c>
      <c r="H422" s="11">
        <f>VLOOKUP($B422,'[1]Sin Corporativo'!$Q$6:$AA$1115,6)</f>
        <v>4575</v>
      </c>
      <c r="I422" s="10">
        <f>VLOOKUP($B422,'[1]Sin Corporativo'!$Q$6:$AA$1115,7)</f>
        <v>8391</v>
      </c>
      <c r="J422" s="10">
        <f>VLOOKUP($B422,'[1]Sin Corporativo'!$Q$6:$AA$1115,8)</f>
        <v>4463</v>
      </c>
      <c r="K422" s="7">
        <f>VLOOKUP($B422,'[1]Sin Corporativo'!$Q$6:$AA$1115,9)</f>
        <v>4457</v>
      </c>
      <c r="L422" s="11">
        <f>VLOOKUP($B422,'[1]Sin Corporativo'!$Q$6:$AA$1115,10)</f>
        <v>6975</v>
      </c>
      <c r="M422" s="10">
        <f>VLOOKUP($B422,'[1]Sin Corporativo'!$Q$6:$AA$1115,11)</f>
        <v>4440</v>
      </c>
      <c r="N422" s="29">
        <f>VLOOKUP($B422,'[2]pop-2020-2023'!$I$5:$M$1126,2)</f>
        <v>50338</v>
      </c>
      <c r="O422" s="28">
        <f>VLOOKUP($B422,'[2]pop-2020-2023'!$I$5:$M$1126,3)</f>
        <v>51603</v>
      </c>
      <c r="P422" s="28">
        <f>VLOOKUP($B422,'[2]pop-2020-2023'!$I$5:$M$1126,4)</f>
        <v>52623</v>
      </c>
      <c r="Q422" s="30">
        <f>VLOOKUP($B422,'[2]pop-2020-2023'!$I$5:$M$1126,5)</f>
        <v>53557</v>
      </c>
      <c r="R422" s="29">
        <f>VLOOKUP($B422,'[3]Hogares total'!$D$5:$L$1126,6)</f>
        <v>17210</v>
      </c>
      <c r="S422" s="28">
        <f>VLOOKUP($B422,'[3]Hogares total'!$D$5:$L$1126,7)</f>
        <v>17854</v>
      </c>
      <c r="T422" s="28">
        <f>VLOOKUP($B422,'[3]Hogares total'!$D$5:$L$1126,8)</f>
        <v>18421</v>
      </c>
      <c r="U422" s="30">
        <f>VLOOKUP($B422,'[3]Hogares total'!$D$5:$L$1126,9)</f>
        <v>18987</v>
      </c>
      <c r="V422" s="29"/>
      <c r="W422" s="43">
        <f t="shared" si="48"/>
        <v>8.627405383407942E-2</v>
      </c>
      <c r="X422" s="43">
        <f t="shared" si="49"/>
        <v>0.15945499116355966</v>
      </c>
      <c r="Y422" s="47">
        <f t="shared" si="50"/>
        <v>8.2902328360438413E-2</v>
      </c>
      <c r="Z422" s="29"/>
      <c r="AA422" s="43">
        <f t="shared" si="51"/>
        <v>0.24935588663604794</v>
      </c>
      <c r="AB422" s="43">
        <f t="shared" si="52"/>
        <v>0.45551273003637155</v>
      </c>
      <c r="AC422" s="47">
        <f t="shared" si="53"/>
        <v>0.23384420919576551</v>
      </c>
      <c r="AD422" t="str">
        <f t="shared" si="47"/>
        <v/>
      </c>
    </row>
    <row r="423" spans="2:30" x14ac:dyDescent="0.25">
      <c r="B423" s="9" t="s">
        <v>421</v>
      </c>
      <c r="C423" s="23" t="str">
        <f>VLOOKUP(B423,[2]Municipal!$C$15:$D$60549,2)</f>
        <v>Manaure Balcón del Cesar</v>
      </c>
      <c r="D423" s="11">
        <f>VLOOKUP($B423,'[1]Sin Corporativo'!$Q$6:$AA$1115,2)</f>
        <v>192</v>
      </c>
      <c r="E423" s="10">
        <f>VLOOKUP($B423,'[1]Sin Corporativo'!$Q$6:$AA$1115,3)</f>
        <v>196</v>
      </c>
      <c r="F423" s="10">
        <f>VLOOKUP($B423,'[1]Sin Corporativo'!$Q$6:$AA$1115,4)</f>
        <v>189</v>
      </c>
      <c r="G423" s="12">
        <f>VLOOKUP($B423,'[1]Sin Corporativo'!$Q$6:$AA$1115,5)</f>
        <v>241</v>
      </c>
      <c r="H423" s="11">
        <f>VLOOKUP($B423,'[1]Sin Corporativo'!$Q$6:$AA$1115,6)</f>
        <v>241</v>
      </c>
      <c r="I423" s="10">
        <f>VLOOKUP($B423,'[1]Sin Corporativo'!$Q$6:$AA$1115,7)</f>
        <v>277</v>
      </c>
      <c r="J423" s="10">
        <f>VLOOKUP($B423,'[1]Sin Corporativo'!$Q$6:$AA$1115,8)</f>
        <v>185</v>
      </c>
      <c r="K423" s="7">
        <f>VLOOKUP($B423,'[1]Sin Corporativo'!$Q$6:$AA$1115,9)</f>
        <v>322</v>
      </c>
      <c r="L423" s="11">
        <f>VLOOKUP($B423,'[1]Sin Corporativo'!$Q$6:$AA$1115,10)</f>
        <v>294</v>
      </c>
      <c r="M423" s="10">
        <f>VLOOKUP($B423,'[1]Sin Corporativo'!$Q$6:$AA$1115,11)</f>
        <v>368</v>
      </c>
      <c r="N423" s="29">
        <f>VLOOKUP($B423,'[2]pop-2020-2023'!$I$5:$M$1126,2)</f>
        <v>10850</v>
      </c>
      <c r="O423" s="28">
        <f>VLOOKUP($B423,'[2]pop-2020-2023'!$I$5:$M$1126,3)</f>
        <v>11137</v>
      </c>
      <c r="P423" s="28">
        <f>VLOOKUP($B423,'[2]pop-2020-2023'!$I$5:$M$1126,4)</f>
        <v>11371</v>
      </c>
      <c r="Q423" s="30">
        <f>VLOOKUP($B423,'[2]pop-2020-2023'!$I$5:$M$1126,5)</f>
        <v>11577</v>
      </c>
      <c r="R423" s="29">
        <f>VLOOKUP($B423,'[3]Hogares total'!$D$5:$L$1126,6)</f>
        <v>3267</v>
      </c>
      <c r="S423" s="28">
        <f>VLOOKUP($B423,'[3]Hogares total'!$D$5:$L$1126,7)</f>
        <v>3385</v>
      </c>
      <c r="T423" s="28">
        <f>VLOOKUP($B423,'[3]Hogares total'!$D$5:$L$1126,8)</f>
        <v>3492</v>
      </c>
      <c r="U423" s="30">
        <f>VLOOKUP($B423,'[3]Hogares total'!$D$5:$L$1126,9)</f>
        <v>3599</v>
      </c>
      <c r="V423" s="29"/>
      <c r="W423" s="43">
        <f t="shared" si="48"/>
        <v>1.759899434318039E-2</v>
      </c>
      <c r="X423" s="43">
        <f t="shared" si="49"/>
        <v>2.4360214580951542E-2</v>
      </c>
      <c r="Y423" s="47">
        <f t="shared" si="50"/>
        <v>3.1787164204889001E-2</v>
      </c>
      <c r="Z423" s="29"/>
      <c r="AA423" s="43">
        <f t="shared" si="51"/>
        <v>5.7902511078286562E-2</v>
      </c>
      <c r="AB423" s="43">
        <f t="shared" si="52"/>
        <v>7.9324169530355093E-2</v>
      </c>
      <c r="AC423" s="47">
        <f t="shared" si="53"/>
        <v>0.10225062517365935</v>
      </c>
      <c r="AD423" t="str">
        <f t="shared" si="47"/>
        <v/>
      </c>
    </row>
    <row r="424" spans="2:30" x14ac:dyDescent="0.25">
      <c r="B424" s="9" t="s">
        <v>422</v>
      </c>
      <c r="C424" s="23" t="str">
        <f>VLOOKUP(B424,[2]Municipal!$C$15:$D$60549,2)</f>
        <v>Pailitas</v>
      </c>
      <c r="D424" s="11">
        <f>VLOOKUP($B424,'[1]Sin Corporativo'!$Q$6:$AA$1115,2)</f>
        <v>680</v>
      </c>
      <c r="E424" s="10">
        <f>VLOOKUP($B424,'[1]Sin Corporativo'!$Q$6:$AA$1115,3)</f>
        <v>674</v>
      </c>
      <c r="F424" s="10">
        <f>VLOOKUP($B424,'[1]Sin Corporativo'!$Q$6:$AA$1115,4)</f>
        <v>696</v>
      </c>
      <c r="G424" s="12">
        <f>VLOOKUP($B424,'[1]Sin Corporativo'!$Q$6:$AA$1115,5)</f>
        <v>655</v>
      </c>
      <c r="H424" s="11">
        <f>VLOOKUP($B424,'[1]Sin Corporativo'!$Q$6:$AA$1115,6)</f>
        <v>344</v>
      </c>
      <c r="I424" s="10">
        <f>VLOOKUP($B424,'[1]Sin Corporativo'!$Q$6:$AA$1115,7)</f>
        <v>409</v>
      </c>
      <c r="J424" s="10">
        <f>VLOOKUP($B424,'[1]Sin Corporativo'!$Q$6:$AA$1115,8)</f>
        <v>613</v>
      </c>
      <c r="K424" s="7">
        <f>VLOOKUP($B424,'[1]Sin Corporativo'!$Q$6:$AA$1115,9)</f>
        <v>695</v>
      </c>
      <c r="L424" s="11">
        <f>VLOOKUP($B424,'[1]Sin Corporativo'!$Q$6:$AA$1115,10)</f>
        <v>346</v>
      </c>
      <c r="M424" s="10">
        <f>VLOOKUP($B424,'[1]Sin Corporativo'!$Q$6:$AA$1115,11)</f>
        <v>767</v>
      </c>
      <c r="N424" s="29">
        <f>VLOOKUP($B424,'[2]pop-2020-2023'!$I$5:$M$1126,2)</f>
        <v>19963</v>
      </c>
      <c r="O424" s="28">
        <f>VLOOKUP($B424,'[2]pop-2020-2023'!$I$5:$M$1126,3)</f>
        <v>20465</v>
      </c>
      <c r="P424" s="28">
        <f>VLOOKUP($B424,'[2]pop-2020-2023'!$I$5:$M$1126,4)</f>
        <v>20880</v>
      </c>
      <c r="Q424" s="30">
        <f>VLOOKUP($B424,'[2]pop-2020-2023'!$I$5:$M$1126,5)</f>
        <v>21284</v>
      </c>
      <c r="R424" s="29">
        <f>VLOOKUP($B424,'[3]Hogares total'!$D$5:$L$1126,6)</f>
        <v>5987</v>
      </c>
      <c r="S424" s="28">
        <f>VLOOKUP($B424,'[3]Hogares total'!$D$5:$L$1126,7)</f>
        <v>6210</v>
      </c>
      <c r="T424" s="28">
        <f>VLOOKUP($B424,'[3]Hogares total'!$D$5:$L$1126,8)</f>
        <v>6409</v>
      </c>
      <c r="U424" s="30">
        <f>VLOOKUP($B424,'[3]Hogares total'!$D$5:$L$1126,9)</f>
        <v>6606</v>
      </c>
      <c r="V424" s="29"/>
      <c r="W424" s="43">
        <f t="shared" si="48"/>
        <v>3.2934278035670658E-2</v>
      </c>
      <c r="X424" s="43">
        <f t="shared" si="49"/>
        <v>1.9588122605363984E-2</v>
      </c>
      <c r="Y424" s="47">
        <f t="shared" si="50"/>
        <v>3.6036459312159368E-2</v>
      </c>
      <c r="Z424" s="29"/>
      <c r="AA424" s="43">
        <f t="shared" si="51"/>
        <v>0.10853462157809984</v>
      </c>
      <c r="AB424" s="43">
        <f t="shared" si="52"/>
        <v>6.3816508035574968E-2</v>
      </c>
      <c r="AC424" s="47">
        <f t="shared" si="53"/>
        <v>0.1161065697850439</v>
      </c>
      <c r="AD424" t="str">
        <f t="shared" si="47"/>
        <v/>
      </c>
    </row>
    <row r="425" spans="2:30" x14ac:dyDescent="0.25">
      <c r="B425" s="9" t="s">
        <v>423</v>
      </c>
      <c r="C425" s="23" t="str">
        <f>VLOOKUP(B425,[2]Municipal!$C$15:$D$60549,2)</f>
        <v>Pelaya</v>
      </c>
      <c r="D425" s="11">
        <f>VLOOKUP($B425,'[1]Sin Corporativo'!$Q$6:$AA$1115,2)</f>
        <v>428</v>
      </c>
      <c r="E425" s="10">
        <f>VLOOKUP($B425,'[1]Sin Corporativo'!$Q$6:$AA$1115,3)</f>
        <v>136</v>
      </c>
      <c r="F425" s="10">
        <f>VLOOKUP($B425,'[1]Sin Corporativo'!$Q$6:$AA$1115,4)</f>
        <v>361</v>
      </c>
      <c r="G425" s="12">
        <f>VLOOKUP($B425,'[1]Sin Corporativo'!$Q$6:$AA$1115,5)</f>
        <v>311</v>
      </c>
      <c r="H425" s="11">
        <f>VLOOKUP($B425,'[1]Sin Corporativo'!$Q$6:$AA$1115,6)</f>
        <v>417</v>
      </c>
      <c r="I425" s="10">
        <f>VLOOKUP($B425,'[1]Sin Corporativo'!$Q$6:$AA$1115,7)</f>
        <v>608</v>
      </c>
      <c r="J425" s="10">
        <f>VLOOKUP($B425,'[1]Sin Corporativo'!$Q$6:$AA$1115,8)</f>
        <v>145</v>
      </c>
      <c r="K425" s="7">
        <f>VLOOKUP($B425,'[1]Sin Corporativo'!$Q$6:$AA$1115,9)</f>
        <v>177</v>
      </c>
      <c r="L425" s="11">
        <f>VLOOKUP($B425,'[1]Sin Corporativo'!$Q$6:$AA$1115,10)</f>
        <v>156</v>
      </c>
      <c r="M425" s="10">
        <f>VLOOKUP($B425,'[1]Sin Corporativo'!$Q$6:$AA$1115,11)</f>
        <v>447</v>
      </c>
      <c r="N425" s="29">
        <f>VLOOKUP($B425,'[2]pop-2020-2023'!$I$5:$M$1126,2)</f>
        <v>22318</v>
      </c>
      <c r="O425" s="28">
        <f>VLOOKUP($B425,'[2]pop-2020-2023'!$I$5:$M$1126,3)</f>
        <v>22879</v>
      </c>
      <c r="P425" s="28">
        <f>VLOOKUP($B425,'[2]pop-2020-2023'!$I$5:$M$1126,4)</f>
        <v>23351</v>
      </c>
      <c r="Q425" s="30">
        <f>VLOOKUP($B425,'[2]pop-2020-2023'!$I$5:$M$1126,5)</f>
        <v>23779</v>
      </c>
      <c r="R425" s="29">
        <f>VLOOKUP($B425,'[3]Hogares total'!$D$5:$L$1126,6)</f>
        <v>6894</v>
      </c>
      <c r="S425" s="28">
        <f>VLOOKUP($B425,'[3]Hogares total'!$D$5:$L$1126,7)</f>
        <v>7154</v>
      </c>
      <c r="T425" s="28">
        <f>VLOOKUP($B425,'[3]Hogares total'!$D$5:$L$1126,8)</f>
        <v>7378</v>
      </c>
      <c r="U425" s="30">
        <f>VLOOKUP($B425,'[3]Hogares total'!$D$5:$L$1126,9)</f>
        <v>7602</v>
      </c>
      <c r="V425" s="29"/>
      <c r="W425" s="43">
        <f t="shared" si="48"/>
        <v>5.9443157480659117E-3</v>
      </c>
      <c r="X425" s="43">
        <f t="shared" si="49"/>
        <v>2.6037428803905614E-2</v>
      </c>
      <c r="Y425" s="47">
        <f t="shared" si="50"/>
        <v>1.8798099163127129E-2</v>
      </c>
      <c r="Z425" s="29"/>
      <c r="AA425" s="43">
        <f t="shared" si="51"/>
        <v>1.9010343863572827E-2</v>
      </c>
      <c r="AB425" s="43">
        <f t="shared" si="52"/>
        <v>8.2407156410951476E-2</v>
      </c>
      <c r="AC425" s="47">
        <f t="shared" si="53"/>
        <v>5.8800315706393054E-2</v>
      </c>
      <c r="AD425" t="str">
        <f t="shared" si="47"/>
        <v/>
      </c>
    </row>
    <row r="426" spans="2:30" x14ac:dyDescent="0.25">
      <c r="B426" s="9" t="s">
        <v>424</v>
      </c>
      <c r="C426" s="23" t="str">
        <f>VLOOKUP(B426,[2]Municipal!$C$15:$D$60549,2)</f>
        <v>Pueblo Bello</v>
      </c>
      <c r="D426" s="11">
        <f>VLOOKUP($B426,'[1]Sin Corporativo'!$Q$6:$AA$1115,2)</f>
        <v>56</v>
      </c>
      <c r="E426" s="10">
        <f>VLOOKUP($B426,'[1]Sin Corporativo'!$Q$6:$AA$1115,3)</f>
        <v>382</v>
      </c>
      <c r="F426" s="10">
        <f>VLOOKUP($B426,'[1]Sin Corporativo'!$Q$6:$AA$1115,4)</f>
        <v>324</v>
      </c>
      <c r="G426" s="12">
        <f>VLOOKUP($B426,'[1]Sin Corporativo'!$Q$6:$AA$1115,5)</f>
        <v>289</v>
      </c>
      <c r="H426" s="11">
        <f>VLOOKUP($B426,'[1]Sin Corporativo'!$Q$6:$AA$1115,6)</f>
        <v>268</v>
      </c>
      <c r="I426" s="10">
        <f>VLOOKUP($B426,'[1]Sin Corporativo'!$Q$6:$AA$1115,7)</f>
        <v>248</v>
      </c>
      <c r="J426" s="10">
        <f>VLOOKUP($B426,'[1]Sin Corporativo'!$Q$6:$AA$1115,8)</f>
        <v>224</v>
      </c>
      <c r="K426" s="7">
        <f>VLOOKUP($B426,'[1]Sin Corporativo'!$Q$6:$AA$1115,9)</f>
        <v>254</v>
      </c>
      <c r="L426" s="11">
        <f>VLOOKUP($B426,'[1]Sin Corporativo'!$Q$6:$AA$1115,10)</f>
        <v>283</v>
      </c>
      <c r="M426" s="10">
        <f>VLOOKUP($B426,'[1]Sin Corporativo'!$Q$6:$AA$1115,11)</f>
        <v>471</v>
      </c>
      <c r="N426" s="29">
        <f>VLOOKUP($B426,'[2]pop-2020-2023'!$I$5:$M$1126,2)</f>
        <v>29017</v>
      </c>
      <c r="O426" s="28">
        <f>VLOOKUP($B426,'[2]pop-2020-2023'!$I$5:$M$1126,3)</f>
        <v>29706</v>
      </c>
      <c r="P426" s="28">
        <f>VLOOKUP($B426,'[2]pop-2020-2023'!$I$5:$M$1126,4)</f>
        <v>30292</v>
      </c>
      <c r="Q426" s="30">
        <f>VLOOKUP($B426,'[2]pop-2020-2023'!$I$5:$M$1126,5)</f>
        <v>30844</v>
      </c>
      <c r="R426" s="29">
        <f>VLOOKUP($B426,'[3]Hogares total'!$D$5:$L$1126,6)</f>
        <v>6978</v>
      </c>
      <c r="S426" s="28">
        <f>VLOOKUP($B426,'[3]Hogares total'!$D$5:$L$1126,7)</f>
        <v>7208</v>
      </c>
      <c r="T426" s="28">
        <f>VLOOKUP($B426,'[3]Hogares total'!$D$5:$L$1126,8)</f>
        <v>7409</v>
      </c>
      <c r="U426" s="30">
        <f>VLOOKUP($B426,'[3]Hogares total'!$D$5:$L$1126,9)</f>
        <v>7613</v>
      </c>
      <c r="V426" s="29"/>
      <c r="W426" s="43">
        <f t="shared" si="48"/>
        <v>1.2859355012455395E-2</v>
      </c>
      <c r="X426" s="43">
        <f t="shared" si="49"/>
        <v>8.1869800607421109E-3</v>
      </c>
      <c r="Y426" s="47">
        <f t="shared" si="50"/>
        <v>1.5270392945143301E-2</v>
      </c>
      <c r="Z426" s="29"/>
      <c r="AA426" s="43">
        <f t="shared" si="51"/>
        <v>5.2996670366259713E-2</v>
      </c>
      <c r="AB426" s="43">
        <f t="shared" si="52"/>
        <v>3.3472803347280332E-2</v>
      </c>
      <c r="AC426" s="47">
        <f t="shared" si="53"/>
        <v>6.1867857611979507E-2</v>
      </c>
      <c r="AD426" t="str">
        <f t="shared" si="47"/>
        <v/>
      </c>
    </row>
    <row r="427" spans="2:30" x14ac:dyDescent="0.25">
      <c r="B427" s="9" t="s">
        <v>425</v>
      </c>
      <c r="C427" s="23" t="str">
        <f>VLOOKUP(B427,[2]Municipal!$C$15:$D$60549,2)</f>
        <v>Río de Oro</v>
      </c>
      <c r="D427" s="11">
        <f>VLOOKUP($B427,'[1]Sin Corporativo'!$Q$6:$AA$1115,2)</f>
        <v>23</v>
      </c>
      <c r="E427" s="10">
        <f>VLOOKUP($B427,'[1]Sin Corporativo'!$Q$6:$AA$1115,3)</f>
        <v>24</v>
      </c>
      <c r="F427" s="10">
        <f>VLOOKUP($B427,'[1]Sin Corporativo'!$Q$6:$AA$1115,4)</f>
        <v>19</v>
      </c>
      <c r="G427" s="12">
        <f>VLOOKUP($B427,'[1]Sin Corporativo'!$Q$6:$AA$1115,5)</f>
        <v>19</v>
      </c>
      <c r="H427" s="11">
        <f>VLOOKUP($B427,'[1]Sin Corporativo'!$Q$6:$AA$1115,6)</f>
        <v>15</v>
      </c>
      <c r="I427" s="10">
        <f>VLOOKUP($B427,'[1]Sin Corporativo'!$Q$6:$AA$1115,7)</f>
        <v>14</v>
      </c>
      <c r="J427" s="10">
        <f>VLOOKUP($B427,'[1]Sin Corporativo'!$Q$6:$AA$1115,8)</f>
        <v>13</v>
      </c>
      <c r="K427" s="7">
        <f>VLOOKUP($B427,'[1]Sin Corporativo'!$Q$6:$AA$1115,9)</f>
        <v>12</v>
      </c>
      <c r="L427" s="11">
        <f>VLOOKUP($B427,'[1]Sin Corporativo'!$Q$6:$AA$1115,10)</f>
        <v>13</v>
      </c>
      <c r="M427" s="10">
        <f>VLOOKUP($B427,'[1]Sin Corporativo'!$Q$6:$AA$1115,11)</f>
        <v>18</v>
      </c>
      <c r="N427" s="29">
        <f>VLOOKUP($B427,'[2]pop-2020-2023'!$I$5:$M$1126,2)</f>
        <v>18073</v>
      </c>
      <c r="O427" s="28">
        <f>VLOOKUP($B427,'[2]pop-2020-2023'!$I$5:$M$1126,3)</f>
        <v>18522</v>
      </c>
      <c r="P427" s="28">
        <f>VLOOKUP($B427,'[2]pop-2020-2023'!$I$5:$M$1126,4)</f>
        <v>18902</v>
      </c>
      <c r="Q427" s="30">
        <f>VLOOKUP($B427,'[2]pop-2020-2023'!$I$5:$M$1126,5)</f>
        <v>19252</v>
      </c>
      <c r="R427" s="29">
        <f>VLOOKUP($B427,'[3]Hogares total'!$D$5:$L$1126,6)</f>
        <v>5833</v>
      </c>
      <c r="S427" s="28">
        <f>VLOOKUP($B427,'[3]Hogares total'!$D$5:$L$1126,7)</f>
        <v>6042</v>
      </c>
      <c r="T427" s="28">
        <f>VLOOKUP($B427,'[3]Hogares total'!$D$5:$L$1126,8)</f>
        <v>6223</v>
      </c>
      <c r="U427" s="30">
        <f>VLOOKUP($B427,'[3]Hogares total'!$D$5:$L$1126,9)</f>
        <v>6403</v>
      </c>
      <c r="V427" s="29"/>
      <c r="W427" s="43">
        <f t="shared" si="48"/>
        <v>1.2957563977972141E-3</v>
      </c>
      <c r="X427" s="43">
        <f t="shared" si="49"/>
        <v>7.4066236377102947E-4</v>
      </c>
      <c r="Y427" s="47">
        <f t="shared" si="50"/>
        <v>9.3496779555370872E-4</v>
      </c>
      <c r="Z427" s="29"/>
      <c r="AA427" s="43">
        <f t="shared" si="51"/>
        <v>3.9721946375372392E-3</v>
      </c>
      <c r="AB427" s="43">
        <f t="shared" si="52"/>
        <v>2.2497187851518562E-3</v>
      </c>
      <c r="AC427" s="47">
        <f t="shared" si="53"/>
        <v>2.811182258316414E-3</v>
      </c>
      <c r="AD427" t="str">
        <f t="shared" si="47"/>
        <v/>
      </c>
    </row>
    <row r="428" spans="2:30" x14ac:dyDescent="0.25">
      <c r="B428" s="9" t="s">
        <v>426</v>
      </c>
      <c r="C428" s="23" t="str">
        <f>VLOOKUP(B428,[2]Municipal!$C$15:$D$60549,2)</f>
        <v>La Paz</v>
      </c>
      <c r="D428" s="11">
        <f>VLOOKUP($B428,'[1]Sin Corporativo'!$Q$6:$AA$1115,2)</f>
        <v>1510</v>
      </c>
      <c r="E428" s="10">
        <f>VLOOKUP($B428,'[1]Sin Corporativo'!$Q$6:$AA$1115,3)</f>
        <v>1449</v>
      </c>
      <c r="F428" s="10">
        <f>VLOOKUP($B428,'[1]Sin Corporativo'!$Q$6:$AA$1115,4)</f>
        <v>1613</v>
      </c>
      <c r="G428" s="12">
        <f>VLOOKUP($B428,'[1]Sin Corporativo'!$Q$6:$AA$1115,5)</f>
        <v>1626</v>
      </c>
      <c r="H428" s="11">
        <f>VLOOKUP($B428,'[1]Sin Corporativo'!$Q$6:$AA$1115,6)</f>
        <v>1280</v>
      </c>
      <c r="I428" s="10">
        <f>VLOOKUP($B428,'[1]Sin Corporativo'!$Q$6:$AA$1115,7)</f>
        <v>1285</v>
      </c>
      <c r="J428" s="10">
        <f>VLOOKUP($B428,'[1]Sin Corporativo'!$Q$6:$AA$1115,8)</f>
        <v>1083</v>
      </c>
      <c r="K428" s="7">
        <f>VLOOKUP($B428,'[1]Sin Corporativo'!$Q$6:$AA$1115,9)</f>
        <v>1186</v>
      </c>
      <c r="L428" s="11">
        <f>VLOOKUP($B428,'[1]Sin Corporativo'!$Q$6:$AA$1115,10)</f>
        <v>1076</v>
      </c>
      <c r="M428" s="10">
        <f>VLOOKUP($B428,'[1]Sin Corporativo'!$Q$6:$AA$1115,11)</f>
        <v>1061</v>
      </c>
      <c r="N428" s="29">
        <f>VLOOKUP($B428,'[2]pop-2020-2023'!$I$5:$M$1126,2)</f>
        <v>29873</v>
      </c>
      <c r="O428" s="28">
        <f>VLOOKUP($B428,'[2]pop-2020-2023'!$I$5:$M$1126,3)</f>
        <v>30605</v>
      </c>
      <c r="P428" s="28">
        <f>VLOOKUP($B428,'[2]pop-2020-2023'!$I$5:$M$1126,4)</f>
        <v>31254</v>
      </c>
      <c r="Q428" s="30">
        <f>VLOOKUP($B428,'[2]pop-2020-2023'!$I$5:$M$1126,5)</f>
        <v>31829</v>
      </c>
      <c r="R428" s="29">
        <f>VLOOKUP($B428,'[3]Hogares total'!$D$5:$L$1126,6)</f>
        <v>8768</v>
      </c>
      <c r="S428" s="28">
        <f>VLOOKUP($B428,'[3]Hogares total'!$D$5:$L$1126,7)</f>
        <v>9096</v>
      </c>
      <c r="T428" s="28">
        <f>VLOOKUP($B428,'[3]Hogares total'!$D$5:$L$1126,8)</f>
        <v>9383</v>
      </c>
      <c r="U428" s="30">
        <f>VLOOKUP($B428,'[3]Hogares total'!$D$5:$L$1126,9)</f>
        <v>9666</v>
      </c>
      <c r="V428" s="29"/>
      <c r="W428" s="43">
        <f t="shared" si="48"/>
        <v>4.7345205031857539E-2</v>
      </c>
      <c r="X428" s="43">
        <f t="shared" si="49"/>
        <v>4.1114737313623854E-2</v>
      </c>
      <c r="Y428" s="47">
        <f t="shared" si="50"/>
        <v>3.3334380596311539E-2</v>
      </c>
      <c r="Z428" s="29"/>
      <c r="AA428" s="43">
        <f t="shared" si="51"/>
        <v>0.15930079155672824</v>
      </c>
      <c r="AB428" s="43">
        <f t="shared" si="52"/>
        <v>0.1369498028349142</v>
      </c>
      <c r="AC428" s="47">
        <f t="shared" si="53"/>
        <v>0.10976619077177736</v>
      </c>
      <c r="AD428" t="str">
        <f t="shared" si="47"/>
        <v/>
      </c>
    </row>
    <row r="429" spans="2:30" x14ac:dyDescent="0.25">
      <c r="B429" s="9" t="s">
        <v>427</v>
      </c>
      <c r="C429" s="23" t="str">
        <f>VLOOKUP(B429,[2]Municipal!$C$15:$D$60549,2)</f>
        <v>San Alberto</v>
      </c>
      <c r="D429" s="11">
        <f>VLOOKUP($B429,'[1]Sin Corporativo'!$Q$6:$AA$1115,2)</f>
        <v>1260</v>
      </c>
      <c r="E429" s="10">
        <f>VLOOKUP($B429,'[1]Sin Corporativo'!$Q$6:$AA$1115,3)</f>
        <v>1797</v>
      </c>
      <c r="F429" s="10">
        <f>VLOOKUP($B429,'[1]Sin Corporativo'!$Q$6:$AA$1115,4)</f>
        <v>1065</v>
      </c>
      <c r="G429" s="12">
        <f>VLOOKUP($B429,'[1]Sin Corporativo'!$Q$6:$AA$1115,5)</f>
        <v>1785</v>
      </c>
      <c r="H429" s="11">
        <f>VLOOKUP($B429,'[1]Sin Corporativo'!$Q$6:$AA$1115,6)</f>
        <v>5065</v>
      </c>
      <c r="I429" s="10">
        <f>VLOOKUP($B429,'[1]Sin Corporativo'!$Q$6:$AA$1115,7)</f>
        <v>3499</v>
      </c>
      <c r="J429" s="10">
        <f>VLOOKUP($B429,'[1]Sin Corporativo'!$Q$6:$AA$1115,8)</f>
        <v>3301</v>
      </c>
      <c r="K429" s="7">
        <f>VLOOKUP($B429,'[1]Sin Corporativo'!$Q$6:$AA$1115,9)</f>
        <v>2150</v>
      </c>
      <c r="L429" s="11">
        <f>VLOOKUP($B429,'[1]Sin Corporativo'!$Q$6:$AA$1115,10)</f>
        <v>2076</v>
      </c>
      <c r="M429" s="10">
        <f>VLOOKUP($B429,'[1]Sin Corporativo'!$Q$6:$AA$1115,11)</f>
        <v>1327</v>
      </c>
      <c r="N429" s="29">
        <f>VLOOKUP($B429,'[2]pop-2020-2023'!$I$5:$M$1126,2)</f>
        <v>28280</v>
      </c>
      <c r="O429" s="28">
        <f>VLOOKUP($B429,'[2]pop-2020-2023'!$I$5:$M$1126,3)</f>
        <v>29008</v>
      </c>
      <c r="P429" s="28">
        <f>VLOOKUP($B429,'[2]pop-2020-2023'!$I$5:$M$1126,4)</f>
        <v>29611</v>
      </c>
      <c r="Q429" s="30">
        <f>VLOOKUP($B429,'[2]pop-2020-2023'!$I$5:$M$1126,5)</f>
        <v>30145</v>
      </c>
      <c r="R429" s="29">
        <f>VLOOKUP($B429,'[3]Hogares total'!$D$5:$L$1126,6)</f>
        <v>9371</v>
      </c>
      <c r="S429" s="28">
        <f>VLOOKUP($B429,'[3]Hogares total'!$D$5:$L$1126,7)</f>
        <v>9727</v>
      </c>
      <c r="T429" s="28">
        <f>VLOOKUP($B429,'[3]Hogares total'!$D$5:$L$1126,8)</f>
        <v>10040</v>
      </c>
      <c r="U429" s="30">
        <f>VLOOKUP($B429,'[3]Hogares total'!$D$5:$L$1126,9)</f>
        <v>10351</v>
      </c>
      <c r="V429" s="29"/>
      <c r="W429" s="43">
        <f t="shared" si="48"/>
        <v>6.1948428019856588E-2</v>
      </c>
      <c r="X429" s="43">
        <f t="shared" si="49"/>
        <v>0.11816554658741683</v>
      </c>
      <c r="Y429" s="47">
        <f t="shared" si="50"/>
        <v>4.4020567258251785E-2</v>
      </c>
      <c r="Z429" s="29"/>
      <c r="AA429" s="43">
        <f t="shared" si="51"/>
        <v>0.18474349748123778</v>
      </c>
      <c r="AB429" s="43">
        <f t="shared" si="52"/>
        <v>0.34850597609561751</v>
      </c>
      <c r="AC429" s="47">
        <f t="shared" si="53"/>
        <v>0.12820017389624191</v>
      </c>
      <c r="AD429" t="str">
        <f t="shared" si="47"/>
        <v/>
      </c>
    </row>
    <row r="430" spans="2:30" x14ac:dyDescent="0.25">
      <c r="B430" s="9" t="s">
        <v>428</v>
      </c>
      <c r="C430" s="23" t="str">
        <f>VLOOKUP(B430,[2]Municipal!$C$15:$D$60549,2)</f>
        <v>San Diego</v>
      </c>
      <c r="D430" s="11">
        <f>VLOOKUP($B430,'[1]Sin Corporativo'!$Q$6:$AA$1115,2)</f>
        <v>458</v>
      </c>
      <c r="E430" s="10">
        <f>VLOOKUP($B430,'[1]Sin Corporativo'!$Q$6:$AA$1115,3)</f>
        <v>596</v>
      </c>
      <c r="F430" s="10">
        <f>VLOOKUP($B430,'[1]Sin Corporativo'!$Q$6:$AA$1115,4)</f>
        <v>625</v>
      </c>
      <c r="G430" s="12">
        <f>VLOOKUP($B430,'[1]Sin Corporativo'!$Q$6:$AA$1115,5)</f>
        <v>682</v>
      </c>
      <c r="H430" s="11">
        <f>VLOOKUP($B430,'[1]Sin Corporativo'!$Q$6:$AA$1115,6)</f>
        <v>539</v>
      </c>
      <c r="I430" s="10">
        <f>VLOOKUP($B430,'[1]Sin Corporativo'!$Q$6:$AA$1115,7)</f>
        <v>487</v>
      </c>
      <c r="J430" s="10">
        <f>VLOOKUP($B430,'[1]Sin Corporativo'!$Q$6:$AA$1115,8)</f>
        <v>439</v>
      </c>
      <c r="K430" s="7">
        <f>VLOOKUP($B430,'[1]Sin Corporativo'!$Q$6:$AA$1115,9)</f>
        <v>582</v>
      </c>
      <c r="L430" s="11">
        <f>VLOOKUP($B430,'[1]Sin Corporativo'!$Q$6:$AA$1115,10)</f>
        <v>531</v>
      </c>
      <c r="M430" s="10">
        <f>VLOOKUP($B430,'[1]Sin Corporativo'!$Q$6:$AA$1115,11)</f>
        <v>617</v>
      </c>
      <c r="N430" s="29">
        <f>VLOOKUP($B430,'[2]pop-2020-2023'!$I$5:$M$1126,2)</f>
        <v>20406</v>
      </c>
      <c r="O430" s="28">
        <f>VLOOKUP($B430,'[2]pop-2020-2023'!$I$5:$M$1126,3)</f>
        <v>20880</v>
      </c>
      <c r="P430" s="28">
        <f>VLOOKUP($B430,'[2]pop-2020-2023'!$I$5:$M$1126,4)</f>
        <v>21311</v>
      </c>
      <c r="Q430" s="30">
        <f>VLOOKUP($B430,'[2]pop-2020-2023'!$I$5:$M$1126,5)</f>
        <v>21730</v>
      </c>
      <c r="R430" s="29">
        <f>VLOOKUP($B430,'[3]Hogares total'!$D$5:$L$1126,6)</f>
        <v>6102</v>
      </c>
      <c r="S430" s="28">
        <f>VLOOKUP($B430,'[3]Hogares total'!$D$5:$L$1126,7)</f>
        <v>6320</v>
      </c>
      <c r="T430" s="28">
        <f>VLOOKUP($B430,'[3]Hogares total'!$D$5:$L$1126,8)</f>
        <v>6513</v>
      </c>
      <c r="U430" s="30">
        <f>VLOOKUP($B430,'[3]Hogares total'!$D$5:$L$1126,9)</f>
        <v>6706</v>
      </c>
      <c r="V430" s="29"/>
      <c r="W430" s="43">
        <f t="shared" si="48"/>
        <v>2.8544061302681993E-2</v>
      </c>
      <c r="X430" s="43">
        <f t="shared" si="49"/>
        <v>2.2852048237999155E-2</v>
      </c>
      <c r="Y430" s="47">
        <f t="shared" si="50"/>
        <v>2.8393925448688448E-2</v>
      </c>
      <c r="Z430" s="29"/>
      <c r="AA430" s="43">
        <f t="shared" si="51"/>
        <v>9.4303797468354433E-2</v>
      </c>
      <c r="AB430" s="43">
        <f t="shared" si="52"/>
        <v>7.4773529863350216E-2</v>
      </c>
      <c r="AC430" s="47">
        <f t="shared" si="53"/>
        <v>9.2007157769161949E-2</v>
      </c>
      <c r="AD430" t="str">
        <f t="shared" si="47"/>
        <v/>
      </c>
    </row>
    <row r="431" spans="2:30" x14ac:dyDescent="0.25">
      <c r="B431" s="9" t="s">
        <v>429</v>
      </c>
      <c r="C431" s="23" t="str">
        <f>VLOOKUP(B431,[2]Municipal!$C$15:$D$60549,2)</f>
        <v>San Martín</v>
      </c>
      <c r="D431" s="11">
        <f>VLOOKUP($B431,'[1]Sin Corporativo'!$Q$6:$AA$1115,2)</f>
        <v>1161</v>
      </c>
      <c r="E431" s="10">
        <f>VLOOKUP($B431,'[1]Sin Corporativo'!$Q$6:$AA$1115,3)</f>
        <v>1017</v>
      </c>
      <c r="F431" s="10">
        <f>VLOOKUP($B431,'[1]Sin Corporativo'!$Q$6:$AA$1115,4)</f>
        <v>1506</v>
      </c>
      <c r="G431" s="12">
        <f>VLOOKUP($B431,'[1]Sin Corporativo'!$Q$6:$AA$1115,5)</f>
        <v>1059</v>
      </c>
      <c r="H431" s="11">
        <f>VLOOKUP($B431,'[1]Sin Corporativo'!$Q$6:$AA$1115,6)</f>
        <v>1029</v>
      </c>
      <c r="I431" s="10">
        <f>VLOOKUP($B431,'[1]Sin Corporativo'!$Q$6:$AA$1115,7)</f>
        <v>429</v>
      </c>
      <c r="J431" s="10">
        <f>VLOOKUP($B431,'[1]Sin Corporativo'!$Q$6:$AA$1115,8)</f>
        <v>638</v>
      </c>
      <c r="K431" s="7">
        <f>VLOOKUP($B431,'[1]Sin Corporativo'!$Q$6:$AA$1115,9)</f>
        <v>1652</v>
      </c>
      <c r="L431" s="11">
        <f>VLOOKUP($B431,'[1]Sin Corporativo'!$Q$6:$AA$1115,10)</f>
        <v>1507</v>
      </c>
      <c r="M431" s="10">
        <f>VLOOKUP($B431,'[1]Sin Corporativo'!$Q$6:$AA$1115,11)</f>
        <v>1315</v>
      </c>
      <c r="N431" s="29">
        <f>VLOOKUP($B431,'[2]pop-2020-2023'!$I$5:$M$1126,2)</f>
        <v>28718</v>
      </c>
      <c r="O431" s="28">
        <f>VLOOKUP($B431,'[2]pop-2020-2023'!$I$5:$M$1126,3)</f>
        <v>29439</v>
      </c>
      <c r="P431" s="28">
        <f>VLOOKUP($B431,'[2]pop-2020-2023'!$I$5:$M$1126,4)</f>
        <v>30031</v>
      </c>
      <c r="Q431" s="30">
        <f>VLOOKUP($B431,'[2]pop-2020-2023'!$I$5:$M$1126,5)</f>
        <v>30559</v>
      </c>
      <c r="R431" s="29">
        <f>VLOOKUP($B431,'[3]Hogares total'!$D$5:$L$1126,6)</f>
        <v>9154</v>
      </c>
      <c r="S431" s="28">
        <f>VLOOKUP($B431,'[3]Hogares total'!$D$5:$L$1126,7)</f>
        <v>9487</v>
      </c>
      <c r="T431" s="28">
        <f>VLOOKUP($B431,'[3]Hogares total'!$D$5:$L$1126,8)</f>
        <v>9776</v>
      </c>
      <c r="U431" s="30">
        <f>VLOOKUP($B431,'[3]Hogares total'!$D$5:$L$1126,9)</f>
        <v>10065</v>
      </c>
      <c r="V431" s="29"/>
      <c r="W431" s="43">
        <f t="shared" si="48"/>
        <v>3.4546010394374806E-2</v>
      </c>
      <c r="X431" s="43">
        <f t="shared" si="49"/>
        <v>1.4285238586793647E-2</v>
      </c>
      <c r="Y431" s="47">
        <f t="shared" si="50"/>
        <v>4.303151281128309E-2</v>
      </c>
      <c r="Z431" s="29"/>
      <c r="AA431" s="43">
        <f t="shared" si="51"/>
        <v>0.10719932539264257</v>
      </c>
      <c r="AB431" s="43">
        <f t="shared" si="52"/>
        <v>4.3882978723404256E-2</v>
      </c>
      <c r="AC431" s="47">
        <f t="shared" si="53"/>
        <v>0.13065076999503228</v>
      </c>
      <c r="AD431" t="str">
        <f t="shared" si="47"/>
        <v/>
      </c>
    </row>
    <row r="432" spans="2:30" x14ac:dyDescent="0.25">
      <c r="B432" s="9" t="s">
        <v>430</v>
      </c>
      <c r="C432" s="23" t="str">
        <f>VLOOKUP(B432,[2]Municipal!$C$15:$D$60549,2)</f>
        <v>Tamalameque</v>
      </c>
      <c r="D432" s="11">
        <f>VLOOKUP($B432,'[1]Sin Corporativo'!$Q$6:$AA$1115,2)</f>
        <v>11</v>
      </c>
      <c r="E432" s="10">
        <f>VLOOKUP($B432,'[1]Sin Corporativo'!$Q$6:$AA$1115,3)</f>
        <v>13</v>
      </c>
      <c r="F432" s="10">
        <f>VLOOKUP($B432,'[1]Sin Corporativo'!$Q$6:$AA$1115,4)</f>
        <v>6</v>
      </c>
      <c r="G432" s="12">
        <f>VLOOKUP($B432,'[1]Sin Corporativo'!$Q$6:$AA$1115,5)</f>
        <v>6</v>
      </c>
      <c r="H432" s="11">
        <f>VLOOKUP($B432,'[1]Sin Corporativo'!$Q$6:$AA$1115,6)</f>
        <v>5</v>
      </c>
      <c r="I432" s="10">
        <f>VLOOKUP($B432,'[1]Sin Corporativo'!$Q$6:$AA$1115,7)</f>
        <v>13</v>
      </c>
      <c r="J432" s="10">
        <f>VLOOKUP($B432,'[1]Sin Corporativo'!$Q$6:$AA$1115,8)</f>
        <v>14</v>
      </c>
      <c r="K432" s="7">
        <f>VLOOKUP($B432,'[1]Sin Corporativo'!$Q$6:$AA$1115,9)</f>
        <v>21</v>
      </c>
      <c r="L432" s="11">
        <f>VLOOKUP($B432,'[1]Sin Corporativo'!$Q$6:$AA$1115,10)</f>
        <v>26</v>
      </c>
      <c r="M432" s="10">
        <f>VLOOKUP($B432,'[1]Sin Corporativo'!$Q$6:$AA$1115,11)</f>
        <v>206</v>
      </c>
      <c r="N432" s="29">
        <f>VLOOKUP($B432,'[2]pop-2020-2023'!$I$5:$M$1126,2)</f>
        <v>16459</v>
      </c>
      <c r="O432" s="28">
        <f>VLOOKUP($B432,'[2]pop-2020-2023'!$I$5:$M$1126,3)</f>
        <v>16841</v>
      </c>
      <c r="P432" s="28">
        <f>VLOOKUP($B432,'[2]pop-2020-2023'!$I$5:$M$1126,4)</f>
        <v>17180</v>
      </c>
      <c r="Q432" s="30">
        <f>VLOOKUP($B432,'[2]pop-2020-2023'!$I$5:$M$1126,5)</f>
        <v>17504</v>
      </c>
      <c r="R432" s="29">
        <f>VLOOKUP($B432,'[3]Hogares total'!$D$5:$L$1126,6)</f>
        <v>4903</v>
      </c>
      <c r="S432" s="28">
        <f>VLOOKUP($B432,'[3]Hogares total'!$D$5:$L$1126,7)</f>
        <v>5076</v>
      </c>
      <c r="T432" s="28">
        <f>VLOOKUP($B432,'[3]Hogares total'!$D$5:$L$1126,8)</f>
        <v>5226</v>
      </c>
      <c r="U432" s="30">
        <f>VLOOKUP($B432,'[3]Hogares total'!$D$5:$L$1126,9)</f>
        <v>5376</v>
      </c>
      <c r="V432" s="29"/>
      <c r="W432" s="43">
        <f t="shared" si="48"/>
        <v>7.7192565762128134E-4</v>
      </c>
      <c r="X432" s="43">
        <f t="shared" si="49"/>
        <v>7.5669383003492438E-4</v>
      </c>
      <c r="Y432" s="47">
        <f t="shared" si="50"/>
        <v>1.1768738574040219E-2</v>
      </c>
      <c r="Z432" s="29"/>
      <c r="AA432" s="43">
        <f t="shared" si="51"/>
        <v>2.56107171000788E-3</v>
      </c>
      <c r="AB432" s="43">
        <f t="shared" si="52"/>
        <v>2.4875621890547263E-3</v>
      </c>
      <c r="AC432" s="47">
        <f t="shared" si="53"/>
        <v>3.8318452380952384E-2</v>
      </c>
      <c r="AD432" t="str">
        <f t="shared" si="47"/>
        <v/>
      </c>
    </row>
    <row r="433" spans="2:30" x14ac:dyDescent="0.25">
      <c r="B433" s="9" t="s">
        <v>431</v>
      </c>
      <c r="C433" s="23" t="str">
        <f>VLOOKUP(B433,[2]Municipal!$C$15:$D$60549,2)</f>
        <v>Montería</v>
      </c>
      <c r="D433" s="11">
        <f>VLOOKUP($B433,'[1]Sin Corporativo'!$Q$6:$AA$1115,2)</f>
        <v>60429</v>
      </c>
      <c r="E433" s="10">
        <f>VLOOKUP($B433,'[1]Sin Corporativo'!$Q$6:$AA$1115,3)</f>
        <v>60239</v>
      </c>
      <c r="F433" s="10">
        <f>VLOOKUP($B433,'[1]Sin Corporativo'!$Q$6:$AA$1115,4)</f>
        <v>60754</v>
      </c>
      <c r="G433" s="12">
        <f>VLOOKUP($B433,'[1]Sin Corporativo'!$Q$6:$AA$1115,5)</f>
        <v>61861</v>
      </c>
      <c r="H433" s="11">
        <f>VLOOKUP($B433,'[1]Sin Corporativo'!$Q$6:$AA$1115,6)</f>
        <v>62505</v>
      </c>
      <c r="I433" s="10">
        <f>VLOOKUP($B433,'[1]Sin Corporativo'!$Q$6:$AA$1115,7)</f>
        <v>60887</v>
      </c>
      <c r="J433" s="10">
        <f>VLOOKUP($B433,'[1]Sin Corporativo'!$Q$6:$AA$1115,8)</f>
        <v>61432</v>
      </c>
      <c r="K433" s="7">
        <f>VLOOKUP($B433,'[1]Sin Corporativo'!$Q$6:$AA$1115,9)</f>
        <v>62090</v>
      </c>
      <c r="L433" s="11">
        <f>VLOOKUP($B433,'[1]Sin Corporativo'!$Q$6:$AA$1115,10)</f>
        <v>65682</v>
      </c>
      <c r="M433" s="10">
        <f>VLOOKUP($B433,'[1]Sin Corporativo'!$Q$6:$AA$1115,11)</f>
        <v>60688</v>
      </c>
      <c r="N433" s="29">
        <f>VLOOKUP($B433,'[2]pop-2020-2023'!$I$5:$M$1126,2)</f>
        <v>507463</v>
      </c>
      <c r="O433" s="28">
        <f>VLOOKUP($B433,'[2]pop-2020-2023'!$I$5:$M$1126,3)</f>
        <v>513732</v>
      </c>
      <c r="P433" s="28">
        <f>VLOOKUP($B433,'[2]pop-2020-2023'!$I$5:$M$1126,4)</f>
        <v>518608</v>
      </c>
      <c r="Q433" s="30">
        <f>VLOOKUP($B433,'[2]pop-2020-2023'!$I$5:$M$1126,5)</f>
        <v>523150</v>
      </c>
      <c r="R433" s="29">
        <f>VLOOKUP($B433,'[3]Hogares total'!$D$5:$L$1126,6)</f>
        <v>157107</v>
      </c>
      <c r="S433" s="28">
        <f>VLOOKUP($B433,'[3]Hogares total'!$D$5:$L$1126,7)</f>
        <v>161659</v>
      </c>
      <c r="T433" s="28">
        <f>VLOOKUP($B433,'[3]Hogares total'!$D$5:$L$1126,8)</f>
        <v>166095</v>
      </c>
      <c r="U433" s="30">
        <f>VLOOKUP($B433,'[3]Hogares total'!$D$5:$L$1126,9)</f>
        <v>170556</v>
      </c>
      <c r="V433" s="29"/>
      <c r="W433" s="43">
        <f t="shared" si="48"/>
        <v>0.11725763627728077</v>
      </c>
      <c r="X433" s="43">
        <f t="shared" si="49"/>
        <v>0.11740466788017154</v>
      </c>
      <c r="Y433" s="47">
        <f t="shared" si="50"/>
        <v>0.11600496989391187</v>
      </c>
      <c r="Z433" s="29"/>
      <c r="AA433" s="43">
        <f t="shared" si="51"/>
        <v>0.37263004224942625</v>
      </c>
      <c r="AB433" s="43">
        <f t="shared" si="52"/>
        <v>0.3665793672295975</v>
      </c>
      <c r="AC433" s="47">
        <f t="shared" si="53"/>
        <v>0.35582447993620864</v>
      </c>
      <c r="AD433" t="str">
        <f t="shared" si="47"/>
        <v/>
      </c>
    </row>
    <row r="434" spans="2:30" x14ac:dyDescent="0.25">
      <c r="B434" s="9" t="s">
        <v>432</v>
      </c>
      <c r="C434" s="23" t="str">
        <f>VLOOKUP(B434,[2]Municipal!$C$15:$D$60549,2)</f>
        <v>Ayapel</v>
      </c>
      <c r="D434" s="11">
        <f>VLOOKUP($B434,'[1]Sin Corporativo'!$Q$6:$AA$1115,2)</f>
        <v>1427</v>
      </c>
      <c r="E434" s="10">
        <f>VLOOKUP($B434,'[1]Sin Corporativo'!$Q$6:$AA$1115,3)</f>
        <v>2324</v>
      </c>
      <c r="F434" s="10">
        <f>VLOOKUP($B434,'[1]Sin Corporativo'!$Q$6:$AA$1115,4)</f>
        <v>2245</v>
      </c>
      <c r="G434" s="12">
        <f>VLOOKUP($B434,'[1]Sin Corporativo'!$Q$6:$AA$1115,5)</f>
        <v>2213</v>
      </c>
      <c r="H434" s="11">
        <f>VLOOKUP($B434,'[1]Sin Corporativo'!$Q$6:$AA$1115,6)</f>
        <v>4697</v>
      </c>
      <c r="I434" s="10">
        <f>VLOOKUP($B434,'[1]Sin Corporativo'!$Q$6:$AA$1115,7)</f>
        <v>4614</v>
      </c>
      <c r="J434" s="10">
        <f>VLOOKUP($B434,'[1]Sin Corporativo'!$Q$6:$AA$1115,8)</f>
        <v>4767</v>
      </c>
      <c r="K434" s="7">
        <f>VLOOKUP($B434,'[1]Sin Corporativo'!$Q$6:$AA$1115,9)</f>
        <v>4682</v>
      </c>
      <c r="L434" s="11">
        <f>VLOOKUP($B434,'[1]Sin Corporativo'!$Q$6:$AA$1115,10)</f>
        <v>4725</v>
      </c>
      <c r="M434" s="10">
        <f>VLOOKUP($B434,'[1]Sin Corporativo'!$Q$6:$AA$1115,11)</f>
        <v>3279</v>
      </c>
      <c r="N434" s="29">
        <f>VLOOKUP($B434,'[2]pop-2020-2023'!$I$5:$M$1126,2)</f>
        <v>47782</v>
      </c>
      <c r="O434" s="28">
        <f>VLOOKUP($B434,'[2]pop-2020-2023'!$I$5:$M$1126,3)</f>
        <v>48022</v>
      </c>
      <c r="P434" s="28">
        <f>VLOOKUP($B434,'[2]pop-2020-2023'!$I$5:$M$1126,4)</f>
        <v>48476</v>
      </c>
      <c r="Q434" s="30">
        <f>VLOOKUP($B434,'[2]pop-2020-2023'!$I$5:$M$1126,5)</f>
        <v>48756</v>
      </c>
      <c r="R434" s="29">
        <f>VLOOKUP($B434,'[3]Hogares total'!$D$5:$L$1126,6)</f>
        <v>14959</v>
      </c>
      <c r="S434" s="28">
        <f>VLOOKUP($B434,'[3]Hogares total'!$D$5:$L$1126,7)</f>
        <v>15361</v>
      </c>
      <c r="T434" s="28">
        <f>VLOOKUP($B434,'[3]Hogares total'!$D$5:$L$1126,8)</f>
        <v>15753</v>
      </c>
      <c r="U434" s="30">
        <f>VLOOKUP($B434,'[3]Hogares total'!$D$5:$L$1126,9)</f>
        <v>16146</v>
      </c>
      <c r="V434" s="29"/>
      <c r="W434" s="43">
        <f t="shared" si="48"/>
        <v>4.83944858606472E-2</v>
      </c>
      <c r="X434" s="43">
        <f t="shared" si="49"/>
        <v>9.5181120554501203E-2</v>
      </c>
      <c r="Y434" s="47">
        <f t="shared" si="50"/>
        <v>6.725326113709082E-2</v>
      </c>
      <c r="Z434" s="29"/>
      <c r="AA434" s="43">
        <f t="shared" si="51"/>
        <v>0.15129223357854307</v>
      </c>
      <c r="AB434" s="43">
        <f t="shared" si="52"/>
        <v>0.29289659112549993</v>
      </c>
      <c r="AC434" s="47">
        <f t="shared" si="53"/>
        <v>0.20308435525826829</v>
      </c>
      <c r="AD434" t="str">
        <f t="shared" si="47"/>
        <v/>
      </c>
    </row>
    <row r="435" spans="2:30" x14ac:dyDescent="0.25">
      <c r="B435" s="9" t="s">
        <v>433</v>
      </c>
      <c r="C435" s="23" t="str">
        <f>VLOOKUP(B435,[2]Municipal!$C$15:$D$60549,2)</f>
        <v>Buenavista</v>
      </c>
      <c r="D435" s="11">
        <f>VLOOKUP($B435,'[1]Sin Corporativo'!$Q$6:$AA$1115,2)</f>
        <v>215</v>
      </c>
      <c r="E435" s="10">
        <f>VLOOKUP($B435,'[1]Sin Corporativo'!$Q$6:$AA$1115,3)</f>
        <v>416</v>
      </c>
      <c r="F435" s="10">
        <f>VLOOKUP($B435,'[1]Sin Corporativo'!$Q$6:$AA$1115,4)</f>
        <v>398</v>
      </c>
      <c r="G435" s="12">
        <f>VLOOKUP($B435,'[1]Sin Corporativo'!$Q$6:$AA$1115,5)</f>
        <v>377</v>
      </c>
      <c r="H435" s="11">
        <f>VLOOKUP($B435,'[1]Sin Corporativo'!$Q$6:$AA$1115,6)</f>
        <v>794</v>
      </c>
      <c r="I435" s="10">
        <f>VLOOKUP($B435,'[1]Sin Corporativo'!$Q$6:$AA$1115,7)</f>
        <v>778</v>
      </c>
      <c r="J435" s="10">
        <f>VLOOKUP($B435,'[1]Sin Corporativo'!$Q$6:$AA$1115,8)</f>
        <v>785</v>
      </c>
      <c r="K435" s="7">
        <f>VLOOKUP($B435,'[1]Sin Corporativo'!$Q$6:$AA$1115,9)</f>
        <v>770</v>
      </c>
      <c r="L435" s="11">
        <f>VLOOKUP($B435,'[1]Sin Corporativo'!$Q$6:$AA$1115,10)</f>
        <v>940</v>
      </c>
      <c r="M435" s="10">
        <f>VLOOKUP($B435,'[1]Sin Corporativo'!$Q$6:$AA$1115,11)</f>
        <v>769</v>
      </c>
      <c r="N435" s="29">
        <f>VLOOKUP($B435,'[2]pop-2020-2023'!$I$5:$M$1126,2)</f>
        <v>21849</v>
      </c>
      <c r="O435" s="28">
        <f>VLOOKUP($B435,'[2]pop-2020-2023'!$I$5:$M$1126,3)</f>
        <v>22138</v>
      </c>
      <c r="P435" s="28">
        <f>VLOOKUP($B435,'[2]pop-2020-2023'!$I$5:$M$1126,4)</f>
        <v>22379</v>
      </c>
      <c r="Q435" s="30">
        <f>VLOOKUP($B435,'[2]pop-2020-2023'!$I$5:$M$1126,5)</f>
        <v>22596</v>
      </c>
      <c r="R435" s="29">
        <f>VLOOKUP($B435,'[3]Hogares total'!$D$5:$L$1126,6)</f>
        <v>6606</v>
      </c>
      <c r="S435" s="28">
        <f>VLOOKUP($B435,'[3]Hogares total'!$D$5:$L$1126,7)</f>
        <v>6766</v>
      </c>
      <c r="T435" s="28">
        <f>VLOOKUP($B435,'[3]Hogares total'!$D$5:$L$1126,8)</f>
        <v>6924</v>
      </c>
      <c r="U435" s="30">
        <f>VLOOKUP($B435,'[3]Hogares total'!$D$5:$L$1126,9)</f>
        <v>7083</v>
      </c>
      <c r="V435" s="29"/>
      <c r="W435" s="43">
        <f t="shared" si="48"/>
        <v>1.8791218718944801E-2</v>
      </c>
      <c r="X435" s="43">
        <f t="shared" si="49"/>
        <v>3.4764734796014121E-2</v>
      </c>
      <c r="Y435" s="47">
        <f t="shared" si="50"/>
        <v>3.4032572136661353E-2</v>
      </c>
      <c r="Z435" s="29"/>
      <c r="AA435" s="43">
        <f t="shared" si="51"/>
        <v>6.1483890038427434E-2</v>
      </c>
      <c r="AB435" s="43">
        <f t="shared" si="52"/>
        <v>0.11236279607163489</v>
      </c>
      <c r="AC435" s="47">
        <f t="shared" si="53"/>
        <v>0.10856981505012001</v>
      </c>
      <c r="AD435" t="str">
        <f t="shared" si="47"/>
        <v/>
      </c>
    </row>
    <row r="436" spans="2:30" x14ac:dyDescent="0.25">
      <c r="B436" s="9" t="s">
        <v>434</v>
      </c>
      <c r="C436" s="23" t="str">
        <f>VLOOKUP(B436,[2]Municipal!$C$15:$D$60549,2)</f>
        <v>Canalete</v>
      </c>
      <c r="D436" s="11">
        <f>VLOOKUP($B436,'[1]Sin Corporativo'!$Q$6:$AA$1115,2)</f>
        <v>81</v>
      </c>
      <c r="E436" s="10">
        <f>VLOOKUP($B436,'[1]Sin Corporativo'!$Q$6:$AA$1115,3)</f>
        <v>106</v>
      </c>
      <c r="F436" s="10">
        <f>VLOOKUP($B436,'[1]Sin Corporativo'!$Q$6:$AA$1115,4)</f>
        <v>112</v>
      </c>
      <c r="G436" s="12">
        <f>VLOOKUP($B436,'[1]Sin Corporativo'!$Q$6:$AA$1115,5)</f>
        <v>107</v>
      </c>
      <c r="H436" s="11">
        <f>VLOOKUP($B436,'[1]Sin Corporativo'!$Q$6:$AA$1115,6)</f>
        <v>94</v>
      </c>
      <c r="I436" s="10">
        <f>VLOOKUP($B436,'[1]Sin Corporativo'!$Q$6:$AA$1115,7)</f>
        <v>80</v>
      </c>
      <c r="J436" s="10">
        <f>VLOOKUP($B436,'[1]Sin Corporativo'!$Q$6:$AA$1115,8)</f>
        <v>77</v>
      </c>
      <c r="K436" s="7">
        <f>VLOOKUP($B436,'[1]Sin Corporativo'!$Q$6:$AA$1115,9)</f>
        <v>116</v>
      </c>
      <c r="L436" s="11">
        <f>VLOOKUP($B436,'[1]Sin Corporativo'!$Q$6:$AA$1115,10)</f>
        <v>151</v>
      </c>
      <c r="M436" s="10">
        <f>VLOOKUP($B436,'[1]Sin Corporativo'!$Q$6:$AA$1115,11)</f>
        <v>223</v>
      </c>
      <c r="N436" s="29">
        <f>VLOOKUP($B436,'[2]pop-2020-2023'!$I$5:$M$1126,2)</f>
        <v>15874</v>
      </c>
      <c r="O436" s="28">
        <f>VLOOKUP($B436,'[2]pop-2020-2023'!$I$5:$M$1126,3)</f>
        <v>16078</v>
      </c>
      <c r="P436" s="28">
        <f>VLOOKUP($B436,'[2]pop-2020-2023'!$I$5:$M$1126,4)</f>
        <v>16233</v>
      </c>
      <c r="Q436" s="30">
        <f>VLOOKUP($B436,'[2]pop-2020-2023'!$I$5:$M$1126,5)</f>
        <v>16404</v>
      </c>
      <c r="R436" s="29">
        <f>VLOOKUP($B436,'[3]Hogares total'!$D$5:$L$1126,6)</f>
        <v>4221</v>
      </c>
      <c r="S436" s="28">
        <f>VLOOKUP($B436,'[3]Hogares total'!$D$5:$L$1126,7)</f>
        <v>4317</v>
      </c>
      <c r="T436" s="28">
        <f>VLOOKUP($B436,'[3]Hogares total'!$D$5:$L$1126,8)</f>
        <v>4412</v>
      </c>
      <c r="U436" s="30">
        <f>VLOOKUP($B436,'[3]Hogares total'!$D$5:$L$1126,9)</f>
        <v>4509</v>
      </c>
      <c r="V436" s="29"/>
      <c r="W436" s="43">
        <f t="shared" si="48"/>
        <v>6.5928598084338845E-3</v>
      </c>
      <c r="X436" s="43">
        <f t="shared" si="49"/>
        <v>4.9282326125793139E-3</v>
      </c>
      <c r="Y436" s="47">
        <f t="shared" si="50"/>
        <v>1.3594245306022922E-2</v>
      </c>
      <c r="Z436" s="29"/>
      <c r="AA436" s="43">
        <f t="shared" si="51"/>
        <v>2.4554088487375492E-2</v>
      </c>
      <c r="AB436" s="43">
        <f t="shared" si="52"/>
        <v>1.8132366273798731E-2</v>
      </c>
      <c r="AC436" s="47">
        <f t="shared" si="53"/>
        <v>4.9456642271013526E-2</v>
      </c>
      <c r="AD436" t="str">
        <f t="shared" si="47"/>
        <v/>
      </c>
    </row>
    <row r="437" spans="2:30" x14ac:dyDescent="0.25">
      <c r="B437" s="9" t="s">
        <v>435</v>
      </c>
      <c r="C437" s="23" t="str">
        <f>VLOOKUP(B437,[2]Municipal!$C$15:$D$60549,2)</f>
        <v>Cereté</v>
      </c>
      <c r="D437" s="11">
        <f>VLOOKUP($B437,'[1]Sin Corporativo'!$Q$6:$AA$1115,2)</f>
        <v>7708</v>
      </c>
      <c r="E437" s="10">
        <f>VLOOKUP($B437,'[1]Sin Corporativo'!$Q$6:$AA$1115,3)</f>
        <v>7567</v>
      </c>
      <c r="F437" s="10">
        <f>VLOOKUP($B437,'[1]Sin Corporativo'!$Q$6:$AA$1115,4)</f>
        <v>7482</v>
      </c>
      <c r="G437" s="12">
        <f>VLOOKUP($B437,'[1]Sin Corporativo'!$Q$6:$AA$1115,5)</f>
        <v>7558</v>
      </c>
      <c r="H437" s="11">
        <f>VLOOKUP($B437,'[1]Sin Corporativo'!$Q$6:$AA$1115,6)</f>
        <v>7476</v>
      </c>
      <c r="I437" s="10">
        <f>VLOOKUP($B437,'[1]Sin Corporativo'!$Q$6:$AA$1115,7)</f>
        <v>7169</v>
      </c>
      <c r="J437" s="10">
        <f>VLOOKUP($B437,'[1]Sin Corporativo'!$Q$6:$AA$1115,8)</f>
        <v>7035</v>
      </c>
      <c r="K437" s="7">
        <f>VLOOKUP($B437,'[1]Sin Corporativo'!$Q$6:$AA$1115,9)</f>
        <v>7044</v>
      </c>
      <c r="L437" s="11">
        <f>VLOOKUP($B437,'[1]Sin Corporativo'!$Q$6:$AA$1115,10)</f>
        <v>7277</v>
      </c>
      <c r="M437" s="10">
        <f>VLOOKUP($B437,'[1]Sin Corporativo'!$Q$6:$AA$1115,11)</f>
        <v>7385</v>
      </c>
      <c r="N437" s="29">
        <f>VLOOKUP($B437,'[2]pop-2020-2023'!$I$5:$M$1126,2)</f>
        <v>109563</v>
      </c>
      <c r="O437" s="28">
        <f>VLOOKUP($B437,'[2]pop-2020-2023'!$I$5:$M$1126,3)</f>
        <v>111029</v>
      </c>
      <c r="P437" s="28">
        <f>VLOOKUP($B437,'[2]pop-2020-2023'!$I$5:$M$1126,4)</f>
        <v>112124</v>
      </c>
      <c r="Q437" s="30">
        <f>VLOOKUP($B437,'[2]pop-2020-2023'!$I$5:$M$1126,5)</f>
        <v>113128</v>
      </c>
      <c r="R437" s="29">
        <f>VLOOKUP($B437,'[3]Hogares total'!$D$5:$L$1126,6)</f>
        <v>35612</v>
      </c>
      <c r="S437" s="28">
        <f>VLOOKUP($B437,'[3]Hogares total'!$D$5:$L$1126,7)</f>
        <v>36551</v>
      </c>
      <c r="T437" s="28">
        <f>VLOOKUP($B437,'[3]Hogares total'!$D$5:$L$1126,8)</f>
        <v>37470</v>
      </c>
      <c r="U437" s="30">
        <f>VLOOKUP($B437,'[3]Hogares total'!$D$5:$L$1126,9)</f>
        <v>38398</v>
      </c>
      <c r="V437" s="29"/>
      <c r="W437" s="43">
        <f t="shared" si="48"/>
        <v>6.8153365336984031E-2</v>
      </c>
      <c r="X437" s="43">
        <f t="shared" si="49"/>
        <v>6.3938139916520989E-2</v>
      </c>
      <c r="Y437" s="47">
        <f t="shared" si="50"/>
        <v>6.5280036772505476E-2</v>
      </c>
      <c r="Z437" s="29"/>
      <c r="AA437" s="43">
        <f t="shared" si="51"/>
        <v>0.20702579956772729</v>
      </c>
      <c r="AB437" s="43">
        <f t="shared" si="52"/>
        <v>0.19132639444889243</v>
      </c>
      <c r="AC437" s="47">
        <f t="shared" si="53"/>
        <v>0.1923277254023647</v>
      </c>
      <c r="AD437" t="str">
        <f t="shared" si="47"/>
        <v/>
      </c>
    </row>
    <row r="438" spans="2:30" x14ac:dyDescent="0.25">
      <c r="B438" s="9" t="s">
        <v>436</v>
      </c>
      <c r="C438" s="23" t="str">
        <f>VLOOKUP(B438,[2]Municipal!$C$15:$D$60549,2)</f>
        <v>Chimá</v>
      </c>
      <c r="D438" s="11">
        <f>VLOOKUP($B438,'[1]Sin Corporativo'!$Q$6:$AA$1115,2)</f>
        <v>22</v>
      </c>
      <c r="E438" s="10">
        <f>VLOOKUP($B438,'[1]Sin Corporativo'!$Q$6:$AA$1115,3)</f>
        <v>30</v>
      </c>
      <c r="F438" s="10">
        <f>VLOOKUP($B438,'[1]Sin Corporativo'!$Q$6:$AA$1115,4)</f>
        <v>21</v>
      </c>
      <c r="G438" s="12">
        <f>VLOOKUP($B438,'[1]Sin Corporativo'!$Q$6:$AA$1115,5)</f>
        <v>19</v>
      </c>
      <c r="H438" s="11">
        <f>VLOOKUP($B438,'[1]Sin Corporativo'!$Q$6:$AA$1115,6)</f>
        <v>16</v>
      </c>
      <c r="I438" s="10">
        <f>VLOOKUP($B438,'[1]Sin Corporativo'!$Q$6:$AA$1115,7)</f>
        <v>12</v>
      </c>
      <c r="J438" s="10">
        <f>VLOOKUP($B438,'[1]Sin Corporativo'!$Q$6:$AA$1115,8)</f>
        <v>11</v>
      </c>
      <c r="K438" s="7">
        <f>VLOOKUP($B438,'[1]Sin Corporativo'!$Q$6:$AA$1115,9)</f>
        <v>6</v>
      </c>
      <c r="L438" s="11">
        <f>VLOOKUP($B438,'[1]Sin Corporativo'!$Q$6:$AA$1115,10)</f>
        <v>75</v>
      </c>
      <c r="M438" s="10">
        <f>VLOOKUP($B438,'[1]Sin Corporativo'!$Q$6:$AA$1115,11)</f>
        <v>94</v>
      </c>
      <c r="N438" s="29">
        <f>VLOOKUP($B438,'[2]pop-2020-2023'!$I$5:$M$1126,2)</f>
        <v>18194</v>
      </c>
      <c r="O438" s="28">
        <f>VLOOKUP($B438,'[2]pop-2020-2023'!$I$5:$M$1126,3)</f>
        <v>18479</v>
      </c>
      <c r="P438" s="28">
        <f>VLOOKUP($B438,'[2]pop-2020-2023'!$I$5:$M$1126,4)</f>
        <v>18670</v>
      </c>
      <c r="Q438" s="30">
        <f>VLOOKUP($B438,'[2]pop-2020-2023'!$I$5:$M$1126,5)</f>
        <v>18854</v>
      </c>
      <c r="R438" s="29">
        <f>VLOOKUP($B438,'[3]Hogares total'!$D$5:$L$1126,6)</f>
        <v>5730</v>
      </c>
      <c r="S438" s="28">
        <f>VLOOKUP($B438,'[3]Hogares total'!$D$5:$L$1126,7)</f>
        <v>5858</v>
      </c>
      <c r="T438" s="28">
        <f>VLOOKUP($B438,'[3]Hogares total'!$D$5:$L$1126,8)</f>
        <v>5985</v>
      </c>
      <c r="U438" s="30">
        <f>VLOOKUP($B438,'[3]Hogares total'!$D$5:$L$1126,9)</f>
        <v>6114</v>
      </c>
      <c r="V438" s="29"/>
      <c r="W438" s="43">
        <f t="shared" si="48"/>
        <v>1.6234644731857783E-3</v>
      </c>
      <c r="X438" s="43">
        <f t="shared" si="49"/>
        <v>6.427423674343867E-4</v>
      </c>
      <c r="Y438" s="47">
        <f t="shared" si="50"/>
        <v>4.9856794314203879E-3</v>
      </c>
      <c r="Z438" s="29"/>
      <c r="AA438" s="43">
        <f t="shared" si="51"/>
        <v>5.1212017753499489E-3</v>
      </c>
      <c r="AB438" s="43">
        <f t="shared" si="52"/>
        <v>2.0050125313283208E-3</v>
      </c>
      <c r="AC438" s="47">
        <f t="shared" si="53"/>
        <v>1.5374550212626759E-2</v>
      </c>
      <c r="AD438" t="str">
        <f t="shared" si="47"/>
        <v/>
      </c>
    </row>
    <row r="439" spans="2:30" x14ac:dyDescent="0.25">
      <c r="B439" s="9" t="s">
        <v>437</v>
      </c>
      <c r="C439" s="23" t="str">
        <f>VLOOKUP(B439,[2]Municipal!$C$15:$D$60549,2)</f>
        <v>Chinú</v>
      </c>
      <c r="D439" s="11">
        <f>VLOOKUP($B439,'[1]Sin Corporativo'!$Q$6:$AA$1115,2)</f>
        <v>2917</v>
      </c>
      <c r="E439" s="10">
        <f>VLOOKUP($B439,'[1]Sin Corporativo'!$Q$6:$AA$1115,3)</f>
        <v>3601</v>
      </c>
      <c r="F439" s="10">
        <f>VLOOKUP($B439,'[1]Sin Corporativo'!$Q$6:$AA$1115,4)</f>
        <v>3520</v>
      </c>
      <c r="G439" s="12">
        <f>VLOOKUP($B439,'[1]Sin Corporativo'!$Q$6:$AA$1115,5)</f>
        <v>3300</v>
      </c>
      <c r="H439" s="11">
        <f>VLOOKUP($B439,'[1]Sin Corporativo'!$Q$6:$AA$1115,6)</f>
        <v>4560</v>
      </c>
      <c r="I439" s="10">
        <f>VLOOKUP($B439,'[1]Sin Corporativo'!$Q$6:$AA$1115,7)</f>
        <v>4598</v>
      </c>
      <c r="J439" s="10">
        <f>VLOOKUP($B439,'[1]Sin Corporativo'!$Q$6:$AA$1115,8)</f>
        <v>4511</v>
      </c>
      <c r="K439" s="7">
        <f>VLOOKUP($B439,'[1]Sin Corporativo'!$Q$6:$AA$1115,9)</f>
        <v>4491</v>
      </c>
      <c r="L439" s="11">
        <f>VLOOKUP($B439,'[1]Sin Corporativo'!$Q$6:$AA$1115,10)</f>
        <v>4267</v>
      </c>
      <c r="M439" s="10">
        <f>VLOOKUP($B439,'[1]Sin Corporativo'!$Q$6:$AA$1115,11)</f>
        <v>4063</v>
      </c>
      <c r="N439" s="29">
        <f>VLOOKUP($B439,'[2]pop-2020-2023'!$I$5:$M$1126,2)</f>
        <v>49576</v>
      </c>
      <c r="O439" s="28">
        <f>VLOOKUP($B439,'[2]pop-2020-2023'!$I$5:$M$1126,3)</f>
        <v>50221</v>
      </c>
      <c r="P439" s="28">
        <f>VLOOKUP($B439,'[2]pop-2020-2023'!$I$5:$M$1126,4)</f>
        <v>50701</v>
      </c>
      <c r="Q439" s="30">
        <f>VLOOKUP($B439,'[2]pop-2020-2023'!$I$5:$M$1126,5)</f>
        <v>51195</v>
      </c>
      <c r="R439" s="29">
        <f>VLOOKUP($B439,'[3]Hogares total'!$D$5:$L$1126,6)</f>
        <v>14168</v>
      </c>
      <c r="S439" s="28">
        <f>VLOOKUP($B439,'[3]Hogares total'!$D$5:$L$1126,7)</f>
        <v>14515</v>
      </c>
      <c r="T439" s="28">
        <f>VLOOKUP($B439,'[3]Hogares total'!$D$5:$L$1126,8)</f>
        <v>14859</v>
      </c>
      <c r="U439" s="30">
        <f>VLOOKUP($B439,'[3]Hogares total'!$D$5:$L$1126,9)</f>
        <v>15209</v>
      </c>
      <c r="V439" s="29"/>
      <c r="W439" s="43">
        <f t="shared" si="48"/>
        <v>7.1703072419904021E-2</v>
      </c>
      <c r="X439" s="43">
        <f t="shared" si="49"/>
        <v>9.0688546576990589E-2</v>
      </c>
      <c r="Y439" s="47">
        <f t="shared" si="50"/>
        <v>7.9363219064361751E-2</v>
      </c>
      <c r="Z439" s="29"/>
      <c r="AA439" s="43">
        <f t="shared" si="51"/>
        <v>0.24808818463658286</v>
      </c>
      <c r="AB439" s="43">
        <f t="shared" si="52"/>
        <v>0.30944208896964803</v>
      </c>
      <c r="AC439" s="47">
        <f t="shared" si="53"/>
        <v>0.26714445394174502</v>
      </c>
      <c r="AD439" t="str">
        <f t="shared" si="47"/>
        <v/>
      </c>
    </row>
    <row r="440" spans="2:30" x14ac:dyDescent="0.25">
      <c r="B440" s="9" t="s">
        <v>438</v>
      </c>
      <c r="C440" s="23" t="str">
        <f>VLOOKUP(B440,[2]Municipal!$C$15:$D$60549,2)</f>
        <v>Ciénaga de Oro</v>
      </c>
      <c r="D440" s="11">
        <f>VLOOKUP($B440,'[1]Sin Corporativo'!$Q$6:$AA$1115,2)</f>
        <v>1998</v>
      </c>
      <c r="E440" s="10">
        <f>VLOOKUP($B440,'[1]Sin Corporativo'!$Q$6:$AA$1115,3)</f>
        <v>2014</v>
      </c>
      <c r="F440" s="10">
        <f>VLOOKUP($B440,'[1]Sin Corporativo'!$Q$6:$AA$1115,4)</f>
        <v>1906</v>
      </c>
      <c r="G440" s="12">
        <f>VLOOKUP($B440,'[1]Sin Corporativo'!$Q$6:$AA$1115,5)</f>
        <v>1863</v>
      </c>
      <c r="H440" s="11">
        <f>VLOOKUP($B440,'[1]Sin Corporativo'!$Q$6:$AA$1115,6)</f>
        <v>1738</v>
      </c>
      <c r="I440" s="10">
        <f>VLOOKUP($B440,'[1]Sin Corporativo'!$Q$6:$AA$1115,7)</f>
        <v>1711</v>
      </c>
      <c r="J440" s="10">
        <f>VLOOKUP($B440,'[1]Sin Corporativo'!$Q$6:$AA$1115,8)</f>
        <v>1676</v>
      </c>
      <c r="K440" s="7">
        <f>VLOOKUP($B440,'[1]Sin Corporativo'!$Q$6:$AA$1115,9)</f>
        <v>1646</v>
      </c>
      <c r="L440" s="11">
        <f>VLOOKUP($B440,'[1]Sin Corporativo'!$Q$6:$AA$1115,10)</f>
        <v>1556</v>
      </c>
      <c r="M440" s="10">
        <f>VLOOKUP($B440,'[1]Sin Corporativo'!$Q$6:$AA$1115,11)</f>
        <v>1499</v>
      </c>
      <c r="N440" s="29">
        <f>VLOOKUP($B440,'[2]pop-2020-2023'!$I$5:$M$1126,2)</f>
        <v>61112</v>
      </c>
      <c r="O440" s="28">
        <f>VLOOKUP($B440,'[2]pop-2020-2023'!$I$5:$M$1126,3)</f>
        <v>61898</v>
      </c>
      <c r="P440" s="28">
        <f>VLOOKUP($B440,'[2]pop-2020-2023'!$I$5:$M$1126,4)</f>
        <v>62549</v>
      </c>
      <c r="Q440" s="30">
        <f>VLOOKUP($B440,'[2]pop-2020-2023'!$I$5:$M$1126,5)</f>
        <v>63134</v>
      </c>
      <c r="R440" s="29">
        <f>VLOOKUP($B440,'[3]Hogares total'!$D$5:$L$1126,6)</f>
        <v>17082</v>
      </c>
      <c r="S440" s="28">
        <f>VLOOKUP($B440,'[3]Hogares total'!$D$5:$L$1126,7)</f>
        <v>17491</v>
      </c>
      <c r="T440" s="28">
        <f>VLOOKUP($B440,'[3]Hogares total'!$D$5:$L$1126,8)</f>
        <v>17897</v>
      </c>
      <c r="U440" s="30">
        <f>VLOOKUP($B440,'[3]Hogares total'!$D$5:$L$1126,9)</f>
        <v>18312</v>
      </c>
      <c r="V440" s="29"/>
      <c r="W440" s="43">
        <f t="shared" si="48"/>
        <v>3.2537400239103037E-2</v>
      </c>
      <c r="X440" s="43">
        <f t="shared" si="49"/>
        <v>2.7354554029640762E-2</v>
      </c>
      <c r="Y440" s="47">
        <f t="shared" si="50"/>
        <v>2.374314949155764E-2</v>
      </c>
      <c r="Z440" s="29"/>
      <c r="AA440" s="43">
        <f t="shared" si="51"/>
        <v>0.11514493167914927</v>
      </c>
      <c r="AB440" s="43">
        <f t="shared" si="52"/>
        <v>9.5602614963401694E-2</v>
      </c>
      <c r="AC440" s="47">
        <f t="shared" si="53"/>
        <v>8.1858890345128874E-2</v>
      </c>
      <c r="AD440" t="str">
        <f t="shared" si="47"/>
        <v/>
      </c>
    </row>
    <row r="441" spans="2:30" x14ac:dyDescent="0.25">
      <c r="B441" s="9" t="s">
        <v>439</v>
      </c>
      <c r="C441" s="23" t="str">
        <f>VLOOKUP(B441,[2]Municipal!$C$15:$D$60549,2)</f>
        <v>Cotorra</v>
      </c>
      <c r="D441" s="11">
        <f>VLOOKUP($B441,'[1]Sin Corporativo'!$Q$6:$AA$1115,2)</f>
        <v>482</v>
      </c>
      <c r="E441" s="10">
        <f>VLOOKUP($B441,'[1]Sin Corporativo'!$Q$6:$AA$1115,3)</f>
        <v>474</v>
      </c>
      <c r="F441" s="10">
        <f>VLOOKUP($B441,'[1]Sin Corporativo'!$Q$6:$AA$1115,4)</f>
        <v>422</v>
      </c>
      <c r="G441" s="12">
        <f>VLOOKUP($B441,'[1]Sin Corporativo'!$Q$6:$AA$1115,5)</f>
        <v>436</v>
      </c>
      <c r="H441" s="11">
        <f>VLOOKUP($B441,'[1]Sin Corporativo'!$Q$6:$AA$1115,6)</f>
        <v>405</v>
      </c>
      <c r="I441" s="10">
        <f>VLOOKUP($B441,'[1]Sin Corporativo'!$Q$6:$AA$1115,7)</f>
        <v>291</v>
      </c>
      <c r="J441" s="10">
        <f>VLOOKUP($B441,'[1]Sin Corporativo'!$Q$6:$AA$1115,8)</f>
        <v>267</v>
      </c>
      <c r="K441" s="7">
        <f>VLOOKUP($B441,'[1]Sin Corporativo'!$Q$6:$AA$1115,9)</f>
        <v>244</v>
      </c>
      <c r="L441" s="11">
        <f>VLOOKUP($B441,'[1]Sin Corporativo'!$Q$6:$AA$1115,10)</f>
        <v>356</v>
      </c>
      <c r="M441" s="10">
        <f>VLOOKUP($B441,'[1]Sin Corporativo'!$Q$6:$AA$1115,11)</f>
        <v>219</v>
      </c>
      <c r="N441" s="29">
        <f>VLOOKUP($B441,'[2]pop-2020-2023'!$I$5:$M$1126,2)</f>
        <v>19671</v>
      </c>
      <c r="O441" s="28">
        <f>VLOOKUP($B441,'[2]pop-2020-2023'!$I$5:$M$1126,3)</f>
        <v>19905</v>
      </c>
      <c r="P441" s="28">
        <f>VLOOKUP($B441,'[2]pop-2020-2023'!$I$5:$M$1126,4)</f>
        <v>20139</v>
      </c>
      <c r="Q441" s="30">
        <f>VLOOKUP($B441,'[2]pop-2020-2023'!$I$5:$M$1126,5)</f>
        <v>20353</v>
      </c>
      <c r="R441" s="29">
        <f>VLOOKUP($B441,'[3]Hogares total'!$D$5:$L$1126,6)</f>
        <v>6502</v>
      </c>
      <c r="S441" s="28">
        <f>VLOOKUP($B441,'[3]Hogares total'!$D$5:$L$1126,7)</f>
        <v>6657</v>
      </c>
      <c r="T441" s="28">
        <f>VLOOKUP($B441,'[3]Hogares total'!$D$5:$L$1126,8)</f>
        <v>6807</v>
      </c>
      <c r="U441" s="30">
        <f>VLOOKUP($B441,'[3]Hogares total'!$D$5:$L$1126,9)</f>
        <v>6960</v>
      </c>
      <c r="V441" s="29"/>
      <c r="W441" s="43">
        <f t="shared" si="48"/>
        <v>2.3813112283345893E-2</v>
      </c>
      <c r="X441" s="43">
        <f t="shared" si="49"/>
        <v>1.4449575450618203E-2</v>
      </c>
      <c r="Y441" s="47">
        <f t="shared" si="50"/>
        <v>1.0760084508426276E-2</v>
      </c>
      <c r="Z441" s="29"/>
      <c r="AA441" s="43">
        <f t="shared" si="51"/>
        <v>7.1203244704821991E-2</v>
      </c>
      <c r="AB441" s="43">
        <f t="shared" si="52"/>
        <v>4.2750110180696341E-2</v>
      </c>
      <c r="AC441" s="47">
        <f t="shared" si="53"/>
        <v>3.1465517241379311E-2</v>
      </c>
      <c r="AD441" t="str">
        <f t="shared" si="47"/>
        <v/>
      </c>
    </row>
    <row r="442" spans="2:30" x14ac:dyDescent="0.25">
      <c r="B442" s="9" t="s">
        <v>440</v>
      </c>
      <c r="C442" s="23" t="str">
        <f>VLOOKUP(B442,[2]Municipal!$C$15:$D$60549,2)</f>
        <v>La Apartada</v>
      </c>
      <c r="D442" s="11">
        <f>VLOOKUP($B442,'[1]Sin Corporativo'!$Q$6:$AA$1115,2)</f>
        <v>584</v>
      </c>
      <c r="E442" s="10">
        <f>VLOOKUP($B442,'[1]Sin Corporativo'!$Q$6:$AA$1115,3)</f>
        <v>1224</v>
      </c>
      <c r="F442" s="10">
        <f>VLOOKUP($B442,'[1]Sin Corporativo'!$Q$6:$AA$1115,4)</f>
        <v>1332</v>
      </c>
      <c r="G442" s="12">
        <f>VLOOKUP($B442,'[1]Sin Corporativo'!$Q$6:$AA$1115,5)</f>
        <v>1213</v>
      </c>
      <c r="H442" s="11">
        <f>VLOOKUP($B442,'[1]Sin Corporativo'!$Q$6:$AA$1115,6)</f>
        <v>2220</v>
      </c>
      <c r="I442" s="10">
        <f>VLOOKUP($B442,'[1]Sin Corporativo'!$Q$6:$AA$1115,7)</f>
        <v>2180</v>
      </c>
      <c r="J442" s="10">
        <f>VLOOKUP($B442,'[1]Sin Corporativo'!$Q$6:$AA$1115,8)</f>
        <v>2116</v>
      </c>
      <c r="K442" s="7">
        <f>VLOOKUP($B442,'[1]Sin Corporativo'!$Q$6:$AA$1115,9)</f>
        <v>2075</v>
      </c>
      <c r="L442" s="11">
        <f>VLOOKUP($B442,'[1]Sin Corporativo'!$Q$6:$AA$1115,10)</f>
        <v>1990</v>
      </c>
      <c r="M442" s="10">
        <f>VLOOKUP($B442,'[1]Sin Corporativo'!$Q$6:$AA$1115,11)</f>
        <v>1956</v>
      </c>
      <c r="N442" s="29">
        <f>VLOOKUP($B442,'[2]pop-2020-2023'!$I$5:$M$1126,2)</f>
        <v>15232</v>
      </c>
      <c r="O442" s="28">
        <f>VLOOKUP($B442,'[2]pop-2020-2023'!$I$5:$M$1126,3)</f>
        <v>15369</v>
      </c>
      <c r="P442" s="28">
        <f>VLOOKUP($B442,'[2]pop-2020-2023'!$I$5:$M$1126,4)</f>
        <v>15512</v>
      </c>
      <c r="Q442" s="30">
        <f>VLOOKUP($B442,'[2]pop-2020-2023'!$I$5:$M$1126,5)</f>
        <v>15671</v>
      </c>
      <c r="R442" s="29">
        <f>VLOOKUP($B442,'[3]Hogares total'!$D$5:$L$1126,6)</f>
        <v>4546</v>
      </c>
      <c r="S442" s="28">
        <f>VLOOKUP($B442,'[3]Hogares total'!$D$5:$L$1126,7)</f>
        <v>4672</v>
      </c>
      <c r="T442" s="28">
        <f>VLOOKUP($B442,'[3]Hogares total'!$D$5:$L$1126,8)</f>
        <v>4800</v>
      </c>
      <c r="U442" s="30">
        <f>VLOOKUP($B442,'[3]Hogares total'!$D$5:$L$1126,9)</f>
        <v>4927</v>
      </c>
      <c r="V442" s="29"/>
      <c r="W442" s="43">
        <f t="shared" si="48"/>
        <v>7.9640835447979702E-2</v>
      </c>
      <c r="X442" s="43">
        <f t="shared" si="49"/>
        <v>0.14053635894791131</v>
      </c>
      <c r="Y442" s="47">
        <f t="shared" si="50"/>
        <v>0.12481654010592814</v>
      </c>
      <c r="Z442" s="29"/>
      <c r="AA442" s="43">
        <f t="shared" si="51"/>
        <v>0.26198630136986301</v>
      </c>
      <c r="AB442" s="43">
        <f t="shared" si="52"/>
        <v>0.45416666666666666</v>
      </c>
      <c r="AC442" s="47">
        <f t="shared" si="53"/>
        <v>0.39699614369799069</v>
      </c>
      <c r="AD442" t="str">
        <f t="shared" si="47"/>
        <v/>
      </c>
    </row>
    <row r="443" spans="2:30" x14ac:dyDescent="0.25">
      <c r="B443" s="9" t="s">
        <v>441</v>
      </c>
      <c r="C443" s="23" t="str">
        <f>VLOOKUP(B443,[2]Municipal!$C$15:$D$60549,2)</f>
        <v>Lorica</v>
      </c>
      <c r="D443" s="11">
        <f>VLOOKUP($B443,'[1]Sin Corporativo'!$Q$6:$AA$1115,2)</f>
        <v>5379</v>
      </c>
      <c r="E443" s="10">
        <f>VLOOKUP($B443,'[1]Sin Corporativo'!$Q$6:$AA$1115,3)</f>
        <v>5174</v>
      </c>
      <c r="F443" s="10">
        <f>VLOOKUP($B443,'[1]Sin Corporativo'!$Q$6:$AA$1115,4)</f>
        <v>4922</v>
      </c>
      <c r="G443" s="12">
        <f>VLOOKUP($B443,'[1]Sin Corporativo'!$Q$6:$AA$1115,5)</f>
        <v>4781</v>
      </c>
      <c r="H443" s="11">
        <f>VLOOKUP($B443,'[1]Sin Corporativo'!$Q$6:$AA$1115,6)</f>
        <v>4807</v>
      </c>
      <c r="I443" s="10">
        <f>VLOOKUP($B443,'[1]Sin Corporativo'!$Q$6:$AA$1115,7)</f>
        <v>4621</v>
      </c>
      <c r="J443" s="10">
        <f>VLOOKUP($B443,'[1]Sin Corporativo'!$Q$6:$AA$1115,8)</f>
        <v>4335</v>
      </c>
      <c r="K443" s="7">
        <f>VLOOKUP($B443,'[1]Sin Corporativo'!$Q$6:$AA$1115,9)</f>
        <v>4174</v>
      </c>
      <c r="L443" s="11">
        <f>VLOOKUP($B443,'[1]Sin Corporativo'!$Q$6:$AA$1115,10)</f>
        <v>4044</v>
      </c>
      <c r="M443" s="10">
        <f>VLOOKUP($B443,'[1]Sin Corporativo'!$Q$6:$AA$1115,11)</f>
        <v>3595</v>
      </c>
      <c r="N443" s="29">
        <f>VLOOKUP($B443,'[2]pop-2020-2023'!$I$5:$M$1126,2)</f>
        <v>115491</v>
      </c>
      <c r="O443" s="28">
        <f>VLOOKUP($B443,'[2]pop-2020-2023'!$I$5:$M$1126,3)</f>
        <v>115769</v>
      </c>
      <c r="P443" s="28">
        <f>VLOOKUP($B443,'[2]pop-2020-2023'!$I$5:$M$1126,4)</f>
        <v>116772</v>
      </c>
      <c r="Q443" s="30">
        <f>VLOOKUP($B443,'[2]pop-2020-2023'!$I$5:$M$1126,5)</f>
        <v>117557</v>
      </c>
      <c r="R443" s="29">
        <f>VLOOKUP($B443,'[3]Hogares total'!$D$5:$L$1126,6)</f>
        <v>37573</v>
      </c>
      <c r="S443" s="28">
        <f>VLOOKUP($B443,'[3]Hogares total'!$D$5:$L$1126,7)</f>
        <v>38530</v>
      </c>
      <c r="T443" s="28">
        <f>VLOOKUP($B443,'[3]Hogares total'!$D$5:$L$1126,8)</f>
        <v>39466</v>
      </c>
      <c r="U443" s="30">
        <f>VLOOKUP($B443,'[3]Hogares total'!$D$5:$L$1126,9)</f>
        <v>40409</v>
      </c>
      <c r="V443" s="29"/>
      <c r="W443" s="43">
        <f t="shared" si="48"/>
        <v>4.4692447891922706E-2</v>
      </c>
      <c r="X443" s="43">
        <f t="shared" si="49"/>
        <v>3.9572842804781967E-2</v>
      </c>
      <c r="Y443" s="47">
        <f t="shared" si="50"/>
        <v>3.0580909686364913E-2</v>
      </c>
      <c r="Z443" s="29"/>
      <c r="AA443" s="43">
        <f t="shared" si="51"/>
        <v>0.13428497274850765</v>
      </c>
      <c r="AB443" s="43">
        <f t="shared" si="52"/>
        <v>0.11708812648862311</v>
      </c>
      <c r="AC443" s="47">
        <f t="shared" si="53"/>
        <v>8.8965329505803159E-2</v>
      </c>
      <c r="AD443" t="str">
        <f t="shared" si="47"/>
        <v/>
      </c>
    </row>
    <row r="444" spans="2:30" x14ac:dyDescent="0.25">
      <c r="B444" s="9" t="s">
        <v>442</v>
      </c>
      <c r="C444" s="23" t="str">
        <f>VLOOKUP(B444,[2]Municipal!$C$15:$D$60549,2)</f>
        <v>Los Córdobas</v>
      </c>
      <c r="D444" s="11">
        <f>VLOOKUP($B444,'[1]Sin Corporativo'!$Q$6:$AA$1115,2)</f>
        <v>232</v>
      </c>
      <c r="E444" s="10">
        <f>VLOOKUP($B444,'[1]Sin Corporativo'!$Q$6:$AA$1115,3)</f>
        <v>215</v>
      </c>
      <c r="F444" s="10">
        <f>VLOOKUP($B444,'[1]Sin Corporativo'!$Q$6:$AA$1115,4)</f>
        <v>198</v>
      </c>
      <c r="G444" s="12">
        <f>VLOOKUP($B444,'[1]Sin Corporativo'!$Q$6:$AA$1115,5)</f>
        <v>191</v>
      </c>
      <c r="H444" s="11">
        <f>VLOOKUP($B444,'[1]Sin Corporativo'!$Q$6:$AA$1115,6)</f>
        <v>168</v>
      </c>
      <c r="I444" s="10">
        <f>VLOOKUP($B444,'[1]Sin Corporativo'!$Q$6:$AA$1115,7)</f>
        <v>136</v>
      </c>
      <c r="J444" s="10">
        <f>VLOOKUP($B444,'[1]Sin Corporativo'!$Q$6:$AA$1115,8)</f>
        <v>124</v>
      </c>
      <c r="K444" s="7">
        <f>VLOOKUP($B444,'[1]Sin Corporativo'!$Q$6:$AA$1115,9)</f>
        <v>127</v>
      </c>
      <c r="L444" s="11">
        <f>VLOOKUP($B444,'[1]Sin Corporativo'!$Q$6:$AA$1115,10)</f>
        <v>124</v>
      </c>
      <c r="M444" s="10">
        <f>VLOOKUP($B444,'[1]Sin Corporativo'!$Q$6:$AA$1115,11)</f>
        <v>117</v>
      </c>
      <c r="N444" s="29">
        <f>VLOOKUP($B444,'[2]pop-2020-2023'!$I$5:$M$1126,2)</f>
        <v>19477</v>
      </c>
      <c r="O444" s="28">
        <f>VLOOKUP($B444,'[2]pop-2020-2023'!$I$5:$M$1126,3)</f>
        <v>19777</v>
      </c>
      <c r="P444" s="28">
        <f>VLOOKUP($B444,'[2]pop-2020-2023'!$I$5:$M$1126,4)</f>
        <v>19968</v>
      </c>
      <c r="Q444" s="30">
        <f>VLOOKUP($B444,'[2]pop-2020-2023'!$I$5:$M$1126,5)</f>
        <v>20164</v>
      </c>
      <c r="R444" s="29">
        <f>VLOOKUP($B444,'[3]Hogares total'!$D$5:$L$1126,6)</f>
        <v>6407</v>
      </c>
      <c r="S444" s="28">
        <f>VLOOKUP($B444,'[3]Hogares total'!$D$5:$L$1126,7)</f>
        <v>6554</v>
      </c>
      <c r="T444" s="28">
        <f>VLOOKUP($B444,'[3]Hogares total'!$D$5:$L$1126,8)</f>
        <v>6696</v>
      </c>
      <c r="U444" s="30">
        <f>VLOOKUP($B444,'[3]Hogares total'!$D$5:$L$1126,9)</f>
        <v>6839</v>
      </c>
      <c r="V444" s="29"/>
      <c r="W444" s="43">
        <f t="shared" si="48"/>
        <v>1.0871214036507053E-2</v>
      </c>
      <c r="X444" s="43">
        <f t="shared" si="49"/>
        <v>6.810897435897436E-3</v>
      </c>
      <c r="Y444" s="47">
        <f t="shared" si="50"/>
        <v>5.8024201547312044E-3</v>
      </c>
      <c r="Z444" s="29"/>
      <c r="AA444" s="43">
        <f t="shared" si="51"/>
        <v>3.2804394263045468E-2</v>
      </c>
      <c r="AB444" s="43">
        <f t="shared" si="52"/>
        <v>2.0310633213859019E-2</v>
      </c>
      <c r="AC444" s="47">
        <f t="shared" si="53"/>
        <v>1.7107764293025296E-2</v>
      </c>
      <c r="AD444" t="str">
        <f t="shared" si="47"/>
        <v/>
      </c>
    </row>
    <row r="445" spans="2:30" x14ac:dyDescent="0.25">
      <c r="B445" s="9" t="s">
        <v>443</v>
      </c>
      <c r="C445" s="23" t="str">
        <f>VLOOKUP(B445,[2]Municipal!$C$15:$D$60549,2)</f>
        <v>Momil</v>
      </c>
      <c r="D445" s="11">
        <f>VLOOKUP($B445,'[1]Sin Corporativo'!$Q$6:$AA$1115,2)</f>
        <v>318</v>
      </c>
      <c r="E445" s="10">
        <f>VLOOKUP($B445,'[1]Sin Corporativo'!$Q$6:$AA$1115,3)</f>
        <v>484</v>
      </c>
      <c r="F445" s="10">
        <f>VLOOKUP($B445,'[1]Sin Corporativo'!$Q$6:$AA$1115,4)</f>
        <v>457</v>
      </c>
      <c r="G445" s="12">
        <f>VLOOKUP($B445,'[1]Sin Corporativo'!$Q$6:$AA$1115,5)</f>
        <v>472</v>
      </c>
      <c r="H445" s="11">
        <f>VLOOKUP($B445,'[1]Sin Corporativo'!$Q$6:$AA$1115,6)</f>
        <v>867</v>
      </c>
      <c r="I445" s="10">
        <f>VLOOKUP($B445,'[1]Sin Corporativo'!$Q$6:$AA$1115,7)</f>
        <v>846</v>
      </c>
      <c r="J445" s="10">
        <f>VLOOKUP($B445,'[1]Sin Corporativo'!$Q$6:$AA$1115,8)</f>
        <v>834</v>
      </c>
      <c r="K445" s="7">
        <f>VLOOKUP($B445,'[1]Sin Corporativo'!$Q$6:$AA$1115,9)</f>
        <v>835</v>
      </c>
      <c r="L445" s="11">
        <f>VLOOKUP($B445,'[1]Sin Corporativo'!$Q$6:$AA$1115,10)</f>
        <v>811</v>
      </c>
      <c r="M445" s="10">
        <f>VLOOKUP($B445,'[1]Sin Corporativo'!$Q$6:$AA$1115,11)</f>
        <v>817</v>
      </c>
      <c r="N445" s="29">
        <f>VLOOKUP($B445,'[2]pop-2020-2023'!$I$5:$M$1126,2)</f>
        <v>20266</v>
      </c>
      <c r="O445" s="28">
        <f>VLOOKUP($B445,'[2]pop-2020-2023'!$I$5:$M$1126,3)</f>
        <v>20531</v>
      </c>
      <c r="P445" s="28">
        <f>VLOOKUP($B445,'[2]pop-2020-2023'!$I$5:$M$1126,4)</f>
        <v>20727</v>
      </c>
      <c r="Q445" s="30">
        <f>VLOOKUP($B445,'[2]pop-2020-2023'!$I$5:$M$1126,5)</f>
        <v>20925</v>
      </c>
      <c r="R445" s="29">
        <f>VLOOKUP($B445,'[3]Hogares total'!$D$5:$L$1126,6)</f>
        <v>6626</v>
      </c>
      <c r="S445" s="28">
        <f>VLOOKUP($B445,'[3]Hogares total'!$D$5:$L$1126,7)</f>
        <v>6803</v>
      </c>
      <c r="T445" s="28">
        <f>VLOOKUP($B445,'[3]Hogares total'!$D$5:$L$1126,8)</f>
        <v>6977</v>
      </c>
      <c r="U445" s="30">
        <f>VLOOKUP($B445,'[3]Hogares total'!$D$5:$L$1126,9)</f>
        <v>7150</v>
      </c>
      <c r="V445" s="29"/>
      <c r="W445" s="43">
        <f t="shared" si="48"/>
        <v>2.3574107447274853E-2</v>
      </c>
      <c r="X445" s="43">
        <f t="shared" si="49"/>
        <v>4.0816326530612242E-2</v>
      </c>
      <c r="Y445" s="47">
        <f t="shared" si="50"/>
        <v>3.9044205495818399E-2</v>
      </c>
      <c r="Z445" s="29"/>
      <c r="AA445" s="43">
        <f t="shared" si="51"/>
        <v>7.1145083051594879E-2</v>
      </c>
      <c r="AB445" s="43">
        <f t="shared" si="52"/>
        <v>0.12125555396302136</v>
      </c>
      <c r="AC445" s="47">
        <f t="shared" si="53"/>
        <v>0.11426573426573426</v>
      </c>
      <c r="AD445" t="str">
        <f t="shared" si="47"/>
        <v/>
      </c>
    </row>
    <row r="446" spans="2:30" x14ac:dyDescent="0.25">
      <c r="B446" s="9" t="s">
        <v>444</v>
      </c>
      <c r="C446" s="23" t="str">
        <f>VLOOKUP(B446,[2]Municipal!$C$15:$D$60549,2)</f>
        <v>Montelíbano</v>
      </c>
      <c r="D446" s="11">
        <f>VLOOKUP($B446,'[1]Sin Corporativo'!$Q$6:$AA$1115,2)</f>
        <v>3446</v>
      </c>
      <c r="E446" s="10">
        <f>VLOOKUP($B446,'[1]Sin Corporativo'!$Q$6:$AA$1115,3)</f>
        <v>4463</v>
      </c>
      <c r="F446" s="10">
        <f>VLOOKUP($B446,'[1]Sin Corporativo'!$Q$6:$AA$1115,4)</f>
        <v>3705</v>
      </c>
      <c r="G446" s="12">
        <f>VLOOKUP($B446,'[1]Sin Corporativo'!$Q$6:$AA$1115,5)</f>
        <v>3420</v>
      </c>
      <c r="H446" s="11">
        <f>VLOOKUP($B446,'[1]Sin Corporativo'!$Q$6:$AA$1115,6)</f>
        <v>3228</v>
      </c>
      <c r="I446" s="10">
        <f>VLOOKUP($B446,'[1]Sin Corporativo'!$Q$6:$AA$1115,7)</f>
        <v>3081</v>
      </c>
      <c r="J446" s="10">
        <f>VLOOKUP($B446,'[1]Sin Corporativo'!$Q$6:$AA$1115,8)</f>
        <v>3020</v>
      </c>
      <c r="K446" s="7">
        <f>VLOOKUP($B446,'[1]Sin Corporativo'!$Q$6:$AA$1115,9)</f>
        <v>2904</v>
      </c>
      <c r="L446" s="11">
        <f>VLOOKUP($B446,'[1]Sin Corporativo'!$Q$6:$AA$1115,10)</f>
        <v>2643</v>
      </c>
      <c r="M446" s="10">
        <f>VLOOKUP($B446,'[1]Sin Corporativo'!$Q$6:$AA$1115,11)</f>
        <v>2341</v>
      </c>
      <c r="N446" s="29">
        <f>VLOOKUP($B446,'[2]pop-2020-2023'!$I$5:$M$1126,2)</f>
        <v>83839</v>
      </c>
      <c r="O446" s="28">
        <f>VLOOKUP($B446,'[2]pop-2020-2023'!$I$5:$M$1126,3)</f>
        <v>84552</v>
      </c>
      <c r="P446" s="28">
        <f>VLOOKUP($B446,'[2]pop-2020-2023'!$I$5:$M$1126,4)</f>
        <v>85254</v>
      </c>
      <c r="Q446" s="30">
        <f>VLOOKUP($B446,'[2]pop-2020-2023'!$I$5:$M$1126,5)</f>
        <v>86034</v>
      </c>
      <c r="R446" s="29">
        <f>VLOOKUP($B446,'[3]Hogares total'!$D$5:$L$1126,6)</f>
        <v>28451</v>
      </c>
      <c r="S446" s="28">
        <f>VLOOKUP($B446,'[3]Hogares total'!$D$5:$L$1126,7)</f>
        <v>29269</v>
      </c>
      <c r="T446" s="28">
        <f>VLOOKUP($B446,'[3]Hogares total'!$D$5:$L$1126,8)</f>
        <v>30061</v>
      </c>
      <c r="U446" s="30">
        <f>VLOOKUP($B446,'[3]Hogares total'!$D$5:$L$1126,9)</f>
        <v>30853</v>
      </c>
      <c r="V446" s="29"/>
      <c r="W446" s="43">
        <f t="shared" si="48"/>
        <v>5.2784085533163022E-2</v>
      </c>
      <c r="X446" s="43">
        <f t="shared" si="49"/>
        <v>3.6139066788655076E-2</v>
      </c>
      <c r="Y446" s="47">
        <f t="shared" si="50"/>
        <v>2.7210172722412069E-2</v>
      </c>
      <c r="Z446" s="29"/>
      <c r="AA446" s="43">
        <f t="shared" si="51"/>
        <v>0.15248214834808158</v>
      </c>
      <c r="AB446" s="43">
        <f t="shared" si="52"/>
        <v>0.1024916004124946</v>
      </c>
      <c r="AC446" s="47">
        <f t="shared" si="53"/>
        <v>7.5875927786600975E-2</v>
      </c>
      <c r="AD446" t="str">
        <f t="shared" si="47"/>
        <v/>
      </c>
    </row>
    <row r="447" spans="2:30" x14ac:dyDescent="0.25">
      <c r="B447" s="9" t="s">
        <v>445</v>
      </c>
      <c r="C447" s="23" t="str">
        <f>VLOOKUP(B447,[2]Municipal!$C$15:$D$60549,2)</f>
        <v>Moñitos</v>
      </c>
      <c r="D447" s="11">
        <f>VLOOKUP($B447,'[1]Sin Corporativo'!$Q$6:$AA$1115,2)</f>
        <v>178</v>
      </c>
      <c r="E447" s="10">
        <f>VLOOKUP($B447,'[1]Sin Corporativo'!$Q$6:$AA$1115,3)</f>
        <v>329</v>
      </c>
      <c r="F447" s="10">
        <f>VLOOKUP($B447,'[1]Sin Corporativo'!$Q$6:$AA$1115,4)</f>
        <v>308</v>
      </c>
      <c r="G447" s="12">
        <f>VLOOKUP($B447,'[1]Sin Corporativo'!$Q$6:$AA$1115,5)</f>
        <v>307</v>
      </c>
      <c r="H447" s="11">
        <f>VLOOKUP($B447,'[1]Sin Corporativo'!$Q$6:$AA$1115,6)</f>
        <v>632</v>
      </c>
      <c r="I447" s="10">
        <f>VLOOKUP($B447,'[1]Sin Corporativo'!$Q$6:$AA$1115,7)</f>
        <v>625</v>
      </c>
      <c r="J447" s="10">
        <f>VLOOKUP($B447,'[1]Sin Corporativo'!$Q$6:$AA$1115,8)</f>
        <v>622</v>
      </c>
      <c r="K447" s="7">
        <f>VLOOKUP($B447,'[1]Sin Corporativo'!$Q$6:$AA$1115,9)</f>
        <v>613</v>
      </c>
      <c r="L447" s="11">
        <f>VLOOKUP($B447,'[1]Sin Corporativo'!$Q$6:$AA$1115,10)</f>
        <v>607</v>
      </c>
      <c r="M447" s="10">
        <f>VLOOKUP($B447,'[1]Sin Corporativo'!$Q$6:$AA$1115,11)</f>
        <v>597</v>
      </c>
      <c r="N447" s="29">
        <f>VLOOKUP($B447,'[2]pop-2020-2023'!$I$5:$M$1126,2)</f>
        <v>31018</v>
      </c>
      <c r="O447" s="28">
        <f>VLOOKUP($B447,'[2]pop-2020-2023'!$I$5:$M$1126,3)</f>
        <v>31496</v>
      </c>
      <c r="P447" s="28">
        <f>VLOOKUP($B447,'[2]pop-2020-2023'!$I$5:$M$1126,4)</f>
        <v>31829</v>
      </c>
      <c r="Q447" s="30">
        <f>VLOOKUP($B447,'[2]pop-2020-2023'!$I$5:$M$1126,5)</f>
        <v>32131</v>
      </c>
      <c r="R447" s="29">
        <f>VLOOKUP($B447,'[3]Hogares total'!$D$5:$L$1126,6)</f>
        <v>9450</v>
      </c>
      <c r="S447" s="28">
        <f>VLOOKUP($B447,'[3]Hogares total'!$D$5:$L$1126,7)</f>
        <v>9661</v>
      </c>
      <c r="T447" s="28">
        <f>VLOOKUP($B447,'[3]Hogares total'!$D$5:$L$1126,8)</f>
        <v>9870</v>
      </c>
      <c r="U447" s="30">
        <f>VLOOKUP($B447,'[3]Hogares total'!$D$5:$L$1126,9)</f>
        <v>10082</v>
      </c>
      <c r="V447" s="29"/>
      <c r="W447" s="43">
        <f t="shared" si="48"/>
        <v>1.0445770891541783E-2</v>
      </c>
      <c r="X447" s="43">
        <f t="shared" si="49"/>
        <v>1.9636180841371077E-2</v>
      </c>
      <c r="Y447" s="47">
        <f t="shared" si="50"/>
        <v>1.8580187358003174E-2</v>
      </c>
      <c r="Z447" s="29"/>
      <c r="AA447" s="43">
        <f t="shared" si="51"/>
        <v>3.4054445709553877E-2</v>
      </c>
      <c r="AB447" s="43">
        <f t="shared" si="52"/>
        <v>6.3323201621073966E-2</v>
      </c>
      <c r="AC447" s="47">
        <f t="shared" si="53"/>
        <v>5.9214441579051778E-2</v>
      </c>
      <c r="AD447" t="str">
        <f t="shared" si="47"/>
        <v/>
      </c>
    </row>
    <row r="448" spans="2:30" x14ac:dyDescent="0.25">
      <c r="B448" s="9" t="s">
        <v>446</v>
      </c>
      <c r="C448" s="23" t="str">
        <f>VLOOKUP(B448,[2]Municipal!$C$15:$D$60549,2)</f>
        <v>Planeta Rica</v>
      </c>
      <c r="D448" s="11">
        <f>VLOOKUP($B448,'[1]Sin Corporativo'!$Q$6:$AA$1115,2)</f>
        <v>4126</v>
      </c>
      <c r="E448" s="10">
        <f>VLOOKUP($B448,'[1]Sin Corporativo'!$Q$6:$AA$1115,3)</f>
        <v>3988</v>
      </c>
      <c r="F448" s="10">
        <f>VLOOKUP($B448,'[1]Sin Corporativo'!$Q$6:$AA$1115,4)</f>
        <v>4085</v>
      </c>
      <c r="G448" s="12">
        <f>VLOOKUP($B448,'[1]Sin Corporativo'!$Q$6:$AA$1115,5)</f>
        <v>3745</v>
      </c>
      <c r="H448" s="11">
        <f>VLOOKUP($B448,'[1]Sin Corporativo'!$Q$6:$AA$1115,6)</f>
        <v>3551</v>
      </c>
      <c r="I448" s="10">
        <f>VLOOKUP($B448,'[1]Sin Corporativo'!$Q$6:$AA$1115,7)</f>
        <v>3331</v>
      </c>
      <c r="J448" s="10">
        <f>VLOOKUP($B448,'[1]Sin Corporativo'!$Q$6:$AA$1115,8)</f>
        <v>3092</v>
      </c>
      <c r="K448" s="7">
        <f>VLOOKUP($B448,'[1]Sin Corporativo'!$Q$6:$AA$1115,9)</f>
        <v>2935</v>
      </c>
      <c r="L448" s="11">
        <f>VLOOKUP($B448,'[1]Sin Corporativo'!$Q$6:$AA$1115,10)</f>
        <v>3937</v>
      </c>
      <c r="M448" s="10">
        <f>VLOOKUP($B448,'[1]Sin Corporativo'!$Q$6:$AA$1115,11)</f>
        <v>4438</v>
      </c>
      <c r="N448" s="29">
        <f>VLOOKUP($B448,'[2]pop-2020-2023'!$I$5:$M$1126,2)</f>
        <v>66170</v>
      </c>
      <c r="O448" s="28">
        <f>VLOOKUP($B448,'[2]pop-2020-2023'!$I$5:$M$1126,3)</f>
        <v>66933</v>
      </c>
      <c r="P448" s="28">
        <f>VLOOKUP($B448,'[2]pop-2020-2023'!$I$5:$M$1126,4)</f>
        <v>67598</v>
      </c>
      <c r="Q448" s="30">
        <f>VLOOKUP($B448,'[2]pop-2020-2023'!$I$5:$M$1126,5)</f>
        <v>68231</v>
      </c>
      <c r="R448" s="29">
        <f>VLOOKUP($B448,'[3]Hogares total'!$D$5:$L$1126,6)</f>
        <v>18720</v>
      </c>
      <c r="S448" s="28">
        <f>VLOOKUP($B448,'[3]Hogares total'!$D$5:$L$1126,7)</f>
        <v>19225</v>
      </c>
      <c r="T448" s="28">
        <f>VLOOKUP($B448,'[3]Hogares total'!$D$5:$L$1126,8)</f>
        <v>19724</v>
      </c>
      <c r="U448" s="30">
        <f>VLOOKUP($B448,'[3]Hogares total'!$D$5:$L$1126,9)</f>
        <v>20230</v>
      </c>
      <c r="V448" s="29"/>
      <c r="W448" s="43">
        <f t="shared" si="48"/>
        <v>5.9581970029731222E-2</v>
      </c>
      <c r="X448" s="43">
        <f t="shared" si="49"/>
        <v>4.9276605816740142E-2</v>
      </c>
      <c r="Y448" s="47">
        <f t="shared" si="50"/>
        <v>6.5043748442789928E-2</v>
      </c>
      <c r="Z448" s="29"/>
      <c r="AA448" s="43">
        <f t="shared" si="51"/>
        <v>0.20743823146944082</v>
      </c>
      <c r="AB448" s="43">
        <f t="shared" si="52"/>
        <v>0.16888055161224905</v>
      </c>
      <c r="AC448" s="47">
        <f t="shared" si="53"/>
        <v>0.21937716262975779</v>
      </c>
      <c r="AD448" t="str">
        <f t="shared" si="47"/>
        <v/>
      </c>
    </row>
    <row r="449" spans="2:30" x14ac:dyDescent="0.25">
      <c r="B449" s="9" t="s">
        <v>447</v>
      </c>
      <c r="C449" s="23" t="str">
        <f>VLOOKUP(B449,[2]Municipal!$C$15:$D$60549,2)</f>
        <v>Pueblo Nuevo</v>
      </c>
      <c r="D449" s="11">
        <f>VLOOKUP($B449,'[1]Sin Corporativo'!$Q$6:$AA$1115,2)</f>
        <v>1035</v>
      </c>
      <c r="E449" s="10">
        <f>VLOOKUP($B449,'[1]Sin Corporativo'!$Q$6:$AA$1115,3)</f>
        <v>1441</v>
      </c>
      <c r="F449" s="10">
        <f>VLOOKUP($B449,'[1]Sin Corporativo'!$Q$6:$AA$1115,4)</f>
        <v>1429</v>
      </c>
      <c r="G449" s="12">
        <f>VLOOKUP($B449,'[1]Sin Corporativo'!$Q$6:$AA$1115,5)</f>
        <v>1369</v>
      </c>
      <c r="H449" s="11">
        <f>VLOOKUP($B449,'[1]Sin Corporativo'!$Q$6:$AA$1115,6)</f>
        <v>2391</v>
      </c>
      <c r="I449" s="10">
        <f>VLOOKUP($B449,'[1]Sin Corporativo'!$Q$6:$AA$1115,7)</f>
        <v>2468</v>
      </c>
      <c r="J449" s="10">
        <f>VLOOKUP($B449,'[1]Sin Corporativo'!$Q$6:$AA$1115,8)</f>
        <v>2394</v>
      </c>
      <c r="K449" s="7">
        <f>VLOOKUP($B449,'[1]Sin Corporativo'!$Q$6:$AA$1115,9)</f>
        <v>2314</v>
      </c>
      <c r="L449" s="11">
        <f>VLOOKUP($B449,'[1]Sin Corporativo'!$Q$6:$AA$1115,10)</f>
        <v>2250</v>
      </c>
      <c r="M449" s="10">
        <f>VLOOKUP($B449,'[1]Sin Corporativo'!$Q$6:$AA$1115,11)</f>
        <v>2147</v>
      </c>
      <c r="N449" s="29">
        <f>VLOOKUP($B449,'[2]pop-2020-2023'!$I$5:$M$1126,2)</f>
        <v>37031</v>
      </c>
      <c r="O449" s="28">
        <f>VLOOKUP($B449,'[2]pop-2020-2023'!$I$5:$M$1126,3)</f>
        <v>37587</v>
      </c>
      <c r="P449" s="28">
        <f>VLOOKUP($B449,'[2]pop-2020-2023'!$I$5:$M$1126,4)</f>
        <v>37956</v>
      </c>
      <c r="Q449" s="30">
        <f>VLOOKUP($B449,'[2]pop-2020-2023'!$I$5:$M$1126,5)</f>
        <v>38306</v>
      </c>
      <c r="R449" s="29">
        <f>VLOOKUP($B449,'[3]Hogares total'!$D$5:$L$1126,6)</f>
        <v>11516</v>
      </c>
      <c r="S449" s="28">
        <f>VLOOKUP($B449,'[3]Hogares total'!$D$5:$L$1126,7)</f>
        <v>11782</v>
      </c>
      <c r="T449" s="28">
        <f>VLOOKUP($B449,'[3]Hogares total'!$D$5:$L$1126,8)</f>
        <v>12043</v>
      </c>
      <c r="U449" s="30">
        <f>VLOOKUP($B449,'[3]Hogares total'!$D$5:$L$1126,9)</f>
        <v>12308</v>
      </c>
      <c r="V449" s="29"/>
      <c r="W449" s="43">
        <f t="shared" si="48"/>
        <v>3.8337723148961077E-2</v>
      </c>
      <c r="X449" s="43">
        <f t="shared" si="49"/>
        <v>6.502265781431131E-2</v>
      </c>
      <c r="Y449" s="47">
        <f t="shared" si="50"/>
        <v>5.6048660784211349E-2</v>
      </c>
      <c r="Z449" s="29"/>
      <c r="AA449" s="43">
        <f t="shared" si="51"/>
        <v>0.12230521133933119</v>
      </c>
      <c r="AB449" s="43">
        <f t="shared" si="52"/>
        <v>0.20493232583243379</v>
      </c>
      <c r="AC449" s="47">
        <f t="shared" si="53"/>
        <v>0.17443938901527462</v>
      </c>
      <c r="AD449" t="str">
        <f t="shared" si="47"/>
        <v/>
      </c>
    </row>
    <row r="450" spans="2:30" x14ac:dyDescent="0.25">
      <c r="B450" s="9" t="s">
        <v>448</v>
      </c>
      <c r="C450" s="23" t="str">
        <f>VLOOKUP(B450,[2]Municipal!$C$15:$D$60549,2)</f>
        <v>Puerto Escondido</v>
      </c>
      <c r="D450" s="11">
        <f>VLOOKUP($B450,'[1]Sin Corporativo'!$Q$6:$AA$1115,2)</f>
        <v>319</v>
      </c>
      <c r="E450" s="10">
        <f>VLOOKUP($B450,'[1]Sin Corporativo'!$Q$6:$AA$1115,3)</f>
        <v>314</v>
      </c>
      <c r="F450" s="10">
        <f>VLOOKUP($B450,'[1]Sin Corporativo'!$Q$6:$AA$1115,4)</f>
        <v>314</v>
      </c>
      <c r="G450" s="12">
        <f>VLOOKUP($B450,'[1]Sin Corporativo'!$Q$6:$AA$1115,5)</f>
        <v>322</v>
      </c>
      <c r="H450" s="11">
        <f>VLOOKUP($B450,'[1]Sin Corporativo'!$Q$6:$AA$1115,6)</f>
        <v>281</v>
      </c>
      <c r="I450" s="10">
        <f>VLOOKUP($B450,'[1]Sin Corporativo'!$Q$6:$AA$1115,7)</f>
        <v>233</v>
      </c>
      <c r="J450" s="10">
        <f>VLOOKUP($B450,'[1]Sin Corporativo'!$Q$6:$AA$1115,8)</f>
        <v>197</v>
      </c>
      <c r="K450" s="7">
        <f>VLOOKUP($B450,'[1]Sin Corporativo'!$Q$6:$AA$1115,9)</f>
        <v>150</v>
      </c>
      <c r="L450" s="11">
        <f>VLOOKUP($B450,'[1]Sin Corporativo'!$Q$6:$AA$1115,10)</f>
        <v>124</v>
      </c>
      <c r="M450" s="10">
        <f>VLOOKUP($B450,'[1]Sin Corporativo'!$Q$6:$AA$1115,11)</f>
        <v>116</v>
      </c>
      <c r="N450" s="29">
        <f>VLOOKUP($B450,'[2]pop-2020-2023'!$I$5:$M$1126,2)</f>
        <v>24615</v>
      </c>
      <c r="O450" s="28">
        <f>VLOOKUP($B450,'[2]pop-2020-2023'!$I$5:$M$1126,3)</f>
        <v>25002</v>
      </c>
      <c r="P450" s="28">
        <f>VLOOKUP($B450,'[2]pop-2020-2023'!$I$5:$M$1126,4)</f>
        <v>25255</v>
      </c>
      <c r="Q450" s="30">
        <f>VLOOKUP($B450,'[2]pop-2020-2023'!$I$5:$M$1126,5)</f>
        <v>25503</v>
      </c>
      <c r="R450" s="29">
        <f>VLOOKUP($B450,'[3]Hogares total'!$D$5:$L$1126,6)</f>
        <v>6940</v>
      </c>
      <c r="S450" s="28">
        <f>VLOOKUP($B450,'[3]Hogares total'!$D$5:$L$1126,7)</f>
        <v>7091</v>
      </c>
      <c r="T450" s="28">
        <f>VLOOKUP($B450,'[3]Hogares total'!$D$5:$L$1126,8)</f>
        <v>7240</v>
      </c>
      <c r="U450" s="30">
        <f>VLOOKUP($B450,'[3]Hogares total'!$D$5:$L$1126,9)</f>
        <v>7394</v>
      </c>
      <c r="V450" s="29"/>
      <c r="W450" s="43">
        <f t="shared" si="48"/>
        <v>1.255899528037757E-2</v>
      </c>
      <c r="X450" s="43">
        <f t="shared" si="49"/>
        <v>9.2258958622055045E-3</v>
      </c>
      <c r="Y450" s="47">
        <f t="shared" si="50"/>
        <v>4.5484844920205469E-3</v>
      </c>
      <c r="Z450" s="29"/>
      <c r="AA450" s="43">
        <f t="shared" si="51"/>
        <v>4.4281483570723451E-2</v>
      </c>
      <c r="AB450" s="43">
        <f t="shared" si="52"/>
        <v>3.2182320441988953E-2</v>
      </c>
      <c r="AC450" s="47">
        <f t="shared" si="53"/>
        <v>1.5688395996754124E-2</v>
      </c>
      <c r="AD450" t="str">
        <f t="shared" si="47"/>
        <v/>
      </c>
    </row>
    <row r="451" spans="2:30" x14ac:dyDescent="0.25">
      <c r="B451" s="9" t="s">
        <v>449</v>
      </c>
      <c r="C451" s="23" t="str">
        <f>VLOOKUP(B451,[2]Municipal!$C$15:$D$60549,2)</f>
        <v>Puerto Libertador</v>
      </c>
      <c r="D451" s="11">
        <f>VLOOKUP($B451,'[1]Sin Corporativo'!$Q$6:$AA$1115,2)</f>
        <v>279</v>
      </c>
      <c r="E451" s="10">
        <f>VLOOKUP($B451,'[1]Sin Corporativo'!$Q$6:$AA$1115,3)</f>
        <v>280</v>
      </c>
      <c r="F451" s="10">
        <f>VLOOKUP($B451,'[1]Sin Corporativo'!$Q$6:$AA$1115,4)</f>
        <v>287</v>
      </c>
      <c r="G451" s="12">
        <f>VLOOKUP($B451,'[1]Sin Corporativo'!$Q$6:$AA$1115,5)</f>
        <v>265</v>
      </c>
      <c r="H451" s="11">
        <f>VLOOKUP($B451,'[1]Sin Corporativo'!$Q$6:$AA$1115,6)</f>
        <v>714</v>
      </c>
      <c r="I451" s="10">
        <f>VLOOKUP($B451,'[1]Sin Corporativo'!$Q$6:$AA$1115,7)</f>
        <v>699</v>
      </c>
      <c r="J451" s="10">
        <f>VLOOKUP($B451,'[1]Sin Corporativo'!$Q$6:$AA$1115,8)</f>
        <v>208</v>
      </c>
      <c r="K451" s="7">
        <f>VLOOKUP($B451,'[1]Sin Corporativo'!$Q$6:$AA$1115,9)</f>
        <v>192</v>
      </c>
      <c r="L451" s="11">
        <f>VLOOKUP($B451,'[1]Sin Corporativo'!$Q$6:$AA$1115,10)</f>
        <v>194</v>
      </c>
      <c r="M451" s="10">
        <f>VLOOKUP($B451,'[1]Sin Corporativo'!$Q$6:$AA$1115,11)</f>
        <v>169</v>
      </c>
      <c r="N451" s="29">
        <f>VLOOKUP($B451,'[2]pop-2020-2023'!$I$5:$M$1126,2)</f>
        <v>43545</v>
      </c>
      <c r="O451" s="28">
        <f>VLOOKUP($B451,'[2]pop-2020-2023'!$I$5:$M$1126,3)</f>
        <v>44226</v>
      </c>
      <c r="P451" s="28">
        <f>VLOOKUP($B451,'[2]pop-2020-2023'!$I$5:$M$1126,4)</f>
        <v>44643</v>
      </c>
      <c r="Q451" s="30">
        <f>VLOOKUP($B451,'[2]pop-2020-2023'!$I$5:$M$1126,5)</f>
        <v>45050</v>
      </c>
      <c r="R451" s="29">
        <f>VLOOKUP($B451,'[3]Hogares total'!$D$5:$L$1126,6)</f>
        <v>14405</v>
      </c>
      <c r="S451" s="28">
        <f>VLOOKUP($B451,'[3]Hogares total'!$D$5:$L$1126,7)</f>
        <v>14746</v>
      </c>
      <c r="T451" s="28">
        <f>VLOOKUP($B451,'[3]Hogares total'!$D$5:$L$1126,8)</f>
        <v>15080</v>
      </c>
      <c r="U451" s="30">
        <f>VLOOKUP($B451,'[3]Hogares total'!$D$5:$L$1126,9)</f>
        <v>15415</v>
      </c>
      <c r="V451" s="29"/>
      <c r="W451" s="43">
        <f t="shared" si="48"/>
        <v>6.3311174422285531E-3</v>
      </c>
      <c r="X451" s="43">
        <f t="shared" si="49"/>
        <v>1.5657549895840332E-2</v>
      </c>
      <c r="Y451" s="47">
        <f t="shared" si="50"/>
        <v>3.7513873473917869E-3</v>
      </c>
      <c r="Z451" s="29"/>
      <c r="AA451" s="43">
        <f t="shared" si="51"/>
        <v>1.8988200189882003E-2</v>
      </c>
      <c r="AB451" s="43">
        <f t="shared" si="52"/>
        <v>4.6352785145888593E-2</v>
      </c>
      <c r="AC451" s="47">
        <f t="shared" si="53"/>
        <v>1.0963347388906908E-2</v>
      </c>
      <c r="AD451" t="str">
        <f t="shared" si="47"/>
        <v/>
      </c>
    </row>
    <row r="452" spans="2:30" x14ac:dyDescent="0.25">
      <c r="B452" s="9" t="s">
        <v>450</v>
      </c>
      <c r="C452" s="23" t="str">
        <f>VLOOKUP(B452,[2]Municipal!$C$15:$D$60549,2)</f>
        <v>Purísima de La Concepción</v>
      </c>
      <c r="D452" s="11">
        <f>VLOOKUP($B452,'[1]Sin Corporativo'!$Q$6:$AA$1115,2)</f>
        <v>25</v>
      </c>
      <c r="E452" s="10">
        <f>VLOOKUP($B452,'[1]Sin Corporativo'!$Q$6:$AA$1115,3)</f>
        <v>168</v>
      </c>
      <c r="F452" s="10">
        <f>VLOOKUP($B452,'[1]Sin Corporativo'!$Q$6:$AA$1115,4)</f>
        <v>166</v>
      </c>
      <c r="G452" s="12">
        <f>VLOOKUP($B452,'[1]Sin Corporativo'!$Q$6:$AA$1115,5)</f>
        <v>166</v>
      </c>
      <c r="H452" s="11">
        <f>VLOOKUP($B452,'[1]Sin Corporativo'!$Q$6:$AA$1115,6)</f>
        <v>458</v>
      </c>
      <c r="I452" s="10">
        <f>VLOOKUP($B452,'[1]Sin Corporativo'!$Q$6:$AA$1115,7)</f>
        <v>450</v>
      </c>
      <c r="J452" s="10">
        <f>VLOOKUP($B452,'[1]Sin Corporativo'!$Q$6:$AA$1115,8)</f>
        <v>449</v>
      </c>
      <c r="K452" s="7">
        <f>VLOOKUP($B452,'[1]Sin Corporativo'!$Q$6:$AA$1115,9)</f>
        <v>443</v>
      </c>
      <c r="L452" s="11">
        <f>VLOOKUP($B452,'[1]Sin Corporativo'!$Q$6:$AA$1115,10)</f>
        <v>442</v>
      </c>
      <c r="M452" s="10">
        <f>VLOOKUP($B452,'[1]Sin Corporativo'!$Q$6:$AA$1115,11)</f>
        <v>441</v>
      </c>
      <c r="N452" s="29">
        <f>VLOOKUP($B452,'[2]pop-2020-2023'!$I$5:$M$1126,2)</f>
        <v>17834</v>
      </c>
      <c r="O452" s="28">
        <f>VLOOKUP($B452,'[2]pop-2020-2023'!$I$5:$M$1126,3)</f>
        <v>18057</v>
      </c>
      <c r="P452" s="28">
        <f>VLOOKUP($B452,'[2]pop-2020-2023'!$I$5:$M$1126,4)</f>
        <v>18242</v>
      </c>
      <c r="Q452" s="30">
        <f>VLOOKUP($B452,'[2]pop-2020-2023'!$I$5:$M$1126,5)</f>
        <v>18411</v>
      </c>
      <c r="R452" s="29">
        <f>VLOOKUP($B452,'[3]Hogares total'!$D$5:$L$1126,6)</f>
        <v>5325</v>
      </c>
      <c r="S452" s="28">
        <f>VLOOKUP($B452,'[3]Hogares total'!$D$5:$L$1126,7)</f>
        <v>5456</v>
      </c>
      <c r="T452" s="28">
        <f>VLOOKUP($B452,'[3]Hogares total'!$D$5:$L$1126,8)</f>
        <v>5584</v>
      </c>
      <c r="U452" s="30">
        <f>VLOOKUP($B452,'[3]Hogares total'!$D$5:$L$1126,9)</f>
        <v>5715</v>
      </c>
      <c r="V452" s="29"/>
      <c r="W452" s="43">
        <f t="shared" si="48"/>
        <v>9.3038710749293908E-3</v>
      </c>
      <c r="X452" s="43">
        <f t="shared" si="49"/>
        <v>2.4668347768884991E-2</v>
      </c>
      <c r="Y452" s="47">
        <f t="shared" si="50"/>
        <v>2.3953071533322469E-2</v>
      </c>
      <c r="Z452" s="29"/>
      <c r="AA452" s="43">
        <f t="shared" si="51"/>
        <v>3.0791788856304986E-2</v>
      </c>
      <c r="AB452" s="43">
        <f t="shared" si="52"/>
        <v>8.0587392550143272E-2</v>
      </c>
      <c r="AC452" s="47">
        <f t="shared" si="53"/>
        <v>7.716535433070866E-2</v>
      </c>
      <c r="AD452" t="str">
        <f t="shared" si="47"/>
        <v/>
      </c>
    </row>
    <row r="453" spans="2:30" x14ac:dyDescent="0.25">
      <c r="B453" s="9" t="s">
        <v>451</v>
      </c>
      <c r="C453" s="23" t="str">
        <f>VLOOKUP(B453,[2]Municipal!$C$15:$D$60549,2)</f>
        <v>Sahagún</v>
      </c>
      <c r="D453" s="11">
        <f>VLOOKUP($B453,'[1]Sin Corporativo'!$Q$6:$AA$1115,2)</f>
        <v>6767</v>
      </c>
      <c r="E453" s="10">
        <f>VLOOKUP($B453,'[1]Sin Corporativo'!$Q$6:$AA$1115,3)</f>
        <v>6680</v>
      </c>
      <c r="F453" s="10">
        <f>VLOOKUP($B453,'[1]Sin Corporativo'!$Q$6:$AA$1115,4)</f>
        <v>6476</v>
      </c>
      <c r="G453" s="12">
        <f>VLOOKUP($B453,'[1]Sin Corporativo'!$Q$6:$AA$1115,5)</f>
        <v>6040</v>
      </c>
      <c r="H453" s="11">
        <f>VLOOKUP($B453,'[1]Sin Corporativo'!$Q$6:$AA$1115,6)</f>
        <v>5668</v>
      </c>
      <c r="I453" s="10">
        <f>VLOOKUP($B453,'[1]Sin Corporativo'!$Q$6:$AA$1115,7)</f>
        <v>5616</v>
      </c>
      <c r="J453" s="10">
        <f>VLOOKUP($B453,'[1]Sin Corporativo'!$Q$6:$AA$1115,8)</f>
        <v>4777</v>
      </c>
      <c r="K453" s="7">
        <f>VLOOKUP($B453,'[1]Sin Corporativo'!$Q$6:$AA$1115,9)</f>
        <v>4112</v>
      </c>
      <c r="L453" s="11">
        <f>VLOOKUP($B453,'[1]Sin Corporativo'!$Q$6:$AA$1115,10)</f>
        <v>4848</v>
      </c>
      <c r="M453" s="10">
        <f>VLOOKUP($B453,'[1]Sin Corporativo'!$Q$6:$AA$1115,11)</f>
        <v>3899</v>
      </c>
      <c r="N453" s="29">
        <f>VLOOKUP($B453,'[2]pop-2020-2023'!$I$5:$M$1126,2)</f>
        <v>111416</v>
      </c>
      <c r="O453" s="28">
        <f>VLOOKUP($B453,'[2]pop-2020-2023'!$I$5:$M$1126,3)</f>
        <v>112903</v>
      </c>
      <c r="P453" s="28">
        <f>VLOOKUP($B453,'[2]pop-2020-2023'!$I$5:$M$1126,4)</f>
        <v>114033</v>
      </c>
      <c r="Q453" s="30">
        <f>VLOOKUP($B453,'[2]pop-2020-2023'!$I$5:$M$1126,5)</f>
        <v>115097</v>
      </c>
      <c r="R453" s="29">
        <f>VLOOKUP($B453,'[3]Hogares total'!$D$5:$L$1126,6)</f>
        <v>34758</v>
      </c>
      <c r="S453" s="28">
        <f>VLOOKUP($B453,'[3]Hogares total'!$D$5:$L$1126,7)</f>
        <v>35648</v>
      </c>
      <c r="T453" s="28">
        <f>VLOOKUP($B453,'[3]Hogares total'!$D$5:$L$1126,8)</f>
        <v>36521</v>
      </c>
      <c r="U453" s="30">
        <f>VLOOKUP($B453,'[3]Hogares total'!$D$5:$L$1126,9)</f>
        <v>37404</v>
      </c>
      <c r="V453" s="29"/>
      <c r="W453" s="43">
        <f t="shared" si="48"/>
        <v>5.9165832617379517E-2</v>
      </c>
      <c r="X453" s="43">
        <f t="shared" si="49"/>
        <v>4.9248901633737602E-2</v>
      </c>
      <c r="Y453" s="47">
        <f t="shared" si="50"/>
        <v>3.3875774346855264E-2</v>
      </c>
      <c r="Z453" s="29"/>
      <c r="AA453" s="43">
        <f t="shared" si="51"/>
        <v>0.18738779174147216</v>
      </c>
      <c r="AB453" s="43">
        <f t="shared" si="52"/>
        <v>0.15377454067522794</v>
      </c>
      <c r="AC453" s="47">
        <f t="shared" si="53"/>
        <v>0.10424018821516415</v>
      </c>
      <c r="AD453" t="str">
        <f t="shared" si="47"/>
        <v/>
      </c>
    </row>
    <row r="454" spans="2:30" x14ac:dyDescent="0.25">
      <c r="B454" s="9" t="s">
        <v>452</v>
      </c>
      <c r="C454" s="23" t="str">
        <f>VLOOKUP(B454,[2]Municipal!$C$15:$D$60549,2)</f>
        <v>San Andrés Sotavento</v>
      </c>
      <c r="D454" s="11">
        <f>VLOOKUP($B454,'[1]Sin Corporativo'!$Q$6:$AA$1115,2)</f>
        <v>688</v>
      </c>
      <c r="E454" s="10">
        <f>VLOOKUP($B454,'[1]Sin Corporativo'!$Q$6:$AA$1115,3)</f>
        <v>694</v>
      </c>
      <c r="F454" s="10">
        <f>VLOOKUP($B454,'[1]Sin Corporativo'!$Q$6:$AA$1115,4)</f>
        <v>670</v>
      </c>
      <c r="G454" s="12">
        <f>VLOOKUP($B454,'[1]Sin Corporativo'!$Q$6:$AA$1115,5)</f>
        <v>637</v>
      </c>
      <c r="H454" s="11">
        <f>VLOOKUP($B454,'[1]Sin Corporativo'!$Q$6:$AA$1115,6)</f>
        <v>1092</v>
      </c>
      <c r="I454" s="10">
        <f>VLOOKUP($B454,'[1]Sin Corporativo'!$Q$6:$AA$1115,7)</f>
        <v>898</v>
      </c>
      <c r="J454" s="10">
        <f>VLOOKUP($B454,'[1]Sin Corporativo'!$Q$6:$AA$1115,8)</f>
        <v>629</v>
      </c>
      <c r="K454" s="7">
        <f>VLOOKUP($B454,'[1]Sin Corporativo'!$Q$6:$AA$1115,9)</f>
        <v>618</v>
      </c>
      <c r="L454" s="11">
        <f>VLOOKUP($B454,'[1]Sin Corporativo'!$Q$6:$AA$1115,10)</f>
        <v>583</v>
      </c>
      <c r="M454" s="10">
        <f>VLOOKUP($B454,'[1]Sin Corporativo'!$Q$6:$AA$1115,11)</f>
        <v>593</v>
      </c>
      <c r="N454" s="29">
        <f>VLOOKUP($B454,'[2]pop-2020-2023'!$I$5:$M$1126,2)</f>
        <v>49331</v>
      </c>
      <c r="O454" s="28">
        <f>VLOOKUP($B454,'[2]pop-2020-2023'!$I$5:$M$1126,3)</f>
        <v>49458</v>
      </c>
      <c r="P454" s="28">
        <f>VLOOKUP($B454,'[2]pop-2020-2023'!$I$5:$M$1126,4)</f>
        <v>49909</v>
      </c>
      <c r="Q454" s="30">
        <f>VLOOKUP($B454,'[2]pop-2020-2023'!$I$5:$M$1126,5)</f>
        <v>50328</v>
      </c>
      <c r="R454" s="29">
        <f>VLOOKUP($B454,'[3]Hogares total'!$D$5:$L$1126,6)</f>
        <v>13489</v>
      </c>
      <c r="S454" s="28">
        <f>VLOOKUP($B454,'[3]Hogares total'!$D$5:$L$1126,7)</f>
        <v>13791</v>
      </c>
      <c r="T454" s="28">
        <f>VLOOKUP($B454,'[3]Hogares total'!$D$5:$L$1126,8)</f>
        <v>14084</v>
      </c>
      <c r="U454" s="30">
        <f>VLOOKUP($B454,'[3]Hogares total'!$D$5:$L$1126,9)</f>
        <v>14381</v>
      </c>
      <c r="V454" s="29"/>
      <c r="W454" s="43">
        <f t="shared" si="48"/>
        <v>1.4032108051275831E-2</v>
      </c>
      <c r="X454" s="43">
        <f t="shared" si="49"/>
        <v>1.7992746799174498E-2</v>
      </c>
      <c r="Y454" s="47">
        <f t="shared" si="50"/>
        <v>1.1782705452233349E-2</v>
      </c>
      <c r="Z454" s="29"/>
      <c r="AA454" s="43">
        <f t="shared" si="51"/>
        <v>5.0322674207816692E-2</v>
      </c>
      <c r="AB454" s="43">
        <f t="shared" si="52"/>
        <v>6.3760295370633338E-2</v>
      </c>
      <c r="AC454" s="47">
        <f t="shared" si="53"/>
        <v>4.1234962798136432E-2</v>
      </c>
      <c r="AD454" t="str">
        <f t="shared" ref="AD454:AD516" si="54">IF(AC454&gt;100%,"&gt;100%","")</f>
        <v/>
      </c>
    </row>
    <row r="455" spans="2:30" x14ac:dyDescent="0.25">
      <c r="B455" s="9" t="s">
        <v>453</v>
      </c>
      <c r="C455" s="23" t="str">
        <f>VLOOKUP(B455,[2]Municipal!$C$15:$D$60549,2)</f>
        <v>San Antero</v>
      </c>
      <c r="D455" s="11">
        <f>VLOOKUP($B455,'[1]Sin Corporativo'!$Q$6:$AA$1115,2)</f>
        <v>1577</v>
      </c>
      <c r="E455" s="10">
        <f>VLOOKUP($B455,'[1]Sin Corporativo'!$Q$6:$AA$1115,3)</f>
        <v>2139</v>
      </c>
      <c r="F455" s="10">
        <f>VLOOKUP($B455,'[1]Sin Corporativo'!$Q$6:$AA$1115,4)</f>
        <v>2158</v>
      </c>
      <c r="G455" s="12">
        <f>VLOOKUP($B455,'[1]Sin Corporativo'!$Q$6:$AA$1115,5)</f>
        <v>2203</v>
      </c>
      <c r="H455" s="11">
        <f>VLOOKUP($B455,'[1]Sin Corporativo'!$Q$6:$AA$1115,6)</f>
        <v>3190</v>
      </c>
      <c r="I455" s="10">
        <f>VLOOKUP($B455,'[1]Sin Corporativo'!$Q$6:$AA$1115,7)</f>
        <v>3151</v>
      </c>
      <c r="J455" s="10">
        <f>VLOOKUP($B455,'[1]Sin Corporativo'!$Q$6:$AA$1115,8)</f>
        <v>3142</v>
      </c>
      <c r="K455" s="7">
        <f>VLOOKUP($B455,'[1]Sin Corporativo'!$Q$6:$AA$1115,9)</f>
        <v>3116</v>
      </c>
      <c r="L455" s="11">
        <f>VLOOKUP($B455,'[1]Sin Corporativo'!$Q$6:$AA$1115,10)</f>
        <v>3017</v>
      </c>
      <c r="M455" s="10">
        <f>VLOOKUP($B455,'[1]Sin Corporativo'!$Q$6:$AA$1115,11)</f>
        <v>2953</v>
      </c>
      <c r="N455" s="29">
        <f>VLOOKUP($B455,'[2]pop-2020-2023'!$I$5:$M$1126,2)</f>
        <v>35115</v>
      </c>
      <c r="O455" s="28">
        <f>VLOOKUP($B455,'[2]pop-2020-2023'!$I$5:$M$1126,3)</f>
        <v>35628</v>
      </c>
      <c r="P455" s="28">
        <f>VLOOKUP($B455,'[2]pop-2020-2023'!$I$5:$M$1126,4)</f>
        <v>35953</v>
      </c>
      <c r="Q455" s="30">
        <f>VLOOKUP($B455,'[2]pop-2020-2023'!$I$5:$M$1126,5)</f>
        <v>36284</v>
      </c>
      <c r="R455" s="29">
        <f>VLOOKUP($B455,'[3]Hogares total'!$D$5:$L$1126,6)</f>
        <v>11215</v>
      </c>
      <c r="S455" s="28">
        <f>VLOOKUP($B455,'[3]Hogares total'!$D$5:$L$1126,7)</f>
        <v>11498</v>
      </c>
      <c r="T455" s="28">
        <f>VLOOKUP($B455,'[3]Hogares total'!$D$5:$L$1126,8)</f>
        <v>11776</v>
      </c>
      <c r="U455" s="30">
        <f>VLOOKUP($B455,'[3]Hogares total'!$D$5:$L$1126,9)</f>
        <v>12059</v>
      </c>
      <c r="V455" s="29"/>
      <c r="W455" s="43">
        <f t="shared" ref="W455:W518" si="55">+$E455/O455</f>
        <v>6.0037049511620075E-2</v>
      </c>
      <c r="X455" s="43">
        <f t="shared" ref="X455:X518" si="56">+$I455/P455</f>
        <v>8.76421995382861E-2</v>
      </c>
      <c r="Y455" s="47">
        <f t="shared" ref="Y455:Y518" si="57">+$M455/Q455</f>
        <v>8.1385734759122474E-2</v>
      </c>
      <c r="Z455" s="29"/>
      <c r="AA455" s="43">
        <f t="shared" ref="AA455:AA518" si="58">+$E455/S455</f>
        <v>0.18603235345277438</v>
      </c>
      <c r="AB455" s="43">
        <f t="shared" ref="AB455:AB518" si="59">+$I455/T455</f>
        <v>0.267578125</v>
      </c>
      <c r="AC455" s="47">
        <f t="shared" ref="AC455:AC518" si="60">+$M455/U455</f>
        <v>0.24487934322912347</v>
      </c>
      <c r="AD455" t="str">
        <f t="shared" si="54"/>
        <v/>
      </c>
    </row>
    <row r="456" spans="2:30" x14ac:dyDescent="0.25">
      <c r="B456" s="9" t="s">
        <v>454</v>
      </c>
      <c r="C456" s="23" t="str">
        <f>VLOOKUP(B456,[2]Municipal!$C$15:$D$60549,2)</f>
        <v>San Bernardo del Viento</v>
      </c>
      <c r="D456" s="11">
        <f>VLOOKUP($B456,'[1]Sin Corporativo'!$Q$6:$AA$1115,2)</f>
        <v>448</v>
      </c>
      <c r="E456" s="10">
        <f>VLOOKUP($B456,'[1]Sin Corporativo'!$Q$6:$AA$1115,3)</f>
        <v>404</v>
      </c>
      <c r="F456" s="10">
        <f>VLOOKUP($B456,'[1]Sin Corporativo'!$Q$6:$AA$1115,4)</f>
        <v>386</v>
      </c>
      <c r="G456" s="12">
        <f>VLOOKUP($B456,'[1]Sin Corporativo'!$Q$6:$AA$1115,5)</f>
        <v>385</v>
      </c>
      <c r="H456" s="11">
        <f>VLOOKUP($B456,'[1]Sin Corporativo'!$Q$6:$AA$1115,6)</f>
        <v>339</v>
      </c>
      <c r="I456" s="10">
        <f>VLOOKUP($B456,'[1]Sin Corporativo'!$Q$6:$AA$1115,7)</f>
        <v>253</v>
      </c>
      <c r="J456" s="10">
        <f>VLOOKUP($B456,'[1]Sin Corporativo'!$Q$6:$AA$1115,8)</f>
        <v>198</v>
      </c>
      <c r="K456" s="7">
        <f>VLOOKUP($B456,'[1]Sin Corporativo'!$Q$6:$AA$1115,9)</f>
        <v>203</v>
      </c>
      <c r="L456" s="11">
        <f>VLOOKUP($B456,'[1]Sin Corporativo'!$Q$6:$AA$1115,10)</f>
        <v>192</v>
      </c>
      <c r="M456" s="10">
        <f>VLOOKUP($B456,'[1]Sin Corporativo'!$Q$6:$AA$1115,11)</f>
        <v>187</v>
      </c>
      <c r="N456" s="29">
        <f>VLOOKUP($B456,'[2]pop-2020-2023'!$I$5:$M$1126,2)</f>
        <v>38392</v>
      </c>
      <c r="O456" s="28">
        <f>VLOOKUP($B456,'[2]pop-2020-2023'!$I$5:$M$1126,3)</f>
        <v>38929</v>
      </c>
      <c r="P456" s="28">
        <f>VLOOKUP($B456,'[2]pop-2020-2023'!$I$5:$M$1126,4)</f>
        <v>39337</v>
      </c>
      <c r="Q456" s="30">
        <f>VLOOKUP($B456,'[2]pop-2020-2023'!$I$5:$M$1126,5)</f>
        <v>39715</v>
      </c>
      <c r="R456" s="29">
        <f>VLOOKUP($B456,'[3]Hogares total'!$D$5:$L$1126,6)</f>
        <v>11711</v>
      </c>
      <c r="S456" s="28">
        <f>VLOOKUP($B456,'[3]Hogares total'!$D$5:$L$1126,7)</f>
        <v>11975</v>
      </c>
      <c r="T456" s="28">
        <f>VLOOKUP($B456,'[3]Hogares total'!$D$5:$L$1126,8)</f>
        <v>12238</v>
      </c>
      <c r="U456" s="30">
        <f>VLOOKUP($B456,'[3]Hogares total'!$D$5:$L$1126,9)</f>
        <v>12507</v>
      </c>
      <c r="V456" s="29"/>
      <c r="W456" s="43">
        <f t="shared" si="55"/>
        <v>1.0377867399624959E-2</v>
      </c>
      <c r="X456" s="43">
        <f t="shared" si="56"/>
        <v>6.4316038335409413E-3</v>
      </c>
      <c r="Y456" s="47">
        <f t="shared" si="57"/>
        <v>4.7085484074027443E-3</v>
      </c>
      <c r="Z456" s="29"/>
      <c r="AA456" s="43">
        <f t="shared" si="58"/>
        <v>3.3736951983298541E-2</v>
      </c>
      <c r="AB456" s="43">
        <f t="shared" si="59"/>
        <v>2.0673312632783134E-2</v>
      </c>
      <c r="AC456" s="47">
        <f t="shared" si="60"/>
        <v>1.4951627088830254E-2</v>
      </c>
      <c r="AD456" t="str">
        <f t="shared" si="54"/>
        <v/>
      </c>
    </row>
    <row r="457" spans="2:30" x14ac:dyDescent="0.25">
      <c r="B457" s="9" t="s">
        <v>455</v>
      </c>
      <c r="C457" s="23" t="str">
        <f>VLOOKUP(B457,[2]Municipal!$C$15:$D$60549,2)</f>
        <v>San Carlos</v>
      </c>
      <c r="D457" s="11">
        <f>VLOOKUP($B457,'[1]Sin Corporativo'!$Q$6:$AA$1115,2)</f>
        <v>266</v>
      </c>
      <c r="E457" s="10">
        <f>VLOOKUP($B457,'[1]Sin Corporativo'!$Q$6:$AA$1115,3)</f>
        <v>273</v>
      </c>
      <c r="F457" s="10">
        <f>VLOOKUP($B457,'[1]Sin Corporativo'!$Q$6:$AA$1115,4)</f>
        <v>334</v>
      </c>
      <c r="G457" s="12">
        <f>VLOOKUP($B457,'[1]Sin Corporativo'!$Q$6:$AA$1115,5)</f>
        <v>334</v>
      </c>
      <c r="H457" s="11">
        <f>VLOOKUP($B457,'[1]Sin Corporativo'!$Q$6:$AA$1115,6)</f>
        <v>354</v>
      </c>
      <c r="I457" s="10">
        <f>VLOOKUP($B457,'[1]Sin Corporativo'!$Q$6:$AA$1115,7)</f>
        <v>196</v>
      </c>
      <c r="J457" s="10">
        <f>VLOOKUP($B457,'[1]Sin Corporativo'!$Q$6:$AA$1115,8)</f>
        <v>187</v>
      </c>
      <c r="K457" s="7">
        <f>VLOOKUP($B457,'[1]Sin Corporativo'!$Q$6:$AA$1115,9)</f>
        <v>164</v>
      </c>
      <c r="L457" s="11">
        <f>VLOOKUP($B457,'[1]Sin Corporativo'!$Q$6:$AA$1115,10)</f>
        <v>249</v>
      </c>
      <c r="M457" s="10">
        <f>VLOOKUP($B457,'[1]Sin Corporativo'!$Q$6:$AA$1115,11)</f>
        <v>149</v>
      </c>
      <c r="N457" s="29">
        <f>VLOOKUP($B457,'[2]pop-2020-2023'!$I$5:$M$1126,2)</f>
        <v>27952</v>
      </c>
      <c r="O457" s="28">
        <f>VLOOKUP($B457,'[2]pop-2020-2023'!$I$5:$M$1126,3)</f>
        <v>28363</v>
      </c>
      <c r="P457" s="28">
        <f>VLOOKUP($B457,'[2]pop-2020-2023'!$I$5:$M$1126,4)</f>
        <v>28642</v>
      </c>
      <c r="Q457" s="30">
        <f>VLOOKUP($B457,'[2]pop-2020-2023'!$I$5:$M$1126,5)</f>
        <v>28939</v>
      </c>
      <c r="R457" s="29">
        <f>VLOOKUP($B457,'[3]Hogares total'!$D$5:$L$1126,6)</f>
        <v>8633</v>
      </c>
      <c r="S457" s="28">
        <f>VLOOKUP($B457,'[3]Hogares total'!$D$5:$L$1126,7)</f>
        <v>8819</v>
      </c>
      <c r="T457" s="28">
        <f>VLOOKUP($B457,'[3]Hogares total'!$D$5:$L$1126,8)</f>
        <v>9004</v>
      </c>
      <c r="U457" s="30">
        <f>VLOOKUP($B457,'[3]Hogares total'!$D$5:$L$1126,9)</f>
        <v>9192</v>
      </c>
      <c r="V457" s="29"/>
      <c r="W457" s="43">
        <f t="shared" si="55"/>
        <v>9.6252159503578613E-3</v>
      </c>
      <c r="X457" s="43">
        <f t="shared" si="56"/>
        <v>6.8430975490538374E-3</v>
      </c>
      <c r="Y457" s="47">
        <f t="shared" si="57"/>
        <v>5.1487611873250634E-3</v>
      </c>
      <c r="Z457" s="29"/>
      <c r="AA457" s="43">
        <f t="shared" si="58"/>
        <v>3.0955890690554485E-2</v>
      </c>
      <c r="AB457" s="43">
        <f t="shared" si="59"/>
        <v>2.1768103065304308E-2</v>
      </c>
      <c r="AC457" s="47">
        <f t="shared" si="60"/>
        <v>1.6209747606614446E-2</v>
      </c>
      <c r="AD457" t="str">
        <f t="shared" si="54"/>
        <v/>
      </c>
    </row>
    <row r="458" spans="2:30" x14ac:dyDescent="0.25">
      <c r="B458" s="9" t="s">
        <v>456</v>
      </c>
      <c r="C458" s="23" t="str">
        <f>VLOOKUP(B458,[2]Municipal!$C$15:$D$60549,2)</f>
        <v>San José de Uré</v>
      </c>
      <c r="D458" s="11">
        <f>VLOOKUP($B458,'[1]Sin Corporativo'!$Q$6:$AA$1115,2)</f>
        <v>9</v>
      </c>
      <c r="E458" s="10">
        <f>VLOOKUP($B458,'[1]Sin Corporativo'!$Q$6:$AA$1115,3)</f>
        <v>199</v>
      </c>
      <c r="F458" s="10">
        <f>VLOOKUP($B458,'[1]Sin Corporativo'!$Q$6:$AA$1115,4)</f>
        <v>270</v>
      </c>
      <c r="G458" s="12">
        <f>VLOOKUP($B458,'[1]Sin Corporativo'!$Q$6:$AA$1115,5)</f>
        <v>272</v>
      </c>
      <c r="H458" s="11">
        <f>VLOOKUP($B458,'[1]Sin Corporativo'!$Q$6:$AA$1115,6)</f>
        <v>658</v>
      </c>
      <c r="I458" s="10">
        <f>VLOOKUP($B458,'[1]Sin Corporativo'!$Q$6:$AA$1115,7)</f>
        <v>588</v>
      </c>
      <c r="J458" s="10">
        <f>VLOOKUP($B458,'[1]Sin Corporativo'!$Q$6:$AA$1115,8)</f>
        <v>654</v>
      </c>
      <c r="K458" s="7">
        <f>VLOOKUP($B458,'[1]Sin Corporativo'!$Q$6:$AA$1115,9)</f>
        <v>647</v>
      </c>
      <c r="L458" s="11">
        <f>VLOOKUP($B458,'[1]Sin Corporativo'!$Q$6:$AA$1115,10)</f>
        <v>660</v>
      </c>
      <c r="M458" s="10">
        <f>VLOOKUP($B458,'[1]Sin Corporativo'!$Q$6:$AA$1115,11)</f>
        <v>649</v>
      </c>
      <c r="N458" s="29">
        <f>VLOOKUP($B458,'[2]pop-2020-2023'!$I$5:$M$1126,2)</f>
        <v>13992</v>
      </c>
      <c r="O458" s="28">
        <f>VLOOKUP($B458,'[2]pop-2020-2023'!$I$5:$M$1126,3)</f>
        <v>14264</v>
      </c>
      <c r="P458" s="28">
        <f>VLOOKUP($B458,'[2]pop-2020-2023'!$I$5:$M$1126,4)</f>
        <v>14435</v>
      </c>
      <c r="Q458" s="30">
        <f>VLOOKUP($B458,'[2]pop-2020-2023'!$I$5:$M$1126,5)</f>
        <v>14579</v>
      </c>
      <c r="R458" s="29">
        <f>VLOOKUP($B458,'[3]Hogares total'!$D$5:$L$1126,6)</f>
        <v>4288</v>
      </c>
      <c r="S458" s="28">
        <f>VLOOKUP($B458,'[3]Hogares total'!$D$5:$L$1126,7)</f>
        <v>4392</v>
      </c>
      <c r="T458" s="28">
        <f>VLOOKUP($B458,'[3]Hogares total'!$D$5:$L$1126,8)</f>
        <v>4494</v>
      </c>
      <c r="U458" s="30">
        <f>VLOOKUP($B458,'[3]Hogares total'!$D$5:$L$1126,9)</f>
        <v>4601</v>
      </c>
      <c r="V458" s="29"/>
      <c r="W458" s="43">
        <f t="shared" si="55"/>
        <v>1.3951205832865956E-2</v>
      </c>
      <c r="X458" s="43">
        <f t="shared" si="56"/>
        <v>4.0734326290266715E-2</v>
      </c>
      <c r="Y458" s="47">
        <f t="shared" si="57"/>
        <v>4.4516084779477327E-2</v>
      </c>
      <c r="Z458" s="29"/>
      <c r="AA458" s="43">
        <f t="shared" si="58"/>
        <v>4.5309653916211293E-2</v>
      </c>
      <c r="AB458" s="43">
        <f t="shared" si="59"/>
        <v>0.13084112149532709</v>
      </c>
      <c r="AC458" s="47">
        <f t="shared" si="60"/>
        <v>0.14105629211041079</v>
      </c>
      <c r="AD458" t="str">
        <f t="shared" si="54"/>
        <v/>
      </c>
    </row>
    <row r="459" spans="2:30" x14ac:dyDescent="0.25">
      <c r="B459" s="9" t="s">
        <v>457</v>
      </c>
      <c r="C459" s="23" t="str">
        <f>VLOOKUP(B459,[2]Municipal!$C$15:$D$60549,2)</f>
        <v>San Pelayo</v>
      </c>
      <c r="D459" s="11">
        <f>VLOOKUP($B459,'[1]Sin Corporativo'!$Q$6:$AA$1115,2)</f>
        <v>1282</v>
      </c>
      <c r="E459" s="10">
        <f>VLOOKUP($B459,'[1]Sin Corporativo'!$Q$6:$AA$1115,3)</f>
        <v>1253</v>
      </c>
      <c r="F459" s="10">
        <f>VLOOKUP($B459,'[1]Sin Corporativo'!$Q$6:$AA$1115,4)</f>
        <v>1170</v>
      </c>
      <c r="G459" s="12">
        <f>VLOOKUP($B459,'[1]Sin Corporativo'!$Q$6:$AA$1115,5)</f>
        <v>1150</v>
      </c>
      <c r="H459" s="11">
        <f>VLOOKUP($B459,'[1]Sin Corporativo'!$Q$6:$AA$1115,6)</f>
        <v>1088</v>
      </c>
      <c r="I459" s="10">
        <f>VLOOKUP($B459,'[1]Sin Corporativo'!$Q$6:$AA$1115,7)</f>
        <v>999</v>
      </c>
      <c r="J459" s="10">
        <f>VLOOKUP($B459,'[1]Sin Corporativo'!$Q$6:$AA$1115,8)</f>
        <v>939</v>
      </c>
      <c r="K459" s="7">
        <f>VLOOKUP($B459,'[1]Sin Corporativo'!$Q$6:$AA$1115,9)</f>
        <v>876</v>
      </c>
      <c r="L459" s="11">
        <f>VLOOKUP($B459,'[1]Sin Corporativo'!$Q$6:$AA$1115,10)</f>
        <v>784</v>
      </c>
      <c r="M459" s="10">
        <f>VLOOKUP($B459,'[1]Sin Corporativo'!$Q$6:$AA$1115,11)</f>
        <v>700</v>
      </c>
      <c r="N459" s="29">
        <f>VLOOKUP($B459,'[2]pop-2020-2023'!$I$5:$M$1126,2)</f>
        <v>53208</v>
      </c>
      <c r="O459" s="28">
        <f>VLOOKUP($B459,'[2]pop-2020-2023'!$I$5:$M$1126,3)</f>
        <v>53670</v>
      </c>
      <c r="P459" s="28">
        <f>VLOOKUP($B459,'[2]pop-2020-2023'!$I$5:$M$1126,4)</f>
        <v>54160</v>
      </c>
      <c r="Q459" s="30">
        <f>VLOOKUP($B459,'[2]pop-2020-2023'!$I$5:$M$1126,5)</f>
        <v>54610</v>
      </c>
      <c r="R459" s="29">
        <f>VLOOKUP($B459,'[3]Hogares total'!$D$5:$L$1126,6)</f>
        <v>19422</v>
      </c>
      <c r="S459" s="28">
        <f>VLOOKUP($B459,'[3]Hogares total'!$D$5:$L$1126,7)</f>
        <v>19855</v>
      </c>
      <c r="T459" s="28">
        <f>VLOOKUP($B459,'[3]Hogares total'!$D$5:$L$1126,8)</f>
        <v>20279</v>
      </c>
      <c r="U459" s="30">
        <f>VLOOKUP($B459,'[3]Hogares total'!$D$5:$L$1126,9)</f>
        <v>20706</v>
      </c>
      <c r="V459" s="29"/>
      <c r="W459" s="43">
        <f t="shared" si="55"/>
        <v>2.3346376001490591E-2</v>
      </c>
      <c r="X459" s="43">
        <f t="shared" si="56"/>
        <v>1.8445347119645496E-2</v>
      </c>
      <c r="Y459" s="47">
        <f t="shared" si="57"/>
        <v>1.2818165171214063E-2</v>
      </c>
      <c r="Z459" s="29"/>
      <c r="AA459" s="43">
        <f t="shared" si="58"/>
        <v>6.310752958952405E-2</v>
      </c>
      <c r="AB459" s="43">
        <f t="shared" si="59"/>
        <v>4.9262784160954684E-2</v>
      </c>
      <c r="AC459" s="47">
        <f t="shared" si="60"/>
        <v>3.3806626098715348E-2</v>
      </c>
      <c r="AD459" t="str">
        <f t="shared" si="54"/>
        <v/>
      </c>
    </row>
    <row r="460" spans="2:30" x14ac:dyDescent="0.25">
      <c r="B460" s="9" t="s">
        <v>458</v>
      </c>
      <c r="C460" s="23" t="str">
        <f>VLOOKUP(B460,[2]Municipal!$C$15:$D$60549,2)</f>
        <v>Tierralta</v>
      </c>
      <c r="D460" s="11">
        <f>VLOOKUP($B460,'[1]Sin Corporativo'!$Q$6:$AA$1115,2)</f>
        <v>3748</v>
      </c>
      <c r="E460" s="10">
        <f>VLOOKUP($B460,'[1]Sin Corporativo'!$Q$6:$AA$1115,3)</f>
        <v>4908</v>
      </c>
      <c r="F460" s="10">
        <f>VLOOKUP($B460,'[1]Sin Corporativo'!$Q$6:$AA$1115,4)</f>
        <v>4950</v>
      </c>
      <c r="G460" s="12">
        <f>VLOOKUP($B460,'[1]Sin Corporativo'!$Q$6:$AA$1115,5)</f>
        <v>4958</v>
      </c>
      <c r="H460" s="11">
        <f>VLOOKUP($B460,'[1]Sin Corporativo'!$Q$6:$AA$1115,6)</f>
        <v>8341</v>
      </c>
      <c r="I460" s="10">
        <f>VLOOKUP($B460,'[1]Sin Corporativo'!$Q$6:$AA$1115,7)</f>
        <v>7853</v>
      </c>
      <c r="J460" s="10">
        <f>VLOOKUP($B460,'[1]Sin Corporativo'!$Q$6:$AA$1115,8)</f>
        <v>7852</v>
      </c>
      <c r="K460" s="7">
        <f>VLOOKUP($B460,'[1]Sin Corporativo'!$Q$6:$AA$1115,9)</f>
        <v>8005</v>
      </c>
      <c r="L460" s="11">
        <f>VLOOKUP($B460,'[1]Sin Corporativo'!$Q$6:$AA$1115,10)</f>
        <v>8050</v>
      </c>
      <c r="M460" s="10">
        <f>VLOOKUP($B460,'[1]Sin Corporativo'!$Q$6:$AA$1115,11)</f>
        <v>7790</v>
      </c>
      <c r="N460" s="29">
        <f>VLOOKUP($B460,'[2]pop-2020-2023'!$I$5:$M$1126,2)</f>
        <v>95694</v>
      </c>
      <c r="O460" s="28">
        <f>VLOOKUP($B460,'[2]pop-2020-2023'!$I$5:$M$1126,3)</f>
        <v>97012</v>
      </c>
      <c r="P460" s="28">
        <f>VLOOKUP($B460,'[2]pop-2020-2023'!$I$5:$M$1126,4)</f>
        <v>97997</v>
      </c>
      <c r="Q460" s="30">
        <f>VLOOKUP($B460,'[2]pop-2020-2023'!$I$5:$M$1126,5)</f>
        <v>98938</v>
      </c>
      <c r="R460" s="29">
        <f>VLOOKUP($B460,'[3]Hogares total'!$D$5:$L$1126,6)</f>
        <v>25795</v>
      </c>
      <c r="S460" s="28">
        <f>VLOOKUP($B460,'[3]Hogares total'!$D$5:$L$1126,7)</f>
        <v>26436</v>
      </c>
      <c r="T460" s="28">
        <f>VLOOKUP($B460,'[3]Hogares total'!$D$5:$L$1126,8)</f>
        <v>27073</v>
      </c>
      <c r="U460" s="30">
        <f>VLOOKUP($B460,'[3]Hogares total'!$D$5:$L$1126,9)</f>
        <v>27723</v>
      </c>
      <c r="V460" s="29"/>
      <c r="W460" s="43">
        <f t="shared" si="55"/>
        <v>5.0591679379870531E-2</v>
      </c>
      <c r="X460" s="43">
        <f t="shared" si="56"/>
        <v>8.0135106176719692E-2</v>
      </c>
      <c r="Y460" s="47">
        <f t="shared" si="57"/>
        <v>7.8736178212617997E-2</v>
      </c>
      <c r="Z460" s="29"/>
      <c r="AA460" s="43">
        <f t="shared" si="58"/>
        <v>0.18565592374035406</v>
      </c>
      <c r="AB460" s="43">
        <f t="shared" si="59"/>
        <v>0.29006759502086948</v>
      </c>
      <c r="AC460" s="47">
        <f t="shared" si="60"/>
        <v>0.28099412040543953</v>
      </c>
      <c r="AD460" t="str">
        <f t="shared" si="54"/>
        <v/>
      </c>
    </row>
    <row r="461" spans="2:30" x14ac:dyDescent="0.25">
      <c r="B461" s="9" t="s">
        <v>459</v>
      </c>
      <c r="C461" s="23" t="str">
        <f>VLOOKUP(B461,[2]Municipal!$C$15:$D$60549,2)</f>
        <v>Tuchín</v>
      </c>
      <c r="D461" s="11">
        <f>VLOOKUP($B461,'[1]Sin Corporativo'!$Q$6:$AA$1115,2)</f>
        <v>359</v>
      </c>
      <c r="E461" s="10">
        <f>VLOOKUP($B461,'[1]Sin Corporativo'!$Q$6:$AA$1115,3)</f>
        <v>494</v>
      </c>
      <c r="F461" s="10">
        <f>VLOOKUP($B461,'[1]Sin Corporativo'!$Q$6:$AA$1115,4)</f>
        <v>467</v>
      </c>
      <c r="G461" s="12">
        <f>VLOOKUP($B461,'[1]Sin Corporativo'!$Q$6:$AA$1115,5)</f>
        <v>438</v>
      </c>
      <c r="H461" s="11">
        <f>VLOOKUP($B461,'[1]Sin Corporativo'!$Q$6:$AA$1115,6)</f>
        <v>748</v>
      </c>
      <c r="I461" s="10">
        <f>VLOOKUP($B461,'[1]Sin Corporativo'!$Q$6:$AA$1115,7)</f>
        <v>691</v>
      </c>
      <c r="J461" s="10">
        <f>VLOOKUP($B461,'[1]Sin Corporativo'!$Q$6:$AA$1115,8)</f>
        <v>660</v>
      </c>
      <c r="K461" s="7">
        <f>VLOOKUP($B461,'[1]Sin Corporativo'!$Q$6:$AA$1115,9)</f>
        <v>649</v>
      </c>
      <c r="L461" s="11">
        <f>VLOOKUP($B461,'[1]Sin Corporativo'!$Q$6:$AA$1115,10)</f>
        <v>617</v>
      </c>
      <c r="M461" s="10">
        <f>VLOOKUP($B461,'[1]Sin Corporativo'!$Q$6:$AA$1115,11)</f>
        <v>603</v>
      </c>
      <c r="N461" s="29">
        <f>VLOOKUP($B461,'[2]pop-2020-2023'!$I$5:$M$1126,2)</f>
        <v>54920</v>
      </c>
      <c r="O461" s="28">
        <f>VLOOKUP($B461,'[2]pop-2020-2023'!$I$5:$M$1126,3)</f>
        <v>55849</v>
      </c>
      <c r="P461" s="28">
        <f>VLOOKUP($B461,'[2]pop-2020-2023'!$I$5:$M$1126,4)</f>
        <v>56269</v>
      </c>
      <c r="Q461" s="30">
        <f>VLOOKUP($B461,'[2]pop-2020-2023'!$I$5:$M$1126,5)</f>
        <v>56666</v>
      </c>
      <c r="R461" s="29">
        <f>VLOOKUP($B461,'[3]Hogares total'!$D$5:$L$1126,6)</f>
        <v>15363</v>
      </c>
      <c r="S461" s="28">
        <f>VLOOKUP($B461,'[3]Hogares total'!$D$5:$L$1126,7)</f>
        <v>15697</v>
      </c>
      <c r="T461" s="28">
        <f>VLOOKUP($B461,'[3]Hogares total'!$D$5:$L$1126,8)</f>
        <v>16020</v>
      </c>
      <c r="U461" s="30">
        <f>VLOOKUP($B461,'[3]Hogares total'!$D$5:$L$1126,9)</f>
        <v>16347</v>
      </c>
      <c r="V461" s="29"/>
      <c r="W461" s="43">
        <f t="shared" si="55"/>
        <v>8.8452792350803052E-3</v>
      </c>
      <c r="X461" s="43">
        <f t="shared" si="56"/>
        <v>1.2280296433204784E-2</v>
      </c>
      <c r="Y461" s="47">
        <f t="shared" si="57"/>
        <v>1.0641301662372498E-2</v>
      </c>
      <c r="Z461" s="29"/>
      <c r="AA461" s="43">
        <f t="shared" si="58"/>
        <v>3.1470981716251512E-2</v>
      </c>
      <c r="AB461" s="43">
        <f t="shared" si="59"/>
        <v>4.3133583021223471E-2</v>
      </c>
      <c r="AC461" s="47">
        <f t="shared" si="60"/>
        <v>3.6887502293998897E-2</v>
      </c>
      <c r="AD461" t="str">
        <f t="shared" si="54"/>
        <v/>
      </c>
    </row>
    <row r="462" spans="2:30" x14ac:dyDescent="0.25">
      <c r="B462" s="9" t="s">
        <v>460</v>
      </c>
      <c r="C462" s="23" t="str">
        <f>VLOOKUP(B462,[2]Municipal!$C$15:$D$60549,2)</f>
        <v>Valencia</v>
      </c>
      <c r="D462" s="11">
        <f>VLOOKUP($B462,'[1]Sin Corporativo'!$Q$6:$AA$1115,2)</f>
        <v>1226</v>
      </c>
      <c r="E462" s="10">
        <f>VLOOKUP($B462,'[1]Sin Corporativo'!$Q$6:$AA$1115,3)</f>
        <v>1524</v>
      </c>
      <c r="F462" s="10">
        <f>VLOOKUP($B462,'[1]Sin Corporativo'!$Q$6:$AA$1115,4)</f>
        <v>1466</v>
      </c>
      <c r="G462" s="12">
        <f>VLOOKUP($B462,'[1]Sin Corporativo'!$Q$6:$AA$1115,5)</f>
        <v>1480</v>
      </c>
      <c r="H462" s="11">
        <f>VLOOKUP($B462,'[1]Sin Corporativo'!$Q$6:$AA$1115,6)</f>
        <v>2461</v>
      </c>
      <c r="I462" s="10">
        <f>VLOOKUP($B462,'[1]Sin Corporativo'!$Q$6:$AA$1115,7)</f>
        <v>2384</v>
      </c>
      <c r="J462" s="10">
        <f>VLOOKUP($B462,'[1]Sin Corporativo'!$Q$6:$AA$1115,8)</f>
        <v>2446</v>
      </c>
      <c r="K462" s="7">
        <f>VLOOKUP($B462,'[1]Sin Corporativo'!$Q$6:$AA$1115,9)</f>
        <v>2390</v>
      </c>
      <c r="L462" s="11">
        <f>VLOOKUP($B462,'[1]Sin Corporativo'!$Q$6:$AA$1115,10)</f>
        <v>2523</v>
      </c>
      <c r="M462" s="10">
        <f>VLOOKUP($B462,'[1]Sin Corporativo'!$Q$6:$AA$1115,11)</f>
        <v>2463</v>
      </c>
      <c r="N462" s="29">
        <f>VLOOKUP($B462,'[2]pop-2020-2023'!$I$5:$M$1126,2)</f>
        <v>36963</v>
      </c>
      <c r="O462" s="28">
        <f>VLOOKUP($B462,'[2]pop-2020-2023'!$I$5:$M$1126,3)</f>
        <v>37459</v>
      </c>
      <c r="P462" s="28">
        <f>VLOOKUP($B462,'[2]pop-2020-2023'!$I$5:$M$1126,4)</f>
        <v>37841</v>
      </c>
      <c r="Q462" s="30">
        <f>VLOOKUP($B462,'[2]pop-2020-2023'!$I$5:$M$1126,5)</f>
        <v>38202</v>
      </c>
      <c r="R462" s="29">
        <f>VLOOKUP($B462,'[3]Hogares total'!$D$5:$L$1126,6)</f>
        <v>12393</v>
      </c>
      <c r="S462" s="28">
        <f>VLOOKUP($B462,'[3]Hogares total'!$D$5:$L$1126,7)</f>
        <v>12708</v>
      </c>
      <c r="T462" s="28">
        <f>VLOOKUP($B462,'[3]Hogares total'!$D$5:$L$1126,8)</f>
        <v>13015</v>
      </c>
      <c r="U462" s="30">
        <f>VLOOKUP($B462,'[3]Hogares total'!$D$5:$L$1126,9)</f>
        <v>13323</v>
      </c>
      <c r="V462" s="29"/>
      <c r="W462" s="43">
        <f t="shared" si="55"/>
        <v>4.0684481699991989E-2</v>
      </c>
      <c r="X462" s="43">
        <f t="shared" si="56"/>
        <v>6.3000449248169971E-2</v>
      </c>
      <c r="Y462" s="47">
        <f t="shared" si="57"/>
        <v>6.4473064237474481E-2</v>
      </c>
      <c r="Z462" s="29"/>
      <c r="AA462" s="43">
        <f t="shared" si="58"/>
        <v>0.11992445703493862</v>
      </c>
      <c r="AB462" s="43">
        <f t="shared" si="59"/>
        <v>0.18317326162120631</v>
      </c>
      <c r="AC462" s="47">
        <f t="shared" si="60"/>
        <v>0.18486827291150643</v>
      </c>
      <c r="AD462" t="str">
        <f t="shared" si="54"/>
        <v/>
      </c>
    </row>
    <row r="463" spans="2:30" x14ac:dyDescent="0.25">
      <c r="B463" s="9" t="s">
        <v>461</v>
      </c>
      <c r="C463" s="23" t="str">
        <f>VLOOKUP(B463,[2]Municipal!$C$15:$D$60549,2)</f>
        <v>Agua de Dios</v>
      </c>
      <c r="D463" s="11">
        <f>VLOOKUP($B463,'[1]Sin Corporativo'!$Q$6:$AA$1115,2)</f>
        <v>134</v>
      </c>
      <c r="E463" s="10">
        <f>VLOOKUP($B463,'[1]Sin Corporativo'!$Q$6:$AA$1115,3)</f>
        <v>1075</v>
      </c>
      <c r="F463" s="10">
        <f>VLOOKUP($B463,'[1]Sin Corporativo'!$Q$6:$AA$1115,4)</f>
        <v>1069</v>
      </c>
      <c r="G463" s="12">
        <f>VLOOKUP($B463,'[1]Sin Corporativo'!$Q$6:$AA$1115,5)</f>
        <v>1431</v>
      </c>
      <c r="H463" s="11">
        <f>VLOOKUP($B463,'[1]Sin Corporativo'!$Q$6:$AA$1115,6)</f>
        <v>1572</v>
      </c>
      <c r="I463" s="10">
        <f>VLOOKUP($B463,'[1]Sin Corporativo'!$Q$6:$AA$1115,7)</f>
        <v>1657</v>
      </c>
      <c r="J463" s="10">
        <f>VLOOKUP($B463,'[1]Sin Corporativo'!$Q$6:$AA$1115,8)</f>
        <v>1529</v>
      </c>
      <c r="K463" s="7">
        <f>VLOOKUP($B463,'[1]Sin Corporativo'!$Q$6:$AA$1115,9)</f>
        <v>1642</v>
      </c>
      <c r="L463" s="11">
        <f>VLOOKUP($B463,'[1]Sin Corporativo'!$Q$6:$AA$1115,10)</f>
        <v>1558</v>
      </c>
      <c r="M463" s="10">
        <f>VLOOKUP($B463,'[1]Sin Corporativo'!$Q$6:$AA$1115,11)</f>
        <v>1763</v>
      </c>
      <c r="N463" s="29">
        <f>VLOOKUP($B463,'[2]pop-2020-2023'!$I$5:$M$1126,2)</f>
        <v>12497</v>
      </c>
      <c r="O463" s="28">
        <f>VLOOKUP($B463,'[2]pop-2020-2023'!$I$5:$M$1126,3)</f>
        <v>12771</v>
      </c>
      <c r="P463" s="28">
        <f>VLOOKUP($B463,'[2]pop-2020-2023'!$I$5:$M$1126,4)</f>
        <v>13182</v>
      </c>
      <c r="Q463" s="30">
        <f>VLOOKUP($B463,'[2]pop-2020-2023'!$I$5:$M$1126,5)</f>
        <v>13638</v>
      </c>
      <c r="R463" s="29">
        <f>VLOOKUP($B463,'[3]Hogares total'!$D$5:$L$1126,6)</f>
        <v>4817</v>
      </c>
      <c r="S463" s="28">
        <f>VLOOKUP($B463,'[3]Hogares total'!$D$5:$L$1126,7)</f>
        <v>5087</v>
      </c>
      <c r="T463" s="28">
        <f>VLOOKUP($B463,'[3]Hogares total'!$D$5:$L$1126,8)</f>
        <v>5328</v>
      </c>
      <c r="U463" s="30">
        <f>VLOOKUP($B463,'[3]Hogares total'!$D$5:$L$1126,9)</f>
        <v>5567</v>
      </c>
      <c r="V463" s="29"/>
      <c r="W463" s="43">
        <f t="shared" si="55"/>
        <v>8.4175084175084181E-2</v>
      </c>
      <c r="X463" s="43">
        <f t="shared" si="56"/>
        <v>0.12570171445911091</v>
      </c>
      <c r="Y463" s="47">
        <f t="shared" si="57"/>
        <v>0.12927115412817128</v>
      </c>
      <c r="Z463" s="29"/>
      <c r="AA463" s="43">
        <f t="shared" si="58"/>
        <v>0.21132298014546885</v>
      </c>
      <c r="AB463" s="43">
        <f t="shared" si="59"/>
        <v>0.31099849849849848</v>
      </c>
      <c r="AC463" s="47">
        <f t="shared" si="60"/>
        <v>0.31668762349559909</v>
      </c>
      <c r="AD463" t="str">
        <f t="shared" si="54"/>
        <v/>
      </c>
    </row>
    <row r="464" spans="2:30" x14ac:dyDescent="0.25">
      <c r="B464" s="9" t="s">
        <v>462</v>
      </c>
      <c r="C464" s="23" t="str">
        <f>VLOOKUP(B464,[2]Municipal!$C$15:$D$60549,2)</f>
        <v>Albán</v>
      </c>
      <c r="D464" s="11">
        <f>VLOOKUP($B464,'[1]Sin Corporativo'!$Q$6:$AA$1115,2)</f>
        <v>261</v>
      </c>
      <c r="E464" s="10">
        <f>VLOOKUP($B464,'[1]Sin Corporativo'!$Q$6:$AA$1115,3)</f>
        <v>283</v>
      </c>
      <c r="F464" s="10">
        <f>VLOOKUP($B464,'[1]Sin Corporativo'!$Q$6:$AA$1115,4)</f>
        <v>300</v>
      </c>
      <c r="G464" s="12">
        <f>VLOOKUP($B464,'[1]Sin Corporativo'!$Q$6:$AA$1115,5)</f>
        <v>295</v>
      </c>
      <c r="H464" s="11">
        <f>VLOOKUP($B464,'[1]Sin Corporativo'!$Q$6:$AA$1115,6)</f>
        <v>367</v>
      </c>
      <c r="I464" s="10">
        <f>VLOOKUP($B464,'[1]Sin Corporativo'!$Q$6:$AA$1115,7)</f>
        <v>234</v>
      </c>
      <c r="J464" s="10">
        <f>VLOOKUP($B464,'[1]Sin Corporativo'!$Q$6:$AA$1115,8)</f>
        <v>377</v>
      </c>
      <c r="K464" s="7">
        <f>VLOOKUP($B464,'[1]Sin Corporativo'!$Q$6:$AA$1115,9)</f>
        <v>391</v>
      </c>
      <c r="L464" s="11">
        <f>VLOOKUP($B464,'[1]Sin Corporativo'!$Q$6:$AA$1115,10)</f>
        <v>543</v>
      </c>
      <c r="M464" s="10">
        <f>VLOOKUP($B464,'[1]Sin Corporativo'!$Q$6:$AA$1115,11)</f>
        <v>491</v>
      </c>
      <c r="N464" s="29">
        <f>VLOOKUP($B464,'[2]pop-2020-2023'!$I$5:$M$1126,2)</f>
        <v>6866</v>
      </c>
      <c r="O464" s="28">
        <f>VLOOKUP($B464,'[2]pop-2020-2023'!$I$5:$M$1126,3)</f>
        <v>7028</v>
      </c>
      <c r="P464" s="28">
        <f>VLOOKUP($B464,'[2]pop-2020-2023'!$I$5:$M$1126,4)</f>
        <v>7251</v>
      </c>
      <c r="Q464" s="30">
        <f>VLOOKUP($B464,'[2]pop-2020-2023'!$I$5:$M$1126,5)</f>
        <v>7494</v>
      </c>
      <c r="R464" s="29">
        <f>VLOOKUP($B464,'[3]Hogares total'!$D$5:$L$1126,6)</f>
        <v>2386</v>
      </c>
      <c r="S464" s="28">
        <f>VLOOKUP($B464,'[3]Hogares total'!$D$5:$L$1126,7)</f>
        <v>2505</v>
      </c>
      <c r="T464" s="28">
        <f>VLOOKUP($B464,'[3]Hogares total'!$D$5:$L$1126,8)</f>
        <v>2613</v>
      </c>
      <c r="U464" s="30">
        <f>VLOOKUP($B464,'[3]Hogares total'!$D$5:$L$1126,9)</f>
        <v>2718</v>
      </c>
      <c r="V464" s="29"/>
      <c r="W464" s="43">
        <f t="shared" si="55"/>
        <v>4.0267501422879909E-2</v>
      </c>
      <c r="X464" s="43">
        <f t="shared" si="56"/>
        <v>3.2271410839884156E-2</v>
      </c>
      <c r="Y464" s="47">
        <f t="shared" si="57"/>
        <v>6.5519081932212439E-2</v>
      </c>
      <c r="Z464" s="29"/>
      <c r="AA464" s="43">
        <f t="shared" si="58"/>
        <v>0.11297405189620759</v>
      </c>
      <c r="AB464" s="43">
        <f t="shared" si="59"/>
        <v>8.9552238805970144E-2</v>
      </c>
      <c r="AC464" s="47">
        <f t="shared" si="60"/>
        <v>0.1806475349521707</v>
      </c>
      <c r="AD464" t="str">
        <f t="shared" si="54"/>
        <v/>
      </c>
    </row>
    <row r="465" spans="2:30" x14ac:dyDescent="0.25">
      <c r="B465" s="9" t="s">
        <v>463</v>
      </c>
      <c r="C465" s="23" t="str">
        <f>VLOOKUP(B465,[2]Municipal!$C$15:$D$60549,2)</f>
        <v>Anapoima</v>
      </c>
      <c r="D465" s="11">
        <f>VLOOKUP($B465,'[1]Sin Corporativo'!$Q$6:$AA$1115,2)</f>
        <v>1486</v>
      </c>
      <c r="E465" s="10">
        <f>VLOOKUP($B465,'[1]Sin Corporativo'!$Q$6:$AA$1115,3)</f>
        <v>1894</v>
      </c>
      <c r="F465" s="10">
        <f>VLOOKUP($B465,'[1]Sin Corporativo'!$Q$6:$AA$1115,4)</f>
        <v>1830</v>
      </c>
      <c r="G465" s="12">
        <f>VLOOKUP($B465,'[1]Sin Corporativo'!$Q$6:$AA$1115,5)</f>
        <v>1769</v>
      </c>
      <c r="H465" s="11">
        <f>VLOOKUP($B465,'[1]Sin Corporativo'!$Q$6:$AA$1115,6)</f>
        <v>1502</v>
      </c>
      <c r="I465" s="10">
        <f>VLOOKUP($B465,'[1]Sin Corporativo'!$Q$6:$AA$1115,7)</f>
        <v>1429</v>
      </c>
      <c r="J465" s="10">
        <f>VLOOKUP($B465,'[1]Sin Corporativo'!$Q$6:$AA$1115,8)</f>
        <v>1437</v>
      </c>
      <c r="K465" s="7">
        <f>VLOOKUP($B465,'[1]Sin Corporativo'!$Q$6:$AA$1115,9)</f>
        <v>1718</v>
      </c>
      <c r="L465" s="11">
        <f>VLOOKUP($B465,'[1]Sin Corporativo'!$Q$6:$AA$1115,10)</f>
        <v>2643</v>
      </c>
      <c r="M465" s="10">
        <f>VLOOKUP($B465,'[1]Sin Corporativo'!$Q$6:$AA$1115,11)</f>
        <v>1770</v>
      </c>
      <c r="N465" s="29">
        <f>VLOOKUP($B465,'[2]pop-2020-2023'!$I$5:$M$1126,2)</f>
        <v>15662</v>
      </c>
      <c r="O465" s="28">
        <f>VLOOKUP($B465,'[2]pop-2020-2023'!$I$5:$M$1126,3)</f>
        <v>16085</v>
      </c>
      <c r="P465" s="28">
        <f>VLOOKUP($B465,'[2]pop-2020-2023'!$I$5:$M$1126,4)</f>
        <v>16600</v>
      </c>
      <c r="Q465" s="30">
        <f>VLOOKUP($B465,'[2]pop-2020-2023'!$I$5:$M$1126,5)</f>
        <v>17161</v>
      </c>
      <c r="R465" s="29">
        <f>VLOOKUP($B465,'[3]Hogares total'!$D$5:$L$1126,6)</f>
        <v>5995</v>
      </c>
      <c r="S465" s="28">
        <f>VLOOKUP($B465,'[3]Hogares total'!$D$5:$L$1126,7)</f>
        <v>6315</v>
      </c>
      <c r="T465" s="28">
        <f>VLOOKUP($B465,'[3]Hogares total'!$D$5:$L$1126,8)</f>
        <v>6604</v>
      </c>
      <c r="U465" s="30">
        <f>VLOOKUP($B465,'[3]Hogares total'!$D$5:$L$1126,9)</f>
        <v>6892</v>
      </c>
      <c r="V465" s="29"/>
      <c r="W465" s="43">
        <f t="shared" si="55"/>
        <v>0.11774945601492073</v>
      </c>
      <c r="X465" s="43">
        <f t="shared" si="56"/>
        <v>8.6084337349397591E-2</v>
      </c>
      <c r="Y465" s="47">
        <f t="shared" si="57"/>
        <v>0.10314084260823961</v>
      </c>
      <c r="Z465" s="29"/>
      <c r="AA465" s="43">
        <f t="shared" si="58"/>
        <v>0.29992082343626286</v>
      </c>
      <c r="AB465" s="43">
        <f t="shared" si="59"/>
        <v>0.21638400969109631</v>
      </c>
      <c r="AC465" s="47">
        <f t="shared" si="60"/>
        <v>0.25681950087057459</v>
      </c>
      <c r="AD465" t="str">
        <f t="shared" si="54"/>
        <v/>
      </c>
    </row>
    <row r="466" spans="2:30" x14ac:dyDescent="0.25">
      <c r="B466" s="9" t="s">
        <v>464</v>
      </c>
      <c r="C466" s="23" t="str">
        <f>VLOOKUP(B466,[2]Municipal!$C$15:$D$60549,2)</f>
        <v>Anolaima</v>
      </c>
      <c r="D466" s="11">
        <f>VLOOKUP($B466,'[1]Sin Corporativo'!$Q$6:$AA$1115,2)</f>
        <v>862</v>
      </c>
      <c r="E466" s="10">
        <f>VLOOKUP($B466,'[1]Sin Corporativo'!$Q$6:$AA$1115,3)</f>
        <v>967</v>
      </c>
      <c r="F466" s="10">
        <f>VLOOKUP($B466,'[1]Sin Corporativo'!$Q$6:$AA$1115,4)</f>
        <v>980</v>
      </c>
      <c r="G466" s="12">
        <f>VLOOKUP($B466,'[1]Sin Corporativo'!$Q$6:$AA$1115,5)</f>
        <v>1017</v>
      </c>
      <c r="H466" s="11">
        <f>VLOOKUP($B466,'[1]Sin Corporativo'!$Q$6:$AA$1115,6)</f>
        <v>1014</v>
      </c>
      <c r="I466" s="10">
        <f>VLOOKUP($B466,'[1]Sin Corporativo'!$Q$6:$AA$1115,7)</f>
        <v>1014</v>
      </c>
      <c r="J466" s="10">
        <f>VLOOKUP($B466,'[1]Sin Corporativo'!$Q$6:$AA$1115,8)</f>
        <v>893</v>
      </c>
      <c r="K466" s="7">
        <f>VLOOKUP($B466,'[1]Sin Corporativo'!$Q$6:$AA$1115,9)</f>
        <v>799</v>
      </c>
      <c r="L466" s="11">
        <f>VLOOKUP($B466,'[1]Sin Corporativo'!$Q$6:$AA$1115,10)</f>
        <v>1727</v>
      </c>
      <c r="M466" s="10">
        <f>VLOOKUP($B466,'[1]Sin Corporativo'!$Q$6:$AA$1115,11)</f>
        <v>2724</v>
      </c>
      <c r="N466" s="29">
        <f>VLOOKUP($B466,'[2]pop-2020-2023'!$I$5:$M$1126,2)</f>
        <v>14724</v>
      </c>
      <c r="O466" s="28">
        <f>VLOOKUP($B466,'[2]pop-2020-2023'!$I$5:$M$1126,3)</f>
        <v>15043</v>
      </c>
      <c r="P466" s="28">
        <f>VLOOKUP($B466,'[2]pop-2020-2023'!$I$5:$M$1126,4)</f>
        <v>15521</v>
      </c>
      <c r="Q466" s="30">
        <f>VLOOKUP($B466,'[2]pop-2020-2023'!$I$5:$M$1126,5)</f>
        <v>16059</v>
      </c>
      <c r="R466" s="29">
        <f>VLOOKUP($B466,'[3]Hogares total'!$D$5:$L$1126,6)</f>
        <v>5824</v>
      </c>
      <c r="S466" s="28">
        <f>VLOOKUP($B466,'[3]Hogares total'!$D$5:$L$1126,7)</f>
        <v>6118</v>
      </c>
      <c r="T466" s="28">
        <f>VLOOKUP($B466,'[3]Hogares total'!$D$5:$L$1126,8)</f>
        <v>6381</v>
      </c>
      <c r="U466" s="30">
        <f>VLOOKUP($B466,'[3]Hogares total'!$D$5:$L$1126,9)</f>
        <v>6643</v>
      </c>
      <c r="V466" s="29"/>
      <c r="W466" s="43">
        <f t="shared" si="55"/>
        <v>6.4282390480622217E-2</v>
      </c>
      <c r="X466" s="43">
        <f t="shared" si="56"/>
        <v>6.5330842084917212E-2</v>
      </c>
      <c r="Y466" s="47">
        <f t="shared" si="57"/>
        <v>0.16962450962077341</v>
      </c>
      <c r="Z466" s="29"/>
      <c r="AA466" s="43">
        <f t="shared" si="58"/>
        <v>0.15805818895063747</v>
      </c>
      <c r="AB466" s="43">
        <f t="shared" si="59"/>
        <v>0.15890926187118007</v>
      </c>
      <c r="AC466" s="47">
        <f t="shared" si="60"/>
        <v>0.41005569772693062</v>
      </c>
      <c r="AD466" t="str">
        <f t="shared" si="54"/>
        <v/>
      </c>
    </row>
    <row r="467" spans="2:30" x14ac:dyDescent="0.25">
      <c r="B467" s="9" t="s">
        <v>465</v>
      </c>
      <c r="C467" s="23" t="str">
        <f>VLOOKUP(B467,[2]Municipal!$C$15:$D$60549,2)</f>
        <v>Arbeláez</v>
      </c>
      <c r="D467" s="11">
        <f>VLOOKUP($B467,'[1]Sin Corporativo'!$Q$6:$AA$1115,2)</f>
        <v>537</v>
      </c>
      <c r="E467" s="10">
        <f>VLOOKUP($B467,'[1]Sin Corporativo'!$Q$6:$AA$1115,3)</f>
        <v>539</v>
      </c>
      <c r="F467" s="10">
        <f>VLOOKUP($B467,'[1]Sin Corporativo'!$Q$6:$AA$1115,4)</f>
        <v>579</v>
      </c>
      <c r="G467" s="12">
        <f>VLOOKUP($B467,'[1]Sin Corporativo'!$Q$6:$AA$1115,5)</f>
        <v>571</v>
      </c>
      <c r="H467" s="11">
        <f>VLOOKUP($B467,'[1]Sin Corporativo'!$Q$6:$AA$1115,6)</f>
        <v>627</v>
      </c>
      <c r="I467" s="10">
        <f>VLOOKUP($B467,'[1]Sin Corporativo'!$Q$6:$AA$1115,7)</f>
        <v>579</v>
      </c>
      <c r="J467" s="10">
        <f>VLOOKUP($B467,'[1]Sin Corporativo'!$Q$6:$AA$1115,8)</f>
        <v>621</v>
      </c>
      <c r="K467" s="7">
        <f>VLOOKUP($B467,'[1]Sin Corporativo'!$Q$6:$AA$1115,9)</f>
        <v>574</v>
      </c>
      <c r="L467" s="11">
        <f>VLOOKUP($B467,'[1]Sin Corporativo'!$Q$6:$AA$1115,10)</f>
        <v>1075</v>
      </c>
      <c r="M467" s="10">
        <f>VLOOKUP($B467,'[1]Sin Corporativo'!$Q$6:$AA$1115,11)</f>
        <v>120</v>
      </c>
      <c r="N467" s="29">
        <f>VLOOKUP($B467,'[2]pop-2020-2023'!$I$5:$M$1126,2)</f>
        <v>11337</v>
      </c>
      <c r="O467" s="28">
        <f>VLOOKUP($B467,'[2]pop-2020-2023'!$I$5:$M$1126,3)</f>
        <v>11464</v>
      </c>
      <c r="P467" s="28">
        <f>VLOOKUP($B467,'[2]pop-2020-2023'!$I$5:$M$1126,4)</f>
        <v>11807</v>
      </c>
      <c r="Q467" s="30">
        <f>VLOOKUP($B467,'[2]pop-2020-2023'!$I$5:$M$1126,5)</f>
        <v>12201</v>
      </c>
      <c r="R467" s="29">
        <f>VLOOKUP($B467,'[3]Hogares total'!$D$5:$L$1126,6)</f>
        <v>3782</v>
      </c>
      <c r="S467" s="28">
        <f>VLOOKUP($B467,'[3]Hogares total'!$D$5:$L$1126,7)</f>
        <v>3974</v>
      </c>
      <c r="T467" s="28">
        <f>VLOOKUP($B467,'[3]Hogares total'!$D$5:$L$1126,8)</f>
        <v>4146</v>
      </c>
      <c r="U467" s="30">
        <f>VLOOKUP($B467,'[3]Hogares total'!$D$5:$L$1126,9)</f>
        <v>4316</v>
      </c>
      <c r="V467" s="29"/>
      <c r="W467" s="43">
        <f t="shared" si="55"/>
        <v>4.7016748080949057E-2</v>
      </c>
      <c r="X467" s="43">
        <f t="shared" si="56"/>
        <v>4.9038705852460403E-2</v>
      </c>
      <c r="Y467" s="47">
        <f t="shared" si="57"/>
        <v>9.8352594049668056E-3</v>
      </c>
      <c r="Z467" s="29"/>
      <c r="AA467" s="43">
        <f t="shared" si="58"/>
        <v>0.13563160543532965</v>
      </c>
      <c r="AB467" s="43">
        <f t="shared" si="59"/>
        <v>0.13965267727930536</v>
      </c>
      <c r="AC467" s="47">
        <f t="shared" si="60"/>
        <v>2.7803521779425393E-2</v>
      </c>
      <c r="AD467" t="str">
        <f t="shared" si="54"/>
        <v/>
      </c>
    </row>
    <row r="468" spans="2:30" x14ac:dyDescent="0.25">
      <c r="B468" s="9" t="s">
        <v>466</v>
      </c>
      <c r="C468" s="23" t="str">
        <f>VLOOKUP(B468,[2]Municipal!$C$15:$D$60549,2)</f>
        <v>Beltrán</v>
      </c>
      <c r="D468" s="11">
        <f>VLOOKUP($B468,'[1]Sin Corporativo'!$Q$6:$AA$1115,2)</f>
        <v>6</v>
      </c>
      <c r="E468" s="10">
        <f>VLOOKUP($B468,'[1]Sin Corporativo'!$Q$6:$AA$1115,3)</f>
        <v>5</v>
      </c>
      <c r="F468" s="10">
        <f>VLOOKUP($B468,'[1]Sin Corporativo'!$Q$6:$AA$1115,4)</f>
        <v>41</v>
      </c>
      <c r="G468" s="12">
        <f>VLOOKUP($B468,'[1]Sin Corporativo'!$Q$6:$AA$1115,5)</f>
        <v>56</v>
      </c>
      <c r="H468" s="11">
        <f>VLOOKUP($B468,'[1]Sin Corporativo'!$Q$6:$AA$1115,6)</f>
        <v>60</v>
      </c>
      <c r="I468" s="10">
        <f>VLOOKUP($B468,'[1]Sin Corporativo'!$Q$6:$AA$1115,7)</f>
        <v>59</v>
      </c>
      <c r="J468" s="10">
        <f>VLOOKUP($B468,'[1]Sin Corporativo'!$Q$6:$AA$1115,8)</f>
        <v>1</v>
      </c>
      <c r="K468" s="7">
        <f>VLOOKUP($B468,'[1]Sin Corporativo'!$Q$6:$AA$1115,9)</f>
        <v>89</v>
      </c>
      <c r="L468" s="11">
        <f>VLOOKUP($B468,'[1]Sin Corporativo'!$Q$6:$AA$1115,10)</f>
        <v>43</v>
      </c>
      <c r="M468" s="10">
        <f>VLOOKUP($B468,'[1]Sin Corporativo'!$Q$6:$AA$1115,11)</f>
        <v>74</v>
      </c>
      <c r="N468" s="29">
        <f>VLOOKUP($B468,'[2]pop-2020-2023'!$I$5:$M$1126,2)</f>
        <v>1892</v>
      </c>
      <c r="O468" s="28">
        <f>VLOOKUP($B468,'[2]pop-2020-2023'!$I$5:$M$1126,3)</f>
        <v>1939</v>
      </c>
      <c r="P468" s="28">
        <f>VLOOKUP($B468,'[2]pop-2020-2023'!$I$5:$M$1126,4)</f>
        <v>2010</v>
      </c>
      <c r="Q468" s="30">
        <f>VLOOKUP($B468,'[2]pop-2020-2023'!$I$5:$M$1126,5)</f>
        <v>2079</v>
      </c>
      <c r="R468" s="29">
        <f>VLOOKUP($B468,'[3]Hogares total'!$D$5:$L$1126,6)</f>
        <v>715</v>
      </c>
      <c r="S468" s="28">
        <f>VLOOKUP($B468,'[3]Hogares total'!$D$5:$L$1126,7)</f>
        <v>754</v>
      </c>
      <c r="T468" s="28">
        <f>VLOOKUP($B468,'[3]Hogares total'!$D$5:$L$1126,8)</f>
        <v>789</v>
      </c>
      <c r="U468" s="30">
        <f>VLOOKUP($B468,'[3]Hogares total'!$D$5:$L$1126,9)</f>
        <v>822</v>
      </c>
      <c r="V468" s="29"/>
      <c r="W468" s="43">
        <f t="shared" si="55"/>
        <v>2.5786487880350697E-3</v>
      </c>
      <c r="X468" s="43">
        <f t="shared" si="56"/>
        <v>2.935323383084577E-2</v>
      </c>
      <c r="Y468" s="47">
        <f t="shared" si="57"/>
        <v>3.5594035594035595E-2</v>
      </c>
      <c r="Z468" s="29"/>
      <c r="AA468" s="43">
        <f t="shared" si="58"/>
        <v>6.6312997347480109E-3</v>
      </c>
      <c r="AB468" s="43">
        <f t="shared" si="59"/>
        <v>7.477820025348543E-2</v>
      </c>
      <c r="AC468" s="47">
        <f t="shared" si="60"/>
        <v>9.002433090024331E-2</v>
      </c>
      <c r="AD468" t="str">
        <f t="shared" si="54"/>
        <v/>
      </c>
    </row>
    <row r="469" spans="2:30" x14ac:dyDescent="0.25">
      <c r="B469" s="9" t="s">
        <v>467</v>
      </c>
      <c r="C469" s="23" t="str">
        <f>VLOOKUP(B469,[2]Municipal!$C$15:$D$60549,2)</f>
        <v>Bituima</v>
      </c>
      <c r="D469" s="11">
        <f>VLOOKUP($B469,'[1]Sin Corporativo'!$Q$6:$AA$1115,2)</f>
        <v>9</v>
      </c>
      <c r="E469" s="10">
        <f>VLOOKUP($B469,'[1]Sin Corporativo'!$Q$6:$AA$1115,3)</f>
        <v>8</v>
      </c>
      <c r="F469" s="10">
        <f>VLOOKUP($B469,'[1]Sin Corporativo'!$Q$6:$AA$1115,4)</f>
        <v>7</v>
      </c>
      <c r="G469" s="12">
        <f>VLOOKUP($B469,'[1]Sin Corporativo'!$Q$6:$AA$1115,5)</f>
        <v>4</v>
      </c>
      <c r="H469" s="11">
        <f>VLOOKUP($B469,'[1]Sin Corporativo'!$Q$6:$AA$1115,6)</f>
        <v>3</v>
      </c>
      <c r="I469" s="10">
        <f>VLOOKUP($B469,'[1]Sin Corporativo'!$Q$6:$AA$1115,7)</f>
        <v>3</v>
      </c>
      <c r="J469" s="10">
        <f>VLOOKUP($B469,'[1]Sin Corporativo'!$Q$6:$AA$1115,8)</f>
        <v>3</v>
      </c>
      <c r="K469" s="7">
        <f>VLOOKUP($B469,'[1]Sin Corporativo'!$Q$6:$AA$1115,9)</f>
        <v>3</v>
      </c>
      <c r="L469" s="11">
        <f>VLOOKUP($B469,'[1]Sin Corporativo'!$Q$6:$AA$1115,10)</f>
        <v>3</v>
      </c>
      <c r="M469" s="10">
        <f>VLOOKUP($B469,'[1]Sin Corporativo'!$Q$6:$AA$1115,11)</f>
        <v>2</v>
      </c>
      <c r="N469" s="29">
        <f>VLOOKUP($B469,'[2]pop-2020-2023'!$I$5:$M$1126,2)</f>
        <v>2614</v>
      </c>
      <c r="O469" s="28">
        <f>VLOOKUP($B469,'[2]pop-2020-2023'!$I$5:$M$1126,3)</f>
        <v>2654</v>
      </c>
      <c r="P469" s="28">
        <f>VLOOKUP($B469,'[2]pop-2020-2023'!$I$5:$M$1126,4)</f>
        <v>2747</v>
      </c>
      <c r="Q469" s="30">
        <f>VLOOKUP($B469,'[2]pop-2020-2023'!$I$5:$M$1126,5)</f>
        <v>2816</v>
      </c>
      <c r="R469" s="29">
        <f>VLOOKUP($B469,'[3]Hogares total'!$D$5:$L$1126,6)</f>
        <v>1023</v>
      </c>
      <c r="S469" s="28">
        <f>VLOOKUP($B469,'[3]Hogares total'!$D$5:$L$1126,7)</f>
        <v>1077</v>
      </c>
      <c r="T469" s="28">
        <f>VLOOKUP($B469,'[3]Hogares total'!$D$5:$L$1126,8)</f>
        <v>1126</v>
      </c>
      <c r="U469" s="30">
        <f>VLOOKUP($B469,'[3]Hogares total'!$D$5:$L$1126,9)</f>
        <v>1175</v>
      </c>
      <c r="V469" s="29"/>
      <c r="W469" s="43">
        <f t="shared" si="55"/>
        <v>3.0143180105501131E-3</v>
      </c>
      <c r="X469" s="43">
        <f t="shared" si="56"/>
        <v>1.0921004732435385E-3</v>
      </c>
      <c r="Y469" s="47">
        <f t="shared" si="57"/>
        <v>7.1022727272727275E-4</v>
      </c>
      <c r="Z469" s="29"/>
      <c r="AA469" s="43">
        <f t="shared" si="58"/>
        <v>7.4280408542246983E-3</v>
      </c>
      <c r="AB469" s="43">
        <f t="shared" si="59"/>
        <v>2.6642984014209592E-3</v>
      </c>
      <c r="AC469" s="47">
        <f t="shared" si="60"/>
        <v>1.7021276595744681E-3</v>
      </c>
      <c r="AD469" t="str">
        <f t="shared" si="54"/>
        <v/>
      </c>
    </row>
    <row r="470" spans="2:30" x14ac:dyDescent="0.25">
      <c r="B470" s="9" t="s">
        <v>468</v>
      </c>
      <c r="C470" s="23" t="str">
        <f>VLOOKUP(B470,[2]Municipal!$C$15:$D$60549,2)</f>
        <v>Bojacá</v>
      </c>
      <c r="D470" s="11">
        <f>VLOOKUP($B470,'[1]Sin Corporativo'!$Q$6:$AA$1115,2)</f>
        <v>428</v>
      </c>
      <c r="E470" s="10">
        <f>VLOOKUP($B470,'[1]Sin Corporativo'!$Q$6:$AA$1115,3)</f>
        <v>421</v>
      </c>
      <c r="F470" s="10">
        <f>VLOOKUP($B470,'[1]Sin Corporativo'!$Q$6:$AA$1115,4)</f>
        <v>425</v>
      </c>
      <c r="G470" s="12">
        <f>VLOOKUP($B470,'[1]Sin Corporativo'!$Q$6:$AA$1115,5)</f>
        <v>170</v>
      </c>
      <c r="H470" s="11">
        <f>VLOOKUP($B470,'[1]Sin Corporativo'!$Q$6:$AA$1115,6)</f>
        <v>435</v>
      </c>
      <c r="I470" s="10">
        <f>VLOOKUP($B470,'[1]Sin Corporativo'!$Q$6:$AA$1115,7)</f>
        <v>431</v>
      </c>
      <c r="J470" s="10">
        <f>VLOOKUP($B470,'[1]Sin Corporativo'!$Q$6:$AA$1115,8)</f>
        <v>695</v>
      </c>
      <c r="K470" s="7">
        <f>VLOOKUP($B470,'[1]Sin Corporativo'!$Q$6:$AA$1115,9)</f>
        <v>712</v>
      </c>
      <c r="L470" s="11">
        <f>VLOOKUP($B470,'[1]Sin Corporativo'!$Q$6:$AA$1115,10)</f>
        <v>1545</v>
      </c>
      <c r="M470" s="10">
        <f>VLOOKUP($B470,'[1]Sin Corporativo'!$Q$6:$AA$1115,11)</f>
        <v>1165</v>
      </c>
      <c r="N470" s="29">
        <f>VLOOKUP($B470,'[2]pop-2020-2023'!$I$5:$M$1126,2)</f>
        <v>10751</v>
      </c>
      <c r="O470" s="28">
        <f>VLOOKUP($B470,'[2]pop-2020-2023'!$I$5:$M$1126,3)</f>
        <v>11084</v>
      </c>
      <c r="P470" s="28">
        <f>VLOOKUP($B470,'[2]pop-2020-2023'!$I$5:$M$1126,4)</f>
        <v>11440</v>
      </c>
      <c r="Q470" s="30">
        <f>VLOOKUP($B470,'[2]pop-2020-2023'!$I$5:$M$1126,5)</f>
        <v>11830</v>
      </c>
      <c r="R470" s="29">
        <f>VLOOKUP($B470,'[3]Hogares total'!$D$5:$L$1126,6)</f>
        <v>3513</v>
      </c>
      <c r="S470" s="28">
        <f>VLOOKUP($B470,'[3]Hogares total'!$D$5:$L$1126,7)</f>
        <v>3704</v>
      </c>
      <c r="T470" s="28">
        <f>VLOOKUP($B470,'[3]Hogares total'!$D$5:$L$1126,8)</f>
        <v>3877</v>
      </c>
      <c r="U470" s="30">
        <f>VLOOKUP($B470,'[3]Hogares total'!$D$5:$L$1126,9)</f>
        <v>4048</v>
      </c>
      <c r="V470" s="29"/>
      <c r="W470" s="43">
        <f t="shared" si="55"/>
        <v>3.7982677733670152E-2</v>
      </c>
      <c r="X470" s="43">
        <f t="shared" si="56"/>
        <v>3.7674825174825177E-2</v>
      </c>
      <c r="Y470" s="47">
        <f t="shared" si="57"/>
        <v>9.8478444632290787E-2</v>
      </c>
      <c r="Z470" s="29"/>
      <c r="AA470" s="43">
        <f t="shared" si="58"/>
        <v>0.11366090712742981</v>
      </c>
      <c r="AB470" s="43">
        <f t="shared" si="59"/>
        <v>0.11116842919783337</v>
      </c>
      <c r="AC470" s="47">
        <f t="shared" si="60"/>
        <v>0.28779644268774701</v>
      </c>
      <c r="AD470" t="str">
        <f t="shared" si="54"/>
        <v/>
      </c>
    </row>
    <row r="471" spans="2:30" x14ac:dyDescent="0.25">
      <c r="B471" s="9" t="s">
        <v>469</v>
      </c>
      <c r="C471" s="23" t="str">
        <f>VLOOKUP(B471,[2]Municipal!$C$15:$D$60549,2)</f>
        <v>Cabrera</v>
      </c>
      <c r="D471" s="11">
        <f>VLOOKUP($B471,'[1]Sin Corporativo'!$Q$6:$AA$1115,2)</f>
        <v>39</v>
      </c>
      <c r="E471" s="10">
        <f>VLOOKUP($B471,'[1]Sin Corporativo'!$Q$6:$AA$1115,3)</f>
        <v>47</v>
      </c>
      <c r="F471" s="10">
        <f>VLOOKUP($B471,'[1]Sin Corporativo'!$Q$6:$AA$1115,4)</f>
        <v>47</v>
      </c>
      <c r="G471" s="12">
        <f>VLOOKUP($B471,'[1]Sin Corporativo'!$Q$6:$AA$1115,5)</f>
        <v>48</v>
      </c>
      <c r="H471" s="11">
        <f>VLOOKUP($B471,'[1]Sin Corporativo'!$Q$6:$AA$1115,6)</f>
        <v>41</v>
      </c>
      <c r="I471" s="10">
        <f>VLOOKUP($B471,'[1]Sin Corporativo'!$Q$6:$AA$1115,7)</f>
        <v>37</v>
      </c>
      <c r="J471" s="10">
        <f>VLOOKUP($B471,'[1]Sin Corporativo'!$Q$6:$AA$1115,8)</f>
        <v>129</v>
      </c>
      <c r="K471" s="7">
        <f>VLOOKUP($B471,'[1]Sin Corporativo'!$Q$6:$AA$1115,9)</f>
        <v>125</v>
      </c>
      <c r="L471" s="11">
        <f>VLOOKUP($B471,'[1]Sin Corporativo'!$Q$6:$AA$1115,10)</f>
        <v>123</v>
      </c>
      <c r="M471" s="10">
        <f>VLOOKUP($B471,'[1]Sin Corporativo'!$Q$6:$AA$1115,11)</f>
        <v>28</v>
      </c>
      <c r="N471" s="29">
        <f>VLOOKUP($B471,'[2]pop-2020-2023'!$I$5:$M$1126,2)</f>
        <v>5042</v>
      </c>
      <c r="O471" s="28">
        <f>VLOOKUP($B471,'[2]pop-2020-2023'!$I$5:$M$1126,3)</f>
        <v>5153</v>
      </c>
      <c r="P471" s="28">
        <f>VLOOKUP($B471,'[2]pop-2020-2023'!$I$5:$M$1126,4)</f>
        <v>5322</v>
      </c>
      <c r="Q471" s="30">
        <f>VLOOKUP($B471,'[2]pop-2020-2023'!$I$5:$M$1126,5)</f>
        <v>5504</v>
      </c>
      <c r="R471" s="29">
        <f>VLOOKUP($B471,'[3]Hogares total'!$D$5:$L$1126,6)</f>
        <v>1607</v>
      </c>
      <c r="S471" s="28">
        <f>VLOOKUP($B471,'[3]Hogares total'!$D$5:$L$1126,7)</f>
        <v>1698</v>
      </c>
      <c r="T471" s="28">
        <f>VLOOKUP($B471,'[3]Hogares total'!$D$5:$L$1126,8)</f>
        <v>1777</v>
      </c>
      <c r="U471" s="30">
        <f>VLOOKUP($B471,'[3]Hogares total'!$D$5:$L$1126,9)</f>
        <v>1858</v>
      </c>
      <c r="V471" s="29"/>
      <c r="W471" s="43">
        <f t="shared" si="55"/>
        <v>9.1209004463419369E-3</v>
      </c>
      <c r="X471" s="43">
        <f t="shared" si="56"/>
        <v>6.9522735813603905E-3</v>
      </c>
      <c r="Y471" s="47">
        <f t="shared" si="57"/>
        <v>5.0872093023255818E-3</v>
      </c>
      <c r="Z471" s="29"/>
      <c r="AA471" s="43">
        <f t="shared" si="58"/>
        <v>2.7679623085983509E-2</v>
      </c>
      <c r="AB471" s="43">
        <f t="shared" si="59"/>
        <v>2.0821609454136185E-2</v>
      </c>
      <c r="AC471" s="47">
        <f t="shared" si="60"/>
        <v>1.5069967707212056E-2</v>
      </c>
      <c r="AD471" t="str">
        <f t="shared" si="54"/>
        <v/>
      </c>
    </row>
    <row r="472" spans="2:30" x14ac:dyDescent="0.25">
      <c r="B472" s="9" t="s">
        <v>470</v>
      </c>
      <c r="C472" s="23" t="str">
        <f>VLOOKUP(B472,[2]Municipal!$C$15:$D$60549,2)</f>
        <v>Cachipay</v>
      </c>
      <c r="D472" s="11">
        <f>VLOOKUP($B472,'[1]Sin Corporativo'!$Q$6:$AA$1115,2)</f>
        <v>177</v>
      </c>
      <c r="E472" s="10">
        <f>VLOOKUP($B472,'[1]Sin Corporativo'!$Q$6:$AA$1115,3)</f>
        <v>180</v>
      </c>
      <c r="F472" s="10">
        <f>VLOOKUP($B472,'[1]Sin Corporativo'!$Q$6:$AA$1115,4)</f>
        <v>151</v>
      </c>
      <c r="G472" s="12">
        <f>VLOOKUP($B472,'[1]Sin Corporativo'!$Q$6:$AA$1115,5)</f>
        <v>224</v>
      </c>
      <c r="H472" s="11">
        <f>VLOOKUP($B472,'[1]Sin Corporativo'!$Q$6:$AA$1115,6)</f>
        <v>236</v>
      </c>
      <c r="I472" s="10">
        <f>VLOOKUP($B472,'[1]Sin Corporativo'!$Q$6:$AA$1115,7)</f>
        <v>240</v>
      </c>
      <c r="J472" s="10">
        <f>VLOOKUP($B472,'[1]Sin Corporativo'!$Q$6:$AA$1115,8)</f>
        <v>240</v>
      </c>
      <c r="K472" s="7">
        <f>VLOOKUP($B472,'[1]Sin Corporativo'!$Q$6:$AA$1115,9)</f>
        <v>132</v>
      </c>
      <c r="L472" s="11">
        <f>VLOOKUP($B472,'[1]Sin Corporativo'!$Q$6:$AA$1115,10)</f>
        <v>740</v>
      </c>
      <c r="M472" s="10">
        <f>VLOOKUP($B472,'[1]Sin Corporativo'!$Q$6:$AA$1115,11)</f>
        <v>529</v>
      </c>
      <c r="N472" s="29">
        <f>VLOOKUP($B472,'[2]pop-2020-2023'!$I$5:$M$1126,2)</f>
        <v>10651</v>
      </c>
      <c r="O472" s="28">
        <f>VLOOKUP($B472,'[2]pop-2020-2023'!$I$5:$M$1126,3)</f>
        <v>10910</v>
      </c>
      <c r="P472" s="28">
        <f>VLOOKUP($B472,'[2]pop-2020-2023'!$I$5:$M$1126,4)</f>
        <v>11247</v>
      </c>
      <c r="Q472" s="30">
        <f>VLOOKUP($B472,'[2]pop-2020-2023'!$I$5:$M$1126,5)</f>
        <v>11615</v>
      </c>
      <c r="R472" s="29">
        <f>VLOOKUP($B472,'[3]Hogares total'!$D$5:$L$1126,6)</f>
        <v>4120</v>
      </c>
      <c r="S472" s="28">
        <f>VLOOKUP($B472,'[3]Hogares total'!$D$5:$L$1126,7)</f>
        <v>4332</v>
      </c>
      <c r="T472" s="28">
        <f>VLOOKUP($B472,'[3]Hogares total'!$D$5:$L$1126,8)</f>
        <v>4523</v>
      </c>
      <c r="U472" s="30">
        <f>VLOOKUP($B472,'[3]Hogares total'!$D$5:$L$1126,9)</f>
        <v>4711</v>
      </c>
      <c r="V472" s="29"/>
      <c r="W472" s="43">
        <f t="shared" si="55"/>
        <v>1.6498625114573784E-2</v>
      </c>
      <c r="X472" s="43">
        <f t="shared" si="56"/>
        <v>2.1339023739663912E-2</v>
      </c>
      <c r="Y472" s="47">
        <f t="shared" si="57"/>
        <v>4.5544554455445543E-2</v>
      </c>
      <c r="Z472" s="29"/>
      <c r="AA472" s="43">
        <f t="shared" si="58"/>
        <v>4.1551246537396121E-2</v>
      </c>
      <c r="AB472" s="43">
        <f t="shared" si="59"/>
        <v>5.3062126906920186E-2</v>
      </c>
      <c r="AC472" s="47">
        <f t="shared" si="60"/>
        <v>0.1122903842071747</v>
      </c>
      <c r="AD472" t="str">
        <f t="shared" si="54"/>
        <v/>
      </c>
    </row>
    <row r="473" spans="2:30" x14ac:dyDescent="0.25">
      <c r="B473" s="9" t="s">
        <v>471</v>
      </c>
      <c r="C473" s="23" t="str">
        <f>VLOOKUP(B473,[2]Municipal!$C$15:$D$60549,2)</f>
        <v>Cajicá</v>
      </c>
      <c r="D473" s="11">
        <f>VLOOKUP($B473,'[1]Sin Corporativo'!$Q$6:$AA$1115,2)</f>
        <v>24465</v>
      </c>
      <c r="E473" s="10">
        <f>VLOOKUP($B473,'[1]Sin Corporativo'!$Q$6:$AA$1115,3)</f>
        <v>24901</v>
      </c>
      <c r="F473" s="10">
        <f>VLOOKUP($B473,'[1]Sin Corporativo'!$Q$6:$AA$1115,4)</f>
        <v>25138</v>
      </c>
      <c r="G473" s="12">
        <f>VLOOKUP($B473,'[1]Sin Corporativo'!$Q$6:$AA$1115,5)</f>
        <v>25890</v>
      </c>
      <c r="H473" s="11">
        <f>VLOOKUP($B473,'[1]Sin Corporativo'!$Q$6:$AA$1115,6)</f>
        <v>30327</v>
      </c>
      <c r="I473" s="10">
        <f>VLOOKUP($B473,'[1]Sin Corporativo'!$Q$6:$AA$1115,7)</f>
        <v>28607</v>
      </c>
      <c r="J473" s="10">
        <f>VLOOKUP($B473,'[1]Sin Corporativo'!$Q$6:$AA$1115,8)</f>
        <v>29036</v>
      </c>
      <c r="K473" s="7">
        <f>VLOOKUP($B473,'[1]Sin Corporativo'!$Q$6:$AA$1115,9)</f>
        <v>29197</v>
      </c>
      <c r="L473" s="11">
        <f>VLOOKUP($B473,'[1]Sin Corporativo'!$Q$6:$AA$1115,10)</f>
        <v>29843</v>
      </c>
      <c r="M473" s="10">
        <f>VLOOKUP($B473,'[1]Sin Corporativo'!$Q$6:$AA$1115,11)</f>
        <v>29466</v>
      </c>
      <c r="N473" s="29">
        <f>VLOOKUP($B473,'[2]pop-2020-2023'!$I$5:$M$1126,2)</f>
        <v>89493</v>
      </c>
      <c r="O473" s="28">
        <f>VLOOKUP($B473,'[2]pop-2020-2023'!$I$5:$M$1126,3)</f>
        <v>92325</v>
      </c>
      <c r="P473" s="28">
        <f>VLOOKUP($B473,'[2]pop-2020-2023'!$I$5:$M$1126,4)</f>
        <v>95257</v>
      </c>
      <c r="Q473" s="30">
        <f>VLOOKUP($B473,'[2]pop-2020-2023'!$I$5:$M$1126,5)</f>
        <v>98441</v>
      </c>
      <c r="R473" s="29">
        <f>VLOOKUP($B473,'[3]Hogares total'!$D$5:$L$1126,6)</f>
        <v>30643</v>
      </c>
      <c r="S473" s="28">
        <f>VLOOKUP($B473,'[3]Hogares total'!$D$5:$L$1126,7)</f>
        <v>32327</v>
      </c>
      <c r="T473" s="28">
        <f>VLOOKUP($B473,'[3]Hogares total'!$D$5:$L$1126,8)</f>
        <v>33856</v>
      </c>
      <c r="U473" s="30">
        <f>VLOOKUP($B473,'[3]Hogares total'!$D$5:$L$1126,9)</f>
        <v>35359</v>
      </c>
      <c r="V473" s="29"/>
      <c r="W473" s="43">
        <f t="shared" si="55"/>
        <v>0.26971026265908477</v>
      </c>
      <c r="X473" s="43">
        <f t="shared" si="56"/>
        <v>0.30031388769329287</v>
      </c>
      <c r="Y473" s="47">
        <f t="shared" si="57"/>
        <v>0.29932650013713796</v>
      </c>
      <c r="Z473" s="29"/>
      <c r="AA473" s="43">
        <f t="shared" si="58"/>
        <v>0.77028490116620785</v>
      </c>
      <c r="AB473" s="43">
        <f t="shared" si="59"/>
        <v>0.84496101134215496</v>
      </c>
      <c r="AC473" s="47">
        <f t="shared" si="60"/>
        <v>0.83333804689046631</v>
      </c>
      <c r="AD473" s="28">
        <f>+T473-K473</f>
        <v>4659</v>
      </c>
    </row>
    <row r="474" spans="2:30" x14ac:dyDescent="0.25">
      <c r="B474" s="9" t="s">
        <v>472</v>
      </c>
      <c r="C474" s="23" t="str">
        <f>VLOOKUP(B474,[2]Municipal!$C$15:$D$60549,2)</f>
        <v>Caparrapí</v>
      </c>
      <c r="D474" s="11">
        <f>VLOOKUP($B474,'[1]Sin Corporativo'!$Q$6:$AA$1115,2)</f>
        <v>492</v>
      </c>
      <c r="E474" s="10">
        <f>VLOOKUP($B474,'[1]Sin Corporativo'!$Q$6:$AA$1115,3)</f>
        <v>606</v>
      </c>
      <c r="F474" s="10">
        <f>VLOOKUP($B474,'[1]Sin Corporativo'!$Q$6:$AA$1115,4)</f>
        <v>676</v>
      </c>
      <c r="G474" s="12">
        <f>VLOOKUP($B474,'[1]Sin Corporativo'!$Q$6:$AA$1115,5)</f>
        <v>757</v>
      </c>
      <c r="H474" s="11">
        <f>VLOOKUP($B474,'[1]Sin Corporativo'!$Q$6:$AA$1115,6)</f>
        <v>1032</v>
      </c>
      <c r="I474" s="10">
        <f>VLOOKUP($B474,'[1]Sin Corporativo'!$Q$6:$AA$1115,7)</f>
        <v>473</v>
      </c>
      <c r="J474" s="10">
        <f>VLOOKUP($B474,'[1]Sin Corporativo'!$Q$6:$AA$1115,8)</f>
        <v>1548</v>
      </c>
      <c r="K474" s="7">
        <f>VLOOKUP($B474,'[1]Sin Corporativo'!$Q$6:$AA$1115,9)</f>
        <v>1379</v>
      </c>
      <c r="L474" s="11">
        <f>VLOOKUP($B474,'[1]Sin Corporativo'!$Q$6:$AA$1115,10)</f>
        <v>604</v>
      </c>
      <c r="M474" s="10">
        <f>VLOOKUP($B474,'[1]Sin Corporativo'!$Q$6:$AA$1115,11)</f>
        <v>891</v>
      </c>
      <c r="N474" s="29">
        <f>VLOOKUP($B474,'[2]pop-2020-2023'!$I$5:$M$1126,2)</f>
        <v>13253</v>
      </c>
      <c r="O474" s="28">
        <f>VLOOKUP($B474,'[2]pop-2020-2023'!$I$5:$M$1126,3)</f>
        <v>13463</v>
      </c>
      <c r="P474" s="28">
        <f>VLOOKUP($B474,'[2]pop-2020-2023'!$I$5:$M$1126,4)</f>
        <v>13887</v>
      </c>
      <c r="Q474" s="30">
        <f>VLOOKUP($B474,'[2]pop-2020-2023'!$I$5:$M$1126,5)</f>
        <v>14364</v>
      </c>
      <c r="R474" s="29">
        <f>VLOOKUP($B474,'[3]Hogares total'!$D$5:$L$1126,6)</f>
        <v>5185</v>
      </c>
      <c r="S474" s="28">
        <f>VLOOKUP($B474,'[3]Hogares total'!$D$5:$L$1126,7)</f>
        <v>5445</v>
      </c>
      <c r="T474" s="28">
        <f>VLOOKUP($B474,'[3]Hogares total'!$D$5:$L$1126,8)</f>
        <v>5675</v>
      </c>
      <c r="U474" s="30">
        <f>VLOOKUP($B474,'[3]Hogares total'!$D$5:$L$1126,9)</f>
        <v>5903</v>
      </c>
      <c r="V474" s="29"/>
      <c r="W474" s="43">
        <f t="shared" si="55"/>
        <v>4.50122558122261E-2</v>
      </c>
      <c r="X474" s="43">
        <f t="shared" si="56"/>
        <v>3.4060632245985455E-2</v>
      </c>
      <c r="Y474" s="47">
        <f t="shared" si="57"/>
        <v>6.2030075187969921E-2</v>
      </c>
      <c r="Z474" s="29"/>
      <c r="AA474" s="43">
        <f t="shared" si="58"/>
        <v>0.11129476584022038</v>
      </c>
      <c r="AB474" s="43">
        <f t="shared" si="59"/>
        <v>8.3348017621145368E-2</v>
      </c>
      <c r="AC474" s="47">
        <f t="shared" si="60"/>
        <v>0.15094019989835677</v>
      </c>
      <c r="AD474" t="str">
        <f t="shared" si="54"/>
        <v/>
      </c>
    </row>
    <row r="475" spans="2:30" x14ac:dyDescent="0.25">
      <c r="B475" s="9" t="s">
        <v>473</v>
      </c>
      <c r="C475" s="23" t="str">
        <f>VLOOKUP(B475,[2]Municipal!$C$15:$D$60549,2)</f>
        <v>Cáqueza</v>
      </c>
      <c r="D475" s="11">
        <f>VLOOKUP($B475,'[1]Sin Corporativo'!$Q$6:$AA$1115,2)</f>
        <v>1228</v>
      </c>
      <c r="E475" s="10">
        <f>VLOOKUP($B475,'[1]Sin Corporativo'!$Q$6:$AA$1115,3)</f>
        <v>1162</v>
      </c>
      <c r="F475" s="10">
        <f>VLOOKUP($B475,'[1]Sin Corporativo'!$Q$6:$AA$1115,4)</f>
        <v>1186</v>
      </c>
      <c r="G475" s="12">
        <f>VLOOKUP($B475,'[1]Sin Corporativo'!$Q$6:$AA$1115,5)</f>
        <v>1226</v>
      </c>
      <c r="H475" s="11">
        <f>VLOOKUP($B475,'[1]Sin Corporativo'!$Q$6:$AA$1115,6)</f>
        <v>2300</v>
      </c>
      <c r="I475" s="10">
        <f>VLOOKUP($B475,'[1]Sin Corporativo'!$Q$6:$AA$1115,7)</f>
        <v>1209</v>
      </c>
      <c r="J475" s="10">
        <f>VLOOKUP($B475,'[1]Sin Corporativo'!$Q$6:$AA$1115,8)</f>
        <v>1522</v>
      </c>
      <c r="K475" s="7">
        <f>VLOOKUP($B475,'[1]Sin Corporativo'!$Q$6:$AA$1115,9)</f>
        <v>2357</v>
      </c>
      <c r="L475" s="11">
        <f>VLOOKUP($B475,'[1]Sin Corporativo'!$Q$6:$AA$1115,10)</f>
        <v>2592</v>
      </c>
      <c r="M475" s="10">
        <f>VLOOKUP($B475,'[1]Sin Corporativo'!$Q$6:$AA$1115,11)</f>
        <v>2463</v>
      </c>
      <c r="N475" s="29">
        <f>VLOOKUP($B475,'[2]pop-2020-2023'!$I$5:$M$1126,2)</f>
        <v>18228</v>
      </c>
      <c r="O475" s="28">
        <f>VLOOKUP($B475,'[2]pop-2020-2023'!$I$5:$M$1126,3)</f>
        <v>18641</v>
      </c>
      <c r="P475" s="28">
        <f>VLOOKUP($B475,'[2]pop-2020-2023'!$I$5:$M$1126,4)</f>
        <v>19231</v>
      </c>
      <c r="Q475" s="30">
        <f>VLOOKUP($B475,'[2]pop-2020-2023'!$I$5:$M$1126,5)</f>
        <v>19886</v>
      </c>
      <c r="R475" s="29">
        <f>VLOOKUP($B475,'[3]Hogares total'!$D$5:$L$1126,6)</f>
        <v>6415</v>
      </c>
      <c r="S475" s="28">
        <f>VLOOKUP($B475,'[3]Hogares total'!$D$5:$L$1126,7)</f>
        <v>6779</v>
      </c>
      <c r="T475" s="28">
        <f>VLOOKUP($B475,'[3]Hogares total'!$D$5:$L$1126,8)</f>
        <v>7106</v>
      </c>
      <c r="U475" s="30">
        <f>VLOOKUP($B475,'[3]Hogares total'!$D$5:$L$1126,9)</f>
        <v>7426</v>
      </c>
      <c r="V475" s="29"/>
      <c r="W475" s="43">
        <f t="shared" si="55"/>
        <v>6.2335711603454753E-2</v>
      </c>
      <c r="X475" s="43">
        <f t="shared" si="56"/>
        <v>6.2867245593052887E-2</v>
      </c>
      <c r="Y475" s="47">
        <f t="shared" si="57"/>
        <v>0.12385597908076033</v>
      </c>
      <c r="Z475" s="29"/>
      <c r="AA475" s="43">
        <f t="shared" si="58"/>
        <v>0.1714117126419826</v>
      </c>
      <c r="AB475" s="43">
        <f t="shared" si="59"/>
        <v>0.17013791162397973</v>
      </c>
      <c r="AC475" s="47">
        <f t="shared" si="60"/>
        <v>0.33167250201992998</v>
      </c>
      <c r="AD475" t="str">
        <f t="shared" si="54"/>
        <v/>
      </c>
    </row>
    <row r="476" spans="2:30" x14ac:dyDescent="0.25">
      <c r="B476" s="9" t="s">
        <v>474</v>
      </c>
      <c r="C476" s="23" t="str">
        <f>VLOOKUP(B476,[2]Municipal!$C$15:$D$60549,2)</f>
        <v>Carmen de Carupa</v>
      </c>
      <c r="D476" s="11">
        <f>VLOOKUP($B476,'[1]Sin Corporativo'!$Q$6:$AA$1115,2)</f>
        <v>134</v>
      </c>
      <c r="E476" s="10">
        <f>VLOOKUP($B476,'[1]Sin Corporativo'!$Q$6:$AA$1115,3)</f>
        <v>527</v>
      </c>
      <c r="F476" s="10">
        <f>VLOOKUP($B476,'[1]Sin Corporativo'!$Q$6:$AA$1115,4)</f>
        <v>624</v>
      </c>
      <c r="G476" s="12">
        <f>VLOOKUP($B476,'[1]Sin Corporativo'!$Q$6:$AA$1115,5)</f>
        <v>261</v>
      </c>
      <c r="H476" s="11">
        <f>VLOOKUP($B476,'[1]Sin Corporativo'!$Q$6:$AA$1115,6)</f>
        <v>387</v>
      </c>
      <c r="I476" s="10">
        <f>VLOOKUP($B476,'[1]Sin Corporativo'!$Q$6:$AA$1115,7)</f>
        <v>383</v>
      </c>
      <c r="J476" s="10">
        <f>VLOOKUP($B476,'[1]Sin Corporativo'!$Q$6:$AA$1115,8)</f>
        <v>434</v>
      </c>
      <c r="K476" s="7">
        <f>VLOOKUP($B476,'[1]Sin Corporativo'!$Q$6:$AA$1115,9)</f>
        <v>328</v>
      </c>
      <c r="L476" s="11">
        <f>VLOOKUP($B476,'[1]Sin Corporativo'!$Q$6:$AA$1115,10)</f>
        <v>434</v>
      </c>
      <c r="M476" s="10">
        <f>VLOOKUP($B476,'[1]Sin Corporativo'!$Q$6:$AA$1115,11)</f>
        <v>486</v>
      </c>
      <c r="N476" s="29">
        <f>VLOOKUP($B476,'[2]pop-2020-2023'!$I$5:$M$1126,2)</f>
        <v>8029</v>
      </c>
      <c r="O476" s="28">
        <f>VLOOKUP($B476,'[2]pop-2020-2023'!$I$5:$M$1126,3)</f>
        <v>8176</v>
      </c>
      <c r="P476" s="28">
        <f>VLOOKUP($B476,'[2]pop-2020-2023'!$I$5:$M$1126,4)</f>
        <v>8449</v>
      </c>
      <c r="Q476" s="30">
        <f>VLOOKUP($B476,'[2]pop-2020-2023'!$I$5:$M$1126,5)</f>
        <v>8721</v>
      </c>
      <c r="R476" s="29">
        <f>VLOOKUP($B476,'[3]Hogares total'!$D$5:$L$1126,6)</f>
        <v>2619</v>
      </c>
      <c r="S476" s="28">
        <f>VLOOKUP($B476,'[3]Hogares total'!$D$5:$L$1126,7)</f>
        <v>2757</v>
      </c>
      <c r="T476" s="28">
        <f>VLOOKUP($B476,'[3]Hogares total'!$D$5:$L$1126,8)</f>
        <v>2882</v>
      </c>
      <c r="U476" s="30">
        <f>VLOOKUP($B476,'[3]Hogares total'!$D$5:$L$1126,9)</f>
        <v>3005</v>
      </c>
      <c r="V476" s="29"/>
      <c r="W476" s="43">
        <f t="shared" si="55"/>
        <v>6.4456947162426614E-2</v>
      </c>
      <c r="X476" s="43">
        <f t="shared" si="56"/>
        <v>4.5330808379689905E-2</v>
      </c>
      <c r="Y476" s="47">
        <f t="shared" si="57"/>
        <v>5.5727554179566562E-2</v>
      </c>
      <c r="Z476" s="29"/>
      <c r="AA476" s="43">
        <f t="shared" si="58"/>
        <v>0.19114980050779834</v>
      </c>
      <c r="AB476" s="43">
        <f t="shared" si="59"/>
        <v>0.13289382373351838</v>
      </c>
      <c r="AC476" s="47">
        <f t="shared" si="60"/>
        <v>0.16173044925124791</v>
      </c>
      <c r="AD476" t="str">
        <f t="shared" si="54"/>
        <v/>
      </c>
    </row>
    <row r="477" spans="2:30" x14ac:dyDescent="0.25">
      <c r="B477" s="9" t="s">
        <v>475</v>
      </c>
      <c r="C477" s="23" t="str">
        <f>VLOOKUP(B477,[2]Municipal!$C$15:$D$60549,2)</f>
        <v>Chaguaní</v>
      </c>
      <c r="D477" s="11">
        <f>VLOOKUP($B477,'[1]Sin Corporativo'!$Q$6:$AA$1115,2)</f>
        <v>17</v>
      </c>
      <c r="E477" s="10">
        <f>VLOOKUP($B477,'[1]Sin Corporativo'!$Q$6:$AA$1115,3)</f>
        <v>19</v>
      </c>
      <c r="F477" s="10">
        <f>VLOOKUP($B477,'[1]Sin Corporativo'!$Q$6:$AA$1115,4)</f>
        <v>20</v>
      </c>
      <c r="G477" s="12">
        <f>VLOOKUP($B477,'[1]Sin Corporativo'!$Q$6:$AA$1115,5)</f>
        <v>13</v>
      </c>
      <c r="H477" s="11">
        <f>VLOOKUP($B477,'[1]Sin Corporativo'!$Q$6:$AA$1115,6)</f>
        <v>13</v>
      </c>
      <c r="I477" s="10">
        <f>VLOOKUP($B477,'[1]Sin Corporativo'!$Q$6:$AA$1115,7)</f>
        <v>10</v>
      </c>
      <c r="J477" s="10">
        <f>VLOOKUP($B477,'[1]Sin Corporativo'!$Q$6:$AA$1115,8)</f>
        <v>6</v>
      </c>
      <c r="K477" s="7">
        <f>VLOOKUP($B477,'[1]Sin Corporativo'!$Q$6:$AA$1115,9)</f>
        <v>5</v>
      </c>
      <c r="L477" s="11">
        <f>VLOOKUP($B477,'[1]Sin Corporativo'!$Q$6:$AA$1115,10)</f>
        <v>4</v>
      </c>
      <c r="M477" s="10">
        <f>VLOOKUP($B477,'[1]Sin Corporativo'!$Q$6:$AA$1115,11)</f>
        <v>2</v>
      </c>
      <c r="N477" s="29">
        <f>VLOOKUP($B477,'[2]pop-2020-2023'!$I$5:$M$1126,2)</f>
        <v>4434</v>
      </c>
      <c r="O477" s="28">
        <f>VLOOKUP($B477,'[2]pop-2020-2023'!$I$5:$M$1126,3)</f>
        <v>4512</v>
      </c>
      <c r="P477" s="28">
        <f>VLOOKUP($B477,'[2]pop-2020-2023'!$I$5:$M$1126,4)</f>
        <v>4634</v>
      </c>
      <c r="Q477" s="30">
        <f>VLOOKUP($B477,'[2]pop-2020-2023'!$I$5:$M$1126,5)</f>
        <v>4810</v>
      </c>
      <c r="R477" s="29">
        <f>VLOOKUP($B477,'[3]Hogares total'!$D$5:$L$1126,6)</f>
        <v>1718</v>
      </c>
      <c r="S477" s="28">
        <f>VLOOKUP($B477,'[3]Hogares total'!$D$5:$L$1126,7)</f>
        <v>1807</v>
      </c>
      <c r="T477" s="28">
        <f>VLOOKUP($B477,'[3]Hogares total'!$D$5:$L$1126,8)</f>
        <v>1886</v>
      </c>
      <c r="U477" s="30">
        <f>VLOOKUP($B477,'[3]Hogares total'!$D$5:$L$1126,9)</f>
        <v>1964</v>
      </c>
      <c r="V477" s="29"/>
      <c r="W477" s="43">
        <f t="shared" si="55"/>
        <v>4.2109929078014184E-3</v>
      </c>
      <c r="X477" s="43">
        <f t="shared" si="56"/>
        <v>2.1579628830384117E-3</v>
      </c>
      <c r="Y477" s="47">
        <f t="shared" si="57"/>
        <v>4.1580041580041582E-4</v>
      </c>
      <c r="Z477" s="29"/>
      <c r="AA477" s="43">
        <f t="shared" si="58"/>
        <v>1.0514665190924184E-2</v>
      </c>
      <c r="AB477" s="43">
        <f t="shared" si="59"/>
        <v>5.3022269353128317E-3</v>
      </c>
      <c r="AC477" s="47">
        <f t="shared" si="60"/>
        <v>1.0183299389002036E-3</v>
      </c>
      <c r="AD477" t="str">
        <f t="shared" si="54"/>
        <v/>
      </c>
    </row>
    <row r="478" spans="2:30" x14ac:dyDescent="0.25">
      <c r="B478" s="9" t="s">
        <v>476</v>
      </c>
      <c r="C478" s="23" t="str">
        <f>VLOOKUP(B478,[2]Municipal!$C$15:$D$60549,2)</f>
        <v>Chía</v>
      </c>
      <c r="D478" s="11">
        <f>VLOOKUP($B478,'[1]Sin Corporativo'!$Q$6:$AA$1115,2)</f>
        <v>38952</v>
      </c>
      <c r="E478" s="10">
        <f>VLOOKUP($B478,'[1]Sin Corporativo'!$Q$6:$AA$1115,3)</f>
        <v>37998</v>
      </c>
      <c r="F478" s="10">
        <f>VLOOKUP($B478,'[1]Sin Corporativo'!$Q$6:$AA$1115,4)</f>
        <v>38014</v>
      </c>
      <c r="G478" s="12">
        <f>VLOOKUP($B478,'[1]Sin Corporativo'!$Q$6:$AA$1115,5)</f>
        <v>39550</v>
      </c>
      <c r="H478" s="11">
        <f>VLOOKUP($B478,'[1]Sin Corporativo'!$Q$6:$AA$1115,6)</f>
        <v>40337</v>
      </c>
      <c r="I478" s="10">
        <f>VLOOKUP($B478,'[1]Sin Corporativo'!$Q$6:$AA$1115,7)</f>
        <v>40595</v>
      </c>
      <c r="J478" s="10">
        <f>VLOOKUP($B478,'[1]Sin Corporativo'!$Q$6:$AA$1115,8)</f>
        <v>43380</v>
      </c>
      <c r="K478" s="7">
        <f>VLOOKUP($B478,'[1]Sin Corporativo'!$Q$6:$AA$1115,9)</f>
        <v>41583</v>
      </c>
      <c r="L478" s="11">
        <f>VLOOKUP($B478,'[1]Sin Corporativo'!$Q$6:$AA$1115,10)</f>
        <v>46421</v>
      </c>
      <c r="M478" s="10">
        <f>VLOOKUP($B478,'[1]Sin Corporativo'!$Q$6:$AA$1115,11)</f>
        <v>45435</v>
      </c>
      <c r="N478" s="29">
        <f>VLOOKUP($B478,'[2]pop-2020-2023'!$I$5:$M$1126,2)</f>
        <v>143844</v>
      </c>
      <c r="O478" s="28">
        <f>VLOOKUP($B478,'[2]pop-2020-2023'!$I$5:$M$1126,3)</f>
        <v>148415</v>
      </c>
      <c r="P478" s="28">
        <f>VLOOKUP($B478,'[2]pop-2020-2023'!$I$5:$M$1126,4)</f>
        <v>153130</v>
      </c>
      <c r="Q478" s="30">
        <f>VLOOKUP($B478,'[2]pop-2020-2023'!$I$5:$M$1126,5)</f>
        <v>158258</v>
      </c>
      <c r="R478" s="29">
        <f>VLOOKUP($B478,'[3]Hogares total'!$D$5:$L$1126,6)</f>
        <v>51157</v>
      </c>
      <c r="S478" s="28">
        <f>VLOOKUP($B478,'[3]Hogares total'!$D$5:$L$1126,7)</f>
        <v>53987</v>
      </c>
      <c r="T478" s="28">
        <f>VLOOKUP($B478,'[3]Hogares total'!$D$5:$L$1126,8)</f>
        <v>56554</v>
      </c>
      <c r="U478" s="30">
        <f>VLOOKUP($B478,'[3]Hogares total'!$D$5:$L$1126,9)</f>
        <v>59075</v>
      </c>
      <c r="V478" s="29"/>
      <c r="W478" s="43">
        <f t="shared" si="55"/>
        <v>0.2560253343664724</v>
      </c>
      <c r="X478" s="43">
        <f t="shared" si="56"/>
        <v>0.26510154770456473</v>
      </c>
      <c r="Y478" s="47">
        <f t="shared" si="57"/>
        <v>0.28709449127374287</v>
      </c>
      <c r="Z478" s="29"/>
      <c r="AA478" s="43">
        <f t="shared" si="58"/>
        <v>0.70383610869283342</v>
      </c>
      <c r="AB478" s="43">
        <f t="shared" si="59"/>
        <v>0.71780952717756485</v>
      </c>
      <c r="AC478" s="47">
        <f t="shared" si="60"/>
        <v>0.76910706728734657</v>
      </c>
      <c r="AD478" s="28">
        <f>+T478-K478</f>
        <v>14971</v>
      </c>
    </row>
    <row r="479" spans="2:30" x14ac:dyDescent="0.25">
      <c r="B479" s="9" t="s">
        <v>477</v>
      </c>
      <c r="C479" s="23" t="str">
        <f>VLOOKUP(B479,[2]Municipal!$C$15:$D$60549,2)</f>
        <v>Chipaque</v>
      </c>
      <c r="D479" s="11">
        <f>VLOOKUP($B479,'[1]Sin Corporativo'!$Q$6:$AA$1115,2)</f>
        <v>89</v>
      </c>
      <c r="E479" s="10">
        <f>VLOOKUP($B479,'[1]Sin Corporativo'!$Q$6:$AA$1115,3)</f>
        <v>91</v>
      </c>
      <c r="F479" s="10">
        <f>VLOOKUP($B479,'[1]Sin Corporativo'!$Q$6:$AA$1115,4)</f>
        <v>138</v>
      </c>
      <c r="G479" s="12">
        <f>VLOOKUP($B479,'[1]Sin Corporativo'!$Q$6:$AA$1115,5)</f>
        <v>253</v>
      </c>
      <c r="H479" s="11">
        <f>VLOOKUP($B479,'[1]Sin Corporativo'!$Q$6:$AA$1115,6)</f>
        <v>160</v>
      </c>
      <c r="I479" s="10">
        <f>VLOOKUP($B479,'[1]Sin Corporativo'!$Q$6:$AA$1115,7)</f>
        <v>192</v>
      </c>
      <c r="J479" s="10">
        <f>VLOOKUP($B479,'[1]Sin Corporativo'!$Q$6:$AA$1115,8)</f>
        <v>230</v>
      </c>
      <c r="K479" s="7">
        <f>VLOOKUP($B479,'[1]Sin Corporativo'!$Q$6:$AA$1115,9)</f>
        <v>559</v>
      </c>
      <c r="L479" s="11">
        <f>VLOOKUP($B479,'[1]Sin Corporativo'!$Q$6:$AA$1115,10)</f>
        <v>764</v>
      </c>
      <c r="M479" s="10">
        <f>VLOOKUP($B479,'[1]Sin Corporativo'!$Q$6:$AA$1115,11)</f>
        <v>754</v>
      </c>
      <c r="N479" s="29">
        <f>VLOOKUP($B479,'[2]pop-2020-2023'!$I$5:$M$1126,2)</f>
        <v>10078</v>
      </c>
      <c r="O479" s="28">
        <f>VLOOKUP($B479,'[2]pop-2020-2023'!$I$5:$M$1126,3)</f>
        <v>10331</v>
      </c>
      <c r="P479" s="28">
        <f>VLOOKUP($B479,'[2]pop-2020-2023'!$I$5:$M$1126,4)</f>
        <v>10658</v>
      </c>
      <c r="Q479" s="30">
        <f>VLOOKUP($B479,'[2]pop-2020-2023'!$I$5:$M$1126,5)</f>
        <v>11011</v>
      </c>
      <c r="R479" s="29">
        <f>VLOOKUP($B479,'[3]Hogares total'!$D$5:$L$1126,6)</f>
        <v>3272</v>
      </c>
      <c r="S479" s="28">
        <f>VLOOKUP($B479,'[3]Hogares total'!$D$5:$L$1126,7)</f>
        <v>3439</v>
      </c>
      <c r="T479" s="28">
        <f>VLOOKUP($B479,'[3]Hogares total'!$D$5:$L$1126,8)</f>
        <v>3589</v>
      </c>
      <c r="U479" s="30">
        <f>VLOOKUP($B479,'[3]Hogares total'!$D$5:$L$1126,9)</f>
        <v>3738</v>
      </c>
      <c r="V479" s="29"/>
      <c r="W479" s="43">
        <f t="shared" si="55"/>
        <v>8.8084406156228832E-3</v>
      </c>
      <c r="X479" s="43">
        <f t="shared" si="56"/>
        <v>1.8014636892475136E-2</v>
      </c>
      <c r="Y479" s="47">
        <f t="shared" si="57"/>
        <v>6.8476977567886663E-2</v>
      </c>
      <c r="Z479" s="29"/>
      <c r="AA479" s="43">
        <f t="shared" si="58"/>
        <v>2.6461180575748765E-2</v>
      </c>
      <c r="AB479" s="43">
        <f t="shared" si="59"/>
        <v>5.3496795764836999E-2</v>
      </c>
      <c r="AC479" s="47">
        <f t="shared" si="60"/>
        <v>0.20171214553237024</v>
      </c>
      <c r="AD479" t="str">
        <f t="shared" si="54"/>
        <v/>
      </c>
    </row>
    <row r="480" spans="2:30" x14ac:dyDescent="0.25">
      <c r="B480" s="9" t="s">
        <v>478</v>
      </c>
      <c r="C480" s="23" t="str">
        <f>VLOOKUP(B480,[2]Municipal!$C$15:$D$60549,2)</f>
        <v>Choachí</v>
      </c>
      <c r="D480" s="11">
        <f>VLOOKUP($B480,'[1]Sin Corporativo'!$Q$6:$AA$1115,2)</f>
        <v>1021</v>
      </c>
      <c r="E480" s="10">
        <f>VLOOKUP($B480,'[1]Sin Corporativo'!$Q$6:$AA$1115,3)</f>
        <v>1036</v>
      </c>
      <c r="F480" s="10">
        <f>VLOOKUP($B480,'[1]Sin Corporativo'!$Q$6:$AA$1115,4)</f>
        <v>1069</v>
      </c>
      <c r="G480" s="12">
        <f>VLOOKUP($B480,'[1]Sin Corporativo'!$Q$6:$AA$1115,5)</f>
        <v>1097</v>
      </c>
      <c r="H480" s="11">
        <f>VLOOKUP($B480,'[1]Sin Corporativo'!$Q$6:$AA$1115,6)</f>
        <v>464</v>
      </c>
      <c r="I480" s="10">
        <f>VLOOKUP($B480,'[1]Sin Corporativo'!$Q$6:$AA$1115,7)</f>
        <v>994</v>
      </c>
      <c r="J480" s="10">
        <f>VLOOKUP($B480,'[1]Sin Corporativo'!$Q$6:$AA$1115,8)</f>
        <v>968</v>
      </c>
      <c r="K480" s="7">
        <f>VLOOKUP($B480,'[1]Sin Corporativo'!$Q$6:$AA$1115,9)</f>
        <v>351</v>
      </c>
      <c r="L480" s="11">
        <f>VLOOKUP($B480,'[1]Sin Corporativo'!$Q$6:$AA$1115,10)</f>
        <v>288</v>
      </c>
      <c r="M480" s="10">
        <f>VLOOKUP($B480,'[1]Sin Corporativo'!$Q$6:$AA$1115,11)</f>
        <v>265</v>
      </c>
      <c r="N480" s="29">
        <f>VLOOKUP($B480,'[2]pop-2020-2023'!$I$5:$M$1126,2)</f>
        <v>11673</v>
      </c>
      <c r="O480" s="28">
        <f>VLOOKUP($B480,'[2]pop-2020-2023'!$I$5:$M$1126,3)</f>
        <v>11915</v>
      </c>
      <c r="P480" s="28">
        <f>VLOOKUP($B480,'[2]pop-2020-2023'!$I$5:$M$1126,4)</f>
        <v>12306</v>
      </c>
      <c r="Q480" s="30">
        <f>VLOOKUP($B480,'[2]pop-2020-2023'!$I$5:$M$1126,5)</f>
        <v>12721</v>
      </c>
      <c r="R480" s="29">
        <f>VLOOKUP($B480,'[3]Hogares total'!$D$5:$L$1126,6)</f>
        <v>3965</v>
      </c>
      <c r="S480" s="28">
        <f>VLOOKUP($B480,'[3]Hogares total'!$D$5:$L$1126,7)</f>
        <v>4180</v>
      </c>
      <c r="T480" s="28">
        <f>VLOOKUP($B480,'[3]Hogares total'!$D$5:$L$1126,8)</f>
        <v>4370</v>
      </c>
      <c r="U480" s="30">
        <f>VLOOKUP($B480,'[3]Hogares total'!$D$5:$L$1126,9)</f>
        <v>4559</v>
      </c>
      <c r="V480" s="29"/>
      <c r="W480" s="43">
        <f t="shared" si="55"/>
        <v>8.694922366764582E-2</v>
      </c>
      <c r="X480" s="43">
        <f t="shared" si="56"/>
        <v>8.0773606370875994E-2</v>
      </c>
      <c r="Y480" s="47">
        <f t="shared" si="57"/>
        <v>2.0831695621413411E-2</v>
      </c>
      <c r="Z480" s="29"/>
      <c r="AA480" s="43">
        <f t="shared" si="58"/>
        <v>0.24784688995215312</v>
      </c>
      <c r="AB480" s="43">
        <f t="shared" si="59"/>
        <v>0.22745995423340962</v>
      </c>
      <c r="AC480" s="47">
        <f t="shared" si="60"/>
        <v>5.8126782189076555E-2</v>
      </c>
      <c r="AD480" t="str">
        <f t="shared" si="54"/>
        <v/>
      </c>
    </row>
    <row r="481" spans="2:30" x14ac:dyDescent="0.25">
      <c r="B481" s="9" t="s">
        <v>479</v>
      </c>
      <c r="C481" s="23" t="str">
        <f>VLOOKUP(B481,[2]Municipal!$C$15:$D$60549,2)</f>
        <v>Chocontá</v>
      </c>
      <c r="D481" s="11">
        <f>VLOOKUP($B481,'[1]Sin Corporativo'!$Q$6:$AA$1115,2)</f>
        <v>1245</v>
      </c>
      <c r="E481" s="10">
        <f>VLOOKUP($B481,'[1]Sin Corporativo'!$Q$6:$AA$1115,3)</f>
        <v>1168</v>
      </c>
      <c r="F481" s="10">
        <f>VLOOKUP($B481,'[1]Sin Corporativo'!$Q$6:$AA$1115,4)</f>
        <v>1178</v>
      </c>
      <c r="G481" s="12">
        <f>VLOOKUP($B481,'[1]Sin Corporativo'!$Q$6:$AA$1115,5)</f>
        <v>1129</v>
      </c>
      <c r="H481" s="11">
        <f>VLOOKUP($B481,'[1]Sin Corporativo'!$Q$6:$AA$1115,6)</f>
        <v>1148</v>
      </c>
      <c r="I481" s="10">
        <f>VLOOKUP($B481,'[1]Sin Corporativo'!$Q$6:$AA$1115,7)</f>
        <v>1157</v>
      </c>
      <c r="J481" s="10">
        <f>VLOOKUP($B481,'[1]Sin Corporativo'!$Q$6:$AA$1115,8)</f>
        <v>1407</v>
      </c>
      <c r="K481" s="7">
        <f>VLOOKUP($B481,'[1]Sin Corporativo'!$Q$6:$AA$1115,9)</f>
        <v>1440</v>
      </c>
      <c r="L481" s="11">
        <f>VLOOKUP($B481,'[1]Sin Corporativo'!$Q$6:$AA$1115,10)</f>
        <v>1414</v>
      </c>
      <c r="M481" s="10">
        <f>VLOOKUP($B481,'[1]Sin Corporativo'!$Q$6:$AA$1115,11)</f>
        <v>1590</v>
      </c>
      <c r="N481" s="29">
        <f>VLOOKUP($B481,'[2]pop-2020-2023'!$I$5:$M$1126,2)</f>
        <v>22071</v>
      </c>
      <c r="O481" s="28">
        <f>VLOOKUP($B481,'[2]pop-2020-2023'!$I$5:$M$1126,3)</f>
        <v>22624</v>
      </c>
      <c r="P481" s="28">
        <f>VLOOKUP($B481,'[2]pop-2020-2023'!$I$5:$M$1126,4)</f>
        <v>23348</v>
      </c>
      <c r="Q481" s="30">
        <f>VLOOKUP($B481,'[2]pop-2020-2023'!$I$5:$M$1126,5)</f>
        <v>24144</v>
      </c>
      <c r="R481" s="29">
        <f>VLOOKUP($B481,'[3]Hogares total'!$D$5:$L$1126,6)</f>
        <v>6819</v>
      </c>
      <c r="S481" s="28">
        <f>VLOOKUP($B481,'[3]Hogares total'!$D$5:$L$1126,7)</f>
        <v>7185</v>
      </c>
      <c r="T481" s="28">
        <f>VLOOKUP($B481,'[3]Hogares total'!$D$5:$L$1126,8)</f>
        <v>7514</v>
      </c>
      <c r="U481" s="30">
        <f>VLOOKUP($B481,'[3]Hogares total'!$D$5:$L$1126,9)</f>
        <v>7836</v>
      </c>
      <c r="V481" s="29"/>
      <c r="W481" s="43">
        <f t="shared" si="55"/>
        <v>5.1626591230551626E-2</v>
      </c>
      <c r="X481" s="43">
        <f t="shared" si="56"/>
        <v>4.9554565701559021E-2</v>
      </c>
      <c r="Y481" s="47">
        <f t="shared" si="57"/>
        <v>6.5854870775347907E-2</v>
      </c>
      <c r="Z481" s="29"/>
      <c r="AA481" s="43">
        <f t="shared" si="58"/>
        <v>0.16256089074460681</v>
      </c>
      <c r="AB481" s="43">
        <f t="shared" si="59"/>
        <v>0.15397923875432526</v>
      </c>
      <c r="AC481" s="47">
        <f t="shared" si="60"/>
        <v>0.20290964777947931</v>
      </c>
      <c r="AD481" t="str">
        <f t="shared" si="54"/>
        <v/>
      </c>
    </row>
    <row r="482" spans="2:30" x14ac:dyDescent="0.25">
      <c r="B482" s="9" t="s">
        <v>480</v>
      </c>
      <c r="C482" s="23" t="str">
        <f>VLOOKUP(B482,[2]Municipal!$C$15:$D$60549,2)</f>
        <v>Cogua</v>
      </c>
      <c r="D482" s="11">
        <f>VLOOKUP($B482,'[1]Sin Corporativo'!$Q$6:$AA$1115,2)</f>
        <v>2058</v>
      </c>
      <c r="E482" s="10">
        <f>VLOOKUP($B482,'[1]Sin Corporativo'!$Q$6:$AA$1115,3)</f>
        <v>2134</v>
      </c>
      <c r="F482" s="10">
        <f>VLOOKUP($B482,'[1]Sin Corporativo'!$Q$6:$AA$1115,4)</f>
        <v>2260</v>
      </c>
      <c r="G482" s="12">
        <f>VLOOKUP($B482,'[1]Sin Corporativo'!$Q$6:$AA$1115,5)</f>
        <v>2411</v>
      </c>
      <c r="H482" s="11">
        <f>VLOOKUP($B482,'[1]Sin Corporativo'!$Q$6:$AA$1115,6)</f>
        <v>1857</v>
      </c>
      <c r="I482" s="10">
        <f>VLOOKUP($B482,'[1]Sin Corporativo'!$Q$6:$AA$1115,7)</f>
        <v>2514</v>
      </c>
      <c r="J482" s="10">
        <f>VLOOKUP($B482,'[1]Sin Corporativo'!$Q$6:$AA$1115,8)</f>
        <v>1964</v>
      </c>
      <c r="K482" s="7">
        <f>VLOOKUP($B482,'[1]Sin Corporativo'!$Q$6:$AA$1115,9)</f>
        <v>2250</v>
      </c>
      <c r="L482" s="11">
        <f>VLOOKUP($B482,'[1]Sin Corporativo'!$Q$6:$AA$1115,10)</f>
        <v>2319</v>
      </c>
      <c r="M482" s="10">
        <f>VLOOKUP($B482,'[1]Sin Corporativo'!$Q$6:$AA$1115,11)</f>
        <v>3255</v>
      </c>
      <c r="N482" s="29">
        <f>VLOOKUP($B482,'[2]pop-2020-2023'!$I$5:$M$1126,2)</f>
        <v>23776</v>
      </c>
      <c r="O482" s="28">
        <f>VLOOKUP($B482,'[2]pop-2020-2023'!$I$5:$M$1126,3)</f>
        <v>24426</v>
      </c>
      <c r="P482" s="28">
        <f>VLOOKUP($B482,'[2]pop-2020-2023'!$I$5:$M$1126,4)</f>
        <v>25209</v>
      </c>
      <c r="Q482" s="30">
        <f>VLOOKUP($B482,'[2]pop-2020-2023'!$I$5:$M$1126,5)</f>
        <v>26055</v>
      </c>
      <c r="R482" s="29">
        <f>VLOOKUP($B482,'[3]Hogares total'!$D$5:$L$1126,6)</f>
        <v>7601</v>
      </c>
      <c r="S482" s="28">
        <f>VLOOKUP($B482,'[3]Hogares total'!$D$5:$L$1126,7)</f>
        <v>7986</v>
      </c>
      <c r="T482" s="28">
        <f>VLOOKUP($B482,'[3]Hogares total'!$D$5:$L$1126,8)</f>
        <v>8334</v>
      </c>
      <c r="U482" s="30">
        <f>VLOOKUP($B482,'[3]Hogares total'!$D$5:$L$1126,9)</f>
        <v>8681</v>
      </c>
      <c r="V482" s="29"/>
      <c r="W482" s="43">
        <f t="shared" si="55"/>
        <v>8.7365921558994517E-2</v>
      </c>
      <c r="X482" s="43">
        <f t="shared" si="56"/>
        <v>9.9726288230393909E-2</v>
      </c>
      <c r="Y482" s="47">
        <f t="shared" si="57"/>
        <v>0.12492803684513529</v>
      </c>
      <c r="Z482" s="29"/>
      <c r="AA482" s="43">
        <f t="shared" si="58"/>
        <v>0.26721763085399447</v>
      </c>
      <c r="AB482" s="43">
        <f t="shared" si="59"/>
        <v>0.30165586753059753</v>
      </c>
      <c r="AC482" s="47">
        <f t="shared" si="60"/>
        <v>0.37495680221172678</v>
      </c>
      <c r="AD482" t="str">
        <f t="shared" si="54"/>
        <v/>
      </c>
    </row>
    <row r="483" spans="2:30" x14ac:dyDescent="0.25">
      <c r="B483" s="9" t="s">
        <v>481</v>
      </c>
      <c r="C483" s="23" t="str">
        <f>VLOOKUP(B483,[2]Municipal!$C$15:$D$60549,2)</f>
        <v>Cota</v>
      </c>
      <c r="D483" s="11">
        <f>VLOOKUP($B483,'[1]Sin Corporativo'!$Q$6:$AA$1115,2)</f>
        <v>8042</v>
      </c>
      <c r="E483" s="10">
        <f>VLOOKUP($B483,'[1]Sin Corporativo'!$Q$6:$AA$1115,3)</f>
        <v>8241</v>
      </c>
      <c r="F483" s="10">
        <f>VLOOKUP($B483,'[1]Sin Corporativo'!$Q$6:$AA$1115,4)</f>
        <v>8276</v>
      </c>
      <c r="G483" s="12">
        <f>VLOOKUP($B483,'[1]Sin Corporativo'!$Q$6:$AA$1115,5)</f>
        <v>8173</v>
      </c>
      <c r="H483" s="11">
        <f>VLOOKUP($B483,'[1]Sin Corporativo'!$Q$6:$AA$1115,6)</f>
        <v>8492</v>
      </c>
      <c r="I483" s="10">
        <f>VLOOKUP($B483,'[1]Sin Corporativo'!$Q$6:$AA$1115,7)</f>
        <v>8731</v>
      </c>
      <c r="J483" s="10">
        <f>VLOOKUP($B483,'[1]Sin Corporativo'!$Q$6:$AA$1115,8)</f>
        <v>8774</v>
      </c>
      <c r="K483" s="7">
        <f>VLOOKUP($B483,'[1]Sin Corporativo'!$Q$6:$AA$1115,9)</f>
        <v>8827</v>
      </c>
      <c r="L483" s="11">
        <f>VLOOKUP($B483,'[1]Sin Corporativo'!$Q$6:$AA$1115,10)</f>
        <v>8928</v>
      </c>
      <c r="M483" s="10">
        <f>VLOOKUP($B483,'[1]Sin Corporativo'!$Q$6:$AA$1115,11)</f>
        <v>8740</v>
      </c>
      <c r="N483" s="29">
        <f>VLOOKUP($B483,'[2]pop-2020-2023'!$I$5:$M$1126,2)</f>
        <v>35539</v>
      </c>
      <c r="O483" s="28">
        <f>VLOOKUP($B483,'[2]pop-2020-2023'!$I$5:$M$1126,3)</f>
        <v>36637</v>
      </c>
      <c r="P483" s="28">
        <f>VLOOKUP($B483,'[2]pop-2020-2023'!$I$5:$M$1126,4)</f>
        <v>37793</v>
      </c>
      <c r="Q483" s="30">
        <f>VLOOKUP($B483,'[2]pop-2020-2023'!$I$5:$M$1126,5)</f>
        <v>39070</v>
      </c>
      <c r="R483" s="29">
        <f>VLOOKUP($B483,'[3]Hogares total'!$D$5:$L$1126,6)</f>
        <v>11518</v>
      </c>
      <c r="S483" s="28">
        <f>VLOOKUP($B483,'[3]Hogares total'!$D$5:$L$1126,7)</f>
        <v>12139</v>
      </c>
      <c r="T483" s="28">
        <f>VLOOKUP($B483,'[3]Hogares total'!$D$5:$L$1126,8)</f>
        <v>12703</v>
      </c>
      <c r="U483" s="30">
        <f>VLOOKUP($B483,'[3]Hogares total'!$D$5:$L$1126,9)</f>
        <v>13266</v>
      </c>
      <c r="V483" s="29"/>
      <c r="W483" s="43">
        <f t="shared" si="55"/>
        <v>0.22493653956382892</v>
      </c>
      <c r="X483" s="43">
        <f t="shared" si="56"/>
        <v>0.23102161775990263</v>
      </c>
      <c r="Y483" s="47">
        <f t="shared" si="57"/>
        <v>0.22370104939851548</v>
      </c>
      <c r="Z483" s="29"/>
      <c r="AA483" s="43">
        <f t="shared" si="58"/>
        <v>0.6788862344509432</v>
      </c>
      <c r="AB483" s="43">
        <f t="shared" si="59"/>
        <v>0.68731795638825477</v>
      </c>
      <c r="AC483" s="47">
        <f t="shared" si="60"/>
        <v>0.6588270767375245</v>
      </c>
      <c r="AD483" t="str">
        <f t="shared" si="54"/>
        <v/>
      </c>
    </row>
    <row r="484" spans="2:30" x14ac:dyDescent="0.25">
      <c r="B484" s="9" t="s">
        <v>482</v>
      </c>
      <c r="C484" s="23" t="str">
        <f>VLOOKUP(B484,[2]Municipal!$C$15:$D$60549,2)</f>
        <v>Cucunubá</v>
      </c>
      <c r="D484" s="11">
        <f>VLOOKUP($B484,'[1]Sin Corporativo'!$Q$6:$AA$1115,2)</f>
        <v>150</v>
      </c>
      <c r="E484" s="10">
        <f>VLOOKUP($B484,'[1]Sin Corporativo'!$Q$6:$AA$1115,3)</f>
        <v>279</v>
      </c>
      <c r="F484" s="10">
        <f>VLOOKUP($B484,'[1]Sin Corporativo'!$Q$6:$AA$1115,4)</f>
        <v>308</v>
      </c>
      <c r="G484" s="12">
        <f>VLOOKUP($B484,'[1]Sin Corporativo'!$Q$6:$AA$1115,5)</f>
        <v>138</v>
      </c>
      <c r="H484" s="11">
        <f>VLOOKUP($B484,'[1]Sin Corporativo'!$Q$6:$AA$1115,6)</f>
        <v>559</v>
      </c>
      <c r="I484" s="10">
        <f>VLOOKUP($B484,'[1]Sin Corporativo'!$Q$6:$AA$1115,7)</f>
        <v>584</v>
      </c>
      <c r="J484" s="10">
        <f>VLOOKUP($B484,'[1]Sin Corporativo'!$Q$6:$AA$1115,8)</f>
        <v>619</v>
      </c>
      <c r="K484" s="7">
        <f>VLOOKUP($B484,'[1]Sin Corporativo'!$Q$6:$AA$1115,9)</f>
        <v>640</v>
      </c>
      <c r="L484" s="11">
        <f>VLOOKUP($B484,'[1]Sin Corporativo'!$Q$6:$AA$1115,10)</f>
        <v>664</v>
      </c>
      <c r="M484" s="10">
        <f>VLOOKUP($B484,'[1]Sin Corporativo'!$Q$6:$AA$1115,11)</f>
        <v>646</v>
      </c>
      <c r="N484" s="29">
        <f>VLOOKUP($B484,'[2]pop-2020-2023'!$I$5:$M$1126,2)</f>
        <v>8148</v>
      </c>
      <c r="O484" s="28">
        <f>VLOOKUP($B484,'[2]pop-2020-2023'!$I$5:$M$1126,3)</f>
        <v>8356</v>
      </c>
      <c r="P484" s="28">
        <f>VLOOKUP($B484,'[2]pop-2020-2023'!$I$5:$M$1126,4)</f>
        <v>8612</v>
      </c>
      <c r="Q484" s="30">
        <f>VLOOKUP($B484,'[2]pop-2020-2023'!$I$5:$M$1126,5)</f>
        <v>8900</v>
      </c>
      <c r="R484" s="29">
        <f>VLOOKUP($B484,'[3]Hogares total'!$D$5:$L$1126,6)</f>
        <v>2432</v>
      </c>
      <c r="S484" s="28">
        <f>VLOOKUP($B484,'[3]Hogares total'!$D$5:$L$1126,7)</f>
        <v>2561</v>
      </c>
      <c r="T484" s="28">
        <f>VLOOKUP($B484,'[3]Hogares total'!$D$5:$L$1126,8)</f>
        <v>2676</v>
      </c>
      <c r="U484" s="30">
        <f>VLOOKUP($B484,'[3]Hogares total'!$D$5:$L$1126,9)</f>
        <v>2790</v>
      </c>
      <c r="V484" s="29"/>
      <c r="W484" s="43">
        <f t="shared" si="55"/>
        <v>3.3389181426519865E-2</v>
      </c>
      <c r="X484" s="43">
        <f t="shared" si="56"/>
        <v>6.7812354853692525E-2</v>
      </c>
      <c r="Y484" s="47">
        <f t="shared" si="57"/>
        <v>7.258426966292135E-2</v>
      </c>
      <c r="Z484" s="29"/>
      <c r="AA484" s="43">
        <f t="shared" si="58"/>
        <v>0.10894181960171807</v>
      </c>
      <c r="AB484" s="43">
        <f t="shared" si="59"/>
        <v>0.21823617339312407</v>
      </c>
      <c r="AC484" s="47">
        <f t="shared" si="60"/>
        <v>0.23154121863799282</v>
      </c>
      <c r="AD484" t="str">
        <f t="shared" si="54"/>
        <v/>
      </c>
    </row>
    <row r="485" spans="2:30" x14ac:dyDescent="0.25">
      <c r="B485" s="9" t="s">
        <v>483</v>
      </c>
      <c r="C485" s="23" t="str">
        <f>VLOOKUP(B485,[2]Municipal!$C$15:$D$60549,2)</f>
        <v>El Colegio</v>
      </c>
      <c r="D485" s="11">
        <f>VLOOKUP($B485,'[1]Sin Corporativo'!$Q$6:$AA$1115,2)</f>
        <v>704</v>
      </c>
      <c r="E485" s="10">
        <f>VLOOKUP($B485,'[1]Sin Corporativo'!$Q$6:$AA$1115,3)</f>
        <v>716</v>
      </c>
      <c r="F485" s="10">
        <f>VLOOKUP($B485,'[1]Sin Corporativo'!$Q$6:$AA$1115,4)</f>
        <v>742</v>
      </c>
      <c r="G485" s="12">
        <f>VLOOKUP($B485,'[1]Sin Corporativo'!$Q$6:$AA$1115,5)</f>
        <v>786</v>
      </c>
      <c r="H485" s="11">
        <f>VLOOKUP($B485,'[1]Sin Corporativo'!$Q$6:$AA$1115,6)</f>
        <v>999</v>
      </c>
      <c r="I485" s="10">
        <f>VLOOKUP($B485,'[1]Sin Corporativo'!$Q$6:$AA$1115,7)</f>
        <v>884</v>
      </c>
      <c r="J485" s="10">
        <f>VLOOKUP($B485,'[1]Sin Corporativo'!$Q$6:$AA$1115,8)</f>
        <v>905</v>
      </c>
      <c r="K485" s="7">
        <f>VLOOKUP($B485,'[1]Sin Corporativo'!$Q$6:$AA$1115,9)</f>
        <v>925</v>
      </c>
      <c r="L485" s="11">
        <f>VLOOKUP($B485,'[1]Sin Corporativo'!$Q$6:$AA$1115,10)</f>
        <v>3314</v>
      </c>
      <c r="M485" s="10">
        <f>VLOOKUP($B485,'[1]Sin Corporativo'!$Q$6:$AA$1115,11)</f>
        <v>2577</v>
      </c>
      <c r="N485" s="29">
        <f>VLOOKUP($B485,'[2]pop-2020-2023'!$I$5:$M$1126,2)</f>
        <v>25731</v>
      </c>
      <c r="O485" s="28">
        <f>VLOOKUP($B485,'[2]pop-2020-2023'!$I$5:$M$1126,3)</f>
        <v>26416</v>
      </c>
      <c r="P485" s="28">
        <f>VLOOKUP($B485,'[2]pop-2020-2023'!$I$5:$M$1126,4)</f>
        <v>27255</v>
      </c>
      <c r="Q485" s="30">
        <f>VLOOKUP($B485,'[2]pop-2020-2023'!$I$5:$M$1126,5)</f>
        <v>28185</v>
      </c>
      <c r="R485" s="29">
        <f>VLOOKUP($B485,'[3]Hogares total'!$D$5:$L$1126,6)</f>
        <v>10730</v>
      </c>
      <c r="S485" s="28">
        <f>VLOOKUP($B485,'[3]Hogares total'!$D$5:$L$1126,7)</f>
        <v>11262</v>
      </c>
      <c r="T485" s="28">
        <f>VLOOKUP($B485,'[3]Hogares total'!$D$5:$L$1126,8)</f>
        <v>11740</v>
      </c>
      <c r="U485" s="30">
        <f>VLOOKUP($B485,'[3]Hogares total'!$D$5:$L$1126,9)</f>
        <v>12214</v>
      </c>
      <c r="V485" s="29"/>
      <c r="W485" s="43">
        <f t="shared" si="55"/>
        <v>2.7104784978800728E-2</v>
      </c>
      <c r="X485" s="43">
        <f t="shared" si="56"/>
        <v>3.2434415703540637E-2</v>
      </c>
      <c r="Y485" s="47">
        <f t="shared" si="57"/>
        <v>9.1431612559872269E-2</v>
      </c>
      <c r="Z485" s="29"/>
      <c r="AA485" s="43">
        <f t="shared" si="58"/>
        <v>6.3576629373113119E-2</v>
      </c>
      <c r="AB485" s="43">
        <f t="shared" si="59"/>
        <v>7.5298126064735946E-2</v>
      </c>
      <c r="AC485" s="47">
        <f t="shared" si="60"/>
        <v>0.21098739151793025</v>
      </c>
      <c r="AD485" t="str">
        <f t="shared" si="54"/>
        <v/>
      </c>
    </row>
    <row r="486" spans="2:30" x14ac:dyDescent="0.25">
      <c r="B486" s="9" t="s">
        <v>484</v>
      </c>
      <c r="C486" s="23" t="str">
        <f>VLOOKUP(B486,[2]Municipal!$C$15:$D$60549,2)</f>
        <v>El Peñón</v>
      </c>
      <c r="D486" s="11">
        <f>VLOOKUP($B486,'[1]Sin Corporativo'!$Q$6:$AA$1115,2)</f>
        <v>7</v>
      </c>
      <c r="E486" s="10">
        <f>VLOOKUP($B486,'[1]Sin Corporativo'!$Q$6:$AA$1115,3)</f>
        <v>7</v>
      </c>
      <c r="F486" s="10">
        <f>VLOOKUP($B486,'[1]Sin Corporativo'!$Q$6:$AA$1115,4)</f>
        <v>6</v>
      </c>
      <c r="G486" s="12">
        <f>VLOOKUP($B486,'[1]Sin Corporativo'!$Q$6:$AA$1115,5)</f>
        <v>79</v>
      </c>
      <c r="H486" s="11">
        <f>VLOOKUP($B486,'[1]Sin Corporativo'!$Q$6:$AA$1115,6)</f>
        <v>85</v>
      </c>
      <c r="I486" s="10">
        <f>VLOOKUP($B486,'[1]Sin Corporativo'!$Q$6:$AA$1115,7)</f>
        <v>84</v>
      </c>
      <c r="J486" s="10">
        <f>VLOOKUP($B486,'[1]Sin Corporativo'!$Q$6:$AA$1115,8)</f>
        <v>115</v>
      </c>
      <c r="K486" s="7">
        <f>VLOOKUP($B486,'[1]Sin Corporativo'!$Q$6:$AA$1115,9)</f>
        <v>126</v>
      </c>
      <c r="L486" s="11">
        <f>VLOOKUP($B486,'[1]Sin Corporativo'!$Q$6:$AA$1115,10)</f>
        <v>117</v>
      </c>
      <c r="M486" s="10">
        <f>VLOOKUP($B486,'[1]Sin Corporativo'!$Q$6:$AA$1115,11)</f>
        <v>103</v>
      </c>
      <c r="N486" s="29">
        <f>VLOOKUP($B486,'[2]pop-2020-2023'!$I$5:$M$1126,2)</f>
        <v>4921</v>
      </c>
      <c r="O486" s="28">
        <f>VLOOKUP($B486,'[2]pop-2020-2023'!$I$5:$M$1126,3)</f>
        <v>5000</v>
      </c>
      <c r="P486" s="28">
        <f>VLOOKUP($B486,'[2]pop-2020-2023'!$I$5:$M$1126,4)</f>
        <v>5164</v>
      </c>
      <c r="Q486" s="30">
        <f>VLOOKUP($B486,'[2]pop-2020-2023'!$I$5:$M$1126,5)</f>
        <v>5327</v>
      </c>
      <c r="R486" s="29">
        <f>VLOOKUP($B486,'[3]Hogares total'!$D$5:$L$1126,6)</f>
        <v>1942</v>
      </c>
      <c r="S486" s="28">
        <f>VLOOKUP($B486,'[3]Hogares total'!$D$5:$L$1126,7)</f>
        <v>2037</v>
      </c>
      <c r="T486" s="28">
        <f>VLOOKUP($B486,'[3]Hogares total'!$D$5:$L$1126,8)</f>
        <v>2123</v>
      </c>
      <c r="U486" s="30">
        <f>VLOOKUP($B486,'[3]Hogares total'!$D$5:$L$1126,9)</f>
        <v>2206</v>
      </c>
      <c r="V486" s="29"/>
      <c r="W486" s="43">
        <f t="shared" si="55"/>
        <v>1.4E-3</v>
      </c>
      <c r="X486" s="43">
        <f t="shared" si="56"/>
        <v>1.6266460108443067E-2</v>
      </c>
      <c r="Y486" s="47">
        <f t="shared" si="57"/>
        <v>1.9335460859770979E-2</v>
      </c>
      <c r="Z486" s="29"/>
      <c r="AA486" s="43">
        <f t="shared" si="58"/>
        <v>3.4364261168384879E-3</v>
      </c>
      <c r="AB486" s="43">
        <f t="shared" si="59"/>
        <v>3.9566650965614694E-2</v>
      </c>
      <c r="AC486" s="47">
        <f t="shared" si="60"/>
        <v>4.6690843155031733E-2</v>
      </c>
      <c r="AD486" t="str">
        <f t="shared" si="54"/>
        <v/>
      </c>
    </row>
    <row r="487" spans="2:30" x14ac:dyDescent="0.25">
      <c r="B487" s="9" t="s">
        <v>485</v>
      </c>
      <c r="C487" s="23" t="str">
        <f>VLOOKUP(B487,[2]Municipal!$C$15:$D$60549,2)</f>
        <v>El Rosal</v>
      </c>
      <c r="D487" s="11">
        <f>VLOOKUP($B487,'[1]Sin Corporativo'!$Q$6:$AA$1115,2)</f>
        <v>953</v>
      </c>
      <c r="E487" s="10">
        <f>VLOOKUP($B487,'[1]Sin Corporativo'!$Q$6:$AA$1115,3)</f>
        <v>991</v>
      </c>
      <c r="F487" s="10">
        <f>VLOOKUP($B487,'[1]Sin Corporativo'!$Q$6:$AA$1115,4)</f>
        <v>924</v>
      </c>
      <c r="G487" s="12">
        <f>VLOOKUP($B487,'[1]Sin Corporativo'!$Q$6:$AA$1115,5)</f>
        <v>547</v>
      </c>
      <c r="H487" s="11">
        <f>VLOOKUP($B487,'[1]Sin Corporativo'!$Q$6:$AA$1115,6)</f>
        <v>888</v>
      </c>
      <c r="I487" s="10">
        <f>VLOOKUP($B487,'[1]Sin Corporativo'!$Q$6:$AA$1115,7)</f>
        <v>860</v>
      </c>
      <c r="J487" s="10">
        <f>VLOOKUP($B487,'[1]Sin Corporativo'!$Q$6:$AA$1115,8)</f>
        <v>2821</v>
      </c>
      <c r="K487" s="7">
        <f>VLOOKUP($B487,'[1]Sin Corporativo'!$Q$6:$AA$1115,9)</f>
        <v>3090</v>
      </c>
      <c r="L487" s="11">
        <f>VLOOKUP($B487,'[1]Sin Corporativo'!$Q$6:$AA$1115,10)</f>
        <v>5041</v>
      </c>
      <c r="M487" s="10">
        <f>VLOOKUP($B487,'[1]Sin Corporativo'!$Q$6:$AA$1115,11)</f>
        <v>4398</v>
      </c>
      <c r="N487" s="29">
        <f>VLOOKUP($B487,'[2]pop-2020-2023'!$I$5:$M$1126,2)</f>
        <v>23454</v>
      </c>
      <c r="O487" s="28">
        <f>VLOOKUP($B487,'[2]pop-2020-2023'!$I$5:$M$1126,3)</f>
        <v>23894</v>
      </c>
      <c r="P487" s="28">
        <f>VLOOKUP($B487,'[2]pop-2020-2023'!$I$5:$M$1126,4)</f>
        <v>24565</v>
      </c>
      <c r="Q487" s="30">
        <f>VLOOKUP($B487,'[2]pop-2020-2023'!$I$5:$M$1126,5)</f>
        <v>25330</v>
      </c>
      <c r="R487" s="29">
        <f>VLOOKUP($B487,'[3]Hogares total'!$D$5:$L$1126,6)</f>
        <v>8508</v>
      </c>
      <c r="S487" s="28">
        <f>VLOOKUP($B487,'[3]Hogares total'!$D$5:$L$1126,7)</f>
        <v>8982</v>
      </c>
      <c r="T487" s="28">
        <f>VLOOKUP($B487,'[3]Hogares total'!$D$5:$L$1126,8)</f>
        <v>9413</v>
      </c>
      <c r="U487" s="30">
        <f>VLOOKUP($B487,'[3]Hogares total'!$D$5:$L$1126,9)</f>
        <v>9837</v>
      </c>
      <c r="V487" s="29"/>
      <c r="W487" s="43">
        <f t="shared" si="55"/>
        <v>4.1474847241985434E-2</v>
      </c>
      <c r="X487" s="43">
        <f t="shared" si="56"/>
        <v>3.5009159373091799E-2</v>
      </c>
      <c r="Y487" s="47">
        <f t="shared" si="57"/>
        <v>0.1736281089617055</v>
      </c>
      <c r="Z487" s="29"/>
      <c r="AA487" s="43">
        <f t="shared" si="58"/>
        <v>0.11033177466043198</v>
      </c>
      <c r="AB487" s="43">
        <f t="shared" si="59"/>
        <v>9.1363008605120574E-2</v>
      </c>
      <c r="AC487" s="47">
        <f t="shared" si="60"/>
        <v>0.44708752668496493</v>
      </c>
      <c r="AD487" t="str">
        <f t="shared" si="54"/>
        <v/>
      </c>
    </row>
    <row r="488" spans="2:30" x14ac:dyDescent="0.25">
      <c r="B488" s="9" t="s">
        <v>486</v>
      </c>
      <c r="C488" s="23" t="str">
        <f>VLOOKUP(B488,[2]Municipal!$C$15:$D$60549,2)</f>
        <v>Facatativá</v>
      </c>
      <c r="D488" s="11">
        <f>VLOOKUP($B488,'[1]Sin Corporativo'!$Q$6:$AA$1115,2)</f>
        <v>22478</v>
      </c>
      <c r="E488" s="10">
        <f>VLOOKUP($B488,'[1]Sin Corporativo'!$Q$6:$AA$1115,3)</f>
        <v>22677</v>
      </c>
      <c r="F488" s="10">
        <f>VLOOKUP($B488,'[1]Sin Corporativo'!$Q$6:$AA$1115,4)</f>
        <v>22521</v>
      </c>
      <c r="G488" s="12">
        <f>VLOOKUP($B488,'[1]Sin Corporativo'!$Q$6:$AA$1115,5)</f>
        <v>22284</v>
      </c>
      <c r="H488" s="11">
        <f>VLOOKUP($B488,'[1]Sin Corporativo'!$Q$6:$AA$1115,6)</f>
        <v>21997</v>
      </c>
      <c r="I488" s="10">
        <f>VLOOKUP($B488,'[1]Sin Corporativo'!$Q$6:$AA$1115,7)</f>
        <v>21724</v>
      </c>
      <c r="J488" s="10">
        <f>VLOOKUP($B488,'[1]Sin Corporativo'!$Q$6:$AA$1115,8)</f>
        <v>26562</v>
      </c>
      <c r="K488" s="7">
        <f>VLOOKUP($B488,'[1]Sin Corporativo'!$Q$6:$AA$1115,9)</f>
        <v>27103</v>
      </c>
      <c r="L488" s="11">
        <f>VLOOKUP($B488,'[1]Sin Corporativo'!$Q$6:$AA$1115,10)</f>
        <v>32101</v>
      </c>
      <c r="M488" s="10">
        <f>VLOOKUP($B488,'[1]Sin Corporativo'!$Q$6:$AA$1115,11)</f>
        <v>27626</v>
      </c>
      <c r="N488" s="29">
        <f>VLOOKUP($B488,'[2]pop-2020-2023'!$I$5:$M$1126,2)</f>
        <v>151461</v>
      </c>
      <c r="O488" s="28">
        <f>VLOOKUP($B488,'[2]pop-2020-2023'!$I$5:$M$1126,3)</f>
        <v>156180</v>
      </c>
      <c r="P488" s="28">
        <f>VLOOKUP($B488,'[2]pop-2020-2023'!$I$5:$M$1126,4)</f>
        <v>161165</v>
      </c>
      <c r="Q488" s="30">
        <f>VLOOKUP($B488,'[2]pop-2020-2023'!$I$5:$M$1126,5)</f>
        <v>166588</v>
      </c>
      <c r="R488" s="29">
        <f>VLOOKUP($B488,'[3]Hogares total'!$D$5:$L$1126,6)</f>
        <v>52080</v>
      </c>
      <c r="S488" s="28">
        <f>VLOOKUP($B488,'[3]Hogares total'!$D$5:$L$1126,7)</f>
        <v>54967</v>
      </c>
      <c r="T488" s="28">
        <f>VLOOKUP($B488,'[3]Hogares total'!$D$5:$L$1126,8)</f>
        <v>57608</v>
      </c>
      <c r="U488" s="30">
        <f>VLOOKUP($B488,'[3]Hogares total'!$D$5:$L$1126,9)</f>
        <v>60211</v>
      </c>
      <c r="V488" s="29"/>
      <c r="W488" s="43">
        <f t="shared" si="55"/>
        <v>0.14519784863618901</v>
      </c>
      <c r="X488" s="43">
        <f t="shared" si="56"/>
        <v>0.13479353457636584</v>
      </c>
      <c r="Y488" s="47">
        <f t="shared" si="57"/>
        <v>0.16583427377722285</v>
      </c>
      <c r="Z488" s="29"/>
      <c r="AA488" s="43">
        <f t="shared" si="58"/>
        <v>0.41255662488402134</v>
      </c>
      <c r="AB488" s="43">
        <f t="shared" si="59"/>
        <v>0.3771004027218442</v>
      </c>
      <c r="AC488" s="47">
        <f t="shared" si="60"/>
        <v>0.45881981697696433</v>
      </c>
      <c r="AD488" t="str">
        <f t="shared" si="54"/>
        <v/>
      </c>
    </row>
    <row r="489" spans="2:30" x14ac:dyDescent="0.25">
      <c r="B489" s="9" t="s">
        <v>487</v>
      </c>
      <c r="C489" s="23" t="str">
        <f>VLOOKUP(B489,[2]Municipal!$C$15:$D$60549,2)</f>
        <v>Fómeque</v>
      </c>
      <c r="D489" s="11">
        <f>VLOOKUP($B489,'[1]Sin Corporativo'!$Q$6:$AA$1115,2)</f>
        <v>165</v>
      </c>
      <c r="E489" s="10">
        <f>VLOOKUP($B489,'[1]Sin Corporativo'!$Q$6:$AA$1115,3)</f>
        <v>162</v>
      </c>
      <c r="F489" s="10">
        <f>VLOOKUP($B489,'[1]Sin Corporativo'!$Q$6:$AA$1115,4)</f>
        <v>189</v>
      </c>
      <c r="G489" s="12">
        <f>VLOOKUP($B489,'[1]Sin Corporativo'!$Q$6:$AA$1115,5)</f>
        <v>242</v>
      </c>
      <c r="H489" s="11">
        <f>VLOOKUP($B489,'[1]Sin Corporativo'!$Q$6:$AA$1115,6)</f>
        <v>64</v>
      </c>
      <c r="I489" s="10">
        <f>VLOOKUP($B489,'[1]Sin Corporativo'!$Q$6:$AA$1115,7)</f>
        <v>74</v>
      </c>
      <c r="J489" s="10">
        <f>VLOOKUP($B489,'[1]Sin Corporativo'!$Q$6:$AA$1115,8)</f>
        <v>95</v>
      </c>
      <c r="K489" s="7">
        <f>VLOOKUP($B489,'[1]Sin Corporativo'!$Q$6:$AA$1115,9)</f>
        <v>165</v>
      </c>
      <c r="L489" s="11">
        <f>VLOOKUP($B489,'[1]Sin Corporativo'!$Q$6:$AA$1115,10)</f>
        <v>307</v>
      </c>
      <c r="M489" s="10">
        <f>VLOOKUP($B489,'[1]Sin Corporativo'!$Q$6:$AA$1115,11)</f>
        <v>301</v>
      </c>
      <c r="N489" s="29">
        <f>VLOOKUP($B489,'[2]pop-2020-2023'!$I$5:$M$1126,2)</f>
        <v>12797</v>
      </c>
      <c r="O489" s="28">
        <f>VLOOKUP($B489,'[2]pop-2020-2023'!$I$5:$M$1126,3)</f>
        <v>13076</v>
      </c>
      <c r="P489" s="28">
        <f>VLOOKUP($B489,'[2]pop-2020-2023'!$I$5:$M$1126,4)</f>
        <v>13495</v>
      </c>
      <c r="Q489" s="30">
        <f>VLOOKUP($B489,'[2]pop-2020-2023'!$I$5:$M$1126,5)</f>
        <v>13959</v>
      </c>
      <c r="R489" s="29">
        <f>VLOOKUP($B489,'[3]Hogares total'!$D$5:$L$1126,6)</f>
        <v>4413</v>
      </c>
      <c r="S489" s="28">
        <f>VLOOKUP($B489,'[3]Hogares total'!$D$5:$L$1126,7)</f>
        <v>4643</v>
      </c>
      <c r="T489" s="28">
        <f>VLOOKUP($B489,'[3]Hogares total'!$D$5:$L$1126,8)</f>
        <v>4854</v>
      </c>
      <c r="U489" s="30">
        <f>VLOOKUP($B489,'[3]Hogares total'!$D$5:$L$1126,9)</f>
        <v>5062</v>
      </c>
      <c r="V489" s="29"/>
      <c r="W489" s="43">
        <f t="shared" si="55"/>
        <v>1.2389109819516672E-2</v>
      </c>
      <c r="X489" s="43">
        <f t="shared" si="56"/>
        <v>5.4835124120044465E-3</v>
      </c>
      <c r="Y489" s="47">
        <f t="shared" si="57"/>
        <v>2.156314922272369E-2</v>
      </c>
      <c r="Z489" s="29"/>
      <c r="AA489" s="43">
        <f t="shared" si="58"/>
        <v>3.489123411587336E-2</v>
      </c>
      <c r="AB489" s="43">
        <f t="shared" si="59"/>
        <v>1.5245158632056036E-2</v>
      </c>
      <c r="AC489" s="47">
        <f t="shared" si="60"/>
        <v>5.9462662979059659E-2</v>
      </c>
      <c r="AD489" t="str">
        <f t="shared" si="54"/>
        <v/>
      </c>
    </row>
    <row r="490" spans="2:30" x14ac:dyDescent="0.25">
      <c r="B490" s="9" t="s">
        <v>488</v>
      </c>
      <c r="C490" s="23" t="str">
        <f>VLOOKUP(B490,[2]Municipal!$C$15:$D$60549,2)</f>
        <v>Fosca</v>
      </c>
      <c r="D490" s="11">
        <f>VLOOKUP($B490,'[1]Sin Corporativo'!$Q$6:$AA$1115,2)</f>
        <v>40</v>
      </c>
      <c r="E490" s="10">
        <f>VLOOKUP($B490,'[1]Sin Corporativo'!$Q$6:$AA$1115,3)</f>
        <v>39</v>
      </c>
      <c r="F490" s="10">
        <f>VLOOKUP($B490,'[1]Sin Corporativo'!$Q$6:$AA$1115,4)</f>
        <v>40</v>
      </c>
      <c r="G490" s="12">
        <f>VLOOKUP($B490,'[1]Sin Corporativo'!$Q$6:$AA$1115,5)</f>
        <v>139</v>
      </c>
      <c r="H490" s="11">
        <f>VLOOKUP($B490,'[1]Sin Corporativo'!$Q$6:$AA$1115,6)</f>
        <v>255</v>
      </c>
      <c r="I490" s="10">
        <f>VLOOKUP($B490,'[1]Sin Corporativo'!$Q$6:$AA$1115,7)</f>
        <v>254</v>
      </c>
      <c r="J490" s="10">
        <f>VLOOKUP($B490,'[1]Sin Corporativo'!$Q$6:$AA$1115,8)</f>
        <v>245</v>
      </c>
      <c r="K490" s="7">
        <f>VLOOKUP($B490,'[1]Sin Corporativo'!$Q$6:$AA$1115,9)</f>
        <v>239</v>
      </c>
      <c r="L490" s="11">
        <f>VLOOKUP($B490,'[1]Sin Corporativo'!$Q$6:$AA$1115,10)</f>
        <v>398</v>
      </c>
      <c r="M490" s="10">
        <f>VLOOKUP($B490,'[1]Sin Corporativo'!$Q$6:$AA$1115,11)</f>
        <v>337</v>
      </c>
      <c r="N490" s="29">
        <f>VLOOKUP($B490,'[2]pop-2020-2023'!$I$5:$M$1126,2)</f>
        <v>6137</v>
      </c>
      <c r="O490" s="28">
        <f>VLOOKUP($B490,'[2]pop-2020-2023'!$I$5:$M$1126,3)</f>
        <v>6233</v>
      </c>
      <c r="P490" s="28">
        <f>VLOOKUP($B490,'[2]pop-2020-2023'!$I$5:$M$1126,4)</f>
        <v>6447</v>
      </c>
      <c r="Q490" s="30">
        <f>VLOOKUP($B490,'[2]pop-2020-2023'!$I$5:$M$1126,5)</f>
        <v>6643</v>
      </c>
      <c r="R490" s="29">
        <f>VLOOKUP($B490,'[3]Hogares total'!$D$5:$L$1126,6)</f>
        <v>1990</v>
      </c>
      <c r="S490" s="28">
        <f>VLOOKUP($B490,'[3]Hogares total'!$D$5:$L$1126,7)</f>
        <v>2099</v>
      </c>
      <c r="T490" s="28">
        <f>VLOOKUP($B490,'[3]Hogares total'!$D$5:$L$1126,8)</f>
        <v>2198</v>
      </c>
      <c r="U490" s="30">
        <f>VLOOKUP($B490,'[3]Hogares total'!$D$5:$L$1126,9)</f>
        <v>2294</v>
      </c>
      <c r="V490" s="29"/>
      <c r="W490" s="43">
        <f t="shared" si="55"/>
        <v>6.2570190919300495E-3</v>
      </c>
      <c r="X490" s="43">
        <f t="shared" si="56"/>
        <v>3.9398169691329303E-2</v>
      </c>
      <c r="Y490" s="47">
        <f t="shared" si="57"/>
        <v>5.0730091825982239E-2</v>
      </c>
      <c r="Z490" s="29"/>
      <c r="AA490" s="43">
        <f t="shared" si="58"/>
        <v>1.8580276322058123E-2</v>
      </c>
      <c r="AB490" s="43">
        <f t="shared" si="59"/>
        <v>0.11555959963603275</v>
      </c>
      <c r="AC490" s="47">
        <f t="shared" si="60"/>
        <v>0.14690496948561466</v>
      </c>
      <c r="AD490" t="str">
        <f t="shared" si="54"/>
        <v/>
      </c>
    </row>
    <row r="491" spans="2:30" x14ac:dyDescent="0.25">
      <c r="B491" s="9" t="s">
        <v>489</v>
      </c>
      <c r="C491" s="23" t="str">
        <f>VLOOKUP(B491,[2]Municipal!$C$15:$D$60549,2)</f>
        <v>Funza</v>
      </c>
      <c r="D491" s="11">
        <f>VLOOKUP($B491,'[1]Sin Corporativo'!$Q$6:$AA$1115,2)</f>
        <v>22325</v>
      </c>
      <c r="E491" s="10">
        <f>VLOOKUP($B491,'[1]Sin Corporativo'!$Q$6:$AA$1115,3)</f>
        <v>22290</v>
      </c>
      <c r="F491" s="10">
        <f>VLOOKUP($B491,'[1]Sin Corporativo'!$Q$6:$AA$1115,4)</f>
        <v>21988</v>
      </c>
      <c r="G491" s="12">
        <f>VLOOKUP($B491,'[1]Sin Corporativo'!$Q$6:$AA$1115,5)</f>
        <v>22699</v>
      </c>
      <c r="H491" s="11">
        <f>VLOOKUP($B491,'[1]Sin Corporativo'!$Q$6:$AA$1115,6)</f>
        <v>22790</v>
      </c>
      <c r="I491" s="10">
        <f>VLOOKUP($B491,'[1]Sin Corporativo'!$Q$6:$AA$1115,7)</f>
        <v>23184</v>
      </c>
      <c r="J491" s="10">
        <f>VLOOKUP($B491,'[1]Sin Corporativo'!$Q$6:$AA$1115,8)</f>
        <v>23040</v>
      </c>
      <c r="K491" s="7">
        <f>VLOOKUP($B491,'[1]Sin Corporativo'!$Q$6:$AA$1115,9)</f>
        <v>22975</v>
      </c>
      <c r="L491" s="11">
        <f>VLOOKUP($B491,'[1]Sin Corporativo'!$Q$6:$AA$1115,10)</f>
        <v>23215</v>
      </c>
      <c r="M491" s="10">
        <f>VLOOKUP($B491,'[1]Sin Corporativo'!$Q$6:$AA$1115,11)</f>
        <v>23276</v>
      </c>
      <c r="N491" s="29">
        <f>VLOOKUP($B491,'[2]pop-2020-2023'!$I$5:$M$1126,2)</f>
        <v>101420</v>
      </c>
      <c r="O491" s="28">
        <f>VLOOKUP($B491,'[2]pop-2020-2023'!$I$5:$M$1126,3)</f>
        <v>104696</v>
      </c>
      <c r="P491" s="28">
        <f>VLOOKUP($B491,'[2]pop-2020-2023'!$I$5:$M$1126,4)</f>
        <v>108026</v>
      </c>
      <c r="Q491" s="30">
        <f>VLOOKUP($B491,'[2]pop-2020-2023'!$I$5:$M$1126,5)</f>
        <v>111675</v>
      </c>
      <c r="R491" s="29">
        <f>VLOOKUP($B491,'[3]Hogares total'!$D$5:$L$1126,6)</f>
        <v>35082</v>
      </c>
      <c r="S491" s="28">
        <f>VLOOKUP($B491,'[3]Hogares total'!$D$5:$L$1126,7)</f>
        <v>37041</v>
      </c>
      <c r="T491" s="28">
        <f>VLOOKUP($B491,'[3]Hogares total'!$D$5:$L$1126,8)</f>
        <v>38832</v>
      </c>
      <c r="U491" s="30">
        <f>VLOOKUP($B491,'[3]Hogares total'!$D$5:$L$1126,9)</f>
        <v>40599</v>
      </c>
      <c r="V491" s="29"/>
      <c r="W491" s="43">
        <f t="shared" si="55"/>
        <v>0.21290211660426378</v>
      </c>
      <c r="X491" s="43">
        <f t="shared" si="56"/>
        <v>0.21461500009257031</v>
      </c>
      <c r="Y491" s="47">
        <f t="shared" si="57"/>
        <v>0.20842623684799641</v>
      </c>
      <c r="Z491" s="29"/>
      <c r="AA491" s="43">
        <f t="shared" si="58"/>
        <v>0.60176561107961446</v>
      </c>
      <c r="AB491" s="43">
        <f t="shared" si="59"/>
        <v>0.59703337453646477</v>
      </c>
      <c r="AC491" s="47">
        <f t="shared" si="60"/>
        <v>0.57331461366043501</v>
      </c>
      <c r="AD491" t="str">
        <f t="shared" si="54"/>
        <v/>
      </c>
    </row>
    <row r="492" spans="2:30" x14ac:dyDescent="0.25">
      <c r="B492" s="9" t="s">
        <v>490</v>
      </c>
      <c r="C492" s="23" t="str">
        <f>VLOOKUP(B492,[2]Municipal!$C$15:$D$60549,2)</f>
        <v>Fúquene</v>
      </c>
      <c r="D492" s="11">
        <f>VLOOKUP($B492,'[1]Sin Corporativo'!$Q$6:$AA$1115,2)</f>
        <v>51</v>
      </c>
      <c r="E492" s="10">
        <f>VLOOKUP($B492,'[1]Sin Corporativo'!$Q$6:$AA$1115,3)</f>
        <v>11</v>
      </c>
      <c r="F492" s="10">
        <f>VLOOKUP($B492,'[1]Sin Corporativo'!$Q$6:$AA$1115,4)</f>
        <v>46</v>
      </c>
      <c r="G492" s="12">
        <f>VLOOKUP($B492,'[1]Sin Corporativo'!$Q$6:$AA$1115,5)</f>
        <v>84</v>
      </c>
      <c r="H492" s="11">
        <f>VLOOKUP($B492,'[1]Sin Corporativo'!$Q$6:$AA$1115,6)</f>
        <v>317</v>
      </c>
      <c r="I492" s="10">
        <f>VLOOKUP($B492,'[1]Sin Corporativo'!$Q$6:$AA$1115,7)</f>
        <v>336</v>
      </c>
      <c r="J492" s="10">
        <f>VLOOKUP($B492,'[1]Sin Corporativo'!$Q$6:$AA$1115,8)</f>
        <v>373</v>
      </c>
      <c r="K492" s="7">
        <f>VLOOKUP($B492,'[1]Sin Corporativo'!$Q$6:$AA$1115,9)</f>
        <v>371</v>
      </c>
      <c r="L492" s="11">
        <f>VLOOKUP($B492,'[1]Sin Corporativo'!$Q$6:$AA$1115,10)</f>
        <v>397</v>
      </c>
      <c r="M492" s="10">
        <f>VLOOKUP($B492,'[1]Sin Corporativo'!$Q$6:$AA$1115,11)</f>
        <v>393</v>
      </c>
      <c r="N492" s="29">
        <f>VLOOKUP($B492,'[2]pop-2020-2023'!$I$5:$M$1126,2)</f>
        <v>5207</v>
      </c>
      <c r="O492" s="28">
        <f>VLOOKUP($B492,'[2]pop-2020-2023'!$I$5:$M$1126,3)</f>
        <v>5303</v>
      </c>
      <c r="P492" s="28">
        <f>VLOOKUP($B492,'[2]pop-2020-2023'!$I$5:$M$1126,4)</f>
        <v>5487</v>
      </c>
      <c r="Q492" s="30">
        <f>VLOOKUP($B492,'[2]pop-2020-2023'!$I$5:$M$1126,5)</f>
        <v>5659</v>
      </c>
      <c r="R492" s="29">
        <f>VLOOKUP($B492,'[3]Hogares total'!$D$5:$L$1126,6)</f>
        <v>1565</v>
      </c>
      <c r="S492" s="28">
        <f>VLOOKUP($B492,'[3]Hogares total'!$D$5:$L$1126,7)</f>
        <v>1646</v>
      </c>
      <c r="T492" s="28">
        <f>VLOOKUP($B492,'[3]Hogares total'!$D$5:$L$1126,8)</f>
        <v>1720</v>
      </c>
      <c r="U492" s="30">
        <f>VLOOKUP($B492,'[3]Hogares total'!$D$5:$L$1126,9)</f>
        <v>1792</v>
      </c>
      <c r="V492" s="29"/>
      <c r="W492" s="43">
        <f t="shared" si="55"/>
        <v>2.0742975674146709E-3</v>
      </c>
      <c r="X492" s="43">
        <f t="shared" si="56"/>
        <v>6.12356478950246E-2</v>
      </c>
      <c r="Y492" s="47">
        <f t="shared" si="57"/>
        <v>6.9446898745361377E-2</v>
      </c>
      <c r="Z492" s="29"/>
      <c r="AA492" s="43">
        <f t="shared" si="58"/>
        <v>6.6828675577156743E-3</v>
      </c>
      <c r="AB492" s="43">
        <f t="shared" si="59"/>
        <v>0.19534883720930232</v>
      </c>
      <c r="AC492" s="47">
        <f t="shared" si="60"/>
        <v>0.21930803571428573</v>
      </c>
      <c r="AD492" t="str">
        <f t="shared" si="54"/>
        <v/>
      </c>
    </row>
    <row r="493" spans="2:30" x14ac:dyDescent="0.25">
      <c r="B493" s="9" t="s">
        <v>491</v>
      </c>
      <c r="C493" s="23" t="str">
        <f>VLOOKUP(B493,[2]Municipal!$C$15:$D$60549,2)</f>
        <v>Fusagasugá</v>
      </c>
      <c r="D493" s="11">
        <f>VLOOKUP($B493,'[1]Sin Corporativo'!$Q$6:$AA$1115,2)</f>
        <v>33813</v>
      </c>
      <c r="E493" s="10">
        <f>VLOOKUP($B493,'[1]Sin Corporativo'!$Q$6:$AA$1115,3)</f>
        <v>33470</v>
      </c>
      <c r="F493" s="10">
        <f>VLOOKUP($B493,'[1]Sin Corporativo'!$Q$6:$AA$1115,4)</f>
        <v>33870</v>
      </c>
      <c r="G493" s="12">
        <f>VLOOKUP($B493,'[1]Sin Corporativo'!$Q$6:$AA$1115,5)</f>
        <v>35216</v>
      </c>
      <c r="H493" s="11">
        <f>VLOOKUP($B493,'[1]Sin Corporativo'!$Q$6:$AA$1115,6)</f>
        <v>35841</v>
      </c>
      <c r="I493" s="10">
        <f>VLOOKUP($B493,'[1]Sin Corporativo'!$Q$6:$AA$1115,7)</f>
        <v>34556</v>
      </c>
      <c r="J493" s="10">
        <f>VLOOKUP($B493,'[1]Sin Corporativo'!$Q$6:$AA$1115,8)</f>
        <v>34812</v>
      </c>
      <c r="K493" s="7">
        <f>VLOOKUP($B493,'[1]Sin Corporativo'!$Q$6:$AA$1115,9)</f>
        <v>35399</v>
      </c>
      <c r="L493" s="11">
        <f>VLOOKUP($B493,'[1]Sin Corporativo'!$Q$6:$AA$1115,10)</f>
        <v>39048</v>
      </c>
      <c r="M493" s="10">
        <f>VLOOKUP($B493,'[1]Sin Corporativo'!$Q$6:$AA$1115,11)</f>
        <v>35714</v>
      </c>
      <c r="N493" s="29">
        <f>VLOOKUP($B493,'[2]pop-2020-2023'!$I$5:$M$1126,2)</f>
        <v>150211</v>
      </c>
      <c r="O493" s="28">
        <f>VLOOKUP($B493,'[2]pop-2020-2023'!$I$5:$M$1126,3)</f>
        <v>154794</v>
      </c>
      <c r="P493" s="28">
        <f>VLOOKUP($B493,'[2]pop-2020-2023'!$I$5:$M$1126,4)</f>
        <v>159734</v>
      </c>
      <c r="Q493" s="30">
        <f>VLOOKUP($B493,'[2]pop-2020-2023'!$I$5:$M$1126,5)</f>
        <v>165143</v>
      </c>
      <c r="R493" s="29">
        <f>VLOOKUP($B493,'[3]Hogares total'!$D$5:$L$1126,6)</f>
        <v>56640</v>
      </c>
      <c r="S493" s="28">
        <f>VLOOKUP($B493,'[3]Hogares total'!$D$5:$L$1126,7)</f>
        <v>59791</v>
      </c>
      <c r="T493" s="28">
        <f>VLOOKUP($B493,'[3]Hogares total'!$D$5:$L$1126,8)</f>
        <v>62652</v>
      </c>
      <c r="U493" s="30">
        <f>VLOOKUP($B493,'[3]Hogares total'!$D$5:$L$1126,9)</f>
        <v>65457</v>
      </c>
      <c r="V493" s="29"/>
      <c r="W493" s="43">
        <f t="shared" si="55"/>
        <v>0.21622285101489722</v>
      </c>
      <c r="X493" s="43">
        <f t="shared" si="56"/>
        <v>0.21633465636620883</v>
      </c>
      <c r="Y493" s="47">
        <f t="shared" si="57"/>
        <v>0.21626105859770017</v>
      </c>
      <c r="Z493" s="29"/>
      <c r="AA493" s="43">
        <f t="shared" si="58"/>
        <v>0.55978324496997878</v>
      </c>
      <c r="AB493" s="43">
        <f t="shared" si="59"/>
        <v>0.55155461916618786</v>
      </c>
      <c r="AC493" s="47">
        <f t="shared" si="60"/>
        <v>0.54561009517698644</v>
      </c>
      <c r="AD493" t="str">
        <f t="shared" si="54"/>
        <v/>
      </c>
    </row>
    <row r="494" spans="2:30" x14ac:dyDescent="0.25">
      <c r="B494" s="9" t="s">
        <v>492</v>
      </c>
      <c r="C494" s="23" t="str">
        <f>VLOOKUP(B494,[2]Municipal!$C$15:$D$60549,2)</f>
        <v>Gachalá</v>
      </c>
      <c r="D494" s="11">
        <f>VLOOKUP($B494,'[1]Sin Corporativo'!$Q$6:$AA$1115,2)</f>
        <v>98</v>
      </c>
      <c r="E494" s="10">
        <f>VLOOKUP($B494,'[1]Sin Corporativo'!$Q$6:$AA$1115,3)</f>
        <v>97</v>
      </c>
      <c r="F494" s="10">
        <f>VLOOKUP($B494,'[1]Sin Corporativo'!$Q$6:$AA$1115,4)</f>
        <v>78</v>
      </c>
      <c r="G494" s="12">
        <f>VLOOKUP($B494,'[1]Sin Corporativo'!$Q$6:$AA$1115,5)</f>
        <v>78</v>
      </c>
      <c r="H494" s="11">
        <f>VLOOKUP($B494,'[1]Sin Corporativo'!$Q$6:$AA$1115,6)</f>
        <v>71</v>
      </c>
      <c r="I494" s="10">
        <f>VLOOKUP($B494,'[1]Sin Corporativo'!$Q$6:$AA$1115,7)</f>
        <v>76</v>
      </c>
      <c r="J494" s="10">
        <f>VLOOKUP($B494,'[1]Sin Corporativo'!$Q$6:$AA$1115,8)</f>
        <v>77</v>
      </c>
      <c r="K494" s="7">
        <f>VLOOKUP($B494,'[1]Sin Corporativo'!$Q$6:$AA$1115,9)</f>
        <v>75</v>
      </c>
      <c r="L494" s="11">
        <f>VLOOKUP($B494,'[1]Sin Corporativo'!$Q$6:$AA$1115,10)</f>
        <v>75</v>
      </c>
      <c r="M494" s="10">
        <f>VLOOKUP($B494,'[1]Sin Corporativo'!$Q$6:$AA$1115,11)</f>
        <v>74</v>
      </c>
      <c r="N494" s="29">
        <f>VLOOKUP($B494,'[2]pop-2020-2023'!$I$5:$M$1126,2)</f>
        <v>4640</v>
      </c>
      <c r="O494" s="28">
        <f>VLOOKUP($B494,'[2]pop-2020-2023'!$I$5:$M$1126,3)</f>
        <v>4680</v>
      </c>
      <c r="P494" s="28">
        <f>VLOOKUP($B494,'[2]pop-2020-2023'!$I$5:$M$1126,4)</f>
        <v>4821</v>
      </c>
      <c r="Q494" s="30">
        <f>VLOOKUP($B494,'[2]pop-2020-2023'!$I$5:$M$1126,5)</f>
        <v>4990</v>
      </c>
      <c r="R494" s="29">
        <f>VLOOKUP($B494,'[3]Hogares total'!$D$5:$L$1126,6)</f>
        <v>1598</v>
      </c>
      <c r="S494" s="28">
        <f>VLOOKUP($B494,'[3]Hogares total'!$D$5:$L$1126,7)</f>
        <v>1680</v>
      </c>
      <c r="T494" s="28">
        <f>VLOOKUP($B494,'[3]Hogares total'!$D$5:$L$1126,8)</f>
        <v>1754</v>
      </c>
      <c r="U494" s="30">
        <f>VLOOKUP($B494,'[3]Hogares total'!$D$5:$L$1126,9)</f>
        <v>1828</v>
      </c>
      <c r="V494" s="29"/>
      <c r="W494" s="43">
        <f t="shared" si="55"/>
        <v>2.0726495726495726E-2</v>
      </c>
      <c r="X494" s="43">
        <f t="shared" si="56"/>
        <v>1.5764364239784279E-2</v>
      </c>
      <c r="Y494" s="47">
        <f t="shared" si="57"/>
        <v>1.4829659318637275E-2</v>
      </c>
      <c r="Z494" s="29"/>
      <c r="AA494" s="43">
        <f t="shared" si="58"/>
        <v>5.7738095238095241E-2</v>
      </c>
      <c r="AB494" s="43">
        <f t="shared" si="59"/>
        <v>4.3329532497149374E-2</v>
      </c>
      <c r="AC494" s="47">
        <f t="shared" si="60"/>
        <v>4.0481400437636761E-2</v>
      </c>
      <c r="AD494" t="str">
        <f t="shared" si="54"/>
        <v/>
      </c>
    </row>
    <row r="495" spans="2:30" x14ac:dyDescent="0.25">
      <c r="B495" s="9" t="s">
        <v>493</v>
      </c>
      <c r="C495" s="23" t="str">
        <f>VLOOKUP(B495,[2]Municipal!$C$15:$D$60549,2)</f>
        <v>Gachancipá</v>
      </c>
      <c r="D495" s="11">
        <f>VLOOKUP($B495,'[1]Sin Corporativo'!$Q$6:$AA$1115,2)</f>
        <v>2150</v>
      </c>
      <c r="E495" s="10">
        <f>VLOOKUP($B495,'[1]Sin Corporativo'!$Q$6:$AA$1115,3)</f>
        <v>2281</v>
      </c>
      <c r="F495" s="10">
        <f>VLOOKUP($B495,'[1]Sin Corporativo'!$Q$6:$AA$1115,4)</f>
        <v>2421</v>
      </c>
      <c r="G495" s="12">
        <f>VLOOKUP($B495,'[1]Sin Corporativo'!$Q$6:$AA$1115,5)</f>
        <v>2599</v>
      </c>
      <c r="H495" s="11">
        <f>VLOOKUP($B495,'[1]Sin Corporativo'!$Q$6:$AA$1115,6)</f>
        <v>1465</v>
      </c>
      <c r="I495" s="10">
        <f>VLOOKUP($B495,'[1]Sin Corporativo'!$Q$6:$AA$1115,7)</f>
        <v>2581</v>
      </c>
      <c r="J495" s="10">
        <f>VLOOKUP($B495,'[1]Sin Corporativo'!$Q$6:$AA$1115,8)</f>
        <v>2741</v>
      </c>
      <c r="K495" s="7">
        <f>VLOOKUP($B495,'[1]Sin Corporativo'!$Q$6:$AA$1115,9)</f>
        <v>2794</v>
      </c>
      <c r="L495" s="11">
        <f>VLOOKUP($B495,'[1]Sin Corporativo'!$Q$6:$AA$1115,10)</f>
        <v>3071</v>
      </c>
      <c r="M495" s="10">
        <f>VLOOKUP($B495,'[1]Sin Corporativo'!$Q$6:$AA$1115,11)</f>
        <v>3237</v>
      </c>
      <c r="N495" s="29">
        <f>VLOOKUP($B495,'[2]pop-2020-2023'!$I$5:$M$1126,2)</f>
        <v>18410</v>
      </c>
      <c r="O495" s="28">
        <f>VLOOKUP($B495,'[2]pop-2020-2023'!$I$5:$M$1126,3)</f>
        <v>18943</v>
      </c>
      <c r="P495" s="28">
        <f>VLOOKUP($B495,'[2]pop-2020-2023'!$I$5:$M$1126,4)</f>
        <v>19501</v>
      </c>
      <c r="Q495" s="30">
        <f>VLOOKUP($B495,'[2]pop-2020-2023'!$I$5:$M$1126,5)</f>
        <v>20142</v>
      </c>
      <c r="R495" s="29">
        <f>VLOOKUP($B495,'[3]Hogares total'!$D$5:$L$1126,6)</f>
        <v>6378</v>
      </c>
      <c r="S495" s="28">
        <f>VLOOKUP($B495,'[3]Hogares total'!$D$5:$L$1126,7)</f>
        <v>6732</v>
      </c>
      <c r="T495" s="28">
        <f>VLOOKUP($B495,'[3]Hogares total'!$D$5:$L$1126,8)</f>
        <v>7050</v>
      </c>
      <c r="U495" s="30">
        <f>VLOOKUP($B495,'[3]Hogares total'!$D$5:$L$1126,9)</f>
        <v>7361</v>
      </c>
      <c r="V495" s="29"/>
      <c r="W495" s="43">
        <f t="shared" si="55"/>
        <v>0.12041387319854299</v>
      </c>
      <c r="X495" s="43">
        <f t="shared" si="56"/>
        <v>0.13235218706732987</v>
      </c>
      <c r="Y495" s="47">
        <f t="shared" si="57"/>
        <v>0.16070896633899315</v>
      </c>
      <c r="Z495" s="29"/>
      <c r="AA495" s="43">
        <f t="shared" si="58"/>
        <v>0.33882947118241236</v>
      </c>
      <c r="AB495" s="43">
        <f t="shared" si="59"/>
        <v>0.36609929078014186</v>
      </c>
      <c r="AC495" s="47">
        <f t="shared" si="60"/>
        <v>0.43975003396277679</v>
      </c>
      <c r="AD495" t="str">
        <f t="shared" si="54"/>
        <v/>
      </c>
    </row>
    <row r="496" spans="2:30" x14ac:dyDescent="0.25">
      <c r="B496" s="9" t="s">
        <v>494</v>
      </c>
      <c r="C496" s="23" t="str">
        <f>VLOOKUP(B496,[2]Municipal!$C$15:$D$60549,2)</f>
        <v>Gachetá</v>
      </c>
      <c r="D496" s="11">
        <f>VLOOKUP($B496,'[1]Sin Corporativo'!$Q$6:$AA$1115,2)</f>
        <v>330</v>
      </c>
      <c r="E496" s="10">
        <f>VLOOKUP($B496,'[1]Sin Corporativo'!$Q$6:$AA$1115,3)</f>
        <v>1366</v>
      </c>
      <c r="F496" s="10">
        <f>VLOOKUP($B496,'[1]Sin Corporativo'!$Q$6:$AA$1115,4)</f>
        <v>396</v>
      </c>
      <c r="G496" s="12">
        <f>VLOOKUP($B496,'[1]Sin Corporativo'!$Q$6:$AA$1115,5)</f>
        <v>406</v>
      </c>
      <c r="H496" s="11">
        <f>VLOOKUP($B496,'[1]Sin Corporativo'!$Q$6:$AA$1115,6)</f>
        <v>332</v>
      </c>
      <c r="I496" s="10">
        <f>VLOOKUP($B496,'[1]Sin Corporativo'!$Q$6:$AA$1115,7)</f>
        <v>325</v>
      </c>
      <c r="J496" s="10">
        <f>VLOOKUP($B496,'[1]Sin Corporativo'!$Q$6:$AA$1115,8)</f>
        <v>381</v>
      </c>
      <c r="K496" s="7">
        <f>VLOOKUP($B496,'[1]Sin Corporativo'!$Q$6:$AA$1115,9)</f>
        <v>388</v>
      </c>
      <c r="L496" s="11">
        <f>VLOOKUP($B496,'[1]Sin Corporativo'!$Q$6:$AA$1115,10)</f>
        <v>252</v>
      </c>
      <c r="M496" s="10">
        <f>VLOOKUP($B496,'[1]Sin Corporativo'!$Q$6:$AA$1115,11)</f>
        <v>473</v>
      </c>
      <c r="N496" s="29">
        <f>VLOOKUP($B496,'[2]pop-2020-2023'!$I$5:$M$1126,2)</f>
        <v>8852</v>
      </c>
      <c r="O496" s="28">
        <f>VLOOKUP($B496,'[2]pop-2020-2023'!$I$5:$M$1126,3)</f>
        <v>8975</v>
      </c>
      <c r="P496" s="28">
        <f>VLOOKUP($B496,'[2]pop-2020-2023'!$I$5:$M$1126,4)</f>
        <v>9279</v>
      </c>
      <c r="Q496" s="30">
        <f>VLOOKUP($B496,'[2]pop-2020-2023'!$I$5:$M$1126,5)</f>
        <v>9583</v>
      </c>
      <c r="R496" s="29">
        <f>VLOOKUP($B496,'[3]Hogares total'!$D$5:$L$1126,6)</f>
        <v>3102</v>
      </c>
      <c r="S496" s="28">
        <f>VLOOKUP($B496,'[3]Hogares total'!$D$5:$L$1126,7)</f>
        <v>3267</v>
      </c>
      <c r="T496" s="28">
        <f>VLOOKUP($B496,'[3]Hogares total'!$D$5:$L$1126,8)</f>
        <v>3415</v>
      </c>
      <c r="U496" s="30">
        <f>VLOOKUP($B496,'[3]Hogares total'!$D$5:$L$1126,9)</f>
        <v>3563</v>
      </c>
      <c r="V496" s="29"/>
      <c r="W496" s="43">
        <f t="shared" si="55"/>
        <v>0.15220055710306407</v>
      </c>
      <c r="X496" s="43">
        <f t="shared" si="56"/>
        <v>3.5025326004957433E-2</v>
      </c>
      <c r="Y496" s="47">
        <f t="shared" si="57"/>
        <v>4.9358238547427734E-2</v>
      </c>
      <c r="Z496" s="29"/>
      <c r="AA496" s="43">
        <f t="shared" si="58"/>
        <v>0.41812059993878176</v>
      </c>
      <c r="AB496" s="43">
        <f t="shared" si="59"/>
        <v>9.5168374816983897E-2</v>
      </c>
      <c r="AC496" s="47">
        <f t="shared" si="60"/>
        <v>0.13275329778276734</v>
      </c>
      <c r="AD496" t="str">
        <f t="shared" si="54"/>
        <v/>
      </c>
    </row>
    <row r="497" spans="2:30" x14ac:dyDescent="0.25">
      <c r="B497" s="9" t="s">
        <v>495</v>
      </c>
      <c r="C497" s="23" t="str">
        <f>VLOOKUP(B497,[2]Municipal!$C$15:$D$60549,2)</f>
        <v>Gama</v>
      </c>
      <c r="D497" s="11">
        <f>VLOOKUP($B497,'[1]Sin Corporativo'!$Q$6:$AA$1115,2)</f>
        <v>56</v>
      </c>
      <c r="E497" s="10">
        <f>VLOOKUP($B497,'[1]Sin Corporativo'!$Q$6:$AA$1115,3)</f>
        <v>57</v>
      </c>
      <c r="F497" s="10">
        <f>VLOOKUP($B497,'[1]Sin Corporativo'!$Q$6:$AA$1115,4)</f>
        <v>47</v>
      </c>
      <c r="G497" s="12">
        <f>VLOOKUP($B497,'[1]Sin Corporativo'!$Q$6:$AA$1115,5)</f>
        <v>246</v>
      </c>
      <c r="H497" s="11">
        <f>VLOOKUP($B497,'[1]Sin Corporativo'!$Q$6:$AA$1115,6)</f>
        <v>271</v>
      </c>
      <c r="I497" s="10">
        <f>VLOOKUP($B497,'[1]Sin Corporativo'!$Q$6:$AA$1115,7)</f>
        <v>248</v>
      </c>
      <c r="J497" s="10">
        <f>VLOOKUP($B497,'[1]Sin Corporativo'!$Q$6:$AA$1115,8)</f>
        <v>236</v>
      </c>
      <c r="K497" s="7">
        <f>VLOOKUP($B497,'[1]Sin Corporativo'!$Q$6:$AA$1115,9)</f>
        <v>277</v>
      </c>
      <c r="L497" s="11">
        <f>VLOOKUP($B497,'[1]Sin Corporativo'!$Q$6:$AA$1115,10)</f>
        <v>302</v>
      </c>
      <c r="M497" s="10">
        <f>VLOOKUP($B497,'[1]Sin Corporativo'!$Q$6:$AA$1115,11)</f>
        <v>297</v>
      </c>
      <c r="N497" s="29">
        <f>VLOOKUP($B497,'[2]pop-2020-2023'!$I$5:$M$1126,2)</f>
        <v>3296</v>
      </c>
      <c r="O497" s="28">
        <f>VLOOKUP($B497,'[2]pop-2020-2023'!$I$5:$M$1126,3)</f>
        <v>3352</v>
      </c>
      <c r="P497" s="28">
        <f>VLOOKUP($B497,'[2]pop-2020-2023'!$I$5:$M$1126,4)</f>
        <v>3441</v>
      </c>
      <c r="Q497" s="30">
        <f>VLOOKUP($B497,'[2]pop-2020-2023'!$I$5:$M$1126,5)</f>
        <v>3556</v>
      </c>
      <c r="R497" s="29">
        <f>VLOOKUP($B497,'[3]Hogares total'!$D$5:$L$1126,6)</f>
        <v>1175</v>
      </c>
      <c r="S497" s="28">
        <f>VLOOKUP($B497,'[3]Hogares total'!$D$5:$L$1126,7)</f>
        <v>1235</v>
      </c>
      <c r="T497" s="28">
        <f>VLOOKUP($B497,'[3]Hogares total'!$D$5:$L$1126,8)</f>
        <v>1289</v>
      </c>
      <c r="U497" s="30">
        <f>VLOOKUP($B497,'[3]Hogares total'!$D$5:$L$1126,9)</f>
        <v>1342</v>
      </c>
      <c r="V497" s="29"/>
      <c r="W497" s="43">
        <f t="shared" si="55"/>
        <v>1.7004773269689737E-2</v>
      </c>
      <c r="X497" s="43">
        <f t="shared" si="56"/>
        <v>7.2072072072072071E-2</v>
      </c>
      <c r="Y497" s="47">
        <f t="shared" si="57"/>
        <v>8.3520809898762649E-2</v>
      </c>
      <c r="Z497" s="29"/>
      <c r="AA497" s="43">
        <f t="shared" si="58"/>
        <v>4.6153846153846156E-2</v>
      </c>
      <c r="AB497" s="43">
        <f t="shared" si="59"/>
        <v>0.19239720713731576</v>
      </c>
      <c r="AC497" s="47">
        <f t="shared" si="60"/>
        <v>0.22131147540983606</v>
      </c>
      <c r="AD497" t="str">
        <f t="shared" si="54"/>
        <v/>
      </c>
    </row>
    <row r="498" spans="2:30" x14ac:dyDescent="0.25">
      <c r="B498" s="9" t="s">
        <v>496</v>
      </c>
      <c r="C498" s="23" t="str">
        <f>VLOOKUP(B498,[2]Municipal!$C$15:$D$60549,2)</f>
        <v>Girardot</v>
      </c>
      <c r="D498" s="11">
        <f>VLOOKUP($B498,'[1]Sin Corporativo'!$Q$6:$AA$1115,2)</f>
        <v>21030</v>
      </c>
      <c r="E498" s="10">
        <f>VLOOKUP($B498,'[1]Sin Corporativo'!$Q$6:$AA$1115,3)</f>
        <v>21201</v>
      </c>
      <c r="F498" s="10">
        <f>VLOOKUP($B498,'[1]Sin Corporativo'!$Q$6:$AA$1115,4)</f>
        <v>21074</v>
      </c>
      <c r="G498" s="12">
        <f>VLOOKUP($B498,'[1]Sin Corporativo'!$Q$6:$AA$1115,5)</f>
        <v>21674</v>
      </c>
      <c r="H498" s="11">
        <f>VLOOKUP($B498,'[1]Sin Corporativo'!$Q$6:$AA$1115,6)</f>
        <v>21227</v>
      </c>
      <c r="I498" s="10">
        <f>VLOOKUP($B498,'[1]Sin Corporativo'!$Q$6:$AA$1115,7)</f>
        <v>21137</v>
      </c>
      <c r="J498" s="10">
        <f>VLOOKUP($B498,'[1]Sin Corporativo'!$Q$6:$AA$1115,8)</f>
        <v>21686</v>
      </c>
      <c r="K498" s="7">
        <f>VLOOKUP($B498,'[1]Sin Corporativo'!$Q$6:$AA$1115,9)</f>
        <v>21963</v>
      </c>
      <c r="L498" s="11">
        <f>VLOOKUP($B498,'[1]Sin Corporativo'!$Q$6:$AA$1115,10)</f>
        <v>23956</v>
      </c>
      <c r="M498" s="10">
        <f>VLOOKUP($B498,'[1]Sin Corporativo'!$Q$6:$AA$1115,11)</f>
        <v>22202</v>
      </c>
      <c r="N498" s="29">
        <f>VLOOKUP($B498,'[2]pop-2020-2023'!$I$5:$M$1126,2)</f>
        <v>108880</v>
      </c>
      <c r="O498" s="28">
        <f>VLOOKUP($B498,'[2]pop-2020-2023'!$I$5:$M$1126,3)</f>
        <v>111871</v>
      </c>
      <c r="P498" s="28">
        <f>VLOOKUP($B498,'[2]pop-2020-2023'!$I$5:$M$1126,4)</f>
        <v>115482</v>
      </c>
      <c r="Q498" s="30">
        <f>VLOOKUP($B498,'[2]pop-2020-2023'!$I$5:$M$1126,5)</f>
        <v>119446</v>
      </c>
      <c r="R498" s="29">
        <f>VLOOKUP($B498,'[3]Hogares total'!$D$5:$L$1126,6)</f>
        <v>42353</v>
      </c>
      <c r="S498" s="28">
        <f>VLOOKUP($B498,'[3]Hogares total'!$D$5:$L$1126,7)</f>
        <v>44724</v>
      </c>
      <c r="T498" s="28">
        <f>VLOOKUP($B498,'[3]Hogares total'!$D$5:$L$1126,8)</f>
        <v>46876</v>
      </c>
      <c r="U498" s="30">
        <f>VLOOKUP($B498,'[3]Hogares total'!$D$5:$L$1126,9)</f>
        <v>48976</v>
      </c>
      <c r="V498" s="29"/>
      <c r="W498" s="43">
        <f t="shared" si="55"/>
        <v>0.18951292113237569</v>
      </c>
      <c r="X498" s="43">
        <f t="shared" si="56"/>
        <v>0.1830328536048908</v>
      </c>
      <c r="Y498" s="47">
        <f t="shared" si="57"/>
        <v>0.1858747886074042</v>
      </c>
      <c r="Z498" s="29"/>
      <c r="AA498" s="43">
        <f t="shared" si="58"/>
        <v>0.47404078347196138</v>
      </c>
      <c r="AB498" s="43">
        <f t="shared" si="59"/>
        <v>0.45091304718832664</v>
      </c>
      <c r="AC498" s="47">
        <f t="shared" si="60"/>
        <v>0.45332407709898725</v>
      </c>
      <c r="AD498" t="str">
        <f t="shared" si="54"/>
        <v/>
      </c>
    </row>
    <row r="499" spans="2:30" x14ac:dyDescent="0.25">
      <c r="B499" s="9" t="s">
        <v>497</v>
      </c>
      <c r="C499" s="23" t="str">
        <f>VLOOKUP(B499,[2]Municipal!$C$15:$D$60549,2)</f>
        <v>Granada</v>
      </c>
      <c r="D499" s="11">
        <f>VLOOKUP($B499,'[1]Sin Corporativo'!$Q$6:$AA$1115,2)</f>
        <v>416</v>
      </c>
      <c r="E499" s="10">
        <f>VLOOKUP($B499,'[1]Sin Corporativo'!$Q$6:$AA$1115,3)</f>
        <v>433</v>
      </c>
      <c r="F499" s="10">
        <f>VLOOKUP($B499,'[1]Sin Corporativo'!$Q$6:$AA$1115,4)</f>
        <v>446</v>
      </c>
      <c r="G499" s="12">
        <f>VLOOKUP($B499,'[1]Sin Corporativo'!$Q$6:$AA$1115,5)</f>
        <v>472</v>
      </c>
      <c r="H499" s="11">
        <f>VLOOKUP($B499,'[1]Sin Corporativo'!$Q$6:$AA$1115,6)</f>
        <v>207</v>
      </c>
      <c r="I499" s="10">
        <f>VLOOKUP($B499,'[1]Sin Corporativo'!$Q$6:$AA$1115,7)</f>
        <v>295</v>
      </c>
      <c r="J499" s="10">
        <f>VLOOKUP($B499,'[1]Sin Corporativo'!$Q$6:$AA$1115,8)</f>
        <v>453</v>
      </c>
      <c r="K499" s="7">
        <f>VLOOKUP($B499,'[1]Sin Corporativo'!$Q$6:$AA$1115,9)</f>
        <v>467</v>
      </c>
      <c r="L499" s="11">
        <f>VLOOKUP($B499,'[1]Sin Corporativo'!$Q$6:$AA$1115,10)</f>
        <v>388</v>
      </c>
      <c r="M499" s="10">
        <f>VLOOKUP($B499,'[1]Sin Corporativo'!$Q$6:$AA$1115,11)</f>
        <v>285</v>
      </c>
      <c r="N499" s="29">
        <f>VLOOKUP($B499,'[2]pop-2020-2023'!$I$5:$M$1126,2)</f>
        <v>7628</v>
      </c>
      <c r="O499" s="28">
        <f>VLOOKUP($B499,'[2]pop-2020-2023'!$I$5:$M$1126,3)</f>
        <v>7777</v>
      </c>
      <c r="P499" s="28">
        <f>VLOOKUP($B499,'[2]pop-2020-2023'!$I$5:$M$1126,4)</f>
        <v>8009</v>
      </c>
      <c r="Q499" s="30">
        <f>VLOOKUP($B499,'[2]pop-2020-2023'!$I$5:$M$1126,5)</f>
        <v>8237</v>
      </c>
      <c r="R499" s="29">
        <f>VLOOKUP($B499,'[3]Hogares total'!$D$5:$L$1126,6)</f>
        <v>2519</v>
      </c>
      <c r="S499" s="28">
        <f>VLOOKUP($B499,'[3]Hogares total'!$D$5:$L$1126,7)</f>
        <v>2646</v>
      </c>
      <c r="T499" s="28">
        <f>VLOOKUP($B499,'[3]Hogares total'!$D$5:$L$1126,8)</f>
        <v>2760</v>
      </c>
      <c r="U499" s="30">
        <f>VLOOKUP($B499,'[3]Hogares total'!$D$5:$L$1126,9)</f>
        <v>2872</v>
      </c>
      <c r="V499" s="29"/>
      <c r="W499" s="43">
        <f t="shared" si="55"/>
        <v>5.5676996271055677E-2</v>
      </c>
      <c r="X499" s="43">
        <f t="shared" si="56"/>
        <v>3.6833562242477212E-2</v>
      </c>
      <c r="Y499" s="47">
        <f t="shared" si="57"/>
        <v>3.4599975719315286E-2</v>
      </c>
      <c r="Z499" s="29"/>
      <c r="AA499" s="43">
        <f t="shared" si="58"/>
        <v>0.1636432350718065</v>
      </c>
      <c r="AB499" s="43">
        <f t="shared" si="59"/>
        <v>0.1068840579710145</v>
      </c>
      <c r="AC499" s="47">
        <f t="shared" si="60"/>
        <v>9.9233983286908078E-2</v>
      </c>
      <c r="AD499" t="str">
        <f t="shared" si="54"/>
        <v/>
      </c>
    </row>
    <row r="500" spans="2:30" x14ac:dyDescent="0.25">
      <c r="B500" s="9" t="s">
        <v>498</v>
      </c>
      <c r="C500" s="23" t="str">
        <f>VLOOKUP(B500,[2]Municipal!$C$15:$D$60549,2)</f>
        <v>Guachetá</v>
      </c>
      <c r="D500" s="11">
        <f>VLOOKUP($B500,'[1]Sin Corporativo'!$Q$6:$AA$1115,2)</f>
        <v>561</v>
      </c>
      <c r="E500" s="10">
        <f>VLOOKUP($B500,'[1]Sin Corporativo'!$Q$6:$AA$1115,3)</f>
        <v>898</v>
      </c>
      <c r="F500" s="10">
        <f>VLOOKUP($B500,'[1]Sin Corporativo'!$Q$6:$AA$1115,4)</f>
        <v>803</v>
      </c>
      <c r="G500" s="12">
        <f>VLOOKUP($B500,'[1]Sin Corporativo'!$Q$6:$AA$1115,5)</f>
        <v>632</v>
      </c>
      <c r="H500" s="11">
        <f>VLOOKUP($B500,'[1]Sin Corporativo'!$Q$6:$AA$1115,6)</f>
        <v>1373</v>
      </c>
      <c r="I500" s="10">
        <f>VLOOKUP($B500,'[1]Sin Corporativo'!$Q$6:$AA$1115,7)</f>
        <v>1334</v>
      </c>
      <c r="J500" s="10">
        <f>VLOOKUP($B500,'[1]Sin Corporativo'!$Q$6:$AA$1115,8)</f>
        <v>2139</v>
      </c>
      <c r="K500" s="7">
        <f>VLOOKUP($B500,'[1]Sin Corporativo'!$Q$6:$AA$1115,9)</f>
        <v>1518</v>
      </c>
      <c r="L500" s="11">
        <f>VLOOKUP($B500,'[1]Sin Corporativo'!$Q$6:$AA$1115,10)</f>
        <v>1079</v>
      </c>
      <c r="M500" s="10">
        <f>VLOOKUP($B500,'[1]Sin Corporativo'!$Q$6:$AA$1115,11)</f>
        <v>4599</v>
      </c>
      <c r="N500" s="29">
        <f>VLOOKUP($B500,'[2]pop-2020-2023'!$I$5:$M$1126,2)</f>
        <v>14205</v>
      </c>
      <c r="O500" s="28">
        <f>VLOOKUP($B500,'[2]pop-2020-2023'!$I$5:$M$1126,3)</f>
        <v>14538</v>
      </c>
      <c r="P500" s="28">
        <f>VLOOKUP($B500,'[2]pop-2020-2023'!$I$5:$M$1126,4)</f>
        <v>15007</v>
      </c>
      <c r="Q500" s="30">
        <f>VLOOKUP($B500,'[2]pop-2020-2023'!$I$5:$M$1126,5)</f>
        <v>15528</v>
      </c>
      <c r="R500" s="29">
        <f>VLOOKUP($B500,'[3]Hogares total'!$D$5:$L$1126,6)</f>
        <v>4864</v>
      </c>
      <c r="S500" s="28">
        <f>VLOOKUP($B500,'[3]Hogares total'!$D$5:$L$1126,7)</f>
        <v>5112</v>
      </c>
      <c r="T500" s="28">
        <f>VLOOKUP($B500,'[3]Hogares total'!$D$5:$L$1126,8)</f>
        <v>5336</v>
      </c>
      <c r="U500" s="30">
        <f>VLOOKUP($B500,'[3]Hogares total'!$D$5:$L$1126,9)</f>
        <v>5556</v>
      </c>
      <c r="V500" s="29"/>
      <c r="W500" s="43">
        <f t="shared" si="55"/>
        <v>6.1769156692805062E-2</v>
      </c>
      <c r="X500" s="43">
        <f t="shared" si="56"/>
        <v>8.8891850469780764E-2</v>
      </c>
      <c r="Y500" s="47">
        <f t="shared" si="57"/>
        <v>0.29617465224111283</v>
      </c>
      <c r="Z500" s="29"/>
      <c r="AA500" s="43">
        <f t="shared" si="58"/>
        <v>0.17566510172143976</v>
      </c>
      <c r="AB500" s="43">
        <f t="shared" si="59"/>
        <v>0.25</v>
      </c>
      <c r="AC500" s="47">
        <f t="shared" si="60"/>
        <v>0.8277537796976242</v>
      </c>
      <c r="AD500" t="str">
        <f t="shared" si="54"/>
        <v/>
      </c>
    </row>
    <row r="501" spans="2:30" x14ac:dyDescent="0.25">
      <c r="B501" s="9" t="s">
        <v>499</v>
      </c>
      <c r="C501" s="23" t="str">
        <f>VLOOKUP(B501,[2]Municipal!$C$15:$D$60549,2)</f>
        <v>Guaduas</v>
      </c>
      <c r="D501" s="11">
        <f>VLOOKUP($B501,'[1]Sin Corporativo'!$Q$6:$AA$1115,2)</f>
        <v>1051</v>
      </c>
      <c r="E501" s="10">
        <f>VLOOKUP($B501,'[1]Sin Corporativo'!$Q$6:$AA$1115,3)</f>
        <v>1042</v>
      </c>
      <c r="F501" s="10">
        <f>VLOOKUP($B501,'[1]Sin Corporativo'!$Q$6:$AA$1115,4)</f>
        <v>1366</v>
      </c>
      <c r="G501" s="12">
        <f>VLOOKUP($B501,'[1]Sin Corporativo'!$Q$6:$AA$1115,5)</f>
        <v>1198</v>
      </c>
      <c r="H501" s="11">
        <f>VLOOKUP($B501,'[1]Sin Corporativo'!$Q$6:$AA$1115,6)</f>
        <v>1754</v>
      </c>
      <c r="I501" s="10">
        <f>VLOOKUP($B501,'[1]Sin Corporativo'!$Q$6:$AA$1115,7)</f>
        <v>2294</v>
      </c>
      <c r="J501" s="10">
        <f>VLOOKUP($B501,'[1]Sin Corporativo'!$Q$6:$AA$1115,8)</f>
        <v>2109</v>
      </c>
      <c r="K501" s="7">
        <f>VLOOKUP($B501,'[1]Sin Corporativo'!$Q$6:$AA$1115,9)</f>
        <v>1238</v>
      </c>
      <c r="L501" s="11">
        <f>VLOOKUP($B501,'[1]Sin Corporativo'!$Q$6:$AA$1115,10)</f>
        <v>2040</v>
      </c>
      <c r="M501" s="10">
        <f>VLOOKUP($B501,'[1]Sin Corporativo'!$Q$6:$AA$1115,11)</f>
        <v>2243</v>
      </c>
      <c r="N501" s="29">
        <f>VLOOKUP($B501,'[2]pop-2020-2023'!$I$5:$M$1126,2)</f>
        <v>32799</v>
      </c>
      <c r="O501" s="28">
        <f>VLOOKUP($B501,'[2]pop-2020-2023'!$I$5:$M$1126,3)</f>
        <v>33641</v>
      </c>
      <c r="P501" s="28">
        <f>VLOOKUP($B501,'[2]pop-2020-2023'!$I$5:$M$1126,4)</f>
        <v>34726</v>
      </c>
      <c r="Q501" s="30">
        <f>VLOOKUP($B501,'[2]pop-2020-2023'!$I$5:$M$1126,5)</f>
        <v>35904</v>
      </c>
      <c r="R501" s="29">
        <f>VLOOKUP($B501,'[3]Hogares total'!$D$5:$L$1126,6)</f>
        <v>11258</v>
      </c>
      <c r="S501" s="28">
        <f>VLOOKUP($B501,'[3]Hogares total'!$D$5:$L$1126,7)</f>
        <v>11903</v>
      </c>
      <c r="T501" s="28">
        <f>VLOOKUP($B501,'[3]Hogares total'!$D$5:$L$1126,8)</f>
        <v>12480</v>
      </c>
      <c r="U501" s="30">
        <f>VLOOKUP($B501,'[3]Hogares total'!$D$5:$L$1126,9)</f>
        <v>13051</v>
      </c>
      <c r="V501" s="29"/>
      <c r="W501" s="43">
        <f t="shared" si="55"/>
        <v>3.0974108974168427E-2</v>
      </c>
      <c r="X501" s="43">
        <f t="shared" si="56"/>
        <v>6.6060012670621435E-2</v>
      </c>
      <c r="Y501" s="47">
        <f t="shared" si="57"/>
        <v>6.2472147950089124E-2</v>
      </c>
      <c r="Z501" s="29"/>
      <c r="AA501" s="43">
        <f t="shared" si="58"/>
        <v>8.7540956061497102E-2</v>
      </c>
      <c r="AB501" s="43">
        <f t="shared" si="59"/>
        <v>0.18381410256410258</v>
      </c>
      <c r="AC501" s="47">
        <f t="shared" si="60"/>
        <v>0.17186422496360432</v>
      </c>
      <c r="AD501" t="str">
        <f t="shared" si="54"/>
        <v/>
      </c>
    </row>
    <row r="502" spans="2:30" x14ac:dyDescent="0.25">
      <c r="B502" s="9" t="s">
        <v>500</v>
      </c>
      <c r="C502" s="23" t="str">
        <f>VLOOKUP(B502,[2]Municipal!$C$15:$D$60549,2)</f>
        <v>Guasca</v>
      </c>
      <c r="D502" s="11">
        <f>VLOOKUP($B502,'[1]Sin Corporativo'!$Q$6:$AA$1115,2)</f>
        <v>833</v>
      </c>
      <c r="E502" s="10">
        <f>VLOOKUP($B502,'[1]Sin Corporativo'!$Q$6:$AA$1115,3)</f>
        <v>815</v>
      </c>
      <c r="F502" s="10">
        <f>VLOOKUP($B502,'[1]Sin Corporativo'!$Q$6:$AA$1115,4)</f>
        <v>962</v>
      </c>
      <c r="G502" s="12">
        <f>VLOOKUP($B502,'[1]Sin Corporativo'!$Q$6:$AA$1115,5)</f>
        <v>1723</v>
      </c>
      <c r="H502" s="11">
        <f>VLOOKUP($B502,'[1]Sin Corporativo'!$Q$6:$AA$1115,6)</f>
        <v>1969</v>
      </c>
      <c r="I502" s="10">
        <f>VLOOKUP($B502,'[1]Sin Corporativo'!$Q$6:$AA$1115,7)</f>
        <v>1202</v>
      </c>
      <c r="J502" s="10">
        <f>VLOOKUP($B502,'[1]Sin Corporativo'!$Q$6:$AA$1115,8)</f>
        <v>1227</v>
      </c>
      <c r="K502" s="7">
        <f>VLOOKUP($B502,'[1]Sin Corporativo'!$Q$6:$AA$1115,9)</f>
        <v>1172</v>
      </c>
      <c r="L502" s="11">
        <f>VLOOKUP($B502,'[1]Sin Corporativo'!$Q$6:$AA$1115,10)</f>
        <v>1320</v>
      </c>
      <c r="M502" s="10">
        <f>VLOOKUP($B502,'[1]Sin Corporativo'!$Q$6:$AA$1115,11)</f>
        <v>1077</v>
      </c>
      <c r="N502" s="29">
        <f>VLOOKUP($B502,'[2]pop-2020-2023'!$I$5:$M$1126,2)</f>
        <v>16448</v>
      </c>
      <c r="O502" s="28">
        <f>VLOOKUP($B502,'[2]pop-2020-2023'!$I$5:$M$1126,3)</f>
        <v>16858</v>
      </c>
      <c r="P502" s="28">
        <f>VLOOKUP($B502,'[2]pop-2020-2023'!$I$5:$M$1126,4)</f>
        <v>17394</v>
      </c>
      <c r="Q502" s="30">
        <f>VLOOKUP($B502,'[2]pop-2020-2023'!$I$5:$M$1126,5)</f>
        <v>17989</v>
      </c>
      <c r="R502" s="29">
        <f>VLOOKUP($B502,'[3]Hogares total'!$D$5:$L$1126,6)</f>
        <v>5500</v>
      </c>
      <c r="S502" s="28">
        <f>VLOOKUP($B502,'[3]Hogares total'!$D$5:$L$1126,7)</f>
        <v>5782</v>
      </c>
      <c r="T502" s="28">
        <f>VLOOKUP($B502,'[3]Hogares total'!$D$5:$L$1126,8)</f>
        <v>6036</v>
      </c>
      <c r="U502" s="30">
        <f>VLOOKUP($B502,'[3]Hogares total'!$D$5:$L$1126,9)</f>
        <v>6289</v>
      </c>
      <c r="V502" s="29"/>
      <c r="W502" s="43">
        <f t="shared" si="55"/>
        <v>4.8344999406809822E-2</v>
      </c>
      <c r="X502" s="43">
        <f t="shared" si="56"/>
        <v>6.9104288835230537E-2</v>
      </c>
      <c r="Y502" s="47">
        <f t="shared" si="57"/>
        <v>5.9869920506976489E-2</v>
      </c>
      <c r="Z502" s="29"/>
      <c r="AA502" s="43">
        <f t="shared" si="58"/>
        <v>0.14095468695952956</v>
      </c>
      <c r="AB502" s="43">
        <f t="shared" si="59"/>
        <v>0.19913850231941682</v>
      </c>
      <c r="AC502" s="47">
        <f t="shared" si="60"/>
        <v>0.1712513913181746</v>
      </c>
      <c r="AD502" t="str">
        <f t="shared" si="54"/>
        <v/>
      </c>
    </row>
    <row r="503" spans="2:30" x14ac:dyDescent="0.25">
      <c r="B503" s="9" t="s">
        <v>501</v>
      </c>
      <c r="C503" s="23" t="str">
        <f>VLOOKUP(B503,[2]Municipal!$C$15:$D$60549,2)</f>
        <v>Guataquí</v>
      </c>
      <c r="D503" s="11">
        <f>VLOOKUP($B503,'[1]Sin Corporativo'!$Q$6:$AA$1115,2)</f>
        <v>13</v>
      </c>
      <c r="E503" s="10">
        <f>VLOOKUP($B503,'[1]Sin Corporativo'!$Q$6:$AA$1115,3)</f>
        <v>52</v>
      </c>
      <c r="F503" s="10">
        <f>VLOOKUP($B503,'[1]Sin Corporativo'!$Q$6:$AA$1115,4)</f>
        <v>70</v>
      </c>
      <c r="G503" s="12">
        <f>VLOOKUP($B503,'[1]Sin Corporativo'!$Q$6:$AA$1115,5)</f>
        <v>24</v>
      </c>
      <c r="H503" s="11">
        <f>VLOOKUP($B503,'[1]Sin Corporativo'!$Q$6:$AA$1115,6)</f>
        <v>21</v>
      </c>
      <c r="I503" s="10">
        <f>VLOOKUP($B503,'[1]Sin Corporativo'!$Q$6:$AA$1115,7)</f>
        <v>22</v>
      </c>
      <c r="J503" s="10">
        <f>VLOOKUP($B503,'[1]Sin Corporativo'!$Q$6:$AA$1115,8)</f>
        <v>4</v>
      </c>
      <c r="K503" s="7">
        <f>VLOOKUP($B503,'[1]Sin Corporativo'!$Q$6:$AA$1115,9)</f>
        <v>25</v>
      </c>
      <c r="L503" s="11">
        <f>VLOOKUP($B503,'[1]Sin Corporativo'!$Q$6:$AA$1115,10)</f>
        <v>29</v>
      </c>
      <c r="M503" s="10">
        <f>VLOOKUP($B503,'[1]Sin Corporativo'!$Q$6:$AA$1115,11)</f>
        <v>32</v>
      </c>
      <c r="N503" s="29">
        <f>VLOOKUP($B503,'[2]pop-2020-2023'!$I$5:$M$1126,2)</f>
        <v>3040</v>
      </c>
      <c r="O503" s="28">
        <f>VLOOKUP($B503,'[2]pop-2020-2023'!$I$5:$M$1126,3)</f>
        <v>3129</v>
      </c>
      <c r="P503" s="28">
        <f>VLOOKUP($B503,'[2]pop-2020-2023'!$I$5:$M$1126,4)</f>
        <v>3214</v>
      </c>
      <c r="Q503" s="30">
        <f>VLOOKUP($B503,'[2]pop-2020-2023'!$I$5:$M$1126,5)</f>
        <v>3329</v>
      </c>
      <c r="R503" s="29">
        <f>VLOOKUP($B503,'[3]Hogares total'!$D$5:$L$1126,6)</f>
        <v>1590</v>
      </c>
      <c r="S503" s="28">
        <f>VLOOKUP($B503,'[3]Hogares total'!$D$5:$L$1126,7)</f>
        <v>1652</v>
      </c>
      <c r="T503" s="28">
        <f>VLOOKUP($B503,'[3]Hogares total'!$D$5:$L$1126,8)</f>
        <v>1707</v>
      </c>
      <c r="U503" s="30">
        <f>VLOOKUP($B503,'[3]Hogares total'!$D$5:$L$1126,9)</f>
        <v>1760</v>
      </c>
      <c r="V503" s="29"/>
      <c r="W503" s="43">
        <f t="shared" si="55"/>
        <v>1.6618728028124002E-2</v>
      </c>
      <c r="X503" s="43">
        <f t="shared" si="56"/>
        <v>6.8450528935905417E-3</v>
      </c>
      <c r="Y503" s="47">
        <f t="shared" si="57"/>
        <v>9.6124962451186544E-3</v>
      </c>
      <c r="Z503" s="29"/>
      <c r="AA503" s="43">
        <f t="shared" si="58"/>
        <v>3.1476997578692496E-2</v>
      </c>
      <c r="AB503" s="43">
        <f t="shared" si="59"/>
        <v>1.2888107791446984E-2</v>
      </c>
      <c r="AC503" s="47">
        <f t="shared" si="60"/>
        <v>1.8181818181818181E-2</v>
      </c>
      <c r="AD503" t="str">
        <f t="shared" si="54"/>
        <v/>
      </c>
    </row>
    <row r="504" spans="2:30" x14ac:dyDescent="0.25">
      <c r="B504" s="9" t="s">
        <v>502</v>
      </c>
      <c r="C504" s="23" t="str">
        <f>VLOOKUP(B504,[2]Municipal!$C$15:$D$60549,2)</f>
        <v>Guatavita</v>
      </c>
      <c r="D504" s="11">
        <f>VLOOKUP($B504,'[1]Sin Corporativo'!$Q$6:$AA$1115,2)</f>
        <v>274</v>
      </c>
      <c r="E504" s="10">
        <f>VLOOKUP($B504,'[1]Sin Corporativo'!$Q$6:$AA$1115,3)</f>
        <v>321</v>
      </c>
      <c r="F504" s="10">
        <f>VLOOKUP($B504,'[1]Sin Corporativo'!$Q$6:$AA$1115,4)</f>
        <v>272</v>
      </c>
      <c r="G504" s="12">
        <f>VLOOKUP($B504,'[1]Sin Corporativo'!$Q$6:$AA$1115,5)</f>
        <v>284</v>
      </c>
      <c r="H504" s="11">
        <f>VLOOKUP($B504,'[1]Sin Corporativo'!$Q$6:$AA$1115,6)</f>
        <v>270</v>
      </c>
      <c r="I504" s="10">
        <f>VLOOKUP($B504,'[1]Sin Corporativo'!$Q$6:$AA$1115,7)</f>
        <v>304</v>
      </c>
      <c r="J504" s="10">
        <f>VLOOKUP($B504,'[1]Sin Corporativo'!$Q$6:$AA$1115,8)</f>
        <v>303</v>
      </c>
      <c r="K504" s="7">
        <f>VLOOKUP($B504,'[1]Sin Corporativo'!$Q$6:$AA$1115,9)</f>
        <v>270</v>
      </c>
      <c r="L504" s="11">
        <f>VLOOKUP($B504,'[1]Sin Corporativo'!$Q$6:$AA$1115,10)</f>
        <v>254</v>
      </c>
      <c r="M504" s="10">
        <f>VLOOKUP($B504,'[1]Sin Corporativo'!$Q$6:$AA$1115,11)</f>
        <v>230</v>
      </c>
      <c r="N504" s="29">
        <f>VLOOKUP($B504,'[2]pop-2020-2023'!$I$5:$M$1126,2)</f>
        <v>6760</v>
      </c>
      <c r="O504" s="28">
        <f>VLOOKUP($B504,'[2]pop-2020-2023'!$I$5:$M$1126,3)</f>
        <v>6893</v>
      </c>
      <c r="P504" s="28">
        <f>VLOOKUP($B504,'[2]pop-2020-2023'!$I$5:$M$1126,4)</f>
        <v>7145</v>
      </c>
      <c r="Q504" s="30">
        <f>VLOOKUP($B504,'[2]pop-2020-2023'!$I$5:$M$1126,5)</f>
        <v>7382</v>
      </c>
      <c r="R504" s="29">
        <f>VLOOKUP($B504,'[3]Hogares total'!$D$5:$L$1126,6)</f>
        <v>2219</v>
      </c>
      <c r="S504" s="28">
        <f>VLOOKUP($B504,'[3]Hogares total'!$D$5:$L$1126,7)</f>
        <v>2338</v>
      </c>
      <c r="T504" s="28">
        <f>VLOOKUP($B504,'[3]Hogares total'!$D$5:$L$1126,8)</f>
        <v>2443</v>
      </c>
      <c r="U504" s="30">
        <f>VLOOKUP($B504,'[3]Hogares total'!$D$5:$L$1126,9)</f>
        <v>2547</v>
      </c>
      <c r="V504" s="29"/>
      <c r="W504" s="43">
        <f t="shared" si="55"/>
        <v>4.6568983026258524E-2</v>
      </c>
      <c r="X504" s="43">
        <f t="shared" si="56"/>
        <v>4.2547235829251226E-2</v>
      </c>
      <c r="Y504" s="47">
        <f t="shared" si="57"/>
        <v>3.1156868057437007E-2</v>
      </c>
      <c r="Z504" s="29"/>
      <c r="AA504" s="43">
        <f t="shared" si="58"/>
        <v>0.13729683490162531</v>
      </c>
      <c r="AB504" s="43">
        <f t="shared" si="59"/>
        <v>0.12443716741711011</v>
      </c>
      <c r="AC504" s="47">
        <f t="shared" si="60"/>
        <v>9.0302316450726339E-2</v>
      </c>
      <c r="AD504" t="str">
        <f t="shared" si="54"/>
        <v/>
      </c>
    </row>
    <row r="505" spans="2:30" x14ac:dyDescent="0.25">
      <c r="B505" s="9" t="s">
        <v>503</v>
      </c>
      <c r="C505" s="23" t="str">
        <f>VLOOKUP(B505,[2]Municipal!$C$15:$D$60549,2)</f>
        <v>Guayabal de Síquima</v>
      </c>
      <c r="D505" s="11">
        <f>VLOOKUP($B505,'[1]Sin Corporativo'!$Q$6:$AA$1115,2)</f>
        <v>85</v>
      </c>
      <c r="E505" s="10">
        <f>VLOOKUP($B505,'[1]Sin Corporativo'!$Q$6:$AA$1115,3)</f>
        <v>22</v>
      </c>
      <c r="F505" s="10">
        <f>VLOOKUP($B505,'[1]Sin Corporativo'!$Q$6:$AA$1115,4)</f>
        <v>22</v>
      </c>
      <c r="G505" s="12">
        <f>VLOOKUP($B505,'[1]Sin Corporativo'!$Q$6:$AA$1115,5)</f>
        <v>19</v>
      </c>
      <c r="H505" s="11">
        <f>VLOOKUP($B505,'[1]Sin Corporativo'!$Q$6:$AA$1115,6)</f>
        <v>18</v>
      </c>
      <c r="I505" s="10">
        <f>VLOOKUP($B505,'[1]Sin Corporativo'!$Q$6:$AA$1115,7)</f>
        <v>15</v>
      </c>
      <c r="J505" s="10">
        <f>VLOOKUP($B505,'[1]Sin Corporativo'!$Q$6:$AA$1115,8)</f>
        <v>94</v>
      </c>
      <c r="K505" s="7">
        <f>VLOOKUP($B505,'[1]Sin Corporativo'!$Q$6:$AA$1115,9)</f>
        <v>236</v>
      </c>
      <c r="L505" s="11">
        <f>VLOOKUP($B505,'[1]Sin Corporativo'!$Q$6:$AA$1115,10)</f>
        <v>219</v>
      </c>
      <c r="M505" s="10">
        <f>VLOOKUP($B505,'[1]Sin Corporativo'!$Q$6:$AA$1115,11)</f>
        <v>14</v>
      </c>
      <c r="N505" s="29">
        <f>VLOOKUP($B505,'[2]pop-2020-2023'!$I$5:$M$1126,2)</f>
        <v>4745</v>
      </c>
      <c r="O505" s="28">
        <f>VLOOKUP($B505,'[2]pop-2020-2023'!$I$5:$M$1126,3)</f>
        <v>4852</v>
      </c>
      <c r="P505" s="28">
        <f>VLOOKUP($B505,'[2]pop-2020-2023'!$I$5:$M$1126,4)</f>
        <v>5012</v>
      </c>
      <c r="Q505" s="30">
        <f>VLOOKUP($B505,'[2]pop-2020-2023'!$I$5:$M$1126,5)</f>
        <v>5150</v>
      </c>
      <c r="R505" s="29">
        <f>VLOOKUP($B505,'[3]Hogares total'!$D$5:$L$1126,6)</f>
        <v>1809</v>
      </c>
      <c r="S505" s="28">
        <f>VLOOKUP($B505,'[3]Hogares total'!$D$5:$L$1126,7)</f>
        <v>1901</v>
      </c>
      <c r="T505" s="28">
        <f>VLOOKUP($B505,'[3]Hogares total'!$D$5:$L$1126,8)</f>
        <v>1986</v>
      </c>
      <c r="U505" s="30">
        <f>VLOOKUP($B505,'[3]Hogares total'!$D$5:$L$1126,9)</f>
        <v>2068</v>
      </c>
      <c r="V505" s="29"/>
      <c r="W505" s="43">
        <f t="shared" si="55"/>
        <v>4.5342126957955481E-3</v>
      </c>
      <c r="X505" s="43">
        <f t="shared" si="56"/>
        <v>2.9928172386272946E-3</v>
      </c>
      <c r="Y505" s="47">
        <f t="shared" si="57"/>
        <v>2.7184466019417475E-3</v>
      </c>
      <c r="Z505" s="29"/>
      <c r="AA505" s="43">
        <f t="shared" si="58"/>
        <v>1.1572856391372961E-2</v>
      </c>
      <c r="AB505" s="43">
        <f t="shared" si="59"/>
        <v>7.5528700906344415E-3</v>
      </c>
      <c r="AC505" s="47">
        <f t="shared" si="60"/>
        <v>6.7698259187620891E-3</v>
      </c>
      <c r="AD505" t="str">
        <f t="shared" si="54"/>
        <v/>
      </c>
    </row>
    <row r="506" spans="2:30" x14ac:dyDescent="0.25">
      <c r="B506" s="9" t="s">
        <v>504</v>
      </c>
      <c r="C506" s="23" t="str">
        <f>VLOOKUP(B506,[2]Municipal!$C$15:$D$60549,2)</f>
        <v>Guayabetal</v>
      </c>
      <c r="D506" s="11">
        <f>VLOOKUP($B506,'[1]Sin Corporativo'!$Q$6:$AA$1115,2)</f>
        <v>180</v>
      </c>
      <c r="E506" s="10">
        <f>VLOOKUP($B506,'[1]Sin Corporativo'!$Q$6:$AA$1115,3)</f>
        <v>176</v>
      </c>
      <c r="F506" s="10">
        <f>VLOOKUP($B506,'[1]Sin Corporativo'!$Q$6:$AA$1115,4)</f>
        <v>178</v>
      </c>
      <c r="G506" s="12">
        <f>VLOOKUP($B506,'[1]Sin Corporativo'!$Q$6:$AA$1115,5)</f>
        <v>212</v>
      </c>
      <c r="H506" s="11">
        <f>VLOOKUP($B506,'[1]Sin Corporativo'!$Q$6:$AA$1115,6)</f>
        <v>270</v>
      </c>
      <c r="I506" s="10">
        <f>VLOOKUP($B506,'[1]Sin Corporativo'!$Q$6:$AA$1115,7)</f>
        <v>271</v>
      </c>
      <c r="J506" s="10">
        <f>VLOOKUP($B506,'[1]Sin Corporativo'!$Q$6:$AA$1115,8)</f>
        <v>274</v>
      </c>
      <c r="K506" s="7">
        <f>VLOOKUP($B506,'[1]Sin Corporativo'!$Q$6:$AA$1115,9)</f>
        <v>248</v>
      </c>
      <c r="L506" s="11">
        <f>VLOOKUP($B506,'[1]Sin Corporativo'!$Q$6:$AA$1115,10)</f>
        <v>479</v>
      </c>
      <c r="M506" s="10">
        <f>VLOOKUP($B506,'[1]Sin Corporativo'!$Q$6:$AA$1115,11)</f>
        <v>403</v>
      </c>
      <c r="N506" s="29">
        <f>VLOOKUP($B506,'[2]pop-2020-2023'!$I$5:$M$1126,2)</f>
        <v>6690</v>
      </c>
      <c r="O506" s="28">
        <f>VLOOKUP($B506,'[2]pop-2020-2023'!$I$5:$M$1126,3)</f>
        <v>6855</v>
      </c>
      <c r="P506" s="28">
        <f>VLOOKUP($B506,'[2]pop-2020-2023'!$I$5:$M$1126,4)</f>
        <v>7055</v>
      </c>
      <c r="Q506" s="30">
        <f>VLOOKUP($B506,'[2]pop-2020-2023'!$I$5:$M$1126,5)</f>
        <v>7326</v>
      </c>
      <c r="R506" s="29">
        <f>VLOOKUP($B506,'[3]Hogares total'!$D$5:$L$1126,6)</f>
        <v>2294</v>
      </c>
      <c r="S506" s="28">
        <f>VLOOKUP($B506,'[3]Hogares total'!$D$5:$L$1126,7)</f>
        <v>2418</v>
      </c>
      <c r="T506" s="28">
        <f>VLOOKUP($B506,'[3]Hogares total'!$D$5:$L$1126,8)</f>
        <v>2529</v>
      </c>
      <c r="U506" s="30">
        <f>VLOOKUP($B506,'[3]Hogares total'!$D$5:$L$1126,9)</f>
        <v>2637</v>
      </c>
      <c r="V506" s="29"/>
      <c r="W506" s="43">
        <f t="shared" si="55"/>
        <v>2.5674690007293947E-2</v>
      </c>
      <c r="X506" s="43">
        <f t="shared" si="56"/>
        <v>3.8412473423104179E-2</v>
      </c>
      <c r="Y506" s="47">
        <f t="shared" si="57"/>
        <v>5.5009555009555011E-2</v>
      </c>
      <c r="Z506" s="29"/>
      <c r="AA506" s="43">
        <f t="shared" si="58"/>
        <v>7.278742762613731E-2</v>
      </c>
      <c r="AB506" s="43">
        <f t="shared" si="59"/>
        <v>0.10715697904310004</v>
      </c>
      <c r="AC506" s="47">
        <f t="shared" si="60"/>
        <v>0.1528251801289344</v>
      </c>
      <c r="AD506" t="str">
        <f t="shared" si="54"/>
        <v/>
      </c>
    </row>
    <row r="507" spans="2:30" x14ac:dyDescent="0.25">
      <c r="B507" s="9" t="s">
        <v>505</v>
      </c>
      <c r="C507" s="23" t="str">
        <f>VLOOKUP(B507,[2]Municipal!$C$15:$D$60549,2)</f>
        <v>Gutiérrez</v>
      </c>
      <c r="D507" s="11">
        <f>VLOOKUP($B507,'[1]Sin Corporativo'!$Q$6:$AA$1115,2)</f>
        <v>2</v>
      </c>
      <c r="E507" s="10">
        <f>VLOOKUP($B507,'[1]Sin Corporativo'!$Q$6:$AA$1115,3)</f>
        <v>2</v>
      </c>
      <c r="F507" s="10">
        <f>VLOOKUP($B507,'[1]Sin Corporativo'!$Q$6:$AA$1115,4)</f>
        <v>1</v>
      </c>
      <c r="G507" s="12">
        <f>VLOOKUP($B507,'[1]Sin Corporativo'!$Q$6:$AA$1115,5)</f>
        <v>1</v>
      </c>
      <c r="H507" s="11">
        <f>VLOOKUP($B507,'[1]Sin Corporativo'!$Q$6:$AA$1115,6)</f>
        <v>1</v>
      </c>
      <c r="I507" s="10">
        <f>VLOOKUP($B507,'[1]Sin Corporativo'!$Q$6:$AA$1115,7)</f>
        <v>1</v>
      </c>
      <c r="J507" s="10">
        <f>VLOOKUP($B507,'[1]Sin Corporativo'!$Q$6:$AA$1115,8)</f>
        <v>1</v>
      </c>
      <c r="K507" s="7">
        <f>VLOOKUP($B507,'[1]Sin Corporativo'!$Q$6:$AA$1115,9)</f>
        <v>1</v>
      </c>
      <c r="L507" s="11">
        <f>VLOOKUP($B507,'[1]Sin Corporativo'!$Q$6:$AA$1115,10)</f>
        <v>4</v>
      </c>
      <c r="M507" s="10">
        <f>VLOOKUP($B507,'[1]Sin Corporativo'!$Q$6:$AA$1115,11)</f>
        <v>3</v>
      </c>
      <c r="N507" s="29">
        <f>VLOOKUP($B507,'[2]pop-2020-2023'!$I$5:$M$1126,2)</f>
        <v>3615</v>
      </c>
      <c r="O507" s="28">
        <f>VLOOKUP($B507,'[2]pop-2020-2023'!$I$5:$M$1126,3)</f>
        <v>3690</v>
      </c>
      <c r="P507" s="28">
        <f>VLOOKUP($B507,'[2]pop-2020-2023'!$I$5:$M$1126,4)</f>
        <v>3807</v>
      </c>
      <c r="Q507" s="30">
        <f>VLOOKUP($B507,'[2]pop-2020-2023'!$I$5:$M$1126,5)</f>
        <v>3932</v>
      </c>
      <c r="R507" s="29">
        <f>VLOOKUP($B507,'[3]Hogares total'!$D$5:$L$1126,6)</f>
        <v>1267</v>
      </c>
      <c r="S507" s="28">
        <f>VLOOKUP($B507,'[3]Hogares total'!$D$5:$L$1126,7)</f>
        <v>1337</v>
      </c>
      <c r="T507" s="28">
        <f>VLOOKUP($B507,'[3]Hogares total'!$D$5:$L$1126,8)</f>
        <v>1399</v>
      </c>
      <c r="U507" s="30">
        <f>VLOOKUP($B507,'[3]Hogares total'!$D$5:$L$1126,9)</f>
        <v>1459</v>
      </c>
      <c r="V507" s="29"/>
      <c r="W507" s="43">
        <f t="shared" si="55"/>
        <v>5.4200542005420054E-4</v>
      </c>
      <c r="X507" s="43">
        <f t="shared" si="56"/>
        <v>2.6267402153926978E-4</v>
      </c>
      <c r="Y507" s="47">
        <f t="shared" si="57"/>
        <v>7.6297049847405898E-4</v>
      </c>
      <c r="Z507" s="29"/>
      <c r="AA507" s="43">
        <f t="shared" si="58"/>
        <v>1.4958863126402393E-3</v>
      </c>
      <c r="AB507" s="43">
        <f t="shared" si="59"/>
        <v>7.1479628305932811E-4</v>
      </c>
      <c r="AC507" s="47">
        <f t="shared" si="60"/>
        <v>2.0562028786840301E-3</v>
      </c>
      <c r="AD507" t="str">
        <f t="shared" si="54"/>
        <v/>
      </c>
    </row>
    <row r="508" spans="2:30" x14ac:dyDescent="0.25">
      <c r="B508" s="9" t="s">
        <v>506</v>
      </c>
      <c r="C508" s="23" t="str">
        <f>VLOOKUP(B508,[2]Municipal!$C$15:$D$60549,2)</f>
        <v>Jerusalén</v>
      </c>
      <c r="D508" s="11">
        <f>VLOOKUP($B508,'[1]Sin Corporativo'!$Q$6:$AA$1115,2)</f>
        <v>5</v>
      </c>
      <c r="E508" s="10">
        <f>VLOOKUP($B508,'[1]Sin Corporativo'!$Q$6:$AA$1115,3)</f>
        <v>4</v>
      </c>
      <c r="F508" s="10">
        <f>VLOOKUP($B508,'[1]Sin Corporativo'!$Q$6:$AA$1115,4)</f>
        <v>28</v>
      </c>
      <c r="G508" s="12">
        <f>VLOOKUP($B508,'[1]Sin Corporativo'!$Q$6:$AA$1115,5)</f>
        <v>37</v>
      </c>
      <c r="H508" s="11">
        <f>VLOOKUP($B508,'[1]Sin Corporativo'!$Q$6:$AA$1115,6)</f>
        <v>37</v>
      </c>
      <c r="I508" s="10">
        <f>VLOOKUP($B508,'[1]Sin Corporativo'!$Q$6:$AA$1115,7)</f>
        <v>40</v>
      </c>
      <c r="J508" s="10">
        <f>VLOOKUP($B508,'[1]Sin Corporativo'!$Q$6:$AA$1115,8)</f>
        <v>2</v>
      </c>
      <c r="K508" s="7">
        <f>VLOOKUP($B508,'[1]Sin Corporativo'!$Q$6:$AA$1115,9)</f>
        <v>39</v>
      </c>
      <c r="L508" s="11">
        <f>VLOOKUP($B508,'[1]Sin Corporativo'!$Q$6:$AA$1115,10)</f>
        <v>47</v>
      </c>
      <c r="M508" s="10">
        <f>VLOOKUP($B508,'[1]Sin Corporativo'!$Q$6:$AA$1115,11)</f>
        <v>48</v>
      </c>
      <c r="N508" s="29">
        <f>VLOOKUP($B508,'[2]pop-2020-2023'!$I$5:$M$1126,2)</f>
        <v>2400</v>
      </c>
      <c r="O508" s="28">
        <f>VLOOKUP($B508,'[2]pop-2020-2023'!$I$5:$M$1126,3)</f>
        <v>2427</v>
      </c>
      <c r="P508" s="28">
        <f>VLOOKUP($B508,'[2]pop-2020-2023'!$I$5:$M$1126,4)</f>
        <v>2515</v>
      </c>
      <c r="Q508" s="30">
        <f>VLOOKUP($B508,'[2]pop-2020-2023'!$I$5:$M$1126,5)</f>
        <v>2592</v>
      </c>
      <c r="R508" s="29">
        <f>VLOOKUP($B508,'[3]Hogares total'!$D$5:$L$1126,6)</f>
        <v>1135</v>
      </c>
      <c r="S508" s="28">
        <f>VLOOKUP($B508,'[3]Hogares total'!$D$5:$L$1126,7)</f>
        <v>1185</v>
      </c>
      <c r="T508" s="28">
        <f>VLOOKUP($B508,'[3]Hogares total'!$D$5:$L$1126,8)</f>
        <v>1229</v>
      </c>
      <c r="U508" s="30">
        <f>VLOOKUP($B508,'[3]Hogares total'!$D$5:$L$1126,9)</f>
        <v>1273</v>
      </c>
      <c r="V508" s="29"/>
      <c r="W508" s="43">
        <f t="shared" si="55"/>
        <v>1.6481252575195715E-3</v>
      </c>
      <c r="X508" s="43">
        <f t="shared" si="56"/>
        <v>1.5904572564612324E-2</v>
      </c>
      <c r="Y508" s="47">
        <f t="shared" si="57"/>
        <v>1.8518518518518517E-2</v>
      </c>
      <c r="Z508" s="29"/>
      <c r="AA508" s="43">
        <f t="shared" si="58"/>
        <v>3.3755274261603376E-3</v>
      </c>
      <c r="AB508" s="43">
        <f t="shared" si="59"/>
        <v>3.254678600488202E-2</v>
      </c>
      <c r="AC508" s="47">
        <f t="shared" si="60"/>
        <v>3.7706205813040065E-2</v>
      </c>
      <c r="AD508" t="str">
        <f t="shared" si="54"/>
        <v/>
      </c>
    </row>
    <row r="509" spans="2:30" x14ac:dyDescent="0.25">
      <c r="B509" s="9" t="s">
        <v>507</v>
      </c>
      <c r="C509" s="23" t="str">
        <f>VLOOKUP(B509,[2]Municipal!$C$15:$D$60549,2)</f>
        <v>Junín</v>
      </c>
      <c r="D509" s="11">
        <f>VLOOKUP($B509,'[1]Sin Corporativo'!$Q$6:$AA$1115,2)</f>
        <v>134</v>
      </c>
      <c r="E509" s="10">
        <f>VLOOKUP($B509,'[1]Sin Corporativo'!$Q$6:$AA$1115,3)</f>
        <v>123</v>
      </c>
      <c r="F509" s="10">
        <f>VLOOKUP($B509,'[1]Sin Corporativo'!$Q$6:$AA$1115,4)</f>
        <v>104</v>
      </c>
      <c r="G509" s="12">
        <f>VLOOKUP($B509,'[1]Sin Corporativo'!$Q$6:$AA$1115,5)</f>
        <v>103</v>
      </c>
      <c r="H509" s="11">
        <f>VLOOKUP($B509,'[1]Sin Corporativo'!$Q$6:$AA$1115,6)</f>
        <v>98</v>
      </c>
      <c r="I509" s="10">
        <f>VLOOKUP($B509,'[1]Sin Corporativo'!$Q$6:$AA$1115,7)</f>
        <v>92</v>
      </c>
      <c r="J509" s="10">
        <f>VLOOKUP($B509,'[1]Sin Corporativo'!$Q$6:$AA$1115,8)</f>
        <v>86</v>
      </c>
      <c r="K509" s="7">
        <f>VLOOKUP($B509,'[1]Sin Corporativo'!$Q$6:$AA$1115,9)</f>
        <v>89</v>
      </c>
      <c r="L509" s="11">
        <f>VLOOKUP($B509,'[1]Sin Corporativo'!$Q$6:$AA$1115,10)</f>
        <v>87</v>
      </c>
      <c r="M509" s="10">
        <f>VLOOKUP($B509,'[1]Sin Corporativo'!$Q$6:$AA$1115,11)</f>
        <v>84</v>
      </c>
      <c r="N509" s="29">
        <f>VLOOKUP($B509,'[2]pop-2020-2023'!$I$5:$M$1126,2)</f>
        <v>6118</v>
      </c>
      <c r="O509" s="28">
        <f>VLOOKUP($B509,'[2]pop-2020-2023'!$I$5:$M$1126,3)</f>
        <v>6225</v>
      </c>
      <c r="P509" s="28">
        <f>VLOOKUP($B509,'[2]pop-2020-2023'!$I$5:$M$1126,4)</f>
        <v>6396</v>
      </c>
      <c r="Q509" s="30">
        <f>VLOOKUP($B509,'[2]pop-2020-2023'!$I$5:$M$1126,5)</f>
        <v>6630</v>
      </c>
      <c r="R509" s="29">
        <f>VLOOKUP($B509,'[3]Hogares total'!$D$5:$L$1126,6)</f>
        <v>2168</v>
      </c>
      <c r="S509" s="28">
        <f>VLOOKUP($B509,'[3]Hogares total'!$D$5:$L$1126,7)</f>
        <v>2281</v>
      </c>
      <c r="T509" s="28">
        <f>VLOOKUP($B509,'[3]Hogares total'!$D$5:$L$1126,8)</f>
        <v>2384</v>
      </c>
      <c r="U509" s="30">
        <f>VLOOKUP($B509,'[3]Hogares total'!$D$5:$L$1126,9)</f>
        <v>2481</v>
      </c>
      <c r="V509" s="29"/>
      <c r="W509" s="43">
        <f t="shared" si="55"/>
        <v>1.9759036144578312E-2</v>
      </c>
      <c r="X509" s="43">
        <f t="shared" si="56"/>
        <v>1.4383989993746092E-2</v>
      </c>
      <c r="Y509" s="47">
        <f t="shared" si="57"/>
        <v>1.2669683257918552E-2</v>
      </c>
      <c r="Z509" s="29"/>
      <c r="AA509" s="43">
        <f t="shared" si="58"/>
        <v>5.3923717667689608E-2</v>
      </c>
      <c r="AB509" s="43">
        <f t="shared" si="59"/>
        <v>3.8590604026845637E-2</v>
      </c>
      <c r="AC509" s="47">
        <f t="shared" si="60"/>
        <v>3.3857315598548973E-2</v>
      </c>
      <c r="AD509" t="str">
        <f t="shared" si="54"/>
        <v/>
      </c>
    </row>
    <row r="510" spans="2:30" x14ac:dyDescent="0.25">
      <c r="B510" s="9" t="s">
        <v>508</v>
      </c>
      <c r="C510" s="23" t="str">
        <f>VLOOKUP(B510,[2]Municipal!$C$15:$D$60549,2)</f>
        <v>La Calera</v>
      </c>
      <c r="D510" s="11">
        <f>VLOOKUP($B510,'[1]Sin Corporativo'!$Q$6:$AA$1115,2)</f>
        <v>7768</v>
      </c>
      <c r="E510" s="10">
        <f>VLOOKUP($B510,'[1]Sin Corporativo'!$Q$6:$AA$1115,3)</f>
        <v>7906</v>
      </c>
      <c r="F510" s="10">
        <f>VLOOKUP($B510,'[1]Sin Corporativo'!$Q$6:$AA$1115,4)</f>
        <v>7719</v>
      </c>
      <c r="G510" s="12">
        <f>VLOOKUP($B510,'[1]Sin Corporativo'!$Q$6:$AA$1115,5)</f>
        <v>7614</v>
      </c>
      <c r="H510" s="11">
        <f>VLOOKUP($B510,'[1]Sin Corporativo'!$Q$6:$AA$1115,6)</f>
        <v>8145</v>
      </c>
      <c r="I510" s="10">
        <f>VLOOKUP($B510,'[1]Sin Corporativo'!$Q$6:$AA$1115,7)</f>
        <v>8234</v>
      </c>
      <c r="J510" s="10">
        <f>VLOOKUP($B510,'[1]Sin Corporativo'!$Q$6:$AA$1115,8)</f>
        <v>8224</v>
      </c>
      <c r="K510" s="7">
        <f>VLOOKUP($B510,'[1]Sin Corporativo'!$Q$6:$AA$1115,9)</f>
        <v>8314</v>
      </c>
      <c r="L510" s="11">
        <f>VLOOKUP($B510,'[1]Sin Corporativo'!$Q$6:$AA$1115,10)</f>
        <v>8202</v>
      </c>
      <c r="M510" s="10">
        <f>VLOOKUP($B510,'[1]Sin Corporativo'!$Q$6:$AA$1115,11)</f>
        <v>8110</v>
      </c>
      <c r="N510" s="29">
        <f>VLOOKUP($B510,'[2]pop-2020-2023'!$I$5:$M$1126,2)</f>
        <v>32231</v>
      </c>
      <c r="O510" s="28">
        <f>VLOOKUP($B510,'[2]pop-2020-2023'!$I$5:$M$1126,3)</f>
        <v>33112</v>
      </c>
      <c r="P510" s="28">
        <f>VLOOKUP($B510,'[2]pop-2020-2023'!$I$5:$M$1126,4)</f>
        <v>34178</v>
      </c>
      <c r="Q510" s="30">
        <f>VLOOKUP($B510,'[2]pop-2020-2023'!$I$5:$M$1126,5)</f>
        <v>35317</v>
      </c>
      <c r="R510" s="29">
        <f>VLOOKUP($B510,'[3]Hogares total'!$D$5:$L$1126,6)</f>
        <v>10802</v>
      </c>
      <c r="S510" s="28">
        <f>VLOOKUP($B510,'[3]Hogares total'!$D$5:$L$1126,7)</f>
        <v>11360</v>
      </c>
      <c r="T510" s="28">
        <f>VLOOKUP($B510,'[3]Hogares total'!$D$5:$L$1126,8)</f>
        <v>11869</v>
      </c>
      <c r="U510" s="30">
        <f>VLOOKUP($B510,'[3]Hogares total'!$D$5:$L$1126,9)</f>
        <v>12371</v>
      </c>
      <c r="V510" s="29"/>
      <c r="W510" s="43">
        <f t="shared" si="55"/>
        <v>0.23876540227107998</v>
      </c>
      <c r="X510" s="43">
        <f t="shared" si="56"/>
        <v>0.24091520861372812</v>
      </c>
      <c r="Y510" s="47">
        <f t="shared" si="57"/>
        <v>0.22963445366254212</v>
      </c>
      <c r="Z510" s="29"/>
      <c r="AA510" s="43">
        <f t="shared" si="58"/>
        <v>0.6959507042253521</v>
      </c>
      <c r="AB510" s="43">
        <f t="shared" si="59"/>
        <v>0.6937399949448142</v>
      </c>
      <c r="AC510" s="47">
        <f t="shared" si="60"/>
        <v>0.65556543529221567</v>
      </c>
      <c r="AD510" t="str">
        <f t="shared" si="54"/>
        <v/>
      </c>
    </row>
    <row r="511" spans="2:30" x14ac:dyDescent="0.25">
      <c r="B511" s="9" t="s">
        <v>509</v>
      </c>
      <c r="C511" s="23" t="str">
        <f>VLOOKUP(B511,[2]Municipal!$C$15:$D$60549,2)</f>
        <v>La Mesa</v>
      </c>
      <c r="D511" s="11">
        <f>VLOOKUP($B511,'[1]Sin Corporativo'!$Q$6:$AA$1115,2)</f>
        <v>3486</v>
      </c>
      <c r="E511" s="10">
        <f>VLOOKUP($B511,'[1]Sin Corporativo'!$Q$6:$AA$1115,3)</f>
        <v>3469</v>
      </c>
      <c r="F511" s="10">
        <f>VLOOKUP($B511,'[1]Sin Corporativo'!$Q$6:$AA$1115,4)</f>
        <v>3307</v>
      </c>
      <c r="G511" s="12">
        <f>VLOOKUP($B511,'[1]Sin Corporativo'!$Q$6:$AA$1115,5)</f>
        <v>3112</v>
      </c>
      <c r="H511" s="11">
        <f>VLOOKUP($B511,'[1]Sin Corporativo'!$Q$6:$AA$1115,6)</f>
        <v>3159</v>
      </c>
      <c r="I511" s="10">
        <f>VLOOKUP($B511,'[1]Sin Corporativo'!$Q$6:$AA$1115,7)</f>
        <v>3255</v>
      </c>
      <c r="J511" s="10">
        <f>VLOOKUP($B511,'[1]Sin Corporativo'!$Q$6:$AA$1115,8)</f>
        <v>3387</v>
      </c>
      <c r="K511" s="7">
        <f>VLOOKUP($B511,'[1]Sin Corporativo'!$Q$6:$AA$1115,9)</f>
        <v>3563</v>
      </c>
      <c r="L511" s="11">
        <f>VLOOKUP($B511,'[1]Sin Corporativo'!$Q$6:$AA$1115,10)</f>
        <v>5917</v>
      </c>
      <c r="M511" s="10">
        <f>VLOOKUP($B511,'[1]Sin Corporativo'!$Q$6:$AA$1115,11)</f>
        <v>4876</v>
      </c>
      <c r="N511" s="29">
        <f>VLOOKUP($B511,'[2]pop-2020-2023'!$I$5:$M$1126,2)</f>
        <v>35308</v>
      </c>
      <c r="O511" s="28">
        <f>VLOOKUP($B511,'[2]pop-2020-2023'!$I$5:$M$1126,3)</f>
        <v>36321</v>
      </c>
      <c r="P511" s="28">
        <f>VLOOKUP($B511,'[2]pop-2020-2023'!$I$5:$M$1126,4)</f>
        <v>37487</v>
      </c>
      <c r="Q511" s="30">
        <f>VLOOKUP($B511,'[2]pop-2020-2023'!$I$5:$M$1126,5)</f>
        <v>38759</v>
      </c>
      <c r="R511" s="29">
        <f>VLOOKUP($B511,'[3]Hogares total'!$D$5:$L$1126,6)</f>
        <v>13947</v>
      </c>
      <c r="S511" s="28">
        <f>VLOOKUP($B511,'[3]Hogares total'!$D$5:$L$1126,7)</f>
        <v>14669</v>
      </c>
      <c r="T511" s="28">
        <f>VLOOKUP($B511,'[3]Hogares total'!$D$5:$L$1126,8)</f>
        <v>15322</v>
      </c>
      <c r="U511" s="30">
        <f>VLOOKUP($B511,'[3]Hogares total'!$D$5:$L$1126,9)</f>
        <v>15966</v>
      </c>
      <c r="V511" s="29"/>
      <c r="W511" s="43">
        <f t="shared" si="55"/>
        <v>9.5509484871011255E-2</v>
      </c>
      <c r="X511" s="43">
        <f t="shared" si="56"/>
        <v>8.6830101101715268E-2</v>
      </c>
      <c r="Y511" s="47">
        <f t="shared" si="57"/>
        <v>0.12580303929409944</v>
      </c>
      <c r="Z511" s="29"/>
      <c r="AA511" s="43">
        <f t="shared" si="58"/>
        <v>0.23648510464244324</v>
      </c>
      <c r="AB511" s="43">
        <f t="shared" si="59"/>
        <v>0.21243962929121524</v>
      </c>
      <c r="AC511" s="47">
        <f t="shared" si="60"/>
        <v>0.3053989728172366</v>
      </c>
      <c r="AD511" t="str">
        <f t="shared" si="54"/>
        <v/>
      </c>
    </row>
    <row r="512" spans="2:30" x14ac:dyDescent="0.25">
      <c r="B512" s="9" t="s">
        <v>510</v>
      </c>
      <c r="C512" s="23" t="str">
        <f>VLOOKUP(B512,[2]Municipal!$C$15:$D$60549,2)</f>
        <v>La Palma</v>
      </c>
      <c r="D512" s="11">
        <f>VLOOKUP($B512,'[1]Sin Corporativo'!$Q$6:$AA$1115,2)</f>
        <v>124</v>
      </c>
      <c r="E512" s="10">
        <f>VLOOKUP($B512,'[1]Sin Corporativo'!$Q$6:$AA$1115,3)</f>
        <v>125</v>
      </c>
      <c r="F512" s="10">
        <f>VLOOKUP($B512,'[1]Sin Corporativo'!$Q$6:$AA$1115,4)</f>
        <v>184</v>
      </c>
      <c r="G512" s="12">
        <f>VLOOKUP($B512,'[1]Sin Corporativo'!$Q$6:$AA$1115,5)</f>
        <v>468</v>
      </c>
      <c r="H512" s="11">
        <f>VLOOKUP($B512,'[1]Sin Corporativo'!$Q$6:$AA$1115,6)</f>
        <v>296</v>
      </c>
      <c r="I512" s="10">
        <f>VLOOKUP($B512,'[1]Sin Corporativo'!$Q$6:$AA$1115,7)</f>
        <v>304</v>
      </c>
      <c r="J512" s="10">
        <f>VLOOKUP($B512,'[1]Sin Corporativo'!$Q$6:$AA$1115,8)</f>
        <v>313</v>
      </c>
      <c r="K512" s="7">
        <f>VLOOKUP($B512,'[1]Sin Corporativo'!$Q$6:$AA$1115,9)</f>
        <v>313</v>
      </c>
      <c r="L512" s="11">
        <f>VLOOKUP($B512,'[1]Sin Corporativo'!$Q$6:$AA$1115,10)</f>
        <v>315</v>
      </c>
      <c r="M512" s="10">
        <f>VLOOKUP($B512,'[1]Sin Corporativo'!$Q$6:$AA$1115,11)</f>
        <v>342</v>
      </c>
      <c r="N512" s="29">
        <f>VLOOKUP($B512,'[2]pop-2020-2023'!$I$5:$M$1126,2)</f>
        <v>10003</v>
      </c>
      <c r="O512" s="28">
        <f>VLOOKUP($B512,'[2]pop-2020-2023'!$I$5:$M$1126,3)</f>
        <v>10153</v>
      </c>
      <c r="P512" s="28">
        <f>VLOOKUP($B512,'[2]pop-2020-2023'!$I$5:$M$1126,4)</f>
        <v>10449</v>
      </c>
      <c r="Q512" s="30">
        <f>VLOOKUP($B512,'[2]pop-2020-2023'!$I$5:$M$1126,5)</f>
        <v>10823</v>
      </c>
      <c r="R512" s="29">
        <f>VLOOKUP($B512,'[3]Hogares total'!$D$5:$L$1126,6)</f>
        <v>3914</v>
      </c>
      <c r="S512" s="28">
        <f>VLOOKUP($B512,'[3]Hogares total'!$D$5:$L$1126,7)</f>
        <v>4112</v>
      </c>
      <c r="T512" s="28">
        <f>VLOOKUP($B512,'[3]Hogares total'!$D$5:$L$1126,8)</f>
        <v>4289</v>
      </c>
      <c r="U512" s="30">
        <f>VLOOKUP($B512,'[3]Hogares total'!$D$5:$L$1126,9)</f>
        <v>4464</v>
      </c>
      <c r="V512" s="29"/>
      <c r="W512" s="43">
        <f t="shared" si="55"/>
        <v>1.2311632029941889E-2</v>
      </c>
      <c r="X512" s="43">
        <f t="shared" si="56"/>
        <v>2.9093693176380515E-2</v>
      </c>
      <c r="Y512" s="47">
        <f t="shared" si="57"/>
        <v>3.1599371708398778E-2</v>
      </c>
      <c r="Z512" s="29"/>
      <c r="AA512" s="43">
        <f t="shared" si="58"/>
        <v>3.0398832684824902E-2</v>
      </c>
      <c r="AB512" s="43">
        <f t="shared" si="59"/>
        <v>7.087899277220798E-2</v>
      </c>
      <c r="AC512" s="47">
        <f t="shared" si="60"/>
        <v>7.6612903225806453E-2</v>
      </c>
      <c r="AD512" t="str">
        <f t="shared" si="54"/>
        <v/>
      </c>
    </row>
    <row r="513" spans="2:30" x14ac:dyDescent="0.25">
      <c r="B513" s="9" t="s">
        <v>511</v>
      </c>
      <c r="C513" s="23" t="str">
        <f>VLOOKUP(B513,[2]Municipal!$C$15:$D$60549,2)</f>
        <v>La Peña</v>
      </c>
      <c r="D513" s="11">
        <f>VLOOKUP($B513,'[1]Sin Corporativo'!$Q$6:$AA$1115,2)</f>
        <v>18</v>
      </c>
      <c r="E513" s="10">
        <f>VLOOKUP($B513,'[1]Sin Corporativo'!$Q$6:$AA$1115,3)</f>
        <v>17</v>
      </c>
      <c r="F513" s="10">
        <f>VLOOKUP($B513,'[1]Sin Corporativo'!$Q$6:$AA$1115,4)</f>
        <v>18</v>
      </c>
      <c r="G513" s="12">
        <f>VLOOKUP($B513,'[1]Sin Corporativo'!$Q$6:$AA$1115,5)</f>
        <v>13</v>
      </c>
      <c r="H513" s="11">
        <f>VLOOKUP($B513,'[1]Sin Corporativo'!$Q$6:$AA$1115,6)</f>
        <v>10</v>
      </c>
      <c r="I513" s="10">
        <f>VLOOKUP($B513,'[1]Sin Corporativo'!$Q$6:$AA$1115,7)</f>
        <v>10</v>
      </c>
      <c r="J513" s="10">
        <f>VLOOKUP($B513,'[1]Sin Corporativo'!$Q$6:$AA$1115,8)</f>
        <v>12</v>
      </c>
      <c r="K513" s="7">
        <f>VLOOKUP($B513,'[1]Sin Corporativo'!$Q$6:$AA$1115,9)</f>
        <v>11</v>
      </c>
      <c r="L513" s="11">
        <f>VLOOKUP($B513,'[1]Sin Corporativo'!$Q$6:$AA$1115,10)</f>
        <v>10</v>
      </c>
      <c r="M513" s="10">
        <f>VLOOKUP($B513,'[1]Sin Corporativo'!$Q$6:$AA$1115,11)</f>
        <v>10</v>
      </c>
      <c r="N513" s="29">
        <f>VLOOKUP($B513,'[2]pop-2020-2023'!$I$5:$M$1126,2)</f>
        <v>6210</v>
      </c>
      <c r="O513" s="28">
        <f>VLOOKUP($B513,'[2]pop-2020-2023'!$I$5:$M$1126,3)</f>
        <v>6333</v>
      </c>
      <c r="P513" s="28">
        <f>VLOOKUP($B513,'[2]pop-2020-2023'!$I$5:$M$1126,4)</f>
        <v>6557</v>
      </c>
      <c r="Q513" s="30">
        <f>VLOOKUP($B513,'[2]pop-2020-2023'!$I$5:$M$1126,5)</f>
        <v>6756</v>
      </c>
      <c r="R513" s="29">
        <f>VLOOKUP($B513,'[3]Hogares total'!$D$5:$L$1126,6)</f>
        <v>2339</v>
      </c>
      <c r="S513" s="28">
        <f>VLOOKUP($B513,'[3]Hogares total'!$D$5:$L$1126,7)</f>
        <v>2462</v>
      </c>
      <c r="T513" s="28">
        <f>VLOOKUP($B513,'[3]Hogares total'!$D$5:$L$1126,8)</f>
        <v>2572</v>
      </c>
      <c r="U513" s="30">
        <f>VLOOKUP($B513,'[3]Hogares total'!$D$5:$L$1126,9)</f>
        <v>2681</v>
      </c>
      <c r="V513" s="29"/>
      <c r="W513" s="43">
        <f t="shared" si="55"/>
        <v>2.6843518079898944E-3</v>
      </c>
      <c r="X513" s="43">
        <f t="shared" si="56"/>
        <v>1.5250876925423213E-3</v>
      </c>
      <c r="Y513" s="47">
        <f t="shared" si="57"/>
        <v>1.4801657785671995E-3</v>
      </c>
      <c r="Z513" s="29"/>
      <c r="AA513" s="43">
        <f t="shared" si="58"/>
        <v>6.9049553208773351E-3</v>
      </c>
      <c r="AB513" s="43">
        <f t="shared" si="59"/>
        <v>3.8880248833592537E-3</v>
      </c>
      <c r="AC513" s="47">
        <f t="shared" si="60"/>
        <v>3.7299515106303618E-3</v>
      </c>
      <c r="AD513" t="str">
        <f t="shared" si="54"/>
        <v/>
      </c>
    </row>
    <row r="514" spans="2:30" x14ac:dyDescent="0.25">
      <c r="B514" s="9" t="s">
        <v>512</v>
      </c>
      <c r="C514" s="23" t="str">
        <f>VLOOKUP(B514,[2]Municipal!$C$15:$D$60549,2)</f>
        <v>La Vega</v>
      </c>
      <c r="D514" s="11">
        <f>VLOOKUP($B514,'[1]Sin Corporativo'!$Q$6:$AA$1115,2)</f>
        <v>1298</v>
      </c>
      <c r="E514" s="10">
        <f>VLOOKUP($B514,'[1]Sin Corporativo'!$Q$6:$AA$1115,3)</f>
        <v>1403</v>
      </c>
      <c r="F514" s="10">
        <f>VLOOKUP($B514,'[1]Sin Corporativo'!$Q$6:$AA$1115,4)</f>
        <v>1590</v>
      </c>
      <c r="G514" s="12">
        <f>VLOOKUP($B514,'[1]Sin Corporativo'!$Q$6:$AA$1115,5)</f>
        <v>1454</v>
      </c>
      <c r="H514" s="11">
        <f>VLOOKUP($B514,'[1]Sin Corporativo'!$Q$6:$AA$1115,6)</f>
        <v>1747</v>
      </c>
      <c r="I514" s="10">
        <f>VLOOKUP($B514,'[1]Sin Corporativo'!$Q$6:$AA$1115,7)</f>
        <v>2009</v>
      </c>
      <c r="J514" s="10">
        <f>VLOOKUP($B514,'[1]Sin Corporativo'!$Q$6:$AA$1115,8)</f>
        <v>1904</v>
      </c>
      <c r="K514" s="7">
        <f>VLOOKUP($B514,'[1]Sin Corporativo'!$Q$6:$AA$1115,9)</f>
        <v>1900</v>
      </c>
      <c r="L514" s="11">
        <f>VLOOKUP($B514,'[1]Sin Corporativo'!$Q$6:$AA$1115,10)</f>
        <v>1845</v>
      </c>
      <c r="M514" s="10">
        <f>VLOOKUP($B514,'[1]Sin Corporativo'!$Q$6:$AA$1115,11)</f>
        <v>2018</v>
      </c>
      <c r="N514" s="29">
        <f>VLOOKUP($B514,'[2]pop-2020-2023'!$I$5:$M$1126,2)</f>
        <v>18290</v>
      </c>
      <c r="O514" s="28">
        <f>VLOOKUP($B514,'[2]pop-2020-2023'!$I$5:$M$1126,3)</f>
        <v>18767</v>
      </c>
      <c r="P514" s="28">
        <f>VLOOKUP($B514,'[2]pop-2020-2023'!$I$5:$M$1126,4)</f>
        <v>19362</v>
      </c>
      <c r="Q514" s="30">
        <f>VLOOKUP($B514,'[2]pop-2020-2023'!$I$5:$M$1126,5)</f>
        <v>20025</v>
      </c>
      <c r="R514" s="29">
        <f>VLOOKUP($B514,'[3]Hogares total'!$D$5:$L$1126,6)</f>
        <v>6449</v>
      </c>
      <c r="S514" s="28">
        <f>VLOOKUP($B514,'[3]Hogares total'!$D$5:$L$1126,7)</f>
        <v>6788</v>
      </c>
      <c r="T514" s="28">
        <f>VLOOKUP($B514,'[3]Hogares total'!$D$5:$L$1126,8)</f>
        <v>7096</v>
      </c>
      <c r="U514" s="30">
        <f>VLOOKUP($B514,'[3]Hogares total'!$D$5:$L$1126,9)</f>
        <v>7403</v>
      </c>
      <c r="V514" s="29"/>
      <c r="W514" s="43">
        <f t="shared" si="55"/>
        <v>7.4758885277348544E-2</v>
      </c>
      <c r="X514" s="43">
        <f t="shared" si="56"/>
        <v>0.10375994215473608</v>
      </c>
      <c r="Y514" s="47">
        <f t="shared" si="57"/>
        <v>0.10077403245942572</v>
      </c>
      <c r="Z514" s="29"/>
      <c r="AA514" s="43">
        <f t="shared" si="58"/>
        <v>0.20668827342368887</v>
      </c>
      <c r="AB514" s="43">
        <f t="shared" si="59"/>
        <v>0.28311724915445319</v>
      </c>
      <c r="AC514" s="47">
        <f t="shared" si="60"/>
        <v>0.27259219235445092</v>
      </c>
      <c r="AD514" t="str">
        <f t="shared" si="54"/>
        <v/>
      </c>
    </row>
    <row r="515" spans="2:30" x14ac:dyDescent="0.25">
      <c r="B515" s="9" t="s">
        <v>513</v>
      </c>
      <c r="C515" s="23" t="str">
        <f>VLOOKUP(B515,[2]Municipal!$C$15:$D$60549,2)</f>
        <v>Lenguazaque</v>
      </c>
      <c r="D515" s="11">
        <f>VLOOKUP($B515,'[1]Sin Corporativo'!$Q$6:$AA$1115,2)</f>
        <v>160</v>
      </c>
      <c r="E515" s="10">
        <f>VLOOKUP($B515,'[1]Sin Corporativo'!$Q$6:$AA$1115,3)</f>
        <v>516</v>
      </c>
      <c r="F515" s="10">
        <f>VLOOKUP($B515,'[1]Sin Corporativo'!$Q$6:$AA$1115,4)</f>
        <v>475</v>
      </c>
      <c r="G515" s="12">
        <f>VLOOKUP($B515,'[1]Sin Corporativo'!$Q$6:$AA$1115,5)</f>
        <v>286</v>
      </c>
      <c r="H515" s="11">
        <f>VLOOKUP($B515,'[1]Sin Corporativo'!$Q$6:$AA$1115,6)</f>
        <v>682</v>
      </c>
      <c r="I515" s="10">
        <f>VLOOKUP($B515,'[1]Sin Corporativo'!$Q$6:$AA$1115,7)</f>
        <v>688</v>
      </c>
      <c r="J515" s="10">
        <f>VLOOKUP($B515,'[1]Sin Corporativo'!$Q$6:$AA$1115,8)</f>
        <v>717</v>
      </c>
      <c r="K515" s="7">
        <f>VLOOKUP($B515,'[1]Sin Corporativo'!$Q$6:$AA$1115,9)</f>
        <v>845</v>
      </c>
      <c r="L515" s="11">
        <f>VLOOKUP($B515,'[1]Sin Corporativo'!$Q$6:$AA$1115,10)</f>
        <v>842</v>
      </c>
      <c r="M515" s="10">
        <f>VLOOKUP($B515,'[1]Sin Corporativo'!$Q$6:$AA$1115,11)</f>
        <v>871</v>
      </c>
      <c r="N515" s="29">
        <f>VLOOKUP($B515,'[2]pop-2020-2023'!$I$5:$M$1126,2)</f>
        <v>10769</v>
      </c>
      <c r="O515" s="28">
        <f>VLOOKUP($B515,'[2]pop-2020-2023'!$I$5:$M$1126,3)</f>
        <v>11014</v>
      </c>
      <c r="P515" s="28">
        <f>VLOOKUP($B515,'[2]pop-2020-2023'!$I$5:$M$1126,4)</f>
        <v>11369</v>
      </c>
      <c r="Q515" s="30">
        <f>VLOOKUP($B515,'[2]pop-2020-2023'!$I$5:$M$1126,5)</f>
        <v>11753</v>
      </c>
      <c r="R515" s="29">
        <f>VLOOKUP($B515,'[3]Hogares total'!$D$5:$L$1126,6)</f>
        <v>3268</v>
      </c>
      <c r="S515" s="28">
        <f>VLOOKUP($B515,'[3]Hogares total'!$D$5:$L$1126,7)</f>
        <v>3447</v>
      </c>
      <c r="T515" s="28">
        <f>VLOOKUP($B515,'[3]Hogares total'!$D$5:$L$1126,8)</f>
        <v>3608</v>
      </c>
      <c r="U515" s="30">
        <f>VLOOKUP($B515,'[3]Hogares total'!$D$5:$L$1126,9)</f>
        <v>3767</v>
      </c>
      <c r="V515" s="29"/>
      <c r="W515" s="43">
        <f t="shared" si="55"/>
        <v>4.6849464318140549E-2</v>
      </c>
      <c r="X515" s="43">
        <f t="shared" si="56"/>
        <v>6.0515436713871051E-2</v>
      </c>
      <c r="Y515" s="47">
        <f t="shared" si="57"/>
        <v>7.4108738194503532E-2</v>
      </c>
      <c r="Z515" s="29"/>
      <c r="AA515" s="43">
        <f t="shared" si="58"/>
        <v>0.14969538729329851</v>
      </c>
      <c r="AB515" s="43">
        <f t="shared" si="59"/>
        <v>0.19068736141906872</v>
      </c>
      <c r="AC515" s="47">
        <f t="shared" si="60"/>
        <v>0.23121847624104061</v>
      </c>
      <c r="AD515" t="str">
        <f t="shared" si="54"/>
        <v/>
      </c>
    </row>
    <row r="516" spans="2:30" x14ac:dyDescent="0.25">
      <c r="B516" s="9" t="s">
        <v>514</v>
      </c>
      <c r="C516" s="23" t="str">
        <f>VLOOKUP(B516,[2]Municipal!$C$15:$D$60549,2)</f>
        <v>Machetá</v>
      </c>
      <c r="D516" s="11">
        <f>VLOOKUP($B516,'[1]Sin Corporativo'!$Q$6:$AA$1115,2)</f>
        <v>65</v>
      </c>
      <c r="E516" s="10">
        <f>VLOOKUP($B516,'[1]Sin Corporativo'!$Q$6:$AA$1115,3)</f>
        <v>61</v>
      </c>
      <c r="F516" s="10">
        <f>VLOOKUP($B516,'[1]Sin Corporativo'!$Q$6:$AA$1115,4)</f>
        <v>41</v>
      </c>
      <c r="G516" s="12">
        <f>VLOOKUP($B516,'[1]Sin Corporativo'!$Q$6:$AA$1115,5)</f>
        <v>83</v>
      </c>
      <c r="H516" s="11">
        <f>VLOOKUP($B516,'[1]Sin Corporativo'!$Q$6:$AA$1115,6)</f>
        <v>115</v>
      </c>
      <c r="I516" s="10">
        <f>VLOOKUP($B516,'[1]Sin Corporativo'!$Q$6:$AA$1115,7)</f>
        <v>107</v>
      </c>
      <c r="J516" s="10">
        <f>VLOOKUP($B516,'[1]Sin Corporativo'!$Q$6:$AA$1115,8)</f>
        <v>105</v>
      </c>
      <c r="K516" s="7">
        <f>VLOOKUP($B516,'[1]Sin Corporativo'!$Q$6:$AA$1115,9)</f>
        <v>31</v>
      </c>
      <c r="L516" s="11">
        <f>VLOOKUP($B516,'[1]Sin Corporativo'!$Q$6:$AA$1115,10)</f>
        <v>34</v>
      </c>
      <c r="M516" s="10">
        <f>VLOOKUP($B516,'[1]Sin Corporativo'!$Q$6:$AA$1115,11)</f>
        <v>35</v>
      </c>
      <c r="N516" s="29">
        <f>VLOOKUP($B516,'[2]pop-2020-2023'!$I$5:$M$1126,2)</f>
        <v>6437</v>
      </c>
      <c r="O516" s="28">
        <f>VLOOKUP($B516,'[2]pop-2020-2023'!$I$5:$M$1126,3)</f>
        <v>6536</v>
      </c>
      <c r="P516" s="28">
        <f>VLOOKUP($B516,'[2]pop-2020-2023'!$I$5:$M$1126,4)</f>
        <v>6748</v>
      </c>
      <c r="Q516" s="30">
        <f>VLOOKUP($B516,'[2]pop-2020-2023'!$I$5:$M$1126,5)</f>
        <v>6963</v>
      </c>
      <c r="R516" s="29">
        <f>VLOOKUP($B516,'[3]Hogares total'!$D$5:$L$1126,6)</f>
        <v>2340</v>
      </c>
      <c r="S516" s="28">
        <f>VLOOKUP($B516,'[3]Hogares total'!$D$5:$L$1126,7)</f>
        <v>2459</v>
      </c>
      <c r="T516" s="28">
        <f>VLOOKUP($B516,'[3]Hogares total'!$D$5:$L$1126,8)</f>
        <v>2568</v>
      </c>
      <c r="U516" s="30">
        <f>VLOOKUP($B516,'[3]Hogares total'!$D$5:$L$1126,9)</f>
        <v>2672</v>
      </c>
      <c r="V516" s="29"/>
      <c r="W516" s="43">
        <f t="shared" si="55"/>
        <v>9.3329253365973079E-3</v>
      </c>
      <c r="X516" s="43">
        <f t="shared" si="56"/>
        <v>1.5856550088915233E-2</v>
      </c>
      <c r="Y516" s="47">
        <f t="shared" si="57"/>
        <v>5.026569007611662E-3</v>
      </c>
      <c r="Z516" s="29"/>
      <c r="AA516" s="43">
        <f t="shared" si="58"/>
        <v>2.480683204554697E-2</v>
      </c>
      <c r="AB516" s="43">
        <f t="shared" si="59"/>
        <v>4.1666666666666664E-2</v>
      </c>
      <c r="AC516" s="47">
        <f t="shared" si="60"/>
        <v>1.309880239520958E-2</v>
      </c>
      <c r="AD516" t="str">
        <f t="shared" si="54"/>
        <v/>
      </c>
    </row>
    <row r="517" spans="2:30" x14ac:dyDescent="0.25">
      <c r="B517" s="9" t="s">
        <v>515</v>
      </c>
      <c r="C517" s="23" t="str">
        <f>VLOOKUP(B517,[2]Municipal!$C$15:$D$60549,2)</f>
        <v>Madrid</v>
      </c>
      <c r="D517" s="11">
        <f>VLOOKUP($B517,'[1]Sin Corporativo'!$Q$6:$AA$1115,2)</f>
        <v>32874</v>
      </c>
      <c r="E517" s="10">
        <f>VLOOKUP($B517,'[1]Sin Corporativo'!$Q$6:$AA$1115,3)</f>
        <v>33615</v>
      </c>
      <c r="F517" s="10">
        <f>VLOOKUP($B517,'[1]Sin Corporativo'!$Q$6:$AA$1115,4)</f>
        <v>33581</v>
      </c>
      <c r="G517" s="12">
        <f>VLOOKUP($B517,'[1]Sin Corporativo'!$Q$6:$AA$1115,5)</f>
        <v>35166</v>
      </c>
      <c r="H517" s="11">
        <f>VLOOKUP($B517,'[1]Sin Corporativo'!$Q$6:$AA$1115,6)</f>
        <v>43020</v>
      </c>
      <c r="I517" s="10">
        <f>VLOOKUP($B517,'[1]Sin Corporativo'!$Q$6:$AA$1115,7)</f>
        <v>35662</v>
      </c>
      <c r="J517" s="10">
        <f>VLOOKUP($B517,'[1]Sin Corporativo'!$Q$6:$AA$1115,8)</f>
        <v>36102</v>
      </c>
      <c r="K517" s="7">
        <f>VLOOKUP($B517,'[1]Sin Corporativo'!$Q$6:$AA$1115,9)</f>
        <v>36667</v>
      </c>
      <c r="L517" s="11">
        <f>VLOOKUP($B517,'[1]Sin Corporativo'!$Q$6:$AA$1115,10)</f>
        <v>36624</v>
      </c>
      <c r="M517" s="10">
        <f>VLOOKUP($B517,'[1]Sin Corporativo'!$Q$6:$AA$1115,11)</f>
        <v>37007</v>
      </c>
      <c r="N517" s="29">
        <f>VLOOKUP($B517,'[2]pop-2020-2023'!$I$5:$M$1126,2)</f>
        <v>122378</v>
      </c>
      <c r="O517" s="28">
        <f>VLOOKUP($B517,'[2]pop-2020-2023'!$I$5:$M$1126,3)</f>
        <v>126386</v>
      </c>
      <c r="P517" s="28">
        <f>VLOOKUP($B517,'[2]pop-2020-2023'!$I$5:$M$1126,4)</f>
        <v>130375</v>
      </c>
      <c r="Q517" s="30">
        <f>VLOOKUP($B517,'[2]pop-2020-2023'!$I$5:$M$1126,5)</f>
        <v>134736</v>
      </c>
      <c r="R517" s="29">
        <f>VLOOKUP($B517,'[3]Hogares total'!$D$5:$L$1126,6)</f>
        <v>41962</v>
      </c>
      <c r="S517" s="28">
        <f>VLOOKUP($B517,'[3]Hogares total'!$D$5:$L$1126,7)</f>
        <v>44289</v>
      </c>
      <c r="T517" s="28">
        <f>VLOOKUP($B517,'[3]Hogares total'!$D$5:$L$1126,8)</f>
        <v>46419</v>
      </c>
      <c r="U517" s="30">
        <f>VLOOKUP($B517,'[3]Hogares total'!$D$5:$L$1126,9)</f>
        <v>48517</v>
      </c>
      <c r="V517" s="29"/>
      <c r="W517" s="43">
        <f t="shared" si="55"/>
        <v>0.26597091450002375</v>
      </c>
      <c r="X517" s="43">
        <f t="shared" si="56"/>
        <v>0.27353403643336527</v>
      </c>
      <c r="Y517" s="47">
        <f t="shared" si="57"/>
        <v>0.27466304476902981</v>
      </c>
      <c r="Z517" s="29"/>
      <c r="AA517" s="43">
        <f t="shared" si="58"/>
        <v>0.75899207478154851</v>
      </c>
      <c r="AB517" s="43">
        <f t="shared" si="59"/>
        <v>0.76826299575604817</v>
      </c>
      <c r="AC517" s="47">
        <f t="shared" si="60"/>
        <v>0.76276356740936169</v>
      </c>
      <c r="AD517" s="28">
        <f>+T517-K517</f>
        <v>9752</v>
      </c>
    </row>
    <row r="518" spans="2:30" x14ac:dyDescent="0.25">
      <c r="B518" s="9" t="s">
        <v>516</v>
      </c>
      <c r="C518" s="23" t="str">
        <f>VLOOKUP(B518,[2]Municipal!$C$15:$D$60549,2)</f>
        <v>Manta</v>
      </c>
      <c r="D518" s="11">
        <f>VLOOKUP($B518,'[1]Sin Corporativo'!$Q$6:$AA$1115,2)</f>
        <v>48</v>
      </c>
      <c r="E518" s="10">
        <f>VLOOKUP($B518,'[1]Sin Corporativo'!$Q$6:$AA$1115,3)</f>
        <v>37</v>
      </c>
      <c r="F518" s="10">
        <f>VLOOKUP($B518,'[1]Sin Corporativo'!$Q$6:$AA$1115,4)</f>
        <v>7</v>
      </c>
      <c r="G518" s="12">
        <f>VLOOKUP($B518,'[1]Sin Corporativo'!$Q$6:$AA$1115,5)</f>
        <v>66</v>
      </c>
      <c r="H518" s="11">
        <f>VLOOKUP($B518,'[1]Sin Corporativo'!$Q$6:$AA$1115,6)</f>
        <v>139</v>
      </c>
      <c r="I518" s="10">
        <f>VLOOKUP($B518,'[1]Sin Corporativo'!$Q$6:$AA$1115,7)</f>
        <v>1077</v>
      </c>
      <c r="J518" s="10">
        <f>VLOOKUP($B518,'[1]Sin Corporativo'!$Q$6:$AA$1115,8)</f>
        <v>1156</v>
      </c>
      <c r="K518" s="7">
        <f>VLOOKUP($B518,'[1]Sin Corporativo'!$Q$6:$AA$1115,9)</f>
        <v>1145</v>
      </c>
      <c r="L518" s="11">
        <f>VLOOKUP($B518,'[1]Sin Corporativo'!$Q$6:$AA$1115,10)</f>
        <v>1178</v>
      </c>
      <c r="M518" s="10">
        <f>VLOOKUP($B518,'[1]Sin Corporativo'!$Q$6:$AA$1115,11)</f>
        <v>1248</v>
      </c>
      <c r="N518" s="29">
        <f>VLOOKUP($B518,'[2]pop-2020-2023'!$I$5:$M$1126,2)</f>
        <v>3933</v>
      </c>
      <c r="O518" s="28">
        <f>VLOOKUP($B518,'[2]pop-2020-2023'!$I$5:$M$1126,3)</f>
        <v>3983</v>
      </c>
      <c r="P518" s="28">
        <f>VLOOKUP($B518,'[2]pop-2020-2023'!$I$5:$M$1126,4)</f>
        <v>4100</v>
      </c>
      <c r="Q518" s="30">
        <f>VLOOKUP($B518,'[2]pop-2020-2023'!$I$5:$M$1126,5)</f>
        <v>4234</v>
      </c>
      <c r="R518" s="29">
        <f>VLOOKUP($B518,'[3]Hogares total'!$D$5:$L$1126,6)</f>
        <v>1569</v>
      </c>
      <c r="S518" s="28">
        <f>VLOOKUP($B518,'[3]Hogares total'!$D$5:$L$1126,7)</f>
        <v>1653</v>
      </c>
      <c r="T518" s="28">
        <f>VLOOKUP($B518,'[3]Hogares total'!$D$5:$L$1126,8)</f>
        <v>1728</v>
      </c>
      <c r="U518" s="30">
        <f>VLOOKUP($B518,'[3]Hogares total'!$D$5:$L$1126,9)</f>
        <v>1802</v>
      </c>
      <c r="V518" s="29"/>
      <c r="W518" s="43">
        <f t="shared" si="55"/>
        <v>9.2894802912377606E-3</v>
      </c>
      <c r="X518" s="43">
        <f t="shared" si="56"/>
        <v>0.2626829268292683</v>
      </c>
      <c r="Y518" s="47">
        <f t="shared" si="57"/>
        <v>0.29475673122342938</v>
      </c>
      <c r="Z518" s="29"/>
      <c r="AA518" s="43">
        <f t="shared" si="58"/>
        <v>2.2383545069570479E-2</v>
      </c>
      <c r="AB518" s="43">
        <f t="shared" si="59"/>
        <v>0.62326388888888884</v>
      </c>
      <c r="AC518" s="47">
        <f t="shared" si="60"/>
        <v>0.6925638179800222</v>
      </c>
      <c r="AD518" t="str">
        <f t="shared" ref="AD518:AD581" si="61">IF(AC518&gt;100%,"&gt;100%","")</f>
        <v/>
      </c>
    </row>
    <row r="519" spans="2:30" x14ac:dyDescent="0.25">
      <c r="B519" s="9" t="s">
        <v>517</v>
      </c>
      <c r="C519" s="23" t="str">
        <f>VLOOKUP(B519,[2]Municipal!$C$15:$D$60549,2)</f>
        <v>Medina</v>
      </c>
      <c r="D519" s="11">
        <f>VLOOKUP($B519,'[1]Sin Corporativo'!$Q$6:$AA$1115,2)</f>
        <v>165</v>
      </c>
      <c r="E519" s="10">
        <f>VLOOKUP($B519,'[1]Sin Corporativo'!$Q$6:$AA$1115,3)</f>
        <v>174</v>
      </c>
      <c r="F519" s="10">
        <f>VLOOKUP($B519,'[1]Sin Corporativo'!$Q$6:$AA$1115,4)</f>
        <v>178</v>
      </c>
      <c r="G519" s="12">
        <f>VLOOKUP($B519,'[1]Sin Corporativo'!$Q$6:$AA$1115,5)</f>
        <v>169</v>
      </c>
      <c r="H519" s="11">
        <f>VLOOKUP($B519,'[1]Sin Corporativo'!$Q$6:$AA$1115,6)</f>
        <v>161</v>
      </c>
      <c r="I519" s="10">
        <f>VLOOKUP($B519,'[1]Sin Corporativo'!$Q$6:$AA$1115,7)</f>
        <v>164</v>
      </c>
      <c r="J519" s="10">
        <f>VLOOKUP($B519,'[1]Sin Corporativo'!$Q$6:$AA$1115,8)</f>
        <v>11</v>
      </c>
      <c r="K519" s="7">
        <f>VLOOKUP($B519,'[1]Sin Corporativo'!$Q$6:$AA$1115,9)</f>
        <v>9</v>
      </c>
      <c r="L519" s="11">
        <f>VLOOKUP($B519,'[1]Sin Corporativo'!$Q$6:$AA$1115,10)</f>
        <v>8</v>
      </c>
      <c r="M519" s="10">
        <f>VLOOKUP($B519,'[1]Sin Corporativo'!$Q$6:$AA$1115,11)</f>
        <v>152</v>
      </c>
      <c r="N519" s="29">
        <f>VLOOKUP($B519,'[2]pop-2020-2023'!$I$5:$M$1126,2)</f>
        <v>8405</v>
      </c>
      <c r="O519" s="28">
        <f>VLOOKUP($B519,'[2]pop-2020-2023'!$I$5:$M$1126,3)</f>
        <v>8544</v>
      </c>
      <c r="P519" s="28">
        <f>VLOOKUP($B519,'[2]pop-2020-2023'!$I$5:$M$1126,4)</f>
        <v>8820</v>
      </c>
      <c r="Q519" s="30">
        <f>VLOOKUP($B519,'[2]pop-2020-2023'!$I$5:$M$1126,5)</f>
        <v>9093</v>
      </c>
      <c r="R519" s="29">
        <f>VLOOKUP($B519,'[3]Hogares total'!$D$5:$L$1126,6)</f>
        <v>3114</v>
      </c>
      <c r="S519" s="28">
        <f>VLOOKUP($B519,'[3]Hogares total'!$D$5:$L$1126,7)</f>
        <v>3282</v>
      </c>
      <c r="T519" s="28">
        <f>VLOOKUP($B519,'[3]Hogares total'!$D$5:$L$1126,8)</f>
        <v>3431</v>
      </c>
      <c r="U519" s="30">
        <f>VLOOKUP($B519,'[3]Hogares total'!$D$5:$L$1126,9)</f>
        <v>3578</v>
      </c>
      <c r="V519" s="29"/>
      <c r="W519" s="43">
        <f t="shared" ref="W519:W582" si="62">+$E519/O519</f>
        <v>2.0365168539325844E-2</v>
      </c>
      <c r="X519" s="43">
        <f t="shared" ref="X519:X582" si="63">+$I519/P519</f>
        <v>1.8594104308390022E-2</v>
      </c>
      <c r="Y519" s="47">
        <f t="shared" ref="Y519:Y582" si="64">+$M519/Q519</f>
        <v>1.6716155284284613E-2</v>
      </c>
      <c r="Z519" s="29"/>
      <c r="AA519" s="43">
        <f t="shared" ref="AA519:AA582" si="65">+$E519/S519</f>
        <v>5.3016453382084092E-2</v>
      </c>
      <c r="AB519" s="43">
        <f t="shared" ref="AB519:AB582" si="66">+$I519/T519</f>
        <v>4.7799475371611777E-2</v>
      </c>
      <c r="AC519" s="47">
        <f t="shared" ref="AC519:AC582" si="67">+$M519/U519</f>
        <v>4.2481833426495245E-2</v>
      </c>
      <c r="AD519" t="str">
        <f t="shared" si="61"/>
        <v/>
      </c>
    </row>
    <row r="520" spans="2:30" x14ac:dyDescent="0.25">
      <c r="B520" s="9" t="s">
        <v>518</v>
      </c>
      <c r="C520" s="23" t="str">
        <f>VLOOKUP(B520,[2]Municipal!$C$15:$D$60549,2)</f>
        <v>Mosquera</v>
      </c>
      <c r="D520" s="11">
        <f>VLOOKUP($B520,'[1]Sin Corporativo'!$Q$6:$AA$1115,2)</f>
        <v>35595</v>
      </c>
      <c r="E520" s="10">
        <f>VLOOKUP($B520,'[1]Sin Corporativo'!$Q$6:$AA$1115,3)</f>
        <v>35922</v>
      </c>
      <c r="F520" s="10">
        <f>VLOOKUP($B520,'[1]Sin Corporativo'!$Q$6:$AA$1115,4)</f>
        <v>35648</v>
      </c>
      <c r="G520" s="12">
        <f>VLOOKUP($B520,'[1]Sin Corporativo'!$Q$6:$AA$1115,5)</f>
        <v>37186</v>
      </c>
      <c r="H520" s="11">
        <f>VLOOKUP($B520,'[1]Sin Corporativo'!$Q$6:$AA$1115,6)</f>
        <v>38201</v>
      </c>
      <c r="I520" s="10">
        <f>VLOOKUP($B520,'[1]Sin Corporativo'!$Q$6:$AA$1115,7)</f>
        <v>37917</v>
      </c>
      <c r="J520" s="10">
        <f>VLOOKUP($B520,'[1]Sin Corporativo'!$Q$6:$AA$1115,8)</f>
        <v>38675</v>
      </c>
      <c r="K520" s="7">
        <f>VLOOKUP($B520,'[1]Sin Corporativo'!$Q$6:$AA$1115,9)</f>
        <v>39176</v>
      </c>
      <c r="L520" s="11">
        <f>VLOOKUP($B520,'[1]Sin Corporativo'!$Q$6:$AA$1115,10)</f>
        <v>38506</v>
      </c>
      <c r="M520" s="10">
        <f>VLOOKUP($B520,'[1]Sin Corporativo'!$Q$6:$AA$1115,11)</f>
        <v>39318</v>
      </c>
      <c r="N520" s="29">
        <f>VLOOKUP($B520,'[2]pop-2020-2023'!$I$5:$M$1126,2)</f>
        <v>139602</v>
      </c>
      <c r="O520" s="28">
        <f>VLOOKUP($B520,'[2]pop-2020-2023'!$I$5:$M$1126,3)</f>
        <v>142784</v>
      </c>
      <c r="P520" s="28">
        <f>VLOOKUP($B520,'[2]pop-2020-2023'!$I$5:$M$1126,4)</f>
        <v>146795</v>
      </c>
      <c r="Q520" s="30">
        <f>VLOOKUP($B520,'[2]pop-2020-2023'!$I$5:$M$1126,5)</f>
        <v>151244</v>
      </c>
      <c r="R520" s="29">
        <f>VLOOKUP($B520,'[3]Hogares total'!$D$5:$L$1126,6)</f>
        <v>49565</v>
      </c>
      <c r="S520" s="28">
        <f>VLOOKUP($B520,'[3]Hogares total'!$D$5:$L$1126,7)</f>
        <v>52329</v>
      </c>
      <c r="T520" s="28">
        <f>VLOOKUP($B520,'[3]Hogares total'!$D$5:$L$1126,8)</f>
        <v>54858</v>
      </c>
      <c r="U520" s="30">
        <f>VLOOKUP($B520,'[3]Hogares total'!$D$5:$L$1126,9)</f>
        <v>57343</v>
      </c>
      <c r="V520" s="29"/>
      <c r="W520" s="43">
        <f t="shared" si="62"/>
        <v>0.25158281039892427</v>
      </c>
      <c r="X520" s="43">
        <f t="shared" si="63"/>
        <v>0.25829898838516296</v>
      </c>
      <c r="Y520" s="47">
        <f t="shared" si="64"/>
        <v>0.25996403163100684</v>
      </c>
      <c r="Z520" s="29"/>
      <c r="AA520" s="43">
        <f t="shared" si="65"/>
        <v>0.68646448432035778</v>
      </c>
      <c r="AB520" s="43">
        <f t="shared" si="66"/>
        <v>0.69118451274198844</v>
      </c>
      <c r="AC520" s="47">
        <f t="shared" si="67"/>
        <v>0.68566346371832654</v>
      </c>
      <c r="AD520" t="str">
        <f t="shared" si="61"/>
        <v/>
      </c>
    </row>
    <row r="521" spans="2:30" x14ac:dyDescent="0.25">
      <c r="B521" s="9" t="s">
        <v>519</v>
      </c>
      <c r="C521" s="23" t="str">
        <f>VLOOKUP(B521,[2]Municipal!$C$15:$D$60549,2)</f>
        <v>Nariño</v>
      </c>
      <c r="D521" s="11">
        <f>VLOOKUP($B521,'[1]Sin Corporativo'!$Q$6:$AA$1115,2)</f>
        <v>24</v>
      </c>
      <c r="E521" s="10">
        <f>VLOOKUP($B521,'[1]Sin Corporativo'!$Q$6:$AA$1115,3)</f>
        <v>19</v>
      </c>
      <c r="F521" s="10">
        <f>VLOOKUP($B521,'[1]Sin Corporativo'!$Q$6:$AA$1115,4)</f>
        <v>15</v>
      </c>
      <c r="G521" s="12">
        <f>VLOOKUP($B521,'[1]Sin Corporativo'!$Q$6:$AA$1115,5)</f>
        <v>16</v>
      </c>
      <c r="H521" s="11">
        <f>VLOOKUP($B521,'[1]Sin Corporativo'!$Q$6:$AA$1115,6)</f>
        <v>10</v>
      </c>
      <c r="I521" s="10">
        <f>VLOOKUP($B521,'[1]Sin Corporativo'!$Q$6:$AA$1115,7)</f>
        <v>12</v>
      </c>
      <c r="J521" s="10">
        <f>VLOOKUP($B521,'[1]Sin Corporativo'!$Q$6:$AA$1115,8)</f>
        <v>10</v>
      </c>
      <c r="K521" s="7">
        <f>VLOOKUP($B521,'[1]Sin Corporativo'!$Q$6:$AA$1115,9)</f>
        <v>12</v>
      </c>
      <c r="L521" s="11">
        <f>VLOOKUP($B521,'[1]Sin Corporativo'!$Q$6:$AA$1115,10)</f>
        <v>11</v>
      </c>
      <c r="M521" s="10">
        <f>VLOOKUP($B521,'[1]Sin Corporativo'!$Q$6:$AA$1115,11)</f>
        <v>43</v>
      </c>
      <c r="N521" s="29">
        <f>VLOOKUP($B521,'[2]pop-2020-2023'!$I$5:$M$1126,2)</f>
        <v>2504</v>
      </c>
      <c r="O521" s="28">
        <f>VLOOKUP($B521,'[2]pop-2020-2023'!$I$5:$M$1126,3)</f>
        <v>2555</v>
      </c>
      <c r="P521" s="28">
        <f>VLOOKUP($B521,'[2]pop-2020-2023'!$I$5:$M$1126,4)</f>
        <v>2644</v>
      </c>
      <c r="Q521" s="30">
        <f>VLOOKUP($B521,'[2]pop-2020-2023'!$I$5:$M$1126,5)</f>
        <v>2741</v>
      </c>
      <c r="R521" s="29">
        <f>VLOOKUP($B521,'[3]Hogares total'!$D$5:$L$1126,6)</f>
        <v>1028</v>
      </c>
      <c r="S521" s="28">
        <f>VLOOKUP($B521,'[3]Hogares total'!$D$5:$L$1126,7)</f>
        <v>1080</v>
      </c>
      <c r="T521" s="28">
        <f>VLOOKUP($B521,'[3]Hogares total'!$D$5:$L$1126,8)</f>
        <v>1127</v>
      </c>
      <c r="U521" s="30">
        <f>VLOOKUP($B521,'[3]Hogares total'!$D$5:$L$1126,9)</f>
        <v>1173</v>
      </c>
      <c r="V521" s="29"/>
      <c r="W521" s="43">
        <f t="shared" si="62"/>
        <v>7.436399217221135E-3</v>
      </c>
      <c r="X521" s="43">
        <f t="shared" si="63"/>
        <v>4.5385779122541605E-3</v>
      </c>
      <c r="Y521" s="47">
        <f t="shared" si="64"/>
        <v>1.568770521707406E-2</v>
      </c>
      <c r="Z521" s="29"/>
      <c r="AA521" s="43">
        <f t="shared" si="65"/>
        <v>1.7592592592592594E-2</v>
      </c>
      <c r="AB521" s="43">
        <f t="shared" si="66"/>
        <v>1.064773735581189E-2</v>
      </c>
      <c r="AC521" s="47">
        <f t="shared" si="67"/>
        <v>3.6658141517476553E-2</v>
      </c>
      <c r="AD521" t="str">
        <f t="shared" si="61"/>
        <v/>
      </c>
    </row>
    <row r="522" spans="2:30" x14ac:dyDescent="0.25">
      <c r="B522" s="9" t="s">
        <v>520</v>
      </c>
      <c r="C522" s="23" t="str">
        <f>VLOOKUP(B522,[2]Municipal!$C$15:$D$60549,2)</f>
        <v>Nemocón</v>
      </c>
      <c r="D522" s="11">
        <f>VLOOKUP($B522,'[1]Sin Corporativo'!$Q$6:$AA$1115,2)</f>
        <v>1424</v>
      </c>
      <c r="E522" s="10">
        <f>VLOOKUP($B522,'[1]Sin Corporativo'!$Q$6:$AA$1115,3)</f>
        <v>1399</v>
      </c>
      <c r="F522" s="10">
        <f>VLOOKUP($B522,'[1]Sin Corporativo'!$Q$6:$AA$1115,4)</f>
        <v>1376</v>
      </c>
      <c r="G522" s="12">
        <f>VLOOKUP($B522,'[1]Sin Corporativo'!$Q$6:$AA$1115,5)</f>
        <v>1308</v>
      </c>
      <c r="H522" s="11">
        <f>VLOOKUP($B522,'[1]Sin Corporativo'!$Q$6:$AA$1115,6)</f>
        <v>1766</v>
      </c>
      <c r="I522" s="10">
        <f>VLOOKUP($B522,'[1]Sin Corporativo'!$Q$6:$AA$1115,7)</f>
        <v>1782</v>
      </c>
      <c r="J522" s="10">
        <f>VLOOKUP($B522,'[1]Sin Corporativo'!$Q$6:$AA$1115,8)</f>
        <v>1812</v>
      </c>
      <c r="K522" s="7">
        <f>VLOOKUP($B522,'[1]Sin Corporativo'!$Q$6:$AA$1115,9)</f>
        <v>1965</v>
      </c>
      <c r="L522" s="11">
        <f>VLOOKUP($B522,'[1]Sin Corporativo'!$Q$6:$AA$1115,10)</f>
        <v>1718</v>
      </c>
      <c r="M522" s="10">
        <f>VLOOKUP($B522,'[1]Sin Corporativo'!$Q$6:$AA$1115,11)</f>
        <v>1790</v>
      </c>
      <c r="N522" s="29">
        <f>VLOOKUP($B522,'[2]pop-2020-2023'!$I$5:$M$1126,2)</f>
        <v>14205</v>
      </c>
      <c r="O522" s="28">
        <f>VLOOKUP($B522,'[2]pop-2020-2023'!$I$5:$M$1126,3)</f>
        <v>14611</v>
      </c>
      <c r="P522" s="28">
        <f>VLOOKUP($B522,'[2]pop-2020-2023'!$I$5:$M$1126,4)</f>
        <v>15082</v>
      </c>
      <c r="Q522" s="30">
        <f>VLOOKUP($B522,'[2]pop-2020-2023'!$I$5:$M$1126,5)</f>
        <v>15588</v>
      </c>
      <c r="R522" s="29">
        <f>VLOOKUP($B522,'[3]Hogares total'!$D$5:$L$1126,6)</f>
        <v>4813</v>
      </c>
      <c r="S522" s="28">
        <f>VLOOKUP($B522,'[3]Hogares total'!$D$5:$L$1126,7)</f>
        <v>5078</v>
      </c>
      <c r="T522" s="28">
        <f>VLOOKUP($B522,'[3]Hogares total'!$D$5:$L$1126,8)</f>
        <v>5316</v>
      </c>
      <c r="U522" s="30">
        <f>VLOOKUP($B522,'[3]Hogares total'!$D$5:$L$1126,9)</f>
        <v>5552</v>
      </c>
      <c r="V522" s="29"/>
      <c r="W522" s="43">
        <f t="shared" si="62"/>
        <v>9.5749777564848398E-2</v>
      </c>
      <c r="X522" s="43">
        <f t="shared" si="63"/>
        <v>0.11815409096936746</v>
      </c>
      <c r="Y522" s="47">
        <f t="shared" si="64"/>
        <v>0.11483192199127534</v>
      </c>
      <c r="Z522" s="29"/>
      <c r="AA522" s="43">
        <f t="shared" si="65"/>
        <v>0.27550216620716816</v>
      </c>
      <c r="AB522" s="43">
        <f t="shared" si="66"/>
        <v>0.33521444695259595</v>
      </c>
      <c r="AC522" s="47">
        <f t="shared" si="67"/>
        <v>0.32240634005763691</v>
      </c>
      <c r="AD522" t="str">
        <f t="shared" si="61"/>
        <v/>
      </c>
    </row>
    <row r="523" spans="2:30" x14ac:dyDescent="0.25">
      <c r="B523" s="9" t="s">
        <v>521</v>
      </c>
      <c r="C523" s="23" t="str">
        <f>VLOOKUP(B523,[2]Municipal!$C$15:$D$60549,2)</f>
        <v>Nilo</v>
      </c>
      <c r="D523" s="11">
        <f>VLOOKUP($B523,'[1]Sin Corporativo'!$Q$6:$AA$1115,2)</f>
        <v>348</v>
      </c>
      <c r="E523" s="10">
        <f>VLOOKUP($B523,'[1]Sin Corporativo'!$Q$6:$AA$1115,3)</f>
        <v>347</v>
      </c>
      <c r="F523" s="10">
        <f>VLOOKUP($B523,'[1]Sin Corporativo'!$Q$6:$AA$1115,4)</f>
        <v>441</v>
      </c>
      <c r="G523" s="12">
        <f>VLOOKUP($B523,'[1]Sin Corporativo'!$Q$6:$AA$1115,5)</f>
        <v>314</v>
      </c>
      <c r="H523" s="11">
        <f>VLOOKUP($B523,'[1]Sin Corporativo'!$Q$6:$AA$1115,6)</f>
        <v>416</v>
      </c>
      <c r="I523" s="10">
        <f>VLOOKUP($B523,'[1]Sin Corporativo'!$Q$6:$AA$1115,7)</f>
        <v>372</v>
      </c>
      <c r="J523" s="10">
        <f>VLOOKUP($B523,'[1]Sin Corporativo'!$Q$6:$AA$1115,8)</f>
        <v>261</v>
      </c>
      <c r="K523" s="7">
        <f>VLOOKUP($B523,'[1]Sin Corporativo'!$Q$6:$AA$1115,9)</f>
        <v>388</v>
      </c>
      <c r="L523" s="11">
        <f>VLOOKUP($B523,'[1]Sin Corporativo'!$Q$6:$AA$1115,10)</f>
        <v>409</v>
      </c>
      <c r="M523" s="10">
        <f>VLOOKUP($B523,'[1]Sin Corporativo'!$Q$6:$AA$1115,11)</f>
        <v>346</v>
      </c>
      <c r="N523" s="29">
        <f>VLOOKUP($B523,'[2]pop-2020-2023'!$I$5:$M$1126,2)</f>
        <v>11663</v>
      </c>
      <c r="O523" s="28">
        <f>VLOOKUP($B523,'[2]pop-2020-2023'!$I$5:$M$1126,3)</f>
        <v>11964</v>
      </c>
      <c r="P523" s="28">
        <f>VLOOKUP($B523,'[2]pop-2020-2023'!$I$5:$M$1126,4)</f>
        <v>12336</v>
      </c>
      <c r="Q523" s="30">
        <f>VLOOKUP($B523,'[2]pop-2020-2023'!$I$5:$M$1126,5)</f>
        <v>12746</v>
      </c>
      <c r="R523" s="29">
        <f>VLOOKUP($B523,'[3]Hogares total'!$D$5:$L$1126,6)</f>
        <v>3306</v>
      </c>
      <c r="S523" s="28">
        <f>VLOOKUP($B523,'[3]Hogares total'!$D$5:$L$1126,7)</f>
        <v>3540</v>
      </c>
      <c r="T523" s="28">
        <f>VLOOKUP($B523,'[3]Hogares total'!$D$5:$L$1126,8)</f>
        <v>3747</v>
      </c>
      <c r="U523" s="30">
        <f>VLOOKUP($B523,'[3]Hogares total'!$D$5:$L$1126,9)</f>
        <v>3949</v>
      </c>
      <c r="V523" s="29"/>
      <c r="W523" s="43">
        <f t="shared" si="62"/>
        <v>2.9003677699765966E-2</v>
      </c>
      <c r="X523" s="43">
        <f t="shared" si="63"/>
        <v>3.0155642023346304E-2</v>
      </c>
      <c r="Y523" s="47">
        <f t="shared" si="64"/>
        <v>2.7145771222344264E-2</v>
      </c>
      <c r="Z523" s="29"/>
      <c r="AA523" s="43">
        <f t="shared" si="65"/>
        <v>9.8022598870056502E-2</v>
      </c>
      <c r="AB523" s="43">
        <f t="shared" si="66"/>
        <v>9.9279423538831069E-2</v>
      </c>
      <c r="AC523" s="47">
        <f t="shared" si="67"/>
        <v>8.7617118257786786E-2</v>
      </c>
      <c r="AD523" t="str">
        <f t="shared" si="61"/>
        <v/>
      </c>
    </row>
    <row r="524" spans="2:30" x14ac:dyDescent="0.25">
      <c r="B524" s="9" t="s">
        <v>522</v>
      </c>
      <c r="C524" s="23" t="str">
        <f>VLOOKUP(B524,[2]Municipal!$C$15:$D$60549,2)</f>
        <v>Nimaima</v>
      </c>
      <c r="D524" s="11">
        <f>VLOOKUP($B524,'[1]Sin Corporativo'!$Q$6:$AA$1115,2)</f>
        <v>35</v>
      </c>
      <c r="E524" s="10">
        <f>VLOOKUP($B524,'[1]Sin Corporativo'!$Q$6:$AA$1115,3)</f>
        <v>36</v>
      </c>
      <c r="F524" s="10">
        <f>VLOOKUP($B524,'[1]Sin Corporativo'!$Q$6:$AA$1115,4)</f>
        <v>37</v>
      </c>
      <c r="G524" s="12">
        <f>VLOOKUP($B524,'[1]Sin Corporativo'!$Q$6:$AA$1115,5)</f>
        <v>35</v>
      </c>
      <c r="H524" s="11">
        <f>VLOOKUP($B524,'[1]Sin Corporativo'!$Q$6:$AA$1115,6)</f>
        <v>23</v>
      </c>
      <c r="I524" s="10">
        <f>VLOOKUP($B524,'[1]Sin Corporativo'!$Q$6:$AA$1115,7)</f>
        <v>22</v>
      </c>
      <c r="J524" s="10">
        <f>VLOOKUP($B524,'[1]Sin Corporativo'!$Q$6:$AA$1115,8)</f>
        <v>41</v>
      </c>
      <c r="K524" s="7">
        <f>VLOOKUP($B524,'[1]Sin Corporativo'!$Q$6:$AA$1115,9)</f>
        <v>39</v>
      </c>
      <c r="L524" s="11">
        <f>VLOOKUP($B524,'[1]Sin Corporativo'!$Q$6:$AA$1115,10)</f>
        <v>38</v>
      </c>
      <c r="M524" s="10">
        <f>VLOOKUP($B524,'[1]Sin Corporativo'!$Q$6:$AA$1115,11)</f>
        <v>37</v>
      </c>
      <c r="N524" s="29">
        <f>VLOOKUP($B524,'[2]pop-2020-2023'!$I$5:$M$1126,2)</f>
        <v>3808</v>
      </c>
      <c r="O524" s="28">
        <f>VLOOKUP($B524,'[2]pop-2020-2023'!$I$5:$M$1126,3)</f>
        <v>3878</v>
      </c>
      <c r="P524" s="28">
        <f>VLOOKUP($B524,'[2]pop-2020-2023'!$I$5:$M$1126,4)</f>
        <v>4005</v>
      </c>
      <c r="Q524" s="30">
        <f>VLOOKUP($B524,'[2]pop-2020-2023'!$I$5:$M$1126,5)</f>
        <v>4138</v>
      </c>
      <c r="R524" s="29">
        <f>VLOOKUP($B524,'[3]Hogares total'!$D$5:$L$1126,6)</f>
        <v>1599</v>
      </c>
      <c r="S524" s="28">
        <f>VLOOKUP($B524,'[3]Hogares total'!$D$5:$L$1126,7)</f>
        <v>1683</v>
      </c>
      <c r="T524" s="28">
        <f>VLOOKUP($B524,'[3]Hogares total'!$D$5:$L$1126,8)</f>
        <v>1759</v>
      </c>
      <c r="U524" s="30">
        <f>VLOOKUP($B524,'[3]Hogares total'!$D$5:$L$1126,9)</f>
        <v>1833</v>
      </c>
      <c r="V524" s="29"/>
      <c r="W524" s="43">
        <f t="shared" si="62"/>
        <v>9.283135636926251E-3</v>
      </c>
      <c r="X524" s="43">
        <f t="shared" si="63"/>
        <v>5.4931335830212232E-3</v>
      </c>
      <c r="Y524" s="47">
        <f t="shared" si="64"/>
        <v>8.9415176413726438E-3</v>
      </c>
      <c r="Z524" s="29"/>
      <c r="AA524" s="43">
        <f t="shared" si="65"/>
        <v>2.1390374331550801E-2</v>
      </c>
      <c r="AB524" s="43">
        <f t="shared" si="66"/>
        <v>1.2507106310403639E-2</v>
      </c>
      <c r="AC524" s="47">
        <f t="shared" si="67"/>
        <v>2.0185488270594652E-2</v>
      </c>
      <c r="AD524" t="str">
        <f t="shared" si="61"/>
        <v/>
      </c>
    </row>
    <row r="525" spans="2:30" x14ac:dyDescent="0.25">
      <c r="B525" s="9" t="s">
        <v>523</v>
      </c>
      <c r="C525" s="23" t="str">
        <f>VLOOKUP(B525,[2]Municipal!$C$15:$D$60549,2)</f>
        <v>Nocaima</v>
      </c>
      <c r="D525" s="11">
        <f>VLOOKUP($B525,'[1]Sin Corporativo'!$Q$6:$AA$1115,2)</f>
        <v>264</v>
      </c>
      <c r="E525" s="10">
        <f>VLOOKUP($B525,'[1]Sin Corporativo'!$Q$6:$AA$1115,3)</f>
        <v>262</v>
      </c>
      <c r="F525" s="10">
        <f>VLOOKUP($B525,'[1]Sin Corporativo'!$Q$6:$AA$1115,4)</f>
        <v>252</v>
      </c>
      <c r="G525" s="12">
        <f>VLOOKUP($B525,'[1]Sin Corporativo'!$Q$6:$AA$1115,5)</f>
        <v>242</v>
      </c>
      <c r="H525" s="11">
        <f>VLOOKUP($B525,'[1]Sin Corporativo'!$Q$6:$AA$1115,6)</f>
        <v>234</v>
      </c>
      <c r="I525" s="10">
        <f>VLOOKUP($B525,'[1]Sin Corporativo'!$Q$6:$AA$1115,7)</f>
        <v>243</v>
      </c>
      <c r="J525" s="10">
        <f>VLOOKUP($B525,'[1]Sin Corporativo'!$Q$6:$AA$1115,8)</f>
        <v>249</v>
      </c>
      <c r="K525" s="7">
        <f>VLOOKUP($B525,'[1]Sin Corporativo'!$Q$6:$AA$1115,9)</f>
        <v>260</v>
      </c>
      <c r="L525" s="11">
        <f>VLOOKUP($B525,'[1]Sin Corporativo'!$Q$6:$AA$1115,10)</f>
        <v>78</v>
      </c>
      <c r="M525" s="10">
        <f>VLOOKUP($B525,'[1]Sin Corporativo'!$Q$6:$AA$1115,11)</f>
        <v>83</v>
      </c>
      <c r="N525" s="29">
        <f>VLOOKUP($B525,'[2]pop-2020-2023'!$I$5:$M$1126,2)</f>
        <v>6490</v>
      </c>
      <c r="O525" s="28">
        <f>VLOOKUP($B525,'[2]pop-2020-2023'!$I$5:$M$1126,3)</f>
        <v>6635</v>
      </c>
      <c r="P525" s="28">
        <f>VLOOKUP($B525,'[2]pop-2020-2023'!$I$5:$M$1126,4)</f>
        <v>6838</v>
      </c>
      <c r="Q525" s="30">
        <f>VLOOKUP($B525,'[2]pop-2020-2023'!$I$5:$M$1126,5)</f>
        <v>7074</v>
      </c>
      <c r="R525" s="29">
        <f>VLOOKUP($B525,'[3]Hogares total'!$D$5:$L$1126,6)</f>
        <v>2531</v>
      </c>
      <c r="S525" s="28">
        <f>VLOOKUP($B525,'[3]Hogares total'!$D$5:$L$1126,7)</f>
        <v>2667</v>
      </c>
      <c r="T525" s="28">
        <f>VLOOKUP($B525,'[3]Hogares total'!$D$5:$L$1126,8)</f>
        <v>2788</v>
      </c>
      <c r="U525" s="30">
        <f>VLOOKUP($B525,'[3]Hogares total'!$D$5:$L$1126,9)</f>
        <v>2909</v>
      </c>
      <c r="V525" s="29"/>
      <c r="W525" s="43">
        <f t="shared" si="62"/>
        <v>3.948756593820648E-2</v>
      </c>
      <c r="X525" s="43">
        <f t="shared" si="63"/>
        <v>3.5536706639368233E-2</v>
      </c>
      <c r="Y525" s="47">
        <f t="shared" si="64"/>
        <v>1.1733107152954482E-2</v>
      </c>
      <c r="Z525" s="29"/>
      <c r="AA525" s="43">
        <f t="shared" si="65"/>
        <v>9.8237720284964386E-2</v>
      </c>
      <c r="AB525" s="43">
        <f t="shared" si="66"/>
        <v>8.715925394548063E-2</v>
      </c>
      <c r="AC525" s="47">
        <f t="shared" si="67"/>
        <v>2.8532141629425918E-2</v>
      </c>
      <c r="AD525" t="str">
        <f t="shared" si="61"/>
        <v/>
      </c>
    </row>
    <row r="526" spans="2:30" x14ac:dyDescent="0.25">
      <c r="B526" s="9" t="s">
        <v>524</v>
      </c>
      <c r="C526" s="23" t="str">
        <f>VLOOKUP(B526,[2]Municipal!$C$15:$D$60549,2)</f>
        <v>Venecia</v>
      </c>
      <c r="D526" s="11">
        <f>VLOOKUP($B526,'[1]Sin Corporativo'!$Q$6:$AA$1115,2)</f>
        <v>10</v>
      </c>
      <c r="E526" s="10">
        <f>VLOOKUP($B526,'[1]Sin Corporativo'!$Q$6:$AA$1115,3)</f>
        <v>10</v>
      </c>
      <c r="F526" s="10">
        <f>VLOOKUP($B526,'[1]Sin Corporativo'!$Q$6:$AA$1115,4)</f>
        <v>8</v>
      </c>
      <c r="G526" s="12">
        <f>VLOOKUP($B526,'[1]Sin Corporativo'!$Q$6:$AA$1115,5)</f>
        <v>4</v>
      </c>
      <c r="H526" s="11">
        <f>VLOOKUP($B526,'[1]Sin Corporativo'!$Q$6:$AA$1115,6)</f>
        <v>4</v>
      </c>
      <c r="I526" s="10">
        <f>VLOOKUP($B526,'[1]Sin Corporativo'!$Q$6:$AA$1115,7)</f>
        <v>2</v>
      </c>
      <c r="J526" s="10">
        <f>VLOOKUP($B526,'[1]Sin Corporativo'!$Q$6:$AA$1115,8)</f>
        <v>2</v>
      </c>
      <c r="K526" s="7">
        <f>VLOOKUP($B526,'[1]Sin Corporativo'!$Q$6:$AA$1115,9)</f>
        <v>1</v>
      </c>
      <c r="L526" s="11">
        <f>VLOOKUP($B526,'[1]Sin Corporativo'!$Q$6:$AA$1115,10)</f>
        <v>1</v>
      </c>
      <c r="M526" s="10">
        <f>VLOOKUP($B526,'[1]Sin Corporativo'!$Q$6:$AA$1115,11)</f>
        <v>1</v>
      </c>
      <c r="N526" s="29">
        <f>VLOOKUP($B526,'[2]pop-2020-2023'!$I$5:$M$1126,2)</f>
        <v>4491</v>
      </c>
      <c r="O526" s="28">
        <f>VLOOKUP($B526,'[2]pop-2020-2023'!$I$5:$M$1126,3)</f>
        <v>4576</v>
      </c>
      <c r="P526" s="28">
        <f>VLOOKUP($B526,'[2]pop-2020-2023'!$I$5:$M$1126,4)</f>
        <v>4726</v>
      </c>
      <c r="Q526" s="30">
        <f>VLOOKUP($B526,'[2]pop-2020-2023'!$I$5:$M$1126,5)</f>
        <v>4877</v>
      </c>
      <c r="R526" s="29">
        <f>VLOOKUP($B526,'[3]Hogares total'!$D$5:$L$1126,6)</f>
        <v>1634</v>
      </c>
      <c r="S526" s="28">
        <f>VLOOKUP($B526,'[3]Hogares total'!$D$5:$L$1126,7)</f>
        <v>1720</v>
      </c>
      <c r="T526" s="28">
        <f>VLOOKUP($B526,'[3]Hogares total'!$D$5:$L$1126,8)</f>
        <v>1797</v>
      </c>
      <c r="U526" s="30">
        <f>VLOOKUP($B526,'[3]Hogares total'!$D$5:$L$1126,9)</f>
        <v>1875</v>
      </c>
      <c r="V526" s="29"/>
      <c r="W526" s="43">
        <f t="shared" si="62"/>
        <v>2.1853146853146855E-3</v>
      </c>
      <c r="X526" s="43">
        <f t="shared" si="63"/>
        <v>4.2319085907744394E-4</v>
      </c>
      <c r="Y526" s="47">
        <f t="shared" si="64"/>
        <v>2.0504408447816281E-4</v>
      </c>
      <c r="Z526" s="29"/>
      <c r="AA526" s="43">
        <f t="shared" si="65"/>
        <v>5.8139534883720929E-3</v>
      </c>
      <c r="AB526" s="43">
        <f t="shared" si="66"/>
        <v>1.1129660545353367E-3</v>
      </c>
      <c r="AC526" s="47">
        <f t="shared" si="67"/>
        <v>5.3333333333333336E-4</v>
      </c>
      <c r="AD526" t="str">
        <f t="shared" si="61"/>
        <v/>
      </c>
    </row>
    <row r="527" spans="2:30" x14ac:dyDescent="0.25">
      <c r="B527" s="9" t="s">
        <v>525</v>
      </c>
      <c r="C527" s="23" t="str">
        <f>VLOOKUP(B527,[2]Municipal!$C$15:$D$60549,2)</f>
        <v>Pacho</v>
      </c>
      <c r="D527" s="11">
        <f>VLOOKUP($B527,'[1]Sin Corporativo'!$Q$6:$AA$1115,2)</f>
        <v>1539</v>
      </c>
      <c r="E527" s="10">
        <f>VLOOKUP($B527,'[1]Sin Corporativo'!$Q$6:$AA$1115,3)</f>
        <v>1587</v>
      </c>
      <c r="F527" s="10">
        <f>VLOOKUP($B527,'[1]Sin Corporativo'!$Q$6:$AA$1115,4)</f>
        <v>1622</v>
      </c>
      <c r="G527" s="12">
        <f>VLOOKUP($B527,'[1]Sin Corporativo'!$Q$6:$AA$1115,5)</f>
        <v>3677</v>
      </c>
      <c r="H527" s="11">
        <f>VLOOKUP($B527,'[1]Sin Corporativo'!$Q$6:$AA$1115,6)</f>
        <v>3821</v>
      </c>
      <c r="I527" s="10">
        <f>VLOOKUP($B527,'[1]Sin Corporativo'!$Q$6:$AA$1115,7)</f>
        <v>3813</v>
      </c>
      <c r="J527" s="10">
        <f>VLOOKUP($B527,'[1]Sin Corporativo'!$Q$6:$AA$1115,8)</f>
        <v>3839</v>
      </c>
      <c r="K527" s="7">
        <f>VLOOKUP($B527,'[1]Sin Corporativo'!$Q$6:$AA$1115,9)</f>
        <v>4126</v>
      </c>
      <c r="L527" s="11">
        <f>VLOOKUP($B527,'[1]Sin Corporativo'!$Q$6:$AA$1115,10)</f>
        <v>4011</v>
      </c>
      <c r="M527" s="10">
        <f>VLOOKUP($B527,'[1]Sin Corporativo'!$Q$6:$AA$1115,11)</f>
        <v>4021</v>
      </c>
      <c r="N527" s="29">
        <f>VLOOKUP($B527,'[2]pop-2020-2023'!$I$5:$M$1126,2)</f>
        <v>26029</v>
      </c>
      <c r="O527" s="28">
        <f>VLOOKUP($B527,'[2]pop-2020-2023'!$I$5:$M$1126,3)</f>
        <v>26621</v>
      </c>
      <c r="P527" s="28">
        <f>VLOOKUP($B527,'[2]pop-2020-2023'!$I$5:$M$1126,4)</f>
        <v>27468</v>
      </c>
      <c r="Q527" s="30">
        <f>VLOOKUP($B527,'[2]pop-2020-2023'!$I$5:$M$1126,5)</f>
        <v>28412</v>
      </c>
      <c r="R527" s="29">
        <f>VLOOKUP($B527,'[3]Hogares total'!$D$5:$L$1126,6)</f>
        <v>9695</v>
      </c>
      <c r="S527" s="28">
        <f>VLOOKUP($B527,'[3]Hogares total'!$D$5:$L$1126,7)</f>
        <v>10204</v>
      </c>
      <c r="T527" s="28">
        <f>VLOOKUP($B527,'[3]Hogares total'!$D$5:$L$1126,8)</f>
        <v>10665</v>
      </c>
      <c r="U527" s="30">
        <f>VLOOKUP($B527,'[3]Hogares total'!$D$5:$L$1126,9)</f>
        <v>11117</v>
      </c>
      <c r="V527" s="29"/>
      <c r="W527" s="43">
        <f t="shared" si="62"/>
        <v>5.9614589985349908E-2</v>
      </c>
      <c r="X527" s="43">
        <f t="shared" si="63"/>
        <v>0.1388160768894714</v>
      </c>
      <c r="Y527" s="47">
        <f t="shared" si="64"/>
        <v>0.14152470786991411</v>
      </c>
      <c r="Z527" s="29"/>
      <c r="AA527" s="43">
        <f t="shared" si="65"/>
        <v>0.15552724421795375</v>
      </c>
      <c r="AB527" s="43">
        <f t="shared" si="66"/>
        <v>0.35752461322081575</v>
      </c>
      <c r="AC527" s="47">
        <f t="shared" si="67"/>
        <v>0.36169829990105246</v>
      </c>
      <c r="AD527" t="str">
        <f t="shared" si="61"/>
        <v/>
      </c>
    </row>
    <row r="528" spans="2:30" x14ac:dyDescent="0.25">
      <c r="B528" s="9" t="s">
        <v>526</v>
      </c>
      <c r="C528" s="23" t="str">
        <f>VLOOKUP(B528,[2]Municipal!$C$15:$D$60549,2)</f>
        <v>Paime</v>
      </c>
      <c r="D528" s="11">
        <f>VLOOKUP($B528,'[1]Sin Corporativo'!$Q$6:$AA$1115,2)</f>
        <v>16</v>
      </c>
      <c r="E528" s="10">
        <f>VLOOKUP($B528,'[1]Sin Corporativo'!$Q$6:$AA$1115,3)</f>
        <v>16</v>
      </c>
      <c r="F528" s="10">
        <f>VLOOKUP($B528,'[1]Sin Corporativo'!$Q$6:$AA$1115,4)</f>
        <v>16</v>
      </c>
      <c r="G528" s="12">
        <f>VLOOKUP($B528,'[1]Sin Corporativo'!$Q$6:$AA$1115,5)</f>
        <v>17</v>
      </c>
      <c r="H528" s="11">
        <f>VLOOKUP($B528,'[1]Sin Corporativo'!$Q$6:$AA$1115,6)</f>
        <v>12</v>
      </c>
      <c r="I528" s="10">
        <f>VLOOKUP($B528,'[1]Sin Corporativo'!$Q$6:$AA$1115,7)</f>
        <v>12</v>
      </c>
      <c r="J528" s="10">
        <f>VLOOKUP($B528,'[1]Sin Corporativo'!$Q$6:$AA$1115,8)</f>
        <v>5</v>
      </c>
      <c r="K528" s="7">
        <f>VLOOKUP($B528,'[1]Sin Corporativo'!$Q$6:$AA$1115,9)</f>
        <v>3</v>
      </c>
      <c r="L528" s="11">
        <f>VLOOKUP($B528,'[1]Sin Corporativo'!$Q$6:$AA$1115,10)</f>
        <v>2</v>
      </c>
      <c r="M528" s="10">
        <f>VLOOKUP($B528,'[1]Sin Corporativo'!$Q$6:$AA$1115,11)</f>
        <v>2</v>
      </c>
      <c r="N528" s="29">
        <f>VLOOKUP($B528,'[2]pop-2020-2023'!$I$5:$M$1126,2)</f>
        <v>4401</v>
      </c>
      <c r="O528" s="28">
        <f>VLOOKUP($B528,'[2]pop-2020-2023'!$I$5:$M$1126,3)</f>
        <v>4452</v>
      </c>
      <c r="P528" s="28">
        <f>VLOOKUP($B528,'[2]pop-2020-2023'!$I$5:$M$1126,4)</f>
        <v>4589</v>
      </c>
      <c r="Q528" s="30">
        <f>VLOOKUP($B528,'[2]pop-2020-2023'!$I$5:$M$1126,5)</f>
        <v>4742</v>
      </c>
      <c r="R528" s="29">
        <f>VLOOKUP($B528,'[3]Hogares total'!$D$5:$L$1126,6)</f>
        <v>1562</v>
      </c>
      <c r="S528" s="28">
        <f>VLOOKUP($B528,'[3]Hogares total'!$D$5:$L$1126,7)</f>
        <v>1639</v>
      </c>
      <c r="T528" s="28">
        <f>VLOOKUP($B528,'[3]Hogares total'!$D$5:$L$1126,8)</f>
        <v>1709</v>
      </c>
      <c r="U528" s="30">
        <f>VLOOKUP($B528,'[3]Hogares total'!$D$5:$L$1126,9)</f>
        <v>1778</v>
      </c>
      <c r="V528" s="29"/>
      <c r="W528" s="43">
        <f t="shared" si="62"/>
        <v>3.5938903863432167E-3</v>
      </c>
      <c r="X528" s="43">
        <f t="shared" si="63"/>
        <v>2.6149487905861844E-3</v>
      </c>
      <c r="Y528" s="47">
        <f t="shared" si="64"/>
        <v>4.2176296921130323E-4</v>
      </c>
      <c r="Z528" s="29"/>
      <c r="AA528" s="43">
        <f t="shared" si="65"/>
        <v>9.762050030506406E-3</v>
      </c>
      <c r="AB528" s="43">
        <f t="shared" si="66"/>
        <v>7.0216500877706258E-3</v>
      </c>
      <c r="AC528" s="47">
        <f t="shared" si="67"/>
        <v>1.1248593925759281E-3</v>
      </c>
      <c r="AD528" t="str">
        <f t="shared" si="61"/>
        <v/>
      </c>
    </row>
    <row r="529" spans="2:30" x14ac:dyDescent="0.25">
      <c r="B529" s="9" t="s">
        <v>527</v>
      </c>
      <c r="C529" s="23" t="str">
        <f>VLOOKUP(B529,[2]Municipal!$C$15:$D$60549,2)</f>
        <v>Pandi</v>
      </c>
      <c r="D529" s="11">
        <f>VLOOKUP($B529,'[1]Sin Corporativo'!$Q$6:$AA$1115,2)</f>
        <v>296</v>
      </c>
      <c r="E529" s="10">
        <f>VLOOKUP($B529,'[1]Sin Corporativo'!$Q$6:$AA$1115,3)</f>
        <v>330</v>
      </c>
      <c r="F529" s="10">
        <f>VLOOKUP($B529,'[1]Sin Corporativo'!$Q$6:$AA$1115,4)</f>
        <v>277</v>
      </c>
      <c r="G529" s="12">
        <f>VLOOKUP($B529,'[1]Sin Corporativo'!$Q$6:$AA$1115,5)</f>
        <v>353</v>
      </c>
      <c r="H529" s="11">
        <f>VLOOKUP($B529,'[1]Sin Corporativo'!$Q$6:$AA$1115,6)</f>
        <v>385</v>
      </c>
      <c r="I529" s="10">
        <f>VLOOKUP($B529,'[1]Sin Corporativo'!$Q$6:$AA$1115,7)</f>
        <v>348</v>
      </c>
      <c r="J529" s="10">
        <f>VLOOKUP($B529,'[1]Sin Corporativo'!$Q$6:$AA$1115,8)</f>
        <v>372</v>
      </c>
      <c r="K529" s="7">
        <f>VLOOKUP($B529,'[1]Sin Corporativo'!$Q$6:$AA$1115,9)</f>
        <v>356</v>
      </c>
      <c r="L529" s="11">
        <f>VLOOKUP($B529,'[1]Sin Corporativo'!$Q$6:$AA$1115,10)</f>
        <v>361</v>
      </c>
      <c r="M529" s="10">
        <f>VLOOKUP($B529,'[1]Sin Corporativo'!$Q$6:$AA$1115,11)</f>
        <v>405</v>
      </c>
      <c r="N529" s="29">
        <f>VLOOKUP($B529,'[2]pop-2020-2023'!$I$5:$M$1126,2)</f>
        <v>5304</v>
      </c>
      <c r="O529" s="28">
        <f>VLOOKUP($B529,'[2]pop-2020-2023'!$I$5:$M$1126,3)</f>
        <v>5405</v>
      </c>
      <c r="P529" s="28">
        <f>VLOOKUP($B529,'[2]pop-2020-2023'!$I$5:$M$1126,4)</f>
        <v>5587</v>
      </c>
      <c r="Q529" s="30">
        <f>VLOOKUP($B529,'[2]pop-2020-2023'!$I$5:$M$1126,5)</f>
        <v>5792</v>
      </c>
      <c r="R529" s="29">
        <f>VLOOKUP($B529,'[3]Hogares total'!$D$5:$L$1126,6)</f>
        <v>1951</v>
      </c>
      <c r="S529" s="28">
        <f>VLOOKUP($B529,'[3]Hogares total'!$D$5:$L$1126,7)</f>
        <v>2063</v>
      </c>
      <c r="T529" s="28">
        <f>VLOOKUP($B529,'[3]Hogares total'!$D$5:$L$1126,8)</f>
        <v>2163</v>
      </c>
      <c r="U529" s="30">
        <f>VLOOKUP($B529,'[3]Hogares total'!$D$5:$L$1126,9)</f>
        <v>2261</v>
      </c>
      <c r="V529" s="29"/>
      <c r="W529" s="43">
        <f t="shared" si="62"/>
        <v>6.105457909343201E-2</v>
      </c>
      <c r="X529" s="43">
        <f t="shared" si="63"/>
        <v>6.228745301592984E-2</v>
      </c>
      <c r="Y529" s="47">
        <f t="shared" si="64"/>
        <v>6.9924033149171269E-2</v>
      </c>
      <c r="Z529" s="29"/>
      <c r="AA529" s="43">
        <f t="shared" si="65"/>
        <v>0.15996122152205525</v>
      </c>
      <c r="AB529" s="43">
        <f t="shared" si="66"/>
        <v>0.16088765603328711</v>
      </c>
      <c r="AC529" s="47">
        <f t="shared" si="67"/>
        <v>0.17912428129146396</v>
      </c>
      <c r="AD529" t="str">
        <f t="shared" si="61"/>
        <v/>
      </c>
    </row>
    <row r="530" spans="2:30" x14ac:dyDescent="0.25">
      <c r="B530" s="9" t="s">
        <v>528</v>
      </c>
      <c r="C530" s="23" t="str">
        <f>VLOOKUP(B530,[2]Municipal!$C$15:$D$60549,2)</f>
        <v>Paratebueno</v>
      </c>
      <c r="D530" s="11">
        <f>VLOOKUP($B530,'[1]Sin Corporativo'!$Q$6:$AA$1115,2)</f>
        <v>129</v>
      </c>
      <c r="E530" s="10">
        <f>VLOOKUP($B530,'[1]Sin Corporativo'!$Q$6:$AA$1115,3)</f>
        <v>56</v>
      </c>
      <c r="F530" s="10">
        <f>VLOOKUP($B530,'[1]Sin Corporativo'!$Q$6:$AA$1115,4)</f>
        <v>46</v>
      </c>
      <c r="G530" s="12">
        <f>VLOOKUP($B530,'[1]Sin Corporativo'!$Q$6:$AA$1115,5)</f>
        <v>49</v>
      </c>
      <c r="H530" s="11">
        <f>VLOOKUP($B530,'[1]Sin Corporativo'!$Q$6:$AA$1115,6)</f>
        <v>49</v>
      </c>
      <c r="I530" s="10">
        <f>VLOOKUP($B530,'[1]Sin Corporativo'!$Q$6:$AA$1115,7)</f>
        <v>43</v>
      </c>
      <c r="J530" s="10">
        <f>VLOOKUP($B530,'[1]Sin Corporativo'!$Q$6:$AA$1115,8)</f>
        <v>38</v>
      </c>
      <c r="K530" s="7">
        <f>VLOOKUP($B530,'[1]Sin Corporativo'!$Q$6:$AA$1115,9)</f>
        <v>37</v>
      </c>
      <c r="L530" s="11">
        <f>VLOOKUP($B530,'[1]Sin Corporativo'!$Q$6:$AA$1115,10)</f>
        <v>87</v>
      </c>
      <c r="M530" s="10">
        <f>VLOOKUP($B530,'[1]Sin Corporativo'!$Q$6:$AA$1115,11)</f>
        <v>81</v>
      </c>
      <c r="N530" s="29">
        <f>VLOOKUP($B530,'[2]pop-2020-2023'!$I$5:$M$1126,2)</f>
        <v>8966</v>
      </c>
      <c r="O530" s="28">
        <f>VLOOKUP($B530,'[2]pop-2020-2023'!$I$5:$M$1126,3)</f>
        <v>9245</v>
      </c>
      <c r="P530" s="28">
        <f>VLOOKUP($B530,'[2]pop-2020-2023'!$I$5:$M$1126,4)</f>
        <v>9520</v>
      </c>
      <c r="Q530" s="30">
        <f>VLOOKUP($B530,'[2]pop-2020-2023'!$I$5:$M$1126,5)</f>
        <v>9851</v>
      </c>
      <c r="R530" s="29">
        <f>VLOOKUP($B530,'[3]Hogares total'!$D$5:$L$1126,6)</f>
        <v>3025</v>
      </c>
      <c r="S530" s="28">
        <f>VLOOKUP($B530,'[3]Hogares total'!$D$5:$L$1126,7)</f>
        <v>3180</v>
      </c>
      <c r="T530" s="28">
        <f>VLOOKUP($B530,'[3]Hogares total'!$D$5:$L$1126,8)</f>
        <v>3321</v>
      </c>
      <c r="U530" s="30">
        <f>VLOOKUP($B530,'[3]Hogares total'!$D$5:$L$1126,9)</f>
        <v>3459</v>
      </c>
      <c r="V530" s="29"/>
      <c r="W530" s="43">
        <f t="shared" si="62"/>
        <v>6.0573282855597623E-3</v>
      </c>
      <c r="X530" s="43">
        <f t="shared" si="63"/>
        <v>4.5168067226890761E-3</v>
      </c>
      <c r="Y530" s="47">
        <f t="shared" si="64"/>
        <v>8.2225154806618624E-3</v>
      </c>
      <c r="Z530" s="29"/>
      <c r="AA530" s="43">
        <f t="shared" si="65"/>
        <v>1.7610062893081761E-2</v>
      </c>
      <c r="AB530" s="43">
        <f t="shared" si="66"/>
        <v>1.2947907256850346E-2</v>
      </c>
      <c r="AC530" s="47">
        <f t="shared" si="67"/>
        <v>2.3417172593235037E-2</v>
      </c>
      <c r="AD530" t="str">
        <f t="shared" si="61"/>
        <v/>
      </c>
    </row>
    <row r="531" spans="2:30" x14ac:dyDescent="0.25">
      <c r="B531" s="9" t="s">
        <v>529</v>
      </c>
      <c r="C531" s="23" t="str">
        <f>VLOOKUP(B531,[2]Municipal!$C$15:$D$60549,2)</f>
        <v>Pasca</v>
      </c>
      <c r="D531" s="11">
        <f>VLOOKUP($B531,'[1]Sin Corporativo'!$Q$6:$AA$1115,2)</f>
        <v>472</v>
      </c>
      <c r="E531" s="10">
        <f>VLOOKUP($B531,'[1]Sin Corporativo'!$Q$6:$AA$1115,3)</f>
        <v>395</v>
      </c>
      <c r="F531" s="10">
        <f>VLOOKUP($B531,'[1]Sin Corporativo'!$Q$6:$AA$1115,4)</f>
        <v>438</v>
      </c>
      <c r="G531" s="12">
        <f>VLOOKUP($B531,'[1]Sin Corporativo'!$Q$6:$AA$1115,5)</f>
        <v>395</v>
      </c>
      <c r="H531" s="11">
        <f>VLOOKUP($B531,'[1]Sin Corporativo'!$Q$6:$AA$1115,6)</f>
        <v>444</v>
      </c>
      <c r="I531" s="10">
        <f>VLOOKUP($B531,'[1]Sin Corporativo'!$Q$6:$AA$1115,7)</f>
        <v>71</v>
      </c>
      <c r="J531" s="10">
        <f>VLOOKUP($B531,'[1]Sin Corporativo'!$Q$6:$AA$1115,8)</f>
        <v>421</v>
      </c>
      <c r="K531" s="7">
        <f>VLOOKUP($B531,'[1]Sin Corporativo'!$Q$6:$AA$1115,9)</f>
        <v>430</v>
      </c>
      <c r="L531" s="11">
        <f>VLOOKUP($B531,'[1]Sin Corporativo'!$Q$6:$AA$1115,10)</f>
        <v>449</v>
      </c>
      <c r="M531" s="10">
        <f>VLOOKUP($B531,'[1]Sin Corporativo'!$Q$6:$AA$1115,11)</f>
        <v>93</v>
      </c>
      <c r="N531" s="29">
        <f>VLOOKUP($B531,'[2]pop-2020-2023'!$I$5:$M$1126,2)</f>
        <v>9688</v>
      </c>
      <c r="O531" s="28">
        <f>VLOOKUP($B531,'[2]pop-2020-2023'!$I$5:$M$1126,3)</f>
        <v>9877</v>
      </c>
      <c r="P531" s="28">
        <f>VLOOKUP($B531,'[2]pop-2020-2023'!$I$5:$M$1126,4)</f>
        <v>10197</v>
      </c>
      <c r="Q531" s="30">
        <f>VLOOKUP($B531,'[2]pop-2020-2023'!$I$5:$M$1126,5)</f>
        <v>10525</v>
      </c>
      <c r="R531" s="29">
        <f>VLOOKUP($B531,'[3]Hogares total'!$D$5:$L$1126,6)</f>
        <v>3172</v>
      </c>
      <c r="S531" s="28">
        <f>VLOOKUP($B531,'[3]Hogares total'!$D$5:$L$1126,7)</f>
        <v>3337</v>
      </c>
      <c r="T531" s="28">
        <f>VLOOKUP($B531,'[3]Hogares total'!$D$5:$L$1126,8)</f>
        <v>3484</v>
      </c>
      <c r="U531" s="30">
        <f>VLOOKUP($B531,'[3]Hogares total'!$D$5:$L$1126,9)</f>
        <v>3629</v>
      </c>
      <c r="V531" s="29"/>
      <c r="W531" s="43">
        <f t="shared" si="62"/>
        <v>3.9991900374607675E-2</v>
      </c>
      <c r="X531" s="43">
        <f t="shared" si="63"/>
        <v>6.9628322055506524E-3</v>
      </c>
      <c r="Y531" s="47">
        <f t="shared" si="64"/>
        <v>8.8361045130641337E-3</v>
      </c>
      <c r="Z531" s="29"/>
      <c r="AA531" s="43">
        <f t="shared" si="65"/>
        <v>0.11836979322744981</v>
      </c>
      <c r="AB531" s="43">
        <f t="shared" si="66"/>
        <v>2.0378874856486796E-2</v>
      </c>
      <c r="AC531" s="47">
        <f t="shared" si="67"/>
        <v>2.5626894461284102E-2</v>
      </c>
      <c r="AD531" t="str">
        <f t="shared" si="61"/>
        <v/>
      </c>
    </row>
    <row r="532" spans="2:30" x14ac:dyDescent="0.25">
      <c r="B532" s="9" t="s">
        <v>530</v>
      </c>
      <c r="C532" s="23" t="str">
        <f>VLOOKUP(B532,[2]Municipal!$C$15:$D$60549,2)</f>
        <v>Puerto Salgar</v>
      </c>
      <c r="D532" s="11">
        <f>VLOOKUP($B532,'[1]Sin Corporativo'!$Q$6:$AA$1115,2)</f>
        <v>444</v>
      </c>
      <c r="E532" s="10">
        <f>VLOOKUP($B532,'[1]Sin Corporativo'!$Q$6:$AA$1115,3)</f>
        <v>420</v>
      </c>
      <c r="F532" s="10">
        <f>VLOOKUP($B532,'[1]Sin Corporativo'!$Q$6:$AA$1115,4)</f>
        <v>336</v>
      </c>
      <c r="G532" s="12">
        <f>VLOOKUP($B532,'[1]Sin Corporativo'!$Q$6:$AA$1115,5)</f>
        <v>329</v>
      </c>
      <c r="H532" s="11">
        <f>VLOOKUP($B532,'[1]Sin Corporativo'!$Q$6:$AA$1115,6)</f>
        <v>638</v>
      </c>
      <c r="I532" s="10">
        <f>VLOOKUP($B532,'[1]Sin Corporativo'!$Q$6:$AA$1115,7)</f>
        <v>772</v>
      </c>
      <c r="J532" s="10">
        <f>VLOOKUP($B532,'[1]Sin Corporativo'!$Q$6:$AA$1115,8)</f>
        <v>937</v>
      </c>
      <c r="K532" s="7">
        <f>VLOOKUP($B532,'[1]Sin Corporativo'!$Q$6:$AA$1115,9)</f>
        <v>205</v>
      </c>
      <c r="L532" s="11">
        <f>VLOOKUP($B532,'[1]Sin Corporativo'!$Q$6:$AA$1115,10)</f>
        <v>2036</v>
      </c>
      <c r="M532" s="10">
        <f>VLOOKUP($B532,'[1]Sin Corporativo'!$Q$6:$AA$1115,11)</f>
        <v>992</v>
      </c>
      <c r="N532" s="29">
        <f>VLOOKUP($B532,'[2]pop-2020-2023'!$I$5:$M$1126,2)</f>
        <v>16614</v>
      </c>
      <c r="O532" s="28">
        <f>VLOOKUP($B532,'[2]pop-2020-2023'!$I$5:$M$1126,3)</f>
        <v>17025</v>
      </c>
      <c r="P532" s="28">
        <f>VLOOKUP($B532,'[2]pop-2020-2023'!$I$5:$M$1126,4)</f>
        <v>17585</v>
      </c>
      <c r="Q532" s="30">
        <f>VLOOKUP($B532,'[2]pop-2020-2023'!$I$5:$M$1126,5)</f>
        <v>18181</v>
      </c>
      <c r="R532" s="29">
        <f>VLOOKUP($B532,'[3]Hogares total'!$D$5:$L$1126,6)</f>
        <v>5583</v>
      </c>
      <c r="S532" s="28">
        <f>VLOOKUP($B532,'[3]Hogares total'!$D$5:$L$1126,7)</f>
        <v>5885</v>
      </c>
      <c r="T532" s="28">
        <f>VLOOKUP($B532,'[3]Hogares total'!$D$5:$L$1126,8)</f>
        <v>6162</v>
      </c>
      <c r="U532" s="30">
        <f>VLOOKUP($B532,'[3]Hogares total'!$D$5:$L$1126,9)</f>
        <v>6435</v>
      </c>
      <c r="V532" s="29"/>
      <c r="W532" s="43">
        <f t="shared" si="62"/>
        <v>2.4669603524229075E-2</v>
      </c>
      <c r="X532" s="43">
        <f t="shared" si="63"/>
        <v>4.3901052032982654E-2</v>
      </c>
      <c r="Y532" s="47">
        <f t="shared" si="64"/>
        <v>5.4562455310488971E-2</v>
      </c>
      <c r="Z532" s="29"/>
      <c r="AA532" s="43">
        <f t="shared" si="65"/>
        <v>7.1367884451996599E-2</v>
      </c>
      <c r="AB532" s="43">
        <f t="shared" si="66"/>
        <v>0.12528399870172022</v>
      </c>
      <c r="AC532" s="47">
        <f t="shared" si="67"/>
        <v>0.15415695415695416</v>
      </c>
      <c r="AD532" t="str">
        <f t="shared" si="61"/>
        <v/>
      </c>
    </row>
    <row r="533" spans="2:30" x14ac:dyDescent="0.25">
      <c r="B533" s="9" t="s">
        <v>531</v>
      </c>
      <c r="C533" s="23" t="str">
        <f>VLOOKUP(B533,[2]Municipal!$C$15:$D$60549,2)</f>
        <v>Pulí</v>
      </c>
      <c r="D533" s="11">
        <f>VLOOKUP($B533,'[1]Sin Corporativo'!$Q$6:$AA$1115,2)</f>
        <v>9</v>
      </c>
      <c r="E533" s="10">
        <f>VLOOKUP($B533,'[1]Sin Corporativo'!$Q$6:$AA$1115,3)</f>
        <v>16</v>
      </c>
      <c r="F533" s="10">
        <f>VLOOKUP($B533,'[1]Sin Corporativo'!$Q$6:$AA$1115,4)</f>
        <v>22</v>
      </c>
      <c r="G533" s="12">
        <f>VLOOKUP($B533,'[1]Sin Corporativo'!$Q$6:$AA$1115,5)</f>
        <v>22</v>
      </c>
      <c r="H533" s="11">
        <f>VLOOKUP($B533,'[1]Sin Corporativo'!$Q$6:$AA$1115,6)</f>
        <v>24</v>
      </c>
      <c r="I533" s="10">
        <f>VLOOKUP($B533,'[1]Sin Corporativo'!$Q$6:$AA$1115,7)</f>
        <v>25</v>
      </c>
      <c r="J533" s="10">
        <f>VLOOKUP($B533,'[1]Sin Corporativo'!$Q$6:$AA$1115,8)</f>
        <v>4</v>
      </c>
      <c r="K533" s="7">
        <f>VLOOKUP($B533,'[1]Sin Corporativo'!$Q$6:$AA$1115,9)</f>
        <v>28</v>
      </c>
      <c r="L533" s="11">
        <f>VLOOKUP($B533,'[1]Sin Corporativo'!$Q$6:$AA$1115,10)</f>
        <v>33</v>
      </c>
      <c r="M533" s="10">
        <f>VLOOKUP($B533,'[1]Sin Corporativo'!$Q$6:$AA$1115,11)</f>
        <v>31</v>
      </c>
      <c r="N533" s="29">
        <f>VLOOKUP($B533,'[2]pop-2020-2023'!$I$5:$M$1126,2)</f>
        <v>3512</v>
      </c>
      <c r="O533" s="28">
        <f>VLOOKUP($B533,'[2]pop-2020-2023'!$I$5:$M$1126,3)</f>
        <v>3600</v>
      </c>
      <c r="P533" s="28">
        <f>VLOOKUP($B533,'[2]pop-2020-2023'!$I$5:$M$1126,4)</f>
        <v>3700</v>
      </c>
      <c r="Q533" s="30">
        <f>VLOOKUP($B533,'[2]pop-2020-2023'!$I$5:$M$1126,5)</f>
        <v>3830</v>
      </c>
      <c r="R533" s="29">
        <f>VLOOKUP($B533,'[3]Hogares total'!$D$5:$L$1126,6)</f>
        <v>1335</v>
      </c>
      <c r="S533" s="28">
        <f>VLOOKUP($B533,'[3]Hogares total'!$D$5:$L$1126,7)</f>
        <v>1407</v>
      </c>
      <c r="T533" s="28">
        <f>VLOOKUP($B533,'[3]Hogares total'!$D$5:$L$1126,8)</f>
        <v>1470</v>
      </c>
      <c r="U533" s="30">
        <f>VLOOKUP($B533,'[3]Hogares total'!$D$5:$L$1126,9)</f>
        <v>1533</v>
      </c>
      <c r="V533" s="29"/>
      <c r="W533" s="43">
        <f t="shared" si="62"/>
        <v>4.4444444444444444E-3</v>
      </c>
      <c r="X533" s="43">
        <f t="shared" si="63"/>
        <v>6.7567567567567571E-3</v>
      </c>
      <c r="Y533" s="47">
        <f t="shared" si="64"/>
        <v>8.0939947780678846E-3</v>
      </c>
      <c r="Z533" s="29"/>
      <c r="AA533" s="43">
        <f t="shared" si="65"/>
        <v>1.1371712864250177E-2</v>
      </c>
      <c r="AB533" s="43">
        <f t="shared" si="66"/>
        <v>1.7006802721088437E-2</v>
      </c>
      <c r="AC533" s="47">
        <f t="shared" si="67"/>
        <v>2.0221787345075015E-2</v>
      </c>
      <c r="AD533" t="str">
        <f t="shared" si="61"/>
        <v/>
      </c>
    </row>
    <row r="534" spans="2:30" x14ac:dyDescent="0.25">
      <c r="B534" s="9" t="s">
        <v>532</v>
      </c>
      <c r="C534" s="23" t="str">
        <f>VLOOKUP(B534,[2]Municipal!$C$15:$D$60549,2)</f>
        <v>Quebradanegra</v>
      </c>
      <c r="D534" s="11">
        <f>VLOOKUP($B534,'[1]Sin Corporativo'!$Q$6:$AA$1115,2)</f>
        <v>110</v>
      </c>
      <c r="E534" s="10">
        <f>VLOOKUP($B534,'[1]Sin Corporativo'!$Q$6:$AA$1115,3)</f>
        <v>109</v>
      </c>
      <c r="F534" s="10">
        <f>VLOOKUP($B534,'[1]Sin Corporativo'!$Q$6:$AA$1115,4)</f>
        <v>115</v>
      </c>
      <c r="G534" s="12">
        <f>VLOOKUP($B534,'[1]Sin Corporativo'!$Q$6:$AA$1115,5)</f>
        <v>118</v>
      </c>
      <c r="H534" s="11">
        <f>VLOOKUP($B534,'[1]Sin Corporativo'!$Q$6:$AA$1115,6)</f>
        <v>107</v>
      </c>
      <c r="I534" s="10">
        <f>VLOOKUP($B534,'[1]Sin Corporativo'!$Q$6:$AA$1115,7)</f>
        <v>102</v>
      </c>
      <c r="J534" s="10">
        <f>VLOOKUP($B534,'[1]Sin Corporativo'!$Q$6:$AA$1115,8)</f>
        <v>109</v>
      </c>
      <c r="K534" s="7">
        <f>VLOOKUP($B534,'[1]Sin Corporativo'!$Q$6:$AA$1115,9)</f>
        <v>107</v>
      </c>
      <c r="L534" s="11">
        <f>VLOOKUP($B534,'[1]Sin Corporativo'!$Q$6:$AA$1115,10)</f>
        <v>96</v>
      </c>
      <c r="M534" s="10">
        <f>VLOOKUP($B534,'[1]Sin Corporativo'!$Q$6:$AA$1115,11)</f>
        <v>100</v>
      </c>
      <c r="N534" s="29">
        <f>VLOOKUP($B534,'[2]pop-2020-2023'!$I$5:$M$1126,2)</f>
        <v>5000</v>
      </c>
      <c r="O534" s="28">
        <f>VLOOKUP($B534,'[2]pop-2020-2023'!$I$5:$M$1126,3)</f>
        <v>5068</v>
      </c>
      <c r="P534" s="28">
        <f>VLOOKUP($B534,'[2]pop-2020-2023'!$I$5:$M$1126,4)</f>
        <v>5240</v>
      </c>
      <c r="Q534" s="30">
        <f>VLOOKUP($B534,'[2]pop-2020-2023'!$I$5:$M$1126,5)</f>
        <v>5397</v>
      </c>
      <c r="R534" s="29">
        <f>VLOOKUP($B534,'[3]Hogares total'!$D$5:$L$1126,6)</f>
        <v>1807</v>
      </c>
      <c r="S534" s="28">
        <f>VLOOKUP($B534,'[3]Hogares total'!$D$5:$L$1126,7)</f>
        <v>1900</v>
      </c>
      <c r="T534" s="28">
        <f>VLOOKUP($B534,'[3]Hogares total'!$D$5:$L$1126,8)</f>
        <v>1983</v>
      </c>
      <c r="U534" s="30">
        <f>VLOOKUP($B534,'[3]Hogares total'!$D$5:$L$1126,9)</f>
        <v>2065</v>
      </c>
      <c r="V534" s="29"/>
      <c r="W534" s="43">
        <f t="shared" si="62"/>
        <v>2.1507498026835044E-2</v>
      </c>
      <c r="X534" s="43">
        <f t="shared" si="63"/>
        <v>1.9465648854961833E-2</v>
      </c>
      <c r="Y534" s="47">
        <f t="shared" si="64"/>
        <v>1.8528812303131369E-2</v>
      </c>
      <c r="Z534" s="29"/>
      <c r="AA534" s="43">
        <f t="shared" si="65"/>
        <v>5.7368421052631575E-2</v>
      </c>
      <c r="AB534" s="43">
        <f t="shared" si="66"/>
        <v>5.1437216338880487E-2</v>
      </c>
      <c r="AC534" s="47">
        <f t="shared" si="67"/>
        <v>4.8426150121065374E-2</v>
      </c>
      <c r="AD534" t="str">
        <f t="shared" si="61"/>
        <v/>
      </c>
    </row>
    <row r="535" spans="2:30" x14ac:dyDescent="0.25">
      <c r="B535" s="9" t="s">
        <v>533</v>
      </c>
      <c r="C535" s="23" t="str">
        <f>VLOOKUP(B535,[2]Municipal!$C$15:$D$60549,2)</f>
        <v>Quetame</v>
      </c>
      <c r="D535" s="11">
        <f>VLOOKUP($B535,'[1]Sin Corporativo'!$Q$6:$AA$1115,2)</f>
        <v>13</v>
      </c>
      <c r="E535" s="10">
        <f>VLOOKUP($B535,'[1]Sin Corporativo'!$Q$6:$AA$1115,3)</f>
        <v>11</v>
      </c>
      <c r="F535" s="10">
        <f>VLOOKUP($B535,'[1]Sin Corporativo'!$Q$6:$AA$1115,4)</f>
        <v>11</v>
      </c>
      <c r="G535" s="12">
        <f>VLOOKUP($B535,'[1]Sin Corporativo'!$Q$6:$AA$1115,5)</f>
        <v>15</v>
      </c>
      <c r="H535" s="11">
        <f>VLOOKUP($B535,'[1]Sin Corporativo'!$Q$6:$AA$1115,6)</f>
        <v>133</v>
      </c>
      <c r="I535" s="10">
        <f>VLOOKUP($B535,'[1]Sin Corporativo'!$Q$6:$AA$1115,7)</f>
        <v>133</v>
      </c>
      <c r="J535" s="10">
        <f>VLOOKUP($B535,'[1]Sin Corporativo'!$Q$6:$AA$1115,8)</f>
        <v>123</v>
      </c>
      <c r="K535" s="7">
        <f>VLOOKUP($B535,'[1]Sin Corporativo'!$Q$6:$AA$1115,9)</f>
        <v>148</v>
      </c>
      <c r="L535" s="11">
        <f>VLOOKUP($B535,'[1]Sin Corporativo'!$Q$6:$AA$1115,10)</f>
        <v>225</v>
      </c>
      <c r="M535" s="10">
        <f>VLOOKUP($B535,'[1]Sin Corporativo'!$Q$6:$AA$1115,11)</f>
        <v>221</v>
      </c>
      <c r="N535" s="29">
        <f>VLOOKUP($B535,'[2]pop-2020-2023'!$I$5:$M$1126,2)</f>
        <v>5371</v>
      </c>
      <c r="O535" s="28">
        <f>VLOOKUP($B535,'[2]pop-2020-2023'!$I$5:$M$1126,3)</f>
        <v>5472</v>
      </c>
      <c r="P535" s="28">
        <f>VLOOKUP($B535,'[2]pop-2020-2023'!$I$5:$M$1126,4)</f>
        <v>5648</v>
      </c>
      <c r="Q535" s="30">
        <f>VLOOKUP($B535,'[2]pop-2020-2023'!$I$5:$M$1126,5)</f>
        <v>5855</v>
      </c>
      <c r="R535" s="29">
        <f>VLOOKUP($B535,'[3]Hogares total'!$D$5:$L$1126,6)</f>
        <v>1788</v>
      </c>
      <c r="S535" s="28">
        <f>VLOOKUP($B535,'[3]Hogares total'!$D$5:$L$1126,7)</f>
        <v>1884</v>
      </c>
      <c r="T535" s="28">
        <f>VLOOKUP($B535,'[3]Hogares total'!$D$5:$L$1126,8)</f>
        <v>1971</v>
      </c>
      <c r="U535" s="30">
        <f>VLOOKUP($B535,'[3]Hogares total'!$D$5:$L$1126,9)</f>
        <v>2053</v>
      </c>
      <c r="V535" s="29"/>
      <c r="W535" s="43">
        <f t="shared" si="62"/>
        <v>2.0102339181286549E-3</v>
      </c>
      <c r="X535" s="43">
        <f t="shared" si="63"/>
        <v>2.3548158640226628E-2</v>
      </c>
      <c r="Y535" s="47">
        <f t="shared" si="64"/>
        <v>3.7745516652433815E-2</v>
      </c>
      <c r="Z535" s="29"/>
      <c r="AA535" s="43">
        <f t="shared" si="65"/>
        <v>5.8386411889596599E-3</v>
      </c>
      <c r="AB535" s="43">
        <f t="shared" si="66"/>
        <v>6.7478437341451036E-2</v>
      </c>
      <c r="AC535" s="47">
        <f t="shared" si="67"/>
        <v>0.10764734534827082</v>
      </c>
      <c r="AD535" t="str">
        <f t="shared" si="61"/>
        <v/>
      </c>
    </row>
    <row r="536" spans="2:30" x14ac:dyDescent="0.25">
      <c r="B536" s="9" t="s">
        <v>534</v>
      </c>
      <c r="C536" s="23" t="str">
        <f>VLOOKUP(B536,[2]Municipal!$C$15:$D$60549,2)</f>
        <v>Quipile</v>
      </c>
      <c r="D536" s="11">
        <f>VLOOKUP($B536,'[1]Sin Corporativo'!$Q$6:$AA$1115,2)</f>
        <v>42</v>
      </c>
      <c r="E536" s="10">
        <f>VLOOKUP($B536,'[1]Sin Corporativo'!$Q$6:$AA$1115,3)</f>
        <v>37</v>
      </c>
      <c r="F536" s="10">
        <f>VLOOKUP($B536,'[1]Sin Corporativo'!$Q$6:$AA$1115,4)</f>
        <v>34</v>
      </c>
      <c r="G536" s="12">
        <f>VLOOKUP($B536,'[1]Sin Corporativo'!$Q$6:$AA$1115,5)</f>
        <v>29</v>
      </c>
      <c r="H536" s="11">
        <f>VLOOKUP($B536,'[1]Sin Corporativo'!$Q$6:$AA$1115,6)</f>
        <v>24</v>
      </c>
      <c r="I536" s="10">
        <f>VLOOKUP($B536,'[1]Sin Corporativo'!$Q$6:$AA$1115,7)</f>
        <v>20</v>
      </c>
      <c r="J536" s="10">
        <f>VLOOKUP($B536,'[1]Sin Corporativo'!$Q$6:$AA$1115,8)</f>
        <v>16</v>
      </c>
      <c r="K536" s="7">
        <f>VLOOKUP($B536,'[1]Sin Corporativo'!$Q$6:$AA$1115,9)</f>
        <v>14</v>
      </c>
      <c r="L536" s="11">
        <f>VLOOKUP($B536,'[1]Sin Corporativo'!$Q$6:$AA$1115,10)</f>
        <v>139</v>
      </c>
      <c r="M536" s="10">
        <f>VLOOKUP($B536,'[1]Sin Corporativo'!$Q$6:$AA$1115,11)</f>
        <v>84</v>
      </c>
      <c r="N536" s="29">
        <f>VLOOKUP($B536,'[2]pop-2020-2023'!$I$5:$M$1126,2)</f>
        <v>6599</v>
      </c>
      <c r="O536" s="28">
        <f>VLOOKUP($B536,'[2]pop-2020-2023'!$I$5:$M$1126,3)</f>
        <v>6710</v>
      </c>
      <c r="P536" s="28">
        <f>VLOOKUP($B536,'[2]pop-2020-2023'!$I$5:$M$1126,4)</f>
        <v>6917</v>
      </c>
      <c r="Q536" s="30">
        <f>VLOOKUP($B536,'[2]pop-2020-2023'!$I$5:$M$1126,5)</f>
        <v>7143</v>
      </c>
      <c r="R536" s="29">
        <f>VLOOKUP($B536,'[3]Hogares total'!$D$5:$L$1126,6)</f>
        <v>2573</v>
      </c>
      <c r="S536" s="28">
        <f>VLOOKUP($B536,'[3]Hogares total'!$D$5:$L$1126,7)</f>
        <v>2705</v>
      </c>
      <c r="T536" s="28">
        <f>VLOOKUP($B536,'[3]Hogares total'!$D$5:$L$1126,8)</f>
        <v>2821</v>
      </c>
      <c r="U536" s="30">
        <f>VLOOKUP($B536,'[3]Hogares total'!$D$5:$L$1126,9)</f>
        <v>2937</v>
      </c>
      <c r="V536" s="29"/>
      <c r="W536" s="43">
        <f t="shared" si="62"/>
        <v>5.514157973174367E-3</v>
      </c>
      <c r="X536" s="43">
        <f t="shared" si="63"/>
        <v>2.8914269191846176E-3</v>
      </c>
      <c r="Y536" s="47">
        <f t="shared" si="64"/>
        <v>1.1759764804703907E-2</v>
      </c>
      <c r="Z536" s="29"/>
      <c r="AA536" s="43">
        <f t="shared" si="65"/>
        <v>1.3678373382624769E-2</v>
      </c>
      <c r="AB536" s="43">
        <f t="shared" si="66"/>
        <v>7.0896845090393477E-3</v>
      </c>
      <c r="AC536" s="47">
        <f t="shared" si="67"/>
        <v>2.8600612870275793E-2</v>
      </c>
      <c r="AD536" t="str">
        <f t="shared" si="61"/>
        <v/>
      </c>
    </row>
    <row r="537" spans="2:30" x14ac:dyDescent="0.25">
      <c r="B537" s="9" t="s">
        <v>535</v>
      </c>
      <c r="C537" s="23" t="str">
        <f>VLOOKUP(B537,[2]Municipal!$C$15:$D$60549,2)</f>
        <v>Apulo</v>
      </c>
      <c r="D537" s="11">
        <f>VLOOKUP($B537,'[1]Sin Corporativo'!$Q$6:$AA$1115,2)</f>
        <v>564</v>
      </c>
      <c r="E537" s="10">
        <f>VLOOKUP($B537,'[1]Sin Corporativo'!$Q$6:$AA$1115,3)</f>
        <v>584</v>
      </c>
      <c r="F537" s="10">
        <f>VLOOKUP($B537,'[1]Sin Corporativo'!$Q$6:$AA$1115,4)</f>
        <v>548</v>
      </c>
      <c r="G537" s="12">
        <f>VLOOKUP($B537,'[1]Sin Corporativo'!$Q$6:$AA$1115,5)</f>
        <v>558</v>
      </c>
      <c r="H537" s="11">
        <f>VLOOKUP($B537,'[1]Sin Corporativo'!$Q$6:$AA$1115,6)</f>
        <v>552</v>
      </c>
      <c r="I537" s="10">
        <f>VLOOKUP($B537,'[1]Sin Corporativo'!$Q$6:$AA$1115,7)</f>
        <v>534</v>
      </c>
      <c r="J537" s="10">
        <f>VLOOKUP($B537,'[1]Sin Corporativo'!$Q$6:$AA$1115,8)</f>
        <v>581</v>
      </c>
      <c r="K537" s="7">
        <f>VLOOKUP($B537,'[1]Sin Corporativo'!$Q$6:$AA$1115,9)</f>
        <v>496</v>
      </c>
      <c r="L537" s="11">
        <f>VLOOKUP($B537,'[1]Sin Corporativo'!$Q$6:$AA$1115,10)</f>
        <v>315</v>
      </c>
      <c r="M537" s="10">
        <f>VLOOKUP($B537,'[1]Sin Corporativo'!$Q$6:$AA$1115,11)</f>
        <v>1192</v>
      </c>
      <c r="N537" s="29">
        <f>VLOOKUP($B537,'[2]pop-2020-2023'!$I$5:$M$1126,2)</f>
        <v>8761</v>
      </c>
      <c r="O537" s="28">
        <f>VLOOKUP($B537,'[2]pop-2020-2023'!$I$5:$M$1126,3)</f>
        <v>8955</v>
      </c>
      <c r="P537" s="28">
        <f>VLOOKUP($B537,'[2]pop-2020-2023'!$I$5:$M$1126,4)</f>
        <v>9234</v>
      </c>
      <c r="Q537" s="30">
        <f>VLOOKUP($B537,'[2]pop-2020-2023'!$I$5:$M$1126,5)</f>
        <v>9561</v>
      </c>
      <c r="R537" s="29">
        <f>VLOOKUP($B537,'[3]Hogares total'!$D$5:$L$1126,6)</f>
        <v>3323</v>
      </c>
      <c r="S537" s="28">
        <f>VLOOKUP($B537,'[3]Hogares total'!$D$5:$L$1126,7)</f>
        <v>3499</v>
      </c>
      <c r="T537" s="28">
        <f>VLOOKUP($B537,'[3]Hogares total'!$D$5:$L$1126,8)</f>
        <v>3658</v>
      </c>
      <c r="U537" s="30">
        <f>VLOOKUP($B537,'[3]Hogares total'!$D$5:$L$1126,9)</f>
        <v>3815</v>
      </c>
      <c r="V537" s="29"/>
      <c r="W537" s="43">
        <f t="shared" si="62"/>
        <v>6.5214963707426021E-2</v>
      </c>
      <c r="X537" s="43">
        <f t="shared" si="63"/>
        <v>5.7829759584145546E-2</v>
      </c>
      <c r="Y537" s="47">
        <f t="shared" si="64"/>
        <v>0.12467315134400167</v>
      </c>
      <c r="Z537" s="29"/>
      <c r="AA537" s="43">
        <f t="shared" si="65"/>
        <v>0.1669048299514147</v>
      </c>
      <c r="AB537" s="43">
        <f t="shared" si="66"/>
        <v>0.14598141060688902</v>
      </c>
      <c r="AC537" s="47">
        <f t="shared" si="67"/>
        <v>0.31245085190039318</v>
      </c>
      <c r="AD537" t="str">
        <f t="shared" si="61"/>
        <v/>
      </c>
    </row>
    <row r="538" spans="2:30" x14ac:dyDescent="0.25">
      <c r="B538" s="9" t="s">
        <v>536</v>
      </c>
      <c r="C538" s="23" t="str">
        <f>VLOOKUP(B538,[2]Municipal!$C$15:$D$60549,2)</f>
        <v>Ricaurte</v>
      </c>
      <c r="D538" s="11">
        <f>VLOOKUP($B538,'[1]Sin Corporativo'!$Q$6:$AA$1115,2)</f>
        <v>3552</v>
      </c>
      <c r="E538" s="10">
        <f>VLOOKUP($B538,'[1]Sin Corporativo'!$Q$6:$AA$1115,3)</f>
        <v>3527</v>
      </c>
      <c r="F538" s="10">
        <f>VLOOKUP($B538,'[1]Sin Corporativo'!$Q$6:$AA$1115,4)</f>
        <v>3591</v>
      </c>
      <c r="G538" s="12">
        <f>VLOOKUP($B538,'[1]Sin Corporativo'!$Q$6:$AA$1115,5)</f>
        <v>3942</v>
      </c>
      <c r="H538" s="11">
        <f>VLOOKUP($B538,'[1]Sin Corporativo'!$Q$6:$AA$1115,6)</f>
        <v>3801</v>
      </c>
      <c r="I538" s="10">
        <f>VLOOKUP($B538,'[1]Sin Corporativo'!$Q$6:$AA$1115,7)</f>
        <v>3887</v>
      </c>
      <c r="J538" s="10">
        <f>VLOOKUP($B538,'[1]Sin Corporativo'!$Q$6:$AA$1115,8)</f>
        <v>3726</v>
      </c>
      <c r="K538" s="7">
        <f>VLOOKUP($B538,'[1]Sin Corporativo'!$Q$6:$AA$1115,9)</f>
        <v>3977</v>
      </c>
      <c r="L538" s="11">
        <f>VLOOKUP($B538,'[1]Sin Corporativo'!$Q$6:$AA$1115,10)</f>
        <v>3822</v>
      </c>
      <c r="M538" s="10">
        <f>VLOOKUP($B538,'[1]Sin Corporativo'!$Q$6:$AA$1115,11)</f>
        <v>4001</v>
      </c>
      <c r="N538" s="29">
        <f>VLOOKUP($B538,'[2]pop-2020-2023'!$I$5:$M$1126,2)</f>
        <v>13973</v>
      </c>
      <c r="O538" s="28">
        <f>VLOOKUP($B538,'[2]pop-2020-2023'!$I$5:$M$1126,3)</f>
        <v>14367</v>
      </c>
      <c r="P538" s="28">
        <f>VLOOKUP($B538,'[2]pop-2020-2023'!$I$5:$M$1126,4)</f>
        <v>14826</v>
      </c>
      <c r="Q538" s="30">
        <f>VLOOKUP($B538,'[2]pop-2020-2023'!$I$5:$M$1126,5)</f>
        <v>15324</v>
      </c>
      <c r="R538" s="29">
        <f>VLOOKUP($B538,'[3]Hogares total'!$D$5:$L$1126,6)</f>
        <v>6268</v>
      </c>
      <c r="S538" s="28">
        <f>VLOOKUP($B538,'[3]Hogares total'!$D$5:$L$1126,7)</f>
        <v>6607</v>
      </c>
      <c r="T538" s="28">
        <f>VLOOKUP($B538,'[3]Hogares total'!$D$5:$L$1126,8)</f>
        <v>6908</v>
      </c>
      <c r="U538" s="30">
        <f>VLOOKUP($B538,'[3]Hogares total'!$D$5:$L$1126,9)</f>
        <v>7202</v>
      </c>
      <c r="V538" s="29"/>
      <c r="W538" s="43">
        <f t="shared" si="62"/>
        <v>0.24549314401057981</v>
      </c>
      <c r="X538" s="43">
        <f t="shared" si="63"/>
        <v>0.26217455820855257</v>
      </c>
      <c r="Y538" s="47">
        <f t="shared" si="64"/>
        <v>0.26109370921430436</v>
      </c>
      <c r="Z538" s="29"/>
      <c r="AA538" s="43">
        <f t="shared" si="65"/>
        <v>0.53382775843802033</v>
      </c>
      <c r="AB538" s="43">
        <f t="shared" si="66"/>
        <v>0.5626809496236248</v>
      </c>
      <c r="AC538" s="47">
        <f t="shared" si="67"/>
        <v>0.55554012774229378</v>
      </c>
      <c r="AD538" t="str">
        <f t="shared" si="61"/>
        <v/>
      </c>
    </row>
    <row r="539" spans="2:30" x14ac:dyDescent="0.25">
      <c r="B539" s="9" t="s">
        <v>537</v>
      </c>
      <c r="C539" s="23" t="str">
        <f>VLOOKUP(B539,[2]Municipal!$C$15:$D$60549,2)</f>
        <v>San Antonio del Tequendama</v>
      </c>
      <c r="D539" s="11">
        <f>VLOOKUP($B539,'[1]Sin Corporativo'!$Q$6:$AA$1115,2)</f>
        <v>116</v>
      </c>
      <c r="E539" s="10">
        <f>VLOOKUP($B539,'[1]Sin Corporativo'!$Q$6:$AA$1115,3)</f>
        <v>232</v>
      </c>
      <c r="F539" s="10">
        <f>VLOOKUP($B539,'[1]Sin Corporativo'!$Q$6:$AA$1115,4)</f>
        <v>238</v>
      </c>
      <c r="G539" s="12">
        <f>VLOOKUP($B539,'[1]Sin Corporativo'!$Q$6:$AA$1115,5)</f>
        <v>163</v>
      </c>
      <c r="H539" s="11">
        <f>VLOOKUP($B539,'[1]Sin Corporativo'!$Q$6:$AA$1115,6)</f>
        <v>290</v>
      </c>
      <c r="I539" s="10">
        <f>VLOOKUP($B539,'[1]Sin Corporativo'!$Q$6:$AA$1115,7)</f>
        <v>275</v>
      </c>
      <c r="J539" s="10">
        <f>VLOOKUP($B539,'[1]Sin Corporativo'!$Q$6:$AA$1115,8)</f>
        <v>409</v>
      </c>
      <c r="K539" s="7">
        <f>VLOOKUP($B539,'[1]Sin Corporativo'!$Q$6:$AA$1115,9)</f>
        <v>428</v>
      </c>
      <c r="L539" s="11">
        <f>VLOOKUP($B539,'[1]Sin Corporativo'!$Q$6:$AA$1115,10)</f>
        <v>418</v>
      </c>
      <c r="M539" s="10">
        <f>VLOOKUP($B539,'[1]Sin Corporativo'!$Q$6:$AA$1115,11)</f>
        <v>590</v>
      </c>
      <c r="N539" s="29">
        <f>VLOOKUP($B539,'[2]pop-2020-2023'!$I$5:$M$1126,2)</f>
        <v>12663</v>
      </c>
      <c r="O539" s="28">
        <f>VLOOKUP($B539,'[2]pop-2020-2023'!$I$5:$M$1126,3)</f>
        <v>12983</v>
      </c>
      <c r="P539" s="28">
        <f>VLOOKUP($B539,'[2]pop-2020-2023'!$I$5:$M$1126,4)</f>
        <v>13394</v>
      </c>
      <c r="Q539" s="30">
        <f>VLOOKUP($B539,'[2]pop-2020-2023'!$I$5:$M$1126,5)</f>
        <v>13831</v>
      </c>
      <c r="R539" s="29">
        <f>VLOOKUP($B539,'[3]Hogares total'!$D$5:$L$1126,6)</f>
        <v>4937</v>
      </c>
      <c r="S539" s="28">
        <f>VLOOKUP($B539,'[3]Hogares total'!$D$5:$L$1126,7)</f>
        <v>5187</v>
      </c>
      <c r="T539" s="28">
        <f>VLOOKUP($B539,'[3]Hogares total'!$D$5:$L$1126,8)</f>
        <v>5407</v>
      </c>
      <c r="U539" s="30">
        <f>VLOOKUP($B539,'[3]Hogares total'!$D$5:$L$1126,9)</f>
        <v>5624</v>
      </c>
      <c r="V539" s="29"/>
      <c r="W539" s="43">
        <f t="shared" si="62"/>
        <v>1.7869521682199799E-2</v>
      </c>
      <c r="X539" s="43">
        <f t="shared" si="63"/>
        <v>2.0531581305061969E-2</v>
      </c>
      <c r="Y539" s="47">
        <f t="shared" si="64"/>
        <v>4.2657797700817006E-2</v>
      </c>
      <c r="Z539" s="29"/>
      <c r="AA539" s="43">
        <f t="shared" si="65"/>
        <v>4.4727202621939466E-2</v>
      </c>
      <c r="AB539" s="43">
        <f t="shared" si="66"/>
        <v>5.0859996301091177E-2</v>
      </c>
      <c r="AC539" s="47">
        <f t="shared" si="67"/>
        <v>0.10490753911806544</v>
      </c>
      <c r="AD539" t="str">
        <f t="shared" si="61"/>
        <v/>
      </c>
    </row>
    <row r="540" spans="2:30" x14ac:dyDescent="0.25">
      <c r="B540" s="9" t="s">
        <v>538</v>
      </c>
      <c r="C540" s="23" t="str">
        <f>VLOOKUP(B540,[2]Municipal!$C$15:$D$60549,2)</f>
        <v>San Bernardo</v>
      </c>
      <c r="D540" s="11">
        <f>VLOOKUP($B540,'[1]Sin Corporativo'!$Q$6:$AA$1115,2)</f>
        <v>7</v>
      </c>
      <c r="E540" s="10">
        <f>VLOOKUP($B540,'[1]Sin Corporativo'!$Q$6:$AA$1115,3)</f>
        <v>74</v>
      </c>
      <c r="F540" s="10">
        <f>VLOOKUP($B540,'[1]Sin Corporativo'!$Q$6:$AA$1115,4)</f>
        <v>84</v>
      </c>
      <c r="G540" s="12">
        <f>VLOOKUP($B540,'[1]Sin Corporativo'!$Q$6:$AA$1115,5)</f>
        <v>3</v>
      </c>
      <c r="H540" s="11">
        <f>VLOOKUP($B540,'[1]Sin Corporativo'!$Q$6:$AA$1115,6)</f>
        <v>5</v>
      </c>
      <c r="I540" s="10">
        <f>VLOOKUP($B540,'[1]Sin Corporativo'!$Q$6:$AA$1115,7)</f>
        <v>2</v>
      </c>
      <c r="J540" s="10">
        <f>VLOOKUP($B540,'[1]Sin Corporativo'!$Q$6:$AA$1115,8)</f>
        <v>84</v>
      </c>
      <c r="K540" s="7">
        <f>VLOOKUP($B540,'[1]Sin Corporativo'!$Q$6:$AA$1115,9)</f>
        <v>85</v>
      </c>
      <c r="L540" s="11">
        <f>VLOOKUP($B540,'[1]Sin Corporativo'!$Q$6:$AA$1115,10)</f>
        <v>6</v>
      </c>
      <c r="M540" s="10">
        <f>VLOOKUP($B540,'[1]Sin Corporativo'!$Q$6:$AA$1115,11)</f>
        <v>6</v>
      </c>
      <c r="N540" s="29">
        <f>VLOOKUP($B540,'[2]pop-2020-2023'!$I$5:$M$1126,2)</f>
        <v>8964</v>
      </c>
      <c r="O540" s="28">
        <f>VLOOKUP($B540,'[2]pop-2020-2023'!$I$5:$M$1126,3)</f>
        <v>9101</v>
      </c>
      <c r="P540" s="28">
        <f>VLOOKUP($B540,'[2]pop-2020-2023'!$I$5:$M$1126,4)</f>
        <v>9390</v>
      </c>
      <c r="Q540" s="30">
        <f>VLOOKUP($B540,'[2]pop-2020-2023'!$I$5:$M$1126,5)</f>
        <v>9723</v>
      </c>
      <c r="R540" s="29">
        <f>VLOOKUP($B540,'[3]Hogares total'!$D$5:$L$1126,6)</f>
        <v>3255</v>
      </c>
      <c r="S540" s="28">
        <f>VLOOKUP($B540,'[3]Hogares total'!$D$5:$L$1126,7)</f>
        <v>3428</v>
      </c>
      <c r="T540" s="28">
        <f>VLOOKUP($B540,'[3]Hogares total'!$D$5:$L$1126,8)</f>
        <v>3583</v>
      </c>
      <c r="U540" s="30">
        <f>VLOOKUP($B540,'[3]Hogares total'!$D$5:$L$1126,9)</f>
        <v>3734</v>
      </c>
      <c r="V540" s="29"/>
      <c r="W540" s="43">
        <f t="shared" si="62"/>
        <v>8.1309746181738272E-3</v>
      </c>
      <c r="X540" s="43">
        <f t="shared" si="63"/>
        <v>2.1299254526091586E-4</v>
      </c>
      <c r="Y540" s="47">
        <f t="shared" si="64"/>
        <v>6.1709348966368404E-4</v>
      </c>
      <c r="Z540" s="29"/>
      <c r="AA540" s="43">
        <f t="shared" si="65"/>
        <v>2.1586931155192533E-2</v>
      </c>
      <c r="AB540" s="43">
        <f t="shared" si="66"/>
        <v>5.5819145967066707E-4</v>
      </c>
      <c r="AC540" s="47">
        <f t="shared" si="67"/>
        <v>1.6068559185859668E-3</v>
      </c>
      <c r="AD540" t="str">
        <f t="shared" si="61"/>
        <v/>
      </c>
    </row>
    <row r="541" spans="2:30" x14ac:dyDescent="0.25">
      <c r="B541" s="9" t="s">
        <v>539</v>
      </c>
      <c r="C541" s="23" t="str">
        <f>VLOOKUP(B541,[2]Municipal!$C$15:$D$60549,2)</f>
        <v>San Cayetano</v>
      </c>
      <c r="D541" s="11">
        <f>VLOOKUP($B541,'[1]Sin Corporativo'!$Q$6:$AA$1115,2)</f>
        <v>55</v>
      </c>
      <c r="E541" s="10">
        <f>VLOOKUP($B541,'[1]Sin Corporativo'!$Q$6:$AA$1115,3)</f>
        <v>67</v>
      </c>
      <c r="F541" s="10">
        <f>VLOOKUP($B541,'[1]Sin Corporativo'!$Q$6:$AA$1115,4)</f>
        <v>36</v>
      </c>
      <c r="G541" s="12">
        <f>VLOOKUP($B541,'[1]Sin Corporativo'!$Q$6:$AA$1115,5)</f>
        <v>43</v>
      </c>
      <c r="H541" s="11">
        <f>VLOOKUP($B541,'[1]Sin Corporativo'!$Q$6:$AA$1115,6)</f>
        <v>21</v>
      </c>
      <c r="I541" s="10">
        <f>VLOOKUP($B541,'[1]Sin Corporativo'!$Q$6:$AA$1115,7)</f>
        <v>17</v>
      </c>
      <c r="J541" s="10">
        <f>VLOOKUP($B541,'[1]Sin Corporativo'!$Q$6:$AA$1115,8)</f>
        <v>27</v>
      </c>
      <c r="K541" s="7">
        <f>VLOOKUP($B541,'[1]Sin Corporativo'!$Q$6:$AA$1115,9)</f>
        <v>58</v>
      </c>
      <c r="L541" s="11">
        <f>VLOOKUP($B541,'[1]Sin Corporativo'!$Q$6:$AA$1115,10)</f>
        <v>63</v>
      </c>
      <c r="M541" s="10">
        <f>VLOOKUP($B541,'[1]Sin Corporativo'!$Q$6:$AA$1115,11)</f>
        <v>220</v>
      </c>
      <c r="N541" s="29">
        <f>VLOOKUP($B541,'[2]pop-2020-2023'!$I$5:$M$1126,2)</f>
        <v>5111</v>
      </c>
      <c r="O541" s="28">
        <f>VLOOKUP($B541,'[2]pop-2020-2023'!$I$5:$M$1126,3)</f>
        <v>5211</v>
      </c>
      <c r="P541" s="28">
        <f>VLOOKUP($B541,'[2]pop-2020-2023'!$I$5:$M$1126,4)</f>
        <v>5368</v>
      </c>
      <c r="Q541" s="30">
        <f>VLOOKUP($B541,'[2]pop-2020-2023'!$I$5:$M$1126,5)</f>
        <v>5549</v>
      </c>
      <c r="R541" s="29">
        <f>VLOOKUP($B541,'[3]Hogares total'!$D$5:$L$1126,6)</f>
        <v>1806</v>
      </c>
      <c r="S541" s="28">
        <f>VLOOKUP($B541,'[3]Hogares total'!$D$5:$L$1126,7)</f>
        <v>1906</v>
      </c>
      <c r="T541" s="28">
        <f>VLOOKUP($B541,'[3]Hogares total'!$D$5:$L$1126,8)</f>
        <v>1993</v>
      </c>
      <c r="U541" s="30">
        <f>VLOOKUP($B541,'[3]Hogares total'!$D$5:$L$1126,9)</f>
        <v>2077</v>
      </c>
      <c r="V541" s="29"/>
      <c r="W541" s="43">
        <f t="shared" si="62"/>
        <v>1.2857417002494723E-2</v>
      </c>
      <c r="X541" s="43">
        <f t="shared" si="63"/>
        <v>3.1669150521609537E-3</v>
      </c>
      <c r="Y541" s="47">
        <f t="shared" si="64"/>
        <v>3.9646783204180934E-2</v>
      </c>
      <c r="Z541" s="29"/>
      <c r="AA541" s="43">
        <f t="shared" si="65"/>
        <v>3.5152151101783838E-2</v>
      </c>
      <c r="AB541" s="43">
        <f t="shared" si="66"/>
        <v>8.5298544907175117E-3</v>
      </c>
      <c r="AC541" s="47">
        <f t="shared" si="67"/>
        <v>0.1059220028887819</v>
      </c>
      <c r="AD541" t="str">
        <f t="shared" si="61"/>
        <v/>
      </c>
    </row>
    <row r="542" spans="2:30" x14ac:dyDescent="0.25">
      <c r="B542" s="9" t="s">
        <v>540</v>
      </c>
      <c r="C542" s="23" t="str">
        <f>VLOOKUP(B542,[2]Municipal!$C$15:$D$60549,2)</f>
        <v>San Francisco</v>
      </c>
      <c r="D542" s="11">
        <f>VLOOKUP($B542,'[1]Sin Corporativo'!$Q$6:$AA$1115,2)</f>
        <v>1133</v>
      </c>
      <c r="E542" s="10">
        <f>VLOOKUP($B542,'[1]Sin Corporativo'!$Q$6:$AA$1115,3)</f>
        <v>1073</v>
      </c>
      <c r="F542" s="10">
        <f>VLOOKUP($B542,'[1]Sin Corporativo'!$Q$6:$AA$1115,4)</f>
        <v>1200</v>
      </c>
      <c r="G542" s="12">
        <f>VLOOKUP($B542,'[1]Sin Corporativo'!$Q$6:$AA$1115,5)</f>
        <v>1291</v>
      </c>
      <c r="H542" s="11">
        <f>VLOOKUP($B542,'[1]Sin Corporativo'!$Q$6:$AA$1115,6)</f>
        <v>1279</v>
      </c>
      <c r="I542" s="10">
        <f>VLOOKUP($B542,'[1]Sin Corporativo'!$Q$6:$AA$1115,7)</f>
        <v>1367</v>
      </c>
      <c r="J542" s="10">
        <f>VLOOKUP($B542,'[1]Sin Corporativo'!$Q$6:$AA$1115,8)</f>
        <v>1394</v>
      </c>
      <c r="K542" s="7">
        <f>VLOOKUP($B542,'[1]Sin Corporativo'!$Q$6:$AA$1115,9)</f>
        <v>1309</v>
      </c>
      <c r="L542" s="11">
        <f>VLOOKUP($B542,'[1]Sin Corporativo'!$Q$6:$AA$1115,10)</f>
        <v>1300</v>
      </c>
      <c r="M542" s="10">
        <f>VLOOKUP($B542,'[1]Sin Corporativo'!$Q$6:$AA$1115,11)</f>
        <v>1333</v>
      </c>
      <c r="N542" s="29">
        <f>VLOOKUP($B542,'[2]pop-2020-2023'!$I$5:$M$1126,2)</f>
        <v>11585</v>
      </c>
      <c r="O542" s="28">
        <f>VLOOKUP($B542,'[2]pop-2020-2023'!$I$5:$M$1126,3)</f>
        <v>11886</v>
      </c>
      <c r="P542" s="28">
        <f>VLOOKUP($B542,'[2]pop-2020-2023'!$I$5:$M$1126,4)</f>
        <v>12278</v>
      </c>
      <c r="Q542" s="30">
        <f>VLOOKUP($B542,'[2]pop-2020-2023'!$I$5:$M$1126,5)</f>
        <v>12685</v>
      </c>
      <c r="R542" s="29">
        <f>VLOOKUP($B542,'[3]Hogares total'!$D$5:$L$1126,6)</f>
        <v>4313</v>
      </c>
      <c r="S542" s="28">
        <f>VLOOKUP($B542,'[3]Hogares total'!$D$5:$L$1126,7)</f>
        <v>4542</v>
      </c>
      <c r="T542" s="28">
        <f>VLOOKUP($B542,'[3]Hogares total'!$D$5:$L$1126,8)</f>
        <v>4748</v>
      </c>
      <c r="U542" s="30">
        <f>VLOOKUP($B542,'[3]Hogares total'!$D$5:$L$1126,9)</f>
        <v>4953</v>
      </c>
      <c r="V542" s="29"/>
      <c r="W542" s="43">
        <f t="shared" si="62"/>
        <v>9.0274272253070845E-2</v>
      </c>
      <c r="X542" s="43">
        <f t="shared" si="63"/>
        <v>0.11133735136015638</v>
      </c>
      <c r="Y542" s="47">
        <f t="shared" si="64"/>
        <v>0.10508474576271186</v>
      </c>
      <c r="Z542" s="29"/>
      <c r="AA542" s="43">
        <f t="shared" si="65"/>
        <v>0.23623954205195949</v>
      </c>
      <c r="AB542" s="43">
        <f t="shared" si="66"/>
        <v>0.28791069924178603</v>
      </c>
      <c r="AC542" s="47">
        <f t="shared" si="67"/>
        <v>0.2691298203109227</v>
      </c>
      <c r="AD542" t="str">
        <f t="shared" si="61"/>
        <v/>
      </c>
    </row>
    <row r="543" spans="2:30" x14ac:dyDescent="0.25">
      <c r="B543" s="9" t="s">
        <v>541</v>
      </c>
      <c r="C543" s="23" t="str">
        <f>VLOOKUP(B543,[2]Municipal!$C$15:$D$60549,2)</f>
        <v>San Juan de Rioseco</v>
      </c>
      <c r="D543" s="11">
        <f>VLOOKUP($B543,'[1]Sin Corporativo'!$Q$6:$AA$1115,2)</f>
        <v>189</v>
      </c>
      <c r="E543" s="10">
        <f>VLOOKUP($B543,'[1]Sin Corporativo'!$Q$6:$AA$1115,3)</f>
        <v>193</v>
      </c>
      <c r="F543" s="10">
        <f>VLOOKUP($B543,'[1]Sin Corporativo'!$Q$6:$AA$1115,4)</f>
        <v>380</v>
      </c>
      <c r="G543" s="12">
        <f>VLOOKUP($B543,'[1]Sin Corporativo'!$Q$6:$AA$1115,5)</f>
        <v>374</v>
      </c>
      <c r="H543" s="11">
        <f>VLOOKUP($B543,'[1]Sin Corporativo'!$Q$6:$AA$1115,6)</f>
        <v>125</v>
      </c>
      <c r="I543" s="10">
        <f>VLOOKUP($B543,'[1]Sin Corporativo'!$Q$6:$AA$1115,7)</f>
        <v>122</v>
      </c>
      <c r="J543" s="10">
        <f>VLOOKUP($B543,'[1]Sin Corporativo'!$Q$6:$AA$1115,8)</f>
        <v>17</v>
      </c>
      <c r="K543" s="7">
        <f>VLOOKUP($B543,'[1]Sin Corporativo'!$Q$6:$AA$1115,9)</f>
        <v>140</v>
      </c>
      <c r="L543" s="11">
        <f>VLOOKUP($B543,'[1]Sin Corporativo'!$Q$6:$AA$1115,10)</f>
        <v>65</v>
      </c>
      <c r="M543" s="10">
        <f>VLOOKUP($B543,'[1]Sin Corporativo'!$Q$6:$AA$1115,11)</f>
        <v>205</v>
      </c>
      <c r="N543" s="29">
        <f>VLOOKUP($B543,'[2]pop-2020-2023'!$I$5:$M$1126,2)</f>
        <v>8643</v>
      </c>
      <c r="O543" s="28">
        <f>VLOOKUP($B543,'[2]pop-2020-2023'!$I$5:$M$1126,3)</f>
        <v>8805</v>
      </c>
      <c r="P543" s="28">
        <f>VLOOKUP($B543,'[2]pop-2020-2023'!$I$5:$M$1126,4)</f>
        <v>9074</v>
      </c>
      <c r="Q543" s="30">
        <f>VLOOKUP($B543,'[2]pop-2020-2023'!$I$5:$M$1126,5)</f>
        <v>9388</v>
      </c>
      <c r="R543" s="29">
        <f>VLOOKUP($B543,'[3]Hogares total'!$D$5:$L$1126,6)</f>
        <v>3170</v>
      </c>
      <c r="S543" s="28">
        <f>VLOOKUP($B543,'[3]Hogares total'!$D$5:$L$1126,7)</f>
        <v>3340</v>
      </c>
      <c r="T543" s="28">
        <f>VLOOKUP($B543,'[3]Hogares total'!$D$5:$L$1126,8)</f>
        <v>3492</v>
      </c>
      <c r="U543" s="30">
        <f>VLOOKUP($B543,'[3]Hogares total'!$D$5:$L$1126,9)</f>
        <v>3643</v>
      </c>
      <c r="V543" s="29"/>
      <c r="W543" s="43">
        <f t="shared" si="62"/>
        <v>2.1919363997728564E-2</v>
      </c>
      <c r="X543" s="43">
        <f t="shared" si="63"/>
        <v>1.3445007714348688E-2</v>
      </c>
      <c r="Y543" s="47">
        <f t="shared" si="64"/>
        <v>2.1836386876864081E-2</v>
      </c>
      <c r="Z543" s="29"/>
      <c r="AA543" s="43">
        <f t="shared" si="65"/>
        <v>5.7784431137724551E-2</v>
      </c>
      <c r="AB543" s="43">
        <f t="shared" si="66"/>
        <v>3.4936998854524628E-2</v>
      </c>
      <c r="AC543" s="47">
        <f t="shared" si="67"/>
        <v>5.6272303046939337E-2</v>
      </c>
      <c r="AD543" t="str">
        <f t="shared" si="61"/>
        <v/>
      </c>
    </row>
    <row r="544" spans="2:30" x14ac:dyDescent="0.25">
      <c r="B544" s="9" t="s">
        <v>542</v>
      </c>
      <c r="C544" s="23" t="str">
        <f>VLOOKUP(B544,[2]Municipal!$C$15:$D$60549,2)</f>
        <v>Sasaima</v>
      </c>
      <c r="D544" s="11">
        <f>VLOOKUP($B544,'[1]Sin Corporativo'!$Q$6:$AA$1115,2)</f>
        <v>910</v>
      </c>
      <c r="E544" s="10">
        <f>VLOOKUP($B544,'[1]Sin Corporativo'!$Q$6:$AA$1115,3)</f>
        <v>1886</v>
      </c>
      <c r="F544" s="10">
        <f>VLOOKUP($B544,'[1]Sin Corporativo'!$Q$6:$AA$1115,4)</f>
        <v>2003</v>
      </c>
      <c r="G544" s="12">
        <f>VLOOKUP($B544,'[1]Sin Corporativo'!$Q$6:$AA$1115,5)</f>
        <v>1139</v>
      </c>
      <c r="H544" s="11">
        <f>VLOOKUP($B544,'[1]Sin Corporativo'!$Q$6:$AA$1115,6)</f>
        <v>1952</v>
      </c>
      <c r="I544" s="10">
        <f>VLOOKUP($B544,'[1]Sin Corporativo'!$Q$6:$AA$1115,7)</f>
        <v>1198</v>
      </c>
      <c r="J544" s="10">
        <f>VLOOKUP($B544,'[1]Sin Corporativo'!$Q$6:$AA$1115,8)</f>
        <v>2085</v>
      </c>
      <c r="K544" s="7">
        <f>VLOOKUP($B544,'[1]Sin Corporativo'!$Q$6:$AA$1115,9)</f>
        <v>1296</v>
      </c>
      <c r="L544" s="11">
        <f>VLOOKUP($B544,'[1]Sin Corporativo'!$Q$6:$AA$1115,10)</f>
        <v>1107</v>
      </c>
      <c r="M544" s="10">
        <f>VLOOKUP($B544,'[1]Sin Corporativo'!$Q$6:$AA$1115,11)</f>
        <v>3050</v>
      </c>
      <c r="N544" s="29">
        <f>VLOOKUP($B544,'[2]pop-2020-2023'!$I$5:$M$1126,2)</f>
        <v>11469</v>
      </c>
      <c r="O544" s="28">
        <f>VLOOKUP($B544,'[2]pop-2020-2023'!$I$5:$M$1126,3)</f>
        <v>11721</v>
      </c>
      <c r="P544" s="28">
        <f>VLOOKUP($B544,'[2]pop-2020-2023'!$I$5:$M$1126,4)</f>
        <v>12115</v>
      </c>
      <c r="Q544" s="30">
        <f>VLOOKUP($B544,'[2]pop-2020-2023'!$I$5:$M$1126,5)</f>
        <v>12518</v>
      </c>
      <c r="R544" s="29">
        <f>VLOOKUP($B544,'[3]Hogares total'!$D$5:$L$1126,6)</f>
        <v>4317</v>
      </c>
      <c r="S544" s="28">
        <f>VLOOKUP($B544,'[3]Hogares total'!$D$5:$L$1126,7)</f>
        <v>4527</v>
      </c>
      <c r="T544" s="28">
        <f>VLOOKUP($B544,'[3]Hogares total'!$D$5:$L$1126,8)</f>
        <v>4712</v>
      </c>
      <c r="U544" s="30">
        <f>VLOOKUP($B544,'[3]Hogares total'!$D$5:$L$1126,9)</f>
        <v>4897</v>
      </c>
      <c r="V544" s="29"/>
      <c r="W544" s="43">
        <f t="shared" si="62"/>
        <v>0.16090777237437079</v>
      </c>
      <c r="X544" s="43">
        <f t="shared" si="63"/>
        <v>9.8885678910441602E-2</v>
      </c>
      <c r="Y544" s="47">
        <f t="shared" si="64"/>
        <v>0.24364914523086756</v>
      </c>
      <c r="Z544" s="29"/>
      <c r="AA544" s="43">
        <f t="shared" si="65"/>
        <v>0.41661144245637288</v>
      </c>
      <c r="AB544" s="43">
        <f t="shared" si="66"/>
        <v>0.25424448217317486</v>
      </c>
      <c r="AC544" s="47">
        <f t="shared" si="67"/>
        <v>0.62283030426791919</v>
      </c>
      <c r="AD544" t="str">
        <f t="shared" si="61"/>
        <v/>
      </c>
    </row>
    <row r="545" spans="2:30" x14ac:dyDescent="0.25">
      <c r="B545" s="9" t="s">
        <v>543</v>
      </c>
      <c r="C545" s="23" t="str">
        <f>VLOOKUP(B545,[2]Municipal!$C$15:$D$60549,2)</f>
        <v>Sesquilé</v>
      </c>
      <c r="D545" s="11">
        <f>VLOOKUP($B545,'[1]Sin Corporativo'!$Q$6:$AA$1115,2)</f>
        <v>1153</v>
      </c>
      <c r="E545" s="10">
        <f>VLOOKUP($B545,'[1]Sin Corporativo'!$Q$6:$AA$1115,3)</f>
        <v>1770</v>
      </c>
      <c r="F545" s="10">
        <f>VLOOKUP($B545,'[1]Sin Corporativo'!$Q$6:$AA$1115,4)</f>
        <v>1861</v>
      </c>
      <c r="G545" s="12">
        <f>VLOOKUP($B545,'[1]Sin Corporativo'!$Q$6:$AA$1115,5)</f>
        <v>1315</v>
      </c>
      <c r="H545" s="11">
        <f>VLOOKUP($B545,'[1]Sin Corporativo'!$Q$6:$AA$1115,6)</f>
        <v>346</v>
      </c>
      <c r="I545" s="10">
        <f>VLOOKUP($B545,'[1]Sin Corporativo'!$Q$6:$AA$1115,7)</f>
        <v>1184</v>
      </c>
      <c r="J545" s="10">
        <f>VLOOKUP($B545,'[1]Sin Corporativo'!$Q$6:$AA$1115,8)</f>
        <v>1196</v>
      </c>
      <c r="K545" s="7">
        <f>VLOOKUP($B545,'[1]Sin Corporativo'!$Q$6:$AA$1115,9)</f>
        <v>1204</v>
      </c>
      <c r="L545" s="11">
        <f>VLOOKUP($B545,'[1]Sin Corporativo'!$Q$6:$AA$1115,10)</f>
        <v>1220</v>
      </c>
      <c r="M545" s="10">
        <f>VLOOKUP($B545,'[1]Sin Corporativo'!$Q$6:$AA$1115,11)</f>
        <v>1247</v>
      </c>
      <c r="N545" s="29">
        <f>VLOOKUP($B545,'[2]pop-2020-2023'!$I$5:$M$1126,2)</f>
        <v>12326</v>
      </c>
      <c r="O545" s="28">
        <f>VLOOKUP($B545,'[2]pop-2020-2023'!$I$5:$M$1126,3)</f>
        <v>12670</v>
      </c>
      <c r="P545" s="28">
        <f>VLOOKUP($B545,'[2]pop-2020-2023'!$I$5:$M$1126,4)</f>
        <v>13060</v>
      </c>
      <c r="Q545" s="30">
        <f>VLOOKUP($B545,'[2]pop-2020-2023'!$I$5:$M$1126,5)</f>
        <v>13506</v>
      </c>
      <c r="R545" s="29">
        <f>VLOOKUP($B545,'[3]Hogares total'!$D$5:$L$1126,6)</f>
        <v>3919</v>
      </c>
      <c r="S545" s="28">
        <f>VLOOKUP($B545,'[3]Hogares total'!$D$5:$L$1126,7)</f>
        <v>4125</v>
      </c>
      <c r="T545" s="28">
        <f>VLOOKUP($B545,'[3]Hogares total'!$D$5:$L$1126,8)</f>
        <v>4310</v>
      </c>
      <c r="U545" s="30">
        <f>VLOOKUP($B545,'[3]Hogares total'!$D$5:$L$1126,9)</f>
        <v>4494</v>
      </c>
      <c r="V545" s="29"/>
      <c r="W545" s="43">
        <f t="shared" si="62"/>
        <v>0.13970007892659828</v>
      </c>
      <c r="X545" s="43">
        <f t="shared" si="63"/>
        <v>9.0658499234303219E-2</v>
      </c>
      <c r="Y545" s="47">
        <f t="shared" si="64"/>
        <v>9.2329335110321334E-2</v>
      </c>
      <c r="Z545" s="29"/>
      <c r="AA545" s="43">
        <f t="shared" si="65"/>
        <v>0.42909090909090908</v>
      </c>
      <c r="AB545" s="43">
        <f t="shared" si="66"/>
        <v>0.27470997679814385</v>
      </c>
      <c r="AC545" s="47">
        <f t="shared" si="67"/>
        <v>0.27748108589230086</v>
      </c>
      <c r="AD545" t="str">
        <f t="shared" si="61"/>
        <v/>
      </c>
    </row>
    <row r="546" spans="2:30" x14ac:dyDescent="0.25">
      <c r="B546" s="9" t="s">
        <v>544</v>
      </c>
      <c r="C546" s="23" t="str">
        <f>VLOOKUP(B546,[2]Municipal!$C$15:$D$60549,2)</f>
        <v>Sibaté</v>
      </c>
      <c r="D546" s="11">
        <f>VLOOKUP($B546,'[1]Sin Corporativo'!$Q$6:$AA$1115,2)</f>
        <v>6941</v>
      </c>
      <c r="E546" s="10">
        <f>VLOOKUP($B546,'[1]Sin Corporativo'!$Q$6:$AA$1115,3)</f>
        <v>6880</v>
      </c>
      <c r="F546" s="10">
        <f>VLOOKUP($B546,'[1]Sin Corporativo'!$Q$6:$AA$1115,4)</f>
        <v>6574</v>
      </c>
      <c r="G546" s="12">
        <f>VLOOKUP($B546,'[1]Sin Corporativo'!$Q$6:$AA$1115,5)</f>
        <v>6504</v>
      </c>
      <c r="H546" s="11">
        <f>VLOOKUP($B546,'[1]Sin Corporativo'!$Q$6:$AA$1115,6)</f>
        <v>5922</v>
      </c>
      <c r="I546" s="10">
        <f>VLOOKUP($B546,'[1]Sin Corporativo'!$Q$6:$AA$1115,7)</f>
        <v>6094</v>
      </c>
      <c r="J546" s="10">
        <f>VLOOKUP($B546,'[1]Sin Corporativo'!$Q$6:$AA$1115,8)</f>
        <v>6071</v>
      </c>
      <c r="K546" s="7">
        <f>VLOOKUP($B546,'[1]Sin Corporativo'!$Q$6:$AA$1115,9)</f>
        <v>6021</v>
      </c>
      <c r="L546" s="11">
        <f>VLOOKUP($B546,'[1]Sin Corporativo'!$Q$6:$AA$1115,10)</f>
        <v>7917</v>
      </c>
      <c r="M546" s="10">
        <f>VLOOKUP($B546,'[1]Sin Corporativo'!$Q$6:$AA$1115,11)</f>
        <v>7671</v>
      </c>
      <c r="N546" s="29">
        <f>VLOOKUP($B546,'[2]pop-2020-2023'!$I$5:$M$1126,2)</f>
        <v>36204</v>
      </c>
      <c r="O546" s="28">
        <f>VLOOKUP($B546,'[2]pop-2020-2023'!$I$5:$M$1126,3)</f>
        <v>37259</v>
      </c>
      <c r="P546" s="28">
        <f>VLOOKUP($B546,'[2]pop-2020-2023'!$I$5:$M$1126,4)</f>
        <v>38444</v>
      </c>
      <c r="Q546" s="30">
        <f>VLOOKUP($B546,'[2]pop-2020-2023'!$I$5:$M$1126,5)</f>
        <v>39761</v>
      </c>
      <c r="R546" s="29">
        <f>VLOOKUP($B546,'[3]Hogares total'!$D$5:$L$1126,6)</f>
        <v>12261</v>
      </c>
      <c r="S546" s="28">
        <f>VLOOKUP($B546,'[3]Hogares total'!$D$5:$L$1126,7)</f>
        <v>12935</v>
      </c>
      <c r="T546" s="28">
        <f>VLOOKUP($B546,'[3]Hogares total'!$D$5:$L$1126,8)</f>
        <v>13546</v>
      </c>
      <c r="U546" s="30">
        <f>VLOOKUP($B546,'[3]Hogares total'!$D$5:$L$1126,9)</f>
        <v>14142</v>
      </c>
      <c r="V546" s="29"/>
      <c r="W546" s="43">
        <f t="shared" si="62"/>
        <v>0.18465337233956897</v>
      </c>
      <c r="X546" s="43">
        <f t="shared" si="63"/>
        <v>0.15851628342524191</v>
      </c>
      <c r="Y546" s="47">
        <f t="shared" si="64"/>
        <v>0.19292774326601445</v>
      </c>
      <c r="Z546" s="29"/>
      <c r="AA546" s="43">
        <f t="shared" si="65"/>
        <v>0.53189022033243138</v>
      </c>
      <c r="AB546" s="43">
        <f t="shared" si="66"/>
        <v>0.44987450169791821</v>
      </c>
      <c r="AC546" s="47">
        <f t="shared" si="67"/>
        <v>0.54242681374628765</v>
      </c>
      <c r="AD546" t="str">
        <f t="shared" si="61"/>
        <v/>
      </c>
    </row>
    <row r="547" spans="2:30" x14ac:dyDescent="0.25">
      <c r="B547" s="9" t="s">
        <v>545</v>
      </c>
      <c r="C547" s="23" t="str">
        <f>VLOOKUP(B547,[2]Municipal!$C$15:$D$60549,2)</f>
        <v>Silvania</v>
      </c>
      <c r="D547" s="11">
        <f>VLOOKUP($B547,'[1]Sin Corporativo'!$Q$6:$AA$1115,2)</f>
        <v>1672</v>
      </c>
      <c r="E547" s="10">
        <f>VLOOKUP($B547,'[1]Sin Corporativo'!$Q$6:$AA$1115,3)</f>
        <v>1631</v>
      </c>
      <c r="F547" s="10">
        <f>VLOOKUP($B547,'[1]Sin Corporativo'!$Q$6:$AA$1115,4)</f>
        <v>1708</v>
      </c>
      <c r="G547" s="12">
        <f>VLOOKUP($B547,'[1]Sin Corporativo'!$Q$6:$AA$1115,5)</f>
        <v>1756</v>
      </c>
      <c r="H547" s="11">
        <f>VLOOKUP($B547,'[1]Sin Corporativo'!$Q$6:$AA$1115,6)</f>
        <v>2191</v>
      </c>
      <c r="I547" s="10">
        <f>VLOOKUP($B547,'[1]Sin Corporativo'!$Q$6:$AA$1115,7)</f>
        <v>1762</v>
      </c>
      <c r="J547" s="10">
        <f>VLOOKUP($B547,'[1]Sin Corporativo'!$Q$6:$AA$1115,8)</f>
        <v>1763</v>
      </c>
      <c r="K547" s="7">
        <f>VLOOKUP($B547,'[1]Sin Corporativo'!$Q$6:$AA$1115,9)</f>
        <v>1719</v>
      </c>
      <c r="L547" s="11">
        <f>VLOOKUP($B547,'[1]Sin Corporativo'!$Q$6:$AA$1115,10)</f>
        <v>1654</v>
      </c>
      <c r="M547" s="10">
        <f>VLOOKUP($B547,'[1]Sin Corporativo'!$Q$6:$AA$1115,11)</f>
        <v>1345</v>
      </c>
      <c r="N547" s="29">
        <f>VLOOKUP($B547,'[2]pop-2020-2023'!$I$5:$M$1126,2)</f>
        <v>23201</v>
      </c>
      <c r="O547" s="28">
        <f>VLOOKUP($B547,'[2]pop-2020-2023'!$I$5:$M$1126,3)</f>
        <v>23767</v>
      </c>
      <c r="P547" s="28">
        <f>VLOOKUP($B547,'[2]pop-2020-2023'!$I$5:$M$1126,4)</f>
        <v>24522</v>
      </c>
      <c r="Q547" s="30">
        <f>VLOOKUP($B547,'[2]pop-2020-2023'!$I$5:$M$1126,5)</f>
        <v>25347</v>
      </c>
      <c r="R547" s="29">
        <f>VLOOKUP($B547,'[3]Hogares total'!$D$5:$L$1126,6)</f>
        <v>8483</v>
      </c>
      <c r="S547" s="28">
        <f>VLOOKUP($B547,'[3]Hogares total'!$D$5:$L$1126,7)</f>
        <v>8925</v>
      </c>
      <c r="T547" s="28">
        <f>VLOOKUP($B547,'[3]Hogares total'!$D$5:$L$1126,8)</f>
        <v>9321</v>
      </c>
      <c r="U547" s="30">
        <f>VLOOKUP($B547,'[3]Hogares total'!$D$5:$L$1126,9)</f>
        <v>9712</v>
      </c>
      <c r="V547" s="29"/>
      <c r="W547" s="43">
        <f t="shared" si="62"/>
        <v>6.8624563470358058E-2</v>
      </c>
      <c r="X547" s="43">
        <f t="shared" si="63"/>
        <v>7.1853845526466037E-2</v>
      </c>
      <c r="Y547" s="47">
        <f t="shared" si="64"/>
        <v>5.3063478912691836E-2</v>
      </c>
      <c r="Z547" s="29"/>
      <c r="AA547" s="43">
        <f t="shared" si="65"/>
        <v>0.18274509803921568</v>
      </c>
      <c r="AB547" s="43">
        <f t="shared" si="66"/>
        <v>0.18903551121124343</v>
      </c>
      <c r="AC547" s="47">
        <f t="shared" si="67"/>
        <v>0.13848846787479407</v>
      </c>
      <c r="AD547" t="str">
        <f t="shared" si="61"/>
        <v/>
      </c>
    </row>
    <row r="548" spans="2:30" x14ac:dyDescent="0.25">
      <c r="B548" s="9" t="s">
        <v>546</v>
      </c>
      <c r="C548" s="23" t="str">
        <f>VLOOKUP(B548,[2]Municipal!$C$15:$D$60549,2)</f>
        <v>Simijaca</v>
      </c>
      <c r="D548" s="11">
        <f>VLOOKUP($B548,'[1]Sin Corporativo'!$Q$6:$AA$1115,2)</f>
        <v>1531</v>
      </c>
      <c r="E548" s="10">
        <f>VLOOKUP($B548,'[1]Sin Corporativo'!$Q$6:$AA$1115,3)</f>
        <v>1577</v>
      </c>
      <c r="F548" s="10">
        <f>VLOOKUP($B548,'[1]Sin Corporativo'!$Q$6:$AA$1115,4)</f>
        <v>1701</v>
      </c>
      <c r="G548" s="12">
        <f>VLOOKUP($B548,'[1]Sin Corporativo'!$Q$6:$AA$1115,5)</f>
        <v>1768</v>
      </c>
      <c r="H548" s="11">
        <f>VLOOKUP($B548,'[1]Sin Corporativo'!$Q$6:$AA$1115,6)</f>
        <v>1877</v>
      </c>
      <c r="I548" s="10">
        <f>VLOOKUP($B548,'[1]Sin Corporativo'!$Q$6:$AA$1115,7)</f>
        <v>1850</v>
      </c>
      <c r="J548" s="10">
        <f>VLOOKUP($B548,'[1]Sin Corporativo'!$Q$6:$AA$1115,8)</f>
        <v>1888</v>
      </c>
      <c r="K548" s="7">
        <f>VLOOKUP($B548,'[1]Sin Corporativo'!$Q$6:$AA$1115,9)</f>
        <v>1982</v>
      </c>
      <c r="L548" s="11">
        <f>VLOOKUP($B548,'[1]Sin Corporativo'!$Q$6:$AA$1115,10)</f>
        <v>1990</v>
      </c>
      <c r="M548" s="10">
        <f>VLOOKUP($B548,'[1]Sin Corporativo'!$Q$6:$AA$1115,11)</f>
        <v>1940</v>
      </c>
      <c r="N548" s="29">
        <f>VLOOKUP($B548,'[2]pop-2020-2023'!$I$5:$M$1126,2)</f>
        <v>13826</v>
      </c>
      <c r="O548" s="28">
        <f>VLOOKUP($B548,'[2]pop-2020-2023'!$I$5:$M$1126,3)</f>
        <v>14205</v>
      </c>
      <c r="P548" s="28">
        <f>VLOOKUP($B548,'[2]pop-2020-2023'!$I$5:$M$1126,4)</f>
        <v>14662</v>
      </c>
      <c r="Q548" s="30">
        <f>VLOOKUP($B548,'[2]pop-2020-2023'!$I$5:$M$1126,5)</f>
        <v>15149</v>
      </c>
      <c r="R548" s="29">
        <f>VLOOKUP($B548,'[3]Hogares total'!$D$5:$L$1126,6)</f>
        <v>4816</v>
      </c>
      <c r="S548" s="28">
        <f>VLOOKUP($B548,'[3]Hogares total'!$D$5:$L$1126,7)</f>
        <v>5061</v>
      </c>
      <c r="T548" s="28">
        <f>VLOOKUP($B548,'[3]Hogares total'!$D$5:$L$1126,8)</f>
        <v>5283</v>
      </c>
      <c r="U548" s="30">
        <f>VLOOKUP($B548,'[3]Hogares total'!$D$5:$L$1126,9)</f>
        <v>5501</v>
      </c>
      <c r="V548" s="29"/>
      <c r="W548" s="43">
        <f t="shared" si="62"/>
        <v>0.11101724744808165</v>
      </c>
      <c r="X548" s="43">
        <f t="shared" si="63"/>
        <v>0.12617651070795252</v>
      </c>
      <c r="Y548" s="47">
        <f t="shared" si="64"/>
        <v>0.12806125816885602</v>
      </c>
      <c r="Z548" s="29"/>
      <c r="AA548" s="43">
        <f t="shared" si="65"/>
        <v>0.31159849832049002</v>
      </c>
      <c r="AB548" s="43">
        <f t="shared" si="66"/>
        <v>0.35017982207079312</v>
      </c>
      <c r="AC548" s="47">
        <f t="shared" si="67"/>
        <v>0.35266315215415378</v>
      </c>
      <c r="AD548" t="str">
        <f t="shared" si="61"/>
        <v/>
      </c>
    </row>
    <row r="549" spans="2:30" x14ac:dyDescent="0.25">
      <c r="B549" s="9" t="s">
        <v>547</v>
      </c>
      <c r="C549" s="23" t="str">
        <f>VLOOKUP(B549,[2]Municipal!$C$15:$D$60549,2)</f>
        <v>Soacha</v>
      </c>
      <c r="D549" s="11">
        <f>VLOOKUP($B549,'[1]Sin Corporativo'!$Q$6:$AA$1115,2)</f>
        <v>153708</v>
      </c>
      <c r="E549" s="10">
        <f>VLOOKUP($B549,'[1]Sin Corporativo'!$Q$6:$AA$1115,3)</f>
        <v>156218</v>
      </c>
      <c r="F549" s="10">
        <f>VLOOKUP($B549,'[1]Sin Corporativo'!$Q$6:$AA$1115,4)</f>
        <v>139512</v>
      </c>
      <c r="G549" s="12">
        <f>VLOOKUP($B549,'[1]Sin Corporativo'!$Q$6:$AA$1115,5)</f>
        <v>158461</v>
      </c>
      <c r="H549" s="11">
        <f>VLOOKUP($B549,'[1]Sin Corporativo'!$Q$6:$AA$1115,6)</f>
        <v>154967</v>
      </c>
      <c r="I549" s="10">
        <f>VLOOKUP($B549,'[1]Sin Corporativo'!$Q$6:$AA$1115,7)</f>
        <v>160226</v>
      </c>
      <c r="J549" s="10">
        <f>VLOOKUP($B549,'[1]Sin Corporativo'!$Q$6:$AA$1115,8)</f>
        <v>160206</v>
      </c>
      <c r="K549" s="7">
        <f>VLOOKUP($B549,'[1]Sin Corporativo'!$Q$6:$AA$1115,9)</f>
        <v>158992</v>
      </c>
      <c r="L549" s="11">
        <f>VLOOKUP($B549,'[1]Sin Corporativo'!$Q$6:$AA$1115,10)</f>
        <v>168390</v>
      </c>
      <c r="M549" s="10">
        <f>VLOOKUP($B549,'[1]Sin Corporativo'!$Q$6:$AA$1115,11)</f>
        <v>169452</v>
      </c>
      <c r="N549" s="29">
        <f>VLOOKUP($B549,'[2]pop-2020-2023'!$I$5:$M$1126,2)</f>
        <v>715252</v>
      </c>
      <c r="O549" s="28">
        <f>VLOOKUP($B549,'[2]pop-2020-2023'!$I$5:$M$1126,3)</f>
        <v>735961</v>
      </c>
      <c r="P549" s="28">
        <f>VLOOKUP($B549,'[2]pop-2020-2023'!$I$5:$M$1126,4)</f>
        <v>758113</v>
      </c>
      <c r="Q549" s="30">
        <f>VLOOKUP($B549,'[2]pop-2020-2023'!$I$5:$M$1126,5)</f>
        <v>782647</v>
      </c>
      <c r="R549" s="29">
        <f>VLOOKUP($B549,'[3]Hogares total'!$D$5:$L$1126,6)</f>
        <v>250524</v>
      </c>
      <c r="S549" s="28">
        <f>VLOOKUP($B549,'[3]Hogares total'!$D$5:$L$1126,7)</f>
        <v>264549</v>
      </c>
      <c r="T549" s="28">
        <f>VLOOKUP($B549,'[3]Hogares total'!$D$5:$L$1126,8)</f>
        <v>277352</v>
      </c>
      <c r="U549" s="30">
        <f>VLOOKUP($B549,'[3]Hogares total'!$D$5:$L$1126,9)</f>
        <v>289928</v>
      </c>
      <c r="V549" s="29"/>
      <c r="W549" s="43">
        <f t="shared" si="62"/>
        <v>0.21226396507423628</v>
      </c>
      <c r="X549" s="43">
        <f t="shared" si="63"/>
        <v>0.21134844014019019</v>
      </c>
      <c r="Y549" s="47">
        <f t="shared" si="64"/>
        <v>0.21651140296966576</v>
      </c>
      <c r="Z549" s="29"/>
      <c r="AA549" s="43">
        <f t="shared" si="65"/>
        <v>0.59050686262280339</v>
      </c>
      <c r="AB549" s="43">
        <f t="shared" si="66"/>
        <v>0.57769909717615164</v>
      </c>
      <c r="AC549" s="47">
        <f t="shared" si="67"/>
        <v>0.58446234927292295</v>
      </c>
      <c r="AD549" t="str">
        <f t="shared" si="61"/>
        <v/>
      </c>
    </row>
    <row r="550" spans="2:30" x14ac:dyDescent="0.25">
      <c r="B550" s="9" t="s">
        <v>548</v>
      </c>
      <c r="C550" s="23" t="str">
        <f>VLOOKUP(B550,[2]Municipal!$C$15:$D$60549,2)</f>
        <v>Sopó</v>
      </c>
      <c r="D550" s="11">
        <f>VLOOKUP($B550,'[1]Sin Corporativo'!$Q$6:$AA$1115,2)</f>
        <v>3798</v>
      </c>
      <c r="E550" s="10">
        <f>VLOOKUP($B550,'[1]Sin Corporativo'!$Q$6:$AA$1115,3)</f>
        <v>3843</v>
      </c>
      <c r="F550" s="10">
        <f>VLOOKUP($B550,'[1]Sin Corporativo'!$Q$6:$AA$1115,4)</f>
        <v>3837</v>
      </c>
      <c r="G550" s="12">
        <f>VLOOKUP($B550,'[1]Sin Corporativo'!$Q$6:$AA$1115,5)</f>
        <v>3819</v>
      </c>
      <c r="H550" s="11">
        <f>VLOOKUP($B550,'[1]Sin Corporativo'!$Q$6:$AA$1115,6)</f>
        <v>3898</v>
      </c>
      <c r="I550" s="10">
        <f>VLOOKUP($B550,'[1]Sin Corporativo'!$Q$6:$AA$1115,7)</f>
        <v>3938</v>
      </c>
      <c r="J550" s="10">
        <f>VLOOKUP($B550,'[1]Sin Corporativo'!$Q$6:$AA$1115,8)</f>
        <v>4021</v>
      </c>
      <c r="K550" s="7">
        <f>VLOOKUP($B550,'[1]Sin Corporativo'!$Q$6:$AA$1115,9)</f>
        <v>4005</v>
      </c>
      <c r="L550" s="11">
        <f>VLOOKUP($B550,'[1]Sin Corporativo'!$Q$6:$AA$1115,10)</f>
        <v>3846</v>
      </c>
      <c r="M550" s="10">
        <f>VLOOKUP($B550,'[1]Sin Corporativo'!$Q$6:$AA$1115,11)</f>
        <v>4142</v>
      </c>
      <c r="N550" s="29">
        <f>VLOOKUP($B550,'[2]pop-2020-2023'!$I$5:$M$1126,2)</f>
        <v>27997</v>
      </c>
      <c r="O550" s="28">
        <f>VLOOKUP($B550,'[2]pop-2020-2023'!$I$5:$M$1126,3)</f>
        <v>28868</v>
      </c>
      <c r="P550" s="28">
        <f>VLOOKUP($B550,'[2]pop-2020-2023'!$I$5:$M$1126,4)</f>
        <v>29787</v>
      </c>
      <c r="Q550" s="30">
        <f>VLOOKUP($B550,'[2]pop-2020-2023'!$I$5:$M$1126,5)</f>
        <v>30780</v>
      </c>
      <c r="R550" s="29">
        <f>VLOOKUP($B550,'[3]Hogares total'!$D$5:$L$1126,6)</f>
        <v>9241</v>
      </c>
      <c r="S550" s="28">
        <f>VLOOKUP($B550,'[3]Hogares total'!$D$5:$L$1126,7)</f>
        <v>9744</v>
      </c>
      <c r="T550" s="28">
        <f>VLOOKUP($B550,'[3]Hogares total'!$D$5:$L$1126,8)</f>
        <v>10203</v>
      </c>
      <c r="U550" s="30">
        <f>VLOOKUP($B550,'[3]Hogares total'!$D$5:$L$1126,9)</f>
        <v>10655</v>
      </c>
      <c r="V550" s="29"/>
      <c r="W550" s="43">
        <f t="shared" si="62"/>
        <v>0.13312318137730358</v>
      </c>
      <c r="X550" s="43">
        <f t="shared" si="63"/>
        <v>0.13220532447040656</v>
      </c>
      <c r="Y550" s="47">
        <f t="shared" si="64"/>
        <v>0.13456790123456791</v>
      </c>
      <c r="Z550" s="29"/>
      <c r="AA550" s="43">
        <f t="shared" si="65"/>
        <v>0.39439655172413796</v>
      </c>
      <c r="AB550" s="43">
        <f t="shared" si="66"/>
        <v>0.38596491228070173</v>
      </c>
      <c r="AC550" s="47">
        <f t="shared" si="67"/>
        <v>0.38873768183951196</v>
      </c>
      <c r="AD550" t="str">
        <f t="shared" si="61"/>
        <v/>
      </c>
    </row>
    <row r="551" spans="2:30" x14ac:dyDescent="0.25">
      <c r="B551" s="9" t="s">
        <v>549</v>
      </c>
      <c r="C551" s="23" t="str">
        <f>VLOOKUP(B551,[2]Municipal!$C$15:$D$60549,2)</f>
        <v>Subachoque</v>
      </c>
      <c r="D551" s="11">
        <f>VLOOKUP($B551,'[1]Sin Corporativo'!$Q$6:$AA$1115,2)</f>
        <v>1531</v>
      </c>
      <c r="E551" s="10">
        <f>VLOOKUP($B551,'[1]Sin Corporativo'!$Q$6:$AA$1115,3)</f>
        <v>1720</v>
      </c>
      <c r="F551" s="10">
        <f>VLOOKUP($B551,'[1]Sin Corporativo'!$Q$6:$AA$1115,4)</f>
        <v>1810</v>
      </c>
      <c r="G551" s="12">
        <f>VLOOKUP($B551,'[1]Sin Corporativo'!$Q$6:$AA$1115,5)</f>
        <v>1838</v>
      </c>
      <c r="H551" s="11">
        <f>VLOOKUP($B551,'[1]Sin Corporativo'!$Q$6:$AA$1115,6)</f>
        <v>2442</v>
      </c>
      <c r="I551" s="10">
        <f>VLOOKUP($B551,'[1]Sin Corporativo'!$Q$6:$AA$1115,7)</f>
        <v>2007</v>
      </c>
      <c r="J551" s="10">
        <f>VLOOKUP($B551,'[1]Sin Corporativo'!$Q$6:$AA$1115,8)</f>
        <v>613</v>
      </c>
      <c r="K551" s="7">
        <f>VLOOKUP($B551,'[1]Sin Corporativo'!$Q$6:$AA$1115,9)</f>
        <v>1947</v>
      </c>
      <c r="L551" s="11">
        <f>VLOOKUP($B551,'[1]Sin Corporativo'!$Q$6:$AA$1115,10)</f>
        <v>2001</v>
      </c>
      <c r="M551" s="10">
        <f>VLOOKUP($B551,'[1]Sin Corporativo'!$Q$6:$AA$1115,11)</f>
        <v>1959</v>
      </c>
      <c r="N551" s="29">
        <f>VLOOKUP($B551,'[2]pop-2020-2023'!$I$5:$M$1126,2)</f>
        <v>16364</v>
      </c>
      <c r="O551" s="28">
        <f>VLOOKUP($B551,'[2]pop-2020-2023'!$I$5:$M$1126,3)</f>
        <v>16524</v>
      </c>
      <c r="P551" s="28">
        <f>VLOOKUP($B551,'[2]pop-2020-2023'!$I$5:$M$1126,4)</f>
        <v>17036</v>
      </c>
      <c r="Q551" s="30">
        <f>VLOOKUP($B551,'[2]pop-2020-2023'!$I$5:$M$1126,5)</f>
        <v>17544</v>
      </c>
      <c r="R551" s="29">
        <f>VLOOKUP($B551,'[3]Hogares total'!$D$5:$L$1126,6)</f>
        <v>5453</v>
      </c>
      <c r="S551" s="28">
        <f>VLOOKUP($B551,'[3]Hogares total'!$D$5:$L$1126,7)</f>
        <v>5740</v>
      </c>
      <c r="T551" s="28">
        <f>VLOOKUP($B551,'[3]Hogares total'!$D$5:$L$1126,8)</f>
        <v>6000</v>
      </c>
      <c r="U551" s="30">
        <f>VLOOKUP($B551,'[3]Hogares total'!$D$5:$L$1126,9)</f>
        <v>6259</v>
      </c>
      <c r="V551" s="29"/>
      <c r="W551" s="43">
        <f t="shared" si="62"/>
        <v>0.10409101912369886</v>
      </c>
      <c r="X551" s="43">
        <f t="shared" si="63"/>
        <v>0.1178093449166471</v>
      </c>
      <c r="Y551" s="47">
        <f t="shared" si="64"/>
        <v>0.11166210670314637</v>
      </c>
      <c r="Z551" s="29"/>
      <c r="AA551" s="43">
        <f t="shared" si="65"/>
        <v>0.29965156794425085</v>
      </c>
      <c r="AB551" s="43">
        <f t="shared" si="66"/>
        <v>0.33450000000000002</v>
      </c>
      <c r="AC551" s="47">
        <f t="shared" si="67"/>
        <v>0.31298929541460296</v>
      </c>
      <c r="AD551" t="str">
        <f t="shared" si="61"/>
        <v/>
      </c>
    </row>
    <row r="552" spans="2:30" x14ac:dyDescent="0.25">
      <c r="B552" s="9" t="s">
        <v>550</v>
      </c>
      <c r="C552" s="23" t="str">
        <f>VLOOKUP(B552,[2]Municipal!$C$15:$D$60549,2)</f>
        <v>Suesca</v>
      </c>
      <c r="D552" s="11">
        <f>VLOOKUP($B552,'[1]Sin Corporativo'!$Q$6:$AA$1115,2)</f>
        <v>805</v>
      </c>
      <c r="E552" s="10">
        <f>VLOOKUP($B552,'[1]Sin Corporativo'!$Q$6:$AA$1115,3)</f>
        <v>785</v>
      </c>
      <c r="F552" s="10">
        <f>VLOOKUP($B552,'[1]Sin Corporativo'!$Q$6:$AA$1115,4)</f>
        <v>821</v>
      </c>
      <c r="G552" s="12">
        <f>VLOOKUP($B552,'[1]Sin Corporativo'!$Q$6:$AA$1115,5)</f>
        <v>1071</v>
      </c>
      <c r="H552" s="11">
        <f>VLOOKUP($B552,'[1]Sin Corporativo'!$Q$6:$AA$1115,6)</f>
        <v>2226</v>
      </c>
      <c r="I552" s="10">
        <f>VLOOKUP($B552,'[1]Sin Corporativo'!$Q$6:$AA$1115,7)</f>
        <v>1223</v>
      </c>
      <c r="J552" s="10">
        <f>VLOOKUP($B552,'[1]Sin Corporativo'!$Q$6:$AA$1115,8)</f>
        <v>1726</v>
      </c>
      <c r="K552" s="7">
        <f>VLOOKUP($B552,'[1]Sin Corporativo'!$Q$6:$AA$1115,9)</f>
        <v>1364</v>
      </c>
      <c r="L552" s="11">
        <f>VLOOKUP($B552,'[1]Sin Corporativo'!$Q$6:$AA$1115,10)</f>
        <v>1426</v>
      </c>
      <c r="M552" s="10">
        <f>VLOOKUP($B552,'[1]Sin Corporativo'!$Q$6:$AA$1115,11)</f>
        <v>1467</v>
      </c>
      <c r="N552" s="29">
        <f>VLOOKUP($B552,'[2]pop-2020-2023'!$I$5:$M$1126,2)</f>
        <v>18346</v>
      </c>
      <c r="O552" s="28">
        <f>VLOOKUP($B552,'[2]pop-2020-2023'!$I$5:$M$1126,3)</f>
        <v>18844</v>
      </c>
      <c r="P552" s="28">
        <f>VLOOKUP($B552,'[2]pop-2020-2023'!$I$5:$M$1126,4)</f>
        <v>19452</v>
      </c>
      <c r="Q552" s="30">
        <f>VLOOKUP($B552,'[2]pop-2020-2023'!$I$5:$M$1126,5)</f>
        <v>20120</v>
      </c>
      <c r="R552" s="29">
        <f>VLOOKUP($B552,'[3]Hogares total'!$D$5:$L$1126,6)</f>
        <v>7031</v>
      </c>
      <c r="S552" s="28">
        <f>VLOOKUP($B552,'[3]Hogares total'!$D$5:$L$1126,7)</f>
        <v>7396</v>
      </c>
      <c r="T552" s="28">
        <f>VLOOKUP($B552,'[3]Hogares total'!$D$5:$L$1126,8)</f>
        <v>7721</v>
      </c>
      <c r="U552" s="30">
        <f>VLOOKUP($B552,'[3]Hogares total'!$D$5:$L$1126,9)</f>
        <v>8037</v>
      </c>
      <c r="V552" s="29"/>
      <c r="W552" s="43">
        <f t="shared" si="62"/>
        <v>4.1657822118446187E-2</v>
      </c>
      <c r="X552" s="43">
        <f t="shared" si="63"/>
        <v>6.2872712317499482E-2</v>
      </c>
      <c r="Y552" s="47">
        <f t="shared" si="64"/>
        <v>7.2912524850894639E-2</v>
      </c>
      <c r="Z552" s="29"/>
      <c r="AA552" s="43">
        <f t="shared" si="65"/>
        <v>0.10613845321795565</v>
      </c>
      <c r="AB552" s="43">
        <f t="shared" si="66"/>
        <v>0.1583991710918275</v>
      </c>
      <c r="AC552" s="47">
        <f t="shared" si="67"/>
        <v>0.18253079507278835</v>
      </c>
      <c r="AD552" t="str">
        <f t="shared" si="61"/>
        <v/>
      </c>
    </row>
    <row r="553" spans="2:30" x14ac:dyDescent="0.25">
      <c r="B553" s="9" t="s">
        <v>551</v>
      </c>
      <c r="C553" s="23" t="str">
        <f>VLOOKUP(B553,[2]Municipal!$C$15:$D$60549,2)</f>
        <v>Supatá</v>
      </c>
      <c r="D553" s="11">
        <f>VLOOKUP($B553,'[1]Sin Corporativo'!$Q$6:$AA$1115,2)</f>
        <v>369</v>
      </c>
      <c r="E553" s="10">
        <f>VLOOKUP($B553,'[1]Sin Corporativo'!$Q$6:$AA$1115,3)</f>
        <v>298</v>
      </c>
      <c r="F553" s="10">
        <f>VLOOKUP($B553,'[1]Sin Corporativo'!$Q$6:$AA$1115,4)</f>
        <v>289</v>
      </c>
      <c r="G553" s="12">
        <f>VLOOKUP($B553,'[1]Sin Corporativo'!$Q$6:$AA$1115,5)</f>
        <v>283</v>
      </c>
      <c r="H553" s="11">
        <f>VLOOKUP($B553,'[1]Sin Corporativo'!$Q$6:$AA$1115,6)</f>
        <v>267</v>
      </c>
      <c r="I553" s="10">
        <f>VLOOKUP($B553,'[1]Sin Corporativo'!$Q$6:$AA$1115,7)</f>
        <v>120</v>
      </c>
      <c r="J553" s="10">
        <f>VLOOKUP($B553,'[1]Sin Corporativo'!$Q$6:$AA$1115,8)</f>
        <v>226</v>
      </c>
      <c r="K553" s="7">
        <f>VLOOKUP($B553,'[1]Sin Corporativo'!$Q$6:$AA$1115,9)</f>
        <v>258</v>
      </c>
      <c r="L553" s="11">
        <f>VLOOKUP($B553,'[1]Sin Corporativo'!$Q$6:$AA$1115,10)</f>
        <v>208</v>
      </c>
      <c r="M553" s="10">
        <f>VLOOKUP($B553,'[1]Sin Corporativo'!$Q$6:$AA$1115,11)</f>
        <v>210</v>
      </c>
      <c r="N553" s="29">
        <f>VLOOKUP($B553,'[2]pop-2020-2023'!$I$5:$M$1126,2)</f>
        <v>5535</v>
      </c>
      <c r="O553" s="28">
        <f>VLOOKUP($B553,'[2]pop-2020-2023'!$I$5:$M$1126,3)</f>
        <v>5670</v>
      </c>
      <c r="P553" s="28">
        <f>VLOOKUP($B553,'[2]pop-2020-2023'!$I$5:$M$1126,4)</f>
        <v>5833</v>
      </c>
      <c r="Q553" s="30">
        <f>VLOOKUP($B553,'[2]pop-2020-2023'!$I$5:$M$1126,5)</f>
        <v>6040</v>
      </c>
      <c r="R553" s="29">
        <f>VLOOKUP($B553,'[3]Hogares total'!$D$5:$L$1126,6)</f>
        <v>2127</v>
      </c>
      <c r="S553" s="28">
        <f>VLOOKUP($B553,'[3]Hogares total'!$D$5:$L$1126,7)</f>
        <v>2232</v>
      </c>
      <c r="T553" s="28">
        <f>VLOOKUP($B553,'[3]Hogares total'!$D$5:$L$1126,8)</f>
        <v>2326</v>
      </c>
      <c r="U553" s="30">
        <f>VLOOKUP($B553,'[3]Hogares total'!$D$5:$L$1126,9)</f>
        <v>2419</v>
      </c>
      <c r="V553" s="29"/>
      <c r="W553" s="43">
        <f t="shared" si="62"/>
        <v>5.2557319223985891E-2</v>
      </c>
      <c r="X553" s="43">
        <f t="shared" si="63"/>
        <v>2.0572604148808505E-2</v>
      </c>
      <c r="Y553" s="47">
        <f t="shared" si="64"/>
        <v>3.4768211920529798E-2</v>
      </c>
      <c r="Z553" s="29"/>
      <c r="AA553" s="43">
        <f t="shared" si="65"/>
        <v>0.13351254480286739</v>
      </c>
      <c r="AB553" s="43">
        <f t="shared" si="66"/>
        <v>5.1590713671539126E-2</v>
      </c>
      <c r="AC553" s="47">
        <f t="shared" si="67"/>
        <v>8.6812732534105E-2</v>
      </c>
      <c r="AD553" t="str">
        <f t="shared" si="61"/>
        <v/>
      </c>
    </row>
    <row r="554" spans="2:30" x14ac:dyDescent="0.25">
      <c r="B554" s="9" t="s">
        <v>552</v>
      </c>
      <c r="C554" s="23" t="str">
        <f>VLOOKUP(B554,[2]Municipal!$C$15:$D$60549,2)</f>
        <v>Susa</v>
      </c>
      <c r="D554" s="11">
        <f>VLOOKUP($B554,'[1]Sin Corporativo'!$Q$6:$AA$1115,2)</f>
        <v>381</v>
      </c>
      <c r="E554" s="10">
        <f>VLOOKUP($B554,'[1]Sin Corporativo'!$Q$6:$AA$1115,3)</f>
        <v>255</v>
      </c>
      <c r="F554" s="10">
        <f>VLOOKUP($B554,'[1]Sin Corporativo'!$Q$6:$AA$1115,4)</f>
        <v>371</v>
      </c>
      <c r="G554" s="12">
        <f>VLOOKUP($B554,'[1]Sin Corporativo'!$Q$6:$AA$1115,5)</f>
        <v>186</v>
      </c>
      <c r="H554" s="11">
        <f>VLOOKUP($B554,'[1]Sin Corporativo'!$Q$6:$AA$1115,6)</f>
        <v>410</v>
      </c>
      <c r="I554" s="10">
        <f>VLOOKUP($B554,'[1]Sin Corporativo'!$Q$6:$AA$1115,7)</f>
        <v>307</v>
      </c>
      <c r="J554" s="10">
        <f>VLOOKUP($B554,'[1]Sin Corporativo'!$Q$6:$AA$1115,8)</f>
        <v>305</v>
      </c>
      <c r="K554" s="7">
        <f>VLOOKUP($B554,'[1]Sin Corporativo'!$Q$6:$AA$1115,9)</f>
        <v>309</v>
      </c>
      <c r="L554" s="11">
        <f>VLOOKUP($B554,'[1]Sin Corporativo'!$Q$6:$AA$1115,10)</f>
        <v>307</v>
      </c>
      <c r="M554" s="10">
        <f>VLOOKUP($B554,'[1]Sin Corporativo'!$Q$6:$AA$1115,11)</f>
        <v>315</v>
      </c>
      <c r="N554" s="29">
        <f>VLOOKUP($B554,'[2]pop-2020-2023'!$I$5:$M$1126,2)</f>
        <v>6897</v>
      </c>
      <c r="O554" s="28">
        <f>VLOOKUP($B554,'[2]pop-2020-2023'!$I$5:$M$1126,3)</f>
        <v>7032</v>
      </c>
      <c r="P554" s="28">
        <f>VLOOKUP($B554,'[2]pop-2020-2023'!$I$5:$M$1126,4)</f>
        <v>7260</v>
      </c>
      <c r="Q554" s="30">
        <f>VLOOKUP($B554,'[2]pop-2020-2023'!$I$5:$M$1126,5)</f>
        <v>7508</v>
      </c>
      <c r="R554" s="29">
        <f>VLOOKUP($B554,'[3]Hogares total'!$D$5:$L$1126,6)</f>
        <v>2276</v>
      </c>
      <c r="S554" s="28">
        <f>VLOOKUP($B554,'[3]Hogares total'!$D$5:$L$1126,7)</f>
        <v>2392</v>
      </c>
      <c r="T554" s="28">
        <f>VLOOKUP($B554,'[3]Hogares total'!$D$5:$L$1126,8)</f>
        <v>2497</v>
      </c>
      <c r="U554" s="30">
        <f>VLOOKUP($B554,'[3]Hogares total'!$D$5:$L$1126,9)</f>
        <v>2600</v>
      </c>
      <c r="V554" s="29"/>
      <c r="W554" s="43">
        <f t="shared" si="62"/>
        <v>3.6262798634812285E-2</v>
      </c>
      <c r="X554" s="43">
        <f t="shared" si="63"/>
        <v>4.2286501377410468E-2</v>
      </c>
      <c r="Y554" s="47">
        <f t="shared" si="64"/>
        <v>4.1955247735748533E-2</v>
      </c>
      <c r="Z554" s="29"/>
      <c r="AA554" s="43">
        <f t="shared" si="65"/>
        <v>0.10660535117056856</v>
      </c>
      <c r="AB554" s="43">
        <f t="shared" si="66"/>
        <v>0.12294753704445334</v>
      </c>
      <c r="AC554" s="47">
        <f t="shared" si="67"/>
        <v>0.12115384615384615</v>
      </c>
      <c r="AD554" t="str">
        <f t="shared" si="61"/>
        <v/>
      </c>
    </row>
    <row r="555" spans="2:30" x14ac:dyDescent="0.25">
      <c r="B555" s="9" t="s">
        <v>553</v>
      </c>
      <c r="C555" s="23" t="str">
        <f>VLOOKUP(B555,[2]Municipal!$C$15:$D$60549,2)</f>
        <v>Sutatausa</v>
      </c>
      <c r="D555" s="11">
        <f>VLOOKUP($B555,'[1]Sin Corporativo'!$Q$6:$AA$1115,2)</f>
        <v>151</v>
      </c>
      <c r="E555" s="10">
        <f>VLOOKUP($B555,'[1]Sin Corporativo'!$Q$6:$AA$1115,3)</f>
        <v>313</v>
      </c>
      <c r="F555" s="10">
        <f>VLOOKUP($B555,'[1]Sin Corporativo'!$Q$6:$AA$1115,4)</f>
        <v>237</v>
      </c>
      <c r="G555" s="12">
        <f>VLOOKUP($B555,'[1]Sin Corporativo'!$Q$6:$AA$1115,5)</f>
        <v>251</v>
      </c>
      <c r="H555" s="11">
        <f>VLOOKUP($B555,'[1]Sin Corporativo'!$Q$6:$AA$1115,6)</f>
        <v>649</v>
      </c>
      <c r="I555" s="10">
        <f>VLOOKUP($B555,'[1]Sin Corporativo'!$Q$6:$AA$1115,7)</f>
        <v>632</v>
      </c>
      <c r="J555" s="10">
        <f>VLOOKUP($B555,'[1]Sin Corporativo'!$Q$6:$AA$1115,8)</f>
        <v>670</v>
      </c>
      <c r="K555" s="7">
        <f>VLOOKUP($B555,'[1]Sin Corporativo'!$Q$6:$AA$1115,9)</f>
        <v>632</v>
      </c>
      <c r="L555" s="11">
        <f>VLOOKUP($B555,'[1]Sin Corporativo'!$Q$6:$AA$1115,10)</f>
        <v>633</v>
      </c>
      <c r="M555" s="10">
        <f>VLOOKUP($B555,'[1]Sin Corporativo'!$Q$6:$AA$1115,11)</f>
        <v>733</v>
      </c>
      <c r="N555" s="29">
        <f>VLOOKUP($B555,'[2]pop-2020-2023'!$I$5:$M$1126,2)</f>
        <v>6320</v>
      </c>
      <c r="O555" s="28">
        <f>VLOOKUP($B555,'[2]pop-2020-2023'!$I$5:$M$1126,3)</f>
        <v>6506</v>
      </c>
      <c r="P555" s="28">
        <f>VLOOKUP($B555,'[2]pop-2020-2023'!$I$5:$M$1126,4)</f>
        <v>6718</v>
      </c>
      <c r="Q555" s="30">
        <f>VLOOKUP($B555,'[2]pop-2020-2023'!$I$5:$M$1126,5)</f>
        <v>6923</v>
      </c>
      <c r="R555" s="29">
        <f>VLOOKUP($B555,'[3]Hogares total'!$D$5:$L$1126,6)</f>
        <v>1982</v>
      </c>
      <c r="S555" s="28">
        <f>VLOOKUP($B555,'[3]Hogares total'!$D$5:$L$1126,7)</f>
        <v>2083</v>
      </c>
      <c r="T555" s="28">
        <f>VLOOKUP($B555,'[3]Hogares total'!$D$5:$L$1126,8)</f>
        <v>2175</v>
      </c>
      <c r="U555" s="30">
        <f>VLOOKUP($B555,'[3]Hogares total'!$D$5:$L$1126,9)</f>
        <v>2267</v>
      </c>
      <c r="V555" s="29"/>
      <c r="W555" s="43">
        <f t="shared" si="62"/>
        <v>4.8109437442360896E-2</v>
      </c>
      <c r="X555" s="43">
        <f t="shared" si="63"/>
        <v>9.4075617743376E-2</v>
      </c>
      <c r="Y555" s="47">
        <f t="shared" si="64"/>
        <v>0.10587895421060234</v>
      </c>
      <c r="Z555" s="29"/>
      <c r="AA555" s="43">
        <f t="shared" si="65"/>
        <v>0.15026404224675949</v>
      </c>
      <c r="AB555" s="43">
        <f t="shared" si="66"/>
        <v>0.29057471264367818</v>
      </c>
      <c r="AC555" s="47">
        <f t="shared" si="67"/>
        <v>0.32333480370533746</v>
      </c>
      <c r="AD555" t="str">
        <f t="shared" si="61"/>
        <v/>
      </c>
    </row>
    <row r="556" spans="2:30" x14ac:dyDescent="0.25">
      <c r="B556" s="9" t="s">
        <v>554</v>
      </c>
      <c r="C556" s="23" t="str">
        <f>VLOOKUP(B556,[2]Municipal!$C$15:$D$60549,2)</f>
        <v>Tabio</v>
      </c>
      <c r="D556" s="11">
        <f>VLOOKUP($B556,'[1]Sin Corporativo'!$Q$6:$AA$1115,2)</f>
        <v>5128</v>
      </c>
      <c r="E556" s="10">
        <f>VLOOKUP($B556,'[1]Sin Corporativo'!$Q$6:$AA$1115,3)</f>
        <v>3809</v>
      </c>
      <c r="F556" s="10">
        <f>VLOOKUP($B556,'[1]Sin Corporativo'!$Q$6:$AA$1115,4)</f>
        <v>4214</v>
      </c>
      <c r="G556" s="12">
        <f>VLOOKUP($B556,'[1]Sin Corporativo'!$Q$6:$AA$1115,5)</f>
        <v>4367</v>
      </c>
      <c r="H556" s="11">
        <f>VLOOKUP($B556,'[1]Sin Corporativo'!$Q$6:$AA$1115,6)</f>
        <v>6764</v>
      </c>
      <c r="I556" s="10">
        <f>VLOOKUP($B556,'[1]Sin Corporativo'!$Q$6:$AA$1115,7)</f>
        <v>4872</v>
      </c>
      <c r="J556" s="10">
        <f>VLOOKUP($B556,'[1]Sin Corporativo'!$Q$6:$AA$1115,8)</f>
        <v>4465</v>
      </c>
      <c r="K556" s="7">
        <f>VLOOKUP($B556,'[1]Sin Corporativo'!$Q$6:$AA$1115,9)</f>
        <v>6882</v>
      </c>
      <c r="L556" s="11">
        <f>VLOOKUP($B556,'[1]Sin Corporativo'!$Q$6:$AA$1115,10)</f>
        <v>6730</v>
      </c>
      <c r="M556" s="10">
        <f>VLOOKUP($B556,'[1]Sin Corporativo'!$Q$6:$AA$1115,11)</f>
        <v>6542</v>
      </c>
      <c r="N556" s="29">
        <f>VLOOKUP($B556,'[2]pop-2020-2023'!$I$5:$M$1126,2)</f>
        <v>23427</v>
      </c>
      <c r="O556" s="28">
        <f>VLOOKUP($B556,'[2]pop-2020-2023'!$I$5:$M$1126,3)</f>
        <v>24099</v>
      </c>
      <c r="P556" s="28">
        <f>VLOOKUP($B556,'[2]pop-2020-2023'!$I$5:$M$1126,4)</f>
        <v>24854</v>
      </c>
      <c r="Q556" s="30">
        <f>VLOOKUP($B556,'[2]pop-2020-2023'!$I$5:$M$1126,5)</f>
        <v>25692</v>
      </c>
      <c r="R556" s="29">
        <f>VLOOKUP($B556,'[3]Hogares total'!$D$5:$L$1126,6)</f>
        <v>7645</v>
      </c>
      <c r="S556" s="28">
        <f>VLOOKUP($B556,'[3]Hogares total'!$D$5:$L$1126,7)</f>
        <v>8047</v>
      </c>
      <c r="T556" s="28">
        <f>VLOOKUP($B556,'[3]Hogares total'!$D$5:$L$1126,8)</f>
        <v>8409</v>
      </c>
      <c r="U556" s="30">
        <f>VLOOKUP($B556,'[3]Hogares total'!$D$5:$L$1126,9)</f>
        <v>8767</v>
      </c>
      <c r="V556" s="29"/>
      <c r="W556" s="43">
        <f t="shared" si="62"/>
        <v>0.15805635088592887</v>
      </c>
      <c r="X556" s="43">
        <f t="shared" si="63"/>
        <v>0.19602478474289853</v>
      </c>
      <c r="Y556" s="47">
        <f t="shared" si="64"/>
        <v>0.25463179199750896</v>
      </c>
      <c r="Z556" s="29"/>
      <c r="AA556" s="43">
        <f t="shared" si="65"/>
        <v>0.47334410339256866</v>
      </c>
      <c r="AB556" s="43">
        <f t="shared" si="66"/>
        <v>0.57937923653228685</v>
      </c>
      <c r="AC556" s="47">
        <f t="shared" si="67"/>
        <v>0.74620736854112013</v>
      </c>
      <c r="AD556" t="str">
        <f t="shared" si="61"/>
        <v/>
      </c>
    </row>
    <row r="557" spans="2:30" x14ac:dyDescent="0.25">
      <c r="B557" s="9" t="s">
        <v>555</v>
      </c>
      <c r="C557" s="23" t="str">
        <f>VLOOKUP(B557,[2]Municipal!$C$15:$D$60549,2)</f>
        <v>Tausa</v>
      </c>
      <c r="D557" s="11">
        <f>VLOOKUP($B557,'[1]Sin Corporativo'!$Q$6:$AA$1115,2)</f>
        <v>183</v>
      </c>
      <c r="E557" s="10">
        <f>VLOOKUP($B557,'[1]Sin Corporativo'!$Q$6:$AA$1115,3)</f>
        <v>179</v>
      </c>
      <c r="F557" s="10">
        <f>VLOOKUP($B557,'[1]Sin Corporativo'!$Q$6:$AA$1115,4)</f>
        <v>189</v>
      </c>
      <c r="G557" s="12">
        <f>VLOOKUP($B557,'[1]Sin Corporativo'!$Q$6:$AA$1115,5)</f>
        <v>211</v>
      </c>
      <c r="H557" s="11">
        <f>VLOOKUP($B557,'[1]Sin Corporativo'!$Q$6:$AA$1115,6)</f>
        <v>288</v>
      </c>
      <c r="I557" s="10">
        <f>VLOOKUP($B557,'[1]Sin Corporativo'!$Q$6:$AA$1115,7)</f>
        <v>342</v>
      </c>
      <c r="J557" s="10">
        <f>VLOOKUP($B557,'[1]Sin Corporativo'!$Q$6:$AA$1115,8)</f>
        <v>359</v>
      </c>
      <c r="K557" s="7">
        <f>VLOOKUP($B557,'[1]Sin Corporativo'!$Q$6:$AA$1115,9)</f>
        <v>373</v>
      </c>
      <c r="L557" s="11">
        <f>VLOOKUP($B557,'[1]Sin Corporativo'!$Q$6:$AA$1115,10)</f>
        <v>378</v>
      </c>
      <c r="M557" s="10">
        <f>VLOOKUP($B557,'[1]Sin Corporativo'!$Q$6:$AA$1115,11)</f>
        <v>371</v>
      </c>
      <c r="N557" s="29">
        <f>VLOOKUP($B557,'[2]pop-2020-2023'!$I$5:$M$1126,2)</f>
        <v>8627</v>
      </c>
      <c r="O557" s="28">
        <f>VLOOKUP($B557,'[2]pop-2020-2023'!$I$5:$M$1126,3)</f>
        <v>8823</v>
      </c>
      <c r="P557" s="28">
        <f>VLOOKUP($B557,'[2]pop-2020-2023'!$I$5:$M$1126,4)</f>
        <v>9105</v>
      </c>
      <c r="Q557" s="30">
        <f>VLOOKUP($B557,'[2]pop-2020-2023'!$I$5:$M$1126,5)</f>
        <v>9423</v>
      </c>
      <c r="R557" s="29">
        <f>VLOOKUP($B557,'[3]Hogares total'!$D$5:$L$1126,6)</f>
        <v>2639</v>
      </c>
      <c r="S557" s="28">
        <f>VLOOKUP($B557,'[3]Hogares total'!$D$5:$L$1126,7)</f>
        <v>2768</v>
      </c>
      <c r="T557" s="28">
        <f>VLOOKUP($B557,'[3]Hogares total'!$D$5:$L$1126,8)</f>
        <v>2882</v>
      </c>
      <c r="U557" s="30">
        <f>VLOOKUP($B557,'[3]Hogares total'!$D$5:$L$1126,9)</f>
        <v>2996</v>
      </c>
      <c r="V557" s="29"/>
      <c r="W557" s="43">
        <f t="shared" si="62"/>
        <v>2.0287883939703048E-2</v>
      </c>
      <c r="X557" s="43">
        <f t="shared" si="63"/>
        <v>3.7561779242174631E-2</v>
      </c>
      <c r="Y557" s="47">
        <f t="shared" si="64"/>
        <v>3.9371749973469171E-2</v>
      </c>
      <c r="Z557" s="29"/>
      <c r="AA557" s="43">
        <f t="shared" si="65"/>
        <v>6.4667630057803474E-2</v>
      </c>
      <c r="AB557" s="43">
        <f t="shared" si="66"/>
        <v>0.11866759195003469</v>
      </c>
      <c r="AC557" s="47">
        <f t="shared" si="67"/>
        <v>0.12383177570093458</v>
      </c>
      <c r="AD557" t="str">
        <f t="shared" si="61"/>
        <v/>
      </c>
    </row>
    <row r="558" spans="2:30" x14ac:dyDescent="0.25">
      <c r="B558" s="9" t="s">
        <v>556</v>
      </c>
      <c r="C558" s="23" t="str">
        <f>VLOOKUP(B558,[2]Municipal!$C$15:$D$60549,2)</f>
        <v>Tena</v>
      </c>
      <c r="D558" s="11">
        <f>VLOOKUP($B558,'[1]Sin Corporativo'!$Q$6:$AA$1115,2)</f>
        <v>151</v>
      </c>
      <c r="E558" s="10">
        <f>VLOOKUP($B558,'[1]Sin Corporativo'!$Q$6:$AA$1115,3)</f>
        <v>73</v>
      </c>
      <c r="F558" s="10">
        <f>VLOOKUP($B558,'[1]Sin Corporativo'!$Q$6:$AA$1115,4)</f>
        <v>61</v>
      </c>
      <c r="G558" s="12">
        <f>VLOOKUP($B558,'[1]Sin Corporativo'!$Q$6:$AA$1115,5)</f>
        <v>60</v>
      </c>
      <c r="H558" s="11">
        <f>VLOOKUP($B558,'[1]Sin Corporativo'!$Q$6:$AA$1115,6)</f>
        <v>89</v>
      </c>
      <c r="I558" s="10">
        <f>VLOOKUP($B558,'[1]Sin Corporativo'!$Q$6:$AA$1115,7)</f>
        <v>86</v>
      </c>
      <c r="J558" s="10">
        <f>VLOOKUP($B558,'[1]Sin Corporativo'!$Q$6:$AA$1115,8)</f>
        <v>96</v>
      </c>
      <c r="K558" s="7">
        <f>VLOOKUP($B558,'[1]Sin Corporativo'!$Q$6:$AA$1115,9)</f>
        <v>103</v>
      </c>
      <c r="L558" s="11">
        <f>VLOOKUP($B558,'[1]Sin Corporativo'!$Q$6:$AA$1115,10)</f>
        <v>290</v>
      </c>
      <c r="M558" s="10">
        <f>VLOOKUP($B558,'[1]Sin Corporativo'!$Q$6:$AA$1115,11)</f>
        <v>347</v>
      </c>
      <c r="N558" s="29">
        <f>VLOOKUP($B558,'[2]pop-2020-2023'!$I$5:$M$1126,2)</f>
        <v>10271</v>
      </c>
      <c r="O558" s="28">
        <f>VLOOKUP($B558,'[2]pop-2020-2023'!$I$5:$M$1126,3)</f>
        <v>10513</v>
      </c>
      <c r="P558" s="28">
        <f>VLOOKUP($B558,'[2]pop-2020-2023'!$I$5:$M$1126,4)</f>
        <v>10846</v>
      </c>
      <c r="Q558" s="30">
        <f>VLOOKUP($B558,'[2]pop-2020-2023'!$I$5:$M$1126,5)</f>
        <v>11214</v>
      </c>
      <c r="R558" s="29">
        <f>VLOOKUP($B558,'[3]Hogares total'!$D$5:$L$1126,6)</f>
        <v>3973</v>
      </c>
      <c r="S558" s="28">
        <f>VLOOKUP($B558,'[3]Hogares total'!$D$5:$L$1126,7)</f>
        <v>4179</v>
      </c>
      <c r="T558" s="28">
        <f>VLOOKUP($B558,'[3]Hogares total'!$D$5:$L$1126,8)</f>
        <v>4364</v>
      </c>
      <c r="U558" s="30">
        <f>VLOOKUP($B558,'[3]Hogares total'!$D$5:$L$1126,9)</f>
        <v>4546</v>
      </c>
      <c r="V558" s="29"/>
      <c r="W558" s="43">
        <f t="shared" si="62"/>
        <v>6.9437838866165703E-3</v>
      </c>
      <c r="X558" s="43">
        <f t="shared" si="63"/>
        <v>7.9291904849714181E-3</v>
      </c>
      <c r="Y558" s="47">
        <f t="shared" si="64"/>
        <v>3.0943463527733191E-2</v>
      </c>
      <c r="Z558" s="29"/>
      <c r="AA558" s="43">
        <f t="shared" si="65"/>
        <v>1.7468293850203397E-2</v>
      </c>
      <c r="AB558" s="43">
        <f t="shared" si="66"/>
        <v>1.9706691109074245E-2</v>
      </c>
      <c r="AC558" s="47">
        <f t="shared" si="67"/>
        <v>7.6330840299164107E-2</v>
      </c>
      <c r="AD558" t="str">
        <f t="shared" si="61"/>
        <v/>
      </c>
    </row>
    <row r="559" spans="2:30" x14ac:dyDescent="0.25">
      <c r="B559" s="9" t="s">
        <v>557</v>
      </c>
      <c r="C559" s="23" t="str">
        <f>VLOOKUP(B559,[2]Municipal!$C$15:$D$60549,2)</f>
        <v>Tenjo</v>
      </c>
      <c r="D559" s="11">
        <f>VLOOKUP($B559,'[1]Sin Corporativo'!$Q$6:$AA$1115,2)</f>
        <v>2975</v>
      </c>
      <c r="E559" s="10">
        <f>VLOOKUP($B559,'[1]Sin Corporativo'!$Q$6:$AA$1115,3)</f>
        <v>2983</v>
      </c>
      <c r="F559" s="10">
        <f>VLOOKUP($B559,'[1]Sin Corporativo'!$Q$6:$AA$1115,4)</f>
        <v>3207</v>
      </c>
      <c r="G559" s="12">
        <f>VLOOKUP($B559,'[1]Sin Corporativo'!$Q$6:$AA$1115,5)</f>
        <v>3301</v>
      </c>
      <c r="H559" s="11">
        <f>VLOOKUP($B559,'[1]Sin Corporativo'!$Q$6:$AA$1115,6)</f>
        <v>3721</v>
      </c>
      <c r="I559" s="10">
        <f>VLOOKUP($B559,'[1]Sin Corporativo'!$Q$6:$AA$1115,7)</f>
        <v>3851</v>
      </c>
      <c r="J559" s="10">
        <f>VLOOKUP($B559,'[1]Sin Corporativo'!$Q$6:$AA$1115,8)</f>
        <v>2918</v>
      </c>
      <c r="K559" s="7">
        <f>VLOOKUP($B559,'[1]Sin Corporativo'!$Q$6:$AA$1115,9)</f>
        <v>4128</v>
      </c>
      <c r="L559" s="11">
        <f>VLOOKUP($B559,'[1]Sin Corporativo'!$Q$6:$AA$1115,10)</f>
        <v>3932</v>
      </c>
      <c r="M559" s="10">
        <f>VLOOKUP($B559,'[1]Sin Corporativo'!$Q$6:$AA$1115,11)</f>
        <v>3808</v>
      </c>
      <c r="N559" s="29">
        <f>VLOOKUP($B559,'[2]pop-2020-2023'!$I$5:$M$1126,2)</f>
        <v>23716</v>
      </c>
      <c r="O559" s="28">
        <f>VLOOKUP($B559,'[2]pop-2020-2023'!$I$5:$M$1126,3)</f>
        <v>24394</v>
      </c>
      <c r="P559" s="28">
        <f>VLOOKUP($B559,'[2]pop-2020-2023'!$I$5:$M$1126,4)</f>
        <v>25180</v>
      </c>
      <c r="Q559" s="30">
        <f>VLOOKUP($B559,'[2]pop-2020-2023'!$I$5:$M$1126,5)</f>
        <v>26012</v>
      </c>
      <c r="R559" s="29">
        <f>VLOOKUP($B559,'[3]Hogares total'!$D$5:$L$1126,6)</f>
        <v>8463</v>
      </c>
      <c r="S559" s="28">
        <f>VLOOKUP($B559,'[3]Hogares total'!$D$5:$L$1126,7)</f>
        <v>8887</v>
      </c>
      <c r="T559" s="28">
        <f>VLOOKUP($B559,'[3]Hogares total'!$D$5:$L$1126,8)</f>
        <v>9270</v>
      </c>
      <c r="U559" s="30">
        <f>VLOOKUP($B559,'[3]Hogares total'!$D$5:$L$1126,9)</f>
        <v>9647</v>
      </c>
      <c r="V559" s="29"/>
      <c r="W559" s="43">
        <f t="shared" si="62"/>
        <v>0.12228416823809134</v>
      </c>
      <c r="X559" s="43">
        <f t="shared" si="63"/>
        <v>0.15293884034948371</v>
      </c>
      <c r="Y559" s="47">
        <f t="shared" si="64"/>
        <v>0.14639397201291712</v>
      </c>
      <c r="Z559" s="29"/>
      <c r="AA559" s="43">
        <f t="shared" si="65"/>
        <v>0.33565882750084391</v>
      </c>
      <c r="AB559" s="43">
        <f t="shared" si="66"/>
        <v>0.41542610571736788</v>
      </c>
      <c r="AC559" s="47">
        <f t="shared" si="67"/>
        <v>0.39473411423240384</v>
      </c>
      <c r="AD559" t="str">
        <f t="shared" si="61"/>
        <v/>
      </c>
    </row>
    <row r="560" spans="2:30" x14ac:dyDescent="0.25">
      <c r="B560" s="9" t="s">
        <v>558</v>
      </c>
      <c r="C560" s="23" t="str">
        <f>VLOOKUP(B560,[2]Municipal!$C$15:$D$60549,2)</f>
        <v>Tibacuy</v>
      </c>
      <c r="D560" s="11">
        <f>VLOOKUP($B560,'[1]Sin Corporativo'!$Q$6:$AA$1115,2)</f>
        <v>107</v>
      </c>
      <c r="E560" s="10">
        <f>VLOOKUP($B560,'[1]Sin Corporativo'!$Q$6:$AA$1115,3)</f>
        <v>130</v>
      </c>
      <c r="F560" s="10">
        <f>VLOOKUP($B560,'[1]Sin Corporativo'!$Q$6:$AA$1115,4)</f>
        <v>137</v>
      </c>
      <c r="G560" s="12">
        <f>VLOOKUP($B560,'[1]Sin Corporativo'!$Q$6:$AA$1115,5)</f>
        <v>262</v>
      </c>
      <c r="H560" s="11">
        <f>VLOOKUP($B560,'[1]Sin Corporativo'!$Q$6:$AA$1115,6)</f>
        <v>145</v>
      </c>
      <c r="I560" s="10">
        <f>VLOOKUP($B560,'[1]Sin Corporativo'!$Q$6:$AA$1115,7)</f>
        <v>38</v>
      </c>
      <c r="J560" s="10">
        <f>VLOOKUP($B560,'[1]Sin Corporativo'!$Q$6:$AA$1115,8)</f>
        <v>147</v>
      </c>
      <c r="K560" s="7">
        <f>VLOOKUP($B560,'[1]Sin Corporativo'!$Q$6:$AA$1115,9)</f>
        <v>142</v>
      </c>
      <c r="L560" s="11">
        <f>VLOOKUP($B560,'[1]Sin Corporativo'!$Q$6:$AA$1115,10)</f>
        <v>184</v>
      </c>
      <c r="M560" s="10">
        <f>VLOOKUP($B560,'[1]Sin Corporativo'!$Q$6:$AA$1115,11)</f>
        <v>57</v>
      </c>
      <c r="N560" s="29">
        <f>VLOOKUP($B560,'[2]pop-2020-2023'!$I$5:$M$1126,2)</f>
        <v>4605</v>
      </c>
      <c r="O560" s="28">
        <f>VLOOKUP($B560,'[2]pop-2020-2023'!$I$5:$M$1126,3)</f>
        <v>4702</v>
      </c>
      <c r="P560" s="28">
        <f>VLOOKUP($B560,'[2]pop-2020-2023'!$I$5:$M$1126,4)</f>
        <v>4848</v>
      </c>
      <c r="Q560" s="30">
        <f>VLOOKUP($B560,'[2]pop-2020-2023'!$I$5:$M$1126,5)</f>
        <v>5008</v>
      </c>
      <c r="R560" s="29">
        <f>VLOOKUP($B560,'[3]Hogares total'!$D$5:$L$1126,6)</f>
        <v>2061</v>
      </c>
      <c r="S560" s="28">
        <f>VLOOKUP($B560,'[3]Hogares total'!$D$5:$L$1126,7)</f>
        <v>2156</v>
      </c>
      <c r="T560" s="28">
        <f>VLOOKUP($B560,'[3]Hogares total'!$D$5:$L$1126,8)</f>
        <v>2239</v>
      </c>
      <c r="U560" s="30">
        <f>VLOOKUP($B560,'[3]Hogares total'!$D$5:$L$1126,9)</f>
        <v>2320</v>
      </c>
      <c r="V560" s="29"/>
      <c r="W560" s="43">
        <f t="shared" si="62"/>
        <v>2.7647809442790303E-2</v>
      </c>
      <c r="X560" s="43">
        <f t="shared" si="63"/>
        <v>7.8382838283828377E-3</v>
      </c>
      <c r="Y560" s="47">
        <f t="shared" si="64"/>
        <v>1.1381789137380192E-2</v>
      </c>
      <c r="Z560" s="29"/>
      <c r="AA560" s="43">
        <f t="shared" si="65"/>
        <v>6.0296846011131729E-2</v>
      </c>
      <c r="AB560" s="43">
        <f t="shared" si="66"/>
        <v>1.6971862438588656E-2</v>
      </c>
      <c r="AC560" s="47">
        <f t="shared" si="67"/>
        <v>2.456896551724138E-2</v>
      </c>
      <c r="AD560" t="str">
        <f t="shared" si="61"/>
        <v/>
      </c>
    </row>
    <row r="561" spans="2:30" x14ac:dyDescent="0.25">
      <c r="B561" s="9" t="s">
        <v>559</v>
      </c>
      <c r="C561" s="23" t="str">
        <f>VLOOKUP(B561,[2]Municipal!$C$15:$D$60549,2)</f>
        <v>Tibirita</v>
      </c>
      <c r="D561" s="11">
        <f>VLOOKUP($B561,'[1]Sin Corporativo'!$Q$6:$AA$1115,2)</f>
        <v>13</v>
      </c>
      <c r="E561" s="10">
        <f>VLOOKUP($B561,'[1]Sin Corporativo'!$Q$6:$AA$1115,3)</f>
        <v>8</v>
      </c>
      <c r="F561" s="10">
        <f>VLOOKUP($B561,'[1]Sin Corporativo'!$Q$6:$AA$1115,4)</f>
        <v>7</v>
      </c>
      <c r="G561" s="12">
        <f>VLOOKUP($B561,'[1]Sin Corporativo'!$Q$6:$AA$1115,5)</f>
        <v>3</v>
      </c>
      <c r="H561" s="11">
        <f>VLOOKUP($B561,'[1]Sin Corporativo'!$Q$6:$AA$1115,6)</f>
        <v>127</v>
      </c>
      <c r="I561" s="10">
        <f>VLOOKUP($B561,'[1]Sin Corporativo'!$Q$6:$AA$1115,7)</f>
        <v>107</v>
      </c>
      <c r="J561" s="10">
        <f>VLOOKUP($B561,'[1]Sin Corporativo'!$Q$6:$AA$1115,8)</f>
        <v>109</v>
      </c>
      <c r="K561" s="7">
        <f>VLOOKUP($B561,'[1]Sin Corporativo'!$Q$6:$AA$1115,9)</f>
        <v>106</v>
      </c>
      <c r="L561" s="11">
        <f>VLOOKUP($B561,'[1]Sin Corporativo'!$Q$6:$AA$1115,10)</f>
        <v>87</v>
      </c>
      <c r="M561" s="10">
        <f>VLOOKUP($B561,'[1]Sin Corporativo'!$Q$6:$AA$1115,11)</f>
        <v>76</v>
      </c>
      <c r="N561" s="29">
        <f>VLOOKUP($B561,'[2]pop-2020-2023'!$I$5:$M$1126,2)</f>
        <v>3337</v>
      </c>
      <c r="O561" s="28">
        <f>VLOOKUP($B561,'[2]pop-2020-2023'!$I$5:$M$1126,3)</f>
        <v>3412</v>
      </c>
      <c r="P561" s="28">
        <f>VLOOKUP($B561,'[2]pop-2020-2023'!$I$5:$M$1126,4)</f>
        <v>3519</v>
      </c>
      <c r="Q561" s="30">
        <f>VLOOKUP($B561,'[2]pop-2020-2023'!$I$5:$M$1126,5)</f>
        <v>3633</v>
      </c>
      <c r="R561" s="29">
        <f>VLOOKUP($B561,'[3]Hogares total'!$D$5:$L$1126,6)</f>
        <v>1342</v>
      </c>
      <c r="S561" s="28">
        <f>VLOOKUP($B561,'[3]Hogares total'!$D$5:$L$1126,7)</f>
        <v>1411</v>
      </c>
      <c r="T561" s="28">
        <f>VLOOKUP($B561,'[3]Hogares total'!$D$5:$L$1126,8)</f>
        <v>1474</v>
      </c>
      <c r="U561" s="30">
        <f>VLOOKUP($B561,'[3]Hogares total'!$D$5:$L$1126,9)</f>
        <v>1537</v>
      </c>
      <c r="V561" s="29"/>
      <c r="W561" s="43">
        <f t="shared" si="62"/>
        <v>2.3446658851113715E-3</v>
      </c>
      <c r="X561" s="43">
        <f t="shared" si="63"/>
        <v>3.0406365444728616E-2</v>
      </c>
      <c r="Y561" s="47">
        <f t="shared" si="64"/>
        <v>2.0919350399119185E-2</v>
      </c>
      <c r="Z561" s="29"/>
      <c r="AA561" s="43">
        <f t="shared" si="65"/>
        <v>5.6697377746279237E-3</v>
      </c>
      <c r="AB561" s="43">
        <f t="shared" si="66"/>
        <v>7.2591587516960654E-2</v>
      </c>
      <c r="AC561" s="47">
        <f t="shared" si="67"/>
        <v>4.9446974625894598E-2</v>
      </c>
      <c r="AD561" t="str">
        <f t="shared" si="61"/>
        <v/>
      </c>
    </row>
    <row r="562" spans="2:30" x14ac:dyDescent="0.25">
      <c r="B562" s="9" t="s">
        <v>560</v>
      </c>
      <c r="C562" s="23" t="str">
        <f>VLOOKUP(B562,[2]Municipal!$C$15:$D$60549,2)</f>
        <v>Tocaima</v>
      </c>
      <c r="D562" s="11">
        <f>VLOOKUP($B562,'[1]Sin Corporativo'!$Q$6:$AA$1115,2)</f>
        <v>785</v>
      </c>
      <c r="E562" s="10">
        <f>VLOOKUP($B562,'[1]Sin Corporativo'!$Q$6:$AA$1115,3)</f>
        <v>814</v>
      </c>
      <c r="F562" s="10">
        <f>VLOOKUP($B562,'[1]Sin Corporativo'!$Q$6:$AA$1115,4)</f>
        <v>801</v>
      </c>
      <c r="G562" s="12">
        <f>VLOOKUP($B562,'[1]Sin Corporativo'!$Q$6:$AA$1115,5)</f>
        <v>795</v>
      </c>
      <c r="H562" s="11">
        <f>VLOOKUP($B562,'[1]Sin Corporativo'!$Q$6:$AA$1115,6)</f>
        <v>748</v>
      </c>
      <c r="I562" s="10">
        <f>VLOOKUP($B562,'[1]Sin Corporativo'!$Q$6:$AA$1115,7)</f>
        <v>726</v>
      </c>
      <c r="J562" s="10">
        <f>VLOOKUP($B562,'[1]Sin Corporativo'!$Q$6:$AA$1115,8)</f>
        <v>785</v>
      </c>
      <c r="K562" s="7">
        <f>VLOOKUP($B562,'[1]Sin Corporativo'!$Q$6:$AA$1115,9)</f>
        <v>273</v>
      </c>
      <c r="L562" s="11">
        <f>VLOOKUP($B562,'[1]Sin Corporativo'!$Q$6:$AA$1115,10)</f>
        <v>261</v>
      </c>
      <c r="M562" s="10">
        <f>VLOOKUP($B562,'[1]Sin Corporativo'!$Q$6:$AA$1115,11)</f>
        <v>1927</v>
      </c>
      <c r="N562" s="29">
        <f>VLOOKUP($B562,'[2]pop-2020-2023'!$I$5:$M$1126,2)</f>
        <v>16783</v>
      </c>
      <c r="O562" s="28">
        <f>VLOOKUP($B562,'[2]pop-2020-2023'!$I$5:$M$1126,3)</f>
        <v>17143</v>
      </c>
      <c r="P562" s="28">
        <f>VLOOKUP($B562,'[2]pop-2020-2023'!$I$5:$M$1126,4)</f>
        <v>17690</v>
      </c>
      <c r="Q562" s="30">
        <f>VLOOKUP($B562,'[2]pop-2020-2023'!$I$5:$M$1126,5)</f>
        <v>18304</v>
      </c>
      <c r="R562" s="29">
        <f>VLOOKUP($B562,'[3]Hogares total'!$D$5:$L$1126,6)</f>
        <v>7650</v>
      </c>
      <c r="S562" s="28">
        <f>VLOOKUP($B562,'[3]Hogares total'!$D$5:$L$1126,7)</f>
        <v>8038</v>
      </c>
      <c r="T562" s="28">
        <f>VLOOKUP($B562,'[3]Hogares total'!$D$5:$L$1126,8)</f>
        <v>8385</v>
      </c>
      <c r="U562" s="30">
        <f>VLOOKUP($B562,'[3]Hogares total'!$D$5:$L$1126,9)</f>
        <v>8723</v>
      </c>
      <c r="V562" s="29"/>
      <c r="W562" s="43">
        <f t="shared" si="62"/>
        <v>4.7482937642186314E-2</v>
      </c>
      <c r="X562" s="43">
        <f t="shared" si="63"/>
        <v>4.1040135669869984E-2</v>
      </c>
      <c r="Y562" s="47">
        <f t="shared" si="64"/>
        <v>0.10527753496503496</v>
      </c>
      <c r="Z562" s="29"/>
      <c r="AA562" s="43">
        <f t="shared" si="65"/>
        <v>0.10126897238118936</v>
      </c>
      <c r="AB562" s="43">
        <f t="shared" si="66"/>
        <v>8.6583184257602863E-2</v>
      </c>
      <c r="AC562" s="47">
        <f t="shared" si="67"/>
        <v>0.22091023730367992</v>
      </c>
      <c r="AD562" t="str">
        <f t="shared" si="61"/>
        <v/>
      </c>
    </row>
    <row r="563" spans="2:30" x14ac:dyDescent="0.25">
      <c r="B563" s="9" t="s">
        <v>561</v>
      </c>
      <c r="C563" s="23" t="str">
        <f>VLOOKUP(B563,[2]Municipal!$C$15:$D$60549,2)</f>
        <v>Tocancipá</v>
      </c>
      <c r="D563" s="11">
        <f>VLOOKUP($B563,'[1]Sin Corporativo'!$Q$6:$AA$1115,2)</f>
        <v>8172</v>
      </c>
      <c r="E563" s="10">
        <f>VLOOKUP($B563,'[1]Sin Corporativo'!$Q$6:$AA$1115,3)</f>
        <v>8784</v>
      </c>
      <c r="F563" s="10">
        <f>VLOOKUP($B563,'[1]Sin Corporativo'!$Q$6:$AA$1115,4)</f>
        <v>9415</v>
      </c>
      <c r="G563" s="12">
        <f>VLOOKUP($B563,'[1]Sin Corporativo'!$Q$6:$AA$1115,5)</f>
        <v>10383</v>
      </c>
      <c r="H563" s="11">
        <f>VLOOKUP($B563,'[1]Sin Corporativo'!$Q$6:$AA$1115,6)</f>
        <v>8695</v>
      </c>
      <c r="I563" s="10">
        <f>VLOOKUP($B563,'[1]Sin Corporativo'!$Q$6:$AA$1115,7)</f>
        <v>11323</v>
      </c>
      <c r="J563" s="10">
        <f>VLOOKUP($B563,'[1]Sin Corporativo'!$Q$6:$AA$1115,8)</f>
        <v>12463</v>
      </c>
      <c r="K563" s="7">
        <f>VLOOKUP($B563,'[1]Sin Corporativo'!$Q$6:$AA$1115,9)</f>
        <v>13222</v>
      </c>
      <c r="L563" s="11">
        <f>VLOOKUP($B563,'[1]Sin Corporativo'!$Q$6:$AA$1115,10)</f>
        <v>13198</v>
      </c>
      <c r="M563" s="10">
        <f>VLOOKUP($B563,'[1]Sin Corporativo'!$Q$6:$AA$1115,11)</f>
        <v>13729</v>
      </c>
      <c r="N563" s="29">
        <f>VLOOKUP($B563,'[2]pop-2020-2023'!$I$5:$M$1126,2)</f>
        <v>43059</v>
      </c>
      <c r="O563" s="28">
        <f>VLOOKUP($B563,'[2]pop-2020-2023'!$I$5:$M$1126,3)</f>
        <v>44170</v>
      </c>
      <c r="P563" s="28">
        <f>VLOOKUP($B563,'[2]pop-2020-2023'!$I$5:$M$1126,4)</f>
        <v>45491</v>
      </c>
      <c r="Q563" s="30">
        <f>VLOOKUP($B563,'[2]pop-2020-2023'!$I$5:$M$1126,5)</f>
        <v>46918</v>
      </c>
      <c r="R563" s="29">
        <f>VLOOKUP($B563,'[3]Hogares total'!$D$5:$L$1126,6)</f>
        <v>15096</v>
      </c>
      <c r="S563" s="28">
        <f>VLOOKUP($B563,'[3]Hogares total'!$D$5:$L$1126,7)</f>
        <v>15916</v>
      </c>
      <c r="T563" s="28">
        <f>VLOOKUP($B563,'[3]Hogares total'!$D$5:$L$1126,8)</f>
        <v>16649</v>
      </c>
      <c r="U563" s="30">
        <f>VLOOKUP($B563,'[3]Hogares total'!$D$5:$L$1126,9)</f>
        <v>17369</v>
      </c>
      <c r="V563" s="29"/>
      <c r="W563" s="43">
        <f t="shared" si="62"/>
        <v>0.19886800996151233</v>
      </c>
      <c r="X563" s="43">
        <f t="shared" si="63"/>
        <v>0.24890637708557736</v>
      </c>
      <c r="Y563" s="47">
        <f t="shared" si="64"/>
        <v>0.29261690609147872</v>
      </c>
      <c r="Z563" s="29"/>
      <c r="AA563" s="43">
        <f t="shared" si="65"/>
        <v>0.55189746167378739</v>
      </c>
      <c r="AB563" s="43">
        <f t="shared" si="66"/>
        <v>0.68010090696137904</v>
      </c>
      <c r="AC563" s="47">
        <f t="shared" si="67"/>
        <v>0.79043122804997412</v>
      </c>
      <c r="AD563" t="str">
        <f t="shared" si="61"/>
        <v/>
      </c>
    </row>
    <row r="564" spans="2:30" x14ac:dyDescent="0.25">
      <c r="B564" s="9" t="s">
        <v>562</v>
      </c>
      <c r="C564" s="23" t="str">
        <f>VLOOKUP(B564,[2]Municipal!$C$15:$D$60549,2)</f>
        <v>Topaipí</v>
      </c>
      <c r="D564" s="11">
        <f>VLOOKUP($B564,'[1]Sin Corporativo'!$Q$6:$AA$1115,2)</f>
        <v>13</v>
      </c>
      <c r="E564" s="10">
        <f>VLOOKUP($B564,'[1]Sin Corporativo'!$Q$6:$AA$1115,3)</f>
        <v>11</v>
      </c>
      <c r="F564" s="10">
        <f>VLOOKUP($B564,'[1]Sin Corporativo'!$Q$6:$AA$1115,4)</f>
        <v>11</v>
      </c>
      <c r="G564" s="12">
        <f>VLOOKUP($B564,'[1]Sin Corporativo'!$Q$6:$AA$1115,5)</f>
        <v>131</v>
      </c>
      <c r="H564" s="11">
        <f>VLOOKUP($B564,'[1]Sin Corporativo'!$Q$6:$AA$1115,6)</f>
        <v>136</v>
      </c>
      <c r="I564" s="10">
        <f>VLOOKUP($B564,'[1]Sin Corporativo'!$Q$6:$AA$1115,7)</f>
        <v>132</v>
      </c>
      <c r="J564" s="10">
        <f>VLOOKUP($B564,'[1]Sin Corporativo'!$Q$6:$AA$1115,8)</f>
        <v>111</v>
      </c>
      <c r="K564" s="7">
        <f>VLOOKUP($B564,'[1]Sin Corporativo'!$Q$6:$AA$1115,9)</f>
        <v>112</v>
      </c>
      <c r="L564" s="11">
        <f>VLOOKUP($B564,'[1]Sin Corporativo'!$Q$6:$AA$1115,10)</f>
        <v>112</v>
      </c>
      <c r="M564" s="10">
        <f>VLOOKUP($B564,'[1]Sin Corporativo'!$Q$6:$AA$1115,11)</f>
        <v>100</v>
      </c>
      <c r="N564" s="29">
        <f>VLOOKUP($B564,'[2]pop-2020-2023'!$I$5:$M$1126,2)</f>
        <v>4350</v>
      </c>
      <c r="O564" s="28">
        <f>VLOOKUP($B564,'[2]pop-2020-2023'!$I$5:$M$1126,3)</f>
        <v>4417</v>
      </c>
      <c r="P564" s="28">
        <f>VLOOKUP($B564,'[2]pop-2020-2023'!$I$5:$M$1126,4)</f>
        <v>4546</v>
      </c>
      <c r="Q564" s="30">
        <f>VLOOKUP($B564,'[2]pop-2020-2023'!$I$5:$M$1126,5)</f>
        <v>4704</v>
      </c>
      <c r="R564" s="29">
        <f>VLOOKUP($B564,'[3]Hogares total'!$D$5:$L$1126,6)</f>
        <v>1756</v>
      </c>
      <c r="S564" s="28">
        <f>VLOOKUP($B564,'[3]Hogares total'!$D$5:$L$1126,7)</f>
        <v>1843</v>
      </c>
      <c r="T564" s="28">
        <f>VLOOKUP($B564,'[3]Hogares total'!$D$5:$L$1126,8)</f>
        <v>1919</v>
      </c>
      <c r="U564" s="30">
        <f>VLOOKUP($B564,'[3]Hogares total'!$D$5:$L$1126,9)</f>
        <v>1993</v>
      </c>
      <c r="V564" s="29"/>
      <c r="W564" s="43">
        <f t="shared" si="62"/>
        <v>2.4903780846728548E-3</v>
      </c>
      <c r="X564" s="43">
        <f t="shared" si="63"/>
        <v>2.9036515618125824E-2</v>
      </c>
      <c r="Y564" s="47">
        <f t="shared" si="64"/>
        <v>2.1258503401360544E-2</v>
      </c>
      <c r="Z564" s="29"/>
      <c r="AA564" s="43">
        <f t="shared" si="65"/>
        <v>5.9685295713510578E-3</v>
      </c>
      <c r="AB564" s="43">
        <f t="shared" si="66"/>
        <v>6.878582595101615E-2</v>
      </c>
      <c r="AC564" s="47">
        <f t="shared" si="67"/>
        <v>5.0175614651279475E-2</v>
      </c>
      <c r="AD564" t="str">
        <f t="shared" si="61"/>
        <v/>
      </c>
    </row>
    <row r="565" spans="2:30" x14ac:dyDescent="0.25">
      <c r="B565" s="9" t="s">
        <v>563</v>
      </c>
      <c r="C565" s="23" t="str">
        <f>VLOOKUP(B565,[2]Municipal!$C$15:$D$60549,2)</f>
        <v>Ubalá</v>
      </c>
      <c r="D565" s="11">
        <f>VLOOKUP($B565,'[1]Sin Corporativo'!$Q$6:$AA$1115,2)</f>
        <v>122</v>
      </c>
      <c r="E565" s="10">
        <f>VLOOKUP($B565,'[1]Sin Corporativo'!$Q$6:$AA$1115,3)</f>
        <v>133</v>
      </c>
      <c r="F565" s="10">
        <f>VLOOKUP($B565,'[1]Sin Corporativo'!$Q$6:$AA$1115,4)</f>
        <v>112</v>
      </c>
      <c r="G565" s="12">
        <f>VLOOKUP($B565,'[1]Sin Corporativo'!$Q$6:$AA$1115,5)</f>
        <v>102</v>
      </c>
      <c r="H565" s="11">
        <f>VLOOKUP($B565,'[1]Sin Corporativo'!$Q$6:$AA$1115,6)</f>
        <v>104</v>
      </c>
      <c r="I565" s="10">
        <f>VLOOKUP($B565,'[1]Sin Corporativo'!$Q$6:$AA$1115,7)</f>
        <v>105</v>
      </c>
      <c r="J565" s="10">
        <f>VLOOKUP($B565,'[1]Sin Corporativo'!$Q$6:$AA$1115,8)</f>
        <v>101</v>
      </c>
      <c r="K565" s="7">
        <f>VLOOKUP($B565,'[1]Sin Corporativo'!$Q$6:$AA$1115,9)</f>
        <v>107</v>
      </c>
      <c r="L565" s="11">
        <f>VLOOKUP($B565,'[1]Sin Corporativo'!$Q$6:$AA$1115,10)</f>
        <v>83</v>
      </c>
      <c r="M565" s="10">
        <f>VLOOKUP($B565,'[1]Sin Corporativo'!$Q$6:$AA$1115,11)</f>
        <v>111</v>
      </c>
      <c r="N565" s="29">
        <f>VLOOKUP($B565,'[2]pop-2020-2023'!$I$5:$M$1126,2)</f>
        <v>8081</v>
      </c>
      <c r="O565" s="28">
        <f>VLOOKUP($B565,'[2]pop-2020-2023'!$I$5:$M$1126,3)</f>
        <v>8184</v>
      </c>
      <c r="P565" s="28">
        <f>VLOOKUP($B565,'[2]pop-2020-2023'!$I$5:$M$1126,4)</f>
        <v>8448</v>
      </c>
      <c r="Q565" s="30">
        <f>VLOOKUP($B565,'[2]pop-2020-2023'!$I$5:$M$1126,5)</f>
        <v>8720</v>
      </c>
      <c r="R565" s="29">
        <f>VLOOKUP($B565,'[3]Hogares total'!$D$5:$L$1126,6)</f>
        <v>2440</v>
      </c>
      <c r="S565" s="28">
        <f>VLOOKUP($B565,'[3]Hogares total'!$D$5:$L$1126,7)</f>
        <v>2541</v>
      </c>
      <c r="T565" s="28">
        <f>VLOOKUP($B565,'[3]Hogares total'!$D$5:$L$1126,8)</f>
        <v>2635</v>
      </c>
      <c r="U565" s="30">
        <f>VLOOKUP($B565,'[3]Hogares total'!$D$5:$L$1126,9)</f>
        <v>2726</v>
      </c>
      <c r="V565" s="29"/>
      <c r="W565" s="43">
        <f t="shared" si="62"/>
        <v>1.6251221896383186E-2</v>
      </c>
      <c r="X565" s="43">
        <f t="shared" si="63"/>
        <v>1.2428977272727272E-2</v>
      </c>
      <c r="Y565" s="47">
        <f t="shared" si="64"/>
        <v>1.2729357798165138E-2</v>
      </c>
      <c r="Z565" s="29"/>
      <c r="AA565" s="43">
        <f t="shared" si="65"/>
        <v>5.2341597796143252E-2</v>
      </c>
      <c r="AB565" s="43">
        <f t="shared" si="66"/>
        <v>3.9848197343453511E-2</v>
      </c>
      <c r="AC565" s="47">
        <f t="shared" si="67"/>
        <v>4.0719002201027144E-2</v>
      </c>
      <c r="AD565" t="str">
        <f t="shared" si="61"/>
        <v/>
      </c>
    </row>
    <row r="566" spans="2:30" x14ac:dyDescent="0.25">
      <c r="B566" s="9" t="s">
        <v>564</v>
      </c>
      <c r="C566" s="23" t="str">
        <f>VLOOKUP(B566,[2]Municipal!$C$15:$D$60549,2)</f>
        <v>Ubaque</v>
      </c>
      <c r="D566" s="11">
        <f>VLOOKUP($B566,'[1]Sin Corporativo'!$Q$6:$AA$1115,2)</f>
        <v>90</v>
      </c>
      <c r="E566" s="10">
        <f>VLOOKUP($B566,'[1]Sin Corporativo'!$Q$6:$AA$1115,3)</f>
        <v>89</v>
      </c>
      <c r="F566" s="10">
        <f>VLOOKUP($B566,'[1]Sin Corporativo'!$Q$6:$AA$1115,4)</f>
        <v>64</v>
      </c>
      <c r="G566" s="12">
        <f>VLOOKUP($B566,'[1]Sin Corporativo'!$Q$6:$AA$1115,5)</f>
        <v>93</v>
      </c>
      <c r="H566" s="11">
        <f>VLOOKUP($B566,'[1]Sin Corporativo'!$Q$6:$AA$1115,6)</f>
        <v>89</v>
      </c>
      <c r="I566" s="10">
        <f>VLOOKUP($B566,'[1]Sin Corporativo'!$Q$6:$AA$1115,7)</f>
        <v>89</v>
      </c>
      <c r="J566" s="10">
        <f>VLOOKUP($B566,'[1]Sin Corporativo'!$Q$6:$AA$1115,8)</f>
        <v>91</v>
      </c>
      <c r="K566" s="7">
        <f>VLOOKUP($B566,'[1]Sin Corporativo'!$Q$6:$AA$1115,9)</f>
        <v>128</v>
      </c>
      <c r="L566" s="11">
        <f>VLOOKUP($B566,'[1]Sin Corporativo'!$Q$6:$AA$1115,10)</f>
        <v>205</v>
      </c>
      <c r="M566" s="10">
        <f>VLOOKUP($B566,'[1]Sin Corporativo'!$Q$6:$AA$1115,11)</f>
        <v>194</v>
      </c>
      <c r="N566" s="29">
        <f>VLOOKUP($B566,'[2]pop-2020-2023'!$I$5:$M$1126,2)</f>
        <v>7130</v>
      </c>
      <c r="O566" s="28">
        <f>VLOOKUP($B566,'[2]pop-2020-2023'!$I$5:$M$1126,3)</f>
        <v>7271</v>
      </c>
      <c r="P566" s="28">
        <f>VLOOKUP($B566,'[2]pop-2020-2023'!$I$5:$M$1126,4)</f>
        <v>7482</v>
      </c>
      <c r="Q566" s="30">
        <f>VLOOKUP($B566,'[2]pop-2020-2023'!$I$5:$M$1126,5)</f>
        <v>7729</v>
      </c>
      <c r="R566" s="29">
        <f>VLOOKUP($B566,'[3]Hogares total'!$D$5:$L$1126,6)</f>
        <v>2502</v>
      </c>
      <c r="S566" s="28">
        <f>VLOOKUP($B566,'[3]Hogares total'!$D$5:$L$1126,7)</f>
        <v>2631</v>
      </c>
      <c r="T566" s="28">
        <f>VLOOKUP($B566,'[3]Hogares total'!$D$5:$L$1126,8)</f>
        <v>2747</v>
      </c>
      <c r="U566" s="30">
        <f>VLOOKUP($B566,'[3]Hogares total'!$D$5:$L$1126,9)</f>
        <v>2863</v>
      </c>
      <c r="V566" s="29"/>
      <c r="W566" s="43">
        <f t="shared" si="62"/>
        <v>1.2240407096685463E-2</v>
      </c>
      <c r="X566" s="43">
        <f t="shared" si="63"/>
        <v>1.1895215183106121E-2</v>
      </c>
      <c r="Y566" s="47">
        <f t="shared" si="64"/>
        <v>2.5100271703972055E-2</v>
      </c>
      <c r="Z566" s="29"/>
      <c r="AA566" s="43">
        <f t="shared" si="65"/>
        <v>3.3827442037248197E-2</v>
      </c>
      <c r="AB566" s="43">
        <f t="shared" si="66"/>
        <v>3.2398980706224975E-2</v>
      </c>
      <c r="AC566" s="47">
        <f t="shared" si="67"/>
        <v>6.7761089765979748E-2</v>
      </c>
      <c r="AD566" t="str">
        <f t="shared" si="61"/>
        <v/>
      </c>
    </row>
    <row r="567" spans="2:30" x14ac:dyDescent="0.25">
      <c r="B567" s="9" t="s">
        <v>565</v>
      </c>
      <c r="C567" s="23" t="str">
        <f>VLOOKUP(B567,[2]Municipal!$C$15:$D$60549,2)</f>
        <v>Villa de San Diego de Ubaté</v>
      </c>
      <c r="D567" s="11">
        <f>VLOOKUP($B567,'[1]Sin Corporativo'!$Q$6:$AA$1115,2)</f>
        <v>6168</v>
      </c>
      <c r="E567" s="10">
        <f>VLOOKUP($B567,'[1]Sin Corporativo'!$Q$6:$AA$1115,3)</f>
        <v>7433</v>
      </c>
      <c r="F567" s="10">
        <f>VLOOKUP($B567,'[1]Sin Corporativo'!$Q$6:$AA$1115,4)</f>
        <v>7499</v>
      </c>
      <c r="G567" s="12">
        <f>VLOOKUP($B567,'[1]Sin Corporativo'!$Q$6:$AA$1115,5)</f>
        <v>7090</v>
      </c>
      <c r="H567" s="11">
        <f>VLOOKUP($B567,'[1]Sin Corporativo'!$Q$6:$AA$1115,6)</f>
        <v>8327</v>
      </c>
      <c r="I567" s="10">
        <f>VLOOKUP($B567,'[1]Sin Corporativo'!$Q$6:$AA$1115,7)</f>
        <v>8586</v>
      </c>
      <c r="J567" s="10">
        <f>VLOOKUP($B567,'[1]Sin Corporativo'!$Q$6:$AA$1115,8)</f>
        <v>9182</v>
      </c>
      <c r="K567" s="7">
        <f>VLOOKUP($B567,'[1]Sin Corporativo'!$Q$6:$AA$1115,9)</f>
        <v>9202</v>
      </c>
      <c r="L567" s="11">
        <f>VLOOKUP($B567,'[1]Sin Corporativo'!$Q$6:$AA$1115,10)</f>
        <v>9024</v>
      </c>
      <c r="M567" s="10">
        <f>VLOOKUP($B567,'[1]Sin Corporativo'!$Q$6:$AA$1115,11)</f>
        <v>9679</v>
      </c>
      <c r="N567" s="29">
        <f>VLOOKUP($B567,'[2]pop-2020-2023'!$I$5:$M$1126,2)</f>
        <v>46062</v>
      </c>
      <c r="O567" s="28">
        <f>VLOOKUP($B567,'[2]pop-2020-2023'!$I$5:$M$1126,3)</f>
        <v>47398</v>
      </c>
      <c r="P567" s="28">
        <f>VLOOKUP($B567,'[2]pop-2020-2023'!$I$5:$M$1126,4)</f>
        <v>48913</v>
      </c>
      <c r="Q567" s="30">
        <f>VLOOKUP($B567,'[2]pop-2020-2023'!$I$5:$M$1126,5)</f>
        <v>50581</v>
      </c>
      <c r="R567" s="29">
        <f>VLOOKUP($B567,'[3]Hogares total'!$D$5:$L$1126,6)</f>
        <v>14637</v>
      </c>
      <c r="S567" s="28">
        <f>VLOOKUP($B567,'[3]Hogares total'!$D$5:$L$1126,7)</f>
        <v>15438</v>
      </c>
      <c r="T567" s="28">
        <f>VLOOKUP($B567,'[3]Hogares total'!$D$5:$L$1126,8)</f>
        <v>16171</v>
      </c>
      <c r="U567" s="30">
        <f>VLOOKUP($B567,'[3]Hogares total'!$D$5:$L$1126,9)</f>
        <v>16893</v>
      </c>
      <c r="V567" s="29"/>
      <c r="W567" s="43">
        <f t="shared" si="62"/>
        <v>0.15682096290982742</v>
      </c>
      <c r="X567" s="43">
        <f t="shared" si="63"/>
        <v>0.17553615603213871</v>
      </c>
      <c r="Y567" s="47">
        <f t="shared" si="64"/>
        <v>0.19135643818825251</v>
      </c>
      <c r="Z567" s="29"/>
      <c r="AA567" s="43">
        <f t="shared" si="65"/>
        <v>0.48147428423370903</v>
      </c>
      <c r="AB567" s="43">
        <f t="shared" si="66"/>
        <v>0.53095046688516478</v>
      </c>
      <c r="AC567" s="47">
        <f t="shared" si="67"/>
        <v>0.57295921387556981</v>
      </c>
      <c r="AD567" t="str">
        <f t="shared" si="61"/>
        <v/>
      </c>
    </row>
    <row r="568" spans="2:30" x14ac:dyDescent="0.25">
      <c r="B568" s="9" t="s">
        <v>566</v>
      </c>
      <c r="C568" s="23" t="str">
        <f>VLOOKUP(B568,[2]Municipal!$C$15:$D$60549,2)</f>
        <v>Une</v>
      </c>
      <c r="D568" s="11">
        <f>VLOOKUP($B568,'[1]Sin Corporativo'!$Q$6:$AA$1115,2)</f>
        <v>233</v>
      </c>
      <c r="E568" s="10">
        <f>VLOOKUP($B568,'[1]Sin Corporativo'!$Q$6:$AA$1115,3)</f>
        <v>231</v>
      </c>
      <c r="F568" s="10">
        <f>VLOOKUP($B568,'[1]Sin Corporativo'!$Q$6:$AA$1115,4)</f>
        <v>256</v>
      </c>
      <c r="G568" s="12">
        <f>VLOOKUP($B568,'[1]Sin Corporativo'!$Q$6:$AA$1115,5)</f>
        <v>280</v>
      </c>
      <c r="H568" s="11">
        <f>VLOOKUP($B568,'[1]Sin Corporativo'!$Q$6:$AA$1115,6)</f>
        <v>184</v>
      </c>
      <c r="I568" s="10">
        <f>VLOOKUP($B568,'[1]Sin Corporativo'!$Q$6:$AA$1115,7)</f>
        <v>190</v>
      </c>
      <c r="J568" s="10">
        <f>VLOOKUP($B568,'[1]Sin Corporativo'!$Q$6:$AA$1115,8)</f>
        <v>200</v>
      </c>
      <c r="K568" s="7">
        <f>VLOOKUP($B568,'[1]Sin Corporativo'!$Q$6:$AA$1115,9)</f>
        <v>198</v>
      </c>
      <c r="L568" s="11">
        <f>VLOOKUP($B568,'[1]Sin Corporativo'!$Q$6:$AA$1115,10)</f>
        <v>260</v>
      </c>
      <c r="M568" s="10">
        <f>VLOOKUP($B568,'[1]Sin Corporativo'!$Q$6:$AA$1115,11)</f>
        <v>284</v>
      </c>
      <c r="N568" s="29">
        <f>VLOOKUP($B568,'[2]pop-2020-2023'!$I$5:$M$1126,2)</f>
        <v>7395</v>
      </c>
      <c r="O568" s="28">
        <f>VLOOKUP($B568,'[2]pop-2020-2023'!$I$5:$M$1126,3)</f>
        <v>7566</v>
      </c>
      <c r="P568" s="28">
        <f>VLOOKUP($B568,'[2]pop-2020-2023'!$I$5:$M$1126,4)</f>
        <v>7808</v>
      </c>
      <c r="Q568" s="30">
        <f>VLOOKUP($B568,'[2]pop-2020-2023'!$I$5:$M$1126,5)</f>
        <v>8073</v>
      </c>
      <c r="R568" s="29">
        <f>VLOOKUP($B568,'[3]Hogares total'!$D$5:$L$1126,6)</f>
        <v>2478</v>
      </c>
      <c r="S568" s="28">
        <f>VLOOKUP($B568,'[3]Hogares total'!$D$5:$L$1126,7)</f>
        <v>2610</v>
      </c>
      <c r="T568" s="28">
        <f>VLOOKUP($B568,'[3]Hogares total'!$D$5:$L$1126,8)</f>
        <v>2730</v>
      </c>
      <c r="U568" s="30">
        <f>VLOOKUP($B568,'[3]Hogares total'!$D$5:$L$1126,9)</f>
        <v>2848</v>
      </c>
      <c r="V568" s="29"/>
      <c r="W568" s="43">
        <f t="shared" si="62"/>
        <v>3.0531324345757335E-2</v>
      </c>
      <c r="X568" s="43">
        <f t="shared" si="63"/>
        <v>2.4334016393442622E-2</v>
      </c>
      <c r="Y568" s="47">
        <f t="shared" si="64"/>
        <v>3.5178991700730834E-2</v>
      </c>
      <c r="Z568" s="29"/>
      <c r="AA568" s="43">
        <f t="shared" si="65"/>
        <v>8.8505747126436787E-2</v>
      </c>
      <c r="AB568" s="43">
        <f t="shared" si="66"/>
        <v>6.95970695970696E-2</v>
      </c>
      <c r="AC568" s="47">
        <f t="shared" si="67"/>
        <v>9.9719101123595499E-2</v>
      </c>
      <c r="AD568" t="str">
        <f t="shared" si="61"/>
        <v/>
      </c>
    </row>
    <row r="569" spans="2:30" x14ac:dyDescent="0.25">
      <c r="B569" s="9" t="s">
        <v>567</v>
      </c>
      <c r="C569" s="23" t="str">
        <f>VLOOKUP(B569,[2]Municipal!$C$15:$D$60549,2)</f>
        <v>Útica</v>
      </c>
      <c r="D569" s="11">
        <f>VLOOKUP($B569,'[1]Sin Corporativo'!$Q$6:$AA$1115,2)</f>
        <v>90</v>
      </c>
      <c r="E569" s="10">
        <f>VLOOKUP($B569,'[1]Sin Corporativo'!$Q$6:$AA$1115,3)</f>
        <v>89</v>
      </c>
      <c r="F569" s="10">
        <f>VLOOKUP($B569,'[1]Sin Corporativo'!$Q$6:$AA$1115,4)</f>
        <v>227</v>
      </c>
      <c r="G569" s="12">
        <f>VLOOKUP($B569,'[1]Sin Corporativo'!$Q$6:$AA$1115,5)</f>
        <v>270</v>
      </c>
      <c r="H569" s="11">
        <f>VLOOKUP($B569,'[1]Sin Corporativo'!$Q$6:$AA$1115,6)</f>
        <v>120</v>
      </c>
      <c r="I569" s="10">
        <f>VLOOKUP($B569,'[1]Sin Corporativo'!$Q$6:$AA$1115,7)</f>
        <v>120</v>
      </c>
      <c r="J569" s="10">
        <f>VLOOKUP($B569,'[1]Sin Corporativo'!$Q$6:$AA$1115,8)</f>
        <v>145</v>
      </c>
      <c r="K569" s="7">
        <f>VLOOKUP($B569,'[1]Sin Corporativo'!$Q$6:$AA$1115,9)</f>
        <v>171</v>
      </c>
      <c r="L569" s="11">
        <f>VLOOKUP($B569,'[1]Sin Corporativo'!$Q$6:$AA$1115,10)</f>
        <v>146</v>
      </c>
      <c r="M569" s="10">
        <f>VLOOKUP($B569,'[1]Sin Corporativo'!$Q$6:$AA$1115,11)</f>
        <v>161</v>
      </c>
      <c r="N569" s="29">
        <f>VLOOKUP($B569,'[2]pop-2020-2023'!$I$5:$M$1126,2)</f>
        <v>4511</v>
      </c>
      <c r="O569" s="28">
        <f>VLOOKUP($B569,'[2]pop-2020-2023'!$I$5:$M$1126,3)</f>
        <v>4589</v>
      </c>
      <c r="P569" s="28">
        <f>VLOOKUP($B569,'[2]pop-2020-2023'!$I$5:$M$1126,4)</f>
        <v>4754</v>
      </c>
      <c r="Q569" s="30">
        <f>VLOOKUP($B569,'[2]pop-2020-2023'!$I$5:$M$1126,5)</f>
        <v>4906</v>
      </c>
      <c r="R569" s="29">
        <f>VLOOKUP($B569,'[3]Hogares total'!$D$5:$L$1126,6)</f>
        <v>1829</v>
      </c>
      <c r="S569" s="28">
        <f>VLOOKUP($B569,'[3]Hogares total'!$D$5:$L$1126,7)</f>
        <v>1927</v>
      </c>
      <c r="T569" s="28">
        <f>VLOOKUP($B569,'[3]Hogares total'!$D$5:$L$1126,8)</f>
        <v>2014</v>
      </c>
      <c r="U569" s="30">
        <f>VLOOKUP($B569,'[3]Hogares total'!$D$5:$L$1126,9)</f>
        <v>2101</v>
      </c>
      <c r="V569" s="29"/>
      <c r="W569" s="43">
        <f t="shared" si="62"/>
        <v>1.9394203530180867E-2</v>
      </c>
      <c r="X569" s="43">
        <f t="shared" si="63"/>
        <v>2.5241901556583929E-2</v>
      </c>
      <c r="Y569" s="47">
        <f t="shared" si="64"/>
        <v>3.2816958825927438E-2</v>
      </c>
      <c r="Z569" s="29"/>
      <c r="AA569" s="43">
        <f t="shared" si="65"/>
        <v>4.6185781006746238E-2</v>
      </c>
      <c r="AB569" s="43">
        <f t="shared" si="66"/>
        <v>5.9582919563058591E-2</v>
      </c>
      <c r="AC569" s="47">
        <f t="shared" si="67"/>
        <v>7.6630176106615891E-2</v>
      </c>
      <c r="AD569" t="str">
        <f t="shared" si="61"/>
        <v/>
      </c>
    </row>
    <row r="570" spans="2:30" x14ac:dyDescent="0.25">
      <c r="B570" s="9" t="s">
        <v>568</v>
      </c>
      <c r="C570" s="23" t="str">
        <f>VLOOKUP(B570,[2]Municipal!$C$15:$D$60549,2)</f>
        <v>Vergara</v>
      </c>
      <c r="D570" s="11">
        <f>VLOOKUP($B570,'[1]Sin Corporativo'!$Q$6:$AA$1115,2)</f>
        <v>76</v>
      </c>
      <c r="E570" s="10">
        <f>VLOOKUP($B570,'[1]Sin Corporativo'!$Q$6:$AA$1115,3)</f>
        <v>75</v>
      </c>
      <c r="F570" s="10">
        <f>VLOOKUP($B570,'[1]Sin Corporativo'!$Q$6:$AA$1115,4)</f>
        <v>69</v>
      </c>
      <c r="G570" s="12">
        <f>VLOOKUP($B570,'[1]Sin Corporativo'!$Q$6:$AA$1115,5)</f>
        <v>65</v>
      </c>
      <c r="H570" s="11">
        <f>VLOOKUP($B570,'[1]Sin Corporativo'!$Q$6:$AA$1115,6)</f>
        <v>64</v>
      </c>
      <c r="I570" s="10">
        <f>VLOOKUP($B570,'[1]Sin Corporativo'!$Q$6:$AA$1115,7)</f>
        <v>21</v>
      </c>
      <c r="J570" s="10">
        <f>VLOOKUP($B570,'[1]Sin Corporativo'!$Q$6:$AA$1115,8)</f>
        <v>19</v>
      </c>
      <c r="K570" s="7">
        <f>VLOOKUP($B570,'[1]Sin Corporativo'!$Q$6:$AA$1115,9)</f>
        <v>17</v>
      </c>
      <c r="L570" s="11">
        <f>VLOOKUP($B570,'[1]Sin Corporativo'!$Q$6:$AA$1115,10)</f>
        <v>14</v>
      </c>
      <c r="M570" s="10">
        <f>VLOOKUP($B570,'[1]Sin Corporativo'!$Q$6:$AA$1115,11)</f>
        <v>14</v>
      </c>
      <c r="N570" s="29">
        <f>VLOOKUP($B570,'[2]pop-2020-2023'!$I$5:$M$1126,2)</f>
        <v>7208</v>
      </c>
      <c r="O570" s="28">
        <f>VLOOKUP($B570,'[2]pop-2020-2023'!$I$5:$M$1126,3)</f>
        <v>7321</v>
      </c>
      <c r="P570" s="28">
        <f>VLOOKUP($B570,'[2]pop-2020-2023'!$I$5:$M$1126,4)</f>
        <v>7559</v>
      </c>
      <c r="Q570" s="30">
        <f>VLOOKUP($B570,'[2]pop-2020-2023'!$I$5:$M$1126,5)</f>
        <v>7805</v>
      </c>
      <c r="R570" s="29">
        <f>VLOOKUP($B570,'[3]Hogares total'!$D$5:$L$1126,6)</f>
        <v>2685</v>
      </c>
      <c r="S570" s="28">
        <f>VLOOKUP($B570,'[3]Hogares total'!$D$5:$L$1126,7)</f>
        <v>2822</v>
      </c>
      <c r="T570" s="28">
        <f>VLOOKUP($B570,'[3]Hogares total'!$D$5:$L$1126,8)</f>
        <v>2945</v>
      </c>
      <c r="U570" s="30">
        <f>VLOOKUP($B570,'[3]Hogares total'!$D$5:$L$1126,9)</f>
        <v>3066</v>
      </c>
      <c r="V570" s="29"/>
      <c r="W570" s="43">
        <f t="shared" si="62"/>
        <v>1.0244502117197104E-2</v>
      </c>
      <c r="X570" s="43">
        <f t="shared" si="63"/>
        <v>2.778145257309168E-3</v>
      </c>
      <c r="Y570" s="47">
        <f t="shared" si="64"/>
        <v>1.7937219730941704E-3</v>
      </c>
      <c r="Z570" s="29"/>
      <c r="AA570" s="43">
        <f t="shared" si="65"/>
        <v>2.657689581856839E-2</v>
      </c>
      <c r="AB570" s="43">
        <f t="shared" si="66"/>
        <v>7.1307300509337859E-3</v>
      </c>
      <c r="AC570" s="47">
        <f t="shared" si="67"/>
        <v>4.5662100456621002E-3</v>
      </c>
      <c r="AD570" t="str">
        <f t="shared" si="61"/>
        <v/>
      </c>
    </row>
    <row r="571" spans="2:30" x14ac:dyDescent="0.25">
      <c r="B571" s="9" t="s">
        <v>569</v>
      </c>
      <c r="C571" s="23" t="str">
        <f>VLOOKUP(B571,[2]Municipal!$C$15:$D$60549,2)</f>
        <v>Vianí</v>
      </c>
      <c r="D571" s="11">
        <f>VLOOKUP($B571,'[1]Sin Corporativo'!$Q$6:$AA$1115,2)</f>
        <v>20</v>
      </c>
      <c r="E571" s="10">
        <f>VLOOKUP($B571,'[1]Sin Corporativo'!$Q$6:$AA$1115,3)</f>
        <v>18</v>
      </c>
      <c r="F571" s="10">
        <f>VLOOKUP($B571,'[1]Sin Corporativo'!$Q$6:$AA$1115,4)</f>
        <v>16</v>
      </c>
      <c r="G571" s="12">
        <f>VLOOKUP($B571,'[1]Sin Corporativo'!$Q$6:$AA$1115,5)</f>
        <v>171</v>
      </c>
      <c r="H571" s="11">
        <f>VLOOKUP($B571,'[1]Sin Corporativo'!$Q$6:$AA$1115,6)</f>
        <v>40</v>
      </c>
      <c r="I571" s="10">
        <f>VLOOKUP($B571,'[1]Sin Corporativo'!$Q$6:$AA$1115,7)</f>
        <v>74</v>
      </c>
      <c r="J571" s="10">
        <f>VLOOKUP($B571,'[1]Sin Corporativo'!$Q$6:$AA$1115,8)</f>
        <v>74</v>
      </c>
      <c r="K571" s="7">
        <f>VLOOKUP($B571,'[1]Sin Corporativo'!$Q$6:$AA$1115,9)</f>
        <v>170</v>
      </c>
      <c r="L571" s="11">
        <f>VLOOKUP($B571,'[1]Sin Corporativo'!$Q$6:$AA$1115,10)</f>
        <v>162</v>
      </c>
      <c r="M571" s="10">
        <f>VLOOKUP($B571,'[1]Sin Corporativo'!$Q$6:$AA$1115,11)</f>
        <v>62</v>
      </c>
      <c r="N571" s="29">
        <f>VLOOKUP($B571,'[2]pop-2020-2023'!$I$5:$M$1126,2)</f>
        <v>4654</v>
      </c>
      <c r="O571" s="28">
        <f>VLOOKUP($B571,'[2]pop-2020-2023'!$I$5:$M$1126,3)</f>
        <v>4738</v>
      </c>
      <c r="P571" s="28">
        <f>VLOOKUP($B571,'[2]pop-2020-2023'!$I$5:$M$1126,4)</f>
        <v>4887</v>
      </c>
      <c r="Q571" s="30">
        <f>VLOOKUP($B571,'[2]pop-2020-2023'!$I$5:$M$1126,5)</f>
        <v>5078</v>
      </c>
      <c r="R571" s="29">
        <f>VLOOKUP($B571,'[3]Hogares total'!$D$5:$L$1126,6)</f>
        <v>1782</v>
      </c>
      <c r="S571" s="28">
        <f>VLOOKUP($B571,'[3]Hogares total'!$D$5:$L$1126,7)</f>
        <v>1874</v>
      </c>
      <c r="T571" s="28">
        <f>VLOOKUP($B571,'[3]Hogares total'!$D$5:$L$1126,8)</f>
        <v>1956</v>
      </c>
      <c r="U571" s="30">
        <f>VLOOKUP($B571,'[3]Hogares total'!$D$5:$L$1126,9)</f>
        <v>2038</v>
      </c>
      <c r="V571" s="29"/>
      <c r="W571" s="43">
        <f t="shared" si="62"/>
        <v>3.799071338117349E-3</v>
      </c>
      <c r="X571" s="43">
        <f t="shared" si="63"/>
        <v>1.5142214037241662E-2</v>
      </c>
      <c r="Y571" s="47">
        <f t="shared" si="64"/>
        <v>1.2209531311539977E-2</v>
      </c>
      <c r="Z571" s="29"/>
      <c r="AA571" s="43">
        <f t="shared" si="65"/>
        <v>9.6051227321237997E-3</v>
      </c>
      <c r="AB571" s="43">
        <f t="shared" si="66"/>
        <v>3.7832310838445807E-2</v>
      </c>
      <c r="AC571" s="47">
        <f t="shared" si="67"/>
        <v>3.0421982335623161E-2</v>
      </c>
      <c r="AD571" t="str">
        <f t="shared" si="61"/>
        <v/>
      </c>
    </row>
    <row r="572" spans="2:30" x14ac:dyDescent="0.25">
      <c r="B572" s="9" t="s">
        <v>570</v>
      </c>
      <c r="C572" s="23" t="str">
        <f>VLOOKUP(B572,[2]Municipal!$C$15:$D$60549,2)</f>
        <v>Villagómez</v>
      </c>
      <c r="D572" s="11">
        <f>VLOOKUP($B572,'[1]Sin Corporativo'!$Q$6:$AA$1115,2)</f>
        <v>6</v>
      </c>
      <c r="E572" s="10">
        <f>VLOOKUP($B572,'[1]Sin Corporativo'!$Q$6:$AA$1115,3)</f>
        <v>6</v>
      </c>
      <c r="F572" s="10">
        <f>VLOOKUP($B572,'[1]Sin Corporativo'!$Q$6:$AA$1115,4)</f>
        <v>5</v>
      </c>
      <c r="G572" s="12">
        <f>VLOOKUP($B572,'[1]Sin Corporativo'!$Q$6:$AA$1115,5)</f>
        <v>16</v>
      </c>
      <c r="H572" s="11">
        <f>VLOOKUP($B572,'[1]Sin Corporativo'!$Q$6:$AA$1115,6)</f>
        <v>15</v>
      </c>
      <c r="I572" s="10">
        <f>VLOOKUP($B572,'[1]Sin Corporativo'!$Q$6:$AA$1115,7)</f>
        <v>16</v>
      </c>
      <c r="J572" s="10">
        <f>VLOOKUP($B572,'[1]Sin Corporativo'!$Q$6:$AA$1115,8)</f>
        <v>98</v>
      </c>
      <c r="K572" s="7">
        <f>VLOOKUP($B572,'[1]Sin Corporativo'!$Q$6:$AA$1115,9)</f>
        <v>97</v>
      </c>
      <c r="L572" s="11">
        <f>VLOOKUP($B572,'[1]Sin Corporativo'!$Q$6:$AA$1115,10)</f>
        <v>96</v>
      </c>
      <c r="M572" s="10">
        <f>VLOOKUP($B572,'[1]Sin Corporativo'!$Q$6:$AA$1115,11)</f>
        <v>82</v>
      </c>
      <c r="N572" s="29">
        <f>VLOOKUP($B572,'[2]pop-2020-2023'!$I$5:$M$1126,2)</f>
        <v>1848</v>
      </c>
      <c r="O572" s="28">
        <f>VLOOKUP($B572,'[2]pop-2020-2023'!$I$5:$M$1126,3)</f>
        <v>1909</v>
      </c>
      <c r="P572" s="28">
        <f>VLOOKUP($B572,'[2]pop-2020-2023'!$I$5:$M$1126,4)</f>
        <v>1950</v>
      </c>
      <c r="Q572" s="30">
        <f>VLOOKUP($B572,'[2]pop-2020-2023'!$I$5:$M$1126,5)</f>
        <v>2018</v>
      </c>
      <c r="R572" s="29">
        <f>VLOOKUP($B572,'[3]Hogares total'!$D$5:$L$1126,6)</f>
        <v>671</v>
      </c>
      <c r="S572" s="28">
        <f>VLOOKUP($B572,'[3]Hogares total'!$D$5:$L$1126,7)</f>
        <v>707</v>
      </c>
      <c r="T572" s="28">
        <f>VLOOKUP($B572,'[3]Hogares total'!$D$5:$L$1126,8)</f>
        <v>738</v>
      </c>
      <c r="U572" s="30">
        <f>VLOOKUP($B572,'[3]Hogares total'!$D$5:$L$1126,9)</f>
        <v>771</v>
      </c>
      <c r="V572" s="29"/>
      <c r="W572" s="43">
        <f t="shared" si="62"/>
        <v>3.1430068098480882E-3</v>
      </c>
      <c r="X572" s="43">
        <f t="shared" si="63"/>
        <v>8.2051282051282051E-3</v>
      </c>
      <c r="Y572" s="47">
        <f t="shared" si="64"/>
        <v>4.0634291377601585E-2</v>
      </c>
      <c r="Z572" s="29"/>
      <c r="AA572" s="43">
        <f t="shared" si="65"/>
        <v>8.4865629420084864E-3</v>
      </c>
      <c r="AB572" s="43">
        <f t="shared" si="66"/>
        <v>2.1680216802168022E-2</v>
      </c>
      <c r="AC572" s="47">
        <f t="shared" si="67"/>
        <v>0.10635538261997406</v>
      </c>
      <c r="AD572" t="str">
        <f t="shared" si="61"/>
        <v/>
      </c>
    </row>
    <row r="573" spans="2:30" x14ac:dyDescent="0.25">
      <c r="B573" s="9" t="s">
        <v>571</v>
      </c>
      <c r="C573" s="23" t="str">
        <f>VLOOKUP(B573,[2]Municipal!$C$15:$D$60549,2)</f>
        <v>Villapinzón</v>
      </c>
      <c r="D573" s="11">
        <f>VLOOKUP($B573,'[1]Sin Corporativo'!$Q$6:$AA$1115,2)</f>
        <v>955</v>
      </c>
      <c r="E573" s="10">
        <f>VLOOKUP($B573,'[1]Sin Corporativo'!$Q$6:$AA$1115,3)</f>
        <v>998</v>
      </c>
      <c r="F573" s="10">
        <f>VLOOKUP($B573,'[1]Sin Corporativo'!$Q$6:$AA$1115,4)</f>
        <v>951</v>
      </c>
      <c r="G573" s="12">
        <f>VLOOKUP($B573,'[1]Sin Corporativo'!$Q$6:$AA$1115,5)</f>
        <v>888</v>
      </c>
      <c r="H573" s="11">
        <f>VLOOKUP($B573,'[1]Sin Corporativo'!$Q$6:$AA$1115,6)</f>
        <v>740</v>
      </c>
      <c r="I573" s="10">
        <f>VLOOKUP($B573,'[1]Sin Corporativo'!$Q$6:$AA$1115,7)</f>
        <v>708</v>
      </c>
      <c r="J573" s="10">
        <f>VLOOKUP($B573,'[1]Sin Corporativo'!$Q$6:$AA$1115,8)</f>
        <v>777</v>
      </c>
      <c r="K573" s="7">
        <f>VLOOKUP($B573,'[1]Sin Corporativo'!$Q$6:$AA$1115,9)</f>
        <v>725</v>
      </c>
      <c r="L573" s="11">
        <f>VLOOKUP($B573,'[1]Sin Corporativo'!$Q$6:$AA$1115,10)</f>
        <v>738</v>
      </c>
      <c r="M573" s="10">
        <f>VLOOKUP($B573,'[1]Sin Corporativo'!$Q$6:$AA$1115,11)</f>
        <v>1745</v>
      </c>
      <c r="N573" s="29">
        <f>VLOOKUP($B573,'[2]pop-2020-2023'!$I$5:$M$1126,2)</f>
        <v>18382</v>
      </c>
      <c r="O573" s="28">
        <f>VLOOKUP($B573,'[2]pop-2020-2023'!$I$5:$M$1126,3)</f>
        <v>18810</v>
      </c>
      <c r="P573" s="28">
        <f>VLOOKUP($B573,'[2]pop-2020-2023'!$I$5:$M$1126,4)</f>
        <v>19410</v>
      </c>
      <c r="Q573" s="30">
        <f>VLOOKUP($B573,'[2]pop-2020-2023'!$I$5:$M$1126,5)</f>
        <v>20062</v>
      </c>
      <c r="R573" s="29">
        <f>VLOOKUP($B573,'[3]Hogares total'!$D$5:$L$1126,6)</f>
        <v>5423</v>
      </c>
      <c r="S573" s="28">
        <f>VLOOKUP($B573,'[3]Hogares total'!$D$5:$L$1126,7)</f>
        <v>5720</v>
      </c>
      <c r="T573" s="28">
        <f>VLOOKUP($B573,'[3]Hogares total'!$D$5:$L$1126,8)</f>
        <v>5988</v>
      </c>
      <c r="U573" s="30">
        <f>VLOOKUP($B573,'[3]Hogares total'!$D$5:$L$1126,9)</f>
        <v>6253</v>
      </c>
      <c r="V573" s="29"/>
      <c r="W573" s="43">
        <f t="shared" si="62"/>
        <v>5.3056884635832004E-2</v>
      </c>
      <c r="X573" s="43">
        <f t="shared" si="63"/>
        <v>3.6476043276661513E-2</v>
      </c>
      <c r="Y573" s="47">
        <f t="shared" si="64"/>
        <v>8.6980360881268065E-2</v>
      </c>
      <c r="Z573" s="29"/>
      <c r="AA573" s="43">
        <f t="shared" si="65"/>
        <v>0.17447552447552447</v>
      </c>
      <c r="AB573" s="43">
        <f t="shared" si="66"/>
        <v>0.11823647294589178</v>
      </c>
      <c r="AC573" s="47">
        <f t="shared" si="67"/>
        <v>0.27906604829681753</v>
      </c>
      <c r="AD573" t="str">
        <f t="shared" si="61"/>
        <v/>
      </c>
    </row>
    <row r="574" spans="2:30" x14ac:dyDescent="0.25">
      <c r="B574" s="9" t="s">
        <v>572</v>
      </c>
      <c r="C574" s="23" t="str">
        <f>VLOOKUP(B574,[2]Municipal!$C$15:$D$60549,2)</f>
        <v>Villeta</v>
      </c>
      <c r="D574" s="11">
        <f>VLOOKUP($B574,'[1]Sin Corporativo'!$Q$6:$AA$1115,2)</f>
        <v>4930</v>
      </c>
      <c r="E574" s="10">
        <f>VLOOKUP($B574,'[1]Sin Corporativo'!$Q$6:$AA$1115,3)</f>
        <v>4211</v>
      </c>
      <c r="F574" s="10">
        <f>VLOOKUP($B574,'[1]Sin Corporativo'!$Q$6:$AA$1115,4)</f>
        <v>4330</v>
      </c>
      <c r="G574" s="12">
        <f>VLOOKUP($B574,'[1]Sin Corporativo'!$Q$6:$AA$1115,5)</f>
        <v>5310</v>
      </c>
      <c r="H574" s="11">
        <f>VLOOKUP($B574,'[1]Sin Corporativo'!$Q$6:$AA$1115,6)</f>
        <v>4422</v>
      </c>
      <c r="I574" s="10">
        <f>VLOOKUP($B574,'[1]Sin Corporativo'!$Q$6:$AA$1115,7)</f>
        <v>4545</v>
      </c>
      <c r="J574" s="10">
        <f>VLOOKUP($B574,'[1]Sin Corporativo'!$Q$6:$AA$1115,8)</f>
        <v>4925</v>
      </c>
      <c r="K574" s="7">
        <f>VLOOKUP($B574,'[1]Sin Corporativo'!$Q$6:$AA$1115,9)</f>
        <v>4090</v>
      </c>
      <c r="L574" s="11">
        <f>VLOOKUP($B574,'[1]Sin Corporativo'!$Q$6:$AA$1115,10)</f>
        <v>6387</v>
      </c>
      <c r="M574" s="10">
        <f>VLOOKUP($B574,'[1]Sin Corporativo'!$Q$6:$AA$1115,11)</f>
        <v>4453</v>
      </c>
      <c r="N574" s="29">
        <f>VLOOKUP($B574,'[2]pop-2020-2023'!$I$5:$M$1126,2)</f>
        <v>28872</v>
      </c>
      <c r="O574" s="28">
        <f>VLOOKUP($B574,'[2]pop-2020-2023'!$I$5:$M$1126,3)</f>
        <v>29642</v>
      </c>
      <c r="P574" s="28">
        <f>VLOOKUP($B574,'[2]pop-2020-2023'!$I$5:$M$1126,4)</f>
        <v>30605</v>
      </c>
      <c r="Q574" s="30">
        <f>VLOOKUP($B574,'[2]pop-2020-2023'!$I$5:$M$1126,5)</f>
        <v>31632</v>
      </c>
      <c r="R574" s="29">
        <f>VLOOKUP($B574,'[3]Hogares total'!$D$5:$L$1126,6)</f>
        <v>10651</v>
      </c>
      <c r="S574" s="28">
        <f>VLOOKUP($B574,'[3]Hogares total'!$D$5:$L$1126,7)</f>
        <v>11222</v>
      </c>
      <c r="T574" s="28">
        <f>VLOOKUP($B574,'[3]Hogares total'!$D$5:$L$1126,8)</f>
        <v>11739</v>
      </c>
      <c r="U574" s="30">
        <f>VLOOKUP($B574,'[3]Hogares total'!$D$5:$L$1126,9)</f>
        <v>12248</v>
      </c>
      <c r="V574" s="29"/>
      <c r="W574" s="43">
        <f t="shared" si="62"/>
        <v>0.14206193914040888</v>
      </c>
      <c r="X574" s="43">
        <f t="shared" si="63"/>
        <v>0.14850514621793826</v>
      </c>
      <c r="Y574" s="47">
        <f t="shared" si="64"/>
        <v>0.14077516439049065</v>
      </c>
      <c r="Z574" s="29"/>
      <c r="AA574" s="43">
        <f t="shared" si="65"/>
        <v>0.37524505435751204</v>
      </c>
      <c r="AB574" s="43">
        <f t="shared" si="66"/>
        <v>0.38717096856631739</v>
      </c>
      <c r="AC574" s="47">
        <f t="shared" si="67"/>
        <v>0.36356956237753102</v>
      </c>
      <c r="AD574" t="str">
        <f t="shared" si="61"/>
        <v/>
      </c>
    </row>
    <row r="575" spans="2:30" x14ac:dyDescent="0.25">
      <c r="B575" s="9" t="s">
        <v>573</v>
      </c>
      <c r="C575" s="23" t="str">
        <f>VLOOKUP(B575,[2]Municipal!$C$15:$D$60549,2)</f>
        <v>Viotá</v>
      </c>
      <c r="D575" s="11">
        <f>VLOOKUP($B575,'[1]Sin Corporativo'!$Q$6:$AA$1115,2)</f>
        <v>699</v>
      </c>
      <c r="E575" s="10">
        <f>VLOOKUP($B575,'[1]Sin Corporativo'!$Q$6:$AA$1115,3)</f>
        <v>736</v>
      </c>
      <c r="F575" s="10">
        <f>VLOOKUP($B575,'[1]Sin Corporativo'!$Q$6:$AA$1115,4)</f>
        <v>731</v>
      </c>
      <c r="G575" s="12">
        <f>VLOOKUP($B575,'[1]Sin Corporativo'!$Q$6:$AA$1115,5)</f>
        <v>722</v>
      </c>
      <c r="H575" s="11">
        <f>VLOOKUP($B575,'[1]Sin Corporativo'!$Q$6:$AA$1115,6)</f>
        <v>733</v>
      </c>
      <c r="I575" s="10">
        <f>VLOOKUP($B575,'[1]Sin Corporativo'!$Q$6:$AA$1115,7)</f>
        <v>707</v>
      </c>
      <c r="J575" s="10">
        <f>VLOOKUP($B575,'[1]Sin Corporativo'!$Q$6:$AA$1115,8)</f>
        <v>662</v>
      </c>
      <c r="K575" s="7">
        <f>VLOOKUP($B575,'[1]Sin Corporativo'!$Q$6:$AA$1115,9)</f>
        <v>431</v>
      </c>
      <c r="L575" s="11">
        <f>VLOOKUP($B575,'[1]Sin Corporativo'!$Q$6:$AA$1115,10)</f>
        <v>643</v>
      </c>
      <c r="M575" s="10">
        <f>VLOOKUP($B575,'[1]Sin Corporativo'!$Q$6:$AA$1115,11)</f>
        <v>1549</v>
      </c>
      <c r="N575" s="29">
        <f>VLOOKUP($B575,'[2]pop-2020-2023'!$I$5:$M$1126,2)</f>
        <v>14040</v>
      </c>
      <c r="O575" s="28">
        <f>VLOOKUP($B575,'[2]pop-2020-2023'!$I$5:$M$1126,3)</f>
        <v>14289</v>
      </c>
      <c r="P575" s="28">
        <f>VLOOKUP($B575,'[2]pop-2020-2023'!$I$5:$M$1126,4)</f>
        <v>14746</v>
      </c>
      <c r="Q575" s="30">
        <f>VLOOKUP($B575,'[2]pop-2020-2023'!$I$5:$M$1126,5)</f>
        <v>15255</v>
      </c>
      <c r="R575" s="29">
        <f>VLOOKUP($B575,'[3]Hogares total'!$D$5:$L$1126,6)</f>
        <v>5192</v>
      </c>
      <c r="S575" s="28">
        <f>VLOOKUP($B575,'[3]Hogares total'!$D$5:$L$1126,7)</f>
        <v>5451</v>
      </c>
      <c r="T575" s="28">
        <f>VLOOKUP($B575,'[3]Hogares total'!$D$5:$L$1126,8)</f>
        <v>5684</v>
      </c>
      <c r="U575" s="30">
        <f>VLOOKUP($B575,'[3]Hogares total'!$D$5:$L$1126,9)</f>
        <v>5914</v>
      </c>
      <c r="V575" s="29"/>
      <c r="W575" s="43">
        <f t="shared" si="62"/>
        <v>5.1508153124781297E-2</v>
      </c>
      <c r="X575" s="43">
        <f t="shared" si="63"/>
        <v>4.7945205479452052E-2</v>
      </c>
      <c r="Y575" s="47">
        <f t="shared" si="64"/>
        <v>0.10154047853162898</v>
      </c>
      <c r="Z575" s="29"/>
      <c r="AA575" s="43">
        <f t="shared" si="65"/>
        <v>0.13502109704641349</v>
      </c>
      <c r="AB575" s="43">
        <f t="shared" si="66"/>
        <v>0.12438423645320197</v>
      </c>
      <c r="AC575" s="47">
        <f t="shared" si="67"/>
        <v>0.26192086574230639</v>
      </c>
      <c r="AD575" t="str">
        <f t="shared" si="61"/>
        <v/>
      </c>
    </row>
    <row r="576" spans="2:30" x14ac:dyDescent="0.25">
      <c r="B576" s="9" t="s">
        <v>574</v>
      </c>
      <c r="C576" s="23" t="str">
        <f>VLOOKUP(B576,[2]Municipal!$C$15:$D$60549,2)</f>
        <v>Yacopí</v>
      </c>
      <c r="D576" s="11">
        <f>VLOOKUP($B576,'[1]Sin Corporativo'!$Q$6:$AA$1115,2)</f>
        <v>11</v>
      </c>
      <c r="E576" s="10">
        <f>VLOOKUP($B576,'[1]Sin Corporativo'!$Q$6:$AA$1115,3)</f>
        <v>15</v>
      </c>
      <c r="F576" s="10">
        <f>VLOOKUP($B576,'[1]Sin Corporativo'!$Q$6:$AA$1115,4)</f>
        <v>17</v>
      </c>
      <c r="G576" s="12">
        <f>VLOOKUP($B576,'[1]Sin Corporativo'!$Q$6:$AA$1115,5)</f>
        <v>38</v>
      </c>
      <c r="H576" s="11">
        <f>VLOOKUP($B576,'[1]Sin Corporativo'!$Q$6:$AA$1115,6)</f>
        <v>41</v>
      </c>
      <c r="I576" s="10">
        <f>VLOOKUP($B576,'[1]Sin Corporativo'!$Q$6:$AA$1115,7)</f>
        <v>39</v>
      </c>
      <c r="J576" s="10">
        <f>VLOOKUP($B576,'[1]Sin Corporativo'!$Q$6:$AA$1115,8)</f>
        <v>39</v>
      </c>
      <c r="K576" s="7">
        <f>VLOOKUP($B576,'[1]Sin Corporativo'!$Q$6:$AA$1115,9)</f>
        <v>50</v>
      </c>
      <c r="L576" s="11">
        <f>VLOOKUP($B576,'[1]Sin Corporativo'!$Q$6:$AA$1115,10)</f>
        <v>40</v>
      </c>
      <c r="M576" s="10">
        <f>VLOOKUP($B576,'[1]Sin Corporativo'!$Q$6:$AA$1115,11)</f>
        <v>32</v>
      </c>
      <c r="N576" s="29">
        <f>VLOOKUP($B576,'[2]pop-2020-2023'!$I$5:$M$1126,2)</f>
        <v>12936</v>
      </c>
      <c r="O576" s="28">
        <f>VLOOKUP($B576,'[2]pop-2020-2023'!$I$5:$M$1126,3)</f>
        <v>13124</v>
      </c>
      <c r="P576" s="28">
        <f>VLOOKUP($B576,'[2]pop-2020-2023'!$I$5:$M$1126,4)</f>
        <v>13536</v>
      </c>
      <c r="Q576" s="30">
        <f>VLOOKUP($B576,'[2]pop-2020-2023'!$I$5:$M$1126,5)</f>
        <v>13995</v>
      </c>
      <c r="R576" s="29">
        <f>VLOOKUP($B576,'[3]Hogares total'!$D$5:$L$1126,6)</f>
        <v>4586</v>
      </c>
      <c r="S576" s="28">
        <f>VLOOKUP($B576,'[3]Hogares total'!$D$5:$L$1126,7)</f>
        <v>4829</v>
      </c>
      <c r="T576" s="28">
        <f>VLOOKUP($B576,'[3]Hogares total'!$D$5:$L$1126,8)</f>
        <v>5046</v>
      </c>
      <c r="U576" s="30">
        <f>VLOOKUP($B576,'[3]Hogares total'!$D$5:$L$1126,9)</f>
        <v>5259</v>
      </c>
      <c r="V576" s="29"/>
      <c r="W576" s="43">
        <f t="shared" si="62"/>
        <v>1.1429442243218531E-3</v>
      </c>
      <c r="X576" s="43">
        <f t="shared" si="63"/>
        <v>2.8812056737588651E-3</v>
      </c>
      <c r="Y576" s="47">
        <f t="shared" si="64"/>
        <v>2.2865309038942478E-3</v>
      </c>
      <c r="Z576" s="29"/>
      <c r="AA576" s="43">
        <f t="shared" si="65"/>
        <v>3.1062331745703043E-3</v>
      </c>
      <c r="AB576" s="43">
        <f t="shared" si="66"/>
        <v>7.7288941736028535E-3</v>
      </c>
      <c r="AC576" s="47">
        <f t="shared" si="67"/>
        <v>6.084806997528047E-3</v>
      </c>
      <c r="AD576" t="str">
        <f t="shared" si="61"/>
        <v/>
      </c>
    </row>
    <row r="577" spans="2:30" x14ac:dyDescent="0.25">
      <c r="B577" s="9" t="s">
        <v>575</v>
      </c>
      <c r="C577" s="23" t="str">
        <f>VLOOKUP(B577,[2]Municipal!$C$15:$D$60549,2)</f>
        <v>Zipacón</v>
      </c>
      <c r="D577" s="11">
        <f>VLOOKUP($B577,'[1]Sin Corporativo'!$Q$6:$AA$1115,2)</f>
        <v>27</v>
      </c>
      <c r="E577" s="10">
        <f>VLOOKUP($B577,'[1]Sin Corporativo'!$Q$6:$AA$1115,3)</f>
        <v>30</v>
      </c>
      <c r="F577" s="10">
        <f>VLOOKUP($B577,'[1]Sin Corporativo'!$Q$6:$AA$1115,4)</f>
        <v>32</v>
      </c>
      <c r="G577" s="12">
        <f>VLOOKUP($B577,'[1]Sin Corporativo'!$Q$6:$AA$1115,5)</f>
        <v>32</v>
      </c>
      <c r="H577" s="11">
        <f>VLOOKUP($B577,'[1]Sin Corporativo'!$Q$6:$AA$1115,6)</f>
        <v>28</v>
      </c>
      <c r="I577" s="10">
        <f>VLOOKUP($B577,'[1]Sin Corporativo'!$Q$6:$AA$1115,7)</f>
        <v>21</v>
      </c>
      <c r="J577" s="10">
        <f>VLOOKUP($B577,'[1]Sin Corporativo'!$Q$6:$AA$1115,8)</f>
        <v>24</v>
      </c>
      <c r="K577" s="7">
        <f>VLOOKUP($B577,'[1]Sin Corporativo'!$Q$6:$AA$1115,9)</f>
        <v>19</v>
      </c>
      <c r="L577" s="11">
        <f>VLOOKUP($B577,'[1]Sin Corporativo'!$Q$6:$AA$1115,10)</f>
        <v>245</v>
      </c>
      <c r="M577" s="10">
        <f>VLOOKUP($B577,'[1]Sin Corporativo'!$Q$6:$AA$1115,11)</f>
        <v>156</v>
      </c>
      <c r="N577" s="29">
        <f>VLOOKUP($B577,'[2]pop-2020-2023'!$I$5:$M$1126,2)</f>
        <v>4990</v>
      </c>
      <c r="O577" s="28">
        <f>VLOOKUP($B577,'[2]pop-2020-2023'!$I$5:$M$1126,3)</f>
        <v>5121</v>
      </c>
      <c r="P577" s="28">
        <f>VLOOKUP($B577,'[2]pop-2020-2023'!$I$5:$M$1126,4)</f>
        <v>5282</v>
      </c>
      <c r="Q577" s="30">
        <f>VLOOKUP($B577,'[2]pop-2020-2023'!$I$5:$M$1126,5)</f>
        <v>5445</v>
      </c>
      <c r="R577" s="29">
        <f>VLOOKUP($B577,'[3]Hogares total'!$D$5:$L$1126,6)</f>
        <v>1841</v>
      </c>
      <c r="S577" s="28">
        <f>VLOOKUP($B577,'[3]Hogares total'!$D$5:$L$1126,7)</f>
        <v>1930</v>
      </c>
      <c r="T577" s="28">
        <f>VLOOKUP($B577,'[3]Hogares total'!$D$5:$L$1126,8)</f>
        <v>2010</v>
      </c>
      <c r="U577" s="30">
        <f>VLOOKUP($B577,'[3]Hogares total'!$D$5:$L$1126,9)</f>
        <v>2088</v>
      </c>
      <c r="V577" s="29"/>
      <c r="W577" s="43">
        <f t="shared" si="62"/>
        <v>5.8582308142940834E-3</v>
      </c>
      <c r="X577" s="43">
        <f t="shared" si="63"/>
        <v>3.9757667550170388E-3</v>
      </c>
      <c r="Y577" s="47">
        <f t="shared" si="64"/>
        <v>2.8650137741046831E-2</v>
      </c>
      <c r="Z577" s="29"/>
      <c r="AA577" s="43">
        <f t="shared" si="65"/>
        <v>1.5544041450777202E-2</v>
      </c>
      <c r="AB577" s="43">
        <f t="shared" si="66"/>
        <v>1.0447761194029851E-2</v>
      </c>
      <c r="AC577" s="47">
        <f t="shared" si="67"/>
        <v>7.4712643678160925E-2</v>
      </c>
      <c r="AD577" t="str">
        <f t="shared" si="61"/>
        <v/>
      </c>
    </row>
    <row r="578" spans="2:30" x14ac:dyDescent="0.25">
      <c r="B578" s="9" t="s">
        <v>576</v>
      </c>
      <c r="C578" s="23" t="str">
        <f>VLOOKUP(B578,[2]Municipal!$C$15:$D$60549,2)</f>
        <v>Zipaquirá</v>
      </c>
      <c r="D578" s="11">
        <f>VLOOKUP($B578,'[1]Sin Corporativo'!$Q$6:$AA$1115,2)</f>
        <v>29101</v>
      </c>
      <c r="E578" s="10">
        <f>VLOOKUP($B578,'[1]Sin Corporativo'!$Q$6:$AA$1115,3)</f>
        <v>29327</v>
      </c>
      <c r="F578" s="10">
        <f>VLOOKUP($B578,'[1]Sin Corporativo'!$Q$6:$AA$1115,4)</f>
        <v>29146</v>
      </c>
      <c r="G578" s="12">
        <f>VLOOKUP($B578,'[1]Sin Corporativo'!$Q$6:$AA$1115,5)</f>
        <v>30029</v>
      </c>
      <c r="H578" s="11">
        <f>VLOOKUP($B578,'[1]Sin Corporativo'!$Q$6:$AA$1115,6)</f>
        <v>30087</v>
      </c>
      <c r="I578" s="10">
        <f>VLOOKUP($B578,'[1]Sin Corporativo'!$Q$6:$AA$1115,7)</f>
        <v>30421</v>
      </c>
      <c r="J578" s="10">
        <f>VLOOKUP($B578,'[1]Sin Corporativo'!$Q$6:$AA$1115,8)</f>
        <v>31552</v>
      </c>
      <c r="K578" s="7">
        <f>VLOOKUP($B578,'[1]Sin Corporativo'!$Q$6:$AA$1115,9)</f>
        <v>32444</v>
      </c>
      <c r="L578" s="11">
        <f>VLOOKUP($B578,'[1]Sin Corporativo'!$Q$6:$AA$1115,10)</f>
        <v>33194</v>
      </c>
      <c r="M578" s="10">
        <f>VLOOKUP($B578,'[1]Sin Corporativo'!$Q$6:$AA$1115,11)</f>
        <v>34145</v>
      </c>
      <c r="N578" s="29">
        <f>VLOOKUP($B578,'[2]pop-2020-2023'!$I$5:$M$1126,2)</f>
        <v>141555</v>
      </c>
      <c r="O578" s="28">
        <f>VLOOKUP($B578,'[2]pop-2020-2023'!$I$5:$M$1126,3)</f>
        <v>145842</v>
      </c>
      <c r="P578" s="28">
        <f>VLOOKUP($B578,'[2]pop-2020-2023'!$I$5:$M$1126,4)</f>
        <v>150507</v>
      </c>
      <c r="Q578" s="30">
        <f>VLOOKUP($B578,'[2]pop-2020-2023'!$I$5:$M$1126,5)</f>
        <v>155618</v>
      </c>
      <c r="R578" s="29">
        <f>VLOOKUP($B578,'[3]Hogares total'!$D$5:$L$1126,6)</f>
        <v>46572</v>
      </c>
      <c r="S578" s="28">
        <f>VLOOKUP($B578,'[3]Hogares total'!$D$5:$L$1126,7)</f>
        <v>49123</v>
      </c>
      <c r="T578" s="28">
        <f>VLOOKUP($B578,'[3]Hogares total'!$D$5:$L$1126,8)</f>
        <v>51453</v>
      </c>
      <c r="U578" s="30">
        <f>VLOOKUP($B578,'[3]Hogares total'!$D$5:$L$1126,9)</f>
        <v>53753</v>
      </c>
      <c r="V578" s="29"/>
      <c r="W578" s="43">
        <f t="shared" si="62"/>
        <v>0.2010874782298652</v>
      </c>
      <c r="X578" s="43">
        <f t="shared" si="63"/>
        <v>0.20212348927292417</v>
      </c>
      <c r="Y578" s="47">
        <f t="shared" si="64"/>
        <v>0.21941549178115644</v>
      </c>
      <c r="Z578" s="29"/>
      <c r="AA578" s="43">
        <f t="shared" si="65"/>
        <v>0.59701158316878045</v>
      </c>
      <c r="AB578" s="43">
        <f t="shared" si="66"/>
        <v>0.59123860610654388</v>
      </c>
      <c r="AC578" s="47">
        <f t="shared" si="67"/>
        <v>0.63522035979387192</v>
      </c>
      <c r="AD578" t="str">
        <f t="shared" si="61"/>
        <v/>
      </c>
    </row>
    <row r="579" spans="2:30" x14ac:dyDescent="0.25">
      <c r="B579" s="9" t="s">
        <v>577</v>
      </c>
      <c r="C579" s="23" t="str">
        <f>VLOOKUP(B579,[2]Municipal!$C$15:$D$60549,2)</f>
        <v>Quibdó</v>
      </c>
      <c r="D579" s="11">
        <f>VLOOKUP($B579,'[1]Sin Corporativo'!$Q$6:$AA$1115,2)</f>
        <v>17808</v>
      </c>
      <c r="E579" s="10">
        <f>VLOOKUP($B579,'[1]Sin Corporativo'!$Q$6:$AA$1115,3)</f>
        <v>17132</v>
      </c>
      <c r="F579" s="10">
        <f>VLOOKUP($B579,'[1]Sin Corporativo'!$Q$6:$AA$1115,4)</f>
        <v>16555</v>
      </c>
      <c r="G579" s="12">
        <f>VLOOKUP($B579,'[1]Sin Corporativo'!$Q$6:$AA$1115,5)</f>
        <v>16020</v>
      </c>
      <c r="H579" s="11">
        <f>VLOOKUP($B579,'[1]Sin Corporativo'!$Q$6:$AA$1115,6)</f>
        <v>15588</v>
      </c>
      <c r="I579" s="10">
        <f>VLOOKUP($B579,'[1]Sin Corporativo'!$Q$6:$AA$1115,7)</f>
        <v>15615</v>
      </c>
      <c r="J579" s="10">
        <f>VLOOKUP($B579,'[1]Sin Corporativo'!$Q$6:$AA$1115,8)</f>
        <v>15243</v>
      </c>
      <c r="K579" s="7">
        <f>VLOOKUP($B579,'[1]Sin Corporativo'!$Q$6:$AA$1115,9)</f>
        <v>14588</v>
      </c>
      <c r="L579" s="11">
        <f>VLOOKUP($B579,'[1]Sin Corporativo'!$Q$6:$AA$1115,10)</f>
        <v>14048</v>
      </c>
      <c r="M579" s="10">
        <f>VLOOKUP($B579,'[1]Sin Corporativo'!$Q$6:$AA$1115,11)</f>
        <v>13779</v>
      </c>
      <c r="N579" s="29">
        <f>VLOOKUP($B579,'[2]pop-2020-2023'!$I$5:$M$1126,2)</f>
        <v>134959</v>
      </c>
      <c r="O579" s="28">
        <f>VLOOKUP($B579,'[2]pop-2020-2023'!$I$5:$M$1126,3)</f>
        <v>137257</v>
      </c>
      <c r="P579" s="28">
        <f>VLOOKUP($B579,'[2]pop-2020-2023'!$I$5:$M$1126,4)</f>
        <v>139740</v>
      </c>
      <c r="Q579" s="30">
        <f>VLOOKUP($B579,'[2]pop-2020-2023'!$I$5:$M$1126,5)</f>
        <v>142184</v>
      </c>
      <c r="R579" s="29">
        <f>VLOOKUP($B579,'[3]Hogares total'!$D$5:$L$1126,6)</f>
        <v>40197</v>
      </c>
      <c r="S579" s="28">
        <f>VLOOKUP($B579,'[3]Hogares total'!$D$5:$L$1126,7)</f>
        <v>41403</v>
      </c>
      <c r="T579" s="28">
        <f>VLOOKUP($B579,'[3]Hogares total'!$D$5:$L$1126,8)</f>
        <v>42624</v>
      </c>
      <c r="U579" s="30">
        <f>VLOOKUP($B579,'[3]Hogares total'!$D$5:$L$1126,9)</f>
        <v>43791</v>
      </c>
      <c r="V579" s="29"/>
      <c r="W579" s="43">
        <f t="shared" si="62"/>
        <v>0.12481694922663325</v>
      </c>
      <c r="X579" s="43">
        <f t="shared" si="63"/>
        <v>0.11174323744096179</v>
      </c>
      <c r="Y579" s="47">
        <f t="shared" si="64"/>
        <v>9.6909638215270349E-2</v>
      </c>
      <c r="Z579" s="29"/>
      <c r="AA579" s="43">
        <f t="shared" si="65"/>
        <v>0.4137864405960921</v>
      </c>
      <c r="AB579" s="43">
        <f t="shared" si="66"/>
        <v>0.36634290540540543</v>
      </c>
      <c r="AC579" s="47">
        <f t="shared" si="67"/>
        <v>0.31465369596492432</v>
      </c>
      <c r="AD579" t="str">
        <f t="shared" si="61"/>
        <v/>
      </c>
    </row>
    <row r="580" spans="2:30" x14ac:dyDescent="0.25">
      <c r="B580" s="9" t="s">
        <v>578</v>
      </c>
      <c r="C580" s="23" t="str">
        <f>VLOOKUP(B580,[2]Municipal!$C$15:$D$60549,2)</f>
        <v>Acandí</v>
      </c>
      <c r="D580" s="11">
        <f>VLOOKUP($B580,'[1]Sin Corporativo'!$Q$6:$AA$1115,2)</f>
        <v>913</v>
      </c>
      <c r="E580" s="10">
        <f>VLOOKUP($B580,'[1]Sin Corporativo'!$Q$6:$AA$1115,3)</f>
        <v>861</v>
      </c>
      <c r="F580" s="10">
        <f>VLOOKUP($B580,'[1]Sin Corporativo'!$Q$6:$AA$1115,4)</f>
        <v>578</v>
      </c>
      <c r="G580" s="12">
        <f>VLOOKUP($B580,'[1]Sin Corporativo'!$Q$6:$AA$1115,5)</f>
        <v>484</v>
      </c>
      <c r="H580" s="11">
        <f>VLOOKUP($B580,'[1]Sin Corporativo'!$Q$6:$AA$1115,6)</f>
        <v>329</v>
      </c>
      <c r="I580" s="10">
        <f>VLOOKUP($B580,'[1]Sin Corporativo'!$Q$6:$AA$1115,7)</f>
        <v>399</v>
      </c>
      <c r="J580" s="10">
        <f>VLOOKUP($B580,'[1]Sin Corporativo'!$Q$6:$AA$1115,8)</f>
        <v>492</v>
      </c>
      <c r="K580" s="7">
        <f>VLOOKUP($B580,'[1]Sin Corporativo'!$Q$6:$AA$1115,9)</f>
        <v>469</v>
      </c>
      <c r="L580" s="11">
        <f>VLOOKUP($B580,'[1]Sin Corporativo'!$Q$6:$AA$1115,10)</f>
        <v>458</v>
      </c>
      <c r="M580" s="10">
        <f>VLOOKUP($B580,'[1]Sin Corporativo'!$Q$6:$AA$1115,11)</f>
        <v>359</v>
      </c>
      <c r="N580" s="29">
        <f>VLOOKUP($B580,'[2]pop-2020-2023'!$I$5:$M$1126,2)</f>
        <v>14724</v>
      </c>
      <c r="O580" s="28">
        <f>VLOOKUP($B580,'[2]pop-2020-2023'!$I$5:$M$1126,3)</f>
        <v>14993</v>
      </c>
      <c r="P580" s="28">
        <f>VLOOKUP($B580,'[2]pop-2020-2023'!$I$5:$M$1126,4)</f>
        <v>15310</v>
      </c>
      <c r="Q580" s="30">
        <f>VLOOKUP($B580,'[2]pop-2020-2023'!$I$5:$M$1126,5)</f>
        <v>15604</v>
      </c>
      <c r="R580" s="29">
        <f>VLOOKUP($B580,'[3]Hogares total'!$D$5:$L$1126,6)</f>
        <v>4862</v>
      </c>
      <c r="S580" s="28">
        <f>VLOOKUP($B580,'[3]Hogares total'!$D$5:$L$1126,7)</f>
        <v>4999</v>
      </c>
      <c r="T580" s="28">
        <f>VLOOKUP($B580,'[3]Hogares total'!$D$5:$L$1126,8)</f>
        <v>5136</v>
      </c>
      <c r="U580" s="30">
        <f>VLOOKUP($B580,'[3]Hogares total'!$D$5:$L$1126,9)</f>
        <v>5272</v>
      </c>
      <c r="V580" s="29"/>
      <c r="W580" s="43">
        <f t="shared" si="62"/>
        <v>5.7426799172947372E-2</v>
      </c>
      <c r="X580" s="43">
        <f t="shared" si="63"/>
        <v>2.6061397779229261E-2</v>
      </c>
      <c r="Y580" s="47">
        <f t="shared" si="64"/>
        <v>2.3006921302230199E-2</v>
      </c>
      <c r="Z580" s="29"/>
      <c r="AA580" s="43">
        <f t="shared" si="65"/>
        <v>0.17223444688937786</v>
      </c>
      <c r="AB580" s="43">
        <f t="shared" si="66"/>
        <v>7.7686915887850469E-2</v>
      </c>
      <c r="AC580" s="47">
        <f t="shared" si="67"/>
        <v>6.8095599393019721E-2</v>
      </c>
      <c r="AD580" t="str">
        <f t="shared" si="61"/>
        <v/>
      </c>
    </row>
    <row r="581" spans="2:30" x14ac:dyDescent="0.25">
      <c r="B581" s="9" t="s">
        <v>579</v>
      </c>
      <c r="C581" s="23" t="str">
        <f>VLOOKUP(B581,[2]Municipal!$C$15:$D$60549,2)</f>
        <v>Alto Baudó</v>
      </c>
      <c r="D581" s="11">
        <f>VLOOKUP($B581,'[1]Sin Corporativo'!$Q$6:$AA$1115,2)</f>
        <v>28</v>
      </c>
      <c r="E581" s="10">
        <f>VLOOKUP($B581,'[1]Sin Corporativo'!$Q$6:$AA$1115,3)</f>
        <v>17</v>
      </c>
      <c r="F581" s="10">
        <f>VLOOKUP($B581,'[1]Sin Corporativo'!$Q$6:$AA$1115,4)</f>
        <v>13</v>
      </c>
      <c r="G581" s="12">
        <f>VLOOKUP($B581,'[1]Sin Corporativo'!$Q$6:$AA$1115,5)</f>
        <v>60</v>
      </c>
      <c r="H581" s="11">
        <f>VLOOKUP($B581,'[1]Sin Corporativo'!$Q$6:$AA$1115,6)</f>
        <v>26</v>
      </c>
      <c r="I581" s="10">
        <f>VLOOKUP($B581,'[1]Sin Corporativo'!$Q$6:$AA$1115,7)</f>
        <v>15</v>
      </c>
      <c r="J581" s="10">
        <f>VLOOKUP($B581,'[1]Sin Corporativo'!$Q$6:$AA$1115,8)</f>
        <v>32</v>
      </c>
      <c r="K581" s="7">
        <f>VLOOKUP($B581,'[1]Sin Corporativo'!$Q$6:$AA$1115,9)</f>
        <v>17</v>
      </c>
      <c r="L581" s="11">
        <f>VLOOKUP($B581,'[1]Sin Corporativo'!$Q$6:$AA$1115,10)</f>
        <v>20</v>
      </c>
      <c r="M581" s="10">
        <f>VLOOKUP($B581,'[1]Sin Corporativo'!$Q$6:$AA$1115,11)</f>
        <v>42</v>
      </c>
      <c r="N581" s="29">
        <f>VLOOKUP($B581,'[2]pop-2020-2023'!$I$5:$M$1126,2)</f>
        <v>29054</v>
      </c>
      <c r="O581" s="28">
        <f>VLOOKUP($B581,'[2]pop-2020-2023'!$I$5:$M$1126,3)</f>
        <v>29662</v>
      </c>
      <c r="P581" s="28">
        <f>VLOOKUP($B581,'[2]pop-2020-2023'!$I$5:$M$1126,4)</f>
        <v>30172</v>
      </c>
      <c r="Q581" s="30">
        <f>VLOOKUP($B581,'[2]pop-2020-2023'!$I$5:$M$1126,5)</f>
        <v>30748</v>
      </c>
      <c r="R581" s="29">
        <f>VLOOKUP($B581,'[3]Hogares total'!$D$5:$L$1126,6)</f>
        <v>6832</v>
      </c>
      <c r="S581" s="28">
        <f>VLOOKUP($B581,'[3]Hogares total'!$D$5:$L$1126,7)</f>
        <v>7005</v>
      </c>
      <c r="T581" s="28">
        <f>VLOOKUP($B581,'[3]Hogares total'!$D$5:$L$1126,8)</f>
        <v>7176</v>
      </c>
      <c r="U581" s="30">
        <f>VLOOKUP($B581,'[3]Hogares total'!$D$5:$L$1126,9)</f>
        <v>7345</v>
      </c>
      <c r="V581" s="29"/>
      <c r="W581" s="43">
        <f t="shared" si="62"/>
        <v>5.7312386218056775E-4</v>
      </c>
      <c r="X581" s="43">
        <f t="shared" si="63"/>
        <v>4.9714967519554553E-4</v>
      </c>
      <c r="Y581" s="47">
        <f t="shared" si="64"/>
        <v>1.3659425003252244E-3</v>
      </c>
      <c r="Z581" s="29"/>
      <c r="AA581" s="43">
        <f t="shared" si="65"/>
        <v>2.4268379728765166E-3</v>
      </c>
      <c r="AB581" s="43">
        <f t="shared" si="66"/>
        <v>2.0903010033444815E-3</v>
      </c>
      <c r="AC581" s="47">
        <f t="shared" si="67"/>
        <v>5.7181756296800544E-3</v>
      </c>
      <c r="AD581" t="str">
        <f t="shared" si="61"/>
        <v/>
      </c>
    </row>
    <row r="582" spans="2:30" x14ac:dyDescent="0.25">
      <c r="B582" s="9" t="s">
        <v>580</v>
      </c>
      <c r="C582" s="23" t="str">
        <f>VLOOKUP(B582,[2]Municipal!$C$15:$D$60549,2)</f>
        <v>Atrato</v>
      </c>
      <c r="D582" s="11">
        <f>VLOOKUP($B582,'[1]Sin Corporativo'!$Q$6:$AA$1115,2)</f>
        <v>7</v>
      </c>
      <c r="E582" s="10">
        <f>VLOOKUP($B582,'[1]Sin Corporativo'!$Q$6:$AA$1115,3)</f>
        <v>7</v>
      </c>
      <c r="F582" s="10">
        <f>VLOOKUP($B582,'[1]Sin Corporativo'!$Q$6:$AA$1115,4)</f>
        <v>8</v>
      </c>
      <c r="G582" s="12">
        <f>VLOOKUP($B582,'[1]Sin Corporativo'!$Q$6:$AA$1115,5)</f>
        <v>9</v>
      </c>
      <c r="H582" s="11">
        <f>VLOOKUP($B582,'[1]Sin Corporativo'!$Q$6:$AA$1115,6)</f>
        <v>7</v>
      </c>
      <c r="I582" s="10">
        <f>VLOOKUP($B582,'[1]Sin Corporativo'!$Q$6:$AA$1115,7)</f>
        <v>6</v>
      </c>
      <c r="J582" s="10">
        <f>VLOOKUP($B582,'[1]Sin Corporativo'!$Q$6:$AA$1115,8)</f>
        <v>7</v>
      </c>
      <c r="K582" s="7">
        <f>VLOOKUP($B582,'[1]Sin Corporativo'!$Q$6:$AA$1115,9)</f>
        <v>6</v>
      </c>
      <c r="L582" s="11">
        <f>VLOOKUP($B582,'[1]Sin Corporativo'!$Q$6:$AA$1115,10)</f>
        <v>4</v>
      </c>
      <c r="M582" s="10">
        <f>VLOOKUP($B582,'[1]Sin Corporativo'!$Q$6:$AA$1115,11)</f>
        <v>5</v>
      </c>
      <c r="N582" s="29">
        <f>VLOOKUP($B582,'[2]pop-2020-2023'!$I$5:$M$1126,2)</f>
        <v>6358</v>
      </c>
      <c r="O582" s="28">
        <f>VLOOKUP($B582,'[2]pop-2020-2023'!$I$5:$M$1126,3)</f>
        <v>6483</v>
      </c>
      <c r="P582" s="28">
        <f>VLOOKUP($B582,'[2]pop-2020-2023'!$I$5:$M$1126,4)</f>
        <v>6616</v>
      </c>
      <c r="Q582" s="30">
        <f>VLOOKUP($B582,'[2]pop-2020-2023'!$I$5:$M$1126,5)</f>
        <v>6724</v>
      </c>
      <c r="R582" s="29">
        <f>VLOOKUP($B582,'[3]Hogares total'!$D$5:$L$1126,6)</f>
        <v>2078</v>
      </c>
      <c r="S582" s="28">
        <f>VLOOKUP($B582,'[3]Hogares total'!$D$5:$L$1126,7)</f>
        <v>2139</v>
      </c>
      <c r="T582" s="28">
        <f>VLOOKUP($B582,'[3]Hogares total'!$D$5:$L$1126,8)</f>
        <v>2198</v>
      </c>
      <c r="U582" s="30">
        <f>VLOOKUP($B582,'[3]Hogares total'!$D$5:$L$1126,9)</f>
        <v>2255</v>
      </c>
      <c r="V582" s="29"/>
      <c r="W582" s="43">
        <f t="shared" si="62"/>
        <v>1.0797470306956657E-3</v>
      </c>
      <c r="X582" s="43">
        <f t="shared" si="63"/>
        <v>9.0689238210399034E-4</v>
      </c>
      <c r="Y582" s="47">
        <f t="shared" si="64"/>
        <v>7.4360499702557997E-4</v>
      </c>
      <c r="Z582" s="29"/>
      <c r="AA582" s="43">
        <f t="shared" si="65"/>
        <v>3.2725572697522207E-3</v>
      </c>
      <c r="AB582" s="43">
        <f t="shared" si="66"/>
        <v>2.7297543221110102E-3</v>
      </c>
      <c r="AC582" s="47">
        <f t="shared" si="67"/>
        <v>2.2172949002217295E-3</v>
      </c>
      <c r="AD582" t="str">
        <f t="shared" ref="AD582:AD645" si="68">IF(AC582&gt;100%,"&gt;100%","")</f>
        <v/>
      </c>
    </row>
    <row r="583" spans="2:30" x14ac:dyDescent="0.25">
      <c r="B583" s="9" t="s">
        <v>581</v>
      </c>
      <c r="C583" s="23" t="str">
        <f>VLOOKUP(B583,[2]Municipal!$C$15:$D$60549,2)</f>
        <v>Bagadó</v>
      </c>
      <c r="D583" s="11">
        <f>VLOOKUP($B583,'[1]Sin Corporativo'!$Q$6:$AA$1115,2)</f>
        <v>15</v>
      </c>
      <c r="E583" s="10">
        <f>VLOOKUP($B583,'[1]Sin Corporativo'!$Q$6:$AA$1115,3)</f>
        <v>23</v>
      </c>
      <c r="F583" s="10">
        <f>VLOOKUP($B583,'[1]Sin Corporativo'!$Q$6:$AA$1115,4)</f>
        <v>30</v>
      </c>
      <c r="G583" s="12">
        <f>VLOOKUP($B583,'[1]Sin Corporativo'!$Q$6:$AA$1115,5)</f>
        <v>37</v>
      </c>
      <c r="H583" s="11">
        <f>VLOOKUP($B583,'[1]Sin Corporativo'!$Q$6:$AA$1115,6)</f>
        <v>33</v>
      </c>
      <c r="I583" s="10">
        <f>VLOOKUP($B583,'[1]Sin Corporativo'!$Q$6:$AA$1115,7)</f>
        <v>33</v>
      </c>
      <c r="J583" s="10">
        <f>VLOOKUP($B583,'[1]Sin Corporativo'!$Q$6:$AA$1115,8)</f>
        <v>33</v>
      </c>
      <c r="K583" s="7">
        <f>VLOOKUP($B583,'[1]Sin Corporativo'!$Q$6:$AA$1115,9)</f>
        <v>30</v>
      </c>
      <c r="L583" s="11">
        <f>VLOOKUP($B583,'[1]Sin Corporativo'!$Q$6:$AA$1115,10)</f>
        <v>29</v>
      </c>
      <c r="M583" s="10">
        <f>VLOOKUP($B583,'[1]Sin Corporativo'!$Q$6:$AA$1115,11)</f>
        <v>23</v>
      </c>
      <c r="N583" s="29">
        <f>VLOOKUP($B583,'[2]pop-2020-2023'!$I$5:$M$1126,2)</f>
        <v>11235</v>
      </c>
      <c r="O583" s="28">
        <f>VLOOKUP($B583,'[2]pop-2020-2023'!$I$5:$M$1126,3)</f>
        <v>11272</v>
      </c>
      <c r="P583" s="28">
        <f>VLOOKUP($B583,'[2]pop-2020-2023'!$I$5:$M$1126,4)</f>
        <v>11433</v>
      </c>
      <c r="Q583" s="30">
        <f>VLOOKUP($B583,'[2]pop-2020-2023'!$I$5:$M$1126,5)</f>
        <v>11704</v>
      </c>
      <c r="R583" s="29">
        <f>VLOOKUP($B583,'[3]Hogares total'!$D$5:$L$1126,6)</f>
        <v>3337</v>
      </c>
      <c r="S583" s="28">
        <f>VLOOKUP($B583,'[3]Hogares total'!$D$5:$L$1126,7)</f>
        <v>3425</v>
      </c>
      <c r="T583" s="28">
        <f>VLOOKUP($B583,'[3]Hogares total'!$D$5:$L$1126,8)</f>
        <v>3512</v>
      </c>
      <c r="U583" s="30">
        <f>VLOOKUP($B583,'[3]Hogares total'!$D$5:$L$1126,9)</f>
        <v>3598</v>
      </c>
      <c r="V583" s="29"/>
      <c r="W583" s="43">
        <f t="shared" ref="W583:W646" si="69">+$E583/O583</f>
        <v>2.0404542228530873E-3</v>
      </c>
      <c r="X583" s="43">
        <f t="shared" ref="X583:X646" si="70">+$I583/P583</f>
        <v>2.8863815271582263E-3</v>
      </c>
      <c r="Y583" s="47">
        <f t="shared" ref="Y583:Y646" si="71">+$M583/Q583</f>
        <v>1.9651401230348598E-3</v>
      </c>
      <c r="Z583" s="29"/>
      <c r="AA583" s="43">
        <f t="shared" ref="AA583:AA646" si="72">+$E583/S583</f>
        <v>6.7153284671532844E-3</v>
      </c>
      <c r="AB583" s="43">
        <f t="shared" ref="AB583:AB646" si="73">+$I583/T583</f>
        <v>9.3963553530751701E-3</v>
      </c>
      <c r="AC583" s="47">
        <f t="shared" ref="AC583:AC646" si="74">+$M583/U583</f>
        <v>6.3924402445803222E-3</v>
      </c>
      <c r="AD583" t="str">
        <f t="shared" si="68"/>
        <v/>
      </c>
    </row>
    <row r="584" spans="2:30" x14ac:dyDescent="0.25">
      <c r="B584" s="9" t="s">
        <v>582</v>
      </c>
      <c r="C584" s="23" t="str">
        <f>VLOOKUP(B584,[2]Municipal!$C$15:$D$60549,2)</f>
        <v>Bahía Solano</v>
      </c>
      <c r="D584" s="11">
        <f>VLOOKUP($B584,'[1]Sin Corporativo'!$Q$6:$AA$1115,2)</f>
        <v>976</v>
      </c>
      <c r="E584" s="10">
        <f>VLOOKUP($B584,'[1]Sin Corporativo'!$Q$6:$AA$1115,3)</f>
        <v>523</v>
      </c>
      <c r="F584" s="10">
        <f>VLOOKUP($B584,'[1]Sin Corporativo'!$Q$6:$AA$1115,4)</f>
        <v>935</v>
      </c>
      <c r="G584" s="12">
        <f>VLOOKUP($B584,'[1]Sin Corporativo'!$Q$6:$AA$1115,5)</f>
        <v>902</v>
      </c>
      <c r="H584" s="11">
        <f>VLOOKUP($B584,'[1]Sin Corporativo'!$Q$6:$AA$1115,6)</f>
        <v>740</v>
      </c>
      <c r="I584" s="10">
        <f>VLOOKUP($B584,'[1]Sin Corporativo'!$Q$6:$AA$1115,7)</f>
        <v>780</v>
      </c>
      <c r="J584" s="10">
        <f>VLOOKUP($B584,'[1]Sin Corporativo'!$Q$6:$AA$1115,8)</f>
        <v>833</v>
      </c>
      <c r="K584" s="7">
        <f>VLOOKUP($B584,'[1]Sin Corporativo'!$Q$6:$AA$1115,9)</f>
        <v>162</v>
      </c>
      <c r="L584" s="11">
        <f>VLOOKUP($B584,'[1]Sin Corporativo'!$Q$6:$AA$1115,10)</f>
        <v>360</v>
      </c>
      <c r="M584" s="10">
        <f>VLOOKUP($B584,'[1]Sin Corporativo'!$Q$6:$AA$1115,11)</f>
        <v>406</v>
      </c>
      <c r="N584" s="29">
        <f>VLOOKUP($B584,'[2]pop-2020-2023'!$I$5:$M$1126,2)</f>
        <v>10663</v>
      </c>
      <c r="O584" s="28">
        <f>VLOOKUP($B584,'[2]pop-2020-2023'!$I$5:$M$1126,3)</f>
        <v>10881</v>
      </c>
      <c r="P584" s="28">
        <f>VLOOKUP($B584,'[2]pop-2020-2023'!$I$5:$M$1126,4)</f>
        <v>11082</v>
      </c>
      <c r="Q584" s="30">
        <f>VLOOKUP($B584,'[2]pop-2020-2023'!$I$5:$M$1126,5)</f>
        <v>11291</v>
      </c>
      <c r="R584" s="29">
        <f>VLOOKUP($B584,'[3]Hogares total'!$D$5:$L$1126,6)</f>
        <v>2923</v>
      </c>
      <c r="S584" s="28">
        <f>VLOOKUP($B584,'[3]Hogares total'!$D$5:$L$1126,7)</f>
        <v>3003</v>
      </c>
      <c r="T584" s="28">
        <f>VLOOKUP($B584,'[3]Hogares total'!$D$5:$L$1126,8)</f>
        <v>3085</v>
      </c>
      <c r="U584" s="30">
        <f>VLOOKUP($B584,'[3]Hogares total'!$D$5:$L$1126,9)</f>
        <v>3167</v>
      </c>
      <c r="V584" s="29"/>
      <c r="W584" s="43">
        <f t="shared" si="69"/>
        <v>4.8065435162209354E-2</v>
      </c>
      <c r="X584" s="43">
        <f t="shared" si="70"/>
        <v>7.038440714672442E-2</v>
      </c>
      <c r="Y584" s="47">
        <f t="shared" si="71"/>
        <v>3.5957842529448232E-2</v>
      </c>
      <c r="Z584" s="29"/>
      <c r="AA584" s="43">
        <f t="shared" si="72"/>
        <v>0.17415917415917415</v>
      </c>
      <c r="AB584" s="43">
        <f t="shared" si="73"/>
        <v>0.25283630470016205</v>
      </c>
      <c r="AC584" s="47">
        <f t="shared" si="74"/>
        <v>0.12819703189137985</v>
      </c>
      <c r="AD584" t="str">
        <f t="shared" si="68"/>
        <v/>
      </c>
    </row>
    <row r="585" spans="2:30" x14ac:dyDescent="0.25">
      <c r="B585" s="9" t="s">
        <v>583</v>
      </c>
      <c r="C585" s="23" t="str">
        <f>VLOOKUP(B585,[2]Municipal!$C$15:$D$60549,2)</f>
        <v>Bajo Baudó</v>
      </c>
      <c r="D585" s="11">
        <f>VLOOKUP($B585,'[1]Sin Corporativo'!$Q$6:$AA$1115,2)</f>
        <v>103</v>
      </c>
      <c r="E585" s="10">
        <f>VLOOKUP($B585,'[1]Sin Corporativo'!$Q$6:$AA$1115,3)</f>
        <v>127</v>
      </c>
      <c r="F585" s="10">
        <f>VLOOKUP($B585,'[1]Sin Corporativo'!$Q$6:$AA$1115,4)</f>
        <v>191</v>
      </c>
      <c r="G585" s="12">
        <f>VLOOKUP($B585,'[1]Sin Corporativo'!$Q$6:$AA$1115,5)</f>
        <v>200</v>
      </c>
      <c r="H585" s="11">
        <f>VLOOKUP($B585,'[1]Sin Corporativo'!$Q$6:$AA$1115,6)</f>
        <v>231</v>
      </c>
      <c r="I585" s="10">
        <f>VLOOKUP($B585,'[1]Sin Corporativo'!$Q$6:$AA$1115,7)</f>
        <v>244</v>
      </c>
      <c r="J585" s="10">
        <f>VLOOKUP($B585,'[1]Sin Corporativo'!$Q$6:$AA$1115,8)</f>
        <v>302</v>
      </c>
      <c r="K585" s="7">
        <f>VLOOKUP($B585,'[1]Sin Corporativo'!$Q$6:$AA$1115,9)</f>
        <v>324</v>
      </c>
      <c r="L585" s="11">
        <f>VLOOKUP($B585,'[1]Sin Corporativo'!$Q$6:$AA$1115,10)</f>
        <v>285</v>
      </c>
      <c r="M585" s="10">
        <f>VLOOKUP($B585,'[1]Sin Corporativo'!$Q$6:$AA$1115,11)</f>
        <v>297</v>
      </c>
      <c r="N585" s="29">
        <f>VLOOKUP($B585,'[2]pop-2020-2023'!$I$5:$M$1126,2)</f>
        <v>31444</v>
      </c>
      <c r="O585" s="28">
        <f>VLOOKUP($B585,'[2]pop-2020-2023'!$I$5:$M$1126,3)</f>
        <v>32059</v>
      </c>
      <c r="P585" s="28">
        <f>VLOOKUP($B585,'[2]pop-2020-2023'!$I$5:$M$1126,4)</f>
        <v>32640</v>
      </c>
      <c r="Q585" s="30">
        <f>VLOOKUP($B585,'[2]pop-2020-2023'!$I$5:$M$1126,5)</f>
        <v>33373</v>
      </c>
      <c r="R585" s="29">
        <f>VLOOKUP($B585,'[3]Hogares total'!$D$5:$L$1126,6)</f>
        <v>7937</v>
      </c>
      <c r="S585" s="28">
        <f>VLOOKUP($B585,'[3]Hogares total'!$D$5:$L$1126,7)</f>
        <v>8146</v>
      </c>
      <c r="T585" s="28">
        <f>VLOOKUP($B585,'[3]Hogares total'!$D$5:$L$1126,8)</f>
        <v>8355</v>
      </c>
      <c r="U585" s="30">
        <f>VLOOKUP($B585,'[3]Hogares total'!$D$5:$L$1126,9)</f>
        <v>8558</v>
      </c>
      <c r="V585" s="29"/>
      <c r="W585" s="43">
        <f t="shared" si="69"/>
        <v>3.9614460837830252E-3</v>
      </c>
      <c r="X585" s="43">
        <f t="shared" si="70"/>
        <v>7.4754901960784317E-3</v>
      </c>
      <c r="Y585" s="47">
        <f t="shared" si="71"/>
        <v>8.8994097024540798E-3</v>
      </c>
      <c r="Z585" s="29"/>
      <c r="AA585" s="43">
        <f t="shared" si="72"/>
        <v>1.5590473852197398E-2</v>
      </c>
      <c r="AB585" s="43">
        <f t="shared" si="73"/>
        <v>2.9204069419509277E-2</v>
      </c>
      <c r="AC585" s="47">
        <f t="shared" si="74"/>
        <v>3.4704370179948589E-2</v>
      </c>
      <c r="AD585" t="str">
        <f t="shared" si="68"/>
        <v/>
      </c>
    </row>
    <row r="586" spans="2:30" x14ac:dyDescent="0.25">
      <c r="B586" s="27" t="s">
        <v>584</v>
      </c>
      <c r="C586" s="34" t="str">
        <f>VLOOKUP(B586,[2]Municipal!$C$15:$D$60549,2)</f>
        <v>Bajo Baudó</v>
      </c>
      <c r="D586" s="11">
        <f>VLOOKUP($B586,'[1]Sin Corporativo'!$Q$6:$AA$1115,2)</f>
        <v>2</v>
      </c>
      <c r="E586" s="10">
        <f>VLOOKUP($B586,'[1]Sin Corporativo'!$Q$6:$AA$1115,3)</f>
        <v>2</v>
      </c>
      <c r="F586" s="10">
        <f>VLOOKUP($B586,'[1]Sin Corporativo'!$Q$6:$AA$1115,4)</f>
        <v>0</v>
      </c>
      <c r="G586" s="12">
        <f>VLOOKUP($B586,'[1]Sin Corporativo'!$Q$6:$AA$1115,5)</f>
        <v>0</v>
      </c>
      <c r="H586" s="11">
        <f>VLOOKUP($B586,'[1]Sin Corporativo'!$Q$6:$AA$1115,6)</f>
        <v>0</v>
      </c>
      <c r="I586" s="10">
        <f>VLOOKUP($B586,'[1]Sin Corporativo'!$Q$6:$AA$1115,7)</f>
        <v>0</v>
      </c>
      <c r="J586" s="10">
        <f>VLOOKUP($B586,'[1]Sin Corporativo'!$Q$6:$AA$1115,8)</f>
        <v>0</v>
      </c>
      <c r="K586" s="7">
        <f>VLOOKUP($B586,'[1]Sin Corporativo'!$Q$6:$AA$1115,9)</f>
        <v>0</v>
      </c>
      <c r="L586" s="11">
        <f>VLOOKUP($B586,'[1]Sin Corporativo'!$Q$6:$AA$1115,10)</f>
        <v>0</v>
      </c>
      <c r="M586" s="10">
        <f>VLOOKUP($B586,'[1]Sin Corporativo'!$Q$6:$AA$1115,11)</f>
        <v>0</v>
      </c>
      <c r="N586" s="38"/>
      <c r="O586" s="39"/>
      <c r="P586" s="39"/>
      <c r="Q586" s="40"/>
      <c r="R586" s="38"/>
      <c r="S586" s="39"/>
      <c r="T586" s="39"/>
      <c r="U586" s="40"/>
      <c r="V586" s="38"/>
      <c r="W586" s="51"/>
      <c r="X586" s="51"/>
      <c r="Y586" s="52"/>
      <c r="Z586" s="38"/>
      <c r="AA586" s="51"/>
      <c r="AB586" s="51"/>
      <c r="AC586" s="52"/>
      <c r="AD586" t="str">
        <f t="shared" si="68"/>
        <v/>
      </c>
    </row>
    <row r="587" spans="2:30" x14ac:dyDescent="0.25">
      <c r="B587" s="9" t="s">
        <v>585</v>
      </c>
      <c r="C587" s="23" t="str">
        <f>VLOOKUP(B587,[2]Municipal!$C$15:$D$60549,2)</f>
        <v>Bojayá</v>
      </c>
      <c r="D587" s="11">
        <f>VLOOKUP($B587,'[1]Sin Corporativo'!$Q$6:$AA$1115,2)</f>
        <v>132</v>
      </c>
      <c r="E587" s="10">
        <f>VLOOKUP($B587,'[1]Sin Corporativo'!$Q$6:$AA$1115,3)</f>
        <v>187</v>
      </c>
      <c r="F587" s="10">
        <f>VLOOKUP($B587,'[1]Sin Corporativo'!$Q$6:$AA$1115,4)</f>
        <v>167</v>
      </c>
      <c r="G587" s="12">
        <f>VLOOKUP($B587,'[1]Sin Corporativo'!$Q$6:$AA$1115,5)</f>
        <v>183</v>
      </c>
      <c r="H587" s="11">
        <f>VLOOKUP($B587,'[1]Sin Corporativo'!$Q$6:$AA$1115,6)</f>
        <v>153</v>
      </c>
      <c r="I587" s="10">
        <f>VLOOKUP($B587,'[1]Sin Corporativo'!$Q$6:$AA$1115,7)</f>
        <v>112</v>
      </c>
      <c r="J587" s="10">
        <f>VLOOKUP($B587,'[1]Sin Corporativo'!$Q$6:$AA$1115,8)</f>
        <v>171</v>
      </c>
      <c r="K587" s="7">
        <f>VLOOKUP($B587,'[1]Sin Corporativo'!$Q$6:$AA$1115,9)</f>
        <v>155</v>
      </c>
      <c r="L587" s="11">
        <f>VLOOKUP($B587,'[1]Sin Corporativo'!$Q$6:$AA$1115,10)</f>
        <v>127</v>
      </c>
      <c r="M587" s="10">
        <f>VLOOKUP($B587,'[1]Sin Corporativo'!$Q$6:$AA$1115,11)</f>
        <v>144</v>
      </c>
      <c r="N587" s="29">
        <f>VLOOKUP($B587,'[2]pop-2020-2023'!$I$5:$M$1126,2)</f>
        <v>12709</v>
      </c>
      <c r="O587" s="28">
        <f>VLOOKUP($B587,'[2]pop-2020-2023'!$I$5:$M$1126,3)</f>
        <v>12982</v>
      </c>
      <c r="P587" s="28">
        <f>VLOOKUP($B587,'[2]pop-2020-2023'!$I$5:$M$1126,4)</f>
        <v>13210</v>
      </c>
      <c r="Q587" s="30">
        <f>VLOOKUP($B587,'[2]pop-2020-2023'!$I$5:$M$1126,5)</f>
        <v>13479</v>
      </c>
      <c r="R587" s="29">
        <f>VLOOKUP($B587,'[3]Hogares total'!$D$5:$L$1126,6)</f>
        <v>3395</v>
      </c>
      <c r="S587" s="28">
        <f>VLOOKUP($B587,'[3]Hogares total'!$D$5:$L$1126,7)</f>
        <v>3480</v>
      </c>
      <c r="T587" s="28">
        <f>VLOOKUP($B587,'[3]Hogares total'!$D$5:$L$1126,8)</f>
        <v>3564</v>
      </c>
      <c r="U587" s="30">
        <f>VLOOKUP($B587,'[3]Hogares total'!$D$5:$L$1126,9)</f>
        <v>3646</v>
      </c>
      <c r="V587" s="29"/>
      <c r="W587" s="43">
        <f t="shared" si="69"/>
        <v>1.4404560160221846E-2</v>
      </c>
      <c r="X587" s="43">
        <f t="shared" si="70"/>
        <v>8.4784254352763058E-3</v>
      </c>
      <c r="Y587" s="47">
        <f t="shared" si="71"/>
        <v>1.0683285110171378E-2</v>
      </c>
      <c r="Z587" s="29"/>
      <c r="AA587" s="43">
        <f t="shared" si="72"/>
        <v>5.3735632183908047E-2</v>
      </c>
      <c r="AB587" s="43">
        <f t="shared" si="73"/>
        <v>3.1425364758698095E-2</v>
      </c>
      <c r="AC587" s="47">
        <f t="shared" si="74"/>
        <v>3.9495337356006584E-2</v>
      </c>
      <c r="AD587" t="str">
        <f t="shared" si="68"/>
        <v/>
      </c>
    </row>
    <row r="588" spans="2:30" x14ac:dyDescent="0.25">
      <c r="B588" s="9" t="s">
        <v>586</v>
      </c>
      <c r="C588" s="23" t="str">
        <f>VLOOKUP(B588,[2]Municipal!$C$15:$D$60549,2)</f>
        <v>El Cantón del San Pablo</v>
      </c>
      <c r="D588" s="11">
        <f>VLOOKUP($B588,'[1]Sin Corporativo'!$Q$6:$AA$1115,2)</f>
        <v>10</v>
      </c>
      <c r="E588" s="10">
        <f>VLOOKUP($B588,'[1]Sin Corporativo'!$Q$6:$AA$1115,3)</f>
        <v>10</v>
      </c>
      <c r="F588" s="10">
        <f>VLOOKUP($B588,'[1]Sin Corporativo'!$Q$6:$AA$1115,4)</f>
        <v>10</v>
      </c>
      <c r="G588" s="12">
        <f>VLOOKUP($B588,'[1]Sin Corporativo'!$Q$6:$AA$1115,5)</f>
        <v>12</v>
      </c>
      <c r="H588" s="11">
        <f>VLOOKUP($B588,'[1]Sin Corporativo'!$Q$6:$AA$1115,6)</f>
        <v>12</v>
      </c>
      <c r="I588" s="10">
        <f>VLOOKUP($B588,'[1]Sin Corporativo'!$Q$6:$AA$1115,7)</f>
        <v>13</v>
      </c>
      <c r="J588" s="10">
        <f>VLOOKUP($B588,'[1]Sin Corporativo'!$Q$6:$AA$1115,8)</f>
        <v>15</v>
      </c>
      <c r="K588" s="7">
        <f>VLOOKUP($B588,'[1]Sin Corporativo'!$Q$6:$AA$1115,9)</f>
        <v>13</v>
      </c>
      <c r="L588" s="11">
        <f>VLOOKUP($B588,'[1]Sin Corporativo'!$Q$6:$AA$1115,10)</f>
        <v>12</v>
      </c>
      <c r="M588" s="10">
        <f>VLOOKUP($B588,'[1]Sin Corporativo'!$Q$6:$AA$1115,11)</f>
        <v>11</v>
      </c>
      <c r="N588" s="29">
        <f>VLOOKUP($B588,'[2]pop-2020-2023'!$I$5:$M$1126,2)</f>
        <v>6404</v>
      </c>
      <c r="O588" s="28">
        <f>VLOOKUP($B588,'[2]pop-2020-2023'!$I$5:$M$1126,3)</f>
        <v>6521</v>
      </c>
      <c r="P588" s="28">
        <f>VLOOKUP($B588,'[2]pop-2020-2023'!$I$5:$M$1126,4)</f>
        <v>6668</v>
      </c>
      <c r="Q588" s="30">
        <f>VLOOKUP($B588,'[2]pop-2020-2023'!$I$5:$M$1126,5)</f>
        <v>6783</v>
      </c>
      <c r="R588" s="29">
        <f>VLOOKUP($B588,'[3]Hogares total'!$D$5:$L$1126,6)</f>
        <v>2082</v>
      </c>
      <c r="S588" s="28">
        <f>VLOOKUP($B588,'[3]Hogares total'!$D$5:$L$1126,7)</f>
        <v>2142</v>
      </c>
      <c r="T588" s="28">
        <f>VLOOKUP($B588,'[3]Hogares total'!$D$5:$L$1126,8)</f>
        <v>2201</v>
      </c>
      <c r="U588" s="30">
        <f>VLOOKUP($B588,'[3]Hogares total'!$D$5:$L$1126,9)</f>
        <v>2261</v>
      </c>
      <c r="V588" s="29"/>
      <c r="W588" s="43">
        <f t="shared" si="69"/>
        <v>1.5335071308081583E-3</v>
      </c>
      <c r="X588" s="43">
        <f t="shared" si="70"/>
        <v>1.9496100779844031E-3</v>
      </c>
      <c r="Y588" s="47">
        <f t="shared" si="71"/>
        <v>1.6217013121037889E-3</v>
      </c>
      <c r="Z588" s="29"/>
      <c r="AA588" s="43">
        <f t="shared" si="72"/>
        <v>4.6685340802987861E-3</v>
      </c>
      <c r="AB588" s="43">
        <f t="shared" si="73"/>
        <v>5.906406179009541E-3</v>
      </c>
      <c r="AC588" s="47">
        <f t="shared" si="74"/>
        <v>4.8651039363113669E-3</v>
      </c>
      <c r="AD588" t="str">
        <f t="shared" si="68"/>
        <v/>
      </c>
    </row>
    <row r="589" spans="2:30" x14ac:dyDescent="0.25">
      <c r="B589" s="9" t="s">
        <v>587</v>
      </c>
      <c r="C589" s="23" t="str">
        <f>VLOOKUP(B589,[2]Municipal!$C$15:$D$60549,2)</f>
        <v>Carmen del Darién</v>
      </c>
      <c r="D589" s="11">
        <f>VLOOKUP($B589,'[1]Sin Corporativo'!$Q$6:$AA$1115,2)</f>
        <v>119</v>
      </c>
      <c r="E589" s="10">
        <f>VLOOKUP($B589,'[1]Sin Corporativo'!$Q$6:$AA$1115,3)</f>
        <v>128</v>
      </c>
      <c r="F589" s="10">
        <f>VLOOKUP($B589,'[1]Sin Corporativo'!$Q$6:$AA$1115,4)</f>
        <v>143</v>
      </c>
      <c r="G589" s="12">
        <f>VLOOKUP($B589,'[1]Sin Corporativo'!$Q$6:$AA$1115,5)</f>
        <v>147</v>
      </c>
      <c r="H589" s="11">
        <f>VLOOKUP($B589,'[1]Sin Corporativo'!$Q$6:$AA$1115,6)</f>
        <v>154</v>
      </c>
      <c r="I589" s="10">
        <f>VLOOKUP($B589,'[1]Sin Corporativo'!$Q$6:$AA$1115,7)</f>
        <v>147</v>
      </c>
      <c r="J589" s="10">
        <f>VLOOKUP($B589,'[1]Sin Corporativo'!$Q$6:$AA$1115,8)</f>
        <v>151</v>
      </c>
      <c r="K589" s="7">
        <f>VLOOKUP($B589,'[1]Sin Corporativo'!$Q$6:$AA$1115,9)</f>
        <v>140</v>
      </c>
      <c r="L589" s="11">
        <f>VLOOKUP($B589,'[1]Sin Corporativo'!$Q$6:$AA$1115,10)</f>
        <v>115</v>
      </c>
      <c r="M589" s="10">
        <f>VLOOKUP($B589,'[1]Sin Corporativo'!$Q$6:$AA$1115,11)</f>
        <v>108</v>
      </c>
      <c r="N589" s="29">
        <f>VLOOKUP($B589,'[2]pop-2020-2023'!$I$5:$M$1126,2)</f>
        <v>20276</v>
      </c>
      <c r="O589" s="28">
        <f>VLOOKUP($B589,'[2]pop-2020-2023'!$I$5:$M$1126,3)</f>
        <v>21107</v>
      </c>
      <c r="P589" s="28">
        <f>VLOOKUP($B589,'[2]pop-2020-2023'!$I$5:$M$1126,4)</f>
        <v>21458</v>
      </c>
      <c r="Q589" s="30">
        <f>VLOOKUP($B589,'[2]pop-2020-2023'!$I$5:$M$1126,5)</f>
        <v>21814</v>
      </c>
      <c r="R589" s="29">
        <f>VLOOKUP($B589,'[3]Hogares total'!$D$5:$L$1126,6)</f>
        <v>6136</v>
      </c>
      <c r="S589" s="28">
        <f>VLOOKUP($B589,'[3]Hogares total'!$D$5:$L$1126,7)</f>
        <v>6302</v>
      </c>
      <c r="T589" s="28">
        <f>VLOOKUP($B589,'[3]Hogares total'!$D$5:$L$1126,8)</f>
        <v>6467</v>
      </c>
      <c r="U589" s="30">
        <f>VLOOKUP($B589,'[3]Hogares total'!$D$5:$L$1126,9)</f>
        <v>6629</v>
      </c>
      <c r="V589" s="29"/>
      <c r="W589" s="43">
        <f t="shared" si="69"/>
        <v>6.0643388449329602E-3</v>
      </c>
      <c r="X589" s="43">
        <f t="shared" si="70"/>
        <v>6.85059185385404E-3</v>
      </c>
      <c r="Y589" s="47">
        <f t="shared" si="71"/>
        <v>4.95094893187861E-3</v>
      </c>
      <c r="Z589" s="29"/>
      <c r="AA589" s="43">
        <f t="shared" si="72"/>
        <v>2.0311012377023166E-2</v>
      </c>
      <c r="AB589" s="43">
        <f t="shared" si="73"/>
        <v>2.2730787072831299E-2</v>
      </c>
      <c r="AC589" s="47">
        <f t="shared" si="74"/>
        <v>1.6292050082968773E-2</v>
      </c>
      <c r="AD589" t="str">
        <f t="shared" si="68"/>
        <v/>
      </c>
    </row>
    <row r="590" spans="2:30" x14ac:dyDescent="0.25">
      <c r="B590" s="9" t="s">
        <v>588</v>
      </c>
      <c r="C590" s="23" t="str">
        <f>VLOOKUP(B590,[2]Municipal!$C$15:$D$60549,2)</f>
        <v>Cértegui</v>
      </c>
      <c r="D590" s="11">
        <f>VLOOKUP($B590,'[1]Sin Corporativo'!$Q$6:$AA$1115,2)</f>
        <v>1</v>
      </c>
      <c r="E590" s="10">
        <f>VLOOKUP($B590,'[1]Sin Corporativo'!$Q$6:$AA$1115,3)</f>
        <v>167</v>
      </c>
      <c r="F590" s="10">
        <f>VLOOKUP($B590,'[1]Sin Corporativo'!$Q$6:$AA$1115,4)</f>
        <v>167</v>
      </c>
      <c r="G590" s="12">
        <f>VLOOKUP($B590,'[1]Sin Corporativo'!$Q$6:$AA$1115,5)</f>
        <v>172</v>
      </c>
      <c r="H590" s="11">
        <f>VLOOKUP($B590,'[1]Sin Corporativo'!$Q$6:$AA$1115,6)</f>
        <v>174</v>
      </c>
      <c r="I590" s="10">
        <f>VLOOKUP($B590,'[1]Sin Corporativo'!$Q$6:$AA$1115,7)</f>
        <v>173</v>
      </c>
      <c r="J590" s="10">
        <f>VLOOKUP($B590,'[1]Sin Corporativo'!$Q$6:$AA$1115,8)</f>
        <v>174</v>
      </c>
      <c r="K590" s="7">
        <f>VLOOKUP($B590,'[1]Sin Corporativo'!$Q$6:$AA$1115,9)</f>
        <v>168</v>
      </c>
      <c r="L590" s="11">
        <f>VLOOKUP($B590,'[1]Sin Corporativo'!$Q$6:$AA$1115,10)</f>
        <v>168</v>
      </c>
      <c r="M590" s="10">
        <f>VLOOKUP($B590,'[1]Sin Corporativo'!$Q$6:$AA$1115,11)</f>
        <v>0</v>
      </c>
      <c r="N590" s="29">
        <f>VLOOKUP($B590,'[2]pop-2020-2023'!$I$5:$M$1126,2)</f>
        <v>5798</v>
      </c>
      <c r="O590" s="28">
        <f>VLOOKUP($B590,'[2]pop-2020-2023'!$I$5:$M$1126,3)</f>
        <v>5864</v>
      </c>
      <c r="P590" s="28">
        <f>VLOOKUP($B590,'[2]pop-2020-2023'!$I$5:$M$1126,4)</f>
        <v>5967</v>
      </c>
      <c r="Q590" s="30">
        <f>VLOOKUP($B590,'[2]pop-2020-2023'!$I$5:$M$1126,5)</f>
        <v>6088</v>
      </c>
      <c r="R590" s="29">
        <f>VLOOKUP($B590,'[3]Hogares total'!$D$5:$L$1126,6)</f>
        <v>2180</v>
      </c>
      <c r="S590" s="28">
        <f>VLOOKUP($B590,'[3]Hogares total'!$D$5:$L$1126,7)</f>
        <v>2245</v>
      </c>
      <c r="T590" s="28">
        <f>VLOOKUP($B590,'[3]Hogares total'!$D$5:$L$1126,8)</f>
        <v>2311</v>
      </c>
      <c r="U590" s="30">
        <f>VLOOKUP($B590,'[3]Hogares total'!$D$5:$L$1126,9)</f>
        <v>2372</v>
      </c>
      <c r="V590" s="29"/>
      <c r="W590" s="43">
        <f t="shared" si="69"/>
        <v>2.8478854024556615E-2</v>
      </c>
      <c r="X590" s="43">
        <f t="shared" si="70"/>
        <v>2.899279369867605E-2</v>
      </c>
      <c r="Y590" s="47">
        <f t="shared" si="71"/>
        <v>0</v>
      </c>
      <c r="Z590" s="29"/>
      <c r="AA590" s="43">
        <f t="shared" si="72"/>
        <v>7.4387527839643655E-2</v>
      </c>
      <c r="AB590" s="43">
        <f t="shared" si="73"/>
        <v>7.4859368238857638E-2</v>
      </c>
      <c r="AC590" s="47">
        <f t="shared" si="74"/>
        <v>0</v>
      </c>
      <c r="AD590" t="str">
        <f t="shared" si="68"/>
        <v/>
      </c>
    </row>
    <row r="591" spans="2:30" x14ac:dyDescent="0.25">
      <c r="B591" s="9" t="s">
        <v>589</v>
      </c>
      <c r="C591" s="23" t="str">
        <f>VLOOKUP(B591,[2]Municipal!$C$15:$D$60549,2)</f>
        <v>Condoto</v>
      </c>
      <c r="D591" s="11">
        <f>VLOOKUP($B591,'[1]Sin Corporativo'!$Q$6:$AA$1115,2)</f>
        <v>525</v>
      </c>
      <c r="E591" s="10">
        <f>VLOOKUP($B591,'[1]Sin Corporativo'!$Q$6:$AA$1115,3)</f>
        <v>1063</v>
      </c>
      <c r="F591" s="10">
        <f>VLOOKUP($B591,'[1]Sin Corporativo'!$Q$6:$AA$1115,4)</f>
        <v>969</v>
      </c>
      <c r="G591" s="12">
        <f>VLOOKUP($B591,'[1]Sin Corporativo'!$Q$6:$AA$1115,5)</f>
        <v>1017</v>
      </c>
      <c r="H591" s="11">
        <f>VLOOKUP($B591,'[1]Sin Corporativo'!$Q$6:$AA$1115,6)</f>
        <v>992</v>
      </c>
      <c r="I591" s="10">
        <f>VLOOKUP($B591,'[1]Sin Corporativo'!$Q$6:$AA$1115,7)</f>
        <v>955</v>
      </c>
      <c r="J591" s="10">
        <f>VLOOKUP($B591,'[1]Sin Corporativo'!$Q$6:$AA$1115,8)</f>
        <v>882</v>
      </c>
      <c r="K591" s="7">
        <f>VLOOKUP($B591,'[1]Sin Corporativo'!$Q$6:$AA$1115,9)</f>
        <v>883</v>
      </c>
      <c r="L591" s="11">
        <f>VLOOKUP($B591,'[1]Sin Corporativo'!$Q$6:$AA$1115,10)</f>
        <v>789</v>
      </c>
      <c r="M591" s="10">
        <f>VLOOKUP($B591,'[1]Sin Corporativo'!$Q$6:$AA$1115,11)</f>
        <v>321</v>
      </c>
      <c r="N591" s="29">
        <f>VLOOKUP($B591,'[2]pop-2020-2023'!$I$5:$M$1126,2)</f>
        <v>13068</v>
      </c>
      <c r="O591" s="28">
        <f>VLOOKUP($B591,'[2]pop-2020-2023'!$I$5:$M$1126,3)</f>
        <v>13234</v>
      </c>
      <c r="P591" s="28">
        <f>VLOOKUP($B591,'[2]pop-2020-2023'!$I$5:$M$1126,4)</f>
        <v>13513</v>
      </c>
      <c r="Q591" s="30">
        <f>VLOOKUP($B591,'[2]pop-2020-2023'!$I$5:$M$1126,5)</f>
        <v>13652</v>
      </c>
      <c r="R591" s="29">
        <f>VLOOKUP($B591,'[3]Hogares total'!$D$5:$L$1126,6)</f>
        <v>4011</v>
      </c>
      <c r="S591" s="28">
        <f>VLOOKUP($B591,'[3]Hogares total'!$D$5:$L$1126,7)</f>
        <v>4130</v>
      </c>
      <c r="T591" s="28">
        <f>VLOOKUP($B591,'[3]Hogares total'!$D$5:$L$1126,8)</f>
        <v>4250</v>
      </c>
      <c r="U591" s="30">
        <f>VLOOKUP($B591,'[3]Hogares total'!$D$5:$L$1126,9)</f>
        <v>4368</v>
      </c>
      <c r="V591" s="29"/>
      <c r="W591" s="43">
        <f t="shared" si="69"/>
        <v>8.032340940003023E-2</v>
      </c>
      <c r="X591" s="43">
        <f t="shared" si="70"/>
        <v>7.0672685562051363E-2</v>
      </c>
      <c r="Y591" s="47">
        <f t="shared" si="71"/>
        <v>2.3513038382654557E-2</v>
      </c>
      <c r="Z591" s="29"/>
      <c r="AA591" s="43">
        <f t="shared" si="72"/>
        <v>0.25738498789346248</v>
      </c>
      <c r="AB591" s="43">
        <f t="shared" si="73"/>
        <v>0.22470588235294117</v>
      </c>
      <c r="AC591" s="47">
        <f t="shared" si="74"/>
        <v>7.3489010989010992E-2</v>
      </c>
      <c r="AD591" t="str">
        <f t="shared" si="68"/>
        <v/>
      </c>
    </row>
    <row r="592" spans="2:30" x14ac:dyDescent="0.25">
      <c r="B592" s="9" t="s">
        <v>590</v>
      </c>
      <c r="C592" s="23" t="str">
        <f>VLOOKUP(B592,[2]Municipal!$C$15:$D$60549,2)</f>
        <v>El Carmen de Atrato</v>
      </c>
      <c r="D592" s="11">
        <f>VLOOKUP($B592,'[1]Sin Corporativo'!$Q$6:$AA$1115,2)</f>
        <v>55</v>
      </c>
      <c r="E592" s="10">
        <f>VLOOKUP($B592,'[1]Sin Corporativo'!$Q$6:$AA$1115,3)</f>
        <v>126</v>
      </c>
      <c r="F592" s="10">
        <f>VLOOKUP($B592,'[1]Sin Corporativo'!$Q$6:$AA$1115,4)</f>
        <v>66</v>
      </c>
      <c r="G592" s="12">
        <f>VLOOKUP($B592,'[1]Sin Corporativo'!$Q$6:$AA$1115,5)</f>
        <v>125</v>
      </c>
      <c r="H592" s="11">
        <f>VLOOKUP($B592,'[1]Sin Corporativo'!$Q$6:$AA$1115,6)</f>
        <v>64</v>
      </c>
      <c r="I592" s="10">
        <f>VLOOKUP($B592,'[1]Sin Corporativo'!$Q$6:$AA$1115,7)</f>
        <v>136</v>
      </c>
      <c r="J592" s="10">
        <f>VLOOKUP($B592,'[1]Sin Corporativo'!$Q$6:$AA$1115,8)</f>
        <v>132</v>
      </c>
      <c r="K592" s="7">
        <f>VLOOKUP($B592,'[1]Sin Corporativo'!$Q$6:$AA$1115,9)</f>
        <v>127</v>
      </c>
      <c r="L592" s="11">
        <f>VLOOKUP($B592,'[1]Sin Corporativo'!$Q$6:$AA$1115,10)</f>
        <v>121</v>
      </c>
      <c r="M592" s="10">
        <f>VLOOKUP($B592,'[1]Sin Corporativo'!$Q$6:$AA$1115,11)</f>
        <v>235</v>
      </c>
      <c r="N592" s="29">
        <f>VLOOKUP($B592,'[2]pop-2020-2023'!$I$5:$M$1126,2)</f>
        <v>8606</v>
      </c>
      <c r="O592" s="28">
        <f>VLOOKUP($B592,'[2]pop-2020-2023'!$I$5:$M$1126,3)</f>
        <v>8770</v>
      </c>
      <c r="P592" s="28">
        <f>VLOOKUP($B592,'[2]pop-2020-2023'!$I$5:$M$1126,4)</f>
        <v>8932</v>
      </c>
      <c r="Q592" s="30">
        <f>VLOOKUP($B592,'[2]pop-2020-2023'!$I$5:$M$1126,5)</f>
        <v>9121</v>
      </c>
      <c r="R592" s="29">
        <f>VLOOKUP($B592,'[3]Hogares total'!$D$5:$L$1126,6)</f>
        <v>2665</v>
      </c>
      <c r="S592" s="28">
        <f>VLOOKUP($B592,'[3]Hogares total'!$D$5:$L$1126,7)</f>
        <v>2732</v>
      </c>
      <c r="T592" s="28">
        <f>VLOOKUP($B592,'[3]Hogares total'!$D$5:$L$1126,8)</f>
        <v>2800</v>
      </c>
      <c r="U592" s="30">
        <f>VLOOKUP($B592,'[3]Hogares total'!$D$5:$L$1126,9)</f>
        <v>2868</v>
      </c>
      <c r="V592" s="29"/>
      <c r="W592" s="43">
        <f t="shared" si="69"/>
        <v>1.4367160775370582E-2</v>
      </c>
      <c r="X592" s="43">
        <f t="shared" si="70"/>
        <v>1.5226153157187641E-2</v>
      </c>
      <c r="Y592" s="47">
        <f t="shared" si="71"/>
        <v>2.5764718780835433E-2</v>
      </c>
      <c r="Z592" s="29"/>
      <c r="AA592" s="43">
        <f t="shared" si="72"/>
        <v>4.6120058565153735E-2</v>
      </c>
      <c r="AB592" s="43">
        <f t="shared" si="73"/>
        <v>4.8571428571428571E-2</v>
      </c>
      <c r="AC592" s="47">
        <f t="shared" si="74"/>
        <v>8.1938633193863325E-2</v>
      </c>
      <c r="AD592" t="str">
        <f t="shared" si="68"/>
        <v/>
      </c>
    </row>
    <row r="593" spans="2:30" x14ac:dyDescent="0.25">
      <c r="B593" s="9" t="s">
        <v>591</v>
      </c>
      <c r="C593" s="23" t="str">
        <f>VLOOKUP(B593,[2]Municipal!$C$15:$D$60549,2)</f>
        <v>El Litoral del San Juan</v>
      </c>
      <c r="D593" s="11">
        <f>VLOOKUP($B593,'[1]Sin Corporativo'!$Q$6:$AA$1115,2)</f>
        <v>80</v>
      </c>
      <c r="E593" s="10">
        <f>VLOOKUP($B593,'[1]Sin Corporativo'!$Q$6:$AA$1115,3)</f>
        <v>74</v>
      </c>
      <c r="F593" s="10">
        <f>VLOOKUP($B593,'[1]Sin Corporativo'!$Q$6:$AA$1115,4)</f>
        <v>77</v>
      </c>
      <c r="G593" s="12">
        <f>VLOOKUP($B593,'[1]Sin Corporativo'!$Q$6:$AA$1115,5)</f>
        <v>74</v>
      </c>
      <c r="H593" s="11">
        <f>VLOOKUP($B593,'[1]Sin Corporativo'!$Q$6:$AA$1115,6)</f>
        <v>77</v>
      </c>
      <c r="I593" s="10">
        <f>VLOOKUP($B593,'[1]Sin Corporativo'!$Q$6:$AA$1115,7)</f>
        <v>79</v>
      </c>
      <c r="J593" s="10">
        <f>VLOOKUP($B593,'[1]Sin Corporativo'!$Q$6:$AA$1115,8)</f>
        <v>88</v>
      </c>
      <c r="K593" s="7">
        <f>VLOOKUP($B593,'[1]Sin Corporativo'!$Q$6:$AA$1115,9)</f>
        <v>80</v>
      </c>
      <c r="L593" s="11">
        <f>VLOOKUP($B593,'[1]Sin Corporativo'!$Q$6:$AA$1115,10)</f>
        <v>79</v>
      </c>
      <c r="M593" s="10">
        <f>VLOOKUP($B593,'[1]Sin Corporativo'!$Q$6:$AA$1115,11)</f>
        <v>72</v>
      </c>
      <c r="N593" s="29">
        <f>VLOOKUP($B593,'[2]pop-2020-2023'!$I$5:$M$1126,2)</f>
        <v>23345</v>
      </c>
      <c r="O593" s="28">
        <f>VLOOKUP($B593,'[2]pop-2020-2023'!$I$5:$M$1126,3)</f>
        <v>24088</v>
      </c>
      <c r="P593" s="28">
        <f>VLOOKUP($B593,'[2]pop-2020-2023'!$I$5:$M$1126,4)</f>
        <v>24533</v>
      </c>
      <c r="Q593" s="30">
        <f>VLOOKUP($B593,'[2]pop-2020-2023'!$I$5:$M$1126,5)</f>
        <v>24967</v>
      </c>
      <c r="R593" s="29">
        <f>VLOOKUP($B593,'[3]Hogares total'!$D$5:$L$1126,6)</f>
        <v>6109</v>
      </c>
      <c r="S593" s="28">
        <f>VLOOKUP($B593,'[3]Hogares total'!$D$5:$L$1126,7)</f>
        <v>6265</v>
      </c>
      <c r="T593" s="28">
        <f>VLOOKUP($B593,'[3]Hogares total'!$D$5:$L$1126,8)</f>
        <v>6419</v>
      </c>
      <c r="U593" s="30">
        <f>VLOOKUP($B593,'[3]Hogares total'!$D$5:$L$1126,9)</f>
        <v>6573</v>
      </c>
      <c r="V593" s="29"/>
      <c r="W593" s="43">
        <f t="shared" si="69"/>
        <v>3.0720690800398538E-3</v>
      </c>
      <c r="X593" s="43">
        <f t="shared" si="70"/>
        <v>3.2201524477234746E-3</v>
      </c>
      <c r="Y593" s="47">
        <f t="shared" si="71"/>
        <v>2.8838066247446632E-3</v>
      </c>
      <c r="Z593" s="29"/>
      <c r="AA593" s="43">
        <f t="shared" si="72"/>
        <v>1.1811652035115722E-2</v>
      </c>
      <c r="AB593" s="43">
        <f t="shared" si="73"/>
        <v>1.2307212961520486E-2</v>
      </c>
      <c r="AC593" s="47">
        <f t="shared" si="74"/>
        <v>1.0953902327704245E-2</v>
      </c>
      <c r="AD593" t="str">
        <f t="shared" si="68"/>
        <v/>
      </c>
    </row>
    <row r="594" spans="2:30" x14ac:dyDescent="0.25">
      <c r="B594" s="9" t="s">
        <v>592</v>
      </c>
      <c r="C594" s="23" t="str">
        <f>VLOOKUP(B594,[2]Municipal!$C$15:$D$60549,2)</f>
        <v>Istmina</v>
      </c>
      <c r="D594" s="11">
        <f>VLOOKUP($B594,'[1]Sin Corporativo'!$Q$6:$AA$1115,2)</f>
        <v>2702</v>
      </c>
      <c r="E594" s="10">
        <f>VLOOKUP($B594,'[1]Sin Corporativo'!$Q$6:$AA$1115,3)</f>
        <v>2664</v>
      </c>
      <c r="F594" s="10">
        <f>VLOOKUP($B594,'[1]Sin Corporativo'!$Q$6:$AA$1115,4)</f>
        <v>2556</v>
      </c>
      <c r="G594" s="12">
        <f>VLOOKUP($B594,'[1]Sin Corporativo'!$Q$6:$AA$1115,5)</f>
        <v>2522</v>
      </c>
      <c r="H594" s="11">
        <f>VLOOKUP($B594,'[1]Sin Corporativo'!$Q$6:$AA$1115,6)</f>
        <v>2482</v>
      </c>
      <c r="I594" s="10">
        <f>VLOOKUP($B594,'[1]Sin Corporativo'!$Q$6:$AA$1115,7)</f>
        <v>2337</v>
      </c>
      <c r="J594" s="10">
        <f>VLOOKUP($B594,'[1]Sin Corporativo'!$Q$6:$AA$1115,8)</f>
        <v>3338</v>
      </c>
      <c r="K594" s="7">
        <f>VLOOKUP($B594,'[1]Sin Corporativo'!$Q$6:$AA$1115,9)</f>
        <v>3005</v>
      </c>
      <c r="L594" s="11">
        <f>VLOOKUP($B594,'[1]Sin Corporativo'!$Q$6:$AA$1115,10)</f>
        <v>2611</v>
      </c>
      <c r="M594" s="10">
        <f>VLOOKUP($B594,'[1]Sin Corporativo'!$Q$6:$AA$1115,11)</f>
        <v>2464</v>
      </c>
      <c r="N594" s="29">
        <f>VLOOKUP($B594,'[2]pop-2020-2023'!$I$5:$M$1126,2)</f>
        <v>31772</v>
      </c>
      <c r="O594" s="28">
        <f>VLOOKUP($B594,'[2]pop-2020-2023'!$I$5:$M$1126,3)</f>
        <v>32170</v>
      </c>
      <c r="P594" s="28">
        <f>VLOOKUP($B594,'[2]pop-2020-2023'!$I$5:$M$1126,4)</f>
        <v>32809</v>
      </c>
      <c r="Q594" s="30">
        <f>VLOOKUP($B594,'[2]pop-2020-2023'!$I$5:$M$1126,5)</f>
        <v>33188</v>
      </c>
      <c r="R594" s="29">
        <f>VLOOKUP($B594,'[3]Hogares total'!$D$5:$L$1126,6)</f>
        <v>9333</v>
      </c>
      <c r="S594" s="28">
        <f>VLOOKUP($B594,'[3]Hogares total'!$D$5:$L$1126,7)</f>
        <v>9605</v>
      </c>
      <c r="T594" s="28">
        <f>VLOOKUP($B594,'[3]Hogares total'!$D$5:$L$1126,8)</f>
        <v>9879</v>
      </c>
      <c r="U594" s="30">
        <f>VLOOKUP($B594,'[3]Hogares total'!$D$5:$L$1126,9)</f>
        <v>10147</v>
      </c>
      <c r="V594" s="29"/>
      <c r="W594" s="43">
        <f t="shared" si="69"/>
        <v>8.2810071495181853E-2</v>
      </c>
      <c r="X594" s="43">
        <f t="shared" si="70"/>
        <v>7.123045505806333E-2</v>
      </c>
      <c r="Y594" s="47">
        <f t="shared" si="71"/>
        <v>7.4243702543087861E-2</v>
      </c>
      <c r="Z594" s="29"/>
      <c r="AA594" s="43">
        <f t="shared" si="72"/>
        <v>0.2773555439875065</v>
      </c>
      <c r="AB594" s="43">
        <f t="shared" si="73"/>
        <v>0.23656240510173093</v>
      </c>
      <c r="AC594" s="47">
        <f t="shared" si="74"/>
        <v>0.24283039321967084</v>
      </c>
      <c r="AD594" t="str">
        <f t="shared" si="68"/>
        <v/>
      </c>
    </row>
    <row r="595" spans="2:30" x14ac:dyDescent="0.25">
      <c r="B595" s="9" t="s">
        <v>593</v>
      </c>
      <c r="C595" s="23" t="str">
        <f>VLOOKUP(B595,[2]Municipal!$C$15:$D$60549,2)</f>
        <v>Juradó</v>
      </c>
      <c r="D595" s="11">
        <f>VLOOKUP($B595,'[1]Sin Corporativo'!$Q$6:$AA$1115,2)</f>
        <v>155</v>
      </c>
      <c r="E595" s="10">
        <f>VLOOKUP($B595,'[1]Sin Corporativo'!$Q$6:$AA$1115,3)</f>
        <v>155</v>
      </c>
      <c r="F595" s="10">
        <f>VLOOKUP($B595,'[1]Sin Corporativo'!$Q$6:$AA$1115,4)</f>
        <v>160</v>
      </c>
      <c r="G595" s="12">
        <f>VLOOKUP($B595,'[1]Sin Corporativo'!$Q$6:$AA$1115,5)</f>
        <v>136</v>
      </c>
      <c r="H595" s="11">
        <f>VLOOKUP($B595,'[1]Sin Corporativo'!$Q$6:$AA$1115,6)</f>
        <v>167</v>
      </c>
      <c r="I595" s="10">
        <f>VLOOKUP($B595,'[1]Sin Corporativo'!$Q$6:$AA$1115,7)</f>
        <v>151</v>
      </c>
      <c r="J595" s="10">
        <f>VLOOKUP($B595,'[1]Sin Corporativo'!$Q$6:$AA$1115,8)</f>
        <v>143</v>
      </c>
      <c r="K595" s="7">
        <f>VLOOKUP($B595,'[1]Sin Corporativo'!$Q$6:$AA$1115,9)</f>
        <v>137</v>
      </c>
      <c r="L595" s="11">
        <f>VLOOKUP($B595,'[1]Sin Corporativo'!$Q$6:$AA$1115,10)</f>
        <v>133</v>
      </c>
      <c r="M595" s="10">
        <f>VLOOKUP($B595,'[1]Sin Corporativo'!$Q$6:$AA$1115,11)</f>
        <v>120</v>
      </c>
      <c r="N595" s="29">
        <f>VLOOKUP($B595,'[2]pop-2020-2023'!$I$5:$M$1126,2)</f>
        <v>7032</v>
      </c>
      <c r="O595" s="28">
        <f>VLOOKUP($B595,'[2]pop-2020-2023'!$I$5:$M$1126,3)</f>
        <v>7153</v>
      </c>
      <c r="P595" s="28">
        <f>VLOOKUP($B595,'[2]pop-2020-2023'!$I$5:$M$1126,4)</f>
        <v>7274</v>
      </c>
      <c r="Q595" s="30">
        <f>VLOOKUP($B595,'[2]pop-2020-2023'!$I$5:$M$1126,5)</f>
        <v>7408</v>
      </c>
      <c r="R595" s="29">
        <f>VLOOKUP($B595,'[3]Hogares total'!$D$5:$L$1126,6)</f>
        <v>1801</v>
      </c>
      <c r="S595" s="28">
        <f>VLOOKUP($B595,'[3]Hogares total'!$D$5:$L$1126,7)</f>
        <v>1849</v>
      </c>
      <c r="T595" s="28">
        <f>VLOOKUP($B595,'[3]Hogares total'!$D$5:$L$1126,8)</f>
        <v>1896</v>
      </c>
      <c r="U595" s="30">
        <f>VLOOKUP($B595,'[3]Hogares total'!$D$5:$L$1126,9)</f>
        <v>1944</v>
      </c>
      <c r="V595" s="29"/>
      <c r="W595" s="43">
        <f t="shared" si="69"/>
        <v>2.1669229693834755E-2</v>
      </c>
      <c r="X595" s="43">
        <f t="shared" si="70"/>
        <v>2.0758867198240306E-2</v>
      </c>
      <c r="Y595" s="47">
        <f t="shared" si="71"/>
        <v>1.6198704103671708E-2</v>
      </c>
      <c r="Z595" s="29"/>
      <c r="AA595" s="43">
        <f t="shared" si="72"/>
        <v>8.3829096809085998E-2</v>
      </c>
      <c r="AB595" s="43">
        <f t="shared" si="73"/>
        <v>7.9641350210970463E-2</v>
      </c>
      <c r="AC595" s="47">
        <f t="shared" si="74"/>
        <v>6.1728395061728392E-2</v>
      </c>
      <c r="AD595" t="str">
        <f t="shared" si="68"/>
        <v/>
      </c>
    </row>
    <row r="596" spans="2:30" x14ac:dyDescent="0.25">
      <c r="B596" s="9" t="s">
        <v>594</v>
      </c>
      <c r="C596" s="23" t="str">
        <f>VLOOKUP(B596,[2]Municipal!$C$15:$D$60549,2)</f>
        <v>Lloró</v>
      </c>
      <c r="D596" s="11">
        <f>VLOOKUP($B596,'[1]Sin Corporativo'!$Q$6:$AA$1115,2)</f>
        <v>9</v>
      </c>
      <c r="E596" s="10">
        <f>VLOOKUP($B596,'[1]Sin Corporativo'!$Q$6:$AA$1115,3)</f>
        <v>6</v>
      </c>
      <c r="F596" s="10">
        <f>VLOOKUP($B596,'[1]Sin Corporativo'!$Q$6:$AA$1115,4)</f>
        <v>4</v>
      </c>
      <c r="G596" s="12">
        <f>VLOOKUP($B596,'[1]Sin Corporativo'!$Q$6:$AA$1115,5)</f>
        <v>4</v>
      </c>
      <c r="H596" s="11">
        <f>VLOOKUP($B596,'[1]Sin Corporativo'!$Q$6:$AA$1115,6)</f>
        <v>6</v>
      </c>
      <c r="I596" s="10">
        <f>VLOOKUP($B596,'[1]Sin Corporativo'!$Q$6:$AA$1115,7)</f>
        <v>6</v>
      </c>
      <c r="J596" s="10">
        <f>VLOOKUP($B596,'[1]Sin Corporativo'!$Q$6:$AA$1115,8)</f>
        <v>7</v>
      </c>
      <c r="K596" s="7">
        <f>VLOOKUP($B596,'[1]Sin Corporativo'!$Q$6:$AA$1115,9)</f>
        <v>8</v>
      </c>
      <c r="L596" s="11">
        <f>VLOOKUP($B596,'[1]Sin Corporativo'!$Q$6:$AA$1115,10)</f>
        <v>7</v>
      </c>
      <c r="M596" s="10">
        <f>VLOOKUP($B596,'[1]Sin Corporativo'!$Q$6:$AA$1115,11)</f>
        <v>7</v>
      </c>
      <c r="N596" s="29">
        <f>VLOOKUP($B596,'[2]pop-2020-2023'!$I$5:$M$1126,2)</f>
        <v>10022</v>
      </c>
      <c r="O596" s="28">
        <f>VLOOKUP($B596,'[2]pop-2020-2023'!$I$5:$M$1126,3)</f>
        <v>10081</v>
      </c>
      <c r="P596" s="28">
        <f>VLOOKUP($B596,'[2]pop-2020-2023'!$I$5:$M$1126,4)</f>
        <v>10265</v>
      </c>
      <c r="Q596" s="30">
        <f>VLOOKUP($B596,'[2]pop-2020-2023'!$I$5:$M$1126,5)</f>
        <v>10456</v>
      </c>
      <c r="R596" s="29">
        <f>VLOOKUP($B596,'[3]Hogares total'!$D$5:$L$1126,6)</f>
        <v>2871</v>
      </c>
      <c r="S596" s="28">
        <f>VLOOKUP($B596,'[3]Hogares total'!$D$5:$L$1126,7)</f>
        <v>2948</v>
      </c>
      <c r="T596" s="28">
        <f>VLOOKUP($B596,'[3]Hogares total'!$D$5:$L$1126,8)</f>
        <v>3026</v>
      </c>
      <c r="U596" s="30">
        <f>VLOOKUP($B596,'[3]Hogares total'!$D$5:$L$1126,9)</f>
        <v>3102</v>
      </c>
      <c r="V596" s="29"/>
      <c r="W596" s="43">
        <f t="shared" si="69"/>
        <v>5.9517904969745062E-4</v>
      </c>
      <c r="X596" s="43">
        <f t="shared" si="70"/>
        <v>5.8451047247929863E-4</v>
      </c>
      <c r="Y596" s="47">
        <f t="shared" si="71"/>
        <v>6.6947207345065035E-4</v>
      </c>
      <c r="Z596" s="29"/>
      <c r="AA596" s="43">
        <f t="shared" si="72"/>
        <v>2.0352781546811396E-3</v>
      </c>
      <c r="AB596" s="43">
        <f t="shared" si="73"/>
        <v>1.9828155981493722E-3</v>
      </c>
      <c r="AC596" s="47">
        <f t="shared" si="74"/>
        <v>2.2566086395873629E-3</v>
      </c>
      <c r="AD596" t="str">
        <f t="shared" si="68"/>
        <v/>
      </c>
    </row>
    <row r="597" spans="2:30" x14ac:dyDescent="0.25">
      <c r="B597" s="9" t="s">
        <v>595</v>
      </c>
      <c r="C597" s="23" t="str">
        <f>VLOOKUP(B597,[2]Municipal!$C$15:$D$60549,2)</f>
        <v>Medio Atrato</v>
      </c>
      <c r="D597" s="11">
        <f>VLOOKUP($B597,'[1]Sin Corporativo'!$Q$6:$AA$1115,2)</f>
        <v>9</v>
      </c>
      <c r="E597" s="10">
        <f>VLOOKUP($B597,'[1]Sin Corporativo'!$Q$6:$AA$1115,3)</f>
        <v>13</v>
      </c>
      <c r="F597" s="10">
        <f>VLOOKUP($B597,'[1]Sin Corporativo'!$Q$6:$AA$1115,4)</f>
        <v>23</v>
      </c>
      <c r="G597" s="12">
        <f>VLOOKUP($B597,'[1]Sin Corporativo'!$Q$6:$AA$1115,5)</f>
        <v>23</v>
      </c>
      <c r="H597" s="11">
        <f>VLOOKUP($B597,'[1]Sin Corporativo'!$Q$6:$AA$1115,6)</f>
        <v>22</v>
      </c>
      <c r="I597" s="10">
        <f>VLOOKUP($B597,'[1]Sin Corporativo'!$Q$6:$AA$1115,7)</f>
        <v>23</v>
      </c>
      <c r="J597" s="10">
        <f>VLOOKUP($B597,'[1]Sin Corporativo'!$Q$6:$AA$1115,8)</f>
        <v>24</v>
      </c>
      <c r="K597" s="7">
        <f>VLOOKUP($B597,'[1]Sin Corporativo'!$Q$6:$AA$1115,9)</f>
        <v>23</v>
      </c>
      <c r="L597" s="11">
        <f>VLOOKUP($B597,'[1]Sin Corporativo'!$Q$6:$AA$1115,10)</f>
        <v>22</v>
      </c>
      <c r="M597" s="10">
        <f>VLOOKUP($B597,'[1]Sin Corporativo'!$Q$6:$AA$1115,11)</f>
        <v>24</v>
      </c>
      <c r="N597" s="29">
        <f>VLOOKUP($B597,'[2]pop-2020-2023'!$I$5:$M$1126,2)</f>
        <v>11759</v>
      </c>
      <c r="O597" s="28">
        <f>VLOOKUP($B597,'[2]pop-2020-2023'!$I$5:$M$1126,3)</f>
        <v>12252</v>
      </c>
      <c r="P597" s="28">
        <f>VLOOKUP($B597,'[2]pop-2020-2023'!$I$5:$M$1126,4)</f>
        <v>12467</v>
      </c>
      <c r="Q597" s="30">
        <f>VLOOKUP($B597,'[2]pop-2020-2023'!$I$5:$M$1126,5)</f>
        <v>12668</v>
      </c>
      <c r="R597" s="29">
        <f>VLOOKUP($B597,'[3]Hogares total'!$D$5:$L$1126,6)</f>
        <v>3511</v>
      </c>
      <c r="S597" s="28">
        <f>VLOOKUP($B597,'[3]Hogares total'!$D$5:$L$1126,7)</f>
        <v>3600</v>
      </c>
      <c r="T597" s="28">
        <f>VLOOKUP($B597,'[3]Hogares total'!$D$5:$L$1126,8)</f>
        <v>3685</v>
      </c>
      <c r="U597" s="30">
        <f>VLOOKUP($B597,'[3]Hogares total'!$D$5:$L$1126,9)</f>
        <v>3772</v>
      </c>
      <c r="V597" s="29"/>
      <c r="W597" s="43">
        <f t="shared" si="69"/>
        <v>1.0610512569376427E-3</v>
      </c>
      <c r="X597" s="43">
        <f t="shared" si="70"/>
        <v>1.844870458009144E-3</v>
      </c>
      <c r="Y597" s="47">
        <f t="shared" si="71"/>
        <v>1.8945374171139881E-3</v>
      </c>
      <c r="Z597" s="29"/>
      <c r="AA597" s="43">
        <f t="shared" si="72"/>
        <v>3.6111111111111109E-3</v>
      </c>
      <c r="AB597" s="43">
        <f t="shared" si="73"/>
        <v>6.2415196743554951E-3</v>
      </c>
      <c r="AC597" s="47">
        <f t="shared" si="74"/>
        <v>6.3626723223753979E-3</v>
      </c>
      <c r="AD597" t="str">
        <f t="shared" si="68"/>
        <v/>
      </c>
    </row>
    <row r="598" spans="2:30" x14ac:dyDescent="0.25">
      <c r="B598" s="9" t="s">
        <v>596</v>
      </c>
      <c r="C598" s="23" t="str">
        <f>VLOOKUP(B598,[2]Municipal!$C$15:$D$60549,2)</f>
        <v>Medio Baudó</v>
      </c>
      <c r="D598" s="11">
        <f>VLOOKUP($B598,'[1]Sin Corporativo'!$Q$6:$AA$1115,2)</f>
        <v>18</v>
      </c>
      <c r="E598" s="10">
        <f>VLOOKUP($B598,'[1]Sin Corporativo'!$Q$6:$AA$1115,3)</f>
        <v>20</v>
      </c>
      <c r="F598" s="10">
        <f>VLOOKUP($B598,'[1]Sin Corporativo'!$Q$6:$AA$1115,4)</f>
        <v>20</v>
      </c>
      <c r="G598" s="12">
        <f>VLOOKUP($B598,'[1]Sin Corporativo'!$Q$6:$AA$1115,5)</f>
        <v>21</v>
      </c>
      <c r="H598" s="11">
        <f>VLOOKUP($B598,'[1]Sin Corporativo'!$Q$6:$AA$1115,6)</f>
        <v>21</v>
      </c>
      <c r="I598" s="10">
        <f>VLOOKUP($B598,'[1]Sin Corporativo'!$Q$6:$AA$1115,7)</f>
        <v>18</v>
      </c>
      <c r="J598" s="10">
        <f>VLOOKUP($B598,'[1]Sin Corporativo'!$Q$6:$AA$1115,8)</f>
        <v>21</v>
      </c>
      <c r="K598" s="7">
        <f>VLOOKUP($B598,'[1]Sin Corporativo'!$Q$6:$AA$1115,9)</f>
        <v>22</v>
      </c>
      <c r="L598" s="11">
        <f>VLOOKUP($B598,'[1]Sin Corporativo'!$Q$6:$AA$1115,10)</f>
        <v>23</v>
      </c>
      <c r="M598" s="10">
        <f>VLOOKUP($B598,'[1]Sin Corporativo'!$Q$6:$AA$1115,11)</f>
        <v>21</v>
      </c>
      <c r="N598" s="29">
        <f>VLOOKUP($B598,'[2]pop-2020-2023'!$I$5:$M$1126,2)</f>
        <v>15765</v>
      </c>
      <c r="O598" s="28">
        <f>VLOOKUP($B598,'[2]pop-2020-2023'!$I$5:$M$1126,3)</f>
        <v>16058</v>
      </c>
      <c r="P598" s="28">
        <f>VLOOKUP($B598,'[2]pop-2020-2023'!$I$5:$M$1126,4)</f>
        <v>16340</v>
      </c>
      <c r="Q598" s="30">
        <f>VLOOKUP($B598,'[2]pop-2020-2023'!$I$5:$M$1126,5)</f>
        <v>16632</v>
      </c>
      <c r="R598" s="29">
        <f>VLOOKUP($B598,'[3]Hogares total'!$D$5:$L$1126,6)</f>
        <v>4742</v>
      </c>
      <c r="S598" s="28">
        <f>VLOOKUP($B598,'[3]Hogares total'!$D$5:$L$1126,7)</f>
        <v>4870</v>
      </c>
      <c r="T598" s="28">
        <f>VLOOKUP($B598,'[3]Hogares total'!$D$5:$L$1126,8)</f>
        <v>4995</v>
      </c>
      <c r="U598" s="30">
        <f>VLOOKUP($B598,'[3]Hogares total'!$D$5:$L$1126,9)</f>
        <v>5121</v>
      </c>
      <c r="V598" s="29"/>
      <c r="W598" s="43">
        <f t="shared" si="69"/>
        <v>1.2454851164528584E-3</v>
      </c>
      <c r="X598" s="43">
        <f t="shared" si="70"/>
        <v>1.1015911872705019E-3</v>
      </c>
      <c r="Y598" s="47">
        <f t="shared" si="71"/>
        <v>1.2626262626262627E-3</v>
      </c>
      <c r="Z598" s="29"/>
      <c r="AA598" s="43">
        <f t="shared" si="72"/>
        <v>4.1067761806981521E-3</v>
      </c>
      <c r="AB598" s="43">
        <f t="shared" si="73"/>
        <v>3.6036036036036037E-3</v>
      </c>
      <c r="AC598" s="47">
        <f t="shared" si="74"/>
        <v>4.1007615700058581E-3</v>
      </c>
      <c r="AD598" t="str">
        <f t="shared" si="68"/>
        <v/>
      </c>
    </row>
    <row r="599" spans="2:30" x14ac:dyDescent="0.25">
      <c r="B599" s="9" t="s">
        <v>597</v>
      </c>
      <c r="C599" s="23" t="str">
        <f>VLOOKUP(B599,[2]Municipal!$C$15:$D$60549,2)</f>
        <v>Medio San Juan</v>
      </c>
      <c r="D599" s="11">
        <f>VLOOKUP($B599,'[1]Sin Corporativo'!$Q$6:$AA$1115,2)</f>
        <v>44</v>
      </c>
      <c r="E599" s="10">
        <f>VLOOKUP($B599,'[1]Sin Corporativo'!$Q$6:$AA$1115,3)</f>
        <v>219</v>
      </c>
      <c r="F599" s="10">
        <f>VLOOKUP($B599,'[1]Sin Corporativo'!$Q$6:$AA$1115,4)</f>
        <v>217</v>
      </c>
      <c r="G599" s="12">
        <f>VLOOKUP($B599,'[1]Sin Corporativo'!$Q$6:$AA$1115,5)</f>
        <v>217</v>
      </c>
      <c r="H599" s="11">
        <f>VLOOKUP($B599,'[1]Sin Corporativo'!$Q$6:$AA$1115,6)</f>
        <v>217</v>
      </c>
      <c r="I599" s="10">
        <f>VLOOKUP($B599,'[1]Sin Corporativo'!$Q$6:$AA$1115,7)</f>
        <v>214</v>
      </c>
      <c r="J599" s="10">
        <f>VLOOKUP($B599,'[1]Sin Corporativo'!$Q$6:$AA$1115,8)</f>
        <v>210</v>
      </c>
      <c r="K599" s="7">
        <f>VLOOKUP($B599,'[1]Sin Corporativo'!$Q$6:$AA$1115,9)</f>
        <v>209</v>
      </c>
      <c r="L599" s="11">
        <f>VLOOKUP($B599,'[1]Sin Corporativo'!$Q$6:$AA$1115,10)</f>
        <v>209</v>
      </c>
      <c r="M599" s="10">
        <f>VLOOKUP($B599,'[1]Sin Corporativo'!$Q$6:$AA$1115,11)</f>
        <v>37</v>
      </c>
      <c r="N599" s="29">
        <f>VLOOKUP($B599,'[2]pop-2020-2023'!$I$5:$M$1126,2)</f>
        <v>11020</v>
      </c>
      <c r="O599" s="28">
        <f>VLOOKUP($B599,'[2]pop-2020-2023'!$I$5:$M$1126,3)</f>
        <v>11168</v>
      </c>
      <c r="P599" s="28">
        <f>VLOOKUP($B599,'[2]pop-2020-2023'!$I$5:$M$1126,4)</f>
        <v>11362</v>
      </c>
      <c r="Q599" s="30">
        <f>VLOOKUP($B599,'[2]pop-2020-2023'!$I$5:$M$1126,5)</f>
        <v>11578</v>
      </c>
      <c r="R599" s="29">
        <f>VLOOKUP($B599,'[3]Hogares total'!$D$5:$L$1126,6)</f>
        <v>3586</v>
      </c>
      <c r="S599" s="28">
        <f>VLOOKUP($B599,'[3]Hogares total'!$D$5:$L$1126,7)</f>
        <v>3681</v>
      </c>
      <c r="T599" s="28">
        <f>VLOOKUP($B599,'[3]Hogares total'!$D$5:$L$1126,8)</f>
        <v>3775</v>
      </c>
      <c r="U599" s="30">
        <f>VLOOKUP($B599,'[3]Hogares total'!$D$5:$L$1126,9)</f>
        <v>3871</v>
      </c>
      <c r="V599" s="29"/>
      <c r="W599" s="43">
        <f t="shared" si="69"/>
        <v>1.9609598853868194E-2</v>
      </c>
      <c r="X599" s="43">
        <f t="shared" si="70"/>
        <v>1.8834712198556591E-2</v>
      </c>
      <c r="Y599" s="47">
        <f t="shared" si="71"/>
        <v>3.1957160131283469E-3</v>
      </c>
      <c r="Z599" s="29"/>
      <c r="AA599" s="43">
        <f t="shared" si="72"/>
        <v>5.9494702526487364E-2</v>
      </c>
      <c r="AB599" s="43">
        <f t="shared" si="73"/>
        <v>5.6688741721854306E-2</v>
      </c>
      <c r="AC599" s="47">
        <f t="shared" si="74"/>
        <v>9.5582536812193232E-3</v>
      </c>
      <c r="AD599" t="str">
        <f t="shared" si="68"/>
        <v/>
      </c>
    </row>
    <row r="600" spans="2:30" x14ac:dyDescent="0.25">
      <c r="B600" s="9" t="s">
        <v>598</v>
      </c>
      <c r="C600" s="23" t="str">
        <f>VLOOKUP(B600,[2]Municipal!$C$15:$D$60549,2)</f>
        <v>Nóvita</v>
      </c>
      <c r="D600" s="11">
        <f>VLOOKUP($B600,'[1]Sin Corporativo'!$Q$6:$AA$1115,2)</f>
        <v>19</v>
      </c>
      <c r="E600" s="10">
        <f>VLOOKUP($B600,'[1]Sin Corporativo'!$Q$6:$AA$1115,3)</f>
        <v>21</v>
      </c>
      <c r="F600" s="10">
        <f>VLOOKUP($B600,'[1]Sin Corporativo'!$Q$6:$AA$1115,4)</f>
        <v>25</v>
      </c>
      <c r="G600" s="12">
        <f>VLOOKUP($B600,'[1]Sin Corporativo'!$Q$6:$AA$1115,5)</f>
        <v>30</v>
      </c>
      <c r="H600" s="11">
        <f>VLOOKUP($B600,'[1]Sin Corporativo'!$Q$6:$AA$1115,6)</f>
        <v>28</v>
      </c>
      <c r="I600" s="10">
        <f>VLOOKUP($B600,'[1]Sin Corporativo'!$Q$6:$AA$1115,7)</f>
        <v>33</v>
      </c>
      <c r="J600" s="10">
        <f>VLOOKUP($B600,'[1]Sin Corporativo'!$Q$6:$AA$1115,8)</f>
        <v>33</v>
      </c>
      <c r="K600" s="7">
        <f>VLOOKUP($B600,'[1]Sin Corporativo'!$Q$6:$AA$1115,9)</f>
        <v>35</v>
      </c>
      <c r="L600" s="11">
        <f>VLOOKUP($B600,'[1]Sin Corporativo'!$Q$6:$AA$1115,10)</f>
        <v>27</v>
      </c>
      <c r="M600" s="10">
        <f>VLOOKUP($B600,'[1]Sin Corporativo'!$Q$6:$AA$1115,11)</f>
        <v>29</v>
      </c>
      <c r="N600" s="29">
        <f>VLOOKUP($B600,'[2]pop-2020-2023'!$I$5:$M$1126,2)</f>
        <v>9610</v>
      </c>
      <c r="O600" s="28">
        <f>VLOOKUP($B600,'[2]pop-2020-2023'!$I$5:$M$1126,3)</f>
        <v>9813</v>
      </c>
      <c r="P600" s="28">
        <f>VLOOKUP($B600,'[2]pop-2020-2023'!$I$5:$M$1126,4)</f>
        <v>10008</v>
      </c>
      <c r="Q600" s="30">
        <f>VLOOKUP($B600,'[2]pop-2020-2023'!$I$5:$M$1126,5)</f>
        <v>10179</v>
      </c>
      <c r="R600" s="29">
        <f>VLOOKUP($B600,'[3]Hogares total'!$D$5:$L$1126,6)</f>
        <v>3194</v>
      </c>
      <c r="S600" s="28">
        <f>VLOOKUP($B600,'[3]Hogares total'!$D$5:$L$1126,7)</f>
        <v>3280</v>
      </c>
      <c r="T600" s="28">
        <f>VLOOKUP($B600,'[3]Hogares total'!$D$5:$L$1126,8)</f>
        <v>3367</v>
      </c>
      <c r="U600" s="30">
        <f>VLOOKUP($B600,'[3]Hogares total'!$D$5:$L$1126,9)</f>
        <v>3455</v>
      </c>
      <c r="V600" s="29"/>
      <c r="W600" s="43">
        <f t="shared" si="69"/>
        <v>2.1400183430143687E-3</v>
      </c>
      <c r="X600" s="43">
        <f t="shared" si="70"/>
        <v>3.2973621103117505E-3</v>
      </c>
      <c r="Y600" s="47">
        <f t="shared" si="71"/>
        <v>2.8490028490028491E-3</v>
      </c>
      <c r="Z600" s="29"/>
      <c r="AA600" s="43">
        <f t="shared" si="72"/>
        <v>6.4024390243902435E-3</v>
      </c>
      <c r="AB600" s="43">
        <f t="shared" si="73"/>
        <v>9.8010098010098013E-3</v>
      </c>
      <c r="AC600" s="47">
        <f t="shared" si="74"/>
        <v>8.3936324167872643E-3</v>
      </c>
      <c r="AD600" t="str">
        <f t="shared" si="68"/>
        <v/>
      </c>
    </row>
    <row r="601" spans="2:30" x14ac:dyDescent="0.25">
      <c r="B601" s="9" t="s">
        <v>599</v>
      </c>
      <c r="C601" s="23" t="str">
        <f>VLOOKUP(B601,[2]Municipal!$C$15:$D$60549,2)</f>
        <v>Nuquí</v>
      </c>
      <c r="D601" s="11">
        <f>VLOOKUP($B601,'[1]Sin Corporativo'!$Q$6:$AA$1115,2)</f>
        <v>524</v>
      </c>
      <c r="E601" s="10">
        <f>VLOOKUP($B601,'[1]Sin Corporativo'!$Q$6:$AA$1115,3)</f>
        <v>524</v>
      </c>
      <c r="F601" s="10">
        <f>VLOOKUP($B601,'[1]Sin Corporativo'!$Q$6:$AA$1115,4)</f>
        <v>497</v>
      </c>
      <c r="G601" s="12">
        <f>VLOOKUP($B601,'[1]Sin Corporativo'!$Q$6:$AA$1115,5)</f>
        <v>386</v>
      </c>
      <c r="H601" s="11">
        <f>VLOOKUP($B601,'[1]Sin Corporativo'!$Q$6:$AA$1115,6)</f>
        <v>413</v>
      </c>
      <c r="I601" s="10">
        <f>VLOOKUP($B601,'[1]Sin Corporativo'!$Q$6:$AA$1115,7)</f>
        <v>477</v>
      </c>
      <c r="J601" s="10">
        <f>VLOOKUP($B601,'[1]Sin Corporativo'!$Q$6:$AA$1115,8)</f>
        <v>497</v>
      </c>
      <c r="K601" s="7">
        <f>VLOOKUP($B601,'[1]Sin Corporativo'!$Q$6:$AA$1115,9)</f>
        <v>515</v>
      </c>
      <c r="L601" s="11">
        <f>VLOOKUP($B601,'[1]Sin Corporativo'!$Q$6:$AA$1115,10)</f>
        <v>498</v>
      </c>
      <c r="M601" s="10">
        <f>VLOOKUP($B601,'[1]Sin Corporativo'!$Q$6:$AA$1115,11)</f>
        <v>334</v>
      </c>
      <c r="N601" s="29">
        <f>VLOOKUP($B601,'[2]pop-2020-2023'!$I$5:$M$1126,2)</f>
        <v>17029</v>
      </c>
      <c r="O601" s="28">
        <f>VLOOKUP($B601,'[2]pop-2020-2023'!$I$5:$M$1126,3)</f>
        <v>17342</v>
      </c>
      <c r="P601" s="28">
        <f>VLOOKUP($B601,'[2]pop-2020-2023'!$I$5:$M$1126,4)</f>
        <v>17635</v>
      </c>
      <c r="Q601" s="30">
        <f>VLOOKUP($B601,'[2]pop-2020-2023'!$I$5:$M$1126,5)</f>
        <v>17954</v>
      </c>
      <c r="R601" s="29">
        <f>VLOOKUP($B601,'[3]Hogares total'!$D$5:$L$1126,6)</f>
        <v>4198</v>
      </c>
      <c r="S601" s="28">
        <f>VLOOKUP($B601,'[3]Hogares total'!$D$5:$L$1126,7)</f>
        <v>4271</v>
      </c>
      <c r="T601" s="28">
        <f>VLOOKUP($B601,'[3]Hogares total'!$D$5:$L$1126,8)</f>
        <v>4347</v>
      </c>
      <c r="U601" s="30">
        <f>VLOOKUP($B601,'[3]Hogares total'!$D$5:$L$1126,9)</f>
        <v>4426</v>
      </c>
      <c r="V601" s="29"/>
      <c r="W601" s="43">
        <f t="shared" si="69"/>
        <v>3.0215661400069198E-2</v>
      </c>
      <c r="X601" s="43">
        <f t="shared" si="70"/>
        <v>2.7048483130138929E-2</v>
      </c>
      <c r="Y601" s="47">
        <f t="shared" si="71"/>
        <v>1.8603096802940849E-2</v>
      </c>
      <c r="Z601" s="29"/>
      <c r="AA601" s="43">
        <f t="shared" si="72"/>
        <v>0.12268789510653243</v>
      </c>
      <c r="AB601" s="43">
        <f t="shared" si="73"/>
        <v>0.10973084886128365</v>
      </c>
      <c r="AC601" s="47">
        <f t="shared" si="74"/>
        <v>7.5463172164482603E-2</v>
      </c>
      <c r="AD601" t="str">
        <f t="shared" si="68"/>
        <v/>
      </c>
    </row>
    <row r="602" spans="2:30" x14ac:dyDescent="0.25">
      <c r="B602" s="9" t="s">
        <v>600</v>
      </c>
      <c r="C602" s="23" t="str">
        <f>VLOOKUP(B602,[2]Municipal!$C$15:$D$60549,2)</f>
        <v>Río Iró</v>
      </c>
      <c r="D602" s="11">
        <f>VLOOKUP($B602,'[1]Sin Corporativo'!$Q$6:$AA$1115,2)</f>
        <v>7</v>
      </c>
      <c r="E602" s="10">
        <f>VLOOKUP($B602,'[1]Sin Corporativo'!$Q$6:$AA$1115,3)</f>
        <v>8</v>
      </c>
      <c r="F602" s="10">
        <f>VLOOKUP($B602,'[1]Sin Corporativo'!$Q$6:$AA$1115,4)</f>
        <v>8</v>
      </c>
      <c r="G602" s="12">
        <f>VLOOKUP($B602,'[1]Sin Corporativo'!$Q$6:$AA$1115,5)</f>
        <v>6</v>
      </c>
      <c r="H602" s="11">
        <f>VLOOKUP($B602,'[1]Sin Corporativo'!$Q$6:$AA$1115,6)</f>
        <v>5</v>
      </c>
      <c r="I602" s="10">
        <f>VLOOKUP($B602,'[1]Sin Corporativo'!$Q$6:$AA$1115,7)</f>
        <v>5</v>
      </c>
      <c r="J602" s="10">
        <f>VLOOKUP($B602,'[1]Sin Corporativo'!$Q$6:$AA$1115,8)</f>
        <v>7</v>
      </c>
      <c r="K602" s="7">
        <f>VLOOKUP($B602,'[1]Sin Corporativo'!$Q$6:$AA$1115,9)</f>
        <v>7</v>
      </c>
      <c r="L602" s="11">
        <f>VLOOKUP($B602,'[1]Sin Corporativo'!$Q$6:$AA$1115,10)</f>
        <v>7</v>
      </c>
      <c r="M602" s="10">
        <f>VLOOKUP($B602,'[1]Sin Corporativo'!$Q$6:$AA$1115,11)</f>
        <v>6</v>
      </c>
      <c r="N602" s="29">
        <f>VLOOKUP($B602,'[2]pop-2020-2023'!$I$5:$M$1126,2)</f>
        <v>5556</v>
      </c>
      <c r="O602" s="28">
        <f>VLOOKUP($B602,'[2]pop-2020-2023'!$I$5:$M$1126,3)</f>
        <v>5570</v>
      </c>
      <c r="P602" s="28">
        <f>VLOOKUP($B602,'[2]pop-2020-2023'!$I$5:$M$1126,4)</f>
        <v>5676</v>
      </c>
      <c r="Q602" s="30">
        <f>VLOOKUP($B602,'[2]pop-2020-2023'!$I$5:$M$1126,5)</f>
        <v>5788</v>
      </c>
      <c r="R602" s="29">
        <f>VLOOKUP($B602,'[3]Hogares total'!$D$5:$L$1126,6)</f>
        <v>1821</v>
      </c>
      <c r="S602" s="28">
        <f>VLOOKUP($B602,'[3]Hogares total'!$D$5:$L$1126,7)</f>
        <v>1872</v>
      </c>
      <c r="T602" s="28">
        <f>VLOOKUP($B602,'[3]Hogares total'!$D$5:$L$1126,8)</f>
        <v>1923</v>
      </c>
      <c r="U602" s="30">
        <f>VLOOKUP($B602,'[3]Hogares total'!$D$5:$L$1126,9)</f>
        <v>1972</v>
      </c>
      <c r="V602" s="29"/>
      <c r="W602" s="43">
        <f t="shared" si="69"/>
        <v>1.436265709156194E-3</v>
      </c>
      <c r="X602" s="43">
        <f t="shared" si="70"/>
        <v>8.809020436927414E-4</v>
      </c>
      <c r="Y602" s="47">
        <f t="shared" si="71"/>
        <v>1.0366275051831375E-3</v>
      </c>
      <c r="Z602" s="29"/>
      <c r="AA602" s="43">
        <f t="shared" si="72"/>
        <v>4.2735042735042739E-3</v>
      </c>
      <c r="AB602" s="43">
        <f t="shared" si="73"/>
        <v>2.6001040041601664E-3</v>
      </c>
      <c r="AC602" s="47">
        <f t="shared" si="74"/>
        <v>3.0425963488843813E-3</v>
      </c>
      <c r="AD602" t="str">
        <f t="shared" si="68"/>
        <v/>
      </c>
    </row>
    <row r="603" spans="2:30" x14ac:dyDescent="0.25">
      <c r="B603" s="9" t="s">
        <v>601</v>
      </c>
      <c r="C603" s="23" t="str">
        <f>VLOOKUP(B603,[2]Municipal!$C$15:$D$60549,2)</f>
        <v>Río Quito</v>
      </c>
      <c r="D603" s="11">
        <f>VLOOKUP($B603,'[1]Sin Corporativo'!$Q$6:$AA$1115,2)</f>
        <v>500</v>
      </c>
      <c r="E603" s="10">
        <f>VLOOKUP($B603,'[1]Sin Corporativo'!$Q$6:$AA$1115,3)</f>
        <v>595</v>
      </c>
      <c r="F603" s="10">
        <f>VLOOKUP($B603,'[1]Sin Corporativo'!$Q$6:$AA$1115,4)</f>
        <v>17</v>
      </c>
      <c r="G603" s="12">
        <f>VLOOKUP($B603,'[1]Sin Corporativo'!$Q$6:$AA$1115,5)</f>
        <v>657</v>
      </c>
      <c r="H603" s="11">
        <f>VLOOKUP($B603,'[1]Sin Corporativo'!$Q$6:$AA$1115,6)</f>
        <v>755</v>
      </c>
      <c r="I603" s="10">
        <f>VLOOKUP($B603,'[1]Sin Corporativo'!$Q$6:$AA$1115,7)</f>
        <v>755</v>
      </c>
      <c r="J603" s="10">
        <f>VLOOKUP($B603,'[1]Sin Corporativo'!$Q$6:$AA$1115,8)</f>
        <v>768</v>
      </c>
      <c r="K603" s="7">
        <f>VLOOKUP($B603,'[1]Sin Corporativo'!$Q$6:$AA$1115,9)</f>
        <v>757</v>
      </c>
      <c r="L603" s="11">
        <f>VLOOKUP($B603,'[1]Sin Corporativo'!$Q$6:$AA$1115,10)</f>
        <v>824</v>
      </c>
      <c r="M603" s="10">
        <f>VLOOKUP($B603,'[1]Sin Corporativo'!$Q$6:$AA$1115,11)</f>
        <v>822</v>
      </c>
      <c r="N603" s="29">
        <f>VLOOKUP($B603,'[2]pop-2020-2023'!$I$5:$M$1126,2)</f>
        <v>8538</v>
      </c>
      <c r="O603" s="28">
        <f>VLOOKUP($B603,'[2]pop-2020-2023'!$I$5:$M$1126,3)</f>
        <v>8659</v>
      </c>
      <c r="P603" s="28">
        <f>VLOOKUP($B603,'[2]pop-2020-2023'!$I$5:$M$1126,4)</f>
        <v>8822</v>
      </c>
      <c r="Q603" s="30">
        <f>VLOOKUP($B603,'[2]pop-2020-2023'!$I$5:$M$1126,5)</f>
        <v>8996</v>
      </c>
      <c r="R603" s="29">
        <f>VLOOKUP($B603,'[3]Hogares total'!$D$5:$L$1126,6)</f>
        <v>2433</v>
      </c>
      <c r="S603" s="28">
        <f>VLOOKUP($B603,'[3]Hogares total'!$D$5:$L$1126,7)</f>
        <v>2500</v>
      </c>
      <c r="T603" s="28">
        <f>VLOOKUP($B603,'[3]Hogares total'!$D$5:$L$1126,8)</f>
        <v>2564</v>
      </c>
      <c r="U603" s="30">
        <f>VLOOKUP($B603,'[3]Hogares total'!$D$5:$L$1126,9)</f>
        <v>2629</v>
      </c>
      <c r="V603" s="29"/>
      <c r="W603" s="43">
        <f t="shared" si="69"/>
        <v>6.8714632174616E-2</v>
      </c>
      <c r="X603" s="43">
        <f t="shared" si="70"/>
        <v>8.5581500793470863E-2</v>
      </c>
      <c r="Y603" s="47">
        <f t="shared" si="71"/>
        <v>9.1373943975100042E-2</v>
      </c>
      <c r="Z603" s="29"/>
      <c r="AA603" s="43">
        <f t="shared" si="72"/>
        <v>0.23799999999999999</v>
      </c>
      <c r="AB603" s="43">
        <f t="shared" si="73"/>
        <v>0.29446177847113886</v>
      </c>
      <c r="AC603" s="47">
        <f t="shared" si="74"/>
        <v>0.31266641308482312</v>
      </c>
      <c r="AD603" t="str">
        <f t="shared" si="68"/>
        <v/>
      </c>
    </row>
    <row r="604" spans="2:30" x14ac:dyDescent="0.25">
      <c r="B604" s="9" t="s">
        <v>602</v>
      </c>
      <c r="C604" s="23" t="str">
        <f>VLOOKUP(B604,[2]Municipal!$C$15:$D$60549,2)</f>
        <v>Riosucio</v>
      </c>
      <c r="D604" s="11">
        <f>VLOOKUP($B604,'[1]Sin Corporativo'!$Q$6:$AA$1115,2)</f>
        <v>253</v>
      </c>
      <c r="E604" s="10">
        <f>VLOOKUP($B604,'[1]Sin Corporativo'!$Q$6:$AA$1115,3)</f>
        <v>490</v>
      </c>
      <c r="F604" s="10">
        <f>VLOOKUP($B604,'[1]Sin Corporativo'!$Q$6:$AA$1115,4)</f>
        <v>521</v>
      </c>
      <c r="G604" s="12">
        <f>VLOOKUP($B604,'[1]Sin Corporativo'!$Q$6:$AA$1115,5)</f>
        <v>520</v>
      </c>
      <c r="H604" s="11">
        <f>VLOOKUP($B604,'[1]Sin Corporativo'!$Q$6:$AA$1115,6)</f>
        <v>535</v>
      </c>
      <c r="I604" s="10">
        <f>VLOOKUP($B604,'[1]Sin Corporativo'!$Q$6:$AA$1115,7)</f>
        <v>530</v>
      </c>
      <c r="J604" s="10">
        <f>VLOOKUP($B604,'[1]Sin Corporativo'!$Q$6:$AA$1115,8)</f>
        <v>553</v>
      </c>
      <c r="K604" s="7">
        <f>VLOOKUP($B604,'[1]Sin Corporativo'!$Q$6:$AA$1115,9)</f>
        <v>543</v>
      </c>
      <c r="L604" s="11">
        <f>VLOOKUP($B604,'[1]Sin Corporativo'!$Q$6:$AA$1115,10)</f>
        <v>510</v>
      </c>
      <c r="M604" s="10">
        <f>VLOOKUP($B604,'[1]Sin Corporativo'!$Q$6:$AA$1115,11)</f>
        <v>283</v>
      </c>
      <c r="N604" s="29">
        <f>VLOOKUP($B604,'[2]pop-2020-2023'!$I$5:$M$1126,2)</f>
        <v>57696</v>
      </c>
      <c r="O604" s="28">
        <f>VLOOKUP($B604,'[2]pop-2020-2023'!$I$5:$M$1126,3)</f>
        <v>59695</v>
      </c>
      <c r="P604" s="28">
        <f>VLOOKUP($B604,'[2]pop-2020-2023'!$I$5:$M$1126,4)</f>
        <v>60962</v>
      </c>
      <c r="Q604" s="30">
        <f>VLOOKUP($B604,'[2]pop-2020-2023'!$I$5:$M$1126,5)</f>
        <v>62137</v>
      </c>
      <c r="R604" s="29">
        <f>VLOOKUP($B604,'[3]Hogares total'!$D$5:$L$1126,6)</f>
        <v>18164</v>
      </c>
      <c r="S604" s="28">
        <f>VLOOKUP($B604,'[3]Hogares total'!$D$5:$L$1126,7)</f>
        <v>18670</v>
      </c>
      <c r="T604" s="28">
        <f>VLOOKUP($B604,'[3]Hogares total'!$D$5:$L$1126,8)</f>
        <v>19169</v>
      </c>
      <c r="U604" s="30">
        <f>VLOOKUP($B604,'[3]Hogares total'!$D$5:$L$1126,9)</f>
        <v>19658</v>
      </c>
      <c r="V604" s="29"/>
      <c r="W604" s="43">
        <f t="shared" si="69"/>
        <v>8.2083926627020687E-3</v>
      </c>
      <c r="X604" s="43">
        <f t="shared" si="70"/>
        <v>8.6939404875168141E-3</v>
      </c>
      <c r="Y604" s="47">
        <f t="shared" si="71"/>
        <v>4.5544522587186382E-3</v>
      </c>
      <c r="Z604" s="29"/>
      <c r="AA604" s="43">
        <f t="shared" si="72"/>
        <v>2.6245313336904125E-2</v>
      </c>
      <c r="AB604" s="43">
        <f t="shared" si="73"/>
        <v>2.7648807971203504E-2</v>
      </c>
      <c r="AC604" s="47">
        <f t="shared" si="74"/>
        <v>1.439617458541052E-2</v>
      </c>
      <c r="AD604" t="str">
        <f t="shared" si="68"/>
        <v/>
      </c>
    </row>
    <row r="605" spans="2:30" x14ac:dyDescent="0.25">
      <c r="B605" s="9" t="s">
        <v>603</v>
      </c>
      <c r="C605" s="23" t="str">
        <f>VLOOKUP(B605,[2]Municipal!$C$15:$D$60549,2)</f>
        <v>San José del Palmar</v>
      </c>
      <c r="D605" s="11">
        <f>VLOOKUP($B605,'[1]Sin Corporativo'!$Q$6:$AA$1115,2)</f>
        <v>10</v>
      </c>
      <c r="E605" s="10">
        <f>VLOOKUP($B605,'[1]Sin Corporativo'!$Q$6:$AA$1115,3)</f>
        <v>13</v>
      </c>
      <c r="F605" s="10">
        <f>VLOOKUP($B605,'[1]Sin Corporativo'!$Q$6:$AA$1115,4)</f>
        <v>13</v>
      </c>
      <c r="G605" s="12">
        <f>VLOOKUP($B605,'[1]Sin Corporativo'!$Q$6:$AA$1115,5)</f>
        <v>9</v>
      </c>
      <c r="H605" s="11">
        <f>VLOOKUP($B605,'[1]Sin Corporativo'!$Q$6:$AA$1115,6)</f>
        <v>7</v>
      </c>
      <c r="I605" s="10">
        <f>VLOOKUP($B605,'[1]Sin Corporativo'!$Q$6:$AA$1115,7)</f>
        <v>7</v>
      </c>
      <c r="J605" s="10">
        <f>VLOOKUP($B605,'[1]Sin Corporativo'!$Q$6:$AA$1115,8)</f>
        <v>7</v>
      </c>
      <c r="K605" s="7">
        <f>VLOOKUP($B605,'[1]Sin Corporativo'!$Q$6:$AA$1115,9)</f>
        <v>6</v>
      </c>
      <c r="L605" s="11">
        <f>VLOOKUP($B605,'[1]Sin Corporativo'!$Q$6:$AA$1115,10)</f>
        <v>3</v>
      </c>
      <c r="M605" s="10">
        <f>VLOOKUP($B605,'[1]Sin Corporativo'!$Q$6:$AA$1115,11)</f>
        <v>3</v>
      </c>
      <c r="N605" s="29">
        <f>VLOOKUP($B605,'[2]pop-2020-2023'!$I$5:$M$1126,2)</f>
        <v>5330</v>
      </c>
      <c r="O605" s="28">
        <f>VLOOKUP($B605,'[2]pop-2020-2023'!$I$5:$M$1126,3)</f>
        <v>5394</v>
      </c>
      <c r="P605" s="28">
        <f>VLOOKUP($B605,'[2]pop-2020-2023'!$I$5:$M$1126,4)</f>
        <v>5500</v>
      </c>
      <c r="Q605" s="30">
        <f>VLOOKUP($B605,'[2]pop-2020-2023'!$I$5:$M$1126,5)</f>
        <v>5597</v>
      </c>
      <c r="R605" s="29">
        <f>VLOOKUP($B605,'[3]Hogares total'!$D$5:$L$1126,6)</f>
        <v>1736</v>
      </c>
      <c r="S605" s="28">
        <f>VLOOKUP($B605,'[3]Hogares total'!$D$5:$L$1126,7)</f>
        <v>1784</v>
      </c>
      <c r="T605" s="28">
        <f>VLOOKUP($B605,'[3]Hogares total'!$D$5:$L$1126,8)</f>
        <v>1831</v>
      </c>
      <c r="U605" s="30">
        <f>VLOOKUP($B605,'[3]Hogares total'!$D$5:$L$1126,9)</f>
        <v>1878</v>
      </c>
      <c r="V605" s="29"/>
      <c r="W605" s="43">
        <f t="shared" si="69"/>
        <v>2.410085279940675E-3</v>
      </c>
      <c r="X605" s="43">
        <f t="shared" si="70"/>
        <v>1.2727272727272728E-3</v>
      </c>
      <c r="Y605" s="47">
        <f t="shared" si="71"/>
        <v>5.3600142933714486E-4</v>
      </c>
      <c r="Z605" s="29"/>
      <c r="AA605" s="43">
        <f t="shared" si="72"/>
        <v>7.2869955156950675E-3</v>
      </c>
      <c r="AB605" s="43">
        <f t="shared" si="73"/>
        <v>3.8230475150191155E-3</v>
      </c>
      <c r="AC605" s="47">
        <f t="shared" si="74"/>
        <v>1.5974440894568689E-3</v>
      </c>
      <c r="AD605" t="str">
        <f t="shared" si="68"/>
        <v/>
      </c>
    </row>
    <row r="606" spans="2:30" x14ac:dyDescent="0.25">
      <c r="B606" s="9" t="s">
        <v>604</v>
      </c>
      <c r="C606" s="23" t="str">
        <f>VLOOKUP(B606,[2]Municipal!$C$15:$D$60549,2)</f>
        <v>Sipí</v>
      </c>
      <c r="D606" s="11">
        <f>VLOOKUP($B606,'[1]Sin Corporativo'!$Q$6:$AA$1115,2)</f>
        <v>15</v>
      </c>
      <c r="E606" s="10">
        <f>VLOOKUP($B606,'[1]Sin Corporativo'!$Q$6:$AA$1115,3)</f>
        <v>6</v>
      </c>
      <c r="F606" s="10">
        <f>VLOOKUP($B606,'[1]Sin Corporativo'!$Q$6:$AA$1115,4)</f>
        <v>8</v>
      </c>
      <c r="G606" s="12">
        <f>VLOOKUP($B606,'[1]Sin Corporativo'!$Q$6:$AA$1115,5)</f>
        <v>4</v>
      </c>
      <c r="H606" s="11">
        <f>VLOOKUP($B606,'[1]Sin Corporativo'!$Q$6:$AA$1115,6)</f>
        <v>12</v>
      </c>
      <c r="I606" s="10">
        <f>VLOOKUP($B606,'[1]Sin Corporativo'!$Q$6:$AA$1115,7)</f>
        <v>13</v>
      </c>
      <c r="J606" s="10">
        <f>VLOOKUP($B606,'[1]Sin Corporativo'!$Q$6:$AA$1115,8)</f>
        <v>15</v>
      </c>
      <c r="K606" s="7">
        <f>VLOOKUP($B606,'[1]Sin Corporativo'!$Q$6:$AA$1115,9)</f>
        <v>19</v>
      </c>
      <c r="L606" s="11">
        <f>VLOOKUP($B606,'[1]Sin Corporativo'!$Q$6:$AA$1115,10)</f>
        <v>13</v>
      </c>
      <c r="M606" s="10">
        <f>VLOOKUP($B606,'[1]Sin Corporativo'!$Q$6:$AA$1115,11)</f>
        <v>25</v>
      </c>
      <c r="N606" s="29">
        <f>VLOOKUP($B606,'[2]pop-2020-2023'!$I$5:$M$1126,2)</f>
        <v>3339</v>
      </c>
      <c r="O606" s="28">
        <f>VLOOKUP($B606,'[2]pop-2020-2023'!$I$5:$M$1126,3)</f>
        <v>3411</v>
      </c>
      <c r="P606" s="28">
        <f>VLOOKUP($B606,'[2]pop-2020-2023'!$I$5:$M$1126,4)</f>
        <v>3479</v>
      </c>
      <c r="Q606" s="30">
        <f>VLOOKUP($B606,'[2]pop-2020-2023'!$I$5:$M$1126,5)</f>
        <v>3554</v>
      </c>
      <c r="R606" s="29">
        <f>VLOOKUP($B606,'[3]Hogares total'!$D$5:$L$1126,6)</f>
        <v>1070</v>
      </c>
      <c r="S606" s="28">
        <f>VLOOKUP($B606,'[3]Hogares total'!$D$5:$L$1126,7)</f>
        <v>1096</v>
      </c>
      <c r="T606" s="28">
        <f>VLOOKUP($B606,'[3]Hogares total'!$D$5:$L$1126,8)</f>
        <v>1120</v>
      </c>
      <c r="U606" s="30">
        <f>VLOOKUP($B606,'[3]Hogares total'!$D$5:$L$1126,9)</f>
        <v>1148</v>
      </c>
      <c r="V606" s="29"/>
      <c r="W606" s="43">
        <f t="shared" si="69"/>
        <v>1.7590149516270889E-3</v>
      </c>
      <c r="X606" s="43">
        <f t="shared" si="70"/>
        <v>3.7367059499856282E-3</v>
      </c>
      <c r="Y606" s="47">
        <f t="shared" si="71"/>
        <v>7.0343275182892517E-3</v>
      </c>
      <c r="Z606" s="29"/>
      <c r="AA606" s="43">
        <f t="shared" si="72"/>
        <v>5.4744525547445258E-3</v>
      </c>
      <c r="AB606" s="43">
        <f t="shared" si="73"/>
        <v>1.1607142857142858E-2</v>
      </c>
      <c r="AC606" s="47">
        <f t="shared" si="74"/>
        <v>2.1777003484320559E-2</v>
      </c>
      <c r="AD606" t="str">
        <f t="shared" si="68"/>
        <v/>
      </c>
    </row>
    <row r="607" spans="2:30" x14ac:dyDescent="0.25">
      <c r="B607" s="9" t="s">
        <v>605</v>
      </c>
      <c r="C607" s="23" t="str">
        <f>VLOOKUP(B607,[2]Municipal!$C$15:$D$60549,2)</f>
        <v>Tadó</v>
      </c>
      <c r="D607" s="11">
        <f>VLOOKUP($B607,'[1]Sin Corporativo'!$Q$6:$AA$1115,2)</f>
        <v>356</v>
      </c>
      <c r="E607" s="10">
        <f>VLOOKUP($B607,'[1]Sin Corporativo'!$Q$6:$AA$1115,3)</f>
        <v>741</v>
      </c>
      <c r="F607" s="10">
        <f>VLOOKUP($B607,'[1]Sin Corporativo'!$Q$6:$AA$1115,4)</f>
        <v>1058</v>
      </c>
      <c r="G607" s="12">
        <f>VLOOKUP($B607,'[1]Sin Corporativo'!$Q$6:$AA$1115,5)</f>
        <v>1059</v>
      </c>
      <c r="H607" s="11">
        <f>VLOOKUP($B607,'[1]Sin Corporativo'!$Q$6:$AA$1115,6)</f>
        <v>1177</v>
      </c>
      <c r="I607" s="10">
        <f>VLOOKUP($B607,'[1]Sin Corporativo'!$Q$6:$AA$1115,7)</f>
        <v>667</v>
      </c>
      <c r="J607" s="10">
        <f>VLOOKUP($B607,'[1]Sin Corporativo'!$Q$6:$AA$1115,8)</f>
        <v>651</v>
      </c>
      <c r="K607" s="7">
        <f>VLOOKUP($B607,'[1]Sin Corporativo'!$Q$6:$AA$1115,9)</f>
        <v>625</v>
      </c>
      <c r="L607" s="11">
        <f>VLOOKUP($B607,'[1]Sin Corporativo'!$Q$6:$AA$1115,10)</f>
        <v>615</v>
      </c>
      <c r="M607" s="10">
        <f>VLOOKUP($B607,'[1]Sin Corporativo'!$Q$6:$AA$1115,11)</f>
        <v>135</v>
      </c>
      <c r="N607" s="29">
        <f>VLOOKUP($B607,'[2]pop-2020-2023'!$I$5:$M$1126,2)</f>
        <v>18765</v>
      </c>
      <c r="O607" s="28">
        <f>VLOOKUP($B607,'[2]pop-2020-2023'!$I$5:$M$1126,3)</f>
        <v>19069</v>
      </c>
      <c r="P607" s="28">
        <f>VLOOKUP($B607,'[2]pop-2020-2023'!$I$5:$M$1126,4)</f>
        <v>19396</v>
      </c>
      <c r="Q607" s="30">
        <f>VLOOKUP($B607,'[2]pop-2020-2023'!$I$5:$M$1126,5)</f>
        <v>19822</v>
      </c>
      <c r="R607" s="29">
        <f>VLOOKUP($B607,'[3]Hogares total'!$D$5:$L$1126,6)</f>
        <v>6006</v>
      </c>
      <c r="S607" s="28">
        <f>VLOOKUP($B607,'[3]Hogares total'!$D$5:$L$1126,7)</f>
        <v>6182</v>
      </c>
      <c r="T607" s="28">
        <f>VLOOKUP($B607,'[3]Hogares total'!$D$5:$L$1126,8)</f>
        <v>6353</v>
      </c>
      <c r="U607" s="30">
        <f>VLOOKUP($B607,'[3]Hogares total'!$D$5:$L$1126,9)</f>
        <v>6520</v>
      </c>
      <c r="V607" s="29"/>
      <c r="W607" s="43">
        <f t="shared" si="69"/>
        <v>3.8858880906182808E-2</v>
      </c>
      <c r="X607" s="43">
        <f t="shared" si="70"/>
        <v>3.4388533718292431E-2</v>
      </c>
      <c r="Y607" s="47">
        <f t="shared" si="71"/>
        <v>6.8106144687720711E-3</v>
      </c>
      <c r="Z607" s="29"/>
      <c r="AA607" s="43">
        <f t="shared" si="72"/>
        <v>0.11986412164348108</v>
      </c>
      <c r="AB607" s="43">
        <f t="shared" si="73"/>
        <v>0.10498976861325358</v>
      </c>
      <c r="AC607" s="47">
        <f t="shared" si="74"/>
        <v>2.0705521472392636E-2</v>
      </c>
      <c r="AD607" t="str">
        <f t="shared" si="68"/>
        <v/>
      </c>
    </row>
    <row r="608" spans="2:30" x14ac:dyDescent="0.25">
      <c r="B608" s="9" t="s">
        <v>606</v>
      </c>
      <c r="C608" s="23" t="str">
        <f>VLOOKUP(B608,[2]Municipal!$C$15:$D$60549,2)</f>
        <v>Unguía</v>
      </c>
      <c r="D608" s="11">
        <f>VLOOKUP($B608,'[1]Sin Corporativo'!$Q$6:$AA$1115,2)</f>
        <v>434</v>
      </c>
      <c r="E608" s="10">
        <f>VLOOKUP($B608,'[1]Sin Corporativo'!$Q$6:$AA$1115,3)</f>
        <v>360</v>
      </c>
      <c r="F608" s="10">
        <f>VLOOKUP($B608,'[1]Sin Corporativo'!$Q$6:$AA$1115,4)</f>
        <v>292</v>
      </c>
      <c r="G608" s="12">
        <f>VLOOKUP($B608,'[1]Sin Corporativo'!$Q$6:$AA$1115,5)</f>
        <v>239</v>
      </c>
      <c r="H608" s="11">
        <f>VLOOKUP($B608,'[1]Sin Corporativo'!$Q$6:$AA$1115,6)</f>
        <v>215</v>
      </c>
      <c r="I608" s="10">
        <f>VLOOKUP($B608,'[1]Sin Corporativo'!$Q$6:$AA$1115,7)</f>
        <v>146</v>
      </c>
      <c r="J608" s="10">
        <f>VLOOKUP($B608,'[1]Sin Corporativo'!$Q$6:$AA$1115,8)</f>
        <v>150</v>
      </c>
      <c r="K608" s="7">
        <f>VLOOKUP($B608,'[1]Sin Corporativo'!$Q$6:$AA$1115,9)</f>
        <v>155</v>
      </c>
      <c r="L608" s="11">
        <f>VLOOKUP($B608,'[1]Sin Corporativo'!$Q$6:$AA$1115,10)</f>
        <v>151</v>
      </c>
      <c r="M608" s="10">
        <f>VLOOKUP($B608,'[1]Sin Corporativo'!$Q$6:$AA$1115,11)</f>
        <v>206</v>
      </c>
      <c r="N608" s="29">
        <f>VLOOKUP($B608,'[2]pop-2020-2023'!$I$5:$M$1126,2)</f>
        <v>13497</v>
      </c>
      <c r="O608" s="28">
        <f>VLOOKUP($B608,'[2]pop-2020-2023'!$I$5:$M$1126,3)</f>
        <v>13761</v>
      </c>
      <c r="P608" s="28">
        <f>VLOOKUP($B608,'[2]pop-2020-2023'!$I$5:$M$1126,4)</f>
        <v>14018</v>
      </c>
      <c r="Q608" s="30">
        <f>VLOOKUP($B608,'[2]pop-2020-2023'!$I$5:$M$1126,5)</f>
        <v>14285</v>
      </c>
      <c r="R608" s="29">
        <f>VLOOKUP($B608,'[3]Hogares total'!$D$5:$L$1126,6)</f>
        <v>4194</v>
      </c>
      <c r="S608" s="28">
        <f>VLOOKUP($B608,'[3]Hogares total'!$D$5:$L$1126,7)</f>
        <v>4309</v>
      </c>
      <c r="T608" s="28">
        <f>VLOOKUP($B608,'[3]Hogares total'!$D$5:$L$1126,8)</f>
        <v>4425</v>
      </c>
      <c r="U608" s="30">
        <f>VLOOKUP($B608,'[3]Hogares total'!$D$5:$L$1126,9)</f>
        <v>4539</v>
      </c>
      <c r="V608" s="29"/>
      <c r="W608" s="43">
        <f t="shared" si="69"/>
        <v>2.6160889470241987E-2</v>
      </c>
      <c r="X608" s="43">
        <f t="shared" si="70"/>
        <v>1.0415180482237123E-2</v>
      </c>
      <c r="Y608" s="47">
        <f t="shared" si="71"/>
        <v>1.4420721036051803E-2</v>
      </c>
      <c r="Z608" s="29"/>
      <c r="AA608" s="43">
        <f t="shared" si="72"/>
        <v>8.3546066372708283E-2</v>
      </c>
      <c r="AB608" s="43">
        <f t="shared" si="73"/>
        <v>3.2994350282485874E-2</v>
      </c>
      <c r="AC608" s="47">
        <f t="shared" si="74"/>
        <v>4.5384445913196736E-2</v>
      </c>
      <c r="AD608" t="str">
        <f t="shared" si="68"/>
        <v/>
      </c>
    </row>
    <row r="609" spans="2:30" x14ac:dyDescent="0.25">
      <c r="B609" s="9" t="s">
        <v>607</v>
      </c>
      <c r="C609" s="23" t="str">
        <f>VLOOKUP(B609,[2]Municipal!$C$15:$D$60549,2)</f>
        <v>Unión Panamericana</v>
      </c>
      <c r="D609" s="11">
        <f>VLOOKUP($B609,'[1]Sin Corporativo'!$Q$6:$AA$1115,2)</f>
        <v>19</v>
      </c>
      <c r="E609" s="10">
        <f>VLOOKUP($B609,'[1]Sin Corporativo'!$Q$6:$AA$1115,3)</f>
        <v>20</v>
      </c>
      <c r="F609" s="10">
        <f>VLOOKUP($B609,'[1]Sin Corporativo'!$Q$6:$AA$1115,4)</f>
        <v>19</v>
      </c>
      <c r="G609" s="12">
        <f>VLOOKUP($B609,'[1]Sin Corporativo'!$Q$6:$AA$1115,5)</f>
        <v>16</v>
      </c>
      <c r="H609" s="11">
        <f>VLOOKUP($B609,'[1]Sin Corporativo'!$Q$6:$AA$1115,6)</f>
        <v>20</v>
      </c>
      <c r="I609" s="10">
        <f>VLOOKUP($B609,'[1]Sin Corporativo'!$Q$6:$AA$1115,7)</f>
        <v>17</v>
      </c>
      <c r="J609" s="10">
        <f>VLOOKUP($B609,'[1]Sin Corporativo'!$Q$6:$AA$1115,8)</f>
        <v>12</v>
      </c>
      <c r="K609" s="7">
        <f>VLOOKUP($B609,'[1]Sin Corporativo'!$Q$6:$AA$1115,9)</f>
        <v>10</v>
      </c>
      <c r="L609" s="11">
        <f>VLOOKUP($B609,'[1]Sin Corporativo'!$Q$6:$AA$1115,10)</f>
        <v>11</v>
      </c>
      <c r="M609" s="10">
        <f>VLOOKUP($B609,'[1]Sin Corporativo'!$Q$6:$AA$1115,11)</f>
        <v>10</v>
      </c>
      <c r="N609" s="29">
        <f>VLOOKUP($B609,'[2]pop-2020-2023'!$I$5:$M$1126,2)</f>
        <v>7014</v>
      </c>
      <c r="O609" s="28">
        <f>VLOOKUP($B609,'[2]pop-2020-2023'!$I$5:$M$1126,3)</f>
        <v>7079</v>
      </c>
      <c r="P609" s="28">
        <f>VLOOKUP($B609,'[2]pop-2020-2023'!$I$5:$M$1126,4)</f>
        <v>7234</v>
      </c>
      <c r="Q609" s="30">
        <f>VLOOKUP($B609,'[2]pop-2020-2023'!$I$5:$M$1126,5)</f>
        <v>7364</v>
      </c>
      <c r="R609" s="29">
        <f>VLOOKUP($B609,'[3]Hogares total'!$D$5:$L$1126,6)</f>
        <v>2295</v>
      </c>
      <c r="S609" s="28">
        <f>VLOOKUP($B609,'[3]Hogares total'!$D$5:$L$1126,7)</f>
        <v>2361</v>
      </c>
      <c r="T609" s="28">
        <f>VLOOKUP($B609,'[3]Hogares total'!$D$5:$L$1126,8)</f>
        <v>2424</v>
      </c>
      <c r="U609" s="30">
        <f>VLOOKUP($B609,'[3]Hogares total'!$D$5:$L$1126,9)</f>
        <v>2488</v>
      </c>
      <c r="V609" s="29"/>
      <c r="W609" s="43">
        <f t="shared" si="69"/>
        <v>2.8252578047746855E-3</v>
      </c>
      <c r="X609" s="43">
        <f t="shared" si="70"/>
        <v>2.3500138236107271E-3</v>
      </c>
      <c r="Y609" s="47">
        <f t="shared" si="71"/>
        <v>1.3579576317218902E-3</v>
      </c>
      <c r="Z609" s="29"/>
      <c r="AA609" s="43">
        <f t="shared" si="72"/>
        <v>8.4709868699703508E-3</v>
      </c>
      <c r="AB609" s="43">
        <f t="shared" si="73"/>
        <v>7.0132013201320131E-3</v>
      </c>
      <c r="AC609" s="47">
        <f t="shared" si="74"/>
        <v>4.0192926045016075E-3</v>
      </c>
      <c r="AD609" t="str">
        <f t="shared" si="68"/>
        <v/>
      </c>
    </row>
    <row r="610" spans="2:30" x14ac:dyDescent="0.25">
      <c r="B610" s="9" t="s">
        <v>608</v>
      </c>
      <c r="C610" s="23" t="str">
        <f>VLOOKUP(B610,[2]Municipal!$C$15:$D$60549,2)</f>
        <v>Neiva</v>
      </c>
      <c r="D610" s="11">
        <f>VLOOKUP($B610,'[1]Sin Corporativo'!$Q$6:$AA$1115,2)</f>
        <v>81074</v>
      </c>
      <c r="E610" s="10">
        <f>VLOOKUP($B610,'[1]Sin Corporativo'!$Q$6:$AA$1115,3)</f>
        <v>82131</v>
      </c>
      <c r="F610" s="10">
        <f>VLOOKUP($B610,'[1]Sin Corporativo'!$Q$6:$AA$1115,4)</f>
        <v>82539</v>
      </c>
      <c r="G610" s="12">
        <f>VLOOKUP($B610,'[1]Sin Corporativo'!$Q$6:$AA$1115,5)</f>
        <v>84315</v>
      </c>
      <c r="H610" s="11">
        <f>VLOOKUP($B610,'[1]Sin Corporativo'!$Q$6:$AA$1115,6)</f>
        <v>85366</v>
      </c>
      <c r="I610" s="10">
        <f>VLOOKUP($B610,'[1]Sin Corporativo'!$Q$6:$AA$1115,7)</f>
        <v>84490</v>
      </c>
      <c r="J610" s="10">
        <f>VLOOKUP($B610,'[1]Sin Corporativo'!$Q$6:$AA$1115,8)</f>
        <v>86077</v>
      </c>
      <c r="K610" s="7">
        <f>VLOOKUP($B610,'[1]Sin Corporativo'!$Q$6:$AA$1115,9)</f>
        <v>86495</v>
      </c>
      <c r="L610" s="11">
        <f>VLOOKUP($B610,'[1]Sin Corporativo'!$Q$6:$AA$1115,10)</f>
        <v>86923</v>
      </c>
      <c r="M610" s="10">
        <f>VLOOKUP($B610,'[1]Sin Corporativo'!$Q$6:$AA$1115,11)</f>
        <v>86587</v>
      </c>
      <c r="N610" s="29">
        <f>VLOOKUP($B610,'[2]pop-2020-2023'!$I$5:$M$1126,2)</f>
        <v>367781</v>
      </c>
      <c r="O610" s="28">
        <f>VLOOKUP($B610,'[2]pop-2020-2023'!$I$5:$M$1126,3)</f>
        <v>371590</v>
      </c>
      <c r="P610" s="28">
        <f>VLOOKUP($B610,'[2]pop-2020-2023'!$I$5:$M$1126,4)</f>
        <v>375660</v>
      </c>
      <c r="Q610" s="30">
        <f>VLOOKUP($B610,'[2]pop-2020-2023'!$I$5:$M$1126,5)</f>
        <v>380019</v>
      </c>
      <c r="R610" s="29">
        <f>VLOOKUP($B610,'[3]Hogares total'!$D$5:$L$1126,6)</f>
        <v>116792</v>
      </c>
      <c r="S610" s="28">
        <f>VLOOKUP($B610,'[3]Hogares total'!$D$5:$L$1126,7)</f>
        <v>119800</v>
      </c>
      <c r="T610" s="28">
        <f>VLOOKUP($B610,'[3]Hogares total'!$D$5:$L$1126,8)</f>
        <v>122831</v>
      </c>
      <c r="U610" s="30">
        <f>VLOOKUP($B610,'[3]Hogares total'!$D$5:$L$1126,9)</f>
        <v>125887</v>
      </c>
      <c r="V610" s="29"/>
      <c r="W610" s="43">
        <f t="shared" si="69"/>
        <v>0.22102586183697084</v>
      </c>
      <c r="X610" s="43">
        <f t="shared" si="70"/>
        <v>0.22491082361710057</v>
      </c>
      <c r="Y610" s="47">
        <f t="shared" si="71"/>
        <v>0.22784913385909653</v>
      </c>
      <c r="Z610" s="29"/>
      <c r="AA610" s="43">
        <f t="shared" si="72"/>
        <v>0.68556761268781308</v>
      </c>
      <c r="AB610" s="43">
        <f t="shared" si="73"/>
        <v>0.68785567161384342</v>
      </c>
      <c r="AC610" s="47">
        <f t="shared" si="74"/>
        <v>0.68781526289450068</v>
      </c>
      <c r="AD610" t="str">
        <f t="shared" si="68"/>
        <v/>
      </c>
    </row>
    <row r="611" spans="2:30" x14ac:dyDescent="0.25">
      <c r="B611" s="9" t="s">
        <v>609</v>
      </c>
      <c r="C611" s="23" t="str">
        <f>VLOOKUP(B611,[2]Municipal!$C$15:$D$60549,2)</f>
        <v>Acevedo</v>
      </c>
      <c r="D611" s="11">
        <f>VLOOKUP($B611,'[1]Sin Corporativo'!$Q$6:$AA$1115,2)</f>
        <v>2229</v>
      </c>
      <c r="E611" s="10">
        <f>VLOOKUP($B611,'[1]Sin Corporativo'!$Q$6:$AA$1115,3)</f>
        <v>2272</v>
      </c>
      <c r="F611" s="10">
        <f>VLOOKUP($B611,'[1]Sin Corporativo'!$Q$6:$AA$1115,4)</f>
        <v>2377</v>
      </c>
      <c r="G611" s="12">
        <f>VLOOKUP($B611,'[1]Sin Corporativo'!$Q$6:$AA$1115,5)</f>
        <v>2907</v>
      </c>
      <c r="H611" s="11">
        <f>VLOOKUP($B611,'[1]Sin Corporativo'!$Q$6:$AA$1115,6)</f>
        <v>2976</v>
      </c>
      <c r="I611" s="10">
        <f>VLOOKUP($B611,'[1]Sin Corporativo'!$Q$6:$AA$1115,7)</f>
        <v>2854</v>
      </c>
      <c r="J611" s="10">
        <f>VLOOKUP($B611,'[1]Sin Corporativo'!$Q$6:$AA$1115,8)</f>
        <v>2897</v>
      </c>
      <c r="K611" s="7">
        <f>VLOOKUP($B611,'[1]Sin Corporativo'!$Q$6:$AA$1115,9)</f>
        <v>2837</v>
      </c>
      <c r="L611" s="11">
        <f>VLOOKUP($B611,'[1]Sin Corporativo'!$Q$6:$AA$1115,10)</f>
        <v>2686</v>
      </c>
      <c r="M611" s="10">
        <f>VLOOKUP($B611,'[1]Sin Corporativo'!$Q$6:$AA$1115,11)</f>
        <v>2804</v>
      </c>
      <c r="N611" s="29">
        <f>VLOOKUP($B611,'[2]pop-2020-2023'!$I$5:$M$1126,2)</f>
        <v>25739</v>
      </c>
      <c r="O611" s="28">
        <f>VLOOKUP($B611,'[2]pop-2020-2023'!$I$5:$M$1126,3)</f>
        <v>26147</v>
      </c>
      <c r="P611" s="28">
        <f>VLOOKUP($B611,'[2]pop-2020-2023'!$I$5:$M$1126,4)</f>
        <v>26455</v>
      </c>
      <c r="Q611" s="30">
        <f>VLOOKUP($B611,'[2]pop-2020-2023'!$I$5:$M$1126,5)</f>
        <v>26773</v>
      </c>
      <c r="R611" s="29">
        <f>VLOOKUP($B611,'[3]Hogares total'!$D$5:$L$1126,6)</f>
        <v>7518</v>
      </c>
      <c r="S611" s="28">
        <f>VLOOKUP($B611,'[3]Hogares total'!$D$5:$L$1126,7)</f>
        <v>7674</v>
      </c>
      <c r="T611" s="28">
        <f>VLOOKUP($B611,'[3]Hogares total'!$D$5:$L$1126,8)</f>
        <v>7831</v>
      </c>
      <c r="U611" s="30">
        <f>VLOOKUP($B611,'[3]Hogares total'!$D$5:$L$1126,9)</f>
        <v>7991</v>
      </c>
      <c r="V611" s="29"/>
      <c r="W611" s="43">
        <f t="shared" si="69"/>
        <v>8.6893333843270734E-2</v>
      </c>
      <c r="X611" s="43">
        <f t="shared" si="70"/>
        <v>0.10788130788130788</v>
      </c>
      <c r="Y611" s="47">
        <f t="shared" si="71"/>
        <v>0.10473237963620065</v>
      </c>
      <c r="Z611" s="29"/>
      <c r="AA611" s="43">
        <f t="shared" si="72"/>
        <v>0.29606463382851184</v>
      </c>
      <c r="AB611" s="43">
        <f t="shared" si="73"/>
        <v>0.36444898480398419</v>
      </c>
      <c r="AC611" s="47">
        <f t="shared" si="74"/>
        <v>0.35089475660117631</v>
      </c>
      <c r="AD611" t="str">
        <f t="shared" si="68"/>
        <v/>
      </c>
    </row>
    <row r="612" spans="2:30" x14ac:dyDescent="0.25">
      <c r="B612" s="9" t="s">
        <v>610</v>
      </c>
      <c r="C612" s="23" t="str">
        <f>VLOOKUP(B612,[2]Municipal!$C$15:$D$60549,2)</f>
        <v>Agrado</v>
      </c>
      <c r="D612" s="11">
        <f>VLOOKUP($B612,'[1]Sin Corporativo'!$Q$6:$AA$1115,2)</f>
        <v>515</v>
      </c>
      <c r="E612" s="10">
        <f>VLOOKUP($B612,'[1]Sin Corporativo'!$Q$6:$AA$1115,3)</f>
        <v>132</v>
      </c>
      <c r="F612" s="10">
        <f>VLOOKUP($B612,'[1]Sin Corporativo'!$Q$6:$AA$1115,4)</f>
        <v>137</v>
      </c>
      <c r="G612" s="12">
        <f>VLOOKUP($B612,'[1]Sin Corporativo'!$Q$6:$AA$1115,5)</f>
        <v>137</v>
      </c>
      <c r="H612" s="11">
        <f>VLOOKUP($B612,'[1]Sin Corporativo'!$Q$6:$AA$1115,6)</f>
        <v>152</v>
      </c>
      <c r="I612" s="10">
        <f>VLOOKUP($B612,'[1]Sin Corporativo'!$Q$6:$AA$1115,7)</f>
        <v>238</v>
      </c>
      <c r="J612" s="10">
        <f>VLOOKUP($B612,'[1]Sin Corporativo'!$Q$6:$AA$1115,8)</f>
        <v>223</v>
      </c>
      <c r="K612" s="7">
        <f>VLOOKUP($B612,'[1]Sin Corporativo'!$Q$6:$AA$1115,9)</f>
        <v>200</v>
      </c>
      <c r="L612" s="11">
        <f>VLOOKUP($B612,'[1]Sin Corporativo'!$Q$6:$AA$1115,10)</f>
        <v>62</v>
      </c>
      <c r="M612" s="10">
        <f>VLOOKUP($B612,'[1]Sin Corporativo'!$Q$6:$AA$1115,11)</f>
        <v>69</v>
      </c>
      <c r="N612" s="29">
        <f>VLOOKUP($B612,'[2]pop-2020-2023'!$I$5:$M$1126,2)</f>
        <v>9085</v>
      </c>
      <c r="O612" s="28">
        <f>VLOOKUP($B612,'[2]pop-2020-2023'!$I$5:$M$1126,3)</f>
        <v>9167</v>
      </c>
      <c r="P612" s="28">
        <f>VLOOKUP($B612,'[2]pop-2020-2023'!$I$5:$M$1126,4)</f>
        <v>9282</v>
      </c>
      <c r="Q612" s="30">
        <f>VLOOKUP($B612,'[2]pop-2020-2023'!$I$5:$M$1126,5)</f>
        <v>9408</v>
      </c>
      <c r="R612" s="29">
        <f>VLOOKUP($B612,'[3]Hogares total'!$D$5:$L$1126,6)</f>
        <v>2620</v>
      </c>
      <c r="S612" s="28">
        <f>VLOOKUP($B612,'[3]Hogares total'!$D$5:$L$1126,7)</f>
        <v>2681</v>
      </c>
      <c r="T612" s="28">
        <f>VLOOKUP($B612,'[3]Hogares total'!$D$5:$L$1126,8)</f>
        <v>2743</v>
      </c>
      <c r="U612" s="30">
        <f>VLOOKUP($B612,'[3]Hogares total'!$D$5:$L$1126,9)</f>
        <v>2808</v>
      </c>
      <c r="V612" s="29"/>
      <c r="W612" s="43">
        <f t="shared" si="69"/>
        <v>1.4399476382676994E-2</v>
      </c>
      <c r="X612" s="43">
        <f t="shared" si="70"/>
        <v>2.564102564102564E-2</v>
      </c>
      <c r="Y612" s="47">
        <f t="shared" si="71"/>
        <v>7.3341836734693881E-3</v>
      </c>
      <c r="Z612" s="29"/>
      <c r="AA612" s="43">
        <f t="shared" si="72"/>
        <v>4.9235359940320779E-2</v>
      </c>
      <c r="AB612" s="43">
        <f t="shared" si="73"/>
        <v>8.6766314254465918E-2</v>
      </c>
      <c r="AC612" s="47">
        <f t="shared" si="74"/>
        <v>2.4572649572649572E-2</v>
      </c>
      <c r="AD612" t="str">
        <f t="shared" si="68"/>
        <v/>
      </c>
    </row>
    <row r="613" spans="2:30" x14ac:dyDescent="0.25">
      <c r="B613" s="9" t="s">
        <v>611</v>
      </c>
      <c r="C613" s="23" t="str">
        <f>VLOOKUP(B613,[2]Municipal!$C$15:$D$60549,2)</f>
        <v>Aipe</v>
      </c>
      <c r="D613" s="11">
        <f>VLOOKUP($B613,'[1]Sin Corporativo'!$Q$6:$AA$1115,2)</f>
        <v>123</v>
      </c>
      <c r="E613" s="10">
        <f>VLOOKUP($B613,'[1]Sin Corporativo'!$Q$6:$AA$1115,3)</f>
        <v>187</v>
      </c>
      <c r="F613" s="10">
        <f>VLOOKUP($B613,'[1]Sin Corporativo'!$Q$6:$AA$1115,4)</f>
        <v>314</v>
      </c>
      <c r="G613" s="12">
        <f>VLOOKUP($B613,'[1]Sin Corporativo'!$Q$6:$AA$1115,5)</f>
        <v>525</v>
      </c>
      <c r="H613" s="11">
        <f>VLOOKUP($B613,'[1]Sin Corporativo'!$Q$6:$AA$1115,6)</f>
        <v>75</v>
      </c>
      <c r="I613" s="10">
        <f>VLOOKUP($B613,'[1]Sin Corporativo'!$Q$6:$AA$1115,7)</f>
        <v>413</v>
      </c>
      <c r="J613" s="10">
        <f>VLOOKUP($B613,'[1]Sin Corporativo'!$Q$6:$AA$1115,8)</f>
        <v>450</v>
      </c>
      <c r="K613" s="7">
        <f>VLOOKUP($B613,'[1]Sin Corporativo'!$Q$6:$AA$1115,9)</f>
        <v>63</v>
      </c>
      <c r="L613" s="11">
        <f>VLOOKUP($B613,'[1]Sin Corporativo'!$Q$6:$AA$1115,10)</f>
        <v>432</v>
      </c>
      <c r="M613" s="10">
        <f>VLOOKUP($B613,'[1]Sin Corporativo'!$Q$6:$AA$1115,11)</f>
        <v>280</v>
      </c>
      <c r="N613" s="29">
        <f>VLOOKUP($B613,'[2]pop-2020-2023'!$I$5:$M$1126,2)</f>
        <v>16703</v>
      </c>
      <c r="O613" s="28">
        <f>VLOOKUP($B613,'[2]pop-2020-2023'!$I$5:$M$1126,3)</f>
        <v>16930</v>
      </c>
      <c r="P613" s="28">
        <f>VLOOKUP($B613,'[2]pop-2020-2023'!$I$5:$M$1126,4)</f>
        <v>17134</v>
      </c>
      <c r="Q613" s="30">
        <f>VLOOKUP($B613,'[2]pop-2020-2023'!$I$5:$M$1126,5)</f>
        <v>17322</v>
      </c>
      <c r="R613" s="29">
        <f>VLOOKUP($B613,'[3]Hogares total'!$D$5:$L$1126,6)</f>
        <v>5124</v>
      </c>
      <c r="S613" s="28">
        <f>VLOOKUP($B613,'[3]Hogares total'!$D$5:$L$1126,7)</f>
        <v>5247</v>
      </c>
      <c r="T613" s="28">
        <f>VLOOKUP($B613,'[3]Hogares total'!$D$5:$L$1126,8)</f>
        <v>5371</v>
      </c>
      <c r="U613" s="30">
        <f>VLOOKUP($B613,'[3]Hogares total'!$D$5:$L$1126,9)</f>
        <v>5496</v>
      </c>
      <c r="V613" s="29"/>
      <c r="W613" s="43">
        <f t="shared" si="69"/>
        <v>1.1045481393975192E-2</v>
      </c>
      <c r="X613" s="43">
        <f t="shared" si="70"/>
        <v>2.4104120462238823E-2</v>
      </c>
      <c r="Y613" s="47">
        <f t="shared" si="71"/>
        <v>1.6164415194550284E-2</v>
      </c>
      <c r="Z613" s="29"/>
      <c r="AA613" s="43">
        <f t="shared" si="72"/>
        <v>3.5639412997903561E-2</v>
      </c>
      <c r="AB613" s="43">
        <f t="shared" si="73"/>
        <v>7.6894433066468065E-2</v>
      </c>
      <c r="AC613" s="47">
        <f t="shared" si="74"/>
        <v>5.0946142649199416E-2</v>
      </c>
      <c r="AD613" t="str">
        <f t="shared" si="68"/>
        <v/>
      </c>
    </row>
    <row r="614" spans="2:30" x14ac:dyDescent="0.25">
      <c r="B614" s="9" t="s">
        <v>612</v>
      </c>
      <c r="C614" s="23" t="str">
        <f>VLOOKUP(B614,[2]Municipal!$C$15:$D$60549,2)</f>
        <v>Algeciras</v>
      </c>
      <c r="D614" s="11">
        <f>VLOOKUP($B614,'[1]Sin Corporativo'!$Q$6:$AA$1115,2)</f>
        <v>709</v>
      </c>
      <c r="E614" s="10">
        <f>VLOOKUP($B614,'[1]Sin Corporativo'!$Q$6:$AA$1115,3)</f>
        <v>733</v>
      </c>
      <c r="F614" s="10">
        <f>VLOOKUP($B614,'[1]Sin Corporativo'!$Q$6:$AA$1115,4)</f>
        <v>794</v>
      </c>
      <c r="G614" s="12">
        <f>VLOOKUP($B614,'[1]Sin Corporativo'!$Q$6:$AA$1115,5)</f>
        <v>799</v>
      </c>
      <c r="H614" s="11">
        <f>VLOOKUP($B614,'[1]Sin Corporativo'!$Q$6:$AA$1115,6)</f>
        <v>1099</v>
      </c>
      <c r="I614" s="10">
        <f>VLOOKUP($B614,'[1]Sin Corporativo'!$Q$6:$AA$1115,7)</f>
        <v>1559</v>
      </c>
      <c r="J614" s="10">
        <f>VLOOKUP($B614,'[1]Sin Corporativo'!$Q$6:$AA$1115,8)</f>
        <v>1620</v>
      </c>
      <c r="K614" s="7">
        <f>VLOOKUP($B614,'[1]Sin Corporativo'!$Q$6:$AA$1115,9)</f>
        <v>1744</v>
      </c>
      <c r="L614" s="11">
        <f>VLOOKUP($B614,'[1]Sin Corporativo'!$Q$6:$AA$1115,10)</f>
        <v>1703</v>
      </c>
      <c r="M614" s="10">
        <f>VLOOKUP($B614,'[1]Sin Corporativo'!$Q$6:$AA$1115,11)</f>
        <v>1290</v>
      </c>
      <c r="N614" s="29">
        <f>VLOOKUP($B614,'[2]pop-2020-2023'!$I$5:$M$1126,2)</f>
        <v>23187</v>
      </c>
      <c r="O614" s="28">
        <f>VLOOKUP($B614,'[2]pop-2020-2023'!$I$5:$M$1126,3)</f>
        <v>23460</v>
      </c>
      <c r="P614" s="28">
        <f>VLOOKUP($B614,'[2]pop-2020-2023'!$I$5:$M$1126,4)</f>
        <v>23742</v>
      </c>
      <c r="Q614" s="30">
        <f>VLOOKUP($B614,'[2]pop-2020-2023'!$I$5:$M$1126,5)</f>
        <v>24044</v>
      </c>
      <c r="R614" s="29">
        <f>VLOOKUP($B614,'[3]Hogares total'!$D$5:$L$1126,6)</f>
        <v>7446</v>
      </c>
      <c r="S614" s="28">
        <f>VLOOKUP($B614,'[3]Hogares total'!$D$5:$L$1126,7)</f>
        <v>7611</v>
      </c>
      <c r="T614" s="28">
        <f>VLOOKUP($B614,'[3]Hogares total'!$D$5:$L$1126,8)</f>
        <v>7782</v>
      </c>
      <c r="U614" s="30">
        <f>VLOOKUP($B614,'[3]Hogares total'!$D$5:$L$1126,9)</f>
        <v>7956</v>
      </c>
      <c r="V614" s="29"/>
      <c r="W614" s="43">
        <f t="shared" si="69"/>
        <v>3.1244671781756182E-2</v>
      </c>
      <c r="X614" s="43">
        <f t="shared" si="70"/>
        <v>6.5664223738522445E-2</v>
      </c>
      <c r="Y614" s="47">
        <f t="shared" si="71"/>
        <v>5.3651638662452171E-2</v>
      </c>
      <c r="Z614" s="29"/>
      <c r="AA614" s="43">
        <f t="shared" si="72"/>
        <v>9.6307975298909471E-2</v>
      </c>
      <c r="AB614" s="43">
        <f t="shared" si="73"/>
        <v>0.20033410434335647</v>
      </c>
      <c r="AC614" s="47">
        <f t="shared" si="74"/>
        <v>0.16214177978883862</v>
      </c>
      <c r="AD614" t="str">
        <f t="shared" si="68"/>
        <v/>
      </c>
    </row>
    <row r="615" spans="2:30" x14ac:dyDescent="0.25">
      <c r="B615" s="9" t="s">
        <v>613</v>
      </c>
      <c r="C615" s="23" t="str">
        <f>VLOOKUP(B615,[2]Municipal!$C$15:$D$60549,2)</f>
        <v>Altamira</v>
      </c>
      <c r="D615" s="11">
        <f>VLOOKUP($B615,'[1]Sin Corporativo'!$Q$6:$AA$1115,2)</f>
        <v>466</v>
      </c>
      <c r="E615" s="10">
        <f>VLOOKUP($B615,'[1]Sin Corporativo'!$Q$6:$AA$1115,3)</f>
        <v>481</v>
      </c>
      <c r="F615" s="10">
        <f>VLOOKUP($B615,'[1]Sin Corporativo'!$Q$6:$AA$1115,4)</f>
        <v>540</v>
      </c>
      <c r="G615" s="12">
        <f>VLOOKUP($B615,'[1]Sin Corporativo'!$Q$6:$AA$1115,5)</f>
        <v>524</v>
      </c>
      <c r="H615" s="11">
        <f>VLOOKUP($B615,'[1]Sin Corporativo'!$Q$6:$AA$1115,6)</f>
        <v>511</v>
      </c>
      <c r="I615" s="10">
        <f>VLOOKUP($B615,'[1]Sin Corporativo'!$Q$6:$AA$1115,7)</f>
        <v>491</v>
      </c>
      <c r="J615" s="10">
        <f>VLOOKUP($B615,'[1]Sin Corporativo'!$Q$6:$AA$1115,8)</f>
        <v>524</v>
      </c>
      <c r="K615" s="7">
        <f>VLOOKUP($B615,'[1]Sin Corporativo'!$Q$6:$AA$1115,9)</f>
        <v>539</v>
      </c>
      <c r="L615" s="11">
        <f>VLOOKUP($B615,'[1]Sin Corporativo'!$Q$6:$AA$1115,10)</f>
        <v>465</v>
      </c>
      <c r="M615" s="10">
        <f>VLOOKUP($B615,'[1]Sin Corporativo'!$Q$6:$AA$1115,11)</f>
        <v>452</v>
      </c>
      <c r="N615" s="29">
        <f>VLOOKUP($B615,'[2]pop-2020-2023'!$I$5:$M$1126,2)</f>
        <v>4400</v>
      </c>
      <c r="O615" s="28">
        <f>VLOOKUP($B615,'[2]pop-2020-2023'!$I$5:$M$1126,3)</f>
        <v>4458</v>
      </c>
      <c r="P615" s="28">
        <f>VLOOKUP($B615,'[2]pop-2020-2023'!$I$5:$M$1126,4)</f>
        <v>4504</v>
      </c>
      <c r="Q615" s="30">
        <f>VLOOKUP($B615,'[2]pop-2020-2023'!$I$5:$M$1126,5)</f>
        <v>4557</v>
      </c>
      <c r="R615" s="29">
        <f>VLOOKUP($B615,'[3]Hogares total'!$D$5:$L$1126,6)</f>
        <v>1422</v>
      </c>
      <c r="S615" s="28">
        <f>VLOOKUP($B615,'[3]Hogares total'!$D$5:$L$1126,7)</f>
        <v>1456</v>
      </c>
      <c r="T615" s="28">
        <f>VLOOKUP($B615,'[3]Hogares total'!$D$5:$L$1126,8)</f>
        <v>1488</v>
      </c>
      <c r="U615" s="30">
        <f>VLOOKUP($B615,'[3]Hogares total'!$D$5:$L$1126,9)</f>
        <v>1520</v>
      </c>
      <c r="V615" s="29"/>
      <c r="W615" s="43">
        <f t="shared" si="69"/>
        <v>0.1078959174517721</v>
      </c>
      <c r="X615" s="43">
        <f t="shared" si="70"/>
        <v>0.10901420959147425</v>
      </c>
      <c r="Y615" s="47">
        <f t="shared" si="71"/>
        <v>9.918806232170288E-2</v>
      </c>
      <c r="Z615" s="29"/>
      <c r="AA615" s="43">
        <f t="shared" si="72"/>
        <v>0.33035714285714285</v>
      </c>
      <c r="AB615" s="43">
        <f t="shared" si="73"/>
        <v>0.32997311827956988</v>
      </c>
      <c r="AC615" s="47">
        <f t="shared" si="74"/>
        <v>0.29736842105263156</v>
      </c>
      <c r="AD615" t="str">
        <f t="shared" si="68"/>
        <v/>
      </c>
    </row>
    <row r="616" spans="2:30" x14ac:dyDescent="0.25">
      <c r="B616" s="9" t="s">
        <v>614</v>
      </c>
      <c r="C616" s="23" t="str">
        <f>VLOOKUP(B616,[2]Municipal!$C$15:$D$60549,2)</f>
        <v>Baraya</v>
      </c>
      <c r="D616" s="11">
        <f>VLOOKUP($B616,'[1]Sin Corporativo'!$Q$6:$AA$1115,2)</f>
        <v>26</v>
      </c>
      <c r="E616" s="10">
        <f>VLOOKUP($B616,'[1]Sin Corporativo'!$Q$6:$AA$1115,3)</f>
        <v>25</v>
      </c>
      <c r="F616" s="10">
        <f>VLOOKUP($B616,'[1]Sin Corporativo'!$Q$6:$AA$1115,4)</f>
        <v>19</v>
      </c>
      <c r="G616" s="12">
        <f>VLOOKUP($B616,'[1]Sin Corporativo'!$Q$6:$AA$1115,5)</f>
        <v>16</v>
      </c>
      <c r="H616" s="11">
        <f>VLOOKUP($B616,'[1]Sin Corporativo'!$Q$6:$AA$1115,6)</f>
        <v>14</v>
      </c>
      <c r="I616" s="10">
        <f>VLOOKUP($B616,'[1]Sin Corporativo'!$Q$6:$AA$1115,7)</f>
        <v>20</v>
      </c>
      <c r="J616" s="10">
        <f>VLOOKUP($B616,'[1]Sin Corporativo'!$Q$6:$AA$1115,8)</f>
        <v>25</v>
      </c>
      <c r="K616" s="7">
        <f>VLOOKUP($B616,'[1]Sin Corporativo'!$Q$6:$AA$1115,9)</f>
        <v>24</v>
      </c>
      <c r="L616" s="11">
        <f>VLOOKUP($B616,'[1]Sin Corporativo'!$Q$6:$AA$1115,10)</f>
        <v>28</v>
      </c>
      <c r="M616" s="10">
        <f>VLOOKUP($B616,'[1]Sin Corporativo'!$Q$6:$AA$1115,11)</f>
        <v>106</v>
      </c>
      <c r="N616" s="29">
        <f>VLOOKUP($B616,'[2]pop-2020-2023'!$I$5:$M$1126,2)</f>
        <v>8580</v>
      </c>
      <c r="O616" s="28">
        <f>VLOOKUP($B616,'[2]pop-2020-2023'!$I$5:$M$1126,3)</f>
        <v>8669</v>
      </c>
      <c r="P616" s="28">
        <f>VLOOKUP($B616,'[2]pop-2020-2023'!$I$5:$M$1126,4)</f>
        <v>8758</v>
      </c>
      <c r="Q616" s="30">
        <f>VLOOKUP($B616,'[2]pop-2020-2023'!$I$5:$M$1126,5)</f>
        <v>8865</v>
      </c>
      <c r="R616" s="29">
        <f>VLOOKUP($B616,'[3]Hogares total'!$D$5:$L$1126,6)</f>
        <v>2733</v>
      </c>
      <c r="S616" s="28">
        <f>VLOOKUP($B616,'[3]Hogares total'!$D$5:$L$1126,7)</f>
        <v>2793</v>
      </c>
      <c r="T616" s="28">
        <f>VLOOKUP($B616,'[3]Hogares total'!$D$5:$L$1126,8)</f>
        <v>2856</v>
      </c>
      <c r="U616" s="30">
        <f>VLOOKUP($B616,'[3]Hogares total'!$D$5:$L$1126,9)</f>
        <v>2919</v>
      </c>
      <c r="V616" s="29"/>
      <c r="W616" s="43">
        <f t="shared" si="69"/>
        <v>2.8838389664321146E-3</v>
      </c>
      <c r="X616" s="43">
        <f t="shared" si="70"/>
        <v>2.2836263987211693E-3</v>
      </c>
      <c r="Y616" s="47">
        <f t="shared" si="71"/>
        <v>1.1957134799774394E-2</v>
      </c>
      <c r="Z616" s="29"/>
      <c r="AA616" s="43">
        <f t="shared" si="72"/>
        <v>8.95094880057286E-3</v>
      </c>
      <c r="AB616" s="43">
        <f t="shared" si="73"/>
        <v>7.0028011204481795E-3</v>
      </c>
      <c r="AC616" s="47">
        <f t="shared" si="74"/>
        <v>3.6313806097978761E-2</v>
      </c>
      <c r="AD616" t="str">
        <f t="shared" si="68"/>
        <v/>
      </c>
    </row>
    <row r="617" spans="2:30" x14ac:dyDescent="0.25">
      <c r="B617" s="9" t="s">
        <v>615</v>
      </c>
      <c r="C617" s="23" t="str">
        <f>VLOOKUP(B617,[2]Municipal!$C$15:$D$60549,2)</f>
        <v>Campoalegre</v>
      </c>
      <c r="D617" s="11">
        <f>VLOOKUP($B617,'[1]Sin Corporativo'!$Q$6:$AA$1115,2)</f>
        <v>2876</v>
      </c>
      <c r="E617" s="10">
        <f>VLOOKUP($B617,'[1]Sin Corporativo'!$Q$6:$AA$1115,3)</f>
        <v>3099</v>
      </c>
      <c r="F617" s="10">
        <f>VLOOKUP($B617,'[1]Sin Corporativo'!$Q$6:$AA$1115,4)</f>
        <v>3041</v>
      </c>
      <c r="G617" s="12">
        <f>VLOOKUP($B617,'[1]Sin Corporativo'!$Q$6:$AA$1115,5)</f>
        <v>3850</v>
      </c>
      <c r="H617" s="11">
        <f>VLOOKUP($B617,'[1]Sin Corporativo'!$Q$6:$AA$1115,6)</f>
        <v>2380</v>
      </c>
      <c r="I617" s="10">
        <f>VLOOKUP($B617,'[1]Sin Corporativo'!$Q$6:$AA$1115,7)</f>
        <v>2333</v>
      </c>
      <c r="J617" s="10">
        <f>VLOOKUP($B617,'[1]Sin Corporativo'!$Q$6:$AA$1115,8)</f>
        <v>2447</v>
      </c>
      <c r="K617" s="7">
        <f>VLOOKUP($B617,'[1]Sin Corporativo'!$Q$6:$AA$1115,9)</f>
        <v>2046</v>
      </c>
      <c r="L617" s="11">
        <f>VLOOKUP($B617,'[1]Sin Corporativo'!$Q$6:$AA$1115,10)</f>
        <v>2023</v>
      </c>
      <c r="M617" s="10">
        <f>VLOOKUP($B617,'[1]Sin Corporativo'!$Q$6:$AA$1115,11)</f>
        <v>1947</v>
      </c>
      <c r="N617" s="29">
        <f>VLOOKUP($B617,'[2]pop-2020-2023'!$I$5:$M$1126,2)</f>
        <v>31984</v>
      </c>
      <c r="O617" s="28">
        <f>VLOOKUP($B617,'[2]pop-2020-2023'!$I$5:$M$1126,3)</f>
        <v>32314</v>
      </c>
      <c r="P617" s="28">
        <f>VLOOKUP($B617,'[2]pop-2020-2023'!$I$5:$M$1126,4)</f>
        <v>32709</v>
      </c>
      <c r="Q617" s="30">
        <f>VLOOKUP($B617,'[2]pop-2020-2023'!$I$5:$M$1126,5)</f>
        <v>33102</v>
      </c>
      <c r="R617" s="29">
        <f>VLOOKUP($B617,'[3]Hogares total'!$D$5:$L$1126,6)</f>
        <v>10355</v>
      </c>
      <c r="S617" s="28">
        <f>VLOOKUP($B617,'[3]Hogares total'!$D$5:$L$1126,7)</f>
        <v>10613</v>
      </c>
      <c r="T617" s="28">
        <f>VLOOKUP($B617,'[3]Hogares total'!$D$5:$L$1126,8)</f>
        <v>10872</v>
      </c>
      <c r="U617" s="30">
        <f>VLOOKUP($B617,'[3]Hogares total'!$D$5:$L$1126,9)</f>
        <v>11132</v>
      </c>
      <c r="V617" s="29"/>
      <c r="W617" s="43">
        <f t="shared" si="69"/>
        <v>9.5902704710032802E-2</v>
      </c>
      <c r="X617" s="43">
        <f t="shared" si="70"/>
        <v>7.132593475801767E-2</v>
      </c>
      <c r="Y617" s="47">
        <f t="shared" si="71"/>
        <v>5.8818198296175454E-2</v>
      </c>
      <c r="Z617" s="29"/>
      <c r="AA617" s="43">
        <f t="shared" si="72"/>
        <v>0.29200037689625929</v>
      </c>
      <c r="AB617" s="43">
        <f t="shared" si="73"/>
        <v>0.21458793230316409</v>
      </c>
      <c r="AC617" s="47">
        <f t="shared" si="74"/>
        <v>0.17490118577075098</v>
      </c>
      <c r="AD617" t="str">
        <f t="shared" si="68"/>
        <v/>
      </c>
    </row>
    <row r="618" spans="2:30" x14ac:dyDescent="0.25">
      <c r="B618" s="9" t="s">
        <v>616</v>
      </c>
      <c r="C618" s="23" t="str">
        <f>VLOOKUP(B618,[2]Municipal!$C$15:$D$60549,2)</f>
        <v>Colombia</v>
      </c>
      <c r="D618" s="11">
        <f>VLOOKUP($B618,'[1]Sin Corporativo'!$Q$6:$AA$1115,2)</f>
        <v>47</v>
      </c>
      <c r="E618" s="10">
        <f>VLOOKUP($B618,'[1]Sin Corporativo'!$Q$6:$AA$1115,3)</f>
        <v>40</v>
      </c>
      <c r="F618" s="10">
        <f>VLOOKUP($B618,'[1]Sin Corporativo'!$Q$6:$AA$1115,4)</f>
        <v>33</v>
      </c>
      <c r="G618" s="12">
        <f>VLOOKUP($B618,'[1]Sin Corporativo'!$Q$6:$AA$1115,5)</f>
        <v>30</v>
      </c>
      <c r="H618" s="11">
        <f>VLOOKUP($B618,'[1]Sin Corporativo'!$Q$6:$AA$1115,6)</f>
        <v>20</v>
      </c>
      <c r="I618" s="10">
        <f>VLOOKUP($B618,'[1]Sin Corporativo'!$Q$6:$AA$1115,7)</f>
        <v>18</v>
      </c>
      <c r="J618" s="10">
        <f>VLOOKUP($B618,'[1]Sin Corporativo'!$Q$6:$AA$1115,8)</f>
        <v>14</v>
      </c>
      <c r="K618" s="7">
        <f>VLOOKUP($B618,'[1]Sin Corporativo'!$Q$6:$AA$1115,9)</f>
        <v>14</v>
      </c>
      <c r="L618" s="11">
        <f>VLOOKUP($B618,'[1]Sin Corporativo'!$Q$6:$AA$1115,10)</f>
        <v>13</v>
      </c>
      <c r="M618" s="10">
        <f>VLOOKUP($B618,'[1]Sin Corporativo'!$Q$6:$AA$1115,11)</f>
        <v>13</v>
      </c>
      <c r="N618" s="29">
        <f>VLOOKUP($B618,'[2]pop-2020-2023'!$I$5:$M$1126,2)</f>
        <v>7456</v>
      </c>
      <c r="O618" s="28">
        <f>VLOOKUP($B618,'[2]pop-2020-2023'!$I$5:$M$1126,3)</f>
        <v>7501</v>
      </c>
      <c r="P618" s="28">
        <f>VLOOKUP($B618,'[2]pop-2020-2023'!$I$5:$M$1126,4)</f>
        <v>7591</v>
      </c>
      <c r="Q618" s="30">
        <f>VLOOKUP($B618,'[2]pop-2020-2023'!$I$5:$M$1126,5)</f>
        <v>7693</v>
      </c>
      <c r="R618" s="29">
        <f>VLOOKUP($B618,'[3]Hogares total'!$D$5:$L$1126,6)</f>
        <v>2243</v>
      </c>
      <c r="S618" s="28">
        <f>VLOOKUP($B618,'[3]Hogares total'!$D$5:$L$1126,7)</f>
        <v>2291</v>
      </c>
      <c r="T618" s="28">
        <f>VLOOKUP($B618,'[3]Hogares total'!$D$5:$L$1126,8)</f>
        <v>2340</v>
      </c>
      <c r="U618" s="30">
        <f>VLOOKUP($B618,'[3]Hogares total'!$D$5:$L$1126,9)</f>
        <v>2390</v>
      </c>
      <c r="V618" s="29"/>
      <c r="W618" s="43">
        <f t="shared" si="69"/>
        <v>5.3326223170243967E-3</v>
      </c>
      <c r="X618" s="43">
        <f t="shared" si="70"/>
        <v>2.3712290870768014E-3</v>
      </c>
      <c r="Y618" s="47">
        <f t="shared" si="71"/>
        <v>1.6898479136877682E-3</v>
      </c>
      <c r="Z618" s="29"/>
      <c r="AA618" s="43">
        <f t="shared" si="72"/>
        <v>1.7459624618070713E-2</v>
      </c>
      <c r="AB618" s="43">
        <f t="shared" si="73"/>
        <v>7.6923076923076927E-3</v>
      </c>
      <c r="AC618" s="47">
        <f t="shared" si="74"/>
        <v>5.439330543933054E-3</v>
      </c>
      <c r="AD618" t="str">
        <f t="shared" si="68"/>
        <v/>
      </c>
    </row>
    <row r="619" spans="2:30" x14ac:dyDescent="0.25">
      <c r="B619" s="9" t="s">
        <v>617</v>
      </c>
      <c r="C619" s="23" t="str">
        <f>VLOOKUP(B619,[2]Municipal!$C$15:$D$60549,2)</f>
        <v>Elías</v>
      </c>
      <c r="D619" s="11">
        <f>VLOOKUP($B619,'[1]Sin Corporativo'!$Q$6:$AA$1115,2)</f>
        <v>5</v>
      </c>
      <c r="E619" s="10">
        <f>VLOOKUP($B619,'[1]Sin Corporativo'!$Q$6:$AA$1115,3)</f>
        <v>4</v>
      </c>
      <c r="F619" s="10">
        <f>VLOOKUP($B619,'[1]Sin Corporativo'!$Q$6:$AA$1115,4)</f>
        <v>4</v>
      </c>
      <c r="G619" s="12">
        <f>VLOOKUP($B619,'[1]Sin Corporativo'!$Q$6:$AA$1115,5)</f>
        <v>4</v>
      </c>
      <c r="H619" s="11">
        <f>VLOOKUP($B619,'[1]Sin Corporativo'!$Q$6:$AA$1115,6)</f>
        <v>4</v>
      </c>
      <c r="I619" s="10">
        <f>VLOOKUP($B619,'[1]Sin Corporativo'!$Q$6:$AA$1115,7)</f>
        <v>3</v>
      </c>
      <c r="J619" s="10">
        <f>VLOOKUP($B619,'[1]Sin Corporativo'!$Q$6:$AA$1115,8)</f>
        <v>2</v>
      </c>
      <c r="K619" s="7">
        <f>VLOOKUP($B619,'[1]Sin Corporativo'!$Q$6:$AA$1115,9)</f>
        <v>2</v>
      </c>
      <c r="L619" s="11">
        <f>VLOOKUP($B619,'[1]Sin Corporativo'!$Q$6:$AA$1115,10)</f>
        <v>7</v>
      </c>
      <c r="M619" s="10">
        <f>VLOOKUP($B619,'[1]Sin Corporativo'!$Q$6:$AA$1115,11)</f>
        <v>206</v>
      </c>
      <c r="N619" s="29">
        <f>VLOOKUP($B619,'[2]pop-2020-2023'!$I$5:$M$1126,2)</f>
        <v>4352</v>
      </c>
      <c r="O619" s="28">
        <f>VLOOKUP($B619,'[2]pop-2020-2023'!$I$5:$M$1126,3)</f>
        <v>4418</v>
      </c>
      <c r="P619" s="28">
        <f>VLOOKUP($B619,'[2]pop-2020-2023'!$I$5:$M$1126,4)</f>
        <v>4465</v>
      </c>
      <c r="Q619" s="30">
        <f>VLOOKUP($B619,'[2]pop-2020-2023'!$I$5:$M$1126,5)</f>
        <v>4532</v>
      </c>
      <c r="R619" s="29">
        <f>VLOOKUP($B619,'[3]Hogares total'!$D$5:$L$1126,6)</f>
        <v>1430</v>
      </c>
      <c r="S619" s="28">
        <f>VLOOKUP($B619,'[3]Hogares total'!$D$5:$L$1126,7)</f>
        <v>1460</v>
      </c>
      <c r="T619" s="28">
        <f>VLOOKUP($B619,'[3]Hogares total'!$D$5:$L$1126,8)</f>
        <v>1492</v>
      </c>
      <c r="U619" s="30">
        <f>VLOOKUP($B619,'[3]Hogares total'!$D$5:$L$1126,9)</f>
        <v>1525</v>
      </c>
      <c r="V619" s="29"/>
      <c r="W619" s="43">
        <f t="shared" si="69"/>
        <v>9.0538705296514259E-4</v>
      </c>
      <c r="X619" s="43">
        <f t="shared" si="70"/>
        <v>6.7189249720044791E-4</v>
      </c>
      <c r="Y619" s="47">
        <f t="shared" si="71"/>
        <v>4.5454545454545456E-2</v>
      </c>
      <c r="Z619" s="29"/>
      <c r="AA619" s="43">
        <f t="shared" si="72"/>
        <v>2.7397260273972603E-3</v>
      </c>
      <c r="AB619" s="43">
        <f t="shared" si="73"/>
        <v>2.0107238605898124E-3</v>
      </c>
      <c r="AC619" s="47">
        <f t="shared" si="74"/>
        <v>0.13508196721311475</v>
      </c>
      <c r="AD619" t="str">
        <f t="shared" si="68"/>
        <v/>
      </c>
    </row>
    <row r="620" spans="2:30" x14ac:dyDescent="0.25">
      <c r="B620" s="9" t="s">
        <v>618</v>
      </c>
      <c r="C620" s="23" t="str">
        <f>VLOOKUP(B620,[2]Municipal!$C$15:$D$60549,2)</f>
        <v>Garzón</v>
      </c>
      <c r="D620" s="11">
        <f>VLOOKUP($B620,'[1]Sin Corporativo'!$Q$6:$AA$1115,2)</f>
        <v>5031</v>
      </c>
      <c r="E620" s="10">
        <f>VLOOKUP($B620,'[1]Sin Corporativo'!$Q$6:$AA$1115,3)</f>
        <v>5195</v>
      </c>
      <c r="F620" s="10">
        <f>VLOOKUP($B620,'[1]Sin Corporativo'!$Q$6:$AA$1115,4)</f>
        <v>5505</v>
      </c>
      <c r="G620" s="12">
        <f>VLOOKUP($B620,'[1]Sin Corporativo'!$Q$6:$AA$1115,5)</f>
        <v>5076</v>
      </c>
      <c r="H620" s="11">
        <f>VLOOKUP($B620,'[1]Sin Corporativo'!$Q$6:$AA$1115,6)</f>
        <v>5350</v>
      </c>
      <c r="I620" s="10">
        <f>VLOOKUP($B620,'[1]Sin Corporativo'!$Q$6:$AA$1115,7)</f>
        <v>5681</v>
      </c>
      <c r="J620" s="10">
        <f>VLOOKUP($B620,'[1]Sin Corporativo'!$Q$6:$AA$1115,8)</f>
        <v>6422</v>
      </c>
      <c r="K620" s="7">
        <f>VLOOKUP($B620,'[1]Sin Corporativo'!$Q$6:$AA$1115,9)</f>
        <v>6847</v>
      </c>
      <c r="L620" s="11">
        <f>VLOOKUP($B620,'[1]Sin Corporativo'!$Q$6:$AA$1115,10)</f>
        <v>2931</v>
      </c>
      <c r="M620" s="10">
        <f>VLOOKUP($B620,'[1]Sin Corporativo'!$Q$6:$AA$1115,11)</f>
        <v>3018</v>
      </c>
      <c r="N620" s="29">
        <f>VLOOKUP($B620,'[2]pop-2020-2023'!$I$5:$M$1126,2)</f>
        <v>74940</v>
      </c>
      <c r="O620" s="28">
        <f>VLOOKUP($B620,'[2]pop-2020-2023'!$I$5:$M$1126,3)</f>
        <v>75976</v>
      </c>
      <c r="P620" s="28">
        <f>VLOOKUP($B620,'[2]pop-2020-2023'!$I$5:$M$1126,4)</f>
        <v>76848</v>
      </c>
      <c r="Q620" s="30">
        <f>VLOOKUP($B620,'[2]pop-2020-2023'!$I$5:$M$1126,5)</f>
        <v>77794</v>
      </c>
      <c r="R620" s="29">
        <f>VLOOKUP($B620,'[3]Hogares total'!$D$5:$L$1126,6)</f>
        <v>23406</v>
      </c>
      <c r="S620" s="28">
        <f>VLOOKUP($B620,'[3]Hogares total'!$D$5:$L$1126,7)</f>
        <v>23957</v>
      </c>
      <c r="T620" s="28">
        <f>VLOOKUP($B620,'[3]Hogares total'!$D$5:$L$1126,8)</f>
        <v>24508</v>
      </c>
      <c r="U620" s="30">
        <f>VLOOKUP($B620,'[3]Hogares total'!$D$5:$L$1126,9)</f>
        <v>25065</v>
      </c>
      <c r="V620" s="29"/>
      <c r="W620" s="43">
        <f t="shared" si="69"/>
        <v>6.8376855849215545E-2</v>
      </c>
      <c r="X620" s="43">
        <f t="shared" si="70"/>
        <v>7.3925150947324589E-2</v>
      </c>
      <c r="Y620" s="47">
        <f t="shared" si="71"/>
        <v>3.879476566316168E-2</v>
      </c>
      <c r="Z620" s="29"/>
      <c r="AA620" s="43">
        <f t="shared" si="72"/>
        <v>0.21684685060733816</v>
      </c>
      <c r="AB620" s="43">
        <f t="shared" si="73"/>
        <v>0.23180186061694141</v>
      </c>
      <c r="AC620" s="47">
        <f t="shared" si="74"/>
        <v>0.12040694195092759</v>
      </c>
      <c r="AD620" t="str">
        <f t="shared" si="68"/>
        <v/>
      </c>
    </row>
    <row r="621" spans="2:30" x14ac:dyDescent="0.25">
      <c r="B621" s="9" t="s">
        <v>619</v>
      </c>
      <c r="C621" s="23" t="str">
        <f>VLOOKUP(B621,[2]Municipal!$C$15:$D$60549,2)</f>
        <v>Gigante</v>
      </c>
      <c r="D621" s="11">
        <f>VLOOKUP($B621,'[1]Sin Corporativo'!$Q$6:$AA$1115,2)</f>
        <v>1088</v>
      </c>
      <c r="E621" s="10">
        <f>VLOOKUP($B621,'[1]Sin Corporativo'!$Q$6:$AA$1115,3)</f>
        <v>1088</v>
      </c>
      <c r="F621" s="10">
        <f>VLOOKUP($B621,'[1]Sin Corporativo'!$Q$6:$AA$1115,4)</f>
        <v>1059</v>
      </c>
      <c r="G621" s="12">
        <f>VLOOKUP($B621,'[1]Sin Corporativo'!$Q$6:$AA$1115,5)</f>
        <v>1029</v>
      </c>
      <c r="H621" s="11">
        <f>VLOOKUP($B621,'[1]Sin Corporativo'!$Q$6:$AA$1115,6)</f>
        <v>1036</v>
      </c>
      <c r="I621" s="10">
        <f>VLOOKUP($B621,'[1]Sin Corporativo'!$Q$6:$AA$1115,7)</f>
        <v>971</v>
      </c>
      <c r="J621" s="10">
        <f>VLOOKUP($B621,'[1]Sin Corporativo'!$Q$6:$AA$1115,8)</f>
        <v>1025</v>
      </c>
      <c r="K621" s="7">
        <f>VLOOKUP($B621,'[1]Sin Corporativo'!$Q$6:$AA$1115,9)</f>
        <v>1063</v>
      </c>
      <c r="L621" s="11">
        <f>VLOOKUP($B621,'[1]Sin Corporativo'!$Q$6:$AA$1115,10)</f>
        <v>1080</v>
      </c>
      <c r="M621" s="10">
        <f>VLOOKUP($B621,'[1]Sin Corporativo'!$Q$6:$AA$1115,11)</f>
        <v>1401</v>
      </c>
      <c r="N621" s="29">
        <f>VLOOKUP($B621,'[2]pop-2020-2023'!$I$5:$M$1126,2)</f>
        <v>25360</v>
      </c>
      <c r="O621" s="28">
        <f>VLOOKUP($B621,'[2]pop-2020-2023'!$I$5:$M$1126,3)</f>
        <v>25658</v>
      </c>
      <c r="P621" s="28">
        <f>VLOOKUP($B621,'[2]pop-2020-2023'!$I$5:$M$1126,4)</f>
        <v>25988</v>
      </c>
      <c r="Q621" s="30">
        <f>VLOOKUP($B621,'[2]pop-2020-2023'!$I$5:$M$1126,5)</f>
        <v>26304</v>
      </c>
      <c r="R621" s="29">
        <f>VLOOKUP($B621,'[3]Hogares total'!$D$5:$L$1126,6)</f>
        <v>7797</v>
      </c>
      <c r="S621" s="28">
        <f>VLOOKUP($B621,'[3]Hogares total'!$D$5:$L$1126,7)</f>
        <v>7965</v>
      </c>
      <c r="T621" s="28">
        <f>VLOOKUP($B621,'[3]Hogares total'!$D$5:$L$1126,8)</f>
        <v>8140</v>
      </c>
      <c r="U621" s="30">
        <f>VLOOKUP($B621,'[3]Hogares total'!$D$5:$L$1126,9)</f>
        <v>8318</v>
      </c>
      <c r="V621" s="29"/>
      <c r="W621" s="43">
        <f t="shared" si="69"/>
        <v>4.2403928599267282E-2</v>
      </c>
      <c r="X621" s="43">
        <f t="shared" si="70"/>
        <v>3.7363398491611514E-2</v>
      </c>
      <c r="Y621" s="47">
        <f t="shared" si="71"/>
        <v>5.3261861313868612E-2</v>
      </c>
      <c r="Z621" s="29"/>
      <c r="AA621" s="43">
        <f t="shared" si="72"/>
        <v>0.13659761456371625</v>
      </c>
      <c r="AB621" s="43">
        <f t="shared" si="73"/>
        <v>0.11928746928746929</v>
      </c>
      <c r="AC621" s="47">
        <f t="shared" si="74"/>
        <v>0.16842991103630681</v>
      </c>
      <c r="AD621" t="str">
        <f t="shared" si="68"/>
        <v/>
      </c>
    </row>
    <row r="622" spans="2:30" x14ac:dyDescent="0.25">
      <c r="B622" s="9" t="s">
        <v>620</v>
      </c>
      <c r="C622" s="23" t="str">
        <f>VLOOKUP(B622,[2]Municipal!$C$15:$D$60549,2)</f>
        <v>Guadalupe</v>
      </c>
      <c r="D622" s="11">
        <f>VLOOKUP($B622,'[1]Sin Corporativo'!$Q$6:$AA$1115,2)</f>
        <v>765</v>
      </c>
      <c r="E622" s="10">
        <f>VLOOKUP($B622,'[1]Sin Corporativo'!$Q$6:$AA$1115,3)</f>
        <v>899</v>
      </c>
      <c r="F622" s="10">
        <f>VLOOKUP($B622,'[1]Sin Corporativo'!$Q$6:$AA$1115,4)</f>
        <v>1011</v>
      </c>
      <c r="G622" s="12">
        <f>VLOOKUP($B622,'[1]Sin Corporativo'!$Q$6:$AA$1115,5)</f>
        <v>460</v>
      </c>
      <c r="H622" s="11">
        <f>VLOOKUP($B622,'[1]Sin Corporativo'!$Q$6:$AA$1115,6)</f>
        <v>1570</v>
      </c>
      <c r="I622" s="10">
        <f>VLOOKUP($B622,'[1]Sin Corporativo'!$Q$6:$AA$1115,7)</f>
        <v>2772</v>
      </c>
      <c r="J622" s="10">
        <f>VLOOKUP($B622,'[1]Sin Corporativo'!$Q$6:$AA$1115,8)</f>
        <v>1121</v>
      </c>
      <c r="K622" s="7">
        <f>VLOOKUP($B622,'[1]Sin Corporativo'!$Q$6:$AA$1115,9)</f>
        <v>1212</v>
      </c>
      <c r="L622" s="11">
        <f>VLOOKUP($B622,'[1]Sin Corporativo'!$Q$6:$AA$1115,10)</f>
        <v>1307</v>
      </c>
      <c r="M622" s="10">
        <f>VLOOKUP($B622,'[1]Sin Corporativo'!$Q$6:$AA$1115,11)</f>
        <v>1493</v>
      </c>
      <c r="N622" s="29">
        <f>VLOOKUP($B622,'[2]pop-2020-2023'!$I$5:$M$1126,2)</f>
        <v>18536</v>
      </c>
      <c r="O622" s="28">
        <f>VLOOKUP($B622,'[2]pop-2020-2023'!$I$5:$M$1126,3)</f>
        <v>18816</v>
      </c>
      <c r="P622" s="28">
        <f>VLOOKUP($B622,'[2]pop-2020-2023'!$I$5:$M$1126,4)</f>
        <v>19032</v>
      </c>
      <c r="Q622" s="30">
        <f>VLOOKUP($B622,'[2]pop-2020-2023'!$I$5:$M$1126,5)</f>
        <v>19266</v>
      </c>
      <c r="R622" s="29">
        <f>VLOOKUP($B622,'[3]Hogares total'!$D$5:$L$1126,6)</f>
        <v>5449</v>
      </c>
      <c r="S622" s="28">
        <f>VLOOKUP($B622,'[3]Hogares total'!$D$5:$L$1126,7)</f>
        <v>5565</v>
      </c>
      <c r="T622" s="28">
        <f>VLOOKUP($B622,'[3]Hogares total'!$D$5:$L$1126,8)</f>
        <v>5682</v>
      </c>
      <c r="U622" s="30">
        <f>VLOOKUP($B622,'[3]Hogares total'!$D$5:$L$1126,9)</f>
        <v>5804</v>
      </c>
      <c r="V622" s="29"/>
      <c r="W622" s="43">
        <f t="shared" si="69"/>
        <v>4.7778486394557826E-2</v>
      </c>
      <c r="X622" s="43">
        <f t="shared" si="70"/>
        <v>0.14564943253467844</v>
      </c>
      <c r="Y622" s="47">
        <f t="shared" si="71"/>
        <v>7.7494030935326488E-2</v>
      </c>
      <c r="Z622" s="29"/>
      <c r="AA622" s="43">
        <f t="shared" si="72"/>
        <v>0.16154537286612758</v>
      </c>
      <c r="AB622" s="43">
        <f t="shared" si="73"/>
        <v>0.48785638859556496</v>
      </c>
      <c r="AC622" s="47">
        <f t="shared" si="74"/>
        <v>0.25723638869745002</v>
      </c>
      <c r="AD622" t="str">
        <f t="shared" si="68"/>
        <v/>
      </c>
    </row>
    <row r="623" spans="2:30" x14ac:dyDescent="0.25">
      <c r="B623" s="9" t="s">
        <v>621</v>
      </c>
      <c r="C623" s="23" t="str">
        <f>VLOOKUP(B623,[2]Municipal!$C$15:$D$60549,2)</f>
        <v>Hobo</v>
      </c>
      <c r="D623" s="11">
        <f>VLOOKUP($B623,'[1]Sin Corporativo'!$Q$6:$AA$1115,2)</f>
        <v>31</v>
      </c>
      <c r="E623" s="10">
        <f>VLOOKUP($B623,'[1]Sin Corporativo'!$Q$6:$AA$1115,3)</f>
        <v>31</v>
      </c>
      <c r="F623" s="10">
        <f>VLOOKUP($B623,'[1]Sin Corporativo'!$Q$6:$AA$1115,4)</f>
        <v>56</v>
      </c>
      <c r="G623" s="12">
        <f>VLOOKUP($B623,'[1]Sin Corporativo'!$Q$6:$AA$1115,5)</f>
        <v>64</v>
      </c>
      <c r="H623" s="11">
        <f>VLOOKUP($B623,'[1]Sin Corporativo'!$Q$6:$AA$1115,6)</f>
        <v>52</v>
      </c>
      <c r="I623" s="10">
        <f>VLOOKUP($B623,'[1]Sin Corporativo'!$Q$6:$AA$1115,7)</f>
        <v>50</v>
      </c>
      <c r="J623" s="10">
        <f>VLOOKUP($B623,'[1]Sin Corporativo'!$Q$6:$AA$1115,8)</f>
        <v>51</v>
      </c>
      <c r="K623" s="7">
        <f>VLOOKUP($B623,'[1]Sin Corporativo'!$Q$6:$AA$1115,9)</f>
        <v>50</v>
      </c>
      <c r="L623" s="11">
        <f>VLOOKUP($B623,'[1]Sin Corporativo'!$Q$6:$AA$1115,10)</f>
        <v>50</v>
      </c>
      <c r="M623" s="10">
        <f>VLOOKUP($B623,'[1]Sin Corporativo'!$Q$6:$AA$1115,11)</f>
        <v>55</v>
      </c>
      <c r="N623" s="29">
        <f>VLOOKUP($B623,'[2]pop-2020-2023'!$I$5:$M$1126,2)</f>
        <v>7512</v>
      </c>
      <c r="O623" s="28">
        <f>VLOOKUP($B623,'[2]pop-2020-2023'!$I$5:$M$1126,3)</f>
        <v>7578</v>
      </c>
      <c r="P623" s="28">
        <f>VLOOKUP($B623,'[2]pop-2020-2023'!$I$5:$M$1126,4)</f>
        <v>7657</v>
      </c>
      <c r="Q623" s="30">
        <f>VLOOKUP($B623,'[2]pop-2020-2023'!$I$5:$M$1126,5)</f>
        <v>7757</v>
      </c>
      <c r="R623" s="29">
        <f>VLOOKUP($B623,'[3]Hogares total'!$D$5:$L$1126,6)</f>
        <v>2518</v>
      </c>
      <c r="S623" s="28">
        <f>VLOOKUP($B623,'[3]Hogares total'!$D$5:$L$1126,7)</f>
        <v>2582</v>
      </c>
      <c r="T623" s="28">
        <f>VLOOKUP($B623,'[3]Hogares total'!$D$5:$L$1126,8)</f>
        <v>2645</v>
      </c>
      <c r="U623" s="30">
        <f>VLOOKUP($B623,'[3]Hogares total'!$D$5:$L$1126,9)</f>
        <v>2708</v>
      </c>
      <c r="V623" s="29"/>
      <c r="W623" s="43">
        <f t="shared" si="69"/>
        <v>4.0907891264185805E-3</v>
      </c>
      <c r="X623" s="43">
        <f t="shared" si="70"/>
        <v>6.5299725741151888E-3</v>
      </c>
      <c r="Y623" s="47">
        <f t="shared" si="71"/>
        <v>7.0903699883975765E-3</v>
      </c>
      <c r="Z623" s="29"/>
      <c r="AA623" s="43">
        <f t="shared" si="72"/>
        <v>1.2006196746707979E-2</v>
      </c>
      <c r="AB623" s="43">
        <f t="shared" si="73"/>
        <v>1.890359168241966E-2</v>
      </c>
      <c r="AC623" s="47">
        <f t="shared" si="74"/>
        <v>2.031019202363368E-2</v>
      </c>
      <c r="AD623" t="str">
        <f t="shared" si="68"/>
        <v/>
      </c>
    </row>
    <row r="624" spans="2:30" x14ac:dyDescent="0.25">
      <c r="B624" s="9" t="s">
        <v>622</v>
      </c>
      <c r="C624" s="23" t="str">
        <f>VLOOKUP(B624,[2]Municipal!$C$15:$D$60549,2)</f>
        <v>Íquira</v>
      </c>
      <c r="D624" s="11">
        <f>VLOOKUP($B624,'[1]Sin Corporativo'!$Q$6:$AA$1115,2)</f>
        <v>493</v>
      </c>
      <c r="E624" s="10">
        <f>VLOOKUP($B624,'[1]Sin Corporativo'!$Q$6:$AA$1115,3)</f>
        <v>482</v>
      </c>
      <c r="F624" s="10">
        <f>VLOOKUP($B624,'[1]Sin Corporativo'!$Q$6:$AA$1115,4)</f>
        <v>514</v>
      </c>
      <c r="G624" s="12">
        <f>VLOOKUP($B624,'[1]Sin Corporativo'!$Q$6:$AA$1115,5)</f>
        <v>601</v>
      </c>
      <c r="H624" s="11">
        <f>VLOOKUP($B624,'[1]Sin Corporativo'!$Q$6:$AA$1115,6)</f>
        <v>551</v>
      </c>
      <c r="I624" s="10">
        <f>VLOOKUP($B624,'[1]Sin Corporativo'!$Q$6:$AA$1115,7)</f>
        <v>603</v>
      </c>
      <c r="J624" s="10">
        <f>VLOOKUP($B624,'[1]Sin Corporativo'!$Q$6:$AA$1115,8)</f>
        <v>688</v>
      </c>
      <c r="K624" s="7">
        <f>VLOOKUP($B624,'[1]Sin Corporativo'!$Q$6:$AA$1115,9)</f>
        <v>383</v>
      </c>
      <c r="L624" s="11">
        <f>VLOOKUP($B624,'[1]Sin Corporativo'!$Q$6:$AA$1115,10)</f>
        <v>603</v>
      </c>
      <c r="M624" s="10">
        <f>VLOOKUP($B624,'[1]Sin Corporativo'!$Q$6:$AA$1115,11)</f>
        <v>564</v>
      </c>
      <c r="N624" s="29">
        <f>VLOOKUP($B624,'[2]pop-2020-2023'!$I$5:$M$1126,2)</f>
        <v>9553</v>
      </c>
      <c r="O624" s="28">
        <f>VLOOKUP($B624,'[2]pop-2020-2023'!$I$5:$M$1126,3)</f>
        <v>9687</v>
      </c>
      <c r="P624" s="28">
        <f>VLOOKUP($B624,'[2]pop-2020-2023'!$I$5:$M$1126,4)</f>
        <v>9826</v>
      </c>
      <c r="Q624" s="30">
        <f>VLOOKUP($B624,'[2]pop-2020-2023'!$I$5:$M$1126,5)</f>
        <v>9939</v>
      </c>
      <c r="R624" s="29">
        <f>VLOOKUP($B624,'[3]Hogares total'!$D$5:$L$1126,6)</f>
        <v>2762</v>
      </c>
      <c r="S624" s="28">
        <f>VLOOKUP($B624,'[3]Hogares total'!$D$5:$L$1126,7)</f>
        <v>2815</v>
      </c>
      <c r="T624" s="28">
        <f>VLOOKUP($B624,'[3]Hogares total'!$D$5:$L$1126,8)</f>
        <v>2873</v>
      </c>
      <c r="U624" s="30">
        <f>VLOOKUP($B624,'[3]Hogares total'!$D$5:$L$1126,9)</f>
        <v>2933</v>
      </c>
      <c r="V624" s="29"/>
      <c r="W624" s="43">
        <f t="shared" si="69"/>
        <v>4.9757406833901105E-2</v>
      </c>
      <c r="X624" s="43">
        <f t="shared" si="70"/>
        <v>6.1367799715041728E-2</v>
      </c>
      <c r="Y624" s="47">
        <f t="shared" si="71"/>
        <v>5.6746151524298218E-2</v>
      </c>
      <c r="Z624" s="29"/>
      <c r="AA624" s="43">
        <f t="shared" si="72"/>
        <v>0.17122557726465365</v>
      </c>
      <c r="AB624" s="43">
        <f t="shared" si="73"/>
        <v>0.20988513748694745</v>
      </c>
      <c r="AC624" s="47">
        <f t="shared" si="74"/>
        <v>0.19229457892942381</v>
      </c>
      <c r="AD624" t="str">
        <f t="shared" si="68"/>
        <v/>
      </c>
    </row>
    <row r="625" spans="2:30" x14ac:dyDescent="0.25">
      <c r="B625" s="9" t="s">
        <v>623</v>
      </c>
      <c r="C625" s="23" t="str">
        <f>VLOOKUP(B625,[2]Municipal!$C$15:$D$60549,2)</f>
        <v>Isnos</v>
      </c>
      <c r="D625" s="11">
        <f>VLOOKUP($B625,'[1]Sin Corporativo'!$Q$6:$AA$1115,2)</f>
        <v>328</v>
      </c>
      <c r="E625" s="10">
        <f>VLOOKUP($B625,'[1]Sin Corporativo'!$Q$6:$AA$1115,3)</f>
        <v>379</v>
      </c>
      <c r="F625" s="10">
        <f>VLOOKUP($B625,'[1]Sin Corporativo'!$Q$6:$AA$1115,4)</f>
        <v>412</v>
      </c>
      <c r="G625" s="12">
        <f>VLOOKUP($B625,'[1]Sin Corporativo'!$Q$6:$AA$1115,5)</f>
        <v>744</v>
      </c>
      <c r="H625" s="11">
        <f>VLOOKUP($B625,'[1]Sin Corporativo'!$Q$6:$AA$1115,6)</f>
        <v>711</v>
      </c>
      <c r="I625" s="10">
        <f>VLOOKUP($B625,'[1]Sin Corporativo'!$Q$6:$AA$1115,7)</f>
        <v>638</v>
      </c>
      <c r="J625" s="10">
        <f>VLOOKUP($B625,'[1]Sin Corporativo'!$Q$6:$AA$1115,8)</f>
        <v>696</v>
      </c>
      <c r="K625" s="7">
        <f>VLOOKUP($B625,'[1]Sin Corporativo'!$Q$6:$AA$1115,9)</f>
        <v>597</v>
      </c>
      <c r="L625" s="11">
        <f>VLOOKUP($B625,'[1]Sin Corporativo'!$Q$6:$AA$1115,10)</f>
        <v>788</v>
      </c>
      <c r="M625" s="10">
        <f>VLOOKUP($B625,'[1]Sin Corporativo'!$Q$6:$AA$1115,11)</f>
        <v>1053</v>
      </c>
      <c r="N625" s="29">
        <f>VLOOKUP($B625,'[2]pop-2020-2023'!$I$5:$M$1126,2)</f>
        <v>26156</v>
      </c>
      <c r="O625" s="28">
        <f>VLOOKUP($B625,'[2]pop-2020-2023'!$I$5:$M$1126,3)</f>
        <v>26555</v>
      </c>
      <c r="P625" s="28">
        <f>VLOOKUP($B625,'[2]pop-2020-2023'!$I$5:$M$1126,4)</f>
        <v>26867</v>
      </c>
      <c r="Q625" s="30">
        <f>VLOOKUP($B625,'[2]pop-2020-2023'!$I$5:$M$1126,5)</f>
        <v>27197</v>
      </c>
      <c r="R625" s="29">
        <f>VLOOKUP($B625,'[3]Hogares total'!$D$5:$L$1126,6)</f>
        <v>8340</v>
      </c>
      <c r="S625" s="28">
        <f>VLOOKUP($B625,'[3]Hogares total'!$D$5:$L$1126,7)</f>
        <v>8519</v>
      </c>
      <c r="T625" s="28">
        <f>VLOOKUP($B625,'[3]Hogares total'!$D$5:$L$1126,8)</f>
        <v>8697</v>
      </c>
      <c r="U625" s="30">
        <f>VLOOKUP($B625,'[3]Hogares total'!$D$5:$L$1126,9)</f>
        <v>8879</v>
      </c>
      <c r="V625" s="29"/>
      <c r="W625" s="43">
        <f t="shared" si="69"/>
        <v>1.4272265110148747E-2</v>
      </c>
      <c r="X625" s="43">
        <f t="shared" si="70"/>
        <v>2.3746603640153349E-2</v>
      </c>
      <c r="Y625" s="47">
        <f t="shared" si="71"/>
        <v>3.8717505607236094E-2</v>
      </c>
      <c r="Z625" s="29"/>
      <c r="AA625" s="43">
        <f t="shared" si="72"/>
        <v>4.4488789764056812E-2</v>
      </c>
      <c r="AB625" s="43">
        <f t="shared" si="73"/>
        <v>7.3358629412441076E-2</v>
      </c>
      <c r="AC625" s="47">
        <f t="shared" si="74"/>
        <v>0.11859443631039532</v>
      </c>
      <c r="AD625" t="str">
        <f t="shared" si="68"/>
        <v/>
      </c>
    </row>
    <row r="626" spans="2:30" x14ac:dyDescent="0.25">
      <c r="B626" s="9" t="s">
        <v>624</v>
      </c>
      <c r="C626" s="23" t="str">
        <f>VLOOKUP(B626,[2]Municipal!$C$15:$D$60549,2)</f>
        <v>La Argentina</v>
      </c>
      <c r="D626" s="11">
        <f>VLOOKUP($B626,'[1]Sin Corporativo'!$Q$6:$AA$1115,2)</f>
        <v>705</v>
      </c>
      <c r="E626" s="10">
        <f>VLOOKUP($B626,'[1]Sin Corporativo'!$Q$6:$AA$1115,3)</f>
        <v>692</v>
      </c>
      <c r="F626" s="10">
        <f>VLOOKUP($B626,'[1]Sin Corporativo'!$Q$6:$AA$1115,4)</f>
        <v>801</v>
      </c>
      <c r="G626" s="12">
        <f>VLOOKUP($B626,'[1]Sin Corporativo'!$Q$6:$AA$1115,5)</f>
        <v>832</v>
      </c>
      <c r="H626" s="11">
        <f>VLOOKUP($B626,'[1]Sin Corporativo'!$Q$6:$AA$1115,6)</f>
        <v>927</v>
      </c>
      <c r="I626" s="10">
        <f>VLOOKUP($B626,'[1]Sin Corporativo'!$Q$6:$AA$1115,7)</f>
        <v>607</v>
      </c>
      <c r="J626" s="10">
        <f>VLOOKUP($B626,'[1]Sin Corporativo'!$Q$6:$AA$1115,8)</f>
        <v>991</v>
      </c>
      <c r="K626" s="7">
        <f>VLOOKUP($B626,'[1]Sin Corporativo'!$Q$6:$AA$1115,9)</f>
        <v>947</v>
      </c>
      <c r="L626" s="11">
        <f>VLOOKUP($B626,'[1]Sin Corporativo'!$Q$6:$AA$1115,10)</f>
        <v>1107</v>
      </c>
      <c r="M626" s="10">
        <f>VLOOKUP($B626,'[1]Sin Corporativo'!$Q$6:$AA$1115,11)</f>
        <v>1137</v>
      </c>
      <c r="N626" s="29">
        <f>VLOOKUP($B626,'[2]pop-2020-2023'!$I$5:$M$1126,2)</f>
        <v>13357</v>
      </c>
      <c r="O626" s="28">
        <f>VLOOKUP($B626,'[2]pop-2020-2023'!$I$5:$M$1126,3)</f>
        <v>13550</v>
      </c>
      <c r="P626" s="28">
        <f>VLOOKUP($B626,'[2]pop-2020-2023'!$I$5:$M$1126,4)</f>
        <v>13714</v>
      </c>
      <c r="Q626" s="30">
        <f>VLOOKUP($B626,'[2]pop-2020-2023'!$I$5:$M$1126,5)</f>
        <v>13884</v>
      </c>
      <c r="R626" s="29">
        <f>VLOOKUP($B626,'[3]Hogares total'!$D$5:$L$1126,6)</f>
        <v>4135</v>
      </c>
      <c r="S626" s="28">
        <f>VLOOKUP($B626,'[3]Hogares total'!$D$5:$L$1126,7)</f>
        <v>4226</v>
      </c>
      <c r="T626" s="28">
        <f>VLOOKUP($B626,'[3]Hogares total'!$D$5:$L$1126,8)</f>
        <v>4319</v>
      </c>
      <c r="U626" s="30">
        <f>VLOOKUP($B626,'[3]Hogares total'!$D$5:$L$1126,9)</f>
        <v>4413</v>
      </c>
      <c r="V626" s="29"/>
      <c r="W626" s="43">
        <f t="shared" si="69"/>
        <v>5.1070110701107008E-2</v>
      </c>
      <c r="X626" s="43">
        <f t="shared" si="70"/>
        <v>4.4261338777891207E-2</v>
      </c>
      <c r="Y626" s="47">
        <f t="shared" si="71"/>
        <v>8.1892826274848743E-2</v>
      </c>
      <c r="Z626" s="29"/>
      <c r="AA626" s="43">
        <f t="shared" si="72"/>
        <v>0.16374822527212493</v>
      </c>
      <c r="AB626" s="43">
        <f t="shared" si="73"/>
        <v>0.14054179208150036</v>
      </c>
      <c r="AC626" s="47">
        <f t="shared" si="74"/>
        <v>0.25764785859959211</v>
      </c>
      <c r="AD626" t="str">
        <f t="shared" si="68"/>
        <v/>
      </c>
    </row>
    <row r="627" spans="2:30" x14ac:dyDescent="0.25">
      <c r="B627" s="9" t="s">
        <v>625</v>
      </c>
      <c r="C627" s="23" t="str">
        <f>VLOOKUP(B627,[2]Municipal!$C$15:$D$60549,2)</f>
        <v>La Plata</v>
      </c>
      <c r="D627" s="11">
        <f>VLOOKUP($B627,'[1]Sin Corporativo'!$Q$6:$AA$1115,2)</f>
        <v>7042</v>
      </c>
      <c r="E627" s="10">
        <f>VLOOKUP($B627,'[1]Sin Corporativo'!$Q$6:$AA$1115,3)</f>
        <v>5071</v>
      </c>
      <c r="F627" s="10">
        <f>VLOOKUP($B627,'[1]Sin Corporativo'!$Q$6:$AA$1115,4)</f>
        <v>5316</v>
      </c>
      <c r="G627" s="12">
        <f>VLOOKUP($B627,'[1]Sin Corporativo'!$Q$6:$AA$1115,5)</f>
        <v>5632</v>
      </c>
      <c r="H627" s="11">
        <f>VLOOKUP($B627,'[1]Sin Corporativo'!$Q$6:$AA$1115,6)</f>
        <v>5715</v>
      </c>
      <c r="I627" s="10">
        <f>VLOOKUP($B627,'[1]Sin Corporativo'!$Q$6:$AA$1115,7)</f>
        <v>5599</v>
      </c>
      <c r="J627" s="10">
        <f>VLOOKUP($B627,'[1]Sin Corporativo'!$Q$6:$AA$1115,8)</f>
        <v>5712</v>
      </c>
      <c r="K627" s="7">
        <f>VLOOKUP($B627,'[1]Sin Corporativo'!$Q$6:$AA$1115,9)</f>
        <v>5825</v>
      </c>
      <c r="L627" s="11">
        <f>VLOOKUP($B627,'[1]Sin Corporativo'!$Q$6:$AA$1115,10)</f>
        <v>4382</v>
      </c>
      <c r="M627" s="10">
        <f>VLOOKUP($B627,'[1]Sin Corporativo'!$Q$6:$AA$1115,11)</f>
        <v>5303</v>
      </c>
      <c r="N627" s="29">
        <f>VLOOKUP($B627,'[2]pop-2020-2023'!$I$5:$M$1126,2)</f>
        <v>63233</v>
      </c>
      <c r="O627" s="28">
        <f>VLOOKUP($B627,'[2]pop-2020-2023'!$I$5:$M$1126,3)</f>
        <v>64133</v>
      </c>
      <c r="P627" s="28">
        <f>VLOOKUP($B627,'[2]pop-2020-2023'!$I$5:$M$1126,4)</f>
        <v>64880</v>
      </c>
      <c r="Q627" s="30">
        <f>VLOOKUP($B627,'[2]pop-2020-2023'!$I$5:$M$1126,5)</f>
        <v>65676</v>
      </c>
      <c r="R627" s="29">
        <f>VLOOKUP($B627,'[3]Hogares total'!$D$5:$L$1126,6)</f>
        <v>20093</v>
      </c>
      <c r="S627" s="28">
        <f>VLOOKUP($B627,'[3]Hogares total'!$D$5:$L$1126,7)</f>
        <v>20549</v>
      </c>
      <c r="T627" s="28">
        <f>VLOOKUP($B627,'[3]Hogares total'!$D$5:$L$1126,8)</f>
        <v>21002</v>
      </c>
      <c r="U627" s="30">
        <f>VLOOKUP($B627,'[3]Hogares total'!$D$5:$L$1126,9)</f>
        <v>21460</v>
      </c>
      <c r="V627" s="29"/>
      <c r="W627" s="43">
        <f t="shared" si="69"/>
        <v>7.9070057536681587E-2</v>
      </c>
      <c r="X627" s="43">
        <f t="shared" si="70"/>
        <v>8.6297780517879161E-2</v>
      </c>
      <c r="Y627" s="47">
        <f t="shared" si="71"/>
        <v>8.074486874961935E-2</v>
      </c>
      <c r="Z627" s="29"/>
      <c r="AA627" s="43">
        <f t="shared" si="72"/>
        <v>0.24677599883205995</v>
      </c>
      <c r="AB627" s="43">
        <f t="shared" si="73"/>
        <v>0.26659365774688126</v>
      </c>
      <c r="AC627" s="47">
        <f t="shared" si="74"/>
        <v>0.24711090400745572</v>
      </c>
      <c r="AD627" t="str">
        <f t="shared" si="68"/>
        <v/>
      </c>
    </row>
    <row r="628" spans="2:30" x14ac:dyDescent="0.25">
      <c r="B628" s="9" t="s">
        <v>626</v>
      </c>
      <c r="C628" s="23" t="str">
        <f>VLOOKUP(B628,[2]Municipal!$C$15:$D$60549,2)</f>
        <v>Nátaga</v>
      </c>
      <c r="D628" s="11">
        <f>VLOOKUP($B628,'[1]Sin Corporativo'!$Q$6:$AA$1115,2)</f>
        <v>292</v>
      </c>
      <c r="E628" s="10">
        <f>VLOOKUP($B628,'[1]Sin Corporativo'!$Q$6:$AA$1115,3)</f>
        <v>305</v>
      </c>
      <c r="F628" s="10">
        <f>VLOOKUP($B628,'[1]Sin Corporativo'!$Q$6:$AA$1115,4)</f>
        <v>332</v>
      </c>
      <c r="G628" s="12">
        <f>VLOOKUP($B628,'[1]Sin Corporativo'!$Q$6:$AA$1115,5)</f>
        <v>351</v>
      </c>
      <c r="H628" s="11">
        <f>VLOOKUP($B628,'[1]Sin Corporativo'!$Q$6:$AA$1115,6)</f>
        <v>354</v>
      </c>
      <c r="I628" s="10">
        <f>VLOOKUP($B628,'[1]Sin Corporativo'!$Q$6:$AA$1115,7)</f>
        <v>388</v>
      </c>
      <c r="J628" s="10">
        <f>VLOOKUP($B628,'[1]Sin Corporativo'!$Q$6:$AA$1115,8)</f>
        <v>368</v>
      </c>
      <c r="K628" s="7">
        <f>VLOOKUP($B628,'[1]Sin Corporativo'!$Q$6:$AA$1115,9)</f>
        <v>364</v>
      </c>
      <c r="L628" s="11">
        <f>VLOOKUP($B628,'[1]Sin Corporativo'!$Q$6:$AA$1115,10)</f>
        <v>232</v>
      </c>
      <c r="M628" s="10">
        <f>VLOOKUP($B628,'[1]Sin Corporativo'!$Q$6:$AA$1115,11)</f>
        <v>386</v>
      </c>
      <c r="N628" s="29">
        <f>VLOOKUP($B628,'[2]pop-2020-2023'!$I$5:$M$1126,2)</f>
        <v>6695</v>
      </c>
      <c r="O628" s="28">
        <f>VLOOKUP($B628,'[2]pop-2020-2023'!$I$5:$M$1126,3)</f>
        <v>6797</v>
      </c>
      <c r="P628" s="28">
        <f>VLOOKUP($B628,'[2]pop-2020-2023'!$I$5:$M$1126,4)</f>
        <v>6867</v>
      </c>
      <c r="Q628" s="30">
        <f>VLOOKUP($B628,'[2]pop-2020-2023'!$I$5:$M$1126,5)</f>
        <v>6950</v>
      </c>
      <c r="R628" s="29">
        <f>VLOOKUP($B628,'[3]Hogares total'!$D$5:$L$1126,6)</f>
        <v>2098</v>
      </c>
      <c r="S628" s="28">
        <f>VLOOKUP($B628,'[3]Hogares total'!$D$5:$L$1126,7)</f>
        <v>2146</v>
      </c>
      <c r="T628" s="28">
        <f>VLOOKUP($B628,'[3]Hogares total'!$D$5:$L$1126,8)</f>
        <v>2194</v>
      </c>
      <c r="U628" s="30">
        <f>VLOOKUP($B628,'[3]Hogares total'!$D$5:$L$1126,9)</f>
        <v>2241</v>
      </c>
      <c r="V628" s="29"/>
      <c r="W628" s="43">
        <f t="shared" si="69"/>
        <v>4.4872737972634989E-2</v>
      </c>
      <c r="X628" s="43">
        <f t="shared" si="70"/>
        <v>5.6502111547983111E-2</v>
      </c>
      <c r="Y628" s="47">
        <f t="shared" si="71"/>
        <v>5.5539568345323739E-2</v>
      </c>
      <c r="Z628" s="29"/>
      <c r="AA628" s="43">
        <f t="shared" si="72"/>
        <v>0.14212488350419386</v>
      </c>
      <c r="AB628" s="43">
        <f t="shared" si="73"/>
        <v>0.17684594348222424</v>
      </c>
      <c r="AC628" s="47">
        <f t="shared" si="74"/>
        <v>0.17224453369031684</v>
      </c>
      <c r="AD628" t="str">
        <f t="shared" si="68"/>
        <v/>
      </c>
    </row>
    <row r="629" spans="2:30" x14ac:dyDescent="0.25">
      <c r="B629" s="9" t="s">
        <v>627</v>
      </c>
      <c r="C629" s="23" t="str">
        <f>VLOOKUP(B629,[2]Municipal!$C$15:$D$60549,2)</f>
        <v>Oporapa</v>
      </c>
      <c r="D629" s="11">
        <f>VLOOKUP($B629,'[1]Sin Corporativo'!$Q$6:$AA$1115,2)</f>
        <v>332</v>
      </c>
      <c r="E629" s="10">
        <f>VLOOKUP($B629,'[1]Sin Corporativo'!$Q$6:$AA$1115,3)</f>
        <v>349</v>
      </c>
      <c r="F629" s="10">
        <f>VLOOKUP($B629,'[1]Sin Corporativo'!$Q$6:$AA$1115,4)</f>
        <v>370</v>
      </c>
      <c r="G629" s="12">
        <f>VLOOKUP($B629,'[1]Sin Corporativo'!$Q$6:$AA$1115,5)</f>
        <v>668</v>
      </c>
      <c r="H629" s="11">
        <f>VLOOKUP($B629,'[1]Sin Corporativo'!$Q$6:$AA$1115,6)</f>
        <v>489</v>
      </c>
      <c r="I629" s="10">
        <f>VLOOKUP($B629,'[1]Sin Corporativo'!$Q$6:$AA$1115,7)</f>
        <v>489</v>
      </c>
      <c r="J629" s="10">
        <f>VLOOKUP($B629,'[1]Sin Corporativo'!$Q$6:$AA$1115,8)</f>
        <v>523</v>
      </c>
      <c r="K629" s="7">
        <f>VLOOKUP($B629,'[1]Sin Corporativo'!$Q$6:$AA$1115,9)</f>
        <v>543</v>
      </c>
      <c r="L629" s="11">
        <f>VLOOKUP($B629,'[1]Sin Corporativo'!$Q$6:$AA$1115,10)</f>
        <v>521</v>
      </c>
      <c r="M629" s="10">
        <f>VLOOKUP($B629,'[1]Sin Corporativo'!$Q$6:$AA$1115,11)</f>
        <v>791</v>
      </c>
      <c r="N629" s="29">
        <f>VLOOKUP($B629,'[2]pop-2020-2023'!$I$5:$M$1126,2)</f>
        <v>12074</v>
      </c>
      <c r="O629" s="28">
        <f>VLOOKUP($B629,'[2]pop-2020-2023'!$I$5:$M$1126,3)</f>
        <v>12238</v>
      </c>
      <c r="P629" s="28">
        <f>VLOOKUP($B629,'[2]pop-2020-2023'!$I$5:$M$1126,4)</f>
        <v>12400</v>
      </c>
      <c r="Q629" s="30">
        <f>VLOOKUP($B629,'[2]pop-2020-2023'!$I$5:$M$1126,5)</f>
        <v>12537</v>
      </c>
      <c r="R629" s="29">
        <f>VLOOKUP($B629,'[3]Hogares total'!$D$5:$L$1126,6)</f>
        <v>3289</v>
      </c>
      <c r="S629" s="28">
        <f>VLOOKUP($B629,'[3]Hogares total'!$D$5:$L$1126,7)</f>
        <v>3358</v>
      </c>
      <c r="T629" s="28">
        <f>VLOOKUP($B629,'[3]Hogares total'!$D$5:$L$1126,8)</f>
        <v>3428</v>
      </c>
      <c r="U629" s="30">
        <f>VLOOKUP($B629,'[3]Hogares total'!$D$5:$L$1126,9)</f>
        <v>3498</v>
      </c>
      <c r="V629" s="29"/>
      <c r="W629" s="43">
        <f t="shared" si="69"/>
        <v>2.8517731655499264E-2</v>
      </c>
      <c r="X629" s="43">
        <f t="shared" si="70"/>
        <v>3.9435483870967743E-2</v>
      </c>
      <c r="Y629" s="47">
        <f t="shared" si="71"/>
        <v>6.3093243997766613E-2</v>
      </c>
      <c r="Z629" s="29"/>
      <c r="AA629" s="43">
        <f t="shared" si="72"/>
        <v>0.10393091125670041</v>
      </c>
      <c r="AB629" s="43">
        <f t="shared" si="73"/>
        <v>0.14264877479579929</v>
      </c>
      <c r="AC629" s="47">
        <f t="shared" si="74"/>
        <v>0.22612921669525443</v>
      </c>
      <c r="AD629" t="str">
        <f t="shared" si="68"/>
        <v/>
      </c>
    </row>
    <row r="630" spans="2:30" x14ac:dyDescent="0.25">
      <c r="B630" s="9" t="s">
        <v>628</v>
      </c>
      <c r="C630" s="23" t="str">
        <f>VLOOKUP(B630,[2]Municipal!$C$15:$D$60549,2)</f>
        <v>Paicol</v>
      </c>
      <c r="D630" s="11">
        <f>VLOOKUP($B630,'[1]Sin Corporativo'!$Q$6:$AA$1115,2)</f>
        <v>155</v>
      </c>
      <c r="E630" s="10">
        <f>VLOOKUP($B630,'[1]Sin Corporativo'!$Q$6:$AA$1115,3)</f>
        <v>189</v>
      </c>
      <c r="F630" s="10">
        <f>VLOOKUP($B630,'[1]Sin Corporativo'!$Q$6:$AA$1115,4)</f>
        <v>255</v>
      </c>
      <c r="G630" s="12">
        <f>VLOOKUP($B630,'[1]Sin Corporativo'!$Q$6:$AA$1115,5)</f>
        <v>674</v>
      </c>
      <c r="H630" s="11">
        <f>VLOOKUP($B630,'[1]Sin Corporativo'!$Q$6:$AA$1115,6)</f>
        <v>681</v>
      </c>
      <c r="I630" s="10">
        <f>VLOOKUP($B630,'[1]Sin Corporativo'!$Q$6:$AA$1115,7)</f>
        <v>724</v>
      </c>
      <c r="J630" s="10">
        <f>VLOOKUP($B630,'[1]Sin Corporativo'!$Q$6:$AA$1115,8)</f>
        <v>731</v>
      </c>
      <c r="K630" s="7">
        <f>VLOOKUP($B630,'[1]Sin Corporativo'!$Q$6:$AA$1115,9)</f>
        <v>770</v>
      </c>
      <c r="L630" s="11">
        <f>VLOOKUP($B630,'[1]Sin Corporativo'!$Q$6:$AA$1115,10)</f>
        <v>686</v>
      </c>
      <c r="M630" s="10">
        <f>VLOOKUP($B630,'[1]Sin Corporativo'!$Q$6:$AA$1115,11)</f>
        <v>565</v>
      </c>
      <c r="N630" s="29">
        <f>VLOOKUP($B630,'[2]pop-2020-2023'!$I$5:$M$1126,2)</f>
        <v>6811</v>
      </c>
      <c r="O630" s="28">
        <f>VLOOKUP($B630,'[2]pop-2020-2023'!$I$5:$M$1126,3)</f>
        <v>6911</v>
      </c>
      <c r="P630" s="28">
        <f>VLOOKUP($B630,'[2]pop-2020-2023'!$I$5:$M$1126,4)</f>
        <v>6992</v>
      </c>
      <c r="Q630" s="30">
        <f>VLOOKUP($B630,'[2]pop-2020-2023'!$I$5:$M$1126,5)</f>
        <v>7078</v>
      </c>
      <c r="R630" s="29">
        <f>VLOOKUP($B630,'[3]Hogares total'!$D$5:$L$1126,6)</f>
        <v>2081</v>
      </c>
      <c r="S630" s="28">
        <f>VLOOKUP($B630,'[3]Hogares total'!$D$5:$L$1126,7)</f>
        <v>2126</v>
      </c>
      <c r="T630" s="28">
        <f>VLOOKUP($B630,'[3]Hogares total'!$D$5:$L$1126,8)</f>
        <v>2174</v>
      </c>
      <c r="U630" s="30">
        <f>VLOOKUP($B630,'[3]Hogares total'!$D$5:$L$1126,9)</f>
        <v>2221</v>
      </c>
      <c r="V630" s="29"/>
      <c r="W630" s="43">
        <f t="shared" si="69"/>
        <v>2.7347706554767762E-2</v>
      </c>
      <c r="X630" s="43">
        <f t="shared" si="70"/>
        <v>0.10354691075514874</v>
      </c>
      <c r="Y630" s="47">
        <f t="shared" si="71"/>
        <v>7.9824809268154842E-2</v>
      </c>
      <c r="Z630" s="29"/>
      <c r="AA630" s="43">
        <f t="shared" si="72"/>
        <v>8.8899341486359362E-2</v>
      </c>
      <c r="AB630" s="43">
        <f t="shared" si="73"/>
        <v>0.33302667893284271</v>
      </c>
      <c r="AC630" s="47">
        <f t="shared" si="74"/>
        <v>0.25438991445294912</v>
      </c>
      <c r="AD630" t="str">
        <f t="shared" si="68"/>
        <v/>
      </c>
    </row>
    <row r="631" spans="2:30" x14ac:dyDescent="0.25">
      <c r="B631" s="9" t="s">
        <v>629</v>
      </c>
      <c r="C631" s="23" t="str">
        <f>VLOOKUP(B631,[2]Municipal!$C$15:$D$60549,2)</f>
        <v>Palermo</v>
      </c>
      <c r="D631" s="11">
        <f>VLOOKUP($B631,'[1]Sin Corporativo'!$Q$6:$AA$1115,2)</f>
        <v>1991</v>
      </c>
      <c r="E631" s="10">
        <f>VLOOKUP($B631,'[1]Sin Corporativo'!$Q$6:$AA$1115,3)</f>
        <v>1826</v>
      </c>
      <c r="F631" s="10">
        <f>VLOOKUP($B631,'[1]Sin Corporativo'!$Q$6:$AA$1115,4)</f>
        <v>1667</v>
      </c>
      <c r="G631" s="12">
        <f>VLOOKUP($B631,'[1]Sin Corporativo'!$Q$6:$AA$1115,5)</f>
        <v>2717</v>
      </c>
      <c r="H631" s="11">
        <f>VLOOKUP($B631,'[1]Sin Corporativo'!$Q$6:$AA$1115,6)</f>
        <v>675</v>
      </c>
      <c r="I631" s="10">
        <f>VLOOKUP($B631,'[1]Sin Corporativo'!$Q$6:$AA$1115,7)</f>
        <v>895</v>
      </c>
      <c r="J631" s="10">
        <f>VLOOKUP($B631,'[1]Sin Corporativo'!$Q$6:$AA$1115,8)</f>
        <v>1661</v>
      </c>
      <c r="K631" s="7">
        <f>VLOOKUP($B631,'[1]Sin Corporativo'!$Q$6:$AA$1115,9)</f>
        <v>1451</v>
      </c>
      <c r="L631" s="11">
        <f>VLOOKUP($B631,'[1]Sin Corporativo'!$Q$6:$AA$1115,10)</f>
        <v>1438</v>
      </c>
      <c r="M631" s="10">
        <f>VLOOKUP($B631,'[1]Sin Corporativo'!$Q$6:$AA$1115,11)</f>
        <v>1493</v>
      </c>
      <c r="N631" s="29">
        <f>VLOOKUP($B631,'[2]pop-2020-2023'!$I$5:$M$1126,2)</f>
        <v>27202</v>
      </c>
      <c r="O631" s="28">
        <f>VLOOKUP($B631,'[2]pop-2020-2023'!$I$5:$M$1126,3)</f>
        <v>27581</v>
      </c>
      <c r="P631" s="28">
        <f>VLOOKUP($B631,'[2]pop-2020-2023'!$I$5:$M$1126,4)</f>
        <v>27896</v>
      </c>
      <c r="Q631" s="30">
        <f>VLOOKUP($B631,'[2]pop-2020-2023'!$I$5:$M$1126,5)</f>
        <v>28245</v>
      </c>
      <c r="R631" s="29">
        <f>VLOOKUP($B631,'[3]Hogares total'!$D$5:$L$1126,6)</f>
        <v>8805</v>
      </c>
      <c r="S631" s="28">
        <f>VLOOKUP($B631,'[3]Hogares total'!$D$5:$L$1126,7)</f>
        <v>9004</v>
      </c>
      <c r="T631" s="28">
        <f>VLOOKUP($B631,'[3]Hogares total'!$D$5:$L$1126,8)</f>
        <v>9205</v>
      </c>
      <c r="U631" s="30">
        <f>VLOOKUP($B631,'[3]Hogares total'!$D$5:$L$1126,9)</f>
        <v>9410</v>
      </c>
      <c r="V631" s="29"/>
      <c r="W631" s="43">
        <f t="shared" si="69"/>
        <v>6.620499619303144E-2</v>
      </c>
      <c r="X631" s="43">
        <f t="shared" si="70"/>
        <v>3.2083452824777745E-2</v>
      </c>
      <c r="Y631" s="47">
        <f t="shared" si="71"/>
        <v>5.285891308196141E-2</v>
      </c>
      <c r="Z631" s="29"/>
      <c r="AA631" s="43">
        <f t="shared" si="72"/>
        <v>0.20279875610839626</v>
      </c>
      <c r="AB631" s="43">
        <f t="shared" si="73"/>
        <v>9.7229766431287348E-2</v>
      </c>
      <c r="AC631" s="47">
        <f t="shared" si="74"/>
        <v>0.15866099893730073</v>
      </c>
      <c r="AD631" t="str">
        <f t="shared" si="68"/>
        <v/>
      </c>
    </row>
    <row r="632" spans="2:30" x14ac:dyDescent="0.25">
      <c r="B632" s="9" t="s">
        <v>630</v>
      </c>
      <c r="C632" s="23" t="str">
        <f>VLOOKUP(B632,[2]Municipal!$C$15:$D$60549,2)</f>
        <v>Palestina</v>
      </c>
      <c r="D632" s="11">
        <f>VLOOKUP($B632,'[1]Sin Corporativo'!$Q$6:$AA$1115,2)</f>
        <v>3</v>
      </c>
      <c r="E632" s="10">
        <f>VLOOKUP($B632,'[1]Sin Corporativo'!$Q$6:$AA$1115,3)</f>
        <v>2</v>
      </c>
      <c r="F632" s="10">
        <f>VLOOKUP($B632,'[1]Sin Corporativo'!$Q$6:$AA$1115,4)</f>
        <v>2</v>
      </c>
      <c r="G632" s="12">
        <f>VLOOKUP($B632,'[1]Sin Corporativo'!$Q$6:$AA$1115,5)</f>
        <v>149</v>
      </c>
      <c r="H632" s="11">
        <f>VLOOKUP($B632,'[1]Sin Corporativo'!$Q$6:$AA$1115,6)</f>
        <v>172</v>
      </c>
      <c r="I632" s="10">
        <f>VLOOKUP($B632,'[1]Sin Corporativo'!$Q$6:$AA$1115,7)</f>
        <v>158</v>
      </c>
      <c r="J632" s="10">
        <f>VLOOKUP($B632,'[1]Sin Corporativo'!$Q$6:$AA$1115,8)</f>
        <v>156</v>
      </c>
      <c r="K632" s="7">
        <f>VLOOKUP($B632,'[1]Sin Corporativo'!$Q$6:$AA$1115,9)</f>
        <v>153</v>
      </c>
      <c r="L632" s="11">
        <f>VLOOKUP($B632,'[1]Sin Corporativo'!$Q$6:$AA$1115,10)</f>
        <v>153</v>
      </c>
      <c r="M632" s="10">
        <f>VLOOKUP($B632,'[1]Sin Corporativo'!$Q$6:$AA$1115,11)</f>
        <v>239</v>
      </c>
      <c r="N632" s="29">
        <f>VLOOKUP($B632,'[2]pop-2020-2023'!$I$5:$M$1126,2)</f>
        <v>11602</v>
      </c>
      <c r="O632" s="28">
        <f>VLOOKUP($B632,'[2]pop-2020-2023'!$I$5:$M$1126,3)</f>
        <v>11765</v>
      </c>
      <c r="P632" s="28">
        <f>VLOOKUP($B632,'[2]pop-2020-2023'!$I$5:$M$1126,4)</f>
        <v>11918</v>
      </c>
      <c r="Q632" s="30">
        <f>VLOOKUP($B632,'[2]pop-2020-2023'!$I$5:$M$1126,5)</f>
        <v>12077</v>
      </c>
      <c r="R632" s="29">
        <f>VLOOKUP($B632,'[3]Hogares total'!$D$5:$L$1126,6)</f>
        <v>3265</v>
      </c>
      <c r="S632" s="28">
        <f>VLOOKUP($B632,'[3]Hogares total'!$D$5:$L$1126,7)</f>
        <v>3330</v>
      </c>
      <c r="T632" s="28">
        <f>VLOOKUP($B632,'[3]Hogares total'!$D$5:$L$1126,8)</f>
        <v>3397</v>
      </c>
      <c r="U632" s="30">
        <f>VLOOKUP($B632,'[3]Hogares total'!$D$5:$L$1126,9)</f>
        <v>3466</v>
      </c>
      <c r="V632" s="29"/>
      <c r="W632" s="43">
        <f t="shared" si="69"/>
        <v>1.6999575010624734E-4</v>
      </c>
      <c r="X632" s="43">
        <f t="shared" si="70"/>
        <v>1.325725792918275E-2</v>
      </c>
      <c r="Y632" s="47">
        <f t="shared" si="71"/>
        <v>1.9789682868261986E-2</v>
      </c>
      <c r="Z632" s="29"/>
      <c r="AA632" s="43">
        <f t="shared" si="72"/>
        <v>6.0060060060060057E-4</v>
      </c>
      <c r="AB632" s="43">
        <f t="shared" si="73"/>
        <v>4.6511627906976744E-2</v>
      </c>
      <c r="AC632" s="47">
        <f t="shared" si="74"/>
        <v>6.8955568378534338E-2</v>
      </c>
      <c r="AD632" t="str">
        <f t="shared" si="68"/>
        <v/>
      </c>
    </row>
    <row r="633" spans="2:30" x14ac:dyDescent="0.25">
      <c r="B633" s="9" t="s">
        <v>631</v>
      </c>
      <c r="C633" s="23" t="str">
        <f>VLOOKUP(B633,[2]Municipal!$C$15:$D$60549,2)</f>
        <v>Pital</v>
      </c>
      <c r="D633" s="11">
        <f>VLOOKUP($B633,'[1]Sin Corporativo'!$Q$6:$AA$1115,2)</f>
        <v>273</v>
      </c>
      <c r="E633" s="10">
        <f>VLOOKUP($B633,'[1]Sin Corporativo'!$Q$6:$AA$1115,3)</f>
        <v>233</v>
      </c>
      <c r="F633" s="10">
        <f>VLOOKUP($B633,'[1]Sin Corporativo'!$Q$6:$AA$1115,4)</f>
        <v>415</v>
      </c>
      <c r="G633" s="12">
        <f>VLOOKUP($B633,'[1]Sin Corporativo'!$Q$6:$AA$1115,5)</f>
        <v>509</v>
      </c>
      <c r="H633" s="11">
        <f>VLOOKUP($B633,'[1]Sin Corporativo'!$Q$6:$AA$1115,6)</f>
        <v>470</v>
      </c>
      <c r="I633" s="10">
        <f>VLOOKUP($B633,'[1]Sin Corporativo'!$Q$6:$AA$1115,7)</f>
        <v>667</v>
      </c>
      <c r="J633" s="10">
        <f>VLOOKUP($B633,'[1]Sin Corporativo'!$Q$6:$AA$1115,8)</f>
        <v>671</v>
      </c>
      <c r="K633" s="7">
        <f>VLOOKUP($B633,'[1]Sin Corporativo'!$Q$6:$AA$1115,9)</f>
        <v>678</v>
      </c>
      <c r="L633" s="11">
        <f>VLOOKUP($B633,'[1]Sin Corporativo'!$Q$6:$AA$1115,10)</f>
        <v>851</v>
      </c>
      <c r="M633" s="10">
        <f>VLOOKUP($B633,'[1]Sin Corporativo'!$Q$6:$AA$1115,11)</f>
        <v>845</v>
      </c>
      <c r="N633" s="29">
        <f>VLOOKUP($B633,'[2]pop-2020-2023'!$I$5:$M$1126,2)</f>
        <v>14262</v>
      </c>
      <c r="O633" s="28">
        <f>VLOOKUP($B633,'[2]pop-2020-2023'!$I$5:$M$1126,3)</f>
        <v>14449</v>
      </c>
      <c r="P633" s="28">
        <f>VLOOKUP($B633,'[2]pop-2020-2023'!$I$5:$M$1126,4)</f>
        <v>14623</v>
      </c>
      <c r="Q633" s="30">
        <f>VLOOKUP($B633,'[2]pop-2020-2023'!$I$5:$M$1126,5)</f>
        <v>14791</v>
      </c>
      <c r="R633" s="29">
        <f>VLOOKUP($B633,'[3]Hogares total'!$D$5:$L$1126,6)</f>
        <v>4219</v>
      </c>
      <c r="S633" s="28">
        <f>VLOOKUP($B633,'[3]Hogares total'!$D$5:$L$1126,7)</f>
        <v>4311</v>
      </c>
      <c r="T633" s="28">
        <f>VLOOKUP($B633,'[3]Hogares total'!$D$5:$L$1126,8)</f>
        <v>4405</v>
      </c>
      <c r="U633" s="30">
        <f>VLOOKUP($B633,'[3]Hogares total'!$D$5:$L$1126,9)</f>
        <v>4499</v>
      </c>
      <c r="V633" s="29"/>
      <c r="W633" s="43">
        <f t="shared" si="69"/>
        <v>1.6125683438300228E-2</v>
      </c>
      <c r="X633" s="43">
        <f t="shared" si="70"/>
        <v>4.561307529234767E-2</v>
      </c>
      <c r="Y633" s="47">
        <f t="shared" si="71"/>
        <v>5.7129335406666218E-2</v>
      </c>
      <c r="Z633" s="29"/>
      <c r="AA633" s="43">
        <f t="shared" si="72"/>
        <v>5.404778473672002E-2</v>
      </c>
      <c r="AB633" s="43">
        <f t="shared" si="73"/>
        <v>0.15141884222474461</v>
      </c>
      <c r="AC633" s="47">
        <f t="shared" si="74"/>
        <v>0.18781951544787731</v>
      </c>
      <c r="AD633" t="str">
        <f t="shared" si="68"/>
        <v/>
      </c>
    </row>
    <row r="634" spans="2:30" x14ac:dyDescent="0.25">
      <c r="B634" s="9" t="s">
        <v>632</v>
      </c>
      <c r="C634" s="23" t="str">
        <f>VLOOKUP(B634,[2]Municipal!$C$15:$D$60549,2)</f>
        <v>Pitalito</v>
      </c>
      <c r="D634" s="11">
        <f>VLOOKUP($B634,'[1]Sin Corporativo'!$Q$6:$AA$1115,2)</f>
        <v>11058</v>
      </c>
      <c r="E634" s="10">
        <f>VLOOKUP($B634,'[1]Sin Corporativo'!$Q$6:$AA$1115,3)</f>
        <v>10869</v>
      </c>
      <c r="F634" s="10">
        <f>VLOOKUP($B634,'[1]Sin Corporativo'!$Q$6:$AA$1115,4)</f>
        <v>11012</v>
      </c>
      <c r="G634" s="12">
        <f>VLOOKUP($B634,'[1]Sin Corporativo'!$Q$6:$AA$1115,5)</f>
        <v>11885</v>
      </c>
      <c r="H634" s="11">
        <f>VLOOKUP($B634,'[1]Sin Corporativo'!$Q$6:$AA$1115,6)</f>
        <v>11495</v>
      </c>
      <c r="I634" s="10">
        <f>VLOOKUP($B634,'[1]Sin Corporativo'!$Q$6:$AA$1115,7)</f>
        <v>11601</v>
      </c>
      <c r="J634" s="10">
        <f>VLOOKUP($B634,'[1]Sin Corporativo'!$Q$6:$AA$1115,8)</f>
        <v>11841</v>
      </c>
      <c r="K634" s="7">
        <f>VLOOKUP($B634,'[1]Sin Corporativo'!$Q$6:$AA$1115,9)</f>
        <v>11820</v>
      </c>
      <c r="L634" s="11">
        <f>VLOOKUP($B634,'[1]Sin Corporativo'!$Q$6:$AA$1115,10)</f>
        <v>12867</v>
      </c>
      <c r="M634" s="10">
        <f>VLOOKUP($B634,'[1]Sin Corporativo'!$Q$6:$AA$1115,11)</f>
        <v>13313</v>
      </c>
      <c r="N634" s="29">
        <f>VLOOKUP($B634,'[2]pop-2020-2023'!$I$5:$M$1126,2)</f>
        <v>129079</v>
      </c>
      <c r="O634" s="28">
        <f>VLOOKUP($B634,'[2]pop-2020-2023'!$I$5:$M$1126,3)</f>
        <v>131018</v>
      </c>
      <c r="P634" s="28">
        <f>VLOOKUP($B634,'[2]pop-2020-2023'!$I$5:$M$1126,4)</f>
        <v>132521</v>
      </c>
      <c r="Q634" s="30">
        <f>VLOOKUP($B634,'[2]pop-2020-2023'!$I$5:$M$1126,5)</f>
        <v>134110</v>
      </c>
      <c r="R634" s="29">
        <f>VLOOKUP($B634,'[3]Hogares total'!$D$5:$L$1126,6)</f>
        <v>38442</v>
      </c>
      <c r="S634" s="28">
        <f>VLOOKUP($B634,'[3]Hogares total'!$D$5:$L$1126,7)</f>
        <v>39341</v>
      </c>
      <c r="T634" s="28">
        <f>VLOOKUP($B634,'[3]Hogares total'!$D$5:$L$1126,8)</f>
        <v>40251</v>
      </c>
      <c r="U634" s="30">
        <f>VLOOKUP($B634,'[3]Hogares total'!$D$5:$L$1126,9)</f>
        <v>41173</v>
      </c>
      <c r="V634" s="29"/>
      <c r="W634" s="43">
        <f t="shared" si="69"/>
        <v>8.2958066830511837E-2</v>
      </c>
      <c r="X634" s="43">
        <f t="shared" si="70"/>
        <v>8.754084258343961E-2</v>
      </c>
      <c r="Y634" s="47">
        <f t="shared" si="71"/>
        <v>9.926925658041906E-2</v>
      </c>
      <c r="Z634" s="29"/>
      <c r="AA634" s="43">
        <f t="shared" si="72"/>
        <v>0.27627665793955414</v>
      </c>
      <c r="AB634" s="43">
        <f t="shared" si="73"/>
        <v>0.28821644182753225</v>
      </c>
      <c r="AC634" s="47">
        <f t="shared" si="74"/>
        <v>0.32334296747868752</v>
      </c>
      <c r="AD634" t="str">
        <f t="shared" si="68"/>
        <v/>
      </c>
    </row>
    <row r="635" spans="2:30" x14ac:dyDescent="0.25">
      <c r="B635" s="9" t="s">
        <v>633</v>
      </c>
      <c r="C635" s="23" t="str">
        <f>VLOOKUP(B635,[2]Municipal!$C$15:$D$60549,2)</f>
        <v>Rivera</v>
      </c>
      <c r="D635" s="11">
        <f>VLOOKUP($B635,'[1]Sin Corporativo'!$Q$6:$AA$1115,2)</f>
        <v>956</v>
      </c>
      <c r="E635" s="10">
        <f>VLOOKUP($B635,'[1]Sin Corporativo'!$Q$6:$AA$1115,3)</f>
        <v>627</v>
      </c>
      <c r="F635" s="10">
        <f>VLOOKUP($B635,'[1]Sin Corporativo'!$Q$6:$AA$1115,4)</f>
        <v>663</v>
      </c>
      <c r="G635" s="12">
        <f>VLOOKUP($B635,'[1]Sin Corporativo'!$Q$6:$AA$1115,5)</f>
        <v>662</v>
      </c>
      <c r="H635" s="11">
        <f>VLOOKUP($B635,'[1]Sin Corporativo'!$Q$6:$AA$1115,6)</f>
        <v>632</v>
      </c>
      <c r="I635" s="10">
        <f>VLOOKUP($B635,'[1]Sin Corporativo'!$Q$6:$AA$1115,7)</f>
        <v>591</v>
      </c>
      <c r="J635" s="10">
        <f>VLOOKUP($B635,'[1]Sin Corporativo'!$Q$6:$AA$1115,8)</f>
        <v>245</v>
      </c>
      <c r="K635" s="7">
        <f>VLOOKUP($B635,'[1]Sin Corporativo'!$Q$6:$AA$1115,9)</f>
        <v>866</v>
      </c>
      <c r="L635" s="11">
        <f>VLOOKUP($B635,'[1]Sin Corporativo'!$Q$6:$AA$1115,10)</f>
        <v>915</v>
      </c>
      <c r="M635" s="10">
        <f>VLOOKUP($B635,'[1]Sin Corporativo'!$Q$6:$AA$1115,11)</f>
        <v>1118</v>
      </c>
      <c r="N635" s="29">
        <f>VLOOKUP($B635,'[2]pop-2020-2023'!$I$5:$M$1126,2)</f>
        <v>25205</v>
      </c>
      <c r="O635" s="28">
        <f>VLOOKUP($B635,'[2]pop-2020-2023'!$I$5:$M$1126,3)</f>
        <v>25563</v>
      </c>
      <c r="P635" s="28">
        <f>VLOOKUP($B635,'[2]pop-2020-2023'!$I$5:$M$1126,4)</f>
        <v>25855</v>
      </c>
      <c r="Q635" s="30">
        <f>VLOOKUP($B635,'[2]pop-2020-2023'!$I$5:$M$1126,5)</f>
        <v>26153</v>
      </c>
      <c r="R635" s="29">
        <f>VLOOKUP($B635,'[3]Hogares total'!$D$5:$L$1126,6)</f>
        <v>7347</v>
      </c>
      <c r="S635" s="28">
        <f>VLOOKUP($B635,'[3]Hogares total'!$D$5:$L$1126,7)</f>
        <v>7506</v>
      </c>
      <c r="T635" s="28">
        <f>VLOOKUP($B635,'[3]Hogares total'!$D$5:$L$1126,8)</f>
        <v>7674</v>
      </c>
      <c r="U635" s="30">
        <f>VLOOKUP($B635,'[3]Hogares total'!$D$5:$L$1126,9)</f>
        <v>7843</v>
      </c>
      <c r="V635" s="29"/>
      <c r="W635" s="43">
        <f t="shared" si="69"/>
        <v>2.4527637601220512E-2</v>
      </c>
      <c r="X635" s="43">
        <f t="shared" si="70"/>
        <v>2.2858247921098432E-2</v>
      </c>
      <c r="Y635" s="47">
        <f t="shared" si="71"/>
        <v>4.274844186135434E-2</v>
      </c>
      <c r="Z635" s="29"/>
      <c r="AA635" s="43">
        <f t="shared" si="72"/>
        <v>8.3533173461231014E-2</v>
      </c>
      <c r="AB635" s="43">
        <f t="shared" si="73"/>
        <v>7.7013291634089126E-2</v>
      </c>
      <c r="AC635" s="47">
        <f t="shared" si="74"/>
        <v>0.14254749458115518</v>
      </c>
      <c r="AD635" t="str">
        <f t="shared" si="68"/>
        <v/>
      </c>
    </row>
    <row r="636" spans="2:30" x14ac:dyDescent="0.25">
      <c r="B636" s="9" t="s">
        <v>634</v>
      </c>
      <c r="C636" s="23" t="str">
        <f>VLOOKUP(B636,[2]Municipal!$C$15:$D$60549,2)</f>
        <v>Saladoblanco</v>
      </c>
      <c r="D636" s="11">
        <f>VLOOKUP($B636,'[1]Sin Corporativo'!$Q$6:$AA$1115,2)</f>
        <v>3</v>
      </c>
      <c r="E636" s="10">
        <f>VLOOKUP($B636,'[1]Sin Corporativo'!$Q$6:$AA$1115,3)</f>
        <v>2</v>
      </c>
      <c r="F636" s="10">
        <f>VLOOKUP($B636,'[1]Sin Corporativo'!$Q$6:$AA$1115,4)</f>
        <v>2</v>
      </c>
      <c r="G636" s="12">
        <f>VLOOKUP($B636,'[1]Sin Corporativo'!$Q$6:$AA$1115,5)</f>
        <v>56</v>
      </c>
      <c r="H636" s="11">
        <f>VLOOKUP($B636,'[1]Sin Corporativo'!$Q$6:$AA$1115,6)</f>
        <v>377</v>
      </c>
      <c r="I636" s="10">
        <f>VLOOKUP($B636,'[1]Sin Corporativo'!$Q$6:$AA$1115,7)</f>
        <v>370</v>
      </c>
      <c r="J636" s="10">
        <f>VLOOKUP($B636,'[1]Sin Corporativo'!$Q$6:$AA$1115,8)</f>
        <v>378</v>
      </c>
      <c r="K636" s="7">
        <f>VLOOKUP($B636,'[1]Sin Corporativo'!$Q$6:$AA$1115,9)</f>
        <v>462</v>
      </c>
      <c r="L636" s="11">
        <f>VLOOKUP($B636,'[1]Sin Corporativo'!$Q$6:$AA$1115,10)</f>
        <v>476</v>
      </c>
      <c r="M636" s="10">
        <f>VLOOKUP($B636,'[1]Sin Corporativo'!$Q$6:$AA$1115,11)</f>
        <v>533</v>
      </c>
      <c r="N636" s="29">
        <f>VLOOKUP($B636,'[2]pop-2020-2023'!$I$5:$M$1126,2)</f>
        <v>10832</v>
      </c>
      <c r="O636" s="28">
        <f>VLOOKUP($B636,'[2]pop-2020-2023'!$I$5:$M$1126,3)</f>
        <v>10989</v>
      </c>
      <c r="P636" s="28">
        <f>VLOOKUP($B636,'[2]pop-2020-2023'!$I$5:$M$1126,4)</f>
        <v>11124</v>
      </c>
      <c r="Q636" s="30">
        <f>VLOOKUP($B636,'[2]pop-2020-2023'!$I$5:$M$1126,5)</f>
        <v>11265</v>
      </c>
      <c r="R636" s="29">
        <f>VLOOKUP($B636,'[3]Hogares total'!$D$5:$L$1126,6)</f>
        <v>3067</v>
      </c>
      <c r="S636" s="28">
        <f>VLOOKUP($B636,'[3]Hogares total'!$D$5:$L$1126,7)</f>
        <v>3128</v>
      </c>
      <c r="T636" s="28">
        <f>VLOOKUP($B636,'[3]Hogares total'!$D$5:$L$1126,8)</f>
        <v>3192</v>
      </c>
      <c r="U636" s="30">
        <f>VLOOKUP($B636,'[3]Hogares total'!$D$5:$L$1126,9)</f>
        <v>3256</v>
      </c>
      <c r="V636" s="29"/>
      <c r="W636" s="43">
        <f t="shared" si="69"/>
        <v>1.8200018200018199E-4</v>
      </c>
      <c r="X636" s="43">
        <f t="shared" si="70"/>
        <v>3.3261416756562384E-2</v>
      </c>
      <c r="Y636" s="47">
        <f t="shared" si="71"/>
        <v>4.7314691522414555E-2</v>
      </c>
      <c r="Z636" s="29"/>
      <c r="AA636" s="43">
        <f t="shared" si="72"/>
        <v>6.3938618925831207E-4</v>
      </c>
      <c r="AB636" s="43">
        <f t="shared" si="73"/>
        <v>0.11591478696741854</v>
      </c>
      <c r="AC636" s="47">
        <f t="shared" si="74"/>
        <v>0.1636977886977887</v>
      </c>
      <c r="AD636" t="str">
        <f t="shared" si="68"/>
        <v/>
      </c>
    </row>
    <row r="637" spans="2:30" x14ac:dyDescent="0.25">
      <c r="B637" s="9" t="s">
        <v>635</v>
      </c>
      <c r="C637" s="23" t="str">
        <f>VLOOKUP(B637,[2]Municipal!$C$15:$D$60549,2)</f>
        <v>San Agustín</v>
      </c>
      <c r="D637" s="11">
        <f>VLOOKUP($B637,'[1]Sin Corporativo'!$Q$6:$AA$1115,2)</f>
        <v>1136</v>
      </c>
      <c r="E637" s="10">
        <f>VLOOKUP($B637,'[1]Sin Corporativo'!$Q$6:$AA$1115,3)</f>
        <v>1629</v>
      </c>
      <c r="F637" s="10">
        <f>VLOOKUP($B637,'[1]Sin Corporativo'!$Q$6:$AA$1115,4)</f>
        <v>1863</v>
      </c>
      <c r="G637" s="12">
        <f>VLOOKUP($B637,'[1]Sin Corporativo'!$Q$6:$AA$1115,5)</f>
        <v>2046</v>
      </c>
      <c r="H637" s="11">
        <f>VLOOKUP($B637,'[1]Sin Corporativo'!$Q$6:$AA$1115,6)</f>
        <v>2092</v>
      </c>
      <c r="I637" s="10">
        <f>VLOOKUP($B637,'[1]Sin Corporativo'!$Q$6:$AA$1115,7)</f>
        <v>1531</v>
      </c>
      <c r="J637" s="10">
        <f>VLOOKUP($B637,'[1]Sin Corporativo'!$Q$6:$AA$1115,8)</f>
        <v>1582</v>
      </c>
      <c r="K637" s="7">
        <f>VLOOKUP($B637,'[1]Sin Corporativo'!$Q$6:$AA$1115,9)</f>
        <v>1957</v>
      </c>
      <c r="L637" s="11">
        <f>VLOOKUP($B637,'[1]Sin Corporativo'!$Q$6:$AA$1115,10)</f>
        <v>2432</v>
      </c>
      <c r="M637" s="10">
        <f>VLOOKUP($B637,'[1]Sin Corporativo'!$Q$6:$AA$1115,11)</f>
        <v>2441</v>
      </c>
      <c r="N637" s="29">
        <f>VLOOKUP($B637,'[2]pop-2020-2023'!$I$5:$M$1126,2)</f>
        <v>34223</v>
      </c>
      <c r="O637" s="28">
        <f>VLOOKUP($B637,'[2]pop-2020-2023'!$I$5:$M$1126,3)</f>
        <v>34700</v>
      </c>
      <c r="P637" s="28">
        <f>VLOOKUP($B637,'[2]pop-2020-2023'!$I$5:$M$1126,4)</f>
        <v>35116</v>
      </c>
      <c r="Q637" s="30">
        <f>VLOOKUP($B637,'[2]pop-2020-2023'!$I$5:$M$1126,5)</f>
        <v>35550</v>
      </c>
      <c r="R637" s="29">
        <f>VLOOKUP($B637,'[3]Hogares total'!$D$5:$L$1126,6)</f>
        <v>10934</v>
      </c>
      <c r="S637" s="28">
        <f>VLOOKUP($B637,'[3]Hogares total'!$D$5:$L$1126,7)</f>
        <v>11174</v>
      </c>
      <c r="T637" s="28">
        <f>VLOOKUP($B637,'[3]Hogares total'!$D$5:$L$1126,8)</f>
        <v>11413</v>
      </c>
      <c r="U637" s="30">
        <f>VLOOKUP($B637,'[3]Hogares total'!$D$5:$L$1126,9)</f>
        <v>11656</v>
      </c>
      <c r="V637" s="29"/>
      <c r="W637" s="43">
        <f t="shared" si="69"/>
        <v>4.6945244956772332E-2</v>
      </c>
      <c r="X637" s="43">
        <f t="shared" si="70"/>
        <v>4.3598359722064016E-2</v>
      </c>
      <c r="Y637" s="47">
        <f t="shared" si="71"/>
        <v>6.8663853727144869E-2</v>
      </c>
      <c r="Z637" s="29"/>
      <c r="AA637" s="43">
        <f t="shared" si="72"/>
        <v>0.14578485770538752</v>
      </c>
      <c r="AB637" s="43">
        <f t="shared" si="73"/>
        <v>0.13414527293437309</v>
      </c>
      <c r="AC637" s="47">
        <f t="shared" si="74"/>
        <v>0.20942004118050789</v>
      </c>
      <c r="AD637" t="str">
        <f t="shared" si="68"/>
        <v/>
      </c>
    </row>
    <row r="638" spans="2:30" x14ac:dyDescent="0.25">
      <c r="B638" s="9" t="s">
        <v>636</v>
      </c>
      <c r="C638" s="23" t="str">
        <f>VLOOKUP(B638,[2]Municipal!$C$15:$D$60549,2)</f>
        <v>Santa María</v>
      </c>
      <c r="D638" s="11">
        <f>VLOOKUP($B638,'[1]Sin Corporativo'!$Q$6:$AA$1115,2)</f>
        <v>126</v>
      </c>
      <c r="E638" s="10">
        <f>VLOOKUP($B638,'[1]Sin Corporativo'!$Q$6:$AA$1115,3)</f>
        <v>127</v>
      </c>
      <c r="F638" s="10">
        <f>VLOOKUP($B638,'[1]Sin Corporativo'!$Q$6:$AA$1115,4)</f>
        <v>171</v>
      </c>
      <c r="G638" s="12">
        <f>VLOOKUP($B638,'[1]Sin Corporativo'!$Q$6:$AA$1115,5)</f>
        <v>163</v>
      </c>
      <c r="H638" s="11">
        <f>VLOOKUP($B638,'[1]Sin Corporativo'!$Q$6:$AA$1115,6)</f>
        <v>112</v>
      </c>
      <c r="I638" s="10">
        <f>VLOOKUP($B638,'[1]Sin Corporativo'!$Q$6:$AA$1115,7)</f>
        <v>344</v>
      </c>
      <c r="J638" s="10">
        <f>VLOOKUP($B638,'[1]Sin Corporativo'!$Q$6:$AA$1115,8)</f>
        <v>331</v>
      </c>
      <c r="K638" s="7">
        <f>VLOOKUP($B638,'[1]Sin Corporativo'!$Q$6:$AA$1115,9)</f>
        <v>340</v>
      </c>
      <c r="L638" s="11">
        <f>VLOOKUP($B638,'[1]Sin Corporativo'!$Q$6:$AA$1115,10)</f>
        <v>282</v>
      </c>
      <c r="M638" s="10">
        <f>VLOOKUP($B638,'[1]Sin Corporativo'!$Q$6:$AA$1115,11)</f>
        <v>341</v>
      </c>
      <c r="N638" s="29">
        <f>VLOOKUP($B638,'[2]pop-2020-2023'!$I$5:$M$1126,2)</f>
        <v>10739</v>
      </c>
      <c r="O638" s="28">
        <f>VLOOKUP($B638,'[2]pop-2020-2023'!$I$5:$M$1126,3)</f>
        <v>10895</v>
      </c>
      <c r="P638" s="28">
        <f>VLOOKUP($B638,'[2]pop-2020-2023'!$I$5:$M$1126,4)</f>
        <v>11022</v>
      </c>
      <c r="Q638" s="30">
        <f>VLOOKUP($B638,'[2]pop-2020-2023'!$I$5:$M$1126,5)</f>
        <v>11173</v>
      </c>
      <c r="R638" s="29">
        <f>VLOOKUP($B638,'[3]Hogares total'!$D$5:$L$1126,6)</f>
        <v>3204</v>
      </c>
      <c r="S638" s="28">
        <f>VLOOKUP($B638,'[3]Hogares total'!$D$5:$L$1126,7)</f>
        <v>3271</v>
      </c>
      <c r="T638" s="28">
        <f>VLOOKUP($B638,'[3]Hogares total'!$D$5:$L$1126,8)</f>
        <v>3339</v>
      </c>
      <c r="U638" s="30">
        <f>VLOOKUP($B638,'[3]Hogares total'!$D$5:$L$1126,9)</f>
        <v>3408</v>
      </c>
      <c r="V638" s="29"/>
      <c r="W638" s="43">
        <f t="shared" si="69"/>
        <v>1.1656723267553924E-2</v>
      </c>
      <c r="X638" s="43">
        <f t="shared" si="70"/>
        <v>3.1210306659408455E-2</v>
      </c>
      <c r="Y638" s="47">
        <f t="shared" si="71"/>
        <v>3.0520003580059071E-2</v>
      </c>
      <c r="Z638" s="29"/>
      <c r="AA638" s="43">
        <f t="shared" si="72"/>
        <v>3.8826047080403547E-2</v>
      </c>
      <c r="AB638" s="43">
        <f t="shared" si="73"/>
        <v>0.10302485774183888</v>
      </c>
      <c r="AC638" s="47">
        <f t="shared" si="74"/>
        <v>0.10005868544600939</v>
      </c>
      <c r="AD638" t="str">
        <f t="shared" si="68"/>
        <v/>
      </c>
    </row>
    <row r="639" spans="2:30" x14ac:dyDescent="0.25">
      <c r="B639" s="9" t="s">
        <v>637</v>
      </c>
      <c r="C639" s="23" t="str">
        <f>VLOOKUP(B639,[2]Municipal!$C$15:$D$60549,2)</f>
        <v>Suaza</v>
      </c>
      <c r="D639" s="11">
        <f>VLOOKUP($B639,'[1]Sin Corporativo'!$Q$6:$AA$1115,2)</f>
        <v>355</v>
      </c>
      <c r="E639" s="10">
        <f>VLOOKUP($B639,'[1]Sin Corporativo'!$Q$6:$AA$1115,3)</f>
        <v>369</v>
      </c>
      <c r="F639" s="10">
        <f>VLOOKUP($B639,'[1]Sin Corporativo'!$Q$6:$AA$1115,4)</f>
        <v>444</v>
      </c>
      <c r="G639" s="12">
        <f>VLOOKUP($B639,'[1]Sin Corporativo'!$Q$6:$AA$1115,5)</f>
        <v>684</v>
      </c>
      <c r="H639" s="11">
        <f>VLOOKUP($B639,'[1]Sin Corporativo'!$Q$6:$AA$1115,6)</f>
        <v>577</v>
      </c>
      <c r="I639" s="10">
        <f>VLOOKUP($B639,'[1]Sin Corporativo'!$Q$6:$AA$1115,7)</f>
        <v>577</v>
      </c>
      <c r="J639" s="10">
        <f>VLOOKUP($B639,'[1]Sin Corporativo'!$Q$6:$AA$1115,8)</f>
        <v>566</v>
      </c>
      <c r="K639" s="7">
        <f>VLOOKUP($B639,'[1]Sin Corporativo'!$Q$6:$AA$1115,9)</f>
        <v>589</v>
      </c>
      <c r="L639" s="11">
        <f>VLOOKUP($B639,'[1]Sin Corporativo'!$Q$6:$AA$1115,10)</f>
        <v>601</v>
      </c>
      <c r="M639" s="10">
        <f>VLOOKUP($B639,'[1]Sin Corporativo'!$Q$6:$AA$1115,11)</f>
        <v>580</v>
      </c>
      <c r="N639" s="29">
        <f>VLOOKUP($B639,'[2]pop-2020-2023'!$I$5:$M$1126,2)</f>
        <v>22703</v>
      </c>
      <c r="O639" s="28">
        <f>VLOOKUP($B639,'[2]pop-2020-2023'!$I$5:$M$1126,3)</f>
        <v>23043</v>
      </c>
      <c r="P639" s="28">
        <f>VLOOKUP($B639,'[2]pop-2020-2023'!$I$5:$M$1126,4)</f>
        <v>23300</v>
      </c>
      <c r="Q639" s="30">
        <f>VLOOKUP($B639,'[2]pop-2020-2023'!$I$5:$M$1126,5)</f>
        <v>23562</v>
      </c>
      <c r="R639" s="29">
        <f>VLOOKUP($B639,'[3]Hogares total'!$D$5:$L$1126,6)</f>
        <v>8081</v>
      </c>
      <c r="S639" s="28">
        <f>VLOOKUP($B639,'[3]Hogares total'!$D$5:$L$1126,7)</f>
        <v>8252</v>
      </c>
      <c r="T639" s="28">
        <f>VLOOKUP($B639,'[3]Hogares total'!$D$5:$L$1126,8)</f>
        <v>8425</v>
      </c>
      <c r="U639" s="30">
        <f>VLOOKUP($B639,'[3]Hogares total'!$D$5:$L$1126,9)</f>
        <v>8597</v>
      </c>
      <c r="V639" s="29"/>
      <c r="W639" s="43">
        <f t="shared" si="69"/>
        <v>1.6013539903658378E-2</v>
      </c>
      <c r="X639" s="43">
        <f t="shared" si="70"/>
        <v>2.4763948497854078E-2</v>
      </c>
      <c r="Y639" s="47">
        <f t="shared" si="71"/>
        <v>2.4615906968848144E-2</v>
      </c>
      <c r="Z639" s="29"/>
      <c r="AA639" s="43">
        <f t="shared" si="72"/>
        <v>4.4716432380029085E-2</v>
      </c>
      <c r="AB639" s="43">
        <f t="shared" si="73"/>
        <v>6.8486646884273E-2</v>
      </c>
      <c r="AC639" s="47">
        <f t="shared" si="74"/>
        <v>6.7465394905199483E-2</v>
      </c>
      <c r="AD639" t="str">
        <f t="shared" si="68"/>
        <v/>
      </c>
    </row>
    <row r="640" spans="2:30" x14ac:dyDescent="0.25">
      <c r="B640" s="9" t="s">
        <v>638</v>
      </c>
      <c r="C640" s="23" t="str">
        <f>VLOOKUP(B640,[2]Municipal!$C$15:$D$60549,2)</f>
        <v>Tarqui</v>
      </c>
      <c r="D640" s="11">
        <f>VLOOKUP($B640,'[1]Sin Corporativo'!$Q$6:$AA$1115,2)</f>
        <v>629</v>
      </c>
      <c r="E640" s="10">
        <f>VLOOKUP($B640,'[1]Sin Corporativo'!$Q$6:$AA$1115,3)</f>
        <v>600</v>
      </c>
      <c r="F640" s="10">
        <f>VLOOKUP($B640,'[1]Sin Corporativo'!$Q$6:$AA$1115,4)</f>
        <v>708</v>
      </c>
      <c r="G640" s="12">
        <f>VLOOKUP($B640,'[1]Sin Corporativo'!$Q$6:$AA$1115,5)</f>
        <v>667</v>
      </c>
      <c r="H640" s="11">
        <f>VLOOKUP($B640,'[1]Sin Corporativo'!$Q$6:$AA$1115,6)</f>
        <v>605</v>
      </c>
      <c r="I640" s="10">
        <f>VLOOKUP($B640,'[1]Sin Corporativo'!$Q$6:$AA$1115,7)</f>
        <v>502</v>
      </c>
      <c r="J640" s="10">
        <f>VLOOKUP($B640,'[1]Sin Corporativo'!$Q$6:$AA$1115,8)</f>
        <v>597</v>
      </c>
      <c r="K640" s="7">
        <f>VLOOKUP($B640,'[1]Sin Corporativo'!$Q$6:$AA$1115,9)</f>
        <v>641</v>
      </c>
      <c r="L640" s="11">
        <f>VLOOKUP($B640,'[1]Sin Corporativo'!$Q$6:$AA$1115,10)</f>
        <v>640</v>
      </c>
      <c r="M640" s="10">
        <f>VLOOKUP($B640,'[1]Sin Corporativo'!$Q$6:$AA$1115,11)</f>
        <v>610</v>
      </c>
      <c r="N640" s="29">
        <f>VLOOKUP($B640,'[2]pop-2020-2023'!$I$5:$M$1126,2)</f>
        <v>18070</v>
      </c>
      <c r="O640" s="28">
        <f>VLOOKUP($B640,'[2]pop-2020-2023'!$I$5:$M$1126,3)</f>
        <v>18327</v>
      </c>
      <c r="P640" s="28">
        <f>VLOOKUP($B640,'[2]pop-2020-2023'!$I$5:$M$1126,4)</f>
        <v>18555</v>
      </c>
      <c r="Q640" s="30">
        <f>VLOOKUP($B640,'[2]pop-2020-2023'!$I$5:$M$1126,5)</f>
        <v>18783</v>
      </c>
      <c r="R640" s="29">
        <f>VLOOKUP($B640,'[3]Hogares total'!$D$5:$L$1126,6)</f>
        <v>5512</v>
      </c>
      <c r="S640" s="28">
        <f>VLOOKUP($B640,'[3]Hogares total'!$D$5:$L$1126,7)</f>
        <v>5631</v>
      </c>
      <c r="T640" s="28">
        <f>VLOOKUP($B640,'[3]Hogares total'!$D$5:$L$1126,8)</f>
        <v>5753</v>
      </c>
      <c r="U640" s="30">
        <f>VLOOKUP($B640,'[3]Hogares total'!$D$5:$L$1126,9)</f>
        <v>5875</v>
      </c>
      <c r="V640" s="29"/>
      <c r="W640" s="43">
        <f t="shared" si="69"/>
        <v>3.273858241938124E-2</v>
      </c>
      <c r="X640" s="43">
        <f t="shared" si="70"/>
        <v>2.7054702236593911E-2</v>
      </c>
      <c r="Y640" s="47">
        <f t="shared" si="71"/>
        <v>3.2476175264867166E-2</v>
      </c>
      <c r="Z640" s="29"/>
      <c r="AA640" s="43">
        <f t="shared" si="72"/>
        <v>0.10655301012253596</v>
      </c>
      <c r="AB640" s="43">
        <f t="shared" si="73"/>
        <v>8.7258821484442903E-2</v>
      </c>
      <c r="AC640" s="47">
        <f t="shared" si="74"/>
        <v>0.10382978723404256</v>
      </c>
      <c r="AD640" t="str">
        <f t="shared" si="68"/>
        <v/>
      </c>
    </row>
    <row r="641" spans="2:30" x14ac:dyDescent="0.25">
      <c r="B641" s="9" t="s">
        <v>639</v>
      </c>
      <c r="C641" s="23" t="str">
        <f>VLOOKUP(B641,[2]Municipal!$C$15:$D$60549,2)</f>
        <v>Tesalia</v>
      </c>
      <c r="D641" s="11">
        <f>VLOOKUP($B641,'[1]Sin Corporativo'!$Q$6:$AA$1115,2)</f>
        <v>838</v>
      </c>
      <c r="E641" s="10">
        <f>VLOOKUP($B641,'[1]Sin Corporativo'!$Q$6:$AA$1115,3)</f>
        <v>885</v>
      </c>
      <c r="F641" s="10">
        <f>VLOOKUP($B641,'[1]Sin Corporativo'!$Q$6:$AA$1115,4)</f>
        <v>995</v>
      </c>
      <c r="G641" s="12">
        <f>VLOOKUP($B641,'[1]Sin Corporativo'!$Q$6:$AA$1115,5)</f>
        <v>1037</v>
      </c>
      <c r="H641" s="11">
        <f>VLOOKUP($B641,'[1]Sin Corporativo'!$Q$6:$AA$1115,6)</f>
        <v>948</v>
      </c>
      <c r="I641" s="10">
        <f>VLOOKUP($B641,'[1]Sin Corporativo'!$Q$6:$AA$1115,7)</f>
        <v>989</v>
      </c>
      <c r="J641" s="10">
        <f>VLOOKUP($B641,'[1]Sin Corporativo'!$Q$6:$AA$1115,8)</f>
        <v>998</v>
      </c>
      <c r="K641" s="7">
        <f>VLOOKUP($B641,'[1]Sin Corporativo'!$Q$6:$AA$1115,9)</f>
        <v>997</v>
      </c>
      <c r="L641" s="11">
        <f>VLOOKUP($B641,'[1]Sin Corporativo'!$Q$6:$AA$1115,10)</f>
        <v>1016</v>
      </c>
      <c r="M641" s="10">
        <f>VLOOKUP($B641,'[1]Sin Corporativo'!$Q$6:$AA$1115,11)</f>
        <v>339</v>
      </c>
      <c r="N641" s="29">
        <f>VLOOKUP($B641,'[2]pop-2020-2023'!$I$5:$M$1126,2)</f>
        <v>11064</v>
      </c>
      <c r="O641" s="28">
        <f>VLOOKUP($B641,'[2]pop-2020-2023'!$I$5:$M$1126,3)</f>
        <v>11194</v>
      </c>
      <c r="P641" s="28">
        <f>VLOOKUP($B641,'[2]pop-2020-2023'!$I$5:$M$1126,4)</f>
        <v>11318</v>
      </c>
      <c r="Q641" s="30">
        <f>VLOOKUP($B641,'[2]pop-2020-2023'!$I$5:$M$1126,5)</f>
        <v>11475</v>
      </c>
      <c r="R641" s="29">
        <f>VLOOKUP($B641,'[3]Hogares total'!$D$5:$L$1126,6)</f>
        <v>3476</v>
      </c>
      <c r="S641" s="28">
        <f>VLOOKUP($B641,'[3]Hogares total'!$D$5:$L$1126,7)</f>
        <v>3555</v>
      </c>
      <c r="T641" s="28">
        <f>VLOOKUP($B641,'[3]Hogares total'!$D$5:$L$1126,8)</f>
        <v>3635</v>
      </c>
      <c r="U641" s="30">
        <f>VLOOKUP($B641,'[3]Hogares total'!$D$5:$L$1126,9)</f>
        <v>3717</v>
      </c>
      <c r="V641" s="29"/>
      <c r="W641" s="43">
        <f t="shared" si="69"/>
        <v>7.9060210827228874E-2</v>
      </c>
      <c r="X641" s="43">
        <f t="shared" si="70"/>
        <v>8.7382929846262586E-2</v>
      </c>
      <c r="Y641" s="47">
        <f t="shared" si="71"/>
        <v>2.9542483660130719E-2</v>
      </c>
      <c r="Z641" s="29"/>
      <c r="AA641" s="43">
        <f t="shared" si="72"/>
        <v>0.24894514767932491</v>
      </c>
      <c r="AB641" s="43">
        <f t="shared" si="73"/>
        <v>0.27207702888583218</v>
      </c>
      <c r="AC641" s="47">
        <f t="shared" si="74"/>
        <v>9.1202582728006451E-2</v>
      </c>
      <c r="AD641" t="str">
        <f t="shared" si="68"/>
        <v/>
      </c>
    </row>
    <row r="642" spans="2:30" x14ac:dyDescent="0.25">
      <c r="B642" s="9" t="s">
        <v>640</v>
      </c>
      <c r="C642" s="23" t="str">
        <f>VLOOKUP(B642,[2]Municipal!$C$15:$D$60549,2)</f>
        <v>Tello</v>
      </c>
      <c r="D642" s="11">
        <f>VLOOKUP($B642,'[1]Sin Corporativo'!$Q$6:$AA$1115,2)</f>
        <v>85</v>
      </c>
      <c r="E642" s="10">
        <f>VLOOKUP($B642,'[1]Sin Corporativo'!$Q$6:$AA$1115,3)</f>
        <v>87</v>
      </c>
      <c r="F642" s="10">
        <f>VLOOKUP($B642,'[1]Sin Corporativo'!$Q$6:$AA$1115,4)</f>
        <v>82</v>
      </c>
      <c r="G642" s="12">
        <f>VLOOKUP($B642,'[1]Sin Corporativo'!$Q$6:$AA$1115,5)</f>
        <v>94</v>
      </c>
      <c r="H642" s="11">
        <f>VLOOKUP($B642,'[1]Sin Corporativo'!$Q$6:$AA$1115,6)</f>
        <v>89</v>
      </c>
      <c r="I642" s="10">
        <f>VLOOKUP($B642,'[1]Sin Corporativo'!$Q$6:$AA$1115,7)</f>
        <v>101</v>
      </c>
      <c r="J642" s="10">
        <f>VLOOKUP($B642,'[1]Sin Corporativo'!$Q$6:$AA$1115,8)</f>
        <v>90</v>
      </c>
      <c r="K642" s="7">
        <f>VLOOKUP($B642,'[1]Sin Corporativo'!$Q$6:$AA$1115,9)</f>
        <v>74</v>
      </c>
      <c r="L642" s="11">
        <f>VLOOKUP($B642,'[1]Sin Corporativo'!$Q$6:$AA$1115,10)</f>
        <v>83</v>
      </c>
      <c r="M642" s="10">
        <f>VLOOKUP($B642,'[1]Sin Corporativo'!$Q$6:$AA$1115,11)</f>
        <v>135</v>
      </c>
      <c r="N642" s="29">
        <f>VLOOKUP($B642,'[2]pop-2020-2023'!$I$5:$M$1126,2)</f>
        <v>12133</v>
      </c>
      <c r="O642" s="28">
        <f>VLOOKUP($B642,'[2]pop-2020-2023'!$I$5:$M$1126,3)</f>
        <v>12297</v>
      </c>
      <c r="P642" s="28">
        <f>VLOOKUP($B642,'[2]pop-2020-2023'!$I$5:$M$1126,4)</f>
        <v>12444</v>
      </c>
      <c r="Q642" s="30">
        <f>VLOOKUP($B642,'[2]pop-2020-2023'!$I$5:$M$1126,5)</f>
        <v>12572</v>
      </c>
      <c r="R642" s="29">
        <f>VLOOKUP($B642,'[3]Hogares total'!$D$5:$L$1126,6)</f>
        <v>3566</v>
      </c>
      <c r="S642" s="28">
        <f>VLOOKUP($B642,'[3]Hogares total'!$D$5:$L$1126,7)</f>
        <v>3646</v>
      </c>
      <c r="T642" s="28">
        <f>VLOOKUP($B642,'[3]Hogares total'!$D$5:$L$1126,8)</f>
        <v>3728</v>
      </c>
      <c r="U642" s="30">
        <f>VLOOKUP($B642,'[3]Hogares total'!$D$5:$L$1126,9)</f>
        <v>3809</v>
      </c>
      <c r="V642" s="29"/>
      <c r="W642" s="43">
        <f t="shared" si="69"/>
        <v>7.0748963161746765E-3</v>
      </c>
      <c r="X642" s="43">
        <f t="shared" si="70"/>
        <v>8.1163612986178083E-3</v>
      </c>
      <c r="Y642" s="47">
        <f t="shared" si="71"/>
        <v>1.073814826598791E-2</v>
      </c>
      <c r="Z642" s="29"/>
      <c r="AA642" s="43">
        <f t="shared" si="72"/>
        <v>2.3861766319253977E-2</v>
      </c>
      <c r="AB642" s="43">
        <f t="shared" si="73"/>
        <v>2.7092274678111587E-2</v>
      </c>
      <c r="AC642" s="47">
        <f t="shared" si="74"/>
        <v>3.544237332633237E-2</v>
      </c>
      <c r="AD642" t="str">
        <f t="shared" si="68"/>
        <v/>
      </c>
    </row>
    <row r="643" spans="2:30" x14ac:dyDescent="0.25">
      <c r="B643" s="9" t="s">
        <v>641</v>
      </c>
      <c r="C643" s="23" t="str">
        <f>VLOOKUP(B643,[2]Municipal!$C$15:$D$60549,2)</f>
        <v>Teruel</v>
      </c>
      <c r="D643" s="11">
        <f>VLOOKUP($B643,'[1]Sin Corporativo'!$Q$6:$AA$1115,2)</f>
        <v>556</v>
      </c>
      <c r="E643" s="10">
        <f>VLOOKUP($B643,'[1]Sin Corporativo'!$Q$6:$AA$1115,3)</f>
        <v>497</v>
      </c>
      <c r="F643" s="10">
        <f>VLOOKUP($B643,'[1]Sin Corporativo'!$Q$6:$AA$1115,4)</f>
        <v>563</v>
      </c>
      <c r="G643" s="12">
        <f>VLOOKUP($B643,'[1]Sin Corporativo'!$Q$6:$AA$1115,5)</f>
        <v>571</v>
      </c>
      <c r="H643" s="11">
        <f>VLOOKUP($B643,'[1]Sin Corporativo'!$Q$6:$AA$1115,6)</f>
        <v>492</v>
      </c>
      <c r="I643" s="10">
        <f>VLOOKUP($B643,'[1]Sin Corporativo'!$Q$6:$AA$1115,7)</f>
        <v>542</v>
      </c>
      <c r="J643" s="10">
        <f>VLOOKUP($B643,'[1]Sin Corporativo'!$Q$6:$AA$1115,8)</f>
        <v>480</v>
      </c>
      <c r="K643" s="7">
        <f>VLOOKUP($B643,'[1]Sin Corporativo'!$Q$6:$AA$1115,9)</f>
        <v>552</v>
      </c>
      <c r="L643" s="11">
        <f>VLOOKUP($B643,'[1]Sin Corporativo'!$Q$6:$AA$1115,10)</f>
        <v>459</v>
      </c>
      <c r="M643" s="10">
        <f>VLOOKUP($B643,'[1]Sin Corporativo'!$Q$6:$AA$1115,11)</f>
        <v>523</v>
      </c>
      <c r="N643" s="29">
        <f>VLOOKUP($B643,'[2]pop-2020-2023'!$I$5:$M$1126,2)</f>
        <v>8302</v>
      </c>
      <c r="O643" s="28">
        <f>VLOOKUP($B643,'[2]pop-2020-2023'!$I$5:$M$1126,3)</f>
        <v>8388</v>
      </c>
      <c r="P643" s="28">
        <f>VLOOKUP($B643,'[2]pop-2020-2023'!$I$5:$M$1126,4)</f>
        <v>8486</v>
      </c>
      <c r="Q643" s="30">
        <f>VLOOKUP($B643,'[2]pop-2020-2023'!$I$5:$M$1126,5)</f>
        <v>8605</v>
      </c>
      <c r="R643" s="29">
        <f>VLOOKUP($B643,'[3]Hogares total'!$D$5:$L$1126,6)</f>
        <v>2576</v>
      </c>
      <c r="S643" s="28">
        <f>VLOOKUP($B643,'[3]Hogares total'!$D$5:$L$1126,7)</f>
        <v>2636</v>
      </c>
      <c r="T643" s="28">
        <f>VLOOKUP($B643,'[3]Hogares total'!$D$5:$L$1126,8)</f>
        <v>2695</v>
      </c>
      <c r="U643" s="30">
        <f>VLOOKUP($B643,'[3]Hogares total'!$D$5:$L$1126,9)</f>
        <v>2757</v>
      </c>
      <c r="V643" s="29"/>
      <c r="W643" s="43">
        <f t="shared" si="69"/>
        <v>5.9251311397234142E-2</v>
      </c>
      <c r="X643" s="43">
        <f t="shared" si="70"/>
        <v>6.38699033702569E-2</v>
      </c>
      <c r="Y643" s="47">
        <f t="shared" si="71"/>
        <v>6.0778617083091228E-2</v>
      </c>
      <c r="Z643" s="29"/>
      <c r="AA643" s="43">
        <f t="shared" si="72"/>
        <v>0.18854324734446132</v>
      </c>
      <c r="AB643" s="43">
        <f t="shared" si="73"/>
        <v>0.20111317254174396</v>
      </c>
      <c r="AC643" s="47">
        <f t="shared" si="74"/>
        <v>0.18969894813202756</v>
      </c>
      <c r="AD643" t="str">
        <f t="shared" si="68"/>
        <v/>
      </c>
    </row>
    <row r="644" spans="2:30" x14ac:dyDescent="0.25">
      <c r="B644" s="9" t="s">
        <v>642</v>
      </c>
      <c r="C644" s="23" t="str">
        <f>VLOOKUP(B644,[2]Municipal!$C$15:$D$60549,2)</f>
        <v>Timaná</v>
      </c>
      <c r="D644" s="11">
        <f>VLOOKUP($B644,'[1]Sin Corporativo'!$Q$6:$AA$1115,2)</f>
        <v>30</v>
      </c>
      <c r="E644" s="10">
        <f>VLOOKUP($B644,'[1]Sin Corporativo'!$Q$6:$AA$1115,3)</f>
        <v>29</v>
      </c>
      <c r="F644" s="10">
        <f>VLOOKUP($B644,'[1]Sin Corporativo'!$Q$6:$AA$1115,4)</f>
        <v>281</v>
      </c>
      <c r="G644" s="12">
        <f>VLOOKUP($B644,'[1]Sin Corporativo'!$Q$6:$AA$1115,5)</f>
        <v>587</v>
      </c>
      <c r="H644" s="11">
        <f>VLOOKUP($B644,'[1]Sin Corporativo'!$Q$6:$AA$1115,6)</f>
        <v>1199</v>
      </c>
      <c r="I644" s="10">
        <f>VLOOKUP($B644,'[1]Sin Corporativo'!$Q$6:$AA$1115,7)</f>
        <v>1294</v>
      </c>
      <c r="J644" s="10">
        <f>VLOOKUP($B644,'[1]Sin Corporativo'!$Q$6:$AA$1115,8)</f>
        <v>1494</v>
      </c>
      <c r="K644" s="7">
        <f>VLOOKUP($B644,'[1]Sin Corporativo'!$Q$6:$AA$1115,9)</f>
        <v>1538</v>
      </c>
      <c r="L644" s="11">
        <f>VLOOKUP($B644,'[1]Sin Corporativo'!$Q$6:$AA$1115,10)</f>
        <v>1582</v>
      </c>
      <c r="M644" s="10">
        <f>VLOOKUP($B644,'[1]Sin Corporativo'!$Q$6:$AA$1115,11)</f>
        <v>1261</v>
      </c>
      <c r="N644" s="29">
        <f>VLOOKUP($B644,'[2]pop-2020-2023'!$I$5:$M$1126,2)</f>
        <v>22543</v>
      </c>
      <c r="O644" s="28">
        <f>VLOOKUP($B644,'[2]pop-2020-2023'!$I$5:$M$1126,3)</f>
        <v>22829</v>
      </c>
      <c r="P644" s="28">
        <f>VLOOKUP($B644,'[2]pop-2020-2023'!$I$5:$M$1126,4)</f>
        <v>23101</v>
      </c>
      <c r="Q644" s="30">
        <f>VLOOKUP($B644,'[2]pop-2020-2023'!$I$5:$M$1126,5)</f>
        <v>23395</v>
      </c>
      <c r="R644" s="29">
        <f>VLOOKUP($B644,'[3]Hogares total'!$D$5:$L$1126,6)</f>
        <v>7289</v>
      </c>
      <c r="S644" s="28">
        <f>VLOOKUP($B644,'[3]Hogares total'!$D$5:$L$1126,7)</f>
        <v>7449</v>
      </c>
      <c r="T644" s="28">
        <f>VLOOKUP($B644,'[3]Hogares total'!$D$5:$L$1126,8)</f>
        <v>7610</v>
      </c>
      <c r="U644" s="30">
        <f>VLOOKUP($B644,'[3]Hogares total'!$D$5:$L$1126,9)</f>
        <v>7775</v>
      </c>
      <c r="V644" s="29"/>
      <c r="W644" s="43">
        <f t="shared" si="69"/>
        <v>1.2703140742038636E-3</v>
      </c>
      <c r="X644" s="43">
        <f t="shared" si="70"/>
        <v>5.6014891130254103E-2</v>
      </c>
      <c r="Y644" s="47">
        <f t="shared" si="71"/>
        <v>5.3900406069673008E-2</v>
      </c>
      <c r="Z644" s="29"/>
      <c r="AA644" s="43">
        <f t="shared" si="72"/>
        <v>3.8931400187944692E-3</v>
      </c>
      <c r="AB644" s="43">
        <f t="shared" si="73"/>
        <v>0.17003942181340342</v>
      </c>
      <c r="AC644" s="47">
        <f t="shared" si="74"/>
        <v>0.16218649517684888</v>
      </c>
      <c r="AD644" t="str">
        <f t="shared" si="68"/>
        <v/>
      </c>
    </row>
    <row r="645" spans="2:30" x14ac:dyDescent="0.25">
      <c r="B645" s="9" t="s">
        <v>643</v>
      </c>
      <c r="C645" s="23" t="str">
        <f>VLOOKUP(B645,[2]Municipal!$C$15:$D$60549,2)</f>
        <v>Villavieja</v>
      </c>
      <c r="D645" s="11">
        <f>VLOOKUP($B645,'[1]Sin Corporativo'!$Q$6:$AA$1115,2)</f>
        <v>9</v>
      </c>
      <c r="E645" s="10">
        <f>VLOOKUP($B645,'[1]Sin Corporativo'!$Q$6:$AA$1115,3)</f>
        <v>10</v>
      </c>
      <c r="F645" s="10">
        <f>VLOOKUP($B645,'[1]Sin Corporativo'!$Q$6:$AA$1115,4)</f>
        <v>17</v>
      </c>
      <c r="G645" s="12">
        <f>VLOOKUP($B645,'[1]Sin Corporativo'!$Q$6:$AA$1115,5)</f>
        <v>29</v>
      </c>
      <c r="H645" s="11">
        <f>VLOOKUP($B645,'[1]Sin Corporativo'!$Q$6:$AA$1115,6)</f>
        <v>11</v>
      </c>
      <c r="I645" s="10">
        <f>VLOOKUP($B645,'[1]Sin Corporativo'!$Q$6:$AA$1115,7)</f>
        <v>86</v>
      </c>
      <c r="J645" s="10">
        <f>VLOOKUP($B645,'[1]Sin Corporativo'!$Q$6:$AA$1115,8)</f>
        <v>79</v>
      </c>
      <c r="K645" s="7">
        <f>VLOOKUP($B645,'[1]Sin Corporativo'!$Q$6:$AA$1115,9)</f>
        <v>9</v>
      </c>
      <c r="L645" s="11">
        <f>VLOOKUP($B645,'[1]Sin Corporativo'!$Q$6:$AA$1115,10)</f>
        <v>51</v>
      </c>
      <c r="M645" s="10">
        <f>VLOOKUP($B645,'[1]Sin Corporativo'!$Q$6:$AA$1115,11)</f>
        <v>70</v>
      </c>
      <c r="N645" s="29">
        <f>VLOOKUP($B645,'[2]pop-2020-2023'!$I$5:$M$1126,2)</f>
        <v>7528</v>
      </c>
      <c r="O645" s="28">
        <f>VLOOKUP($B645,'[2]pop-2020-2023'!$I$5:$M$1126,3)</f>
        <v>7598</v>
      </c>
      <c r="P645" s="28">
        <f>VLOOKUP($B645,'[2]pop-2020-2023'!$I$5:$M$1126,4)</f>
        <v>7680</v>
      </c>
      <c r="Q645" s="30">
        <f>VLOOKUP($B645,'[2]pop-2020-2023'!$I$5:$M$1126,5)</f>
        <v>7782</v>
      </c>
      <c r="R645" s="29">
        <f>VLOOKUP($B645,'[3]Hogares total'!$D$5:$L$1126,6)</f>
        <v>2588</v>
      </c>
      <c r="S645" s="28">
        <f>VLOOKUP($B645,'[3]Hogares total'!$D$5:$L$1126,7)</f>
        <v>2645</v>
      </c>
      <c r="T645" s="28">
        <f>VLOOKUP($B645,'[3]Hogares total'!$D$5:$L$1126,8)</f>
        <v>2702</v>
      </c>
      <c r="U645" s="30">
        <f>VLOOKUP($B645,'[3]Hogares total'!$D$5:$L$1126,9)</f>
        <v>2760</v>
      </c>
      <c r="V645" s="29"/>
      <c r="W645" s="43">
        <f t="shared" si="69"/>
        <v>1.3161358252171624E-3</v>
      </c>
      <c r="X645" s="43">
        <f t="shared" si="70"/>
        <v>1.1197916666666667E-2</v>
      </c>
      <c r="Y645" s="47">
        <f t="shared" si="71"/>
        <v>8.9951169365201748E-3</v>
      </c>
      <c r="Z645" s="29"/>
      <c r="AA645" s="43">
        <f t="shared" si="72"/>
        <v>3.780718336483932E-3</v>
      </c>
      <c r="AB645" s="43">
        <f t="shared" si="73"/>
        <v>3.1828275351591412E-2</v>
      </c>
      <c r="AC645" s="47">
        <f t="shared" si="74"/>
        <v>2.5362318840579712E-2</v>
      </c>
      <c r="AD645" t="str">
        <f t="shared" si="68"/>
        <v/>
      </c>
    </row>
    <row r="646" spans="2:30" x14ac:dyDescent="0.25">
      <c r="B646" s="9" t="s">
        <v>644</v>
      </c>
      <c r="C646" s="23" t="str">
        <f>VLOOKUP(B646,[2]Municipal!$C$15:$D$60549,2)</f>
        <v>Yaguará</v>
      </c>
      <c r="D646" s="11">
        <f>VLOOKUP($B646,'[1]Sin Corporativo'!$Q$6:$AA$1115,2)</f>
        <v>608</v>
      </c>
      <c r="E646" s="10">
        <f>VLOOKUP($B646,'[1]Sin Corporativo'!$Q$6:$AA$1115,3)</f>
        <v>272</v>
      </c>
      <c r="F646" s="10">
        <f>VLOOKUP($B646,'[1]Sin Corporativo'!$Q$6:$AA$1115,4)</f>
        <v>387</v>
      </c>
      <c r="G646" s="12">
        <f>VLOOKUP($B646,'[1]Sin Corporativo'!$Q$6:$AA$1115,5)</f>
        <v>411</v>
      </c>
      <c r="H646" s="11">
        <f>VLOOKUP($B646,'[1]Sin Corporativo'!$Q$6:$AA$1115,6)</f>
        <v>364</v>
      </c>
      <c r="I646" s="10">
        <f>VLOOKUP($B646,'[1]Sin Corporativo'!$Q$6:$AA$1115,7)</f>
        <v>369</v>
      </c>
      <c r="J646" s="10">
        <f>VLOOKUP($B646,'[1]Sin Corporativo'!$Q$6:$AA$1115,8)</f>
        <v>402</v>
      </c>
      <c r="K646" s="7">
        <f>VLOOKUP($B646,'[1]Sin Corporativo'!$Q$6:$AA$1115,9)</f>
        <v>592</v>
      </c>
      <c r="L646" s="11">
        <f>VLOOKUP($B646,'[1]Sin Corporativo'!$Q$6:$AA$1115,10)</f>
        <v>356</v>
      </c>
      <c r="M646" s="10">
        <f>VLOOKUP($B646,'[1]Sin Corporativo'!$Q$6:$AA$1115,11)</f>
        <v>573</v>
      </c>
      <c r="N646" s="29">
        <f>VLOOKUP($B646,'[2]pop-2020-2023'!$I$5:$M$1126,2)</f>
        <v>7930</v>
      </c>
      <c r="O646" s="28">
        <f>VLOOKUP($B646,'[2]pop-2020-2023'!$I$5:$M$1126,3)</f>
        <v>8022</v>
      </c>
      <c r="P646" s="28">
        <f>VLOOKUP($B646,'[2]pop-2020-2023'!$I$5:$M$1126,4)</f>
        <v>8133</v>
      </c>
      <c r="Q646" s="30">
        <f>VLOOKUP($B646,'[2]pop-2020-2023'!$I$5:$M$1126,5)</f>
        <v>8218</v>
      </c>
      <c r="R646" s="29">
        <f>VLOOKUP($B646,'[3]Hogares total'!$D$5:$L$1126,6)</f>
        <v>2455</v>
      </c>
      <c r="S646" s="28">
        <f>VLOOKUP($B646,'[3]Hogares total'!$D$5:$L$1126,7)</f>
        <v>2515</v>
      </c>
      <c r="T646" s="28">
        <f>VLOOKUP($B646,'[3]Hogares total'!$D$5:$L$1126,8)</f>
        <v>2577</v>
      </c>
      <c r="U646" s="30">
        <f>VLOOKUP($B646,'[3]Hogares total'!$D$5:$L$1126,9)</f>
        <v>2638</v>
      </c>
      <c r="V646" s="29"/>
      <c r="W646" s="43">
        <f t="shared" si="69"/>
        <v>3.3906756419845425E-2</v>
      </c>
      <c r="X646" s="43">
        <f t="shared" si="70"/>
        <v>4.5370711914422719E-2</v>
      </c>
      <c r="Y646" s="47">
        <f t="shared" si="71"/>
        <v>6.9724993915794592E-2</v>
      </c>
      <c r="Z646" s="29"/>
      <c r="AA646" s="43">
        <f t="shared" si="72"/>
        <v>0.10815109343936381</v>
      </c>
      <c r="AB646" s="43">
        <f t="shared" si="73"/>
        <v>0.14318975552968569</v>
      </c>
      <c r="AC646" s="47">
        <f t="shared" si="74"/>
        <v>0.21721000758150114</v>
      </c>
      <c r="AD646" t="str">
        <f t="shared" ref="AD646:AD709" si="75">IF(AC646&gt;100%,"&gt;100%","")</f>
        <v/>
      </c>
    </row>
    <row r="647" spans="2:30" x14ac:dyDescent="0.25">
      <c r="B647" s="9" t="s">
        <v>645</v>
      </c>
      <c r="C647" s="23" t="str">
        <f>VLOOKUP(B647,[2]Municipal!$C$15:$D$60549,2)</f>
        <v>Riohacha</v>
      </c>
      <c r="D647" s="11">
        <f>VLOOKUP($B647,'[1]Sin Corporativo'!$Q$6:$AA$1115,2)</f>
        <v>23381</v>
      </c>
      <c r="E647" s="10">
        <f>VLOOKUP($B647,'[1]Sin Corporativo'!$Q$6:$AA$1115,3)</f>
        <v>26610</v>
      </c>
      <c r="F647" s="10">
        <f>VLOOKUP($B647,'[1]Sin Corporativo'!$Q$6:$AA$1115,4)</f>
        <v>25976</v>
      </c>
      <c r="G647" s="12">
        <f>VLOOKUP($B647,'[1]Sin Corporativo'!$Q$6:$AA$1115,5)</f>
        <v>26511</v>
      </c>
      <c r="H647" s="11">
        <f>VLOOKUP($B647,'[1]Sin Corporativo'!$Q$6:$AA$1115,6)</f>
        <v>26313</v>
      </c>
      <c r="I647" s="10">
        <f>VLOOKUP($B647,'[1]Sin Corporativo'!$Q$6:$AA$1115,7)</f>
        <v>26214</v>
      </c>
      <c r="J647" s="10">
        <f>VLOOKUP($B647,'[1]Sin Corporativo'!$Q$6:$AA$1115,8)</f>
        <v>26509</v>
      </c>
      <c r="K647" s="7">
        <f>VLOOKUP($B647,'[1]Sin Corporativo'!$Q$6:$AA$1115,9)</f>
        <v>26622</v>
      </c>
      <c r="L647" s="11">
        <f>VLOOKUP($B647,'[1]Sin Corporativo'!$Q$6:$AA$1115,10)</f>
        <v>26727</v>
      </c>
      <c r="M647" s="10">
        <f>VLOOKUP($B647,'[1]Sin Corporativo'!$Q$6:$AA$1115,11)</f>
        <v>26963</v>
      </c>
      <c r="N647" s="29">
        <f>VLOOKUP($B647,'[2]pop-2020-2023'!$I$5:$M$1126,2)</f>
        <v>206087</v>
      </c>
      <c r="O647" s="28">
        <f>VLOOKUP($B647,'[2]pop-2020-2023'!$I$5:$M$1126,3)</f>
        <v>212481</v>
      </c>
      <c r="P647" s="28">
        <f>VLOOKUP($B647,'[2]pop-2020-2023'!$I$5:$M$1126,4)</f>
        <v>217719</v>
      </c>
      <c r="Q647" s="30">
        <f>VLOOKUP($B647,'[2]pop-2020-2023'!$I$5:$M$1126,5)</f>
        <v>222541</v>
      </c>
      <c r="R647" s="29">
        <f>VLOOKUP($B647,'[3]Hogares total'!$D$5:$L$1126,6)</f>
        <v>59144</v>
      </c>
      <c r="S647" s="28">
        <f>VLOOKUP($B647,'[3]Hogares total'!$D$5:$L$1126,7)</f>
        <v>61952</v>
      </c>
      <c r="T647" s="28">
        <f>VLOOKUP($B647,'[3]Hogares total'!$D$5:$L$1126,8)</f>
        <v>64401</v>
      </c>
      <c r="U647" s="30">
        <f>VLOOKUP($B647,'[3]Hogares total'!$D$5:$L$1126,9)</f>
        <v>66855</v>
      </c>
      <c r="V647" s="29"/>
      <c r="W647" s="43">
        <f t="shared" ref="W647:W710" si="76">+$E647/O647</f>
        <v>0.12523472686969658</v>
      </c>
      <c r="X647" s="43">
        <f t="shared" ref="X647:X710" si="77">+$I647/P647</f>
        <v>0.12040290466151324</v>
      </c>
      <c r="Y647" s="47">
        <f t="shared" ref="Y647:Y710" si="78">+$M647/Q647</f>
        <v>0.12115969641549197</v>
      </c>
      <c r="Z647" s="29"/>
      <c r="AA647" s="43">
        <f t="shared" ref="AA647:AA710" si="79">+$E647/S647</f>
        <v>0.42952608471074383</v>
      </c>
      <c r="AB647" s="43">
        <f t="shared" ref="AB647:AB710" si="80">+$I647/T647</f>
        <v>0.40704336889178738</v>
      </c>
      <c r="AC647" s="47">
        <f t="shared" ref="AC647:AC710" si="81">+$M647/U647</f>
        <v>0.40330566150624486</v>
      </c>
      <c r="AD647" t="str">
        <f t="shared" si="75"/>
        <v/>
      </c>
    </row>
    <row r="648" spans="2:30" x14ac:dyDescent="0.25">
      <c r="B648" s="9" t="s">
        <v>646</v>
      </c>
      <c r="C648" s="23" t="str">
        <f>VLOOKUP(B648,[2]Municipal!$C$15:$D$60549,2)</f>
        <v>Albania</v>
      </c>
      <c r="D648" s="11">
        <f>VLOOKUP($B648,'[1]Sin Corporativo'!$Q$6:$AA$1115,2)</f>
        <v>1010</v>
      </c>
      <c r="E648" s="10">
        <f>VLOOKUP($B648,'[1]Sin Corporativo'!$Q$6:$AA$1115,3)</f>
        <v>1316</v>
      </c>
      <c r="F648" s="10">
        <f>VLOOKUP($B648,'[1]Sin Corporativo'!$Q$6:$AA$1115,4)</f>
        <v>1337</v>
      </c>
      <c r="G648" s="12">
        <f>VLOOKUP($B648,'[1]Sin Corporativo'!$Q$6:$AA$1115,5)</f>
        <v>1305</v>
      </c>
      <c r="H648" s="11">
        <f>VLOOKUP($B648,'[1]Sin Corporativo'!$Q$6:$AA$1115,6)</f>
        <v>1290</v>
      </c>
      <c r="I648" s="10">
        <f>VLOOKUP($B648,'[1]Sin Corporativo'!$Q$6:$AA$1115,7)</f>
        <v>1241</v>
      </c>
      <c r="J648" s="10">
        <f>VLOOKUP($B648,'[1]Sin Corporativo'!$Q$6:$AA$1115,8)</f>
        <v>1544</v>
      </c>
      <c r="K648" s="7">
        <f>VLOOKUP($B648,'[1]Sin Corporativo'!$Q$6:$AA$1115,9)</f>
        <v>1153</v>
      </c>
      <c r="L648" s="11">
        <f>VLOOKUP($B648,'[1]Sin Corporativo'!$Q$6:$AA$1115,10)</f>
        <v>1112</v>
      </c>
      <c r="M648" s="10">
        <f>VLOOKUP($B648,'[1]Sin Corporativo'!$Q$6:$AA$1115,11)</f>
        <v>1240</v>
      </c>
      <c r="N648" s="29">
        <f>VLOOKUP($B648,'[2]pop-2020-2023'!$I$5:$M$1126,2)</f>
        <v>32308</v>
      </c>
      <c r="O648" s="28">
        <f>VLOOKUP($B648,'[2]pop-2020-2023'!$I$5:$M$1126,3)</f>
        <v>33478</v>
      </c>
      <c r="P648" s="28">
        <f>VLOOKUP($B648,'[2]pop-2020-2023'!$I$5:$M$1126,4)</f>
        <v>34350</v>
      </c>
      <c r="Q648" s="30">
        <f>VLOOKUP($B648,'[2]pop-2020-2023'!$I$5:$M$1126,5)</f>
        <v>35116</v>
      </c>
      <c r="R648" s="29">
        <f>VLOOKUP($B648,'[3]Hogares total'!$D$5:$L$1126,6)</f>
        <v>9134</v>
      </c>
      <c r="S648" s="28">
        <f>VLOOKUP($B648,'[3]Hogares total'!$D$5:$L$1126,7)</f>
        <v>9549</v>
      </c>
      <c r="T648" s="28">
        <f>VLOOKUP($B648,'[3]Hogares total'!$D$5:$L$1126,8)</f>
        <v>9911</v>
      </c>
      <c r="U648" s="30">
        <f>VLOOKUP($B648,'[3]Hogares total'!$D$5:$L$1126,9)</f>
        <v>10280</v>
      </c>
      <c r="V648" s="29"/>
      <c r="W648" s="43">
        <f t="shared" si="76"/>
        <v>3.9309397216082204E-2</v>
      </c>
      <c r="X648" s="43">
        <f t="shared" si="77"/>
        <v>3.6128093158660841E-2</v>
      </c>
      <c r="Y648" s="47">
        <f t="shared" si="78"/>
        <v>3.5311538899646881E-2</v>
      </c>
      <c r="Z648" s="29"/>
      <c r="AA648" s="43">
        <f t="shared" si="79"/>
        <v>0.13781547806052991</v>
      </c>
      <c r="AB648" s="43">
        <f t="shared" si="80"/>
        <v>0.12521440823327615</v>
      </c>
      <c r="AC648" s="47">
        <f t="shared" si="81"/>
        <v>0.12062256809338522</v>
      </c>
      <c r="AD648" t="str">
        <f t="shared" si="75"/>
        <v/>
      </c>
    </row>
    <row r="649" spans="2:30" x14ac:dyDescent="0.25">
      <c r="B649" s="9" t="s">
        <v>647</v>
      </c>
      <c r="C649" s="23" t="str">
        <f>VLOOKUP(B649,[2]Municipal!$C$15:$D$60549,2)</f>
        <v>Barrancas</v>
      </c>
      <c r="D649" s="11">
        <f>VLOOKUP($B649,'[1]Sin Corporativo'!$Q$6:$AA$1115,2)</f>
        <v>1725</v>
      </c>
      <c r="E649" s="10">
        <f>VLOOKUP($B649,'[1]Sin Corporativo'!$Q$6:$AA$1115,3)</f>
        <v>1439</v>
      </c>
      <c r="F649" s="10">
        <f>VLOOKUP($B649,'[1]Sin Corporativo'!$Q$6:$AA$1115,4)</f>
        <v>1694</v>
      </c>
      <c r="G649" s="12">
        <f>VLOOKUP($B649,'[1]Sin Corporativo'!$Q$6:$AA$1115,5)</f>
        <v>1806</v>
      </c>
      <c r="H649" s="11">
        <f>VLOOKUP($B649,'[1]Sin Corporativo'!$Q$6:$AA$1115,6)</f>
        <v>768</v>
      </c>
      <c r="I649" s="10">
        <f>VLOOKUP($B649,'[1]Sin Corporativo'!$Q$6:$AA$1115,7)</f>
        <v>707</v>
      </c>
      <c r="J649" s="10">
        <f>VLOOKUP($B649,'[1]Sin Corporativo'!$Q$6:$AA$1115,8)</f>
        <v>773</v>
      </c>
      <c r="K649" s="7">
        <f>VLOOKUP($B649,'[1]Sin Corporativo'!$Q$6:$AA$1115,9)</f>
        <v>672</v>
      </c>
      <c r="L649" s="11">
        <f>VLOOKUP($B649,'[1]Sin Corporativo'!$Q$6:$AA$1115,10)</f>
        <v>648</v>
      </c>
      <c r="M649" s="10">
        <f>VLOOKUP($B649,'[1]Sin Corporativo'!$Q$6:$AA$1115,11)</f>
        <v>688</v>
      </c>
      <c r="N649" s="29">
        <f>VLOOKUP($B649,'[2]pop-2020-2023'!$I$5:$M$1126,2)</f>
        <v>39510</v>
      </c>
      <c r="O649" s="28">
        <f>VLOOKUP($B649,'[2]pop-2020-2023'!$I$5:$M$1126,3)</f>
        <v>40884</v>
      </c>
      <c r="P649" s="28">
        <f>VLOOKUP($B649,'[2]pop-2020-2023'!$I$5:$M$1126,4)</f>
        <v>41927</v>
      </c>
      <c r="Q649" s="30">
        <f>VLOOKUP($B649,'[2]pop-2020-2023'!$I$5:$M$1126,5)</f>
        <v>42906</v>
      </c>
      <c r="R649" s="29">
        <f>VLOOKUP($B649,'[3]Hogares total'!$D$5:$L$1126,6)</f>
        <v>10944</v>
      </c>
      <c r="S649" s="28">
        <f>VLOOKUP($B649,'[3]Hogares total'!$D$5:$L$1126,7)</f>
        <v>11460</v>
      </c>
      <c r="T649" s="28">
        <f>VLOOKUP($B649,'[3]Hogares total'!$D$5:$L$1126,8)</f>
        <v>11912</v>
      </c>
      <c r="U649" s="30">
        <f>VLOOKUP($B649,'[3]Hogares total'!$D$5:$L$1126,9)</f>
        <v>12368</v>
      </c>
      <c r="V649" s="29"/>
      <c r="W649" s="43">
        <f t="shared" si="76"/>
        <v>3.5197143136679383E-2</v>
      </c>
      <c r="X649" s="43">
        <f t="shared" si="77"/>
        <v>1.6862642211462782E-2</v>
      </c>
      <c r="Y649" s="47">
        <f t="shared" si="78"/>
        <v>1.6035053372488697E-2</v>
      </c>
      <c r="Z649" s="29"/>
      <c r="AA649" s="43">
        <f t="shared" si="79"/>
        <v>0.1255671902268761</v>
      </c>
      <c r="AB649" s="43">
        <f t="shared" si="80"/>
        <v>5.9351914036265947E-2</v>
      </c>
      <c r="AC649" s="47">
        <f t="shared" si="81"/>
        <v>5.5627425614489003E-2</v>
      </c>
      <c r="AD649" t="str">
        <f t="shared" si="75"/>
        <v/>
      </c>
    </row>
    <row r="650" spans="2:30" x14ac:dyDescent="0.25">
      <c r="B650" s="9" t="s">
        <v>648</v>
      </c>
      <c r="C650" s="23" t="str">
        <f>VLOOKUP(B650,[2]Municipal!$C$15:$D$60549,2)</f>
        <v>Dibulla</v>
      </c>
      <c r="D650" s="11">
        <f>VLOOKUP($B650,'[1]Sin Corporativo'!$Q$6:$AA$1115,2)</f>
        <v>194</v>
      </c>
      <c r="E650" s="10">
        <f>VLOOKUP($B650,'[1]Sin Corporativo'!$Q$6:$AA$1115,3)</f>
        <v>276</v>
      </c>
      <c r="F650" s="10">
        <f>VLOOKUP($B650,'[1]Sin Corporativo'!$Q$6:$AA$1115,4)</f>
        <v>333</v>
      </c>
      <c r="G650" s="12">
        <f>VLOOKUP($B650,'[1]Sin Corporativo'!$Q$6:$AA$1115,5)</f>
        <v>260</v>
      </c>
      <c r="H650" s="11">
        <f>VLOOKUP($B650,'[1]Sin Corporativo'!$Q$6:$AA$1115,6)</f>
        <v>40</v>
      </c>
      <c r="I650" s="10">
        <f>VLOOKUP($B650,'[1]Sin Corporativo'!$Q$6:$AA$1115,7)</f>
        <v>349</v>
      </c>
      <c r="J650" s="10">
        <f>VLOOKUP($B650,'[1]Sin Corporativo'!$Q$6:$AA$1115,8)</f>
        <v>369</v>
      </c>
      <c r="K650" s="7">
        <f>VLOOKUP($B650,'[1]Sin Corporativo'!$Q$6:$AA$1115,9)</f>
        <v>412</v>
      </c>
      <c r="L650" s="11">
        <f>VLOOKUP($B650,'[1]Sin Corporativo'!$Q$6:$AA$1115,10)</f>
        <v>392</v>
      </c>
      <c r="M650" s="10">
        <f>VLOOKUP($B650,'[1]Sin Corporativo'!$Q$6:$AA$1115,11)</f>
        <v>479</v>
      </c>
      <c r="N650" s="29">
        <f>VLOOKUP($B650,'[2]pop-2020-2023'!$I$5:$M$1126,2)</f>
        <v>42157</v>
      </c>
      <c r="O650" s="28">
        <f>VLOOKUP($B650,'[2]pop-2020-2023'!$I$5:$M$1126,3)</f>
        <v>43892</v>
      </c>
      <c r="P650" s="28">
        <f>VLOOKUP($B650,'[2]pop-2020-2023'!$I$5:$M$1126,4)</f>
        <v>44966</v>
      </c>
      <c r="Q650" s="30">
        <f>VLOOKUP($B650,'[2]pop-2020-2023'!$I$5:$M$1126,5)</f>
        <v>45876</v>
      </c>
      <c r="R650" s="29">
        <f>VLOOKUP($B650,'[3]Hogares total'!$D$5:$L$1126,6)</f>
        <v>11334</v>
      </c>
      <c r="S650" s="28">
        <f>VLOOKUP($B650,'[3]Hogares total'!$D$5:$L$1126,7)</f>
        <v>11874</v>
      </c>
      <c r="T650" s="28">
        <f>VLOOKUP($B650,'[3]Hogares total'!$D$5:$L$1126,8)</f>
        <v>12350</v>
      </c>
      <c r="U650" s="30">
        <f>VLOOKUP($B650,'[3]Hogares total'!$D$5:$L$1126,9)</f>
        <v>12838</v>
      </c>
      <c r="V650" s="29"/>
      <c r="W650" s="43">
        <f t="shared" si="76"/>
        <v>6.2881618518180991E-3</v>
      </c>
      <c r="X650" s="43">
        <f t="shared" si="77"/>
        <v>7.7614197393586267E-3</v>
      </c>
      <c r="Y650" s="47">
        <f t="shared" si="78"/>
        <v>1.0441189292876449E-2</v>
      </c>
      <c r="Z650" s="29"/>
      <c r="AA650" s="43">
        <f t="shared" si="79"/>
        <v>2.3244062657908033E-2</v>
      </c>
      <c r="AB650" s="43">
        <f t="shared" si="80"/>
        <v>2.8259109311740891E-2</v>
      </c>
      <c r="AC650" s="47">
        <f t="shared" si="81"/>
        <v>3.7311107649166536E-2</v>
      </c>
      <c r="AD650" t="str">
        <f t="shared" si="75"/>
        <v/>
      </c>
    </row>
    <row r="651" spans="2:30" x14ac:dyDescent="0.25">
      <c r="B651" s="9" t="s">
        <v>649</v>
      </c>
      <c r="C651" s="23" t="str">
        <f>VLOOKUP(B651,[2]Municipal!$C$15:$D$60549,2)</f>
        <v>Distracción</v>
      </c>
      <c r="D651" s="11">
        <f>VLOOKUP($B651,'[1]Sin Corporativo'!$Q$6:$AA$1115,2)</f>
        <v>373</v>
      </c>
      <c r="E651" s="10">
        <f>VLOOKUP($B651,'[1]Sin Corporativo'!$Q$6:$AA$1115,3)</f>
        <v>296</v>
      </c>
      <c r="F651" s="10">
        <f>VLOOKUP($B651,'[1]Sin Corporativo'!$Q$6:$AA$1115,4)</f>
        <v>243</v>
      </c>
      <c r="G651" s="12">
        <f>VLOOKUP($B651,'[1]Sin Corporativo'!$Q$6:$AA$1115,5)</f>
        <v>231</v>
      </c>
      <c r="H651" s="11">
        <f>VLOOKUP($B651,'[1]Sin Corporativo'!$Q$6:$AA$1115,6)</f>
        <v>211</v>
      </c>
      <c r="I651" s="10">
        <f>VLOOKUP($B651,'[1]Sin Corporativo'!$Q$6:$AA$1115,7)</f>
        <v>211</v>
      </c>
      <c r="J651" s="10">
        <f>VLOOKUP($B651,'[1]Sin Corporativo'!$Q$6:$AA$1115,8)</f>
        <v>190</v>
      </c>
      <c r="K651" s="7">
        <f>VLOOKUP($B651,'[1]Sin Corporativo'!$Q$6:$AA$1115,9)</f>
        <v>169</v>
      </c>
      <c r="L651" s="11">
        <f>VLOOKUP($B651,'[1]Sin Corporativo'!$Q$6:$AA$1115,10)</f>
        <v>159</v>
      </c>
      <c r="M651" s="10">
        <f>VLOOKUP($B651,'[1]Sin Corporativo'!$Q$6:$AA$1115,11)</f>
        <v>237</v>
      </c>
      <c r="N651" s="29">
        <f>VLOOKUP($B651,'[2]pop-2020-2023'!$I$5:$M$1126,2)</f>
        <v>14210</v>
      </c>
      <c r="O651" s="28">
        <f>VLOOKUP($B651,'[2]pop-2020-2023'!$I$5:$M$1126,3)</f>
        <v>14637</v>
      </c>
      <c r="P651" s="28">
        <f>VLOOKUP($B651,'[2]pop-2020-2023'!$I$5:$M$1126,4)</f>
        <v>15013</v>
      </c>
      <c r="Q651" s="30">
        <f>VLOOKUP($B651,'[2]pop-2020-2023'!$I$5:$M$1126,5)</f>
        <v>15317</v>
      </c>
      <c r="R651" s="29">
        <f>VLOOKUP($B651,'[3]Hogares total'!$D$5:$L$1126,6)</f>
        <v>4230</v>
      </c>
      <c r="S651" s="28">
        <f>VLOOKUP($B651,'[3]Hogares total'!$D$5:$L$1126,7)</f>
        <v>4432</v>
      </c>
      <c r="T651" s="28">
        <f>VLOOKUP($B651,'[3]Hogares total'!$D$5:$L$1126,8)</f>
        <v>4609</v>
      </c>
      <c r="U651" s="30">
        <f>VLOOKUP($B651,'[3]Hogares total'!$D$5:$L$1126,9)</f>
        <v>4787</v>
      </c>
      <c r="V651" s="29"/>
      <c r="W651" s="43">
        <f t="shared" si="76"/>
        <v>2.0222723235635717E-2</v>
      </c>
      <c r="X651" s="43">
        <f t="shared" si="77"/>
        <v>1.4054486112036236E-2</v>
      </c>
      <c r="Y651" s="47">
        <f t="shared" si="78"/>
        <v>1.5473003851929229E-2</v>
      </c>
      <c r="Z651" s="29"/>
      <c r="AA651" s="43">
        <f t="shared" si="79"/>
        <v>6.6787003610108309E-2</v>
      </c>
      <c r="AB651" s="43">
        <f t="shared" si="80"/>
        <v>4.5779995660663916E-2</v>
      </c>
      <c r="AC651" s="47">
        <f t="shared" si="81"/>
        <v>4.9509087110925422E-2</v>
      </c>
      <c r="AD651" t="str">
        <f t="shared" si="75"/>
        <v/>
      </c>
    </row>
    <row r="652" spans="2:30" x14ac:dyDescent="0.25">
      <c r="B652" s="9" t="s">
        <v>650</v>
      </c>
      <c r="C652" s="23" t="str">
        <f>VLOOKUP(B652,[2]Municipal!$C$15:$D$60549,2)</f>
        <v>El Molino</v>
      </c>
      <c r="D652" s="11">
        <f>VLOOKUP($B652,'[1]Sin Corporativo'!$Q$6:$AA$1115,2)</f>
        <v>242</v>
      </c>
      <c r="E652" s="10">
        <f>VLOOKUP($B652,'[1]Sin Corporativo'!$Q$6:$AA$1115,3)</f>
        <v>314</v>
      </c>
      <c r="F652" s="10">
        <f>VLOOKUP($B652,'[1]Sin Corporativo'!$Q$6:$AA$1115,4)</f>
        <v>340</v>
      </c>
      <c r="G652" s="12">
        <f>VLOOKUP($B652,'[1]Sin Corporativo'!$Q$6:$AA$1115,5)</f>
        <v>340</v>
      </c>
      <c r="H652" s="11">
        <f>VLOOKUP($B652,'[1]Sin Corporativo'!$Q$6:$AA$1115,6)</f>
        <v>172</v>
      </c>
      <c r="I652" s="10">
        <f>VLOOKUP($B652,'[1]Sin Corporativo'!$Q$6:$AA$1115,7)</f>
        <v>198</v>
      </c>
      <c r="J652" s="10">
        <f>VLOOKUP($B652,'[1]Sin Corporativo'!$Q$6:$AA$1115,8)</f>
        <v>101</v>
      </c>
      <c r="K652" s="7">
        <f>VLOOKUP($B652,'[1]Sin Corporativo'!$Q$6:$AA$1115,9)</f>
        <v>205</v>
      </c>
      <c r="L652" s="11">
        <f>VLOOKUP($B652,'[1]Sin Corporativo'!$Q$6:$AA$1115,10)</f>
        <v>89</v>
      </c>
      <c r="M652" s="10">
        <f>VLOOKUP($B652,'[1]Sin Corporativo'!$Q$6:$AA$1115,11)</f>
        <v>441</v>
      </c>
      <c r="N652" s="29">
        <f>VLOOKUP($B652,'[2]pop-2020-2023'!$I$5:$M$1126,2)</f>
        <v>7830</v>
      </c>
      <c r="O652" s="28">
        <f>VLOOKUP($B652,'[2]pop-2020-2023'!$I$5:$M$1126,3)</f>
        <v>8047</v>
      </c>
      <c r="P652" s="28">
        <f>VLOOKUP($B652,'[2]pop-2020-2023'!$I$5:$M$1126,4)</f>
        <v>8237</v>
      </c>
      <c r="Q652" s="30">
        <f>VLOOKUP($B652,'[2]pop-2020-2023'!$I$5:$M$1126,5)</f>
        <v>8441</v>
      </c>
      <c r="R652" s="29">
        <f>VLOOKUP($B652,'[3]Hogares total'!$D$5:$L$1126,6)</f>
        <v>2202</v>
      </c>
      <c r="S652" s="28">
        <f>VLOOKUP($B652,'[3]Hogares total'!$D$5:$L$1126,7)</f>
        <v>2306</v>
      </c>
      <c r="T652" s="28">
        <f>VLOOKUP($B652,'[3]Hogares total'!$D$5:$L$1126,8)</f>
        <v>2395</v>
      </c>
      <c r="U652" s="30">
        <f>VLOOKUP($B652,'[3]Hogares total'!$D$5:$L$1126,9)</f>
        <v>2485</v>
      </c>
      <c r="V652" s="29"/>
      <c r="W652" s="43">
        <f t="shared" si="76"/>
        <v>3.9020753075680377E-2</v>
      </c>
      <c r="X652" s="43">
        <f t="shared" si="77"/>
        <v>2.4037877868155883E-2</v>
      </c>
      <c r="Y652" s="47">
        <f t="shared" si="78"/>
        <v>5.2244994668878095E-2</v>
      </c>
      <c r="Z652" s="29"/>
      <c r="AA652" s="43">
        <f t="shared" si="79"/>
        <v>0.13616652211621855</v>
      </c>
      <c r="AB652" s="43">
        <f t="shared" si="80"/>
        <v>8.2672233820459295E-2</v>
      </c>
      <c r="AC652" s="47">
        <f t="shared" si="81"/>
        <v>0.17746478873239438</v>
      </c>
      <c r="AD652" t="str">
        <f t="shared" si="75"/>
        <v/>
      </c>
    </row>
    <row r="653" spans="2:30" x14ac:dyDescent="0.25">
      <c r="B653" s="9" t="s">
        <v>651</v>
      </c>
      <c r="C653" s="23" t="str">
        <f>VLOOKUP(B653,[2]Municipal!$C$15:$D$60549,2)</f>
        <v>Fonseca</v>
      </c>
      <c r="D653" s="11">
        <f>VLOOKUP($B653,'[1]Sin Corporativo'!$Q$6:$AA$1115,2)</f>
        <v>5139</v>
      </c>
      <c r="E653" s="10">
        <f>VLOOKUP($B653,'[1]Sin Corporativo'!$Q$6:$AA$1115,3)</f>
        <v>4859</v>
      </c>
      <c r="F653" s="10">
        <f>VLOOKUP($B653,'[1]Sin Corporativo'!$Q$6:$AA$1115,4)</f>
        <v>4993</v>
      </c>
      <c r="G653" s="12">
        <f>VLOOKUP($B653,'[1]Sin Corporativo'!$Q$6:$AA$1115,5)</f>
        <v>4879</v>
      </c>
      <c r="H653" s="11">
        <f>VLOOKUP($B653,'[1]Sin Corporativo'!$Q$6:$AA$1115,6)</f>
        <v>4571</v>
      </c>
      <c r="I653" s="10">
        <f>VLOOKUP($B653,'[1]Sin Corporativo'!$Q$6:$AA$1115,7)</f>
        <v>4305</v>
      </c>
      <c r="J653" s="10">
        <f>VLOOKUP($B653,'[1]Sin Corporativo'!$Q$6:$AA$1115,8)</f>
        <v>5566</v>
      </c>
      <c r="K653" s="7">
        <f>VLOOKUP($B653,'[1]Sin Corporativo'!$Q$6:$AA$1115,9)</f>
        <v>3495</v>
      </c>
      <c r="L653" s="11">
        <f>VLOOKUP($B653,'[1]Sin Corporativo'!$Q$6:$AA$1115,10)</f>
        <v>3358</v>
      </c>
      <c r="M653" s="10">
        <f>VLOOKUP($B653,'[1]Sin Corporativo'!$Q$6:$AA$1115,11)</f>
        <v>3381</v>
      </c>
      <c r="N653" s="29">
        <f>VLOOKUP($B653,'[2]pop-2020-2023'!$I$5:$M$1126,2)</f>
        <v>46607</v>
      </c>
      <c r="O653" s="28">
        <f>VLOOKUP($B653,'[2]pop-2020-2023'!$I$5:$M$1126,3)</f>
        <v>47885</v>
      </c>
      <c r="P653" s="28">
        <f>VLOOKUP($B653,'[2]pop-2020-2023'!$I$5:$M$1126,4)</f>
        <v>49072</v>
      </c>
      <c r="Q653" s="30">
        <f>VLOOKUP($B653,'[2]pop-2020-2023'!$I$5:$M$1126,5)</f>
        <v>50242</v>
      </c>
      <c r="R653" s="29">
        <f>VLOOKUP($B653,'[3]Hogares total'!$D$5:$L$1126,6)</f>
        <v>12342</v>
      </c>
      <c r="S653" s="28">
        <f>VLOOKUP($B653,'[3]Hogares total'!$D$5:$L$1126,7)</f>
        <v>12917</v>
      </c>
      <c r="T653" s="28">
        <f>VLOOKUP($B653,'[3]Hogares total'!$D$5:$L$1126,8)</f>
        <v>13420</v>
      </c>
      <c r="U653" s="30">
        <f>VLOOKUP($B653,'[3]Hogares total'!$D$5:$L$1126,9)</f>
        <v>13926</v>
      </c>
      <c r="V653" s="29"/>
      <c r="W653" s="43">
        <f t="shared" si="76"/>
        <v>0.10147227733110577</v>
      </c>
      <c r="X653" s="43">
        <f t="shared" si="77"/>
        <v>8.772823606129769E-2</v>
      </c>
      <c r="Y653" s="47">
        <f t="shared" si="78"/>
        <v>6.7294295609251223E-2</v>
      </c>
      <c r="Z653" s="29"/>
      <c r="AA653" s="43">
        <f t="shared" si="79"/>
        <v>0.37617093752419295</v>
      </c>
      <c r="AB653" s="43">
        <f t="shared" si="80"/>
        <v>0.32078986587183306</v>
      </c>
      <c r="AC653" s="47">
        <f t="shared" si="81"/>
        <v>0.24278328306764327</v>
      </c>
      <c r="AD653" t="str">
        <f t="shared" si="75"/>
        <v/>
      </c>
    </row>
    <row r="654" spans="2:30" x14ac:dyDescent="0.25">
      <c r="B654" s="9" t="s">
        <v>652</v>
      </c>
      <c r="C654" s="23" t="str">
        <f>VLOOKUP(B654,[2]Municipal!$C$15:$D$60549,2)</f>
        <v>Hatonuevo</v>
      </c>
      <c r="D654" s="11">
        <f>VLOOKUP($B654,'[1]Sin Corporativo'!$Q$6:$AA$1115,2)</f>
        <v>910</v>
      </c>
      <c r="E654" s="10">
        <f>VLOOKUP($B654,'[1]Sin Corporativo'!$Q$6:$AA$1115,3)</f>
        <v>846</v>
      </c>
      <c r="F654" s="10">
        <f>VLOOKUP($B654,'[1]Sin Corporativo'!$Q$6:$AA$1115,4)</f>
        <v>868</v>
      </c>
      <c r="G654" s="12">
        <f>VLOOKUP($B654,'[1]Sin Corporativo'!$Q$6:$AA$1115,5)</f>
        <v>1017</v>
      </c>
      <c r="H654" s="11">
        <f>VLOOKUP($B654,'[1]Sin Corporativo'!$Q$6:$AA$1115,6)</f>
        <v>926</v>
      </c>
      <c r="I654" s="10">
        <f>VLOOKUP($B654,'[1]Sin Corporativo'!$Q$6:$AA$1115,7)</f>
        <v>773</v>
      </c>
      <c r="J654" s="10">
        <f>VLOOKUP($B654,'[1]Sin Corporativo'!$Q$6:$AA$1115,8)</f>
        <v>694</v>
      </c>
      <c r="K654" s="7">
        <f>VLOOKUP($B654,'[1]Sin Corporativo'!$Q$6:$AA$1115,9)</f>
        <v>752</v>
      </c>
      <c r="L654" s="11">
        <f>VLOOKUP($B654,'[1]Sin Corporativo'!$Q$6:$AA$1115,10)</f>
        <v>787</v>
      </c>
      <c r="M654" s="10">
        <f>VLOOKUP($B654,'[1]Sin Corporativo'!$Q$6:$AA$1115,11)</f>
        <v>771</v>
      </c>
      <c r="N654" s="29">
        <f>VLOOKUP($B654,'[2]pop-2020-2023'!$I$5:$M$1126,2)</f>
        <v>22071</v>
      </c>
      <c r="O654" s="28">
        <f>VLOOKUP($B654,'[2]pop-2020-2023'!$I$5:$M$1126,3)</f>
        <v>22825</v>
      </c>
      <c r="P654" s="28">
        <f>VLOOKUP($B654,'[2]pop-2020-2023'!$I$5:$M$1126,4)</f>
        <v>23409</v>
      </c>
      <c r="Q654" s="30">
        <f>VLOOKUP($B654,'[2]pop-2020-2023'!$I$5:$M$1126,5)</f>
        <v>23911</v>
      </c>
      <c r="R654" s="29">
        <f>VLOOKUP($B654,'[3]Hogares total'!$D$5:$L$1126,6)</f>
        <v>6735</v>
      </c>
      <c r="S654" s="28">
        <f>VLOOKUP($B654,'[3]Hogares total'!$D$5:$L$1126,7)</f>
        <v>7056</v>
      </c>
      <c r="T654" s="28">
        <f>VLOOKUP($B654,'[3]Hogares total'!$D$5:$L$1126,8)</f>
        <v>7333</v>
      </c>
      <c r="U654" s="30">
        <f>VLOOKUP($B654,'[3]Hogares total'!$D$5:$L$1126,9)</f>
        <v>7611</v>
      </c>
      <c r="V654" s="29"/>
      <c r="W654" s="43">
        <f t="shared" si="76"/>
        <v>3.7064622124863091E-2</v>
      </c>
      <c r="X654" s="43">
        <f t="shared" si="77"/>
        <v>3.3021487462087232E-2</v>
      </c>
      <c r="Y654" s="47">
        <f t="shared" si="78"/>
        <v>3.2244573627200873E-2</v>
      </c>
      <c r="Z654" s="29"/>
      <c r="AA654" s="43">
        <f t="shared" si="79"/>
        <v>0.11989795918367346</v>
      </c>
      <c r="AB654" s="43">
        <f t="shared" si="80"/>
        <v>0.10541388244920223</v>
      </c>
      <c r="AC654" s="47">
        <f t="shared" si="81"/>
        <v>0.10130074891604257</v>
      </c>
      <c r="AD654" t="str">
        <f t="shared" si="75"/>
        <v/>
      </c>
    </row>
    <row r="655" spans="2:30" x14ac:dyDescent="0.25">
      <c r="B655" s="9" t="s">
        <v>653</v>
      </c>
      <c r="C655" s="23" t="str">
        <f>VLOOKUP(B655,[2]Municipal!$C$15:$D$60549,2)</f>
        <v>La Jagua del Pilar</v>
      </c>
      <c r="D655" s="11">
        <f>VLOOKUP($B655,'[1]Sin Corporativo'!$Q$6:$AA$1115,2)</f>
        <v>9</v>
      </c>
      <c r="E655" s="10">
        <f>VLOOKUP($B655,'[1]Sin Corporativo'!$Q$6:$AA$1115,3)</f>
        <v>7</v>
      </c>
      <c r="F655" s="10">
        <f>VLOOKUP($B655,'[1]Sin Corporativo'!$Q$6:$AA$1115,4)</f>
        <v>7</v>
      </c>
      <c r="G655" s="12">
        <f>VLOOKUP($B655,'[1]Sin Corporativo'!$Q$6:$AA$1115,5)</f>
        <v>7</v>
      </c>
      <c r="H655" s="11">
        <f>VLOOKUP($B655,'[1]Sin Corporativo'!$Q$6:$AA$1115,6)</f>
        <v>8</v>
      </c>
      <c r="I655" s="10">
        <f>VLOOKUP($B655,'[1]Sin Corporativo'!$Q$6:$AA$1115,7)</f>
        <v>8</v>
      </c>
      <c r="J655" s="10">
        <f>VLOOKUP($B655,'[1]Sin Corporativo'!$Q$6:$AA$1115,8)</f>
        <v>8</v>
      </c>
      <c r="K655" s="7">
        <f>VLOOKUP($B655,'[1]Sin Corporativo'!$Q$6:$AA$1115,9)</f>
        <v>10</v>
      </c>
      <c r="L655" s="11">
        <f>VLOOKUP($B655,'[1]Sin Corporativo'!$Q$6:$AA$1115,10)</f>
        <v>11</v>
      </c>
      <c r="M655" s="10">
        <f>VLOOKUP($B655,'[1]Sin Corporativo'!$Q$6:$AA$1115,11)</f>
        <v>10</v>
      </c>
      <c r="N655" s="29">
        <f>VLOOKUP($B655,'[2]pop-2020-2023'!$I$5:$M$1126,2)</f>
        <v>3804</v>
      </c>
      <c r="O655" s="28">
        <f>VLOOKUP($B655,'[2]pop-2020-2023'!$I$5:$M$1126,3)</f>
        <v>3883</v>
      </c>
      <c r="P655" s="28">
        <f>VLOOKUP($B655,'[2]pop-2020-2023'!$I$5:$M$1126,4)</f>
        <v>3973</v>
      </c>
      <c r="Q655" s="30">
        <f>VLOOKUP($B655,'[2]pop-2020-2023'!$I$5:$M$1126,5)</f>
        <v>4072</v>
      </c>
      <c r="R655" s="29">
        <f>VLOOKUP($B655,'[3]Hogares total'!$D$5:$L$1126,6)</f>
        <v>1185</v>
      </c>
      <c r="S655" s="28">
        <f>VLOOKUP($B655,'[3]Hogares total'!$D$5:$L$1126,7)</f>
        <v>1241</v>
      </c>
      <c r="T655" s="28">
        <f>VLOOKUP($B655,'[3]Hogares total'!$D$5:$L$1126,8)</f>
        <v>1289</v>
      </c>
      <c r="U655" s="30">
        <f>VLOOKUP($B655,'[3]Hogares total'!$D$5:$L$1126,9)</f>
        <v>1337</v>
      </c>
      <c r="V655" s="29"/>
      <c r="W655" s="43">
        <f t="shared" si="76"/>
        <v>1.8027298480556271E-3</v>
      </c>
      <c r="X655" s="43">
        <f t="shared" si="77"/>
        <v>2.0135917442738486E-3</v>
      </c>
      <c r="Y655" s="47">
        <f t="shared" si="78"/>
        <v>2.455795677799607E-3</v>
      </c>
      <c r="Z655" s="29"/>
      <c r="AA655" s="43">
        <f t="shared" si="79"/>
        <v>5.6406124093473006E-3</v>
      </c>
      <c r="AB655" s="43">
        <f t="shared" si="80"/>
        <v>6.2063615205585725E-3</v>
      </c>
      <c r="AC655" s="47">
        <f t="shared" si="81"/>
        <v>7.4794315632011965E-3</v>
      </c>
      <c r="AD655" t="str">
        <f t="shared" si="75"/>
        <v/>
      </c>
    </row>
    <row r="656" spans="2:30" x14ac:dyDescent="0.25">
      <c r="B656" s="9" t="s">
        <v>654</v>
      </c>
      <c r="C656" s="23" t="str">
        <f>VLOOKUP(B656,[2]Municipal!$C$15:$D$60549,2)</f>
        <v>Maicao</v>
      </c>
      <c r="D656" s="11">
        <f>VLOOKUP($B656,'[1]Sin Corporativo'!$Q$6:$AA$1115,2)</f>
        <v>10284</v>
      </c>
      <c r="E656" s="10">
        <f>VLOOKUP($B656,'[1]Sin Corporativo'!$Q$6:$AA$1115,3)</f>
        <v>10779</v>
      </c>
      <c r="F656" s="10">
        <f>VLOOKUP($B656,'[1]Sin Corporativo'!$Q$6:$AA$1115,4)</f>
        <v>10571</v>
      </c>
      <c r="G656" s="12">
        <f>VLOOKUP($B656,'[1]Sin Corporativo'!$Q$6:$AA$1115,5)</f>
        <v>10367</v>
      </c>
      <c r="H656" s="11">
        <f>VLOOKUP($B656,'[1]Sin Corporativo'!$Q$6:$AA$1115,6)</f>
        <v>9645</v>
      </c>
      <c r="I656" s="10">
        <f>VLOOKUP($B656,'[1]Sin Corporativo'!$Q$6:$AA$1115,7)</f>
        <v>9326</v>
      </c>
      <c r="J656" s="10">
        <f>VLOOKUP($B656,'[1]Sin Corporativo'!$Q$6:$AA$1115,8)</f>
        <v>8973</v>
      </c>
      <c r="K656" s="7">
        <f>VLOOKUP($B656,'[1]Sin Corporativo'!$Q$6:$AA$1115,9)</f>
        <v>9175</v>
      </c>
      <c r="L656" s="11">
        <f>VLOOKUP($B656,'[1]Sin Corporativo'!$Q$6:$AA$1115,10)</f>
        <v>7670</v>
      </c>
      <c r="M656" s="10">
        <f>VLOOKUP($B656,'[1]Sin Corporativo'!$Q$6:$AA$1115,11)</f>
        <v>7775</v>
      </c>
      <c r="N656" s="29">
        <f>VLOOKUP($B656,'[2]pop-2020-2023'!$I$5:$M$1126,2)</f>
        <v>185999</v>
      </c>
      <c r="O656" s="28">
        <f>VLOOKUP($B656,'[2]pop-2020-2023'!$I$5:$M$1126,3)</f>
        <v>191241</v>
      </c>
      <c r="P656" s="28">
        <f>VLOOKUP($B656,'[2]pop-2020-2023'!$I$5:$M$1126,4)</f>
        <v>195871</v>
      </c>
      <c r="Q656" s="30">
        <f>VLOOKUP($B656,'[2]pop-2020-2023'!$I$5:$M$1126,5)</f>
        <v>200136</v>
      </c>
      <c r="R656" s="29">
        <f>VLOOKUP($B656,'[3]Hogares total'!$D$5:$L$1126,6)</f>
        <v>53441</v>
      </c>
      <c r="S656" s="28">
        <f>VLOOKUP($B656,'[3]Hogares total'!$D$5:$L$1126,7)</f>
        <v>56016</v>
      </c>
      <c r="T656" s="28">
        <f>VLOOKUP($B656,'[3]Hogares total'!$D$5:$L$1126,8)</f>
        <v>58225</v>
      </c>
      <c r="U656" s="30">
        <f>VLOOKUP($B656,'[3]Hogares total'!$D$5:$L$1126,9)</f>
        <v>60422</v>
      </c>
      <c r="V656" s="29"/>
      <c r="W656" s="43">
        <f t="shared" si="76"/>
        <v>5.6363436710747172E-2</v>
      </c>
      <c r="X656" s="43">
        <f t="shared" si="77"/>
        <v>4.7612969760709854E-2</v>
      </c>
      <c r="Y656" s="47">
        <f t="shared" si="78"/>
        <v>3.884858296358476E-2</v>
      </c>
      <c r="Z656" s="29"/>
      <c r="AA656" s="43">
        <f t="shared" si="79"/>
        <v>0.19242716366752358</v>
      </c>
      <c r="AB656" s="43">
        <f t="shared" si="80"/>
        <v>0.16017174753112923</v>
      </c>
      <c r="AC656" s="47">
        <f t="shared" si="81"/>
        <v>0.12867829598490615</v>
      </c>
      <c r="AD656" t="str">
        <f t="shared" si="75"/>
        <v/>
      </c>
    </row>
    <row r="657" spans="2:30" x14ac:dyDescent="0.25">
      <c r="B657" s="9" t="s">
        <v>655</v>
      </c>
      <c r="C657" s="23" t="str">
        <f>VLOOKUP(B657,[2]Municipal!$C$15:$D$60549,2)</f>
        <v>Manaure</v>
      </c>
      <c r="D657" s="11">
        <f>VLOOKUP($B657,'[1]Sin Corporativo'!$Q$6:$AA$1115,2)</f>
        <v>550</v>
      </c>
      <c r="E657" s="10">
        <f>VLOOKUP($B657,'[1]Sin Corporativo'!$Q$6:$AA$1115,3)</f>
        <v>471</v>
      </c>
      <c r="F657" s="10">
        <f>VLOOKUP($B657,'[1]Sin Corporativo'!$Q$6:$AA$1115,4)</f>
        <v>437</v>
      </c>
      <c r="G657" s="12">
        <f>VLOOKUP($B657,'[1]Sin Corporativo'!$Q$6:$AA$1115,5)</f>
        <v>576</v>
      </c>
      <c r="H657" s="11">
        <f>VLOOKUP($B657,'[1]Sin Corporativo'!$Q$6:$AA$1115,6)</f>
        <v>538</v>
      </c>
      <c r="I657" s="10">
        <f>VLOOKUP($B657,'[1]Sin Corporativo'!$Q$6:$AA$1115,7)</f>
        <v>450</v>
      </c>
      <c r="J657" s="10">
        <f>VLOOKUP($B657,'[1]Sin Corporativo'!$Q$6:$AA$1115,8)</f>
        <v>430</v>
      </c>
      <c r="K657" s="7">
        <f>VLOOKUP($B657,'[1]Sin Corporativo'!$Q$6:$AA$1115,9)</f>
        <v>563</v>
      </c>
      <c r="L657" s="11">
        <f>VLOOKUP($B657,'[1]Sin Corporativo'!$Q$6:$AA$1115,10)</f>
        <v>785</v>
      </c>
      <c r="M657" s="10">
        <f>VLOOKUP($B657,'[1]Sin Corporativo'!$Q$6:$AA$1115,11)</f>
        <v>810</v>
      </c>
      <c r="N657" s="29">
        <f>VLOOKUP($B657,'[2]pop-2020-2023'!$I$5:$M$1126,2)</f>
        <v>90687</v>
      </c>
      <c r="O657" s="28">
        <f>VLOOKUP($B657,'[2]pop-2020-2023'!$I$5:$M$1126,3)</f>
        <v>93190</v>
      </c>
      <c r="P657" s="28">
        <f>VLOOKUP($B657,'[2]pop-2020-2023'!$I$5:$M$1126,4)</f>
        <v>95275</v>
      </c>
      <c r="Q657" s="30">
        <f>VLOOKUP($B657,'[2]pop-2020-2023'!$I$5:$M$1126,5)</f>
        <v>97010</v>
      </c>
      <c r="R657" s="29">
        <f>VLOOKUP($B657,'[3]Hogares total'!$D$5:$L$1126,6)</f>
        <v>27243</v>
      </c>
      <c r="S657" s="28">
        <f>VLOOKUP($B657,'[3]Hogares total'!$D$5:$L$1126,7)</f>
        <v>28557</v>
      </c>
      <c r="T657" s="28">
        <f>VLOOKUP($B657,'[3]Hogares total'!$D$5:$L$1126,8)</f>
        <v>29695</v>
      </c>
      <c r="U657" s="30">
        <f>VLOOKUP($B657,'[3]Hogares total'!$D$5:$L$1126,9)</f>
        <v>30847</v>
      </c>
      <c r="V657" s="29"/>
      <c r="W657" s="43">
        <f t="shared" si="76"/>
        <v>5.0541903637729372E-3</v>
      </c>
      <c r="X657" s="43">
        <f t="shared" si="77"/>
        <v>4.7231697717134606E-3</v>
      </c>
      <c r="Y657" s="47">
        <f t="shared" si="78"/>
        <v>8.3496546747757958E-3</v>
      </c>
      <c r="Z657" s="29"/>
      <c r="AA657" s="43">
        <f t="shared" si="79"/>
        <v>1.6493329131211262E-2</v>
      </c>
      <c r="AB657" s="43">
        <f t="shared" si="80"/>
        <v>1.5154066341134871E-2</v>
      </c>
      <c r="AC657" s="47">
        <f t="shared" si="81"/>
        <v>2.6258631309365579E-2</v>
      </c>
      <c r="AD657" t="str">
        <f t="shared" si="75"/>
        <v/>
      </c>
    </row>
    <row r="658" spans="2:30" x14ac:dyDescent="0.25">
      <c r="B658" s="9" t="s">
        <v>656</v>
      </c>
      <c r="C658" s="23" t="str">
        <f>VLOOKUP(B658,[2]Municipal!$C$15:$D$60549,2)</f>
        <v>San Juan del Cesar</v>
      </c>
      <c r="D658" s="11">
        <f>VLOOKUP($B658,'[1]Sin Corporativo'!$Q$6:$AA$1115,2)</f>
        <v>3008</v>
      </c>
      <c r="E658" s="10">
        <f>VLOOKUP($B658,'[1]Sin Corporativo'!$Q$6:$AA$1115,3)</f>
        <v>2767</v>
      </c>
      <c r="F658" s="10">
        <f>VLOOKUP($B658,'[1]Sin Corporativo'!$Q$6:$AA$1115,4)</f>
        <v>2504</v>
      </c>
      <c r="G658" s="12">
        <f>VLOOKUP($B658,'[1]Sin Corporativo'!$Q$6:$AA$1115,5)</f>
        <v>2532</v>
      </c>
      <c r="H658" s="11">
        <f>VLOOKUP($B658,'[1]Sin Corporativo'!$Q$6:$AA$1115,6)</f>
        <v>2058</v>
      </c>
      <c r="I658" s="10">
        <f>VLOOKUP($B658,'[1]Sin Corporativo'!$Q$6:$AA$1115,7)</f>
        <v>2130</v>
      </c>
      <c r="J658" s="10">
        <f>VLOOKUP($B658,'[1]Sin Corporativo'!$Q$6:$AA$1115,8)</f>
        <v>2010</v>
      </c>
      <c r="K658" s="7">
        <f>VLOOKUP($B658,'[1]Sin Corporativo'!$Q$6:$AA$1115,9)</f>
        <v>2219</v>
      </c>
      <c r="L658" s="11">
        <f>VLOOKUP($B658,'[1]Sin Corporativo'!$Q$6:$AA$1115,10)</f>
        <v>2025</v>
      </c>
      <c r="M658" s="10">
        <f>VLOOKUP($B658,'[1]Sin Corporativo'!$Q$6:$AA$1115,11)</f>
        <v>2817</v>
      </c>
      <c r="N658" s="29">
        <f>VLOOKUP($B658,'[2]pop-2020-2023'!$I$5:$M$1126,2)</f>
        <v>51027</v>
      </c>
      <c r="O658" s="28">
        <f>VLOOKUP($B658,'[2]pop-2020-2023'!$I$5:$M$1126,3)</f>
        <v>52406</v>
      </c>
      <c r="P658" s="28">
        <f>VLOOKUP($B658,'[2]pop-2020-2023'!$I$5:$M$1126,4)</f>
        <v>53731</v>
      </c>
      <c r="Q658" s="30">
        <f>VLOOKUP($B658,'[2]pop-2020-2023'!$I$5:$M$1126,5)</f>
        <v>54858</v>
      </c>
      <c r="R658" s="29">
        <f>VLOOKUP($B658,'[3]Hogares total'!$D$5:$L$1126,6)</f>
        <v>14722</v>
      </c>
      <c r="S658" s="28">
        <f>VLOOKUP($B658,'[3]Hogares total'!$D$5:$L$1126,7)</f>
        <v>15413</v>
      </c>
      <c r="T658" s="28">
        <f>VLOOKUP($B658,'[3]Hogares total'!$D$5:$L$1126,8)</f>
        <v>16017</v>
      </c>
      <c r="U658" s="30">
        <f>VLOOKUP($B658,'[3]Hogares total'!$D$5:$L$1126,9)</f>
        <v>16625</v>
      </c>
      <c r="V658" s="29"/>
      <c r="W658" s="43">
        <f t="shared" si="76"/>
        <v>5.2799297790329353E-2</v>
      </c>
      <c r="X658" s="43">
        <f t="shared" si="77"/>
        <v>3.964191993448847E-2</v>
      </c>
      <c r="Y658" s="47">
        <f t="shared" si="78"/>
        <v>5.1350760144372745E-2</v>
      </c>
      <c r="Z658" s="29"/>
      <c r="AA658" s="43">
        <f t="shared" si="79"/>
        <v>0.17952377862843055</v>
      </c>
      <c r="AB658" s="43">
        <f t="shared" si="80"/>
        <v>0.1329837048136355</v>
      </c>
      <c r="AC658" s="47">
        <f t="shared" si="81"/>
        <v>0.1694436090225564</v>
      </c>
      <c r="AD658" t="str">
        <f t="shared" si="75"/>
        <v/>
      </c>
    </row>
    <row r="659" spans="2:30" x14ac:dyDescent="0.25">
      <c r="B659" s="9" t="s">
        <v>657</v>
      </c>
      <c r="C659" s="23" t="str">
        <f>VLOOKUP(B659,[2]Municipal!$C$15:$D$60549,2)</f>
        <v>Uribia</v>
      </c>
      <c r="D659" s="11">
        <f>VLOOKUP($B659,'[1]Sin Corporativo'!$Q$6:$AA$1115,2)</f>
        <v>1975</v>
      </c>
      <c r="E659" s="10">
        <f>VLOOKUP($B659,'[1]Sin Corporativo'!$Q$6:$AA$1115,3)</f>
        <v>1771</v>
      </c>
      <c r="F659" s="10">
        <f>VLOOKUP($B659,'[1]Sin Corporativo'!$Q$6:$AA$1115,4)</f>
        <v>1672</v>
      </c>
      <c r="G659" s="12">
        <f>VLOOKUP($B659,'[1]Sin Corporativo'!$Q$6:$AA$1115,5)</f>
        <v>1738</v>
      </c>
      <c r="H659" s="11">
        <f>VLOOKUP($B659,'[1]Sin Corporativo'!$Q$6:$AA$1115,6)</f>
        <v>1681</v>
      </c>
      <c r="I659" s="10">
        <f>VLOOKUP($B659,'[1]Sin Corporativo'!$Q$6:$AA$1115,7)</f>
        <v>1398</v>
      </c>
      <c r="J659" s="10">
        <f>VLOOKUP($B659,'[1]Sin Corporativo'!$Q$6:$AA$1115,8)</f>
        <v>1219</v>
      </c>
      <c r="K659" s="7">
        <f>VLOOKUP($B659,'[1]Sin Corporativo'!$Q$6:$AA$1115,9)</f>
        <v>1202</v>
      </c>
      <c r="L659" s="11">
        <f>VLOOKUP($B659,'[1]Sin Corporativo'!$Q$6:$AA$1115,10)</f>
        <v>1054</v>
      </c>
      <c r="M659" s="10">
        <f>VLOOKUP($B659,'[1]Sin Corporativo'!$Q$6:$AA$1115,11)</f>
        <v>1075</v>
      </c>
      <c r="N659" s="29">
        <f>VLOOKUP($B659,'[2]pop-2020-2023'!$I$5:$M$1126,2)</f>
        <v>179188</v>
      </c>
      <c r="O659" s="28">
        <f>VLOOKUP($B659,'[2]pop-2020-2023'!$I$5:$M$1126,3)</f>
        <v>184577</v>
      </c>
      <c r="P659" s="28">
        <f>VLOOKUP($B659,'[2]pop-2020-2023'!$I$5:$M$1126,4)</f>
        <v>188827</v>
      </c>
      <c r="Q659" s="30">
        <f>VLOOKUP($B659,'[2]pop-2020-2023'!$I$5:$M$1126,5)</f>
        <v>192278</v>
      </c>
      <c r="R659" s="29">
        <f>VLOOKUP($B659,'[3]Hogares total'!$D$5:$L$1126,6)</f>
        <v>53312</v>
      </c>
      <c r="S659" s="28">
        <f>VLOOKUP($B659,'[3]Hogares total'!$D$5:$L$1126,7)</f>
        <v>55923</v>
      </c>
      <c r="T659" s="28">
        <f>VLOOKUP($B659,'[3]Hogares total'!$D$5:$L$1126,8)</f>
        <v>58177</v>
      </c>
      <c r="U659" s="30">
        <f>VLOOKUP($B659,'[3]Hogares total'!$D$5:$L$1126,9)</f>
        <v>60451</v>
      </c>
      <c r="V659" s="29"/>
      <c r="W659" s="43">
        <f t="shared" si="76"/>
        <v>9.5949116087053095E-3</v>
      </c>
      <c r="X659" s="43">
        <f t="shared" si="77"/>
        <v>7.4036022390865713E-3</v>
      </c>
      <c r="Y659" s="47">
        <f t="shared" si="78"/>
        <v>5.5908632292826013E-3</v>
      </c>
      <c r="Z659" s="29"/>
      <c r="AA659" s="43">
        <f t="shared" si="79"/>
        <v>3.1668544248341472E-2</v>
      </c>
      <c r="AB659" s="43">
        <f t="shared" si="80"/>
        <v>2.4030114993897931E-2</v>
      </c>
      <c r="AC659" s="47">
        <f t="shared" si="81"/>
        <v>1.778299779987097E-2</v>
      </c>
      <c r="AD659" t="str">
        <f t="shared" si="75"/>
        <v/>
      </c>
    </row>
    <row r="660" spans="2:30" x14ac:dyDescent="0.25">
      <c r="B660" s="9" t="s">
        <v>658</v>
      </c>
      <c r="C660" s="23" t="str">
        <f>VLOOKUP(B660,[2]Municipal!$C$15:$D$60549,2)</f>
        <v>Urumita</v>
      </c>
      <c r="D660" s="11">
        <f>VLOOKUP($B660,'[1]Sin Corporativo'!$Q$6:$AA$1115,2)</f>
        <v>798</v>
      </c>
      <c r="E660" s="10">
        <f>VLOOKUP($B660,'[1]Sin Corporativo'!$Q$6:$AA$1115,3)</f>
        <v>807</v>
      </c>
      <c r="F660" s="10">
        <f>VLOOKUP($B660,'[1]Sin Corporativo'!$Q$6:$AA$1115,4)</f>
        <v>784</v>
      </c>
      <c r="G660" s="12">
        <f>VLOOKUP($B660,'[1]Sin Corporativo'!$Q$6:$AA$1115,5)</f>
        <v>812</v>
      </c>
      <c r="H660" s="11">
        <f>VLOOKUP($B660,'[1]Sin Corporativo'!$Q$6:$AA$1115,6)</f>
        <v>657</v>
      </c>
      <c r="I660" s="10">
        <f>VLOOKUP($B660,'[1]Sin Corporativo'!$Q$6:$AA$1115,7)</f>
        <v>728</v>
      </c>
      <c r="J660" s="10">
        <f>VLOOKUP($B660,'[1]Sin Corporativo'!$Q$6:$AA$1115,8)</f>
        <v>657</v>
      </c>
      <c r="K660" s="7">
        <f>VLOOKUP($B660,'[1]Sin Corporativo'!$Q$6:$AA$1115,9)</f>
        <v>589</v>
      </c>
      <c r="L660" s="11">
        <f>VLOOKUP($B660,'[1]Sin Corporativo'!$Q$6:$AA$1115,10)</f>
        <v>417</v>
      </c>
      <c r="M660" s="10">
        <f>VLOOKUP($B660,'[1]Sin Corporativo'!$Q$6:$AA$1115,11)</f>
        <v>675</v>
      </c>
      <c r="N660" s="29">
        <f>VLOOKUP($B660,'[2]pop-2020-2023'!$I$5:$M$1126,2)</f>
        <v>11791</v>
      </c>
      <c r="O660" s="28">
        <f>VLOOKUP($B660,'[2]pop-2020-2023'!$I$5:$M$1126,3)</f>
        <v>12025</v>
      </c>
      <c r="P660" s="28">
        <f>VLOOKUP($B660,'[2]pop-2020-2023'!$I$5:$M$1126,4)</f>
        <v>12320</v>
      </c>
      <c r="Q660" s="30">
        <f>VLOOKUP($B660,'[2]pop-2020-2023'!$I$5:$M$1126,5)</f>
        <v>12578</v>
      </c>
      <c r="R660" s="29">
        <f>VLOOKUP($B660,'[3]Hogares total'!$D$5:$L$1126,6)</f>
        <v>3363</v>
      </c>
      <c r="S660" s="28">
        <f>VLOOKUP($B660,'[3]Hogares total'!$D$5:$L$1126,7)</f>
        <v>3520</v>
      </c>
      <c r="T660" s="28">
        <f>VLOOKUP($B660,'[3]Hogares total'!$D$5:$L$1126,8)</f>
        <v>3657</v>
      </c>
      <c r="U660" s="30">
        <f>VLOOKUP($B660,'[3]Hogares total'!$D$5:$L$1126,9)</f>
        <v>3793</v>
      </c>
      <c r="V660" s="29"/>
      <c r="W660" s="43">
        <f t="shared" si="76"/>
        <v>6.7110187110187111E-2</v>
      </c>
      <c r="X660" s="43">
        <f t="shared" si="77"/>
        <v>5.909090909090909E-2</v>
      </c>
      <c r="Y660" s="47">
        <f t="shared" si="78"/>
        <v>5.3665129591349975E-2</v>
      </c>
      <c r="Z660" s="29"/>
      <c r="AA660" s="43">
        <f t="shared" si="79"/>
        <v>0.22926136363636362</v>
      </c>
      <c r="AB660" s="43">
        <f t="shared" si="80"/>
        <v>0.19907027618266337</v>
      </c>
      <c r="AC660" s="47">
        <f t="shared" si="81"/>
        <v>0.17795939889269707</v>
      </c>
      <c r="AD660" t="str">
        <f t="shared" si="75"/>
        <v/>
      </c>
    </row>
    <row r="661" spans="2:30" x14ac:dyDescent="0.25">
      <c r="B661" s="9" t="s">
        <v>659</v>
      </c>
      <c r="C661" s="23" t="str">
        <f>VLOOKUP(B661,[2]Municipal!$C$15:$D$60549,2)</f>
        <v>Villanueva</v>
      </c>
      <c r="D661" s="11">
        <f>VLOOKUP($B661,'[1]Sin Corporativo'!$Q$6:$AA$1115,2)</f>
        <v>1896</v>
      </c>
      <c r="E661" s="10">
        <f>VLOOKUP($B661,'[1]Sin Corporativo'!$Q$6:$AA$1115,3)</f>
        <v>1832</v>
      </c>
      <c r="F661" s="10">
        <f>VLOOKUP($B661,'[1]Sin Corporativo'!$Q$6:$AA$1115,4)</f>
        <v>1721</v>
      </c>
      <c r="G661" s="12">
        <f>VLOOKUP($B661,'[1]Sin Corporativo'!$Q$6:$AA$1115,5)</f>
        <v>1707</v>
      </c>
      <c r="H661" s="11">
        <f>VLOOKUP($B661,'[1]Sin Corporativo'!$Q$6:$AA$1115,6)</f>
        <v>1567</v>
      </c>
      <c r="I661" s="10">
        <f>VLOOKUP($B661,'[1]Sin Corporativo'!$Q$6:$AA$1115,7)</f>
        <v>1489</v>
      </c>
      <c r="J661" s="10">
        <f>VLOOKUP($B661,'[1]Sin Corporativo'!$Q$6:$AA$1115,8)</f>
        <v>516</v>
      </c>
      <c r="K661" s="7">
        <f>VLOOKUP($B661,'[1]Sin Corporativo'!$Q$6:$AA$1115,9)</f>
        <v>482</v>
      </c>
      <c r="L661" s="11">
        <f>VLOOKUP($B661,'[1]Sin Corporativo'!$Q$6:$AA$1115,10)</f>
        <v>404</v>
      </c>
      <c r="M661" s="10">
        <f>VLOOKUP($B661,'[1]Sin Corporativo'!$Q$6:$AA$1115,11)</f>
        <v>498</v>
      </c>
      <c r="N661" s="29">
        <f>VLOOKUP($B661,'[2]pop-2020-2023'!$I$5:$M$1126,2)</f>
        <v>30791</v>
      </c>
      <c r="O661" s="28">
        <f>VLOOKUP($B661,'[2]pop-2020-2023'!$I$5:$M$1126,3)</f>
        <v>31630</v>
      </c>
      <c r="P661" s="28">
        <f>VLOOKUP($B661,'[2]pop-2020-2023'!$I$5:$M$1126,4)</f>
        <v>32431</v>
      </c>
      <c r="Q661" s="30">
        <f>VLOOKUP($B661,'[2]pop-2020-2023'!$I$5:$M$1126,5)</f>
        <v>33115</v>
      </c>
      <c r="R661" s="29">
        <f>VLOOKUP($B661,'[3]Hogares total'!$D$5:$L$1126,6)</f>
        <v>8953</v>
      </c>
      <c r="S661" s="28">
        <f>VLOOKUP($B661,'[3]Hogares total'!$D$5:$L$1126,7)</f>
        <v>9374</v>
      </c>
      <c r="T661" s="28">
        <f>VLOOKUP($B661,'[3]Hogares total'!$D$5:$L$1126,8)</f>
        <v>9739</v>
      </c>
      <c r="U661" s="30">
        <f>VLOOKUP($B661,'[3]Hogares total'!$D$5:$L$1126,9)</f>
        <v>10107</v>
      </c>
      <c r="V661" s="29"/>
      <c r="W661" s="43">
        <f t="shared" si="76"/>
        <v>5.7919696490673411E-2</v>
      </c>
      <c r="X661" s="43">
        <f t="shared" si="77"/>
        <v>4.5912861151367522E-2</v>
      </c>
      <c r="Y661" s="47">
        <f t="shared" si="78"/>
        <v>1.5038502189340178E-2</v>
      </c>
      <c r="Z661" s="29"/>
      <c r="AA661" s="43">
        <f t="shared" si="79"/>
        <v>0.19543417964582888</v>
      </c>
      <c r="AB661" s="43">
        <f t="shared" si="80"/>
        <v>0.15289044049697095</v>
      </c>
      <c r="AC661" s="47">
        <f t="shared" si="81"/>
        <v>4.9272781240724248E-2</v>
      </c>
      <c r="AD661" t="str">
        <f t="shared" si="75"/>
        <v/>
      </c>
    </row>
    <row r="662" spans="2:30" x14ac:dyDescent="0.25">
      <c r="B662" s="9" t="s">
        <v>660</v>
      </c>
      <c r="C662" s="23" t="str">
        <f>VLOOKUP(B662,[2]Municipal!$C$15:$D$60549,2)</f>
        <v>Santa Marta</v>
      </c>
      <c r="D662" s="11">
        <f>VLOOKUP($B662,'[1]Sin Corporativo'!$Q$6:$AA$1115,2)</f>
        <v>84218</v>
      </c>
      <c r="E662" s="10">
        <f>VLOOKUP($B662,'[1]Sin Corporativo'!$Q$6:$AA$1115,3)</f>
        <v>87187</v>
      </c>
      <c r="F662" s="10">
        <f>VLOOKUP($B662,'[1]Sin Corporativo'!$Q$6:$AA$1115,4)</f>
        <v>88621</v>
      </c>
      <c r="G662" s="12">
        <f>VLOOKUP($B662,'[1]Sin Corporativo'!$Q$6:$AA$1115,5)</f>
        <v>91048</v>
      </c>
      <c r="H662" s="11">
        <f>VLOOKUP($B662,'[1]Sin Corporativo'!$Q$6:$AA$1115,6)</f>
        <v>142800</v>
      </c>
      <c r="I662" s="10">
        <f>VLOOKUP($B662,'[1]Sin Corporativo'!$Q$6:$AA$1115,7)</f>
        <v>96894</v>
      </c>
      <c r="J662" s="10">
        <f>VLOOKUP($B662,'[1]Sin Corporativo'!$Q$6:$AA$1115,8)</f>
        <v>96849</v>
      </c>
      <c r="K662" s="7">
        <f>VLOOKUP($B662,'[1]Sin Corporativo'!$Q$6:$AA$1115,9)</f>
        <v>98314</v>
      </c>
      <c r="L662" s="11">
        <f>VLOOKUP($B662,'[1]Sin Corporativo'!$Q$6:$AA$1115,10)</f>
        <v>100125</v>
      </c>
      <c r="M662" s="10">
        <f>VLOOKUP($B662,'[1]Sin Corporativo'!$Q$6:$AA$1115,11)</f>
        <v>100472</v>
      </c>
      <c r="N662" s="29">
        <f>VLOOKUP($B662,'[2]pop-2020-2023'!$I$5:$M$1126,2)</f>
        <v>530107</v>
      </c>
      <c r="O662" s="28">
        <f>VLOOKUP($B662,'[2]pop-2020-2023'!$I$5:$M$1126,3)</f>
        <v>540204</v>
      </c>
      <c r="P662" s="28">
        <f>VLOOKUP($B662,'[2]pop-2020-2023'!$I$5:$M$1126,4)</f>
        <v>548202</v>
      </c>
      <c r="Q662" s="30">
        <f>VLOOKUP($B662,'[2]pop-2020-2023'!$I$5:$M$1126,5)</f>
        <v>555030</v>
      </c>
      <c r="R662" s="29">
        <f>VLOOKUP($B662,'[3]Hogares total'!$D$5:$L$1126,6)</f>
        <v>152071</v>
      </c>
      <c r="S662" s="28">
        <f>VLOOKUP($B662,'[3]Hogares total'!$D$5:$L$1126,7)</f>
        <v>157016</v>
      </c>
      <c r="T662" s="28">
        <f>VLOOKUP($B662,'[3]Hogares total'!$D$5:$L$1126,8)</f>
        <v>161362</v>
      </c>
      <c r="U662" s="30">
        <f>VLOOKUP($B662,'[3]Hogares total'!$D$5:$L$1126,9)</f>
        <v>165700</v>
      </c>
      <c r="V662" s="29"/>
      <c r="W662" s="43">
        <f t="shared" si="76"/>
        <v>0.16139643542069293</v>
      </c>
      <c r="X662" s="43">
        <f t="shared" si="77"/>
        <v>0.17674871671391201</v>
      </c>
      <c r="Y662" s="47">
        <f t="shared" si="78"/>
        <v>0.18102084572005117</v>
      </c>
      <c r="Z662" s="29"/>
      <c r="AA662" s="43">
        <f t="shared" si="79"/>
        <v>0.5552746216946044</v>
      </c>
      <c r="AB662" s="43">
        <f t="shared" si="80"/>
        <v>0.60047594848849173</v>
      </c>
      <c r="AC662" s="47">
        <f t="shared" si="81"/>
        <v>0.60634882317441163</v>
      </c>
      <c r="AD662" t="str">
        <f t="shared" si="75"/>
        <v/>
      </c>
    </row>
    <row r="663" spans="2:30" x14ac:dyDescent="0.25">
      <c r="B663" s="9" t="s">
        <v>661</v>
      </c>
      <c r="C663" s="23" t="str">
        <f>VLOOKUP(B663,[2]Municipal!$C$15:$D$60549,2)</f>
        <v>Algarrobo</v>
      </c>
      <c r="D663" s="11">
        <f>VLOOKUP($B663,'[1]Sin Corporativo'!$Q$6:$AA$1115,2)</f>
        <v>472</v>
      </c>
      <c r="E663" s="10">
        <f>VLOOKUP($B663,'[1]Sin Corporativo'!$Q$6:$AA$1115,3)</f>
        <v>676</v>
      </c>
      <c r="F663" s="10">
        <f>VLOOKUP($B663,'[1]Sin Corporativo'!$Q$6:$AA$1115,4)</f>
        <v>1129</v>
      </c>
      <c r="G663" s="12">
        <f>VLOOKUP($B663,'[1]Sin Corporativo'!$Q$6:$AA$1115,5)</f>
        <v>1132</v>
      </c>
      <c r="H663" s="11">
        <f>VLOOKUP($B663,'[1]Sin Corporativo'!$Q$6:$AA$1115,6)</f>
        <v>845</v>
      </c>
      <c r="I663" s="10">
        <f>VLOOKUP($B663,'[1]Sin Corporativo'!$Q$6:$AA$1115,7)</f>
        <v>818</v>
      </c>
      <c r="J663" s="10">
        <f>VLOOKUP($B663,'[1]Sin Corporativo'!$Q$6:$AA$1115,8)</f>
        <v>947</v>
      </c>
      <c r="K663" s="7">
        <f>VLOOKUP($B663,'[1]Sin Corporativo'!$Q$6:$AA$1115,9)</f>
        <v>773</v>
      </c>
      <c r="L663" s="11">
        <f>VLOOKUP($B663,'[1]Sin Corporativo'!$Q$6:$AA$1115,10)</f>
        <v>1121</v>
      </c>
      <c r="M663" s="10">
        <f>VLOOKUP($B663,'[1]Sin Corporativo'!$Q$6:$AA$1115,11)</f>
        <v>870</v>
      </c>
      <c r="N663" s="29">
        <f>VLOOKUP($B663,'[2]pop-2020-2023'!$I$5:$M$1126,2)</f>
        <v>16622</v>
      </c>
      <c r="O663" s="28">
        <f>VLOOKUP($B663,'[2]pop-2020-2023'!$I$5:$M$1126,3)</f>
        <v>17038</v>
      </c>
      <c r="P663" s="28">
        <f>VLOOKUP($B663,'[2]pop-2020-2023'!$I$5:$M$1126,4)</f>
        <v>17325</v>
      </c>
      <c r="Q663" s="30">
        <f>VLOOKUP($B663,'[2]pop-2020-2023'!$I$5:$M$1126,5)</f>
        <v>17549</v>
      </c>
      <c r="R663" s="29">
        <f>VLOOKUP($B663,'[3]Hogares total'!$D$5:$L$1126,6)</f>
        <v>4508</v>
      </c>
      <c r="S663" s="28">
        <f>VLOOKUP($B663,'[3]Hogares total'!$D$5:$L$1126,7)</f>
        <v>4642</v>
      </c>
      <c r="T663" s="28">
        <f>VLOOKUP($B663,'[3]Hogares total'!$D$5:$L$1126,8)</f>
        <v>4758</v>
      </c>
      <c r="U663" s="30">
        <f>VLOOKUP($B663,'[3]Hogares total'!$D$5:$L$1126,9)</f>
        <v>4872</v>
      </c>
      <c r="V663" s="29"/>
      <c r="W663" s="43">
        <f t="shared" si="76"/>
        <v>3.9676018312008454E-2</v>
      </c>
      <c r="X663" s="43">
        <f t="shared" si="77"/>
        <v>4.7215007215007217E-2</v>
      </c>
      <c r="Y663" s="47">
        <f t="shared" si="78"/>
        <v>4.9575474386004903E-2</v>
      </c>
      <c r="Z663" s="29"/>
      <c r="AA663" s="43">
        <f t="shared" si="79"/>
        <v>0.14562688496337786</v>
      </c>
      <c r="AB663" s="43">
        <f t="shared" si="80"/>
        <v>0.17192097519966373</v>
      </c>
      <c r="AC663" s="47">
        <f t="shared" si="81"/>
        <v>0.17857142857142858</v>
      </c>
      <c r="AD663" t="str">
        <f t="shared" si="75"/>
        <v/>
      </c>
    </row>
    <row r="664" spans="2:30" x14ac:dyDescent="0.25">
      <c r="B664" s="9" t="s">
        <v>662</v>
      </c>
      <c r="C664" s="23" t="str">
        <f>VLOOKUP(B664,[2]Municipal!$C$15:$D$60549,2)</f>
        <v>Aracataca</v>
      </c>
      <c r="D664" s="11">
        <f>VLOOKUP($B664,'[1]Sin Corporativo'!$Q$6:$AA$1115,2)</f>
        <v>488</v>
      </c>
      <c r="E664" s="10">
        <f>VLOOKUP($B664,'[1]Sin Corporativo'!$Q$6:$AA$1115,3)</f>
        <v>1260</v>
      </c>
      <c r="F664" s="10">
        <f>VLOOKUP($B664,'[1]Sin Corporativo'!$Q$6:$AA$1115,4)</f>
        <v>1214</v>
      </c>
      <c r="G664" s="12">
        <f>VLOOKUP($B664,'[1]Sin Corporativo'!$Q$6:$AA$1115,5)</f>
        <v>1241</v>
      </c>
      <c r="H664" s="11">
        <f>VLOOKUP($B664,'[1]Sin Corporativo'!$Q$6:$AA$1115,6)</f>
        <v>1365</v>
      </c>
      <c r="I664" s="10">
        <f>VLOOKUP($B664,'[1]Sin Corporativo'!$Q$6:$AA$1115,7)</f>
        <v>1428</v>
      </c>
      <c r="J664" s="10">
        <f>VLOOKUP($B664,'[1]Sin Corporativo'!$Q$6:$AA$1115,8)</f>
        <v>1435</v>
      </c>
      <c r="K664" s="7">
        <f>VLOOKUP($B664,'[1]Sin Corporativo'!$Q$6:$AA$1115,9)</f>
        <v>1407</v>
      </c>
      <c r="L664" s="11">
        <f>VLOOKUP($B664,'[1]Sin Corporativo'!$Q$6:$AA$1115,10)</f>
        <v>1349</v>
      </c>
      <c r="M664" s="10">
        <f>VLOOKUP($B664,'[1]Sin Corporativo'!$Q$6:$AA$1115,11)</f>
        <v>1348</v>
      </c>
      <c r="N664" s="29">
        <f>VLOOKUP($B664,'[2]pop-2020-2023'!$I$5:$M$1126,2)</f>
        <v>42497</v>
      </c>
      <c r="O664" s="28">
        <f>VLOOKUP($B664,'[2]pop-2020-2023'!$I$5:$M$1126,3)</f>
        <v>43413</v>
      </c>
      <c r="P664" s="28">
        <f>VLOOKUP($B664,'[2]pop-2020-2023'!$I$5:$M$1126,4)</f>
        <v>44081</v>
      </c>
      <c r="Q664" s="30">
        <f>VLOOKUP($B664,'[2]pop-2020-2023'!$I$5:$M$1126,5)</f>
        <v>44857</v>
      </c>
      <c r="R664" s="29">
        <f>VLOOKUP($B664,'[3]Hogares total'!$D$5:$L$1126,6)</f>
        <v>11509</v>
      </c>
      <c r="S664" s="28">
        <f>VLOOKUP($B664,'[3]Hogares total'!$D$5:$L$1126,7)</f>
        <v>11853</v>
      </c>
      <c r="T664" s="28">
        <f>VLOOKUP($B664,'[3]Hogares total'!$D$5:$L$1126,8)</f>
        <v>12147</v>
      </c>
      <c r="U664" s="30">
        <f>VLOOKUP($B664,'[3]Hogares total'!$D$5:$L$1126,9)</f>
        <v>12436</v>
      </c>
      <c r="V664" s="29"/>
      <c r="W664" s="43">
        <f t="shared" si="76"/>
        <v>2.9023564370119548E-2</v>
      </c>
      <c r="X664" s="43">
        <f t="shared" si="77"/>
        <v>3.2394909371384499E-2</v>
      </c>
      <c r="Y664" s="47">
        <f t="shared" si="78"/>
        <v>3.0051051117997191E-2</v>
      </c>
      <c r="Z664" s="29"/>
      <c r="AA664" s="43">
        <f t="shared" si="79"/>
        <v>0.10630220197418375</v>
      </c>
      <c r="AB664" s="43">
        <f t="shared" si="80"/>
        <v>0.11755989133119289</v>
      </c>
      <c r="AC664" s="47">
        <f t="shared" si="81"/>
        <v>0.10839498230942425</v>
      </c>
      <c r="AD664" t="str">
        <f t="shared" si="75"/>
        <v/>
      </c>
    </row>
    <row r="665" spans="2:30" x14ac:dyDescent="0.25">
      <c r="B665" s="9" t="s">
        <v>663</v>
      </c>
      <c r="C665" s="23" t="str">
        <f>VLOOKUP(B665,[2]Municipal!$C$15:$D$60549,2)</f>
        <v>Ariguaní</v>
      </c>
      <c r="D665" s="11">
        <f>VLOOKUP($B665,'[1]Sin Corporativo'!$Q$6:$AA$1115,2)</f>
        <v>374</v>
      </c>
      <c r="E665" s="10">
        <f>VLOOKUP($B665,'[1]Sin Corporativo'!$Q$6:$AA$1115,3)</f>
        <v>808</v>
      </c>
      <c r="F665" s="10">
        <f>VLOOKUP($B665,'[1]Sin Corporativo'!$Q$6:$AA$1115,4)</f>
        <v>829</v>
      </c>
      <c r="G665" s="12">
        <f>VLOOKUP($B665,'[1]Sin Corporativo'!$Q$6:$AA$1115,5)</f>
        <v>868</v>
      </c>
      <c r="H665" s="11">
        <f>VLOOKUP($B665,'[1]Sin Corporativo'!$Q$6:$AA$1115,6)</f>
        <v>947</v>
      </c>
      <c r="I665" s="10">
        <f>VLOOKUP($B665,'[1]Sin Corporativo'!$Q$6:$AA$1115,7)</f>
        <v>951</v>
      </c>
      <c r="J665" s="10">
        <f>VLOOKUP($B665,'[1]Sin Corporativo'!$Q$6:$AA$1115,8)</f>
        <v>1013</v>
      </c>
      <c r="K665" s="7">
        <f>VLOOKUP($B665,'[1]Sin Corporativo'!$Q$6:$AA$1115,9)</f>
        <v>998</v>
      </c>
      <c r="L665" s="11">
        <f>VLOOKUP($B665,'[1]Sin Corporativo'!$Q$6:$AA$1115,10)</f>
        <v>924</v>
      </c>
      <c r="M665" s="10">
        <f>VLOOKUP($B665,'[1]Sin Corporativo'!$Q$6:$AA$1115,11)</f>
        <v>953</v>
      </c>
      <c r="N665" s="29">
        <f>VLOOKUP($B665,'[2]pop-2020-2023'!$I$5:$M$1126,2)</f>
        <v>32096</v>
      </c>
      <c r="O665" s="28">
        <f>VLOOKUP($B665,'[2]pop-2020-2023'!$I$5:$M$1126,3)</f>
        <v>32723</v>
      </c>
      <c r="P665" s="28">
        <f>VLOOKUP($B665,'[2]pop-2020-2023'!$I$5:$M$1126,4)</f>
        <v>33252</v>
      </c>
      <c r="Q665" s="30">
        <f>VLOOKUP($B665,'[2]pop-2020-2023'!$I$5:$M$1126,5)</f>
        <v>33688</v>
      </c>
      <c r="R665" s="29">
        <f>VLOOKUP($B665,'[3]Hogares total'!$D$5:$L$1126,6)</f>
        <v>8837</v>
      </c>
      <c r="S665" s="28">
        <f>VLOOKUP($B665,'[3]Hogares total'!$D$5:$L$1126,7)</f>
        <v>9104</v>
      </c>
      <c r="T665" s="28">
        <f>VLOOKUP($B665,'[3]Hogares total'!$D$5:$L$1126,8)</f>
        <v>9336</v>
      </c>
      <c r="U665" s="30">
        <f>VLOOKUP($B665,'[3]Hogares total'!$D$5:$L$1126,9)</f>
        <v>9568</v>
      </c>
      <c r="V665" s="29"/>
      <c r="W665" s="43">
        <f t="shared" si="76"/>
        <v>2.4692112581364788E-2</v>
      </c>
      <c r="X665" s="43">
        <f t="shared" si="77"/>
        <v>2.8599783471670876E-2</v>
      </c>
      <c r="Y665" s="47">
        <f t="shared" si="78"/>
        <v>2.8289004986938971E-2</v>
      </c>
      <c r="Z665" s="29"/>
      <c r="AA665" s="43">
        <f t="shared" si="79"/>
        <v>8.8752196836555358E-2</v>
      </c>
      <c r="AB665" s="43">
        <f t="shared" si="80"/>
        <v>0.1018637532133676</v>
      </c>
      <c r="AC665" s="47">
        <f t="shared" si="81"/>
        <v>9.9602842809364545E-2</v>
      </c>
      <c r="AD665" t="str">
        <f t="shared" si="75"/>
        <v/>
      </c>
    </row>
    <row r="666" spans="2:30" x14ac:dyDescent="0.25">
      <c r="B666" s="9" t="s">
        <v>664</v>
      </c>
      <c r="C666" s="23" t="str">
        <f>VLOOKUP(B666,[2]Municipal!$C$15:$D$60549,2)</f>
        <v>Cerro de San Antonio</v>
      </c>
      <c r="D666" s="11">
        <f>VLOOKUP($B666,'[1]Sin Corporativo'!$Q$6:$AA$1115,2)</f>
        <v>1</v>
      </c>
      <c r="E666" s="10">
        <f>VLOOKUP($B666,'[1]Sin Corporativo'!$Q$6:$AA$1115,3)</f>
        <v>3</v>
      </c>
      <c r="F666" s="10">
        <f>VLOOKUP($B666,'[1]Sin Corporativo'!$Q$6:$AA$1115,4)</f>
        <v>3</v>
      </c>
      <c r="G666" s="12">
        <f>VLOOKUP($B666,'[1]Sin Corporativo'!$Q$6:$AA$1115,5)</f>
        <v>285</v>
      </c>
      <c r="H666" s="11">
        <f>VLOOKUP($B666,'[1]Sin Corporativo'!$Q$6:$AA$1115,6)</f>
        <v>3</v>
      </c>
      <c r="I666" s="10">
        <f>VLOOKUP($B666,'[1]Sin Corporativo'!$Q$6:$AA$1115,7)</f>
        <v>3</v>
      </c>
      <c r="J666" s="10">
        <f>VLOOKUP($B666,'[1]Sin Corporativo'!$Q$6:$AA$1115,8)</f>
        <v>2</v>
      </c>
      <c r="K666" s="7">
        <f>VLOOKUP($B666,'[1]Sin Corporativo'!$Q$6:$AA$1115,9)</f>
        <v>2</v>
      </c>
      <c r="L666" s="11">
        <f>VLOOKUP($B666,'[1]Sin Corporativo'!$Q$6:$AA$1115,10)</f>
        <v>1</v>
      </c>
      <c r="M666" s="10">
        <f>VLOOKUP($B666,'[1]Sin Corporativo'!$Q$6:$AA$1115,11)</f>
        <v>1</v>
      </c>
      <c r="N666" s="29">
        <f>VLOOKUP($B666,'[2]pop-2020-2023'!$I$5:$M$1126,2)</f>
        <v>10549</v>
      </c>
      <c r="O666" s="28">
        <f>VLOOKUP($B666,'[2]pop-2020-2023'!$I$5:$M$1126,3)</f>
        <v>10767</v>
      </c>
      <c r="P666" s="28">
        <f>VLOOKUP($B666,'[2]pop-2020-2023'!$I$5:$M$1126,4)</f>
        <v>10954</v>
      </c>
      <c r="Q666" s="30">
        <f>VLOOKUP($B666,'[2]pop-2020-2023'!$I$5:$M$1126,5)</f>
        <v>11146</v>
      </c>
      <c r="R666" s="29">
        <f>VLOOKUP($B666,'[3]Hogares total'!$D$5:$L$1126,6)</f>
        <v>2832</v>
      </c>
      <c r="S666" s="28">
        <f>VLOOKUP($B666,'[3]Hogares total'!$D$5:$L$1126,7)</f>
        <v>2915</v>
      </c>
      <c r="T666" s="28">
        <f>VLOOKUP($B666,'[3]Hogares total'!$D$5:$L$1126,8)</f>
        <v>2989</v>
      </c>
      <c r="U666" s="30">
        <f>VLOOKUP($B666,'[3]Hogares total'!$D$5:$L$1126,9)</f>
        <v>3058</v>
      </c>
      <c r="V666" s="29"/>
      <c r="W666" s="43">
        <f t="shared" si="76"/>
        <v>2.7862914460852607E-4</v>
      </c>
      <c r="X666" s="43">
        <f t="shared" si="77"/>
        <v>2.7387255796969143E-4</v>
      </c>
      <c r="Y666" s="47">
        <f t="shared" si="78"/>
        <v>8.9718284586398715E-5</v>
      </c>
      <c r="Z666" s="29"/>
      <c r="AA666" s="43">
        <f t="shared" si="79"/>
        <v>1.0291595197255575E-3</v>
      </c>
      <c r="AB666" s="43">
        <f t="shared" si="80"/>
        <v>1.0036801605888257E-3</v>
      </c>
      <c r="AC666" s="47">
        <f t="shared" si="81"/>
        <v>3.2701111837802487E-4</v>
      </c>
      <c r="AD666" t="str">
        <f t="shared" si="75"/>
        <v/>
      </c>
    </row>
    <row r="667" spans="2:30" x14ac:dyDescent="0.25">
      <c r="B667" s="9" t="s">
        <v>665</v>
      </c>
      <c r="C667" s="23" t="str">
        <f>VLOOKUP(B667,[2]Municipal!$C$15:$D$60549,2)</f>
        <v>Chibolo</v>
      </c>
      <c r="D667" s="11">
        <f>VLOOKUP($B667,'[1]Sin Corporativo'!$Q$6:$AA$1115,2)</f>
        <v>21</v>
      </c>
      <c r="E667" s="10">
        <f>VLOOKUP($B667,'[1]Sin Corporativo'!$Q$6:$AA$1115,3)</f>
        <v>278</v>
      </c>
      <c r="F667" s="10">
        <f>VLOOKUP($B667,'[1]Sin Corporativo'!$Q$6:$AA$1115,4)</f>
        <v>376</v>
      </c>
      <c r="G667" s="12">
        <f>VLOOKUP($B667,'[1]Sin Corporativo'!$Q$6:$AA$1115,5)</f>
        <v>376</v>
      </c>
      <c r="H667" s="11">
        <f>VLOOKUP($B667,'[1]Sin Corporativo'!$Q$6:$AA$1115,6)</f>
        <v>289</v>
      </c>
      <c r="I667" s="10">
        <f>VLOOKUP($B667,'[1]Sin Corporativo'!$Q$6:$AA$1115,7)</f>
        <v>288</v>
      </c>
      <c r="J667" s="10">
        <f>VLOOKUP($B667,'[1]Sin Corporativo'!$Q$6:$AA$1115,8)</f>
        <v>289</v>
      </c>
      <c r="K667" s="7">
        <f>VLOOKUP($B667,'[1]Sin Corporativo'!$Q$6:$AA$1115,9)</f>
        <v>289</v>
      </c>
      <c r="L667" s="11">
        <f>VLOOKUP($B667,'[1]Sin Corporativo'!$Q$6:$AA$1115,10)</f>
        <v>297</v>
      </c>
      <c r="M667" s="10">
        <f>VLOOKUP($B667,'[1]Sin Corporativo'!$Q$6:$AA$1115,11)</f>
        <v>301</v>
      </c>
      <c r="N667" s="29">
        <f>VLOOKUP($B667,'[2]pop-2020-2023'!$I$5:$M$1126,2)</f>
        <v>23374</v>
      </c>
      <c r="O667" s="28">
        <f>VLOOKUP($B667,'[2]pop-2020-2023'!$I$5:$M$1126,3)</f>
        <v>23928</v>
      </c>
      <c r="P667" s="28">
        <f>VLOOKUP($B667,'[2]pop-2020-2023'!$I$5:$M$1126,4)</f>
        <v>24291</v>
      </c>
      <c r="Q667" s="30">
        <f>VLOOKUP($B667,'[2]pop-2020-2023'!$I$5:$M$1126,5)</f>
        <v>24624</v>
      </c>
      <c r="R667" s="29">
        <f>VLOOKUP($B667,'[3]Hogares total'!$D$5:$L$1126,6)</f>
        <v>7115</v>
      </c>
      <c r="S667" s="28">
        <f>VLOOKUP($B667,'[3]Hogares total'!$D$5:$L$1126,7)</f>
        <v>7335</v>
      </c>
      <c r="T667" s="28">
        <f>VLOOKUP($B667,'[3]Hogares total'!$D$5:$L$1126,8)</f>
        <v>7524</v>
      </c>
      <c r="U667" s="30">
        <f>VLOOKUP($B667,'[3]Hogares total'!$D$5:$L$1126,9)</f>
        <v>7710</v>
      </c>
      <c r="V667" s="29"/>
      <c r="W667" s="43">
        <f t="shared" si="76"/>
        <v>1.1618187897024406E-2</v>
      </c>
      <c r="X667" s="43">
        <f t="shared" si="77"/>
        <v>1.1856243052982586E-2</v>
      </c>
      <c r="Y667" s="47">
        <f t="shared" si="78"/>
        <v>1.2223846653671214E-2</v>
      </c>
      <c r="Z667" s="29"/>
      <c r="AA667" s="43">
        <f t="shared" si="79"/>
        <v>3.7900477164280848E-2</v>
      </c>
      <c r="AB667" s="43">
        <f t="shared" si="80"/>
        <v>3.8277511961722487E-2</v>
      </c>
      <c r="AC667" s="47">
        <f t="shared" si="81"/>
        <v>3.9040207522697795E-2</v>
      </c>
      <c r="AD667" t="str">
        <f t="shared" si="75"/>
        <v/>
      </c>
    </row>
    <row r="668" spans="2:30" x14ac:dyDescent="0.25">
      <c r="B668" s="9" t="s">
        <v>666</v>
      </c>
      <c r="C668" s="23" t="str">
        <f>VLOOKUP(B668,[2]Municipal!$C$15:$D$60549,2)</f>
        <v>Ciénaga</v>
      </c>
      <c r="D668" s="11">
        <f>VLOOKUP($B668,'[1]Sin Corporativo'!$Q$6:$AA$1115,2)</f>
        <v>5408</v>
      </c>
      <c r="E668" s="10">
        <f>VLOOKUP($B668,'[1]Sin Corporativo'!$Q$6:$AA$1115,3)</f>
        <v>8468</v>
      </c>
      <c r="F668" s="10">
        <f>VLOOKUP($B668,'[1]Sin Corporativo'!$Q$6:$AA$1115,4)</f>
        <v>8878</v>
      </c>
      <c r="G668" s="12">
        <f>VLOOKUP($B668,'[1]Sin Corporativo'!$Q$6:$AA$1115,5)</f>
        <v>8957</v>
      </c>
      <c r="H668" s="11">
        <f>VLOOKUP($B668,'[1]Sin Corporativo'!$Q$6:$AA$1115,6)</f>
        <v>10467</v>
      </c>
      <c r="I668" s="10">
        <f>VLOOKUP($B668,'[1]Sin Corporativo'!$Q$6:$AA$1115,7)</f>
        <v>10328</v>
      </c>
      <c r="J668" s="10">
        <f>VLOOKUP($B668,'[1]Sin Corporativo'!$Q$6:$AA$1115,8)</f>
        <v>10411</v>
      </c>
      <c r="K668" s="7">
        <f>VLOOKUP($B668,'[1]Sin Corporativo'!$Q$6:$AA$1115,9)</f>
        <v>10423</v>
      </c>
      <c r="L668" s="11">
        <f>VLOOKUP($B668,'[1]Sin Corporativo'!$Q$6:$AA$1115,10)</f>
        <v>10347</v>
      </c>
      <c r="M668" s="10">
        <f>VLOOKUP($B668,'[1]Sin Corporativo'!$Q$6:$AA$1115,11)</f>
        <v>10291</v>
      </c>
      <c r="N668" s="29">
        <f>VLOOKUP($B668,'[2]pop-2020-2023'!$I$5:$M$1126,2)</f>
        <v>126370</v>
      </c>
      <c r="O668" s="28">
        <f>VLOOKUP($B668,'[2]pop-2020-2023'!$I$5:$M$1126,3)</f>
        <v>128153</v>
      </c>
      <c r="P668" s="28">
        <f>VLOOKUP($B668,'[2]pop-2020-2023'!$I$5:$M$1126,4)</f>
        <v>130000</v>
      </c>
      <c r="Q668" s="30">
        <f>VLOOKUP($B668,'[2]pop-2020-2023'!$I$5:$M$1126,5)</f>
        <v>132157</v>
      </c>
      <c r="R668" s="29">
        <f>VLOOKUP($B668,'[3]Hogares total'!$D$5:$L$1126,6)</f>
        <v>31519</v>
      </c>
      <c r="S668" s="28">
        <f>VLOOKUP($B668,'[3]Hogares total'!$D$5:$L$1126,7)</f>
        <v>32520</v>
      </c>
      <c r="T668" s="28">
        <f>VLOOKUP($B668,'[3]Hogares total'!$D$5:$L$1126,8)</f>
        <v>33407</v>
      </c>
      <c r="U668" s="30">
        <f>VLOOKUP($B668,'[3]Hogares total'!$D$5:$L$1126,9)</f>
        <v>34295</v>
      </c>
      <c r="V668" s="29"/>
      <c r="W668" s="43">
        <f t="shared" si="76"/>
        <v>6.6077267016769012E-2</v>
      </c>
      <c r="X668" s="43">
        <f t="shared" si="77"/>
        <v>7.9446153846153847E-2</v>
      </c>
      <c r="Y668" s="47">
        <f t="shared" si="78"/>
        <v>7.7869503696361142E-2</v>
      </c>
      <c r="Z668" s="29"/>
      <c r="AA668" s="43">
        <f t="shared" si="79"/>
        <v>0.26039360393603939</v>
      </c>
      <c r="AB668" s="43">
        <f t="shared" si="80"/>
        <v>0.30915676355254884</v>
      </c>
      <c r="AC668" s="47">
        <f t="shared" si="81"/>
        <v>0.30007289692374983</v>
      </c>
      <c r="AD668" t="str">
        <f t="shared" si="75"/>
        <v/>
      </c>
    </row>
    <row r="669" spans="2:30" x14ac:dyDescent="0.25">
      <c r="B669" s="9" t="s">
        <v>667</v>
      </c>
      <c r="C669" s="23" t="str">
        <f>VLOOKUP(B669,[2]Municipal!$C$15:$D$60549,2)</f>
        <v>Concordia</v>
      </c>
      <c r="D669" s="11">
        <f>VLOOKUP($B669,'[1]Sin Corporativo'!$Q$6:$AA$1115,2)</f>
        <v>174</v>
      </c>
      <c r="E669" s="10">
        <f>VLOOKUP($B669,'[1]Sin Corporativo'!$Q$6:$AA$1115,3)</f>
        <v>174</v>
      </c>
      <c r="F669" s="10">
        <f>VLOOKUP($B669,'[1]Sin Corporativo'!$Q$6:$AA$1115,4)</f>
        <v>245</v>
      </c>
      <c r="G669" s="12">
        <f>VLOOKUP($B669,'[1]Sin Corporativo'!$Q$6:$AA$1115,5)</f>
        <v>214</v>
      </c>
      <c r="H669" s="11">
        <f>VLOOKUP($B669,'[1]Sin Corporativo'!$Q$6:$AA$1115,6)</f>
        <v>2</v>
      </c>
      <c r="I669" s="10">
        <f>VLOOKUP($B669,'[1]Sin Corporativo'!$Q$6:$AA$1115,7)</f>
        <v>1</v>
      </c>
      <c r="J669" s="10">
        <f>VLOOKUP($B669,'[1]Sin Corporativo'!$Q$6:$AA$1115,8)</f>
        <v>1</v>
      </c>
      <c r="K669" s="7">
        <f>VLOOKUP($B669,'[1]Sin Corporativo'!$Q$6:$AA$1115,9)</f>
        <v>1</v>
      </c>
      <c r="L669" s="11">
        <f>VLOOKUP($B669,'[1]Sin Corporativo'!$Q$6:$AA$1115,10)</f>
        <v>1</v>
      </c>
      <c r="M669" s="10">
        <f>VLOOKUP($B669,'[1]Sin Corporativo'!$Q$6:$AA$1115,11)</f>
        <v>1</v>
      </c>
      <c r="N669" s="29">
        <f>VLOOKUP($B669,'[2]pop-2020-2023'!$I$5:$M$1126,2)</f>
        <v>11168</v>
      </c>
      <c r="O669" s="28">
        <f>VLOOKUP($B669,'[2]pop-2020-2023'!$I$5:$M$1126,3)</f>
        <v>11414</v>
      </c>
      <c r="P669" s="28">
        <f>VLOOKUP($B669,'[2]pop-2020-2023'!$I$5:$M$1126,4)</f>
        <v>11590</v>
      </c>
      <c r="Q669" s="30">
        <f>VLOOKUP($B669,'[2]pop-2020-2023'!$I$5:$M$1126,5)</f>
        <v>11731</v>
      </c>
      <c r="R669" s="29">
        <f>VLOOKUP($B669,'[3]Hogares total'!$D$5:$L$1126,6)</f>
        <v>3357</v>
      </c>
      <c r="S669" s="28">
        <f>VLOOKUP($B669,'[3]Hogares total'!$D$5:$L$1126,7)</f>
        <v>3453</v>
      </c>
      <c r="T669" s="28">
        <f>VLOOKUP($B669,'[3]Hogares total'!$D$5:$L$1126,8)</f>
        <v>3534</v>
      </c>
      <c r="U669" s="30">
        <f>VLOOKUP($B669,'[3]Hogares total'!$D$5:$L$1126,9)</f>
        <v>3613</v>
      </c>
      <c r="V669" s="29"/>
      <c r="W669" s="43">
        <f t="shared" si="76"/>
        <v>1.524443665673734E-2</v>
      </c>
      <c r="X669" s="43">
        <f t="shared" si="77"/>
        <v>8.6281276962899049E-5</v>
      </c>
      <c r="Y669" s="47">
        <f t="shared" si="78"/>
        <v>8.5244224703776323E-5</v>
      </c>
      <c r="Z669" s="29"/>
      <c r="AA669" s="43">
        <f t="shared" si="79"/>
        <v>5.0390964378801043E-2</v>
      </c>
      <c r="AB669" s="43">
        <f t="shared" si="80"/>
        <v>2.8296547821165819E-4</v>
      </c>
      <c r="AC669" s="47">
        <f t="shared" si="81"/>
        <v>2.7677830058123442E-4</v>
      </c>
      <c r="AD669" t="str">
        <f t="shared" si="75"/>
        <v/>
      </c>
    </row>
    <row r="670" spans="2:30" x14ac:dyDescent="0.25">
      <c r="B670" s="9" t="s">
        <v>668</v>
      </c>
      <c r="C670" s="23" t="str">
        <f>VLOOKUP(B670,[2]Municipal!$C$15:$D$60549,2)</f>
        <v>El Banco</v>
      </c>
      <c r="D670" s="11">
        <f>VLOOKUP($B670,'[1]Sin Corporativo'!$Q$6:$AA$1115,2)</f>
        <v>1058</v>
      </c>
      <c r="E670" s="10">
        <f>VLOOKUP($B670,'[1]Sin Corporativo'!$Q$6:$AA$1115,3)</f>
        <v>1897</v>
      </c>
      <c r="F670" s="10">
        <f>VLOOKUP($B670,'[1]Sin Corporativo'!$Q$6:$AA$1115,4)</f>
        <v>1824</v>
      </c>
      <c r="G670" s="12">
        <f>VLOOKUP($B670,'[1]Sin Corporativo'!$Q$6:$AA$1115,5)</f>
        <v>1707</v>
      </c>
      <c r="H670" s="11">
        <f>VLOOKUP($B670,'[1]Sin Corporativo'!$Q$6:$AA$1115,6)</f>
        <v>1724</v>
      </c>
      <c r="I670" s="10">
        <f>VLOOKUP($B670,'[1]Sin Corporativo'!$Q$6:$AA$1115,7)</f>
        <v>1662</v>
      </c>
      <c r="J670" s="10">
        <f>VLOOKUP($B670,'[1]Sin Corporativo'!$Q$6:$AA$1115,8)</f>
        <v>2290</v>
      </c>
      <c r="K670" s="7">
        <f>VLOOKUP($B670,'[1]Sin Corporativo'!$Q$6:$AA$1115,9)</f>
        <v>1994</v>
      </c>
      <c r="L670" s="11">
        <f>VLOOKUP($B670,'[1]Sin Corporativo'!$Q$6:$AA$1115,10)</f>
        <v>2182</v>
      </c>
      <c r="M670" s="10">
        <f>VLOOKUP($B670,'[1]Sin Corporativo'!$Q$6:$AA$1115,11)</f>
        <v>2168</v>
      </c>
      <c r="N670" s="29">
        <f>VLOOKUP($B670,'[2]pop-2020-2023'!$I$5:$M$1126,2)</f>
        <v>69696</v>
      </c>
      <c r="O670" s="28">
        <f>VLOOKUP($B670,'[2]pop-2020-2023'!$I$5:$M$1126,3)</f>
        <v>71156</v>
      </c>
      <c r="P670" s="28">
        <f>VLOOKUP($B670,'[2]pop-2020-2023'!$I$5:$M$1126,4)</f>
        <v>72286</v>
      </c>
      <c r="Q670" s="30">
        <f>VLOOKUP($B670,'[2]pop-2020-2023'!$I$5:$M$1126,5)</f>
        <v>73253</v>
      </c>
      <c r="R670" s="29">
        <f>VLOOKUP($B670,'[3]Hogares total'!$D$5:$L$1126,6)</f>
        <v>20455</v>
      </c>
      <c r="S670" s="28">
        <f>VLOOKUP($B670,'[3]Hogares total'!$D$5:$L$1126,7)</f>
        <v>21078</v>
      </c>
      <c r="T670" s="28">
        <f>VLOOKUP($B670,'[3]Hogares total'!$D$5:$L$1126,8)</f>
        <v>21606</v>
      </c>
      <c r="U670" s="30">
        <f>VLOOKUP($B670,'[3]Hogares total'!$D$5:$L$1126,9)</f>
        <v>22123</v>
      </c>
      <c r="V670" s="29"/>
      <c r="W670" s="43">
        <f t="shared" si="76"/>
        <v>2.6659733543200854E-2</v>
      </c>
      <c r="X670" s="43">
        <f t="shared" si="77"/>
        <v>2.2992003984173975E-2</v>
      </c>
      <c r="Y670" s="47">
        <f t="shared" si="78"/>
        <v>2.9596057499351562E-2</v>
      </c>
      <c r="Z670" s="29"/>
      <c r="AA670" s="43">
        <f t="shared" si="79"/>
        <v>8.9999051143372241E-2</v>
      </c>
      <c r="AB670" s="43">
        <f t="shared" si="80"/>
        <v>7.6923076923076927E-2</v>
      </c>
      <c r="AC670" s="47">
        <f t="shared" si="81"/>
        <v>9.7997559101387702E-2</v>
      </c>
      <c r="AD670" t="str">
        <f t="shared" si="75"/>
        <v/>
      </c>
    </row>
    <row r="671" spans="2:30" x14ac:dyDescent="0.25">
      <c r="B671" s="9" t="s">
        <v>669</v>
      </c>
      <c r="C671" s="23" t="str">
        <f>VLOOKUP(B671,[2]Municipal!$C$15:$D$60549,2)</f>
        <v>El Piñón</v>
      </c>
      <c r="D671" s="11">
        <f>VLOOKUP($B671,'[1]Sin Corporativo'!$Q$6:$AA$1115,2)</f>
        <v>169</v>
      </c>
      <c r="E671" s="10">
        <f>VLOOKUP($B671,'[1]Sin Corporativo'!$Q$6:$AA$1115,3)</f>
        <v>169</v>
      </c>
      <c r="F671" s="10">
        <f>VLOOKUP($B671,'[1]Sin Corporativo'!$Q$6:$AA$1115,4)</f>
        <v>362</v>
      </c>
      <c r="G671" s="12">
        <f>VLOOKUP($B671,'[1]Sin Corporativo'!$Q$6:$AA$1115,5)</f>
        <v>362</v>
      </c>
      <c r="H671" s="11">
        <f>VLOOKUP($B671,'[1]Sin Corporativo'!$Q$6:$AA$1115,6)</f>
        <v>162</v>
      </c>
      <c r="I671" s="10">
        <f>VLOOKUP($B671,'[1]Sin Corporativo'!$Q$6:$AA$1115,7)</f>
        <v>161</v>
      </c>
      <c r="J671" s="10">
        <f>VLOOKUP($B671,'[1]Sin Corporativo'!$Q$6:$AA$1115,8)</f>
        <v>162</v>
      </c>
      <c r="K671" s="7">
        <f>VLOOKUP($B671,'[1]Sin Corporativo'!$Q$6:$AA$1115,9)</f>
        <v>162</v>
      </c>
      <c r="L671" s="11">
        <f>VLOOKUP($B671,'[1]Sin Corporativo'!$Q$6:$AA$1115,10)</f>
        <v>161</v>
      </c>
      <c r="M671" s="10">
        <f>VLOOKUP($B671,'[1]Sin Corporativo'!$Q$6:$AA$1115,11)</f>
        <v>162</v>
      </c>
      <c r="N671" s="29">
        <f>VLOOKUP($B671,'[2]pop-2020-2023'!$I$5:$M$1126,2)</f>
        <v>24091</v>
      </c>
      <c r="O671" s="28">
        <f>VLOOKUP($B671,'[2]pop-2020-2023'!$I$5:$M$1126,3)</f>
        <v>24646</v>
      </c>
      <c r="P671" s="28">
        <f>VLOOKUP($B671,'[2]pop-2020-2023'!$I$5:$M$1126,4)</f>
        <v>25042</v>
      </c>
      <c r="Q671" s="30">
        <f>VLOOKUP($B671,'[2]pop-2020-2023'!$I$5:$M$1126,5)</f>
        <v>25382</v>
      </c>
      <c r="R671" s="29">
        <f>VLOOKUP($B671,'[3]Hogares total'!$D$5:$L$1126,6)</f>
        <v>7521</v>
      </c>
      <c r="S671" s="28">
        <f>VLOOKUP($B671,'[3]Hogares total'!$D$5:$L$1126,7)</f>
        <v>7731</v>
      </c>
      <c r="T671" s="28">
        <f>VLOOKUP($B671,'[3]Hogares total'!$D$5:$L$1126,8)</f>
        <v>7907</v>
      </c>
      <c r="U671" s="30">
        <f>VLOOKUP($B671,'[3]Hogares total'!$D$5:$L$1126,9)</f>
        <v>8079</v>
      </c>
      <c r="V671" s="29"/>
      <c r="W671" s="43">
        <f t="shared" si="76"/>
        <v>6.8570964862452325E-3</v>
      </c>
      <c r="X671" s="43">
        <f t="shared" si="77"/>
        <v>6.4291989457711043E-3</v>
      </c>
      <c r="Y671" s="47">
        <f t="shared" si="78"/>
        <v>6.3824757702308724E-3</v>
      </c>
      <c r="Z671" s="29"/>
      <c r="AA671" s="43">
        <f t="shared" si="79"/>
        <v>2.1860043978786704E-2</v>
      </c>
      <c r="AB671" s="43">
        <f t="shared" si="80"/>
        <v>2.036170481851524E-2</v>
      </c>
      <c r="AC671" s="47">
        <f t="shared" si="81"/>
        <v>2.0051986632008911E-2</v>
      </c>
      <c r="AD671" t="str">
        <f t="shared" si="75"/>
        <v/>
      </c>
    </row>
    <row r="672" spans="2:30" x14ac:dyDescent="0.25">
      <c r="B672" s="9" t="s">
        <v>670</v>
      </c>
      <c r="C672" s="23" t="str">
        <f>VLOOKUP(B672,[2]Municipal!$C$15:$D$60549,2)</f>
        <v>El Retén</v>
      </c>
      <c r="D672" s="11">
        <f>VLOOKUP($B672,'[1]Sin Corporativo'!$Q$6:$AA$1115,2)</f>
        <v>7</v>
      </c>
      <c r="E672" s="10">
        <f>VLOOKUP($B672,'[1]Sin Corporativo'!$Q$6:$AA$1115,3)</f>
        <v>506</v>
      </c>
      <c r="F672" s="10">
        <f>VLOOKUP($B672,'[1]Sin Corporativo'!$Q$6:$AA$1115,4)</f>
        <v>845</v>
      </c>
      <c r="G672" s="12">
        <f>VLOOKUP($B672,'[1]Sin Corporativo'!$Q$6:$AA$1115,5)</f>
        <v>845</v>
      </c>
      <c r="H672" s="11">
        <f>VLOOKUP($B672,'[1]Sin Corporativo'!$Q$6:$AA$1115,6)</f>
        <v>523</v>
      </c>
      <c r="I672" s="10">
        <f>VLOOKUP($B672,'[1]Sin Corporativo'!$Q$6:$AA$1115,7)</f>
        <v>536</v>
      </c>
      <c r="J672" s="10">
        <f>VLOOKUP($B672,'[1]Sin Corporativo'!$Q$6:$AA$1115,8)</f>
        <v>549</v>
      </c>
      <c r="K672" s="7">
        <f>VLOOKUP($B672,'[1]Sin Corporativo'!$Q$6:$AA$1115,9)</f>
        <v>575</v>
      </c>
      <c r="L672" s="11">
        <f>VLOOKUP($B672,'[1]Sin Corporativo'!$Q$6:$AA$1115,10)</f>
        <v>588</v>
      </c>
      <c r="M672" s="10">
        <f>VLOOKUP($B672,'[1]Sin Corporativo'!$Q$6:$AA$1115,11)</f>
        <v>579</v>
      </c>
      <c r="N672" s="29">
        <f>VLOOKUP($B672,'[2]pop-2020-2023'!$I$5:$M$1126,2)</f>
        <v>20776</v>
      </c>
      <c r="O672" s="28">
        <f>VLOOKUP($B672,'[2]pop-2020-2023'!$I$5:$M$1126,3)</f>
        <v>21099</v>
      </c>
      <c r="P672" s="28">
        <f>VLOOKUP($B672,'[2]pop-2020-2023'!$I$5:$M$1126,4)</f>
        <v>21406</v>
      </c>
      <c r="Q672" s="30">
        <f>VLOOKUP($B672,'[2]pop-2020-2023'!$I$5:$M$1126,5)</f>
        <v>21634</v>
      </c>
      <c r="R672" s="29">
        <f>VLOOKUP($B672,'[3]Hogares total'!$D$5:$L$1126,6)</f>
        <v>4947</v>
      </c>
      <c r="S672" s="28">
        <f>VLOOKUP($B672,'[3]Hogares total'!$D$5:$L$1126,7)</f>
        <v>5101</v>
      </c>
      <c r="T672" s="28">
        <f>VLOOKUP($B672,'[3]Hogares total'!$D$5:$L$1126,8)</f>
        <v>5238</v>
      </c>
      <c r="U672" s="30">
        <f>VLOOKUP($B672,'[3]Hogares total'!$D$5:$L$1126,9)</f>
        <v>5374</v>
      </c>
      <c r="V672" s="29"/>
      <c r="W672" s="43">
        <f t="shared" si="76"/>
        <v>2.3982179250201432E-2</v>
      </c>
      <c r="X672" s="43">
        <f t="shared" si="77"/>
        <v>2.5039708492945904E-2</v>
      </c>
      <c r="Y672" s="47">
        <f t="shared" si="78"/>
        <v>2.6763427937505777E-2</v>
      </c>
      <c r="Z672" s="29"/>
      <c r="AA672" s="43">
        <f t="shared" si="79"/>
        <v>9.9196236032150553E-2</v>
      </c>
      <c r="AB672" s="43">
        <f t="shared" si="80"/>
        <v>0.10232913325696831</v>
      </c>
      <c r="AC672" s="47">
        <f t="shared" si="81"/>
        <v>0.10774097506512839</v>
      </c>
      <c r="AD672" t="str">
        <f t="shared" si="75"/>
        <v/>
      </c>
    </row>
    <row r="673" spans="2:30" x14ac:dyDescent="0.25">
      <c r="B673" s="9" t="s">
        <v>671</v>
      </c>
      <c r="C673" s="23" t="str">
        <f>VLOOKUP(B673,[2]Municipal!$C$15:$D$60549,2)</f>
        <v>Fundación</v>
      </c>
      <c r="D673" s="11">
        <f>VLOOKUP($B673,'[1]Sin Corporativo'!$Q$6:$AA$1115,2)</f>
        <v>2962</v>
      </c>
      <c r="E673" s="10">
        <f>VLOOKUP($B673,'[1]Sin Corporativo'!$Q$6:$AA$1115,3)</f>
        <v>7000</v>
      </c>
      <c r="F673" s="10">
        <f>VLOOKUP($B673,'[1]Sin Corporativo'!$Q$6:$AA$1115,4)</f>
        <v>7523</v>
      </c>
      <c r="G673" s="12">
        <f>VLOOKUP($B673,'[1]Sin Corporativo'!$Q$6:$AA$1115,5)</f>
        <v>7539</v>
      </c>
      <c r="H673" s="11">
        <f>VLOOKUP($B673,'[1]Sin Corporativo'!$Q$6:$AA$1115,6)</f>
        <v>6950</v>
      </c>
      <c r="I673" s="10">
        <f>VLOOKUP($B673,'[1]Sin Corporativo'!$Q$6:$AA$1115,7)</f>
        <v>6834</v>
      </c>
      <c r="J673" s="10">
        <f>VLOOKUP($B673,'[1]Sin Corporativo'!$Q$6:$AA$1115,8)</f>
        <v>6751</v>
      </c>
      <c r="K673" s="7">
        <f>VLOOKUP($B673,'[1]Sin Corporativo'!$Q$6:$AA$1115,9)</f>
        <v>6869</v>
      </c>
      <c r="L673" s="11">
        <f>VLOOKUP($B673,'[1]Sin Corporativo'!$Q$6:$AA$1115,10)</f>
        <v>6906</v>
      </c>
      <c r="M673" s="10">
        <f>VLOOKUP($B673,'[1]Sin Corporativo'!$Q$6:$AA$1115,11)</f>
        <v>6880</v>
      </c>
      <c r="N673" s="29">
        <f>VLOOKUP($B673,'[2]pop-2020-2023'!$I$5:$M$1126,2)</f>
        <v>70639</v>
      </c>
      <c r="O673" s="28">
        <f>VLOOKUP($B673,'[2]pop-2020-2023'!$I$5:$M$1126,3)</f>
        <v>72056</v>
      </c>
      <c r="P673" s="28">
        <f>VLOOKUP($B673,'[2]pop-2020-2023'!$I$5:$M$1126,4)</f>
        <v>73170</v>
      </c>
      <c r="Q673" s="30">
        <f>VLOOKUP($B673,'[2]pop-2020-2023'!$I$5:$M$1126,5)</f>
        <v>74175</v>
      </c>
      <c r="R673" s="29">
        <f>VLOOKUP($B673,'[3]Hogares total'!$D$5:$L$1126,6)</f>
        <v>18200</v>
      </c>
      <c r="S673" s="28">
        <f>VLOOKUP($B673,'[3]Hogares total'!$D$5:$L$1126,7)</f>
        <v>18772</v>
      </c>
      <c r="T673" s="28">
        <f>VLOOKUP($B673,'[3]Hogares total'!$D$5:$L$1126,8)</f>
        <v>19277</v>
      </c>
      <c r="U673" s="30">
        <f>VLOOKUP($B673,'[3]Hogares total'!$D$5:$L$1126,9)</f>
        <v>19782</v>
      </c>
      <c r="V673" s="29"/>
      <c r="W673" s="43">
        <f t="shared" si="76"/>
        <v>9.7146663706006442E-2</v>
      </c>
      <c r="X673" s="43">
        <f t="shared" si="77"/>
        <v>9.3398933989339891E-2</v>
      </c>
      <c r="Y673" s="47">
        <f t="shared" si="78"/>
        <v>9.2753623188405798E-2</v>
      </c>
      <c r="Z673" s="29"/>
      <c r="AA673" s="43">
        <f t="shared" si="79"/>
        <v>0.37289580225868313</v>
      </c>
      <c r="AB673" s="43">
        <f t="shared" si="80"/>
        <v>0.35451574415106085</v>
      </c>
      <c r="AC673" s="47">
        <f t="shared" si="81"/>
        <v>0.34779092103932868</v>
      </c>
      <c r="AD673" t="str">
        <f t="shared" si="75"/>
        <v/>
      </c>
    </row>
    <row r="674" spans="2:30" x14ac:dyDescent="0.25">
      <c r="B674" s="9" t="s">
        <v>672</v>
      </c>
      <c r="C674" s="23" t="str">
        <f>VLOOKUP(B674,[2]Municipal!$C$15:$D$60549,2)</f>
        <v>Guamal</v>
      </c>
      <c r="D674" s="11">
        <f>VLOOKUP($B674,'[1]Sin Corporativo'!$Q$6:$AA$1115,2)</f>
        <v>515</v>
      </c>
      <c r="E674" s="10">
        <f>VLOOKUP($B674,'[1]Sin Corporativo'!$Q$6:$AA$1115,3)</f>
        <v>571</v>
      </c>
      <c r="F674" s="10">
        <f>VLOOKUP($B674,'[1]Sin Corporativo'!$Q$6:$AA$1115,4)</f>
        <v>414</v>
      </c>
      <c r="G674" s="12">
        <f>VLOOKUP($B674,'[1]Sin Corporativo'!$Q$6:$AA$1115,5)</f>
        <v>494</v>
      </c>
      <c r="H674" s="11">
        <f>VLOOKUP($B674,'[1]Sin Corporativo'!$Q$6:$AA$1115,6)</f>
        <v>779</v>
      </c>
      <c r="I674" s="10">
        <f>VLOOKUP($B674,'[1]Sin Corporativo'!$Q$6:$AA$1115,7)</f>
        <v>808</v>
      </c>
      <c r="J674" s="10">
        <f>VLOOKUP($B674,'[1]Sin Corporativo'!$Q$6:$AA$1115,8)</f>
        <v>506</v>
      </c>
      <c r="K674" s="7">
        <f>VLOOKUP($B674,'[1]Sin Corporativo'!$Q$6:$AA$1115,9)</f>
        <v>499</v>
      </c>
      <c r="L674" s="11">
        <f>VLOOKUP($B674,'[1]Sin Corporativo'!$Q$6:$AA$1115,10)</f>
        <v>1027</v>
      </c>
      <c r="M674" s="10">
        <f>VLOOKUP($B674,'[1]Sin Corporativo'!$Q$6:$AA$1115,11)</f>
        <v>967</v>
      </c>
      <c r="N674" s="29">
        <f>VLOOKUP($B674,'[2]pop-2020-2023'!$I$5:$M$1126,2)</f>
        <v>28418</v>
      </c>
      <c r="O674" s="28">
        <f>VLOOKUP($B674,'[2]pop-2020-2023'!$I$5:$M$1126,3)</f>
        <v>29069</v>
      </c>
      <c r="P674" s="28">
        <f>VLOOKUP($B674,'[2]pop-2020-2023'!$I$5:$M$1126,4)</f>
        <v>29568</v>
      </c>
      <c r="Q674" s="30">
        <f>VLOOKUP($B674,'[2]pop-2020-2023'!$I$5:$M$1126,5)</f>
        <v>29946</v>
      </c>
      <c r="R674" s="29">
        <f>VLOOKUP($B674,'[3]Hogares total'!$D$5:$L$1126,6)</f>
        <v>7036</v>
      </c>
      <c r="S674" s="28">
        <f>VLOOKUP($B674,'[3]Hogares total'!$D$5:$L$1126,7)</f>
        <v>7211</v>
      </c>
      <c r="T674" s="28">
        <f>VLOOKUP($B674,'[3]Hogares total'!$D$5:$L$1126,8)</f>
        <v>7360</v>
      </c>
      <c r="U674" s="30">
        <f>VLOOKUP($B674,'[3]Hogares total'!$D$5:$L$1126,9)</f>
        <v>7508</v>
      </c>
      <c r="V674" s="29"/>
      <c r="W674" s="43">
        <f t="shared" si="76"/>
        <v>1.9642918573050328E-2</v>
      </c>
      <c r="X674" s="43">
        <f t="shared" si="77"/>
        <v>2.7326839826839828E-2</v>
      </c>
      <c r="Y674" s="47">
        <f t="shared" si="78"/>
        <v>3.2291457957657116E-2</v>
      </c>
      <c r="Z674" s="29"/>
      <c r="AA674" s="43">
        <f t="shared" si="79"/>
        <v>7.91845791152406E-2</v>
      </c>
      <c r="AB674" s="43">
        <f t="shared" si="80"/>
        <v>0.10978260869565218</v>
      </c>
      <c r="AC674" s="47">
        <f t="shared" si="81"/>
        <v>0.12879595098561533</v>
      </c>
      <c r="AD674" t="str">
        <f t="shared" si="75"/>
        <v/>
      </c>
    </row>
    <row r="675" spans="2:30" x14ac:dyDescent="0.25">
      <c r="B675" s="9" t="s">
        <v>673</v>
      </c>
      <c r="C675" s="23" t="str">
        <f>VLOOKUP(B675,[2]Municipal!$C$15:$D$60549,2)</f>
        <v>Nueva Granada</v>
      </c>
      <c r="D675" s="11">
        <f>VLOOKUP($B675,'[1]Sin Corporativo'!$Q$6:$AA$1115,2)</f>
        <v>205</v>
      </c>
      <c r="E675" s="10">
        <f>VLOOKUP($B675,'[1]Sin Corporativo'!$Q$6:$AA$1115,3)</f>
        <v>215</v>
      </c>
      <c r="F675" s="10">
        <f>VLOOKUP($B675,'[1]Sin Corporativo'!$Q$6:$AA$1115,4)</f>
        <v>238</v>
      </c>
      <c r="G675" s="12">
        <f>VLOOKUP($B675,'[1]Sin Corporativo'!$Q$6:$AA$1115,5)</f>
        <v>246</v>
      </c>
      <c r="H675" s="11">
        <f>VLOOKUP($B675,'[1]Sin Corporativo'!$Q$6:$AA$1115,6)</f>
        <v>246</v>
      </c>
      <c r="I675" s="10">
        <f>VLOOKUP($B675,'[1]Sin Corporativo'!$Q$6:$AA$1115,7)</f>
        <v>219</v>
      </c>
      <c r="J675" s="10">
        <f>VLOOKUP($B675,'[1]Sin Corporativo'!$Q$6:$AA$1115,8)</f>
        <v>553</v>
      </c>
      <c r="K675" s="7">
        <f>VLOOKUP($B675,'[1]Sin Corporativo'!$Q$6:$AA$1115,9)</f>
        <v>294</v>
      </c>
      <c r="L675" s="11">
        <f>VLOOKUP($B675,'[1]Sin Corporativo'!$Q$6:$AA$1115,10)</f>
        <v>262</v>
      </c>
      <c r="M675" s="10">
        <f>VLOOKUP($B675,'[1]Sin Corporativo'!$Q$6:$AA$1115,11)</f>
        <v>481</v>
      </c>
      <c r="N675" s="29">
        <f>VLOOKUP($B675,'[2]pop-2020-2023'!$I$5:$M$1126,2)</f>
        <v>21045</v>
      </c>
      <c r="O675" s="28">
        <f>VLOOKUP($B675,'[2]pop-2020-2023'!$I$5:$M$1126,3)</f>
        <v>21544</v>
      </c>
      <c r="P675" s="28">
        <f>VLOOKUP($B675,'[2]pop-2020-2023'!$I$5:$M$1126,4)</f>
        <v>21867</v>
      </c>
      <c r="Q675" s="30">
        <f>VLOOKUP($B675,'[2]pop-2020-2023'!$I$5:$M$1126,5)</f>
        <v>22104</v>
      </c>
      <c r="R675" s="29">
        <f>VLOOKUP($B675,'[3]Hogares total'!$D$5:$L$1126,6)</f>
        <v>5639</v>
      </c>
      <c r="S675" s="28">
        <f>VLOOKUP($B675,'[3]Hogares total'!$D$5:$L$1126,7)</f>
        <v>5797</v>
      </c>
      <c r="T675" s="28">
        <f>VLOOKUP($B675,'[3]Hogares total'!$D$5:$L$1126,8)</f>
        <v>5930</v>
      </c>
      <c r="U675" s="30">
        <f>VLOOKUP($B675,'[3]Hogares total'!$D$5:$L$1126,9)</f>
        <v>6062</v>
      </c>
      <c r="V675" s="29"/>
      <c r="W675" s="43">
        <f t="shared" si="76"/>
        <v>9.9795766802822129E-3</v>
      </c>
      <c r="X675" s="43">
        <f t="shared" si="77"/>
        <v>1.0015091233365345E-2</v>
      </c>
      <c r="Y675" s="47">
        <f t="shared" si="78"/>
        <v>2.176076728193992E-2</v>
      </c>
      <c r="Z675" s="29"/>
      <c r="AA675" s="43">
        <f t="shared" si="79"/>
        <v>3.7088149042608244E-2</v>
      </c>
      <c r="AB675" s="43">
        <f t="shared" si="80"/>
        <v>3.6930860033726816E-2</v>
      </c>
      <c r="AC675" s="47">
        <f t="shared" si="81"/>
        <v>7.9346750247443087E-2</v>
      </c>
      <c r="AD675" t="str">
        <f t="shared" si="75"/>
        <v/>
      </c>
    </row>
    <row r="676" spans="2:30" x14ac:dyDescent="0.25">
      <c r="B676" s="9" t="s">
        <v>674</v>
      </c>
      <c r="C676" s="23" t="str">
        <f>VLOOKUP(B676,[2]Municipal!$C$15:$D$60549,2)</f>
        <v>Pedraza</v>
      </c>
      <c r="D676" s="11">
        <f>VLOOKUP($B676,'[1]Sin Corporativo'!$Q$6:$AA$1115,2)</f>
        <v>6</v>
      </c>
      <c r="E676" s="10">
        <f>VLOOKUP($B676,'[1]Sin Corporativo'!$Q$6:$AA$1115,3)</f>
        <v>5</v>
      </c>
      <c r="F676" s="10">
        <f>VLOOKUP($B676,'[1]Sin Corporativo'!$Q$6:$AA$1115,4)</f>
        <v>6</v>
      </c>
      <c r="G676" s="12">
        <f>VLOOKUP($B676,'[1]Sin Corporativo'!$Q$6:$AA$1115,5)</f>
        <v>73</v>
      </c>
      <c r="H676" s="11">
        <f>VLOOKUP($B676,'[1]Sin Corporativo'!$Q$6:$AA$1115,6)</f>
        <v>11</v>
      </c>
      <c r="I676" s="10">
        <f>VLOOKUP($B676,'[1]Sin Corporativo'!$Q$6:$AA$1115,7)</f>
        <v>9</v>
      </c>
      <c r="J676" s="10">
        <f>VLOOKUP($B676,'[1]Sin Corporativo'!$Q$6:$AA$1115,8)</f>
        <v>6</v>
      </c>
      <c r="K676" s="7">
        <f>VLOOKUP($B676,'[1]Sin Corporativo'!$Q$6:$AA$1115,9)</f>
        <v>8</v>
      </c>
      <c r="L676" s="11">
        <f>VLOOKUP($B676,'[1]Sin Corporativo'!$Q$6:$AA$1115,10)</f>
        <v>2</v>
      </c>
      <c r="M676" s="10">
        <f>VLOOKUP($B676,'[1]Sin Corporativo'!$Q$6:$AA$1115,11)</f>
        <v>1</v>
      </c>
      <c r="N676" s="29">
        <f>VLOOKUP($B676,'[2]pop-2020-2023'!$I$5:$M$1126,2)</f>
        <v>9845</v>
      </c>
      <c r="O676" s="28">
        <f>VLOOKUP($B676,'[2]pop-2020-2023'!$I$5:$M$1126,3)</f>
        <v>10062</v>
      </c>
      <c r="P676" s="28">
        <f>VLOOKUP($B676,'[2]pop-2020-2023'!$I$5:$M$1126,4)</f>
        <v>10236</v>
      </c>
      <c r="Q676" s="30">
        <f>VLOOKUP($B676,'[2]pop-2020-2023'!$I$5:$M$1126,5)</f>
        <v>10411</v>
      </c>
      <c r="R676" s="29">
        <f>VLOOKUP($B676,'[3]Hogares total'!$D$5:$L$1126,6)</f>
        <v>2732</v>
      </c>
      <c r="S676" s="28">
        <f>VLOOKUP($B676,'[3]Hogares total'!$D$5:$L$1126,7)</f>
        <v>2808</v>
      </c>
      <c r="T676" s="28">
        <f>VLOOKUP($B676,'[3]Hogares total'!$D$5:$L$1126,8)</f>
        <v>2869</v>
      </c>
      <c r="U676" s="30">
        <f>VLOOKUP($B676,'[3]Hogares total'!$D$5:$L$1126,9)</f>
        <v>2930</v>
      </c>
      <c r="V676" s="29"/>
      <c r="W676" s="43">
        <f t="shared" si="76"/>
        <v>4.9691910157026432E-4</v>
      </c>
      <c r="X676" s="43">
        <f t="shared" si="77"/>
        <v>8.7924970691676441E-4</v>
      </c>
      <c r="Y676" s="47">
        <f t="shared" si="78"/>
        <v>9.605225242531937E-5</v>
      </c>
      <c r="Z676" s="29"/>
      <c r="AA676" s="43">
        <f t="shared" si="79"/>
        <v>1.7806267806267807E-3</v>
      </c>
      <c r="AB676" s="43">
        <f t="shared" si="80"/>
        <v>3.1369815266643428E-3</v>
      </c>
      <c r="AC676" s="47">
        <f t="shared" si="81"/>
        <v>3.4129692832764505E-4</v>
      </c>
      <c r="AD676" t="str">
        <f t="shared" si="75"/>
        <v/>
      </c>
    </row>
    <row r="677" spans="2:30" x14ac:dyDescent="0.25">
      <c r="B677" s="9" t="s">
        <v>675</v>
      </c>
      <c r="C677" s="23" t="str">
        <f>VLOOKUP(B677,[2]Municipal!$C$15:$D$60549,2)</f>
        <v>Pijiño del Carmen</v>
      </c>
      <c r="D677" s="11">
        <f>VLOOKUP($B677,'[1]Sin Corporativo'!$Q$6:$AA$1115,2)</f>
        <v>5</v>
      </c>
      <c r="E677" s="10">
        <f>VLOOKUP($B677,'[1]Sin Corporativo'!$Q$6:$AA$1115,3)</f>
        <v>227</v>
      </c>
      <c r="F677" s="10">
        <f>VLOOKUP($B677,'[1]Sin Corporativo'!$Q$6:$AA$1115,4)</f>
        <v>577</v>
      </c>
      <c r="G677" s="12">
        <f>VLOOKUP($B677,'[1]Sin Corporativo'!$Q$6:$AA$1115,5)</f>
        <v>565</v>
      </c>
      <c r="H677" s="11">
        <f>VLOOKUP($B677,'[1]Sin Corporativo'!$Q$6:$AA$1115,6)</f>
        <v>285</v>
      </c>
      <c r="I677" s="10">
        <f>VLOOKUP($B677,'[1]Sin Corporativo'!$Q$6:$AA$1115,7)</f>
        <v>251</v>
      </c>
      <c r="J677" s="10">
        <f>VLOOKUP($B677,'[1]Sin Corporativo'!$Q$6:$AA$1115,8)</f>
        <v>310</v>
      </c>
      <c r="K677" s="7">
        <f>VLOOKUP($B677,'[1]Sin Corporativo'!$Q$6:$AA$1115,9)</f>
        <v>363</v>
      </c>
      <c r="L677" s="11">
        <f>VLOOKUP($B677,'[1]Sin Corporativo'!$Q$6:$AA$1115,10)</f>
        <v>353</v>
      </c>
      <c r="M677" s="10">
        <f>VLOOKUP($B677,'[1]Sin Corporativo'!$Q$6:$AA$1115,11)</f>
        <v>368</v>
      </c>
      <c r="N677" s="29">
        <f>VLOOKUP($B677,'[2]pop-2020-2023'!$I$5:$M$1126,2)</f>
        <v>12835</v>
      </c>
      <c r="O677" s="28">
        <f>VLOOKUP($B677,'[2]pop-2020-2023'!$I$5:$M$1126,3)</f>
        <v>13094</v>
      </c>
      <c r="P677" s="28">
        <f>VLOOKUP($B677,'[2]pop-2020-2023'!$I$5:$M$1126,4)</f>
        <v>13310</v>
      </c>
      <c r="Q677" s="30">
        <f>VLOOKUP($B677,'[2]pop-2020-2023'!$I$5:$M$1126,5)</f>
        <v>13498</v>
      </c>
      <c r="R677" s="29">
        <f>VLOOKUP($B677,'[3]Hogares total'!$D$5:$L$1126,6)</f>
        <v>3663</v>
      </c>
      <c r="S677" s="28">
        <f>VLOOKUP($B677,'[3]Hogares total'!$D$5:$L$1126,7)</f>
        <v>3770</v>
      </c>
      <c r="T677" s="28">
        <f>VLOOKUP($B677,'[3]Hogares total'!$D$5:$L$1126,8)</f>
        <v>3860</v>
      </c>
      <c r="U677" s="30">
        <f>VLOOKUP($B677,'[3]Hogares total'!$D$5:$L$1126,9)</f>
        <v>3946</v>
      </c>
      <c r="V677" s="29"/>
      <c r="W677" s="43">
        <f t="shared" si="76"/>
        <v>1.7336184511990226E-2</v>
      </c>
      <c r="X677" s="43">
        <f t="shared" si="77"/>
        <v>1.88580015026296E-2</v>
      </c>
      <c r="Y677" s="47">
        <f t="shared" si="78"/>
        <v>2.7263298266409837E-2</v>
      </c>
      <c r="Z677" s="29"/>
      <c r="AA677" s="43">
        <f t="shared" si="79"/>
        <v>6.0212201591511937E-2</v>
      </c>
      <c r="AB677" s="43">
        <f t="shared" si="80"/>
        <v>6.5025906735751302E-2</v>
      </c>
      <c r="AC677" s="47">
        <f t="shared" si="81"/>
        <v>9.3258996452103393E-2</v>
      </c>
      <c r="AD677" t="str">
        <f t="shared" si="75"/>
        <v/>
      </c>
    </row>
    <row r="678" spans="2:30" x14ac:dyDescent="0.25">
      <c r="B678" s="9" t="s">
        <v>676</v>
      </c>
      <c r="C678" s="23" t="str">
        <f>VLOOKUP(B678,[2]Municipal!$C$15:$D$60549,2)</f>
        <v>Pivijay</v>
      </c>
      <c r="D678" s="11">
        <f>VLOOKUP($B678,'[1]Sin Corporativo'!$Q$6:$AA$1115,2)</f>
        <v>1096</v>
      </c>
      <c r="E678" s="10">
        <f>VLOOKUP($B678,'[1]Sin Corporativo'!$Q$6:$AA$1115,3)</f>
        <v>2270</v>
      </c>
      <c r="F678" s="10">
        <f>VLOOKUP($B678,'[1]Sin Corporativo'!$Q$6:$AA$1115,4)</f>
        <v>3347</v>
      </c>
      <c r="G678" s="12">
        <f>VLOOKUP($B678,'[1]Sin Corporativo'!$Q$6:$AA$1115,5)</f>
        <v>3381</v>
      </c>
      <c r="H678" s="11">
        <f>VLOOKUP($B678,'[1]Sin Corporativo'!$Q$6:$AA$1115,6)</f>
        <v>2946</v>
      </c>
      <c r="I678" s="10">
        <f>VLOOKUP($B678,'[1]Sin Corporativo'!$Q$6:$AA$1115,7)</f>
        <v>2693</v>
      </c>
      <c r="J678" s="10">
        <f>VLOOKUP($B678,'[1]Sin Corporativo'!$Q$6:$AA$1115,8)</f>
        <v>2951</v>
      </c>
      <c r="K678" s="7">
        <f>VLOOKUP($B678,'[1]Sin Corporativo'!$Q$6:$AA$1115,9)</f>
        <v>2922</v>
      </c>
      <c r="L678" s="11">
        <f>VLOOKUP($B678,'[1]Sin Corporativo'!$Q$6:$AA$1115,10)</f>
        <v>2911</v>
      </c>
      <c r="M678" s="10">
        <f>VLOOKUP($B678,'[1]Sin Corporativo'!$Q$6:$AA$1115,11)</f>
        <v>2860</v>
      </c>
      <c r="N678" s="29">
        <f>VLOOKUP($B678,'[2]pop-2020-2023'!$I$5:$M$1126,2)</f>
        <v>39594</v>
      </c>
      <c r="O678" s="28">
        <f>VLOOKUP($B678,'[2]pop-2020-2023'!$I$5:$M$1126,3)</f>
        <v>40364</v>
      </c>
      <c r="P678" s="28">
        <f>VLOOKUP($B678,'[2]pop-2020-2023'!$I$5:$M$1126,4)</f>
        <v>41019</v>
      </c>
      <c r="Q678" s="30">
        <f>VLOOKUP($B678,'[2]pop-2020-2023'!$I$5:$M$1126,5)</f>
        <v>41612</v>
      </c>
      <c r="R678" s="29">
        <f>VLOOKUP($B678,'[3]Hogares total'!$D$5:$L$1126,6)</f>
        <v>10914</v>
      </c>
      <c r="S678" s="28">
        <f>VLOOKUP($B678,'[3]Hogares total'!$D$5:$L$1126,7)</f>
        <v>11233</v>
      </c>
      <c r="T678" s="28">
        <f>VLOOKUP($B678,'[3]Hogares total'!$D$5:$L$1126,8)</f>
        <v>11510</v>
      </c>
      <c r="U678" s="30">
        <f>VLOOKUP($B678,'[3]Hogares total'!$D$5:$L$1126,9)</f>
        <v>11786</v>
      </c>
      <c r="V678" s="29"/>
      <c r="W678" s="43">
        <f t="shared" si="76"/>
        <v>5.6238232087999204E-2</v>
      </c>
      <c r="X678" s="43">
        <f t="shared" si="77"/>
        <v>6.5652502498841997E-2</v>
      </c>
      <c r="Y678" s="47">
        <f t="shared" si="78"/>
        <v>6.8730173988272608E-2</v>
      </c>
      <c r="Z678" s="29"/>
      <c r="AA678" s="43">
        <f t="shared" si="79"/>
        <v>0.20208314786788925</v>
      </c>
      <c r="AB678" s="43">
        <f t="shared" si="80"/>
        <v>0.23397046046915726</v>
      </c>
      <c r="AC678" s="47">
        <f t="shared" si="81"/>
        <v>0.24266078398099439</v>
      </c>
      <c r="AD678" t="str">
        <f t="shared" si="75"/>
        <v/>
      </c>
    </row>
    <row r="679" spans="2:30" x14ac:dyDescent="0.25">
      <c r="B679" s="9" t="s">
        <v>677</v>
      </c>
      <c r="C679" s="23" t="str">
        <f>VLOOKUP(B679,[2]Municipal!$C$15:$D$60549,2)</f>
        <v>Plato</v>
      </c>
      <c r="D679" s="11">
        <f>VLOOKUP($B679,'[1]Sin Corporativo'!$Q$6:$AA$1115,2)</f>
        <v>2764</v>
      </c>
      <c r="E679" s="10">
        <f>VLOOKUP($B679,'[1]Sin Corporativo'!$Q$6:$AA$1115,3)</f>
        <v>4450</v>
      </c>
      <c r="F679" s="10">
        <f>VLOOKUP($B679,'[1]Sin Corporativo'!$Q$6:$AA$1115,4)</f>
        <v>4660</v>
      </c>
      <c r="G679" s="12">
        <f>VLOOKUP($B679,'[1]Sin Corporativo'!$Q$6:$AA$1115,5)</f>
        <v>4736</v>
      </c>
      <c r="H679" s="11">
        <f>VLOOKUP($B679,'[1]Sin Corporativo'!$Q$6:$AA$1115,6)</f>
        <v>4961</v>
      </c>
      <c r="I679" s="10">
        <f>VLOOKUP($B679,'[1]Sin Corporativo'!$Q$6:$AA$1115,7)</f>
        <v>5345</v>
      </c>
      <c r="J679" s="10">
        <f>VLOOKUP($B679,'[1]Sin Corporativo'!$Q$6:$AA$1115,8)</f>
        <v>5127</v>
      </c>
      <c r="K679" s="7">
        <f>VLOOKUP($B679,'[1]Sin Corporativo'!$Q$6:$AA$1115,9)</f>
        <v>5477</v>
      </c>
      <c r="L679" s="11">
        <f>VLOOKUP($B679,'[1]Sin Corporativo'!$Q$6:$AA$1115,10)</f>
        <v>5366</v>
      </c>
      <c r="M679" s="10">
        <f>VLOOKUP($B679,'[1]Sin Corporativo'!$Q$6:$AA$1115,11)</f>
        <v>5319</v>
      </c>
      <c r="N679" s="29">
        <f>VLOOKUP($B679,'[2]pop-2020-2023'!$I$5:$M$1126,2)</f>
        <v>65962</v>
      </c>
      <c r="O679" s="28">
        <f>VLOOKUP($B679,'[2]pop-2020-2023'!$I$5:$M$1126,3)</f>
        <v>67418</v>
      </c>
      <c r="P679" s="28">
        <f>VLOOKUP($B679,'[2]pop-2020-2023'!$I$5:$M$1126,4)</f>
        <v>68466</v>
      </c>
      <c r="Q679" s="30">
        <f>VLOOKUP($B679,'[2]pop-2020-2023'!$I$5:$M$1126,5)</f>
        <v>69707</v>
      </c>
      <c r="R679" s="29">
        <f>VLOOKUP($B679,'[3]Hogares total'!$D$5:$L$1126,6)</f>
        <v>18702</v>
      </c>
      <c r="S679" s="28">
        <f>VLOOKUP($B679,'[3]Hogares total'!$D$5:$L$1126,7)</f>
        <v>19273</v>
      </c>
      <c r="T679" s="28">
        <f>VLOOKUP($B679,'[3]Hogares total'!$D$5:$L$1126,8)</f>
        <v>19772</v>
      </c>
      <c r="U679" s="30">
        <f>VLOOKUP($B679,'[3]Hogares total'!$D$5:$L$1126,9)</f>
        <v>20270</v>
      </c>
      <c r="V679" s="29"/>
      <c r="W679" s="43">
        <f t="shared" si="76"/>
        <v>6.600611112759204E-2</v>
      </c>
      <c r="X679" s="43">
        <f t="shared" si="77"/>
        <v>7.806794613384746E-2</v>
      </c>
      <c r="Y679" s="47">
        <f t="shared" si="78"/>
        <v>7.6305105656533784E-2</v>
      </c>
      <c r="Z679" s="29"/>
      <c r="AA679" s="43">
        <f t="shared" si="79"/>
        <v>0.23089295906190008</v>
      </c>
      <c r="AB679" s="43">
        <f t="shared" si="80"/>
        <v>0.27033178231843008</v>
      </c>
      <c r="AC679" s="47">
        <f t="shared" si="81"/>
        <v>0.2624074987666502</v>
      </c>
      <c r="AD679" t="str">
        <f t="shared" si="75"/>
        <v/>
      </c>
    </row>
    <row r="680" spans="2:30" x14ac:dyDescent="0.25">
      <c r="B680" s="9" t="s">
        <v>678</v>
      </c>
      <c r="C680" s="23" t="str">
        <f>VLOOKUP(B680,[2]Municipal!$C$15:$D$60549,2)</f>
        <v>Puebloviejo</v>
      </c>
      <c r="D680" s="11">
        <f>VLOOKUP($B680,'[1]Sin Corporativo'!$Q$6:$AA$1115,2)</f>
        <v>395</v>
      </c>
      <c r="E680" s="10">
        <f>VLOOKUP($B680,'[1]Sin Corporativo'!$Q$6:$AA$1115,3)</f>
        <v>394</v>
      </c>
      <c r="F680" s="10">
        <f>VLOOKUP($B680,'[1]Sin Corporativo'!$Q$6:$AA$1115,4)</f>
        <v>501</v>
      </c>
      <c r="G680" s="12">
        <f>VLOOKUP($B680,'[1]Sin Corporativo'!$Q$6:$AA$1115,5)</f>
        <v>499</v>
      </c>
      <c r="H680" s="11">
        <f>VLOOKUP($B680,'[1]Sin Corporativo'!$Q$6:$AA$1115,6)</f>
        <v>429</v>
      </c>
      <c r="I680" s="10">
        <f>VLOOKUP($B680,'[1]Sin Corporativo'!$Q$6:$AA$1115,7)</f>
        <v>442</v>
      </c>
      <c r="J680" s="10">
        <f>VLOOKUP($B680,'[1]Sin Corporativo'!$Q$6:$AA$1115,8)</f>
        <v>448</v>
      </c>
      <c r="K680" s="7">
        <f>VLOOKUP($B680,'[1]Sin Corporativo'!$Q$6:$AA$1115,9)</f>
        <v>441</v>
      </c>
      <c r="L680" s="11">
        <f>VLOOKUP($B680,'[1]Sin Corporativo'!$Q$6:$AA$1115,10)</f>
        <v>447</v>
      </c>
      <c r="M680" s="10">
        <f>VLOOKUP($B680,'[1]Sin Corporativo'!$Q$6:$AA$1115,11)</f>
        <v>459</v>
      </c>
      <c r="N680" s="29">
        <f>VLOOKUP($B680,'[2]pop-2020-2023'!$I$5:$M$1126,2)</f>
        <v>32022</v>
      </c>
      <c r="O680" s="28">
        <f>VLOOKUP($B680,'[2]pop-2020-2023'!$I$5:$M$1126,3)</f>
        <v>32819</v>
      </c>
      <c r="P680" s="28">
        <f>VLOOKUP($B680,'[2]pop-2020-2023'!$I$5:$M$1126,4)</f>
        <v>33351</v>
      </c>
      <c r="Q680" s="30">
        <f>VLOOKUP($B680,'[2]pop-2020-2023'!$I$5:$M$1126,5)</f>
        <v>33789</v>
      </c>
      <c r="R680" s="29">
        <f>VLOOKUP($B680,'[3]Hogares total'!$D$5:$L$1126,6)</f>
        <v>9464</v>
      </c>
      <c r="S680" s="28">
        <f>VLOOKUP($B680,'[3]Hogares total'!$D$5:$L$1126,7)</f>
        <v>9726</v>
      </c>
      <c r="T680" s="28">
        <f>VLOOKUP($B680,'[3]Hogares total'!$D$5:$L$1126,8)</f>
        <v>9944</v>
      </c>
      <c r="U680" s="30">
        <f>VLOOKUP($B680,'[3]Hogares total'!$D$5:$L$1126,9)</f>
        <v>10160</v>
      </c>
      <c r="V680" s="29"/>
      <c r="W680" s="43">
        <f t="shared" si="76"/>
        <v>1.2005240866571194E-2</v>
      </c>
      <c r="X680" s="43">
        <f t="shared" si="77"/>
        <v>1.3252975922760937E-2</v>
      </c>
      <c r="Y680" s="47">
        <f t="shared" si="78"/>
        <v>1.358430258368108E-2</v>
      </c>
      <c r="Z680" s="29"/>
      <c r="AA680" s="43">
        <f t="shared" si="79"/>
        <v>4.0509973267530329E-2</v>
      </c>
      <c r="AB680" s="43">
        <f t="shared" si="80"/>
        <v>4.4448913917940466E-2</v>
      </c>
      <c r="AC680" s="47">
        <f t="shared" si="81"/>
        <v>4.5177165354330709E-2</v>
      </c>
      <c r="AD680" t="str">
        <f t="shared" si="75"/>
        <v/>
      </c>
    </row>
    <row r="681" spans="2:30" x14ac:dyDescent="0.25">
      <c r="B681" s="9" t="s">
        <v>679</v>
      </c>
      <c r="C681" s="23" t="str">
        <f>VLOOKUP(B681,[2]Municipal!$C$15:$D$60549,2)</f>
        <v>Remolino</v>
      </c>
      <c r="D681" s="11">
        <f>VLOOKUP($B681,'[1]Sin Corporativo'!$Q$6:$AA$1115,2)</f>
        <v>2</v>
      </c>
      <c r="E681" s="10">
        <f>VLOOKUP($B681,'[1]Sin Corporativo'!$Q$6:$AA$1115,3)</f>
        <v>145</v>
      </c>
      <c r="F681" s="10">
        <f>VLOOKUP($B681,'[1]Sin Corporativo'!$Q$6:$AA$1115,4)</f>
        <v>266</v>
      </c>
      <c r="G681" s="12">
        <f>VLOOKUP($B681,'[1]Sin Corporativo'!$Q$6:$AA$1115,5)</f>
        <v>266</v>
      </c>
      <c r="H681" s="11">
        <f>VLOOKUP($B681,'[1]Sin Corporativo'!$Q$6:$AA$1115,6)</f>
        <v>191</v>
      </c>
      <c r="I681" s="10">
        <f>VLOOKUP($B681,'[1]Sin Corporativo'!$Q$6:$AA$1115,7)</f>
        <v>195</v>
      </c>
      <c r="J681" s="10">
        <f>VLOOKUP($B681,'[1]Sin Corporativo'!$Q$6:$AA$1115,8)</f>
        <v>196</v>
      </c>
      <c r="K681" s="7">
        <f>VLOOKUP($B681,'[1]Sin Corporativo'!$Q$6:$AA$1115,9)</f>
        <v>199</v>
      </c>
      <c r="L681" s="11">
        <f>VLOOKUP($B681,'[1]Sin Corporativo'!$Q$6:$AA$1115,10)</f>
        <v>197</v>
      </c>
      <c r="M681" s="10">
        <f>VLOOKUP($B681,'[1]Sin Corporativo'!$Q$6:$AA$1115,11)</f>
        <v>195</v>
      </c>
      <c r="N681" s="29">
        <f>VLOOKUP($B681,'[2]pop-2020-2023'!$I$5:$M$1126,2)</f>
        <v>12145</v>
      </c>
      <c r="O681" s="28">
        <f>VLOOKUP($B681,'[2]pop-2020-2023'!$I$5:$M$1126,3)</f>
        <v>12399</v>
      </c>
      <c r="P681" s="28">
        <f>VLOOKUP($B681,'[2]pop-2020-2023'!$I$5:$M$1126,4)</f>
        <v>12597</v>
      </c>
      <c r="Q681" s="30">
        <f>VLOOKUP($B681,'[2]pop-2020-2023'!$I$5:$M$1126,5)</f>
        <v>12766</v>
      </c>
      <c r="R681" s="29">
        <f>VLOOKUP($B681,'[3]Hogares total'!$D$5:$L$1126,6)</f>
        <v>3766</v>
      </c>
      <c r="S681" s="28">
        <f>VLOOKUP($B681,'[3]Hogares total'!$D$5:$L$1126,7)</f>
        <v>3884</v>
      </c>
      <c r="T681" s="28">
        <f>VLOOKUP($B681,'[3]Hogares total'!$D$5:$L$1126,8)</f>
        <v>3983</v>
      </c>
      <c r="U681" s="30">
        <f>VLOOKUP($B681,'[3]Hogares total'!$D$5:$L$1126,9)</f>
        <v>4080</v>
      </c>
      <c r="V681" s="29"/>
      <c r="W681" s="43">
        <f t="shared" si="76"/>
        <v>1.1694491491249294E-2</v>
      </c>
      <c r="X681" s="43">
        <f t="shared" si="77"/>
        <v>1.5479876160990712E-2</v>
      </c>
      <c r="Y681" s="47">
        <f t="shared" si="78"/>
        <v>1.5274949083503055E-2</v>
      </c>
      <c r="Z681" s="29"/>
      <c r="AA681" s="43">
        <f t="shared" si="79"/>
        <v>3.7332646755921732E-2</v>
      </c>
      <c r="AB681" s="43">
        <f t="shared" si="80"/>
        <v>4.8958071805171983E-2</v>
      </c>
      <c r="AC681" s="47">
        <f t="shared" si="81"/>
        <v>4.779411764705882E-2</v>
      </c>
      <c r="AD681" t="str">
        <f t="shared" si="75"/>
        <v/>
      </c>
    </row>
    <row r="682" spans="2:30" x14ac:dyDescent="0.25">
      <c r="B682" s="9" t="s">
        <v>680</v>
      </c>
      <c r="C682" s="23" t="str">
        <f>VLOOKUP(B682,[2]Municipal!$C$15:$D$60549,2)</f>
        <v>Sabanas de San Ángel</v>
      </c>
      <c r="D682" s="11">
        <f>VLOOKUP($B682,'[1]Sin Corporativo'!$Q$6:$AA$1115,2)</f>
        <v>346</v>
      </c>
      <c r="E682" s="10">
        <f>VLOOKUP($B682,'[1]Sin Corporativo'!$Q$6:$AA$1115,3)</f>
        <v>351</v>
      </c>
      <c r="F682" s="10">
        <f>VLOOKUP($B682,'[1]Sin Corporativo'!$Q$6:$AA$1115,4)</f>
        <v>1335</v>
      </c>
      <c r="G682" s="12">
        <f>VLOOKUP($B682,'[1]Sin Corporativo'!$Q$6:$AA$1115,5)</f>
        <v>1336</v>
      </c>
      <c r="H682" s="11">
        <f>VLOOKUP($B682,'[1]Sin Corporativo'!$Q$6:$AA$1115,6)</f>
        <v>436</v>
      </c>
      <c r="I682" s="10">
        <f>VLOOKUP($B682,'[1]Sin Corporativo'!$Q$6:$AA$1115,7)</f>
        <v>414</v>
      </c>
      <c r="J682" s="10">
        <f>VLOOKUP($B682,'[1]Sin Corporativo'!$Q$6:$AA$1115,8)</f>
        <v>416</v>
      </c>
      <c r="K682" s="7">
        <f>VLOOKUP($B682,'[1]Sin Corporativo'!$Q$6:$AA$1115,9)</f>
        <v>423</v>
      </c>
      <c r="L682" s="11">
        <f>VLOOKUP($B682,'[1]Sin Corporativo'!$Q$6:$AA$1115,10)</f>
        <v>419</v>
      </c>
      <c r="M682" s="10">
        <f>VLOOKUP($B682,'[1]Sin Corporativo'!$Q$6:$AA$1115,11)</f>
        <v>402</v>
      </c>
      <c r="N682" s="29">
        <f>VLOOKUP($B682,'[2]pop-2020-2023'!$I$5:$M$1126,2)</f>
        <v>16660</v>
      </c>
      <c r="O682" s="28">
        <f>VLOOKUP($B682,'[2]pop-2020-2023'!$I$5:$M$1126,3)</f>
        <v>17000</v>
      </c>
      <c r="P682" s="28">
        <f>VLOOKUP($B682,'[2]pop-2020-2023'!$I$5:$M$1126,4)</f>
        <v>17256</v>
      </c>
      <c r="Q682" s="30">
        <f>VLOOKUP($B682,'[2]pop-2020-2023'!$I$5:$M$1126,5)</f>
        <v>17458</v>
      </c>
      <c r="R682" s="29">
        <f>VLOOKUP($B682,'[3]Hogares total'!$D$5:$L$1126,6)</f>
        <v>4091</v>
      </c>
      <c r="S682" s="28">
        <f>VLOOKUP($B682,'[3]Hogares total'!$D$5:$L$1126,7)</f>
        <v>4192</v>
      </c>
      <c r="T682" s="28">
        <f>VLOOKUP($B682,'[3]Hogares total'!$D$5:$L$1126,8)</f>
        <v>4280</v>
      </c>
      <c r="U682" s="30">
        <f>VLOOKUP($B682,'[3]Hogares total'!$D$5:$L$1126,9)</f>
        <v>4368</v>
      </c>
      <c r="V682" s="29"/>
      <c r="W682" s="43">
        <f t="shared" si="76"/>
        <v>2.0647058823529411E-2</v>
      </c>
      <c r="X682" s="43">
        <f t="shared" si="77"/>
        <v>2.3991655076495134E-2</v>
      </c>
      <c r="Y682" s="47">
        <f t="shared" si="78"/>
        <v>2.3026692633749572E-2</v>
      </c>
      <c r="Z682" s="29"/>
      <c r="AA682" s="43">
        <f t="shared" si="79"/>
        <v>8.3730916030534355E-2</v>
      </c>
      <c r="AB682" s="43">
        <f t="shared" si="80"/>
        <v>9.6728971962616817E-2</v>
      </c>
      <c r="AC682" s="47">
        <f t="shared" si="81"/>
        <v>9.2032967032967039E-2</v>
      </c>
      <c r="AD682" t="str">
        <f t="shared" si="75"/>
        <v/>
      </c>
    </row>
    <row r="683" spans="2:30" x14ac:dyDescent="0.25">
      <c r="B683" s="9" t="s">
        <v>681</v>
      </c>
      <c r="C683" s="23" t="str">
        <f>VLOOKUP(B683,[2]Municipal!$C$15:$D$60549,2)</f>
        <v>Salamina</v>
      </c>
      <c r="D683" s="11">
        <f>VLOOKUP($B683,'[1]Sin Corporativo'!$Q$6:$AA$1115,2)</f>
        <v>397</v>
      </c>
      <c r="E683" s="10">
        <f>VLOOKUP($B683,'[1]Sin Corporativo'!$Q$6:$AA$1115,3)</f>
        <v>397</v>
      </c>
      <c r="F683" s="10">
        <f>VLOOKUP($B683,'[1]Sin Corporativo'!$Q$6:$AA$1115,4)</f>
        <v>1028</v>
      </c>
      <c r="G683" s="12">
        <f>VLOOKUP($B683,'[1]Sin Corporativo'!$Q$6:$AA$1115,5)</f>
        <v>1028</v>
      </c>
      <c r="H683" s="11">
        <f>VLOOKUP($B683,'[1]Sin Corporativo'!$Q$6:$AA$1115,6)</f>
        <v>496</v>
      </c>
      <c r="I683" s="10">
        <f>VLOOKUP($B683,'[1]Sin Corporativo'!$Q$6:$AA$1115,7)</f>
        <v>477</v>
      </c>
      <c r="J683" s="10">
        <f>VLOOKUP($B683,'[1]Sin Corporativo'!$Q$6:$AA$1115,8)</f>
        <v>482</v>
      </c>
      <c r="K683" s="7">
        <f>VLOOKUP($B683,'[1]Sin Corporativo'!$Q$6:$AA$1115,9)</f>
        <v>468</v>
      </c>
      <c r="L683" s="11">
        <f>VLOOKUP($B683,'[1]Sin Corporativo'!$Q$6:$AA$1115,10)</f>
        <v>453</v>
      </c>
      <c r="M683" s="10">
        <f>VLOOKUP($B683,'[1]Sin Corporativo'!$Q$6:$AA$1115,11)</f>
        <v>452</v>
      </c>
      <c r="N683" s="29">
        <f>VLOOKUP($B683,'[2]pop-2020-2023'!$I$5:$M$1126,2)</f>
        <v>11416</v>
      </c>
      <c r="O683" s="28">
        <f>VLOOKUP($B683,'[2]pop-2020-2023'!$I$5:$M$1126,3)</f>
        <v>11657</v>
      </c>
      <c r="P683" s="28">
        <f>VLOOKUP($B683,'[2]pop-2020-2023'!$I$5:$M$1126,4)</f>
        <v>11835</v>
      </c>
      <c r="Q683" s="30">
        <f>VLOOKUP($B683,'[2]pop-2020-2023'!$I$5:$M$1126,5)</f>
        <v>11986</v>
      </c>
      <c r="R683" s="29">
        <f>VLOOKUP($B683,'[3]Hogares total'!$D$5:$L$1126,6)</f>
        <v>3522</v>
      </c>
      <c r="S683" s="28">
        <f>VLOOKUP($B683,'[3]Hogares total'!$D$5:$L$1126,7)</f>
        <v>3632</v>
      </c>
      <c r="T683" s="28">
        <f>VLOOKUP($B683,'[3]Hogares total'!$D$5:$L$1126,8)</f>
        <v>3725</v>
      </c>
      <c r="U683" s="30">
        <f>VLOOKUP($B683,'[3]Hogares total'!$D$5:$L$1126,9)</f>
        <v>3815</v>
      </c>
      <c r="V683" s="29"/>
      <c r="W683" s="43">
        <f t="shared" si="76"/>
        <v>3.4056789911641072E-2</v>
      </c>
      <c r="X683" s="43">
        <f t="shared" si="77"/>
        <v>4.0304182509505702E-2</v>
      </c>
      <c r="Y683" s="47">
        <f t="shared" si="78"/>
        <v>3.7710662439512765E-2</v>
      </c>
      <c r="Z683" s="29"/>
      <c r="AA683" s="43">
        <f t="shared" si="79"/>
        <v>0.10930616740088106</v>
      </c>
      <c r="AB683" s="43">
        <f t="shared" si="80"/>
        <v>0.12805369127516777</v>
      </c>
      <c r="AC683" s="47">
        <f t="shared" si="81"/>
        <v>0.11847968545216252</v>
      </c>
      <c r="AD683" t="str">
        <f t="shared" si="75"/>
        <v/>
      </c>
    </row>
    <row r="684" spans="2:30" x14ac:dyDescent="0.25">
      <c r="B684" s="9" t="s">
        <v>682</v>
      </c>
      <c r="C684" s="23" t="str">
        <f>VLOOKUP(B684,[2]Municipal!$C$15:$D$60549,2)</f>
        <v>San Sebastián de Buenavista</v>
      </c>
      <c r="D684" s="11">
        <f>VLOOKUP($B684,'[1]Sin Corporativo'!$Q$6:$AA$1115,2)</f>
        <v>307</v>
      </c>
      <c r="E684" s="10">
        <f>VLOOKUP($B684,'[1]Sin Corporativo'!$Q$6:$AA$1115,3)</f>
        <v>333</v>
      </c>
      <c r="F684" s="10">
        <f>VLOOKUP($B684,'[1]Sin Corporativo'!$Q$6:$AA$1115,4)</f>
        <v>591</v>
      </c>
      <c r="G684" s="12">
        <f>VLOOKUP($B684,'[1]Sin Corporativo'!$Q$6:$AA$1115,5)</f>
        <v>625</v>
      </c>
      <c r="H684" s="11">
        <f>VLOOKUP($B684,'[1]Sin Corporativo'!$Q$6:$AA$1115,6)</f>
        <v>513</v>
      </c>
      <c r="I684" s="10">
        <f>VLOOKUP($B684,'[1]Sin Corporativo'!$Q$6:$AA$1115,7)</f>
        <v>536</v>
      </c>
      <c r="J684" s="10">
        <f>VLOOKUP($B684,'[1]Sin Corporativo'!$Q$6:$AA$1115,8)</f>
        <v>425</v>
      </c>
      <c r="K684" s="7">
        <f>VLOOKUP($B684,'[1]Sin Corporativo'!$Q$6:$AA$1115,9)</f>
        <v>412</v>
      </c>
      <c r="L684" s="11">
        <f>VLOOKUP($B684,'[1]Sin Corporativo'!$Q$6:$AA$1115,10)</f>
        <v>572</v>
      </c>
      <c r="M684" s="10">
        <f>VLOOKUP($B684,'[1]Sin Corporativo'!$Q$6:$AA$1115,11)</f>
        <v>571</v>
      </c>
      <c r="N684" s="29">
        <f>VLOOKUP($B684,'[2]pop-2020-2023'!$I$5:$M$1126,2)</f>
        <v>20919</v>
      </c>
      <c r="O684" s="28">
        <f>VLOOKUP($B684,'[2]pop-2020-2023'!$I$5:$M$1126,3)</f>
        <v>21430</v>
      </c>
      <c r="P684" s="28">
        <f>VLOOKUP($B684,'[2]pop-2020-2023'!$I$5:$M$1126,4)</f>
        <v>21799</v>
      </c>
      <c r="Q684" s="30">
        <f>VLOOKUP($B684,'[2]pop-2020-2023'!$I$5:$M$1126,5)</f>
        <v>22080</v>
      </c>
      <c r="R684" s="29">
        <f>VLOOKUP($B684,'[3]Hogares total'!$D$5:$L$1126,6)</f>
        <v>5396</v>
      </c>
      <c r="S684" s="28">
        <f>VLOOKUP($B684,'[3]Hogares total'!$D$5:$L$1126,7)</f>
        <v>5535</v>
      </c>
      <c r="T684" s="28">
        <f>VLOOKUP($B684,'[3]Hogares total'!$D$5:$L$1126,8)</f>
        <v>5652</v>
      </c>
      <c r="U684" s="30">
        <f>VLOOKUP($B684,'[3]Hogares total'!$D$5:$L$1126,9)</f>
        <v>5768</v>
      </c>
      <c r="V684" s="29"/>
      <c r="W684" s="43">
        <f t="shared" si="76"/>
        <v>1.5538964069062062E-2</v>
      </c>
      <c r="X684" s="43">
        <f t="shared" si="77"/>
        <v>2.4588283866232397E-2</v>
      </c>
      <c r="Y684" s="47">
        <f t="shared" si="78"/>
        <v>2.5860507246376813E-2</v>
      </c>
      <c r="Z684" s="29"/>
      <c r="AA684" s="43">
        <f t="shared" si="79"/>
        <v>6.0162601626016263E-2</v>
      </c>
      <c r="AB684" s="43">
        <f t="shared" si="80"/>
        <v>9.4833687190375091E-2</v>
      </c>
      <c r="AC684" s="47">
        <f t="shared" si="81"/>
        <v>9.8994452149791953E-2</v>
      </c>
      <c r="AD684" t="str">
        <f t="shared" si="75"/>
        <v/>
      </c>
    </row>
    <row r="685" spans="2:30" x14ac:dyDescent="0.25">
      <c r="B685" s="9" t="s">
        <v>683</v>
      </c>
      <c r="C685" s="23" t="str">
        <f>VLOOKUP(B685,[2]Municipal!$C$15:$D$60549,2)</f>
        <v>San Zenón</v>
      </c>
      <c r="D685" s="11">
        <f>VLOOKUP($B685,'[1]Sin Corporativo'!$Q$6:$AA$1115,2)</f>
        <v>1</v>
      </c>
      <c r="E685" s="10">
        <f>VLOOKUP($B685,'[1]Sin Corporativo'!$Q$6:$AA$1115,3)</f>
        <v>2</v>
      </c>
      <c r="F685" s="10">
        <f>VLOOKUP($B685,'[1]Sin Corporativo'!$Q$6:$AA$1115,4)</f>
        <v>2</v>
      </c>
      <c r="G685" s="12">
        <f>VLOOKUP($B685,'[1]Sin Corporativo'!$Q$6:$AA$1115,5)</f>
        <v>28</v>
      </c>
      <c r="H685" s="11">
        <f>VLOOKUP($B685,'[1]Sin Corporativo'!$Q$6:$AA$1115,6)</f>
        <v>2</v>
      </c>
      <c r="I685" s="10">
        <f>VLOOKUP($B685,'[1]Sin Corporativo'!$Q$6:$AA$1115,7)</f>
        <v>2</v>
      </c>
      <c r="J685" s="10">
        <f>VLOOKUP($B685,'[1]Sin Corporativo'!$Q$6:$AA$1115,8)</f>
        <v>34</v>
      </c>
      <c r="K685" s="7">
        <f>VLOOKUP($B685,'[1]Sin Corporativo'!$Q$6:$AA$1115,9)</f>
        <v>67</v>
      </c>
      <c r="L685" s="11">
        <f>VLOOKUP($B685,'[1]Sin Corporativo'!$Q$6:$AA$1115,10)</f>
        <v>80</v>
      </c>
      <c r="M685" s="10">
        <f>VLOOKUP($B685,'[1]Sin Corporativo'!$Q$6:$AA$1115,11)</f>
        <v>74</v>
      </c>
      <c r="N685" s="29">
        <f>VLOOKUP($B685,'[2]pop-2020-2023'!$I$5:$M$1126,2)</f>
        <v>12559</v>
      </c>
      <c r="O685" s="28">
        <f>VLOOKUP($B685,'[2]pop-2020-2023'!$I$5:$M$1126,3)</f>
        <v>12886</v>
      </c>
      <c r="P685" s="28">
        <f>VLOOKUP($B685,'[2]pop-2020-2023'!$I$5:$M$1126,4)</f>
        <v>13125</v>
      </c>
      <c r="Q685" s="30">
        <f>VLOOKUP($B685,'[2]pop-2020-2023'!$I$5:$M$1126,5)</f>
        <v>13286</v>
      </c>
      <c r="R685" s="29">
        <f>VLOOKUP($B685,'[3]Hogares total'!$D$5:$L$1126,6)</f>
        <v>3260</v>
      </c>
      <c r="S685" s="28">
        <f>VLOOKUP($B685,'[3]Hogares total'!$D$5:$L$1126,7)</f>
        <v>3343</v>
      </c>
      <c r="T685" s="28">
        <f>VLOOKUP($B685,'[3]Hogares total'!$D$5:$L$1126,8)</f>
        <v>3412</v>
      </c>
      <c r="U685" s="30">
        <f>VLOOKUP($B685,'[3]Hogares total'!$D$5:$L$1126,9)</f>
        <v>3481</v>
      </c>
      <c r="V685" s="29"/>
      <c r="W685" s="43">
        <f t="shared" si="76"/>
        <v>1.552072016141549E-4</v>
      </c>
      <c r="X685" s="43">
        <f t="shared" si="77"/>
        <v>1.5238095238095237E-4</v>
      </c>
      <c r="Y685" s="47">
        <f t="shared" si="78"/>
        <v>5.5697726930603641E-3</v>
      </c>
      <c r="Z685" s="29"/>
      <c r="AA685" s="43">
        <f t="shared" si="79"/>
        <v>5.9826503140891416E-4</v>
      </c>
      <c r="AB685" s="43">
        <f t="shared" si="80"/>
        <v>5.8616647127784287E-4</v>
      </c>
      <c r="AC685" s="47">
        <f t="shared" si="81"/>
        <v>2.1258259120942258E-2</v>
      </c>
      <c r="AD685" t="str">
        <f t="shared" si="75"/>
        <v/>
      </c>
    </row>
    <row r="686" spans="2:30" x14ac:dyDescent="0.25">
      <c r="B686" s="9" t="s">
        <v>684</v>
      </c>
      <c r="C686" s="23" t="str">
        <f>VLOOKUP(B686,[2]Municipal!$C$15:$D$60549,2)</f>
        <v>Santa Ana</v>
      </c>
      <c r="D686" s="11">
        <f>VLOOKUP($B686,'[1]Sin Corporativo'!$Q$6:$AA$1115,2)</f>
        <v>360</v>
      </c>
      <c r="E686" s="10">
        <f>VLOOKUP($B686,'[1]Sin Corporativo'!$Q$6:$AA$1115,3)</f>
        <v>358</v>
      </c>
      <c r="F686" s="10">
        <f>VLOOKUP($B686,'[1]Sin Corporativo'!$Q$6:$AA$1115,4)</f>
        <v>357</v>
      </c>
      <c r="G686" s="12">
        <f>VLOOKUP($B686,'[1]Sin Corporativo'!$Q$6:$AA$1115,5)</f>
        <v>356</v>
      </c>
      <c r="H686" s="11">
        <f>VLOOKUP($B686,'[1]Sin Corporativo'!$Q$6:$AA$1115,6)</f>
        <v>355</v>
      </c>
      <c r="I686" s="10">
        <f>VLOOKUP($B686,'[1]Sin Corporativo'!$Q$6:$AA$1115,7)</f>
        <v>355</v>
      </c>
      <c r="J686" s="10">
        <f>VLOOKUP($B686,'[1]Sin Corporativo'!$Q$6:$AA$1115,8)</f>
        <v>355</v>
      </c>
      <c r="K686" s="7">
        <f>VLOOKUP($B686,'[1]Sin Corporativo'!$Q$6:$AA$1115,9)</f>
        <v>355</v>
      </c>
      <c r="L686" s="11">
        <f>VLOOKUP($B686,'[1]Sin Corporativo'!$Q$6:$AA$1115,10)</f>
        <v>355</v>
      </c>
      <c r="M686" s="10">
        <f>VLOOKUP($B686,'[1]Sin Corporativo'!$Q$6:$AA$1115,11)</f>
        <v>356</v>
      </c>
      <c r="N686" s="29">
        <f>VLOOKUP($B686,'[2]pop-2020-2023'!$I$5:$M$1126,2)</f>
        <v>26585</v>
      </c>
      <c r="O686" s="28">
        <f>VLOOKUP($B686,'[2]pop-2020-2023'!$I$5:$M$1126,3)</f>
        <v>26905</v>
      </c>
      <c r="P686" s="28">
        <f>VLOOKUP($B686,'[2]pop-2020-2023'!$I$5:$M$1126,4)</f>
        <v>27319</v>
      </c>
      <c r="Q686" s="30">
        <f>VLOOKUP($B686,'[2]pop-2020-2023'!$I$5:$M$1126,5)</f>
        <v>27616</v>
      </c>
      <c r="R686" s="29">
        <f>VLOOKUP($B686,'[3]Hogares total'!$D$5:$L$1126,6)</f>
        <v>7802</v>
      </c>
      <c r="S686" s="28">
        <f>VLOOKUP($B686,'[3]Hogares total'!$D$5:$L$1126,7)</f>
        <v>8039</v>
      </c>
      <c r="T686" s="28">
        <f>VLOOKUP($B686,'[3]Hogares total'!$D$5:$L$1126,8)</f>
        <v>8240</v>
      </c>
      <c r="U686" s="30">
        <f>VLOOKUP($B686,'[3]Hogares total'!$D$5:$L$1126,9)</f>
        <v>8436</v>
      </c>
      <c r="V686" s="29"/>
      <c r="W686" s="43">
        <f t="shared" si="76"/>
        <v>1.3306076937372235E-2</v>
      </c>
      <c r="X686" s="43">
        <f t="shared" si="77"/>
        <v>1.2994619129543541E-2</v>
      </c>
      <c r="Y686" s="47">
        <f t="shared" si="78"/>
        <v>1.2891077636152954E-2</v>
      </c>
      <c r="Z686" s="29"/>
      <c r="AA686" s="43">
        <f t="shared" si="79"/>
        <v>4.4532902102251526E-2</v>
      </c>
      <c r="AB686" s="43">
        <f t="shared" si="80"/>
        <v>4.3082524271844662E-2</v>
      </c>
      <c r="AC686" s="47">
        <f t="shared" si="81"/>
        <v>4.2200094831673779E-2</v>
      </c>
      <c r="AD686" t="str">
        <f t="shared" si="75"/>
        <v/>
      </c>
    </row>
    <row r="687" spans="2:30" x14ac:dyDescent="0.25">
      <c r="B687" s="9" t="s">
        <v>685</v>
      </c>
      <c r="C687" s="23" t="str">
        <f>VLOOKUP(B687,[2]Municipal!$C$15:$D$60549,2)</f>
        <v>Santa Bárbara de Pinto</v>
      </c>
      <c r="D687" s="11">
        <f>VLOOKUP($B687,'[1]Sin Corporativo'!$Q$6:$AA$1115,2)</f>
        <v>404</v>
      </c>
      <c r="E687" s="10">
        <f>VLOOKUP($B687,'[1]Sin Corporativo'!$Q$6:$AA$1115,3)</f>
        <v>456</v>
      </c>
      <c r="F687" s="10">
        <f>VLOOKUP($B687,'[1]Sin Corporativo'!$Q$6:$AA$1115,4)</f>
        <v>724</v>
      </c>
      <c r="G687" s="12">
        <f>VLOOKUP($B687,'[1]Sin Corporativo'!$Q$6:$AA$1115,5)</f>
        <v>474</v>
      </c>
      <c r="H687" s="11">
        <f>VLOOKUP($B687,'[1]Sin Corporativo'!$Q$6:$AA$1115,6)</f>
        <v>207</v>
      </c>
      <c r="I687" s="10">
        <f>VLOOKUP($B687,'[1]Sin Corporativo'!$Q$6:$AA$1115,7)</f>
        <v>206</v>
      </c>
      <c r="J687" s="10">
        <f>VLOOKUP($B687,'[1]Sin Corporativo'!$Q$6:$AA$1115,8)</f>
        <v>206</v>
      </c>
      <c r="K687" s="7">
        <f>VLOOKUP($B687,'[1]Sin Corporativo'!$Q$6:$AA$1115,9)</f>
        <v>206</v>
      </c>
      <c r="L687" s="11">
        <f>VLOOKUP($B687,'[1]Sin Corporativo'!$Q$6:$AA$1115,10)</f>
        <v>627</v>
      </c>
      <c r="M687" s="10">
        <f>VLOOKUP($B687,'[1]Sin Corporativo'!$Q$6:$AA$1115,11)</f>
        <v>630</v>
      </c>
      <c r="N687" s="29">
        <f>VLOOKUP($B687,'[2]pop-2020-2023'!$I$5:$M$1126,2)</f>
        <v>11127</v>
      </c>
      <c r="O687" s="28">
        <f>VLOOKUP($B687,'[2]pop-2020-2023'!$I$5:$M$1126,3)</f>
        <v>11278</v>
      </c>
      <c r="P687" s="28">
        <f>VLOOKUP($B687,'[2]pop-2020-2023'!$I$5:$M$1126,4)</f>
        <v>11461</v>
      </c>
      <c r="Q687" s="30">
        <f>VLOOKUP($B687,'[2]pop-2020-2023'!$I$5:$M$1126,5)</f>
        <v>11606</v>
      </c>
      <c r="R687" s="29">
        <f>VLOOKUP($B687,'[3]Hogares total'!$D$5:$L$1126,6)</f>
        <v>3275</v>
      </c>
      <c r="S687" s="28">
        <f>VLOOKUP($B687,'[3]Hogares total'!$D$5:$L$1126,7)</f>
        <v>3378</v>
      </c>
      <c r="T687" s="28">
        <f>VLOOKUP($B687,'[3]Hogares total'!$D$5:$L$1126,8)</f>
        <v>3464</v>
      </c>
      <c r="U687" s="30">
        <f>VLOOKUP($B687,'[3]Hogares total'!$D$5:$L$1126,9)</f>
        <v>3546</v>
      </c>
      <c r="V687" s="29"/>
      <c r="W687" s="43">
        <f t="shared" si="76"/>
        <v>4.0432700833481112E-2</v>
      </c>
      <c r="X687" s="43">
        <f t="shared" si="77"/>
        <v>1.7973998778466102E-2</v>
      </c>
      <c r="Y687" s="47">
        <f t="shared" si="78"/>
        <v>5.4282267792521106E-2</v>
      </c>
      <c r="Z687" s="29"/>
      <c r="AA687" s="43">
        <f t="shared" si="79"/>
        <v>0.13499111900532859</v>
      </c>
      <c r="AB687" s="43">
        <f t="shared" si="80"/>
        <v>5.9468822170900694E-2</v>
      </c>
      <c r="AC687" s="47">
        <f t="shared" si="81"/>
        <v>0.17766497461928935</v>
      </c>
      <c r="AD687" t="str">
        <f t="shared" si="75"/>
        <v/>
      </c>
    </row>
    <row r="688" spans="2:30" x14ac:dyDescent="0.25">
      <c r="B688" s="9" t="s">
        <v>686</v>
      </c>
      <c r="C688" s="23" t="str">
        <f>VLOOKUP(B688,[2]Municipal!$C$15:$D$60549,2)</f>
        <v>Sitionuevo</v>
      </c>
      <c r="D688" s="11">
        <f>VLOOKUP($B688,'[1]Sin Corporativo'!$Q$6:$AA$1115,2)</f>
        <v>439</v>
      </c>
      <c r="E688" s="10">
        <f>VLOOKUP($B688,'[1]Sin Corporativo'!$Q$6:$AA$1115,3)</f>
        <v>440</v>
      </c>
      <c r="F688" s="10">
        <f>VLOOKUP($B688,'[1]Sin Corporativo'!$Q$6:$AA$1115,4)</f>
        <v>564</v>
      </c>
      <c r="G688" s="12">
        <f>VLOOKUP($B688,'[1]Sin Corporativo'!$Q$6:$AA$1115,5)</f>
        <v>560</v>
      </c>
      <c r="H688" s="11">
        <f>VLOOKUP($B688,'[1]Sin Corporativo'!$Q$6:$AA$1115,6)</f>
        <v>577</v>
      </c>
      <c r="I688" s="10">
        <f>VLOOKUP($B688,'[1]Sin Corporativo'!$Q$6:$AA$1115,7)</f>
        <v>603</v>
      </c>
      <c r="J688" s="10">
        <f>VLOOKUP($B688,'[1]Sin Corporativo'!$Q$6:$AA$1115,8)</f>
        <v>608</v>
      </c>
      <c r="K688" s="7">
        <f>VLOOKUP($B688,'[1]Sin Corporativo'!$Q$6:$AA$1115,9)</f>
        <v>611</v>
      </c>
      <c r="L688" s="11">
        <f>VLOOKUP($B688,'[1]Sin Corporativo'!$Q$6:$AA$1115,10)</f>
        <v>618</v>
      </c>
      <c r="M688" s="10">
        <f>VLOOKUP($B688,'[1]Sin Corporativo'!$Q$6:$AA$1115,11)</f>
        <v>614</v>
      </c>
      <c r="N688" s="29">
        <f>VLOOKUP($B688,'[2]pop-2020-2023'!$I$5:$M$1126,2)</f>
        <v>28959</v>
      </c>
      <c r="O688" s="28">
        <f>VLOOKUP($B688,'[2]pop-2020-2023'!$I$5:$M$1126,3)</f>
        <v>29607</v>
      </c>
      <c r="P688" s="28">
        <f>VLOOKUP($B688,'[2]pop-2020-2023'!$I$5:$M$1126,4)</f>
        <v>30077</v>
      </c>
      <c r="Q688" s="30">
        <f>VLOOKUP($B688,'[2]pop-2020-2023'!$I$5:$M$1126,5)</f>
        <v>30470</v>
      </c>
      <c r="R688" s="29">
        <f>VLOOKUP($B688,'[3]Hogares total'!$D$5:$L$1126,6)</f>
        <v>7716</v>
      </c>
      <c r="S688" s="28">
        <f>VLOOKUP($B688,'[3]Hogares total'!$D$5:$L$1126,7)</f>
        <v>7906</v>
      </c>
      <c r="T688" s="28">
        <f>VLOOKUP($B688,'[3]Hogares total'!$D$5:$L$1126,8)</f>
        <v>8062</v>
      </c>
      <c r="U688" s="30">
        <f>VLOOKUP($B688,'[3]Hogares total'!$D$5:$L$1126,9)</f>
        <v>8220</v>
      </c>
      <c r="V688" s="29"/>
      <c r="W688" s="43">
        <f t="shared" si="76"/>
        <v>1.486135035633465E-2</v>
      </c>
      <c r="X688" s="43">
        <f t="shared" si="77"/>
        <v>2.0048542075339962E-2</v>
      </c>
      <c r="Y688" s="47">
        <f t="shared" si="78"/>
        <v>2.0150968165408598E-2</v>
      </c>
      <c r="Z688" s="29"/>
      <c r="AA688" s="43">
        <f t="shared" si="79"/>
        <v>5.5653933721224388E-2</v>
      </c>
      <c r="AB688" s="43">
        <f t="shared" si="80"/>
        <v>7.4795336144877198E-2</v>
      </c>
      <c r="AC688" s="47">
        <f t="shared" si="81"/>
        <v>7.4695863746958635E-2</v>
      </c>
      <c r="AD688" t="str">
        <f t="shared" si="75"/>
        <v/>
      </c>
    </row>
    <row r="689" spans="2:30" x14ac:dyDescent="0.25">
      <c r="B689" s="9" t="s">
        <v>687</v>
      </c>
      <c r="C689" s="23" t="str">
        <f>VLOOKUP(B689,[2]Municipal!$C$15:$D$60549,2)</f>
        <v>Tenerife</v>
      </c>
      <c r="D689" s="11">
        <f>VLOOKUP($B689,'[1]Sin Corporativo'!$Q$6:$AA$1115,2)</f>
        <v>196</v>
      </c>
      <c r="E689" s="10">
        <f>VLOOKUP($B689,'[1]Sin Corporativo'!$Q$6:$AA$1115,3)</f>
        <v>388</v>
      </c>
      <c r="F689" s="10">
        <f>VLOOKUP($B689,'[1]Sin Corporativo'!$Q$6:$AA$1115,4)</f>
        <v>817</v>
      </c>
      <c r="G689" s="12">
        <f>VLOOKUP($B689,'[1]Sin Corporativo'!$Q$6:$AA$1115,5)</f>
        <v>812</v>
      </c>
      <c r="H689" s="11">
        <f>VLOOKUP($B689,'[1]Sin Corporativo'!$Q$6:$AA$1115,6)</f>
        <v>389</v>
      </c>
      <c r="I689" s="10">
        <f>VLOOKUP($B689,'[1]Sin Corporativo'!$Q$6:$AA$1115,7)</f>
        <v>388</v>
      </c>
      <c r="J689" s="10">
        <f>VLOOKUP($B689,'[1]Sin Corporativo'!$Q$6:$AA$1115,8)</f>
        <v>383</v>
      </c>
      <c r="K689" s="7">
        <f>VLOOKUP($B689,'[1]Sin Corporativo'!$Q$6:$AA$1115,9)</f>
        <v>388</v>
      </c>
      <c r="L689" s="11">
        <f>VLOOKUP($B689,'[1]Sin Corporativo'!$Q$6:$AA$1115,10)</f>
        <v>388</v>
      </c>
      <c r="M689" s="10">
        <f>VLOOKUP($B689,'[1]Sin Corporativo'!$Q$6:$AA$1115,11)</f>
        <v>374</v>
      </c>
      <c r="N689" s="29">
        <f>VLOOKUP($B689,'[2]pop-2020-2023'!$I$5:$M$1126,2)</f>
        <v>14012</v>
      </c>
      <c r="O689" s="28">
        <f>VLOOKUP($B689,'[2]pop-2020-2023'!$I$5:$M$1126,3)</f>
        <v>14271</v>
      </c>
      <c r="P689" s="28">
        <f>VLOOKUP($B689,'[2]pop-2020-2023'!$I$5:$M$1126,4)</f>
        <v>14482</v>
      </c>
      <c r="Q689" s="30">
        <f>VLOOKUP($B689,'[2]pop-2020-2023'!$I$5:$M$1126,5)</f>
        <v>14736</v>
      </c>
      <c r="R689" s="29">
        <f>VLOOKUP($B689,'[3]Hogares total'!$D$5:$L$1126,6)</f>
        <v>4000</v>
      </c>
      <c r="S689" s="28">
        <f>VLOOKUP($B689,'[3]Hogares total'!$D$5:$L$1126,7)</f>
        <v>4119</v>
      </c>
      <c r="T689" s="28">
        <f>VLOOKUP($B689,'[3]Hogares total'!$D$5:$L$1126,8)</f>
        <v>4219</v>
      </c>
      <c r="U689" s="30">
        <f>VLOOKUP($B689,'[3]Hogares total'!$D$5:$L$1126,9)</f>
        <v>4319</v>
      </c>
      <c r="V689" s="29"/>
      <c r="W689" s="43">
        <f t="shared" si="76"/>
        <v>2.7188003643753067E-2</v>
      </c>
      <c r="X689" s="43">
        <f t="shared" si="77"/>
        <v>2.6791879574644385E-2</v>
      </c>
      <c r="Y689" s="47">
        <f t="shared" si="78"/>
        <v>2.5380021715526602E-2</v>
      </c>
      <c r="Z689" s="29"/>
      <c r="AA689" s="43">
        <f t="shared" si="79"/>
        <v>9.4197620781743138E-2</v>
      </c>
      <c r="AB689" s="43">
        <f t="shared" si="80"/>
        <v>9.1964920597297939E-2</v>
      </c>
      <c r="AC689" s="47">
        <f t="shared" si="81"/>
        <v>8.6594119009029871E-2</v>
      </c>
      <c r="AD689" t="str">
        <f t="shared" si="75"/>
        <v/>
      </c>
    </row>
    <row r="690" spans="2:30" x14ac:dyDescent="0.25">
      <c r="B690" s="9" t="s">
        <v>688</v>
      </c>
      <c r="C690" s="23" t="str">
        <f>VLOOKUP(B690,[2]Municipal!$C$15:$D$60549,2)</f>
        <v>Zapayán</v>
      </c>
      <c r="D690" s="11">
        <f>VLOOKUP($B690,'[1]Sin Corporativo'!$Q$6:$AA$1115,2)</f>
        <v>0</v>
      </c>
      <c r="E690" s="10">
        <f>VLOOKUP($B690,'[1]Sin Corporativo'!$Q$6:$AA$1115,3)</f>
        <v>0</v>
      </c>
      <c r="F690" s="10">
        <f>VLOOKUP($B690,'[1]Sin Corporativo'!$Q$6:$AA$1115,4)</f>
        <v>45</v>
      </c>
      <c r="G690" s="12">
        <f>VLOOKUP($B690,'[1]Sin Corporativo'!$Q$6:$AA$1115,5)</f>
        <v>40</v>
      </c>
      <c r="H690" s="11">
        <f>VLOOKUP($B690,'[1]Sin Corporativo'!$Q$6:$AA$1115,6)</f>
        <v>107</v>
      </c>
      <c r="I690" s="10">
        <f>VLOOKUP($B690,'[1]Sin Corporativo'!$Q$6:$AA$1115,7)</f>
        <v>99</v>
      </c>
      <c r="J690" s="10">
        <f>VLOOKUP($B690,'[1]Sin Corporativo'!$Q$6:$AA$1115,8)</f>
        <v>35</v>
      </c>
      <c r="K690" s="7">
        <f>VLOOKUP($B690,'[1]Sin Corporativo'!$Q$6:$AA$1115,9)</f>
        <v>0</v>
      </c>
      <c r="L690" s="11">
        <f>VLOOKUP($B690,'[1]Sin Corporativo'!$Q$6:$AA$1115,10)</f>
        <v>0</v>
      </c>
      <c r="M690" s="10">
        <f>VLOOKUP($B690,'[1]Sin Corporativo'!$Q$6:$AA$1115,11)</f>
        <v>0</v>
      </c>
      <c r="N690" s="29">
        <f>VLOOKUP($B690,'[2]pop-2020-2023'!$I$5:$M$1126,2)</f>
        <v>10462</v>
      </c>
      <c r="O690" s="28">
        <f>VLOOKUP($B690,'[2]pop-2020-2023'!$I$5:$M$1126,3)</f>
        <v>10631</v>
      </c>
      <c r="P690" s="28">
        <f>VLOOKUP($B690,'[2]pop-2020-2023'!$I$5:$M$1126,4)</f>
        <v>10791</v>
      </c>
      <c r="Q690" s="30">
        <f>VLOOKUP($B690,'[2]pop-2020-2023'!$I$5:$M$1126,5)</f>
        <v>10904</v>
      </c>
      <c r="R690" s="29">
        <f>VLOOKUP($B690,'[3]Hogares total'!$D$5:$L$1126,6)</f>
        <v>2942</v>
      </c>
      <c r="S690" s="28">
        <f>VLOOKUP($B690,'[3]Hogares total'!$D$5:$L$1126,7)</f>
        <v>3027</v>
      </c>
      <c r="T690" s="28">
        <f>VLOOKUP($B690,'[3]Hogares total'!$D$5:$L$1126,8)</f>
        <v>3100</v>
      </c>
      <c r="U690" s="30">
        <f>VLOOKUP($B690,'[3]Hogares total'!$D$5:$L$1126,9)</f>
        <v>3169</v>
      </c>
      <c r="V690" s="29"/>
      <c r="W690" s="43">
        <f t="shared" si="76"/>
        <v>0</v>
      </c>
      <c r="X690" s="43">
        <f t="shared" si="77"/>
        <v>9.1743119266055051E-3</v>
      </c>
      <c r="Y690" s="47">
        <f t="shared" si="78"/>
        <v>0</v>
      </c>
      <c r="Z690" s="29"/>
      <c r="AA690" s="43">
        <f t="shared" si="79"/>
        <v>0</v>
      </c>
      <c r="AB690" s="43">
        <f t="shared" si="80"/>
        <v>3.1935483870967743E-2</v>
      </c>
      <c r="AC690" s="47">
        <f t="shared" si="81"/>
        <v>0</v>
      </c>
      <c r="AD690" t="str">
        <f t="shared" si="75"/>
        <v/>
      </c>
    </row>
    <row r="691" spans="2:30" x14ac:dyDescent="0.25">
      <c r="B691" s="9" t="s">
        <v>689</v>
      </c>
      <c r="C691" s="23" t="str">
        <f>VLOOKUP(B691,[2]Municipal!$C$15:$D$60549,2)</f>
        <v>Zona Bananera</v>
      </c>
      <c r="D691" s="11">
        <f>VLOOKUP($B691,'[1]Sin Corporativo'!$Q$6:$AA$1115,2)</f>
        <v>317</v>
      </c>
      <c r="E691" s="10">
        <f>VLOOKUP($B691,'[1]Sin Corporativo'!$Q$6:$AA$1115,3)</f>
        <v>527</v>
      </c>
      <c r="F691" s="10">
        <f>VLOOKUP($B691,'[1]Sin Corporativo'!$Q$6:$AA$1115,4)</f>
        <v>776</v>
      </c>
      <c r="G691" s="12">
        <f>VLOOKUP($B691,'[1]Sin Corporativo'!$Q$6:$AA$1115,5)</f>
        <v>798</v>
      </c>
      <c r="H691" s="11">
        <f>VLOOKUP($B691,'[1]Sin Corporativo'!$Q$6:$AA$1115,6)</f>
        <v>669</v>
      </c>
      <c r="I691" s="10">
        <f>VLOOKUP($B691,'[1]Sin Corporativo'!$Q$6:$AA$1115,7)</f>
        <v>554</v>
      </c>
      <c r="J691" s="10">
        <f>VLOOKUP($B691,'[1]Sin Corporativo'!$Q$6:$AA$1115,8)</f>
        <v>576</v>
      </c>
      <c r="K691" s="7">
        <f>VLOOKUP($B691,'[1]Sin Corporativo'!$Q$6:$AA$1115,9)</f>
        <v>565</v>
      </c>
      <c r="L691" s="11">
        <f>VLOOKUP($B691,'[1]Sin Corporativo'!$Q$6:$AA$1115,10)</f>
        <v>543</v>
      </c>
      <c r="M691" s="10">
        <f>VLOOKUP($B691,'[1]Sin Corporativo'!$Q$6:$AA$1115,11)</f>
        <v>342</v>
      </c>
      <c r="N691" s="29">
        <f>VLOOKUP($B691,'[2]pop-2020-2023'!$I$5:$M$1126,2)</f>
        <v>73473</v>
      </c>
      <c r="O691" s="28">
        <f>VLOOKUP($B691,'[2]pop-2020-2023'!$I$5:$M$1126,3)</f>
        <v>75123</v>
      </c>
      <c r="P691" s="28">
        <f>VLOOKUP($B691,'[2]pop-2020-2023'!$I$5:$M$1126,4)</f>
        <v>76208</v>
      </c>
      <c r="Q691" s="30">
        <f>VLOOKUP($B691,'[2]pop-2020-2023'!$I$5:$M$1126,5)</f>
        <v>76962</v>
      </c>
      <c r="R691" s="29">
        <f>VLOOKUP($B691,'[3]Hogares total'!$D$5:$L$1126,6)</f>
        <v>18868</v>
      </c>
      <c r="S691" s="28">
        <f>VLOOKUP($B691,'[3]Hogares total'!$D$5:$L$1126,7)</f>
        <v>19326</v>
      </c>
      <c r="T691" s="28">
        <f>VLOOKUP($B691,'[3]Hogares total'!$D$5:$L$1126,8)</f>
        <v>19702</v>
      </c>
      <c r="U691" s="30">
        <f>VLOOKUP($B691,'[3]Hogares total'!$D$5:$L$1126,9)</f>
        <v>20076</v>
      </c>
      <c r="V691" s="29"/>
      <c r="W691" s="43">
        <f t="shared" si="76"/>
        <v>7.0151618013125144E-3</v>
      </c>
      <c r="X691" s="43">
        <f t="shared" si="77"/>
        <v>7.2695779970606764E-3</v>
      </c>
      <c r="Y691" s="47">
        <f t="shared" si="78"/>
        <v>4.4437514617603488E-3</v>
      </c>
      <c r="Z691" s="29"/>
      <c r="AA691" s="43">
        <f t="shared" si="79"/>
        <v>2.7268964089827177E-2</v>
      </c>
      <c r="AB691" s="43">
        <f t="shared" si="80"/>
        <v>2.8118972693127603E-2</v>
      </c>
      <c r="AC691" s="47">
        <f t="shared" si="81"/>
        <v>1.7035265989240884E-2</v>
      </c>
      <c r="AD691" t="str">
        <f t="shared" si="75"/>
        <v/>
      </c>
    </row>
    <row r="692" spans="2:30" x14ac:dyDescent="0.25">
      <c r="B692" s="9" t="s">
        <v>690</v>
      </c>
      <c r="C692" s="23" t="str">
        <f>VLOOKUP(B692,[2]Municipal!$C$15:$D$60549,2)</f>
        <v>Villavicencio</v>
      </c>
      <c r="D692" s="11">
        <f>VLOOKUP($B692,'[1]Sin Corporativo'!$Q$6:$AA$1115,2)</f>
        <v>99262</v>
      </c>
      <c r="E692" s="10">
        <f>VLOOKUP($B692,'[1]Sin Corporativo'!$Q$6:$AA$1115,3)</f>
        <v>99315</v>
      </c>
      <c r="F692" s="10">
        <f>VLOOKUP($B692,'[1]Sin Corporativo'!$Q$6:$AA$1115,4)</f>
        <v>98832</v>
      </c>
      <c r="G692" s="12">
        <f>VLOOKUP($B692,'[1]Sin Corporativo'!$Q$6:$AA$1115,5)</f>
        <v>98786</v>
      </c>
      <c r="H692" s="11">
        <f>VLOOKUP($B692,'[1]Sin Corporativo'!$Q$6:$AA$1115,6)</f>
        <v>100827</v>
      </c>
      <c r="I692" s="10">
        <f>VLOOKUP($B692,'[1]Sin Corporativo'!$Q$6:$AA$1115,7)</f>
        <v>101198</v>
      </c>
      <c r="J692" s="10">
        <f>VLOOKUP($B692,'[1]Sin Corporativo'!$Q$6:$AA$1115,8)</f>
        <v>103472</v>
      </c>
      <c r="K692" s="7">
        <f>VLOOKUP($B692,'[1]Sin Corporativo'!$Q$6:$AA$1115,9)</f>
        <v>105918</v>
      </c>
      <c r="L692" s="11">
        <f>VLOOKUP($B692,'[1]Sin Corporativo'!$Q$6:$AA$1115,10)</f>
        <v>106768</v>
      </c>
      <c r="M692" s="10">
        <f>VLOOKUP($B692,'[1]Sin Corporativo'!$Q$6:$AA$1115,11)</f>
        <v>99674</v>
      </c>
      <c r="N692" s="29">
        <f>VLOOKUP($B692,'[2]pop-2020-2023'!$I$5:$M$1126,2)</f>
        <v>553409</v>
      </c>
      <c r="O692" s="28">
        <f>VLOOKUP($B692,'[2]pop-2020-2023'!$I$5:$M$1126,3)</f>
        <v>561834</v>
      </c>
      <c r="P692" s="28">
        <f>VLOOKUP($B692,'[2]pop-2020-2023'!$I$5:$M$1126,4)</f>
        <v>569806</v>
      </c>
      <c r="Q692" s="30">
        <f>VLOOKUP($B692,'[2]pop-2020-2023'!$I$5:$M$1126,5)</f>
        <v>577875</v>
      </c>
      <c r="R692" s="29">
        <f>VLOOKUP($B692,'[3]Hogares total'!$D$5:$L$1126,6)</f>
        <v>185635</v>
      </c>
      <c r="S692" s="28">
        <f>VLOOKUP($B692,'[3]Hogares total'!$D$5:$L$1126,7)</f>
        <v>190114</v>
      </c>
      <c r="T692" s="28">
        <f>VLOOKUP($B692,'[3]Hogares total'!$D$5:$L$1126,8)</f>
        <v>194550</v>
      </c>
      <c r="U692" s="30">
        <f>VLOOKUP($B692,'[3]Hogares total'!$D$5:$L$1126,9)</f>
        <v>199000</v>
      </c>
      <c r="V692" s="29"/>
      <c r="W692" s="43">
        <f t="shared" si="76"/>
        <v>0.1767692948450966</v>
      </c>
      <c r="X692" s="43">
        <f t="shared" si="77"/>
        <v>0.17760079746440016</v>
      </c>
      <c r="Y692" s="47">
        <f t="shared" si="78"/>
        <v>0.17248366861345446</v>
      </c>
      <c r="Z692" s="29"/>
      <c r="AA692" s="43">
        <f t="shared" si="79"/>
        <v>0.52239708806295171</v>
      </c>
      <c r="AB692" s="43">
        <f t="shared" si="80"/>
        <v>0.52016448213826783</v>
      </c>
      <c r="AC692" s="47">
        <f t="shared" si="81"/>
        <v>0.50087437185929651</v>
      </c>
      <c r="AD692" t="str">
        <f t="shared" si="75"/>
        <v/>
      </c>
    </row>
    <row r="693" spans="2:30" x14ac:dyDescent="0.25">
      <c r="B693" s="9" t="s">
        <v>691</v>
      </c>
      <c r="C693" s="23" t="str">
        <f>VLOOKUP(B693,[2]Municipal!$C$15:$D$60549,2)</f>
        <v>Acacías</v>
      </c>
      <c r="D693" s="11">
        <f>VLOOKUP($B693,'[1]Sin Corporativo'!$Q$6:$AA$1115,2)</f>
        <v>16413</v>
      </c>
      <c r="E693" s="10">
        <f>VLOOKUP($B693,'[1]Sin Corporativo'!$Q$6:$AA$1115,3)</f>
        <v>16433</v>
      </c>
      <c r="F693" s="10">
        <f>VLOOKUP($B693,'[1]Sin Corporativo'!$Q$6:$AA$1115,4)</f>
        <v>16886</v>
      </c>
      <c r="G693" s="12">
        <f>VLOOKUP($B693,'[1]Sin Corporativo'!$Q$6:$AA$1115,5)</f>
        <v>17484</v>
      </c>
      <c r="H693" s="11">
        <f>VLOOKUP($B693,'[1]Sin Corporativo'!$Q$6:$AA$1115,6)</f>
        <v>17818</v>
      </c>
      <c r="I693" s="10">
        <f>VLOOKUP($B693,'[1]Sin Corporativo'!$Q$6:$AA$1115,7)</f>
        <v>17908</v>
      </c>
      <c r="J693" s="10">
        <f>VLOOKUP($B693,'[1]Sin Corporativo'!$Q$6:$AA$1115,8)</f>
        <v>18189</v>
      </c>
      <c r="K693" s="7">
        <f>VLOOKUP($B693,'[1]Sin Corporativo'!$Q$6:$AA$1115,9)</f>
        <v>18594</v>
      </c>
      <c r="L693" s="11">
        <f>VLOOKUP($B693,'[1]Sin Corporativo'!$Q$6:$AA$1115,10)</f>
        <v>19223</v>
      </c>
      <c r="M693" s="10">
        <f>VLOOKUP($B693,'[1]Sin Corporativo'!$Q$6:$AA$1115,11)</f>
        <v>18694</v>
      </c>
      <c r="N693" s="29">
        <f>VLOOKUP($B693,'[2]pop-2020-2023'!$I$5:$M$1126,2)</f>
        <v>91562</v>
      </c>
      <c r="O693" s="28">
        <f>VLOOKUP($B693,'[2]pop-2020-2023'!$I$5:$M$1126,3)</f>
        <v>92906</v>
      </c>
      <c r="P693" s="28">
        <f>VLOOKUP($B693,'[2]pop-2020-2023'!$I$5:$M$1126,4)</f>
        <v>94160</v>
      </c>
      <c r="Q693" s="30">
        <f>VLOOKUP($B693,'[2]pop-2020-2023'!$I$5:$M$1126,5)</f>
        <v>95500</v>
      </c>
      <c r="R693" s="29">
        <f>VLOOKUP($B693,'[3]Hogares total'!$D$5:$L$1126,6)</f>
        <v>29638</v>
      </c>
      <c r="S693" s="28">
        <f>VLOOKUP($B693,'[3]Hogares total'!$D$5:$L$1126,7)</f>
        <v>30319</v>
      </c>
      <c r="T693" s="28">
        <f>VLOOKUP($B693,'[3]Hogares total'!$D$5:$L$1126,8)</f>
        <v>30995</v>
      </c>
      <c r="U693" s="30">
        <f>VLOOKUP($B693,'[3]Hogares total'!$D$5:$L$1126,9)</f>
        <v>31680</v>
      </c>
      <c r="V693" s="29"/>
      <c r="W693" s="43">
        <f t="shared" si="76"/>
        <v>0.17687770434632855</v>
      </c>
      <c r="X693" s="43">
        <f t="shared" si="77"/>
        <v>0.19018691588785047</v>
      </c>
      <c r="Y693" s="47">
        <f t="shared" si="78"/>
        <v>0.19574869109947643</v>
      </c>
      <c r="Z693" s="29"/>
      <c r="AA693" s="43">
        <f t="shared" si="79"/>
        <v>0.54200336422705231</v>
      </c>
      <c r="AB693" s="43">
        <f t="shared" si="80"/>
        <v>0.57777060816260684</v>
      </c>
      <c r="AC693" s="47">
        <f t="shared" si="81"/>
        <v>0.5900883838383838</v>
      </c>
      <c r="AD693" t="str">
        <f t="shared" si="75"/>
        <v/>
      </c>
    </row>
    <row r="694" spans="2:30" x14ac:dyDescent="0.25">
      <c r="B694" s="9" t="s">
        <v>692</v>
      </c>
      <c r="C694" s="23" t="str">
        <f>VLOOKUP(B694,[2]Municipal!$C$15:$D$60549,2)</f>
        <v>Barranca de Upía</v>
      </c>
      <c r="D694" s="11">
        <f>VLOOKUP($B694,'[1]Sin Corporativo'!$Q$6:$AA$1115,2)</f>
        <v>424</v>
      </c>
      <c r="E694" s="10">
        <f>VLOOKUP($B694,'[1]Sin Corporativo'!$Q$6:$AA$1115,3)</f>
        <v>392</v>
      </c>
      <c r="F694" s="10">
        <f>VLOOKUP($B694,'[1]Sin Corporativo'!$Q$6:$AA$1115,4)</f>
        <v>277</v>
      </c>
      <c r="G694" s="12">
        <f>VLOOKUP($B694,'[1]Sin Corporativo'!$Q$6:$AA$1115,5)</f>
        <v>246</v>
      </c>
      <c r="H694" s="11">
        <f>VLOOKUP($B694,'[1]Sin Corporativo'!$Q$6:$AA$1115,6)</f>
        <v>176</v>
      </c>
      <c r="I694" s="10">
        <f>VLOOKUP($B694,'[1]Sin Corporativo'!$Q$6:$AA$1115,7)</f>
        <v>209</v>
      </c>
      <c r="J694" s="10">
        <f>VLOOKUP($B694,'[1]Sin Corporativo'!$Q$6:$AA$1115,8)</f>
        <v>203</v>
      </c>
      <c r="K694" s="7">
        <f>VLOOKUP($B694,'[1]Sin Corporativo'!$Q$6:$AA$1115,9)</f>
        <v>182</v>
      </c>
      <c r="L694" s="11">
        <f>VLOOKUP($B694,'[1]Sin Corporativo'!$Q$6:$AA$1115,10)</f>
        <v>192</v>
      </c>
      <c r="M694" s="10">
        <f>VLOOKUP($B694,'[1]Sin Corporativo'!$Q$6:$AA$1115,11)</f>
        <v>166</v>
      </c>
      <c r="N694" s="29">
        <f>VLOOKUP($B694,'[2]pop-2020-2023'!$I$5:$M$1126,2)</f>
        <v>6762</v>
      </c>
      <c r="O694" s="28">
        <f>VLOOKUP($B694,'[2]pop-2020-2023'!$I$5:$M$1126,3)</f>
        <v>6869</v>
      </c>
      <c r="P694" s="28">
        <f>VLOOKUP($B694,'[2]pop-2020-2023'!$I$5:$M$1126,4)</f>
        <v>6986</v>
      </c>
      <c r="Q694" s="30">
        <f>VLOOKUP($B694,'[2]pop-2020-2023'!$I$5:$M$1126,5)</f>
        <v>7079</v>
      </c>
      <c r="R694" s="29">
        <f>VLOOKUP($B694,'[3]Hogares total'!$D$5:$L$1126,6)</f>
        <v>2073</v>
      </c>
      <c r="S694" s="28">
        <f>VLOOKUP($B694,'[3]Hogares total'!$D$5:$L$1126,7)</f>
        <v>2119</v>
      </c>
      <c r="T694" s="28">
        <f>VLOOKUP($B694,'[3]Hogares total'!$D$5:$L$1126,8)</f>
        <v>2167</v>
      </c>
      <c r="U694" s="30">
        <f>VLOOKUP($B694,'[3]Hogares total'!$D$5:$L$1126,9)</f>
        <v>2214</v>
      </c>
      <c r="V694" s="29"/>
      <c r="W694" s="43">
        <f t="shared" si="76"/>
        <v>5.706798660649294E-2</v>
      </c>
      <c r="X694" s="43">
        <f t="shared" si="77"/>
        <v>2.9916976810764388E-2</v>
      </c>
      <c r="Y694" s="47">
        <f t="shared" si="78"/>
        <v>2.344963977962989E-2</v>
      </c>
      <c r="Z694" s="29"/>
      <c r="AA694" s="43">
        <f t="shared" si="79"/>
        <v>0.18499292118924021</v>
      </c>
      <c r="AB694" s="43">
        <f t="shared" si="80"/>
        <v>9.6446700507614211E-2</v>
      </c>
      <c r="AC694" s="47">
        <f t="shared" si="81"/>
        <v>7.4977416440831071E-2</v>
      </c>
      <c r="AD694" t="str">
        <f t="shared" si="75"/>
        <v/>
      </c>
    </row>
    <row r="695" spans="2:30" x14ac:dyDescent="0.25">
      <c r="B695" s="9" t="s">
        <v>693</v>
      </c>
      <c r="C695" s="23" t="str">
        <f>VLOOKUP(B695,[2]Municipal!$C$15:$D$60549,2)</f>
        <v>Cabuyaro</v>
      </c>
      <c r="D695" s="11">
        <f>VLOOKUP($B695,'[1]Sin Corporativo'!$Q$6:$AA$1115,2)</f>
        <v>27</v>
      </c>
      <c r="E695" s="10">
        <f>VLOOKUP($B695,'[1]Sin Corporativo'!$Q$6:$AA$1115,3)</f>
        <v>35</v>
      </c>
      <c r="F695" s="10">
        <f>VLOOKUP($B695,'[1]Sin Corporativo'!$Q$6:$AA$1115,4)</f>
        <v>40</v>
      </c>
      <c r="G695" s="12">
        <f>VLOOKUP($B695,'[1]Sin Corporativo'!$Q$6:$AA$1115,5)</f>
        <v>38</v>
      </c>
      <c r="H695" s="11">
        <f>VLOOKUP($B695,'[1]Sin Corporativo'!$Q$6:$AA$1115,6)</f>
        <v>31</v>
      </c>
      <c r="I695" s="10">
        <f>VLOOKUP($B695,'[1]Sin Corporativo'!$Q$6:$AA$1115,7)</f>
        <v>28</v>
      </c>
      <c r="J695" s="10">
        <f>VLOOKUP($B695,'[1]Sin Corporativo'!$Q$6:$AA$1115,8)</f>
        <v>25</v>
      </c>
      <c r="K695" s="7">
        <f>VLOOKUP($B695,'[1]Sin Corporativo'!$Q$6:$AA$1115,9)</f>
        <v>21</v>
      </c>
      <c r="L695" s="11">
        <f>VLOOKUP($B695,'[1]Sin Corporativo'!$Q$6:$AA$1115,10)</f>
        <v>21</v>
      </c>
      <c r="M695" s="10">
        <f>VLOOKUP($B695,'[1]Sin Corporativo'!$Q$6:$AA$1115,11)</f>
        <v>23</v>
      </c>
      <c r="N695" s="29">
        <f>VLOOKUP($B695,'[2]pop-2020-2023'!$I$5:$M$1126,2)</f>
        <v>6297</v>
      </c>
      <c r="O695" s="28">
        <f>VLOOKUP($B695,'[2]pop-2020-2023'!$I$5:$M$1126,3)</f>
        <v>6389</v>
      </c>
      <c r="P695" s="28">
        <f>VLOOKUP($B695,'[2]pop-2020-2023'!$I$5:$M$1126,4)</f>
        <v>6479</v>
      </c>
      <c r="Q695" s="30">
        <f>VLOOKUP($B695,'[2]pop-2020-2023'!$I$5:$M$1126,5)</f>
        <v>6554</v>
      </c>
      <c r="R695" s="29">
        <f>VLOOKUP($B695,'[3]Hogares total'!$D$5:$L$1126,6)</f>
        <v>2024</v>
      </c>
      <c r="S695" s="28">
        <f>VLOOKUP($B695,'[3]Hogares total'!$D$5:$L$1126,7)</f>
        <v>2068</v>
      </c>
      <c r="T695" s="28">
        <f>VLOOKUP($B695,'[3]Hogares total'!$D$5:$L$1126,8)</f>
        <v>2111</v>
      </c>
      <c r="U695" s="30">
        <f>VLOOKUP($B695,'[3]Hogares total'!$D$5:$L$1126,9)</f>
        <v>2156</v>
      </c>
      <c r="V695" s="29"/>
      <c r="W695" s="43">
        <f t="shared" si="76"/>
        <v>5.4781655971200497E-3</v>
      </c>
      <c r="X695" s="43">
        <f t="shared" si="77"/>
        <v>4.3216545763235066E-3</v>
      </c>
      <c r="Y695" s="47">
        <f t="shared" si="78"/>
        <v>3.5093072932560268E-3</v>
      </c>
      <c r="Z695" s="29"/>
      <c r="AA695" s="43">
        <f t="shared" si="79"/>
        <v>1.6924564796905222E-2</v>
      </c>
      <c r="AB695" s="43">
        <f t="shared" si="80"/>
        <v>1.3263855992420654E-2</v>
      </c>
      <c r="AC695" s="47">
        <f t="shared" si="81"/>
        <v>1.0667903525046383E-2</v>
      </c>
      <c r="AD695" t="str">
        <f t="shared" si="75"/>
        <v/>
      </c>
    </row>
    <row r="696" spans="2:30" x14ac:dyDescent="0.25">
      <c r="B696" s="9" t="s">
        <v>694</v>
      </c>
      <c r="C696" s="23" t="str">
        <f>VLOOKUP(B696,[2]Municipal!$C$15:$D$60549,2)</f>
        <v>Castilla la Nueva</v>
      </c>
      <c r="D696" s="11">
        <f>VLOOKUP($B696,'[1]Sin Corporativo'!$Q$6:$AA$1115,2)</f>
        <v>743</v>
      </c>
      <c r="E696" s="10">
        <f>VLOOKUP($B696,'[1]Sin Corporativo'!$Q$6:$AA$1115,3)</f>
        <v>1020</v>
      </c>
      <c r="F696" s="10">
        <f>VLOOKUP($B696,'[1]Sin Corporativo'!$Q$6:$AA$1115,4)</f>
        <v>1405</v>
      </c>
      <c r="G696" s="12">
        <f>VLOOKUP($B696,'[1]Sin Corporativo'!$Q$6:$AA$1115,5)</f>
        <v>648</v>
      </c>
      <c r="H696" s="11">
        <f>VLOOKUP($B696,'[1]Sin Corporativo'!$Q$6:$AA$1115,6)</f>
        <v>840</v>
      </c>
      <c r="I696" s="10">
        <f>VLOOKUP($B696,'[1]Sin Corporativo'!$Q$6:$AA$1115,7)</f>
        <v>993</v>
      </c>
      <c r="J696" s="10">
        <f>VLOOKUP($B696,'[1]Sin Corporativo'!$Q$6:$AA$1115,8)</f>
        <v>812</v>
      </c>
      <c r="K696" s="7">
        <f>VLOOKUP($B696,'[1]Sin Corporativo'!$Q$6:$AA$1115,9)</f>
        <v>474</v>
      </c>
      <c r="L696" s="11">
        <f>VLOOKUP($B696,'[1]Sin Corporativo'!$Q$6:$AA$1115,10)</f>
        <v>248</v>
      </c>
      <c r="M696" s="10">
        <f>VLOOKUP($B696,'[1]Sin Corporativo'!$Q$6:$AA$1115,11)</f>
        <v>755</v>
      </c>
      <c r="N696" s="29">
        <f>VLOOKUP($B696,'[2]pop-2020-2023'!$I$5:$M$1126,2)</f>
        <v>14966</v>
      </c>
      <c r="O696" s="28">
        <f>VLOOKUP($B696,'[2]pop-2020-2023'!$I$5:$M$1126,3)</f>
        <v>15232</v>
      </c>
      <c r="P696" s="28">
        <f>VLOOKUP($B696,'[2]pop-2020-2023'!$I$5:$M$1126,4)</f>
        <v>15447</v>
      </c>
      <c r="Q696" s="30">
        <f>VLOOKUP($B696,'[2]pop-2020-2023'!$I$5:$M$1126,5)</f>
        <v>15683</v>
      </c>
      <c r="R696" s="29">
        <f>VLOOKUP($B696,'[3]Hogares total'!$D$5:$L$1126,6)</f>
        <v>4989</v>
      </c>
      <c r="S696" s="28">
        <f>VLOOKUP($B696,'[3]Hogares total'!$D$5:$L$1126,7)</f>
        <v>5095</v>
      </c>
      <c r="T696" s="28">
        <f>VLOOKUP($B696,'[3]Hogares total'!$D$5:$L$1126,8)</f>
        <v>5200</v>
      </c>
      <c r="U696" s="30">
        <f>VLOOKUP($B696,'[3]Hogares total'!$D$5:$L$1126,9)</f>
        <v>5309</v>
      </c>
      <c r="V696" s="29"/>
      <c r="W696" s="43">
        <f t="shared" si="76"/>
        <v>6.6964285714285712E-2</v>
      </c>
      <c r="X696" s="43">
        <f t="shared" si="77"/>
        <v>6.4284327053796858E-2</v>
      </c>
      <c r="Y696" s="47">
        <f t="shared" si="78"/>
        <v>4.8141299496269843E-2</v>
      </c>
      <c r="Z696" s="29"/>
      <c r="AA696" s="43">
        <f t="shared" si="79"/>
        <v>0.20019627085377822</v>
      </c>
      <c r="AB696" s="43">
        <f t="shared" si="80"/>
        <v>0.19096153846153846</v>
      </c>
      <c r="AC696" s="47">
        <f t="shared" si="81"/>
        <v>0.14221133923526089</v>
      </c>
      <c r="AD696" t="str">
        <f t="shared" si="75"/>
        <v/>
      </c>
    </row>
    <row r="697" spans="2:30" x14ac:dyDescent="0.25">
      <c r="B697" s="9" t="s">
        <v>695</v>
      </c>
      <c r="C697" s="23" t="str">
        <f>VLOOKUP(B697,[2]Municipal!$C$15:$D$60549,2)</f>
        <v>Cubarral</v>
      </c>
      <c r="D697" s="11">
        <f>VLOOKUP($B697,'[1]Sin Corporativo'!$Q$6:$AA$1115,2)</f>
        <v>12</v>
      </c>
      <c r="E697" s="10">
        <f>VLOOKUP($B697,'[1]Sin Corporativo'!$Q$6:$AA$1115,3)</f>
        <v>12</v>
      </c>
      <c r="F697" s="10">
        <f>VLOOKUP($B697,'[1]Sin Corporativo'!$Q$6:$AA$1115,4)</f>
        <v>386</v>
      </c>
      <c r="G697" s="12">
        <f>VLOOKUP($B697,'[1]Sin Corporativo'!$Q$6:$AA$1115,5)</f>
        <v>5</v>
      </c>
      <c r="H697" s="11">
        <f>VLOOKUP($B697,'[1]Sin Corporativo'!$Q$6:$AA$1115,6)</f>
        <v>5</v>
      </c>
      <c r="I697" s="10">
        <f>VLOOKUP($B697,'[1]Sin Corporativo'!$Q$6:$AA$1115,7)</f>
        <v>2</v>
      </c>
      <c r="J697" s="10">
        <f>VLOOKUP($B697,'[1]Sin Corporativo'!$Q$6:$AA$1115,8)</f>
        <v>3</v>
      </c>
      <c r="K697" s="7">
        <f>VLOOKUP($B697,'[1]Sin Corporativo'!$Q$6:$AA$1115,9)</f>
        <v>3</v>
      </c>
      <c r="L697" s="11">
        <f>VLOOKUP($B697,'[1]Sin Corporativo'!$Q$6:$AA$1115,10)</f>
        <v>2</v>
      </c>
      <c r="M697" s="10">
        <f>VLOOKUP($B697,'[1]Sin Corporativo'!$Q$6:$AA$1115,11)</f>
        <v>2</v>
      </c>
      <c r="N697" s="29">
        <f>VLOOKUP($B697,'[2]pop-2020-2023'!$I$5:$M$1126,2)</f>
        <v>7294</v>
      </c>
      <c r="O697" s="28">
        <f>VLOOKUP($B697,'[2]pop-2020-2023'!$I$5:$M$1126,3)</f>
        <v>7461</v>
      </c>
      <c r="P697" s="28">
        <f>VLOOKUP($B697,'[2]pop-2020-2023'!$I$5:$M$1126,4)</f>
        <v>7592</v>
      </c>
      <c r="Q697" s="30">
        <f>VLOOKUP($B697,'[2]pop-2020-2023'!$I$5:$M$1126,5)</f>
        <v>7687</v>
      </c>
      <c r="R697" s="29">
        <f>VLOOKUP($B697,'[3]Hogares total'!$D$5:$L$1126,6)</f>
        <v>2783</v>
      </c>
      <c r="S697" s="28">
        <f>VLOOKUP($B697,'[3]Hogares total'!$D$5:$L$1126,7)</f>
        <v>2849</v>
      </c>
      <c r="T697" s="28">
        <f>VLOOKUP($B697,'[3]Hogares total'!$D$5:$L$1126,8)</f>
        <v>2913</v>
      </c>
      <c r="U697" s="30">
        <f>VLOOKUP($B697,'[3]Hogares total'!$D$5:$L$1126,9)</f>
        <v>2977</v>
      </c>
      <c r="V697" s="29"/>
      <c r="W697" s="43">
        <f t="shared" si="76"/>
        <v>1.6083634901487736E-3</v>
      </c>
      <c r="X697" s="43">
        <f t="shared" si="77"/>
        <v>2.6343519494204424E-4</v>
      </c>
      <c r="Y697" s="47">
        <f t="shared" si="78"/>
        <v>2.601795238714713E-4</v>
      </c>
      <c r="Z697" s="29"/>
      <c r="AA697" s="43">
        <f t="shared" si="79"/>
        <v>4.212004212004212E-3</v>
      </c>
      <c r="AB697" s="43">
        <f t="shared" si="80"/>
        <v>6.865774116031583E-4</v>
      </c>
      <c r="AC697" s="47">
        <f t="shared" si="81"/>
        <v>6.7181726570372856E-4</v>
      </c>
      <c r="AD697" t="str">
        <f t="shared" si="75"/>
        <v/>
      </c>
    </row>
    <row r="698" spans="2:30" x14ac:dyDescent="0.25">
      <c r="B698" s="9" t="s">
        <v>696</v>
      </c>
      <c r="C698" s="23" t="str">
        <f>VLOOKUP(B698,[2]Municipal!$C$15:$D$60549,2)</f>
        <v>Cumaral</v>
      </c>
      <c r="D698" s="11">
        <f>VLOOKUP($B698,'[1]Sin Corporativo'!$Q$6:$AA$1115,2)</f>
        <v>2429</v>
      </c>
      <c r="E698" s="10">
        <f>VLOOKUP($B698,'[1]Sin Corporativo'!$Q$6:$AA$1115,3)</f>
        <v>2397</v>
      </c>
      <c r="F698" s="10">
        <f>VLOOKUP($B698,'[1]Sin Corporativo'!$Q$6:$AA$1115,4)</f>
        <v>2735</v>
      </c>
      <c r="G698" s="12">
        <f>VLOOKUP($B698,'[1]Sin Corporativo'!$Q$6:$AA$1115,5)</f>
        <v>2650</v>
      </c>
      <c r="H698" s="11">
        <f>VLOOKUP($B698,'[1]Sin Corporativo'!$Q$6:$AA$1115,6)</f>
        <v>2662</v>
      </c>
      <c r="I698" s="10">
        <f>VLOOKUP($B698,'[1]Sin Corporativo'!$Q$6:$AA$1115,7)</f>
        <v>2602</v>
      </c>
      <c r="J698" s="10">
        <f>VLOOKUP($B698,'[1]Sin Corporativo'!$Q$6:$AA$1115,8)</f>
        <v>2736</v>
      </c>
      <c r="K698" s="7">
        <f>VLOOKUP($B698,'[1]Sin Corporativo'!$Q$6:$AA$1115,9)</f>
        <v>2546</v>
      </c>
      <c r="L698" s="11">
        <f>VLOOKUP($B698,'[1]Sin Corporativo'!$Q$6:$AA$1115,10)</f>
        <v>3098</v>
      </c>
      <c r="M698" s="10">
        <f>VLOOKUP($B698,'[1]Sin Corporativo'!$Q$6:$AA$1115,11)</f>
        <v>3223</v>
      </c>
      <c r="N698" s="29">
        <f>VLOOKUP($B698,'[2]pop-2020-2023'!$I$5:$M$1126,2)</f>
        <v>23777</v>
      </c>
      <c r="O698" s="28">
        <f>VLOOKUP($B698,'[2]pop-2020-2023'!$I$5:$M$1126,3)</f>
        <v>24114</v>
      </c>
      <c r="P698" s="28">
        <f>VLOOKUP($B698,'[2]pop-2020-2023'!$I$5:$M$1126,4)</f>
        <v>24451</v>
      </c>
      <c r="Q698" s="30">
        <f>VLOOKUP($B698,'[2]pop-2020-2023'!$I$5:$M$1126,5)</f>
        <v>24858</v>
      </c>
      <c r="R698" s="29">
        <f>VLOOKUP($B698,'[3]Hogares total'!$D$5:$L$1126,6)</f>
        <v>8512</v>
      </c>
      <c r="S698" s="28">
        <f>VLOOKUP($B698,'[3]Hogares total'!$D$5:$L$1126,7)</f>
        <v>8711</v>
      </c>
      <c r="T698" s="28">
        <f>VLOOKUP($B698,'[3]Hogares total'!$D$5:$L$1126,8)</f>
        <v>8906</v>
      </c>
      <c r="U698" s="30">
        <f>VLOOKUP($B698,'[3]Hogares total'!$D$5:$L$1126,9)</f>
        <v>9099</v>
      </c>
      <c r="V698" s="29"/>
      <c r="W698" s="43">
        <f t="shared" si="76"/>
        <v>9.940283652649913E-2</v>
      </c>
      <c r="X698" s="43">
        <f t="shared" si="77"/>
        <v>0.10641691546358022</v>
      </c>
      <c r="Y698" s="47">
        <f t="shared" si="78"/>
        <v>0.12965644862820822</v>
      </c>
      <c r="Z698" s="29"/>
      <c r="AA698" s="43">
        <f t="shared" si="79"/>
        <v>0.27516932613936401</v>
      </c>
      <c r="AB698" s="43">
        <f t="shared" si="80"/>
        <v>0.29216258701998654</v>
      </c>
      <c r="AC698" s="47">
        <f t="shared" si="81"/>
        <v>0.35421474887350257</v>
      </c>
      <c r="AD698" t="str">
        <f t="shared" si="75"/>
        <v/>
      </c>
    </row>
    <row r="699" spans="2:30" x14ac:dyDescent="0.25">
      <c r="B699" s="9" t="s">
        <v>697</v>
      </c>
      <c r="C699" s="23" t="str">
        <f>VLOOKUP(B699,[2]Municipal!$C$15:$D$60549,2)</f>
        <v>El Calvario</v>
      </c>
      <c r="D699" s="11">
        <f>VLOOKUP($B699,'[1]Sin Corporativo'!$Q$6:$AA$1115,2)</f>
        <v>5</v>
      </c>
      <c r="E699" s="10">
        <f>VLOOKUP($B699,'[1]Sin Corporativo'!$Q$6:$AA$1115,3)</f>
        <v>5</v>
      </c>
      <c r="F699" s="10">
        <f>VLOOKUP($B699,'[1]Sin Corporativo'!$Q$6:$AA$1115,4)</f>
        <v>5</v>
      </c>
      <c r="G699" s="12">
        <f>VLOOKUP($B699,'[1]Sin Corporativo'!$Q$6:$AA$1115,5)</f>
        <v>4</v>
      </c>
      <c r="H699" s="11">
        <f>VLOOKUP($B699,'[1]Sin Corporativo'!$Q$6:$AA$1115,6)</f>
        <v>2</v>
      </c>
      <c r="I699" s="10">
        <f>VLOOKUP($B699,'[1]Sin Corporativo'!$Q$6:$AA$1115,7)</f>
        <v>2</v>
      </c>
      <c r="J699" s="10">
        <f>VLOOKUP($B699,'[1]Sin Corporativo'!$Q$6:$AA$1115,8)</f>
        <v>2</v>
      </c>
      <c r="K699" s="7">
        <f>VLOOKUP($B699,'[1]Sin Corporativo'!$Q$6:$AA$1115,9)</f>
        <v>2</v>
      </c>
      <c r="L699" s="11">
        <f>VLOOKUP($B699,'[1]Sin Corporativo'!$Q$6:$AA$1115,10)</f>
        <v>2</v>
      </c>
      <c r="M699" s="10">
        <f>VLOOKUP($B699,'[1]Sin Corporativo'!$Q$6:$AA$1115,11)</f>
        <v>2</v>
      </c>
      <c r="N699" s="29">
        <f>VLOOKUP($B699,'[2]pop-2020-2023'!$I$5:$M$1126,2)</f>
        <v>1807</v>
      </c>
      <c r="O699" s="28">
        <f>VLOOKUP($B699,'[2]pop-2020-2023'!$I$5:$M$1126,3)</f>
        <v>1817</v>
      </c>
      <c r="P699" s="28">
        <f>VLOOKUP($B699,'[2]pop-2020-2023'!$I$5:$M$1126,4)</f>
        <v>1843</v>
      </c>
      <c r="Q699" s="30">
        <f>VLOOKUP($B699,'[2]pop-2020-2023'!$I$5:$M$1126,5)</f>
        <v>1870</v>
      </c>
      <c r="R699" s="29">
        <f>VLOOKUP($B699,'[3]Hogares total'!$D$5:$L$1126,6)</f>
        <v>574</v>
      </c>
      <c r="S699" s="28">
        <f>VLOOKUP($B699,'[3]Hogares total'!$D$5:$L$1126,7)</f>
        <v>586</v>
      </c>
      <c r="T699" s="28">
        <f>VLOOKUP($B699,'[3]Hogares total'!$D$5:$L$1126,8)</f>
        <v>598</v>
      </c>
      <c r="U699" s="30">
        <f>VLOOKUP($B699,'[3]Hogares total'!$D$5:$L$1126,9)</f>
        <v>609</v>
      </c>
      <c r="V699" s="29"/>
      <c r="W699" s="43">
        <f t="shared" si="76"/>
        <v>2.7517886626307101E-3</v>
      </c>
      <c r="X699" s="43">
        <f t="shared" si="77"/>
        <v>1.0851871947911015E-3</v>
      </c>
      <c r="Y699" s="47">
        <f t="shared" si="78"/>
        <v>1.0695187165775401E-3</v>
      </c>
      <c r="Z699" s="29"/>
      <c r="AA699" s="43">
        <f t="shared" si="79"/>
        <v>8.5324232081911266E-3</v>
      </c>
      <c r="AB699" s="43">
        <f t="shared" si="80"/>
        <v>3.3444816053511705E-3</v>
      </c>
      <c r="AC699" s="47">
        <f t="shared" si="81"/>
        <v>3.2840722495894909E-3</v>
      </c>
      <c r="AD699" t="str">
        <f t="shared" si="75"/>
        <v/>
      </c>
    </row>
    <row r="700" spans="2:30" x14ac:dyDescent="0.25">
      <c r="B700" s="9" t="s">
        <v>698</v>
      </c>
      <c r="C700" s="23" t="str">
        <f>VLOOKUP(B700,[2]Municipal!$C$15:$D$60549,2)</f>
        <v>El Castillo</v>
      </c>
      <c r="D700" s="11">
        <f>VLOOKUP($B700,'[1]Sin Corporativo'!$Q$6:$AA$1115,2)</f>
        <v>7</v>
      </c>
      <c r="E700" s="10">
        <f>VLOOKUP($B700,'[1]Sin Corporativo'!$Q$6:$AA$1115,3)</f>
        <v>5</v>
      </c>
      <c r="F700" s="10">
        <f>VLOOKUP($B700,'[1]Sin Corporativo'!$Q$6:$AA$1115,4)</f>
        <v>3</v>
      </c>
      <c r="G700" s="12">
        <f>VLOOKUP($B700,'[1]Sin Corporativo'!$Q$6:$AA$1115,5)</f>
        <v>3</v>
      </c>
      <c r="H700" s="11">
        <f>VLOOKUP($B700,'[1]Sin Corporativo'!$Q$6:$AA$1115,6)</f>
        <v>4</v>
      </c>
      <c r="I700" s="10">
        <f>VLOOKUP($B700,'[1]Sin Corporativo'!$Q$6:$AA$1115,7)</f>
        <v>4</v>
      </c>
      <c r="J700" s="10">
        <f>VLOOKUP($B700,'[1]Sin Corporativo'!$Q$6:$AA$1115,8)</f>
        <v>4</v>
      </c>
      <c r="K700" s="7">
        <f>VLOOKUP($B700,'[1]Sin Corporativo'!$Q$6:$AA$1115,9)</f>
        <v>4</v>
      </c>
      <c r="L700" s="11">
        <f>VLOOKUP($B700,'[1]Sin Corporativo'!$Q$6:$AA$1115,10)</f>
        <v>2</v>
      </c>
      <c r="M700" s="10">
        <f>VLOOKUP($B700,'[1]Sin Corporativo'!$Q$6:$AA$1115,11)</f>
        <v>1</v>
      </c>
      <c r="N700" s="29">
        <f>VLOOKUP($B700,'[2]pop-2020-2023'!$I$5:$M$1126,2)</f>
        <v>8204</v>
      </c>
      <c r="O700" s="28">
        <f>VLOOKUP($B700,'[2]pop-2020-2023'!$I$5:$M$1126,3)</f>
        <v>8283</v>
      </c>
      <c r="P700" s="28">
        <f>VLOOKUP($B700,'[2]pop-2020-2023'!$I$5:$M$1126,4)</f>
        <v>8417</v>
      </c>
      <c r="Q700" s="30">
        <f>VLOOKUP($B700,'[2]pop-2020-2023'!$I$5:$M$1126,5)</f>
        <v>8539</v>
      </c>
      <c r="R700" s="29">
        <f>VLOOKUP($B700,'[3]Hogares total'!$D$5:$L$1126,6)</f>
        <v>2488</v>
      </c>
      <c r="S700" s="28">
        <f>VLOOKUP($B700,'[3]Hogares total'!$D$5:$L$1126,7)</f>
        <v>2541</v>
      </c>
      <c r="T700" s="28">
        <f>VLOOKUP($B700,'[3]Hogares total'!$D$5:$L$1126,8)</f>
        <v>2593</v>
      </c>
      <c r="U700" s="30">
        <f>VLOOKUP($B700,'[3]Hogares total'!$D$5:$L$1126,9)</f>
        <v>2648</v>
      </c>
      <c r="V700" s="29"/>
      <c r="W700" s="43">
        <f t="shared" si="76"/>
        <v>6.0364602197271521E-4</v>
      </c>
      <c r="X700" s="43">
        <f t="shared" si="77"/>
        <v>4.7522870381371034E-4</v>
      </c>
      <c r="Y700" s="47">
        <f t="shared" si="78"/>
        <v>1.1710973181871414E-4</v>
      </c>
      <c r="Z700" s="29"/>
      <c r="AA700" s="43">
        <f t="shared" si="79"/>
        <v>1.9677292404565133E-3</v>
      </c>
      <c r="AB700" s="43">
        <f t="shared" si="80"/>
        <v>1.5426147319706903E-3</v>
      </c>
      <c r="AC700" s="47">
        <f t="shared" si="81"/>
        <v>3.7764350453172205E-4</v>
      </c>
      <c r="AD700" t="str">
        <f t="shared" si="75"/>
        <v/>
      </c>
    </row>
    <row r="701" spans="2:30" x14ac:dyDescent="0.25">
      <c r="B701" s="9" t="s">
        <v>699</v>
      </c>
      <c r="C701" s="23" t="str">
        <f>VLOOKUP(B701,[2]Municipal!$C$15:$D$60549,2)</f>
        <v>El Dorado</v>
      </c>
      <c r="D701" s="11">
        <f>VLOOKUP($B701,'[1]Sin Corporativo'!$Q$6:$AA$1115,2)</f>
        <v>6</v>
      </c>
      <c r="E701" s="10">
        <f>VLOOKUP($B701,'[1]Sin Corporativo'!$Q$6:$AA$1115,3)</f>
        <v>6</v>
      </c>
      <c r="F701" s="10">
        <f>VLOOKUP($B701,'[1]Sin Corporativo'!$Q$6:$AA$1115,4)</f>
        <v>6</v>
      </c>
      <c r="G701" s="12">
        <f>VLOOKUP($B701,'[1]Sin Corporativo'!$Q$6:$AA$1115,5)</f>
        <v>3</v>
      </c>
      <c r="H701" s="11">
        <f>VLOOKUP($B701,'[1]Sin Corporativo'!$Q$6:$AA$1115,6)</f>
        <v>3</v>
      </c>
      <c r="I701" s="10">
        <f>VLOOKUP($B701,'[1]Sin Corporativo'!$Q$6:$AA$1115,7)</f>
        <v>2</v>
      </c>
      <c r="J701" s="10">
        <f>VLOOKUP($B701,'[1]Sin Corporativo'!$Q$6:$AA$1115,8)</f>
        <v>2</v>
      </c>
      <c r="K701" s="7">
        <f>VLOOKUP($B701,'[1]Sin Corporativo'!$Q$6:$AA$1115,9)</f>
        <v>2</v>
      </c>
      <c r="L701" s="11">
        <f>VLOOKUP($B701,'[1]Sin Corporativo'!$Q$6:$AA$1115,10)</f>
        <v>1</v>
      </c>
      <c r="M701" s="10">
        <f>VLOOKUP($B701,'[1]Sin Corporativo'!$Q$6:$AA$1115,11)</f>
        <v>1</v>
      </c>
      <c r="N701" s="29">
        <f>VLOOKUP($B701,'[2]pop-2020-2023'!$I$5:$M$1126,2)</f>
        <v>4069</v>
      </c>
      <c r="O701" s="28">
        <f>VLOOKUP($B701,'[2]pop-2020-2023'!$I$5:$M$1126,3)</f>
        <v>4128</v>
      </c>
      <c r="P701" s="28">
        <f>VLOOKUP($B701,'[2]pop-2020-2023'!$I$5:$M$1126,4)</f>
        <v>4199</v>
      </c>
      <c r="Q701" s="30">
        <f>VLOOKUP($B701,'[2]pop-2020-2023'!$I$5:$M$1126,5)</f>
        <v>4284</v>
      </c>
      <c r="R701" s="29">
        <f>VLOOKUP($B701,'[3]Hogares total'!$D$5:$L$1126,6)</f>
        <v>1436</v>
      </c>
      <c r="S701" s="28">
        <f>VLOOKUP($B701,'[3]Hogares total'!$D$5:$L$1126,7)</f>
        <v>1467</v>
      </c>
      <c r="T701" s="28">
        <f>VLOOKUP($B701,'[3]Hogares total'!$D$5:$L$1126,8)</f>
        <v>1498</v>
      </c>
      <c r="U701" s="30">
        <f>VLOOKUP($B701,'[3]Hogares total'!$D$5:$L$1126,9)</f>
        <v>1529</v>
      </c>
      <c r="V701" s="29"/>
      <c r="W701" s="43">
        <f t="shared" si="76"/>
        <v>1.4534883720930232E-3</v>
      </c>
      <c r="X701" s="43">
        <f t="shared" si="77"/>
        <v>4.7630388187663728E-4</v>
      </c>
      <c r="Y701" s="47">
        <f t="shared" si="78"/>
        <v>2.3342670401493932E-4</v>
      </c>
      <c r="Z701" s="29"/>
      <c r="AA701" s="43">
        <f t="shared" si="79"/>
        <v>4.0899795501022499E-3</v>
      </c>
      <c r="AB701" s="43">
        <f t="shared" si="80"/>
        <v>1.3351134846461949E-3</v>
      </c>
      <c r="AC701" s="47">
        <f t="shared" si="81"/>
        <v>6.5402223675604975E-4</v>
      </c>
      <c r="AD701" t="str">
        <f t="shared" si="75"/>
        <v/>
      </c>
    </row>
    <row r="702" spans="2:30" x14ac:dyDescent="0.25">
      <c r="B702" s="9" t="s">
        <v>700</v>
      </c>
      <c r="C702" s="23" t="str">
        <f>VLOOKUP(B702,[2]Municipal!$C$15:$D$60549,2)</f>
        <v>Fuente de Oro</v>
      </c>
      <c r="D702" s="11">
        <f>VLOOKUP($B702,'[1]Sin Corporativo'!$Q$6:$AA$1115,2)</f>
        <v>31</v>
      </c>
      <c r="E702" s="10">
        <f>VLOOKUP($B702,'[1]Sin Corporativo'!$Q$6:$AA$1115,3)</f>
        <v>27</v>
      </c>
      <c r="F702" s="10">
        <f>VLOOKUP($B702,'[1]Sin Corporativo'!$Q$6:$AA$1115,4)</f>
        <v>23</v>
      </c>
      <c r="G702" s="12">
        <f>VLOOKUP($B702,'[1]Sin Corporativo'!$Q$6:$AA$1115,5)</f>
        <v>19</v>
      </c>
      <c r="H702" s="11">
        <f>VLOOKUP($B702,'[1]Sin Corporativo'!$Q$6:$AA$1115,6)</f>
        <v>26</v>
      </c>
      <c r="I702" s="10">
        <f>VLOOKUP($B702,'[1]Sin Corporativo'!$Q$6:$AA$1115,7)</f>
        <v>19</v>
      </c>
      <c r="J702" s="10">
        <f>VLOOKUP($B702,'[1]Sin Corporativo'!$Q$6:$AA$1115,8)</f>
        <v>12</v>
      </c>
      <c r="K702" s="7">
        <f>VLOOKUP($B702,'[1]Sin Corporativo'!$Q$6:$AA$1115,9)</f>
        <v>10</v>
      </c>
      <c r="L702" s="11">
        <f>VLOOKUP($B702,'[1]Sin Corporativo'!$Q$6:$AA$1115,10)</f>
        <v>11</v>
      </c>
      <c r="M702" s="10">
        <f>VLOOKUP($B702,'[1]Sin Corporativo'!$Q$6:$AA$1115,11)</f>
        <v>12</v>
      </c>
      <c r="N702" s="29">
        <f>VLOOKUP($B702,'[2]pop-2020-2023'!$I$5:$M$1126,2)</f>
        <v>12627</v>
      </c>
      <c r="O702" s="28">
        <f>VLOOKUP($B702,'[2]pop-2020-2023'!$I$5:$M$1126,3)</f>
        <v>12823</v>
      </c>
      <c r="P702" s="28">
        <f>VLOOKUP($B702,'[2]pop-2020-2023'!$I$5:$M$1126,4)</f>
        <v>13000</v>
      </c>
      <c r="Q702" s="30">
        <f>VLOOKUP($B702,'[2]pop-2020-2023'!$I$5:$M$1126,5)</f>
        <v>13163</v>
      </c>
      <c r="R702" s="29">
        <f>VLOOKUP($B702,'[3]Hogares total'!$D$5:$L$1126,6)</f>
        <v>4171</v>
      </c>
      <c r="S702" s="28">
        <f>VLOOKUP($B702,'[3]Hogares total'!$D$5:$L$1126,7)</f>
        <v>4265</v>
      </c>
      <c r="T702" s="28">
        <f>VLOOKUP($B702,'[3]Hogares total'!$D$5:$L$1126,8)</f>
        <v>4358</v>
      </c>
      <c r="U702" s="30">
        <f>VLOOKUP($B702,'[3]Hogares total'!$D$5:$L$1126,9)</f>
        <v>4453</v>
      </c>
      <c r="V702" s="29"/>
      <c r="W702" s="43">
        <f t="shared" si="76"/>
        <v>2.1055915152460424E-3</v>
      </c>
      <c r="X702" s="43">
        <f t="shared" si="77"/>
        <v>1.4615384615384616E-3</v>
      </c>
      <c r="Y702" s="47">
        <f t="shared" si="78"/>
        <v>9.1164628124287773E-4</v>
      </c>
      <c r="Z702" s="29"/>
      <c r="AA702" s="43">
        <f t="shared" si="79"/>
        <v>6.330597889800703E-3</v>
      </c>
      <c r="AB702" s="43">
        <f t="shared" si="80"/>
        <v>4.3597980725103257E-3</v>
      </c>
      <c r="AC702" s="47">
        <f t="shared" si="81"/>
        <v>2.6948124859645182E-3</v>
      </c>
      <c r="AD702" t="str">
        <f t="shared" si="75"/>
        <v/>
      </c>
    </row>
    <row r="703" spans="2:30" x14ac:dyDescent="0.25">
      <c r="B703" s="9" t="s">
        <v>701</v>
      </c>
      <c r="C703" s="23" t="str">
        <f>VLOOKUP(B703,[2]Municipal!$C$15:$D$60549,2)</f>
        <v>Granada</v>
      </c>
      <c r="D703" s="11">
        <f>VLOOKUP($B703,'[1]Sin Corporativo'!$Q$6:$AA$1115,2)</f>
        <v>2149</v>
      </c>
      <c r="E703" s="10">
        <f>VLOOKUP($B703,'[1]Sin Corporativo'!$Q$6:$AA$1115,3)</f>
        <v>2026</v>
      </c>
      <c r="F703" s="10">
        <f>VLOOKUP($B703,'[1]Sin Corporativo'!$Q$6:$AA$1115,4)</f>
        <v>1745</v>
      </c>
      <c r="G703" s="12">
        <f>VLOOKUP($B703,'[1]Sin Corporativo'!$Q$6:$AA$1115,5)</f>
        <v>1697</v>
      </c>
      <c r="H703" s="11">
        <f>VLOOKUP($B703,'[1]Sin Corporativo'!$Q$6:$AA$1115,6)</f>
        <v>1517</v>
      </c>
      <c r="I703" s="10">
        <f>VLOOKUP($B703,'[1]Sin Corporativo'!$Q$6:$AA$1115,7)</f>
        <v>1373</v>
      </c>
      <c r="J703" s="10">
        <f>VLOOKUP($B703,'[1]Sin Corporativo'!$Q$6:$AA$1115,8)</f>
        <v>1274</v>
      </c>
      <c r="K703" s="7">
        <f>VLOOKUP($B703,'[1]Sin Corporativo'!$Q$6:$AA$1115,9)</f>
        <v>2339</v>
      </c>
      <c r="L703" s="11">
        <f>VLOOKUP($B703,'[1]Sin Corporativo'!$Q$6:$AA$1115,10)</f>
        <v>2151</v>
      </c>
      <c r="M703" s="10">
        <f>VLOOKUP($B703,'[1]Sin Corporativo'!$Q$6:$AA$1115,11)</f>
        <v>5170</v>
      </c>
      <c r="N703" s="29">
        <f>VLOOKUP($B703,'[2]pop-2020-2023'!$I$5:$M$1126,2)</f>
        <v>71732</v>
      </c>
      <c r="O703" s="28">
        <f>VLOOKUP($B703,'[2]pop-2020-2023'!$I$5:$M$1126,3)</f>
        <v>72836</v>
      </c>
      <c r="P703" s="28">
        <f>VLOOKUP($B703,'[2]pop-2020-2023'!$I$5:$M$1126,4)</f>
        <v>73890</v>
      </c>
      <c r="Q703" s="30">
        <f>VLOOKUP($B703,'[2]pop-2020-2023'!$I$5:$M$1126,5)</f>
        <v>75007</v>
      </c>
      <c r="R703" s="29">
        <f>VLOOKUP($B703,'[3]Hogares total'!$D$5:$L$1126,6)</f>
        <v>24598</v>
      </c>
      <c r="S703" s="28">
        <f>VLOOKUP($B703,'[3]Hogares total'!$D$5:$L$1126,7)</f>
        <v>25192</v>
      </c>
      <c r="T703" s="28">
        <f>VLOOKUP($B703,'[3]Hogares total'!$D$5:$L$1126,8)</f>
        <v>25774</v>
      </c>
      <c r="U703" s="30">
        <f>VLOOKUP($B703,'[3]Hogares total'!$D$5:$L$1126,9)</f>
        <v>26355</v>
      </c>
      <c r="V703" s="29"/>
      <c r="W703" s="43">
        <f t="shared" si="76"/>
        <v>2.7815915206765886E-2</v>
      </c>
      <c r="X703" s="43">
        <f t="shared" si="77"/>
        <v>1.8581675463526865E-2</v>
      </c>
      <c r="Y703" s="47">
        <f t="shared" si="78"/>
        <v>6.8926900155985446E-2</v>
      </c>
      <c r="Z703" s="29"/>
      <c r="AA703" s="43">
        <f t="shared" si="79"/>
        <v>8.0422356303588446E-2</v>
      </c>
      <c r="AB703" s="43">
        <f t="shared" si="80"/>
        <v>5.327073795297587E-2</v>
      </c>
      <c r="AC703" s="47">
        <f t="shared" si="81"/>
        <v>0.19616771011193321</v>
      </c>
      <c r="AD703" t="str">
        <f t="shared" si="75"/>
        <v/>
      </c>
    </row>
    <row r="704" spans="2:30" x14ac:dyDescent="0.25">
      <c r="B704" s="9" t="s">
        <v>702</v>
      </c>
      <c r="C704" s="23" t="str">
        <f>VLOOKUP(B704,[2]Municipal!$C$15:$D$60549,2)</f>
        <v>Guamal</v>
      </c>
      <c r="D704" s="11">
        <f>VLOOKUP($B704,'[1]Sin Corporativo'!$Q$6:$AA$1115,2)</f>
        <v>449</v>
      </c>
      <c r="E704" s="10">
        <f>VLOOKUP($B704,'[1]Sin Corporativo'!$Q$6:$AA$1115,3)</f>
        <v>98</v>
      </c>
      <c r="F704" s="10">
        <f>VLOOKUP($B704,'[1]Sin Corporativo'!$Q$6:$AA$1115,4)</f>
        <v>439</v>
      </c>
      <c r="G704" s="12">
        <f>VLOOKUP($B704,'[1]Sin Corporativo'!$Q$6:$AA$1115,5)</f>
        <v>433</v>
      </c>
      <c r="H704" s="11">
        <f>VLOOKUP($B704,'[1]Sin Corporativo'!$Q$6:$AA$1115,6)</f>
        <v>555</v>
      </c>
      <c r="I704" s="10">
        <f>VLOOKUP($B704,'[1]Sin Corporativo'!$Q$6:$AA$1115,7)</f>
        <v>513</v>
      </c>
      <c r="J704" s="10">
        <f>VLOOKUP($B704,'[1]Sin Corporativo'!$Q$6:$AA$1115,8)</f>
        <v>731</v>
      </c>
      <c r="K704" s="7">
        <f>VLOOKUP($B704,'[1]Sin Corporativo'!$Q$6:$AA$1115,9)</f>
        <v>1205</v>
      </c>
      <c r="L704" s="11">
        <f>VLOOKUP($B704,'[1]Sin Corporativo'!$Q$6:$AA$1115,10)</f>
        <v>647</v>
      </c>
      <c r="M704" s="10">
        <f>VLOOKUP($B704,'[1]Sin Corporativo'!$Q$6:$AA$1115,11)</f>
        <v>728</v>
      </c>
      <c r="N704" s="29">
        <f>VLOOKUP($B704,'[2]pop-2020-2023'!$I$5:$M$1126,2)</f>
        <v>14678</v>
      </c>
      <c r="O704" s="28">
        <f>VLOOKUP($B704,'[2]pop-2020-2023'!$I$5:$M$1126,3)</f>
        <v>14897</v>
      </c>
      <c r="P704" s="28">
        <f>VLOOKUP($B704,'[2]pop-2020-2023'!$I$5:$M$1126,4)</f>
        <v>15133</v>
      </c>
      <c r="Q704" s="30">
        <f>VLOOKUP($B704,'[2]pop-2020-2023'!$I$5:$M$1126,5)</f>
        <v>15361</v>
      </c>
      <c r="R704" s="29">
        <f>VLOOKUP($B704,'[3]Hogares total'!$D$5:$L$1126,6)</f>
        <v>4791</v>
      </c>
      <c r="S704" s="28">
        <f>VLOOKUP($B704,'[3]Hogares total'!$D$5:$L$1126,7)</f>
        <v>4898</v>
      </c>
      <c r="T704" s="28">
        <f>VLOOKUP($B704,'[3]Hogares total'!$D$5:$L$1126,8)</f>
        <v>5005</v>
      </c>
      <c r="U704" s="30">
        <f>VLOOKUP($B704,'[3]Hogares total'!$D$5:$L$1126,9)</f>
        <v>5116</v>
      </c>
      <c r="V704" s="29"/>
      <c r="W704" s="43">
        <f t="shared" si="76"/>
        <v>6.5785057394106197E-3</v>
      </c>
      <c r="X704" s="43">
        <f t="shared" si="77"/>
        <v>3.3899425097469106E-2</v>
      </c>
      <c r="Y704" s="47">
        <f t="shared" si="78"/>
        <v>4.7392747867977349E-2</v>
      </c>
      <c r="Z704" s="29"/>
      <c r="AA704" s="43">
        <f t="shared" si="79"/>
        <v>2.0008166598611678E-2</v>
      </c>
      <c r="AB704" s="43">
        <f t="shared" si="80"/>
        <v>0.1024975024975025</v>
      </c>
      <c r="AC704" s="47">
        <f t="shared" si="81"/>
        <v>0.14229867083659109</v>
      </c>
      <c r="AD704" t="str">
        <f t="shared" si="75"/>
        <v/>
      </c>
    </row>
    <row r="705" spans="2:30" x14ac:dyDescent="0.25">
      <c r="B705" s="9" t="s">
        <v>703</v>
      </c>
      <c r="C705" s="23" t="str">
        <f>VLOOKUP(B705,[2]Municipal!$C$15:$D$60549,2)</f>
        <v>Mapiripán</v>
      </c>
      <c r="D705" s="11">
        <f>VLOOKUP($B705,'[1]Sin Corporativo'!$Q$6:$AA$1115,2)</f>
        <v>1</v>
      </c>
      <c r="E705" s="10">
        <f>VLOOKUP($B705,'[1]Sin Corporativo'!$Q$6:$AA$1115,3)</f>
        <v>1</v>
      </c>
      <c r="F705" s="10">
        <f>VLOOKUP($B705,'[1]Sin Corporativo'!$Q$6:$AA$1115,4)</f>
        <v>1</v>
      </c>
      <c r="G705" s="12">
        <f>VLOOKUP($B705,'[1]Sin Corporativo'!$Q$6:$AA$1115,5)</f>
        <v>1</v>
      </c>
      <c r="H705" s="11">
        <f>VLOOKUP($B705,'[1]Sin Corporativo'!$Q$6:$AA$1115,6)</f>
        <v>70</v>
      </c>
      <c r="I705" s="10">
        <f>VLOOKUP($B705,'[1]Sin Corporativo'!$Q$6:$AA$1115,7)</f>
        <v>73</v>
      </c>
      <c r="J705" s="10">
        <f>VLOOKUP($B705,'[1]Sin Corporativo'!$Q$6:$AA$1115,8)</f>
        <v>73</v>
      </c>
      <c r="K705" s="7">
        <f>VLOOKUP($B705,'[1]Sin Corporativo'!$Q$6:$AA$1115,9)</f>
        <v>73</v>
      </c>
      <c r="L705" s="11">
        <f>VLOOKUP($B705,'[1]Sin Corporativo'!$Q$6:$AA$1115,10)</f>
        <v>47</v>
      </c>
      <c r="M705" s="10">
        <f>VLOOKUP($B705,'[1]Sin Corporativo'!$Q$6:$AA$1115,11)</f>
        <v>48</v>
      </c>
      <c r="N705" s="29">
        <f>VLOOKUP($B705,'[2]pop-2020-2023'!$I$5:$M$1126,2)</f>
        <v>7202</v>
      </c>
      <c r="O705" s="28">
        <f>VLOOKUP($B705,'[2]pop-2020-2023'!$I$5:$M$1126,3)</f>
        <v>7273</v>
      </c>
      <c r="P705" s="28">
        <f>VLOOKUP($B705,'[2]pop-2020-2023'!$I$5:$M$1126,4)</f>
        <v>7353</v>
      </c>
      <c r="Q705" s="30">
        <f>VLOOKUP($B705,'[2]pop-2020-2023'!$I$5:$M$1126,5)</f>
        <v>7474</v>
      </c>
      <c r="R705" s="29">
        <f>VLOOKUP($B705,'[3]Hogares total'!$D$5:$L$1126,6)</f>
        <v>2272</v>
      </c>
      <c r="S705" s="28">
        <f>VLOOKUP($B705,'[3]Hogares total'!$D$5:$L$1126,7)</f>
        <v>2320</v>
      </c>
      <c r="T705" s="28">
        <f>VLOOKUP($B705,'[3]Hogares total'!$D$5:$L$1126,8)</f>
        <v>2367</v>
      </c>
      <c r="U705" s="30">
        <f>VLOOKUP($B705,'[3]Hogares total'!$D$5:$L$1126,9)</f>
        <v>2416</v>
      </c>
      <c r="V705" s="29"/>
      <c r="W705" s="43">
        <f t="shared" si="76"/>
        <v>1.3749484394335213E-4</v>
      </c>
      <c r="X705" s="43">
        <f t="shared" si="77"/>
        <v>9.9279205766353868E-3</v>
      </c>
      <c r="Y705" s="47">
        <f t="shared" si="78"/>
        <v>6.4222638480064221E-3</v>
      </c>
      <c r="Z705" s="29"/>
      <c r="AA705" s="43">
        <f t="shared" si="79"/>
        <v>4.3103448275862068E-4</v>
      </c>
      <c r="AB705" s="43">
        <f t="shared" si="80"/>
        <v>3.0840726658217153E-2</v>
      </c>
      <c r="AC705" s="47">
        <f t="shared" si="81"/>
        <v>1.9867549668874173E-2</v>
      </c>
      <c r="AD705" t="str">
        <f t="shared" si="75"/>
        <v/>
      </c>
    </row>
    <row r="706" spans="2:30" x14ac:dyDescent="0.25">
      <c r="B706" s="9" t="s">
        <v>704</v>
      </c>
      <c r="C706" s="23" t="str">
        <f>VLOOKUP(B706,[2]Municipal!$C$15:$D$60549,2)</f>
        <v>Mesetas</v>
      </c>
      <c r="D706" s="11">
        <f>VLOOKUP($B706,'[1]Sin Corporativo'!$Q$6:$AA$1115,2)</f>
        <v>112</v>
      </c>
      <c r="E706" s="10">
        <f>VLOOKUP($B706,'[1]Sin Corporativo'!$Q$6:$AA$1115,3)</f>
        <v>113</v>
      </c>
      <c r="F706" s="10">
        <f>VLOOKUP($B706,'[1]Sin Corporativo'!$Q$6:$AA$1115,4)</f>
        <v>246</v>
      </c>
      <c r="G706" s="12">
        <f>VLOOKUP($B706,'[1]Sin Corporativo'!$Q$6:$AA$1115,5)</f>
        <v>435</v>
      </c>
      <c r="H706" s="11">
        <f>VLOOKUP($B706,'[1]Sin Corporativo'!$Q$6:$AA$1115,6)</f>
        <v>449</v>
      </c>
      <c r="I706" s="10">
        <f>VLOOKUP($B706,'[1]Sin Corporativo'!$Q$6:$AA$1115,7)</f>
        <v>446</v>
      </c>
      <c r="J706" s="10">
        <f>VLOOKUP($B706,'[1]Sin Corporativo'!$Q$6:$AA$1115,8)</f>
        <v>505</v>
      </c>
      <c r="K706" s="7">
        <f>VLOOKUP($B706,'[1]Sin Corporativo'!$Q$6:$AA$1115,9)</f>
        <v>795</v>
      </c>
      <c r="L706" s="11">
        <f>VLOOKUP($B706,'[1]Sin Corporativo'!$Q$6:$AA$1115,10)</f>
        <v>806</v>
      </c>
      <c r="M706" s="10">
        <f>VLOOKUP($B706,'[1]Sin Corporativo'!$Q$6:$AA$1115,11)</f>
        <v>769</v>
      </c>
      <c r="N706" s="29">
        <f>VLOOKUP($B706,'[2]pop-2020-2023'!$I$5:$M$1126,2)</f>
        <v>11607</v>
      </c>
      <c r="O706" s="28">
        <f>VLOOKUP($B706,'[2]pop-2020-2023'!$I$5:$M$1126,3)</f>
        <v>11747</v>
      </c>
      <c r="P706" s="28">
        <f>VLOOKUP($B706,'[2]pop-2020-2023'!$I$5:$M$1126,4)</f>
        <v>11943</v>
      </c>
      <c r="Q706" s="30">
        <f>VLOOKUP($B706,'[2]pop-2020-2023'!$I$5:$M$1126,5)</f>
        <v>12192</v>
      </c>
      <c r="R706" s="29">
        <f>VLOOKUP($B706,'[3]Hogares total'!$D$5:$L$1126,6)</f>
        <v>3880</v>
      </c>
      <c r="S706" s="28">
        <f>VLOOKUP($B706,'[3]Hogares total'!$D$5:$L$1126,7)</f>
        <v>3966</v>
      </c>
      <c r="T706" s="28">
        <f>VLOOKUP($B706,'[3]Hogares total'!$D$5:$L$1126,8)</f>
        <v>4051</v>
      </c>
      <c r="U706" s="30">
        <f>VLOOKUP($B706,'[3]Hogares total'!$D$5:$L$1126,9)</f>
        <v>4134</v>
      </c>
      <c r="V706" s="29"/>
      <c r="W706" s="43">
        <f t="shared" si="76"/>
        <v>9.6194773133566024E-3</v>
      </c>
      <c r="X706" s="43">
        <f t="shared" si="77"/>
        <v>3.7344050908481953E-2</v>
      </c>
      <c r="Y706" s="47">
        <f t="shared" si="78"/>
        <v>6.3074146981627291E-2</v>
      </c>
      <c r="Z706" s="29"/>
      <c r="AA706" s="43">
        <f t="shared" si="79"/>
        <v>2.849218356026223E-2</v>
      </c>
      <c r="AB706" s="43">
        <f t="shared" si="80"/>
        <v>0.11009627252530239</v>
      </c>
      <c r="AC706" s="47">
        <f t="shared" si="81"/>
        <v>0.18601838413159169</v>
      </c>
      <c r="AD706" t="str">
        <f t="shared" si="75"/>
        <v/>
      </c>
    </row>
    <row r="707" spans="2:30" x14ac:dyDescent="0.25">
      <c r="B707" s="9" t="s">
        <v>705</v>
      </c>
      <c r="C707" s="23" t="str">
        <f>VLOOKUP(B707,[2]Municipal!$C$15:$D$60549,2)</f>
        <v>La Macarena</v>
      </c>
      <c r="D707" s="11">
        <f>VLOOKUP($B707,'[1]Sin Corporativo'!$Q$6:$AA$1115,2)</f>
        <v>809</v>
      </c>
      <c r="E707" s="10">
        <f>VLOOKUP($B707,'[1]Sin Corporativo'!$Q$6:$AA$1115,3)</f>
        <v>753</v>
      </c>
      <c r="F707" s="10">
        <f>VLOOKUP($B707,'[1]Sin Corporativo'!$Q$6:$AA$1115,4)</f>
        <v>760</v>
      </c>
      <c r="G707" s="12">
        <f>VLOOKUP($B707,'[1]Sin Corporativo'!$Q$6:$AA$1115,5)</f>
        <v>656</v>
      </c>
      <c r="H707" s="11">
        <f>VLOOKUP($B707,'[1]Sin Corporativo'!$Q$6:$AA$1115,6)</f>
        <v>767</v>
      </c>
      <c r="I707" s="10">
        <f>VLOOKUP($B707,'[1]Sin Corporativo'!$Q$6:$AA$1115,7)</f>
        <v>477</v>
      </c>
      <c r="J707" s="10">
        <f>VLOOKUP($B707,'[1]Sin Corporativo'!$Q$6:$AA$1115,8)</f>
        <v>670</v>
      </c>
      <c r="K707" s="7">
        <f>VLOOKUP($B707,'[1]Sin Corporativo'!$Q$6:$AA$1115,9)</f>
        <v>598</v>
      </c>
      <c r="L707" s="11">
        <f>VLOOKUP($B707,'[1]Sin Corporativo'!$Q$6:$AA$1115,10)</f>
        <v>470</v>
      </c>
      <c r="M707" s="10">
        <f>VLOOKUP($B707,'[1]Sin Corporativo'!$Q$6:$AA$1115,11)</f>
        <v>654</v>
      </c>
      <c r="N707" s="29">
        <f>VLOOKUP($B707,'[2]pop-2020-2023'!$I$5:$M$1126,2)</f>
        <v>27854</v>
      </c>
      <c r="O707" s="28">
        <f>VLOOKUP($B707,'[2]pop-2020-2023'!$I$5:$M$1126,3)</f>
        <v>28177</v>
      </c>
      <c r="P707" s="28">
        <f>VLOOKUP($B707,'[2]pop-2020-2023'!$I$5:$M$1126,4)</f>
        <v>28525</v>
      </c>
      <c r="Q707" s="30">
        <f>VLOOKUP($B707,'[2]pop-2020-2023'!$I$5:$M$1126,5)</f>
        <v>28920</v>
      </c>
      <c r="R707" s="29">
        <f>VLOOKUP($B707,'[3]Hogares total'!$D$5:$L$1126,6)</f>
        <v>8671</v>
      </c>
      <c r="S707" s="28">
        <f>VLOOKUP($B707,'[3]Hogares total'!$D$5:$L$1126,7)</f>
        <v>8852</v>
      </c>
      <c r="T707" s="28">
        <f>VLOOKUP($B707,'[3]Hogares total'!$D$5:$L$1126,8)</f>
        <v>9028</v>
      </c>
      <c r="U707" s="30">
        <f>VLOOKUP($B707,'[3]Hogares total'!$D$5:$L$1126,9)</f>
        <v>9205</v>
      </c>
      <c r="V707" s="29"/>
      <c r="W707" s="43">
        <f t="shared" si="76"/>
        <v>2.672392376761188E-2</v>
      </c>
      <c r="X707" s="43">
        <f t="shared" si="77"/>
        <v>1.6722173531989484E-2</v>
      </c>
      <c r="Y707" s="47">
        <f t="shared" si="78"/>
        <v>2.2614107883817427E-2</v>
      </c>
      <c r="Z707" s="29"/>
      <c r="AA707" s="43">
        <f t="shared" si="79"/>
        <v>8.5065521915951195E-2</v>
      </c>
      <c r="AB707" s="43">
        <f t="shared" si="80"/>
        <v>5.2835622507753657E-2</v>
      </c>
      <c r="AC707" s="47">
        <f t="shared" si="81"/>
        <v>7.1048343291689298E-2</v>
      </c>
      <c r="AD707" t="str">
        <f t="shared" si="75"/>
        <v/>
      </c>
    </row>
    <row r="708" spans="2:30" x14ac:dyDescent="0.25">
      <c r="B708" s="9" t="s">
        <v>706</v>
      </c>
      <c r="C708" s="23" t="str">
        <f>VLOOKUP(B708,[2]Municipal!$C$15:$D$60549,2)</f>
        <v>Uribe</v>
      </c>
      <c r="D708" s="11">
        <f>VLOOKUP($B708,'[1]Sin Corporativo'!$Q$6:$AA$1115,2)</f>
        <v>332</v>
      </c>
      <c r="E708" s="10">
        <f>VLOOKUP($B708,'[1]Sin Corporativo'!$Q$6:$AA$1115,3)</f>
        <v>257</v>
      </c>
      <c r="F708" s="10">
        <f>VLOOKUP($B708,'[1]Sin Corporativo'!$Q$6:$AA$1115,4)</f>
        <v>281</v>
      </c>
      <c r="G708" s="12">
        <f>VLOOKUP($B708,'[1]Sin Corporativo'!$Q$6:$AA$1115,5)</f>
        <v>195</v>
      </c>
      <c r="H708" s="11">
        <f>VLOOKUP($B708,'[1]Sin Corporativo'!$Q$6:$AA$1115,6)</f>
        <v>407</v>
      </c>
      <c r="I708" s="10">
        <f>VLOOKUP($B708,'[1]Sin Corporativo'!$Q$6:$AA$1115,7)</f>
        <v>396</v>
      </c>
      <c r="J708" s="10">
        <f>VLOOKUP($B708,'[1]Sin Corporativo'!$Q$6:$AA$1115,8)</f>
        <v>428</v>
      </c>
      <c r="K708" s="7">
        <f>VLOOKUP($B708,'[1]Sin Corporativo'!$Q$6:$AA$1115,9)</f>
        <v>436</v>
      </c>
      <c r="L708" s="11">
        <f>VLOOKUP($B708,'[1]Sin Corporativo'!$Q$6:$AA$1115,10)</f>
        <v>461</v>
      </c>
      <c r="M708" s="10">
        <f>VLOOKUP($B708,'[1]Sin Corporativo'!$Q$6:$AA$1115,11)</f>
        <v>477</v>
      </c>
      <c r="N708" s="29">
        <f>VLOOKUP($B708,'[2]pop-2020-2023'!$I$5:$M$1126,2)</f>
        <v>9578</v>
      </c>
      <c r="O708" s="28">
        <f>VLOOKUP($B708,'[2]pop-2020-2023'!$I$5:$M$1126,3)</f>
        <v>9691</v>
      </c>
      <c r="P708" s="28">
        <f>VLOOKUP($B708,'[2]pop-2020-2023'!$I$5:$M$1126,4)</f>
        <v>9822</v>
      </c>
      <c r="Q708" s="30">
        <f>VLOOKUP($B708,'[2]pop-2020-2023'!$I$5:$M$1126,5)</f>
        <v>9989</v>
      </c>
      <c r="R708" s="29">
        <f>VLOOKUP($B708,'[3]Hogares total'!$D$5:$L$1126,6)</f>
        <v>2930</v>
      </c>
      <c r="S708" s="28">
        <f>VLOOKUP($B708,'[3]Hogares total'!$D$5:$L$1126,7)</f>
        <v>2993</v>
      </c>
      <c r="T708" s="28">
        <f>VLOOKUP($B708,'[3]Hogares total'!$D$5:$L$1126,8)</f>
        <v>3053</v>
      </c>
      <c r="U708" s="30">
        <f>VLOOKUP($B708,'[3]Hogares total'!$D$5:$L$1126,9)</f>
        <v>3115</v>
      </c>
      <c r="V708" s="29"/>
      <c r="W708" s="43">
        <f t="shared" si="76"/>
        <v>2.6519451037044679E-2</v>
      </c>
      <c r="X708" s="43">
        <f t="shared" si="77"/>
        <v>4.0317654245571169E-2</v>
      </c>
      <c r="Y708" s="47">
        <f t="shared" si="78"/>
        <v>4.7752527780558614E-2</v>
      </c>
      <c r="Z708" s="29"/>
      <c r="AA708" s="43">
        <f t="shared" si="79"/>
        <v>8.586702305379218E-2</v>
      </c>
      <c r="AB708" s="43">
        <f t="shared" si="80"/>
        <v>0.12970848345889288</v>
      </c>
      <c r="AC708" s="47">
        <f t="shared" si="81"/>
        <v>0.15313001605136436</v>
      </c>
      <c r="AD708" t="str">
        <f t="shared" si="75"/>
        <v/>
      </c>
    </row>
    <row r="709" spans="2:30" x14ac:dyDescent="0.25">
      <c r="B709" s="9" t="s">
        <v>707</v>
      </c>
      <c r="C709" s="23" t="str">
        <f>VLOOKUP(B709,[2]Municipal!$C$15:$D$60549,2)</f>
        <v>Lejanías</v>
      </c>
      <c r="D709" s="11">
        <f>VLOOKUP($B709,'[1]Sin Corporativo'!$Q$6:$AA$1115,2)</f>
        <v>146</v>
      </c>
      <c r="E709" s="10">
        <f>VLOOKUP($B709,'[1]Sin Corporativo'!$Q$6:$AA$1115,3)</f>
        <v>146</v>
      </c>
      <c r="F709" s="10">
        <f>VLOOKUP($B709,'[1]Sin Corporativo'!$Q$6:$AA$1115,4)</f>
        <v>358</v>
      </c>
      <c r="G709" s="12">
        <f>VLOOKUP($B709,'[1]Sin Corporativo'!$Q$6:$AA$1115,5)</f>
        <v>410</v>
      </c>
      <c r="H709" s="11">
        <f>VLOOKUP($B709,'[1]Sin Corporativo'!$Q$6:$AA$1115,6)</f>
        <v>445</v>
      </c>
      <c r="I709" s="10">
        <f>VLOOKUP($B709,'[1]Sin Corporativo'!$Q$6:$AA$1115,7)</f>
        <v>452</v>
      </c>
      <c r="J709" s="10">
        <f>VLOOKUP($B709,'[1]Sin Corporativo'!$Q$6:$AA$1115,8)</f>
        <v>465</v>
      </c>
      <c r="K709" s="7">
        <f>VLOOKUP($B709,'[1]Sin Corporativo'!$Q$6:$AA$1115,9)</f>
        <v>460</v>
      </c>
      <c r="L709" s="11">
        <f>VLOOKUP($B709,'[1]Sin Corporativo'!$Q$6:$AA$1115,10)</f>
        <v>399</v>
      </c>
      <c r="M709" s="10">
        <f>VLOOKUP($B709,'[1]Sin Corporativo'!$Q$6:$AA$1115,11)</f>
        <v>376</v>
      </c>
      <c r="N709" s="29">
        <f>VLOOKUP($B709,'[2]pop-2020-2023'!$I$5:$M$1126,2)</f>
        <v>11854</v>
      </c>
      <c r="O709" s="28">
        <f>VLOOKUP($B709,'[2]pop-2020-2023'!$I$5:$M$1126,3)</f>
        <v>12007</v>
      </c>
      <c r="P709" s="28">
        <f>VLOOKUP($B709,'[2]pop-2020-2023'!$I$5:$M$1126,4)</f>
        <v>12188</v>
      </c>
      <c r="Q709" s="30">
        <f>VLOOKUP($B709,'[2]pop-2020-2023'!$I$5:$M$1126,5)</f>
        <v>12378</v>
      </c>
      <c r="R709" s="29">
        <f>VLOOKUP($B709,'[3]Hogares total'!$D$5:$L$1126,6)</f>
        <v>3924</v>
      </c>
      <c r="S709" s="28">
        <f>VLOOKUP($B709,'[3]Hogares total'!$D$5:$L$1126,7)</f>
        <v>4009</v>
      </c>
      <c r="T709" s="28">
        <f>VLOOKUP($B709,'[3]Hogares total'!$D$5:$L$1126,8)</f>
        <v>4093</v>
      </c>
      <c r="U709" s="30">
        <f>VLOOKUP($B709,'[3]Hogares total'!$D$5:$L$1126,9)</f>
        <v>4181</v>
      </c>
      <c r="V709" s="29"/>
      <c r="W709" s="43">
        <f t="shared" si="76"/>
        <v>1.2159573582077123E-2</v>
      </c>
      <c r="X709" s="43">
        <f t="shared" si="77"/>
        <v>3.7085658024286185E-2</v>
      </c>
      <c r="Y709" s="47">
        <f t="shared" si="78"/>
        <v>3.0376474390046856E-2</v>
      </c>
      <c r="Z709" s="29"/>
      <c r="AA709" s="43">
        <f t="shared" si="79"/>
        <v>3.6418059366425545E-2</v>
      </c>
      <c r="AB709" s="43">
        <f t="shared" si="80"/>
        <v>0.11043244563889568</v>
      </c>
      <c r="AC709" s="47">
        <f t="shared" si="81"/>
        <v>8.9930638603204979E-2</v>
      </c>
      <c r="AD709" t="str">
        <f t="shared" si="75"/>
        <v/>
      </c>
    </row>
    <row r="710" spans="2:30" x14ac:dyDescent="0.25">
      <c r="B710" s="9" t="s">
        <v>708</v>
      </c>
      <c r="C710" s="23" t="str">
        <f>VLOOKUP(B710,[2]Municipal!$C$15:$D$60549,2)</f>
        <v>Puerto Concordia</v>
      </c>
      <c r="D710" s="11">
        <f>VLOOKUP($B710,'[1]Sin Corporativo'!$Q$6:$AA$1115,2)</f>
        <v>10</v>
      </c>
      <c r="E710" s="10">
        <f>VLOOKUP($B710,'[1]Sin Corporativo'!$Q$6:$AA$1115,3)</f>
        <v>9</v>
      </c>
      <c r="F710" s="10">
        <f>VLOOKUP($B710,'[1]Sin Corporativo'!$Q$6:$AA$1115,4)</f>
        <v>8</v>
      </c>
      <c r="G710" s="12">
        <f>VLOOKUP($B710,'[1]Sin Corporativo'!$Q$6:$AA$1115,5)</f>
        <v>2</v>
      </c>
      <c r="H710" s="11">
        <f>VLOOKUP($B710,'[1]Sin Corporativo'!$Q$6:$AA$1115,6)</f>
        <v>0</v>
      </c>
      <c r="I710" s="10">
        <f>VLOOKUP($B710,'[1]Sin Corporativo'!$Q$6:$AA$1115,7)</f>
        <v>1</v>
      </c>
      <c r="J710" s="10">
        <f>VLOOKUP($B710,'[1]Sin Corporativo'!$Q$6:$AA$1115,8)</f>
        <v>1</v>
      </c>
      <c r="K710" s="7">
        <f>VLOOKUP($B710,'[1]Sin Corporativo'!$Q$6:$AA$1115,9)</f>
        <v>0</v>
      </c>
      <c r="L710" s="11">
        <f>VLOOKUP($B710,'[1]Sin Corporativo'!$Q$6:$AA$1115,10)</f>
        <v>0</v>
      </c>
      <c r="M710" s="10">
        <f>VLOOKUP($B710,'[1]Sin Corporativo'!$Q$6:$AA$1115,11)</f>
        <v>0</v>
      </c>
      <c r="N710" s="29">
        <f>VLOOKUP($B710,'[2]pop-2020-2023'!$I$5:$M$1126,2)</f>
        <v>8662</v>
      </c>
      <c r="O710" s="28">
        <f>VLOOKUP($B710,'[2]pop-2020-2023'!$I$5:$M$1126,3)</f>
        <v>8760</v>
      </c>
      <c r="P710" s="28">
        <f>VLOOKUP($B710,'[2]pop-2020-2023'!$I$5:$M$1126,4)</f>
        <v>8907</v>
      </c>
      <c r="Q710" s="30">
        <f>VLOOKUP($B710,'[2]pop-2020-2023'!$I$5:$M$1126,5)</f>
        <v>9038</v>
      </c>
      <c r="R710" s="29">
        <f>VLOOKUP($B710,'[3]Hogares total'!$D$5:$L$1126,6)</f>
        <v>3062</v>
      </c>
      <c r="S710" s="28">
        <f>VLOOKUP($B710,'[3]Hogares total'!$D$5:$L$1126,7)</f>
        <v>3126</v>
      </c>
      <c r="T710" s="28">
        <f>VLOOKUP($B710,'[3]Hogares total'!$D$5:$L$1126,8)</f>
        <v>3186</v>
      </c>
      <c r="U710" s="30">
        <f>VLOOKUP($B710,'[3]Hogares total'!$D$5:$L$1126,9)</f>
        <v>3251</v>
      </c>
      <c r="V710" s="29"/>
      <c r="W710" s="43">
        <f t="shared" si="76"/>
        <v>1.0273972602739725E-3</v>
      </c>
      <c r="X710" s="43">
        <f t="shared" si="77"/>
        <v>1.1227124733355787E-4</v>
      </c>
      <c r="Y710" s="47">
        <f t="shared" si="78"/>
        <v>0</v>
      </c>
      <c r="Z710" s="29"/>
      <c r="AA710" s="43">
        <f t="shared" si="79"/>
        <v>2.8790786948176585E-3</v>
      </c>
      <c r="AB710" s="43">
        <f t="shared" si="80"/>
        <v>3.1387319522912746E-4</v>
      </c>
      <c r="AC710" s="47">
        <f t="shared" si="81"/>
        <v>0</v>
      </c>
      <c r="AD710" t="str">
        <f t="shared" ref="AD710:AD773" si="82">IF(AC710&gt;100%,"&gt;100%","")</f>
        <v/>
      </c>
    </row>
    <row r="711" spans="2:30" x14ac:dyDescent="0.25">
      <c r="B711" s="9" t="s">
        <v>709</v>
      </c>
      <c r="C711" s="23" t="str">
        <f>VLOOKUP(B711,[2]Municipal!$C$15:$D$60549,2)</f>
        <v>Puerto Gaitán</v>
      </c>
      <c r="D711" s="11">
        <f>VLOOKUP($B711,'[1]Sin Corporativo'!$Q$6:$AA$1115,2)</f>
        <v>626</v>
      </c>
      <c r="E711" s="10">
        <f>VLOOKUP($B711,'[1]Sin Corporativo'!$Q$6:$AA$1115,3)</f>
        <v>1307</v>
      </c>
      <c r="F711" s="10">
        <f>VLOOKUP($B711,'[1]Sin Corporativo'!$Q$6:$AA$1115,4)</f>
        <v>1507</v>
      </c>
      <c r="G711" s="12">
        <f>VLOOKUP($B711,'[1]Sin Corporativo'!$Q$6:$AA$1115,5)</f>
        <v>2594</v>
      </c>
      <c r="H711" s="11">
        <f>VLOOKUP($B711,'[1]Sin Corporativo'!$Q$6:$AA$1115,6)</f>
        <v>3244</v>
      </c>
      <c r="I711" s="10">
        <f>VLOOKUP($B711,'[1]Sin Corporativo'!$Q$6:$AA$1115,7)</f>
        <v>3869</v>
      </c>
      <c r="J711" s="10">
        <f>VLOOKUP($B711,'[1]Sin Corporativo'!$Q$6:$AA$1115,8)</f>
        <v>3798</v>
      </c>
      <c r="K711" s="7">
        <f>VLOOKUP($B711,'[1]Sin Corporativo'!$Q$6:$AA$1115,9)</f>
        <v>2025</v>
      </c>
      <c r="L711" s="11">
        <f>VLOOKUP($B711,'[1]Sin Corporativo'!$Q$6:$AA$1115,10)</f>
        <v>3828</v>
      </c>
      <c r="M711" s="10">
        <f>VLOOKUP($B711,'[1]Sin Corporativo'!$Q$6:$AA$1115,11)</f>
        <v>3078</v>
      </c>
      <c r="N711" s="29">
        <f>VLOOKUP($B711,'[2]pop-2020-2023'!$I$5:$M$1126,2)</f>
        <v>43470</v>
      </c>
      <c r="O711" s="28">
        <f>VLOOKUP($B711,'[2]pop-2020-2023'!$I$5:$M$1126,3)</f>
        <v>44239</v>
      </c>
      <c r="P711" s="28">
        <f>VLOOKUP($B711,'[2]pop-2020-2023'!$I$5:$M$1126,4)</f>
        <v>44852</v>
      </c>
      <c r="Q711" s="30">
        <f>VLOOKUP($B711,'[2]pop-2020-2023'!$I$5:$M$1126,5)</f>
        <v>45511</v>
      </c>
      <c r="R711" s="29">
        <f>VLOOKUP($B711,'[3]Hogares total'!$D$5:$L$1126,6)</f>
        <v>12168</v>
      </c>
      <c r="S711" s="28">
        <f>VLOOKUP($B711,'[3]Hogares total'!$D$5:$L$1126,7)</f>
        <v>12438</v>
      </c>
      <c r="T711" s="28">
        <f>VLOOKUP($B711,'[3]Hogares total'!$D$5:$L$1126,8)</f>
        <v>12701</v>
      </c>
      <c r="U711" s="30">
        <f>VLOOKUP($B711,'[3]Hogares total'!$D$5:$L$1126,9)</f>
        <v>12968</v>
      </c>
      <c r="V711" s="29"/>
      <c r="W711" s="43">
        <f t="shared" ref="W711:W774" si="83">+$E711/O711</f>
        <v>2.9544067451795927E-2</v>
      </c>
      <c r="X711" s="43">
        <f t="shared" ref="X711:X774" si="84">+$I711/P711</f>
        <v>8.6261482208151247E-2</v>
      </c>
      <c r="Y711" s="47">
        <f t="shared" ref="Y711:Y774" si="85">+$M711/Q711</f>
        <v>6.7632001054690069E-2</v>
      </c>
      <c r="Z711" s="29"/>
      <c r="AA711" s="43">
        <f t="shared" ref="AA711:AA774" si="86">+$E711/S711</f>
        <v>0.10508120276571796</v>
      </c>
      <c r="AB711" s="43">
        <f t="shared" ref="AB711:AB774" si="87">+$I711/T711</f>
        <v>0.30462168333202111</v>
      </c>
      <c r="AC711" s="47">
        <f t="shared" ref="AC711:AC774" si="88">+$M711/U711</f>
        <v>0.23735348550277607</v>
      </c>
      <c r="AD711" t="str">
        <f t="shared" si="82"/>
        <v/>
      </c>
    </row>
    <row r="712" spans="2:30" x14ac:dyDescent="0.25">
      <c r="B712" s="9" t="s">
        <v>710</v>
      </c>
      <c r="C712" s="23" t="str">
        <f>VLOOKUP(B712,[2]Municipal!$C$15:$D$60549,2)</f>
        <v>Puerto López</v>
      </c>
      <c r="D712" s="11">
        <f>VLOOKUP($B712,'[1]Sin Corporativo'!$Q$6:$AA$1115,2)</f>
        <v>2412</v>
      </c>
      <c r="E712" s="10">
        <f>VLOOKUP($B712,'[1]Sin Corporativo'!$Q$6:$AA$1115,3)</f>
        <v>2121</v>
      </c>
      <c r="F712" s="10">
        <f>VLOOKUP($B712,'[1]Sin Corporativo'!$Q$6:$AA$1115,4)</f>
        <v>2174</v>
      </c>
      <c r="G712" s="12">
        <f>VLOOKUP($B712,'[1]Sin Corporativo'!$Q$6:$AA$1115,5)</f>
        <v>3696</v>
      </c>
      <c r="H712" s="11">
        <f>VLOOKUP($B712,'[1]Sin Corporativo'!$Q$6:$AA$1115,6)</f>
        <v>2501</v>
      </c>
      <c r="I712" s="10">
        <f>VLOOKUP($B712,'[1]Sin Corporativo'!$Q$6:$AA$1115,7)</f>
        <v>2375</v>
      </c>
      <c r="J712" s="10">
        <f>VLOOKUP($B712,'[1]Sin Corporativo'!$Q$6:$AA$1115,8)</f>
        <v>2329</v>
      </c>
      <c r="K712" s="7">
        <f>VLOOKUP($B712,'[1]Sin Corporativo'!$Q$6:$AA$1115,9)</f>
        <v>2336</v>
      </c>
      <c r="L712" s="11">
        <f>VLOOKUP($B712,'[1]Sin Corporativo'!$Q$6:$AA$1115,10)</f>
        <v>1828</v>
      </c>
      <c r="M712" s="10">
        <f>VLOOKUP($B712,'[1]Sin Corporativo'!$Q$6:$AA$1115,11)</f>
        <v>2359</v>
      </c>
      <c r="N712" s="29">
        <f>VLOOKUP($B712,'[2]pop-2020-2023'!$I$5:$M$1126,2)</f>
        <v>31618</v>
      </c>
      <c r="O712" s="28">
        <f>VLOOKUP($B712,'[2]pop-2020-2023'!$I$5:$M$1126,3)</f>
        <v>32091</v>
      </c>
      <c r="P712" s="28">
        <f>VLOOKUP($B712,'[2]pop-2020-2023'!$I$5:$M$1126,4)</f>
        <v>32577</v>
      </c>
      <c r="Q712" s="30">
        <f>VLOOKUP($B712,'[2]pop-2020-2023'!$I$5:$M$1126,5)</f>
        <v>33079</v>
      </c>
      <c r="R712" s="29">
        <f>VLOOKUP($B712,'[3]Hogares total'!$D$5:$L$1126,6)</f>
        <v>9993</v>
      </c>
      <c r="S712" s="28">
        <f>VLOOKUP($B712,'[3]Hogares total'!$D$5:$L$1126,7)</f>
        <v>10214</v>
      </c>
      <c r="T712" s="28">
        <f>VLOOKUP($B712,'[3]Hogares total'!$D$5:$L$1126,8)</f>
        <v>10437</v>
      </c>
      <c r="U712" s="30">
        <f>VLOOKUP($B712,'[3]Hogares total'!$D$5:$L$1126,9)</f>
        <v>10663</v>
      </c>
      <c r="V712" s="29"/>
      <c r="W712" s="43">
        <f t="shared" si="83"/>
        <v>6.6093297186126956E-2</v>
      </c>
      <c r="X712" s="43">
        <f t="shared" si="84"/>
        <v>7.290419621205145E-2</v>
      </c>
      <c r="Y712" s="47">
        <f t="shared" si="85"/>
        <v>7.1314126787387772E-2</v>
      </c>
      <c r="Z712" s="29"/>
      <c r="AA712" s="43">
        <f t="shared" si="86"/>
        <v>0.20765615821421579</v>
      </c>
      <c r="AB712" s="43">
        <f t="shared" si="87"/>
        <v>0.2275558110568171</v>
      </c>
      <c r="AC712" s="47">
        <f t="shared" si="88"/>
        <v>0.22123229860264465</v>
      </c>
      <c r="AD712" t="str">
        <f t="shared" si="82"/>
        <v/>
      </c>
    </row>
    <row r="713" spans="2:30" x14ac:dyDescent="0.25">
      <c r="B713" s="9" t="s">
        <v>711</v>
      </c>
      <c r="C713" s="23" t="str">
        <f>VLOOKUP(B713,[2]Municipal!$C$15:$D$60549,2)</f>
        <v>Puerto Lleras</v>
      </c>
      <c r="D713" s="11">
        <f>VLOOKUP($B713,'[1]Sin Corporativo'!$Q$6:$AA$1115,2)</f>
        <v>8</v>
      </c>
      <c r="E713" s="10">
        <f>VLOOKUP($B713,'[1]Sin Corporativo'!$Q$6:$AA$1115,3)</f>
        <v>6</v>
      </c>
      <c r="F713" s="10">
        <f>VLOOKUP($B713,'[1]Sin Corporativo'!$Q$6:$AA$1115,4)</f>
        <v>6</v>
      </c>
      <c r="G713" s="12">
        <f>VLOOKUP($B713,'[1]Sin Corporativo'!$Q$6:$AA$1115,5)</f>
        <v>1</v>
      </c>
      <c r="H713" s="11">
        <f>VLOOKUP($B713,'[1]Sin Corporativo'!$Q$6:$AA$1115,6)</f>
        <v>2</v>
      </c>
      <c r="I713" s="10">
        <f>VLOOKUP($B713,'[1]Sin Corporativo'!$Q$6:$AA$1115,7)</f>
        <v>2</v>
      </c>
      <c r="J713" s="10">
        <f>VLOOKUP($B713,'[1]Sin Corporativo'!$Q$6:$AA$1115,8)</f>
        <v>3</v>
      </c>
      <c r="K713" s="7">
        <f>VLOOKUP($B713,'[1]Sin Corporativo'!$Q$6:$AA$1115,9)</f>
        <v>3</v>
      </c>
      <c r="L713" s="11">
        <f>VLOOKUP($B713,'[1]Sin Corporativo'!$Q$6:$AA$1115,10)</f>
        <v>3</v>
      </c>
      <c r="M713" s="10">
        <f>VLOOKUP($B713,'[1]Sin Corporativo'!$Q$6:$AA$1115,11)</f>
        <v>4</v>
      </c>
      <c r="N713" s="29">
        <f>VLOOKUP($B713,'[2]pop-2020-2023'!$I$5:$M$1126,2)</f>
        <v>10817</v>
      </c>
      <c r="O713" s="28">
        <f>VLOOKUP($B713,'[2]pop-2020-2023'!$I$5:$M$1126,3)</f>
        <v>10963</v>
      </c>
      <c r="P713" s="28">
        <f>VLOOKUP($B713,'[2]pop-2020-2023'!$I$5:$M$1126,4)</f>
        <v>11125</v>
      </c>
      <c r="Q713" s="30">
        <f>VLOOKUP($B713,'[2]pop-2020-2023'!$I$5:$M$1126,5)</f>
        <v>11300</v>
      </c>
      <c r="R713" s="29">
        <f>VLOOKUP($B713,'[3]Hogares total'!$D$5:$L$1126,6)</f>
        <v>3738</v>
      </c>
      <c r="S713" s="28">
        <f>VLOOKUP($B713,'[3]Hogares total'!$D$5:$L$1126,7)</f>
        <v>3819</v>
      </c>
      <c r="T713" s="28">
        <f>VLOOKUP($B713,'[3]Hogares total'!$D$5:$L$1126,8)</f>
        <v>3900</v>
      </c>
      <c r="U713" s="30">
        <f>VLOOKUP($B713,'[3]Hogares total'!$D$5:$L$1126,9)</f>
        <v>3980</v>
      </c>
      <c r="V713" s="29"/>
      <c r="W713" s="43">
        <f t="shared" si="83"/>
        <v>5.4729544832618807E-4</v>
      </c>
      <c r="X713" s="43">
        <f t="shared" si="84"/>
        <v>1.7977528089887642E-4</v>
      </c>
      <c r="Y713" s="47">
        <f t="shared" si="85"/>
        <v>3.5398230088495576E-4</v>
      </c>
      <c r="Z713" s="29"/>
      <c r="AA713" s="43">
        <f t="shared" si="86"/>
        <v>1.5710919088766694E-3</v>
      </c>
      <c r="AB713" s="43">
        <f t="shared" si="87"/>
        <v>5.1282051282051282E-4</v>
      </c>
      <c r="AC713" s="47">
        <f t="shared" si="88"/>
        <v>1.0050251256281408E-3</v>
      </c>
      <c r="AD713" t="str">
        <f t="shared" si="82"/>
        <v/>
      </c>
    </row>
    <row r="714" spans="2:30" x14ac:dyDescent="0.25">
      <c r="B714" s="9" t="s">
        <v>712</v>
      </c>
      <c r="C714" s="23" t="str">
        <f>VLOOKUP(B714,[2]Municipal!$C$15:$D$60549,2)</f>
        <v>Puerto Rico</v>
      </c>
      <c r="D714" s="11">
        <f>VLOOKUP($B714,'[1]Sin Corporativo'!$Q$6:$AA$1115,2)</f>
        <v>21</v>
      </c>
      <c r="E714" s="10">
        <f>VLOOKUP($B714,'[1]Sin Corporativo'!$Q$6:$AA$1115,3)</f>
        <v>17</v>
      </c>
      <c r="F714" s="10">
        <f>VLOOKUP($B714,'[1]Sin Corporativo'!$Q$6:$AA$1115,4)</f>
        <v>17</v>
      </c>
      <c r="G714" s="12">
        <f>VLOOKUP($B714,'[1]Sin Corporativo'!$Q$6:$AA$1115,5)</f>
        <v>12</v>
      </c>
      <c r="H714" s="11">
        <f>VLOOKUP($B714,'[1]Sin Corporativo'!$Q$6:$AA$1115,6)</f>
        <v>284</v>
      </c>
      <c r="I714" s="10">
        <f>VLOOKUP($B714,'[1]Sin Corporativo'!$Q$6:$AA$1115,7)</f>
        <v>294</v>
      </c>
      <c r="J714" s="10">
        <f>VLOOKUP($B714,'[1]Sin Corporativo'!$Q$6:$AA$1115,8)</f>
        <v>293</v>
      </c>
      <c r="K714" s="7">
        <f>VLOOKUP($B714,'[1]Sin Corporativo'!$Q$6:$AA$1115,9)</f>
        <v>305</v>
      </c>
      <c r="L714" s="11">
        <f>VLOOKUP($B714,'[1]Sin Corporativo'!$Q$6:$AA$1115,10)</f>
        <v>370</v>
      </c>
      <c r="M714" s="10">
        <f>VLOOKUP($B714,'[1]Sin Corporativo'!$Q$6:$AA$1115,11)</f>
        <v>370</v>
      </c>
      <c r="N714" s="29">
        <f>VLOOKUP($B714,'[2]pop-2020-2023'!$I$5:$M$1126,2)</f>
        <v>13260</v>
      </c>
      <c r="O714" s="28">
        <f>VLOOKUP($B714,'[2]pop-2020-2023'!$I$5:$M$1126,3)</f>
        <v>13292</v>
      </c>
      <c r="P714" s="28">
        <f>VLOOKUP($B714,'[2]pop-2020-2023'!$I$5:$M$1126,4)</f>
        <v>13471</v>
      </c>
      <c r="Q714" s="30">
        <f>VLOOKUP($B714,'[2]pop-2020-2023'!$I$5:$M$1126,5)</f>
        <v>13663</v>
      </c>
      <c r="R714" s="29">
        <f>VLOOKUP($B714,'[3]Hogares total'!$D$5:$L$1126,6)</f>
        <v>4740</v>
      </c>
      <c r="S714" s="28">
        <f>VLOOKUP($B714,'[3]Hogares total'!$D$5:$L$1126,7)</f>
        <v>4847</v>
      </c>
      <c r="T714" s="28">
        <f>VLOOKUP($B714,'[3]Hogares total'!$D$5:$L$1126,8)</f>
        <v>4951</v>
      </c>
      <c r="U714" s="30">
        <f>VLOOKUP($B714,'[3]Hogares total'!$D$5:$L$1126,9)</f>
        <v>5055</v>
      </c>
      <c r="V714" s="29"/>
      <c r="W714" s="43">
        <f t="shared" si="83"/>
        <v>1.2789647908516401E-3</v>
      </c>
      <c r="X714" s="43">
        <f t="shared" si="84"/>
        <v>2.182466038156039E-2</v>
      </c>
      <c r="Y714" s="47">
        <f t="shared" si="85"/>
        <v>2.7080436214594158E-2</v>
      </c>
      <c r="Z714" s="29"/>
      <c r="AA714" s="43">
        <f t="shared" si="86"/>
        <v>3.5073241180111408E-3</v>
      </c>
      <c r="AB714" s="43">
        <f t="shared" si="87"/>
        <v>5.9381943041809736E-2</v>
      </c>
      <c r="AC714" s="47">
        <f t="shared" si="88"/>
        <v>7.3194856577645892E-2</v>
      </c>
      <c r="AD714" t="str">
        <f t="shared" si="82"/>
        <v/>
      </c>
    </row>
    <row r="715" spans="2:30" x14ac:dyDescent="0.25">
      <c r="B715" s="9" t="s">
        <v>713</v>
      </c>
      <c r="C715" s="23" t="str">
        <f>VLOOKUP(B715,[2]Municipal!$C$15:$D$60549,2)</f>
        <v>Restrepo</v>
      </c>
      <c r="D715" s="11">
        <f>VLOOKUP($B715,'[1]Sin Corporativo'!$Q$6:$AA$1115,2)</f>
        <v>2391</v>
      </c>
      <c r="E715" s="10">
        <f>VLOOKUP($B715,'[1]Sin Corporativo'!$Q$6:$AA$1115,3)</f>
        <v>2435</v>
      </c>
      <c r="F715" s="10">
        <f>VLOOKUP($B715,'[1]Sin Corporativo'!$Q$6:$AA$1115,4)</f>
        <v>2303</v>
      </c>
      <c r="G715" s="12">
        <f>VLOOKUP($B715,'[1]Sin Corporativo'!$Q$6:$AA$1115,5)</f>
        <v>2485</v>
      </c>
      <c r="H715" s="11">
        <f>VLOOKUP($B715,'[1]Sin Corporativo'!$Q$6:$AA$1115,6)</f>
        <v>2833</v>
      </c>
      <c r="I715" s="10">
        <f>VLOOKUP($B715,'[1]Sin Corporativo'!$Q$6:$AA$1115,7)</f>
        <v>2785</v>
      </c>
      <c r="J715" s="10">
        <f>VLOOKUP($B715,'[1]Sin Corporativo'!$Q$6:$AA$1115,8)</f>
        <v>2879</v>
      </c>
      <c r="K715" s="7">
        <f>VLOOKUP($B715,'[1]Sin Corporativo'!$Q$6:$AA$1115,9)</f>
        <v>3007</v>
      </c>
      <c r="L715" s="11">
        <f>VLOOKUP($B715,'[1]Sin Corporativo'!$Q$6:$AA$1115,10)</f>
        <v>3459</v>
      </c>
      <c r="M715" s="10">
        <f>VLOOKUP($B715,'[1]Sin Corporativo'!$Q$6:$AA$1115,11)</f>
        <v>3664</v>
      </c>
      <c r="N715" s="29">
        <f>VLOOKUP($B715,'[2]pop-2020-2023'!$I$5:$M$1126,2)</f>
        <v>19016</v>
      </c>
      <c r="O715" s="28">
        <f>VLOOKUP($B715,'[2]pop-2020-2023'!$I$5:$M$1126,3)</f>
        <v>19316</v>
      </c>
      <c r="P715" s="28">
        <f>VLOOKUP($B715,'[2]pop-2020-2023'!$I$5:$M$1126,4)</f>
        <v>19583</v>
      </c>
      <c r="Q715" s="30">
        <f>VLOOKUP($B715,'[2]pop-2020-2023'!$I$5:$M$1126,5)</f>
        <v>19890</v>
      </c>
      <c r="R715" s="29">
        <f>VLOOKUP($B715,'[3]Hogares total'!$D$5:$L$1126,6)</f>
        <v>6185</v>
      </c>
      <c r="S715" s="28">
        <f>VLOOKUP($B715,'[3]Hogares total'!$D$5:$L$1126,7)</f>
        <v>6325</v>
      </c>
      <c r="T715" s="28">
        <f>VLOOKUP($B715,'[3]Hogares total'!$D$5:$L$1126,8)</f>
        <v>6466</v>
      </c>
      <c r="U715" s="30">
        <f>VLOOKUP($B715,'[3]Hogares total'!$D$5:$L$1126,9)</f>
        <v>6609</v>
      </c>
      <c r="V715" s="29"/>
      <c r="W715" s="43">
        <f t="shared" si="83"/>
        <v>0.12606129633464486</v>
      </c>
      <c r="X715" s="43">
        <f t="shared" si="84"/>
        <v>0.14221518664147476</v>
      </c>
      <c r="Y715" s="47">
        <f t="shared" si="85"/>
        <v>0.18421317244846658</v>
      </c>
      <c r="Z715" s="29"/>
      <c r="AA715" s="43">
        <f t="shared" si="86"/>
        <v>0.3849802371541502</v>
      </c>
      <c r="AB715" s="43">
        <f t="shared" si="87"/>
        <v>0.43071450665017014</v>
      </c>
      <c r="AC715" s="47">
        <f t="shared" si="88"/>
        <v>0.55439552125888936</v>
      </c>
      <c r="AD715" t="str">
        <f t="shared" si="82"/>
        <v/>
      </c>
    </row>
    <row r="716" spans="2:30" x14ac:dyDescent="0.25">
      <c r="B716" s="9" t="s">
        <v>714</v>
      </c>
      <c r="C716" s="23" t="str">
        <f>VLOOKUP(B716,[2]Municipal!$C$15:$D$60549,2)</f>
        <v>San Carlos de Guaroa</v>
      </c>
      <c r="D716" s="11">
        <f>VLOOKUP($B716,'[1]Sin Corporativo'!$Q$6:$AA$1115,2)</f>
        <v>391</v>
      </c>
      <c r="E716" s="10">
        <f>VLOOKUP($B716,'[1]Sin Corporativo'!$Q$6:$AA$1115,3)</f>
        <v>274</v>
      </c>
      <c r="F716" s="10">
        <f>VLOOKUP($B716,'[1]Sin Corporativo'!$Q$6:$AA$1115,4)</f>
        <v>153</v>
      </c>
      <c r="G716" s="12">
        <f>VLOOKUP($B716,'[1]Sin Corporativo'!$Q$6:$AA$1115,5)</f>
        <v>160</v>
      </c>
      <c r="H716" s="11">
        <f>VLOOKUP($B716,'[1]Sin Corporativo'!$Q$6:$AA$1115,6)</f>
        <v>157</v>
      </c>
      <c r="I716" s="10">
        <f>VLOOKUP($B716,'[1]Sin Corporativo'!$Q$6:$AA$1115,7)</f>
        <v>130</v>
      </c>
      <c r="J716" s="10">
        <f>VLOOKUP($B716,'[1]Sin Corporativo'!$Q$6:$AA$1115,8)</f>
        <v>130</v>
      </c>
      <c r="K716" s="7">
        <f>VLOOKUP($B716,'[1]Sin Corporativo'!$Q$6:$AA$1115,9)</f>
        <v>127</v>
      </c>
      <c r="L716" s="11">
        <f>VLOOKUP($B716,'[1]Sin Corporativo'!$Q$6:$AA$1115,10)</f>
        <v>160</v>
      </c>
      <c r="M716" s="10">
        <f>VLOOKUP($B716,'[1]Sin Corporativo'!$Q$6:$AA$1115,11)</f>
        <v>219</v>
      </c>
      <c r="N716" s="29">
        <f>VLOOKUP($B716,'[2]pop-2020-2023'!$I$5:$M$1126,2)</f>
        <v>12847</v>
      </c>
      <c r="O716" s="28">
        <f>VLOOKUP($B716,'[2]pop-2020-2023'!$I$5:$M$1126,3)</f>
        <v>13047</v>
      </c>
      <c r="P716" s="28">
        <f>VLOOKUP($B716,'[2]pop-2020-2023'!$I$5:$M$1126,4)</f>
        <v>13238</v>
      </c>
      <c r="Q716" s="30">
        <f>VLOOKUP($B716,'[2]pop-2020-2023'!$I$5:$M$1126,5)</f>
        <v>13433</v>
      </c>
      <c r="R716" s="29">
        <f>VLOOKUP($B716,'[3]Hogares total'!$D$5:$L$1126,6)</f>
        <v>4088</v>
      </c>
      <c r="S716" s="28">
        <f>VLOOKUP($B716,'[3]Hogares total'!$D$5:$L$1126,7)</f>
        <v>4179</v>
      </c>
      <c r="T716" s="28">
        <f>VLOOKUP($B716,'[3]Hogares total'!$D$5:$L$1126,8)</f>
        <v>4268</v>
      </c>
      <c r="U716" s="30">
        <f>VLOOKUP($B716,'[3]Hogares total'!$D$5:$L$1126,9)</f>
        <v>4361</v>
      </c>
      <c r="V716" s="29"/>
      <c r="W716" s="43">
        <f t="shared" si="83"/>
        <v>2.1000996397639304E-2</v>
      </c>
      <c r="X716" s="43">
        <f t="shared" si="84"/>
        <v>9.8202145339175099E-3</v>
      </c>
      <c r="Y716" s="47">
        <f t="shared" si="85"/>
        <v>1.6303134072805776E-2</v>
      </c>
      <c r="Z716" s="29"/>
      <c r="AA716" s="43">
        <f t="shared" si="86"/>
        <v>6.5565924862407268E-2</v>
      </c>
      <c r="AB716" s="43">
        <f t="shared" si="87"/>
        <v>3.0459231490159326E-2</v>
      </c>
      <c r="AC716" s="47">
        <f t="shared" si="88"/>
        <v>5.0217839944966751E-2</v>
      </c>
      <c r="AD716" t="str">
        <f t="shared" si="82"/>
        <v/>
      </c>
    </row>
    <row r="717" spans="2:30" x14ac:dyDescent="0.25">
      <c r="B717" s="9" t="s">
        <v>715</v>
      </c>
      <c r="C717" s="23" t="str">
        <f>VLOOKUP(B717,[2]Municipal!$C$15:$D$60549,2)</f>
        <v>San Juan de Arama</v>
      </c>
      <c r="D717" s="11">
        <f>VLOOKUP($B717,'[1]Sin Corporativo'!$Q$6:$AA$1115,2)</f>
        <v>32</v>
      </c>
      <c r="E717" s="10">
        <f>VLOOKUP($B717,'[1]Sin Corporativo'!$Q$6:$AA$1115,3)</f>
        <v>31</v>
      </c>
      <c r="F717" s="10">
        <f>VLOOKUP($B717,'[1]Sin Corporativo'!$Q$6:$AA$1115,4)</f>
        <v>28</v>
      </c>
      <c r="G717" s="12">
        <f>VLOOKUP($B717,'[1]Sin Corporativo'!$Q$6:$AA$1115,5)</f>
        <v>18</v>
      </c>
      <c r="H717" s="11">
        <f>VLOOKUP($B717,'[1]Sin Corporativo'!$Q$6:$AA$1115,6)</f>
        <v>103</v>
      </c>
      <c r="I717" s="10">
        <f>VLOOKUP($B717,'[1]Sin Corporativo'!$Q$6:$AA$1115,7)</f>
        <v>103</v>
      </c>
      <c r="J717" s="10">
        <f>VLOOKUP($B717,'[1]Sin Corporativo'!$Q$6:$AA$1115,8)</f>
        <v>102</v>
      </c>
      <c r="K717" s="7">
        <f>VLOOKUP($B717,'[1]Sin Corporativo'!$Q$6:$AA$1115,9)</f>
        <v>105</v>
      </c>
      <c r="L717" s="11">
        <f>VLOOKUP($B717,'[1]Sin Corporativo'!$Q$6:$AA$1115,10)</f>
        <v>131</v>
      </c>
      <c r="M717" s="10">
        <f>VLOOKUP($B717,'[1]Sin Corporativo'!$Q$6:$AA$1115,11)</f>
        <v>132</v>
      </c>
      <c r="N717" s="29">
        <f>VLOOKUP($B717,'[2]pop-2020-2023'!$I$5:$M$1126,2)</f>
        <v>9441</v>
      </c>
      <c r="O717" s="28">
        <f>VLOOKUP($B717,'[2]pop-2020-2023'!$I$5:$M$1126,3)</f>
        <v>9547</v>
      </c>
      <c r="P717" s="28">
        <f>VLOOKUP($B717,'[2]pop-2020-2023'!$I$5:$M$1126,4)</f>
        <v>9700</v>
      </c>
      <c r="Q717" s="30">
        <f>VLOOKUP($B717,'[2]pop-2020-2023'!$I$5:$M$1126,5)</f>
        <v>9862</v>
      </c>
      <c r="R717" s="29">
        <f>VLOOKUP($B717,'[3]Hogares total'!$D$5:$L$1126,6)</f>
        <v>3380</v>
      </c>
      <c r="S717" s="28">
        <f>VLOOKUP($B717,'[3]Hogares total'!$D$5:$L$1126,7)</f>
        <v>3456</v>
      </c>
      <c r="T717" s="28">
        <f>VLOOKUP($B717,'[3]Hogares total'!$D$5:$L$1126,8)</f>
        <v>3532</v>
      </c>
      <c r="U717" s="30">
        <f>VLOOKUP($B717,'[3]Hogares total'!$D$5:$L$1126,9)</f>
        <v>3606</v>
      </c>
      <c r="V717" s="29"/>
      <c r="W717" s="43">
        <f t="shared" si="83"/>
        <v>3.2470933277469363E-3</v>
      </c>
      <c r="X717" s="43">
        <f t="shared" si="84"/>
        <v>1.0618556701030927E-2</v>
      </c>
      <c r="Y717" s="47">
        <f t="shared" si="85"/>
        <v>1.3384708983978909E-2</v>
      </c>
      <c r="Z717" s="29"/>
      <c r="AA717" s="43">
        <f t="shared" si="86"/>
        <v>8.9699074074074073E-3</v>
      </c>
      <c r="AB717" s="43">
        <f t="shared" si="87"/>
        <v>2.9161947904869763E-2</v>
      </c>
      <c r="AC717" s="47">
        <f t="shared" si="88"/>
        <v>3.6605657237936774E-2</v>
      </c>
      <c r="AD717" t="str">
        <f t="shared" si="82"/>
        <v/>
      </c>
    </row>
    <row r="718" spans="2:30" x14ac:dyDescent="0.25">
      <c r="B718" s="9" t="s">
        <v>716</v>
      </c>
      <c r="C718" s="23" t="str">
        <f>VLOOKUP(B718,[2]Municipal!$C$15:$D$60549,2)</f>
        <v>San Juanito</v>
      </c>
      <c r="D718" s="11">
        <f>VLOOKUP($B718,'[1]Sin Corporativo'!$Q$6:$AA$1115,2)</f>
        <v>3</v>
      </c>
      <c r="E718" s="10">
        <f>VLOOKUP($B718,'[1]Sin Corporativo'!$Q$6:$AA$1115,3)</f>
        <v>3</v>
      </c>
      <c r="F718" s="10">
        <f>VLOOKUP($B718,'[1]Sin Corporativo'!$Q$6:$AA$1115,4)</f>
        <v>3</v>
      </c>
      <c r="G718" s="12">
        <f>VLOOKUP($B718,'[1]Sin Corporativo'!$Q$6:$AA$1115,5)</f>
        <v>2</v>
      </c>
      <c r="H718" s="11">
        <f>VLOOKUP($B718,'[1]Sin Corporativo'!$Q$6:$AA$1115,6)</f>
        <v>0</v>
      </c>
      <c r="I718" s="10">
        <f>VLOOKUP($B718,'[1]Sin Corporativo'!$Q$6:$AA$1115,7)</f>
        <v>0</v>
      </c>
      <c r="J718" s="10">
        <f>VLOOKUP($B718,'[1]Sin Corporativo'!$Q$6:$AA$1115,8)</f>
        <v>0</v>
      </c>
      <c r="K718" s="7">
        <f>VLOOKUP($B718,'[1]Sin Corporativo'!$Q$6:$AA$1115,9)</f>
        <v>0</v>
      </c>
      <c r="L718" s="11">
        <f>VLOOKUP($B718,'[1]Sin Corporativo'!$Q$6:$AA$1115,10)</f>
        <v>0</v>
      </c>
      <c r="M718" s="10">
        <f>VLOOKUP($B718,'[1]Sin Corporativo'!$Q$6:$AA$1115,11)</f>
        <v>0</v>
      </c>
      <c r="N718" s="29">
        <f>VLOOKUP($B718,'[2]pop-2020-2023'!$I$5:$M$1126,2)</f>
        <v>1332</v>
      </c>
      <c r="O718" s="28">
        <f>VLOOKUP($B718,'[2]pop-2020-2023'!$I$5:$M$1126,3)</f>
        <v>1362</v>
      </c>
      <c r="P718" s="28">
        <f>VLOOKUP($B718,'[2]pop-2020-2023'!$I$5:$M$1126,4)</f>
        <v>1373</v>
      </c>
      <c r="Q718" s="30">
        <f>VLOOKUP($B718,'[2]pop-2020-2023'!$I$5:$M$1126,5)</f>
        <v>1385</v>
      </c>
      <c r="R718" s="29">
        <f>VLOOKUP($B718,'[3]Hogares total'!$D$5:$L$1126,6)</f>
        <v>400</v>
      </c>
      <c r="S718" s="28">
        <f>VLOOKUP($B718,'[3]Hogares total'!$D$5:$L$1126,7)</f>
        <v>410</v>
      </c>
      <c r="T718" s="28">
        <f>VLOOKUP($B718,'[3]Hogares total'!$D$5:$L$1126,8)</f>
        <v>418</v>
      </c>
      <c r="U718" s="30">
        <f>VLOOKUP($B718,'[3]Hogares total'!$D$5:$L$1126,9)</f>
        <v>427</v>
      </c>
      <c r="V718" s="29"/>
      <c r="W718" s="43">
        <f t="shared" si="83"/>
        <v>2.2026431718061676E-3</v>
      </c>
      <c r="X718" s="43">
        <f t="shared" si="84"/>
        <v>0</v>
      </c>
      <c r="Y718" s="47">
        <f t="shared" si="85"/>
        <v>0</v>
      </c>
      <c r="Z718" s="29"/>
      <c r="AA718" s="43">
        <f t="shared" si="86"/>
        <v>7.3170731707317077E-3</v>
      </c>
      <c r="AB718" s="43">
        <f t="shared" si="87"/>
        <v>0</v>
      </c>
      <c r="AC718" s="47">
        <f t="shared" si="88"/>
        <v>0</v>
      </c>
      <c r="AD718" t="str">
        <f t="shared" si="82"/>
        <v/>
      </c>
    </row>
    <row r="719" spans="2:30" x14ac:dyDescent="0.25">
      <c r="B719" s="9" t="s">
        <v>717</v>
      </c>
      <c r="C719" s="23" t="str">
        <f>VLOOKUP(B719,[2]Municipal!$C$15:$D$60549,2)</f>
        <v>San Martín</v>
      </c>
      <c r="D719" s="11">
        <f>VLOOKUP($B719,'[1]Sin Corporativo'!$Q$6:$AA$1115,2)</f>
        <v>1599</v>
      </c>
      <c r="E719" s="10">
        <f>VLOOKUP($B719,'[1]Sin Corporativo'!$Q$6:$AA$1115,3)</f>
        <v>1675</v>
      </c>
      <c r="F719" s="10">
        <f>VLOOKUP($B719,'[1]Sin Corporativo'!$Q$6:$AA$1115,4)</f>
        <v>1623</v>
      </c>
      <c r="G719" s="12">
        <f>VLOOKUP($B719,'[1]Sin Corporativo'!$Q$6:$AA$1115,5)</f>
        <v>1514</v>
      </c>
      <c r="H719" s="11">
        <f>VLOOKUP($B719,'[1]Sin Corporativo'!$Q$6:$AA$1115,6)</f>
        <v>1269</v>
      </c>
      <c r="I719" s="10">
        <f>VLOOKUP($B719,'[1]Sin Corporativo'!$Q$6:$AA$1115,7)</f>
        <v>1066</v>
      </c>
      <c r="J719" s="10">
        <f>VLOOKUP($B719,'[1]Sin Corporativo'!$Q$6:$AA$1115,8)</f>
        <v>973</v>
      </c>
      <c r="K719" s="7">
        <f>VLOOKUP($B719,'[1]Sin Corporativo'!$Q$6:$AA$1115,9)</f>
        <v>883</v>
      </c>
      <c r="L719" s="11">
        <f>VLOOKUP($B719,'[1]Sin Corporativo'!$Q$6:$AA$1115,10)</f>
        <v>785</v>
      </c>
      <c r="M719" s="10">
        <f>VLOOKUP($B719,'[1]Sin Corporativo'!$Q$6:$AA$1115,11)</f>
        <v>733</v>
      </c>
      <c r="N719" s="29">
        <f>VLOOKUP($B719,'[2]pop-2020-2023'!$I$5:$M$1126,2)</f>
        <v>27970</v>
      </c>
      <c r="O719" s="28">
        <f>VLOOKUP($B719,'[2]pop-2020-2023'!$I$5:$M$1126,3)</f>
        <v>28489</v>
      </c>
      <c r="P719" s="28">
        <f>VLOOKUP($B719,'[2]pop-2020-2023'!$I$5:$M$1126,4)</f>
        <v>28956</v>
      </c>
      <c r="Q719" s="30">
        <f>VLOOKUP($B719,'[2]pop-2020-2023'!$I$5:$M$1126,5)</f>
        <v>29399</v>
      </c>
      <c r="R719" s="29">
        <f>VLOOKUP($B719,'[3]Hogares total'!$D$5:$L$1126,6)</f>
        <v>9751</v>
      </c>
      <c r="S719" s="28">
        <f>VLOOKUP($B719,'[3]Hogares total'!$D$5:$L$1126,7)</f>
        <v>9981</v>
      </c>
      <c r="T719" s="28">
        <f>VLOOKUP($B719,'[3]Hogares total'!$D$5:$L$1126,8)</f>
        <v>10204</v>
      </c>
      <c r="U719" s="30">
        <f>VLOOKUP($B719,'[3]Hogares total'!$D$5:$L$1126,9)</f>
        <v>10427</v>
      </c>
      <c r="V719" s="29"/>
      <c r="W719" s="43">
        <f t="shared" si="83"/>
        <v>5.8794622485871743E-2</v>
      </c>
      <c r="X719" s="43">
        <f t="shared" si="84"/>
        <v>3.6814477137726204E-2</v>
      </c>
      <c r="Y719" s="47">
        <f t="shared" si="85"/>
        <v>2.4932820844246403E-2</v>
      </c>
      <c r="Z719" s="29"/>
      <c r="AA719" s="43">
        <f t="shared" si="86"/>
        <v>0.16781885582606954</v>
      </c>
      <c r="AB719" s="43">
        <f t="shared" si="87"/>
        <v>0.10446883575068601</v>
      </c>
      <c r="AC719" s="47">
        <f t="shared" si="88"/>
        <v>7.0298264121990986E-2</v>
      </c>
      <c r="AD719" t="str">
        <f t="shared" si="82"/>
        <v/>
      </c>
    </row>
    <row r="720" spans="2:30" x14ac:dyDescent="0.25">
      <c r="B720" s="9" t="s">
        <v>718</v>
      </c>
      <c r="C720" s="23" t="str">
        <f>VLOOKUP(B720,[2]Municipal!$C$15:$D$60549,2)</f>
        <v>Vistahermosa</v>
      </c>
      <c r="D720" s="11">
        <f>VLOOKUP($B720,'[1]Sin Corporativo'!$Q$6:$AA$1115,2)</f>
        <v>18</v>
      </c>
      <c r="E720" s="10">
        <f>VLOOKUP($B720,'[1]Sin Corporativo'!$Q$6:$AA$1115,3)</f>
        <v>23</v>
      </c>
      <c r="F720" s="10">
        <f>VLOOKUP($B720,'[1]Sin Corporativo'!$Q$6:$AA$1115,4)</f>
        <v>17</v>
      </c>
      <c r="G720" s="12">
        <f>VLOOKUP($B720,'[1]Sin Corporativo'!$Q$6:$AA$1115,5)</f>
        <v>11</v>
      </c>
      <c r="H720" s="11">
        <f>VLOOKUP($B720,'[1]Sin Corporativo'!$Q$6:$AA$1115,6)</f>
        <v>444</v>
      </c>
      <c r="I720" s="10">
        <f>VLOOKUP($B720,'[1]Sin Corporativo'!$Q$6:$AA$1115,7)</f>
        <v>451</v>
      </c>
      <c r="J720" s="10">
        <f>VLOOKUP($B720,'[1]Sin Corporativo'!$Q$6:$AA$1115,8)</f>
        <v>465</v>
      </c>
      <c r="K720" s="7">
        <f>VLOOKUP($B720,'[1]Sin Corporativo'!$Q$6:$AA$1115,9)</f>
        <v>479</v>
      </c>
      <c r="L720" s="11">
        <f>VLOOKUP($B720,'[1]Sin Corporativo'!$Q$6:$AA$1115,10)</f>
        <v>557</v>
      </c>
      <c r="M720" s="10">
        <f>VLOOKUP($B720,'[1]Sin Corporativo'!$Q$6:$AA$1115,11)</f>
        <v>555</v>
      </c>
      <c r="N720" s="29">
        <f>VLOOKUP($B720,'[2]pop-2020-2023'!$I$5:$M$1126,2)</f>
        <v>18320</v>
      </c>
      <c r="O720" s="28">
        <f>VLOOKUP($B720,'[2]pop-2020-2023'!$I$5:$M$1126,3)</f>
        <v>18514</v>
      </c>
      <c r="P720" s="28">
        <f>VLOOKUP($B720,'[2]pop-2020-2023'!$I$5:$M$1126,4)</f>
        <v>18794</v>
      </c>
      <c r="Q720" s="30">
        <f>VLOOKUP($B720,'[2]pop-2020-2023'!$I$5:$M$1126,5)</f>
        <v>19112</v>
      </c>
      <c r="R720" s="29">
        <f>VLOOKUP($B720,'[3]Hogares total'!$D$5:$L$1126,6)</f>
        <v>5784</v>
      </c>
      <c r="S720" s="28">
        <f>VLOOKUP($B720,'[3]Hogares total'!$D$5:$L$1126,7)</f>
        <v>5910</v>
      </c>
      <c r="T720" s="28">
        <f>VLOOKUP($B720,'[3]Hogares total'!$D$5:$L$1126,8)</f>
        <v>6035</v>
      </c>
      <c r="U720" s="30">
        <f>VLOOKUP($B720,'[3]Hogares total'!$D$5:$L$1126,9)</f>
        <v>6162</v>
      </c>
      <c r="V720" s="29"/>
      <c r="W720" s="43">
        <f t="shared" si="83"/>
        <v>1.2423031219617588E-3</v>
      </c>
      <c r="X720" s="43">
        <f t="shared" si="84"/>
        <v>2.3997020325635842E-2</v>
      </c>
      <c r="Y720" s="47">
        <f t="shared" si="85"/>
        <v>2.9039347007115947E-2</v>
      </c>
      <c r="Z720" s="29"/>
      <c r="AA720" s="43">
        <f t="shared" si="86"/>
        <v>3.8917089678510998E-3</v>
      </c>
      <c r="AB720" s="43">
        <f t="shared" si="87"/>
        <v>7.4730737365368685E-2</v>
      </c>
      <c r="AC720" s="47">
        <f t="shared" si="88"/>
        <v>9.0068159688412849E-2</v>
      </c>
      <c r="AD720" t="str">
        <f t="shared" si="82"/>
        <v/>
      </c>
    </row>
    <row r="721" spans="2:30" x14ac:dyDescent="0.25">
      <c r="B721" s="9" t="s">
        <v>719</v>
      </c>
      <c r="C721" s="23" t="str">
        <f>VLOOKUP(B721,[2]Municipal!$C$15:$D$60549,2)</f>
        <v>Pasto</v>
      </c>
      <c r="D721" s="11">
        <f>VLOOKUP($B721,'[1]Sin Corporativo'!$Q$6:$AA$1115,2)</f>
        <v>77366</v>
      </c>
      <c r="E721" s="10">
        <f>VLOOKUP($B721,'[1]Sin Corporativo'!$Q$6:$AA$1115,3)</f>
        <v>77176</v>
      </c>
      <c r="F721" s="10">
        <f>VLOOKUP($B721,'[1]Sin Corporativo'!$Q$6:$AA$1115,4)</f>
        <v>77266</v>
      </c>
      <c r="G721" s="12">
        <f>VLOOKUP($B721,'[1]Sin Corporativo'!$Q$6:$AA$1115,5)</f>
        <v>76839</v>
      </c>
      <c r="H721" s="11">
        <f>VLOOKUP($B721,'[1]Sin Corporativo'!$Q$6:$AA$1115,6)</f>
        <v>77785</v>
      </c>
      <c r="I721" s="10">
        <f>VLOOKUP($B721,'[1]Sin Corporativo'!$Q$6:$AA$1115,7)</f>
        <v>77216</v>
      </c>
      <c r="J721" s="10">
        <f>VLOOKUP($B721,'[1]Sin Corporativo'!$Q$6:$AA$1115,8)</f>
        <v>77490</v>
      </c>
      <c r="K721" s="7">
        <f>VLOOKUP($B721,'[1]Sin Corporativo'!$Q$6:$AA$1115,9)</f>
        <v>78103</v>
      </c>
      <c r="L721" s="11">
        <f>VLOOKUP($B721,'[1]Sin Corporativo'!$Q$6:$AA$1115,10)</f>
        <v>79341</v>
      </c>
      <c r="M721" s="10">
        <f>VLOOKUP($B721,'[1]Sin Corporativo'!$Q$6:$AA$1115,11)</f>
        <v>79880</v>
      </c>
      <c r="N721" s="29">
        <f>VLOOKUP($B721,'[2]pop-2020-2023'!$I$5:$M$1126,2)</f>
        <v>402073</v>
      </c>
      <c r="O721" s="28">
        <f>VLOOKUP($B721,'[2]pop-2020-2023'!$I$5:$M$1126,3)</f>
        <v>405730</v>
      </c>
      <c r="P721" s="28">
        <f>VLOOKUP($B721,'[2]pop-2020-2023'!$I$5:$M$1126,4)</f>
        <v>408358</v>
      </c>
      <c r="Q721" s="30">
        <f>VLOOKUP($B721,'[2]pop-2020-2023'!$I$5:$M$1126,5)</f>
        <v>410835</v>
      </c>
      <c r="R721" s="29">
        <f>VLOOKUP($B721,'[3]Hogares total'!$D$5:$L$1126,6)</f>
        <v>129912</v>
      </c>
      <c r="S721" s="28">
        <f>VLOOKUP($B721,'[3]Hogares total'!$D$5:$L$1126,7)</f>
        <v>132380</v>
      </c>
      <c r="T721" s="28">
        <f>VLOOKUP($B721,'[3]Hogares total'!$D$5:$L$1126,8)</f>
        <v>135067</v>
      </c>
      <c r="U721" s="30">
        <f>VLOOKUP($B721,'[3]Hogares total'!$D$5:$L$1126,9)</f>
        <v>137833</v>
      </c>
      <c r="V721" s="29"/>
      <c r="W721" s="43">
        <f t="shared" si="83"/>
        <v>0.19021516772237695</v>
      </c>
      <c r="X721" s="43">
        <f t="shared" si="84"/>
        <v>0.1890889856449488</v>
      </c>
      <c r="Y721" s="47">
        <f t="shared" si="85"/>
        <v>0.19443328830309003</v>
      </c>
      <c r="Z721" s="29"/>
      <c r="AA721" s="43">
        <f t="shared" si="86"/>
        <v>0.58298836682278288</v>
      </c>
      <c r="AB721" s="43">
        <f t="shared" si="87"/>
        <v>0.57168664440610961</v>
      </c>
      <c r="AC721" s="47">
        <f t="shared" si="88"/>
        <v>0.5795419094121147</v>
      </c>
      <c r="AD721" t="str">
        <f t="shared" si="82"/>
        <v/>
      </c>
    </row>
    <row r="722" spans="2:30" x14ac:dyDescent="0.25">
      <c r="B722" s="9" t="s">
        <v>720</v>
      </c>
      <c r="C722" s="23" t="str">
        <f>VLOOKUP(B722,[2]Municipal!$C$15:$D$60549,2)</f>
        <v>Albán</v>
      </c>
      <c r="D722" s="11">
        <f>VLOOKUP($B722,'[1]Sin Corporativo'!$Q$6:$AA$1115,2)</f>
        <v>302</v>
      </c>
      <c r="E722" s="10">
        <f>VLOOKUP($B722,'[1]Sin Corporativo'!$Q$6:$AA$1115,3)</f>
        <v>302</v>
      </c>
      <c r="F722" s="10">
        <f>VLOOKUP($B722,'[1]Sin Corporativo'!$Q$6:$AA$1115,4)</f>
        <v>302</v>
      </c>
      <c r="G722" s="12">
        <f>VLOOKUP($B722,'[1]Sin Corporativo'!$Q$6:$AA$1115,5)</f>
        <v>301</v>
      </c>
      <c r="H722" s="11">
        <f>VLOOKUP($B722,'[1]Sin Corporativo'!$Q$6:$AA$1115,6)</f>
        <v>281</v>
      </c>
      <c r="I722" s="10">
        <f>VLOOKUP($B722,'[1]Sin Corporativo'!$Q$6:$AA$1115,7)</f>
        <v>281</v>
      </c>
      <c r="J722" s="10">
        <f>VLOOKUP($B722,'[1]Sin Corporativo'!$Q$6:$AA$1115,8)</f>
        <v>287</v>
      </c>
      <c r="K722" s="7">
        <f>VLOOKUP($B722,'[1]Sin Corporativo'!$Q$6:$AA$1115,9)</f>
        <v>286</v>
      </c>
      <c r="L722" s="11">
        <f>VLOOKUP($B722,'[1]Sin Corporativo'!$Q$6:$AA$1115,10)</f>
        <v>288</v>
      </c>
      <c r="M722" s="10">
        <f>VLOOKUP($B722,'[1]Sin Corporativo'!$Q$6:$AA$1115,11)</f>
        <v>390</v>
      </c>
      <c r="N722" s="29">
        <f>VLOOKUP($B722,'[2]pop-2020-2023'!$I$5:$M$1126,2)</f>
        <v>9810</v>
      </c>
      <c r="O722" s="28">
        <f>VLOOKUP($B722,'[2]pop-2020-2023'!$I$5:$M$1126,3)</f>
        <v>9860</v>
      </c>
      <c r="P722" s="28">
        <f>VLOOKUP($B722,'[2]pop-2020-2023'!$I$5:$M$1126,4)</f>
        <v>9927</v>
      </c>
      <c r="Q722" s="30">
        <f>VLOOKUP($B722,'[2]pop-2020-2023'!$I$5:$M$1126,5)</f>
        <v>9993</v>
      </c>
      <c r="R722" s="29">
        <f>VLOOKUP($B722,'[3]Hogares total'!$D$5:$L$1126,6)</f>
        <v>3980</v>
      </c>
      <c r="S722" s="28">
        <f>VLOOKUP($B722,'[3]Hogares total'!$D$5:$L$1126,7)</f>
        <v>4053</v>
      </c>
      <c r="T722" s="28">
        <f>VLOOKUP($B722,'[3]Hogares total'!$D$5:$L$1126,8)</f>
        <v>4133</v>
      </c>
      <c r="U722" s="30">
        <f>VLOOKUP($B722,'[3]Hogares total'!$D$5:$L$1126,9)</f>
        <v>4213</v>
      </c>
      <c r="V722" s="29"/>
      <c r="W722" s="43">
        <f t="shared" si="83"/>
        <v>3.0628803245436105E-2</v>
      </c>
      <c r="X722" s="43">
        <f t="shared" si="84"/>
        <v>2.8306638460763575E-2</v>
      </c>
      <c r="Y722" s="47">
        <f t="shared" si="85"/>
        <v>3.9027319123386368E-2</v>
      </c>
      <c r="Z722" s="29"/>
      <c r="AA722" s="43">
        <f t="shared" si="86"/>
        <v>7.4512706637058973E-2</v>
      </c>
      <c r="AB722" s="43">
        <f t="shared" si="87"/>
        <v>6.7989353980159692E-2</v>
      </c>
      <c r="AC722" s="47">
        <f t="shared" si="88"/>
        <v>9.2570614763826248E-2</v>
      </c>
      <c r="AD722" t="str">
        <f t="shared" si="82"/>
        <v/>
      </c>
    </row>
    <row r="723" spans="2:30" x14ac:dyDescent="0.25">
      <c r="B723" s="9" t="s">
        <v>721</v>
      </c>
      <c r="C723" s="23" t="str">
        <f>VLOOKUP(B723,[2]Municipal!$C$15:$D$60549,2)</f>
        <v>Aldana</v>
      </c>
      <c r="D723" s="11">
        <f>VLOOKUP($B723,'[1]Sin Corporativo'!$Q$6:$AA$1115,2)</f>
        <v>9</v>
      </c>
      <c r="E723" s="10">
        <f>VLOOKUP($B723,'[1]Sin Corporativo'!$Q$6:$AA$1115,3)</f>
        <v>9</v>
      </c>
      <c r="F723" s="10">
        <f>VLOOKUP($B723,'[1]Sin Corporativo'!$Q$6:$AA$1115,4)</f>
        <v>9</v>
      </c>
      <c r="G723" s="12">
        <f>VLOOKUP($B723,'[1]Sin Corporativo'!$Q$6:$AA$1115,5)</f>
        <v>2</v>
      </c>
      <c r="H723" s="11">
        <f>VLOOKUP($B723,'[1]Sin Corporativo'!$Q$6:$AA$1115,6)</f>
        <v>3</v>
      </c>
      <c r="I723" s="10">
        <f>VLOOKUP($B723,'[1]Sin Corporativo'!$Q$6:$AA$1115,7)</f>
        <v>3</v>
      </c>
      <c r="J723" s="10">
        <f>VLOOKUP($B723,'[1]Sin Corporativo'!$Q$6:$AA$1115,8)</f>
        <v>5</v>
      </c>
      <c r="K723" s="7">
        <f>VLOOKUP($B723,'[1]Sin Corporativo'!$Q$6:$AA$1115,9)</f>
        <v>5</v>
      </c>
      <c r="L723" s="11">
        <f>VLOOKUP($B723,'[1]Sin Corporativo'!$Q$6:$AA$1115,10)</f>
        <v>92</v>
      </c>
      <c r="M723" s="10">
        <f>VLOOKUP($B723,'[1]Sin Corporativo'!$Q$6:$AA$1115,11)</f>
        <v>4</v>
      </c>
      <c r="N723" s="29">
        <f>VLOOKUP($B723,'[2]pop-2020-2023'!$I$5:$M$1126,2)</f>
        <v>7566</v>
      </c>
      <c r="O723" s="28">
        <f>VLOOKUP($B723,'[2]pop-2020-2023'!$I$5:$M$1126,3)</f>
        <v>7636</v>
      </c>
      <c r="P723" s="28">
        <f>VLOOKUP($B723,'[2]pop-2020-2023'!$I$5:$M$1126,4)</f>
        <v>7679</v>
      </c>
      <c r="Q723" s="30">
        <f>VLOOKUP($B723,'[2]pop-2020-2023'!$I$5:$M$1126,5)</f>
        <v>7734</v>
      </c>
      <c r="R723" s="29">
        <f>VLOOKUP($B723,'[3]Hogares total'!$D$5:$L$1126,6)</f>
        <v>2636</v>
      </c>
      <c r="S723" s="28">
        <f>VLOOKUP($B723,'[3]Hogares total'!$D$5:$L$1126,7)</f>
        <v>2683</v>
      </c>
      <c r="T723" s="28">
        <f>VLOOKUP($B723,'[3]Hogares total'!$D$5:$L$1126,8)</f>
        <v>2735</v>
      </c>
      <c r="U723" s="30">
        <f>VLOOKUP($B723,'[3]Hogares total'!$D$5:$L$1126,9)</f>
        <v>2789</v>
      </c>
      <c r="V723" s="29"/>
      <c r="W723" s="43">
        <f t="shared" si="83"/>
        <v>1.1786275536930331E-3</v>
      </c>
      <c r="X723" s="43">
        <f t="shared" si="84"/>
        <v>3.9067586925380907E-4</v>
      </c>
      <c r="Y723" s="47">
        <f t="shared" si="85"/>
        <v>5.1719679337988104E-4</v>
      </c>
      <c r="Z723" s="29"/>
      <c r="AA723" s="43">
        <f t="shared" si="86"/>
        <v>3.354453969437197E-3</v>
      </c>
      <c r="AB723" s="43">
        <f t="shared" si="87"/>
        <v>1.0968921389396709E-3</v>
      </c>
      <c r="AC723" s="47">
        <f t="shared" si="88"/>
        <v>1.4342058085335247E-3</v>
      </c>
      <c r="AD723" t="str">
        <f t="shared" si="82"/>
        <v/>
      </c>
    </row>
    <row r="724" spans="2:30" x14ac:dyDescent="0.25">
      <c r="B724" s="9" t="s">
        <v>722</v>
      </c>
      <c r="C724" s="23" t="str">
        <f>VLOOKUP(B724,[2]Municipal!$C$15:$D$60549,2)</f>
        <v>Ancuya</v>
      </c>
      <c r="D724" s="11">
        <f>VLOOKUP($B724,'[1]Sin Corporativo'!$Q$6:$AA$1115,2)</f>
        <v>7</v>
      </c>
      <c r="E724" s="10">
        <f>VLOOKUP($B724,'[1]Sin Corporativo'!$Q$6:$AA$1115,3)</f>
        <v>6</v>
      </c>
      <c r="F724" s="10">
        <f>VLOOKUP($B724,'[1]Sin Corporativo'!$Q$6:$AA$1115,4)</f>
        <v>4</v>
      </c>
      <c r="G724" s="12">
        <f>VLOOKUP($B724,'[1]Sin Corporativo'!$Q$6:$AA$1115,5)</f>
        <v>2</v>
      </c>
      <c r="H724" s="11">
        <f>VLOOKUP($B724,'[1]Sin Corporativo'!$Q$6:$AA$1115,6)</f>
        <v>2</v>
      </c>
      <c r="I724" s="10">
        <f>VLOOKUP($B724,'[1]Sin Corporativo'!$Q$6:$AA$1115,7)</f>
        <v>1</v>
      </c>
      <c r="J724" s="10">
        <f>VLOOKUP($B724,'[1]Sin Corporativo'!$Q$6:$AA$1115,8)</f>
        <v>1</v>
      </c>
      <c r="K724" s="7">
        <f>VLOOKUP($B724,'[1]Sin Corporativo'!$Q$6:$AA$1115,9)</f>
        <v>118</v>
      </c>
      <c r="L724" s="11">
        <f>VLOOKUP($B724,'[1]Sin Corporativo'!$Q$6:$AA$1115,10)</f>
        <v>157</v>
      </c>
      <c r="M724" s="10">
        <f>VLOOKUP($B724,'[1]Sin Corporativo'!$Q$6:$AA$1115,11)</f>
        <v>207</v>
      </c>
      <c r="N724" s="29">
        <f>VLOOKUP($B724,'[2]pop-2020-2023'!$I$5:$M$1126,2)</f>
        <v>8903</v>
      </c>
      <c r="O724" s="28">
        <f>VLOOKUP($B724,'[2]pop-2020-2023'!$I$5:$M$1126,3)</f>
        <v>8925</v>
      </c>
      <c r="P724" s="28">
        <f>VLOOKUP($B724,'[2]pop-2020-2023'!$I$5:$M$1126,4)</f>
        <v>8987</v>
      </c>
      <c r="Q724" s="30">
        <f>VLOOKUP($B724,'[2]pop-2020-2023'!$I$5:$M$1126,5)</f>
        <v>9056</v>
      </c>
      <c r="R724" s="29">
        <f>VLOOKUP($B724,'[3]Hogares total'!$D$5:$L$1126,6)</f>
        <v>3952</v>
      </c>
      <c r="S724" s="28">
        <f>VLOOKUP($B724,'[3]Hogares total'!$D$5:$L$1126,7)</f>
        <v>4024</v>
      </c>
      <c r="T724" s="28">
        <f>VLOOKUP($B724,'[3]Hogares total'!$D$5:$L$1126,8)</f>
        <v>4101</v>
      </c>
      <c r="U724" s="30">
        <f>VLOOKUP($B724,'[3]Hogares total'!$D$5:$L$1126,9)</f>
        <v>4181</v>
      </c>
      <c r="V724" s="29"/>
      <c r="W724" s="43">
        <f t="shared" si="83"/>
        <v>6.7226890756302523E-4</v>
      </c>
      <c r="X724" s="43">
        <f t="shared" si="84"/>
        <v>1.1127183709803049E-4</v>
      </c>
      <c r="Y724" s="47">
        <f t="shared" si="85"/>
        <v>2.2857773851590105E-2</v>
      </c>
      <c r="Z724" s="29"/>
      <c r="AA724" s="43">
        <f t="shared" si="86"/>
        <v>1.4910536779324055E-3</v>
      </c>
      <c r="AB724" s="43">
        <f t="shared" si="87"/>
        <v>2.43842965130456E-4</v>
      </c>
      <c r="AC724" s="47">
        <f t="shared" si="88"/>
        <v>4.950968667782827E-2</v>
      </c>
      <c r="AD724" t="str">
        <f t="shared" si="82"/>
        <v/>
      </c>
    </row>
    <row r="725" spans="2:30" x14ac:dyDescent="0.25">
      <c r="B725" s="9" t="s">
        <v>723</v>
      </c>
      <c r="C725" s="23" t="str">
        <f>VLOOKUP(B725,[2]Municipal!$C$15:$D$60549,2)</f>
        <v>Arboleda</v>
      </c>
      <c r="D725" s="11">
        <f>VLOOKUP($B725,'[1]Sin Corporativo'!$Q$6:$AA$1115,2)</f>
        <v>37</v>
      </c>
      <c r="E725" s="10">
        <f>VLOOKUP($B725,'[1]Sin Corporativo'!$Q$6:$AA$1115,3)</f>
        <v>38</v>
      </c>
      <c r="F725" s="10">
        <f>VLOOKUP($B725,'[1]Sin Corporativo'!$Q$6:$AA$1115,4)</f>
        <v>39</v>
      </c>
      <c r="G725" s="12">
        <f>VLOOKUP($B725,'[1]Sin Corporativo'!$Q$6:$AA$1115,5)</f>
        <v>35</v>
      </c>
      <c r="H725" s="11">
        <f>VLOOKUP($B725,'[1]Sin Corporativo'!$Q$6:$AA$1115,6)</f>
        <v>36</v>
      </c>
      <c r="I725" s="10">
        <f>VLOOKUP($B725,'[1]Sin Corporativo'!$Q$6:$AA$1115,7)</f>
        <v>81</v>
      </c>
      <c r="J725" s="10">
        <f>VLOOKUP($B725,'[1]Sin Corporativo'!$Q$6:$AA$1115,8)</f>
        <v>82</v>
      </c>
      <c r="K725" s="7">
        <f>VLOOKUP($B725,'[1]Sin Corporativo'!$Q$6:$AA$1115,9)</f>
        <v>74</v>
      </c>
      <c r="L725" s="11">
        <f>VLOOKUP($B725,'[1]Sin Corporativo'!$Q$6:$AA$1115,10)</f>
        <v>66</v>
      </c>
      <c r="M725" s="10">
        <f>VLOOKUP($B725,'[1]Sin Corporativo'!$Q$6:$AA$1115,11)</f>
        <v>64</v>
      </c>
      <c r="N725" s="29">
        <f>VLOOKUP($B725,'[2]pop-2020-2023'!$I$5:$M$1126,2)</f>
        <v>8745</v>
      </c>
      <c r="O725" s="28">
        <f>VLOOKUP($B725,'[2]pop-2020-2023'!$I$5:$M$1126,3)</f>
        <v>8915</v>
      </c>
      <c r="P725" s="28">
        <f>VLOOKUP($B725,'[2]pop-2020-2023'!$I$5:$M$1126,4)</f>
        <v>8979</v>
      </c>
      <c r="Q725" s="30">
        <f>VLOOKUP($B725,'[2]pop-2020-2023'!$I$5:$M$1126,5)</f>
        <v>9045</v>
      </c>
      <c r="R725" s="29">
        <f>VLOOKUP($B725,'[3]Hogares total'!$D$5:$L$1126,6)</f>
        <v>2642</v>
      </c>
      <c r="S725" s="28">
        <f>VLOOKUP($B725,'[3]Hogares total'!$D$5:$L$1126,7)</f>
        <v>2689</v>
      </c>
      <c r="T725" s="28">
        <f>VLOOKUP($B725,'[3]Hogares total'!$D$5:$L$1126,8)</f>
        <v>2741</v>
      </c>
      <c r="U725" s="30">
        <f>VLOOKUP($B725,'[3]Hogares total'!$D$5:$L$1126,9)</f>
        <v>2796</v>
      </c>
      <c r="V725" s="29"/>
      <c r="W725" s="43">
        <f t="shared" si="83"/>
        <v>4.2624789680314077E-3</v>
      </c>
      <c r="X725" s="43">
        <f t="shared" si="84"/>
        <v>9.0210491146007349E-3</v>
      </c>
      <c r="Y725" s="47">
        <f t="shared" si="85"/>
        <v>7.0757324488667775E-3</v>
      </c>
      <c r="Z725" s="29"/>
      <c r="AA725" s="43">
        <f t="shared" si="86"/>
        <v>1.4131647452584604E-2</v>
      </c>
      <c r="AB725" s="43">
        <f t="shared" si="87"/>
        <v>2.9551258664720904E-2</v>
      </c>
      <c r="AC725" s="47">
        <f t="shared" si="88"/>
        <v>2.2889842632331903E-2</v>
      </c>
      <c r="AD725" t="str">
        <f t="shared" si="82"/>
        <v/>
      </c>
    </row>
    <row r="726" spans="2:30" x14ac:dyDescent="0.25">
      <c r="B726" s="9" t="s">
        <v>724</v>
      </c>
      <c r="C726" s="23" t="str">
        <f>VLOOKUP(B726,[2]Municipal!$C$15:$D$60549,2)</f>
        <v>Barbacoas</v>
      </c>
      <c r="D726" s="11">
        <f>VLOOKUP($B726,'[1]Sin Corporativo'!$Q$6:$AA$1115,2)</f>
        <v>209</v>
      </c>
      <c r="E726" s="10">
        <f>VLOOKUP($B726,'[1]Sin Corporativo'!$Q$6:$AA$1115,3)</f>
        <v>289</v>
      </c>
      <c r="F726" s="10">
        <f>VLOOKUP($B726,'[1]Sin Corporativo'!$Q$6:$AA$1115,4)</f>
        <v>284</v>
      </c>
      <c r="G726" s="12">
        <f>VLOOKUP($B726,'[1]Sin Corporativo'!$Q$6:$AA$1115,5)</f>
        <v>282</v>
      </c>
      <c r="H726" s="11">
        <f>VLOOKUP($B726,'[1]Sin Corporativo'!$Q$6:$AA$1115,6)</f>
        <v>482</v>
      </c>
      <c r="I726" s="10">
        <f>VLOOKUP($B726,'[1]Sin Corporativo'!$Q$6:$AA$1115,7)</f>
        <v>479</v>
      </c>
      <c r="J726" s="10">
        <f>VLOOKUP($B726,'[1]Sin Corporativo'!$Q$6:$AA$1115,8)</f>
        <v>497</v>
      </c>
      <c r="K726" s="7">
        <f>VLOOKUP($B726,'[1]Sin Corporativo'!$Q$6:$AA$1115,9)</f>
        <v>489</v>
      </c>
      <c r="L726" s="11">
        <f>VLOOKUP($B726,'[1]Sin Corporativo'!$Q$6:$AA$1115,10)</f>
        <v>495</v>
      </c>
      <c r="M726" s="10">
        <f>VLOOKUP($B726,'[1]Sin Corporativo'!$Q$6:$AA$1115,11)</f>
        <v>510</v>
      </c>
      <c r="N726" s="29">
        <f>VLOOKUP($B726,'[2]pop-2020-2023'!$I$5:$M$1126,2)</f>
        <v>57079</v>
      </c>
      <c r="O726" s="28">
        <f>VLOOKUP($B726,'[2]pop-2020-2023'!$I$5:$M$1126,3)</f>
        <v>57633</v>
      </c>
      <c r="P726" s="28">
        <f>VLOOKUP($B726,'[2]pop-2020-2023'!$I$5:$M$1126,4)</f>
        <v>57942</v>
      </c>
      <c r="Q726" s="30">
        <f>VLOOKUP($B726,'[2]pop-2020-2023'!$I$5:$M$1126,5)</f>
        <v>58292</v>
      </c>
      <c r="R726" s="29">
        <f>VLOOKUP($B726,'[3]Hogares total'!$D$5:$L$1126,6)</f>
        <v>16363</v>
      </c>
      <c r="S726" s="28">
        <f>VLOOKUP($B726,'[3]Hogares total'!$D$5:$L$1126,7)</f>
        <v>16658</v>
      </c>
      <c r="T726" s="28">
        <f>VLOOKUP($B726,'[3]Hogares total'!$D$5:$L$1126,8)</f>
        <v>16984</v>
      </c>
      <c r="U726" s="30">
        <f>VLOOKUP($B726,'[3]Hogares total'!$D$5:$L$1126,9)</f>
        <v>17322</v>
      </c>
      <c r="V726" s="29"/>
      <c r="W726" s="43">
        <f t="shared" si="83"/>
        <v>5.0144882272309269E-3</v>
      </c>
      <c r="X726" s="43">
        <f t="shared" si="84"/>
        <v>8.2668875772324048E-3</v>
      </c>
      <c r="Y726" s="47">
        <f t="shared" si="85"/>
        <v>8.7490564743017904E-3</v>
      </c>
      <c r="Z726" s="29"/>
      <c r="AA726" s="43">
        <f t="shared" si="86"/>
        <v>1.7349021491175412E-2</v>
      </c>
      <c r="AB726" s="43">
        <f t="shared" si="87"/>
        <v>2.8203014601978334E-2</v>
      </c>
      <c r="AC726" s="47">
        <f t="shared" si="88"/>
        <v>2.9442327675788017E-2</v>
      </c>
      <c r="AD726" t="str">
        <f t="shared" si="82"/>
        <v/>
      </c>
    </row>
    <row r="727" spans="2:30" x14ac:dyDescent="0.25">
      <c r="B727" s="9" t="s">
        <v>725</v>
      </c>
      <c r="C727" s="23" t="str">
        <f>VLOOKUP(B727,[2]Municipal!$C$15:$D$60549,2)</f>
        <v>Belén</v>
      </c>
      <c r="D727" s="11">
        <f>VLOOKUP($B727,'[1]Sin Corporativo'!$Q$6:$AA$1115,2)</f>
        <v>192</v>
      </c>
      <c r="E727" s="10">
        <f>VLOOKUP($B727,'[1]Sin Corporativo'!$Q$6:$AA$1115,3)</f>
        <v>87</v>
      </c>
      <c r="F727" s="10">
        <f>VLOOKUP($B727,'[1]Sin Corporativo'!$Q$6:$AA$1115,4)</f>
        <v>158</v>
      </c>
      <c r="G727" s="12">
        <f>VLOOKUP($B727,'[1]Sin Corporativo'!$Q$6:$AA$1115,5)</f>
        <v>165</v>
      </c>
      <c r="H727" s="11">
        <f>VLOOKUP($B727,'[1]Sin Corporativo'!$Q$6:$AA$1115,6)</f>
        <v>160</v>
      </c>
      <c r="I727" s="10">
        <f>VLOOKUP($B727,'[1]Sin Corporativo'!$Q$6:$AA$1115,7)</f>
        <v>160</v>
      </c>
      <c r="J727" s="10">
        <f>VLOOKUP($B727,'[1]Sin Corporativo'!$Q$6:$AA$1115,8)</f>
        <v>162</v>
      </c>
      <c r="K727" s="7">
        <f>VLOOKUP($B727,'[1]Sin Corporativo'!$Q$6:$AA$1115,9)</f>
        <v>166</v>
      </c>
      <c r="L727" s="11">
        <f>VLOOKUP($B727,'[1]Sin Corporativo'!$Q$6:$AA$1115,10)</f>
        <v>173</v>
      </c>
      <c r="M727" s="10">
        <f>VLOOKUP($B727,'[1]Sin Corporativo'!$Q$6:$AA$1115,11)</f>
        <v>169</v>
      </c>
      <c r="N727" s="29">
        <f>VLOOKUP($B727,'[2]pop-2020-2023'!$I$5:$M$1126,2)</f>
        <v>6474</v>
      </c>
      <c r="O727" s="28">
        <f>VLOOKUP($B727,'[2]pop-2020-2023'!$I$5:$M$1126,3)</f>
        <v>6533</v>
      </c>
      <c r="P727" s="28">
        <f>VLOOKUP($B727,'[2]pop-2020-2023'!$I$5:$M$1126,4)</f>
        <v>6595</v>
      </c>
      <c r="Q727" s="30">
        <f>VLOOKUP($B727,'[2]pop-2020-2023'!$I$5:$M$1126,5)</f>
        <v>6621</v>
      </c>
      <c r="R727" s="29">
        <f>VLOOKUP($B727,'[3]Hogares total'!$D$5:$L$1126,6)</f>
        <v>2345</v>
      </c>
      <c r="S727" s="28">
        <f>VLOOKUP($B727,'[3]Hogares total'!$D$5:$L$1126,7)</f>
        <v>2388</v>
      </c>
      <c r="T727" s="28">
        <f>VLOOKUP($B727,'[3]Hogares total'!$D$5:$L$1126,8)</f>
        <v>2435</v>
      </c>
      <c r="U727" s="30">
        <f>VLOOKUP($B727,'[3]Hogares total'!$D$5:$L$1126,9)</f>
        <v>2486</v>
      </c>
      <c r="V727" s="29"/>
      <c r="W727" s="43">
        <f t="shared" si="83"/>
        <v>1.3317005969692331E-2</v>
      </c>
      <c r="X727" s="43">
        <f t="shared" si="84"/>
        <v>2.4260803639120546E-2</v>
      </c>
      <c r="Y727" s="47">
        <f t="shared" si="85"/>
        <v>2.5524845189548406E-2</v>
      </c>
      <c r="Z727" s="29"/>
      <c r="AA727" s="43">
        <f t="shared" si="86"/>
        <v>3.6432160804020099E-2</v>
      </c>
      <c r="AB727" s="43">
        <f t="shared" si="87"/>
        <v>6.5708418891170434E-2</v>
      </c>
      <c r="AC727" s="47">
        <f t="shared" si="88"/>
        <v>6.7980691874497179E-2</v>
      </c>
      <c r="AD727" t="str">
        <f t="shared" si="82"/>
        <v/>
      </c>
    </row>
    <row r="728" spans="2:30" x14ac:dyDescent="0.25">
      <c r="B728" s="9" t="s">
        <v>726</v>
      </c>
      <c r="C728" s="23" t="str">
        <f>VLOOKUP(B728,[2]Municipal!$C$15:$D$60549,2)</f>
        <v>Buesaco</v>
      </c>
      <c r="D728" s="11">
        <f>VLOOKUP($B728,'[1]Sin Corporativo'!$Q$6:$AA$1115,2)</f>
        <v>712</v>
      </c>
      <c r="E728" s="10">
        <f>VLOOKUP($B728,'[1]Sin Corporativo'!$Q$6:$AA$1115,3)</f>
        <v>770</v>
      </c>
      <c r="F728" s="10">
        <f>VLOOKUP($B728,'[1]Sin Corporativo'!$Q$6:$AA$1115,4)</f>
        <v>819</v>
      </c>
      <c r="G728" s="12">
        <f>VLOOKUP($B728,'[1]Sin Corporativo'!$Q$6:$AA$1115,5)</f>
        <v>942</v>
      </c>
      <c r="H728" s="11">
        <f>VLOOKUP($B728,'[1]Sin Corporativo'!$Q$6:$AA$1115,6)</f>
        <v>916</v>
      </c>
      <c r="I728" s="10">
        <f>VLOOKUP($B728,'[1]Sin Corporativo'!$Q$6:$AA$1115,7)</f>
        <v>924</v>
      </c>
      <c r="J728" s="10">
        <f>VLOOKUP($B728,'[1]Sin Corporativo'!$Q$6:$AA$1115,8)</f>
        <v>936</v>
      </c>
      <c r="K728" s="7">
        <f>VLOOKUP($B728,'[1]Sin Corporativo'!$Q$6:$AA$1115,9)</f>
        <v>942</v>
      </c>
      <c r="L728" s="11">
        <f>VLOOKUP($B728,'[1]Sin Corporativo'!$Q$6:$AA$1115,10)</f>
        <v>901</v>
      </c>
      <c r="M728" s="10">
        <f>VLOOKUP($B728,'[1]Sin Corporativo'!$Q$6:$AA$1115,11)</f>
        <v>980</v>
      </c>
      <c r="N728" s="29">
        <f>VLOOKUP($B728,'[2]pop-2020-2023'!$I$5:$M$1126,2)</f>
        <v>24405</v>
      </c>
      <c r="O728" s="28">
        <f>VLOOKUP($B728,'[2]pop-2020-2023'!$I$5:$M$1126,3)</f>
        <v>24583</v>
      </c>
      <c r="P728" s="28">
        <f>VLOOKUP($B728,'[2]pop-2020-2023'!$I$5:$M$1126,4)</f>
        <v>24726</v>
      </c>
      <c r="Q728" s="30">
        <f>VLOOKUP($B728,'[2]pop-2020-2023'!$I$5:$M$1126,5)</f>
        <v>24905</v>
      </c>
      <c r="R728" s="29">
        <f>VLOOKUP($B728,'[3]Hogares total'!$D$5:$L$1126,6)</f>
        <v>9339</v>
      </c>
      <c r="S728" s="28">
        <f>VLOOKUP($B728,'[3]Hogares total'!$D$5:$L$1126,7)</f>
        <v>9510</v>
      </c>
      <c r="T728" s="28">
        <f>VLOOKUP($B728,'[3]Hogares total'!$D$5:$L$1126,8)</f>
        <v>9696</v>
      </c>
      <c r="U728" s="30">
        <f>VLOOKUP($B728,'[3]Hogares total'!$D$5:$L$1126,9)</f>
        <v>9888</v>
      </c>
      <c r="V728" s="29"/>
      <c r="W728" s="43">
        <f t="shared" si="83"/>
        <v>3.1322458609608264E-2</v>
      </c>
      <c r="X728" s="43">
        <f t="shared" si="84"/>
        <v>3.7369570492598883E-2</v>
      </c>
      <c r="Y728" s="47">
        <f t="shared" si="85"/>
        <v>3.9349528207187311E-2</v>
      </c>
      <c r="Z728" s="29"/>
      <c r="AA728" s="43">
        <f t="shared" si="86"/>
        <v>8.0967402733964244E-2</v>
      </c>
      <c r="AB728" s="43">
        <f t="shared" si="87"/>
        <v>9.5297029702970298E-2</v>
      </c>
      <c r="AC728" s="47">
        <f t="shared" si="88"/>
        <v>9.9110032362459549E-2</v>
      </c>
      <c r="AD728" t="str">
        <f t="shared" si="82"/>
        <v/>
      </c>
    </row>
    <row r="729" spans="2:30" x14ac:dyDescent="0.25">
      <c r="B729" s="9" t="s">
        <v>727</v>
      </c>
      <c r="C729" s="23" t="str">
        <f>VLOOKUP(B729,[2]Municipal!$C$15:$D$60549,2)</f>
        <v>Colón</v>
      </c>
      <c r="D729" s="11">
        <f>VLOOKUP($B729,'[1]Sin Corporativo'!$Q$6:$AA$1115,2)</f>
        <v>153</v>
      </c>
      <c r="E729" s="10">
        <f>VLOOKUP($B729,'[1]Sin Corporativo'!$Q$6:$AA$1115,3)</f>
        <v>124</v>
      </c>
      <c r="F729" s="10">
        <f>VLOOKUP($B729,'[1]Sin Corporativo'!$Q$6:$AA$1115,4)</f>
        <v>208</v>
      </c>
      <c r="G729" s="12">
        <f>VLOOKUP($B729,'[1]Sin Corporativo'!$Q$6:$AA$1115,5)</f>
        <v>103</v>
      </c>
      <c r="H729" s="11">
        <f>VLOOKUP($B729,'[1]Sin Corporativo'!$Q$6:$AA$1115,6)</f>
        <v>101</v>
      </c>
      <c r="I729" s="10">
        <f>VLOOKUP($B729,'[1]Sin Corporativo'!$Q$6:$AA$1115,7)</f>
        <v>120</v>
      </c>
      <c r="J729" s="10">
        <f>VLOOKUP($B729,'[1]Sin Corporativo'!$Q$6:$AA$1115,8)</f>
        <v>160</v>
      </c>
      <c r="K729" s="7">
        <f>VLOOKUP($B729,'[1]Sin Corporativo'!$Q$6:$AA$1115,9)</f>
        <v>161</v>
      </c>
      <c r="L729" s="11">
        <f>VLOOKUP($B729,'[1]Sin Corporativo'!$Q$6:$AA$1115,10)</f>
        <v>153</v>
      </c>
      <c r="M729" s="10">
        <f>VLOOKUP($B729,'[1]Sin Corporativo'!$Q$6:$AA$1115,11)</f>
        <v>159</v>
      </c>
      <c r="N729" s="29">
        <f>VLOOKUP($B729,'[2]pop-2020-2023'!$I$5:$M$1126,2)</f>
        <v>8659</v>
      </c>
      <c r="O729" s="28">
        <f>VLOOKUP($B729,'[2]pop-2020-2023'!$I$5:$M$1126,3)</f>
        <v>8731</v>
      </c>
      <c r="P729" s="28">
        <f>VLOOKUP($B729,'[2]pop-2020-2023'!$I$5:$M$1126,4)</f>
        <v>8783</v>
      </c>
      <c r="Q729" s="30">
        <f>VLOOKUP($B729,'[2]pop-2020-2023'!$I$5:$M$1126,5)</f>
        <v>8829</v>
      </c>
      <c r="R729" s="29">
        <f>VLOOKUP($B729,'[3]Hogares total'!$D$5:$L$1126,6)</f>
        <v>3117</v>
      </c>
      <c r="S729" s="28">
        <f>VLOOKUP($B729,'[3]Hogares total'!$D$5:$L$1126,7)</f>
        <v>3172</v>
      </c>
      <c r="T729" s="28">
        <f>VLOOKUP($B729,'[3]Hogares total'!$D$5:$L$1126,8)</f>
        <v>3235</v>
      </c>
      <c r="U729" s="30">
        <f>VLOOKUP($B729,'[3]Hogares total'!$D$5:$L$1126,9)</f>
        <v>3298</v>
      </c>
      <c r="V729" s="29"/>
      <c r="W729" s="43">
        <f t="shared" si="83"/>
        <v>1.4202267781468332E-2</v>
      </c>
      <c r="X729" s="43">
        <f t="shared" si="84"/>
        <v>1.3662757599908915E-2</v>
      </c>
      <c r="Y729" s="47">
        <f t="shared" si="85"/>
        <v>1.8008834522595992E-2</v>
      </c>
      <c r="Z729" s="29"/>
      <c r="AA729" s="43">
        <f t="shared" si="86"/>
        <v>3.9092055485498108E-2</v>
      </c>
      <c r="AB729" s="43">
        <f t="shared" si="87"/>
        <v>3.7094281298299843E-2</v>
      </c>
      <c r="AC729" s="47">
        <f t="shared" si="88"/>
        <v>4.8211036992116436E-2</v>
      </c>
      <c r="AD729" t="str">
        <f t="shared" si="82"/>
        <v/>
      </c>
    </row>
    <row r="730" spans="2:30" x14ac:dyDescent="0.25">
      <c r="B730" s="9" t="s">
        <v>728</v>
      </c>
      <c r="C730" s="23" t="str">
        <f>VLOOKUP(B730,[2]Municipal!$C$15:$D$60549,2)</f>
        <v>Consacá</v>
      </c>
      <c r="D730" s="11">
        <f>VLOOKUP($B730,'[1]Sin Corporativo'!$Q$6:$AA$1115,2)</f>
        <v>167</v>
      </c>
      <c r="E730" s="10">
        <f>VLOOKUP($B730,'[1]Sin Corporativo'!$Q$6:$AA$1115,3)</f>
        <v>159</v>
      </c>
      <c r="F730" s="10">
        <f>VLOOKUP($B730,'[1]Sin Corporativo'!$Q$6:$AA$1115,4)</f>
        <v>161</v>
      </c>
      <c r="G730" s="12">
        <f>VLOOKUP($B730,'[1]Sin Corporativo'!$Q$6:$AA$1115,5)</f>
        <v>162</v>
      </c>
      <c r="H730" s="11">
        <f>VLOOKUP($B730,'[1]Sin Corporativo'!$Q$6:$AA$1115,6)</f>
        <v>154</v>
      </c>
      <c r="I730" s="10">
        <f>VLOOKUP($B730,'[1]Sin Corporativo'!$Q$6:$AA$1115,7)</f>
        <v>154</v>
      </c>
      <c r="J730" s="10">
        <f>VLOOKUP($B730,'[1]Sin Corporativo'!$Q$6:$AA$1115,8)</f>
        <v>158</v>
      </c>
      <c r="K730" s="7">
        <f>VLOOKUP($B730,'[1]Sin Corporativo'!$Q$6:$AA$1115,9)</f>
        <v>156</v>
      </c>
      <c r="L730" s="11">
        <f>VLOOKUP($B730,'[1]Sin Corporativo'!$Q$6:$AA$1115,10)</f>
        <v>371</v>
      </c>
      <c r="M730" s="10">
        <f>VLOOKUP($B730,'[1]Sin Corporativo'!$Q$6:$AA$1115,11)</f>
        <v>411</v>
      </c>
      <c r="N730" s="29">
        <f>VLOOKUP($B730,'[2]pop-2020-2023'!$I$5:$M$1126,2)</f>
        <v>14093</v>
      </c>
      <c r="O730" s="28">
        <f>VLOOKUP($B730,'[2]pop-2020-2023'!$I$5:$M$1126,3)</f>
        <v>14204</v>
      </c>
      <c r="P730" s="28">
        <f>VLOOKUP($B730,'[2]pop-2020-2023'!$I$5:$M$1126,4)</f>
        <v>14285</v>
      </c>
      <c r="Q730" s="30">
        <f>VLOOKUP($B730,'[2]pop-2020-2023'!$I$5:$M$1126,5)</f>
        <v>14400</v>
      </c>
      <c r="R730" s="29">
        <f>VLOOKUP($B730,'[3]Hogares total'!$D$5:$L$1126,6)</f>
        <v>5827</v>
      </c>
      <c r="S730" s="28">
        <f>VLOOKUP($B730,'[3]Hogares total'!$D$5:$L$1126,7)</f>
        <v>5932</v>
      </c>
      <c r="T730" s="28">
        <f>VLOOKUP($B730,'[3]Hogares total'!$D$5:$L$1126,8)</f>
        <v>6046</v>
      </c>
      <c r="U730" s="30">
        <f>VLOOKUP($B730,'[3]Hogares total'!$D$5:$L$1126,9)</f>
        <v>6164</v>
      </c>
      <c r="V730" s="29"/>
      <c r="W730" s="43">
        <f t="shared" si="83"/>
        <v>1.1194029850746268E-2</v>
      </c>
      <c r="X730" s="43">
        <f t="shared" si="84"/>
        <v>1.0780539026951348E-2</v>
      </c>
      <c r="Y730" s="47">
        <f t="shared" si="85"/>
        <v>2.8541666666666667E-2</v>
      </c>
      <c r="Z730" s="29"/>
      <c r="AA730" s="43">
        <f t="shared" si="86"/>
        <v>2.6803776129467296E-2</v>
      </c>
      <c r="AB730" s="43">
        <f t="shared" si="87"/>
        <v>2.5471386040357261E-2</v>
      </c>
      <c r="AC730" s="47">
        <f t="shared" si="88"/>
        <v>6.6677482154445161E-2</v>
      </c>
      <c r="AD730" t="str">
        <f t="shared" si="82"/>
        <v/>
      </c>
    </row>
    <row r="731" spans="2:30" x14ac:dyDescent="0.25">
      <c r="B731" s="9" t="s">
        <v>729</v>
      </c>
      <c r="C731" s="23" t="str">
        <f>VLOOKUP(B731,[2]Municipal!$C$15:$D$60549,2)</f>
        <v>Contadero</v>
      </c>
      <c r="D731" s="11">
        <f>VLOOKUP($B731,'[1]Sin Corporativo'!$Q$6:$AA$1115,2)</f>
        <v>285</v>
      </c>
      <c r="E731" s="10">
        <f>VLOOKUP($B731,'[1]Sin Corporativo'!$Q$6:$AA$1115,3)</f>
        <v>287</v>
      </c>
      <c r="F731" s="10">
        <f>VLOOKUP($B731,'[1]Sin Corporativo'!$Q$6:$AA$1115,4)</f>
        <v>293</v>
      </c>
      <c r="G731" s="12">
        <f>VLOOKUP($B731,'[1]Sin Corporativo'!$Q$6:$AA$1115,5)</f>
        <v>292</v>
      </c>
      <c r="H731" s="11">
        <f>VLOOKUP($B731,'[1]Sin Corporativo'!$Q$6:$AA$1115,6)</f>
        <v>285</v>
      </c>
      <c r="I731" s="10">
        <f>VLOOKUP($B731,'[1]Sin Corporativo'!$Q$6:$AA$1115,7)</f>
        <v>293</v>
      </c>
      <c r="J731" s="10">
        <f>VLOOKUP($B731,'[1]Sin Corporativo'!$Q$6:$AA$1115,8)</f>
        <v>300</v>
      </c>
      <c r="K731" s="7">
        <f>VLOOKUP($B731,'[1]Sin Corporativo'!$Q$6:$AA$1115,9)</f>
        <v>299</v>
      </c>
      <c r="L731" s="11">
        <f>VLOOKUP($B731,'[1]Sin Corporativo'!$Q$6:$AA$1115,10)</f>
        <v>298</v>
      </c>
      <c r="M731" s="10">
        <f>VLOOKUP($B731,'[1]Sin Corporativo'!$Q$6:$AA$1115,11)</f>
        <v>297</v>
      </c>
      <c r="N731" s="29">
        <f>VLOOKUP($B731,'[2]pop-2020-2023'!$I$5:$M$1126,2)</f>
        <v>7419</v>
      </c>
      <c r="O731" s="28">
        <f>VLOOKUP($B731,'[2]pop-2020-2023'!$I$5:$M$1126,3)</f>
        <v>7470</v>
      </c>
      <c r="P731" s="28">
        <f>VLOOKUP($B731,'[2]pop-2020-2023'!$I$5:$M$1126,4)</f>
        <v>7520</v>
      </c>
      <c r="Q731" s="30">
        <f>VLOOKUP($B731,'[2]pop-2020-2023'!$I$5:$M$1126,5)</f>
        <v>7578</v>
      </c>
      <c r="R731" s="29">
        <f>VLOOKUP($B731,'[3]Hogares total'!$D$5:$L$1126,6)</f>
        <v>2686</v>
      </c>
      <c r="S731" s="28">
        <f>VLOOKUP($B731,'[3]Hogares total'!$D$5:$L$1126,7)</f>
        <v>2735</v>
      </c>
      <c r="T731" s="28">
        <f>VLOOKUP($B731,'[3]Hogares total'!$D$5:$L$1126,8)</f>
        <v>2788</v>
      </c>
      <c r="U731" s="30">
        <f>VLOOKUP($B731,'[3]Hogares total'!$D$5:$L$1126,9)</f>
        <v>2843</v>
      </c>
      <c r="V731" s="29"/>
      <c r="W731" s="43">
        <f t="shared" si="83"/>
        <v>3.8420348058902279E-2</v>
      </c>
      <c r="X731" s="43">
        <f t="shared" si="84"/>
        <v>3.8962765957446806E-2</v>
      </c>
      <c r="Y731" s="47">
        <f t="shared" si="85"/>
        <v>3.9192399049881234E-2</v>
      </c>
      <c r="Z731" s="29"/>
      <c r="AA731" s="43">
        <f t="shared" si="86"/>
        <v>0.10493601462522852</v>
      </c>
      <c r="AB731" s="43">
        <f t="shared" si="87"/>
        <v>0.10509325681492108</v>
      </c>
      <c r="AC731" s="47">
        <f t="shared" si="88"/>
        <v>0.10446711220541681</v>
      </c>
      <c r="AD731" t="str">
        <f t="shared" si="82"/>
        <v/>
      </c>
    </row>
    <row r="732" spans="2:30" x14ac:dyDescent="0.25">
      <c r="B732" s="9" t="s">
        <v>730</v>
      </c>
      <c r="C732" s="23" t="str">
        <f>VLOOKUP(B732,[2]Municipal!$C$15:$D$60549,2)</f>
        <v>Córdoba</v>
      </c>
      <c r="D732" s="11">
        <f>VLOOKUP($B732,'[1]Sin Corporativo'!$Q$6:$AA$1115,2)</f>
        <v>66</v>
      </c>
      <c r="E732" s="10">
        <f>VLOOKUP($B732,'[1]Sin Corporativo'!$Q$6:$AA$1115,3)</f>
        <v>75</v>
      </c>
      <c r="F732" s="10">
        <f>VLOOKUP($B732,'[1]Sin Corporativo'!$Q$6:$AA$1115,4)</f>
        <v>81</v>
      </c>
      <c r="G732" s="12">
        <f>VLOOKUP($B732,'[1]Sin Corporativo'!$Q$6:$AA$1115,5)</f>
        <v>146</v>
      </c>
      <c r="H732" s="11">
        <f>VLOOKUP($B732,'[1]Sin Corporativo'!$Q$6:$AA$1115,6)</f>
        <v>146</v>
      </c>
      <c r="I732" s="10">
        <f>VLOOKUP($B732,'[1]Sin Corporativo'!$Q$6:$AA$1115,7)</f>
        <v>143</v>
      </c>
      <c r="J732" s="10">
        <f>VLOOKUP($B732,'[1]Sin Corporativo'!$Q$6:$AA$1115,8)</f>
        <v>147</v>
      </c>
      <c r="K732" s="7">
        <f>VLOOKUP($B732,'[1]Sin Corporativo'!$Q$6:$AA$1115,9)</f>
        <v>168</v>
      </c>
      <c r="L732" s="11">
        <f>VLOOKUP($B732,'[1]Sin Corporativo'!$Q$6:$AA$1115,10)</f>
        <v>161</v>
      </c>
      <c r="M732" s="10">
        <f>VLOOKUP($B732,'[1]Sin Corporativo'!$Q$6:$AA$1115,11)</f>
        <v>164</v>
      </c>
      <c r="N732" s="29">
        <f>VLOOKUP($B732,'[2]pop-2020-2023'!$I$5:$M$1126,2)</f>
        <v>15874</v>
      </c>
      <c r="O732" s="28">
        <f>VLOOKUP($B732,'[2]pop-2020-2023'!$I$5:$M$1126,3)</f>
        <v>16008</v>
      </c>
      <c r="P732" s="28">
        <f>VLOOKUP($B732,'[2]pop-2020-2023'!$I$5:$M$1126,4)</f>
        <v>16116</v>
      </c>
      <c r="Q732" s="30">
        <f>VLOOKUP($B732,'[2]pop-2020-2023'!$I$5:$M$1126,5)</f>
        <v>16223</v>
      </c>
      <c r="R732" s="29">
        <f>VLOOKUP($B732,'[3]Hogares total'!$D$5:$L$1126,6)</f>
        <v>5553</v>
      </c>
      <c r="S732" s="28">
        <f>VLOOKUP($B732,'[3]Hogares total'!$D$5:$L$1126,7)</f>
        <v>5652</v>
      </c>
      <c r="T732" s="28">
        <f>VLOOKUP($B732,'[3]Hogares total'!$D$5:$L$1126,8)</f>
        <v>5762</v>
      </c>
      <c r="U732" s="30">
        <f>VLOOKUP($B732,'[3]Hogares total'!$D$5:$L$1126,9)</f>
        <v>5876</v>
      </c>
      <c r="V732" s="29"/>
      <c r="W732" s="43">
        <f t="shared" si="83"/>
        <v>4.6851574212893555E-3</v>
      </c>
      <c r="X732" s="43">
        <f t="shared" si="84"/>
        <v>8.8731695209729455E-3</v>
      </c>
      <c r="Y732" s="47">
        <f t="shared" si="85"/>
        <v>1.0109104358010232E-2</v>
      </c>
      <c r="Z732" s="29"/>
      <c r="AA732" s="43">
        <f t="shared" si="86"/>
        <v>1.326963906581741E-2</v>
      </c>
      <c r="AB732" s="43">
        <f t="shared" si="87"/>
        <v>2.4817771607080874E-2</v>
      </c>
      <c r="AC732" s="47">
        <f t="shared" si="88"/>
        <v>2.7910142954390742E-2</v>
      </c>
      <c r="AD732" t="str">
        <f t="shared" si="82"/>
        <v/>
      </c>
    </row>
    <row r="733" spans="2:30" x14ac:dyDescent="0.25">
      <c r="B733" s="9" t="s">
        <v>731</v>
      </c>
      <c r="C733" s="23" t="str">
        <f>VLOOKUP(B733,[2]Municipal!$C$15:$D$60549,2)</f>
        <v>Cuaspud Carlosama</v>
      </c>
      <c r="D733" s="11">
        <f>VLOOKUP($B733,'[1]Sin Corporativo'!$Q$6:$AA$1115,2)</f>
        <v>12</v>
      </c>
      <c r="E733" s="10">
        <f>VLOOKUP($B733,'[1]Sin Corporativo'!$Q$6:$AA$1115,3)</f>
        <v>14</v>
      </c>
      <c r="F733" s="10">
        <f>VLOOKUP($B733,'[1]Sin Corporativo'!$Q$6:$AA$1115,4)</f>
        <v>14</v>
      </c>
      <c r="G733" s="12">
        <f>VLOOKUP($B733,'[1]Sin Corporativo'!$Q$6:$AA$1115,5)</f>
        <v>0</v>
      </c>
      <c r="H733" s="11">
        <f>VLOOKUP($B733,'[1]Sin Corporativo'!$Q$6:$AA$1115,6)</f>
        <v>0</v>
      </c>
      <c r="I733" s="10">
        <f>VLOOKUP($B733,'[1]Sin Corporativo'!$Q$6:$AA$1115,7)</f>
        <v>0</v>
      </c>
      <c r="J733" s="10">
        <f>VLOOKUP($B733,'[1]Sin Corporativo'!$Q$6:$AA$1115,8)</f>
        <v>0</v>
      </c>
      <c r="K733" s="7">
        <f>VLOOKUP($B733,'[1]Sin Corporativo'!$Q$6:$AA$1115,9)</f>
        <v>0</v>
      </c>
      <c r="L733" s="11">
        <f>VLOOKUP($B733,'[1]Sin Corporativo'!$Q$6:$AA$1115,10)</f>
        <v>303</v>
      </c>
      <c r="M733" s="10">
        <f>VLOOKUP($B733,'[1]Sin Corporativo'!$Q$6:$AA$1115,11)</f>
        <v>76</v>
      </c>
      <c r="N733" s="29">
        <f>VLOOKUP($B733,'[2]pop-2020-2023'!$I$5:$M$1126,2)</f>
        <v>9417</v>
      </c>
      <c r="O733" s="28">
        <f>VLOOKUP($B733,'[2]pop-2020-2023'!$I$5:$M$1126,3)</f>
        <v>9511</v>
      </c>
      <c r="P733" s="28">
        <f>VLOOKUP($B733,'[2]pop-2020-2023'!$I$5:$M$1126,4)</f>
        <v>9570</v>
      </c>
      <c r="Q733" s="30">
        <f>VLOOKUP($B733,'[2]pop-2020-2023'!$I$5:$M$1126,5)</f>
        <v>9618</v>
      </c>
      <c r="R733" s="29">
        <f>VLOOKUP($B733,'[3]Hogares total'!$D$5:$L$1126,6)</f>
        <v>3070</v>
      </c>
      <c r="S733" s="28">
        <f>VLOOKUP($B733,'[3]Hogares total'!$D$5:$L$1126,7)</f>
        <v>3128</v>
      </c>
      <c r="T733" s="28">
        <f>VLOOKUP($B733,'[3]Hogares total'!$D$5:$L$1126,8)</f>
        <v>3190</v>
      </c>
      <c r="U733" s="30">
        <f>VLOOKUP($B733,'[3]Hogares total'!$D$5:$L$1126,9)</f>
        <v>3253</v>
      </c>
      <c r="V733" s="29"/>
      <c r="W733" s="43">
        <f t="shared" si="83"/>
        <v>1.4719798128482809E-3</v>
      </c>
      <c r="X733" s="43">
        <f t="shared" si="84"/>
        <v>0</v>
      </c>
      <c r="Y733" s="47">
        <f t="shared" si="85"/>
        <v>7.9018506966105212E-3</v>
      </c>
      <c r="Z733" s="29"/>
      <c r="AA733" s="43">
        <f t="shared" si="86"/>
        <v>4.475703324808184E-3</v>
      </c>
      <c r="AB733" s="43">
        <f t="shared" si="87"/>
        <v>0</v>
      </c>
      <c r="AC733" s="47">
        <f t="shared" si="88"/>
        <v>2.33630494927759E-2</v>
      </c>
      <c r="AD733" t="str">
        <f t="shared" si="82"/>
        <v/>
      </c>
    </row>
    <row r="734" spans="2:30" x14ac:dyDescent="0.25">
      <c r="B734" s="9" t="s">
        <v>732</v>
      </c>
      <c r="C734" s="23" t="str">
        <f>VLOOKUP(B734,[2]Municipal!$C$15:$D$60549,2)</f>
        <v>Cumbal</v>
      </c>
      <c r="D734" s="11">
        <f>VLOOKUP($B734,'[1]Sin Corporativo'!$Q$6:$AA$1115,2)</f>
        <v>83</v>
      </c>
      <c r="E734" s="10">
        <f>VLOOKUP($B734,'[1]Sin Corporativo'!$Q$6:$AA$1115,3)</f>
        <v>73</v>
      </c>
      <c r="F734" s="10">
        <f>VLOOKUP($B734,'[1]Sin Corporativo'!$Q$6:$AA$1115,4)</f>
        <v>328</v>
      </c>
      <c r="G734" s="12">
        <f>VLOOKUP($B734,'[1]Sin Corporativo'!$Q$6:$AA$1115,5)</f>
        <v>311</v>
      </c>
      <c r="H734" s="11">
        <f>VLOOKUP($B734,'[1]Sin Corporativo'!$Q$6:$AA$1115,6)</f>
        <v>75</v>
      </c>
      <c r="I734" s="10">
        <f>VLOOKUP($B734,'[1]Sin Corporativo'!$Q$6:$AA$1115,7)</f>
        <v>126</v>
      </c>
      <c r="J734" s="10">
        <f>VLOOKUP($B734,'[1]Sin Corporativo'!$Q$6:$AA$1115,8)</f>
        <v>134</v>
      </c>
      <c r="K734" s="7">
        <f>VLOOKUP($B734,'[1]Sin Corporativo'!$Q$6:$AA$1115,9)</f>
        <v>122</v>
      </c>
      <c r="L734" s="11">
        <f>VLOOKUP($B734,'[1]Sin Corporativo'!$Q$6:$AA$1115,10)</f>
        <v>132</v>
      </c>
      <c r="M734" s="10">
        <f>VLOOKUP($B734,'[1]Sin Corporativo'!$Q$6:$AA$1115,11)</f>
        <v>156</v>
      </c>
      <c r="N734" s="29">
        <f>VLOOKUP($B734,'[2]pop-2020-2023'!$I$5:$M$1126,2)</f>
        <v>37797</v>
      </c>
      <c r="O734" s="28">
        <f>VLOOKUP($B734,'[2]pop-2020-2023'!$I$5:$M$1126,3)</f>
        <v>38175</v>
      </c>
      <c r="P734" s="28">
        <f>VLOOKUP($B734,'[2]pop-2020-2023'!$I$5:$M$1126,4)</f>
        <v>38373</v>
      </c>
      <c r="Q734" s="30">
        <f>VLOOKUP($B734,'[2]pop-2020-2023'!$I$5:$M$1126,5)</f>
        <v>38599</v>
      </c>
      <c r="R734" s="29">
        <f>VLOOKUP($B734,'[3]Hogares total'!$D$5:$L$1126,6)</f>
        <v>12591</v>
      </c>
      <c r="S734" s="28">
        <f>VLOOKUP($B734,'[3]Hogares total'!$D$5:$L$1126,7)</f>
        <v>12818</v>
      </c>
      <c r="T734" s="28">
        <f>VLOOKUP($B734,'[3]Hogares total'!$D$5:$L$1126,8)</f>
        <v>13067</v>
      </c>
      <c r="U734" s="30">
        <f>VLOOKUP($B734,'[3]Hogares total'!$D$5:$L$1126,9)</f>
        <v>13327</v>
      </c>
      <c r="V734" s="29"/>
      <c r="W734" s="43">
        <f t="shared" si="83"/>
        <v>1.9122462344466273E-3</v>
      </c>
      <c r="X734" s="43">
        <f t="shared" si="84"/>
        <v>3.2835587522476741E-3</v>
      </c>
      <c r="Y734" s="47">
        <f t="shared" si="85"/>
        <v>4.0415554807119352E-3</v>
      </c>
      <c r="Z734" s="29"/>
      <c r="AA734" s="43">
        <f t="shared" si="86"/>
        <v>5.6951162427835858E-3</v>
      </c>
      <c r="AB734" s="43">
        <f t="shared" si="87"/>
        <v>9.6426111578786257E-3</v>
      </c>
      <c r="AC734" s="47">
        <f t="shared" si="88"/>
        <v>1.1705560141067007E-2</v>
      </c>
      <c r="AD734" t="str">
        <f t="shared" si="82"/>
        <v/>
      </c>
    </row>
    <row r="735" spans="2:30" x14ac:dyDescent="0.25">
      <c r="B735" s="9" t="s">
        <v>733</v>
      </c>
      <c r="C735" s="23" t="str">
        <f>VLOOKUP(B735,[2]Municipal!$C$15:$D$60549,2)</f>
        <v>Cumbitara</v>
      </c>
      <c r="D735" s="11">
        <f>VLOOKUP($B735,'[1]Sin Corporativo'!$Q$6:$AA$1115,2)</f>
        <v>19</v>
      </c>
      <c r="E735" s="10">
        <f>VLOOKUP($B735,'[1]Sin Corporativo'!$Q$6:$AA$1115,3)</f>
        <v>16</v>
      </c>
      <c r="F735" s="10">
        <f>VLOOKUP($B735,'[1]Sin Corporativo'!$Q$6:$AA$1115,4)</f>
        <v>16</v>
      </c>
      <c r="G735" s="12">
        <f>VLOOKUP($B735,'[1]Sin Corporativo'!$Q$6:$AA$1115,5)</f>
        <v>16</v>
      </c>
      <c r="H735" s="11">
        <f>VLOOKUP($B735,'[1]Sin Corporativo'!$Q$6:$AA$1115,6)</f>
        <v>13</v>
      </c>
      <c r="I735" s="10">
        <f>VLOOKUP($B735,'[1]Sin Corporativo'!$Q$6:$AA$1115,7)</f>
        <v>14</v>
      </c>
      <c r="J735" s="10">
        <f>VLOOKUP($B735,'[1]Sin Corporativo'!$Q$6:$AA$1115,8)</f>
        <v>13</v>
      </c>
      <c r="K735" s="7">
        <f>VLOOKUP($B735,'[1]Sin Corporativo'!$Q$6:$AA$1115,9)</f>
        <v>17</v>
      </c>
      <c r="L735" s="11">
        <f>VLOOKUP($B735,'[1]Sin Corporativo'!$Q$6:$AA$1115,10)</f>
        <v>30</v>
      </c>
      <c r="M735" s="10">
        <f>VLOOKUP($B735,'[1]Sin Corporativo'!$Q$6:$AA$1115,11)</f>
        <v>32</v>
      </c>
      <c r="N735" s="29">
        <f>VLOOKUP($B735,'[2]pop-2020-2023'!$I$5:$M$1126,2)</f>
        <v>6048</v>
      </c>
      <c r="O735" s="28">
        <f>VLOOKUP($B735,'[2]pop-2020-2023'!$I$5:$M$1126,3)</f>
        <v>6067</v>
      </c>
      <c r="P735" s="28">
        <f>VLOOKUP($B735,'[2]pop-2020-2023'!$I$5:$M$1126,4)</f>
        <v>6113</v>
      </c>
      <c r="Q735" s="30">
        <f>VLOOKUP($B735,'[2]pop-2020-2023'!$I$5:$M$1126,5)</f>
        <v>6152</v>
      </c>
      <c r="R735" s="29">
        <f>VLOOKUP($B735,'[3]Hogares total'!$D$5:$L$1126,6)</f>
        <v>2156</v>
      </c>
      <c r="S735" s="28">
        <f>VLOOKUP($B735,'[3]Hogares total'!$D$5:$L$1126,7)</f>
        <v>2196</v>
      </c>
      <c r="T735" s="28">
        <f>VLOOKUP($B735,'[3]Hogares total'!$D$5:$L$1126,8)</f>
        <v>2239</v>
      </c>
      <c r="U735" s="30">
        <f>VLOOKUP($B735,'[3]Hogares total'!$D$5:$L$1126,9)</f>
        <v>2283</v>
      </c>
      <c r="V735" s="29"/>
      <c r="W735" s="43">
        <f t="shared" si="83"/>
        <v>2.6372177352892699E-3</v>
      </c>
      <c r="X735" s="43">
        <f t="shared" si="84"/>
        <v>2.2902012105349254E-3</v>
      </c>
      <c r="Y735" s="47">
        <f t="shared" si="85"/>
        <v>5.2015604681404422E-3</v>
      </c>
      <c r="Z735" s="29"/>
      <c r="AA735" s="43">
        <f t="shared" si="86"/>
        <v>7.2859744990892532E-3</v>
      </c>
      <c r="AB735" s="43">
        <f t="shared" si="87"/>
        <v>6.2527914247431891E-3</v>
      </c>
      <c r="AC735" s="47">
        <f t="shared" si="88"/>
        <v>1.401664476565922E-2</v>
      </c>
      <c r="AD735" t="str">
        <f t="shared" si="82"/>
        <v/>
      </c>
    </row>
    <row r="736" spans="2:30" x14ac:dyDescent="0.25">
      <c r="B736" s="9" t="s">
        <v>734</v>
      </c>
      <c r="C736" s="23" t="str">
        <f>VLOOKUP(B736,[2]Municipal!$C$15:$D$60549,2)</f>
        <v>Chachagüí</v>
      </c>
      <c r="D736" s="11">
        <f>VLOOKUP($B736,'[1]Sin Corporativo'!$Q$6:$AA$1115,2)</f>
        <v>473</v>
      </c>
      <c r="E736" s="10">
        <f>VLOOKUP($B736,'[1]Sin Corporativo'!$Q$6:$AA$1115,3)</f>
        <v>540</v>
      </c>
      <c r="F736" s="10">
        <f>VLOOKUP($B736,'[1]Sin Corporativo'!$Q$6:$AA$1115,4)</f>
        <v>684</v>
      </c>
      <c r="G736" s="12">
        <f>VLOOKUP($B736,'[1]Sin Corporativo'!$Q$6:$AA$1115,5)</f>
        <v>1702</v>
      </c>
      <c r="H736" s="11">
        <f>VLOOKUP($B736,'[1]Sin Corporativo'!$Q$6:$AA$1115,6)</f>
        <v>1708</v>
      </c>
      <c r="I736" s="10">
        <f>VLOOKUP($B736,'[1]Sin Corporativo'!$Q$6:$AA$1115,7)</f>
        <v>1743</v>
      </c>
      <c r="J736" s="10">
        <f>VLOOKUP($B736,'[1]Sin Corporativo'!$Q$6:$AA$1115,8)</f>
        <v>1771</v>
      </c>
      <c r="K736" s="7">
        <f>VLOOKUP($B736,'[1]Sin Corporativo'!$Q$6:$AA$1115,9)</f>
        <v>1853</v>
      </c>
      <c r="L736" s="11">
        <f>VLOOKUP($B736,'[1]Sin Corporativo'!$Q$6:$AA$1115,10)</f>
        <v>1531</v>
      </c>
      <c r="M736" s="10">
        <f>VLOOKUP($B736,'[1]Sin Corporativo'!$Q$6:$AA$1115,11)</f>
        <v>1468</v>
      </c>
      <c r="N736" s="29">
        <f>VLOOKUP($B736,'[2]pop-2020-2023'!$I$5:$M$1126,2)</f>
        <v>15606</v>
      </c>
      <c r="O736" s="28">
        <f>VLOOKUP($B736,'[2]pop-2020-2023'!$I$5:$M$1126,3)</f>
        <v>15695</v>
      </c>
      <c r="P736" s="28">
        <f>VLOOKUP($B736,'[2]pop-2020-2023'!$I$5:$M$1126,4)</f>
        <v>15769</v>
      </c>
      <c r="Q736" s="30">
        <f>VLOOKUP($B736,'[2]pop-2020-2023'!$I$5:$M$1126,5)</f>
        <v>15860</v>
      </c>
      <c r="R736" s="29">
        <f>VLOOKUP($B736,'[3]Hogares total'!$D$5:$L$1126,6)</f>
        <v>5002</v>
      </c>
      <c r="S736" s="28">
        <f>VLOOKUP($B736,'[3]Hogares total'!$D$5:$L$1126,7)</f>
        <v>5092</v>
      </c>
      <c r="T736" s="28">
        <f>VLOOKUP($B736,'[3]Hogares total'!$D$5:$L$1126,8)</f>
        <v>5191</v>
      </c>
      <c r="U736" s="30">
        <f>VLOOKUP($B736,'[3]Hogares total'!$D$5:$L$1126,9)</f>
        <v>5295</v>
      </c>
      <c r="V736" s="29"/>
      <c r="W736" s="43">
        <f t="shared" si="83"/>
        <v>3.4405861739407455E-2</v>
      </c>
      <c r="X736" s="43">
        <f t="shared" si="84"/>
        <v>0.11053332487792504</v>
      </c>
      <c r="Y736" s="47">
        <f t="shared" si="85"/>
        <v>9.2559899117276162E-2</v>
      </c>
      <c r="Z736" s="29"/>
      <c r="AA736" s="43">
        <f t="shared" si="86"/>
        <v>0.10604870384917518</v>
      </c>
      <c r="AB736" s="43">
        <f t="shared" si="87"/>
        <v>0.33577345405509534</v>
      </c>
      <c r="AC736" s="47">
        <f t="shared" si="88"/>
        <v>0.27724268177525968</v>
      </c>
      <c r="AD736" t="str">
        <f t="shared" si="82"/>
        <v/>
      </c>
    </row>
    <row r="737" spans="2:30" x14ac:dyDescent="0.25">
      <c r="B737" s="9" t="s">
        <v>735</v>
      </c>
      <c r="C737" s="23" t="str">
        <f>VLOOKUP(B737,[2]Municipal!$C$15:$D$60549,2)</f>
        <v>El Charco</v>
      </c>
      <c r="D737" s="11">
        <f>VLOOKUP($B737,'[1]Sin Corporativo'!$Q$6:$AA$1115,2)</f>
        <v>101</v>
      </c>
      <c r="E737" s="10">
        <f>VLOOKUP($B737,'[1]Sin Corporativo'!$Q$6:$AA$1115,3)</f>
        <v>112</v>
      </c>
      <c r="F737" s="10">
        <f>VLOOKUP($B737,'[1]Sin Corporativo'!$Q$6:$AA$1115,4)</f>
        <v>136</v>
      </c>
      <c r="G737" s="12">
        <f>VLOOKUP($B737,'[1]Sin Corporativo'!$Q$6:$AA$1115,5)</f>
        <v>142</v>
      </c>
      <c r="H737" s="11">
        <f>VLOOKUP($B737,'[1]Sin Corporativo'!$Q$6:$AA$1115,6)</f>
        <v>136</v>
      </c>
      <c r="I737" s="10">
        <f>VLOOKUP($B737,'[1]Sin Corporativo'!$Q$6:$AA$1115,7)</f>
        <v>136</v>
      </c>
      <c r="J737" s="10">
        <f>VLOOKUP($B737,'[1]Sin Corporativo'!$Q$6:$AA$1115,8)</f>
        <v>121</v>
      </c>
      <c r="K737" s="7">
        <f>VLOOKUP($B737,'[1]Sin Corporativo'!$Q$6:$AA$1115,9)</f>
        <v>120</v>
      </c>
      <c r="L737" s="11">
        <f>VLOOKUP($B737,'[1]Sin Corporativo'!$Q$6:$AA$1115,10)</f>
        <v>120</v>
      </c>
      <c r="M737" s="10">
        <f>VLOOKUP($B737,'[1]Sin Corporativo'!$Q$6:$AA$1115,11)</f>
        <v>110</v>
      </c>
      <c r="N737" s="29">
        <f>VLOOKUP($B737,'[2]pop-2020-2023'!$I$5:$M$1126,2)</f>
        <v>22782</v>
      </c>
      <c r="O737" s="28">
        <f>VLOOKUP($B737,'[2]pop-2020-2023'!$I$5:$M$1126,3)</f>
        <v>22858</v>
      </c>
      <c r="P737" s="28">
        <f>VLOOKUP($B737,'[2]pop-2020-2023'!$I$5:$M$1126,4)</f>
        <v>23007</v>
      </c>
      <c r="Q737" s="30">
        <f>VLOOKUP($B737,'[2]pop-2020-2023'!$I$5:$M$1126,5)</f>
        <v>23099</v>
      </c>
      <c r="R737" s="29">
        <f>VLOOKUP($B737,'[3]Hogares total'!$D$5:$L$1126,6)</f>
        <v>6362</v>
      </c>
      <c r="S737" s="28">
        <f>VLOOKUP($B737,'[3]Hogares total'!$D$5:$L$1126,7)</f>
        <v>6478</v>
      </c>
      <c r="T737" s="28">
        <f>VLOOKUP($B737,'[3]Hogares total'!$D$5:$L$1126,8)</f>
        <v>6604</v>
      </c>
      <c r="U737" s="30">
        <f>VLOOKUP($B737,'[3]Hogares total'!$D$5:$L$1126,9)</f>
        <v>6738</v>
      </c>
      <c r="V737" s="29"/>
      <c r="W737" s="43">
        <f t="shared" si="83"/>
        <v>4.899816256890367E-3</v>
      </c>
      <c r="X737" s="43">
        <f t="shared" si="84"/>
        <v>5.9112444038770806E-3</v>
      </c>
      <c r="Y737" s="47">
        <f t="shared" si="85"/>
        <v>4.7621109138923767E-3</v>
      </c>
      <c r="Z737" s="29"/>
      <c r="AA737" s="43">
        <f t="shared" si="86"/>
        <v>1.7289286816918801E-2</v>
      </c>
      <c r="AB737" s="43">
        <f t="shared" si="87"/>
        <v>2.0593579648697759E-2</v>
      </c>
      <c r="AC737" s="47">
        <f t="shared" si="88"/>
        <v>1.6325319085782133E-2</v>
      </c>
      <c r="AD737" t="str">
        <f t="shared" si="82"/>
        <v/>
      </c>
    </row>
    <row r="738" spans="2:30" x14ac:dyDescent="0.25">
      <c r="B738" s="9" t="s">
        <v>736</v>
      </c>
      <c r="C738" s="23" t="str">
        <f>VLOOKUP(B738,[2]Municipal!$C$15:$D$60549,2)</f>
        <v>El Peñol</v>
      </c>
      <c r="D738" s="11">
        <f>VLOOKUP($B738,'[1]Sin Corporativo'!$Q$6:$AA$1115,2)</f>
        <v>322</v>
      </c>
      <c r="E738" s="10">
        <f>VLOOKUP($B738,'[1]Sin Corporativo'!$Q$6:$AA$1115,3)</f>
        <v>322</v>
      </c>
      <c r="F738" s="10">
        <f>VLOOKUP($B738,'[1]Sin Corporativo'!$Q$6:$AA$1115,4)</f>
        <v>369</v>
      </c>
      <c r="G738" s="12">
        <f>VLOOKUP($B738,'[1]Sin Corporativo'!$Q$6:$AA$1115,5)</f>
        <v>381</v>
      </c>
      <c r="H738" s="11">
        <f>VLOOKUP($B738,'[1]Sin Corporativo'!$Q$6:$AA$1115,6)</f>
        <v>373</v>
      </c>
      <c r="I738" s="10">
        <f>VLOOKUP($B738,'[1]Sin Corporativo'!$Q$6:$AA$1115,7)</f>
        <v>380</v>
      </c>
      <c r="J738" s="10">
        <f>VLOOKUP($B738,'[1]Sin Corporativo'!$Q$6:$AA$1115,8)</f>
        <v>396</v>
      </c>
      <c r="K738" s="7">
        <f>VLOOKUP($B738,'[1]Sin Corporativo'!$Q$6:$AA$1115,9)</f>
        <v>398</v>
      </c>
      <c r="L738" s="11">
        <f>VLOOKUP($B738,'[1]Sin Corporativo'!$Q$6:$AA$1115,10)</f>
        <v>414</v>
      </c>
      <c r="M738" s="10">
        <f>VLOOKUP($B738,'[1]Sin Corporativo'!$Q$6:$AA$1115,11)</f>
        <v>449</v>
      </c>
      <c r="N738" s="29">
        <f>VLOOKUP($B738,'[2]pop-2020-2023'!$I$5:$M$1126,2)</f>
        <v>7584</v>
      </c>
      <c r="O738" s="28">
        <f>VLOOKUP($B738,'[2]pop-2020-2023'!$I$5:$M$1126,3)</f>
        <v>7613</v>
      </c>
      <c r="P738" s="28">
        <f>VLOOKUP($B738,'[2]pop-2020-2023'!$I$5:$M$1126,4)</f>
        <v>7679</v>
      </c>
      <c r="Q738" s="30">
        <f>VLOOKUP($B738,'[2]pop-2020-2023'!$I$5:$M$1126,5)</f>
        <v>7734</v>
      </c>
      <c r="R738" s="29">
        <f>VLOOKUP($B738,'[3]Hogares total'!$D$5:$L$1126,6)</f>
        <v>2873</v>
      </c>
      <c r="S738" s="28">
        <f>VLOOKUP($B738,'[3]Hogares total'!$D$5:$L$1126,7)</f>
        <v>2925</v>
      </c>
      <c r="T738" s="28">
        <f>VLOOKUP($B738,'[3]Hogares total'!$D$5:$L$1126,8)</f>
        <v>2981</v>
      </c>
      <c r="U738" s="30">
        <f>VLOOKUP($B738,'[3]Hogares total'!$D$5:$L$1126,9)</f>
        <v>3041</v>
      </c>
      <c r="V738" s="29"/>
      <c r="W738" s="43">
        <f t="shared" si="83"/>
        <v>4.2296072507552872E-2</v>
      </c>
      <c r="X738" s="43">
        <f t="shared" si="84"/>
        <v>4.9485610105482483E-2</v>
      </c>
      <c r="Y738" s="47">
        <f t="shared" si="85"/>
        <v>5.8055340056891648E-2</v>
      </c>
      <c r="Z738" s="29"/>
      <c r="AA738" s="43">
        <f t="shared" si="86"/>
        <v>0.11008547008547008</v>
      </c>
      <c r="AB738" s="43">
        <f t="shared" si="87"/>
        <v>0.12747400201274739</v>
      </c>
      <c r="AC738" s="47">
        <f t="shared" si="88"/>
        <v>0.14764879973692865</v>
      </c>
      <c r="AD738" t="str">
        <f t="shared" si="82"/>
        <v/>
      </c>
    </row>
    <row r="739" spans="2:30" x14ac:dyDescent="0.25">
      <c r="B739" s="9" t="s">
        <v>737</v>
      </c>
      <c r="C739" s="23" t="str">
        <f>VLOOKUP(B739,[2]Municipal!$C$15:$D$60549,2)</f>
        <v>El Rosario</v>
      </c>
      <c r="D739" s="11">
        <f>VLOOKUP($B739,'[1]Sin Corporativo'!$Q$6:$AA$1115,2)</f>
        <v>94</v>
      </c>
      <c r="E739" s="10">
        <f>VLOOKUP($B739,'[1]Sin Corporativo'!$Q$6:$AA$1115,3)</f>
        <v>95</v>
      </c>
      <c r="F739" s="10">
        <f>VLOOKUP($B739,'[1]Sin Corporativo'!$Q$6:$AA$1115,4)</f>
        <v>92</v>
      </c>
      <c r="G739" s="12">
        <f>VLOOKUP($B739,'[1]Sin Corporativo'!$Q$6:$AA$1115,5)</f>
        <v>133</v>
      </c>
      <c r="H739" s="11">
        <f>VLOOKUP($B739,'[1]Sin Corporativo'!$Q$6:$AA$1115,6)</f>
        <v>135</v>
      </c>
      <c r="I739" s="10">
        <f>VLOOKUP($B739,'[1]Sin Corporativo'!$Q$6:$AA$1115,7)</f>
        <v>150</v>
      </c>
      <c r="J739" s="10">
        <f>VLOOKUP($B739,'[1]Sin Corporativo'!$Q$6:$AA$1115,8)</f>
        <v>173</v>
      </c>
      <c r="K739" s="7">
        <f>VLOOKUP($B739,'[1]Sin Corporativo'!$Q$6:$AA$1115,9)</f>
        <v>215</v>
      </c>
      <c r="L739" s="11">
        <f>VLOOKUP($B739,'[1]Sin Corporativo'!$Q$6:$AA$1115,10)</f>
        <v>214</v>
      </c>
      <c r="M739" s="10">
        <f>VLOOKUP($B739,'[1]Sin Corporativo'!$Q$6:$AA$1115,11)</f>
        <v>211</v>
      </c>
      <c r="N739" s="29">
        <f>VLOOKUP($B739,'[2]pop-2020-2023'!$I$5:$M$1126,2)</f>
        <v>12567</v>
      </c>
      <c r="O739" s="28">
        <f>VLOOKUP($B739,'[2]pop-2020-2023'!$I$5:$M$1126,3)</f>
        <v>12704</v>
      </c>
      <c r="P739" s="28">
        <f>VLOOKUP($B739,'[2]pop-2020-2023'!$I$5:$M$1126,4)</f>
        <v>12771</v>
      </c>
      <c r="Q739" s="30">
        <f>VLOOKUP($B739,'[2]pop-2020-2023'!$I$5:$M$1126,5)</f>
        <v>12843</v>
      </c>
      <c r="R739" s="29">
        <f>VLOOKUP($B739,'[3]Hogares total'!$D$5:$L$1126,6)</f>
        <v>5796</v>
      </c>
      <c r="S739" s="28">
        <f>VLOOKUP($B739,'[3]Hogares total'!$D$5:$L$1126,7)</f>
        <v>5902</v>
      </c>
      <c r="T739" s="28">
        <f>VLOOKUP($B739,'[3]Hogares total'!$D$5:$L$1126,8)</f>
        <v>6013</v>
      </c>
      <c r="U739" s="30">
        <f>VLOOKUP($B739,'[3]Hogares total'!$D$5:$L$1126,9)</f>
        <v>6129</v>
      </c>
      <c r="V739" s="29"/>
      <c r="W739" s="43">
        <f t="shared" si="83"/>
        <v>7.4779596977329974E-3</v>
      </c>
      <c r="X739" s="43">
        <f t="shared" si="84"/>
        <v>1.1745360582569885E-2</v>
      </c>
      <c r="Y739" s="47">
        <f t="shared" si="85"/>
        <v>1.642918321264502E-2</v>
      </c>
      <c r="Z739" s="29"/>
      <c r="AA739" s="43">
        <f t="shared" si="86"/>
        <v>1.6096238563198917E-2</v>
      </c>
      <c r="AB739" s="43">
        <f t="shared" si="87"/>
        <v>2.4945950440711791E-2</v>
      </c>
      <c r="AC739" s="47">
        <f t="shared" si="88"/>
        <v>3.4426496981563061E-2</v>
      </c>
      <c r="AD739" t="str">
        <f t="shared" si="82"/>
        <v/>
      </c>
    </row>
    <row r="740" spans="2:30" x14ac:dyDescent="0.25">
      <c r="B740" s="9" t="s">
        <v>738</v>
      </c>
      <c r="C740" s="23" t="str">
        <f>VLOOKUP(B740,[2]Municipal!$C$15:$D$60549,2)</f>
        <v>El Tablón de Gómez</v>
      </c>
      <c r="D740" s="11">
        <f>VLOOKUP($B740,'[1]Sin Corporativo'!$Q$6:$AA$1115,2)</f>
        <v>124</v>
      </c>
      <c r="E740" s="10">
        <f>VLOOKUP($B740,'[1]Sin Corporativo'!$Q$6:$AA$1115,3)</f>
        <v>124</v>
      </c>
      <c r="F740" s="10">
        <f>VLOOKUP($B740,'[1]Sin Corporativo'!$Q$6:$AA$1115,4)</f>
        <v>119</v>
      </c>
      <c r="G740" s="12">
        <f>VLOOKUP($B740,'[1]Sin Corporativo'!$Q$6:$AA$1115,5)</f>
        <v>253</v>
      </c>
      <c r="H740" s="11">
        <f>VLOOKUP($B740,'[1]Sin Corporativo'!$Q$6:$AA$1115,6)</f>
        <v>252</v>
      </c>
      <c r="I740" s="10">
        <f>VLOOKUP($B740,'[1]Sin Corporativo'!$Q$6:$AA$1115,7)</f>
        <v>266</v>
      </c>
      <c r="J740" s="10">
        <f>VLOOKUP($B740,'[1]Sin Corporativo'!$Q$6:$AA$1115,8)</f>
        <v>399</v>
      </c>
      <c r="K740" s="7">
        <f>VLOOKUP($B740,'[1]Sin Corporativo'!$Q$6:$AA$1115,9)</f>
        <v>395</v>
      </c>
      <c r="L740" s="11">
        <f>VLOOKUP($B740,'[1]Sin Corporativo'!$Q$6:$AA$1115,10)</f>
        <v>401</v>
      </c>
      <c r="M740" s="10">
        <f>VLOOKUP($B740,'[1]Sin Corporativo'!$Q$6:$AA$1115,11)</f>
        <v>714</v>
      </c>
      <c r="N740" s="29">
        <f>VLOOKUP($B740,'[2]pop-2020-2023'!$I$5:$M$1126,2)</f>
        <v>14674</v>
      </c>
      <c r="O740" s="28">
        <f>VLOOKUP($B740,'[2]pop-2020-2023'!$I$5:$M$1126,3)</f>
        <v>14805</v>
      </c>
      <c r="P740" s="28">
        <f>VLOOKUP($B740,'[2]pop-2020-2023'!$I$5:$M$1126,4)</f>
        <v>14881</v>
      </c>
      <c r="Q740" s="30">
        <f>VLOOKUP($B740,'[2]pop-2020-2023'!$I$5:$M$1126,5)</f>
        <v>15009</v>
      </c>
      <c r="R740" s="29">
        <f>VLOOKUP($B740,'[3]Hogares total'!$D$5:$L$1126,6)</f>
        <v>5481</v>
      </c>
      <c r="S740" s="28">
        <f>VLOOKUP($B740,'[3]Hogares total'!$D$5:$L$1126,7)</f>
        <v>5578</v>
      </c>
      <c r="T740" s="28">
        <f>VLOOKUP($B740,'[3]Hogares total'!$D$5:$L$1126,8)</f>
        <v>5686</v>
      </c>
      <c r="U740" s="30">
        <f>VLOOKUP($B740,'[3]Hogares total'!$D$5:$L$1126,9)</f>
        <v>5797</v>
      </c>
      <c r="V740" s="29"/>
      <c r="W740" s="43">
        <f t="shared" si="83"/>
        <v>8.3755488010807157E-3</v>
      </c>
      <c r="X740" s="43">
        <f t="shared" si="84"/>
        <v>1.7875142799543043E-2</v>
      </c>
      <c r="Y740" s="47">
        <f t="shared" si="85"/>
        <v>4.7571457125724567E-2</v>
      </c>
      <c r="Z740" s="29"/>
      <c r="AA740" s="43">
        <f t="shared" si="86"/>
        <v>2.2230190032269632E-2</v>
      </c>
      <c r="AB740" s="43">
        <f t="shared" si="87"/>
        <v>4.6781568765388672E-2</v>
      </c>
      <c r="AC740" s="47">
        <f t="shared" si="88"/>
        <v>0.12316715542521994</v>
      </c>
      <c r="AD740" t="str">
        <f t="shared" si="82"/>
        <v/>
      </c>
    </row>
    <row r="741" spans="2:30" x14ac:dyDescent="0.25">
      <c r="B741" s="9" t="s">
        <v>739</v>
      </c>
      <c r="C741" s="23" t="str">
        <f>VLOOKUP(B741,[2]Municipal!$C$15:$D$60549,2)</f>
        <v>El Tambo</v>
      </c>
      <c r="D741" s="11">
        <f>VLOOKUP($B741,'[1]Sin Corporativo'!$Q$6:$AA$1115,2)</f>
        <v>959</v>
      </c>
      <c r="E741" s="10">
        <f>VLOOKUP($B741,'[1]Sin Corporativo'!$Q$6:$AA$1115,3)</f>
        <v>1048</v>
      </c>
      <c r="F741" s="10">
        <f>VLOOKUP($B741,'[1]Sin Corporativo'!$Q$6:$AA$1115,4)</f>
        <v>1121</v>
      </c>
      <c r="G741" s="12">
        <f>VLOOKUP($B741,'[1]Sin Corporativo'!$Q$6:$AA$1115,5)</f>
        <v>1225</v>
      </c>
      <c r="H741" s="11">
        <f>VLOOKUP($B741,'[1]Sin Corporativo'!$Q$6:$AA$1115,6)</f>
        <v>1230</v>
      </c>
      <c r="I741" s="10">
        <f>VLOOKUP($B741,'[1]Sin Corporativo'!$Q$6:$AA$1115,7)</f>
        <v>1240</v>
      </c>
      <c r="J741" s="10">
        <f>VLOOKUP($B741,'[1]Sin Corporativo'!$Q$6:$AA$1115,8)</f>
        <v>1278</v>
      </c>
      <c r="K741" s="7">
        <f>VLOOKUP($B741,'[1]Sin Corporativo'!$Q$6:$AA$1115,9)</f>
        <v>1291</v>
      </c>
      <c r="L741" s="11">
        <f>VLOOKUP($B741,'[1]Sin Corporativo'!$Q$6:$AA$1115,10)</f>
        <v>1254</v>
      </c>
      <c r="M741" s="10">
        <f>VLOOKUP($B741,'[1]Sin Corporativo'!$Q$6:$AA$1115,11)</f>
        <v>1270</v>
      </c>
      <c r="N741" s="29">
        <f>VLOOKUP($B741,'[2]pop-2020-2023'!$I$5:$M$1126,2)</f>
        <v>14538</v>
      </c>
      <c r="O741" s="28">
        <f>VLOOKUP($B741,'[2]pop-2020-2023'!$I$5:$M$1126,3)</f>
        <v>14614</v>
      </c>
      <c r="P741" s="28">
        <f>VLOOKUP($B741,'[2]pop-2020-2023'!$I$5:$M$1126,4)</f>
        <v>14716</v>
      </c>
      <c r="Q741" s="30">
        <f>VLOOKUP($B741,'[2]pop-2020-2023'!$I$5:$M$1126,5)</f>
        <v>14811</v>
      </c>
      <c r="R741" s="29">
        <f>VLOOKUP($B741,'[3]Hogares total'!$D$5:$L$1126,6)</f>
        <v>5613</v>
      </c>
      <c r="S741" s="28">
        <f>VLOOKUP($B741,'[3]Hogares total'!$D$5:$L$1126,7)</f>
        <v>5716</v>
      </c>
      <c r="T741" s="28">
        <f>VLOOKUP($B741,'[3]Hogares total'!$D$5:$L$1126,8)</f>
        <v>5827</v>
      </c>
      <c r="U741" s="30">
        <f>VLOOKUP($B741,'[3]Hogares total'!$D$5:$L$1126,9)</f>
        <v>5942</v>
      </c>
      <c r="V741" s="29"/>
      <c r="W741" s="43">
        <f t="shared" si="83"/>
        <v>7.1712056931709317E-2</v>
      </c>
      <c r="X741" s="43">
        <f t="shared" si="84"/>
        <v>8.4262027724925248E-2</v>
      </c>
      <c r="Y741" s="47">
        <f t="shared" si="85"/>
        <v>8.5747079873067317E-2</v>
      </c>
      <c r="Z741" s="29"/>
      <c r="AA741" s="43">
        <f t="shared" si="86"/>
        <v>0.18334499650104968</v>
      </c>
      <c r="AB741" s="43">
        <f t="shared" si="87"/>
        <v>0.21280247125450488</v>
      </c>
      <c r="AC741" s="47">
        <f t="shared" si="88"/>
        <v>0.21373274991585325</v>
      </c>
      <c r="AD741" t="str">
        <f t="shared" si="82"/>
        <v/>
      </c>
    </row>
    <row r="742" spans="2:30" x14ac:dyDescent="0.25">
      <c r="B742" s="9" t="s">
        <v>740</v>
      </c>
      <c r="C742" s="23" t="str">
        <f>VLOOKUP(B742,[2]Municipal!$C$15:$D$60549,2)</f>
        <v>Funes</v>
      </c>
      <c r="D742" s="11">
        <f>VLOOKUP($B742,'[1]Sin Corporativo'!$Q$6:$AA$1115,2)</f>
        <v>82</v>
      </c>
      <c r="E742" s="10">
        <f>VLOOKUP($B742,'[1]Sin Corporativo'!$Q$6:$AA$1115,3)</f>
        <v>120</v>
      </c>
      <c r="F742" s="10">
        <f>VLOOKUP($B742,'[1]Sin Corporativo'!$Q$6:$AA$1115,4)</f>
        <v>66</v>
      </c>
      <c r="G742" s="12">
        <f>VLOOKUP($B742,'[1]Sin Corporativo'!$Q$6:$AA$1115,5)</f>
        <v>49</v>
      </c>
      <c r="H742" s="11">
        <f>VLOOKUP($B742,'[1]Sin Corporativo'!$Q$6:$AA$1115,6)</f>
        <v>49</v>
      </c>
      <c r="I742" s="10">
        <f>VLOOKUP($B742,'[1]Sin Corporativo'!$Q$6:$AA$1115,7)</f>
        <v>44</v>
      </c>
      <c r="J742" s="10">
        <f>VLOOKUP($B742,'[1]Sin Corporativo'!$Q$6:$AA$1115,8)</f>
        <v>43</v>
      </c>
      <c r="K742" s="7">
        <f>VLOOKUP($B742,'[1]Sin Corporativo'!$Q$6:$AA$1115,9)</f>
        <v>62</v>
      </c>
      <c r="L742" s="11">
        <f>VLOOKUP($B742,'[1]Sin Corporativo'!$Q$6:$AA$1115,10)</f>
        <v>61</v>
      </c>
      <c r="M742" s="10">
        <f>VLOOKUP($B742,'[1]Sin Corporativo'!$Q$6:$AA$1115,11)</f>
        <v>66</v>
      </c>
      <c r="N742" s="29">
        <f>VLOOKUP($B742,'[2]pop-2020-2023'!$I$5:$M$1126,2)</f>
        <v>7339</v>
      </c>
      <c r="O742" s="28">
        <f>VLOOKUP($B742,'[2]pop-2020-2023'!$I$5:$M$1126,3)</f>
        <v>7385</v>
      </c>
      <c r="P742" s="28">
        <f>VLOOKUP($B742,'[2]pop-2020-2023'!$I$5:$M$1126,4)</f>
        <v>7429</v>
      </c>
      <c r="Q742" s="30">
        <f>VLOOKUP($B742,'[2]pop-2020-2023'!$I$5:$M$1126,5)</f>
        <v>7486</v>
      </c>
      <c r="R742" s="29">
        <f>VLOOKUP($B742,'[3]Hogares total'!$D$5:$L$1126,6)</f>
        <v>3084</v>
      </c>
      <c r="S742" s="28">
        <f>VLOOKUP($B742,'[3]Hogares total'!$D$5:$L$1126,7)</f>
        <v>3139</v>
      </c>
      <c r="T742" s="28">
        <f>VLOOKUP($B742,'[3]Hogares total'!$D$5:$L$1126,8)</f>
        <v>3201</v>
      </c>
      <c r="U742" s="30">
        <f>VLOOKUP($B742,'[3]Hogares total'!$D$5:$L$1126,9)</f>
        <v>3265</v>
      </c>
      <c r="V742" s="29"/>
      <c r="W742" s="43">
        <f t="shared" si="83"/>
        <v>1.6249153689911984E-2</v>
      </c>
      <c r="X742" s="43">
        <f t="shared" si="84"/>
        <v>5.9227352268138378E-3</v>
      </c>
      <c r="Y742" s="47">
        <f t="shared" si="85"/>
        <v>8.8164573871226289E-3</v>
      </c>
      <c r="Z742" s="29"/>
      <c r="AA742" s="43">
        <f t="shared" si="86"/>
        <v>3.8228735266008285E-2</v>
      </c>
      <c r="AB742" s="43">
        <f t="shared" si="87"/>
        <v>1.3745704467353952E-2</v>
      </c>
      <c r="AC742" s="47">
        <f t="shared" si="88"/>
        <v>2.021439509954058E-2</v>
      </c>
      <c r="AD742" t="str">
        <f t="shared" si="82"/>
        <v/>
      </c>
    </row>
    <row r="743" spans="2:30" x14ac:dyDescent="0.25">
      <c r="B743" s="9" t="s">
        <v>741</v>
      </c>
      <c r="C743" s="23" t="str">
        <f>VLOOKUP(B743,[2]Municipal!$C$15:$D$60549,2)</f>
        <v>Guachucal</v>
      </c>
      <c r="D743" s="11">
        <f>VLOOKUP($B743,'[1]Sin Corporativo'!$Q$6:$AA$1115,2)</f>
        <v>316</v>
      </c>
      <c r="E743" s="10">
        <f>VLOOKUP($B743,'[1]Sin Corporativo'!$Q$6:$AA$1115,3)</f>
        <v>389</v>
      </c>
      <c r="F743" s="10">
        <f>VLOOKUP($B743,'[1]Sin Corporativo'!$Q$6:$AA$1115,4)</f>
        <v>300</v>
      </c>
      <c r="G743" s="12">
        <f>VLOOKUP($B743,'[1]Sin Corporativo'!$Q$6:$AA$1115,5)</f>
        <v>280</v>
      </c>
      <c r="H743" s="11">
        <f>VLOOKUP($B743,'[1]Sin Corporativo'!$Q$6:$AA$1115,6)</f>
        <v>293</v>
      </c>
      <c r="I743" s="10">
        <f>VLOOKUP($B743,'[1]Sin Corporativo'!$Q$6:$AA$1115,7)</f>
        <v>281</v>
      </c>
      <c r="J743" s="10">
        <f>VLOOKUP($B743,'[1]Sin Corporativo'!$Q$6:$AA$1115,8)</f>
        <v>299</v>
      </c>
      <c r="K743" s="7">
        <f>VLOOKUP($B743,'[1]Sin Corporativo'!$Q$6:$AA$1115,9)</f>
        <v>300</v>
      </c>
      <c r="L743" s="11">
        <f>VLOOKUP($B743,'[1]Sin Corporativo'!$Q$6:$AA$1115,10)</f>
        <v>838</v>
      </c>
      <c r="M743" s="10">
        <f>VLOOKUP($B743,'[1]Sin Corporativo'!$Q$6:$AA$1115,11)</f>
        <v>403</v>
      </c>
      <c r="N743" s="29">
        <f>VLOOKUP($B743,'[2]pop-2020-2023'!$I$5:$M$1126,2)</f>
        <v>19917</v>
      </c>
      <c r="O743" s="28">
        <f>VLOOKUP($B743,'[2]pop-2020-2023'!$I$5:$M$1126,3)</f>
        <v>20089</v>
      </c>
      <c r="P743" s="28">
        <f>VLOOKUP($B743,'[2]pop-2020-2023'!$I$5:$M$1126,4)</f>
        <v>20207</v>
      </c>
      <c r="Q743" s="30">
        <f>VLOOKUP($B743,'[2]pop-2020-2023'!$I$5:$M$1126,5)</f>
        <v>20338</v>
      </c>
      <c r="R743" s="29">
        <f>VLOOKUP($B743,'[3]Hogares total'!$D$5:$L$1126,6)</f>
        <v>6937</v>
      </c>
      <c r="S743" s="28">
        <f>VLOOKUP($B743,'[3]Hogares total'!$D$5:$L$1126,7)</f>
        <v>7061</v>
      </c>
      <c r="T743" s="28">
        <f>VLOOKUP($B743,'[3]Hogares total'!$D$5:$L$1126,8)</f>
        <v>7197</v>
      </c>
      <c r="U743" s="30">
        <f>VLOOKUP($B743,'[3]Hogares total'!$D$5:$L$1126,9)</f>
        <v>7342</v>
      </c>
      <c r="V743" s="29"/>
      <c r="W743" s="43">
        <f t="shared" si="83"/>
        <v>1.9363830952262431E-2</v>
      </c>
      <c r="X743" s="43">
        <f t="shared" si="84"/>
        <v>1.3906072153214233E-2</v>
      </c>
      <c r="Y743" s="47">
        <f t="shared" si="85"/>
        <v>1.9815124397679223E-2</v>
      </c>
      <c r="Z743" s="29"/>
      <c r="AA743" s="43">
        <f t="shared" si="86"/>
        <v>5.5091346834725961E-2</v>
      </c>
      <c r="AB743" s="43">
        <f t="shared" si="87"/>
        <v>3.9044046130332084E-2</v>
      </c>
      <c r="AC743" s="47">
        <f t="shared" si="88"/>
        <v>5.4889675837646416E-2</v>
      </c>
      <c r="AD743" t="str">
        <f t="shared" si="82"/>
        <v/>
      </c>
    </row>
    <row r="744" spans="2:30" x14ac:dyDescent="0.25">
      <c r="B744" s="9" t="s">
        <v>742</v>
      </c>
      <c r="C744" s="23" t="str">
        <f>VLOOKUP(B744,[2]Municipal!$C$15:$D$60549,2)</f>
        <v>Guaitarilla</v>
      </c>
      <c r="D744" s="11">
        <f>VLOOKUP($B744,'[1]Sin Corporativo'!$Q$6:$AA$1115,2)</f>
        <v>180</v>
      </c>
      <c r="E744" s="10">
        <f>VLOOKUP($B744,'[1]Sin Corporativo'!$Q$6:$AA$1115,3)</f>
        <v>195</v>
      </c>
      <c r="F744" s="10">
        <f>VLOOKUP($B744,'[1]Sin Corporativo'!$Q$6:$AA$1115,4)</f>
        <v>263</v>
      </c>
      <c r="G744" s="12">
        <f>VLOOKUP($B744,'[1]Sin Corporativo'!$Q$6:$AA$1115,5)</f>
        <v>240</v>
      </c>
      <c r="H744" s="11">
        <f>VLOOKUP($B744,'[1]Sin Corporativo'!$Q$6:$AA$1115,6)</f>
        <v>227</v>
      </c>
      <c r="I744" s="10">
        <f>VLOOKUP($B744,'[1]Sin Corporativo'!$Q$6:$AA$1115,7)</f>
        <v>228</v>
      </c>
      <c r="J744" s="10">
        <f>VLOOKUP($B744,'[1]Sin Corporativo'!$Q$6:$AA$1115,8)</f>
        <v>220</v>
      </c>
      <c r="K744" s="7">
        <f>VLOOKUP($B744,'[1]Sin Corporativo'!$Q$6:$AA$1115,9)</f>
        <v>218</v>
      </c>
      <c r="L744" s="11">
        <f>VLOOKUP($B744,'[1]Sin Corporativo'!$Q$6:$AA$1115,10)</f>
        <v>234</v>
      </c>
      <c r="M744" s="10">
        <f>VLOOKUP($B744,'[1]Sin Corporativo'!$Q$6:$AA$1115,11)</f>
        <v>316</v>
      </c>
      <c r="N744" s="29">
        <f>VLOOKUP($B744,'[2]pop-2020-2023'!$I$5:$M$1126,2)</f>
        <v>11702</v>
      </c>
      <c r="O744" s="28">
        <f>VLOOKUP($B744,'[2]pop-2020-2023'!$I$5:$M$1126,3)</f>
        <v>11755</v>
      </c>
      <c r="P744" s="28">
        <f>VLOOKUP($B744,'[2]pop-2020-2023'!$I$5:$M$1126,4)</f>
        <v>11838</v>
      </c>
      <c r="Q744" s="30">
        <f>VLOOKUP($B744,'[2]pop-2020-2023'!$I$5:$M$1126,5)</f>
        <v>11921</v>
      </c>
      <c r="R744" s="29">
        <f>VLOOKUP($B744,'[3]Hogares total'!$D$5:$L$1126,6)</f>
        <v>4654</v>
      </c>
      <c r="S744" s="28">
        <f>VLOOKUP($B744,'[3]Hogares total'!$D$5:$L$1126,7)</f>
        <v>4739</v>
      </c>
      <c r="T744" s="28">
        <f>VLOOKUP($B744,'[3]Hogares total'!$D$5:$L$1126,8)</f>
        <v>4833</v>
      </c>
      <c r="U744" s="30">
        <f>VLOOKUP($B744,'[3]Hogares total'!$D$5:$L$1126,9)</f>
        <v>4926</v>
      </c>
      <c r="V744" s="29"/>
      <c r="W744" s="43">
        <f t="shared" si="83"/>
        <v>1.6588685665674181E-2</v>
      </c>
      <c r="X744" s="43">
        <f t="shared" si="84"/>
        <v>1.9260010136847441E-2</v>
      </c>
      <c r="Y744" s="47">
        <f t="shared" si="85"/>
        <v>2.6507843301736431E-2</v>
      </c>
      <c r="Z744" s="29"/>
      <c r="AA744" s="43">
        <f t="shared" si="86"/>
        <v>4.1147921502426674E-2</v>
      </c>
      <c r="AB744" s="43">
        <f t="shared" si="87"/>
        <v>4.717566728739913E-2</v>
      </c>
      <c r="AC744" s="47">
        <f t="shared" si="88"/>
        <v>6.4149411287048319E-2</v>
      </c>
      <c r="AD744" t="str">
        <f t="shared" si="82"/>
        <v/>
      </c>
    </row>
    <row r="745" spans="2:30" x14ac:dyDescent="0.25">
      <c r="B745" s="9" t="s">
        <v>743</v>
      </c>
      <c r="C745" s="23" t="str">
        <f>VLOOKUP(B745,[2]Municipal!$C$15:$D$60549,2)</f>
        <v>Gualmatán</v>
      </c>
      <c r="D745" s="11">
        <f>VLOOKUP($B745,'[1]Sin Corporativo'!$Q$6:$AA$1115,2)</f>
        <v>136</v>
      </c>
      <c r="E745" s="10">
        <f>VLOOKUP($B745,'[1]Sin Corporativo'!$Q$6:$AA$1115,3)</f>
        <v>147</v>
      </c>
      <c r="F745" s="10">
        <f>VLOOKUP($B745,'[1]Sin Corporativo'!$Q$6:$AA$1115,4)</f>
        <v>168</v>
      </c>
      <c r="G745" s="12">
        <f>VLOOKUP($B745,'[1]Sin Corporativo'!$Q$6:$AA$1115,5)</f>
        <v>171</v>
      </c>
      <c r="H745" s="11">
        <f>VLOOKUP($B745,'[1]Sin Corporativo'!$Q$6:$AA$1115,6)</f>
        <v>163</v>
      </c>
      <c r="I745" s="10">
        <f>VLOOKUP($B745,'[1]Sin Corporativo'!$Q$6:$AA$1115,7)</f>
        <v>153</v>
      </c>
      <c r="J745" s="10">
        <f>VLOOKUP($B745,'[1]Sin Corporativo'!$Q$6:$AA$1115,8)</f>
        <v>152</v>
      </c>
      <c r="K745" s="7">
        <f>VLOOKUP($B745,'[1]Sin Corporativo'!$Q$6:$AA$1115,9)</f>
        <v>141</v>
      </c>
      <c r="L745" s="11">
        <f>VLOOKUP($B745,'[1]Sin Corporativo'!$Q$6:$AA$1115,10)</f>
        <v>135</v>
      </c>
      <c r="M745" s="10">
        <f>VLOOKUP($B745,'[1]Sin Corporativo'!$Q$6:$AA$1115,11)</f>
        <v>133</v>
      </c>
      <c r="N745" s="29">
        <f>VLOOKUP($B745,'[2]pop-2020-2023'!$I$5:$M$1126,2)</f>
        <v>7211</v>
      </c>
      <c r="O745" s="28">
        <f>VLOOKUP($B745,'[2]pop-2020-2023'!$I$5:$M$1126,3)</f>
        <v>7265</v>
      </c>
      <c r="P745" s="28">
        <f>VLOOKUP($B745,'[2]pop-2020-2023'!$I$5:$M$1126,4)</f>
        <v>7301</v>
      </c>
      <c r="Q745" s="30">
        <f>VLOOKUP($B745,'[2]pop-2020-2023'!$I$5:$M$1126,5)</f>
        <v>7352</v>
      </c>
      <c r="R745" s="29">
        <f>VLOOKUP($B745,'[3]Hogares total'!$D$5:$L$1126,6)</f>
        <v>2643</v>
      </c>
      <c r="S745" s="28">
        <f>VLOOKUP($B745,'[3]Hogares total'!$D$5:$L$1126,7)</f>
        <v>2693</v>
      </c>
      <c r="T745" s="28">
        <f>VLOOKUP($B745,'[3]Hogares total'!$D$5:$L$1126,8)</f>
        <v>2746</v>
      </c>
      <c r="U745" s="30">
        <f>VLOOKUP($B745,'[3]Hogares total'!$D$5:$L$1126,9)</f>
        <v>2800</v>
      </c>
      <c r="V745" s="29"/>
      <c r="W745" s="43">
        <f t="shared" si="83"/>
        <v>2.0233998623537509E-2</v>
      </c>
      <c r="X745" s="43">
        <f t="shared" si="84"/>
        <v>2.0956033420079442E-2</v>
      </c>
      <c r="Y745" s="47">
        <f t="shared" si="85"/>
        <v>1.8090315560391729E-2</v>
      </c>
      <c r="Z745" s="29"/>
      <c r="AA745" s="43">
        <f t="shared" si="86"/>
        <v>5.4585963609357593E-2</v>
      </c>
      <c r="AB745" s="43">
        <f t="shared" si="87"/>
        <v>5.5717407137654773E-2</v>
      </c>
      <c r="AC745" s="47">
        <f t="shared" si="88"/>
        <v>4.7500000000000001E-2</v>
      </c>
      <c r="AD745" t="str">
        <f t="shared" si="82"/>
        <v/>
      </c>
    </row>
    <row r="746" spans="2:30" x14ac:dyDescent="0.25">
      <c r="B746" s="9" t="s">
        <v>744</v>
      </c>
      <c r="C746" s="23" t="str">
        <f>VLOOKUP(B746,[2]Municipal!$C$15:$D$60549,2)</f>
        <v>Iles</v>
      </c>
      <c r="D746" s="11">
        <f>VLOOKUP($B746,'[1]Sin Corporativo'!$Q$6:$AA$1115,2)</f>
        <v>308</v>
      </c>
      <c r="E746" s="10">
        <f>VLOOKUP($B746,'[1]Sin Corporativo'!$Q$6:$AA$1115,3)</f>
        <v>304</v>
      </c>
      <c r="F746" s="10">
        <f>VLOOKUP($B746,'[1]Sin Corporativo'!$Q$6:$AA$1115,4)</f>
        <v>301</v>
      </c>
      <c r="G746" s="12">
        <f>VLOOKUP($B746,'[1]Sin Corporativo'!$Q$6:$AA$1115,5)</f>
        <v>293</v>
      </c>
      <c r="H746" s="11">
        <f>VLOOKUP($B746,'[1]Sin Corporativo'!$Q$6:$AA$1115,6)</f>
        <v>288</v>
      </c>
      <c r="I746" s="10">
        <f>VLOOKUP($B746,'[1]Sin Corporativo'!$Q$6:$AA$1115,7)</f>
        <v>285</v>
      </c>
      <c r="J746" s="10">
        <f>VLOOKUP($B746,'[1]Sin Corporativo'!$Q$6:$AA$1115,8)</f>
        <v>290</v>
      </c>
      <c r="K746" s="7">
        <f>VLOOKUP($B746,'[1]Sin Corporativo'!$Q$6:$AA$1115,9)</f>
        <v>277</v>
      </c>
      <c r="L746" s="11">
        <f>VLOOKUP($B746,'[1]Sin Corporativo'!$Q$6:$AA$1115,10)</f>
        <v>272</v>
      </c>
      <c r="M746" s="10">
        <f>VLOOKUP($B746,'[1]Sin Corporativo'!$Q$6:$AA$1115,11)</f>
        <v>274</v>
      </c>
      <c r="N746" s="29">
        <f>VLOOKUP($B746,'[2]pop-2020-2023'!$I$5:$M$1126,2)</f>
        <v>7802</v>
      </c>
      <c r="O746" s="28">
        <f>VLOOKUP($B746,'[2]pop-2020-2023'!$I$5:$M$1126,3)</f>
        <v>7857</v>
      </c>
      <c r="P746" s="28">
        <f>VLOOKUP($B746,'[2]pop-2020-2023'!$I$5:$M$1126,4)</f>
        <v>7906</v>
      </c>
      <c r="Q746" s="30">
        <f>VLOOKUP($B746,'[2]pop-2020-2023'!$I$5:$M$1126,5)</f>
        <v>7954</v>
      </c>
      <c r="R746" s="29">
        <f>VLOOKUP($B746,'[3]Hogares total'!$D$5:$L$1126,6)</f>
        <v>2961</v>
      </c>
      <c r="S746" s="28">
        <f>VLOOKUP($B746,'[3]Hogares total'!$D$5:$L$1126,7)</f>
        <v>3016</v>
      </c>
      <c r="T746" s="28">
        <f>VLOOKUP($B746,'[3]Hogares total'!$D$5:$L$1126,8)</f>
        <v>3075</v>
      </c>
      <c r="U746" s="30">
        <f>VLOOKUP($B746,'[3]Hogares total'!$D$5:$L$1126,9)</f>
        <v>3137</v>
      </c>
      <c r="V746" s="29"/>
      <c r="W746" s="43">
        <f t="shared" si="83"/>
        <v>3.869161257477409E-2</v>
      </c>
      <c r="X746" s="43">
        <f t="shared" si="84"/>
        <v>3.6048570705793072E-2</v>
      </c>
      <c r="Y746" s="47">
        <f t="shared" si="85"/>
        <v>3.4448076439527284E-2</v>
      </c>
      <c r="Z746" s="29"/>
      <c r="AA746" s="43">
        <f t="shared" si="86"/>
        <v>0.10079575596816977</v>
      </c>
      <c r="AB746" s="43">
        <f t="shared" si="87"/>
        <v>9.2682926829268292E-2</v>
      </c>
      <c r="AC746" s="47">
        <f t="shared" si="88"/>
        <v>8.7344596748485812E-2</v>
      </c>
      <c r="AD746" t="str">
        <f t="shared" si="82"/>
        <v/>
      </c>
    </row>
    <row r="747" spans="2:30" x14ac:dyDescent="0.25">
      <c r="B747" s="9" t="s">
        <v>745</v>
      </c>
      <c r="C747" s="23" t="str">
        <f>VLOOKUP(B747,[2]Municipal!$C$15:$D$60549,2)</f>
        <v>Imués</v>
      </c>
      <c r="D747" s="11">
        <f>VLOOKUP($B747,'[1]Sin Corporativo'!$Q$6:$AA$1115,2)</f>
        <v>372</v>
      </c>
      <c r="E747" s="10">
        <f>VLOOKUP($B747,'[1]Sin Corporativo'!$Q$6:$AA$1115,3)</f>
        <v>263</v>
      </c>
      <c r="F747" s="10">
        <f>VLOOKUP($B747,'[1]Sin Corporativo'!$Q$6:$AA$1115,4)</f>
        <v>357</v>
      </c>
      <c r="G747" s="12">
        <f>VLOOKUP($B747,'[1]Sin Corporativo'!$Q$6:$AA$1115,5)</f>
        <v>267</v>
      </c>
      <c r="H747" s="11">
        <f>VLOOKUP($B747,'[1]Sin Corporativo'!$Q$6:$AA$1115,6)</f>
        <v>271</v>
      </c>
      <c r="I747" s="10">
        <f>VLOOKUP($B747,'[1]Sin Corporativo'!$Q$6:$AA$1115,7)</f>
        <v>251</v>
      </c>
      <c r="J747" s="10">
        <f>VLOOKUP($B747,'[1]Sin Corporativo'!$Q$6:$AA$1115,8)</f>
        <v>234</v>
      </c>
      <c r="K747" s="7">
        <f>VLOOKUP($B747,'[1]Sin Corporativo'!$Q$6:$AA$1115,9)</f>
        <v>236</v>
      </c>
      <c r="L747" s="11">
        <f>VLOOKUP($B747,'[1]Sin Corporativo'!$Q$6:$AA$1115,10)</f>
        <v>231</v>
      </c>
      <c r="M747" s="10">
        <f>VLOOKUP($B747,'[1]Sin Corporativo'!$Q$6:$AA$1115,11)</f>
        <v>431</v>
      </c>
      <c r="N747" s="29">
        <f>VLOOKUP($B747,'[2]pop-2020-2023'!$I$5:$M$1126,2)</f>
        <v>7779</v>
      </c>
      <c r="O747" s="28">
        <f>VLOOKUP($B747,'[2]pop-2020-2023'!$I$5:$M$1126,3)</f>
        <v>7812</v>
      </c>
      <c r="P747" s="28">
        <f>VLOOKUP($B747,'[2]pop-2020-2023'!$I$5:$M$1126,4)</f>
        <v>7882</v>
      </c>
      <c r="Q747" s="30">
        <f>VLOOKUP($B747,'[2]pop-2020-2023'!$I$5:$M$1126,5)</f>
        <v>7937</v>
      </c>
      <c r="R747" s="29">
        <f>VLOOKUP($B747,'[3]Hogares total'!$D$5:$L$1126,6)</f>
        <v>2863</v>
      </c>
      <c r="S747" s="28">
        <f>VLOOKUP($B747,'[3]Hogares total'!$D$5:$L$1126,7)</f>
        <v>2914</v>
      </c>
      <c r="T747" s="28">
        <f>VLOOKUP($B747,'[3]Hogares total'!$D$5:$L$1126,8)</f>
        <v>2972</v>
      </c>
      <c r="U747" s="30">
        <f>VLOOKUP($B747,'[3]Hogares total'!$D$5:$L$1126,9)</f>
        <v>3031</v>
      </c>
      <c r="V747" s="29"/>
      <c r="W747" s="43">
        <f t="shared" si="83"/>
        <v>3.3666154633896571E-2</v>
      </c>
      <c r="X747" s="43">
        <f t="shared" si="84"/>
        <v>3.184470946460289E-2</v>
      </c>
      <c r="Y747" s="47">
        <f t="shared" si="85"/>
        <v>5.4302633236739326E-2</v>
      </c>
      <c r="Z747" s="29"/>
      <c r="AA747" s="43">
        <f t="shared" si="86"/>
        <v>9.0253946465339741E-2</v>
      </c>
      <c r="AB747" s="43">
        <f t="shared" si="87"/>
        <v>8.4454912516823688E-2</v>
      </c>
      <c r="AC747" s="47">
        <f t="shared" si="88"/>
        <v>0.14219729462223687</v>
      </c>
      <c r="AD747" t="str">
        <f t="shared" si="82"/>
        <v/>
      </c>
    </row>
    <row r="748" spans="2:30" x14ac:dyDescent="0.25">
      <c r="B748" s="9" t="s">
        <v>746</v>
      </c>
      <c r="C748" s="23" t="str">
        <f>VLOOKUP(B748,[2]Municipal!$C$15:$D$60549,2)</f>
        <v>Ipiales</v>
      </c>
      <c r="D748" s="11">
        <f>VLOOKUP($B748,'[1]Sin Corporativo'!$Q$6:$AA$1115,2)</f>
        <v>7215</v>
      </c>
      <c r="E748" s="10">
        <f>VLOOKUP($B748,'[1]Sin Corporativo'!$Q$6:$AA$1115,3)</f>
        <v>6750</v>
      </c>
      <c r="F748" s="10">
        <f>VLOOKUP($B748,'[1]Sin Corporativo'!$Q$6:$AA$1115,4)</f>
        <v>6825</v>
      </c>
      <c r="G748" s="12">
        <f>VLOOKUP($B748,'[1]Sin Corporativo'!$Q$6:$AA$1115,5)</f>
        <v>6751</v>
      </c>
      <c r="H748" s="11">
        <f>VLOOKUP($B748,'[1]Sin Corporativo'!$Q$6:$AA$1115,6)</f>
        <v>6903</v>
      </c>
      <c r="I748" s="10">
        <f>VLOOKUP($B748,'[1]Sin Corporativo'!$Q$6:$AA$1115,7)</f>
        <v>7005</v>
      </c>
      <c r="J748" s="10">
        <f>VLOOKUP($B748,'[1]Sin Corporativo'!$Q$6:$AA$1115,8)</f>
        <v>7175</v>
      </c>
      <c r="K748" s="7">
        <f>VLOOKUP($B748,'[1]Sin Corporativo'!$Q$6:$AA$1115,9)</f>
        <v>7303</v>
      </c>
      <c r="L748" s="11">
        <f>VLOOKUP($B748,'[1]Sin Corporativo'!$Q$6:$AA$1115,10)</f>
        <v>9921</v>
      </c>
      <c r="M748" s="10">
        <f>VLOOKUP($B748,'[1]Sin Corporativo'!$Q$6:$AA$1115,11)</f>
        <v>7389</v>
      </c>
      <c r="N748" s="29">
        <f>VLOOKUP($B748,'[2]pop-2020-2023'!$I$5:$M$1126,2)</f>
        <v>118519</v>
      </c>
      <c r="O748" s="28">
        <f>VLOOKUP($B748,'[2]pop-2020-2023'!$I$5:$M$1126,3)</f>
        <v>119416</v>
      </c>
      <c r="P748" s="28">
        <f>VLOOKUP($B748,'[2]pop-2020-2023'!$I$5:$M$1126,4)</f>
        <v>120090</v>
      </c>
      <c r="Q748" s="30">
        <f>VLOOKUP($B748,'[2]pop-2020-2023'!$I$5:$M$1126,5)</f>
        <v>120842</v>
      </c>
      <c r="R748" s="29">
        <f>VLOOKUP($B748,'[3]Hogares total'!$D$5:$L$1126,6)</f>
        <v>37946</v>
      </c>
      <c r="S748" s="28">
        <f>VLOOKUP($B748,'[3]Hogares total'!$D$5:$L$1126,7)</f>
        <v>38654</v>
      </c>
      <c r="T748" s="28">
        <f>VLOOKUP($B748,'[3]Hogares total'!$D$5:$L$1126,8)</f>
        <v>39429</v>
      </c>
      <c r="U748" s="30">
        <f>VLOOKUP($B748,'[3]Hogares total'!$D$5:$L$1126,9)</f>
        <v>40233</v>
      </c>
      <c r="V748" s="29"/>
      <c r="W748" s="43">
        <f t="shared" si="83"/>
        <v>5.6525088765324583E-2</v>
      </c>
      <c r="X748" s="43">
        <f t="shared" si="84"/>
        <v>5.8331251561329005E-2</v>
      </c>
      <c r="Y748" s="47">
        <f t="shared" si="85"/>
        <v>6.1145959186375595E-2</v>
      </c>
      <c r="Z748" s="29"/>
      <c r="AA748" s="43">
        <f t="shared" si="86"/>
        <v>0.17462617064210689</v>
      </c>
      <c r="AB748" s="43">
        <f t="shared" si="87"/>
        <v>0.17766111237921328</v>
      </c>
      <c r="AC748" s="47">
        <f t="shared" si="88"/>
        <v>0.18365520841100588</v>
      </c>
      <c r="AD748" t="str">
        <f t="shared" si="82"/>
        <v/>
      </c>
    </row>
    <row r="749" spans="2:30" x14ac:dyDescent="0.25">
      <c r="B749" s="9" t="s">
        <v>747</v>
      </c>
      <c r="C749" s="23" t="str">
        <f>VLOOKUP(B749,[2]Municipal!$C$15:$D$60549,2)</f>
        <v>La Cruz</v>
      </c>
      <c r="D749" s="11">
        <f>VLOOKUP($B749,'[1]Sin Corporativo'!$Q$6:$AA$1115,2)</f>
        <v>748</v>
      </c>
      <c r="E749" s="10">
        <f>VLOOKUP($B749,'[1]Sin Corporativo'!$Q$6:$AA$1115,3)</f>
        <v>1031</v>
      </c>
      <c r="F749" s="10">
        <f>VLOOKUP($B749,'[1]Sin Corporativo'!$Q$6:$AA$1115,4)</f>
        <v>1173</v>
      </c>
      <c r="G749" s="12">
        <f>VLOOKUP($B749,'[1]Sin Corporativo'!$Q$6:$AA$1115,5)</f>
        <v>1228</v>
      </c>
      <c r="H749" s="11">
        <f>VLOOKUP($B749,'[1]Sin Corporativo'!$Q$6:$AA$1115,6)</f>
        <v>1325</v>
      </c>
      <c r="I749" s="10">
        <f>VLOOKUP($B749,'[1]Sin Corporativo'!$Q$6:$AA$1115,7)</f>
        <v>1317</v>
      </c>
      <c r="J749" s="10">
        <f>VLOOKUP($B749,'[1]Sin Corporativo'!$Q$6:$AA$1115,8)</f>
        <v>1319</v>
      </c>
      <c r="K749" s="7">
        <f>VLOOKUP($B749,'[1]Sin Corporativo'!$Q$6:$AA$1115,9)</f>
        <v>1356</v>
      </c>
      <c r="L749" s="11">
        <f>VLOOKUP($B749,'[1]Sin Corporativo'!$Q$6:$AA$1115,10)</f>
        <v>1338</v>
      </c>
      <c r="M749" s="10">
        <f>VLOOKUP($B749,'[1]Sin Corporativo'!$Q$6:$AA$1115,11)</f>
        <v>1381</v>
      </c>
      <c r="N749" s="29">
        <f>VLOOKUP($B749,'[2]pop-2020-2023'!$I$5:$M$1126,2)</f>
        <v>19067</v>
      </c>
      <c r="O749" s="28">
        <f>VLOOKUP($B749,'[2]pop-2020-2023'!$I$5:$M$1126,3)</f>
        <v>19156</v>
      </c>
      <c r="P749" s="28">
        <f>VLOOKUP($B749,'[2]pop-2020-2023'!$I$5:$M$1126,4)</f>
        <v>19286</v>
      </c>
      <c r="Q749" s="30">
        <f>VLOOKUP($B749,'[2]pop-2020-2023'!$I$5:$M$1126,5)</f>
        <v>19421</v>
      </c>
      <c r="R749" s="29">
        <f>VLOOKUP($B749,'[3]Hogares total'!$D$5:$L$1126,6)</f>
        <v>7139</v>
      </c>
      <c r="S749" s="28">
        <f>VLOOKUP($B749,'[3]Hogares total'!$D$5:$L$1126,7)</f>
        <v>7267</v>
      </c>
      <c r="T749" s="28">
        <f>VLOOKUP($B749,'[3]Hogares total'!$D$5:$L$1126,8)</f>
        <v>7409</v>
      </c>
      <c r="U749" s="30">
        <f>VLOOKUP($B749,'[3]Hogares total'!$D$5:$L$1126,9)</f>
        <v>7558</v>
      </c>
      <c r="V749" s="29"/>
      <c r="W749" s="43">
        <f t="shared" si="83"/>
        <v>5.3821257047400289E-2</v>
      </c>
      <c r="X749" s="43">
        <f t="shared" si="84"/>
        <v>6.8287877216633833E-2</v>
      </c>
      <c r="Y749" s="47">
        <f t="shared" si="85"/>
        <v>7.1108593790227076E-2</v>
      </c>
      <c r="Z749" s="29"/>
      <c r="AA749" s="43">
        <f t="shared" si="86"/>
        <v>0.14187422595293794</v>
      </c>
      <c r="AB749" s="43">
        <f t="shared" si="87"/>
        <v>0.17775678229180727</v>
      </c>
      <c r="AC749" s="47">
        <f t="shared" si="88"/>
        <v>0.1827202963747023</v>
      </c>
      <c r="AD749" t="str">
        <f t="shared" si="82"/>
        <v/>
      </c>
    </row>
    <row r="750" spans="2:30" x14ac:dyDescent="0.25">
      <c r="B750" s="9" t="s">
        <v>748</v>
      </c>
      <c r="C750" s="23" t="str">
        <f>VLOOKUP(B750,[2]Municipal!$C$15:$D$60549,2)</f>
        <v>La Florida</v>
      </c>
      <c r="D750" s="11">
        <f>VLOOKUP($B750,'[1]Sin Corporativo'!$Q$6:$AA$1115,2)</f>
        <v>227</v>
      </c>
      <c r="E750" s="10">
        <f>VLOOKUP($B750,'[1]Sin Corporativo'!$Q$6:$AA$1115,3)</f>
        <v>224</v>
      </c>
      <c r="F750" s="10">
        <f>VLOOKUP($B750,'[1]Sin Corporativo'!$Q$6:$AA$1115,4)</f>
        <v>213</v>
      </c>
      <c r="G750" s="12">
        <f>VLOOKUP($B750,'[1]Sin Corporativo'!$Q$6:$AA$1115,5)</f>
        <v>217</v>
      </c>
      <c r="H750" s="11">
        <f>VLOOKUP($B750,'[1]Sin Corporativo'!$Q$6:$AA$1115,6)</f>
        <v>272</v>
      </c>
      <c r="I750" s="10">
        <f>VLOOKUP($B750,'[1]Sin Corporativo'!$Q$6:$AA$1115,7)</f>
        <v>522</v>
      </c>
      <c r="J750" s="10">
        <f>VLOOKUP($B750,'[1]Sin Corporativo'!$Q$6:$AA$1115,8)</f>
        <v>358</v>
      </c>
      <c r="K750" s="7">
        <f>VLOOKUP($B750,'[1]Sin Corporativo'!$Q$6:$AA$1115,9)</f>
        <v>287</v>
      </c>
      <c r="L750" s="11">
        <f>VLOOKUP($B750,'[1]Sin Corporativo'!$Q$6:$AA$1115,10)</f>
        <v>281</v>
      </c>
      <c r="M750" s="10">
        <f>VLOOKUP($B750,'[1]Sin Corporativo'!$Q$6:$AA$1115,11)</f>
        <v>203</v>
      </c>
      <c r="N750" s="29">
        <f>VLOOKUP($B750,'[2]pop-2020-2023'!$I$5:$M$1126,2)</f>
        <v>10259</v>
      </c>
      <c r="O750" s="28">
        <f>VLOOKUP($B750,'[2]pop-2020-2023'!$I$5:$M$1126,3)</f>
        <v>10315</v>
      </c>
      <c r="P750" s="28">
        <f>VLOOKUP($B750,'[2]pop-2020-2023'!$I$5:$M$1126,4)</f>
        <v>10366</v>
      </c>
      <c r="Q750" s="30">
        <f>VLOOKUP($B750,'[2]pop-2020-2023'!$I$5:$M$1126,5)</f>
        <v>10465</v>
      </c>
      <c r="R750" s="29">
        <f>VLOOKUP($B750,'[3]Hogares total'!$D$5:$L$1126,6)</f>
        <v>3914</v>
      </c>
      <c r="S750" s="28">
        <f>VLOOKUP($B750,'[3]Hogares total'!$D$5:$L$1126,7)</f>
        <v>3986</v>
      </c>
      <c r="T750" s="28">
        <f>VLOOKUP($B750,'[3]Hogares total'!$D$5:$L$1126,8)</f>
        <v>4062</v>
      </c>
      <c r="U750" s="30">
        <f>VLOOKUP($B750,'[3]Hogares total'!$D$5:$L$1126,9)</f>
        <v>4143</v>
      </c>
      <c r="V750" s="29"/>
      <c r="W750" s="43">
        <f t="shared" si="83"/>
        <v>2.1715947649054775E-2</v>
      </c>
      <c r="X750" s="43">
        <f t="shared" si="84"/>
        <v>5.0356936137372181E-2</v>
      </c>
      <c r="Y750" s="47">
        <f t="shared" si="85"/>
        <v>1.9397993311036789E-2</v>
      </c>
      <c r="Z750" s="29"/>
      <c r="AA750" s="43">
        <f t="shared" si="86"/>
        <v>5.6196688409433017E-2</v>
      </c>
      <c r="AB750" s="43">
        <f t="shared" si="87"/>
        <v>0.12850812407680945</v>
      </c>
      <c r="AC750" s="47">
        <f t="shared" si="88"/>
        <v>4.8998310403089551E-2</v>
      </c>
      <c r="AD750" t="str">
        <f t="shared" si="82"/>
        <v/>
      </c>
    </row>
    <row r="751" spans="2:30" x14ac:dyDescent="0.25">
      <c r="B751" s="9" t="s">
        <v>749</v>
      </c>
      <c r="C751" s="23" t="str">
        <f>VLOOKUP(B751,[2]Municipal!$C$15:$D$60549,2)</f>
        <v>La Llanada</v>
      </c>
      <c r="D751" s="11">
        <f>VLOOKUP($B751,'[1]Sin Corporativo'!$Q$6:$AA$1115,2)</f>
        <v>501</v>
      </c>
      <c r="E751" s="10">
        <f>VLOOKUP($B751,'[1]Sin Corporativo'!$Q$6:$AA$1115,3)</f>
        <v>518</v>
      </c>
      <c r="F751" s="10">
        <f>VLOOKUP($B751,'[1]Sin Corporativo'!$Q$6:$AA$1115,4)</f>
        <v>532</v>
      </c>
      <c r="G751" s="12">
        <f>VLOOKUP($B751,'[1]Sin Corporativo'!$Q$6:$AA$1115,5)</f>
        <v>559</v>
      </c>
      <c r="H751" s="11">
        <f>VLOOKUP($B751,'[1]Sin Corporativo'!$Q$6:$AA$1115,6)</f>
        <v>559</v>
      </c>
      <c r="I751" s="10">
        <f>VLOOKUP($B751,'[1]Sin Corporativo'!$Q$6:$AA$1115,7)</f>
        <v>549</v>
      </c>
      <c r="J751" s="10">
        <f>VLOOKUP($B751,'[1]Sin Corporativo'!$Q$6:$AA$1115,8)</f>
        <v>551</v>
      </c>
      <c r="K751" s="7">
        <f>VLOOKUP($B751,'[1]Sin Corporativo'!$Q$6:$AA$1115,9)</f>
        <v>568</v>
      </c>
      <c r="L751" s="11">
        <f>VLOOKUP($B751,'[1]Sin Corporativo'!$Q$6:$AA$1115,10)</f>
        <v>565</v>
      </c>
      <c r="M751" s="10">
        <f>VLOOKUP($B751,'[1]Sin Corporativo'!$Q$6:$AA$1115,11)</f>
        <v>593</v>
      </c>
      <c r="N751" s="29">
        <f>VLOOKUP($B751,'[2]pop-2020-2023'!$I$5:$M$1126,2)</f>
        <v>6547</v>
      </c>
      <c r="O751" s="28">
        <f>VLOOKUP($B751,'[2]pop-2020-2023'!$I$5:$M$1126,3)</f>
        <v>6567</v>
      </c>
      <c r="P751" s="28">
        <f>VLOOKUP($B751,'[2]pop-2020-2023'!$I$5:$M$1126,4)</f>
        <v>6617</v>
      </c>
      <c r="Q751" s="30">
        <f>VLOOKUP($B751,'[2]pop-2020-2023'!$I$5:$M$1126,5)</f>
        <v>6636</v>
      </c>
      <c r="R751" s="29">
        <f>VLOOKUP($B751,'[3]Hogares total'!$D$5:$L$1126,6)</f>
        <v>2807</v>
      </c>
      <c r="S751" s="28">
        <f>VLOOKUP($B751,'[3]Hogares total'!$D$5:$L$1126,7)</f>
        <v>2860</v>
      </c>
      <c r="T751" s="28">
        <f>VLOOKUP($B751,'[3]Hogares total'!$D$5:$L$1126,8)</f>
        <v>2918</v>
      </c>
      <c r="U751" s="30">
        <f>VLOOKUP($B751,'[3]Hogares total'!$D$5:$L$1126,9)</f>
        <v>2973</v>
      </c>
      <c r="V751" s="29"/>
      <c r="W751" s="43">
        <f t="shared" si="83"/>
        <v>7.8879244708390431E-2</v>
      </c>
      <c r="X751" s="43">
        <f t="shared" si="84"/>
        <v>8.2968112437660571E-2</v>
      </c>
      <c r="Y751" s="47">
        <f t="shared" si="85"/>
        <v>8.9361060880048221E-2</v>
      </c>
      <c r="Z751" s="29"/>
      <c r="AA751" s="43">
        <f t="shared" si="86"/>
        <v>0.18111888111888111</v>
      </c>
      <c r="AB751" s="43">
        <f t="shared" si="87"/>
        <v>0.18814256339958876</v>
      </c>
      <c r="AC751" s="47">
        <f t="shared" si="88"/>
        <v>0.19946182307433569</v>
      </c>
      <c r="AD751" t="str">
        <f t="shared" si="82"/>
        <v/>
      </c>
    </row>
    <row r="752" spans="2:30" x14ac:dyDescent="0.25">
      <c r="B752" s="9" t="s">
        <v>750</v>
      </c>
      <c r="C752" s="23" t="str">
        <f>VLOOKUP(B752,[2]Municipal!$C$15:$D$60549,2)</f>
        <v>La Tola</v>
      </c>
      <c r="D752" s="11">
        <f>VLOOKUP($B752,'[1]Sin Corporativo'!$Q$6:$AA$1115,2)</f>
        <v>11</v>
      </c>
      <c r="E752" s="10">
        <f>VLOOKUP($B752,'[1]Sin Corporativo'!$Q$6:$AA$1115,3)</f>
        <v>11</v>
      </c>
      <c r="F752" s="10">
        <f>VLOOKUP($B752,'[1]Sin Corporativo'!$Q$6:$AA$1115,4)</f>
        <v>14</v>
      </c>
      <c r="G752" s="12">
        <f>VLOOKUP($B752,'[1]Sin Corporativo'!$Q$6:$AA$1115,5)</f>
        <v>19</v>
      </c>
      <c r="H752" s="11">
        <f>VLOOKUP($B752,'[1]Sin Corporativo'!$Q$6:$AA$1115,6)</f>
        <v>15</v>
      </c>
      <c r="I752" s="10">
        <f>VLOOKUP($B752,'[1]Sin Corporativo'!$Q$6:$AA$1115,7)</f>
        <v>15</v>
      </c>
      <c r="J752" s="10">
        <f>VLOOKUP($B752,'[1]Sin Corporativo'!$Q$6:$AA$1115,8)</f>
        <v>15</v>
      </c>
      <c r="K752" s="7">
        <f>VLOOKUP($B752,'[1]Sin Corporativo'!$Q$6:$AA$1115,9)</f>
        <v>14</v>
      </c>
      <c r="L752" s="11">
        <f>VLOOKUP($B752,'[1]Sin Corporativo'!$Q$6:$AA$1115,10)</f>
        <v>12</v>
      </c>
      <c r="M752" s="10">
        <f>VLOOKUP($B752,'[1]Sin Corporativo'!$Q$6:$AA$1115,11)</f>
        <v>10</v>
      </c>
      <c r="N752" s="29">
        <f>VLOOKUP($B752,'[2]pop-2020-2023'!$I$5:$M$1126,2)</f>
        <v>7528</v>
      </c>
      <c r="O752" s="28">
        <f>VLOOKUP($B752,'[2]pop-2020-2023'!$I$5:$M$1126,3)</f>
        <v>7563</v>
      </c>
      <c r="P752" s="28">
        <f>VLOOKUP($B752,'[2]pop-2020-2023'!$I$5:$M$1126,4)</f>
        <v>7595</v>
      </c>
      <c r="Q752" s="30">
        <f>VLOOKUP($B752,'[2]pop-2020-2023'!$I$5:$M$1126,5)</f>
        <v>7661</v>
      </c>
      <c r="R752" s="29">
        <f>VLOOKUP($B752,'[3]Hogares total'!$D$5:$L$1126,6)</f>
        <v>2002</v>
      </c>
      <c r="S752" s="28">
        <f>VLOOKUP($B752,'[3]Hogares total'!$D$5:$L$1126,7)</f>
        <v>2040</v>
      </c>
      <c r="T752" s="28">
        <f>VLOOKUP($B752,'[3]Hogares total'!$D$5:$L$1126,8)</f>
        <v>2079</v>
      </c>
      <c r="U752" s="30">
        <f>VLOOKUP($B752,'[3]Hogares total'!$D$5:$L$1126,9)</f>
        <v>2122</v>
      </c>
      <c r="V752" s="29"/>
      <c r="W752" s="43">
        <f t="shared" si="83"/>
        <v>1.4544492926087532E-3</v>
      </c>
      <c r="X752" s="43">
        <f t="shared" si="84"/>
        <v>1.9749835418038184E-3</v>
      </c>
      <c r="Y752" s="47">
        <f t="shared" si="85"/>
        <v>1.3053126223730584E-3</v>
      </c>
      <c r="Z752" s="29"/>
      <c r="AA752" s="43">
        <f t="shared" si="86"/>
        <v>5.392156862745098E-3</v>
      </c>
      <c r="AB752" s="43">
        <f t="shared" si="87"/>
        <v>7.215007215007215E-3</v>
      </c>
      <c r="AC752" s="47">
        <f t="shared" si="88"/>
        <v>4.7125353440150798E-3</v>
      </c>
      <c r="AD752" t="str">
        <f t="shared" si="82"/>
        <v/>
      </c>
    </row>
    <row r="753" spans="2:30" x14ac:dyDescent="0.25">
      <c r="B753" s="9" t="s">
        <v>751</v>
      </c>
      <c r="C753" s="23" t="str">
        <f>VLOOKUP(B753,[2]Municipal!$C$15:$D$60549,2)</f>
        <v>La Unión</v>
      </c>
      <c r="D753" s="11">
        <f>VLOOKUP($B753,'[1]Sin Corporativo'!$Q$6:$AA$1115,2)</f>
        <v>337</v>
      </c>
      <c r="E753" s="10">
        <f>VLOOKUP($B753,'[1]Sin Corporativo'!$Q$6:$AA$1115,3)</f>
        <v>323</v>
      </c>
      <c r="F753" s="10">
        <f>VLOOKUP($B753,'[1]Sin Corporativo'!$Q$6:$AA$1115,4)</f>
        <v>328</v>
      </c>
      <c r="G753" s="12">
        <f>VLOOKUP($B753,'[1]Sin Corporativo'!$Q$6:$AA$1115,5)</f>
        <v>317</v>
      </c>
      <c r="H753" s="11">
        <f>VLOOKUP($B753,'[1]Sin Corporativo'!$Q$6:$AA$1115,6)</f>
        <v>322</v>
      </c>
      <c r="I753" s="10">
        <f>VLOOKUP($B753,'[1]Sin Corporativo'!$Q$6:$AA$1115,7)</f>
        <v>377</v>
      </c>
      <c r="J753" s="10">
        <f>VLOOKUP($B753,'[1]Sin Corporativo'!$Q$6:$AA$1115,8)</f>
        <v>391</v>
      </c>
      <c r="K753" s="7">
        <f>VLOOKUP($B753,'[1]Sin Corporativo'!$Q$6:$AA$1115,9)</f>
        <v>351</v>
      </c>
      <c r="L753" s="11">
        <f>VLOOKUP($B753,'[1]Sin Corporativo'!$Q$6:$AA$1115,10)</f>
        <v>378</v>
      </c>
      <c r="M753" s="10">
        <f>VLOOKUP($B753,'[1]Sin Corporativo'!$Q$6:$AA$1115,11)</f>
        <v>390</v>
      </c>
      <c r="N753" s="29">
        <f>VLOOKUP($B753,'[2]pop-2020-2023'!$I$5:$M$1126,2)</f>
        <v>32569</v>
      </c>
      <c r="O753" s="28">
        <f>VLOOKUP($B753,'[2]pop-2020-2023'!$I$5:$M$1126,3)</f>
        <v>32835</v>
      </c>
      <c r="P753" s="28">
        <f>VLOOKUP($B753,'[2]pop-2020-2023'!$I$5:$M$1126,4)</f>
        <v>33028</v>
      </c>
      <c r="Q753" s="30">
        <f>VLOOKUP($B753,'[2]pop-2020-2023'!$I$5:$M$1126,5)</f>
        <v>33262</v>
      </c>
      <c r="R753" s="29">
        <f>VLOOKUP($B753,'[3]Hogares total'!$D$5:$L$1126,6)</f>
        <v>12057</v>
      </c>
      <c r="S753" s="28">
        <f>VLOOKUP($B753,'[3]Hogares total'!$D$5:$L$1126,7)</f>
        <v>12280</v>
      </c>
      <c r="T753" s="28">
        <f>VLOOKUP($B753,'[3]Hogares total'!$D$5:$L$1126,8)</f>
        <v>12522</v>
      </c>
      <c r="U753" s="30">
        <f>VLOOKUP($B753,'[3]Hogares total'!$D$5:$L$1126,9)</f>
        <v>12772</v>
      </c>
      <c r="V753" s="29"/>
      <c r="W753" s="43">
        <f t="shared" si="83"/>
        <v>9.8370641084208916E-3</v>
      </c>
      <c r="X753" s="43">
        <f t="shared" si="84"/>
        <v>1.1414557345282791E-2</v>
      </c>
      <c r="Y753" s="47">
        <f t="shared" si="85"/>
        <v>1.1725091696229931E-2</v>
      </c>
      <c r="Z753" s="29"/>
      <c r="AA753" s="43">
        <f t="shared" si="86"/>
        <v>2.6302931596091206E-2</v>
      </c>
      <c r="AB753" s="43">
        <f t="shared" si="87"/>
        <v>3.0107011659479318E-2</v>
      </c>
      <c r="AC753" s="47">
        <f t="shared" si="88"/>
        <v>3.0535546507986219E-2</v>
      </c>
      <c r="AD753" t="str">
        <f t="shared" si="82"/>
        <v/>
      </c>
    </row>
    <row r="754" spans="2:30" x14ac:dyDescent="0.25">
      <c r="B754" s="9" t="s">
        <v>752</v>
      </c>
      <c r="C754" s="23" t="str">
        <f>VLOOKUP(B754,[2]Municipal!$C$15:$D$60549,2)</f>
        <v>Leiva</v>
      </c>
      <c r="D754" s="11">
        <f>VLOOKUP($B754,'[1]Sin Corporativo'!$Q$6:$AA$1115,2)</f>
        <v>31</v>
      </c>
      <c r="E754" s="10">
        <f>VLOOKUP($B754,'[1]Sin Corporativo'!$Q$6:$AA$1115,3)</f>
        <v>26</v>
      </c>
      <c r="F754" s="10">
        <f>VLOOKUP($B754,'[1]Sin Corporativo'!$Q$6:$AA$1115,4)</f>
        <v>24</v>
      </c>
      <c r="G754" s="12">
        <f>VLOOKUP($B754,'[1]Sin Corporativo'!$Q$6:$AA$1115,5)</f>
        <v>45</v>
      </c>
      <c r="H754" s="11">
        <f>VLOOKUP($B754,'[1]Sin Corporativo'!$Q$6:$AA$1115,6)</f>
        <v>46</v>
      </c>
      <c r="I754" s="10">
        <f>VLOOKUP($B754,'[1]Sin Corporativo'!$Q$6:$AA$1115,7)</f>
        <v>99</v>
      </c>
      <c r="J754" s="10">
        <f>VLOOKUP($B754,'[1]Sin Corporativo'!$Q$6:$AA$1115,8)</f>
        <v>174</v>
      </c>
      <c r="K754" s="7">
        <f>VLOOKUP($B754,'[1]Sin Corporativo'!$Q$6:$AA$1115,9)</f>
        <v>200</v>
      </c>
      <c r="L754" s="11">
        <f>VLOOKUP($B754,'[1]Sin Corporativo'!$Q$6:$AA$1115,10)</f>
        <v>179</v>
      </c>
      <c r="M754" s="10">
        <f>VLOOKUP($B754,'[1]Sin Corporativo'!$Q$6:$AA$1115,11)</f>
        <v>181</v>
      </c>
      <c r="N754" s="29">
        <f>VLOOKUP($B754,'[2]pop-2020-2023'!$I$5:$M$1126,2)</f>
        <v>9936</v>
      </c>
      <c r="O754" s="28">
        <f>VLOOKUP($B754,'[2]pop-2020-2023'!$I$5:$M$1126,3)</f>
        <v>10006</v>
      </c>
      <c r="P754" s="28">
        <f>VLOOKUP($B754,'[2]pop-2020-2023'!$I$5:$M$1126,4)</f>
        <v>10078</v>
      </c>
      <c r="Q754" s="30">
        <f>VLOOKUP($B754,'[2]pop-2020-2023'!$I$5:$M$1126,5)</f>
        <v>10144</v>
      </c>
      <c r="R754" s="29">
        <f>VLOOKUP($B754,'[3]Hogares total'!$D$5:$L$1126,6)</f>
        <v>4089</v>
      </c>
      <c r="S754" s="28">
        <f>VLOOKUP($B754,'[3]Hogares total'!$D$5:$L$1126,7)</f>
        <v>4164</v>
      </c>
      <c r="T754" s="28">
        <f>VLOOKUP($B754,'[3]Hogares total'!$D$5:$L$1126,8)</f>
        <v>4245</v>
      </c>
      <c r="U754" s="30">
        <f>VLOOKUP($B754,'[3]Hogares total'!$D$5:$L$1126,9)</f>
        <v>4328</v>
      </c>
      <c r="V754" s="29"/>
      <c r="W754" s="43">
        <f t="shared" si="83"/>
        <v>2.5984409354387369E-3</v>
      </c>
      <c r="X754" s="43">
        <f t="shared" si="84"/>
        <v>9.823377654296488E-3</v>
      </c>
      <c r="Y754" s="47">
        <f t="shared" si="85"/>
        <v>1.7843059936908517E-2</v>
      </c>
      <c r="Z754" s="29"/>
      <c r="AA754" s="43">
        <f t="shared" si="86"/>
        <v>6.2439961575408258E-3</v>
      </c>
      <c r="AB754" s="43">
        <f t="shared" si="87"/>
        <v>2.3321554770318022E-2</v>
      </c>
      <c r="AC754" s="47">
        <f t="shared" si="88"/>
        <v>4.1820702402957488E-2</v>
      </c>
      <c r="AD754" t="str">
        <f t="shared" si="82"/>
        <v/>
      </c>
    </row>
    <row r="755" spans="2:30" x14ac:dyDescent="0.25">
      <c r="B755" s="9" t="s">
        <v>753</v>
      </c>
      <c r="C755" s="23" t="str">
        <f>VLOOKUP(B755,[2]Municipal!$C$15:$D$60549,2)</f>
        <v>Linares</v>
      </c>
      <c r="D755" s="11">
        <f>VLOOKUP($B755,'[1]Sin Corporativo'!$Q$6:$AA$1115,2)</f>
        <v>161</v>
      </c>
      <c r="E755" s="10">
        <f>VLOOKUP($B755,'[1]Sin Corporativo'!$Q$6:$AA$1115,3)</f>
        <v>183</v>
      </c>
      <c r="F755" s="10">
        <f>VLOOKUP($B755,'[1]Sin Corporativo'!$Q$6:$AA$1115,4)</f>
        <v>185</v>
      </c>
      <c r="G755" s="12">
        <f>VLOOKUP($B755,'[1]Sin Corporativo'!$Q$6:$AA$1115,5)</f>
        <v>182</v>
      </c>
      <c r="H755" s="11">
        <f>VLOOKUP($B755,'[1]Sin Corporativo'!$Q$6:$AA$1115,6)</f>
        <v>183</v>
      </c>
      <c r="I755" s="10">
        <f>VLOOKUP($B755,'[1]Sin Corporativo'!$Q$6:$AA$1115,7)</f>
        <v>185</v>
      </c>
      <c r="J755" s="10">
        <f>VLOOKUP($B755,'[1]Sin Corporativo'!$Q$6:$AA$1115,8)</f>
        <v>197</v>
      </c>
      <c r="K755" s="7">
        <f>VLOOKUP($B755,'[1]Sin Corporativo'!$Q$6:$AA$1115,9)</f>
        <v>194</v>
      </c>
      <c r="L755" s="11">
        <f>VLOOKUP($B755,'[1]Sin Corporativo'!$Q$6:$AA$1115,10)</f>
        <v>196</v>
      </c>
      <c r="M755" s="10">
        <f>VLOOKUP($B755,'[1]Sin Corporativo'!$Q$6:$AA$1115,11)</f>
        <v>196</v>
      </c>
      <c r="N755" s="29">
        <f>VLOOKUP($B755,'[2]pop-2020-2023'!$I$5:$M$1126,2)</f>
        <v>10344</v>
      </c>
      <c r="O755" s="28">
        <f>VLOOKUP($B755,'[2]pop-2020-2023'!$I$5:$M$1126,3)</f>
        <v>10378</v>
      </c>
      <c r="P755" s="28">
        <f>VLOOKUP($B755,'[2]pop-2020-2023'!$I$5:$M$1126,4)</f>
        <v>10453</v>
      </c>
      <c r="Q755" s="30">
        <f>VLOOKUP($B755,'[2]pop-2020-2023'!$I$5:$M$1126,5)</f>
        <v>10510</v>
      </c>
      <c r="R755" s="29">
        <f>VLOOKUP($B755,'[3]Hogares total'!$D$5:$L$1126,6)</f>
        <v>4062</v>
      </c>
      <c r="S755" s="28">
        <f>VLOOKUP($B755,'[3]Hogares total'!$D$5:$L$1126,7)</f>
        <v>4137</v>
      </c>
      <c r="T755" s="28">
        <f>VLOOKUP($B755,'[3]Hogares total'!$D$5:$L$1126,8)</f>
        <v>4217</v>
      </c>
      <c r="U755" s="30">
        <f>VLOOKUP($B755,'[3]Hogares total'!$D$5:$L$1126,9)</f>
        <v>4302</v>
      </c>
      <c r="V755" s="29"/>
      <c r="W755" s="43">
        <f t="shared" si="83"/>
        <v>1.7633455386394294E-2</v>
      </c>
      <c r="X755" s="43">
        <f t="shared" si="84"/>
        <v>1.7698268439682387E-2</v>
      </c>
      <c r="Y755" s="47">
        <f t="shared" si="85"/>
        <v>1.8648905803996193E-2</v>
      </c>
      <c r="Z755" s="29"/>
      <c r="AA755" s="43">
        <f t="shared" si="86"/>
        <v>4.4234952864394488E-2</v>
      </c>
      <c r="AB755" s="43">
        <f t="shared" si="87"/>
        <v>4.387004979843491E-2</v>
      </c>
      <c r="AC755" s="47">
        <f t="shared" si="88"/>
        <v>4.5560204556020459E-2</v>
      </c>
      <c r="AD755" t="str">
        <f t="shared" si="82"/>
        <v/>
      </c>
    </row>
    <row r="756" spans="2:30" x14ac:dyDescent="0.25">
      <c r="B756" s="9" t="s">
        <v>754</v>
      </c>
      <c r="C756" s="23" t="str">
        <f>VLOOKUP(B756,[2]Municipal!$C$15:$D$60549,2)</f>
        <v>Los Andes</v>
      </c>
      <c r="D756" s="11">
        <f>VLOOKUP($B756,'[1]Sin Corporativo'!$Q$6:$AA$1115,2)</f>
        <v>414</v>
      </c>
      <c r="E756" s="10">
        <f>VLOOKUP($B756,'[1]Sin Corporativo'!$Q$6:$AA$1115,3)</f>
        <v>467</v>
      </c>
      <c r="F756" s="10">
        <f>VLOOKUP($B756,'[1]Sin Corporativo'!$Q$6:$AA$1115,4)</f>
        <v>522</v>
      </c>
      <c r="G756" s="12">
        <f>VLOOKUP($B756,'[1]Sin Corporativo'!$Q$6:$AA$1115,5)</f>
        <v>622</v>
      </c>
      <c r="H756" s="11">
        <f>VLOOKUP($B756,'[1]Sin Corporativo'!$Q$6:$AA$1115,6)</f>
        <v>624</v>
      </c>
      <c r="I756" s="10">
        <f>VLOOKUP($B756,'[1]Sin Corporativo'!$Q$6:$AA$1115,7)</f>
        <v>597</v>
      </c>
      <c r="J756" s="10">
        <f>VLOOKUP($B756,'[1]Sin Corporativo'!$Q$6:$AA$1115,8)</f>
        <v>605</v>
      </c>
      <c r="K756" s="7">
        <f>VLOOKUP($B756,'[1]Sin Corporativo'!$Q$6:$AA$1115,9)</f>
        <v>620</v>
      </c>
      <c r="L756" s="11">
        <f>VLOOKUP($B756,'[1]Sin Corporativo'!$Q$6:$AA$1115,10)</f>
        <v>677</v>
      </c>
      <c r="M756" s="10">
        <f>VLOOKUP($B756,'[1]Sin Corporativo'!$Q$6:$AA$1115,11)</f>
        <v>734</v>
      </c>
      <c r="N756" s="29">
        <f>VLOOKUP($B756,'[2]pop-2020-2023'!$I$5:$M$1126,2)</f>
        <v>9627</v>
      </c>
      <c r="O756" s="28">
        <f>VLOOKUP($B756,'[2]pop-2020-2023'!$I$5:$M$1126,3)</f>
        <v>9635</v>
      </c>
      <c r="P756" s="28">
        <f>VLOOKUP($B756,'[2]pop-2020-2023'!$I$5:$M$1126,4)</f>
        <v>9687</v>
      </c>
      <c r="Q756" s="30">
        <f>VLOOKUP($B756,'[2]pop-2020-2023'!$I$5:$M$1126,5)</f>
        <v>9766</v>
      </c>
      <c r="R756" s="29">
        <f>VLOOKUP($B756,'[3]Hogares total'!$D$5:$L$1126,6)</f>
        <v>3397</v>
      </c>
      <c r="S756" s="28">
        <f>VLOOKUP($B756,'[3]Hogares total'!$D$5:$L$1126,7)</f>
        <v>3461</v>
      </c>
      <c r="T756" s="28">
        <f>VLOOKUP($B756,'[3]Hogares total'!$D$5:$L$1126,8)</f>
        <v>3528</v>
      </c>
      <c r="U756" s="30">
        <f>VLOOKUP($B756,'[3]Hogares total'!$D$5:$L$1126,9)</f>
        <v>3595</v>
      </c>
      <c r="V756" s="29"/>
      <c r="W756" s="43">
        <f t="shared" si="83"/>
        <v>4.8469122989102234E-2</v>
      </c>
      <c r="X756" s="43">
        <f t="shared" si="84"/>
        <v>6.1628987302570458E-2</v>
      </c>
      <c r="Y756" s="47">
        <f t="shared" si="85"/>
        <v>7.5158713905386032E-2</v>
      </c>
      <c r="Z756" s="29"/>
      <c r="AA756" s="43">
        <f t="shared" si="86"/>
        <v>0.13493210054897428</v>
      </c>
      <c r="AB756" s="43">
        <f t="shared" si="87"/>
        <v>0.16921768707482993</v>
      </c>
      <c r="AC756" s="47">
        <f t="shared" si="88"/>
        <v>0.20417246175243395</v>
      </c>
      <c r="AD756" t="str">
        <f t="shared" si="82"/>
        <v/>
      </c>
    </row>
    <row r="757" spans="2:30" x14ac:dyDescent="0.25">
      <c r="B757" s="9" t="s">
        <v>755</v>
      </c>
      <c r="C757" s="23" t="str">
        <f>VLOOKUP(B757,[2]Municipal!$C$15:$D$60549,2)</f>
        <v>Magüí</v>
      </c>
      <c r="D757" s="11">
        <f>VLOOKUP($B757,'[1]Sin Corporativo'!$Q$6:$AA$1115,2)</f>
        <v>105</v>
      </c>
      <c r="E757" s="10">
        <f>VLOOKUP($B757,'[1]Sin Corporativo'!$Q$6:$AA$1115,3)</f>
        <v>90</v>
      </c>
      <c r="F757" s="10">
        <f>VLOOKUP($B757,'[1]Sin Corporativo'!$Q$6:$AA$1115,4)</f>
        <v>72</v>
      </c>
      <c r="G757" s="12">
        <f>VLOOKUP($B757,'[1]Sin Corporativo'!$Q$6:$AA$1115,5)</f>
        <v>55</v>
      </c>
      <c r="H757" s="11">
        <f>VLOOKUP($B757,'[1]Sin Corporativo'!$Q$6:$AA$1115,6)</f>
        <v>44</v>
      </c>
      <c r="I757" s="10">
        <f>VLOOKUP($B757,'[1]Sin Corporativo'!$Q$6:$AA$1115,7)</f>
        <v>40</v>
      </c>
      <c r="J757" s="10">
        <f>VLOOKUP($B757,'[1]Sin Corporativo'!$Q$6:$AA$1115,8)</f>
        <v>40</v>
      </c>
      <c r="K757" s="7">
        <f>VLOOKUP($B757,'[1]Sin Corporativo'!$Q$6:$AA$1115,9)</f>
        <v>252</v>
      </c>
      <c r="L757" s="11">
        <f>VLOOKUP($B757,'[1]Sin Corporativo'!$Q$6:$AA$1115,10)</f>
        <v>258</v>
      </c>
      <c r="M757" s="10">
        <f>VLOOKUP($B757,'[1]Sin Corporativo'!$Q$6:$AA$1115,11)</f>
        <v>244</v>
      </c>
      <c r="N757" s="29">
        <f>VLOOKUP($B757,'[2]pop-2020-2023'!$I$5:$M$1126,2)</f>
        <v>25441</v>
      </c>
      <c r="O757" s="28">
        <f>VLOOKUP($B757,'[2]pop-2020-2023'!$I$5:$M$1126,3)</f>
        <v>25723</v>
      </c>
      <c r="P757" s="28">
        <f>VLOOKUP($B757,'[2]pop-2020-2023'!$I$5:$M$1126,4)</f>
        <v>25852</v>
      </c>
      <c r="Q757" s="30">
        <f>VLOOKUP($B757,'[2]pop-2020-2023'!$I$5:$M$1126,5)</f>
        <v>25981</v>
      </c>
      <c r="R757" s="29">
        <f>VLOOKUP($B757,'[3]Hogares total'!$D$5:$L$1126,6)</f>
        <v>5463</v>
      </c>
      <c r="S757" s="28">
        <f>VLOOKUP($B757,'[3]Hogares total'!$D$5:$L$1126,7)</f>
        <v>5561</v>
      </c>
      <c r="T757" s="28">
        <f>VLOOKUP($B757,'[3]Hogares total'!$D$5:$L$1126,8)</f>
        <v>5669</v>
      </c>
      <c r="U757" s="30">
        <f>VLOOKUP($B757,'[3]Hogares total'!$D$5:$L$1126,9)</f>
        <v>5783</v>
      </c>
      <c r="V757" s="29"/>
      <c r="W757" s="43">
        <f t="shared" si="83"/>
        <v>3.4988142907125919E-3</v>
      </c>
      <c r="X757" s="43">
        <f t="shared" si="84"/>
        <v>1.5472690700912889E-3</v>
      </c>
      <c r="Y757" s="47">
        <f t="shared" si="85"/>
        <v>9.3914783880528086E-3</v>
      </c>
      <c r="Z757" s="29"/>
      <c r="AA757" s="43">
        <f t="shared" si="86"/>
        <v>1.6184139543247617E-2</v>
      </c>
      <c r="AB757" s="43">
        <f t="shared" si="87"/>
        <v>7.0559181513494447E-3</v>
      </c>
      <c r="AC757" s="47">
        <f t="shared" si="88"/>
        <v>4.2192633581186238E-2</v>
      </c>
      <c r="AD757" t="str">
        <f t="shared" si="82"/>
        <v/>
      </c>
    </row>
    <row r="758" spans="2:30" x14ac:dyDescent="0.25">
      <c r="B758" s="9" t="s">
        <v>756</v>
      </c>
      <c r="C758" s="23" t="str">
        <f>VLOOKUP(B758,[2]Municipal!$C$15:$D$60549,2)</f>
        <v>Mallama</v>
      </c>
      <c r="D758" s="11">
        <f>VLOOKUP($B758,'[1]Sin Corporativo'!$Q$6:$AA$1115,2)</f>
        <v>18</v>
      </c>
      <c r="E758" s="10">
        <f>VLOOKUP($B758,'[1]Sin Corporativo'!$Q$6:$AA$1115,3)</f>
        <v>16</v>
      </c>
      <c r="F758" s="10">
        <f>VLOOKUP($B758,'[1]Sin Corporativo'!$Q$6:$AA$1115,4)</f>
        <v>112</v>
      </c>
      <c r="G758" s="12">
        <f>VLOOKUP($B758,'[1]Sin Corporativo'!$Q$6:$AA$1115,5)</f>
        <v>198</v>
      </c>
      <c r="H758" s="11">
        <f>VLOOKUP($B758,'[1]Sin Corporativo'!$Q$6:$AA$1115,6)</f>
        <v>192</v>
      </c>
      <c r="I758" s="10">
        <f>VLOOKUP($B758,'[1]Sin Corporativo'!$Q$6:$AA$1115,7)</f>
        <v>681</v>
      </c>
      <c r="J758" s="10">
        <f>VLOOKUP($B758,'[1]Sin Corporativo'!$Q$6:$AA$1115,8)</f>
        <v>680</v>
      </c>
      <c r="K758" s="7">
        <f>VLOOKUP($B758,'[1]Sin Corporativo'!$Q$6:$AA$1115,9)</f>
        <v>675</v>
      </c>
      <c r="L758" s="11">
        <f>VLOOKUP($B758,'[1]Sin Corporativo'!$Q$6:$AA$1115,10)</f>
        <v>682</v>
      </c>
      <c r="M758" s="10">
        <f>VLOOKUP($B758,'[1]Sin Corporativo'!$Q$6:$AA$1115,11)</f>
        <v>581</v>
      </c>
      <c r="N758" s="29">
        <f>VLOOKUP($B758,'[2]pop-2020-2023'!$I$5:$M$1126,2)</f>
        <v>9186</v>
      </c>
      <c r="O758" s="28">
        <f>VLOOKUP($B758,'[2]pop-2020-2023'!$I$5:$M$1126,3)</f>
        <v>9278</v>
      </c>
      <c r="P758" s="28">
        <f>VLOOKUP($B758,'[2]pop-2020-2023'!$I$5:$M$1126,4)</f>
        <v>9336</v>
      </c>
      <c r="Q758" s="30">
        <f>VLOOKUP($B758,'[2]pop-2020-2023'!$I$5:$M$1126,5)</f>
        <v>9396</v>
      </c>
      <c r="R758" s="29">
        <f>VLOOKUP($B758,'[3]Hogares total'!$D$5:$L$1126,6)</f>
        <v>3209</v>
      </c>
      <c r="S758" s="28">
        <f>VLOOKUP($B758,'[3]Hogares total'!$D$5:$L$1126,7)</f>
        <v>3268</v>
      </c>
      <c r="T758" s="28">
        <f>VLOOKUP($B758,'[3]Hogares total'!$D$5:$L$1126,8)</f>
        <v>3329</v>
      </c>
      <c r="U758" s="30">
        <f>VLOOKUP($B758,'[3]Hogares total'!$D$5:$L$1126,9)</f>
        <v>3392</v>
      </c>
      <c r="V758" s="29"/>
      <c r="W758" s="43">
        <f t="shared" si="83"/>
        <v>1.7245095925846087E-3</v>
      </c>
      <c r="X758" s="43">
        <f t="shared" si="84"/>
        <v>7.294344473007712E-2</v>
      </c>
      <c r="Y758" s="47">
        <f t="shared" si="85"/>
        <v>6.1834823329076201E-2</v>
      </c>
      <c r="Z758" s="29"/>
      <c r="AA758" s="43">
        <f t="shared" si="86"/>
        <v>4.8959608323133411E-3</v>
      </c>
      <c r="AB758" s="43">
        <f t="shared" si="87"/>
        <v>0.20456593571643136</v>
      </c>
      <c r="AC758" s="47">
        <f t="shared" si="88"/>
        <v>0.17128537735849056</v>
      </c>
      <c r="AD758" t="str">
        <f t="shared" si="82"/>
        <v/>
      </c>
    </row>
    <row r="759" spans="2:30" x14ac:dyDescent="0.25">
      <c r="B759" s="9" t="s">
        <v>757</v>
      </c>
      <c r="C759" s="23" t="str">
        <f>VLOOKUP(B759,[2]Municipal!$C$15:$D$60549,2)</f>
        <v>Mosquera</v>
      </c>
      <c r="D759" s="11">
        <f>VLOOKUP($B759,'[1]Sin Corporativo'!$Q$6:$AA$1115,2)</f>
        <v>44</v>
      </c>
      <c r="E759" s="10">
        <f>VLOOKUP($B759,'[1]Sin Corporativo'!$Q$6:$AA$1115,3)</f>
        <v>45</v>
      </c>
      <c r="F759" s="10">
        <f>VLOOKUP($B759,'[1]Sin Corporativo'!$Q$6:$AA$1115,4)</f>
        <v>49</v>
      </c>
      <c r="G759" s="12">
        <f>VLOOKUP($B759,'[1]Sin Corporativo'!$Q$6:$AA$1115,5)</f>
        <v>55</v>
      </c>
      <c r="H759" s="11">
        <f>VLOOKUP($B759,'[1]Sin Corporativo'!$Q$6:$AA$1115,6)</f>
        <v>57</v>
      </c>
      <c r="I759" s="10">
        <f>VLOOKUP($B759,'[1]Sin Corporativo'!$Q$6:$AA$1115,7)</f>
        <v>57</v>
      </c>
      <c r="J759" s="10">
        <f>VLOOKUP($B759,'[1]Sin Corporativo'!$Q$6:$AA$1115,8)</f>
        <v>57</v>
      </c>
      <c r="K759" s="7">
        <f>VLOOKUP($B759,'[1]Sin Corporativo'!$Q$6:$AA$1115,9)</f>
        <v>55</v>
      </c>
      <c r="L759" s="11">
        <f>VLOOKUP($B759,'[1]Sin Corporativo'!$Q$6:$AA$1115,10)</f>
        <v>47</v>
      </c>
      <c r="M759" s="10">
        <f>VLOOKUP($B759,'[1]Sin Corporativo'!$Q$6:$AA$1115,11)</f>
        <v>39</v>
      </c>
      <c r="N759" s="29">
        <f>VLOOKUP($B759,'[2]pop-2020-2023'!$I$5:$M$1126,2)</f>
        <v>12286</v>
      </c>
      <c r="O759" s="28">
        <f>VLOOKUP($B759,'[2]pop-2020-2023'!$I$5:$M$1126,3)</f>
        <v>12393</v>
      </c>
      <c r="P759" s="28">
        <f>VLOOKUP($B759,'[2]pop-2020-2023'!$I$5:$M$1126,4)</f>
        <v>12461</v>
      </c>
      <c r="Q759" s="30">
        <f>VLOOKUP($B759,'[2]pop-2020-2023'!$I$5:$M$1126,5)</f>
        <v>12547</v>
      </c>
      <c r="R759" s="29">
        <f>VLOOKUP($B759,'[3]Hogares total'!$D$5:$L$1126,6)</f>
        <v>3726</v>
      </c>
      <c r="S759" s="28">
        <f>VLOOKUP($B759,'[3]Hogares total'!$D$5:$L$1126,7)</f>
        <v>3797</v>
      </c>
      <c r="T759" s="28">
        <f>VLOOKUP($B759,'[3]Hogares total'!$D$5:$L$1126,8)</f>
        <v>3872</v>
      </c>
      <c r="U759" s="30">
        <f>VLOOKUP($B759,'[3]Hogares total'!$D$5:$L$1126,9)</f>
        <v>3947</v>
      </c>
      <c r="V759" s="29"/>
      <c r="W759" s="43">
        <f t="shared" si="83"/>
        <v>3.6310820624546117E-3</v>
      </c>
      <c r="X759" s="43">
        <f t="shared" si="84"/>
        <v>4.5742717277907066E-3</v>
      </c>
      <c r="Y759" s="47">
        <f t="shared" si="85"/>
        <v>3.1083127440822509E-3</v>
      </c>
      <c r="Z759" s="29"/>
      <c r="AA759" s="43">
        <f t="shared" si="86"/>
        <v>1.18514616802739E-2</v>
      </c>
      <c r="AB759" s="43">
        <f t="shared" si="87"/>
        <v>1.4721074380165289E-2</v>
      </c>
      <c r="AC759" s="47">
        <f t="shared" si="88"/>
        <v>9.8809222194071438E-3</v>
      </c>
      <c r="AD759" t="str">
        <f t="shared" si="82"/>
        <v/>
      </c>
    </row>
    <row r="760" spans="2:30" x14ac:dyDescent="0.25">
      <c r="B760" s="9" t="s">
        <v>758</v>
      </c>
      <c r="C760" s="23" t="str">
        <f>VLOOKUP(B760,[2]Municipal!$C$15:$D$60549,2)</f>
        <v>Nariño</v>
      </c>
      <c r="D760" s="11">
        <f>VLOOKUP($B760,'[1]Sin Corporativo'!$Q$6:$AA$1115,2)</f>
        <v>290</v>
      </c>
      <c r="E760" s="10">
        <f>VLOOKUP($B760,'[1]Sin Corporativo'!$Q$6:$AA$1115,3)</f>
        <v>290</v>
      </c>
      <c r="F760" s="10">
        <f>VLOOKUP($B760,'[1]Sin Corporativo'!$Q$6:$AA$1115,4)</f>
        <v>305</v>
      </c>
      <c r="G760" s="12">
        <f>VLOOKUP($B760,'[1]Sin Corporativo'!$Q$6:$AA$1115,5)</f>
        <v>308</v>
      </c>
      <c r="H760" s="11">
        <f>VLOOKUP($B760,'[1]Sin Corporativo'!$Q$6:$AA$1115,6)</f>
        <v>312</v>
      </c>
      <c r="I760" s="10">
        <f>VLOOKUP($B760,'[1]Sin Corporativo'!$Q$6:$AA$1115,7)</f>
        <v>315</v>
      </c>
      <c r="J760" s="10">
        <f>VLOOKUP($B760,'[1]Sin Corporativo'!$Q$6:$AA$1115,8)</f>
        <v>323</v>
      </c>
      <c r="K760" s="7">
        <f>VLOOKUP($B760,'[1]Sin Corporativo'!$Q$6:$AA$1115,9)</f>
        <v>315</v>
      </c>
      <c r="L760" s="11">
        <f>VLOOKUP($B760,'[1]Sin Corporativo'!$Q$6:$AA$1115,10)</f>
        <v>316</v>
      </c>
      <c r="M760" s="10">
        <f>VLOOKUP($B760,'[1]Sin Corporativo'!$Q$6:$AA$1115,11)</f>
        <v>314</v>
      </c>
      <c r="N760" s="29">
        <f>VLOOKUP($B760,'[2]pop-2020-2023'!$I$5:$M$1126,2)</f>
        <v>4428</v>
      </c>
      <c r="O760" s="28">
        <f>VLOOKUP($B760,'[2]pop-2020-2023'!$I$5:$M$1126,3)</f>
        <v>4463</v>
      </c>
      <c r="P760" s="28">
        <f>VLOOKUP($B760,'[2]pop-2020-2023'!$I$5:$M$1126,4)</f>
        <v>4504</v>
      </c>
      <c r="Q760" s="30">
        <f>VLOOKUP($B760,'[2]pop-2020-2023'!$I$5:$M$1126,5)</f>
        <v>4541</v>
      </c>
      <c r="R760" s="29">
        <f>VLOOKUP($B760,'[3]Hogares total'!$D$5:$L$1126,6)</f>
        <v>1622</v>
      </c>
      <c r="S760" s="28">
        <f>VLOOKUP($B760,'[3]Hogares total'!$D$5:$L$1126,7)</f>
        <v>1654</v>
      </c>
      <c r="T760" s="28">
        <f>VLOOKUP($B760,'[3]Hogares total'!$D$5:$L$1126,8)</f>
        <v>1686</v>
      </c>
      <c r="U760" s="30">
        <f>VLOOKUP($B760,'[3]Hogares total'!$D$5:$L$1126,9)</f>
        <v>1720</v>
      </c>
      <c r="V760" s="29"/>
      <c r="W760" s="43">
        <f t="shared" si="83"/>
        <v>6.4978713869594446E-2</v>
      </c>
      <c r="X760" s="43">
        <f t="shared" si="84"/>
        <v>6.9937833037300182E-2</v>
      </c>
      <c r="Y760" s="47">
        <f t="shared" si="85"/>
        <v>6.9147764809513318E-2</v>
      </c>
      <c r="Z760" s="29"/>
      <c r="AA760" s="43">
        <f t="shared" si="86"/>
        <v>0.17533252720677148</v>
      </c>
      <c r="AB760" s="43">
        <f t="shared" si="87"/>
        <v>0.18683274021352314</v>
      </c>
      <c r="AC760" s="47">
        <f t="shared" si="88"/>
        <v>0.18255813953488373</v>
      </c>
      <c r="AD760" t="str">
        <f t="shared" si="82"/>
        <v/>
      </c>
    </row>
    <row r="761" spans="2:30" x14ac:dyDescent="0.25">
      <c r="B761" s="9" t="s">
        <v>759</v>
      </c>
      <c r="C761" s="23" t="str">
        <f>VLOOKUP(B761,[2]Municipal!$C$15:$D$60549,2)</f>
        <v>Olaya Herrera</v>
      </c>
      <c r="D761" s="11">
        <f>VLOOKUP($B761,'[1]Sin Corporativo'!$Q$6:$AA$1115,2)</f>
        <v>83</v>
      </c>
      <c r="E761" s="10">
        <f>VLOOKUP($B761,'[1]Sin Corporativo'!$Q$6:$AA$1115,3)</f>
        <v>84</v>
      </c>
      <c r="F761" s="10">
        <f>VLOOKUP($B761,'[1]Sin Corporativo'!$Q$6:$AA$1115,4)</f>
        <v>91</v>
      </c>
      <c r="G761" s="12">
        <f>VLOOKUP($B761,'[1]Sin Corporativo'!$Q$6:$AA$1115,5)</f>
        <v>89</v>
      </c>
      <c r="H761" s="11">
        <f>VLOOKUP($B761,'[1]Sin Corporativo'!$Q$6:$AA$1115,6)</f>
        <v>79</v>
      </c>
      <c r="I761" s="10">
        <f>VLOOKUP($B761,'[1]Sin Corporativo'!$Q$6:$AA$1115,7)</f>
        <v>72</v>
      </c>
      <c r="J761" s="10">
        <f>VLOOKUP($B761,'[1]Sin Corporativo'!$Q$6:$AA$1115,8)</f>
        <v>67</v>
      </c>
      <c r="K761" s="7">
        <f>VLOOKUP($B761,'[1]Sin Corporativo'!$Q$6:$AA$1115,9)</f>
        <v>59</v>
      </c>
      <c r="L761" s="11">
        <f>VLOOKUP($B761,'[1]Sin Corporativo'!$Q$6:$AA$1115,10)</f>
        <v>51</v>
      </c>
      <c r="M761" s="10">
        <f>VLOOKUP($B761,'[1]Sin Corporativo'!$Q$6:$AA$1115,11)</f>
        <v>48</v>
      </c>
      <c r="N761" s="29">
        <f>VLOOKUP($B761,'[2]pop-2020-2023'!$I$5:$M$1126,2)</f>
        <v>25811</v>
      </c>
      <c r="O761" s="28">
        <f>VLOOKUP($B761,'[2]pop-2020-2023'!$I$5:$M$1126,3)</f>
        <v>25969</v>
      </c>
      <c r="P761" s="28">
        <f>VLOOKUP($B761,'[2]pop-2020-2023'!$I$5:$M$1126,4)</f>
        <v>26110</v>
      </c>
      <c r="Q761" s="30">
        <f>VLOOKUP($B761,'[2]pop-2020-2023'!$I$5:$M$1126,5)</f>
        <v>26280</v>
      </c>
      <c r="R761" s="29">
        <f>VLOOKUP($B761,'[3]Hogares total'!$D$5:$L$1126,6)</f>
        <v>7306</v>
      </c>
      <c r="S761" s="28">
        <f>VLOOKUP($B761,'[3]Hogares total'!$D$5:$L$1126,7)</f>
        <v>7432</v>
      </c>
      <c r="T761" s="28">
        <f>VLOOKUP($B761,'[3]Hogares total'!$D$5:$L$1126,8)</f>
        <v>7574</v>
      </c>
      <c r="U761" s="30">
        <f>VLOOKUP($B761,'[3]Hogares total'!$D$5:$L$1126,9)</f>
        <v>7721</v>
      </c>
      <c r="V761" s="29"/>
      <c r="W761" s="43">
        <f t="shared" si="83"/>
        <v>3.2346259001116715E-3</v>
      </c>
      <c r="X761" s="43">
        <f t="shared" si="84"/>
        <v>2.7575641516660284E-3</v>
      </c>
      <c r="Y761" s="47">
        <f t="shared" si="85"/>
        <v>1.8264840182648401E-3</v>
      </c>
      <c r="Z761" s="29"/>
      <c r="AA761" s="43">
        <f t="shared" si="86"/>
        <v>1.1302475780409042E-2</v>
      </c>
      <c r="AB761" s="43">
        <f t="shared" si="87"/>
        <v>9.5062054396620015E-3</v>
      </c>
      <c r="AC761" s="47">
        <f t="shared" si="88"/>
        <v>6.2168112938738506E-3</v>
      </c>
      <c r="AD761" t="str">
        <f t="shared" si="82"/>
        <v/>
      </c>
    </row>
    <row r="762" spans="2:30" x14ac:dyDescent="0.25">
      <c r="B762" s="9" t="s">
        <v>760</v>
      </c>
      <c r="C762" s="23" t="str">
        <f>VLOOKUP(B762,[2]Municipal!$C$15:$D$60549,2)</f>
        <v>Ospina</v>
      </c>
      <c r="D762" s="11">
        <f>VLOOKUP($B762,'[1]Sin Corporativo'!$Q$6:$AA$1115,2)</f>
        <v>264</v>
      </c>
      <c r="E762" s="10">
        <f>VLOOKUP($B762,'[1]Sin Corporativo'!$Q$6:$AA$1115,3)</f>
        <v>263</v>
      </c>
      <c r="F762" s="10">
        <f>VLOOKUP($B762,'[1]Sin Corporativo'!$Q$6:$AA$1115,4)</f>
        <v>265</v>
      </c>
      <c r="G762" s="12">
        <f>VLOOKUP($B762,'[1]Sin Corporativo'!$Q$6:$AA$1115,5)</f>
        <v>262</v>
      </c>
      <c r="H762" s="11">
        <f>VLOOKUP($B762,'[1]Sin Corporativo'!$Q$6:$AA$1115,6)</f>
        <v>261</v>
      </c>
      <c r="I762" s="10">
        <f>VLOOKUP($B762,'[1]Sin Corporativo'!$Q$6:$AA$1115,7)</f>
        <v>258</v>
      </c>
      <c r="J762" s="10">
        <f>VLOOKUP($B762,'[1]Sin Corporativo'!$Q$6:$AA$1115,8)</f>
        <v>261</v>
      </c>
      <c r="K762" s="7">
        <f>VLOOKUP($B762,'[1]Sin Corporativo'!$Q$6:$AA$1115,9)</f>
        <v>271</v>
      </c>
      <c r="L762" s="11">
        <f>VLOOKUP($B762,'[1]Sin Corporativo'!$Q$6:$AA$1115,10)</f>
        <v>289</v>
      </c>
      <c r="M762" s="10">
        <f>VLOOKUP($B762,'[1]Sin Corporativo'!$Q$6:$AA$1115,11)</f>
        <v>300</v>
      </c>
      <c r="N762" s="29">
        <f>VLOOKUP($B762,'[2]pop-2020-2023'!$I$5:$M$1126,2)</f>
        <v>7226</v>
      </c>
      <c r="O762" s="28">
        <f>VLOOKUP($B762,'[2]pop-2020-2023'!$I$5:$M$1126,3)</f>
        <v>7294</v>
      </c>
      <c r="P762" s="28">
        <f>VLOOKUP($B762,'[2]pop-2020-2023'!$I$5:$M$1126,4)</f>
        <v>7346</v>
      </c>
      <c r="Q762" s="30">
        <f>VLOOKUP($B762,'[2]pop-2020-2023'!$I$5:$M$1126,5)</f>
        <v>7393</v>
      </c>
      <c r="R762" s="29">
        <f>VLOOKUP($B762,'[3]Hogares total'!$D$5:$L$1126,6)</f>
        <v>2784</v>
      </c>
      <c r="S762" s="28">
        <f>VLOOKUP($B762,'[3]Hogares total'!$D$5:$L$1126,7)</f>
        <v>2835</v>
      </c>
      <c r="T762" s="28">
        <f>VLOOKUP($B762,'[3]Hogares total'!$D$5:$L$1126,8)</f>
        <v>2889</v>
      </c>
      <c r="U762" s="30">
        <f>VLOOKUP($B762,'[3]Hogares total'!$D$5:$L$1126,9)</f>
        <v>2946</v>
      </c>
      <c r="V762" s="29"/>
      <c r="W762" s="43">
        <f t="shared" si="83"/>
        <v>3.605703317795448E-2</v>
      </c>
      <c r="X762" s="43">
        <f t="shared" si="84"/>
        <v>3.5121154369725023E-2</v>
      </c>
      <c r="Y762" s="47">
        <f t="shared" si="85"/>
        <v>4.0578926011091573E-2</v>
      </c>
      <c r="Z762" s="29"/>
      <c r="AA762" s="43">
        <f t="shared" si="86"/>
        <v>9.2768959435626103E-2</v>
      </c>
      <c r="AB762" s="43">
        <f t="shared" si="87"/>
        <v>8.9304257528556599E-2</v>
      </c>
      <c r="AC762" s="47">
        <f t="shared" si="88"/>
        <v>0.10183299389002037</v>
      </c>
      <c r="AD762" t="str">
        <f t="shared" si="82"/>
        <v/>
      </c>
    </row>
    <row r="763" spans="2:30" x14ac:dyDescent="0.25">
      <c r="B763" s="9" t="s">
        <v>761</v>
      </c>
      <c r="C763" s="23" t="str">
        <f>VLOOKUP(B763,[2]Municipal!$C$15:$D$60549,2)</f>
        <v>Francisco Pizarro</v>
      </c>
      <c r="D763" s="11">
        <f>VLOOKUP($B763,'[1]Sin Corporativo'!$Q$6:$AA$1115,2)</f>
        <v>13</v>
      </c>
      <c r="E763" s="10">
        <f>VLOOKUP($B763,'[1]Sin Corporativo'!$Q$6:$AA$1115,3)</f>
        <v>13</v>
      </c>
      <c r="F763" s="10">
        <f>VLOOKUP($B763,'[1]Sin Corporativo'!$Q$6:$AA$1115,4)</f>
        <v>11</v>
      </c>
      <c r="G763" s="12">
        <f>VLOOKUP($B763,'[1]Sin Corporativo'!$Q$6:$AA$1115,5)</f>
        <v>10</v>
      </c>
      <c r="H763" s="11">
        <f>VLOOKUP($B763,'[1]Sin Corporativo'!$Q$6:$AA$1115,6)</f>
        <v>7</v>
      </c>
      <c r="I763" s="10">
        <f>VLOOKUP($B763,'[1]Sin Corporativo'!$Q$6:$AA$1115,7)</f>
        <v>6</v>
      </c>
      <c r="J763" s="10">
        <f>VLOOKUP($B763,'[1]Sin Corporativo'!$Q$6:$AA$1115,8)</f>
        <v>6</v>
      </c>
      <c r="K763" s="7">
        <f>VLOOKUP($B763,'[1]Sin Corporativo'!$Q$6:$AA$1115,9)</f>
        <v>6</v>
      </c>
      <c r="L763" s="11">
        <f>VLOOKUP($B763,'[1]Sin Corporativo'!$Q$6:$AA$1115,10)</f>
        <v>6</v>
      </c>
      <c r="M763" s="10">
        <f>VLOOKUP($B763,'[1]Sin Corporativo'!$Q$6:$AA$1115,11)</f>
        <v>5</v>
      </c>
      <c r="N763" s="29">
        <f>VLOOKUP($B763,'[2]pop-2020-2023'!$I$5:$M$1126,2)</f>
        <v>14545</v>
      </c>
      <c r="O763" s="28">
        <f>VLOOKUP($B763,'[2]pop-2020-2023'!$I$5:$M$1126,3)</f>
        <v>14675</v>
      </c>
      <c r="P763" s="28">
        <f>VLOOKUP($B763,'[2]pop-2020-2023'!$I$5:$M$1126,4)</f>
        <v>14772</v>
      </c>
      <c r="Q763" s="30">
        <f>VLOOKUP($B763,'[2]pop-2020-2023'!$I$5:$M$1126,5)</f>
        <v>14861</v>
      </c>
      <c r="R763" s="29">
        <f>VLOOKUP($B763,'[3]Hogares total'!$D$5:$L$1126,6)</f>
        <v>4591</v>
      </c>
      <c r="S763" s="28">
        <f>VLOOKUP($B763,'[3]Hogares total'!$D$5:$L$1126,7)</f>
        <v>4675</v>
      </c>
      <c r="T763" s="28">
        <f>VLOOKUP($B763,'[3]Hogares total'!$D$5:$L$1126,8)</f>
        <v>4767</v>
      </c>
      <c r="U763" s="30">
        <f>VLOOKUP($B763,'[3]Hogares total'!$D$5:$L$1126,9)</f>
        <v>4861</v>
      </c>
      <c r="V763" s="29"/>
      <c r="W763" s="43">
        <f t="shared" si="83"/>
        <v>8.8586030664395234E-4</v>
      </c>
      <c r="X763" s="43">
        <f t="shared" si="84"/>
        <v>4.0617384240454913E-4</v>
      </c>
      <c r="Y763" s="47">
        <f t="shared" si="85"/>
        <v>3.3645111365318618E-4</v>
      </c>
      <c r="Z763" s="29"/>
      <c r="AA763" s="43">
        <f t="shared" si="86"/>
        <v>2.7807486631016044E-3</v>
      </c>
      <c r="AB763" s="43">
        <f t="shared" si="87"/>
        <v>1.2586532410320957E-3</v>
      </c>
      <c r="AC763" s="47">
        <f t="shared" si="88"/>
        <v>1.0285949393128986E-3</v>
      </c>
      <c r="AD763" t="str">
        <f t="shared" si="82"/>
        <v/>
      </c>
    </row>
    <row r="764" spans="2:30" x14ac:dyDescent="0.25">
      <c r="B764" s="9" t="s">
        <v>762</v>
      </c>
      <c r="C764" s="23" t="str">
        <f>VLOOKUP(B764,[2]Municipal!$C$15:$D$60549,2)</f>
        <v>Policarpa</v>
      </c>
      <c r="D764" s="11">
        <f>VLOOKUP($B764,'[1]Sin Corporativo'!$Q$6:$AA$1115,2)</f>
        <v>283</v>
      </c>
      <c r="E764" s="10">
        <f>VLOOKUP($B764,'[1]Sin Corporativo'!$Q$6:$AA$1115,3)</f>
        <v>391</v>
      </c>
      <c r="F764" s="10">
        <f>VLOOKUP($B764,'[1]Sin Corporativo'!$Q$6:$AA$1115,4)</f>
        <v>419</v>
      </c>
      <c r="G764" s="12">
        <f>VLOOKUP($B764,'[1]Sin Corporativo'!$Q$6:$AA$1115,5)</f>
        <v>452</v>
      </c>
      <c r="H764" s="11">
        <f>VLOOKUP($B764,'[1]Sin Corporativo'!$Q$6:$AA$1115,6)</f>
        <v>410</v>
      </c>
      <c r="I764" s="10">
        <f>VLOOKUP($B764,'[1]Sin Corporativo'!$Q$6:$AA$1115,7)</f>
        <v>476</v>
      </c>
      <c r="J764" s="10">
        <f>VLOOKUP($B764,'[1]Sin Corporativo'!$Q$6:$AA$1115,8)</f>
        <v>473</v>
      </c>
      <c r="K764" s="7">
        <f>VLOOKUP($B764,'[1]Sin Corporativo'!$Q$6:$AA$1115,9)</f>
        <v>491</v>
      </c>
      <c r="L764" s="11">
        <f>VLOOKUP($B764,'[1]Sin Corporativo'!$Q$6:$AA$1115,10)</f>
        <v>897</v>
      </c>
      <c r="M764" s="10">
        <f>VLOOKUP($B764,'[1]Sin Corporativo'!$Q$6:$AA$1115,11)</f>
        <v>1024</v>
      </c>
      <c r="N764" s="29">
        <f>VLOOKUP($B764,'[2]pop-2020-2023'!$I$5:$M$1126,2)</f>
        <v>10091</v>
      </c>
      <c r="O764" s="28">
        <f>VLOOKUP($B764,'[2]pop-2020-2023'!$I$5:$M$1126,3)</f>
        <v>10180</v>
      </c>
      <c r="P764" s="28">
        <f>VLOOKUP($B764,'[2]pop-2020-2023'!$I$5:$M$1126,4)</f>
        <v>10230</v>
      </c>
      <c r="Q764" s="30">
        <f>VLOOKUP($B764,'[2]pop-2020-2023'!$I$5:$M$1126,5)</f>
        <v>10314</v>
      </c>
      <c r="R764" s="29">
        <f>VLOOKUP($B764,'[3]Hogares total'!$D$5:$L$1126,6)</f>
        <v>3696</v>
      </c>
      <c r="S764" s="28">
        <f>VLOOKUP($B764,'[3]Hogares total'!$D$5:$L$1126,7)</f>
        <v>3763</v>
      </c>
      <c r="T764" s="28">
        <f>VLOOKUP($B764,'[3]Hogares total'!$D$5:$L$1126,8)</f>
        <v>3833</v>
      </c>
      <c r="U764" s="30">
        <f>VLOOKUP($B764,'[3]Hogares total'!$D$5:$L$1126,9)</f>
        <v>3909</v>
      </c>
      <c r="V764" s="29"/>
      <c r="W764" s="43">
        <f t="shared" si="83"/>
        <v>3.8408644400785855E-2</v>
      </c>
      <c r="X764" s="43">
        <f t="shared" si="84"/>
        <v>4.6529814271749757E-2</v>
      </c>
      <c r="Y764" s="47">
        <f t="shared" si="85"/>
        <v>9.928252860190033E-2</v>
      </c>
      <c r="Z764" s="29"/>
      <c r="AA764" s="43">
        <f t="shared" si="86"/>
        <v>0.10390645761360616</v>
      </c>
      <c r="AB764" s="43">
        <f t="shared" si="87"/>
        <v>0.12418471171406209</v>
      </c>
      <c r="AC764" s="47">
        <f t="shared" si="88"/>
        <v>0.26195958045535944</v>
      </c>
      <c r="AD764" t="str">
        <f t="shared" si="82"/>
        <v/>
      </c>
    </row>
    <row r="765" spans="2:30" x14ac:dyDescent="0.25">
      <c r="B765" s="9" t="s">
        <v>763</v>
      </c>
      <c r="C765" s="23" t="str">
        <f>VLOOKUP(B765,[2]Municipal!$C$15:$D$60549,2)</f>
        <v>Potosí</v>
      </c>
      <c r="D765" s="11">
        <f>VLOOKUP($B765,'[1]Sin Corporativo'!$Q$6:$AA$1115,2)</f>
        <v>26</v>
      </c>
      <c r="E765" s="10">
        <f>VLOOKUP($B765,'[1]Sin Corporativo'!$Q$6:$AA$1115,3)</f>
        <v>24</v>
      </c>
      <c r="F765" s="10">
        <f>VLOOKUP($B765,'[1]Sin Corporativo'!$Q$6:$AA$1115,4)</f>
        <v>21</v>
      </c>
      <c r="G765" s="12">
        <f>VLOOKUP($B765,'[1]Sin Corporativo'!$Q$6:$AA$1115,5)</f>
        <v>10</v>
      </c>
      <c r="H765" s="11">
        <f>VLOOKUP($B765,'[1]Sin Corporativo'!$Q$6:$AA$1115,6)</f>
        <v>11</v>
      </c>
      <c r="I765" s="10">
        <f>VLOOKUP($B765,'[1]Sin Corporativo'!$Q$6:$AA$1115,7)</f>
        <v>11</v>
      </c>
      <c r="J765" s="10">
        <f>VLOOKUP($B765,'[1]Sin Corporativo'!$Q$6:$AA$1115,8)</f>
        <v>11</v>
      </c>
      <c r="K765" s="7">
        <f>VLOOKUP($B765,'[1]Sin Corporativo'!$Q$6:$AA$1115,9)</f>
        <v>10</v>
      </c>
      <c r="L765" s="11">
        <f>VLOOKUP($B765,'[1]Sin Corporativo'!$Q$6:$AA$1115,10)</f>
        <v>27</v>
      </c>
      <c r="M765" s="10">
        <f>VLOOKUP($B765,'[1]Sin Corporativo'!$Q$6:$AA$1115,11)</f>
        <v>15</v>
      </c>
      <c r="N765" s="29">
        <f>VLOOKUP($B765,'[2]pop-2020-2023'!$I$5:$M$1126,2)</f>
        <v>10564</v>
      </c>
      <c r="O765" s="28">
        <f>VLOOKUP($B765,'[2]pop-2020-2023'!$I$5:$M$1126,3)</f>
        <v>10578</v>
      </c>
      <c r="P765" s="28">
        <f>VLOOKUP($B765,'[2]pop-2020-2023'!$I$5:$M$1126,4)</f>
        <v>10658</v>
      </c>
      <c r="Q765" s="30">
        <f>VLOOKUP($B765,'[2]pop-2020-2023'!$I$5:$M$1126,5)</f>
        <v>10719</v>
      </c>
      <c r="R765" s="29">
        <f>VLOOKUP($B765,'[3]Hogares total'!$D$5:$L$1126,6)</f>
        <v>3412</v>
      </c>
      <c r="S765" s="28">
        <f>VLOOKUP($B765,'[3]Hogares total'!$D$5:$L$1126,7)</f>
        <v>3472</v>
      </c>
      <c r="T765" s="28">
        <f>VLOOKUP($B765,'[3]Hogares total'!$D$5:$L$1126,8)</f>
        <v>3541</v>
      </c>
      <c r="U765" s="30">
        <f>VLOOKUP($B765,'[3]Hogares total'!$D$5:$L$1126,9)</f>
        <v>3610</v>
      </c>
      <c r="V765" s="29"/>
      <c r="W765" s="43">
        <f t="shared" si="83"/>
        <v>2.2688598979013048E-3</v>
      </c>
      <c r="X765" s="43">
        <f t="shared" si="84"/>
        <v>1.0320885719647213E-3</v>
      </c>
      <c r="Y765" s="47">
        <f t="shared" si="85"/>
        <v>1.399384270920795E-3</v>
      </c>
      <c r="Z765" s="29"/>
      <c r="AA765" s="43">
        <f t="shared" si="86"/>
        <v>6.9124423963133645E-3</v>
      </c>
      <c r="AB765" s="43">
        <f t="shared" si="87"/>
        <v>3.1064670996893535E-3</v>
      </c>
      <c r="AC765" s="47">
        <f t="shared" si="88"/>
        <v>4.1551246537396124E-3</v>
      </c>
      <c r="AD765" t="str">
        <f t="shared" si="82"/>
        <v/>
      </c>
    </row>
    <row r="766" spans="2:30" x14ac:dyDescent="0.25">
      <c r="B766" s="9" t="s">
        <v>764</v>
      </c>
      <c r="C766" s="23" t="str">
        <f>VLOOKUP(B766,[2]Municipal!$C$15:$D$60549,2)</f>
        <v>Providencia</v>
      </c>
      <c r="D766" s="11">
        <f>VLOOKUP($B766,'[1]Sin Corporativo'!$Q$6:$AA$1115,2)</f>
        <v>48</v>
      </c>
      <c r="E766" s="10">
        <f>VLOOKUP($B766,'[1]Sin Corporativo'!$Q$6:$AA$1115,3)</f>
        <v>48</v>
      </c>
      <c r="F766" s="10">
        <f>VLOOKUP($B766,'[1]Sin Corporativo'!$Q$6:$AA$1115,4)</f>
        <v>48</v>
      </c>
      <c r="G766" s="12">
        <f>VLOOKUP($B766,'[1]Sin Corporativo'!$Q$6:$AA$1115,5)</f>
        <v>44</v>
      </c>
      <c r="H766" s="11">
        <f>VLOOKUP($B766,'[1]Sin Corporativo'!$Q$6:$AA$1115,6)</f>
        <v>44</v>
      </c>
      <c r="I766" s="10">
        <f>VLOOKUP($B766,'[1]Sin Corporativo'!$Q$6:$AA$1115,7)</f>
        <v>43</v>
      </c>
      <c r="J766" s="10">
        <f>VLOOKUP($B766,'[1]Sin Corporativo'!$Q$6:$AA$1115,8)</f>
        <v>43</v>
      </c>
      <c r="K766" s="7">
        <f>VLOOKUP($B766,'[1]Sin Corporativo'!$Q$6:$AA$1115,9)</f>
        <v>42</v>
      </c>
      <c r="L766" s="11">
        <f>VLOOKUP($B766,'[1]Sin Corporativo'!$Q$6:$AA$1115,10)</f>
        <v>46</v>
      </c>
      <c r="M766" s="10">
        <f>VLOOKUP($B766,'[1]Sin Corporativo'!$Q$6:$AA$1115,11)</f>
        <v>49</v>
      </c>
      <c r="N766" s="29">
        <f>VLOOKUP($B766,'[2]pop-2020-2023'!$I$5:$M$1126,2)</f>
        <v>5658</v>
      </c>
      <c r="O766" s="28">
        <f>VLOOKUP($B766,'[2]pop-2020-2023'!$I$5:$M$1126,3)</f>
        <v>5718</v>
      </c>
      <c r="P766" s="28">
        <f>VLOOKUP($B766,'[2]pop-2020-2023'!$I$5:$M$1126,4)</f>
        <v>5728</v>
      </c>
      <c r="Q766" s="30">
        <f>VLOOKUP($B766,'[2]pop-2020-2023'!$I$5:$M$1126,5)</f>
        <v>5796</v>
      </c>
      <c r="R766" s="29">
        <f>VLOOKUP($B766,'[3]Hogares total'!$D$5:$L$1126,6)</f>
        <v>2657</v>
      </c>
      <c r="S766" s="28">
        <f>VLOOKUP($B766,'[3]Hogares total'!$D$5:$L$1126,7)</f>
        <v>2705</v>
      </c>
      <c r="T766" s="28">
        <f>VLOOKUP($B766,'[3]Hogares total'!$D$5:$L$1126,8)</f>
        <v>2756</v>
      </c>
      <c r="U766" s="30">
        <f>VLOOKUP($B766,'[3]Hogares total'!$D$5:$L$1126,9)</f>
        <v>2809</v>
      </c>
      <c r="V766" s="29"/>
      <c r="W766" s="43">
        <f t="shared" si="83"/>
        <v>8.3945435466946487E-3</v>
      </c>
      <c r="X766" s="43">
        <f t="shared" si="84"/>
        <v>7.5069832402234636E-3</v>
      </c>
      <c r="Y766" s="47">
        <f t="shared" si="85"/>
        <v>8.4541062801932361E-3</v>
      </c>
      <c r="Z766" s="29"/>
      <c r="AA766" s="43">
        <f t="shared" si="86"/>
        <v>1.7744916820702401E-2</v>
      </c>
      <c r="AB766" s="43">
        <f t="shared" si="87"/>
        <v>1.5602322206095792E-2</v>
      </c>
      <c r="AC766" s="47">
        <f t="shared" si="88"/>
        <v>1.7443930224279102E-2</v>
      </c>
      <c r="AD766" t="str">
        <f t="shared" si="82"/>
        <v/>
      </c>
    </row>
    <row r="767" spans="2:30" x14ac:dyDescent="0.25">
      <c r="B767" s="9" t="s">
        <v>765</v>
      </c>
      <c r="C767" s="23" t="str">
        <f>VLOOKUP(B767,[2]Municipal!$C$15:$D$60549,2)</f>
        <v>Puerres</v>
      </c>
      <c r="D767" s="11">
        <f>VLOOKUP($B767,'[1]Sin Corporativo'!$Q$6:$AA$1115,2)</f>
        <v>81</v>
      </c>
      <c r="E767" s="10">
        <f>VLOOKUP($B767,'[1]Sin Corporativo'!$Q$6:$AA$1115,3)</f>
        <v>83</v>
      </c>
      <c r="F767" s="10">
        <f>VLOOKUP($B767,'[1]Sin Corporativo'!$Q$6:$AA$1115,4)</f>
        <v>80</v>
      </c>
      <c r="G767" s="12">
        <f>VLOOKUP($B767,'[1]Sin Corporativo'!$Q$6:$AA$1115,5)</f>
        <v>70</v>
      </c>
      <c r="H767" s="11">
        <f>VLOOKUP($B767,'[1]Sin Corporativo'!$Q$6:$AA$1115,6)</f>
        <v>75</v>
      </c>
      <c r="I767" s="10">
        <f>VLOOKUP($B767,'[1]Sin Corporativo'!$Q$6:$AA$1115,7)</f>
        <v>66</v>
      </c>
      <c r="J767" s="10">
        <f>VLOOKUP($B767,'[1]Sin Corporativo'!$Q$6:$AA$1115,8)</f>
        <v>67</v>
      </c>
      <c r="K767" s="7">
        <f>VLOOKUP($B767,'[1]Sin Corporativo'!$Q$6:$AA$1115,9)</f>
        <v>65</v>
      </c>
      <c r="L767" s="11">
        <f>VLOOKUP($B767,'[1]Sin Corporativo'!$Q$6:$AA$1115,10)</f>
        <v>62</v>
      </c>
      <c r="M767" s="10">
        <f>VLOOKUP($B767,'[1]Sin Corporativo'!$Q$6:$AA$1115,11)</f>
        <v>59</v>
      </c>
      <c r="N767" s="29">
        <f>VLOOKUP($B767,'[2]pop-2020-2023'!$I$5:$M$1126,2)</f>
        <v>8711</v>
      </c>
      <c r="O767" s="28">
        <f>VLOOKUP($B767,'[2]pop-2020-2023'!$I$5:$M$1126,3)</f>
        <v>8733</v>
      </c>
      <c r="P767" s="28">
        <f>VLOOKUP($B767,'[2]pop-2020-2023'!$I$5:$M$1126,4)</f>
        <v>8793</v>
      </c>
      <c r="Q767" s="30">
        <f>VLOOKUP($B767,'[2]pop-2020-2023'!$I$5:$M$1126,5)</f>
        <v>8854</v>
      </c>
      <c r="R767" s="29">
        <f>VLOOKUP($B767,'[3]Hogares total'!$D$5:$L$1126,6)</f>
        <v>3195</v>
      </c>
      <c r="S767" s="28">
        <f>VLOOKUP($B767,'[3]Hogares total'!$D$5:$L$1126,7)</f>
        <v>3253</v>
      </c>
      <c r="T767" s="28">
        <f>VLOOKUP($B767,'[3]Hogares total'!$D$5:$L$1126,8)</f>
        <v>3317</v>
      </c>
      <c r="U767" s="30">
        <f>VLOOKUP($B767,'[3]Hogares total'!$D$5:$L$1126,9)</f>
        <v>3383</v>
      </c>
      <c r="V767" s="29"/>
      <c r="W767" s="43">
        <f t="shared" si="83"/>
        <v>9.5041795488377424E-3</v>
      </c>
      <c r="X767" s="43">
        <f t="shared" si="84"/>
        <v>7.5059706584783351E-3</v>
      </c>
      <c r="Y767" s="47">
        <f t="shared" si="85"/>
        <v>6.6636548452676759E-3</v>
      </c>
      <c r="Z767" s="29"/>
      <c r="AA767" s="43">
        <f t="shared" si="86"/>
        <v>2.5514909314478942E-2</v>
      </c>
      <c r="AB767" s="43">
        <f t="shared" si="87"/>
        <v>1.9897497738920713E-2</v>
      </c>
      <c r="AC767" s="47">
        <f t="shared" si="88"/>
        <v>1.7440141885900089E-2</v>
      </c>
      <c r="AD767" t="str">
        <f t="shared" si="82"/>
        <v/>
      </c>
    </row>
    <row r="768" spans="2:30" x14ac:dyDescent="0.25">
      <c r="B768" s="9" t="s">
        <v>766</v>
      </c>
      <c r="C768" s="23" t="str">
        <f>VLOOKUP(B768,[2]Municipal!$C$15:$D$60549,2)</f>
        <v>Pupiales</v>
      </c>
      <c r="D768" s="11">
        <f>VLOOKUP($B768,'[1]Sin Corporativo'!$Q$6:$AA$1115,2)</f>
        <v>171</v>
      </c>
      <c r="E768" s="10">
        <f>VLOOKUP($B768,'[1]Sin Corporativo'!$Q$6:$AA$1115,3)</f>
        <v>179</v>
      </c>
      <c r="F768" s="10">
        <f>VLOOKUP($B768,'[1]Sin Corporativo'!$Q$6:$AA$1115,4)</f>
        <v>214</v>
      </c>
      <c r="G768" s="12">
        <f>VLOOKUP($B768,'[1]Sin Corporativo'!$Q$6:$AA$1115,5)</f>
        <v>237</v>
      </c>
      <c r="H768" s="11">
        <f>VLOOKUP($B768,'[1]Sin Corporativo'!$Q$6:$AA$1115,6)</f>
        <v>249</v>
      </c>
      <c r="I768" s="10">
        <f>VLOOKUP($B768,'[1]Sin Corporativo'!$Q$6:$AA$1115,7)</f>
        <v>246</v>
      </c>
      <c r="J768" s="10">
        <f>VLOOKUP($B768,'[1]Sin Corporativo'!$Q$6:$AA$1115,8)</f>
        <v>293</v>
      </c>
      <c r="K768" s="7">
        <f>VLOOKUP($B768,'[1]Sin Corporativo'!$Q$6:$AA$1115,9)</f>
        <v>295</v>
      </c>
      <c r="L768" s="11">
        <f>VLOOKUP($B768,'[1]Sin Corporativo'!$Q$6:$AA$1115,10)</f>
        <v>667</v>
      </c>
      <c r="M768" s="10">
        <f>VLOOKUP($B768,'[1]Sin Corporativo'!$Q$6:$AA$1115,11)</f>
        <v>270</v>
      </c>
      <c r="N768" s="29">
        <f>VLOOKUP($B768,'[2]pop-2020-2023'!$I$5:$M$1126,2)</f>
        <v>17807</v>
      </c>
      <c r="O768" s="28">
        <f>VLOOKUP($B768,'[2]pop-2020-2023'!$I$5:$M$1126,3)</f>
        <v>17946</v>
      </c>
      <c r="P768" s="28">
        <f>VLOOKUP($B768,'[2]pop-2020-2023'!$I$5:$M$1126,4)</f>
        <v>18069</v>
      </c>
      <c r="Q768" s="30">
        <f>VLOOKUP($B768,'[2]pop-2020-2023'!$I$5:$M$1126,5)</f>
        <v>18164</v>
      </c>
      <c r="R768" s="29">
        <f>VLOOKUP($B768,'[3]Hogares total'!$D$5:$L$1126,6)</f>
        <v>5765</v>
      </c>
      <c r="S768" s="28">
        <f>VLOOKUP($B768,'[3]Hogares total'!$D$5:$L$1126,7)</f>
        <v>5867</v>
      </c>
      <c r="T768" s="28">
        <f>VLOOKUP($B768,'[3]Hogares total'!$D$5:$L$1126,8)</f>
        <v>5981</v>
      </c>
      <c r="U768" s="30">
        <f>VLOOKUP($B768,'[3]Hogares total'!$D$5:$L$1126,9)</f>
        <v>6103</v>
      </c>
      <c r="V768" s="29"/>
      <c r="W768" s="43">
        <f t="shared" si="83"/>
        <v>9.974367547085701E-3</v>
      </c>
      <c r="X768" s="43">
        <f t="shared" si="84"/>
        <v>1.3614477834965964E-2</v>
      </c>
      <c r="Y768" s="47">
        <f t="shared" si="85"/>
        <v>1.4864567275930413E-2</v>
      </c>
      <c r="Z768" s="29"/>
      <c r="AA768" s="43">
        <f t="shared" si="86"/>
        <v>3.0509630134651439E-2</v>
      </c>
      <c r="AB768" s="43">
        <f t="shared" si="87"/>
        <v>4.1130245778297943E-2</v>
      </c>
      <c r="AC768" s="47">
        <f t="shared" si="88"/>
        <v>4.4240537440602981E-2</v>
      </c>
      <c r="AD768" t="str">
        <f t="shared" si="82"/>
        <v/>
      </c>
    </row>
    <row r="769" spans="2:30" x14ac:dyDescent="0.25">
      <c r="B769" s="9" t="s">
        <v>767</v>
      </c>
      <c r="C769" s="23" t="str">
        <f>VLOOKUP(B769,[2]Municipal!$C$15:$D$60549,2)</f>
        <v>Ricaurte</v>
      </c>
      <c r="D769" s="11">
        <f>VLOOKUP($B769,'[1]Sin Corporativo'!$Q$6:$AA$1115,2)</f>
        <v>44</v>
      </c>
      <c r="E769" s="10">
        <f>VLOOKUP($B769,'[1]Sin Corporativo'!$Q$6:$AA$1115,3)</f>
        <v>41</v>
      </c>
      <c r="F769" s="10">
        <f>VLOOKUP($B769,'[1]Sin Corporativo'!$Q$6:$AA$1115,4)</f>
        <v>41</v>
      </c>
      <c r="G769" s="12">
        <f>VLOOKUP($B769,'[1]Sin Corporativo'!$Q$6:$AA$1115,5)</f>
        <v>32</v>
      </c>
      <c r="H769" s="11">
        <f>VLOOKUP($B769,'[1]Sin Corporativo'!$Q$6:$AA$1115,6)</f>
        <v>33</v>
      </c>
      <c r="I769" s="10">
        <f>VLOOKUP($B769,'[1]Sin Corporativo'!$Q$6:$AA$1115,7)</f>
        <v>25</v>
      </c>
      <c r="J769" s="10">
        <f>VLOOKUP($B769,'[1]Sin Corporativo'!$Q$6:$AA$1115,8)</f>
        <v>16</v>
      </c>
      <c r="K769" s="7">
        <f>VLOOKUP($B769,'[1]Sin Corporativo'!$Q$6:$AA$1115,9)</f>
        <v>11</v>
      </c>
      <c r="L769" s="11">
        <f>VLOOKUP($B769,'[1]Sin Corporativo'!$Q$6:$AA$1115,10)</f>
        <v>9</v>
      </c>
      <c r="M769" s="10">
        <f>VLOOKUP($B769,'[1]Sin Corporativo'!$Q$6:$AA$1115,11)</f>
        <v>6</v>
      </c>
      <c r="N769" s="29">
        <f>VLOOKUP($B769,'[2]pop-2020-2023'!$I$5:$M$1126,2)</f>
        <v>20152</v>
      </c>
      <c r="O769" s="28">
        <f>VLOOKUP($B769,'[2]pop-2020-2023'!$I$5:$M$1126,3)</f>
        <v>20313</v>
      </c>
      <c r="P769" s="28">
        <f>VLOOKUP($B769,'[2]pop-2020-2023'!$I$5:$M$1126,4)</f>
        <v>20436</v>
      </c>
      <c r="Q769" s="30">
        <f>VLOOKUP($B769,'[2]pop-2020-2023'!$I$5:$M$1126,5)</f>
        <v>20581</v>
      </c>
      <c r="R769" s="29">
        <f>VLOOKUP($B769,'[3]Hogares total'!$D$5:$L$1126,6)</f>
        <v>6467</v>
      </c>
      <c r="S769" s="28">
        <f>VLOOKUP($B769,'[3]Hogares total'!$D$5:$L$1126,7)</f>
        <v>6583</v>
      </c>
      <c r="T769" s="28">
        <f>VLOOKUP($B769,'[3]Hogares total'!$D$5:$L$1126,8)</f>
        <v>6712</v>
      </c>
      <c r="U769" s="30">
        <f>VLOOKUP($B769,'[3]Hogares total'!$D$5:$L$1126,9)</f>
        <v>6848</v>
      </c>
      <c r="V769" s="29"/>
      <c r="W769" s="43">
        <f t="shared" si="83"/>
        <v>2.0184118544774284E-3</v>
      </c>
      <c r="X769" s="43">
        <f t="shared" si="84"/>
        <v>1.2233313760031317E-3</v>
      </c>
      <c r="Y769" s="47">
        <f t="shared" si="85"/>
        <v>2.9153102375977842E-4</v>
      </c>
      <c r="Z769" s="29"/>
      <c r="AA769" s="43">
        <f t="shared" si="86"/>
        <v>6.2281634513139906E-3</v>
      </c>
      <c r="AB769" s="43">
        <f t="shared" si="87"/>
        <v>3.7246722288438619E-3</v>
      </c>
      <c r="AC769" s="47">
        <f t="shared" si="88"/>
        <v>8.7616822429906541E-4</v>
      </c>
      <c r="AD769" t="str">
        <f t="shared" si="82"/>
        <v/>
      </c>
    </row>
    <row r="770" spans="2:30" x14ac:dyDescent="0.25">
      <c r="B770" s="9" t="s">
        <v>768</v>
      </c>
      <c r="C770" s="23" t="str">
        <f>VLOOKUP(B770,[2]Municipal!$C$15:$D$60549,2)</f>
        <v>Roberto Payán</v>
      </c>
      <c r="D770" s="11">
        <f>VLOOKUP($B770,'[1]Sin Corporativo'!$Q$6:$AA$1115,2)</f>
        <v>150</v>
      </c>
      <c r="E770" s="10">
        <f>VLOOKUP($B770,'[1]Sin Corporativo'!$Q$6:$AA$1115,3)</f>
        <v>161</v>
      </c>
      <c r="F770" s="10">
        <f>VLOOKUP($B770,'[1]Sin Corporativo'!$Q$6:$AA$1115,4)</f>
        <v>165</v>
      </c>
      <c r="G770" s="12">
        <f>VLOOKUP($B770,'[1]Sin Corporativo'!$Q$6:$AA$1115,5)</f>
        <v>144</v>
      </c>
      <c r="H770" s="11">
        <f>VLOOKUP($B770,'[1]Sin Corporativo'!$Q$6:$AA$1115,6)</f>
        <v>118</v>
      </c>
      <c r="I770" s="10">
        <f>VLOOKUP($B770,'[1]Sin Corporativo'!$Q$6:$AA$1115,7)</f>
        <v>102</v>
      </c>
      <c r="J770" s="10">
        <f>VLOOKUP($B770,'[1]Sin Corporativo'!$Q$6:$AA$1115,8)</f>
        <v>90</v>
      </c>
      <c r="K770" s="7">
        <f>VLOOKUP($B770,'[1]Sin Corporativo'!$Q$6:$AA$1115,9)</f>
        <v>204</v>
      </c>
      <c r="L770" s="11">
        <f>VLOOKUP($B770,'[1]Sin Corporativo'!$Q$6:$AA$1115,10)</f>
        <v>186</v>
      </c>
      <c r="M770" s="10">
        <f>VLOOKUP($B770,'[1]Sin Corporativo'!$Q$6:$AA$1115,11)</f>
        <v>186</v>
      </c>
      <c r="N770" s="29">
        <f>VLOOKUP($B770,'[2]pop-2020-2023'!$I$5:$M$1126,2)</f>
        <v>12948</v>
      </c>
      <c r="O770" s="28">
        <f>VLOOKUP($B770,'[2]pop-2020-2023'!$I$5:$M$1126,3)</f>
        <v>13083</v>
      </c>
      <c r="P770" s="28">
        <f>VLOOKUP($B770,'[2]pop-2020-2023'!$I$5:$M$1126,4)</f>
        <v>13159</v>
      </c>
      <c r="Q770" s="30">
        <f>VLOOKUP($B770,'[2]pop-2020-2023'!$I$5:$M$1126,5)</f>
        <v>13249</v>
      </c>
      <c r="R770" s="29">
        <f>VLOOKUP($B770,'[3]Hogares total'!$D$5:$L$1126,6)</f>
        <v>3793</v>
      </c>
      <c r="S770" s="28">
        <f>VLOOKUP($B770,'[3]Hogares total'!$D$5:$L$1126,7)</f>
        <v>3863</v>
      </c>
      <c r="T770" s="28">
        <f>VLOOKUP($B770,'[3]Hogares total'!$D$5:$L$1126,8)</f>
        <v>3939</v>
      </c>
      <c r="U770" s="30">
        <f>VLOOKUP($B770,'[3]Hogares total'!$D$5:$L$1126,9)</f>
        <v>4015</v>
      </c>
      <c r="V770" s="29"/>
      <c r="W770" s="43">
        <f t="shared" si="83"/>
        <v>1.2306046013911182E-2</v>
      </c>
      <c r="X770" s="43">
        <f t="shared" si="84"/>
        <v>7.751348886693518E-3</v>
      </c>
      <c r="Y770" s="47">
        <f t="shared" si="85"/>
        <v>1.4038795380783455E-2</v>
      </c>
      <c r="Z770" s="29"/>
      <c r="AA770" s="43">
        <f t="shared" si="86"/>
        <v>4.1677452756924672E-2</v>
      </c>
      <c r="AB770" s="43">
        <f t="shared" si="87"/>
        <v>2.5894897182025894E-2</v>
      </c>
      <c r="AC770" s="47">
        <f t="shared" si="88"/>
        <v>4.6326276463262768E-2</v>
      </c>
      <c r="AD770" t="str">
        <f t="shared" si="82"/>
        <v/>
      </c>
    </row>
    <row r="771" spans="2:30" x14ac:dyDescent="0.25">
      <c r="B771" s="9" t="s">
        <v>769</v>
      </c>
      <c r="C771" s="23" t="str">
        <f>VLOOKUP(B771,[2]Municipal!$C$15:$D$60549,2)</f>
        <v>Samaniego</v>
      </c>
      <c r="D771" s="11">
        <f>VLOOKUP($B771,'[1]Sin Corporativo'!$Q$6:$AA$1115,2)</f>
        <v>222</v>
      </c>
      <c r="E771" s="10">
        <f>VLOOKUP($B771,'[1]Sin Corporativo'!$Q$6:$AA$1115,3)</f>
        <v>326</v>
      </c>
      <c r="F771" s="10">
        <f>VLOOKUP($B771,'[1]Sin Corporativo'!$Q$6:$AA$1115,4)</f>
        <v>408</v>
      </c>
      <c r="G771" s="12">
        <f>VLOOKUP($B771,'[1]Sin Corporativo'!$Q$6:$AA$1115,5)</f>
        <v>463</v>
      </c>
      <c r="H771" s="11">
        <f>VLOOKUP($B771,'[1]Sin Corporativo'!$Q$6:$AA$1115,6)</f>
        <v>519</v>
      </c>
      <c r="I771" s="10">
        <f>VLOOKUP($B771,'[1]Sin Corporativo'!$Q$6:$AA$1115,7)</f>
        <v>581</v>
      </c>
      <c r="J771" s="10">
        <f>VLOOKUP($B771,'[1]Sin Corporativo'!$Q$6:$AA$1115,8)</f>
        <v>142</v>
      </c>
      <c r="K771" s="7">
        <f>VLOOKUP($B771,'[1]Sin Corporativo'!$Q$6:$AA$1115,9)</f>
        <v>225</v>
      </c>
      <c r="L771" s="11">
        <f>VLOOKUP($B771,'[1]Sin Corporativo'!$Q$6:$AA$1115,10)</f>
        <v>197</v>
      </c>
      <c r="M771" s="10">
        <f>VLOOKUP($B771,'[1]Sin Corporativo'!$Q$6:$AA$1115,11)</f>
        <v>871</v>
      </c>
      <c r="N771" s="29">
        <f>VLOOKUP($B771,'[2]pop-2020-2023'!$I$5:$M$1126,2)</f>
        <v>29569</v>
      </c>
      <c r="O771" s="28">
        <f>VLOOKUP($B771,'[2]pop-2020-2023'!$I$5:$M$1126,3)</f>
        <v>29576</v>
      </c>
      <c r="P771" s="28">
        <f>VLOOKUP($B771,'[2]pop-2020-2023'!$I$5:$M$1126,4)</f>
        <v>29744</v>
      </c>
      <c r="Q771" s="30">
        <f>VLOOKUP($B771,'[2]pop-2020-2023'!$I$5:$M$1126,5)</f>
        <v>29936</v>
      </c>
      <c r="R771" s="29">
        <f>VLOOKUP($B771,'[3]Hogares total'!$D$5:$L$1126,6)</f>
        <v>12613</v>
      </c>
      <c r="S771" s="28">
        <f>VLOOKUP($B771,'[3]Hogares total'!$D$5:$L$1126,7)</f>
        <v>12848</v>
      </c>
      <c r="T771" s="28">
        <f>VLOOKUP($B771,'[3]Hogares total'!$D$5:$L$1126,8)</f>
        <v>13094</v>
      </c>
      <c r="U771" s="30">
        <f>VLOOKUP($B771,'[3]Hogares total'!$D$5:$L$1126,9)</f>
        <v>13347</v>
      </c>
      <c r="V771" s="29"/>
      <c r="W771" s="43">
        <f t="shared" si="83"/>
        <v>1.1022450635650527E-2</v>
      </c>
      <c r="X771" s="43">
        <f t="shared" si="84"/>
        <v>1.9533351264120494E-2</v>
      </c>
      <c r="Y771" s="47">
        <f t="shared" si="85"/>
        <v>2.9095403527525387E-2</v>
      </c>
      <c r="Z771" s="29"/>
      <c r="AA771" s="43">
        <f t="shared" si="86"/>
        <v>2.5373599003735991E-2</v>
      </c>
      <c r="AB771" s="43">
        <f t="shared" si="87"/>
        <v>4.4371467847869252E-2</v>
      </c>
      <c r="AC771" s="47">
        <f t="shared" si="88"/>
        <v>6.5258110436802283E-2</v>
      </c>
      <c r="AD771" t="str">
        <f t="shared" si="82"/>
        <v/>
      </c>
    </row>
    <row r="772" spans="2:30" x14ac:dyDescent="0.25">
      <c r="B772" s="9" t="s">
        <v>770</v>
      </c>
      <c r="C772" s="23" t="str">
        <f>VLOOKUP(B772,[2]Municipal!$C$15:$D$60549,2)</f>
        <v>Sandoná</v>
      </c>
      <c r="D772" s="11">
        <f>VLOOKUP($B772,'[1]Sin Corporativo'!$Q$6:$AA$1115,2)</f>
        <v>255</v>
      </c>
      <c r="E772" s="10">
        <f>VLOOKUP($B772,'[1]Sin Corporativo'!$Q$6:$AA$1115,3)</f>
        <v>435</v>
      </c>
      <c r="F772" s="10">
        <f>VLOOKUP($B772,'[1]Sin Corporativo'!$Q$6:$AA$1115,4)</f>
        <v>528</v>
      </c>
      <c r="G772" s="12">
        <f>VLOOKUP($B772,'[1]Sin Corporativo'!$Q$6:$AA$1115,5)</f>
        <v>531</v>
      </c>
      <c r="H772" s="11">
        <f>VLOOKUP($B772,'[1]Sin Corporativo'!$Q$6:$AA$1115,6)</f>
        <v>713</v>
      </c>
      <c r="I772" s="10">
        <f>VLOOKUP($B772,'[1]Sin Corporativo'!$Q$6:$AA$1115,7)</f>
        <v>394</v>
      </c>
      <c r="J772" s="10">
        <f>VLOOKUP($B772,'[1]Sin Corporativo'!$Q$6:$AA$1115,8)</f>
        <v>493</v>
      </c>
      <c r="K772" s="7">
        <f>VLOOKUP($B772,'[1]Sin Corporativo'!$Q$6:$AA$1115,9)</f>
        <v>498</v>
      </c>
      <c r="L772" s="11">
        <f>VLOOKUP($B772,'[1]Sin Corporativo'!$Q$6:$AA$1115,10)</f>
        <v>652</v>
      </c>
      <c r="M772" s="10">
        <f>VLOOKUP($B772,'[1]Sin Corporativo'!$Q$6:$AA$1115,11)</f>
        <v>835</v>
      </c>
      <c r="N772" s="29">
        <f>VLOOKUP($B772,'[2]pop-2020-2023'!$I$5:$M$1126,2)</f>
        <v>20955</v>
      </c>
      <c r="O772" s="28">
        <f>VLOOKUP($B772,'[2]pop-2020-2023'!$I$5:$M$1126,3)</f>
        <v>20977</v>
      </c>
      <c r="P772" s="28">
        <f>VLOOKUP($B772,'[2]pop-2020-2023'!$I$5:$M$1126,4)</f>
        <v>21113</v>
      </c>
      <c r="Q772" s="30">
        <f>VLOOKUP($B772,'[2]pop-2020-2023'!$I$5:$M$1126,5)</f>
        <v>21244</v>
      </c>
      <c r="R772" s="29">
        <f>VLOOKUP($B772,'[3]Hogares total'!$D$5:$L$1126,6)</f>
        <v>7599</v>
      </c>
      <c r="S772" s="28">
        <f>VLOOKUP($B772,'[3]Hogares total'!$D$5:$L$1126,7)</f>
        <v>7742</v>
      </c>
      <c r="T772" s="28">
        <f>VLOOKUP($B772,'[3]Hogares total'!$D$5:$L$1126,8)</f>
        <v>7894</v>
      </c>
      <c r="U772" s="30">
        <f>VLOOKUP($B772,'[3]Hogares total'!$D$5:$L$1126,9)</f>
        <v>8051</v>
      </c>
      <c r="V772" s="29"/>
      <c r="W772" s="43">
        <f t="shared" si="83"/>
        <v>2.073699766410831E-2</v>
      </c>
      <c r="X772" s="43">
        <f t="shared" si="84"/>
        <v>1.8661488182636292E-2</v>
      </c>
      <c r="Y772" s="47">
        <f t="shared" si="85"/>
        <v>3.9305215590284319E-2</v>
      </c>
      <c r="Z772" s="29"/>
      <c r="AA772" s="43">
        <f t="shared" si="86"/>
        <v>5.6187031774735212E-2</v>
      </c>
      <c r="AB772" s="43">
        <f t="shared" si="87"/>
        <v>4.9911325057005324E-2</v>
      </c>
      <c r="AC772" s="47">
        <f t="shared" si="88"/>
        <v>0.10371382436964352</v>
      </c>
      <c r="AD772" t="str">
        <f t="shared" si="82"/>
        <v/>
      </c>
    </row>
    <row r="773" spans="2:30" x14ac:dyDescent="0.25">
      <c r="B773" s="9" t="s">
        <v>771</v>
      </c>
      <c r="C773" s="23" t="str">
        <f>VLOOKUP(B773,[2]Municipal!$C$15:$D$60549,2)</f>
        <v>San Bernardo</v>
      </c>
      <c r="D773" s="11">
        <f>VLOOKUP($B773,'[1]Sin Corporativo'!$Q$6:$AA$1115,2)</f>
        <v>393</v>
      </c>
      <c r="E773" s="10">
        <f>VLOOKUP($B773,'[1]Sin Corporativo'!$Q$6:$AA$1115,3)</f>
        <v>406</v>
      </c>
      <c r="F773" s="10">
        <f>VLOOKUP($B773,'[1]Sin Corporativo'!$Q$6:$AA$1115,4)</f>
        <v>398</v>
      </c>
      <c r="G773" s="12">
        <f>VLOOKUP($B773,'[1]Sin Corporativo'!$Q$6:$AA$1115,5)</f>
        <v>400</v>
      </c>
      <c r="H773" s="11">
        <f>VLOOKUP($B773,'[1]Sin Corporativo'!$Q$6:$AA$1115,6)</f>
        <v>394</v>
      </c>
      <c r="I773" s="10">
        <f>VLOOKUP($B773,'[1]Sin Corporativo'!$Q$6:$AA$1115,7)</f>
        <v>401</v>
      </c>
      <c r="J773" s="10">
        <f>VLOOKUP($B773,'[1]Sin Corporativo'!$Q$6:$AA$1115,8)</f>
        <v>401</v>
      </c>
      <c r="K773" s="7">
        <f>VLOOKUP($B773,'[1]Sin Corporativo'!$Q$6:$AA$1115,9)</f>
        <v>407</v>
      </c>
      <c r="L773" s="11">
        <f>VLOOKUP($B773,'[1]Sin Corporativo'!$Q$6:$AA$1115,10)</f>
        <v>401</v>
      </c>
      <c r="M773" s="10">
        <f>VLOOKUP($B773,'[1]Sin Corporativo'!$Q$6:$AA$1115,11)</f>
        <v>410</v>
      </c>
      <c r="N773" s="29">
        <f>VLOOKUP($B773,'[2]pop-2020-2023'!$I$5:$M$1126,2)</f>
        <v>9371</v>
      </c>
      <c r="O773" s="28">
        <f>VLOOKUP($B773,'[2]pop-2020-2023'!$I$5:$M$1126,3)</f>
        <v>9443</v>
      </c>
      <c r="P773" s="28">
        <f>VLOOKUP($B773,'[2]pop-2020-2023'!$I$5:$M$1126,4)</f>
        <v>9504</v>
      </c>
      <c r="Q773" s="30">
        <f>VLOOKUP($B773,'[2]pop-2020-2023'!$I$5:$M$1126,5)</f>
        <v>9584</v>
      </c>
      <c r="R773" s="29">
        <f>VLOOKUP($B773,'[3]Hogares total'!$D$5:$L$1126,6)</f>
        <v>3386</v>
      </c>
      <c r="S773" s="28">
        <f>VLOOKUP($B773,'[3]Hogares total'!$D$5:$L$1126,7)</f>
        <v>3449</v>
      </c>
      <c r="T773" s="28">
        <f>VLOOKUP($B773,'[3]Hogares total'!$D$5:$L$1126,8)</f>
        <v>3515</v>
      </c>
      <c r="U773" s="30">
        <f>VLOOKUP($B773,'[3]Hogares total'!$D$5:$L$1126,9)</f>
        <v>3582</v>
      </c>
      <c r="V773" s="29"/>
      <c r="W773" s="43">
        <f t="shared" si="83"/>
        <v>4.2994810971089696E-2</v>
      </c>
      <c r="X773" s="43">
        <f t="shared" si="84"/>
        <v>4.2192760942760942E-2</v>
      </c>
      <c r="Y773" s="47">
        <f t="shared" si="85"/>
        <v>4.2779632721202006E-2</v>
      </c>
      <c r="Z773" s="29"/>
      <c r="AA773" s="43">
        <f t="shared" si="86"/>
        <v>0.11771527979124384</v>
      </c>
      <c r="AB773" s="43">
        <f t="shared" si="87"/>
        <v>0.11408250355618776</v>
      </c>
      <c r="AC773" s="47">
        <f t="shared" si="88"/>
        <v>0.11446119486320491</v>
      </c>
      <c r="AD773" t="str">
        <f t="shared" si="82"/>
        <v/>
      </c>
    </row>
    <row r="774" spans="2:30" x14ac:dyDescent="0.25">
      <c r="B774" s="9" t="s">
        <v>772</v>
      </c>
      <c r="C774" s="23" t="str">
        <f>VLOOKUP(B774,[2]Municipal!$C$15:$D$60549,2)</f>
        <v>San Lorenzo</v>
      </c>
      <c r="D774" s="11">
        <f>VLOOKUP($B774,'[1]Sin Corporativo'!$Q$6:$AA$1115,2)</f>
        <v>268</v>
      </c>
      <c r="E774" s="10">
        <f>VLOOKUP($B774,'[1]Sin Corporativo'!$Q$6:$AA$1115,3)</f>
        <v>277</v>
      </c>
      <c r="F774" s="10">
        <f>VLOOKUP($B774,'[1]Sin Corporativo'!$Q$6:$AA$1115,4)</f>
        <v>297</v>
      </c>
      <c r="G774" s="12">
        <f>VLOOKUP($B774,'[1]Sin Corporativo'!$Q$6:$AA$1115,5)</f>
        <v>313</v>
      </c>
      <c r="H774" s="11">
        <f>VLOOKUP($B774,'[1]Sin Corporativo'!$Q$6:$AA$1115,6)</f>
        <v>336</v>
      </c>
      <c r="I774" s="10">
        <f>VLOOKUP($B774,'[1]Sin Corporativo'!$Q$6:$AA$1115,7)</f>
        <v>345</v>
      </c>
      <c r="J774" s="10">
        <f>VLOOKUP($B774,'[1]Sin Corporativo'!$Q$6:$AA$1115,8)</f>
        <v>383</v>
      </c>
      <c r="K774" s="7">
        <f>VLOOKUP($B774,'[1]Sin Corporativo'!$Q$6:$AA$1115,9)</f>
        <v>386</v>
      </c>
      <c r="L774" s="11">
        <f>VLOOKUP($B774,'[1]Sin Corporativo'!$Q$6:$AA$1115,10)</f>
        <v>389</v>
      </c>
      <c r="M774" s="10">
        <f>VLOOKUP($B774,'[1]Sin Corporativo'!$Q$6:$AA$1115,11)</f>
        <v>399</v>
      </c>
      <c r="N774" s="29">
        <f>VLOOKUP($B774,'[2]pop-2020-2023'!$I$5:$M$1126,2)</f>
        <v>18870</v>
      </c>
      <c r="O774" s="28">
        <f>VLOOKUP($B774,'[2]pop-2020-2023'!$I$5:$M$1126,3)</f>
        <v>19026</v>
      </c>
      <c r="P774" s="28">
        <f>VLOOKUP($B774,'[2]pop-2020-2023'!$I$5:$M$1126,4)</f>
        <v>19149</v>
      </c>
      <c r="Q774" s="30">
        <f>VLOOKUP($B774,'[2]pop-2020-2023'!$I$5:$M$1126,5)</f>
        <v>19280</v>
      </c>
      <c r="R774" s="29">
        <f>VLOOKUP($B774,'[3]Hogares total'!$D$5:$L$1126,6)</f>
        <v>6707</v>
      </c>
      <c r="S774" s="28">
        <f>VLOOKUP($B774,'[3]Hogares total'!$D$5:$L$1126,7)</f>
        <v>6828</v>
      </c>
      <c r="T774" s="28">
        <f>VLOOKUP($B774,'[3]Hogares total'!$D$5:$L$1126,8)</f>
        <v>6961</v>
      </c>
      <c r="U774" s="30">
        <f>VLOOKUP($B774,'[3]Hogares total'!$D$5:$L$1126,9)</f>
        <v>7096</v>
      </c>
      <c r="V774" s="29"/>
      <c r="W774" s="43">
        <f t="shared" si="83"/>
        <v>1.4559024492799328E-2</v>
      </c>
      <c r="X774" s="43">
        <f t="shared" si="84"/>
        <v>1.8016606611311294E-2</v>
      </c>
      <c r="Y774" s="47">
        <f t="shared" si="85"/>
        <v>2.0695020746887966E-2</v>
      </c>
      <c r="Z774" s="29"/>
      <c r="AA774" s="43">
        <f t="shared" si="86"/>
        <v>4.0568248388986525E-2</v>
      </c>
      <c r="AB774" s="43">
        <f t="shared" si="87"/>
        <v>4.9561844562562851E-2</v>
      </c>
      <c r="AC774" s="47">
        <f t="shared" si="88"/>
        <v>5.6228861330326944E-2</v>
      </c>
      <c r="AD774" t="str">
        <f t="shared" ref="AD774:AD837" si="89">IF(AC774&gt;100%,"&gt;100%","")</f>
        <v/>
      </c>
    </row>
    <row r="775" spans="2:30" x14ac:dyDescent="0.25">
      <c r="B775" s="9" t="s">
        <v>773</v>
      </c>
      <c r="C775" s="23" t="str">
        <f>VLOOKUP(B775,[2]Municipal!$C$15:$D$60549,2)</f>
        <v>San Pablo</v>
      </c>
      <c r="D775" s="11">
        <f>VLOOKUP($B775,'[1]Sin Corporativo'!$Q$6:$AA$1115,2)</f>
        <v>676</v>
      </c>
      <c r="E775" s="10">
        <f>VLOOKUP($B775,'[1]Sin Corporativo'!$Q$6:$AA$1115,3)</f>
        <v>419</v>
      </c>
      <c r="F775" s="10">
        <f>VLOOKUP($B775,'[1]Sin Corporativo'!$Q$6:$AA$1115,4)</f>
        <v>639</v>
      </c>
      <c r="G775" s="12">
        <f>VLOOKUP($B775,'[1]Sin Corporativo'!$Q$6:$AA$1115,5)</f>
        <v>393</v>
      </c>
      <c r="H775" s="11">
        <f>VLOOKUP($B775,'[1]Sin Corporativo'!$Q$6:$AA$1115,6)</f>
        <v>356</v>
      </c>
      <c r="I775" s="10">
        <f>VLOOKUP($B775,'[1]Sin Corporativo'!$Q$6:$AA$1115,7)</f>
        <v>511</v>
      </c>
      <c r="J775" s="10">
        <f>VLOOKUP($B775,'[1]Sin Corporativo'!$Q$6:$AA$1115,8)</f>
        <v>488</v>
      </c>
      <c r="K775" s="7">
        <f>VLOOKUP($B775,'[1]Sin Corporativo'!$Q$6:$AA$1115,9)</f>
        <v>474</v>
      </c>
      <c r="L775" s="11">
        <f>VLOOKUP($B775,'[1]Sin Corporativo'!$Q$6:$AA$1115,10)</f>
        <v>470</v>
      </c>
      <c r="M775" s="10">
        <f>VLOOKUP($B775,'[1]Sin Corporativo'!$Q$6:$AA$1115,11)</f>
        <v>439</v>
      </c>
      <c r="N775" s="29">
        <f>VLOOKUP($B775,'[2]pop-2020-2023'!$I$5:$M$1126,2)</f>
        <v>15572</v>
      </c>
      <c r="O775" s="28">
        <f>VLOOKUP($B775,'[2]pop-2020-2023'!$I$5:$M$1126,3)</f>
        <v>15620</v>
      </c>
      <c r="P775" s="28">
        <f>VLOOKUP($B775,'[2]pop-2020-2023'!$I$5:$M$1126,4)</f>
        <v>15712</v>
      </c>
      <c r="Q775" s="30">
        <f>VLOOKUP($B775,'[2]pop-2020-2023'!$I$5:$M$1126,5)</f>
        <v>15838</v>
      </c>
      <c r="R775" s="29">
        <f>VLOOKUP($B775,'[3]Hogares total'!$D$5:$L$1126,6)</f>
        <v>5467</v>
      </c>
      <c r="S775" s="28">
        <f>VLOOKUP($B775,'[3]Hogares total'!$D$5:$L$1126,7)</f>
        <v>5566</v>
      </c>
      <c r="T775" s="28">
        <f>VLOOKUP($B775,'[3]Hogares total'!$D$5:$L$1126,8)</f>
        <v>5676</v>
      </c>
      <c r="U775" s="30">
        <f>VLOOKUP($B775,'[3]Hogares total'!$D$5:$L$1126,9)</f>
        <v>5787</v>
      </c>
      <c r="V775" s="29"/>
      <c r="W775" s="43">
        <f t="shared" ref="W775:W838" si="90">+$E775/O775</f>
        <v>2.6824583866837389E-2</v>
      </c>
      <c r="X775" s="43">
        <f t="shared" ref="X775:X838" si="91">+$I775/P775</f>
        <v>3.2522912423625254E-2</v>
      </c>
      <c r="Y775" s="47">
        <f t="shared" ref="Y775:Y838" si="92">+$M775/Q775</f>
        <v>2.7718146230584668E-2</v>
      </c>
      <c r="Z775" s="29"/>
      <c r="AA775" s="43">
        <f t="shared" ref="AA775:AA838" si="93">+$E775/S775</f>
        <v>7.5278476464247221E-2</v>
      </c>
      <c r="AB775" s="43">
        <f t="shared" ref="AB775:AB838" si="94">+$I775/T775</f>
        <v>9.0028188865398165E-2</v>
      </c>
      <c r="AC775" s="47">
        <f t="shared" ref="AC775:AC838" si="95">+$M775/U775</f>
        <v>7.5859685501987212E-2</v>
      </c>
      <c r="AD775" t="str">
        <f t="shared" si="89"/>
        <v/>
      </c>
    </row>
    <row r="776" spans="2:30" x14ac:dyDescent="0.25">
      <c r="B776" s="9" t="s">
        <v>774</v>
      </c>
      <c r="C776" s="23" t="str">
        <f>VLOOKUP(B776,[2]Municipal!$C$15:$D$60549,2)</f>
        <v>San Pedro de Cartago</v>
      </c>
      <c r="D776" s="11">
        <f>VLOOKUP($B776,'[1]Sin Corporativo'!$Q$6:$AA$1115,2)</f>
        <v>1</v>
      </c>
      <c r="E776" s="10">
        <f>VLOOKUP($B776,'[1]Sin Corporativo'!$Q$6:$AA$1115,3)</f>
        <v>1</v>
      </c>
      <c r="F776" s="10">
        <f>VLOOKUP($B776,'[1]Sin Corporativo'!$Q$6:$AA$1115,4)</f>
        <v>3</v>
      </c>
      <c r="G776" s="12">
        <f>VLOOKUP($B776,'[1]Sin Corporativo'!$Q$6:$AA$1115,5)</f>
        <v>1</v>
      </c>
      <c r="H776" s="11">
        <f>VLOOKUP($B776,'[1]Sin Corporativo'!$Q$6:$AA$1115,6)</f>
        <v>2</v>
      </c>
      <c r="I776" s="10">
        <f>VLOOKUP($B776,'[1]Sin Corporativo'!$Q$6:$AA$1115,7)</f>
        <v>3</v>
      </c>
      <c r="J776" s="10">
        <f>VLOOKUP($B776,'[1]Sin Corporativo'!$Q$6:$AA$1115,8)</f>
        <v>2</v>
      </c>
      <c r="K776" s="7">
        <f>VLOOKUP($B776,'[1]Sin Corporativo'!$Q$6:$AA$1115,9)</f>
        <v>2</v>
      </c>
      <c r="L776" s="11">
        <f>VLOOKUP($B776,'[1]Sin Corporativo'!$Q$6:$AA$1115,10)</f>
        <v>1</v>
      </c>
      <c r="M776" s="10">
        <f>VLOOKUP($B776,'[1]Sin Corporativo'!$Q$6:$AA$1115,11)</f>
        <v>0</v>
      </c>
      <c r="N776" s="29">
        <f>VLOOKUP($B776,'[2]pop-2020-2023'!$I$5:$M$1126,2)</f>
        <v>6975</v>
      </c>
      <c r="O776" s="28">
        <f>VLOOKUP($B776,'[2]pop-2020-2023'!$I$5:$M$1126,3)</f>
        <v>7024</v>
      </c>
      <c r="P776" s="28">
        <f>VLOOKUP($B776,'[2]pop-2020-2023'!$I$5:$M$1126,4)</f>
        <v>7069</v>
      </c>
      <c r="Q776" s="30">
        <f>VLOOKUP($B776,'[2]pop-2020-2023'!$I$5:$M$1126,5)</f>
        <v>7100</v>
      </c>
      <c r="R776" s="29">
        <f>VLOOKUP($B776,'[3]Hogares total'!$D$5:$L$1126,6)</f>
        <v>2377</v>
      </c>
      <c r="S776" s="28">
        <f>VLOOKUP($B776,'[3]Hogares total'!$D$5:$L$1126,7)</f>
        <v>2420</v>
      </c>
      <c r="T776" s="28">
        <f>VLOOKUP($B776,'[3]Hogares total'!$D$5:$L$1126,8)</f>
        <v>2465</v>
      </c>
      <c r="U776" s="30">
        <f>VLOOKUP($B776,'[3]Hogares total'!$D$5:$L$1126,9)</f>
        <v>2514</v>
      </c>
      <c r="V776" s="29"/>
      <c r="W776" s="43">
        <f t="shared" si="90"/>
        <v>1.4236902050113895E-4</v>
      </c>
      <c r="X776" s="43">
        <f t="shared" si="91"/>
        <v>4.243881737162258E-4</v>
      </c>
      <c r="Y776" s="47">
        <f t="shared" si="92"/>
        <v>0</v>
      </c>
      <c r="Z776" s="29"/>
      <c r="AA776" s="43">
        <f t="shared" si="93"/>
        <v>4.1322314049586776E-4</v>
      </c>
      <c r="AB776" s="43">
        <f t="shared" si="94"/>
        <v>1.2170385395537525E-3</v>
      </c>
      <c r="AC776" s="47">
        <f t="shared" si="95"/>
        <v>0</v>
      </c>
      <c r="AD776" t="str">
        <f t="shared" si="89"/>
        <v/>
      </c>
    </row>
    <row r="777" spans="2:30" x14ac:dyDescent="0.25">
      <c r="B777" s="9" t="s">
        <v>775</v>
      </c>
      <c r="C777" s="23" t="str">
        <f>VLOOKUP(B777,[2]Municipal!$C$15:$D$60549,2)</f>
        <v>Santa Bárbara</v>
      </c>
      <c r="D777" s="11">
        <f>VLOOKUP($B777,'[1]Sin Corporativo'!$Q$6:$AA$1115,2)</f>
        <v>31</v>
      </c>
      <c r="E777" s="10">
        <f>VLOOKUP($B777,'[1]Sin Corporativo'!$Q$6:$AA$1115,3)</f>
        <v>33</v>
      </c>
      <c r="F777" s="10">
        <f>VLOOKUP($B777,'[1]Sin Corporativo'!$Q$6:$AA$1115,4)</f>
        <v>32</v>
      </c>
      <c r="G777" s="12">
        <f>VLOOKUP($B777,'[1]Sin Corporativo'!$Q$6:$AA$1115,5)</f>
        <v>34</v>
      </c>
      <c r="H777" s="11">
        <f>VLOOKUP($B777,'[1]Sin Corporativo'!$Q$6:$AA$1115,6)</f>
        <v>49</v>
      </c>
      <c r="I777" s="10">
        <f>VLOOKUP($B777,'[1]Sin Corporativo'!$Q$6:$AA$1115,7)</f>
        <v>26</v>
      </c>
      <c r="J777" s="10">
        <f>VLOOKUP($B777,'[1]Sin Corporativo'!$Q$6:$AA$1115,8)</f>
        <v>23</v>
      </c>
      <c r="K777" s="7">
        <f>VLOOKUP($B777,'[1]Sin Corporativo'!$Q$6:$AA$1115,9)</f>
        <v>30</v>
      </c>
      <c r="L777" s="11">
        <f>VLOOKUP($B777,'[1]Sin Corporativo'!$Q$6:$AA$1115,10)</f>
        <v>33</v>
      </c>
      <c r="M777" s="10">
        <f>VLOOKUP($B777,'[1]Sin Corporativo'!$Q$6:$AA$1115,11)</f>
        <v>47</v>
      </c>
      <c r="N777" s="29">
        <f>VLOOKUP($B777,'[2]pop-2020-2023'!$I$5:$M$1126,2)</f>
        <v>13767</v>
      </c>
      <c r="O777" s="28">
        <f>VLOOKUP($B777,'[2]pop-2020-2023'!$I$5:$M$1126,3)</f>
        <v>13898</v>
      </c>
      <c r="P777" s="28">
        <f>VLOOKUP($B777,'[2]pop-2020-2023'!$I$5:$M$1126,4)</f>
        <v>13976</v>
      </c>
      <c r="Q777" s="30">
        <f>VLOOKUP($B777,'[2]pop-2020-2023'!$I$5:$M$1126,5)</f>
        <v>14060</v>
      </c>
      <c r="R777" s="29">
        <f>VLOOKUP($B777,'[3]Hogares total'!$D$5:$L$1126,6)</f>
        <v>4206</v>
      </c>
      <c r="S777" s="28">
        <f>VLOOKUP($B777,'[3]Hogares total'!$D$5:$L$1126,7)</f>
        <v>4285</v>
      </c>
      <c r="T777" s="28">
        <f>VLOOKUP($B777,'[3]Hogares total'!$D$5:$L$1126,8)</f>
        <v>4367</v>
      </c>
      <c r="U777" s="30">
        <f>VLOOKUP($B777,'[3]Hogares total'!$D$5:$L$1126,9)</f>
        <v>4450</v>
      </c>
      <c r="V777" s="29"/>
      <c r="W777" s="43">
        <f t="shared" si="90"/>
        <v>2.3744423658080297E-3</v>
      </c>
      <c r="X777" s="43">
        <f t="shared" si="91"/>
        <v>1.8603319977103605E-3</v>
      </c>
      <c r="Y777" s="47">
        <f t="shared" si="92"/>
        <v>3.3428165007112374E-3</v>
      </c>
      <c r="Z777" s="29"/>
      <c r="AA777" s="43">
        <f t="shared" si="93"/>
        <v>7.7012835472578759E-3</v>
      </c>
      <c r="AB777" s="43">
        <f t="shared" si="94"/>
        <v>5.9537439890084724E-3</v>
      </c>
      <c r="AC777" s="47">
        <f t="shared" si="95"/>
        <v>1.0561797752808988E-2</v>
      </c>
      <c r="AD777" t="str">
        <f t="shared" si="89"/>
        <v/>
      </c>
    </row>
    <row r="778" spans="2:30" x14ac:dyDescent="0.25">
      <c r="B778" s="9" t="s">
        <v>776</v>
      </c>
      <c r="C778" s="23" t="str">
        <f>VLOOKUP(B778,[2]Municipal!$C$15:$D$60549,2)</f>
        <v>Santacruz</v>
      </c>
      <c r="D778" s="11">
        <f>VLOOKUP($B778,'[1]Sin Corporativo'!$Q$6:$AA$1115,2)</f>
        <v>23</v>
      </c>
      <c r="E778" s="10">
        <f>VLOOKUP($B778,'[1]Sin Corporativo'!$Q$6:$AA$1115,3)</f>
        <v>23</v>
      </c>
      <c r="F778" s="10">
        <f>VLOOKUP($B778,'[1]Sin Corporativo'!$Q$6:$AA$1115,4)</f>
        <v>27</v>
      </c>
      <c r="G778" s="12">
        <f>VLOOKUP($B778,'[1]Sin Corporativo'!$Q$6:$AA$1115,5)</f>
        <v>25</v>
      </c>
      <c r="H778" s="11">
        <f>VLOOKUP($B778,'[1]Sin Corporativo'!$Q$6:$AA$1115,6)</f>
        <v>30</v>
      </c>
      <c r="I778" s="10">
        <f>VLOOKUP($B778,'[1]Sin Corporativo'!$Q$6:$AA$1115,7)</f>
        <v>36</v>
      </c>
      <c r="J778" s="10">
        <f>VLOOKUP($B778,'[1]Sin Corporativo'!$Q$6:$AA$1115,8)</f>
        <v>40</v>
      </c>
      <c r="K778" s="7">
        <f>VLOOKUP($B778,'[1]Sin Corporativo'!$Q$6:$AA$1115,9)</f>
        <v>44</v>
      </c>
      <c r="L778" s="11">
        <f>VLOOKUP($B778,'[1]Sin Corporativo'!$Q$6:$AA$1115,10)</f>
        <v>23</v>
      </c>
      <c r="M778" s="10">
        <f>VLOOKUP($B778,'[1]Sin Corporativo'!$Q$6:$AA$1115,11)</f>
        <v>124</v>
      </c>
      <c r="N778" s="29">
        <f>VLOOKUP($B778,'[2]pop-2020-2023'!$I$5:$M$1126,2)</f>
        <v>11040</v>
      </c>
      <c r="O778" s="28">
        <f>VLOOKUP($B778,'[2]pop-2020-2023'!$I$5:$M$1126,3)</f>
        <v>11134</v>
      </c>
      <c r="P778" s="28">
        <f>VLOOKUP($B778,'[2]pop-2020-2023'!$I$5:$M$1126,4)</f>
        <v>11213</v>
      </c>
      <c r="Q778" s="30">
        <f>VLOOKUP($B778,'[2]pop-2020-2023'!$I$5:$M$1126,5)</f>
        <v>11297</v>
      </c>
      <c r="R778" s="29">
        <f>VLOOKUP($B778,'[3]Hogares total'!$D$5:$L$1126,6)</f>
        <v>4117</v>
      </c>
      <c r="S778" s="28">
        <f>VLOOKUP($B778,'[3]Hogares total'!$D$5:$L$1126,7)</f>
        <v>4191</v>
      </c>
      <c r="T778" s="28">
        <f>VLOOKUP($B778,'[3]Hogares total'!$D$5:$L$1126,8)</f>
        <v>4269</v>
      </c>
      <c r="U778" s="30">
        <f>VLOOKUP($B778,'[3]Hogares total'!$D$5:$L$1126,9)</f>
        <v>4350</v>
      </c>
      <c r="V778" s="29"/>
      <c r="W778" s="43">
        <f t="shared" si="90"/>
        <v>2.065744566193641E-3</v>
      </c>
      <c r="X778" s="43">
        <f t="shared" si="91"/>
        <v>3.210559172389191E-3</v>
      </c>
      <c r="Y778" s="47">
        <f t="shared" si="92"/>
        <v>1.0976365406745153E-2</v>
      </c>
      <c r="Z778" s="29"/>
      <c r="AA778" s="43">
        <f t="shared" si="93"/>
        <v>5.4879503698401335E-3</v>
      </c>
      <c r="AB778" s="43">
        <f t="shared" si="94"/>
        <v>8.4328882642304981E-3</v>
      </c>
      <c r="AC778" s="47">
        <f t="shared" si="95"/>
        <v>2.8505747126436783E-2</v>
      </c>
      <c r="AD778" t="str">
        <f t="shared" si="89"/>
        <v/>
      </c>
    </row>
    <row r="779" spans="2:30" x14ac:dyDescent="0.25">
      <c r="B779" s="9" t="s">
        <v>777</v>
      </c>
      <c r="C779" s="23" t="str">
        <f>VLOOKUP(B779,[2]Municipal!$C$15:$D$60549,2)</f>
        <v>Sapuyes</v>
      </c>
      <c r="D779" s="11">
        <f>VLOOKUP($B779,'[1]Sin Corporativo'!$Q$6:$AA$1115,2)</f>
        <v>17</v>
      </c>
      <c r="E779" s="10">
        <f>VLOOKUP($B779,'[1]Sin Corporativo'!$Q$6:$AA$1115,3)</f>
        <v>14</v>
      </c>
      <c r="F779" s="10">
        <f>VLOOKUP($B779,'[1]Sin Corporativo'!$Q$6:$AA$1115,4)</f>
        <v>53</v>
      </c>
      <c r="G779" s="12">
        <f>VLOOKUP($B779,'[1]Sin Corporativo'!$Q$6:$AA$1115,5)</f>
        <v>50</v>
      </c>
      <c r="H779" s="11">
        <f>VLOOKUP($B779,'[1]Sin Corporativo'!$Q$6:$AA$1115,6)</f>
        <v>54</v>
      </c>
      <c r="I779" s="10">
        <f>VLOOKUP($B779,'[1]Sin Corporativo'!$Q$6:$AA$1115,7)</f>
        <v>55</v>
      </c>
      <c r="J779" s="10">
        <f>VLOOKUP($B779,'[1]Sin Corporativo'!$Q$6:$AA$1115,8)</f>
        <v>124</v>
      </c>
      <c r="K779" s="7">
        <f>VLOOKUP($B779,'[1]Sin Corporativo'!$Q$6:$AA$1115,9)</f>
        <v>150</v>
      </c>
      <c r="L779" s="11">
        <f>VLOOKUP($B779,'[1]Sin Corporativo'!$Q$6:$AA$1115,10)</f>
        <v>252</v>
      </c>
      <c r="M779" s="10">
        <f>VLOOKUP($B779,'[1]Sin Corporativo'!$Q$6:$AA$1115,11)</f>
        <v>307</v>
      </c>
      <c r="N779" s="29">
        <f>VLOOKUP($B779,'[2]pop-2020-2023'!$I$5:$M$1126,2)</f>
        <v>7483</v>
      </c>
      <c r="O779" s="28">
        <f>VLOOKUP($B779,'[2]pop-2020-2023'!$I$5:$M$1126,3)</f>
        <v>7534</v>
      </c>
      <c r="P779" s="28">
        <f>VLOOKUP($B779,'[2]pop-2020-2023'!$I$5:$M$1126,4)</f>
        <v>7582</v>
      </c>
      <c r="Q779" s="30">
        <f>VLOOKUP($B779,'[2]pop-2020-2023'!$I$5:$M$1126,5)</f>
        <v>7633</v>
      </c>
      <c r="R779" s="29">
        <f>VLOOKUP($B779,'[3]Hogares total'!$D$5:$L$1126,6)</f>
        <v>2440</v>
      </c>
      <c r="S779" s="28">
        <f>VLOOKUP($B779,'[3]Hogares total'!$D$5:$L$1126,7)</f>
        <v>2484</v>
      </c>
      <c r="T779" s="28">
        <f>VLOOKUP($B779,'[3]Hogares total'!$D$5:$L$1126,8)</f>
        <v>2532</v>
      </c>
      <c r="U779" s="30">
        <f>VLOOKUP($B779,'[3]Hogares total'!$D$5:$L$1126,9)</f>
        <v>2581</v>
      </c>
      <c r="V779" s="29"/>
      <c r="W779" s="43">
        <f t="shared" si="90"/>
        <v>1.8582426333952748E-3</v>
      </c>
      <c r="X779" s="43">
        <f t="shared" si="91"/>
        <v>7.2540226853073072E-3</v>
      </c>
      <c r="Y779" s="47">
        <f t="shared" si="92"/>
        <v>4.0220096947464958E-2</v>
      </c>
      <c r="Z779" s="29"/>
      <c r="AA779" s="43">
        <f t="shared" si="93"/>
        <v>5.6360708534621577E-3</v>
      </c>
      <c r="AB779" s="43">
        <f t="shared" si="94"/>
        <v>2.1721958925750396E-2</v>
      </c>
      <c r="AC779" s="47">
        <f t="shared" si="95"/>
        <v>0.11894614490507555</v>
      </c>
      <c r="AD779" t="str">
        <f t="shared" si="89"/>
        <v/>
      </c>
    </row>
    <row r="780" spans="2:30" x14ac:dyDescent="0.25">
      <c r="B780" s="9" t="s">
        <v>778</v>
      </c>
      <c r="C780" s="23" t="str">
        <f>VLOOKUP(B780,[2]Municipal!$C$15:$D$60549,2)</f>
        <v>Taminango</v>
      </c>
      <c r="D780" s="11">
        <f>VLOOKUP($B780,'[1]Sin Corporativo'!$Q$6:$AA$1115,2)</f>
        <v>348</v>
      </c>
      <c r="E780" s="10">
        <f>VLOOKUP($B780,'[1]Sin Corporativo'!$Q$6:$AA$1115,3)</f>
        <v>345</v>
      </c>
      <c r="F780" s="10">
        <f>VLOOKUP($B780,'[1]Sin Corporativo'!$Q$6:$AA$1115,4)</f>
        <v>399</v>
      </c>
      <c r="G780" s="12">
        <f>VLOOKUP($B780,'[1]Sin Corporativo'!$Q$6:$AA$1115,5)</f>
        <v>524</v>
      </c>
      <c r="H780" s="11">
        <f>VLOOKUP($B780,'[1]Sin Corporativo'!$Q$6:$AA$1115,6)</f>
        <v>554</v>
      </c>
      <c r="I780" s="10">
        <f>VLOOKUP($B780,'[1]Sin Corporativo'!$Q$6:$AA$1115,7)</f>
        <v>572</v>
      </c>
      <c r="J780" s="10">
        <f>VLOOKUP($B780,'[1]Sin Corporativo'!$Q$6:$AA$1115,8)</f>
        <v>571</v>
      </c>
      <c r="K780" s="7">
        <f>VLOOKUP($B780,'[1]Sin Corporativo'!$Q$6:$AA$1115,9)</f>
        <v>594</v>
      </c>
      <c r="L780" s="11">
        <f>VLOOKUP($B780,'[1]Sin Corporativo'!$Q$6:$AA$1115,10)</f>
        <v>607</v>
      </c>
      <c r="M780" s="10">
        <f>VLOOKUP($B780,'[1]Sin Corporativo'!$Q$6:$AA$1115,11)</f>
        <v>626</v>
      </c>
      <c r="N780" s="29">
        <f>VLOOKUP($B780,'[2]pop-2020-2023'!$I$5:$M$1126,2)</f>
        <v>18151</v>
      </c>
      <c r="O780" s="28">
        <f>VLOOKUP($B780,'[2]pop-2020-2023'!$I$5:$M$1126,3)</f>
        <v>18255</v>
      </c>
      <c r="P780" s="28">
        <f>VLOOKUP($B780,'[2]pop-2020-2023'!$I$5:$M$1126,4)</f>
        <v>18375</v>
      </c>
      <c r="Q780" s="30">
        <f>VLOOKUP($B780,'[2]pop-2020-2023'!$I$5:$M$1126,5)</f>
        <v>18511</v>
      </c>
      <c r="R780" s="29">
        <f>VLOOKUP($B780,'[3]Hogares total'!$D$5:$L$1126,6)</f>
        <v>6641</v>
      </c>
      <c r="S780" s="28">
        <f>VLOOKUP($B780,'[3]Hogares total'!$D$5:$L$1126,7)</f>
        <v>6763</v>
      </c>
      <c r="T780" s="28">
        <f>VLOOKUP($B780,'[3]Hogares total'!$D$5:$L$1126,8)</f>
        <v>6895</v>
      </c>
      <c r="U780" s="30">
        <f>VLOOKUP($B780,'[3]Hogares total'!$D$5:$L$1126,9)</f>
        <v>7030</v>
      </c>
      <c r="V780" s="29"/>
      <c r="W780" s="43">
        <f t="shared" si="90"/>
        <v>1.8898931799506986E-2</v>
      </c>
      <c r="X780" s="43">
        <f t="shared" si="91"/>
        <v>3.1129251700680271E-2</v>
      </c>
      <c r="Y780" s="47">
        <f t="shared" si="92"/>
        <v>3.3817729998379342E-2</v>
      </c>
      <c r="Z780" s="29"/>
      <c r="AA780" s="43">
        <f t="shared" si="93"/>
        <v>5.101286411355907E-2</v>
      </c>
      <c r="AB780" s="43">
        <f t="shared" si="94"/>
        <v>8.2958665699782455E-2</v>
      </c>
      <c r="AC780" s="47">
        <f t="shared" si="95"/>
        <v>8.9046941678520619E-2</v>
      </c>
      <c r="AD780" t="str">
        <f t="shared" si="89"/>
        <v/>
      </c>
    </row>
    <row r="781" spans="2:30" x14ac:dyDescent="0.25">
      <c r="B781" s="9" t="s">
        <v>779</v>
      </c>
      <c r="C781" s="23" t="str">
        <f>VLOOKUP(B781,[2]Municipal!$C$15:$D$60549,2)</f>
        <v>Tangua</v>
      </c>
      <c r="D781" s="11">
        <f>VLOOKUP($B781,'[1]Sin Corporativo'!$Q$6:$AA$1115,2)</f>
        <v>180</v>
      </c>
      <c r="E781" s="10">
        <f>VLOOKUP($B781,'[1]Sin Corporativo'!$Q$6:$AA$1115,3)</f>
        <v>214</v>
      </c>
      <c r="F781" s="10">
        <f>VLOOKUP($B781,'[1]Sin Corporativo'!$Q$6:$AA$1115,4)</f>
        <v>244</v>
      </c>
      <c r="G781" s="12">
        <f>VLOOKUP($B781,'[1]Sin Corporativo'!$Q$6:$AA$1115,5)</f>
        <v>232</v>
      </c>
      <c r="H781" s="11">
        <f>VLOOKUP($B781,'[1]Sin Corporativo'!$Q$6:$AA$1115,6)</f>
        <v>231</v>
      </c>
      <c r="I781" s="10">
        <f>VLOOKUP($B781,'[1]Sin Corporativo'!$Q$6:$AA$1115,7)</f>
        <v>237</v>
      </c>
      <c r="J781" s="10">
        <f>VLOOKUP($B781,'[1]Sin Corporativo'!$Q$6:$AA$1115,8)</f>
        <v>240</v>
      </c>
      <c r="K781" s="7">
        <f>VLOOKUP($B781,'[1]Sin Corporativo'!$Q$6:$AA$1115,9)</f>
        <v>245</v>
      </c>
      <c r="L781" s="11">
        <f>VLOOKUP($B781,'[1]Sin Corporativo'!$Q$6:$AA$1115,10)</f>
        <v>284</v>
      </c>
      <c r="M781" s="10">
        <f>VLOOKUP($B781,'[1]Sin Corporativo'!$Q$6:$AA$1115,11)</f>
        <v>249</v>
      </c>
      <c r="N781" s="29">
        <f>VLOOKUP($B781,'[2]pop-2020-2023'!$I$5:$M$1126,2)</f>
        <v>13783</v>
      </c>
      <c r="O781" s="28">
        <f>VLOOKUP($B781,'[2]pop-2020-2023'!$I$5:$M$1126,3)</f>
        <v>13886</v>
      </c>
      <c r="P781" s="28">
        <f>VLOOKUP($B781,'[2]pop-2020-2023'!$I$5:$M$1126,4)</f>
        <v>13978</v>
      </c>
      <c r="Q781" s="30">
        <f>VLOOKUP($B781,'[2]pop-2020-2023'!$I$5:$M$1126,5)</f>
        <v>14058</v>
      </c>
      <c r="R781" s="29">
        <f>VLOOKUP($B781,'[3]Hogares total'!$D$5:$L$1126,6)</f>
        <v>4428</v>
      </c>
      <c r="S781" s="28">
        <f>VLOOKUP($B781,'[3]Hogares total'!$D$5:$L$1126,7)</f>
        <v>4507</v>
      </c>
      <c r="T781" s="28">
        <f>VLOOKUP($B781,'[3]Hogares total'!$D$5:$L$1126,8)</f>
        <v>4596</v>
      </c>
      <c r="U781" s="30">
        <f>VLOOKUP($B781,'[3]Hogares total'!$D$5:$L$1126,9)</f>
        <v>4688</v>
      </c>
      <c r="V781" s="29"/>
      <c r="W781" s="43">
        <f t="shared" si="90"/>
        <v>1.5411205530750396E-2</v>
      </c>
      <c r="X781" s="43">
        <f t="shared" si="91"/>
        <v>1.6955215338388896E-2</v>
      </c>
      <c r="Y781" s="47">
        <f t="shared" si="92"/>
        <v>1.7712334613743063E-2</v>
      </c>
      <c r="Z781" s="29"/>
      <c r="AA781" s="43">
        <f t="shared" si="93"/>
        <v>4.7481695140891948E-2</v>
      </c>
      <c r="AB781" s="43">
        <f t="shared" si="94"/>
        <v>5.1566579634464753E-2</v>
      </c>
      <c r="AC781" s="47">
        <f t="shared" si="95"/>
        <v>5.311433447098976E-2</v>
      </c>
      <c r="AD781" t="str">
        <f t="shared" si="89"/>
        <v/>
      </c>
    </row>
    <row r="782" spans="2:30" x14ac:dyDescent="0.25">
      <c r="B782" s="9" t="s">
        <v>780</v>
      </c>
      <c r="C782" s="23" t="str">
        <f>VLOOKUP(B782,[2]Municipal!$C$15:$D$60549,2)</f>
        <v>San Andrés de Tumaco</v>
      </c>
      <c r="D782" s="11">
        <f>VLOOKUP($B782,'[1]Sin Corporativo'!$Q$6:$AA$1115,2)</f>
        <v>7797</v>
      </c>
      <c r="E782" s="10">
        <f>VLOOKUP($B782,'[1]Sin Corporativo'!$Q$6:$AA$1115,3)</f>
        <v>7667</v>
      </c>
      <c r="F782" s="10">
        <f>VLOOKUP($B782,'[1]Sin Corporativo'!$Q$6:$AA$1115,4)</f>
        <v>7962</v>
      </c>
      <c r="G782" s="12">
        <f>VLOOKUP($B782,'[1]Sin Corporativo'!$Q$6:$AA$1115,5)</f>
        <v>12753</v>
      </c>
      <c r="H782" s="11">
        <f>VLOOKUP($B782,'[1]Sin Corporativo'!$Q$6:$AA$1115,6)</f>
        <v>8322</v>
      </c>
      <c r="I782" s="10">
        <f>VLOOKUP($B782,'[1]Sin Corporativo'!$Q$6:$AA$1115,7)</f>
        <v>8013</v>
      </c>
      <c r="J782" s="10">
        <f>VLOOKUP($B782,'[1]Sin Corporativo'!$Q$6:$AA$1115,8)</f>
        <v>8104</v>
      </c>
      <c r="K782" s="7">
        <f>VLOOKUP($B782,'[1]Sin Corporativo'!$Q$6:$AA$1115,9)</f>
        <v>8321</v>
      </c>
      <c r="L782" s="11">
        <f>VLOOKUP($B782,'[1]Sin Corporativo'!$Q$6:$AA$1115,10)</f>
        <v>7940</v>
      </c>
      <c r="M782" s="10">
        <f>VLOOKUP($B782,'[1]Sin Corporativo'!$Q$6:$AA$1115,11)</f>
        <v>7259</v>
      </c>
      <c r="N782" s="29">
        <f>VLOOKUP($B782,'[2]pop-2020-2023'!$I$5:$M$1126,2)</f>
        <v>260054</v>
      </c>
      <c r="O782" s="28">
        <f>VLOOKUP($B782,'[2]pop-2020-2023'!$I$5:$M$1126,3)</f>
        <v>262567</v>
      </c>
      <c r="P782" s="28">
        <f>VLOOKUP($B782,'[2]pop-2020-2023'!$I$5:$M$1126,4)</f>
        <v>263990</v>
      </c>
      <c r="Q782" s="30">
        <f>VLOOKUP($B782,'[2]pop-2020-2023'!$I$5:$M$1126,5)</f>
        <v>265599</v>
      </c>
      <c r="R782" s="29">
        <f>VLOOKUP($B782,'[3]Hogares total'!$D$5:$L$1126,6)</f>
        <v>88419</v>
      </c>
      <c r="S782" s="28">
        <f>VLOOKUP($B782,'[3]Hogares total'!$D$5:$L$1126,7)</f>
        <v>90039</v>
      </c>
      <c r="T782" s="28">
        <f>VLOOKUP($B782,'[3]Hogares total'!$D$5:$L$1126,8)</f>
        <v>91785</v>
      </c>
      <c r="U782" s="30">
        <f>VLOOKUP($B782,'[3]Hogares total'!$D$5:$L$1126,9)</f>
        <v>93589</v>
      </c>
      <c r="V782" s="29"/>
      <c r="W782" s="43">
        <f t="shared" si="90"/>
        <v>2.9200166052855081E-2</v>
      </c>
      <c r="X782" s="43">
        <f t="shared" si="91"/>
        <v>3.035342247812417E-2</v>
      </c>
      <c r="Y782" s="47">
        <f t="shared" si="92"/>
        <v>2.7330675190795146E-2</v>
      </c>
      <c r="Z782" s="29"/>
      <c r="AA782" s="43">
        <f t="shared" si="93"/>
        <v>8.5151989693355107E-2</v>
      </c>
      <c r="AB782" s="43">
        <f t="shared" si="94"/>
        <v>8.730184670697827E-2</v>
      </c>
      <c r="AC782" s="47">
        <f t="shared" si="95"/>
        <v>7.7562534058489785E-2</v>
      </c>
      <c r="AD782" t="str">
        <f t="shared" si="89"/>
        <v/>
      </c>
    </row>
    <row r="783" spans="2:30" x14ac:dyDescent="0.25">
      <c r="B783" s="9" t="s">
        <v>781</v>
      </c>
      <c r="C783" s="23" t="str">
        <f>VLOOKUP(B783,[2]Municipal!$C$15:$D$60549,2)</f>
        <v>Túquerres</v>
      </c>
      <c r="D783" s="11">
        <f>VLOOKUP($B783,'[1]Sin Corporativo'!$Q$6:$AA$1115,2)</f>
        <v>866</v>
      </c>
      <c r="E783" s="10">
        <f>VLOOKUP($B783,'[1]Sin Corporativo'!$Q$6:$AA$1115,3)</f>
        <v>847</v>
      </c>
      <c r="F783" s="10">
        <f>VLOOKUP($B783,'[1]Sin Corporativo'!$Q$6:$AA$1115,4)</f>
        <v>853</v>
      </c>
      <c r="G783" s="12">
        <f>VLOOKUP($B783,'[1]Sin Corporativo'!$Q$6:$AA$1115,5)</f>
        <v>917</v>
      </c>
      <c r="H783" s="11">
        <f>VLOOKUP($B783,'[1]Sin Corporativo'!$Q$6:$AA$1115,6)</f>
        <v>876</v>
      </c>
      <c r="I783" s="10">
        <f>VLOOKUP($B783,'[1]Sin Corporativo'!$Q$6:$AA$1115,7)</f>
        <v>899</v>
      </c>
      <c r="J783" s="10">
        <f>VLOOKUP($B783,'[1]Sin Corporativo'!$Q$6:$AA$1115,8)</f>
        <v>1031</v>
      </c>
      <c r="K783" s="7">
        <f>VLOOKUP($B783,'[1]Sin Corporativo'!$Q$6:$AA$1115,9)</f>
        <v>1498</v>
      </c>
      <c r="L783" s="11">
        <f>VLOOKUP($B783,'[1]Sin Corporativo'!$Q$6:$AA$1115,10)</f>
        <v>2316</v>
      </c>
      <c r="M783" s="10">
        <f>VLOOKUP($B783,'[1]Sin Corporativo'!$Q$6:$AA$1115,11)</f>
        <v>2481</v>
      </c>
      <c r="N783" s="29">
        <f>VLOOKUP($B783,'[2]pop-2020-2023'!$I$5:$M$1126,2)</f>
        <v>45581</v>
      </c>
      <c r="O783" s="28">
        <f>VLOOKUP($B783,'[2]pop-2020-2023'!$I$5:$M$1126,3)</f>
        <v>45932</v>
      </c>
      <c r="P783" s="28">
        <f>VLOOKUP($B783,'[2]pop-2020-2023'!$I$5:$M$1126,4)</f>
        <v>46257</v>
      </c>
      <c r="Q783" s="30">
        <f>VLOOKUP($B783,'[2]pop-2020-2023'!$I$5:$M$1126,5)</f>
        <v>46419</v>
      </c>
      <c r="R783" s="29">
        <f>VLOOKUP($B783,'[3]Hogares total'!$D$5:$L$1126,6)</f>
        <v>15082</v>
      </c>
      <c r="S783" s="28">
        <f>VLOOKUP($B783,'[3]Hogares total'!$D$5:$L$1126,7)</f>
        <v>15358</v>
      </c>
      <c r="T783" s="28">
        <f>VLOOKUP($B783,'[3]Hogares total'!$D$5:$L$1126,8)</f>
        <v>15660</v>
      </c>
      <c r="U783" s="30">
        <f>VLOOKUP($B783,'[3]Hogares total'!$D$5:$L$1126,9)</f>
        <v>15972</v>
      </c>
      <c r="V783" s="29"/>
      <c r="W783" s="43">
        <f t="shared" si="90"/>
        <v>1.8440303056692503E-2</v>
      </c>
      <c r="X783" s="43">
        <f t="shared" si="91"/>
        <v>1.9434896340013403E-2</v>
      </c>
      <c r="Y783" s="47">
        <f t="shared" si="92"/>
        <v>5.3447941575647903E-2</v>
      </c>
      <c r="Z783" s="29"/>
      <c r="AA783" s="43">
        <f t="shared" si="93"/>
        <v>5.5150410209662715E-2</v>
      </c>
      <c r="AB783" s="43">
        <f t="shared" si="94"/>
        <v>5.7407407407407407E-2</v>
      </c>
      <c r="AC783" s="47">
        <f t="shared" si="95"/>
        <v>0.15533433508640121</v>
      </c>
      <c r="AD783" t="str">
        <f t="shared" si="89"/>
        <v/>
      </c>
    </row>
    <row r="784" spans="2:30" x14ac:dyDescent="0.25">
      <c r="B784" s="9" t="s">
        <v>782</v>
      </c>
      <c r="C784" s="23" t="str">
        <f>VLOOKUP(B784,[2]Municipal!$C$15:$D$60549,2)</f>
        <v>Yacuanquer</v>
      </c>
      <c r="D784" s="11">
        <f>VLOOKUP($B784,'[1]Sin Corporativo'!$Q$6:$AA$1115,2)</f>
        <v>684</v>
      </c>
      <c r="E784" s="10">
        <f>VLOOKUP($B784,'[1]Sin Corporativo'!$Q$6:$AA$1115,3)</f>
        <v>462</v>
      </c>
      <c r="F784" s="10">
        <f>VLOOKUP($B784,'[1]Sin Corporativo'!$Q$6:$AA$1115,4)</f>
        <v>663</v>
      </c>
      <c r="G784" s="12">
        <f>VLOOKUP($B784,'[1]Sin Corporativo'!$Q$6:$AA$1115,5)</f>
        <v>470</v>
      </c>
      <c r="H784" s="11">
        <f>VLOOKUP($B784,'[1]Sin Corporativo'!$Q$6:$AA$1115,6)</f>
        <v>469</v>
      </c>
      <c r="I784" s="10">
        <f>VLOOKUP($B784,'[1]Sin Corporativo'!$Q$6:$AA$1115,7)</f>
        <v>473</v>
      </c>
      <c r="J784" s="10">
        <f>VLOOKUP($B784,'[1]Sin Corporativo'!$Q$6:$AA$1115,8)</f>
        <v>487</v>
      </c>
      <c r="K784" s="7">
        <f>VLOOKUP($B784,'[1]Sin Corporativo'!$Q$6:$AA$1115,9)</f>
        <v>492</v>
      </c>
      <c r="L784" s="11">
        <f>VLOOKUP($B784,'[1]Sin Corporativo'!$Q$6:$AA$1115,10)</f>
        <v>469</v>
      </c>
      <c r="M784" s="10">
        <f>VLOOKUP($B784,'[1]Sin Corporativo'!$Q$6:$AA$1115,11)</f>
        <v>481</v>
      </c>
      <c r="N784" s="29">
        <f>VLOOKUP($B784,'[2]pop-2020-2023'!$I$5:$M$1126,2)</f>
        <v>11170</v>
      </c>
      <c r="O784" s="28">
        <f>VLOOKUP($B784,'[2]pop-2020-2023'!$I$5:$M$1126,3)</f>
        <v>11264</v>
      </c>
      <c r="P784" s="28">
        <f>VLOOKUP($B784,'[2]pop-2020-2023'!$I$5:$M$1126,4)</f>
        <v>11347</v>
      </c>
      <c r="Q784" s="30">
        <f>VLOOKUP($B784,'[2]pop-2020-2023'!$I$5:$M$1126,5)</f>
        <v>11404</v>
      </c>
      <c r="R784" s="29">
        <f>VLOOKUP($B784,'[3]Hogares total'!$D$5:$L$1126,6)</f>
        <v>3821</v>
      </c>
      <c r="S784" s="28">
        <f>VLOOKUP($B784,'[3]Hogares total'!$D$5:$L$1126,7)</f>
        <v>3892</v>
      </c>
      <c r="T784" s="28">
        <f>VLOOKUP($B784,'[3]Hogares total'!$D$5:$L$1126,8)</f>
        <v>3968</v>
      </c>
      <c r="U784" s="30">
        <f>VLOOKUP($B784,'[3]Hogares total'!$D$5:$L$1126,9)</f>
        <v>4046</v>
      </c>
      <c r="V784" s="29"/>
      <c r="W784" s="43">
        <f t="shared" si="90"/>
        <v>4.1015625E-2</v>
      </c>
      <c r="X784" s="43">
        <f t="shared" si="91"/>
        <v>4.168502687935137E-2</v>
      </c>
      <c r="Y784" s="47">
        <f t="shared" si="92"/>
        <v>4.2178183093651352E-2</v>
      </c>
      <c r="Z784" s="29"/>
      <c r="AA784" s="43">
        <f t="shared" si="93"/>
        <v>0.11870503597122302</v>
      </c>
      <c r="AB784" s="43">
        <f t="shared" si="94"/>
        <v>0.11920362903225806</v>
      </c>
      <c r="AC784" s="47">
        <f t="shared" si="95"/>
        <v>0.11888284725654968</v>
      </c>
      <c r="AD784" t="str">
        <f t="shared" si="89"/>
        <v/>
      </c>
    </row>
    <row r="785" spans="2:30" x14ac:dyDescent="0.25">
      <c r="B785" s="9" t="s">
        <v>783</v>
      </c>
      <c r="C785" s="23" t="str">
        <f>VLOOKUP(B785,[2]Municipal!$C$15:$D$60549,2)</f>
        <v>San José de Cúcuta</v>
      </c>
      <c r="D785" s="11">
        <f>VLOOKUP($B785,'[1]Sin Corporativo'!$Q$6:$AA$1115,2)</f>
        <v>104286</v>
      </c>
      <c r="E785" s="10">
        <f>VLOOKUP($B785,'[1]Sin Corporativo'!$Q$6:$AA$1115,3)</f>
        <v>106301</v>
      </c>
      <c r="F785" s="10">
        <f>VLOOKUP($B785,'[1]Sin Corporativo'!$Q$6:$AA$1115,4)</f>
        <v>108046</v>
      </c>
      <c r="G785" s="12">
        <f>VLOOKUP($B785,'[1]Sin Corporativo'!$Q$6:$AA$1115,5)</f>
        <v>110251</v>
      </c>
      <c r="H785" s="11">
        <f>VLOOKUP($B785,'[1]Sin Corporativo'!$Q$6:$AA$1115,6)</f>
        <v>111547</v>
      </c>
      <c r="I785" s="10">
        <f>VLOOKUP($B785,'[1]Sin Corporativo'!$Q$6:$AA$1115,7)</f>
        <v>114334</v>
      </c>
      <c r="J785" s="10">
        <f>VLOOKUP($B785,'[1]Sin Corporativo'!$Q$6:$AA$1115,8)</f>
        <v>112364</v>
      </c>
      <c r="K785" s="7">
        <f>VLOOKUP($B785,'[1]Sin Corporativo'!$Q$6:$AA$1115,9)</f>
        <v>107743</v>
      </c>
      <c r="L785" s="11">
        <f>VLOOKUP($B785,'[1]Sin Corporativo'!$Q$6:$AA$1115,10)</f>
        <v>108049</v>
      </c>
      <c r="M785" s="10">
        <f>VLOOKUP($B785,'[1]Sin Corporativo'!$Q$6:$AA$1115,11)</f>
        <v>106570</v>
      </c>
      <c r="N785" s="29">
        <f>VLOOKUP($B785,'[2]pop-2020-2023'!$I$5:$M$1126,2)</f>
        <v>770173</v>
      </c>
      <c r="O785" s="28">
        <f>VLOOKUP($B785,'[2]pop-2020-2023'!$I$5:$M$1126,3)</f>
        <v>786991</v>
      </c>
      <c r="P785" s="28">
        <f>VLOOKUP($B785,'[2]pop-2020-2023'!$I$5:$M$1126,4)</f>
        <v>798411</v>
      </c>
      <c r="Q785" s="30">
        <f>VLOOKUP($B785,'[2]pop-2020-2023'!$I$5:$M$1126,5)</f>
        <v>806378</v>
      </c>
      <c r="R785" s="29">
        <f>VLOOKUP($B785,'[3]Hogares total'!$D$5:$L$1126,6)</f>
        <v>228715</v>
      </c>
      <c r="S785" s="28">
        <f>VLOOKUP($B785,'[3]Hogares total'!$D$5:$L$1126,7)</f>
        <v>235088</v>
      </c>
      <c r="T785" s="28">
        <f>VLOOKUP($B785,'[3]Hogares total'!$D$5:$L$1126,8)</f>
        <v>240047</v>
      </c>
      <c r="U785" s="30">
        <f>VLOOKUP($B785,'[3]Hogares total'!$D$5:$L$1126,9)</f>
        <v>245030</v>
      </c>
      <c r="V785" s="29"/>
      <c r="W785" s="43">
        <f t="shared" si="90"/>
        <v>0.13507270095846077</v>
      </c>
      <c r="X785" s="43">
        <f t="shared" si="91"/>
        <v>0.14320193484308208</v>
      </c>
      <c r="Y785" s="47">
        <f t="shared" si="92"/>
        <v>0.13215886346105674</v>
      </c>
      <c r="Z785" s="29"/>
      <c r="AA785" s="43">
        <f t="shared" si="93"/>
        <v>0.45217535561151567</v>
      </c>
      <c r="AB785" s="43">
        <f t="shared" si="94"/>
        <v>0.47629839156498521</v>
      </c>
      <c r="AC785" s="47">
        <f t="shared" si="95"/>
        <v>0.43492633555074889</v>
      </c>
      <c r="AD785" t="str">
        <f t="shared" si="89"/>
        <v/>
      </c>
    </row>
    <row r="786" spans="2:30" x14ac:dyDescent="0.25">
      <c r="B786" s="9" t="s">
        <v>784</v>
      </c>
      <c r="C786" s="23" t="str">
        <f>VLOOKUP(B786,[2]Municipal!$C$15:$D$60549,2)</f>
        <v>Ábrego</v>
      </c>
      <c r="D786" s="11">
        <f>VLOOKUP($B786,'[1]Sin Corporativo'!$Q$6:$AA$1115,2)</f>
        <v>928</v>
      </c>
      <c r="E786" s="10">
        <f>VLOOKUP($B786,'[1]Sin Corporativo'!$Q$6:$AA$1115,3)</f>
        <v>1155</v>
      </c>
      <c r="F786" s="10">
        <f>VLOOKUP($B786,'[1]Sin Corporativo'!$Q$6:$AA$1115,4)</f>
        <v>1165</v>
      </c>
      <c r="G786" s="12">
        <f>VLOOKUP($B786,'[1]Sin Corporativo'!$Q$6:$AA$1115,5)</f>
        <v>1314</v>
      </c>
      <c r="H786" s="11">
        <f>VLOOKUP($B786,'[1]Sin Corporativo'!$Q$6:$AA$1115,6)</f>
        <v>761</v>
      </c>
      <c r="I786" s="10">
        <f>VLOOKUP($B786,'[1]Sin Corporativo'!$Q$6:$AA$1115,7)</f>
        <v>809</v>
      </c>
      <c r="J786" s="10">
        <f>VLOOKUP($B786,'[1]Sin Corporativo'!$Q$6:$AA$1115,8)</f>
        <v>880</v>
      </c>
      <c r="K786" s="7">
        <f>VLOOKUP($B786,'[1]Sin Corporativo'!$Q$6:$AA$1115,9)</f>
        <v>922</v>
      </c>
      <c r="L786" s="11">
        <f>VLOOKUP($B786,'[1]Sin Corporativo'!$Q$6:$AA$1115,10)</f>
        <v>925</v>
      </c>
      <c r="M786" s="10">
        <f>VLOOKUP($B786,'[1]Sin Corporativo'!$Q$6:$AA$1115,11)</f>
        <v>973</v>
      </c>
      <c r="N786" s="29">
        <f>VLOOKUP($B786,'[2]pop-2020-2023'!$I$5:$M$1126,2)</f>
        <v>34172</v>
      </c>
      <c r="O786" s="28">
        <f>VLOOKUP($B786,'[2]pop-2020-2023'!$I$5:$M$1126,3)</f>
        <v>34854</v>
      </c>
      <c r="P786" s="28">
        <f>VLOOKUP($B786,'[2]pop-2020-2023'!$I$5:$M$1126,4)</f>
        <v>35419</v>
      </c>
      <c r="Q786" s="30">
        <f>VLOOKUP($B786,'[2]pop-2020-2023'!$I$5:$M$1126,5)</f>
        <v>35613</v>
      </c>
      <c r="R786" s="29">
        <f>VLOOKUP($B786,'[3]Hogares total'!$D$5:$L$1126,6)</f>
        <v>9422</v>
      </c>
      <c r="S786" s="28">
        <f>VLOOKUP($B786,'[3]Hogares total'!$D$5:$L$1126,7)</f>
        <v>9666</v>
      </c>
      <c r="T786" s="28">
        <f>VLOOKUP($B786,'[3]Hogares total'!$D$5:$L$1126,8)</f>
        <v>9847</v>
      </c>
      <c r="U786" s="30">
        <f>VLOOKUP($B786,'[3]Hogares total'!$D$5:$L$1126,9)</f>
        <v>10029</v>
      </c>
      <c r="V786" s="29"/>
      <c r="W786" s="43">
        <f t="shared" si="90"/>
        <v>3.3138233775176447E-2</v>
      </c>
      <c r="X786" s="43">
        <f t="shared" si="91"/>
        <v>2.284084813235834E-2</v>
      </c>
      <c r="Y786" s="47">
        <f t="shared" si="92"/>
        <v>2.7321483727852189E-2</v>
      </c>
      <c r="Z786" s="29"/>
      <c r="AA786" s="43">
        <f t="shared" si="93"/>
        <v>0.11949099937926753</v>
      </c>
      <c r="AB786" s="43">
        <f t="shared" si="94"/>
        <v>8.2157002132629234E-2</v>
      </c>
      <c r="AC786" s="47">
        <f t="shared" si="95"/>
        <v>9.7018645926812239E-2</v>
      </c>
      <c r="AD786" t="str">
        <f t="shared" si="89"/>
        <v/>
      </c>
    </row>
    <row r="787" spans="2:30" x14ac:dyDescent="0.25">
      <c r="B787" s="9" t="s">
        <v>785</v>
      </c>
      <c r="C787" s="23" t="str">
        <f>VLOOKUP(B787,[2]Municipal!$C$15:$D$60549,2)</f>
        <v>Arboledas</v>
      </c>
      <c r="D787" s="11">
        <f>VLOOKUP($B787,'[1]Sin Corporativo'!$Q$6:$AA$1115,2)</f>
        <v>328</v>
      </c>
      <c r="E787" s="10">
        <f>VLOOKUP($B787,'[1]Sin Corporativo'!$Q$6:$AA$1115,3)</f>
        <v>350</v>
      </c>
      <c r="F787" s="10">
        <f>VLOOKUP($B787,'[1]Sin Corporativo'!$Q$6:$AA$1115,4)</f>
        <v>368</v>
      </c>
      <c r="G787" s="12">
        <f>VLOOKUP($B787,'[1]Sin Corporativo'!$Q$6:$AA$1115,5)</f>
        <v>401</v>
      </c>
      <c r="H787" s="11">
        <f>VLOOKUP($B787,'[1]Sin Corporativo'!$Q$6:$AA$1115,6)</f>
        <v>245</v>
      </c>
      <c r="I787" s="10">
        <f>VLOOKUP($B787,'[1]Sin Corporativo'!$Q$6:$AA$1115,7)</f>
        <v>362</v>
      </c>
      <c r="J787" s="10">
        <f>VLOOKUP($B787,'[1]Sin Corporativo'!$Q$6:$AA$1115,8)</f>
        <v>389</v>
      </c>
      <c r="K787" s="7">
        <f>VLOOKUP($B787,'[1]Sin Corporativo'!$Q$6:$AA$1115,9)</f>
        <v>275</v>
      </c>
      <c r="L787" s="11">
        <f>VLOOKUP($B787,'[1]Sin Corporativo'!$Q$6:$AA$1115,10)</f>
        <v>362</v>
      </c>
      <c r="M787" s="10">
        <f>VLOOKUP($B787,'[1]Sin Corporativo'!$Q$6:$AA$1115,11)</f>
        <v>402</v>
      </c>
      <c r="N787" s="29">
        <f>VLOOKUP($B787,'[2]pop-2020-2023'!$I$5:$M$1126,2)</f>
        <v>10395</v>
      </c>
      <c r="O787" s="28">
        <f>VLOOKUP($B787,'[2]pop-2020-2023'!$I$5:$M$1126,3)</f>
        <v>10628</v>
      </c>
      <c r="P787" s="28">
        <f>VLOOKUP($B787,'[2]pop-2020-2023'!$I$5:$M$1126,4)</f>
        <v>10796</v>
      </c>
      <c r="Q787" s="30">
        <f>VLOOKUP($B787,'[2]pop-2020-2023'!$I$5:$M$1126,5)</f>
        <v>10914</v>
      </c>
      <c r="R787" s="29">
        <f>VLOOKUP($B787,'[3]Hogares total'!$D$5:$L$1126,6)</f>
        <v>2886</v>
      </c>
      <c r="S787" s="28">
        <f>VLOOKUP($B787,'[3]Hogares total'!$D$5:$L$1126,7)</f>
        <v>2961</v>
      </c>
      <c r="T787" s="28">
        <f>VLOOKUP($B787,'[3]Hogares total'!$D$5:$L$1126,8)</f>
        <v>3013</v>
      </c>
      <c r="U787" s="30">
        <f>VLOOKUP($B787,'[3]Hogares total'!$D$5:$L$1126,9)</f>
        <v>3065</v>
      </c>
      <c r="V787" s="29"/>
      <c r="W787" s="43">
        <f t="shared" si="90"/>
        <v>3.2931878057960107E-2</v>
      </c>
      <c r="X787" s="43">
        <f t="shared" si="91"/>
        <v>3.3530937384216378E-2</v>
      </c>
      <c r="Y787" s="47">
        <f t="shared" si="92"/>
        <v>3.6833424958768554E-2</v>
      </c>
      <c r="Z787" s="29"/>
      <c r="AA787" s="43">
        <f t="shared" si="93"/>
        <v>0.1182033096926714</v>
      </c>
      <c r="AB787" s="43">
        <f t="shared" si="94"/>
        <v>0.12014603385330236</v>
      </c>
      <c r="AC787" s="47">
        <f t="shared" si="95"/>
        <v>0.13115823817292008</v>
      </c>
      <c r="AD787" t="str">
        <f t="shared" si="89"/>
        <v/>
      </c>
    </row>
    <row r="788" spans="2:30" x14ac:dyDescent="0.25">
      <c r="B788" s="9" t="s">
        <v>786</v>
      </c>
      <c r="C788" s="23" t="str">
        <f>VLOOKUP(B788,[2]Municipal!$C$15:$D$60549,2)</f>
        <v>Bochalema</v>
      </c>
      <c r="D788" s="11">
        <f>VLOOKUP($B788,'[1]Sin Corporativo'!$Q$6:$AA$1115,2)</f>
        <v>249</v>
      </c>
      <c r="E788" s="10">
        <f>VLOOKUP($B788,'[1]Sin Corporativo'!$Q$6:$AA$1115,3)</f>
        <v>255</v>
      </c>
      <c r="F788" s="10">
        <f>VLOOKUP($B788,'[1]Sin Corporativo'!$Q$6:$AA$1115,4)</f>
        <v>247</v>
      </c>
      <c r="G788" s="12">
        <f>VLOOKUP($B788,'[1]Sin Corporativo'!$Q$6:$AA$1115,5)</f>
        <v>252</v>
      </c>
      <c r="H788" s="11">
        <f>VLOOKUP($B788,'[1]Sin Corporativo'!$Q$6:$AA$1115,6)</f>
        <v>227</v>
      </c>
      <c r="I788" s="10">
        <f>VLOOKUP($B788,'[1]Sin Corporativo'!$Q$6:$AA$1115,7)</f>
        <v>382</v>
      </c>
      <c r="J788" s="10">
        <f>VLOOKUP($B788,'[1]Sin Corporativo'!$Q$6:$AA$1115,8)</f>
        <v>400</v>
      </c>
      <c r="K788" s="7">
        <f>VLOOKUP($B788,'[1]Sin Corporativo'!$Q$6:$AA$1115,9)</f>
        <v>222</v>
      </c>
      <c r="L788" s="11">
        <f>VLOOKUP($B788,'[1]Sin Corporativo'!$Q$6:$AA$1115,10)</f>
        <v>372</v>
      </c>
      <c r="M788" s="10">
        <f>VLOOKUP($B788,'[1]Sin Corporativo'!$Q$6:$AA$1115,11)</f>
        <v>353</v>
      </c>
      <c r="N788" s="29">
        <f>VLOOKUP($B788,'[2]pop-2020-2023'!$I$5:$M$1126,2)</f>
        <v>8838</v>
      </c>
      <c r="O788" s="28">
        <f>VLOOKUP($B788,'[2]pop-2020-2023'!$I$5:$M$1126,3)</f>
        <v>9054</v>
      </c>
      <c r="P788" s="28">
        <f>VLOOKUP($B788,'[2]pop-2020-2023'!$I$5:$M$1126,4)</f>
        <v>9188</v>
      </c>
      <c r="Q788" s="30">
        <f>VLOOKUP($B788,'[2]pop-2020-2023'!$I$5:$M$1126,5)</f>
        <v>9309</v>
      </c>
      <c r="R788" s="29">
        <f>VLOOKUP($B788,'[3]Hogares total'!$D$5:$L$1126,6)</f>
        <v>2696</v>
      </c>
      <c r="S788" s="28">
        <f>VLOOKUP($B788,'[3]Hogares total'!$D$5:$L$1126,7)</f>
        <v>2767</v>
      </c>
      <c r="T788" s="28">
        <f>VLOOKUP($B788,'[3]Hogares total'!$D$5:$L$1126,8)</f>
        <v>2817</v>
      </c>
      <c r="U788" s="30">
        <f>VLOOKUP($B788,'[3]Hogares total'!$D$5:$L$1126,9)</f>
        <v>2869</v>
      </c>
      <c r="V788" s="29"/>
      <c r="W788" s="43">
        <f t="shared" si="90"/>
        <v>2.8164347249834326E-2</v>
      </c>
      <c r="X788" s="43">
        <f t="shared" si="91"/>
        <v>4.1575968654767086E-2</v>
      </c>
      <c r="Y788" s="47">
        <f t="shared" si="92"/>
        <v>3.7920292190353422E-2</v>
      </c>
      <c r="Z788" s="29"/>
      <c r="AA788" s="43">
        <f t="shared" si="93"/>
        <v>9.215757137694254E-2</v>
      </c>
      <c r="AB788" s="43">
        <f t="shared" si="94"/>
        <v>0.13560525381611643</v>
      </c>
      <c r="AC788" s="47">
        <f t="shared" si="95"/>
        <v>0.12303938654583478</v>
      </c>
      <c r="AD788" t="str">
        <f t="shared" si="89"/>
        <v/>
      </c>
    </row>
    <row r="789" spans="2:30" x14ac:dyDescent="0.25">
      <c r="B789" s="9" t="s">
        <v>787</v>
      </c>
      <c r="C789" s="23" t="str">
        <f>VLOOKUP(B789,[2]Municipal!$C$15:$D$60549,2)</f>
        <v>Bucarasica</v>
      </c>
      <c r="D789" s="11">
        <f>VLOOKUP($B789,'[1]Sin Corporativo'!$Q$6:$AA$1115,2)</f>
        <v>21</v>
      </c>
      <c r="E789" s="10">
        <f>VLOOKUP($B789,'[1]Sin Corporativo'!$Q$6:$AA$1115,3)</f>
        <v>19</v>
      </c>
      <c r="F789" s="10">
        <f>VLOOKUP($B789,'[1]Sin Corporativo'!$Q$6:$AA$1115,4)</f>
        <v>20</v>
      </c>
      <c r="G789" s="12">
        <f>VLOOKUP($B789,'[1]Sin Corporativo'!$Q$6:$AA$1115,5)</f>
        <v>22</v>
      </c>
      <c r="H789" s="11">
        <f>VLOOKUP($B789,'[1]Sin Corporativo'!$Q$6:$AA$1115,6)</f>
        <v>23</v>
      </c>
      <c r="I789" s="10">
        <f>VLOOKUP($B789,'[1]Sin Corporativo'!$Q$6:$AA$1115,7)</f>
        <v>19</v>
      </c>
      <c r="J789" s="10">
        <f>VLOOKUP($B789,'[1]Sin Corporativo'!$Q$6:$AA$1115,8)</f>
        <v>18</v>
      </c>
      <c r="K789" s="7">
        <f>VLOOKUP($B789,'[1]Sin Corporativo'!$Q$6:$AA$1115,9)</f>
        <v>17</v>
      </c>
      <c r="L789" s="11">
        <f>VLOOKUP($B789,'[1]Sin Corporativo'!$Q$6:$AA$1115,10)</f>
        <v>16</v>
      </c>
      <c r="M789" s="10">
        <f>VLOOKUP($B789,'[1]Sin Corporativo'!$Q$6:$AA$1115,11)</f>
        <v>15</v>
      </c>
      <c r="N789" s="29">
        <f>VLOOKUP($B789,'[2]pop-2020-2023'!$I$5:$M$1126,2)</f>
        <v>6817</v>
      </c>
      <c r="O789" s="28">
        <f>VLOOKUP($B789,'[2]pop-2020-2023'!$I$5:$M$1126,3)</f>
        <v>7012</v>
      </c>
      <c r="P789" s="28">
        <f>VLOOKUP($B789,'[2]pop-2020-2023'!$I$5:$M$1126,4)</f>
        <v>7122</v>
      </c>
      <c r="Q789" s="30">
        <f>VLOOKUP($B789,'[2]pop-2020-2023'!$I$5:$M$1126,5)</f>
        <v>7209</v>
      </c>
      <c r="R789" s="29">
        <f>VLOOKUP($B789,'[3]Hogares total'!$D$5:$L$1126,6)</f>
        <v>1746</v>
      </c>
      <c r="S789" s="28">
        <f>VLOOKUP($B789,'[3]Hogares total'!$D$5:$L$1126,7)</f>
        <v>1794</v>
      </c>
      <c r="T789" s="28">
        <f>VLOOKUP($B789,'[3]Hogares total'!$D$5:$L$1126,8)</f>
        <v>1826</v>
      </c>
      <c r="U789" s="30">
        <f>VLOOKUP($B789,'[3]Hogares total'!$D$5:$L$1126,9)</f>
        <v>1856</v>
      </c>
      <c r="V789" s="29"/>
      <c r="W789" s="43">
        <f t="shared" si="90"/>
        <v>2.7096406160867087E-3</v>
      </c>
      <c r="X789" s="43">
        <f t="shared" si="91"/>
        <v>2.6677899466442012E-3</v>
      </c>
      <c r="Y789" s="47">
        <f t="shared" si="92"/>
        <v>2.0807324178110697E-3</v>
      </c>
      <c r="Z789" s="29"/>
      <c r="AA789" s="43">
        <f t="shared" si="93"/>
        <v>1.0590858416945374E-2</v>
      </c>
      <c r="AB789" s="43">
        <f t="shared" si="94"/>
        <v>1.0405257393209201E-2</v>
      </c>
      <c r="AC789" s="47">
        <f t="shared" si="95"/>
        <v>8.0818965517241385E-3</v>
      </c>
      <c r="AD789" t="str">
        <f t="shared" si="89"/>
        <v/>
      </c>
    </row>
    <row r="790" spans="2:30" x14ac:dyDescent="0.25">
      <c r="B790" s="9" t="s">
        <v>788</v>
      </c>
      <c r="C790" s="23" t="str">
        <f>VLOOKUP(B790,[2]Municipal!$C$15:$D$60549,2)</f>
        <v>Cácota</v>
      </c>
      <c r="D790" s="11">
        <f>VLOOKUP($B790,'[1]Sin Corporativo'!$Q$6:$AA$1115,2)</f>
        <v>46</v>
      </c>
      <c r="E790" s="10">
        <f>VLOOKUP($B790,'[1]Sin Corporativo'!$Q$6:$AA$1115,3)</f>
        <v>45</v>
      </c>
      <c r="F790" s="10">
        <f>VLOOKUP($B790,'[1]Sin Corporativo'!$Q$6:$AA$1115,4)</f>
        <v>44</v>
      </c>
      <c r="G790" s="12">
        <f>VLOOKUP($B790,'[1]Sin Corporativo'!$Q$6:$AA$1115,5)</f>
        <v>43</v>
      </c>
      <c r="H790" s="11">
        <f>VLOOKUP($B790,'[1]Sin Corporativo'!$Q$6:$AA$1115,6)</f>
        <v>5</v>
      </c>
      <c r="I790" s="10">
        <f>VLOOKUP($B790,'[1]Sin Corporativo'!$Q$6:$AA$1115,7)</f>
        <v>58</v>
      </c>
      <c r="J790" s="10">
        <f>VLOOKUP($B790,'[1]Sin Corporativo'!$Q$6:$AA$1115,8)</f>
        <v>57</v>
      </c>
      <c r="K790" s="7">
        <f>VLOOKUP($B790,'[1]Sin Corporativo'!$Q$6:$AA$1115,9)</f>
        <v>5</v>
      </c>
      <c r="L790" s="11">
        <f>VLOOKUP($B790,'[1]Sin Corporativo'!$Q$6:$AA$1115,10)</f>
        <v>76</v>
      </c>
      <c r="M790" s="10">
        <f>VLOOKUP($B790,'[1]Sin Corporativo'!$Q$6:$AA$1115,11)</f>
        <v>75</v>
      </c>
      <c r="N790" s="29">
        <f>VLOOKUP($B790,'[2]pop-2020-2023'!$I$5:$M$1126,2)</f>
        <v>3000</v>
      </c>
      <c r="O790" s="28">
        <f>VLOOKUP($B790,'[2]pop-2020-2023'!$I$5:$M$1126,3)</f>
        <v>3063</v>
      </c>
      <c r="P790" s="28">
        <f>VLOOKUP($B790,'[2]pop-2020-2023'!$I$5:$M$1126,4)</f>
        <v>3122</v>
      </c>
      <c r="Q790" s="30">
        <f>VLOOKUP($B790,'[2]pop-2020-2023'!$I$5:$M$1126,5)</f>
        <v>3153</v>
      </c>
      <c r="R790" s="29">
        <f>VLOOKUP($B790,'[3]Hogares total'!$D$5:$L$1126,6)</f>
        <v>879</v>
      </c>
      <c r="S790" s="28">
        <f>VLOOKUP($B790,'[3]Hogares total'!$D$5:$L$1126,7)</f>
        <v>900</v>
      </c>
      <c r="T790" s="28">
        <f>VLOOKUP($B790,'[3]Hogares total'!$D$5:$L$1126,8)</f>
        <v>918</v>
      </c>
      <c r="U790" s="30">
        <f>VLOOKUP($B790,'[3]Hogares total'!$D$5:$L$1126,9)</f>
        <v>933</v>
      </c>
      <c r="V790" s="29"/>
      <c r="W790" s="43">
        <f t="shared" si="90"/>
        <v>1.4691478942213516E-2</v>
      </c>
      <c r="X790" s="43">
        <f t="shared" si="91"/>
        <v>1.8577834721332478E-2</v>
      </c>
      <c r="Y790" s="47">
        <f t="shared" si="92"/>
        <v>2.3786869647954328E-2</v>
      </c>
      <c r="Z790" s="29"/>
      <c r="AA790" s="43">
        <f t="shared" si="93"/>
        <v>0.05</v>
      </c>
      <c r="AB790" s="43">
        <f t="shared" si="94"/>
        <v>6.3180827886710242E-2</v>
      </c>
      <c r="AC790" s="47">
        <f t="shared" si="95"/>
        <v>8.0385852090032156E-2</v>
      </c>
      <c r="AD790" t="str">
        <f t="shared" si="89"/>
        <v/>
      </c>
    </row>
    <row r="791" spans="2:30" x14ac:dyDescent="0.25">
      <c r="B791" s="9" t="s">
        <v>789</v>
      </c>
      <c r="C791" s="23" t="str">
        <f>VLOOKUP(B791,[2]Municipal!$C$15:$D$60549,2)</f>
        <v>Cáchira</v>
      </c>
      <c r="D791" s="11">
        <f>VLOOKUP($B791,'[1]Sin Corporativo'!$Q$6:$AA$1115,2)</f>
        <v>15</v>
      </c>
      <c r="E791" s="10">
        <f>VLOOKUP($B791,'[1]Sin Corporativo'!$Q$6:$AA$1115,3)</f>
        <v>14</v>
      </c>
      <c r="F791" s="10">
        <f>VLOOKUP($B791,'[1]Sin Corporativo'!$Q$6:$AA$1115,4)</f>
        <v>14</v>
      </c>
      <c r="G791" s="12">
        <f>VLOOKUP($B791,'[1]Sin Corporativo'!$Q$6:$AA$1115,5)</f>
        <v>14</v>
      </c>
      <c r="H791" s="11">
        <f>VLOOKUP($B791,'[1]Sin Corporativo'!$Q$6:$AA$1115,6)</f>
        <v>9</v>
      </c>
      <c r="I791" s="10">
        <f>VLOOKUP($B791,'[1]Sin Corporativo'!$Q$6:$AA$1115,7)</f>
        <v>7</v>
      </c>
      <c r="J791" s="10">
        <f>VLOOKUP($B791,'[1]Sin Corporativo'!$Q$6:$AA$1115,8)</f>
        <v>8</v>
      </c>
      <c r="K791" s="7">
        <f>VLOOKUP($B791,'[1]Sin Corporativo'!$Q$6:$AA$1115,9)</f>
        <v>11</v>
      </c>
      <c r="L791" s="11">
        <f>VLOOKUP($B791,'[1]Sin Corporativo'!$Q$6:$AA$1115,10)</f>
        <v>10</v>
      </c>
      <c r="M791" s="10">
        <f>VLOOKUP($B791,'[1]Sin Corporativo'!$Q$6:$AA$1115,11)</f>
        <v>10</v>
      </c>
      <c r="N791" s="29">
        <f>VLOOKUP($B791,'[2]pop-2020-2023'!$I$5:$M$1126,2)</f>
        <v>11843</v>
      </c>
      <c r="O791" s="28">
        <f>VLOOKUP($B791,'[2]pop-2020-2023'!$I$5:$M$1126,3)</f>
        <v>12077</v>
      </c>
      <c r="P791" s="28">
        <f>VLOOKUP($B791,'[2]pop-2020-2023'!$I$5:$M$1126,4)</f>
        <v>12296</v>
      </c>
      <c r="Q791" s="30">
        <f>VLOOKUP($B791,'[2]pop-2020-2023'!$I$5:$M$1126,5)</f>
        <v>12361</v>
      </c>
      <c r="R791" s="29">
        <f>VLOOKUP($B791,'[3]Hogares total'!$D$5:$L$1126,6)</f>
        <v>3273</v>
      </c>
      <c r="S791" s="28">
        <f>VLOOKUP($B791,'[3]Hogares total'!$D$5:$L$1126,7)</f>
        <v>3357</v>
      </c>
      <c r="T791" s="28">
        <f>VLOOKUP($B791,'[3]Hogares total'!$D$5:$L$1126,8)</f>
        <v>3415</v>
      </c>
      <c r="U791" s="30">
        <f>VLOOKUP($B791,'[3]Hogares total'!$D$5:$L$1126,9)</f>
        <v>3472</v>
      </c>
      <c r="V791" s="29"/>
      <c r="W791" s="43">
        <f t="shared" si="90"/>
        <v>1.1592282851701581E-3</v>
      </c>
      <c r="X791" s="43">
        <f t="shared" si="91"/>
        <v>5.6929082628497075E-4</v>
      </c>
      <c r="Y791" s="47">
        <f t="shared" si="92"/>
        <v>8.0899603591942399E-4</v>
      </c>
      <c r="Z791" s="29"/>
      <c r="AA791" s="43">
        <f t="shared" si="93"/>
        <v>4.1703902293714623E-3</v>
      </c>
      <c r="AB791" s="43">
        <f t="shared" si="94"/>
        <v>2.0497803806734994E-3</v>
      </c>
      <c r="AC791" s="47">
        <f t="shared" si="95"/>
        <v>2.8801843317972351E-3</v>
      </c>
      <c r="AD791" t="str">
        <f t="shared" si="89"/>
        <v/>
      </c>
    </row>
    <row r="792" spans="2:30" x14ac:dyDescent="0.25">
      <c r="B792" s="9" t="s">
        <v>790</v>
      </c>
      <c r="C792" s="23" t="str">
        <f>VLOOKUP(B792,[2]Municipal!$C$15:$D$60549,2)</f>
        <v>Chinácota</v>
      </c>
      <c r="D792" s="11">
        <f>VLOOKUP($B792,'[1]Sin Corporativo'!$Q$6:$AA$1115,2)</f>
        <v>450</v>
      </c>
      <c r="E792" s="10">
        <f>VLOOKUP($B792,'[1]Sin Corporativo'!$Q$6:$AA$1115,3)</f>
        <v>421</v>
      </c>
      <c r="F792" s="10">
        <f>VLOOKUP($B792,'[1]Sin Corporativo'!$Q$6:$AA$1115,4)</f>
        <v>400</v>
      </c>
      <c r="G792" s="12">
        <f>VLOOKUP($B792,'[1]Sin Corporativo'!$Q$6:$AA$1115,5)</f>
        <v>410</v>
      </c>
      <c r="H792" s="11">
        <f>VLOOKUP($B792,'[1]Sin Corporativo'!$Q$6:$AA$1115,6)</f>
        <v>1570</v>
      </c>
      <c r="I792" s="10">
        <f>VLOOKUP($B792,'[1]Sin Corporativo'!$Q$6:$AA$1115,7)</f>
        <v>1509</v>
      </c>
      <c r="J792" s="10">
        <f>VLOOKUP($B792,'[1]Sin Corporativo'!$Q$6:$AA$1115,8)</f>
        <v>1403</v>
      </c>
      <c r="K792" s="7">
        <f>VLOOKUP($B792,'[1]Sin Corporativo'!$Q$6:$AA$1115,9)</f>
        <v>1366</v>
      </c>
      <c r="L792" s="11">
        <f>VLOOKUP($B792,'[1]Sin Corporativo'!$Q$6:$AA$1115,10)</f>
        <v>341</v>
      </c>
      <c r="M792" s="10">
        <f>VLOOKUP($B792,'[1]Sin Corporativo'!$Q$6:$AA$1115,11)</f>
        <v>1160</v>
      </c>
      <c r="N792" s="29">
        <f>VLOOKUP($B792,'[2]pop-2020-2023'!$I$5:$M$1126,2)</f>
        <v>18738</v>
      </c>
      <c r="O792" s="28">
        <f>VLOOKUP($B792,'[2]pop-2020-2023'!$I$5:$M$1126,3)</f>
        <v>19194</v>
      </c>
      <c r="P792" s="28">
        <f>VLOOKUP($B792,'[2]pop-2020-2023'!$I$5:$M$1126,4)</f>
        <v>19473</v>
      </c>
      <c r="Q792" s="30">
        <f>VLOOKUP($B792,'[2]pop-2020-2023'!$I$5:$M$1126,5)</f>
        <v>19703</v>
      </c>
      <c r="R792" s="29">
        <f>VLOOKUP($B792,'[3]Hogares total'!$D$5:$L$1126,6)</f>
        <v>6150</v>
      </c>
      <c r="S792" s="28">
        <f>VLOOKUP($B792,'[3]Hogares total'!$D$5:$L$1126,7)</f>
        <v>6317</v>
      </c>
      <c r="T792" s="28">
        <f>VLOOKUP($B792,'[3]Hogares total'!$D$5:$L$1126,8)</f>
        <v>6440</v>
      </c>
      <c r="U792" s="30">
        <f>VLOOKUP($B792,'[3]Hogares total'!$D$5:$L$1126,9)</f>
        <v>6563</v>
      </c>
      <c r="V792" s="29"/>
      <c r="W792" s="43">
        <f t="shared" si="90"/>
        <v>2.1933937688861104E-2</v>
      </c>
      <c r="X792" s="43">
        <f t="shared" si="91"/>
        <v>7.7491911877984904E-2</v>
      </c>
      <c r="Y792" s="47">
        <f t="shared" si="92"/>
        <v>5.8874283104095822E-2</v>
      </c>
      <c r="Z792" s="29"/>
      <c r="AA792" s="43">
        <f t="shared" si="93"/>
        <v>6.6645559601076459E-2</v>
      </c>
      <c r="AB792" s="43">
        <f t="shared" si="94"/>
        <v>0.2343167701863354</v>
      </c>
      <c r="AC792" s="47">
        <f t="shared" si="95"/>
        <v>0.17674843821423131</v>
      </c>
      <c r="AD792" t="str">
        <f t="shared" si="89"/>
        <v/>
      </c>
    </row>
    <row r="793" spans="2:30" x14ac:dyDescent="0.25">
      <c r="B793" s="9" t="s">
        <v>791</v>
      </c>
      <c r="C793" s="23" t="str">
        <f>VLOOKUP(B793,[2]Municipal!$C$15:$D$60549,2)</f>
        <v>Chitagá</v>
      </c>
      <c r="D793" s="11">
        <f>VLOOKUP($B793,'[1]Sin Corporativo'!$Q$6:$AA$1115,2)</f>
        <v>138</v>
      </c>
      <c r="E793" s="10">
        <f>VLOOKUP($B793,'[1]Sin Corporativo'!$Q$6:$AA$1115,3)</f>
        <v>156</v>
      </c>
      <c r="F793" s="10">
        <f>VLOOKUP($B793,'[1]Sin Corporativo'!$Q$6:$AA$1115,4)</f>
        <v>152</v>
      </c>
      <c r="G793" s="12">
        <f>VLOOKUP($B793,'[1]Sin Corporativo'!$Q$6:$AA$1115,5)</f>
        <v>165</v>
      </c>
      <c r="H793" s="11">
        <f>VLOOKUP($B793,'[1]Sin Corporativo'!$Q$6:$AA$1115,6)</f>
        <v>6</v>
      </c>
      <c r="I793" s="10">
        <f>VLOOKUP($B793,'[1]Sin Corporativo'!$Q$6:$AA$1115,7)</f>
        <v>205</v>
      </c>
      <c r="J793" s="10">
        <f>VLOOKUP($B793,'[1]Sin Corporativo'!$Q$6:$AA$1115,8)</f>
        <v>204</v>
      </c>
      <c r="K793" s="7">
        <f>VLOOKUP($B793,'[1]Sin Corporativo'!$Q$6:$AA$1115,9)</f>
        <v>8</v>
      </c>
      <c r="L793" s="11">
        <f>VLOOKUP($B793,'[1]Sin Corporativo'!$Q$6:$AA$1115,10)</f>
        <v>158</v>
      </c>
      <c r="M793" s="10">
        <f>VLOOKUP($B793,'[1]Sin Corporativo'!$Q$6:$AA$1115,11)</f>
        <v>162</v>
      </c>
      <c r="N793" s="29">
        <f>VLOOKUP($B793,'[2]pop-2020-2023'!$I$5:$M$1126,2)</f>
        <v>12545</v>
      </c>
      <c r="O793" s="28">
        <f>VLOOKUP($B793,'[2]pop-2020-2023'!$I$5:$M$1126,3)</f>
        <v>12844</v>
      </c>
      <c r="P793" s="28">
        <f>VLOOKUP($B793,'[2]pop-2020-2023'!$I$5:$M$1126,4)</f>
        <v>13054</v>
      </c>
      <c r="Q793" s="30">
        <f>VLOOKUP($B793,'[2]pop-2020-2023'!$I$5:$M$1126,5)</f>
        <v>13204</v>
      </c>
      <c r="R793" s="29">
        <f>VLOOKUP($B793,'[3]Hogares total'!$D$5:$L$1126,6)</f>
        <v>3355</v>
      </c>
      <c r="S793" s="28">
        <f>VLOOKUP($B793,'[3]Hogares total'!$D$5:$L$1126,7)</f>
        <v>3439</v>
      </c>
      <c r="T793" s="28">
        <f>VLOOKUP($B793,'[3]Hogares total'!$D$5:$L$1126,8)</f>
        <v>3502</v>
      </c>
      <c r="U793" s="30">
        <f>VLOOKUP($B793,'[3]Hogares total'!$D$5:$L$1126,9)</f>
        <v>3565</v>
      </c>
      <c r="V793" s="29"/>
      <c r="W793" s="43">
        <f t="shared" si="90"/>
        <v>1.2145748987854251E-2</v>
      </c>
      <c r="X793" s="43">
        <f t="shared" si="91"/>
        <v>1.5703998774322048E-2</v>
      </c>
      <c r="Y793" s="47">
        <f t="shared" si="92"/>
        <v>1.2269009391093608E-2</v>
      </c>
      <c r="Z793" s="29"/>
      <c r="AA793" s="43">
        <f t="shared" si="93"/>
        <v>4.5362023844140738E-2</v>
      </c>
      <c r="AB793" s="43">
        <f t="shared" si="94"/>
        <v>5.8537978298115363E-2</v>
      </c>
      <c r="AC793" s="47">
        <f t="shared" si="95"/>
        <v>4.5441795231416553E-2</v>
      </c>
      <c r="AD793" t="str">
        <f t="shared" si="89"/>
        <v/>
      </c>
    </row>
    <row r="794" spans="2:30" x14ac:dyDescent="0.25">
      <c r="B794" s="9" t="s">
        <v>792</v>
      </c>
      <c r="C794" s="23" t="str">
        <f>VLOOKUP(B794,[2]Municipal!$C$15:$D$60549,2)</f>
        <v>Convención</v>
      </c>
      <c r="D794" s="11">
        <f>VLOOKUP($B794,'[1]Sin Corporativo'!$Q$6:$AA$1115,2)</f>
        <v>40</v>
      </c>
      <c r="E794" s="10">
        <f>VLOOKUP($B794,'[1]Sin Corporativo'!$Q$6:$AA$1115,3)</f>
        <v>43</v>
      </c>
      <c r="F794" s="10">
        <f>VLOOKUP($B794,'[1]Sin Corporativo'!$Q$6:$AA$1115,4)</f>
        <v>39</v>
      </c>
      <c r="G794" s="12">
        <f>VLOOKUP($B794,'[1]Sin Corporativo'!$Q$6:$AA$1115,5)</f>
        <v>44</v>
      </c>
      <c r="H794" s="11">
        <f>VLOOKUP($B794,'[1]Sin Corporativo'!$Q$6:$AA$1115,6)</f>
        <v>52</v>
      </c>
      <c r="I794" s="10">
        <f>VLOOKUP($B794,'[1]Sin Corporativo'!$Q$6:$AA$1115,7)</f>
        <v>52</v>
      </c>
      <c r="J794" s="10">
        <f>VLOOKUP($B794,'[1]Sin Corporativo'!$Q$6:$AA$1115,8)</f>
        <v>50</v>
      </c>
      <c r="K794" s="7">
        <f>VLOOKUP($B794,'[1]Sin Corporativo'!$Q$6:$AA$1115,9)</f>
        <v>51</v>
      </c>
      <c r="L794" s="11">
        <f>VLOOKUP($B794,'[1]Sin Corporativo'!$Q$6:$AA$1115,10)</f>
        <v>41</v>
      </c>
      <c r="M794" s="10">
        <f>VLOOKUP($B794,'[1]Sin Corporativo'!$Q$6:$AA$1115,11)</f>
        <v>42</v>
      </c>
      <c r="N794" s="29">
        <f>VLOOKUP($B794,'[2]pop-2020-2023'!$I$5:$M$1126,2)</f>
        <v>19990</v>
      </c>
      <c r="O794" s="28">
        <f>VLOOKUP($B794,'[2]pop-2020-2023'!$I$5:$M$1126,3)</f>
        <v>20438</v>
      </c>
      <c r="P794" s="28">
        <f>VLOOKUP($B794,'[2]pop-2020-2023'!$I$5:$M$1126,4)</f>
        <v>20752</v>
      </c>
      <c r="Q794" s="30">
        <f>VLOOKUP($B794,'[2]pop-2020-2023'!$I$5:$M$1126,5)</f>
        <v>20994</v>
      </c>
      <c r="R794" s="29">
        <f>VLOOKUP($B794,'[3]Hogares total'!$D$5:$L$1126,6)</f>
        <v>5534</v>
      </c>
      <c r="S794" s="28">
        <f>VLOOKUP($B794,'[3]Hogares total'!$D$5:$L$1126,7)</f>
        <v>5668</v>
      </c>
      <c r="T794" s="28">
        <f>VLOOKUP($B794,'[3]Hogares total'!$D$5:$L$1126,8)</f>
        <v>5766</v>
      </c>
      <c r="U794" s="30">
        <f>VLOOKUP($B794,'[3]Hogares total'!$D$5:$L$1126,9)</f>
        <v>5868</v>
      </c>
      <c r="V794" s="29"/>
      <c r="W794" s="43">
        <f t="shared" si="90"/>
        <v>2.103924063019865E-3</v>
      </c>
      <c r="X794" s="43">
        <f t="shared" si="91"/>
        <v>2.5057825751734772E-3</v>
      </c>
      <c r="Y794" s="47">
        <f t="shared" si="92"/>
        <v>2.0005715918833952E-3</v>
      </c>
      <c r="Z794" s="29"/>
      <c r="AA794" s="43">
        <f t="shared" si="93"/>
        <v>7.5864502470007061E-3</v>
      </c>
      <c r="AB794" s="43">
        <f t="shared" si="94"/>
        <v>9.0183836281651063E-3</v>
      </c>
      <c r="AC794" s="47">
        <f t="shared" si="95"/>
        <v>7.1574642126789366E-3</v>
      </c>
      <c r="AD794" t="str">
        <f t="shared" si="89"/>
        <v/>
      </c>
    </row>
    <row r="795" spans="2:30" x14ac:dyDescent="0.25">
      <c r="B795" s="9" t="s">
        <v>793</v>
      </c>
      <c r="C795" s="23" t="str">
        <f>VLOOKUP(B795,[2]Municipal!$C$15:$D$60549,2)</f>
        <v>Cucutilla</v>
      </c>
      <c r="D795" s="11">
        <f>VLOOKUP($B795,'[1]Sin Corporativo'!$Q$6:$AA$1115,2)</f>
        <v>138</v>
      </c>
      <c r="E795" s="10">
        <f>VLOOKUP($B795,'[1]Sin Corporativo'!$Q$6:$AA$1115,3)</f>
        <v>138</v>
      </c>
      <c r="F795" s="10">
        <f>VLOOKUP($B795,'[1]Sin Corporativo'!$Q$6:$AA$1115,4)</f>
        <v>135</v>
      </c>
      <c r="G795" s="12">
        <f>VLOOKUP($B795,'[1]Sin Corporativo'!$Q$6:$AA$1115,5)</f>
        <v>147</v>
      </c>
      <c r="H795" s="11">
        <f>VLOOKUP($B795,'[1]Sin Corporativo'!$Q$6:$AA$1115,6)</f>
        <v>16</v>
      </c>
      <c r="I795" s="10">
        <f>VLOOKUP($B795,'[1]Sin Corporativo'!$Q$6:$AA$1115,7)</f>
        <v>158</v>
      </c>
      <c r="J795" s="10">
        <f>VLOOKUP($B795,'[1]Sin Corporativo'!$Q$6:$AA$1115,8)</f>
        <v>159</v>
      </c>
      <c r="K795" s="7">
        <f>VLOOKUP($B795,'[1]Sin Corporativo'!$Q$6:$AA$1115,9)</f>
        <v>13</v>
      </c>
      <c r="L795" s="11">
        <f>VLOOKUP($B795,'[1]Sin Corporativo'!$Q$6:$AA$1115,10)</f>
        <v>155</v>
      </c>
      <c r="M795" s="10">
        <f>VLOOKUP($B795,'[1]Sin Corporativo'!$Q$6:$AA$1115,11)</f>
        <v>157</v>
      </c>
      <c r="N795" s="29">
        <f>VLOOKUP($B795,'[2]pop-2020-2023'!$I$5:$M$1126,2)</f>
        <v>8771</v>
      </c>
      <c r="O795" s="28">
        <f>VLOOKUP($B795,'[2]pop-2020-2023'!$I$5:$M$1126,3)</f>
        <v>8955</v>
      </c>
      <c r="P795" s="28">
        <f>VLOOKUP($B795,'[2]pop-2020-2023'!$I$5:$M$1126,4)</f>
        <v>9087</v>
      </c>
      <c r="Q795" s="30">
        <f>VLOOKUP($B795,'[2]pop-2020-2023'!$I$5:$M$1126,5)</f>
        <v>9230</v>
      </c>
      <c r="R795" s="29">
        <f>VLOOKUP($B795,'[3]Hogares total'!$D$5:$L$1126,6)</f>
        <v>2534</v>
      </c>
      <c r="S795" s="28">
        <f>VLOOKUP($B795,'[3]Hogares total'!$D$5:$L$1126,7)</f>
        <v>2599</v>
      </c>
      <c r="T795" s="28">
        <f>VLOOKUP($B795,'[3]Hogares total'!$D$5:$L$1126,8)</f>
        <v>2645</v>
      </c>
      <c r="U795" s="30">
        <f>VLOOKUP($B795,'[3]Hogares total'!$D$5:$L$1126,9)</f>
        <v>2691</v>
      </c>
      <c r="V795" s="29"/>
      <c r="W795" s="43">
        <f t="shared" si="90"/>
        <v>1.541038525963149E-2</v>
      </c>
      <c r="X795" s="43">
        <f t="shared" si="91"/>
        <v>1.7387476614944428E-2</v>
      </c>
      <c r="Y795" s="47">
        <f t="shared" si="92"/>
        <v>1.7009750812567715E-2</v>
      </c>
      <c r="Z795" s="29"/>
      <c r="AA795" s="43">
        <f t="shared" si="93"/>
        <v>5.3097345132743362E-2</v>
      </c>
      <c r="AB795" s="43">
        <f t="shared" si="94"/>
        <v>5.9735349716446125E-2</v>
      </c>
      <c r="AC795" s="47">
        <f t="shared" si="95"/>
        <v>5.8342623560014864E-2</v>
      </c>
      <c r="AD795" t="str">
        <f t="shared" si="89"/>
        <v/>
      </c>
    </row>
    <row r="796" spans="2:30" x14ac:dyDescent="0.25">
      <c r="B796" s="9" t="s">
        <v>794</v>
      </c>
      <c r="C796" s="23" t="str">
        <f>VLOOKUP(B796,[2]Municipal!$C$15:$D$60549,2)</f>
        <v>Durania</v>
      </c>
      <c r="D796" s="11">
        <f>VLOOKUP($B796,'[1]Sin Corporativo'!$Q$6:$AA$1115,2)</f>
        <v>181</v>
      </c>
      <c r="E796" s="10">
        <f>VLOOKUP($B796,'[1]Sin Corporativo'!$Q$6:$AA$1115,3)</f>
        <v>181</v>
      </c>
      <c r="F796" s="10">
        <f>VLOOKUP($B796,'[1]Sin Corporativo'!$Q$6:$AA$1115,4)</f>
        <v>181</v>
      </c>
      <c r="G796" s="12">
        <f>VLOOKUP($B796,'[1]Sin Corporativo'!$Q$6:$AA$1115,5)</f>
        <v>179</v>
      </c>
      <c r="H796" s="11">
        <f>VLOOKUP($B796,'[1]Sin Corporativo'!$Q$6:$AA$1115,6)</f>
        <v>24</v>
      </c>
      <c r="I796" s="10">
        <f>VLOOKUP($B796,'[1]Sin Corporativo'!$Q$6:$AA$1115,7)</f>
        <v>210</v>
      </c>
      <c r="J796" s="10">
        <f>VLOOKUP($B796,'[1]Sin Corporativo'!$Q$6:$AA$1115,8)</f>
        <v>206</v>
      </c>
      <c r="K796" s="7">
        <f>VLOOKUP($B796,'[1]Sin Corporativo'!$Q$6:$AA$1115,9)</f>
        <v>19</v>
      </c>
      <c r="L796" s="11">
        <f>VLOOKUP($B796,'[1]Sin Corporativo'!$Q$6:$AA$1115,10)</f>
        <v>252</v>
      </c>
      <c r="M796" s="10">
        <f>VLOOKUP($B796,'[1]Sin Corporativo'!$Q$6:$AA$1115,11)</f>
        <v>257</v>
      </c>
      <c r="N796" s="29">
        <f>VLOOKUP($B796,'[2]pop-2020-2023'!$I$5:$M$1126,2)</f>
        <v>4890</v>
      </c>
      <c r="O796" s="28">
        <f>VLOOKUP($B796,'[2]pop-2020-2023'!$I$5:$M$1126,3)</f>
        <v>5000</v>
      </c>
      <c r="P796" s="28">
        <f>VLOOKUP($B796,'[2]pop-2020-2023'!$I$5:$M$1126,4)</f>
        <v>5082</v>
      </c>
      <c r="Q796" s="30">
        <f>VLOOKUP($B796,'[2]pop-2020-2023'!$I$5:$M$1126,5)</f>
        <v>5139</v>
      </c>
      <c r="R796" s="29">
        <f>VLOOKUP($B796,'[3]Hogares total'!$D$5:$L$1126,6)</f>
        <v>1432</v>
      </c>
      <c r="S796" s="28">
        <f>VLOOKUP($B796,'[3]Hogares total'!$D$5:$L$1126,7)</f>
        <v>1469</v>
      </c>
      <c r="T796" s="28">
        <f>VLOOKUP($B796,'[3]Hogares total'!$D$5:$L$1126,8)</f>
        <v>1496</v>
      </c>
      <c r="U796" s="30">
        <f>VLOOKUP($B796,'[3]Hogares total'!$D$5:$L$1126,9)</f>
        <v>1525</v>
      </c>
      <c r="V796" s="29"/>
      <c r="W796" s="43">
        <f t="shared" si="90"/>
        <v>3.6200000000000003E-2</v>
      </c>
      <c r="X796" s="43">
        <f t="shared" si="91"/>
        <v>4.1322314049586778E-2</v>
      </c>
      <c r="Y796" s="47">
        <f t="shared" si="92"/>
        <v>5.0009729519361744E-2</v>
      </c>
      <c r="Z796" s="29"/>
      <c r="AA796" s="43">
        <f t="shared" si="93"/>
        <v>0.12321307011572498</v>
      </c>
      <c r="AB796" s="43">
        <f t="shared" si="94"/>
        <v>0.14037433155080214</v>
      </c>
      <c r="AC796" s="47">
        <f t="shared" si="95"/>
        <v>0.16852459016393442</v>
      </c>
      <c r="AD796" t="str">
        <f t="shared" si="89"/>
        <v/>
      </c>
    </row>
    <row r="797" spans="2:30" x14ac:dyDescent="0.25">
      <c r="B797" s="9" t="s">
        <v>795</v>
      </c>
      <c r="C797" s="23" t="str">
        <f>VLOOKUP(B797,[2]Municipal!$C$15:$D$60549,2)</f>
        <v>El Carmen</v>
      </c>
      <c r="D797" s="11">
        <f>VLOOKUP($B797,'[1]Sin Corporativo'!$Q$6:$AA$1115,2)</f>
        <v>65</v>
      </c>
      <c r="E797" s="10">
        <f>VLOOKUP($B797,'[1]Sin Corporativo'!$Q$6:$AA$1115,3)</f>
        <v>70</v>
      </c>
      <c r="F797" s="10">
        <f>VLOOKUP($B797,'[1]Sin Corporativo'!$Q$6:$AA$1115,4)</f>
        <v>68</v>
      </c>
      <c r="G797" s="12">
        <f>VLOOKUP($B797,'[1]Sin Corporativo'!$Q$6:$AA$1115,5)</f>
        <v>67</v>
      </c>
      <c r="H797" s="11">
        <f>VLOOKUP($B797,'[1]Sin Corporativo'!$Q$6:$AA$1115,6)</f>
        <v>71</v>
      </c>
      <c r="I797" s="10">
        <f>VLOOKUP($B797,'[1]Sin Corporativo'!$Q$6:$AA$1115,7)</f>
        <v>72</v>
      </c>
      <c r="J797" s="10">
        <f>VLOOKUP($B797,'[1]Sin Corporativo'!$Q$6:$AA$1115,8)</f>
        <v>83</v>
      </c>
      <c r="K797" s="7">
        <f>VLOOKUP($B797,'[1]Sin Corporativo'!$Q$6:$AA$1115,9)</f>
        <v>82</v>
      </c>
      <c r="L797" s="11">
        <f>VLOOKUP($B797,'[1]Sin Corporativo'!$Q$6:$AA$1115,10)</f>
        <v>81</v>
      </c>
      <c r="M797" s="10">
        <f>VLOOKUP($B797,'[1]Sin Corporativo'!$Q$6:$AA$1115,11)</f>
        <v>80</v>
      </c>
      <c r="N797" s="29">
        <f>VLOOKUP($B797,'[2]pop-2020-2023'!$I$5:$M$1126,2)</f>
        <v>14232</v>
      </c>
      <c r="O797" s="28">
        <f>VLOOKUP($B797,'[2]pop-2020-2023'!$I$5:$M$1126,3)</f>
        <v>14547</v>
      </c>
      <c r="P797" s="28">
        <f>VLOOKUP($B797,'[2]pop-2020-2023'!$I$5:$M$1126,4)</f>
        <v>14788</v>
      </c>
      <c r="Q797" s="30">
        <f>VLOOKUP($B797,'[2]pop-2020-2023'!$I$5:$M$1126,5)</f>
        <v>14971</v>
      </c>
      <c r="R797" s="29">
        <f>VLOOKUP($B797,'[3]Hogares total'!$D$5:$L$1126,6)</f>
        <v>4172</v>
      </c>
      <c r="S797" s="28">
        <f>VLOOKUP($B797,'[3]Hogares total'!$D$5:$L$1126,7)</f>
        <v>4278</v>
      </c>
      <c r="T797" s="28">
        <f>VLOOKUP($B797,'[3]Hogares total'!$D$5:$L$1126,8)</f>
        <v>4355</v>
      </c>
      <c r="U797" s="30">
        <f>VLOOKUP($B797,'[3]Hogares total'!$D$5:$L$1126,9)</f>
        <v>4429</v>
      </c>
      <c r="V797" s="29"/>
      <c r="W797" s="43">
        <f t="shared" si="90"/>
        <v>4.8119887261978411E-3</v>
      </c>
      <c r="X797" s="43">
        <f t="shared" si="91"/>
        <v>4.8688125507167978E-3</v>
      </c>
      <c r="Y797" s="47">
        <f t="shared" si="92"/>
        <v>5.3436644178745576E-3</v>
      </c>
      <c r="Z797" s="29"/>
      <c r="AA797" s="43">
        <f t="shared" si="93"/>
        <v>1.6362786348761104E-2</v>
      </c>
      <c r="AB797" s="43">
        <f t="shared" si="94"/>
        <v>1.653272101033295E-2</v>
      </c>
      <c r="AC797" s="47">
        <f t="shared" si="95"/>
        <v>1.806276811921427E-2</v>
      </c>
      <c r="AD797" t="str">
        <f t="shared" si="89"/>
        <v/>
      </c>
    </row>
    <row r="798" spans="2:30" x14ac:dyDescent="0.25">
      <c r="B798" s="9" t="s">
        <v>796</v>
      </c>
      <c r="C798" s="23" t="str">
        <f>VLOOKUP(B798,[2]Municipal!$C$15:$D$60549,2)</f>
        <v>El Tarra</v>
      </c>
      <c r="D798" s="11">
        <f>VLOOKUP($B798,'[1]Sin Corporativo'!$Q$6:$AA$1115,2)</f>
        <v>524</v>
      </c>
      <c r="E798" s="10">
        <f>VLOOKUP($B798,'[1]Sin Corporativo'!$Q$6:$AA$1115,3)</f>
        <v>235</v>
      </c>
      <c r="F798" s="10">
        <f>VLOOKUP($B798,'[1]Sin Corporativo'!$Q$6:$AA$1115,4)</f>
        <v>225</v>
      </c>
      <c r="G798" s="12">
        <f>VLOOKUP($B798,'[1]Sin Corporativo'!$Q$6:$AA$1115,5)</f>
        <v>218</v>
      </c>
      <c r="H798" s="11">
        <f>VLOOKUP($B798,'[1]Sin Corporativo'!$Q$6:$AA$1115,6)</f>
        <v>181</v>
      </c>
      <c r="I798" s="10">
        <f>VLOOKUP($B798,'[1]Sin Corporativo'!$Q$6:$AA$1115,7)</f>
        <v>127</v>
      </c>
      <c r="J798" s="10">
        <f>VLOOKUP($B798,'[1]Sin Corporativo'!$Q$6:$AA$1115,8)</f>
        <v>82</v>
      </c>
      <c r="K798" s="7">
        <f>VLOOKUP($B798,'[1]Sin Corporativo'!$Q$6:$AA$1115,9)</f>
        <v>87</v>
      </c>
      <c r="L798" s="11">
        <f>VLOOKUP($B798,'[1]Sin Corporativo'!$Q$6:$AA$1115,10)</f>
        <v>80</v>
      </c>
      <c r="M798" s="10">
        <f>VLOOKUP($B798,'[1]Sin Corporativo'!$Q$6:$AA$1115,11)</f>
        <v>78</v>
      </c>
      <c r="N798" s="29">
        <f>VLOOKUP($B798,'[2]pop-2020-2023'!$I$5:$M$1126,2)</f>
        <v>22079</v>
      </c>
      <c r="O798" s="28">
        <f>VLOOKUP($B798,'[2]pop-2020-2023'!$I$5:$M$1126,3)</f>
        <v>22740</v>
      </c>
      <c r="P798" s="28">
        <f>VLOOKUP($B798,'[2]pop-2020-2023'!$I$5:$M$1126,4)</f>
        <v>23058</v>
      </c>
      <c r="Q798" s="30">
        <f>VLOOKUP($B798,'[2]pop-2020-2023'!$I$5:$M$1126,5)</f>
        <v>23344</v>
      </c>
      <c r="R798" s="29">
        <f>VLOOKUP($B798,'[3]Hogares total'!$D$5:$L$1126,6)</f>
        <v>6285</v>
      </c>
      <c r="S798" s="28">
        <f>VLOOKUP($B798,'[3]Hogares total'!$D$5:$L$1126,7)</f>
        <v>6452</v>
      </c>
      <c r="T798" s="28">
        <f>VLOOKUP($B798,'[3]Hogares total'!$D$5:$L$1126,8)</f>
        <v>6571</v>
      </c>
      <c r="U798" s="30">
        <f>VLOOKUP($B798,'[3]Hogares total'!$D$5:$L$1126,9)</f>
        <v>6688</v>
      </c>
      <c r="V798" s="29"/>
      <c r="W798" s="43">
        <f t="shared" si="90"/>
        <v>1.0334212840809147E-2</v>
      </c>
      <c r="X798" s="43">
        <f t="shared" si="91"/>
        <v>5.507849770144852E-3</v>
      </c>
      <c r="Y798" s="47">
        <f t="shared" si="92"/>
        <v>3.3413296778615491E-3</v>
      </c>
      <c r="Z798" s="29"/>
      <c r="AA798" s="43">
        <f t="shared" si="93"/>
        <v>3.6422814631122132E-2</v>
      </c>
      <c r="AB798" s="43">
        <f t="shared" si="94"/>
        <v>1.932734743570233E-2</v>
      </c>
      <c r="AC798" s="47">
        <f t="shared" si="95"/>
        <v>1.1662679425837321E-2</v>
      </c>
      <c r="AD798" t="str">
        <f t="shared" si="89"/>
        <v/>
      </c>
    </row>
    <row r="799" spans="2:30" x14ac:dyDescent="0.25">
      <c r="B799" s="9" t="s">
        <v>797</v>
      </c>
      <c r="C799" s="23" t="str">
        <f>VLOOKUP(B799,[2]Municipal!$C$15:$D$60549,2)</f>
        <v>El Zulia</v>
      </c>
      <c r="D799" s="11">
        <f>VLOOKUP($B799,'[1]Sin Corporativo'!$Q$6:$AA$1115,2)</f>
        <v>863</v>
      </c>
      <c r="E799" s="10">
        <f>VLOOKUP($B799,'[1]Sin Corporativo'!$Q$6:$AA$1115,3)</f>
        <v>950</v>
      </c>
      <c r="F799" s="10">
        <f>VLOOKUP($B799,'[1]Sin Corporativo'!$Q$6:$AA$1115,4)</f>
        <v>858</v>
      </c>
      <c r="G799" s="12">
        <f>VLOOKUP($B799,'[1]Sin Corporativo'!$Q$6:$AA$1115,5)</f>
        <v>909</v>
      </c>
      <c r="H799" s="11">
        <f>VLOOKUP($B799,'[1]Sin Corporativo'!$Q$6:$AA$1115,6)</f>
        <v>945</v>
      </c>
      <c r="I799" s="10">
        <f>VLOOKUP($B799,'[1]Sin Corporativo'!$Q$6:$AA$1115,7)</f>
        <v>884</v>
      </c>
      <c r="J799" s="10">
        <f>VLOOKUP($B799,'[1]Sin Corporativo'!$Q$6:$AA$1115,8)</f>
        <v>859</v>
      </c>
      <c r="K799" s="7">
        <f>VLOOKUP($B799,'[1]Sin Corporativo'!$Q$6:$AA$1115,9)</f>
        <v>854</v>
      </c>
      <c r="L799" s="11">
        <f>VLOOKUP($B799,'[1]Sin Corporativo'!$Q$6:$AA$1115,10)</f>
        <v>1140</v>
      </c>
      <c r="M799" s="10">
        <f>VLOOKUP($B799,'[1]Sin Corporativo'!$Q$6:$AA$1115,11)</f>
        <v>1003</v>
      </c>
      <c r="N799" s="29">
        <f>VLOOKUP($B799,'[2]pop-2020-2023'!$I$5:$M$1126,2)</f>
        <v>29071</v>
      </c>
      <c r="O799" s="28">
        <f>VLOOKUP($B799,'[2]pop-2020-2023'!$I$5:$M$1126,3)</f>
        <v>29813</v>
      </c>
      <c r="P799" s="28">
        <f>VLOOKUP($B799,'[2]pop-2020-2023'!$I$5:$M$1126,4)</f>
        <v>30258</v>
      </c>
      <c r="Q799" s="30">
        <f>VLOOKUP($B799,'[2]pop-2020-2023'!$I$5:$M$1126,5)</f>
        <v>30568</v>
      </c>
      <c r="R799" s="29">
        <f>VLOOKUP($B799,'[3]Hogares total'!$D$5:$L$1126,6)</f>
        <v>8670</v>
      </c>
      <c r="S799" s="28">
        <f>VLOOKUP($B799,'[3]Hogares total'!$D$5:$L$1126,7)</f>
        <v>8905</v>
      </c>
      <c r="T799" s="28">
        <f>VLOOKUP($B799,'[3]Hogares total'!$D$5:$L$1126,8)</f>
        <v>9081</v>
      </c>
      <c r="U799" s="30">
        <f>VLOOKUP($B799,'[3]Hogares total'!$D$5:$L$1126,9)</f>
        <v>9255</v>
      </c>
      <c r="V799" s="29"/>
      <c r="W799" s="43">
        <f t="shared" si="90"/>
        <v>3.1865293663837925E-2</v>
      </c>
      <c r="X799" s="43">
        <f t="shared" si="91"/>
        <v>2.9215414105360566E-2</v>
      </c>
      <c r="Y799" s="47">
        <f t="shared" si="92"/>
        <v>3.2812091075634653E-2</v>
      </c>
      <c r="Z799" s="29"/>
      <c r="AA799" s="43">
        <f t="shared" si="93"/>
        <v>0.10668163952835485</v>
      </c>
      <c r="AB799" s="43">
        <f t="shared" si="94"/>
        <v>9.7346107256910036E-2</v>
      </c>
      <c r="AC799" s="47">
        <f t="shared" si="95"/>
        <v>0.10837385197190708</v>
      </c>
      <c r="AD799" t="str">
        <f t="shared" si="89"/>
        <v/>
      </c>
    </row>
    <row r="800" spans="2:30" x14ac:dyDescent="0.25">
      <c r="B800" s="9" t="s">
        <v>798</v>
      </c>
      <c r="C800" s="23" t="str">
        <f>VLOOKUP(B800,[2]Municipal!$C$15:$D$60549,2)</f>
        <v>Gramalote</v>
      </c>
      <c r="D800" s="11">
        <f>VLOOKUP($B800,'[1]Sin Corporativo'!$Q$6:$AA$1115,2)</f>
        <v>338</v>
      </c>
      <c r="E800" s="10">
        <f>VLOOKUP($B800,'[1]Sin Corporativo'!$Q$6:$AA$1115,3)</f>
        <v>370</v>
      </c>
      <c r="F800" s="10">
        <f>VLOOKUP($B800,'[1]Sin Corporativo'!$Q$6:$AA$1115,4)</f>
        <v>371</v>
      </c>
      <c r="G800" s="12">
        <f>VLOOKUP($B800,'[1]Sin Corporativo'!$Q$6:$AA$1115,5)</f>
        <v>157</v>
      </c>
      <c r="H800" s="11">
        <f>VLOOKUP($B800,'[1]Sin Corporativo'!$Q$6:$AA$1115,6)</f>
        <v>133</v>
      </c>
      <c r="I800" s="10">
        <f>VLOOKUP($B800,'[1]Sin Corporativo'!$Q$6:$AA$1115,7)</f>
        <v>509</v>
      </c>
      <c r="J800" s="10">
        <f>VLOOKUP($B800,'[1]Sin Corporativo'!$Q$6:$AA$1115,8)</f>
        <v>322</v>
      </c>
      <c r="K800" s="7">
        <f>VLOOKUP($B800,'[1]Sin Corporativo'!$Q$6:$AA$1115,9)</f>
        <v>333</v>
      </c>
      <c r="L800" s="11">
        <f>VLOOKUP($B800,'[1]Sin Corporativo'!$Q$6:$AA$1115,10)</f>
        <v>352</v>
      </c>
      <c r="M800" s="10">
        <f>VLOOKUP($B800,'[1]Sin Corporativo'!$Q$6:$AA$1115,11)</f>
        <v>337</v>
      </c>
      <c r="N800" s="29">
        <f>VLOOKUP($B800,'[2]pop-2020-2023'!$I$5:$M$1126,2)</f>
        <v>7888</v>
      </c>
      <c r="O800" s="28">
        <f>VLOOKUP($B800,'[2]pop-2020-2023'!$I$5:$M$1126,3)</f>
        <v>8052</v>
      </c>
      <c r="P800" s="28">
        <f>VLOOKUP($B800,'[2]pop-2020-2023'!$I$5:$M$1126,4)</f>
        <v>8180</v>
      </c>
      <c r="Q800" s="30">
        <f>VLOOKUP($B800,'[2]pop-2020-2023'!$I$5:$M$1126,5)</f>
        <v>8291</v>
      </c>
      <c r="R800" s="29">
        <f>VLOOKUP($B800,'[3]Hogares total'!$D$5:$L$1126,6)</f>
        <v>2343</v>
      </c>
      <c r="S800" s="28">
        <f>VLOOKUP($B800,'[3]Hogares total'!$D$5:$L$1126,7)</f>
        <v>2408</v>
      </c>
      <c r="T800" s="28">
        <f>VLOOKUP($B800,'[3]Hogares total'!$D$5:$L$1126,8)</f>
        <v>2454</v>
      </c>
      <c r="U800" s="30">
        <f>VLOOKUP($B800,'[3]Hogares total'!$D$5:$L$1126,9)</f>
        <v>2498</v>
      </c>
      <c r="V800" s="29"/>
      <c r="W800" s="43">
        <f t="shared" si="90"/>
        <v>4.595131644311972E-2</v>
      </c>
      <c r="X800" s="43">
        <f t="shared" si="91"/>
        <v>6.222493887530562E-2</v>
      </c>
      <c r="Y800" s="47">
        <f t="shared" si="92"/>
        <v>4.0646484139428299E-2</v>
      </c>
      <c r="Z800" s="29"/>
      <c r="AA800" s="43">
        <f t="shared" si="93"/>
        <v>0.15365448504983389</v>
      </c>
      <c r="AB800" s="43">
        <f t="shared" si="94"/>
        <v>0.20741646291768542</v>
      </c>
      <c r="AC800" s="47">
        <f t="shared" si="95"/>
        <v>0.13490792634107285</v>
      </c>
      <c r="AD800" t="str">
        <f t="shared" si="89"/>
        <v/>
      </c>
    </row>
    <row r="801" spans="2:30" x14ac:dyDescent="0.25">
      <c r="B801" s="9" t="s">
        <v>799</v>
      </c>
      <c r="C801" s="23" t="str">
        <f>VLOOKUP(B801,[2]Municipal!$C$15:$D$60549,2)</f>
        <v>Hacarí</v>
      </c>
      <c r="D801" s="11">
        <f>VLOOKUP($B801,'[1]Sin Corporativo'!$Q$6:$AA$1115,2)</f>
        <v>44</v>
      </c>
      <c r="E801" s="10">
        <f>VLOOKUP($B801,'[1]Sin Corporativo'!$Q$6:$AA$1115,3)</f>
        <v>43</v>
      </c>
      <c r="F801" s="10">
        <f>VLOOKUP($B801,'[1]Sin Corporativo'!$Q$6:$AA$1115,4)</f>
        <v>41</v>
      </c>
      <c r="G801" s="12">
        <f>VLOOKUP($B801,'[1]Sin Corporativo'!$Q$6:$AA$1115,5)</f>
        <v>40</v>
      </c>
      <c r="H801" s="11">
        <f>VLOOKUP($B801,'[1]Sin Corporativo'!$Q$6:$AA$1115,6)</f>
        <v>34</v>
      </c>
      <c r="I801" s="10">
        <f>VLOOKUP($B801,'[1]Sin Corporativo'!$Q$6:$AA$1115,7)</f>
        <v>22</v>
      </c>
      <c r="J801" s="10">
        <f>VLOOKUP($B801,'[1]Sin Corporativo'!$Q$6:$AA$1115,8)</f>
        <v>14</v>
      </c>
      <c r="K801" s="7">
        <f>VLOOKUP($B801,'[1]Sin Corporativo'!$Q$6:$AA$1115,9)</f>
        <v>10</v>
      </c>
      <c r="L801" s="11">
        <f>VLOOKUP($B801,'[1]Sin Corporativo'!$Q$6:$AA$1115,10)</f>
        <v>28</v>
      </c>
      <c r="M801" s="10">
        <f>VLOOKUP($B801,'[1]Sin Corporativo'!$Q$6:$AA$1115,11)</f>
        <v>6</v>
      </c>
      <c r="N801" s="29">
        <f>VLOOKUP($B801,'[2]pop-2020-2023'!$I$5:$M$1126,2)</f>
        <v>10881</v>
      </c>
      <c r="O801" s="28">
        <f>VLOOKUP($B801,'[2]pop-2020-2023'!$I$5:$M$1126,3)</f>
        <v>11135</v>
      </c>
      <c r="P801" s="28">
        <f>VLOOKUP($B801,'[2]pop-2020-2023'!$I$5:$M$1126,4)</f>
        <v>11310</v>
      </c>
      <c r="Q801" s="30">
        <f>VLOOKUP($B801,'[2]pop-2020-2023'!$I$5:$M$1126,5)</f>
        <v>11452</v>
      </c>
      <c r="R801" s="29">
        <f>VLOOKUP($B801,'[3]Hogares total'!$D$5:$L$1126,6)</f>
        <v>2808</v>
      </c>
      <c r="S801" s="28">
        <f>VLOOKUP($B801,'[3]Hogares total'!$D$5:$L$1126,7)</f>
        <v>2875</v>
      </c>
      <c r="T801" s="28">
        <f>VLOOKUP($B801,'[3]Hogares total'!$D$5:$L$1126,8)</f>
        <v>2923</v>
      </c>
      <c r="U801" s="30">
        <f>VLOOKUP($B801,'[3]Hogares total'!$D$5:$L$1126,9)</f>
        <v>2970</v>
      </c>
      <c r="V801" s="29"/>
      <c r="W801" s="43">
        <f t="shared" si="90"/>
        <v>3.8616973506960038E-3</v>
      </c>
      <c r="X801" s="43">
        <f t="shared" si="91"/>
        <v>1.9451812555260832E-3</v>
      </c>
      <c r="Y801" s="47">
        <f t="shared" si="92"/>
        <v>5.2392595179881246E-4</v>
      </c>
      <c r="Z801" s="29"/>
      <c r="AA801" s="43">
        <f t="shared" si="93"/>
        <v>1.4956521739130434E-2</v>
      </c>
      <c r="AB801" s="43">
        <f t="shared" si="94"/>
        <v>7.5265138556277799E-3</v>
      </c>
      <c r="AC801" s="47">
        <f t="shared" si="95"/>
        <v>2.0202020202020202E-3</v>
      </c>
      <c r="AD801" t="str">
        <f t="shared" si="89"/>
        <v/>
      </c>
    </row>
    <row r="802" spans="2:30" x14ac:dyDescent="0.25">
      <c r="B802" s="9" t="s">
        <v>800</v>
      </c>
      <c r="C802" s="23" t="str">
        <f>VLOOKUP(B802,[2]Municipal!$C$15:$D$60549,2)</f>
        <v>Herrán</v>
      </c>
      <c r="D802" s="11">
        <f>VLOOKUP($B802,'[1]Sin Corporativo'!$Q$6:$AA$1115,2)</f>
        <v>123</v>
      </c>
      <c r="E802" s="10">
        <f>VLOOKUP($B802,'[1]Sin Corporativo'!$Q$6:$AA$1115,3)</f>
        <v>166</v>
      </c>
      <c r="F802" s="10">
        <f>VLOOKUP($B802,'[1]Sin Corporativo'!$Q$6:$AA$1115,4)</f>
        <v>142</v>
      </c>
      <c r="G802" s="12">
        <f>VLOOKUP($B802,'[1]Sin Corporativo'!$Q$6:$AA$1115,5)</f>
        <v>157</v>
      </c>
      <c r="H802" s="11">
        <f>VLOOKUP($B802,'[1]Sin Corporativo'!$Q$6:$AA$1115,6)</f>
        <v>93</v>
      </c>
      <c r="I802" s="10">
        <f>VLOOKUP($B802,'[1]Sin Corporativo'!$Q$6:$AA$1115,7)</f>
        <v>114</v>
      </c>
      <c r="J802" s="10">
        <f>VLOOKUP($B802,'[1]Sin Corporativo'!$Q$6:$AA$1115,8)</f>
        <v>108</v>
      </c>
      <c r="K802" s="7">
        <f>VLOOKUP($B802,'[1]Sin Corporativo'!$Q$6:$AA$1115,9)</f>
        <v>78</v>
      </c>
      <c r="L802" s="11">
        <f>VLOOKUP($B802,'[1]Sin Corporativo'!$Q$6:$AA$1115,10)</f>
        <v>107</v>
      </c>
      <c r="M802" s="10">
        <f>VLOOKUP($B802,'[1]Sin Corporativo'!$Q$6:$AA$1115,11)</f>
        <v>46</v>
      </c>
      <c r="N802" s="29">
        <f>VLOOKUP($B802,'[2]pop-2020-2023'!$I$5:$M$1126,2)</f>
        <v>7366</v>
      </c>
      <c r="O802" s="28">
        <f>VLOOKUP($B802,'[2]pop-2020-2023'!$I$5:$M$1126,3)</f>
        <v>7567</v>
      </c>
      <c r="P802" s="28">
        <f>VLOOKUP($B802,'[2]pop-2020-2023'!$I$5:$M$1126,4)</f>
        <v>7683</v>
      </c>
      <c r="Q802" s="30">
        <f>VLOOKUP($B802,'[2]pop-2020-2023'!$I$5:$M$1126,5)</f>
        <v>7790</v>
      </c>
      <c r="R802" s="29">
        <f>VLOOKUP($B802,'[3]Hogares total'!$D$5:$L$1126,6)</f>
        <v>2080</v>
      </c>
      <c r="S802" s="28">
        <f>VLOOKUP($B802,'[3]Hogares total'!$D$5:$L$1126,7)</f>
        <v>2134</v>
      </c>
      <c r="T802" s="28">
        <f>VLOOKUP($B802,'[3]Hogares total'!$D$5:$L$1126,8)</f>
        <v>2171</v>
      </c>
      <c r="U802" s="30">
        <f>VLOOKUP($B802,'[3]Hogares total'!$D$5:$L$1126,9)</f>
        <v>2209</v>
      </c>
      <c r="V802" s="29"/>
      <c r="W802" s="43">
        <f t="shared" si="90"/>
        <v>2.193735958768336E-2</v>
      </c>
      <c r="X802" s="43">
        <f t="shared" si="91"/>
        <v>1.483795392424834E-2</v>
      </c>
      <c r="Y802" s="47">
        <f t="shared" si="92"/>
        <v>5.9050064184852378E-3</v>
      </c>
      <c r="Z802" s="29"/>
      <c r="AA802" s="43">
        <f t="shared" si="93"/>
        <v>7.7788191190253042E-2</v>
      </c>
      <c r="AB802" s="43">
        <f t="shared" si="94"/>
        <v>5.25103638876094E-2</v>
      </c>
      <c r="AC802" s="47">
        <f t="shared" si="95"/>
        <v>2.0823902218198281E-2</v>
      </c>
      <c r="AD802" t="str">
        <f t="shared" si="89"/>
        <v/>
      </c>
    </row>
    <row r="803" spans="2:30" x14ac:dyDescent="0.25">
      <c r="B803" s="9" t="s">
        <v>801</v>
      </c>
      <c r="C803" s="23" t="str">
        <f>VLOOKUP(B803,[2]Municipal!$C$15:$D$60549,2)</f>
        <v>Labateca</v>
      </c>
      <c r="D803" s="11">
        <f>VLOOKUP($B803,'[1]Sin Corporativo'!$Q$6:$AA$1115,2)</f>
        <v>87</v>
      </c>
      <c r="E803" s="10">
        <f>VLOOKUP($B803,'[1]Sin Corporativo'!$Q$6:$AA$1115,3)</f>
        <v>88</v>
      </c>
      <c r="F803" s="10">
        <f>VLOOKUP($B803,'[1]Sin Corporativo'!$Q$6:$AA$1115,4)</f>
        <v>87</v>
      </c>
      <c r="G803" s="12">
        <f>VLOOKUP($B803,'[1]Sin Corporativo'!$Q$6:$AA$1115,5)</f>
        <v>87</v>
      </c>
      <c r="H803" s="11">
        <f>VLOOKUP($B803,'[1]Sin Corporativo'!$Q$6:$AA$1115,6)</f>
        <v>2</v>
      </c>
      <c r="I803" s="10">
        <f>VLOOKUP($B803,'[1]Sin Corporativo'!$Q$6:$AA$1115,7)</f>
        <v>85</v>
      </c>
      <c r="J803" s="10">
        <f>VLOOKUP($B803,'[1]Sin Corporativo'!$Q$6:$AA$1115,8)</f>
        <v>114</v>
      </c>
      <c r="K803" s="7">
        <f>VLOOKUP($B803,'[1]Sin Corporativo'!$Q$6:$AA$1115,9)</f>
        <v>2</v>
      </c>
      <c r="L803" s="11">
        <f>VLOOKUP($B803,'[1]Sin Corporativo'!$Q$6:$AA$1115,10)</f>
        <v>92</v>
      </c>
      <c r="M803" s="10">
        <f>VLOOKUP($B803,'[1]Sin Corporativo'!$Q$6:$AA$1115,11)</f>
        <v>101</v>
      </c>
      <c r="N803" s="29">
        <f>VLOOKUP($B803,'[2]pop-2020-2023'!$I$5:$M$1126,2)</f>
        <v>6791</v>
      </c>
      <c r="O803" s="28">
        <f>VLOOKUP($B803,'[2]pop-2020-2023'!$I$5:$M$1126,3)</f>
        <v>6933</v>
      </c>
      <c r="P803" s="28">
        <f>VLOOKUP($B803,'[2]pop-2020-2023'!$I$5:$M$1126,4)</f>
        <v>7047</v>
      </c>
      <c r="Q803" s="30">
        <f>VLOOKUP($B803,'[2]pop-2020-2023'!$I$5:$M$1126,5)</f>
        <v>7123</v>
      </c>
      <c r="R803" s="29">
        <f>VLOOKUP($B803,'[3]Hogares total'!$D$5:$L$1126,6)</f>
        <v>2003</v>
      </c>
      <c r="S803" s="28">
        <f>VLOOKUP($B803,'[3]Hogares total'!$D$5:$L$1126,7)</f>
        <v>2053</v>
      </c>
      <c r="T803" s="28">
        <f>VLOOKUP($B803,'[3]Hogares total'!$D$5:$L$1126,8)</f>
        <v>2090</v>
      </c>
      <c r="U803" s="30">
        <f>VLOOKUP($B803,'[3]Hogares total'!$D$5:$L$1126,9)</f>
        <v>2127</v>
      </c>
      <c r="V803" s="29"/>
      <c r="W803" s="43">
        <f t="shared" si="90"/>
        <v>1.2692917928746574E-2</v>
      </c>
      <c r="X803" s="43">
        <f t="shared" si="91"/>
        <v>1.2061870299418192E-2</v>
      </c>
      <c r="Y803" s="47">
        <f t="shared" si="92"/>
        <v>1.4179418784220132E-2</v>
      </c>
      <c r="Z803" s="29"/>
      <c r="AA803" s="43">
        <f t="shared" si="93"/>
        <v>4.2864101315148562E-2</v>
      </c>
      <c r="AB803" s="43">
        <f t="shared" si="94"/>
        <v>4.0669856459330141E-2</v>
      </c>
      <c r="AC803" s="47">
        <f t="shared" si="95"/>
        <v>4.748472026328162E-2</v>
      </c>
      <c r="AD803" t="str">
        <f t="shared" si="89"/>
        <v/>
      </c>
    </row>
    <row r="804" spans="2:30" x14ac:dyDescent="0.25">
      <c r="B804" s="9" t="s">
        <v>802</v>
      </c>
      <c r="C804" s="23" t="str">
        <f>VLOOKUP(B804,[2]Municipal!$C$15:$D$60549,2)</f>
        <v>La Esperanza</v>
      </c>
      <c r="D804" s="11">
        <f>VLOOKUP($B804,'[1]Sin Corporativo'!$Q$6:$AA$1115,2)</f>
        <v>42</v>
      </c>
      <c r="E804" s="10">
        <f>VLOOKUP($B804,'[1]Sin Corporativo'!$Q$6:$AA$1115,3)</f>
        <v>42</v>
      </c>
      <c r="F804" s="10">
        <f>VLOOKUP($B804,'[1]Sin Corporativo'!$Q$6:$AA$1115,4)</f>
        <v>49</v>
      </c>
      <c r="G804" s="12">
        <f>VLOOKUP($B804,'[1]Sin Corporativo'!$Q$6:$AA$1115,5)</f>
        <v>51</v>
      </c>
      <c r="H804" s="11">
        <f>VLOOKUP($B804,'[1]Sin Corporativo'!$Q$6:$AA$1115,6)</f>
        <v>48</v>
      </c>
      <c r="I804" s="10">
        <f>VLOOKUP($B804,'[1]Sin Corporativo'!$Q$6:$AA$1115,7)</f>
        <v>34</v>
      </c>
      <c r="J804" s="10">
        <f>VLOOKUP($B804,'[1]Sin Corporativo'!$Q$6:$AA$1115,8)</f>
        <v>29</v>
      </c>
      <c r="K804" s="7">
        <f>VLOOKUP($B804,'[1]Sin Corporativo'!$Q$6:$AA$1115,9)</f>
        <v>31</v>
      </c>
      <c r="L804" s="11">
        <f>VLOOKUP($B804,'[1]Sin Corporativo'!$Q$6:$AA$1115,10)</f>
        <v>34</v>
      </c>
      <c r="M804" s="10">
        <f>VLOOKUP($B804,'[1]Sin Corporativo'!$Q$6:$AA$1115,11)</f>
        <v>32</v>
      </c>
      <c r="N804" s="29">
        <f>VLOOKUP($B804,'[2]pop-2020-2023'!$I$5:$M$1126,2)</f>
        <v>12412</v>
      </c>
      <c r="O804" s="28">
        <f>VLOOKUP($B804,'[2]pop-2020-2023'!$I$5:$M$1126,3)</f>
        <v>12736</v>
      </c>
      <c r="P804" s="28">
        <f>VLOOKUP($B804,'[2]pop-2020-2023'!$I$5:$M$1126,4)</f>
        <v>12913</v>
      </c>
      <c r="Q804" s="30">
        <f>VLOOKUP($B804,'[2]pop-2020-2023'!$I$5:$M$1126,5)</f>
        <v>13048</v>
      </c>
      <c r="R804" s="29">
        <f>VLOOKUP($B804,'[3]Hogares total'!$D$5:$L$1126,6)</f>
        <v>3405</v>
      </c>
      <c r="S804" s="28">
        <f>VLOOKUP($B804,'[3]Hogares total'!$D$5:$L$1126,7)</f>
        <v>3489</v>
      </c>
      <c r="T804" s="28">
        <f>VLOOKUP($B804,'[3]Hogares total'!$D$5:$L$1126,8)</f>
        <v>3548</v>
      </c>
      <c r="U804" s="30">
        <f>VLOOKUP($B804,'[3]Hogares total'!$D$5:$L$1126,9)</f>
        <v>3609</v>
      </c>
      <c r="V804" s="29"/>
      <c r="W804" s="43">
        <f t="shared" si="90"/>
        <v>3.2977386934673367E-3</v>
      </c>
      <c r="X804" s="43">
        <f t="shared" si="91"/>
        <v>2.6330054983350112E-3</v>
      </c>
      <c r="Y804" s="47">
        <f t="shared" si="92"/>
        <v>2.452483139178418E-3</v>
      </c>
      <c r="Z804" s="29"/>
      <c r="AA804" s="43">
        <f t="shared" si="93"/>
        <v>1.2037833190025795E-2</v>
      </c>
      <c r="AB804" s="43">
        <f t="shared" si="94"/>
        <v>9.5828635851183761E-3</v>
      </c>
      <c r="AC804" s="47">
        <f t="shared" si="95"/>
        <v>8.8667220836796904E-3</v>
      </c>
      <c r="AD804" t="str">
        <f t="shared" si="89"/>
        <v/>
      </c>
    </row>
    <row r="805" spans="2:30" x14ac:dyDescent="0.25">
      <c r="B805" s="9" t="s">
        <v>803</v>
      </c>
      <c r="C805" s="23" t="str">
        <f>VLOOKUP(B805,[2]Municipal!$C$15:$D$60549,2)</f>
        <v>La Playa</v>
      </c>
      <c r="D805" s="11">
        <f>VLOOKUP($B805,'[1]Sin Corporativo'!$Q$6:$AA$1115,2)</f>
        <v>9</v>
      </c>
      <c r="E805" s="10">
        <f>VLOOKUP($B805,'[1]Sin Corporativo'!$Q$6:$AA$1115,3)</f>
        <v>14</v>
      </c>
      <c r="F805" s="10">
        <f>VLOOKUP($B805,'[1]Sin Corporativo'!$Q$6:$AA$1115,4)</f>
        <v>9</v>
      </c>
      <c r="G805" s="12">
        <f>VLOOKUP($B805,'[1]Sin Corporativo'!$Q$6:$AA$1115,5)</f>
        <v>5</v>
      </c>
      <c r="H805" s="11">
        <f>VLOOKUP($B805,'[1]Sin Corporativo'!$Q$6:$AA$1115,6)</f>
        <v>2</v>
      </c>
      <c r="I805" s="10">
        <f>VLOOKUP($B805,'[1]Sin Corporativo'!$Q$6:$AA$1115,7)</f>
        <v>1</v>
      </c>
      <c r="J805" s="10">
        <f>VLOOKUP($B805,'[1]Sin Corporativo'!$Q$6:$AA$1115,8)</f>
        <v>1</v>
      </c>
      <c r="K805" s="7">
        <f>VLOOKUP($B805,'[1]Sin Corporativo'!$Q$6:$AA$1115,9)</f>
        <v>1</v>
      </c>
      <c r="L805" s="11">
        <f>VLOOKUP($B805,'[1]Sin Corporativo'!$Q$6:$AA$1115,10)</f>
        <v>10</v>
      </c>
      <c r="M805" s="10">
        <f>VLOOKUP($B805,'[1]Sin Corporativo'!$Q$6:$AA$1115,11)</f>
        <v>30</v>
      </c>
      <c r="N805" s="29">
        <f>VLOOKUP($B805,'[2]pop-2020-2023'!$I$5:$M$1126,2)</f>
        <v>8231</v>
      </c>
      <c r="O805" s="28">
        <f>VLOOKUP($B805,'[2]pop-2020-2023'!$I$5:$M$1126,3)</f>
        <v>8439</v>
      </c>
      <c r="P805" s="28">
        <f>VLOOKUP($B805,'[2]pop-2020-2023'!$I$5:$M$1126,4)</f>
        <v>8562</v>
      </c>
      <c r="Q805" s="30">
        <f>VLOOKUP($B805,'[2]pop-2020-2023'!$I$5:$M$1126,5)</f>
        <v>8675</v>
      </c>
      <c r="R805" s="29">
        <f>VLOOKUP($B805,'[3]Hogares total'!$D$5:$L$1126,6)</f>
        <v>2121</v>
      </c>
      <c r="S805" s="28">
        <f>VLOOKUP($B805,'[3]Hogares total'!$D$5:$L$1126,7)</f>
        <v>2175</v>
      </c>
      <c r="T805" s="28">
        <f>VLOOKUP($B805,'[3]Hogares total'!$D$5:$L$1126,8)</f>
        <v>2213</v>
      </c>
      <c r="U805" s="30">
        <f>VLOOKUP($B805,'[3]Hogares total'!$D$5:$L$1126,9)</f>
        <v>2250</v>
      </c>
      <c r="V805" s="29"/>
      <c r="W805" s="43">
        <f t="shared" si="90"/>
        <v>1.6589643322668564E-3</v>
      </c>
      <c r="X805" s="43">
        <f t="shared" si="91"/>
        <v>1.1679514132212099E-4</v>
      </c>
      <c r="Y805" s="47">
        <f t="shared" si="92"/>
        <v>3.4582132564841498E-3</v>
      </c>
      <c r="Z805" s="29"/>
      <c r="AA805" s="43">
        <f t="shared" si="93"/>
        <v>6.4367816091954024E-3</v>
      </c>
      <c r="AB805" s="43">
        <f t="shared" si="94"/>
        <v>4.5187528242205153E-4</v>
      </c>
      <c r="AC805" s="47">
        <f t="shared" si="95"/>
        <v>1.3333333333333334E-2</v>
      </c>
      <c r="AD805" t="str">
        <f t="shared" si="89"/>
        <v/>
      </c>
    </row>
    <row r="806" spans="2:30" x14ac:dyDescent="0.25">
      <c r="B806" s="9" t="s">
        <v>804</v>
      </c>
      <c r="C806" s="23" t="str">
        <f>VLOOKUP(B806,[2]Municipal!$C$15:$D$60549,2)</f>
        <v>Los Patios</v>
      </c>
      <c r="D806" s="11">
        <f>VLOOKUP($B806,'[1]Sin Corporativo'!$Q$6:$AA$1115,2)</f>
        <v>15955</v>
      </c>
      <c r="E806" s="10">
        <f>VLOOKUP($B806,'[1]Sin Corporativo'!$Q$6:$AA$1115,3)</f>
        <v>16451</v>
      </c>
      <c r="F806" s="10">
        <f>VLOOKUP($B806,'[1]Sin Corporativo'!$Q$6:$AA$1115,4)</f>
        <v>16440</v>
      </c>
      <c r="G806" s="12">
        <f>VLOOKUP($B806,'[1]Sin Corporativo'!$Q$6:$AA$1115,5)</f>
        <v>16710</v>
      </c>
      <c r="H806" s="11">
        <f>VLOOKUP($B806,'[1]Sin Corporativo'!$Q$6:$AA$1115,6)</f>
        <v>15575</v>
      </c>
      <c r="I806" s="10">
        <f>VLOOKUP($B806,'[1]Sin Corporativo'!$Q$6:$AA$1115,7)</f>
        <v>16882</v>
      </c>
      <c r="J806" s="10">
        <f>VLOOKUP($B806,'[1]Sin Corporativo'!$Q$6:$AA$1115,8)</f>
        <v>16480</v>
      </c>
      <c r="K806" s="7">
        <f>VLOOKUP($B806,'[1]Sin Corporativo'!$Q$6:$AA$1115,9)</f>
        <v>16764</v>
      </c>
      <c r="L806" s="11">
        <f>VLOOKUP($B806,'[1]Sin Corporativo'!$Q$6:$AA$1115,10)</f>
        <v>15361</v>
      </c>
      <c r="M806" s="10">
        <f>VLOOKUP($B806,'[1]Sin Corporativo'!$Q$6:$AA$1115,11)</f>
        <v>17695</v>
      </c>
      <c r="N806" s="29">
        <f>VLOOKUP($B806,'[2]pop-2020-2023'!$I$5:$M$1126,2)</f>
        <v>97548</v>
      </c>
      <c r="O806" s="28">
        <f>VLOOKUP($B806,'[2]pop-2020-2023'!$I$5:$M$1126,3)</f>
        <v>100314</v>
      </c>
      <c r="P806" s="28">
        <f>VLOOKUP($B806,'[2]pop-2020-2023'!$I$5:$M$1126,4)</f>
        <v>101869</v>
      </c>
      <c r="Q806" s="30">
        <f>VLOOKUP($B806,'[2]pop-2020-2023'!$I$5:$M$1126,5)</f>
        <v>102949</v>
      </c>
      <c r="R806" s="29">
        <f>VLOOKUP($B806,'[3]Hogares total'!$D$5:$L$1126,6)</f>
        <v>28960</v>
      </c>
      <c r="S806" s="28">
        <f>VLOOKUP($B806,'[3]Hogares total'!$D$5:$L$1126,7)</f>
        <v>29768</v>
      </c>
      <c r="T806" s="28">
        <f>VLOOKUP($B806,'[3]Hogares total'!$D$5:$L$1126,8)</f>
        <v>30400</v>
      </c>
      <c r="U806" s="30">
        <f>VLOOKUP($B806,'[3]Hogares total'!$D$5:$L$1126,9)</f>
        <v>31032</v>
      </c>
      <c r="V806" s="29"/>
      <c r="W806" s="43">
        <f t="shared" si="90"/>
        <v>0.16399505552564947</v>
      </c>
      <c r="X806" s="43">
        <f t="shared" si="91"/>
        <v>0.16572264378760956</v>
      </c>
      <c r="Y806" s="47">
        <f t="shared" si="92"/>
        <v>0.17188122274135736</v>
      </c>
      <c r="Z806" s="29"/>
      <c r="AA806" s="43">
        <f t="shared" si="93"/>
        <v>0.55264041924213925</v>
      </c>
      <c r="AB806" s="43">
        <f t="shared" si="94"/>
        <v>0.55532894736842109</v>
      </c>
      <c r="AC806" s="47">
        <f t="shared" si="95"/>
        <v>0.57021783964939421</v>
      </c>
      <c r="AD806" t="str">
        <f t="shared" si="89"/>
        <v/>
      </c>
    </row>
    <row r="807" spans="2:30" x14ac:dyDescent="0.25">
      <c r="B807" s="9" t="s">
        <v>805</v>
      </c>
      <c r="C807" s="23" t="str">
        <f>VLOOKUP(B807,[2]Municipal!$C$15:$D$60549,2)</f>
        <v>Lourdes</v>
      </c>
      <c r="D807" s="11">
        <f>VLOOKUP($B807,'[1]Sin Corporativo'!$Q$6:$AA$1115,2)</f>
        <v>133</v>
      </c>
      <c r="E807" s="10">
        <f>VLOOKUP($B807,'[1]Sin Corporativo'!$Q$6:$AA$1115,3)</f>
        <v>133</v>
      </c>
      <c r="F807" s="10">
        <f>VLOOKUP($B807,'[1]Sin Corporativo'!$Q$6:$AA$1115,4)</f>
        <v>115</v>
      </c>
      <c r="G807" s="12">
        <f>VLOOKUP($B807,'[1]Sin Corporativo'!$Q$6:$AA$1115,5)</f>
        <v>146</v>
      </c>
      <c r="H807" s="11">
        <f>VLOOKUP($B807,'[1]Sin Corporativo'!$Q$6:$AA$1115,6)</f>
        <v>127</v>
      </c>
      <c r="I807" s="10">
        <f>VLOOKUP($B807,'[1]Sin Corporativo'!$Q$6:$AA$1115,7)</f>
        <v>163</v>
      </c>
      <c r="J807" s="10">
        <f>VLOOKUP($B807,'[1]Sin Corporativo'!$Q$6:$AA$1115,8)</f>
        <v>160</v>
      </c>
      <c r="K807" s="7">
        <f>VLOOKUP($B807,'[1]Sin Corporativo'!$Q$6:$AA$1115,9)</f>
        <v>134</v>
      </c>
      <c r="L807" s="11">
        <f>VLOOKUP($B807,'[1]Sin Corporativo'!$Q$6:$AA$1115,10)</f>
        <v>145</v>
      </c>
      <c r="M807" s="10">
        <f>VLOOKUP($B807,'[1]Sin Corporativo'!$Q$6:$AA$1115,11)</f>
        <v>142</v>
      </c>
      <c r="N807" s="29">
        <f>VLOOKUP($B807,'[2]pop-2020-2023'!$I$5:$M$1126,2)</f>
        <v>4274</v>
      </c>
      <c r="O807" s="28">
        <f>VLOOKUP($B807,'[2]pop-2020-2023'!$I$5:$M$1126,3)</f>
        <v>4382</v>
      </c>
      <c r="P807" s="28">
        <f>VLOOKUP($B807,'[2]pop-2020-2023'!$I$5:$M$1126,4)</f>
        <v>4440</v>
      </c>
      <c r="Q807" s="30">
        <f>VLOOKUP($B807,'[2]pop-2020-2023'!$I$5:$M$1126,5)</f>
        <v>4499</v>
      </c>
      <c r="R807" s="29">
        <f>VLOOKUP($B807,'[3]Hogares total'!$D$5:$L$1126,6)</f>
        <v>1158</v>
      </c>
      <c r="S807" s="28">
        <f>VLOOKUP($B807,'[3]Hogares total'!$D$5:$L$1126,7)</f>
        <v>1190</v>
      </c>
      <c r="T807" s="28">
        <f>VLOOKUP($B807,'[3]Hogares total'!$D$5:$L$1126,8)</f>
        <v>1212</v>
      </c>
      <c r="U807" s="30">
        <f>VLOOKUP($B807,'[3]Hogares total'!$D$5:$L$1126,9)</f>
        <v>1237</v>
      </c>
      <c r="V807" s="29"/>
      <c r="W807" s="43">
        <f t="shared" si="90"/>
        <v>3.035143769968051E-2</v>
      </c>
      <c r="X807" s="43">
        <f t="shared" si="91"/>
        <v>3.6711711711711711E-2</v>
      </c>
      <c r="Y807" s="47">
        <f t="shared" si="92"/>
        <v>3.1562569459879973E-2</v>
      </c>
      <c r="Z807" s="29"/>
      <c r="AA807" s="43">
        <f t="shared" si="93"/>
        <v>0.11176470588235295</v>
      </c>
      <c r="AB807" s="43">
        <f t="shared" si="94"/>
        <v>0.13448844884488448</v>
      </c>
      <c r="AC807" s="47">
        <f t="shared" si="95"/>
        <v>0.11479385610347616</v>
      </c>
      <c r="AD807" t="str">
        <f t="shared" si="89"/>
        <v/>
      </c>
    </row>
    <row r="808" spans="2:30" x14ac:dyDescent="0.25">
      <c r="B808" s="9" t="s">
        <v>806</v>
      </c>
      <c r="C808" s="23" t="str">
        <f>VLOOKUP(B808,[2]Municipal!$C$15:$D$60549,2)</f>
        <v>Mutiscua</v>
      </c>
      <c r="D808" s="11">
        <f>VLOOKUP($B808,'[1]Sin Corporativo'!$Q$6:$AA$1115,2)</f>
        <v>56</v>
      </c>
      <c r="E808" s="10">
        <f>VLOOKUP($B808,'[1]Sin Corporativo'!$Q$6:$AA$1115,3)</f>
        <v>55</v>
      </c>
      <c r="F808" s="10">
        <f>VLOOKUP($B808,'[1]Sin Corporativo'!$Q$6:$AA$1115,4)</f>
        <v>55</v>
      </c>
      <c r="G808" s="12">
        <f>VLOOKUP($B808,'[1]Sin Corporativo'!$Q$6:$AA$1115,5)</f>
        <v>55</v>
      </c>
      <c r="H808" s="11">
        <f>VLOOKUP($B808,'[1]Sin Corporativo'!$Q$6:$AA$1115,6)</f>
        <v>0</v>
      </c>
      <c r="I808" s="10">
        <f>VLOOKUP($B808,'[1]Sin Corporativo'!$Q$6:$AA$1115,7)</f>
        <v>54</v>
      </c>
      <c r="J808" s="10">
        <f>VLOOKUP($B808,'[1]Sin Corporativo'!$Q$6:$AA$1115,8)</f>
        <v>54</v>
      </c>
      <c r="K808" s="7">
        <f>VLOOKUP($B808,'[1]Sin Corporativo'!$Q$6:$AA$1115,9)</f>
        <v>1</v>
      </c>
      <c r="L808" s="11">
        <f>VLOOKUP($B808,'[1]Sin Corporativo'!$Q$6:$AA$1115,10)</f>
        <v>82</v>
      </c>
      <c r="M808" s="10">
        <f>VLOOKUP($B808,'[1]Sin Corporativo'!$Q$6:$AA$1115,11)</f>
        <v>83</v>
      </c>
      <c r="N808" s="29">
        <f>VLOOKUP($B808,'[2]pop-2020-2023'!$I$5:$M$1126,2)</f>
        <v>4553</v>
      </c>
      <c r="O808" s="28">
        <f>VLOOKUP($B808,'[2]pop-2020-2023'!$I$5:$M$1126,3)</f>
        <v>4659</v>
      </c>
      <c r="P808" s="28">
        <f>VLOOKUP($B808,'[2]pop-2020-2023'!$I$5:$M$1126,4)</f>
        <v>4750</v>
      </c>
      <c r="Q808" s="30">
        <f>VLOOKUP($B808,'[2]pop-2020-2023'!$I$5:$M$1126,5)</f>
        <v>4805</v>
      </c>
      <c r="R808" s="29">
        <f>VLOOKUP($B808,'[3]Hogares total'!$D$5:$L$1126,6)</f>
        <v>1394</v>
      </c>
      <c r="S808" s="28">
        <f>VLOOKUP($B808,'[3]Hogares total'!$D$5:$L$1126,7)</f>
        <v>1429</v>
      </c>
      <c r="T808" s="28">
        <f>VLOOKUP($B808,'[3]Hogares total'!$D$5:$L$1126,8)</f>
        <v>1454</v>
      </c>
      <c r="U808" s="30">
        <f>VLOOKUP($B808,'[3]Hogares total'!$D$5:$L$1126,9)</f>
        <v>1477</v>
      </c>
      <c r="V808" s="29"/>
      <c r="W808" s="43">
        <f t="shared" si="90"/>
        <v>1.1805108392358874E-2</v>
      </c>
      <c r="X808" s="43">
        <f t="shared" si="91"/>
        <v>1.136842105263158E-2</v>
      </c>
      <c r="Y808" s="47">
        <f t="shared" si="92"/>
        <v>1.7273673257023933E-2</v>
      </c>
      <c r="Z808" s="29"/>
      <c r="AA808" s="43">
        <f t="shared" si="93"/>
        <v>3.8488453463960813E-2</v>
      </c>
      <c r="AB808" s="43">
        <f t="shared" si="94"/>
        <v>3.7138927097661624E-2</v>
      </c>
      <c r="AC808" s="47">
        <f t="shared" si="95"/>
        <v>5.6194989844278946E-2</v>
      </c>
      <c r="AD808" t="str">
        <f t="shared" si="89"/>
        <v/>
      </c>
    </row>
    <row r="809" spans="2:30" x14ac:dyDescent="0.25">
      <c r="B809" s="9" t="s">
        <v>807</v>
      </c>
      <c r="C809" s="23" t="str">
        <f>VLOOKUP(B809,[2]Municipal!$C$15:$D$60549,2)</f>
        <v>Ocaña</v>
      </c>
      <c r="D809" s="11">
        <f>VLOOKUP($B809,'[1]Sin Corporativo'!$Q$6:$AA$1115,2)</f>
        <v>11810</v>
      </c>
      <c r="E809" s="10">
        <f>VLOOKUP($B809,'[1]Sin Corporativo'!$Q$6:$AA$1115,3)</f>
        <v>11549</v>
      </c>
      <c r="F809" s="10">
        <f>VLOOKUP($B809,'[1]Sin Corporativo'!$Q$6:$AA$1115,4)</f>
        <v>11266</v>
      </c>
      <c r="G809" s="12">
        <f>VLOOKUP($B809,'[1]Sin Corporativo'!$Q$6:$AA$1115,5)</f>
        <v>11395</v>
      </c>
      <c r="H809" s="11">
        <f>VLOOKUP($B809,'[1]Sin Corporativo'!$Q$6:$AA$1115,6)</f>
        <v>6604</v>
      </c>
      <c r="I809" s="10">
        <f>VLOOKUP($B809,'[1]Sin Corporativo'!$Q$6:$AA$1115,7)</f>
        <v>6180</v>
      </c>
      <c r="J809" s="10">
        <f>VLOOKUP($B809,'[1]Sin Corporativo'!$Q$6:$AA$1115,8)</f>
        <v>5764</v>
      </c>
      <c r="K809" s="7">
        <f>VLOOKUP($B809,'[1]Sin Corporativo'!$Q$6:$AA$1115,9)</f>
        <v>5436</v>
      </c>
      <c r="L809" s="11">
        <f>VLOOKUP($B809,'[1]Sin Corporativo'!$Q$6:$AA$1115,10)</f>
        <v>5052</v>
      </c>
      <c r="M809" s="10">
        <f>VLOOKUP($B809,'[1]Sin Corporativo'!$Q$6:$AA$1115,11)</f>
        <v>5081</v>
      </c>
      <c r="N809" s="29">
        <f>VLOOKUP($B809,'[2]pop-2020-2023'!$I$5:$M$1126,2)</f>
        <v>128130</v>
      </c>
      <c r="O809" s="28">
        <f>VLOOKUP($B809,'[2]pop-2020-2023'!$I$5:$M$1126,3)</f>
        <v>131038</v>
      </c>
      <c r="P809" s="28">
        <f>VLOOKUP($B809,'[2]pop-2020-2023'!$I$5:$M$1126,4)</f>
        <v>132949</v>
      </c>
      <c r="Q809" s="30">
        <f>VLOOKUP($B809,'[2]pop-2020-2023'!$I$5:$M$1126,5)</f>
        <v>134379</v>
      </c>
      <c r="R809" s="29">
        <f>VLOOKUP($B809,'[3]Hogares total'!$D$5:$L$1126,6)</f>
        <v>38353</v>
      </c>
      <c r="S809" s="28">
        <f>VLOOKUP($B809,'[3]Hogares total'!$D$5:$L$1126,7)</f>
        <v>39405</v>
      </c>
      <c r="T809" s="28">
        <f>VLOOKUP($B809,'[3]Hogares total'!$D$5:$L$1126,8)</f>
        <v>40222</v>
      </c>
      <c r="U809" s="30">
        <f>VLOOKUP($B809,'[3]Hogares total'!$D$5:$L$1126,9)</f>
        <v>41043</v>
      </c>
      <c r="V809" s="29"/>
      <c r="W809" s="43">
        <f t="shared" si="90"/>
        <v>8.8134739541201795E-2</v>
      </c>
      <c r="X809" s="43">
        <f t="shared" si="91"/>
        <v>4.6483990101467483E-2</v>
      </c>
      <c r="Y809" s="47">
        <f t="shared" si="92"/>
        <v>3.781096748747944E-2</v>
      </c>
      <c r="Z809" s="29"/>
      <c r="AA809" s="43">
        <f t="shared" si="93"/>
        <v>0.29308463392970435</v>
      </c>
      <c r="AB809" s="43">
        <f t="shared" si="94"/>
        <v>0.1536472577196559</v>
      </c>
      <c r="AC809" s="47">
        <f t="shared" si="95"/>
        <v>0.12379699339716882</v>
      </c>
      <c r="AD809" t="str">
        <f t="shared" si="89"/>
        <v/>
      </c>
    </row>
    <row r="810" spans="2:30" x14ac:dyDescent="0.25">
      <c r="B810" s="9" t="s">
        <v>808</v>
      </c>
      <c r="C810" s="23" t="str">
        <f>VLOOKUP(B810,[2]Municipal!$C$15:$D$60549,2)</f>
        <v>Pamplona</v>
      </c>
      <c r="D810" s="11">
        <f>VLOOKUP($B810,'[1]Sin Corporativo'!$Q$6:$AA$1115,2)</f>
        <v>5882</v>
      </c>
      <c r="E810" s="10">
        <f>VLOOKUP($B810,'[1]Sin Corporativo'!$Q$6:$AA$1115,3)</f>
        <v>5888</v>
      </c>
      <c r="F810" s="10">
        <f>VLOOKUP($B810,'[1]Sin Corporativo'!$Q$6:$AA$1115,4)</f>
        <v>6184</v>
      </c>
      <c r="G810" s="12">
        <f>VLOOKUP($B810,'[1]Sin Corporativo'!$Q$6:$AA$1115,5)</f>
        <v>6148</v>
      </c>
      <c r="H810" s="11">
        <f>VLOOKUP($B810,'[1]Sin Corporativo'!$Q$6:$AA$1115,6)</f>
        <v>6422</v>
      </c>
      <c r="I810" s="10">
        <f>VLOOKUP($B810,'[1]Sin Corporativo'!$Q$6:$AA$1115,7)</f>
        <v>6287</v>
      </c>
      <c r="J810" s="10">
        <f>VLOOKUP($B810,'[1]Sin Corporativo'!$Q$6:$AA$1115,8)</f>
        <v>6093</v>
      </c>
      <c r="K810" s="7">
        <f>VLOOKUP($B810,'[1]Sin Corporativo'!$Q$6:$AA$1115,9)</f>
        <v>5943</v>
      </c>
      <c r="L810" s="11">
        <f>VLOOKUP($B810,'[1]Sin Corporativo'!$Q$6:$AA$1115,10)</f>
        <v>6436</v>
      </c>
      <c r="M810" s="10">
        <f>VLOOKUP($B810,'[1]Sin Corporativo'!$Q$6:$AA$1115,11)</f>
        <v>6535</v>
      </c>
      <c r="N810" s="29">
        <f>VLOOKUP($B810,'[2]pop-2020-2023'!$I$5:$M$1126,2)</f>
        <v>53966</v>
      </c>
      <c r="O810" s="28">
        <f>VLOOKUP($B810,'[2]pop-2020-2023'!$I$5:$M$1126,3)</f>
        <v>55036</v>
      </c>
      <c r="P810" s="28">
        <f>VLOOKUP($B810,'[2]pop-2020-2023'!$I$5:$M$1126,4)</f>
        <v>55858</v>
      </c>
      <c r="Q810" s="30">
        <f>VLOOKUP($B810,'[2]pop-2020-2023'!$I$5:$M$1126,5)</f>
        <v>56451</v>
      </c>
      <c r="R810" s="29">
        <f>VLOOKUP($B810,'[3]Hogares total'!$D$5:$L$1126,6)</f>
        <v>17017</v>
      </c>
      <c r="S810" s="28">
        <f>VLOOKUP($B810,'[3]Hogares total'!$D$5:$L$1126,7)</f>
        <v>17486</v>
      </c>
      <c r="T810" s="28">
        <f>VLOOKUP($B810,'[3]Hogares total'!$D$5:$L$1126,8)</f>
        <v>17854</v>
      </c>
      <c r="U810" s="30">
        <f>VLOOKUP($B810,'[3]Hogares total'!$D$5:$L$1126,9)</f>
        <v>18222</v>
      </c>
      <c r="V810" s="29"/>
      <c r="W810" s="43">
        <f t="shared" si="90"/>
        <v>0.1069845192237808</v>
      </c>
      <c r="X810" s="43">
        <f t="shared" si="91"/>
        <v>0.11255326005227541</v>
      </c>
      <c r="Y810" s="47">
        <f t="shared" si="92"/>
        <v>0.11576411401038068</v>
      </c>
      <c r="Z810" s="29"/>
      <c r="AA810" s="43">
        <f t="shared" si="93"/>
        <v>0.33672652407640397</v>
      </c>
      <c r="AB810" s="43">
        <f t="shared" si="94"/>
        <v>0.35213397557970205</v>
      </c>
      <c r="AC810" s="47">
        <f t="shared" si="95"/>
        <v>0.35863242234661397</v>
      </c>
      <c r="AD810" t="str">
        <f t="shared" si="89"/>
        <v/>
      </c>
    </row>
    <row r="811" spans="2:30" x14ac:dyDescent="0.25">
      <c r="B811" s="9" t="s">
        <v>809</v>
      </c>
      <c r="C811" s="23" t="str">
        <f>VLOOKUP(B811,[2]Municipal!$C$15:$D$60549,2)</f>
        <v>Pamplonita</v>
      </c>
      <c r="D811" s="11">
        <f>VLOOKUP($B811,'[1]Sin Corporativo'!$Q$6:$AA$1115,2)</f>
        <v>100</v>
      </c>
      <c r="E811" s="10">
        <f>VLOOKUP($B811,'[1]Sin Corporativo'!$Q$6:$AA$1115,3)</f>
        <v>98</v>
      </c>
      <c r="F811" s="10">
        <f>VLOOKUP($B811,'[1]Sin Corporativo'!$Q$6:$AA$1115,4)</f>
        <v>145</v>
      </c>
      <c r="G811" s="12">
        <f>VLOOKUP($B811,'[1]Sin Corporativo'!$Q$6:$AA$1115,5)</f>
        <v>194</v>
      </c>
      <c r="H811" s="11">
        <f>VLOOKUP($B811,'[1]Sin Corporativo'!$Q$6:$AA$1115,6)</f>
        <v>109</v>
      </c>
      <c r="I811" s="10">
        <f>VLOOKUP($B811,'[1]Sin Corporativo'!$Q$6:$AA$1115,7)</f>
        <v>190</v>
      </c>
      <c r="J811" s="10">
        <f>VLOOKUP($B811,'[1]Sin Corporativo'!$Q$6:$AA$1115,8)</f>
        <v>178</v>
      </c>
      <c r="K811" s="7">
        <f>VLOOKUP($B811,'[1]Sin Corporativo'!$Q$6:$AA$1115,9)</f>
        <v>115</v>
      </c>
      <c r="L811" s="11">
        <f>VLOOKUP($B811,'[1]Sin Corporativo'!$Q$6:$AA$1115,10)</f>
        <v>231</v>
      </c>
      <c r="M811" s="10">
        <f>VLOOKUP($B811,'[1]Sin Corporativo'!$Q$6:$AA$1115,11)</f>
        <v>253</v>
      </c>
      <c r="N811" s="29">
        <f>VLOOKUP($B811,'[2]pop-2020-2023'!$I$5:$M$1126,2)</f>
        <v>5866</v>
      </c>
      <c r="O811" s="28">
        <f>VLOOKUP($B811,'[2]pop-2020-2023'!$I$5:$M$1126,3)</f>
        <v>6019</v>
      </c>
      <c r="P811" s="28">
        <f>VLOOKUP($B811,'[2]pop-2020-2023'!$I$5:$M$1126,4)</f>
        <v>6105</v>
      </c>
      <c r="Q811" s="30">
        <f>VLOOKUP($B811,'[2]pop-2020-2023'!$I$5:$M$1126,5)</f>
        <v>6186</v>
      </c>
      <c r="R811" s="29">
        <f>VLOOKUP($B811,'[3]Hogares total'!$D$5:$L$1126,6)</f>
        <v>1748</v>
      </c>
      <c r="S811" s="28">
        <f>VLOOKUP($B811,'[3]Hogares total'!$D$5:$L$1126,7)</f>
        <v>1790</v>
      </c>
      <c r="T811" s="28">
        <f>VLOOKUP($B811,'[3]Hogares total'!$D$5:$L$1126,8)</f>
        <v>1822</v>
      </c>
      <c r="U811" s="30">
        <f>VLOOKUP($B811,'[3]Hogares total'!$D$5:$L$1126,9)</f>
        <v>1853</v>
      </c>
      <c r="V811" s="29"/>
      <c r="W811" s="43">
        <f t="shared" si="90"/>
        <v>1.6281774381126431E-2</v>
      </c>
      <c r="X811" s="43">
        <f t="shared" si="91"/>
        <v>3.1122031122031123E-2</v>
      </c>
      <c r="Y811" s="47">
        <f t="shared" si="92"/>
        <v>4.0898803750404139E-2</v>
      </c>
      <c r="Z811" s="29"/>
      <c r="AA811" s="43">
        <f t="shared" si="93"/>
        <v>5.4748603351955305E-2</v>
      </c>
      <c r="AB811" s="43">
        <f t="shared" si="94"/>
        <v>0.10428100987925357</v>
      </c>
      <c r="AC811" s="47">
        <f t="shared" si="95"/>
        <v>0.1365353480841878</v>
      </c>
      <c r="AD811" t="str">
        <f t="shared" si="89"/>
        <v/>
      </c>
    </row>
    <row r="812" spans="2:30" x14ac:dyDescent="0.25">
      <c r="B812" s="9" t="s">
        <v>810</v>
      </c>
      <c r="C812" s="23" t="str">
        <f>VLOOKUP(B812,[2]Municipal!$C$15:$D$60549,2)</f>
        <v>Puerto Santander</v>
      </c>
      <c r="D812" s="11">
        <f>VLOOKUP($B812,'[1]Sin Corporativo'!$Q$6:$AA$1115,2)</f>
        <v>516</v>
      </c>
      <c r="E812" s="10">
        <f>VLOOKUP($B812,'[1]Sin Corporativo'!$Q$6:$AA$1115,3)</f>
        <v>457</v>
      </c>
      <c r="F812" s="10">
        <f>VLOOKUP($B812,'[1]Sin Corporativo'!$Q$6:$AA$1115,4)</f>
        <v>1648</v>
      </c>
      <c r="G812" s="12">
        <f>VLOOKUP($B812,'[1]Sin Corporativo'!$Q$6:$AA$1115,5)</f>
        <v>1814</v>
      </c>
      <c r="H812" s="11">
        <f>VLOOKUP($B812,'[1]Sin Corporativo'!$Q$6:$AA$1115,6)</f>
        <v>1634</v>
      </c>
      <c r="I812" s="10">
        <f>VLOOKUP($B812,'[1]Sin Corporativo'!$Q$6:$AA$1115,7)</f>
        <v>1752</v>
      </c>
      <c r="J812" s="10">
        <f>VLOOKUP($B812,'[1]Sin Corporativo'!$Q$6:$AA$1115,8)</f>
        <v>1774</v>
      </c>
      <c r="K812" s="7">
        <f>VLOOKUP($B812,'[1]Sin Corporativo'!$Q$6:$AA$1115,9)</f>
        <v>1856</v>
      </c>
      <c r="L812" s="11">
        <f>VLOOKUP($B812,'[1]Sin Corporativo'!$Q$6:$AA$1115,10)</f>
        <v>831</v>
      </c>
      <c r="M812" s="10">
        <f>VLOOKUP($B812,'[1]Sin Corporativo'!$Q$6:$AA$1115,11)</f>
        <v>841</v>
      </c>
      <c r="N812" s="29">
        <f>VLOOKUP($B812,'[2]pop-2020-2023'!$I$5:$M$1126,2)</f>
        <v>9314</v>
      </c>
      <c r="O812" s="28">
        <f>VLOOKUP($B812,'[2]pop-2020-2023'!$I$5:$M$1126,3)</f>
        <v>9591</v>
      </c>
      <c r="P812" s="28">
        <f>VLOOKUP($B812,'[2]pop-2020-2023'!$I$5:$M$1126,4)</f>
        <v>9732</v>
      </c>
      <c r="Q812" s="30">
        <f>VLOOKUP($B812,'[2]pop-2020-2023'!$I$5:$M$1126,5)</f>
        <v>9817</v>
      </c>
      <c r="R812" s="29">
        <f>VLOOKUP($B812,'[3]Hogares total'!$D$5:$L$1126,6)</f>
        <v>2743</v>
      </c>
      <c r="S812" s="28">
        <f>VLOOKUP($B812,'[3]Hogares total'!$D$5:$L$1126,7)</f>
        <v>2822</v>
      </c>
      <c r="T812" s="28">
        <f>VLOOKUP($B812,'[3]Hogares total'!$D$5:$L$1126,8)</f>
        <v>2882</v>
      </c>
      <c r="U812" s="30">
        <f>VLOOKUP($B812,'[3]Hogares total'!$D$5:$L$1126,9)</f>
        <v>2940</v>
      </c>
      <c r="V812" s="29"/>
      <c r="W812" s="43">
        <f t="shared" si="90"/>
        <v>4.7648837451777705E-2</v>
      </c>
      <c r="X812" s="43">
        <f t="shared" si="91"/>
        <v>0.18002466091245375</v>
      </c>
      <c r="Y812" s="47">
        <f t="shared" si="92"/>
        <v>8.5667719262503814E-2</v>
      </c>
      <c r="Z812" s="29"/>
      <c r="AA812" s="43">
        <f t="shared" si="93"/>
        <v>0.16194188518781005</v>
      </c>
      <c r="AB812" s="43">
        <f t="shared" si="94"/>
        <v>0.60791117279666895</v>
      </c>
      <c r="AC812" s="47">
        <f t="shared" si="95"/>
        <v>0.28605442176870749</v>
      </c>
      <c r="AD812" t="str">
        <f t="shared" si="89"/>
        <v/>
      </c>
    </row>
    <row r="813" spans="2:30" x14ac:dyDescent="0.25">
      <c r="B813" s="9" t="s">
        <v>811</v>
      </c>
      <c r="C813" s="23" t="str">
        <f>VLOOKUP(B813,[2]Municipal!$C$15:$D$60549,2)</f>
        <v>Ragonvalia</v>
      </c>
      <c r="D813" s="11">
        <f>VLOOKUP($B813,'[1]Sin Corporativo'!$Q$6:$AA$1115,2)</f>
        <v>161</v>
      </c>
      <c r="E813" s="10">
        <f>VLOOKUP($B813,'[1]Sin Corporativo'!$Q$6:$AA$1115,3)</f>
        <v>137</v>
      </c>
      <c r="F813" s="10">
        <f>VLOOKUP($B813,'[1]Sin Corporativo'!$Q$6:$AA$1115,4)</f>
        <v>131</v>
      </c>
      <c r="G813" s="12">
        <f>VLOOKUP($B813,'[1]Sin Corporativo'!$Q$6:$AA$1115,5)</f>
        <v>156</v>
      </c>
      <c r="H813" s="11">
        <f>VLOOKUP($B813,'[1]Sin Corporativo'!$Q$6:$AA$1115,6)</f>
        <v>159</v>
      </c>
      <c r="I813" s="10">
        <f>VLOOKUP($B813,'[1]Sin Corporativo'!$Q$6:$AA$1115,7)</f>
        <v>140</v>
      </c>
      <c r="J813" s="10">
        <f>VLOOKUP($B813,'[1]Sin Corporativo'!$Q$6:$AA$1115,8)</f>
        <v>143</v>
      </c>
      <c r="K813" s="7">
        <f>VLOOKUP($B813,'[1]Sin Corporativo'!$Q$6:$AA$1115,9)</f>
        <v>149</v>
      </c>
      <c r="L813" s="11">
        <f>VLOOKUP($B813,'[1]Sin Corporativo'!$Q$6:$AA$1115,10)</f>
        <v>211</v>
      </c>
      <c r="M813" s="10">
        <f>VLOOKUP($B813,'[1]Sin Corporativo'!$Q$6:$AA$1115,11)</f>
        <v>90</v>
      </c>
      <c r="N813" s="29">
        <f>VLOOKUP($B813,'[2]pop-2020-2023'!$I$5:$M$1126,2)</f>
        <v>6381</v>
      </c>
      <c r="O813" s="28">
        <f>VLOOKUP($B813,'[2]pop-2020-2023'!$I$5:$M$1126,3)</f>
        <v>6521</v>
      </c>
      <c r="P813" s="28">
        <f>VLOOKUP($B813,'[2]pop-2020-2023'!$I$5:$M$1126,4)</f>
        <v>6613</v>
      </c>
      <c r="Q813" s="30">
        <f>VLOOKUP($B813,'[2]pop-2020-2023'!$I$5:$M$1126,5)</f>
        <v>6704</v>
      </c>
      <c r="R813" s="29">
        <f>VLOOKUP($B813,'[3]Hogares total'!$D$5:$L$1126,6)</f>
        <v>1742</v>
      </c>
      <c r="S813" s="28">
        <f>VLOOKUP($B813,'[3]Hogares total'!$D$5:$L$1126,7)</f>
        <v>1788</v>
      </c>
      <c r="T813" s="28">
        <f>VLOOKUP($B813,'[3]Hogares total'!$D$5:$L$1126,8)</f>
        <v>1821</v>
      </c>
      <c r="U813" s="30">
        <f>VLOOKUP($B813,'[3]Hogares total'!$D$5:$L$1126,9)</f>
        <v>1855</v>
      </c>
      <c r="V813" s="29"/>
      <c r="W813" s="43">
        <f t="shared" si="90"/>
        <v>2.1009047692071767E-2</v>
      </c>
      <c r="X813" s="43">
        <f t="shared" si="91"/>
        <v>2.1170421896264932E-2</v>
      </c>
      <c r="Y813" s="47">
        <f t="shared" si="92"/>
        <v>1.3424821002386634E-2</v>
      </c>
      <c r="Z813" s="29"/>
      <c r="AA813" s="43">
        <f t="shared" si="93"/>
        <v>7.6621923937360184E-2</v>
      </c>
      <c r="AB813" s="43">
        <f t="shared" si="94"/>
        <v>7.6880834706205381E-2</v>
      </c>
      <c r="AC813" s="47">
        <f t="shared" si="95"/>
        <v>4.8517520215633422E-2</v>
      </c>
      <c r="AD813" t="str">
        <f t="shared" si="89"/>
        <v/>
      </c>
    </row>
    <row r="814" spans="2:30" x14ac:dyDescent="0.25">
      <c r="B814" s="9" t="s">
        <v>812</v>
      </c>
      <c r="C814" s="23" t="str">
        <f>VLOOKUP(B814,[2]Municipal!$C$15:$D$60549,2)</f>
        <v>Salazar</v>
      </c>
      <c r="D814" s="11">
        <f>VLOOKUP($B814,'[1]Sin Corporativo'!$Q$6:$AA$1115,2)</f>
        <v>20</v>
      </c>
      <c r="E814" s="10">
        <f>VLOOKUP($B814,'[1]Sin Corporativo'!$Q$6:$AA$1115,3)</f>
        <v>18</v>
      </c>
      <c r="F814" s="10">
        <f>VLOOKUP($B814,'[1]Sin Corporativo'!$Q$6:$AA$1115,4)</f>
        <v>18</v>
      </c>
      <c r="G814" s="12">
        <f>VLOOKUP($B814,'[1]Sin Corporativo'!$Q$6:$AA$1115,5)</f>
        <v>16</v>
      </c>
      <c r="H814" s="11">
        <f>VLOOKUP($B814,'[1]Sin Corporativo'!$Q$6:$AA$1115,6)</f>
        <v>16</v>
      </c>
      <c r="I814" s="10">
        <f>VLOOKUP($B814,'[1]Sin Corporativo'!$Q$6:$AA$1115,7)</f>
        <v>25</v>
      </c>
      <c r="J814" s="10">
        <f>VLOOKUP($B814,'[1]Sin Corporativo'!$Q$6:$AA$1115,8)</f>
        <v>25</v>
      </c>
      <c r="K814" s="7">
        <f>VLOOKUP($B814,'[1]Sin Corporativo'!$Q$6:$AA$1115,9)</f>
        <v>16</v>
      </c>
      <c r="L814" s="11">
        <f>VLOOKUP($B814,'[1]Sin Corporativo'!$Q$6:$AA$1115,10)</f>
        <v>25</v>
      </c>
      <c r="M814" s="10">
        <f>VLOOKUP($B814,'[1]Sin Corporativo'!$Q$6:$AA$1115,11)</f>
        <v>24</v>
      </c>
      <c r="N814" s="29">
        <f>VLOOKUP($B814,'[2]pop-2020-2023'!$I$5:$M$1126,2)</f>
        <v>11030</v>
      </c>
      <c r="O814" s="28">
        <f>VLOOKUP($B814,'[2]pop-2020-2023'!$I$5:$M$1126,3)</f>
        <v>11250</v>
      </c>
      <c r="P814" s="28">
        <f>VLOOKUP($B814,'[2]pop-2020-2023'!$I$5:$M$1126,4)</f>
        <v>11440</v>
      </c>
      <c r="Q814" s="30">
        <f>VLOOKUP($B814,'[2]pop-2020-2023'!$I$5:$M$1126,5)</f>
        <v>11574</v>
      </c>
      <c r="R814" s="29">
        <f>VLOOKUP($B814,'[3]Hogares total'!$D$5:$L$1126,6)</f>
        <v>3051</v>
      </c>
      <c r="S814" s="28">
        <f>VLOOKUP($B814,'[3]Hogares total'!$D$5:$L$1126,7)</f>
        <v>3129</v>
      </c>
      <c r="T814" s="28">
        <f>VLOOKUP($B814,'[3]Hogares total'!$D$5:$L$1126,8)</f>
        <v>3187</v>
      </c>
      <c r="U814" s="30">
        <f>VLOOKUP($B814,'[3]Hogares total'!$D$5:$L$1126,9)</f>
        <v>3244</v>
      </c>
      <c r="V814" s="29"/>
      <c r="W814" s="43">
        <f t="shared" si="90"/>
        <v>1.6000000000000001E-3</v>
      </c>
      <c r="X814" s="43">
        <f t="shared" si="91"/>
        <v>2.1853146853146855E-3</v>
      </c>
      <c r="Y814" s="47">
        <f t="shared" si="92"/>
        <v>2.0736132711249352E-3</v>
      </c>
      <c r="Z814" s="29"/>
      <c r="AA814" s="43">
        <f t="shared" si="93"/>
        <v>5.7526366251198467E-3</v>
      </c>
      <c r="AB814" s="43">
        <f t="shared" si="94"/>
        <v>7.8443677439598361E-3</v>
      </c>
      <c r="AC814" s="47">
        <f t="shared" si="95"/>
        <v>7.3982737361282368E-3</v>
      </c>
      <c r="AD814" t="str">
        <f t="shared" si="89"/>
        <v/>
      </c>
    </row>
    <row r="815" spans="2:30" x14ac:dyDescent="0.25">
      <c r="B815" s="9" t="s">
        <v>813</v>
      </c>
      <c r="C815" s="23" t="str">
        <f>VLOOKUP(B815,[2]Municipal!$C$15:$D$60549,2)</f>
        <v>San Calixto</v>
      </c>
      <c r="D815" s="11">
        <f>VLOOKUP($B815,'[1]Sin Corporativo'!$Q$6:$AA$1115,2)</f>
        <v>18</v>
      </c>
      <c r="E815" s="10">
        <f>VLOOKUP($B815,'[1]Sin Corporativo'!$Q$6:$AA$1115,3)</f>
        <v>16</v>
      </c>
      <c r="F815" s="10">
        <f>VLOOKUP($B815,'[1]Sin Corporativo'!$Q$6:$AA$1115,4)</f>
        <v>12</v>
      </c>
      <c r="G815" s="12">
        <f>VLOOKUP($B815,'[1]Sin Corporativo'!$Q$6:$AA$1115,5)</f>
        <v>13</v>
      </c>
      <c r="H815" s="11">
        <f>VLOOKUP($B815,'[1]Sin Corporativo'!$Q$6:$AA$1115,6)</f>
        <v>9</v>
      </c>
      <c r="I815" s="10">
        <f>VLOOKUP($B815,'[1]Sin Corporativo'!$Q$6:$AA$1115,7)</f>
        <v>9</v>
      </c>
      <c r="J815" s="10">
        <f>VLOOKUP($B815,'[1]Sin Corporativo'!$Q$6:$AA$1115,8)</f>
        <v>9</v>
      </c>
      <c r="K815" s="7">
        <f>VLOOKUP($B815,'[1]Sin Corporativo'!$Q$6:$AA$1115,9)</f>
        <v>5</v>
      </c>
      <c r="L815" s="11">
        <f>VLOOKUP($B815,'[1]Sin Corporativo'!$Q$6:$AA$1115,10)</f>
        <v>3</v>
      </c>
      <c r="M815" s="10">
        <f>VLOOKUP($B815,'[1]Sin Corporativo'!$Q$6:$AA$1115,11)</f>
        <v>3</v>
      </c>
      <c r="N815" s="29">
        <f>VLOOKUP($B815,'[2]pop-2020-2023'!$I$5:$M$1126,2)</f>
        <v>13342</v>
      </c>
      <c r="O815" s="28">
        <f>VLOOKUP($B815,'[2]pop-2020-2023'!$I$5:$M$1126,3)</f>
        <v>13828</v>
      </c>
      <c r="P815" s="28">
        <f>VLOOKUP($B815,'[2]pop-2020-2023'!$I$5:$M$1126,4)</f>
        <v>14081</v>
      </c>
      <c r="Q815" s="30">
        <f>VLOOKUP($B815,'[2]pop-2020-2023'!$I$5:$M$1126,5)</f>
        <v>14351</v>
      </c>
      <c r="R815" s="29">
        <f>VLOOKUP($B815,'[3]Hogares total'!$D$5:$L$1126,6)</f>
        <v>3503</v>
      </c>
      <c r="S815" s="28">
        <f>VLOOKUP($B815,'[3]Hogares total'!$D$5:$L$1126,7)</f>
        <v>3593</v>
      </c>
      <c r="T815" s="28">
        <f>VLOOKUP($B815,'[3]Hogares total'!$D$5:$L$1126,8)</f>
        <v>3655</v>
      </c>
      <c r="U815" s="30">
        <f>VLOOKUP($B815,'[3]Hogares total'!$D$5:$L$1126,9)</f>
        <v>3716</v>
      </c>
      <c r="V815" s="29"/>
      <c r="W815" s="43">
        <f t="shared" si="90"/>
        <v>1.1570726063060456E-3</v>
      </c>
      <c r="X815" s="43">
        <f t="shared" si="91"/>
        <v>6.3915915062850645E-4</v>
      </c>
      <c r="Y815" s="47">
        <f t="shared" si="92"/>
        <v>2.0904466587694237E-4</v>
      </c>
      <c r="Z815" s="29"/>
      <c r="AA815" s="43">
        <f t="shared" si="93"/>
        <v>4.4531032563317561E-3</v>
      </c>
      <c r="AB815" s="43">
        <f t="shared" si="94"/>
        <v>2.4623803009575923E-3</v>
      </c>
      <c r="AC815" s="47">
        <f t="shared" si="95"/>
        <v>8.0731969860064589E-4</v>
      </c>
      <c r="AD815" t="str">
        <f t="shared" si="89"/>
        <v/>
      </c>
    </row>
    <row r="816" spans="2:30" x14ac:dyDescent="0.25">
      <c r="B816" s="9" t="s">
        <v>814</v>
      </c>
      <c r="C816" s="23" t="str">
        <f>VLOOKUP(B816,[2]Municipal!$C$15:$D$60549,2)</f>
        <v>San Cayetano</v>
      </c>
      <c r="D816" s="11">
        <f>VLOOKUP($B816,'[1]Sin Corporativo'!$Q$6:$AA$1115,2)</f>
        <v>92</v>
      </c>
      <c r="E816" s="10">
        <f>VLOOKUP($B816,'[1]Sin Corporativo'!$Q$6:$AA$1115,3)</f>
        <v>171</v>
      </c>
      <c r="F816" s="10">
        <f>VLOOKUP($B816,'[1]Sin Corporativo'!$Q$6:$AA$1115,4)</f>
        <v>190</v>
      </c>
      <c r="G816" s="12">
        <f>VLOOKUP($B816,'[1]Sin Corporativo'!$Q$6:$AA$1115,5)</f>
        <v>163</v>
      </c>
      <c r="H816" s="11">
        <f>VLOOKUP($B816,'[1]Sin Corporativo'!$Q$6:$AA$1115,6)</f>
        <v>175</v>
      </c>
      <c r="I816" s="10">
        <f>VLOOKUP($B816,'[1]Sin Corporativo'!$Q$6:$AA$1115,7)</f>
        <v>177</v>
      </c>
      <c r="J816" s="10">
        <f>VLOOKUP($B816,'[1]Sin Corporativo'!$Q$6:$AA$1115,8)</f>
        <v>122</v>
      </c>
      <c r="K816" s="7">
        <f>VLOOKUP($B816,'[1]Sin Corporativo'!$Q$6:$AA$1115,9)</f>
        <v>144</v>
      </c>
      <c r="L816" s="11">
        <f>VLOOKUP($B816,'[1]Sin Corporativo'!$Q$6:$AA$1115,10)</f>
        <v>59</v>
      </c>
      <c r="M816" s="10">
        <f>VLOOKUP($B816,'[1]Sin Corporativo'!$Q$6:$AA$1115,11)</f>
        <v>54</v>
      </c>
      <c r="N816" s="29">
        <f>VLOOKUP($B816,'[2]pop-2020-2023'!$I$5:$M$1126,2)</f>
        <v>7612</v>
      </c>
      <c r="O816" s="28">
        <f>VLOOKUP($B816,'[2]pop-2020-2023'!$I$5:$M$1126,3)</f>
        <v>7833</v>
      </c>
      <c r="P816" s="28">
        <f>VLOOKUP($B816,'[2]pop-2020-2023'!$I$5:$M$1126,4)</f>
        <v>7943</v>
      </c>
      <c r="Q816" s="30">
        <f>VLOOKUP($B816,'[2]pop-2020-2023'!$I$5:$M$1126,5)</f>
        <v>8049</v>
      </c>
      <c r="R816" s="29">
        <f>VLOOKUP($B816,'[3]Hogares total'!$D$5:$L$1126,6)</f>
        <v>2352</v>
      </c>
      <c r="S816" s="28">
        <f>VLOOKUP($B816,'[3]Hogares total'!$D$5:$L$1126,7)</f>
        <v>2409</v>
      </c>
      <c r="T816" s="28">
        <f>VLOOKUP($B816,'[3]Hogares total'!$D$5:$L$1126,8)</f>
        <v>2452</v>
      </c>
      <c r="U816" s="30">
        <f>VLOOKUP($B816,'[3]Hogares total'!$D$5:$L$1126,9)</f>
        <v>2492</v>
      </c>
      <c r="V816" s="29"/>
      <c r="W816" s="43">
        <f t="shared" si="90"/>
        <v>2.1830716200689392E-2</v>
      </c>
      <c r="X816" s="43">
        <f t="shared" si="91"/>
        <v>2.2283771874606572E-2</v>
      </c>
      <c r="Y816" s="47">
        <f t="shared" si="92"/>
        <v>6.7089079388743941E-3</v>
      </c>
      <c r="Z816" s="29"/>
      <c r="AA816" s="43">
        <f t="shared" si="93"/>
        <v>7.0983810709838113E-2</v>
      </c>
      <c r="AB816" s="43">
        <f t="shared" si="94"/>
        <v>7.2185970636215332E-2</v>
      </c>
      <c r="AC816" s="47">
        <f t="shared" si="95"/>
        <v>2.1669341894060994E-2</v>
      </c>
      <c r="AD816" t="str">
        <f t="shared" si="89"/>
        <v/>
      </c>
    </row>
    <row r="817" spans="2:30" x14ac:dyDescent="0.25">
      <c r="B817" s="9" t="s">
        <v>815</v>
      </c>
      <c r="C817" s="23" t="str">
        <f>VLOOKUP(B817,[2]Municipal!$C$15:$D$60549,2)</f>
        <v>Santiago</v>
      </c>
      <c r="D817" s="11">
        <f>VLOOKUP($B817,'[1]Sin Corporativo'!$Q$6:$AA$1115,2)</f>
        <v>13</v>
      </c>
      <c r="E817" s="10">
        <f>VLOOKUP($B817,'[1]Sin Corporativo'!$Q$6:$AA$1115,3)</f>
        <v>12</v>
      </c>
      <c r="F817" s="10">
        <f>VLOOKUP($B817,'[1]Sin Corporativo'!$Q$6:$AA$1115,4)</f>
        <v>10</v>
      </c>
      <c r="G817" s="12">
        <f>VLOOKUP($B817,'[1]Sin Corporativo'!$Q$6:$AA$1115,5)</f>
        <v>7</v>
      </c>
      <c r="H817" s="11">
        <f>VLOOKUP($B817,'[1]Sin Corporativo'!$Q$6:$AA$1115,6)</f>
        <v>5</v>
      </c>
      <c r="I817" s="10">
        <f>VLOOKUP($B817,'[1]Sin Corporativo'!$Q$6:$AA$1115,7)</f>
        <v>5</v>
      </c>
      <c r="J817" s="10">
        <f>VLOOKUP($B817,'[1]Sin Corporativo'!$Q$6:$AA$1115,8)</f>
        <v>6</v>
      </c>
      <c r="K817" s="7">
        <f>VLOOKUP($B817,'[1]Sin Corporativo'!$Q$6:$AA$1115,9)</f>
        <v>7</v>
      </c>
      <c r="L817" s="11">
        <f>VLOOKUP($B817,'[1]Sin Corporativo'!$Q$6:$AA$1115,10)</f>
        <v>10</v>
      </c>
      <c r="M817" s="10">
        <f>VLOOKUP($B817,'[1]Sin Corporativo'!$Q$6:$AA$1115,11)</f>
        <v>9</v>
      </c>
      <c r="N817" s="29">
        <f>VLOOKUP($B817,'[2]pop-2020-2023'!$I$5:$M$1126,2)</f>
        <v>3661</v>
      </c>
      <c r="O817" s="28">
        <f>VLOOKUP($B817,'[2]pop-2020-2023'!$I$5:$M$1126,3)</f>
        <v>3741</v>
      </c>
      <c r="P817" s="28">
        <f>VLOOKUP($B817,'[2]pop-2020-2023'!$I$5:$M$1126,4)</f>
        <v>3798</v>
      </c>
      <c r="Q817" s="30">
        <f>VLOOKUP($B817,'[2]pop-2020-2023'!$I$5:$M$1126,5)</f>
        <v>3839</v>
      </c>
      <c r="R817" s="29">
        <f>VLOOKUP($B817,'[3]Hogares total'!$D$5:$L$1126,6)</f>
        <v>1087</v>
      </c>
      <c r="S817" s="28">
        <f>VLOOKUP($B817,'[3]Hogares total'!$D$5:$L$1126,7)</f>
        <v>1116</v>
      </c>
      <c r="T817" s="28">
        <f>VLOOKUP($B817,'[3]Hogares total'!$D$5:$L$1126,8)</f>
        <v>1137</v>
      </c>
      <c r="U817" s="30">
        <f>VLOOKUP($B817,'[3]Hogares total'!$D$5:$L$1126,9)</f>
        <v>1159</v>
      </c>
      <c r="V817" s="29"/>
      <c r="W817" s="43">
        <f t="shared" si="90"/>
        <v>3.2076984763432237E-3</v>
      </c>
      <c r="X817" s="43">
        <f t="shared" si="91"/>
        <v>1.3164823591363876E-3</v>
      </c>
      <c r="Y817" s="47">
        <f t="shared" si="92"/>
        <v>2.3443605105496223E-3</v>
      </c>
      <c r="Z817" s="29"/>
      <c r="AA817" s="43">
        <f t="shared" si="93"/>
        <v>1.0752688172043012E-2</v>
      </c>
      <c r="AB817" s="43">
        <f t="shared" si="94"/>
        <v>4.3975373790677225E-3</v>
      </c>
      <c r="AC817" s="47">
        <f t="shared" si="95"/>
        <v>7.7653149266609144E-3</v>
      </c>
      <c r="AD817" t="str">
        <f t="shared" si="89"/>
        <v/>
      </c>
    </row>
    <row r="818" spans="2:30" x14ac:dyDescent="0.25">
      <c r="B818" s="9" t="s">
        <v>816</v>
      </c>
      <c r="C818" s="23" t="str">
        <f>VLOOKUP(B818,[2]Municipal!$C$15:$D$60549,2)</f>
        <v>Sardinata</v>
      </c>
      <c r="D818" s="11">
        <f>VLOOKUP($B818,'[1]Sin Corporativo'!$Q$6:$AA$1115,2)</f>
        <v>279</v>
      </c>
      <c r="E818" s="10">
        <f>VLOOKUP($B818,'[1]Sin Corporativo'!$Q$6:$AA$1115,3)</f>
        <v>767</v>
      </c>
      <c r="F818" s="10">
        <f>VLOOKUP($B818,'[1]Sin Corporativo'!$Q$6:$AA$1115,4)</f>
        <v>622</v>
      </c>
      <c r="G818" s="12">
        <f>VLOOKUP($B818,'[1]Sin Corporativo'!$Q$6:$AA$1115,5)</f>
        <v>719</v>
      </c>
      <c r="H818" s="11">
        <f>VLOOKUP($B818,'[1]Sin Corporativo'!$Q$6:$AA$1115,6)</f>
        <v>673</v>
      </c>
      <c r="I818" s="10">
        <f>VLOOKUP($B818,'[1]Sin Corporativo'!$Q$6:$AA$1115,7)</f>
        <v>949</v>
      </c>
      <c r="J818" s="10">
        <f>VLOOKUP($B818,'[1]Sin Corporativo'!$Q$6:$AA$1115,8)</f>
        <v>952</v>
      </c>
      <c r="K818" s="7">
        <f>VLOOKUP($B818,'[1]Sin Corporativo'!$Q$6:$AA$1115,9)</f>
        <v>854</v>
      </c>
      <c r="L818" s="11">
        <f>VLOOKUP($B818,'[1]Sin Corporativo'!$Q$6:$AA$1115,10)</f>
        <v>991</v>
      </c>
      <c r="M818" s="10">
        <f>VLOOKUP($B818,'[1]Sin Corporativo'!$Q$6:$AA$1115,11)</f>
        <v>1044</v>
      </c>
      <c r="N818" s="29">
        <f>VLOOKUP($B818,'[2]pop-2020-2023'!$I$5:$M$1126,2)</f>
        <v>27301</v>
      </c>
      <c r="O818" s="28">
        <f>VLOOKUP($B818,'[2]pop-2020-2023'!$I$5:$M$1126,3)</f>
        <v>27962</v>
      </c>
      <c r="P818" s="28">
        <f>VLOOKUP($B818,'[2]pop-2020-2023'!$I$5:$M$1126,4)</f>
        <v>28397</v>
      </c>
      <c r="Q818" s="30">
        <f>VLOOKUP($B818,'[2]pop-2020-2023'!$I$5:$M$1126,5)</f>
        <v>28749</v>
      </c>
      <c r="R818" s="29">
        <f>VLOOKUP($B818,'[3]Hogares total'!$D$5:$L$1126,6)</f>
        <v>7870</v>
      </c>
      <c r="S818" s="28">
        <f>VLOOKUP($B818,'[3]Hogares total'!$D$5:$L$1126,7)</f>
        <v>8067</v>
      </c>
      <c r="T818" s="28">
        <f>VLOOKUP($B818,'[3]Hogares total'!$D$5:$L$1126,8)</f>
        <v>8211</v>
      </c>
      <c r="U818" s="30">
        <f>VLOOKUP($B818,'[3]Hogares total'!$D$5:$L$1126,9)</f>
        <v>8353</v>
      </c>
      <c r="V818" s="29"/>
      <c r="W818" s="43">
        <f t="shared" si="90"/>
        <v>2.7430083685001074E-2</v>
      </c>
      <c r="X818" s="43">
        <f t="shared" si="91"/>
        <v>3.3419023136246784E-2</v>
      </c>
      <c r="Y818" s="47">
        <f t="shared" si="92"/>
        <v>3.6314306584576857E-2</v>
      </c>
      <c r="Z818" s="29"/>
      <c r="AA818" s="43">
        <f t="shared" si="93"/>
        <v>9.5078715755547286E-2</v>
      </c>
      <c r="AB818" s="43">
        <f t="shared" si="94"/>
        <v>0.11557666544878821</v>
      </c>
      <c r="AC818" s="47">
        <f t="shared" si="95"/>
        <v>0.1249850353166527</v>
      </c>
      <c r="AD818" t="str">
        <f t="shared" si="89"/>
        <v/>
      </c>
    </row>
    <row r="819" spans="2:30" x14ac:dyDescent="0.25">
      <c r="B819" s="9" t="s">
        <v>817</v>
      </c>
      <c r="C819" s="23" t="str">
        <f>VLOOKUP(B819,[2]Municipal!$C$15:$D$60549,2)</f>
        <v>Silos</v>
      </c>
      <c r="D819" s="11">
        <f>VLOOKUP($B819,'[1]Sin Corporativo'!$Q$6:$AA$1115,2)</f>
        <v>29</v>
      </c>
      <c r="E819" s="10">
        <f>VLOOKUP($B819,'[1]Sin Corporativo'!$Q$6:$AA$1115,3)</f>
        <v>29</v>
      </c>
      <c r="F819" s="10">
        <f>VLOOKUP($B819,'[1]Sin Corporativo'!$Q$6:$AA$1115,4)</f>
        <v>28</v>
      </c>
      <c r="G819" s="12">
        <f>VLOOKUP($B819,'[1]Sin Corporativo'!$Q$6:$AA$1115,5)</f>
        <v>34</v>
      </c>
      <c r="H819" s="11">
        <f>VLOOKUP($B819,'[1]Sin Corporativo'!$Q$6:$AA$1115,6)</f>
        <v>4</v>
      </c>
      <c r="I819" s="10">
        <f>VLOOKUP($B819,'[1]Sin Corporativo'!$Q$6:$AA$1115,7)</f>
        <v>29</v>
      </c>
      <c r="J819" s="10">
        <f>VLOOKUP($B819,'[1]Sin Corporativo'!$Q$6:$AA$1115,8)</f>
        <v>30</v>
      </c>
      <c r="K819" s="7">
        <f>VLOOKUP($B819,'[1]Sin Corporativo'!$Q$6:$AA$1115,9)</f>
        <v>4</v>
      </c>
      <c r="L819" s="11">
        <f>VLOOKUP($B819,'[1]Sin Corporativo'!$Q$6:$AA$1115,10)</f>
        <v>53</v>
      </c>
      <c r="M819" s="10">
        <f>VLOOKUP($B819,'[1]Sin Corporativo'!$Q$6:$AA$1115,11)</f>
        <v>51</v>
      </c>
      <c r="N819" s="29">
        <f>VLOOKUP($B819,'[2]pop-2020-2023'!$I$5:$M$1126,2)</f>
        <v>6704</v>
      </c>
      <c r="O819" s="28">
        <f>VLOOKUP($B819,'[2]pop-2020-2023'!$I$5:$M$1126,3)</f>
        <v>6871</v>
      </c>
      <c r="P819" s="28">
        <f>VLOOKUP($B819,'[2]pop-2020-2023'!$I$5:$M$1126,4)</f>
        <v>6955</v>
      </c>
      <c r="Q819" s="30">
        <f>VLOOKUP($B819,'[2]pop-2020-2023'!$I$5:$M$1126,5)</f>
        <v>7046</v>
      </c>
      <c r="R819" s="29">
        <f>VLOOKUP($B819,'[3]Hogares total'!$D$5:$L$1126,6)</f>
        <v>1870</v>
      </c>
      <c r="S819" s="28">
        <f>VLOOKUP($B819,'[3]Hogares total'!$D$5:$L$1126,7)</f>
        <v>1914</v>
      </c>
      <c r="T819" s="28">
        <f>VLOOKUP($B819,'[3]Hogares total'!$D$5:$L$1126,8)</f>
        <v>1947</v>
      </c>
      <c r="U819" s="30">
        <f>VLOOKUP($B819,'[3]Hogares total'!$D$5:$L$1126,9)</f>
        <v>1979</v>
      </c>
      <c r="V819" s="29"/>
      <c r="W819" s="43">
        <f t="shared" si="90"/>
        <v>4.2206374617959541E-3</v>
      </c>
      <c r="X819" s="43">
        <f t="shared" si="91"/>
        <v>4.1696621135873472E-3</v>
      </c>
      <c r="Y819" s="47">
        <f t="shared" si="92"/>
        <v>7.2381493045699683E-3</v>
      </c>
      <c r="Z819" s="29"/>
      <c r="AA819" s="43">
        <f t="shared" si="93"/>
        <v>1.5151515151515152E-2</v>
      </c>
      <c r="AB819" s="43">
        <f t="shared" si="94"/>
        <v>1.4894709809964048E-2</v>
      </c>
      <c r="AC819" s="47">
        <f t="shared" si="95"/>
        <v>2.5770591207680646E-2</v>
      </c>
      <c r="AD819" t="str">
        <f t="shared" si="89"/>
        <v/>
      </c>
    </row>
    <row r="820" spans="2:30" x14ac:dyDescent="0.25">
      <c r="B820" s="9" t="s">
        <v>818</v>
      </c>
      <c r="C820" s="23" t="str">
        <f>VLOOKUP(B820,[2]Municipal!$C$15:$D$60549,2)</f>
        <v>Teorama</v>
      </c>
      <c r="D820" s="11">
        <f>VLOOKUP($B820,'[1]Sin Corporativo'!$Q$6:$AA$1115,2)</f>
        <v>41</v>
      </c>
      <c r="E820" s="10">
        <f>VLOOKUP($B820,'[1]Sin Corporativo'!$Q$6:$AA$1115,3)</f>
        <v>36</v>
      </c>
      <c r="F820" s="10">
        <f>VLOOKUP($B820,'[1]Sin Corporativo'!$Q$6:$AA$1115,4)</f>
        <v>30</v>
      </c>
      <c r="G820" s="12">
        <f>VLOOKUP($B820,'[1]Sin Corporativo'!$Q$6:$AA$1115,5)</f>
        <v>27</v>
      </c>
      <c r="H820" s="11">
        <f>VLOOKUP($B820,'[1]Sin Corporativo'!$Q$6:$AA$1115,6)</f>
        <v>26</v>
      </c>
      <c r="I820" s="10">
        <f>VLOOKUP($B820,'[1]Sin Corporativo'!$Q$6:$AA$1115,7)</f>
        <v>23</v>
      </c>
      <c r="J820" s="10">
        <f>VLOOKUP($B820,'[1]Sin Corporativo'!$Q$6:$AA$1115,8)</f>
        <v>21</v>
      </c>
      <c r="K820" s="7">
        <f>VLOOKUP($B820,'[1]Sin Corporativo'!$Q$6:$AA$1115,9)</f>
        <v>21</v>
      </c>
      <c r="L820" s="11">
        <f>VLOOKUP($B820,'[1]Sin Corporativo'!$Q$6:$AA$1115,10)</f>
        <v>18</v>
      </c>
      <c r="M820" s="10">
        <f>VLOOKUP($B820,'[1]Sin Corporativo'!$Q$6:$AA$1115,11)</f>
        <v>15</v>
      </c>
      <c r="N820" s="29">
        <f>VLOOKUP($B820,'[2]pop-2020-2023'!$I$5:$M$1126,2)</f>
        <v>17613</v>
      </c>
      <c r="O820" s="28">
        <f>VLOOKUP($B820,'[2]pop-2020-2023'!$I$5:$M$1126,3)</f>
        <v>18048</v>
      </c>
      <c r="P820" s="28">
        <f>VLOOKUP($B820,'[2]pop-2020-2023'!$I$5:$M$1126,4)</f>
        <v>18351</v>
      </c>
      <c r="Q820" s="30">
        <f>VLOOKUP($B820,'[2]pop-2020-2023'!$I$5:$M$1126,5)</f>
        <v>18587</v>
      </c>
      <c r="R820" s="29">
        <f>VLOOKUP($B820,'[3]Hogares total'!$D$5:$L$1126,6)</f>
        <v>5333</v>
      </c>
      <c r="S820" s="28">
        <f>VLOOKUP($B820,'[3]Hogares total'!$D$5:$L$1126,7)</f>
        <v>5466</v>
      </c>
      <c r="T820" s="28">
        <f>VLOOKUP($B820,'[3]Hogares total'!$D$5:$L$1126,8)</f>
        <v>5561</v>
      </c>
      <c r="U820" s="30">
        <f>VLOOKUP($B820,'[3]Hogares total'!$D$5:$L$1126,9)</f>
        <v>5651</v>
      </c>
      <c r="V820" s="29"/>
      <c r="W820" s="43">
        <f t="shared" si="90"/>
        <v>1.9946808510638296E-3</v>
      </c>
      <c r="X820" s="43">
        <f t="shared" si="91"/>
        <v>1.2533376927687865E-3</v>
      </c>
      <c r="Y820" s="47">
        <f t="shared" si="92"/>
        <v>8.0701565610372843E-4</v>
      </c>
      <c r="Z820" s="29"/>
      <c r="AA820" s="43">
        <f t="shared" si="93"/>
        <v>6.5861690450054883E-3</v>
      </c>
      <c r="AB820" s="43">
        <f t="shared" si="94"/>
        <v>4.1359467721632801E-3</v>
      </c>
      <c r="AC820" s="47">
        <f t="shared" si="95"/>
        <v>2.6543974517784464E-3</v>
      </c>
      <c r="AD820" t="str">
        <f t="shared" si="89"/>
        <v/>
      </c>
    </row>
    <row r="821" spans="2:30" x14ac:dyDescent="0.25">
      <c r="B821" s="9" t="s">
        <v>819</v>
      </c>
      <c r="C821" s="23" t="str">
        <f>VLOOKUP(B821,[2]Municipal!$C$15:$D$60549,2)</f>
        <v>Tibú</v>
      </c>
      <c r="D821" s="11">
        <f>VLOOKUP($B821,'[1]Sin Corporativo'!$Q$6:$AA$1115,2)</f>
        <v>2410</v>
      </c>
      <c r="E821" s="10">
        <f>VLOOKUP($B821,'[1]Sin Corporativo'!$Q$6:$AA$1115,3)</f>
        <v>2812</v>
      </c>
      <c r="F821" s="10">
        <f>VLOOKUP($B821,'[1]Sin Corporativo'!$Q$6:$AA$1115,4)</f>
        <v>2780</v>
      </c>
      <c r="G821" s="12">
        <f>VLOOKUP($B821,'[1]Sin Corporativo'!$Q$6:$AA$1115,5)</f>
        <v>2764</v>
      </c>
      <c r="H821" s="11">
        <f>VLOOKUP($B821,'[1]Sin Corporativo'!$Q$6:$AA$1115,6)</f>
        <v>1845</v>
      </c>
      <c r="I821" s="10">
        <f>VLOOKUP($B821,'[1]Sin Corporativo'!$Q$6:$AA$1115,7)</f>
        <v>1600</v>
      </c>
      <c r="J821" s="10">
        <f>VLOOKUP($B821,'[1]Sin Corporativo'!$Q$6:$AA$1115,8)</f>
        <v>1183</v>
      </c>
      <c r="K821" s="7">
        <f>VLOOKUP($B821,'[1]Sin Corporativo'!$Q$6:$AA$1115,9)</f>
        <v>1149</v>
      </c>
      <c r="L821" s="11">
        <f>VLOOKUP($B821,'[1]Sin Corporativo'!$Q$6:$AA$1115,10)</f>
        <v>1085</v>
      </c>
      <c r="M821" s="10">
        <f>VLOOKUP($B821,'[1]Sin Corporativo'!$Q$6:$AA$1115,11)</f>
        <v>1568</v>
      </c>
      <c r="N821" s="29">
        <f>VLOOKUP($B821,'[2]pop-2020-2023'!$I$5:$M$1126,2)</f>
        <v>58473</v>
      </c>
      <c r="O821" s="28">
        <f>VLOOKUP($B821,'[2]pop-2020-2023'!$I$5:$M$1126,3)</f>
        <v>60007</v>
      </c>
      <c r="P821" s="28">
        <f>VLOOKUP($B821,'[2]pop-2020-2023'!$I$5:$M$1126,4)</f>
        <v>60935</v>
      </c>
      <c r="Q821" s="30">
        <f>VLOOKUP($B821,'[2]pop-2020-2023'!$I$5:$M$1126,5)</f>
        <v>61662</v>
      </c>
      <c r="R821" s="29">
        <f>VLOOKUP($B821,'[3]Hogares total'!$D$5:$L$1126,6)</f>
        <v>16620</v>
      </c>
      <c r="S821" s="28">
        <f>VLOOKUP($B821,'[3]Hogares total'!$D$5:$L$1126,7)</f>
        <v>17039</v>
      </c>
      <c r="T821" s="28">
        <f>VLOOKUP($B821,'[3]Hogares total'!$D$5:$L$1126,8)</f>
        <v>17344</v>
      </c>
      <c r="U821" s="30">
        <f>VLOOKUP($B821,'[3]Hogares total'!$D$5:$L$1126,9)</f>
        <v>17651</v>
      </c>
      <c r="V821" s="29"/>
      <c r="W821" s="43">
        <f t="shared" si="90"/>
        <v>4.6861199526721881E-2</v>
      </c>
      <c r="X821" s="43">
        <f t="shared" si="91"/>
        <v>2.625748748666612E-2</v>
      </c>
      <c r="Y821" s="47">
        <f t="shared" si="92"/>
        <v>2.5428951380104439E-2</v>
      </c>
      <c r="Z821" s="29"/>
      <c r="AA821" s="43">
        <f t="shared" si="93"/>
        <v>0.16503315922295908</v>
      </c>
      <c r="AB821" s="43">
        <f t="shared" si="94"/>
        <v>9.2250922509225092E-2</v>
      </c>
      <c r="AC821" s="47">
        <f t="shared" si="95"/>
        <v>8.8833493853039486E-2</v>
      </c>
      <c r="AD821" t="str">
        <f t="shared" si="89"/>
        <v/>
      </c>
    </row>
    <row r="822" spans="2:30" x14ac:dyDescent="0.25">
      <c r="B822" s="9" t="s">
        <v>820</v>
      </c>
      <c r="C822" s="23" t="str">
        <f>VLOOKUP(B822,[2]Municipal!$C$15:$D$60549,2)</f>
        <v>Toledo</v>
      </c>
      <c r="D822" s="11">
        <f>VLOOKUP($B822,'[1]Sin Corporativo'!$Q$6:$AA$1115,2)</f>
        <v>201</v>
      </c>
      <c r="E822" s="10">
        <f>VLOOKUP($B822,'[1]Sin Corporativo'!$Q$6:$AA$1115,3)</f>
        <v>200</v>
      </c>
      <c r="F822" s="10">
        <f>VLOOKUP($B822,'[1]Sin Corporativo'!$Q$6:$AA$1115,4)</f>
        <v>205</v>
      </c>
      <c r="G822" s="12">
        <f>VLOOKUP($B822,'[1]Sin Corporativo'!$Q$6:$AA$1115,5)</f>
        <v>208</v>
      </c>
      <c r="H822" s="11">
        <f>VLOOKUP($B822,'[1]Sin Corporativo'!$Q$6:$AA$1115,6)</f>
        <v>69</v>
      </c>
      <c r="I822" s="10">
        <f>VLOOKUP($B822,'[1]Sin Corporativo'!$Q$6:$AA$1115,7)</f>
        <v>187</v>
      </c>
      <c r="J822" s="10">
        <f>VLOOKUP($B822,'[1]Sin Corporativo'!$Q$6:$AA$1115,8)</f>
        <v>180</v>
      </c>
      <c r="K822" s="7">
        <f>VLOOKUP($B822,'[1]Sin Corporativo'!$Q$6:$AA$1115,9)</f>
        <v>59</v>
      </c>
      <c r="L822" s="11">
        <f>VLOOKUP($B822,'[1]Sin Corporativo'!$Q$6:$AA$1115,10)</f>
        <v>510</v>
      </c>
      <c r="M822" s="10">
        <f>VLOOKUP($B822,'[1]Sin Corporativo'!$Q$6:$AA$1115,11)</f>
        <v>515</v>
      </c>
      <c r="N822" s="29">
        <f>VLOOKUP($B822,'[2]pop-2020-2023'!$I$5:$M$1126,2)</f>
        <v>16714</v>
      </c>
      <c r="O822" s="28">
        <f>VLOOKUP($B822,'[2]pop-2020-2023'!$I$5:$M$1126,3)</f>
        <v>17085</v>
      </c>
      <c r="P822" s="28">
        <f>VLOOKUP($B822,'[2]pop-2020-2023'!$I$5:$M$1126,4)</f>
        <v>17340</v>
      </c>
      <c r="Q822" s="30">
        <f>VLOOKUP($B822,'[2]pop-2020-2023'!$I$5:$M$1126,5)</f>
        <v>17560</v>
      </c>
      <c r="R822" s="29">
        <f>VLOOKUP($B822,'[3]Hogares total'!$D$5:$L$1126,6)</f>
        <v>4879</v>
      </c>
      <c r="S822" s="28">
        <f>VLOOKUP($B822,'[3]Hogares total'!$D$5:$L$1126,7)</f>
        <v>5005</v>
      </c>
      <c r="T822" s="28">
        <f>VLOOKUP($B822,'[3]Hogares total'!$D$5:$L$1126,8)</f>
        <v>5098</v>
      </c>
      <c r="U822" s="30">
        <f>VLOOKUP($B822,'[3]Hogares total'!$D$5:$L$1126,9)</f>
        <v>5189</v>
      </c>
      <c r="V822" s="29"/>
      <c r="W822" s="43">
        <f t="shared" si="90"/>
        <v>1.1706175007316359E-2</v>
      </c>
      <c r="X822" s="43">
        <f t="shared" si="91"/>
        <v>1.0784313725490196E-2</v>
      </c>
      <c r="Y822" s="47">
        <f t="shared" si="92"/>
        <v>2.9328018223234623E-2</v>
      </c>
      <c r="Z822" s="29"/>
      <c r="AA822" s="43">
        <f t="shared" si="93"/>
        <v>3.996003996003996E-2</v>
      </c>
      <c r="AB822" s="43">
        <f t="shared" si="94"/>
        <v>3.6681051392703022E-2</v>
      </c>
      <c r="AC822" s="47">
        <f t="shared" si="95"/>
        <v>9.9248410098284834E-2</v>
      </c>
      <c r="AD822" t="str">
        <f t="shared" si="89"/>
        <v/>
      </c>
    </row>
    <row r="823" spans="2:30" x14ac:dyDescent="0.25">
      <c r="B823" s="9" t="s">
        <v>821</v>
      </c>
      <c r="C823" s="23" t="str">
        <f>VLOOKUP(B823,[2]Municipal!$C$15:$D$60549,2)</f>
        <v>Villa Caro</v>
      </c>
      <c r="D823" s="11">
        <f>VLOOKUP($B823,'[1]Sin Corporativo'!$Q$6:$AA$1115,2)</f>
        <v>28</v>
      </c>
      <c r="E823" s="10">
        <f>VLOOKUP($B823,'[1]Sin Corporativo'!$Q$6:$AA$1115,3)</f>
        <v>28</v>
      </c>
      <c r="F823" s="10">
        <f>VLOOKUP($B823,'[1]Sin Corporativo'!$Q$6:$AA$1115,4)</f>
        <v>28</v>
      </c>
      <c r="G823" s="12">
        <f>VLOOKUP($B823,'[1]Sin Corporativo'!$Q$6:$AA$1115,5)</f>
        <v>27</v>
      </c>
      <c r="H823" s="11">
        <f>VLOOKUP($B823,'[1]Sin Corporativo'!$Q$6:$AA$1115,6)</f>
        <v>14</v>
      </c>
      <c r="I823" s="10">
        <f>VLOOKUP($B823,'[1]Sin Corporativo'!$Q$6:$AA$1115,7)</f>
        <v>28</v>
      </c>
      <c r="J823" s="10">
        <f>VLOOKUP($B823,'[1]Sin Corporativo'!$Q$6:$AA$1115,8)</f>
        <v>27</v>
      </c>
      <c r="K823" s="7">
        <f>VLOOKUP($B823,'[1]Sin Corporativo'!$Q$6:$AA$1115,9)</f>
        <v>9</v>
      </c>
      <c r="L823" s="11">
        <f>VLOOKUP($B823,'[1]Sin Corporativo'!$Q$6:$AA$1115,10)</f>
        <v>47</v>
      </c>
      <c r="M823" s="10">
        <f>VLOOKUP($B823,'[1]Sin Corporativo'!$Q$6:$AA$1115,11)</f>
        <v>50</v>
      </c>
      <c r="N823" s="29">
        <f>VLOOKUP($B823,'[2]pop-2020-2023'!$I$5:$M$1126,2)</f>
        <v>5414</v>
      </c>
      <c r="O823" s="28">
        <f>VLOOKUP($B823,'[2]pop-2020-2023'!$I$5:$M$1126,3)</f>
        <v>5548</v>
      </c>
      <c r="P823" s="28">
        <f>VLOOKUP($B823,'[2]pop-2020-2023'!$I$5:$M$1126,4)</f>
        <v>5622</v>
      </c>
      <c r="Q823" s="30">
        <f>VLOOKUP($B823,'[2]pop-2020-2023'!$I$5:$M$1126,5)</f>
        <v>5700</v>
      </c>
      <c r="R823" s="29">
        <f>VLOOKUP($B823,'[3]Hogares total'!$D$5:$L$1126,6)</f>
        <v>1439</v>
      </c>
      <c r="S823" s="28">
        <f>VLOOKUP($B823,'[3]Hogares total'!$D$5:$L$1126,7)</f>
        <v>1478</v>
      </c>
      <c r="T823" s="28">
        <f>VLOOKUP($B823,'[3]Hogares total'!$D$5:$L$1126,8)</f>
        <v>1505</v>
      </c>
      <c r="U823" s="30">
        <f>VLOOKUP($B823,'[3]Hogares total'!$D$5:$L$1126,9)</f>
        <v>1535</v>
      </c>
      <c r="V823" s="29"/>
      <c r="W823" s="43">
        <f t="shared" si="90"/>
        <v>5.0468637346791634E-3</v>
      </c>
      <c r="X823" s="43">
        <f t="shared" si="91"/>
        <v>4.980434009249377E-3</v>
      </c>
      <c r="Y823" s="47">
        <f t="shared" si="92"/>
        <v>8.771929824561403E-3</v>
      </c>
      <c r="Z823" s="29"/>
      <c r="AA823" s="43">
        <f t="shared" si="93"/>
        <v>1.8944519621109608E-2</v>
      </c>
      <c r="AB823" s="43">
        <f t="shared" si="94"/>
        <v>1.8604651162790697E-2</v>
      </c>
      <c r="AC823" s="47">
        <f t="shared" si="95"/>
        <v>3.2573289902280131E-2</v>
      </c>
      <c r="AD823" t="str">
        <f t="shared" si="89"/>
        <v/>
      </c>
    </row>
    <row r="824" spans="2:30" x14ac:dyDescent="0.25">
      <c r="B824" s="9" t="s">
        <v>822</v>
      </c>
      <c r="C824" s="23" t="str">
        <f>VLOOKUP(B824,[2]Municipal!$C$15:$D$60549,2)</f>
        <v>Villa del Rosario</v>
      </c>
      <c r="D824" s="11">
        <f>VLOOKUP($B824,'[1]Sin Corporativo'!$Q$6:$AA$1115,2)</f>
        <v>15740</v>
      </c>
      <c r="E824" s="10">
        <f>VLOOKUP($B824,'[1]Sin Corporativo'!$Q$6:$AA$1115,3)</f>
        <v>15967</v>
      </c>
      <c r="F824" s="10">
        <f>VLOOKUP($B824,'[1]Sin Corporativo'!$Q$6:$AA$1115,4)</f>
        <v>15935</v>
      </c>
      <c r="G824" s="12">
        <f>VLOOKUP($B824,'[1]Sin Corporativo'!$Q$6:$AA$1115,5)</f>
        <v>15943</v>
      </c>
      <c r="H824" s="11">
        <f>VLOOKUP($B824,'[1]Sin Corporativo'!$Q$6:$AA$1115,6)</f>
        <v>14476</v>
      </c>
      <c r="I824" s="10">
        <f>VLOOKUP($B824,'[1]Sin Corporativo'!$Q$6:$AA$1115,7)</f>
        <v>15160</v>
      </c>
      <c r="J824" s="10">
        <f>VLOOKUP($B824,'[1]Sin Corporativo'!$Q$6:$AA$1115,8)</f>
        <v>15996</v>
      </c>
      <c r="K824" s="7">
        <f>VLOOKUP($B824,'[1]Sin Corporativo'!$Q$6:$AA$1115,9)</f>
        <v>16387</v>
      </c>
      <c r="L824" s="11">
        <f>VLOOKUP($B824,'[1]Sin Corporativo'!$Q$6:$AA$1115,10)</f>
        <v>15421</v>
      </c>
      <c r="M824" s="10">
        <f>VLOOKUP($B824,'[1]Sin Corporativo'!$Q$6:$AA$1115,11)</f>
        <v>16512</v>
      </c>
      <c r="N824" s="29">
        <f>VLOOKUP($B824,'[2]pop-2020-2023'!$I$5:$M$1126,2)</f>
        <v>110190</v>
      </c>
      <c r="O824" s="28">
        <f>VLOOKUP($B824,'[2]pop-2020-2023'!$I$5:$M$1126,3)</f>
        <v>112536</v>
      </c>
      <c r="P824" s="28">
        <f>VLOOKUP($B824,'[2]pop-2020-2023'!$I$5:$M$1126,4)</f>
        <v>114196</v>
      </c>
      <c r="Q824" s="30">
        <f>VLOOKUP($B824,'[2]pop-2020-2023'!$I$5:$M$1126,5)</f>
        <v>115364</v>
      </c>
      <c r="R824" s="29">
        <f>VLOOKUP($B824,'[3]Hogares total'!$D$5:$L$1126,6)</f>
        <v>33611</v>
      </c>
      <c r="S824" s="28">
        <f>VLOOKUP($B824,'[3]Hogares total'!$D$5:$L$1126,7)</f>
        <v>34561</v>
      </c>
      <c r="T824" s="28">
        <f>VLOOKUP($B824,'[3]Hogares total'!$D$5:$L$1126,8)</f>
        <v>35300</v>
      </c>
      <c r="U824" s="30">
        <f>VLOOKUP($B824,'[3]Hogares total'!$D$5:$L$1126,9)</f>
        <v>36034</v>
      </c>
      <c r="V824" s="29"/>
      <c r="W824" s="43">
        <f t="shared" si="90"/>
        <v>0.14188348617331342</v>
      </c>
      <c r="X824" s="43">
        <f t="shared" si="91"/>
        <v>0.13275421205646432</v>
      </c>
      <c r="Y824" s="47">
        <f t="shared" si="92"/>
        <v>0.14312957248361707</v>
      </c>
      <c r="Z824" s="29"/>
      <c r="AA824" s="43">
        <f t="shared" si="93"/>
        <v>0.46199473394867047</v>
      </c>
      <c r="AB824" s="43">
        <f t="shared" si="94"/>
        <v>0.42946175637393769</v>
      </c>
      <c r="AC824" s="47">
        <f t="shared" si="95"/>
        <v>0.45823389021479716</v>
      </c>
      <c r="AD824" t="str">
        <f t="shared" si="89"/>
        <v/>
      </c>
    </row>
    <row r="825" spans="2:30" x14ac:dyDescent="0.25">
      <c r="B825" s="9" t="s">
        <v>823</v>
      </c>
      <c r="C825" s="23" t="str">
        <f>VLOOKUP(B825,[2]Municipal!$C$15:$D$60549,2)</f>
        <v>Armenia</v>
      </c>
      <c r="D825" s="11">
        <f>VLOOKUP($B825,'[1]Sin Corporativo'!$Q$6:$AA$1115,2)</f>
        <v>81317</v>
      </c>
      <c r="E825" s="10">
        <f>VLOOKUP($B825,'[1]Sin Corporativo'!$Q$6:$AA$1115,3)</f>
        <v>82309</v>
      </c>
      <c r="F825" s="10">
        <f>VLOOKUP($B825,'[1]Sin Corporativo'!$Q$6:$AA$1115,4)</f>
        <v>82127</v>
      </c>
      <c r="G825" s="12">
        <f>VLOOKUP($B825,'[1]Sin Corporativo'!$Q$6:$AA$1115,5)</f>
        <v>83254</v>
      </c>
      <c r="H825" s="11">
        <f>VLOOKUP($B825,'[1]Sin Corporativo'!$Q$6:$AA$1115,6)</f>
        <v>84386</v>
      </c>
      <c r="I825" s="10">
        <f>VLOOKUP($B825,'[1]Sin Corporativo'!$Q$6:$AA$1115,7)</f>
        <v>84077</v>
      </c>
      <c r="J825" s="10">
        <f>VLOOKUP($B825,'[1]Sin Corporativo'!$Q$6:$AA$1115,8)</f>
        <v>85069</v>
      </c>
      <c r="K825" s="7">
        <f>VLOOKUP($B825,'[1]Sin Corporativo'!$Q$6:$AA$1115,9)</f>
        <v>85213</v>
      </c>
      <c r="L825" s="11">
        <f>VLOOKUP($B825,'[1]Sin Corporativo'!$Q$6:$AA$1115,10)</f>
        <v>85583</v>
      </c>
      <c r="M825" s="10">
        <f>VLOOKUP($B825,'[1]Sin Corporativo'!$Q$6:$AA$1115,11)</f>
        <v>85291</v>
      </c>
      <c r="N825" s="29">
        <f>VLOOKUP($B825,'[2]pop-2020-2023'!$I$5:$M$1126,2)</f>
        <v>302613</v>
      </c>
      <c r="O825" s="28">
        <f>VLOOKUP($B825,'[2]pop-2020-2023'!$I$5:$M$1126,3)</f>
        <v>304700</v>
      </c>
      <c r="P825" s="28">
        <f>VLOOKUP($B825,'[2]pop-2020-2023'!$I$5:$M$1126,4)</f>
        <v>306147</v>
      </c>
      <c r="Q825" s="30">
        <f>VLOOKUP($B825,'[2]pop-2020-2023'!$I$5:$M$1126,5)</f>
        <v>307886</v>
      </c>
      <c r="R825" s="29">
        <f>VLOOKUP($B825,'[3]Hogares total'!$D$5:$L$1126,6)</f>
        <v>107319</v>
      </c>
      <c r="S825" s="28">
        <f>VLOOKUP($B825,'[3]Hogares total'!$D$5:$L$1126,7)</f>
        <v>109859</v>
      </c>
      <c r="T825" s="28">
        <f>VLOOKUP($B825,'[3]Hogares total'!$D$5:$L$1126,8)</f>
        <v>112637</v>
      </c>
      <c r="U825" s="30">
        <f>VLOOKUP($B825,'[3]Hogares total'!$D$5:$L$1126,9)</f>
        <v>115590</v>
      </c>
      <c r="V825" s="29"/>
      <c r="W825" s="43">
        <f t="shared" si="90"/>
        <v>0.27013127666557268</v>
      </c>
      <c r="X825" s="43">
        <f t="shared" si="91"/>
        <v>0.27462950804678798</v>
      </c>
      <c r="Y825" s="47">
        <f t="shared" si="92"/>
        <v>0.27702136505070057</v>
      </c>
      <c r="Z825" s="29"/>
      <c r="AA825" s="43">
        <f t="shared" si="93"/>
        <v>0.74922400531590494</v>
      </c>
      <c r="AB825" s="43">
        <f t="shared" si="94"/>
        <v>0.74644211049655085</v>
      </c>
      <c r="AC825" s="47">
        <f t="shared" si="95"/>
        <v>0.73787524872393806</v>
      </c>
      <c r="AD825" s="28">
        <f>+T825-K825</f>
        <v>27424</v>
      </c>
    </row>
    <row r="826" spans="2:30" x14ac:dyDescent="0.25">
      <c r="B826" s="9" t="s">
        <v>824</v>
      </c>
      <c r="C826" s="23" t="str">
        <f>VLOOKUP(B826,[2]Municipal!$C$15:$D$60549,2)</f>
        <v>Buenavista</v>
      </c>
      <c r="D826" s="11">
        <f>VLOOKUP($B826,'[1]Sin Corporativo'!$Q$6:$AA$1115,2)</f>
        <v>31</v>
      </c>
      <c r="E826" s="10">
        <f>VLOOKUP($B826,'[1]Sin Corporativo'!$Q$6:$AA$1115,3)</f>
        <v>33</v>
      </c>
      <c r="F826" s="10">
        <f>VLOOKUP($B826,'[1]Sin Corporativo'!$Q$6:$AA$1115,4)</f>
        <v>31</v>
      </c>
      <c r="G826" s="12">
        <f>VLOOKUP($B826,'[1]Sin Corporativo'!$Q$6:$AA$1115,5)</f>
        <v>33</v>
      </c>
      <c r="H826" s="11">
        <f>VLOOKUP($B826,'[1]Sin Corporativo'!$Q$6:$AA$1115,6)</f>
        <v>25</v>
      </c>
      <c r="I826" s="10">
        <f>VLOOKUP($B826,'[1]Sin Corporativo'!$Q$6:$AA$1115,7)</f>
        <v>13</v>
      </c>
      <c r="J826" s="10">
        <f>VLOOKUP($B826,'[1]Sin Corporativo'!$Q$6:$AA$1115,8)</f>
        <v>16</v>
      </c>
      <c r="K826" s="7">
        <f>VLOOKUP($B826,'[1]Sin Corporativo'!$Q$6:$AA$1115,9)</f>
        <v>16</v>
      </c>
      <c r="L826" s="11">
        <f>VLOOKUP($B826,'[1]Sin Corporativo'!$Q$6:$AA$1115,10)</f>
        <v>15</v>
      </c>
      <c r="M826" s="10">
        <f>VLOOKUP($B826,'[1]Sin Corporativo'!$Q$6:$AA$1115,11)</f>
        <v>16</v>
      </c>
      <c r="N826" s="29">
        <f>VLOOKUP($B826,'[2]pop-2020-2023'!$I$5:$M$1126,2)</f>
        <v>3165</v>
      </c>
      <c r="O826" s="28">
        <f>VLOOKUP($B826,'[2]pop-2020-2023'!$I$5:$M$1126,3)</f>
        <v>3171</v>
      </c>
      <c r="P826" s="28">
        <f>VLOOKUP($B826,'[2]pop-2020-2023'!$I$5:$M$1126,4)</f>
        <v>3187</v>
      </c>
      <c r="Q826" s="30">
        <f>VLOOKUP($B826,'[2]pop-2020-2023'!$I$5:$M$1126,5)</f>
        <v>3220</v>
      </c>
      <c r="R826" s="29">
        <f>VLOOKUP($B826,'[3]Hogares total'!$D$5:$L$1126,6)</f>
        <v>1042</v>
      </c>
      <c r="S826" s="28">
        <f>VLOOKUP($B826,'[3]Hogares total'!$D$5:$L$1126,7)</f>
        <v>1070</v>
      </c>
      <c r="T826" s="28">
        <f>VLOOKUP($B826,'[3]Hogares total'!$D$5:$L$1126,8)</f>
        <v>1097</v>
      </c>
      <c r="U826" s="30">
        <f>VLOOKUP($B826,'[3]Hogares total'!$D$5:$L$1126,9)</f>
        <v>1123</v>
      </c>
      <c r="V826" s="29"/>
      <c r="W826" s="43">
        <f t="shared" si="90"/>
        <v>1.0406811731315043E-2</v>
      </c>
      <c r="X826" s="43">
        <f t="shared" si="91"/>
        <v>4.0790712268591149E-3</v>
      </c>
      <c r="Y826" s="47">
        <f t="shared" si="92"/>
        <v>4.9689440993788822E-3</v>
      </c>
      <c r="Z826" s="29"/>
      <c r="AA826" s="43">
        <f t="shared" si="93"/>
        <v>3.0841121495327101E-2</v>
      </c>
      <c r="AB826" s="43">
        <f t="shared" si="94"/>
        <v>1.1850501367365542E-2</v>
      </c>
      <c r="AC826" s="47">
        <f t="shared" si="95"/>
        <v>1.4247551202137132E-2</v>
      </c>
      <c r="AD826" t="str">
        <f t="shared" si="89"/>
        <v/>
      </c>
    </row>
    <row r="827" spans="2:30" x14ac:dyDescent="0.25">
      <c r="B827" s="9" t="s">
        <v>825</v>
      </c>
      <c r="C827" s="23" t="str">
        <f>VLOOKUP(B827,[2]Municipal!$C$15:$D$60549,2)</f>
        <v>Calarcá</v>
      </c>
      <c r="D827" s="11">
        <f>VLOOKUP($B827,'[1]Sin Corporativo'!$Q$6:$AA$1115,2)</f>
        <v>11379</v>
      </c>
      <c r="E827" s="10">
        <f>VLOOKUP($B827,'[1]Sin Corporativo'!$Q$6:$AA$1115,3)</f>
        <v>11535</v>
      </c>
      <c r="F827" s="10">
        <f>VLOOKUP($B827,'[1]Sin Corporativo'!$Q$6:$AA$1115,4)</f>
        <v>10672</v>
      </c>
      <c r="G827" s="12">
        <f>VLOOKUP($B827,'[1]Sin Corporativo'!$Q$6:$AA$1115,5)</f>
        <v>11724</v>
      </c>
      <c r="H827" s="11">
        <f>VLOOKUP($B827,'[1]Sin Corporativo'!$Q$6:$AA$1115,6)</f>
        <v>11456</v>
      </c>
      <c r="I827" s="10">
        <f>VLOOKUP($B827,'[1]Sin Corporativo'!$Q$6:$AA$1115,7)</f>
        <v>11488</v>
      </c>
      <c r="J827" s="10">
        <f>VLOOKUP($B827,'[1]Sin Corporativo'!$Q$6:$AA$1115,8)</f>
        <v>11858</v>
      </c>
      <c r="K827" s="7">
        <f>VLOOKUP($B827,'[1]Sin Corporativo'!$Q$6:$AA$1115,9)</f>
        <v>11302</v>
      </c>
      <c r="L827" s="11">
        <f>VLOOKUP($B827,'[1]Sin Corporativo'!$Q$6:$AA$1115,10)</f>
        <v>10960</v>
      </c>
      <c r="M827" s="10">
        <f>VLOOKUP($B827,'[1]Sin Corporativo'!$Q$6:$AA$1115,11)</f>
        <v>10939</v>
      </c>
      <c r="N827" s="29">
        <f>VLOOKUP($B827,'[2]pop-2020-2023'!$I$5:$M$1126,2)</f>
        <v>74602</v>
      </c>
      <c r="O827" s="28">
        <f>VLOOKUP($B827,'[2]pop-2020-2023'!$I$5:$M$1126,3)</f>
        <v>75155</v>
      </c>
      <c r="P827" s="28">
        <f>VLOOKUP($B827,'[2]pop-2020-2023'!$I$5:$M$1126,4)</f>
        <v>75532</v>
      </c>
      <c r="Q827" s="30">
        <f>VLOOKUP($B827,'[2]pop-2020-2023'!$I$5:$M$1126,5)</f>
        <v>75979</v>
      </c>
      <c r="R827" s="29">
        <f>VLOOKUP($B827,'[3]Hogares total'!$D$5:$L$1126,6)</f>
        <v>25845</v>
      </c>
      <c r="S827" s="28">
        <f>VLOOKUP($B827,'[3]Hogares total'!$D$5:$L$1126,7)</f>
        <v>26473</v>
      </c>
      <c r="T827" s="28">
        <f>VLOOKUP($B827,'[3]Hogares total'!$D$5:$L$1126,8)</f>
        <v>27133</v>
      </c>
      <c r="U827" s="30">
        <f>VLOOKUP($B827,'[3]Hogares total'!$D$5:$L$1126,9)</f>
        <v>27831</v>
      </c>
      <c r="V827" s="29"/>
      <c r="W827" s="43">
        <f t="shared" si="90"/>
        <v>0.15348280220876853</v>
      </c>
      <c r="X827" s="43">
        <f t="shared" si="91"/>
        <v>0.15209447651326591</v>
      </c>
      <c r="Y827" s="47">
        <f t="shared" si="92"/>
        <v>0.14397399281380382</v>
      </c>
      <c r="Z827" s="29"/>
      <c r="AA827" s="43">
        <f t="shared" si="93"/>
        <v>0.43572696709855324</v>
      </c>
      <c r="AB827" s="43">
        <f t="shared" si="94"/>
        <v>0.42339586481406405</v>
      </c>
      <c r="AC827" s="47">
        <f t="shared" si="95"/>
        <v>0.39305091444791779</v>
      </c>
      <c r="AD827" t="str">
        <f t="shared" si="89"/>
        <v/>
      </c>
    </row>
    <row r="828" spans="2:30" x14ac:dyDescent="0.25">
      <c r="B828" s="9" t="s">
        <v>826</v>
      </c>
      <c r="C828" s="23" t="str">
        <f>VLOOKUP(B828,[2]Municipal!$C$15:$D$60549,2)</f>
        <v>Circasia</v>
      </c>
      <c r="D828" s="11">
        <f>VLOOKUP($B828,'[1]Sin Corporativo'!$Q$6:$AA$1115,2)</f>
        <v>5067</v>
      </c>
      <c r="E828" s="10">
        <f>VLOOKUP($B828,'[1]Sin Corporativo'!$Q$6:$AA$1115,3)</f>
        <v>5159</v>
      </c>
      <c r="F828" s="10">
        <f>VLOOKUP($B828,'[1]Sin Corporativo'!$Q$6:$AA$1115,4)</f>
        <v>5170</v>
      </c>
      <c r="G828" s="12">
        <f>VLOOKUP($B828,'[1]Sin Corporativo'!$Q$6:$AA$1115,5)</f>
        <v>5418</v>
      </c>
      <c r="H828" s="11">
        <f>VLOOKUP($B828,'[1]Sin Corporativo'!$Q$6:$AA$1115,6)</f>
        <v>6122</v>
      </c>
      <c r="I828" s="10">
        <f>VLOOKUP($B828,'[1]Sin Corporativo'!$Q$6:$AA$1115,7)</f>
        <v>6278</v>
      </c>
      <c r="J828" s="10">
        <f>VLOOKUP($B828,'[1]Sin Corporativo'!$Q$6:$AA$1115,8)</f>
        <v>6318</v>
      </c>
      <c r="K828" s="7">
        <f>VLOOKUP($B828,'[1]Sin Corporativo'!$Q$6:$AA$1115,9)</f>
        <v>6115</v>
      </c>
      <c r="L828" s="11">
        <f>VLOOKUP($B828,'[1]Sin Corporativo'!$Q$6:$AA$1115,10)</f>
        <v>5834</v>
      </c>
      <c r="M828" s="10">
        <f>VLOOKUP($B828,'[1]Sin Corporativo'!$Q$6:$AA$1115,11)</f>
        <v>5619</v>
      </c>
      <c r="N828" s="29">
        <f>VLOOKUP($B828,'[2]pop-2020-2023'!$I$5:$M$1126,2)</f>
        <v>28946</v>
      </c>
      <c r="O828" s="28">
        <f>VLOOKUP($B828,'[2]pop-2020-2023'!$I$5:$M$1126,3)</f>
        <v>29179</v>
      </c>
      <c r="P828" s="28">
        <f>VLOOKUP($B828,'[2]pop-2020-2023'!$I$5:$M$1126,4)</f>
        <v>29329</v>
      </c>
      <c r="Q828" s="30">
        <f>VLOOKUP($B828,'[2]pop-2020-2023'!$I$5:$M$1126,5)</f>
        <v>29500</v>
      </c>
      <c r="R828" s="29">
        <f>VLOOKUP($B828,'[3]Hogares total'!$D$5:$L$1126,6)</f>
        <v>9779</v>
      </c>
      <c r="S828" s="28">
        <f>VLOOKUP($B828,'[3]Hogares total'!$D$5:$L$1126,7)</f>
        <v>10012</v>
      </c>
      <c r="T828" s="28">
        <f>VLOOKUP($B828,'[3]Hogares total'!$D$5:$L$1126,8)</f>
        <v>10259</v>
      </c>
      <c r="U828" s="30">
        <f>VLOOKUP($B828,'[3]Hogares total'!$D$5:$L$1126,9)</f>
        <v>10524</v>
      </c>
      <c r="V828" s="29"/>
      <c r="W828" s="43">
        <f t="shared" si="90"/>
        <v>0.17680523664279105</v>
      </c>
      <c r="X828" s="43">
        <f t="shared" si="91"/>
        <v>0.21405434893791128</v>
      </c>
      <c r="Y828" s="47">
        <f t="shared" si="92"/>
        <v>0.19047457627118644</v>
      </c>
      <c r="Z828" s="29"/>
      <c r="AA828" s="43">
        <f t="shared" si="93"/>
        <v>0.51528166200559333</v>
      </c>
      <c r="AB828" s="43">
        <f t="shared" si="94"/>
        <v>0.61195048250316797</v>
      </c>
      <c r="AC828" s="47">
        <f t="shared" si="95"/>
        <v>0.5339224629418472</v>
      </c>
      <c r="AD828" t="str">
        <f t="shared" si="89"/>
        <v/>
      </c>
    </row>
    <row r="829" spans="2:30" x14ac:dyDescent="0.25">
      <c r="B829" s="9" t="s">
        <v>827</v>
      </c>
      <c r="C829" s="23" t="str">
        <f>VLOOKUP(B829,[2]Municipal!$C$15:$D$60549,2)</f>
        <v>Córdoba</v>
      </c>
      <c r="D829" s="11">
        <f>VLOOKUP($B829,'[1]Sin Corporativo'!$Q$6:$AA$1115,2)</f>
        <v>104</v>
      </c>
      <c r="E829" s="10">
        <f>VLOOKUP($B829,'[1]Sin Corporativo'!$Q$6:$AA$1115,3)</f>
        <v>403</v>
      </c>
      <c r="F829" s="10">
        <f>VLOOKUP($B829,'[1]Sin Corporativo'!$Q$6:$AA$1115,4)</f>
        <v>386</v>
      </c>
      <c r="G829" s="12">
        <f>VLOOKUP($B829,'[1]Sin Corporativo'!$Q$6:$AA$1115,5)</f>
        <v>257</v>
      </c>
      <c r="H829" s="11">
        <f>VLOOKUP($B829,'[1]Sin Corporativo'!$Q$6:$AA$1115,6)</f>
        <v>78</v>
      </c>
      <c r="I829" s="10">
        <f>VLOOKUP($B829,'[1]Sin Corporativo'!$Q$6:$AA$1115,7)</f>
        <v>73</v>
      </c>
      <c r="J829" s="10">
        <f>VLOOKUP($B829,'[1]Sin Corporativo'!$Q$6:$AA$1115,8)</f>
        <v>436</v>
      </c>
      <c r="K829" s="7">
        <f>VLOOKUP($B829,'[1]Sin Corporativo'!$Q$6:$AA$1115,9)</f>
        <v>449</v>
      </c>
      <c r="L829" s="11">
        <f>VLOOKUP($B829,'[1]Sin Corporativo'!$Q$6:$AA$1115,10)</f>
        <v>468</v>
      </c>
      <c r="M829" s="10">
        <f>VLOOKUP($B829,'[1]Sin Corporativo'!$Q$6:$AA$1115,11)</f>
        <v>496</v>
      </c>
      <c r="N829" s="29">
        <f>VLOOKUP($B829,'[2]pop-2020-2023'!$I$5:$M$1126,2)</f>
        <v>5780</v>
      </c>
      <c r="O829" s="28">
        <f>VLOOKUP($B829,'[2]pop-2020-2023'!$I$5:$M$1126,3)</f>
        <v>5825</v>
      </c>
      <c r="P829" s="28">
        <f>VLOOKUP($B829,'[2]pop-2020-2023'!$I$5:$M$1126,4)</f>
        <v>5855</v>
      </c>
      <c r="Q829" s="30">
        <f>VLOOKUP($B829,'[2]pop-2020-2023'!$I$5:$M$1126,5)</f>
        <v>5888</v>
      </c>
      <c r="R829" s="29">
        <f>VLOOKUP($B829,'[3]Hogares total'!$D$5:$L$1126,6)</f>
        <v>2039</v>
      </c>
      <c r="S829" s="28">
        <f>VLOOKUP($B829,'[3]Hogares total'!$D$5:$L$1126,7)</f>
        <v>2087</v>
      </c>
      <c r="T829" s="28">
        <f>VLOOKUP($B829,'[3]Hogares total'!$D$5:$L$1126,8)</f>
        <v>2136</v>
      </c>
      <c r="U829" s="30">
        <f>VLOOKUP($B829,'[3]Hogares total'!$D$5:$L$1126,9)</f>
        <v>2191</v>
      </c>
      <c r="V829" s="29"/>
      <c r="W829" s="43">
        <f t="shared" si="90"/>
        <v>6.9184549356223174E-2</v>
      </c>
      <c r="X829" s="43">
        <f t="shared" si="91"/>
        <v>1.246797608881298E-2</v>
      </c>
      <c r="Y829" s="47">
        <f t="shared" si="92"/>
        <v>8.4239130434782608E-2</v>
      </c>
      <c r="Z829" s="29"/>
      <c r="AA829" s="43">
        <f t="shared" si="93"/>
        <v>0.19310014374700527</v>
      </c>
      <c r="AB829" s="43">
        <f t="shared" si="94"/>
        <v>3.4176029962546817E-2</v>
      </c>
      <c r="AC829" s="47">
        <f t="shared" si="95"/>
        <v>0.22638064810588773</v>
      </c>
      <c r="AD829" t="str">
        <f t="shared" si="89"/>
        <v/>
      </c>
    </row>
    <row r="830" spans="2:30" x14ac:dyDescent="0.25">
      <c r="B830" s="9" t="s">
        <v>828</v>
      </c>
      <c r="C830" s="23" t="str">
        <f>VLOOKUP(B830,[2]Municipal!$C$15:$D$60549,2)</f>
        <v>Filandia</v>
      </c>
      <c r="D830" s="11">
        <f>VLOOKUP($B830,'[1]Sin Corporativo'!$Q$6:$AA$1115,2)</f>
        <v>1076</v>
      </c>
      <c r="E830" s="10">
        <f>VLOOKUP($B830,'[1]Sin Corporativo'!$Q$6:$AA$1115,3)</f>
        <v>990</v>
      </c>
      <c r="F830" s="10">
        <f>VLOOKUP($B830,'[1]Sin Corporativo'!$Q$6:$AA$1115,4)</f>
        <v>963</v>
      </c>
      <c r="G830" s="12">
        <f>VLOOKUP($B830,'[1]Sin Corporativo'!$Q$6:$AA$1115,5)</f>
        <v>1072</v>
      </c>
      <c r="H830" s="11">
        <f>VLOOKUP($B830,'[1]Sin Corporativo'!$Q$6:$AA$1115,6)</f>
        <v>1075</v>
      </c>
      <c r="I830" s="10">
        <f>VLOOKUP($B830,'[1]Sin Corporativo'!$Q$6:$AA$1115,7)</f>
        <v>1010</v>
      </c>
      <c r="J830" s="10">
        <f>VLOOKUP($B830,'[1]Sin Corporativo'!$Q$6:$AA$1115,8)</f>
        <v>907</v>
      </c>
      <c r="K830" s="7">
        <f>VLOOKUP($B830,'[1]Sin Corporativo'!$Q$6:$AA$1115,9)</f>
        <v>932</v>
      </c>
      <c r="L830" s="11">
        <f>VLOOKUP($B830,'[1]Sin Corporativo'!$Q$6:$AA$1115,10)</f>
        <v>939</v>
      </c>
      <c r="M830" s="10">
        <f>VLOOKUP($B830,'[1]Sin Corporativo'!$Q$6:$AA$1115,11)</f>
        <v>889</v>
      </c>
      <c r="N830" s="29">
        <f>VLOOKUP($B830,'[2]pop-2020-2023'!$I$5:$M$1126,2)</f>
        <v>12363</v>
      </c>
      <c r="O830" s="28">
        <f>VLOOKUP($B830,'[2]pop-2020-2023'!$I$5:$M$1126,3)</f>
        <v>12455</v>
      </c>
      <c r="P830" s="28">
        <f>VLOOKUP($B830,'[2]pop-2020-2023'!$I$5:$M$1126,4)</f>
        <v>12510</v>
      </c>
      <c r="Q830" s="30">
        <f>VLOOKUP($B830,'[2]pop-2020-2023'!$I$5:$M$1126,5)</f>
        <v>12596</v>
      </c>
      <c r="R830" s="29">
        <f>VLOOKUP($B830,'[3]Hogares total'!$D$5:$L$1126,6)</f>
        <v>4383</v>
      </c>
      <c r="S830" s="28">
        <f>VLOOKUP($B830,'[3]Hogares total'!$D$5:$L$1126,7)</f>
        <v>4490</v>
      </c>
      <c r="T830" s="28">
        <f>VLOOKUP($B830,'[3]Hogares total'!$D$5:$L$1126,8)</f>
        <v>4597</v>
      </c>
      <c r="U830" s="30">
        <f>VLOOKUP($B830,'[3]Hogares total'!$D$5:$L$1126,9)</f>
        <v>4714</v>
      </c>
      <c r="V830" s="29"/>
      <c r="W830" s="43">
        <f t="shared" si="90"/>
        <v>7.9486150140505821E-2</v>
      </c>
      <c r="X830" s="43">
        <f t="shared" si="91"/>
        <v>8.0735411670663476E-2</v>
      </c>
      <c r="Y830" s="47">
        <f t="shared" si="92"/>
        <v>7.0577961257542079E-2</v>
      </c>
      <c r="Z830" s="29"/>
      <c r="AA830" s="43">
        <f t="shared" si="93"/>
        <v>0.22048997772828507</v>
      </c>
      <c r="AB830" s="43">
        <f t="shared" si="94"/>
        <v>0.21970850554709592</v>
      </c>
      <c r="AC830" s="47">
        <f t="shared" si="95"/>
        <v>0.18858718710224862</v>
      </c>
      <c r="AD830" t="str">
        <f t="shared" si="89"/>
        <v/>
      </c>
    </row>
    <row r="831" spans="2:30" x14ac:dyDescent="0.25">
      <c r="B831" s="9" t="s">
        <v>829</v>
      </c>
      <c r="C831" s="23" t="str">
        <f>VLOOKUP(B831,[2]Municipal!$C$15:$D$60549,2)</f>
        <v>Génova</v>
      </c>
      <c r="D831" s="11">
        <f>VLOOKUP($B831,'[1]Sin Corporativo'!$Q$6:$AA$1115,2)</f>
        <v>84</v>
      </c>
      <c r="E831" s="10">
        <f>VLOOKUP($B831,'[1]Sin Corporativo'!$Q$6:$AA$1115,3)</f>
        <v>77</v>
      </c>
      <c r="F831" s="10">
        <f>VLOOKUP($B831,'[1]Sin Corporativo'!$Q$6:$AA$1115,4)</f>
        <v>75</v>
      </c>
      <c r="G831" s="12">
        <f>VLOOKUP($B831,'[1]Sin Corporativo'!$Q$6:$AA$1115,5)</f>
        <v>52</v>
      </c>
      <c r="H831" s="11">
        <f>VLOOKUP($B831,'[1]Sin Corporativo'!$Q$6:$AA$1115,6)</f>
        <v>47</v>
      </c>
      <c r="I831" s="10">
        <f>VLOOKUP($B831,'[1]Sin Corporativo'!$Q$6:$AA$1115,7)</f>
        <v>49</v>
      </c>
      <c r="J831" s="10">
        <f>VLOOKUP($B831,'[1]Sin Corporativo'!$Q$6:$AA$1115,8)</f>
        <v>44</v>
      </c>
      <c r="K831" s="7">
        <f>VLOOKUP($B831,'[1]Sin Corporativo'!$Q$6:$AA$1115,9)</f>
        <v>40</v>
      </c>
      <c r="L831" s="11">
        <f>VLOOKUP($B831,'[1]Sin Corporativo'!$Q$6:$AA$1115,10)</f>
        <v>35</v>
      </c>
      <c r="M831" s="10">
        <f>VLOOKUP($B831,'[1]Sin Corporativo'!$Q$6:$AA$1115,11)</f>
        <v>37</v>
      </c>
      <c r="N831" s="29">
        <f>VLOOKUP($B831,'[2]pop-2020-2023'!$I$5:$M$1126,2)</f>
        <v>7629</v>
      </c>
      <c r="O831" s="28">
        <f>VLOOKUP($B831,'[2]pop-2020-2023'!$I$5:$M$1126,3)</f>
        <v>7633</v>
      </c>
      <c r="P831" s="28">
        <f>VLOOKUP($B831,'[2]pop-2020-2023'!$I$5:$M$1126,4)</f>
        <v>7677</v>
      </c>
      <c r="Q831" s="30">
        <f>VLOOKUP($B831,'[2]pop-2020-2023'!$I$5:$M$1126,5)</f>
        <v>7726</v>
      </c>
      <c r="R831" s="29">
        <f>VLOOKUP($B831,'[3]Hogares total'!$D$5:$L$1126,6)</f>
        <v>2561</v>
      </c>
      <c r="S831" s="28">
        <f>VLOOKUP($B831,'[3]Hogares total'!$D$5:$L$1126,7)</f>
        <v>2626</v>
      </c>
      <c r="T831" s="28">
        <f>VLOOKUP($B831,'[3]Hogares total'!$D$5:$L$1126,8)</f>
        <v>2691</v>
      </c>
      <c r="U831" s="30">
        <f>VLOOKUP($B831,'[3]Hogares total'!$D$5:$L$1126,9)</f>
        <v>2758</v>
      </c>
      <c r="V831" s="29"/>
      <c r="W831" s="43">
        <f t="shared" si="90"/>
        <v>1.0087776758810429E-2</v>
      </c>
      <c r="X831" s="43">
        <f t="shared" si="91"/>
        <v>6.3827015761365119E-3</v>
      </c>
      <c r="Y831" s="47">
        <f t="shared" si="92"/>
        <v>4.7890240745534557E-3</v>
      </c>
      <c r="Z831" s="29"/>
      <c r="AA831" s="43">
        <f t="shared" si="93"/>
        <v>2.9322162985529324E-2</v>
      </c>
      <c r="AB831" s="43">
        <f t="shared" si="94"/>
        <v>1.8208844295800816E-2</v>
      </c>
      <c r="AC831" s="47">
        <f t="shared" si="95"/>
        <v>1.3415518491660623E-2</v>
      </c>
      <c r="AD831" t="str">
        <f t="shared" si="89"/>
        <v/>
      </c>
    </row>
    <row r="832" spans="2:30" x14ac:dyDescent="0.25">
      <c r="B832" s="9" t="s">
        <v>830</v>
      </c>
      <c r="C832" s="23" t="str">
        <f>VLOOKUP(B832,[2]Municipal!$C$15:$D$60549,2)</f>
        <v>La Tebaida</v>
      </c>
      <c r="D832" s="11">
        <f>VLOOKUP($B832,'[1]Sin Corporativo'!$Q$6:$AA$1115,2)</f>
        <v>4949</v>
      </c>
      <c r="E832" s="10">
        <f>VLOOKUP($B832,'[1]Sin Corporativo'!$Q$6:$AA$1115,3)</f>
        <v>5103</v>
      </c>
      <c r="F832" s="10">
        <f>VLOOKUP($B832,'[1]Sin Corporativo'!$Q$6:$AA$1115,4)</f>
        <v>5056</v>
      </c>
      <c r="G832" s="12">
        <f>VLOOKUP($B832,'[1]Sin Corporativo'!$Q$6:$AA$1115,5)</f>
        <v>5146</v>
      </c>
      <c r="H832" s="11">
        <f>VLOOKUP($B832,'[1]Sin Corporativo'!$Q$6:$AA$1115,6)</f>
        <v>5033</v>
      </c>
      <c r="I832" s="10">
        <f>VLOOKUP($B832,'[1]Sin Corporativo'!$Q$6:$AA$1115,7)</f>
        <v>4979</v>
      </c>
      <c r="J832" s="10">
        <f>VLOOKUP($B832,'[1]Sin Corporativo'!$Q$6:$AA$1115,8)</f>
        <v>4988</v>
      </c>
      <c r="K832" s="7">
        <f>VLOOKUP($B832,'[1]Sin Corporativo'!$Q$6:$AA$1115,9)</f>
        <v>5084</v>
      </c>
      <c r="L832" s="11">
        <f>VLOOKUP($B832,'[1]Sin Corporativo'!$Q$6:$AA$1115,10)</f>
        <v>5205</v>
      </c>
      <c r="M832" s="10">
        <f>VLOOKUP($B832,'[1]Sin Corporativo'!$Q$6:$AA$1115,11)</f>
        <v>5427</v>
      </c>
      <c r="N832" s="29">
        <f>VLOOKUP($B832,'[2]pop-2020-2023'!$I$5:$M$1126,2)</f>
        <v>34375</v>
      </c>
      <c r="O832" s="28">
        <f>VLOOKUP($B832,'[2]pop-2020-2023'!$I$5:$M$1126,3)</f>
        <v>34644</v>
      </c>
      <c r="P832" s="28">
        <f>VLOOKUP($B832,'[2]pop-2020-2023'!$I$5:$M$1126,4)</f>
        <v>34802</v>
      </c>
      <c r="Q832" s="30">
        <f>VLOOKUP($B832,'[2]pop-2020-2023'!$I$5:$M$1126,5)</f>
        <v>35010</v>
      </c>
      <c r="R832" s="29">
        <f>VLOOKUP($B832,'[3]Hogares total'!$D$5:$L$1126,6)</f>
        <v>11132</v>
      </c>
      <c r="S832" s="28">
        <f>VLOOKUP($B832,'[3]Hogares total'!$D$5:$L$1126,7)</f>
        <v>11390</v>
      </c>
      <c r="T832" s="28">
        <f>VLOOKUP($B832,'[3]Hogares total'!$D$5:$L$1126,8)</f>
        <v>11675</v>
      </c>
      <c r="U832" s="30">
        <f>VLOOKUP($B832,'[3]Hogares total'!$D$5:$L$1126,9)</f>
        <v>11979</v>
      </c>
      <c r="V832" s="29"/>
      <c r="W832" s="43">
        <f t="shared" si="90"/>
        <v>0.14729823346033946</v>
      </c>
      <c r="X832" s="43">
        <f t="shared" si="91"/>
        <v>0.1430664904315844</v>
      </c>
      <c r="Y832" s="47">
        <f t="shared" si="92"/>
        <v>0.15501285347043703</v>
      </c>
      <c r="Z832" s="29"/>
      <c r="AA832" s="43">
        <f t="shared" si="93"/>
        <v>0.44802458296751535</v>
      </c>
      <c r="AB832" s="43">
        <f t="shared" si="94"/>
        <v>0.42646680942184156</v>
      </c>
      <c r="AC832" s="47">
        <f t="shared" si="95"/>
        <v>0.45304282494365139</v>
      </c>
      <c r="AD832" t="str">
        <f t="shared" si="89"/>
        <v/>
      </c>
    </row>
    <row r="833" spans="2:30" x14ac:dyDescent="0.25">
      <c r="B833" s="9" t="s">
        <v>831</v>
      </c>
      <c r="C833" s="23" t="str">
        <f>VLOOKUP(B833,[2]Municipal!$C$15:$D$60549,2)</f>
        <v>Montenegro</v>
      </c>
      <c r="D833" s="11">
        <f>VLOOKUP($B833,'[1]Sin Corporativo'!$Q$6:$AA$1115,2)</f>
        <v>5306</v>
      </c>
      <c r="E833" s="10">
        <f>VLOOKUP($B833,'[1]Sin Corporativo'!$Q$6:$AA$1115,3)</f>
        <v>5356</v>
      </c>
      <c r="F833" s="10">
        <f>VLOOKUP($B833,'[1]Sin Corporativo'!$Q$6:$AA$1115,4)</f>
        <v>5511</v>
      </c>
      <c r="G833" s="12">
        <f>VLOOKUP($B833,'[1]Sin Corporativo'!$Q$6:$AA$1115,5)</f>
        <v>5687</v>
      </c>
      <c r="H833" s="11">
        <f>VLOOKUP($B833,'[1]Sin Corporativo'!$Q$6:$AA$1115,6)</f>
        <v>5753</v>
      </c>
      <c r="I833" s="10">
        <f>VLOOKUP($B833,'[1]Sin Corporativo'!$Q$6:$AA$1115,7)</f>
        <v>5645</v>
      </c>
      <c r="J833" s="10">
        <f>VLOOKUP($B833,'[1]Sin Corporativo'!$Q$6:$AA$1115,8)</f>
        <v>5691</v>
      </c>
      <c r="K833" s="7">
        <f>VLOOKUP($B833,'[1]Sin Corporativo'!$Q$6:$AA$1115,9)</f>
        <v>5920</v>
      </c>
      <c r="L833" s="11">
        <f>VLOOKUP($B833,'[1]Sin Corporativo'!$Q$6:$AA$1115,10)</f>
        <v>6026</v>
      </c>
      <c r="M833" s="10">
        <f>VLOOKUP($B833,'[1]Sin Corporativo'!$Q$6:$AA$1115,11)</f>
        <v>6018</v>
      </c>
      <c r="N833" s="29">
        <f>VLOOKUP($B833,'[2]pop-2020-2023'!$I$5:$M$1126,2)</f>
        <v>37595</v>
      </c>
      <c r="O833" s="28">
        <f>VLOOKUP($B833,'[2]pop-2020-2023'!$I$5:$M$1126,3)</f>
        <v>37847</v>
      </c>
      <c r="P833" s="28">
        <f>VLOOKUP($B833,'[2]pop-2020-2023'!$I$5:$M$1126,4)</f>
        <v>38032</v>
      </c>
      <c r="Q833" s="30">
        <f>VLOOKUP($B833,'[2]pop-2020-2023'!$I$5:$M$1126,5)</f>
        <v>38240</v>
      </c>
      <c r="R833" s="29">
        <f>VLOOKUP($B833,'[3]Hogares total'!$D$5:$L$1126,6)</f>
        <v>12623</v>
      </c>
      <c r="S833" s="28">
        <f>VLOOKUP($B833,'[3]Hogares total'!$D$5:$L$1126,7)</f>
        <v>12924</v>
      </c>
      <c r="T833" s="28">
        <f>VLOOKUP($B833,'[3]Hogares total'!$D$5:$L$1126,8)</f>
        <v>13247</v>
      </c>
      <c r="U833" s="30">
        <f>VLOOKUP($B833,'[3]Hogares total'!$D$5:$L$1126,9)</f>
        <v>13590</v>
      </c>
      <c r="V833" s="29"/>
      <c r="W833" s="43">
        <f t="shared" si="90"/>
        <v>0.14151716120168045</v>
      </c>
      <c r="X833" s="43">
        <f t="shared" si="91"/>
        <v>0.14842763988220445</v>
      </c>
      <c r="Y833" s="47">
        <f t="shared" si="92"/>
        <v>0.15737447698744769</v>
      </c>
      <c r="Z833" s="29"/>
      <c r="AA833" s="43">
        <f t="shared" si="93"/>
        <v>0.41442277932528632</v>
      </c>
      <c r="AB833" s="43">
        <f t="shared" si="94"/>
        <v>0.42613421906846832</v>
      </c>
      <c r="AC833" s="47">
        <f t="shared" si="95"/>
        <v>0.44282560706401763</v>
      </c>
      <c r="AD833" t="str">
        <f t="shared" si="89"/>
        <v/>
      </c>
    </row>
    <row r="834" spans="2:30" x14ac:dyDescent="0.25">
      <c r="B834" s="9" t="s">
        <v>832</v>
      </c>
      <c r="C834" s="23" t="str">
        <f>VLOOKUP(B834,[2]Municipal!$C$15:$D$60549,2)</f>
        <v>Pijao</v>
      </c>
      <c r="D834" s="11">
        <f>VLOOKUP($B834,'[1]Sin Corporativo'!$Q$6:$AA$1115,2)</f>
        <v>133</v>
      </c>
      <c r="E834" s="10">
        <f>VLOOKUP($B834,'[1]Sin Corporativo'!$Q$6:$AA$1115,3)</f>
        <v>135</v>
      </c>
      <c r="F834" s="10">
        <f>VLOOKUP($B834,'[1]Sin Corporativo'!$Q$6:$AA$1115,4)</f>
        <v>153</v>
      </c>
      <c r="G834" s="12">
        <f>VLOOKUP($B834,'[1]Sin Corporativo'!$Q$6:$AA$1115,5)</f>
        <v>179</v>
      </c>
      <c r="H834" s="11">
        <f>VLOOKUP($B834,'[1]Sin Corporativo'!$Q$6:$AA$1115,6)</f>
        <v>228</v>
      </c>
      <c r="I834" s="10">
        <f>VLOOKUP($B834,'[1]Sin Corporativo'!$Q$6:$AA$1115,7)</f>
        <v>235</v>
      </c>
      <c r="J834" s="10">
        <f>VLOOKUP($B834,'[1]Sin Corporativo'!$Q$6:$AA$1115,8)</f>
        <v>268</v>
      </c>
      <c r="K834" s="7">
        <f>VLOOKUP($B834,'[1]Sin Corporativo'!$Q$6:$AA$1115,9)</f>
        <v>286</v>
      </c>
      <c r="L834" s="11">
        <f>VLOOKUP($B834,'[1]Sin Corporativo'!$Q$6:$AA$1115,10)</f>
        <v>292</v>
      </c>
      <c r="M834" s="10">
        <f>VLOOKUP($B834,'[1]Sin Corporativo'!$Q$6:$AA$1115,11)</f>
        <v>308</v>
      </c>
      <c r="N834" s="29">
        <f>VLOOKUP($B834,'[2]pop-2020-2023'!$I$5:$M$1126,2)</f>
        <v>5339</v>
      </c>
      <c r="O834" s="28">
        <f>VLOOKUP($B834,'[2]pop-2020-2023'!$I$5:$M$1126,3)</f>
        <v>5351</v>
      </c>
      <c r="P834" s="28">
        <f>VLOOKUP($B834,'[2]pop-2020-2023'!$I$5:$M$1126,4)</f>
        <v>5389</v>
      </c>
      <c r="Q834" s="30">
        <f>VLOOKUP($B834,'[2]pop-2020-2023'!$I$5:$M$1126,5)</f>
        <v>5439</v>
      </c>
      <c r="R834" s="29">
        <f>VLOOKUP($B834,'[3]Hogares total'!$D$5:$L$1126,6)</f>
        <v>1707</v>
      </c>
      <c r="S834" s="28">
        <f>VLOOKUP($B834,'[3]Hogares total'!$D$5:$L$1126,7)</f>
        <v>1749</v>
      </c>
      <c r="T834" s="28">
        <f>VLOOKUP($B834,'[3]Hogares total'!$D$5:$L$1126,8)</f>
        <v>1792</v>
      </c>
      <c r="U834" s="30">
        <f>VLOOKUP($B834,'[3]Hogares total'!$D$5:$L$1126,9)</f>
        <v>1837</v>
      </c>
      <c r="V834" s="29"/>
      <c r="W834" s="43">
        <f t="shared" si="90"/>
        <v>2.5228929172117363E-2</v>
      </c>
      <c r="X834" s="43">
        <f t="shared" si="91"/>
        <v>4.3607348302096866E-2</v>
      </c>
      <c r="Y834" s="47">
        <f t="shared" si="92"/>
        <v>5.6628056628056631E-2</v>
      </c>
      <c r="Z834" s="29"/>
      <c r="AA834" s="43">
        <f t="shared" si="93"/>
        <v>7.7186963979416809E-2</v>
      </c>
      <c r="AB834" s="43">
        <f t="shared" si="94"/>
        <v>0.13113839285714285</v>
      </c>
      <c r="AC834" s="47">
        <f t="shared" si="95"/>
        <v>0.16766467065868262</v>
      </c>
      <c r="AD834" t="str">
        <f t="shared" si="89"/>
        <v/>
      </c>
    </row>
    <row r="835" spans="2:30" x14ac:dyDescent="0.25">
      <c r="B835" s="9" t="s">
        <v>833</v>
      </c>
      <c r="C835" s="23" t="str">
        <f>VLOOKUP(B835,[2]Municipal!$C$15:$D$60549,2)</f>
        <v>Quimbaya</v>
      </c>
      <c r="D835" s="11">
        <f>VLOOKUP($B835,'[1]Sin Corporativo'!$Q$6:$AA$1115,2)</f>
        <v>4191</v>
      </c>
      <c r="E835" s="10">
        <f>VLOOKUP($B835,'[1]Sin Corporativo'!$Q$6:$AA$1115,3)</f>
        <v>4324</v>
      </c>
      <c r="F835" s="10">
        <f>VLOOKUP($B835,'[1]Sin Corporativo'!$Q$6:$AA$1115,4)</f>
        <v>4126</v>
      </c>
      <c r="G835" s="12">
        <f>VLOOKUP($B835,'[1]Sin Corporativo'!$Q$6:$AA$1115,5)</f>
        <v>4269</v>
      </c>
      <c r="H835" s="11">
        <f>VLOOKUP($B835,'[1]Sin Corporativo'!$Q$6:$AA$1115,6)</f>
        <v>4253</v>
      </c>
      <c r="I835" s="10">
        <f>VLOOKUP($B835,'[1]Sin Corporativo'!$Q$6:$AA$1115,7)</f>
        <v>4233</v>
      </c>
      <c r="J835" s="10">
        <f>VLOOKUP($B835,'[1]Sin Corporativo'!$Q$6:$AA$1115,8)</f>
        <v>4251</v>
      </c>
      <c r="K835" s="7">
        <f>VLOOKUP($B835,'[1]Sin Corporativo'!$Q$6:$AA$1115,9)</f>
        <v>4209</v>
      </c>
      <c r="L835" s="11">
        <f>VLOOKUP($B835,'[1]Sin Corporativo'!$Q$6:$AA$1115,10)</f>
        <v>4303</v>
      </c>
      <c r="M835" s="10">
        <f>VLOOKUP($B835,'[1]Sin Corporativo'!$Q$6:$AA$1115,11)</f>
        <v>4529</v>
      </c>
      <c r="N835" s="29">
        <f>VLOOKUP($B835,'[2]pop-2020-2023'!$I$5:$M$1126,2)</f>
        <v>31362</v>
      </c>
      <c r="O835" s="28">
        <f>VLOOKUP($B835,'[2]pop-2020-2023'!$I$5:$M$1126,3)</f>
        <v>31513</v>
      </c>
      <c r="P835" s="28">
        <f>VLOOKUP($B835,'[2]pop-2020-2023'!$I$5:$M$1126,4)</f>
        <v>31665</v>
      </c>
      <c r="Q835" s="30">
        <f>VLOOKUP($B835,'[2]pop-2020-2023'!$I$5:$M$1126,5)</f>
        <v>31844</v>
      </c>
      <c r="R835" s="29">
        <f>VLOOKUP($B835,'[3]Hogares total'!$D$5:$L$1126,6)</f>
        <v>10698</v>
      </c>
      <c r="S835" s="28">
        <f>VLOOKUP($B835,'[3]Hogares total'!$D$5:$L$1126,7)</f>
        <v>10951</v>
      </c>
      <c r="T835" s="28">
        <f>VLOOKUP($B835,'[3]Hogares total'!$D$5:$L$1126,8)</f>
        <v>11225</v>
      </c>
      <c r="U835" s="30">
        <f>VLOOKUP($B835,'[3]Hogares total'!$D$5:$L$1126,9)</f>
        <v>11515</v>
      </c>
      <c r="V835" s="29"/>
      <c r="W835" s="43">
        <f t="shared" si="90"/>
        <v>0.13721321359438962</v>
      </c>
      <c r="X835" s="43">
        <f t="shared" si="91"/>
        <v>0.13368072003789674</v>
      </c>
      <c r="Y835" s="47">
        <f t="shared" si="92"/>
        <v>0.14222459490013817</v>
      </c>
      <c r="Z835" s="29"/>
      <c r="AA835" s="43">
        <f t="shared" si="93"/>
        <v>0.39484978540772531</v>
      </c>
      <c r="AB835" s="43">
        <f t="shared" si="94"/>
        <v>0.37710467706013362</v>
      </c>
      <c r="AC835" s="47">
        <f t="shared" si="95"/>
        <v>0.39331306990881459</v>
      </c>
      <c r="AD835" t="str">
        <f t="shared" si="89"/>
        <v/>
      </c>
    </row>
    <row r="836" spans="2:30" x14ac:dyDescent="0.25">
      <c r="B836" s="9" t="s">
        <v>834</v>
      </c>
      <c r="C836" s="23" t="str">
        <f>VLOOKUP(B836,[2]Municipal!$C$15:$D$60549,2)</f>
        <v>Salento</v>
      </c>
      <c r="D836" s="11">
        <f>VLOOKUP($B836,'[1]Sin Corporativo'!$Q$6:$AA$1115,2)</f>
        <v>539</v>
      </c>
      <c r="E836" s="10">
        <f>VLOOKUP($B836,'[1]Sin Corporativo'!$Q$6:$AA$1115,3)</f>
        <v>630</v>
      </c>
      <c r="F836" s="10">
        <f>VLOOKUP($B836,'[1]Sin Corporativo'!$Q$6:$AA$1115,4)</f>
        <v>517</v>
      </c>
      <c r="G836" s="12">
        <f>VLOOKUP($B836,'[1]Sin Corporativo'!$Q$6:$AA$1115,5)</f>
        <v>524</v>
      </c>
      <c r="H836" s="11">
        <f>VLOOKUP($B836,'[1]Sin Corporativo'!$Q$6:$AA$1115,6)</f>
        <v>555</v>
      </c>
      <c r="I836" s="10">
        <f>VLOOKUP($B836,'[1]Sin Corporativo'!$Q$6:$AA$1115,7)</f>
        <v>579</v>
      </c>
      <c r="J836" s="10">
        <f>VLOOKUP($B836,'[1]Sin Corporativo'!$Q$6:$AA$1115,8)</f>
        <v>472</v>
      </c>
      <c r="K836" s="7">
        <f>VLOOKUP($B836,'[1]Sin Corporativo'!$Q$6:$AA$1115,9)</f>
        <v>481</v>
      </c>
      <c r="L836" s="11">
        <f>VLOOKUP($B836,'[1]Sin Corporativo'!$Q$6:$AA$1115,10)</f>
        <v>541</v>
      </c>
      <c r="M836" s="10">
        <f>VLOOKUP($B836,'[1]Sin Corporativo'!$Q$6:$AA$1115,11)</f>
        <v>622</v>
      </c>
      <c r="N836" s="29">
        <f>VLOOKUP($B836,'[2]pop-2020-2023'!$I$5:$M$1126,2)</f>
        <v>9552</v>
      </c>
      <c r="O836" s="28">
        <f>VLOOKUP($B836,'[2]pop-2020-2023'!$I$5:$M$1126,3)</f>
        <v>9626</v>
      </c>
      <c r="P836" s="28">
        <f>VLOOKUP($B836,'[2]pop-2020-2023'!$I$5:$M$1126,4)</f>
        <v>9685</v>
      </c>
      <c r="Q836" s="30">
        <f>VLOOKUP($B836,'[2]pop-2020-2023'!$I$5:$M$1126,5)</f>
        <v>9748</v>
      </c>
      <c r="R836" s="29">
        <f>VLOOKUP($B836,'[3]Hogares total'!$D$5:$L$1126,6)</f>
        <v>3673</v>
      </c>
      <c r="S836" s="28">
        <f>VLOOKUP($B836,'[3]Hogares total'!$D$5:$L$1126,7)</f>
        <v>3766</v>
      </c>
      <c r="T836" s="28">
        <f>VLOOKUP($B836,'[3]Hogares total'!$D$5:$L$1126,8)</f>
        <v>3857</v>
      </c>
      <c r="U836" s="30">
        <f>VLOOKUP($B836,'[3]Hogares total'!$D$5:$L$1126,9)</f>
        <v>3952</v>
      </c>
      <c r="V836" s="29"/>
      <c r="W836" s="43">
        <f t="shared" si="90"/>
        <v>6.5447745688759607E-2</v>
      </c>
      <c r="X836" s="43">
        <f t="shared" si="91"/>
        <v>5.9783169850283945E-2</v>
      </c>
      <c r="Y836" s="47">
        <f t="shared" si="92"/>
        <v>6.3807960607304065E-2</v>
      </c>
      <c r="Z836" s="29"/>
      <c r="AA836" s="43">
        <f t="shared" si="93"/>
        <v>0.16728624535315986</v>
      </c>
      <c r="AB836" s="43">
        <f t="shared" si="94"/>
        <v>0.15011667098781437</v>
      </c>
      <c r="AC836" s="47">
        <f t="shared" si="95"/>
        <v>0.15738866396761134</v>
      </c>
      <c r="AD836" t="str">
        <f t="shared" si="89"/>
        <v/>
      </c>
    </row>
    <row r="837" spans="2:30" x14ac:dyDescent="0.25">
      <c r="B837" s="9" t="s">
        <v>835</v>
      </c>
      <c r="C837" s="23" t="str">
        <f>VLOOKUP(B837,[2]Municipal!$C$15:$D$60549,2)</f>
        <v>Pereira</v>
      </c>
      <c r="D837" s="11">
        <f>VLOOKUP($B837,'[1]Sin Corporativo'!$Q$6:$AA$1115,2)</f>
        <v>117350</v>
      </c>
      <c r="E837" s="10">
        <f>VLOOKUP($B837,'[1]Sin Corporativo'!$Q$6:$AA$1115,3)</f>
        <v>119846</v>
      </c>
      <c r="F837" s="10">
        <f>VLOOKUP($B837,'[1]Sin Corporativo'!$Q$6:$AA$1115,4)</f>
        <v>118976</v>
      </c>
      <c r="G837" s="12">
        <f>VLOOKUP($B837,'[1]Sin Corporativo'!$Q$6:$AA$1115,5)</f>
        <v>120535</v>
      </c>
      <c r="H837" s="11">
        <f>VLOOKUP($B837,'[1]Sin Corporativo'!$Q$6:$AA$1115,6)</f>
        <v>109862</v>
      </c>
      <c r="I837" s="10">
        <f>VLOOKUP($B837,'[1]Sin Corporativo'!$Q$6:$AA$1115,7)</f>
        <v>119527</v>
      </c>
      <c r="J837" s="10">
        <f>VLOOKUP($B837,'[1]Sin Corporativo'!$Q$6:$AA$1115,8)</f>
        <v>108597</v>
      </c>
      <c r="K837" s="7">
        <f>VLOOKUP($B837,'[1]Sin Corporativo'!$Q$6:$AA$1115,9)</f>
        <v>122215</v>
      </c>
      <c r="L837" s="11">
        <f>VLOOKUP($B837,'[1]Sin Corporativo'!$Q$6:$AA$1115,10)</f>
        <v>123883</v>
      </c>
      <c r="M837" s="10">
        <f>VLOOKUP($B837,'[1]Sin Corporativo'!$Q$6:$AA$1115,11)</f>
        <v>122131</v>
      </c>
      <c r="N837" s="29">
        <f>VLOOKUP($B837,'[2]pop-2020-2023'!$I$5:$M$1126,2)</f>
        <v>477068</v>
      </c>
      <c r="O837" s="28">
        <f>VLOOKUP($B837,'[2]pop-2020-2023'!$I$5:$M$1126,3)</f>
        <v>479864</v>
      </c>
      <c r="P837" s="28">
        <f>VLOOKUP($B837,'[2]pop-2020-2023'!$I$5:$M$1126,4)</f>
        <v>480739</v>
      </c>
      <c r="Q837" s="30">
        <f>VLOOKUP($B837,'[2]pop-2020-2023'!$I$5:$M$1126,5)</f>
        <v>481768</v>
      </c>
      <c r="R837" s="29">
        <f>VLOOKUP($B837,'[3]Hogares total'!$D$5:$L$1126,6)</f>
        <v>164530</v>
      </c>
      <c r="S837" s="28">
        <f>VLOOKUP($B837,'[3]Hogares total'!$D$5:$L$1126,7)</f>
        <v>168107</v>
      </c>
      <c r="T837" s="28">
        <f>VLOOKUP($B837,'[3]Hogares total'!$D$5:$L$1126,8)</f>
        <v>172012</v>
      </c>
      <c r="U837" s="30">
        <f>VLOOKUP($B837,'[3]Hogares total'!$D$5:$L$1126,9)</f>
        <v>176141</v>
      </c>
      <c r="V837" s="29"/>
      <c r="W837" s="43">
        <f t="shared" si="90"/>
        <v>0.24974992914659153</v>
      </c>
      <c r="X837" s="43">
        <f t="shared" si="91"/>
        <v>0.24863179396720467</v>
      </c>
      <c r="Y837" s="47">
        <f t="shared" si="92"/>
        <v>0.25350583683432687</v>
      </c>
      <c r="Z837" s="29"/>
      <c r="AA837" s="43">
        <f t="shared" si="93"/>
        <v>0.71291498866793168</v>
      </c>
      <c r="AB837" s="43">
        <f t="shared" si="94"/>
        <v>0.6948759388879846</v>
      </c>
      <c r="AC837" s="47">
        <f t="shared" si="95"/>
        <v>0.6933706519209043</v>
      </c>
      <c r="AD837" t="str">
        <f t="shared" si="89"/>
        <v/>
      </c>
    </row>
    <row r="838" spans="2:30" x14ac:dyDescent="0.25">
      <c r="B838" s="9" t="s">
        <v>836</v>
      </c>
      <c r="C838" s="23" t="str">
        <f>VLOOKUP(B838,[2]Municipal!$C$15:$D$60549,2)</f>
        <v>Apía</v>
      </c>
      <c r="D838" s="11">
        <f>VLOOKUP($B838,'[1]Sin Corporativo'!$Q$6:$AA$1115,2)</f>
        <v>174</v>
      </c>
      <c r="E838" s="10">
        <f>VLOOKUP($B838,'[1]Sin Corporativo'!$Q$6:$AA$1115,3)</f>
        <v>184</v>
      </c>
      <c r="F838" s="10">
        <f>VLOOKUP($B838,'[1]Sin Corporativo'!$Q$6:$AA$1115,4)</f>
        <v>180</v>
      </c>
      <c r="G838" s="12">
        <f>VLOOKUP($B838,'[1]Sin Corporativo'!$Q$6:$AA$1115,5)</f>
        <v>183</v>
      </c>
      <c r="H838" s="11">
        <f>VLOOKUP($B838,'[1]Sin Corporativo'!$Q$6:$AA$1115,6)</f>
        <v>627</v>
      </c>
      <c r="I838" s="10">
        <f>VLOOKUP($B838,'[1]Sin Corporativo'!$Q$6:$AA$1115,7)</f>
        <v>202</v>
      </c>
      <c r="J838" s="10">
        <f>VLOOKUP($B838,'[1]Sin Corporativo'!$Q$6:$AA$1115,8)</f>
        <v>189</v>
      </c>
      <c r="K838" s="7">
        <f>VLOOKUP($B838,'[1]Sin Corporativo'!$Q$6:$AA$1115,9)</f>
        <v>182</v>
      </c>
      <c r="L838" s="11">
        <f>VLOOKUP($B838,'[1]Sin Corporativo'!$Q$6:$AA$1115,10)</f>
        <v>182</v>
      </c>
      <c r="M838" s="10">
        <f>VLOOKUP($B838,'[1]Sin Corporativo'!$Q$6:$AA$1115,11)</f>
        <v>187</v>
      </c>
      <c r="N838" s="29">
        <f>VLOOKUP($B838,'[2]pop-2020-2023'!$I$5:$M$1126,2)</f>
        <v>12549</v>
      </c>
      <c r="O838" s="28">
        <f>VLOOKUP($B838,'[2]pop-2020-2023'!$I$5:$M$1126,3)</f>
        <v>12559</v>
      </c>
      <c r="P838" s="28">
        <f>VLOOKUP($B838,'[2]pop-2020-2023'!$I$5:$M$1126,4)</f>
        <v>12612</v>
      </c>
      <c r="Q838" s="30">
        <f>VLOOKUP($B838,'[2]pop-2020-2023'!$I$5:$M$1126,5)</f>
        <v>12613</v>
      </c>
      <c r="R838" s="29">
        <f>VLOOKUP($B838,'[3]Hogares total'!$D$5:$L$1126,6)</f>
        <v>4132</v>
      </c>
      <c r="S838" s="28">
        <f>VLOOKUP($B838,'[3]Hogares total'!$D$5:$L$1126,7)</f>
        <v>4229</v>
      </c>
      <c r="T838" s="28">
        <f>VLOOKUP($B838,'[3]Hogares total'!$D$5:$L$1126,8)</f>
        <v>4329</v>
      </c>
      <c r="U838" s="30">
        <f>VLOOKUP($B838,'[3]Hogares total'!$D$5:$L$1126,9)</f>
        <v>4434</v>
      </c>
      <c r="V838" s="29"/>
      <c r="W838" s="43">
        <f t="shared" si="90"/>
        <v>1.4650847997452027E-2</v>
      </c>
      <c r="X838" s="43">
        <f t="shared" si="91"/>
        <v>1.6016492229622582E-2</v>
      </c>
      <c r="Y838" s="47">
        <f t="shared" si="92"/>
        <v>1.4825973202251645E-2</v>
      </c>
      <c r="Z838" s="29"/>
      <c r="AA838" s="43">
        <f t="shared" si="93"/>
        <v>4.3509103807046583E-2</v>
      </c>
      <c r="AB838" s="43">
        <f t="shared" si="94"/>
        <v>4.6662046662046659E-2</v>
      </c>
      <c r="AC838" s="47">
        <f t="shared" si="95"/>
        <v>4.2174109156517814E-2</v>
      </c>
      <c r="AD838" t="str">
        <f t="shared" ref="AD838:AD901" si="96">IF(AC838&gt;100%,"&gt;100%","")</f>
        <v/>
      </c>
    </row>
    <row r="839" spans="2:30" x14ac:dyDescent="0.25">
      <c r="B839" s="9" t="s">
        <v>837</v>
      </c>
      <c r="C839" s="23" t="str">
        <f>VLOOKUP(B839,[2]Municipal!$C$15:$D$60549,2)</f>
        <v>Balboa</v>
      </c>
      <c r="D839" s="11">
        <f>VLOOKUP($B839,'[1]Sin Corporativo'!$Q$6:$AA$1115,2)</f>
        <v>61</v>
      </c>
      <c r="E839" s="10">
        <f>VLOOKUP($B839,'[1]Sin Corporativo'!$Q$6:$AA$1115,3)</f>
        <v>55</v>
      </c>
      <c r="F839" s="10">
        <f>VLOOKUP($B839,'[1]Sin Corporativo'!$Q$6:$AA$1115,4)</f>
        <v>101</v>
      </c>
      <c r="G839" s="12">
        <f>VLOOKUP($B839,'[1]Sin Corporativo'!$Q$6:$AA$1115,5)</f>
        <v>129</v>
      </c>
      <c r="H839" s="11">
        <f>VLOOKUP($B839,'[1]Sin Corporativo'!$Q$6:$AA$1115,6)</f>
        <v>126</v>
      </c>
      <c r="I839" s="10">
        <f>VLOOKUP($B839,'[1]Sin Corporativo'!$Q$6:$AA$1115,7)</f>
        <v>44</v>
      </c>
      <c r="J839" s="10">
        <f>VLOOKUP($B839,'[1]Sin Corporativo'!$Q$6:$AA$1115,8)</f>
        <v>124</v>
      </c>
      <c r="K839" s="7">
        <f>VLOOKUP($B839,'[1]Sin Corporativo'!$Q$6:$AA$1115,9)</f>
        <v>54</v>
      </c>
      <c r="L839" s="11">
        <f>VLOOKUP($B839,'[1]Sin Corporativo'!$Q$6:$AA$1115,10)</f>
        <v>44</v>
      </c>
      <c r="M839" s="10">
        <f>VLOOKUP($B839,'[1]Sin Corporativo'!$Q$6:$AA$1115,11)</f>
        <v>124</v>
      </c>
      <c r="N839" s="29">
        <f>VLOOKUP($B839,'[2]pop-2020-2023'!$I$5:$M$1126,2)</f>
        <v>6476</v>
      </c>
      <c r="O839" s="28">
        <f>VLOOKUP($B839,'[2]pop-2020-2023'!$I$5:$M$1126,3)</f>
        <v>6480</v>
      </c>
      <c r="P839" s="28">
        <f>VLOOKUP($B839,'[2]pop-2020-2023'!$I$5:$M$1126,4)</f>
        <v>6476</v>
      </c>
      <c r="Q839" s="30">
        <f>VLOOKUP($B839,'[2]pop-2020-2023'!$I$5:$M$1126,5)</f>
        <v>6510</v>
      </c>
      <c r="R839" s="29">
        <f>VLOOKUP($B839,'[3]Hogares total'!$D$5:$L$1126,6)</f>
        <v>2017</v>
      </c>
      <c r="S839" s="28">
        <f>VLOOKUP($B839,'[3]Hogares total'!$D$5:$L$1126,7)</f>
        <v>2063</v>
      </c>
      <c r="T839" s="28">
        <f>VLOOKUP($B839,'[3]Hogares total'!$D$5:$L$1126,8)</f>
        <v>2110</v>
      </c>
      <c r="U839" s="30">
        <f>VLOOKUP($B839,'[3]Hogares total'!$D$5:$L$1126,9)</f>
        <v>2159</v>
      </c>
      <c r="V839" s="29"/>
      <c r="W839" s="43">
        <f t="shared" ref="W839:W902" si="97">+$E839/O839</f>
        <v>8.4876543209876538E-3</v>
      </c>
      <c r="X839" s="43">
        <f t="shared" ref="X839:X902" si="98">+$I839/P839</f>
        <v>6.7943174799258805E-3</v>
      </c>
      <c r="Y839" s="47">
        <f t="shared" ref="Y839:Y902" si="99">+$M839/Q839</f>
        <v>1.9047619047619049E-2</v>
      </c>
      <c r="Z839" s="29"/>
      <c r="AA839" s="43">
        <f t="shared" ref="AA839:AA902" si="100">+$E839/S839</f>
        <v>2.6660203587009209E-2</v>
      </c>
      <c r="AB839" s="43">
        <f t="shared" ref="AB839:AB902" si="101">+$I839/T839</f>
        <v>2.0853080568720379E-2</v>
      </c>
      <c r="AC839" s="47">
        <f t="shared" ref="AC839:AC902" si="102">+$M839/U839</f>
        <v>5.7433997220935618E-2</v>
      </c>
      <c r="AD839" t="str">
        <f t="shared" si="96"/>
        <v/>
      </c>
    </row>
    <row r="840" spans="2:30" x14ac:dyDescent="0.25">
      <c r="B840" s="9" t="s">
        <v>838</v>
      </c>
      <c r="C840" s="23" t="str">
        <f>VLOOKUP(B840,[2]Municipal!$C$15:$D$60549,2)</f>
        <v>Belén de Umbría</v>
      </c>
      <c r="D840" s="11">
        <f>VLOOKUP($B840,'[1]Sin Corporativo'!$Q$6:$AA$1115,2)</f>
        <v>1806</v>
      </c>
      <c r="E840" s="10">
        <f>VLOOKUP($B840,'[1]Sin Corporativo'!$Q$6:$AA$1115,3)</f>
        <v>1899</v>
      </c>
      <c r="F840" s="10">
        <f>VLOOKUP($B840,'[1]Sin Corporativo'!$Q$6:$AA$1115,4)</f>
        <v>1990</v>
      </c>
      <c r="G840" s="12">
        <f>VLOOKUP($B840,'[1]Sin Corporativo'!$Q$6:$AA$1115,5)</f>
        <v>2050</v>
      </c>
      <c r="H840" s="11">
        <f>VLOOKUP($B840,'[1]Sin Corporativo'!$Q$6:$AA$1115,6)</f>
        <v>2067</v>
      </c>
      <c r="I840" s="10">
        <f>VLOOKUP($B840,'[1]Sin Corporativo'!$Q$6:$AA$1115,7)</f>
        <v>2089</v>
      </c>
      <c r="J840" s="10">
        <f>VLOOKUP($B840,'[1]Sin Corporativo'!$Q$6:$AA$1115,8)</f>
        <v>2119</v>
      </c>
      <c r="K840" s="7">
        <f>VLOOKUP($B840,'[1]Sin Corporativo'!$Q$6:$AA$1115,9)</f>
        <v>2132</v>
      </c>
      <c r="L840" s="11">
        <f>VLOOKUP($B840,'[1]Sin Corporativo'!$Q$6:$AA$1115,10)</f>
        <v>2173</v>
      </c>
      <c r="M840" s="10">
        <f>VLOOKUP($B840,'[1]Sin Corporativo'!$Q$6:$AA$1115,11)</f>
        <v>2165</v>
      </c>
      <c r="N840" s="29">
        <f>VLOOKUP($B840,'[2]pop-2020-2023'!$I$5:$M$1126,2)</f>
        <v>25078</v>
      </c>
      <c r="O840" s="28">
        <f>VLOOKUP($B840,'[2]pop-2020-2023'!$I$5:$M$1126,3)</f>
        <v>25171</v>
      </c>
      <c r="P840" s="28">
        <f>VLOOKUP($B840,'[2]pop-2020-2023'!$I$5:$M$1126,4)</f>
        <v>25216</v>
      </c>
      <c r="Q840" s="30">
        <f>VLOOKUP($B840,'[2]pop-2020-2023'!$I$5:$M$1126,5)</f>
        <v>25276</v>
      </c>
      <c r="R840" s="29">
        <f>VLOOKUP($B840,'[3]Hogares total'!$D$5:$L$1126,6)</f>
        <v>8178</v>
      </c>
      <c r="S840" s="28">
        <f>VLOOKUP($B840,'[3]Hogares total'!$D$5:$L$1126,7)</f>
        <v>8364</v>
      </c>
      <c r="T840" s="28">
        <f>VLOOKUP($B840,'[3]Hogares total'!$D$5:$L$1126,8)</f>
        <v>8560</v>
      </c>
      <c r="U840" s="30">
        <f>VLOOKUP($B840,'[3]Hogares total'!$D$5:$L$1126,9)</f>
        <v>8765</v>
      </c>
      <c r="V840" s="29"/>
      <c r="W840" s="43">
        <f t="shared" si="97"/>
        <v>7.5443963291088947E-2</v>
      </c>
      <c r="X840" s="43">
        <f t="shared" si="98"/>
        <v>8.2844225888324879E-2</v>
      </c>
      <c r="Y840" s="47">
        <f t="shared" si="99"/>
        <v>8.5654375692356385E-2</v>
      </c>
      <c r="Z840" s="29"/>
      <c r="AA840" s="43">
        <f t="shared" si="100"/>
        <v>0.22704447632711622</v>
      </c>
      <c r="AB840" s="43">
        <f t="shared" si="101"/>
        <v>0.24404205607476637</v>
      </c>
      <c r="AC840" s="47">
        <f t="shared" si="102"/>
        <v>0.24700513405590416</v>
      </c>
      <c r="AD840" t="str">
        <f t="shared" si="96"/>
        <v/>
      </c>
    </row>
    <row r="841" spans="2:30" x14ac:dyDescent="0.25">
      <c r="B841" s="9" t="s">
        <v>839</v>
      </c>
      <c r="C841" s="23" t="str">
        <f>VLOOKUP(B841,[2]Municipal!$C$15:$D$60549,2)</f>
        <v>Dosquebradas</v>
      </c>
      <c r="D841" s="11">
        <f>VLOOKUP($B841,'[1]Sin Corporativo'!$Q$6:$AA$1115,2)</f>
        <v>56602</v>
      </c>
      <c r="E841" s="10">
        <f>VLOOKUP($B841,'[1]Sin Corporativo'!$Q$6:$AA$1115,3)</f>
        <v>56250</v>
      </c>
      <c r="F841" s="10">
        <f>VLOOKUP($B841,'[1]Sin Corporativo'!$Q$6:$AA$1115,4)</f>
        <v>55094</v>
      </c>
      <c r="G841" s="12">
        <f>VLOOKUP($B841,'[1]Sin Corporativo'!$Q$6:$AA$1115,5)</f>
        <v>56644</v>
      </c>
      <c r="H841" s="11">
        <f>VLOOKUP($B841,'[1]Sin Corporativo'!$Q$6:$AA$1115,6)</f>
        <v>55577</v>
      </c>
      <c r="I841" s="10">
        <f>VLOOKUP($B841,'[1]Sin Corporativo'!$Q$6:$AA$1115,7)</f>
        <v>55903</v>
      </c>
      <c r="J841" s="10">
        <f>VLOOKUP($B841,'[1]Sin Corporativo'!$Q$6:$AA$1115,8)</f>
        <v>54903</v>
      </c>
      <c r="K841" s="7">
        <f>VLOOKUP($B841,'[1]Sin Corporativo'!$Q$6:$AA$1115,9)</f>
        <v>54822</v>
      </c>
      <c r="L841" s="11">
        <f>VLOOKUP($B841,'[1]Sin Corporativo'!$Q$6:$AA$1115,10)</f>
        <v>54971</v>
      </c>
      <c r="M841" s="10">
        <f>VLOOKUP($B841,'[1]Sin Corporativo'!$Q$6:$AA$1115,11)</f>
        <v>54774</v>
      </c>
      <c r="N841" s="29">
        <f>VLOOKUP($B841,'[2]pop-2020-2023'!$I$5:$M$1126,2)</f>
        <v>222717</v>
      </c>
      <c r="O841" s="28">
        <f>VLOOKUP($B841,'[2]pop-2020-2023'!$I$5:$M$1126,3)</f>
        <v>224535</v>
      </c>
      <c r="P841" s="28">
        <f>VLOOKUP($B841,'[2]pop-2020-2023'!$I$5:$M$1126,4)</f>
        <v>225011</v>
      </c>
      <c r="Q841" s="30">
        <f>VLOOKUP($B841,'[2]pop-2020-2023'!$I$5:$M$1126,5)</f>
        <v>225540</v>
      </c>
      <c r="R841" s="29">
        <f>VLOOKUP($B841,'[3]Hogares total'!$D$5:$L$1126,6)</f>
        <v>75378</v>
      </c>
      <c r="S841" s="28">
        <f>VLOOKUP($B841,'[3]Hogares total'!$D$5:$L$1126,7)</f>
        <v>77015</v>
      </c>
      <c r="T841" s="28">
        <f>VLOOKUP($B841,'[3]Hogares total'!$D$5:$L$1126,8)</f>
        <v>78815</v>
      </c>
      <c r="U841" s="30">
        <f>VLOOKUP($B841,'[3]Hogares total'!$D$5:$L$1126,9)</f>
        <v>80719</v>
      </c>
      <c r="V841" s="29"/>
      <c r="W841" s="43">
        <f t="shared" si="97"/>
        <v>0.25051773665575522</v>
      </c>
      <c r="X841" s="43">
        <f t="shared" si="98"/>
        <v>0.24844563154690216</v>
      </c>
      <c r="Y841" s="47">
        <f t="shared" si="99"/>
        <v>0.24285714285714285</v>
      </c>
      <c r="Z841" s="29"/>
      <c r="AA841" s="43">
        <f t="shared" si="100"/>
        <v>0.73037719924689992</v>
      </c>
      <c r="AB841" s="43">
        <f t="shared" si="101"/>
        <v>0.70929391613271586</v>
      </c>
      <c r="AC841" s="47">
        <f t="shared" si="102"/>
        <v>0.67857629554380006</v>
      </c>
      <c r="AD841" s="28">
        <f>+T841-K841</f>
        <v>23993</v>
      </c>
    </row>
    <row r="842" spans="2:30" x14ac:dyDescent="0.25">
      <c r="B842" s="9" t="s">
        <v>840</v>
      </c>
      <c r="C842" s="23" t="str">
        <f>VLOOKUP(B842,[2]Municipal!$C$15:$D$60549,2)</f>
        <v>Guática</v>
      </c>
      <c r="D842" s="11">
        <f>VLOOKUP($B842,'[1]Sin Corporativo'!$Q$6:$AA$1115,2)</f>
        <v>80</v>
      </c>
      <c r="E842" s="10">
        <f>VLOOKUP($B842,'[1]Sin Corporativo'!$Q$6:$AA$1115,3)</f>
        <v>71</v>
      </c>
      <c r="F842" s="10">
        <f>VLOOKUP($B842,'[1]Sin Corporativo'!$Q$6:$AA$1115,4)</f>
        <v>51</v>
      </c>
      <c r="G842" s="12">
        <f>VLOOKUP($B842,'[1]Sin Corporativo'!$Q$6:$AA$1115,5)</f>
        <v>53</v>
      </c>
      <c r="H842" s="11">
        <f>VLOOKUP($B842,'[1]Sin Corporativo'!$Q$6:$AA$1115,6)</f>
        <v>20</v>
      </c>
      <c r="I842" s="10">
        <f>VLOOKUP($B842,'[1]Sin Corporativo'!$Q$6:$AA$1115,7)</f>
        <v>20</v>
      </c>
      <c r="J842" s="10">
        <f>VLOOKUP($B842,'[1]Sin Corporativo'!$Q$6:$AA$1115,8)</f>
        <v>21</v>
      </c>
      <c r="K842" s="7">
        <f>VLOOKUP($B842,'[1]Sin Corporativo'!$Q$6:$AA$1115,9)</f>
        <v>13</v>
      </c>
      <c r="L842" s="11">
        <f>VLOOKUP($B842,'[1]Sin Corporativo'!$Q$6:$AA$1115,10)</f>
        <v>21</v>
      </c>
      <c r="M842" s="10">
        <f>VLOOKUP($B842,'[1]Sin Corporativo'!$Q$6:$AA$1115,11)</f>
        <v>19</v>
      </c>
      <c r="N842" s="29">
        <f>VLOOKUP($B842,'[2]pop-2020-2023'!$I$5:$M$1126,2)</f>
        <v>12325</v>
      </c>
      <c r="O842" s="28">
        <f>VLOOKUP($B842,'[2]pop-2020-2023'!$I$5:$M$1126,3)</f>
        <v>12367</v>
      </c>
      <c r="P842" s="28">
        <f>VLOOKUP($B842,'[2]pop-2020-2023'!$I$5:$M$1126,4)</f>
        <v>12374</v>
      </c>
      <c r="Q842" s="30">
        <f>VLOOKUP($B842,'[2]pop-2020-2023'!$I$5:$M$1126,5)</f>
        <v>12423</v>
      </c>
      <c r="R842" s="29">
        <f>VLOOKUP($B842,'[3]Hogares total'!$D$5:$L$1126,6)</f>
        <v>4306</v>
      </c>
      <c r="S842" s="28">
        <f>VLOOKUP($B842,'[3]Hogares total'!$D$5:$L$1126,7)</f>
        <v>4402</v>
      </c>
      <c r="T842" s="28">
        <f>VLOOKUP($B842,'[3]Hogares total'!$D$5:$L$1126,8)</f>
        <v>4501</v>
      </c>
      <c r="U842" s="30">
        <f>VLOOKUP($B842,'[3]Hogares total'!$D$5:$L$1126,9)</f>
        <v>4607</v>
      </c>
      <c r="V842" s="29"/>
      <c r="W842" s="43">
        <f t="shared" si="97"/>
        <v>5.7410851459529389E-3</v>
      </c>
      <c r="X842" s="43">
        <f t="shared" si="98"/>
        <v>1.6162922256343947E-3</v>
      </c>
      <c r="Y842" s="47">
        <f t="shared" si="99"/>
        <v>1.5294212348064074E-3</v>
      </c>
      <c r="Z842" s="29"/>
      <c r="AA842" s="43">
        <f t="shared" si="100"/>
        <v>1.6129032258064516E-2</v>
      </c>
      <c r="AB842" s="43">
        <f t="shared" si="101"/>
        <v>4.4434570095534323E-3</v>
      </c>
      <c r="AC842" s="47">
        <f t="shared" si="102"/>
        <v>4.1241588886477103E-3</v>
      </c>
      <c r="AD842" t="str">
        <f t="shared" si="96"/>
        <v/>
      </c>
    </row>
    <row r="843" spans="2:30" x14ac:dyDescent="0.25">
      <c r="B843" s="9" t="s">
        <v>841</v>
      </c>
      <c r="C843" s="23" t="str">
        <f>VLOOKUP(B843,[2]Municipal!$C$15:$D$60549,2)</f>
        <v>La Celia</v>
      </c>
      <c r="D843" s="11">
        <f>VLOOKUP($B843,'[1]Sin Corporativo'!$Q$6:$AA$1115,2)</f>
        <v>291</v>
      </c>
      <c r="E843" s="10">
        <f>VLOOKUP($B843,'[1]Sin Corporativo'!$Q$6:$AA$1115,3)</f>
        <v>293</v>
      </c>
      <c r="F843" s="10">
        <f>VLOOKUP($B843,'[1]Sin Corporativo'!$Q$6:$AA$1115,4)</f>
        <v>519</v>
      </c>
      <c r="G843" s="12">
        <f>VLOOKUP($B843,'[1]Sin Corporativo'!$Q$6:$AA$1115,5)</f>
        <v>422</v>
      </c>
      <c r="H843" s="11">
        <f>VLOOKUP($B843,'[1]Sin Corporativo'!$Q$6:$AA$1115,6)</f>
        <v>423</v>
      </c>
      <c r="I843" s="10">
        <f>VLOOKUP($B843,'[1]Sin Corporativo'!$Q$6:$AA$1115,7)</f>
        <v>31</v>
      </c>
      <c r="J843" s="10">
        <f>VLOOKUP($B843,'[1]Sin Corporativo'!$Q$6:$AA$1115,8)</f>
        <v>413</v>
      </c>
      <c r="K843" s="7">
        <f>VLOOKUP($B843,'[1]Sin Corporativo'!$Q$6:$AA$1115,9)</f>
        <v>29</v>
      </c>
      <c r="L843" s="11">
        <f>VLOOKUP($B843,'[1]Sin Corporativo'!$Q$6:$AA$1115,10)</f>
        <v>30</v>
      </c>
      <c r="M843" s="10">
        <f>VLOOKUP($B843,'[1]Sin Corporativo'!$Q$6:$AA$1115,11)</f>
        <v>424</v>
      </c>
      <c r="N843" s="29">
        <f>VLOOKUP($B843,'[2]pop-2020-2023'!$I$5:$M$1126,2)</f>
        <v>7596</v>
      </c>
      <c r="O843" s="28">
        <f>VLOOKUP($B843,'[2]pop-2020-2023'!$I$5:$M$1126,3)</f>
        <v>7612</v>
      </c>
      <c r="P843" s="28">
        <f>VLOOKUP($B843,'[2]pop-2020-2023'!$I$5:$M$1126,4)</f>
        <v>7634</v>
      </c>
      <c r="Q843" s="30">
        <f>VLOOKUP($B843,'[2]pop-2020-2023'!$I$5:$M$1126,5)</f>
        <v>7642</v>
      </c>
      <c r="R843" s="29">
        <f>VLOOKUP($B843,'[3]Hogares total'!$D$5:$L$1126,6)</f>
        <v>2575</v>
      </c>
      <c r="S843" s="28">
        <f>VLOOKUP($B843,'[3]Hogares total'!$D$5:$L$1126,7)</f>
        <v>2636</v>
      </c>
      <c r="T843" s="28">
        <f>VLOOKUP($B843,'[3]Hogares total'!$D$5:$L$1126,8)</f>
        <v>2698</v>
      </c>
      <c r="U843" s="30">
        <f>VLOOKUP($B843,'[3]Hogares total'!$D$5:$L$1126,9)</f>
        <v>2762</v>
      </c>
      <c r="V843" s="29"/>
      <c r="W843" s="43">
        <f t="shared" si="97"/>
        <v>3.8491854965843404E-2</v>
      </c>
      <c r="X843" s="43">
        <f t="shared" si="98"/>
        <v>4.0607807178412369E-3</v>
      </c>
      <c r="Y843" s="47">
        <f t="shared" si="99"/>
        <v>5.5482857890604552E-2</v>
      </c>
      <c r="Z843" s="29"/>
      <c r="AA843" s="43">
        <f t="shared" si="100"/>
        <v>0.11115326251896814</v>
      </c>
      <c r="AB843" s="43">
        <f t="shared" si="101"/>
        <v>1.1489992587101558E-2</v>
      </c>
      <c r="AC843" s="47">
        <f t="shared" si="102"/>
        <v>0.15351194786386677</v>
      </c>
      <c r="AD843" t="str">
        <f t="shared" si="96"/>
        <v/>
      </c>
    </row>
    <row r="844" spans="2:30" x14ac:dyDescent="0.25">
      <c r="B844" s="9" t="s">
        <v>842</v>
      </c>
      <c r="C844" s="23" t="str">
        <f>VLOOKUP(B844,[2]Municipal!$C$15:$D$60549,2)</f>
        <v>La Virginia</v>
      </c>
      <c r="D844" s="11">
        <f>VLOOKUP($B844,'[1]Sin Corporativo'!$Q$6:$AA$1115,2)</f>
        <v>5812</v>
      </c>
      <c r="E844" s="10">
        <f>VLOOKUP($B844,'[1]Sin Corporativo'!$Q$6:$AA$1115,3)</f>
        <v>5390</v>
      </c>
      <c r="F844" s="10">
        <f>VLOOKUP($B844,'[1]Sin Corporativo'!$Q$6:$AA$1115,4)</f>
        <v>4975</v>
      </c>
      <c r="G844" s="12">
        <f>VLOOKUP($B844,'[1]Sin Corporativo'!$Q$6:$AA$1115,5)</f>
        <v>4776</v>
      </c>
      <c r="H844" s="11">
        <f>VLOOKUP($B844,'[1]Sin Corporativo'!$Q$6:$AA$1115,6)</f>
        <v>4380</v>
      </c>
      <c r="I844" s="10">
        <f>VLOOKUP($B844,'[1]Sin Corporativo'!$Q$6:$AA$1115,7)</f>
        <v>4288</v>
      </c>
      <c r="J844" s="10">
        <f>VLOOKUP($B844,'[1]Sin Corporativo'!$Q$6:$AA$1115,8)</f>
        <v>4147</v>
      </c>
      <c r="K844" s="7">
        <f>VLOOKUP($B844,'[1]Sin Corporativo'!$Q$6:$AA$1115,9)</f>
        <v>4008</v>
      </c>
      <c r="L844" s="11">
        <f>VLOOKUP($B844,'[1]Sin Corporativo'!$Q$6:$AA$1115,10)</f>
        <v>3822</v>
      </c>
      <c r="M844" s="10">
        <f>VLOOKUP($B844,'[1]Sin Corporativo'!$Q$6:$AA$1115,11)</f>
        <v>3619</v>
      </c>
      <c r="N844" s="29">
        <f>VLOOKUP($B844,'[2]pop-2020-2023'!$I$5:$M$1126,2)</f>
        <v>28337</v>
      </c>
      <c r="O844" s="28">
        <f>VLOOKUP($B844,'[2]pop-2020-2023'!$I$5:$M$1126,3)</f>
        <v>28389</v>
      </c>
      <c r="P844" s="28">
        <f>VLOOKUP($B844,'[2]pop-2020-2023'!$I$5:$M$1126,4)</f>
        <v>28431</v>
      </c>
      <c r="Q844" s="30">
        <f>VLOOKUP($B844,'[2]pop-2020-2023'!$I$5:$M$1126,5)</f>
        <v>28488</v>
      </c>
      <c r="R844" s="29">
        <f>VLOOKUP($B844,'[3]Hogares total'!$D$5:$L$1126,6)</f>
        <v>9647</v>
      </c>
      <c r="S844" s="28">
        <f>VLOOKUP($B844,'[3]Hogares total'!$D$5:$L$1126,7)</f>
        <v>9856</v>
      </c>
      <c r="T844" s="28">
        <f>VLOOKUP($B844,'[3]Hogares total'!$D$5:$L$1126,8)</f>
        <v>10088</v>
      </c>
      <c r="U844" s="30">
        <f>VLOOKUP($B844,'[3]Hogares total'!$D$5:$L$1126,9)</f>
        <v>10332</v>
      </c>
      <c r="V844" s="29"/>
      <c r="W844" s="43">
        <f t="shared" si="97"/>
        <v>0.18986227059776675</v>
      </c>
      <c r="X844" s="43">
        <f t="shared" si="98"/>
        <v>0.15082128662375577</v>
      </c>
      <c r="Y844" s="47">
        <f t="shared" si="99"/>
        <v>0.12703594495928111</v>
      </c>
      <c r="Z844" s="29"/>
      <c r="AA844" s="43">
        <f t="shared" si="100"/>
        <v>0.546875</v>
      </c>
      <c r="AB844" s="43">
        <f t="shared" si="101"/>
        <v>0.42505947660586835</v>
      </c>
      <c r="AC844" s="47">
        <f t="shared" si="102"/>
        <v>0.35027100271002709</v>
      </c>
      <c r="AD844" t="str">
        <f t="shared" si="96"/>
        <v/>
      </c>
    </row>
    <row r="845" spans="2:30" x14ac:dyDescent="0.25">
      <c r="B845" s="9" t="s">
        <v>843</v>
      </c>
      <c r="C845" s="23" t="str">
        <f>VLOOKUP(B845,[2]Municipal!$C$15:$D$60549,2)</f>
        <v>Marsella</v>
      </c>
      <c r="D845" s="11">
        <f>VLOOKUP($B845,'[1]Sin Corporativo'!$Q$6:$AA$1115,2)</f>
        <v>742</v>
      </c>
      <c r="E845" s="10">
        <f>VLOOKUP($B845,'[1]Sin Corporativo'!$Q$6:$AA$1115,3)</f>
        <v>735</v>
      </c>
      <c r="F845" s="10">
        <f>VLOOKUP($B845,'[1]Sin Corporativo'!$Q$6:$AA$1115,4)</f>
        <v>762</v>
      </c>
      <c r="G845" s="12">
        <f>VLOOKUP($B845,'[1]Sin Corporativo'!$Q$6:$AA$1115,5)</f>
        <v>770</v>
      </c>
      <c r="H845" s="11">
        <f>VLOOKUP($B845,'[1]Sin Corporativo'!$Q$6:$AA$1115,6)</f>
        <v>635</v>
      </c>
      <c r="I845" s="10">
        <f>VLOOKUP($B845,'[1]Sin Corporativo'!$Q$6:$AA$1115,7)</f>
        <v>561</v>
      </c>
      <c r="J845" s="10">
        <f>VLOOKUP($B845,'[1]Sin Corporativo'!$Q$6:$AA$1115,8)</f>
        <v>532</v>
      </c>
      <c r="K845" s="7">
        <f>VLOOKUP($B845,'[1]Sin Corporativo'!$Q$6:$AA$1115,9)</f>
        <v>541</v>
      </c>
      <c r="L845" s="11">
        <f>VLOOKUP($B845,'[1]Sin Corporativo'!$Q$6:$AA$1115,10)</f>
        <v>473</v>
      </c>
      <c r="M845" s="10">
        <f>VLOOKUP($B845,'[1]Sin Corporativo'!$Q$6:$AA$1115,11)</f>
        <v>478</v>
      </c>
      <c r="N845" s="29">
        <f>VLOOKUP($B845,'[2]pop-2020-2023'!$I$5:$M$1126,2)</f>
        <v>17094</v>
      </c>
      <c r="O845" s="28">
        <f>VLOOKUP($B845,'[2]pop-2020-2023'!$I$5:$M$1126,3)</f>
        <v>17129</v>
      </c>
      <c r="P845" s="28">
        <f>VLOOKUP($B845,'[2]pop-2020-2023'!$I$5:$M$1126,4)</f>
        <v>17166</v>
      </c>
      <c r="Q845" s="30">
        <f>VLOOKUP($B845,'[2]pop-2020-2023'!$I$5:$M$1126,5)</f>
        <v>17208</v>
      </c>
      <c r="R845" s="29">
        <f>VLOOKUP($B845,'[3]Hogares total'!$D$5:$L$1126,6)</f>
        <v>5892</v>
      </c>
      <c r="S845" s="28">
        <f>VLOOKUP($B845,'[3]Hogares total'!$D$5:$L$1126,7)</f>
        <v>6028</v>
      </c>
      <c r="T845" s="28">
        <f>VLOOKUP($B845,'[3]Hogares total'!$D$5:$L$1126,8)</f>
        <v>6168</v>
      </c>
      <c r="U845" s="30">
        <f>VLOOKUP($B845,'[3]Hogares total'!$D$5:$L$1126,9)</f>
        <v>6312</v>
      </c>
      <c r="V845" s="29"/>
      <c r="W845" s="43">
        <f t="shared" si="97"/>
        <v>4.2909685328974254E-2</v>
      </c>
      <c r="X845" s="43">
        <f t="shared" si="98"/>
        <v>3.2680880810905276E-2</v>
      </c>
      <c r="Y845" s="47">
        <f t="shared" si="99"/>
        <v>2.7777777777777776E-2</v>
      </c>
      <c r="Z845" s="29"/>
      <c r="AA845" s="43">
        <f t="shared" si="100"/>
        <v>0.12193098871930989</v>
      </c>
      <c r="AB845" s="43">
        <f t="shared" si="101"/>
        <v>9.0953307392996105E-2</v>
      </c>
      <c r="AC845" s="47">
        <f t="shared" si="102"/>
        <v>7.5728770595690748E-2</v>
      </c>
      <c r="AD845" t="str">
        <f t="shared" si="96"/>
        <v/>
      </c>
    </row>
    <row r="846" spans="2:30" x14ac:dyDescent="0.25">
      <c r="B846" s="9" t="s">
        <v>844</v>
      </c>
      <c r="C846" s="23" t="str">
        <f>VLOOKUP(B846,[2]Municipal!$C$15:$D$60549,2)</f>
        <v>Mistrató</v>
      </c>
      <c r="D846" s="11">
        <f>VLOOKUP($B846,'[1]Sin Corporativo'!$Q$6:$AA$1115,2)</f>
        <v>195</v>
      </c>
      <c r="E846" s="10">
        <f>VLOOKUP($B846,'[1]Sin Corporativo'!$Q$6:$AA$1115,3)</f>
        <v>205</v>
      </c>
      <c r="F846" s="10">
        <f>VLOOKUP($B846,'[1]Sin Corporativo'!$Q$6:$AA$1115,4)</f>
        <v>464</v>
      </c>
      <c r="G846" s="12">
        <f>VLOOKUP($B846,'[1]Sin Corporativo'!$Q$6:$AA$1115,5)</f>
        <v>406</v>
      </c>
      <c r="H846" s="11">
        <f>VLOOKUP($B846,'[1]Sin Corporativo'!$Q$6:$AA$1115,6)</f>
        <v>376</v>
      </c>
      <c r="I846" s="10">
        <f>VLOOKUP($B846,'[1]Sin Corporativo'!$Q$6:$AA$1115,7)</f>
        <v>363</v>
      </c>
      <c r="J846" s="10">
        <f>VLOOKUP($B846,'[1]Sin Corporativo'!$Q$6:$AA$1115,8)</f>
        <v>165</v>
      </c>
      <c r="K846" s="7">
        <f>VLOOKUP($B846,'[1]Sin Corporativo'!$Q$6:$AA$1115,9)</f>
        <v>532</v>
      </c>
      <c r="L846" s="11">
        <f>VLOOKUP($B846,'[1]Sin Corporativo'!$Q$6:$AA$1115,10)</f>
        <v>188</v>
      </c>
      <c r="M846" s="10">
        <f>VLOOKUP($B846,'[1]Sin Corporativo'!$Q$6:$AA$1115,11)</f>
        <v>180</v>
      </c>
      <c r="N846" s="29">
        <f>VLOOKUP($B846,'[2]pop-2020-2023'!$I$5:$M$1126,2)</f>
        <v>17344</v>
      </c>
      <c r="O846" s="28">
        <f>VLOOKUP($B846,'[2]pop-2020-2023'!$I$5:$M$1126,3)</f>
        <v>17462</v>
      </c>
      <c r="P846" s="28">
        <f>VLOOKUP($B846,'[2]pop-2020-2023'!$I$5:$M$1126,4)</f>
        <v>17498</v>
      </c>
      <c r="Q846" s="30">
        <f>VLOOKUP($B846,'[2]pop-2020-2023'!$I$5:$M$1126,5)</f>
        <v>17527</v>
      </c>
      <c r="R846" s="29">
        <f>VLOOKUP($B846,'[3]Hogares total'!$D$5:$L$1126,6)</f>
        <v>4714</v>
      </c>
      <c r="S846" s="28">
        <f>VLOOKUP($B846,'[3]Hogares total'!$D$5:$L$1126,7)</f>
        <v>4841</v>
      </c>
      <c r="T846" s="28">
        <f>VLOOKUP($B846,'[3]Hogares total'!$D$5:$L$1126,8)</f>
        <v>4961</v>
      </c>
      <c r="U846" s="30">
        <f>VLOOKUP($B846,'[3]Hogares total'!$D$5:$L$1126,9)</f>
        <v>5085</v>
      </c>
      <c r="V846" s="29"/>
      <c r="W846" s="43">
        <f t="shared" si="97"/>
        <v>1.1739777803229871E-2</v>
      </c>
      <c r="X846" s="43">
        <f t="shared" si="98"/>
        <v>2.074522802606012E-2</v>
      </c>
      <c r="Y846" s="47">
        <f t="shared" si="99"/>
        <v>1.0269869344440007E-2</v>
      </c>
      <c r="Z846" s="29"/>
      <c r="AA846" s="43">
        <f t="shared" si="100"/>
        <v>4.2346622598636648E-2</v>
      </c>
      <c r="AB846" s="43">
        <f t="shared" si="101"/>
        <v>7.3170731707317069E-2</v>
      </c>
      <c r="AC846" s="47">
        <f t="shared" si="102"/>
        <v>3.5398230088495575E-2</v>
      </c>
      <c r="AD846" t="str">
        <f t="shared" si="96"/>
        <v/>
      </c>
    </row>
    <row r="847" spans="2:30" x14ac:dyDescent="0.25">
      <c r="B847" s="9" t="s">
        <v>845</v>
      </c>
      <c r="C847" s="23" t="str">
        <f>VLOOKUP(B847,[2]Municipal!$C$15:$D$60549,2)</f>
        <v>Pueblo Rico</v>
      </c>
      <c r="D847" s="11">
        <f>VLOOKUP($B847,'[1]Sin Corporativo'!$Q$6:$AA$1115,2)</f>
        <v>450</v>
      </c>
      <c r="E847" s="10">
        <f>VLOOKUP($B847,'[1]Sin Corporativo'!$Q$6:$AA$1115,3)</f>
        <v>383</v>
      </c>
      <c r="F847" s="10">
        <f>VLOOKUP($B847,'[1]Sin Corporativo'!$Q$6:$AA$1115,4)</f>
        <v>356</v>
      </c>
      <c r="G847" s="12">
        <f>VLOOKUP($B847,'[1]Sin Corporativo'!$Q$6:$AA$1115,5)</f>
        <v>354</v>
      </c>
      <c r="H847" s="11">
        <f>VLOOKUP($B847,'[1]Sin Corporativo'!$Q$6:$AA$1115,6)</f>
        <v>367</v>
      </c>
      <c r="I847" s="10">
        <f>VLOOKUP($B847,'[1]Sin Corporativo'!$Q$6:$AA$1115,7)</f>
        <v>388</v>
      </c>
      <c r="J847" s="10">
        <f>VLOOKUP($B847,'[1]Sin Corporativo'!$Q$6:$AA$1115,8)</f>
        <v>401</v>
      </c>
      <c r="K847" s="7">
        <f>VLOOKUP($B847,'[1]Sin Corporativo'!$Q$6:$AA$1115,9)</f>
        <v>386</v>
      </c>
      <c r="L847" s="11">
        <f>VLOOKUP($B847,'[1]Sin Corporativo'!$Q$6:$AA$1115,10)</f>
        <v>397</v>
      </c>
      <c r="M847" s="10">
        <f>VLOOKUP($B847,'[1]Sin Corporativo'!$Q$6:$AA$1115,11)</f>
        <v>368</v>
      </c>
      <c r="N847" s="29">
        <f>VLOOKUP($B847,'[2]pop-2020-2023'!$I$5:$M$1126,2)</f>
        <v>16549</v>
      </c>
      <c r="O847" s="28">
        <f>VLOOKUP($B847,'[2]pop-2020-2023'!$I$5:$M$1126,3)</f>
        <v>16671</v>
      </c>
      <c r="P847" s="28">
        <f>VLOOKUP($B847,'[2]pop-2020-2023'!$I$5:$M$1126,4)</f>
        <v>16706</v>
      </c>
      <c r="Q847" s="30">
        <f>VLOOKUP($B847,'[2]pop-2020-2023'!$I$5:$M$1126,5)</f>
        <v>16753</v>
      </c>
      <c r="R847" s="29">
        <f>VLOOKUP($B847,'[3]Hogares total'!$D$5:$L$1126,6)</f>
        <v>4275</v>
      </c>
      <c r="S847" s="28">
        <f>VLOOKUP($B847,'[3]Hogares total'!$D$5:$L$1126,7)</f>
        <v>4384</v>
      </c>
      <c r="T847" s="28">
        <f>VLOOKUP($B847,'[3]Hogares total'!$D$5:$L$1126,8)</f>
        <v>4486</v>
      </c>
      <c r="U847" s="30">
        <f>VLOOKUP($B847,'[3]Hogares total'!$D$5:$L$1126,9)</f>
        <v>4593</v>
      </c>
      <c r="V847" s="29"/>
      <c r="W847" s="43">
        <f t="shared" si="97"/>
        <v>2.2974026753044208E-2</v>
      </c>
      <c r="X847" s="43">
        <f t="shared" si="98"/>
        <v>2.3225188555010177E-2</v>
      </c>
      <c r="Y847" s="47">
        <f t="shared" si="99"/>
        <v>2.1966215006267536E-2</v>
      </c>
      <c r="Z847" s="29"/>
      <c r="AA847" s="43">
        <f t="shared" si="100"/>
        <v>8.7363138686131381E-2</v>
      </c>
      <c r="AB847" s="43">
        <f t="shared" si="101"/>
        <v>8.6491306286223812E-2</v>
      </c>
      <c r="AC847" s="47">
        <f t="shared" si="102"/>
        <v>8.0121924667973007E-2</v>
      </c>
      <c r="AD847" t="str">
        <f t="shared" si="96"/>
        <v/>
      </c>
    </row>
    <row r="848" spans="2:30" x14ac:dyDescent="0.25">
      <c r="B848" s="9" t="s">
        <v>846</v>
      </c>
      <c r="C848" s="23" t="str">
        <f>VLOOKUP(B848,[2]Municipal!$C$15:$D$60549,2)</f>
        <v>Quinchía</v>
      </c>
      <c r="D848" s="11">
        <f>VLOOKUP($B848,'[1]Sin Corporativo'!$Q$6:$AA$1115,2)</f>
        <v>754</v>
      </c>
      <c r="E848" s="10">
        <f>VLOOKUP($B848,'[1]Sin Corporativo'!$Q$6:$AA$1115,3)</f>
        <v>617</v>
      </c>
      <c r="F848" s="10">
        <f>VLOOKUP($B848,'[1]Sin Corporativo'!$Q$6:$AA$1115,4)</f>
        <v>594</v>
      </c>
      <c r="G848" s="12">
        <f>VLOOKUP($B848,'[1]Sin Corporativo'!$Q$6:$AA$1115,5)</f>
        <v>524</v>
      </c>
      <c r="H848" s="11">
        <f>VLOOKUP($B848,'[1]Sin Corporativo'!$Q$6:$AA$1115,6)</f>
        <v>511</v>
      </c>
      <c r="I848" s="10">
        <f>VLOOKUP($B848,'[1]Sin Corporativo'!$Q$6:$AA$1115,7)</f>
        <v>470</v>
      </c>
      <c r="J848" s="10">
        <f>VLOOKUP($B848,'[1]Sin Corporativo'!$Q$6:$AA$1115,8)</f>
        <v>448</v>
      </c>
      <c r="K848" s="7">
        <f>VLOOKUP($B848,'[1]Sin Corporativo'!$Q$6:$AA$1115,9)</f>
        <v>476</v>
      </c>
      <c r="L848" s="11">
        <f>VLOOKUP($B848,'[1]Sin Corporativo'!$Q$6:$AA$1115,10)</f>
        <v>446</v>
      </c>
      <c r="M848" s="10">
        <f>VLOOKUP($B848,'[1]Sin Corporativo'!$Q$6:$AA$1115,11)</f>
        <v>438</v>
      </c>
      <c r="N848" s="29">
        <f>VLOOKUP($B848,'[2]pop-2020-2023'!$I$5:$M$1126,2)</f>
        <v>27689</v>
      </c>
      <c r="O848" s="28">
        <f>VLOOKUP($B848,'[2]pop-2020-2023'!$I$5:$M$1126,3)</f>
        <v>27755</v>
      </c>
      <c r="P848" s="28">
        <f>VLOOKUP($B848,'[2]pop-2020-2023'!$I$5:$M$1126,4)</f>
        <v>27812</v>
      </c>
      <c r="Q848" s="30">
        <f>VLOOKUP($B848,'[2]pop-2020-2023'!$I$5:$M$1126,5)</f>
        <v>27890</v>
      </c>
      <c r="R848" s="29">
        <f>VLOOKUP($B848,'[3]Hogares total'!$D$5:$L$1126,6)</f>
        <v>8345</v>
      </c>
      <c r="S848" s="28">
        <f>VLOOKUP($B848,'[3]Hogares total'!$D$5:$L$1126,7)</f>
        <v>8548</v>
      </c>
      <c r="T848" s="28">
        <f>VLOOKUP($B848,'[3]Hogares total'!$D$5:$L$1126,8)</f>
        <v>8751</v>
      </c>
      <c r="U848" s="30">
        <f>VLOOKUP($B848,'[3]Hogares total'!$D$5:$L$1126,9)</f>
        <v>8961</v>
      </c>
      <c r="V848" s="29"/>
      <c r="W848" s="43">
        <f t="shared" si="97"/>
        <v>2.2230228787605836E-2</v>
      </c>
      <c r="X848" s="43">
        <f t="shared" si="98"/>
        <v>1.6899180209981303E-2</v>
      </c>
      <c r="Y848" s="47">
        <f t="shared" si="99"/>
        <v>1.5704553603442094E-2</v>
      </c>
      <c r="Z848" s="29"/>
      <c r="AA848" s="43">
        <f t="shared" si="100"/>
        <v>7.2180627047262524E-2</v>
      </c>
      <c r="AB848" s="43">
        <f t="shared" si="101"/>
        <v>5.3708147640269682E-2</v>
      </c>
      <c r="AC848" s="47">
        <f t="shared" si="102"/>
        <v>4.8878473384666887E-2</v>
      </c>
      <c r="AD848" t="str">
        <f t="shared" si="96"/>
        <v/>
      </c>
    </row>
    <row r="849" spans="2:30" x14ac:dyDescent="0.25">
      <c r="B849" s="9" t="s">
        <v>847</v>
      </c>
      <c r="C849" s="23" t="str">
        <f>VLOOKUP(B849,[2]Municipal!$C$15:$D$60549,2)</f>
        <v>Santa Rosa de Cabal</v>
      </c>
      <c r="D849" s="11">
        <f>VLOOKUP($B849,'[1]Sin Corporativo'!$Q$6:$AA$1115,2)</f>
        <v>14624</v>
      </c>
      <c r="E849" s="10">
        <f>VLOOKUP($B849,'[1]Sin Corporativo'!$Q$6:$AA$1115,3)</f>
        <v>14574</v>
      </c>
      <c r="F849" s="10">
        <f>VLOOKUP($B849,'[1]Sin Corporativo'!$Q$6:$AA$1115,4)</f>
        <v>13803</v>
      </c>
      <c r="G849" s="12">
        <f>VLOOKUP($B849,'[1]Sin Corporativo'!$Q$6:$AA$1115,5)</f>
        <v>14234</v>
      </c>
      <c r="H849" s="11">
        <f>VLOOKUP($B849,'[1]Sin Corporativo'!$Q$6:$AA$1115,6)</f>
        <v>14085</v>
      </c>
      <c r="I849" s="10">
        <f>VLOOKUP($B849,'[1]Sin Corporativo'!$Q$6:$AA$1115,7)</f>
        <v>14536</v>
      </c>
      <c r="J849" s="10">
        <f>VLOOKUP($B849,'[1]Sin Corporativo'!$Q$6:$AA$1115,8)</f>
        <v>14208</v>
      </c>
      <c r="K849" s="7">
        <f>VLOOKUP($B849,'[1]Sin Corporativo'!$Q$6:$AA$1115,9)</f>
        <v>13444</v>
      </c>
      <c r="L849" s="11">
        <f>VLOOKUP($B849,'[1]Sin Corporativo'!$Q$6:$AA$1115,10)</f>
        <v>13304</v>
      </c>
      <c r="M849" s="10">
        <f>VLOOKUP($B849,'[1]Sin Corporativo'!$Q$6:$AA$1115,11)</f>
        <v>13047</v>
      </c>
      <c r="N849" s="29">
        <f>VLOOKUP($B849,'[2]pop-2020-2023'!$I$5:$M$1126,2)</f>
        <v>79172</v>
      </c>
      <c r="O849" s="28">
        <f>VLOOKUP($B849,'[2]pop-2020-2023'!$I$5:$M$1126,3)</f>
        <v>79508</v>
      </c>
      <c r="P849" s="28">
        <f>VLOOKUP($B849,'[2]pop-2020-2023'!$I$5:$M$1126,4)</f>
        <v>79651</v>
      </c>
      <c r="Q849" s="30">
        <f>VLOOKUP($B849,'[2]pop-2020-2023'!$I$5:$M$1126,5)</f>
        <v>79840</v>
      </c>
      <c r="R849" s="29">
        <f>VLOOKUP($B849,'[3]Hogares total'!$D$5:$L$1126,6)</f>
        <v>25317</v>
      </c>
      <c r="S849" s="28">
        <f>VLOOKUP($B849,'[3]Hogares total'!$D$5:$L$1126,7)</f>
        <v>25862</v>
      </c>
      <c r="T849" s="28">
        <f>VLOOKUP($B849,'[3]Hogares total'!$D$5:$L$1126,8)</f>
        <v>26460</v>
      </c>
      <c r="U849" s="30">
        <f>VLOOKUP($B849,'[3]Hogares total'!$D$5:$L$1126,9)</f>
        <v>27093</v>
      </c>
      <c r="V849" s="29"/>
      <c r="W849" s="43">
        <f t="shared" si="97"/>
        <v>0.18330230920158977</v>
      </c>
      <c r="X849" s="43">
        <f t="shared" si="98"/>
        <v>0.18249613940816814</v>
      </c>
      <c r="Y849" s="47">
        <f t="shared" si="99"/>
        <v>0.16341432865731462</v>
      </c>
      <c r="Z849" s="29"/>
      <c r="AA849" s="43">
        <f t="shared" si="100"/>
        <v>0.56352950274534064</v>
      </c>
      <c r="AB849" s="43">
        <f t="shared" si="101"/>
        <v>0.54935752078609223</v>
      </c>
      <c r="AC849" s="47">
        <f t="shared" si="102"/>
        <v>0.48156350348798582</v>
      </c>
      <c r="AD849" t="str">
        <f t="shared" si="96"/>
        <v/>
      </c>
    </row>
    <row r="850" spans="2:30" x14ac:dyDescent="0.25">
      <c r="B850" s="9" t="s">
        <v>848</v>
      </c>
      <c r="C850" s="23" t="str">
        <f>VLOOKUP(B850,[2]Municipal!$C$15:$D$60549,2)</f>
        <v>Santuario</v>
      </c>
      <c r="D850" s="11">
        <f>VLOOKUP($B850,'[1]Sin Corporativo'!$Q$6:$AA$1115,2)</f>
        <v>829</v>
      </c>
      <c r="E850" s="10">
        <f>VLOOKUP($B850,'[1]Sin Corporativo'!$Q$6:$AA$1115,3)</f>
        <v>881</v>
      </c>
      <c r="F850" s="10">
        <f>VLOOKUP($B850,'[1]Sin Corporativo'!$Q$6:$AA$1115,4)</f>
        <v>1450</v>
      </c>
      <c r="G850" s="12">
        <f>VLOOKUP($B850,'[1]Sin Corporativo'!$Q$6:$AA$1115,5)</f>
        <v>1470</v>
      </c>
      <c r="H850" s="11">
        <f>VLOOKUP($B850,'[1]Sin Corporativo'!$Q$6:$AA$1115,6)</f>
        <v>985</v>
      </c>
      <c r="I850" s="10">
        <f>VLOOKUP($B850,'[1]Sin Corporativo'!$Q$6:$AA$1115,7)</f>
        <v>1457</v>
      </c>
      <c r="J850" s="10">
        <f>VLOOKUP($B850,'[1]Sin Corporativo'!$Q$6:$AA$1115,8)</f>
        <v>1419</v>
      </c>
      <c r="K850" s="7">
        <f>VLOOKUP($B850,'[1]Sin Corporativo'!$Q$6:$AA$1115,9)</f>
        <v>1096</v>
      </c>
      <c r="L850" s="11">
        <f>VLOOKUP($B850,'[1]Sin Corporativo'!$Q$6:$AA$1115,10)</f>
        <v>1395</v>
      </c>
      <c r="M850" s="10">
        <f>VLOOKUP($B850,'[1]Sin Corporativo'!$Q$6:$AA$1115,11)</f>
        <v>1370</v>
      </c>
      <c r="N850" s="29">
        <f>VLOOKUP($B850,'[2]pop-2020-2023'!$I$5:$M$1126,2)</f>
        <v>12785</v>
      </c>
      <c r="O850" s="28">
        <f>VLOOKUP($B850,'[2]pop-2020-2023'!$I$5:$M$1126,3)</f>
        <v>12785</v>
      </c>
      <c r="P850" s="28">
        <f>VLOOKUP($B850,'[2]pop-2020-2023'!$I$5:$M$1126,4)</f>
        <v>12812</v>
      </c>
      <c r="Q850" s="30">
        <f>VLOOKUP($B850,'[2]pop-2020-2023'!$I$5:$M$1126,5)</f>
        <v>12826</v>
      </c>
      <c r="R850" s="29">
        <f>VLOOKUP($B850,'[3]Hogares total'!$D$5:$L$1126,6)</f>
        <v>4247</v>
      </c>
      <c r="S850" s="28">
        <f>VLOOKUP($B850,'[3]Hogares total'!$D$5:$L$1126,7)</f>
        <v>4347</v>
      </c>
      <c r="T850" s="28">
        <f>VLOOKUP($B850,'[3]Hogares total'!$D$5:$L$1126,8)</f>
        <v>4450</v>
      </c>
      <c r="U850" s="30">
        <f>VLOOKUP($B850,'[3]Hogares total'!$D$5:$L$1126,9)</f>
        <v>4556</v>
      </c>
      <c r="V850" s="29"/>
      <c r="W850" s="43">
        <f t="shared" si="97"/>
        <v>6.890887759092687E-2</v>
      </c>
      <c r="X850" s="43">
        <f t="shared" si="98"/>
        <v>0.11372151108335934</v>
      </c>
      <c r="Y850" s="47">
        <f t="shared" si="99"/>
        <v>0.1068142834866677</v>
      </c>
      <c r="Z850" s="29"/>
      <c r="AA850" s="43">
        <f t="shared" si="100"/>
        <v>0.2026685070163331</v>
      </c>
      <c r="AB850" s="43">
        <f t="shared" si="101"/>
        <v>0.32741573033707866</v>
      </c>
      <c r="AC850" s="47">
        <f t="shared" si="102"/>
        <v>0.30070237050043896</v>
      </c>
      <c r="AD850" t="str">
        <f t="shared" si="96"/>
        <v/>
      </c>
    </row>
    <row r="851" spans="2:30" x14ac:dyDescent="0.25">
      <c r="B851" s="9" t="s">
        <v>849</v>
      </c>
      <c r="C851" s="23" t="str">
        <f>VLOOKUP(B851,[2]Municipal!$C$15:$D$60549,2)</f>
        <v>Bucaramanga</v>
      </c>
      <c r="D851" s="11">
        <f>VLOOKUP($B851,'[1]Sin Corporativo'!$Q$6:$AA$1115,2)</f>
        <v>134987</v>
      </c>
      <c r="E851" s="10">
        <f>VLOOKUP($B851,'[1]Sin Corporativo'!$Q$6:$AA$1115,3)</f>
        <v>136872</v>
      </c>
      <c r="F851" s="10">
        <f>VLOOKUP($B851,'[1]Sin Corporativo'!$Q$6:$AA$1115,4)</f>
        <v>138190</v>
      </c>
      <c r="G851" s="12">
        <f>VLOOKUP($B851,'[1]Sin Corporativo'!$Q$6:$AA$1115,5)</f>
        <v>141007</v>
      </c>
      <c r="H851" s="11">
        <f>VLOOKUP($B851,'[1]Sin Corporativo'!$Q$6:$AA$1115,6)</f>
        <v>142540</v>
      </c>
      <c r="I851" s="10">
        <f>VLOOKUP($B851,'[1]Sin Corporativo'!$Q$6:$AA$1115,7)</f>
        <v>144060</v>
      </c>
      <c r="J851" s="10">
        <f>VLOOKUP($B851,'[1]Sin Corporativo'!$Q$6:$AA$1115,8)</f>
        <v>143227</v>
      </c>
      <c r="K851" s="7">
        <f>VLOOKUP($B851,'[1]Sin Corporativo'!$Q$6:$AA$1115,9)</f>
        <v>142529</v>
      </c>
      <c r="L851" s="11">
        <f>VLOOKUP($B851,'[1]Sin Corporativo'!$Q$6:$AA$1115,10)</f>
        <v>141478</v>
      </c>
      <c r="M851" s="10">
        <f>VLOOKUP($B851,'[1]Sin Corporativo'!$Q$6:$AA$1115,11)</f>
        <v>141995</v>
      </c>
      <c r="N851" s="29">
        <f>VLOOKUP($B851,'[2]pop-2020-2023'!$I$5:$M$1126,2)</f>
        <v>600098</v>
      </c>
      <c r="O851" s="28">
        <f>VLOOKUP($B851,'[2]pop-2020-2023'!$I$5:$M$1126,3)</f>
        <v>604462</v>
      </c>
      <c r="P851" s="28">
        <f>VLOOKUP($B851,'[2]pop-2020-2023'!$I$5:$M$1126,4)</f>
        <v>610125</v>
      </c>
      <c r="Q851" s="30">
        <f>VLOOKUP($B851,'[2]pop-2020-2023'!$I$5:$M$1126,5)</f>
        <v>614860</v>
      </c>
      <c r="R851" s="29">
        <f>VLOOKUP($B851,'[3]Hogares total'!$D$5:$L$1126,6)</f>
        <v>204627</v>
      </c>
      <c r="S851" s="28">
        <f>VLOOKUP($B851,'[3]Hogares total'!$D$5:$L$1126,7)</f>
        <v>209939</v>
      </c>
      <c r="T851" s="28">
        <f>VLOOKUP($B851,'[3]Hogares total'!$D$5:$L$1126,8)</f>
        <v>214734</v>
      </c>
      <c r="U851" s="30">
        <f>VLOOKUP($B851,'[3]Hogares total'!$D$5:$L$1126,9)</f>
        <v>219520</v>
      </c>
      <c r="V851" s="29"/>
      <c r="W851" s="43">
        <f t="shared" si="97"/>
        <v>0.22643607042295463</v>
      </c>
      <c r="X851" s="43">
        <f t="shared" si="98"/>
        <v>0.23611555009219423</v>
      </c>
      <c r="Y851" s="47">
        <f t="shared" si="99"/>
        <v>0.23093875028461763</v>
      </c>
      <c r="Z851" s="29"/>
      <c r="AA851" s="43">
        <f t="shared" si="100"/>
        <v>0.65196080766317832</v>
      </c>
      <c r="AB851" s="43">
        <f t="shared" si="101"/>
        <v>0.67087652630696581</v>
      </c>
      <c r="AC851" s="47">
        <f t="shared" si="102"/>
        <v>0.64684311224489799</v>
      </c>
      <c r="AD851" t="str">
        <f t="shared" si="96"/>
        <v/>
      </c>
    </row>
    <row r="852" spans="2:30" x14ac:dyDescent="0.25">
      <c r="B852" s="9" t="s">
        <v>850</v>
      </c>
      <c r="C852" s="23" t="str">
        <f>VLOOKUP(B852,[2]Municipal!$C$15:$D$60549,2)</f>
        <v>Aguada</v>
      </c>
      <c r="D852" s="11">
        <f>VLOOKUP($B852,'[1]Sin Corporativo'!$Q$6:$AA$1115,2)</f>
        <v>8</v>
      </c>
      <c r="E852" s="10">
        <f>VLOOKUP($B852,'[1]Sin Corporativo'!$Q$6:$AA$1115,3)</f>
        <v>17</v>
      </c>
      <c r="F852" s="10">
        <f>VLOOKUP($B852,'[1]Sin Corporativo'!$Q$6:$AA$1115,4)</f>
        <v>16</v>
      </c>
      <c r="G852" s="12">
        <f>VLOOKUP($B852,'[1]Sin Corporativo'!$Q$6:$AA$1115,5)</f>
        <v>15</v>
      </c>
      <c r="H852" s="11">
        <f>VLOOKUP($B852,'[1]Sin Corporativo'!$Q$6:$AA$1115,6)</f>
        <v>22</v>
      </c>
      <c r="I852" s="10">
        <f>VLOOKUP($B852,'[1]Sin Corporativo'!$Q$6:$AA$1115,7)</f>
        <v>1</v>
      </c>
      <c r="J852" s="10">
        <f>VLOOKUP($B852,'[1]Sin Corporativo'!$Q$6:$AA$1115,8)</f>
        <v>1</v>
      </c>
      <c r="K852" s="7">
        <f>VLOOKUP($B852,'[1]Sin Corporativo'!$Q$6:$AA$1115,9)</f>
        <v>0</v>
      </c>
      <c r="L852" s="11">
        <f>VLOOKUP($B852,'[1]Sin Corporativo'!$Q$6:$AA$1115,10)</f>
        <v>0</v>
      </c>
      <c r="M852" s="10">
        <f>VLOOKUP($B852,'[1]Sin Corporativo'!$Q$6:$AA$1115,11)</f>
        <v>7</v>
      </c>
      <c r="N852" s="29">
        <f>VLOOKUP($B852,'[2]pop-2020-2023'!$I$5:$M$1126,2)</f>
        <v>1896</v>
      </c>
      <c r="O852" s="28">
        <f>VLOOKUP($B852,'[2]pop-2020-2023'!$I$5:$M$1126,3)</f>
        <v>1898</v>
      </c>
      <c r="P852" s="28">
        <f>VLOOKUP($B852,'[2]pop-2020-2023'!$I$5:$M$1126,4)</f>
        <v>1924</v>
      </c>
      <c r="Q852" s="30">
        <f>VLOOKUP($B852,'[2]pop-2020-2023'!$I$5:$M$1126,5)</f>
        <v>1938</v>
      </c>
      <c r="R852" s="29">
        <f>VLOOKUP($B852,'[3]Hogares total'!$D$5:$L$1126,6)</f>
        <v>654</v>
      </c>
      <c r="S852" s="28">
        <f>VLOOKUP($B852,'[3]Hogares total'!$D$5:$L$1126,7)</f>
        <v>666</v>
      </c>
      <c r="T852" s="28">
        <f>VLOOKUP($B852,'[3]Hogares total'!$D$5:$L$1126,8)</f>
        <v>677</v>
      </c>
      <c r="U852" s="30">
        <f>VLOOKUP($B852,'[3]Hogares total'!$D$5:$L$1126,9)</f>
        <v>687</v>
      </c>
      <c r="V852" s="29"/>
      <c r="W852" s="43">
        <f t="shared" si="97"/>
        <v>8.9567966280295046E-3</v>
      </c>
      <c r="X852" s="43">
        <f t="shared" si="98"/>
        <v>5.1975051975051978E-4</v>
      </c>
      <c r="Y852" s="47">
        <f t="shared" si="99"/>
        <v>3.6119711042311661E-3</v>
      </c>
      <c r="Z852" s="29"/>
      <c r="AA852" s="43">
        <f t="shared" si="100"/>
        <v>2.5525525525525526E-2</v>
      </c>
      <c r="AB852" s="43">
        <f t="shared" si="101"/>
        <v>1.4771048744460858E-3</v>
      </c>
      <c r="AC852" s="47">
        <f t="shared" si="102"/>
        <v>1.0189228529839884E-2</v>
      </c>
      <c r="AD852" t="str">
        <f t="shared" si="96"/>
        <v/>
      </c>
    </row>
    <row r="853" spans="2:30" x14ac:dyDescent="0.25">
      <c r="B853" s="9" t="s">
        <v>851</v>
      </c>
      <c r="C853" s="23" t="str">
        <f>VLOOKUP(B853,[2]Municipal!$C$15:$D$60549,2)</f>
        <v>Albania</v>
      </c>
      <c r="D853" s="11">
        <f>VLOOKUP($B853,'[1]Sin Corporativo'!$Q$6:$AA$1115,2)</f>
        <v>5</v>
      </c>
      <c r="E853" s="10">
        <f>VLOOKUP($B853,'[1]Sin Corporativo'!$Q$6:$AA$1115,3)</f>
        <v>5</v>
      </c>
      <c r="F853" s="10">
        <f>VLOOKUP($B853,'[1]Sin Corporativo'!$Q$6:$AA$1115,4)</f>
        <v>5</v>
      </c>
      <c r="G853" s="12">
        <f>VLOOKUP($B853,'[1]Sin Corporativo'!$Q$6:$AA$1115,5)</f>
        <v>4</v>
      </c>
      <c r="H853" s="11">
        <f>VLOOKUP($B853,'[1]Sin Corporativo'!$Q$6:$AA$1115,6)</f>
        <v>3</v>
      </c>
      <c r="I853" s="10">
        <f>VLOOKUP($B853,'[1]Sin Corporativo'!$Q$6:$AA$1115,7)</f>
        <v>3</v>
      </c>
      <c r="J853" s="10">
        <f>VLOOKUP($B853,'[1]Sin Corporativo'!$Q$6:$AA$1115,8)</f>
        <v>2</v>
      </c>
      <c r="K853" s="7">
        <f>VLOOKUP($B853,'[1]Sin Corporativo'!$Q$6:$AA$1115,9)</f>
        <v>2</v>
      </c>
      <c r="L853" s="11">
        <f>VLOOKUP($B853,'[1]Sin Corporativo'!$Q$6:$AA$1115,10)</f>
        <v>3</v>
      </c>
      <c r="M853" s="10">
        <f>VLOOKUP($B853,'[1]Sin Corporativo'!$Q$6:$AA$1115,11)</f>
        <v>3</v>
      </c>
      <c r="N853" s="29">
        <f>VLOOKUP($B853,'[2]pop-2020-2023'!$I$5:$M$1126,2)</f>
        <v>4198</v>
      </c>
      <c r="O853" s="28">
        <f>VLOOKUP($B853,'[2]pop-2020-2023'!$I$5:$M$1126,3)</f>
        <v>4209</v>
      </c>
      <c r="P853" s="28">
        <f>VLOOKUP($B853,'[2]pop-2020-2023'!$I$5:$M$1126,4)</f>
        <v>4235</v>
      </c>
      <c r="Q853" s="30">
        <f>VLOOKUP($B853,'[2]pop-2020-2023'!$I$5:$M$1126,5)</f>
        <v>4263</v>
      </c>
      <c r="R853" s="29">
        <f>VLOOKUP($B853,'[3]Hogares total'!$D$5:$L$1126,6)</f>
        <v>1608</v>
      </c>
      <c r="S853" s="28">
        <f>VLOOKUP($B853,'[3]Hogares total'!$D$5:$L$1126,7)</f>
        <v>1643</v>
      </c>
      <c r="T853" s="28">
        <f>VLOOKUP($B853,'[3]Hogares total'!$D$5:$L$1126,8)</f>
        <v>1676</v>
      </c>
      <c r="U853" s="30">
        <f>VLOOKUP($B853,'[3]Hogares total'!$D$5:$L$1126,9)</f>
        <v>1709</v>
      </c>
      <c r="V853" s="29"/>
      <c r="W853" s="43">
        <f t="shared" si="97"/>
        <v>1.1879306248515087E-3</v>
      </c>
      <c r="X853" s="43">
        <f t="shared" si="98"/>
        <v>7.0838252656434478E-4</v>
      </c>
      <c r="Y853" s="47">
        <f t="shared" si="99"/>
        <v>7.0372976776917663E-4</v>
      </c>
      <c r="Z853" s="29"/>
      <c r="AA853" s="43">
        <f t="shared" si="100"/>
        <v>3.0432136335970784E-3</v>
      </c>
      <c r="AB853" s="43">
        <f t="shared" si="101"/>
        <v>1.7899761336515514E-3</v>
      </c>
      <c r="AC853" s="47">
        <f t="shared" si="102"/>
        <v>1.7554125219426564E-3</v>
      </c>
      <c r="AD853" t="str">
        <f t="shared" si="96"/>
        <v/>
      </c>
    </row>
    <row r="854" spans="2:30" x14ac:dyDescent="0.25">
      <c r="B854" s="9" t="s">
        <v>852</v>
      </c>
      <c r="C854" s="23" t="str">
        <f>VLOOKUP(B854,[2]Municipal!$C$15:$D$60549,2)</f>
        <v>Aratoca</v>
      </c>
      <c r="D854" s="11">
        <f>VLOOKUP($B854,'[1]Sin Corporativo'!$Q$6:$AA$1115,2)</f>
        <v>9</v>
      </c>
      <c r="E854" s="10">
        <f>VLOOKUP($B854,'[1]Sin Corporativo'!$Q$6:$AA$1115,3)</f>
        <v>8</v>
      </c>
      <c r="F854" s="10">
        <f>VLOOKUP($B854,'[1]Sin Corporativo'!$Q$6:$AA$1115,4)</f>
        <v>8</v>
      </c>
      <c r="G854" s="12">
        <f>VLOOKUP($B854,'[1]Sin Corporativo'!$Q$6:$AA$1115,5)</f>
        <v>8</v>
      </c>
      <c r="H854" s="11">
        <f>VLOOKUP($B854,'[1]Sin Corporativo'!$Q$6:$AA$1115,6)</f>
        <v>1516</v>
      </c>
      <c r="I854" s="10">
        <f>VLOOKUP($B854,'[1]Sin Corporativo'!$Q$6:$AA$1115,7)</f>
        <v>539</v>
      </c>
      <c r="J854" s="10">
        <f>VLOOKUP($B854,'[1]Sin Corporativo'!$Q$6:$AA$1115,8)</f>
        <v>454</v>
      </c>
      <c r="K854" s="7">
        <f>VLOOKUP($B854,'[1]Sin Corporativo'!$Q$6:$AA$1115,9)</f>
        <v>476</v>
      </c>
      <c r="L854" s="11">
        <f>VLOOKUP($B854,'[1]Sin Corporativo'!$Q$6:$AA$1115,10)</f>
        <v>555</v>
      </c>
      <c r="M854" s="10">
        <f>VLOOKUP($B854,'[1]Sin Corporativo'!$Q$6:$AA$1115,11)</f>
        <v>594</v>
      </c>
      <c r="N854" s="29">
        <f>VLOOKUP($B854,'[2]pop-2020-2023'!$I$5:$M$1126,2)</f>
        <v>8464</v>
      </c>
      <c r="O854" s="28">
        <f>VLOOKUP($B854,'[2]pop-2020-2023'!$I$5:$M$1126,3)</f>
        <v>8480</v>
      </c>
      <c r="P854" s="28">
        <f>VLOOKUP($B854,'[2]pop-2020-2023'!$I$5:$M$1126,4)</f>
        <v>8580</v>
      </c>
      <c r="Q854" s="30">
        <f>VLOOKUP($B854,'[2]pop-2020-2023'!$I$5:$M$1126,5)</f>
        <v>8678</v>
      </c>
      <c r="R854" s="29">
        <f>VLOOKUP($B854,'[3]Hogares total'!$D$5:$L$1126,6)</f>
        <v>2595</v>
      </c>
      <c r="S854" s="28">
        <f>VLOOKUP($B854,'[3]Hogares total'!$D$5:$L$1126,7)</f>
        <v>2653</v>
      </c>
      <c r="T854" s="28">
        <f>VLOOKUP($B854,'[3]Hogares total'!$D$5:$L$1126,8)</f>
        <v>2704</v>
      </c>
      <c r="U854" s="30">
        <f>VLOOKUP($B854,'[3]Hogares total'!$D$5:$L$1126,9)</f>
        <v>2758</v>
      </c>
      <c r="V854" s="29"/>
      <c r="W854" s="43">
        <f t="shared" si="97"/>
        <v>9.4339622641509435E-4</v>
      </c>
      <c r="X854" s="43">
        <f t="shared" si="98"/>
        <v>6.2820512820512819E-2</v>
      </c>
      <c r="Y854" s="47">
        <f t="shared" si="99"/>
        <v>6.8448951371283706E-2</v>
      </c>
      <c r="Z854" s="29"/>
      <c r="AA854" s="43">
        <f t="shared" si="100"/>
        <v>3.0154542027892952E-3</v>
      </c>
      <c r="AB854" s="43">
        <f t="shared" si="101"/>
        <v>0.19933431952662722</v>
      </c>
      <c r="AC854" s="47">
        <f t="shared" si="102"/>
        <v>0.21537345902828137</v>
      </c>
      <c r="AD854" t="str">
        <f t="shared" si="96"/>
        <v/>
      </c>
    </row>
    <row r="855" spans="2:30" x14ac:dyDescent="0.25">
      <c r="B855" s="9" t="s">
        <v>853</v>
      </c>
      <c r="C855" s="23" t="str">
        <f>VLOOKUP(B855,[2]Municipal!$C$15:$D$60549,2)</f>
        <v>Barbosa</v>
      </c>
      <c r="D855" s="11">
        <f>VLOOKUP($B855,'[1]Sin Corporativo'!$Q$6:$AA$1115,2)</f>
        <v>3215</v>
      </c>
      <c r="E855" s="10">
        <f>VLOOKUP($B855,'[1]Sin Corporativo'!$Q$6:$AA$1115,3)</f>
        <v>2566</v>
      </c>
      <c r="F855" s="10">
        <f>VLOOKUP($B855,'[1]Sin Corporativo'!$Q$6:$AA$1115,4)</f>
        <v>3704</v>
      </c>
      <c r="G855" s="12">
        <f>VLOOKUP($B855,'[1]Sin Corporativo'!$Q$6:$AA$1115,5)</f>
        <v>4528</v>
      </c>
      <c r="H855" s="11">
        <f>VLOOKUP($B855,'[1]Sin Corporativo'!$Q$6:$AA$1115,6)</f>
        <v>4756</v>
      </c>
      <c r="I855" s="10">
        <f>VLOOKUP($B855,'[1]Sin Corporativo'!$Q$6:$AA$1115,7)</f>
        <v>5408</v>
      </c>
      <c r="J855" s="10">
        <f>VLOOKUP($B855,'[1]Sin Corporativo'!$Q$6:$AA$1115,8)</f>
        <v>2874</v>
      </c>
      <c r="K855" s="7">
        <f>VLOOKUP($B855,'[1]Sin Corporativo'!$Q$6:$AA$1115,9)</f>
        <v>4922</v>
      </c>
      <c r="L855" s="11">
        <f>VLOOKUP($B855,'[1]Sin Corporativo'!$Q$6:$AA$1115,10)</f>
        <v>5042</v>
      </c>
      <c r="M855" s="10">
        <f>VLOOKUP($B855,'[1]Sin Corporativo'!$Q$6:$AA$1115,11)</f>
        <v>4231</v>
      </c>
      <c r="N855" s="29">
        <f>VLOOKUP($B855,'[2]pop-2020-2023'!$I$5:$M$1126,2)</f>
        <v>32067</v>
      </c>
      <c r="O855" s="28">
        <f>VLOOKUP($B855,'[2]pop-2020-2023'!$I$5:$M$1126,3)</f>
        <v>32328</v>
      </c>
      <c r="P855" s="28">
        <f>VLOOKUP($B855,'[2]pop-2020-2023'!$I$5:$M$1126,4)</f>
        <v>32613</v>
      </c>
      <c r="Q855" s="30">
        <f>VLOOKUP($B855,'[2]pop-2020-2023'!$I$5:$M$1126,5)</f>
        <v>32861</v>
      </c>
      <c r="R855" s="29">
        <f>VLOOKUP($B855,'[3]Hogares total'!$D$5:$L$1126,6)</f>
        <v>11164</v>
      </c>
      <c r="S855" s="28">
        <f>VLOOKUP($B855,'[3]Hogares total'!$D$5:$L$1126,7)</f>
        <v>11439</v>
      </c>
      <c r="T855" s="28">
        <f>VLOOKUP($B855,'[3]Hogares total'!$D$5:$L$1126,8)</f>
        <v>11691</v>
      </c>
      <c r="U855" s="30">
        <f>VLOOKUP($B855,'[3]Hogares total'!$D$5:$L$1126,9)</f>
        <v>11944</v>
      </c>
      <c r="V855" s="29"/>
      <c r="W855" s="43">
        <f t="shared" si="97"/>
        <v>7.9373917347191292E-2</v>
      </c>
      <c r="X855" s="43">
        <f t="shared" si="98"/>
        <v>0.16582344463864104</v>
      </c>
      <c r="Y855" s="47">
        <f t="shared" si="99"/>
        <v>0.12875445056449894</v>
      </c>
      <c r="Z855" s="29"/>
      <c r="AA855" s="43">
        <f t="shared" si="100"/>
        <v>0.22432030771920622</v>
      </c>
      <c r="AB855" s="43">
        <f t="shared" si="101"/>
        <v>0.46257805149260117</v>
      </c>
      <c r="AC855" s="47">
        <f t="shared" si="102"/>
        <v>0.35423643670462157</v>
      </c>
      <c r="AD855" t="str">
        <f t="shared" si="96"/>
        <v/>
      </c>
    </row>
    <row r="856" spans="2:30" x14ac:dyDescent="0.25">
      <c r="B856" s="9" t="s">
        <v>854</v>
      </c>
      <c r="C856" s="23" t="str">
        <f>VLOOKUP(B856,[2]Municipal!$C$15:$D$60549,2)</f>
        <v>Barichara</v>
      </c>
      <c r="D856" s="11">
        <f>VLOOKUP($B856,'[1]Sin Corporativo'!$Q$6:$AA$1115,2)</f>
        <v>1035</v>
      </c>
      <c r="E856" s="10">
        <f>VLOOKUP($B856,'[1]Sin Corporativo'!$Q$6:$AA$1115,3)</f>
        <v>743</v>
      </c>
      <c r="F856" s="10">
        <f>VLOOKUP($B856,'[1]Sin Corporativo'!$Q$6:$AA$1115,4)</f>
        <v>756</v>
      </c>
      <c r="G856" s="12">
        <f>VLOOKUP($B856,'[1]Sin Corporativo'!$Q$6:$AA$1115,5)</f>
        <v>755</v>
      </c>
      <c r="H856" s="11">
        <f>VLOOKUP($B856,'[1]Sin Corporativo'!$Q$6:$AA$1115,6)</f>
        <v>963</v>
      </c>
      <c r="I856" s="10">
        <f>VLOOKUP($B856,'[1]Sin Corporativo'!$Q$6:$AA$1115,7)</f>
        <v>775</v>
      </c>
      <c r="J856" s="10">
        <f>VLOOKUP($B856,'[1]Sin Corporativo'!$Q$6:$AA$1115,8)</f>
        <v>799</v>
      </c>
      <c r="K856" s="7">
        <f>VLOOKUP($B856,'[1]Sin Corporativo'!$Q$6:$AA$1115,9)</f>
        <v>797</v>
      </c>
      <c r="L856" s="11">
        <f>VLOOKUP($B856,'[1]Sin Corporativo'!$Q$6:$AA$1115,10)</f>
        <v>834</v>
      </c>
      <c r="M856" s="10">
        <f>VLOOKUP($B856,'[1]Sin Corporativo'!$Q$6:$AA$1115,11)</f>
        <v>843</v>
      </c>
      <c r="N856" s="29">
        <f>VLOOKUP($B856,'[2]pop-2020-2023'!$I$5:$M$1126,2)</f>
        <v>10813</v>
      </c>
      <c r="O856" s="28">
        <f>VLOOKUP($B856,'[2]pop-2020-2023'!$I$5:$M$1126,3)</f>
        <v>10873</v>
      </c>
      <c r="P856" s="28">
        <f>VLOOKUP($B856,'[2]pop-2020-2023'!$I$5:$M$1126,4)</f>
        <v>11000</v>
      </c>
      <c r="Q856" s="30">
        <f>VLOOKUP($B856,'[2]pop-2020-2023'!$I$5:$M$1126,5)</f>
        <v>11092</v>
      </c>
      <c r="R856" s="29">
        <f>VLOOKUP($B856,'[3]Hogares total'!$D$5:$L$1126,6)</f>
        <v>3617</v>
      </c>
      <c r="S856" s="28">
        <f>VLOOKUP($B856,'[3]Hogares total'!$D$5:$L$1126,7)</f>
        <v>3700</v>
      </c>
      <c r="T856" s="28">
        <f>VLOOKUP($B856,'[3]Hogares total'!$D$5:$L$1126,8)</f>
        <v>3777</v>
      </c>
      <c r="U856" s="30">
        <f>VLOOKUP($B856,'[3]Hogares total'!$D$5:$L$1126,9)</f>
        <v>3855</v>
      </c>
      <c r="V856" s="29"/>
      <c r="W856" s="43">
        <f t="shared" si="97"/>
        <v>6.8334406327600475E-2</v>
      </c>
      <c r="X856" s="43">
        <f t="shared" si="98"/>
        <v>7.045454545454545E-2</v>
      </c>
      <c r="Y856" s="47">
        <f t="shared" si="99"/>
        <v>7.6000721240533711E-2</v>
      </c>
      <c r="Z856" s="29"/>
      <c r="AA856" s="43">
        <f t="shared" si="100"/>
        <v>0.20081081081081081</v>
      </c>
      <c r="AB856" s="43">
        <f t="shared" si="101"/>
        <v>0.20518930368016944</v>
      </c>
      <c r="AC856" s="47">
        <f t="shared" si="102"/>
        <v>0.21867704280155642</v>
      </c>
      <c r="AD856" t="str">
        <f t="shared" si="96"/>
        <v/>
      </c>
    </row>
    <row r="857" spans="2:30" x14ac:dyDescent="0.25">
      <c r="B857" s="9" t="s">
        <v>855</v>
      </c>
      <c r="C857" s="23" t="str">
        <f>VLOOKUP(B857,[2]Municipal!$C$15:$D$60549,2)</f>
        <v>Barrancabermeja</v>
      </c>
      <c r="D857" s="11">
        <f>VLOOKUP($B857,'[1]Sin Corporativo'!$Q$6:$AA$1115,2)</f>
        <v>41216</v>
      </c>
      <c r="E857" s="10">
        <f>VLOOKUP($B857,'[1]Sin Corporativo'!$Q$6:$AA$1115,3)</f>
        <v>42622</v>
      </c>
      <c r="F857" s="10">
        <f>VLOOKUP($B857,'[1]Sin Corporativo'!$Q$6:$AA$1115,4)</f>
        <v>42681</v>
      </c>
      <c r="G857" s="12">
        <f>VLOOKUP($B857,'[1]Sin Corporativo'!$Q$6:$AA$1115,5)</f>
        <v>43571</v>
      </c>
      <c r="H857" s="11">
        <f>VLOOKUP($B857,'[1]Sin Corporativo'!$Q$6:$AA$1115,6)</f>
        <v>44059</v>
      </c>
      <c r="I857" s="10">
        <f>VLOOKUP($B857,'[1]Sin Corporativo'!$Q$6:$AA$1115,7)</f>
        <v>44137</v>
      </c>
      <c r="J857" s="10">
        <f>VLOOKUP($B857,'[1]Sin Corporativo'!$Q$6:$AA$1115,8)</f>
        <v>43724</v>
      </c>
      <c r="K857" s="7">
        <f>VLOOKUP($B857,'[1]Sin Corporativo'!$Q$6:$AA$1115,9)</f>
        <v>43710</v>
      </c>
      <c r="L857" s="11">
        <f>VLOOKUP($B857,'[1]Sin Corporativo'!$Q$6:$AA$1115,10)</f>
        <v>43389</v>
      </c>
      <c r="M857" s="10">
        <f>VLOOKUP($B857,'[1]Sin Corporativo'!$Q$6:$AA$1115,11)</f>
        <v>43104</v>
      </c>
      <c r="N857" s="29">
        <f>VLOOKUP($B857,'[2]pop-2020-2023'!$I$5:$M$1126,2)</f>
        <v>209598</v>
      </c>
      <c r="O857" s="28">
        <f>VLOOKUP($B857,'[2]pop-2020-2023'!$I$5:$M$1126,3)</f>
        <v>210805</v>
      </c>
      <c r="P857" s="28">
        <f>VLOOKUP($B857,'[2]pop-2020-2023'!$I$5:$M$1126,4)</f>
        <v>212832</v>
      </c>
      <c r="Q857" s="30">
        <f>VLOOKUP($B857,'[2]pop-2020-2023'!$I$5:$M$1126,5)</f>
        <v>214571</v>
      </c>
      <c r="R857" s="29">
        <f>VLOOKUP($B857,'[3]Hogares total'!$D$5:$L$1126,6)</f>
        <v>65854</v>
      </c>
      <c r="S857" s="28">
        <f>VLOOKUP($B857,'[3]Hogares total'!$D$5:$L$1126,7)</f>
        <v>67471</v>
      </c>
      <c r="T857" s="28">
        <f>VLOOKUP($B857,'[3]Hogares total'!$D$5:$L$1126,8)</f>
        <v>68961</v>
      </c>
      <c r="U857" s="30">
        <f>VLOOKUP($B857,'[3]Hogares total'!$D$5:$L$1126,9)</f>
        <v>70463</v>
      </c>
      <c r="V857" s="29"/>
      <c r="W857" s="43">
        <f t="shared" si="97"/>
        <v>0.20218685515049453</v>
      </c>
      <c r="X857" s="43">
        <f t="shared" si="98"/>
        <v>0.20737952939407608</v>
      </c>
      <c r="Y857" s="47">
        <f t="shared" si="99"/>
        <v>0.20088455569485159</v>
      </c>
      <c r="Z857" s="29"/>
      <c r="AA857" s="43">
        <f t="shared" si="100"/>
        <v>0.63170843769915963</v>
      </c>
      <c r="AB857" s="43">
        <f t="shared" si="101"/>
        <v>0.64002842186163189</v>
      </c>
      <c r="AC857" s="47">
        <f t="shared" si="102"/>
        <v>0.61172530264110248</v>
      </c>
      <c r="AD857" t="str">
        <f t="shared" si="96"/>
        <v/>
      </c>
    </row>
    <row r="858" spans="2:30" x14ac:dyDescent="0.25">
      <c r="B858" s="9" t="s">
        <v>856</v>
      </c>
      <c r="C858" s="23" t="str">
        <f>VLOOKUP(B858,[2]Municipal!$C$15:$D$60549,2)</f>
        <v>Betulia</v>
      </c>
      <c r="D858" s="11">
        <f>VLOOKUP($B858,'[1]Sin Corporativo'!$Q$6:$AA$1115,2)</f>
        <v>44</v>
      </c>
      <c r="E858" s="10">
        <f>VLOOKUP($B858,'[1]Sin Corporativo'!$Q$6:$AA$1115,3)</f>
        <v>40</v>
      </c>
      <c r="F858" s="10">
        <f>VLOOKUP($B858,'[1]Sin Corporativo'!$Q$6:$AA$1115,4)</f>
        <v>20</v>
      </c>
      <c r="G858" s="12">
        <f>VLOOKUP($B858,'[1]Sin Corporativo'!$Q$6:$AA$1115,5)</f>
        <v>27</v>
      </c>
      <c r="H858" s="11">
        <f>VLOOKUP($B858,'[1]Sin Corporativo'!$Q$6:$AA$1115,6)</f>
        <v>14</v>
      </c>
      <c r="I858" s="10">
        <f>VLOOKUP($B858,'[1]Sin Corporativo'!$Q$6:$AA$1115,7)</f>
        <v>13</v>
      </c>
      <c r="J858" s="10">
        <f>VLOOKUP($B858,'[1]Sin Corporativo'!$Q$6:$AA$1115,8)</f>
        <v>10</v>
      </c>
      <c r="K858" s="7">
        <f>VLOOKUP($B858,'[1]Sin Corporativo'!$Q$6:$AA$1115,9)</f>
        <v>8</v>
      </c>
      <c r="L858" s="11">
        <f>VLOOKUP($B858,'[1]Sin Corporativo'!$Q$6:$AA$1115,10)</f>
        <v>78</v>
      </c>
      <c r="M858" s="10">
        <f>VLOOKUP($B858,'[1]Sin Corporativo'!$Q$6:$AA$1115,11)</f>
        <v>59</v>
      </c>
      <c r="N858" s="29">
        <f>VLOOKUP($B858,'[2]pop-2020-2023'!$I$5:$M$1126,2)</f>
        <v>6082</v>
      </c>
      <c r="O858" s="28">
        <f>VLOOKUP($B858,'[2]pop-2020-2023'!$I$5:$M$1126,3)</f>
        <v>6110</v>
      </c>
      <c r="P858" s="28">
        <f>VLOOKUP($B858,'[2]pop-2020-2023'!$I$5:$M$1126,4)</f>
        <v>6178</v>
      </c>
      <c r="Q858" s="30">
        <f>VLOOKUP($B858,'[2]pop-2020-2023'!$I$5:$M$1126,5)</f>
        <v>6241</v>
      </c>
      <c r="R858" s="29">
        <f>VLOOKUP($B858,'[3]Hogares total'!$D$5:$L$1126,6)</f>
        <v>1924</v>
      </c>
      <c r="S858" s="28">
        <f>VLOOKUP($B858,'[3]Hogares total'!$D$5:$L$1126,7)</f>
        <v>1968</v>
      </c>
      <c r="T858" s="28">
        <f>VLOOKUP($B858,'[3]Hogares total'!$D$5:$L$1126,8)</f>
        <v>2010</v>
      </c>
      <c r="U858" s="30">
        <f>VLOOKUP($B858,'[3]Hogares total'!$D$5:$L$1126,9)</f>
        <v>2053</v>
      </c>
      <c r="V858" s="29"/>
      <c r="W858" s="43">
        <f t="shared" si="97"/>
        <v>6.5466448445171853E-3</v>
      </c>
      <c r="X858" s="43">
        <f t="shared" si="98"/>
        <v>2.1042408546455165E-3</v>
      </c>
      <c r="Y858" s="47">
        <f t="shared" si="99"/>
        <v>9.4536132030123374E-3</v>
      </c>
      <c r="Z858" s="29"/>
      <c r="AA858" s="43">
        <f t="shared" si="100"/>
        <v>2.032520325203252E-2</v>
      </c>
      <c r="AB858" s="43">
        <f t="shared" si="101"/>
        <v>6.4676616915422883E-3</v>
      </c>
      <c r="AC858" s="47">
        <f t="shared" si="102"/>
        <v>2.8738431563565515E-2</v>
      </c>
      <c r="AD858" t="str">
        <f t="shared" si="96"/>
        <v/>
      </c>
    </row>
    <row r="859" spans="2:30" x14ac:dyDescent="0.25">
      <c r="B859" s="9" t="s">
        <v>857</v>
      </c>
      <c r="C859" s="23" t="str">
        <f>VLOOKUP(B859,[2]Municipal!$C$15:$D$60549,2)</f>
        <v>Bolívar</v>
      </c>
      <c r="D859" s="11">
        <f>VLOOKUP($B859,'[1]Sin Corporativo'!$Q$6:$AA$1115,2)</f>
        <v>51</v>
      </c>
      <c r="E859" s="10">
        <f>VLOOKUP($B859,'[1]Sin Corporativo'!$Q$6:$AA$1115,3)</f>
        <v>56</v>
      </c>
      <c r="F859" s="10">
        <f>VLOOKUP($B859,'[1]Sin Corporativo'!$Q$6:$AA$1115,4)</f>
        <v>56</v>
      </c>
      <c r="G859" s="12">
        <f>VLOOKUP($B859,'[1]Sin Corporativo'!$Q$6:$AA$1115,5)</f>
        <v>56</v>
      </c>
      <c r="H859" s="11">
        <f>VLOOKUP($B859,'[1]Sin Corporativo'!$Q$6:$AA$1115,6)</f>
        <v>53</v>
      </c>
      <c r="I859" s="10">
        <f>VLOOKUP($B859,'[1]Sin Corporativo'!$Q$6:$AA$1115,7)</f>
        <v>52</v>
      </c>
      <c r="J859" s="10">
        <f>VLOOKUP($B859,'[1]Sin Corporativo'!$Q$6:$AA$1115,8)</f>
        <v>52</v>
      </c>
      <c r="K859" s="7">
        <f>VLOOKUP($B859,'[1]Sin Corporativo'!$Q$6:$AA$1115,9)</f>
        <v>46</v>
      </c>
      <c r="L859" s="11">
        <f>VLOOKUP($B859,'[1]Sin Corporativo'!$Q$6:$AA$1115,10)</f>
        <v>47</v>
      </c>
      <c r="M859" s="10">
        <f>VLOOKUP($B859,'[1]Sin Corporativo'!$Q$6:$AA$1115,11)</f>
        <v>42</v>
      </c>
      <c r="N859" s="29">
        <f>VLOOKUP($B859,'[2]pop-2020-2023'!$I$5:$M$1126,2)</f>
        <v>11569</v>
      </c>
      <c r="O859" s="28">
        <f>VLOOKUP($B859,'[2]pop-2020-2023'!$I$5:$M$1126,3)</f>
        <v>11604</v>
      </c>
      <c r="P859" s="28">
        <f>VLOOKUP($B859,'[2]pop-2020-2023'!$I$5:$M$1126,4)</f>
        <v>11716</v>
      </c>
      <c r="Q859" s="30">
        <f>VLOOKUP($B859,'[2]pop-2020-2023'!$I$5:$M$1126,5)</f>
        <v>11803</v>
      </c>
      <c r="R859" s="29">
        <f>VLOOKUP($B859,'[3]Hogares total'!$D$5:$L$1126,6)</f>
        <v>3659</v>
      </c>
      <c r="S859" s="28">
        <f>VLOOKUP($B859,'[3]Hogares total'!$D$5:$L$1126,7)</f>
        <v>3739</v>
      </c>
      <c r="T859" s="28">
        <f>VLOOKUP($B859,'[3]Hogares total'!$D$5:$L$1126,8)</f>
        <v>3812</v>
      </c>
      <c r="U859" s="30">
        <f>VLOOKUP($B859,'[3]Hogares total'!$D$5:$L$1126,9)</f>
        <v>3886</v>
      </c>
      <c r="V859" s="29"/>
      <c r="W859" s="43">
        <f t="shared" si="97"/>
        <v>4.8259220958290243E-3</v>
      </c>
      <c r="X859" s="43">
        <f t="shared" si="98"/>
        <v>4.4383748719699556E-3</v>
      </c>
      <c r="Y859" s="47">
        <f t="shared" si="99"/>
        <v>3.5584173515207998E-3</v>
      </c>
      <c r="Z859" s="29"/>
      <c r="AA859" s="43">
        <f t="shared" si="100"/>
        <v>1.4977266648836588E-2</v>
      </c>
      <c r="AB859" s="43">
        <f t="shared" si="101"/>
        <v>1.3641133263378805E-2</v>
      </c>
      <c r="AC859" s="47">
        <f t="shared" si="102"/>
        <v>1.0808028821410191E-2</v>
      </c>
      <c r="AD859" t="str">
        <f t="shared" si="96"/>
        <v/>
      </c>
    </row>
    <row r="860" spans="2:30" x14ac:dyDescent="0.25">
      <c r="B860" s="9" t="s">
        <v>858</v>
      </c>
      <c r="C860" s="23" t="str">
        <f>VLOOKUP(B860,[2]Municipal!$C$15:$D$60549,2)</f>
        <v>Cabrera</v>
      </c>
      <c r="D860" s="11">
        <f>VLOOKUP($B860,'[1]Sin Corporativo'!$Q$6:$AA$1115,2)</f>
        <v>2</v>
      </c>
      <c r="E860" s="10">
        <f>VLOOKUP($B860,'[1]Sin Corporativo'!$Q$6:$AA$1115,3)</f>
        <v>2</v>
      </c>
      <c r="F860" s="10">
        <f>VLOOKUP($B860,'[1]Sin Corporativo'!$Q$6:$AA$1115,4)</f>
        <v>2</v>
      </c>
      <c r="G860" s="12">
        <f>VLOOKUP($B860,'[1]Sin Corporativo'!$Q$6:$AA$1115,5)</f>
        <v>1</v>
      </c>
      <c r="H860" s="11">
        <f>VLOOKUP($B860,'[1]Sin Corporativo'!$Q$6:$AA$1115,6)</f>
        <v>6</v>
      </c>
      <c r="I860" s="10">
        <f>VLOOKUP($B860,'[1]Sin Corporativo'!$Q$6:$AA$1115,7)</f>
        <v>18</v>
      </c>
      <c r="J860" s="10">
        <f>VLOOKUP($B860,'[1]Sin Corporativo'!$Q$6:$AA$1115,8)</f>
        <v>7</v>
      </c>
      <c r="K860" s="7">
        <f>VLOOKUP($B860,'[1]Sin Corporativo'!$Q$6:$AA$1115,9)</f>
        <v>0</v>
      </c>
      <c r="L860" s="11">
        <f>VLOOKUP($B860,'[1]Sin Corporativo'!$Q$6:$AA$1115,10)</f>
        <v>7</v>
      </c>
      <c r="M860" s="10">
        <f>VLOOKUP($B860,'[1]Sin Corporativo'!$Q$6:$AA$1115,11)</f>
        <v>4</v>
      </c>
      <c r="N860" s="29">
        <f>VLOOKUP($B860,'[2]pop-2020-2023'!$I$5:$M$1126,2)</f>
        <v>1978</v>
      </c>
      <c r="O860" s="28">
        <f>VLOOKUP($B860,'[2]pop-2020-2023'!$I$5:$M$1126,3)</f>
        <v>1976</v>
      </c>
      <c r="P860" s="28">
        <f>VLOOKUP($B860,'[2]pop-2020-2023'!$I$5:$M$1126,4)</f>
        <v>1990</v>
      </c>
      <c r="Q860" s="30">
        <f>VLOOKUP($B860,'[2]pop-2020-2023'!$I$5:$M$1126,5)</f>
        <v>2022</v>
      </c>
      <c r="R860" s="29">
        <f>VLOOKUP($B860,'[3]Hogares total'!$D$5:$L$1126,6)</f>
        <v>643</v>
      </c>
      <c r="S860" s="28">
        <f>VLOOKUP($B860,'[3]Hogares total'!$D$5:$L$1126,7)</f>
        <v>658</v>
      </c>
      <c r="T860" s="28">
        <f>VLOOKUP($B860,'[3]Hogares total'!$D$5:$L$1126,8)</f>
        <v>671</v>
      </c>
      <c r="U860" s="30">
        <f>VLOOKUP($B860,'[3]Hogares total'!$D$5:$L$1126,9)</f>
        <v>684</v>
      </c>
      <c r="V860" s="29"/>
      <c r="W860" s="43">
        <f t="shared" si="97"/>
        <v>1.0121457489878543E-3</v>
      </c>
      <c r="X860" s="43">
        <f t="shared" si="98"/>
        <v>9.0452261306532659E-3</v>
      </c>
      <c r="Y860" s="47">
        <f t="shared" si="99"/>
        <v>1.9782393669634025E-3</v>
      </c>
      <c r="Z860" s="29"/>
      <c r="AA860" s="43">
        <f t="shared" si="100"/>
        <v>3.0395136778115501E-3</v>
      </c>
      <c r="AB860" s="43">
        <f t="shared" si="101"/>
        <v>2.6825633383010434E-2</v>
      </c>
      <c r="AC860" s="47">
        <f t="shared" si="102"/>
        <v>5.8479532163742687E-3</v>
      </c>
      <c r="AD860" t="str">
        <f t="shared" si="96"/>
        <v/>
      </c>
    </row>
    <row r="861" spans="2:30" x14ac:dyDescent="0.25">
      <c r="B861" s="9" t="s">
        <v>859</v>
      </c>
      <c r="C861" s="23" t="str">
        <f>VLOOKUP(B861,[2]Municipal!$C$15:$D$60549,2)</f>
        <v>California</v>
      </c>
      <c r="D861" s="11">
        <f>VLOOKUP($B861,'[1]Sin Corporativo'!$Q$6:$AA$1115,2)</f>
        <v>55</v>
      </c>
      <c r="E861" s="10">
        <f>VLOOKUP($B861,'[1]Sin Corporativo'!$Q$6:$AA$1115,3)</f>
        <v>49</v>
      </c>
      <c r="F861" s="10">
        <f>VLOOKUP($B861,'[1]Sin Corporativo'!$Q$6:$AA$1115,4)</f>
        <v>44</v>
      </c>
      <c r="G861" s="12">
        <f>VLOOKUP($B861,'[1]Sin Corporativo'!$Q$6:$AA$1115,5)</f>
        <v>60</v>
      </c>
      <c r="H861" s="11">
        <f>VLOOKUP($B861,'[1]Sin Corporativo'!$Q$6:$AA$1115,6)</f>
        <v>60</v>
      </c>
      <c r="I861" s="10">
        <f>VLOOKUP($B861,'[1]Sin Corporativo'!$Q$6:$AA$1115,7)</f>
        <v>60</v>
      </c>
      <c r="J861" s="10">
        <f>VLOOKUP($B861,'[1]Sin Corporativo'!$Q$6:$AA$1115,8)</f>
        <v>60</v>
      </c>
      <c r="K861" s="7">
        <f>VLOOKUP($B861,'[1]Sin Corporativo'!$Q$6:$AA$1115,9)</f>
        <v>55</v>
      </c>
      <c r="L861" s="11">
        <f>VLOOKUP($B861,'[1]Sin Corporativo'!$Q$6:$AA$1115,10)</f>
        <v>88</v>
      </c>
      <c r="M861" s="10">
        <f>VLOOKUP($B861,'[1]Sin Corporativo'!$Q$6:$AA$1115,11)</f>
        <v>23</v>
      </c>
      <c r="N861" s="29">
        <f>VLOOKUP($B861,'[2]pop-2020-2023'!$I$5:$M$1126,2)</f>
        <v>2191</v>
      </c>
      <c r="O861" s="28">
        <f>VLOOKUP($B861,'[2]pop-2020-2023'!$I$5:$M$1126,3)</f>
        <v>2207</v>
      </c>
      <c r="P861" s="28">
        <f>VLOOKUP($B861,'[2]pop-2020-2023'!$I$5:$M$1126,4)</f>
        <v>2228</v>
      </c>
      <c r="Q861" s="30">
        <f>VLOOKUP($B861,'[2]pop-2020-2023'!$I$5:$M$1126,5)</f>
        <v>2246</v>
      </c>
      <c r="R861" s="29">
        <f>VLOOKUP($B861,'[3]Hogares total'!$D$5:$L$1126,6)</f>
        <v>725</v>
      </c>
      <c r="S861" s="28">
        <f>VLOOKUP($B861,'[3]Hogares total'!$D$5:$L$1126,7)</f>
        <v>740</v>
      </c>
      <c r="T861" s="28">
        <f>VLOOKUP($B861,'[3]Hogares total'!$D$5:$L$1126,8)</f>
        <v>756</v>
      </c>
      <c r="U861" s="30">
        <f>VLOOKUP($B861,'[3]Hogares total'!$D$5:$L$1126,9)</f>
        <v>772</v>
      </c>
      <c r="V861" s="29"/>
      <c r="W861" s="43">
        <f t="shared" si="97"/>
        <v>2.2202084277299503E-2</v>
      </c>
      <c r="X861" s="43">
        <f t="shared" si="98"/>
        <v>2.6929982046678635E-2</v>
      </c>
      <c r="Y861" s="47">
        <f t="shared" si="99"/>
        <v>1.0240427426536063E-2</v>
      </c>
      <c r="Z861" s="29"/>
      <c r="AA861" s="43">
        <f t="shared" si="100"/>
        <v>6.621621621621622E-2</v>
      </c>
      <c r="AB861" s="43">
        <f t="shared" si="101"/>
        <v>7.9365079365079361E-2</v>
      </c>
      <c r="AC861" s="47">
        <f t="shared" si="102"/>
        <v>2.9792746113989636E-2</v>
      </c>
      <c r="AD861" t="str">
        <f t="shared" si="96"/>
        <v/>
      </c>
    </row>
    <row r="862" spans="2:30" x14ac:dyDescent="0.25">
      <c r="B862" s="9" t="s">
        <v>860</v>
      </c>
      <c r="C862" s="23" t="str">
        <f>VLOOKUP(B862,[2]Municipal!$C$15:$D$60549,2)</f>
        <v>Capitanejo</v>
      </c>
      <c r="D862" s="11">
        <f>VLOOKUP($B862,'[1]Sin Corporativo'!$Q$6:$AA$1115,2)</f>
        <v>50</v>
      </c>
      <c r="E862" s="10">
        <f>VLOOKUP($B862,'[1]Sin Corporativo'!$Q$6:$AA$1115,3)</f>
        <v>48</v>
      </c>
      <c r="F862" s="10">
        <f>VLOOKUP($B862,'[1]Sin Corporativo'!$Q$6:$AA$1115,4)</f>
        <v>47</v>
      </c>
      <c r="G862" s="12">
        <f>VLOOKUP($B862,'[1]Sin Corporativo'!$Q$6:$AA$1115,5)</f>
        <v>37</v>
      </c>
      <c r="H862" s="11">
        <f>VLOOKUP($B862,'[1]Sin Corporativo'!$Q$6:$AA$1115,6)</f>
        <v>34</v>
      </c>
      <c r="I862" s="10">
        <f>VLOOKUP($B862,'[1]Sin Corporativo'!$Q$6:$AA$1115,7)</f>
        <v>34</v>
      </c>
      <c r="J862" s="10">
        <f>VLOOKUP($B862,'[1]Sin Corporativo'!$Q$6:$AA$1115,8)</f>
        <v>80</v>
      </c>
      <c r="K862" s="7">
        <f>VLOOKUP($B862,'[1]Sin Corporativo'!$Q$6:$AA$1115,9)</f>
        <v>87</v>
      </c>
      <c r="L862" s="11">
        <f>VLOOKUP($B862,'[1]Sin Corporativo'!$Q$6:$AA$1115,10)</f>
        <v>82</v>
      </c>
      <c r="M862" s="10">
        <f>VLOOKUP($B862,'[1]Sin Corporativo'!$Q$6:$AA$1115,11)</f>
        <v>78</v>
      </c>
      <c r="N862" s="29">
        <f>VLOOKUP($B862,'[2]pop-2020-2023'!$I$5:$M$1126,2)</f>
        <v>5593</v>
      </c>
      <c r="O862" s="28">
        <f>VLOOKUP($B862,'[2]pop-2020-2023'!$I$5:$M$1126,3)</f>
        <v>5598</v>
      </c>
      <c r="P862" s="28">
        <f>VLOOKUP($B862,'[2]pop-2020-2023'!$I$5:$M$1126,4)</f>
        <v>5648</v>
      </c>
      <c r="Q862" s="30">
        <f>VLOOKUP($B862,'[2]pop-2020-2023'!$I$5:$M$1126,5)</f>
        <v>5687</v>
      </c>
      <c r="R862" s="29">
        <f>VLOOKUP($B862,'[3]Hogares total'!$D$5:$L$1126,6)</f>
        <v>1980</v>
      </c>
      <c r="S862" s="28">
        <f>VLOOKUP($B862,'[3]Hogares total'!$D$5:$L$1126,7)</f>
        <v>2028</v>
      </c>
      <c r="T862" s="28">
        <f>VLOOKUP($B862,'[3]Hogares total'!$D$5:$L$1126,8)</f>
        <v>2071</v>
      </c>
      <c r="U862" s="30">
        <f>VLOOKUP($B862,'[3]Hogares total'!$D$5:$L$1126,9)</f>
        <v>2114</v>
      </c>
      <c r="V862" s="29"/>
      <c r="W862" s="43">
        <f t="shared" si="97"/>
        <v>8.5744908896034297E-3</v>
      </c>
      <c r="X862" s="43">
        <f t="shared" si="98"/>
        <v>6.0198300283286115E-3</v>
      </c>
      <c r="Y862" s="47">
        <f t="shared" si="99"/>
        <v>1.3715491471777738E-2</v>
      </c>
      <c r="Z862" s="29"/>
      <c r="AA862" s="43">
        <f t="shared" si="100"/>
        <v>2.3668639053254437E-2</v>
      </c>
      <c r="AB862" s="43">
        <f t="shared" si="101"/>
        <v>1.6417189763399325E-2</v>
      </c>
      <c r="AC862" s="47">
        <f t="shared" si="102"/>
        <v>3.6896877956480605E-2</v>
      </c>
      <c r="AD862" t="str">
        <f t="shared" si="96"/>
        <v/>
      </c>
    </row>
    <row r="863" spans="2:30" x14ac:dyDescent="0.25">
      <c r="B863" s="9" t="s">
        <v>861</v>
      </c>
      <c r="C863" s="23" t="str">
        <f>VLOOKUP(B863,[2]Municipal!$C$15:$D$60549,2)</f>
        <v>Carcasí</v>
      </c>
      <c r="D863" s="11">
        <f>VLOOKUP($B863,'[1]Sin Corporativo'!$Q$6:$AA$1115,2)</f>
        <v>12</v>
      </c>
      <c r="E863" s="10">
        <f>VLOOKUP($B863,'[1]Sin Corporativo'!$Q$6:$AA$1115,3)</f>
        <v>9</v>
      </c>
      <c r="F863" s="10">
        <f>VLOOKUP($B863,'[1]Sin Corporativo'!$Q$6:$AA$1115,4)</f>
        <v>8</v>
      </c>
      <c r="G863" s="12">
        <f>VLOOKUP($B863,'[1]Sin Corporativo'!$Q$6:$AA$1115,5)</f>
        <v>2</v>
      </c>
      <c r="H863" s="11">
        <f>VLOOKUP($B863,'[1]Sin Corporativo'!$Q$6:$AA$1115,6)</f>
        <v>0</v>
      </c>
      <c r="I863" s="10">
        <f>VLOOKUP($B863,'[1]Sin Corporativo'!$Q$6:$AA$1115,7)</f>
        <v>1</v>
      </c>
      <c r="J863" s="10">
        <f>VLOOKUP($B863,'[1]Sin Corporativo'!$Q$6:$AA$1115,8)</f>
        <v>1</v>
      </c>
      <c r="K863" s="7">
        <f>VLOOKUP($B863,'[1]Sin Corporativo'!$Q$6:$AA$1115,9)</f>
        <v>1</v>
      </c>
      <c r="L863" s="11">
        <f>VLOOKUP($B863,'[1]Sin Corporativo'!$Q$6:$AA$1115,10)</f>
        <v>1</v>
      </c>
      <c r="M863" s="10">
        <f>VLOOKUP($B863,'[1]Sin Corporativo'!$Q$6:$AA$1115,11)</f>
        <v>2</v>
      </c>
      <c r="N863" s="29">
        <f>VLOOKUP($B863,'[2]pop-2020-2023'!$I$5:$M$1126,2)</f>
        <v>4374</v>
      </c>
      <c r="O863" s="28">
        <f>VLOOKUP($B863,'[2]pop-2020-2023'!$I$5:$M$1126,3)</f>
        <v>4350</v>
      </c>
      <c r="P863" s="28">
        <f>VLOOKUP($B863,'[2]pop-2020-2023'!$I$5:$M$1126,4)</f>
        <v>4395</v>
      </c>
      <c r="Q863" s="30">
        <f>VLOOKUP($B863,'[2]pop-2020-2023'!$I$5:$M$1126,5)</f>
        <v>4427</v>
      </c>
      <c r="R863" s="29">
        <f>VLOOKUP($B863,'[3]Hogares total'!$D$5:$L$1126,6)</f>
        <v>1350</v>
      </c>
      <c r="S863" s="28">
        <f>VLOOKUP($B863,'[3]Hogares total'!$D$5:$L$1126,7)</f>
        <v>1383</v>
      </c>
      <c r="T863" s="28">
        <f>VLOOKUP($B863,'[3]Hogares total'!$D$5:$L$1126,8)</f>
        <v>1413</v>
      </c>
      <c r="U863" s="30">
        <f>VLOOKUP($B863,'[3]Hogares total'!$D$5:$L$1126,9)</f>
        <v>1443</v>
      </c>
      <c r="V863" s="29"/>
      <c r="W863" s="43">
        <f t="shared" si="97"/>
        <v>2.0689655172413794E-3</v>
      </c>
      <c r="X863" s="43">
        <f t="shared" si="98"/>
        <v>2.2753128555176336E-4</v>
      </c>
      <c r="Y863" s="47">
        <f t="shared" si="99"/>
        <v>4.5177320984865596E-4</v>
      </c>
      <c r="Z863" s="29"/>
      <c r="AA863" s="43">
        <f t="shared" si="100"/>
        <v>6.5075921908893707E-3</v>
      </c>
      <c r="AB863" s="43">
        <f t="shared" si="101"/>
        <v>7.0771408351026188E-4</v>
      </c>
      <c r="AC863" s="47">
        <f t="shared" si="102"/>
        <v>1.386001386001386E-3</v>
      </c>
      <c r="AD863" t="str">
        <f t="shared" si="96"/>
        <v/>
      </c>
    </row>
    <row r="864" spans="2:30" x14ac:dyDescent="0.25">
      <c r="B864" s="9" t="s">
        <v>862</v>
      </c>
      <c r="C864" s="23" t="str">
        <f>VLOOKUP(B864,[2]Municipal!$C$15:$D$60549,2)</f>
        <v>Cepitá</v>
      </c>
      <c r="D864" s="11">
        <f>VLOOKUP($B864,'[1]Sin Corporativo'!$Q$6:$AA$1115,2)</f>
        <v>2</v>
      </c>
      <c r="E864" s="10">
        <f>VLOOKUP($B864,'[1]Sin Corporativo'!$Q$6:$AA$1115,3)</f>
        <v>2</v>
      </c>
      <c r="F864" s="10">
        <f>VLOOKUP($B864,'[1]Sin Corporativo'!$Q$6:$AA$1115,4)</f>
        <v>2</v>
      </c>
      <c r="G864" s="12">
        <f>VLOOKUP($B864,'[1]Sin Corporativo'!$Q$6:$AA$1115,5)</f>
        <v>1</v>
      </c>
      <c r="H864" s="11">
        <f>VLOOKUP($B864,'[1]Sin Corporativo'!$Q$6:$AA$1115,6)</f>
        <v>95</v>
      </c>
      <c r="I864" s="10">
        <f>VLOOKUP($B864,'[1]Sin Corporativo'!$Q$6:$AA$1115,7)</f>
        <v>42</v>
      </c>
      <c r="J864" s="10">
        <f>VLOOKUP($B864,'[1]Sin Corporativo'!$Q$6:$AA$1115,8)</f>
        <v>25</v>
      </c>
      <c r="K864" s="7">
        <f>VLOOKUP($B864,'[1]Sin Corporativo'!$Q$6:$AA$1115,9)</f>
        <v>52</v>
      </c>
      <c r="L864" s="11">
        <f>VLOOKUP($B864,'[1]Sin Corporativo'!$Q$6:$AA$1115,10)</f>
        <v>52</v>
      </c>
      <c r="M864" s="10">
        <f>VLOOKUP($B864,'[1]Sin Corporativo'!$Q$6:$AA$1115,11)</f>
        <v>57</v>
      </c>
      <c r="N864" s="29">
        <f>VLOOKUP($B864,'[2]pop-2020-2023'!$I$5:$M$1126,2)</f>
        <v>2052</v>
      </c>
      <c r="O864" s="28">
        <f>VLOOKUP($B864,'[2]pop-2020-2023'!$I$5:$M$1126,3)</f>
        <v>2056</v>
      </c>
      <c r="P864" s="28">
        <f>VLOOKUP($B864,'[2]pop-2020-2023'!$I$5:$M$1126,4)</f>
        <v>2086</v>
      </c>
      <c r="Q864" s="30">
        <f>VLOOKUP($B864,'[2]pop-2020-2023'!$I$5:$M$1126,5)</f>
        <v>2100</v>
      </c>
      <c r="R864" s="29">
        <f>VLOOKUP($B864,'[3]Hogares total'!$D$5:$L$1126,6)</f>
        <v>637</v>
      </c>
      <c r="S864" s="28">
        <f>VLOOKUP($B864,'[3]Hogares total'!$D$5:$L$1126,7)</f>
        <v>652</v>
      </c>
      <c r="T864" s="28">
        <f>VLOOKUP($B864,'[3]Hogares total'!$D$5:$L$1126,8)</f>
        <v>667</v>
      </c>
      <c r="U864" s="30">
        <f>VLOOKUP($B864,'[3]Hogares total'!$D$5:$L$1126,9)</f>
        <v>680</v>
      </c>
      <c r="V864" s="29"/>
      <c r="W864" s="43">
        <f t="shared" si="97"/>
        <v>9.727626459143969E-4</v>
      </c>
      <c r="X864" s="43">
        <f t="shared" si="98"/>
        <v>2.0134228187919462E-2</v>
      </c>
      <c r="Y864" s="47">
        <f t="shared" si="99"/>
        <v>2.7142857142857142E-2</v>
      </c>
      <c r="Z864" s="29"/>
      <c r="AA864" s="43">
        <f t="shared" si="100"/>
        <v>3.0674846625766872E-3</v>
      </c>
      <c r="AB864" s="43">
        <f t="shared" si="101"/>
        <v>6.296851574212893E-2</v>
      </c>
      <c r="AC864" s="47">
        <f t="shared" si="102"/>
        <v>8.38235294117647E-2</v>
      </c>
      <c r="AD864" t="str">
        <f t="shared" si="96"/>
        <v/>
      </c>
    </row>
    <row r="865" spans="2:30" x14ac:dyDescent="0.25">
      <c r="B865" s="9" t="s">
        <v>863</v>
      </c>
      <c r="C865" s="23" t="str">
        <f>VLOOKUP(B865,[2]Municipal!$C$15:$D$60549,2)</f>
        <v>Cerrito</v>
      </c>
      <c r="D865" s="11">
        <f>VLOOKUP($B865,'[1]Sin Corporativo'!$Q$6:$AA$1115,2)</f>
        <v>326</v>
      </c>
      <c r="E865" s="10">
        <f>VLOOKUP($B865,'[1]Sin Corporativo'!$Q$6:$AA$1115,3)</f>
        <v>363</v>
      </c>
      <c r="F865" s="10">
        <f>VLOOKUP($B865,'[1]Sin Corporativo'!$Q$6:$AA$1115,4)</f>
        <v>346</v>
      </c>
      <c r="G865" s="12">
        <f>VLOOKUP($B865,'[1]Sin Corporativo'!$Q$6:$AA$1115,5)</f>
        <v>333</v>
      </c>
      <c r="H865" s="11">
        <f>VLOOKUP($B865,'[1]Sin Corporativo'!$Q$6:$AA$1115,6)</f>
        <v>298</v>
      </c>
      <c r="I865" s="10">
        <f>VLOOKUP($B865,'[1]Sin Corporativo'!$Q$6:$AA$1115,7)</f>
        <v>263</v>
      </c>
      <c r="J865" s="10">
        <f>VLOOKUP($B865,'[1]Sin Corporativo'!$Q$6:$AA$1115,8)</f>
        <v>247</v>
      </c>
      <c r="K865" s="7">
        <f>VLOOKUP($B865,'[1]Sin Corporativo'!$Q$6:$AA$1115,9)</f>
        <v>241</v>
      </c>
      <c r="L865" s="11">
        <f>VLOOKUP($B865,'[1]Sin Corporativo'!$Q$6:$AA$1115,10)</f>
        <v>231</v>
      </c>
      <c r="M865" s="10">
        <f>VLOOKUP($B865,'[1]Sin Corporativo'!$Q$6:$AA$1115,11)</f>
        <v>230</v>
      </c>
      <c r="N865" s="29">
        <f>VLOOKUP($B865,'[2]pop-2020-2023'!$I$5:$M$1126,2)</f>
        <v>6914</v>
      </c>
      <c r="O865" s="28">
        <f>VLOOKUP($B865,'[2]pop-2020-2023'!$I$5:$M$1126,3)</f>
        <v>6931</v>
      </c>
      <c r="P865" s="28">
        <f>VLOOKUP($B865,'[2]pop-2020-2023'!$I$5:$M$1126,4)</f>
        <v>7001</v>
      </c>
      <c r="Q865" s="30">
        <f>VLOOKUP($B865,'[2]pop-2020-2023'!$I$5:$M$1126,5)</f>
        <v>7062</v>
      </c>
      <c r="R865" s="29">
        <f>VLOOKUP($B865,'[3]Hogares total'!$D$5:$L$1126,6)</f>
        <v>2173</v>
      </c>
      <c r="S865" s="28">
        <f>VLOOKUP($B865,'[3]Hogares total'!$D$5:$L$1126,7)</f>
        <v>2225</v>
      </c>
      <c r="T865" s="28">
        <f>VLOOKUP($B865,'[3]Hogares total'!$D$5:$L$1126,8)</f>
        <v>2272</v>
      </c>
      <c r="U865" s="30">
        <f>VLOOKUP($B865,'[3]Hogares total'!$D$5:$L$1126,9)</f>
        <v>2321</v>
      </c>
      <c r="V865" s="29"/>
      <c r="W865" s="43">
        <f t="shared" si="97"/>
        <v>5.2373394892511901E-2</v>
      </c>
      <c r="X865" s="43">
        <f t="shared" si="98"/>
        <v>3.7566061991144123E-2</v>
      </c>
      <c r="Y865" s="47">
        <f t="shared" si="99"/>
        <v>3.2568677428490511E-2</v>
      </c>
      <c r="Z865" s="29"/>
      <c r="AA865" s="43">
        <f t="shared" si="100"/>
        <v>0.16314606741573034</v>
      </c>
      <c r="AB865" s="43">
        <f t="shared" si="101"/>
        <v>0.11575704225352113</v>
      </c>
      <c r="AC865" s="47">
        <f t="shared" si="102"/>
        <v>9.9095217578629907E-2</v>
      </c>
      <c r="AD865" t="str">
        <f t="shared" si="96"/>
        <v/>
      </c>
    </row>
    <row r="866" spans="2:30" x14ac:dyDescent="0.25">
      <c r="B866" s="9" t="s">
        <v>864</v>
      </c>
      <c r="C866" s="23" t="str">
        <f>VLOOKUP(B866,[2]Municipal!$C$15:$D$60549,2)</f>
        <v>Charalá</v>
      </c>
      <c r="D866" s="11">
        <f>VLOOKUP($B866,'[1]Sin Corporativo'!$Q$6:$AA$1115,2)</f>
        <v>179</v>
      </c>
      <c r="E866" s="10">
        <f>VLOOKUP($B866,'[1]Sin Corporativo'!$Q$6:$AA$1115,3)</f>
        <v>198</v>
      </c>
      <c r="F866" s="10">
        <f>VLOOKUP($B866,'[1]Sin Corporativo'!$Q$6:$AA$1115,4)</f>
        <v>312</v>
      </c>
      <c r="G866" s="12">
        <f>VLOOKUP($B866,'[1]Sin Corporativo'!$Q$6:$AA$1115,5)</f>
        <v>923</v>
      </c>
      <c r="H866" s="11">
        <f>VLOOKUP($B866,'[1]Sin Corporativo'!$Q$6:$AA$1115,6)</f>
        <v>542</v>
      </c>
      <c r="I866" s="10">
        <f>VLOOKUP($B866,'[1]Sin Corporativo'!$Q$6:$AA$1115,7)</f>
        <v>624</v>
      </c>
      <c r="J866" s="10">
        <f>VLOOKUP($B866,'[1]Sin Corporativo'!$Q$6:$AA$1115,8)</f>
        <v>610</v>
      </c>
      <c r="K866" s="7">
        <f>VLOOKUP($B866,'[1]Sin Corporativo'!$Q$6:$AA$1115,9)</f>
        <v>604</v>
      </c>
      <c r="L866" s="11">
        <f>VLOOKUP($B866,'[1]Sin Corporativo'!$Q$6:$AA$1115,10)</f>
        <v>257</v>
      </c>
      <c r="M866" s="10">
        <f>VLOOKUP($B866,'[1]Sin Corporativo'!$Q$6:$AA$1115,11)</f>
        <v>258</v>
      </c>
      <c r="N866" s="29">
        <f>VLOOKUP($B866,'[2]pop-2020-2023'!$I$5:$M$1126,2)</f>
        <v>12480</v>
      </c>
      <c r="O866" s="28">
        <f>VLOOKUP($B866,'[2]pop-2020-2023'!$I$5:$M$1126,3)</f>
        <v>12496</v>
      </c>
      <c r="P866" s="28">
        <f>VLOOKUP($B866,'[2]pop-2020-2023'!$I$5:$M$1126,4)</f>
        <v>12618</v>
      </c>
      <c r="Q866" s="30">
        <f>VLOOKUP($B866,'[2]pop-2020-2023'!$I$5:$M$1126,5)</f>
        <v>12734</v>
      </c>
      <c r="R866" s="29">
        <f>VLOOKUP($B866,'[3]Hogares total'!$D$5:$L$1126,6)</f>
        <v>4213</v>
      </c>
      <c r="S866" s="28">
        <f>VLOOKUP($B866,'[3]Hogares total'!$D$5:$L$1126,7)</f>
        <v>4308</v>
      </c>
      <c r="T866" s="28">
        <f>VLOOKUP($B866,'[3]Hogares total'!$D$5:$L$1126,8)</f>
        <v>4393</v>
      </c>
      <c r="U866" s="30">
        <f>VLOOKUP($B866,'[3]Hogares total'!$D$5:$L$1126,9)</f>
        <v>4483</v>
      </c>
      <c r="V866" s="29"/>
      <c r="W866" s="43">
        <f t="shared" si="97"/>
        <v>1.5845070422535211E-2</v>
      </c>
      <c r="X866" s="43">
        <f t="shared" si="98"/>
        <v>4.945316214931051E-2</v>
      </c>
      <c r="Y866" s="47">
        <f t="shared" si="99"/>
        <v>2.0260719334066278E-2</v>
      </c>
      <c r="Z866" s="29"/>
      <c r="AA866" s="43">
        <f t="shared" si="100"/>
        <v>4.596100278551532E-2</v>
      </c>
      <c r="AB866" s="43">
        <f t="shared" si="101"/>
        <v>0.14204416116549054</v>
      </c>
      <c r="AC866" s="47">
        <f t="shared" si="102"/>
        <v>5.7550747267454828E-2</v>
      </c>
      <c r="AD866" t="str">
        <f t="shared" si="96"/>
        <v/>
      </c>
    </row>
    <row r="867" spans="2:30" x14ac:dyDescent="0.25">
      <c r="B867" s="9" t="s">
        <v>865</v>
      </c>
      <c r="C867" s="23" t="str">
        <f>VLOOKUP(B867,[2]Municipal!$C$15:$D$60549,2)</f>
        <v>Charta</v>
      </c>
      <c r="D867" s="11">
        <f>VLOOKUP($B867,'[1]Sin Corporativo'!$Q$6:$AA$1115,2)</f>
        <v>76</v>
      </c>
      <c r="E867" s="10">
        <f>VLOOKUP($B867,'[1]Sin Corporativo'!$Q$6:$AA$1115,3)</f>
        <v>68</v>
      </c>
      <c r="F867" s="10">
        <f>VLOOKUP($B867,'[1]Sin Corporativo'!$Q$6:$AA$1115,4)</f>
        <v>60</v>
      </c>
      <c r="G867" s="12">
        <f>VLOOKUP($B867,'[1]Sin Corporativo'!$Q$6:$AA$1115,5)</f>
        <v>50</v>
      </c>
      <c r="H867" s="11">
        <f>VLOOKUP($B867,'[1]Sin Corporativo'!$Q$6:$AA$1115,6)</f>
        <v>47</v>
      </c>
      <c r="I867" s="10">
        <f>VLOOKUP($B867,'[1]Sin Corporativo'!$Q$6:$AA$1115,7)</f>
        <v>35</v>
      </c>
      <c r="J867" s="10">
        <f>VLOOKUP($B867,'[1]Sin Corporativo'!$Q$6:$AA$1115,8)</f>
        <v>31</v>
      </c>
      <c r="K867" s="7">
        <f>VLOOKUP($B867,'[1]Sin Corporativo'!$Q$6:$AA$1115,9)</f>
        <v>29</v>
      </c>
      <c r="L867" s="11">
        <f>VLOOKUP($B867,'[1]Sin Corporativo'!$Q$6:$AA$1115,10)</f>
        <v>49</v>
      </c>
      <c r="M867" s="10">
        <f>VLOOKUP($B867,'[1]Sin Corporativo'!$Q$6:$AA$1115,11)</f>
        <v>21</v>
      </c>
      <c r="N867" s="29">
        <f>VLOOKUP($B867,'[2]pop-2020-2023'!$I$5:$M$1126,2)</f>
        <v>2946</v>
      </c>
      <c r="O867" s="28">
        <f>VLOOKUP($B867,'[2]pop-2020-2023'!$I$5:$M$1126,3)</f>
        <v>2938</v>
      </c>
      <c r="P867" s="28">
        <f>VLOOKUP($B867,'[2]pop-2020-2023'!$I$5:$M$1126,4)</f>
        <v>2968</v>
      </c>
      <c r="Q867" s="30">
        <f>VLOOKUP($B867,'[2]pop-2020-2023'!$I$5:$M$1126,5)</f>
        <v>3007</v>
      </c>
      <c r="R867" s="29">
        <f>VLOOKUP($B867,'[3]Hogares total'!$D$5:$L$1126,6)</f>
        <v>963</v>
      </c>
      <c r="S867" s="28">
        <f>VLOOKUP($B867,'[3]Hogares total'!$D$5:$L$1126,7)</f>
        <v>983</v>
      </c>
      <c r="T867" s="28">
        <f>VLOOKUP($B867,'[3]Hogares total'!$D$5:$L$1126,8)</f>
        <v>1002</v>
      </c>
      <c r="U867" s="30">
        <f>VLOOKUP($B867,'[3]Hogares total'!$D$5:$L$1126,9)</f>
        <v>1022</v>
      </c>
      <c r="V867" s="29"/>
      <c r="W867" s="43">
        <f t="shared" si="97"/>
        <v>2.3144996596324029E-2</v>
      </c>
      <c r="X867" s="43">
        <f t="shared" si="98"/>
        <v>1.179245283018868E-2</v>
      </c>
      <c r="Y867" s="47">
        <f t="shared" si="99"/>
        <v>6.9837046890588624E-3</v>
      </c>
      <c r="Z867" s="29"/>
      <c r="AA867" s="43">
        <f t="shared" si="100"/>
        <v>6.9175991861648023E-2</v>
      </c>
      <c r="AB867" s="43">
        <f t="shared" si="101"/>
        <v>3.4930139720558882E-2</v>
      </c>
      <c r="AC867" s="47">
        <f t="shared" si="102"/>
        <v>2.0547945205479451E-2</v>
      </c>
      <c r="AD867" t="str">
        <f t="shared" si="96"/>
        <v/>
      </c>
    </row>
    <row r="868" spans="2:30" x14ac:dyDescent="0.25">
      <c r="B868" s="9" t="s">
        <v>866</v>
      </c>
      <c r="C868" s="23" t="str">
        <f>VLOOKUP(B868,[2]Municipal!$C$15:$D$60549,2)</f>
        <v>Chimá</v>
      </c>
      <c r="D868" s="11">
        <f>VLOOKUP($B868,'[1]Sin Corporativo'!$Q$6:$AA$1115,2)</f>
        <v>22</v>
      </c>
      <c r="E868" s="10">
        <f>VLOOKUP($B868,'[1]Sin Corporativo'!$Q$6:$AA$1115,3)</f>
        <v>44</v>
      </c>
      <c r="F868" s="10">
        <f>VLOOKUP($B868,'[1]Sin Corporativo'!$Q$6:$AA$1115,4)</f>
        <v>50</v>
      </c>
      <c r="G868" s="12">
        <f>VLOOKUP($B868,'[1]Sin Corporativo'!$Q$6:$AA$1115,5)</f>
        <v>50</v>
      </c>
      <c r="H868" s="11">
        <f>VLOOKUP($B868,'[1]Sin Corporativo'!$Q$6:$AA$1115,6)</f>
        <v>45</v>
      </c>
      <c r="I868" s="10">
        <f>VLOOKUP($B868,'[1]Sin Corporativo'!$Q$6:$AA$1115,7)</f>
        <v>41</v>
      </c>
      <c r="J868" s="10">
        <f>VLOOKUP($B868,'[1]Sin Corporativo'!$Q$6:$AA$1115,8)</f>
        <v>41</v>
      </c>
      <c r="K868" s="7">
        <f>VLOOKUP($B868,'[1]Sin Corporativo'!$Q$6:$AA$1115,9)</f>
        <v>42</v>
      </c>
      <c r="L868" s="11">
        <f>VLOOKUP($B868,'[1]Sin Corporativo'!$Q$6:$AA$1115,10)</f>
        <v>42</v>
      </c>
      <c r="M868" s="10">
        <f>VLOOKUP($B868,'[1]Sin Corporativo'!$Q$6:$AA$1115,11)</f>
        <v>41</v>
      </c>
      <c r="N868" s="29">
        <f>VLOOKUP($B868,'[2]pop-2020-2023'!$I$5:$M$1126,2)</f>
        <v>2927</v>
      </c>
      <c r="O868" s="28">
        <f>VLOOKUP($B868,'[2]pop-2020-2023'!$I$5:$M$1126,3)</f>
        <v>2936</v>
      </c>
      <c r="P868" s="28">
        <f>VLOOKUP($B868,'[2]pop-2020-2023'!$I$5:$M$1126,4)</f>
        <v>2957</v>
      </c>
      <c r="Q868" s="30">
        <f>VLOOKUP($B868,'[2]pop-2020-2023'!$I$5:$M$1126,5)</f>
        <v>2977</v>
      </c>
      <c r="R868" s="29">
        <f>VLOOKUP($B868,'[3]Hogares total'!$D$5:$L$1126,6)</f>
        <v>1042</v>
      </c>
      <c r="S868" s="28">
        <f>VLOOKUP($B868,'[3]Hogares total'!$D$5:$L$1126,7)</f>
        <v>1067</v>
      </c>
      <c r="T868" s="28">
        <f>VLOOKUP($B868,'[3]Hogares total'!$D$5:$L$1126,8)</f>
        <v>1089</v>
      </c>
      <c r="U868" s="30">
        <f>VLOOKUP($B868,'[3]Hogares total'!$D$5:$L$1126,9)</f>
        <v>1110</v>
      </c>
      <c r="V868" s="29"/>
      <c r="W868" s="43">
        <f t="shared" si="97"/>
        <v>1.4986376021798364E-2</v>
      </c>
      <c r="X868" s="43">
        <f t="shared" si="98"/>
        <v>1.3865404125803178E-2</v>
      </c>
      <c r="Y868" s="47">
        <f t="shared" si="99"/>
        <v>1.3772253946926436E-2</v>
      </c>
      <c r="Z868" s="29"/>
      <c r="AA868" s="43">
        <f t="shared" si="100"/>
        <v>4.1237113402061855E-2</v>
      </c>
      <c r="AB868" s="43">
        <f t="shared" si="101"/>
        <v>3.7649219467401289E-2</v>
      </c>
      <c r="AC868" s="47">
        <f t="shared" si="102"/>
        <v>3.6936936936936934E-2</v>
      </c>
      <c r="AD868" t="str">
        <f t="shared" si="96"/>
        <v/>
      </c>
    </row>
    <row r="869" spans="2:30" x14ac:dyDescent="0.25">
      <c r="B869" s="9" t="s">
        <v>867</v>
      </c>
      <c r="C869" s="23" t="str">
        <f>VLOOKUP(B869,[2]Municipal!$C$15:$D$60549,2)</f>
        <v>Chipatá</v>
      </c>
      <c r="D869" s="11">
        <f>VLOOKUP($B869,'[1]Sin Corporativo'!$Q$6:$AA$1115,2)</f>
        <v>75</v>
      </c>
      <c r="E869" s="10">
        <f>VLOOKUP($B869,'[1]Sin Corporativo'!$Q$6:$AA$1115,3)</f>
        <v>83</v>
      </c>
      <c r="F869" s="10">
        <f>VLOOKUP($B869,'[1]Sin Corporativo'!$Q$6:$AA$1115,4)</f>
        <v>89</v>
      </c>
      <c r="G869" s="12">
        <f>VLOOKUP($B869,'[1]Sin Corporativo'!$Q$6:$AA$1115,5)</f>
        <v>86</v>
      </c>
      <c r="H869" s="11">
        <f>VLOOKUP($B869,'[1]Sin Corporativo'!$Q$6:$AA$1115,6)</f>
        <v>86</v>
      </c>
      <c r="I869" s="10">
        <f>VLOOKUP($B869,'[1]Sin Corporativo'!$Q$6:$AA$1115,7)</f>
        <v>126</v>
      </c>
      <c r="J869" s="10">
        <f>VLOOKUP($B869,'[1]Sin Corporativo'!$Q$6:$AA$1115,8)</f>
        <v>126</v>
      </c>
      <c r="K869" s="7">
        <f>VLOOKUP($B869,'[1]Sin Corporativo'!$Q$6:$AA$1115,9)</f>
        <v>48</v>
      </c>
      <c r="L869" s="11">
        <f>VLOOKUP($B869,'[1]Sin Corporativo'!$Q$6:$AA$1115,10)</f>
        <v>48</v>
      </c>
      <c r="M869" s="10">
        <f>VLOOKUP($B869,'[1]Sin Corporativo'!$Q$6:$AA$1115,11)</f>
        <v>48</v>
      </c>
      <c r="N869" s="29">
        <f>VLOOKUP($B869,'[2]pop-2020-2023'!$I$5:$M$1126,2)</f>
        <v>5200</v>
      </c>
      <c r="O869" s="28">
        <f>VLOOKUP($B869,'[2]pop-2020-2023'!$I$5:$M$1126,3)</f>
        <v>5207</v>
      </c>
      <c r="P869" s="28">
        <f>VLOOKUP($B869,'[2]pop-2020-2023'!$I$5:$M$1126,4)</f>
        <v>5273</v>
      </c>
      <c r="Q869" s="30">
        <f>VLOOKUP($B869,'[2]pop-2020-2023'!$I$5:$M$1126,5)</f>
        <v>5309</v>
      </c>
      <c r="R869" s="29">
        <f>VLOOKUP($B869,'[3]Hogares total'!$D$5:$L$1126,6)</f>
        <v>1849</v>
      </c>
      <c r="S869" s="28">
        <f>VLOOKUP($B869,'[3]Hogares total'!$D$5:$L$1126,7)</f>
        <v>1890</v>
      </c>
      <c r="T869" s="28">
        <f>VLOOKUP($B869,'[3]Hogares total'!$D$5:$L$1126,8)</f>
        <v>1928</v>
      </c>
      <c r="U869" s="30">
        <f>VLOOKUP($B869,'[3]Hogares total'!$D$5:$L$1126,9)</f>
        <v>1969</v>
      </c>
      <c r="V869" s="29"/>
      <c r="W869" s="43">
        <f t="shared" si="97"/>
        <v>1.5940080660649125E-2</v>
      </c>
      <c r="X869" s="43">
        <f t="shared" si="98"/>
        <v>2.3895315759529679E-2</v>
      </c>
      <c r="Y869" s="47">
        <f t="shared" si="99"/>
        <v>9.0412507063477119E-3</v>
      </c>
      <c r="Z869" s="29"/>
      <c r="AA869" s="43">
        <f t="shared" si="100"/>
        <v>4.3915343915343914E-2</v>
      </c>
      <c r="AB869" s="43">
        <f t="shared" si="101"/>
        <v>6.5352697095435688E-2</v>
      </c>
      <c r="AC869" s="47">
        <f t="shared" si="102"/>
        <v>2.4377856780091418E-2</v>
      </c>
      <c r="AD869" t="str">
        <f t="shared" si="96"/>
        <v/>
      </c>
    </row>
    <row r="870" spans="2:30" x14ac:dyDescent="0.25">
      <c r="B870" s="9" t="s">
        <v>868</v>
      </c>
      <c r="C870" s="23" t="str">
        <f>VLOOKUP(B870,[2]Municipal!$C$15:$D$60549,2)</f>
        <v>Cimitarra</v>
      </c>
      <c r="D870" s="11">
        <f>VLOOKUP($B870,'[1]Sin Corporativo'!$Q$6:$AA$1115,2)</f>
        <v>860</v>
      </c>
      <c r="E870" s="10">
        <f>VLOOKUP($B870,'[1]Sin Corporativo'!$Q$6:$AA$1115,3)</f>
        <v>941</v>
      </c>
      <c r="F870" s="10">
        <f>VLOOKUP($B870,'[1]Sin Corporativo'!$Q$6:$AA$1115,4)</f>
        <v>861</v>
      </c>
      <c r="G870" s="12">
        <f>VLOOKUP($B870,'[1]Sin Corporativo'!$Q$6:$AA$1115,5)</f>
        <v>843</v>
      </c>
      <c r="H870" s="11">
        <f>VLOOKUP($B870,'[1]Sin Corporativo'!$Q$6:$AA$1115,6)</f>
        <v>819</v>
      </c>
      <c r="I870" s="10">
        <f>VLOOKUP($B870,'[1]Sin Corporativo'!$Q$6:$AA$1115,7)</f>
        <v>1746</v>
      </c>
      <c r="J870" s="10">
        <f>VLOOKUP($B870,'[1]Sin Corporativo'!$Q$6:$AA$1115,8)</f>
        <v>1713</v>
      </c>
      <c r="K870" s="7">
        <f>VLOOKUP($B870,'[1]Sin Corporativo'!$Q$6:$AA$1115,9)</f>
        <v>1692</v>
      </c>
      <c r="L870" s="11">
        <f>VLOOKUP($B870,'[1]Sin Corporativo'!$Q$6:$AA$1115,10)</f>
        <v>2018</v>
      </c>
      <c r="M870" s="10">
        <f>VLOOKUP($B870,'[1]Sin Corporativo'!$Q$6:$AA$1115,11)</f>
        <v>1966</v>
      </c>
      <c r="N870" s="29">
        <f>VLOOKUP($B870,'[2]pop-2020-2023'!$I$5:$M$1126,2)</f>
        <v>34366</v>
      </c>
      <c r="O870" s="28">
        <f>VLOOKUP($B870,'[2]pop-2020-2023'!$I$5:$M$1126,3)</f>
        <v>34795</v>
      </c>
      <c r="P870" s="28">
        <f>VLOOKUP($B870,'[2]pop-2020-2023'!$I$5:$M$1126,4)</f>
        <v>35122</v>
      </c>
      <c r="Q870" s="30">
        <f>VLOOKUP($B870,'[2]pop-2020-2023'!$I$5:$M$1126,5)</f>
        <v>35464</v>
      </c>
      <c r="R870" s="29">
        <f>VLOOKUP($B870,'[3]Hogares total'!$D$5:$L$1126,6)</f>
        <v>11108</v>
      </c>
      <c r="S870" s="28">
        <f>VLOOKUP($B870,'[3]Hogares total'!$D$5:$L$1126,7)</f>
        <v>11380</v>
      </c>
      <c r="T870" s="28">
        <f>VLOOKUP($B870,'[3]Hogares total'!$D$5:$L$1126,8)</f>
        <v>11629</v>
      </c>
      <c r="U870" s="30">
        <f>VLOOKUP($B870,'[3]Hogares total'!$D$5:$L$1126,9)</f>
        <v>11884</v>
      </c>
      <c r="V870" s="29"/>
      <c r="W870" s="43">
        <f t="shared" si="97"/>
        <v>2.7044115533841069E-2</v>
      </c>
      <c r="X870" s="43">
        <f t="shared" si="98"/>
        <v>4.9712430954957004E-2</v>
      </c>
      <c r="Y870" s="47">
        <f t="shared" si="99"/>
        <v>5.5436498984886083E-2</v>
      </c>
      <c r="Z870" s="29"/>
      <c r="AA870" s="43">
        <f t="shared" si="100"/>
        <v>8.2688927943760981E-2</v>
      </c>
      <c r="AB870" s="43">
        <f t="shared" si="101"/>
        <v>0.15014188666265371</v>
      </c>
      <c r="AC870" s="47">
        <f t="shared" si="102"/>
        <v>0.16543251430494782</v>
      </c>
      <c r="AD870" t="str">
        <f t="shared" si="96"/>
        <v/>
      </c>
    </row>
    <row r="871" spans="2:30" x14ac:dyDescent="0.25">
      <c r="B871" s="9" t="s">
        <v>869</v>
      </c>
      <c r="C871" s="23" t="str">
        <f>VLOOKUP(B871,[2]Municipal!$C$15:$D$60549,2)</f>
        <v>Concepción</v>
      </c>
      <c r="D871" s="11">
        <f>VLOOKUP($B871,'[1]Sin Corporativo'!$Q$6:$AA$1115,2)</f>
        <v>328</v>
      </c>
      <c r="E871" s="10">
        <f>VLOOKUP($B871,'[1]Sin Corporativo'!$Q$6:$AA$1115,3)</f>
        <v>447</v>
      </c>
      <c r="F871" s="10">
        <f>VLOOKUP($B871,'[1]Sin Corporativo'!$Q$6:$AA$1115,4)</f>
        <v>445</v>
      </c>
      <c r="G871" s="12">
        <f>VLOOKUP($B871,'[1]Sin Corporativo'!$Q$6:$AA$1115,5)</f>
        <v>431</v>
      </c>
      <c r="H871" s="11">
        <f>VLOOKUP($B871,'[1]Sin Corporativo'!$Q$6:$AA$1115,6)</f>
        <v>422</v>
      </c>
      <c r="I871" s="10">
        <f>VLOOKUP($B871,'[1]Sin Corporativo'!$Q$6:$AA$1115,7)</f>
        <v>415</v>
      </c>
      <c r="J871" s="10">
        <f>VLOOKUP($B871,'[1]Sin Corporativo'!$Q$6:$AA$1115,8)</f>
        <v>452</v>
      </c>
      <c r="K871" s="7">
        <f>VLOOKUP($B871,'[1]Sin Corporativo'!$Q$6:$AA$1115,9)</f>
        <v>414</v>
      </c>
      <c r="L871" s="11">
        <f>VLOOKUP($B871,'[1]Sin Corporativo'!$Q$6:$AA$1115,10)</f>
        <v>406</v>
      </c>
      <c r="M871" s="10">
        <f>VLOOKUP($B871,'[1]Sin Corporativo'!$Q$6:$AA$1115,11)</f>
        <v>415</v>
      </c>
      <c r="N871" s="29">
        <f>VLOOKUP($B871,'[2]pop-2020-2023'!$I$5:$M$1126,2)</f>
        <v>5877</v>
      </c>
      <c r="O871" s="28">
        <f>VLOOKUP($B871,'[2]pop-2020-2023'!$I$5:$M$1126,3)</f>
        <v>5894</v>
      </c>
      <c r="P871" s="28">
        <f>VLOOKUP($B871,'[2]pop-2020-2023'!$I$5:$M$1126,4)</f>
        <v>5948</v>
      </c>
      <c r="Q871" s="30">
        <f>VLOOKUP($B871,'[2]pop-2020-2023'!$I$5:$M$1126,5)</f>
        <v>6016</v>
      </c>
      <c r="R871" s="29">
        <f>VLOOKUP($B871,'[3]Hogares total'!$D$5:$L$1126,6)</f>
        <v>2109</v>
      </c>
      <c r="S871" s="28">
        <f>VLOOKUP($B871,'[3]Hogares total'!$D$5:$L$1126,7)</f>
        <v>2159</v>
      </c>
      <c r="T871" s="28">
        <f>VLOOKUP($B871,'[3]Hogares total'!$D$5:$L$1126,8)</f>
        <v>2205</v>
      </c>
      <c r="U871" s="30">
        <f>VLOOKUP($B871,'[3]Hogares total'!$D$5:$L$1126,9)</f>
        <v>2252</v>
      </c>
      <c r="V871" s="29"/>
      <c r="W871" s="43">
        <f t="shared" si="97"/>
        <v>7.583983712249745E-2</v>
      </c>
      <c r="X871" s="43">
        <f t="shared" si="98"/>
        <v>6.9771351714862137E-2</v>
      </c>
      <c r="Y871" s="47">
        <f t="shared" si="99"/>
        <v>6.8982712765957452E-2</v>
      </c>
      <c r="Z871" s="29"/>
      <c r="AA871" s="43">
        <f t="shared" si="100"/>
        <v>0.20704029643353405</v>
      </c>
      <c r="AB871" s="43">
        <f t="shared" si="101"/>
        <v>0.18820861678004536</v>
      </c>
      <c r="AC871" s="47">
        <f t="shared" si="102"/>
        <v>0.18428063943161635</v>
      </c>
      <c r="AD871" t="str">
        <f t="shared" si="96"/>
        <v/>
      </c>
    </row>
    <row r="872" spans="2:30" x14ac:dyDescent="0.25">
      <c r="B872" s="9" t="s">
        <v>870</v>
      </c>
      <c r="C872" s="23" t="str">
        <f>VLOOKUP(B872,[2]Municipal!$C$15:$D$60549,2)</f>
        <v>Confines</v>
      </c>
      <c r="D872" s="11">
        <f>VLOOKUP($B872,'[1]Sin Corporativo'!$Q$6:$AA$1115,2)</f>
        <v>232</v>
      </c>
      <c r="E872" s="10">
        <f>VLOOKUP($B872,'[1]Sin Corporativo'!$Q$6:$AA$1115,3)</f>
        <v>286</v>
      </c>
      <c r="F872" s="10">
        <f>VLOOKUP($B872,'[1]Sin Corporativo'!$Q$6:$AA$1115,4)</f>
        <v>279</v>
      </c>
      <c r="G872" s="12">
        <f>VLOOKUP($B872,'[1]Sin Corporativo'!$Q$6:$AA$1115,5)</f>
        <v>400</v>
      </c>
      <c r="H872" s="11">
        <f>VLOOKUP($B872,'[1]Sin Corporativo'!$Q$6:$AA$1115,6)</f>
        <v>466</v>
      </c>
      <c r="I872" s="10">
        <f>VLOOKUP($B872,'[1]Sin Corporativo'!$Q$6:$AA$1115,7)</f>
        <v>233</v>
      </c>
      <c r="J872" s="10">
        <f>VLOOKUP($B872,'[1]Sin Corporativo'!$Q$6:$AA$1115,8)</f>
        <v>208</v>
      </c>
      <c r="K872" s="7">
        <f>VLOOKUP($B872,'[1]Sin Corporativo'!$Q$6:$AA$1115,9)</f>
        <v>208</v>
      </c>
      <c r="L872" s="11">
        <f>VLOOKUP($B872,'[1]Sin Corporativo'!$Q$6:$AA$1115,10)</f>
        <v>279</v>
      </c>
      <c r="M872" s="10">
        <f>VLOOKUP($B872,'[1]Sin Corporativo'!$Q$6:$AA$1115,11)</f>
        <v>0</v>
      </c>
      <c r="N872" s="29">
        <f>VLOOKUP($B872,'[2]pop-2020-2023'!$I$5:$M$1126,2)</f>
        <v>3193</v>
      </c>
      <c r="O872" s="28">
        <f>VLOOKUP($B872,'[2]pop-2020-2023'!$I$5:$M$1126,3)</f>
        <v>3194</v>
      </c>
      <c r="P872" s="28">
        <f>VLOOKUP($B872,'[2]pop-2020-2023'!$I$5:$M$1126,4)</f>
        <v>3221</v>
      </c>
      <c r="Q872" s="30">
        <f>VLOOKUP($B872,'[2]pop-2020-2023'!$I$5:$M$1126,5)</f>
        <v>3235</v>
      </c>
      <c r="R872" s="29">
        <f>VLOOKUP($B872,'[3]Hogares total'!$D$5:$L$1126,6)</f>
        <v>979</v>
      </c>
      <c r="S872" s="28">
        <f>VLOOKUP($B872,'[3]Hogares total'!$D$5:$L$1126,7)</f>
        <v>998</v>
      </c>
      <c r="T872" s="28">
        <f>VLOOKUP($B872,'[3]Hogares total'!$D$5:$L$1126,8)</f>
        <v>1015</v>
      </c>
      <c r="U872" s="30">
        <f>VLOOKUP($B872,'[3]Hogares total'!$D$5:$L$1126,9)</f>
        <v>1032</v>
      </c>
      <c r="V872" s="29"/>
      <c r="W872" s="43">
        <f t="shared" si="97"/>
        <v>8.9542892924232939E-2</v>
      </c>
      <c r="X872" s="43">
        <f t="shared" si="98"/>
        <v>7.2337783297112698E-2</v>
      </c>
      <c r="Y872" s="47">
        <f t="shared" si="99"/>
        <v>0</v>
      </c>
      <c r="Z872" s="29"/>
      <c r="AA872" s="43">
        <f t="shared" si="100"/>
        <v>0.28657314629258518</v>
      </c>
      <c r="AB872" s="43">
        <f t="shared" si="101"/>
        <v>0.22955665024630542</v>
      </c>
      <c r="AC872" s="47">
        <f t="shared" si="102"/>
        <v>0</v>
      </c>
      <c r="AD872" t="str">
        <f t="shared" si="96"/>
        <v/>
      </c>
    </row>
    <row r="873" spans="2:30" x14ac:dyDescent="0.25">
      <c r="B873" s="9" t="s">
        <v>871</v>
      </c>
      <c r="C873" s="23" t="str">
        <f>VLOOKUP(B873,[2]Municipal!$C$15:$D$60549,2)</f>
        <v>Contratación</v>
      </c>
      <c r="D873" s="11">
        <f>VLOOKUP($B873,'[1]Sin Corporativo'!$Q$6:$AA$1115,2)</f>
        <v>362</v>
      </c>
      <c r="E873" s="10">
        <f>VLOOKUP($B873,'[1]Sin Corporativo'!$Q$6:$AA$1115,3)</f>
        <v>383</v>
      </c>
      <c r="F873" s="10">
        <f>VLOOKUP($B873,'[1]Sin Corporativo'!$Q$6:$AA$1115,4)</f>
        <v>395</v>
      </c>
      <c r="G873" s="12">
        <f>VLOOKUP($B873,'[1]Sin Corporativo'!$Q$6:$AA$1115,5)</f>
        <v>381</v>
      </c>
      <c r="H873" s="11">
        <f>VLOOKUP($B873,'[1]Sin Corporativo'!$Q$6:$AA$1115,6)</f>
        <v>306</v>
      </c>
      <c r="I873" s="10">
        <f>VLOOKUP($B873,'[1]Sin Corporativo'!$Q$6:$AA$1115,7)</f>
        <v>306</v>
      </c>
      <c r="J873" s="10">
        <f>VLOOKUP($B873,'[1]Sin Corporativo'!$Q$6:$AA$1115,8)</f>
        <v>272</v>
      </c>
      <c r="K873" s="7">
        <f>VLOOKUP($B873,'[1]Sin Corporativo'!$Q$6:$AA$1115,9)</f>
        <v>268</v>
      </c>
      <c r="L873" s="11">
        <f>VLOOKUP($B873,'[1]Sin Corporativo'!$Q$6:$AA$1115,10)</f>
        <v>273</v>
      </c>
      <c r="M873" s="10">
        <f>VLOOKUP($B873,'[1]Sin Corporativo'!$Q$6:$AA$1115,11)</f>
        <v>273</v>
      </c>
      <c r="N873" s="29">
        <f>VLOOKUP($B873,'[2]pop-2020-2023'!$I$5:$M$1126,2)</f>
        <v>3766</v>
      </c>
      <c r="O873" s="28">
        <f>VLOOKUP($B873,'[2]pop-2020-2023'!$I$5:$M$1126,3)</f>
        <v>3760</v>
      </c>
      <c r="P873" s="28">
        <f>VLOOKUP($B873,'[2]pop-2020-2023'!$I$5:$M$1126,4)</f>
        <v>3803</v>
      </c>
      <c r="Q873" s="30">
        <f>VLOOKUP($B873,'[2]pop-2020-2023'!$I$5:$M$1126,5)</f>
        <v>3834</v>
      </c>
      <c r="R873" s="29">
        <f>VLOOKUP($B873,'[3]Hogares total'!$D$5:$L$1126,6)</f>
        <v>1466</v>
      </c>
      <c r="S873" s="28">
        <f>VLOOKUP($B873,'[3]Hogares total'!$D$5:$L$1126,7)</f>
        <v>1502</v>
      </c>
      <c r="T873" s="28">
        <f>VLOOKUP($B873,'[3]Hogares total'!$D$5:$L$1126,8)</f>
        <v>1536</v>
      </c>
      <c r="U873" s="30">
        <f>VLOOKUP($B873,'[3]Hogares total'!$D$5:$L$1126,9)</f>
        <v>1569</v>
      </c>
      <c r="V873" s="29"/>
      <c r="W873" s="43">
        <f t="shared" si="97"/>
        <v>0.10186170212765958</v>
      </c>
      <c r="X873" s="43">
        <f t="shared" si="98"/>
        <v>8.0462792532211405E-2</v>
      </c>
      <c r="Y873" s="47">
        <f t="shared" si="99"/>
        <v>7.1205007824726135E-2</v>
      </c>
      <c r="Z873" s="29"/>
      <c r="AA873" s="43">
        <f t="shared" si="100"/>
        <v>0.25499334221038616</v>
      </c>
      <c r="AB873" s="43">
        <f t="shared" si="101"/>
        <v>0.19921875</v>
      </c>
      <c r="AC873" s="47">
        <f t="shared" si="102"/>
        <v>0.17399617590822181</v>
      </c>
      <c r="AD873" t="str">
        <f t="shared" si="96"/>
        <v/>
      </c>
    </row>
    <row r="874" spans="2:30" x14ac:dyDescent="0.25">
      <c r="B874" s="9" t="s">
        <v>872</v>
      </c>
      <c r="C874" s="23" t="str">
        <f>VLOOKUP(B874,[2]Municipal!$C$15:$D$60549,2)</f>
        <v>Coromoro</v>
      </c>
      <c r="D874" s="11">
        <f>VLOOKUP($B874,'[1]Sin Corporativo'!$Q$6:$AA$1115,2)</f>
        <v>11</v>
      </c>
      <c r="E874" s="10">
        <f>VLOOKUP($B874,'[1]Sin Corporativo'!$Q$6:$AA$1115,3)</f>
        <v>5</v>
      </c>
      <c r="F874" s="10">
        <f>VLOOKUP($B874,'[1]Sin Corporativo'!$Q$6:$AA$1115,4)</f>
        <v>4</v>
      </c>
      <c r="G874" s="12">
        <f>VLOOKUP($B874,'[1]Sin Corporativo'!$Q$6:$AA$1115,5)</f>
        <v>3</v>
      </c>
      <c r="H874" s="11">
        <f>VLOOKUP($B874,'[1]Sin Corporativo'!$Q$6:$AA$1115,6)</f>
        <v>1</v>
      </c>
      <c r="I874" s="10">
        <f>VLOOKUP($B874,'[1]Sin Corporativo'!$Q$6:$AA$1115,7)</f>
        <v>1</v>
      </c>
      <c r="J874" s="10">
        <f>VLOOKUP($B874,'[1]Sin Corporativo'!$Q$6:$AA$1115,8)</f>
        <v>1</v>
      </c>
      <c r="K874" s="7">
        <f>VLOOKUP($B874,'[1]Sin Corporativo'!$Q$6:$AA$1115,9)</f>
        <v>2</v>
      </c>
      <c r="L874" s="11">
        <f>VLOOKUP($B874,'[1]Sin Corporativo'!$Q$6:$AA$1115,10)</f>
        <v>2</v>
      </c>
      <c r="M874" s="10">
        <f>VLOOKUP($B874,'[1]Sin Corporativo'!$Q$6:$AA$1115,11)</f>
        <v>9</v>
      </c>
      <c r="N874" s="29">
        <f>VLOOKUP($B874,'[2]pop-2020-2023'!$I$5:$M$1126,2)</f>
        <v>5136</v>
      </c>
      <c r="O874" s="28">
        <f>VLOOKUP($B874,'[2]pop-2020-2023'!$I$5:$M$1126,3)</f>
        <v>5148</v>
      </c>
      <c r="P874" s="28">
        <f>VLOOKUP($B874,'[2]pop-2020-2023'!$I$5:$M$1126,4)</f>
        <v>5195</v>
      </c>
      <c r="Q874" s="30">
        <f>VLOOKUP($B874,'[2]pop-2020-2023'!$I$5:$M$1126,5)</f>
        <v>5250</v>
      </c>
      <c r="R874" s="29">
        <f>VLOOKUP($B874,'[3]Hogares total'!$D$5:$L$1126,6)</f>
        <v>1720</v>
      </c>
      <c r="S874" s="28">
        <f>VLOOKUP($B874,'[3]Hogares total'!$D$5:$L$1126,7)</f>
        <v>1758</v>
      </c>
      <c r="T874" s="28">
        <f>VLOOKUP($B874,'[3]Hogares total'!$D$5:$L$1126,8)</f>
        <v>1793</v>
      </c>
      <c r="U874" s="30">
        <f>VLOOKUP($B874,'[3]Hogares total'!$D$5:$L$1126,9)</f>
        <v>1829</v>
      </c>
      <c r="V874" s="29"/>
      <c r="W874" s="43">
        <f t="shared" si="97"/>
        <v>9.7125097125097125E-4</v>
      </c>
      <c r="X874" s="43">
        <f t="shared" si="98"/>
        <v>1.9249278152069297E-4</v>
      </c>
      <c r="Y874" s="47">
        <f t="shared" si="99"/>
        <v>1.7142857142857142E-3</v>
      </c>
      <c r="Z874" s="29"/>
      <c r="AA874" s="43">
        <f t="shared" si="100"/>
        <v>2.844141069397042E-3</v>
      </c>
      <c r="AB874" s="43">
        <f t="shared" si="101"/>
        <v>5.5772448410485224E-4</v>
      </c>
      <c r="AC874" s="47">
        <f t="shared" si="102"/>
        <v>4.9207217058501911E-3</v>
      </c>
      <c r="AD874" t="str">
        <f t="shared" si="96"/>
        <v/>
      </c>
    </row>
    <row r="875" spans="2:30" x14ac:dyDescent="0.25">
      <c r="B875" s="9" t="s">
        <v>873</v>
      </c>
      <c r="C875" s="23" t="str">
        <f>VLOOKUP(B875,[2]Municipal!$C$15:$D$60549,2)</f>
        <v>Curití</v>
      </c>
      <c r="D875" s="11">
        <f>VLOOKUP($B875,'[1]Sin Corporativo'!$Q$6:$AA$1115,2)</f>
        <v>1592</v>
      </c>
      <c r="E875" s="10">
        <f>VLOOKUP($B875,'[1]Sin Corporativo'!$Q$6:$AA$1115,3)</f>
        <v>1389</v>
      </c>
      <c r="F875" s="10">
        <f>VLOOKUP($B875,'[1]Sin Corporativo'!$Q$6:$AA$1115,4)</f>
        <v>2303</v>
      </c>
      <c r="G875" s="12">
        <f>VLOOKUP($B875,'[1]Sin Corporativo'!$Q$6:$AA$1115,5)</f>
        <v>471</v>
      </c>
      <c r="H875" s="11">
        <f>VLOOKUP($B875,'[1]Sin Corporativo'!$Q$6:$AA$1115,6)</f>
        <v>727</v>
      </c>
      <c r="I875" s="10">
        <f>VLOOKUP($B875,'[1]Sin Corporativo'!$Q$6:$AA$1115,7)</f>
        <v>972</v>
      </c>
      <c r="J875" s="10">
        <f>VLOOKUP($B875,'[1]Sin Corporativo'!$Q$6:$AA$1115,8)</f>
        <v>1489</v>
      </c>
      <c r="K875" s="7">
        <f>VLOOKUP($B875,'[1]Sin Corporativo'!$Q$6:$AA$1115,9)</f>
        <v>1414</v>
      </c>
      <c r="L875" s="11">
        <f>VLOOKUP($B875,'[1]Sin Corporativo'!$Q$6:$AA$1115,10)</f>
        <v>1332</v>
      </c>
      <c r="M875" s="10">
        <f>VLOOKUP($B875,'[1]Sin Corporativo'!$Q$6:$AA$1115,11)</f>
        <v>1379</v>
      </c>
      <c r="N875" s="29">
        <f>VLOOKUP($B875,'[2]pop-2020-2023'!$I$5:$M$1126,2)</f>
        <v>12988</v>
      </c>
      <c r="O875" s="28">
        <f>VLOOKUP($B875,'[2]pop-2020-2023'!$I$5:$M$1126,3)</f>
        <v>13010</v>
      </c>
      <c r="P875" s="28">
        <f>VLOOKUP($B875,'[2]pop-2020-2023'!$I$5:$M$1126,4)</f>
        <v>13118</v>
      </c>
      <c r="Q875" s="30">
        <f>VLOOKUP($B875,'[2]pop-2020-2023'!$I$5:$M$1126,5)</f>
        <v>13227</v>
      </c>
      <c r="R875" s="29">
        <f>VLOOKUP($B875,'[3]Hogares total'!$D$5:$L$1126,6)</f>
        <v>3981</v>
      </c>
      <c r="S875" s="28">
        <f>VLOOKUP($B875,'[3]Hogares total'!$D$5:$L$1126,7)</f>
        <v>4072</v>
      </c>
      <c r="T875" s="28">
        <f>VLOOKUP($B875,'[3]Hogares total'!$D$5:$L$1126,8)</f>
        <v>4156</v>
      </c>
      <c r="U875" s="30">
        <f>VLOOKUP($B875,'[3]Hogares total'!$D$5:$L$1126,9)</f>
        <v>4241</v>
      </c>
      <c r="V875" s="29"/>
      <c r="W875" s="43">
        <f t="shared" si="97"/>
        <v>0.10676402767102229</v>
      </c>
      <c r="X875" s="43">
        <f t="shared" si="98"/>
        <v>7.4096661076383602E-2</v>
      </c>
      <c r="Y875" s="47">
        <f t="shared" si="99"/>
        <v>0.10425644515007182</v>
      </c>
      <c r="Z875" s="29"/>
      <c r="AA875" s="43">
        <f t="shared" si="100"/>
        <v>0.34111001964636545</v>
      </c>
      <c r="AB875" s="43">
        <f t="shared" si="101"/>
        <v>0.23387872954764197</v>
      </c>
      <c r="AC875" s="47">
        <f t="shared" si="102"/>
        <v>0.325159160575336</v>
      </c>
      <c r="AD875" t="str">
        <f t="shared" si="96"/>
        <v/>
      </c>
    </row>
    <row r="876" spans="2:30" x14ac:dyDescent="0.25">
      <c r="B876" s="9" t="s">
        <v>874</v>
      </c>
      <c r="C876" s="23" t="str">
        <f>VLOOKUP(B876,[2]Municipal!$C$15:$D$60549,2)</f>
        <v>El Carmen de Chucurí</v>
      </c>
      <c r="D876" s="11">
        <f>VLOOKUP($B876,'[1]Sin Corporativo'!$Q$6:$AA$1115,2)</f>
        <v>162</v>
      </c>
      <c r="E876" s="10">
        <f>VLOOKUP($B876,'[1]Sin Corporativo'!$Q$6:$AA$1115,3)</f>
        <v>160</v>
      </c>
      <c r="F876" s="10">
        <f>VLOOKUP($B876,'[1]Sin Corporativo'!$Q$6:$AA$1115,4)</f>
        <v>155</v>
      </c>
      <c r="G876" s="12">
        <f>VLOOKUP($B876,'[1]Sin Corporativo'!$Q$6:$AA$1115,5)</f>
        <v>157</v>
      </c>
      <c r="H876" s="11">
        <f>VLOOKUP($B876,'[1]Sin Corporativo'!$Q$6:$AA$1115,6)</f>
        <v>214</v>
      </c>
      <c r="I876" s="10">
        <f>VLOOKUP($B876,'[1]Sin Corporativo'!$Q$6:$AA$1115,7)</f>
        <v>173</v>
      </c>
      <c r="J876" s="10">
        <f>VLOOKUP($B876,'[1]Sin Corporativo'!$Q$6:$AA$1115,8)</f>
        <v>200</v>
      </c>
      <c r="K876" s="7">
        <f>VLOOKUP($B876,'[1]Sin Corporativo'!$Q$6:$AA$1115,9)</f>
        <v>159</v>
      </c>
      <c r="L876" s="11">
        <f>VLOOKUP($B876,'[1]Sin Corporativo'!$Q$6:$AA$1115,10)</f>
        <v>441</v>
      </c>
      <c r="M876" s="10">
        <f>VLOOKUP($B876,'[1]Sin Corporativo'!$Q$6:$AA$1115,11)</f>
        <v>184</v>
      </c>
      <c r="N876" s="29">
        <f>VLOOKUP($B876,'[2]pop-2020-2023'!$I$5:$M$1126,2)</f>
        <v>21745</v>
      </c>
      <c r="O876" s="28">
        <f>VLOOKUP($B876,'[2]pop-2020-2023'!$I$5:$M$1126,3)</f>
        <v>21977</v>
      </c>
      <c r="P876" s="28">
        <f>VLOOKUP($B876,'[2]pop-2020-2023'!$I$5:$M$1126,4)</f>
        <v>22199</v>
      </c>
      <c r="Q876" s="30">
        <f>VLOOKUP($B876,'[2]pop-2020-2023'!$I$5:$M$1126,5)</f>
        <v>22419</v>
      </c>
      <c r="R876" s="29">
        <f>VLOOKUP($B876,'[3]Hogares total'!$D$5:$L$1126,6)</f>
        <v>7922</v>
      </c>
      <c r="S876" s="28">
        <f>VLOOKUP($B876,'[3]Hogares total'!$D$5:$L$1126,7)</f>
        <v>8111</v>
      </c>
      <c r="T876" s="28">
        <f>VLOOKUP($B876,'[3]Hogares total'!$D$5:$L$1126,8)</f>
        <v>8281</v>
      </c>
      <c r="U876" s="30">
        <f>VLOOKUP($B876,'[3]Hogares total'!$D$5:$L$1126,9)</f>
        <v>8456</v>
      </c>
      <c r="V876" s="29"/>
      <c r="W876" s="43">
        <f t="shared" si="97"/>
        <v>7.2803385357419117E-3</v>
      </c>
      <c r="X876" s="43">
        <f t="shared" si="98"/>
        <v>7.7931438353078964E-3</v>
      </c>
      <c r="Y876" s="47">
        <f t="shared" si="99"/>
        <v>8.2073241446986925E-3</v>
      </c>
      <c r="Z876" s="29"/>
      <c r="AA876" s="43">
        <f t="shared" si="100"/>
        <v>1.9726297620515351E-2</v>
      </c>
      <c r="AB876" s="43">
        <f t="shared" si="101"/>
        <v>2.089119671537254E-2</v>
      </c>
      <c r="AC876" s="47">
        <f t="shared" si="102"/>
        <v>2.1759697256385997E-2</v>
      </c>
      <c r="AD876" t="str">
        <f t="shared" si="96"/>
        <v/>
      </c>
    </row>
    <row r="877" spans="2:30" x14ac:dyDescent="0.25">
      <c r="B877" s="9" t="s">
        <v>875</v>
      </c>
      <c r="C877" s="23" t="str">
        <f>VLOOKUP(B877,[2]Municipal!$C$15:$D$60549,2)</f>
        <v>El Guacamayo</v>
      </c>
      <c r="D877" s="11">
        <f>VLOOKUP($B877,'[1]Sin Corporativo'!$Q$6:$AA$1115,2)</f>
        <v>65</v>
      </c>
      <c r="E877" s="10">
        <f>VLOOKUP($B877,'[1]Sin Corporativo'!$Q$6:$AA$1115,3)</f>
        <v>69</v>
      </c>
      <c r="F877" s="10">
        <f>VLOOKUP($B877,'[1]Sin Corporativo'!$Q$6:$AA$1115,4)</f>
        <v>69</v>
      </c>
      <c r="G877" s="12">
        <f>VLOOKUP($B877,'[1]Sin Corporativo'!$Q$6:$AA$1115,5)</f>
        <v>63</v>
      </c>
      <c r="H877" s="11">
        <f>VLOOKUP($B877,'[1]Sin Corporativo'!$Q$6:$AA$1115,6)</f>
        <v>41</v>
      </c>
      <c r="I877" s="10">
        <f>VLOOKUP($B877,'[1]Sin Corporativo'!$Q$6:$AA$1115,7)</f>
        <v>41</v>
      </c>
      <c r="J877" s="10">
        <f>VLOOKUP($B877,'[1]Sin Corporativo'!$Q$6:$AA$1115,8)</f>
        <v>41</v>
      </c>
      <c r="K877" s="7">
        <f>VLOOKUP($B877,'[1]Sin Corporativo'!$Q$6:$AA$1115,9)</f>
        <v>31</v>
      </c>
      <c r="L877" s="11">
        <f>VLOOKUP($B877,'[1]Sin Corporativo'!$Q$6:$AA$1115,10)</f>
        <v>31</v>
      </c>
      <c r="M877" s="10">
        <f>VLOOKUP($B877,'[1]Sin Corporativo'!$Q$6:$AA$1115,11)</f>
        <v>31</v>
      </c>
      <c r="N877" s="29">
        <f>VLOOKUP($B877,'[2]pop-2020-2023'!$I$5:$M$1126,2)</f>
        <v>2216</v>
      </c>
      <c r="O877" s="28">
        <f>VLOOKUP($B877,'[2]pop-2020-2023'!$I$5:$M$1126,3)</f>
        <v>2219</v>
      </c>
      <c r="P877" s="28">
        <f>VLOOKUP($B877,'[2]pop-2020-2023'!$I$5:$M$1126,4)</f>
        <v>2244</v>
      </c>
      <c r="Q877" s="30">
        <f>VLOOKUP($B877,'[2]pop-2020-2023'!$I$5:$M$1126,5)</f>
        <v>2266</v>
      </c>
      <c r="R877" s="29">
        <f>VLOOKUP($B877,'[3]Hogares total'!$D$5:$L$1126,6)</f>
        <v>870</v>
      </c>
      <c r="S877" s="28">
        <f>VLOOKUP($B877,'[3]Hogares total'!$D$5:$L$1126,7)</f>
        <v>891</v>
      </c>
      <c r="T877" s="28">
        <f>VLOOKUP($B877,'[3]Hogares total'!$D$5:$L$1126,8)</f>
        <v>910</v>
      </c>
      <c r="U877" s="30">
        <f>VLOOKUP($B877,'[3]Hogares total'!$D$5:$L$1126,9)</f>
        <v>927</v>
      </c>
      <c r="V877" s="29"/>
      <c r="W877" s="43">
        <f t="shared" si="97"/>
        <v>3.1095087877422264E-2</v>
      </c>
      <c r="X877" s="43">
        <f t="shared" si="98"/>
        <v>1.8270944741532978E-2</v>
      </c>
      <c r="Y877" s="47">
        <f t="shared" si="99"/>
        <v>1.3680494263018535E-2</v>
      </c>
      <c r="Z877" s="29"/>
      <c r="AA877" s="43">
        <f t="shared" si="100"/>
        <v>7.7441077441077436E-2</v>
      </c>
      <c r="AB877" s="43">
        <f t="shared" si="101"/>
        <v>4.5054945054945054E-2</v>
      </c>
      <c r="AC877" s="47">
        <f t="shared" si="102"/>
        <v>3.3441208198489752E-2</v>
      </c>
      <c r="AD877" t="str">
        <f t="shared" si="96"/>
        <v/>
      </c>
    </row>
    <row r="878" spans="2:30" x14ac:dyDescent="0.25">
      <c r="B878" s="9" t="s">
        <v>876</v>
      </c>
      <c r="C878" s="23" t="str">
        <f>VLOOKUP(B878,[2]Municipal!$C$15:$D$60549,2)</f>
        <v>El Peñón</v>
      </c>
      <c r="D878" s="11">
        <f>VLOOKUP($B878,'[1]Sin Corporativo'!$Q$6:$AA$1115,2)</f>
        <v>14</v>
      </c>
      <c r="E878" s="10">
        <f>VLOOKUP($B878,'[1]Sin Corporativo'!$Q$6:$AA$1115,3)</f>
        <v>13</v>
      </c>
      <c r="F878" s="10">
        <f>VLOOKUP($B878,'[1]Sin Corporativo'!$Q$6:$AA$1115,4)</f>
        <v>13</v>
      </c>
      <c r="G878" s="12">
        <f>VLOOKUP($B878,'[1]Sin Corporativo'!$Q$6:$AA$1115,5)</f>
        <v>13</v>
      </c>
      <c r="H878" s="11">
        <f>VLOOKUP($B878,'[1]Sin Corporativo'!$Q$6:$AA$1115,6)</f>
        <v>11</v>
      </c>
      <c r="I878" s="10">
        <f>VLOOKUP($B878,'[1]Sin Corporativo'!$Q$6:$AA$1115,7)</f>
        <v>8</v>
      </c>
      <c r="J878" s="10">
        <f>VLOOKUP($B878,'[1]Sin Corporativo'!$Q$6:$AA$1115,8)</f>
        <v>6</v>
      </c>
      <c r="K878" s="7">
        <f>VLOOKUP($B878,'[1]Sin Corporativo'!$Q$6:$AA$1115,9)</f>
        <v>4</v>
      </c>
      <c r="L878" s="11">
        <f>VLOOKUP($B878,'[1]Sin Corporativo'!$Q$6:$AA$1115,10)</f>
        <v>4</v>
      </c>
      <c r="M878" s="10">
        <f>VLOOKUP($B878,'[1]Sin Corporativo'!$Q$6:$AA$1115,11)</f>
        <v>17</v>
      </c>
      <c r="N878" s="29">
        <f>VLOOKUP($B878,'[2]pop-2020-2023'!$I$5:$M$1126,2)</f>
        <v>5310</v>
      </c>
      <c r="O878" s="28">
        <f>VLOOKUP($B878,'[2]pop-2020-2023'!$I$5:$M$1126,3)</f>
        <v>5277</v>
      </c>
      <c r="P878" s="28">
        <f>VLOOKUP($B878,'[2]pop-2020-2023'!$I$5:$M$1126,4)</f>
        <v>5319</v>
      </c>
      <c r="Q878" s="30">
        <f>VLOOKUP($B878,'[2]pop-2020-2023'!$I$5:$M$1126,5)</f>
        <v>5350</v>
      </c>
      <c r="R878" s="29">
        <f>VLOOKUP($B878,'[3]Hogares total'!$D$5:$L$1126,6)</f>
        <v>1624</v>
      </c>
      <c r="S878" s="28">
        <f>VLOOKUP($B878,'[3]Hogares total'!$D$5:$L$1126,7)</f>
        <v>1661</v>
      </c>
      <c r="T878" s="28">
        <f>VLOOKUP($B878,'[3]Hogares total'!$D$5:$L$1126,8)</f>
        <v>1696</v>
      </c>
      <c r="U878" s="30">
        <f>VLOOKUP($B878,'[3]Hogares total'!$D$5:$L$1126,9)</f>
        <v>1732</v>
      </c>
      <c r="V878" s="29"/>
      <c r="W878" s="43">
        <f t="shared" si="97"/>
        <v>2.4635209399279895E-3</v>
      </c>
      <c r="X878" s="43">
        <f t="shared" si="98"/>
        <v>1.5040421131791691E-3</v>
      </c>
      <c r="Y878" s="47">
        <f t="shared" si="99"/>
        <v>3.1775700934579439E-3</v>
      </c>
      <c r="Z878" s="29"/>
      <c r="AA878" s="43">
        <f t="shared" si="100"/>
        <v>7.826610475617099E-3</v>
      </c>
      <c r="AB878" s="43">
        <f t="shared" si="101"/>
        <v>4.7169811320754715E-3</v>
      </c>
      <c r="AC878" s="47">
        <f t="shared" si="102"/>
        <v>9.8152424942263283E-3</v>
      </c>
      <c r="AD878" t="str">
        <f t="shared" si="96"/>
        <v/>
      </c>
    </row>
    <row r="879" spans="2:30" x14ac:dyDescent="0.25">
      <c r="B879" s="9" t="s">
        <v>877</v>
      </c>
      <c r="C879" s="23" t="str">
        <f>VLOOKUP(B879,[2]Municipal!$C$15:$D$60549,2)</f>
        <v>El Playón</v>
      </c>
      <c r="D879" s="11">
        <f>VLOOKUP($B879,'[1]Sin Corporativo'!$Q$6:$AA$1115,2)</f>
        <v>524</v>
      </c>
      <c r="E879" s="10">
        <f>VLOOKUP($B879,'[1]Sin Corporativo'!$Q$6:$AA$1115,3)</f>
        <v>524</v>
      </c>
      <c r="F879" s="10">
        <f>VLOOKUP($B879,'[1]Sin Corporativo'!$Q$6:$AA$1115,4)</f>
        <v>418</v>
      </c>
      <c r="G879" s="12">
        <f>VLOOKUP($B879,'[1]Sin Corporativo'!$Q$6:$AA$1115,5)</f>
        <v>480</v>
      </c>
      <c r="H879" s="11">
        <f>VLOOKUP($B879,'[1]Sin Corporativo'!$Q$6:$AA$1115,6)</f>
        <v>641</v>
      </c>
      <c r="I879" s="10">
        <f>VLOOKUP($B879,'[1]Sin Corporativo'!$Q$6:$AA$1115,7)</f>
        <v>575</v>
      </c>
      <c r="J879" s="10">
        <f>VLOOKUP($B879,'[1]Sin Corporativo'!$Q$6:$AA$1115,8)</f>
        <v>606</v>
      </c>
      <c r="K879" s="7">
        <f>VLOOKUP($B879,'[1]Sin Corporativo'!$Q$6:$AA$1115,9)</f>
        <v>1280</v>
      </c>
      <c r="L879" s="11">
        <f>VLOOKUP($B879,'[1]Sin Corporativo'!$Q$6:$AA$1115,10)</f>
        <v>1296</v>
      </c>
      <c r="M879" s="10">
        <f>VLOOKUP($B879,'[1]Sin Corporativo'!$Q$6:$AA$1115,11)</f>
        <v>476</v>
      </c>
      <c r="N879" s="29">
        <f>VLOOKUP($B879,'[2]pop-2020-2023'!$I$5:$M$1126,2)</f>
        <v>13885</v>
      </c>
      <c r="O879" s="28">
        <f>VLOOKUP($B879,'[2]pop-2020-2023'!$I$5:$M$1126,3)</f>
        <v>13866</v>
      </c>
      <c r="P879" s="28">
        <f>VLOOKUP($B879,'[2]pop-2020-2023'!$I$5:$M$1126,4)</f>
        <v>14001</v>
      </c>
      <c r="Q879" s="30">
        <f>VLOOKUP($B879,'[2]pop-2020-2023'!$I$5:$M$1126,5)</f>
        <v>14107</v>
      </c>
      <c r="R879" s="29">
        <f>VLOOKUP($B879,'[3]Hogares total'!$D$5:$L$1126,6)</f>
        <v>4223</v>
      </c>
      <c r="S879" s="28">
        <f>VLOOKUP($B879,'[3]Hogares total'!$D$5:$L$1126,7)</f>
        <v>4321</v>
      </c>
      <c r="T879" s="28">
        <f>VLOOKUP($B879,'[3]Hogares total'!$D$5:$L$1126,8)</f>
        <v>4410</v>
      </c>
      <c r="U879" s="30">
        <f>VLOOKUP($B879,'[3]Hogares total'!$D$5:$L$1126,9)</f>
        <v>4501</v>
      </c>
      <c r="V879" s="29"/>
      <c r="W879" s="43">
        <f t="shared" si="97"/>
        <v>3.7790278378768208E-2</v>
      </c>
      <c r="X879" s="43">
        <f t="shared" si="98"/>
        <v>4.1068495107492324E-2</v>
      </c>
      <c r="Y879" s="47">
        <f t="shared" si="99"/>
        <v>3.3742113844190826E-2</v>
      </c>
      <c r="Z879" s="29"/>
      <c r="AA879" s="43">
        <f t="shared" si="100"/>
        <v>0.12126822494792872</v>
      </c>
      <c r="AB879" s="43">
        <f t="shared" si="101"/>
        <v>0.13038548752834467</v>
      </c>
      <c r="AC879" s="47">
        <f t="shared" si="102"/>
        <v>0.10575427682737169</v>
      </c>
      <c r="AD879" t="str">
        <f t="shared" si="96"/>
        <v/>
      </c>
    </row>
    <row r="880" spans="2:30" x14ac:dyDescent="0.25">
      <c r="B880" s="9" t="s">
        <v>878</v>
      </c>
      <c r="C880" s="23" t="str">
        <f>VLOOKUP(B880,[2]Municipal!$C$15:$D$60549,2)</f>
        <v>Encino</v>
      </c>
      <c r="D880" s="11">
        <f>VLOOKUP($B880,'[1]Sin Corporativo'!$Q$6:$AA$1115,2)</f>
        <v>2</v>
      </c>
      <c r="E880" s="10">
        <f>VLOOKUP($B880,'[1]Sin Corporativo'!$Q$6:$AA$1115,3)</f>
        <v>2</v>
      </c>
      <c r="F880" s="10">
        <f>VLOOKUP($B880,'[1]Sin Corporativo'!$Q$6:$AA$1115,4)</f>
        <v>2</v>
      </c>
      <c r="G880" s="12">
        <f>VLOOKUP($B880,'[1]Sin Corporativo'!$Q$6:$AA$1115,5)</f>
        <v>2</v>
      </c>
      <c r="H880" s="11">
        <f>VLOOKUP($B880,'[1]Sin Corporativo'!$Q$6:$AA$1115,6)</f>
        <v>3</v>
      </c>
      <c r="I880" s="10">
        <f>VLOOKUP($B880,'[1]Sin Corporativo'!$Q$6:$AA$1115,7)</f>
        <v>3</v>
      </c>
      <c r="J880" s="10">
        <f>VLOOKUP($B880,'[1]Sin Corporativo'!$Q$6:$AA$1115,8)</f>
        <v>3</v>
      </c>
      <c r="K880" s="7">
        <f>VLOOKUP($B880,'[1]Sin Corporativo'!$Q$6:$AA$1115,9)</f>
        <v>3</v>
      </c>
      <c r="L880" s="11">
        <f>VLOOKUP($B880,'[1]Sin Corporativo'!$Q$6:$AA$1115,10)</f>
        <v>3</v>
      </c>
      <c r="M880" s="10">
        <f>VLOOKUP($B880,'[1]Sin Corporativo'!$Q$6:$AA$1115,11)</f>
        <v>2</v>
      </c>
      <c r="N880" s="29">
        <f>VLOOKUP($B880,'[2]pop-2020-2023'!$I$5:$M$1126,2)</f>
        <v>2641</v>
      </c>
      <c r="O880" s="28">
        <f>VLOOKUP($B880,'[2]pop-2020-2023'!$I$5:$M$1126,3)</f>
        <v>2658</v>
      </c>
      <c r="P880" s="28">
        <f>VLOOKUP($B880,'[2]pop-2020-2023'!$I$5:$M$1126,4)</f>
        <v>2688</v>
      </c>
      <c r="Q880" s="30">
        <f>VLOOKUP($B880,'[2]pop-2020-2023'!$I$5:$M$1126,5)</f>
        <v>2717</v>
      </c>
      <c r="R880" s="29">
        <f>VLOOKUP($B880,'[3]Hogares total'!$D$5:$L$1126,6)</f>
        <v>844</v>
      </c>
      <c r="S880" s="28">
        <f>VLOOKUP($B880,'[3]Hogares total'!$D$5:$L$1126,7)</f>
        <v>862</v>
      </c>
      <c r="T880" s="28">
        <f>VLOOKUP($B880,'[3]Hogares total'!$D$5:$L$1126,8)</f>
        <v>880</v>
      </c>
      <c r="U880" s="30">
        <f>VLOOKUP($B880,'[3]Hogares total'!$D$5:$L$1126,9)</f>
        <v>897</v>
      </c>
      <c r="V880" s="29"/>
      <c r="W880" s="43">
        <f t="shared" si="97"/>
        <v>7.5244544770504136E-4</v>
      </c>
      <c r="X880" s="43">
        <f t="shared" si="98"/>
        <v>1.1160714285714285E-3</v>
      </c>
      <c r="Y880" s="47">
        <f t="shared" si="99"/>
        <v>7.3610599926389399E-4</v>
      </c>
      <c r="Z880" s="29"/>
      <c r="AA880" s="43">
        <f t="shared" si="100"/>
        <v>2.3201856148491878E-3</v>
      </c>
      <c r="AB880" s="43">
        <f t="shared" si="101"/>
        <v>3.4090909090909089E-3</v>
      </c>
      <c r="AC880" s="47">
        <f t="shared" si="102"/>
        <v>2.229654403567447E-3</v>
      </c>
      <c r="AD880" t="str">
        <f t="shared" si="96"/>
        <v/>
      </c>
    </row>
    <row r="881" spans="2:30" x14ac:dyDescent="0.25">
      <c r="B881" s="9" t="s">
        <v>879</v>
      </c>
      <c r="C881" s="23" t="str">
        <f>VLOOKUP(B881,[2]Municipal!$C$15:$D$60549,2)</f>
        <v>Enciso</v>
      </c>
      <c r="D881" s="11">
        <f>VLOOKUP($B881,'[1]Sin Corporativo'!$Q$6:$AA$1115,2)</f>
        <v>32</v>
      </c>
      <c r="E881" s="10">
        <f>VLOOKUP($B881,'[1]Sin Corporativo'!$Q$6:$AA$1115,3)</f>
        <v>32</v>
      </c>
      <c r="F881" s="10">
        <f>VLOOKUP($B881,'[1]Sin Corporativo'!$Q$6:$AA$1115,4)</f>
        <v>34</v>
      </c>
      <c r="G881" s="12">
        <f>VLOOKUP($B881,'[1]Sin Corporativo'!$Q$6:$AA$1115,5)</f>
        <v>29</v>
      </c>
      <c r="H881" s="11">
        <f>VLOOKUP($B881,'[1]Sin Corporativo'!$Q$6:$AA$1115,6)</f>
        <v>29</v>
      </c>
      <c r="I881" s="10">
        <f>VLOOKUP($B881,'[1]Sin Corporativo'!$Q$6:$AA$1115,7)</f>
        <v>33</v>
      </c>
      <c r="J881" s="10">
        <f>VLOOKUP($B881,'[1]Sin Corporativo'!$Q$6:$AA$1115,8)</f>
        <v>32</v>
      </c>
      <c r="K881" s="7">
        <f>VLOOKUP($B881,'[1]Sin Corporativo'!$Q$6:$AA$1115,9)</f>
        <v>30</v>
      </c>
      <c r="L881" s="11">
        <f>VLOOKUP($B881,'[1]Sin Corporativo'!$Q$6:$AA$1115,10)</f>
        <v>34</v>
      </c>
      <c r="M881" s="10">
        <f>VLOOKUP($B881,'[1]Sin Corporativo'!$Q$6:$AA$1115,11)</f>
        <v>34</v>
      </c>
      <c r="N881" s="29">
        <f>VLOOKUP($B881,'[2]pop-2020-2023'!$I$5:$M$1126,2)</f>
        <v>3564</v>
      </c>
      <c r="O881" s="28">
        <f>VLOOKUP($B881,'[2]pop-2020-2023'!$I$5:$M$1126,3)</f>
        <v>3561</v>
      </c>
      <c r="P881" s="28">
        <f>VLOOKUP($B881,'[2]pop-2020-2023'!$I$5:$M$1126,4)</f>
        <v>3595</v>
      </c>
      <c r="Q881" s="30">
        <f>VLOOKUP($B881,'[2]pop-2020-2023'!$I$5:$M$1126,5)</f>
        <v>3629</v>
      </c>
      <c r="R881" s="29">
        <f>VLOOKUP($B881,'[3]Hogares total'!$D$5:$L$1126,6)</f>
        <v>1095</v>
      </c>
      <c r="S881" s="28">
        <f>VLOOKUP($B881,'[3]Hogares total'!$D$5:$L$1126,7)</f>
        <v>1118</v>
      </c>
      <c r="T881" s="28">
        <f>VLOOKUP($B881,'[3]Hogares total'!$D$5:$L$1126,8)</f>
        <v>1142</v>
      </c>
      <c r="U881" s="30">
        <f>VLOOKUP($B881,'[3]Hogares total'!$D$5:$L$1126,9)</f>
        <v>1165</v>
      </c>
      <c r="V881" s="29"/>
      <c r="W881" s="43">
        <f t="shared" si="97"/>
        <v>8.9862398202752037E-3</v>
      </c>
      <c r="X881" s="43">
        <f t="shared" si="98"/>
        <v>9.1794158553546584E-3</v>
      </c>
      <c r="Y881" s="47">
        <f t="shared" si="99"/>
        <v>9.3689721686414998E-3</v>
      </c>
      <c r="Z881" s="29"/>
      <c r="AA881" s="43">
        <f t="shared" si="100"/>
        <v>2.8622540250447227E-2</v>
      </c>
      <c r="AB881" s="43">
        <f t="shared" si="101"/>
        <v>2.8896672504378284E-2</v>
      </c>
      <c r="AC881" s="47">
        <f t="shared" si="102"/>
        <v>2.9184549356223177E-2</v>
      </c>
      <c r="AD881" t="str">
        <f t="shared" si="96"/>
        <v/>
      </c>
    </row>
    <row r="882" spans="2:30" x14ac:dyDescent="0.25">
      <c r="B882" s="9" t="s">
        <v>880</v>
      </c>
      <c r="C882" s="23" t="str">
        <f>VLOOKUP(B882,[2]Municipal!$C$15:$D$60549,2)</f>
        <v>Florián</v>
      </c>
      <c r="D882" s="11">
        <f>VLOOKUP($B882,'[1]Sin Corporativo'!$Q$6:$AA$1115,2)</f>
        <v>7</v>
      </c>
      <c r="E882" s="10">
        <f>VLOOKUP($B882,'[1]Sin Corporativo'!$Q$6:$AA$1115,3)</f>
        <v>11</v>
      </c>
      <c r="F882" s="10">
        <f>VLOOKUP($B882,'[1]Sin Corporativo'!$Q$6:$AA$1115,4)</f>
        <v>9</v>
      </c>
      <c r="G882" s="12">
        <f>VLOOKUP($B882,'[1]Sin Corporativo'!$Q$6:$AA$1115,5)</f>
        <v>7</v>
      </c>
      <c r="H882" s="11">
        <f>VLOOKUP($B882,'[1]Sin Corporativo'!$Q$6:$AA$1115,6)</f>
        <v>6</v>
      </c>
      <c r="I882" s="10">
        <f>VLOOKUP($B882,'[1]Sin Corporativo'!$Q$6:$AA$1115,7)</f>
        <v>6</v>
      </c>
      <c r="J882" s="10">
        <f>VLOOKUP($B882,'[1]Sin Corporativo'!$Q$6:$AA$1115,8)</f>
        <v>5</v>
      </c>
      <c r="K882" s="7">
        <f>VLOOKUP($B882,'[1]Sin Corporativo'!$Q$6:$AA$1115,9)</f>
        <v>6</v>
      </c>
      <c r="L882" s="11">
        <f>VLOOKUP($B882,'[1]Sin Corporativo'!$Q$6:$AA$1115,10)</f>
        <v>3</v>
      </c>
      <c r="M882" s="10">
        <f>VLOOKUP($B882,'[1]Sin Corporativo'!$Q$6:$AA$1115,11)</f>
        <v>3</v>
      </c>
      <c r="N882" s="29">
        <f>VLOOKUP($B882,'[2]pop-2020-2023'!$I$5:$M$1126,2)</f>
        <v>5811</v>
      </c>
      <c r="O882" s="28">
        <f>VLOOKUP($B882,'[2]pop-2020-2023'!$I$5:$M$1126,3)</f>
        <v>5896</v>
      </c>
      <c r="P882" s="28">
        <f>VLOOKUP($B882,'[2]pop-2020-2023'!$I$5:$M$1126,4)</f>
        <v>5965</v>
      </c>
      <c r="Q882" s="30">
        <f>VLOOKUP($B882,'[2]pop-2020-2023'!$I$5:$M$1126,5)</f>
        <v>6021</v>
      </c>
      <c r="R882" s="29">
        <f>VLOOKUP($B882,'[3]Hogares total'!$D$5:$L$1126,6)</f>
        <v>1903</v>
      </c>
      <c r="S882" s="28">
        <f>VLOOKUP($B882,'[3]Hogares total'!$D$5:$L$1126,7)</f>
        <v>1951</v>
      </c>
      <c r="T882" s="28">
        <f>VLOOKUP($B882,'[3]Hogares total'!$D$5:$L$1126,8)</f>
        <v>1992</v>
      </c>
      <c r="U882" s="30">
        <f>VLOOKUP($B882,'[3]Hogares total'!$D$5:$L$1126,9)</f>
        <v>2036</v>
      </c>
      <c r="V882" s="29"/>
      <c r="W882" s="43">
        <f t="shared" si="97"/>
        <v>1.8656716417910447E-3</v>
      </c>
      <c r="X882" s="43">
        <f t="shared" si="98"/>
        <v>1.0058675607711651E-3</v>
      </c>
      <c r="Y882" s="47">
        <f t="shared" si="99"/>
        <v>4.9825610363726954E-4</v>
      </c>
      <c r="Z882" s="29"/>
      <c r="AA882" s="43">
        <f t="shared" si="100"/>
        <v>5.6381342901076371E-3</v>
      </c>
      <c r="AB882" s="43">
        <f t="shared" si="101"/>
        <v>3.0120481927710845E-3</v>
      </c>
      <c r="AC882" s="47">
        <f t="shared" si="102"/>
        <v>1.4734774066797642E-3</v>
      </c>
      <c r="AD882" t="str">
        <f t="shared" si="96"/>
        <v/>
      </c>
    </row>
    <row r="883" spans="2:30" x14ac:dyDescent="0.25">
      <c r="B883" s="9" t="s">
        <v>881</v>
      </c>
      <c r="C883" s="23" t="str">
        <f>VLOOKUP(B883,[2]Municipal!$C$15:$D$60549,2)</f>
        <v>Floridablanca</v>
      </c>
      <c r="D883" s="11">
        <f>VLOOKUP($B883,'[1]Sin Corporativo'!$Q$6:$AA$1115,2)</f>
        <v>71034</v>
      </c>
      <c r="E883" s="10">
        <f>VLOOKUP($B883,'[1]Sin Corporativo'!$Q$6:$AA$1115,3)</f>
        <v>71526</v>
      </c>
      <c r="F883" s="10">
        <f>VLOOKUP($B883,'[1]Sin Corporativo'!$Q$6:$AA$1115,4)</f>
        <v>72012</v>
      </c>
      <c r="G883" s="12">
        <f>VLOOKUP($B883,'[1]Sin Corporativo'!$Q$6:$AA$1115,5)</f>
        <v>72906</v>
      </c>
      <c r="H883" s="11">
        <f>VLOOKUP($B883,'[1]Sin Corporativo'!$Q$6:$AA$1115,6)</f>
        <v>74008</v>
      </c>
      <c r="I883" s="10">
        <f>VLOOKUP($B883,'[1]Sin Corporativo'!$Q$6:$AA$1115,7)</f>
        <v>74290</v>
      </c>
      <c r="J883" s="10">
        <f>VLOOKUP($B883,'[1]Sin Corporativo'!$Q$6:$AA$1115,8)</f>
        <v>74341</v>
      </c>
      <c r="K883" s="7">
        <f>VLOOKUP($B883,'[1]Sin Corporativo'!$Q$6:$AA$1115,9)</f>
        <v>74431</v>
      </c>
      <c r="L883" s="11">
        <f>VLOOKUP($B883,'[1]Sin Corporativo'!$Q$6:$AA$1115,10)</f>
        <v>74569</v>
      </c>
      <c r="M883" s="10">
        <f>VLOOKUP($B883,'[1]Sin Corporativo'!$Q$6:$AA$1115,11)</f>
        <v>73963</v>
      </c>
      <c r="N883" s="29">
        <f>VLOOKUP($B883,'[2]pop-2020-2023'!$I$5:$M$1126,2)</f>
        <v>317541</v>
      </c>
      <c r="O883" s="28">
        <f>VLOOKUP($B883,'[2]pop-2020-2023'!$I$5:$M$1126,3)</f>
        <v>328199</v>
      </c>
      <c r="P883" s="28">
        <f>VLOOKUP($B883,'[2]pop-2020-2023'!$I$5:$M$1126,4)</f>
        <v>332053</v>
      </c>
      <c r="Q883" s="30">
        <f>VLOOKUP($B883,'[2]pop-2020-2023'!$I$5:$M$1126,5)</f>
        <v>336155</v>
      </c>
      <c r="R883" s="29">
        <f>VLOOKUP($B883,'[3]Hogares total'!$D$5:$L$1126,6)</f>
        <v>96893</v>
      </c>
      <c r="S883" s="28">
        <f>VLOOKUP($B883,'[3]Hogares total'!$D$5:$L$1126,7)</f>
        <v>99365</v>
      </c>
      <c r="T883" s="28">
        <f>VLOOKUP($B883,'[3]Hogares total'!$D$5:$L$1126,8)</f>
        <v>101615</v>
      </c>
      <c r="U883" s="30">
        <f>VLOOKUP($B883,'[3]Hogares total'!$D$5:$L$1126,9)</f>
        <v>103871</v>
      </c>
      <c r="V883" s="29"/>
      <c r="W883" s="43">
        <f t="shared" si="97"/>
        <v>0.21793485050228673</v>
      </c>
      <c r="X883" s="43">
        <f t="shared" si="98"/>
        <v>0.22372934441188605</v>
      </c>
      <c r="Y883" s="47">
        <f t="shared" si="99"/>
        <v>0.22002647588166174</v>
      </c>
      <c r="Z883" s="29"/>
      <c r="AA883" s="43">
        <f t="shared" si="100"/>
        <v>0.7198309263825291</v>
      </c>
      <c r="AB883" s="43">
        <f t="shared" si="101"/>
        <v>0.7310928504649904</v>
      </c>
      <c r="AC883" s="47">
        <f t="shared" si="102"/>
        <v>0.71206592792983603</v>
      </c>
      <c r="AD883" s="28">
        <f>+T883-K883</f>
        <v>27184</v>
      </c>
    </row>
    <row r="884" spans="2:30" x14ac:dyDescent="0.25">
      <c r="B884" s="9" t="s">
        <v>882</v>
      </c>
      <c r="C884" s="23" t="str">
        <f>VLOOKUP(B884,[2]Municipal!$C$15:$D$60549,2)</f>
        <v>Galán</v>
      </c>
      <c r="D884" s="11">
        <f>VLOOKUP($B884,'[1]Sin Corporativo'!$Q$6:$AA$1115,2)</f>
        <v>44</v>
      </c>
      <c r="E884" s="10">
        <f>VLOOKUP($B884,'[1]Sin Corporativo'!$Q$6:$AA$1115,3)</f>
        <v>6</v>
      </c>
      <c r="F884" s="10">
        <f>VLOOKUP($B884,'[1]Sin Corporativo'!$Q$6:$AA$1115,4)</f>
        <v>5</v>
      </c>
      <c r="G884" s="12">
        <f>VLOOKUP($B884,'[1]Sin Corporativo'!$Q$6:$AA$1115,5)</f>
        <v>3</v>
      </c>
      <c r="H884" s="11">
        <f>VLOOKUP($B884,'[1]Sin Corporativo'!$Q$6:$AA$1115,6)</f>
        <v>2</v>
      </c>
      <c r="I884" s="10">
        <f>VLOOKUP($B884,'[1]Sin Corporativo'!$Q$6:$AA$1115,7)</f>
        <v>1</v>
      </c>
      <c r="J884" s="10">
        <f>VLOOKUP($B884,'[1]Sin Corporativo'!$Q$6:$AA$1115,8)</f>
        <v>1</v>
      </c>
      <c r="K884" s="7">
        <f>VLOOKUP($B884,'[1]Sin Corporativo'!$Q$6:$AA$1115,9)</f>
        <v>1</v>
      </c>
      <c r="L884" s="11">
        <f>VLOOKUP($B884,'[1]Sin Corporativo'!$Q$6:$AA$1115,10)</f>
        <v>71</v>
      </c>
      <c r="M884" s="10">
        <f>VLOOKUP($B884,'[1]Sin Corporativo'!$Q$6:$AA$1115,11)</f>
        <v>61</v>
      </c>
      <c r="N884" s="29">
        <f>VLOOKUP($B884,'[2]pop-2020-2023'!$I$5:$M$1126,2)</f>
        <v>2956</v>
      </c>
      <c r="O884" s="28">
        <f>VLOOKUP($B884,'[2]pop-2020-2023'!$I$5:$M$1126,3)</f>
        <v>2956</v>
      </c>
      <c r="P884" s="28">
        <f>VLOOKUP($B884,'[2]pop-2020-2023'!$I$5:$M$1126,4)</f>
        <v>2986</v>
      </c>
      <c r="Q884" s="30">
        <f>VLOOKUP($B884,'[2]pop-2020-2023'!$I$5:$M$1126,5)</f>
        <v>3005</v>
      </c>
      <c r="R884" s="29">
        <f>VLOOKUP($B884,'[3]Hogares total'!$D$5:$L$1126,6)</f>
        <v>960</v>
      </c>
      <c r="S884" s="28">
        <f>VLOOKUP($B884,'[3]Hogares total'!$D$5:$L$1126,7)</f>
        <v>981</v>
      </c>
      <c r="T884" s="28">
        <f>VLOOKUP($B884,'[3]Hogares total'!$D$5:$L$1126,8)</f>
        <v>1003</v>
      </c>
      <c r="U884" s="30">
        <f>VLOOKUP($B884,'[3]Hogares total'!$D$5:$L$1126,9)</f>
        <v>1024</v>
      </c>
      <c r="V884" s="29"/>
      <c r="W884" s="43">
        <f t="shared" si="97"/>
        <v>2.0297699594046007E-3</v>
      </c>
      <c r="X884" s="43">
        <f t="shared" si="98"/>
        <v>3.348961821835231E-4</v>
      </c>
      <c r="Y884" s="47">
        <f t="shared" si="99"/>
        <v>2.0299500831946756E-2</v>
      </c>
      <c r="Z884" s="29"/>
      <c r="AA884" s="43">
        <f t="shared" si="100"/>
        <v>6.1162079510703364E-3</v>
      </c>
      <c r="AB884" s="43">
        <f t="shared" si="101"/>
        <v>9.9700897308075765E-4</v>
      </c>
      <c r="AC884" s="47">
        <f t="shared" si="102"/>
        <v>5.95703125E-2</v>
      </c>
      <c r="AD884" t="str">
        <f t="shared" si="96"/>
        <v/>
      </c>
    </row>
    <row r="885" spans="2:30" x14ac:dyDescent="0.25">
      <c r="B885" s="9" t="s">
        <v>883</v>
      </c>
      <c r="C885" s="23" t="str">
        <f>VLOOKUP(B885,[2]Municipal!$C$15:$D$60549,2)</f>
        <v>Gámbita</v>
      </c>
      <c r="D885" s="11">
        <f>VLOOKUP($B885,'[1]Sin Corporativo'!$Q$6:$AA$1115,2)</f>
        <v>15</v>
      </c>
      <c r="E885" s="10">
        <f>VLOOKUP($B885,'[1]Sin Corporativo'!$Q$6:$AA$1115,3)</f>
        <v>14</v>
      </c>
      <c r="F885" s="10">
        <f>VLOOKUP($B885,'[1]Sin Corporativo'!$Q$6:$AA$1115,4)</f>
        <v>14</v>
      </c>
      <c r="G885" s="12">
        <f>VLOOKUP($B885,'[1]Sin Corporativo'!$Q$6:$AA$1115,5)</f>
        <v>34</v>
      </c>
      <c r="H885" s="11">
        <f>VLOOKUP($B885,'[1]Sin Corporativo'!$Q$6:$AA$1115,6)</f>
        <v>56</v>
      </c>
      <c r="I885" s="10">
        <f>VLOOKUP($B885,'[1]Sin Corporativo'!$Q$6:$AA$1115,7)</f>
        <v>11</v>
      </c>
      <c r="J885" s="10">
        <f>VLOOKUP($B885,'[1]Sin Corporativo'!$Q$6:$AA$1115,8)</f>
        <v>54</v>
      </c>
      <c r="K885" s="7">
        <f>VLOOKUP($B885,'[1]Sin Corporativo'!$Q$6:$AA$1115,9)</f>
        <v>51</v>
      </c>
      <c r="L885" s="11">
        <f>VLOOKUP($B885,'[1]Sin Corporativo'!$Q$6:$AA$1115,10)</f>
        <v>57</v>
      </c>
      <c r="M885" s="10">
        <f>VLOOKUP($B885,'[1]Sin Corporativo'!$Q$6:$AA$1115,11)</f>
        <v>65</v>
      </c>
      <c r="N885" s="29">
        <f>VLOOKUP($B885,'[2]pop-2020-2023'!$I$5:$M$1126,2)</f>
        <v>4097</v>
      </c>
      <c r="O885" s="28">
        <f>VLOOKUP($B885,'[2]pop-2020-2023'!$I$5:$M$1126,3)</f>
        <v>4112</v>
      </c>
      <c r="P885" s="28">
        <f>VLOOKUP($B885,'[2]pop-2020-2023'!$I$5:$M$1126,4)</f>
        <v>4160</v>
      </c>
      <c r="Q885" s="30">
        <f>VLOOKUP($B885,'[2]pop-2020-2023'!$I$5:$M$1126,5)</f>
        <v>4190</v>
      </c>
      <c r="R885" s="29">
        <f>VLOOKUP($B885,'[3]Hogares total'!$D$5:$L$1126,6)</f>
        <v>1507</v>
      </c>
      <c r="S885" s="28">
        <f>VLOOKUP($B885,'[3]Hogares total'!$D$5:$L$1126,7)</f>
        <v>1539</v>
      </c>
      <c r="T885" s="28">
        <f>VLOOKUP($B885,'[3]Hogares total'!$D$5:$L$1126,8)</f>
        <v>1569</v>
      </c>
      <c r="U885" s="30">
        <f>VLOOKUP($B885,'[3]Hogares total'!$D$5:$L$1126,9)</f>
        <v>1598</v>
      </c>
      <c r="V885" s="29"/>
      <c r="W885" s="43">
        <f t="shared" si="97"/>
        <v>3.4046692607003892E-3</v>
      </c>
      <c r="X885" s="43">
        <f t="shared" si="98"/>
        <v>2.6442307692307694E-3</v>
      </c>
      <c r="Y885" s="47">
        <f t="shared" si="99"/>
        <v>1.5513126491646777E-2</v>
      </c>
      <c r="Z885" s="29"/>
      <c r="AA885" s="43">
        <f t="shared" si="100"/>
        <v>9.0968161143599735E-3</v>
      </c>
      <c r="AB885" s="43">
        <f t="shared" si="101"/>
        <v>7.0108349267049078E-3</v>
      </c>
      <c r="AC885" s="47">
        <f t="shared" si="102"/>
        <v>4.0675844806007506E-2</v>
      </c>
      <c r="AD885" t="str">
        <f t="shared" si="96"/>
        <v/>
      </c>
    </row>
    <row r="886" spans="2:30" x14ac:dyDescent="0.25">
      <c r="B886" s="9" t="s">
        <v>884</v>
      </c>
      <c r="C886" s="23" t="str">
        <f>VLOOKUP(B886,[2]Municipal!$C$15:$D$60549,2)</f>
        <v>Girón</v>
      </c>
      <c r="D886" s="11">
        <f>VLOOKUP($B886,'[1]Sin Corporativo'!$Q$6:$AA$1115,2)</f>
        <v>32144</v>
      </c>
      <c r="E886" s="10">
        <f>VLOOKUP($B886,'[1]Sin Corporativo'!$Q$6:$AA$1115,3)</f>
        <v>32385</v>
      </c>
      <c r="F886" s="10">
        <f>VLOOKUP($B886,'[1]Sin Corporativo'!$Q$6:$AA$1115,4)</f>
        <v>33219</v>
      </c>
      <c r="G886" s="12">
        <f>VLOOKUP($B886,'[1]Sin Corporativo'!$Q$6:$AA$1115,5)</f>
        <v>34029</v>
      </c>
      <c r="H886" s="11">
        <f>VLOOKUP($B886,'[1]Sin Corporativo'!$Q$6:$AA$1115,6)</f>
        <v>34263</v>
      </c>
      <c r="I886" s="10">
        <f>VLOOKUP($B886,'[1]Sin Corporativo'!$Q$6:$AA$1115,7)</f>
        <v>35456</v>
      </c>
      <c r="J886" s="10">
        <f>VLOOKUP($B886,'[1]Sin Corporativo'!$Q$6:$AA$1115,8)</f>
        <v>37457</v>
      </c>
      <c r="K886" s="7">
        <f>VLOOKUP($B886,'[1]Sin Corporativo'!$Q$6:$AA$1115,9)</f>
        <v>36088</v>
      </c>
      <c r="L886" s="11">
        <f>VLOOKUP($B886,'[1]Sin Corporativo'!$Q$6:$AA$1115,10)</f>
        <v>36254</v>
      </c>
      <c r="M886" s="10">
        <f>VLOOKUP($B886,'[1]Sin Corporativo'!$Q$6:$AA$1115,11)</f>
        <v>36571</v>
      </c>
      <c r="N886" s="29">
        <f>VLOOKUP($B886,'[2]pop-2020-2023'!$I$5:$M$1126,2)</f>
        <v>168571</v>
      </c>
      <c r="O886" s="28">
        <f>VLOOKUP($B886,'[2]pop-2020-2023'!$I$5:$M$1126,3)</f>
        <v>171211</v>
      </c>
      <c r="P886" s="28">
        <f>VLOOKUP($B886,'[2]pop-2020-2023'!$I$5:$M$1126,4)</f>
        <v>172797</v>
      </c>
      <c r="Q886" s="30">
        <f>VLOOKUP($B886,'[2]pop-2020-2023'!$I$5:$M$1126,5)</f>
        <v>174465</v>
      </c>
      <c r="R886" s="29">
        <f>VLOOKUP($B886,'[3]Hogares total'!$D$5:$L$1126,6)</f>
        <v>53347</v>
      </c>
      <c r="S886" s="28">
        <f>VLOOKUP($B886,'[3]Hogares total'!$D$5:$L$1126,7)</f>
        <v>54703</v>
      </c>
      <c r="T886" s="28">
        <f>VLOOKUP($B886,'[3]Hogares total'!$D$5:$L$1126,8)</f>
        <v>55933</v>
      </c>
      <c r="U886" s="30">
        <f>VLOOKUP($B886,'[3]Hogares total'!$D$5:$L$1126,9)</f>
        <v>57161</v>
      </c>
      <c r="V886" s="29"/>
      <c r="W886" s="43">
        <f t="shared" si="97"/>
        <v>0.189152566131849</v>
      </c>
      <c r="X886" s="43">
        <f t="shared" si="98"/>
        <v>0.2051887474898291</v>
      </c>
      <c r="Y886" s="47">
        <f t="shared" si="99"/>
        <v>0.20961797495199611</v>
      </c>
      <c r="Z886" s="29"/>
      <c r="AA886" s="43">
        <f t="shared" si="100"/>
        <v>0.59201506315924168</v>
      </c>
      <c r="AB886" s="43">
        <f t="shared" si="101"/>
        <v>0.63390127473942037</v>
      </c>
      <c r="AC886" s="47">
        <f t="shared" si="102"/>
        <v>0.63978936687601684</v>
      </c>
      <c r="AD886" t="str">
        <f t="shared" si="96"/>
        <v/>
      </c>
    </row>
    <row r="887" spans="2:30" x14ac:dyDescent="0.25">
      <c r="B887" s="9" t="s">
        <v>885</v>
      </c>
      <c r="C887" s="23" t="str">
        <f>VLOOKUP(B887,[2]Municipal!$C$15:$D$60549,2)</f>
        <v>Guaca</v>
      </c>
      <c r="D887" s="11">
        <f>VLOOKUP($B887,'[1]Sin Corporativo'!$Q$6:$AA$1115,2)</f>
        <v>11</v>
      </c>
      <c r="E887" s="10">
        <f>VLOOKUP($B887,'[1]Sin Corporativo'!$Q$6:$AA$1115,3)</f>
        <v>73</v>
      </c>
      <c r="F887" s="10">
        <f>VLOOKUP($B887,'[1]Sin Corporativo'!$Q$6:$AA$1115,4)</f>
        <v>213</v>
      </c>
      <c r="G887" s="12">
        <f>VLOOKUP($B887,'[1]Sin Corporativo'!$Q$6:$AA$1115,5)</f>
        <v>287</v>
      </c>
      <c r="H887" s="11">
        <f>VLOOKUP($B887,'[1]Sin Corporativo'!$Q$6:$AA$1115,6)</f>
        <v>372</v>
      </c>
      <c r="I887" s="10">
        <f>VLOOKUP($B887,'[1]Sin Corporativo'!$Q$6:$AA$1115,7)</f>
        <v>0</v>
      </c>
      <c r="J887" s="10">
        <f>VLOOKUP($B887,'[1]Sin Corporativo'!$Q$6:$AA$1115,8)</f>
        <v>212</v>
      </c>
      <c r="K887" s="7">
        <f>VLOOKUP($B887,'[1]Sin Corporativo'!$Q$6:$AA$1115,9)</f>
        <v>446</v>
      </c>
      <c r="L887" s="11">
        <f>VLOOKUP($B887,'[1]Sin Corporativo'!$Q$6:$AA$1115,10)</f>
        <v>446</v>
      </c>
      <c r="M887" s="10">
        <f>VLOOKUP($B887,'[1]Sin Corporativo'!$Q$6:$AA$1115,11)</f>
        <v>446</v>
      </c>
      <c r="N887" s="29">
        <f>VLOOKUP($B887,'[2]pop-2020-2023'!$I$5:$M$1126,2)</f>
        <v>6084</v>
      </c>
      <c r="O887" s="28">
        <f>VLOOKUP($B887,'[2]pop-2020-2023'!$I$5:$M$1126,3)</f>
        <v>6121</v>
      </c>
      <c r="P887" s="28">
        <f>VLOOKUP($B887,'[2]pop-2020-2023'!$I$5:$M$1126,4)</f>
        <v>6193</v>
      </c>
      <c r="Q887" s="30">
        <f>VLOOKUP($B887,'[2]pop-2020-2023'!$I$5:$M$1126,5)</f>
        <v>6243</v>
      </c>
      <c r="R887" s="29">
        <f>VLOOKUP($B887,'[3]Hogares total'!$D$5:$L$1126,6)</f>
        <v>1787</v>
      </c>
      <c r="S887" s="28">
        <f>VLOOKUP($B887,'[3]Hogares total'!$D$5:$L$1126,7)</f>
        <v>1828</v>
      </c>
      <c r="T887" s="28">
        <f>VLOOKUP($B887,'[3]Hogares total'!$D$5:$L$1126,8)</f>
        <v>1866</v>
      </c>
      <c r="U887" s="30">
        <f>VLOOKUP($B887,'[3]Hogares total'!$D$5:$L$1126,9)</f>
        <v>1904</v>
      </c>
      <c r="V887" s="29"/>
      <c r="W887" s="43">
        <f t="shared" si="97"/>
        <v>1.1926155856886131E-2</v>
      </c>
      <c r="X887" s="43">
        <f t="shared" si="98"/>
        <v>0</v>
      </c>
      <c r="Y887" s="47">
        <f t="shared" si="99"/>
        <v>7.1440012814352069E-2</v>
      </c>
      <c r="Z887" s="29"/>
      <c r="AA887" s="43">
        <f t="shared" si="100"/>
        <v>3.9934354485776806E-2</v>
      </c>
      <c r="AB887" s="43">
        <f t="shared" si="101"/>
        <v>0</v>
      </c>
      <c r="AC887" s="47">
        <f t="shared" si="102"/>
        <v>0.2342436974789916</v>
      </c>
      <c r="AD887" t="str">
        <f t="shared" si="96"/>
        <v/>
      </c>
    </row>
    <row r="888" spans="2:30" x14ac:dyDescent="0.25">
      <c r="B888" s="9" t="s">
        <v>886</v>
      </c>
      <c r="C888" s="23" t="str">
        <f>VLOOKUP(B888,[2]Municipal!$C$15:$D$60549,2)</f>
        <v>Guadalupe</v>
      </c>
      <c r="D888" s="11">
        <f>VLOOKUP($B888,'[1]Sin Corporativo'!$Q$6:$AA$1115,2)</f>
        <v>85</v>
      </c>
      <c r="E888" s="10">
        <f>VLOOKUP($B888,'[1]Sin Corporativo'!$Q$6:$AA$1115,3)</f>
        <v>129</v>
      </c>
      <c r="F888" s="10">
        <f>VLOOKUP($B888,'[1]Sin Corporativo'!$Q$6:$AA$1115,4)</f>
        <v>149</v>
      </c>
      <c r="G888" s="12">
        <f>VLOOKUP($B888,'[1]Sin Corporativo'!$Q$6:$AA$1115,5)</f>
        <v>194</v>
      </c>
      <c r="H888" s="11">
        <f>VLOOKUP($B888,'[1]Sin Corporativo'!$Q$6:$AA$1115,6)</f>
        <v>229</v>
      </c>
      <c r="I888" s="10">
        <f>VLOOKUP($B888,'[1]Sin Corporativo'!$Q$6:$AA$1115,7)</f>
        <v>242</v>
      </c>
      <c r="J888" s="10">
        <f>VLOOKUP($B888,'[1]Sin Corporativo'!$Q$6:$AA$1115,8)</f>
        <v>243</v>
      </c>
      <c r="K888" s="7">
        <f>VLOOKUP($B888,'[1]Sin Corporativo'!$Q$6:$AA$1115,9)</f>
        <v>257</v>
      </c>
      <c r="L888" s="11">
        <f>VLOOKUP($B888,'[1]Sin Corporativo'!$Q$6:$AA$1115,10)</f>
        <v>256</v>
      </c>
      <c r="M888" s="10">
        <f>VLOOKUP($B888,'[1]Sin Corporativo'!$Q$6:$AA$1115,11)</f>
        <v>256</v>
      </c>
      <c r="N888" s="29">
        <f>VLOOKUP($B888,'[2]pop-2020-2023'!$I$5:$M$1126,2)</f>
        <v>4612</v>
      </c>
      <c r="O888" s="28">
        <f>VLOOKUP($B888,'[2]pop-2020-2023'!$I$5:$M$1126,3)</f>
        <v>4630</v>
      </c>
      <c r="P888" s="28">
        <f>VLOOKUP($B888,'[2]pop-2020-2023'!$I$5:$M$1126,4)</f>
        <v>4684</v>
      </c>
      <c r="Q888" s="30">
        <f>VLOOKUP($B888,'[2]pop-2020-2023'!$I$5:$M$1126,5)</f>
        <v>4719</v>
      </c>
      <c r="R888" s="29">
        <f>VLOOKUP($B888,'[3]Hogares total'!$D$5:$L$1126,6)</f>
        <v>1593</v>
      </c>
      <c r="S888" s="28">
        <f>VLOOKUP($B888,'[3]Hogares total'!$D$5:$L$1126,7)</f>
        <v>1629</v>
      </c>
      <c r="T888" s="28">
        <f>VLOOKUP($B888,'[3]Hogares total'!$D$5:$L$1126,8)</f>
        <v>1663</v>
      </c>
      <c r="U888" s="30">
        <f>VLOOKUP($B888,'[3]Hogares total'!$D$5:$L$1126,9)</f>
        <v>1696</v>
      </c>
      <c r="V888" s="29"/>
      <c r="W888" s="43">
        <f t="shared" si="97"/>
        <v>2.7861771058315336E-2</v>
      </c>
      <c r="X888" s="43">
        <f t="shared" si="98"/>
        <v>5.1665243381725019E-2</v>
      </c>
      <c r="Y888" s="47">
        <f t="shared" si="99"/>
        <v>5.4248781521508797E-2</v>
      </c>
      <c r="Z888" s="29"/>
      <c r="AA888" s="43">
        <f t="shared" si="100"/>
        <v>7.918968692449356E-2</v>
      </c>
      <c r="AB888" s="43">
        <f t="shared" si="101"/>
        <v>0.14552014431749849</v>
      </c>
      <c r="AC888" s="47">
        <f t="shared" si="102"/>
        <v>0.15094339622641509</v>
      </c>
      <c r="AD888" t="str">
        <f t="shared" si="96"/>
        <v/>
      </c>
    </row>
    <row r="889" spans="2:30" x14ac:dyDescent="0.25">
      <c r="B889" s="9" t="s">
        <v>887</v>
      </c>
      <c r="C889" s="23" t="str">
        <f>VLOOKUP(B889,[2]Municipal!$C$15:$D$60549,2)</f>
        <v>Guapotá</v>
      </c>
      <c r="D889" s="11">
        <f>VLOOKUP($B889,'[1]Sin Corporativo'!$Q$6:$AA$1115,2)</f>
        <v>16</v>
      </c>
      <c r="E889" s="10">
        <f>VLOOKUP($B889,'[1]Sin Corporativo'!$Q$6:$AA$1115,3)</f>
        <v>19</v>
      </c>
      <c r="F889" s="10">
        <f>VLOOKUP($B889,'[1]Sin Corporativo'!$Q$6:$AA$1115,4)</f>
        <v>21</v>
      </c>
      <c r="G889" s="12">
        <f>VLOOKUP($B889,'[1]Sin Corporativo'!$Q$6:$AA$1115,5)</f>
        <v>21</v>
      </c>
      <c r="H889" s="11">
        <f>VLOOKUP($B889,'[1]Sin Corporativo'!$Q$6:$AA$1115,6)</f>
        <v>18</v>
      </c>
      <c r="I889" s="10">
        <f>VLOOKUP($B889,'[1]Sin Corporativo'!$Q$6:$AA$1115,7)</f>
        <v>16</v>
      </c>
      <c r="J889" s="10">
        <f>VLOOKUP($B889,'[1]Sin Corporativo'!$Q$6:$AA$1115,8)</f>
        <v>347</v>
      </c>
      <c r="K889" s="7">
        <f>VLOOKUP($B889,'[1]Sin Corporativo'!$Q$6:$AA$1115,9)</f>
        <v>351</v>
      </c>
      <c r="L889" s="11">
        <f>VLOOKUP($B889,'[1]Sin Corporativo'!$Q$6:$AA$1115,10)</f>
        <v>1255</v>
      </c>
      <c r="M889" s="10">
        <f>VLOOKUP($B889,'[1]Sin Corporativo'!$Q$6:$AA$1115,11)</f>
        <v>1260</v>
      </c>
      <c r="N889" s="29">
        <f>VLOOKUP($B889,'[2]pop-2020-2023'!$I$5:$M$1126,2)</f>
        <v>2446</v>
      </c>
      <c r="O889" s="28">
        <f>VLOOKUP($B889,'[2]pop-2020-2023'!$I$5:$M$1126,3)</f>
        <v>2468</v>
      </c>
      <c r="P889" s="28">
        <f>VLOOKUP($B889,'[2]pop-2020-2023'!$I$5:$M$1126,4)</f>
        <v>2464</v>
      </c>
      <c r="Q889" s="30">
        <f>VLOOKUP($B889,'[2]pop-2020-2023'!$I$5:$M$1126,5)</f>
        <v>2482</v>
      </c>
      <c r="R889" s="29">
        <f>VLOOKUP($B889,'[3]Hogares total'!$D$5:$L$1126,6)</f>
        <v>833</v>
      </c>
      <c r="S889" s="28">
        <f>VLOOKUP($B889,'[3]Hogares total'!$D$5:$L$1126,7)</f>
        <v>852</v>
      </c>
      <c r="T889" s="28">
        <f>VLOOKUP($B889,'[3]Hogares total'!$D$5:$L$1126,8)</f>
        <v>868</v>
      </c>
      <c r="U889" s="30">
        <f>VLOOKUP($B889,'[3]Hogares total'!$D$5:$L$1126,9)</f>
        <v>886</v>
      </c>
      <c r="V889" s="29"/>
      <c r="W889" s="43">
        <f t="shared" si="97"/>
        <v>7.6985413290113448E-3</v>
      </c>
      <c r="X889" s="43">
        <f t="shared" si="98"/>
        <v>6.4935064935064939E-3</v>
      </c>
      <c r="Y889" s="47">
        <f t="shared" si="99"/>
        <v>0.50765511684125708</v>
      </c>
      <c r="Z889" s="29"/>
      <c r="AA889" s="43">
        <f t="shared" si="100"/>
        <v>2.2300469483568074E-2</v>
      </c>
      <c r="AB889" s="43">
        <f t="shared" si="101"/>
        <v>1.8433179723502304E-2</v>
      </c>
      <c r="AC889" s="47">
        <f t="shared" si="102"/>
        <v>1.4221218961625282</v>
      </c>
      <c r="AD889" s="72" t="str">
        <f t="shared" si="96"/>
        <v>&gt;100%</v>
      </c>
    </row>
    <row r="890" spans="2:30" x14ac:dyDescent="0.25">
      <c r="B890" s="9" t="s">
        <v>888</v>
      </c>
      <c r="C890" s="23" t="str">
        <f>VLOOKUP(B890,[2]Municipal!$C$15:$D$60549,2)</f>
        <v>Guavatá</v>
      </c>
      <c r="D890" s="11">
        <f>VLOOKUP($B890,'[1]Sin Corporativo'!$Q$6:$AA$1115,2)</f>
        <v>6</v>
      </c>
      <c r="E890" s="10">
        <f>VLOOKUP($B890,'[1]Sin Corporativo'!$Q$6:$AA$1115,3)</f>
        <v>1</v>
      </c>
      <c r="F890" s="10">
        <f>VLOOKUP($B890,'[1]Sin Corporativo'!$Q$6:$AA$1115,4)</f>
        <v>1</v>
      </c>
      <c r="G890" s="12">
        <f>VLOOKUP($B890,'[1]Sin Corporativo'!$Q$6:$AA$1115,5)</f>
        <v>1</v>
      </c>
      <c r="H890" s="11">
        <f>VLOOKUP($B890,'[1]Sin Corporativo'!$Q$6:$AA$1115,6)</f>
        <v>0</v>
      </c>
      <c r="I890" s="10">
        <f>VLOOKUP($B890,'[1]Sin Corporativo'!$Q$6:$AA$1115,7)</f>
        <v>0</v>
      </c>
      <c r="J890" s="10">
        <f>VLOOKUP($B890,'[1]Sin Corporativo'!$Q$6:$AA$1115,8)</f>
        <v>0</v>
      </c>
      <c r="K890" s="7">
        <f>VLOOKUP($B890,'[1]Sin Corporativo'!$Q$6:$AA$1115,9)</f>
        <v>0</v>
      </c>
      <c r="L890" s="11">
        <f>VLOOKUP($B890,'[1]Sin Corporativo'!$Q$6:$AA$1115,10)</f>
        <v>0</v>
      </c>
      <c r="M890" s="10">
        <f>VLOOKUP($B890,'[1]Sin Corporativo'!$Q$6:$AA$1115,11)</f>
        <v>0</v>
      </c>
      <c r="N890" s="29">
        <f>VLOOKUP($B890,'[2]pop-2020-2023'!$I$5:$M$1126,2)</f>
        <v>4334</v>
      </c>
      <c r="O890" s="28">
        <f>VLOOKUP($B890,'[2]pop-2020-2023'!$I$5:$M$1126,3)</f>
        <v>4326</v>
      </c>
      <c r="P890" s="28">
        <f>VLOOKUP($B890,'[2]pop-2020-2023'!$I$5:$M$1126,4)</f>
        <v>4381</v>
      </c>
      <c r="Q890" s="30">
        <f>VLOOKUP($B890,'[2]pop-2020-2023'!$I$5:$M$1126,5)</f>
        <v>4433</v>
      </c>
      <c r="R890" s="29">
        <f>VLOOKUP($B890,'[3]Hogares total'!$D$5:$L$1126,6)</f>
        <v>1633</v>
      </c>
      <c r="S890" s="28">
        <f>VLOOKUP($B890,'[3]Hogares total'!$D$5:$L$1126,7)</f>
        <v>1667</v>
      </c>
      <c r="T890" s="28">
        <f>VLOOKUP($B890,'[3]Hogares total'!$D$5:$L$1126,8)</f>
        <v>1699</v>
      </c>
      <c r="U890" s="30">
        <f>VLOOKUP($B890,'[3]Hogares total'!$D$5:$L$1126,9)</f>
        <v>1731</v>
      </c>
      <c r="V890" s="29"/>
      <c r="W890" s="43">
        <f t="shared" si="97"/>
        <v>2.311604253351826E-4</v>
      </c>
      <c r="X890" s="43">
        <f t="shared" si="98"/>
        <v>0</v>
      </c>
      <c r="Y890" s="47">
        <f t="shared" si="99"/>
        <v>0</v>
      </c>
      <c r="Z890" s="29"/>
      <c r="AA890" s="43">
        <f t="shared" si="100"/>
        <v>5.9988002399520091E-4</v>
      </c>
      <c r="AB890" s="43">
        <f t="shared" si="101"/>
        <v>0</v>
      </c>
      <c r="AC890" s="47">
        <f t="shared" si="102"/>
        <v>0</v>
      </c>
      <c r="AD890" t="str">
        <f t="shared" si="96"/>
        <v/>
      </c>
    </row>
    <row r="891" spans="2:30" x14ac:dyDescent="0.25">
      <c r="B891" s="9" t="s">
        <v>889</v>
      </c>
      <c r="C891" s="23" t="str">
        <f>VLOOKUP(B891,[2]Municipal!$C$15:$D$60549,2)</f>
        <v>Güepsa</v>
      </c>
      <c r="D891" s="11">
        <f>VLOOKUP($B891,'[1]Sin Corporativo'!$Q$6:$AA$1115,2)</f>
        <v>79</v>
      </c>
      <c r="E891" s="10">
        <f>VLOOKUP($B891,'[1]Sin Corporativo'!$Q$6:$AA$1115,3)</f>
        <v>83</v>
      </c>
      <c r="F891" s="10">
        <f>VLOOKUP($B891,'[1]Sin Corporativo'!$Q$6:$AA$1115,4)</f>
        <v>76</v>
      </c>
      <c r="G891" s="12">
        <f>VLOOKUP($B891,'[1]Sin Corporativo'!$Q$6:$AA$1115,5)</f>
        <v>168</v>
      </c>
      <c r="H891" s="11">
        <f>VLOOKUP($B891,'[1]Sin Corporativo'!$Q$6:$AA$1115,6)</f>
        <v>165</v>
      </c>
      <c r="I891" s="10">
        <f>VLOOKUP($B891,'[1]Sin Corporativo'!$Q$6:$AA$1115,7)</f>
        <v>2</v>
      </c>
      <c r="J891" s="10">
        <f>VLOOKUP($B891,'[1]Sin Corporativo'!$Q$6:$AA$1115,8)</f>
        <v>167</v>
      </c>
      <c r="K891" s="7">
        <f>VLOOKUP($B891,'[1]Sin Corporativo'!$Q$6:$AA$1115,9)</f>
        <v>282</v>
      </c>
      <c r="L891" s="11">
        <f>VLOOKUP($B891,'[1]Sin Corporativo'!$Q$6:$AA$1115,10)</f>
        <v>77</v>
      </c>
      <c r="M891" s="10">
        <f>VLOOKUP($B891,'[1]Sin Corporativo'!$Q$6:$AA$1115,11)</f>
        <v>81</v>
      </c>
      <c r="N891" s="29">
        <f>VLOOKUP($B891,'[2]pop-2020-2023'!$I$5:$M$1126,2)</f>
        <v>5240</v>
      </c>
      <c r="O891" s="28">
        <f>VLOOKUP($B891,'[2]pop-2020-2023'!$I$5:$M$1126,3)</f>
        <v>5263</v>
      </c>
      <c r="P891" s="28">
        <f>VLOOKUP($B891,'[2]pop-2020-2023'!$I$5:$M$1126,4)</f>
        <v>5314</v>
      </c>
      <c r="Q891" s="30">
        <f>VLOOKUP($B891,'[2]pop-2020-2023'!$I$5:$M$1126,5)</f>
        <v>5353</v>
      </c>
      <c r="R891" s="29">
        <f>VLOOKUP($B891,'[3]Hogares total'!$D$5:$L$1126,6)</f>
        <v>2063</v>
      </c>
      <c r="S891" s="28">
        <f>VLOOKUP($B891,'[3]Hogares total'!$D$5:$L$1126,7)</f>
        <v>2114</v>
      </c>
      <c r="T891" s="28">
        <f>VLOOKUP($B891,'[3]Hogares total'!$D$5:$L$1126,8)</f>
        <v>2159</v>
      </c>
      <c r="U891" s="30">
        <f>VLOOKUP($B891,'[3]Hogares total'!$D$5:$L$1126,9)</f>
        <v>2203</v>
      </c>
      <c r="V891" s="29"/>
      <c r="W891" s="43">
        <f t="shared" si="97"/>
        <v>1.5770473114193426E-2</v>
      </c>
      <c r="X891" s="43">
        <f t="shared" si="98"/>
        <v>3.7636432066240122E-4</v>
      </c>
      <c r="Y891" s="47">
        <f t="shared" si="99"/>
        <v>1.5131701849430227E-2</v>
      </c>
      <c r="Z891" s="29"/>
      <c r="AA891" s="43">
        <f t="shared" si="100"/>
        <v>3.9262062440870389E-2</v>
      </c>
      <c r="AB891" s="43">
        <f t="shared" si="101"/>
        <v>9.2635479388605835E-4</v>
      </c>
      <c r="AC891" s="47">
        <f t="shared" si="102"/>
        <v>3.6768043576940537E-2</v>
      </c>
      <c r="AD891" t="str">
        <f t="shared" si="96"/>
        <v/>
      </c>
    </row>
    <row r="892" spans="2:30" x14ac:dyDescent="0.25">
      <c r="B892" s="9" t="s">
        <v>890</v>
      </c>
      <c r="C892" s="23" t="str">
        <f>VLOOKUP(B892,[2]Municipal!$C$15:$D$60549,2)</f>
        <v>Hato</v>
      </c>
      <c r="D892" s="11">
        <f>VLOOKUP($B892,'[1]Sin Corporativo'!$Q$6:$AA$1115,2)</f>
        <v>8</v>
      </c>
      <c r="E892" s="10">
        <f>VLOOKUP($B892,'[1]Sin Corporativo'!$Q$6:$AA$1115,3)</f>
        <v>52</v>
      </c>
      <c r="F892" s="10">
        <f>VLOOKUP($B892,'[1]Sin Corporativo'!$Q$6:$AA$1115,4)</f>
        <v>48</v>
      </c>
      <c r="G892" s="12">
        <f>VLOOKUP($B892,'[1]Sin Corporativo'!$Q$6:$AA$1115,5)</f>
        <v>47</v>
      </c>
      <c r="H892" s="11">
        <f>VLOOKUP($B892,'[1]Sin Corporativo'!$Q$6:$AA$1115,6)</f>
        <v>36</v>
      </c>
      <c r="I892" s="10">
        <f>VLOOKUP($B892,'[1]Sin Corporativo'!$Q$6:$AA$1115,7)</f>
        <v>29</v>
      </c>
      <c r="J892" s="10">
        <f>VLOOKUP($B892,'[1]Sin Corporativo'!$Q$6:$AA$1115,8)</f>
        <v>0</v>
      </c>
      <c r="K892" s="7">
        <f>VLOOKUP($B892,'[1]Sin Corporativo'!$Q$6:$AA$1115,9)</f>
        <v>0</v>
      </c>
      <c r="L892" s="11">
        <f>VLOOKUP($B892,'[1]Sin Corporativo'!$Q$6:$AA$1115,10)</f>
        <v>0</v>
      </c>
      <c r="M892" s="10">
        <f>VLOOKUP($B892,'[1]Sin Corporativo'!$Q$6:$AA$1115,11)</f>
        <v>0</v>
      </c>
      <c r="N892" s="29">
        <f>VLOOKUP($B892,'[2]pop-2020-2023'!$I$5:$M$1126,2)</f>
        <v>2368</v>
      </c>
      <c r="O892" s="28">
        <f>VLOOKUP($B892,'[2]pop-2020-2023'!$I$5:$M$1126,3)</f>
        <v>2359</v>
      </c>
      <c r="P892" s="28">
        <f>VLOOKUP($B892,'[2]pop-2020-2023'!$I$5:$M$1126,4)</f>
        <v>2386</v>
      </c>
      <c r="Q892" s="30">
        <f>VLOOKUP($B892,'[2]pop-2020-2023'!$I$5:$M$1126,5)</f>
        <v>2415</v>
      </c>
      <c r="R892" s="29">
        <f>VLOOKUP($B892,'[3]Hogares total'!$D$5:$L$1126,6)</f>
        <v>895</v>
      </c>
      <c r="S892" s="28">
        <f>VLOOKUP($B892,'[3]Hogares total'!$D$5:$L$1126,7)</f>
        <v>915</v>
      </c>
      <c r="T892" s="28">
        <f>VLOOKUP($B892,'[3]Hogares total'!$D$5:$L$1126,8)</f>
        <v>933</v>
      </c>
      <c r="U892" s="30">
        <f>VLOOKUP($B892,'[3]Hogares total'!$D$5:$L$1126,9)</f>
        <v>951</v>
      </c>
      <c r="V892" s="29"/>
      <c r="W892" s="43">
        <f t="shared" si="97"/>
        <v>2.2043238660449344E-2</v>
      </c>
      <c r="X892" s="43">
        <f t="shared" si="98"/>
        <v>1.2154233025984913E-2</v>
      </c>
      <c r="Y892" s="47">
        <f t="shared" si="99"/>
        <v>0</v>
      </c>
      <c r="Z892" s="29"/>
      <c r="AA892" s="43">
        <f t="shared" si="100"/>
        <v>5.6830601092896178E-2</v>
      </c>
      <c r="AB892" s="43">
        <f t="shared" si="101"/>
        <v>3.1082529474812434E-2</v>
      </c>
      <c r="AC892" s="47">
        <f t="shared" si="102"/>
        <v>0</v>
      </c>
      <c r="AD892" t="str">
        <f t="shared" si="96"/>
        <v/>
      </c>
    </row>
    <row r="893" spans="2:30" x14ac:dyDescent="0.25">
      <c r="B893" s="9" t="s">
        <v>891</v>
      </c>
      <c r="C893" s="23" t="str">
        <f>VLOOKUP(B893,[2]Municipal!$C$15:$D$60549,2)</f>
        <v>Jesús María</v>
      </c>
      <c r="D893" s="11">
        <f>VLOOKUP($B893,'[1]Sin Corporativo'!$Q$6:$AA$1115,2)</f>
        <v>9</v>
      </c>
      <c r="E893" s="10">
        <f>VLOOKUP($B893,'[1]Sin Corporativo'!$Q$6:$AA$1115,3)</f>
        <v>9</v>
      </c>
      <c r="F893" s="10">
        <f>VLOOKUP($B893,'[1]Sin Corporativo'!$Q$6:$AA$1115,4)</f>
        <v>8</v>
      </c>
      <c r="G893" s="12">
        <f>VLOOKUP($B893,'[1]Sin Corporativo'!$Q$6:$AA$1115,5)</f>
        <v>7</v>
      </c>
      <c r="H893" s="11">
        <f>VLOOKUP($B893,'[1]Sin Corporativo'!$Q$6:$AA$1115,6)</f>
        <v>5</v>
      </c>
      <c r="I893" s="10">
        <f>VLOOKUP($B893,'[1]Sin Corporativo'!$Q$6:$AA$1115,7)</f>
        <v>6</v>
      </c>
      <c r="J893" s="10">
        <f>VLOOKUP($B893,'[1]Sin Corporativo'!$Q$6:$AA$1115,8)</f>
        <v>4</v>
      </c>
      <c r="K893" s="7">
        <f>VLOOKUP($B893,'[1]Sin Corporativo'!$Q$6:$AA$1115,9)</f>
        <v>4</v>
      </c>
      <c r="L893" s="11">
        <f>VLOOKUP($B893,'[1]Sin Corporativo'!$Q$6:$AA$1115,10)</f>
        <v>3</v>
      </c>
      <c r="M893" s="10">
        <f>VLOOKUP($B893,'[1]Sin Corporativo'!$Q$6:$AA$1115,11)</f>
        <v>3</v>
      </c>
      <c r="N893" s="29">
        <f>VLOOKUP($B893,'[2]pop-2020-2023'!$I$5:$M$1126,2)</f>
        <v>3376</v>
      </c>
      <c r="O893" s="28">
        <f>VLOOKUP($B893,'[2]pop-2020-2023'!$I$5:$M$1126,3)</f>
        <v>3371</v>
      </c>
      <c r="P893" s="28">
        <f>VLOOKUP($B893,'[2]pop-2020-2023'!$I$5:$M$1126,4)</f>
        <v>3411</v>
      </c>
      <c r="Q893" s="30">
        <f>VLOOKUP($B893,'[2]pop-2020-2023'!$I$5:$M$1126,5)</f>
        <v>3417</v>
      </c>
      <c r="R893" s="29">
        <f>VLOOKUP($B893,'[3]Hogares total'!$D$5:$L$1126,6)</f>
        <v>1317</v>
      </c>
      <c r="S893" s="28">
        <f>VLOOKUP($B893,'[3]Hogares total'!$D$5:$L$1126,7)</f>
        <v>1347</v>
      </c>
      <c r="T893" s="28">
        <f>VLOOKUP($B893,'[3]Hogares total'!$D$5:$L$1126,8)</f>
        <v>1375</v>
      </c>
      <c r="U893" s="30">
        <f>VLOOKUP($B893,'[3]Hogares total'!$D$5:$L$1126,9)</f>
        <v>1402</v>
      </c>
      <c r="V893" s="29"/>
      <c r="W893" s="43">
        <f t="shared" si="97"/>
        <v>2.6698309107089885E-3</v>
      </c>
      <c r="X893" s="43">
        <f t="shared" si="98"/>
        <v>1.7590149516270889E-3</v>
      </c>
      <c r="Y893" s="47">
        <f t="shared" si="99"/>
        <v>8.7796312554872696E-4</v>
      </c>
      <c r="Z893" s="29"/>
      <c r="AA893" s="43">
        <f t="shared" si="100"/>
        <v>6.6815144766146995E-3</v>
      </c>
      <c r="AB893" s="43">
        <f t="shared" si="101"/>
        <v>4.3636363636363638E-3</v>
      </c>
      <c r="AC893" s="47">
        <f t="shared" si="102"/>
        <v>2.1398002853067048E-3</v>
      </c>
      <c r="AD893" t="str">
        <f t="shared" si="96"/>
        <v/>
      </c>
    </row>
    <row r="894" spans="2:30" x14ac:dyDescent="0.25">
      <c r="B894" s="9" t="s">
        <v>892</v>
      </c>
      <c r="C894" s="23" t="str">
        <f>VLOOKUP(B894,[2]Municipal!$C$15:$D$60549,2)</f>
        <v>Jordán</v>
      </c>
      <c r="D894" s="11">
        <f>VLOOKUP($B894,'[1]Sin Corporativo'!$Q$6:$AA$1115,2)</f>
        <v>2</v>
      </c>
      <c r="E894" s="10">
        <f>VLOOKUP($B894,'[1]Sin Corporativo'!$Q$6:$AA$1115,3)</f>
        <v>2</v>
      </c>
      <c r="F894" s="10">
        <f>VLOOKUP($B894,'[1]Sin Corporativo'!$Q$6:$AA$1115,4)</f>
        <v>2</v>
      </c>
      <c r="G894" s="12">
        <f>VLOOKUP($B894,'[1]Sin Corporativo'!$Q$6:$AA$1115,5)</f>
        <v>2</v>
      </c>
      <c r="H894" s="11">
        <f>VLOOKUP($B894,'[1]Sin Corporativo'!$Q$6:$AA$1115,6)</f>
        <v>1</v>
      </c>
      <c r="I894" s="10">
        <f>VLOOKUP($B894,'[1]Sin Corporativo'!$Q$6:$AA$1115,7)</f>
        <v>1</v>
      </c>
      <c r="J894" s="10">
        <f>VLOOKUP($B894,'[1]Sin Corporativo'!$Q$6:$AA$1115,8)</f>
        <v>1</v>
      </c>
      <c r="K894" s="7">
        <f>VLOOKUP($B894,'[1]Sin Corporativo'!$Q$6:$AA$1115,9)</f>
        <v>1</v>
      </c>
      <c r="L894" s="11">
        <f>VLOOKUP($B894,'[1]Sin Corporativo'!$Q$6:$AA$1115,10)</f>
        <v>1</v>
      </c>
      <c r="M894" s="10">
        <f>VLOOKUP($B894,'[1]Sin Corporativo'!$Q$6:$AA$1115,11)</f>
        <v>8</v>
      </c>
      <c r="N894" s="29">
        <f>VLOOKUP($B894,'[2]pop-2020-2023'!$I$5:$M$1126,2)</f>
        <v>1360</v>
      </c>
      <c r="O894" s="28">
        <f>VLOOKUP($B894,'[2]pop-2020-2023'!$I$5:$M$1126,3)</f>
        <v>1373</v>
      </c>
      <c r="P894" s="28">
        <f>VLOOKUP($B894,'[2]pop-2020-2023'!$I$5:$M$1126,4)</f>
        <v>1376</v>
      </c>
      <c r="Q894" s="30">
        <f>VLOOKUP($B894,'[2]pop-2020-2023'!$I$5:$M$1126,5)</f>
        <v>1394</v>
      </c>
      <c r="R894" s="29">
        <f>VLOOKUP($B894,'[3]Hogares total'!$D$5:$L$1126,6)</f>
        <v>377</v>
      </c>
      <c r="S894" s="28">
        <f>VLOOKUP($B894,'[3]Hogares total'!$D$5:$L$1126,7)</f>
        <v>386</v>
      </c>
      <c r="T894" s="28">
        <f>VLOOKUP($B894,'[3]Hogares total'!$D$5:$L$1126,8)</f>
        <v>394</v>
      </c>
      <c r="U894" s="30">
        <f>VLOOKUP($B894,'[3]Hogares total'!$D$5:$L$1126,9)</f>
        <v>401</v>
      </c>
      <c r="V894" s="29"/>
      <c r="W894" s="43">
        <f t="shared" si="97"/>
        <v>1.4566642388929353E-3</v>
      </c>
      <c r="X894" s="43">
        <f t="shared" si="98"/>
        <v>7.2674418604651162E-4</v>
      </c>
      <c r="Y894" s="47">
        <f t="shared" si="99"/>
        <v>5.7388809182209472E-3</v>
      </c>
      <c r="Z894" s="29"/>
      <c r="AA894" s="43">
        <f t="shared" si="100"/>
        <v>5.1813471502590676E-3</v>
      </c>
      <c r="AB894" s="43">
        <f t="shared" si="101"/>
        <v>2.5380710659898475E-3</v>
      </c>
      <c r="AC894" s="47">
        <f t="shared" si="102"/>
        <v>1.9950124688279301E-2</v>
      </c>
      <c r="AD894" t="str">
        <f t="shared" si="96"/>
        <v/>
      </c>
    </row>
    <row r="895" spans="2:30" x14ac:dyDescent="0.25">
      <c r="B895" s="9" t="s">
        <v>893</v>
      </c>
      <c r="C895" s="23" t="str">
        <f>VLOOKUP(B895,[2]Municipal!$C$15:$D$60549,2)</f>
        <v>La Belleza</v>
      </c>
      <c r="D895" s="11">
        <f>VLOOKUP($B895,'[1]Sin Corporativo'!$Q$6:$AA$1115,2)</f>
        <v>264</v>
      </c>
      <c r="E895" s="10">
        <f>VLOOKUP($B895,'[1]Sin Corporativo'!$Q$6:$AA$1115,3)</f>
        <v>268</v>
      </c>
      <c r="F895" s="10">
        <f>VLOOKUP($B895,'[1]Sin Corporativo'!$Q$6:$AA$1115,4)</f>
        <v>273</v>
      </c>
      <c r="G895" s="12">
        <f>VLOOKUP($B895,'[1]Sin Corporativo'!$Q$6:$AA$1115,5)</f>
        <v>277</v>
      </c>
      <c r="H895" s="11">
        <f>VLOOKUP($B895,'[1]Sin Corporativo'!$Q$6:$AA$1115,6)</f>
        <v>285</v>
      </c>
      <c r="I895" s="10">
        <f>VLOOKUP($B895,'[1]Sin Corporativo'!$Q$6:$AA$1115,7)</f>
        <v>295</v>
      </c>
      <c r="J895" s="10">
        <f>VLOOKUP($B895,'[1]Sin Corporativo'!$Q$6:$AA$1115,8)</f>
        <v>300</v>
      </c>
      <c r="K895" s="7">
        <f>VLOOKUP($B895,'[1]Sin Corporativo'!$Q$6:$AA$1115,9)</f>
        <v>320</v>
      </c>
      <c r="L895" s="11">
        <f>VLOOKUP($B895,'[1]Sin Corporativo'!$Q$6:$AA$1115,10)</f>
        <v>332</v>
      </c>
      <c r="M895" s="10">
        <f>VLOOKUP($B895,'[1]Sin Corporativo'!$Q$6:$AA$1115,11)</f>
        <v>0</v>
      </c>
      <c r="N895" s="29">
        <f>VLOOKUP($B895,'[2]pop-2020-2023'!$I$5:$M$1126,2)</f>
        <v>6439</v>
      </c>
      <c r="O895" s="28">
        <f>VLOOKUP($B895,'[2]pop-2020-2023'!$I$5:$M$1126,3)</f>
        <v>6494</v>
      </c>
      <c r="P895" s="28">
        <f>VLOOKUP($B895,'[2]pop-2020-2023'!$I$5:$M$1126,4)</f>
        <v>6545</v>
      </c>
      <c r="Q895" s="30">
        <f>VLOOKUP($B895,'[2]pop-2020-2023'!$I$5:$M$1126,5)</f>
        <v>6624</v>
      </c>
      <c r="R895" s="29">
        <f>VLOOKUP($B895,'[3]Hogares total'!$D$5:$L$1126,6)</f>
        <v>2100</v>
      </c>
      <c r="S895" s="28">
        <f>VLOOKUP($B895,'[3]Hogares total'!$D$5:$L$1126,7)</f>
        <v>2144</v>
      </c>
      <c r="T895" s="28">
        <f>VLOOKUP($B895,'[3]Hogares total'!$D$5:$L$1126,8)</f>
        <v>2185</v>
      </c>
      <c r="U895" s="30">
        <f>VLOOKUP($B895,'[3]Hogares total'!$D$5:$L$1126,9)</f>
        <v>2228</v>
      </c>
      <c r="V895" s="29"/>
      <c r="W895" s="43">
        <f t="shared" si="97"/>
        <v>4.1268863566368955E-2</v>
      </c>
      <c r="X895" s="43">
        <f t="shared" si="98"/>
        <v>4.5072574484339191E-2</v>
      </c>
      <c r="Y895" s="47">
        <f t="shared" si="99"/>
        <v>0</v>
      </c>
      <c r="Z895" s="29"/>
      <c r="AA895" s="43">
        <f t="shared" si="100"/>
        <v>0.125</v>
      </c>
      <c r="AB895" s="43">
        <f t="shared" si="101"/>
        <v>0.13501144164759726</v>
      </c>
      <c r="AC895" s="47">
        <f t="shared" si="102"/>
        <v>0</v>
      </c>
      <c r="AD895" t="str">
        <f t="shared" si="96"/>
        <v/>
      </c>
    </row>
    <row r="896" spans="2:30" x14ac:dyDescent="0.25">
      <c r="B896" s="9" t="s">
        <v>894</v>
      </c>
      <c r="C896" s="23" t="str">
        <f>VLOOKUP(B896,[2]Municipal!$C$15:$D$60549,2)</f>
        <v>Landázuri</v>
      </c>
      <c r="D896" s="11">
        <f>VLOOKUP($B896,'[1]Sin Corporativo'!$Q$6:$AA$1115,2)</f>
        <v>51</v>
      </c>
      <c r="E896" s="10">
        <f>VLOOKUP($B896,'[1]Sin Corporativo'!$Q$6:$AA$1115,3)</f>
        <v>49</v>
      </c>
      <c r="F896" s="10">
        <f>VLOOKUP($B896,'[1]Sin Corporativo'!$Q$6:$AA$1115,4)</f>
        <v>40</v>
      </c>
      <c r="G896" s="12">
        <f>VLOOKUP($B896,'[1]Sin Corporativo'!$Q$6:$AA$1115,5)</f>
        <v>29</v>
      </c>
      <c r="H896" s="11">
        <f>VLOOKUP($B896,'[1]Sin Corporativo'!$Q$6:$AA$1115,6)</f>
        <v>25</v>
      </c>
      <c r="I896" s="10">
        <f>VLOOKUP($B896,'[1]Sin Corporativo'!$Q$6:$AA$1115,7)</f>
        <v>22</v>
      </c>
      <c r="J896" s="10">
        <f>VLOOKUP($B896,'[1]Sin Corporativo'!$Q$6:$AA$1115,8)</f>
        <v>19</v>
      </c>
      <c r="K896" s="7">
        <f>VLOOKUP($B896,'[1]Sin Corporativo'!$Q$6:$AA$1115,9)</f>
        <v>15</v>
      </c>
      <c r="L896" s="11">
        <f>VLOOKUP($B896,'[1]Sin Corporativo'!$Q$6:$AA$1115,10)</f>
        <v>13</v>
      </c>
      <c r="M896" s="10">
        <f>VLOOKUP($B896,'[1]Sin Corporativo'!$Q$6:$AA$1115,11)</f>
        <v>19</v>
      </c>
      <c r="N896" s="29">
        <f>VLOOKUP($B896,'[2]pop-2020-2023'!$I$5:$M$1126,2)</f>
        <v>10481</v>
      </c>
      <c r="O896" s="28">
        <f>VLOOKUP($B896,'[2]pop-2020-2023'!$I$5:$M$1126,3)</f>
        <v>10440</v>
      </c>
      <c r="P896" s="28">
        <f>VLOOKUP($B896,'[2]pop-2020-2023'!$I$5:$M$1126,4)</f>
        <v>10555</v>
      </c>
      <c r="Q896" s="30">
        <f>VLOOKUP($B896,'[2]pop-2020-2023'!$I$5:$M$1126,5)</f>
        <v>10624</v>
      </c>
      <c r="R896" s="29">
        <f>VLOOKUP($B896,'[3]Hogares total'!$D$5:$L$1126,6)</f>
        <v>3713</v>
      </c>
      <c r="S896" s="28">
        <f>VLOOKUP($B896,'[3]Hogares total'!$D$5:$L$1126,7)</f>
        <v>3798</v>
      </c>
      <c r="T896" s="28">
        <f>VLOOKUP($B896,'[3]Hogares total'!$D$5:$L$1126,8)</f>
        <v>3876</v>
      </c>
      <c r="U896" s="30">
        <f>VLOOKUP($B896,'[3]Hogares total'!$D$5:$L$1126,9)</f>
        <v>3954</v>
      </c>
      <c r="V896" s="29"/>
      <c r="W896" s="43">
        <f t="shared" si="97"/>
        <v>4.6934865900383144E-3</v>
      </c>
      <c r="X896" s="43">
        <f t="shared" si="98"/>
        <v>2.0843202273803886E-3</v>
      </c>
      <c r="Y896" s="47">
        <f t="shared" si="99"/>
        <v>1.7884036144578312E-3</v>
      </c>
      <c r="Z896" s="29"/>
      <c r="AA896" s="43">
        <f t="shared" si="100"/>
        <v>1.2901527119536599E-2</v>
      </c>
      <c r="AB896" s="43">
        <f t="shared" si="101"/>
        <v>5.6759545923632613E-3</v>
      </c>
      <c r="AC896" s="47">
        <f t="shared" si="102"/>
        <v>4.8052604957005566E-3</v>
      </c>
      <c r="AD896" t="str">
        <f t="shared" si="96"/>
        <v/>
      </c>
    </row>
    <row r="897" spans="2:30" x14ac:dyDescent="0.25">
      <c r="B897" s="9" t="s">
        <v>895</v>
      </c>
      <c r="C897" s="23" t="str">
        <f>VLOOKUP(B897,[2]Municipal!$C$15:$D$60549,2)</f>
        <v>La Paz</v>
      </c>
      <c r="D897" s="11">
        <f>VLOOKUP($B897,'[1]Sin Corporativo'!$Q$6:$AA$1115,2)</f>
        <v>23</v>
      </c>
      <c r="E897" s="10">
        <f>VLOOKUP($B897,'[1]Sin Corporativo'!$Q$6:$AA$1115,3)</f>
        <v>13</v>
      </c>
      <c r="F897" s="10">
        <f>VLOOKUP($B897,'[1]Sin Corporativo'!$Q$6:$AA$1115,4)</f>
        <v>11</v>
      </c>
      <c r="G897" s="12">
        <f>VLOOKUP($B897,'[1]Sin Corporativo'!$Q$6:$AA$1115,5)</f>
        <v>3</v>
      </c>
      <c r="H897" s="11">
        <f>VLOOKUP($B897,'[1]Sin Corporativo'!$Q$6:$AA$1115,6)</f>
        <v>2</v>
      </c>
      <c r="I897" s="10">
        <f>VLOOKUP($B897,'[1]Sin Corporativo'!$Q$6:$AA$1115,7)</f>
        <v>1</v>
      </c>
      <c r="J897" s="10">
        <f>VLOOKUP($B897,'[1]Sin Corporativo'!$Q$6:$AA$1115,8)</f>
        <v>1</v>
      </c>
      <c r="K897" s="7">
        <f>VLOOKUP($B897,'[1]Sin Corporativo'!$Q$6:$AA$1115,9)</f>
        <v>2</v>
      </c>
      <c r="L897" s="11">
        <f>VLOOKUP($B897,'[1]Sin Corporativo'!$Q$6:$AA$1115,10)</f>
        <v>2</v>
      </c>
      <c r="M897" s="10">
        <f>VLOOKUP($B897,'[1]Sin Corporativo'!$Q$6:$AA$1115,11)</f>
        <v>9</v>
      </c>
      <c r="N897" s="29">
        <f>VLOOKUP($B897,'[2]pop-2020-2023'!$I$5:$M$1126,2)</f>
        <v>5072</v>
      </c>
      <c r="O897" s="28">
        <f>VLOOKUP($B897,'[2]pop-2020-2023'!$I$5:$M$1126,3)</f>
        <v>5096</v>
      </c>
      <c r="P897" s="28">
        <f>VLOOKUP($B897,'[2]pop-2020-2023'!$I$5:$M$1126,4)</f>
        <v>5147</v>
      </c>
      <c r="Q897" s="30">
        <f>VLOOKUP($B897,'[2]pop-2020-2023'!$I$5:$M$1126,5)</f>
        <v>5204</v>
      </c>
      <c r="R897" s="29">
        <f>VLOOKUP($B897,'[3]Hogares total'!$D$5:$L$1126,6)</f>
        <v>1800</v>
      </c>
      <c r="S897" s="28">
        <f>VLOOKUP($B897,'[3]Hogares total'!$D$5:$L$1126,7)</f>
        <v>1840</v>
      </c>
      <c r="T897" s="28">
        <f>VLOOKUP($B897,'[3]Hogares total'!$D$5:$L$1126,8)</f>
        <v>1877</v>
      </c>
      <c r="U897" s="30">
        <f>VLOOKUP($B897,'[3]Hogares total'!$D$5:$L$1126,9)</f>
        <v>1915</v>
      </c>
      <c r="V897" s="29"/>
      <c r="W897" s="43">
        <f t="shared" si="97"/>
        <v>2.5510204081632651E-3</v>
      </c>
      <c r="X897" s="43">
        <f t="shared" si="98"/>
        <v>1.9428793471925395E-4</v>
      </c>
      <c r="Y897" s="47">
        <f t="shared" si="99"/>
        <v>1.7294388931591083E-3</v>
      </c>
      <c r="Z897" s="29"/>
      <c r="AA897" s="43">
        <f t="shared" si="100"/>
        <v>7.0652173913043478E-3</v>
      </c>
      <c r="AB897" s="43">
        <f t="shared" si="101"/>
        <v>5.3276505061267978E-4</v>
      </c>
      <c r="AC897" s="47">
        <f t="shared" si="102"/>
        <v>4.6997389033942563E-3</v>
      </c>
      <c r="AD897" t="str">
        <f t="shared" si="96"/>
        <v/>
      </c>
    </row>
    <row r="898" spans="2:30" x14ac:dyDescent="0.25">
      <c r="B898" s="9" t="s">
        <v>896</v>
      </c>
      <c r="C898" s="23" t="str">
        <f>VLOOKUP(B898,[2]Municipal!$C$15:$D$60549,2)</f>
        <v>Lebrija</v>
      </c>
      <c r="D898" s="11">
        <f>VLOOKUP($B898,'[1]Sin Corporativo'!$Q$6:$AA$1115,2)</f>
        <v>1362</v>
      </c>
      <c r="E898" s="10">
        <f>VLOOKUP($B898,'[1]Sin Corporativo'!$Q$6:$AA$1115,3)</f>
        <v>1338</v>
      </c>
      <c r="F898" s="10">
        <f>VLOOKUP($B898,'[1]Sin Corporativo'!$Q$6:$AA$1115,4)</f>
        <v>1940</v>
      </c>
      <c r="G898" s="12">
        <f>VLOOKUP($B898,'[1]Sin Corporativo'!$Q$6:$AA$1115,5)</f>
        <v>2797</v>
      </c>
      <c r="H898" s="11">
        <f>VLOOKUP($B898,'[1]Sin Corporativo'!$Q$6:$AA$1115,6)</f>
        <v>3064</v>
      </c>
      <c r="I898" s="10">
        <f>VLOOKUP($B898,'[1]Sin Corporativo'!$Q$6:$AA$1115,7)</f>
        <v>2604</v>
      </c>
      <c r="J898" s="10">
        <f>VLOOKUP($B898,'[1]Sin Corporativo'!$Q$6:$AA$1115,8)</f>
        <v>3654</v>
      </c>
      <c r="K898" s="7">
        <f>VLOOKUP($B898,'[1]Sin Corporativo'!$Q$6:$AA$1115,9)</f>
        <v>3479</v>
      </c>
      <c r="L898" s="11">
        <f>VLOOKUP($B898,'[1]Sin Corporativo'!$Q$6:$AA$1115,10)</f>
        <v>3065</v>
      </c>
      <c r="M898" s="10">
        <f>VLOOKUP($B898,'[1]Sin Corporativo'!$Q$6:$AA$1115,11)</f>
        <v>3249</v>
      </c>
      <c r="N898" s="29">
        <f>VLOOKUP($B898,'[2]pop-2020-2023'!$I$5:$M$1126,2)</f>
        <v>44021</v>
      </c>
      <c r="O898" s="28">
        <f>VLOOKUP($B898,'[2]pop-2020-2023'!$I$5:$M$1126,3)</f>
        <v>44745</v>
      </c>
      <c r="P898" s="28">
        <f>VLOOKUP($B898,'[2]pop-2020-2023'!$I$5:$M$1126,4)</f>
        <v>45198</v>
      </c>
      <c r="Q898" s="30">
        <f>VLOOKUP($B898,'[2]pop-2020-2023'!$I$5:$M$1126,5)</f>
        <v>45667</v>
      </c>
      <c r="R898" s="29">
        <f>VLOOKUP($B898,'[3]Hogares total'!$D$5:$L$1126,6)</f>
        <v>15082</v>
      </c>
      <c r="S898" s="28">
        <f>VLOOKUP($B898,'[3]Hogares total'!$D$5:$L$1126,7)</f>
        <v>15459</v>
      </c>
      <c r="T898" s="28">
        <f>VLOOKUP($B898,'[3]Hogares total'!$D$5:$L$1126,8)</f>
        <v>15798</v>
      </c>
      <c r="U898" s="30">
        <f>VLOOKUP($B898,'[3]Hogares total'!$D$5:$L$1126,9)</f>
        <v>16136</v>
      </c>
      <c r="V898" s="29"/>
      <c r="W898" s="43">
        <f t="shared" si="97"/>
        <v>2.9902782433791485E-2</v>
      </c>
      <c r="X898" s="43">
        <f t="shared" si="98"/>
        <v>5.7613168724279837E-2</v>
      </c>
      <c r="Y898" s="47">
        <f t="shared" si="99"/>
        <v>7.1145466091488377E-2</v>
      </c>
      <c r="Z898" s="29"/>
      <c r="AA898" s="43">
        <f t="shared" si="100"/>
        <v>8.6551523384436252E-2</v>
      </c>
      <c r="AB898" s="43">
        <f t="shared" si="101"/>
        <v>0.16483099126471706</v>
      </c>
      <c r="AC898" s="47">
        <f t="shared" si="102"/>
        <v>0.20135101636093208</v>
      </c>
      <c r="AD898" t="str">
        <f t="shared" si="96"/>
        <v/>
      </c>
    </row>
    <row r="899" spans="2:30" x14ac:dyDescent="0.25">
      <c r="B899" s="9" t="s">
        <v>897</v>
      </c>
      <c r="C899" s="23" t="str">
        <f>VLOOKUP(B899,[2]Municipal!$C$15:$D$60549,2)</f>
        <v>Los Santos</v>
      </c>
      <c r="D899" s="11">
        <f>VLOOKUP($B899,'[1]Sin Corporativo'!$Q$6:$AA$1115,2)</f>
        <v>202</v>
      </c>
      <c r="E899" s="10">
        <f>VLOOKUP($B899,'[1]Sin Corporativo'!$Q$6:$AA$1115,3)</f>
        <v>200</v>
      </c>
      <c r="F899" s="10">
        <f>VLOOKUP($B899,'[1]Sin Corporativo'!$Q$6:$AA$1115,4)</f>
        <v>107</v>
      </c>
      <c r="G899" s="12">
        <f>VLOOKUP($B899,'[1]Sin Corporativo'!$Q$6:$AA$1115,5)</f>
        <v>189</v>
      </c>
      <c r="H899" s="11">
        <f>VLOOKUP($B899,'[1]Sin Corporativo'!$Q$6:$AA$1115,6)</f>
        <v>105</v>
      </c>
      <c r="I899" s="10">
        <f>VLOOKUP($B899,'[1]Sin Corporativo'!$Q$6:$AA$1115,7)</f>
        <v>173</v>
      </c>
      <c r="J899" s="10">
        <f>VLOOKUP($B899,'[1]Sin Corporativo'!$Q$6:$AA$1115,8)</f>
        <v>177</v>
      </c>
      <c r="K899" s="7">
        <f>VLOOKUP($B899,'[1]Sin Corporativo'!$Q$6:$AA$1115,9)</f>
        <v>193</v>
      </c>
      <c r="L899" s="11">
        <f>VLOOKUP($B899,'[1]Sin Corporativo'!$Q$6:$AA$1115,10)</f>
        <v>214</v>
      </c>
      <c r="M899" s="10">
        <f>VLOOKUP($B899,'[1]Sin Corporativo'!$Q$6:$AA$1115,11)</f>
        <v>216</v>
      </c>
      <c r="N899" s="29">
        <f>VLOOKUP($B899,'[2]pop-2020-2023'!$I$5:$M$1126,2)</f>
        <v>14820</v>
      </c>
      <c r="O899" s="28">
        <f>VLOOKUP($B899,'[2]pop-2020-2023'!$I$5:$M$1126,3)</f>
        <v>15062</v>
      </c>
      <c r="P899" s="28">
        <f>VLOOKUP($B899,'[2]pop-2020-2023'!$I$5:$M$1126,4)</f>
        <v>15215</v>
      </c>
      <c r="Q899" s="30">
        <f>VLOOKUP($B899,'[2]pop-2020-2023'!$I$5:$M$1126,5)</f>
        <v>15371</v>
      </c>
      <c r="R899" s="29">
        <f>VLOOKUP($B899,'[3]Hogares total'!$D$5:$L$1126,6)</f>
        <v>4458</v>
      </c>
      <c r="S899" s="28">
        <f>VLOOKUP($B899,'[3]Hogares total'!$D$5:$L$1126,7)</f>
        <v>4553</v>
      </c>
      <c r="T899" s="28">
        <f>VLOOKUP($B899,'[3]Hogares total'!$D$5:$L$1126,8)</f>
        <v>4643</v>
      </c>
      <c r="U899" s="30">
        <f>VLOOKUP($B899,'[3]Hogares total'!$D$5:$L$1126,9)</f>
        <v>4734</v>
      </c>
      <c r="V899" s="29"/>
      <c r="W899" s="43">
        <f t="shared" si="97"/>
        <v>1.3278449077147789E-2</v>
      </c>
      <c r="X899" s="43">
        <f t="shared" si="98"/>
        <v>1.1370358199145581E-2</v>
      </c>
      <c r="Y899" s="47">
        <f t="shared" si="99"/>
        <v>1.4052436406219504E-2</v>
      </c>
      <c r="Z899" s="29"/>
      <c r="AA899" s="43">
        <f t="shared" si="100"/>
        <v>4.3927081045464528E-2</v>
      </c>
      <c r="AB899" s="43">
        <f t="shared" si="101"/>
        <v>3.7260391987938832E-2</v>
      </c>
      <c r="AC899" s="47">
        <f t="shared" si="102"/>
        <v>4.5627376425855515E-2</v>
      </c>
      <c r="AD899" t="str">
        <f t="shared" si="96"/>
        <v/>
      </c>
    </row>
    <row r="900" spans="2:30" x14ac:dyDescent="0.25">
      <c r="B900" s="9" t="s">
        <v>898</v>
      </c>
      <c r="C900" s="23" t="str">
        <f>VLOOKUP(B900,[2]Municipal!$C$15:$D$60549,2)</f>
        <v>Macaravita</v>
      </c>
      <c r="D900" s="11">
        <f>VLOOKUP($B900,'[1]Sin Corporativo'!$Q$6:$AA$1115,2)</f>
        <v>8</v>
      </c>
      <c r="E900" s="10">
        <f>VLOOKUP($B900,'[1]Sin Corporativo'!$Q$6:$AA$1115,3)</f>
        <v>7</v>
      </c>
      <c r="F900" s="10">
        <f>VLOOKUP($B900,'[1]Sin Corporativo'!$Q$6:$AA$1115,4)</f>
        <v>7</v>
      </c>
      <c r="G900" s="12">
        <f>VLOOKUP($B900,'[1]Sin Corporativo'!$Q$6:$AA$1115,5)</f>
        <v>6</v>
      </c>
      <c r="H900" s="11">
        <f>VLOOKUP($B900,'[1]Sin Corporativo'!$Q$6:$AA$1115,6)</f>
        <v>5</v>
      </c>
      <c r="I900" s="10">
        <f>VLOOKUP($B900,'[1]Sin Corporativo'!$Q$6:$AA$1115,7)</f>
        <v>3</v>
      </c>
      <c r="J900" s="10">
        <f>VLOOKUP($B900,'[1]Sin Corporativo'!$Q$6:$AA$1115,8)</f>
        <v>3</v>
      </c>
      <c r="K900" s="7">
        <f>VLOOKUP($B900,'[1]Sin Corporativo'!$Q$6:$AA$1115,9)</f>
        <v>3</v>
      </c>
      <c r="L900" s="11">
        <f>VLOOKUP($B900,'[1]Sin Corporativo'!$Q$6:$AA$1115,10)</f>
        <v>2</v>
      </c>
      <c r="M900" s="10">
        <f>VLOOKUP($B900,'[1]Sin Corporativo'!$Q$6:$AA$1115,11)</f>
        <v>2</v>
      </c>
      <c r="N900" s="29">
        <f>VLOOKUP($B900,'[2]pop-2020-2023'!$I$5:$M$1126,2)</f>
        <v>2203</v>
      </c>
      <c r="O900" s="28">
        <f>VLOOKUP($B900,'[2]pop-2020-2023'!$I$5:$M$1126,3)</f>
        <v>2203</v>
      </c>
      <c r="P900" s="28">
        <f>VLOOKUP($B900,'[2]pop-2020-2023'!$I$5:$M$1126,4)</f>
        <v>2229</v>
      </c>
      <c r="Q900" s="30">
        <f>VLOOKUP($B900,'[2]pop-2020-2023'!$I$5:$M$1126,5)</f>
        <v>2245</v>
      </c>
      <c r="R900" s="29">
        <f>VLOOKUP($B900,'[3]Hogares total'!$D$5:$L$1126,6)</f>
        <v>743</v>
      </c>
      <c r="S900" s="28">
        <f>VLOOKUP($B900,'[3]Hogares total'!$D$5:$L$1126,7)</f>
        <v>760</v>
      </c>
      <c r="T900" s="28">
        <f>VLOOKUP($B900,'[3]Hogares total'!$D$5:$L$1126,8)</f>
        <v>776</v>
      </c>
      <c r="U900" s="30">
        <f>VLOOKUP($B900,'[3]Hogares total'!$D$5:$L$1126,9)</f>
        <v>791</v>
      </c>
      <c r="V900" s="29"/>
      <c r="W900" s="43">
        <f t="shared" si="97"/>
        <v>3.1774852473899226E-3</v>
      </c>
      <c r="X900" s="43">
        <f t="shared" si="98"/>
        <v>1.3458950201884253E-3</v>
      </c>
      <c r="Y900" s="47">
        <f t="shared" si="99"/>
        <v>8.9086859688195994E-4</v>
      </c>
      <c r="Z900" s="29"/>
      <c r="AA900" s="43">
        <f t="shared" si="100"/>
        <v>9.2105263157894728E-3</v>
      </c>
      <c r="AB900" s="43">
        <f t="shared" si="101"/>
        <v>3.8659793814432991E-3</v>
      </c>
      <c r="AC900" s="47">
        <f t="shared" si="102"/>
        <v>2.5284450063211127E-3</v>
      </c>
      <c r="AD900" t="str">
        <f t="shared" si="96"/>
        <v/>
      </c>
    </row>
    <row r="901" spans="2:30" x14ac:dyDescent="0.25">
      <c r="B901" s="9" t="s">
        <v>899</v>
      </c>
      <c r="C901" s="23" t="str">
        <f>VLOOKUP(B901,[2]Municipal!$C$15:$D$60549,2)</f>
        <v>Málaga</v>
      </c>
      <c r="D901" s="11">
        <f>VLOOKUP($B901,'[1]Sin Corporativo'!$Q$6:$AA$1115,2)</f>
        <v>1056</v>
      </c>
      <c r="E901" s="10">
        <f>VLOOKUP($B901,'[1]Sin Corporativo'!$Q$6:$AA$1115,3)</f>
        <v>793</v>
      </c>
      <c r="F901" s="10">
        <f>VLOOKUP($B901,'[1]Sin Corporativo'!$Q$6:$AA$1115,4)</f>
        <v>770</v>
      </c>
      <c r="G901" s="12">
        <f>VLOOKUP($B901,'[1]Sin Corporativo'!$Q$6:$AA$1115,5)</f>
        <v>1288</v>
      </c>
      <c r="H901" s="11">
        <f>VLOOKUP($B901,'[1]Sin Corporativo'!$Q$6:$AA$1115,6)</f>
        <v>1384</v>
      </c>
      <c r="I901" s="10">
        <f>VLOOKUP($B901,'[1]Sin Corporativo'!$Q$6:$AA$1115,7)</f>
        <v>779</v>
      </c>
      <c r="J901" s="10">
        <f>VLOOKUP($B901,'[1]Sin Corporativo'!$Q$6:$AA$1115,8)</f>
        <v>1423</v>
      </c>
      <c r="K901" s="7">
        <f>VLOOKUP($B901,'[1]Sin Corporativo'!$Q$6:$AA$1115,9)</f>
        <v>831</v>
      </c>
      <c r="L901" s="11">
        <f>VLOOKUP($B901,'[1]Sin Corporativo'!$Q$6:$AA$1115,10)</f>
        <v>801</v>
      </c>
      <c r="M901" s="10">
        <f>VLOOKUP($B901,'[1]Sin Corporativo'!$Q$6:$AA$1115,11)</f>
        <v>1382</v>
      </c>
      <c r="N901" s="29">
        <f>VLOOKUP($B901,'[2]pop-2020-2023'!$I$5:$M$1126,2)</f>
        <v>21275</v>
      </c>
      <c r="O901" s="28">
        <f>VLOOKUP($B901,'[2]pop-2020-2023'!$I$5:$M$1126,3)</f>
        <v>21226</v>
      </c>
      <c r="P901" s="28">
        <f>VLOOKUP($B901,'[2]pop-2020-2023'!$I$5:$M$1126,4)</f>
        <v>21416</v>
      </c>
      <c r="Q901" s="30">
        <f>VLOOKUP($B901,'[2]pop-2020-2023'!$I$5:$M$1126,5)</f>
        <v>21586</v>
      </c>
      <c r="R901" s="29">
        <f>VLOOKUP($B901,'[3]Hogares total'!$D$5:$L$1126,6)</f>
        <v>7019</v>
      </c>
      <c r="S901" s="28">
        <f>VLOOKUP($B901,'[3]Hogares total'!$D$5:$L$1126,7)</f>
        <v>7192</v>
      </c>
      <c r="T901" s="28">
        <f>VLOOKUP($B901,'[3]Hogares total'!$D$5:$L$1126,8)</f>
        <v>7351</v>
      </c>
      <c r="U901" s="30">
        <f>VLOOKUP($B901,'[3]Hogares total'!$D$5:$L$1126,9)</f>
        <v>7511</v>
      </c>
      <c r="V901" s="29"/>
      <c r="W901" s="43">
        <f t="shared" si="97"/>
        <v>3.7359841703571095E-2</v>
      </c>
      <c r="X901" s="43">
        <f t="shared" si="98"/>
        <v>3.6374673141576393E-2</v>
      </c>
      <c r="Y901" s="47">
        <f t="shared" si="99"/>
        <v>6.4022977856017793E-2</v>
      </c>
      <c r="Z901" s="29"/>
      <c r="AA901" s="43">
        <f t="shared" si="100"/>
        <v>0.11026140155728588</v>
      </c>
      <c r="AB901" s="43">
        <f t="shared" si="101"/>
        <v>0.10597197660182288</v>
      </c>
      <c r="AC901" s="47">
        <f t="shared" si="102"/>
        <v>0.18399680468645985</v>
      </c>
      <c r="AD901" t="str">
        <f t="shared" si="96"/>
        <v/>
      </c>
    </row>
    <row r="902" spans="2:30" x14ac:dyDescent="0.25">
      <c r="B902" s="9" t="s">
        <v>900</v>
      </c>
      <c r="C902" s="23" t="str">
        <f>VLOOKUP(B902,[2]Municipal!$C$15:$D$60549,2)</f>
        <v>Matanza</v>
      </c>
      <c r="D902" s="11">
        <f>VLOOKUP($B902,'[1]Sin Corporativo'!$Q$6:$AA$1115,2)</f>
        <v>149</v>
      </c>
      <c r="E902" s="10">
        <f>VLOOKUP($B902,'[1]Sin Corporativo'!$Q$6:$AA$1115,3)</f>
        <v>202</v>
      </c>
      <c r="F902" s="10">
        <f>VLOOKUP($B902,'[1]Sin Corporativo'!$Q$6:$AA$1115,4)</f>
        <v>157</v>
      </c>
      <c r="G902" s="12">
        <f>VLOOKUP($B902,'[1]Sin Corporativo'!$Q$6:$AA$1115,5)</f>
        <v>162</v>
      </c>
      <c r="H902" s="11">
        <f>VLOOKUP($B902,'[1]Sin Corporativo'!$Q$6:$AA$1115,6)</f>
        <v>141</v>
      </c>
      <c r="I902" s="10">
        <f>VLOOKUP($B902,'[1]Sin Corporativo'!$Q$6:$AA$1115,7)</f>
        <v>132</v>
      </c>
      <c r="J902" s="10">
        <f>VLOOKUP($B902,'[1]Sin Corporativo'!$Q$6:$AA$1115,8)</f>
        <v>128</v>
      </c>
      <c r="K902" s="7">
        <f>VLOOKUP($B902,'[1]Sin Corporativo'!$Q$6:$AA$1115,9)</f>
        <v>121</v>
      </c>
      <c r="L902" s="11">
        <f>VLOOKUP($B902,'[1]Sin Corporativo'!$Q$6:$AA$1115,10)</f>
        <v>121</v>
      </c>
      <c r="M902" s="10">
        <f>VLOOKUP($B902,'[1]Sin Corporativo'!$Q$6:$AA$1115,11)</f>
        <v>88</v>
      </c>
      <c r="N902" s="29">
        <f>VLOOKUP($B902,'[2]pop-2020-2023'!$I$5:$M$1126,2)</f>
        <v>5135</v>
      </c>
      <c r="O902" s="28">
        <f>VLOOKUP($B902,'[2]pop-2020-2023'!$I$5:$M$1126,3)</f>
        <v>5196</v>
      </c>
      <c r="P902" s="28">
        <f>VLOOKUP($B902,'[2]pop-2020-2023'!$I$5:$M$1126,4)</f>
        <v>5254</v>
      </c>
      <c r="Q902" s="30">
        <f>VLOOKUP($B902,'[2]pop-2020-2023'!$I$5:$M$1126,5)</f>
        <v>5305</v>
      </c>
      <c r="R902" s="29">
        <f>VLOOKUP($B902,'[3]Hogares total'!$D$5:$L$1126,6)</f>
        <v>1693</v>
      </c>
      <c r="S902" s="28">
        <f>VLOOKUP($B902,'[3]Hogares total'!$D$5:$L$1126,7)</f>
        <v>1734</v>
      </c>
      <c r="T902" s="28">
        <f>VLOOKUP($B902,'[3]Hogares total'!$D$5:$L$1126,8)</f>
        <v>1772</v>
      </c>
      <c r="U902" s="30">
        <f>VLOOKUP($B902,'[3]Hogares total'!$D$5:$L$1126,9)</f>
        <v>1810</v>
      </c>
      <c r="V902" s="29"/>
      <c r="W902" s="43">
        <f t="shared" si="97"/>
        <v>3.8876058506543493E-2</v>
      </c>
      <c r="X902" s="43">
        <f t="shared" si="98"/>
        <v>2.5123715264560333E-2</v>
      </c>
      <c r="Y902" s="47">
        <f t="shared" si="99"/>
        <v>1.6588124410933082E-2</v>
      </c>
      <c r="Z902" s="29"/>
      <c r="AA902" s="43">
        <f t="shared" si="100"/>
        <v>0.11649365628604383</v>
      </c>
      <c r="AB902" s="43">
        <f t="shared" si="101"/>
        <v>7.4492099322799099E-2</v>
      </c>
      <c r="AC902" s="47">
        <f t="shared" si="102"/>
        <v>4.861878453038674E-2</v>
      </c>
      <c r="AD902" t="str">
        <f t="shared" ref="AD902:AD965" si="103">IF(AC902&gt;100%,"&gt;100%","")</f>
        <v/>
      </c>
    </row>
    <row r="903" spans="2:30" x14ac:dyDescent="0.25">
      <c r="B903" s="9" t="s">
        <v>901</v>
      </c>
      <c r="C903" s="23" t="str">
        <f>VLOOKUP(B903,[2]Municipal!$C$15:$D$60549,2)</f>
        <v>Mogotes</v>
      </c>
      <c r="D903" s="11">
        <f>VLOOKUP($B903,'[1]Sin Corporativo'!$Q$6:$AA$1115,2)</f>
        <v>23</v>
      </c>
      <c r="E903" s="10">
        <f>VLOOKUP($B903,'[1]Sin Corporativo'!$Q$6:$AA$1115,3)</f>
        <v>25</v>
      </c>
      <c r="F903" s="10">
        <f>VLOOKUP($B903,'[1]Sin Corporativo'!$Q$6:$AA$1115,4)</f>
        <v>21</v>
      </c>
      <c r="G903" s="12">
        <f>VLOOKUP($B903,'[1]Sin Corporativo'!$Q$6:$AA$1115,5)</f>
        <v>9</v>
      </c>
      <c r="H903" s="11">
        <f>VLOOKUP($B903,'[1]Sin Corporativo'!$Q$6:$AA$1115,6)</f>
        <v>166</v>
      </c>
      <c r="I903" s="10">
        <f>VLOOKUP($B903,'[1]Sin Corporativo'!$Q$6:$AA$1115,7)</f>
        <v>194</v>
      </c>
      <c r="J903" s="10">
        <f>VLOOKUP($B903,'[1]Sin Corporativo'!$Q$6:$AA$1115,8)</f>
        <v>85</v>
      </c>
      <c r="K903" s="7">
        <f>VLOOKUP($B903,'[1]Sin Corporativo'!$Q$6:$AA$1115,9)</f>
        <v>8</v>
      </c>
      <c r="L903" s="11">
        <f>VLOOKUP($B903,'[1]Sin Corporativo'!$Q$6:$AA$1115,10)</f>
        <v>139</v>
      </c>
      <c r="M903" s="10">
        <f>VLOOKUP($B903,'[1]Sin Corporativo'!$Q$6:$AA$1115,11)</f>
        <v>143</v>
      </c>
      <c r="N903" s="29">
        <f>VLOOKUP($B903,'[2]pop-2020-2023'!$I$5:$M$1126,2)</f>
        <v>10665</v>
      </c>
      <c r="O903" s="28">
        <f>VLOOKUP($B903,'[2]pop-2020-2023'!$I$5:$M$1126,3)</f>
        <v>10631</v>
      </c>
      <c r="P903" s="28">
        <f>VLOOKUP($B903,'[2]pop-2020-2023'!$I$5:$M$1126,4)</f>
        <v>10714</v>
      </c>
      <c r="Q903" s="30">
        <f>VLOOKUP($B903,'[2]pop-2020-2023'!$I$5:$M$1126,5)</f>
        <v>10788</v>
      </c>
      <c r="R903" s="29">
        <f>VLOOKUP($B903,'[3]Hogares total'!$D$5:$L$1126,6)</f>
        <v>3226</v>
      </c>
      <c r="S903" s="28">
        <f>VLOOKUP($B903,'[3]Hogares total'!$D$5:$L$1126,7)</f>
        <v>3299</v>
      </c>
      <c r="T903" s="28">
        <f>VLOOKUP($B903,'[3]Hogares total'!$D$5:$L$1126,8)</f>
        <v>3369</v>
      </c>
      <c r="U903" s="30">
        <f>VLOOKUP($B903,'[3]Hogares total'!$D$5:$L$1126,9)</f>
        <v>3441</v>
      </c>
      <c r="V903" s="29"/>
      <c r="W903" s="43">
        <f t="shared" ref="W903:W966" si="104">+$E903/O903</f>
        <v>2.3516132066597685E-3</v>
      </c>
      <c r="X903" s="43">
        <f t="shared" ref="X903:X966" si="105">+$I903/P903</f>
        <v>1.8107149523987308E-2</v>
      </c>
      <c r="Y903" s="47">
        <f t="shared" ref="Y903:Y966" si="106">+$M903/Q903</f>
        <v>1.3255469039673711E-2</v>
      </c>
      <c r="Z903" s="29"/>
      <c r="AA903" s="43">
        <f t="shared" ref="AA903:AA966" si="107">+$E903/S903</f>
        <v>7.5780539557441648E-3</v>
      </c>
      <c r="AB903" s="43">
        <f t="shared" ref="AB903:AB966" si="108">+$I903/T903</f>
        <v>5.7583852775304242E-2</v>
      </c>
      <c r="AC903" s="47">
        <f t="shared" ref="AC903:AC966" si="109">+$M903/U903</f>
        <v>4.1557686718977041E-2</v>
      </c>
      <c r="AD903" t="str">
        <f t="shared" si="103"/>
        <v/>
      </c>
    </row>
    <row r="904" spans="2:30" x14ac:dyDescent="0.25">
      <c r="B904" s="9" t="s">
        <v>902</v>
      </c>
      <c r="C904" s="23" t="str">
        <f>VLOOKUP(B904,[2]Municipal!$C$15:$D$60549,2)</f>
        <v>Molagavita</v>
      </c>
      <c r="D904" s="11">
        <f>VLOOKUP($B904,'[1]Sin Corporativo'!$Q$6:$AA$1115,2)</f>
        <v>46</v>
      </c>
      <c r="E904" s="10">
        <f>VLOOKUP($B904,'[1]Sin Corporativo'!$Q$6:$AA$1115,3)</f>
        <v>52</v>
      </c>
      <c r="F904" s="10">
        <f>VLOOKUP($B904,'[1]Sin Corporativo'!$Q$6:$AA$1115,4)</f>
        <v>56</v>
      </c>
      <c r="G904" s="12">
        <f>VLOOKUP($B904,'[1]Sin Corporativo'!$Q$6:$AA$1115,5)</f>
        <v>53</v>
      </c>
      <c r="H904" s="11">
        <f>VLOOKUP($B904,'[1]Sin Corporativo'!$Q$6:$AA$1115,6)</f>
        <v>50</v>
      </c>
      <c r="I904" s="10">
        <f>VLOOKUP($B904,'[1]Sin Corporativo'!$Q$6:$AA$1115,7)</f>
        <v>53</v>
      </c>
      <c r="J904" s="10">
        <f>VLOOKUP($B904,'[1]Sin Corporativo'!$Q$6:$AA$1115,8)</f>
        <v>54</v>
      </c>
      <c r="K904" s="7">
        <f>VLOOKUP($B904,'[1]Sin Corporativo'!$Q$6:$AA$1115,9)</f>
        <v>53</v>
      </c>
      <c r="L904" s="11">
        <f>VLOOKUP($B904,'[1]Sin Corporativo'!$Q$6:$AA$1115,10)</f>
        <v>53</v>
      </c>
      <c r="M904" s="10">
        <f>VLOOKUP($B904,'[1]Sin Corporativo'!$Q$6:$AA$1115,11)</f>
        <v>52</v>
      </c>
      <c r="N904" s="29">
        <f>VLOOKUP($B904,'[2]pop-2020-2023'!$I$5:$M$1126,2)</f>
        <v>4202</v>
      </c>
      <c r="O904" s="28">
        <f>VLOOKUP($B904,'[2]pop-2020-2023'!$I$5:$M$1126,3)</f>
        <v>4188</v>
      </c>
      <c r="P904" s="28">
        <f>VLOOKUP($B904,'[2]pop-2020-2023'!$I$5:$M$1126,4)</f>
        <v>4251</v>
      </c>
      <c r="Q904" s="30">
        <f>VLOOKUP($B904,'[2]pop-2020-2023'!$I$5:$M$1126,5)</f>
        <v>4277</v>
      </c>
      <c r="R904" s="29">
        <f>VLOOKUP($B904,'[3]Hogares total'!$D$5:$L$1126,6)</f>
        <v>1310</v>
      </c>
      <c r="S904" s="28">
        <f>VLOOKUP($B904,'[3]Hogares total'!$D$5:$L$1126,7)</f>
        <v>1340</v>
      </c>
      <c r="T904" s="28">
        <f>VLOOKUP($B904,'[3]Hogares total'!$D$5:$L$1126,8)</f>
        <v>1366</v>
      </c>
      <c r="U904" s="30">
        <f>VLOOKUP($B904,'[3]Hogares total'!$D$5:$L$1126,9)</f>
        <v>1395</v>
      </c>
      <c r="V904" s="29"/>
      <c r="W904" s="43">
        <f t="shared" si="104"/>
        <v>1.2416427889207259E-2</v>
      </c>
      <c r="X904" s="43">
        <f t="shared" si="105"/>
        <v>1.2467654669489531E-2</v>
      </c>
      <c r="Y904" s="47">
        <f t="shared" si="106"/>
        <v>1.2158054711246201E-2</v>
      </c>
      <c r="Z904" s="29"/>
      <c r="AA904" s="43">
        <f t="shared" si="107"/>
        <v>3.880597014925373E-2</v>
      </c>
      <c r="AB904" s="43">
        <f t="shared" si="108"/>
        <v>3.8799414348462666E-2</v>
      </c>
      <c r="AC904" s="47">
        <f t="shared" si="109"/>
        <v>3.7275985663082441E-2</v>
      </c>
      <c r="AD904" t="str">
        <f t="shared" si="103"/>
        <v/>
      </c>
    </row>
    <row r="905" spans="2:30" x14ac:dyDescent="0.25">
      <c r="B905" s="9" t="s">
        <v>903</v>
      </c>
      <c r="C905" s="23" t="str">
        <f>VLOOKUP(B905,[2]Municipal!$C$15:$D$60549,2)</f>
        <v>Ocamonte</v>
      </c>
      <c r="D905" s="11">
        <f>VLOOKUP($B905,'[1]Sin Corporativo'!$Q$6:$AA$1115,2)</f>
        <v>7</v>
      </c>
      <c r="E905" s="10">
        <f>VLOOKUP($B905,'[1]Sin Corporativo'!$Q$6:$AA$1115,3)</f>
        <v>7</v>
      </c>
      <c r="F905" s="10">
        <f>VLOOKUP($B905,'[1]Sin Corporativo'!$Q$6:$AA$1115,4)</f>
        <v>5</v>
      </c>
      <c r="G905" s="12">
        <f>VLOOKUP($B905,'[1]Sin Corporativo'!$Q$6:$AA$1115,5)</f>
        <v>4</v>
      </c>
      <c r="H905" s="11">
        <f>VLOOKUP($B905,'[1]Sin Corporativo'!$Q$6:$AA$1115,6)</f>
        <v>8</v>
      </c>
      <c r="I905" s="10">
        <f>VLOOKUP($B905,'[1]Sin Corporativo'!$Q$6:$AA$1115,7)</f>
        <v>22</v>
      </c>
      <c r="J905" s="10">
        <f>VLOOKUP($B905,'[1]Sin Corporativo'!$Q$6:$AA$1115,8)</f>
        <v>8</v>
      </c>
      <c r="K905" s="7">
        <f>VLOOKUP($B905,'[1]Sin Corporativo'!$Q$6:$AA$1115,9)</f>
        <v>2</v>
      </c>
      <c r="L905" s="11">
        <f>VLOOKUP($B905,'[1]Sin Corporativo'!$Q$6:$AA$1115,10)</f>
        <v>8</v>
      </c>
      <c r="M905" s="10">
        <f>VLOOKUP($B905,'[1]Sin Corporativo'!$Q$6:$AA$1115,11)</f>
        <v>8</v>
      </c>
      <c r="N905" s="29">
        <f>VLOOKUP($B905,'[2]pop-2020-2023'!$I$5:$M$1126,2)</f>
        <v>5939</v>
      </c>
      <c r="O905" s="28">
        <f>VLOOKUP($B905,'[2]pop-2020-2023'!$I$5:$M$1126,3)</f>
        <v>6028</v>
      </c>
      <c r="P905" s="28">
        <f>VLOOKUP($B905,'[2]pop-2020-2023'!$I$5:$M$1126,4)</f>
        <v>6080</v>
      </c>
      <c r="Q905" s="30">
        <f>VLOOKUP($B905,'[2]pop-2020-2023'!$I$5:$M$1126,5)</f>
        <v>6164</v>
      </c>
      <c r="R905" s="29">
        <f>VLOOKUP($B905,'[3]Hogares total'!$D$5:$L$1126,6)</f>
        <v>1894</v>
      </c>
      <c r="S905" s="28">
        <f>VLOOKUP($B905,'[3]Hogares total'!$D$5:$L$1126,7)</f>
        <v>1935</v>
      </c>
      <c r="T905" s="28">
        <f>VLOOKUP($B905,'[3]Hogares total'!$D$5:$L$1126,8)</f>
        <v>1973</v>
      </c>
      <c r="U905" s="30">
        <f>VLOOKUP($B905,'[3]Hogares total'!$D$5:$L$1126,9)</f>
        <v>2015</v>
      </c>
      <c r="V905" s="29"/>
      <c r="W905" s="43">
        <f t="shared" si="104"/>
        <v>1.1612475116124751E-3</v>
      </c>
      <c r="X905" s="43">
        <f t="shared" si="105"/>
        <v>3.6184210526315789E-3</v>
      </c>
      <c r="Y905" s="47">
        <f t="shared" si="106"/>
        <v>1.2978585334198572E-3</v>
      </c>
      <c r="Z905" s="29"/>
      <c r="AA905" s="43">
        <f t="shared" si="107"/>
        <v>3.6175710594315244E-3</v>
      </c>
      <c r="AB905" s="43">
        <f t="shared" si="108"/>
        <v>1.1150532184490624E-2</v>
      </c>
      <c r="AC905" s="47">
        <f t="shared" si="109"/>
        <v>3.9702233250620347E-3</v>
      </c>
      <c r="AD905" t="str">
        <f t="shared" si="103"/>
        <v/>
      </c>
    </row>
    <row r="906" spans="2:30" x14ac:dyDescent="0.25">
      <c r="B906" s="9" t="s">
        <v>904</v>
      </c>
      <c r="C906" s="23" t="str">
        <f>VLOOKUP(B906,[2]Municipal!$C$15:$D$60549,2)</f>
        <v>Oiba</v>
      </c>
      <c r="D906" s="11">
        <f>VLOOKUP($B906,'[1]Sin Corporativo'!$Q$6:$AA$1115,2)</f>
        <v>465</v>
      </c>
      <c r="E906" s="10">
        <f>VLOOKUP($B906,'[1]Sin Corporativo'!$Q$6:$AA$1115,3)</f>
        <v>472</v>
      </c>
      <c r="F906" s="10">
        <f>VLOOKUP($B906,'[1]Sin Corporativo'!$Q$6:$AA$1115,4)</f>
        <v>298</v>
      </c>
      <c r="G906" s="12">
        <f>VLOOKUP($B906,'[1]Sin Corporativo'!$Q$6:$AA$1115,5)</f>
        <v>323</v>
      </c>
      <c r="H906" s="11">
        <f>VLOOKUP($B906,'[1]Sin Corporativo'!$Q$6:$AA$1115,6)</f>
        <v>692</v>
      </c>
      <c r="I906" s="10">
        <f>VLOOKUP($B906,'[1]Sin Corporativo'!$Q$6:$AA$1115,7)</f>
        <v>325</v>
      </c>
      <c r="J906" s="10">
        <f>VLOOKUP($B906,'[1]Sin Corporativo'!$Q$6:$AA$1115,8)</f>
        <v>680</v>
      </c>
      <c r="K906" s="7">
        <f>VLOOKUP($B906,'[1]Sin Corporativo'!$Q$6:$AA$1115,9)</f>
        <v>680</v>
      </c>
      <c r="L906" s="11">
        <f>VLOOKUP($B906,'[1]Sin Corporativo'!$Q$6:$AA$1115,10)</f>
        <v>838</v>
      </c>
      <c r="M906" s="10">
        <f>VLOOKUP($B906,'[1]Sin Corporativo'!$Q$6:$AA$1115,11)</f>
        <v>784</v>
      </c>
      <c r="N906" s="29">
        <f>VLOOKUP($B906,'[2]pop-2020-2023'!$I$5:$M$1126,2)</f>
        <v>10914</v>
      </c>
      <c r="O906" s="28">
        <f>VLOOKUP($B906,'[2]pop-2020-2023'!$I$5:$M$1126,3)</f>
        <v>10868</v>
      </c>
      <c r="P906" s="28">
        <f>VLOOKUP($B906,'[2]pop-2020-2023'!$I$5:$M$1126,4)</f>
        <v>10968</v>
      </c>
      <c r="Q906" s="30">
        <f>VLOOKUP($B906,'[2]pop-2020-2023'!$I$5:$M$1126,5)</f>
        <v>11038</v>
      </c>
      <c r="R906" s="29">
        <f>VLOOKUP($B906,'[3]Hogares total'!$D$5:$L$1126,6)</f>
        <v>3805</v>
      </c>
      <c r="S906" s="28">
        <f>VLOOKUP($B906,'[3]Hogares total'!$D$5:$L$1126,7)</f>
        <v>3896</v>
      </c>
      <c r="T906" s="28">
        <f>VLOOKUP($B906,'[3]Hogares total'!$D$5:$L$1126,8)</f>
        <v>3978</v>
      </c>
      <c r="U906" s="30">
        <f>VLOOKUP($B906,'[3]Hogares total'!$D$5:$L$1126,9)</f>
        <v>4059</v>
      </c>
      <c r="V906" s="29"/>
      <c r="W906" s="43">
        <f t="shared" si="104"/>
        <v>4.3430253956569749E-2</v>
      </c>
      <c r="X906" s="43">
        <f t="shared" si="105"/>
        <v>2.9631655725747628E-2</v>
      </c>
      <c r="Y906" s="47">
        <f t="shared" si="106"/>
        <v>7.1027360028990766E-2</v>
      </c>
      <c r="Z906" s="29"/>
      <c r="AA906" s="43">
        <f t="shared" si="107"/>
        <v>0.12114989733059549</v>
      </c>
      <c r="AB906" s="43">
        <f t="shared" si="108"/>
        <v>8.1699346405228759E-2</v>
      </c>
      <c r="AC906" s="47">
        <f t="shared" si="109"/>
        <v>0.19315102241931512</v>
      </c>
      <c r="AD906" t="str">
        <f t="shared" si="103"/>
        <v/>
      </c>
    </row>
    <row r="907" spans="2:30" x14ac:dyDescent="0.25">
      <c r="B907" s="9" t="s">
        <v>905</v>
      </c>
      <c r="C907" s="23" t="str">
        <f>VLOOKUP(B907,[2]Municipal!$C$15:$D$60549,2)</f>
        <v>Onzaga</v>
      </c>
      <c r="D907" s="11">
        <f>VLOOKUP($B907,'[1]Sin Corporativo'!$Q$6:$AA$1115,2)</f>
        <v>16</v>
      </c>
      <c r="E907" s="10">
        <f>VLOOKUP($B907,'[1]Sin Corporativo'!$Q$6:$AA$1115,3)</f>
        <v>16</v>
      </c>
      <c r="F907" s="10">
        <f>VLOOKUP($B907,'[1]Sin Corporativo'!$Q$6:$AA$1115,4)</f>
        <v>13</v>
      </c>
      <c r="G907" s="12">
        <f>VLOOKUP($B907,'[1]Sin Corporativo'!$Q$6:$AA$1115,5)</f>
        <v>124</v>
      </c>
      <c r="H907" s="11">
        <f>VLOOKUP($B907,'[1]Sin Corporativo'!$Q$6:$AA$1115,6)</f>
        <v>133</v>
      </c>
      <c r="I907" s="10">
        <f>VLOOKUP($B907,'[1]Sin Corporativo'!$Q$6:$AA$1115,7)</f>
        <v>111</v>
      </c>
      <c r="J907" s="10">
        <f>VLOOKUP($B907,'[1]Sin Corporativo'!$Q$6:$AA$1115,8)</f>
        <v>93</v>
      </c>
      <c r="K907" s="7">
        <f>VLOOKUP($B907,'[1]Sin Corporativo'!$Q$6:$AA$1115,9)</f>
        <v>120</v>
      </c>
      <c r="L907" s="11">
        <f>VLOOKUP($B907,'[1]Sin Corporativo'!$Q$6:$AA$1115,10)</f>
        <v>3</v>
      </c>
      <c r="M907" s="10">
        <f>VLOOKUP($B907,'[1]Sin Corporativo'!$Q$6:$AA$1115,11)</f>
        <v>106</v>
      </c>
      <c r="N907" s="29">
        <f>VLOOKUP($B907,'[2]pop-2020-2023'!$I$5:$M$1126,2)</f>
        <v>4223</v>
      </c>
      <c r="O907" s="28">
        <f>VLOOKUP($B907,'[2]pop-2020-2023'!$I$5:$M$1126,3)</f>
        <v>4201</v>
      </c>
      <c r="P907" s="28">
        <f>VLOOKUP($B907,'[2]pop-2020-2023'!$I$5:$M$1126,4)</f>
        <v>4237</v>
      </c>
      <c r="Q907" s="30">
        <f>VLOOKUP($B907,'[2]pop-2020-2023'!$I$5:$M$1126,5)</f>
        <v>4264</v>
      </c>
      <c r="R907" s="29">
        <f>VLOOKUP($B907,'[3]Hogares total'!$D$5:$L$1126,6)</f>
        <v>1511</v>
      </c>
      <c r="S907" s="28">
        <f>VLOOKUP($B907,'[3]Hogares total'!$D$5:$L$1126,7)</f>
        <v>1545</v>
      </c>
      <c r="T907" s="28">
        <f>VLOOKUP($B907,'[3]Hogares total'!$D$5:$L$1126,8)</f>
        <v>1577</v>
      </c>
      <c r="U907" s="30">
        <f>VLOOKUP($B907,'[3]Hogares total'!$D$5:$L$1126,9)</f>
        <v>1610</v>
      </c>
      <c r="V907" s="29"/>
      <c r="W907" s="43">
        <f t="shared" si="104"/>
        <v>3.8086169959533444E-3</v>
      </c>
      <c r="X907" s="43">
        <f t="shared" si="105"/>
        <v>2.6197781449138542E-2</v>
      </c>
      <c r="Y907" s="47">
        <f t="shared" si="106"/>
        <v>2.4859287054409006E-2</v>
      </c>
      <c r="Z907" s="29"/>
      <c r="AA907" s="43">
        <f t="shared" si="107"/>
        <v>1.0355987055016181E-2</v>
      </c>
      <c r="AB907" s="43">
        <f t="shared" si="108"/>
        <v>7.0386810399492711E-2</v>
      </c>
      <c r="AC907" s="47">
        <f t="shared" si="109"/>
        <v>6.5838509316770183E-2</v>
      </c>
      <c r="AD907" t="str">
        <f t="shared" si="103"/>
        <v/>
      </c>
    </row>
    <row r="908" spans="2:30" x14ac:dyDescent="0.25">
      <c r="B908" s="9" t="s">
        <v>906</v>
      </c>
      <c r="C908" s="23" t="str">
        <f>VLOOKUP(B908,[2]Municipal!$C$15:$D$60549,2)</f>
        <v>Palmar</v>
      </c>
      <c r="D908" s="11">
        <f>VLOOKUP($B908,'[1]Sin Corporativo'!$Q$6:$AA$1115,2)</f>
        <v>5</v>
      </c>
      <c r="E908" s="10">
        <f>VLOOKUP($B908,'[1]Sin Corporativo'!$Q$6:$AA$1115,3)</f>
        <v>3</v>
      </c>
      <c r="F908" s="10">
        <f>VLOOKUP($B908,'[1]Sin Corporativo'!$Q$6:$AA$1115,4)</f>
        <v>3</v>
      </c>
      <c r="G908" s="12">
        <f>VLOOKUP($B908,'[1]Sin Corporativo'!$Q$6:$AA$1115,5)</f>
        <v>2</v>
      </c>
      <c r="H908" s="11">
        <f>VLOOKUP($B908,'[1]Sin Corporativo'!$Q$6:$AA$1115,6)</f>
        <v>1</v>
      </c>
      <c r="I908" s="10">
        <f>VLOOKUP($B908,'[1]Sin Corporativo'!$Q$6:$AA$1115,7)</f>
        <v>1</v>
      </c>
      <c r="J908" s="10">
        <f>VLOOKUP($B908,'[1]Sin Corporativo'!$Q$6:$AA$1115,8)</f>
        <v>1</v>
      </c>
      <c r="K908" s="7">
        <f>VLOOKUP($B908,'[1]Sin Corporativo'!$Q$6:$AA$1115,9)</f>
        <v>1</v>
      </c>
      <c r="L908" s="11">
        <f>VLOOKUP($B908,'[1]Sin Corporativo'!$Q$6:$AA$1115,10)</f>
        <v>1</v>
      </c>
      <c r="M908" s="10">
        <f>VLOOKUP($B908,'[1]Sin Corporativo'!$Q$6:$AA$1115,11)</f>
        <v>1</v>
      </c>
      <c r="N908" s="29">
        <f>VLOOKUP($B908,'[2]pop-2020-2023'!$I$5:$M$1126,2)</f>
        <v>1416</v>
      </c>
      <c r="O908" s="28">
        <f>VLOOKUP($B908,'[2]pop-2020-2023'!$I$5:$M$1126,3)</f>
        <v>1449</v>
      </c>
      <c r="P908" s="28">
        <f>VLOOKUP($B908,'[2]pop-2020-2023'!$I$5:$M$1126,4)</f>
        <v>1475</v>
      </c>
      <c r="Q908" s="30">
        <f>VLOOKUP($B908,'[2]pop-2020-2023'!$I$5:$M$1126,5)</f>
        <v>1502</v>
      </c>
      <c r="R908" s="29">
        <f>VLOOKUP($B908,'[3]Hogares total'!$D$5:$L$1126,6)</f>
        <v>475</v>
      </c>
      <c r="S908" s="28">
        <f>VLOOKUP($B908,'[3]Hogares total'!$D$5:$L$1126,7)</f>
        <v>488</v>
      </c>
      <c r="T908" s="28">
        <f>VLOOKUP($B908,'[3]Hogares total'!$D$5:$L$1126,8)</f>
        <v>498</v>
      </c>
      <c r="U908" s="30">
        <f>VLOOKUP($B908,'[3]Hogares total'!$D$5:$L$1126,9)</f>
        <v>509</v>
      </c>
      <c r="V908" s="29"/>
      <c r="W908" s="43">
        <f t="shared" si="104"/>
        <v>2.070393374741201E-3</v>
      </c>
      <c r="X908" s="43">
        <f t="shared" si="105"/>
        <v>6.779661016949153E-4</v>
      </c>
      <c r="Y908" s="47">
        <f t="shared" si="106"/>
        <v>6.6577896138482028E-4</v>
      </c>
      <c r="Z908" s="29"/>
      <c r="AA908" s="43">
        <f t="shared" si="107"/>
        <v>6.1475409836065573E-3</v>
      </c>
      <c r="AB908" s="43">
        <f t="shared" si="108"/>
        <v>2.008032128514056E-3</v>
      </c>
      <c r="AC908" s="47">
        <f t="shared" si="109"/>
        <v>1.9646365422396855E-3</v>
      </c>
      <c r="AD908" t="str">
        <f t="shared" si="103"/>
        <v/>
      </c>
    </row>
    <row r="909" spans="2:30" x14ac:dyDescent="0.25">
      <c r="B909" s="9" t="s">
        <v>907</v>
      </c>
      <c r="C909" s="23" t="str">
        <f>VLOOKUP(B909,[2]Municipal!$C$15:$D$60549,2)</f>
        <v>Palmas del Socorro</v>
      </c>
      <c r="D909" s="11">
        <f>VLOOKUP($B909,'[1]Sin Corporativo'!$Q$6:$AA$1115,2)</f>
        <v>3</v>
      </c>
      <c r="E909" s="10">
        <f>VLOOKUP($B909,'[1]Sin Corporativo'!$Q$6:$AA$1115,3)</f>
        <v>26</v>
      </c>
      <c r="F909" s="10">
        <f>VLOOKUP($B909,'[1]Sin Corporativo'!$Q$6:$AA$1115,4)</f>
        <v>69</v>
      </c>
      <c r="G909" s="12">
        <f>VLOOKUP($B909,'[1]Sin Corporativo'!$Q$6:$AA$1115,5)</f>
        <v>45</v>
      </c>
      <c r="H909" s="11">
        <f>VLOOKUP($B909,'[1]Sin Corporativo'!$Q$6:$AA$1115,6)</f>
        <v>4</v>
      </c>
      <c r="I909" s="10">
        <f>VLOOKUP($B909,'[1]Sin Corporativo'!$Q$6:$AA$1115,7)</f>
        <v>6</v>
      </c>
      <c r="J909" s="10">
        <f>VLOOKUP($B909,'[1]Sin Corporativo'!$Q$6:$AA$1115,8)</f>
        <v>5</v>
      </c>
      <c r="K909" s="7">
        <f>VLOOKUP($B909,'[1]Sin Corporativo'!$Q$6:$AA$1115,9)</f>
        <v>4</v>
      </c>
      <c r="L909" s="11">
        <f>VLOOKUP($B909,'[1]Sin Corporativo'!$Q$6:$AA$1115,10)</f>
        <v>1</v>
      </c>
      <c r="M909" s="10">
        <f>VLOOKUP($B909,'[1]Sin Corporativo'!$Q$6:$AA$1115,11)</f>
        <v>1</v>
      </c>
      <c r="N909" s="29">
        <f>VLOOKUP($B909,'[2]pop-2020-2023'!$I$5:$M$1126,2)</f>
        <v>2587</v>
      </c>
      <c r="O909" s="28">
        <f>VLOOKUP($B909,'[2]pop-2020-2023'!$I$5:$M$1126,3)</f>
        <v>2597</v>
      </c>
      <c r="P909" s="28">
        <f>VLOOKUP($B909,'[2]pop-2020-2023'!$I$5:$M$1126,4)</f>
        <v>2618</v>
      </c>
      <c r="Q909" s="30">
        <f>VLOOKUP($B909,'[2]pop-2020-2023'!$I$5:$M$1126,5)</f>
        <v>2622</v>
      </c>
      <c r="R909" s="29">
        <f>VLOOKUP($B909,'[3]Hogares total'!$D$5:$L$1126,6)</f>
        <v>863</v>
      </c>
      <c r="S909" s="28">
        <f>VLOOKUP($B909,'[3]Hogares total'!$D$5:$L$1126,7)</f>
        <v>882</v>
      </c>
      <c r="T909" s="28">
        <f>VLOOKUP($B909,'[3]Hogares total'!$D$5:$L$1126,8)</f>
        <v>899</v>
      </c>
      <c r="U909" s="30">
        <f>VLOOKUP($B909,'[3]Hogares total'!$D$5:$L$1126,9)</f>
        <v>918</v>
      </c>
      <c r="V909" s="29"/>
      <c r="W909" s="43">
        <f t="shared" si="104"/>
        <v>1.0011551790527531E-2</v>
      </c>
      <c r="X909" s="43">
        <f t="shared" si="105"/>
        <v>2.2918258212375861E-3</v>
      </c>
      <c r="Y909" s="47">
        <f t="shared" si="106"/>
        <v>3.8138825324180017E-4</v>
      </c>
      <c r="Z909" s="29"/>
      <c r="AA909" s="43">
        <f t="shared" si="107"/>
        <v>2.9478458049886622E-2</v>
      </c>
      <c r="AB909" s="43">
        <f t="shared" si="108"/>
        <v>6.6740823136818691E-3</v>
      </c>
      <c r="AC909" s="47">
        <f t="shared" si="109"/>
        <v>1.0893246187363835E-3</v>
      </c>
      <c r="AD909" t="str">
        <f t="shared" si="103"/>
        <v/>
      </c>
    </row>
    <row r="910" spans="2:30" x14ac:dyDescent="0.25">
      <c r="B910" s="9" t="s">
        <v>908</v>
      </c>
      <c r="C910" s="23" t="str">
        <f>VLOOKUP(B910,[2]Municipal!$C$15:$D$60549,2)</f>
        <v>Páramo</v>
      </c>
      <c r="D910" s="11">
        <f>VLOOKUP($B910,'[1]Sin Corporativo'!$Q$6:$AA$1115,2)</f>
        <v>5</v>
      </c>
      <c r="E910" s="10">
        <f>VLOOKUP($B910,'[1]Sin Corporativo'!$Q$6:$AA$1115,3)</f>
        <v>4</v>
      </c>
      <c r="F910" s="10">
        <f>VLOOKUP($B910,'[1]Sin Corporativo'!$Q$6:$AA$1115,4)</f>
        <v>3</v>
      </c>
      <c r="G910" s="12">
        <f>VLOOKUP($B910,'[1]Sin Corporativo'!$Q$6:$AA$1115,5)</f>
        <v>245</v>
      </c>
      <c r="H910" s="11">
        <f>VLOOKUP($B910,'[1]Sin Corporativo'!$Q$6:$AA$1115,6)</f>
        <v>139</v>
      </c>
      <c r="I910" s="10">
        <f>VLOOKUP($B910,'[1]Sin Corporativo'!$Q$6:$AA$1115,7)</f>
        <v>154</v>
      </c>
      <c r="J910" s="10">
        <f>VLOOKUP($B910,'[1]Sin Corporativo'!$Q$6:$AA$1115,8)</f>
        <v>65</v>
      </c>
      <c r="K910" s="7">
        <f>VLOOKUP($B910,'[1]Sin Corporativo'!$Q$6:$AA$1115,9)</f>
        <v>37</v>
      </c>
      <c r="L910" s="11">
        <f>VLOOKUP($B910,'[1]Sin Corporativo'!$Q$6:$AA$1115,10)</f>
        <v>51</v>
      </c>
      <c r="M910" s="10">
        <f>VLOOKUP($B910,'[1]Sin Corporativo'!$Q$6:$AA$1115,11)</f>
        <v>53</v>
      </c>
      <c r="N910" s="29">
        <f>VLOOKUP($B910,'[2]pop-2020-2023'!$I$5:$M$1126,2)</f>
        <v>4785</v>
      </c>
      <c r="O910" s="28">
        <f>VLOOKUP($B910,'[2]pop-2020-2023'!$I$5:$M$1126,3)</f>
        <v>4795</v>
      </c>
      <c r="P910" s="28">
        <f>VLOOKUP($B910,'[2]pop-2020-2023'!$I$5:$M$1126,4)</f>
        <v>4851</v>
      </c>
      <c r="Q910" s="30">
        <f>VLOOKUP($B910,'[2]pop-2020-2023'!$I$5:$M$1126,5)</f>
        <v>4901</v>
      </c>
      <c r="R910" s="29">
        <f>VLOOKUP($B910,'[3]Hogares total'!$D$5:$L$1126,6)</f>
        <v>1509</v>
      </c>
      <c r="S910" s="28">
        <f>VLOOKUP($B910,'[3]Hogares total'!$D$5:$L$1126,7)</f>
        <v>1543</v>
      </c>
      <c r="T910" s="28">
        <f>VLOOKUP($B910,'[3]Hogares total'!$D$5:$L$1126,8)</f>
        <v>1576</v>
      </c>
      <c r="U910" s="30">
        <f>VLOOKUP($B910,'[3]Hogares total'!$D$5:$L$1126,9)</f>
        <v>1606</v>
      </c>
      <c r="V910" s="29"/>
      <c r="W910" s="43">
        <f t="shared" si="104"/>
        <v>8.3420229405630863E-4</v>
      </c>
      <c r="X910" s="43">
        <f t="shared" si="105"/>
        <v>3.1746031746031744E-2</v>
      </c>
      <c r="Y910" s="47">
        <f t="shared" si="106"/>
        <v>1.0814119567435217E-2</v>
      </c>
      <c r="Z910" s="29"/>
      <c r="AA910" s="43">
        <f t="shared" si="107"/>
        <v>2.592352559948153E-3</v>
      </c>
      <c r="AB910" s="43">
        <f t="shared" si="108"/>
        <v>9.7715736040609139E-2</v>
      </c>
      <c r="AC910" s="47">
        <f t="shared" si="109"/>
        <v>3.3001245330012453E-2</v>
      </c>
      <c r="AD910" t="str">
        <f t="shared" si="103"/>
        <v/>
      </c>
    </row>
    <row r="911" spans="2:30" x14ac:dyDescent="0.25">
      <c r="B911" s="9" t="s">
        <v>909</v>
      </c>
      <c r="C911" s="23" t="str">
        <f>VLOOKUP(B911,[2]Municipal!$C$15:$D$60549,2)</f>
        <v>Piedecuesta</v>
      </c>
      <c r="D911" s="11">
        <f>VLOOKUP($B911,'[1]Sin Corporativo'!$Q$6:$AA$1115,2)</f>
        <v>37236</v>
      </c>
      <c r="E911" s="10">
        <f>VLOOKUP($B911,'[1]Sin Corporativo'!$Q$6:$AA$1115,3)</f>
        <v>37739</v>
      </c>
      <c r="F911" s="10">
        <f>VLOOKUP($B911,'[1]Sin Corporativo'!$Q$6:$AA$1115,4)</f>
        <v>36899</v>
      </c>
      <c r="G911" s="12">
        <f>VLOOKUP($B911,'[1]Sin Corporativo'!$Q$6:$AA$1115,5)</f>
        <v>38140</v>
      </c>
      <c r="H911" s="11">
        <f>VLOOKUP($B911,'[1]Sin Corporativo'!$Q$6:$AA$1115,6)</f>
        <v>37551</v>
      </c>
      <c r="I911" s="10">
        <f>VLOOKUP($B911,'[1]Sin Corporativo'!$Q$6:$AA$1115,7)</f>
        <v>37097</v>
      </c>
      <c r="J911" s="10">
        <f>VLOOKUP($B911,'[1]Sin Corporativo'!$Q$6:$AA$1115,8)</f>
        <v>39520</v>
      </c>
      <c r="K911" s="7">
        <f>VLOOKUP($B911,'[1]Sin Corporativo'!$Q$6:$AA$1115,9)</f>
        <v>39760</v>
      </c>
      <c r="L911" s="11">
        <f>VLOOKUP($B911,'[1]Sin Corporativo'!$Q$6:$AA$1115,10)</f>
        <v>40183</v>
      </c>
      <c r="M911" s="10">
        <f>VLOOKUP($B911,'[1]Sin Corporativo'!$Q$6:$AA$1115,11)</f>
        <v>40087</v>
      </c>
      <c r="N911" s="29">
        <f>VLOOKUP($B911,'[2]pop-2020-2023'!$I$5:$M$1126,2)</f>
        <v>182403</v>
      </c>
      <c r="O911" s="28">
        <f>VLOOKUP($B911,'[2]pop-2020-2023'!$I$5:$M$1126,3)</f>
        <v>186850</v>
      </c>
      <c r="P911" s="28">
        <f>VLOOKUP($B911,'[2]pop-2020-2023'!$I$5:$M$1126,4)</f>
        <v>188698</v>
      </c>
      <c r="Q911" s="30">
        <f>VLOOKUP($B911,'[2]pop-2020-2023'!$I$5:$M$1126,5)</f>
        <v>190712</v>
      </c>
      <c r="R911" s="29">
        <f>VLOOKUP($B911,'[3]Hogares total'!$D$5:$L$1126,6)</f>
        <v>56537</v>
      </c>
      <c r="S911" s="28">
        <f>VLOOKUP($B911,'[3]Hogares total'!$D$5:$L$1126,7)</f>
        <v>57939</v>
      </c>
      <c r="T911" s="28">
        <f>VLOOKUP($B911,'[3]Hogares total'!$D$5:$L$1126,8)</f>
        <v>59214</v>
      </c>
      <c r="U911" s="30">
        <f>VLOOKUP($B911,'[3]Hogares total'!$D$5:$L$1126,9)</f>
        <v>60497</v>
      </c>
      <c r="V911" s="29"/>
      <c r="W911" s="43">
        <f t="shared" si="104"/>
        <v>0.20197484613326197</v>
      </c>
      <c r="X911" s="43">
        <f t="shared" si="105"/>
        <v>0.196594558500885</v>
      </c>
      <c r="Y911" s="47">
        <f t="shared" si="106"/>
        <v>0.21019652669994546</v>
      </c>
      <c r="Z911" s="29"/>
      <c r="AA911" s="43">
        <f t="shared" si="107"/>
        <v>0.65135746215847701</v>
      </c>
      <c r="AB911" s="43">
        <f t="shared" si="108"/>
        <v>0.62649035701016653</v>
      </c>
      <c r="AC911" s="47">
        <f t="shared" si="109"/>
        <v>0.66262789890407792</v>
      </c>
      <c r="AD911" t="str">
        <f t="shared" si="103"/>
        <v/>
      </c>
    </row>
    <row r="912" spans="2:30" x14ac:dyDescent="0.25">
      <c r="B912" s="9" t="s">
        <v>910</v>
      </c>
      <c r="C912" s="23" t="str">
        <f>VLOOKUP(B912,[2]Municipal!$C$15:$D$60549,2)</f>
        <v>Pinchote</v>
      </c>
      <c r="D912" s="11">
        <f>VLOOKUP($B912,'[1]Sin Corporativo'!$Q$6:$AA$1115,2)</f>
        <v>112</v>
      </c>
      <c r="E912" s="10">
        <f>VLOOKUP($B912,'[1]Sin Corporativo'!$Q$6:$AA$1115,3)</f>
        <v>120</v>
      </c>
      <c r="F912" s="10">
        <f>VLOOKUP($B912,'[1]Sin Corporativo'!$Q$6:$AA$1115,4)</f>
        <v>121</v>
      </c>
      <c r="G912" s="12">
        <f>VLOOKUP($B912,'[1]Sin Corporativo'!$Q$6:$AA$1115,5)</f>
        <v>182</v>
      </c>
      <c r="H912" s="11">
        <f>VLOOKUP($B912,'[1]Sin Corporativo'!$Q$6:$AA$1115,6)</f>
        <v>404</v>
      </c>
      <c r="I912" s="10">
        <f>VLOOKUP($B912,'[1]Sin Corporativo'!$Q$6:$AA$1115,7)</f>
        <v>833</v>
      </c>
      <c r="J912" s="10">
        <f>VLOOKUP($B912,'[1]Sin Corporativo'!$Q$6:$AA$1115,8)</f>
        <v>654</v>
      </c>
      <c r="K912" s="7">
        <f>VLOOKUP($B912,'[1]Sin Corporativo'!$Q$6:$AA$1115,9)</f>
        <v>473</v>
      </c>
      <c r="L912" s="11">
        <f>VLOOKUP($B912,'[1]Sin Corporativo'!$Q$6:$AA$1115,10)</f>
        <v>557</v>
      </c>
      <c r="M912" s="10">
        <f>VLOOKUP($B912,'[1]Sin Corporativo'!$Q$6:$AA$1115,11)</f>
        <v>587</v>
      </c>
      <c r="N912" s="29">
        <f>VLOOKUP($B912,'[2]pop-2020-2023'!$I$5:$M$1126,2)</f>
        <v>5318</v>
      </c>
      <c r="O912" s="28">
        <f>VLOOKUP($B912,'[2]pop-2020-2023'!$I$5:$M$1126,3)</f>
        <v>5379</v>
      </c>
      <c r="P912" s="28">
        <f>VLOOKUP($B912,'[2]pop-2020-2023'!$I$5:$M$1126,4)</f>
        <v>5407</v>
      </c>
      <c r="Q912" s="30">
        <f>VLOOKUP($B912,'[2]pop-2020-2023'!$I$5:$M$1126,5)</f>
        <v>5485</v>
      </c>
      <c r="R912" s="29">
        <f>VLOOKUP($B912,'[3]Hogares total'!$D$5:$L$1126,6)</f>
        <v>1940</v>
      </c>
      <c r="S912" s="28">
        <f>VLOOKUP($B912,'[3]Hogares total'!$D$5:$L$1126,7)</f>
        <v>1979</v>
      </c>
      <c r="T912" s="28">
        <f>VLOOKUP($B912,'[3]Hogares total'!$D$5:$L$1126,8)</f>
        <v>2013</v>
      </c>
      <c r="U912" s="30">
        <f>VLOOKUP($B912,'[3]Hogares total'!$D$5:$L$1126,9)</f>
        <v>2046</v>
      </c>
      <c r="V912" s="29"/>
      <c r="W912" s="43">
        <f t="shared" si="104"/>
        <v>2.2308979364194088E-2</v>
      </c>
      <c r="X912" s="43">
        <f t="shared" si="105"/>
        <v>0.15405955243203254</v>
      </c>
      <c r="Y912" s="47">
        <f t="shared" si="106"/>
        <v>0.10701914311759343</v>
      </c>
      <c r="Z912" s="29"/>
      <c r="AA912" s="43">
        <f t="shared" si="107"/>
        <v>6.0636685194542697E-2</v>
      </c>
      <c r="AB912" s="43">
        <f t="shared" si="108"/>
        <v>0.41381023348236462</v>
      </c>
      <c r="AC912" s="47">
        <f t="shared" si="109"/>
        <v>0.28690127077223854</v>
      </c>
      <c r="AD912" t="str">
        <f t="shared" si="103"/>
        <v/>
      </c>
    </row>
    <row r="913" spans="2:30" x14ac:dyDescent="0.25">
      <c r="B913" s="9" t="s">
        <v>911</v>
      </c>
      <c r="C913" s="23" t="str">
        <f>VLOOKUP(B913,[2]Municipal!$C$15:$D$60549,2)</f>
        <v>Puente Nacional</v>
      </c>
      <c r="D913" s="11">
        <f>VLOOKUP($B913,'[1]Sin Corporativo'!$Q$6:$AA$1115,2)</f>
        <v>78</v>
      </c>
      <c r="E913" s="10">
        <f>VLOOKUP($B913,'[1]Sin Corporativo'!$Q$6:$AA$1115,3)</f>
        <v>117</v>
      </c>
      <c r="F913" s="10">
        <f>VLOOKUP($B913,'[1]Sin Corporativo'!$Q$6:$AA$1115,4)</f>
        <v>221</v>
      </c>
      <c r="G913" s="12">
        <f>VLOOKUP($B913,'[1]Sin Corporativo'!$Q$6:$AA$1115,5)</f>
        <v>202</v>
      </c>
      <c r="H913" s="11">
        <f>VLOOKUP($B913,'[1]Sin Corporativo'!$Q$6:$AA$1115,6)</f>
        <v>264</v>
      </c>
      <c r="I913" s="10">
        <f>VLOOKUP($B913,'[1]Sin Corporativo'!$Q$6:$AA$1115,7)</f>
        <v>259</v>
      </c>
      <c r="J913" s="10">
        <f>VLOOKUP($B913,'[1]Sin Corporativo'!$Q$6:$AA$1115,8)</f>
        <v>23</v>
      </c>
      <c r="K913" s="7">
        <f>VLOOKUP($B913,'[1]Sin Corporativo'!$Q$6:$AA$1115,9)</f>
        <v>280</v>
      </c>
      <c r="L913" s="11">
        <f>VLOOKUP($B913,'[1]Sin Corporativo'!$Q$6:$AA$1115,10)</f>
        <v>344</v>
      </c>
      <c r="M913" s="10">
        <f>VLOOKUP($B913,'[1]Sin Corporativo'!$Q$6:$AA$1115,11)</f>
        <v>338</v>
      </c>
      <c r="N913" s="29">
        <f>VLOOKUP($B913,'[2]pop-2020-2023'!$I$5:$M$1126,2)</f>
        <v>15095</v>
      </c>
      <c r="O913" s="28">
        <f>VLOOKUP($B913,'[2]pop-2020-2023'!$I$5:$M$1126,3)</f>
        <v>15162</v>
      </c>
      <c r="P913" s="28">
        <f>VLOOKUP($B913,'[2]pop-2020-2023'!$I$5:$M$1126,4)</f>
        <v>15338</v>
      </c>
      <c r="Q913" s="30">
        <f>VLOOKUP($B913,'[2]pop-2020-2023'!$I$5:$M$1126,5)</f>
        <v>15450</v>
      </c>
      <c r="R913" s="29">
        <f>VLOOKUP($B913,'[3]Hogares total'!$D$5:$L$1126,6)</f>
        <v>5383</v>
      </c>
      <c r="S913" s="28">
        <f>VLOOKUP($B913,'[3]Hogares total'!$D$5:$L$1126,7)</f>
        <v>5502</v>
      </c>
      <c r="T913" s="28">
        <f>VLOOKUP($B913,'[3]Hogares total'!$D$5:$L$1126,8)</f>
        <v>5611</v>
      </c>
      <c r="U913" s="30">
        <f>VLOOKUP($B913,'[3]Hogares total'!$D$5:$L$1126,9)</f>
        <v>5723</v>
      </c>
      <c r="V913" s="29"/>
      <c r="W913" s="43">
        <f t="shared" si="104"/>
        <v>7.7166600712307081E-3</v>
      </c>
      <c r="X913" s="43">
        <f t="shared" si="105"/>
        <v>1.6886165080192986E-2</v>
      </c>
      <c r="Y913" s="47">
        <f t="shared" si="106"/>
        <v>2.1877022653721684E-2</v>
      </c>
      <c r="Z913" s="29"/>
      <c r="AA913" s="43">
        <f t="shared" si="107"/>
        <v>2.1264994547437296E-2</v>
      </c>
      <c r="AB913" s="43">
        <f t="shared" si="108"/>
        <v>4.6159329887720549E-2</v>
      </c>
      <c r="AC913" s="47">
        <f t="shared" si="109"/>
        <v>5.905993360125808E-2</v>
      </c>
      <c r="AD913" t="str">
        <f t="shared" si="103"/>
        <v/>
      </c>
    </row>
    <row r="914" spans="2:30" x14ac:dyDescent="0.25">
      <c r="B914" s="9" t="s">
        <v>912</v>
      </c>
      <c r="C914" s="23" t="str">
        <f>VLOOKUP(B914,[2]Municipal!$C$15:$D$60549,2)</f>
        <v>Puerto Parra</v>
      </c>
      <c r="D914" s="11">
        <f>VLOOKUP($B914,'[1]Sin Corporativo'!$Q$6:$AA$1115,2)</f>
        <v>305</v>
      </c>
      <c r="E914" s="10">
        <f>VLOOKUP($B914,'[1]Sin Corporativo'!$Q$6:$AA$1115,3)</f>
        <v>305</v>
      </c>
      <c r="F914" s="10">
        <f>VLOOKUP($B914,'[1]Sin Corporativo'!$Q$6:$AA$1115,4)</f>
        <v>298</v>
      </c>
      <c r="G914" s="12">
        <f>VLOOKUP($B914,'[1]Sin Corporativo'!$Q$6:$AA$1115,5)</f>
        <v>65</v>
      </c>
      <c r="H914" s="11">
        <f>VLOOKUP($B914,'[1]Sin Corporativo'!$Q$6:$AA$1115,6)</f>
        <v>1309</v>
      </c>
      <c r="I914" s="10">
        <f>VLOOKUP($B914,'[1]Sin Corporativo'!$Q$6:$AA$1115,7)</f>
        <v>56</v>
      </c>
      <c r="J914" s="10">
        <f>VLOOKUP($B914,'[1]Sin Corporativo'!$Q$6:$AA$1115,8)</f>
        <v>352</v>
      </c>
      <c r="K914" s="7">
        <f>VLOOKUP($B914,'[1]Sin Corporativo'!$Q$6:$AA$1115,9)</f>
        <v>357</v>
      </c>
      <c r="L914" s="11">
        <f>VLOOKUP($B914,'[1]Sin Corporativo'!$Q$6:$AA$1115,10)</f>
        <v>48</v>
      </c>
      <c r="M914" s="10">
        <f>VLOOKUP($B914,'[1]Sin Corporativo'!$Q$6:$AA$1115,11)</f>
        <v>47</v>
      </c>
      <c r="N914" s="29">
        <f>VLOOKUP($B914,'[2]pop-2020-2023'!$I$5:$M$1126,2)</f>
        <v>7771</v>
      </c>
      <c r="O914" s="28">
        <f>VLOOKUP($B914,'[2]pop-2020-2023'!$I$5:$M$1126,3)</f>
        <v>7779</v>
      </c>
      <c r="P914" s="28">
        <f>VLOOKUP($B914,'[2]pop-2020-2023'!$I$5:$M$1126,4)</f>
        <v>7845</v>
      </c>
      <c r="Q914" s="30">
        <f>VLOOKUP($B914,'[2]pop-2020-2023'!$I$5:$M$1126,5)</f>
        <v>7914</v>
      </c>
      <c r="R914" s="29">
        <f>VLOOKUP($B914,'[3]Hogares total'!$D$5:$L$1126,6)</f>
        <v>2662</v>
      </c>
      <c r="S914" s="28">
        <f>VLOOKUP($B914,'[3]Hogares total'!$D$5:$L$1126,7)</f>
        <v>2723</v>
      </c>
      <c r="T914" s="28">
        <f>VLOOKUP($B914,'[3]Hogares total'!$D$5:$L$1126,8)</f>
        <v>2778</v>
      </c>
      <c r="U914" s="30">
        <f>VLOOKUP($B914,'[3]Hogares total'!$D$5:$L$1126,9)</f>
        <v>2832</v>
      </c>
      <c r="V914" s="29"/>
      <c r="W914" s="43">
        <f t="shared" si="104"/>
        <v>3.9208124437588379E-2</v>
      </c>
      <c r="X914" s="43">
        <f t="shared" si="105"/>
        <v>7.1383046526449969E-3</v>
      </c>
      <c r="Y914" s="47">
        <f t="shared" si="106"/>
        <v>5.9388425574930506E-3</v>
      </c>
      <c r="Z914" s="29"/>
      <c r="AA914" s="43">
        <f t="shared" si="107"/>
        <v>0.11200881380829968</v>
      </c>
      <c r="AB914" s="43">
        <f t="shared" si="108"/>
        <v>2.0158387329013677E-2</v>
      </c>
      <c r="AC914" s="47">
        <f t="shared" si="109"/>
        <v>1.6596045197740113E-2</v>
      </c>
      <c r="AD914" t="str">
        <f t="shared" si="103"/>
        <v/>
      </c>
    </row>
    <row r="915" spans="2:30" x14ac:dyDescent="0.25">
      <c r="B915" s="9" t="s">
        <v>913</v>
      </c>
      <c r="C915" s="23" t="str">
        <f>VLOOKUP(B915,[2]Municipal!$C$15:$D$60549,2)</f>
        <v>Puerto Wilches</v>
      </c>
      <c r="D915" s="11">
        <f>VLOOKUP($B915,'[1]Sin Corporativo'!$Q$6:$AA$1115,2)</f>
        <v>2074</v>
      </c>
      <c r="E915" s="10">
        <f>VLOOKUP($B915,'[1]Sin Corporativo'!$Q$6:$AA$1115,3)</f>
        <v>2022</v>
      </c>
      <c r="F915" s="10">
        <f>VLOOKUP($B915,'[1]Sin Corporativo'!$Q$6:$AA$1115,4)</f>
        <v>2121</v>
      </c>
      <c r="G915" s="12">
        <f>VLOOKUP($B915,'[1]Sin Corporativo'!$Q$6:$AA$1115,5)</f>
        <v>2075</v>
      </c>
      <c r="H915" s="11">
        <f>VLOOKUP($B915,'[1]Sin Corporativo'!$Q$6:$AA$1115,6)</f>
        <v>1990</v>
      </c>
      <c r="I915" s="10">
        <f>VLOOKUP($B915,'[1]Sin Corporativo'!$Q$6:$AA$1115,7)</f>
        <v>1931</v>
      </c>
      <c r="J915" s="10">
        <f>VLOOKUP($B915,'[1]Sin Corporativo'!$Q$6:$AA$1115,8)</f>
        <v>1593</v>
      </c>
      <c r="K915" s="7">
        <f>VLOOKUP($B915,'[1]Sin Corporativo'!$Q$6:$AA$1115,9)</f>
        <v>1581</v>
      </c>
      <c r="L915" s="11">
        <f>VLOOKUP($B915,'[1]Sin Corporativo'!$Q$6:$AA$1115,10)</f>
        <v>470</v>
      </c>
      <c r="M915" s="10">
        <f>VLOOKUP($B915,'[1]Sin Corporativo'!$Q$6:$AA$1115,11)</f>
        <v>1746</v>
      </c>
      <c r="N915" s="29">
        <f>VLOOKUP($B915,'[2]pop-2020-2023'!$I$5:$M$1126,2)</f>
        <v>34379</v>
      </c>
      <c r="O915" s="28">
        <f>VLOOKUP($B915,'[2]pop-2020-2023'!$I$5:$M$1126,3)</f>
        <v>34876</v>
      </c>
      <c r="P915" s="28">
        <f>VLOOKUP($B915,'[2]pop-2020-2023'!$I$5:$M$1126,4)</f>
        <v>35239</v>
      </c>
      <c r="Q915" s="30">
        <f>VLOOKUP($B915,'[2]pop-2020-2023'!$I$5:$M$1126,5)</f>
        <v>35594</v>
      </c>
      <c r="R915" s="29">
        <f>VLOOKUP($B915,'[3]Hogares total'!$D$5:$L$1126,6)</f>
        <v>10438</v>
      </c>
      <c r="S915" s="28">
        <f>VLOOKUP($B915,'[3]Hogares total'!$D$5:$L$1126,7)</f>
        <v>10678</v>
      </c>
      <c r="T915" s="28">
        <f>VLOOKUP($B915,'[3]Hogares total'!$D$5:$L$1126,8)</f>
        <v>10896</v>
      </c>
      <c r="U915" s="30">
        <f>VLOOKUP($B915,'[3]Hogares total'!$D$5:$L$1126,9)</f>
        <v>11116</v>
      </c>
      <c r="V915" s="29"/>
      <c r="W915" s="43">
        <f t="shared" si="104"/>
        <v>5.7976832205528156E-2</v>
      </c>
      <c r="X915" s="43">
        <f t="shared" si="105"/>
        <v>5.479724169244303E-2</v>
      </c>
      <c r="Y915" s="47">
        <f t="shared" si="106"/>
        <v>4.9053211215373378E-2</v>
      </c>
      <c r="Z915" s="29"/>
      <c r="AA915" s="43">
        <f t="shared" si="107"/>
        <v>0.18936130361490916</v>
      </c>
      <c r="AB915" s="43">
        <f t="shared" si="108"/>
        <v>0.17722099853157122</v>
      </c>
      <c r="AC915" s="47">
        <f t="shared" si="109"/>
        <v>0.15707088880892409</v>
      </c>
      <c r="AD915" t="str">
        <f t="shared" si="103"/>
        <v/>
      </c>
    </row>
    <row r="916" spans="2:30" x14ac:dyDescent="0.25">
      <c r="B916" s="9" t="s">
        <v>914</v>
      </c>
      <c r="C916" s="23" t="str">
        <f>VLOOKUP(B916,[2]Municipal!$C$15:$D$60549,2)</f>
        <v>Rionegro</v>
      </c>
      <c r="D916" s="11">
        <f>VLOOKUP($B916,'[1]Sin Corporativo'!$Q$6:$AA$1115,2)</f>
        <v>231</v>
      </c>
      <c r="E916" s="10">
        <f>VLOOKUP($B916,'[1]Sin Corporativo'!$Q$6:$AA$1115,3)</f>
        <v>252</v>
      </c>
      <c r="F916" s="10">
        <f>VLOOKUP($B916,'[1]Sin Corporativo'!$Q$6:$AA$1115,4)</f>
        <v>249</v>
      </c>
      <c r="G916" s="12">
        <f>VLOOKUP($B916,'[1]Sin Corporativo'!$Q$6:$AA$1115,5)</f>
        <v>349</v>
      </c>
      <c r="H916" s="11">
        <f>VLOOKUP($B916,'[1]Sin Corporativo'!$Q$6:$AA$1115,6)</f>
        <v>257</v>
      </c>
      <c r="I916" s="10">
        <f>VLOOKUP($B916,'[1]Sin Corporativo'!$Q$6:$AA$1115,7)</f>
        <v>268</v>
      </c>
      <c r="J916" s="10">
        <f>VLOOKUP($B916,'[1]Sin Corporativo'!$Q$6:$AA$1115,8)</f>
        <v>1705</v>
      </c>
      <c r="K916" s="7">
        <f>VLOOKUP($B916,'[1]Sin Corporativo'!$Q$6:$AA$1115,9)</f>
        <v>222</v>
      </c>
      <c r="L916" s="11">
        <f>VLOOKUP($B916,'[1]Sin Corporativo'!$Q$6:$AA$1115,10)</f>
        <v>213</v>
      </c>
      <c r="M916" s="10">
        <f>VLOOKUP($B916,'[1]Sin Corporativo'!$Q$6:$AA$1115,11)</f>
        <v>203</v>
      </c>
      <c r="N916" s="29">
        <f>VLOOKUP($B916,'[2]pop-2020-2023'!$I$5:$M$1126,2)</f>
        <v>26641</v>
      </c>
      <c r="O916" s="28">
        <f>VLOOKUP($B916,'[2]pop-2020-2023'!$I$5:$M$1126,3)</f>
        <v>26487</v>
      </c>
      <c r="P916" s="28">
        <f>VLOOKUP($B916,'[2]pop-2020-2023'!$I$5:$M$1126,4)</f>
        <v>26718</v>
      </c>
      <c r="Q916" s="30">
        <f>VLOOKUP($B916,'[2]pop-2020-2023'!$I$5:$M$1126,5)</f>
        <v>26924</v>
      </c>
      <c r="R916" s="29">
        <f>VLOOKUP($B916,'[3]Hogares total'!$D$5:$L$1126,6)</f>
        <v>8719</v>
      </c>
      <c r="S916" s="28">
        <f>VLOOKUP($B916,'[3]Hogares total'!$D$5:$L$1126,7)</f>
        <v>8911</v>
      </c>
      <c r="T916" s="28">
        <f>VLOOKUP($B916,'[3]Hogares total'!$D$5:$L$1126,8)</f>
        <v>9086</v>
      </c>
      <c r="U916" s="30">
        <f>VLOOKUP($B916,'[3]Hogares total'!$D$5:$L$1126,9)</f>
        <v>9261</v>
      </c>
      <c r="V916" s="29"/>
      <c r="W916" s="43">
        <f t="shared" si="104"/>
        <v>9.5141012572205232E-3</v>
      </c>
      <c r="X916" s="43">
        <f t="shared" si="105"/>
        <v>1.0030690919979041E-2</v>
      </c>
      <c r="Y916" s="47">
        <f t="shared" si="106"/>
        <v>7.5397414945773287E-3</v>
      </c>
      <c r="Z916" s="29"/>
      <c r="AA916" s="43">
        <f t="shared" si="107"/>
        <v>2.8279654359780047E-2</v>
      </c>
      <c r="AB916" s="43">
        <f t="shared" si="108"/>
        <v>2.9495927801012546E-2</v>
      </c>
      <c r="AC916" s="47">
        <f t="shared" si="109"/>
        <v>2.1919879062736205E-2</v>
      </c>
      <c r="AD916" t="str">
        <f t="shared" si="103"/>
        <v/>
      </c>
    </row>
    <row r="917" spans="2:30" x14ac:dyDescent="0.25">
      <c r="B917" s="9" t="s">
        <v>915</v>
      </c>
      <c r="C917" s="23" t="str">
        <f>VLOOKUP(B917,[2]Municipal!$C$15:$D$60549,2)</f>
        <v>Sabana de Torres</v>
      </c>
      <c r="D917" s="11">
        <f>VLOOKUP($B917,'[1]Sin Corporativo'!$Q$6:$AA$1115,2)</f>
        <v>768</v>
      </c>
      <c r="E917" s="10">
        <f>VLOOKUP($B917,'[1]Sin Corporativo'!$Q$6:$AA$1115,3)</f>
        <v>708</v>
      </c>
      <c r="F917" s="10">
        <f>VLOOKUP($B917,'[1]Sin Corporativo'!$Q$6:$AA$1115,4)</f>
        <v>843</v>
      </c>
      <c r="G917" s="12">
        <f>VLOOKUP($B917,'[1]Sin Corporativo'!$Q$6:$AA$1115,5)</f>
        <v>922</v>
      </c>
      <c r="H917" s="11">
        <f>VLOOKUP($B917,'[1]Sin Corporativo'!$Q$6:$AA$1115,6)</f>
        <v>925</v>
      </c>
      <c r="I917" s="10">
        <f>VLOOKUP($B917,'[1]Sin Corporativo'!$Q$6:$AA$1115,7)</f>
        <v>865</v>
      </c>
      <c r="J917" s="10">
        <f>VLOOKUP($B917,'[1]Sin Corporativo'!$Q$6:$AA$1115,8)</f>
        <v>841</v>
      </c>
      <c r="K917" s="7">
        <f>VLOOKUP($B917,'[1]Sin Corporativo'!$Q$6:$AA$1115,9)</f>
        <v>955</v>
      </c>
      <c r="L917" s="11">
        <f>VLOOKUP($B917,'[1]Sin Corporativo'!$Q$6:$AA$1115,10)</f>
        <v>1028</v>
      </c>
      <c r="M917" s="10">
        <f>VLOOKUP($B917,'[1]Sin Corporativo'!$Q$6:$AA$1115,11)</f>
        <v>1055</v>
      </c>
      <c r="N917" s="29">
        <f>VLOOKUP($B917,'[2]pop-2020-2023'!$I$5:$M$1126,2)</f>
        <v>33928</v>
      </c>
      <c r="O917" s="28">
        <f>VLOOKUP($B917,'[2]pop-2020-2023'!$I$5:$M$1126,3)</f>
        <v>34069</v>
      </c>
      <c r="P917" s="28">
        <f>VLOOKUP($B917,'[2]pop-2020-2023'!$I$5:$M$1126,4)</f>
        <v>34395</v>
      </c>
      <c r="Q917" s="30">
        <f>VLOOKUP($B917,'[2]pop-2020-2023'!$I$5:$M$1126,5)</f>
        <v>34690</v>
      </c>
      <c r="R917" s="29">
        <f>VLOOKUP($B917,'[3]Hogares total'!$D$5:$L$1126,6)</f>
        <v>11055</v>
      </c>
      <c r="S917" s="28">
        <f>VLOOKUP($B917,'[3]Hogares total'!$D$5:$L$1126,7)</f>
        <v>11320</v>
      </c>
      <c r="T917" s="28">
        <f>VLOOKUP($B917,'[3]Hogares total'!$D$5:$L$1126,8)</f>
        <v>11561</v>
      </c>
      <c r="U917" s="30">
        <f>VLOOKUP($B917,'[3]Hogares total'!$D$5:$L$1126,9)</f>
        <v>11805</v>
      </c>
      <c r="V917" s="29"/>
      <c r="W917" s="43">
        <f t="shared" si="104"/>
        <v>2.0781355484458013E-2</v>
      </c>
      <c r="X917" s="43">
        <f t="shared" si="105"/>
        <v>2.5149004215729031E-2</v>
      </c>
      <c r="Y917" s="47">
        <f t="shared" si="106"/>
        <v>3.0412222542519459E-2</v>
      </c>
      <c r="Z917" s="29"/>
      <c r="AA917" s="43">
        <f t="shared" si="107"/>
        <v>6.2544169611307418E-2</v>
      </c>
      <c r="AB917" s="43">
        <f t="shared" si="108"/>
        <v>7.4820517256292712E-2</v>
      </c>
      <c r="AC917" s="47">
        <f t="shared" si="109"/>
        <v>8.9368911478187207E-2</v>
      </c>
      <c r="AD917" t="str">
        <f t="shared" si="103"/>
        <v/>
      </c>
    </row>
    <row r="918" spans="2:30" x14ac:dyDescent="0.25">
      <c r="B918" s="9" t="s">
        <v>916</v>
      </c>
      <c r="C918" s="23" t="str">
        <f>VLOOKUP(B918,[2]Municipal!$C$15:$D$60549,2)</f>
        <v>San Andrés</v>
      </c>
      <c r="D918" s="11">
        <f>VLOOKUP($B918,'[1]Sin Corporativo'!$Q$6:$AA$1115,2)</f>
        <v>21</v>
      </c>
      <c r="E918" s="10">
        <f>VLOOKUP($B918,'[1]Sin Corporativo'!$Q$6:$AA$1115,3)</f>
        <v>21</v>
      </c>
      <c r="F918" s="10">
        <f>VLOOKUP($B918,'[1]Sin Corporativo'!$Q$6:$AA$1115,4)</f>
        <v>20</v>
      </c>
      <c r="G918" s="12">
        <f>VLOOKUP($B918,'[1]Sin Corporativo'!$Q$6:$AA$1115,5)</f>
        <v>5</v>
      </c>
      <c r="H918" s="11">
        <f>VLOOKUP($B918,'[1]Sin Corporativo'!$Q$6:$AA$1115,6)</f>
        <v>8</v>
      </c>
      <c r="I918" s="10">
        <f>VLOOKUP($B918,'[1]Sin Corporativo'!$Q$6:$AA$1115,7)</f>
        <v>3</v>
      </c>
      <c r="J918" s="10">
        <f>VLOOKUP($B918,'[1]Sin Corporativo'!$Q$6:$AA$1115,8)</f>
        <v>2</v>
      </c>
      <c r="K918" s="7">
        <f>VLOOKUP($B918,'[1]Sin Corporativo'!$Q$6:$AA$1115,9)</f>
        <v>2</v>
      </c>
      <c r="L918" s="11">
        <f>VLOOKUP($B918,'[1]Sin Corporativo'!$Q$6:$AA$1115,10)</f>
        <v>2</v>
      </c>
      <c r="M918" s="10">
        <f>VLOOKUP($B918,'[1]Sin Corporativo'!$Q$6:$AA$1115,11)</f>
        <v>437</v>
      </c>
      <c r="N918" s="29">
        <f>VLOOKUP($B918,'[2]pop-2020-2023'!$I$5:$M$1126,2)</f>
        <v>8893</v>
      </c>
      <c r="O918" s="28">
        <f>VLOOKUP($B918,'[2]pop-2020-2023'!$I$5:$M$1126,3)</f>
        <v>8929</v>
      </c>
      <c r="P918" s="28">
        <f>VLOOKUP($B918,'[2]pop-2020-2023'!$I$5:$M$1126,4)</f>
        <v>9001</v>
      </c>
      <c r="Q918" s="30">
        <f>VLOOKUP($B918,'[2]pop-2020-2023'!$I$5:$M$1126,5)</f>
        <v>9083</v>
      </c>
      <c r="R918" s="29">
        <f>VLOOKUP($B918,'[3]Hogares total'!$D$5:$L$1126,6)</f>
        <v>2937</v>
      </c>
      <c r="S918" s="28">
        <f>VLOOKUP($B918,'[3]Hogares total'!$D$5:$L$1126,7)</f>
        <v>3007</v>
      </c>
      <c r="T918" s="28">
        <f>VLOOKUP($B918,'[3]Hogares total'!$D$5:$L$1126,8)</f>
        <v>3068</v>
      </c>
      <c r="U918" s="30">
        <f>VLOOKUP($B918,'[3]Hogares total'!$D$5:$L$1126,9)</f>
        <v>3130</v>
      </c>
      <c r="V918" s="29"/>
      <c r="W918" s="43">
        <f t="shared" si="104"/>
        <v>2.3518871094187479E-3</v>
      </c>
      <c r="X918" s="43">
        <f t="shared" si="105"/>
        <v>3.3329630041106545E-4</v>
      </c>
      <c r="Y918" s="47">
        <f t="shared" si="106"/>
        <v>4.8111857315864801E-2</v>
      </c>
      <c r="Z918" s="29"/>
      <c r="AA918" s="43">
        <f t="shared" si="107"/>
        <v>6.9837046890588624E-3</v>
      </c>
      <c r="AB918" s="43">
        <f t="shared" si="108"/>
        <v>9.7783572359843554E-4</v>
      </c>
      <c r="AC918" s="47">
        <f t="shared" si="109"/>
        <v>0.13961661341853035</v>
      </c>
      <c r="AD918" t="str">
        <f t="shared" si="103"/>
        <v/>
      </c>
    </row>
    <row r="919" spans="2:30" x14ac:dyDescent="0.25">
      <c r="B919" s="9" t="s">
        <v>917</v>
      </c>
      <c r="C919" s="23" t="str">
        <f>VLOOKUP(B919,[2]Municipal!$C$15:$D$60549,2)</f>
        <v>San Benito</v>
      </c>
      <c r="D919" s="11">
        <f>VLOOKUP($B919,'[1]Sin Corporativo'!$Q$6:$AA$1115,2)</f>
        <v>5</v>
      </c>
      <c r="E919" s="10">
        <f>VLOOKUP($B919,'[1]Sin Corporativo'!$Q$6:$AA$1115,3)</f>
        <v>3</v>
      </c>
      <c r="F919" s="10">
        <f>VLOOKUP($B919,'[1]Sin Corporativo'!$Q$6:$AA$1115,4)</f>
        <v>2</v>
      </c>
      <c r="G919" s="12">
        <f>VLOOKUP($B919,'[1]Sin Corporativo'!$Q$6:$AA$1115,5)</f>
        <v>2</v>
      </c>
      <c r="H919" s="11">
        <f>VLOOKUP($B919,'[1]Sin Corporativo'!$Q$6:$AA$1115,6)</f>
        <v>1</v>
      </c>
      <c r="I919" s="10">
        <f>VLOOKUP($B919,'[1]Sin Corporativo'!$Q$6:$AA$1115,7)</f>
        <v>0</v>
      </c>
      <c r="J919" s="10">
        <f>VLOOKUP($B919,'[1]Sin Corporativo'!$Q$6:$AA$1115,8)</f>
        <v>0</v>
      </c>
      <c r="K919" s="7">
        <f>VLOOKUP($B919,'[1]Sin Corporativo'!$Q$6:$AA$1115,9)</f>
        <v>0</v>
      </c>
      <c r="L919" s="11">
        <f>VLOOKUP($B919,'[1]Sin Corporativo'!$Q$6:$AA$1115,10)</f>
        <v>0</v>
      </c>
      <c r="M919" s="10">
        <f>VLOOKUP($B919,'[1]Sin Corporativo'!$Q$6:$AA$1115,11)</f>
        <v>0</v>
      </c>
      <c r="N919" s="29">
        <f>VLOOKUP($B919,'[2]pop-2020-2023'!$I$5:$M$1126,2)</f>
        <v>2997</v>
      </c>
      <c r="O919" s="28">
        <f>VLOOKUP($B919,'[2]pop-2020-2023'!$I$5:$M$1126,3)</f>
        <v>2985</v>
      </c>
      <c r="P919" s="28">
        <f>VLOOKUP($B919,'[2]pop-2020-2023'!$I$5:$M$1126,4)</f>
        <v>3037</v>
      </c>
      <c r="Q919" s="30">
        <f>VLOOKUP($B919,'[2]pop-2020-2023'!$I$5:$M$1126,5)</f>
        <v>3055</v>
      </c>
      <c r="R919" s="29">
        <f>VLOOKUP($B919,'[3]Hogares total'!$D$5:$L$1126,6)</f>
        <v>1046</v>
      </c>
      <c r="S919" s="28">
        <f>VLOOKUP($B919,'[3]Hogares total'!$D$5:$L$1126,7)</f>
        <v>1069</v>
      </c>
      <c r="T919" s="28">
        <f>VLOOKUP($B919,'[3]Hogares total'!$D$5:$L$1126,8)</f>
        <v>1089</v>
      </c>
      <c r="U919" s="30">
        <f>VLOOKUP($B919,'[3]Hogares total'!$D$5:$L$1126,9)</f>
        <v>1109</v>
      </c>
      <c r="V919" s="29"/>
      <c r="W919" s="43">
        <f t="shared" si="104"/>
        <v>1.0050251256281408E-3</v>
      </c>
      <c r="X919" s="43">
        <f t="shared" si="105"/>
        <v>0</v>
      </c>
      <c r="Y919" s="47">
        <f t="shared" si="106"/>
        <v>0</v>
      </c>
      <c r="Z919" s="29"/>
      <c r="AA919" s="43">
        <f t="shared" si="107"/>
        <v>2.8063610851262861E-3</v>
      </c>
      <c r="AB919" s="43">
        <f t="shared" si="108"/>
        <v>0</v>
      </c>
      <c r="AC919" s="47">
        <f t="shared" si="109"/>
        <v>0</v>
      </c>
      <c r="AD919" t="str">
        <f t="shared" si="103"/>
        <v/>
      </c>
    </row>
    <row r="920" spans="2:30" x14ac:dyDescent="0.25">
      <c r="B920" s="9" t="s">
        <v>918</v>
      </c>
      <c r="C920" s="23" t="str">
        <f>VLOOKUP(B920,[2]Municipal!$C$15:$D$60549,2)</f>
        <v>San Gil</v>
      </c>
      <c r="D920" s="11">
        <f>VLOOKUP($B920,'[1]Sin Corporativo'!$Q$6:$AA$1115,2)</f>
        <v>7428</v>
      </c>
      <c r="E920" s="10">
        <f>VLOOKUP($B920,'[1]Sin Corporativo'!$Q$6:$AA$1115,3)</f>
        <v>7572</v>
      </c>
      <c r="F920" s="10">
        <f>VLOOKUP($B920,'[1]Sin Corporativo'!$Q$6:$AA$1115,4)</f>
        <v>6943</v>
      </c>
      <c r="G920" s="12">
        <f>VLOOKUP($B920,'[1]Sin Corporativo'!$Q$6:$AA$1115,5)</f>
        <v>8141</v>
      </c>
      <c r="H920" s="11">
        <f>VLOOKUP($B920,'[1]Sin Corporativo'!$Q$6:$AA$1115,6)</f>
        <v>9645</v>
      </c>
      <c r="I920" s="10">
        <f>VLOOKUP($B920,'[1]Sin Corporativo'!$Q$6:$AA$1115,7)</f>
        <v>10850</v>
      </c>
      <c r="J920" s="10">
        <f>VLOOKUP($B920,'[1]Sin Corporativo'!$Q$6:$AA$1115,8)</f>
        <v>9170</v>
      </c>
      <c r="K920" s="7">
        <f>VLOOKUP($B920,'[1]Sin Corporativo'!$Q$6:$AA$1115,9)</f>
        <v>8851</v>
      </c>
      <c r="L920" s="11">
        <f>VLOOKUP($B920,'[1]Sin Corporativo'!$Q$6:$AA$1115,10)</f>
        <v>8550</v>
      </c>
      <c r="M920" s="10">
        <f>VLOOKUP($B920,'[1]Sin Corporativo'!$Q$6:$AA$1115,11)</f>
        <v>8878</v>
      </c>
      <c r="N920" s="29">
        <f>VLOOKUP($B920,'[2]pop-2020-2023'!$I$5:$M$1126,2)</f>
        <v>60061</v>
      </c>
      <c r="O920" s="28">
        <f>VLOOKUP($B920,'[2]pop-2020-2023'!$I$5:$M$1126,3)</f>
        <v>61613</v>
      </c>
      <c r="P920" s="28">
        <f>VLOOKUP($B920,'[2]pop-2020-2023'!$I$5:$M$1126,4)</f>
        <v>62294</v>
      </c>
      <c r="Q920" s="30">
        <f>VLOOKUP($B920,'[2]pop-2020-2023'!$I$5:$M$1126,5)</f>
        <v>63009</v>
      </c>
      <c r="R920" s="29">
        <f>VLOOKUP($B920,'[3]Hogares total'!$D$5:$L$1126,6)</f>
        <v>20485</v>
      </c>
      <c r="S920" s="28">
        <f>VLOOKUP($B920,'[3]Hogares total'!$D$5:$L$1126,7)</f>
        <v>21012</v>
      </c>
      <c r="T920" s="28">
        <f>VLOOKUP($B920,'[3]Hogares total'!$D$5:$L$1126,8)</f>
        <v>21488</v>
      </c>
      <c r="U920" s="30">
        <f>VLOOKUP($B920,'[3]Hogares total'!$D$5:$L$1126,9)</f>
        <v>21963</v>
      </c>
      <c r="V920" s="29"/>
      <c r="W920" s="43">
        <f t="shared" si="104"/>
        <v>0.12289614204794443</v>
      </c>
      <c r="X920" s="43">
        <f t="shared" si="105"/>
        <v>0.17417407776029795</v>
      </c>
      <c r="Y920" s="47">
        <f t="shared" si="106"/>
        <v>0.14090050627688108</v>
      </c>
      <c r="Z920" s="29"/>
      <c r="AA920" s="43">
        <f t="shared" si="107"/>
        <v>0.36036550542547113</v>
      </c>
      <c r="AB920" s="43">
        <f t="shared" si="108"/>
        <v>0.50493298585256885</v>
      </c>
      <c r="AC920" s="47">
        <f t="shared" si="109"/>
        <v>0.40422528798433727</v>
      </c>
      <c r="AD920" t="str">
        <f t="shared" si="103"/>
        <v/>
      </c>
    </row>
    <row r="921" spans="2:30" x14ac:dyDescent="0.25">
      <c r="B921" s="9" t="s">
        <v>919</v>
      </c>
      <c r="C921" s="23" t="str">
        <f>VLOOKUP(B921,[2]Municipal!$C$15:$D$60549,2)</f>
        <v>San Joaquín</v>
      </c>
      <c r="D921" s="11">
        <f>VLOOKUP($B921,'[1]Sin Corporativo'!$Q$6:$AA$1115,2)</f>
        <v>4</v>
      </c>
      <c r="E921" s="10">
        <f>VLOOKUP($B921,'[1]Sin Corporativo'!$Q$6:$AA$1115,3)</f>
        <v>4</v>
      </c>
      <c r="F921" s="10">
        <f>VLOOKUP($B921,'[1]Sin Corporativo'!$Q$6:$AA$1115,4)</f>
        <v>4</v>
      </c>
      <c r="G921" s="12">
        <f>VLOOKUP($B921,'[1]Sin Corporativo'!$Q$6:$AA$1115,5)</f>
        <v>3</v>
      </c>
      <c r="H921" s="11">
        <f>VLOOKUP($B921,'[1]Sin Corporativo'!$Q$6:$AA$1115,6)</f>
        <v>2</v>
      </c>
      <c r="I921" s="10">
        <f>VLOOKUP($B921,'[1]Sin Corporativo'!$Q$6:$AA$1115,7)</f>
        <v>2</v>
      </c>
      <c r="J921" s="10">
        <f>VLOOKUP($B921,'[1]Sin Corporativo'!$Q$6:$AA$1115,8)</f>
        <v>1</v>
      </c>
      <c r="K921" s="7">
        <f>VLOOKUP($B921,'[1]Sin Corporativo'!$Q$6:$AA$1115,9)</f>
        <v>1</v>
      </c>
      <c r="L921" s="11">
        <f>VLOOKUP($B921,'[1]Sin Corporativo'!$Q$6:$AA$1115,10)</f>
        <v>1</v>
      </c>
      <c r="M921" s="10">
        <f>VLOOKUP($B921,'[1]Sin Corporativo'!$Q$6:$AA$1115,11)</f>
        <v>1</v>
      </c>
      <c r="N921" s="29">
        <f>VLOOKUP($B921,'[2]pop-2020-2023'!$I$5:$M$1126,2)</f>
        <v>2234</v>
      </c>
      <c r="O921" s="28">
        <f>VLOOKUP($B921,'[2]pop-2020-2023'!$I$5:$M$1126,3)</f>
        <v>2251</v>
      </c>
      <c r="P921" s="28">
        <f>VLOOKUP($B921,'[2]pop-2020-2023'!$I$5:$M$1126,4)</f>
        <v>2280</v>
      </c>
      <c r="Q921" s="30">
        <f>VLOOKUP($B921,'[2]pop-2020-2023'!$I$5:$M$1126,5)</f>
        <v>2301</v>
      </c>
      <c r="R921" s="29">
        <f>VLOOKUP($B921,'[3]Hogares total'!$D$5:$L$1126,6)</f>
        <v>763</v>
      </c>
      <c r="S921" s="28">
        <f>VLOOKUP($B921,'[3]Hogares total'!$D$5:$L$1126,7)</f>
        <v>780</v>
      </c>
      <c r="T921" s="28">
        <f>VLOOKUP($B921,'[3]Hogares total'!$D$5:$L$1126,8)</f>
        <v>797</v>
      </c>
      <c r="U921" s="30">
        <f>VLOOKUP($B921,'[3]Hogares total'!$D$5:$L$1126,9)</f>
        <v>812</v>
      </c>
      <c r="V921" s="29"/>
      <c r="W921" s="43">
        <f t="shared" si="104"/>
        <v>1.7769880053309639E-3</v>
      </c>
      <c r="X921" s="43">
        <f t="shared" si="105"/>
        <v>8.7719298245614037E-4</v>
      </c>
      <c r="Y921" s="47">
        <f t="shared" si="106"/>
        <v>4.3459365493263801E-4</v>
      </c>
      <c r="Z921" s="29"/>
      <c r="AA921" s="43">
        <f t="shared" si="107"/>
        <v>5.1282051282051282E-3</v>
      </c>
      <c r="AB921" s="43">
        <f t="shared" si="108"/>
        <v>2.509410288582183E-3</v>
      </c>
      <c r="AC921" s="47">
        <f t="shared" si="109"/>
        <v>1.2315270935960591E-3</v>
      </c>
      <c r="AD921" t="str">
        <f t="shared" si="103"/>
        <v/>
      </c>
    </row>
    <row r="922" spans="2:30" x14ac:dyDescent="0.25">
      <c r="B922" s="9" t="s">
        <v>920</v>
      </c>
      <c r="C922" s="23" t="str">
        <f>VLOOKUP(B922,[2]Municipal!$C$15:$D$60549,2)</f>
        <v>San José de Miranda</v>
      </c>
      <c r="D922" s="11">
        <f>VLOOKUP($B922,'[1]Sin Corporativo'!$Q$6:$AA$1115,2)</f>
        <v>128</v>
      </c>
      <c r="E922" s="10">
        <f>VLOOKUP($B922,'[1]Sin Corporativo'!$Q$6:$AA$1115,3)</f>
        <v>159</v>
      </c>
      <c r="F922" s="10">
        <f>VLOOKUP($B922,'[1]Sin Corporativo'!$Q$6:$AA$1115,4)</f>
        <v>165</v>
      </c>
      <c r="G922" s="12">
        <f>VLOOKUP($B922,'[1]Sin Corporativo'!$Q$6:$AA$1115,5)</f>
        <v>169</v>
      </c>
      <c r="H922" s="11">
        <f>VLOOKUP($B922,'[1]Sin Corporativo'!$Q$6:$AA$1115,6)</f>
        <v>168</v>
      </c>
      <c r="I922" s="10">
        <f>VLOOKUP($B922,'[1]Sin Corporativo'!$Q$6:$AA$1115,7)</f>
        <v>158</v>
      </c>
      <c r="J922" s="10">
        <f>VLOOKUP($B922,'[1]Sin Corporativo'!$Q$6:$AA$1115,8)</f>
        <v>171</v>
      </c>
      <c r="K922" s="7">
        <f>VLOOKUP($B922,'[1]Sin Corporativo'!$Q$6:$AA$1115,9)</f>
        <v>167</v>
      </c>
      <c r="L922" s="11">
        <f>VLOOKUP($B922,'[1]Sin Corporativo'!$Q$6:$AA$1115,10)</f>
        <v>167</v>
      </c>
      <c r="M922" s="10">
        <f>VLOOKUP($B922,'[1]Sin Corporativo'!$Q$6:$AA$1115,11)</f>
        <v>175</v>
      </c>
      <c r="N922" s="29">
        <f>VLOOKUP($B922,'[2]pop-2020-2023'!$I$5:$M$1126,2)</f>
        <v>4399</v>
      </c>
      <c r="O922" s="28">
        <f>VLOOKUP($B922,'[2]pop-2020-2023'!$I$5:$M$1126,3)</f>
        <v>4365</v>
      </c>
      <c r="P922" s="28">
        <f>VLOOKUP($B922,'[2]pop-2020-2023'!$I$5:$M$1126,4)</f>
        <v>4389</v>
      </c>
      <c r="Q922" s="30">
        <f>VLOOKUP($B922,'[2]pop-2020-2023'!$I$5:$M$1126,5)</f>
        <v>4429</v>
      </c>
      <c r="R922" s="29">
        <f>VLOOKUP($B922,'[3]Hogares total'!$D$5:$L$1126,6)</f>
        <v>1334</v>
      </c>
      <c r="S922" s="28">
        <f>VLOOKUP($B922,'[3]Hogares total'!$D$5:$L$1126,7)</f>
        <v>1364</v>
      </c>
      <c r="T922" s="28">
        <f>VLOOKUP($B922,'[3]Hogares total'!$D$5:$L$1126,8)</f>
        <v>1393</v>
      </c>
      <c r="U922" s="30">
        <f>VLOOKUP($B922,'[3]Hogares total'!$D$5:$L$1126,9)</f>
        <v>1419</v>
      </c>
      <c r="V922" s="29"/>
      <c r="W922" s="43">
        <f t="shared" si="104"/>
        <v>3.6426116838487975E-2</v>
      </c>
      <c r="X922" s="43">
        <f t="shared" si="105"/>
        <v>3.5999088630667579E-2</v>
      </c>
      <c r="Y922" s="47">
        <f t="shared" si="106"/>
        <v>3.9512305260781214E-2</v>
      </c>
      <c r="Z922" s="29"/>
      <c r="AA922" s="43">
        <f t="shared" si="107"/>
        <v>0.11656891495601172</v>
      </c>
      <c r="AB922" s="43">
        <f t="shared" si="108"/>
        <v>0.11342426417803302</v>
      </c>
      <c r="AC922" s="47">
        <f t="shared" si="109"/>
        <v>0.12332628611698379</v>
      </c>
      <c r="AD922" t="str">
        <f t="shared" si="103"/>
        <v/>
      </c>
    </row>
    <row r="923" spans="2:30" x14ac:dyDescent="0.25">
      <c r="B923" s="9" t="s">
        <v>921</v>
      </c>
      <c r="C923" s="23" t="str">
        <f>VLOOKUP(B923,[2]Municipal!$C$15:$D$60549,2)</f>
        <v>San Miguel</v>
      </c>
      <c r="D923" s="11">
        <f>VLOOKUP($B923,'[1]Sin Corporativo'!$Q$6:$AA$1115,2)</f>
        <v>23</v>
      </c>
      <c r="E923" s="10">
        <f>VLOOKUP($B923,'[1]Sin Corporativo'!$Q$6:$AA$1115,3)</f>
        <v>26</v>
      </c>
      <c r="F923" s="10">
        <f>VLOOKUP($B923,'[1]Sin Corporativo'!$Q$6:$AA$1115,4)</f>
        <v>23</v>
      </c>
      <c r="G923" s="12">
        <f>VLOOKUP($B923,'[1]Sin Corporativo'!$Q$6:$AA$1115,5)</f>
        <v>26</v>
      </c>
      <c r="H923" s="11">
        <f>VLOOKUP($B923,'[1]Sin Corporativo'!$Q$6:$AA$1115,6)</f>
        <v>28</v>
      </c>
      <c r="I923" s="10">
        <f>VLOOKUP($B923,'[1]Sin Corporativo'!$Q$6:$AA$1115,7)</f>
        <v>68</v>
      </c>
      <c r="J923" s="10">
        <f>VLOOKUP($B923,'[1]Sin Corporativo'!$Q$6:$AA$1115,8)</f>
        <v>26</v>
      </c>
      <c r="K923" s="7">
        <f>VLOOKUP($B923,'[1]Sin Corporativo'!$Q$6:$AA$1115,9)</f>
        <v>26</v>
      </c>
      <c r="L923" s="11">
        <f>VLOOKUP($B923,'[1]Sin Corporativo'!$Q$6:$AA$1115,10)</f>
        <v>30</v>
      </c>
      <c r="M923" s="10">
        <f>VLOOKUP($B923,'[1]Sin Corporativo'!$Q$6:$AA$1115,11)</f>
        <v>30</v>
      </c>
      <c r="N923" s="29">
        <f>VLOOKUP($B923,'[2]pop-2020-2023'!$I$5:$M$1126,2)</f>
        <v>2594</v>
      </c>
      <c r="O923" s="28">
        <f>VLOOKUP($B923,'[2]pop-2020-2023'!$I$5:$M$1126,3)</f>
        <v>2609</v>
      </c>
      <c r="P923" s="28">
        <f>VLOOKUP($B923,'[2]pop-2020-2023'!$I$5:$M$1126,4)</f>
        <v>2647</v>
      </c>
      <c r="Q923" s="30">
        <f>VLOOKUP($B923,'[2]pop-2020-2023'!$I$5:$M$1126,5)</f>
        <v>2661</v>
      </c>
      <c r="R923" s="29">
        <f>VLOOKUP($B923,'[3]Hogares total'!$D$5:$L$1126,6)</f>
        <v>835</v>
      </c>
      <c r="S923" s="28">
        <f>VLOOKUP($B923,'[3]Hogares total'!$D$5:$L$1126,7)</f>
        <v>854</v>
      </c>
      <c r="T923" s="28">
        <f>VLOOKUP($B923,'[3]Hogares total'!$D$5:$L$1126,8)</f>
        <v>872</v>
      </c>
      <c r="U923" s="30">
        <f>VLOOKUP($B923,'[3]Hogares total'!$D$5:$L$1126,9)</f>
        <v>890</v>
      </c>
      <c r="V923" s="29"/>
      <c r="W923" s="43">
        <f t="shared" si="104"/>
        <v>9.9655040245304714E-3</v>
      </c>
      <c r="X923" s="43">
        <f t="shared" si="105"/>
        <v>2.5689459765772572E-2</v>
      </c>
      <c r="Y923" s="47">
        <f t="shared" si="106"/>
        <v>1.1273957158962795E-2</v>
      </c>
      <c r="Z923" s="29"/>
      <c r="AA923" s="43">
        <f t="shared" si="107"/>
        <v>3.0444964871194378E-2</v>
      </c>
      <c r="AB923" s="43">
        <f t="shared" si="108"/>
        <v>7.7981651376146793E-2</v>
      </c>
      <c r="AC923" s="47">
        <f t="shared" si="109"/>
        <v>3.3707865168539325E-2</v>
      </c>
      <c r="AD923" t="str">
        <f t="shared" si="103"/>
        <v/>
      </c>
    </row>
    <row r="924" spans="2:30" x14ac:dyDescent="0.25">
      <c r="B924" s="9" t="s">
        <v>922</v>
      </c>
      <c r="C924" s="23" t="str">
        <f>VLOOKUP(B924,[2]Municipal!$C$15:$D$60549,2)</f>
        <v>San Vicente de Chucurí</v>
      </c>
      <c r="D924" s="11">
        <f>VLOOKUP($B924,'[1]Sin Corporativo'!$Q$6:$AA$1115,2)</f>
        <v>1919</v>
      </c>
      <c r="E924" s="10">
        <f>VLOOKUP($B924,'[1]Sin Corporativo'!$Q$6:$AA$1115,3)</f>
        <v>1881</v>
      </c>
      <c r="F924" s="10">
        <f>VLOOKUP($B924,'[1]Sin Corporativo'!$Q$6:$AA$1115,4)</f>
        <v>1513</v>
      </c>
      <c r="G924" s="12">
        <f>VLOOKUP($B924,'[1]Sin Corporativo'!$Q$6:$AA$1115,5)</f>
        <v>1495</v>
      </c>
      <c r="H924" s="11">
        <f>VLOOKUP($B924,'[1]Sin Corporativo'!$Q$6:$AA$1115,6)</f>
        <v>1874</v>
      </c>
      <c r="I924" s="10">
        <f>VLOOKUP($B924,'[1]Sin Corporativo'!$Q$6:$AA$1115,7)</f>
        <v>1415</v>
      </c>
      <c r="J924" s="10">
        <f>VLOOKUP($B924,'[1]Sin Corporativo'!$Q$6:$AA$1115,8)</f>
        <v>1706</v>
      </c>
      <c r="K924" s="7">
        <f>VLOOKUP($B924,'[1]Sin Corporativo'!$Q$6:$AA$1115,9)</f>
        <v>1809</v>
      </c>
      <c r="L924" s="11">
        <f>VLOOKUP($B924,'[1]Sin Corporativo'!$Q$6:$AA$1115,10)</f>
        <v>1550</v>
      </c>
      <c r="M924" s="10">
        <f>VLOOKUP($B924,'[1]Sin Corporativo'!$Q$6:$AA$1115,11)</f>
        <v>1499</v>
      </c>
      <c r="N924" s="29">
        <f>VLOOKUP($B924,'[2]pop-2020-2023'!$I$5:$M$1126,2)</f>
        <v>34836</v>
      </c>
      <c r="O924" s="28">
        <f>VLOOKUP($B924,'[2]pop-2020-2023'!$I$5:$M$1126,3)</f>
        <v>35408</v>
      </c>
      <c r="P924" s="28">
        <f>VLOOKUP($B924,'[2]pop-2020-2023'!$I$5:$M$1126,4)</f>
        <v>35827</v>
      </c>
      <c r="Q924" s="30">
        <f>VLOOKUP($B924,'[2]pop-2020-2023'!$I$5:$M$1126,5)</f>
        <v>36272</v>
      </c>
      <c r="R924" s="29">
        <f>VLOOKUP($B924,'[3]Hogares total'!$D$5:$L$1126,6)</f>
        <v>12044</v>
      </c>
      <c r="S924" s="28">
        <f>VLOOKUP($B924,'[3]Hogares total'!$D$5:$L$1126,7)</f>
        <v>12323</v>
      </c>
      <c r="T924" s="28">
        <f>VLOOKUP($B924,'[3]Hogares total'!$D$5:$L$1126,8)</f>
        <v>12574</v>
      </c>
      <c r="U924" s="30">
        <f>VLOOKUP($B924,'[3]Hogares total'!$D$5:$L$1126,9)</f>
        <v>12825</v>
      </c>
      <c r="V924" s="29"/>
      <c r="W924" s="43">
        <f t="shared" si="104"/>
        <v>5.3123587889742432E-2</v>
      </c>
      <c r="X924" s="43">
        <f t="shared" si="105"/>
        <v>3.9495352666983001E-2</v>
      </c>
      <c r="Y924" s="47">
        <f t="shared" si="106"/>
        <v>4.1326643140714603E-2</v>
      </c>
      <c r="Z924" s="29"/>
      <c r="AA924" s="43">
        <f t="shared" si="107"/>
        <v>0.15264140225594416</v>
      </c>
      <c r="AB924" s="43">
        <f t="shared" si="108"/>
        <v>0.11253379990456498</v>
      </c>
      <c r="AC924" s="47">
        <f t="shared" si="109"/>
        <v>0.11688109161793372</v>
      </c>
      <c r="AD924" t="str">
        <f t="shared" si="103"/>
        <v/>
      </c>
    </row>
    <row r="925" spans="2:30" x14ac:dyDescent="0.25">
      <c r="B925" s="9" t="s">
        <v>923</v>
      </c>
      <c r="C925" s="23" t="str">
        <f>VLOOKUP(B925,[2]Municipal!$C$15:$D$60549,2)</f>
        <v>Santa Bárbara</v>
      </c>
      <c r="D925" s="11">
        <f>VLOOKUP($B925,'[1]Sin Corporativo'!$Q$6:$AA$1115,2)</f>
        <v>15</v>
      </c>
      <c r="E925" s="10">
        <f>VLOOKUP($B925,'[1]Sin Corporativo'!$Q$6:$AA$1115,3)</f>
        <v>15</v>
      </c>
      <c r="F925" s="10">
        <f>VLOOKUP($B925,'[1]Sin Corporativo'!$Q$6:$AA$1115,4)</f>
        <v>14</v>
      </c>
      <c r="G925" s="12">
        <f>VLOOKUP($B925,'[1]Sin Corporativo'!$Q$6:$AA$1115,5)</f>
        <v>9</v>
      </c>
      <c r="H925" s="11">
        <f>VLOOKUP($B925,'[1]Sin Corporativo'!$Q$6:$AA$1115,6)</f>
        <v>242</v>
      </c>
      <c r="I925" s="10">
        <f>VLOOKUP($B925,'[1]Sin Corporativo'!$Q$6:$AA$1115,7)</f>
        <v>6</v>
      </c>
      <c r="J925" s="10">
        <f>VLOOKUP($B925,'[1]Sin Corporativo'!$Q$6:$AA$1115,8)</f>
        <v>5</v>
      </c>
      <c r="K925" s="7">
        <f>VLOOKUP($B925,'[1]Sin Corporativo'!$Q$6:$AA$1115,9)</f>
        <v>3</v>
      </c>
      <c r="L925" s="11">
        <f>VLOOKUP($B925,'[1]Sin Corporativo'!$Q$6:$AA$1115,10)</f>
        <v>2</v>
      </c>
      <c r="M925" s="10">
        <f>VLOOKUP($B925,'[1]Sin Corporativo'!$Q$6:$AA$1115,11)</f>
        <v>2</v>
      </c>
      <c r="N925" s="29">
        <f>VLOOKUP($B925,'[2]pop-2020-2023'!$I$5:$M$1126,2)</f>
        <v>2437</v>
      </c>
      <c r="O925" s="28">
        <f>VLOOKUP($B925,'[2]pop-2020-2023'!$I$5:$M$1126,3)</f>
        <v>2450</v>
      </c>
      <c r="P925" s="28">
        <f>VLOOKUP($B925,'[2]pop-2020-2023'!$I$5:$M$1126,4)</f>
        <v>2483</v>
      </c>
      <c r="Q925" s="30">
        <f>VLOOKUP($B925,'[2]pop-2020-2023'!$I$5:$M$1126,5)</f>
        <v>2496</v>
      </c>
      <c r="R925" s="29">
        <f>VLOOKUP($B925,'[3]Hogares total'!$D$5:$L$1126,6)</f>
        <v>798</v>
      </c>
      <c r="S925" s="28">
        <f>VLOOKUP($B925,'[3]Hogares total'!$D$5:$L$1126,7)</f>
        <v>816</v>
      </c>
      <c r="T925" s="28">
        <f>VLOOKUP($B925,'[3]Hogares total'!$D$5:$L$1126,8)</f>
        <v>831</v>
      </c>
      <c r="U925" s="30">
        <f>VLOOKUP($B925,'[3]Hogares total'!$D$5:$L$1126,9)</f>
        <v>849</v>
      </c>
      <c r="V925" s="29"/>
      <c r="W925" s="43">
        <f t="shared" si="104"/>
        <v>6.1224489795918364E-3</v>
      </c>
      <c r="X925" s="43">
        <f t="shared" si="105"/>
        <v>2.4164317358034634E-3</v>
      </c>
      <c r="Y925" s="47">
        <f t="shared" si="106"/>
        <v>8.0128205128205125E-4</v>
      </c>
      <c r="Z925" s="29"/>
      <c r="AA925" s="43">
        <f t="shared" si="107"/>
        <v>1.8382352941176471E-2</v>
      </c>
      <c r="AB925" s="43">
        <f t="shared" si="108"/>
        <v>7.2202166064981952E-3</v>
      </c>
      <c r="AC925" s="47">
        <f t="shared" si="109"/>
        <v>2.3557126030624262E-3</v>
      </c>
      <c r="AD925" t="str">
        <f t="shared" si="103"/>
        <v/>
      </c>
    </row>
    <row r="926" spans="2:30" x14ac:dyDescent="0.25">
      <c r="B926" s="9" t="s">
        <v>924</v>
      </c>
      <c r="C926" s="23" t="str">
        <f>VLOOKUP(B926,[2]Municipal!$C$15:$D$60549,2)</f>
        <v>Santa Helena del Opón</v>
      </c>
      <c r="D926" s="11">
        <f>VLOOKUP($B926,'[1]Sin Corporativo'!$Q$6:$AA$1115,2)</f>
        <v>8</v>
      </c>
      <c r="E926" s="10">
        <f>VLOOKUP($B926,'[1]Sin Corporativo'!$Q$6:$AA$1115,3)</f>
        <v>8</v>
      </c>
      <c r="F926" s="10">
        <f>VLOOKUP($B926,'[1]Sin Corporativo'!$Q$6:$AA$1115,4)</f>
        <v>8</v>
      </c>
      <c r="G926" s="12">
        <f>VLOOKUP($B926,'[1]Sin Corporativo'!$Q$6:$AA$1115,5)</f>
        <v>6</v>
      </c>
      <c r="H926" s="11">
        <f>VLOOKUP($B926,'[1]Sin Corporativo'!$Q$6:$AA$1115,6)</f>
        <v>3</v>
      </c>
      <c r="I926" s="10">
        <f>VLOOKUP($B926,'[1]Sin Corporativo'!$Q$6:$AA$1115,7)</f>
        <v>2</v>
      </c>
      <c r="J926" s="10">
        <f>VLOOKUP($B926,'[1]Sin Corporativo'!$Q$6:$AA$1115,8)</f>
        <v>2</v>
      </c>
      <c r="K926" s="7">
        <f>VLOOKUP($B926,'[1]Sin Corporativo'!$Q$6:$AA$1115,9)</f>
        <v>2</v>
      </c>
      <c r="L926" s="11">
        <f>VLOOKUP($B926,'[1]Sin Corporativo'!$Q$6:$AA$1115,10)</f>
        <v>2</v>
      </c>
      <c r="M926" s="10">
        <f>VLOOKUP($B926,'[1]Sin Corporativo'!$Q$6:$AA$1115,11)</f>
        <v>2</v>
      </c>
      <c r="N926" s="29">
        <f>VLOOKUP($B926,'[2]pop-2020-2023'!$I$5:$M$1126,2)</f>
        <v>3480</v>
      </c>
      <c r="O926" s="28">
        <f>VLOOKUP($B926,'[2]pop-2020-2023'!$I$5:$M$1126,3)</f>
        <v>3490</v>
      </c>
      <c r="P926" s="28">
        <f>VLOOKUP($B926,'[2]pop-2020-2023'!$I$5:$M$1126,4)</f>
        <v>3514</v>
      </c>
      <c r="Q926" s="30">
        <f>VLOOKUP($B926,'[2]pop-2020-2023'!$I$5:$M$1126,5)</f>
        <v>3548</v>
      </c>
      <c r="R926" s="29">
        <f>VLOOKUP($B926,'[3]Hogares total'!$D$5:$L$1126,6)</f>
        <v>1201</v>
      </c>
      <c r="S926" s="28">
        <f>VLOOKUP($B926,'[3]Hogares total'!$D$5:$L$1126,7)</f>
        <v>1227</v>
      </c>
      <c r="T926" s="28">
        <f>VLOOKUP($B926,'[3]Hogares total'!$D$5:$L$1126,8)</f>
        <v>1253</v>
      </c>
      <c r="U926" s="30">
        <f>VLOOKUP($B926,'[3]Hogares total'!$D$5:$L$1126,9)</f>
        <v>1277</v>
      </c>
      <c r="V926" s="29"/>
      <c r="W926" s="43">
        <f t="shared" si="104"/>
        <v>2.2922636103151861E-3</v>
      </c>
      <c r="X926" s="43">
        <f t="shared" si="105"/>
        <v>5.6915196357427435E-4</v>
      </c>
      <c r="Y926" s="47">
        <f t="shared" si="106"/>
        <v>5.6369785794813977E-4</v>
      </c>
      <c r="Z926" s="29"/>
      <c r="AA926" s="43">
        <f t="shared" si="107"/>
        <v>6.5199674001629989E-3</v>
      </c>
      <c r="AB926" s="43">
        <f t="shared" si="108"/>
        <v>1.5961691939345571E-3</v>
      </c>
      <c r="AC926" s="47">
        <f t="shared" si="109"/>
        <v>1.5661707126076742E-3</v>
      </c>
      <c r="AD926" t="str">
        <f t="shared" si="103"/>
        <v/>
      </c>
    </row>
    <row r="927" spans="2:30" x14ac:dyDescent="0.25">
      <c r="B927" s="9" t="s">
        <v>925</v>
      </c>
      <c r="C927" s="23" t="str">
        <f>VLOOKUP(B927,[2]Municipal!$C$15:$D$60549,2)</f>
        <v>Simacota</v>
      </c>
      <c r="D927" s="11">
        <f>VLOOKUP($B927,'[1]Sin Corporativo'!$Q$6:$AA$1115,2)</f>
        <v>27</v>
      </c>
      <c r="E927" s="10">
        <f>VLOOKUP($B927,'[1]Sin Corporativo'!$Q$6:$AA$1115,3)</f>
        <v>28</v>
      </c>
      <c r="F927" s="10">
        <f>VLOOKUP($B927,'[1]Sin Corporativo'!$Q$6:$AA$1115,4)</f>
        <v>21</v>
      </c>
      <c r="G927" s="12">
        <f>VLOOKUP($B927,'[1]Sin Corporativo'!$Q$6:$AA$1115,5)</f>
        <v>15</v>
      </c>
      <c r="H927" s="11">
        <f>VLOOKUP($B927,'[1]Sin Corporativo'!$Q$6:$AA$1115,6)</f>
        <v>12</v>
      </c>
      <c r="I927" s="10">
        <f>VLOOKUP($B927,'[1]Sin Corporativo'!$Q$6:$AA$1115,7)</f>
        <v>12</v>
      </c>
      <c r="J927" s="10">
        <f>VLOOKUP($B927,'[1]Sin Corporativo'!$Q$6:$AA$1115,8)</f>
        <v>10</v>
      </c>
      <c r="K927" s="7">
        <f>VLOOKUP($B927,'[1]Sin Corporativo'!$Q$6:$AA$1115,9)</f>
        <v>10</v>
      </c>
      <c r="L927" s="11">
        <f>VLOOKUP($B927,'[1]Sin Corporativo'!$Q$6:$AA$1115,10)</f>
        <v>8</v>
      </c>
      <c r="M927" s="10">
        <f>VLOOKUP($B927,'[1]Sin Corporativo'!$Q$6:$AA$1115,11)</f>
        <v>7</v>
      </c>
      <c r="N927" s="29">
        <f>VLOOKUP($B927,'[2]pop-2020-2023'!$I$5:$M$1126,2)</f>
        <v>10410</v>
      </c>
      <c r="O927" s="28">
        <f>VLOOKUP($B927,'[2]pop-2020-2023'!$I$5:$M$1126,3)</f>
        <v>10485</v>
      </c>
      <c r="P927" s="28">
        <f>VLOOKUP($B927,'[2]pop-2020-2023'!$I$5:$M$1126,4)</f>
        <v>10598</v>
      </c>
      <c r="Q927" s="30">
        <f>VLOOKUP($B927,'[2]pop-2020-2023'!$I$5:$M$1126,5)</f>
        <v>10706</v>
      </c>
      <c r="R927" s="29">
        <f>VLOOKUP($B927,'[3]Hogares total'!$D$5:$L$1126,6)</f>
        <v>3266</v>
      </c>
      <c r="S927" s="28">
        <f>VLOOKUP($B927,'[3]Hogares total'!$D$5:$L$1126,7)</f>
        <v>3343</v>
      </c>
      <c r="T927" s="28">
        <f>VLOOKUP($B927,'[3]Hogares total'!$D$5:$L$1126,8)</f>
        <v>3414</v>
      </c>
      <c r="U927" s="30">
        <f>VLOOKUP($B927,'[3]Hogares total'!$D$5:$L$1126,9)</f>
        <v>3484</v>
      </c>
      <c r="V927" s="29"/>
      <c r="W927" s="43">
        <f t="shared" si="104"/>
        <v>2.6704816404387222E-3</v>
      </c>
      <c r="X927" s="43">
        <f t="shared" si="105"/>
        <v>1.1322891111530478E-3</v>
      </c>
      <c r="Y927" s="47">
        <f t="shared" si="106"/>
        <v>6.5383896880254059E-4</v>
      </c>
      <c r="Z927" s="29"/>
      <c r="AA927" s="43">
        <f t="shared" si="107"/>
        <v>8.375710439724798E-3</v>
      </c>
      <c r="AB927" s="43">
        <f t="shared" si="108"/>
        <v>3.5149384885764497E-3</v>
      </c>
      <c r="AC927" s="47">
        <f t="shared" si="109"/>
        <v>2.0091848450057405E-3</v>
      </c>
      <c r="AD927" t="str">
        <f t="shared" si="103"/>
        <v/>
      </c>
    </row>
    <row r="928" spans="2:30" x14ac:dyDescent="0.25">
      <c r="B928" s="9" t="s">
        <v>926</v>
      </c>
      <c r="C928" s="23" t="str">
        <f>VLOOKUP(B928,[2]Municipal!$C$15:$D$60549,2)</f>
        <v>Socorro</v>
      </c>
      <c r="D928" s="11">
        <f>VLOOKUP($B928,'[1]Sin Corporativo'!$Q$6:$AA$1115,2)</f>
        <v>4297</v>
      </c>
      <c r="E928" s="10">
        <f>VLOOKUP($B928,'[1]Sin Corporativo'!$Q$6:$AA$1115,3)</f>
        <v>4289</v>
      </c>
      <c r="F928" s="10">
        <f>VLOOKUP($B928,'[1]Sin Corporativo'!$Q$6:$AA$1115,4)</f>
        <v>4146</v>
      </c>
      <c r="G928" s="12">
        <f>VLOOKUP($B928,'[1]Sin Corporativo'!$Q$6:$AA$1115,5)</f>
        <v>4013</v>
      </c>
      <c r="H928" s="11">
        <f>VLOOKUP($B928,'[1]Sin Corporativo'!$Q$6:$AA$1115,6)</f>
        <v>4050</v>
      </c>
      <c r="I928" s="10">
        <f>VLOOKUP($B928,'[1]Sin Corporativo'!$Q$6:$AA$1115,7)</f>
        <v>4355</v>
      </c>
      <c r="J928" s="10">
        <f>VLOOKUP($B928,'[1]Sin Corporativo'!$Q$6:$AA$1115,8)</f>
        <v>3913</v>
      </c>
      <c r="K928" s="7">
        <f>VLOOKUP($B928,'[1]Sin Corporativo'!$Q$6:$AA$1115,9)</f>
        <v>3720</v>
      </c>
      <c r="L928" s="11">
        <f>VLOOKUP($B928,'[1]Sin Corporativo'!$Q$6:$AA$1115,10)</f>
        <v>3342</v>
      </c>
      <c r="M928" s="10">
        <f>VLOOKUP($B928,'[1]Sin Corporativo'!$Q$6:$AA$1115,11)</f>
        <v>3133</v>
      </c>
      <c r="N928" s="29">
        <f>VLOOKUP($B928,'[2]pop-2020-2023'!$I$5:$M$1126,2)</f>
        <v>34103</v>
      </c>
      <c r="O928" s="28">
        <f>VLOOKUP($B928,'[2]pop-2020-2023'!$I$5:$M$1126,3)</f>
        <v>34837</v>
      </c>
      <c r="P928" s="28">
        <f>VLOOKUP($B928,'[2]pop-2020-2023'!$I$5:$M$1126,4)</f>
        <v>35208</v>
      </c>
      <c r="Q928" s="30">
        <f>VLOOKUP($B928,'[2]pop-2020-2023'!$I$5:$M$1126,5)</f>
        <v>35604</v>
      </c>
      <c r="R928" s="29">
        <f>VLOOKUP($B928,'[3]Hogares total'!$D$5:$L$1126,6)</f>
        <v>10599</v>
      </c>
      <c r="S928" s="28">
        <f>VLOOKUP($B928,'[3]Hogares total'!$D$5:$L$1126,7)</f>
        <v>10862</v>
      </c>
      <c r="T928" s="28">
        <f>VLOOKUP($B928,'[3]Hogares total'!$D$5:$L$1126,8)</f>
        <v>11101</v>
      </c>
      <c r="U928" s="30">
        <f>VLOOKUP($B928,'[3]Hogares total'!$D$5:$L$1126,9)</f>
        <v>11347</v>
      </c>
      <c r="V928" s="29"/>
      <c r="W928" s="43">
        <f t="shared" si="104"/>
        <v>0.12311622700002871</v>
      </c>
      <c r="X928" s="43">
        <f t="shared" si="105"/>
        <v>0.12369347875482845</v>
      </c>
      <c r="Y928" s="47">
        <f t="shared" si="106"/>
        <v>8.7995730816762166E-2</v>
      </c>
      <c r="Z928" s="29"/>
      <c r="AA928" s="43">
        <f t="shared" si="107"/>
        <v>0.39486282452587002</v>
      </c>
      <c r="AB928" s="43">
        <f t="shared" si="108"/>
        <v>0.3923069993694262</v>
      </c>
      <c r="AC928" s="47">
        <f t="shared" si="109"/>
        <v>0.27610822243764871</v>
      </c>
      <c r="AD928" t="str">
        <f t="shared" si="103"/>
        <v/>
      </c>
    </row>
    <row r="929" spans="2:30" x14ac:dyDescent="0.25">
      <c r="B929" s="9" t="s">
        <v>927</v>
      </c>
      <c r="C929" s="23" t="str">
        <f>VLOOKUP(B929,[2]Municipal!$C$15:$D$60549,2)</f>
        <v>Suaita</v>
      </c>
      <c r="D929" s="11">
        <f>VLOOKUP($B929,'[1]Sin Corporativo'!$Q$6:$AA$1115,2)</f>
        <v>16</v>
      </c>
      <c r="E929" s="10">
        <f>VLOOKUP($B929,'[1]Sin Corporativo'!$Q$6:$AA$1115,3)</f>
        <v>17</v>
      </c>
      <c r="F929" s="10">
        <f>VLOOKUP($B929,'[1]Sin Corporativo'!$Q$6:$AA$1115,4)</f>
        <v>16</v>
      </c>
      <c r="G929" s="12">
        <f>VLOOKUP($B929,'[1]Sin Corporativo'!$Q$6:$AA$1115,5)</f>
        <v>47</v>
      </c>
      <c r="H929" s="11">
        <f>VLOOKUP($B929,'[1]Sin Corporativo'!$Q$6:$AA$1115,6)</f>
        <v>45</v>
      </c>
      <c r="I929" s="10">
        <f>VLOOKUP($B929,'[1]Sin Corporativo'!$Q$6:$AA$1115,7)</f>
        <v>45</v>
      </c>
      <c r="J929" s="10">
        <f>VLOOKUP($B929,'[1]Sin Corporativo'!$Q$6:$AA$1115,8)</f>
        <v>95</v>
      </c>
      <c r="K929" s="7">
        <f>VLOOKUP($B929,'[1]Sin Corporativo'!$Q$6:$AA$1115,9)</f>
        <v>93</v>
      </c>
      <c r="L929" s="11">
        <f>VLOOKUP($B929,'[1]Sin Corporativo'!$Q$6:$AA$1115,10)</f>
        <v>115</v>
      </c>
      <c r="M929" s="10">
        <f>VLOOKUP($B929,'[1]Sin Corporativo'!$Q$6:$AA$1115,11)</f>
        <v>94</v>
      </c>
      <c r="N929" s="29">
        <f>VLOOKUP($B929,'[2]pop-2020-2023'!$I$5:$M$1126,2)</f>
        <v>10338</v>
      </c>
      <c r="O929" s="28">
        <f>VLOOKUP($B929,'[2]pop-2020-2023'!$I$5:$M$1126,3)</f>
        <v>10414</v>
      </c>
      <c r="P929" s="28">
        <f>VLOOKUP($B929,'[2]pop-2020-2023'!$I$5:$M$1126,4)</f>
        <v>10514</v>
      </c>
      <c r="Q929" s="30">
        <f>VLOOKUP($B929,'[2]pop-2020-2023'!$I$5:$M$1126,5)</f>
        <v>10592</v>
      </c>
      <c r="R929" s="29">
        <f>VLOOKUP($B929,'[3]Hogares total'!$D$5:$L$1126,6)</f>
        <v>3829</v>
      </c>
      <c r="S929" s="28">
        <f>VLOOKUP($B929,'[3]Hogares total'!$D$5:$L$1126,7)</f>
        <v>3916</v>
      </c>
      <c r="T929" s="28">
        <f>VLOOKUP($B929,'[3]Hogares total'!$D$5:$L$1126,8)</f>
        <v>3997</v>
      </c>
      <c r="U929" s="30">
        <f>VLOOKUP($B929,'[3]Hogares total'!$D$5:$L$1126,9)</f>
        <v>4078</v>
      </c>
      <c r="V929" s="29"/>
      <c r="W929" s="43">
        <f t="shared" si="104"/>
        <v>1.6324178989821393E-3</v>
      </c>
      <c r="X929" s="43">
        <f t="shared" si="105"/>
        <v>4.2800076089024161E-3</v>
      </c>
      <c r="Y929" s="47">
        <f t="shared" si="106"/>
        <v>8.874622356495469E-3</v>
      </c>
      <c r="Z929" s="29"/>
      <c r="AA929" s="43">
        <f t="shared" si="107"/>
        <v>4.3411644535240037E-3</v>
      </c>
      <c r="AB929" s="43">
        <f t="shared" si="108"/>
        <v>1.1258443832874656E-2</v>
      </c>
      <c r="AC929" s="47">
        <f t="shared" si="109"/>
        <v>2.3050514958312899E-2</v>
      </c>
      <c r="AD929" t="str">
        <f t="shared" si="103"/>
        <v/>
      </c>
    </row>
    <row r="930" spans="2:30" x14ac:dyDescent="0.25">
      <c r="B930" s="9" t="s">
        <v>928</v>
      </c>
      <c r="C930" s="23" t="str">
        <f>VLOOKUP(B930,[2]Municipal!$C$15:$D$60549,2)</f>
        <v>Sucre</v>
      </c>
      <c r="D930" s="11">
        <f>VLOOKUP($B930,'[1]Sin Corporativo'!$Q$6:$AA$1115,2)</f>
        <v>14</v>
      </c>
      <c r="E930" s="10">
        <f>VLOOKUP($B930,'[1]Sin Corporativo'!$Q$6:$AA$1115,3)</f>
        <v>16</v>
      </c>
      <c r="F930" s="10">
        <f>VLOOKUP($B930,'[1]Sin Corporativo'!$Q$6:$AA$1115,4)</f>
        <v>18</v>
      </c>
      <c r="G930" s="12">
        <f>VLOOKUP($B930,'[1]Sin Corporativo'!$Q$6:$AA$1115,5)</f>
        <v>17</v>
      </c>
      <c r="H930" s="11">
        <f>VLOOKUP($B930,'[1]Sin Corporativo'!$Q$6:$AA$1115,6)</f>
        <v>17</v>
      </c>
      <c r="I930" s="10">
        <f>VLOOKUP($B930,'[1]Sin Corporativo'!$Q$6:$AA$1115,7)</f>
        <v>11</v>
      </c>
      <c r="J930" s="10">
        <f>VLOOKUP($B930,'[1]Sin Corporativo'!$Q$6:$AA$1115,8)</f>
        <v>10</v>
      </c>
      <c r="K930" s="7">
        <f>VLOOKUP($B930,'[1]Sin Corporativo'!$Q$6:$AA$1115,9)</f>
        <v>9</v>
      </c>
      <c r="L930" s="11">
        <f>VLOOKUP($B930,'[1]Sin Corporativo'!$Q$6:$AA$1115,10)</f>
        <v>8</v>
      </c>
      <c r="M930" s="10">
        <f>VLOOKUP($B930,'[1]Sin Corporativo'!$Q$6:$AA$1115,11)</f>
        <v>20</v>
      </c>
      <c r="N930" s="29">
        <f>VLOOKUP($B930,'[2]pop-2020-2023'!$I$5:$M$1126,2)</f>
        <v>7379</v>
      </c>
      <c r="O930" s="28">
        <f>VLOOKUP($B930,'[2]pop-2020-2023'!$I$5:$M$1126,3)</f>
        <v>7396</v>
      </c>
      <c r="P930" s="28">
        <f>VLOOKUP($B930,'[2]pop-2020-2023'!$I$5:$M$1126,4)</f>
        <v>7484</v>
      </c>
      <c r="Q930" s="30">
        <f>VLOOKUP($B930,'[2]pop-2020-2023'!$I$5:$M$1126,5)</f>
        <v>7549</v>
      </c>
      <c r="R930" s="29">
        <f>VLOOKUP($B930,'[3]Hogares total'!$D$5:$L$1126,6)</f>
        <v>2352</v>
      </c>
      <c r="S930" s="28">
        <f>VLOOKUP($B930,'[3]Hogares total'!$D$5:$L$1126,7)</f>
        <v>2409</v>
      </c>
      <c r="T930" s="28">
        <f>VLOOKUP($B930,'[3]Hogares total'!$D$5:$L$1126,8)</f>
        <v>2462</v>
      </c>
      <c r="U930" s="30">
        <f>VLOOKUP($B930,'[3]Hogares total'!$D$5:$L$1126,9)</f>
        <v>2518</v>
      </c>
      <c r="V930" s="29"/>
      <c r="W930" s="43">
        <f t="shared" si="104"/>
        <v>2.163331530557058E-3</v>
      </c>
      <c r="X930" s="43">
        <f t="shared" si="105"/>
        <v>1.469802244788883E-3</v>
      </c>
      <c r="Y930" s="47">
        <f t="shared" si="106"/>
        <v>2.6493575307987814E-3</v>
      </c>
      <c r="Z930" s="29"/>
      <c r="AA930" s="43">
        <f t="shared" si="107"/>
        <v>6.6417600664176006E-3</v>
      </c>
      <c r="AB930" s="43">
        <f t="shared" si="108"/>
        <v>4.4679122664500409E-3</v>
      </c>
      <c r="AC930" s="47">
        <f t="shared" si="109"/>
        <v>7.9428117553613977E-3</v>
      </c>
      <c r="AD930" t="str">
        <f t="shared" si="103"/>
        <v/>
      </c>
    </row>
    <row r="931" spans="2:30" x14ac:dyDescent="0.25">
      <c r="B931" s="9" t="s">
        <v>929</v>
      </c>
      <c r="C931" s="23" t="str">
        <f>VLOOKUP(B931,[2]Municipal!$C$15:$D$60549,2)</f>
        <v>Suratá</v>
      </c>
      <c r="D931" s="11">
        <f>VLOOKUP($B931,'[1]Sin Corporativo'!$Q$6:$AA$1115,2)</f>
        <v>77</v>
      </c>
      <c r="E931" s="10">
        <f>VLOOKUP($B931,'[1]Sin Corporativo'!$Q$6:$AA$1115,3)</f>
        <v>70</v>
      </c>
      <c r="F931" s="10">
        <f>VLOOKUP($B931,'[1]Sin Corporativo'!$Q$6:$AA$1115,4)</f>
        <v>63</v>
      </c>
      <c r="G931" s="12">
        <f>VLOOKUP($B931,'[1]Sin Corporativo'!$Q$6:$AA$1115,5)</f>
        <v>59</v>
      </c>
      <c r="H931" s="11">
        <f>VLOOKUP($B931,'[1]Sin Corporativo'!$Q$6:$AA$1115,6)</f>
        <v>52</v>
      </c>
      <c r="I931" s="10">
        <f>VLOOKUP($B931,'[1]Sin Corporativo'!$Q$6:$AA$1115,7)</f>
        <v>53</v>
      </c>
      <c r="J931" s="10">
        <f>VLOOKUP($B931,'[1]Sin Corporativo'!$Q$6:$AA$1115,8)</f>
        <v>46</v>
      </c>
      <c r="K931" s="7">
        <f>VLOOKUP($B931,'[1]Sin Corporativo'!$Q$6:$AA$1115,9)</f>
        <v>40</v>
      </c>
      <c r="L931" s="11">
        <f>VLOOKUP($B931,'[1]Sin Corporativo'!$Q$6:$AA$1115,10)</f>
        <v>73</v>
      </c>
      <c r="M931" s="10">
        <f>VLOOKUP($B931,'[1]Sin Corporativo'!$Q$6:$AA$1115,11)</f>
        <v>37</v>
      </c>
      <c r="N931" s="29">
        <f>VLOOKUP($B931,'[2]pop-2020-2023'!$I$5:$M$1126,2)</f>
        <v>4039</v>
      </c>
      <c r="O931" s="28">
        <f>VLOOKUP($B931,'[2]pop-2020-2023'!$I$5:$M$1126,3)</f>
        <v>4042</v>
      </c>
      <c r="P931" s="28">
        <f>VLOOKUP($B931,'[2]pop-2020-2023'!$I$5:$M$1126,4)</f>
        <v>4069</v>
      </c>
      <c r="Q931" s="30">
        <f>VLOOKUP($B931,'[2]pop-2020-2023'!$I$5:$M$1126,5)</f>
        <v>4110</v>
      </c>
      <c r="R931" s="29">
        <f>VLOOKUP($B931,'[3]Hogares total'!$D$5:$L$1126,6)</f>
        <v>1260</v>
      </c>
      <c r="S931" s="28">
        <f>VLOOKUP($B931,'[3]Hogares total'!$D$5:$L$1126,7)</f>
        <v>1286</v>
      </c>
      <c r="T931" s="28">
        <f>VLOOKUP($B931,'[3]Hogares total'!$D$5:$L$1126,8)</f>
        <v>1313</v>
      </c>
      <c r="U931" s="30">
        <f>VLOOKUP($B931,'[3]Hogares total'!$D$5:$L$1126,9)</f>
        <v>1341</v>
      </c>
      <c r="V931" s="29"/>
      <c r="W931" s="43">
        <f t="shared" si="104"/>
        <v>1.7318159327065808E-2</v>
      </c>
      <c r="X931" s="43">
        <f t="shared" si="105"/>
        <v>1.3025313344802163E-2</v>
      </c>
      <c r="Y931" s="47">
        <f t="shared" si="106"/>
        <v>9.0024330900243307E-3</v>
      </c>
      <c r="Z931" s="29"/>
      <c r="AA931" s="43">
        <f t="shared" si="107"/>
        <v>5.4432348367029551E-2</v>
      </c>
      <c r="AB931" s="43">
        <f t="shared" si="108"/>
        <v>4.0365575019040367E-2</v>
      </c>
      <c r="AC931" s="47">
        <f t="shared" si="109"/>
        <v>2.7591349739000747E-2</v>
      </c>
      <c r="AD931" t="str">
        <f t="shared" si="103"/>
        <v/>
      </c>
    </row>
    <row r="932" spans="2:30" x14ac:dyDescent="0.25">
      <c r="B932" s="9" t="s">
        <v>930</v>
      </c>
      <c r="C932" s="23" t="str">
        <f>VLOOKUP(B932,[2]Municipal!$C$15:$D$60549,2)</f>
        <v>Tona</v>
      </c>
      <c r="D932" s="11">
        <f>VLOOKUP($B932,'[1]Sin Corporativo'!$Q$6:$AA$1115,2)</f>
        <v>276</v>
      </c>
      <c r="E932" s="10">
        <f>VLOOKUP($B932,'[1]Sin Corporativo'!$Q$6:$AA$1115,3)</f>
        <v>270</v>
      </c>
      <c r="F932" s="10">
        <f>VLOOKUP($B932,'[1]Sin Corporativo'!$Q$6:$AA$1115,4)</f>
        <v>163</v>
      </c>
      <c r="G932" s="12">
        <f>VLOOKUP($B932,'[1]Sin Corporativo'!$Q$6:$AA$1115,5)</f>
        <v>265</v>
      </c>
      <c r="H932" s="11">
        <f>VLOOKUP($B932,'[1]Sin Corporativo'!$Q$6:$AA$1115,6)</f>
        <v>177</v>
      </c>
      <c r="I932" s="10">
        <f>VLOOKUP($B932,'[1]Sin Corporativo'!$Q$6:$AA$1115,7)</f>
        <v>143</v>
      </c>
      <c r="J932" s="10">
        <f>VLOOKUP($B932,'[1]Sin Corporativo'!$Q$6:$AA$1115,8)</f>
        <v>125</v>
      </c>
      <c r="K932" s="7">
        <f>VLOOKUP($B932,'[1]Sin Corporativo'!$Q$6:$AA$1115,9)</f>
        <v>119</v>
      </c>
      <c r="L932" s="11">
        <f>VLOOKUP($B932,'[1]Sin Corporativo'!$Q$6:$AA$1115,10)</f>
        <v>99</v>
      </c>
      <c r="M932" s="10">
        <f>VLOOKUP($B932,'[1]Sin Corporativo'!$Q$6:$AA$1115,11)</f>
        <v>90</v>
      </c>
      <c r="N932" s="29">
        <f>VLOOKUP($B932,'[2]pop-2020-2023'!$I$5:$M$1126,2)</f>
        <v>7495</v>
      </c>
      <c r="O932" s="28">
        <f>VLOOKUP($B932,'[2]pop-2020-2023'!$I$5:$M$1126,3)</f>
        <v>7470</v>
      </c>
      <c r="P932" s="28">
        <f>VLOOKUP($B932,'[2]pop-2020-2023'!$I$5:$M$1126,4)</f>
        <v>7560</v>
      </c>
      <c r="Q932" s="30">
        <f>VLOOKUP($B932,'[2]pop-2020-2023'!$I$5:$M$1126,5)</f>
        <v>7602</v>
      </c>
      <c r="R932" s="29">
        <f>VLOOKUP($B932,'[3]Hogares total'!$D$5:$L$1126,6)</f>
        <v>2440</v>
      </c>
      <c r="S932" s="28">
        <f>VLOOKUP($B932,'[3]Hogares total'!$D$5:$L$1126,7)</f>
        <v>2498</v>
      </c>
      <c r="T932" s="28">
        <f>VLOOKUP($B932,'[3]Hogares total'!$D$5:$L$1126,8)</f>
        <v>2551</v>
      </c>
      <c r="U932" s="30">
        <f>VLOOKUP($B932,'[3]Hogares total'!$D$5:$L$1126,9)</f>
        <v>2608</v>
      </c>
      <c r="V932" s="29"/>
      <c r="W932" s="43">
        <f t="shared" si="104"/>
        <v>3.614457831325301E-2</v>
      </c>
      <c r="X932" s="43">
        <f t="shared" si="105"/>
        <v>1.8915343915343916E-2</v>
      </c>
      <c r="Y932" s="47">
        <f t="shared" si="106"/>
        <v>1.1838989739542225E-2</v>
      </c>
      <c r="Z932" s="29"/>
      <c r="AA932" s="43">
        <f t="shared" si="107"/>
        <v>0.10808646917534027</v>
      </c>
      <c r="AB932" s="43">
        <f t="shared" si="108"/>
        <v>5.6056448451587609E-2</v>
      </c>
      <c r="AC932" s="47">
        <f t="shared" si="109"/>
        <v>3.4509202453987732E-2</v>
      </c>
      <c r="AD932" t="str">
        <f t="shared" si="103"/>
        <v/>
      </c>
    </row>
    <row r="933" spans="2:30" x14ac:dyDescent="0.25">
      <c r="B933" s="9" t="s">
        <v>931</v>
      </c>
      <c r="C933" s="23" t="str">
        <f>VLOOKUP(B933,[2]Municipal!$C$15:$D$60549,2)</f>
        <v>Valle de San José</v>
      </c>
      <c r="D933" s="11">
        <f>VLOOKUP($B933,'[1]Sin Corporativo'!$Q$6:$AA$1115,2)</f>
        <v>9</v>
      </c>
      <c r="E933" s="10">
        <f>VLOOKUP($B933,'[1]Sin Corporativo'!$Q$6:$AA$1115,3)</f>
        <v>8</v>
      </c>
      <c r="F933" s="10">
        <f>VLOOKUP($B933,'[1]Sin Corporativo'!$Q$6:$AA$1115,4)</f>
        <v>8</v>
      </c>
      <c r="G933" s="12">
        <f>VLOOKUP($B933,'[1]Sin Corporativo'!$Q$6:$AA$1115,5)</f>
        <v>470</v>
      </c>
      <c r="H933" s="11">
        <f>VLOOKUP($B933,'[1]Sin Corporativo'!$Q$6:$AA$1115,6)</f>
        <v>523</v>
      </c>
      <c r="I933" s="10">
        <f>VLOOKUP($B933,'[1]Sin Corporativo'!$Q$6:$AA$1115,7)</f>
        <v>988</v>
      </c>
      <c r="J933" s="10">
        <f>VLOOKUP($B933,'[1]Sin Corporativo'!$Q$6:$AA$1115,8)</f>
        <v>498</v>
      </c>
      <c r="K933" s="7">
        <f>VLOOKUP($B933,'[1]Sin Corporativo'!$Q$6:$AA$1115,9)</f>
        <v>382</v>
      </c>
      <c r="L933" s="11">
        <f>VLOOKUP($B933,'[1]Sin Corporativo'!$Q$6:$AA$1115,10)</f>
        <v>227</v>
      </c>
      <c r="M933" s="10">
        <f>VLOOKUP($B933,'[1]Sin Corporativo'!$Q$6:$AA$1115,11)</f>
        <v>266</v>
      </c>
      <c r="N933" s="29">
        <f>VLOOKUP($B933,'[2]pop-2020-2023'!$I$5:$M$1126,2)</f>
        <v>6232</v>
      </c>
      <c r="O933" s="28">
        <f>VLOOKUP($B933,'[2]pop-2020-2023'!$I$5:$M$1126,3)</f>
        <v>6269</v>
      </c>
      <c r="P933" s="28">
        <f>VLOOKUP($B933,'[2]pop-2020-2023'!$I$5:$M$1126,4)</f>
        <v>6304</v>
      </c>
      <c r="Q933" s="30">
        <f>VLOOKUP($B933,'[2]pop-2020-2023'!$I$5:$M$1126,5)</f>
        <v>6379</v>
      </c>
      <c r="R933" s="29">
        <f>VLOOKUP($B933,'[3]Hogares total'!$D$5:$L$1126,6)</f>
        <v>2007</v>
      </c>
      <c r="S933" s="28">
        <f>VLOOKUP($B933,'[3]Hogares total'!$D$5:$L$1126,7)</f>
        <v>2053</v>
      </c>
      <c r="T933" s="28">
        <f>VLOOKUP($B933,'[3]Hogares total'!$D$5:$L$1126,8)</f>
        <v>2096</v>
      </c>
      <c r="U933" s="30">
        <f>VLOOKUP($B933,'[3]Hogares total'!$D$5:$L$1126,9)</f>
        <v>2139</v>
      </c>
      <c r="V933" s="29"/>
      <c r="W933" s="43">
        <f t="shared" si="104"/>
        <v>1.2761205933960759E-3</v>
      </c>
      <c r="X933" s="43">
        <f t="shared" si="105"/>
        <v>0.15672588832487311</v>
      </c>
      <c r="Y933" s="47">
        <f t="shared" si="106"/>
        <v>4.1699325913152535E-2</v>
      </c>
      <c r="Z933" s="29"/>
      <c r="AA933" s="43">
        <f t="shared" si="107"/>
        <v>3.8967364831953241E-3</v>
      </c>
      <c r="AB933" s="43">
        <f t="shared" si="108"/>
        <v>0.4713740458015267</v>
      </c>
      <c r="AC933" s="47">
        <f t="shared" si="109"/>
        <v>0.12435717625058439</v>
      </c>
      <c r="AD933" t="str">
        <f t="shared" si="103"/>
        <v/>
      </c>
    </row>
    <row r="934" spans="2:30" x14ac:dyDescent="0.25">
      <c r="B934" s="9" t="s">
        <v>932</v>
      </c>
      <c r="C934" s="23" t="str">
        <f>VLOOKUP(B934,[2]Municipal!$C$15:$D$60549,2)</f>
        <v>Vélez</v>
      </c>
      <c r="D934" s="11">
        <f>VLOOKUP($B934,'[1]Sin Corporativo'!$Q$6:$AA$1115,2)</f>
        <v>658</v>
      </c>
      <c r="E934" s="10">
        <f>VLOOKUP($B934,'[1]Sin Corporativo'!$Q$6:$AA$1115,3)</f>
        <v>657</v>
      </c>
      <c r="F934" s="10">
        <f>VLOOKUP($B934,'[1]Sin Corporativo'!$Q$6:$AA$1115,4)</f>
        <v>778</v>
      </c>
      <c r="G934" s="12">
        <f>VLOOKUP($B934,'[1]Sin Corporativo'!$Q$6:$AA$1115,5)</f>
        <v>771</v>
      </c>
      <c r="H934" s="11">
        <f>VLOOKUP($B934,'[1]Sin Corporativo'!$Q$6:$AA$1115,6)</f>
        <v>782</v>
      </c>
      <c r="I934" s="10">
        <f>VLOOKUP($B934,'[1]Sin Corporativo'!$Q$6:$AA$1115,7)</f>
        <v>768</v>
      </c>
      <c r="J934" s="10">
        <f>VLOOKUP($B934,'[1]Sin Corporativo'!$Q$6:$AA$1115,8)</f>
        <v>438</v>
      </c>
      <c r="K934" s="7">
        <f>VLOOKUP($B934,'[1]Sin Corporativo'!$Q$6:$AA$1115,9)</f>
        <v>1206</v>
      </c>
      <c r="L934" s="11">
        <f>VLOOKUP($B934,'[1]Sin Corporativo'!$Q$6:$AA$1115,10)</f>
        <v>1389</v>
      </c>
      <c r="M934" s="10">
        <f>VLOOKUP($B934,'[1]Sin Corporativo'!$Q$6:$AA$1115,11)</f>
        <v>649</v>
      </c>
      <c r="N934" s="29">
        <f>VLOOKUP($B934,'[2]pop-2020-2023'!$I$5:$M$1126,2)</f>
        <v>25334</v>
      </c>
      <c r="O934" s="28">
        <f>VLOOKUP($B934,'[2]pop-2020-2023'!$I$5:$M$1126,3)</f>
        <v>25586</v>
      </c>
      <c r="P934" s="28">
        <f>VLOOKUP($B934,'[2]pop-2020-2023'!$I$5:$M$1126,4)</f>
        <v>25857</v>
      </c>
      <c r="Q934" s="30">
        <f>VLOOKUP($B934,'[2]pop-2020-2023'!$I$5:$M$1126,5)</f>
        <v>26109</v>
      </c>
      <c r="R934" s="29">
        <f>VLOOKUP($B934,'[3]Hogares total'!$D$5:$L$1126,6)</f>
        <v>9019</v>
      </c>
      <c r="S934" s="28">
        <f>VLOOKUP($B934,'[3]Hogares total'!$D$5:$L$1126,7)</f>
        <v>9221</v>
      </c>
      <c r="T934" s="28">
        <f>VLOOKUP($B934,'[3]Hogares total'!$D$5:$L$1126,8)</f>
        <v>9403</v>
      </c>
      <c r="U934" s="30">
        <f>VLOOKUP($B934,'[3]Hogares total'!$D$5:$L$1126,9)</f>
        <v>9585</v>
      </c>
      <c r="V934" s="29"/>
      <c r="W934" s="43">
        <f t="shared" si="104"/>
        <v>2.5678105213788792E-2</v>
      </c>
      <c r="X934" s="43">
        <f t="shared" si="105"/>
        <v>2.9701821557025176E-2</v>
      </c>
      <c r="Y934" s="47">
        <f t="shared" si="106"/>
        <v>2.4857328890420926E-2</v>
      </c>
      <c r="Z934" s="29"/>
      <c r="AA934" s="43">
        <f t="shared" si="107"/>
        <v>7.125040668040343E-2</v>
      </c>
      <c r="AB934" s="43">
        <f t="shared" si="108"/>
        <v>8.167606083164948E-2</v>
      </c>
      <c r="AC934" s="47">
        <f t="shared" si="109"/>
        <v>6.7709963484611377E-2</v>
      </c>
      <c r="AD934" t="str">
        <f t="shared" si="103"/>
        <v/>
      </c>
    </row>
    <row r="935" spans="2:30" x14ac:dyDescent="0.25">
      <c r="B935" s="9" t="s">
        <v>933</v>
      </c>
      <c r="C935" s="23" t="str">
        <f>VLOOKUP(B935,[2]Municipal!$C$15:$D$60549,2)</f>
        <v>Vetas</v>
      </c>
      <c r="D935" s="11">
        <f>VLOOKUP($B935,'[1]Sin Corporativo'!$Q$6:$AA$1115,2)</f>
        <v>71</v>
      </c>
      <c r="E935" s="10">
        <f>VLOOKUP($B935,'[1]Sin Corporativo'!$Q$6:$AA$1115,3)</f>
        <v>100</v>
      </c>
      <c r="F935" s="10">
        <f>VLOOKUP($B935,'[1]Sin Corporativo'!$Q$6:$AA$1115,4)</f>
        <v>126</v>
      </c>
      <c r="G935" s="12">
        <f>VLOOKUP($B935,'[1]Sin Corporativo'!$Q$6:$AA$1115,5)</f>
        <v>117</v>
      </c>
      <c r="H935" s="11">
        <f>VLOOKUP($B935,'[1]Sin Corporativo'!$Q$6:$AA$1115,6)</f>
        <v>98</v>
      </c>
      <c r="I935" s="10">
        <f>VLOOKUP($B935,'[1]Sin Corporativo'!$Q$6:$AA$1115,7)</f>
        <v>91</v>
      </c>
      <c r="J935" s="10">
        <f>VLOOKUP($B935,'[1]Sin Corporativo'!$Q$6:$AA$1115,8)</f>
        <v>91</v>
      </c>
      <c r="K935" s="7">
        <f>VLOOKUP($B935,'[1]Sin Corporativo'!$Q$6:$AA$1115,9)</f>
        <v>90</v>
      </c>
      <c r="L935" s="11">
        <f>VLOOKUP($B935,'[1]Sin Corporativo'!$Q$6:$AA$1115,10)</f>
        <v>85</v>
      </c>
      <c r="M935" s="10">
        <f>VLOOKUP($B935,'[1]Sin Corporativo'!$Q$6:$AA$1115,11)</f>
        <v>19</v>
      </c>
      <c r="N935" s="29">
        <f>VLOOKUP($B935,'[2]pop-2020-2023'!$I$5:$M$1126,2)</f>
        <v>2248</v>
      </c>
      <c r="O935" s="28">
        <f>VLOOKUP($B935,'[2]pop-2020-2023'!$I$5:$M$1126,3)</f>
        <v>2285</v>
      </c>
      <c r="P935" s="28">
        <f>VLOOKUP($B935,'[2]pop-2020-2023'!$I$5:$M$1126,4)</f>
        <v>2319</v>
      </c>
      <c r="Q935" s="30">
        <f>VLOOKUP($B935,'[2]pop-2020-2023'!$I$5:$M$1126,5)</f>
        <v>2322</v>
      </c>
      <c r="R935" s="29">
        <f>VLOOKUP($B935,'[3]Hogares total'!$D$5:$L$1126,6)</f>
        <v>697</v>
      </c>
      <c r="S935" s="28">
        <f>VLOOKUP($B935,'[3]Hogares total'!$D$5:$L$1126,7)</f>
        <v>711</v>
      </c>
      <c r="T935" s="28">
        <f>VLOOKUP($B935,'[3]Hogares total'!$D$5:$L$1126,8)</f>
        <v>724</v>
      </c>
      <c r="U935" s="30">
        <f>VLOOKUP($B935,'[3]Hogares total'!$D$5:$L$1126,9)</f>
        <v>739</v>
      </c>
      <c r="V935" s="29"/>
      <c r="W935" s="43">
        <f t="shared" si="104"/>
        <v>4.3763676148796497E-2</v>
      </c>
      <c r="X935" s="43">
        <f t="shared" si="105"/>
        <v>3.9241052177662786E-2</v>
      </c>
      <c r="Y935" s="47">
        <f t="shared" si="106"/>
        <v>8.1826012058570201E-3</v>
      </c>
      <c r="Z935" s="29"/>
      <c r="AA935" s="43">
        <f t="shared" si="107"/>
        <v>0.14064697609001406</v>
      </c>
      <c r="AB935" s="43">
        <f t="shared" si="108"/>
        <v>0.12569060773480664</v>
      </c>
      <c r="AC935" s="47">
        <f t="shared" si="109"/>
        <v>2.571041948579161E-2</v>
      </c>
      <c r="AD935" t="str">
        <f t="shared" si="103"/>
        <v/>
      </c>
    </row>
    <row r="936" spans="2:30" x14ac:dyDescent="0.25">
      <c r="B936" s="9" t="s">
        <v>934</v>
      </c>
      <c r="C936" s="23" t="str">
        <f>VLOOKUP(B936,[2]Municipal!$C$15:$D$60549,2)</f>
        <v>Villanueva</v>
      </c>
      <c r="D936" s="11">
        <f>VLOOKUP($B936,'[1]Sin Corporativo'!$Q$6:$AA$1115,2)</f>
        <v>490</v>
      </c>
      <c r="E936" s="10">
        <f>VLOOKUP($B936,'[1]Sin Corporativo'!$Q$6:$AA$1115,3)</f>
        <v>434</v>
      </c>
      <c r="F936" s="10">
        <f>VLOOKUP($B936,'[1]Sin Corporativo'!$Q$6:$AA$1115,4)</f>
        <v>838</v>
      </c>
      <c r="G936" s="12">
        <f>VLOOKUP($B936,'[1]Sin Corporativo'!$Q$6:$AA$1115,5)</f>
        <v>11</v>
      </c>
      <c r="H936" s="11">
        <f>VLOOKUP($B936,'[1]Sin Corporativo'!$Q$6:$AA$1115,6)</f>
        <v>52</v>
      </c>
      <c r="I936" s="10">
        <f>VLOOKUP($B936,'[1]Sin Corporativo'!$Q$6:$AA$1115,7)</f>
        <v>7</v>
      </c>
      <c r="J936" s="10">
        <f>VLOOKUP($B936,'[1]Sin Corporativo'!$Q$6:$AA$1115,8)</f>
        <v>25</v>
      </c>
      <c r="K936" s="7">
        <f>VLOOKUP($B936,'[1]Sin Corporativo'!$Q$6:$AA$1115,9)</f>
        <v>26</v>
      </c>
      <c r="L936" s="11">
        <f>VLOOKUP($B936,'[1]Sin Corporativo'!$Q$6:$AA$1115,10)</f>
        <v>0</v>
      </c>
      <c r="M936" s="10">
        <f>VLOOKUP($B936,'[1]Sin Corporativo'!$Q$6:$AA$1115,11)</f>
        <v>42</v>
      </c>
      <c r="N936" s="29">
        <f>VLOOKUP($B936,'[2]pop-2020-2023'!$I$5:$M$1126,2)</f>
        <v>8342</v>
      </c>
      <c r="O936" s="28">
        <f>VLOOKUP($B936,'[2]pop-2020-2023'!$I$5:$M$1126,3)</f>
        <v>8538</v>
      </c>
      <c r="P936" s="28">
        <f>VLOOKUP($B936,'[2]pop-2020-2023'!$I$5:$M$1126,4)</f>
        <v>8625</v>
      </c>
      <c r="Q936" s="30">
        <f>VLOOKUP($B936,'[2]pop-2020-2023'!$I$5:$M$1126,5)</f>
        <v>8740</v>
      </c>
      <c r="R936" s="29">
        <f>VLOOKUP($B936,'[3]Hogares total'!$D$5:$L$1126,6)</f>
        <v>2549</v>
      </c>
      <c r="S936" s="28">
        <f>VLOOKUP($B936,'[3]Hogares total'!$D$5:$L$1126,7)</f>
        <v>2610</v>
      </c>
      <c r="T936" s="28">
        <f>VLOOKUP($B936,'[3]Hogares total'!$D$5:$L$1126,8)</f>
        <v>2665</v>
      </c>
      <c r="U936" s="30">
        <f>VLOOKUP($B936,'[3]Hogares total'!$D$5:$L$1126,9)</f>
        <v>2722</v>
      </c>
      <c r="V936" s="29"/>
      <c r="W936" s="43">
        <f t="shared" si="104"/>
        <v>5.0831576481611622E-2</v>
      </c>
      <c r="X936" s="43">
        <f t="shared" si="105"/>
        <v>8.1159420289855073E-4</v>
      </c>
      <c r="Y936" s="47">
        <f t="shared" si="106"/>
        <v>4.8054919908466819E-3</v>
      </c>
      <c r="Z936" s="29"/>
      <c r="AA936" s="43">
        <f t="shared" si="107"/>
        <v>0.16628352490421455</v>
      </c>
      <c r="AB936" s="43">
        <f t="shared" si="108"/>
        <v>2.6266416510318949E-3</v>
      </c>
      <c r="AC936" s="47">
        <f t="shared" si="109"/>
        <v>1.5429831006612785E-2</v>
      </c>
      <c r="AD936" t="str">
        <f t="shared" si="103"/>
        <v/>
      </c>
    </row>
    <row r="937" spans="2:30" x14ac:dyDescent="0.25">
      <c r="B937" s="9" t="s">
        <v>935</v>
      </c>
      <c r="C937" s="23" t="str">
        <f>VLOOKUP(B937,[2]Municipal!$C$15:$D$60549,2)</f>
        <v>Zapatoca</v>
      </c>
      <c r="D937" s="11">
        <f>VLOOKUP($B937,'[1]Sin Corporativo'!$Q$6:$AA$1115,2)</f>
        <v>17</v>
      </c>
      <c r="E937" s="10">
        <f>VLOOKUP($B937,'[1]Sin Corporativo'!$Q$6:$AA$1115,3)</f>
        <v>14</v>
      </c>
      <c r="F937" s="10">
        <f>VLOOKUP($B937,'[1]Sin Corporativo'!$Q$6:$AA$1115,4)</f>
        <v>11</v>
      </c>
      <c r="G937" s="12">
        <f>VLOOKUP($B937,'[1]Sin Corporativo'!$Q$6:$AA$1115,5)</f>
        <v>9</v>
      </c>
      <c r="H937" s="11">
        <f>VLOOKUP($B937,'[1]Sin Corporativo'!$Q$6:$AA$1115,6)</f>
        <v>753</v>
      </c>
      <c r="I937" s="10">
        <f>VLOOKUP($B937,'[1]Sin Corporativo'!$Q$6:$AA$1115,7)</f>
        <v>771</v>
      </c>
      <c r="J937" s="10">
        <f>VLOOKUP($B937,'[1]Sin Corporativo'!$Q$6:$AA$1115,8)</f>
        <v>716</v>
      </c>
      <c r="K937" s="7">
        <f>VLOOKUP($B937,'[1]Sin Corporativo'!$Q$6:$AA$1115,9)</f>
        <v>734</v>
      </c>
      <c r="L937" s="11">
        <f>VLOOKUP($B937,'[1]Sin Corporativo'!$Q$6:$AA$1115,10)</f>
        <v>543</v>
      </c>
      <c r="M937" s="10">
        <f>VLOOKUP($B937,'[1]Sin Corporativo'!$Q$6:$AA$1115,11)</f>
        <v>542</v>
      </c>
      <c r="N937" s="29">
        <f>VLOOKUP($B937,'[2]pop-2020-2023'!$I$5:$M$1126,2)</f>
        <v>9722</v>
      </c>
      <c r="O937" s="28">
        <f>VLOOKUP($B937,'[2]pop-2020-2023'!$I$5:$M$1126,3)</f>
        <v>9746</v>
      </c>
      <c r="P937" s="28">
        <f>VLOOKUP($B937,'[2]pop-2020-2023'!$I$5:$M$1126,4)</f>
        <v>9845</v>
      </c>
      <c r="Q937" s="30">
        <f>VLOOKUP($B937,'[2]pop-2020-2023'!$I$5:$M$1126,5)</f>
        <v>9925</v>
      </c>
      <c r="R937" s="29">
        <f>VLOOKUP($B937,'[3]Hogares total'!$D$5:$L$1126,6)</f>
        <v>3096</v>
      </c>
      <c r="S937" s="28">
        <f>VLOOKUP($B937,'[3]Hogares total'!$D$5:$L$1126,7)</f>
        <v>3168</v>
      </c>
      <c r="T937" s="28">
        <f>VLOOKUP($B937,'[3]Hogares total'!$D$5:$L$1126,8)</f>
        <v>3233</v>
      </c>
      <c r="U937" s="30">
        <f>VLOOKUP($B937,'[3]Hogares total'!$D$5:$L$1126,9)</f>
        <v>3302</v>
      </c>
      <c r="V937" s="29"/>
      <c r="W937" s="43">
        <f t="shared" si="104"/>
        <v>1.4364867638005335E-3</v>
      </c>
      <c r="X937" s="43">
        <f t="shared" si="105"/>
        <v>7.8313864906043681E-2</v>
      </c>
      <c r="Y937" s="47">
        <f t="shared" si="106"/>
        <v>5.4609571788413101E-2</v>
      </c>
      <c r="Z937" s="29"/>
      <c r="AA937" s="43">
        <f t="shared" si="107"/>
        <v>4.419191919191919E-3</v>
      </c>
      <c r="AB937" s="43">
        <f t="shared" si="108"/>
        <v>0.2384781936282091</v>
      </c>
      <c r="AC937" s="47">
        <f t="shared" si="109"/>
        <v>0.16414294367050272</v>
      </c>
      <c r="AD937" t="str">
        <f t="shared" si="103"/>
        <v/>
      </c>
    </row>
    <row r="938" spans="2:30" x14ac:dyDescent="0.25">
      <c r="B938" s="9" t="s">
        <v>936</v>
      </c>
      <c r="C938" s="23" t="str">
        <f>VLOOKUP(B938,[2]Municipal!$C$15:$D$60549,2)</f>
        <v>Sincelejo</v>
      </c>
      <c r="D938" s="11">
        <f>VLOOKUP($B938,'[1]Sin Corporativo'!$Q$6:$AA$1115,2)</f>
        <v>40080</v>
      </c>
      <c r="E938" s="10">
        <f>VLOOKUP($B938,'[1]Sin Corporativo'!$Q$6:$AA$1115,3)</f>
        <v>39560</v>
      </c>
      <c r="F938" s="10">
        <f>VLOOKUP($B938,'[1]Sin Corporativo'!$Q$6:$AA$1115,4)</f>
        <v>39784</v>
      </c>
      <c r="G938" s="12">
        <f>VLOOKUP($B938,'[1]Sin Corporativo'!$Q$6:$AA$1115,5)</f>
        <v>39980</v>
      </c>
      <c r="H938" s="11">
        <f>VLOOKUP($B938,'[1]Sin Corporativo'!$Q$6:$AA$1115,6)</f>
        <v>40515</v>
      </c>
      <c r="I938" s="10">
        <f>VLOOKUP($B938,'[1]Sin Corporativo'!$Q$6:$AA$1115,7)</f>
        <v>40861</v>
      </c>
      <c r="J938" s="10">
        <f>VLOOKUP($B938,'[1]Sin Corporativo'!$Q$6:$AA$1115,8)</f>
        <v>40903</v>
      </c>
      <c r="K938" s="7">
        <f>VLOOKUP($B938,'[1]Sin Corporativo'!$Q$6:$AA$1115,9)</f>
        <v>41308</v>
      </c>
      <c r="L938" s="11">
        <f>VLOOKUP($B938,'[1]Sin Corporativo'!$Q$6:$AA$1115,10)</f>
        <v>41136</v>
      </c>
      <c r="M938" s="10">
        <f>VLOOKUP($B938,'[1]Sin Corporativo'!$Q$6:$AA$1115,11)</f>
        <v>42063</v>
      </c>
      <c r="N938" s="29">
        <f>VLOOKUP($B938,'[2]pop-2020-2023'!$I$5:$M$1126,2)</f>
        <v>295047</v>
      </c>
      <c r="O938" s="28">
        <f>VLOOKUP($B938,'[2]pop-2020-2023'!$I$5:$M$1126,3)</f>
        <v>301745</v>
      </c>
      <c r="P938" s="28">
        <f>VLOOKUP($B938,'[2]pop-2020-2023'!$I$5:$M$1126,4)</f>
        <v>306168</v>
      </c>
      <c r="Q938" s="30">
        <f>VLOOKUP($B938,'[2]pop-2020-2023'!$I$5:$M$1126,5)</f>
        <v>310456</v>
      </c>
      <c r="R938" s="29">
        <f>VLOOKUP($B938,'[3]Hogares total'!$D$5:$L$1126,6)</f>
        <v>82028</v>
      </c>
      <c r="S938" s="28">
        <f>VLOOKUP($B938,'[3]Hogares total'!$D$5:$L$1126,7)</f>
        <v>84604</v>
      </c>
      <c r="T938" s="28">
        <f>VLOOKUP($B938,'[3]Hogares total'!$D$5:$L$1126,8)</f>
        <v>86988</v>
      </c>
      <c r="U938" s="30">
        <f>VLOOKUP($B938,'[3]Hogares total'!$D$5:$L$1126,9)</f>
        <v>89368</v>
      </c>
      <c r="V938" s="29"/>
      <c r="W938" s="43">
        <f t="shared" si="104"/>
        <v>0.13110407794661055</v>
      </c>
      <c r="X938" s="43">
        <f t="shared" si="105"/>
        <v>0.13345940790677013</v>
      </c>
      <c r="Y938" s="47">
        <f t="shared" si="106"/>
        <v>0.13548779859303733</v>
      </c>
      <c r="Z938" s="29"/>
      <c r="AA938" s="43">
        <f t="shared" si="107"/>
        <v>0.46759018486123588</v>
      </c>
      <c r="AB938" s="43">
        <f t="shared" si="108"/>
        <v>0.4697314572124891</v>
      </c>
      <c r="AC938" s="47">
        <f t="shared" si="109"/>
        <v>0.47067182884253872</v>
      </c>
      <c r="AD938" t="str">
        <f t="shared" si="103"/>
        <v/>
      </c>
    </row>
    <row r="939" spans="2:30" x14ac:dyDescent="0.25">
      <c r="B939" s="9" t="s">
        <v>937</v>
      </c>
      <c r="C939" s="23" t="str">
        <f>VLOOKUP(B939,[2]Municipal!$C$15:$D$60549,2)</f>
        <v>Buenavista</v>
      </c>
      <c r="D939" s="11">
        <f>VLOOKUP($B939,'[1]Sin Corporativo'!$Q$6:$AA$1115,2)</f>
        <v>341</v>
      </c>
      <c r="E939" s="10">
        <f>VLOOKUP($B939,'[1]Sin Corporativo'!$Q$6:$AA$1115,3)</f>
        <v>359</v>
      </c>
      <c r="F939" s="10">
        <f>VLOOKUP($B939,'[1]Sin Corporativo'!$Q$6:$AA$1115,4)</f>
        <v>363</v>
      </c>
      <c r="G939" s="12">
        <f>VLOOKUP($B939,'[1]Sin Corporativo'!$Q$6:$AA$1115,5)</f>
        <v>364</v>
      </c>
      <c r="H939" s="11">
        <f>VLOOKUP($B939,'[1]Sin Corporativo'!$Q$6:$AA$1115,6)</f>
        <v>359</v>
      </c>
      <c r="I939" s="10">
        <f>VLOOKUP($B939,'[1]Sin Corporativo'!$Q$6:$AA$1115,7)</f>
        <v>516</v>
      </c>
      <c r="J939" s="10">
        <f>VLOOKUP($B939,'[1]Sin Corporativo'!$Q$6:$AA$1115,8)</f>
        <v>203</v>
      </c>
      <c r="K939" s="7">
        <f>VLOOKUP($B939,'[1]Sin Corporativo'!$Q$6:$AA$1115,9)</f>
        <v>173</v>
      </c>
      <c r="L939" s="11">
        <f>VLOOKUP($B939,'[1]Sin Corporativo'!$Q$6:$AA$1115,10)</f>
        <v>0</v>
      </c>
      <c r="M939" s="10">
        <f>VLOOKUP($B939,'[1]Sin Corporativo'!$Q$6:$AA$1115,11)</f>
        <v>351</v>
      </c>
      <c r="N939" s="29">
        <f>VLOOKUP($B939,'[2]pop-2020-2023'!$I$5:$M$1126,2)</f>
        <v>10829</v>
      </c>
      <c r="O939" s="28">
        <f>VLOOKUP($B939,'[2]pop-2020-2023'!$I$5:$M$1126,3)</f>
        <v>10933</v>
      </c>
      <c r="P939" s="28">
        <f>VLOOKUP($B939,'[2]pop-2020-2023'!$I$5:$M$1126,4)</f>
        <v>11094</v>
      </c>
      <c r="Q939" s="30">
        <f>VLOOKUP($B939,'[2]pop-2020-2023'!$I$5:$M$1126,5)</f>
        <v>11231</v>
      </c>
      <c r="R939" s="29">
        <f>VLOOKUP($B939,'[3]Hogares total'!$D$5:$L$1126,6)</f>
        <v>2960</v>
      </c>
      <c r="S939" s="28">
        <f>VLOOKUP($B939,'[3]Hogares total'!$D$5:$L$1126,7)</f>
        <v>3047</v>
      </c>
      <c r="T939" s="28">
        <f>VLOOKUP($B939,'[3]Hogares total'!$D$5:$L$1126,8)</f>
        <v>3129</v>
      </c>
      <c r="U939" s="30">
        <f>VLOOKUP($B939,'[3]Hogares total'!$D$5:$L$1126,9)</f>
        <v>3212</v>
      </c>
      <c r="V939" s="29"/>
      <c r="W939" s="43">
        <f t="shared" si="104"/>
        <v>3.2836366962407389E-2</v>
      </c>
      <c r="X939" s="43">
        <f t="shared" si="105"/>
        <v>4.6511627906976744E-2</v>
      </c>
      <c r="Y939" s="47">
        <f t="shared" si="106"/>
        <v>3.1252782477072388E-2</v>
      </c>
      <c r="Z939" s="29"/>
      <c r="AA939" s="43">
        <f t="shared" si="107"/>
        <v>0.11782080735149328</v>
      </c>
      <c r="AB939" s="43">
        <f t="shared" si="108"/>
        <v>0.16490891658676893</v>
      </c>
      <c r="AC939" s="47">
        <f t="shared" si="109"/>
        <v>0.10927770859277709</v>
      </c>
      <c r="AD939" t="str">
        <f t="shared" si="103"/>
        <v/>
      </c>
    </row>
    <row r="940" spans="2:30" x14ac:dyDescent="0.25">
      <c r="B940" s="9" t="s">
        <v>938</v>
      </c>
      <c r="C940" s="23" t="str">
        <f>VLOOKUP(B940,[2]Municipal!$C$15:$D$60549,2)</f>
        <v>Caimito</v>
      </c>
      <c r="D940" s="11">
        <f>VLOOKUP($B940,'[1]Sin Corporativo'!$Q$6:$AA$1115,2)</f>
        <v>41</v>
      </c>
      <c r="E940" s="10">
        <f>VLOOKUP($B940,'[1]Sin Corporativo'!$Q$6:$AA$1115,3)</f>
        <v>61</v>
      </c>
      <c r="F940" s="10">
        <f>VLOOKUP($B940,'[1]Sin Corporativo'!$Q$6:$AA$1115,4)</f>
        <v>39</v>
      </c>
      <c r="G940" s="12">
        <f>VLOOKUP($B940,'[1]Sin Corporativo'!$Q$6:$AA$1115,5)</f>
        <v>49</v>
      </c>
      <c r="H940" s="11">
        <f>VLOOKUP($B940,'[1]Sin Corporativo'!$Q$6:$AA$1115,6)</f>
        <v>52</v>
      </c>
      <c r="I940" s="10">
        <f>VLOOKUP($B940,'[1]Sin Corporativo'!$Q$6:$AA$1115,7)</f>
        <v>50</v>
      </c>
      <c r="J940" s="10">
        <f>VLOOKUP($B940,'[1]Sin Corporativo'!$Q$6:$AA$1115,8)</f>
        <v>55</v>
      </c>
      <c r="K940" s="7">
        <f>VLOOKUP($B940,'[1]Sin Corporativo'!$Q$6:$AA$1115,9)</f>
        <v>41</v>
      </c>
      <c r="L940" s="11">
        <f>VLOOKUP($B940,'[1]Sin Corporativo'!$Q$6:$AA$1115,10)</f>
        <v>43</v>
      </c>
      <c r="M940" s="10">
        <f>VLOOKUP($B940,'[1]Sin Corporativo'!$Q$6:$AA$1115,11)</f>
        <v>43</v>
      </c>
      <c r="N940" s="29">
        <f>VLOOKUP($B940,'[2]pop-2020-2023'!$I$5:$M$1126,2)</f>
        <v>16136</v>
      </c>
      <c r="O940" s="28">
        <f>VLOOKUP($B940,'[2]pop-2020-2023'!$I$5:$M$1126,3)</f>
        <v>16488</v>
      </c>
      <c r="P940" s="28">
        <f>VLOOKUP($B940,'[2]pop-2020-2023'!$I$5:$M$1126,4)</f>
        <v>16724</v>
      </c>
      <c r="Q940" s="30">
        <f>VLOOKUP($B940,'[2]pop-2020-2023'!$I$5:$M$1126,5)</f>
        <v>16966</v>
      </c>
      <c r="R940" s="29">
        <f>VLOOKUP($B940,'[3]Hogares total'!$D$5:$L$1126,6)</f>
        <v>4649</v>
      </c>
      <c r="S940" s="28">
        <f>VLOOKUP($B940,'[3]Hogares total'!$D$5:$L$1126,7)</f>
        <v>4766</v>
      </c>
      <c r="T940" s="28">
        <f>VLOOKUP($B940,'[3]Hogares total'!$D$5:$L$1126,8)</f>
        <v>4873</v>
      </c>
      <c r="U940" s="30">
        <f>VLOOKUP($B940,'[3]Hogares total'!$D$5:$L$1126,9)</f>
        <v>4979</v>
      </c>
      <c r="V940" s="29"/>
      <c r="W940" s="43">
        <f t="shared" si="104"/>
        <v>3.6996603590490054E-3</v>
      </c>
      <c r="X940" s="43">
        <f t="shared" si="105"/>
        <v>2.98971537909591E-3</v>
      </c>
      <c r="Y940" s="47">
        <f t="shared" si="106"/>
        <v>2.5344807261581987E-3</v>
      </c>
      <c r="Z940" s="29"/>
      <c r="AA940" s="43">
        <f t="shared" si="107"/>
        <v>1.2798992866135124E-2</v>
      </c>
      <c r="AB940" s="43">
        <f t="shared" si="108"/>
        <v>1.0260619741432383E-2</v>
      </c>
      <c r="AC940" s="47">
        <f t="shared" si="109"/>
        <v>8.6362723438441463E-3</v>
      </c>
      <c r="AD940" t="str">
        <f t="shared" si="103"/>
        <v/>
      </c>
    </row>
    <row r="941" spans="2:30" x14ac:dyDescent="0.25">
      <c r="B941" s="9" t="s">
        <v>939</v>
      </c>
      <c r="C941" s="23" t="str">
        <f>VLOOKUP(B941,[2]Municipal!$C$15:$D$60549,2)</f>
        <v>Coloso</v>
      </c>
      <c r="D941" s="11">
        <f>VLOOKUP($B941,'[1]Sin Corporativo'!$Q$6:$AA$1115,2)</f>
        <v>5</v>
      </c>
      <c r="E941" s="10">
        <f>VLOOKUP($B941,'[1]Sin Corporativo'!$Q$6:$AA$1115,3)</f>
        <v>6</v>
      </c>
      <c r="F941" s="10">
        <f>VLOOKUP($B941,'[1]Sin Corporativo'!$Q$6:$AA$1115,4)</f>
        <v>3</v>
      </c>
      <c r="G941" s="12">
        <f>VLOOKUP($B941,'[1]Sin Corporativo'!$Q$6:$AA$1115,5)</f>
        <v>3</v>
      </c>
      <c r="H941" s="11">
        <f>VLOOKUP($B941,'[1]Sin Corporativo'!$Q$6:$AA$1115,6)</f>
        <v>2</v>
      </c>
      <c r="I941" s="10">
        <f>VLOOKUP($B941,'[1]Sin Corporativo'!$Q$6:$AA$1115,7)</f>
        <v>2</v>
      </c>
      <c r="J941" s="10">
        <f>VLOOKUP($B941,'[1]Sin Corporativo'!$Q$6:$AA$1115,8)</f>
        <v>2</v>
      </c>
      <c r="K941" s="7">
        <f>VLOOKUP($B941,'[1]Sin Corporativo'!$Q$6:$AA$1115,9)</f>
        <v>2</v>
      </c>
      <c r="L941" s="11">
        <f>VLOOKUP($B941,'[1]Sin Corporativo'!$Q$6:$AA$1115,10)</f>
        <v>2</v>
      </c>
      <c r="M941" s="10">
        <f>VLOOKUP($B941,'[1]Sin Corporativo'!$Q$6:$AA$1115,11)</f>
        <v>2</v>
      </c>
      <c r="N941" s="29">
        <f>VLOOKUP($B941,'[2]pop-2020-2023'!$I$5:$M$1126,2)</f>
        <v>8961</v>
      </c>
      <c r="O941" s="28">
        <f>VLOOKUP($B941,'[2]pop-2020-2023'!$I$5:$M$1126,3)</f>
        <v>9061</v>
      </c>
      <c r="P941" s="28">
        <f>VLOOKUP($B941,'[2]pop-2020-2023'!$I$5:$M$1126,4)</f>
        <v>9189</v>
      </c>
      <c r="Q941" s="30">
        <f>VLOOKUP($B941,'[2]pop-2020-2023'!$I$5:$M$1126,5)</f>
        <v>9325</v>
      </c>
      <c r="R941" s="29">
        <f>VLOOKUP($B941,'[3]Hogares total'!$D$5:$L$1126,6)</f>
        <v>2588</v>
      </c>
      <c r="S941" s="28">
        <f>VLOOKUP($B941,'[3]Hogares total'!$D$5:$L$1126,7)</f>
        <v>2657</v>
      </c>
      <c r="T941" s="28">
        <f>VLOOKUP($B941,'[3]Hogares total'!$D$5:$L$1126,8)</f>
        <v>2721</v>
      </c>
      <c r="U941" s="30">
        <f>VLOOKUP($B941,'[3]Hogares total'!$D$5:$L$1126,9)</f>
        <v>2784</v>
      </c>
      <c r="V941" s="29"/>
      <c r="W941" s="43">
        <f t="shared" si="104"/>
        <v>6.6217856748703233E-4</v>
      </c>
      <c r="X941" s="43">
        <f t="shared" si="105"/>
        <v>2.1765153988464469E-4</v>
      </c>
      <c r="Y941" s="47">
        <f t="shared" si="106"/>
        <v>2.1447721179624664E-4</v>
      </c>
      <c r="Z941" s="29"/>
      <c r="AA941" s="43">
        <f t="shared" si="107"/>
        <v>2.2581859239744072E-3</v>
      </c>
      <c r="AB941" s="43">
        <f t="shared" si="108"/>
        <v>7.3502388827636903E-4</v>
      </c>
      <c r="AC941" s="47">
        <f t="shared" si="109"/>
        <v>7.1839080459770114E-4</v>
      </c>
      <c r="AD941" t="str">
        <f t="shared" si="103"/>
        <v/>
      </c>
    </row>
    <row r="942" spans="2:30" x14ac:dyDescent="0.25">
      <c r="B942" s="9" t="s">
        <v>940</v>
      </c>
      <c r="C942" s="23" t="str">
        <f>VLOOKUP(B942,[2]Municipal!$C$15:$D$60549,2)</f>
        <v>Corozal</v>
      </c>
      <c r="D942" s="11">
        <f>VLOOKUP($B942,'[1]Sin Corporativo'!$Q$6:$AA$1115,2)</f>
        <v>7306</v>
      </c>
      <c r="E942" s="10">
        <f>VLOOKUP($B942,'[1]Sin Corporativo'!$Q$6:$AA$1115,3)</f>
        <v>7454</v>
      </c>
      <c r="F942" s="10">
        <f>VLOOKUP($B942,'[1]Sin Corporativo'!$Q$6:$AA$1115,4)</f>
        <v>7156</v>
      </c>
      <c r="G942" s="12">
        <f>VLOOKUP($B942,'[1]Sin Corporativo'!$Q$6:$AA$1115,5)</f>
        <v>7275</v>
      </c>
      <c r="H942" s="11">
        <f>VLOOKUP($B942,'[1]Sin Corporativo'!$Q$6:$AA$1115,6)</f>
        <v>7066</v>
      </c>
      <c r="I942" s="10">
        <f>VLOOKUP($B942,'[1]Sin Corporativo'!$Q$6:$AA$1115,7)</f>
        <v>7287</v>
      </c>
      <c r="J942" s="10">
        <f>VLOOKUP($B942,'[1]Sin Corporativo'!$Q$6:$AA$1115,8)</f>
        <v>6903</v>
      </c>
      <c r="K942" s="7">
        <f>VLOOKUP($B942,'[1]Sin Corporativo'!$Q$6:$AA$1115,9)</f>
        <v>7059</v>
      </c>
      <c r="L942" s="11">
        <f>VLOOKUP($B942,'[1]Sin Corporativo'!$Q$6:$AA$1115,10)</f>
        <v>6625</v>
      </c>
      <c r="M942" s="10">
        <f>VLOOKUP($B942,'[1]Sin Corporativo'!$Q$6:$AA$1115,11)</f>
        <v>6097</v>
      </c>
      <c r="N942" s="29">
        <f>VLOOKUP($B942,'[2]pop-2020-2023'!$I$5:$M$1126,2)</f>
        <v>68762</v>
      </c>
      <c r="O942" s="28">
        <f>VLOOKUP($B942,'[2]pop-2020-2023'!$I$5:$M$1126,3)</f>
        <v>68916</v>
      </c>
      <c r="P942" s="28">
        <f>VLOOKUP($B942,'[2]pop-2020-2023'!$I$5:$M$1126,4)</f>
        <v>69840</v>
      </c>
      <c r="Q942" s="30">
        <f>VLOOKUP($B942,'[2]pop-2020-2023'!$I$5:$M$1126,5)</f>
        <v>70591</v>
      </c>
      <c r="R942" s="29">
        <f>VLOOKUP($B942,'[3]Hogares total'!$D$5:$L$1126,6)</f>
        <v>20330</v>
      </c>
      <c r="S942" s="28">
        <f>VLOOKUP($B942,'[3]Hogares total'!$D$5:$L$1126,7)</f>
        <v>20945</v>
      </c>
      <c r="T942" s="28">
        <f>VLOOKUP($B942,'[3]Hogares total'!$D$5:$L$1126,8)</f>
        <v>21512</v>
      </c>
      <c r="U942" s="30">
        <f>VLOOKUP($B942,'[3]Hogares total'!$D$5:$L$1126,9)</f>
        <v>22076</v>
      </c>
      <c r="V942" s="29"/>
      <c r="W942" s="43">
        <f t="shared" si="104"/>
        <v>0.10816065935341575</v>
      </c>
      <c r="X942" s="43">
        <f t="shared" si="105"/>
        <v>0.1043384879725086</v>
      </c>
      <c r="Y942" s="47">
        <f t="shared" si="106"/>
        <v>8.6370783810967397E-2</v>
      </c>
      <c r="Z942" s="29"/>
      <c r="AA942" s="43">
        <f t="shared" si="107"/>
        <v>0.35588445929816187</v>
      </c>
      <c r="AB942" s="43">
        <f t="shared" si="108"/>
        <v>0.33874116772034213</v>
      </c>
      <c r="AC942" s="47">
        <f t="shared" si="109"/>
        <v>0.27618227939844175</v>
      </c>
      <c r="AD942" t="str">
        <f t="shared" si="103"/>
        <v/>
      </c>
    </row>
    <row r="943" spans="2:30" x14ac:dyDescent="0.25">
      <c r="B943" s="9" t="s">
        <v>941</v>
      </c>
      <c r="C943" s="23" t="str">
        <f>VLOOKUP(B943,[2]Municipal!$C$15:$D$60549,2)</f>
        <v>Coveñas</v>
      </c>
      <c r="D943" s="11">
        <f>VLOOKUP($B943,'[1]Sin Corporativo'!$Q$6:$AA$1115,2)</f>
        <v>1992</v>
      </c>
      <c r="E943" s="10">
        <f>VLOOKUP($B943,'[1]Sin Corporativo'!$Q$6:$AA$1115,3)</f>
        <v>2052</v>
      </c>
      <c r="F943" s="10">
        <f>VLOOKUP($B943,'[1]Sin Corporativo'!$Q$6:$AA$1115,4)</f>
        <v>1991</v>
      </c>
      <c r="G943" s="12">
        <f>VLOOKUP($B943,'[1]Sin Corporativo'!$Q$6:$AA$1115,5)</f>
        <v>2211</v>
      </c>
      <c r="H943" s="11">
        <f>VLOOKUP($B943,'[1]Sin Corporativo'!$Q$6:$AA$1115,6)</f>
        <v>2111</v>
      </c>
      <c r="I943" s="10">
        <f>VLOOKUP($B943,'[1]Sin Corporativo'!$Q$6:$AA$1115,7)</f>
        <v>2025</v>
      </c>
      <c r="J943" s="10">
        <f>VLOOKUP($B943,'[1]Sin Corporativo'!$Q$6:$AA$1115,8)</f>
        <v>2002</v>
      </c>
      <c r="K943" s="7">
        <f>VLOOKUP($B943,'[1]Sin Corporativo'!$Q$6:$AA$1115,9)</f>
        <v>2081</v>
      </c>
      <c r="L943" s="11">
        <f>VLOOKUP($B943,'[1]Sin Corporativo'!$Q$6:$AA$1115,10)</f>
        <v>1995</v>
      </c>
      <c r="M943" s="10">
        <f>VLOOKUP($B943,'[1]Sin Corporativo'!$Q$6:$AA$1115,11)</f>
        <v>1931</v>
      </c>
      <c r="N943" s="29">
        <f>VLOOKUP($B943,'[2]pop-2020-2023'!$I$5:$M$1126,2)</f>
        <v>19919</v>
      </c>
      <c r="O943" s="28">
        <f>VLOOKUP($B943,'[2]pop-2020-2023'!$I$5:$M$1126,3)</f>
        <v>20597</v>
      </c>
      <c r="P943" s="28">
        <f>VLOOKUP($B943,'[2]pop-2020-2023'!$I$5:$M$1126,4)</f>
        <v>20892</v>
      </c>
      <c r="Q943" s="30">
        <f>VLOOKUP($B943,'[2]pop-2020-2023'!$I$5:$M$1126,5)</f>
        <v>21190</v>
      </c>
      <c r="R943" s="29">
        <f>VLOOKUP($B943,'[3]Hogares total'!$D$5:$L$1126,6)</f>
        <v>5602</v>
      </c>
      <c r="S943" s="28">
        <f>VLOOKUP($B943,'[3]Hogares total'!$D$5:$L$1126,7)</f>
        <v>5760</v>
      </c>
      <c r="T943" s="28">
        <f>VLOOKUP($B943,'[3]Hogares total'!$D$5:$L$1126,8)</f>
        <v>5903</v>
      </c>
      <c r="U943" s="30">
        <f>VLOOKUP($B943,'[3]Hogares total'!$D$5:$L$1126,9)</f>
        <v>6046</v>
      </c>
      <c r="V943" s="29"/>
      <c r="W943" s="43">
        <f t="shared" si="104"/>
        <v>9.9626159149390686E-2</v>
      </c>
      <c r="X943" s="43">
        <f t="shared" si="105"/>
        <v>9.6927053417576112E-2</v>
      </c>
      <c r="Y943" s="47">
        <f t="shared" si="106"/>
        <v>9.1127890514393586E-2</v>
      </c>
      <c r="Z943" s="29"/>
      <c r="AA943" s="43">
        <f t="shared" si="107"/>
        <v>0.35625000000000001</v>
      </c>
      <c r="AB943" s="43">
        <f t="shared" si="108"/>
        <v>0.34304590885990177</v>
      </c>
      <c r="AC943" s="47">
        <f t="shared" si="109"/>
        <v>0.3193847171683758</v>
      </c>
      <c r="AD943" t="str">
        <f t="shared" si="103"/>
        <v/>
      </c>
    </row>
    <row r="944" spans="2:30" x14ac:dyDescent="0.25">
      <c r="B944" s="9" t="s">
        <v>942</v>
      </c>
      <c r="C944" s="23" t="str">
        <f>VLOOKUP(B944,[2]Municipal!$C$15:$D$60549,2)</f>
        <v>Chalán</v>
      </c>
      <c r="D944" s="11">
        <f>VLOOKUP($B944,'[1]Sin Corporativo'!$Q$6:$AA$1115,2)</f>
        <v>1</v>
      </c>
      <c r="E944" s="10">
        <f>VLOOKUP($B944,'[1]Sin Corporativo'!$Q$6:$AA$1115,3)</f>
        <v>0</v>
      </c>
      <c r="F944" s="10">
        <f>VLOOKUP($B944,'[1]Sin Corporativo'!$Q$6:$AA$1115,4)</f>
        <v>0</v>
      </c>
      <c r="G944" s="12">
        <f>VLOOKUP($B944,'[1]Sin Corporativo'!$Q$6:$AA$1115,5)</f>
        <v>0</v>
      </c>
      <c r="H944" s="11">
        <f>VLOOKUP($B944,'[1]Sin Corporativo'!$Q$6:$AA$1115,6)</f>
        <v>0</v>
      </c>
      <c r="I944" s="10">
        <f>VLOOKUP($B944,'[1]Sin Corporativo'!$Q$6:$AA$1115,7)</f>
        <v>0</v>
      </c>
      <c r="J944" s="10">
        <f>VLOOKUP($B944,'[1]Sin Corporativo'!$Q$6:$AA$1115,8)</f>
        <v>0</v>
      </c>
      <c r="K944" s="7">
        <f>VLOOKUP($B944,'[1]Sin Corporativo'!$Q$6:$AA$1115,9)</f>
        <v>0</v>
      </c>
      <c r="L944" s="11">
        <f>VLOOKUP($B944,'[1]Sin Corporativo'!$Q$6:$AA$1115,10)</f>
        <v>0</v>
      </c>
      <c r="M944" s="10">
        <f>VLOOKUP($B944,'[1]Sin Corporativo'!$Q$6:$AA$1115,11)</f>
        <v>0</v>
      </c>
      <c r="N944" s="29">
        <f>VLOOKUP($B944,'[2]pop-2020-2023'!$I$5:$M$1126,2)</f>
        <v>4621</v>
      </c>
      <c r="O944" s="28">
        <f>VLOOKUP($B944,'[2]pop-2020-2023'!$I$5:$M$1126,3)</f>
        <v>4659</v>
      </c>
      <c r="P944" s="28">
        <f>VLOOKUP($B944,'[2]pop-2020-2023'!$I$5:$M$1126,4)</f>
        <v>4731</v>
      </c>
      <c r="Q944" s="30">
        <f>VLOOKUP($B944,'[2]pop-2020-2023'!$I$5:$M$1126,5)</f>
        <v>4786</v>
      </c>
      <c r="R944" s="29">
        <f>VLOOKUP($B944,'[3]Hogares total'!$D$5:$L$1126,6)</f>
        <v>1222</v>
      </c>
      <c r="S944" s="28">
        <f>VLOOKUP($B944,'[3]Hogares total'!$D$5:$L$1126,7)</f>
        <v>1257</v>
      </c>
      <c r="T944" s="28">
        <f>VLOOKUP($B944,'[3]Hogares total'!$D$5:$L$1126,8)</f>
        <v>1289</v>
      </c>
      <c r="U944" s="30">
        <f>VLOOKUP($B944,'[3]Hogares total'!$D$5:$L$1126,9)</f>
        <v>1323</v>
      </c>
      <c r="V944" s="29"/>
      <c r="W944" s="43">
        <f t="shared" si="104"/>
        <v>0</v>
      </c>
      <c r="X944" s="43">
        <f t="shared" si="105"/>
        <v>0</v>
      </c>
      <c r="Y944" s="47">
        <f t="shared" si="106"/>
        <v>0</v>
      </c>
      <c r="Z944" s="29"/>
      <c r="AA944" s="43">
        <f t="shared" si="107"/>
        <v>0</v>
      </c>
      <c r="AB944" s="43">
        <f t="shared" si="108"/>
        <v>0</v>
      </c>
      <c r="AC944" s="47">
        <f t="shared" si="109"/>
        <v>0</v>
      </c>
      <c r="AD944" t="str">
        <f t="shared" si="103"/>
        <v/>
      </c>
    </row>
    <row r="945" spans="2:30" x14ac:dyDescent="0.25">
      <c r="B945" s="9" t="s">
        <v>943</v>
      </c>
      <c r="C945" s="23" t="str">
        <f>VLOOKUP(B945,[2]Municipal!$C$15:$D$60549,2)</f>
        <v>El Roble</v>
      </c>
      <c r="D945" s="11">
        <f>VLOOKUP($B945,'[1]Sin Corporativo'!$Q$6:$AA$1115,2)</f>
        <v>9</v>
      </c>
      <c r="E945" s="10">
        <f>VLOOKUP($B945,'[1]Sin Corporativo'!$Q$6:$AA$1115,3)</f>
        <v>16</v>
      </c>
      <c r="F945" s="10">
        <f>VLOOKUP($B945,'[1]Sin Corporativo'!$Q$6:$AA$1115,4)</f>
        <v>14</v>
      </c>
      <c r="G945" s="12">
        <f>VLOOKUP($B945,'[1]Sin Corporativo'!$Q$6:$AA$1115,5)</f>
        <v>12</v>
      </c>
      <c r="H945" s="11">
        <f>VLOOKUP($B945,'[1]Sin Corporativo'!$Q$6:$AA$1115,6)</f>
        <v>8</v>
      </c>
      <c r="I945" s="10">
        <f>VLOOKUP($B945,'[1]Sin Corporativo'!$Q$6:$AA$1115,7)</f>
        <v>5</v>
      </c>
      <c r="J945" s="10">
        <f>VLOOKUP($B945,'[1]Sin Corporativo'!$Q$6:$AA$1115,8)</f>
        <v>3</v>
      </c>
      <c r="K945" s="7">
        <f>VLOOKUP($B945,'[1]Sin Corporativo'!$Q$6:$AA$1115,9)</f>
        <v>3</v>
      </c>
      <c r="L945" s="11">
        <f>VLOOKUP($B945,'[1]Sin Corporativo'!$Q$6:$AA$1115,10)</f>
        <v>2</v>
      </c>
      <c r="M945" s="10">
        <f>VLOOKUP($B945,'[1]Sin Corporativo'!$Q$6:$AA$1115,11)</f>
        <v>1</v>
      </c>
      <c r="N945" s="29">
        <f>VLOOKUP($B945,'[2]pop-2020-2023'!$I$5:$M$1126,2)</f>
        <v>10068</v>
      </c>
      <c r="O945" s="28">
        <f>VLOOKUP($B945,'[2]pop-2020-2023'!$I$5:$M$1126,3)</f>
        <v>10054</v>
      </c>
      <c r="P945" s="28">
        <f>VLOOKUP($B945,'[2]pop-2020-2023'!$I$5:$M$1126,4)</f>
        <v>10182</v>
      </c>
      <c r="Q945" s="30">
        <f>VLOOKUP($B945,'[2]pop-2020-2023'!$I$5:$M$1126,5)</f>
        <v>10299</v>
      </c>
      <c r="R945" s="29">
        <f>VLOOKUP($B945,'[3]Hogares total'!$D$5:$L$1126,6)</f>
        <v>2888</v>
      </c>
      <c r="S945" s="28">
        <f>VLOOKUP($B945,'[3]Hogares total'!$D$5:$L$1126,7)</f>
        <v>2963</v>
      </c>
      <c r="T945" s="28">
        <f>VLOOKUP($B945,'[3]Hogares total'!$D$5:$L$1126,8)</f>
        <v>3034</v>
      </c>
      <c r="U945" s="30">
        <f>VLOOKUP($B945,'[3]Hogares total'!$D$5:$L$1126,9)</f>
        <v>3106</v>
      </c>
      <c r="V945" s="29"/>
      <c r="W945" s="43">
        <f t="shared" si="104"/>
        <v>1.5914064054107818E-3</v>
      </c>
      <c r="X945" s="43">
        <f t="shared" si="105"/>
        <v>4.9106265959536434E-4</v>
      </c>
      <c r="Y945" s="47">
        <f t="shared" si="106"/>
        <v>9.7096805515098559E-5</v>
      </c>
      <c r="Z945" s="29"/>
      <c r="AA945" s="43">
        <f t="shared" si="107"/>
        <v>5.3999325008437394E-3</v>
      </c>
      <c r="AB945" s="43">
        <f t="shared" si="108"/>
        <v>1.6479894528675016E-3</v>
      </c>
      <c r="AC945" s="47">
        <f t="shared" si="109"/>
        <v>3.219575016097875E-4</v>
      </c>
      <c r="AD945" t="str">
        <f t="shared" si="103"/>
        <v/>
      </c>
    </row>
    <row r="946" spans="2:30" x14ac:dyDescent="0.25">
      <c r="B946" s="9" t="s">
        <v>944</v>
      </c>
      <c r="C946" s="23" t="str">
        <f>VLOOKUP(B946,[2]Municipal!$C$15:$D$60549,2)</f>
        <v>Galeras</v>
      </c>
      <c r="D946" s="11">
        <f>VLOOKUP($B946,'[1]Sin Corporativo'!$Q$6:$AA$1115,2)</f>
        <v>17</v>
      </c>
      <c r="E946" s="10">
        <f>VLOOKUP($B946,'[1]Sin Corporativo'!$Q$6:$AA$1115,3)</f>
        <v>352</v>
      </c>
      <c r="F946" s="10">
        <f>VLOOKUP($B946,'[1]Sin Corporativo'!$Q$6:$AA$1115,4)</f>
        <v>365</v>
      </c>
      <c r="G946" s="12">
        <f>VLOOKUP($B946,'[1]Sin Corporativo'!$Q$6:$AA$1115,5)</f>
        <v>359</v>
      </c>
      <c r="H946" s="11">
        <f>VLOOKUP($B946,'[1]Sin Corporativo'!$Q$6:$AA$1115,6)</f>
        <v>1047</v>
      </c>
      <c r="I946" s="10">
        <f>VLOOKUP($B946,'[1]Sin Corporativo'!$Q$6:$AA$1115,7)</f>
        <v>1037</v>
      </c>
      <c r="J946" s="10">
        <f>VLOOKUP($B946,'[1]Sin Corporativo'!$Q$6:$AA$1115,8)</f>
        <v>1034</v>
      </c>
      <c r="K946" s="7">
        <f>VLOOKUP($B946,'[1]Sin Corporativo'!$Q$6:$AA$1115,9)</f>
        <v>1033</v>
      </c>
      <c r="L946" s="11">
        <f>VLOOKUP($B946,'[1]Sin Corporativo'!$Q$6:$AA$1115,10)</f>
        <v>1375</v>
      </c>
      <c r="M946" s="10">
        <f>VLOOKUP($B946,'[1]Sin Corporativo'!$Q$6:$AA$1115,11)</f>
        <v>1427</v>
      </c>
      <c r="N946" s="29">
        <f>VLOOKUP($B946,'[2]pop-2020-2023'!$I$5:$M$1126,2)</f>
        <v>23151</v>
      </c>
      <c r="O946" s="28">
        <f>VLOOKUP($B946,'[2]pop-2020-2023'!$I$5:$M$1126,3)</f>
        <v>23582</v>
      </c>
      <c r="P946" s="28">
        <f>VLOOKUP($B946,'[2]pop-2020-2023'!$I$5:$M$1126,4)</f>
        <v>23933</v>
      </c>
      <c r="Q946" s="30">
        <f>VLOOKUP($B946,'[2]pop-2020-2023'!$I$5:$M$1126,5)</f>
        <v>24257</v>
      </c>
      <c r="R946" s="29">
        <f>VLOOKUP($B946,'[3]Hogares total'!$D$5:$L$1126,6)</f>
        <v>7017</v>
      </c>
      <c r="S946" s="28">
        <f>VLOOKUP($B946,'[3]Hogares total'!$D$5:$L$1126,7)</f>
        <v>7216</v>
      </c>
      <c r="T946" s="28">
        <f>VLOOKUP($B946,'[3]Hogares total'!$D$5:$L$1126,8)</f>
        <v>7398</v>
      </c>
      <c r="U946" s="30">
        <f>VLOOKUP($B946,'[3]Hogares total'!$D$5:$L$1126,9)</f>
        <v>7578</v>
      </c>
      <c r="V946" s="29"/>
      <c r="W946" s="43">
        <f t="shared" si="104"/>
        <v>1.4926638961920109E-2</v>
      </c>
      <c r="X946" s="43">
        <f t="shared" si="105"/>
        <v>4.3329294279864622E-2</v>
      </c>
      <c r="Y946" s="47">
        <f t="shared" si="106"/>
        <v>5.8828379436863587E-2</v>
      </c>
      <c r="Z946" s="29"/>
      <c r="AA946" s="43">
        <f t="shared" si="107"/>
        <v>4.878048780487805E-2</v>
      </c>
      <c r="AB946" s="43">
        <f t="shared" si="108"/>
        <v>0.14017301973506352</v>
      </c>
      <c r="AC946" s="47">
        <f t="shared" si="109"/>
        <v>0.18830826075481658</v>
      </c>
      <c r="AD946" t="str">
        <f t="shared" si="103"/>
        <v/>
      </c>
    </row>
    <row r="947" spans="2:30" x14ac:dyDescent="0.25">
      <c r="B947" s="9" t="s">
        <v>945</v>
      </c>
      <c r="C947" s="23" t="str">
        <f>VLOOKUP(B947,[2]Municipal!$C$15:$D$60549,2)</f>
        <v>Guaranda</v>
      </c>
      <c r="D947" s="11">
        <f>VLOOKUP($B947,'[1]Sin Corporativo'!$Q$6:$AA$1115,2)</f>
        <v>19</v>
      </c>
      <c r="E947" s="10">
        <f>VLOOKUP($B947,'[1]Sin Corporativo'!$Q$6:$AA$1115,3)</f>
        <v>18</v>
      </c>
      <c r="F947" s="10">
        <f>VLOOKUP($B947,'[1]Sin Corporativo'!$Q$6:$AA$1115,4)</f>
        <v>362</v>
      </c>
      <c r="G947" s="12">
        <f>VLOOKUP($B947,'[1]Sin Corporativo'!$Q$6:$AA$1115,5)</f>
        <v>393</v>
      </c>
      <c r="H947" s="11">
        <f>VLOOKUP($B947,'[1]Sin Corporativo'!$Q$6:$AA$1115,6)</f>
        <v>303</v>
      </c>
      <c r="I947" s="10">
        <f>VLOOKUP($B947,'[1]Sin Corporativo'!$Q$6:$AA$1115,7)</f>
        <v>290</v>
      </c>
      <c r="J947" s="10">
        <f>VLOOKUP($B947,'[1]Sin Corporativo'!$Q$6:$AA$1115,8)</f>
        <v>453</v>
      </c>
      <c r="K947" s="7">
        <f>VLOOKUP($B947,'[1]Sin Corporativo'!$Q$6:$AA$1115,9)</f>
        <v>250</v>
      </c>
      <c r="L947" s="11">
        <f>VLOOKUP($B947,'[1]Sin Corporativo'!$Q$6:$AA$1115,10)</f>
        <v>289</v>
      </c>
      <c r="M947" s="10">
        <f>VLOOKUP($B947,'[1]Sin Corporativo'!$Q$6:$AA$1115,11)</f>
        <v>254</v>
      </c>
      <c r="N947" s="29">
        <f>VLOOKUP($B947,'[2]pop-2020-2023'!$I$5:$M$1126,2)</f>
        <v>18304</v>
      </c>
      <c r="O947" s="28">
        <f>VLOOKUP($B947,'[2]pop-2020-2023'!$I$5:$M$1126,3)</f>
        <v>18464</v>
      </c>
      <c r="P947" s="28">
        <f>VLOOKUP($B947,'[2]pop-2020-2023'!$I$5:$M$1126,4)</f>
        <v>18717</v>
      </c>
      <c r="Q947" s="30">
        <f>VLOOKUP($B947,'[2]pop-2020-2023'!$I$5:$M$1126,5)</f>
        <v>18955</v>
      </c>
      <c r="R947" s="29">
        <f>VLOOKUP($B947,'[3]Hogares total'!$D$5:$L$1126,6)</f>
        <v>5127</v>
      </c>
      <c r="S947" s="28">
        <f>VLOOKUP($B947,'[3]Hogares total'!$D$5:$L$1126,7)</f>
        <v>5264</v>
      </c>
      <c r="T947" s="28">
        <f>VLOOKUP($B947,'[3]Hogares total'!$D$5:$L$1126,8)</f>
        <v>5390</v>
      </c>
      <c r="U947" s="30">
        <f>VLOOKUP($B947,'[3]Hogares total'!$D$5:$L$1126,9)</f>
        <v>5514</v>
      </c>
      <c r="V947" s="29"/>
      <c r="W947" s="43">
        <f t="shared" si="104"/>
        <v>9.7487001733102254E-4</v>
      </c>
      <c r="X947" s="43">
        <f t="shared" si="105"/>
        <v>1.5493935994016135E-2</v>
      </c>
      <c r="Y947" s="47">
        <f t="shared" si="106"/>
        <v>1.3400158269585861E-2</v>
      </c>
      <c r="Z947" s="29"/>
      <c r="AA947" s="43">
        <f t="shared" si="107"/>
        <v>3.419452887537994E-3</v>
      </c>
      <c r="AB947" s="43">
        <f t="shared" si="108"/>
        <v>5.3803339517625233E-2</v>
      </c>
      <c r="AC947" s="47">
        <f t="shared" si="109"/>
        <v>4.6064562930721802E-2</v>
      </c>
      <c r="AD947" t="str">
        <f t="shared" si="103"/>
        <v/>
      </c>
    </row>
    <row r="948" spans="2:30" x14ac:dyDescent="0.25">
      <c r="B948" s="9" t="s">
        <v>946</v>
      </c>
      <c r="C948" s="23" t="str">
        <f>VLOOKUP(B948,[2]Municipal!$C$15:$D$60549,2)</f>
        <v>La Unión</v>
      </c>
      <c r="D948" s="11">
        <f>VLOOKUP($B948,'[1]Sin Corporativo'!$Q$6:$AA$1115,2)</f>
        <v>148</v>
      </c>
      <c r="E948" s="10">
        <f>VLOOKUP($B948,'[1]Sin Corporativo'!$Q$6:$AA$1115,3)</f>
        <v>376</v>
      </c>
      <c r="F948" s="10">
        <f>VLOOKUP($B948,'[1]Sin Corporativo'!$Q$6:$AA$1115,4)</f>
        <v>308</v>
      </c>
      <c r="G948" s="12">
        <f>VLOOKUP($B948,'[1]Sin Corporativo'!$Q$6:$AA$1115,5)</f>
        <v>334</v>
      </c>
      <c r="H948" s="11">
        <f>VLOOKUP($B948,'[1]Sin Corporativo'!$Q$6:$AA$1115,6)</f>
        <v>665</v>
      </c>
      <c r="I948" s="10">
        <f>VLOOKUP($B948,'[1]Sin Corporativo'!$Q$6:$AA$1115,7)</f>
        <v>660</v>
      </c>
      <c r="J948" s="10">
        <f>VLOOKUP($B948,'[1]Sin Corporativo'!$Q$6:$AA$1115,8)</f>
        <v>690</v>
      </c>
      <c r="K948" s="7">
        <f>VLOOKUP($B948,'[1]Sin Corporativo'!$Q$6:$AA$1115,9)</f>
        <v>667</v>
      </c>
      <c r="L948" s="11">
        <f>VLOOKUP($B948,'[1]Sin Corporativo'!$Q$6:$AA$1115,10)</f>
        <v>758</v>
      </c>
      <c r="M948" s="10">
        <f>VLOOKUP($B948,'[1]Sin Corporativo'!$Q$6:$AA$1115,11)</f>
        <v>704</v>
      </c>
      <c r="N948" s="29">
        <f>VLOOKUP($B948,'[2]pop-2020-2023'!$I$5:$M$1126,2)</f>
        <v>13392</v>
      </c>
      <c r="O948" s="28">
        <f>VLOOKUP($B948,'[2]pop-2020-2023'!$I$5:$M$1126,3)</f>
        <v>13839</v>
      </c>
      <c r="P948" s="28">
        <f>VLOOKUP($B948,'[2]pop-2020-2023'!$I$5:$M$1126,4)</f>
        <v>14046</v>
      </c>
      <c r="Q948" s="30">
        <f>VLOOKUP($B948,'[2]pop-2020-2023'!$I$5:$M$1126,5)</f>
        <v>14282</v>
      </c>
      <c r="R948" s="29">
        <f>VLOOKUP($B948,'[3]Hogares total'!$D$5:$L$1126,6)</f>
        <v>3717</v>
      </c>
      <c r="S948" s="28">
        <f>VLOOKUP($B948,'[3]Hogares total'!$D$5:$L$1126,7)</f>
        <v>3821</v>
      </c>
      <c r="T948" s="28">
        <f>VLOOKUP($B948,'[3]Hogares total'!$D$5:$L$1126,8)</f>
        <v>3913</v>
      </c>
      <c r="U948" s="30">
        <f>VLOOKUP($B948,'[3]Hogares total'!$D$5:$L$1126,9)</f>
        <v>4005</v>
      </c>
      <c r="V948" s="29"/>
      <c r="W948" s="43">
        <f t="shared" si="104"/>
        <v>2.7169593178697882E-2</v>
      </c>
      <c r="X948" s="43">
        <f t="shared" si="105"/>
        <v>4.698846646732166E-2</v>
      </c>
      <c r="Y948" s="47">
        <f t="shared" si="106"/>
        <v>4.929281613219437E-2</v>
      </c>
      <c r="Z948" s="29"/>
      <c r="AA948" s="43">
        <f t="shared" si="107"/>
        <v>9.8403559277675995E-2</v>
      </c>
      <c r="AB948" s="43">
        <f t="shared" si="108"/>
        <v>0.16866854076156401</v>
      </c>
      <c r="AC948" s="47">
        <f t="shared" si="109"/>
        <v>0.17578027465667914</v>
      </c>
      <c r="AD948" t="str">
        <f t="shared" si="103"/>
        <v/>
      </c>
    </row>
    <row r="949" spans="2:30" x14ac:dyDescent="0.25">
      <c r="B949" s="9" t="s">
        <v>947</v>
      </c>
      <c r="C949" s="23" t="str">
        <f>VLOOKUP(B949,[2]Municipal!$C$15:$D$60549,2)</f>
        <v>Los Palmitos</v>
      </c>
      <c r="D949" s="11">
        <f>VLOOKUP($B949,'[1]Sin Corporativo'!$Q$6:$AA$1115,2)</f>
        <v>349</v>
      </c>
      <c r="E949" s="10">
        <f>VLOOKUP($B949,'[1]Sin Corporativo'!$Q$6:$AA$1115,3)</f>
        <v>952</v>
      </c>
      <c r="F949" s="10">
        <f>VLOOKUP($B949,'[1]Sin Corporativo'!$Q$6:$AA$1115,4)</f>
        <v>550</v>
      </c>
      <c r="G949" s="12">
        <f>VLOOKUP($B949,'[1]Sin Corporativo'!$Q$6:$AA$1115,5)</f>
        <v>538</v>
      </c>
      <c r="H949" s="11">
        <f>VLOOKUP($B949,'[1]Sin Corporativo'!$Q$6:$AA$1115,6)</f>
        <v>929</v>
      </c>
      <c r="I949" s="10">
        <f>VLOOKUP($B949,'[1]Sin Corporativo'!$Q$6:$AA$1115,7)</f>
        <v>894</v>
      </c>
      <c r="J949" s="10">
        <f>VLOOKUP($B949,'[1]Sin Corporativo'!$Q$6:$AA$1115,8)</f>
        <v>905</v>
      </c>
      <c r="K949" s="7">
        <f>VLOOKUP($B949,'[1]Sin Corporativo'!$Q$6:$AA$1115,9)</f>
        <v>899</v>
      </c>
      <c r="L949" s="11">
        <f>VLOOKUP($B949,'[1]Sin Corporativo'!$Q$6:$AA$1115,10)</f>
        <v>991</v>
      </c>
      <c r="M949" s="10">
        <f>VLOOKUP($B949,'[1]Sin Corporativo'!$Q$6:$AA$1115,11)</f>
        <v>856</v>
      </c>
      <c r="N949" s="29">
        <f>VLOOKUP($B949,'[2]pop-2020-2023'!$I$5:$M$1126,2)</f>
        <v>23738</v>
      </c>
      <c r="O949" s="28">
        <f>VLOOKUP($B949,'[2]pop-2020-2023'!$I$5:$M$1126,3)</f>
        <v>23972</v>
      </c>
      <c r="P949" s="28">
        <f>VLOOKUP($B949,'[2]pop-2020-2023'!$I$5:$M$1126,4)</f>
        <v>24335</v>
      </c>
      <c r="Q949" s="30">
        <f>VLOOKUP($B949,'[2]pop-2020-2023'!$I$5:$M$1126,5)</f>
        <v>24638</v>
      </c>
      <c r="R949" s="29">
        <f>VLOOKUP($B949,'[3]Hogares total'!$D$5:$L$1126,6)</f>
        <v>7173</v>
      </c>
      <c r="S949" s="28">
        <f>VLOOKUP($B949,'[3]Hogares total'!$D$5:$L$1126,7)</f>
        <v>7372</v>
      </c>
      <c r="T949" s="28">
        <f>VLOOKUP($B949,'[3]Hogares total'!$D$5:$L$1126,8)</f>
        <v>7556</v>
      </c>
      <c r="U949" s="30">
        <f>VLOOKUP($B949,'[3]Hogares total'!$D$5:$L$1126,9)</f>
        <v>7736</v>
      </c>
      <c r="V949" s="29"/>
      <c r="W949" s="43">
        <f t="shared" si="104"/>
        <v>3.9712998498247956E-2</v>
      </c>
      <c r="X949" s="43">
        <f t="shared" si="105"/>
        <v>3.6737209780152047E-2</v>
      </c>
      <c r="Y949" s="47">
        <f t="shared" si="106"/>
        <v>3.4743079795437941E-2</v>
      </c>
      <c r="Z949" s="29"/>
      <c r="AA949" s="43">
        <f t="shared" si="107"/>
        <v>0.12913727618014106</v>
      </c>
      <c r="AB949" s="43">
        <f t="shared" si="108"/>
        <v>0.11831656961355215</v>
      </c>
      <c r="AC949" s="47">
        <f t="shared" si="109"/>
        <v>0.11065149948293691</v>
      </c>
      <c r="AD949" t="str">
        <f t="shared" si="103"/>
        <v/>
      </c>
    </row>
    <row r="950" spans="2:30" x14ac:dyDescent="0.25">
      <c r="B950" s="9" t="s">
        <v>948</v>
      </c>
      <c r="C950" s="23" t="str">
        <f>VLOOKUP(B950,[2]Municipal!$C$15:$D$60549,2)</f>
        <v>Majagual</v>
      </c>
      <c r="D950" s="11">
        <f>VLOOKUP($B950,'[1]Sin Corporativo'!$Q$6:$AA$1115,2)</f>
        <v>566</v>
      </c>
      <c r="E950" s="10">
        <f>VLOOKUP($B950,'[1]Sin Corporativo'!$Q$6:$AA$1115,3)</f>
        <v>826</v>
      </c>
      <c r="F950" s="10">
        <f>VLOOKUP($B950,'[1]Sin Corporativo'!$Q$6:$AA$1115,4)</f>
        <v>726</v>
      </c>
      <c r="G950" s="12">
        <f>VLOOKUP($B950,'[1]Sin Corporativo'!$Q$6:$AA$1115,5)</f>
        <v>929</v>
      </c>
      <c r="H950" s="11">
        <f>VLOOKUP($B950,'[1]Sin Corporativo'!$Q$6:$AA$1115,6)</f>
        <v>1310</v>
      </c>
      <c r="I950" s="10">
        <f>VLOOKUP($B950,'[1]Sin Corporativo'!$Q$6:$AA$1115,7)</f>
        <v>1286</v>
      </c>
      <c r="J950" s="10">
        <f>VLOOKUP($B950,'[1]Sin Corporativo'!$Q$6:$AA$1115,8)</f>
        <v>1283</v>
      </c>
      <c r="K950" s="7">
        <f>VLOOKUP($B950,'[1]Sin Corporativo'!$Q$6:$AA$1115,9)</f>
        <v>1224</v>
      </c>
      <c r="L950" s="11">
        <f>VLOOKUP($B950,'[1]Sin Corporativo'!$Q$6:$AA$1115,10)</f>
        <v>1210</v>
      </c>
      <c r="M950" s="10">
        <f>VLOOKUP($B950,'[1]Sin Corporativo'!$Q$6:$AA$1115,11)</f>
        <v>1055</v>
      </c>
      <c r="N950" s="29">
        <f>VLOOKUP($B950,'[2]pop-2020-2023'!$I$5:$M$1126,2)</f>
        <v>39238</v>
      </c>
      <c r="O950" s="28">
        <f>VLOOKUP($B950,'[2]pop-2020-2023'!$I$5:$M$1126,3)</f>
        <v>40322</v>
      </c>
      <c r="P950" s="28">
        <f>VLOOKUP($B950,'[2]pop-2020-2023'!$I$5:$M$1126,4)</f>
        <v>40954</v>
      </c>
      <c r="Q950" s="30">
        <f>VLOOKUP($B950,'[2]pop-2020-2023'!$I$5:$M$1126,5)</f>
        <v>41601</v>
      </c>
      <c r="R950" s="29">
        <f>VLOOKUP($B950,'[3]Hogares total'!$D$5:$L$1126,6)</f>
        <v>10963</v>
      </c>
      <c r="S950" s="28">
        <f>VLOOKUP($B950,'[3]Hogares total'!$D$5:$L$1126,7)</f>
        <v>11241</v>
      </c>
      <c r="T950" s="28">
        <f>VLOOKUP($B950,'[3]Hogares total'!$D$5:$L$1126,8)</f>
        <v>11496</v>
      </c>
      <c r="U950" s="30">
        <f>VLOOKUP($B950,'[3]Hogares total'!$D$5:$L$1126,9)</f>
        <v>11749</v>
      </c>
      <c r="V950" s="29"/>
      <c r="W950" s="43">
        <f t="shared" si="104"/>
        <v>2.048509498536779E-2</v>
      </c>
      <c r="X950" s="43">
        <f t="shared" si="105"/>
        <v>3.1401084143185036E-2</v>
      </c>
      <c r="Y950" s="47">
        <f t="shared" si="106"/>
        <v>2.535996730847816E-2</v>
      </c>
      <c r="Z950" s="29"/>
      <c r="AA950" s="43">
        <f t="shared" si="107"/>
        <v>7.3481007027844492E-2</v>
      </c>
      <c r="AB950" s="43">
        <f t="shared" si="108"/>
        <v>0.11186499652052888</v>
      </c>
      <c r="AC950" s="47">
        <f t="shared" si="109"/>
        <v>8.9794876159673159E-2</v>
      </c>
      <c r="AD950" t="str">
        <f t="shared" si="103"/>
        <v/>
      </c>
    </row>
    <row r="951" spans="2:30" x14ac:dyDescent="0.25">
      <c r="B951" s="9" t="s">
        <v>949</v>
      </c>
      <c r="C951" s="23" t="str">
        <f>VLOOKUP(B951,[2]Municipal!$C$15:$D$60549,2)</f>
        <v>Morroa</v>
      </c>
      <c r="D951" s="11">
        <f>VLOOKUP($B951,'[1]Sin Corporativo'!$Q$6:$AA$1115,2)</f>
        <v>706</v>
      </c>
      <c r="E951" s="10">
        <f>VLOOKUP($B951,'[1]Sin Corporativo'!$Q$6:$AA$1115,3)</f>
        <v>714</v>
      </c>
      <c r="F951" s="10">
        <f>VLOOKUP($B951,'[1]Sin Corporativo'!$Q$6:$AA$1115,4)</f>
        <v>687</v>
      </c>
      <c r="G951" s="12">
        <f>VLOOKUP($B951,'[1]Sin Corporativo'!$Q$6:$AA$1115,5)</f>
        <v>659</v>
      </c>
      <c r="H951" s="11">
        <f>VLOOKUP($B951,'[1]Sin Corporativo'!$Q$6:$AA$1115,6)</f>
        <v>624</v>
      </c>
      <c r="I951" s="10">
        <f>VLOOKUP($B951,'[1]Sin Corporativo'!$Q$6:$AA$1115,7)</f>
        <v>585</v>
      </c>
      <c r="J951" s="10">
        <f>VLOOKUP($B951,'[1]Sin Corporativo'!$Q$6:$AA$1115,8)</f>
        <v>558</v>
      </c>
      <c r="K951" s="7">
        <f>VLOOKUP($B951,'[1]Sin Corporativo'!$Q$6:$AA$1115,9)</f>
        <v>501</v>
      </c>
      <c r="L951" s="11">
        <f>VLOOKUP($B951,'[1]Sin Corporativo'!$Q$6:$AA$1115,10)</f>
        <v>431</v>
      </c>
      <c r="M951" s="10">
        <f>VLOOKUP($B951,'[1]Sin Corporativo'!$Q$6:$AA$1115,11)</f>
        <v>328</v>
      </c>
      <c r="N951" s="29">
        <f>VLOOKUP($B951,'[2]pop-2020-2023'!$I$5:$M$1126,2)</f>
        <v>15711</v>
      </c>
      <c r="O951" s="28">
        <f>VLOOKUP($B951,'[2]pop-2020-2023'!$I$5:$M$1126,3)</f>
        <v>15930</v>
      </c>
      <c r="P951" s="28">
        <f>VLOOKUP($B951,'[2]pop-2020-2023'!$I$5:$M$1126,4)</f>
        <v>16160</v>
      </c>
      <c r="Q951" s="30">
        <f>VLOOKUP($B951,'[2]pop-2020-2023'!$I$5:$M$1126,5)</f>
        <v>16360</v>
      </c>
      <c r="R951" s="29">
        <f>VLOOKUP($B951,'[3]Hogares total'!$D$5:$L$1126,6)</f>
        <v>4254</v>
      </c>
      <c r="S951" s="28">
        <f>VLOOKUP($B951,'[3]Hogares total'!$D$5:$L$1126,7)</f>
        <v>4375</v>
      </c>
      <c r="T951" s="28">
        <f>VLOOKUP($B951,'[3]Hogares total'!$D$5:$L$1126,8)</f>
        <v>4485</v>
      </c>
      <c r="U951" s="30">
        <f>VLOOKUP($B951,'[3]Hogares total'!$D$5:$L$1126,9)</f>
        <v>4597</v>
      </c>
      <c r="V951" s="29"/>
      <c r="W951" s="43">
        <f t="shared" si="104"/>
        <v>4.4821092278719395E-2</v>
      </c>
      <c r="X951" s="43">
        <f t="shared" si="105"/>
        <v>3.6200495049504948E-2</v>
      </c>
      <c r="Y951" s="47">
        <f t="shared" si="106"/>
        <v>2.0048899755501223E-2</v>
      </c>
      <c r="Z951" s="29"/>
      <c r="AA951" s="43">
        <f t="shared" si="107"/>
        <v>0.16320000000000001</v>
      </c>
      <c r="AB951" s="43">
        <f t="shared" si="108"/>
        <v>0.13043478260869565</v>
      </c>
      <c r="AC951" s="47">
        <f t="shared" si="109"/>
        <v>7.1350881009353925E-2</v>
      </c>
      <c r="AD951" t="str">
        <f t="shared" si="103"/>
        <v/>
      </c>
    </row>
    <row r="952" spans="2:30" x14ac:dyDescent="0.25">
      <c r="B952" s="9" t="s">
        <v>950</v>
      </c>
      <c r="C952" s="23" t="str">
        <f>VLOOKUP(B952,[2]Municipal!$C$15:$D$60549,2)</f>
        <v>Ovejas</v>
      </c>
      <c r="D952" s="11">
        <f>VLOOKUP($B952,'[1]Sin Corporativo'!$Q$6:$AA$1115,2)</f>
        <v>272</v>
      </c>
      <c r="E952" s="10">
        <f>VLOOKUP($B952,'[1]Sin Corporativo'!$Q$6:$AA$1115,3)</f>
        <v>759</v>
      </c>
      <c r="F952" s="10">
        <f>VLOOKUP($B952,'[1]Sin Corporativo'!$Q$6:$AA$1115,4)</f>
        <v>741</v>
      </c>
      <c r="G952" s="12">
        <f>VLOOKUP($B952,'[1]Sin Corporativo'!$Q$6:$AA$1115,5)</f>
        <v>769</v>
      </c>
      <c r="H952" s="11">
        <f>VLOOKUP($B952,'[1]Sin Corporativo'!$Q$6:$AA$1115,6)</f>
        <v>1446</v>
      </c>
      <c r="I952" s="10">
        <f>VLOOKUP($B952,'[1]Sin Corporativo'!$Q$6:$AA$1115,7)</f>
        <v>1497</v>
      </c>
      <c r="J952" s="10">
        <f>VLOOKUP($B952,'[1]Sin Corporativo'!$Q$6:$AA$1115,8)</f>
        <v>1612</v>
      </c>
      <c r="K952" s="7">
        <f>VLOOKUP($B952,'[1]Sin Corporativo'!$Q$6:$AA$1115,9)</f>
        <v>1551</v>
      </c>
      <c r="L952" s="11">
        <f>VLOOKUP($B952,'[1]Sin Corporativo'!$Q$6:$AA$1115,10)</f>
        <v>1992</v>
      </c>
      <c r="M952" s="10">
        <f>VLOOKUP($B952,'[1]Sin Corporativo'!$Q$6:$AA$1115,11)</f>
        <v>1448</v>
      </c>
      <c r="N952" s="29">
        <f>VLOOKUP($B952,'[2]pop-2020-2023'!$I$5:$M$1126,2)</f>
        <v>23263</v>
      </c>
      <c r="O952" s="28">
        <f>VLOOKUP($B952,'[2]pop-2020-2023'!$I$5:$M$1126,3)</f>
        <v>23283</v>
      </c>
      <c r="P952" s="28">
        <f>VLOOKUP($B952,'[2]pop-2020-2023'!$I$5:$M$1126,4)</f>
        <v>23580</v>
      </c>
      <c r="Q952" s="30">
        <f>VLOOKUP($B952,'[2]pop-2020-2023'!$I$5:$M$1126,5)</f>
        <v>23862</v>
      </c>
      <c r="R952" s="29">
        <f>VLOOKUP($B952,'[3]Hogares total'!$D$5:$L$1126,6)</f>
        <v>6822</v>
      </c>
      <c r="S952" s="28">
        <f>VLOOKUP($B952,'[3]Hogares total'!$D$5:$L$1126,7)</f>
        <v>7009</v>
      </c>
      <c r="T952" s="28">
        <f>VLOOKUP($B952,'[3]Hogares total'!$D$5:$L$1126,8)</f>
        <v>7183</v>
      </c>
      <c r="U952" s="30">
        <f>VLOOKUP($B952,'[3]Hogares total'!$D$5:$L$1126,9)</f>
        <v>7357</v>
      </c>
      <c r="V952" s="29"/>
      <c r="W952" s="43">
        <f t="shared" si="104"/>
        <v>3.2598891895374307E-2</v>
      </c>
      <c r="X952" s="43">
        <f t="shared" si="105"/>
        <v>6.3486005089058523E-2</v>
      </c>
      <c r="Y952" s="47">
        <f t="shared" si="106"/>
        <v>6.0682256307099156E-2</v>
      </c>
      <c r="Z952" s="29"/>
      <c r="AA952" s="43">
        <f t="shared" si="107"/>
        <v>0.10828934227421887</v>
      </c>
      <c r="AB952" s="43">
        <f t="shared" si="108"/>
        <v>0.20840874286509814</v>
      </c>
      <c r="AC952" s="47">
        <f t="shared" si="109"/>
        <v>0.19681935571564496</v>
      </c>
      <c r="AD952" t="str">
        <f t="shared" si="103"/>
        <v/>
      </c>
    </row>
    <row r="953" spans="2:30" x14ac:dyDescent="0.25">
      <c r="B953" s="9" t="s">
        <v>951</v>
      </c>
      <c r="C953" s="23" t="str">
        <f>VLOOKUP(B953,[2]Municipal!$C$15:$D$60549,2)</f>
        <v>Palmito</v>
      </c>
      <c r="D953" s="11">
        <f>VLOOKUP($B953,'[1]Sin Corporativo'!$Q$6:$AA$1115,2)</f>
        <v>12</v>
      </c>
      <c r="E953" s="10">
        <f>VLOOKUP($B953,'[1]Sin Corporativo'!$Q$6:$AA$1115,3)</f>
        <v>13</v>
      </c>
      <c r="F953" s="10">
        <f>VLOOKUP($B953,'[1]Sin Corporativo'!$Q$6:$AA$1115,4)</f>
        <v>6</v>
      </c>
      <c r="G953" s="12">
        <f>VLOOKUP($B953,'[1]Sin Corporativo'!$Q$6:$AA$1115,5)</f>
        <v>5</v>
      </c>
      <c r="H953" s="11">
        <f>VLOOKUP($B953,'[1]Sin Corporativo'!$Q$6:$AA$1115,6)</f>
        <v>5</v>
      </c>
      <c r="I953" s="10">
        <f>VLOOKUP($B953,'[1]Sin Corporativo'!$Q$6:$AA$1115,7)</f>
        <v>4</v>
      </c>
      <c r="J953" s="10">
        <f>VLOOKUP($B953,'[1]Sin Corporativo'!$Q$6:$AA$1115,8)</f>
        <v>3</v>
      </c>
      <c r="K953" s="7">
        <f>VLOOKUP($B953,'[1]Sin Corporativo'!$Q$6:$AA$1115,9)</f>
        <v>52</v>
      </c>
      <c r="L953" s="11">
        <f>VLOOKUP($B953,'[1]Sin Corporativo'!$Q$6:$AA$1115,10)</f>
        <v>3</v>
      </c>
      <c r="M953" s="10">
        <f>VLOOKUP($B953,'[1]Sin Corporativo'!$Q$6:$AA$1115,11)</f>
        <v>120</v>
      </c>
      <c r="N953" s="29">
        <f>VLOOKUP($B953,'[2]pop-2020-2023'!$I$5:$M$1126,2)</f>
        <v>15272</v>
      </c>
      <c r="O953" s="28">
        <f>VLOOKUP($B953,'[2]pop-2020-2023'!$I$5:$M$1126,3)</f>
        <v>15736</v>
      </c>
      <c r="P953" s="28">
        <f>VLOOKUP($B953,'[2]pop-2020-2023'!$I$5:$M$1126,4)</f>
        <v>15993</v>
      </c>
      <c r="Q953" s="30">
        <f>VLOOKUP($B953,'[2]pop-2020-2023'!$I$5:$M$1126,5)</f>
        <v>16224</v>
      </c>
      <c r="R953" s="29">
        <f>VLOOKUP($B953,'[3]Hogares total'!$D$5:$L$1126,6)</f>
        <v>4221</v>
      </c>
      <c r="S953" s="28">
        <f>VLOOKUP($B953,'[3]Hogares total'!$D$5:$L$1126,7)</f>
        <v>4334</v>
      </c>
      <c r="T953" s="28">
        <f>VLOOKUP($B953,'[3]Hogares total'!$D$5:$L$1126,8)</f>
        <v>4433</v>
      </c>
      <c r="U953" s="30">
        <f>VLOOKUP($B953,'[3]Hogares total'!$D$5:$L$1126,9)</f>
        <v>4533</v>
      </c>
      <c r="V953" s="29"/>
      <c r="W953" s="43">
        <f t="shared" si="104"/>
        <v>8.2613116420945606E-4</v>
      </c>
      <c r="X953" s="43">
        <f t="shared" si="105"/>
        <v>2.5010942287250675E-4</v>
      </c>
      <c r="Y953" s="47">
        <f t="shared" si="106"/>
        <v>7.3964497041420114E-3</v>
      </c>
      <c r="Z953" s="29"/>
      <c r="AA953" s="43">
        <f t="shared" si="107"/>
        <v>2.9995385325334565E-3</v>
      </c>
      <c r="AB953" s="43">
        <f t="shared" si="108"/>
        <v>9.0232348296864426E-4</v>
      </c>
      <c r="AC953" s="47">
        <f t="shared" si="109"/>
        <v>2.6472534745201854E-2</v>
      </c>
      <c r="AD953" t="str">
        <f t="shared" si="103"/>
        <v/>
      </c>
    </row>
    <row r="954" spans="2:30" x14ac:dyDescent="0.25">
      <c r="B954" s="9" t="s">
        <v>952</v>
      </c>
      <c r="C954" s="23" t="str">
        <f>VLOOKUP(B954,[2]Municipal!$C$15:$D$60549,2)</f>
        <v>Sampués</v>
      </c>
      <c r="D954" s="11">
        <f>VLOOKUP($B954,'[1]Sin Corporativo'!$Q$6:$AA$1115,2)</f>
        <v>1745</v>
      </c>
      <c r="E954" s="10">
        <f>VLOOKUP($B954,'[1]Sin Corporativo'!$Q$6:$AA$1115,3)</f>
        <v>2351</v>
      </c>
      <c r="F954" s="10">
        <f>VLOOKUP($B954,'[1]Sin Corporativo'!$Q$6:$AA$1115,4)</f>
        <v>2242</v>
      </c>
      <c r="G954" s="12">
        <f>VLOOKUP($B954,'[1]Sin Corporativo'!$Q$6:$AA$1115,5)</f>
        <v>2181</v>
      </c>
      <c r="H954" s="11">
        <f>VLOOKUP($B954,'[1]Sin Corporativo'!$Q$6:$AA$1115,6)</f>
        <v>3077</v>
      </c>
      <c r="I954" s="10">
        <f>VLOOKUP($B954,'[1]Sin Corporativo'!$Q$6:$AA$1115,7)</f>
        <v>3193</v>
      </c>
      <c r="J954" s="10">
        <f>VLOOKUP($B954,'[1]Sin Corporativo'!$Q$6:$AA$1115,8)</f>
        <v>3121</v>
      </c>
      <c r="K954" s="7">
        <f>VLOOKUP($B954,'[1]Sin Corporativo'!$Q$6:$AA$1115,9)</f>
        <v>2971</v>
      </c>
      <c r="L954" s="11">
        <f>VLOOKUP($B954,'[1]Sin Corporativo'!$Q$6:$AA$1115,10)</f>
        <v>2914</v>
      </c>
      <c r="M954" s="10">
        <f>VLOOKUP($B954,'[1]Sin Corporativo'!$Q$6:$AA$1115,11)</f>
        <v>2759</v>
      </c>
      <c r="N954" s="29">
        <f>VLOOKUP($B954,'[2]pop-2020-2023'!$I$5:$M$1126,2)</f>
        <v>49710</v>
      </c>
      <c r="O954" s="28">
        <f>VLOOKUP($B954,'[2]pop-2020-2023'!$I$5:$M$1126,3)</f>
        <v>51024</v>
      </c>
      <c r="P954" s="28">
        <f>VLOOKUP($B954,'[2]pop-2020-2023'!$I$5:$M$1126,4)</f>
        <v>51813</v>
      </c>
      <c r="Q954" s="30">
        <f>VLOOKUP($B954,'[2]pop-2020-2023'!$I$5:$M$1126,5)</f>
        <v>52591</v>
      </c>
      <c r="R954" s="29">
        <f>VLOOKUP($B954,'[3]Hogares total'!$D$5:$L$1126,6)</f>
        <v>12669</v>
      </c>
      <c r="S954" s="28">
        <f>VLOOKUP($B954,'[3]Hogares total'!$D$5:$L$1126,7)</f>
        <v>13018</v>
      </c>
      <c r="T954" s="28">
        <f>VLOOKUP($B954,'[3]Hogares total'!$D$5:$L$1126,8)</f>
        <v>13339</v>
      </c>
      <c r="U954" s="30">
        <f>VLOOKUP($B954,'[3]Hogares total'!$D$5:$L$1126,9)</f>
        <v>13660</v>
      </c>
      <c r="V954" s="29"/>
      <c r="W954" s="43">
        <f t="shared" si="104"/>
        <v>4.6076356224521796E-2</v>
      </c>
      <c r="X954" s="43">
        <f t="shared" si="105"/>
        <v>6.1625460791693204E-2</v>
      </c>
      <c r="Y954" s="47">
        <f t="shared" si="106"/>
        <v>5.246144777623548E-2</v>
      </c>
      <c r="Z954" s="29"/>
      <c r="AA954" s="43">
        <f t="shared" si="107"/>
        <v>0.18059609771086188</v>
      </c>
      <c r="AB954" s="43">
        <f t="shared" si="108"/>
        <v>0.23937326636179623</v>
      </c>
      <c r="AC954" s="47">
        <f t="shared" si="109"/>
        <v>0.2019765739385066</v>
      </c>
      <c r="AD954" t="str">
        <f t="shared" si="103"/>
        <v/>
      </c>
    </row>
    <row r="955" spans="2:30" x14ac:dyDescent="0.25">
      <c r="B955" s="9" t="s">
        <v>953</v>
      </c>
      <c r="C955" s="23" t="str">
        <f>VLOOKUP(B955,[2]Municipal!$C$15:$D$60549,2)</f>
        <v>San Benito Abad</v>
      </c>
      <c r="D955" s="11">
        <f>VLOOKUP($B955,'[1]Sin Corporativo'!$Q$6:$AA$1115,2)</f>
        <v>30</v>
      </c>
      <c r="E955" s="10">
        <f>VLOOKUP($B955,'[1]Sin Corporativo'!$Q$6:$AA$1115,3)</f>
        <v>178</v>
      </c>
      <c r="F955" s="10">
        <f>VLOOKUP($B955,'[1]Sin Corporativo'!$Q$6:$AA$1115,4)</f>
        <v>173</v>
      </c>
      <c r="G955" s="12">
        <f>VLOOKUP($B955,'[1]Sin Corporativo'!$Q$6:$AA$1115,5)</f>
        <v>167</v>
      </c>
      <c r="H955" s="11">
        <f>VLOOKUP($B955,'[1]Sin Corporativo'!$Q$6:$AA$1115,6)</f>
        <v>450</v>
      </c>
      <c r="I955" s="10">
        <f>VLOOKUP($B955,'[1]Sin Corporativo'!$Q$6:$AA$1115,7)</f>
        <v>448</v>
      </c>
      <c r="J955" s="10">
        <f>VLOOKUP($B955,'[1]Sin Corporativo'!$Q$6:$AA$1115,8)</f>
        <v>444</v>
      </c>
      <c r="K955" s="7">
        <f>VLOOKUP($B955,'[1]Sin Corporativo'!$Q$6:$AA$1115,9)</f>
        <v>443</v>
      </c>
      <c r="L955" s="11">
        <f>VLOOKUP($B955,'[1]Sin Corporativo'!$Q$6:$AA$1115,10)</f>
        <v>449</v>
      </c>
      <c r="M955" s="10">
        <f>VLOOKUP($B955,'[1]Sin Corporativo'!$Q$6:$AA$1115,11)</f>
        <v>467</v>
      </c>
      <c r="N955" s="29">
        <f>VLOOKUP($B955,'[2]pop-2020-2023'!$I$5:$M$1126,2)</f>
        <v>29800</v>
      </c>
      <c r="O955" s="28">
        <f>VLOOKUP($B955,'[2]pop-2020-2023'!$I$5:$M$1126,3)</f>
        <v>30147</v>
      </c>
      <c r="P955" s="28">
        <f>VLOOKUP($B955,'[2]pop-2020-2023'!$I$5:$M$1126,4)</f>
        <v>30565</v>
      </c>
      <c r="Q955" s="30">
        <f>VLOOKUP($B955,'[2]pop-2020-2023'!$I$5:$M$1126,5)</f>
        <v>30950</v>
      </c>
      <c r="R955" s="29">
        <f>VLOOKUP($B955,'[3]Hogares total'!$D$5:$L$1126,6)</f>
        <v>8827</v>
      </c>
      <c r="S955" s="28">
        <f>VLOOKUP($B955,'[3]Hogares total'!$D$5:$L$1126,7)</f>
        <v>9046</v>
      </c>
      <c r="T955" s="28">
        <f>VLOOKUP($B955,'[3]Hogares total'!$D$5:$L$1126,8)</f>
        <v>9246</v>
      </c>
      <c r="U955" s="30">
        <f>VLOOKUP($B955,'[3]Hogares total'!$D$5:$L$1126,9)</f>
        <v>9448</v>
      </c>
      <c r="V955" s="29"/>
      <c r="W955" s="43">
        <f t="shared" si="104"/>
        <v>5.9044017646863699E-3</v>
      </c>
      <c r="X955" s="43">
        <f t="shared" si="105"/>
        <v>1.4657287747423524E-2</v>
      </c>
      <c r="Y955" s="47">
        <f t="shared" si="106"/>
        <v>1.5088852988691438E-2</v>
      </c>
      <c r="Z955" s="29"/>
      <c r="AA955" s="43">
        <f t="shared" si="107"/>
        <v>1.967720539464957E-2</v>
      </c>
      <c r="AB955" s="43">
        <f t="shared" si="108"/>
        <v>4.8453385247674667E-2</v>
      </c>
      <c r="AC955" s="47">
        <f t="shared" si="109"/>
        <v>4.9428450465707027E-2</v>
      </c>
      <c r="AD955" t="str">
        <f t="shared" si="103"/>
        <v/>
      </c>
    </row>
    <row r="956" spans="2:30" x14ac:dyDescent="0.25">
      <c r="B956" s="9" t="s">
        <v>954</v>
      </c>
      <c r="C956" s="23" t="str">
        <f>VLOOKUP(B956,[2]Municipal!$C$15:$D$60549,2)</f>
        <v>San Juan de Betulia</v>
      </c>
      <c r="D956" s="11">
        <f>VLOOKUP($B956,'[1]Sin Corporativo'!$Q$6:$AA$1115,2)</f>
        <v>814</v>
      </c>
      <c r="E956" s="10">
        <f>VLOOKUP($B956,'[1]Sin Corporativo'!$Q$6:$AA$1115,3)</f>
        <v>755</v>
      </c>
      <c r="F956" s="10">
        <f>VLOOKUP($B956,'[1]Sin Corporativo'!$Q$6:$AA$1115,4)</f>
        <v>956</v>
      </c>
      <c r="G956" s="12">
        <f>VLOOKUP($B956,'[1]Sin Corporativo'!$Q$6:$AA$1115,5)</f>
        <v>961</v>
      </c>
      <c r="H956" s="11">
        <f>VLOOKUP($B956,'[1]Sin Corporativo'!$Q$6:$AA$1115,6)</f>
        <v>1254</v>
      </c>
      <c r="I956" s="10">
        <f>VLOOKUP($B956,'[1]Sin Corporativo'!$Q$6:$AA$1115,7)</f>
        <v>1272</v>
      </c>
      <c r="J956" s="10">
        <f>VLOOKUP($B956,'[1]Sin Corporativo'!$Q$6:$AA$1115,8)</f>
        <v>478</v>
      </c>
      <c r="K956" s="7">
        <f>VLOOKUP($B956,'[1]Sin Corporativo'!$Q$6:$AA$1115,9)</f>
        <v>1243</v>
      </c>
      <c r="L956" s="11">
        <f>VLOOKUP($B956,'[1]Sin Corporativo'!$Q$6:$AA$1115,10)</f>
        <v>1194</v>
      </c>
      <c r="M956" s="10">
        <f>VLOOKUP($B956,'[1]Sin Corporativo'!$Q$6:$AA$1115,11)</f>
        <v>1060</v>
      </c>
      <c r="N956" s="29">
        <f>VLOOKUP($B956,'[2]pop-2020-2023'!$I$5:$M$1126,2)</f>
        <v>13887</v>
      </c>
      <c r="O956" s="28">
        <f>VLOOKUP($B956,'[2]pop-2020-2023'!$I$5:$M$1126,3)</f>
        <v>13947</v>
      </c>
      <c r="P956" s="28">
        <f>VLOOKUP($B956,'[2]pop-2020-2023'!$I$5:$M$1126,4)</f>
        <v>14137</v>
      </c>
      <c r="Q956" s="30">
        <f>VLOOKUP($B956,'[2]pop-2020-2023'!$I$5:$M$1126,5)</f>
        <v>14306</v>
      </c>
      <c r="R956" s="29">
        <f>VLOOKUP($B956,'[3]Hogares total'!$D$5:$L$1126,6)</f>
        <v>4006</v>
      </c>
      <c r="S956" s="28">
        <f>VLOOKUP($B956,'[3]Hogares total'!$D$5:$L$1126,7)</f>
        <v>4115</v>
      </c>
      <c r="T956" s="28">
        <f>VLOOKUP($B956,'[3]Hogares total'!$D$5:$L$1126,8)</f>
        <v>4218</v>
      </c>
      <c r="U956" s="30">
        <f>VLOOKUP($B956,'[3]Hogares total'!$D$5:$L$1126,9)</f>
        <v>4319</v>
      </c>
      <c r="V956" s="29"/>
      <c r="W956" s="43">
        <f t="shared" si="104"/>
        <v>5.413350541335054E-2</v>
      </c>
      <c r="X956" s="43">
        <f t="shared" si="105"/>
        <v>8.9976656999363372E-2</v>
      </c>
      <c r="Y956" s="47">
        <f t="shared" si="106"/>
        <v>7.4094785404725291E-2</v>
      </c>
      <c r="Z956" s="29"/>
      <c r="AA956" s="43">
        <f t="shared" si="107"/>
        <v>0.18347509113001215</v>
      </c>
      <c r="AB956" s="43">
        <f t="shared" si="108"/>
        <v>0.30156472261735418</v>
      </c>
      <c r="AC956" s="47">
        <f t="shared" si="109"/>
        <v>0.24542718221810605</v>
      </c>
      <c r="AD956" t="str">
        <f t="shared" si="103"/>
        <v/>
      </c>
    </row>
    <row r="957" spans="2:30" x14ac:dyDescent="0.25">
      <c r="B957" s="9" t="s">
        <v>955</v>
      </c>
      <c r="C957" s="23" t="str">
        <f>VLOOKUP(B957,[2]Municipal!$C$15:$D$60549,2)</f>
        <v>San Marcos</v>
      </c>
      <c r="D957" s="11">
        <f>VLOOKUP($B957,'[1]Sin Corporativo'!$Q$6:$AA$1115,2)</f>
        <v>938</v>
      </c>
      <c r="E957" s="10">
        <f>VLOOKUP($B957,'[1]Sin Corporativo'!$Q$6:$AA$1115,3)</f>
        <v>866</v>
      </c>
      <c r="F957" s="10">
        <f>VLOOKUP($B957,'[1]Sin Corporativo'!$Q$6:$AA$1115,4)</f>
        <v>1720</v>
      </c>
      <c r="G957" s="12">
        <f>VLOOKUP($B957,'[1]Sin Corporativo'!$Q$6:$AA$1115,5)</f>
        <v>1656</v>
      </c>
      <c r="H957" s="11">
        <f>VLOOKUP($B957,'[1]Sin Corporativo'!$Q$6:$AA$1115,6)</f>
        <v>1787</v>
      </c>
      <c r="I957" s="10">
        <f>VLOOKUP($B957,'[1]Sin Corporativo'!$Q$6:$AA$1115,7)</f>
        <v>1678</v>
      </c>
      <c r="J957" s="10">
        <f>VLOOKUP($B957,'[1]Sin Corporativo'!$Q$6:$AA$1115,8)</f>
        <v>1598</v>
      </c>
      <c r="K957" s="7">
        <f>VLOOKUP($B957,'[1]Sin Corporativo'!$Q$6:$AA$1115,9)</f>
        <v>1578</v>
      </c>
      <c r="L957" s="11">
        <f>VLOOKUP($B957,'[1]Sin Corporativo'!$Q$6:$AA$1115,10)</f>
        <v>1494</v>
      </c>
      <c r="M957" s="10">
        <f>VLOOKUP($B957,'[1]Sin Corporativo'!$Q$6:$AA$1115,11)</f>
        <v>1511</v>
      </c>
      <c r="N957" s="29">
        <f>VLOOKUP($B957,'[2]pop-2020-2023'!$I$5:$M$1126,2)</f>
        <v>59600</v>
      </c>
      <c r="O957" s="28">
        <f>VLOOKUP($B957,'[2]pop-2020-2023'!$I$5:$M$1126,3)</f>
        <v>60108</v>
      </c>
      <c r="P957" s="28">
        <f>VLOOKUP($B957,'[2]pop-2020-2023'!$I$5:$M$1126,4)</f>
        <v>60925</v>
      </c>
      <c r="Q957" s="30">
        <f>VLOOKUP($B957,'[2]pop-2020-2023'!$I$5:$M$1126,5)</f>
        <v>61679</v>
      </c>
      <c r="R957" s="29">
        <f>VLOOKUP($B957,'[3]Hogares total'!$D$5:$L$1126,6)</f>
        <v>17233</v>
      </c>
      <c r="S957" s="28">
        <f>VLOOKUP($B957,'[3]Hogares total'!$D$5:$L$1126,7)</f>
        <v>17721</v>
      </c>
      <c r="T957" s="28">
        <f>VLOOKUP($B957,'[3]Hogares total'!$D$5:$L$1126,8)</f>
        <v>18168</v>
      </c>
      <c r="U957" s="30">
        <f>VLOOKUP($B957,'[3]Hogares total'!$D$5:$L$1126,9)</f>
        <v>18614</v>
      </c>
      <c r="V957" s="29"/>
      <c r="W957" s="43">
        <f t="shared" si="104"/>
        <v>1.4407400013309377E-2</v>
      </c>
      <c r="X957" s="43">
        <f t="shared" si="105"/>
        <v>2.754205990972507E-2</v>
      </c>
      <c r="Y957" s="47">
        <f t="shared" si="106"/>
        <v>2.4497803142074288E-2</v>
      </c>
      <c r="Z957" s="29"/>
      <c r="AA957" s="43">
        <f t="shared" si="107"/>
        <v>4.886857400823881E-2</v>
      </c>
      <c r="AB957" s="43">
        <f t="shared" si="108"/>
        <v>9.236019374724791E-2</v>
      </c>
      <c r="AC957" s="47">
        <f t="shared" si="109"/>
        <v>8.1175459331685823E-2</v>
      </c>
      <c r="AD957" t="str">
        <f t="shared" si="103"/>
        <v/>
      </c>
    </row>
    <row r="958" spans="2:30" x14ac:dyDescent="0.25">
      <c r="B958" s="9" t="s">
        <v>956</v>
      </c>
      <c r="C958" s="23" t="str">
        <f>VLOOKUP(B958,[2]Municipal!$C$15:$D$60549,2)</f>
        <v>San Onofre</v>
      </c>
      <c r="D958" s="11">
        <f>VLOOKUP($B958,'[1]Sin Corporativo'!$Q$6:$AA$1115,2)</f>
        <v>332</v>
      </c>
      <c r="E958" s="10">
        <f>VLOOKUP($B958,'[1]Sin Corporativo'!$Q$6:$AA$1115,3)</f>
        <v>304</v>
      </c>
      <c r="F958" s="10">
        <f>VLOOKUP($B958,'[1]Sin Corporativo'!$Q$6:$AA$1115,4)</f>
        <v>332</v>
      </c>
      <c r="G958" s="12">
        <f>VLOOKUP($B958,'[1]Sin Corporativo'!$Q$6:$AA$1115,5)</f>
        <v>270</v>
      </c>
      <c r="H958" s="11">
        <f>VLOOKUP($B958,'[1]Sin Corporativo'!$Q$6:$AA$1115,6)</f>
        <v>270</v>
      </c>
      <c r="I958" s="10">
        <f>VLOOKUP($B958,'[1]Sin Corporativo'!$Q$6:$AA$1115,7)</f>
        <v>239</v>
      </c>
      <c r="J958" s="10">
        <f>VLOOKUP($B958,'[1]Sin Corporativo'!$Q$6:$AA$1115,8)</f>
        <v>218</v>
      </c>
      <c r="K958" s="7">
        <f>VLOOKUP($B958,'[1]Sin Corporativo'!$Q$6:$AA$1115,9)</f>
        <v>226</v>
      </c>
      <c r="L958" s="11">
        <f>VLOOKUP($B958,'[1]Sin Corporativo'!$Q$6:$AA$1115,10)</f>
        <v>201</v>
      </c>
      <c r="M958" s="10">
        <f>VLOOKUP($B958,'[1]Sin Corporativo'!$Q$6:$AA$1115,11)</f>
        <v>184</v>
      </c>
      <c r="N958" s="29">
        <f>VLOOKUP($B958,'[2]pop-2020-2023'!$I$5:$M$1126,2)</f>
        <v>53095</v>
      </c>
      <c r="O958" s="28">
        <f>VLOOKUP($B958,'[2]pop-2020-2023'!$I$5:$M$1126,3)</f>
        <v>54540</v>
      </c>
      <c r="P958" s="28">
        <f>VLOOKUP($B958,'[2]pop-2020-2023'!$I$5:$M$1126,4)</f>
        <v>55425</v>
      </c>
      <c r="Q958" s="30">
        <f>VLOOKUP($B958,'[2]pop-2020-2023'!$I$5:$M$1126,5)</f>
        <v>56256</v>
      </c>
      <c r="R958" s="29">
        <f>VLOOKUP($B958,'[3]Hogares total'!$D$5:$L$1126,6)</f>
        <v>13509</v>
      </c>
      <c r="S958" s="28">
        <f>VLOOKUP($B958,'[3]Hogares total'!$D$5:$L$1126,7)</f>
        <v>13862</v>
      </c>
      <c r="T958" s="28">
        <f>VLOOKUP($B958,'[3]Hogares total'!$D$5:$L$1126,8)</f>
        <v>14189</v>
      </c>
      <c r="U958" s="30">
        <f>VLOOKUP($B958,'[3]Hogares total'!$D$5:$L$1126,9)</f>
        <v>14519</v>
      </c>
      <c r="V958" s="29"/>
      <c r="W958" s="43">
        <f t="shared" si="104"/>
        <v>5.5738907224055735E-3</v>
      </c>
      <c r="X958" s="43">
        <f t="shared" si="105"/>
        <v>4.3121335137573293E-3</v>
      </c>
      <c r="Y958" s="47">
        <f t="shared" si="106"/>
        <v>3.2707622298065982E-3</v>
      </c>
      <c r="Z958" s="29"/>
      <c r="AA958" s="43">
        <f t="shared" si="107"/>
        <v>2.1930457365459531E-2</v>
      </c>
      <c r="AB958" s="43">
        <f t="shared" si="108"/>
        <v>1.6844034110931001E-2</v>
      </c>
      <c r="AC958" s="47">
        <f t="shared" si="109"/>
        <v>1.2673049108065293E-2</v>
      </c>
      <c r="AD958" t="str">
        <f t="shared" si="103"/>
        <v/>
      </c>
    </row>
    <row r="959" spans="2:30" x14ac:dyDescent="0.25">
      <c r="B959" s="9" t="s">
        <v>957</v>
      </c>
      <c r="C959" s="23" t="str">
        <f>VLOOKUP(B959,[2]Municipal!$C$15:$D$60549,2)</f>
        <v>San Pedro</v>
      </c>
      <c r="D959" s="11">
        <f>VLOOKUP($B959,'[1]Sin Corporativo'!$Q$6:$AA$1115,2)</f>
        <v>6</v>
      </c>
      <c r="E959" s="10">
        <f>VLOOKUP($B959,'[1]Sin Corporativo'!$Q$6:$AA$1115,3)</f>
        <v>248</v>
      </c>
      <c r="F959" s="10">
        <f>VLOOKUP($B959,'[1]Sin Corporativo'!$Q$6:$AA$1115,4)</f>
        <v>383</v>
      </c>
      <c r="G959" s="12">
        <f>VLOOKUP($B959,'[1]Sin Corporativo'!$Q$6:$AA$1115,5)</f>
        <v>410</v>
      </c>
      <c r="H959" s="11">
        <f>VLOOKUP($B959,'[1]Sin Corporativo'!$Q$6:$AA$1115,6)</f>
        <v>907</v>
      </c>
      <c r="I959" s="10">
        <f>VLOOKUP($B959,'[1]Sin Corporativo'!$Q$6:$AA$1115,7)</f>
        <v>982</v>
      </c>
      <c r="J959" s="10">
        <f>VLOOKUP($B959,'[1]Sin Corporativo'!$Q$6:$AA$1115,8)</f>
        <v>995</v>
      </c>
      <c r="K959" s="7">
        <f>VLOOKUP($B959,'[1]Sin Corporativo'!$Q$6:$AA$1115,9)</f>
        <v>1025</v>
      </c>
      <c r="L959" s="11">
        <f>VLOOKUP($B959,'[1]Sin Corporativo'!$Q$6:$AA$1115,10)</f>
        <v>1148</v>
      </c>
      <c r="M959" s="10">
        <f>VLOOKUP($B959,'[1]Sin Corporativo'!$Q$6:$AA$1115,11)</f>
        <v>1463</v>
      </c>
      <c r="N959" s="29">
        <f>VLOOKUP($B959,'[2]pop-2020-2023'!$I$5:$M$1126,2)</f>
        <v>19312</v>
      </c>
      <c r="O959" s="28">
        <f>VLOOKUP($B959,'[2]pop-2020-2023'!$I$5:$M$1126,3)</f>
        <v>19526</v>
      </c>
      <c r="P959" s="28">
        <f>VLOOKUP($B959,'[2]pop-2020-2023'!$I$5:$M$1126,4)</f>
        <v>19810</v>
      </c>
      <c r="Q959" s="30">
        <f>VLOOKUP($B959,'[2]pop-2020-2023'!$I$5:$M$1126,5)</f>
        <v>20065</v>
      </c>
      <c r="R959" s="29">
        <f>VLOOKUP($B959,'[3]Hogares total'!$D$5:$L$1126,6)</f>
        <v>5499</v>
      </c>
      <c r="S959" s="28">
        <f>VLOOKUP($B959,'[3]Hogares total'!$D$5:$L$1126,7)</f>
        <v>5658</v>
      </c>
      <c r="T959" s="28">
        <f>VLOOKUP($B959,'[3]Hogares total'!$D$5:$L$1126,8)</f>
        <v>5806</v>
      </c>
      <c r="U959" s="30">
        <f>VLOOKUP($B959,'[3]Hogares total'!$D$5:$L$1126,9)</f>
        <v>5954</v>
      </c>
      <c r="V959" s="29"/>
      <c r="W959" s="43">
        <f t="shared" si="104"/>
        <v>1.2701014032571956E-2</v>
      </c>
      <c r="X959" s="43">
        <f t="shared" si="105"/>
        <v>4.9570923775870773E-2</v>
      </c>
      <c r="Y959" s="47">
        <f t="shared" si="106"/>
        <v>7.2913032643907305E-2</v>
      </c>
      <c r="Z959" s="29"/>
      <c r="AA959" s="43">
        <f t="shared" si="107"/>
        <v>4.3831742665252742E-2</v>
      </c>
      <c r="AB959" s="43">
        <f t="shared" si="108"/>
        <v>0.16913537719600413</v>
      </c>
      <c r="AC959" s="47">
        <f t="shared" si="109"/>
        <v>0.24571716493113874</v>
      </c>
      <c r="AD959" t="str">
        <f t="shared" si="103"/>
        <v/>
      </c>
    </row>
    <row r="960" spans="2:30" x14ac:dyDescent="0.25">
      <c r="B960" s="9" t="s">
        <v>958</v>
      </c>
      <c r="C960" s="23" t="str">
        <f>VLOOKUP(B960,[2]Municipal!$C$15:$D$60549,2)</f>
        <v>San Luis de Sincé</v>
      </c>
      <c r="D960" s="11">
        <f>VLOOKUP($B960,'[1]Sin Corporativo'!$Q$6:$AA$1115,2)</f>
        <v>886</v>
      </c>
      <c r="E960" s="10">
        <f>VLOOKUP($B960,'[1]Sin Corporativo'!$Q$6:$AA$1115,3)</f>
        <v>893</v>
      </c>
      <c r="F960" s="10">
        <f>VLOOKUP($B960,'[1]Sin Corporativo'!$Q$6:$AA$1115,4)</f>
        <v>1246</v>
      </c>
      <c r="G960" s="12">
        <f>VLOOKUP($B960,'[1]Sin Corporativo'!$Q$6:$AA$1115,5)</f>
        <v>1327</v>
      </c>
      <c r="H960" s="11">
        <f>VLOOKUP($B960,'[1]Sin Corporativo'!$Q$6:$AA$1115,6)</f>
        <v>1337</v>
      </c>
      <c r="I960" s="10">
        <f>VLOOKUP($B960,'[1]Sin Corporativo'!$Q$6:$AA$1115,7)</f>
        <v>1337</v>
      </c>
      <c r="J960" s="10">
        <f>VLOOKUP($B960,'[1]Sin Corporativo'!$Q$6:$AA$1115,8)</f>
        <v>753</v>
      </c>
      <c r="K960" s="7">
        <f>VLOOKUP($B960,'[1]Sin Corporativo'!$Q$6:$AA$1115,9)</f>
        <v>1307</v>
      </c>
      <c r="L960" s="11">
        <f>VLOOKUP($B960,'[1]Sin Corporativo'!$Q$6:$AA$1115,10)</f>
        <v>1391</v>
      </c>
      <c r="M960" s="10">
        <f>VLOOKUP($B960,'[1]Sin Corporativo'!$Q$6:$AA$1115,11)</f>
        <v>1382</v>
      </c>
      <c r="N960" s="29">
        <f>VLOOKUP($B960,'[2]pop-2020-2023'!$I$5:$M$1126,2)</f>
        <v>31899</v>
      </c>
      <c r="O960" s="28">
        <f>VLOOKUP($B960,'[2]pop-2020-2023'!$I$5:$M$1126,3)</f>
        <v>32217</v>
      </c>
      <c r="P960" s="28">
        <f>VLOOKUP($B960,'[2]pop-2020-2023'!$I$5:$M$1126,4)</f>
        <v>32667</v>
      </c>
      <c r="Q960" s="30">
        <f>VLOOKUP($B960,'[2]pop-2020-2023'!$I$5:$M$1126,5)</f>
        <v>33046</v>
      </c>
      <c r="R960" s="29">
        <f>VLOOKUP($B960,'[3]Hogares total'!$D$5:$L$1126,6)</f>
        <v>9274</v>
      </c>
      <c r="S960" s="28">
        <f>VLOOKUP($B960,'[3]Hogares total'!$D$5:$L$1126,7)</f>
        <v>9549</v>
      </c>
      <c r="T960" s="28">
        <f>VLOOKUP($B960,'[3]Hogares total'!$D$5:$L$1126,8)</f>
        <v>9805</v>
      </c>
      <c r="U960" s="30">
        <f>VLOOKUP($B960,'[3]Hogares total'!$D$5:$L$1126,9)</f>
        <v>10060</v>
      </c>
      <c r="V960" s="29"/>
      <c r="W960" s="43">
        <f t="shared" si="104"/>
        <v>2.7718285377285285E-2</v>
      </c>
      <c r="X960" s="43">
        <f t="shared" si="105"/>
        <v>4.092815379434904E-2</v>
      </c>
      <c r="Y960" s="47">
        <f t="shared" si="106"/>
        <v>4.1820492646613812E-2</v>
      </c>
      <c r="Z960" s="29"/>
      <c r="AA960" s="43">
        <f t="shared" si="107"/>
        <v>9.3517645826788148E-2</v>
      </c>
      <c r="AB960" s="43">
        <f t="shared" si="108"/>
        <v>0.1363590005099439</v>
      </c>
      <c r="AC960" s="47">
        <f t="shared" si="109"/>
        <v>0.13737574552683895</v>
      </c>
      <c r="AD960" t="str">
        <f t="shared" si="103"/>
        <v/>
      </c>
    </row>
    <row r="961" spans="2:30" x14ac:dyDescent="0.25">
      <c r="B961" s="9" t="s">
        <v>959</v>
      </c>
      <c r="C961" s="23" t="str">
        <f>VLOOKUP(B961,[2]Municipal!$C$15:$D$60549,2)</f>
        <v>Sucre</v>
      </c>
      <c r="D961" s="11">
        <f>VLOOKUP($B961,'[1]Sin Corporativo'!$Q$6:$AA$1115,2)</f>
        <v>87</v>
      </c>
      <c r="E961" s="10">
        <f>VLOOKUP($B961,'[1]Sin Corporativo'!$Q$6:$AA$1115,3)</f>
        <v>81</v>
      </c>
      <c r="F961" s="10">
        <f>VLOOKUP($B961,'[1]Sin Corporativo'!$Q$6:$AA$1115,4)</f>
        <v>75</v>
      </c>
      <c r="G961" s="12">
        <f>VLOOKUP($B961,'[1]Sin Corporativo'!$Q$6:$AA$1115,5)</f>
        <v>65</v>
      </c>
      <c r="H961" s="11">
        <f>VLOOKUP($B961,'[1]Sin Corporativo'!$Q$6:$AA$1115,6)</f>
        <v>49</v>
      </c>
      <c r="I961" s="10">
        <f>VLOOKUP($B961,'[1]Sin Corporativo'!$Q$6:$AA$1115,7)</f>
        <v>36</v>
      </c>
      <c r="J961" s="10">
        <f>VLOOKUP($B961,'[1]Sin Corporativo'!$Q$6:$AA$1115,8)</f>
        <v>25</v>
      </c>
      <c r="K961" s="7">
        <f>VLOOKUP($B961,'[1]Sin Corporativo'!$Q$6:$AA$1115,9)</f>
        <v>21</v>
      </c>
      <c r="L961" s="11">
        <f>VLOOKUP($B961,'[1]Sin Corporativo'!$Q$6:$AA$1115,10)</f>
        <v>133</v>
      </c>
      <c r="M961" s="10">
        <f>VLOOKUP($B961,'[1]Sin Corporativo'!$Q$6:$AA$1115,11)</f>
        <v>134</v>
      </c>
      <c r="N961" s="29">
        <f>VLOOKUP($B961,'[2]pop-2020-2023'!$I$5:$M$1126,2)</f>
        <v>31084</v>
      </c>
      <c r="O961" s="28">
        <f>VLOOKUP($B961,'[2]pop-2020-2023'!$I$5:$M$1126,3)</f>
        <v>31637</v>
      </c>
      <c r="P961" s="28">
        <f>VLOOKUP($B961,'[2]pop-2020-2023'!$I$5:$M$1126,4)</f>
        <v>32124</v>
      </c>
      <c r="Q961" s="30">
        <f>VLOOKUP($B961,'[2]pop-2020-2023'!$I$5:$M$1126,5)</f>
        <v>32573</v>
      </c>
      <c r="R961" s="29">
        <f>VLOOKUP($B961,'[3]Hogares total'!$D$5:$L$1126,6)</f>
        <v>9805</v>
      </c>
      <c r="S961" s="28">
        <f>VLOOKUP($B961,'[3]Hogares total'!$D$5:$L$1126,7)</f>
        <v>10046</v>
      </c>
      <c r="T961" s="28">
        <f>VLOOKUP($B961,'[3]Hogares total'!$D$5:$L$1126,8)</f>
        <v>10264</v>
      </c>
      <c r="U961" s="30">
        <f>VLOOKUP($B961,'[3]Hogares total'!$D$5:$L$1126,9)</f>
        <v>10482</v>
      </c>
      <c r="V961" s="29"/>
      <c r="W961" s="43">
        <f t="shared" si="104"/>
        <v>2.5602933274330689E-3</v>
      </c>
      <c r="X961" s="43">
        <f t="shared" si="105"/>
        <v>1.1206574523720584E-3</v>
      </c>
      <c r="Y961" s="47">
        <f t="shared" si="106"/>
        <v>4.1138366131458571E-3</v>
      </c>
      <c r="Z961" s="29"/>
      <c r="AA961" s="43">
        <f t="shared" si="107"/>
        <v>8.0629106111885333E-3</v>
      </c>
      <c r="AB961" s="43">
        <f t="shared" si="108"/>
        <v>3.5074045206547155E-3</v>
      </c>
      <c r="AC961" s="47">
        <f t="shared" si="109"/>
        <v>1.2783819881701965E-2</v>
      </c>
      <c r="AD961" t="str">
        <f t="shared" si="103"/>
        <v/>
      </c>
    </row>
    <row r="962" spans="2:30" x14ac:dyDescent="0.25">
      <c r="B962" s="9" t="s">
        <v>960</v>
      </c>
      <c r="C962" s="23" t="str">
        <f>VLOOKUP(B962,[2]Municipal!$C$15:$D$60549,2)</f>
        <v>Santiago de Tolú</v>
      </c>
      <c r="D962" s="11">
        <f>VLOOKUP($B962,'[1]Sin Corporativo'!$Q$6:$AA$1115,2)</f>
        <v>1493</v>
      </c>
      <c r="E962" s="10">
        <f>VLOOKUP($B962,'[1]Sin Corporativo'!$Q$6:$AA$1115,3)</f>
        <v>1481</v>
      </c>
      <c r="F962" s="10">
        <f>VLOOKUP($B962,'[1]Sin Corporativo'!$Q$6:$AA$1115,4)</f>
        <v>1406</v>
      </c>
      <c r="G962" s="12">
        <f>VLOOKUP($B962,'[1]Sin Corporativo'!$Q$6:$AA$1115,5)</f>
        <v>1340</v>
      </c>
      <c r="H962" s="11">
        <f>VLOOKUP($B962,'[1]Sin Corporativo'!$Q$6:$AA$1115,6)</f>
        <v>1214</v>
      </c>
      <c r="I962" s="10">
        <f>VLOOKUP($B962,'[1]Sin Corporativo'!$Q$6:$AA$1115,7)</f>
        <v>1059</v>
      </c>
      <c r="J962" s="10">
        <f>VLOOKUP($B962,'[1]Sin Corporativo'!$Q$6:$AA$1115,8)</f>
        <v>937</v>
      </c>
      <c r="K962" s="7">
        <f>VLOOKUP($B962,'[1]Sin Corporativo'!$Q$6:$AA$1115,9)</f>
        <v>907</v>
      </c>
      <c r="L962" s="11">
        <f>VLOOKUP($B962,'[1]Sin Corporativo'!$Q$6:$AA$1115,10)</f>
        <v>1492</v>
      </c>
      <c r="M962" s="10">
        <f>VLOOKUP($B962,'[1]Sin Corporativo'!$Q$6:$AA$1115,11)</f>
        <v>1409</v>
      </c>
      <c r="N962" s="29">
        <f>VLOOKUP($B962,'[2]pop-2020-2023'!$I$5:$M$1126,2)</f>
        <v>33617</v>
      </c>
      <c r="O962" s="28">
        <f>VLOOKUP($B962,'[2]pop-2020-2023'!$I$5:$M$1126,3)</f>
        <v>33703</v>
      </c>
      <c r="P962" s="28">
        <f>VLOOKUP($B962,'[2]pop-2020-2023'!$I$5:$M$1126,4)</f>
        <v>34135</v>
      </c>
      <c r="Q962" s="30">
        <f>VLOOKUP($B962,'[2]pop-2020-2023'!$I$5:$M$1126,5)</f>
        <v>34472</v>
      </c>
      <c r="R962" s="29">
        <f>VLOOKUP($B962,'[3]Hogares total'!$D$5:$L$1126,6)</f>
        <v>9664</v>
      </c>
      <c r="S962" s="28">
        <f>VLOOKUP($B962,'[3]Hogares total'!$D$5:$L$1126,7)</f>
        <v>9956</v>
      </c>
      <c r="T962" s="28">
        <f>VLOOKUP($B962,'[3]Hogares total'!$D$5:$L$1126,8)</f>
        <v>10228</v>
      </c>
      <c r="U962" s="30">
        <f>VLOOKUP($B962,'[3]Hogares total'!$D$5:$L$1126,9)</f>
        <v>10501</v>
      </c>
      <c r="V962" s="29"/>
      <c r="W962" s="43">
        <f t="shared" si="104"/>
        <v>4.3942675726196478E-2</v>
      </c>
      <c r="X962" s="43">
        <f t="shared" si="105"/>
        <v>3.1023875787315074E-2</v>
      </c>
      <c r="Y962" s="47">
        <f t="shared" si="106"/>
        <v>4.0873752610814572E-2</v>
      </c>
      <c r="Z962" s="29"/>
      <c r="AA962" s="43">
        <f t="shared" si="107"/>
        <v>0.14875451988750502</v>
      </c>
      <c r="AB962" s="43">
        <f t="shared" si="108"/>
        <v>0.10353930387172468</v>
      </c>
      <c r="AC962" s="47">
        <f t="shared" si="109"/>
        <v>0.13417769736215598</v>
      </c>
      <c r="AD962" t="str">
        <f t="shared" si="103"/>
        <v/>
      </c>
    </row>
    <row r="963" spans="2:30" x14ac:dyDescent="0.25">
      <c r="B963" s="9" t="s">
        <v>961</v>
      </c>
      <c r="C963" s="23" t="str">
        <f>VLOOKUP(B963,[2]Municipal!$C$15:$D$60549,2)</f>
        <v>Tolú Viejo</v>
      </c>
      <c r="D963" s="11">
        <f>VLOOKUP($B963,'[1]Sin Corporativo'!$Q$6:$AA$1115,2)</f>
        <v>377</v>
      </c>
      <c r="E963" s="10">
        <f>VLOOKUP($B963,'[1]Sin Corporativo'!$Q$6:$AA$1115,3)</f>
        <v>509</v>
      </c>
      <c r="F963" s="10">
        <f>VLOOKUP($B963,'[1]Sin Corporativo'!$Q$6:$AA$1115,4)</f>
        <v>514</v>
      </c>
      <c r="G963" s="12">
        <f>VLOOKUP($B963,'[1]Sin Corporativo'!$Q$6:$AA$1115,5)</f>
        <v>511</v>
      </c>
      <c r="H963" s="11">
        <f>VLOOKUP($B963,'[1]Sin Corporativo'!$Q$6:$AA$1115,6)</f>
        <v>727</v>
      </c>
      <c r="I963" s="10">
        <f>VLOOKUP($B963,'[1]Sin Corporativo'!$Q$6:$AA$1115,7)</f>
        <v>716</v>
      </c>
      <c r="J963" s="10">
        <f>VLOOKUP($B963,'[1]Sin Corporativo'!$Q$6:$AA$1115,8)</f>
        <v>698</v>
      </c>
      <c r="K963" s="7">
        <f>VLOOKUP($B963,'[1]Sin Corporativo'!$Q$6:$AA$1115,9)</f>
        <v>674</v>
      </c>
      <c r="L963" s="11">
        <f>VLOOKUP($B963,'[1]Sin Corporativo'!$Q$6:$AA$1115,10)</f>
        <v>654</v>
      </c>
      <c r="M963" s="10">
        <f>VLOOKUP($B963,'[1]Sin Corporativo'!$Q$6:$AA$1115,11)</f>
        <v>603</v>
      </c>
      <c r="N963" s="29">
        <f>VLOOKUP($B963,'[2]pop-2020-2023'!$I$5:$M$1126,2)</f>
        <v>22196</v>
      </c>
      <c r="O963" s="28">
        <f>VLOOKUP($B963,'[2]pop-2020-2023'!$I$5:$M$1126,3)</f>
        <v>22463</v>
      </c>
      <c r="P963" s="28">
        <f>VLOOKUP($B963,'[2]pop-2020-2023'!$I$5:$M$1126,4)</f>
        <v>22803</v>
      </c>
      <c r="Q963" s="30">
        <f>VLOOKUP($B963,'[2]pop-2020-2023'!$I$5:$M$1126,5)</f>
        <v>23099</v>
      </c>
      <c r="R963" s="29">
        <f>VLOOKUP($B963,'[3]Hogares total'!$D$5:$L$1126,6)</f>
        <v>6070</v>
      </c>
      <c r="S963" s="28">
        <f>VLOOKUP($B963,'[3]Hogares total'!$D$5:$L$1126,7)</f>
        <v>6225</v>
      </c>
      <c r="T963" s="28">
        <f>VLOOKUP($B963,'[3]Hogares total'!$D$5:$L$1126,8)</f>
        <v>6370</v>
      </c>
      <c r="U963" s="30">
        <f>VLOOKUP($B963,'[3]Hogares total'!$D$5:$L$1126,9)</f>
        <v>6516</v>
      </c>
      <c r="V963" s="29"/>
      <c r="W963" s="43">
        <f t="shared" si="104"/>
        <v>2.2659484485598541E-2</v>
      </c>
      <c r="X963" s="43">
        <f t="shared" si="105"/>
        <v>3.1399377274919968E-2</v>
      </c>
      <c r="Y963" s="47">
        <f t="shared" si="106"/>
        <v>2.6105026191610026E-2</v>
      </c>
      <c r="Z963" s="29"/>
      <c r="AA963" s="43">
        <f t="shared" si="107"/>
        <v>8.1767068273092366E-2</v>
      </c>
      <c r="AB963" s="43">
        <f t="shared" si="108"/>
        <v>0.11240188383045525</v>
      </c>
      <c r="AC963" s="47">
        <f t="shared" si="109"/>
        <v>9.2541436464088397E-2</v>
      </c>
      <c r="AD963" t="str">
        <f t="shared" si="103"/>
        <v/>
      </c>
    </row>
    <row r="964" spans="2:30" x14ac:dyDescent="0.25">
      <c r="B964" s="9" t="s">
        <v>962</v>
      </c>
      <c r="C964" s="23" t="str">
        <f>VLOOKUP(B964,[2]Municipal!$C$15:$D$60549,2)</f>
        <v>Ibagué</v>
      </c>
      <c r="D964" s="11">
        <f>VLOOKUP($B964,'[1]Sin Corporativo'!$Q$6:$AA$1115,2)</f>
        <v>130862</v>
      </c>
      <c r="E964" s="10">
        <f>VLOOKUP($B964,'[1]Sin Corporativo'!$Q$6:$AA$1115,3)</f>
        <v>132267</v>
      </c>
      <c r="F964" s="10">
        <f>VLOOKUP($B964,'[1]Sin Corporativo'!$Q$6:$AA$1115,4)</f>
        <v>132351</v>
      </c>
      <c r="G964" s="12">
        <f>VLOOKUP($B964,'[1]Sin Corporativo'!$Q$6:$AA$1115,5)</f>
        <v>133023</v>
      </c>
      <c r="H964" s="11">
        <f>VLOOKUP($B964,'[1]Sin Corporativo'!$Q$6:$AA$1115,6)</f>
        <v>127684</v>
      </c>
      <c r="I964" s="10">
        <f>VLOOKUP($B964,'[1]Sin Corporativo'!$Q$6:$AA$1115,7)</f>
        <v>135938</v>
      </c>
      <c r="J964" s="10">
        <f>VLOOKUP($B964,'[1]Sin Corporativo'!$Q$6:$AA$1115,8)</f>
        <v>138613</v>
      </c>
      <c r="K964" s="7">
        <f>VLOOKUP($B964,'[1]Sin Corporativo'!$Q$6:$AA$1115,9)</f>
        <v>141020</v>
      </c>
      <c r="L964" s="11">
        <f>VLOOKUP($B964,'[1]Sin Corporativo'!$Q$6:$AA$1115,10)</f>
        <v>146243</v>
      </c>
      <c r="M964" s="10">
        <f>VLOOKUP($B964,'[1]Sin Corporativo'!$Q$6:$AA$1115,11)</f>
        <v>141830</v>
      </c>
      <c r="N964" s="29">
        <f>VLOOKUP($B964,'[2]pop-2020-2023'!$I$5:$M$1126,2)</f>
        <v>536439</v>
      </c>
      <c r="O964" s="28">
        <f>VLOOKUP($B964,'[2]pop-2020-2023'!$I$5:$M$1126,3)</f>
        <v>537856</v>
      </c>
      <c r="P964" s="28">
        <f>VLOOKUP($B964,'[2]pop-2020-2023'!$I$5:$M$1126,4)</f>
        <v>539745</v>
      </c>
      <c r="Q964" s="30">
        <f>VLOOKUP($B964,'[2]pop-2020-2023'!$I$5:$M$1126,5)</f>
        <v>542046</v>
      </c>
      <c r="R964" s="29">
        <f>VLOOKUP($B964,'[3]Hogares total'!$D$5:$L$1126,6)</f>
        <v>193004</v>
      </c>
      <c r="S964" s="28">
        <f>VLOOKUP($B964,'[3]Hogares total'!$D$5:$L$1126,7)</f>
        <v>196530</v>
      </c>
      <c r="T964" s="28">
        <f>VLOOKUP($B964,'[3]Hogares total'!$D$5:$L$1126,8)</f>
        <v>200065</v>
      </c>
      <c r="U964" s="30">
        <f>VLOOKUP($B964,'[3]Hogares total'!$D$5:$L$1126,9)</f>
        <v>203651</v>
      </c>
      <c r="V964" s="29"/>
      <c r="W964" s="43">
        <f t="shared" si="104"/>
        <v>0.24591526356496907</v>
      </c>
      <c r="X964" s="43">
        <f t="shared" si="105"/>
        <v>0.25185596902240875</v>
      </c>
      <c r="Y964" s="47">
        <f t="shared" si="106"/>
        <v>0.26165675975839686</v>
      </c>
      <c r="Z964" s="29"/>
      <c r="AA964" s="43">
        <f t="shared" si="107"/>
        <v>0.67301175393069756</v>
      </c>
      <c r="AB964" s="43">
        <f t="shared" si="108"/>
        <v>0.67946917251893135</v>
      </c>
      <c r="AC964" s="47">
        <f t="shared" si="109"/>
        <v>0.69643655076577082</v>
      </c>
      <c r="AD964" t="str">
        <f t="shared" si="103"/>
        <v/>
      </c>
    </row>
    <row r="965" spans="2:30" x14ac:dyDescent="0.25">
      <c r="B965" s="9" t="s">
        <v>963</v>
      </c>
      <c r="C965" s="23" t="str">
        <f>VLOOKUP(B965,[2]Municipal!$C$15:$D$60549,2)</f>
        <v>Alpujarra</v>
      </c>
      <c r="D965" s="11">
        <f>VLOOKUP($B965,'[1]Sin Corporativo'!$Q$6:$AA$1115,2)</f>
        <v>61</v>
      </c>
      <c r="E965" s="10">
        <f>VLOOKUP($B965,'[1]Sin Corporativo'!$Q$6:$AA$1115,3)</f>
        <v>59</v>
      </c>
      <c r="F965" s="10">
        <f>VLOOKUP($B965,'[1]Sin Corporativo'!$Q$6:$AA$1115,4)</f>
        <v>60</v>
      </c>
      <c r="G965" s="12">
        <f>VLOOKUP($B965,'[1]Sin Corporativo'!$Q$6:$AA$1115,5)</f>
        <v>41</v>
      </c>
      <c r="H965" s="11">
        <f>VLOOKUP($B965,'[1]Sin Corporativo'!$Q$6:$AA$1115,6)</f>
        <v>42</v>
      </c>
      <c r="I965" s="10">
        <f>VLOOKUP($B965,'[1]Sin Corporativo'!$Q$6:$AA$1115,7)</f>
        <v>14</v>
      </c>
      <c r="J965" s="10">
        <f>VLOOKUP($B965,'[1]Sin Corporativo'!$Q$6:$AA$1115,8)</f>
        <v>35</v>
      </c>
      <c r="K965" s="7">
        <f>VLOOKUP($B965,'[1]Sin Corporativo'!$Q$6:$AA$1115,9)</f>
        <v>31</v>
      </c>
      <c r="L965" s="11">
        <f>VLOOKUP($B965,'[1]Sin Corporativo'!$Q$6:$AA$1115,10)</f>
        <v>32</v>
      </c>
      <c r="M965" s="10">
        <f>VLOOKUP($B965,'[1]Sin Corporativo'!$Q$6:$AA$1115,11)</f>
        <v>23</v>
      </c>
      <c r="N965" s="29">
        <f>VLOOKUP($B965,'[2]pop-2020-2023'!$I$5:$M$1126,2)</f>
        <v>4641</v>
      </c>
      <c r="O965" s="28">
        <f>VLOOKUP($B965,'[2]pop-2020-2023'!$I$5:$M$1126,3)</f>
        <v>4666</v>
      </c>
      <c r="P965" s="28">
        <f>VLOOKUP($B965,'[2]pop-2020-2023'!$I$5:$M$1126,4)</f>
        <v>4692</v>
      </c>
      <c r="Q965" s="30">
        <f>VLOOKUP($B965,'[2]pop-2020-2023'!$I$5:$M$1126,5)</f>
        <v>4693</v>
      </c>
      <c r="R965" s="29">
        <f>VLOOKUP($B965,'[3]Hogares total'!$D$5:$L$1126,6)</f>
        <v>1707</v>
      </c>
      <c r="S965" s="28">
        <f>VLOOKUP($B965,'[3]Hogares total'!$D$5:$L$1126,7)</f>
        <v>1729</v>
      </c>
      <c r="T965" s="28">
        <f>VLOOKUP($B965,'[3]Hogares total'!$D$5:$L$1126,8)</f>
        <v>1755</v>
      </c>
      <c r="U965" s="30">
        <f>VLOOKUP($B965,'[3]Hogares total'!$D$5:$L$1126,9)</f>
        <v>1781</v>
      </c>
      <c r="V965" s="29"/>
      <c r="W965" s="43">
        <f t="shared" si="104"/>
        <v>1.264466352336048E-2</v>
      </c>
      <c r="X965" s="43">
        <f t="shared" si="105"/>
        <v>2.9838022165387893E-3</v>
      </c>
      <c r="Y965" s="47">
        <f t="shared" si="106"/>
        <v>4.9009162582569783E-3</v>
      </c>
      <c r="Z965" s="29"/>
      <c r="AA965" s="43">
        <f t="shared" si="107"/>
        <v>3.4123770965876231E-2</v>
      </c>
      <c r="AB965" s="43">
        <f t="shared" si="108"/>
        <v>7.9772079772079778E-3</v>
      </c>
      <c r="AC965" s="47">
        <f t="shared" si="109"/>
        <v>1.2914093206064009E-2</v>
      </c>
      <c r="AD965" t="str">
        <f t="shared" si="103"/>
        <v/>
      </c>
    </row>
    <row r="966" spans="2:30" x14ac:dyDescent="0.25">
      <c r="B966" s="9" t="s">
        <v>964</v>
      </c>
      <c r="C966" s="23" t="str">
        <f>VLOOKUP(B966,[2]Municipal!$C$15:$D$60549,2)</f>
        <v>Alvarado</v>
      </c>
      <c r="D966" s="11">
        <f>VLOOKUP($B966,'[1]Sin Corporativo'!$Q$6:$AA$1115,2)</f>
        <v>18</v>
      </c>
      <c r="E966" s="10">
        <f>VLOOKUP($B966,'[1]Sin Corporativo'!$Q$6:$AA$1115,3)</f>
        <v>21</v>
      </c>
      <c r="F966" s="10">
        <f>VLOOKUP($B966,'[1]Sin Corporativo'!$Q$6:$AA$1115,4)</f>
        <v>17</v>
      </c>
      <c r="G966" s="12">
        <f>VLOOKUP($B966,'[1]Sin Corporativo'!$Q$6:$AA$1115,5)</f>
        <v>44</v>
      </c>
      <c r="H966" s="11">
        <f>VLOOKUP($B966,'[1]Sin Corporativo'!$Q$6:$AA$1115,6)</f>
        <v>13</v>
      </c>
      <c r="I966" s="10">
        <f>VLOOKUP($B966,'[1]Sin Corporativo'!$Q$6:$AA$1115,7)</f>
        <v>29</v>
      </c>
      <c r="J966" s="10">
        <f>VLOOKUP($B966,'[1]Sin Corporativo'!$Q$6:$AA$1115,8)</f>
        <v>66</v>
      </c>
      <c r="K966" s="7">
        <f>VLOOKUP($B966,'[1]Sin Corporativo'!$Q$6:$AA$1115,9)</f>
        <v>47</v>
      </c>
      <c r="L966" s="11">
        <f>VLOOKUP($B966,'[1]Sin Corporativo'!$Q$6:$AA$1115,10)</f>
        <v>373</v>
      </c>
      <c r="M966" s="10">
        <f>VLOOKUP($B966,'[1]Sin Corporativo'!$Q$6:$AA$1115,11)</f>
        <v>450</v>
      </c>
      <c r="N966" s="29">
        <f>VLOOKUP($B966,'[2]pop-2020-2023'!$I$5:$M$1126,2)</f>
        <v>9022</v>
      </c>
      <c r="O966" s="28">
        <f>VLOOKUP($B966,'[2]pop-2020-2023'!$I$5:$M$1126,3)</f>
        <v>9153</v>
      </c>
      <c r="P966" s="28">
        <f>VLOOKUP($B966,'[2]pop-2020-2023'!$I$5:$M$1126,4)</f>
        <v>9217</v>
      </c>
      <c r="Q966" s="30">
        <f>VLOOKUP($B966,'[2]pop-2020-2023'!$I$5:$M$1126,5)</f>
        <v>9277</v>
      </c>
      <c r="R966" s="29">
        <f>VLOOKUP($B966,'[3]Hogares total'!$D$5:$L$1126,6)</f>
        <v>2968</v>
      </c>
      <c r="S966" s="28">
        <f>VLOOKUP($B966,'[3]Hogares total'!$D$5:$L$1126,7)</f>
        <v>3011</v>
      </c>
      <c r="T966" s="28">
        <f>VLOOKUP($B966,'[3]Hogares total'!$D$5:$L$1126,8)</f>
        <v>3053</v>
      </c>
      <c r="U966" s="30">
        <f>VLOOKUP($B966,'[3]Hogares total'!$D$5:$L$1126,9)</f>
        <v>3098</v>
      </c>
      <c r="V966" s="29"/>
      <c r="W966" s="43">
        <f t="shared" si="104"/>
        <v>2.2943297279580466E-3</v>
      </c>
      <c r="X966" s="43">
        <f t="shared" si="105"/>
        <v>3.1463599869805793E-3</v>
      </c>
      <c r="Y966" s="47">
        <f t="shared" si="106"/>
        <v>4.8507060472135391E-2</v>
      </c>
      <c r="Z966" s="29"/>
      <c r="AA966" s="43">
        <f t="shared" si="107"/>
        <v>6.9744271006310192E-3</v>
      </c>
      <c r="AB966" s="43">
        <f t="shared" si="108"/>
        <v>9.4988535866360954E-3</v>
      </c>
      <c r="AC966" s="47">
        <f t="shared" si="109"/>
        <v>0.14525500322788895</v>
      </c>
      <c r="AD966" t="str">
        <f t="shared" ref="AD966:AD1029" si="110">IF(AC966&gt;100%,"&gt;100%","")</f>
        <v/>
      </c>
    </row>
    <row r="967" spans="2:30" x14ac:dyDescent="0.25">
      <c r="B967" s="9" t="s">
        <v>965</v>
      </c>
      <c r="C967" s="23" t="str">
        <f>VLOOKUP(B967,[2]Municipal!$C$15:$D$60549,2)</f>
        <v>Ambalema</v>
      </c>
      <c r="D967" s="11">
        <f>VLOOKUP($B967,'[1]Sin Corporativo'!$Q$6:$AA$1115,2)</f>
        <v>175</v>
      </c>
      <c r="E967" s="10">
        <f>VLOOKUP($B967,'[1]Sin Corporativo'!$Q$6:$AA$1115,3)</f>
        <v>171</v>
      </c>
      <c r="F967" s="10">
        <f>VLOOKUP($B967,'[1]Sin Corporativo'!$Q$6:$AA$1115,4)</f>
        <v>169</v>
      </c>
      <c r="G967" s="12">
        <f>VLOOKUP($B967,'[1]Sin Corporativo'!$Q$6:$AA$1115,5)</f>
        <v>17</v>
      </c>
      <c r="H967" s="11">
        <f>VLOOKUP($B967,'[1]Sin Corporativo'!$Q$6:$AA$1115,6)</f>
        <v>168</v>
      </c>
      <c r="I967" s="10">
        <f>VLOOKUP($B967,'[1]Sin Corporativo'!$Q$6:$AA$1115,7)</f>
        <v>159</v>
      </c>
      <c r="J967" s="10">
        <f>VLOOKUP($B967,'[1]Sin Corporativo'!$Q$6:$AA$1115,8)</f>
        <v>165</v>
      </c>
      <c r="K967" s="7">
        <f>VLOOKUP($B967,'[1]Sin Corporativo'!$Q$6:$AA$1115,9)</f>
        <v>163</v>
      </c>
      <c r="L967" s="11">
        <f>VLOOKUP($B967,'[1]Sin Corporativo'!$Q$6:$AA$1115,10)</f>
        <v>162</v>
      </c>
      <c r="M967" s="10">
        <f>VLOOKUP($B967,'[1]Sin Corporativo'!$Q$6:$AA$1115,11)</f>
        <v>162</v>
      </c>
      <c r="N967" s="29">
        <f>VLOOKUP($B967,'[2]pop-2020-2023'!$I$5:$M$1126,2)</f>
        <v>6752</v>
      </c>
      <c r="O967" s="28">
        <f>VLOOKUP($B967,'[2]pop-2020-2023'!$I$5:$M$1126,3)</f>
        <v>6804</v>
      </c>
      <c r="P967" s="28">
        <f>VLOOKUP($B967,'[2]pop-2020-2023'!$I$5:$M$1126,4)</f>
        <v>6819</v>
      </c>
      <c r="Q967" s="30">
        <f>VLOOKUP($B967,'[2]pop-2020-2023'!$I$5:$M$1126,5)</f>
        <v>6874</v>
      </c>
      <c r="R967" s="29">
        <f>VLOOKUP($B967,'[3]Hogares total'!$D$5:$L$1126,6)</f>
        <v>2502</v>
      </c>
      <c r="S967" s="28">
        <f>VLOOKUP($B967,'[3]Hogares total'!$D$5:$L$1126,7)</f>
        <v>2546</v>
      </c>
      <c r="T967" s="28">
        <f>VLOOKUP($B967,'[3]Hogares total'!$D$5:$L$1126,8)</f>
        <v>2591</v>
      </c>
      <c r="U967" s="30">
        <f>VLOOKUP($B967,'[3]Hogares total'!$D$5:$L$1126,9)</f>
        <v>2636</v>
      </c>
      <c r="V967" s="29"/>
      <c r="W967" s="43">
        <f t="shared" ref="W967:W1030" si="111">+$E967/O967</f>
        <v>2.5132275132275131E-2</v>
      </c>
      <c r="X967" s="43">
        <f t="shared" ref="X967:X1030" si="112">+$I967/P967</f>
        <v>2.3317201935767709E-2</v>
      </c>
      <c r="Y967" s="47">
        <f t="shared" ref="Y967:Y1030" si="113">+$M967/Q967</f>
        <v>2.3567064300261856E-2</v>
      </c>
      <c r="Z967" s="29"/>
      <c r="AA967" s="43">
        <f t="shared" ref="AA967:AA1030" si="114">+$E967/S967</f>
        <v>6.7164179104477612E-2</v>
      </c>
      <c r="AB967" s="43">
        <f t="shared" ref="AB967:AB1030" si="115">+$I967/T967</f>
        <v>6.1366267850250872E-2</v>
      </c>
      <c r="AC967" s="47">
        <f t="shared" ref="AC967:AC1030" si="116">+$M967/U967</f>
        <v>6.1456752655538696E-2</v>
      </c>
      <c r="AD967" t="str">
        <f t="shared" si="110"/>
        <v/>
      </c>
    </row>
    <row r="968" spans="2:30" x14ac:dyDescent="0.25">
      <c r="B968" s="9" t="s">
        <v>966</v>
      </c>
      <c r="C968" s="23" t="str">
        <f>VLOOKUP(B968,[2]Municipal!$C$15:$D$60549,2)</f>
        <v>Anzoátegui</v>
      </c>
      <c r="D968" s="11">
        <f>VLOOKUP($B968,'[1]Sin Corporativo'!$Q$6:$AA$1115,2)</f>
        <v>14</v>
      </c>
      <c r="E968" s="10">
        <f>VLOOKUP($B968,'[1]Sin Corporativo'!$Q$6:$AA$1115,3)</f>
        <v>16</v>
      </c>
      <c r="F968" s="10">
        <f>VLOOKUP($B968,'[1]Sin Corporativo'!$Q$6:$AA$1115,4)</f>
        <v>14</v>
      </c>
      <c r="G968" s="12">
        <f>VLOOKUP($B968,'[1]Sin Corporativo'!$Q$6:$AA$1115,5)</f>
        <v>13</v>
      </c>
      <c r="H968" s="11">
        <f>VLOOKUP($B968,'[1]Sin Corporativo'!$Q$6:$AA$1115,6)</f>
        <v>12</v>
      </c>
      <c r="I968" s="10">
        <f>VLOOKUP($B968,'[1]Sin Corporativo'!$Q$6:$AA$1115,7)</f>
        <v>14</v>
      </c>
      <c r="J968" s="10">
        <f>VLOOKUP($B968,'[1]Sin Corporativo'!$Q$6:$AA$1115,8)</f>
        <v>15</v>
      </c>
      <c r="K968" s="7">
        <f>VLOOKUP($B968,'[1]Sin Corporativo'!$Q$6:$AA$1115,9)</f>
        <v>13</v>
      </c>
      <c r="L968" s="11">
        <f>VLOOKUP($B968,'[1]Sin Corporativo'!$Q$6:$AA$1115,10)</f>
        <v>10</v>
      </c>
      <c r="M968" s="10">
        <f>VLOOKUP($B968,'[1]Sin Corporativo'!$Q$6:$AA$1115,11)</f>
        <v>10</v>
      </c>
      <c r="N968" s="29">
        <f>VLOOKUP($B968,'[2]pop-2020-2023'!$I$5:$M$1126,2)</f>
        <v>10382</v>
      </c>
      <c r="O968" s="28">
        <f>VLOOKUP($B968,'[2]pop-2020-2023'!$I$5:$M$1126,3)</f>
        <v>10419</v>
      </c>
      <c r="P968" s="28">
        <f>VLOOKUP($B968,'[2]pop-2020-2023'!$I$5:$M$1126,4)</f>
        <v>10487</v>
      </c>
      <c r="Q968" s="30">
        <f>VLOOKUP($B968,'[2]pop-2020-2023'!$I$5:$M$1126,5)</f>
        <v>10516</v>
      </c>
      <c r="R968" s="29">
        <f>VLOOKUP($B968,'[3]Hogares total'!$D$5:$L$1126,6)</f>
        <v>3001</v>
      </c>
      <c r="S968" s="28">
        <f>VLOOKUP($B968,'[3]Hogares total'!$D$5:$L$1126,7)</f>
        <v>3041</v>
      </c>
      <c r="T968" s="28">
        <f>VLOOKUP($B968,'[3]Hogares total'!$D$5:$L$1126,8)</f>
        <v>3081</v>
      </c>
      <c r="U968" s="30">
        <f>VLOOKUP($B968,'[3]Hogares total'!$D$5:$L$1126,9)</f>
        <v>3123</v>
      </c>
      <c r="V968" s="29"/>
      <c r="W968" s="43">
        <f t="shared" si="111"/>
        <v>1.535656013053076E-3</v>
      </c>
      <c r="X968" s="43">
        <f t="shared" si="112"/>
        <v>1.3349861733574903E-3</v>
      </c>
      <c r="Y968" s="47">
        <f t="shared" si="113"/>
        <v>9.5093191327500946E-4</v>
      </c>
      <c r="Z968" s="29"/>
      <c r="AA968" s="43">
        <f t="shared" si="114"/>
        <v>5.2614271621177246E-3</v>
      </c>
      <c r="AB968" s="43">
        <f t="shared" si="115"/>
        <v>4.5439792275235313E-3</v>
      </c>
      <c r="AC968" s="47">
        <f t="shared" si="116"/>
        <v>3.2020493115593979E-3</v>
      </c>
      <c r="AD968" t="str">
        <f t="shared" si="110"/>
        <v/>
      </c>
    </row>
    <row r="969" spans="2:30" x14ac:dyDescent="0.25">
      <c r="B969" s="9" t="s">
        <v>967</v>
      </c>
      <c r="C969" s="23" t="str">
        <f>VLOOKUP(B969,[2]Municipal!$C$15:$D$60549,2)</f>
        <v>Armero</v>
      </c>
      <c r="D969" s="11">
        <f>VLOOKUP($B969,'[1]Sin Corporativo'!$Q$6:$AA$1115,2)</f>
        <v>1557</v>
      </c>
      <c r="E969" s="10">
        <f>VLOOKUP($B969,'[1]Sin Corporativo'!$Q$6:$AA$1115,3)</f>
        <v>1461</v>
      </c>
      <c r="F969" s="10">
        <f>VLOOKUP($B969,'[1]Sin Corporativo'!$Q$6:$AA$1115,4)</f>
        <v>1502</v>
      </c>
      <c r="G969" s="12">
        <f>VLOOKUP($B969,'[1]Sin Corporativo'!$Q$6:$AA$1115,5)</f>
        <v>1453</v>
      </c>
      <c r="H969" s="11">
        <f>VLOOKUP($B969,'[1]Sin Corporativo'!$Q$6:$AA$1115,6)</f>
        <v>1321</v>
      </c>
      <c r="I969" s="10">
        <f>VLOOKUP($B969,'[1]Sin Corporativo'!$Q$6:$AA$1115,7)</f>
        <v>2117</v>
      </c>
      <c r="J969" s="10">
        <f>VLOOKUP($B969,'[1]Sin Corporativo'!$Q$6:$AA$1115,8)</f>
        <v>2118</v>
      </c>
      <c r="K969" s="7">
        <f>VLOOKUP($B969,'[1]Sin Corporativo'!$Q$6:$AA$1115,9)</f>
        <v>2154</v>
      </c>
      <c r="L969" s="11">
        <f>VLOOKUP($B969,'[1]Sin Corporativo'!$Q$6:$AA$1115,10)</f>
        <v>2052</v>
      </c>
      <c r="M969" s="10">
        <f>VLOOKUP($B969,'[1]Sin Corporativo'!$Q$6:$AA$1115,11)</f>
        <v>2196</v>
      </c>
      <c r="N969" s="29">
        <f>VLOOKUP($B969,'[2]pop-2020-2023'!$I$5:$M$1126,2)</f>
        <v>13132</v>
      </c>
      <c r="O969" s="28">
        <f>VLOOKUP($B969,'[2]pop-2020-2023'!$I$5:$M$1126,3)</f>
        <v>13317</v>
      </c>
      <c r="P969" s="28">
        <f>VLOOKUP($B969,'[2]pop-2020-2023'!$I$5:$M$1126,4)</f>
        <v>13394</v>
      </c>
      <c r="Q969" s="30">
        <f>VLOOKUP($B969,'[2]pop-2020-2023'!$I$5:$M$1126,5)</f>
        <v>13473</v>
      </c>
      <c r="R969" s="29">
        <f>VLOOKUP($B969,'[3]Hogares total'!$D$5:$L$1126,6)</f>
        <v>4416</v>
      </c>
      <c r="S969" s="28">
        <f>VLOOKUP($B969,'[3]Hogares total'!$D$5:$L$1126,7)</f>
        <v>4486</v>
      </c>
      <c r="T969" s="28">
        <f>VLOOKUP($B969,'[3]Hogares total'!$D$5:$L$1126,8)</f>
        <v>4559</v>
      </c>
      <c r="U969" s="30">
        <f>VLOOKUP($B969,'[3]Hogares total'!$D$5:$L$1126,9)</f>
        <v>4632</v>
      </c>
      <c r="V969" s="29"/>
      <c r="W969" s="43">
        <f t="shared" si="111"/>
        <v>0.10970939400765939</v>
      </c>
      <c r="X969" s="43">
        <f t="shared" si="112"/>
        <v>0.15805584590114977</v>
      </c>
      <c r="Y969" s="47">
        <f t="shared" si="113"/>
        <v>0.16299265197060789</v>
      </c>
      <c r="Z969" s="29"/>
      <c r="AA969" s="43">
        <f t="shared" si="114"/>
        <v>0.32567989300044581</v>
      </c>
      <c r="AB969" s="43">
        <f t="shared" si="115"/>
        <v>0.46435621846896247</v>
      </c>
      <c r="AC969" s="47">
        <f t="shared" si="116"/>
        <v>0.47409326424870468</v>
      </c>
      <c r="AD969" t="str">
        <f t="shared" si="110"/>
        <v/>
      </c>
    </row>
    <row r="970" spans="2:30" x14ac:dyDescent="0.25">
      <c r="B970" s="9" t="s">
        <v>968</v>
      </c>
      <c r="C970" s="23" t="str">
        <f>VLOOKUP(B970,[2]Municipal!$C$15:$D$60549,2)</f>
        <v>Ataco</v>
      </c>
      <c r="D970" s="11">
        <f>VLOOKUP($B970,'[1]Sin Corporativo'!$Q$6:$AA$1115,2)</f>
        <v>193</v>
      </c>
      <c r="E970" s="10">
        <f>VLOOKUP($B970,'[1]Sin Corporativo'!$Q$6:$AA$1115,3)</f>
        <v>189</v>
      </c>
      <c r="F970" s="10">
        <f>VLOOKUP($B970,'[1]Sin Corporativo'!$Q$6:$AA$1115,4)</f>
        <v>194</v>
      </c>
      <c r="G970" s="12">
        <f>VLOOKUP($B970,'[1]Sin Corporativo'!$Q$6:$AA$1115,5)</f>
        <v>34</v>
      </c>
      <c r="H970" s="11">
        <f>VLOOKUP($B970,'[1]Sin Corporativo'!$Q$6:$AA$1115,6)</f>
        <v>200</v>
      </c>
      <c r="I970" s="10">
        <f>VLOOKUP($B970,'[1]Sin Corporativo'!$Q$6:$AA$1115,7)</f>
        <v>207</v>
      </c>
      <c r="J970" s="10">
        <f>VLOOKUP($B970,'[1]Sin Corporativo'!$Q$6:$AA$1115,8)</f>
        <v>214</v>
      </c>
      <c r="K970" s="7">
        <f>VLOOKUP($B970,'[1]Sin Corporativo'!$Q$6:$AA$1115,9)</f>
        <v>213</v>
      </c>
      <c r="L970" s="11">
        <f>VLOOKUP($B970,'[1]Sin Corporativo'!$Q$6:$AA$1115,10)</f>
        <v>531</v>
      </c>
      <c r="M970" s="10">
        <f>VLOOKUP($B970,'[1]Sin Corporativo'!$Q$6:$AA$1115,11)</f>
        <v>567</v>
      </c>
      <c r="N970" s="29">
        <f>VLOOKUP($B970,'[2]pop-2020-2023'!$I$5:$M$1126,2)</f>
        <v>19685</v>
      </c>
      <c r="O970" s="28">
        <f>VLOOKUP($B970,'[2]pop-2020-2023'!$I$5:$M$1126,3)</f>
        <v>19796</v>
      </c>
      <c r="P970" s="28">
        <f>VLOOKUP($B970,'[2]pop-2020-2023'!$I$5:$M$1126,4)</f>
        <v>19890</v>
      </c>
      <c r="Q970" s="30">
        <f>VLOOKUP($B970,'[2]pop-2020-2023'!$I$5:$M$1126,5)</f>
        <v>19985</v>
      </c>
      <c r="R970" s="29">
        <f>VLOOKUP($B970,'[3]Hogares total'!$D$5:$L$1126,6)</f>
        <v>5945</v>
      </c>
      <c r="S970" s="28">
        <f>VLOOKUP($B970,'[3]Hogares total'!$D$5:$L$1126,7)</f>
        <v>6024</v>
      </c>
      <c r="T970" s="28">
        <f>VLOOKUP($B970,'[3]Hogares total'!$D$5:$L$1126,8)</f>
        <v>6105</v>
      </c>
      <c r="U970" s="30">
        <f>VLOOKUP($B970,'[3]Hogares total'!$D$5:$L$1126,9)</f>
        <v>6188</v>
      </c>
      <c r="V970" s="29"/>
      <c r="W970" s="43">
        <f t="shared" si="111"/>
        <v>9.5473833097595474E-3</v>
      </c>
      <c r="X970" s="43">
        <f t="shared" si="112"/>
        <v>1.0407239819004524E-2</v>
      </c>
      <c r="Y970" s="47">
        <f t="shared" si="113"/>
        <v>2.8371278458844133E-2</v>
      </c>
      <c r="Z970" s="29"/>
      <c r="AA970" s="43">
        <f t="shared" si="114"/>
        <v>3.1374501992031872E-2</v>
      </c>
      <c r="AB970" s="43">
        <f t="shared" si="115"/>
        <v>3.3906633906633905E-2</v>
      </c>
      <c r="AC970" s="47">
        <f t="shared" si="116"/>
        <v>9.1628959276018093E-2</v>
      </c>
      <c r="AD970" t="str">
        <f t="shared" si="110"/>
        <v/>
      </c>
    </row>
    <row r="971" spans="2:30" x14ac:dyDescent="0.25">
      <c r="B971" s="9" t="s">
        <v>969</v>
      </c>
      <c r="C971" s="23" t="str">
        <f>VLOOKUP(B971,[2]Municipal!$C$15:$D$60549,2)</f>
        <v>Cajamarca</v>
      </c>
      <c r="D971" s="11">
        <f>VLOOKUP($B971,'[1]Sin Corporativo'!$Q$6:$AA$1115,2)</f>
        <v>205</v>
      </c>
      <c r="E971" s="10">
        <f>VLOOKUP($B971,'[1]Sin Corporativo'!$Q$6:$AA$1115,3)</f>
        <v>207</v>
      </c>
      <c r="F971" s="10">
        <f>VLOOKUP($B971,'[1]Sin Corporativo'!$Q$6:$AA$1115,4)</f>
        <v>206</v>
      </c>
      <c r="G971" s="12">
        <f>VLOOKUP($B971,'[1]Sin Corporativo'!$Q$6:$AA$1115,5)</f>
        <v>197</v>
      </c>
      <c r="H971" s="11">
        <f>VLOOKUP($B971,'[1]Sin Corporativo'!$Q$6:$AA$1115,6)</f>
        <v>203</v>
      </c>
      <c r="I971" s="10">
        <f>VLOOKUP($B971,'[1]Sin Corporativo'!$Q$6:$AA$1115,7)</f>
        <v>200</v>
      </c>
      <c r="J971" s="10">
        <f>VLOOKUP($B971,'[1]Sin Corporativo'!$Q$6:$AA$1115,8)</f>
        <v>194</v>
      </c>
      <c r="K971" s="7">
        <f>VLOOKUP($B971,'[1]Sin Corporativo'!$Q$6:$AA$1115,9)</f>
        <v>193</v>
      </c>
      <c r="L971" s="11">
        <f>VLOOKUP($B971,'[1]Sin Corporativo'!$Q$6:$AA$1115,10)</f>
        <v>184</v>
      </c>
      <c r="M971" s="10">
        <f>VLOOKUP($B971,'[1]Sin Corporativo'!$Q$6:$AA$1115,11)</f>
        <v>244</v>
      </c>
      <c r="N971" s="29">
        <f>VLOOKUP($B971,'[2]pop-2020-2023'!$I$5:$M$1126,2)</f>
        <v>18920</v>
      </c>
      <c r="O971" s="28">
        <f>VLOOKUP($B971,'[2]pop-2020-2023'!$I$5:$M$1126,3)</f>
        <v>19103</v>
      </c>
      <c r="P971" s="28">
        <f>VLOOKUP($B971,'[2]pop-2020-2023'!$I$5:$M$1126,4)</f>
        <v>19189</v>
      </c>
      <c r="Q971" s="30">
        <f>VLOOKUP($B971,'[2]pop-2020-2023'!$I$5:$M$1126,5)</f>
        <v>19312</v>
      </c>
      <c r="R971" s="29">
        <f>VLOOKUP($B971,'[3]Hogares total'!$D$5:$L$1126,6)</f>
        <v>5969</v>
      </c>
      <c r="S971" s="28">
        <f>VLOOKUP($B971,'[3]Hogares total'!$D$5:$L$1126,7)</f>
        <v>6054</v>
      </c>
      <c r="T971" s="28">
        <f>VLOOKUP($B971,'[3]Hogares total'!$D$5:$L$1126,8)</f>
        <v>6141</v>
      </c>
      <c r="U971" s="30">
        <f>VLOOKUP($B971,'[3]Hogares total'!$D$5:$L$1126,9)</f>
        <v>6234</v>
      </c>
      <c r="V971" s="29"/>
      <c r="W971" s="43">
        <f t="shared" si="111"/>
        <v>1.0835994346437733E-2</v>
      </c>
      <c r="X971" s="43">
        <f t="shared" si="112"/>
        <v>1.0422637969670124E-2</v>
      </c>
      <c r="Y971" s="47">
        <f t="shared" si="113"/>
        <v>1.2634631317315658E-2</v>
      </c>
      <c r="Z971" s="29"/>
      <c r="AA971" s="43">
        <f t="shared" si="114"/>
        <v>3.4192269573835483E-2</v>
      </c>
      <c r="AB971" s="43">
        <f t="shared" si="115"/>
        <v>3.2567985670086307E-2</v>
      </c>
      <c r="AC971" s="47">
        <f t="shared" si="116"/>
        <v>3.9140198909207571E-2</v>
      </c>
      <c r="AD971" t="str">
        <f t="shared" si="110"/>
        <v/>
      </c>
    </row>
    <row r="972" spans="2:30" x14ac:dyDescent="0.25">
      <c r="B972" s="9" t="s">
        <v>970</v>
      </c>
      <c r="C972" s="23" t="str">
        <f>VLOOKUP(B972,[2]Municipal!$C$15:$D$60549,2)</f>
        <v>Carmen de Apicalá</v>
      </c>
      <c r="D972" s="11">
        <f>VLOOKUP($B972,'[1]Sin Corporativo'!$Q$6:$AA$1115,2)</f>
        <v>254</v>
      </c>
      <c r="E972" s="10">
        <f>VLOOKUP($B972,'[1]Sin Corporativo'!$Q$6:$AA$1115,3)</f>
        <v>256</v>
      </c>
      <c r="F972" s="10">
        <f>VLOOKUP($B972,'[1]Sin Corporativo'!$Q$6:$AA$1115,4)</f>
        <v>254</v>
      </c>
      <c r="G972" s="12">
        <f>VLOOKUP($B972,'[1]Sin Corporativo'!$Q$6:$AA$1115,5)</f>
        <v>84</v>
      </c>
      <c r="H972" s="11">
        <f>VLOOKUP($B972,'[1]Sin Corporativo'!$Q$6:$AA$1115,6)</f>
        <v>251</v>
      </c>
      <c r="I972" s="10">
        <f>VLOOKUP($B972,'[1]Sin Corporativo'!$Q$6:$AA$1115,7)</f>
        <v>247</v>
      </c>
      <c r="J972" s="10">
        <f>VLOOKUP($B972,'[1]Sin Corporativo'!$Q$6:$AA$1115,8)</f>
        <v>246</v>
      </c>
      <c r="K972" s="7">
        <f>VLOOKUP($B972,'[1]Sin Corporativo'!$Q$6:$AA$1115,9)</f>
        <v>250</v>
      </c>
      <c r="L972" s="11">
        <f>VLOOKUP($B972,'[1]Sin Corporativo'!$Q$6:$AA$1115,10)</f>
        <v>257</v>
      </c>
      <c r="M972" s="10">
        <f>VLOOKUP($B972,'[1]Sin Corporativo'!$Q$6:$AA$1115,11)</f>
        <v>260</v>
      </c>
      <c r="N972" s="29">
        <f>VLOOKUP($B972,'[2]pop-2020-2023'!$I$5:$M$1126,2)</f>
        <v>10722</v>
      </c>
      <c r="O972" s="28">
        <f>VLOOKUP($B972,'[2]pop-2020-2023'!$I$5:$M$1126,3)</f>
        <v>11003</v>
      </c>
      <c r="P972" s="28">
        <f>VLOOKUP($B972,'[2]pop-2020-2023'!$I$5:$M$1126,4)</f>
        <v>11072</v>
      </c>
      <c r="Q972" s="30">
        <f>VLOOKUP($B972,'[2]pop-2020-2023'!$I$5:$M$1126,5)</f>
        <v>11141</v>
      </c>
      <c r="R972" s="29">
        <f>VLOOKUP($B972,'[3]Hogares total'!$D$5:$L$1126,6)</f>
        <v>3870</v>
      </c>
      <c r="S972" s="28">
        <f>VLOOKUP($B972,'[3]Hogares total'!$D$5:$L$1126,7)</f>
        <v>3934</v>
      </c>
      <c r="T972" s="28">
        <f>VLOOKUP($B972,'[3]Hogares total'!$D$5:$L$1126,8)</f>
        <v>3999</v>
      </c>
      <c r="U972" s="30">
        <f>VLOOKUP($B972,'[3]Hogares total'!$D$5:$L$1126,9)</f>
        <v>4066</v>
      </c>
      <c r="V972" s="29"/>
      <c r="W972" s="43">
        <f t="shared" si="111"/>
        <v>2.3266381895846587E-2</v>
      </c>
      <c r="X972" s="43">
        <f t="shared" si="112"/>
        <v>2.2308526011560692E-2</v>
      </c>
      <c r="Y972" s="47">
        <f t="shared" si="113"/>
        <v>2.3337222870478413E-2</v>
      </c>
      <c r="Z972" s="29"/>
      <c r="AA972" s="43">
        <f t="shared" si="114"/>
        <v>6.5073716319267921E-2</v>
      </c>
      <c r="AB972" s="43">
        <f t="shared" si="115"/>
        <v>6.1765441360340088E-2</v>
      </c>
      <c r="AC972" s="47">
        <f t="shared" si="116"/>
        <v>6.3944909001475647E-2</v>
      </c>
      <c r="AD972" t="str">
        <f t="shared" si="110"/>
        <v/>
      </c>
    </row>
    <row r="973" spans="2:30" x14ac:dyDescent="0.25">
      <c r="B973" s="9" t="s">
        <v>971</v>
      </c>
      <c r="C973" s="23" t="str">
        <f>VLOOKUP(B973,[2]Municipal!$C$15:$D$60549,2)</f>
        <v>Casabianca</v>
      </c>
      <c r="D973" s="11">
        <f>VLOOKUP($B973,'[1]Sin Corporativo'!$Q$6:$AA$1115,2)</f>
        <v>12</v>
      </c>
      <c r="E973" s="10">
        <f>VLOOKUP($B973,'[1]Sin Corporativo'!$Q$6:$AA$1115,3)</f>
        <v>13</v>
      </c>
      <c r="F973" s="10">
        <f>VLOOKUP($B973,'[1]Sin Corporativo'!$Q$6:$AA$1115,4)</f>
        <v>14</v>
      </c>
      <c r="G973" s="12">
        <f>VLOOKUP($B973,'[1]Sin Corporativo'!$Q$6:$AA$1115,5)</f>
        <v>6</v>
      </c>
      <c r="H973" s="11">
        <f>VLOOKUP($B973,'[1]Sin Corporativo'!$Q$6:$AA$1115,6)</f>
        <v>2</v>
      </c>
      <c r="I973" s="10">
        <f>VLOOKUP($B973,'[1]Sin Corporativo'!$Q$6:$AA$1115,7)</f>
        <v>3</v>
      </c>
      <c r="J973" s="10">
        <f>VLOOKUP($B973,'[1]Sin Corporativo'!$Q$6:$AA$1115,8)</f>
        <v>4</v>
      </c>
      <c r="K973" s="7">
        <f>VLOOKUP($B973,'[1]Sin Corporativo'!$Q$6:$AA$1115,9)</f>
        <v>3</v>
      </c>
      <c r="L973" s="11">
        <f>VLOOKUP($B973,'[1]Sin Corporativo'!$Q$6:$AA$1115,10)</f>
        <v>1</v>
      </c>
      <c r="M973" s="10">
        <f>VLOOKUP($B973,'[1]Sin Corporativo'!$Q$6:$AA$1115,11)</f>
        <v>0</v>
      </c>
      <c r="N973" s="29">
        <f>VLOOKUP($B973,'[2]pop-2020-2023'!$I$5:$M$1126,2)</f>
        <v>6384</v>
      </c>
      <c r="O973" s="28">
        <f>VLOOKUP($B973,'[2]pop-2020-2023'!$I$5:$M$1126,3)</f>
        <v>6354</v>
      </c>
      <c r="P973" s="28">
        <f>VLOOKUP($B973,'[2]pop-2020-2023'!$I$5:$M$1126,4)</f>
        <v>6391</v>
      </c>
      <c r="Q973" s="30">
        <f>VLOOKUP($B973,'[2]pop-2020-2023'!$I$5:$M$1126,5)</f>
        <v>6412</v>
      </c>
      <c r="R973" s="29">
        <f>VLOOKUP($B973,'[3]Hogares total'!$D$5:$L$1126,6)</f>
        <v>2184</v>
      </c>
      <c r="S973" s="28">
        <f>VLOOKUP($B973,'[3]Hogares total'!$D$5:$L$1126,7)</f>
        <v>2213</v>
      </c>
      <c r="T973" s="28">
        <f>VLOOKUP($B973,'[3]Hogares total'!$D$5:$L$1126,8)</f>
        <v>2241</v>
      </c>
      <c r="U973" s="30">
        <f>VLOOKUP($B973,'[3]Hogares total'!$D$5:$L$1126,9)</f>
        <v>2271</v>
      </c>
      <c r="V973" s="29"/>
      <c r="W973" s="43">
        <f t="shared" si="111"/>
        <v>2.0459553037456722E-3</v>
      </c>
      <c r="X973" s="43">
        <f t="shared" si="112"/>
        <v>4.6941010796432484E-4</v>
      </c>
      <c r="Y973" s="47">
        <f t="shared" si="113"/>
        <v>0</v>
      </c>
      <c r="Z973" s="29"/>
      <c r="AA973" s="43">
        <f t="shared" si="114"/>
        <v>5.8743786714866696E-3</v>
      </c>
      <c r="AB973" s="43">
        <f t="shared" si="115"/>
        <v>1.3386880856760374E-3</v>
      </c>
      <c r="AC973" s="47">
        <f t="shared" si="116"/>
        <v>0</v>
      </c>
      <c r="AD973" t="str">
        <f t="shared" si="110"/>
        <v/>
      </c>
    </row>
    <row r="974" spans="2:30" x14ac:dyDescent="0.25">
      <c r="B974" s="9" t="s">
        <v>972</v>
      </c>
      <c r="C974" s="23" t="str">
        <f>VLOOKUP(B974,[2]Municipal!$C$15:$D$60549,2)</f>
        <v>Chaparral</v>
      </c>
      <c r="D974" s="11">
        <f>VLOOKUP($B974,'[1]Sin Corporativo'!$Q$6:$AA$1115,2)</f>
        <v>4259</v>
      </c>
      <c r="E974" s="10">
        <f>VLOOKUP($B974,'[1]Sin Corporativo'!$Q$6:$AA$1115,3)</f>
        <v>4492</v>
      </c>
      <c r="F974" s="10">
        <f>VLOOKUP($B974,'[1]Sin Corporativo'!$Q$6:$AA$1115,4)</f>
        <v>4610</v>
      </c>
      <c r="G974" s="12">
        <f>VLOOKUP($B974,'[1]Sin Corporativo'!$Q$6:$AA$1115,5)</f>
        <v>4720</v>
      </c>
      <c r="H974" s="11">
        <f>VLOOKUP($B974,'[1]Sin Corporativo'!$Q$6:$AA$1115,6)</f>
        <v>4790</v>
      </c>
      <c r="I974" s="10">
        <f>VLOOKUP($B974,'[1]Sin Corporativo'!$Q$6:$AA$1115,7)</f>
        <v>4165</v>
      </c>
      <c r="J974" s="10">
        <f>VLOOKUP($B974,'[1]Sin Corporativo'!$Q$6:$AA$1115,8)</f>
        <v>4777</v>
      </c>
      <c r="K974" s="7">
        <f>VLOOKUP($B974,'[1]Sin Corporativo'!$Q$6:$AA$1115,9)</f>
        <v>4530</v>
      </c>
      <c r="L974" s="11">
        <f>VLOOKUP($B974,'[1]Sin Corporativo'!$Q$6:$AA$1115,10)</f>
        <v>4230</v>
      </c>
      <c r="M974" s="10">
        <f>VLOOKUP($B974,'[1]Sin Corporativo'!$Q$6:$AA$1115,11)</f>
        <v>4055</v>
      </c>
      <c r="N974" s="29">
        <f>VLOOKUP($B974,'[2]pop-2020-2023'!$I$5:$M$1126,2)</f>
        <v>52706</v>
      </c>
      <c r="O974" s="28">
        <f>VLOOKUP($B974,'[2]pop-2020-2023'!$I$5:$M$1126,3)</f>
        <v>53754</v>
      </c>
      <c r="P974" s="28">
        <f>VLOOKUP($B974,'[2]pop-2020-2023'!$I$5:$M$1126,4)</f>
        <v>54059</v>
      </c>
      <c r="Q974" s="30">
        <f>VLOOKUP($B974,'[2]pop-2020-2023'!$I$5:$M$1126,5)</f>
        <v>54452</v>
      </c>
      <c r="R974" s="29">
        <f>VLOOKUP($B974,'[3]Hogares total'!$D$5:$L$1126,6)</f>
        <v>17714</v>
      </c>
      <c r="S974" s="28">
        <f>VLOOKUP($B974,'[3]Hogares total'!$D$5:$L$1126,7)</f>
        <v>17979</v>
      </c>
      <c r="T974" s="28">
        <f>VLOOKUP($B974,'[3]Hogares total'!$D$5:$L$1126,8)</f>
        <v>18246</v>
      </c>
      <c r="U974" s="30">
        <f>VLOOKUP($B974,'[3]Hogares total'!$D$5:$L$1126,9)</f>
        <v>18522</v>
      </c>
      <c r="V974" s="29"/>
      <c r="W974" s="43">
        <f t="shared" si="111"/>
        <v>8.3565874167503815E-2</v>
      </c>
      <c r="X974" s="43">
        <f t="shared" si="112"/>
        <v>7.7045450341293772E-2</v>
      </c>
      <c r="Y974" s="47">
        <f t="shared" si="113"/>
        <v>7.446925732755455E-2</v>
      </c>
      <c r="Z974" s="29"/>
      <c r="AA974" s="43">
        <f t="shared" si="114"/>
        <v>0.24984704377329106</v>
      </c>
      <c r="AB974" s="43">
        <f t="shared" si="115"/>
        <v>0.22826920968979503</v>
      </c>
      <c r="AC974" s="47">
        <f t="shared" si="116"/>
        <v>0.21892884137782098</v>
      </c>
      <c r="AD974" t="str">
        <f t="shared" si="110"/>
        <v/>
      </c>
    </row>
    <row r="975" spans="2:30" x14ac:dyDescent="0.25">
      <c r="B975" s="9" t="s">
        <v>973</v>
      </c>
      <c r="C975" s="23" t="str">
        <f>VLOOKUP(B975,[2]Municipal!$C$15:$D$60549,2)</f>
        <v>Coello</v>
      </c>
      <c r="D975" s="11">
        <f>VLOOKUP($B975,'[1]Sin Corporativo'!$Q$6:$AA$1115,2)</f>
        <v>30</v>
      </c>
      <c r="E975" s="10">
        <f>VLOOKUP($B975,'[1]Sin Corporativo'!$Q$6:$AA$1115,3)</f>
        <v>31</v>
      </c>
      <c r="F975" s="10">
        <f>VLOOKUP($B975,'[1]Sin Corporativo'!$Q$6:$AA$1115,4)</f>
        <v>28</v>
      </c>
      <c r="G975" s="12">
        <f>VLOOKUP($B975,'[1]Sin Corporativo'!$Q$6:$AA$1115,5)</f>
        <v>21</v>
      </c>
      <c r="H975" s="11">
        <f>VLOOKUP($B975,'[1]Sin Corporativo'!$Q$6:$AA$1115,6)</f>
        <v>15</v>
      </c>
      <c r="I975" s="10">
        <f>VLOOKUP($B975,'[1]Sin Corporativo'!$Q$6:$AA$1115,7)</f>
        <v>99</v>
      </c>
      <c r="J975" s="10">
        <f>VLOOKUP($B975,'[1]Sin Corporativo'!$Q$6:$AA$1115,8)</f>
        <v>88</v>
      </c>
      <c r="K975" s="7">
        <f>VLOOKUP($B975,'[1]Sin Corporativo'!$Q$6:$AA$1115,9)</f>
        <v>85</v>
      </c>
      <c r="L975" s="11">
        <f>VLOOKUP($B975,'[1]Sin Corporativo'!$Q$6:$AA$1115,10)</f>
        <v>94</v>
      </c>
      <c r="M975" s="10">
        <f>VLOOKUP($B975,'[1]Sin Corporativo'!$Q$6:$AA$1115,11)</f>
        <v>70</v>
      </c>
      <c r="N975" s="29">
        <f>VLOOKUP($B975,'[2]pop-2020-2023'!$I$5:$M$1126,2)</f>
        <v>8378</v>
      </c>
      <c r="O975" s="28">
        <f>VLOOKUP($B975,'[2]pop-2020-2023'!$I$5:$M$1126,3)</f>
        <v>8417</v>
      </c>
      <c r="P975" s="28">
        <f>VLOOKUP($B975,'[2]pop-2020-2023'!$I$5:$M$1126,4)</f>
        <v>8474</v>
      </c>
      <c r="Q975" s="30">
        <f>VLOOKUP($B975,'[2]pop-2020-2023'!$I$5:$M$1126,5)</f>
        <v>8498</v>
      </c>
      <c r="R975" s="29">
        <f>VLOOKUP($B975,'[3]Hogares total'!$D$5:$L$1126,6)</f>
        <v>2955</v>
      </c>
      <c r="S975" s="28">
        <f>VLOOKUP($B975,'[3]Hogares total'!$D$5:$L$1126,7)</f>
        <v>2994</v>
      </c>
      <c r="T975" s="28">
        <f>VLOOKUP($B975,'[3]Hogares total'!$D$5:$L$1126,8)</f>
        <v>3033</v>
      </c>
      <c r="U975" s="30">
        <f>VLOOKUP($B975,'[3]Hogares total'!$D$5:$L$1126,9)</f>
        <v>3073</v>
      </c>
      <c r="V975" s="29"/>
      <c r="W975" s="43">
        <f t="shared" si="111"/>
        <v>3.6830224545562553E-3</v>
      </c>
      <c r="X975" s="43">
        <f t="shared" si="112"/>
        <v>1.1682794430021241E-2</v>
      </c>
      <c r="Y975" s="47">
        <f t="shared" si="113"/>
        <v>8.2372322899505763E-3</v>
      </c>
      <c r="Z975" s="29"/>
      <c r="AA975" s="43">
        <f t="shared" si="114"/>
        <v>1.0354041416165664E-2</v>
      </c>
      <c r="AB975" s="43">
        <f t="shared" si="115"/>
        <v>3.2640949554896145E-2</v>
      </c>
      <c r="AC975" s="47">
        <f t="shared" si="116"/>
        <v>2.2779043280182234E-2</v>
      </c>
      <c r="AD975" t="str">
        <f t="shared" si="110"/>
        <v/>
      </c>
    </row>
    <row r="976" spans="2:30" x14ac:dyDescent="0.25">
      <c r="B976" s="9" t="s">
        <v>974</v>
      </c>
      <c r="C976" s="23" t="str">
        <f>VLOOKUP(B976,[2]Municipal!$C$15:$D$60549,2)</f>
        <v>Coyaima</v>
      </c>
      <c r="D976" s="11">
        <f>VLOOKUP($B976,'[1]Sin Corporativo'!$Q$6:$AA$1115,2)</f>
        <v>376</v>
      </c>
      <c r="E976" s="10">
        <f>VLOOKUP($B976,'[1]Sin Corporativo'!$Q$6:$AA$1115,3)</f>
        <v>397</v>
      </c>
      <c r="F976" s="10">
        <f>VLOOKUP($B976,'[1]Sin Corporativo'!$Q$6:$AA$1115,4)</f>
        <v>407</v>
      </c>
      <c r="G976" s="12">
        <f>VLOOKUP($B976,'[1]Sin Corporativo'!$Q$6:$AA$1115,5)</f>
        <v>451</v>
      </c>
      <c r="H976" s="11">
        <f>VLOOKUP($B976,'[1]Sin Corporativo'!$Q$6:$AA$1115,6)</f>
        <v>429</v>
      </c>
      <c r="I976" s="10">
        <f>VLOOKUP($B976,'[1]Sin Corporativo'!$Q$6:$AA$1115,7)</f>
        <v>331</v>
      </c>
      <c r="J976" s="10">
        <f>VLOOKUP($B976,'[1]Sin Corporativo'!$Q$6:$AA$1115,8)</f>
        <v>500</v>
      </c>
      <c r="K976" s="7">
        <f>VLOOKUP($B976,'[1]Sin Corporativo'!$Q$6:$AA$1115,9)</f>
        <v>543</v>
      </c>
      <c r="L976" s="11">
        <f>VLOOKUP($B976,'[1]Sin Corporativo'!$Q$6:$AA$1115,10)</f>
        <v>550</v>
      </c>
      <c r="M976" s="10">
        <f>VLOOKUP($B976,'[1]Sin Corporativo'!$Q$6:$AA$1115,11)</f>
        <v>596</v>
      </c>
      <c r="N976" s="29">
        <f>VLOOKUP($B976,'[2]pop-2020-2023'!$I$5:$M$1126,2)</f>
        <v>23164</v>
      </c>
      <c r="O976" s="28">
        <f>VLOOKUP($B976,'[2]pop-2020-2023'!$I$5:$M$1126,3)</f>
        <v>23280</v>
      </c>
      <c r="P976" s="28">
        <f>VLOOKUP($B976,'[2]pop-2020-2023'!$I$5:$M$1126,4)</f>
        <v>23373</v>
      </c>
      <c r="Q976" s="30">
        <f>VLOOKUP($B976,'[2]pop-2020-2023'!$I$5:$M$1126,5)</f>
        <v>23498</v>
      </c>
      <c r="R976" s="29">
        <f>VLOOKUP($B976,'[3]Hogares total'!$D$5:$L$1126,6)</f>
        <v>8018</v>
      </c>
      <c r="S976" s="28">
        <f>VLOOKUP($B976,'[3]Hogares total'!$D$5:$L$1126,7)</f>
        <v>8122</v>
      </c>
      <c r="T976" s="28">
        <f>VLOOKUP($B976,'[3]Hogares total'!$D$5:$L$1126,8)</f>
        <v>8223</v>
      </c>
      <c r="U976" s="30">
        <f>VLOOKUP($B976,'[3]Hogares total'!$D$5:$L$1126,9)</f>
        <v>8326</v>
      </c>
      <c r="V976" s="29"/>
      <c r="W976" s="43">
        <f t="shared" si="111"/>
        <v>1.7053264604810995E-2</v>
      </c>
      <c r="X976" s="43">
        <f t="shared" si="112"/>
        <v>1.4161639498566723E-2</v>
      </c>
      <c r="Y976" s="47">
        <f t="shared" si="113"/>
        <v>2.5363860754106734E-2</v>
      </c>
      <c r="Z976" s="29"/>
      <c r="AA976" s="43">
        <f t="shared" si="114"/>
        <v>4.887958630879094E-2</v>
      </c>
      <c r="AB976" s="43">
        <f t="shared" si="115"/>
        <v>4.0252949045360573E-2</v>
      </c>
      <c r="AC976" s="47">
        <f t="shared" si="116"/>
        <v>7.1582993033869807E-2</v>
      </c>
      <c r="AD976" t="str">
        <f t="shared" si="110"/>
        <v/>
      </c>
    </row>
    <row r="977" spans="2:30" x14ac:dyDescent="0.25">
      <c r="B977" s="9" t="s">
        <v>975</v>
      </c>
      <c r="C977" s="23" t="str">
        <f>VLOOKUP(B977,[2]Municipal!$C$15:$D$60549,2)</f>
        <v>Cunday</v>
      </c>
      <c r="D977" s="11">
        <f>VLOOKUP($B977,'[1]Sin Corporativo'!$Q$6:$AA$1115,2)</f>
        <v>25</v>
      </c>
      <c r="E977" s="10">
        <f>VLOOKUP($B977,'[1]Sin Corporativo'!$Q$6:$AA$1115,3)</f>
        <v>27</v>
      </c>
      <c r="F977" s="10">
        <f>VLOOKUP($B977,'[1]Sin Corporativo'!$Q$6:$AA$1115,4)</f>
        <v>23</v>
      </c>
      <c r="G977" s="12">
        <f>VLOOKUP($B977,'[1]Sin Corporativo'!$Q$6:$AA$1115,5)</f>
        <v>18</v>
      </c>
      <c r="H977" s="11">
        <f>VLOOKUP($B977,'[1]Sin Corporativo'!$Q$6:$AA$1115,6)</f>
        <v>15</v>
      </c>
      <c r="I977" s="10">
        <f>VLOOKUP($B977,'[1]Sin Corporativo'!$Q$6:$AA$1115,7)</f>
        <v>14</v>
      </c>
      <c r="J977" s="10">
        <f>VLOOKUP($B977,'[1]Sin Corporativo'!$Q$6:$AA$1115,8)</f>
        <v>12</v>
      </c>
      <c r="K977" s="7">
        <f>VLOOKUP($B977,'[1]Sin Corporativo'!$Q$6:$AA$1115,9)</f>
        <v>42</v>
      </c>
      <c r="L977" s="11">
        <f>VLOOKUP($B977,'[1]Sin Corporativo'!$Q$6:$AA$1115,10)</f>
        <v>38</v>
      </c>
      <c r="M977" s="10">
        <f>VLOOKUP($B977,'[1]Sin Corporativo'!$Q$6:$AA$1115,11)</f>
        <v>41</v>
      </c>
      <c r="N977" s="29">
        <f>VLOOKUP($B977,'[2]pop-2020-2023'!$I$5:$M$1126,2)</f>
        <v>8734</v>
      </c>
      <c r="O977" s="28">
        <f>VLOOKUP($B977,'[2]pop-2020-2023'!$I$5:$M$1126,3)</f>
        <v>8692</v>
      </c>
      <c r="P977" s="28">
        <f>VLOOKUP($B977,'[2]pop-2020-2023'!$I$5:$M$1126,4)</f>
        <v>8745</v>
      </c>
      <c r="Q977" s="30">
        <f>VLOOKUP($B977,'[2]pop-2020-2023'!$I$5:$M$1126,5)</f>
        <v>8762</v>
      </c>
      <c r="R977" s="29">
        <f>VLOOKUP($B977,'[3]Hogares total'!$D$5:$L$1126,6)</f>
        <v>3146</v>
      </c>
      <c r="S977" s="28">
        <f>VLOOKUP($B977,'[3]Hogares total'!$D$5:$L$1126,7)</f>
        <v>3188</v>
      </c>
      <c r="T977" s="28">
        <f>VLOOKUP($B977,'[3]Hogares total'!$D$5:$L$1126,8)</f>
        <v>3231</v>
      </c>
      <c r="U977" s="30">
        <f>VLOOKUP($B977,'[3]Hogares total'!$D$5:$L$1126,9)</f>
        <v>3275</v>
      </c>
      <c r="V977" s="29"/>
      <c r="W977" s="43">
        <f t="shared" si="111"/>
        <v>3.1063046479521397E-3</v>
      </c>
      <c r="X977" s="43">
        <f t="shared" si="112"/>
        <v>1.6009148084619783E-3</v>
      </c>
      <c r="Y977" s="47">
        <f t="shared" si="113"/>
        <v>4.6792969641634326E-3</v>
      </c>
      <c r="Z977" s="29"/>
      <c r="AA977" s="43">
        <f t="shared" si="114"/>
        <v>8.4692597239648688E-3</v>
      </c>
      <c r="AB977" s="43">
        <f t="shared" si="115"/>
        <v>4.333023831631074E-3</v>
      </c>
      <c r="AC977" s="47">
        <f t="shared" si="116"/>
        <v>1.2519083969465649E-2</v>
      </c>
      <c r="AD977" t="str">
        <f t="shared" si="110"/>
        <v/>
      </c>
    </row>
    <row r="978" spans="2:30" x14ac:dyDescent="0.25">
      <c r="B978" s="9" t="s">
        <v>976</v>
      </c>
      <c r="C978" s="23" t="str">
        <f>VLOOKUP(B978,[2]Municipal!$C$15:$D$60549,2)</f>
        <v>Dolores</v>
      </c>
      <c r="D978" s="11">
        <f>VLOOKUP($B978,'[1]Sin Corporativo'!$Q$6:$AA$1115,2)</f>
        <v>62</v>
      </c>
      <c r="E978" s="10">
        <f>VLOOKUP($B978,'[1]Sin Corporativo'!$Q$6:$AA$1115,3)</f>
        <v>69</v>
      </c>
      <c r="F978" s="10">
        <f>VLOOKUP($B978,'[1]Sin Corporativo'!$Q$6:$AA$1115,4)</f>
        <v>67</v>
      </c>
      <c r="G978" s="12">
        <f>VLOOKUP($B978,'[1]Sin Corporativo'!$Q$6:$AA$1115,5)</f>
        <v>59</v>
      </c>
      <c r="H978" s="11">
        <f>VLOOKUP($B978,'[1]Sin Corporativo'!$Q$6:$AA$1115,6)</f>
        <v>49</v>
      </c>
      <c r="I978" s="10">
        <f>VLOOKUP($B978,'[1]Sin Corporativo'!$Q$6:$AA$1115,7)</f>
        <v>12</v>
      </c>
      <c r="J978" s="10">
        <f>VLOOKUP($B978,'[1]Sin Corporativo'!$Q$6:$AA$1115,8)</f>
        <v>44</v>
      </c>
      <c r="K978" s="7">
        <f>VLOOKUP($B978,'[1]Sin Corporativo'!$Q$6:$AA$1115,9)</f>
        <v>40</v>
      </c>
      <c r="L978" s="11">
        <f>VLOOKUP($B978,'[1]Sin Corporativo'!$Q$6:$AA$1115,10)</f>
        <v>40</v>
      </c>
      <c r="M978" s="10">
        <f>VLOOKUP($B978,'[1]Sin Corporativo'!$Q$6:$AA$1115,11)</f>
        <v>32</v>
      </c>
      <c r="N978" s="29">
        <f>VLOOKUP($B978,'[2]pop-2020-2023'!$I$5:$M$1126,2)</f>
        <v>8496</v>
      </c>
      <c r="O978" s="28">
        <f>VLOOKUP($B978,'[2]pop-2020-2023'!$I$5:$M$1126,3)</f>
        <v>8533</v>
      </c>
      <c r="P978" s="28">
        <f>VLOOKUP($B978,'[2]pop-2020-2023'!$I$5:$M$1126,4)</f>
        <v>8558</v>
      </c>
      <c r="Q978" s="30">
        <f>VLOOKUP($B978,'[2]pop-2020-2023'!$I$5:$M$1126,5)</f>
        <v>8606</v>
      </c>
      <c r="R978" s="29">
        <f>VLOOKUP($B978,'[3]Hogares total'!$D$5:$L$1126,6)</f>
        <v>3583</v>
      </c>
      <c r="S978" s="28">
        <f>VLOOKUP($B978,'[3]Hogares total'!$D$5:$L$1126,7)</f>
        <v>3633</v>
      </c>
      <c r="T978" s="28">
        <f>VLOOKUP($B978,'[3]Hogares total'!$D$5:$L$1126,8)</f>
        <v>3684</v>
      </c>
      <c r="U978" s="30">
        <f>VLOOKUP($B978,'[3]Hogares total'!$D$5:$L$1126,9)</f>
        <v>3735</v>
      </c>
      <c r="V978" s="29"/>
      <c r="W978" s="43">
        <f t="shared" si="111"/>
        <v>8.0862533692722376E-3</v>
      </c>
      <c r="X978" s="43">
        <f t="shared" si="112"/>
        <v>1.4021967749474175E-3</v>
      </c>
      <c r="Y978" s="47">
        <f t="shared" si="113"/>
        <v>3.7183360446200325E-3</v>
      </c>
      <c r="Z978" s="29"/>
      <c r="AA978" s="43">
        <f t="shared" si="114"/>
        <v>1.8992568125516102E-2</v>
      </c>
      <c r="AB978" s="43">
        <f t="shared" si="115"/>
        <v>3.2573289902280132E-3</v>
      </c>
      <c r="AC978" s="47">
        <f t="shared" si="116"/>
        <v>8.5676037483266403E-3</v>
      </c>
      <c r="AD978" t="str">
        <f t="shared" si="110"/>
        <v/>
      </c>
    </row>
    <row r="979" spans="2:30" x14ac:dyDescent="0.25">
      <c r="B979" s="9" t="s">
        <v>977</v>
      </c>
      <c r="C979" s="23" t="str">
        <f>VLOOKUP(B979,[2]Municipal!$C$15:$D$60549,2)</f>
        <v>Espinal</v>
      </c>
      <c r="D979" s="11">
        <f>VLOOKUP($B979,'[1]Sin Corporativo'!$Q$6:$AA$1115,2)</f>
        <v>14019</v>
      </c>
      <c r="E979" s="10">
        <f>VLOOKUP($B979,'[1]Sin Corporativo'!$Q$6:$AA$1115,3)</f>
        <v>14130</v>
      </c>
      <c r="F979" s="10">
        <f>VLOOKUP($B979,'[1]Sin Corporativo'!$Q$6:$AA$1115,4)</f>
        <v>13977</v>
      </c>
      <c r="G979" s="12">
        <f>VLOOKUP($B979,'[1]Sin Corporativo'!$Q$6:$AA$1115,5)</f>
        <v>14730</v>
      </c>
      <c r="H979" s="11">
        <f>VLOOKUP($B979,'[1]Sin Corporativo'!$Q$6:$AA$1115,6)</f>
        <v>14735</v>
      </c>
      <c r="I979" s="10">
        <f>VLOOKUP($B979,'[1]Sin Corporativo'!$Q$6:$AA$1115,7)</f>
        <v>15319</v>
      </c>
      <c r="J979" s="10">
        <f>VLOOKUP($B979,'[1]Sin Corporativo'!$Q$6:$AA$1115,8)</f>
        <v>15422</v>
      </c>
      <c r="K979" s="7">
        <f>VLOOKUP($B979,'[1]Sin Corporativo'!$Q$6:$AA$1115,9)</f>
        <v>15042</v>
      </c>
      <c r="L979" s="11">
        <f>VLOOKUP($B979,'[1]Sin Corporativo'!$Q$6:$AA$1115,10)</f>
        <v>15988</v>
      </c>
      <c r="M979" s="10">
        <f>VLOOKUP($B979,'[1]Sin Corporativo'!$Q$6:$AA$1115,11)</f>
        <v>15430</v>
      </c>
      <c r="N979" s="29">
        <f>VLOOKUP($B979,'[2]pop-2020-2023'!$I$5:$M$1126,2)</f>
        <v>72943</v>
      </c>
      <c r="O979" s="28">
        <f>VLOOKUP($B979,'[2]pop-2020-2023'!$I$5:$M$1126,3)</f>
        <v>73986</v>
      </c>
      <c r="P979" s="28">
        <f>VLOOKUP($B979,'[2]pop-2020-2023'!$I$5:$M$1126,4)</f>
        <v>74366</v>
      </c>
      <c r="Q979" s="30">
        <f>VLOOKUP($B979,'[2]pop-2020-2023'!$I$5:$M$1126,5)</f>
        <v>74810</v>
      </c>
      <c r="R979" s="29">
        <f>VLOOKUP($B979,'[3]Hogares total'!$D$5:$L$1126,6)</f>
        <v>24137</v>
      </c>
      <c r="S979" s="28">
        <f>VLOOKUP($B979,'[3]Hogares total'!$D$5:$L$1126,7)</f>
        <v>24546</v>
      </c>
      <c r="T979" s="28">
        <f>VLOOKUP($B979,'[3]Hogares total'!$D$5:$L$1126,8)</f>
        <v>24953</v>
      </c>
      <c r="U979" s="30">
        <f>VLOOKUP($B979,'[3]Hogares total'!$D$5:$L$1126,9)</f>
        <v>25365</v>
      </c>
      <c r="V979" s="29"/>
      <c r="W979" s="43">
        <f t="shared" si="111"/>
        <v>0.19098207769037384</v>
      </c>
      <c r="X979" s="43">
        <f t="shared" si="112"/>
        <v>0.20599467498588064</v>
      </c>
      <c r="Y979" s="47">
        <f t="shared" si="113"/>
        <v>0.20625584814864323</v>
      </c>
      <c r="Z979" s="29"/>
      <c r="AA979" s="43">
        <f t="shared" si="114"/>
        <v>0.57565387435834758</v>
      </c>
      <c r="AB979" s="43">
        <f t="shared" si="115"/>
        <v>0.6139141586182022</v>
      </c>
      <c r="AC979" s="47">
        <f t="shared" si="116"/>
        <v>0.60831854918194361</v>
      </c>
      <c r="AD979" t="str">
        <f t="shared" si="110"/>
        <v/>
      </c>
    </row>
    <row r="980" spans="2:30" x14ac:dyDescent="0.25">
      <c r="B980" s="9" t="s">
        <v>978</v>
      </c>
      <c r="C980" s="23" t="str">
        <f>VLOOKUP(B980,[2]Municipal!$C$15:$D$60549,2)</f>
        <v>Falan</v>
      </c>
      <c r="D980" s="11">
        <f>VLOOKUP($B980,'[1]Sin Corporativo'!$Q$6:$AA$1115,2)</f>
        <v>41</v>
      </c>
      <c r="E980" s="10">
        <f>VLOOKUP($B980,'[1]Sin Corporativo'!$Q$6:$AA$1115,3)</f>
        <v>40</v>
      </c>
      <c r="F980" s="10">
        <f>VLOOKUP($B980,'[1]Sin Corporativo'!$Q$6:$AA$1115,4)</f>
        <v>38</v>
      </c>
      <c r="G980" s="12">
        <f>VLOOKUP($B980,'[1]Sin Corporativo'!$Q$6:$AA$1115,5)</f>
        <v>153</v>
      </c>
      <c r="H980" s="11">
        <f>VLOOKUP($B980,'[1]Sin Corporativo'!$Q$6:$AA$1115,6)</f>
        <v>163</v>
      </c>
      <c r="I980" s="10">
        <f>VLOOKUP($B980,'[1]Sin Corporativo'!$Q$6:$AA$1115,7)</f>
        <v>438</v>
      </c>
      <c r="J980" s="10">
        <f>VLOOKUP($B980,'[1]Sin Corporativo'!$Q$6:$AA$1115,8)</f>
        <v>452</v>
      </c>
      <c r="K980" s="7">
        <f>VLOOKUP($B980,'[1]Sin Corporativo'!$Q$6:$AA$1115,9)</f>
        <v>447</v>
      </c>
      <c r="L980" s="11">
        <f>VLOOKUP($B980,'[1]Sin Corporativo'!$Q$6:$AA$1115,10)</f>
        <v>382</v>
      </c>
      <c r="M980" s="10">
        <f>VLOOKUP($B980,'[1]Sin Corporativo'!$Q$6:$AA$1115,11)</f>
        <v>12</v>
      </c>
      <c r="N980" s="29">
        <f>VLOOKUP($B980,'[2]pop-2020-2023'!$I$5:$M$1126,2)</f>
        <v>7823</v>
      </c>
      <c r="O980" s="28">
        <f>VLOOKUP($B980,'[2]pop-2020-2023'!$I$5:$M$1126,3)</f>
        <v>7831</v>
      </c>
      <c r="P980" s="28">
        <f>VLOOKUP($B980,'[2]pop-2020-2023'!$I$5:$M$1126,4)</f>
        <v>7890</v>
      </c>
      <c r="Q980" s="30">
        <f>VLOOKUP($B980,'[2]pop-2020-2023'!$I$5:$M$1126,5)</f>
        <v>7933</v>
      </c>
      <c r="R980" s="29">
        <f>VLOOKUP($B980,'[3]Hogares total'!$D$5:$L$1126,6)</f>
        <v>2469</v>
      </c>
      <c r="S980" s="28">
        <f>VLOOKUP($B980,'[3]Hogares total'!$D$5:$L$1126,7)</f>
        <v>2500</v>
      </c>
      <c r="T980" s="28">
        <f>VLOOKUP($B980,'[3]Hogares total'!$D$5:$L$1126,8)</f>
        <v>2533</v>
      </c>
      <c r="U980" s="30">
        <f>VLOOKUP($B980,'[3]Hogares total'!$D$5:$L$1126,9)</f>
        <v>2567</v>
      </c>
      <c r="V980" s="29"/>
      <c r="W980" s="43">
        <f t="shared" si="111"/>
        <v>5.1079044821861833E-3</v>
      </c>
      <c r="X980" s="43">
        <f t="shared" si="112"/>
        <v>5.5513307984790872E-2</v>
      </c>
      <c r="Y980" s="47">
        <f t="shared" si="113"/>
        <v>1.5126685995209882E-3</v>
      </c>
      <c r="Z980" s="29"/>
      <c r="AA980" s="43">
        <f t="shared" si="114"/>
        <v>1.6E-2</v>
      </c>
      <c r="AB980" s="43">
        <f t="shared" si="115"/>
        <v>0.17291748914330832</v>
      </c>
      <c r="AC980" s="47">
        <f t="shared" si="116"/>
        <v>4.6747175691468643E-3</v>
      </c>
      <c r="AD980" t="str">
        <f t="shared" si="110"/>
        <v/>
      </c>
    </row>
    <row r="981" spans="2:30" x14ac:dyDescent="0.25">
      <c r="B981" s="9" t="s">
        <v>979</v>
      </c>
      <c r="C981" s="23" t="str">
        <f>VLOOKUP(B981,[2]Municipal!$C$15:$D$60549,2)</f>
        <v>Flandes</v>
      </c>
      <c r="D981" s="11">
        <f>VLOOKUP($B981,'[1]Sin Corporativo'!$Q$6:$AA$1115,2)</f>
        <v>5121</v>
      </c>
      <c r="E981" s="10">
        <f>VLOOKUP($B981,'[1]Sin Corporativo'!$Q$6:$AA$1115,3)</f>
        <v>5231</v>
      </c>
      <c r="F981" s="10">
        <f>VLOOKUP($B981,'[1]Sin Corporativo'!$Q$6:$AA$1115,4)</f>
        <v>5027</v>
      </c>
      <c r="G981" s="12">
        <f>VLOOKUP($B981,'[1]Sin Corporativo'!$Q$6:$AA$1115,5)</f>
        <v>5347</v>
      </c>
      <c r="H981" s="11">
        <f>VLOOKUP($B981,'[1]Sin Corporativo'!$Q$6:$AA$1115,6)</f>
        <v>5406</v>
      </c>
      <c r="I981" s="10">
        <f>VLOOKUP($B981,'[1]Sin Corporativo'!$Q$6:$AA$1115,7)</f>
        <v>5513</v>
      </c>
      <c r="J981" s="10">
        <f>VLOOKUP($B981,'[1]Sin Corporativo'!$Q$6:$AA$1115,8)</f>
        <v>5591</v>
      </c>
      <c r="K981" s="7">
        <f>VLOOKUP($B981,'[1]Sin Corporativo'!$Q$6:$AA$1115,9)</f>
        <v>5740</v>
      </c>
      <c r="L981" s="11">
        <f>VLOOKUP($B981,'[1]Sin Corporativo'!$Q$6:$AA$1115,10)</f>
        <v>5726</v>
      </c>
      <c r="M981" s="10">
        <f>VLOOKUP($B981,'[1]Sin Corporativo'!$Q$6:$AA$1115,11)</f>
        <v>5836</v>
      </c>
      <c r="N981" s="29">
        <f>VLOOKUP($B981,'[2]pop-2020-2023'!$I$5:$M$1126,2)</f>
        <v>29377</v>
      </c>
      <c r="O981" s="28">
        <f>VLOOKUP($B981,'[2]pop-2020-2023'!$I$5:$M$1126,3)</f>
        <v>29830</v>
      </c>
      <c r="P981" s="28">
        <f>VLOOKUP($B981,'[2]pop-2020-2023'!$I$5:$M$1126,4)</f>
        <v>29954</v>
      </c>
      <c r="Q981" s="30">
        <f>VLOOKUP($B981,'[2]pop-2020-2023'!$I$5:$M$1126,5)</f>
        <v>30135</v>
      </c>
      <c r="R981" s="29">
        <f>VLOOKUP($B981,'[3]Hogares total'!$D$5:$L$1126,6)</f>
        <v>9822</v>
      </c>
      <c r="S981" s="28">
        <f>VLOOKUP($B981,'[3]Hogares total'!$D$5:$L$1126,7)</f>
        <v>9997</v>
      </c>
      <c r="T981" s="28">
        <f>VLOOKUP($B981,'[3]Hogares total'!$D$5:$L$1126,8)</f>
        <v>10174</v>
      </c>
      <c r="U981" s="30">
        <f>VLOOKUP($B981,'[3]Hogares total'!$D$5:$L$1126,9)</f>
        <v>10354</v>
      </c>
      <c r="V981" s="29"/>
      <c r="W981" s="43">
        <f t="shared" si="111"/>
        <v>0.17536037546094535</v>
      </c>
      <c r="X981" s="43">
        <f t="shared" si="112"/>
        <v>0.1840488749415771</v>
      </c>
      <c r="Y981" s="47">
        <f t="shared" si="113"/>
        <v>0.1936618549858968</v>
      </c>
      <c r="Z981" s="29"/>
      <c r="AA981" s="43">
        <f t="shared" si="114"/>
        <v>0.52325697709312791</v>
      </c>
      <c r="AB981" s="43">
        <f t="shared" si="115"/>
        <v>0.54187143699626494</v>
      </c>
      <c r="AC981" s="47">
        <f t="shared" si="116"/>
        <v>0.56364689974888926</v>
      </c>
      <c r="AD981" t="str">
        <f t="shared" si="110"/>
        <v/>
      </c>
    </row>
    <row r="982" spans="2:30" x14ac:dyDescent="0.25">
      <c r="B982" s="9" t="s">
        <v>980</v>
      </c>
      <c r="C982" s="23" t="str">
        <f>VLOOKUP(B982,[2]Municipal!$C$15:$D$60549,2)</f>
        <v>Fresno</v>
      </c>
      <c r="D982" s="11">
        <f>VLOOKUP($B982,'[1]Sin Corporativo'!$Q$6:$AA$1115,2)</f>
        <v>750</v>
      </c>
      <c r="E982" s="10">
        <f>VLOOKUP($B982,'[1]Sin Corporativo'!$Q$6:$AA$1115,3)</f>
        <v>763</v>
      </c>
      <c r="F982" s="10">
        <f>VLOOKUP($B982,'[1]Sin Corporativo'!$Q$6:$AA$1115,4)</f>
        <v>424</v>
      </c>
      <c r="G982" s="12">
        <f>VLOOKUP($B982,'[1]Sin Corporativo'!$Q$6:$AA$1115,5)</f>
        <v>405</v>
      </c>
      <c r="H982" s="11">
        <f>VLOOKUP($B982,'[1]Sin Corporativo'!$Q$6:$AA$1115,6)</f>
        <v>1107</v>
      </c>
      <c r="I982" s="10">
        <f>VLOOKUP($B982,'[1]Sin Corporativo'!$Q$6:$AA$1115,7)</f>
        <v>1092</v>
      </c>
      <c r="J982" s="10">
        <f>VLOOKUP($B982,'[1]Sin Corporativo'!$Q$6:$AA$1115,8)</f>
        <v>1047</v>
      </c>
      <c r="K982" s="7">
        <f>VLOOKUP($B982,'[1]Sin Corporativo'!$Q$6:$AA$1115,9)</f>
        <v>1056</v>
      </c>
      <c r="L982" s="11">
        <f>VLOOKUP($B982,'[1]Sin Corporativo'!$Q$6:$AA$1115,10)</f>
        <v>1369</v>
      </c>
      <c r="M982" s="10">
        <f>VLOOKUP($B982,'[1]Sin Corporativo'!$Q$6:$AA$1115,11)</f>
        <v>1369</v>
      </c>
      <c r="N982" s="29">
        <f>VLOOKUP($B982,'[2]pop-2020-2023'!$I$5:$M$1126,2)</f>
        <v>31571</v>
      </c>
      <c r="O982" s="28">
        <f>VLOOKUP($B982,'[2]pop-2020-2023'!$I$5:$M$1126,3)</f>
        <v>31702</v>
      </c>
      <c r="P982" s="28">
        <f>VLOOKUP($B982,'[2]pop-2020-2023'!$I$5:$M$1126,4)</f>
        <v>31847</v>
      </c>
      <c r="Q982" s="30">
        <f>VLOOKUP($B982,'[2]pop-2020-2023'!$I$5:$M$1126,5)</f>
        <v>32011</v>
      </c>
      <c r="R982" s="29">
        <f>VLOOKUP($B982,'[3]Hogares total'!$D$5:$L$1126,6)</f>
        <v>11096</v>
      </c>
      <c r="S982" s="28">
        <f>VLOOKUP($B982,'[3]Hogares total'!$D$5:$L$1126,7)</f>
        <v>11254</v>
      </c>
      <c r="T982" s="28">
        <f>VLOOKUP($B982,'[3]Hogares total'!$D$5:$L$1126,8)</f>
        <v>11418</v>
      </c>
      <c r="U982" s="30">
        <f>VLOOKUP($B982,'[3]Hogares total'!$D$5:$L$1126,9)</f>
        <v>11586</v>
      </c>
      <c r="V982" s="29"/>
      <c r="W982" s="43">
        <f t="shared" si="111"/>
        <v>2.4067882152545579E-2</v>
      </c>
      <c r="X982" s="43">
        <f t="shared" si="112"/>
        <v>3.4288944013564859E-2</v>
      </c>
      <c r="Y982" s="47">
        <f t="shared" si="113"/>
        <v>4.276654899878167E-2</v>
      </c>
      <c r="Z982" s="29"/>
      <c r="AA982" s="43">
        <f t="shared" si="114"/>
        <v>6.7798116225342098E-2</v>
      </c>
      <c r="AB982" s="43">
        <f t="shared" si="115"/>
        <v>9.5638465580662108E-2</v>
      </c>
      <c r="AC982" s="47">
        <f t="shared" si="116"/>
        <v>0.11815984809252546</v>
      </c>
      <c r="AD982" t="str">
        <f t="shared" si="110"/>
        <v/>
      </c>
    </row>
    <row r="983" spans="2:30" x14ac:dyDescent="0.25">
      <c r="B983" s="9" t="s">
        <v>981</v>
      </c>
      <c r="C983" s="23" t="str">
        <f>VLOOKUP(B983,[2]Municipal!$C$15:$D$60549,2)</f>
        <v>Guamo</v>
      </c>
      <c r="D983" s="11">
        <f>VLOOKUP($B983,'[1]Sin Corporativo'!$Q$6:$AA$1115,2)</f>
        <v>3522</v>
      </c>
      <c r="E983" s="10">
        <f>VLOOKUP($B983,'[1]Sin Corporativo'!$Q$6:$AA$1115,3)</f>
        <v>3450</v>
      </c>
      <c r="F983" s="10">
        <f>VLOOKUP($B983,'[1]Sin Corporativo'!$Q$6:$AA$1115,4)</f>
        <v>3268</v>
      </c>
      <c r="G983" s="12">
        <f>VLOOKUP($B983,'[1]Sin Corporativo'!$Q$6:$AA$1115,5)</f>
        <v>3455</v>
      </c>
      <c r="H983" s="11">
        <f>VLOOKUP($B983,'[1]Sin Corporativo'!$Q$6:$AA$1115,6)</f>
        <v>3519</v>
      </c>
      <c r="I983" s="10">
        <f>VLOOKUP($B983,'[1]Sin Corporativo'!$Q$6:$AA$1115,7)</f>
        <v>3450</v>
      </c>
      <c r="J983" s="10">
        <f>VLOOKUP($B983,'[1]Sin Corporativo'!$Q$6:$AA$1115,8)</f>
        <v>3609</v>
      </c>
      <c r="K983" s="7">
        <f>VLOOKUP($B983,'[1]Sin Corporativo'!$Q$6:$AA$1115,9)</f>
        <v>3610</v>
      </c>
      <c r="L983" s="11">
        <f>VLOOKUP($B983,'[1]Sin Corporativo'!$Q$6:$AA$1115,10)</f>
        <v>3587</v>
      </c>
      <c r="M983" s="10">
        <f>VLOOKUP($B983,'[1]Sin Corporativo'!$Q$6:$AA$1115,11)</f>
        <v>3592</v>
      </c>
      <c r="N983" s="29">
        <f>VLOOKUP($B983,'[2]pop-2020-2023'!$I$5:$M$1126,2)</f>
        <v>33912</v>
      </c>
      <c r="O983" s="28">
        <f>VLOOKUP($B983,'[2]pop-2020-2023'!$I$5:$M$1126,3)</f>
        <v>34315</v>
      </c>
      <c r="P983" s="28">
        <f>VLOOKUP($B983,'[2]pop-2020-2023'!$I$5:$M$1126,4)</f>
        <v>34495</v>
      </c>
      <c r="Q983" s="30">
        <f>VLOOKUP($B983,'[2]pop-2020-2023'!$I$5:$M$1126,5)</f>
        <v>34681</v>
      </c>
      <c r="R983" s="29">
        <f>VLOOKUP($B983,'[3]Hogares total'!$D$5:$L$1126,6)</f>
        <v>11978</v>
      </c>
      <c r="S983" s="28">
        <f>VLOOKUP($B983,'[3]Hogares total'!$D$5:$L$1126,7)</f>
        <v>12152</v>
      </c>
      <c r="T983" s="28">
        <f>VLOOKUP($B983,'[3]Hogares total'!$D$5:$L$1126,8)</f>
        <v>12329</v>
      </c>
      <c r="U983" s="30">
        <f>VLOOKUP($B983,'[3]Hogares total'!$D$5:$L$1126,9)</f>
        <v>12510</v>
      </c>
      <c r="V983" s="29"/>
      <c r="W983" s="43">
        <f t="shared" si="111"/>
        <v>0.1005391228325805</v>
      </c>
      <c r="X983" s="43">
        <f t="shared" si="112"/>
        <v>0.10001449485432672</v>
      </c>
      <c r="Y983" s="47">
        <f t="shared" si="113"/>
        <v>0.10357256134482858</v>
      </c>
      <c r="Z983" s="29"/>
      <c r="AA983" s="43">
        <f t="shared" si="114"/>
        <v>0.2839038841342989</v>
      </c>
      <c r="AB983" s="43">
        <f t="shared" si="115"/>
        <v>0.27982804769243247</v>
      </c>
      <c r="AC983" s="47">
        <f t="shared" si="116"/>
        <v>0.28713029576338928</v>
      </c>
      <c r="AD983" t="str">
        <f t="shared" si="110"/>
        <v/>
      </c>
    </row>
    <row r="984" spans="2:30" x14ac:dyDescent="0.25">
      <c r="B984" s="9" t="s">
        <v>982</v>
      </c>
      <c r="C984" s="23" t="str">
        <f>VLOOKUP(B984,[2]Municipal!$C$15:$D$60549,2)</f>
        <v>Herveo</v>
      </c>
      <c r="D984" s="11">
        <f>VLOOKUP($B984,'[1]Sin Corporativo'!$Q$6:$AA$1115,2)</f>
        <v>10</v>
      </c>
      <c r="E984" s="10">
        <f>VLOOKUP($B984,'[1]Sin Corporativo'!$Q$6:$AA$1115,3)</f>
        <v>12</v>
      </c>
      <c r="F984" s="10">
        <f>VLOOKUP($B984,'[1]Sin Corporativo'!$Q$6:$AA$1115,4)</f>
        <v>11</v>
      </c>
      <c r="G984" s="12">
        <f>VLOOKUP($B984,'[1]Sin Corporativo'!$Q$6:$AA$1115,5)</f>
        <v>5</v>
      </c>
      <c r="H984" s="11">
        <f>VLOOKUP($B984,'[1]Sin Corporativo'!$Q$6:$AA$1115,6)</f>
        <v>7</v>
      </c>
      <c r="I984" s="10">
        <f>VLOOKUP($B984,'[1]Sin Corporativo'!$Q$6:$AA$1115,7)</f>
        <v>7</v>
      </c>
      <c r="J984" s="10">
        <f>VLOOKUP($B984,'[1]Sin Corporativo'!$Q$6:$AA$1115,8)</f>
        <v>6</v>
      </c>
      <c r="K984" s="7">
        <f>VLOOKUP($B984,'[1]Sin Corporativo'!$Q$6:$AA$1115,9)</f>
        <v>5</v>
      </c>
      <c r="L984" s="11">
        <f>VLOOKUP($B984,'[1]Sin Corporativo'!$Q$6:$AA$1115,10)</f>
        <v>86</v>
      </c>
      <c r="M984" s="10">
        <f>VLOOKUP($B984,'[1]Sin Corporativo'!$Q$6:$AA$1115,11)</f>
        <v>85</v>
      </c>
      <c r="N984" s="29">
        <f>VLOOKUP($B984,'[2]pop-2020-2023'!$I$5:$M$1126,2)</f>
        <v>7512</v>
      </c>
      <c r="O984" s="28">
        <f>VLOOKUP($B984,'[2]pop-2020-2023'!$I$5:$M$1126,3)</f>
        <v>7565</v>
      </c>
      <c r="P984" s="28">
        <f>VLOOKUP($B984,'[2]pop-2020-2023'!$I$5:$M$1126,4)</f>
        <v>7632</v>
      </c>
      <c r="Q984" s="30">
        <f>VLOOKUP($B984,'[2]pop-2020-2023'!$I$5:$M$1126,5)</f>
        <v>7657</v>
      </c>
      <c r="R984" s="29">
        <f>VLOOKUP($B984,'[3]Hogares total'!$D$5:$L$1126,6)</f>
        <v>2458</v>
      </c>
      <c r="S984" s="28">
        <f>VLOOKUP($B984,'[3]Hogares total'!$D$5:$L$1126,7)</f>
        <v>2494</v>
      </c>
      <c r="T984" s="28">
        <f>VLOOKUP($B984,'[3]Hogares total'!$D$5:$L$1126,8)</f>
        <v>2530</v>
      </c>
      <c r="U984" s="30">
        <f>VLOOKUP($B984,'[3]Hogares total'!$D$5:$L$1126,9)</f>
        <v>2567</v>
      </c>
      <c r="V984" s="29"/>
      <c r="W984" s="43">
        <f t="shared" si="111"/>
        <v>1.5862524785194977E-3</v>
      </c>
      <c r="X984" s="43">
        <f t="shared" si="112"/>
        <v>9.1719077568134177E-4</v>
      </c>
      <c r="Y984" s="47">
        <f t="shared" si="113"/>
        <v>1.1100953375995821E-2</v>
      </c>
      <c r="Z984" s="29"/>
      <c r="AA984" s="43">
        <f t="shared" si="114"/>
        <v>4.8115477145148355E-3</v>
      </c>
      <c r="AB984" s="43">
        <f t="shared" si="115"/>
        <v>2.7667984189723321E-3</v>
      </c>
      <c r="AC984" s="47">
        <f t="shared" si="116"/>
        <v>3.3112582781456956E-2</v>
      </c>
      <c r="AD984" t="str">
        <f t="shared" si="110"/>
        <v/>
      </c>
    </row>
    <row r="985" spans="2:30" x14ac:dyDescent="0.25">
      <c r="B985" s="9" t="s">
        <v>983</v>
      </c>
      <c r="C985" s="23" t="str">
        <f>VLOOKUP(B985,[2]Municipal!$C$15:$D$60549,2)</f>
        <v>Honda</v>
      </c>
      <c r="D985" s="11">
        <f>VLOOKUP($B985,'[1]Sin Corporativo'!$Q$6:$AA$1115,2)</f>
        <v>4463</v>
      </c>
      <c r="E985" s="10">
        <f>VLOOKUP($B985,'[1]Sin Corporativo'!$Q$6:$AA$1115,3)</f>
        <v>4707</v>
      </c>
      <c r="F985" s="10">
        <f>VLOOKUP($B985,'[1]Sin Corporativo'!$Q$6:$AA$1115,4)</f>
        <v>4517</v>
      </c>
      <c r="G985" s="12">
        <f>VLOOKUP($B985,'[1]Sin Corporativo'!$Q$6:$AA$1115,5)</f>
        <v>4565</v>
      </c>
      <c r="H985" s="11">
        <f>VLOOKUP($B985,'[1]Sin Corporativo'!$Q$6:$AA$1115,6)</f>
        <v>4482</v>
      </c>
      <c r="I985" s="10">
        <f>VLOOKUP($B985,'[1]Sin Corporativo'!$Q$6:$AA$1115,7)</f>
        <v>4723</v>
      </c>
      <c r="J985" s="10">
        <f>VLOOKUP($B985,'[1]Sin Corporativo'!$Q$6:$AA$1115,8)</f>
        <v>4501</v>
      </c>
      <c r="K985" s="7">
        <f>VLOOKUP($B985,'[1]Sin Corporativo'!$Q$6:$AA$1115,9)</f>
        <v>4065</v>
      </c>
      <c r="L985" s="11">
        <f>VLOOKUP($B985,'[1]Sin Corporativo'!$Q$6:$AA$1115,10)</f>
        <v>4450</v>
      </c>
      <c r="M985" s="10">
        <f>VLOOKUP($B985,'[1]Sin Corporativo'!$Q$6:$AA$1115,11)</f>
        <v>5394</v>
      </c>
      <c r="N985" s="29">
        <f>VLOOKUP($B985,'[2]pop-2020-2023'!$I$5:$M$1126,2)</f>
        <v>25426</v>
      </c>
      <c r="O985" s="28">
        <f>VLOOKUP($B985,'[2]pop-2020-2023'!$I$5:$M$1126,3)</f>
        <v>25718</v>
      </c>
      <c r="P985" s="28">
        <f>VLOOKUP($B985,'[2]pop-2020-2023'!$I$5:$M$1126,4)</f>
        <v>25848</v>
      </c>
      <c r="Q985" s="30">
        <f>VLOOKUP($B985,'[2]pop-2020-2023'!$I$5:$M$1126,5)</f>
        <v>25997</v>
      </c>
      <c r="R985" s="29">
        <f>VLOOKUP($B985,'[3]Hogares total'!$D$5:$L$1126,6)</f>
        <v>8696</v>
      </c>
      <c r="S985" s="28">
        <f>VLOOKUP($B985,'[3]Hogares total'!$D$5:$L$1126,7)</f>
        <v>8852</v>
      </c>
      <c r="T985" s="28">
        <f>VLOOKUP($B985,'[3]Hogares total'!$D$5:$L$1126,8)</f>
        <v>9013</v>
      </c>
      <c r="U985" s="30">
        <f>VLOOKUP($B985,'[3]Hogares total'!$D$5:$L$1126,9)</f>
        <v>9175</v>
      </c>
      <c r="V985" s="29"/>
      <c r="W985" s="43">
        <f t="shared" si="111"/>
        <v>0.18302356326308422</v>
      </c>
      <c r="X985" s="43">
        <f t="shared" si="112"/>
        <v>0.1827220674713711</v>
      </c>
      <c r="Y985" s="47">
        <f t="shared" si="113"/>
        <v>0.2074854790937416</v>
      </c>
      <c r="Z985" s="29"/>
      <c r="AA985" s="43">
        <f t="shared" si="114"/>
        <v>0.53174423859014908</v>
      </c>
      <c r="AB985" s="43">
        <f t="shared" si="115"/>
        <v>0.5240208587595695</v>
      </c>
      <c r="AC985" s="47">
        <f t="shared" si="116"/>
        <v>0.58790190735694825</v>
      </c>
      <c r="AD985" t="str">
        <f t="shared" si="110"/>
        <v/>
      </c>
    </row>
    <row r="986" spans="2:30" x14ac:dyDescent="0.25">
      <c r="B986" s="9" t="s">
        <v>984</v>
      </c>
      <c r="C986" s="23" t="str">
        <f>VLOOKUP(B986,[2]Municipal!$C$15:$D$60549,2)</f>
        <v>Icononzo</v>
      </c>
      <c r="D986" s="11">
        <f>VLOOKUP($B986,'[1]Sin Corporativo'!$Q$6:$AA$1115,2)</f>
        <v>205</v>
      </c>
      <c r="E986" s="10">
        <f>VLOOKUP($B986,'[1]Sin Corporativo'!$Q$6:$AA$1115,3)</f>
        <v>206</v>
      </c>
      <c r="F986" s="10">
        <f>VLOOKUP($B986,'[1]Sin Corporativo'!$Q$6:$AA$1115,4)</f>
        <v>179</v>
      </c>
      <c r="G986" s="12">
        <f>VLOOKUP($B986,'[1]Sin Corporativo'!$Q$6:$AA$1115,5)</f>
        <v>131</v>
      </c>
      <c r="H986" s="11">
        <f>VLOOKUP($B986,'[1]Sin Corporativo'!$Q$6:$AA$1115,6)</f>
        <v>132</v>
      </c>
      <c r="I986" s="10">
        <f>VLOOKUP($B986,'[1]Sin Corporativo'!$Q$6:$AA$1115,7)</f>
        <v>371</v>
      </c>
      <c r="J986" s="10">
        <f>VLOOKUP($B986,'[1]Sin Corporativo'!$Q$6:$AA$1115,8)</f>
        <v>472</v>
      </c>
      <c r="K986" s="7">
        <f>VLOOKUP($B986,'[1]Sin Corporativo'!$Q$6:$AA$1115,9)</f>
        <v>448</v>
      </c>
      <c r="L986" s="11">
        <f>VLOOKUP($B986,'[1]Sin Corporativo'!$Q$6:$AA$1115,10)</f>
        <v>453</v>
      </c>
      <c r="M986" s="10">
        <f>VLOOKUP($B986,'[1]Sin Corporativo'!$Q$6:$AA$1115,11)</f>
        <v>433</v>
      </c>
      <c r="N986" s="29">
        <f>VLOOKUP($B986,'[2]pop-2020-2023'!$I$5:$M$1126,2)</f>
        <v>12253</v>
      </c>
      <c r="O986" s="28">
        <f>VLOOKUP($B986,'[2]pop-2020-2023'!$I$5:$M$1126,3)</f>
        <v>12395</v>
      </c>
      <c r="P986" s="28">
        <f>VLOOKUP($B986,'[2]pop-2020-2023'!$I$5:$M$1126,4)</f>
        <v>12467</v>
      </c>
      <c r="Q986" s="30">
        <f>VLOOKUP($B986,'[2]pop-2020-2023'!$I$5:$M$1126,5)</f>
        <v>12542</v>
      </c>
      <c r="R986" s="29">
        <f>VLOOKUP($B986,'[3]Hogares total'!$D$5:$L$1126,6)</f>
        <v>4404</v>
      </c>
      <c r="S986" s="28">
        <f>VLOOKUP($B986,'[3]Hogares total'!$D$5:$L$1126,7)</f>
        <v>4462</v>
      </c>
      <c r="T986" s="28">
        <f>VLOOKUP($B986,'[3]Hogares total'!$D$5:$L$1126,8)</f>
        <v>4520</v>
      </c>
      <c r="U986" s="30">
        <f>VLOOKUP($B986,'[3]Hogares total'!$D$5:$L$1126,9)</f>
        <v>4582</v>
      </c>
      <c r="V986" s="29"/>
      <c r="W986" s="43">
        <f t="shared" si="111"/>
        <v>1.6619604679306173E-2</v>
      </c>
      <c r="X986" s="43">
        <f t="shared" si="112"/>
        <v>2.9758562605277934E-2</v>
      </c>
      <c r="Y986" s="47">
        <f t="shared" si="113"/>
        <v>3.4523999362143197E-2</v>
      </c>
      <c r="Z986" s="29"/>
      <c r="AA986" s="43">
        <f t="shared" si="114"/>
        <v>4.616763783056925E-2</v>
      </c>
      <c r="AB986" s="43">
        <f t="shared" si="115"/>
        <v>8.2079646017699112E-2</v>
      </c>
      <c r="AC986" s="47">
        <f t="shared" si="116"/>
        <v>9.4500218245307729E-2</v>
      </c>
      <c r="AD986" t="str">
        <f t="shared" si="110"/>
        <v/>
      </c>
    </row>
    <row r="987" spans="2:30" x14ac:dyDescent="0.25">
      <c r="B987" s="9" t="s">
        <v>985</v>
      </c>
      <c r="C987" s="23" t="str">
        <f>VLOOKUP(B987,[2]Municipal!$C$15:$D$60549,2)</f>
        <v>Lérida</v>
      </c>
      <c r="D987" s="11">
        <f>VLOOKUP($B987,'[1]Sin Corporativo'!$Q$6:$AA$1115,2)</f>
        <v>481</v>
      </c>
      <c r="E987" s="10">
        <f>VLOOKUP($B987,'[1]Sin Corporativo'!$Q$6:$AA$1115,3)</f>
        <v>427</v>
      </c>
      <c r="F987" s="10">
        <f>VLOOKUP($B987,'[1]Sin Corporativo'!$Q$6:$AA$1115,4)</f>
        <v>354</v>
      </c>
      <c r="G987" s="12">
        <f>VLOOKUP($B987,'[1]Sin Corporativo'!$Q$6:$AA$1115,5)</f>
        <v>332</v>
      </c>
      <c r="H987" s="11">
        <f>VLOOKUP($B987,'[1]Sin Corporativo'!$Q$6:$AA$1115,6)</f>
        <v>302</v>
      </c>
      <c r="I987" s="10">
        <f>VLOOKUP($B987,'[1]Sin Corporativo'!$Q$6:$AA$1115,7)</f>
        <v>284</v>
      </c>
      <c r="J987" s="10">
        <f>VLOOKUP($B987,'[1]Sin Corporativo'!$Q$6:$AA$1115,8)</f>
        <v>274</v>
      </c>
      <c r="K987" s="7">
        <f>VLOOKUP($B987,'[1]Sin Corporativo'!$Q$6:$AA$1115,9)</f>
        <v>296</v>
      </c>
      <c r="L987" s="11">
        <f>VLOOKUP($B987,'[1]Sin Corporativo'!$Q$6:$AA$1115,10)</f>
        <v>566</v>
      </c>
      <c r="M987" s="10">
        <f>VLOOKUP($B987,'[1]Sin Corporativo'!$Q$6:$AA$1115,11)</f>
        <v>467</v>
      </c>
      <c r="N987" s="29">
        <f>VLOOKUP($B987,'[2]pop-2020-2023'!$I$5:$M$1126,2)</f>
        <v>18623</v>
      </c>
      <c r="O987" s="28">
        <f>VLOOKUP($B987,'[2]pop-2020-2023'!$I$5:$M$1126,3)</f>
        <v>18582</v>
      </c>
      <c r="P987" s="28">
        <f>VLOOKUP($B987,'[2]pop-2020-2023'!$I$5:$M$1126,4)</f>
        <v>18640</v>
      </c>
      <c r="Q987" s="30">
        <f>VLOOKUP($B987,'[2]pop-2020-2023'!$I$5:$M$1126,5)</f>
        <v>18712</v>
      </c>
      <c r="R987" s="29">
        <f>VLOOKUP($B987,'[3]Hogares total'!$D$5:$L$1126,6)</f>
        <v>6410</v>
      </c>
      <c r="S987" s="28">
        <f>VLOOKUP($B987,'[3]Hogares total'!$D$5:$L$1126,7)</f>
        <v>6515</v>
      </c>
      <c r="T987" s="28">
        <f>VLOOKUP($B987,'[3]Hogares total'!$D$5:$L$1126,8)</f>
        <v>6622</v>
      </c>
      <c r="U987" s="30">
        <f>VLOOKUP($B987,'[3]Hogares total'!$D$5:$L$1126,9)</f>
        <v>6734</v>
      </c>
      <c r="V987" s="29"/>
      <c r="W987" s="43">
        <f t="shared" si="111"/>
        <v>2.2979227209127113E-2</v>
      </c>
      <c r="X987" s="43">
        <f t="shared" si="112"/>
        <v>1.5236051502145923E-2</v>
      </c>
      <c r="Y987" s="47">
        <f t="shared" si="113"/>
        <v>2.4957246686618213E-2</v>
      </c>
      <c r="Z987" s="29"/>
      <c r="AA987" s="43">
        <f t="shared" si="114"/>
        <v>6.5541059094397544E-2</v>
      </c>
      <c r="AB987" s="43">
        <f t="shared" si="115"/>
        <v>4.2887345212926607E-2</v>
      </c>
      <c r="AC987" s="47">
        <f t="shared" si="116"/>
        <v>6.9349569349569345E-2</v>
      </c>
      <c r="AD987" t="str">
        <f t="shared" si="110"/>
        <v/>
      </c>
    </row>
    <row r="988" spans="2:30" x14ac:dyDescent="0.25">
      <c r="B988" s="9" t="s">
        <v>986</v>
      </c>
      <c r="C988" s="23" t="str">
        <f>VLOOKUP(B988,[2]Municipal!$C$15:$D$60549,2)</f>
        <v>Líbano</v>
      </c>
      <c r="D988" s="11">
        <f>VLOOKUP($B988,'[1]Sin Corporativo'!$Q$6:$AA$1115,2)</f>
        <v>2367</v>
      </c>
      <c r="E988" s="10">
        <f>VLOOKUP($B988,'[1]Sin Corporativo'!$Q$6:$AA$1115,3)</f>
        <v>2310</v>
      </c>
      <c r="F988" s="10">
        <f>VLOOKUP($B988,'[1]Sin Corporativo'!$Q$6:$AA$1115,4)</f>
        <v>2274</v>
      </c>
      <c r="G988" s="12">
        <f>VLOOKUP($B988,'[1]Sin Corporativo'!$Q$6:$AA$1115,5)</f>
        <v>2057</v>
      </c>
      <c r="H988" s="11">
        <f>VLOOKUP($B988,'[1]Sin Corporativo'!$Q$6:$AA$1115,6)</f>
        <v>2641</v>
      </c>
      <c r="I988" s="10">
        <f>VLOOKUP($B988,'[1]Sin Corporativo'!$Q$6:$AA$1115,7)</f>
        <v>2596</v>
      </c>
      <c r="J988" s="10">
        <f>VLOOKUP($B988,'[1]Sin Corporativo'!$Q$6:$AA$1115,8)</f>
        <v>2507</v>
      </c>
      <c r="K988" s="7">
        <f>VLOOKUP($B988,'[1]Sin Corporativo'!$Q$6:$AA$1115,9)</f>
        <v>2379</v>
      </c>
      <c r="L988" s="11">
        <f>VLOOKUP($B988,'[1]Sin Corporativo'!$Q$6:$AA$1115,10)</f>
        <v>2405</v>
      </c>
      <c r="M988" s="10">
        <f>VLOOKUP($B988,'[1]Sin Corporativo'!$Q$6:$AA$1115,11)</f>
        <v>2634</v>
      </c>
      <c r="N988" s="29">
        <f>VLOOKUP($B988,'[2]pop-2020-2023'!$I$5:$M$1126,2)</f>
        <v>37364</v>
      </c>
      <c r="O988" s="28">
        <f>VLOOKUP($B988,'[2]pop-2020-2023'!$I$5:$M$1126,3)</f>
        <v>37540</v>
      </c>
      <c r="P988" s="28">
        <f>VLOOKUP($B988,'[2]pop-2020-2023'!$I$5:$M$1126,4)</f>
        <v>37689</v>
      </c>
      <c r="Q988" s="30">
        <f>VLOOKUP($B988,'[2]pop-2020-2023'!$I$5:$M$1126,5)</f>
        <v>37886</v>
      </c>
      <c r="R988" s="29">
        <f>VLOOKUP($B988,'[3]Hogares total'!$D$5:$L$1126,6)</f>
        <v>12670</v>
      </c>
      <c r="S988" s="28">
        <f>VLOOKUP($B988,'[3]Hogares total'!$D$5:$L$1126,7)</f>
        <v>12866</v>
      </c>
      <c r="T988" s="28">
        <f>VLOOKUP($B988,'[3]Hogares total'!$D$5:$L$1126,8)</f>
        <v>13068</v>
      </c>
      <c r="U988" s="30">
        <f>VLOOKUP($B988,'[3]Hogares total'!$D$5:$L$1126,9)</f>
        <v>13278</v>
      </c>
      <c r="V988" s="29"/>
      <c r="W988" s="43">
        <f t="shared" si="111"/>
        <v>6.1534363345764516E-2</v>
      </c>
      <c r="X988" s="43">
        <f t="shared" si="112"/>
        <v>6.8879513916527371E-2</v>
      </c>
      <c r="Y988" s="47">
        <f t="shared" si="113"/>
        <v>6.9524362561368319E-2</v>
      </c>
      <c r="Z988" s="29"/>
      <c r="AA988" s="43">
        <f t="shared" si="114"/>
        <v>0.1795429815016322</v>
      </c>
      <c r="AB988" s="43">
        <f t="shared" si="115"/>
        <v>0.19865319865319866</v>
      </c>
      <c r="AC988" s="47">
        <f t="shared" si="116"/>
        <v>0.19837324898328063</v>
      </c>
      <c r="AD988" t="str">
        <f t="shared" si="110"/>
        <v/>
      </c>
    </row>
    <row r="989" spans="2:30" x14ac:dyDescent="0.25">
      <c r="B989" s="9" t="s">
        <v>987</v>
      </c>
      <c r="C989" s="23" t="str">
        <f>VLOOKUP(B989,[2]Municipal!$C$15:$D$60549,2)</f>
        <v>Mariquita</v>
      </c>
      <c r="D989" s="11">
        <f>VLOOKUP($B989,'[1]Sin Corporativo'!$Q$6:$AA$1115,2)</f>
        <v>3542</v>
      </c>
      <c r="E989" s="10">
        <f>VLOOKUP($B989,'[1]Sin Corporativo'!$Q$6:$AA$1115,3)</f>
        <v>3571</v>
      </c>
      <c r="F989" s="10">
        <f>VLOOKUP($B989,'[1]Sin Corporativo'!$Q$6:$AA$1115,4)</f>
        <v>3022</v>
      </c>
      <c r="G989" s="12">
        <f>VLOOKUP($B989,'[1]Sin Corporativo'!$Q$6:$AA$1115,5)</f>
        <v>3093</v>
      </c>
      <c r="H989" s="11">
        <f>VLOOKUP($B989,'[1]Sin Corporativo'!$Q$6:$AA$1115,6)</f>
        <v>4133</v>
      </c>
      <c r="I989" s="10">
        <f>VLOOKUP($B989,'[1]Sin Corporativo'!$Q$6:$AA$1115,7)</f>
        <v>4491</v>
      </c>
      <c r="J989" s="10">
        <f>VLOOKUP($B989,'[1]Sin Corporativo'!$Q$6:$AA$1115,8)</f>
        <v>4546</v>
      </c>
      <c r="K989" s="7">
        <f>VLOOKUP($B989,'[1]Sin Corporativo'!$Q$6:$AA$1115,9)</f>
        <v>4573</v>
      </c>
      <c r="L989" s="11">
        <f>VLOOKUP($B989,'[1]Sin Corporativo'!$Q$6:$AA$1115,10)</f>
        <v>4778</v>
      </c>
      <c r="M989" s="10">
        <f>VLOOKUP($B989,'[1]Sin Corporativo'!$Q$6:$AA$1115,11)</f>
        <v>4500</v>
      </c>
      <c r="N989" s="29">
        <f>VLOOKUP($B989,'[2]pop-2020-2023'!$I$5:$M$1126,2)</f>
        <v>38632</v>
      </c>
      <c r="O989" s="28">
        <f>VLOOKUP($B989,'[2]pop-2020-2023'!$I$5:$M$1126,3)</f>
        <v>38937</v>
      </c>
      <c r="P989" s="28">
        <f>VLOOKUP($B989,'[2]pop-2020-2023'!$I$5:$M$1126,4)</f>
        <v>39117</v>
      </c>
      <c r="Q989" s="30">
        <f>VLOOKUP($B989,'[2]pop-2020-2023'!$I$5:$M$1126,5)</f>
        <v>39314</v>
      </c>
      <c r="R989" s="29">
        <f>VLOOKUP($B989,'[3]Hogares total'!$D$5:$L$1126,6)</f>
        <v>13244</v>
      </c>
      <c r="S989" s="28">
        <f>VLOOKUP($B989,'[3]Hogares total'!$D$5:$L$1126,7)</f>
        <v>13456</v>
      </c>
      <c r="T989" s="28">
        <f>VLOOKUP($B989,'[3]Hogares total'!$D$5:$L$1126,8)</f>
        <v>13676</v>
      </c>
      <c r="U989" s="30">
        <f>VLOOKUP($B989,'[3]Hogares total'!$D$5:$L$1126,9)</f>
        <v>13907</v>
      </c>
      <c r="V989" s="29"/>
      <c r="W989" s="43">
        <f t="shared" si="111"/>
        <v>9.171225312684593E-2</v>
      </c>
      <c r="X989" s="43">
        <f t="shared" si="112"/>
        <v>0.11480941790014572</v>
      </c>
      <c r="Y989" s="47">
        <f t="shared" si="113"/>
        <v>0.11446304115582236</v>
      </c>
      <c r="Z989" s="29"/>
      <c r="AA989" s="43">
        <f t="shared" si="114"/>
        <v>0.26538347205707491</v>
      </c>
      <c r="AB989" s="43">
        <f t="shared" si="115"/>
        <v>0.32838549283416202</v>
      </c>
      <c r="AC989" s="47">
        <f t="shared" si="116"/>
        <v>0.32357805421730063</v>
      </c>
      <c r="AD989" t="str">
        <f t="shared" si="110"/>
        <v/>
      </c>
    </row>
    <row r="990" spans="2:30" x14ac:dyDescent="0.25">
      <c r="B990" s="9" t="s">
        <v>988</v>
      </c>
      <c r="C990" s="23" t="str">
        <f>VLOOKUP(B990,[2]Municipal!$C$15:$D$60549,2)</f>
        <v>Melgar</v>
      </c>
      <c r="D990" s="11">
        <f>VLOOKUP($B990,'[1]Sin Corporativo'!$Q$6:$AA$1115,2)</f>
        <v>6079</v>
      </c>
      <c r="E990" s="10">
        <f>VLOOKUP($B990,'[1]Sin Corporativo'!$Q$6:$AA$1115,3)</f>
        <v>6273</v>
      </c>
      <c r="F990" s="10">
        <f>VLOOKUP($B990,'[1]Sin Corporativo'!$Q$6:$AA$1115,4)</f>
        <v>6234</v>
      </c>
      <c r="G990" s="12">
        <f>VLOOKUP($B990,'[1]Sin Corporativo'!$Q$6:$AA$1115,5)</f>
        <v>6204</v>
      </c>
      <c r="H990" s="11">
        <f>VLOOKUP($B990,'[1]Sin Corporativo'!$Q$6:$AA$1115,6)</f>
        <v>6232</v>
      </c>
      <c r="I990" s="10">
        <f>VLOOKUP($B990,'[1]Sin Corporativo'!$Q$6:$AA$1115,7)</f>
        <v>6212</v>
      </c>
      <c r="J990" s="10">
        <f>VLOOKUP($B990,'[1]Sin Corporativo'!$Q$6:$AA$1115,8)</f>
        <v>6298</v>
      </c>
      <c r="K990" s="7">
        <f>VLOOKUP($B990,'[1]Sin Corporativo'!$Q$6:$AA$1115,9)</f>
        <v>7051</v>
      </c>
      <c r="L990" s="11">
        <f>VLOOKUP($B990,'[1]Sin Corporativo'!$Q$6:$AA$1115,10)</f>
        <v>9483</v>
      </c>
      <c r="M990" s="10">
        <f>VLOOKUP($B990,'[1]Sin Corporativo'!$Q$6:$AA$1115,11)</f>
        <v>9565</v>
      </c>
      <c r="N990" s="29">
        <f>VLOOKUP($B990,'[2]pop-2020-2023'!$I$5:$M$1126,2)</f>
        <v>37390</v>
      </c>
      <c r="O990" s="28">
        <f>VLOOKUP($B990,'[2]pop-2020-2023'!$I$5:$M$1126,3)</f>
        <v>37674</v>
      </c>
      <c r="P990" s="28">
        <f>VLOOKUP($B990,'[2]pop-2020-2023'!$I$5:$M$1126,4)</f>
        <v>37828</v>
      </c>
      <c r="Q990" s="30">
        <f>VLOOKUP($B990,'[2]pop-2020-2023'!$I$5:$M$1126,5)</f>
        <v>38016</v>
      </c>
      <c r="R990" s="29">
        <f>VLOOKUP($B990,'[3]Hogares total'!$D$5:$L$1126,6)</f>
        <v>15101</v>
      </c>
      <c r="S990" s="28">
        <f>VLOOKUP($B990,'[3]Hogares total'!$D$5:$L$1126,7)</f>
        <v>15370</v>
      </c>
      <c r="T990" s="28">
        <f>VLOOKUP($B990,'[3]Hogares total'!$D$5:$L$1126,8)</f>
        <v>15635</v>
      </c>
      <c r="U990" s="30">
        <f>VLOOKUP($B990,'[3]Hogares total'!$D$5:$L$1126,9)</f>
        <v>15901</v>
      </c>
      <c r="V990" s="29"/>
      <c r="W990" s="43">
        <f t="shared" si="111"/>
        <v>0.16650740563784042</v>
      </c>
      <c r="X990" s="43">
        <f t="shared" si="112"/>
        <v>0.16421698212963942</v>
      </c>
      <c r="Y990" s="47">
        <f t="shared" si="113"/>
        <v>0.25160458754208753</v>
      </c>
      <c r="Z990" s="29"/>
      <c r="AA990" s="43">
        <f t="shared" si="114"/>
        <v>0.40813272608978529</v>
      </c>
      <c r="AB990" s="43">
        <f t="shared" si="115"/>
        <v>0.39731371921969938</v>
      </c>
      <c r="AC990" s="47">
        <f t="shared" si="116"/>
        <v>0.60153449468586884</v>
      </c>
      <c r="AD990" t="str">
        <f t="shared" si="110"/>
        <v/>
      </c>
    </row>
    <row r="991" spans="2:30" x14ac:dyDescent="0.25">
      <c r="B991" s="9" t="s">
        <v>989</v>
      </c>
      <c r="C991" s="23" t="str">
        <f>VLOOKUP(B991,[2]Municipal!$C$15:$D$60549,2)</f>
        <v>Murillo</v>
      </c>
      <c r="D991" s="11">
        <f>VLOOKUP($B991,'[1]Sin Corporativo'!$Q$6:$AA$1115,2)</f>
        <v>8</v>
      </c>
      <c r="E991" s="10">
        <f>VLOOKUP($B991,'[1]Sin Corporativo'!$Q$6:$AA$1115,3)</f>
        <v>8</v>
      </c>
      <c r="F991" s="10">
        <f>VLOOKUP($B991,'[1]Sin Corporativo'!$Q$6:$AA$1115,4)</f>
        <v>7</v>
      </c>
      <c r="G991" s="12">
        <f>VLOOKUP($B991,'[1]Sin Corporativo'!$Q$6:$AA$1115,5)</f>
        <v>3</v>
      </c>
      <c r="H991" s="11">
        <f>VLOOKUP($B991,'[1]Sin Corporativo'!$Q$6:$AA$1115,6)</f>
        <v>2</v>
      </c>
      <c r="I991" s="10">
        <f>VLOOKUP($B991,'[1]Sin Corporativo'!$Q$6:$AA$1115,7)</f>
        <v>2</v>
      </c>
      <c r="J991" s="10">
        <f>VLOOKUP($B991,'[1]Sin Corporativo'!$Q$6:$AA$1115,8)</f>
        <v>2</v>
      </c>
      <c r="K991" s="7">
        <f>VLOOKUP($B991,'[1]Sin Corporativo'!$Q$6:$AA$1115,9)</f>
        <v>1</v>
      </c>
      <c r="L991" s="11">
        <f>VLOOKUP($B991,'[1]Sin Corporativo'!$Q$6:$AA$1115,10)</f>
        <v>3</v>
      </c>
      <c r="M991" s="10">
        <f>VLOOKUP($B991,'[1]Sin Corporativo'!$Q$6:$AA$1115,11)</f>
        <v>2</v>
      </c>
      <c r="N991" s="29">
        <f>VLOOKUP($B991,'[2]pop-2020-2023'!$I$5:$M$1126,2)</f>
        <v>4297</v>
      </c>
      <c r="O991" s="28">
        <f>VLOOKUP($B991,'[2]pop-2020-2023'!$I$5:$M$1126,3)</f>
        <v>4386</v>
      </c>
      <c r="P991" s="28">
        <f>VLOOKUP($B991,'[2]pop-2020-2023'!$I$5:$M$1126,4)</f>
        <v>4410</v>
      </c>
      <c r="Q991" s="30">
        <f>VLOOKUP($B991,'[2]pop-2020-2023'!$I$5:$M$1126,5)</f>
        <v>4451</v>
      </c>
      <c r="R991" s="29">
        <f>VLOOKUP($B991,'[3]Hogares total'!$D$5:$L$1126,6)</f>
        <v>1362</v>
      </c>
      <c r="S991" s="28">
        <f>VLOOKUP($B991,'[3]Hogares total'!$D$5:$L$1126,7)</f>
        <v>1384</v>
      </c>
      <c r="T991" s="28">
        <f>VLOOKUP($B991,'[3]Hogares total'!$D$5:$L$1126,8)</f>
        <v>1404</v>
      </c>
      <c r="U991" s="30">
        <f>VLOOKUP($B991,'[3]Hogares total'!$D$5:$L$1126,9)</f>
        <v>1427</v>
      </c>
      <c r="V991" s="29"/>
      <c r="W991" s="43">
        <f t="shared" si="111"/>
        <v>1.823985408116735E-3</v>
      </c>
      <c r="X991" s="43">
        <f t="shared" si="112"/>
        <v>4.5351473922902497E-4</v>
      </c>
      <c r="Y991" s="47">
        <f t="shared" si="113"/>
        <v>4.4933722758930576E-4</v>
      </c>
      <c r="Z991" s="29"/>
      <c r="AA991" s="43">
        <f t="shared" si="114"/>
        <v>5.7803468208092483E-3</v>
      </c>
      <c r="AB991" s="43">
        <f t="shared" si="115"/>
        <v>1.4245014245014246E-3</v>
      </c>
      <c r="AC991" s="47">
        <f t="shared" si="116"/>
        <v>1.4015416958654519E-3</v>
      </c>
      <c r="AD991" t="str">
        <f t="shared" si="110"/>
        <v/>
      </c>
    </row>
    <row r="992" spans="2:30" x14ac:dyDescent="0.25">
      <c r="B992" s="9" t="s">
        <v>990</v>
      </c>
      <c r="C992" s="23" t="str">
        <f>VLOOKUP(B992,[2]Municipal!$C$15:$D$60549,2)</f>
        <v>Natagaima</v>
      </c>
      <c r="D992" s="11">
        <f>VLOOKUP($B992,'[1]Sin Corporativo'!$Q$6:$AA$1115,2)</f>
        <v>614</v>
      </c>
      <c r="E992" s="10">
        <f>VLOOKUP($B992,'[1]Sin Corporativo'!$Q$6:$AA$1115,3)</f>
        <v>619</v>
      </c>
      <c r="F992" s="10">
        <f>VLOOKUP($B992,'[1]Sin Corporativo'!$Q$6:$AA$1115,4)</f>
        <v>601</v>
      </c>
      <c r="G992" s="12">
        <f>VLOOKUP($B992,'[1]Sin Corporativo'!$Q$6:$AA$1115,5)</f>
        <v>647</v>
      </c>
      <c r="H992" s="11">
        <f>VLOOKUP($B992,'[1]Sin Corporativo'!$Q$6:$AA$1115,6)</f>
        <v>559</v>
      </c>
      <c r="I992" s="10">
        <f>VLOOKUP($B992,'[1]Sin Corporativo'!$Q$6:$AA$1115,7)</f>
        <v>562</v>
      </c>
      <c r="J992" s="10">
        <f>VLOOKUP($B992,'[1]Sin Corporativo'!$Q$6:$AA$1115,8)</f>
        <v>563</v>
      </c>
      <c r="K992" s="7">
        <f>VLOOKUP($B992,'[1]Sin Corporativo'!$Q$6:$AA$1115,9)</f>
        <v>551</v>
      </c>
      <c r="L992" s="11">
        <f>VLOOKUP($B992,'[1]Sin Corporativo'!$Q$6:$AA$1115,10)</f>
        <v>532</v>
      </c>
      <c r="M992" s="10">
        <f>VLOOKUP($B992,'[1]Sin Corporativo'!$Q$6:$AA$1115,11)</f>
        <v>622</v>
      </c>
      <c r="N992" s="29">
        <f>VLOOKUP($B992,'[2]pop-2020-2023'!$I$5:$M$1126,2)</f>
        <v>14813</v>
      </c>
      <c r="O992" s="28">
        <f>VLOOKUP($B992,'[2]pop-2020-2023'!$I$5:$M$1126,3)</f>
        <v>14750</v>
      </c>
      <c r="P992" s="28">
        <f>VLOOKUP($B992,'[2]pop-2020-2023'!$I$5:$M$1126,4)</f>
        <v>14818</v>
      </c>
      <c r="Q992" s="30">
        <f>VLOOKUP($B992,'[2]pop-2020-2023'!$I$5:$M$1126,5)</f>
        <v>14852</v>
      </c>
      <c r="R992" s="29">
        <f>VLOOKUP($B992,'[3]Hogares total'!$D$5:$L$1126,6)</f>
        <v>5032</v>
      </c>
      <c r="S992" s="28">
        <f>VLOOKUP($B992,'[3]Hogares total'!$D$5:$L$1126,7)</f>
        <v>5107</v>
      </c>
      <c r="T992" s="28">
        <f>VLOOKUP($B992,'[3]Hogares total'!$D$5:$L$1126,8)</f>
        <v>5182</v>
      </c>
      <c r="U992" s="30">
        <f>VLOOKUP($B992,'[3]Hogares total'!$D$5:$L$1126,9)</f>
        <v>5260</v>
      </c>
      <c r="V992" s="29"/>
      <c r="W992" s="43">
        <f t="shared" si="111"/>
        <v>4.1966101694915256E-2</v>
      </c>
      <c r="X992" s="43">
        <f t="shared" si="112"/>
        <v>3.7926845728168443E-2</v>
      </c>
      <c r="Y992" s="47">
        <f t="shared" si="113"/>
        <v>4.1879881497441422E-2</v>
      </c>
      <c r="Z992" s="29"/>
      <c r="AA992" s="43">
        <f t="shared" si="114"/>
        <v>0.12120618758566673</v>
      </c>
      <c r="AB992" s="43">
        <f t="shared" si="115"/>
        <v>0.10845233500578927</v>
      </c>
      <c r="AC992" s="47">
        <f t="shared" si="116"/>
        <v>0.11825095057034221</v>
      </c>
      <c r="AD992" t="str">
        <f t="shared" si="110"/>
        <v/>
      </c>
    </row>
    <row r="993" spans="2:30" x14ac:dyDescent="0.25">
      <c r="B993" s="9" t="s">
        <v>991</v>
      </c>
      <c r="C993" s="23" t="str">
        <f>VLOOKUP(B993,[2]Municipal!$C$15:$D$60549,2)</f>
        <v>Ortega</v>
      </c>
      <c r="D993" s="11">
        <f>VLOOKUP($B993,'[1]Sin Corporativo'!$Q$6:$AA$1115,2)</f>
        <v>464</v>
      </c>
      <c r="E993" s="10">
        <f>VLOOKUP($B993,'[1]Sin Corporativo'!$Q$6:$AA$1115,3)</f>
        <v>465</v>
      </c>
      <c r="F993" s="10">
        <f>VLOOKUP($B993,'[1]Sin Corporativo'!$Q$6:$AA$1115,4)</f>
        <v>458</v>
      </c>
      <c r="G993" s="12">
        <f>VLOOKUP($B993,'[1]Sin Corporativo'!$Q$6:$AA$1115,5)</f>
        <v>232</v>
      </c>
      <c r="H993" s="11">
        <f>VLOOKUP($B993,'[1]Sin Corporativo'!$Q$6:$AA$1115,6)</f>
        <v>480</v>
      </c>
      <c r="I993" s="10">
        <f>VLOOKUP($B993,'[1]Sin Corporativo'!$Q$6:$AA$1115,7)</f>
        <v>312</v>
      </c>
      <c r="J993" s="10">
        <f>VLOOKUP($B993,'[1]Sin Corporativo'!$Q$6:$AA$1115,8)</f>
        <v>471</v>
      </c>
      <c r="K993" s="7">
        <f>VLOOKUP($B993,'[1]Sin Corporativo'!$Q$6:$AA$1115,9)</f>
        <v>464</v>
      </c>
      <c r="L993" s="11">
        <f>VLOOKUP($B993,'[1]Sin Corporativo'!$Q$6:$AA$1115,10)</f>
        <v>459</v>
      </c>
      <c r="M993" s="10">
        <f>VLOOKUP($B993,'[1]Sin Corporativo'!$Q$6:$AA$1115,11)</f>
        <v>448</v>
      </c>
      <c r="N993" s="29">
        <f>VLOOKUP($B993,'[2]pop-2020-2023'!$I$5:$M$1126,2)</f>
        <v>34585</v>
      </c>
      <c r="O993" s="28">
        <f>VLOOKUP($B993,'[2]pop-2020-2023'!$I$5:$M$1126,3)</f>
        <v>34428</v>
      </c>
      <c r="P993" s="28">
        <f>VLOOKUP($B993,'[2]pop-2020-2023'!$I$5:$M$1126,4)</f>
        <v>34562</v>
      </c>
      <c r="Q993" s="30">
        <f>VLOOKUP($B993,'[2]pop-2020-2023'!$I$5:$M$1126,5)</f>
        <v>34690</v>
      </c>
      <c r="R993" s="29">
        <f>VLOOKUP($B993,'[3]Hogares total'!$D$5:$L$1126,6)</f>
        <v>11419</v>
      </c>
      <c r="S993" s="28">
        <f>VLOOKUP($B993,'[3]Hogares total'!$D$5:$L$1126,7)</f>
        <v>11569</v>
      </c>
      <c r="T993" s="28">
        <f>VLOOKUP($B993,'[3]Hogares total'!$D$5:$L$1126,8)</f>
        <v>11717</v>
      </c>
      <c r="U993" s="30">
        <f>VLOOKUP($B993,'[3]Hogares total'!$D$5:$L$1126,9)</f>
        <v>11870</v>
      </c>
      <c r="V993" s="29"/>
      <c r="W993" s="43">
        <f t="shared" si="111"/>
        <v>1.350644823980481E-2</v>
      </c>
      <c r="X993" s="43">
        <f t="shared" si="112"/>
        <v>9.0272553671662519E-3</v>
      </c>
      <c r="Y993" s="47">
        <f t="shared" si="113"/>
        <v>1.2914384548861343E-2</v>
      </c>
      <c r="Z993" s="29"/>
      <c r="AA993" s="43">
        <f t="shared" si="114"/>
        <v>4.019362088339528E-2</v>
      </c>
      <c r="AB993" s="43">
        <f t="shared" si="115"/>
        <v>2.6627976444482376E-2</v>
      </c>
      <c r="AC993" s="47">
        <f t="shared" si="116"/>
        <v>3.7742207245155854E-2</v>
      </c>
      <c r="AD993" t="str">
        <f t="shared" si="110"/>
        <v/>
      </c>
    </row>
    <row r="994" spans="2:30" x14ac:dyDescent="0.25">
      <c r="B994" s="9" t="s">
        <v>992</v>
      </c>
      <c r="C994" s="23" t="str">
        <f>VLOOKUP(B994,[2]Municipal!$C$15:$D$60549,2)</f>
        <v>Palocabildo</v>
      </c>
      <c r="D994" s="11">
        <f>VLOOKUP($B994,'[1]Sin Corporativo'!$Q$6:$AA$1115,2)</f>
        <v>14</v>
      </c>
      <c r="E994" s="10">
        <f>VLOOKUP($B994,'[1]Sin Corporativo'!$Q$6:$AA$1115,3)</f>
        <v>16</v>
      </c>
      <c r="F994" s="10">
        <f>VLOOKUP($B994,'[1]Sin Corporativo'!$Q$6:$AA$1115,4)</f>
        <v>14</v>
      </c>
      <c r="G994" s="12">
        <f>VLOOKUP($B994,'[1]Sin Corporativo'!$Q$6:$AA$1115,5)</f>
        <v>56</v>
      </c>
      <c r="H994" s="11">
        <f>VLOOKUP($B994,'[1]Sin Corporativo'!$Q$6:$AA$1115,6)</f>
        <v>54</v>
      </c>
      <c r="I994" s="10">
        <f>VLOOKUP($B994,'[1]Sin Corporativo'!$Q$6:$AA$1115,7)</f>
        <v>49</v>
      </c>
      <c r="J994" s="10">
        <f>VLOOKUP($B994,'[1]Sin Corporativo'!$Q$6:$AA$1115,8)</f>
        <v>49</v>
      </c>
      <c r="K994" s="7">
        <f>VLOOKUP($B994,'[1]Sin Corporativo'!$Q$6:$AA$1115,9)</f>
        <v>48</v>
      </c>
      <c r="L994" s="11">
        <f>VLOOKUP($B994,'[1]Sin Corporativo'!$Q$6:$AA$1115,10)</f>
        <v>141</v>
      </c>
      <c r="M994" s="10">
        <f>VLOOKUP($B994,'[1]Sin Corporativo'!$Q$6:$AA$1115,11)</f>
        <v>504</v>
      </c>
      <c r="N994" s="29">
        <f>VLOOKUP($B994,'[2]pop-2020-2023'!$I$5:$M$1126,2)</f>
        <v>9683</v>
      </c>
      <c r="O994" s="28">
        <f>VLOOKUP($B994,'[2]pop-2020-2023'!$I$5:$M$1126,3)</f>
        <v>9648</v>
      </c>
      <c r="P994" s="28">
        <f>VLOOKUP($B994,'[2]pop-2020-2023'!$I$5:$M$1126,4)</f>
        <v>9681</v>
      </c>
      <c r="Q994" s="30">
        <f>VLOOKUP($B994,'[2]pop-2020-2023'!$I$5:$M$1126,5)</f>
        <v>9718</v>
      </c>
      <c r="R994" s="29">
        <f>VLOOKUP($B994,'[3]Hogares total'!$D$5:$L$1126,6)</f>
        <v>3150</v>
      </c>
      <c r="S994" s="28">
        <f>VLOOKUP($B994,'[3]Hogares total'!$D$5:$L$1126,7)</f>
        <v>3193</v>
      </c>
      <c r="T994" s="28">
        <f>VLOOKUP($B994,'[3]Hogares total'!$D$5:$L$1126,8)</f>
        <v>3238</v>
      </c>
      <c r="U994" s="30">
        <f>VLOOKUP($B994,'[3]Hogares total'!$D$5:$L$1126,9)</f>
        <v>3284</v>
      </c>
      <c r="V994" s="29"/>
      <c r="W994" s="43">
        <f t="shared" si="111"/>
        <v>1.658374792703151E-3</v>
      </c>
      <c r="X994" s="43">
        <f t="shared" si="112"/>
        <v>5.0614605929139552E-3</v>
      </c>
      <c r="Y994" s="47">
        <f t="shared" si="113"/>
        <v>5.1862523152912121E-2</v>
      </c>
      <c r="Z994" s="29"/>
      <c r="AA994" s="43">
        <f t="shared" si="114"/>
        <v>5.0109614782336363E-3</v>
      </c>
      <c r="AB994" s="43">
        <f t="shared" si="115"/>
        <v>1.5132798023471278E-2</v>
      </c>
      <c r="AC994" s="47">
        <f t="shared" si="116"/>
        <v>0.15347137637028013</v>
      </c>
      <c r="AD994" t="str">
        <f t="shared" si="110"/>
        <v/>
      </c>
    </row>
    <row r="995" spans="2:30" x14ac:dyDescent="0.25">
      <c r="B995" s="9" t="s">
        <v>993</v>
      </c>
      <c r="C995" s="23" t="str">
        <f>VLOOKUP(B995,[2]Municipal!$C$15:$D$60549,2)</f>
        <v>Piedras</v>
      </c>
      <c r="D995" s="11">
        <f>VLOOKUP($B995,'[1]Sin Corporativo'!$Q$6:$AA$1115,2)</f>
        <v>18</v>
      </c>
      <c r="E995" s="10">
        <f>VLOOKUP($B995,'[1]Sin Corporativo'!$Q$6:$AA$1115,3)</f>
        <v>18</v>
      </c>
      <c r="F995" s="10">
        <f>VLOOKUP($B995,'[1]Sin Corporativo'!$Q$6:$AA$1115,4)</f>
        <v>17</v>
      </c>
      <c r="G995" s="12">
        <f>VLOOKUP($B995,'[1]Sin Corporativo'!$Q$6:$AA$1115,5)</f>
        <v>135</v>
      </c>
      <c r="H995" s="11">
        <f>VLOOKUP($B995,'[1]Sin Corporativo'!$Q$6:$AA$1115,6)</f>
        <v>8</v>
      </c>
      <c r="I995" s="10">
        <f>VLOOKUP($B995,'[1]Sin Corporativo'!$Q$6:$AA$1115,7)</f>
        <v>20</v>
      </c>
      <c r="J995" s="10">
        <f>VLOOKUP($B995,'[1]Sin Corporativo'!$Q$6:$AA$1115,8)</f>
        <v>87</v>
      </c>
      <c r="K995" s="7">
        <f>VLOOKUP($B995,'[1]Sin Corporativo'!$Q$6:$AA$1115,9)</f>
        <v>78</v>
      </c>
      <c r="L995" s="11">
        <f>VLOOKUP($B995,'[1]Sin Corporativo'!$Q$6:$AA$1115,10)</f>
        <v>214</v>
      </c>
      <c r="M995" s="10">
        <f>VLOOKUP($B995,'[1]Sin Corporativo'!$Q$6:$AA$1115,11)</f>
        <v>180</v>
      </c>
      <c r="N995" s="29">
        <f>VLOOKUP($B995,'[2]pop-2020-2023'!$I$5:$M$1126,2)</f>
        <v>6894</v>
      </c>
      <c r="O995" s="28">
        <f>VLOOKUP($B995,'[2]pop-2020-2023'!$I$5:$M$1126,3)</f>
        <v>6960</v>
      </c>
      <c r="P995" s="28">
        <f>VLOOKUP($B995,'[2]pop-2020-2023'!$I$5:$M$1126,4)</f>
        <v>6993</v>
      </c>
      <c r="Q995" s="30">
        <f>VLOOKUP($B995,'[2]pop-2020-2023'!$I$5:$M$1126,5)</f>
        <v>7034</v>
      </c>
      <c r="R995" s="29">
        <f>VLOOKUP($B995,'[3]Hogares total'!$D$5:$L$1126,6)</f>
        <v>2615</v>
      </c>
      <c r="S995" s="28">
        <f>VLOOKUP($B995,'[3]Hogares total'!$D$5:$L$1126,7)</f>
        <v>2653</v>
      </c>
      <c r="T995" s="28">
        <f>VLOOKUP($B995,'[3]Hogares total'!$D$5:$L$1126,8)</f>
        <v>2689</v>
      </c>
      <c r="U995" s="30">
        <f>VLOOKUP($B995,'[3]Hogares total'!$D$5:$L$1126,9)</f>
        <v>2727</v>
      </c>
      <c r="V995" s="29"/>
      <c r="W995" s="43">
        <f t="shared" si="111"/>
        <v>2.5862068965517241E-3</v>
      </c>
      <c r="X995" s="43">
        <f t="shared" si="112"/>
        <v>2.8600028600028601E-3</v>
      </c>
      <c r="Y995" s="47">
        <f t="shared" si="113"/>
        <v>2.5589991470002842E-2</v>
      </c>
      <c r="Z995" s="29"/>
      <c r="AA995" s="43">
        <f t="shared" si="114"/>
        <v>6.7847719562759137E-3</v>
      </c>
      <c r="AB995" s="43">
        <f t="shared" si="115"/>
        <v>7.4377091855708441E-3</v>
      </c>
      <c r="AC995" s="47">
        <f t="shared" si="116"/>
        <v>6.6006600660066E-2</v>
      </c>
      <c r="AD995" t="str">
        <f t="shared" si="110"/>
        <v/>
      </c>
    </row>
    <row r="996" spans="2:30" x14ac:dyDescent="0.25">
      <c r="B996" s="9" t="s">
        <v>994</v>
      </c>
      <c r="C996" s="23" t="str">
        <f>VLOOKUP(B996,[2]Municipal!$C$15:$D$60549,2)</f>
        <v>Planadas</v>
      </c>
      <c r="D996" s="11">
        <f>VLOOKUP($B996,'[1]Sin Corporativo'!$Q$6:$AA$1115,2)</f>
        <v>444</v>
      </c>
      <c r="E996" s="10">
        <f>VLOOKUP($B996,'[1]Sin Corporativo'!$Q$6:$AA$1115,3)</f>
        <v>366</v>
      </c>
      <c r="F996" s="10">
        <f>VLOOKUP($B996,'[1]Sin Corporativo'!$Q$6:$AA$1115,4)</f>
        <v>361</v>
      </c>
      <c r="G996" s="12">
        <f>VLOOKUP($B996,'[1]Sin Corporativo'!$Q$6:$AA$1115,5)</f>
        <v>381</v>
      </c>
      <c r="H996" s="11">
        <f>VLOOKUP($B996,'[1]Sin Corporativo'!$Q$6:$AA$1115,6)</f>
        <v>399</v>
      </c>
      <c r="I996" s="10">
        <f>VLOOKUP($B996,'[1]Sin Corporativo'!$Q$6:$AA$1115,7)</f>
        <v>374</v>
      </c>
      <c r="J996" s="10">
        <f>VLOOKUP($B996,'[1]Sin Corporativo'!$Q$6:$AA$1115,8)</f>
        <v>431</v>
      </c>
      <c r="K996" s="7">
        <f>VLOOKUP($B996,'[1]Sin Corporativo'!$Q$6:$AA$1115,9)</f>
        <v>416</v>
      </c>
      <c r="L996" s="11">
        <f>VLOOKUP($B996,'[1]Sin Corporativo'!$Q$6:$AA$1115,10)</f>
        <v>354</v>
      </c>
      <c r="M996" s="10">
        <f>VLOOKUP($B996,'[1]Sin Corporativo'!$Q$6:$AA$1115,11)</f>
        <v>488</v>
      </c>
      <c r="N996" s="29">
        <f>VLOOKUP($B996,'[2]pop-2020-2023'!$I$5:$M$1126,2)</f>
        <v>26619</v>
      </c>
      <c r="O996" s="28">
        <f>VLOOKUP($B996,'[2]pop-2020-2023'!$I$5:$M$1126,3)</f>
        <v>26972</v>
      </c>
      <c r="P996" s="28">
        <f>VLOOKUP($B996,'[2]pop-2020-2023'!$I$5:$M$1126,4)</f>
        <v>27126</v>
      </c>
      <c r="Q996" s="30">
        <f>VLOOKUP($B996,'[2]pop-2020-2023'!$I$5:$M$1126,5)</f>
        <v>27293</v>
      </c>
      <c r="R996" s="29">
        <f>VLOOKUP($B996,'[3]Hogares total'!$D$5:$L$1126,6)</f>
        <v>7574</v>
      </c>
      <c r="S996" s="28">
        <f>VLOOKUP($B996,'[3]Hogares total'!$D$5:$L$1126,7)</f>
        <v>7675</v>
      </c>
      <c r="T996" s="28">
        <f>VLOOKUP($B996,'[3]Hogares total'!$D$5:$L$1126,8)</f>
        <v>7778</v>
      </c>
      <c r="U996" s="30">
        <f>VLOOKUP($B996,'[3]Hogares total'!$D$5:$L$1126,9)</f>
        <v>7889</v>
      </c>
      <c r="V996" s="29"/>
      <c r="W996" s="43">
        <f t="shared" si="111"/>
        <v>1.3569627762123684E-2</v>
      </c>
      <c r="X996" s="43">
        <f t="shared" si="112"/>
        <v>1.3787510137875101E-2</v>
      </c>
      <c r="Y996" s="47">
        <f t="shared" si="113"/>
        <v>1.7880042501740374E-2</v>
      </c>
      <c r="Z996" s="29"/>
      <c r="AA996" s="43">
        <f t="shared" si="114"/>
        <v>4.7687296416938113E-2</v>
      </c>
      <c r="AB996" s="43">
        <f t="shared" si="115"/>
        <v>4.8084340447415788E-2</v>
      </c>
      <c r="AC996" s="47">
        <f t="shared" si="116"/>
        <v>6.1858283686145266E-2</v>
      </c>
      <c r="AD996" t="str">
        <f t="shared" si="110"/>
        <v/>
      </c>
    </row>
    <row r="997" spans="2:30" x14ac:dyDescent="0.25">
      <c r="B997" s="9" t="s">
        <v>995</v>
      </c>
      <c r="C997" s="23" t="str">
        <f>VLOOKUP(B997,[2]Municipal!$C$15:$D$60549,2)</f>
        <v>Prado</v>
      </c>
      <c r="D997" s="11">
        <f>VLOOKUP($B997,'[1]Sin Corporativo'!$Q$6:$AA$1115,2)</f>
        <v>18</v>
      </c>
      <c r="E997" s="10">
        <f>VLOOKUP($B997,'[1]Sin Corporativo'!$Q$6:$AA$1115,3)</f>
        <v>18</v>
      </c>
      <c r="F997" s="10">
        <f>VLOOKUP($B997,'[1]Sin Corporativo'!$Q$6:$AA$1115,4)</f>
        <v>19</v>
      </c>
      <c r="G997" s="12">
        <f>VLOOKUP($B997,'[1]Sin Corporativo'!$Q$6:$AA$1115,5)</f>
        <v>14</v>
      </c>
      <c r="H997" s="11">
        <f>VLOOKUP($B997,'[1]Sin Corporativo'!$Q$6:$AA$1115,6)</f>
        <v>16</v>
      </c>
      <c r="I997" s="10">
        <f>VLOOKUP($B997,'[1]Sin Corporativo'!$Q$6:$AA$1115,7)</f>
        <v>16</v>
      </c>
      <c r="J997" s="10">
        <f>VLOOKUP($B997,'[1]Sin Corporativo'!$Q$6:$AA$1115,8)</f>
        <v>18</v>
      </c>
      <c r="K997" s="7">
        <f>VLOOKUP($B997,'[1]Sin Corporativo'!$Q$6:$AA$1115,9)</f>
        <v>108</v>
      </c>
      <c r="L997" s="11">
        <f>VLOOKUP($B997,'[1]Sin Corporativo'!$Q$6:$AA$1115,10)</f>
        <v>24</v>
      </c>
      <c r="M997" s="10">
        <f>VLOOKUP($B997,'[1]Sin Corporativo'!$Q$6:$AA$1115,11)</f>
        <v>17</v>
      </c>
      <c r="N997" s="29">
        <f>VLOOKUP($B997,'[2]pop-2020-2023'!$I$5:$M$1126,2)</f>
        <v>8637</v>
      </c>
      <c r="O997" s="28">
        <f>VLOOKUP($B997,'[2]pop-2020-2023'!$I$5:$M$1126,3)</f>
        <v>8694</v>
      </c>
      <c r="P997" s="28">
        <f>VLOOKUP($B997,'[2]pop-2020-2023'!$I$5:$M$1126,4)</f>
        <v>8709</v>
      </c>
      <c r="Q997" s="30">
        <f>VLOOKUP($B997,'[2]pop-2020-2023'!$I$5:$M$1126,5)</f>
        <v>8777</v>
      </c>
      <c r="R997" s="29">
        <f>VLOOKUP($B997,'[3]Hogares total'!$D$5:$L$1126,6)</f>
        <v>2904</v>
      </c>
      <c r="S997" s="28">
        <f>VLOOKUP($B997,'[3]Hogares total'!$D$5:$L$1126,7)</f>
        <v>2944</v>
      </c>
      <c r="T997" s="28">
        <f>VLOOKUP($B997,'[3]Hogares total'!$D$5:$L$1126,8)</f>
        <v>2987</v>
      </c>
      <c r="U997" s="30">
        <f>VLOOKUP($B997,'[3]Hogares total'!$D$5:$L$1126,9)</f>
        <v>3031</v>
      </c>
      <c r="V997" s="29"/>
      <c r="W997" s="43">
        <f t="shared" si="111"/>
        <v>2.070393374741201E-3</v>
      </c>
      <c r="X997" s="43">
        <f t="shared" si="112"/>
        <v>1.8371799288092777E-3</v>
      </c>
      <c r="Y997" s="47">
        <f t="shared" si="113"/>
        <v>1.9368804830807794E-3</v>
      </c>
      <c r="Z997" s="29"/>
      <c r="AA997" s="43">
        <f t="shared" si="114"/>
        <v>6.114130434782609E-3</v>
      </c>
      <c r="AB997" s="43">
        <f t="shared" si="115"/>
        <v>5.3565450284566458E-3</v>
      </c>
      <c r="AC997" s="47">
        <f t="shared" si="116"/>
        <v>5.6087099967007592E-3</v>
      </c>
      <c r="AD997" t="str">
        <f t="shared" si="110"/>
        <v/>
      </c>
    </row>
    <row r="998" spans="2:30" x14ac:dyDescent="0.25">
      <c r="B998" s="9" t="s">
        <v>996</v>
      </c>
      <c r="C998" s="23" t="str">
        <f>VLOOKUP(B998,[2]Municipal!$C$15:$D$60549,2)</f>
        <v>Purificación</v>
      </c>
      <c r="D998" s="11">
        <f>VLOOKUP($B998,'[1]Sin Corporativo'!$Q$6:$AA$1115,2)</f>
        <v>1213</v>
      </c>
      <c r="E998" s="10">
        <f>VLOOKUP($B998,'[1]Sin Corporativo'!$Q$6:$AA$1115,3)</f>
        <v>1243</v>
      </c>
      <c r="F998" s="10">
        <f>VLOOKUP($B998,'[1]Sin Corporativo'!$Q$6:$AA$1115,4)</f>
        <v>1278</v>
      </c>
      <c r="G998" s="12">
        <f>VLOOKUP($B998,'[1]Sin Corporativo'!$Q$6:$AA$1115,5)</f>
        <v>1271</v>
      </c>
      <c r="H998" s="11">
        <f>VLOOKUP($B998,'[1]Sin Corporativo'!$Q$6:$AA$1115,6)</f>
        <v>1276</v>
      </c>
      <c r="I998" s="10">
        <f>VLOOKUP($B998,'[1]Sin Corporativo'!$Q$6:$AA$1115,7)</f>
        <v>1349</v>
      </c>
      <c r="J998" s="10">
        <f>VLOOKUP($B998,'[1]Sin Corporativo'!$Q$6:$AA$1115,8)</f>
        <v>1317</v>
      </c>
      <c r="K998" s="7">
        <f>VLOOKUP($B998,'[1]Sin Corporativo'!$Q$6:$AA$1115,9)</f>
        <v>1488</v>
      </c>
      <c r="L998" s="11">
        <f>VLOOKUP($B998,'[1]Sin Corporativo'!$Q$6:$AA$1115,10)</f>
        <v>1763</v>
      </c>
      <c r="M998" s="10">
        <f>VLOOKUP($B998,'[1]Sin Corporativo'!$Q$6:$AA$1115,11)</f>
        <v>1361</v>
      </c>
      <c r="N998" s="29">
        <f>VLOOKUP($B998,'[2]pop-2020-2023'!$I$5:$M$1126,2)</f>
        <v>23741</v>
      </c>
      <c r="O998" s="28">
        <f>VLOOKUP($B998,'[2]pop-2020-2023'!$I$5:$M$1126,3)</f>
        <v>23760</v>
      </c>
      <c r="P998" s="28">
        <f>VLOOKUP($B998,'[2]pop-2020-2023'!$I$5:$M$1126,4)</f>
        <v>23874</v>
      </c>
      <c r="Q998" s="30">
        <f>VLOOKUP($B998,'[2]pop-2020-2023'!$I$5:$M$1126,5)</f>
        <v>23963</v>
      </c>
      <c r="R998" s="29">
        <f>VLOOKUP($B998,'[3]Hogares total'!$D$5:$L$1126,6)</f>
        <v>7947</v>
      </c>
      <c r="S998" s="28">
        <f>VLOOKUP($B998,'[3]Hogares total'!$D$5:$L$1126,7)</f>
        <v>8066</v>
      </c>
      <c r="T998" s="28">
        <f>VLOOKUP($B998,'[3]Hogares total'!$D$5:$L$1126,8)</f>
        <v>8187</v>
      </c>
      <c r="U998" s="30">
        <f>VLOOKUP($B998,'[3]Hogares total'!$D$5:$L$1126,9)</f>
        <v>8313</v>
      </c>
      <c r="V998" s="29"/>
      <c r="W998" s="43">
        <f t="shared" si="111"/>
        <v>5.2314814814814814E-2</v>
      </c>
      <c r="X998" s="43">
        <f t="shared" si="112"/>
        <v>5.6504984501968669E-2</v>
      </c>
      <c r="Y998" s="47">
        <f t="shared" si="113"/>
        <v>5.6795893669407002E-2</v>
      </c>
      <c r="Z998" s="29"/>
      <c r="AA998" s="43">
        <f t="shared" si="114"/>
        <v>0.15410364492933301</v>
      </c>
      <c r="AB998" s="43">
        <f t="shared" si="115"/>
        <v>0.16477342127763528</v>
      </c>
      <c r="AC998" s="47">
        <f t="shared" si="116"/>
        <v>0.16371947552026947</v>
      </c>
      <c r="AD998" t="str">
        <f t="shared" si="110"/>
        <v/>
      </c>
    </row>
    <row r="999" spans="2:30" x14ac:dyDescent="0.25">
      <c r="B999" s="9" t="s">
        <v>997</v>
      </c>
      <c r="C999" s="23" t="str">
        <f>VLOOKUP(B999,[2]Municipal!$C$15:$D$60549,2)</f>
        <v>Rioblanco</v>
      </c>
      <c r="D999" s="11">
        <f>VLOOKUP($B999,'[1]Sin Corporativo'!$Q$6:$AA$1115,2)</f>
        <v>50</v>
      </c>
      <c r="E999" s="10">
        <f>VLOOKUP($B999,'[1]Sin Corporativo'!$Q$6:$AA$1115,3)</f>
        <v>456</v>
      </c>
      <c r="F999" s="10">
        <f>VLOOKUP($B999,'[1]Sin Corporativo'!$Q$6:$AA$1115,4)</f>
        <v>497</v>
      </c>
      <c r="G999" s="12">
        <f>VLOOKUP($B999,'[1]Sin Corporativo'!$Q$6:$AA$1115,5)</f>
        <v>573</v>
      </c>
      <c r="H999" s="11">
        <f>VLOOKUP($B999,'[1]Sin Corporativo'!$Q$6:$AA$1115,6)</f>
        <v>35</v>
      </c>
      <c r="I999" s="10">
        <f>VLOOKUP($B999,'[1]Sin Corporativo'!$Q$6:$AA$1115,7)</f>
        <v>33</v>
      </c>
      <c r="J999" s="10">
        <f>VLOOKUP($B999,'[1]Sin Corporativo'!$Q$6:$AA$1115,8)</f>
        <v>34</v>
      </c>
      <c r="K999" s="7">
        <f>VLOOKUP($B999,'[1]Sin Corporativo'!$Q$6:$AA$1115,9)</f>
        <v>504</v>
      </c>
      <c r="L999" s="11">
        <f>VLOOKUP($B999,'[1]Sin Corporativo'!$Q$6:$AA$1115,10)</f>
        <v>31</v>
      </c>
      <c r="M999" s="10">
        <f>VLOOKUP($B999,'[1]Sin Corporativo'!$Q$6:$AA$1115,11)</f>
        <v>1457</v>
      </c>
      <c r="N999" s="29">
        <f>VLOOKUP($B999,'[2]pop-2020-2023'!$I$5:$M$1126,2)</f>
        <v>23033</v>
      </c>
      <c r="O999" s="28">
        <f>VLOOKUP($B999,'[2]pop-2020-2023'!$I$5:$M$1126,3)</f>
        <v>23080</v>
      </c>
      <c r="P999" s="28">
        <f>VLOOKUP($B999,'[2]pop-2020-2023'!$I$5:$M$1126,4)</f>
        <v>23197</v>
      </c>
      <c r="Q999" s="30">
        <f>VLOOKUP($B999,'[2]pop-2020-2023'!$I$5:$M$1126,5)</f>
        <v>23293</v>
      </c>
      <c r="R999" s="29">
        <f>VLOOKUP($B999,'[3]Hogares total'!$D$5:$L$1126,6)</f>
        <v>6713</v>
      </c>
      <c r="S999" s="28">
        <f>VLOOKUP($B999,'[3]Hogares total'!$D$5:$L$1126,7)</f>
        <v>6801</v>
      </c>
      <c r="T999" s="28">
        <f>VLOOKUP($B999,'[3]Hogares total'!$D$5:$L$1126,8)</f>
        <v>6891</v>
      </c>
      <c r="U999" s="30">
        <f>VLOOKUP($B999,'[3]Hogares total'!$D$5:$L$1126,9)</f>
        <v>6985</v>
      </c>
      <c r="V999" s="29"/>
      <c r="W999" s="43">
        <f t="shared" si="111"/>
        <v>1.9757365684575388E-2</v>
      </c>
      <c r="X999" s="43">
        <f t="shared" si="112"/>
        <v>1.4225977497090141E-3</v>
      </c>
      <c r="Y999" s="47">
        <f t="shared" si="113"/>
        <v>6.2550980981410723E-2</v>
      </c>
      <c r="Z999" s="29"/>
      <c r="AA999" s="43">
        <f t="shared" si="114"/>
        <v>6.7048963387737096E-2</v>
      </c>
      <c r="AB999" s="43">
        <f t="shared" si="115"/>
        <v>4.7888550282977798E-3</v>
      </c>
      <c r="AC999" s="47">
        <f t="shared" si="116"/>
        <v>0.2085898353614889</v>
      </c>
      <c r="AD999" t="str">
        <f t="shared" si="110"/>
        <v/>
      </c>
    </row>
    <row r="1000" spans="2:30" x14ac:dyDescent="0.25">
      <c r="B1000" s="9" t="s">
        <v>998</v>
      </c>
      <c r="C1000" s="23" t="str">
        <f>VLOOKUP(B1000,[2]Municipal!$C$15:$D$60549,2)</f>
        <v>Roncesvalles</v>
      </c>
      <c r="D1000" s="11">
        <f>VLOOKUP($B1000,'[1]Sin Corporativo'!$Q$6:$AA$1115,2)</f>
        <v>201</v>
      </c>
      <c r="E1000" s="10">
        <f>VLOOKUP($B1000,'[1]Sin Corporativo'!$Q$6:$AA$1115,3)</f>
        <v>202</v>
      </c>
      <c r="F1000" s="10">
        <f>VLOOKUP($B1000,'[1]Sin Corporativo'!$Q$6:$AA$1115,4)</f>
        <v>201</v>
      </c>
      <c r="G1000" s="12">
        <f>VLOOKUP($B1000,'[1]Sin Corporativo'!$Q$6:$AA$1115,5)</f>
        <v>208</v>
      </c>
      <c r="H1000" s="11">
        <f>VLOOKUP($B1000,'[1]Sin Corporativo'!$Q$6:$AA$1115,6)</f>
        <v>210</v>
      </c>
      <c r="I1000" s="10">
        <f>VLOOKUP($B1000,'[1]Sin Corporativo'!$Q$6:$AA$1115,7)</f>
        <v>15</v>
      </c>
      <c r="J1000" s="10">
        <f>VLOOKUP($B1000,'[1]Sin Corporativo'!$Q$6:$AA$1115,8)</f>
        <v>211</v>
      </c>
      <c r="K1000" s="7">
        <f>VLOOKUP($B1000,'[1]Sin Corporativo'!$Q$6:$AA$1115,9)</f>
        <v>207</v>
      </c>
      <c r="L1000" s="11">
        <f>VLOOKUP($B1000,'[1]Sin Corporativo'!$Q$6:$AA$1115,10)</f>
        <v>206</v>
      </c>
      <c r="M1000" s="10">
        <f>VLOOKUP($B1000,'[1]Sin Corporativo'!$Q$6:$AA$1115,11)</f>
        <v>210</v>
      </c>
      <c r="N1000" s="29">
        <f>VLOOKUP($B1000,'[2]pop-2020-2023'!$I$5:$M$1126,2)</f>
        <v>5560</v>
      </c>
      <c r="O1000" s="28">
        <f>VLOOKUP($B1000,'[2]pop-2020-2023'!$I$5:$M$1126,3)</f>
        <v>5583</v>
      </c>
      <c r="P1000" s="28">
        <f>VLOOKUP($B1000,'[2]pop-2020-2023'!$I$5:$M$1126,4)</f>
        <v>5599</v>
      </c>
      <c r="Q1000" s="30">
        <f>VLOOKUP($B1000,'[2]pop-2020-2023'!$I$5:$M$1126,5)</f>
        <v>5625</v>
      </c>
      <c r="R1000" s="29">
        <f>VLOOKUP($B1000,'[3]Hogares total'!$D$5:$L$1126,6)</f>
        <v>1859</v>
      </c>
      <c r="S1000" s="28">
        <f>VLOOKUP($B1000,'[3]Hogares total'!$D$5:$L$1126,7)</f>
        <v>1885</v>
      </c>
      <c r="T1000" s="28">
        <f>VLOOKUP($B1000,'[3]Hogares total'!$D$5:$L$1126,8)</f>
        <v>1911</v>
      </c>
      <c r="U1000" s="30">
        <f>VLOOKUP($B1000,'[3]Hogares total'!$D$5:$L$1126,9)</f>
        <v>1939</v>
      </c>
      <c r="V1000" s="29"/>
      <c r="W1000" s="43">
        <f t="shared" si="111"/>
        <v>3.6181264553107648E-2</v>
      </c>
      <c r="X1000" s="43">
        <f t="shared" si="112"/>
        <v>2.6790498303268439E-3</v>
      </c>
      <c r="Y1000" s="47">
        <f t="shared" si="113"/>
        <v>3.7333333333333336E-2</v>
      </c>
      <c r="Z1000" s="29"/>
      <c r="AA1000" s="43">
        <f t="shared" si="114"/>
        <v>0.10716180371352785</v>
      </c>
      <c r="AB1000" s="43">
        <f t="shared" si="115"/>
        <v>7.8492935635792772E-3</v>
      </c>
      <c r="AC1000" s="47">
        <f t="shared" si="116"/>
        <v>0.10830324909747292</v>
      </c>
      <c r="AD1000" t="str">
        <f t="shared" si="110"/>
        <v/>
      </c>
    </row>
    <row r="1001" spans="2:30" x14ac:dyDescent="0.25">
      <c r="B1001" s="9" t="s">
        <v>999</v>
      </c>
      <c r="C1001" s="23" t="str">
        <f>VLOOKUP(B1001,[2]Municipal!$C$15:$D$60549,2)</f>
        <v>Rovira</v>
      </c>
      <c r="D1001" s="11">
        <f>VLOOKUP($B1001,'[1]Sin Corporativo'!$Q$6:$AA$1115,2)</f>
        <v>292</v>
      </c>
      <c r="E1001" s="10">
        <f>VLOOKUP($B1001,'[1]Sin Corporativo'!$Q$6:$AA$1115,3)</f>
        <v>293</v>
      </c>
      <c r="F1001" s="10">
        <f>VLOOKUP($B1001,'[1]Sin Corporativo'!$Q$6:$AA$1115,4)</f>
        <v>291</v>
      </c>
      <c r="G1001" s="12">
        <f>VLOOKUP($B1001,'[1]Sin Corporativo'!$Q$6:$AA$1115,5)</f>
        <v>117</v>
      </c>
      <c r="H1001" s="11">
        <f>VLOOKUP($B1001,'[1]Sin Corporativo'!$Q$6:$AA$1115,6)</f>
        <v>358</v>
      </c>
      <c r="I1001" s="10">
        <f>VLOOKUP($B1001,'[1]Sin Corporativo'!$Q$6:$AA$1115,7)</f>
        <v>273</v>
      </c>
      <c r="J1001" s="10">
        <f>VLOOKUP($B1001,'[1]Sin Corporativo'!$Q$6:$AA$1115,8)</f>
        <v>347</v>
      </c>
      <c r="K1001" s="7">
        <f>VLOOKUP($B1001,'[1]Sin Corporativo'!$Q$6:$AA$1115,9)</f>
        <v>336</v>
      </c>
      <c r="L1001" s="11">
        <f>VLOOKUP($B1001,'[1]Sin Corporativo'!$Q$6:$AA$1115,10)</f>
        <v>467</v>
      </c>
      <c r="M1001" s="10">
        <f>VLOOKUP($B1001,'[1]Sin Corporativo'!$Q$6:$AA$1115,11)</f>
        <v>468</v>
      </c>
      <c r="N1001" s="29">
        <f>VLOOKUP($B1001,'[2]pop-2020-2023'!$I$5:$M$1126,2)</f>
        <v>22028</v>
      </c>
      <c r="O1001" s="28">
        <f>VLOOKUP($B1001,'[2]pop-2020-2023'!$I$5:$M$1126,3)</f>
        <v>22141</v>
      </c>
      <c r="P1001" s="28">
        <f>VLOOKUP($B1001,'[2]pop-2020-2023'!$I$5:$M$1126,4)</f>
        <v>22244</v>
      </c>
      <c r="Q1001" s="30">
        <f>VLOOKUP($B1001,'[2]pop-2020-2023'!$I$5:$M$1126,5)</f>
        <v>22360</v>
      </c>
      <c r="R1001" s="29">
        <f>VLOOKUP($B1001,'[3]Hogares total'!$D$5:$L$1126,6)</f>
        <v>6902</v>
      </c>
      <c r="S1001" s="28">
        <f>VLOOKUP($B1001,'[3]Hogares total'!$D$5:$L$1126,7)</f>
        <v>7006</v>
      </c>
      <c r="T1001" s="28">
        <f>VLOOKUP($B1001,'[3]Hogares total'!$D$5:$L$1126,8)</f>
        <v>7111</v>
      </c>
      <c r="U1001" s="30">
        <f>VLOOKUP($B1001,'[3]Hogares total'!$D$5:$L$1126,9)</f>
        <v>7221</v>
      </c>
      <c r="V1001" s="29"/>
      <c r="W1001" s="43">
        <f t="shared" si="111"/>
        <v>1.3233367959893411E-2</v>
      </c>
      <c r="X1001" s="43">
        <f t="shared" si="112"/>
        <v>1.2272972486962776E-2</v>
      </c>
      <c r="Y1001" s="47">
        <f t="shared" si="113"/>
        <v>2.0930232558139535E-2</v>
      </c>
      <c r="Z1001" s="29"/>
      <c r="AA1001" s="43">
        <f t="shared" si="114"/>
        <v>4.1821296031972592E-2</v>
      </c>
      <c r="AB1001" s="43">
        <f t="shared" si="115"/>
        <v>3.8391224862888484E-2</v>
      </c>
      <c r="AC1001" s="47">
        <f t="shared" si="116"/>
        <v>6.4810968009970923E-2</v>
      </c>
      <c r="AD1001" t="str">
        <f t="shared" si="110"/>
        <v/>
      </c>
    </row>
    <row r="1002" spans="2:30" x14ac:dyDescent="0.25">
      <c r="B1002" s="9" t="s">
        <v>1000</v>
      </c>
      <c r="C1002" s="23" t="str">
        <f>VLOOKUP(B1002,[2]Municipal!$C$15:$D$60549,2)</f>
        <v>Saldaña</v>
      </c>
      <c r="D1002" s="11">
        <f>VLOOKUP($B1002,'[1]Sin Corporativo'!$Q$6:$AA$1115,2)</f>
        <v>153</v>
      </c>
      <c r="E1002" s="10">
        <f>VLOOKUP($B1002,'[1]Sin Corporativo'!$Q$6:$AA$1115,3)</f>
        <v>147</v>
      </c>
      <c r="F1002" s="10">
        <f>VLOOKUP($B1002,'[1]Sin Corporativo'!$Q$6:$AA$1115,4)</f>
        <v>135</v>
      </c>
      <c r="G1002" s="12">
        <f>VLOOKUP($B1002,'[1]Sin Corporativo'!$Q$6:$AA$1115,5)</f>
        <v>185</v>
      </c>
      <c r="H1002" s="11">
        <f>VLOOKUP($B1002,'[1]Sin Corporativo'!$Q$6:$AA$1115,6)</f>
        <v>171</v>
      </c>
      <c r="I1002" s="10">
        <f>VLOOKUP($B1002,'[1]Sin Corporativo'!$Q$6:$AA$1115,7)</f>
        <v>153</v>
      </c>
      <c r="J1002" s="10">
        <f>VLOOKUP($B1002,'[1]Sin Corporativo'!$Q$6:$AA$1115,8)</f>
        <v>152</v>
      </c>
      <c r="K1002" s="7">
        <f>VLOOKUP($B1002,'[1]Sin Corporativo'!$Q$6:$AA$1115,9)</f>
        <v>141</v>
      </c>
      <c r="L1002" s="11">
        <f>VLOOKUP($B1002,'[1]Sin Corporativo'!$Q$6:$AA$1115,10)</f>
        <v>135</v>
      </c>
      <c r="M1002" s="10">
        <f>VLOOKUP($B1002,'[1]Sin Corporativo'!$Q$6:$AA$1115,11)</f>
        <v>126</v>
      </c>
      <c r="N1002" s="29">
        <f>VLOOKUP($B1002,'[2]pop-2020-2023'!$I$5:$M$1126,2)</f>
        <v>14657</v>
      </c>
      <c r="O1002" s="28">
        <f>VLOOKUP($B1002,'[2]pop-2020-2023'!$I$5:$M$1126,3)</f>
        <v>14736</v>
      </c>
      <c r="P1002" s="28">
        <f>VLOOKUP($B1002,'[2]pop-2020-2023'!$I$5:$M$1126,4)</f>
        <v>14808</v>
      </c>
      <c r="Q1002" s="30">
        <f>VLOOKUP($B1002,'[2]pop-2020-2023'!$I$5:$M$1126,5)</f>
        <v>14882</v>
      </c>
      <c r="R1002" s="29">
        <f>VLOOKUP($B1002,'[3]Hogares total'!$D$5:$L$1126,6)</f>
        <v>4830</v>
      </c>
      <c r="S1002" s="28">
        <f>VLOOKUP($B1002,'[3]Hogares total'!$D$5:$L$1126,7)</f>
        <v>4903</v>
      </c>
      <c r="T1002" s="28">
        <f>VLOOKUP($B1002,'[3]Hogares total'!$D$5:$L$1126,8)</f>
        <v>4978</v>
      </c>
      <c r="U1002" s="30">
        <f>VLOOKUP($B1002,'[3]Hogares total'!$D$5:$L$1126,9)</f>
        <v>5058</v>
      </c>
      <c r="V1002" s="29"/>
      <c r="W1002" s="43">
        <f t="shared" si="111"/>
        <v>9.9755700325732891E-3</v>
      </c>
      <c r="X1002" s="43">
        <f t="shared" si="112"/>
        <v>1.0332252836304701E-2</v>
      </c>
      <c r="Y1002" s="47">
        <f t="shared" si="113"/>
        <v>8.4666039510818431E-3</v>
      </c>
      <c r="Z1002" s="29"/>
      <c r="AA1002" s="43">
        <f t="shared" si="114"/>
        <v>2.9981643891495002E-2</v>
      </c>
      <c r="AB1002" s="43">
        <f t="shared" si="115"/>
        <v>3.0735235034150262E-2</v>
      </c>
      <c r="AC1002" s="47">
        <f t="shared" si="116"/>
        <v>2.491103202846975E-2</v>
      </c>
      <c r="AD1002" t="str">
        <f t="shared" si="110"/>
        <v/>
      </c>
    </row>
    <row r="1003" spans="2:30" x14ac:dyDescent="0.25">
      <c r="B1003" s="9" t="s">
        <v>1001</v>
      </c>
      <c r="C1003" s="23" t="str">
        <f>VLOOKUP(B1003,[2]Municipal!$C$15:$D$60549,2)</f>
        <v>San Antonio</v>
      </c>
      <c r="D1003" s="11">
        <f>VLOOKUP($B1003,'[1]Sin Corporativo'!$Q$6:$AA$1115,2)</f>
        <v>31</v>
      </c>
      <c r="E1003" s="10">
        <f>VLOOKUP($B1003,'[1]Sin Corporativo'!$Q$6:$AA$1115,3)</f>
        <v>40</v>
      </c>
      <c r="F1003" s="10">
        <f>VLOOKUP($B1003,'[1]Sin Corporativo'!$Q$6:$AA$1115,4)</f>
        <v>29</v>
      </c>
      <c r="G1003" s="12">
        <f>VLOOKUP($B1003,'[1]Sin Corporativo'!$Q$6:$AA$1115,5)</f>
        <v>26</v>
      </c>
      <c r="H1003" s="11">
        <f>VLOOKUP($B1003,'[1]Sin Corporativo'!$Q$6:$AA$1115,6)</f>
        <v>21</v>
      </c>
      <c r="I1003" s="10">
        <f>VLOOKUP($B1003,'[1]Sin Corporativo'!$Q$6:$AA$1115,7)</f>
        <v>10</v>
      </c>
      <c r="J1003" s="10">
        <f>VLOOKUP($B1003,'[1]Sin Corporativo'!$Q$6:$AA$1115,8)</f>
        <v>18</v>
      </c>
      <c r="K1003" s="7">
        <f>VLOOKUP($B1003,'[1]Sin Corporativo'!$Q$6:$AA$1115,9)</f>
        <v>19</v>
      </c>
      <c r="L1003" s="11">
        <f>VLOOKUP($B1003,'[1]Sin Corporativo'!$Q$6:$AA$1115,10)</f>
        <v>18</v>
      </c>
      <c r="M1003" s="10">
        <f>VLOOKUP($B1003,'[1]Sin Corporativo'!$Q$6:$AA$1115,11)</f>
        <v>17</v>
      </c>
      <c r="N1003" s="29">
        <f>VLOOKUP($B1003,'[2]pop-2020-2023'!$I$5:$M$1126,2)</f>
        <v>13197</v>
      </c>
      <c r="O1003" s="28">
        <f>VLOOKUP($B1003,'[2]pop-2020-2023'!$I$5:$M$1126,3)</f>
        <v>13293</v>
      </c>
      <c r="P1003" s="28">
        <f>VLOOKUP($B1003,'[2]pop-2020-2023'!$I$5:$M$1126,4)</f>
        <v>13358</v>
      </c>
      <c r="Q1003" s="30">
        <f>VLOOKUP($B1003,'[2]pop-2020-2023'!$I$5:$M$1126,5)</f>
        <v>13429</v>
      </c>
      <c r="R1003" s="29">
        <f>VLOOKUP($B1003,'[3]Hogares total'!$D$5:$L$1126,6)</f>
        <v>3911</v>
      </c>
      <c r="S1003" s="28">
        <f>VLOOKUP($B1003,'[3]Hogares total'!$D$5:$L$1126,7)</f>
        <v>3965</v>
      </c>
      <c r="T1003" s="28">
        <f>VLOOKUP($B1003,'[3]Hogares total'!$D$5:$L$1126,8)</f>
        <v>4021</v>
      </c>
      <c r="U1003" s="30">
        <f>VLOOKUP($B1003,'[3]Hogares total'!$D$5:$L$1126,9)</f>
        <v>4080</v>
      </c>
      <c r="V1003" s="29"/>
      <c r="W1003" s="43">
        <f t="shared" si="111"/>
        <v>3.0091025351688858E-3</v>
      </c>
      <c r="X1003" s="43">
        <f t="shared" si="112"/>
        <v>7.4861506213505014E-4</v>
      </c>
      <c r="Y1003" s="47">
        <f t="shared" si="113"/>
        <v>1.2659170452006851E-3</v>
      </c>
      <c r="Z1003" s="29"/>
      <c r="AA1003" s="43">
        <f t="shared" si="114"/>
        <v>1.0088272383354351E-2</v>
      </c>
      <c r="AB1003" s="43">
        <f t="shared" si="115"/>
        <v>2.486943546381497E-3</v>
      </c>
      <c r="AC1003" s="47">
        <f t="shared" si="116"/>
        <v>4.1666666666666666E-3</v>
      </c>
      <c r="AD1003" t="str">
        <f t="shared" si="110"/>
        <v/>
      </c>
    </row>
    <row r="1004" spans="2:30" x14ac:dyDescent="0.25">
      <c r="B1004" s="9" t="s">
        <v>1002</v>
      </c>
      <c r="C1004" s="23" t="str">
        <f>VLOOKUP(B1004,[2]Municipal!$C$15:$D$60549,2)</f>
        <v>San Luis</v>
      </c>
      <c r="D1004" s="11">
        <f>VLOOKUP($B1004,'[1]Sin Corporativo'!$Q$6:$AA$1115,2)</f>
        <v>84</v>
      </c>
      <c r="E1004" s="10">
        <f>VLOOKUP($B1004,'[1]Sin Corporativo'!$Q$6:$AA$1115,3)</f>
        <v>47</v>
      </c>
      <c r="F1004" s="10">
        <f>VLOOKUP($B1004,'[1]Sin Corporativo'!$Q$6:$AA$1115,4)</f>
        <v>294</v>
      </c>
      <c r="G1004" s="12">
        <f>VLOOKUP($B1004,'[1]Sin Corporativo'!$Q$6:$AA$1115,5)</f>
        <v>333</v>
      </c>
      <c r="H1004" s="11">
        <f>VLOOKUP($B1004,'[1]Sin Corporativo'!$Q$6:$AA$1115,6)</f>
        <v>75</v>
      </c>
      <c r="I1004" s="10">
        <f>VLOOKUP($B1004,'[1]Sin Corporativo'!$Q$6:$AA$1115,7)</f>
        <v>36</v>
      </c>
      <c r="J1004" s="10">
        <f>VLOOKUP($B1004,'[1]Sin Corporativo'!$Q$6:$AA$1115,8)</f>
        <v>71</v>
      </c>
      <c r="K1004" s="7">
        <f>VLOOKUP($B1004,'[1]Sin Corporativo'!$Q$6:$AA$1115,9)</f>
        <v>62</v>
      </c>
      <c r="L1004" s="11">
        <f>VLOOKUP($B1004,'[1]Sin Corporativo'!$Q$6:$AA$1115,10)</f>
        <v>576</v>
      </c>
      <c r="M1004" s="10">
        <f>VLOOKUP($B1004,'[1]Sin Corporativo'!$Q$6:$AA$1115,11)</f>
        <v>339</v>
      </c>
      <c r="N1004" s="29">
        <f>VLOOKUP($B1004,'[2]pop-2020-2023'!$I$5:$M$1126,2)</f>
        <v>13449</v>
      </c>
      <c r="O1004" s="28">
        <f>VLOOKUP($B1004,'[2]pop-2020-2023'!$I$5:$M$1126,3)</f>
        <v>13336</v>
      </c>
      <c r="P1004" s="28">
        <f>VLOOKUP($B1004,'[2]pop-2020-2023'!$I$5:$M$1126,4)</f>
        <v>13405</v>
      </c>
      <c r="Q1004" s="30">
        <f>VLOOKUP($B1004,'[2]pop-2020-2023'!$I$5:$M$1126,5)</f>
        <v>13441</v>
      </c>
      <c r="R1004" s="29">
        <f>VLOOKUP($B1004,'[3]Hogares total'!$D$5:$L$1126,6)</f>
        <v>4799</v>
      </c>
      <c r="S1004" s="28">
        <f>VLOOKUP($B1004,'[3]Hogares total'!$D$5:$L$1126,7)</f>
        <v>4862</v>
      </c>
      <c r="T1004" s="28">
        <f>VLOOKUP($B1004,'[3]Hogares total'!$D$5:$L$1126,8)</f>
        <v>4925</v>
      </c>
      <c r="U1004" s="30">
        <f>VLOOKUP($B1004,'[3]Hogares total'!$D$5:$L$1126,9)</f>
        <v>4992</v>
      </c>
      <c r="V1004" s="29"/>
      <c r="W1004" s="43">
        <f t="shared" si="111"/>
        <v>3.5242951409718056E-3</v>
      </c>
      <c r="X1004" s="43">
        <f t="shared" si="112"/>
        <v>2.6855650876538603E-3</v>
      </c>
      <c r="Y1004" s="47">
        <f t="shared" si="113"/>
        <v>2.5221337698087942E-2</v>
      </c>
      <c r="Z1004" s="29"/>
      <c r="AA1004" s="43">
        <f t="shared" si="114"/>
        <v>9.6668037844508427E-3</v>
      </c>
      <c r="AB1004" s="43">
        <f t="shared" si="115"/>
        <v>7.3096446700507611E-3</v>
      </c>
      <c r="AC1004" s="47">
        <f t="shared" si="116"/>
        <v>6.7908653846153841E-2</v>
      </c>
      <c r="AD1004" t="str">
        <f t="shared" si="110"/>
        <v/>
      </c>
    </row>
    <row r="1005" spans="2:30" x14ac:dyDescent="0.25">
      <c r="B1005" s="9" t="s">
        <v>1003</v>
      </c>
      <c r="C1005" s="23" t="str">
        <f>VLOOKUP(B1005,[2]Municipal!$C$15:$D$60549,2)</f>
        <v>Santa Isabel</v>
      </c>
      <c r="D1005" s="11">
        <f>VLOOKUP($B1005,'[1]Sin Corporativo'!$Q$6:$AA$1115,2)</f>
        <v>18</v>
      </c>
      <c r="E1005" s="10">
        <f>VLOOKUP($B1005,'[1]Sin Corporativo'!$Q$6:$AA$1115,3)</f>
        <v>18</v>
      </c>
      <c r="F1005" s="10">
        <f>VLOOKUP($B1005,'[1]Sin Corporativo'!$Q$6:$AA$1115,4)</f>
        <v>17</v>
      </c>
      <c r="G1005" s="12">
        <f>VLOOKUP($B1005,'[1]Sin Corporativo'!$Q$6:$AA$1115,5)</f>
        <v>14</v>
      </c>
      <c r="H1005" s="11">
        <f>VLOOKUP($B1005,'[1]Sin Corporativo'!$Q$6:$AA$1115,6)</f>
        <v>11</v>
      </c>
      <c r="I1005" s="10">
        <f>VLOOKUP($B1005,'[1]Sin Corporativo'!$Q$6:$AA$1115,7)</f>
        <v>11</v>
      </c>
      <c r="J1005" s="10">
        <f>VLOOKUP($B1005,'[1]Sin Corporativo'!$Q$6:$AA$1115,8)</f>
        <v>10</v>
      </c>
      <c r="K1005" s="7">
        <f>VLOOKUP($B1005,'[1]Sin Corporativo'!$Q$6:$AA$1115,9)</f>
        <v>10</v>
      </c>
      <c r="L1005" s="11">
        <f>VLOOKUP($B1005,'[1]Sin Corporativo'!$Q$6:$AA$1115,10)</f>
        <v>10</v>
      </c>
      <c r="M1005" s="10">
        <f>VLOOKUP($B1005,'[1]Sin Corporativo'!$Q$6:$AA$1115,11)</f>
        <v>10</v>
      </c>
      <c r="N1005" s="29">
        <f>VLOOKUP($B1005,'[2]pop-2020-2023'!$I$5:$M$1126,2)</f>
        <v>5763</v>
      </c>
      <c r="O1005" s="28">
        <f>VLOOKUP($B1005,'[2]pop-2020-2023'!$I$5:$M$1126,3)</f>
        <v>5748</v>
      </c>
      <c r="P1005" s="28">
        <f>VLOOKUP($B1005,'[2]pop-2020-2023'!$I$5:$M$1126,4)</f>
        <v>5760</v>
      </c>
      <c r="Q1005" s="30">
        <f>VLOOKUP($B1005,'[2]pop-2020-2023'!$I$5:$M$1126,5)</f>
        <v>5784</v>
      </c>
      <c r="R1005" s="29">
        <f>VLOOKUP($B1005,'[3]Hogares total'!$D$5:$L$1126,6)</f>
        <v>1893</v>
      </c>
      <c r="S1005" s="28">
        <f>VLOOKUP($B1005,'[3]Hogares total'!$D$5:$L$1126,7)</f>
        <v>1922</v>
      </c>
      <c r="T1005" s="28">
        <f>VLOOKUP($B1005,'[3]Hogares total'!$D$5:$L$1126,8)</f>
        <v>1951</v>
      </c>
      <c r="U1005" s="30">
        <f>VLOOKUP($B1005,'[3]Hogares total'!$D$5:$L$1126,9)</f>
        <v>1978</v>
      </c>
      <c r="V1005" s="29"/>
      <c r="W1005" s="43">
        <f t="shared" si="111"/>
        <v>3.1315240083507308E-3</v>
      </c>
      <c r="X1005" s="43">
        <f t="shared" si="112"/>
        <v>1.9097222222222222E-3</v>
      </c>
      <c r="Y1005" s="47">
        <f t="shared" si="113"/>
        <v>1.7289073305670815E-3</v>
      </c>
      <c r="Z1005" s="29"/>
      <c r="AA1005" s="43">
        <f t="shared" si="114"/>
        <v>9.3652445369406864E-3</v>
      </c>
      <c r="AB1005" s="43">
        <f t="shared" si="115"/>
        <v>5.6381342901076371E-3</v>
      </c>
      <c r="AC1005" s="47">
        <f t="shared" si="116"/>
        <v>5.0556117290192111E-3</v>
      </c>
      <c r="AD1005" t="str">
        <f t="shared" si="110"/>
        <v/>
      </c>
    </row>
    <row r="1006" spans="2:30" x14ac:dyDescent="0.25">
      <c r="B1006" s="9" t="s">
        <v>1004</v>
      </c>
      <c r="C1006" s="23" t="str">
        <f>VLOOKUP(B1006,[2]Municipal!$C$15:$D$60549,2)</f>
        <v>Suárez</v>
      </c>
      <c r="D1006" s="11">
        <f>VLOOKUP($B1006,'[1]Sin Corporativo'!$Q$6:$AA$1115,2)</f>
        <v>140</v>
      </c>
      <c r="E1006" s="10">
        <f>VLOOKUP($B1006,'[1]Sin Corporativo'!$Q$6:$AA$1115,3)</f>
        <v>142</v>
      </c>
      <c r="F1006" s="10">
        <f>VLOOKUP($B1006,'[1]Sin Corporativo'!$Q$6:$AA$1115,4)</f>
        <v>135</v>
      </c>
      <c r="G1006" s="12">
        <f>VLOOKUP($B1006,'[1]Sin Corporativo'!$Q$6:$AA$1115,5)</f>
        <v>129</v>
      </c>
      <c r="H1006" s="11">
        <f>VLOOKUP($B1006,'[1]Sin Corporativo'!$Q$6:$AA$1115,6)</f>
        <v>146</v>
      </c>
      <c r="I1006" s="10">
        <f>VLOOKUP($B1006,'[1]Sin Corporativo'!$Q$6:$AA$1115,7)</f>
        <v>146</v>
      </c>
      <c r="J1006" s="10">
        <f>VLOOKUP($B1006,'[1]Sin Corporativo'!$Q$6:$AA$1115,8)</f>
        <v>143</v>
      </c>
      <c r="K1006" s="7">
        <f>VLOOKUP($B1006,'[1]Sin Corporativo'!$Q$6:$AA$1115,9)</f>
        <v>142</v>
      </c>
      <c r="L1006" s="11">
        <f>VLOOKUP($B1006,'[1]Sin Corporativo'!$Q$6:$AA$1115,10)</f>
        <v>241</v>
      </c>
      <c r="M1006" s="10">
        <f>VLOOKUP($B1006,'[1]Sin Corporativo'!$Q$6:$AA$1115,11)</f>
        <v>232</v>
      </c>
      <c r="N1006" s="29">
        <f>VLOOKUP($B1006,'[2]pop-2020-2023'!$I$5:$M$1126,2)</f>
        <v>3875</v>
      </c>
      <c r="O1006" s="28">
        <f>VLOOKUP($B1006,'[2]pop-2020-2023'!$I$5:$M$1126,3)</f>
        <v>3883</v>
      </c>
      <c r="P1006" s="28">
        <f>VLOOKUP($B1006,'[2]pop-2020-2023'!$I$5:$M$1126,4)</f>
        <v>3901</v>
      </c>
      <c r="Q1006" s="30">
        <f>VLOOKUP($B1006,'[2]pop-2020-2023'!$I$5:$M$1126,5)</f>
        <v>3919</v>
      </c>
      <c r="R1006" s="29">
        <f>VLOOKUP($B1006,'[3]Hogares total'!$D$5:$L$1126,6)</f>
        <v>1421</v>
      </c>
      <c r="S1006" s="28">
        <f>VLOOKUP($B1006,'[3]Hogares total'!$D$5:$L$1126,7)</f>
        <v>1440</v>
      </c>
      <c r="T1006" s="28">
        <f>VLOOKUP($B1006,'[3]Hogares total'!$D$5:$L$1126,8)</f>
        <v>1460</v>
      </c>
      <c r="U1006" s="30">
        <f>VLOOKUP($B1006,'[3]Hogares total'!$D$5:$L$1126,9)</f>
        <v>1481</v>
      </c>
      <c r="V1006" s="29"/>
      <c r="W1006" s="43">
        <f t="shared" si="111"/>
        <v>3.6569662631985578E-2</v>
      </c>
      <c r="X1006" s="43">
        <f t="shared" si="112"/>
        <v>3.7426300948474753E-2</v>
      </c>
      <c r="Y1006" s="47">
        <f t="shared" si="113"/>
        <v>5.919877519775453E-2</v>
      </c>
      <c r="Z1006" s="29"/>
      <c r="AA1006" s="43">
        <f t="shared" si="114"/>
        <v>9.8611111111111108E-2</v>
      </c>
      <c r="AB1006" s="43">
        <f t="shared" si="115"/>
        <v>0.1</v>
      </c>
      <c r="AC1006" s="47">
        <f t="shared" si="116"/>
        <v>0.15665091154625252</v>
      </c>
      <c r="AD1006" t="str">
        <f t="shared" si="110"/>
        <v/>
      </c>
    </row>
    <row r="1007" spans="2:30" x14ac:dyDescent="0.25">
      <c r="B1007" s="9" t="s">
        <v>1005</v>
      </c>
      <c r="C1007" s="23" t="str">
        <f>VLOOKUP(B1007,[2]Municipal!$C$15:$D$60549,2)</f>
        <v>Valle de San Juan</v>
      </c>
      <c r="D1007" s="11">
        <f>VLOOKUP($B1007,'[1]Sin Corporativo'!$Q$6:$AA$1115,2)</f>
        <v>7</v>
      </c>
      <c r="E1007" s="10">
        <f>VLOOKUP($B1007,'[1]Sin Corporativo'!$Q$6:$AA$1115,3)</f>
        <v>7</v>
      </c>
      <c r="F1007" s="10">
        <f>VLOOKUP($B1007,'[1]Sin Corporativo'!$Q$6:$AA$1115,4)</f>
        <v>5</v>
      </c>
      <c r="G1007" s="12">
        <f>VLOOKUP($B1007,'[1]Sin Corporativo'!$Q$6:$AA$1115,5)</f>
        <v>3</v>
      </c>
      <c r="H1007" s="11">
        <f>VLOOKUP($B1007,'[1]Sin Corporativo'!$Q$6:$AA$1115,6)</f>
        <v>2</v>
      </c>
      <c r="I1007" s="10">
        <f>VLOOKUP($B1007,'[1]Sin Corporativo'!$Q$6:$AA$1115,7)</f>
        <v>2</v>
      </c>
      <c r="J1007" s="10">
        <f>VLOOKUP($B1007,'[1]Sin Corporativo'!$Q$6:$AA$1115,8)</f>
        <v>2</v>
      </c>
      <c r="K1007" s="7">
        <f>VLOOKUP($B1007,'[1]Sin Corporativo'!$Q$6:$AA$1115,9)</f>
        <v>1</v>
      </c>
      <c r="L1007" s="11">
        <f>VLOOKUP($B1007,'[1]Sin Corporativo'!$Q$6:$AA$1115,10)</f>
        <v>2</v>
      </c>
      <c r="M1007" s="10">
        <f>VLOOKUP($B1007,'[1]Sin Corporativo'!$Q$6:$AA$1115,11)</f>
        <v>1</v>
      </c>
      <c r="N1007" s="29">
        <f>VLOOKUP($B1007,'[2]pop-2020-2023'!$I$5:$M$1126,2)</f>
        <v>5428</v>
      </c>
      <c r="O1007" s="28">
        <f>VLOOKUP($B1007,'[2]pop-2020-2023'!$I$5:$M$1126,3)</f>
        <v>5456</v>
      </c>
      <c r="P1007" s="28">
        <f>VLOOKUP($B1007,'[2]pop-2020-2023'!$I$5:$M$1126,4)</f>
        <v>5481</v>
      </c>
      <c r="Q1007" s="30">
        <f>VLOOKUP($B1007,'[2]pop-2020-2023'!$I$5:$M$1126,5)</f>
        <v>5505</v>
      </c>
      <c r="R1007" s="29">
        <f>VLOOKUP($B1007,'[3]Hogares total'!$D$5:$L$1126,6)</f>
        <v>2228</v>
      </c>
      <c r="S1007" s="28">
        <f>VLOOKUP($B1007,'[3]Hogares total'!$D$5:$L$1126,7)</f>
        <v>2258</v>
      </c>
      <c r="T1007" s="28">
        <f>VLOOKUP($B1007,'[3]Hogares total'!$D$5:$L$1126,8)</f>
        <v>2287</v>
      </c>
      <c r="U1007" s="30">
        <f>VLOOKUP($B1007,'[3]Hogares total'!$D$5:$L$1126,9)</f>
        <v>2315</v>
      </c>
      <c r="V1007" s="29"/>
      <c r="W1007" s="43">
        <f t="shared" si="111"/>
        <v>1.282991202346041E-3</v>
      </c>
      <c r="X1007" s="43">
        <f t="shared" si="112"/>
        <v>3.6489691662105453E-4</v>
      </c>
      <c r="Y1007" s="47">
        <f t="shared" si="113"/>
        <v>1.8165304268846503E-4</v>
      </c>
      <c r="Z1007" s="29"/>
      <c r="AA1007" s="43">
        <f t="shared" si="114"/>
        <v>3.100088573959256E-3</v>
      </c>
      <c r="AB1007" s="43">
        <f t="shared" si="115"/>
        <v>8.7450808919982512E-4</v>
      </c>
      <c r="AC1007" s="47">
        <f t="shared" si="116"/>
        <v>4.3196544276457883E-4</v>
      </c>
      <c r="AD1007" t="str">
        <f t="shared" si="110"/>
        <v/>
      </c>
    </row>
    <row r="1008" spans="2:30" x14ac:dyDescent="0.25">
      <c r="B1008" s="9" t="s">
        <v>1006</v>
      </c>
      <c r="C1008" s="23" t="str">
        <f>VLOOKUP(B1008,[2]Municipal!$C$15:$D$60549,2)</f>
        <v>Venadillo</v>
      </c>
      <c r="D1008" s="11">
        <f>VLOOKUP($B1008,'[1]Sin Corporativo'!$Q$6:$AA$1115,2)</f>
        <v>176</v>
      </c>
      <c r="E1008" s="10">
        <f>VLOOKUP($B1008,'[1]Sin Corporativo'!$Q$6:$AA$1115,3)</f>
        <v>174</v>
      </c>
      <c r="F1008" s="10">
        <f>VLOOKUP($B1008,'[1]Sin Corporativo'!$Q$6:$AA$1115,4)</f>
        <v>163</v>
      </c>
      <c r="G1008" s="12">
        <f>VLOOKUP($B1008,'[1]Sin Corporativo'!$Q$6:$AA$1115,5)</f>
        <v>143</v>
      </c>
      <c r="H1008" s="11">
        <f>VLOOKUP($B1008,'[1]Sin Corporativo'!$Q$6:$AA$1115,6)</f>
        <v>157</v>
      </c>
      <c r="I1008" s="10">
        <f>VLOOKUP($B1008,'[1]Sin Corporativo'!$Q$6:$AA$1115,7)</f>
        <v>184</v>
      </c>
      <c r="J1008" s="10">
        <f>VLOOKUP($B1008,'[1]Sin Corporativo'!$Q$6:$AA$1115,8)</f>
        <v>170</v>
      </c>
      <c r="K1008" s="7">
        <f>VLOOKUP($B1008,'[1]Sin Corporativo'!$Q$6:$AA$1115,9)</f>
        <v>158</v>
      </c>
      <c r="L1008" s="11">
        <f>VLOOKUP($B1008,'[1]Sin Corporativo'!$Q$6:$AA$1115,10)</f>
        <v>685</v>
      </c>
      <c r="M1008" s="10">
        <f>VLOOKUP($B1008,'[1]Sin Corporativo'!$Q$6:$AA$1115,11)</f>
        <v>703</v>
      </c>
      <c r="N1008" s="29">
        <f>VLOOKUP($B1008,'[2]pop-2020-2023'!$I$5:$M$1126,2)</f>
        <v>13013</v>
      </c>
      <c r="O1008" s="28">
        <f>VLOOKUP($B1008,'[2]pop-2020-2023'!$I$5:$M$1126,3)</f>
        <v>13083</v>
      </c>
      <c r="P1008" s="28">
        <f>VLOOKUP($B1008,'[2]pop-2020-2023'!$I$5:$M$1126,4)</f>
        <v>13137</v>
      </c>
      <c r="Q1008" s="30">
        <f>VLOOKUP($B1008,'[2]pop-2020-2023'!$I$5:$M$1126,5)</f>
        <v>13217</v>
      </c>
      <c r="R1008" s="29">
        <f>VLOOKUP($B1008,'[3]Hogares total'!$D$5:$L$1126,6)</f>
        <v>4275</v>
      </c>
      <c r="S1008" s="28">
        <f>VLOOKUP($B1008,'[3]Hogares total'!$D$5:$L$1126,7)</f>
        <v>4342</v>
      </c>
      <c r="T1008" s="28">
        <f>VLOOKUP($B1008,'[3]Hogares total'!$D$5:$L$1126,8)</f>
        <v>4409</v>
      </c>
      <c r="U1008" s="30">
        <f>VLOOKUP($B1008,'[3]Hogares total'!$D$5:$L$1126,9)</f>
        <v>4482</v>
      </c>
      <c r="V1008" s="29"/>
      <c r="W1008" s="43">
        <f t="shared" si="111"/>
        <v>1.3299701903233204E-2</v>
      </c>
      <c r="X1008" s="43">
        <f t="shared" si="112"/>
        <v>1.4006241912156504E-2</v>
      </c>
      <c r="Y1008" s="47">
        <f t="shared" si="113"/>
        <v>5.3189074676552928E-2</v>
      </c>
      <c r="Z1008" s="29"/>
      <c r="AA1008" s="43">
        <f t="shared" si="114"/>
        <v>4.0073698756333487E-2</v>
      </c>
      <c r="AB1008" s="43">
        <f t="shared" si="115"/>
        <v>4.1732819233386252E-2</v>
      </c>
      <c r="AC1008" s="47">
        <f t="shared" si="116"/>
        <v>0.15684962070504238</v>
      </c>
      <c r="AD1008" t="str">
        <f t="shared" si="110"/>
        <v/>
      </c>
    </row>
    <row r="1009" spans="2:30" x14ac:dyDescent="0.25">
      <c r="B1009" s="9" t="s">
        <v>1007</v>
      </c>
      <c r="C1009" s="23" t="str">
        <f>VLOOKUP(B1009,[2]Municipal!$C$15:$D$60549,2)</f>
        <v>Villahermosa</v>
      </c>
      <c r="D1009" s="11">
        <f>VLOOKUP($B1009,'[1]Sin Corporativo'!$Q$6:$AA$1115,2)</f>
        <v>19</v>
      </c>
      <c r="E1009" s="10">
        <f>VLOOKUP($B1009,'[1]Sin Corporativo'!$Q$6:$AA$1115,3)</f>
        <v>18</v>
      </c>
      <c r="F1009" s="10">
        <f>VLOOKUP($B1009,'[1]Sin Corporativo'!$Q$6:$AA$1115,4)</f>
        <v>17</v>
      </c>
      <c r="G1009" s="12">
        <f>VLOOKUP($B1009,'[1]Sin Corporativo'!$Q$6:$AA$1115,5)</f>
        <v>5</v>
      </c>
      <c r="H1009" s="11">
        <f>VLOOKUP($B1009,'[1]Sin Corporativo'!$Q$6:$AA$1115,6)</f>
        <v>92</v>
      </c>
      <c r="I1009" s="10">
        <f>VLOOKUP($B1009,'[1]Sin Corporativo'!$Q$6:$AA$1115,7)</f>
        <v>1</v>
      </c>
      <c r="J1009" s="10">
        <f>VLOOKUP($B1009,'[1]Sin Corporativo'!$Q$6:$AA$1115,8)</f>
        <v>2</v>
      </c>
      <c r="K1009" s="7">
        <f>VLOOKUP($B1009,'[1]Sin Corporativo'!$Q$6:$AA$1115,9)</f>
        <v>2</v>
      </c>
      <c r="L1009" s="11">
        <f>VLOOKUP($B1009,'[1]Sin Corporativo'!$Q$6:$AA$1115,10)</f>
        <v>2</v>
      </c>
      <c r="M1009" s="10">
        <f>VLOOKUP($B1009,'[1]Sin Corporativo'!$Q$6:$AA$1115,11)</f>
        <v>114</v>
      </c>
      <c r="N1009" s="29">
        <f>VLOOKUP($B1009,'[2]pop-2020-2023'!$I$5:$M$1126,2)</f>
        <v>9527</v>
      </c>
      <c r="O1009" s="28">
        <f>VLOOKUP($B1009,'[2]pop-2020-2023'!$I$5:$M$1126,3)</f>
        <v>9644</v>
      </c>
      <c r="P1009" s="28">
        <f>VLOOKUP($B1009,'[2]pop-2020-2023'!$I$5:$M$1126,4)</f>
        <v>9689</v>
      </c>
      <c r="Q1009" s="30">
        <f>VLOOKUP($B1009,'[2]pop-2020-2023'!$I$5:$M$1126,5)</f>
        <v>9720</v>
      </c>
      <c r="R1009" s="29">
        <f>VLOOKUP($B1009,'[3]Hogares total'!$D$5:$L$1126,6)</f>
        <v>3217</v>
      </c>
      <c r="S1009" s="28">
        <f>VLOOKUP($B1009,'[3]Hogares total'!$D$5:$L$1126,7)</f>
        <v>3264</v>
      </c>
      <c r="T1009" s="28">
        <f>VLOOKUP($B1009,'[3]Hogares total'!$D$5:$L$1126,8)</f>
        <v>3312</v>
      </c>
      <c r="U1009" s="30">
        <f>VLOOKUP($B1009,'[3]Hogares total'!$D$5:$L$1126,9)</f>
        <v>3361</v>
      </c>
      <c r="V1009" s="29"/>
      <c r="W1009" s="43">
        <f t="shared" si="111"/>
        <v>1.8664454583160513E-3</v>
      </c>
      <c r="X1009" s="43">
        <f t="shared" si="112"/>
        <v>1.0320982557539478E-4</v>
      </c>
      <c r="Y1009" s="47">
        <f t="shared" si="113"/>
        <v>1.1728395061728396E-2</v>
      </c>
      <c r="Z1009" s="29"/>
      <c r="AA1009" s="43">
        <f t="shared" si="114"/>
        <v>5.5147058823529415E-3</v>
      </c>
      <c r="AB1009" s="43">
        <f t="shared" si="115"/>
        <v>3.0193236714975844E-4</v>
      </c>
      <c r="AC1009" s="47">
        <f t="shared" si="116"/>
        <v>3.3918476643855992E-2</v>
      </c>
      <c r="AD1009" t="str">
        <f t="shared" si="110"/>
        <v/>
      </c>
    </row>
    <row r="1010" spans="2:30" x14ac:dyDescent="0.25">
      <c r="B1010" s="9" t="s">
        <v>1008</v>
      </c>
      <c r="C1010" s="23" t="str">
        <f>VLOOKUP(B1010,[2]Municipal!$C$15:$D$60549,2)</f>
        <v>Villarrica</v>
      </c>
      <c r="D1010" s="11">
        <f>VLOOKUP($B1010,'[1]Sin Corporativo'!$Q$6:$AA$1115,2)</f>
        <v>73</v>
      </c>
      <c r="E1010" s="10">
        <f>VLOOKUP($B1010,'[1]Sin Corporativo'!$Q$6:$AA$1115,3)</f>
        <v>93</v>
      </c>
      <c r="F1010" s="10">
        <f>VLOOKUP($B1010,'[1]Sin Corporativo'!$Q$6:$AA$1115,4)</f>
        <v>105</v>
      </c>
      <c r="G1010" s="12">
        <f>VLOOKUP($B1010,'[1]Sin Corporativo'!$Q$6:$AA$1115,5)</f>
        <v>102</v>
      </c>
      <c r="H1010" s="11">
        <f>VLOOKUP($B1010,'[1]Sin Corporativo'!$Q$6:$AA$1115,6)</f>
        <v>3</v>
      </c>
      <c r="I1010" s="10">
        <f>VLOOKUP($B1010,'[1]Sin Corporativo'!$Q$6:$AA$1115,7)</f>
        <v>2</v>
      </c>
      <c r="J1010" s="10">
        <f>VLOOKUP($B1010,'[1]Sin Corporativo'!$Q$6:$AA$1115,8)</f>
        <v>1</v>
      </c>
      <c r="K1010" s="7">
        <f>VLOOKUP($B1010,'[1]Sin Corporativo'!$Q$6:$AA$1115,9)</f>
        <v>2</v>
      </c>
      <c r="L1010" s="11">
        <f>VLOOKUP($B1010,'[1]Sin Corporativo'!$Q$6:$AA$1115,10)</f>
        <v>2</v>
      </c>
      <c r="M1010" s="10">
        <f>VLOOKUP($B1010,'[1]Sin Corporativo'!$Q$6:$AA$1115,11)</f>
        <v>1</v>
      </c>
      <c r="N1010" s="29">
        <f>VLOOKUP($B1010,'[2]pop-2020-2023'!$I$5:$M$1126,2)</f>
        <v>5156</v>
      </c>
      <c r="O1010" s="28">
        <f>VLOOKUP($B1010,'[2]pop-2020-2023'!$I$5:$M$1126,3)</f>
        <v>5128</v>
      </c>
      <c r="P1010" s="28">
        <f>VLOOKUP($B1010,'[2]pop-2020-2023'!$I$5:$M$1126,4)</f>
        <v>5172</v>
      </c>
      <c r="Q1010" s="30">
        <f>VLOOKUP($B1010,'[2]pop-2020-2023'!$I$5:$M$1126,5)</f>
        <v>5192</v>
      </c>
      <c r="R1010" s="29">
        <f>VLOOKUP($B1010,'[3]Hogares total'!$D$5:$L$1126,6)</f>
        <v>1902</v>
      </c>
      <c r="S1010" s="28">
        <f>VLOOKUP($B1010,'[3]Hogares total'!$D$5:$L$1126,7)</f>
        <v>1927</v>
      </c>
      <c r="T1010" s="28">
        <f>VLOOKUP($B1010,'[3]Hogares total'!$D$5:$L$1126,8)</f>
        <v>1953</v>
      </c>
      <c r="U1010" s="30">
        <f>VLOOKUP($B1010,'[3]Hogares total'!$D$5:$L$1126,9)</f>
        <v>1982</v>
      </c>
      <c r="V1010" s="29"/>
      <c r="W1010" s="43">
        <f t="shared" si="111"/>
        <v>1.813572542901716E-2</v>
      </c>
      <c r="X1010" s="43">
        <f t="shared" si="112"/>
        <v>3.8669760247486468E-4</v>
      </c>
      <c r="Y1010" s="47">
        <f t="shared" si="113"/>
        <v>1.926040061633282E-4</v>
      </c>
      <c r="Z1010" s="29"/>
      <c r="AA1010" s="43">
        <f t="shared" si="114"/>
        <v>4.8261546445251685E-2</v>
      </c>
      <c r="AB1010" s="43">
        <f t="shared" si="115"/>
        <v>1.0240655401945725E-3</v>
      </c>
      <c r="AC1010" s="47">
        <f t="shared" si="116"/>
        <v>5.0454086781029264E-4</v>
      </c>
      <c r="AD1010" t="str">
        <f t="shared" si="110"/>
        <v/>
      </c>
    </row>
    <row r="1011" spans="2:30" x14ac:dyDescent="0.25">
      <c r="B1011" s="9" t="s">
        <v>1009</v>
      </c>
      <c r="C1011" s="23" t="str">
        <f>VLOOKUP(B1011,[2]Municipal!$C$15:$D$60549,2)</f>
        <v>Cali</v>
      </c>
      <c r="D1011" s="11">
        <f>VLOOKUP($B1011,'[1]Sin Corporativo'!$Q$6:$AA$1115,2)</f>
        <v>504023</v>
      </c>
      <c r="E1011" s="10">
        <f>VLOOKUP($B1011,'[1]Sin Corporativo'!$Q$6:$AA$1115,3)</f>
        <v>504114</v>
      </c>
      <c r="F1011" s="10">
        <f>VLOOKUP($B1011,'[1]Sin Corporativo'!$Q$6:$AA$1115,4)</f>
        <v>509039</v>
      </c>
      <c r="G1011" s="12">
        <f>VLOOKUP($B1011,'[1]Sin Corporativo'!$Q$6:$AA$1115,5)</f>
        <v>517921</v>
      </c>
      <c r="H1011" s="11">
        <f>VLOOKUP($B1011,'[1]Sin Corporativo'!$Q$6:$AA$1115,6)</f>
        <v>525312</v>
      </c>
      <c r="I1011" s="10">
        <f>VLOOKUP($B1011,'[1]Sin Corporativo'!$Q$6:$AA$1115,7)</f>
        <v>524177</v>
      </c>
      <c r="J1011" s="10">
        <f>VLOOKUP($B1011,'[1]Sin Corporativo'!$Q$6:$AA$1115,8)</f>
        <v>526115</v>
      </c>
      <c r="K1011" s="7">
        <f>VLOOKUP($B1011,'[1]Sin Corporativo'!$Q$6:$AA$1115,9)</f>
        <v>528742</v>
      </c>
      <c r="L1011" s="11">
        <f>VLOOKUP($B1011,'[1]Sin Corporativo'!$Q$6:$AA$1115,10)</f>
        <v>530789</v>
      </c>
      <c r="M1011" s="10">
        <f>VLOOKUP($B1011,'[1]Sin Corporativo'!$Q$6:$AA$1115,11)</f>
        <v>436868</v>
      </c>
      <c r="N1011" s="29">
        <f>VLOOKUP($B1011,'[2]pop-2020-2023'!$I$5:$M$1126,2)</f>
        <v>2264427</v>
      </c>
      <c r="O1011" s="28">
        <f>VLOOKUP($B1011,'[2]pop-2020-2023'!$I$5:$M$1126,3)</f>
        <v>2271293</v>
      </c>
      <c r="P1011" s="28">
        <f>VLOOKUP($B1011,'[2]pop-2020-2023'!$I$5:$M$1126,4)</f>
        <v>2276124</v>
      </c>
      <c r="Q1011" s="30">
        <f>VLOOKUP($B1011,'[2]pop-2020-2023'!$I$5:$M$1126,5)</f>
        <v>2280522</v>
      </c>
      <c r="R1011" s="29">
        <f>VLOOKUP($B1011,'[3]Hogares total'!$D$5:$L$1126,6)</f>
        <v>734849</v>
      </c>
      <c r="S1011" s="28">
        <f>VLOOKUP($B1011,'[3]Hogares total'!$D$5:$L$1126,7)</f>
        <v>749666</v>
      </c>
      <c r="T1011" s="28">
        <f>VLOOKUP($B1011,'[3]Hogares total'!$D$5:$L$1126,8)</f>
        <v>765890</v>
      </c>
      <c r="U1011" s="30">
        <f>VLOOKUP($B1011,'[3]Hogares total'!$D$5:$L$1126,9)</f>
        <v>782359</v>
      </c>
      <c r="V1011" s="29"/>
      <c r="W1011" s="43">
        <f t="shared" si="111"/>
        <v>0.22195022835010719</v>
      </c>
      <c r="X1011" s="43">
        <f t="shared" si="112"/>
        <v>0.23029369225929694</v>
      </c>
      <c r="Y1011" s="47">
        <f t="shared" si="113"/>
        <v>0.19156491364696329</v>
      </c>
      <c r="Z1011" s="29"/>
      <c r="AA1011" s="43">
        <f t="shared" si="114"/>
        <v>0.67245146505243669</v>
      </c>
      <c r="AB1011" s="43">
        <f t="shared" si="115"/>
        <v>0.68440245988327308</v>
      </c>
      <c r="AC1011" s="47">
        <f t="shared" si="116"/>
        <v>0.55839838232831729</v>
      </c>
      <c r="AD1011" t="str">
        <f t="shared" si="110"/>
        <v/>
      </c>
    </row>
    <row r="1012" spans="2:30" x14ac:dyDescent="0.25">
      <c r="B1012" s="9" t="s">
        <v>1010</v>
      </c>
      <c r="C1012" s="23" t="str">
        <f>VLOOKUP(B1012,[2]Municipal!$C$15:$D$60549,2)</f>
        <v>Alcalá</v>
      </c>
      <c r="D1012" s="11">
        <f>VLOOKUP($B1012,'[1]Sin Corporativo'!$Q$6:$AA$1115,2)</f>
        <v>605</v>
      </c>
      <c r="E1012" s="10">
        <f>VLOOKUP($B1012,'[1]Sin Corporativo'!$Q$6:$AA$1115,3)</f>
        <v>545</v>
      </c>
      <c r="F1012" s="10">
        <f>VLOOKUP($B1012,'[1]Sin Corporativo'!$Q$6:$AA$1115,4)</f>
        <v>1209</v>
      </c>
      <c r="G1012" s="12">
        <f>VLOOKUP($B1012,'[1]Sin Corporativo'!$Q$6:$AA$1115,5)</f>
        <v>1198</v>
      </c>
      <c r="H1012" s="11">
        <f>VLOOKUP($B1012,'[1]Sin Corporativo'!$Q$6:$AA$1115,6)</f>
        <v>1354</v>
      </c>
      <c r="I1012" s="10">
        <f>VLOOKUP($B1012,'[1]Sin Corporativo'!$Q$6:$AA$1115,7)</f>
        <v>1330</v>
      </c>
      <c r="J1012" s="10">
        <f>VLOOKUP($B1012,'[1]Sin Corporativo'!$Q$6:$AA$1115,8)</f>
        <v>1338</v>
      </c>
      <c r="K1012" s="7">
        <f>VLOOKUP($B1012,'[1]Sin Corporativo'!$Q$6:$AA$1115,9)</f>
        <v>1336</v>
      </c>
      <c r="L1012" s="11">
        <f>VLOOKUP($B1012,'[1]Sin Corporativo'!$Q$6:$AA$1115,10)</f>
        <v>1276</v>
      </c>
      <c r="M1012" s="10">
        <f>VLOOKUP($B1012,'[1]Sin Corporativo'!$Q$6:$AA$1115,11)</f>
        <v>1335</v>
      </c>
      <c r="N1012" s="29">
        <f>VLOOKUP($B1012,'[2]pop-2020-2023'!$I$5:$M$1126,2)</f>
        <v>14535</v>
      </c>
      <c r="O1012" s="28">
        <f>VLOOKUP($B1012,'[2]pop-2020-2023'!$I$5:$M$1126,3)</f>
        <v>14709</v>
      </c>
      <c r="P1012" s="28">
        <f>VLOOKUP($B1012,'[2]pop-2020-2023'!$I$5:$M$1126,4)</f>
        <v>14772</v>
      </c>
      <c r="Q1012" s="30">
        <f>VLOOKUP($B1012,'[2]pop-2020-2023'!$I$5:$M$1126,5)</f>
        <v>14825</v>
      </c>
      <c r="R1012" s="29">
        <f>VLOOKUP($B1012,'[3]Hogares total'!$D$5:$L$1126,6)</f>
        <v>4812</v>
      </c>
      <c r="S1012" s="28">
        <f>VLOOKUP($B1012,'[3]Hogares total'!$D$5:$L$1126,7)</f>
        <v>4912</v>
      </c>
      <c r="T1012" s="28">
        <f>VLOOKUP($B1012,'[3]Hogares total'!$D$5:$L$1126,8)</f>
        <v>5021</v>
      </c>
      <c r="U1012" s="30">
        <f>VLOOKUP($B1012,'[3]Hogares total'!$D$5:$L$1126,9)</f>
        <v>5130</v>
      </c>
      <c r="V1012" s="29"/>
      <c r="W1012" s="43">
        <f t="shared" si="111"/>
        <v>3.7052144945271599E-2</v>
      </c>
      <c r="X1012" s="43">
        <f t="shared" si="112"/>
        <v>9.0035201733008399E-2</v>
      </c>
      <c r="Y1012" s="47">
        <f t="shared" si="113"/>
        <v>9.0050590219224277E-2</v>
      </c>
      <c r="Z1012" s="29"/>
      <c r="AA1012" s="43">
        <f t="shared" si="114"/>
        <v>0.11095276872964169</v>
      </c>
      <c r="AB1012" s="43">
        <f t="shared" si="115"/>
        <v>0.26488747261501694</v>
      </c>
      <c r="AC1012" s="47">
        <f t="shared" si="116"/>
        <v>0.26023391812865498</v>
      </c>
      <c r="AD1012" t="str">
        <f t="shared" si="110"/>
        <v/>
      </c>
    </row>
    <row r="1013" spans="2:30" x14ac:dyDescent="0.25">
      <c r="B1013" s="9" t="s">
        <v>1011</v>
      </c>
      <c r="C1013" s="23" t="str">
        <f>VLOOKUP(B1013,[2]Municipal!$C$15:$D$60549,2)</f>
        <v>Andalucía</v>
      </c>
      <c r="D1013" s="11">
        <f>VLOOKUP($B1013,'[1]Sin Corporativo'!$Q$6:$AA$1115,2)</f>
        <v>2374</v>
      </c>
      <c r="E1013" s="10">
        <f>VLOOKUP($B1013,'[1]Sin Corporativo'!$Q$6:$AA$1115,3)</f>
        <v>2223</v>
      </c>
      <c r="F1013" s="10">
        <f>VLOOKUP($B1013,'[1]Sin Corporativo'!$Q$6:$AA$1115,4)</f>
        <v>2129</v>
      </c>
      <c r="G1013" s="12">
        <f>VLOOKUP($B1013,'[1]Sin Corporativo'!$Q$6:$AA$1115,5)</f>
        <v>2075</v>
      </c>
      <c r="H1013" s="11">
        <f>VLOOKUP($B1013,'[1]Sin Corporativo'!$Q$6:$AA$1115,6)</f>
        <v>1927</v>
      </c>
      <c r="I1013" s="10">
        <f>VLOOKUP($B1013,'[1]Sin Corporativo'!$Q$6:$AA$1115,7)</f>
        <v>1668</v>
      </c>
      <c r="J1013" s="10">
        <f>VLOOKUP($B1013,'[1]Sin Corporativo'!$Q$6:$AA$1115,8)</f>
        <v>1878</v>
      </c>
      <c r="K1013" s="7">
        <f>VLOOKUP($B1013,'[1]Sin Corporativo'!$Q$6:$AA$1115,9)</f>
        <v>1704</v>
      </c>
      <c r="L1013" s="11">
        <f>VLOOKUP($B1013,'[1]Sin Corporativo'!$Q$6:$AA$1115,10)</f>
        <v>1669</v>
      </c>
      <c r="M1013" s="10">
        <f>VLOOKUP($B1013,'[1]Sin Corporativo'!$Q$6:$AA$1115,11)</f>
        <v>1613</v>
      </c>
      <c r="N1013" s="29">
        <f>VLOOKUP($B1013,'[2]pop-2020-2023'!$I$5:$M$1126,2)</f>
        <v>22786</v>
      </c>
      <c r="O1013" s="28">
        <f>VLOOKUP($B1013,'[2]pop-2020-2023'!$I$5:$M$1126,3)</f>
        <v>22875</v>
      </c>
      <c r="P1013" s="28">
        <f>VLOOKUP($B1013,'[2]pop-2020-2023'!$I$5:$M$1126,4)</f>
        <v>22917</v>
      </c>
      <c r="Q1013" s="30">
        <f>VLOOKUP($B1013,'[2]pop-2020-2023'!$I$5:$M$1126,5)</f>
        <v>22990</v>
      </c>
      <c r="R1013" s="29">
        <f>VLOOKUP($B1013,'[3]Hogares total'!$D$5:$L$1126,6)</f>
        <v>8484</v>
      </c>
      <c r="S1013" s="28">
        <f>VLOOKUP($B1013,'[3]Hogares total'!$D$5:$L$1126,7)</f>
        <v>8659</v>
      </c>
      <c r="T1013" s="28">
        <f>VLOOKUP($B1013,'[3]Hogares total'!$D$5:$L$1126,8)</f>
        <v>8847</v>
      </c>
      <c r="U1013" s="30">
        <f>VLOOKUP($B1013,'[3]Hogares total'!$D$5:$L$1126,9)</f>
        <v>9034</v>
      </c>
      <c r="V1013" s="29"/>
      <c r="W1013" s="43">
        <f t="shared" si="111"/>
        <v>9.7180327868852459E-2</v>
      </c>
      <c r="X1013" s="43">
        <f t="shared" si="112"/>
        <v>7.2784395863332893E-2</v>
      </c>
      <c r="Y1013" s="47">
        <f t="shared" si="113"/>
        <v>7.0160939538929976E-2</v>
      </c>
      <c r="Z1013" s="29"/>
      <c r="AA1013" s="43">
        <f t="shared" si="114"/>
        <v>0.25672710474650651</v>
      </c>
      <c r="AB1013" s="43">
        <f t="shared" si="115"/>
        <v>0.18853848762292302</v>
      </c>
      <c r="AC1013" s="47">
        <f t="shared" si="116"/>
        <v>0.17854770865618774</v>
      </c>
      <c r="AD1013" t="str">
        <f t="shared" si="110"/>
        <v/>
      </c>
    </row>
    <row r="1014" spans="2:30" x14ac:dyDescent="0.25">
      <c r="B1014" s="9" t="s">
        <v>1012</v>
      </c>
      <c r="C1014" s="23" t="str">
        <f>VLOOKUP(B1014,[2]Municipal!$C$15:$D$60549,2)</f>
        <v>Ansermanuevo</v>
      </c>
      <c r="D1014" s="11">
        <f>VLOOKUP($B1014,'[1]Sin Corporativo'!$Q$6:$AA$1115,2)</f>
        <v>1506</v>
      </c>
      <c r="E1014" s="10">
        <f>VLOOKUP($B1014,'[1]Sin Corporativo'!$Q$6:$AA$1115,3)</f>
        <v>1463</v>
      </c>
      <c r="F1014" s="10">
        <f>VLOOKUP($B1014,'[1]Sin Corporativo'!$Q$6:$AA$1115,4)</f>
        <v>1688</v>
      </c>
      <c r="G1014" s="12">
        <f>VLOOKUP($B1014,'[1]Sin Corporativo'!$Q$6:$AA$1115,5)</f>
        <v>1746</v>
      </c>
      <c r="H1014" s="11">
        <f>VLOOKUP($B1014,'[1]Sin Corporativo'!$Q$6:$AA$1115,6)</f>
        <v>1706</v>
      </c>
      <c r="I1014" s="10">
        <f>VLOOKUP($B1014,'[1]Sin Corporativo'!$Q$6:$AA$1115,7)</f>
        <v>1786</v>
      </c>
      <c r="J1014" s="10">
        <f>VLOOKUP($B1014,'[1]Sin Corporativo'!$Q$6:$AA$1115,8)</f>
        <v>1738</v>
      </c>
      <c r="K1014" s="7">
        <f>VLOOKUP($B1014,'[1]Sin Corporativo'!$Q$6:$AA$1115,9)</f>
        <v>1251</v>
      </c>
      <c r="L1014" s="11">
        <f>VLOOKUP($B1014,'[1]Sin Corporativo'!$Q$6:$AA$1115,10)</f>
        <v>1671</v>
      </c>
      <c r="M1014" s="10">
        <f>VLOOKUP($B1014,'[1]Sin Corporativo'!$Q$6:$AA$1115,11)</f>
        <v>1676</v>
      </c>
      <c r="N1014" s="29">
        <f>VLOOKUP($B1014,'[2]pop-2020-2023'!$I$5:$M$1126,2)</f>
        <v>17967</v>
      </c>
      <c r="O1014" s="28">
        <f>VLOOKUP($B1014,'[2]pop-2020-2023'!$I$5:$M$1126,3)</f>
        <v>18138</v>
      </c>
      <c r="P1014" s="28">
        <f>VLOOKUP($B1014,'[2]pop-2020-2023'!$I$5:$M$1126,4)</f>
        <v>18207</v>
      </c>
      <c r="Q1014" s="30">
        <f>VLOOKUP($B1014,'[2]pop-2020-2023'!$I$5:$M$1126,5)</f>
        <v>18270</v>
      </c>
      <c r="R1014" s="29">
        <f>VLOOKUP($B1014,'[3]Hogares total'!$D$5:$L$1126,6)</f>
        <v>6107</v>
      </c>
      <c r="S1014" s="28">
        <f>VLOOKUP($B1014,'[3]Hogares total'!$D$5:$L$1126,7)</f>
        <v>6232</v>
      </c>
      <c r="T1014" s="28">
        <f>VLOOKUP($B1014,'[3]Hogares total'!$D$5:$L$1126,8)</f>
        <v>6365</v>
      </c>
      <c r="U1014" s="30">
        <f>VLOOKUP($B1014,'[3]Hogares total'!$D$5:$L$1126,9)</f>
        <v>6501</v>
      </c>
      <c r="V1014" s="29"/>
      <c r="W1014" s="43">
        <f t="shared" si="111"/>
        <v>8.0659389127797992E-2</v>
      </c>
      <c r="X1014" s="43">
        <f t="shared" si="112"/>
        <v>9.8094139616630965E-2</v>
      </c>
      <c r="Y1014" s="47">
        <f t="shared" si="113"/>
        <v>9.1735084838533112E-2</v>
      </c>
      <c r="Z1014" s="29"/>
      <c r="AA1014" s="43">
        <f t="shared" si="114"/>
        <v>0.2347560975609756</v>
      </c>
      <c r="AB1014" s="43">
        <f t="shared" si="115"/>
        <v>0.28059701492537314</v>
      </c>
      <c r="AC1014" s="47">
        <f t="shared" si="116"/>
        <v>0.25780649130902938</v>
      </c>
      <c r="AD1014" t="str">
        <f t="shared" si="110"/>
        <v/>
      </c>
    </row>
    <row r="1015" spans="2:30" x14ac:dyDescent="0.25">
      <c r="B1015" s="9" t="s">
        <v>1013</v>
      </c>
      <c r="C1015" s="23" t="str">
        <f>VLOOKUP(B1015,[2]Municipal!$C$15:$D$60549,2)</f>
        <v>Argelia</v>
      </c>
      <c r="D1015" s="11">
        <f>VLOOKUP($B1015,'[1]Sin Corporativo'!$Q$6:$AA$1115,2)</f>
        <v>73</v>
      </c>
      <c r="E1015" s="10">
        <f>VLOOKUP($B1015,'[1]Sin Corporativo'!$Q$6:$AA$1115,3)</f>
        <v>224</v>
      </c>
      <c r="F1015" s="10">
        <f>VLOOKUP($B1015,'[1]Sin Corporativo'!$Q$6:$AA$1115,4)</f>
        <v>217</v>
      </c>
      <c r="G1015" s="12">
        <f>VLOOKUP($B1015,'[1]Sin Corporativo'!$Q$6:$AA$1115,5)</f>
        <v>197</v>
      </c>
      <c r="H1015" s="11">
        <f>VLOOKUP($B1015,'[1]Sin Corporativo'!$Q$6:$AA$1115,6)</f>
        <v>220</v>
      </c>
      <c r="I1015" s="10">
        <f>VLOOKUP($B1015,'[1]Sin Corporativo'!$Q$6:$AA$1115,7)</f>
        <v>196</v>
      </c>
      <c r="J1015" s="10">
        <f>VLOOKUP($B1015,'[1]Sin Corporativo'!$Q$6:$AA$1115,8)</f>
        <v>186</v>
      </c>
      <c r="K1015" s="7">
        <f>VLOOKUP($B1015,'[1]Sin Corporativo'!$Q$6:$AA$1115,9)</f>
        <v>164</v>
      </c>
      <c r="L1015" s="11">
        <f>VLOOKUP($B1015,'[1]Sin Corporativo'!$Q$6:$AA$1115,10)</f>
        <v>180</v>
      </c>
      <c r="M1015" s="10">
        <f>VLOOKUP($B1015,'[1]Sin Corporativo'!$Q$6:$AA$1115,11)</f>
        <v>163</v>
      </c>
      <c r="N1015" s="29">
        <f>VLOOKUP($B1015,'[2]pop-2020-2023'!$I$5:$M$1126,2)</f>
        <v>5486</v>
      </c>
      <c r="O1015" s="28">
        <f>VLOOKUP($B1015,'[2]pop-2020-2023'!$I$5:$M$1126,3)</f>
        <v>5484</v>
      </c>
      <c r="P1015" s="28">
        <f>VLOOKUP($B1015,'[2]pop-2020-2023'!$I$5:$M$1126,4)</f>
        <v>5526</v>
      </c>
      <c r="Q1015" s="30">
        <f>VLOOKUP($B1015,'[2]pop-2020-2023'!$I$5:$M$1126,5)</f>
        <v>5533</v>
      </c>
      <c r="R1015" s="29">
        <f>VLOOKUP($B1015,'[3]Hogares total'!$D$5:$L$1126,6)</f>
        <v>1754</v>
      </c>
      <c r="S1015" s="28">
        <f>VLOOKUP($B1015,'[3]Hogares total'!$D$5:$L$1126,7)</f>
        <v>1792</v>
      </c>
      <c r="T1015" s="28">
        <f>VLOOKUP($B1015,'[3]Hogares total'!$D$5:$L$1126,8)</f>
        <v>1832</v>
      </c>
      <c r="U1015" s="30">
        <f>VLOOKUP($B1015,'[3]Hogares total'!$D$5:$L$1126,9)</f>
        <v>1874</v>
      </c>
      <c r="V1015" s="29"/>
      <c r="W1015" s="43">
        <f t="shared" si="111"/>
        <v>4.0846097738876735E-2</v>
      </c>
      <c r="X1015" s="43">
        <f t="shared" si="112"/>
        <v>3.5468693449149477E-2</v>
      </c>
      <c r="Y1015" s="47">
        <f t="shared" si="113"/>
        <v>2.9459606000361467E-2</v>
      </c>
      <c r="Z1015" s="29"/>
      <c r="AA1015" s="43">
        <f t="shared" si="114"/>
        <v>0.125</v>
      </c>
      <c r="AB1015" s="43">
        <f t="shared" si="115"/>
        <v>0.10698689956331878</v>
      </c>
      <c r="AC1015" s="47">
        <f t="shared" si="116"/>
        <v>8.6979722518676625E-2</v>
      </c>
      <c r="AD1015" t="str">
        <f t="shared" si="110"/>
        <v/>
      </c>
    </row>
    <row r="1016" spans="2:30" x14ac:dyDescent="0.25">
      <c r="B1016" s="9" t="s">
        <v>1014</v>
      </c>
      <c r="C1016" s="23" t="str">
        <f>VLOOKUP(B1016,[2]Municipal!$C$15:$D$60549,2)</f>
        <v>Bolívar</v>
      </c>
      <c r="D1016" s="11">
        <f>VLOOKUP($B1016,'[1]Sin Corporativo'!$Q$6:$AA$1115,2)</f>
        <v>623</v>
      </c>
      <c r="E1016" s="10">
        <f>VLOOKUP($B1016,'[1]Sin Corporativo'!$Q$6:$AA$1115,3)</f>
        <v>718</v>
      </c>
      <c r="F1016" s="10">
        <f>VLOOKUP($B1016,'[1]Sin Corporativo'!$Q$6:$AA$1115,4)</f>
        <v>701</v>
      </c>
      <c r="G1016" s="12">
        <f>VLOOKUP($B1016,'[1]Sin Corporativo'!$Q$6:$AA$1115,5)</f>
        <v>637</v>
      </c>
      <c r="H1016" s="11">
        <f>VLOOKUP($B1016,'[1]Sin Corporativo'!$Q$6:$AA$1115,6)</f>
        <v>707</v>
      </c>
      <c r="I1016" s="10">
        <f>VLOOKUP($B1016,'[1]Sin Corporativo'!$Q$6:$AA$1115,7)</f>
        <v>435</v>
      </c>
      <c r="J1016" s="10">
        <f>VLOOKUP($B1016,'[1]Sin Corporativo'!$Q$6:$AA$1115,8)</f>
        <v>569</v>
      </c>
      <c r="K1016" s="7">
        <f>VLOOKUP($B1016,'[1]Sin Corporativo'!$Q$6:$AA$1115,9)</f>
        <v>452</v>
      </c>
      <c r="L1016" s="11">
        <f>VLOOKUP($B1016,'[1]Sin Corporativo'!$Q$6:$AA$1115,10)</f>
        <v>504</v>
      </c>
      <c r="M1016" s="10">
        <f>VLOOKUP($B1016,'[1]Sin Corporativo'!$Q$6:$AA$1115,11)</f>
        <v>525</v>
      </c>
      <c r="N1016" s="29">
        <f>VLOOKUP($B1016,'[2]pop-2020-2023'!$I$5:$M$1126,2)</f>
        <v>16277</v>
      </c>
      <c r="O1016" s="28">
        <f>VLOOKUP($B1016,'[2]pop-2020-2023'!$I$5:$M$1126,3)</f>
        <v>16337</v>
      </c>
      <c r="P1016" s="28">
        <f>VLOOKUP($B1016,'[2]pop-2020-2023'!$I$5:$M$1126,4)</f>
        <v>16383</v>
      </c>
      <c r="Q1016" s="30">
        <f>VLOOKUP($B1016,'[2]pop-2020-2023'!$I$5:$M$1126,5)</f>
        <v>16412</v>
      </c>
      <c r="R1016" s="29">
        <f>VLOOKUP($B1016,'[3]Hogares total'!$D$5:$L$1126,6)</f>
        <v>5179</v>
      </c>
      <c r="S1016" s="28">
        <f>VLOOKUP($B1016,'[3]Hogares total'!$D$5:$L$1126,7)</f>
        <v>5290</v>
      </c>
      <c r="T1016" s="28">
        <f>VLOOKUP($B1016,'[3]Hogares total'!$D$5:$L$1126,8)</f>
        <v>5415</v>
      </c>
      <c r="U1016" s="30">
        <f>VLOOKUP($B1016,'[3]Hogares total'!$D$5:$L$1126,9)</f>
        <v>5543</v>
      </c>
      <c r="V1016" s="29"/>
      <c r="W1016" s="43">
        <f t="shared" si="111"/>
        <v>4.3949317500153025E-2</v>
      </c>
      <c r="X1016" s="43">
        <f t="shared" si="112"/>
        <v>2.6551913568943417E-2</v>
      </c>
      <c r="Y1016" s="47">
        <f t="shared" si="113"/>
        <v>3.1988788691201558E-2</v>
      </c>
      <c r="Z1016" s="29"/>
      <c r="AA1016" s="43">
        <f t="shared" si="114"/>
        <v>0.13572778827977316</v>
      </c>
      <c r="AB1016" s="43">
        <f t="shared" si="115"/>
        <v>8.0332409972299165E-2</v>
      </c>
      <c r="AC1016" s="47">
        <f t="shared" si="116"/>
        <v>9.4714053761500994E-2</v>
      </c>
      <c r="AD1016" t="str">
        <f t="shared" si="110"/>
        <v/>
      </c>
    </row>
    <row r="1017" spans="2:30" x14ac:dyDescent="0.25">
      <c r="B1017" s="9" t="s">
        <v>1015</v>
      </c>
      <c r="C1017" s="23" t="str">
        <f>VLOOKUP(B1017,[2]Municipal!$C$15:$D$60549,2)</f>
        <v>Buenaventura</v>
      </c>
      <c r="D1017" s="11">
        <f>VLOOKUP($B1017,'[1]Sin Corporativo'!$Q$6:$AA$1115,2)</f>
        <v>27757</v>
      </c>
      <c r="E1017" s="10">
        <f>VLOOKUP($B1017,'[1]Sin Corporativo'!$Q$6:$AA$1115,3)</f>
        <v>27612</v>
      </c>
      <c r="F1017" s="10">
        <f>VLOOKUP($B1017,'[1]Sin Corporativo'!$Q$6:$AA$1115,4)</f>
        <v>26970</v>
      </c>
      <c r="G1017" s="12">
        <f>VLOOKUP($B1017,'[1]Sin Corporativo'!$Q$6:$AA$1115,5)</f>
        <v>25488</v>
      </c>
      <c r="H1017" s="11">
        <f>VLOOKUP($B1017,'[1]Sin Corporativo'!$Q$6:$AA$1115,6)</f>
        <v>25294</v>
      </c>
      <c r="I1017" s="10">
        <f>VLOOKUP($B1017,'[1]Sin Corporativo'!$Q$6:$AA$1115,7)</f>
        <v>8956</v>
      </c>
      <c r="J1017" s="10">
        <f>VLOOKUP($B1017,'[1]Sin Corporativo'!$Q$6:$AA$1115,8)</f>
        <v>23056</v>
      </c>
      <c r="K1017" s="7">
        <f>VLOOKUP($B1017,'[1]Sin Corporativo'!$Q$6:$AA$1115,9)</f>
        <v>23016</v>
      </c>
      <c r="L1017" s="11">
        <f>VLOOKUP($B1017,'[1]Sin Corporativo'!$Q$6:$AA$1115,10)</f>
        <v>22189</v>
      </c>
      <c r="M1017" s="10">
        <f>VLOOKUP($B1017,'[1]Sin Corporativo'!$Q$6:$AA$1115,11)</f>
        <v>20924</v>
      </c>
      <c r="N1017" s="29">
        <f>VLOOKUP($B1017,'[2]pop-2020-2023'!$I$5:$M$1126,2)</f>
        <v>317881</v>
      </c>
      <c r="O1017" s="28">
        <f>VLOOKUP($B1017,'[2]pop-2020-2023'!$I$5:$M$1126,3)</f>
        <v>321316</v>
      </c>
      <c r="P1017" s="28">
        <f>VLOOKUP($B1017,'[2]pop-2020-2023'!$I$5:$M$1126,4)</f>
        <v>322311</v>
      </c>
      <c r="Q1017" s="30">
        <f>VLOOKUP($B1017,'[2]pop-2020-2023'!$I$5:$M$1126,5)</f>
        <v>323360</v>
      </c>
      <c r="R1017" s="29">
        <f>VLOOKUP($B1017,'[3]Hogares total'!$D$5:$L$1126,6)</f>
        <v>87155</v>
      </c>
      <c r="S1017" s="28">
        <f>VLOOKUP($B1017,'[3]Hogares total'!$D$5:$L$1126,7)</f>
        <v>88924</v>
      </c>
      <c r="T1017" s="28">
        <f>VLOOKUP($B1017,'[3]Hogares total'!$D$5:$L$1126,8)</f>
        <v>90878</v>
      </c>
      <c r="U1017" s="30">
        <f>VLOOKUP($B1017,'[3]Hogares total'!$D$5:$L$1126,9)</f>
        <v>92866</v>
      </c>
      <c r="V1017" s="29"/>
      <c r="W1017" s="43">
        <f t="shared" si="111"/>
        <v>8.5934096030076318E-2</v>
      </c>
      <c r="X1017" s="43">
        <f t="shared" si="112"/>
        <v>2.7786827008696568E-2</v>
      </c>
      <c r="Y1017" s="47">
        <f t="shared" si="113"/>
        <v>6.4708065314200897E-2</v>
      </c>
      <c r="Z1017" s="29"/>
      <c r="AA1017" s="43">
        <f t="shared" si="114"/>
        <v>0.31051234762268903</v>
      </c>
      <c r="AB1017" s="43">
        <f t="shared" si="115"/>
        <v>9.8549703998767585E-2</v>
      </c>
      <c r="AC1017" s="47">
        <f t="shared" si="116"/>
        <v>0.225313893136347</v>
      </c>
      <c r="AD1017" t="str">
        <f t="shared" si="110"/>
        <v/>
      </c>
    </row>
    <row r="1018" spans="2:30" x14ac:dyDescent="0.25">
      <c r="B1018" s="9" t="s">
        <v>1016</v>
      </c>
      <c r="C1018" s="23" t="str">
        <f>VLOOKUP(B1018,[2]Municipal!$C$15:$D$60549,2)</f>
        <v>Guadalajara de Buga</v>
      </c>
      <c r="D1018" s="11">
        <f>VLOOKUP($B1018,'[1]Sin Corporativo'!$Q$6:$AA$1115,2)</f>
        <v>23882</v>
      </c>
      <c r="E1018" s="10">
        <f>VLOOKUP($B1018,'[1]Sin Corporativo'!$Q$6:$AA$1115,3)</f>
        <v>24262</v>
      </c>
      <c r="F1018" s="10">
        <f>VLOOKUP($B1018,'[1]Sin Corporativo'!$Q$6:$AA$1115,4)</f>
        <v>24241</v>
      </c>
      <c r="G1018" s="12">
        <f>VLOOKUP($B1018,'[1]Sin Corporativo'!$Q$6:$AA$1115,5)</f>
        <v>24985</v>
      </c>
      <c r="H1018" s="11">
        <f>VLOOKUP($B1018,'[1]Sin Corporativo'!$Q$6:$AA$1115,6)</f>
        <v>25906</v>
      </c>
      <c r="I1018" s="10">
        <f>VLOOKUP($B1018,'[1]Sin Corporativo'!$Q$6:$AA$1115,7)</f>
        <v>26742</v>
      </c>
      <c r="J1018" s="10">
        <f>VLOOKUP($B1018,'[1]Sin Corporativo'!$Q$6:$AA$1115,8)</f>
        <v>26661</v>
      </c>
      <c r="K1018" s="7">
        <f>VLOOKUP($B1018,'[1]Sin Corporativo'!$Q$6:$AA$1115,9)</f>
        <v>27070</v>
      </c>
      <c r="L1018" s="11">
        <f>VLOOKUP($B1018,'[1]Sin Corporativo'!$Q$6:$AA$1115,10)</f>
        <v>28157</v>
      </c>
      <c r="M1018" s="10">
        <f>VLOOKUP($B1018,'[1]Sin Corporativo'!$Q$6:$AA$1115,11)</f>
        <v>28255</v>
      </c>
      <c r="N1018" s="29">
        <f>VLOOKUP($B1018,'[2]pop-2020-2023'!$I$5:$M$1126,2)</f>
        <v>131232</v>
      </c>
      <c r="O1018" s="28">
        <f>VLOOKUP($B1018,'[2]pop-2020-2023'!$I$5:$M$1126,3)</f>
        <v>132493</v>
      </c>
      <c r="P1018" s="28">
        <f>VLOOKUP($B1018,'[2]pop-2020-2023'!$I$5:$M$1126,4)</f>
        <v>132931</v>
      </c>
      <c r="Q1018" s="30">
        <f>VLOOKUP($B1018,'[2]pop-2020-2023'!$I$5:$M$1126,5)</f>
        <v>133322</v>
      </c>
      <c r="R1018" s="29">
        <f>VLOOKUP($B1018,'[3]Hogares total'!$D$5:$L$1126,6)</f>
        <v>42437</v>
      </c>
      <c r="S1018" s="28">
        <f>VLOOKUP($B1018,'[3]Hogares total'!$D$5:$L$1126,7)</f>
        <v>43293</v>
      </c>
      <c r="T1018" s="28">
        <f>VLOOKUP($B1018,'[3]Hogares total'!$D$5:$L$1126,8)</f>
        <v>44245</v>
      </c>
      <c r="U1018" s="30">
        <f>VLOOKUP($B1018,'[3]Hogares total'!$D$5:$L$1126,9)</f>
        <v>45214</v>
      </c>
      <c r="V1018" s="29"/>
      <c r="W1018" s="43">
        <f t="shared" si="111"/>
        <v>0.18311910817930005</v>
      </c>
      <c r="X1018" s="43">
        <f t="shared" si="112"/>
        <v>0.20117203662050237</v>
      </c>
      <c r="Y1018" s="47">
        <f t="shared" si="113"/>
        <v>0.21193051409369795</v>
      </c>
      <c r="Z1018" s="29"/>
      <c r="AA1018" s="43">
        <f t="shared" si="114"/>
        <v>0.56041392372900933</v>
      </c>
      <c r="AB1018" s="43">
        <f t="shared" si="115"/>
        <v>0.60440727765849245</v>
      </c>
      <c r="AC1018" s="47">
        <f t="shared" si="116"/>
        <v>0.62491706108727385</v>
      </c>
      <c r="AD1018" t="str">
        <f t="shared" si="110"/>
        <v/>
      </c>
    </row>
    <row r="1019" spans="2:30" x14ac:dyDescent="0.25">
      <c r="B1019" s="9" t="s">
        <v>1017</v>
      </c>
      <c r="C1019" s="23" t="str">
        <f>VLOOKUP(B1019,[2]Municipal!$C$15:$D$60549,2)</f>
        <v>Bugalagrande</v>
      </c>
      <c r="D1019" s="11">
        <f>VLOOKUP($B1019,'[1]Sin Corporativo'!$Q$6:$AA$1115,2)</f>
        <v>2163</v>
      </c>
      <c r="E1019" s="10">
        <f>VLOOKUP($B1019,'[1]Sin Corporativo'!$Q$6:$AA$1115,3)</f>
        <v>2289</v>
      </c>
      <c r="F1019" s="10">
        <f>VLOOKUP($B1019,'[1]Sin Corporativo'!$Q$6:$AA$1115,4)</f>
        <v>2291</v>
      </c>
      <c r="G1019" s="12">
        <f>VLOOKUP($B1019,'[1]Sin Corporativo'!$Q$6:$AA$1115,5)</f>
        <v>2305</v>
      </c>
      <c r="H1019" s="11">
        <f>VLOOKUP($B1019,'[1]Sin Corporativo'!$Q$6:$AA$1115,6)</f>
        <v>2093</v>
      </c>
      <c r="I1019" s="10">
        <f>VLOOKUP($B1019,'[1]Sin Corporativo'!$Q$6:$AA$1115,7)</f>
        <v>2595</v>
      </c>
      <c r="J1019" s="10">
        <f>VLOOKUP($B1019,'[1]Sin Corporativo'!$Q$6:$AA$1115,8)</f>
        <v>2431</v>
      </c>
      <c r="K1019" s="7">
        <f>VLOOKUP($B1019,'[1]Sin Corporativo'!$Q$6:$AA$1115,9)</f>
        <v>2412</v>
      </c>
      <c r="L1019" s="11">
        <f>VLOOKUP($B1019,'[1]Sin Corporativo'!$Q$6:$AA$1115,10)</f>
        <v>2294</v>
      </c>
      <c r="M1019" s="10">
        <f>VLOOKUP($B1019,'[1]Sin Corporativo'!$Q$6:$AA$1115,11)</f>
        <v>2251</v>
      </c>
      <c r="N1019" s="29">
        <f>VLOOKUP($B1019,'[2]pop-2020-2023'!$I$5:$M$1126,2)</f>
        <v>25363</v>
      </c>
      <c r="O1019" s="28">
        <f>VLOOKUP($B1019,'[2]pop-2020-2023'!$I$5:$M$1126,3)</f>
        <v>25800</v>
      </c>
      <c r="P1019" s="28">
        <f>VLOOKUP($B1019,'[2]pop-2020-2023'!$I$5:$M$1126,4)</f>
        <v>25914</v>
      </c>
      <c r="Q1019" s="30">
        <f>VLOOKUP($B1019,'[2]pop-2020-2023'!$I$5:$M$1126,5)</f>
        <v>26020</v>
      </c>
      <c r="R1019" s="29">
        <f>VLOOKUP($B1019,'[3]Hogares total'!$D$5:$L$1126,6)</f>
        <v>7732</v>
      </c>
      <c r="S1019" s="28">
        <f>VLOOKUP($B1019,'[3]Hogares total'!$D$5:$L$1126,7)</f>
        <v>7890</v>
      </c>
      <c r="T1019" s="28">
        <f>VLOOKUP($B1019,'[3]Hogares total'!$D$5:$L$1126,8)</f>
        <v>8068</v>
      </c>
      <c r="U1019" s="30">
        <f>VLOOKUP($B1019,'[3]Hogares total'!$D$5:$L$1126,9)</f>
        <v>8252</v>
      </c>
      <c r="V1019" s="29"/>
      <c r="W1019" s="43">
        <f t="shared" si="111"/>
        <v>8.8720930232558143E-2</v>
      </c>
      <c r="X1019" s="43">
        <f t="shared" si="112"/>
        <v>0.10013892104653856</v>
      </c>
      <c r="Y1019" s="47">
        <f t="shared" si="113"/>
        <v>8.6510376633358949E-2</v>
      </c>
      <c r="Z1019" s="29"/>
      <c r="AA1019" s="43">
        <f t="shared" si="114"/>
        <v>0.29011406844106463</v>
      </c>
      <c r="AB1019" s="43">
        <f t="shared" si="115"/>
        <v>0.32164105106593949</v>
      </c>
      <c r="AC1019" s="47">
        <f t="shared" si="116"/>
        <v>0.27278235579253512</v>
      </c>
      <c r="AD1019" t="str">
        <f t="shared" si="110"/>
        <v/>
      </c>
    </row>
    <row r="1020" spans="2:30" x14ac:dyDescent="0.25">
      <c r="B1020" s="9" t="s">
        <v>1018</v>
      </c>
      <c r="C1020" s="23" t="str">
        <f>VLOOKUP(B1020,[2]Municipal!$C$15:$D$60549,2)</f>
        <v>Caicedonia</v>
      </c>
      <c r="D1020" s="11">
        <f>VLOOKUP($B1020,'[1]Sin Corporativo'!$Q$6:$AA$1115,2)</f>
        <v>3031</v>
      </c>
      <c r="E1020" s="10">
        <f>VLOOKUP($B1020,'[1]Sin Corporativo'!$Q$6:$AA$1115,3)</f>
        <v>3058</v>
      </c>
      <c r="F1020" s="10">
        <f>VLOOKUP($B1020,'[1]Sin Corporativo'!$Q$6:$AA$1115,4)</f>
        <v>2930</v>
      </c>
      <c r="G1020" s="12">
        <f>VLOOKUP($B1020,'[1]Sin Corporativo'!$Q$6:$AA$1115,5)</f>
        <v>2757</v>
      </c>
      <c r="H1020" s="11">
        <f>VLOOKUP($B1020,'[1]Sin Corporativo'!$Q$6:$AA$1115,6)</f>
        <v>2628</v>
      </c>
      <c r="I1020" s="10">
        <f>VLOOKUP($B1020,'[1]Sin Corporativo'!$Q$6:$AA$1115,7)</f>
        <v>2611</v>
      </c>
      <c r="J1020" s="10">
        <f>VLOOKUP($B1020,'[1]Sin Corporativo'!$Q$6:$AA$1115,8)</f>
        <v>2593</v>
      </c>
      <c r="K1020" s="7">
        <f>VLOOKUP($B1020,'[1]Sin Corporativo'!$Q$6:$AA$1115,9)</f>
        <v>2473</v>
      </c>
      <c r="L1020" s="11">
        <f>VLOOKUP($B1020,'[1]Sin Corporativo'!$Q$6:$AA$1115,10)</f>
        <v>2637</v>
      </c>
      <c r="M1020" s="10">
        <f>VLOOKUP($B1020,'[1]Sin Corporativo'!$Q$6:$AA$1115,11)</f>
        <v>2561</v>
      </c>
      <c r="N1020" s="29">
        <f>VLOOKUP($B1020,'[2]pop-2020-2023'!$I$5:$M$1126,2)</f>
        <v>29284</v>
      </c>
      <c r="O1020" s="28">
        <f>VLOOKUP($B1020,'[2]pop-2020-2023'!$I$5:$M$1126,3)</f>
        <v>29358</v>
      </c>
      <c r="P1020" s="28">
        <f>VLOOKUP($B1020,'[2]pop-2020-2023'!$I$5:$M$1126,4)</f>
        <v>29454</v>
      </c>
      <c r="Q1020" s="30">
        <f>VLOOKUP($B1020,'[2]pop-2020-2023'!$I$5:$M$1126,5)</f>
        <v>29542</v>
      </c>
      <c r="R1020" s="29">
        <f>VLOOKUP($B1020,'[3]Hogares total'!$D$5:$L$1126,6)</f>
        <v>10095</v>
      </c>
      <c r="S1020" s="28">
        <f>VLOOKUP($B1020,'[3]Hogares total'!$D$5:$L$1126,7)</f>
        <v>10299</v>
      </c>
      <c r="T1020" s="28">
        <f>VLOOKUP($B1020,'[3]Hogares total'!$D$5:$L$1126,8)</f>
        <v>10523</v>
      </c>
      <c r="U1020" s="30">
        <f>VLOOKUP($B1020,'[3]Hogares total'!$D$5:$L$1126,9)</f>
        <v>10752</v>
      </c>
      <c r="V1020" s="29"/>
      <c r="W1020" s="43">
        <f t="shared" si="111"/>
        <v>0.10416240888343893</v>
      </c>
      <c r="X1020" s="43">
        <f t="shared" si="112"/>
        <v>8.8646703334012353E-2</v>
      </c>
      <c r="Y1020" s="47">
        <f t="shared" si="113"/>
        <v>8.6690136077449062E-2</v>
      </c>
      <c r="Z1020" s="29"/>
      <c r="AA1020" s="43">
        <f t="shared" si="114"/>
        <v>0.29692203126517136</v>
      </c>
      <c r="AB1020" s="43">
        <f t="shared" si="115"/>
        <v>0.24812315879502042</v>
      </c>
      <c r="AC1020" s="47">
        <f t="shared" si="116"/>
        <v>0.23818824404761904</v>
      </c>
      <c r="AD1020" t="str">
        <f t="shared" si="110"/>
        <v/>
      </c>
    </row>
    <row r="1021" spans="2:30" x14ac:dyDescent="0.25">
      <c r="B1021" s="9" t="s">
        <v>1019</v>
      </c>
      <c r="C1021" s="23" t="str">
        <f>VLOOKUP(B1021,[2]Municipal!$C$15:$D$60549,2)</f>
        <v>Calima</v>
      </c>
      <c r="D1021" s="11">
        <f>VLOOKUP($B1021,'[1]Sin Corporativo'!$Q$6:$AA$1115,2)</f>
        <v>940</v>
      </c>
      <c r="E1021" s="10">
        <f>VLOOKUP($B1021,'[1]Sin Corporativo'!$Q$6:$AA$1115,3)</f>
        <v>935</v>
      </c>
      <c r="F1021" s="10">
        <f>VLOOKUP($B1021,'[1]Sin Corporativo'!$Q$6:$AA$1115,4)</f>
        <v>1071</v>
      </c>
      <c r="G1021" s="12">
        <f>VLOOKUP($B1021,'[1]Sin Corporativo'!$Q$6:$AA$1115,5)</f>
        <v>1174</v>
      </c>
      <c r="H1021" s="11">
        <f>VLOOKUP($B1021,'[1]Sin Corporativo'!$Q$6:$AA$1115,6)</f>
        <v>2107</v>
      </c>
      <c r="I1021" s="10">
        <f>VLOOKUP($B1021,'[1]Sin Corporativo'!$Q$6:$AA$1115,7)</f>
        <v>1603</v>
      </c>
      <c r="J1021" s="10">
        <f>VLOOKUP($B1021,'[1]Sin Corporativo'!$Q$6:$AA$1115,8)</f>
        <v>2124</v>
      </c>
      <c r="K1021" s="7">
        <f>VLOOKUP($B1021,'[1]Sin Corporativo'!$Q$6:$AA$1115,9)</f>
        <v>2913</v>
      </c>
      <c r="L1021" s="11">
        <f>VLOOKUP($B1021,'[1]Sin Corporativo'!$Q$6:$AA$1115,10)</f>
        <v>2229</v>
      </c>
      <c r="M1021" s="10">
        <f>VLOOKUP($B1021,'[1]Sin Corporativo'!$Q$6:$AA$1115,11)</f>
        <v>2250</v>
      </c>
      <c r="N1021" s="29">
        <f>VLOOKUP($B1021,'[2]pop-2020-2023'!$I$5:$M$1126,2)</f>
        <v>18856</v>
      </c>
      <c r="O1021" s="28">
        <f>VLOOKUP($B1021,'[2]pop-2020-2023'!$I$5:$M$1126,3)</f>
        <v>19195</v>
      </c>
      <c r="P1021" s="28">
        <f>VLOOKUP($B1021,'[2]pop-2020-2023'!$I$5:$M$1126,4)</f>
        <v>19269</v>
      </c>
      <c r="Q1021" s="30">
        <f>VLOOKUP($B1021,'[2]pop-2020-2023'!$I$5:$M$1126,5)</f>
        <v>19348</v>
      </c>
      <c r="R1021" s="29">
        <f>VLOOKUP($B1021,'[3]Hogares total'!$D$5:$L$1126,6)</f>
        <v>6186</v>
      </c>
      <c r="S1021" s="28">
        <f>VLOOKUP($B1021,'[3]Hogares total'!$D$5:$L$1126,7)</f>
        <v>6308</v>
      </c>
      <c r="T1021" s="28">
        <f>VLOOKUP($B1021,'[3]Hogares total'!$D$5:$L$1126,8)</f>
        <v>6447</v>
      </c>
      <c r="U1021" s="30">
        <f>VLOOKUP($B1021,'[3]Hogares total'!$D$5:$L$1126,9)</f>
        <v>6591</v>
      </c>
      <c r="V1021" s="29"/>
      <c r="W1021" s="43">
        <f t="shared" si="111"/>
        <v>4.8710601719197708E-2</v>
      </c>
      <c r="X1021" s="43">
        <f t="shared" si="112"/>
        <v>8.3190617053298041E-2</v>
      </c>
      <c r="Y1021" s="47">
        <f t="shared" si="113"/>
        <v>0.11629108951829646</v>
      </c>
      <c r="Z1021" s="29"/>
      <c r="AA1021" s="43">
        <f t="shared" si="114"/>
        <v>0.14822447685478757</v>
      </c>
      <c r="AB1021" s="43">
        <f t="shared" si="115"/>
        <v>0.24864277958740499</v>
      </c>
      <c r="AC1021" s="47">
        <f t="shared" si="116"/>
        <v>0.3413746017296313</v>
      </c>
      <c r="AD1021" t="str">
        <f t="shared" si="110"/>
        <v/>
      </c>
    </row>
    <row r="1022" spans="2:30" x14ac:dyDescent="0.25">
      <c r="B1022" s="9" t="s">
        <v>1020</v>
      </c>
      <c r="C1022" s="23" t="str">
        <f>VLOOKUP(B1022,[2]Municipal!$C$15:$D$60549,2)</f>
        <v>Candelaria</v>
      </c>
      <c r="D1022" s="11">
        <f>VLOOKUP($B1022,'[1]Sin Corporativo'!$Q$6:$AA$1115,2)</f>
        <v>10851</v>
      </c>
      <c r="E1022" s="10">
        <f>VLOOKUP($B1022,'[1]Sin Corporativo'!$Q$6:$AA$1115,3)</f>
        <v>11438</v>
      </c>
      <c r="F1022" s="10">
        <f>VLOOKUP($B1022,'[1]Sin Corporativo'!$Q$6:$AA$1115,4)</f>
        <v>12089</v>
      </c>
      <c r="G1022" s="12">
        <f>VLOOKUP($B1022,'[1]Sin Corporativo'!$Q$6:$AA$1115,5)</f>
        <v>12983</v>
      </c>
      <c r="H1022" s="11">
        <f>VLOOKUP($B1022,'[1]Sin Corporativo'!$Q$6:$AA$1115,6)</f>
        <v>13908</v>
      </c>
      <c r="I1022" s="10">
        <f>VLOOKUP($B1022,'[1]Sin Corporativo'!$Q$6:$AA$1115,7)</f>
        <v>13023</v>
      </c>
      <c r="J1022" s="10">
        <f>VLOOKUP($B1022,'[1]Sin Corporativo'!$Q$6:$AA$1115,8)</f>
        <v>14046</v>
      </c>
      <c r="K1022" s="7">
        <f>VLOOKUP($B1022,'[1]Sin Corporativo'!$Q$6:$AA$1115,9)</f>
        <v>14822</v>
      </c>
      <c r="L1022" s="11">
        <f>VLOOKUP($B1022,'[1]Sin Corporativo'!$Q$6:$AA$1115,10)</f>
        <v>15383</v>
      </c>
      <c r="M1022" s="10">
        <f>VLOOKUP($B1022,'[1]Sin Corporativo'!$Q$6:$AA$1115,11)</f>
        <v>15757</v>
      </c>
      <c r="N1022" s="29">
        <f>VLOOKUP($B1022,'[2]pop-2020-2023'!$I$5:$M$1126,2)</f>
        <v>93249</v>
      </c>
      <c r="O1022" s="28">
        <f>VLOOKUP($B1022,'[2]pop-2020-2023'!$I$5:$M$1126,3)</f>
        <v>93491</v>
      </c>
      <c r="P1022" s="28">
        <f>VLOOKUP($B1022,'[2]pop-2020-2023'!$I$5:$M$1126,4)</f>
        <v>93717</v>
      </c>
      <c r="Q1022" s="30">
        <f>VLOOKUP($B1022,'[2]pop-2020-2023'!$I$5:$M$1126,5)</f>
        <v>93932</v>
      </c>
      <c r="R1022" s="29">
        <f>VLOOKUP($B1022,'[3]Hogares total'!$D$5:$L$1126,6)</f>
        <v>27570</v>
      </c>
      <c r="S1022" s="28">
        <f>VLOOKUP($B1022,'[3]Hogares total'!$D$5:$L$1126,7)</f>
        <v>28113</v>
      </c>
      <c r="T1022" s="28">
        <f>VLOOKUP($B1022,'[3]Hogares total'!$D$5:$L$1126,8)</f>
        <v>28747</v>
      </c>
      <c r="U1022" s="30">
        <f>VLOOKUP($B1022,'[3]Hogares total'!$D$5:$L$1126,9)</f>
        <v>29414</v>
      </c>
      <c r="V1022" s="29"/>
      <c r="W1022" s="43">
        <f t="shared" si="111"/>
        <v>0.12234332716518168</v>
      </c>
      <c r="X1022" s="43">
        <f t="shared" si="112"/>
        <v>0.13896091424181312</v>
      </c>
      <c r="Y1022" s="47">
        <f t="shared" si="113"/>
        <v>0.16774900992207128</v>
      </c>
      <c r="Z1022" s="29"/>
      <c r="AA1022" s="43">
        <f t="shared" si="114"/>
        <v>0.4068580372069861</v>
      </c>
      <c r="AB1022" s="43">
        <f t="shared" si="115"/>
        <v>0.45302118481928549</v>
      </c>
      <c r="AC1022" s="47">
        <f t="shared" si="116"/>
        <v>0.53569728700618757</v>
      </c>
      <c r="AD1022" t="str">
        <f t="shared" si="110"/>
        <v/>
      </c>
    </row>
    <row r="1023" spans="2:30" x14ac:dyDescent="0.25">
      <c r="B1023" s="9" t="s">
        <v>1021</v>
      </c>
      <c r="C1023" s="23" t="str">
        <f>VLOOKUP(B1023,[2]Municipal!$C$15:$D$60549,2)</f>
        <v>Cartago</v>
      </c>
      <c r="D1023" s="11">
        <f>VLOOKUP($B1023,'[1]Sin Corporativo'!$Q$6:$AA$1115,2)</f>
        <v>23150</v>
      </c>
      <c r="E1023" s="10">
        <f>VLOOKUP($B1023,'[1]Sin Corporativo'!$Q$6:$AA$1115,3)</f>
        <v>22320</v>
      </c>
      <c r="F1023" s="10">
        <f>VLOOKUP($B1023,'[1]Sin Corporativo'!$Q$6:$AA$1115,4)</f>
        <v>21875</v>
      </c>
      <c r="G1023" s="12">
        <f>VLOOKUP($B1023,'[1]Sin Corporativo'!$Q$6:$AA$1115,5)</f>
        <v>22906</v>
      </c>
      <c r="H1023" s="11">
        <f>VLOOKUP($B1023,'[1]Sin Corporativo'!$Q$6:$AA$1115,6)</f>
        <v>21967</v>
      </c>
      <c r="I1023" s="10">
        <f>VLOOKUP($B1023,'[1]Sin Corporativo'!$Q$6:$AA$1115,7)</f>
        <v>25382</v>
      </c>
      <c r="J1023" s="10">
        <f>VLOOKUP($B1023,'[1]Sin Corporativo'!$Q$6:$AA$1115,8)</f>
        <v>26075</v>
      </c>
      <c r="K1023" s="7">
        <f>VLOOKUP($B1023,'[1]Sin Corporativo'!$Q$6:$AA$1115,9)</f>
        <v>24595</v>
      </c>
      <c r="L1023" s="11">
        <f>VLOOKUP($B1023,'[1]Sin Corporativo'!$Q$6:$AA$1115,10)</f>
        <v>25038</v>
      </c>
      <c r="M1023" s="10">
        <f>VLOOKUP($B1023,'[1]Sin Corporativo'!$Q$6:$AA$1115,11)</f>
        <v>23018</v>
      </c>
      <c r="N1023" s="29">
        <f>VLOOKUP($B1023,'[2]pop-2020-2023'!$I$5:$M$1126,2)</f>
        <v>140323</v>
      </c>
      <c r="O1023" s="28">
        <f>VLOOKUP($B1023,'[2]pop-2020-2023'!$I$5:$M$1126,3)</f>
        <v>141993</v>
      </c>
      <c r="P1023" s="28">
        <f>VLOOKUP($B1023,'[2]pop-2020-2023'!$I$5:$M$1126,4)</f>
        <v>142456</v>
      </c>
      <c r="Q1023" s="30">
        <f>VLOOKUP($B1023,'[2]pop-2020-2023'!$I$5:$M$1126,5)</f>
        <v>142902</v>
      </c>
      <c r="R1023" s="29">
        <f>VLOOKUP($B1023,'[3]Hogares total'!$D$5:$L$1126,6)</f>
        <v>45720</v>
      </c>
      <c r="S1023" s="28">
        <f>VLOOKUP($B1023,'[3]Hogares total'!$D$5:$L$1126,7)</f>
        <v>46627</v>
      </c>
      <c r="T1023" s="28">
        <f>VLOOKUP($B1023,'[3]Hogares total'!$D$5:$L$1126,8)</f>
        <v>47628</v>
      </c>
      <c r="U1023" s="30">
        <f>VLOOKUP($B1023,'[3]Hogares total'!$D$5:$L$1126,9)</f>
        <v>48652</v>
      </c>
      <c r="V1023" s="29"/>
      <c r="W1023" s="43">
        <f t="shared" si="111"/>
        <v>0.15719084743614123</v>
      </c>
      <c r="X1023" s="43">
        <f t="shared" si="112"/>
        <v>0.17817431347223003</v>
      </c>
      <c r="Y1023" s="47">
        <f t="shared" si="113"/>
        <v>0.16107542231739233</v>
      </c>
      <c r="Z1023" s="29"/>
      <c r="AA1023" s="43">
        <f t="shared" si="114"/>
        <v>0.47869260299826283</v>
      </c>
      <c r="AB1023" s="43">
        <f t="shared" si="115"/>
        <v>0.53292181069958844</v>
      </c>
      <c r="AC1023" s="47">
        <f t="shared" si="116"/>
        <v>0.47311518539833924</v>
      </c>
      <c r="AD1023" t="str">
        <f t="shared" si="110"/>
        <v/>
      </c>
    </row>
    <row r="1024" spans="2:30" x14ac:dyDescent="0.25">
      <c r="B1024" s="9" t="s">
        <v>1022</v>
      </c>
      <c r="C1024" s="23" t="str">
        <f>VLOOKUP(B1024,[2]Municipal!$C$15:$D$60549,2)</f>
        <v>Dagua</v>
      </c>
      <c r="D1024" s="11">
        <f>VLOOKUP($B1024,'[1]Sin Corporativo'!$Q$6:$AA$1115,2)</f>
        <v>5666</v>
      </c>
      <c r="E1024" s="10">
        <f>VLOOKUP($B1024,'[1]Sin Corporativo'!$Q$6:$AA$1115,3)</f>
        <v>6387</v>
      </c>
      <c r="F1024" s="10">
        <f>VLOOKUP($B1024,'[1]Sin Corporativo'!$Q$6:$AA$1115,4)</f>
        <v>7194</v>
      </c>
      <c r="G1024" s="12">
        <f>VLOOKUP($B1024,'[1]Sin Corporativo'!$Q$6:$AA$1115,5)</f>
        <v>6925</v>
      </c>
      <c r="H1024" s="11">
        <f>VLOOKUP($B1024,'[1]Sin Corporativo'!$Q$6:$AA$1115,6)</f>
        <v>7362</v>
      </c>
      <c r="I1024" s="10">
        <f>VLOOKUP($B1024,'[1]Sin Corporativo'!$Q$6:$AA$1115,7)</f>
        <v>7790</v>
      </c>
      <c r="J1024" s="10">
        <f>VLOOKUP($B1024,'[1]Sin Corporativo'!$Q$6:$AA$1115,8)</f>
        <v>7735</v>
      </c>
      <c r="K1024" s="7">
        <f>VLOOKUP($B1024,'[1]Sin Corporativo'!$Q$6:$AA$1115,9)</f>
        <v>7343</v>
      </c>
      <c r="L1024" s="11">
        <f>VLOOKUP($B1024,'[1]Sin Corporativo'!$Q$6:$AA$1115,10)</f>
        <v>7280</v>
      </c>
      <c r="M1024" s="10">
        <f>VLOOKUP($B1024,'[1]Sin Corporativo'!$Q$6:$AA$1115,11)</f>
        <v>6879</v>
      </c>
      <c r="N1024" s="29">
        <f>VLOOKUP($B1024,'[2]pop-2020-2023'!$I$5:$M$1126,2)</f>
        <v>49205</v>
      </c>
      <c r="O1024" s="28">
        <f>VLOOKUP($B1024,'[2]pop-2020-2023'!$I$5:$M$1126,3)</f>
        <v>49373</v>
      </c>
      <c r="P1024" s="28">
        <f>VLOOKUP($B1024,'[2]pop-2020-2023'!$I$5:$M$1126,4)</f>
        <v>49513</v>
      </c>
      <c r="Q1024" s="30">
        <f>VLOOKUP($B1024,'[2]pop-2020-2023'!$I$5:$M$1126,5)</f>
        <v>49658</v>
      </c>
      <c r="R1024" s="29">
        <f>VLOOKUP($B1024,'[3]Hogares total'!$D$5:$L$1126,6)</f>
        <v>16994</v>
      </c>
      <c r="S1024" s="28">
        <f>VLOOKUP($B1024,'[3]Hogares total'!$D$5:$L$1126,7)</f>
        <v>17340</v>
      </c>
      <c r="T1024" s="28">
        <f>VLOOKUP($B1024,'[3]Hogares total'!$D$5:$L$1126,8)</f>
        <v>17731</v>
      </c>
      <c r="U1024" s="30">
        <f>VLOOKUP($B1024,'[3]Hogares total'!$D$5:$L$1126,9)</f>
        <v>18129</v>
      </c>
      <c r="V1024" s="29"/>
      <c r="W1024" s="43">
        <f t="shared" si="111"/>
        <v>0.12936220201324611</v>
      </c>
      <c r="X1024" s="43">
        <f t="shared" si="112"/>
        <v>0.15733241774887402</v>
      </c>
      <c r="Y1024" s="47">
        <f t="shared" si="113"/>
        <v>0.13852752829352774</v>
      </c>
      <c r="Z1024" s="29"/>
      <c r="AA1024" s="43">
        <f t="shared" si="114"/>
        <v>0.36833910034602074</v>
      </c>
      <c r="AB1024" s="43">
        <f t="shared" si="115"/>
        <v>0.43934352264395693</v>
      </c>
      <c r="AC1024" s="47">
        <f t="shared" si="116"/>
        <v>0.37944729439020353</v>
      </c>
      <c r="AD1024" t="str">
        <f t="shared" si="110"/>
        <v/>
      </c>
    </row>
    <row r="1025" spans="2:30" x14ac:dyDescent="0.25">
      <c r="B1025" s="9" t="s">
        <v>1023</v>
      </c>
      <c r="C1025" s="23" t="str">
        <f>VLOOKUP(B1025,[2]Municipal!$C$15:$D$60549,2)</f>
        <v>El Águila</v>
      </c>
      <c r="D1025" s="11">
        <f>VLOOKUP($B1025,'[1]Sin Corporativo'!$Q$6:$AA$1115,2)</f>
        <v>52</v>
      </c>
      <c r="E1025" s="10">
        <f>VLOOKUP($B1025,'[1]Sin Corporativo'!$Q$6:$AA$1115,3)</f>
        <v>98</v>
      </c>
      <c r="F1025" s="10">
        <f>VLOOKUP($B1025,'[1]Sin Corporativo'!$Q$6:$AA$1115,4)</f>
        <v>109</v>
      </c>
      <c r="G1025" s="12">
        <f>VLOOKUP($B1025,'[1]Sin Corporativo'!$Q$6:$AA$1115,5)</f>
        <v>98</v>
      </c>
      <c r="H1025" s="11">
        <f>VLOOKUP($B1025,'[1]Sin Corporativo'!$Q$6:$AA$1115,6)</f>
        <v>111</v>
      </c>
      <c r="I1025" s="10">
        <f>VLOOKUP($B1025,'[1]Sin Corporativo'!$Q$6:$AA$1115,7)</f>
        <v>95</v>
      </c>
      <c r="J1025" s="10">
        <f>VLOOKUP($B1025,'[1]Sin Corporativo'!$Q$6:$AA$1115,8)</f>
        <v>80</v>
      </c>
      <c r="K1025" s="7">
        <f>VLOOKUP($B1025,'[1]Sin Corporativo'!$Q$6:$AA$1115,9)</f>
        <v>80</v>
      </c>
      <c r="L1025" s="11">
        <f>VLOOKUP($B1025,'[1]Sin Corporativo'!$Q$6:$AA$1115,10)</f>
        <v>74</v>
      </c>
      <c r="M1025" s="10">
        <f>VLOOKUP($B1025,'[1]Sin Corporativo'!$Q$6:$AA$1115,11)</f>
        <v>70</v>
      </c>
      <c r="N1025" s="29">
        <f>VLOOKUP($B1025,'[2]pop-2020-2023'!$I$5:$M$1126,2)</f>
        <v>9056</v>
      </c>
      <c r="O1025" s="28">
        <f>VLOOKUP($B1025,'[2]pop-2020-2023'!$I$5:$M$1126,3)</f>
        <v>9077</v>
      </c>
      <c r="P1025" s="28">
        <f>VLOOKUP($B1025,'[2]pop-2020-2023'!$I$5:$M$1126,4)</f>
        <v>9116</v>
      </c>
      <c r="Q1025" s="30">
        <f>VLOOKUP($B1025,'[2]pop-2020-2023'!$I$5:$M$1126,5)</f>
        <v>9137</v>
      </c>
      <c r="R1025" s="29">
        <f>VLOOKUP($B1025,'[3]Hogares total'!$D$5:$L$1126,6)</f>
        <v>2754</v>
      </c>
      <c r="S1025" s="28">
        <f>VLOOKUP($B1025,'[3]Hogares total'!$D$5:$L$1126,7)</f>
        <v>2815</v>
      </c>
      <c r="T1025" s="28">
        <f>VLOOKUP($B1025,'[3]Hogares total'!$D$5:$L$1126,8)</f>
        <v>2882</v>
      </c>
      <c r="U1025" s="30">
        <f>VLOOKUP($B1025,'[3]Hogares total'!$D$5:$L$1126,9)</f>
        <v>2951</v>
      </c>
      <c r="V1025" s="29"/>
      <c r="W1025" s="43">
        <f t="shared" si="111"/>
        <v>1.0796518673570564E-2</v>
      </c>
      <c r="X1025" s="43">
        <f t="shared" si="112"/>
        <v>1.0421237384817903E-2</v>
      </c>
      <c r="Y1025" s="47">
        <f t="shared" si="113"/>
        <v>7.6611579292984568E-3</v>
      </c>
      <c r="Z1025" s="29"/>
      <c r="AA1025" s="43">
        <f t="shared" si="114"/>
        <v>3.4813499111900535E-2</v>
      </c>
      <c r="AB1025" s="43">
        <f t="shared" si="115"/>
        <v>3.2963219986120749E-2</v>
      </c>
      <c r="AC1025" s="47">
        <f t="shared" si="116"/>
        <v>2.3720772619451033E-2</v>
      </c>
      <c r="AD1025" t="str">
        <f t="shared" si="110"/>
        <v/>
      </c>
    </row>
    <row r="1026" spans="2:30" x14ac:dyDescent="0.25">
      <c r="B1026" s="9" t="s">
        <v>1024</v>
      </c>
      <c r="C1026" s="23" t="str">
        <f>VLOOKUP(B1026,[2]Municipal!$C$15:$D$60549,2)</f>
        <v>El Cairo</v>
      </c>
      <c r="D1026" s="11">
        <f>VLOOKUP($B1026,'[1]Sin Corporativo'!$Q$6:$AA$1115,2)</f>
        <v>76</v>
      </c>
      <c r="E1026" s="10">
        <f>VLOOKUP($B1026,'[1]Sin Corporativo'!$Q$6:$AA$1115,3)</f>
        <v>109</v>
      </c>
      <c r="F1026" s="10">
        <f>VLOOKUP($B1026,'[1]Sin Corporativo'!$Q$6:$AA$1115,4)</f>
        <v>108</v>
      </c>
      <c r="G1026" s="12">
        <f>VLOOKUP($B1026,'[1]Sin Corporativo'!$Q$6:$AA$1115,5)</f>
        <v>99</v>
      </c>
      <c r="H1026" s="11">
        <f>VLOOKUP($B1026,'[1]Sin Corporativo'!$Q$6:$AA$1115,6)</f>
        <v>98</v>
      </c>
      <c r="I1026" s="10">
        <f>VLOOKUP($B1026,'[1]Sin Corporativo'!$Q$6:$AA$1115,7)</f>
        <v>101</v>
      </c>
      <c r="J1026" s="10">
        <f>VLOOKUP($B1026,'[1]Sin Corporativo'!$Q$6:$AA$1115,8)</f>
        <v>101</v>
      </c>
      <c r="K1026" s="7">
        <f>VLOOKUP($B1026,'[1]Sin Corporativo'!$Q$6:$AA$1115,9)</f>
        <v>86</v>
      </c>
      <c r="L1026" s="11">
        <f>VLOOKUP($B1026,'[1]Sin Corporativo'!$Q$6:$AA$1115,10)</f>
        <v>86</v>
      </c>
      <c r="M1026" s="10">
        <f>VLOOKUP($B1026,'[1]Sin Corporativo'!$Q$6:$AA$1115,11)</f>
        <v>80</v>
      </c>
      <c r="N1026" s="29">
        <f>VLOOKUP($B1026,'[2]pop-2020-2023'!$I$5:$M$1126,2)</f>
        <v>6954</v>
      </c>
      <c r="O1026" s="28">
        <f>VLOOKUP($B1026,'[2]pop-2020-2023'!$I$5:$M$1126,3)</f>
        <v>6978</v>
      </c>
      <c r="P1026" s="28">
        <f>VLOOKUP($B1026,'[2]pop-2020-2023'!$I$5:$M$1126,4)</f>
        <v>6993</v>
      </c>
      <c r="Q1026" s="30">
        <f>VLOOKUP($B1026,'[2]pop-2020-2023'!$I$5:$M$1126,5)</f>
        <v>7021</v>
      </c>
      <c r="R1026" s="29">
        <f>VLOOKUP($B1026,'[3]Hogares total'!$D$5:$L$1126,6)</f>
        <v>2183</v>
      </c>
      <c r="S1026" s="28">
        <f>VLOOKUP($B1026,'[3]Hogares total'!$D$5:$L$1126,7)</f>
        <v>2231</v>
      </c>
      <c r="T1026" s="28">
        <f>VLOOKUP($B1026,'[3]Hogares total'!$D$5:$L$1126,8)</f>
        <v>2283</v>
      </c>
      <c r="U1026" s="30">
        <f>VLOOKUP($B1026,'[3]Hogares total'!$D$5:$L$1126,9)</f>
        <v>2335</v>
      </c>
      <c r="V1026" s="29"/>
      <c r="W1026" s="43">
        <f t="shared" si="111"/>
        <v>1.5620521639438235E-2</v>
      </c>
      <c r="X1026" s="43">
        <f t="shared" si="112"/>
        <v>1.4443014443014443E-2</v>
      </c>
      <c r="Y1026" s="47">
        <f t="shared" si="113"/>
        <v>1.1394388263780088E-2</v>
      </c>
      <c r="Z1026" s="29"/>
      <c r="AA1026" s="43">
        <f t="shared" si="114"/>
        <v>4.8857014791573283E-2</v>
      </c>
      <c r="AB1026" s="43">
        <f t="shared" si="115"/>
        <v>4.4240035041611912E-2</v>
      </c>
      <c r="AC1026" s="47">
        <f t="shared" si="116"/>
        <v>3.4261241970021415E-2</v>
      </c>
      <c r="AD1026" t="str">
        <f t="shared" si="110"/>
        <v/>
      </c>
    </row>
    <row r="1027" spans="2:30" x14ac:dyDescent="0.25">
      <c r="B1027" s="9" t="s">
        <v>1025</v>
      </c>
      <c r="C1027" s="23" t="str">
        <f>VLOOKUP(B1027,[2]Municipal!$C$15:$D$60549,2)</f>
        <v>El Cerrito</v>
      </c>
      <c r="D1027" s="11">
        <f>VLOOKUP($B1027,'[1]Sin Corporativo'!$Q$6:$AA$1115,2)</f>
        <v>8332</v>
      </c>
      <c r="E1027" s="10">
        <f>VLOOKUP($B1027,'[1]Sin Corporativo'!$Q$6:$AA$1115,3)</f>
        <v>8273</v>
      </c>
      <c r="F1027" s="10">
        <f>VLOOKUP($B1027,'[1]Sin Corporativo'!$Q$6:$AA$1115,4)</f>
        <v>8089</v>
      </c>
      <c r="G1027" s="12">
        <f>VLOOKUP($B1027,'[1]Sin Corporativo'!$Q$6:$AA$1115,5)</f>
        <v>8004</v>
      </c>
      <c r="H1027" s="11">
        <f>VLOOKUP($B1027,'[1]Sin Corporativo'!$Q$6:$AA$1115,6)</f>
        <v>8232</v>
      </c>
      <c r="I1027" s="10">
        <f>VLOOKUP($B1027,'[1]Sin Corporativo'!$Q$6:$AA$1115,7)</f>
        <v>8232</v>
      </c>
      <c r="J1027" s="10">
        <f>VLOOKUP($B1027,'[1]Sin Corporativo'!$Q$6:$AA$1115,8)</f>
        <v>8780</v>
      </c>
      <c r="K1027" s="7">
        <f>VLOOKUP($B1027,'[1]Sin Corporativo'!$Q$6:$AA$1115,9)</f>
        <v>8904</v>
      </c>
      <c r="L1027" s="11">
        <f>VLOOKUP($B1027,'[1]Sin Corporativo'!$Q$6:$AA$1115,10)</f>
        <v>8981</v>
      </c>
      <c r="M1027" s="10">
        <f>VLOOKUP($B1027,'[1]Sin Corporativo'!$Q$6:$AA$1115,11)</f>
        <v>9018</v>
      </c>
      <c r="N1027" s="29">
        <f>VLOOKUP($B1027,'[2]pop-2020-2023'!$I$5:$M$1126,2)</f>
        <v>57362</v>
      </c>
      <c r="O1027" s="28">
        <f>VLOOKUP($B1027,'[2]pop-2020-2023'!$I$5:$M$1126,3)</f>
        <v>57532</v>
      </c>
      <c r="P1027" s="28">
        <f>VLOOKUP($B1027,'[2]pop-2020-2023'!$I$5:$M$1126,4)</f>
        <v>57713</v>
      </c>
      <c r="Q1027" s="30">
        <f>VLOOKUP($B1027,'[2]pop-2020-2023'!$I$5:$M$1126,5)</f>
        <v>57849</v>
      </c>
      <c r="R1027" s="29">
        <f>VLOOKUP($B1027,'[3]Hogares total'!$D$5:$L$1126,6)</f>
        <v>18086</v>
      </c>
      <c r="S1027" s="28">
        <f>VLOOKUP($B1027,'[3]Hogares total'!$D$5:$L$1126,7)</f>
        <v>18454</v>
      </c>
      <c r="T1027" s="28">
        <f>VLOOKUP($B1027,'[3]Hogares total'!$D$5:$L$1126,8)</f>
        <v>18865</v>
      </c>
      <c r="U1027" s="30">
        <f>VLOOKUP($B1027,'[3]Hogares total'!$D$5:$L$1126,9)</f>
        <v>19280</v>
      </c>
      <c r="V1027" s="29"/>
      <c r="W1027" s="43">
        <f t="shared" si="111"/>
        <v>0.14379823402628103</v>
      </c>
      <c r="X1027" s="43">
        <f t="shared" si="112"/>
        <v>0.14263684091972345</v>
      </c>
      <c r="Y1027" s="47">
        <f t="shared" si="113"/>
        <v>0.1558886065446248</v>
      </c>
      <c r="Z1027" s="29"/>
      <c r="AA1027" s="43">
        <f t="shared" si="114"/>
        <v>0.44830389075539179</v>
      </c>
      <c r="AB1027" s="43">
        <f t="shared" si="115"/>
        <v>0.43636363636363634</v>
      </c>
      <c r="AC1027" s="47">
        <f t="shared" si="116"/>
        <v>0.46773858921161826</v>
      </c>
      <c r="AD1027" t="str">
        <f t="shared" si="110"/>
        <v/>
      </c>
    </row>
    <row r="1028" spans="2:30" x14ac:dyDescent="0.25">
      <c r="B1028" s="9" t="s">
        <v>1026</v>
      </c>
      <c r="C1028" s="23" t="str">
        <f>VLOOKUP(B1028,[2]Municipal!$C$15:$D$60549,2)</f>
        <v>El Dovio</v>
      </c>
      <c r="D1028" s="11">
        <f>VLOOKUP($B1028,'[1]Sin Corporativo'!$Q$6:$AA$1115,2)</f>
        <v>458</v>
      </c>
      <c r="E1028" s="10">
        <f>VLOOKUP($B1028,'[1]Sin Corporativo'!$Q$6:$AA$1115,3)</f>
        <v>467</v>
      </c>
      <c r="F1028" s="10">
        <f>VLOOKUP($B1028,'[1]Sin Corporativo'!$Q$6:$AA$1115,4)</f>
        <v>467</v>
      </c>
      <c r="G1028" s="12">
        <f>VLOOKUP($B1028,'[1]Sin Corporativo'!$Q$6:$AA$1115,5)</f>
        <v>432</v>
      </c>
      <c r="H1028" s="11">
        <f>VLOOKUP($B1028,'[1]Sin Corporativo'!$Q$6:$AA$1115,6)</f>
        <v>425</v>
      </c>
      <c r="I1028" s="10">
        <f>VLOOKUP($B1028,'[1]Sin Corporativo'!$Q$6:$AA$1115,7)</f>
        <v>403</v>
      </c>
      <c r="J1028" s="10">
        <f>VLOOKUP($B1028,'[1]Sin Corporativo'!$Q$6:$AA$1115,8)</f>
        <v>381</v>
      </c>
      <c r="K1028" s="7">
        <f>VLOOKUP($B1028,'[1]Sin Corporativo'!$Q$6:$AA$1115,9)</f>
        <v>358</v>
      </c>
      <c r="L1028" s="11">
        <f>VLOOKUP($B1028,'[1]Sin Corporativo'!$Q$6:$AA$1115,10)</f>
        <v>525</v>
      </c>
      <c r="M1028" s="10">
        <f>VLOOKUP($B1028,'[1]Sin Corporativo'!$Q$6:$AA$1115,11)</f>
        <v>343</v>
      </c>
      <c r="N1028" s="29">
        <f>VLOOKUP($B1028,'[2]pop-2020-2023'!$I$5:$M$1126,2)</f>
        <v>9072</v>
      </c>
      <c r="O1028" s="28">
        <f>VLOOKUP($B1028,'[2]pop-2020-2023'!$I$5:$M$1126,3)</f>
        <v>9120</v>
      </c>
      <c r="P1028" s="28">
        <f>VLOOKUP($B1028,'[2]pop-2020-2023'!$I$5:$M$1126,4)</f>
        <v>9155</v>
      </c>
      <c r="Q1028" s="30">
        <f>VLOOKUP($B1028,'[2]pop-2020-2023'!$I$5:$M$1126,5)</f>
        <v>9177</v>
      </c>
      <c r="R1028" s="29">
        <f>VLOOKUP($B1028,'[3]Hogares total'!$D$5:$L$1126,6)</f>
        <v>2854</v>
      </c>
      <c r="S1028" s="28">
        <f>VLOOKUP($B1028,'[3]Hogares total'!$D$5:$L$1126,7)</f>
        <v>2913</v>
      </c>
      <c r="T1028" s="28">
        <f>VLOOKUP($B1028,'[3]Hogares total'!$D$5:$L$1126,8)</f>
        <v>2980</v>
      </c>
      <c r="U1028" s="30">
        <f>VLOOKUP($B1028,'[3]Hogares total'!$D$5:$L$1126,9)</f>
        <v>3049</v>
      </c>
      <c r="V1028" s="29"/>
      <c r="W1028" s="43">
        <f t="shared" si="111"/>
        <v>5.1206140350877193E-2</v>
      </c>
      <c r="X1028" s="43">
        <f t="shared" si="112"/>
        <v>4.4019661387220098E-2</v>
      </c>
      <c r="Y1028" s="47">
        <f t="shared" si="113"/>
        <v>3.7376048817696413E-2</v>
      </c>
      <c r="Z1028" s="29"/>
      <c r="AA1028" s="43">
        <f t="shared" si="114"/>
        <v>0.16031582560933746</v>
      </c>
      <c r="AB1028" s="43">
        <f t="shared" si="115"/>
        <v>0.13523489932885907</v>
      </c>
      <c r="AC1028" s="47">
        <f t="shared" si="116"/>
        <v>0.11249590029517875</v>
      </c>
      <c r="AD1028" t="str">
        <f t="shared" si="110"/>
        <v/>
      </c>
    </row>
    <row r="1029" spans="2:30" x14ac:dyDescent="0.25">
      <c r="B1029" s="9" t="s">
        <v>1027</v>
      </c>
      <c r="C1029" s="23" t="str">
        <f>VLOOKUP(B1029,[2]Municipal!$C$15:$D$60549,2)</f>
        <v>Florida</v>
      </c>
      <c r="D1029" s="11">
        <f>VLOOKUP($B1029,'[1]Sin Corporativo'!$Q$6:$AA$1115,2)</f>
        <v>4962</v>
      </c>
      <c r="E1029" s="10">
        <f>VLOOKUP($B1029,'[1]Sin Corporativo'!$Q$6:$AA$1115,3)</f>
        <v>5070</v>
      </c>
      <c r="F1029" s="10">
        <f>VLOOKUP($B1029,'[1]Sin Corporativo'!$Q$6:$AA$1115,4)</f>
        <v>4630</v>
      </c>
      <c r="G1029" s="12">
        <f>VLOOKUP($B1029,'[1]Sin Corporativo'!$Q$6:$AA$1115,5)</f>
        <v>4656</v>
      </c>
      <c r="H1029" s="11">
        <f>VLOOKUP($B1029,'[1]Sin Corporativo'!$Q$6:$AA$1115,6)</f>
        <v>4626</v>
      </c>
      <c r="I1029" s="10">
        <f>VLOOKUP($B1029,'[1]Sin Corporativo'!$Q$6:$AA$1115,7)</f>
        <v>3530</v>
      </c>
      <c r="J1029" s="10">
        <f>VLOOKUP($B1029,'[1]Sin Corporativo'!$Q$6:$AA$1115,8)</f>
        <v>4502</v>
      </c>
      <c r="K1029" s="7">
        <f>VLOOKUP($B1029,'[1]Sin Corporativo'!$Q$6:$AA$1115,9)</f>
        <v>4425</v>
      </c>
      <c r="L1029" s="11">
        <f>VLOOKUP($B1029,'[1]Sin Corporativo'!$Q$6:$AA$1115,10)</f>
        <v>4379</v>
      </c>
      <c r="M1029" s="10">
        <f>VLOOKUP($B1029,'[1]Sin Corporativo'!$Q$6:$AA$1115,11)</f>
        <v>4950</v>
      </c>
      <c r="N1029" s="29">
        <f>VLOOKUP($B1029,'[2]pop-2020-2023'!$I$5:$M$1126,2)</f>
        <v>58076</v>
      </c>
      <c r="O1029" s="28">
        <f>VLOOKUP($B1029,'[2]pop-2020-2023'!$I$5:$M$1126,3)</f>
        <v>58161</v>
      </c>
      <c r="P1029" s="28">
        <f>VLOOKUP($B1029,'[2]pop-2020-2023'!$I$5:$M$1126,4)</f>
        <v>58317</v>
      </c>
      <c r="Q1029" s="30">
        <f>VLOOKUP($B1029,'[2]pop-2020-2023'!$I$5:$M$1126,5)</f>
        <v>58399</v>
      </c>
      <c r="R1029" s="29">
        <f>VLOOKUP($B1029,'[3]Hogares total'!$D$5:$L$1126,6)</f>
        <v>17810</v>
      </c>
      <c r="S1029" s="28">
        <f>VLOOKUP($B1029,'[3]Hogares total'!$D$5:$L$1126,7)</f>
        <v>18173</v>
      </c>
      <c r="T1029" s="28">
        <f>VLOOKUP($B1029,'[3]Hogares total'!$D$5:$L$1126,8)</f>
        <v>18575</v>
      </c>
      <c r="U1029" s="30">
        <f>VLOOKUP($B1029,'[3]Hogares total'!$D$5:$L$1126,9)</f>
        <v>18984</v>
      </c>
      <c r="V1029" s="29"/>
      <c r="W1029" s="43">
        <f t="shared" si="111"/>
        <v>8.7171816165471705E-2</v>
      </c>
      <c r="X1029" s="43">
        <f t="shared" si="112"/>
        <v>6.0531234459934496E-2</v>
      </c>
      <c r="Y1029" s="47">
        <f t="shared" si="113"/>
        <v>8.4761725372009794E-2</v>
      </c>
      <c r="Z1029" s="29"/>
      <c r="AA1029" s="43">
        <f t="shared" si="114"/>
        <v>0.27898530787431902</v>
      </c>
      <c r="AB1029" s="43">
        <f t="shared" si="115"/>
        <v>0.19004037685060565</v>
      </c>
      <c r="AC1029" s="47">
        <f t="shared" si="116"/>
        <v>0.26074589127686471</v>
      </c>
      <c r="AD1029" t="str">
        <f t="shared" si="110"/>
        <v/>
      </c>
    </row>
    <row r="1030" spans="2:30" x14ac:dyDescent="0.25">
      <c r="B1030" s="9" t="s">
        <v>1028</v>
      </c>
      <c r="C1030" s="23" t="str">
        <f>VLOOKUP(B1030,[2]Municipal!$C$15:$D$60549,2)</f>
        <v>Ginebra</v>
      </c>
      <c r="D1030" s="11">
        <f>VLOOKUP($B1030,'[1]Sin Corporativo'!$Q$6:$AA$1115,2)</f>
        <v>1955</v>
      </c>
      <c r="E1030" s="10">
        <f>VLOOKUP($B1030,'[1]Sin Corporativo'!$Q$6:$AA$1115,3)</f>
        <v>2323</v>
      </c>
      <c r="F1030" s="10">
        <f>VLOOKUP($B1030,'[1]Sin Corporativo'!$Q$6:$AA$1115,4)</f>
        <v>2321</v>
      </c>
      <c r="G1030" s="12">
        <f>VLOOKUP($B1030,'[1]Sin Corporativo'!$Q$6:$AA$1115,5)</f>
        <v>173</v>
      </c>
      <c r="H1030" s="11">
        <f>VLOOKUP($B1030,'[1]Sin Corporativo'!$Q$6:$AA$1115,6)</f>
        <v>2869</v>
      </c>
      <c r="I1030" s="10">
        <f>VLOOKUP($B1030,'[1]Sin Corporativo'!$Q$6:$AA$1115,7)</f>
        <v>2511</v>
      </c>
      <c r="J1030" s="10">
        <f>VLOOKUP($B1030,'[1]Sin Corporativo'!$Q$6:$AA$1115,8)</f>
        <v>2666</v>
      </c>
      <c r="K1030" s="7">
        <f>VLOOKUP($B1030,'[1]Sin Corporativo'!$Q$6:$AA$1115,9)</f>
        <v>3024</v>
      </c>
      <c r="L1030" s="11">
        <f>VLOOKUP($B1030,'[1]Sin Corporativo'!$Q$6:$AA$1115,10)</f>
        <v>2961</v>
      </c>
      <c r="M1030" s="10">
        <f>VLOOKUP($B1030,'[1]Sin Corporativo'!$Q$6:$AA$1115,11)</f>
        <v>3145</v>
      </c>
      <c r="N1030" s="29">
        <f>VLOOKUP($B1030,'[2]pop-2020-2023'!$I$5:$M$1126,2)</f>
        <v>24129</v>
      </c>
      <c r="O1030" s="28">
        <f>VLOOKUP($B1030,'[2]pop-2020-2023'!$I$5:$M$1126,3)</f>
        <v>24717</v>
      </c>
      <c r="P1030" s="28">
        <f>VLOOKUP($B1030,'[2]pop-2020-2023'!$I$5:$M$1126,4)</f>
        <v>24831</v>
      </c>
      <c r="Q1030" s="30">
        <f>VLOOKUP($B1030,'[2]pop-2020-2023'!$I$5:$M$1126,5)</f>
        <v>24996</v>
      </c>
      <c r="R1030" s="29">
        <f>VLOOKUP($B1030,'[3]Hogares total'!$D$5:$L$1126,6)</f>
        <v>7663</v>
      </c>
      <c r="S1030" s="28">
        <f>VLOOKUP($B1030,'[3]Hogares total'!$D$5:$L$1126,7)</f>
        <v>7820</v>
      </c>
      <c r="T1030" s="28">
        <f>VLOOKUP($B1030,'[3]Hogares total'!$D$5:$L$1126,8)</f>
        <v>7997</v>
      </c>
      <c r="U1030" s="30">
        <f>VLOOKUP($B1030,'[3]Hogares total'!$D$5:$L$1126,9)</f>
        <v>8179</v>
      </c>
      <c r="V1030" s="29"/>
      <c r="W1030" s="43">
        <f t="shared" si="111"/>
        <v>9.3983897722215479E-2</v>
      </c>
      <c r="X1030" s="43">
        <f t="shared" si="112"/>
        <v>0.10112359550561797</v>
      </c>
      <c r="Y1030" s="47">
        <f t="shared" si="113"/>
        <v>0.12582013122099536</v>
      </c>
      <c r="Z1030" s="29"/>
      <c r="AA1030" s="43">
        <f t="shared" si="114"/>
        <v>0.29705882352941176</v>
      </c>
      <c r="AB1030" s="43">
        <f t="shared" si="115"/>
        <v>0.31399274728023008</v>
      </c>
      <c r="AC1030" s="47">
        <f t="shared" si="116"/>
        <v>0.38452133512654357</v>
      </c>
      <c r="AD1030" t="str">
        <f t="shared" ref="AD1030:AD1093" si="117">IF(AC1030&gt;100%,"&gt;100%","")</f>
        <v/>
      </c>
    </row>
    <row r="1031" spans="2:30" x14ac:dyDescent="0.25">
      <c r="B1031" s="9" t="s">
        <v>1029</v>
      </c>
      <c r="C1031" s="23" t="str">
        <f>VLOOKUP(B1031,[2]Municipal!$C$15:$D$60549,2)</f>
        <v>Guacarí</v>
      </c>
      <c r="D1031" s="11">
        <f>VLOOKUP($B1031,'[1]Sin Corporativo'!$Q$6:$AA$1115,2)</f>
        <v>3298</v>
      </c>
      <c r="E1031" s="10">
        <f>VLOOKUP($B1031,'[1]Sin Corporativo'!$Q$6:$AA$1115,3)</f>
        <v>3244</v>
      </c>
      <c r="F1031" s="10">
        <f>VLOOKUP($B1031,'[1]Sin Corporativo'!$Q$6:$AA$1115,4)</f>
        <v>3143</v>
      </c>
      <c r="G1031" s="12">
        <f>VLOOKUP($B1031,'[1]Sin Corporativo'!$Q$6:$AA$1115,5)</f>
        <v>1379</v>
      </c>
      <c r="H1031" s="11">
        <f>VLOOKUP($B1031,'[1]Sin Corporativo'!$Q$6:$AA$1115,6)</f>
        <v>2968</v>
      </c>
      <c r="I1031" s="10">
        <f>VLOOKUP($B1031,'[1]Sin Corporativo'!$Q$6:$AA$1115,7)</f>
        <v>2870</v>
      </c>
      <c r="J1031" s="10">
        <f>VLOOKUP($B1031,'[1]Sin Corporativo'!$Q$6:$AA$1115,8)</f>
        <v>2853</v>
      </c>
      <c r="K1031" s="7">
        <f>VLOOKUP($B1031,'[1]Sin Corporativo'!$Q$6:$AA$1115,9)</f>
        <v>4383</v>
      </c>
      <c r="L1031" s="11">
        <f>VLOOKUP($B1031,'[1]Sin Corporativo'!$Q$6:$AA$1115,10)</f>
        <v>5810</v>
      </c>
      <c r="M1031" s="10">
        <f>VLOOKUP($B1031,'[1]Sin Corporativo'!$Q$6:$AA$1115,11)</f>
        <v>4408</v>
      </c>
      <c r="N1031" s="29">
        <f>VLOOKUP($B1031,'[2]pop-2020-2023'!$I$5:$M$1126,2)</f>
        <v>34552</v>
      </c>
      <c r="O1031" s="28">
        <f>VLOOKUP($B1031,'[2]pop-2020-2023'!$I$5:$M$1126,3)</f>
        <v>35105</v>
      </c>
      <c r="P1031" s="28">
        <f>VLOOKUP($B1031,'[2]pop-2020-2023'!$I$5:$M$1126,4)</f>
        <v>35239</v>
      </c>
      <c r="Q1031" s="30">
        <f>VLOOKUP($B1031,'[2]pop-2020-2023'!$I$5:$M$1126,5)</f>
        <v>35378</v>
      </c>
      <c r="R1031" s="29">
        <f>VLOOKUP($B1031,'[3]Hogares total'!$D$5:$L$1126,6)</f>
        <v>11030</v>
      </c>
      <c r="S1031" s="28">
        <f>VLOOKUP($B1031,'[3]Hogares total'!$D$5:$L$1126,7)</f>
        <v>11255</v>
      </c>
      <c r="T1031" s="28">
        <f>VLOOKUP($B1031,'[3]Hogares total'!$D$5:$L$1126,8)</f>
        <v>11501</v>
      </c>
      <c r="U1031" s="30">
        <f>VLOOKUP($B1031,'[3]Hogares total'!$D$5:$L$1126,9)</f>
        <v>11749</v>
      </c>
      <c r="V1031" s="29"/>
      <c r="W1031" s="43">
        <f t="shared" ref="W1031:W1095" si="118">+$E1031/O1031</f>
        <v>9.2408488819256521E-2</v>
      </c>
      <c r="X1031" s="43">
        <f t="shared" ref="X1031:X1095" si="119">+$I1031/P1031</f>
        <v>8.1443854819943817E-2</v>
      </c>
      <c r="Y1031" s="47">
        <f t="shared" ref="Y1031:Y1095" si="120">+$M1031/Q1031</f>
        <v>0.12459720730397422</v>
      </c>
      <c r="Z1031" s="29"/>
      <c r="AA1031" s="43">
        <f t="shared" ref="AA1031:AA1095" si="121">+$E1031/S1031</f>
        <v>0.28822745446468234</v>
      </c>
      <c r="AB1031" s="43">
        <f t="shared" ref="AB1031:AB1095" si="122">+$I1031/T1031</f>
        <v>0.24954351795496044</v>
      </c>
      <c r="AC1031" s="47">
        <f t="shared" ref="AC1031:AC1095" si="123">+$M1031/U1031</f>
        <v>0.37518086645671972</v>
      </c>
      <c r="AD1031" t="str">
        <f t="shared" si="117"/>
        <v/>
      </c>
    </row>
    <row r="1032" spans="2:30" x14ac:dyDescent="0.25">
      <c r="B1032" s="9" t="s">
        <v>1030</v>
      </c>
      <c r="C1032" s="23" t="str">
        <f>VLOOKUP(B1032,[2]Municipal!$C$15:$D$60549,2)</f>
        <v>Jamundí</v>
      </c>
      <c r="D1032" s="11">
        <f>VLOOKUP($B1032,'[1]Sin Corporativo'!$Q$6:$AA$1115,2)</f>
        <v>37105</v>
      </c>
      <c r="E1032" s="10">
        <f>VLOOKUP($B1032,'[1]Sin Corporativo'!$Q$6:$AA$1115,3)</f>
        <v>38077</v>
      </c>
      <c r="F1032" s="10">
        <f>VLOOKUP($B1032,'[1]Sin Corporativo'!$Q$6:$AA$1115,4)</f>
        <v>40266</v>
      </c>
      <c r="G1032" s="12">
        <f>VLOOKUP($B1032,'[1]Sin Corporativo'!$Q$6:$AA$1115,5)</f>
        <v>38740</v>
      </c>
      <c r="H1032" s="11">
        <f>VLOOKUP($B1032,'[1]Sin Corporativo'!$Q$6:$AA$1115,6)</f>
        <v>40204</v>
      </c>
      <c r="I1032" s="10">
        <f>VLOOKUP($B1032,'[1]Sin Corporativo'!$Q$6:$AA$1115,7)</f>
        <v>40677</v>
      </c>
      <c r="J1032" s="10">
        <f>VLOOKUP($B1032,'[1]Sin Corporativo'!$Q$6:$AA$1115,8)</f>
        <v>41917</v>
      </c>
      <c r="K1032" s="7">
        <f>VLOOKUP($B1032,'[1]Sin Corporativo'!$Q$6:$AA$1115,9)</f>
        <v>42469</v>
      </c>
      <c r="L1032" s="11">
        <f>VLOOKUP($B1032,'[1]Sin Corporativo'!$Q$6:$AA$1115,10)</f>
        <v>43100</v>
      </c>
      <c r="M1032" s="10">
        <f>VLOOKUP($B1032,'[1]Sin Corporativo'!$Q$6:$AA$1115,11)</f>
        <v>43538</v>
      </c>
      <c r="N1032" s="29">
        <f>VLOOKUP($B1032,'[2]pop-2020-2023'!$I$5:$M$1126,2)</f>
        <v>173053</v>
      </c>
      <c r="O1032" s="28">
        <f>VLOOKUP($B1032,'[2]pop-2020-2023'!$I$5:$M$1126,3)</f>
        <v>179060</v>
      </c>
      <c r="P1032" s="28">
        <f>VLOOKUP($B1032,'[2]pop-2020-2023'!$I$5:$M$1126,4)</f>
        <v>179813</v>
      </c>
      <c r="Q1032" s="30">
        <f>VLOOKUP($B1032,'[2]pop-2020-2023'!$I$5:$M$1126,5)</f>
        <v>180917</v>
      </c>
      <c r="R1032" s="29">
        <f>VLOOKUP($B1032,'[3]Hogares total'!$D$5:$L$1126,6)</f>
        <v>51353</v>
      </c>
      <c r="S1032" s="28">
        <f>VLOOKUP($B1032,'[3]Hogares total'!$D$5:$L$1126,7)</f>
        <v>52417</v>
      </c>
      <c r="T1032" s="28">
        <f>VLOOKUP($B1032,'[3]Hogares total'!$D$5:$L$1126,8)</f>
        <v>53587</v>
      </c>
      <c r="U1032" s="30">
        <f>VLOOKUP($B1032,'[3]Hogares total'!$D$5:$L$1126,9)</f>
        <v>54775</v>
      </c>
      <c r="V1032" s="29"/>
      <c r="W1032" s="43">
        <f t="shared" si="118"/>
        <v>0.21264939126549759</v>
      </c>
      <c r="X1032" s="43">
        <f t="shared" si="119"/>
        <v>0.2262183490626373</v>
      </c>
      <c r="Y1032" s="47">
        <f t="shared" si="120"/>
        <v>0.24065179060010944</v>
      </c>
      <c r="Z1032" s="29"/>
      <c r="AA1032" s="43">
        <f t="shared" si="121"/>
        <v>0.72642463322967743</v>
      </c>
      <c r="AB1032" s="43">
        <f t="shared" si="122"/>
        <v>0.75908335977009345</v>
      </c>
      <c r="AC1032" s="47">
        <f t="shared" si="123"/>
        <v>0.794851665905979</v>
      </c>
      <c r="AD1032" s="28">
        <f>+T1032-K1032</f>
        <v>11118</v>
      </c>
    </row>
    <row r="1033" spans="2:30" x14ac:dyDescent="0.25">
      <c r="B1033" s="9" t="s">
        <v>1031</v>
      </c>
      <c r="C1033" s="23" t="str">
        <f>VLOOKUP(B1033,[2]Municipal!$C$15:$D$60549,2)</f>
        <v>La Cumbre</v>
      </c>
      <c r="D1033" s="11">
        <f>VLOOKUP($B1033,'[1]Sin Corporativo'!$Q$6:$AA$1115,2)</f>
        <v>644</v>
      </c>
      <c r="E1033" s="10">
        <f>VLOOKUP($B1033,'[1]Sin Corporativo'!$Q$6:$AA$1115,3)</f>
        <v>947</v>
      </c>
      <c r="F1033" s="10">
        <f>VLOOKUP($B1033,'[1]Sin Corporativo'!$Q$6:$AA$1115,4)</f>
        <v>776</v>
      </c>
      <c r="G1033" s="12">
        <f>VLOOKUP($B1033,'[1]Sin Corporativo'!$Q$6:$AA$1115,5)</f>
        <v>758</v>
      </c>
      <c r="H1033" s="11">
        <f>VLOOKUP($B1033,'[1]Sin Corporativo'!$Q$6:$AA$1115,6)</f>
        <v>734</v>
      </c>
      <c r="I1033" s="10">
        <f>VLOOKUP($B1033,'[1]Sin Corporativo'!$Q$6:$AA$1115,7)</f>
        <v>799</v>
      </c>
      <c r="J1033" s="10">
        <f>VLOOKUP($B1033,'[1]Sin Corporativo'!$Q$6:$AA$1115,8)</f>
        <v>751</v>
      </c>
      <c r="K1033" s="7">
        <f>VLOOKUP($B1033,'[1]Sin Corporativo'!$Q$6:$AA$1115,9)</f>
        <v>848</v>
      </c>
      <c r="L1033" s="11">
        <f>VLOOKUP($B1033,'[1]Sin Corporativo'!$Q$6:$AA$1115,10)</f>
        <v>1879</v>
      </c>
      <c r="M1033" s="10">
        <f>VLOOKUP($B1033,'[1]Sin Corporativo'!$Q$6:$AA$1115,11)</f>
        <v>2254</v>
      </c>
      <c r="N1033" s="29">
        <f>VLOOKUP($B1033,'[2]pop-2020-2023'!$I$5:$M$1126,2)</f>
        <v>16918</v>
      </c>
      <c r="O1033" s="28">
        <f>VLOOKUP($B1033,'[2]pop-2020-2023'!$I$5:$M$1126,3)</f>
        <v>17152</v>
      </c>
      <c r="P1033" s="28">
        <f>VLOOKUP($B1033,'[2]pop-2020-2023'!$I$5:$M$1126,4)</f>
        <v>17222</v>
      </c>
      <c r="Q1033" s="30">
        <f>VLOOKUP($B1033,'[2]pop-2020-2023'!$I$5:$M$1126,5)</f>
        <v>17280</v>
      </c>
      <c r="R1033" s="29">
        <f>VLOOKUP($B1033,'[3]Hogares total'!$D$5:$L$1126,6)</f>
        <v>5859</v>
      </c>
      <c r="S1033" s="28">
        <f>VLOOKUP($B1033,'[3]Hogares total'!$D$5:$L$1126,7)</f>
        <v>5980</v>
      </c>
      <c r="T1033" s="28">
        <f>VLOOKUP($B1033,'[3]Hogares total'!$D$5:$L$1126,8)</f>
        <v>6118</v>
      </c>
      <c r="U1033" s="30">
        <f>VLOOKUP($B1033,'[3]Hogares total'!$D$5:$L$1126,9)</f>
        <v>6260</v>
      </c>
      <c r="V1033" s="29"/>
      <c r="W1033" s="43">
        <f t="shared" si="118"/>
        <v>5.5212220149253734E-2</v>
      </c>
      <c r="X1033" s="43">
        <f t="shared" si="119"/>
        <v>4.6394147021251886E-2</v>
      </c>
      <c r="Y1033" s="47">
        <f t="shared" si="120"/>
        <v>0.13043981481481481</v>
      </c>
      <c r="Z1033" s="29"/>
      <c r="AA1033" s="43">
        <f t="shared" si="121"/>
        <v>0.15836120401337792</v>
      </c>
      <c r="AB1033" s="43">
        <f t="shared" si="122"/>
        <v>0.13059823471722784</v>
      </c>
      <c r="AC1033" s="47">
        <f t="shared" si="123"/>
        <v>0.36006389776357828</v>
      </c>
      <c r="AD1033" t="str">
        <f t="shared" si="117"/>
        <v/>
      </c>
    </row>
    <row r="1034" spans="2:30" x14ac:dyDescent="0.25">
      <c r="B1034" s="9" t="s">
        <v>1032</v>
      </c>
      <c r="C1034" s="23" t="str">
        <f>VLOOKUP(B1034,[2]Municipal!$C$15:$D$60549,2)</f>
        <v>La Unión</v>
      </c>
      <c r="D1034" s="11">
        <f>VLOOKUP($B1034,'[1]Sin Corporativo'!$Q$6:$AA$1115,2)</f>
        <v>4346</v>
      </c>
      <c r="E1034" s="10">
        <f>VLOOKUP($B1034,'[1]Sin Corporativo'!$Q$6:$AA$1115,3)</f>
        <v>4372</v>
      </c>
      <c r="F1034" s="10">
        <f>VLOOKUP($B1034,'[1]Sin Corporativo'!$Q$6:$AA$1115,4)</f>
        <v>4610</v>
      </c>
      <c r="G1034" s="12">
        <f>VLOOKUP($B1034,'[1]Sin Corporativo'!$Q$6:$AA$1115,5)</f>
        <v>4590</v>
      </c>
      <c r="H1034" s="11">
        <f>VLOOKUP($B1034,'[1]Sin Corporativo'!$Q$6:$AA$1115,6)</f>
        <v>4502</v>
      </c>
      <c r="I1034" s="10">
        <f>VLOOKUP($B1034,'[1]Sin Corporativo'!$Q$6:$AA$1115,7)</f>
        <v>4737</v>
      </c>
      <c r="J1034" s="10">
        <f>VLOOKUP($B1034,'[1]Sin Corporativo'!$Q$6:$AA$1115,8)</f>
        <v>4810</v>
      </c>
      <c r="K1034" s="7">
        <f>VLOOKUP($B1034,'[1]Sin Corporativo'!$Q$6:$AA$1115,9)</f>
        <v>4844</v>
      </c>
      <c r="L1034" s="11">
        <f>VLOOKUP($B1034,'[1]Sin Corporativo'!$Q$6:$AA$1115,10)</f>
        <v>5241</v>
      </c>
      <c r="M1034" s="10">
        <f>VLOOKUP($B1034,'[1]Sin Corporativo'!$Q$6:$AA$1115,11)</f>
        <v>5029</v>
      </c>
      <c r="N1034" s="29">
        <f>VLOOKUP($B1034,'[2]pop-2020-2023'!$I$5:$M$1126,2)</f>
        <v>34470</v>
      </c>
      <c r="O1034" s="28">
        <f>VLOOKUP($B1034,'[2]pop-2020-2023'!$I$5:$M$1126,3)</f>
        <v>34540</v>
      </c>
      <c r="P1034" s="28">
        <f>VLOOKUP($B1034,'[2]pop-2020-2023'!$I$5:$M$1126,4)</f>
        <v>34627</v>
      </c>
      <c r="Q1034" s="30">
        <f>VLOOKUP($B1034,'[2]pop-2020-2023'!$I$5:$M$1126,5)</f>
        <v>34704</v>
      </c>
      <c r="R1034" s="29">
        <f>VLOOKUP($B1034,'[3]Hogares total'!$D$5:$L$1126,6)</f>
        <v>11835</v>
      </c>
      <c r="S1034" s="28">
        <f>VLOOKUP($B1034,'[3]Hogares total'!$D$5:$L$1126,7)</f>
        <v>12082</v>
      </c>
      <c r="T1034" s="28">
        <f>VLOOKUP($B1034,'[3]Hogares total'!$D$5:$L$1126,8)</f>
        <v>12350</v>
      </c>
      <c r="U1034" s="30">
        <f>VLOOKUP($B1034,'[3]Hogares total'!$D$5:$L$1126,9)</f>
        <v>12620</v>
      </c>
      <c r="V1034" s="29"/>
      <c r="W1034" s="43">
        <f t="shared" si="118"/>
        <v>0.1265778807180081</v>
      </c>
      <c r="X1034" s="43">
        <f t="shared" si="119"/>
        <v>0.13680076241083547</v>
      </c>
      <c r="Y1034" s="47">
        <f t="shared" si="120"/>
        <v>0.14491124942369757</v>
      </c>
      <c r="Z1034" s="29"/>
      <c r="AA1034" s="43">
        <f t="shared" si="121"/>
        <v>0.36186061910279754</v>
      </c>
      <c r="AB1034" s="43">
        <f t="shared" si="122"/>
        <v>0.38356275303643722</v>
      </c>
      <c r="AC1034" s="47">
        <f t="shared" si="123"/>
        <v>0.39849445324881139</v>
      </c>
      <c r="AD1034" t="str">
        <f t="shared" si="117"/>
        <v/>
      </c>
    </row>
    <row r="1035" spans="2:30" x14ac:dyDescent="0.25">
      <c r="B1035" s="9" t="s">
        <v>1033</v>
      </c>
      <c r="C1035" s="23" t="str">
        <f>VLOOKUP(B1035,[2]Municipal!$C$15:$D$60549,2)</f>
        <v>La Victoria</v>
      </c>
      <c r="D1035" s="11">
        <f>VLOOKUP($B1035,'[1]Sin Corporativo'!$Q$6:$AA$1115,2)</f>
        <v>826</v>
      </c>
      <c r="E1035" s="10">
        <f>VLOOKUP($B1035,'[1]Sin Corporativo'!$Q$6:$AA$1115,3)</f>
        <v>1203</v>
      </c>
      <c r="F1035" s="10">
        <f>VLOOKUP($B1035,'[1]Sin Corporativo'!$Q$6:$AA$1115,4)</f>
        <v>1267</v>
      </c>
      <c r="G1035" s="12">
        <f>VLOOKUP($B1035,'[1]Sin Corporativo'!$Q$6:$AA$1115,5)</f>
        <v>1245</v>
      </c>
      <c r="H1035" s="11">
        <f>VLOOKUP($B1035,'[1]Sin Corporativo'!$Q$6:$AA$1115,6)</f>
        <v>1394</v>
      </c>
      <c r="I1035" s="10">
        <f>VLOOKUP($B1035,'[1]Sin Corporativo'!$Q$6:$AA$1115,7)</f>
        <v>1556</v>
      </c>
      <c r="J1035" s="10">
        <f>VLOOKUP($B1035,'[1]Sin Corporativo'!$Q$6:$AA$1115,8)</f>
        <v>1313</v>
      </c>
      <c r="K1035" s="7">
        <f>VLOOKUP($B1035,'[1]Sin Corporativo'!$Q$6:$AA$1115,9)</f>
        <v>1481</v>
      </c>
      <c r="L1035" s="11">
        <f>VLOOKUP($B1035,'[1]Sin Corporativo'!$Q$6:$AA$1115,10)</f>
        <v>1574</v>
      </c>
      <c r="M1035" s="10">
        <f>VLOOKUP($B1035,'[1]Sin Corporativo'!$Q$6:$AA$1115,11)</f>
        <v>1172</v>
      </c>
      <c r="N1035" s="29">
        <f>VLOOKUP($B1035,'[2]pop-2020-2023'!$I$5:$M$1126,2)</f>
        <v>12367</v>
      </c>
      <c r="O1035" s="28">
        <f>VLOOKUP($B1035,'[2]pop-2020-2023'!$I$5:$M$1126,3)</f>
        <v>12412</v>
      </c>
      <c r="P1035" s="28">
        <f>VLOOKUP($B1035,'[2]pop-2020-2023'!$I$5:$M$1126,4)</f>
        <v>12445</v>
      </c>
      <c r="Q1035" s="30">
        <f>VLOOKUP($B1035,'[2]pop-2020-2023'!$I$5:$M$1126,5)</f>
        <v>12475</v>
      </c>
      <c r="R1035" s="29">
        <f>VLOOKUP($B1035,'[3]Hogares total'!$D$5:$L$1126,6)</f>
        <v>4162</v>
      </c>
      <c r="S1035" s="28">
        <f>VLOOKUP($B1035,'[3]Hogares total'!$D$5:$L$1126,7)</f>
        <v>4246</v>
      </c>
      <c r="T1035" s="28">
        <f>VLOOKUP($B1035,'[3]Hogares total'!$D$5:$L$1126,8)</f>
        <v>4340</v>
      </c>
      <c r="U1035" s="30">
        <f>VLOOKUP($B1035,'[3]Hogares total'!$D$5:$L$1126,9)</f>
        <v>4435</v>
      </c>
      <c r="V1035" s="29"/>
      <c r="W1035" s="43">
        <f t="shared" si="118"/>
        <v>9.6922333225910415E-2</v>
      </c>
      <c r="X1035" s="43">
        <f t="shared" si="119"/>
        <v>0.12503013258336682</v>
      </c>
      <c r="Y1035" s="47">
        <f t="shared" si="120"/>
        <v>9.3947895791583164E-2</v>
      </c>
      <c r="Z1035" s="29"/>
      <c r="AA1035" s="43">
        <f t="shared" si="121"/>
        <v>0.28332548280734809</v>
      </c>
      <c r="AB1035" s="43">
        <f t="shared" si="122"/>
        <v>0.3585253456221198</v>
      </c>
      <c r="AC1035" s="47">
        <f t="shared" si="123"/>
        <v>0.26426155580608796</v>
      </c>
      <c r="AD1035" t="str">
        <f t="shared" si="117"/>
        <v/>
      </c>
    </row>
    <row r="1036" spans="2:30" x14ac:dyDescent="0.25">
      <c r="B1036" s="9" t="s">
        <v>1034</v>
      </c>
      <c r="C1036" s="23" t="str">
        <f>VLOOKUP(B1036,[2]Municipal!$C$15:$D$60549,2)</f>
        <v>Obando</v>
      </c>
      <c r="D1036" s="11">
        <f>VLOOKUP($B1036,'[1]Sin Corporativo'!$Q$6:$AA$1115,2)</f>
        <v>1004</v>
      </c>
      <c r="E1036" s="10">
        <f>VLOOKUP($B1036,'[1]Sin Corporativo'!$Q$6:$AA$1115,3)</f>
        <v>1101</v>
      </c>
      <c r="F1036" s="10">
        <f>VLOOKUP($B1036,'[1]Sin Corporativo'!$Q$6:$AA$1115,4)</f>
        <v>1097</v>
      </c>
      <c r="G1036" s="12">
        <f>VLOOKUP($B1036,'[1]Sin Corporativo'!$Q$6:$AA$1115,5)</f>
        <v>1208</v>
      </c>
      <c r="H1036" s="11">
        <f>VLOOKUP($B1036,'[1]Sin Corporativo'!$Q$6:$AA$1115,6)</f>
        <v>1783</v>
      </c>
      <c r="I1036" s="10">
        <f>VLOOKUP($B1036,'[1]Sin Corporativo'!$Q$6:$AA$1115,7)</f>
        <v>1394</v>
      </c>
      <c r="J1036" s="10">
        <f>VLOOKUP($B1036,'[1]Sin Corporativo'!$Q$6:$AA$1115,8)</f>
        <v>1187</v>
      </c>
      <c r="K1036" s="7">
        <f>VLOOKUP($B1036,'[1]Sin Corporativo'!$Q$6:$AA$1115,9)</f>
        <v>919</v>
      </c>
      <c r="L1036" s="11">
        <f>VLOOKUP($B1036,'[1]Sin Corporativo'!$Q$6:$AA$1115,10)</f>
        <v>1239</v>
      </c>
      <c r="M1036" s="10">
        <f>VLOOKUP($B1036,'[1]Sin Corporativo'!$Q$6:$AA$1115,11)</f>
        <v>1263</v>
      </c>
      <c r="N1036" s="29">
        <f>VLOOKUP($B1036,'[2]pop-2020-2023'!$I$5:$M$1126,2)</f>
        <v>12518</v>
      </c>
      <c r="O1036" s="28">
        <f>VLOOKUP($B1036,'[2]pop-2020-2023'!$I$5:$M$1126,3)</f>
        <v>12557</v>
      </c>
      <c r="P1036" s="28">
        <f>VLOOKUP($B1036,'[2]pop-2020-2023'!$I$5:$M$1126,4)</f>
        <v>12582</v>
      </c>
      <c r="Q1036" s="30">
        <f>VLOOKUP($B1036,'[2]pop-2020-2023'!$I$5:$M$1126,5)</f>
        <v>12615</v>
      </c>
      <c r="R1036" s="29">
        <f>VLOOKUP($B1036,'[3]Hogares total'!$D$5:$L$1126,6)</f>
        <v>4126</v>
      </c>
      <c r="S1036" s="28">
        <f>VLOOKUP($B1036,'[3]Hogares total'!$D$5:$L$1126,7)</f>
        <v>4213</v>
      </c>
      <c r="T1036" s="28">
        <f>VLOOKUP($B1036,'[3]Hogares total'!$D$5:$L$1126,8)</f>
        <v>4307</v>
      </c>
      <c r="U1036" s="30">
        <f>VLOOKUP($B1036,'[3]Hogares total'!$D$5:$L$1126,9)</f>
        <v>4401</v>
      </c>
      <c r="V1036" s="29"/>
      <c r="W1036" s="43">
        <f t="shared" si="118"/>
        <v>8.7680178386557298E-2</v>
      </c>
      <c r="X1036" s="43">
        <f t="shared" si="119"/>
        <v>0.11079319663010651</v>
      </c>
      <c r="Y1036" s="47">
        <f t="shared" si="120"/>
        <v>0.10011890606420927</v>
      </c>
      <c r="Z1036" s="29"/>
      <c r="AA1036" s="43">
        <f t="shared" si="121"/>
        <v>0.26133396629480182</v>
      </c>
      <c r="AB1036" s="43">
        <f t="shared" si="122"/>
        <v>0.32365915950777802</v>
      </c>
      <c r="AC1036" s="47">
        <f t="shared" si="123"/>
        <v>0.28698023176550785</v>
      </c>
      <c r="AD1036" t="str">
        <f t="shared" si="117"/>
        <v/>
      </c>
    </row>
    <row r="1037" spans="2:30" x14ac:dyDescent="0.25">
      <c r="B1037" s="9" t="s">
        <v>1035</v>
      </c>
      <c r="C1037" s="23" t="str">
        <f>VLOOKUP(B1037,[2]Municipal!$C$15:$D$60549,2)</f>
        <v>Palmira</v>
      </c>
      <c r="D1037" s="11">
        <f>VLOOKUP($B1037,'[1]Sin Corporativo'!$Q$6:$AA$1115,2)</f>
        <v>72302</v>
      </c>
      <c r="E1037" s="10">
        <f>VLOOKUP($B1037,'[1]Sin Corporativo'!$Q$6:$AA$1115,3)</f>
        <v>73371</v>
      </c>
      <c r="F1037" s="10">
        <f>VLOOKUP($B1037,'[1]Sin Corporativo'!$Q$6:$AA$1115,4)</f>
        <v>71720</v>
      </c>
      <c r="G1037" s="12">
        <f>VLOOKUP($B1037,'[1]Sin Corporativo'!$Q$6:$AA$1115,5)</f>
        <v>70886</v>
      </c>
      <c r="H1037" s="11">
        <f>VLOOKUP($B1037,'[1]Sin Corporativo'!$Q$6:$AA$1115,6)</f>
        <v>74029</v>
      </c>
      <c r="I1037" s="10">
        <f>VLOOKUP($B1037,'[1]Sin Corporativo'!$Q$6:$AA$1115,7)</f>
        <v>75644</v>
      </c>
      <c r="J1037" s="10">
        <f>VLOOKUP($B1037,'[1]Sin Corporativo'!$Q$6:$AA$1115,8)</f>
        <v>76365</v>
      </c>
      <c r="K1037" s="7">
        <f>VLOOKUP($B1037,'[1]Sin Corporativo'!$Q$6:$AA$1115,9)</f>
        <v>78394</v>
      </c>
      <c r="L1037" s="11">
        <f>VLOOKUP($B1037,'[1]Sin Corporativo'!$Q$6:$AA$1115,10)</f>
        <v>78698</v>
      </c>
      <c r="M1037" s="10">
        <f>VLOOKUP($B1037,'[1]Sin Corporativo'!$Q$6:$AA$1115,11)</f>
        <v>80515</v>
      </c>
      <c r="N1037" s="29">
        <f>VLOOKUP($B1037,'[2]pop-2020-2023'!$I$5:$M$1126,2)</f>
        <v>355712</v>
      </c>
      <c r="O1037" s="28">
        <f>VLOOKUP($B1037,'[2]pop-2020-2023'!$I$5:$M$1126,3)</f>
        <v>357178</v>
      </c>
      <c r="P1037" s="28">
        <f>VLOOKUP($B1037,'[2]pop-2020-2023'!$I$5:$M$1126,4)</f>
        <v>358091</v>
      </c>
      <c r="Q1037" s="30">
        <f>VLOOKUP($B1037,'[2]pop-2020-2023'!$I$5:$M$1126,5)</f>
        <v>358895</v>
      </c>
      <c r="R1037" s="29">
        <f>VLOOKUP($B1037,'[3]Hogares total'!$D$5:$L$1126,6)</f>
        <v>119678</v>
      </c>
      <c r="S1037" s="28">
        <f>VLOOKUP($B1037,'[3]Hogares total'!$D$5:$L$1126,7)</f>
        <v>122130</v>
      </c>
      <c r="T1037" s="28">
        <f>VLOOKUP($B1037,'[3]Hogares total'!$D$5:$L$1126,8)</f>
        <v>124796</v>
      </c>
      <c r="U1037" s="30">
        <f>VLOOKUP($B1037,'[3]Hogares total'!$D$5:$L$1126,9)</f>
        <v>127497</v>
      </c>
      <c r="V1037" s="29"/>
      <c r="W1037" s="43">
        <f t="shared" si="118"/>
        <v>0.20541858681105779</v>
      </c>
      <c r="X1037" s="43">
        <f t="shared" si="119"/>
        <v>0.21124239369322323</v>
      </c>
      <c r="Y1037" s="47">
        <f t="shared" si="120"/>
        <v>0.22434138118391173</v>
      </c>
      <c r="Z1037" s="29"/>
      <c r="AA1037" s="43">
        <f t="shared" si="121"/>
        <v>0.60076148366494719</v>
      </c>
      <c r="AB1037" s="43">
        <f t="shared" si="122"/>
        <v>0.60614122247507929</v>
      </c>
      <c r="AC1037" s="47">
        <f t="shared" si="123"/>
        <v>0.63150505502090248</v>
      </c>
      <c r="AD1037" t="str">
        <f t="shared" si="117"/>
        <v/>
      </c>
    </row>
    <row r="1038" spans="2:30" x14ac:dyDescent="0.25">
      <c r="B1038" s="9" t="s">
        <v>1036</v>
      </c>
      <c r="C1038" s="23" t="str">
        <f>VLOOKUP(B1038,[2]Municipal!$C$15:$D$60549,2)</f>
        <v>Pradera</v>
      </c>
      <c r="D1038" s="11">
        <f>VLOOKUP($B1038,'[1]Sin Corporativo'!$Q$6:$AA$1115,2)</f>
        <v>5103</v>
      </c>
      <c r="E1038" s="10">
        <f>VLOOKUP($B1038,'[1]Sin Corporativo'!$Q$6:$AA$1115,3)</f>
        <v>5118</v>
      </c>
      <c r="F1038" s="10">
        <f>VLOOKUP($B1038,'[1]Sin Corporativo'!$Q$6:$AA$1115,4)</f>
        <v>4923</v>
      </c>
      <c r="G1038" s="12">
        <f>VLOOKUP($B1038,'[1]Sin Corporativo'!$Q$6:$AA$1115,5)</f>
        <v>5508</v>
      </c>
      <c r="H1038" s="11">
        <f>VLOOKUP($B1038,'[1]Sin Corporativo'!$Q$6:$AA$1115,6)</f>
        <v>5718</v>
      </c>
      <c r="I1038" s="10">
        <f>VLOOKUP($B1038,'[1]Sin Corporativo'!$Q$6:$AA$1115,7)</f>
        <v>5330</v>
      </c>
      <c r="J1038" s="10">
        <f>VLOOKUP($B1038,'[1]Sin Corporativo'!$Q$6:$AA$1115,8)</f>
        <v>5982</v>
      </c>
      <c r="K1038" s="7">
        <f>VLOOKUP($B1038,'[1]Sin Corporativo'!$Q$6:$AA$1115,9)</f>
        <v>6005</v>
      </c>
      <c r="L1038" s="11">
        <f>VLOOKUP($B1038,'[1]Sin Corporativo'!$Q$6:$AA$1115,10)</f>
        <v>6032</v>
      </c>
      <c r="M1038" s="10">
        <f>VLOOKUP($B1038,'[1]Sin Corporativo'!$Q$6:$AA$1115,11)</f>
        <v>6012</v>
      </c>
      <c r="N1038" s="29">
        <f>VLOOKUP($B1038,'[2]pop-2020-2023'!$I$5:$M$1126,2)</f>
        <v>48713</v>
      </c>
      <c r="O1038" s="28">
        <f>VLOOKUP($B1038,'[2]pop-2020-2023'!$I$5:$M$1126,3)</f>
        <v>49046</v>
      </c>
      <c r="P1038" s="28">
        <f>VLOOKUP($B1038,'[2]pop-2020-2023'!$I$5:$M$1126,4)</f>
        <v>49176</v>
      </c>
      <c r="Q1038" s="30">
        <f>VLOOKUP($B1038,'[2]pop-2020-2023'!$I$5:$M$1126,5)</f>
        <v>49297</v>
      </c>
      <c r="R1038" s="29">
        <f>VLOOKUP($B1038,'[3]Hogares total'!$D$5:$L$1126,6)</f>
        <v>14800</v>
      </c>
      <c r="S1038" s="28">
        <f>VLOOKUP($B1038,'[3]Hogares total'!$D$5:$L$1126,7)</f>
        <v>15101</v>
      </c>
      <c r="T1038" s="28">
        <f>VLOOKUP($B1038,'[3]Hogares total'!$D$5:$L$1126,8)</f>
        <v>15431</v>
      </c>
      <c r="U1038" s="30">
        <f>VLOOKUP($B1038,'[3]Hogares total'!$D$5:$L$1126,9)</f>
        <v>15765</v>
      </c>
      <c r="V1038" s="29"/>
      <c r="W1038" s="43">
        <f t="shared" si="118"/>
        <v>0.10435101741222526</v>
      </c>
      <c r="X1038" s="43">
        <f t="shared" si="119"/>
        <v>0.10838620465267611</v>
      </c>
      <c r="Y1038" s="47">
        <f t="shared" si="120"/>
        <v>0.12195468284074082</v>
      </c>
      <c r="Z1038" s="29"/>
      <c r="AA1038" s="43">
        <f t="shared" si="121"/>
        <v>0.33891795245347989</v>
      </c>
      <c r="AB1038" s="43">
        <f t="shared" si="122"/>
        <v>0.34540859309182814</v>
      </c>
      <c r="AC1038" s="47">
        <f t="shared" si="123"/>
        <v>0.38135109419600383</v>
      </c>
      <c r="AD1038" t="str">
        <f t="shared" si="117"/>
        <v/>
      </c>
    </row>
    <row r="1039" spans="2:30" x14ac:dyDescent="0.25">
      <c r="B1039" s="9" t="s">
        <v>1037</v>
      </c>
      <c r="C1039" s="23" t="str">
        <f>VLOOKUP(B1039,[2]Municipal!$C$15:$D$60549,2)</f>
        <v>Restrepo</v>
      </c>
      <c r="D1039" s="11">
        <f>VLOOKUP($B1039,'[1]Sin Corporativo'!$Q$6:$AA$1115,2)</f>
        <v>223</v>
      </c>
      <c r="E1039" s="10">
        <f>VLOOKUP($B1039,'[1]Sin Corporativo'!$Q$6:$AA$1115,3)</f>
        <v>221</v>
      </c>
      <c r="F1039" s="10">
        <f>VLOOKUP($B1039,'[1]Sin Corporativo'!$Q$6:$AA$1115,4)</f>
        <v>268</v>
      </c>
      <c r="G1039" s="12">
        <f>VLOOKUP($B1039,'[1]Sin Corporativo'!$Q$6:$AA$1115,5)</f>
        <v>287</v>
      </c>
      <c r="H1039" s="11">
        <f>VLOOKUP($B1039,'[1]Sin Corporativo'!$Q$6:$AA$1115,6)</f>
        <v>508</v>
      </c>
      <c r="I1039" s="10">
        <f>VLOOKUP($B1039,'[1]Sin Corporativo'!$Q$6:$AA$1115,7)</f>
        <v>487</v>
      </c>
      <c r="J1039" s="10">
        <f>VLOOKUP($B1039,'[1]Sin Corporativo'!$Q$6:$AA$1115,8)</f>
        <v>587</v>
      </c>
      <c r="K1039" s="7">
        <f>VLOOKUP($B1039,'[1]Sin Corporativo'!$Q$6:$AA$1115,9)</f>
        <v>670</v>
      </c>
      <c r="L1039" s="11">
        <f>VLOOKUP($B1039,'[1]Sin Corporativo'!$Q$6:$AA$1115,10)</f>
        <v>654</v>
      </c>
      <c r="M1039" s="10">
        <f>VLOOKUP($B1039,'[1]Sin Corporativo'!$Q$6:$AA$1115,11)</f>
        <v>669</v>
      </c>
      <c r="N1039" s="29">
        <f>VLOOKUP($B1039,'[2]pop-2020-2023'!$I$5:$M$1126,2)</f>
        <v>16031</v>
      </c>
      <c r="O1039" s="28">
        <f>VLOOKUP($B1039,'[2]pop-2020-2023'!$I$5:$M$1126,3)</f>
        <v>16317</v>
      </c>
      <c r="P1039" s="28">
        <f>VLOOKUP($B1039,'[2]pop-2020-2023'!$I$5:$M$1126,4)</f>
        <v>16390</v>
      </c>
      <c r="Q1039" s="30">
        <f>VLOOKUP($B1039,'[2]pop-2020-2023'!$I$5:$M$1126,5)</f>
        <v>16487</v>
      </c>
      <c r="R1039" s="29">
        <f>VLOOKUP($B1039,'[3]Hogares total'!$D$5:$L$1126,6)</f>
        <v>5080</v>
      </c>
      <c r="S1039" s="28">
        <f>VLOOKUP($B1039,'[3]Hogares total'!$D$5:$L$1126,7)</f>
        <v>5183</v>
      </c>
      <c r="T1039" s="28">
        <f>VLOOKUP($B1039,'[3]Hogares total'!$D$5:$L$1126,8)</f>
        <v>5298</v>
      </c>
      <c r="U1039" s="30">
        <f>VLOOKUP($B1039,'[3]Hogares total'!$D$5:$L$1126,9)</f>
        <v>5416</v>
      </c>
      <c r="V1039" s="29"/>
      <c r="W1039" s="43">
        <f t="shared" si="118"/>
        <v>1.3544156401299258E-2</v>
      </c>
      <c r="X1039" s="43">
        <f t="shared" si="119"/>
        <v>2.9713239780353874E-2</v>
      </c>
      <c r="Y1039" s="47">
        <f t="shared" si="120"/>
        <v>4.0577424637593257E-2</v>
      </c>
      <c r="Z1039" s="29"/>
      <c r="AA1039" s="43">
        <f t="shared" si="121"/>
        <v>4.2639398032027785E-2</v>
      </c>
      <c r="AB1039" s="43">
        <f t="shared" si="122"/>
        <v>9.192147980369951E-2</v>
      </c>
      <c r="AC1039" s="47">
        <f t="shared" si="123"/>
        <v>0.12352289512555391</v>
      </c>
      <c r="AD1039" t="str">
        <f t="shared" si="117"/>
        <v/>
      </c>
    </row>
    <row r="1040" spans="2:30" x14ac:dyDescent="0.25">
      <c r="B1040" s="9" t="s">
        <v>1038</v>
      </c>
      <c r="C1040" s="23" t="str">
        <f>VLOOKUP(B1040,[2]Municipal!$C$15:$D$60549,2)</f>
        <v>Riofrío</v>
      </c>
      <c r="D1040" s="11">
        <f>VLOOKUP($B1040,'[1]Sin Corporativo'!$Q$6:$AA$1115,2)</f>
        <v>57</v>
      </c>
      <c r="E1040" s="10">
        <f>VLOOKUP($B1040,'[1]Sin Corporativo'!$Q$6:$AA$1115,3)</f>
        <v>55</v>
      </c>
      <c r="F1040" s="10">
        <f>VLOOKUP($B1040,'[1]Sin Corporativo'!$Q$6:$AA$1115,4)</f>
        <v>98</v>
      </c>
      <c r="G1040" s="12">
        <f>VLOOKUP($B1040,'[1]Sin Corporativo'!$Q$6:$AA$1115,5)</f>
        <v>44</v>
      </c>
      <c r="H1040" s="11">
        <f>VLOOKUP($B1040,'[1]Sin Corporativo'!$Q$6:$AA$1115,6)</f>
        <v>111</v>
      </c>
      <c r="I1040" s="10">
        <f>VLOOKUP($B1040,'[1]Sin Corporativo'!$Q$6:$AA$1115,7)</f>
        <v>122</v>
      </c>
      <c r="J1040" s="10">
        <f>VLOOKUP($B1040,'[1]Sin Corporativo'!$Q$6:$AA$1115,8)</f>
        <v>118</v>
      </c>
      <c r="K1040" s="7">
        <f>VLOOKUP($B1040,'[1]Sin Corporativo'!$Q$6:$AA$1115,9)</f>
        <v>168</v>
      </c>
      <c r="L1040" s="11">
        <f>VLOOKUP($B1040,'[1]Sin Corporativo'!$Q$6:$AA$1115,10)</f>
        <v>188</v>
      </c>
      <c r="M1040" s="10">
        <f>VLOOKUP($B1040,'[1]Sin Corporativo'!$Q$6:$AA$1115,11)</f>
        <v>203</v>
      </c>
      <c r="N1040" s="29">
        <f>VLOOKUP($B1040,'[2]pop-2020-2023'!$I$5:$M$1126,2)</f>
        <v>15798</v>
      </c>
      <c r="O1040" s="28">
        <f>VLOOKUP($B1040,'[2]pop-2020-2023'!$I$5:$M$1126,3)</f>
        <v>15846</v>
      </c>
      <c r="P1040" s="28">
        <f>VLOOKUP($B1040,'[2]pop-2020-2023'!$I$5:$M$1126,4)</f>
        <v>15906</v>
      </c>
      <c r="Q1040" s="30">
        <f>VLOOKUP($B1040,'[2]pop-2020-2023'!$I$5:$M$1126,5)</f>
        <v>15950</v>
      </c>
      <c r="R1040" s="29">
        <f>VLOOKUP($B1040,'[3]Hogares total'!$D$5:$L$1126,6)</f>
        <v>5546</v>
      </c>
      <c r="S1040" s="28">
        <f>VLOOKUP($B1040,'[3]Hogares total'!$D$5:$L$1126,7)</f>
        <v>5661</v>
      </c>
      <c r="T1040" s="28">
        <f>VLOOKUP($B1040,'[3]Hogares total'!$D$5:$L$1126,8)</f>
        <v>5786</v>
      </c>
      <c r="U1040" s="30">
        <f>VLOOKUP($B1040,'[3]Hogares total'!$D$5:$L$1126,9)</f>
        <v>5913</v>
      </c>
      <c r="V1040" s="29"/>
      <c r="W1040" s="43">
        <f t="shared" si="118"/>
        <v>3.4709074845386849E-3</v>
      </c>
      <c r="X1040" s="43">
        <f t="shared" si="119"/>
        <v>7.6700616119703257E-3</v>
      </c>
      <c r="Y1040" s="47">
        <f t="shared" si="120"/>
        <v>1.2727272727272728E-2</v>
      </c>
      <c r="Z1040" s="29"/>
      <c r="AA1040" s="43">
        <f t="shared" si="121"/>
        <v>9.7155979508920694E-3</v>
      </c>
      <c r="AB1040" s="43">
        <f t="shared" si="122"/>
        <v>2.1085378499827168E-2</v>
      </c>
      <c r="AC1040" s="47">
        <f t="shared" si="123"/>
        <v>3.433113478775579E-2</v>
      </c>
      <c r="AD1040" t="str">
        <f t="shared" si="117"/>
        <v/>
      </c>
    </row>
    <row r="1041" spans="2:30" x14ac:dyDescent="0.25">
      <c r="B1041" s="9" t="s">
        <v>1039</v>
      </c>
      <c r="C1041" s="23" t="str">
        <f>VLOOKUP(B1041,[2]Municipal!$C$15:$D$60549,2)</f>
        <v>Roldanillo</v>
      </c>
      <c r="D1041" s="11">
        <f>VLOOKUP($B1041,'[1]Sin Corporativo'!$Q$6:$AA$1115,2)</f>
        <v>4085</v>
      </c>
      <c r="E1041" s="10">
        <f>VLOOKUP($B1041,'[1]Sin Corporativo'!$Q$6:$AA$1115,3)</f>
        <v>5864</v>
      </c>
      <c r="F1041" s="10">
        <f>VLOOKUP($B1041,'[1]Sin Corporativo'!$Q$6:$AA$1115,4)</f>
        <v>5835</v>
      </c>
      <c r="G1041" s="12">
        <f>VLOOKUP($B1041,'[1]Sin Corporativo'!$Q$6:$AA$1115,5)</f>
        <v>5277</v>
      </c>
      <c r="H1041" s="11">
        <f>VLOOKUP($B1041,'[1]Sin Corporativo'!$Q$6:$AA$1115,6)</f>
        <v>5559</v>
      </c>
      <c r="I1041" s="10">
        <f>VLOOKUP($B1041,'[1]Sin Corporativo'!$Q$6:$AA$1115,7)</f>
        <v>5770</v>
      </c>
      <c r="J1041" s="10">
        <f>VLOOKUP($B1041,'[1]Sin Corporativo'!$Q$6:$AA$1115,8)</f>
        <v>6170</v>
      </c>
      <c r="K1041" s="7">
        <f>VLOOKUP($B1041,'[1]Sin Corporativo'!$Q$6:$AA$1115,9)</f>
        <v>5811</v>
      </c>
      <c r="L1041" s="11">
        <f>VLOOKUP($B1041,'[1]Sin Corporativo'!$Q$6:$AA$1115,10)</f>
        <v>5938</v>
      </c>
      <c r="M1041" s="10">
        <f>VLOOKUP($B1041,'[1]Sin Corporativo'!$Q$6:$AA$1115,11)</f>
        <v>5835</v>
      </c>
      <c r="N1041" s="29">
        <f>VLOOKUP($B1041,'[2]pop-2020-2023'!$I$5:$M$1126,2)</f>
        <v>37376</v>
      </c>
      <c r="O1041" s="28">
        <f>VLOOKUP($B1041,'[2]pop-2020-2023'!$I$5:$M$1126,3)</f>
        <v>37509</v>
      </c>
      <c r="P1041" s="28">
        <f>VLOOKUP($B1041,'[2]pop-2020-2023'!$I$5:$M$1126,4)</f>
        <v>37604</v>
      </c>
      <c r="Q1041" s="30">
        <f>VLOOKUP($B1041,'[2]pop-2020-2023'!$I$5:$M$1126,5)</f>
        <v>37667</v>
      </c>
      <c r="R1041" s="29">
        <f>VLOOKUP($B1041,'[3]Hogares total'!$D$5:$L$1126,6)</f>
        <v>11856</v>
      </c>
      <c r="S1041" s="28">
        <f>VLOOKUP($B1041,'[3]Hogares total'!$D$5:$L$1126,7)</f>
        <v>12098</v>
      </c>
      <c r="T1041" s="28">
        <f>VLOOKUP($B1041,'[3]Hogares total'!$D$5:$L$1126,8)</f>
        <v>12366</v>
      </c>
      <c r="U1041" s="30">
        <f>VLOOKUP($B1041,'[3]Hogares total'!$D$5:$L$1126,9)</f>
        <v>12640</v>
      </c>
      <c r="V1041" s="29"/>
      <c r="W1041" s="43">
        <f t="shared" si="118"/>
        <v>0.15633581273827615</v>
      </c>
      <c r="X1041" s="43">
        <f t="shared" si="119"/>
        <v>0.15344112328475695</v>
      </c>
      <c r="Y1041" s="47">
        <f t="shared" si="120"/>
        <v>0.15491013353864125</v>
      </c>
      <c r="Z1041" s="29"/>
      <c r="AA1041" s="43">
        <f t="shared" si="121"/>
        <v>0.48470821623408827</v>
      </c>
      <c r="AB1041" s="43">
        <f t="shared" si="122"/>
        <v>0.46660197315219148</v>
      </c>
      <c r="AC1041" s="47">
        <f t="shared" si="123"/>
        <v>0.46162974683544306</v>
      </c>
      <c r="AD1041" t="str">
        <f t="shared" si="117"/>
        <v/>
      </c>
    </row>
    <row r="1042" spans="2:30" x14ac:dyDescent="0.25">
      <c r="B1042" s="9" t="s">
        <v>1040</v>
      </c>
      <c r="C1042" s="23" t="str">
        <f>VLOOKUP(B1042,[2]Municipal!$C$15:$D$60549,2)</f>
        <v>San Pedro</v>
      </c>
      <c r="D1042" s="11">
        <f>VLOOKUP($B1042,'[1]Sin Corporativo'!$Q$6:$AA$1115,2)</f>
        <v>855</v>
      </c>
      <c r="E1042" s="10">
        <f>VLOOKUP($B1042,'[1]Sin Corporativo'!$Q$6:$AA$1115,3)</f>
        <v>830</v>
      </c>
      <c r="F1042" s="10">
        <f>VLOOKUP($B1042,'[1]Sin Corporativo'!$Q$6:$AA$1115,4)</f>
        <v>947</v>
      </c>
      <c r="G1042" s="12">
        <f>VLOOKUP($B1042,'[1]Sin Corporativo'!$Q$6:$AA$1115,5)</f>
        <v>976</v>
      </c>
      <c r="H1042" s="11">
        <f>VLOOKUP($B1042,'[1]Sin Corporativo'!$Q$6:$AA$1115,6)</f>
        <v>870</v>
      </c>
      <c r="I1042" s="10">
        <f>VLOOKUP($B1042,'[1]Sin Corporativo'!$Q$6:$AA$1115,7)</f>
        <v>785</v>
      </c>
      <c r="J1042" s="10">
        <f>VLOOKUP($B1042,'[1]Sin Corporativo'!$Q$6:$AA$1115,8)</f>
        <v>910</v>
      </c>
      <c r="K1042" s="7">
        <f>VLOOKUP($B1042,'[1]Sin Corporativo'!$Q$6:$AA$1115,9)</f>
        <v>883</v>
      </c>
      <c r="L1042" s="11">
        <f>VLOOKUP($B1042,'[1]Sin Corporativo'!$Q$6:$AA$1115,10)</f>
        <v>830</v>
      </c>
      <c r="M1042" s="10">
        <f>VLOOKUP($B1042,'[1]Sin Corporativo'!$Q$6:$AA$1115,11)</f>
        <v>829</v>
      </c>
      <c r="N1042" s="29">
        <f>VLOOKUP($B1042,'[2]pop-2020-2023'!$I$5:$M$1126,2)</f>
        <v>17646</v>
      </c>
      <c r="O1042" s="28">
        <f>VLOOKUP($B1042,'[2]pop-2020-2023'!$I$5:$M$1126,3)</f>
        <v>17896</v>
      </c>
      <c r="P1042" s="28">
        <f>VLOOKUP($B1042,'[2]pop-2020-2023'!$I$5:$M$1126,4)</f>
        <v>17987</v>
      </c>
      <c r="Q1042" s="30">
        <f>VLOOKUP($B1042,'[2]pop-2020-2023'!$I$5:$M$1126,5)</f>
        <v>18081</v>
      </c>
      <c r="R1042" s="29">
        <f>VLOOKUP($B1042,'[3]Hogares total'!$D$5:$L$1126,6)</f>
        <v>5203</v>
      </c>
      <c r="S1042" s="28">
        <f>VLOOKUP($B1042,'[3]Hogares total'!$D$5:$L$1126,7)</f>
        <v>5312</v>
      </c>
      <c r="T1042" s="28">
        <f>VLOOKUP($B1042,'[3]Hogares total'!$D$5:$L$1126,8)</f>
        <v>5434</v>
      </c>
      <c r="U1042" s="30">
        <f>VLOOKUP($B1042,'[3]Hogares total'!$D$5:$L$1126,9)</f>
        <v>5559</v>
      </c>
      <c r="V1042" s="29"/>
      <c r="W1042" s="43">
        <f t="shared" si="118"/>
        <v>4.6379079123826557E-2</v>
      </c>
      <c r="X1042" s="43">
        <f t="shared" si="119"/>
        <v>4.3642630788903097E-2</v>
      </c>
      <c r="Y1042" s="47">
        <f t="shared" si="120"/>
        <v>4.5849234002544106E-2</v>
      </c>
      <c r="Z1042" s="29"/>
      <c r="AA1042" s="43">
        <f t="shared" si="121"/>
        <v>0.15625</v>
      </c>
      <c r="AB1042" s="43">
        <f t="shared" si="122"/>
        <v>0.14446080235553921</v>
      </c>
      <c r="AC1042" s="47">
        <f t="shared" si="123"/>
        <v>0.14912754092462674</v>
      </c>
      <c r="AD1042" t="str">
        <f t="shared" si="117"/>
        <v/>
      </c>
    </row>
    <row r="1043" spans="2:30" x14ac:dyDescent="0.25">
      <c r="B1043" s="9" t="s">
        <v>1041</v>
      </c>
      <c r="C1043" s="23" t="str">
        <f>VLOOKUP(B1043,[2]Municipal!$C$15:$D$60549,2)</f>
        <v>Sevilla</v>
      </c>
      <c r="D1043" s="11">
        <f>VLOOKUP($B1043,'[1]Sin Corporativo'!$Q$6:$AA$1115,2)</f>
        <v>3990</v>
      </c>
      <c r="E1043" s="10">
        <f>VLOOKUP($B1043,'[1]Sin Corporativo'!$Q$6:$AA$1115,3)</f>
        <v>4396</v>
      </c>
      <c r="F1043" s="10">
        <f>VLOOKUP($B1043,'[1]Sin Corporativo'!$Q$6:$AA$1115,4)</f>
        <v>4606</v>
      </c>
      <c r="G1043" s="12">
        <f>VLOOKUP($B1043,'[1]Sin Corporativo'!$Q$6:$AA$1115,5)</f>
        <v>4735</v>
      </c>
      <c r="H1043" s="11">
        <f>VLOOKUP($B1043,'[1]Sin Corporativo'!$Q$6:$AA$1115,6)</f>
        <v>4801</v>
      </c>
      <c r="I1043" s="10">
        <f>VLOOKUP($B1043,'[1]Sin Corporativo'!$Q$6:$AA$1115,7)</f>
        <v>4841</v>
      </c>
      <c r="J1043" s="10">
        <f>VLOOKUP($B1043,'[1]Sin Corporativo'!$Q$6:$AA$1115,8)</f>
        <v>4313</v>
      </c>
      <c r="K1043" s="7">
        <f>VLOOKUP($B1043,'[1]Sin Corporativo'!$Q$6:$AA$1115,9)</f>
        <v>5017</v>
      </c>
      <c r="L1043" s="11">
        <f>VLOOKUP($B1043,'[1]Sin Corporativo'!$Q$6:$AA$1115,10)</f>
        <v>4110</v>
      </c>
      <c r="M1043" s="10">
        <f>VLOOKUP($B1043,'[1]Sin Corporativo'!$Q$6:$AA$1115,11)</f>
        <v>4193</v>
      </c>
      <c r="N1043" s="29">
        <f>VLOOKUP($B1043,'[2]pop-2020-2023'!$I$5:$M$1126,2)</f>
        <v>43070</v>
      </c>
      <c r="O1043" s="28">
        <f>VLOOKUP($B1043,'[2]pop-2020-2023'!$I$5:$M$1126,3)</f>
        <v>43370</v>
      </c>
      <c r="P1043" s="28">
        <f>VLOOKUP($B1043,'[2]pop-2020-2023'!$I$5:$M$1126,4)</f>
        <v>43531</v>
      </c>
      <c r="Q1043" s="30">
        <f>VLOOKUP($B1043,'[2]pop-2020-2023'!$I$5:$M$1126,5)</f>
        <v>43635</v>
      </c>
      <c r="R1043" s="29">
        <f>VLOOKUP($B1043,'[3]Hogares total'!$D$5:$L$1126,6)</f>
        <v>14259</v>
      </c>
      <c r="S1043" s="28">
        <f>VLOOKUP($B1043,'[3]Hogares total'!$D$5:$L$1126,7)</f>
        <v>14548</v>
      </c>
      <c r="T1043" s="28">
        <f>VLOOKUP($B1043,'[3]Hogares total'!$D$5:$L$1126,8)</f>
        <v>14865</v>
      </c>
      <c r="U1043" s="30">
        <f>VLOOKUP($B1043,'[3]Hogares total'!$D$5:$L$1126,9)</f>
        <v>15188</v>
      </c>
      <c r="V1043" s="29"/>
      <c r="W1043" s="43">
        <f t="shared" si="118"/>
        <v>0.1013603873645377</v>
      </c>
      <c r="X1043" s="43">
        <f t="shared" si="119"/>
        <v>0.11120810456915761</v>
      </c>
      <c r="Y1043" s="47">
        <f t="shared" si="120"/>
        <v>9.6092586226652912E-2</v>
      </c>
      <c r="Z1043" s="29"/>
      <c r="AA1043" s="43">
        <f t="shared" si="121"/>
        <v>0.30217211987902115</v>
      </c>
      <c r="AB1043" s="43">
        <f t="shared" si="122"/>
        <v>0.32566431214261687</v>
      </c>
      <c r="AC1043" s="47">
        <f t="shared" si="123"/>
        <v>0.27607321569660259</v>
      </c>
      <c r="AD1043" t="str">
        <f t="shared" si="117"/>
        <v/>
      </c>
    </row>
    <row r="1044" spans="2:30" x14ac:dyDescent="0.25">
      <c r="B1044" s="9" t="s">
        <v>1042</v>
      </c>
      <c r="C1044" s="23" t="str">
        <f>VLOOKUP(B1044,[2]Municipal!$C$15:$D$60549,2)</f>
        <v>Toro</v>
      </c>
      <c r="D1044" s="11">
        <f>VLOOKUP($B1044,'[1]Sin Corporativo'!$Q$6:$AA$1115,2)</f>
        <v>1496</v>
      </c>
      <c r="E1044" s="10">
        <f>VLOOKUP($B1044,'[1]Sin Corporativo'!$Q$6:$AA$1115,3)</f>
        <v>1415</v>
      </c>
      <c r="F1044" s="10">
        <f>VLOOKUP($B1044,'[1]Sin Corporativo'!$Q$6:$AA$1115,4)</f>
        <v>1432</v>
      </c>
      <c r="G1044" s="12">
        <f>VLOOKUP($B1044,'[1]Sin Corporativo'!$Q$6:$AA$1115,5)</f>
        <v>1412</v>
      </c>
      <c r="H1044" s="11">
        <f>VLOOKUP($B1044,'[1]Sin Corporativo'!$Q$6:$AA$1115,6)</f>
        <v>1750</v>
      </c>
      <c r="I1044" s="10">
        <f>VLOOKUP($B1044,'[1]Sin Corporativo'!$Q$6:$AA$1115,7)</f>
        <v>1285</v>
      </c>
      <c r="J1044" s="10">
        <f>VLOOKUP($B1044,'[1]Sin Corporativo'!$Q$6:$AA$1115,8)</f>
        <v>1614</v>
      </c>
      <c r="K1044" s="7">
        <f>VLOOKUP($B1044,'[1]Sin Corporativo'!$Q$6:$AA$1115,9)</f>
        <v>1072</v>
      </c>
      <c r="L1044" s="11">
        <f>VLOOKUP($B1044,'[1]Sin Corporativo'!$Q$6:$AA$1115,10)</f>
        <v>1550</v>
      </c>
      <c r="M1044" s="10">
        <f>VLOOKUP($B1044,'[1]Sin Corporativo'!$Q$6:$AA$1115,11)</f>
        <v>1541</v>
      </c>
      <c r="N1044" s="29">
        <f>VLOOKUP($B1044,'[2]pop-2020-2023'!$I$5:$M$1126,2)</f>
        <v>14838</v>
      </c>
      <c r="O1044" s="28">
        <f>VLOOKUP($B1044,'[2]pop-2020-2023'!$I$5:$M$1126,3)</f>
        <v>14883</v>
      </c>
      <c r="P1044" s="28">
        <f>VLOOKUP($B1044,'[2]pop-2020-2023'!$I$5:$M$1126,4)</f>
        <v>14928</v>
      </c>
      <c r="Q1044" s="30">
        <f>VLOOKUP($B1044,'[2]pop-2020-2023'!$I$5:$M$1126,5)</f>
        <v>14974</v>
      </c>
      <c r="R1044" s="29">
        <f>VLOOKUP($B1044,'[3]Hogares total'!$D$5:$L$1126,6)</f>
        <v>4808</v>
      </c>
      <c r="S1044" s="28">
        <f>VLOOKUP($B1044,'[3]Hogares total'!$D$5:$L$1126,7)</f>
        <v>4908</v>
      </c>
      <c r="T1044" s="28">
        <f>VLOOKUP($B1044,'[3]Hogares total'!$D$5:$L$1126,8)</f>
        <v>5018</v>
      </c>
      <c r="U1044" s="30">
        <f>VLOOKUP($B1044,'[3]Hogares total'!$D$5:$L$1126,9)</f>
        <v>5130</v>
      </c>
      <c r="V1044" s="29"/>
      <c r="W1044" s="43">
        <f t="shared" si="118"/>
        <v>9.5074917691325672E-2</v>
      </c>
      <c r="X1044" s="43">
        <f t="shared" si="119"/>
        <v>8.6079849946409437E-2</v>
      </c>
      <c r="Y1044" s="47">
        <f t="shared" si="120"/>
        <v>0.10291171363697076</v>
      </c>
      <c r="Z1044" s="29"/>
      <c r="AA1044" s="43">
        <f t="shared" si="121"/>
        <v>0.28830480847595763</v>
      </c>
      <c r="AB1044" s="43">
        <f t="shared" si="122"/>
        <v>0.25607811877241932</v>
      </c>
      <c r="AC1044" s="47">
        <f t="shared" si="123"/>
        <v>0.30038986354775826</v>
      </c>
      <c r="AD1044" t="str">
        <f t="shared" si="117"/>
        <v/>
      </c>
    </row>
    <row r="1045" spans="2:30" x14ac:dyDescent="0.25">
      <c r="B1045" s="9" t="s">
        <v>1043</v>
      </c>
      <c r="C1045" s="23" t="str">
        <f>VLOOKUP(B1045,[2]Municipal!$C$15:$D$60549,2)</f>
        <v>Trujillo</v>
      </c>
      <c r="D1045" s="11">
        <f>VLOOKUP($B1045,'[1]Sin Corporativo'!$Q$6:$AA$1115,2)</f>
        <v>760</v>
      </c>
      <c r="E1045" s="10">
        <f>VLOOKUP($B1045,'[1]Sin Corporativo'!$Q$6:$AA$1115,3)</f>
        <v>740</v>
      </c>
      <c r="F1045" s="10">
        <f>VLOOKUP($B1045,'[1]Sin Corporativo'!$Q$6:$AA$1115,4)</f>
        <v>703</v>
      </c>
      <c r="G1045" s="12">
        <f>VLOOKUP($B1045,'[1]Sin Corporativo'!$Q$6:$AA$1115,5)</f>
        <v>723</v>
      </c>
      <c r="H1045" s="11">
        <f>VLOOKUP($B1045,'[1]Sin Corporativo'!$Q$6:$AA$1115,6)</f>
        <v>692</v>
      </c>
      <c r="I1045" s="10">
        <f>VLOOKUP($B1045,'[1]Sin Corporativo'!$Q$6:$AA$1115,7)</f>
        <v>644</v>
      </c>
      <c r="J1045" s="10">
        <f>VLOOKUP($B1045,'[1]Sin Corporativo'!$Q$6:$AA$1115,8)</f>
        <v>600</v>
      </c>
      <c r="K1045" s="7">
        <f>VLOOKUP($B1045,'[1]Sin Corporativo'!$Q$6:$AA$1115,9)</f>
        <v>589</v>
      </c>
      <c r="L1045" s="11">
        <f>VLOOKUP($B1045,'[1]Sin Corporativo'!$Q$6:$AA$1115,10)</f>
        <v>515</v>
      </c>
      <c r="M1045" s="10">
        <f>VLOOKUP($B1045,'[1]Sin Corporativo'!$Q$6:$AA$1115,11)</f>
        <v>476</v>
      </c>
      <c r="N1045" s="29">
        <f>VLOOKUP($B1045,'[2]pop-2020-2023'!$I$5:$M$1126,2)</f>
        <v>19539</v>
      </c>
      <c r="O1045" s="28">
        <f>VLOOKUP($B1045,'[2]pop-2020-2023'!$I$5:$M$1126,3)</f>
        <v>19594</v>
      </c>
      <c r="P1045" s="28">
        <f>VLOOKUP($B1045,'[2]pop-2020-2023'!$I$5:$M$1126,4)</f>
        <v>19657</v>
      </c>
      <c r="Q1045" s="30">
        <f>VLOOKUP($B1045,'[2]pop-2020-2023'!$I$5:$M$1126,5)</f>
        <v>19701</v>
      </c>
      <c r="R1045" s="29">
        <f>VLOOKUP($B1045,'[3]Hogares total'!$D$5:$L$1126,6)</f>
        <v>5999</v>
      </c>
      <c r="S1045" s="28">
        <f>VLOOKUP($B1045,'[3]Hogares total'!$D$5:$L$1126,7)</f>
        <v>6125</v>
      </c>
      <c r="T1045" s="28">
        <f>VLOOKUP($B1045,'[3]Hogares total'!$D$5:$L$1126,8)</f>
        <v>6268</v>
      </c>
      <c r="U1045" s="30">
        <f>VLOOKUP($B1045,'[3]Hogares total'!$D$5:$L$1126,9)</f>
        <v>6415</v>
      </c>
      <c r="V1045" s="29"/>
      <c r="W1045" s="43">
        <f t="shared" si="118"/>
        <v>3.7766663264264567E-2</v>
      </c>
      <c r="X1045" s="43">
        <f t="shared" si="119"/>
        <v>3.2761866001933156E-2</v>
      </c>
      <c r="Y1045" s="47">
        <f t="shared" si="120"/>
        <v>2.4161210090858334E-2</v>
      </c>
      <c r="Z1045" s="29"/>
      <c r="AA1045" s="43">
        <f t="shared" si="121"/>
        <v>0.12081632653061225</v>
      </c>
      <c r="AB1045" s="43">
        <f t="shared" si="122"/>
        <v>0.10274409700063816</v>
      </c>
      <c r="AC1045" s="47">
        <f t="shared" si="123"/>
        <v>7.420109119251754E-2</v>
      </c>
      <c r="AD1045" t="str">
        <f t="shared" si="117"/>
        <v/>
      </c>
    </row>
    <row r="1046" spans="2:30" x14ac:dyDescent="0.25">
      <c r="B1046" s="9" t="s">
        <v>1044</v>
      </c>
      <c r="C1046" s="23" t="str">
        <f>VLOOKUP(B1046,[2]Municipal!$C$15:$D$60549,2)</f>
        <v>Tuluá</v>
      </c>
      <c r="D1046" s="11">
        <f>VLOOKUP($B1046,'[1]Sin Corporativo'!$Q$6:$AA$1115,2)</f>
        <v>39380</v>
      </c>
      <c r="E1046" s="10">
        <f>VLOOKUP($B1046,'[1]Sin Corporativo'!$Q$6:$AA$1115,3)</f>
        <v>39892</v>
      </c>
      <c r="F1046" s="10">
        <f>VLOOKUP($B1046,'[1]Sin Corporativo'!$Q$6:$AA$1115,4)</f>
        <v>39670</v>
      </c>
      <c r="G1046" s="12">
        <f>VLOOKUP($B1046,'[1]Sin Corporativo'!$Q$6:$AA$1115,5)</f>
        <v>39715</v>
      </c>
      <c r="H1046" s="11">
        <f>VLOOKUP($B1046,'[1]Sin Corporativo'!$Q$6:$AA$1115,6)</f>
        <v>40259</v>
      </c>
      <c r="I1046" s="10">
        <f>VLOOKUP($B1046,'[1]Sin Corporativo'!$Q$6:$AA$1115,7)</f>
        <v>39881</v>
      </c>
      <c r="J1046" s="10">
        <f>VLOOKUP($B1046,'[1]Sin Corporativo'!$Q$6:$AA$1115,8)</f>
        <v>40628</v>
      </c>
      <c r="K1046" s="7">
        <f>VLOOKUP($B1046,'[1]Sin Corporativo'!$Q$6:$AA$1115,9)</f>
        <v>40800</v>
      </c>
      <c r="L1046" s="11">
        <f>VLOOKUP($B1046,'[1]Sin Corporativo'!$Q$6:$AA$1115,10)</f>
        <v>40585</v>
      </c>
      <c r="M1046" s="10">
        <f>VLOOKUP($B1046,'[1]Sin Corporativo'!$Q$6:$AA$1115,11)</f>
        <v>40505</v>
      </c>
      <c r="N1046" s="29">
        <f>VLOOKUP($B1046,'[2]pop-2020-2023'!$I$5:$M$1126,2)</f>
        <v>224706</v>
      </c>
      <c r="O1046" s="28">
        <f>VLOOKUP($B1046,'[2]pop-2020-2023'!$I$5:$M$1126,3)</f>
        <v>229900</v>
      </c>
      <c r="P1046" s="28">
        <f>VLOOKUP($B1046,'[2]pop-2020-2023'!$I$5:$M$1126,4)</f>
        <v>230830</v>
      </c>
      <c r="Q1046" s="30">
        <f>VLOOKUP($B1046,'[2]pop-2020-2023'!$I$5:$M$1126,5)</f>
        <v>231962</v>
      </c>
      <c r="R1046" s="29">
        <f>VLOOKUP($B1046,'[3]Hogares total'!$D$5:$L$1126,6)</f>
        <v>75231</v>
      </c>
      <c r="S1046" s="28">
        <f>VLOOKUP($B1046,'[3]Hogares total'!$D$5:$L$1126,7)</f>
        <v>76815</v>
      </c>
      <c r="T1046" s="28">
        <f>VLOOKUP($B1046,'[3]Hogares total'!$D$5:$L$1126,8)</f>
        <v>78528</v>
      </c>
      <c r="U1046" s="30">
        <f>VLOOKUP($B1046,'[3]Hogares total'!$D$5:$L$1126,9)</f>
        <v>80257</v>
      </c>
      <c r="V1046" s="29"/>
      <c r="W1046" s="43">
        <f t="shared" si="118"/>
        <v>0.17351892127011745</v>
      </c>
      <c r="X1046" s="43">
        <f t="shared" si="119"/>
        <v>0.17277216999523459</v>
      </c>
      <c r="Y1046" s="47">
        <f t="shared" si="120"/>
        <v>0.17461911864874419</v>
      </c>
      <c r="Z1046" s="29"/>
      <c r="AA1046" s="43">
        <f t="shared" si="121"/>
        <v>0.51932565254182128</v>
      </c>
      <c r="AB1046" s="43">
        <f t="shared" si="122"/>
        <v>0.50785707008964953</v>
      </c>
      <c r="AC1046" s="47">
        <f t="shared" si="123"/>
        <v>0.5046911795855813</v>
      </c>
      <c r="AD1046" t="str">
        <f t="shared" si="117"/>
        <v/>
      </c>
    </row>
    <row r="1047" spans="2:30" x14ac:dyDescent="0.25">
      <c r="B1047" s="9" t="s">
        <v>1045</v>
      </c>
      <c r="C1047" s="23" t="str">
        <f>VLOOKUP(B1047,[2]Municipal!$C$15:$D$60549,2)</f>
        <v>Ulloa</v>
      </c>
      <c r="D1047" s="11">
        <f>VLOOKUP($B1047,'[1]Sin Corporativo'!$Q$6:$AA$1115,2)</f>
        <v>189</v>
      </c>
      <c r="E1047" s="10">
        <f>VLOOKUP($B1047,'[1]Sin Corporativo'!$Q$6:$AA$1115,3)</f>
        <v>208</v>
      </c>
      <c r="F1047" s="10">
        <f>VLOOKUP($B1047,'[1]Sin Corporativo'!$Q$6:$AA$1115,4)</f>
        <v>167</v>
      </c>
      <c r="G1047" s="12">
        <f>VLOOKUP($B1047,'[1]Sin Corporativo'!$Q$6:$AA$1115,5)</f>
        <v>155</v>
      </c>
      <c r="H1047" s="11">
        <f>VLOOKUP($B1047,'[1]Sin Corporativo'!$Q$6:$AA$1115,6)</f>
        <v>136</v>
      </c>
      <c r="I1047" s="10">
        <f>VLOOKUP($B1047,'[1]Sin Corporativo'!$Q$6:$AA$1115,7)</f>
        <v>171</v>
      </c>
      <c r="J1047" s="10">
        <f>VLOOKUP($B1047,'[1]Sin Corporativo'!$Q$6:$AA$1115,8)</f>
        <v>167</v>
      </c>
      <c r="K1047" s="7">
        <f>VLOOKUP($B1047,'[1]Sin Corporativo'!$Q$6:$AA$1115,9)</f>
        <v>164</v>
      </c>
      <c r="L1047" s="11">
        <f>VLOOKUP($B1047,'[1]Sin Corporativo'!$Q$6:$AA$1115,10)</f>
        <v>146</v>
      </c>
      <c r="M1047" s="10">
        <f>VLOOKUP($B1047,'[1]Sin Corporativo'!$Q$6:$AA$1115,11)</f>
        <v>122</v>
      </c>
      <c r="N1047" s="29">
        <f>VLOOKUP($B1047,'[2]pop-2020-2023'!$I$5:$M$1126,2)</f>
        <v>5673</v>
      </c>
      <c r="O1047" s="28">
        <f>VLOOKUP($B1047,'[2]pop-2020-2023'!$I$5:$M$1126,3)</f>
        <v>5758</v>
      </c>
      <c r="P1047" s="28">
        <f>VLOOKUP($B1047,'[2]pop-2020-2023'!$I$5:$M$1126,4)</f>
        <v>5788</v>
      </c>
      <c r="Q1047" s="30">
        <f>VLOOKUP($B1047,'[2]pop-2020-2023'!$I$5:$M$1126,5)</f>
        <v>5795</v>
      </c>
      <c r="R1047" s="29">
        <f>VLOOKUP($B1047,'[3]Hogares total'!$D$5:$L$1126,6)</f>
        <v>1760</v>
      </c>
      <c r="S1047" s="28">
        <f>VLOOKUP($B1047,'[3]Hogares total'!$D$5:$L$1126,7)</f>
        <v>1798</v>
      </c>
      <c r="T1047" s="28">
        <f>VLOOKUP($B1047,'[3]Hogares total'!$D$5:$L$1126,8)</f>
        <v>1839</v>
      </c>
      <c r="U1047" s="30">
        <f>VLOOKUP($B1047,'[3]Hogares total'!$D$5:$L$1126,9)</f>
        <v>1882</v>
      </c>
      <c r="V1047" s="29"/>
      <c r="W1047" s="43">
        <f t="shared" si="118"/>
        <v>3.612365404654394E-2</v>
      </c>
      <c r="X1047" s="43">
        <f t="shared" si="119"/>
        <v>2.954388389771942E-2</v>
      </c>
      <c r="Y1047" s="47">
        <f t="shared" si="120"/>
        <v>2.1052631578947368E-2</v>
      </c>
      <c r="Z1047" s="29"/>
      <c r="AA1047" s="43">
        <f t="shared" si="121"/>
        <v>0.11568409343715239</v>
      </c>
      <c r="AB1047" s="43">
        <f t="shared" si="122"/>
        <v>9.2985318107667206E-2</v>
      </c>
      <c r="AC1047" s="47">
        <f t="shared" si="123"/>
        <v>6.482465462274177E-2</v>
      </c>
      <c r="AD1047" t="str">
        <f t="shared" si="117"/>
        <v/>
      </c>
    </row>
    <row r="1048" spans="2:30" x14ac:dyDescent="0.25">
      <c r="B1048" s="9" t="s">
        <v>1046</v>
      </c>
      <c r="C1048" s="23" t="str">
        <f>VLOOKUP(B1048,[2]Municipal!$C$15:$D$60549,2)</f>
        <v>Versalles</v>
      </c>
      <c r="D1048" s="11">
        <f>VLOOKUP($B1048,'[1]Sin Corporativo'!$Q$6:$AA$1115,2)</f>
        <v>232</v>
      </c>
      <c r="E1048" s="10">
        <f>VLOOKUP($B1048,'[1]Sin Corporativo'!$Q$6:$AA$1115,3)</f>
        <v>249</v>
      </c>
      <c r="F1048" s="10">
        <f>VLOOKUP($B1048,'[1]Sin Corporativo'!$Q$6:$AA$1115,4)</f>
        <v>249</v>
      </c>
      <c r="G1048" s="12">
        <f>VLOOKUP($B1048,'[1]Sin Corporativo'!$Q$6:$AA$1115,5)</f>
        <v>228</v>
      </c>
      <c r="H1048" s="11">
        <f>VLOOKUP($B1048,'[1]Sin Corporativo'!$Q$6:$AA$1115,6)</f>
        <v>221</v>
      </c>
      <c r="I1048" s="10">
        <f>VLOOKUP($B1048,'[1]Sin Corporativo'!$Q$6:$AA$1115,7)</f>
        <v>215</v>
      </c>
      <c r="J1048" s="10">
        <f>VLOOKUP($B1048,'[1]Sin Corporativo'!$Q$6:$AA$1115,8)</f>
        <v>208</v>
      </c>
      <c r="K1048" s="7">
        <f>VLOOKUP($B1048,'[1]Sin Corporativo'!$Q$6:$AA$1115,9)</f>
        <v>208</v>
      </c>
      <c r="L1048" s="11">
        <f>VLOOKUP($B1048,'[1]Sin Corporativo'!$Q$6:$AA$1115,10)</f>
        <v>499</v>
      </c>
      <c r="M1048" s="10">
        <f>VLOOKUP($B1048,'[1]Sin Corporativo'!$Q$6:$AA$1115,11)</f>
        <v>206</v>
      </c>
      <c r="N1048" s="29">
        <f>VLOOKUP($B1048,'[2]pop-2020-2023'!$I$5:$M$1126,2)</f>
        <v>7388</v>
      </c>
      <c r="O1048" s="28">
        <f>VLOOKUP($B1048,'[2]pop-2020-2023'!$I$5:$M$1126,3)</f>
        <v>7387</v>
      </c>
      <c r="P1048" s="28">
        <f>VLOOKUP($B1048,'[2]pop-2020-2023'!$I$5:$M$1126,4)</f>
        <v>7421</v>
      </c>
      <c r="Q1048" s="30">
        <f>VLOOKUP($B1048,'[2]pop-2020-2023'!$I$5:$M$1126,5)</f>
        <v>7438</v>
      </c>
      <c r="R1048" s="29">
        <f>VLOOKUP($B1048,'[3]Hogares total'!$D$5:$L$1126,6)</f>
        <v>2435</v>
      </c>
      <c r="S1048" s="28">
        <f>VLOOKUP($B1048,'[3]Hogares total'!$D$5:$L$1126,7)</f>
        <v>2488</v>
      </c>
      <c r="T1048" s="28">
        <f>VLOOKUP($B1048,'[3]Hogares total'!$D$5:$L$1126,8)</f>
        <v>2545</v>
      </c>
      <c r="U1048" s="30">
        <f>VLOOKUP($B1048,'[3]Hogares total'!$D$5:$L$1126,9)</f>
        <v>2604</v>
      </c>
      <c r="V1048" s="29"/>
      <c r="W1048" s="43">
        <f t="shared" si="118"/>
        <v>3.3707865168539325E-2</v>
      </c>
      <c r="X1048" s="43">
        <f t="shared" si="119"/>
        <v>2.8971836679692765E-2</v>
      </c>
      <c r="Y1048" s="47">
        <f t="shared" si="120"/>
        <v>2.7695617101371337E-2</v>
      </c>
      <c r="Z1048" s="29"/>
      <c r="AA1048" s="43">
        <f t="shared" si="121"/>
        <v>0.10008038585209003</v>
      </c>
      <c r="AB1048" s="43">
        <f t="shared" si="122"/>
        <v>8.4479371316306479E-2</v>
      </c>
      <c r="AC1048" s="47">
        <f t="shared" si="123"/>
        <v>7.9109062980030717E-2</v>
      </c>
      <c r="AD1048" t="str">
        <f t="shared" si="117"/>
        <v/>
      </c>
    </row>
    <row r="1049" spans="2:30" x14ac:dyDescent="0.25">
      <c r="B1049" s="9" t="s">
        <v>1047</v>
      </c>
      <c r="C1049" s="23" t="str">
        <f>VLOOKUP(B1049,[2]Municipal!$C$15:$D$60549,2)</f>
        <v>Vijes</v>
      </c>
      <c r="D1049" s="11">
        <f>VLOOKUP($B1049,'[1]Sin Corporativo'!$Q$6:$AA$1115,2)</f>
        <v>172</v>
      </c>
      <c r="E1049" s="10">
        <f>VLOOKUP($B1049,'[1]Sin Corporativo'!$Q$6:$AA$1115,3)</f>
        <v>177</v>
      </c>
      <c r="F1049" s="10">
        <f>VLOOKUP($B1049,'[1]Sin Corporativo'!$Q$6:$AA$1115,4)</f>
        <v>104</v>
      </c>
      <c r="G1049" s="12">
        <f>VLOOKUP($B1049,'[1]Sin Corporativo'!$Q$6:$AA$1115,5)</f>
        <v>89</v>
      </c>
      <c r="H1049" s="11">
        <f>VLOOKUP($B1049,'[1]Sin Corporativo'!$Q$6:$AA$1115,6)</f>
        <v>207</v>
      </c>
      <c r="I1049" s="10">
        <f>VLOOKUP($B1049,'[1]Sin Corporativo'!$Q$6:$AA$1115,7)</f>
        <v>191</v>
      </c>
      <c r="J1049" s="10">
        <f>VLOOKUP($B1049,'[1]Sin Corporativo'!$Q$6:$AA$1115,8)</f>
        <v>284</v>
      </c>
      <c r="K1049" s="7">
        <f>VLOOKUP($B1049,'[1]Sin Corporativo'!$Q$6:$AA$1115,9)</f>
        <v>280</v>
      </c>
      <c r="L1049" s="11">
        <f>VLOOKUP($B1049,'[1]Sin Corporativo'!$Q$6:$AA$1115,10)</f>
        <v>240</v>
      </c>
      <c r="M1049" s="10">
        <f>VLOOKUP($B1049,'[1]Sin Corporativo'!$Q$6:$AA$1115,11)</f>
        <v>220</v>
      </c>
      <c r="N1049" s="29">
        <f>VLOOKUP($B1049,'[2]pop-2020-2023'!$I$5:$M$1126,2)</f>
        <v>13048</v>
      </c>
      <c r="O1049" s="28">
        <f>VLOOKUP($B1049,'[2]pop-2020-2023'!$I$5:$M$1126,3)</f>
        <v>13170</v>
      </c>
      <c r="P1049" s="28">
        <f>VLOOKUP($B1049,'[2]pop-2020-2023'!$I$5:$M$1126,4)</f>
        <v>13206</v>
      </c>
      <c r="Q1049" s="30">
        <f>VLOOKUP($B1049,'[2]pop-2020-2023'!$I$5:$M$1126,5)</f>
        <v>13251</v>
      </c>
      <c r="R1049" s="29">
        <f>VLOOKUP($B1049,'[3]Hogares total'!$D$5:$L$1126,6)</f>
        <v>4089</v>
      </c>
      <c r="S1049" s="28">
        <f>VLOOKUP($B1049,'[3]Hogares total'!$D$5:$L$1126,7)</f>
        <v>4166</v>
      </c>
      <c r="T1049" s="28">
        <f>VLOOKUP($B1049,'[3]Hogares total'!$D$5:$L$1126,8)</f>
        <v>4257</v>
      </c>
      <c r="U1049" s="30">
        <f>VLOOKUP($B1049,'[3]Hogares total'!$D$5:$L$1126,9)</f>
        <v>4351</v>
      </c>
      <c r="V1049" s="29"/>
      <c r="W1049" s="43">
        <f t="shared" si="118"/>
        <v>1.3439635535307517E-2</v>
      </c>
      <c r="X1049" s="43">
        <f t="shared" si="119"/>
        <v>1.4463122822959262E-2</v>
      </c>
      <c r="Y1049" s="47">
        <f t="shared" si="120"/>
        <v>1.66025205644857E-2</v>
      </c>
      <c r="Z1049" s="29"/>
      <c r="AA1049" s="43">
        <f t="shared" si="121"/>
        <v>4.2486797887662027E-2</v>
      </c>
      <c r="AB1049" s="43">
        <f t="shared" si="122"/>
        <v>4.4867277425416963E-2</v>
      </c>
      <c r="AC1049" s="47">
        <f t="shared" si="123"/>
        <v>5.0563088945070098E-2</v>
      </c>
      <c r="AD1049" t="str">
        <f t="shared" si="117"/>
        <v/>
      </c>
    </row>
    <row r="1050" spans="2:30" x14ac:dyDescent="0.25">
      <c r="B1050" s="9" t="s">
        <v>1048</v>
      </c>
      <c r="C1050" s="23" t="str">
        <f>VLOOKUP(B1050,[2]Municipal!$C$15:$D$60549,2)</f>
        <v>Yotoco</v>
      </c>
      <c r="D1050" s="11">
        <f>VLOOKUP($B1050,'[1]Sin Corporativo'!$Q$6:$AA$1115,2)</f>
        <v>978</v>
      </c>
      <c r="E1050" s="10">
        <f>VLOOKUP($B1050,'[1]Sin Corporativo'!$Q$6:$AA$1115,3)</f>
        <v>1034</v>
      </c>
      <c r="F1050" s="10">
        <f>VLOOKUP($B1050,'[1]Sin Corporativo'!$Q$6:$AA$1115,4)</f>
        <v>1037</v>
      </c>
      <c r="G1050" s="12">
        <f>VLOOKUP($B1050,'[1]Sin Corporativo'!$Q$6:$AA$1115,5)</f>
        <v>671</v>
      </c>
      <c r="H1050" s="11">
        <f>VLOOKUP($B1050,'[1]Sin Corporativo'!$Q$6:$AA$1115,6)</f>
        <v>1052</v>
      </c>
      <c r="I1050" s="10">
        <f>VLOOKUP($B1050,'[1]Sin Corporativo'!$Q$6:$AA$1115,7)</f>
        <v>1037</v>
      </c>
      <c r="J1050" s="10">
        <f>VLOOKUP($B1050,'[1]Sin Corporativo'!$Q$6:$AA$1115,8)</f>
        <v>1135</v>
      </c>
      <c r="K1050" s="7">
        <f>VLOOKUP($B1050,'[1]Sin Corporativo'!$Q$6:$AA$1115,9)</f>
        <v>1093</v>
      </c>
      <c r="L1050" s="11">
        <f>VLOOKUP($B1050,'[1]Sin Corporativo'!$Q$6:$AA$1115,10)</f>
        <v>1114</v>
      </c>
      <c r="M1050" s="10">
        <f>VLOOKUP($B1050,'[1]Sin Corporativo'!$Q$6:$AA$1115,11)</f>
        <v>1146</v>
      </c>
      <c r="N1050" s="29">
        <f>VLOOKUP($B1050,'[2]pop-2020-2023'!$I$5:$M$1126,2)</f>
        <v>16282</v>
      </c>
      <c r="O1050" s="28">
        <f>VLOOKUP($B1050,'[2]pop-2020-2023'!$I$5:$M$1126,3)</f>
        <v>16321</v>
      </c>
      <c r="P1050" s="28">
        <f>VLOOKUP($B1050,'[2]pop-2020-2023'!$I$5:$M$1126,4)</f>
        <v>16391</v>
      </c>
      <c r="Q1050" s="30">
        <f>VLOOKUP($B1050,'[2]pop-2020-2023'!$I$5:$M$1126,5)</f>
        <v>16426</v>
      </c>
      <c r="R1050" s="29">
        <f>VLOOKUP($B1050,'[3]Hogares total'!$D$5:$L$1126,6)</f>
        <v>5305</v>
      </c>
      <c r="S1050" s="28">
        <f>VLOOKUP($B1050,'[3]Hogares total'!$D$5:$L$1126,7)</f>
        <v>5414</v>
      </c>
      <c r="T1050" s="28">
        <f>VLOOKUP($B1050,'[3]Hogares total'!$D$5:$L$1126,8)</f>
        <v>5536</v>
      </c>
      <c r="U1050" s="30">
        <f>VLOOKUP($B1050,'[3]Hogares total'!$D$5:$L$1126,9)</f>
        <v>5659</v>
      </c>
      <c r="V1050" s="29"/>
      <c r="W1050" s="43">
        <f t="shared" si="118"/>
        <v>6.3353961154341026E-2</v>
      </c>
      <c r="X1050" s="43">
        <f t="shared" si="119"/>
        <v>6.326642669757794E-2</v>
      </c>
      <c r="Y1050" s="47">
        <f t="shared" si="120"/>
        <v>6.9767441860465115E-2</v>
      </c>
      <c r="Z1050" s="29"/>
      <c r="AA1050" s="43">
        <f t="shared" si="121"/>
        <v>0.19098633173254526</v>
      </c>
      <c r="AB1050" s="43">
        <f t="shared" si="122"/>
        <v>0.18731936416184972</v>
      </c>
      <c r="AC1050" s="47">
        <f t="shared" si="123"/>
        <v>0.20250927725746598</v>
      </c>
      <c r="AD1050" t="str">
        <f t="shared" si="117"/>
        <v/>
      </c>
    </row>
    <row r="1051" spans="2:30" x14ac:dyDescent="0.25">
      <c r="B1051" s="9" t="s">
        <v>1049</v>
      </c>
      <c r="C1051" s="23" t="str">
        <f>VLOOKUP(B1051,[2]Municipal!$C$15:$D$60549,2)</f>
        <v>Yumbo</v>
      </c>
      <c r="D1051" s="11">
        <f>VLOOKUP($B1051,'[1]Sin Corporativo'!$Q$6:$AA$1115,2)</f>
        <v>16829</v>
      </c>
      <c r="E1051" s="10">
        <f>VLOOKUP($B1051,'[1]Sin Corporativo'!$Q$6:$AA$1115,3)</f>
        <v>16732</v>
      </c>
      <c r="F1051" s="10">
        <f>VLOOKUP($B1051,'[1]Sin Corporativo'!$Q$6:$AA$1115,4)</f>
        <v>16657</v>
      </c>
      <c r="G1051" s="12">
        <f>VLOOKUP($B1051,'[1]Sin Corporativo'!$Q$6:$AA$1115,5)</f>
        <v>16932</v>
      </c>
      <c r="H1051" s="11">
        <f>VLOOKUP($B1051,'[1]Sin Corporativo'!$Q$6:$AA$1115,6)</f>
        <v>16338</v>
      </c>
      <c r="I1051" s="10">
        <f>VLOOKUP($B1051,'[1]Sin Corporativo'!$Q$6:$AA$1115,7)</f>
        <v>16293</v>
      </c>
      <c r="J1051" s="10">
        <f>VLOOKUP($B1051,'[1]Sin Corporativo'!$Q$6:$AA$1115,8)</f>
        <v>16662</v>
      </c>
      <c r="K1051" s="7">
        <f>VLOOKUP($B1051,'[1]Sin Corporativo'!$Q$6:$AA$1115,9)</f>
        <v>16945</v>
      </c>
      <c r="L1051" s="11">
        <f>VLOOKUP($B1051,'[1]Sin Corporativo'!$Q$6:$AA$1115,10)</f>
        <v>17120</v>
      </c>
      <c r="M1051" s="10">
        <f>VLOOKUP($B1051,'[1]Sin Corporativo'!$Q$6:$AA$1115,11)</f>
        <v>16734</v>
      </c>
      <c r="N1051" s="29">
        <f>VLOOKUP($B1051,'[2]pop-2020-2023'!$I$5:$M$1126,2)</f>
        <v>108454</v>
      </c>
      <c r="O1051" s="28">
        <f>VLOOKUP($B1051,'[2]pop-2020-2023'!$I$5:$M$1126,3)</f>
        <v>108433</v>
      </c>
      <c r="P1051" s="28">
        <f>VLOOKUP($B1051,'[2]pop-2020-2023'!$I$5:$M$1126,4)</f>
        <v>108587</v>
      </c>
      <c r="Q1051" s="30">
        <f>VLOOKUP($B1051,'[2]pop-2020-2023'!$I$5:$M$1126,5)</f>
        <v>108774</v>
      </c>
      <c r="R1051" s="29">
        <f>VLOOKUP($B1051,'[3]Hogares total'!$D$5:$L$1126,6)</f>
        <v>35857</v>
      </c>
      <c r="S1051" s="28">
        <f>VLOOKUP($B1051,'[3]Hogares total'!$D$5:$L$1126,7)</f>
        <v>36566</v>
      </c>
      <c r="T1051" s="28">
        <f>VLOOKUP($B1051,'[3]Hogares total'!$D$5:$L$1126,8)</f>
        <v>37343</v>
      </c>
      <c r="U1051" s="30">
        <f>VLOOKUP($B1051,'[3]Hogares total'!$D$5:$L$1126,9)</f>
        <v>38137</v>
      </c>
      <c r="V1051" s="29"/>
      <c r="W1051" s="43">
        <f t="shared" si="118"/>
        <v>0.15430726808259479</v>
      </c>
      <c r="X1051" s="43">
        <f t="shared" si="119"/>
        <v>0.15004558556733311</v>
      </c>
      <c r="Y1051" s="47">
        <f t="shared" si="120"/>
        <v>0.15384191075073086</v>
      </c>
      <c r="Z1051" s="29"/>
      <c r="AA1051" s="43">
        <f t="shared" si="121"/>
        <v>0.45758354755784064</v>
      </c>
      <c r="AB1051" s="43">
        <f t="shared" si="122"/>
        <v>0.43630667059422112</v>
      </c>
      <c r="AC1051" s="47">
        <f t="shared" si="123"/>
        <v>0.43878648032094814</v>
      </c>
      <c r="AD1051" t="str">
        <f t="shared" si="117"/>
        <v/>
      </c>
    </row>
    <row r="1052" spans="2:30" x14ac:dyDescent="0.25">
      <c r="B1052" s="9" t="s">
        <v>1050</v>
      </c>
      <c r="C1052" s="23" t="str">
        <f>VLOOKUP(B1052,[2]Municipal!$C$15:$D$60549,2)</f>
        <v>Zarzal</v>
      </c>
      <c r="D1052" s="11">
        <f>VLOOKUP($B1052,'[1]Sin Corporativo'!$Q$6:$AA$1115,2)</f>
        <v>3895</v>
      </c>
      <c r="E1052" s="10">
        <f>VLOOKUP($B1052,'[1]Sin Corporativo'!$Q$6:$AA$1115,3)</f>
        <v>4554</v>
      </c>
      <c r="F1052" s="10">
        <f>VLOOKUP($B1052,'[1]Sin Corporativo'!$Q$6:$AA$1115,4)</f>
        <v>4690</v>
      </c>
      <c r="G1052" s="12">
        <f>VLOOKUP($B1052,'[1]Sin Corporativo'!$Q$6:$AA$1115,5)</f>
        <v>4815</v>
      </c>
      <c r="H1052" s="11">
        <f>VLOOKUP($B1052,'[1]Sin Corporativo'!$Q$6:$AA$1115,6)</f>
        <v>4596</v>
      </c>
      <c r="I1052" s="10">
        <f>VLOOKUP($B1052,'[1]Sin Corporativo'!$Q$6:$AA$1115,7)</f>
        <v>4925</v>
      </c>
      <c r="J1052" s="10">
        <f>VLOOKUP($B1052,'[1]Sin Corporativo'!$Q$6:$AA$1115,8)</f>
        <v>5606</v>
      </c>
      <c r="K1052" s="7">
        <f>VLOOKUP($B1052,'[1]Sin Corporativo'!$Q$6:$AA$1115,9)</f>
        <v>5916</v>
      </c>
      <c r="L1052" s="11">
        <f>VLOOKUP($B1052,'[1]Sin Corporativo'!$Q$6:$AA$1115,10)</f>
        <v>5925</v>
      </c>
      <c r="M1052" s="10">
        <f>VLOOKUP($B1052,'[1]Sin Corporativo'!$Q$6:$AA$1115,11)</f>
        <v>6110</v>
      </c>
      <c r="N1052" s="29">
        <f>VLOOKUP($B1052,'[2]pop-2020-2023'!$I$5:$M$1126,2)</f>
        <v>42705</v>
      </c>
      <c r="O1052" s="28">
        <f>VLOOKUP($B1052,'[2]pop-2020-2023'!$I$5:$M$1126,3)</f>
        <v>42890</v>
      </c>
      <c r="P1052" s="28">
        <f>VLOOKUP($B1052,'[2]pop-2020-2023'!$I$5:$M$1126,4)</f>
        <v>43024</v>
      </c>
      <c r="Q1052" s="30">
        <f>VLOOKUP($B1052,'[2]pop-2020-2023'!$I$5:$M$1126,5)</f>
        <v>43112</v>
      </c>
      <c r="R1052" s="29">
        <f>VLOOKUP($B1052,'[3]Hogares total'!$D$5:$L$1126,6)</f>
        <v>13819</v>
      </c>
      <c r="S1052" s="28">
        <f>VLOOKUP($B1052,'[3]Hogares total'!$D$5:$L$1126,7)</f>
        <v>14101</v>
      </c>
      <c r="T1052" s="28">
        <f>VLOOKUP($B1052,'[3]Hogares total'!$D$5:$L$1126,8)</f>
        <v>14411</v>
      </c>
      <c r="U1052" s="30">
        <f>VLOOKUP($B1052,'[3]Hogares total'!$D$5:$L$1126,9)</f>
        <v>14729</v>
      </c>
      <c r="V1052" s="29"/>
      <c r="W1052" s="43">
        <f t="shared" si="118"/>
        <v>0.10617859640941944</v>
      </c>
      <c r="X1052" s="43">
        <f t="shared" si="119"/>
        <v>0.11447099293417627</v>
      </c>
      <c r="Y1052" s="47">
        <f t="shared" si="120"/>
        <v>0.14172388198181482</v>
      </c>
      <c r="Z1052" s="29"/>
      <c r="AA1052" s="43">
        <f t="shared" si="121"/>
        <v>0.32295581873625984</v>
      </c>
      <c r="AB1052" s="43">
        <f t="shared" si="122"/>
        <v>0.34175282770106169</v>
      </c>
      <c r="AC1052" s="47">
        <f t="shared" si="123"/>
        <v>0.41482789055604591</v>
      </c>
      <c r="AD1052" t="str">
        <f t="shared" si="117"/>
        <v/>
      </c>
    </row>
    <row r="1053" spans="2:30" x14ac:dyDescent="0.25">
      <c r="B1053" s="9" t="s">
        <v>1051</v>
      </c>
      <c r="C1053" s="23" t="str">
        <f>VLOOKUP(B1053,[2]Municipal!$C$15:$D$60549,2)</f>
        <v>Arauca</v>
      </c>
      <c r="D1053" s="11">
        <f>VLOOKUP($B1053,'[1]Sin Corporativo'!$Q$6:$AA$1115,2)</f>
        <v>9828</v>
      </c>
      <c r="E1053" s="10">
        <f>VLOOKUP($B1053,'[1]Sin Corporativo'!$Q$6:$AA$1115,3)</f>
        <v>10085</v>
      </c>
      <c r="F1053" s="10">
        <f>VLOOKUP($B1053,'[1]Sin Corporativo'!$Q$6:$AA$1115,4)</f>
        <v>10345</v>
      </c>
      <c r="G1053" s="12">
        <f>VLOOKUP($B1053,'[1]Sin Corporativo'!$Q$6:$AA$1115,5)</f>
        <v>10236</v>
      </c>
      <c r="H1053" s="11">
        <f>VLOOKUP($B1053,'[1]Sin Corporativo'!$Q$6:$AA$1115,6)</f>
        <v>14983</v>
      </c>
      <c r="I1053" s="10">
        <f>VLOOKUP($B1053,'[1]Sin Corporativo'!$Q$6:$AA$1115,7)</f>
        <v>6933</v>
      </c>
      <c r="J1053" s="10">
        <f>VLOOKUP($B1053,'[1]Sin Corporativo'!$Q$6:$AA$1115,8)</f>
        <v>16148</v>
      </c>
      <c r="K1053" s="7">
        <f>VLOOKUP($B1053,'[1]Sin Corporativo'!$Q$6:$AA$1115,9)</f>
        <v>9657</v>
      </c>
      <c r="L1053" s="11">
        <f>VLOOKUP($B1053,'[1]Sin Corporativo'!$Q$6:$AA$1115,10)</f>
        <v>9446</v>
      </c>
      <c r="M1053" s="10">
        <f>VLOOKUP($B1053,'[1]Sin Corporativo'!$Q$6:$AA$1115,11)</f>
        <v>9258</v>
      </c>
      <c r="N1053" s="29">
        <f>VLOOKUP($B1053,'[2]pop-2020-2023'!$I$5:$M$1126,2)</f>
        <v>93457</v>
      </c>
      <c r="O1053" s="28">
        <f>VLOOKUP($B1053,'[2]pop-2020-2023'!$I$5:$M$1126,3)</f>
        <v>95631</v>
      </c>
      <c r="P1053" s="28">
        <f>VLOOKUP($B1053,'[2]pop-2020-2023'!$I$5:$M$1126,4)</f>
        <v>97771</v>
      </c>
      <c r="Q1053" s="30">
        <f>VLOOKUP($B1053,'[2]pop-2020-2023'!$I$5:$M$1126,5)</f>
        <v>99393</v>
      </c>
      <c r="R1053" s="29">
        <f>VLOOKUP($B1053,'[3]Hogares total'!$D$5:$L$1126,6)</f>
        <v>29532</v>
      </c>
      <c r="S1053" s="28">
        <f>VLOOKUP($B1053,'[3]Hogares total'!$D$5:$L$1126,7)</f>
        <v>30756</v>
      </c>
      <c r="T1053" s="28">
        <f>VLOOKUP($B1053,'[3]Hogares total'!$D$5:$L$1126,8)</f>
        <v>31692</v>
      </c>
      <c r="U1053" s="30">
        <f>VLOOKUP($B1053,'[3]Hogares total'!$D$5:$L$1126,9)</f>
        <v>32617</v>
      </c>
      <c r="V1053" s="29"/>
      <c r="W1053" s="43">
        <f t="shared" si="118"/>
        <v>0.10545743535046168</v>
      </c>
      <c r="X1053" s="43">
        <f t="shared" si="119"/>
        <v>7.091059721185218E-2</v>
      </c>
      <c r="Y1053" s="47">
        <f t="shared" si="120"/>
        <v>9.314539253267333E-2</v>
      </c>
      <c r="Z1053" s="29"/>
      <c r="AA1053" s="43">
        <f t="shared" si="121"/>
        <v>0.32790349850435685</v>
      </c>
      <c r="AB1053" s="43">
        <f t="shared" si="122"/>
        <v>0.21876183263915183</v>
      </c>
      <c r="AC1053" s="47">
        <f t="shared" si="123"/>
        <v>0.28383971548578962</v>
      </c>
      <c r="AD1053" t="str">
        <f t="shared" si="117"/>
        <v/>
      </c>
    </row>
    <row r="1054" spans="2:30" x14ac:dyDescent="0.25">
      <c r="B1054" s="9" t="s">
        <v>1052</v>
      </c>
      <c r="C1054" s="23" t="str">
        <f>VLOOKUP(B1054,[2]Municipal!$C$15:$D$60549,2)</f>
        <v>Arauquita</v>
      </c>
      <c r="D1054" s="11">
        <f>VLOOKUP($B1054,'[1]Sin Corporativo'!$Q$6:$AA$1115,2)</f>
        <v>1425</v>
      </c>
      <c r="E1054" s="10">
        <f>VLOOKUP($B1054,'[1]Sin Corporativo'!$Q$6:$AA$1115,3)</f>
        <v>1603</v>
      </c>
      <c r="F1054" s="10">
        <f>VLOOKUP($B1054,'[1]Sin Corporativo'!$Q$6:$AA$1115,4)</f>
        <v>1675</v>
      </c>
      <c r="G1054" s="12">
        <f>VLOOKUP($B1054,'[1]Sin Corporativo'!$Q$6:$AA$1115,5)</f>
        <v>1780</v>
      </c>
      <c r="H1054" s="11">
        <f>VLOOKUP($B1054,'[1]Sin Corporativo'!$Q$6:$AA$1115,6)</f>
        <v>1765</v>
      </c>
      <c r="I1054" s="10">
        <f>VLOOKUP($B1054,'[1]Sin Corporativo'!$Q$6:$AA$1115,7)</f>
        <v>1741</v>
      </c>
      <c r="J1054" s="10">
        <f>VLOOKUP($B1054,'[1]Sin Corporativo'!$Q$6:$AA$1115,8)</f>
        <v>1743</v>
      </c>
      <c r="K1054" s="7">
        <f>VLOOKUP($B1054,'[1]Sin Corporativo'!$Q$6:$AA$1115,9)</f>
        <v>1798</v>
      </c>
      <c r="L1054" s="11">
        <f>VLOOKUP($B1054,'[1]Sin Corporativo'!$Q$6:$AA$1115,10)</f>
        <v>1712</v>
      </c>
      <c r="M1054" s="10">
        <f>VLOOKUP($B1054,'[1]Sin Corporativo'!$Q$6:$AA$1115,11)</f>
        <v>1813</v>
      </c>
      <c r="N1054" s="29">
        <f>VLOOKUP($B1054,'[2]pop-2020-2023'!$I$5:$M$1126,2)</f>
        <v>57086</v>
      </c>
      <c r="O1054" s="28">
        <f>VLOOKUP($B1054,'[2]pop-2020-2023'!$I$5:$M$1126,3)</f>
        <v>59800</v>
      </c>
      <c r="P1054" s="28">
        <f>VLOOKUP($B1054,'[2]pop-2020-2023'!$I$5:$M$1126,4)</f>
        <v>61285</v>
      </c>
      <c r="Q1054" s="30">
        <f>VLOOKUP($B1054,'[2]pop-2020-2023'!$I$5:$M$1126,5)</f>
        <v>62499</v>
      </c>
      <c r="R1054" s="29">
        <f>VLOOKUP($B1054,'[3]Hogares total'!$D$5:$L$1126,6)</f>
        <v>16838</v>
      </c>
      <c r="S1054" s="28">
        <f>VLOOKUP($B1054,'[3]Hogares total'!$D$5:$L$1126,7)</f>
        <v>17330</v>
      </c>
      <c r="T1054" s="28">
        <f>VLOOKUP($B1054,'[3]Hogares total'!$D$5:$L$1126,8)</f>
        <v>17685</v>
      </c>
      <c r="U1054" s="30">
        <f>VLOOKUP($B1054,'[3]Hogares total'!$D$5:$L$1126,9)</f>
        <v>18053</v>
      </c>
      <c r="V1054" s="29"/>
      <c r="W1054" s="43">
        <f t="shared" si="118"/>
        <v>2.6806020066889633E-2</v>
      </c>
      <c r="X1054" s="43">
        <f t="shared" si="119"/>
        <v>2.8408256506486089E-2</v>
      </c>
      <c r="Y1054" s="47">
        <f t="shared" si="120"/>
        <v>2.9008464135426168E-2</v>
      </c>
      <c r="Z1054" s="29"/>
      <c r="AA1054" s="43">
        <f t="shared" si="121"/>
        <v>9.2498557414887481E-2</v>
      </c>
      <c r="AB1054" s="43">
        <f t="shared" si="122"/>
        <v>9.844500989539158E-2</v>
      </c>
      <c r="AC1054" s="47">
        <f t="shared" si="123"/>
        <v>0.10042652190771617</v>
      </c>
      <c r="AD1054" t="str">
        <f t="shared" si="117"/>
        <v/>
      </c>
    </row>
    <row r="1055" spans="2:30" x14ac:dyDescent="0.25">
      <c r="B1055" s="9" t="s">
        <v>1053</v>
      </c>
      <c r="C1055" s="23" t="str">
        <f>VLOOKUP(B1055,[2]Municipal!$C$15:$D$60549,2)</f>
        <v>Cravo Norte</v>
      </c>
      <c r="D1055" s="11">
        <f>VLOOKUP($B1055,'[1]Sin Corporativo'!$Q$6:$AA$1115,2)</f>
        <v>363</v>
      </c>
      <c r="E1055" s="10">
        <f>VLOOKUP($B1055,'[1]Sin Corporativo'!$Q$6:$AA$1115,3)</f>
        <v>383</v>
      </c>
      <c r="F1055" s="10">
        <f>VLOOKUP($B1055,'[1]Sin Corporativo'!$Q$6:$AA$1115,4)</f>
        <v>363</v>
      </c>
      <c r="G1055" s="12">
        <f>VLOOKUP($B1055,'[1]Sin Corporativo'!$Q$6:$AA$1115,5)</f>
        <v>357</v>
      </c>
      <c r="H1055" s="11">
        <f>VLOOKUP($B1055,'[1]Sin Corporativo'!$Q$6:$AA$1115,6)</f>
        <v>302</v>
      </c>
      <c r="I1055" s="10">
        <f>VLOOKUP($B1055,'[1]Sin Corporativo'!$Q$6:$AA$1115,7)</f>
        <v>339</v>
      </c>
      <c r="J1055" s="10">
        <f>VLOOKUP($B1055,'[1]Sin Corporativo'!$Q$6:$AA$1115,8)</f>
        <v>398</v>
      </c>
      <c r="K1055" s="7">
        <f>VLOOKUP($B1055,'[1]Sin Corporativo'!$Q$6:$AA$1115,9)</f>
        <v>391</v>
      </c>
      <c r="L1055" s="11">
        <f>VLOOKUP($B1055,'[1]Sin Corporativo'!$Q$6:$AA$1115,10)</f>
        <v>415</v>
      </c>
      <c r="M1055" s="10">
        <f>VLOOKUP($B1055,'[1]Sin Corporativo'!$Q$6:$AA$1115,11)</f>
        <v>420</v>
      </c>
      <c r="N1055" s="29">
        <f>VLOOKUP($B1055,'[2]pop-2020-2023'!$I$5:$M$1126,2)</f>
        <v>4245</v>
      </c>
      <c r="O1055" s="28">
        <f>VLOOKUP($B1055,'[2]pop-2020-2023'!$I$5:$M$1126,3)</f>
        <v>4329</v>
      </c>
      <c r="P1055" s="28">
        <f>VLOOKUP($B1055,'[2]pop-2020-2023'!$I$5:$M$1126,4)</f>
        <v>4434</v>
      </c>
      <c r="Q1055" s="30">
        <f>VLOOKUP($B1055,'[2]pop-2020-2023'!$I$5:$M$1126,5)</f>
        <v>4510</v>
      </c>
      <c r="R1055" s="29">
        <f>VLOOKUP($B1055,'[3]Hogares total'!$D$5:$L$1126,6)</f>
        <v>1352</v>
      </c>
      <c r="S1055" s="28">
        <f>VLOOKUP($B1055,'[3]Hogares total'!$D$5:$L$1126,7)</f>
        <v>1408</v>
      </c>
      <c r="T1055" s="28">
        <f>VLOOKUP($B1055,'[3]Hogares total'!$D$5:$L$1126,8)</f>
        <v>1450</v>
      </c>
      <c r="U1055" s="30">
        <f>VLOOKUP($B1055,'[3]Hogares total'!$D$5:$L$1126,9)</f>
        <v>1491</v>
      </c>
      <c r="V1055" s="29"/>
      <c r="W1055" s="43">
        <f t="shared" si="118"/>
        <v>8.8473088473088476E-2</v>
      </c>
      <c r="X1055" s="43">
        <f t="shared" si="119"/>
        <v>7.6454668470906637E-2</v>
      </c>
      <c r="Y1055" s="47">
        <f t="shared" si="120"/>
        <v>9.3126385809312637E-2</v>
      </c>
      <c r="Z1055" s="29"/>
      <c r="AA1055" s="43">
        <f t="shared" si="121"/>
        <v>0.27201704545454547</v>
      </c>
      <c r="AB1055" s="43">
        <f t="shared" si="122"/>
        <v>0.23379310344827586</v>
      </c>
      <c r="AC1055" s="47">
        <f t="shared" si="123"/>
        <v>0.28169014084507044</v>
      </c>
      <c r="AD1055" t="str">
        <f t="shared" si="117"/>
        <v/>
      </c>
    </row>
    <row r="1056" spans="2:30" x14ac:dyDescent="0.25">
      <c r="B1056" s="9" t="s">
        <v>1054</v>
      </c>
      <c r="C1056" s="23" t="str">
        <f>VLOOKUP(B1056,[2]Municipal!$C$15:$D$60549,2)</f>
        <v>Fortul</v>
      </c>
      <c r="D1056" s="11">
        <f>VLOOKUP($B1056,'[1]Sin Corporativo'!$Q$6:$AA$1115,2)</f>
        <v>948</v>
      </c>
      <c r="E1056" s="10">
        <f>VLOOKUP($B1056,'[1]Sin Corporativo'!$Q$6:$AA$1115,3)</f>
        <v>1004</v>
      </c>
      <c r="F1056" s="10">
        <f>VLOOKUP($B1056,'[1]Sin Corporativo'!$Q$6:$AA$1115,4)</f>
        <v>1039</v>
      </c>
      <c r="G1056" s="12">
        <f>VLOOKUP($B1056,'[1]Sin Corporativo'!$Q$6:$AA$1115,5)</f>
        <v>1105</v>
      </c>
      <c r="H1056" s="11">
        <f>VLOOKUP($B1056,'[1]Sin Corporativo'!$Q$6:$AA$1115,6)</f>
        <v>2856</v>
      </c>
      <c r="I1056" s="10">
        <f>VLOOKUP($B1056,'[1]Sin Corporativo'!$Q$6:$AA$1115,7)</f>
        <v>1021</v>
      </c>
      <c r="J1056" s="10">
        <f>VLOOKUP($B1056,'[1]Sin Corporativo'!$Q$6:$AA$1115,8)</f>
        <v>1046</v>
      </c>
      <c r="K1056" s="7">
        <f>VLOOKUP($B1056,'[1]Sin Corporativo'!$Q$6:$AA$1115,9)</f>
        <v>1031</v>
      </c>
      <c r="L1056" s="11">
        <f>VLOOKUP($B1056,'[1]Sin Corporativo'!$Q$6:$AA$1115,10)</f>
        <v>1254</v>
      </c>
      <c r="M1056" s="10">
        <f>VLOOKUP($B1056,'[1]Sin Corporativo'!$Q$6:$AA$1115,11)</f>
        <v>1276</v>
      </c>
      <c r="N1056" s="29">
        <f>VLOOKUP($B1056,'[2]pop-2020-2023'!$I$5:$M$1126,2)</f>
        <v>21824</v>
      </c>
      <c r="O1056" s="28">
        <f>VLOOKUP($B1056,'[2]pop-2020-2023'!$I$5:$M$1126,3)</f>
        <v>22903</v>
      </c>
      <c r="P1056" s="28">
        <f>VLOOKUP($B1056,'[2]pop-2020-2023'!$I$5:$M$1126,4)</f>
        <v>23417</v>
      </c>
      <c r="Q1056" s="30">
        <f>VLOOKUP($B1056,'[2]pop-2020-2023'!$I$5:$M$1126,5)</f>
        <v>23867</v>
      </c>
      <c r="R1056" s="29">
        <f>VLOOKUP($B1056,'[3]Hogares total'!$D$5:$L$1126,6)</f>
        <v>6310</v>
      </c>
      <c r="S1056" s="28">
        <f>VLOOKUP($B1056,'[3]Hogares total'!$D$5:$L$1126,7)</f>
        <v>6563</v>
      </c>
      <c r="T1056" s="28">
        <f>VLOOKUP($B1056,'[3]Hogares total'!$D$5:$L$1126,8)</f>
        <v>6754</v>
      </c>
      <c r="U1056" s="30">
        <f>VLOOKUP($B1056,'[3]Hogares total'!$D$5:$L$1126,9)</f>
        <v>6942</v>
      </c>
      <c r="V1056" s="29"/>
      <c r="W1056" s="43">
        <f t="shared" si="118"/>
        <v>4.3837051914596338E-2</v>
      </c>
      <c r="X1056" s="43">
        <f t="shared" si="119"/>
        <v>4.3600802835546827E-2</v>
      </c>
      <c r="Y1056" s="47">
        <f t="shared" si="120"/>
        <v>5.3462940461725394E-2</v>
      </c>
      <c r="Z1056" s="29"/>
      <c r="AA1056" s="43">
        <f t="shared" si="121"/>
        <v>0.15297882066128296</v>
      </c>
      <c r="AB1056" s="43">
        <f t="shared" si="122"/>
        <v>0.15116967722830915</v>
      </c>
      <c r="AC1056" s="47">
        <f t="shared" si="123"/>
        <v>0.18380870066263325</v>
      </c>
      <c r="AD1056" t="str">
        <f t="shared" si="117"/>
        <v/>
      </c>
    </row>
    <row r="1057" spans="2:30" x14ac:dyDescent="0.25">
      <c r="B1057" s="9" t="s">
        <v>1055</v>
      </c>
      <c r="C1057" s="23" t="str">
        <f>VLOOKUP(B1057,[2]Municipal!$C$15:$D$60549,2)</f>
        <v>Puerto Rondón</v>
      </c>
      <c r="D1057" s="11">
        <f>VLOOKUP($B1057,'[1]Sin Corporativo'!$Q$6:$AA$1115,2)</f>
        <v>153</v>
      </c>
      <c r="E1057" s="10">
        <f>VLOOKUP($B1057,'[1]Sin Corporativo'!$Q$6:$AA$1115,3)</f>
        <v>169</v>
      </c>
      <c r="F1057" s="10">
        <f>VLOOKUP($B1057,'[1]Sin Corporativo'!$Q$6:$AA$1115,4)</f>
        <v>158</v>
      </c>
      <c r="G1057" s="12">
        <f>VLOOKUP($B1057,'[1]Sin Corporativo'!$Q$6:$AA$1115,5)</f>
        <v>30</v>
      </c>
      <c r="H1057" s="11">
        <f>VLOOKUP($B1057,'[1]Sin Corporativo'!$Q$6:$AA$1115,6)</f>
        <v>160</v>
      </c>
      <c r="I1057" s="10">
        <f>VLOOKUP($B1057,'[1]Sin Corporativo'!$Q$6:$AA$1115,7)</f>
        <v>148</v>
      </c>
      <c r="J1057" s="10">
        <f>VLOOKUP($B1057,'[1]Sin Corporativo'!$Q$6:$AA$1115,8)</f>
        <v>201</v>
      </c>
      <c r="K1057" s="7">
        <f>VLOOKUP($B1057,'[1]Sin Corporativo'!$Q$6:$AA$1115,9)</f>
        <v>199</v>
      </c>
      <c r="L1057" s="11">
        <f>VLOOKUP($B1057,'[1]Sin Corporativo'!$Q$6:$AA$1115,10)</f>
        <v>153</v>
      </c>
      <c r="M1057" s="10">
        <f>VLOOKUP($B1057,'[1]Sin Corporativo'!$Q$6:$AA$1115,11)</f>
        <v>242</v>
      </c>
      <c r="N1057" s="29">
        <f>VLOOKUP($B1057,'[2]pop-2020-2023'!$I$5:$M$1126,2)</f>
        <v>4832</v>
      </c>
      <c r="O1057" s="28">
        <f>VLOOKUP($B1057,'[2]pop-2020-2023'!$I$5:$M$1126,3)</f>
        <v>4966</v>
      </c>
      <c r="P1057" s="28">
        <f>VLOOKUP($B1057,'[2]pop-2020-2023'!$I$5:$M$1126,4)</f>
        <v>5088</v>
      </c>
      <c r="Q1057" s="30">
        <f>VLOOKUP($B1057,'[2]pop-2020-2023'!$I$5:$M$1126,5)</f>
        <v>5186</v>
      </c>
      <c r="R1057" s="29">
        <f>VLOOKUP($B1057,'[3]Hogares total'!$D$5:$L$1126,6)</f>
        <v>1548</v>
      </c>
      <c r="S1057" s="28">
        <f>VLOOKUP($B1057,'[3]Hogares total'!$D$5:$L$1126,7)</f>
        <v>1610</v>
      </c>
      <c r="T1057" s="28">
        <f>VLOOKUP($B1057,'[3]Hogares total'!$D$5:$L$1126,8)</f>
        <v>1659</v>
      </c>
      <c r="U1057" s="30">
        <f>VLOOKUP($B1057,'[3]Hogares total'!$D$5:$L$1126,9)</f>
        <v>1706</v>
      </c>
      <c r="V1057" s="29"/>
      <c r="W1057" s="43">
        <f t="shared" si="118"/>
        <v>3.4031413612565446E-2</v>
      </c>
      <c r="X1057" s="43">
        <f t="shared" si="119"/>
        <v>2.9088050314465409E-2</v>
      </c>
      <c r="Y1057" s="47">
        <f t="shared" si="120"/>
        <v>4.6664095642113379E-2</v>
      </c>
      <c r="Z1057" s="29"/>
      <c r="AA1057" s="43">
        <f t="shared" si="121"/>
        <v>0.10496894409937889</v>
      </c>
      <c r="AB1057" s="43">
        <f t="shared" si="122"/>
        <v>8.9210367691380354E-2</v>
      </c>
      <c r="AC1057" s="47">
        <f t="shared" si="123"/>
        <v>0.141852286049238</v>
      </c>
      <c r="AD1057" t="str">
        <f t="shared" si="117"/>
        <v/>
      </c>
    </row>
    <row r="1058" spans="2:30" x14ac:dyDescent="0.25">
      <c r="B1058" s="9" t="s">
        <v>1056</v>
      </c>
      <c r="C1058" s="23" t="str">
        <f>VLOOKUP(B1058,[2]Municipal!$C$15:$D$60549,2)</f>
        <v>Saravena</v>
      </c>
      <c r="D1058" s="11">
        <f>VLOOKUP($B1058,'[1]Sin Corporativo'!$Q$6:$AA$1115,2)</f>
        <v>4266</v>
      </c>
      <c r="E1058" s="10">
        <f>VLOOKUP($B1058,'[1]Sin Corporativo'!$Q$6:$AA$1115,3)</f>
        <v>4595</v>
      </c>
      <c r="F1058" s="10">
        <f>VLOOKUP($B1058,'[1]Sin Corporativo'!$Q$6:$AA$1115,4)</f>
        <v>4811</v>
      </c>
      <c r="G1058" s="12">
        <f>VLOOKUP($B1058,'[1]Sin Corporativo'!$Q$6:$AA$1115,5)</f>
        <v>4934</v>
      </c>
      <c r="H1058" s="11">
        <f>VLOOKUP($B1058,'[1]Sin Corporativo'!$Q$6:$AA$1115,6)</f>
        <v>2131</v>
      </c>
      <c r="I1058" s="10">
        <f>VLOOKUP($B1058,'[1]Sin Corporativo'!$Q$6:$AA$1115,7)</f>
        <v>5362</v>
      </c>
      <c r="J1058" s="10">
        <f>VLOOKUP($B1058,'[1]Sin Corporativo'!$Q$6:$AA$1115,8)</f>
        <v>5530</v>
      </c>
      <c r="K1058" s="7">
        <f>VLOOKUP($B1058,'[1]Sin Corporativo'!$Q$6:$AA$1115,9)</f>
        <v>5630</v>
      </c>
      <c r="L1058" s="11">
        <f>VLOOKUP($B1058,'[1]Sin Corporativo'!$Q$6:$AA$1115,10)</f>
        <v>5763</v>
      </c>
      <c r="M1058" s="10">
        <f>VLOOKUP($B1058,'[1]Sin Corporativo'!$Q$6:$AA$1115,11)</f>
        <v>5966</v>
      </c>
      <c r="N1058" s="29">
        <f>VLOOKUP($B1058,'[2]pop-2020-2023'!$I$5:$M$1126,2)</f>
        <v>60467</v>
      </c>
      <c r="O1058" s="28">
        <f>VLOOKUP($B1058,'[2]pop-2020-2023'!$I$5:$M$1126,3)</f>
        <v>61787</v>
      </c>
      <c r="P1058" s="28">
        <f>VLOOKUP($B1058,'[2]pop-2020-2023'!$I$5:$M$1126,4)</f>
        <v>63196</v>
      </c>
      <c r="Q1058" s="30">
        <f>VLOOKUP($B1058,'[2]pop-2020-2023'!$I$5:$M$1126,5)</f>
        <v>64236</v>
      </c>
      <c r="R1058" s="29">
        <f>VLOOKUP($B1058,'[3]Hogares total'!$D$5:$L$1126,6)</f>
        <v>22073</v>
      </c>
      <c r="S1058" s="28">
        <f>VLOOKUP($B1058,'[3]Hogares total'!$D$5:$L$1126,7)</f>
        <v>22986</v>
      </c>
      <c r="T1058" s="28">
        <f>VLOOKUP($B1058,'[3]Hogares total'!$D$5:$L$1126,8)</f>
        <v>23679</v>
      </c>
      <c r="U1058" s="30">
        <f>VLOOKUP($B1058,'[3]Hogares total'!$D$5:$L$1126,9)</f>
        <v>24357</v>
      </c>
      <c r="V1058" s="29"/>
      <c r="W1058" s="43">
        <f t="shared" si="118"/>
        <v>7.4368394646122965E-2</v>
      </c>
      <c r="X1058" s="43">
        <f t="shared" si="119"/>
        <v>8.4847142224191402E-2</v>
      </c>
      <c r="Y1058" s="47">
        <f t="shared" si="120"/>
        <v>9.2876268758951372E-2</v>
      </c>
      <c r="Z1058" s="29"/>
      <c r="AA1058" s="43">
        <f t="shared" si="121"/>
        <v>0.19990428956756287</v>
      </c>
      <c r="AB1058" s="43">
        <f t="shared" si="122"/>
        <v>0.22644537353773386</v>
      </c>
      <c r="AC1058" s="47">
        <f t="shared" si="123"/>
        <v>0.24493985301966581</v>
      </c>
      <c r="AD1058" t="str">
        <f t="shared" si="117"/>
        <v/>
      </c>
    </row>
    <row r="1059" spans="2:30" x14ac:dyDescent="0.25">
      <c r="B1059" s="9" t="s">
        <v>1057</v>
      </c>
      <c r="C1059" s="23" t="str">
        <f>VLOOKUP(B1059,[2]Municipal!$C$15:$D$60549,2)</f>
        <v>Tame</v>
      </c>
      <c r="D1059" s="11">
        <f>VLOOKUP($B1059,'[1]Sin Corporativo'!$Q$6:$AA$1115,2)</f>
        <v>3568</v>
      </c>
      <c r="E1059" s="10">
        <f>VLOOKUP($B1059,'[1]Sin Corporativo'!$Q$6:$AA$1115,3)</f>
        <v>3708</v>
      </c>
      <c r="F1059" s="10">
        <f>VLOOKUP($B1059,'[1]Sin Corporativo'!$Q$6:$AA$1115,4)</f>
        <v>4116</v>
      </c>
      <c r="G1059" s="12">
        <f>VLOOKUP($B1059,'[1]Sin Corporativo'!$Q$6:$AA$1115,5)</f>
        <v>4585</v>
      </c>
      <c r="H1059" s="11">
        <f>VLOOKUP($B1059,'[1]Sin Corporativo'!$Q$6:$AA$1115,6)</f>
        <v>4622</v>
      </c>
      <c r="I1059" s="10">
        <f>VLOOKUP($B1059,'[1]Sin Corporativo'!$Q$6:$AA$1115,7)</f>
        <v>4839</v>
      </c>
      <c r="J1059" s="10">
        <f>VLOOKUP($B1059,'[1]Sin Corporativo'!$Q$6:$AA$1115,8)</f>
        <v>5235</v>
      </c>
      <c r="K1059" s="7">
        <f>VLOOKUP($B1059,'[1]Sin Corporativo'!$Q$6:$AA$1115,9)</f>
        <v>5656</v>
      </c>
      <c r="L1059" s="11">
        <f>VLOOKUP($B1059,'[1]Sin Corporativo'!$Q$6:$AA$1115,10)</f>
        <v>5938</v>
      </c>
      <c r="M1059" s="10">
        <f>VLOOKUP($B1059,'[1]Sin Corporativo'!$Q$6:$AA$1115,11)</f>
        <v>6116</v>
      </c>
      <c r="N1059" s="29">
        <f>VLOOKUP($B1059,'[2]pop-2020-2023'!$I$5:$M$1126,2)</f>
        <v>49341</v>
      </c>
      <c r="O1059" s="28">
        <f>VLOOKUP($B1059,'[2]pop-2020-2023'!$I$5:$M$1126,3)</f>
        <v>51221</v>
      </c>
      <c r="P1059" s="28">
        <f>VLOOKUP($B1059,'[2]pop-2020-2023'!$I$5:$M$1126,4)</f>
        <v>52437</v>
      </c>
      <c r="Q1059" s="30">
        <f>VLOOKUP($B1059,'[2]pop-2020-2023'!$I$5:$M$1126,5)</f>
        <v>53406</v>
      </c>
      <c r="R1059" s="29">
        <f>VLOOKUP($B1059,'[3]Hogares total'!$D$5:$L$1126,6)</f>
        <v>15151</v>
      </c>
      <c r="S1059" s="28">
        <f>VLOOKUP($B1059,'[3]Hogares total'!$D$5:$L$1126,7)</f>
        <v>15742</v>
      </c>
      <c r="T1059" s="28">
        <f>VLOOKUP($B1059,'[3]Hogares total'!$D$5:$L$1126,8)</f>
        <v>16199</v>
      </c>
      <c r="U1059" s="30">
        <f>VLOOKUP($B1059,'[3]Hogares total'!$D$5:$L$1126,9)</f>
        <v>16655</v>
      </c>
      <c r="V1059" s="29"/>
      <c r="W1059" s="43">
        <f t="shared" si="118"/>
        <v>7.2392182893734988E-2</v>
      </c>
      <c r="X1059" s="43">
        <f t="shared" si="119"/>
        <v>9.228216717203501E-2</v>
      </c>
      <c r="Y1059" s="47">
        <f t="shared" si="120"/>
        <v>0.11451896790622776</v>
      </c>
      <c r="Z1059" s="29"/>
      <c r="AA1059" s="43">
        <f t="shared" si="121"/>
        <v>0.2355482149663321</v>
      </c>
      <c r="AB1059" s="43">
        <f t="shared" si="122"/>
        <v>0.29872214334218161</v>
      </c>
      <c r="AC1059" s="47">
        <f t="shared" si="123"/>
        <v>0.36721705193635545</v>
      </c>
      <c r="AD1059" t="str">
        <f t="shared" si="117"/>
        <v/>
      </c>
    </row>
    <row r="1060" spans="2:30" x14ac:dyDescent="0.25">
      <c r="B1060" s="9" t="s">
        <v>1058</v>
      </c>
      <c r="C1060" s="23" t="str">
        <f>VLOOKUP(B1060,[2]Municipal!$C$15:$D$60549,2)</f>
        <v>Yopal</v>
      </c>
      <c r="D1060" s="11">
        <f>VLOOKUP($B1060,'[1]Sin Corporativo'!$Q$6:$AA$1115,2)</f>
        <v>33323</v>
      </c>
      <c r="E1060" s="10">
        <f>VLOOKUP($B1060,'[1]Sin Corporativo'!$Q$6:$AA$1115,3)</f>
        <v>32209</v>
      </c>
      <c r="F1060" s="10">
        <f>VLOOKUP($B1060,'[1]Sin Corporativo'!$Q$6:$AA$1115,4)</f>
        <v>29925</v>
      </c>
      <c r="G1060" s="12">
        <f>VLOOKUP($B1060,'[1]Sin Corporativo'!$Q$6:$AA$1115,5)</f>
        <v>34536</v>
      </c>
      <c r="H1060" s="11">
        <f>VLOOKUP($B1060,'[1]Sin Corporativo'!$Q$6:$AA$1115,6)</f>
        <v>33879</v>
      </c>
      <c r="I1060" s="10">
        <f>VLOOKUP($B1060,'[1]Sin Corporativo'!$Q$6:$AA$1115,7)</f>
        <v>33112</v>
      </c>
      <c r="J1060" s="10">
        <f>VLOOKUP($B1060,'[1]Sin Corporativo'!$Q$6:$AA$1115,8)</f>
        <v>31940</v>
      </c>
      <c r="K1060" s="7">
        <f>VLOOKUP($B1060,'[1]Sin Corporativo'!$Q$6:$AA$1115,9)</f>
        <v>31857</v>
      </c>
      <c r="L1060" s="11">
        <f>VLOOKUP($B1060,'[1]Sin Corporativo'!$Q$6:$AA$1115,10)</f>
        <v>34800</v>
      </c>
      <c r="M1060" s="10">
        <f>VLOOKUP($B1060,'[1]Sin Corporativo'!$Q$6:$AA$1115,11)</f>
        <v>35406</v>
      </c>
      <c r="N1060" s="29">
        <f>VLOOKUP($B1060,'[2]pop-2020-2023'!$I$5:$M$1126,2)</f>
        <v>180151</v>
      </c>
      <c r="O1060" s="28">
        <f>VLOOKUP($B1060,'[2]pop-2020-2023'!$I$5:$M$1126,3)</f>
        <v>184803</v>
      </c>
      <c r="P1060" s="28">
        <f>VLOOKUP($B1060,'[2]pop-2020-2023'!$I$5:$M$1126,4)</f>
        <v>187954</v>
      </c>
      <c r="Q1060" s="30">
        <f>VLOOKUP($B1060,'[2]pop-2020-2023'!$I$5:$M$1126,5)</f>
        <v>191133</v>
      </c>
      <c r="R1060" s="29">
        <f>VLOOKUP($B1060,'[3]Hogares total'!$D$5:$L$1126,6)</f>
        <v>61182</v>
      </c>
      <c r="S1060" s="28">
        <f>VLOOKUP($B1060,'[3]Hogares total'!$D$5:$L$1126,7)</f>
        <v>62729</v>
      </c>
      <c r="T1060" s="28">
        <f>VLOOKUP($B1060,'[3]Hogares total'!$D$5:$L$1126,8)</f>
        <v>64144</v>
      </c>
      <c r="U1060" s="30">
        <f>VLOOKUP($B1060,'[3]Hogares total'!$D$5:$L$1126,9)</f>
        <v>65563</v>
      </c>
      <c r="V1060" s="29"/>
      <c r="W1060" s="43">
        <f t="shared" si="118"/>
        <v>0.17428829618566799</v>
      </c>
      <c r="X1060" s="43">
        <f t="shared" si="119"/>
        <v>0.17617076518722666</v>
      </c>
      <c r="Y1060" s="47">
        <f t="shared" si="120"/>
        <v>0.18524273673306021</v>
      </c>
      <c r="Z1060" s="29"/>
      <c r="AA1060" s="43">
        <f t="shared" si="121"/>
        <v>0.51346267276698176</v>
      </c>
      <c r="AB1060" s="43">
        <f t="shared" si="122"/>
        <v>0.51621351958094286</v>
      </c>
      <c r="AC1060" s="47">
        <f t="shared" si="123"/>
        <v>0.54003019996034352</v>
      </c>
      <c r="AD1060" t="str">
        <f t="shared" si="117"/>
        <v/>
      </c>
    </row>
    <row r="1061" spans="2:30" x14ac:dyDescent="0.25">
      <c r="B1061" s="9" t="s">
        <v>1059</v>
      </c>
      <c r="C1061" s="23" t="str">
        <f>VLOOKUP(B1061,[2]Municipal!$C$15:$D$60549,2)</f>
        <v>Aguazul</v>
      </c>
      <c r="D1061" s="11">
        <f>VLOOKUP($B1061,'[1]Sin Corporativo'!$Q$6:$AA$1115,2)</f>
        <v>2797</v>
      </c>
      <c r="E1061" s="10">
        <f>VLOOKUP($B1061,'[1]Sin Corporativo'!$Q$6:$AA$1115,3)</f>
        <v>2606</v>
      </c>
      <c r="F1061" s="10">
        <f>VLOOKUP($B1061,'[1]Sin Corporativo'!$Q$6:$AA$1115,4)</f>
        <v>7306</v>
      </c>
      <c r="G1061" s="12">
        <f>VLOOKUP($B1061,'[1]Sin Corporativo'!$Q$6:$AA$1115,5)</f>
        <v>3510</v>
      </c>
      <c r="H1061" s="11">
        <f>VLOOKUP($B1061,'[1]Sin Corporativo'!$Q$6:$AA$1115,6)</f>
        <v>2356</v>
      </c>
      <c r="I1061" s="10">
        <f>VLOOKUP($B1061,'[1]Sin Corporativo'!$Q$6:$AA$1115,7)</f>
        <v>3615</v>
      </c>
      <c r="J1061" s="10">
        <f>VLOOKUP($B1061,'[1]Sin Corporativo'!$Q$6:$AA$1115,8)</f>
        <v>4145</v>
      </c>
      <c r="K1061" s="7">
        <f>VLOOKUP($B1061,'[1]Sin Corporativo'!$Q$6:$AA$1115,9)</f>
        <v>4088</v>
      </c>
      <c r="L1061" s="11">
        <f>VLOOKUP($B1061,'[1]Sin Corporativo'!$Q$6:$AA$1115,10)</f>
        <v>4299</v>
      </c>
      <c r="M1061" s="10">
        <f>VLOOKUP($B1061,'[1]Sin Corporativo'!$Q$6:$AA$1115,11)</f>
        <v>4322</v>
      </c>
      <c r="N1061" s="29">
        <f>VLOOKUP($B1061,'[2]pop-2020-2023'!$I$5:$M$1126,2)</f>
        <v>38565</v>
      </c>
      <c r="O1061" s="28">
        <f>VLOOKUP($B1061,'[2]pop-2020-2023'!$I$5:$M$1126,3)</f>
        <v>39153</v>
      </c>
      <c r="P1061" s="28">
        <f>VLOOKUP($B1061,'[2]pop-2020-2023'!$I$5:$M$1126,4)</f>
        <v>39847</v>
      </c>
      <c r="Q1061" s="30">
        <f>VLOOKUP($B1061,'[2]pop-2020-2023'!$I$5:$M$1126,5)</f>
        <v>40528</v>
      </c>
      <c r="R1061" s="29">
        <f>VLOOKUP($B1061,'[3]Hogares total'!$D$5:$L$1126,6)</f>
        <v>13996</v>
      </c>
      <c r="S1061" s="28">
        <f>VLOOKUP($B1061,'[3]Hogares total'!$D$5:$L$1126,7)</f>
        <v>14350</v>
      </c>
      <c r="T1061" s="28">
        <f>VLOOKUP($B1061,'[3]Hogares total'!$D$5:$L$1126,8)</f>
        <v>14674</v>
      </c>
      <c r="U1061" s="30">
        <f>VLOOKUP($B1061,'[3]Hogares total'!$D$5:$L$1126,9)</f>
        <v>14996</v>
      </c>
      <c r="V1061" s="29"/>
      <c r="W1061" s="43">
        <f t="shared" si="118"/>
        <v>6.6559395193216353E-2</v>
      </c>
      <c r="X1061" s="43">
        <f t="shared" si="119"/>
        <v>9.0722011694732346E-2</v>
      </c>
      <c r="Y1061" s="47">
        <f t="shared" si="120"/>
        <v>0.10664232135807343</v>
      </c>
      <c r="Z1061" s="29"/>
      <c r="AA1061" s="43">
        <f t="shared" si="121"/>
        <v>0.18160278745644598</v>
      </c>
      <c r="AB1061" s="43">
        <f t="shared" si="122"/>
        <v>0.24635409567943301</v>
      </c>
      <c r="AC1061" s="47">
        <f t="shared" si="123"/>
        <v>0.28821018938383569</v>
      </c>
      <c r="AD1061" t="str">
        <f t="shared" si="117"/>
        <v/>
      </c>
    </row>
    <row r="1062" spans="2:30" x14ac:dyDescent="0.25">
      <c r="B1062" s="9" t="s">
        <v>1060</v>
      </c>
      <c r="C1062" s="23" t="str">
        <f>VLOOKUP(B1062,[2]Municipal!$C$15:$D$60549,2)</f>
        <v>Chámeza</v>
      </c>
      <c r="D1062" s="11">
        <f>VLOOKUP($B1062,'[1]Sin Corporativo'!$Q$6:$AA$1115,2)</f>
        <v>43</v>
      </c>
      <c r="E1062" s="10">
        <f>VLOOKUP($B1062,'[1]Sin Corporativo'!$Q$6:$AA$1115,3)</f>
        <v>42</v>
      </c>
      <c r="F1062" s="10">
        <f>VLOOKUP($B1062,'[1]Sin Corporativo'!$Q$6:$AA$1115,4)</f>
        <v>2</v>
      </c>
      <c r="G1062" s="12">
        <f>VLOOKUP($B1062,'[1]Sin Corporativo'!$Q$6:$AA$1115,5)</f>
        <v>63</v>
      </c>
      <c r="H1062" s="11">
        <f>VLOOKUP($B1062,'[1]Sin Corporativo'!$Q$6:$AA$1115,6)</f>
        <v>59</v>
      </c>
      <c r="I1062" s="10">
        <f>VLOOKUP($B1062,'[1]Sin Corporativo'!$Q$6:$AA$1115,7)</f>
        <v>56</v>
      </c>
      <c r="J1062" s="10">
        <f>VLOOKUP($B1062,'[1]Sin Corporativo'!$Q$6:$AA$1115,8)</f>
        <v>51</v>
      </c>
      <c r="K1062" s="7">
        <f>VLOOKUP($B1062,'[1]Sin Corporativo'!$Q$6:$AA$1115,9)</f>
        <v>6</v>
      </c>
      <c r="L1062" s="11">
        <f>VLOOKUP($B1062,'[1]Sin Corporativo'!$Q$6:$AA$1115,10)</f>
        <v>22</v>
      </c>
      <c r="M1062" s="10">
        <f>VLOOKUP($B1062,'[1]Sin Corporativo'!$Q$6:$AA$1115,11)</f>
        <v>61</v>
      </c>
      <c r="N1062" s="29">
        <f>VLOOKUP($B1062,'[2]pop-2020-2023'!$I$5:$M$1126,2)</f>
        <v>2474</v>
      </c>
      <c r="O1062" s="28">
        <f>VLOOKUP($B1062,'[2]pop-2020-2023'!$I$5:$M$1126,3)</f>
        <v>2436</v>
      </c>
      <c r="P1062" s="28">
        <f>VLOOKUP($B1062,'[2]pop-2020-2023'!$I$5:$M$1126,4)</f>
        <v>2470</v>
      </c>
      <c r="Q1062" s="30">
        <f>VLOOKUP($B1062,'[2]pop-2020-2023'!$I$5:$M$1126,5)</f>
        <v>2504</v>
      </c>
      <c r="R1062" s="29">
        <f>VLOOKUP($B1062,'[3]Hogares total'!$D$5:$L$1126,6)</f>
        <v>980</v>
      </c>
      <c r="S1062" s="28">
        <f>VLOOKUP($B1062,'[3]Hogares total'!$D$5:$L$1126,7)</f>
        <v>1005</v>
      </c>
      <c r="T1062" s="28">
        <f>VLOOKUP($B1062,'[3]Hogares total'!$D$5:$L$1126,8)</f>
        <v>1028</v>
      </c>
      <c r="U1062" s="30">
        <f>VLOOKUP($B1062,'[3]Hogares total'!$D$5:$L$1126,9)</f>
        <v>1050</v>
      </c>
      <c r="V1062" s="29"/>
      <c r="W1062" s="43">
        <f t="shared" si="118"/>
        <v>1.7241379310344827E-2</v>
      </c>
      <c r="X1062" s="43">
        <f t="shared" si="119"/>
        <v>2.2672064777327937E-2</v>
      </c>
      <c r="Y1062" s="47">
        <f t="shared" si="120"/>
        <v>2.4361022364217253E-2</v>
      </c>
      <c r="Z1062" s="29"/>
      <c r="AA1062" s="43">
        <f t="shared" si="121"/>
        <v>4.1791044776119404E-2</v>
      </c>
      <c r="AB1062" s="43">
        <f t="shared" si="122"/>
        <v>5.4474708171206226E-2</v>
      </c>
      <c r="AC1062" s="47">
        <f t="shared" si="123"/>
        <v>5.8095238095238096E-2</v>
      </c>
      <c r="AD1062" t="str">
        <f t="shared" si="117"/>
        <v/>
      </c>
    </row>
    <row r="1063" spans="2:30" x14ac:dyDescent="0.25">
      <c r="B1063" s="9" t="s">
        <v>1061</v>
      </c>
      <c r="C1063" s="23" t="str">
        <f>VLOOKUP(B1063,[2]Municipal!$C$15:$D$60549,2)</f>
        <v>Hato Corozal</v>
      </c>
      <c r="D1063" s="11">
        <f>VLOOKUP($B1063,'[1]Sin Corporativo'!$Q$6:$AA$1115,2)</f>
        <v>832</v>
      </c>
      <c r="E1063" s="10">
        <f>VLOOKUP($B1063,'[1]Sin Corporativo'!$Q$6:$AA$1115,3)</f>
        <v>382</v>
      </c>
      <c r="F1063" s="10">
        <f>VLOOKUP($B1063,'[1]Sin Corporativo'!$Q$6:$AA$1115,4)</f>
        <v>948</v>
      </c>
      <c r="G1063" s="12">
        <f>VLOOKUP($B1063,'[1]Sin Corporativo'!$Q$6:$AA$1115,5)</f>
        <v>913</v>
      </c>
      <c r="H1063" s="11">
        <f>VLOOKUP($B1063,'[1]Sin Corporativo'!$Q$6:$AA$1115,6)</f>
        <v>836</v>
      </c>
      <c r="I1063" s="10">
        <f>VLOOKUP($B1063,'[1]Sin Corporativo'!$Q$6:$AA$1115,7)</f>
        <v>712</v>
      </c>
      <c r="J1063" s="10">
        <f>VLOOKUP($B1063,'[1]Sin Corporativo'!$Q$6:$AA$1115,8)</f>
        <v>760</v>
      </c>
      <c r="K1063" s="7">
        <f>VLOOKUP($B1063,'[1]Sin Corporativo'!$Q$6:$AA$1115,9)</f>
        <v>645</v>
      </c>
      <c r="L1063" s="11">
        <f>VLOOKUP($B1063,'[1]Sin Corporativo'!$Q$6:$AA$1115,10)</f>
        <v>254</v>
      </c>
      <c r="M1063" s="10">
        <f>VLOOKUP($B1063,'[1]Sin Corporativo'!$Q$6:$AA$1115,11)</f>
        <v>748</v>
      </c>
      <c r="N1063" s="29">
        <f>VLOOKUP($B1063,'[2]pop-2020-2023'!$I$5:$M$1126,2)</f>
        <v>12933</v>
      </c>
      <c r="O1063" s="28">
        <f>VLOOKUP($B1063,'[2]pop-2020-2023'!$I$5:$M$1126,3)</f>
        <v>13141</v>
      </c>
      <c r="P1063" s="28">
        <f>VLOOKUP($B1063,'[2]pop-2020-2023'!$I$5:$M$1126,4)</f>
        <v>13387</v>
      </c>
      <c r="Q1063" s="30">
        <f>VLOOKUP($B1063,'[2]pop-2020-2023'!$I$5:$M$1126,5)</f>
        <v>13627</v>
      </c>
      <c r="R1063" s="29">
        <f>VLOOKUP($B1063,'[3]Hogares total'!$D$5:$L$1126,6)</f>
        <v>3506</v>
      </c>
      <c r="S1063" s="28">
        <f>VLOOKUP($B1063,'[3]Hogares total'!$D$5:$L$1126,7)</f>
        <v>3591</v>
      </c>
      <c r="T1063" s="28">
        <f>VLOOKUP($B1063,'[3]Hogares total'!$D$5:$L$1126,8)</f>
        <v>3673</v>
      </c>
      <c r="U1063" s="30">
        <f>VLOOKUP($B1063,'[3]Hogares total'!$D$5:$L$1126,9)</f>
        <v>3755</v>
      </c>
      <c r="V1063" s="29"/>
      <c r="W1063" s="43">
        <f t="shared" si="118"/>
        <v>2.9069325013317097E-2</v>
      </c>
      <c r="X1063" s="43">
        <f t="shared" si="119"/>
        <v>5.318592664525286E-2</v>
      </c>
      <c r="Y1063" s="47">
        <f t="shared" si="120"/>
        <v>5.4891025170617155E-2</v>
      </c>
      <c r="Z1063" s="29"/>
      <c r="AA1063" s="43">
        <f t="shared" si="121"/>
        <v>0.10637705374547479</v>
      </c>
      <c r="AB1063" s="43">
        <f t="shared" si="122"/>
        <v>0.19384699156003268</v>
      </c>
      <c r="AC1063" s="47">
        <f t="shared" si="123"/>
        <v>0.19920106524633821</v>
      </c>
      <c r="AD1063" t="str">
        <f t="shared" si="117"/>
        <v/>
      </c>
    </row>
    <row r="1064" spans="2:30" x14ac:dyDescent="0.25">
      <c r="B1064" s="9" t="s">
        <v>1062</v>
      </c>
      <c r="C1064" s="23" t="str">
        <f>VLOOKUP(B1064,[2]Municipal!$C$15:$D$60549,2)</f>
        <v>La Salina</v>
      </c>
      <c r="D1064" s="11">
        <f>VLOOKUP($B1064,'[1]Sin Corporativo'!$Q$6:$AA$1115,2)</f>
        <v>39</v>
      </c>
      <c r="E1064" s="10">
        <f>VLOOKUP($B1064,'[1]Sin Corporativo'!$Q$6:$AA$1115,3)</f>
        <v>38</v>
      </c>
      <c r="F1064" s="10">
        <f>VLOOKUP($B1064,'[1]Sin Corporativo'!$Q$6:$AA$1115,4)</f>
        <v>19</v>
      </c>
      <c r="G1064" s="12">
        <f>VLOOKUP($B1064,'[1]Sin Corporativo'!$Q$6:$AA$1115,5)</f>
        <v>9</v>
      </c>
      <c r="H1064" s="11">
        <f>VLOOKUP($B1064,'[1]Sin Corporativo'!$Q$6:$AA$1115,6)</f>
        <v>16</v>
      </c>
      <c r="I1064" s="10">
        <f>VLOOKUP($B1064,'[1]Sin Corporativo'!$Q$6:$AA$1115,7)</f>
        <v>14</v>
      </c>
      <c r="J1064" s="10">
        <f>VLOOKUP($B1064,'[1]Sin Corporativo'!$Q$6:$AA$1115,8)</f>
        <v>16</v>
      </c>
      <c r="K1064" s="7">
        <f>VLOOKUP($B1064,'[1]Sin Corporativo'!$Q$6:$AA$1115,9)</f>
        <v>12</v>
      </c>
      <c r="L1064" s="11">
        <f>VLOOKUP($B1064,'[1]Sin Corporativo'!$Q$6:$AA$1115,10)</f>
        <v>88</v>
      </c>
      <c r="M1064" s="10">
        <f>VLOOKUP($B1064,'[1]Sin Corporativo'!$Q$6:$AA$1115,11)</f>
        <v>61</v>
      </c>
      <c r="N1064" s="29">
        <f>VLOOKUP($B1064,'[2]pop-2020-2023'!$I$5:$M$1126,2)</f>
        <v>1384</v>
      </c>
      <c r="O1064" s="28">
        <f>VLOOKUP($B1064,'[2]pop-2020-2023'!$I$5:$M$1126,3)</f>
        <v>1377</v>
      </c>
      <c r="P1064" s="28">
        <f>VLOOKUP($B1064,'[2]pop-2020-2023'!$I$5:$M$1126,4)</f>
        <v>1388</v>
      </c>
      <c r="Q1064" s="30">
        <f>VLOOKUP($B1064,'[2]pop-2020-2023'!$I$5:$M$1126,5)</f>
        <v>1410</v>
      </c>
      <c r="R1064" s="29">
        <f>VLOOKUP($B1064,'[3]Hogares total'!$D$5:$L$1126,6)</f>
        <v>452</v>
      </c>
      <c r="S1064" s="28">
        <f>VLOOKUP($B1064,'[3]Hogares total'!$D$5:$L$1126,7)</f>
        <v>462</v>
      </c>
      <c r="T1064" s="28">
        <f>VLOOKUP($B1064,'[3]Hogares total'!$D$5:$L$1126,8)</f>
        <v>472</v>
      </c>
      <c r="U1064" s="30">
        <f>VLOOKUP($B1064,'[3]Hogares total'!$D$5:$L$1126,9)</f>
        <v>483</v>
      </c>
      <c r="V1064" s="29"/>
      <c r="W1064" s="43">
        <f t="shared" si="118"/>
        <v>2.7596223674655047E-2</v>
      </c>
      <c r="X1064" s="43">
        <f t="shared" si="119"/>
        <v>1.0086455331412104E-2</v>
      </c>
      <c r="Y1064" s="47">
        <f t="shared" si="120"/>
        <v>4.326241134751773E-2</v>
      </c>
      <c r="Z1064" s="29"/>
      <c r="AA1064" s="43">
        <f t="shared" si="121"/>
        <v>8.2251082251082255E-2</v>
      </c>
      <c r="AB1064" s="43">
        <f t="shared" si="122"/>
        <v>2.9661016949152543E-2</v>
      </c>
      <c r="AC1064" s="47">
        <f t="shared" si="123"/>
        <v>0.12629399585921325</v>
      </c>
      <c r="AD1064" t="str">
        <f t="shared" si="117"/>
        <v/>
      </c>
    </row>
    <row r="1065" spans="2:30" x14ac:dyDescent="0.25">
      <c r="B1065" s="9" t="s">
        <v>1063</v>
      </c>
      <c r="C1065" s="23" t="str">
        <f>VLOOKUP(B1065,[2]Municipal!$C$15:$D$60549,2)</f>
        <v>Maní</v>
      </c>
      <c r="D1065" s="11">
        <f>VLOOKUP($B1065,'[1]Sin Corporativo'!$Q$6:$AA$1115,2)</f>
        <v>140</v>
      </c>
      <c r="E1065" s="10">
        <f>VLOOKUP($B1065,'[1]Sin Corporativo'!$Q$6:$AA$1115,3)</f>
        <v>274</v>
      </c>
      <c r="F1065" s="10">
        <f>VLOOKUP($B1065,'[1]Sin Corporativo'!$Q$6:$AA$1115,4)</f>
        <v>349</v>
      </c>
      <c r="G1065" s="12">
        <f>VLOOKUP($B1065,'[1]Sin Corporativo'!$Q$6:$AA$1115,5)</f>
        <v>361</v>
      </c>
      <c r="H1065" s="11">
        <f>VLOOKUP($B1065,'[1]Sin Corporativo'!$Q$6:$AA$1115,6)</f>
        <v>379</v>
      </c>
      <c r="I1065" s="10">
        <f>VLOOKUP($B1065,'[1]Sin Corporativo'!$Q$6:$AA$1115,7)</f>
        <v>353</v>
      </c>
      <c r="J1065" s="10">
        <f>VLOOKUP($B1065,'[1]Sin Corporativo'!$Q$6:$AA$1115,8)</f>
        <v>348</v>
      </c>
      <c r="K1065" s="7">
        <f>VLOOKUP($B1065,'[1]Sin Corporativo'!$Q$6:$AA$1115,9)</f>
        <v>653</v>
      </c>
      <c r="L1065" s="11">
        <f>VLOOKUP($B1065,'[1]Sin Corporativo'!$Q$6:$AA$1115,10)</f>
        <v>738</v>
      </c>
      <c r="M1065" s="10">
        <f>VLOOKUP($B1065,'[1]Sin Corporativo'!$Q$6:$AA$1115,11)</f>
        <v>958</v>
      </c>
      <c r="N1065" s="29">
        <f>VLOOKUP($B1065,'[2]pop-2020-2023'!$I$5:$M$1126,2)</f>
        <v>17487</v>
      </c>
      <c r="O1065" s="28">
        <f>VLOOKUP($B1065,'[2]pop-2020-2023'!$I$5:$M$1126,3)</f>
        <v>17481</v>
      </c>
      <c r="P1065" s="28">
        <f>VLOOKUP($B1065,'[2]pop-2020-2023'!$I$5:$M$1126,4)</f>
        <v>17769</v>
      </c>
      <c r="Q1065" s="30">
        <f>VLOOKUP($B1065,'[2]pop-2020-2023'!$I$5:$M$1126,5)</f>
        <v>18038</v>
      </c>
      <c r="R1065" s="29">
        <f>VLOOKUP($B1065,'[3]Hogares total'!$D$5:$L$1126,6)</f>
        <v>6005</v>
      </c>
      <c r="S1065" s="28">
        <f>VLOOKUP($B1065,'[3]Hogares total'!$D$5:$L$1126,7)</f>
        <v>6153</v>
      </c>
      <c r="T1065" s="28">
        <f>VLOOKUP($B1065,'[3]Hogares total'!$D$5:$L$1126,8)</f>
        <v>6289</v>
      </c>
      <c r="U1065" s="30">
        <f>VLOOKUP($B1065,'[3]Hogares total'!$D$5:$L$1126,9)</f>
        <v>6424</v>
      </c>
      <c r="V1065" s="29"/>
      <c r="W1065" s="43">
        <f t="shared" si="118"/>
        <v>1.5674160517132888E-2</v>
      </c>
      <c r="X1065" s="43">
        <f t="shared" si="119"/>
        <v>1.9866058866565367E-2</v>
      </c>
      <c r="Y1065" s="47">
        <f t="shared" si="120"/>
        <v>5.3110100898104001E-2</v>
      </c>
      <c r="Z1065" s="29"/>
      <c r="AA1065" s="43">
        <f t="shared" si="121"/>
        <v>4.4531123029416544E-2</v>
      </c>
      <c r="AB1065" s="43">
        <f t="shared" si="122"/>
        <v>5.612975035776753E-2</v>
      </c>
      <c r="AC1065" s="47">
        <f t="shared" si="123"/>
        <v>0.1491282689912827</v>
      </c>
      <c r="AD1065" t="str">
        <f t="shared" si="117"/>
        <v/>
      </c>
    </row>
    <row r="1066" spans="2:30" x14ac:dyDescent="0.25">
      <c r="B1066" s="9" t="s">
        <v>1064</v>
      </c>
      <c r="C1066" s="23" t="str">
        <f>VLOOKUP(B1066,[2]Municipal!$C$15:$D$60549,2)</f>
        <v>Monterrey</v>
      </c>
      <c r="D1066" s="11">
        <f>VLOOKUP($B1066,'[1]Sin Corporativo'!$Q$6:$AA$1115,2)</f>
        <v>1622</v>
      </c>
      <c r="E1066" s="10">
        <f>VLOOKUP($B1066,'[1]Sin Corporativo'!$Q$6:$AA$1115,3)</f>
        <v>1366</v>
      </c>
      <c r="F1066" s="10">
        <f>VLOOKUP($B1066,'[1]Sin Corporativo'!$Q$6:$AA$1115,4)</f>
        <v>1166</v>
      </c>
      <c r="G1066" s="12">
        <f>VLOOKUP($B1066,'[1]Sin Corporativo'!$Q$6:$AA$1115,5)</f>
        <v>1292</v>
      </c>
      <c r="H1066" s="11">
        <f>VLOOKUP($B1066,'[1]Sin Corporativo'!$Q$6:$AA$1115,6)</f>
        <v>1089</v>
      </c>
      <c r="I1066" s="10">
        <f>VLOOKUP($B1066,'[1]Sin Corporativo'!$Q$6:$AA$1115,7)</f>
        <v>1246</v>
      </c>
      <c r="J1066" s="10">
        <f>VLOOKUP($B1066,'[1]Sin Corporativo'!$Q$6:$AA$1115,8)</f>
        <v>328</v>
      </c>
      <c r="K1066" s="7">
        <f>VLOOKUP($B1066,'[1]Sin Corporativo'!$Q$6:$AA$1115,9)</f>
        <v>1208</v>
      </c>
      <c r="L1066" s="11">
        <f>VLOOKUP($B1066,'[1]Sin Corporativo'!$Q$6:$AA$1115,10)</f>
        <v>727</v>
      </c>
      <c r="M1066" s="10">
        <f>VLOOKUP($B1066,'[1]Sin Corporativo'!$Q$6:$AA$1115,11)</f>
        <v>759</v>
      </c>
      <c r="N1066" s="29">
        <f>VLOOKUP($B1066,'[2]pop-2020-2023'!$I$5:$M$1126,2)</f>
        <v>18292</v>
      </c>
      <c r="O1066" s="28">
        <f>VLOOKUP($B1066,'[2]pop-2020-2023'!$I$5:$M$1126,3)</f>
        <v>18531</v>
      </c>
      <c r="P1066" s="28">
        <f>VLOOKUP($B1066,'[2]pop-2020-2023'!$I$5:$M$1126,4)</f>
        <v>18890</v>
      </c>
      <c r="Q1066" s="30">
        <f>VLOOKUP($B1066,'[2]pop-2020-2023'!$I$5:$M$1126,5)</f>
        <v>19180</v>
      </c>
      <c r="R1066" s="29">
        <f>VLOOKUP($B1066,'[3]Hogares total'!$D$5:$L$1126,6)</f>
        <v>6793</v>
      </c>
      <c r="S1066" s="28">
        <f>VLOOKUP($B1066,'[3]Hogares total'!$D$5:$L$1126,7)</f>
        <v>6962</v>
      </c>
      <c r="T1066" s="28">
        <f>VLOOKUP($B1066,'[3]Hogares total'!$D$5:$L$1126,8)</f>
        <v>7115</v>
      </c>
      <c r="U1066" s="30">
        <f>VLOOKUP($B1066,'[3]Hogares total'!$D$5:$L$1126,9)</f>
        <v>7266</v>
      </c>
      <c r="V1066" s="29"/>
      <c r="W1066" s="43">
        <f t="shared" si="118"/>
        <v>7.3714316550644865E-2</v>
      </c>
      <c r="X1066" s="43">
        <f t="shared" si="119"/>
        <v>6.5960825833774481E-2</v>
      </c>
      <c r="Y1066" s="47">
        <f t="shared" si="120"/>
        <v>3.9572471324296143E-2</v>
      </c>
      <c r="Z1066" s="29"/>
      <c r="AA1066" s="43">
        <f t="shared" si="121"/>
        <v>0.19620798621085894</v>
      </c>
      <c r="AB1066" s="43">
        <f t="shared" si="122"/>
        <v>0.17512297962052004</v>
      </c>
      <c r="AC1066" s="47">
        <f t="shared" si="123"/>
        <v>0.10445912469033856</v>
      </c>
      <c r="AD1066" t="str">
        <f t="shared" si="117"/>
        <v/>
      </c>
    </row>
    <row r="1067" spans="2:30" x14ac:dyDescent="0.25">
      <c r="B1067" s="9" t="s">
        <v>1065</v>
      </c>
      <c r="C1067" s="23" t="str">
        <f>VLOOKUP(B1067,[2]Municipal!$C$15:$D$60549,2)</f>
        <v>Nunchía</v>
      </c>
      <c r="D1067" s="11">
        <f>VLOOKUP($B1067,'[1]Sin Corporativo'!$Q$6:$AA$1115,2)</f>
        <v>36</v>
      </c>
      <c r="E1067" s="10">
        <f>VLOOKUP($B1067,'[1]Sin Corporativo'!$Q$6:$AA$1115,3)</f>
        <v>42</v>
      </c>
      <c r="F1067" s="10">
        <f>VLOOKUP($B1067,'[1]Sin Corporativo'!$Q$6:$AA$1115,4)</f>
        <v>40</v>
      </c>
      <c r="G1067" s="12">
        <f>VLOOKUP($B1067,'[1]Sin Corporativo'!$Q$6:$AA$1115,5)</f>
        <v>35</v>
      </c>
      <c r="H1067" s="11">
        <f>VLOOKUP($B1067,'[1]Sin Corporativo'!$Q$6:$AA$1115,6)</f>
        <v>46</v>
      </c>
      <c r="I1067" s="10">
        <f>VLOOKUP($B1067,'[1]Sin Corporativo'!$Q$6:$AA$1115,7)</f>
        <v>40</v>
      </c>
      <c r="J1067" s="10">
        <f>VLOOKUP($B1067,'[1]Sin Corporativo'!$Q$6:$AA$1115,8)</f>
        <v>78</v>
      </c>
      <c r="K1067" s="7">
        <f>VLOOKUP($B1067,'[1]Sin Corporativo'!$Q$6:$AA$1115,9)</f>
        <v>57</v>
      </c>
      <c r="L1067" s="11">
        <f>VLOOKUP($B1067,'[1]Sin Corporativo'!$Q$6:$AA$1115,10)</f>
        <v>53</v>
      </c>
      <c r="M1067" s="10">
        <f>VLOOKUP($B1067,'[1]Sin Corporativo'!$Q$6:$AA$1115,11)</f>
        <v>54</v>
      </c>
      <c r="N1067" s="29">
        <f>VLOOKUP($B1067,'[2]pop-2020-2023'!$I$5:$M$1126,2)</f>
        <v>9270</v>
      </c>
      <c r="O1067" s="28">
        <f>VLOOKUP($B1067,'[2]pop-2020-2023'!$I$5:$M$1126,3)</f>
        <v>9449</v>
      </c>
      <c r="P1067" s="28">
        <f>VLOOKUP($B1067,'[2]pop-2020-2023'!$I$5:$M$1126,4)</f>
        <v>9617</v>
      </c>
      <c r="Q1067" s="30">
        <f>VLOOKUP($B1067,'[2]pop-2020-2023'!$I$5:$M$1126,5)</f>
        <v>9809</v>
      </c>
      <c r="R1067" s="29">
        <f>VLOOKUP($B1067,'[3]Hogares total'!$D$5:$L$1126,6)</f>
        <v>2775</v>
      </c>
      <c r="S1067" s="28">
        <f>VLOOKUP($B1067,'[3]Hogares total'!$D$5:$L$1126,7)</f>
        <v>2849</v>
      </c>
      <c r="T1067" s="28">
        <f>VLOOKUP($B1067,'[3]Hogares total'!$D$5:$L$1126,8)</f>
        <v>2917</v>
      </c>
      <c r="U1067" s="30">
        <f>VLOOKUP($B1067,'[3]Hogares total'!$D$5:$L$1126,9)</f>
        <v>2984</v>
      </c>
      <c r="V1067" s="29"/>
      <c r="W1067" s="43">
        <f t="shared" si="118"/>
        <v>4.4449148057995559E-3</v>
      </c>
      <c r="X1067" s="43">
        <f t="shared" si="119"/>
        <v>4.1593012373921179E-3</v>
      </c>
      <c r="Y1067" s="47">
        <f t="shared" si="120"/>
        <v>5.505148333163421E-3</v>
      </c>
      <c r="Z1067" s="29"/>
      <c r="AA1067" s="43">
        <f t="shared" si="121"/>
        <v>1.4742014742014743E-2</v>
      </c>
      <c r="AB1067" s="43">
        <f t="shared" si="122"/>
        <v>1.3712718546451834E-2</v>
      </c>
      <c r="AC1067" s="47">
        <f t="shared" si="123"/>
        <v>1.8096514745308313E-2</v>
      </c>
      <c r="AD1067" t="str">
        <f t="shared" si="117"/>
        <v/>
      </c>
    </row>
    <row r="1068" spans="2:30" x14ac:dyDescent="0.25">
      <c r="B1068" s="9" t="s">
        <v>1066</v>
      </c>
      <c r="C1068" s="23" t="str">
        <f>VLOOKUP(B1068,[2]Municipal!$C$15:$D$60549,2)</f>
        <v>Orocué</v>
      </c>
      <c r="D1068" s="11">
        <f>VLOOKUP($B1068,'[1]Sin Corporativo'!$Q$6:$AA$1115,2)</f>
        <v>123</v>
      </c>
      <c r="E1068" s="10">
        <f>VLOOKUP($B1068,'[1]Sin Corporativo'!$Q$6:$AA$1115,3)</f>
        <v>123</v>
      </c>
      <c r="F1068" s="10">
        <f>VLOOKUP($B1068,'[1]Sin Corporativo'!$Q$6:$AA$1115,4)</f>
        <v>290</v>
      </c>
      <c r="G1068" s="12">
        <f>VLOOKUP($B1068,'[1]Sin Corporativo'!$Q$6:$AA$1115,5)</f>
        <v>424</v>
      </c>
      <c r="H1068" s="11">
        <f>VLOOKUP($B1068,'[1]Sin Corporativo'!$Q$6:$AA$1115,6)</f>
        <v>199</v>
      </c>
      <c r="I1068" s="10">
        <f>VLOOKUP($B1068,'[1]Sin Corporativo'!$Q$6:$AA$1115,7)</f>
        <v>229</v>
      </c>
      <c r="J1068" s="10">
        <f>VLOOKUP($B1068,'[1]Sin Corporativo'!$Q$6:$AA$1115,8)</f>
        <v>281</v>
      </c>
      <c r="K1068" s="7">
        <f>VLOOKUP($B1068,'[1]Sin Corporativo'!$Q$6:$AA$1115,9)</f>
        <v>478</v>
      </c>
      <c r="L1068" s="11">
        <f>VLOOKUP($B1068,'[1]Sin Corporativo'!$Q$6:$AA$1115,10)</f>
        <v>499</v>
      </c>
      <c r="M1068" s="10">
        <f>VLOOKUP($B1068,'[1]Sin Corporativo'!$Q$6:$AA$1115,11)</f>
        <v>453</v>
      </c>
      <c r="N1068" s="29">
        <f>VLOOKUP($B1068,'[2]pop-2020-2023'!$I$5:$M$1126,2)</f>
        <v>13069</v>
      </c>
      <c r="O1068" s="28">
        <f>VLOOKUP($B1068,'[2]pop-2020-2023'!$I$5:$M$1126,3)</f>
        <v>13354</v>
      </c>
      <c r="P1068" s="28">
        <f>VLOOKUP($B1068,'[2]pop-2020-2023'!$I$5:$M$1126,4)</f>
        <v>13590</v>
      </c>
      <c r="Q1068" s="30">
        <f>VLOOKUP($B1068,'[2]pop-2020-2023'!$I$5:$M$1126,5)</f>
        <v>13844</v>
      </c>
      <c r="R1068" s="29">
        <f>VLOOKUP($B1068,'[3]Hogares total'!$D$5:$L$1126,6)</f>
        <v>3651</v>
      </c>
      <c r="S1068" s="28">
        <f>VLOOKUP($B1068,'[3]Hogares total'!$D$5:$L$1126,7)</f>
        <v>3742</v>
      </c>
      <c r="T1068" s="28">
        <f>VLOOKUP($B1068,'[3]Hogares total'!$D$5:$L$1126,8)</f>
        <v>3829</v>
      </c>
      <c r="U1068" s="30">
        <f>VLOOKUP($B1068,'[3]Hogares total'!$D$5:$L$1126,9)</f>
        <v>3916</v>
      </c>
      <c r="V1068" s="29"/>
      <c r="W1068" s="43">
        <f t="shared" si="118"/>
        <v>9.2107233787629174E-3</v>
      </c>
      <c r="X1068" s="43">
        <f t="shared" si="119"/>
        <v>1.6850625459896983E-2</v>
      </c>
      <c r="Y1068" s="47">
        <f t="shared" si="120"/>
        <v>3.2721756717711645E-2</v>
      </c>
      <c r="Z1068" s="29"/>
      <c r="AA1068" s="43">
        <f t="shared" si="121"/>
        <v>3.2870122928915016E-2</v>
      </c>
      <c r="AB1068" s="43">
        <f t="shared" si="122"/>
        <v>5.9806738051710627E-2</v>
      </c>
      <c r="AC1068" s="47">
        <f t="shared" si="123"/>
        <v>0.11567926455566906</v>
      </c>
      <c r="AD1068" t="str">
        <f t="shared" si="117"/>
        <v/>
      </c>
    </row>
    <row r="1069" spans="2:30" x14ac:dyDescent="0.25">
      <c r="B1069" s="9" t="s">
        <v>1067</v>
      </c>
      <c r="C1069" s="23" t="str">
        <f>VLOOKUP(B1069,[2]Municipal!$C$15:$D$60549,2)</f>
        <v>Paz de Ariporo</v>
      </c>
      <c r="D1069" s="11">
        <f>VLOOKUP($B1069,'[1]Sin Corporativo'!$Q$6:$AA$1115,2)</f>
        <v>1484</v>
      </c>
      <c r="E1069" s="10">
        <f>VLOOKUP($B1069,'[1]Sin Corporativo'!$Q$6:$AA$1115,3)</f>
        <v>2019</v>
      </c>
      <c r="F1069" s="10">
        <f>VLOOKUP($B1069,'[1]Sin Corporativo'!$Q$6:$AA$1115,4)</f>
        <v>2425</v>
      </c>
      <c r="G1069" s="12">
        <f>VLOOKUP($B1069,'[1]Sin Corporativo'!$Q$6:$AA$1115,5)</f>
        <v>2308</v>
      </c>
      <c r="H1069" s="11">
        <f>VLOOKUP($B1069,'[1]Sin Corporativo'!$Q$6:$AA$1115,6)</f>
        <v>1759</v>
      </c>
      <c r="I1069" s="10">
        <f>VLOOKUP($B1069,'[1]Sin Corporativo'!$Q$6:$AA$1115,7)</f>
        <v>1679</v>
      </c>
      <c r="J1069" s="10">
        <f>VLOOKUP($B1069,'[1]Sin Corporativo'!$Q$6:$AA$1115,8)</f>
        <v>1622</v>
      </c>
      <c r="K1069" s="7">
        <f>VLOOKUP($B1069,'[1]Sin Corporativo'!$Q$6:$AA$1115,9)</f>
        <v>1708</v>
      </c>
      <c r="L1069" s="11">
        <f>VLOOKUP($B1069,'[1]Sin Corporativo'!$Q$6:$AA$1115,10)</f>
        <v>1795</v>
      </c>
      <c r="M1069" s="10">
        <f>VLOOKUP($B1069,'[1]Sin Corporativo'!$Q$6:$AA$1115,11)</f>
        <v>2084</v>
      </c>
      <c r="N1069" s="29">
        <f>VLOOKUP($B1069,'[2]pop-2020-2023'!$I$5:$M$1126,2)</f>
        <v>38236</v>
      </c>
      <c r="O1069" s="28">
        <f>VLOOKUP($B1069,'[2]pop-2020-2023'!$I$5:$M$1126,3)</f>
        <v>38967</v>
      </c>
      <c r="P1069" s="28">
        <f>VLOOKUP($B1069,'[2]pop-2020-2023'!$I$5:$M$1126,4)</f>
        <v>39661</v>
      </c>
      <c r="Q1069" s="30">
        <f>VLOOKUP($B1069,'[2]pop-2020-2023'!$I$5:$M$1126,5)</f>
        <v>40354</v>
      </c>
      <c r="R1069" s="29">
        <f>VLOOKUP($B1069,'[3]Hogares total'!$D$5:$L$1126,6)</f>
        <v>12004</v>
      </c>
      <c r="S1069" s="28">
        <f>VLOOKUP($B1069,'[3]Hogares total'!$D$5:$L$1126,7)</f>
        <v>12306</v>
      </c>
      <c r="T1069" s="28">
        <f>VLOOKUP($B1069,'[3]Hogares total'!$D$5:$L$1126,8)</f>
        <v>12586</v>
      </c>
      <c r="U1069" s="30">
        <f>VLOOKUP($B1069,'[3]Hogares total'!$D$5:$L$1126,9)</f>
        <v>12865</v>
      </c>
      <c r="V1069" s="29"/>
      <c r="W1069" s="43">
        <f t="shared" si="118"/>
        <v>5.1813072599892214E-2</v>
      </c>
      <c r="X1069" s="43">
        <f t="shared" si="119"/>
        <v>4.2333778775119138E-2</v>
      </c>
      <c r="Y1069" s="47">
        <f t="shared" si="120"/>
        <v>5.1642959805719382E-2</v>
      </c>
      <c r="Z1069" s="29"/>
      <c r="AA1069" s="43">
        <f t="shared" si="121"/>
        <v>0.16406630911750367</v>
      </c>
      <c r="AB1069" s="43">
        <f t="shared" si="122"/>
        <v>0.1334021929127602</v>
      </c>
      <c r="AC1069" s="47">
        <f t="shared" si="123"/>
        <v>0.16198989506412748</v>
      </c>
      <c r="AD1069" t="str">
        <f t="shared" si="117"/>
        <v/>
      </c>
    </row>
    <row r="1070" spans="2:30" x14ac:dyDescent="0.25">
      <c r="B1070" s="9" t="s">
        <v>1068</v>
      </c>
      <c r="C1070" s="23" t="str">
        <f>VLOOKUP(B1070,[2]Municipal!$C$15:$D$60549,2)</f>
        <v>Pore</v>
      </c>
      <c r="D1070" s="11">
        <f>VLOOKUP($B1070,'[1]Sin Corporativo'!$Q$6:$AA$1115,2)</f>
        <v>155</v>
      </c>
      <c r="E1070" s="10">
        <f>VLOOKUP($B1070,'[1]Sin Corporativo'!$Q$6:$AA$1115,3)</f>
        <v>152</v>
      </c>
      <c r="F1070" s="10">
        <f>VLOOKUP($B1070,'[1]Sin Corporativo'!$Q$6:$AA$1115,4)</f>
        <v>179</v>
      </c>
      <c r="G1070" s="12">
        <f>VLOOKUP($B1070,'[1]Sin Corporativo'!$Q$6:$AA$1115,5)</f>
        <v>160</v>
      </c>
      <c r="H1070" s="11">
        <f>VLOOKUP($B1070,'[1]Sin Corporativo'!$Q$6:$AA$1115,6)</f>
        <v>253</v>
      </c>
      <c r="I1070" s="10">
        <f>VLOOKUP($B1070,'[1]Sin Corporativo'!$Q$6:$AA$1115,7)</f>
        <v>149</v>
      </c>
      <c r="J1070" s="10">
        <f>VLOOKUP($B1070,'[1]Sin Corporativo'!$Q$6:$AA$1115,8)</f>
        <v>207</v>
      </c>
      <c r="K1070" s="7">
        <f>VLOOKUP($B1070,'[1]Sin Corporativo'!$Q$6:$AA$1115,9)</f>
        <v>190</v>
      </c>
      <c r="L1070" s="11">
        <f>VLOOKUP($B1070,'[1]Sin Corporativo'!$Q$6:$AA$1115,10)</f>
        <v>201</v>
      </c>
      <c r="M1070" s="10">
        <f>VLOOKUP($B1070,'[1]Sin Corporativo'!$Q$6:$AA$1115,11)</f>
        <v>177</v>
      </c>
      <c r="N1070" s="29">
        <f>VLOOKUP($B1070,'[2]pop-2020-2023'!$I$5:$M$1126,2)</f>
        <v>12231</v>
      </c>
      <c r="O1070" s="28">
        <f>VLOOKUP($B1070,'[2]pop-2020-2023'!$I$5:$M$1126,3)</f>
        <v>12270</v>
      </c>
      <c r="P1070" s="28">
        <f>VLOOKUP($B1070,'[2]pop-2020-2023'!$I$5:$M$1126,4)</f>
        <v>12487</v>
      </c>
      <c r="Q1070" s="30">
        <f>VLOOKUP($B1070,'[2]pop-2020-2023'!$I$5:$M$1126,5)</f>
        <v>12681</v>
      </c>
      <c r="R1070" s="29">
        <f>VLOOKUP($B1070,'[3]Hogares total'!$D$5:$L$1126,6)</f>
        <v>4257</v>
      </c>
      <c r="S1070" s="28">
        <f>VLOOKUP($B1070,'[3]Hogares total'!$D$5:$L$1126,7)</f>
        <v>4365</v>
      </c>
      <c r="T1070" s="28">
        <f>VLOOKUP($B1070,'[3]Hogares total'!$D$5:$L$1126,8)</f>
        <v>4466</v>
      </c>
      <c r="U1070" s="30">
        <f>VLOOKUP($B1070,'[3]Hogares total'!$D$5:$L$1126,9)</f>
        <v>4563</v>
      </c>
      <c r="V1070" s="29"/>
      <c r="W1070" s="43">
        <f t="shared" si="118"/>
        <v>1.2387938060309698E-2</v>
      </c>
      <c r="X1070" s="43">
        <f t="shared" si="119"/>
        <v>1.1932409706094339E-2</v>
      </c>
      <c r="Y1070" s="47">
        <f t="shared" si="120"/>
        <v>1.3957889756328366E-2</v>
      </c>
      <c r="Z1070" s="29"/>
      <c r="AA1070" s="43">
        <f t="shared" si="121"/>
        <v>3.4822451317296679E-2</v>
      </c>
      <c r="AB1070" s="43">
        <f t="shared" si="122"/>
        <v>3.3363188535602328E-2</v>
      </c>
      <c r="AC1070" s="47">
        <f t="shared" si="123"/>
        <v>3.879026955950033E-2</v>
      </c>
      <c r="AD1070" t="str">
        <f t="shared" si="117"/>
        <v/>
      </c>
    </row>
    <row r="1071" spans="2:30" x14ac:dyDescent="0.25">
      <c r="B1071" s="9" t="s">
        <v>1069</v>
      </c>
      <c r="C1071" s="23" t="str">
        <f>VLOOKUP(B1071,[2]Municipal!$C$15:$D$60549,2)</f>
        <v>Recetor</v>
      </c>
      <c r="D1071" s="11">
        <f>VLOOKUP($B1071,'[1]Sin Corporativo'!$Q$6:$AA$1115,2)</f>
        <v>3</v>
      </c>
      <c r="E1071" s="10">
        <f>VLOOKUP($B1071,'[1]Sin Corporativo'!$Q$6:$AA$1115,3)</f>
        <v>4</v>
      </c>
      <c r="F1071" s="10">
        <f>VLOOKUP($B1071,'[1]Sin Corporativo'!$Q$6:$AA$1115,4)</f>
        <v>4</v>
      </c>
      <c r="G1071" s="12">
        <f>VLOOKUP($B1071,'[1]Sin Corporativo'!$Q$6:$AA$1115,5)</f>
        <v>4</v>
      </c>
      <c r="H1071" s="11">
        <f>VLOOKUP($B1071,'[1]Sin Corporativo'!$Q$6:$AA$1115,6)</f>
        <v>3</v>
      </c>
      <c r="I1071" s="10">
        <f>VLOOKUP($B1071,'[1]Sin Corporativo'!$Q$6:$AA$1115,7)</f>
        <v>2</v>
      </c>
      <c r="J1071" s="10">
        <f>VLOOKUP($B1071,'[1]Sin Corporativo'!$Q$6:$AA$1115,8)</f>
        <v>1</v>
      </c>
      <c r="K1071" s="7">
        <f>VLOOKUP($B1071,'[1]Sin Corporativo'!$Q$6:$AA$1115,9)</f>
        <v>1</v>
      </c>
      <c r="L1071" s="11">
        <f>VLOOKUP($B1071,'[1]Sin Corporativo'!$Q$6:$AA$1115,10)</f>
        <v>6</v>
      </c>
      <c r="M1071" s="10">
        <f>VLOOKUP($B1071,'[1]Sin Corporativo'!$Q$6:$AA$1115,11)</f>
        <v>18</v>
      </c>
      <c r="N1071" s="29">
        <f>VLOOKUP($B1071,'[2]pop-2020-2023'!$I$5:$M$1126,2)</f>
        <v>1580</v>
      </c>
      <c r="O1071" s="28">
        <f>VLOOKUP($B1071,'[2]pop-2020-2023'!$I$5:$M$1126,3)</f>
        <v>1542</v>
      </c>
      <c r="P1071" s="28">
        <f>VLOOKUP($B1071,'[2]pop-2020-2023'!$I$5:$M$1126,4)</f>
        <v>1552</v>
      </c>
      <c r="Q1071" s="30">
        <f>VLOOKUP($B1071,'[2]pop-2020-2023'!$I$5:$M$1126,5)</f>
        <v>1569</v>
      </c>
      <c r="R1071" s="29">
        <f>VLOOKUP($B1071,'[3]Hogares total'!$D$5:$L$1126,6)</f>
        <v>723</v>
      </c>
      <c r="S1071" s="28">
        <f>VLOOKUP($B1071,'[3]Hogares total'!$D$5:$L$1126,7)</f>
        <v>741</v>
      </c>
      <c r="T1071" s="28">
        <f>VLOOKUP($B1071,'[3]Hogares total'!$D$5:$L$1126,8)</f>
        <v>756</v>
      </c>
      <c r="U1071" s="30">
        <f>VLOOKUP($B1071,'[3]Hogares total'!$D$5:$L$1126,9)</f>
        <v>772</v>
      </c>
      <c r="V1071" s="29"/>
      <c r="W1071" s="43">
        <f t="shared" si="118"/>
        <v>2.5940337224383916E-3</v>
      </c>
      <c r="X1071" s="43">
        <f t="shared" si="119"/>
        <v>1.288659793814433E-3</v>
      </c>
      <c r="Y1071" s="47">
        <f t="shared" si="120"/>
        <v>1.1472275334608031E-2</v>
      </c>
      <c r="Z1071" s="29"/>
      <c r="AA1071" s="43">
        <f t="shared" si="121"/>
        <v>5.3981106612685558E-3</v>
      </c>
      <c r="AB1071" s="43">
        <f t="shared" si="122"/>
        <v>2.6455026455026454E-3</v>
      </c>
      <c r="AC1071" s="47">
        <f t="shared" si="123"/>
        <v>2.3316062176165803E-2</v>
      </c>
      <c r="AD1071" t="str">
        <f t="shared" si="117"/>
        <v/>
      </c>
    </row>
    <row r="1072" spans="2:30" x14ac:dyDescent="0.25">
      <c r="B1072" s="9" t="s">
        <v>1070</v>
      </c>
      <c r="C1072" s="23" t="str">
        <f>VLOOKUP(B1072,[2]Municipal!$C$15:$D$60549,2)</f>
        <v>Sabanalarga</v>
      </c>
      <c r="D1072" s="11">
        <f>VLOOKUP($B1072,'[1]Sin Corporativo'!$Q$6:$AA$1115,2)</f>
        <v>11</v>
      </c>
      <c r="E1072" s="10">
        <f>VLOOKUP($B1072,'[1]Sin Corporativo'!$Q$6:$AA$1115,3)</f>
        <v>9</v>
      </c>
      <c r="F1072" s="10">
        <f>VLOOKUP($B1072,'[1]Sin Corporativo'!$Q$6:$AA$1115,4)</f>
        <v>9</v>
      </c>
      <c r="G1072" s="12">
        <f>VLOOKUP($B1072,'[1]Sin Corporativo'!$Q$6:$AA$1115,5)</f>
        <v>3</v>
      </c>
      <c r="H1072" s="11">
        <f>VLOOKUP($B1072,'[1]Sin Corporativo'!$Q$6:$AA$1115,6)</f>
        <v>3</v>
      </c>
      <c r="I1072" s="10">
        <f>VLOOKUP($B1072,'[1]Sin Corporativo'!$Q$6:$AA$1115,7)</f>
        <v>11</v>
      </c>
      <c r="J1072" s="10">
        <f>VLOOKUP($B1072,'[1]Sin Corporativo'!$Q$6:$AA$1115,8)</f>
        <v>20</v>
      </c>
      <c r="K1072" s="7">
        <f>VLOOKUP($B1072,'[1]Sin Corporativo'!$Q$6:$AA$1115,9)</f>
        <v>23</v>
      </c>
      <c r="L1072" s="11">
        <f>VLOOKUP($B1072,'[1]Sin Corporativo'!$Q$6:$AA$1115,10)</f>
        <v>1</v>
      </c>
      <c r="M1072" s="10">
        <f>VLOOKUP($B1072,'[1]Sin Corporativo'!$Q$6:$AA$1115,11)</f>
        <v>7</v>
      </c>
      <c r="N1072" s="29">
        <f>VLOOKUP($B1072,'[2]pop-2020-2023'!$I$5:$M$1126,2)</f>
        <v>3793</v>
      </c>
      <c r="O1072" s="28">
        <f>VLOOKUP($B1072,'[2]pop-2020-2023'!$I$5:$M$1126,3)</f>
        <v>3856</v>
      </c>
      <c r="P1072" s="28">
        <f>VLOOKUP($B1072,'[2]pop-2020-2023'!$I$5:$M$1126,4)</f>
        <v>3937</v>
      </c>
      <c r="Q1072" s="30">
        <f>VLOOKUP($B1072,'[2]pop-2020-2023'!$I$5:$M$1126,5)</f>
        <v>3995</v>
      </c>
      <c r="R1072" s="29">
        <f>VLOOKUP($B1072,'[3]Hogares total'!$D$5:$L$1126,6)</f>
        <v>1378</v>
      </c>
      <c r="S1072" s="28">
        <f>VLOOKUP($B1072,'[3]Hogares total'!$D$5:$L$1126,7)</f>
        <v>1412</v>
      </c>
      <c r="T1072" s="28">
        <f>VLOOKUP($B1072,'[3]Hogares total'!$D$5:$L$1126,8)</f>
        <v>1444</v>
      </c>
      <c r="U1072" s="30">
        <f>VLOOKUP($B1072,'[3]Hogares total'!$D$5:$L$1126,9)</f>
        <v>1477</v>
      </c>
      <c r="V1072" s="29"/>
      <c r="W1072" s="43">
        <f t="shared" si="118"/>
        <v>2.3340248962655601E-3</v>
      </c>
      <c r="X1072" s="43">
        <f t="shared" si="119"/>
        <v>2.7940055880111762E-3</v>
      </c>
      <c r="Y1072" s="47">
        <f t="shared" si="120"/>
        <v>1.7521902377972466E-3</v>
      </c>
      <c r="Z1072" s="29"/>
      <c r="AA1072" s="43">
        <f t="shared" si="121"/>
        <v>6.3739376770538241E-3</v>
      </c>
      <c r="AB1072" s="43">
        <f t="shared" si="122"/>
        <v>7.6177285318559558E-3</v>
      </c>
      <c r="AC1072" s="47">
        <f t="shared" si="123"/>
        <v>4.7393364928909956E-3</v>
      </c>
      <c r="AD1072" t="str">
        <f t="shared" si="117"/>
        <v/>
      </c>
    </row>
    <row r="1073" spans="2:30" x14ac:dyDescent="0.25">
      <c r="B1073" s="9" t="s">
        <v>1071</v>
      </c>
      <c r="C1073" s="23" t="str">
        <f>VLOOKUP(B1073,[2]Municipal!$C$15:$D$60549,2)</f>
        <v>Sácama</v>
      </c>
      <c r="D1073" s="11">
        <f>VLOOKUP($B1073,'[1]Sin Corporativo'!$Q$6:$AA$1115,2)</f>
        <v>104</v>
      </c>
      <c r="E1073" s="10">
        <f>VLOOKUP($B1073,'[1]Sin Corporativo'!$Q$6:$AA$1115,3)</f>
        <v>117</v>
      </c>
      <c r="F1073" s="10">
        <f>VLOOKUP($B1073,'[1]Sin Corporativo'!$Q$6:$AA$1115,4)</f>
        <v>110</v>
      </c>
      <c r="G1073" s="12">
        <f>VLOOKUP($B1073,'[1]Sin Corporativo'!$Q$6:$AA$1115,5)</f>
        <v>66</v>
      </c>
      <c r="H1073" s="11">
        <f>VLOOKUP($B1073,'[1]Sin Corporativo'!$Q$6:$AA$1115,6)</f>
        <v>110</v>
      </c>
      <c r="I1073" s="10">
        <f>VLOOKUP($B1073,'[1]Sin Corporativo'!$Q$6:$AA$1115,7)</f>
        <v>116</v>
      </c>
      <c r="J1073" s="10">
        <f>VLOOKUP($B1073,'[1]Sin Corporativo'!$Q$6:$AA$1115,8)</f>
        <v>119</v>
      </c>
      <c r="K1073" s="7">
        <f>VLOOKUP($B1073,'[1]Sin Corporativo'!$Q$6:$AA$1115,9)</f>
        <v>120</v>
      </c>
      <c r="L1073" s="11">
        <f>VLOOKUP($B1073,'[1]Sin Corporativo'!$Q$6:$AA$1115,10)</f>
        <v>131</v>
      </c>
      <c r="M1073" s="10">
        <f>VLOOKUP($B1073,'[1]Sin Corporativo'!$Q$6:$AA$1115,11)</f>
        <v>125</v>
      </c>
      <c r="N1073" s="29">
        <f>VLOOKUP($B1073,'[2]pop-2020-2023'!$I$5:$M$1126,2)</f>
        <v>2209</v>
      </c>
      <c r="O1073" s="28">
        <f>VLOOKUP($B1073,'[2]pop-2020-2023'!$I$5:$M$1126,3)</f>
        <v>2253</v>
      </c>
      <c r="P1073" s="28">
        <f>VLOOKUP($B1073,'[2]pop-2020-2023'!$I$5:$M$1126,4)</f>
        <v>2286</v>
      </c>
      <c r="Q1073" s="30">
        <f>VLOOKUP($B1073,'[2]pop-2020-2023'!$I$5:$M$1126,5)</f>
        <v>2333</v>
      </c>
      <c r="R1073" s="29">
        <f>VLOOKUP($B1073,'[3]Hogares total'!$D$5:$L$1126,6)</f>
        <v>725</v>
      </c>
      <c r="S1073" s="28">
        <f>VLOOKUP($B1073,'[3]Hogares total'!$D$5:$L$1126,7)</f>
        <v>743</v>
      </c>
      <c r="T1073" s="28">
        <f>VLOOKUP($B1073,'[3]Hogares total'!$D$5:$L$1126,8)</f>
        <v>760</v>
      </c>
      <c r="U1073" s="30">
        <f>VLOOKUP($B1073,'[3]Hogares total'!$D$5:$L$1126,9)</f>
        <v>776</v>
      </c>
      <c r="V1073" s="29"/>
      <c r="W1073" s="43">
        <f t="shared" si="118"/>
        <v>5.1930758988015982E-2</v>
      </c>
      <c r="X1073" s="43">
        <f t="shared" si="119"/>
        <v>5.0743657042869643E-2</v>
      </c>
      <c r="Y1073" s="47">
        <f t="shared" si="120"/>
        <v>5.3579082726103726E-2</v>
      </c>
      <c r="Z1073" s="29"/>
      <c r="AA1073" s="43">
        <f t="shared" si="121"/>
        <v>0.15746971736204576</v>
      </c>
      <c r="AB1073" s="43">
        <f t="shared" si="122"/>
        <v>0.15263157894736842</v>
      </c>
      <c r="AC1073" s="47">
        <f t="shared" si="123"/>
        <v>0.16108247422680413</v>
      </c>
      <c r="AD1073" t="str">
        <f t="shared" si="117"/>
        <v/>
      </c>
    </row>
    <row r="1074" spans="2:30" x14ac:dyDescent="0.25">
      <c r="B1074" s="9" t="s">
        <v>1072</v>
      </c>
      <c r="C1074" s="23" t="str">
        <f>VLOOKUP(B1074,[2]Municipal!$C$15:$D$60549,2)</f>
        <v>San Luis de Palenque</v>
      </c>
      <c r="D1074" s="11">
        <f>VLOOKUP($B1074,'[1]Sin Corporativo'!$Q$6:$AA$1115,2)</f>
        <v>314</v>
      </c>
      <c r="E1074" s="10">
        <f>VLOOKUP($B1074,'[1]Sin Corporativo'!$Q$6:$AA$1115,3)</f>
        <v>312</v>
      </c>
      <c r="F1074" s="10">
        <f>VLOOKUP($B1074,'[1]Sin Corporativo'!$Q$6:$AA$1115,4)</f>
        <v>320</v>
      </c>
      <c r="G1074" s="12">
        <f>VLOOKUP($B1074,'[1]Sin Corporativo'!$Q$6:$AA$1115,5)</f>
        <v>333</v>
      </c>
      <c r="H1074" s="11">
        <f>VLOOKUP($B1074,'[1]Sin Corporativo'!$Q$6:$AA$1115,6)</f>
        <v>330</v>
      </c>
      <c r="I1074" s="10">
        <f>VLOOKUP($B1074,'[1]Sin Corporativo'!$Q$6:$AA$1115,7)</f>
        <v>134</v>
      </c>
      <c r="J1074" s="10">
        <f>VLOOKUP($B1074,'[1]Sin Corporativo'!$Q$6:$AA$1115,8)</f>
        <v>114</v>
      </c>
      <c r="K1074" s="7">
        <f>VLOOKUP($B1074,'[1]Sin Corporativo'!$Q$6:$AA$1115,9)</f>
        <v>100</v>
      </c>
      <c r="L1074" s="11">
        <f>VLOOKUP($B1074,'[1]Sin Corporativo'!$Q$6:$AA$1115,10)</f>
        <v>182</v>
      </c>
      <c r="M1074" s="10">
        <f>VLOOKUP($B1074,'[1]Sin Corporativo'!$Q$6:$AA$1115,11)</f>
        <v>146</v>
      </c>
      <c r="N1074" s="29">
        <f>VLOOKUP($B1074,'[2]pop-2020-2023'!$I$5:$M$1126,2)</f>
        <v>8585</v>
      </c>
      <c r="O1074" s="28">
        <f>VLOOKUP($B1074,'[2]pop-2020-2023'!$I$5:$M$1126,3)</f>
        <v>8582</v>
      </c>
      <c r="P1074" s="28">
        <f>VLOOKUP($B1074,'[2]pop-2020-2023'!$I$5:$M$1126,4)</f>
        <v>8743</v>
      </c>
      <c r="Q1074" s="30">
        <f>VLOOKUP($B1074,'[2]pop-2020-2023'!$I$5:$M$1126,5)</f>
        <v>8877</v>
      </c>
      <c r="R1074" s="29">
        <f>VLOOKUP($B1074,'[3]Hogares total'!$D$5:$L$1126,6)</f>
        <v>2531</v>
      </c>
      <c r="S1074" s="28">
        <f>VLOOKUP($B1074,'[3]Hogares total'!$D$5:$L$1126,7)</f>
        <v>2595</v>
      </c>
      <c r="T1074" s="28">
        <f>VLOOKUP($B1074,'[3]Hogares total'!$D$5:$L$1126,8)</f>
        <v>2654</v>
      </c>
      <c r="U1074" s="30">
        <f>VLOOKUP($B1074,'[3]Hogares total'!$D$5:$L$1126,9)</f>
        <v>2714</v>
      </c>
      <c r="V1074" s="29"/>
      <c r="W1074" s="43">
        <f t="shared" si="118"/>
        <v>3.6355161966907482E-2</v>
      </c>
      <c r="X1074" s="43">
        <f t="shared" si="119"/>
        <v>1.5326546951847191E-2</v>
      </c>
      <c r="Y1074" s="47">
        <f t="shared" si="120"/>
        <v>1.6446997859637266E-2</v>
      </c>
      <c r="Z1074" s="29"/>
      <c r="AA1074" s="43">
        <f t="shared" si="121"/>
        <v>0.12023121387283237</v>
      </c>
      <c r="AB1074" s="43">
        <f t="shared" si="122"/>
        <v>5.0489826676714394E-2</v>
      </c>
      <c r="AC1074" s="47">
        <f t="shared" si="123"/>
        <v>5.3795136330140013E-2</v>
      </c>
      <c r="AD1074" t="str">
        <f t="shared" si="117"/>
        <v/>
      </c>
    </row>
    <row r="1075" spans="2:30" x14ac:dyDescent="0.25">
      <c r="B1075" s="9" t="s">
        <v>1073</v>
      </c>
      <c r="C1075" s="23" t="str">
        <f>VLOOKUP(B1075,[2]Municipal!$C$15:$D$60549,2)</f>
        <v>Támara</v>
      </c>
      <c r="D1075" s="11">
        <f>VLOOKUP($B1075,'[1]Sin Corporativo'!$Q$6:$AA$1115,2)</f>
        <v>30</v>
      </c>
      <c r="E1075" s="10">
        <f>VLOOKUP($B1075,'[1]Sin Corporativo'!$Q$6:$AA$1115,3)</f>
        <v>29</v>
      </c>
      <c r="F1075" s="10">
        <f>VLOOKUP($B1075,'[1]Sin Corporativo'!$Q$6:$AA$1115,4)</f>
        <v>30</v>
      </c>
      <c r="G1075" s="12">
        <f>VLOOKUP($B1075,'[1]Sin Corporativo'!$Q$6:$AA$1115,5)</f>
        <v>21</v>
      </c>
      <c r="H1075" s="11">
        <f>VLOOKUP($B1075,'[1]Sin Corporativo'!$Q$6:$AA$1115,6)</f>
        <v>16</v>
      </c>
      <c r="I1075" s="10">
        <f>VLOOKUP($B1075,'[1]Sin Corporativo'!$Q$6:$AA$1115,7)</f>
        <v>16</v>
      </c>
      <c r="J1075" s="10">
        <f>VLOOKUP($B1075,'[1]Sin Corporativo'!$Q$6:$AA$1115,8)</f>
        <v>66</v>
      </c>
      <c r="K1075" s="7">
        <f>VLOOKUP($B1075,'[1]Sin Corporativo'!$Q$6:$AA$1115,9)</f>
        <v>20</v>
      </c>
      <c r="L1075" s="11">
        <f>VLOOKUP($B1075,'[1]Sin Corporativo'!$Q$6:$AA$1115,10)</f>
        <v>22</v>
      </c>
      <c r="M1075" s="10">
        <f>VLOOKUP($B1075,'[1]Sin Corporativo'!$Q$6:$AA$1115,11)</f>
        <v>22</v>
      </c>
      <c r="N1075" s="29">
        <f>VLOOKUP($B1075,'[2]pop-2020-2023'!$I$5:$M$1126,2)</f>
        <v>6854</v>
      </c>
      <c r="O1075" s="28">
        <f>VLOOKUP($B1075,'[2]pop-2020-2023'!$I$5:$M$1126,3)</f>
        <v>6771</v>
      </c>
      <c r="P1075" s="28">
        <f>VLOOKUP($B1075,'[2]pop-2020-2023'!$I$5:$M$1126,4)</f>
        <v>6872</v>
      </c>
      <c r="Q1075" s="30">
        <f>VLOOKUP($B1075,'[2]pop-2020-2023'!$I$5:$M$1126,5)</f>
        <v>6992</v>
      </c>
      <c r="R1075" s="29">
        <f>VLOOKUP($B1075,'[3]Hogares total'!$D$5:$L$1126,6)</f>
        <v>2176</v>
      </c>
      <c r="S1075" s="28">
        <f>VLOOKUP($B1075,'[3]Hogares total'!$D$5:$L$1126,7)</f>
        <v>2226</v>
      </c>
      <c r="T1075" s="28">
        <f>VLOOKUP($B1075,'[3]Hogares total'!$D$5:$L$1126,8)</f>
        <v>2272</v>
      </c>
      <c r="U1075" s="30">
        <f>VLOOKUP($B1075,'[3]Hogares total'!$D$5:$L$1126,9)</f>
        <v>2319</v>
      </c>
      <c r="V1075" s="29"/>
      <c r="W1075" s="43">
        <f t="shared" si="118"/>
        <v>4.2829714960862502E-3</v>
      </c>
      <c r="X1075" s="43">
        <f t="shared" si="119"/>
        <v>2.3282887077997671E-3</v>
      </c>
      <c r="Y1075" s="47">
        <f t="shared" si="120"/>
        <v>3.1464530892448511E-3</v>
      </c>
      <c r="Z1075" s="29"/>
      <c r="AA1075" s="43">
        <f t="shared" si="121"/>
        <v>1.302785265049416E-2</v>
      </c>
      <c r="AB1075" s="43">
        <f t="shared" si="122"/>
        <v>7.0422535211267607E-3</v>
      </c>
      <c r="AC1075" s="47">
        <f t="shared" si="123"/>
        <v>9.4868477792151781E-3</v>
      </c>
      <c r="AD1075" t="str">
        <f t="shared" si="117"/>
        <v/>
      </c>
    </row>
    <row r="1076" spans="2:30" x14ac:dyDescent="0.25">
      <c r="B1076" s="9" t="s">
        <v>1074</v>
      </c>
      <c r="C1076" s="23" t="str">
        <f>VLOOKUP(B1076,[2]Municipal!$C$15:$D$60549,2)</f>
        <v>Tauramena</v>
      </c>
      <c r="D1076" s="11">
        <f>VLOOKUP($B1076,'[1]Sin Corporativo'!$Q$6:$AA$1115,2)</f>
        <v>1369</v>
      </c>
      <c r="E1076" s="10">
        <f>VLOOKUP($B1076,'[1]Sin Corporativo'!$Q$6:$AA$1115,3)</f>
        <v>1352</v>
      </c>
      <c r="F1076" s="10">
        <f>VLOOKUP($B1076,'[1]Sin Corporativo'!$Q$6:$AA$1115,4)</f>
        <v>2069</v>
      </c>
      <c r="G1076" s="12">
        <f>VLOOKUP($B1076,'[1]Sin Corporativo'!$Q$6:$AA$1115,5)</f>
        <v>2163</v>
      </c>
      <c r="H1076" s="11">
        <f>VLOOKUP($B1076,'[1]Sin Corporativo'!$Q$6:$AA$1115,6)</f>
        <v>2101</v>
      </c>
      <c r="I1076" s="10">
        <f>VLOOKUP($B1076,'[1]Sin Corporativo'!$Q$6:$AA$1115,7)</f>
        <v>2036</v>
      </c>
      <c r="J1076" s="10">
        <f>VLOOKUP($B1076,'[1]Sin Corporativo'!$Q$6:$AA$1115,8)</f>
        <v>1981</v>
      </c>
      <c r="K1076" s="7">
        <f>VLOOKUP($B1076,'[1]Sin Corporativo'!$Q$6:$AA$1115,9)</f>
        <v>1916</v>
      </c>
      <c r="L1076" s="11">
        <f>VLOOKUP($B1076,'[1]Sin Corporativo'!$Q$6:$AA$1115,10)</f>
        <v>2647</v>
      </c>
      <c r="M1076" s="10">
        <f>VLOOKUP($B1076,'[1]Sin Corporativo'!$Q$6:$AA$1115,11)</f>
        <v>1860</v>
      </c>
      <c r="N1076" s="29">
        <f>VLOOKUP($B1076,'[2]pop-2020-2023'!$I$5:$M$1126,2)</f>
        <v>24920</v>
      </c>
      <c r="O1076" s="28">
        <f>VLOOKUP($B1076,'[2]pop-2020-2023'!$I$5:$M$1126,3)</f>
        <v>25476</v>
      </c>
      <c r="P1076" s="28">
        <f>VLOOKUP($B1076,'[2]pop-2020-2023'!$I$5:$M$1126,4)</f>
        <v>25930</v>
      </c>
      <c r="Q1076" s="30">
        <f>VLOOKUP($B1076,'[2]pop-2020-2023'!$I$5:$M$1126,5)</f>
        <v>26381</v>
      </c>
      <c r="R1076" s="29">
        <f>VLOOKUP($B1076,'[3]Hogares total'!$D$5:$L$1126,6)</f>
        <v>8014</v>
      </c>
      <c r="S1076" s="28">
        <f>VLOOKUP($B1076,'[3]Hogares total'!$D$5:$L$1126,7)</f>
        <v>8215</v>
      </c>
      <c r="T1076" s="28">
        <f>VLOOKUP($B1076,'[3]Hogares total'!$D$5:$L$1126,8)</f>
        <v>8401</v>
      </c>
      <c r="U1076" s="30">
        <f>VLOOKUP($B1076,'[3]Hogares total'!$D$5:$L$1126,9)</f>
        <v>8588</v>
      </c>
      <c r="V1076" s="29"/>
      <c r="W1076" s="43">
        <f t="shared" si="118"/>
        <v>5.3069555660229237E-2</v>
      </c>
      <c r="X1076" s="43">
        <f t="shared" si="119"/>
        <v>7.8519089857308141E-2</v>
      </c>
      <c r="Y1076" s="47">
        <f t="shared" si="120"/>
        <v>7.0505287896592245E-2</v>
      </c>
      <c r="Z1076" s="29"/>
      <c r="AA1076" s="43">
        <f t="shared" si="121"/>
        <v>0.16457699330493</v>
      </c>
      <c r="AB1076" s="43">
        <f t="shared" si="122"/>
        <v>0.24235210094036425</v>
      </c>
      <c r="AC1076" s="47">
        <f t="shared" si="123"/>
        <v>0.21658127619934792</v>
      </c>
      <c r="AD1076" t="str">
        <f t="shared" si="117"/>
        <v/>
      </c>
    </row>
    <row r="1077" spans="2:30" x14ac:dyDescent="0.25">
      <c r="B1077" s="9" t="s">
        <v>1075</v>
      </c>
      <c r="C1077" s="23" t="str">
        <f>VLOOKUP(B1077,[2]Municipal!$C$15:$D$60549,2)</f>
        <v>Trinidad</v>
      </c>
      <c r="D1077" s="11">
        <f>VLOOKUP($B1077,'[1]Sin Corporativo'!$Q$6:$AA$1115,2)</f>
        <v>515</v>
      </c>
      <c r="E1077" s="10">
        <f>VLOOKUP($B1077,'[1]Sin Corporativo'!$Q$6:$AA$1115,3)</f>
        <v>515</v>
      </c>
      <c r="F1077" s="10">
        <f>VLOOKUP($B1077,'[1]Sin Corporativo'!$Q$6:$AA$1115,4)</f>
        <v>533</v>
      </c>
      <c r="G1077" s="12">
        <f>VLOOKUP($B1077,'[1]Sin Corporativo'!$Q$6:$AA$1115,5)</f>
        <v>515</v>
      </c>
      <c r="H1077" s="11">
        <f>VLOOKUP($B1077,'[1]Sin Corporativo'!$Q$6:$AA$1115,6)</f>
        <v>545</v>
      </c>
      <c r="I1077" s="10">
        <f>VLOOKUP($B1077,'[1]Sin Corporativo'!$Q$6:$AA$1115,7)</f>
        <v>331</v>
      </c>
      <c r="J1077" s="10">
        <f>VLOOKUP($B1077,'[1]Sin Corporativo'!$Q$6:$AA$1115,8)</f>
        <v>352</v>
      </c>
      <c r="K1077" s="7">
        <f>VLOOKUP($B1077,'[1]Sin Corporativo'!$Q$6:$AA$1115,9)</f>
        <v>353</v>
      </c>
      <c r="L1077" s="11">
        <f>VLOOKUP($B1077,'[1]Sin Corporativo'!$Q$6:$AA$1115,10)</f>
        <v>356</v>
      </c>
      <c r="M1077" s="10">
        <f>VLOOKUP($B1077,'[1]Sin Corporativo'!$Q$6:$AA$1115,11)</f>
        <v>373</v>
      </c>
      <c r="N1077" s="29">
        <f>VLOOKUP($B1077,'[2]pop-2020-2023'!$I$5:$M$1126,2)</f>
        <v>14052</v>
      </c>
      <c r="O1077" s="28">
        <f>VLOOKUP($B1077,'[2]pop-2020-2023'!$I$5:$M$1126,3)</f>
        <v>14382</v>
      </c>
      <c r="P1077" s="28">
        <f>VLOOKUP($B1077,'[2]pop-2020-2023'!$I$5:$M$1126,4)</f>
        <v>14645</v>
      </c>
      <c r="Q1077" s="30">
        <f>VLOOKUP($B1077,'[2]pop-2020-2023'!$I$5:$M$1126,5)</f>
        <v>14910</v>
      </c>
      <c r="R1077" s="29">
        <f>VLOOKUP($B1077,'[3]Hogares total'!$D$5:$L$1126,6)</f>
        <v>4188</v>
      </c>
      <c r="S1077" s="28">
        <f>VLOOKUP($B1077,'[3]Hogares total'!$D$5:$L$1126,7)</f>
        <v>4297</v>
      </c>
      <c r="T1077" s="28">
        <f>VLOOKUP($B1077,'[3]Hogares total'!$D$5:$L$1126,8)</f>
        <v>4396</v>
      </c>
      <c r="U1077" s="30">
        <f>VLOOKUP($B1077,'[3]Hogares total'!$D$5:$L$1126,9)</f>
        <v>4494</v>
      </c>
      <c r="V1077" s="29"/>
      <c r="W1077" s="43">
        <f t="shared" si="118"/>
        <v>3.5808649701015161E-2</v>
      </c>
      <c r="X1077" s="43">
        <f t="shared" si="119"/>
        <v>2.2601570501877773E-2</v>
      </c>
      <c r="Y1077" s="47">
        <f t="shared" si="120"/>
        <v>2.5016767270288398E-2</v>
      </c>
      <c r="Z1077" s="29"/>
      <c r="AA1077" s="43">
        <f t="shared" si="121"/>
        <v>0.11985105887828718</v>
      </c>
      <c r="AB1077" s="43">
        <f t="shared" si="122"/>
        <v>7.5295723384895361E-2</v>
      </c>
      <c r="AC1077" s="47">
        <f t="shared" si="123"/>
        <v>8.299955496217179E-2</v>
      </c>
      <c r="AD1077" t="str">
        <f t="shared" si="117"/>
        <v/>
      </c>
    </row>
    <row r="1078" spans="2:30" x14ac:dyDescent="0.25">
      <c r="B1078" s="9" t="s">
        <v>1076</v>
      </c>
      <c r="C1078" s="23" t="str">
        <f>VLOOKUP(B1078,[2]Municipal!$C$15:$D$60549,2)</f>
        <v>Villanueva</v>
      </c>
      <c r="D1078" s="11">
        <f>VLOOKUP($B1078,'[1]Sin Corporativo'!$Q$6:$AA$1115,2)</f>
        <v>3295</v>
      </c>
      <c r="E1078" s="10">
        <f>VLOOKUP($B1078,'[1]Sin Corporativo'!$Q$6:$AA$1115,3)</f>
        <v>3245</v>
      </c>
      <c r="F1078" s="10">
        <f>VLOOKUP($B1078,'[1]Sin Corporativo'!$Q$6:$AA$1115,4)</f>
        <v>2787</v>
      </c>
      <c r="G1078" s="12">
        <f>VLOOKUP($B1078,'[1]Sin Corporativo'!$Q$6:$AA$1115,5)</f>
        <v>3189</v>
      </c>
      <c r="H1078" s="11">
        <f>VLOOKUP($B1078,'[1]Sin Corporativo'!$Q$6:$AA$1115,6)</f>
        <v>2381</v>
      </c>
      <c r="I1078" s="10">
        <f>VLOOKUP($B1078,'[1]Sin Corporativo'!$Q$6:$AA$1115,7)</f>
        <v>3351</v>
      </c>
      <c r="J1078" s="10">
        <f>VLOOKUP($B1078,'[1]Sin Corporativo'!$Q$6:$AA$1115,8)</f>
        <v>2067</v>
      </c>
      <c r="K1078" s="7">
        <f>VLOOKUP($B1078,'[1]Sin Corporativo'!$Q$6:$AA$1115,9)</f>
        <v>3242</v>
      </c>
      <c r="L1078" s="11">
        <f>VLOOKUP($B1078,'[1]Sin Corporativo'!$Q$6:$AA$1115,10)</f>
        <v>6159</v>
      </c>
      <c r="M1078" s="10">
        <f>VLOOKUP($B1078,'[1]Sin Corporativo'!$Q$6:$AA$1115,11)</f>
        <v>2017</v>
      </c>
      <c r="N1078" s="29">
        <f>VLOOKUP($B1078,'[2]pop-2020-2023'!$I$5:$M$1126,2)</f>
        <v>37447</v>
      </c>
      <c r="O1078" s="28">
        <f>VLOOKUP($B1078,'[2]pop-2020-2023'!$I$5:$M$1126,3)</f>
        <v>38274</v>
      </c>
      <c r="P1078" s="28">
        <f>VLOOKUP($B1078,'[2]pop-2020-2023'!$I$5:$M$1126,4)</f>
        <v>38948</v>
      </c>
      <c r="Q1078" s="30">
        <f>VLOOKUP($B1078,'[2]pop-2020-2023'!$I$5:$M$1126,5)</f>
        <v>39610</v>
      </c>
      <c r="R1078" s="29">
        <f>VLOOKUP($B1078,'[3]Hogares total'!$D$5:$L$1126,6)</f>
        <v>13468</v>
      </c>
      <c r="S1078" s="28">
        <f>VLOOKUP($B1078,'[3]Hogares total'!$D$5:$L$1126,7)</f>
        <v>13804</v>
      </c>
      <c r="T1078" s="28">
        <f>VLOOKUP($B1078,'[3]Hogares total'!$D$5:$L$1126,8)</f>
        <v>14112</v>
      </c>
      <c r="U1078" s="30">
        <f>VLOOKUP($B1078,'[3]Hogares total'!$D$5:$L$1126,9)</f>
        <v>14419</v>
      </c>
      <c r="V1078" s="29"/>
      <c r="W1078" s="43">
        <f t="shared" si="118"/>
        <v>8.4783403877305749E-2</v>
      </c>
      <c r="X1078" s="43">
        <f t="shared" si="119"/>
        <v>8.6037793981719221E-2</v>
      </c>
      <c r="Y1078" s="47">
        <f t="shared" si="120"/>
        <v>5.0921484473617773E-2</v>
      </c>
      <c r="Z1078" s="29"/>
      <c r="AA1078" s="43">
        <f t="shared" si="121"/>
        <v>0.23507678933642423</v>
      </c>
      <c r="AB1078" s="43">
        <f t="shared" si="122"/>
        <v>0.23745748299319727</v>
      </c>
      <c r="AC1078" s="47">
        <f t="shared" si="123"/>
        <v>0.13988487412441916</v>
      </c>
      <c r="AD1078" t="str">
        <f t="shared" si="117"/>
        <v/>
      </c>
    </row>
    <row r="1079" spans="2:30" x14ac:dyDescent="0.25">
      <c r="B1079" s="9" t="s">
        <v>1077</v>
      </c>
      <c r="C1079" s="23" t="str">
        <f>VLOOKUP(B1079,[2]Municipal!$C$15:$D$60549,2)</f>
        <v>Mocoa</v>
      </c>
      <c r="D1079" s="11">
        <f>VLOOKUP($B1079,'[1]Sin Corporativo'!$Q$6:$AA$1115,2)</f>
        <v>2789</v>
      </c>
      <c r="E1079" s="10">
        <f>VLOOKUP($B1079,'[1]Sin Corporativo'!$Q$6:$AA$1115,3)</f>
        <v>2710</v>
      </c>
      <c r="F1079" s="10">
        <f>VLOOKUP($B1079,'[1]Sin Corporativo'!$Q$6:$AA$1115,4)</f>
        <v>2591</v>
      </c>
      <c r="G1079" s="12">
        <f>VLOOKUP($B1079,'[1]Sin Corporativo'!$Q$6:$AA$1115,5)</f>
        <v>2546</v>
      </c>
      <c r="H1079" s="11">
        <f>VLOOKUP($B1079,'[1]Sin Corporativo'!$Q$6:$AA$1115,6)</f>
        <v>2473</v>
      </c>
      <c r="I1079" s="10">
        <f>VLOOKUP($B1079,'[1]Sin Corporativo'!$Q$6:$AA$1115,7)</f>
        <v>2332</v>
      </c>
      <c r="J1079" s="10">
        <f>VLOOKUP($B1079,'[1]Sin Corporativo'!$Q$6:$AA$1115,8)</f>
        <v>2263</v>
      </c>
      <c r="K1079" s="7">
        <f>VLOOKUP($B1079,'[1]Sin Corporativo'!$Q$6:$AA$1115,9)</f>
        <v>2475</v>
      </c>
      <c r="L1079" s="11">
        <f>VLOOKUP($B1079,'[1]Sin Corporativo'!$Q$6:$AA$1115,10)</f>
        <v>2309</v>
      </c>
      <c r="M1079" s="10">
        <f>VLOOKUP($B1079,'[1]Sin Corporativo'!$Q$6:$AA$1115,11)</f>
        <v>3040</v>
      </c>
      <c r="N1079" s="29">
        <f>VLOOKUP($B1079,'[2]pop-2020-2023'!$I$5:$M$1126,2)</f>
        <v>60157</v>
      </c>
      <c r="O1079" s="28">
        <f>VLOOKUP($B1079,'[2]pop-2020-2023'!$I$5:$M$1126,3)</f>
        <v>61796</v>
      </c>
      <c r="P1079" s="28">
        <f>VLOOKUP($B1079,'[2]pop-2020-2023'!$I$5:$M$1126,4)</f>
        <v>62960</v>
      </c>
      <c r="Q1079" s="30">
        <f>VLOOKUP($B1079,'[2]pop-2020-2023'!$I$5:$M$1126,5)</f>
        <v>63639</v>
      </c>
      <c r="R1079" s="29">
        <f>VLOOKUP($B1079,'[3]Hogares total'!$D$5:$L$1126,6)</f>
        <v>23261</v>
      </c>
      <c r="S1079" s="28">
        <f>VLOOKUP($B1079,'[3]Hogares total'!$D$5:$L$1126,7)</f>
        <v>24076</v>
      </c>
      <c r="T1079" s="28">
        <f>VLOOKUP($B1079,'[3]Hogares total'!$D$5:$L$1126,8)</f>
        <v>24909</v>
      </c>
      <c r="U1079" s="30">
        <f>VLOOKUP($B1079,'[3]Hogares total'!$D$5:$L$1126,9)</f>
        <v>25769</v>
      </c>
      <c r="V1079" s="29"/>
      <c r="W1079" s="43">
        <f t="shared" si="118"/>
        <v>4.3853971130817529E-2</v>
      </c>
      <c r="X1079" s="43">
        <f t="shared" si="119"/>
        <v>3.7039390088945363E-2</v>
      </c>
      <c r="Y1079" s="47">
        <f t="shared" si="120"/>
        <v>4.7769449551375728E-2</v>
      </c>
      <c r="Z1079" s="29"/>
      <c r="AA1079" s="43">
        <f t="shared" si="121"/>
        <v>0.11256022595115468</v>
      </c>
      <c r="AB1079" s="43">
        <f t="shared" si="122"/>
        <v>9.3620779637881887E-2</v>
      </c>
      <c r="AC1079" s="47">
        <f t="shared" si="123"/>
        <v>0.11797120571228996</v>
      </c>
      <c r="AD1079" t="str">
        <f t="shared" si="117"/>
        <v/>
      </c>
    </row>
    <row r="1080" spans="2:30" x14ac:dyDescent="0.25">
      <c r="B1080" s="9" t="s">
        <v>1078</v>
      </c>
      <c r="C1080" s="23" t="str">
        <f>VLOOKUP(B1080,[2]Municipal!$C$15:$D$60549,2)</f>
        <v>Colón</v>
      </c>
      <c r="D1080" s="11">
        <f>VLOOKUP($B1080,'[1]Sin Corporativo'!$Q$6:$AA$1115,2)</f>
        <v>124</v>
      </c>
      <c r="E1080" s="10">
        <f>VLOOKUP($B1080,'[1]Sin Corporativo'!$Q$6:$AA$1115,3)</f>
        <v>134</v>
      </c>
      <c r="F1080" s="10">
        <f>VLOOKUP($B1080,'[1]Sin Corporativo'!$Q$6:$AA$1115,4)</f>
        <v>134</v>
      </c>
      <c r="G1080" s="12">
        <f>VLOOKUP($B1080,'[1]Sin Corporativo'!$Q$6:$AA$1115,5)</f>
        <v>37</v>
      </c>
      <c r="H1080" s="11">
        <f>VLOOKUP($B1080,'[1]Sin Corporativo'!$Q$6:$AA$1115,6)</f>
        <v>195</v>
      </c>
      <c r="I1080" s="10">
        <f>VLOOKUP($B1080,'[1]Sin Corporativo'!$Q$6:$AA$1115,7)</f>
        <v>183</v>
      </c>
      <c r="J1080" s="10">
        <f>VLOOKUP($B1080,'[1]Sin Corporativo'!$Q$6:$AA$1115,8)</f>
        <v>181</v>
      </c>
      <c r="K1080" s="7">
        <f>VLOOKUP($B1080,'[1]Sin Corporativo'!$Q$6:$AA$1115,9)</f>
        <v>182</v>
      </c>
      <c r="L1080" s="11">
        <f>VLOOKUP($B1080,'[1]Sin Corporativo'!$Q$6:$AA$1115,10)</f>
        <v>171</v>
      </c>
      <c r="M1080" s="10">
        <f>VLOOKUP($B1080,'[1]Sin Corporativo'!$Q$6:$AA$1115,11)</f>
        <v>118</v>
      </c>
      <c r="N1080" s="29">
        <f>VLOOKUP($B1080,'[2]pop-2020-2023'!$I$5:$M$1126,2)</f>
        <v>5591</v>
      </c>
      <c r="O1080" s="28">
        <f>VLOOKUP($B1080,'[2]pop-2020-2023'!$I$5:$M$1126,3)</f>
        <v>5631</v>
      </c>
      <c r="P1080" s="28">
        <f>VLOOKUP($B1080,'[2]pop-2020-2023'!$I$5:$M$1126,4)</f>
        <v>5719</v>
      </c>
      <c r="Q1080" s="30">
        <f>VLOOKUP($B1080,'[2]pop-2020-2023'!$I$5:$M$1126,5)</f>
        <v>5800</v>
      </c>
      <c r="R1080" s="29">
        <f>VLOOKUP($B1080,'[3]Hogares total'!$D$5:$L$1126,6)</f>
        <v>2204</v>
      </c>
      <c r="S1080" s="28">
        <f>VLOOKUP($B1080,'[3]Hogares total'!$D$5:$L$1126,7)</f>
        <v>2281</v>
      </c>
      <c r="T1080" s="28">
        <f>VLOOKUP($B1080,'[3]Hogares total'!$D$5:$L$1126,8)</f>
        <v>2360</v>
      </c>
      <c r="U1080" s="30">
        <f>VLOOKUP($B1080,'[3]Hogares total'!$D$5:$L$1126,9)</f>
        <v>2442</v>
      </c>
      <c r="V1080" s="29"/>
      <c r="W1080" s="43">
        <f t="shared" si="118"/>
        <v>2.3796838927366365E-2</v>
      </c>
      <c r="X1080" s="43">
        <f t="shared" si="119"/>
        <v>3.1998601154047908E-2</v>
      </c>
      <c r="Y1080" s="47">
        <f t="shared" si="120"/>
        <v>2.0344827586206895E-2</v>
      </c>
      <c r="Z1080" s="29"/>
      <c r="AA1080" s="43">
        <f t="shared" si="121"/>
        <v>5.8746163963174045E-2</v>
      </c>
      <c r="AB1080" s="43">
        <f t="shared" si="122"/>
        <v>7.7542372881355931E-2</v>
      </c>
      <c r="AC1080" s="47">
        <f t="shared" si="123"/>
        <v>4.8321048321048318E-2</v>
      </c>
      <c r="AD1080" t="str">
        <f t="shared" si="117"/>
        <v/>
      </c>
    </row>
    <row r="1081" spans="2:30" x14ac:dyDescent="0.25">
      <c r="B1081" s="9" t="s">
        <v>1079</v>
      </c>
      <c r="C1081" s="23" t="str">
        <f>VLOOKUP(B1081,[2]Municipal!$C$15:$D$60549,2)</f>
        <v>Orito</v>
      </c>
      <c r="D1081" s="11">
        <f>VLOOKUP($B1081,'[1]Sin Corporativo'!$Q$6:$AA$1115,2)</f>
        <v>1754</v>
      </c>
      <c r="E1081" s="10">
        <f>VLOOKUP($B1081,'[1]Sin Corporativo'!$Q$6:$AA$1115,3)</f>
        <v>1889</v>
      </c>
      <c r="F1081" s="10">
        <f>VLOOKUP($B1081,'[1]Sin Corporativo'!$Q$6:$AA$1115,4)</f>
        <v>2090</v>
      </c>
      <c r="G1081" s="12">
        <f>VLOOKUP($B1081,'[1]Sin Corporativo'!$Q$6:$AA$1115,5)</f>
        <v>2207</v>
      </c>
      <c r="H1081" s="11">
        <f>VLOOKUP($B1081,'[1]Sin Corporativo'!$Q$6:$AA$1115,6)</f>
        <v>1986</v>
      </c>
      <c r="I1081" s="10">
        <f>VLOOKUP($B1081,'[1]Sin Corporativo'!$Q$6:$AA$1115,7)</f>
        <v>2199</v>
      </c>
      <c r="J1081" s="10">
        <f>VLOOKUP($B1081,'[1]Sin Corporativo'!$Q$6:$AA$1115,8)</f>
        <v>1883</v>
      </c>
      <c r="K1081" s="7">
        <f>VLOOKUP($B1081,'[1]Sin Corporativo'!$Q$6:$AA$1115,9)</f>
        <v>2001</v>
      </c>
      <c r="L1081" s="11">
        <f>VLOOKUP($B1081,'[1]Sin Corporativo'!$Q$6:$AA$1115,10)</f>
        <v>1797</v>
      </c>
      <c r="M1081" s="10">
        <f>VLOOKUP($B1081,'[1]Sin Corporativo'!$Q$6:$AA$1115,11)</f>
        <v>1715</v>
      </c>
      <c r="N1081" s="29">
        <f>VLOOKUP($B1081,'[2]pop-2020-2023'!$I$5:$M$1126,2)</f>
        <v>38926</v>
      </c>
      <c r="O1081" s="28">
        <f>VLOOKUP($B1081,'[2]pop-2020-2023'!$I$5:$M$1126,3)</f>
        <v>39264</v>
      </c>
      <c r="P1081" s="28">
        <f>VLOOKUP($B1081,'[2]pop-2020-2023'!$I$5:$M$1126,4)</f>
        <v>39823</v>
      </c>
      <c r="Q1081" s="30">
        <f>VLOOKUP($B1081,'[2]pop-2020-2023'!$I$5:$M$1126,5)</f>
        <v>40478</v>
      </c>
      <c r="R1081" s="29">
        <f>VLOOKUP($B1081,'[3]Hogares total'!$D$5:$L$1126,6)</f>
        <v>16476</v>
      </c>
      <c r="S1081" s="28">
        <f>VLOOKUP($B1081,'[3]Hogares total'!$D$5:$L$1126,7)</f>
        <v>17037</v>
      </c>
      <c r="T1081" s="28">
        <f>VLOOKUP($B1081,'[3]Hogares total'!$D$5:$L$1126,8)</f>
        <v>17610</v>
      </c>
      <c r="U1081" s="30">
        <f>VLOOKUP($B1081,'[3]Hogares total'!$D$5:$L$1126,9)</f>
        <v>18198</v>
      </c>
      <c r="V1081" s="29"/>
      <c r="W1081" s="43">
        <f t="shared" si="118"/>
        <v>4.8110228198859004E-2</v>
      </c>
      <c r="X1081" s="43">
        <f t="shared" si="119"/>
        <v>5.5219345604299024E-2</v>
      </c>
      <c r="Y1081" s="47">
        <f t="shared" si="120"/>
        <v>4.2368694105439995E-2</v>
      </c>
      <c r="Z1081" s="29"/>
      <c r="AA1081" s="43">
        <f t="shared" si="121"/>
        <v>0.11087632799201737</v>
      </c>
      <c r="AB1081" s="43">
        <f t="shared" si="122"/>
        <v>0.12487223168654174</v>
      </c>
      <c r="AC1081" s="47">
        <f t="shared" si="123"/>
        <v>9.4241125398395423E-2</v>
      </c>
      <c r="AD1081" t="str">
        <f t="shared" si="117"/>
        <v/>
      </c>
    </row>
    <row r="1082" spans="2:30" x14ac:dyDescent="0.25">
      <c r="B1082" s="9" t="s">
        <v>1080</v>
      </c>
      <c r="C1082" s="23" t="str">
        <f>VLOOKUP(B1082,[2]Municipal!$C$15:$D$60549,2)</f>
        <v>Puerto Asís</v>
      </c>
      <c r="D1082" s="11">
        <f>VLOOKUP($B1082,'[1]Sin Corporativo'!$Q$6:$AA$1115,2)</f>
        <v>15862</v>
      </c>
      <c r="E1082" s="10">
        <f>VLOOKUP($B1082,'[1]Sin Corporativo'!$Q$6:$AA$1115,3)</f>
        <v>2546</v>
      </c>
      <c r="F1082" s="10">
        <f>VLOOKUP($B1082,'[1]Sin Corporativo'!$Q$6:$AA$1115,4)</f>
        <v>2391</v>
      </c>
      <c r="G1082" s="12">
        <f>VLOOKUP($B1082,'[1]Sin Corporativo'!$Q$6:$AA$1115,5)</f>
        <v>2333</v>
      </c>
      <c r="H1082" s="11">
        <f>VLOOKUP($B1082,'[1]Sin Corporativo'!$Q$6:$AA$1115,6)</f>
        <v>1413</v>
      </c>
      <c r="I1082" s="10">
        <f>VLOOKUP($B1082,'[1]Sin Corporativo'!$Q$6:$AA$1115,7)</f>
        <v>1310</v>
      </c>
      <c r="J1082" s="10">
        <f>VLOOKUP($B1082,'[1]Sin Corporativo'!$Q$6:$AA$1115,8)</f>
        <v>1086</v>
      </c>
      <c r="K1082" s="7">
        <f>VLOOKUP($B1082,'[1]Sin Corporativo'!$Q$6:$AA$1115,9)</f>
        <v>973</v>
      </c>
      <c r="L1082" s="11">
        <f>VLOOKUP($B1082,'[1]Sin Corporativo'!$Q$6:$AA$1115,10)</f>
        <v>875</v>
      </c>
      <c r="M1082" s="10">
        <f>VLOOKUP($B1082,'[1]Sin Corporativo'!$Q$6:$AA$1115,11)</f>
        <v>771</v>
      </c>
      <c r="N1082" s="29">
        <f>VLOOKUP($B1082,'[2]pop-2020-2023'!$I$5:$M$1126,2)</f>
        <v>68235</v>
      </c>
      <c r="O1082" s="28">
        <f>VLOOKUP($B1082,'[2]pop-2020-2023'!$I$5:$M$1126,3)</f>
        <v>69617</v>
      </c>
      <c r="P1082" s="28">
        <f>VLOOKUP($B1082,'[2]pop-2020-2023'!$I$5:$M$1126,4)</f>
        <v>70830</v>
      </c>
      <c r="Q1082" s="30">
        <f>VLOOKUP($B1082,'[2]pop-2020-2023'!$I$5:$M$1126,5)</f>
        <v>71922</v>
      </c>
      <c r="R1082" s="29">
        <f>VLOOKUP($B1082,'[3]Hogares total'!$D$5:$L$1126,6)</f>
        <v>24804</v>
      </c>
      <c r="S1082" s="28">
        <f>VLOOKUP($B1082,'[3]Hogares total'!$D$5:$L$1126,7)</f>
        <v>25652</v>
      </c>
      <c r="T1082" s="28">
        <f>VLOOKUP($B1082,'[3]Hogares total'!$D$5:$L$1126,8)</f>
        <v>26527</v>
      </c>
      <c r="U1082" s="30">
        <f>VLOOKUP($B1082,'[3]Hogares total'!$D$5:$L$1126,9)</f>
        <v>27432</v>
      </c>
      <c r="V1082" s="29"/>
      <c r="W1082" s="43">
        <f t="shared" si="118"/>
        <v>3.6571527069537611E-2</v>
      </c>
      <c r="X1082" s="43">
        <f t="shared" si="119"/>
        <v>1.8494987999435268E-2</v>
      </c>
      <c r="Y1082" s="47">
        <f t="shared" si="120"/>
        <v>1.0719946608826228E-2</v>
      </c>
      <c r="Z1082" s="29"/>
      <c r="AA1082" s="43">
        <f t="shared" si="121"/>
        <v>9.9251520349290509E-2</v>
      </c>
      <c r="AB1082" s="43">
        <f t="shared" si="122"/>
        <v>4.9383646850378861E-2</v>
      </c>
      <c r="AC1082" s="47">
        <f t="shared" si="123"/>
        <v>2.810586176727909E-2</v>
      </c>
      <c r="AD1082" t="str">
        <f t="shared" si="117"/>
        <v/>
      </c>
    </row>
    <row r="1083" spans="2:30" x14ac:dyDescent="0.25">
      <c r="B1083" s="9" t="s">
        <v>1081</v>
      </c>
      <c r="C1083" s="23" t="str">
        <f>VLOOKUP(B1083,[2]Municipal!$C$15:$D$60549,2)</f>
        <v>Puerto Caicedo</v>
      </c>
      <c r="D1083" s="11">
        <f>VLOOKUP($B1083,'[1]Sin Corporativo'!$Q$6:$AA$1115,2)</f>
        <v>952</v>
      </c>
      <c r="E1083" s="10">
        <f>VLOOKUP($B1083,'[1]Sin Corporativo'!$Q$6:$AA$1115,3)</f>
        <v>938</v>
      </c>
      <c r="F1083" s="10">
        <f>VLOOKUP($B1083,'[1]Sin Corporativo'!$Q$6:$AA$1115,4)</f>
        <v>877</v>
      </c>
      <c r="G1083" s="12">
        <f>VLOOKUP($B1083,'[1]Sin Corporativo'!$Q$6:$AA$1115,5)</f>
        <v>843</v>
      </c>
      <c r="H1083" s="11">
        <f>VLOOKUP($B1083,'[1]Sin Corporativo'!$Q$6:$AA$1115,6)</f>
        <v>107</v>
      </c>
      <c r="I1083" s="10">
        <f>VLOOKUP($B1083,'[1]Sin Corporativo'!$Q$6:$AA$1115,7)</f>
        <v>89</v>
      </c>
      <c r="J1083" s="10">
        <f>VLOOKUP($B1083,'[1]Sin Corporativo'!$Q$6:$AA$1115,8)</f>
        <v>74</v>
      </c>
      <c r="K1083" s="7">
        <f>VLOOKUP($B1083,'[1]Sin Corporativo'!$Q$6:$AA$1115,9)</f>
        <v>65</v>
      </c>
      <c r="L1083" s="11">
        <f>VLOOKUP($B1083,'[1]Sin Corporativo'!$Q$6:$AA$1115,10)</f>
        <v>46</v>
      </c>
      <c r="M1083" s="10">
        <f>VLOOKUP($B1083,'[1]Sin Corporativo'!$Q$6:$AA$1115,11)</f>
        <v>40</v>
      </c>
      <c r="N1083" s="29">
        <f>VLOOKUP($B1083,'[2]pop-2020-2023'!$I$5:$M$1126,2)</f>
        <v>16314</v>
      </c>
      <c r="O1083" s="28">
        <f>VLOOKUP($B1083,'[2]pop-2020-2023'!$I$5:$M$1126,3)</f>
        <v>16310</v>
      </c>
      <c r="P1083" s="28">
        <f>VLOOKUP($B1083,'[2]pop-2020-2023'!$I$5:$M$1126,4)</f>
        <v>16563</v>
      </c>
      <c r="Q1083" s="30">
        <f>VLOOKUP($B1083,'[2]pop-2020-2023'!$I$5:$M$1126,5)</f>
        <v>16823</v>
      </c>
      <c r="R1083" s="29">
        <f>VLOOKUP($B1083,'[3]Hogares total'!$D$5:$L$1126,6)</f>
        <v>7791</v>
      </c>
      <c r="S1083" s="28">
        <f>VLOOKUP($B1083,'[3]Hogares total'!$D$5:$L$1126,7)</f>
        <v>8058</v>
      </c>
      <c r="T1083" s="28">
        <f>VLOOKUP($B1083,'[3]Hogares total'!$D$5:$L$1126,8)</f>
        <v>8330</v>
      </c>
      <c r="U1083" s="30">
        <f>VLOOKUP($B1083,'[3]Hogares total'!$D$5:$L$1126,9)</f>
        <v>8609</v>
      </c>
      <c r="V1083" s="29"/>
      <c r="W1083" s="43">
        <f t="shared" si="118"/>
        <v>5.7510729613733907E-2</v>
      </c>
      <c r="X1083" s="43">
        <f t="shared" si="119"/>
        <v>5.3734226891263663E-3</v>
      </c>
      <c r="Y1083" s="47">
        <f t="shared" si="120"/>
        <v>2.3776972002615467E-3</v>
      </c>
      <c r="Z1083" s="29"/>
      <c r="AA1083" s="43">
        <f t="shared" si="121"/>
        <v>0.1164060560933234</v>
      </c>
      <c r="AB1083" s="43">
        <f t="shared" si="122"/>
        <v>1.0684273709483794E-2</v>
      </c>
      <c r="AC1083" s="47">
        <f t="shared" si="123"/>
        <v>4.6463003833197812E-3</v>
      </c>
      <c r="AD1083" t="str">
        <f t="shared" si="117"/>
        <v/>
      </c>
    </row>
    <row r="1084" spans="2:30" x14ac:dyDescent="0.25">
      <c r="B1084" s="9" t="s">
        <v>1082</v>
      </c>
      <c r="C1084" s="23" t="str">
        <f>VLOOKUP(B1084,[2]Municipal!$C$15:$D$60549,2)</f>
        <v>Puerto Guzmán</v>
      </c>
      <c r="D1084" s="11">
        <f>VLOOKUP($B1084,'[1]Sin Corporativo'!$Q$6:$AA$1115,2)</f>
        <v>98</v>
      </c>
      <c r="E1084" s="10">
        <f>VLOOKUP($B1084,'[1]Sin Corporativo'!$Q$6:$AA$1115,3)</f>
        <v>107</v>
      </c>
      <c r="F1084" s="10">
        <f>VLOOKUP($B1084,'[1]Sin Corporativo'!$Q$6:$AA$1115,4)</f>
        <v>116</v>
      </c>
      <c r="G1084" s="12">
        <f>VLOOKUP($B1084,'[1]Sin Corporativo'!$Q$6:$AA$1115,5)</f>
        <v>121</v>
      </c>
      <c r="H1084" s="11">
        <f>VLOOKUP($B1084,'[1]Sin Corporativo'!$Q$6:$AA$1115,6)</f>
        <v>102</v>
      </c>
      <c r="I1084" s="10">
        <f>VLOOKUP($B1084,'[1]Sin Corporativo'!$Q$6:$AA$1115,7)</f>
        <v>113</v>
      </c>
      <c r="J1084" s="10">
        <f>VLOOKUP($B1084,'[1]Sin Corporativo'!$Q$6:$AA$1115,8)</f>
        <v>101</v>
      </c>
      <c r="K1084" s="7">
        <f>VLOOKUP($B1084,'[1]Sin Corporativo'!$Q$6:$AA$1115,9)</f>
        <v>98</v>
      </c>
      <c r="L1084" s="11">
        <f>VLOOKUP($B1084,'[1]Sin Corporativo'!$Q$6:$AA$1115,10)</f>
        <v>90</v>
      </c>
      <c r="M1084" s="10">
        <f>VLOOKUP($B1084,'[1]Sin Corporativo'!$Q$6:$AA$1115,11)</f>
        <v>74</v>
      </c>
      <c r="N1084" s="29">
        <f>VLOOKUP($B1084,'[2]pop-2020-2023'!$I$5:$M$1126,2)</f>
        <v>36541</v>
      </c>
      <c r="O1084" s="28">
        <f>VLOOKUP($B1084,'[2]pop-2020-2023'!$I$5:$M$1126,3)</f>
        <v>36900</v>
      </c>
      <c r="P1084" s="28">
        <f>VLOOKUP($B1084,'[2]pop-2020-2023'!$I$5:$M$1126,4)</f>
        <v>37427</v>
      </c>
      <c r="Q1084" s="30">
        <f>VLOOKUP($B1084,'[2]pop-2020-2023'!$I$5:$M$1126,5)</f>
        <v>38076</v>
      </c>
      <c r="R1084" s="29">
        <f>VLOOKUP($B1084,'[3]Hogares total'!$D$5:$L$1126,6)</f>
        <v>12758</v>
      </c>
      <c r="S1084" s="28">
        <f>VLOOKUP($B1084,'[3]Hogares total'!$D$5:$L$1126,7)</f>
        <v>13169</v>
      </c>
      <c r="T1084" s="28">
        <f>VLOOKUP($B1084,'[3]Hogares total'!$D$5:$L$1126,8)</f>
        <v>13595</v>
      </c>
      <c r="U1084" s="30">
        <f>VLOOKUP($B1084,'[3]Hogares total'!$D$5:$L$1126,9)</f>
        <v>14037</v>
      </c>
      <c r="V1084" s="29"/>
      <c r="W1084" s="43">
        <f t="shared" si="118"/>
        <v>2.8997289972899731E-3</v>
      </c>
      <c r="X1084" s="43">
        <f t="shared" si="119"/>
        <v>3.0192107302214979E-3</v>
      </c>
      <c r="Y1084" s="47">
        <f t="shared" si="120"/>
        <v>1.9434814581363589E-3</v>
      </c>
      <c r="Z1084" s="29"/>
      <c r="AA1084" s="43">
        <f t="shared" si="121"/>
        <v>8.1251423798314217E-3</v>
      </c>
      <c r="AB1084" s="43">
        <f t="shared" si="122"/>
        <v>8.3118793674144906E-3</v>
      </c>
      <c r="AC1084" s="47">
        <f t="shared" si="123"/>
        <v>5.2717817197406851E-3</v>
      </c>
      <c r="AD1084" t="str">
        <f t="shared" si="117"/>
        <v/>
      </c>
    </row>
    <row r="1085" spans="2:30" x14ac:dyDescent="0.25">
      <c r="B1085" s="9" t="s">
        <v>1083</v>
      </c>
      <c r="C1085" s="23" t="str">
        <f>VLOOKUP(B1085,[2]Municipal!$C$15:$D$60549,2)</f>
        <v>Puerto Leguízamo</v>
      </c>
      <c r="D1085" s="11">
        <f>VLOOKUP($B1085,'[1]Sin Corporativo'!$Q$6:$AA$1115,2)</f>
        <v>44</v>
      </c>
      <c r="E1085" s="10">
        <f>VLOOKUP($B1085,'[1]Sin Corporativo'!$Q$6:$AA$1115,3)</f>
        <v>39</v>
      </c>
      <c r="F1085" s="10">
        <f>VLOOKUP($B1085,'[1]Sin Corporativo'!$Q$6:$AA$1115,4)</f>
        <v>22</v>
      </c>
      <c r="G1085" s="12">
        <f>VLOOKUP($B1085,'[1]Sin Corporativo'!$Q$6:$AA$1115,5)</f>
        <v>361</v>
      </c>
      <c r="H1085" s="11">
        <f>VLOOKUP($B1085,'[1]Sin Corporativo'!$Q$6:$AA$1115,6)</f>
        <v>392</v>
      </c>
      <c r="I1085" s="10">
        <f>VLOOKUP($B1085,'[1]Sin Corporativo'!$Q$6:$AA$1115,7)</f>
        <v>328</v>
      </c>
      <c r="J1085" s="10">
        <f>VLOOKUP($B1085,'[1]Sin Corporativo'!$Q$6:$AA$1115,8)</f>
        <v>316</v>
      </c>
      <c r="K1085" s="7">
        <f>VLOOKUP($B1085,'[1]Sin Corporativo'!$Q$6:$AA$1115,9)</f>
        <v>272</v>
      </c>
      <c r="L1085" s="11">
        <f>VLOOKUP($B1085,'[1]Sin Corporativo'!$Q$6:$AA$1115,10)</f>
        <v>157</v>
      </c>
      <c r="M1085" s="10">
        <f>VLOOKUP($B1085,'[1]Sin Corporativo'!$Q$6:$AA$1115,11)</f>
        <v>390</v>
      </c>
      <c r="N1085" s="29">
        <f>VLOOKUP($B1085,'[2]pop-2020-2023'!$I$5:$M$1126,2)</f>
        <v>30369</v>
      </c>
      <c r="O1085" s="28">
        <f>VLOOKUP($B1085,'[2]pop-2020-2023'!$I$5:$M$1126,3)</f>
        <v>31159</v>
      </c>
      <c r="P1085" s="28">
        <f>VLOOKUP($B1085,'[2]pop-2020-2023'!$I$5:$M$1126,4)</f>
        <v>31664</v>
      </c>
      <c r="Q1085" s="30">
        <f>VLOOKUP($B1085,'[2]pop-2020-2023'!$I$5:$M$1126,5)</f>
        <v>32274</v>
      </c>
      <c r="R1085" s="29">
        <f>VLOOKUP($B1085,'[3]Hogares total'!$D$5:$L$1126,6)</f>
        <v>9989</v>
      </c>
      <c r="S1085" s="28">
        <f>VLOOKUP($B1085,'[3]Hogares total'!$D$5:$L$1126,7)</f>
        <v>10327</v>
      </c>
      <c r="T1085" s="28">
        <f>VLOOKUP($B1085,'[3]Hogares total'!$D$5:$L$1126,8)</f>
        <v>10675</v>
      </c>
      <c r="U1085" s="30">
        <f>VLOOKUP($B1085,'[3]Hogares total'!$D$5:$L$1126,9)</f>
        <v>11034</v>
      </c>
      <c r="V1085" s="29"/>
      <c r="W1085" s="43">
        <f t="shared" si="118"/>
        <v>1.251644789627395E-3</v>
      </c>
      <c r="X1085" s="43">
        <f t="shared" si="119"/>
        <v>1.0358767054067712E-2</v>
      </c>
      <c r="Y1085" s="47">
        <f t="shared" si="120"/>
        <v>1.2084030488938465E-2</v>
      </c>
      <c r="Z1085" s="29"/>
      <c r="AA1085" s="43">
        <f t="shared" si="121"/>
        <v>3.7765081824343953E-3</v>
      </c>
      <c r="AB1085" s="43">
        <f t="shared" si="122"/>
        <v>3.0725995316159251E-2</v>
      </c>
      <c r="AC1085" s="47">
        <f t="shared" si="123"/>
        <v>3.5345296356715607E-2</v>
      </c>
      <c r="AD1085" t="str">
        <f t="shared" si="117"/>
        <v/>
      </c>
    </row>
    <row r="1086" spans="2:30" x14ac:dyDescent="0.25">
      <c r="B1086" s="9" t="s">
        <v>1084</v>
      </c>
      <c r="C1086" s="23" t="str">
        <f>VLOOKUP(B1086,[2]Municipal!$C$15:$D$60549,2)</f>
        <v>Sibundoy</v>
      </c>
      <c r="D1086" s="11">
        <f>VLOOKUP($B1086,'[1]Sin Corporativo'!$Q$6:$AA$1115,2)</f>
        <v>608</v>
      </c>
      <c r="E1086" s="10">
        <f>VLOOKUP($B1086,'[1]Sin Corporativo'!$Q$6:$AA$1115,3)</f>
        <v>319</v>
      </c>
      <c r="F1086" s="10">
        <f>VLOOKUP($B1086,'[1]Sin Corporativo'!$Q$6:$AA$1115,4)</f>
        <v>1147</v>
      </c>
      <c r="G1086" s="12">
        <f>VLOOKUP($B1086,'[1]Sin Corporativo'!$Q$6:$AA$1115,5)</f>
        <v>1535</v>
      </c>
      <c r="H1086" s="11">
        <f>VLOOKUP($B1086,'[1]Sin Corporativo'!$Q$6:$AA$1115,6)</f>
        <v>489</v>
      </c>
      <c r="I1086" s="10">
        <f>VLOOKUP($B1086,'[1]Sin Corporativo'!$Q$6:$AA$1115,7)</f>
        <v>463</v>
      </c>
      <c r="J1086" s="10">
        <f>VLOOKUP($B1086,'[1]Sin Corporativo'!$Q$6:$AA$1115,8)</f>
        <v>462</v>
      </c>
      <c r="K1086" s="7">
        <f>VLOOKUP($B1086,'[1]Sin Corporativo'!$Q$6:$AA$1115,9)</f>
        <v>466</v>
      </c>
      <c r="L1086" s="11">
        <f>VLOOKUP($B1086,'[1]Sin Corporativo'!$Q$6:$AA$1115,10)</f>
        <v>443</v>
      </c>
      <c r="M1086" s="10">
        <f>VLOOKUP($B1086,'[1]Sin Corporativo'!$Q$6:$AA$1115,11)</f>
        <v>310</v>
      </c>
      <c r="N1086" s="29">
        <f>VLOOKUP($B1086,'[2]pop-2020-2023'!$I$5:$M$1126,2)</f>
        <v>15836</v>
      </c>
      <c r="O1086" s="28">
        <f>VLOOKUP($B1086,'[2]pop-2020-2023'!$I$5:$M$1126,3)</f>
        <v>16197</v>
      </c>
      <c r="P1086" s="28">
        <f>VLOOKUP($B1086,'[2]pop-2020-2023'!$I$5:$M$1126,4)</f>
        <v>16441</v>
      </c>
      <c r="Q1086" s="30">
        <f>VLOOKUP($B1086,'[2]pop-2020-2023'!$I$5:$M$1126,5)</f>
        <v>16733</v>
      </c>
      <c r="R1086" s="29">
        <f>VLOOKUP($B1086,'[3]Hogares total'!$D$5:$L$1126,6)</f>
        <v>5992</v>
      </c>
      <c r="S1086" s="28">
        <f>VLOOKUP($B1086,'[3]Hogares total'!$D$5:$L$1126,7)</f>
        <v>6200</v>
      </c>
      <c r="T1086" s="28">
        <f>VLOOKUP($B1086,'[3]Hogares total'!$D$5:$L$1126,8)</f>
        <v>6414</v>
      </c>
      <c r="U1086" s="30">
        <f>VLOOKUP($B1086,'[3]Hogares total'!$D$5:$L$1126,9)</f>
        <v>6632</v>
      </c>
      <c r="V1086" s="29"/>
      <c r="W1086" s="43">
        <f t="shared" si="118"/>
        <v>1.9695005247885412E-2</v>
      </c>
      <c r="X1086" s="43">
        <f t="shared" si="119"/>
        <v>2.8161304056930844E-2</v>
      </c>
      <c r="Y1086" s="47">
        <f t="shared" si="120"/>
        <v>1.8526265463455448E-2</v>
      </c>
      <c r="Z1086" s="29"/>
      <c r="AA1086" s="43">
        <f t="shared" si="121"/>
        <v>5.1451612903225807E-2</v>
      </c>
      <c r="AB1086" s="43">
        <f t="shared" si="122"/>
        <v>7.2185843467415023E-2</v>
      </c>
      <c r="AC1086" s="47">
        <f t="shared" si="123"/>
        <v>4.6743063932448731E-2</v>
      </c>
      <c r="AD1086" t="str">
        <f t="shared" si="117"/>
        <v/>
      </c>
    </row>
    <row r="1087" spans="2:30" x14ac:dyDescent="0.25">
      <c r="B1087" s="9" t="s">
        <v>1085</v>
      </c>
      <c r="C1087" s="23" t="str">
        <f>VLOOKUP(B1087,[2]Municipal!$C$15:$D$60549,2)</f>
        <v>San Francisco</v>
      </c>
      <c r="D1087" s="11">
        <f>VLOOKUP($B1087,'[1]Sin Corporativo'!$Q$6:$AA$1115,2)</f>
        <v>212</v>
      </c>
      <c r="E1087" s="10">
        <f>VLOOKUP($B1087,'[1]Sin Corporativo'!$Q$6:$AA$1115,3)</f>
        <v>211</v>
      </c>
      <c r="F1087" s="10">
        <f>VLOOKUP($B1087,'[1]Sin Corporativo'!$Q$6:$AA$1115,4)</f>
        <v>127</v>
      </c>
      <c r="G1087" s="12">
        <f>VLOOKUP($B1087,'[1]Sin Corporativo'!$Q$6:$AA$1115,5)</f>
        <v>115</v>
      </c>
      <c r="H1087" s="11">
        <f>VLOOKUP($B1087,'[1]Sin Corporativo'!$Q$6:$AA$1115,6)</f>
        <v>81</v>
      </c>
      <c r="I1087" s="10">
        <f>VLOOKUP($B1087,'[1]Sin Corporativo'!$Q$6:$AA$1115,7)</f>
        <v>79</v>
      </c>
      <c r="J1087" s="10">
        <f>VLOOKUP($B1087,'[1]Sin Corporativo'!$Q$6:$AA$1115,8)</f>
        <v>78</v>
      </c>
      <c r="K1087" s="7">
        <f>VLOOKUP($B1087,'[1]Sin Corporativo'!$Q$6:$AA$1115,9)</f>
        <v>78</v>
      </c>
      <c r="L1087" s="11">
        <f>VLOOKUP($B1087,'[1]Sin Corporativo'!$Q$6:$AA$1115,10)</f>
        <v>74</v>
      </c>
      <c r="M1087" s="10">
        <f>VLOOKUP($B1087,'[1]Sin Corporativo'!$Q$6:$AA$1115,11)</f>
        <v>104</v>
      </c>
      <c r="N1087" s="29">
        <f>VLOOKUP($B1087,'[2]pop-2020-2023'!$I$5:$M$1126,2)</f>
        <v>5928</v>
      </c>
      <c r="O1087" s="28">
        <f>VLOOKUP($B1087,'[2]pop-2020-2023'!$I$5:$M$1126,3)</f>
        <v>6028</v>
      </c>
      <c r="P1087" s="28">
        <f>VLOOKUP($B1087,'[2]pop-2020-2023'!$I$5:$M$1126,4)</f>
        <v>6133</v>
      </c>
      <c r="Q1087" s="30">
        <f>VLOOKUP($B1087,'[2]pop-2020-2023'!$I$5:$M$1126,5)</f>
        <v>6244</v>
      </c>
      <c r="R1087" s="29">
        <f>VLOOKUP($B1087,'[3]Hogares total'!$D$5:$L$1126,6)</f>
        <v>2149</v>
      </c>
      <c r="S1087" s="28">
        <f>VLOOKUP($B1087,'[3]Hogares total'!$D$5:$L$1126,7)</f>
        <v>2223</v>
      </c>
      <c r="T1087" s="28">
        <f>VLOOKUP($B1087,'[3]Hogares total'!$D$5:$L$1126,8)</f>
        <v>2300</v>
      </c>
      <c r="U1087" s="30">
        <f>VLOOKUP($B1087,'[3]Hogares total'!$D$5:$L$1126,9)</f>
        <v>2378</v>
      </c>
      <c r="V1087" s="29"/>
      <c r="W1087" s="43">
        <f t="shared" si="118"/>
        <v>3.5003317850033182E-2</v>
      </c>
      <c r="X1087" s="43">
        <f t="shared" si="119"/>
        <v>1.2881134844285016E-2</v>
      </c>
      <c r="Y1087" s="47">
        <f t="shared" si="120"/>
        <v>1.6655989750160152E-2</v>
      </c>
      <c r="Z1087" s="29"/>
      <c r="AA1087" s="43">
        <f t="shared" si="121"/>
        <v>9.4916779127305437E-2</v>
      </c>
      <c r="AB1087" s="43">
        <f t="shared" si="122"/>
        <v>3.4347826086956523E-2</v>
      </c>
      <c r="AC1087" s="47">
        <f t="shared" si="123"/>
        <v>4.3734230445752732E-2</v>
      </c>
      <c r="AD1087" t="str">
        <f t="shared" si="117"/>
        <v/>
      </c>
    </row>
    <row r="1088" spans="2:30" x14ac:dyDescent="0.25">
      <c r="B1088" s="9" t="s">
        <v>1086</v>
      </c>
      <c r="C1088" s="23" t="str">
        <f>VLOOKUP(B1088,[2]Municipal!$C$15:$D$60549,2)</f>
        <v>San Miguel</v>
      </c>
      <c r="D1088" s="11">
        <f>VLOOKUP($B1088,'[1]Sin Corporativo'!$Q$6:$AA$1115,2)</f>
        <v>322</v>
      </c>
      <c r="E1088" s="10">
        <f>VLOOKUP($B1088,'[1]Sin Corporativo'!$Q$6:$AA$1115,3)</f>
        <v>396</v>
      </c>
      <c r="F1088" s="10">
        <f>VLOOKUP($B1088,'[1]Sin Corporativo'!$Q$6:$AA$1115,4)</f>
        <v>452</v>
      </c>
      <c r="G1088" s="12">
        <f>VLOOKUP($B1088,'[1]Sin Corporativo'!$Q$6:$AA$1115,5)</f>
        <v>479</v>
      </c>
      <c r="H1088" s="11">
        <f>VLOOKUP($B1088,'[1]Sin Corporativo'!$Q$6:$AA$1115,6)</f>
        <v>358</v>
      </c>
      <c r="I1088" s="10">
        <f>VLOOKUP($B1088,'[1]Sin Corporativo'!$Q$6:$AA$1115,7)</f>
        <v>491</v>
      </c>
      <c r="J1088" s="10">
        <f>VLOOKUP($B1088,'[1]Sin Corporativo'!$Q$6:$AA$1115,8)</f>
        <v>448</v>
      </c>
      <c r="K1088" s="7">
        <f>VLOOKUP($B1088,'[1]Sin Corporativo'!$Q$6:$AA$1115,9)</f>
        <v>464</v>
      </c>
      <c r="L1088" s="11">
        <f>VLOOKUP($B1088,'[1]Sin Corporativo'!$Q$6:$AA$1115,10)</f>
        <v>308</v>
      </c>
      <c r="M1088" s="10">
        <f>VLOOKUP($B1088,'[1]Sin Corporativo'!$Q$6:$AA$1115,11)</f>
        <v>213</v>
      </c>
      <c r="N1088" s="29">
        <f>VLOOKUP($B1088,'[2]pop-2020-2023'!$I$5:$M$1126,2)</f>
        <v>19918</v>
      </c>
      <c r="O1088" s="28">
        <f>VLOOKUP($B1088,'[2]pop-2020-2023'!$I$5:$M$1126,3)</f>
        <v>20360</v>
      </c>
      <c r="P1088" s="28">
        <f>VLOOKUP($B1088,'[2]pop-2020-2023'!$I$5:$M$1126,4)</f>
        <v>20644</v>
      </c>
      <c r="Q1088" s="30">
        <f>VLOOKUP($B1088,'[2]pop-2020-2023'!$I$5:$M$1126,5)</f>
        <v>20997</v>
      </c>
      <c r="R1088" s="29">
        <f>VLOOKUP($B1088,'[3]Hogares total'!$D$5:$L$1126,6)</f>
        <v>7493</v>
      </c>
      <c r="S1088" s="28">
        <f>VLOOKUP($B1088,'[3]Hogares total'!$D$5:$L$1126,7)</f>
        <v>7739</v>
      </c>
      <c r="T1088" s="28">
        <f>VLOOKUP($B1088,'[3]Hogares total'!$D$5:$L$1126,8)</f>
        <v>7992</v>
      </c>
      <c r="U1088" s="30">
        <f>VLOOKUP($B1088,'[3]Hogares total'!$D$5:$L$1126,9)</f>
        <v>8255</v>
      </c>
      <c r="V1088" s="29"/>
      <c r="W1088" s="43">
        <f t="shared" si="118"/>
        <v>1.9449901768172888E-2</v>
      </c>
      <c r="X1088" s="43">
        <f t="shared" si="119"/>
        <v>2.3784150358457663E-2</v>
      </c>
      <c r="Y1088" s="47">
        <f t="shared" si="120"/>
        <v>1.014430632947564E-2</v>
      </c>
      <c r="Z1088" s="29"/>
      <c r="AA1088" s="43">
        <f t="shared" si="121"/>
        <v>5.1169401731489858E-2</v>
      </c>
      <c r="AB1088" s="43">
        <f t="shared" si="122"/>
        <v>6.143643643643644E-2</v>
      </c>
      <c r="AC1088" s="47">
        <f t="shared" si="123"/>
        <v>2.5802543912780133E-2</v>
      </c>
      <c r="AD1088" t="str">
        <f t="shared" si="117"/>
        <v/>
      </c>
    </row>
    <row r="1089" spans="2:30" x14ac:dyDescent="0.25">
      <c r="B1089" s="9" t="s">
        <v>1087</v>
      </c>
      <c r="C1089" s="23" t="str">
        <f>VLOOKUP(B1089,[2]Municipal!$C$15:$D$60549,2)</f>
        <v>Santiago</v>
      </c>
      <c r="D1089" s="11">
        <f>VLOOKUP($B1089,'[1]Sin Corporativo'!$Q$6:$AA$1115,2)</f>
        <v>215</v>
      </c>
      <c r="E1089" s="10">
        <f>VLOOKUP($B1089,'[1]Sin Corporativo'!$Q$6:$AA$1115,3)</f>
        <v>225</v>
      </c>
      <c r="F1089" s="10">
        <f>VLOOKUP($B1089,'[1]Sin Corporativo'!$Q$6:$AA$1115,4)</f>
        <v>221</v>
      </c>
      <c r="G1089" s="12">
        <f>VLOOKUP($B1089,'[1]Sin Corporativo'!$Q$6:$AA$1115,5)</f>
        <v>279</v>
      </c>
      <c r="H1089" s="11">
        <f>VLOOKUP($B1089,'[1]Sin Corporativo'!$Q$6:$AA$1115,6)</f>
        <v>201</v>
      </c>
      <c r="I1089" s="10">
        <f>VLOOKUP($B1089,'[1]Sin Corporativo'!$Q$6:$AA$1115,7)</f>
        <v>197</v>
      </c>
      <c r="J1089" s="10">
        <f>VLOOKUP($B1089,'[1]Sin Corporativo'!$Q$6:$AA$1115,8)</f>
        <v>196</v>
      </c>
      <c r="K1089" s="7">
        <f>VLOOKUP($B1089,'[1]Sin Corporativo'!$Q$6:$AA$1115,9)</f>
        <v>203</v>
      </c>
      <c r="L1089" s="11">
        <f>VLOOKUP($B1089,'[1]Sin Corporativo'!$Q$6:$AA$1115,10)</f>
        <v>154</v>
      </c>
      <c r="M1089" s="10">
        <f>VLOOKUP($B1089,'[1]Sin Corporativo'!$Q$6:$AA$1115,11)</f>
        <v>238</v>
      </c>
      <c r="N1089" s="29">
        <f>VLOOKUP($B1089,'[2]pop-2020-2023'!$I$5:$M$1126,2)</f>
        <v>7468</v>
      </c>
      <c r="O1089" s="28">
        <f>VLOOKUP($B1089,'[2]pop-2020-2023'!$I$5:$M$1126,3)</f>
        <v>7502</v>
      </c>
      <c r="P1089" s="28">
        <f>VLOOKUP($B1089,'[2]pop-2020-2023'!$I$5:$M$1126,4)</f>
        <v>7614</v>
      </c>
      <c r="Q1089" s="30">
        <f>VLOOKUP($B1089,'[2]pop-2020-2023'!$I$5:$M$1126,5)</f>
        <v>7753</v>
      </c>
      <c r="R1089" s="29">
        <f>VLOOKUP($B1089,'[3]Hogares total'!$D$5:$L$1126,6)</f>
        <v>2839</v>
      </c>
      <c r="S1089" s="28">
        <f>VLOOKUP($B1089,'[3]Hogares total'!$D$5:$L$1126,7)</f>
        <v>2935</v>
      </c>
      <c r="T1089" s="28">
        <f>VLOOKUP($B1089,'[3]Hogares total'!$D$5:$L$1126,8)</f>
        <v>3035</v>
      </c>
      <c r="U1089" s="30">
        <f>VLOOKUP($B1089,'[3]Hogares total'!$D$5:$L$1126,9)</f>
        <v>3139</v>
      </c>
      <c r="V1089" s="29"/>
      <c r="W1089" s="43">
        <f t="shared" si="118"/>
        <v>2.9992002132764595E-2</v>
      </c>
      <c r="X1089" s="43">
        <f t="shared" si="119"/>
        <v>2.5873391121618072E-2</v>
      </c>
      <c r="Y1089" s="47">
        <f t="shared" si="120"/>
        <v>3.0697794402166904E-2</v>
      </c>
      <c r="Z1089" s="29"/>
      <c r="AA1089" s="43">
        <f t="shared" si="121"/>
        <v>7.6660988074957415E-2</v>
      </c>
      <c r="AB1089" s="43">
        <f t="shared" si="122"/>
        <v>6.4909390444810547E-2</v>
      </c>
      <c r="AC1089" s="47">
        <f t="shared" si="123"/>
        <v>7.5820324944249756E-2</v>
      </c>
      <c r="AD1089" t="str">
        <f t="shared" si="117"/>
        <v/>
      </c>
    </row>
    <row r="1090" spans="2:30" x14ac:dyDescent="0.25">
      <c r="B1090" s="9" t="s">
        <v>1088</v>
      </c>
      <c r="C1090" s="23" t="str">
        <f>VLOOKUP(B1090,[2]Municipal!$C$15:$D$60549,2)</f>
        <v>Valle del Guamuez</v>
      </c>
      <c r="D1090" s="11">
        <f>VLOOKUP($B1090,'[1]Sin Corporativo'!$Q$6:$AA$1115,2)</f>
        <v>1128</v>
      </c>
      <c r="E1090" s="10">
        <f>VLOOKUP($B1090,'[1]Sin Corporativo'!$Q$6:$AA$1115,3)</f>
        <v>1147</v>
      </c>
      <c r="F1090" s="10">
        <f>VLOOKUP($B1090,'[1]Sin Corporativo'!$Q$6:$AA$1115,4)</f>
        <v>1902</v>
      </c>
      <c r="G1090" s="12">
        <f>VLOOKUP($B1090,'[1]Sin Corporativo'!$Q$6:$AA$1115,5)</f>
        <v>1917</v>
      </c>
      <c r="H1090" s="11">
        <f>VLOOKUP($B1090,'[1]Sin Corporativo'!$Q$6:$AA$1115,6)</f>
        <v>1902</v>
      </c>
      <c r="I1090" s="10">
        <f>VLOOKUP($B1090,'[1]Sin Corporativo'!$Q$6:$AA$1115,7)</f>
        <v>1872</v>
      </c>
      <c r="J1090" s="10">
        <f>VLOOKUP($B1090,'[1]Sin Corporativo'!$Q$6:$AA$1115,8)</f>
        <v>1754</v>
      </c>
      <c r="K1090" s="7">
        <f>VLOOKUP($B1090,'[1]Sin Corporativo'!$Q$6:$AA$1115,9)</f>
        <v>1715</v>
      </c>
      <c r="L1090" s="11">
        <f>VLOOKUP($B1090,'[1]Sin Corporativo'!$Q$6:$AA$1115,10)</f>
        <v>1460</v>
      </c>
      <c r="M1090" s="10">
        <f>VLOOKUP($B1090,'[1]Sin Corporativo'!$Q$6:$AA$1115,11)</f>
        <v>1318</v>
      </c>
      <c r="N1090" s="29">
        <f>VLOOKUP($B1090,'[2]pop-2020-2023'!$I$5:$M$1126,2)</f>
        <v>34420</v>
      </c>
      <c r="O1090" s="28">
        <f>VLOOKUP($B1090,'[2]pop-2020-2023'!$I$5:$M$1126,3)</f>
        <v>34651</v>
      </c>
      <c r="P1090" s="28">
        <f>VLOOKUP($B1090,'[2]pop-2020-2023'!$I$5:$M$1126,4)</f>
        <v>35069</v>
      </c>
      <c r="Q1090" s="30">
        <f>VLOOKUP($B1090,'[2]pop-2020-2023'!$I$5:$M$1126,5)</f>
        <v>35593</v>
      </c>
      <c r="R1090" s="29">
        <f>VLOOKUP($B1090,'[3]Hogares total'!$D$5:$L$1126,6)</f>
        <v>15192</v>
      </c>
      <c r="S1090" s="28">
        <f>VLOOKUP($B1090,'[3]Hogares total'!$D$5:$L$1126,7)</f>
        <v>15705</v>
      </c>
      <c r="T1090" s="28">
        <f>VLOOKUP($B1090,'[3]Hogares total'!$D$5:$L$1126,8)</f>
        <v>16228</v>
      </c>
      <c r="U1090" s="30">
        <f>VLOOKUP($B1090,'[3]Hogares total'!$D$5:$L$1126,9)</f>
        <v>16765</v>
      </c>
      <c r="V1090" s="29"/>
      <c r="W1090" s="43">
        <f t="shared" si="118"/>
        <v>3.3101497792271506E-2</v>
      </c>
      <c r="X1090" s="43">
        <f t="shared" si="119"/>
        <v>5.3380478485271894E-2</v>
      </c>
      <c r="Y1090" s="47">
        <f t="shared" si="120"/>
        <v>3.7029753041328349E-2</v>
      </c>
      <c r="Z1090" s="29"/>
      <c r="AA1090" s="43">
        <f t="shared" si="121"/>
        <v>7.3034065584208857E-2</v>
      </c>
      <c r="AB1090" s="43">
        <f t="shared" si="122"/>
        <v>0.11535617451318708</v>
      </c>
      <c r="AC1090" s="47">
        <f t="shared" si="123"/>
        <v>7.8616164628690727E-2</v>
      </c>
      <c r="AD1090" t="str">
        <f t="shared" si="117"/>
        <v/>
      </c>
    </row>
    <row r="1091" spans="2:30" x14ac:dyDescent="0.25">
      <c r="B1091" s="9" t="s">
        <v>1089</v>
      </c>
      <c r="C1091" s="23" t="str">
        <f>VLOOKUP(B1091,[2]Municipal!$C$15:$D$60549,2)</f>
        <v>Villagarzón</v>
      </c>
      <c r="D1091" s="11">
        <f>VLOOKUP($B1091,'[1]Sin Corporativo'!$Q$6:$AA$1115,2)</f>
        <v>298</v>
      </c>
      <c r="E1091" s="10">
        <f>VLOOKUP($B1091,'[1]Sin Corporativo'!$Q$6:$AA$1115,3)</f>
        <v>287</v>
      </c>
      <c r="F1091" s="10">
        <f>VLOOKUP($B1091,'[1]Sin Corporativo'!$Q$6:$AA$1115,4)</f>
        <v>309</v>
      </c>
      <c r="G1091" s="12">
        <f>VLOOKUP($B1091,'[1]Sin Corporativo'!$Q$6:$AA$1115,5)</f>
        <v>301</v>
      </c>
      <c r="H1091" s="11">
        <f>VLOOKUP($B1091,'[1]Sin Corporativo'!$Q$6:$AA$1115,6)</f>
        <v>281</v>
      </c>
      <c r="I1091" s="10">
        <f>VLOOKUP($B1091,'[1]Sin Corporativo'!$Q$6:$AA$1115,7)</f>
        <v>287</v>
      </c>
      <c r="J1091" s="10">
        <f>VLOOKUP($B1091,'[1]Sin Corporativo'!$Q$6:$AA$1115,8)</f>
        <v>279</v>
      </c>
      <c r="K1091" s="7">
        <f>VLOOKUP($B1091,'[1]Sin Corporativo'!$Q$6:$AA$1115,9)</f>
        <v>285</v>
      </c>
      <c r="L1091" s="11">
        <f>VLOOKUP($B1091,'[1]Sin Corporativo'!$Q$6:$AA$1115,10)</f>
        <v>316</v>
      </c>
      <c r="M1091" s="10">
        <f>VLOOKUP($B1091,'[1]Sin Corporativo'!$Q$6:$AA$1115,11)</f>
        <v>334</v>
      </c>
      <c r="N1091" s="29">
        <f>VLOOKUP($B1091,'[2]pop-2020-2023'!$I$5:$M$1126,2)</f>
        <v>25180</v>
      </c>
      <c r="O1091" s="28">
        <f>VLOOKUP($B1091,'[2]pop-2020-2023'!$I$5:$M$1126,3)</f>
        <v>25798</v>
      </c>
      <c r="P1091" s="28">
        <f>VLOOKUP($B1091,'[2]pop-2020-2023'!$I$5:$M$1126,4)</f>
        <v>26208</v>
      </c>
      <c r="Q1091" s="30">
        <f>VLOOKUP($B1091,'[2]pop-2020-2023'!$I$5:$M$1126,5)</f>
        <v>26710</v>
      </c>
      <c r="R1091" s="29">
        <f>VLOOKUP($B1091,'[3]Hogares total'!$D$5:$L$1126,6)</f>
        <v>8392</v>
      </c>
      <c r="S1091" s="28">
        <f>VLOOKUP($B1091,'[3]Hogares total'!$D$5:$L$1126,7)</f>
        <v>8678</v>
      </c>
      <c r="T1091" s="28">
        <f>VLOOKUP($B1091,'[3]Hogares total'!$D$5:$L$1126,8)</f>
        <v>8977</v>
      </c>
      <c r="U1091" s="30">
        <f>VLOOKUP($B1091,'[3]Hogares total'!$D$5:$L$1126,9)</f>
        <v>9285</v>
      </c>
      <c r="V1091" s="29"/>
      <c r="W1091" s="43">
        <f t="shared" si="118"/>
        <v>1.1124893402589348E-2</v>
      </c>
      <c r="X1091" s="43">
        <f t="shared" si="119"/>
        <v>1.09508547008547E-2</v>
      </c>
      <c r="Y1091" s="47">
        <f t="shared" si="120"/>
        <v>1.2504679895170349E-2</v>
      </c>
      <c r="Z1091" s="29"/>
      <c r="AA1091" s="43">
        <f t="shared" si="121"/>
        <v>3.3072136436967041E-2</v>
      </c>
      <c r="AB1091" s="43">
        <f t="shared" si="122"/>
        <v>3.1970591511640861E-2</v>
      </c>
      <c r="AC1091" s="47">
        <f t="shared" si="123"/>
        <v>3.5971997845988153E-2</v>
      </c>
      <c r="AD1091" t="str">
        <f t="shared" si="117"/>
        <v/>
      </c>
    </row>
    <row r="1092" spans="2:30" x14ac:dyDescent="0.25">
      <c r="B1092" s="9" t="s">
        <v>1090</v>
      </c>
      <c r="C1092" s="23" t="str">
        <f>VLOOKUP(B1092,[2]Municipal!$C$15:$D$60549,2)</f>
        <v>San Andrés</v>
      </c>
      <c r="D1092" s="11">
        <f>VLOOKUP($B1092,'[1]Sin Corporativo'!$Q$6:$AA$1115,2)</f>
        <v>3797</v>
      </c>
      <c r="E1092" s="10">
        <f>VLOOKUP($B1092,'[1]Sin Corporativo'!$Q$6:$AA$1115,3)</f>
        <v>4055</v>
      </c>
      <c r="F1092" s="10">
        <f>VLOOKUP($B1092,'[1]Sin Corporativo'!$Q$6:$AA$1115,4)</f>
        <v>3689</v>
      </c>
      <c r="G1092" s="12">
        <f>VLOOKUP($B1092,'[1]Sin Corporativo'!$Q$6:$AA$1115,5)</f>
        <v>3499</v>
      </c>
      <c r="H1092" s="11">
        <f>VLOOKUP($B1092,'[1]Sin Corporativo'!$Q$6:$AA$1115,6)</f>
        <v>3617</v>
      </c>
      <c r="I1092" s="10">
        <f>VLOOKUP($B1092,'[1]Sin Corporativo'!$Q$6:$AA$1115,7)</f>
        <v>3438</v>
      </c>
      <c r="J1092" s="10">
        <f>VLOOKUP($B1092,'[1]Sin Corporativo'!$Q$6:$AA$1115,8)</f>
        <v>4776</v>
      </c>
      <c r="K1092" s="7">
        <f>VLOOKUP($B1092,'[1]Sin Corporativo'!$Q$6:$AA$1115,9)</f>
        <v>6988</v>
      </c>
      <c r="L1092" s="11">
        <f>VLOOKUP($B1092,'[1]Sin Corporativo'!$Q$6:$AA$1115,10)</f>
        <v>8129</v>
      </c>
      <c r="M1092" s="10">
        <f>VLOOKUP($B1092,'[1]Sin Corporativo'!$Q$6:$AA$1115,11)</f>
        <v>8932</v>
      </c>
      <c r="N1092" s="29">
        <f>VLOOKUP($B1092,'[2]pop-2020-2023'!$I$5:$M$1126,2)</f>
        <v>55945</v>
      </c>
      <c r="O1092" s="28">
        <f>VLOOKUP($B1092,'[2]pop-2020-2023'!$I$5:$M$1126,3)</f>
        <v>56226</v>
      </c>
      <c r="P1092" s="28">
        <f>VLOOKUP($B1092,'[2]pop-2020-2023'!$I$5:$M$1126,4)</f>
        <v>56318</v>
      </c>
      <c r="Q1092" s="30">
        <f>VLOOKUP($B1092,'[2]pop-2020-2023'!$I$5:$M$1126,5)</f>
        <v>56333</v>
      </c>
      <c r="R1092" s="29">
        <f>VLOOKUP($B1092,'[3]Hogares total'!$D$5:$L$1126,6)</f>
        <v>19735</v>
      </c>
      <c r="S1092" s="28">
        <f>VLOOKUP($B1092,'[3]Hogares total'!$D$5:$L$1126,7)</f>
        <v>20407</v>
      </c>
      <c r="T1092" s="28">
        <f>VLOOKUP($B1092,'[3]Hogares total'!$D$5:$L$1126,8)</f>
        <v>20991</v>
      </c>
      <c r="U1092" s="30">
        <f>VLOOKUP($B1092,'[3]Hogares total'!$D$5:$L$1126,9)</f>
        <v>21530</v>
      </c>
      <c r="V1092" s="29"/>
      <c r="W1092" s="43">
        <f t="shared" si="118"/>
        <v>7.2119659943798237E-2</v>
      </c>
      <c r="X1092" s="43">
        <f t="shared" si="119"/>
        <v>6.1046201924784257E-2</v>
      </c>
      <c r="Y1092" s="47">
        <f t="shared" si="120"/>
        <v>0.1585571512257469</v>
      </c>
      <c r="Z1092" s="29"/>
      <c r="AA1092" s="43">
        <f t="shared" si="121"/>
        <v>0.19870632626059687</v>
      </c>
      <c r="AB1092" s="43">
        <f t="shared" si="122"/>
        <v>0.16378447906245533</v>
      </c>
      <c r="AC1092" s="47">
        <f t="shared" si="123"/>
        <v>0.41486298188574083</v>
      </c>
      <c r="AD1092" t="str">
        <f t="shared" si="117"/>
        <v/>
      </c>
    </row>
    <row r="1093" spans="2:30" x14ac:dyDescent="0.25">
      <c r="B1093" s="9" t="s">
        <v>1091</v>
      </c>
      <c r="C1093" s="23" t="str">
        <f>VLOOKUP(B1093,[2]Municipal!$C$15:$D$60549,2)</f>
        <v>Providencia</v>
      </c>
      <c r="D1093" s="11">
        <f>VLOOKUP($B1093,'[1]Sin Corporativo'!$Q$6:$AA$1115,2)</f>
        <v>1</v>
      </c>
      <c r="E1093" s="10">
        <f>VLOOKUP($B1093,'[1]Sin Corporativo'!$Q$6:$AA$1115,3)</f>
        <v>1</v>
      </c>
      <c r="F1093" s="10">
        <f>VLOOKUP($B1093,'[1]Sin Corporativo'!$Q$6:$AA$1115,4)</f>
        <v>1</v>
      </c>
      <c r="G1093" s="12">
        <f>VLOOKUP($B1093,'[1]Sin Corporativo'!$Q$6:$AA$1115,5)</f>
        <v>0</v>
      </c>
      <c r="H1093" s="11">
        <f>VLOOKUP($B1093,'[1]Sin Corporativo'!$Q$6:$AA$1115,6)</f>
        <v>0</v>
      </c>
      <c r="I1093" s="10">
        <f>VLOOKUP($B1093,'[1]Sin Corporativo'!$Q$6:$AA$1115,7)</f>
        <v>0</v>
      </c>
      <c r="J1093" s="10">
        <f>VLOOKUP($B1093,'[1]Sin Corporativo'!$Q$6:$AA$1115,8)</f>
        <v>0</v>
      </c>
      <c r="K1093" s="7">
        <f>VLOOKUP($B1093,'[1]Sin Corporativo'!$Q$6:$AA$1115,9)</f>
        <v>0</v>
      </c>
      <c r="L1093" s="11">
        <f>VLOOKUP($B1093,'[1]Sin Corporativo'!$Q$6:$AA$1115,10)</f>
        <v>0</v>
      </c>
      <c r="M1093" s="10">
        <f>VLOOKUP($B1093,'[1]Sin Corporativo'!$Q$6:$AA$1115,11)</f>
        <v>0</v>
      </c>
      <c r="N1093" s="29">
        <f>VLOOKUP($B1093,'[2]pop-2020-2023'!$I$5:$M$1126,2)</f>
        <v>5953</v>
      </c>
      <c r="O1093" s="28">
        <f>VLOOKUP($B1093,'[2]pop-2020-2023'!$I$5:$M$1126,3)</f>
        <v>5933</v>
      </c>
      <c r="P1093" s="28">
        <f>VLOOKUP($B1093,'[2]pop-2020-2023'!$I$5:$M$1126,4)</f>
        <v>5937</v>
      </c>
      <c r="Q1093" s="30">
        <f>VLOOKUP($B1093,'[2]pop-2020-2023'!$I$5:$M$1126,5)</f>
        <v>5936</v>
      </c>
      <c r="R1093" s="29">
        <f>VLOOKUP($B1093,'[3]Hogares total'!$D$5:$L$1126,6)</f>
        <v>2332</v>
      </c>
      <c r="S1093" s="28">
        <f>VLOOKUP($B1093,'[3]Hogares total'!$D$5:$L$1126,7)</f>
        <v>2408</v>
      </c>
      <c r="T1093" s="28">
        <f>VLOOKUP($B1093,'[3]Hogares total'!$D$5:$L$1126,8)</f>
        <v>2476</v>
      </c>
      <c r="U1093" s="30">
        <f>VLOOKUP($B1093,'[3]Hogares total'!$D$5:$L$1126,9)</f>
        <v>2536</v>
      </c>
      <c r="V1093" s="29"/>
      <c r="W1093" s="43">
        <f t="shared" si="118"/>
        <v>1.6854879487611664E-4</v>
      </c>
      <c r="X1093" s="43">
        <f t="shared" si="119"/>
        <v>0</v>
      </c>
      <c r="Y1093" s="47">
        <f t="shared" si="120"/>
        <v>0</v>
      </c>
      <c r="Z1093" s="29"/>
      <c r="AA1093" s="43">
        <f t="shared" si="121"/>
        <v>4.1528239202657808E-4</v>
      </c>
      <c r="AB1093" s="43">
        <f t="shared" si="122"/>
        <v>0</v>
      </c>
      <c r="AC1093" s="47">
        <f t="shared" si="123"/>
        <v>0</v>
      </c>
      <c r="AD1093" t="str">
        <f t="shared" si="117"/>
        <v/>
      </c>
    </row>
    <row r="1094" spans="2:30" x14ac:dyDescent="0.25">
      <c r="B1094" s="27" t="s">
        <v>1128</v>
      </c>
      <c r="C1094" s="34"/>
      <c r="D1094" s="35"/>
      <c r="E1094" s="36"/>
      <c r="F1094" s="36"/>
      <c r="G1094" s="36"/>
      <c r="H1094" s="35"/>
      <c r="I1094" s="36"/>
      <c r="J1094" s="36"/>
      <c r="K1094" s="37"/>
      <c r="L1094" s="35"/>
      <c r="M1094" s="37"/>
      <c r="N1094" s="38">
        <f>+'[2]pop-2020-2023'!J1098</f>
        <v>1867</v>
      </c>
      <c r="O1094" s="39">
        <f>+'[2]pop-2020-2023'!K1098</f>
        <v>1857</v>
      </c>
      <c r="P1094" s="39">
        <f>+'[2]pop-2020-2023'!L1098</f>
        <v>1887</v>
      </c>
      <c r="Q1094" s="40">
        <f>+'[2]pop-2020-2023'!M1098</f>
        <v>1910</v>
      </c>
      <c r="R1094" s="38">
        <f>VLOOKUP($B1094,'[3]Hogares total'!$D$5:$L$1126,6)</f>
        <v>355</v>
      </c>
      <c r="S1094" s="39">
        <f>VLOOKUP($B1094,'[3]Hogares total'!$D$5:$L$1126,7)</f>
        <v>363</v>
      </c>
      <c r="T1094" s="39">
        <f>VLOOKUP($B1094,'[3]Hogares total'!$D$5:$L$1126,8)</f>
        <v>370</v>
      </c>
      <c r="U1094" s="40">
        <f>VLOOKUP($B1094,'[3]Hogares total'!$D$5:$L$1126,9)</f>
        <v>379</v>
      </c>
      <c r="V1094" s="38"/>
      <c r="W1094" s="51">
        <f>+$E1094/O1094</f>
        <v>0</v>
      </c>
      <c r="X1094" s="51">
        <f>+$I1094/P1094</f>
        <v>0</v>
      </c>
      <c r="Y1094" s="52">
        <f>+$M1094/Q1094</f>
        <v>0</v>
      </c>
      <c r="Z1094" s="38"/>
      <c r="AA1094" s="51">
        <f>+$E1094/S1094</f>
        <v>0</v>
      </c>
      <c r="AB1094" s="51">
        <f>+$I1094/T1094</f>
        <v>0</v>
      </c>
      <c r="AC1094" s="52">
        <f>+$M1094/U1094</f>
        <v>0</v>
      </c>
    </row>
    <row r="1095" spans="2:30" x14ac:dyDescent="0.25">
      <c r="B1095" s="9" t="s">
        <v>1092</v>
      </c>
      <c r="C1095" s="23" t="str">
        <f>VLOOKUP(B1095,[2]Municipal!$C$15:$D$60549,2)</f>
        <v>Leticia</v>
      </c>
      <c r="D1095" s="11">
        <f>VLOOKUP($B1095,'[1]Sin Corporativo'!$Q$6:$AA$1115,2)</f>
        <v>780</v>
      </c>
      <c r="E1095" s="10">
        <f>VLOOKUP($B1095,'[1]Sin Corporativo'!$Q$6:$AA$1115,3)</f>
        <v>736</v>
      </c>
      <c r="F1095" s="10">
        <f>VLOOKUP($B1095,'[1]Sin Corporativo'!$Q$6:$AA$1115,4)</f>
        <v>576</v>
      </c>
      <c r="G1095" s="12">
        <f>VLOOKUP($B1095,'[1]Sin Corporativo'!$Q$6:$AA$1115,5)</f>
        <v>500</v>
      </c>
      <c r="H1095" s="11">
        <f>VLOOKUP($B1095,'[1]Sin Corporativo'!$Q$6:$AA$1115,6)</f>
        <v>386</v>
      </c>
      <c r="I1095" s="10">
        <f>VLOOKUP($B1095,'[1]Sin Corporativo'!$Q$6:$AA$1115,7)</f>
        <v>425</v>
      </c>
      <c r="J1095" s="10">
        <f>VLOOKUP($B1095,'[1]Sin Corporativo'!$Q$6:$AA$1115,8)</f>
        <v>528</v>
      </c>
      <c r="K1095" s="7">
        <f>VLOOKUP($B1095,'[1]Sin Corporativo'!$Q$6:$AA$1115,9)</f>
        <v>443</v>
      </c>
      <c r="L1095" s="11">
        <f>VLOOKUP($B1095,'[1]Sin Corporativo'!$Q$6:$AA$1115,10)</f>
        <v>990</v>
      </c>
      <c r="M1095" s="10">
        <f>VLOOKUP($B1095,'[1]Sin Corporativo'!$Q$6:$AA$1115,11)</f>
        <v>955</v>
      </c>
      <c r="N1095" s="29">
        <f>VLOOKUP($B1095,'[2]pop-2020-2023'!$I$5:$M$1126,2)</f>
        <v>50950</v>
      </c>
      <c r="O1095" s="28">
        <f>VLOOKUP($B1095,'[2]pop-2020-2023'!$I$5:$M$1126,3)</f>
        <v>52226</v>
      </c>
      <c r="P1095" s="28">
        <f>VLOOKUP($B1095,'[2]pop-2020-2023'!$I$5:$M$1126,4)</f>
        <v>53201</v>
      </c>
      <c r="Q1095" s="30">
        <f>VLOOKUP($B1095,'[2]pop-2020-2023'!$I$5:$M$1126,5)</f>
        <v>54110</v>
      </c>
      <c r="R1095" s="29">
        <f>VLOOKUP($B1095,'[3]Hogares total'!$D$5:$L$1126,6)</f>
        <v>13267</v>
      </c>
      <c r="S1095" s="28">
        <f>VLOOKUP($B1095,'[3]Hogares total'!$D$5:$L$1126,7)</f>
        <v>13767</v>
      </c>
      <c r="T1095" s="28">
        <f>VLOOKUP($B1095,'[3]Hogares total'!$D$5:$L$1126,8)</f>
        <v>14308</v>
      </c>
      <c r="U1095" s="30">
        <f>VLOOKUP($B1095,'[3]Hogares total'!$D$5:$L$1126,9)</f>
        <v>14891</v>
      </c>
      <c r="V1095" s="29"/>
      <c r="W1095" s="43">
        <f t="shared" si="118"/>
        <v>1.4092597556772489E-2</v>
      </c>
      <c r="X1095" s="43">
        <f t="shared" si="119"/>
        <v>7.9885716433901622E-3</v>
      </c>
      <c r="Y1095" s="47">
        <f t="shared" si="120"/>
        <v>1.7649233043799669E-2</v>
      </c>
      <c r="Z1095" s="29"/>
      <c r="AA1095" s="43">
        <f t="shared" si="121"/>
        <v>5.3461175274206435E-2</v>
      </c>
      <c r="AB1095" s="43">
        <f t="shared" si="122"/>
        <v>2.9703662286832543E-2</v>
      </c>
      <c r="AC1095" s="47">
        <f t="shared" si="123"/>
        <v>6.4132697602578739E-2</v>
      </c>
      <c r="AD1095" t="str">
        <f t="shared" ref="AD1095:AD1128" si="124">IF(AC1095&gt;100%,"&gt;100%","")</f>
        <v/>
      </c>
    </row>
    <row r="1096" spans="2:30" x14ac:dyDescent="0.25">
      <c r="B1096" s="9" t="s">
        <v>1093</v>
      </c>
      <c r="C1096" s="23" t="str">
        <f>VLOOKUP(B1096,[2]Municipal!$C$15:$D$60549,2)</f>
        <v>El Encanto (CD)</v>
      </c>
      <c r="D1096" s="11">
        <f>VLOOKUP($B1096,'[1]Sin Corporativo'!$Q$6:$AA$1115,2)</f>
        <v>4</v>
      </c>
      <c r="E1096" s="10">
        <f>VLOOKUP($B1096,'[1]Sin Corporativo'!$Q$6:$AA$1115,3)</f>
        <v>0</v>
      </c>
      <c r="F1096" s="10">
        <f>VLOOKUP($B1096,'[1]Sin Corporativo'!$Q$6:$AA$1115,4)</f>
        <v>2</v>
      </c>
      <c r="G1096" s="12">
        <f>VLOOKUP($B1096,'[1]Sin Corporativo'!$Q$6:$AA$1115,5)</f>
        <v>5</v>
      </c>
      <c r="H1096" s="11">
        <f>VLOOKUP($B1096,'[1]Sin Corporativo'!$Q$6:$AA$1115,6)</f>
        <v>1</v>
      </c>
      <c r="I1096" s="10">
        <f>VLOOKUP($B1096,'[1]Sin Corporativo'!$Q$6:$AA$1115,7)</f>
        <v>4</v>
      </c>
      <c r="J1096" s="10">
        <f>VLOOKUP($B1096,'[1]Sin Corporativo'!$Q$6:$AA$1115,8)</f>
        <v>3</v>
      </c>
      <c r="K1096" s="7">
        <f>VLOOKUP($B1096,'[1]Sin Corporativo'!$Q$6:$AA$1115,9)</f>
        <v>0</v>
      </c>
      <c r="L1096" s="11">
        <f>VLOOKUP($B1096,'[1]Sin Corporativo'!$Q$6:$AA$1115,10)</f>
        <v>2</v>
      </c>
      <c r="M1096" s="10">
        <f>VLOOKUP($B1096,'[1]Sin Corporativo'!$Q$6:$AA$1115,11)</f>
        <v>7</v>
      </c>
      <c r="N1096" s="29">
        <f>VLOOKUP($B1096,'[2]pop-2020-2023'!$I$5:$M$1126,2)</f>
        <v>2078</v>
      </c>
      <c r="O1096" s="28">
        <f>VLOOKUP($B1096,'[2]pop-2020-2023'!$I$5:$M$1126,3)</f>
        <v>2074</v>
      </c>
      <c r="P1096" s="28">
        <f>VLOOKUP($B1096,'[2]pop-2020-2023'!$I$5:$M$1126,4)</f>
        <v>2109</v>
      </c>
      <c r="Q1096" s="30">
        <f>VLOOKUP($B1096,'[2]pop-2020-2023'!$I$5:$M$1126,5)</f>
        <v>2119</v>
      </c>
      <c r="R1096" s="29">
        <f>VLOOKUP($B1096,'[3]Hogares total'!$D$5:$L$1126,6)</f>
        <v>491</v>
      </c>
      <c r="S1096" s="28">
        <f>VLOOKUP($B1096,'[3]Hogares total'!$D$5:$L$1126,7)</f>
        <v>502</v>
      </c>
      <c r="T1096" s="28">
        <f>VLOOKUP($B1096,'[3]Hogares total'!$D$5:$L$1126,8)</f>
        <v>513</v>
      </c>
      <c r="U1096" s="30">
        <f>VLOOKUP($B1096,'[3]Hogares total'!$D$5:$L$1126,9)</f>
        <v>525</v>
      </c>
      <c r="V1096" s="29"/>
      <c r="W1096" s="43">
        <f t="shared" ref="W1096:W1128" si="125">+$E1096/O1096</f>
        <v>0</v>
      </c>
      <c r="X1096" s="43">
        <f t="shared" ref="X1096:X1128" si="126">+$I1096/P1096</f>
        <v>1.896633475580844E-3</v>
      </c>
      <c r="Y1096" s="47">
        <f t="shared" ref="Y1096:Y1128" si="127">+$M1096/Q1096</f>
        <v>3.3034450212364322E-3</v>
      </c>
      <c r="Z1096" s="29"/>
      <c r="AA1096" s="43">
        <f t="shared" ref="AA1096:AA1128" si="128">+$E1096/S1096</f>
        <v>0</v>
      </c>
      <c r="AB1096" s="43">
        <f t="shared" ref="AB1096:AB1128" si="129">+$I1096/T1096</f>
        <v>7.7972709551656916E-3</v>
      </c>
      <c r="AC1096" s="47">
        <f t="shared" ref="AC1096:AC1128" si="130">+$M1096/U1096</f>
        <v>1.3333333333333334E-2</v>
      </c>
      <c r="AD1096" t="str">
        <f t="shared" si="124"/>
        <v/>
      </c>
    </row>
    <row r="1097" spans="2:30" x14ac:dyDescent="0.25">
      <c r="B1097" s="9" t="s">
        <v>1094</v>
      </c>
      <c r="C1097" s="23" t="str">
        <f>VLOOKUP(B1097,[2]Municipal!$C$15:$D$60549,2)</f>
        <v>La Chorrera (CD)</v>
      </c>
      <c r="D1097" s="11">
        <f>VLOOKUP($B1097,'[1]Sin Corporativo'!$Q$6:$AA$1115,2)</f>
        <v>67</v>
      </c>
      <c r="E1097" s="10">
        <f>VLOOKUP($B1097,'[1]Sin Corporativo'!$Q$6:$AA$1115,3)</f>
        <v>62</v>
      </c>
      <c r="F1097" s="10">
        <f>VLOOKUP($B1097,'[1]Sin Corporativo'!$Q$6:$AA$1115,4)</f>
        <v>61</v>
      </c>
      <c r="G1097" s="12">
        <f>VLOOKUP($B1097,'[1]Sin Corporativo'!$Q$6:$AA$1115,5)</f>
        <v>26</v>
      </c>
      <c r="H1097" s="11">
        <f>VLOOKUP($B1097,'[1]Sin Corporativo'!$Q$6:$AA$1115,6)</f>
        <v>0</v>
      </c>
      <c r="I1097" s="10">
        <f>VLOOKUP($B1097,'[1]Sin Corporativo'!$Q$6:$AA$1115,7)</f>
        <v>65</v>
      </c>
      <c r="J1097" s="10">
        <f>VLOOKUP($B1097,'[1]Sin Corporativo'!$Q$6:$AA$1115,8)</f>
        <v>69</v>
      </c>
      <c r="K1097" s="7">
        <f>VLOOKUP($B1097,'[1]Sin Corporativo'!$Q$6:$AA$1115,9)</f>
        <v>68</v>
      </c>
      <c r="L1097" s="11">
        <f>VLOOKUP($B1097,'[1]Sin Corporativo'!$Q$6:$AA$1115,10)</f>
        <v>15</v>
      </c>
      <c r="M1097" s="10">
        <f>VLOOKUP($B1097,'[1]Sin Corporativo'!$Q$6:$AA$1115,11)</f>
        <v>57</v>
      </c>
      <c r="N1097" s="29">
        <f>VLOOKUP($B1097,'[2]pop-2020-2023'!$I$5:$M$1126,2)</f>
        <v>3040</v>
      </c>
      <c r="O1097" s="28">
        <f>VLOOKUP($B1097,'[2]pop-2020-2023'!$I$5:$M$1126,3)</f>
        <v>3055</v>
      </c>
      <c r="P1097" s="28">
        <f>VLOOKUP($B1097,'[2]pop-2020-2023'!$I$5:$M$1126,4)</f>
        <v>3114</v>
      </c>
      <c r="Q1097" s="30">
        <f>VLOOKUP($B1097,'[2]pop-2020-2023'!$I$5:$M$1126,5)</f>
        <v>3162</v>
      </c>
      <c r="R1097" s="29">
        <f>VLOOKUP($B1097,'[3]Hogares total'!$D$5:$L$1126,6)</f>
        <v>604</v>
      </c>
      <c r="S1097" s="28">
        <f>VLOOKUP($B1097,'[3]Hogares total'!$D$5:$L$1126,7)</f>
        <v>615</v>
      </c>
      <c r="T1097" s="28">
        <f>VLOOKUP($B1097,'[3]Hogares total'!$D$5:$L$1126,8)</f>
        <v>628</v>
      </c>
      <c r="U1097" s="30">
        <f>VLOOKUP($B1097,'[3]Hogares total'!$D$5:$L$1126,9)</f>
        <v>643</v>
      </c>
      <c r="V1097" s="29"/>
      <c r="W1097" s="43">
        <f t="shared" si="125"/>
        <v>2.0294599018003272E-2</v>
      </c>
      <c r="X1097" s="43">
        <f t="shared" si="126"/>
        <v>2.0873474630700065E-2</v>
      </c>
      <c r="Y1097" s="47">
        <f t="shared" si="127"/>
        <v>1.8026565464895637E-2</v>
      </c>
      <c r="Z1097" s="29"/>
      <c r="AA1097" s="43">
        <f t="shared" si="128"/>
        <v>0.1008130081300813</v>
      </c>
      <c r="AB1097" s="43">
        <f t="shared" si="129"/>
        <v>0.1035031847133758</v>
      </c>
      <c r="AC1097" s="47">
        <f t="shared" si="130"/>
        <v>8.8646967340590979E-2</v>
      </c>
      <c r="AD1097" t="str">
        <f t="shared" si="124"/>
        <v/>
      </c>
    </row>
    <row r="1098" spans="2:30" x14ac:dyDescent="0.25">
      <c r="B1098" s="86" t="s">
        <v>1095</v>
      </c>
      <c r="C1098" s="87" t="str">
        <f>VLOOKUP(B1098,[2]Municipal!$C$15:$D$60549,2)</f>
        <v>La Pedrera (CD)</v>
      </c>
      <c r="D1098" s="82">
        <v>0</v>
      </c>
      <c r="E1098" s="83">
        <v>0</v>
      </c>
      <c r="F1098" s="83">
        <v>0</v>
      </c>
      <c r="G1098" s="84">
        <v>0</v>
      </c>
      <c r="H1098" s="82">
        <v>0</v>
      </c>
      <c r="I1098" s="83">
        <v>0</v>
      </c>
      <c r="J1098" s="83">
        <v>0</v>
      </c>
      <c r="K1098" s="85">
        <v>0</v>
      </c>
      <c r="L1098" s="11">
        <f>'[1]Sin Corporativo'!L1098</f>
        <v>0</v>
      </c>
      <c r="M1098" s="10">
        <f>'[1]Sin Corporativo'!M1098</f>
        <v>0</v>
      </c>
      <c r="N1098" s="29">
        <f>VLOOKUP($B1098,'[2]pop-2020-2023'!$I$5:$M$1126,2)</f>
        <v>3985</v>
      </c>
      <c r="O1098" s="28">
        <f>VLOOKUP($B1098,'[2]pop-2020-2023'!$I$5:$M$1126,3)</f>
        <v>4061</v>
      </c>
      <c r="P1098" s="28">
        <f>VLOOKUP($B1098,'[2]pop-2020-2023'!$I$5:$M$1126,4)</f>
        <v>4138</v>
      </c>
      <c r="Q1098" s="30">
        <f>VLOOKUP($B1098,'[2]pop-2020-2023'!$I$5:$M$1126,5)</f>
        <v>4192</v>
      </c>
      <c r="R1098" s="29">
        <f>VLOOKUP($B1098,'[3]Hogares total'!$D$5:$L$1126,6)</f>
        <v>837</v>
      </c>
      <c r="S1098" s="28">
        <f>VLOOKUP($B1098,'[3]Hogares total'!$D$5:$L$1126,7)</f>
        <v>853</v>
      </c>
      <c r="T1098" s="28">
        <f>VLOOKUP($B1098,'[3]Hogares total'!$D$5:$L$1126,8)</f>
        <v>873</v>
      </c>
      <c r="U1098" s="30">
        <f>VLOOKUP($B1098,'[3]Hogares total'!$D$5:$L$1126,9)</f>
        <v>894</v>
      </c>
      <c r="V1098" s="29"/>
      <c r="W1098" s="43">
        <f>+$E1098/O1098</f>
        <v>0</v>
      </c>
      <c r="X1098" s="43">
        <f>+$I1098/P1098</f>
        <v>0</v>
      </c>
      <c r="Y1098" s="47">
        <f>+$M1098/Q1098</f>
        <v>0</v>
      </c>
      <c r="Z1098" s="29"/>
      <c r="AA1098" s="43">
        <f>+$E1098/S1098</f>
        <v>0</v>
      </c>
      <c r="AB1098" s="43">
        <f>+$I1098/T1098</f>
        <v>0</v>
      </c>
      <c r="AC1098" s="47">
        <f>+$M1098/U1098</f>
        <v>0</v>
      </c>
    </row>
    <row r="1099" spans="2:30" x14ac:dyDescent="0.25">
      <c r="B1099" s="9" t="s">
        <v>1096</v>
      </c>
      <c r="C1099" s="23" t="str">
        <f>VLOOKUP(B1099,[2]Municipal!$C$15:$D$60549,2)</f>
        <v>La Victoria (CD)</v>
      </c>
      <c r="D1099" s="11">
        <f>VLOOKUP($B1099,'[1]Sin Corporativo'!$Q$6:$AA$1115,2)</f>
        <v>227</v>
      </c>
      <c r="E1099" s="10">
        <f>VLOOKUP($B1099,'[1]Sin Corporativo'!$Q$6:$AA$1115,3)</f>
        <v>0</v>
      </c>
      <c r="F1099" s="10">
        <f>VLOOKUP($B1099,'[1]Sin Corporativo'!$Q$6:$AA$1115,4)</f>
        <v>0</v>
      </c>
      <c r="G1099" s="12">
        <f>VLOOKUP($B1099,'[1]Sin Corporativo'!$Q$6:$AA$1115,5)</f>
        <v>0</v>
      </c>
      <c r="H1099" s="11">
        <f>VLOOKUP($B1099,'[1]Sin Corporativo'!$Q$6:$AA$1115,6)</f>
        <v>0</v>
      </c>
      <c r="I1099" s="10">
        <f>VLOOKUP($B1099,'[1]Sin Corporativo'!$Q$6:$AA$1115,7)</f>
        <v>0</v>
      </c>
      <c r="J1099" s="10">
        <f>VLOOKUP($B1099,'[1]Sin Corporativo'!$Q$6:$AA$1115,8)</f>
        <v>0</v>
      </c>
      <c r="K1099" s="7">
        <f>VLOOKUP($B1099,'[1]Sin Corporativo'!$Q$6:$AA$1115,9)</f>
        <v>0</v>
      </c>
      <c r="L1099" s="11">
        <f>VLOOKUP($B1099,'[1]Sin Corporativo'!$Q$6:$AA$1115,10)</f>
        <v>0</v>
      </c>
      <c r="M1099" s="10">
        <f>VLOOKUP($B1099,'[1]Sin Corporativo'!$Q$6:$AA$1115,11)</f>
        <v>0</v>
      </c>
      <c r="N1099" s="29">
        <f>VLOOKUP($B1099,'[2]pop-2020-2023'!$I$5:$M$1126,2)</f>
        <v>658</v>
      </c>
      <c r="O1099" s="28">
        <f>VLOOKUP($B1099,'[2]pop-2020-2023'!$I$5:$M$1126,3)</f>
        <v>654</v>
      </c>
      <c r="P1099" s="28">
        <f>VLOOKUP($B1099,'[2]pop-2020-2023'!$I$5:$M$1126,4)</f>
        <v>668</v>
      </c>
      <c r="Q1099" s="30">
        <f>VLOOKUP($B1099,'[2]pop-2020-2023'!$I$5:$M$1126,5)</f>
        <v>685</v>
      </c>
      <c r="R1099" s="29">
        <f>VLOOKUP($B1099,'[3]Hogares total'!$D$5:$L$1126,6)</f>
        <v>173</v>
      </c>
      <c r="S1099" s="28">
        <f>VLOOKUP($B1099,'[3]Hogares total'!$D$5:$L$1126,7)</f>
        <v>176</v>
      </c>
      <c r="T1099" s="28">
        <f>VLOOKUP($B1099,'[3]Hogares total'!$D$5:$L$1126,8)</f>
        <v>181</v>
      </c>
      <c r="U1099" s="30">
        <f>VLOOKUP($B1099,'[3]Hogares total'!$D$5:$L$1126,9)</f>
        <v>185</v>
      </c>
      <c r="V1099" s="29"/>
      <c r="W1099" s="43">
        <f t="shared" si="125"/>
        <v>0</v>
      </c>
      <c r="X1099" s="43">
        <f t="shared" si="126"/>
        <v>0</v>
      </c>
      <c r="Y1099" s="47">
        <f t="shared" si="127"/>
        <v>0</v>
      </c>
      <c r="Z1099" s="29"/>
      <c r="AA1099" s="43">
        <f t="shared" si="128"/>
        <v>0</v>
      </c>
      <c r="AB1099" s="43">
        <f t="shared" si="129"/>
        <v>0</v>
      </c>
      <c r="AC1099" s="47">
        <f t="shared" si="130"/>
        <v>0</v>
      </c>
      <c r="AD1099" t="str">
        <f t="shared" si="124"/>
        <v/>
      </c>
    </row>
    <row r="1100" spans="2:30" x14ac:dyDescent="0.25">
      <c r="B1100" s="9" t="s">
        <v>1097</v>
      </c>
      <c r="C1100" s="23" t="str">
        <f>VLOOKUP(B1100,[2]Municipal!$C$15:$D$60549,2)</f>
        <v>Puerto Alegría (CD)</v>
      </c>
      <c r="D1100" s="11">
        <f>VLOOKUP($B1100,'[1]Sin Corporativo'!$Q$6:$AA$1115,2)</f>
        <v>0</v>
      </c>
      <c r="E1100" s="10">
        <f>VLOOKUP($B1100,'[1]Sin Corporativo'!$Q$6:$AA$1115,3)</f>
        <v>0</v>
      </c>
      <c r="F1100" s="10">
        <f>VLOOKUP($B1100,'[1]Sin Corporativo'!$Q$6:$AA$1115,4)</f>
        <v>1</v>
      </c>
      <c r="G1100" s="12">
        <f>VLOOKUP($B1100,'[1]Sin Corporativo'!$Q$6:$AA$1115,5)</f>
        <v>1</v>
      </c>
      <c r="H1100" s="11">
        <f>VLOOKUP($B1100,'[1]Sin Corporativo'!$Q$6:$AA$1115,6)</f>
        <v>0</v>
      </c>
      <c r="I1100" s="10">
        <f>VLOOKUP($B1100,'[1]Sin Corporativo'!$Q$6:$AA$1115,7)</f>
        <v>0</v>
      </c>
      <c r="J1100" s="10">
        <f>VLOOKUP($B1100,'[1]Sin Corporativo'!$Q$6:$AA$1115,8)</f>
        <v>0</v>
      </c>
      <c r="K1100" s="7">
        <f>VLOOKUP($B1100,'[1]Sin Corporativo'!$Q$6:$AA$1115,9)</f>
        <v>1</v>
      </c>
      <c r="L1100" s="11">
        <f>VLOOKUP($B1100,'[1]Sin Corporativo'!$Q$6:$AA$1115,10)</f>
        <v>0</v>
      </c>
      <c r="M1100" s="10">
        <f>VLOOKUP($B1100,'[1]Sin Corporativo'!$Q$6:$AA$1115,11)</f>
        <v>2</v>
      </c>
      <c r="N1100" s="29">
        <f>VLOOKUP($B1100,'[2]pop-2020-2023'!$I$5:$M$1126,2)</f>
        <v>754</v>
      </c>
      <c r="O1100" s="28">
        <f>VLOOKUP($B1100,'[2]pop-2020-2023'!$I$5:$M$1126,3)</f>
        <v>758</v>
      </c>
      <c r="P1100" s="28">
        <f>VLOOKUP($B1100,'[2]pop-2020-2023'!$I$5:$M$1126,4)</f>
        <v>774</v>
      </c>
      <c r="Q1100" s="30">
        <f>VLOOKUP($B1100,'[2]pop-2020-2023'!$I$5:$M$1126,5)</f>
        <v>782</v>
      </c>
      <c r="R1100" s="29">
        <f>VLOOKUP($B1100,'[3]Hogares total'!$D$5:$L$1126,6)</f>
        <v>200</v>
      </c>
      <c r="S1100" s="28">
        <f>VLOOKUP($B1100,'[3]Hogares total'!$D$5:$L$1126,7)</f>
        <v>203</v>
      </c>
      <c r="T1100" s="28">
        <f>VLOOKUP($B1100,'[3]Hogares total'!$D$5:$L$1126,8)</f>
        <v>205</v>
      </c>
      <c r="U1100" s="30">
        <f>VLOOKUP($B1100,'[3]Hogares total'!$D$5:$L$1126,9)</f>
        <v>210</v>
      </c>
      <c r="V1100" s="29"/>
      <c r="W1100" s="43">
        <f t="shared" si="125"/>
        <v>0</v>
      </c>
      <c r="X1100" s="43">
        <f t="shared" si="126"/>
        <v>0</v>
      </c>
      <c r="Y1100" s="47">
        <f t="shared" si="127"/>
        <v>2.5575447570332483E-3</v>
      </c>
      <c r="Z1100" s="29"/>
      <c r="AA1100" s="43">
        <f t="shared" si="128"/>
        <v>0</v>
      </c>
      <c r="AB1100" s="43">
        <f t="shared" si="129"/>
        <v>0</v>
      </c>
      <c r="AC1100" s="47">
        <f t="shared" si="130"/>
        <v>9.5238095238095247E-3</v>
      </c>
      <c r="AD1100" t="str">
        <f t="shared" si="124"/>
        <v/>
      </c>
    </row>
    <row r="1101" spans="2:30" x14ac:dyDescent="0.25">
      <c r="B1101" s="9" t="s">
        <v>1098</v>
      </c>
      <c r="C1101" s="23" t="str">
        <f>VLOOKUP(B1101,[2]Municipal!$C$15:$D$60549,2)</f>
        <v>Puerto Arica (CD)</v>
      </c>
      <c r="D1101" s="11">
        <f>VLOOKUP($B1101,'[1]Sin Corporativo'!$Q$6:$AA$1115,2)</f>
        <v>2</v>
      </c>
      <c r="E1101" s="10">
        <f>VLOOKUP($B1101,'[1]Sin Corporativo'!$Q$6:$AA$1115,3)</f>
        <v>1</v>
      </c>
      <c r="F1101" s="10">
        <f>VLOOKUP($B1101,'[1]Sin Corporativo'!$Q$6:$AA$1115,4)</f>
        <v>2</v>
      </c>
      <c r="G1101" s="12">
        <f>VLOOKUP($B1101,'[1]Sin Corporativo'!$Q$6:$AA$1115,5)</f>
        <v>0</v>
      </c>
      <c r="H1101" s="11">
        <f>VLOOKUP($B1101,'[1]Sin Corporativo'!$Q$6:$AA$1115,6)</f>
        <v>2</v>
      </c>
      <c r="I1101" s="10">
        <f>VLOOKUP($B1101,'[1]Sin Corporativo'!$Q$6:$AA$1115,7)</f>
        <v>1</v>
      </c>
      <c r="J1101" s="10">
        <f>VLOOKUP($B1101,'[1]Sin Corporativo'!$Q$6:$AA$1115,8)</f>
        <v>1</v>
      </c>
      <c r="K1101" s="7">
        <f>VLOOKUP($B1101,'[1]Sin Corporativo'!$Q$6:$AA$1115,9)</f>
        <v>3</v>
      </c>
      <c r="L1101" s="11">
        <f>VLOOKUP($B1101,'[1]Sin Corporativo'!$Q$6:$AA$1115,10)</f>
        <v>3</v>
      </c>
      <c r="M1101" s="10">
        <f>VLOOKUP($B1101,'[1]Sin Corporativo'!$Q$6:$AA$1115,11)</f>
        <v>4</v>
      </c>
      <c r="N1101" s="29">
        <f>VLOOKUP($B1101,'[2]pop-2020-2023'!$I$5:$M$1126,2)</f>
        <v>1031</v>
      </c>
      <c r="O1101" s="28">
        <f>VLOOKUP($B1101,'[2]pop-2020-2023'!$I$5:$M$1126,3)</f>
        <v>1045</v>
      </c>
      <c r="P1101" s="28">
        <f>VLOOKUP($B1101,'[2]pop-2020-2023'!$I$5:$M$1126,4)</f>
        <v>1076</v>
      </c>
      <c r="Q1101" s="30">
        <f>VLOOKUP($B1101,'[2]pop-2020-2023'!$I$5:$M$1126,5)</f>
        <v>1089</v>
      </c>
      <c r="R1101" s="29">
        <f>VLOOKUP($B1101,'[3]Hogares total'!$D$5:$L$1126,6)</f>
        <v>305</v>
      </c>
      <c r="S1101" s="28">
        <f>VLOOKUP($B1101,'[3]Hogares total'!$D$5:$L$1126,7)</f>
        <v>312</v>
      </c>
      <c r="T1101" s="28">
        <f>VLOOKUP($B1101,'[3]Hogares total'!$D$5:$L$1126,8)</f>
        <v>319</v>
      </c>
      <c r="U1101" s="30">
        <f>VLOOKUP($B1101,'[3]Hogares total'!$D$5:$L$1126,9)</f>
        <v>327</v>
      </c>
      <c r="V1101" s="29"/>
      <c r="W1101" s="43">
        <f t="shared" si="125"/>
        <v>9.5693779904306223E-4</v>
      </c>
      <c r="X1101" s="43">
        <f t="shared" si="126"/>
        <v>9.2936802973977691E-4</v>
      </c>
      <c r="Y1101" s="47">
        <f t="shared" si="127"/>
        <v>3.6730945821854912E-3</v>
      </c>
      <c r="Z1101" s="29"/>
      <c r="AA1101" s="43">
        <f t="shared" si="128"/>
        <v>3.205128205128205E-3</v>
      </c>
      <c r="AB1101" s="43">
        <f t="shared" si="129"/>
        <v>3.134796238244514E-3</v>
      </c>
      <c r="AC1101" s="47">
        <f t="shared" si="130"/>
        <v>1.2232415902140673E-2</v>
      </c>
      <c r="AD1101" t="str">
        <f t="shared" si="124"/>
        <v/>
      </c>
    </row>
    <row r="1102" spans="2:30" x14ac:dyDescent="0.25">
      <c r="B1102" s="9" t="s">
        <v>1099</v>
      </c>
      <c r="C1102" s="23" t="str">
        <f>VLOOKUP(B1102,[2]Municipal!$C$15:$D$60549,2)</f>
        <v>Puerto Nariño</v>
      </c>
      <c r="D1102" s="11">
        <f>VLOOKUP($B1102,'[1]Sin Corporativo'!$Q$6:$AA$1115,2)</f>
        <v>3</v>
      </c>
      <c r="E1102" s="10">
        <f>VLOOKUP($B1102,'[1]Sin Corporativo'!$Q$6:$AA$1115,3)</f>
        <v>1</v>
      </c>
      <c r="F1102" s="10">
        <f>VLOOKUP($B1102,'[1]Sin Corporativo'!$Q$6:$AA$1115,4)</f>
        <v>0</v>
      </c>
      <c r="G1102" s="12">
        <f>VLOOKUP($B1102,'[1]Sin Corporativo'!$Q$6:$AA$1115,5)</f>
        <v>0</v>
      </c>
      <c r="H1102" s="11">
        <f>VLOOKUP($B1102,'[1]Sin Corporativo'!$Q$6:$AA$1115,6)</f>
        <v>0</v>
      </c>
      <c r="I1102" s="10">
        <f>VLOOKUP($B1102,'[1]Sin Corporativo'!$Q$6:$AA$1115,7)</f>
        <v>0</v>
      </c>
      <c r="J1102" s="10">
        <f>VLOOKUP($B1102,'[1]Sin Corporativo'!$Q$6:$AA$1115,8)</f>
        <v>0</v>
      </c>
      <c r="K1102" s="7">
        <f>VLOOKUP($B1102,'[1]Sin Corporativo'!$Q$6:$AA$1115,9)</f>
        <v>0</v>
      </c>
      <c r="L1102" s="11">
        <f>VLOOKUP($B1102,'[1]Sin Corporativo'!$Q$6:$AA$1115,10)</f>
        <v>1</v>
      </c>
      <c r="M1102" s="10">
        <f>VLOOKUP($B1102,'[1]Sin Corporativo'!$Q$6:$AA$1115,11)</f>
        <v>1</v>
      </c>
      <c r="N1102" s="29">
        <f>VLOOKUP($B1102,'[2]pop-2020-2023'!$I$5:$M$1126,2)</f>
        <v>10234</v>
      </c>
      <c r="O1102" s="28">
        <f>VLOOKUP($B1102,'[2]pop-2020-2023'!$I$5:$M$1126,3)</f>
        <v>10418</v>
      </c>
      <c r="P1102" s="28">
        <f>VLOOKUP($B1102,'[2]pop-2020-2023'!$I$5:$M$1126,4)</f>
        <v>10587</v>
      </c>
      <c r="Q1102" s="30">
        <f>VLOOKUP($B1102,'[2]pop-2020-2023'!$I$5:$M$1126,5)</f>
        <v>10772</v>
      </c>
      <c r="R1102" s="29">
        <f>VLOOKUP($B1102,'[3]Hogares total'!$D$5:$L$1126,6)</f>
        <v>2497</v>
      </c>
      <c r="S1102" s="28">
        <f>VLOOKUP($B1102,'[3]Hogares total'!$D$5:$L$1126,7)</f>
        <v>2596</v>
      </c>
      <c r="T1102" s="28">
        <f>VLOOKUP($B1102,'[3]Hogares total'!$D$5:$L$1126,8)</f>
        <v>2701</v>
      </c>
      <c r="U1102" s="30">
        <f>VLOOKUP($B1102,'[3]Hogares total'!$D$5:$L$1126,9)</f>
        <v>2816</v>
      </c>
      <c r="V1102" s="29"/>
      <c r="W1102" s="43">
        <f t="shared" si="125"/>
        <v>9.5987713572662697E-5</v>
      </c>
      <c r="X1102" s="43">
        <f t="shared" si="126"/>
        <v>0</v>
      </c>
      <c r="Y1102" s="47">
        <f t="shared" si="127"/>
        <v>9.2833271444485701E-5</v>
      </c>
      <c r="Z1102" s="29"/>
      <c r="AA1102" s="43">
        <f t="shared" si="128"/>
        <v>3.8520801232665641E-4</v>
      </c>
      <c r="AB1102" s="43">
        <f t="shared" si="129"/>
        <v>0</v>
      </c>
      <c r="AC1102" s="47">
        <f t="shared" si="130"/>
        <v>3.5511363636363637E-4</v>
      </c>
      <c r="AD1102" t="str">
        <f t="shared" si="124"/>
        <v/>
      </c>
    </row>
    <row r="1103" spans="2:30" x14ac:dyDescent="0.25">
      <c r="B1103" s="27" t="s">
        <v>1129</v>
      </c>
      <c r="C1103" s="34"/>
      <c r="D1103" s="35"/>
      <c r="E1103" s="36"/>
      <c r="F1103" s="36"/>
      <c r="G1103" s="36"/>
      <c r="H1103" s="35"/>
      <c r="I1103" s="36"/>
      <c r="J1103" s="36"/>
      <c r="K1103" s="37"/>
      <c r="L1103" s="35"/>
      <c r="M1103" s="37"/>
      <c r="N1103" s="38">
        <f>+'[2]pop-2020-2023'!J1102</f>
        <v>1828</v>
      </c>
      <c r="O1103" s="39">
        <f>+'[2]pop-2020-2023'!K1102</f>
        <v>1864</v>
      </c>
      <c r="P1103" s="39">
        <f>+'[2]pop-2020-2023'!L1102</f>
        <v>1891</v>
      </c>
      <c r="Q1103" s="40">
        <f>+'[2]pop-2020-2023'!M1102</f>
        <v>1921</v>
      </c>
      <c r="R1103" s="38">
        <f>VLOOKUP($B1103,'[3]Hogares total'!$D$5:$L$1126,6)</f>
        <v>395</v>
      </c>
      <c r="S1103" s="39">
        <f>VLOOKUP($B1103,'[3]Hogares total'!$D$5:$L$1126,7)</f>
        <v>403</v>
      </c>
      <c r="T1103" s="39">
        <f>VLOOKUP($B1103,'[3]Hogares total'!$D$5:$L$1126,8)</f>
        <v>412</v>
      </c>
      <c r="U1103" s="40">
        <f>VLOOKUP($B1103,'[3]Hogares total'!$D$5:$L$1126,9)</f>
        <v>421</v>
      </c>
      <c r="V1103" s="38"/>
      <c r="W1103" s="51">
        <f>+$E1103/O1103</f>
        <v>0</v>
      </c>
      <c r="X1103" s="51">
        <f>+$I1103/P1103</f>
        <v>0</v>
      </c>
      <c r="Y1103" s="52">
        <f>+$M1103/Q1103</f>
        <v>0</v>
      </c>
      <c r="Z1103" s="38"/>
      <c r="AA1103" s="51">
        <f>+$E1103/S1103</f>
        <v>0</v>
      </c>
      <c r="AB1103" s="51">
        <f>+$I1103/T1103</f>
        <v>0</v>
      </c>
      <c r="AC1103" s="52">
        <f>+$M1103/U1103</f>
        <v>0</v>
      </c>
    </row>
    <row r="1104" spans="2:30" x14ac:dyDescent="0.25">
      <c r="B1104" s="9" t="s">
        <v>1100</v>
      </c>
      <c r="C1104" s="23" t="str">
        <f>VLOOKUP(B1104,[2]Municipal!$C$15:$D$60549,2)</f>
        <v>Tarapacá (CD)</v>
      </c>
      <c r="D1104" s="11">
        <f>VLOOKUP($B1104,'[1]Sin Corporativo'!$Q$6:$AA$1115,2)</f>
        <v>18</v>
      </c>
      <c r="E1104" s="10">
        <f>VLOOKUP($B1104,'[1]Sin Corporativo'!$Q$6:$AA$1115,3)</f>
        <v>16</v>
      </c>
      <c r="F1104" s="10">
        <f>VLOOKUP($B1104,'[1]Sin Corporativo'!$Q$6:$AA$1115,4)</f>
        <v>17</v>
      </c>
      <c r="G1104" s="12">
        <f>VLOOKUP($B1104,'[1]Sin Corporativo'!$Q$6:$AA$1115,5)</f>
        <v>7</v>
      </c>
      <c r="H1104" s="11">
        <f>VLOOKUP($B1104,'[1]Sin Corporativo'!$Q$6:$AA$1115,6)</f>
        <v>16</v>
      </c>
      <c r="I1104" s="10">
        <f>VLOOKUP($B1104,'[1]Sin Corporativo'!$Q$6:$AA$1115,7)</f>
        <v>21</v>
      </c>
      <c r="J1104" s="10">
        <f>VLOOKUP($B1104,'[1]Sin Corporativo'!$Q$6:$AA$1115,8)</f>
        <v>16</v>
      </c>
      <c r="K1104" s="7">
        <f>VLOOKUP($B1104,'[1]Sin Corporativo'!$Q$6:$AA$1115,9)</f>
        <v>20</v>
      </c>
      <c r="L1104" s="11">
        <f>VLOOKUP($B1104,'[1]Sin Corporativo'!$Q$6:$AA$1115,10)</f>
        <v>14</v>
      </c>
      <c r="M1104" s="10">
        <f>VLOOKUP($B1104,'[1]Sin Corporativo'!$Q$6:$AA$1115,11)</f>
        <v>19</v>
      </c>
      <c r="N1104" s="29">
        <f>VLOOKUP($B1104,'[2]pop-2020-2023'!$I$5:$M$1126,2)</f>
        <v>4047</v>
      </c>
      <c r="O1104" s="28">
        <f>VLOOKUP($B1104,'[2]pop-2020-2023'!$I$5:$M$1126,3)</f>
        <v>4159</v>
      </c>
      <c r="P1104" s="28">
        <f>VLOOKUP($B1104,'[2]pop-2020-2023'!$I$5:$M$1126,4)</f>
        <v>4245</v>
      </c>
      <c r="Q1104" s="30">
        <f>VLOOKUP($B1104,'[2]pop-2020-2023'!$I$5:$M$1126,5)</f>
        <v>4314</v>
      </c>
      <c r="R1104" s="29">
        <f>VLOOKUP($B1104,'[3]Hogares total'!$D$5:$L$1126,6)</f>
        <v>929</v>
      </c>
      <c r="S1104" s="28">
        <f>VLOOKUP($B1104,'[3]Hogares total'!$D$5:$L$1126,7)</f>
        <v>949</v>
      </c>
      <c r="T1104" s="28">
        <f>VLOOKUP($B1104,'[3]Hogares total'!$D$5:$L$1126,8)</f>
        <v>970</v>
      </c>
      <c r="U1104" s="30">
        <f>VLOOKUP($B1104,'[3]Hogares total'!$D$5:$L$1126,9)</f>
        <v>993</v>
      </c>
      <c r="V1104" s="29"/>
      <c r="W1104" s="43">
        <f t="shared" si="125"/>
        <v>3.8470786246693916E-3</v>
      </c>
      <c r="X1104" s="43">
        <f t="shared" si="126"/>
        <v>4.9469964664310955E-3</v>
      </c>
      <c r="Y1104" s="47">
        <f t="shared" si="127"/>
        <v>4.4042651831247099E-3</v>
      </c>
      <c r="Z1104" s="29"/>
      <c r="AA1104" s="43">
        <f t="shared" si="128"/>
        <v>1.6859852476290831E-2</v>
      </c>
      <c r="AB1104" s="43">
        <f t="shared" si="129"/>
        <v>2.1649484536082474E-2</v>
      </c>
      <c r="AC1104" s="47">
        <f t="shared" si="130"/>
        <v>1.9133937562940583E-2</v>
      </c>
      <c r="AD1104" t="str">
        <f t="shared" si="124"/>
        <v/>
      </c>
    </row>
    <row r="1105" spans="2:30" x14ac:dyDescent="0.25">
      <c r="B1105" s="9" t="s">
        <v>1101</v>
      </c>
      <c r="C1105" s="23" t="str">
        <f>VLOOKUP(B1105,[2]Municipal!$C$15:$D$60549,2)</f>
        <v>Inírida</v>
      </c>
      <c r="D1105" s="11">
        <f>VLOOKUP($B1105,'[1]Sin Corporativo'!$Q$6:$AA$1115,2)</f>
        <v>1403</v>
      </c>
      <c r="E1105" s="10">
        <f>VLOOKUP($B1105,'[1]Sin Corporativo'!$Q$6:$AA$1115,3)</f>
        <v>1205</v>
      </c>
      <c r="F1105" s="10">
        <f>VLOOKUP($B1105,'[1]Sin Corporativo'!$Q$6:$AA$1115,4)</f>
        <v>1043</v>
      </c>
      <c r="G1105" s="12">
        <f>VLOOKUP($B1105,'[1]Sin Corporativo'!$Q$6:$AA$1115,5)</f>
        <v>848</v>
      </c>
      <c r="H1105" s="11">
        <f>VLOOKUP($B1105,'[1]Sin Corporativo'!$Q$6:$AA$1115,6)</f>
        <v>642</v>
      </c>
      <c r="I1105" s="10">
        <f>VLOOKUP($B1105,'[1]Sin Corporativo'!$Q$6:$AA$1115,7)</f>
        <v>709</v>
      </c>
      <c r="J1105" s="10">
        <f>VLOOKUP($B1105,'[1]Sin Corporativo'!$Q$6:$AA$1115,8)</f>
        <v>787</v>
      </c>
      <c r="K1105" s="7">
        <f>VLOOKUP($B1105,'[1]Sin Corporativo'!$Q$6:$AA$1115,9)</f>
        <v>685</v>
      </c>
      <c r="L1105" s="11">
        <f>VLOOKUP($B1105,'[1]Sin Corporativo'!$Q$6:$AA$1115,10)</f>
        <v>696</v>
      </c>
      <c r="M1105" s="10">
        <f>VLOOKUP($B1105,'[1]Sin Corporativo'!$Q$6:$AA$1115,11)</f>
        <v>606</v>
      </c>
      <c r="N1105" s="29">
        <f>VLOOKUP($B1105,'[2]pop-2020-2023'!$I$5:$M$1126,2)</f>
        <v>34026</v>
      </c>
      <c r="O1105" s="28">
        <f>VLOOKUP($B1105,'[2]pop-2020-2023'!$I$5:$M$1126,3)</f>
        <v>35041</v>
      </c>
      <c r="P1105" s="28">
        <f>VLOOKUP($B1105,'[2]pop-2020-2023'!$I$5:$M$1126,4)</f>
        <v>36024</v>
      </c>
      <c r="Q1105" s="30">
        <f>VLOOKUP($B1105,'[2]pop-2020-2023'!$I$5:$M$1126,5)</f>
        <v>37015</v>
      </c>
      <c r="R1105" s="29">
        <f>VLOOKUP($B1105,'[3]Hogares total'!$D$5:$L$1126,6)</f>
        <v>8665</v>
      </c>
      <c r="S1105" s="28">
        <f>VLOOKUP($B1105,'[3]Hogares total'!$D$5:$L$1126,7)</f>
        <v>8973</v>
      </c>
      <c r="T1105" s="28">
        <f>VLOOKUP($B1105,'[3]Hogares total'!$D$5:$L$1126,8)</f>
        <v>9263</v>
      </c>
      <c r="U1105" s="30">
        <f>VLOOKUP($B1105,'[3]Hogares total'!$D$5:$L$1126,9)</f>
        <v>9560</v>
      </c>
      <c r="V1105" s="29"/>
      <c r="W1105" s="43">
        <f t="shared" si="125"/>
        <v>3.4388288005479294E-2</v>
      </c>
      <c r="X1105" s="43">
        <f t="shared" si="126"/>
        <v>1.9681323562069732E-2</v>
      </c>
      <c r="Y1105" s="47">
        <f t="shared" si="127"/>
        <v>1.6371741186005675E-2</v>
      </c>
      <c r="Z1105" s="29"/>
      <c r="AA1105" s="43">
        <f t="shared" si="128"/>
        <v>0.13429176418143318</v>
      </c>
      <c r="AB1105" s="43">
        <f t="shared" si="129"/>
        <v>7.6541077404728486E-2</v>
      </c>
      <c r="AC1105" s="47">
        <f t="shared" si="130"/>
        <v>6.3389121338912127E-2</v>
      </c>
      <c r="AD1105" t="str">
        <f t="shared" si="124"/>
        <v/>
      </c>
    </row>
    <row r="1106" spans="2:30" x14ac:dyDescent="0.25">
      <c r="B1106" s="9" t="s">
        <v>1102</v>
      </c>
      <c r="C1106" s="23" t="str">
        <f>VLOOKUP(B1106,[2]Municipal!$C$15:$D$60549,2)</f>
        <v>Barrancominas (CD)</v>
      </c>
      <c r="D1106" s="11">
        <f>VLOOKUP($B1106,'[1]Sin Corporativo'!$Q$6:$AA$1115,2)</f>
        <v>0</v>
      </c>
      <c r="E1106" s="10">
        <f>VLOOKUP($B1106,'[1]Sin Corporativo'!$Q$6:$AA$1115,3)</f>
        <v>0</v>
      </c>
      <c r="F1106" s="10">
        <f>VLOOKUP($B1106,'[1]Sin Corporativo'!$Q$6:$AA$1115,4)</f>
        <v>0</v>
      </c>
      <c r="G1106" s="12">
        <f>VLOOKUP($B1106,'[1]Sin Corporativo'!$Q$6:$AA$1115,5)</f>
        <v>0</v>
      </c>
      <c r="H1106" s="11">
        <f>VLOOKUP($B1106,'[1]Sin Corporativo'!$Q$6:$AA$1115,6)</f>
        <v>0</v>
      </c>
      <c r="I1106" s="10">
        <f>VLOOKUP($B1106,'[1]Sin Corporativo'!$Q$6:$AA$1115,7)</f>
        <v>0</v>
      </c>
      <c r="J1106" s="10">
        <f>VLOOKUP($B1106,'[1]Sin Corporativo'!$Q$6:$AA$1115,8)</f>
        <v>0</v>
      </c>
      <c r="K1106" s="7">
        <f>VLOOKUP($B1106,'[1]Sin Corporativo'!$Q$6:$AA$1115,9)</f>
        <v>10</v>
      </c>
      <c r="L1106" s="11">
        <f>VLOOKUP($B1106,'[1]Sin Corporativo'!$Q$6:$AA$1115,10)</f>
        <v>15</v>
      </c>
      <c r="M1106" s="10">
        <f>VLOOKUP($B1106,'[1]Sin Corporativo'!$Q$6:$AA$1115,11)</f>
        <v>0</v>
      </c>
      <c r="N1106" s="29">
        <f>VLOOKUP($B1106,'[2]pop-2020-2023'!$I$5:$M$1126,2)</f>
        <v>9947</v>
      </c>
      <c r="O1106" s="28">
        <f>VLOOKUP($B1106,'[2]pop-2020-2023'!$I$5:$M$1126,3)</f>
        <v>10289</v>
      </c>
      <c r="P1106" s="28">
        <f>VLOOKUP($B1106,'[2]pop-2020-2023'!$I$5:$M$1126,4)</f>
        <v>10569</v>
      </c>
      <c r="Q1106" s="30">
        <f>VLOOKUP($B1106,'[2]pop-2020-2023'!$I$5:$M$1126,5)</f>
        <v>10815</v>
      </c>
      <c r="R1106" s="29">
        <f>VLOOKUP($B1106,'[3]Hogares total'!$D$5:$L$1126,6)</f>
        <v>1354</v>
      </c>
      <c r="S1106" s="28">
        <f>VLOOKUP($B1106,'[3]Hogares total'!$D$5:$L$1126,7)</f>
        <v>1372</v>
      </c>
      <c r="T1106" s="28">
        <f>VLOOKUP($B1106,'[3]Hogares total'!$D$5:$L$1126,8)</f>
        <v>1390</v>
      </c>
      <c r="U1106" s="30">
        <f>VLOOKUP($B1106,'[3]Hogares total'!$D$5:$L$1126,9)</f>
        <v>1408</v>
      </c>
      <c r="V1106" s="29"/>
      <c r="W1106" s="43">
        <f t="shared" si="125"/>
        <v>0</v>
      </c>
      <c r="X1106" s="43">
        <f t="shared" si="126"/>
        <v>0</v>
      </c>
      <c r="Y1106" s="47">
        <f t="shared" si="127"/>
        <v>0</v>
      </c>
      <c r="Z1106" s="29"/>
      <c r="AA1106" s="43">
        <f t="shared" si="128"/>
        <v>0</v>
      </c>
      <c r="AB1106" s="43">
        <f t="shared" si="129"/>
        <v>0</v>
      </c>
      <c r="AC1106" s="47">
        <f t="shared" si="130"/>
        <v>0</v>
      </c>
      <c r="AD1106" t="str">
        <f t="shared" si="124"/>
        <v/>
      </c>
    </row>
    <row r="1107" spans="2:30" x14ac:dyDescent="0.25">
      <c r="B1107" s="9">
        <v>94663</v>
      </c>
      <c r="C1107" s="23" t="s">
        <v>1164</v>
      </c>
      <c r="D1107" s="11"/>
      <c r="E1107" s="10"/>
      <c r="F1107" s="10"/>
      <c r="G1107" s="12"/>
      <c r="H1107" s="11"/>
      <c r="I1107" s="10"/>
      <c r="J1107" s="10"/>
      <c r="K1107" s="7"/>
      <c r="L1107" s="11"/>
      <c r="M1107" s="10"/>
      <c r="N1107" s="29">
        <v>0</v>
      </c>
      <c r="O1107" s="28">
        <v>0</v>
      </c>
      <c r="P1107" s="28">
        <v>0</v>
      </c>
      <c r="Q1107" s="30">
        <v>0</v>
      </c>
      <c r="R1107" s="29">
        <v>0</v>
      </c>
      <c r="S1107" s="28">
        <v>0</v>
      </c>
      <c r="T1107" s="28">
        <v>0</v>
      </c>
      <c r="U1107" s="30">
        <v>0</v>
      </c>
      <c r="V1107" s="29"/>
      <c r="W1107" s="43">
        <f>IF(O1107=0,0,$E1107/O1107)</f>
        <v>0</v>
      </c>
      <c r="X1107" s="43">
        <f>IF(P1107=0,0,+$I1107/P1107)</f>
        <v>0</v>
      </c>
      <c r="Y1107" s="47">
        <f>IF(Q1107=0,0,$M1107/Q1107)</f>
        <v>0</v>
      </c>
      <c r="Z1107" s="29"/>
      <c r="AA1107" s="43">
        <f>IF(S1107=0,0,$E1107/S1107)</f>
        <v>0</v>
      </c>
      <c r="AB1107" s="43">
        <f>IF(T1107=0,0,$I1107/T1107)</f>
        <v>0</v>
      </c>
      <c r="AC1107" s="47">
        <f>IF(U1107=0,0,$M1107/U1107)</f>
        <v>0</v>
      </c>
    </row>
    <row r="1108" spans="2:30" x14ac:dyDescent="0.25">
      <c r="B1108" s="9" t="s">
        <v>1103</v>
      </c>
      <c r="C1108" s="23" t="str">
        <f>VLOOKUP(B1108,[2]Municipal!$C$15:$D$60549,2)</f>
        <v>San Felipe (CD)</v>
      </c>
      <c r="D1108" s="11">
        <f>VLOOKUP($B1108,'[1]Sin Corporativo'!$Q$6:$AA$1115,2)</f>
        <v>13</v>
      </c>
      <c r="E1108" s="10">
        <f>VLOOKUP($B1108,'[1]Sin Corporativo'!$Q$6:$AA$1115,3)</f>
        <v>14</v>
      </c>
      <c r="F1108" s="10">
        <f>VLOOKUP($B1108,'[1]Sin Corporativo'!$Q$6:$AA$1115,4)</f>
        <v>12</v>
      </c>
      <c r="G1108" s="12">
        <f>VLOOKUP($B1108,'[1]Sin Corporativo'!$Q$6:$AA$1115,5)</f>
        <v>9</v>
      </c>
      <c r="H1108" s="11">
        <f>VLOOKUP($B1108,'[1]Sin Corporativo'!$Q$6:$AA$1115,6)</f>
        <v>23</v>
      </c>
      <c r="I1108" s="10">
        <f>VLOOKUP($B1108,'[1]Sin Corporativo'!$Q$6:$AA$1115,7)</f>
        <v>21</v>
      </c>
      <c r="J1108" s="10">
        <f>VLOOKUP($B1108,'[1]Sin Corporativo'!$Q$6:$AA$1115,8)</f>
        <v>22</v>
      </c>
      <c r="K1108" s="7">
        <f>VLOOKUP($B1108,'[1]Sin Corporativo'!$Q$6:$AA$1115,9)</f>
        <v>22</v>
      </c>
      <c r="L1108" s="11">
        <f>VLOOKUP($B1108,'[1]Sin Corporativo'!$Q$6:$AA$1115,10)</f>
        <v>34</v>
      </c>
      <c r="M1108" s="10">
        <f>VLOOKUP($B1108,'[1]Sin Corporativo'!$Q$6:$AA$1115,11)</f>
        <v>19</v>
      </c>
      <c r="N1108" s="29">
        <f>VLOOKUP($B1108,'[2]pop-2020-2023'!$I$5:$M$1126,2)</f>
        <v>1796</v>
      </c>
      <c r="O1108" s="28">
        <f>VLOOKUP($B1108,'[2]pop-2020-2023'!$I$5:$M$1126,3)</f>
        <v>1860</v>
      </c>
      <c r="P1108" s="28">
        <f>VLOOKUP($B1108,'[2]pop-2020-2023'!$I$5:$M$1126,4)</f>
        <v>1913</v>
      </c>
      <c r="Q1108" s="30">
        <f>VLOOKUP($B1108,'[2]pop-2020-2023'!$I$5:$M$1126,5)</f>
        <v>1963</v>
      </c>
      <c r="R1108" s="29">
        <f>VLOOKUP($B1108,'[3]Hogares total'!$D$5:$L$1126,6)</f>
        <v>318</v>
      </c>
      <c r="S1108" s="28">
        <f>VLOOKUP($B1108,'[3]Hogares total'!$D$5:$L$1126,7)</f>
        <v>325</v>
      </c>
      <c r="T1108" s="28">
        <f>VLOOKUP($B1108,'[3]Hogares total'!$D$5:$L$1126,8)</f>
        <v>331</v>
      </c>
      <c r="U1108" s="30">
        <f>VLOOKUP($B1108,'[3]Hogares total'!$D$5:$L$1126,9)</f>
        <v>336</v>
      </c>
      <c r="V1108" s="29"/>
      <c r="W1108" s="43">
        <f t="shared" si="125"/>
        <v>7.526881720430108E-3</v>
      </c>
      <c r="X1108" s="43">
        <f t="shared" si="126"/>
        <v>1.097752221641401E-2</v>
      </c>
      <c r="Y1108" s="47">
        <f t="shared" si="127"/>
        <v>9.6790626591951104E-3</v>
      </c>
      <c r="Z1108" s="29"/>
      <c r="AA1108" s="43">
        <f t="shared" si="128"/>
        <v>4.3076923076923075E-2</v>
      </c>
      <c r="AB1108" s="43">
        <f t="shared" si="129"/>
        <v>6.3444108761329304E-2</v>
      </c>
      <c r="AC1108" s="47">
        <f t="shared" si="130"/>
        <v>5.6547619047619048E-2</v>
      </c>
      <c r="AD1108" t="str">
        <f t="shared" si="124"/>
        <v/>
      </c>
    </row>
    <row r="1109" spans="2:30" x14ac:dyDescent="0.25">
      <c r="B1109" s="9" t="s">
        <v>1104</v>
      </c>
      <c r="C1109" s="23" t="str">
        <f>VLOOKUP(B1109,[2]Municipal!$C$15:$D$60549,2)</f>
        <v>Puerto Colombia (CD)</v>
      </c>
      <c r="D1109" s="11"/>
      <c r="E1109" s="10"/>
      <c r="F1109" s="10"/>
      <c r="G1109" s="12"/>
      <c r="H1109" s="11"/>
      <c r="I1109" s="10"/>
      <c r="J1109" s="10"/>
      <c r="K1109" s="7"/>
      <c r="L1109" s="11"/>
      <c r="M1109" s="10"/>
      <c r="N1109" s="29">
        <f>VLOOKUP($B1109,'[2]pop-2020-2023'!$I$5:$M$1126,2)</f>
        <v>2006</v>
      </c>
      <c r="O1109" s="28">
        <f>VLOOKUP($B1109,'[2]pop-2020-2023'!$I$5:$M$1126,3)</f>
        <v>2043</v>
      </c>
      <c r="P1109" s="28">
        <f>VLOOKUP($B1109,'[2]pop-2020-2023'!$I$5:$M$1126,4)</f>
        <v>2111</v>
      </c>
      <c r="Q1109" s="30">
        <f>VLOOKUP($B1109,'[2]pop-2020-2023'!$I$5:$M$1126,5)</f>
        <v>2171</v>
      </c>
      <c r="R1109" s="29">
        <f>VLOOKUP($B1109,'[3]Hogares total'!$D$5:$L$1126,6)</f>
        <v>360</v>
      </c>
      <c r="S1109" s="28">
        <f>VLOOKUP($B1109,'[3]Hogares total'!$D$5:$L$1126,7)</f>
        <v>370</v>
      </c>
      <c r="T1109" s="28">
        <f>VLOOKUP($B1109,'[3]Hogares total'!$D$5:$L$1126,8)</f>
        <v>378</v>
      </c>
      <c r="U1109" s="30">
        <f>VLOOKUP($B1109,'[3]Hogares total'!$D$5:$L$1126,9)</f>
        <v>386</v>
      </c>
      <c r="V1109" s="29"/>
      <c r="W1109" s="43">
        <f t="shared" si="125"/>
        <v>0</v>
      </c>
      <c r="X1109" s="43">
        <f t="shared" si="126"/>
        <v>0</v>
      </c>
      <c r="Y1109" s="47">
        <f t="shared" si="127"/>
        <v>0</v>
      </c>
      <c r="Z1109" s="29"/>
      <c r="AA1109" s="43">
        <f t="shared" si="128"/>
        <v>0</v>
      </c>
      <c r="AB1109" s="43">
        <f t="shared" si="129"/>
        <v>0</v>
      </c>
      <c r="AC1109" s="47">
        <f t="shared" si="130"/>
        <v>0</v>
      </c>
      <c r="AD1109" t="str">
        <f t="shared" si="124"/>
        <v/>
      </c>
    </row>
    <row r="1110" spans="2:30" x14ac:dyDescent="0.25">
      <c r="B1110" s="9" t="s">
        <v>1105</v>
      </c>
      <c r="C1110" s="23" t="str">
        <f>VLOOKUP(B1110,[2]Municipal!$C$15:$D$60549,2)</f>
        <v>La Guadalupe (CD)</v>
      </c>
      <c r="D1110" s="11"/>
      <c r="E1110" s="10"/>
      <c r="F1110" s="10"/>
      <c r="G1110" s="12"/>
      <c r="H1110" s="11"/>
      <c r="I1110" s="10"/>
      <c r="J1110" s="10"/>
      <c r="K1110" s="7"/>
      <c r="L1110" s="11"/>
      <c r="M1110" s="10"/>
      <c r="N1110" s="29">
        <f>VLOOKUP($B1110,'[2]pop-2020-2023'!$I$5:$M$1126,2)</f>
        <v>300</v>
      </c>
      <c r="O1110" s="28">
        <f>VLOOKUP($B1110,'[2]pop-2020-2023'!$I$5:$M$1126,3)</f>
        <v>311</v>
      </c>
      <c r="P1110" s="28">
        <f>VLOOKUP($B1110,'[2]pop-2020-2023'!$I$5:$M$1126,4)</f>
        <v>310</v>
      </c>
      <c r="Q1110" s="30">
        <f>VLOOKUP($B1110,'[2]pop-2020-2023'!$I$5:$M$1126,5)</f>
        <v>322</v>
      </c>
      <c r="R1110" s="29">
        <f>VLOOKUP($B1110,'[3]Hogares total'!$D$5:$L$1126,6)</f>
        <v>52</v>
      </c>
      <c r="S1110" s="28">
        <f>VLOOKUP($B1110,'[3]Hogares total'!$D$5:$L$1126,7)</f>
        <v>54</v>
      </c>
      <c r="T1110" s="28">
        <f>VLOOKUP($B1110,'[3]Hogares total'!$D$5:$L$1126,8)</f>
        <v>54</v>
      </c>
      <c r="U1110" s="30">
        <f>VLOOKUP($B1110,'[3]Hogares total'!$D$5:$L$1126,9)</f>
        <v>55</v>
      </c>
      <c r="V1110" s="29"/>
      <c r="W1110" s="43">
        <f t="shared" si="125"/>
        <v>0</v>
      </c>
      <c r="X1110" s="43">
        <f t="shared" si="126"/>
        <v>0</v>
      </c>
      <c r="Y1110" s="47">
        <f t="shared" si="127"/>
        <v>0</v>
      </c>
      <c r="Z1110" s="29"/>
      <c r="AA1110" s="43">
        <f t="shared" si="128"/>
        <v>0</v>
      </c>
      <c r="AB1110" s="43">
        <f t="shared" si="129"/>
        <v>0</v>
      </c>
      <c r="AC1110" s="47">
        <f t="shared" si="130"/>
        <v>0</v>
      </c>
      <c r="AD1110" t="str">
        <f t="shared" si="124"/>
        <v/>
      </c>
    </row>
    <row r="1111" spans="2:30" x14ac:dyDescent="0.25">
      <c r="B1111" s="9" t="s">
        <v>1106</v>
      </c>
      <c r="C1111" s="23" t="str">
        <f>VLOOKUP(B1111,[2]Municipal!$C$15:$D$60549,2)</f>
        <v>Cacahual (CD)</v>
      </c>
      <c r="D1111" s="11">
        <f>VLOOKUP($B1111,'[1]Sin Corporativo'!$Q$6:$AA$1115,2)</f>
        <v>16</v>
      </c>
      <c r="E1111" s="10">
        <f>VLOOKUP($B1111,'[1]Sin Corporativo'!$Q$6:$AA$1115,3)</f>
        <v>18</v>
      </c>
      <c r="F1111" s="10">
        <f>VLOOKUP($B1111,'[1]Sin Corporativo'!$Q$6:$AA$1115,4)</f>
        <v>11</v>
      </c>
      <c r="G1111" s="12">
        <f>VLOOKUP($B1111,'[1]Sin Corporativo'!$Q$6:$AA$1115,5)</f>
        <v>8</v>
      </c>
      <c r="H1111" s="11">
        <f>VLOOKUP($B1111,'[1]Sin Corporativo'!$Q$6:$AA$1115,6)</f>
        <v>10</v>
      </c>
      <c r="I1111" s="10">
        <f>VLOOKUP($B1111,'[1]Sin Corporativo'!$Q$6:$AA$1115,7)</f>
        <v>10</v>
      </c>
      <c r="J1111" s="10">
        <f>VLOOKUP($B1111,'[1]Sin Corporativo'!$Q$6:$AA$1115,8)</f>
        <v>11</v>
      </c>
      <c r="K1111" s="7">
        <f>VLOOKUP($B1111,'[1]Sin Corporativo'!$Q$6:$AA$1115,9)</f>
        <v>8</v>
      </c>
      <c r="L1111" s="11">
        <f>VLOOKUP($B1111,'[1]Sin Corporativo'!$Q$6:$AA$1115,10)</f>
        <v>15</v>
      </c>
      <c r="M1111" s="10">
        <f>VLOOKUP($B1111,'[1]Sin Corporativo'!$Q$6:$AA$1115,11)</f>
        <v>18</v>
      </c>
      <c r="N1111" s="29">
        <f>VLOOKUP($B1111,'[2]pop-2020-2023'!$I$5:$M$1126,2)</f>
        <v>908</v>
      </c>
      <c r="O1111" s="28">
        <f>VLOOKUP($B1111,'[2]pop-2020-2023'!$I$5:$M$1126,3)</f>
        <v>932</v>
      </c>
      <c r="P1111" s="28">
        <f>VLOOKUP($B1111,'[2]pop-2020-2023'!$I$5:$M$1126,4)</f>
        <v>969</v>
      </c>
      <c r="Q1111" s="30">
        <f>VLOOKUP($B1111,'[2]pop-2020-2023'!$I$5:$M$1126,5)</f>
        <v>978</v>
      </c>
      <c r="R1111" s="29">
        <f>VLOOKUP($B1111,'[3]Hogares total'!$D$5:$L$1126,6)</f>
        <v>132</v>
      </c>
      <c r="S1111" s="28">
        <f>VLOOKUP($B1111,'[3]Hogares total'!$D$5:$L$1126,7)</f>
        <v>134</v>
      </c>
      <c r="T1111" s="28">
        <f>VLOOKUP($B1111,'[3]Hogares total'!$D$5:$L$1126,8)</f>
        <v>135</v>
      </c>
      <c r="U1111" s="30">
        <f>VLOOKUP($B1111,'[3]Hogares total'!$D$5:$L$1126,9)</f>
        <v>137</v>
      </c>
      <c r="V1111" s="29"/>
      <c r="W1111" s="43">
        <f t="shared" si="125"/>
        <v>1.9313304721030045E-2</v>
      </c>
      <c r="X1111" s="43">
        <f t="shared" si="126"/>
        <v>1.0319917440660475E-2</v>
      </c>
      <c r="Y1111" s="47">
        <f t="shared" si="127"/>
        <v>1.8404907975460124E-2</v>
      </c>
      <c r="Z1111" s="29"/>
      <c r="AA1111" s="43">
        <f t="shared" si="128"/>
        <v>0.13432835820895522</v>
      </c>
      <c r="AB1111" s="43">
        <f t="shared" si="129"/>
        <v>7.407407407407407E-2</v>
      </c>
      <c r="AC1111" s="47">
        <f t="shared" si="130"/>
        <v>0.13138686131386862</v>
      </c>
      <c r="AD1111" t="str">
        <f t="shared" si="124"/>
        <v/>
      </c>
    </row>
    <row r="1112" spans="2:30" x14ac:dyDescent="0.25">
      <c r="B1112" s="9" t="s">
        <v>1107</v>
      </c>
      <c r="C1112" s="23" t="str">
        <f>VLOOKUP(B1112,[2]Municipal!$C$15:$D$60549,2)</f>
        <v>Pana Pana (CD)</v>
      </c>
      <c r="D1112" s="11"/>
      <c r="E1112" s="10"/>
      <c r="F1112" s="10"/>
      <c r="G1112" s="12"/>
      <c r="H1112" s="11"/>
      <c r="I1112" s="10"/>
      <c r="J1112" s="10"/>
      <c r="K1112" s="7"/>
      <c r="L1112" s="11"/>
      <c r="M1112" s="10"/>
      <c r="N1112" s="29">
        <f>VLOOKUP($B1112,'[2]pop-2020-2023'!$I$5:$M$1126,2)</f>
        <v>2078</v>
      </c>
      <c r="O1112" s="28">
        <f>VLOOKUP($B1112,'[2]pop-2020-2023'!$I$5:$M$1126,3)</f>
        <v>2152</v>
      </c>
      <c r="P1112" s="28">
        <f>VLOOKUP($B1112,'[2]pop-2020-2023'!$I$5:$M$1126,4)</f>
        <v>2210</v>
      </c>
      <c r="Q1112" s="30">
        <f>VLOOKUP($B1112,'[2]pop-2020-2023'!$I$5:$M$1126,5)</f>
        <v>2263</v>
      </c>
      <c r="R1112" s="29">
        <f>VLOOKUP($B1112,'[3]Hogares total'!$D$5:$L$1126,6)</f>
        <v>383</v>
      </c>
      <c r="S1112" s="28">
        <f>VLOOKUP($B1112,'[3]Hogares total'!$D$5:$L$1126,7)</f>
        <v>392</v>
      </c>
      <c r="T1112" s="28">
        <f>VLOOKUP($B1112,'[3]Hogares total'!$D$5:$L$1126,8)</f>
        <v>401</v>
      </c>
      <c r="U1112" s="30">
        <f>VLOOKUP($B1112,'[3]Hogares total'!$D$5:$L$1126,9)</f>
        <v>409</v>
      </c>
      <c r="V1112" s="29"/>
      <c r="W1112" s="43">
        <f t="shared" si="125"/>
        <v>0</v>
      </c>
      <c r="X1112" s="43">
        <f t="shared" si="126"/>
        <v>0</v>
      </c>
      <c r="Y1112" s="47">
        <f t="shared" si="127"/>
        <v>0</v>
      </c>
      <c r="Z1112" s="29"/>
      <c r="AA1112" s="43">
        <f t="shared" si="128"/>
        <v>0</v>
      </c>
      <c r="AB1112" s="43">
        <f t="shared" si="129"/>
        <v>0</v>
      </c>
      <c r="AC1112" s="47">
        <f t="shared" si="130"/>
        <v>0</v>
      </c>
      <c r="AD1112" t="str">
        <f t="shared" si="124"/>
        <v/>
      </c>
    </row>
    <row r="1113" spans="2:30" x14ac:dyDescent="0.25">
      <c r="B1113" s="9" t="s">
        <v>1108</v>
      </c>
      <c r="C1113" s="23" t="str">
        <f>VLOOKUP(B1113,[2]Municipal!$C$15:$D$60549,2)</f>
        <v>Morichal (CD)</v>
      </c>
      <c r="D1113" s="11"/>
      <c r="E1113" s="10"/>
      <c r="F1113" s="10"/>
      <c r="G1113" s="12"/>
      <c r="H1113" s="11"/>
      <c r="I1113" s="10"/>
      <c r="J1113" s="10"/>
      <c r="K1113" s="7"/>
      <c r="L1113" s="11"/>
      <c r="M1113" s="10"/>
      <c r="N1113" s="29">
        <f>VLOOKUP($B1113,'[2]pop-2020-2023'!$I$5:$M$1126,2)</f>
        <v>945</v>
      </c>
      <c r="O1113" s="28">
        <f>VLOOKUP($B1113,'[2]pop-2020-2023'!$I$5:$M$1126,3)</f>
        <v>955</v>
      </c>
      <c r="P1113" s="28">
        <f>VLOOKUP($B1113,'[2]pop-2020-2023'!$I$5:$M$1126,4)</f>
        <v>985</v>
      </c>
      <c r="Q1113" s="30">
        <f>VLOOKUP($B1113,'[2]pop-2020-2023'!$I$5:$M$1126,5)</f>
        <v>1024</v>
      </c>
      <c r="R1113" s="29">
        <f>VLOOKUP($B1113,'[3]Hogares total'!$D$5:$L$1126,6)</f>
        <v>148</v>
      </c>
      <c r="S1113" s="28">
        <f>VLOOKUP($B1113,'[3]Hogares total'!$D$5:$L$1126,7)</f>
        <v>151</v>
      </c>
      <c r="T1113" s="28">
        <f>VLOOKUP($B1113,'[3]Hogares total'!$D$5:$L$1126,8)</f>
        <v>155</v>
      </c>
      <c r="U1113" s="30">
        <f>VLOOKUP($B1113,'[3]Hogares total'!$D$5:$L$1126,9)</f>
        <v>157</v>
      </c>
      <c r="V1113" s="29"/>
      <c r="W1113" s="43">
        <f t="shared" si="125"/>
        <v>0</v>
      </c>
      <c r="X1113" s="43">
        <f t="shared" si="126"/>
        <v>0</v>
      </c>
      <c r="Y1113" s="47">
        <f t="shared" si="127"/>
        <v>0</v>
      </c>
      <c r="Z1113" s="29"/>
      <c r="AA1113" s="43">
        <f t="shared" si="128"/>
        <v>0</v>
      </c>
      <c r="AB1113" s="43">
        <f t="shared" si="129"/>
        <v>0</v>
      </c>
      <c r="AC1113" s="47">
        <f t="shared" si="130"/>
        <v>0</v>
      </c>
      <c r="AD1113" t="str">
        <f t="shared" si="124"/>
        <v/>
      </c>
    </row>
    <row r="1114" spans="2:30" x14ac:dyDescent="0.25">
      <c r="B1114" s="9" t="s">
        <v>1109</v>
      </c>
      <c r="C1114" s="23" t="str">
        <f>VLOOKUP(B1114,[2]Municipal!$C$15:$D$60549,2)</f>
        <v>San José del Guaviare</v>
      </c>
      <c r="D1114" s="11">
        <f>VLOOKUP($B1114,'[1]Sin Corporativo'!$Q$6:$AA$1115,2)</f>
        <v>1911</v>
      </c>
      <c r="E1114" s="10">
        <f>VLOOKUP($B1114,'[1]Sin Corporativo'!$Q$6:$AA$1115,3)</f>
        <v>1745</v>
      </c>
      <c r="F1114" s="10">
        <f>VLOOKUP($B1114,'[1]Sin Corporativo'!$Q$6:$AA$1115,4)</f>
        <v>1595</v>
      </c>
      <c r="G1114" s="12">
        <f>VLOOKUP($B1114,'[1]Sin Corporativo'!$Q$6:$AA$1115,5)</f>
        <v>1540</v>
      </c>
      <c r="H1114" s="11">
        <f>VLOOKUP($B1114,'[1]Sin Corporativo'!$Q$6:$AA$1115,6)</f>
        <v>1481</v>
      </c>
      <c r="I1114" s="10">
        <f>VLOOKUP($B1114,'[1]Sin Corporativo'!$Q$6:$AA$1115,7)</f>
        <v>1406</v>
      </c>
      <c r="J1114" s="10">
        <f>VLOOKUP($B1114,'[1]Sin Corporativo'!$Q$6:$AA$1115,8)</f>
        <v>1322</v>
      </c>
      <c r="K1114" s="7">
        <f>VLOOKUP($B1114,'[1]Sin Corporativo'!$Q$6:$AA$1115,9)</f>
        <v>1164</v>
      </c>
      <c r="L1114" s="11">
        <f>VLOOKUP($B1114,'[1]Sin Corporativo'!$Q$6:$AA$1115,10)</f>
        <v>1039</v>
      </c>
      <c r="M1114" s="10">
        <f>VLOOKUP($B1114,'[1]Sin Corporativo'!$Q$6:$AA$1115,11)</f>
        <v>976</v>
      </c>
      <c r="N1114" s="29">
        <f>VLOOKUP($B1114,'[2]pop-2020-2023'!$I$5:$M$1126,2)</f>
        <v>56294</v>
      </c>
      <c r="O1114" s="28">
        <f>VLOOKUP($B1114,'[2]pop-2020-2023'!$I$5:$M$1126,3)</f>
        <v>57717</v>
      </c>
      <c r="P1114" s="28">
        <f>VLOOKUP($B1114,'[2]pop-2020-2023'!$I$5:$M$1126,4)</f>
        <v>59555</v>
      </c>
      <c r="Q1114" s="30">
        <f>VLOOKUP($B1114,'[2]pop-2020-2023'!$I$5:$M$1126,5)</f>
        <v>61403</v>
      </c>
      <c r="R1114" s="29">
        <f>VLOOKUP($B1114,'[3]Hogares total'!$D$5:$L$1126,6)</f>
        <v>17330</v>
      </c>
      <c r="S1114" s="28">
        <f>VLOOKUP($B1114,'[3]Hogares total'!$D$5:$L$1126,7)</f>
        <v>17996</v>
      </c>
      <c r="T1114" s="28">
        <f>VLOOKUP($B1114,'[3]Hogares total'!$D$5:$L$1126,8)</f>
        <v>18697</v>
      </c>
      <c r="U1114" s="30">
        <f>VLOOKUP($B1114,'[3]Hogares total'!$D$5:$L$1126,9)</f>
        <v>19436</v>
      </c>
      <c r="V1114" s="29"/>
      <c r="W1114" s="43">
        <f t="shared" si="125"/>
        <v>3.0233726631668314E-2</v>
      </c>
      <c r="X1114" s="43">
        <f t="shared" si="126"/>
        <v>2.360842918310805E-2</v>
      </c>
      <c r="Y1114" s="47">
        <f t="shared" si="127"/>
        <v>1.589498884419328E-2</v>
      </c>
      <c r="Z1114" s="29"/>
      <c r="AA1114" s="43">
        <f t="shared" si="128"/>
        <v>9.6965992442765062E-2</v>
      </c>
      <c r="AB1114" s="43">
        <f t="shared" si="129"/>
        <v>7.5199229822966257E-2</v>
      </c>
      <c r="AC1114" s="47">
        <f t="shared" si="130"/>
        <v>5.0216093846470466E-2</v>
      </c>
      <c r="AD1114" t="str">
        <f t="shared" si="124"/>
        <v/>
      </c>
    </row>
    <row r="1115" spans="2:30" x14ac:dyDescent="0.25">
      <c r="B1115" s="9" t="s">
        <v>1110</v>
      </c>
      <c r="C1115" s="23" t="str">
        <f>VLOOKUP(B1115,[2]Municipal!$C$15:$D$60549,2)</f>
        <v>Calamar</v>
      </c>
      <c r="D1115" s="11">
        <f>VLOOKUP($B1115,'[1]Sin Corporativo'!$Q$6:$AA$1115,2)</f>
        <v>292</v>
      </c>
      <c r="E1115" s="10">
        <f>VLOOKUP($B1115,'[1]Sin Corporativo'!$Q$6:$AA$1115,3)</f>
        <v>309</v>
      </c>
      <c r="F1115" s="10">
        <f>VLOOKUP($B1115,'[1]Sin Corporativo'!$Q$6:$AA$1115,4)</f>
        <v>318</v>
      </c>
      <c r="G1115" s="12">
        <f>VLOOKUP($B1115,'[1]Sin Corporativo'!$Q$6:$AA$1115,5)</f>
        <v>297</v>
      </c>
      <c r="H1115" s="11">
        <f>VLOOKUP($B1115,'[1]Sin Corporativo'!$Q$6:$AA$1115,6)</f>
        <v>303</v>
      </c>
      <c r="I1115" s="10">
        <f>VLOOKUP($B1115,'[1]Sin Corporativo'!$Q$6:$AA$1115,7)</f>
        <v>217</v>
      </c>
      <c r="J1115" s="10">
        <f>VLOOKUP($B1115,'[1]Sin Corporativo'!$Q$6:$AA$1115,8)</f>
        <v>198</v>
      </c>
      <c r="K1115" s="7">
        <f>VLOOKUP($B1115,'[1]Sin Corporativo'!$Q$6:$AA$1115,9)</f>
        <v>240</v>
      </c>
      <c r="L1115" s="11">
        <f>VLOOKUP($B1115,'[1]Sin Corporativo'!$Q$6:$AA$1115,10)</f>
        <v>226</v>
      </c>
      <c r="M1115" s="10">
        <f>VLOOKUP($B1115,'[1]Sin Corporativo'!$Q$6:$AA$1115,11)</f>
        <v>229</v>
      </c>
      <c r="N1115" s="29">
        <f>VLOOKUP($B1115,'[2]pop-2020-2023'!$I$5:$M$1126,2)</f>
        <v>10281</v>
      </c>
      <c r="O1115" s="28">
        <f>VLOOKUP($B1115,'[2]pop-2020-2023'!$I$5:$M$1126,3)</f>
        <v>10614</v>
      </c>
      <c r="P1115" s="28">
        <f>VLOOKUP($B1115,'[2]pop-2020-2023'!$I$5:$M$1126,4)</f>
        <v>10942</v>
      </c>
      <c r="Q1115" s="30">
        <f>VLOOKUP($B1115,'[2]pop-2020-2023'!$I$5:$M$1126,5)</f>
        <v>11282</v>
      </c>
      <c r="R1115" s="29">
        <f>VLOOKUP($B1115,'[3]Hogares total'!$D$5:$L$1126,6)</f>
        <v>3129</v>
      </c>
      <c r="S1115" s="28">
        <f>VLOOKUP($B1115,'[3]Hogares total'!$D$5:$L$1126,7)</f>
        <v>3233</v>
      </c>
      <c r="T1115" s="28">
        <f>VLOOKUP($B1115,'[3]Hogares total'!$D$5:$L$1126,8)</f>
        <v>3345</v>
      </c>
      <c r="U1115" s="30">
        <f>VLOOKUP($B1115,'[3]Hogares total'!$D$5:$L$1126,9)</f>
        <v>3463</v>
      </c>
      <c r="V1115" s="29"/>
      <c r="W1115" s="43">
        <f t="shared" si="125"/>
        <v>2.9112492933860937E-2</v>
      </c>
      <c r="X1115" s="43">
        <f t="shared" si="126"/>
        <v>1.9831840614147323E-2</v>
      </c>
      <c r="Y1115" s="47">
        <f t="shared" si="127"/>
        <v>2.0297819535543344E-2</v>
      </c>
      <c r="Z1115" s="29"/>
      <c r="AA1115" s="43">
        <f t="shared" si="128"/>
        <v>9.5576863594184963E-2</v>
      </c>
      <c r="AB1115" s="43">
        <f t="shared" si="129"/>
        <v>6.4872944693572493E-2</v>
      </c>
      <c r="AC1115" s="47">
        <f t="shared" si="130"/>
        <v>6.6127634998556159E-2</v>
      </c>
      <c r="AD1115" t="str">
        <f t="shared" si="124"/>
        <v/>
      </c>
    </row>
    <row r="1116" spans="2:30" x14ac:dyDescent="0.25">
      <c r="B1116" s="9" t="s">
        <v>1111</v>
      </c>
      <c r="C1116" s="23" t="str">
        <f>VLOOKUP(B1116,[2]Municipal!$C$15:$D$60549,2)</f>
        <v>El Retorno</v>
      </c>
      <c r="D1116" s="11">
        <f>VLOOKUP($B1116,'[1]Sin Corporativo'!$Q$6:$AA$1115,2)</f>
        <v>73</v>
      </c>
      <c r="E1116" s="10">
        <f>VLOOKUP($B1116,'[1]Sin Corporativo'!$Q$6:$AA$1115,3)</f>
        <v>95</v>
      </c>
      <c r="F1116" s="10">
        <f>VLOOKUP($B1116,'[1]Sin Corporativo'!$Q$6:$AA$1115,4)</f>
        <v>110</v>
      </c>
      <c r="G1116" s="12">
        <f>VLOOKUP($B1116,'[1]Sin Corporativo'!$Q$6:$AA$1115,5)</f>
        <v>108</v>
      </c>
      <c r="H1116" s="11">
        <f>VLOOKUP($B1116,'[1]Sin Corporativo'!$Q$6:$AA$1115,6)</f>
        <v>136</v>
      </c>
      <c r="I1116" s="10">
        <f>VLOOKUP($B1116,'[1]Sin Corporativo'!$Q$6:$AA$1115,7)</f>
        <v>16</v>
      </c>
      <c r="J1116" s="10">
        <f>VLOOKUP($B1116,'[1]Sin Corporativo'!$Q$6:$AA$1115,8)</f>
        <v>34</v>
      </c>
      <c r="K1116" s="7">
        <f>VLOOKUP($B1116,'[1]Sin Corporativo'!$Q$6:$AA$1115,9)</f>
        <v>66</v>
      </c>
      <c r="L1116" s="11">
        <f>VLOOKUP($B1116,'[1]Sin Corporativo'!$Q$6:$AA$1115,10)</f>
        <v>75</v>
      </c>
      <c r="M1116" s="10">
        <f>VLOOKUP($B1116,'[1]Sin Corporativo'!$Q$6:$AA$1115,11)</f>
        <v>82</v>
      </c>
      <c r="N1116" s="29">
        <f>VLOOKUP($B1116,'[2]pop-2020-2023'!$I$5:$M$1126,2)</f>
        <v>15211</v>
      </c>
      <c r="O1116" s="28">
        <f>VLOOKUP($B1116,'[2]pop-2020-2023'!$I$5:$M$1126,3)</f>
        <v>15913</v>
      </c>
      <c r="P1116" s="28">
        <f>VLOOKUP($B1116,'[2]pop-2020-2023'!$I$5:$M$1126,4)</f>
        <v>16418</v>
      </c>
      <c r="Q1116" s="30">
        <f>VLOOKUP($B1116,'[2]pop-2020-2023'!$I$5:$M$1126,5)</f>
        <v>16984</v>
      </c>
      <c r="R1116" s="29">
        <f>VLOOKUP($B1116,'[3]Hogares total'!$D$5:$L$1126,6)</f>
        <v>3870</v>
      </c>
      <c r="S1116" s="28">
        <f>VLOOKUP($B1116,'[3]Hogares total'!$D$5:$L$1126,7)</f>
        <v>3984</v>
      </c>
      <c r="T1116" s="28">
        <f>VLOOKUP($B1116,'[3]Hogares total'!$D$5:$L$1126,8)</f>
        <v>4104</v>
      </c>
      <c r="U1116" s="30">
        <f>VLOOKUP($B1116,'[3]Hogares total'!$D$5:$L$1126,9)</f>
        <v>4232</v>
      </c>
      <c r="V1116" s="29"/>
      <c r="W1116" s="43">
        <f t="shared" si="125"/>
        <v>5.9699616665619308E-3</v>
      </c>
      <c r="X1116" s="43">
        <f t="shared" si="126"/>
        <v>9.7454013887196978E-4</v>
      </c>
      <c r="Y1116" s="47">
        <f t="shared" si="127"/>
        <v>4.8280734809232218E-3</v>
      </c>
      <c r="Z1116" s="29"/>
      <c r="AA1116" s="43">
        <f t="shared" si="128"/>
        <v>2.3845381526104419E-2</v>
      </c>
      <c r="AB1116" s="43">
        <f t="shared" si="129"/>
        <v>3.8986354775828458E-3</v>
      </c>
      <c r="AC1116" s="47">
        <f t="shared" si="130"/>
        <v>1.9376181474480152E-2</v>
      </c>
      <c r="AD1116" t="str">
        <f t="shared" si="124"/>
        <v/>
      </c>
    </row>
    <row r="1117" spans="2:30" x14ac:dyDescent="0.25">
      <c r="B1117" s="9" t="s">
        <v>1112</v>
      </c>
      <c r="C1117" s="23" t="str">
        <f>VLOOKUP(B1117,[2]Municipal!$C$15:$D$60549,2)</f>
        <v>Miraflores</v>
      </c>
      <c r="D1117" s="11">
        <f>VLOOKUP($B1117,'[1]Sin Corporativo'!$Q$6:$AA$1115,2)</f>
        <v>147</v>
      </c>
      <c r="E1117" s="10">
        <f>VLOOKUP($B1117,'[1]Sin Corporativo'!$Q$6:$AA$1115,3)</f>
        <v>146</v>
      </c>
      <c r="F1117" s="10">
        <f>VLOOKUP($B1117,'[1]Sin Corporativo'!$Q$6:$AA$1115,4)</f>
        <v>166</v>
      </c>
      <c r="G1117" s="12">
        <f>VLOOKUP($B1117,'[1]Sin Corporativo'!$Q$6:$AA$1115,5)</f>
        <v>168</v>
      </c>
      <c r="H1117" s="11">
        <f>VLOOKUP($B1117,'[1]Sin Corporativo'!$Q$6:$AA$1115,6)</f>
        <v>0</v>
      </c>
      <c r="I1117" s="10">
        <f>VLOOKUP($B1117,'[1]Sin Corporativo'!$Q$6:$AA$1115,7)</f>
        <v>0</v>
      </c>
      <c r="J1117" s="10">
        <f>VLOOKUP($B1117,'[1]Sin Corporativo'!$Q$6:$AA$1115,8)</f>
        <v>0</v>
      </c>
      <c r="K1117" s="7">
        <f>VLOOKUP($B1117,'[1]Sin Corporativo'!$Q$6:$AA$1115,9)</f>
        <v>0</v>
      </c>
      <c r="L1117" s="11">
        <f>VLOOKUP($B1117,'[1]Sin Corporativo'!$Q$6:$AA$1115,10)</f>
        <v>0</v>
      </c>
      <c r="M1117" s="10">
        <f>VLOOKUP($B1117,'[1]Sin Corporativo'!$Q$6:$AA$1115,11)</f>
        <v>0</v>
      </c>
      <c r="N1117" s="29">
        <f>VLOOKUP($B1117,'[2]pop-2020-2023'!$I$5:$M$1126,2)</f>
        <v>7264</v>
      </c>
      <c r="O1117" s="28">
        <f>VLOOKUP($B1117,'[2]pop-2020-2023'!$I$5:$M$1126,3)</f>
        <v>7473</v>
      </c>
      <c r="P1117" s="28">
        <f>VLOOKUP($B1117,'[2]pop-2020-2023'!$I$5:$M$1126,4)</f>
        <v>7710</v>
      </c>
      <c r="Q1117" s="30">
        <f>VLOOKUP($B1117,'[2]pop-2020-2023'!$I$5:$M$1126,5)</f>
        <v>7947</v>
      </c>
      <c r="R1117" s="29">
        <f>VLOOKUP($B1117,'[3]Hogares total'!$D$5:$L$1126,6)</f>
        <v>2197</v>
      </c>
      <c r="S1117" s="28">
        <f>VLOOKUP($B1117,'[3]Hogares total'!$D$5:$L$1126,7)</f>
        <v>2259</v>
      </c>
      <c r="T1117" s="28">
        <f>VLOOKUP($B1117,'[3]Hogares total'!$D$5:$L$1126,8)</f>
        <v>2326</v>
      </c>
      <c r="U1117" s="30">
        <f>VLOOKUP($B1117,'[3]Hogares total'!$D$5:$L$1126,9)</f>
        <v>2399</v>
      </c>
      <c r="V1117" s="29"/>
      <c r="W1117" s="43">
        <f t="shared" si="125"/>
        <v>1.9536999866184932E-2</v>
      </c>
      <c r="X1117" s="43">
        <f t="shared" si="126"/>
        <v>0</v>
      </c>
      <c r="Y1117" s="47">
        <f t="shared" si="127"/>
        <v>0</v>
      </c>
      <c r="Z1117" s="29"/>
      <c r="AA1117" s="43">
        <f t="shared" si="128"/>
        <v>6.4630367419212034E-2</v>
      </c>
      <c r="AB1117" s="43">
        <f t="shared" si="129"/>
        <v>0</v>
      </c>
      <c r="AC1117" s="47">
        <f t="shared" si="130"/>
        <v>0</v>
      </c>
      <c r="AD1117" t="str">
        <f t="shared" si="124"/>
        <v/>
      </c>
    </row>
    <row r="1118" spans="2:30" x14ac:dyDescent="0.25">
      <c r="B1118" s="9" t="s">
        <v>1113</v>
      </c>
      <c r="C1118" s="23" t="str">
        <f>VLOOKUP(B1118,[2]Municipal!$C$15:$D$60549,2)</f>
        <v>Mitú</v>
      </c>
      <c r="D1118" s="11">
        <f>VLOOKUP($B1118,'[1]Sin Corporativo'!$Q$6:$AA$1115,2)</f>
        <v>0</v>
      </c>
      <c r="E1118" s="10">
        <f>VLOOKUP($B1118,'[1]Sin Corporativo'!$Q$6:$AA$1115,3)</f>
        <v>0</v>
      </c>
      <c r="F1118" s="10">
        <f>VLOOKUP($B1118,'[1]Sin Corporativo'!$Q$6:$AA$1115,4)</f>
        <v>0</v>
      </c>
      <c r="G1118" s="12">
        <f>VLOOKUP($B1118,'[1]Sin Corporativo'!$Q$6:$AA$1115,5)</f>
        <v>0</v>
      </c>
      <c r="H1118" s="11">
        <f>VLOOKUP($B1118,'[1]Sin Corporativo'!$Q$6:$AA$1115,6)</f>
        <v>0</v>
      </c>
      <c r="I1118" s="10">
        <f>VLOOKUP($B1118,'[1]Sin Corporativo'!$Q$6:$AA$1115,7)</f>
        <v>1</v>
      </c>
      <c r="J1118" s="10">
        <f>VLOOKUP($B1118,'[1]Sin Corporativo'!$Q$6:$AA$1115,8)</f>
        <v>1</v>
      </c>
      <c r="K1118" s="7">
        <f>VLOOKUP($B1118,'[1]Sin Corporativo'!$Q$6:$AA$1115,9)</f>
        <v>8</v>
      </c>
      <c r="L1118" s="11">
        <f>VLOOKUP($B1118,'[1]Sin Corporativo'!$Q$6:$AA$1115,10)</f>
        <v>6</v>
      </c>
      <c r="M1118" s="10">
        <f>VLOOKUP($B1118,'[1]Sin Corporativo'!$Q$6:$AA$1115,11)</f>
        <v>8</v>
      </c>
      <c r="N1118" s="29">
        <f>VLOOKUP($B1118,'[2]pop-2020-2023'!$I$5:$M$1126,2)</f>
        <v>31485</v>
      </c>
      <c r="O1118" s="28">
        <f>VLOOKUP($B1118,'[2]pop-2020-2023'!$I$5:$M$1126,3)</f>
        <v>32301</v>
      </c>
      <c r="P1118" s="28">
        <f>VLOOKUP($B1118,'[2]pop-2020-2023'!$I$5:$M$1126,4)</f>
        <v>33167</v>
      </c>
      <c r="Q1118" s="30">
        <f>VLOOKUP($B1118,'[2]pop-2020-2023'!$I$5:$M$1126,5)</f>
        <v>34037</v>
      </c>
      <c r="R1118" s="29">
        <f>VLOOKUP($B1118,'[3]Hogares total'!$D$5:$L$1126,6)</f>
        <v>6112</v>
      </c>
      <c r="S1118" s="28">
        <f>VLOOKUP($B1118,'[3]Hogares total'!$D$5:$L$1126,7)</f>
        <v>6494</v>
      </c>
      <c r="T1118" s="28">
        <f>VLOOKUP($B1118,'[3]Hogares total'!$D$5:$L$1126,8)</f>
        <v>6895</v>
      </c>
      <c r="U1118" s="30">
        <f>VLOOKUP($B1118,'[3]Hogares total'!$D$5:$L$1126,9)</f>
        <v>7294</v>
      </c>
      <c r="V1118" s="29"/>
      <c r="W1118" s="43">
        <f t="shared" si="125"/>
        <v>0</v>
      </c>
      <c r="X1118" s="43">
        <f t="shared" si="126"/>
        <v>3.0150450749238703E-5</v>
      </c>
      <c r="Y1118" s="47">
        <f t="shared" si="127"/>
        <v>2.3503834062931517E-4</v>
      </c>
      <c r="Z1118" s="29"/>
      <c r="AA1118" s="43">
        <f t="shared" si="128"/>
        <v>0</v>
      </c>
      <c r="AB1118" s="43">
        <f t="shared" si="129"/>
        <v>1.45032632342277E-4</v>
      </c>
      <c r="AC1118" s="47">
        <f t="shared" si="130"/>
        <v>1.0967918837400603E-3</v>
      </c>
      <c r="AD1118" t="str">
        <f t="shared" si="124"/>
        <v/>
      </c>
    </row>
    <row r="1119" spans="2:30" x14ac:dyDescent="0.25">
      <c r="B1119" s="9" t="s">
        <v>1114</v>
      </c>
      <c r="C1119" s="23" t="str">
        <f>VLOOKUP(B1119,[2]Municipal!$C$15:$D$60549,2)</f>
        <v>Carurú</v>
      </c>
      <c r="D1119" s="11"/>
      <c r="E1119" s="10"/>
      <c r="F1119" s="10"/>
      <c r="G1119" s="12"/>
      <c r="H1119" s="11"/>
      <c r="I1119" s="10"/>
      <c r="J1119" s="10"/>
      <c r="K1119" s="7"/>
      <c r="L1119" s="11"/>
      <c r="M1119" s="10"/>
      <c r="N1119" s="29">
        <f>VLOOKUP($B1119,'[2]pop-2020-2023'!$I$5:$M$1126,2)</f>
        <v>3181</v>
      </c>
      <c r="O1119" s="28">
        <f>VLOOKUP($B1119,'[2]pop-2020-2023'!$I$5:$M$1126,3)</f>
        <v>3294</v>
      </c>
      <c r="P1119" s="28">
        <f>VLOOKUP($B1119,'[2]pop-2020-2023'!$I$5:$M$1126,4)</f>
        <v>3408</v>
      </c>
      <c r="Q1119" s="30">
        <f>VLOOKUP($B1119,'[2]pop-2020-2023'!$I$5:$M$1126,5)</f>
        <v>3497</v>
      </c>
      <c r="R1119" s="29">
        <f>VLOOKUP($B1119,'[3]Hogares total'!$D$5:$L$1126,6)</f>
        <v>603</v>
      </c>
      <c r="S1119" s="28">
        <f>VLOOKUP($B1119,'[3]Hogares total'!$D$5:$L$1126,7)</f>
        <v>640</v>
      </c>
      <c r="T1119" s="28">
        <f>VLOOKUP($B1119,'[3]Hogares total'!$D$5:$L$1126,8)</f>
        <v>680</v>
      </c>
      <c r="U1119" s="30">
        <f>VLOOKUP($B1119,'[3]Hogares total'!$D$5:$L$1126,9)</f>
        <v>721</v>
      </c>
      <c r="V1119" s="29"/>
      <c r="W1119" s="43">
        <f t="shared" si="125"/>
        <v>0</v>
      </c>
      <c r="X1119" s="43">
        <f t="shared" si="126"/>
        <v>0</v>
      </c>
      <c r="Y1119" s="47">
        <f t="shared" si="127"/>
        <v>0</v>
      </c>
      <c r="Z1119" s="29"/>
      <c r="AA1119" s="43">
        <f t="shared" si="128"/>
        <v>0</v>
      </c>
      <c r="AB1119" s="43">
        <f t="shared" si="129"/>
        <v>0</v>
      </c>
      <c r="AC1119" s="47">
        <f t="shared" si="130"/>
        <v>0</v>
      </c>
      <c r="AD1119" t="str">
        <f t="shared" si="124"/>
        <v/>
      </c>
    </row>
    <row r="1120" spans="2:30" x14ac:dyDescent="0.25">
      <c r="B1120" s="9" t="s">
        <v>1115</v>
      </c>
      <c r="C1120" s="23" t="str">
        <f>VLOOKUP(B1120,[2]Municipal!$C$15:$D$60549,2)</f>
        <v>Pacoa (CD)</v>
      </c>
      <c r="D1120" s="11"/>
      <c r="E1120" s="10"/>
      <c r="F1120" s="10"/>
      <c r="G1120" s="12"/>
      <c r="H1120" s="11"/>
      <c r="I1120" s="10"/>
      <c r="J1120" s="10"/>
      <c r="K1120" s="7"/>
      <c r="L1120" s="11"/>
      <c r="M1120" s="10"/>
      <c r="N1120" s="29">
        <f>VLOOKUP($B1120,'[2]pop-2020-2023'!$I$5:$M$1126,2)</f>
        <v>4314</v>
      </c>
      <c r="O1120" s="28">
        <f>VLOOKUP($B1120,'[2]pop-2020-2023'!$I$5:$M$1126,3)</f>
        <v>4460</v>
      </c>
      <c r="P1120" s="28">
        <f>VLOOKUP($B1120,'[2]pop-2020-2023'!$I$5:$M$1126,4)</f>
        <v>4573</v>
      </c>
      <c r="Q1120" s="30">
        <f>VLOOKUP($B1120,'[2]pop-2020-2023'!$I$5:$M$1126,5)</f>
        <v>4698</v>
      </c>
      <c r="R1120" s="29">
        <f>VLOOKUP($B1120,'[3]Hogares total'!$D$5:$L$1126,6)</f>
        <v>614</v>
      </c>
      <c r="S1120" s="28">
        <f>VLOOKUP($B1120,'[3]Hogares total'!$D$5:$L$1126,7)</f>
        <v>651</v>
      </c>
      <c r="T1120" s="28">
        <f>VLOOKUP($B1120,'[3]Hogares total'!$D$5:$L$1126,8)</f>
        <v>690</v>
      </c>
      <c r="U1120" s="30">
        <f>VLOOKUP($B1120,'[3]Hogares total'!$D$5:$L$1126,9)</f>
        <v>731</v>
      </c>
      <c r="V1120" s="29"/>
      <c r="W1120" s="43">
        <f t="shared" si="125"/>
        <v>0</v>
      </c>
      <c r="X1120" s="43">
        <f t="shared" si="126"/>
        <v>0</v>
      </c>
      <c r="Y1120" s="47">
        <f t="shared" si="127"/>
        <v>0</v>
      </c>
      <c r="Z1120" s="29"/>
      <c r="AA1120" s="43">
        <f t="shared" si="128"/>
        <v>0</v>
      </c>
      <c r="AB1120" s="43">
        <f t="shared" si="129"/>
        <v>0</v>
      </c>
      <c r="AC1120" s="47">
        <f t="shared" si="130"/>
        <v>0</v>
      </c>
      <c r="AD1120" t="str">
        <f t="shared" si="124"/>
        <v/>
      </c>
    </row>
    <row r="1121" spans="1:30" x14ac:dyDescent="0.25">
      <c r="B1121" s="9" t="s">
        <v>1116</v>
      </c>
      <c r="C1121" s="23" t="str">
        <f>VLOOKUP(B1121,[2]Municipal!$C$15:$D$60549,2)</f>
        <v>Taraira</v>
      </c>
      <c r="D1121" s="11"/>
      <c r="E1121" s="10"/>
      <c r="F1121" s="10"/>
      <c r="G1121" s="12"/>
      <c r="H1121" s="11"/>
      <c r="I1121" s="10"/>
      <c r="J1121" s="10"/>
      <c r="K1121" s="7"/>
      <c r="L1121" s="11"/>
      <c r="M1121" s="10"/>
      <c r="N1121" s="29">
        <f>VLOOKUP($B1121,'[2]pop-2020-2023'!$I$5:$M$1126,2)</f>
        <v>2357</v>
      </c>
      <c r="O1121" s="28">
        <f>VLOOKUP($B1121,'[2]pop-2020-2023'!$I$5:$M$1126,3)</f>
        <v>2426</v>
      </c>
      <c r="P1121" s="28">
        <f>VLOOKUP($B1121,'[2]pop-2020-2023'!$I$5:$M$1126,4)</f>
        <v>2481</v>
      </c>
      <c r="Q1121" s="30">
        <f>VLOOKUP($B1121,'[2]pop-2020-2023'!$I$5:$M$1126,5)</f>
        <v>2543</v>
      </c>
      <c r="R1121" s="29">
        <f>VLOOKUP($B1121,'[3]Hogares total'!$D$5:$L$1126,6)</f>
        <v>483</v>
      </c>
      <c r="S1121" s="28">
        <f>VLOOKUP($B1121,'[3]Hogares total'!$D$5:$L$1126,7)</f>
        <v>509</v>
      </c>
      <c r="T1121" s="28">
        <f>VLOOKUP($B1121,'[3]Hogares total'!$D$5:$L$1126,8)</f>
        <v>538</v>
      </c>
      <c r="U1121" s="30">
        <f>VLOOKUP($B1121,'[3]Hogares total'!$D$5:$L$1126,9)</f>
        <v>569</v>
      </c>
      <c r="V1121" s="29"/>
      <c r="W1121" s="43">
        <f t="shared" si="125"/>
        <v>0</v>
      </c>
      <c r="X1121" s="43">
        <f t="shared" si="126"/>
        <v>0</v>
      </c>
      <c r="Y1121" s="47">
        <f t="shared" si="127"/>
        <v>0</v>
      </c>
      <c r="Z1121" s="29"/>
      <c r="AA1121" s="43">
        <f t="shared" si="128"/>
        <v>0</v>
      </c>
      <c r="AB1121" s="43">
        <f t="shared" si="129"/>
        <v>0</v>
      </c>
      <c r="AC1121" s="47">
        <f t="shared" si="130"/>
        <v>0</v>
      </c>
      <c r="AD1121" t="str">
        <f t="shared" si="124"/>
        <v/>
      </c>
    </row>
    <row r="1122" spans="1:30" x14ac:dyDescent="0.25">
      <c r="B1122" s="9" t="s">
        <v>1117</v>
      </c>
      <c r="C1122" s="23" t="str">
        <f>VLOOKUP(B1122,[2]Municipal!$C$15:$D$60549,2)</f>
        <v>Papunahua (CD)</v>
      </c>
      <c r="D1122" s="11"/>
      <c r="E1122" s="10"/>
      <c r="F1122" s="10"/>
      <c r="G1122" s="12"/>
      <c r="H1122" s="11"/>
      <c r="I1122" s="10"/>
      <c r="J1122" s="10"/>
      <c r="K1122" s="7"/>
      <c r="L1122" s="11"/>
      <c r="M1122" s="10"/>
      <c r="N1122" s="29">
        <f>VLOOKUP($B1122,'[2]pop-2020-2023'!$I$5:$M$1126,2)</f>
        <v>754</v>
      </c>
      <c r="O1122" s="28">
        <f>VLOOKUP($B1122,'[2]pop-2020-2023'!$I$5:$M$1126,3)</f>
        <v>769</v>
      </c>
      <c r="P1122" s="28">
        <f>VLOOKUP($B1122,'[2]pop-2020-2023'!$I$5:$M$1126,4)</f>
        <v>779</v>
      </c>
      <c r="Q1122" s="30">
        <f>VLOOKUP($B1122,'[2]pop-2020-2023'!$I$5:$M$1126,5)</f>
        <v>802</v>
      </c>
      <c r="R1122" s="29">
        <f>VLOOKUP($B1122,'[3]Hogares total'!$D$5:$L$1126,6)</f>
        <v>174</v>
      </c>
      <c r="S1122" s="28">
        <f>VLOOKUP($B1122,'[3]Hogares total'!$D$5:$L$1126,7)</f>
        <v>186</v>
      </c>
      <c r="T1122" s="28">
        <f>VLOOKUP($B1122,'[3]Hogares total'!$D$5:$L$1126,8)</f>
        <v>198</v>
      </c>
      <c r="U1122" s="30">
        <f>VLOOKUP($B1122,'[3]Hogares total'!$D$5:$L$1126,9)</f>
        <v>210</v>
      </c>
      <c r="V1122" s="29"/>
      <c r="W1122" s="43">
        <f t="shared" si="125"/>
        <v>0</v>
      </c>
      <c r="X1122" s="43">
        <f t="shared" si="126"/>
        <v>0</v>
      </c>
      <c r="Y1122" s="47">
        <f t="shared" si="127"/>
        <v>0</v>
      </c>
      <c r="Z1122" s="29"/>
      <c r="AA1122" s="43">
        <f t="shared" si="128"/>
        <v>0</v>
      </c>
      <c r="AB1122" s="43">
        <f t="shared" si="129"/>
        <v>0</v>
      </c>
      <c r="AC1122" s="47">
        <f t="shared" si="130"/>
        <v>0</v>
      </c>
      <c r="AD1122" t="str">
        <f t="shared" si="124"/>
        <v/>
      </c>
    </row>
    <row r="1123" spans="1:30" x14ac:dyDescent="0.25">
      <c r="B1123" s="9" t="s">
        <v>1118</v>
      </c>
      <c r="C1123" s="23" t="str">
        <f>VLOOKUP(B1123,[2]Municipal!$C$15:$D$60549,2)</f>
        <v>Yavaraté (CD)</v>
      </c>
      <c r="D1123" s="11"/>
      <c r="E1123" s="10"/>
      <c r="F1123" s="10"/>
      <c r="G1123" s="12"/>
      <c r="H1123" s="11"/>
      <c r="I1123" s="10"/>
      <c r="J1123" s="10"/>
      <c r="K1123" s="7"/>
      <c r="L1123" s="11"/>
      <c r="M1123" s="10"/>
      <c r="N1123" s="29">
        <f>VLOOKUP($B1123,'[2]pop-2020-2023'!$I$5:$M$1126,2)</f>
        <v>1097</v>
      </c>
      <c r="O1123" s="28">
        <f>VLOOKUP($B1123,'[2]pop-2020-2023'!$I$5:$M$1126,3)</f>
        <v>1128</v>
      </c>
      <c r="P1123" s="28">
        <f>VLOOKUP($B1123,'[2]pop-2020-2023'!$I$5:$M$1126,4)</f>
        <v>1171</v>
      </c>
      <c r="Q1123" s="30">
        <f>VLOOKUP($B1123,'[2]pop-2020-2023'!$I$5:$M$1126,5)</f>
        <v>1200</v>
      </c>
      <c r="R1123" s="29">
        <f>VLOOKUP($B1123,'[3]Hogares total'!$D$5:$L$1126,6)</f>
        <v>125</v>
      </c>
      <c r="S1123" s="28">
        <f>VLOOKUP($B1123,'[3]Hogares total'!$D$5:$L$1126,7)</f>
        <v>132</v>
      </c>
      <c r="T1123" s="28">
        <f>VLOOKUP($B1123,'[3]Hogares total'!$D$5:$L$1126,8)</f>
        <v>140</v>
      </c>
      <c r="U1123" s="30">
        <f>VLOOKUP($B1123,'[3]Hogares total'!$D$5:$L$1126,9)</f>
        <v>148</v>
      </c>
      <c r="V1123" s="29"/>
      <c r="W1123" s="43">
        <f t="shared" si="125"/>
        <v>0</v>
      </c>
      <c r="X1123" s="43">
        <f t="shared" si="126"/>
        <v>0</v>
      </c>
      <c r="Y1123" s="47">
        <f t="shared" si="127"/>
        <v>0</v>
      </c>
      <c r="Z1123" s="29"/>
      <c r="AA1123" s="43">
        <f t="shared" si="128"/>
        <v>0</v>
      </c>
      <c r="AB1123" s="43">
        <f t="shared" si="129"/>
        <v>0</v>
      </c>
      <c r="AC1123" s="47">
        <f t="shared" si="130"/>
        <v>0</v>
      </c>
      <c r="AD1123" t="str">
        <f t="shared" si="124"/>
        <v/>
      </c>
    </row>
    <row r="1124" spans="1:30" x14ac:dyDescent="0.25">
      <c r="B1124" s="9" t="s">
        <v>1119</v>
      </c>
      <c r="C1124" s="23" t="str">
        <f>VLOOKUP(B1124,[2]Municipal!$C$15:$D$60549,2)</f>
        <v>Puerto Carreño</v>
      </c>
      <c r="D1124" s="11">
        <f>VLOOKUP($B1124,'[1]Sin Corporativo'!$Q$6:$AA$1115,2)</f>
        <v>1338</v>
      </c>
      <c r="E1124" s="10">
        <f>VLOOKUP($B1124,'[1]Sin Corporativo'!$Q$6:$AA$1115,3)</f>
        <v>1237</v>
      </c>
      <c r="F1124" s="10">
        <f>VLOOKUP($B1124,'[1]Sin Corporativo'!$Q$6:$AA$1115,4)</f>
        <v>1180</v>
      </c>
      <c r="G1124" s="12">
        <f>VLOOKUP($B1124,'[1]Sin Corporativo'!$Q$6:$AA$1115,5)</f>
        <v>1059</v>
      </c>
      <c r="H1124" s="11">
        <f>VLOOKUP($B1124,'[1]Sin Corporativo'!$Q$6:$AA$1115,6)</f>
        <v>868</v>
      </c>
      <c r="I1124" s="10">
        <f>VLOOKUP($B1124,'[1]Sin Corporativo'!$Q$6:$AA$1115,7)</f>
        <v>906</v>
      </c>
      <c r="J1124" s="10">
        <f>VLOOKUP($B1124,'[1]Sin Corporativo'!$Q$6:$AA$1115,8)</f>
        <v>812</v>
      </c>
      <c r="K1124" s="7">
        <f>VLOOKUP($B1124,'[1]Sin Corporativo'!$Q$6:$AA$1115,9)</f>
        <v>884</v>
      </c>
      <c r="L1124" s="11">
        <f>VLOOKUP($B1124,'[1]Sin Corporativo'!$Q$6:$AA$1115,10)</f>
        <v>917</v>
      </c>
      <c r="M1124" s="10">
        <f>VLOOKUP($B1124,'[1]Sin Corporativo'!$Q$6:$AA$1115,11)</f>
        <v>786</v>
      </c>
      <c r="N1124" s="29">
        <f>VLOOKUP($B1124,'[2]pop-2020-2023'!$I$5:$M$1126,2)</f>
        <v>21339</v>
      </c>
      <c r="O1124" s="28">
        <f>VLOOKUP($B1124,'[2]pop-2020-2023'!$I$5:$M$1126,3)</f>
        <v>21389</v>
      </c>
      <c r="P1124" s="28">
        <f>VLOOKUP($B1124,'[2]pop-2020-2023'!$I$5:$M$1126,4)</f>
        <v>21868</v>
      </c>
      <c r="Q1124" s="30">
        <f>VLOOKUP($B1124,'[2]pop-2020-2023'!$I$5:$M$1126,5)</f>
        <v>22218</v>
      </c>
      <c r="R1124" s="29">
        <f>VLOOKUP($B1124,'[3]Hogares total'!$D$5:$L$1126,6)</f>
        <v>6321</v>
      </c>
      <c r="S1124" s="28">
        <f>VLOOKUP($B1124,'[3]Hogares total'!$D$5:$L$1126,7)</f>
        <v>6538</v>
      </c>
      <c r="T1124" s="28">
        <f>VLOOKUP($B1124,'[3]Hogares total'!$D$5:$L$1126,8)</f>
        <v>6749</v>
      </c>
      <c r="U1124" s="30">
        <f>VLOOKUP($B1124,'[3]Hogares total'!$D$5:$L$1126,9)</f>
        <v>6956</v>
      </c>
      <c r="V1124" s="29"/>
      <c r="W1124" s="43">
        <f t="shared" si="125"/>
        <v>5.7833465800177661E-2</v>
      </c>
      <c r="X1124" s="43">
        <f t="shared" si="126"/>
        <v>4.1430400585330165E-2</v>
      </c>
      <c r="Y1124" s="47">
        <f t="shared" si="127"/>
        <v>3.5376721577099646E-2</v>
      </c>
      <c r="Z1124" s="29"/>
      <c r="AA1124" s="43">
        <f t="shared" si="128"/>
        <v>0.18920159070052003</v>
      </c>
      <c r="AB1124" s="43">
        <f t="shared" si="129"/>
        <v>0.13424210994221367</v>
      </c>
      <c r="AC1124" s="47">
        <f t="shared" si="130"/>
        <v>0.11299597469810235</v>
      </c>
      <c r="AD1124" t="str">
        <f t="shared" si="124"/>
        <v/>
      </c>
    </row>
    <row r="1125" spans="1:30" x14ac:dyDescent="0.25">
      <c r="B1125" s="9" t="s">
        <v>1120</v>
      </c>
      <c r="C1125" s="23" t="str">
        <f>VLOOKUP(B1125,[2]Municipal!$C$15:$D$60549,2)</f>
        <v>La Primavera</v>
      </c>
      <c r="D1125" s="11">
        <f>VLOOKUP($B1125,'[1]Sin Corporativo'!$Q$6:$AA$1115,2)</f>
        <v>0</v>
      </c>
      <c r="E1125" s="10">
        <f>VLOOKUP($B1125,'[1]Sin Corporativo'!$Q$6:$AA$1115,3)</f>
        <v>0</v>
      </c>
      <c r="F1125" s="10">
        <f>VLOOKUP($B1125,'[1]Sin Corporativo'!$Q$6:$AA$1115,4)</f>
        <v>0</v>
      </c>
      <c r="G1125" s="12">
        <f>VLOOKUP($B1125,'[1]Sin Corporativo'!$Q$6:$AA$1115,5)</f>
        <v>0</v>
      </c>
      <c r="H1125" s="11">
        <f>VLOOKUP($B1125,'[1]Sin Corporativo'!$Q$6:$AA$1115,6)</f>
        <v>0</v>
      </c>
      <c r="I1125" s="10">
        <f>VLOOKUP($B1125,'[1]Sin Corporativo'!$Q$6:$AA$1115,7)</f>
        <v>0</v>
      </c>
      <c r="J1125" s="10">
        <f>VLOOKUP($B1125,'[1]Sin Corporativo'!$Q$6:$AA$1115,8)</f>
        <v>0</v>
      </c>
      <c r="K1125" s="7">
        <f>VLOOKUP($B1125,'[1]Sin Corporativo'!$Q$6:$AA$1115,9)</f>
        <v>10</v>
      </c>
      <c r="L1125" s="11">
        <f>VLOOKUP($B1125,'[1]Sin Corporativo'!$Q$6:$AA$1115,10)</f>
        <v>15</v>
      </c>
      <c r="M1125" s="10">
        <f>VLOOKUP($B1125,'[1]Sin Corporativo'!$Q$6:$AA$1115,11)</f>
        <v>0</v>
      </c>
      <c r="N1125" s="29">
        <f>VLOOKUP($B1125,'[2]pop-2020-2023'!$I$5:$M$1126,2)</f>
        <v>10445</v>
      </c>
      <c r="O1125" s="28">
        <f>VLOOKUP($B1125,'[2]pop-2020-2023'!$I$5:$M$1126,3)</f>
        <v>10556</v>
      </c>
      <c r="P1125" s="28">
        <f>VLOOKUP($B1125,'[2]pop-2020-2023'!$I$5:$M$1126,4)</f>
        <v>10808</v>
      </c>
      <c r="Q1125" s="30">
        <f>VLOOKUP($B1125,'[2]pop-2020-2023'!$I$5:$M$1126,5)</f>
        <v>10992</v>
      </c>
      <c r="R1125" s="29">
        <f>VLOOKUP($B1125,'[3]Hogares total'!$D$5:$L$1126,6)</f>
        <v>2918</v>
      </c>
      <c r="S1125" s="28">
        <f>VLOOKUP($B1125,'[3]Hogares total'!$D$5:$L$1126,7)</f>
        <v>3015</v>
      </c>
      <c r="T1125" s="28">
        <f>VLOOKUP($B1125,'[3]Hogares total'!$D$5:$L$1126,8)</f>
        <v>3110</v>
      </c>
      <c r="U1125" s="30">
        <f>VLOOKUP($B1125,'[3]Hogares total'!$D$5:$L$1126,9)</f>
        <v>3207</v>
      </c>
      <c r="V1125" s="29"/>
      <c r="W1125" s="43">
        <f t="shared" si="125"/>
        <v>0</v>
      </c>
      <c r="X1125" s="43">
        <f t="shared" si="126"/>
        <v>0</v>
      </c>
      <c r="Y1125" s="47">
        <f t="shared" si="127"/>
        <v>0</v>
      </c>
      <c r="Z1125" s="29"/>
      <c r="AA1125" s="43">
        <f t="shared" si="128"/>
        <v>0</v>
      </c>
      <c r="AB1125" s="43">
        <f t="shared" si="129"/>
        <v>0</v>
      </c>
      <c r="AC1125" s="47">
        <f t="shared" si="130"/>
        <v>0</v>
      </c>
      <c r="AD1125" t="str">
        <f t="shared" si="124"/>
        <v/>
      </c>
    </row>
    <row r="1126" spans="1:30" x14ac:dyDescent="0.25">
      <c r="B1126" s="9" t="s">
        <v>1121</v>
      </c>
      <c r="C1126" s="23" t="str">
        <f>VLOOKUP(B1126,[2]Municipal!$C$15:$D$60549,2)</f>
        <v>Santa Rosalía</v>
      </c>
      <c r="D1126" s="11">
        <f>VLOOKUP($B1126,'[1]Sin Corporativo'!$Q$6:$AA$1115,2)</f>
        <v>0</v>
      </c>
      <c r="E1126" s="10">
        <f>VLOOKUP($B1126,'[1]Sin Corporativo'!$Q$6:$AA$1115,3)</f>
        <v>0</v>
      </c>
      <c r="F1126" s="10">
        <f>VLOOKUP($B1126,'[1]Sin Corporativo'!$Q$6:$AA$1115,4)</f>
        <v>0</v>
      </c>
      <c r="G1126" s="12">
        <f>VLOOKUP($B1126,'[1]Sin Corporativo'!$Q$6:$AA$1115,5)</f>
        <v>0</v>
      </c>
      <c r="H1126" s="11">
        <f>VLOOKUP($B1126,'[1]Sin Corporativo'!$Q$6:$AA$1115,6)</f>
        <v>0</v>
      </c>
      <c r="I1126" s="10">
        <f>VLOOKUP($B1126,'[1]Sin Corporativo'!$Q$6:$AA$1115,7)</f>
        <v>0</v>
      </c>
      <c r="J1126" s="10">
        <f>VLOOKUP($B1126,'[1]Sin Corporativo'!$Q$6:$AA$1115,8)</f>
        <v>0</v>
      </c>
      <c r="K1126" s="7">
        <f>VLOOKUP($B1126,'[1]Sin Corporativo'!$Q$6:$AA$1115,9)</f>
        <v>10</v>
      </c>
      <c r="L1126" s="11">
        <f>VLOOKUP($B1126,'[1]Sin Corporativo'!$Q$6:$AA$1115,10)</f>
        <v>15</v>
      </c>
      <c r="M1126" s="10">
        <f>VLOOKUP($B1126,'[1]Sin Corporativo'!$Q$6:$AA$1115,11)</f>
        <v>0</v>
      </c>
      <c r="N1126" s="29">
        <f>VLOOKUP($B1126,'[2]pop-2020-2023'!$I$5:$M$1126,2)</f>
        <v>4290</v>
      </c>
      <c r="O1126" s="28">
        <f>VLOOKUP($B1126,'[2]pop-2020-2023'!$I$5:$M$1126,3)</f>
        <v>4367</v>
      </c>
      <c r="P1126" s="28">
        <f>VLOOKUP($B1126,'[2]pop-2020-2023'!$I$5:$M$1126,4)</f>
        <v>4475</v>
      </c>
      <c r="Q1126" s="30">
        <f>VLOOKUP($B1126,'[2]pop-2020-2023'!$I$5:$M$1126,5)</f>
        <v>4555</v>
      </c>
      <c r="R1126" s="29">
        <f>VLOOKUP($B1126,'[3]Hogares total'!$D$5:$L$1126,6)</f>
        <v>1201</v>
      </c>
      <c r="S1126" s="28">
        <f>VLOOKUP($B1126,'[3]Hogares total'!$D$5:$L$1126,7)</f>
        <v>1242</v>
      </c>
      <c r="T1126" s="28">
        <f>VLOOKUP($B1126,'[3]Hogares total'!$D$5:$L$1126,8)</f>
        <v>1281</v>
      </c>
      <c r="U1126" s="30">
        <f>VLOOKUP($B1126,'[3]Hogares total'!$D$5:$L$1126,9)</f>
        <v>1320</v>
      </c>
      <c r="V1126" s="29"/>
      <c r="W1126" s="43">
        <f t="shared" si="125"/>
        <v>0</v>
      </c>
      <c r="X1126" s="43">
        <f t="shared" si="126"/>
        <v>0</v>
      </c>
      <c r="Y1126" s="47">
        <f t="shared" si="127"/>
        <v>0</v>
      </c>
      <c r="Z1126" s="29"/>
      <c r="AA1126" s="43">
        <f t="shared" si="128"/>
        <v>0</v>
      </c>
      <c r="AB1126" s="43">
        <f t="shared" si="129"/>
        <v>0</v>
      </c>
      <c r="AC1126" s="47">
        <f t="shared" si="130"/>
        <v>0</v>
      </c>
      <c r="AD1126" t="str">
        <f t="shared" si="124"/>
        <v/>
      </c>
    </row>
    <row r="1127" spans="1:30" x14ac:dyDescent="0.25">
      <c r="B1127" s="9" t="s">
        <v>1122</v>
      </c>
      <c r="C1127" s="23" t="str">
        <f>VLOOKUP(B1127,[2]Municipal!$C$15:$D$60549,2)</f>
        <v>Cumaribo</v>
      </c>
      <c r="D1127" s="11">
        <f>VLOOKUP($B1127,'[1]Sin Corporativo'!$Q$6:$AA$1115,2)</f>
        <v>0</v>
      </c>
      <c r="E1127" s="10">
        <f>VLOOKUP($B1127,'[1]Sin Corporativo'!$Q$6:$AA$1115,3)</f>
        <v>0</v>
      </c>
      <c r="F1127" s="10">
        <f>VLOOKUP($B1127,'[1]Sin Corporativo'!$Q$6:$AA$1115,4)</f>
        <v>0</v>
      </c>
      <c r="G1127" s="12">
        <f>VLOOKUP($B1127,'[1]Sin Corporativo'!$Q$6:$AA$1115,5)</f>
        <v>0</v>
      </c>
      <c r="H1127" s="11">
        <f>VLOOKUP($B1127,'[1]Sin Corporativo'!$Q$6:$AA$1115,6)</f>
        <v>0</v>
      </c>
      <c r="I1127" s="10">
        <f>VLOOKUP($B1127,'[1]Sin Corporativo'!$Q$6:$AA$1115,7)</f>
        <v>0</v>
      </c>
      <c r="J1127" s="10">
        <f>VLOOKUP($B1127,'[1]Sin Corporativo'!$Q$6:$AA$1115,8)</f>
        <v>0</v>
      </c>
      <c r="K1127" s="7">
        <f>VLOOKUP($B1127,'[1]Sin Corporativo'!$Q$6:$AA$1115,9)</f>
        <v>15</v>
      </c>
      <c r="L1127" s="11">
        <f>VLOOKUP($B1127,'[1]Sin Corporativo'!$Q$6:$AA$1115,10)</f>
        <v>20</v>
      </c>
      <c r="M1127" s="10">
        <f>VLOOKUP($B1127,'[1]Sin Corporativo'!$Q$6:$AA$1115,11)</f>
        <v>0</v>
      </c>
      <c r="N1127" s="29">
        <f>VLOOKUP($B1127,'[2]pop-2020-2023'!$I$5:$M$1126,2)</f>
        <v>79122</v>
      </c>
      <c r="O1127" s="28">
        <f>VLOOKUP($B1127,'[2]pop-2020-2023'!$I$5:$M$1126,3)</f>
        <v>81958</v>
      </c>
      <c r="P1127" s="28">
        <f>VLOOKUP($B1127,'[2]pop-2020-2023'!$I$5:$M$1126,4)</f>
        <v>83791</v>
      </c>
      <c r="Q1127" s="30">
        <f>VLOOKUP($B1127,'[2]pop-2020-2023'!$I$5:$M$1126,5)</f>
        <v>85539</v>
      </c>
      <c r="R1127" s="29">
        <f>VLOOKUP($B1127,'[3]Hogares total'!$D$5:$L$1126,6)</f>
        <v>18987</v>
      </c>
      <c r="S1127" s="28">
        <f>VLOOKUP($B1127,'[3]Hogares total'!$D$5:$L$1126,7)</f>
        <v>19655</v>
      </c>
      <c r="T1127" s="28">
        <f>VLOOKUP($B1127,'[3]Hogares total'!$D$5:$L$1126,8)</f>
        <v>20274</v>
      </c>
      <c r="U1127" s="30">
        <f>VLOOKUP($B1127,'[3]Hogares total'!$D$5:$L$1126,9)</f>
        <v>20880</v>
      </c>
      <c r="V1127" s="29"/>
      <c r="W1127" s="43">
        <f t="shared" si="125"/>
        <v>0</v>
      </c>
      <c r="X1127" s="43">
        <f t="shared" si="126"/>
        <v>0</v>
      </c>
      <c r="Y1127" s="47">
        <f t="shared" si="127"/>
        <v>0</v>
      </c>
      <c r="Z1127" s="29"/>
      <c r="AA1127" s="43">
        <f t="shared" si="128"/>
        <v>0</v>
      </c>
      <c r="AB1127" s="43">
        <f t="shared" si="129"/>
        <v>0</v>
      </c>
      <c r="AC1127" s="47">
        <f t="shared" si="130"/>
        <v>0</v>
      </c>
      <c r="AD1127" t="str">
        <f t="shared" si="124"/>
        <v/>
      </c>
    </row>
    <row r="1128" spans="1:30" x14ac:dyDescent="0.25">
      <c r="B1128" s="158" t="s">
        <v>0</v>
      </c>
      <c r="C1128" s="159"/>
      <c r="D1128" s="14">
        <f t="shared" ref="D1128:R1128" si="131">SUM(D5:D1127)</f>
        <v>7554604</v>
      </c>
      <c r="E1128" s="13">
        <f t="shared" si="131"/>
        <v>7703599</v>
      </c>
      <c r="F1128" s="13">
        <f t="shared" si="131"/>
        <v>7751301</v>
      </c>
      <c r="G1128" s="13">
        <f t="shared" si="131"/>
        <v>7829014</v>
      </c>
      <c r="H1128" s="14">
        <f t="shared" si="131"/>
        <v>8021302</v>
      </c>
      <c r="I1128" s="13">
        <f t="shared" si="131"/>
        <v>7981451</v>
      </c>
      <c r="J1128" s="13">
        <f t="shared" si="131"/>
        <v>8094692</v>
      </c>
      <c r="K1128" s="15">
        <f t="shared" si="131"/>
        <v>8170619</v>
      </c>
      <c r="L1128" s="14">
        <f t="shared" si="131"/>
        <v>8274208</v>
      </c>
      <c r="M1128" s="15">
        <f t="shared" si="131"/>
        <v>8168530</v>
      </c>
      <c r="N1128" s="31">
        <f t="shared" si="131"/>
        <v>50407647</v>
      </c>
      <c r="O1128" s="32">
        <f t="shared" si="131"/>
        <v>51117378</v>
      </c>
      <c r="P1128" s="32">
        <f t="shared" si="131"/>
        <v>51682692</v>
      </c>
      <c r="Q1128" s="33">
        <f t="shared" si="131"/>
        <v>52215503</v>
      </c>
      <c r="R1128" s="31">
        <f t="shared" si="131"/>
        <v>16405712</v>
      </c>
      <c r="S1128" s="32">
        <f t="shared" ref="S1128:U1128" si="132">SUM(S5:S1127)</f>
        <v>16889969</v>
      </c>
      <c r="T1128" s="32">
        <f t="shared" si="132"/>
        <v>17353412</v>
      </c>
      <c r="U1128" s="33">
        <f t="shared" si="132"/>
        <v>17822544</v>
      </c>
      <c r="V1128" s="31"/>
      <c r="W1128" s="48">
        <f t="shared" si="125"/>
        <v>0.15070411084073992</v>
      </c>
      <c r="X1128" s="48">
        <f t="shared" si="126"/>
        <v>0.15443179701243118</v>
      </c>
      <c r="Y1128" s="49">
        <f t="shared" si="127"/>
        <v>0.15643878792089774</v>
      </c>
      <c r="Z1128" s="31"/>
      <c r="AA1128" s="48">
        <f t="shared" si="128"/>
        <v>0.45610498160180163</v>
      </c>
      <c r="AB1128" s="48">
        <f t="shared" si="129"/>
        <v>0.4599355446640695</v>
      </c>
      <c r="AC1128" s="49">
        <f t="shared" si="130"/>
        <v>0.45832570254841282</v>
      </c>
      <c r="AD1128" t="str">
        <f t="shared" si="124"/>
        <v/>
      </c>
    </row>
    <row r="1129" spans="1:30" x14ac:dyDescent="0.25">
      <c r="AD1129" s="28">
        <f>SUBTOTAL(9,AD5:AD1032)</f>
        <v>1417864</v>
      </c>
    </row>
    <row r="1130" spans="1:30" x14ac:dyDescent="0.25">
      <c r="A1130" t="s">
        <v>1123</v>
      </c>
      <c r="B1130" s="154" t="str">
        <f>+[1]Total!A1126</f>
        <v>Total general</v>
      </c>
      <c r="C1130" s="154"/>
      <c r="D1130" s="8">
        <f>+D1128-'[1]Sin Corporativo'!R1116</f>
        <v>0</v>
      </c>
      <c r="E1130" s="8">
        <f>+E1128-'[1]Sin Corporativo'!S1116</f>
        <v>0</v>
      </c>
      <c r="F1130" s="8">
        <f>+F1128-'[1]Sin Corporativo'!T1116</f>
        <v>0</v>
      </c>
      <c r="G1130" s="8">
        <f>+G1128-'[1]Sin Corporativo'!U1116</f>
        <v>0</v>
      </c>
      <c r="H1130" s="8">
        <f>+H1128-'[1]Sin Corporativo'!V1116</f>
        <v>0</v>
      </c>
      <c r="I1130" s="8">
        <f>+I1128-'[1]Sin Corporativo'!W1116</f>
        <v>0</v>
      </c>
      <c r="J1130" s="8">
        <f>+J1128-'[1]Sin Corporativo'!X1116</f>
        <v>0</v>
      </c>
      <c r="K1130" s="8">
        <f>+K1128-'[1]Sin Corporativo'!Y1116</f>
        <v>0</v>
      </c>
      <c r="L1130" s="8">
        <f>+L1128-'[1]Sin Corporativo'!Z1116</f>
        <v>0</v>
      </c>
      <c r="M1130" s="8">
        <f>+M1128-'[1]Sin Corporativo'!AA1116</f>
        <v>0</v>
      </c>
      <c r="N1130" s="28">
        <f>+N1128-'[2]pop-2020-2023'!J$1127</f>
        <v>0</v>
      </c>
      <c r="O1130" s="28">
        <f>+O1128-'[2]pop-2020-2023'!K$1127</f>
        <v>0</v>
      </c>
      <c r="P1130" s="28">
        <f>+P1128-'[2]pop-2020-2023'!L$1127</f>
        <v>0</v>
      </c>
      <c r="Q1130" s="28">
        <f>+Q1128-'[2]pop-2020-2023'!M$1127</f>
        <v>0</v>
      </c>
      <c r="R1130" s="28">
        <f>+R1128-'[3]Hogares total'!I1127</f>
        <v>0</v>
      </c>
      <c r="S1130" s="28">
        <f>+S1128-'[3]Hogares total'!J1127</f>
        <v>0</v>
      </c>
      <c r="T1130" s="28">
        <f>+T1128-'[3]Hogares total'!K1127</f>
        <v>0</v>
      </c>
      <c r="U1130" s="28">
        <f>+U1128-'[3]Hogares total'!L1127</f>
        <v>0</v>
      </c>
      <c r="W1130" s="50"/>
      <c r="X1130" s="50"/>
      <c r="Y1130" s="50"/>
      <c r="AA1130" s="50"/>
      <c r="AB1130" s="50"/>
      <c r="AC1130" s="50"/>
    </row>
    <row r="1131" spans="1:30" x14ac:dyDescent="0.25">
      <c r="R1131" t="s">
        <v>1219</v>
      </c>
      <c r="T1131" s="104">
        <f>+P1128/T1128</f>
        <v>2.9782438174118151</v>
      </c>
    </row>
  </sheetData>
  <autoFilter ref="T3:AC1131" xr:uid="{365CACF4-2C69-40A1-A172-93930DE461FB}"/>
  <mergeCells count="27">
    <mergeCell ref="V1:AC1"/>
    <mergeCell ref="D2:M2"/>
    <mergeCell ref="N2:Q2"/>
    <mergeCell ref="R2:U2"/>
    <mergeCell ref="V2:Y2"/>
    <mergeCell ref="Z2:AC2"/>
    <mergeCell ref="H3:K3"/>
    <mergeCell ref="L3:M3"/>
    <mergeCell ref="N3:N4"/>
    <mergeCell ref="O3:O4"/>
    <mergeCell ref="P3:P4"/>
    <mergeCell ref="AC3:AC4"/>
    <mergeCell ref="B1128:C1128"/>
    <mergeCell ref="B1130:C1130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V3:V4"/>
    <mergeCell ref="D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6582-36B3-4487-BE6E-5A751074A063}">
  <dimension ref="B2:AJ43"/>
  <sheetViews>
    <sheetView showGridLines="0" topLeftCell="X18" zoomScale="142" zoomScaleNormal="142" workbookViewId="0">
      <selection activeCell="AE42" sqref="AE19:AH42"/>
    </sheetView>
  </sheetViews>
  <sheetFormatPr baseColWidth="10" defaultRowHeight="15" x14ac:dyDescent="0.25"/>
  <cols>
    <col min="2" max="2" width="15.28515625" customWidth="1"/>
    <col min="3" max="3" width="12.42578125" hidden="1" customWidth="1"/>
    <col min="7" max="7" width="11.42578125" hidden="1" customWidth="1"/>
    <col min="21" max="21" width="18.85546875" customWidth="1"/>
    <col min="22" max="22" width="19.5703125" customWidth="1"/>
    <col min="23" max="23" width="18.7109375" customWidth="1"/>
    <col min="26" max="26" width="16.85546875" customWidth="1"/>
    <col min="27" max="27" width="23.140625" customWidth="1"/>
    <col min="28" max="28" width="21.28515625" customWidth="1"/>
    <col min="31" max="31" width="16.28515625" customWidth="1"/>
    <col min="32" max="32" width="21.7109375" customWidth="1"/>
    <col min="33" max="33" width="17.28515625" customWidth="1"/>
  </cols>
  <sheetData>
    <row r="2" spans="2:10" x14ac:dyDescent="0.25">
      <c r="C2" s="155" t="s">
        <v>1130</v>
      </c>
      <c r="D2" s="156"/>
      <c r="E2" s="156"/>
      <c r="F2" s="156"/>
      <c r="G2" s="156"/>
      <c r="H2" s="156"/>
      <c r="I2" s="156"/>
      <c r="J2" s="157"/>
    </row>
    <row r="3" spans="2:10" x14ac:dyDescent="0.25">
      <c r="C3" s="174" t="s">
        <v>1131</v>
      </c>
      <c r="D3" s="159"/>
      <c r="E3" s="159"/>
      <c r="F3" s="160"/>
      <c r="G3" s="158" t="s">
        <v>1132</v>
      </c>
      <c r="H3" s="159"/>
      <c r="I3" s="159"/>
      <c r="J3" s="160"/>
    </row>
    <row r="4" spans="2:10" ht="7.5" customHeight="1" x14ac:dyDescent="0.25">
      <c r="C4" s="161">
        <v>2020</v>
      </c>
      <c r="D4" s="163">
        <f>+C4+1</f>
        <v>2021</v>
      </c>
      <c r="E4" s="163">
        <f t="shared" ref="E4" si="0">+D4+1</f>
        <v>2022</v>
      </c>
      <c r="F4" s="165" t="s">
        <v>1178</v>
      </c>
      <c r="G4" s="175">
        <v>2020</v>
      </c>
      <c r="H4" s="163">
        <f>+G4+1</f>
        <v>2021</v>
      </c>
      <c r="I4" s="163">
        <f t="shared" ref="I4" si="1">+H4+1</f>
        <v>2022</v>
      </c>
      <c r="J4" s="165" t="s">
        <v>1178</v>
      </c>
    </row>
    <row r="5" spans="2:10" ht="9" customHeight="1" x14ac:dyDescent="0.25">
      <c r="C5" s="162"/>
      <c r="D5" s="164"/>
      <c r="E5" s="164"/>
      <c r="F5" s="166"/>
      <c r="G5" s="176"/>
      <c r="H5" s="164"/>
      <c r="I5" s="164"/>
      <c r="J5" s="166"/>
    </row>
    <row r="6" spans="2:10" x14ac:dyDescent="0.25">
      <c r="B6" t="s">
        <v>1165</v>
      </c>
      <c r="C6" s="53">
        <f>+'Accesos x Municipio'!V1128</f>
        <v>0</v>
      </c>
      <c r="D6" s="48">
        <f>+'Accesos x Municipio'!W1128</f>
        <v>0.16224672165305506</v>
      </c>
      <c r="E6" s="48">
        <f>+'Accesos x Municipio'!X1128</f>
        <v>0.16848675374726998</v>
      </c>
      <c r="F6" s="48">
        <f>+'Accesos x Municipio'!Y1128</f>
        <v>0.17085280208829934</v>
      </c>
      <c r="G6" s="53">
        <v>0.47299999999999998</v>
      </c>
      <c r="H6" s="48">
        <f>+'Accesos x Municipio'!AA1128</f>
        <v>0.49103861587904629</v>
      </c>
      <c r="I6" s="48">
        <f>+'Accesos x Municipio'!AB1128</f>
        <v>0.50179463266359381</v>
      </c>
      <c r="J6" s="49">
        <f>+'Accesos x Municipio'!AC1128</f>
        <v>0.50055508349425315</v>
      </c>
    </row>
    <row r="7" spans="2:10" x14ac:dyDescent="0.25">
      <c r="B7" t="s">
        <v>1166</v>
      </c>
      <c r="C7" s="88"/>
      <c r="D7" s="89">
        <f>+'Accesos x Municipio-NoCorporati'!W1128</f>
        <v>0.15070411084073992</v>
      </c>
      <c r="E7" s="89">
        <f>+'Accesos x Municipio-NoCorporati'!X1128</f>
        <v>0.15443179701243118</v>
      </c>
      <c r="F7" s="89">
        <f>+'Accesos x Municipio-NoCorporati'!Y1128</f>
        <v>0.15643878792089774</v>
      </c>
      <c r="G7" s="88">
        <f>+'Accesos x Municipio-NoCorporati'!Z1128</f>
        <v>0</v>
      </c>
      <c r="H7" s="89">
        <f>+'Accesos x Municipio-NoCorporati'!AA1128</f>
        <v>0.45610498160180163</v>
      </c>
      <c r="I7" s="89">
        <f>+'Accesos x Municipio-NoCorporati'!AB1128</f>
        <v>0.4599355446640695</v>
      </c>
      <c r="J7" s="90">
        <f>+'Accesos x Municipio-NoCorporati'!AC1128</f>
        <v>0.45832570254841282</v>
      </c>
    </row>
    <row r="8" spans="2:10" x14ac:dyDescent="0.25">
      <c r="H8" s="28"/>
    </row>
    <row r="19" spans="2:34" x14ac:dyDescent="0.25">
      <c r="U19" s="171" t="s">
        <v>1162</v>
      </c>
      <c r="V19" s="172"/>
      <c r="W19" s="172"/>
      <c r="X19" s="173"/>
      <c r="Y19" s="54"/>
      <c r="Z19" s="171" t="s">
        <v>1163</v>
      </c>
      <c r="AA19" s="172"/>
      <c r="AB19" s="172"/>
      <c r="AC19" s="173"/>
      <c r="AE19" s="171" t="s">
        <v>1163</v>
      </c>
      <c r="AF19" s="172"/>
      <c r="AG19" s="172"/>
      <c r="AH19" s="173"/>
    </row>
    <row r="20" spans="2:34" ht="65.25" customHeight="1" x14ac:dyDescent="0.25">
      <c r="U20" s="69" t="s">
        <v>1135</v>
      </c>
      <c r="V20" s="70" t="s">
        <v>1157</v>
      </c>
      <c r="W20" s="70" t="s">
        <v>1158</v>
      </c>
      <c r="X20" s="71" t="s">
        <v>1180</v>
      </c>
      <c r="Y20" s="54"/>
      <c r="Z20" s="69" t="s">
        <v>1135</v>
      </c>
      <c r="AA20" s="70" t="s">
        <v>1161</v>
      </c>
      <c r="AB20" s="70" t="s">
        <v>1160</v>
      </c>
      <c r="AC20" s="71" t="s">
        <v>1180</v>
      </c>
      <c r="AE20" s="69" t="s">
        <v>1135</v>
      </c>
      <c r="AF20" s="70" t="s">
        <v>1179</v>
      </c>
      <c r="AG20" s="70" t="s">
        <v>1181</v>
      </c>
      <c r="AH20" s="71" t="s">
        <v>1222</v>
      </c>
    </row>
    <row r="21" spans="2:34" x14ac:dyDescent="0.25">
      <c r="D21" s="1" t="s">
        <v>1169</v>
      </c>
      <c r="E21" s="1" t="s">
        <v>1171</v>
      </c>
      <c r="F21" s="1" t="s">
        <v>1172</v>
      </c>
      <c r="G21" s="1" t="s">
        <v>1171</v>
      </c>
      <c r="H21" s="1" t="s">
        <v>1173</v>
      </c>
      <c r="I21" s="1" t="s">
        <v>1170</v>
      </c>
      <c r="J21" s="1" t="s">
        <v>1174</v>
      </c>
      <c r="K21" s="1" t="s">
        <v>1175</v>
      </c>
      <c r="L21" s="1" t="s">
        <v>1176</v>
      </c>
      <c r="M21" s="1" t="s">
        <v>1177</v>
      </c>
      <c r="N21" s="1" t="s">
        <v>1178</v>
      </c>
      <c r="U21" s="55" t="s">
        <v>1159</v>
      </c>
      <c r="V21" s="61">
        <f>COUNTIF('Accesos x Municipio'!$Y$5:$Y$1127,"&lt;5%")</f>
        <v>677</v>
      </c>
      <c r="W21" s="62">
        <f>+V21</f>
        <v>677</v>
      </c>
      <c r="X21" s="75">
        <f>+W21/$W$42</f>
        <v>0.60338680926916222</v>
      </c>
      <c r="Y21" s="76"/>
      <c r="Z21" s="55" t="s">
        <v>1136</v>
      </c>
      <c r="AA21" s="78">
        <f>COUNTIF('Accesos x Municipio'!$AC$5:$AC$1127,"&lt;5%")</f>
        <v>368</v>
      </c>
      <c r="AB21" s="79">
        <f>+AA21</f>
        <v>368</v>
      </c>
      <c r="AC21" s="75">
        <f>+AB21/$AB$42</f>
        <v>0.32798573975044565</v>
      </c>
      <c r="AE21" s="55" t="s">
        <v>1136</v>
      </c>
      <c r="AF21" s="78">
        <f>SUMIF('Accesos x Municipio'!$AC$5:$AC$1127,"&lt;5%",'Accesos x Municipio'!$M$5:$M$1127)</f>
        <v>32127</v>
      </c>
      <c r="AG21" s="79">
        <f>+AF21</f>
        <v>32127</v>
      </c>
      <c r="AH21" s="75">
        <f>+AG21/$AG$42</f>
        <v>3.6012112767783129E-3</v>
      </c>
    </row>
    <row r="22" spans="2:34" x14ac:dyDescent="0.25">
      <c r="B22" t="s">
        <v>1167</v>
      </c>
      <c r="D22" s="28">
        <f>+'Accesos x Municipio'!D1128</f>
        <v>8128187</v>
      </c>
      <c r="E22" s="28">
        <f>+'Accesos x Municipio'!E1128</f>
        <v>8293627</v>
      </c>
      <c r="F22" s="28">
        <f>+'Accesos x Municipio'!F1128</f>
        <v>8342414</v>
      </c>
      <c r="G22" s="28">
        <f>+'Accesos x Municipio'!G1128</f>
        <v>8454845</v>
      </c>
      <c r="H22" s="28">
        <f>+'Accesos x Municipio'!G1128</f>
        <v>8454845</v>
      </c>
      <c r="I22" s="28">
        <f>+'Accesos x Municipio'!H1128</f>
        <v>8729355</v>
      </c>
      <c r="J22" s="28">
        <f>+'Accesos x Municipio'!I1128</f>
        <v>8707849</v>
      </c>
      <c r="K22" s="28">
        <f>+'Accesos x Municipio'!J1128</f>
        <v>8833451</v>
      </c>
      <c r="L22" s="28">
        <f>+'Accesos x Municipio'!K1128</f>
        <v>8921317</v>
      </c>
      <c r="M22" s="28">
        <f>+'Accesos x Municipio'!L1128</f>
        <v>9034224</v>
      </c>
      <c r="N22" s="28">
        <f>+'Accesos x Municipio'!M1128</f>
        <v>8921165</v>
      </c>
      <c r="U22" s="56" t="s">
        <v>1137</v>
      </c>
      <c r="V22" s="63">
        <f>COUNTIF('Accesos x Municipio'!$Y$5:$Y$1127,"&lt;10%")</f>
        <v>913</v>
      </c>
      <c r="W22" s="64">
        <f>+V22-V21</f>
        <v>236</v>
      </c>
      <c r="X22" s="77">
        <f t="shared" ref="X22:X42" si="2">+W22/$W$42</f>
        <v>0.21033868092691621</v>
      </c>
      <c r="Y22" s="76"/>
      <c r="Z22" s="56" t="s">
        <v>1137</v>
      </c>
      <c r="AA22" s="80">
        <f>COUNTIF('Accesos x Municipio'!$AC$5:$AC$1127,"&lt;10%")</f>
        <v>539</v>
      </c>
      <c r="AB22" s="81">
        <f>+AA22-AA21</f>
        <v>171</v>
      </c>
      <c r="AC22" s="77">
        <f t="shared" ref="AC22:AC42" si="3">+AB22/$AB$42</f>
        <v>0.15240641711229946</v>
      </c>
      <c r="AE22" s="56" t="s">
        <v>1137</v>
      </c>
      <c r="AF22" s="80">
        <f>SUMIF('Accesos x Municipio'!$AC$5:$AC$1127,"&lt;=10%",'Accesos x Municipio'!$M$5:$M$1127)</f>
        <v>105698</v>
      </c>
      <c r="AG22" s="81">
        <f>+AF22-AF21</f>
        <v>73571</v>
      </c>
      <c r="AH22" s="77">
        <f t="shared" ref="AH22:AH41" si="4">+AG22/$AG$42</f>
        <v>8.2467928796295109E-3</v>
      </c>
    </row>
    <row r="23" spans="2:34" x14ac:dyDescent="0.25">
      <c r="B23" t="s">
        <v>1168</v>
      </c>
      <c r="D23" s="28">
        <f>+'Accesos x Municipio-NoCorporati'!D1128</f>
        <v>7554604</v>
      </c>
      <c r="E23" s="28">
        <f>+'Accesos x Municipio-NoCorporati'!E1128</f>
        <v>7703599</v>
      </c>
      <c r="F23" s="28">
        <f>+'Accesos x Municipio-NoCorporati'!F1128</f>
        <v>7751301</v>
      </c>
      <c r="G23" s="28">
        <f>+'Accesos x Municipio-NoCorporati'!G1128</f>
        <v>7829014</v>
      </c>
      <c r="H23" s="28">
        <f>+'Accesos x Municipio-NoCorporati'!G1128</f>
        <v>7829014</v>
      </c>
      <c r="I23" s="28">
        <f>+'Accesos x Municipio-NoCorporati'!H1128</f>
        <v>8021302</v>
      </c>
      <c r="J23" s="28">
        <f>+'Accesos x Municipio-NoCorporati'!I1128</f>
        <v>7981451</v>
      </c>
      <c r="K23" s="28">
        <f>+'Accesos x Municipio-NoCorporati'!J1128</f>
        <v>8094692</v>
      </c>
      <c r="L23" s="28">
        <f>+'Accesos x Municipio-NoCorporati'!K1128</f>
        <v>8170619</v>
      </c>
      <c r="M23" s="28">
        <f>+'Accesos x Municipio-NoCorporati'!L1128</f>
        <v>8274208</v>
      </c>
      <c r="N23" s="28">
        <f>+'Accesos x Municipio-NoCorporati'!M1128</f>
        <v>8168530</v>
      </c>
      <c r="U23" s="56" t="s">
        <v>1138</v>
      </c>
      <c r="V23" s="63">
        <f>COUNTIF('Accesos x Municipio'!$Y$5:$Y$1127,"&lt;15%")</f>
        <v>996</v>
      </c>
      <c r="W23" s="64">
        <f t="shared" ref="W23:W41" si="5">+V23-V22</f>
        <v>83</v>
      </c>
      <c r="X23" s="77">
        <f t="shared" si="2"/>
        <v>7.3975044563279857E-2</v>
      </c>
      <c r="Y23" s="76"/>
      <c r="Z23" s="56" t="s">
        <v>1138</v>
      </c>
      <c r="AA23" s="80">
        <f>COUNTIF('Accesos x Municipio'!$AC$5:$AC$1127,"&lt;15%")</f>
        <v>673</v>
      </c>
      <c r="AB23" s="81">
        <f t="shared" ref="AB23:AB41" si="6">+AA23-AA22</f>
        <v>134</v>
      </c>
      <c r="AC23" s="77">
        <f t="shared" si="3"/>
        <v>0.11942959001782531</v>
      </c>
      <c r="AE23" s="56" t="s">
        <v>1138</v>
      </c>
      <c r="AF23" s="80">
        <f>SUMIF('Accesos x Municipio'!$AC$5:$AC$1127,"&lt;=15%",'Accesos x Municipio'!$M$5:$M$1127)</f>
        <v>227497</v>
      </c>
      <c r="AG23" s="81">
        <f t="shared" ref="AG23:AG29" si="7">+AF23-AF22</f>
        <v>121799</v>
      </c>
      <c r="AH23" s="77">
        <f t="shared" si="4"/>
        <v>1.3652813281673414E-2</v>
      </c>
    </row>
    <row r="24" spans="2:34" x14ac:dyDescent="0.25">
      <c r="J24" t="s">
        <v>1220</v>
      </c>
      <c r="L24" s="28">
        <f>+'Accesos x Municipio'!T1128-L23</f>
        <v>9182793</v>
      </c>
      <c r="U24" s="56" t="s">
        <v>1139</v>
      </c>
      <c r="V24" s="63">
        <f>COUNTIF('Accesos x Municipio'!$Y$5:$Y$1127,"&lt;20%")</f>
        <v>1047</v>
      </c>
      <c r="W24" s="64">
        <f t="shared" si="5"/>
        <v>51</v>
      </c>
      <c r="X24" s="57">
        <f t="shared" si="2"/>
        <v>4.5454545454545456E-2</v>
      </c>
      <c r="Y24" s="54"/>
      <c r="Z24" s="56" t="s">
        <v>1139</v>
      </c>
      <c r="AA24" s="63">
        <f>COUNTIF('Accesos x Municipio'!$AC$5:$AC$1127,"&lt;20%")</f>
        <v>778</v>
      </c>
      <c r="AB24" s="64">
        <f t="shared" si="6"/>
        <v>105</v>
      </c>
      <c r="AC24" s="57">
        <f t="shared" si="3"/>
        <v>9.3582887700534759E-2</v>
      </c>
      <c r="AE24" s="56" t="s">
        <v>1139</v>
      </c>
      <c r="AF24" s="80">
        <f>SUMIF('Accesos x Municipio'!$AC$5:$AC$1127,"&lt;=20%",'Accesos x Municipio'!$M$5:$M$1127)</f>
        <v>332995</v>
      </c>
      <c r="AG24" s="64">
        <f t="shared" si="7"/>
        <v>105498</v>
      </c>
      <c r="AH24" s="57">
        <f t="shared" si="4"/>
        <v>1.1825585559733511E-2</v>
      </c>
    </row>
    <row r="25" spans="2:34" x14ac:dyDescent="0.25">
      <c r="J25" t="s">
        <v>1221</v>
      </c>
      <c r="L25" s="28">
        <f>+L24*'Accesos x Municipio-NoCorporati'!T1131</f>
        <v>27348596.478822492</v>
      </c>
      <c r="U25" s="56" t="s">
        <v>1140</v>
      </c>
      <c r="V25" s="63">
        <f>COUNTIF('Accesos x Municipio'!$Y$5:$Y$1127,"&lt;25%")</f>
        <v>1081</v>
      </c>
      <c r="W25" s="64">
        <f t="shared" si="5"/>
        <v>34</v>
      </c>
      <c r="X25" s="57">
        <f t="shared" si="2"/>
        <v>3.0303030303030304E-2</v>
      </c>
      <c r="Y25" s="54"/>
      <c r="Z25" s="56" t="s">
        <v>1140</v>
      </c>
      <c r="AA25" s="63">
        <f>COUNTIF('Accesos x Municipio'!$AC$5:$AC$1127,"&lt;25%")</f>
        <v>856</v>
      </c>
      <c r="AB25" s="64">
        <f t="shared" si="6"/>
        <v>78</v>
      </c>
      <c r="AC25" s="57">
        <f t="shared" si="3"/>
        <v>6.9518716577540107E-2</v>
      </c>
      <c r="AE25" s="56" t="s">
        <v>1140</v>
      </c>
      <c r="AF25" s="80">
        <f>SUMIF('Accesos x Municipio'!$AC$5:$AC$1127,"&lt;=25%",'Accesos x Municipio'!$M$5:$M$1127)</f>
        <v>494973</v>
      </c>
      <c r="AG25" s="64">
        <f t="shared" si="7"/>
        <v>161978</v>
      </c>
      <c r="AH25" s="57">
        <f t="shared" si="4"/>
        <v>1.8156597260559581E-2</v>
      </c>
    </row>
    <row r="26" spans="2:34" x14ac:dyDescent="0.25">
      <c r="U26" s="56" t="s">
        <v>1141</v>
      </c>
      <c r="V26" s="63">
        <f>COUNTIF('Accesos x Municipio'!$Y$5:$Y$1127,"&lt;30%")</f>
        <v>1105</v>
      </c>
      <c r="W26" s="64">
        <f t="shared" si="5"/>
        <v>24</v>
      </c>
      <c r="X26" s="57">
        <f t="shared" si="2"/>
        <v>2.1390374331550801E-2</v>
      </c>
      <c r="Y26" s="54"/>
      <c r="Z26" s="56" t="s">
        <v>1141</v>
      </c>
      <c r="AA26" s="63">
        <f>COUNTIF('Accesos x Municipio'!$AC$5:$AC$1127,"&lt;30%")</f>
        <v>916</v>
      </c>
      <c r="AB26" s="64">
        <f t="shared" si="6"/>
        <v>60</v>
      </c>
      <c r="AC26" s="57">
        <f t="shared" si="3"/>
        <v>5.3475935828877004E-2</v>
      </c>
      <c r="AE26" s="56" t="s">
        <v>1141</v>
      </c>
      <c r="AF26" s="80">
        <f>SUMIF('Accesos x Municipio'!$AC$5:$AC$1127,"&lt;=30%",'Accesos x Municipio'!$M$5:$M$1127)</f>
        <v>645400</v>
      </c>
      <c r="AG26" s="64">
        <f t="shared" si="7"/>
        <v>150427</v>
      </c>
      <c r="AH26" s="57">
        <f t="shared" si="4"/>
        <v>1.6861811209634616E-2</v>
      </c>
    </row>
    <row r="27" spans="2:34" x14ac:dyDescent="0.25">
      <c r="U27" s="56" t="s">
        <v>1142</v>
      </c>
      <c r="V27" s="63">
        <f>COUNTIF('Accesos x Municipio'!$Y$5:$Y$1127,"&lt;35%")</f>
        <v>1118</v>
      </c>
      <c r="W27" s="64">
        <f t="shared" si="5"/>
        <v>13</v>
      </c>
      <c r="X27" s="57">
        <f t="shared" si="2"/>
        <v>1.1586452762923352E-2</v>
      </c>
      <c r="Y27" s="54"/>
      <c r="Z27" s="56" t="s">
        <v>1142</v>
      </c>
      <c r="AA27" s="63">
        <f>COUNTIF('Accesos x Municipio'!$AC$5:$AC$1127,"&lt;35%")</f>
        <v>956</v>
      </c>
      <c r="AB27" s="64">
        <f t="shared" si="6"/>
        <v>40</v>
      </c>
      <c r="AC27" s="57">
        <f t="shared" si="3"/>
        <v>3.5650623885918005E-2</v>
      </c>
      <c r="AE27" s="56" t="s">
        <v>1142</v>
      </c>
      <c r="AF27" s="80">
        <f>SUMIF('Accesos x Municipio'!$AC$5:$AC$1127,"&lt;=35%",'Accesos x Municipio'!$M$5:$M$1127)</f>
        <v>790228</v>
      </c>
      <c r="AG27" s="64">
        <f t="shared" si="7"/>
        <v>144828</v>
      </c>
      <c r="AH27" s="57">
        <f t="shared" si="4"/>
        <v>1.6234202595737216E-2</v>
      </c>
    </row>
    <row r="28" spans="2:34" x14ac:dyDescent="0.25">
      <c r="U28" s="56" t="s">
        <v>1143</v>
      </c>
      <c r="V28" s="63">
        <f>COUNTIF('Accesos x Municipio'!$Y$5:$Y$1127,"&lt;40%")</f>
        <v>1118</v>
      </c>
      <c r="W28" s="64">
        <f t="shared" si="5"/>
        <v>0</v>
      </c>
      <c r="X28" s="57">
        <f t="shared" si="2"/>
        <v>0</v>
      </c>
      <c r="Y28" s="54"/>
      <c r="Z28" s="56" t="s">
        <v>1143</v>
      </c>
      <c r="AA28" s="63">
        <f>COUNTIF('Accesos x Municipio'!$AC$5:$AC$1127,"&lt;40%")</f>
        <v>982</v>
      </c>
      <c r="AB28" s="64">
        <f t="shared" si="6"/>
        <v>26</v>
      </c>
      <c r="AC28" s="57">
        <f t="shared" si="3"/>
        <v>2.3172905525846704E-2</v>
      </c>
      <c r="AE28" s="56" t="s">
        <v>1143</v>
      </c>
      <c r="AF28" s="80">
        <f>SUMIF('Accesos x Municipio'!$AC$5:$AC$1127,"&lt;=40%",'Accesos x Municipio'!$M$5:$M$1127)</f>
        <v>972474</v>
      </c>
      <c r="AG28" s="64">
        <f t="shared" si="7"/>
        <v>182246</v>
      </c>
      <c r="AH28" s="57">
        <f t="shared" si="4"/>
        <v>2.0428497847534487E-2</v>
      </c>
    </row>
    <row r="29" spans="2:34" x14ac:dyDescent="0.25">
      <c r="U29" s="56" t="s">
        <v>1144</v>
      </c>
      <c r="V29" s="63">
        <f>COUNTIF('Accesos x Municipio'!$Y$5:$Y$1127,"&lt;45%")</f>
        <v>1118</v>
      </c>
      <c r="W29" s="64">
        <f t="shared" si="5"/>
        <v>0</v>
      </c>
      <c r="X29" s="57">
        <f t="shared" si="2"/>
        <v>0</v>
      </c>
      <c r="Y29" s="54"/>
      <c r="Z29" s="56" t="s">
        <v>1144</v>
      </c>
      <c r="AA29" s="63">
        <f>COUNTIF('Accesos x Municipio'!$AC$5:$AC$1127,"&lt;45%")</f>
        <v>1003</v>
      </c>
      <c r="AB29" s="64">
        <f t="shared" si="6"/>
        <v>21</v>
      </c>
      <c r="AC29" s="57">
        <f t="shared" si="3"/>
        <v>1.871657754010695E-2</v>
      </c>
      <c r="AE29" s="56" t="s">
        <v>1144</v>
      </c>
      <c r="AF29" s="80">
        <f>SUMIF('Accesos x Municipio'!$AC$5:$AC$1127,"&lt;=45%",'Accesos x Municipio'!$M$5:$M$1127)</f>
        <v>1120025</v>
      </c>
      <c r="AG29" s="64">
        <f t="shared" si="7"/>
        <v>147551</v>
      </c>
      <c r="AH29" s="57">
        <f t="shared" si="4"/>
        <v>1.6539431789457992E-2</v>
      </c>
    </row>
    <row r="30" spans="2:34" x14ac:dyDescent="0.25">
      <c r="U30" s="56" t="s">
        <v>1145</v>
      </c>
      <c r="V30" s="63">
        <f>COUNTIF('Accesos x Municipio'!$Y$5:$Y$1127,"&lt;50%")</f>
        <v>1120</v>
      </c>
      <c r="W30" s="64">
        <f t="shared" si="5"/>
        <v>2</v>
      </c>
      <c r="X30" s="57">
        <f t="shared" si="2"/>
        <v>1.7825311942959001E-3</v>
      </c>
      <c r="Y30" s="54"/>
      <c r="Z30" s="56" t="s">
        <v>1145</v>
      </c>
      <c r="AA30" s="63">
        <f>COUNTIF('Accesos x Municipio'!$AC$5:$AC$1127,"&lt;50%")</f>
        <v>1020</v>
      </c>
      <c r="AB30" s="64">
        <f>+AA30-AA29</f>
        <v>17</v>
      </c>
      <c r="AC30" s="57">
        <f t="shared" si="3"/>
        <v>1.5151515151515152E-2</v>
      </c>
      <c r="AE30" s="56" t="s">
        <v>1145</v>
      </c>
      <c r="AF30" s="80">
        <f>SUMIF('Accesos x Municipio'!$AC$5:$AC$1127,"&lt;=50%",'Accesos x Municipio'!$M$5:$M$1127)</f>
        <v>1289529</v>
      </c>
      <c r="AG30" s="64">
        <f>+AF30-AF29</f>
        <v>169504</v>
      </c>
      <c r="AH30" s="57">
        <f t="shared" si="4"/>
        <v>1.9000209053413989E-2</v>
      </c>
    </row>
    <row r="31" spans="2:34" x14ac:dyDescent="0.25">
      <c r="U31" s="56" t="s">
        <v>1146</v>
      </c>
      <c r="V31" s="63">
        <f>COUNTIF('Accesos x Municipio'!$Y$5:$Y$1127,"&lt;55%")</f>
        <v>1121</v>
      </c>
      <c r="W31" s="64">
        <f t="shared" si="5"/>
        <v>1</v>
      </c>
      <c r="X31" s="57">
        <f t="shared" si="2"/>
        <v>8.9126559714795004E-4</v>
      </c>
      <c r="Y31" s="54"/>
      <c r="Z31" s="56" t="s">
        <v>1146</v>
      </c>
      <c r="AA31" s="63">
        <f>COUNTIF('Accesos x Municipio'!$AC$5:$AC$1127,"&lt;55%")</f>
        <v>1037</v>
      </c>
      <c r="AB31" s="64">
        <f t="shared" si="6"/>
        <v>17</v>
      </c>
      <c r="AC31" s="57">
        <f t="shared" si="3"/>
        <v>1.5151515151515152E-2</v>
      </c>
      <c r="AE31" s="56" t="s">
        <v>1146</v>
      </c>
      <c r="AF31" s="80">
        <f>SUMIF('Accesos x Municipio'!$AC$5:$AC$1127,"&lt;=55%",'Accesos x Municipio'!$M$5:$M$1127)</f>
        <v>1680342</v>
      </c>
      <c r="AG31" s="64">
        <f t="shared" ref="AG31:AG41" si="8">+AF31-AF30</f>
        <v>390813</v>
      </c>
      <c r="AH31" s="57">
        <f t="shared" si="4"/>
        <v>4.3807395110391972E-2</v>
      </c>
    </row>
    <row r="32" spans="2:34" x14ac:dyDescent="0.25">
      <c r="U32" s="56" t="s">
        <v>1147</v>
      </c>
      <c r="V32" s="63">
        <f>COUNTIF('Accesos x Municipio'!$Y$5:$Y$1127,"&lt;60%")</f>
        <v>1122</v>
      </c>
      <c r="W32" s="64">
        <f t="shared" si="5"/>
        <v>1</v>
      </c>
      <c r="X32" s="57">
        <f t="shared" si="2"/>
        <v>8.9126559714795004E-4</v>
      </c>
      <c r="Y32" s="54"/>
      <c r="Z32" s="56" t="s">
        <v>1147</v>
      </c>
      <c r="AA32" s="63">
        <f>COUNTIF('Accesos x Municipio'!$AC$5:$AC$1127,"&lt;60%")</f>
        <v>1051</v>
      </c>
      <c r="AB32" s="64">
        <f t="shared" si="6"/>
        <v>14</v>
      </c>
      <c r="AC32" s="57">
        <f t="shared" si="3"/>
        <v>1.2477718360071301E-2</v>
      </c>
      <c r="AE32" s="56" t="s">
        <v>1147</v>
      </c>
      <c r="AF32" s="80">
        <f>SUMIF('Accesos x Municipio'!$AC$5:$AC$1127,"&lt;=60%",'Accesos x Municipio'!$M$5:$M$1127)</f>
        <v>2350627</v>
      </c>
      <c r="AG32" s="64">
        <f t="shared" si="8"/>
        <v>670285</v>
      </c>
      <c r="AH32" s="57">
        <f t="shared" si="4"/>
        <v>7.5134245359210372E-2</v>
      </c>
    </row>
    <row r="33" spans="21:36" x14ac:dyDescent="0.25">
      <c r="U33" s="56" t="s">
        <v>1148</v>
      </c>
      <c r="V33" s="63">
        <f>COUNTIF('Accesos x Municipio'!$Y$5:$Y$1127,"&lt;65%")</f>
        <v>1122</v>
      </c>
      <c r="W33" s="64">
        <f t="shared" si="5"/>
        <v>0</v>
      </c>
      <c r="X33" s="57">
        <f t="shared" si="2"/>
        <v>0</v>
      </c>
      <c r="Y33" s="54"/>
      <c r="Z33" s="56" t="s">
        <v>1148</v>
      </c>
      <c r="AA33" s="63">
        <f>COUNTIF('Accesos x Municipio'!$AC$5:$AC$1127,"&lt;65%")</f>
        <v>1066</v>
      </c>
      <c r="AB33" s="64">
        <f t="shared" si="6"/>
        <v>15</v>
      </c>
      <c r="AC33" s="57">
        <f t="shared" si="3"/>
        <v>1.3368983957219251E-2</v>
      </c>
      <c r="AE33" s="56" t="s">
        <v>1148</v>
      </c>
      <c r="AF33" s="80">
        <f>SUMIF('Accesos x Municipio'!$AC$5:$AC$1127,"&lt;=65%",'Accesos x Municipio'!$M$5:$M$1127)</f>
        <v>3372728</v>
      </c>
      <c r="AG33" s="64">
        <f t="shared" si="8"/>
        <v>1022101</v>
      </c>
      <c r="AH33" s="57">
        <f t="shared" si="4"/>
        <v>0.11457035039706137</v>
      </c>
    </row>
    <row r="34" spans="21:36" x14ac:dyDescent="0.25">
      <c r="U34" s="56" t="s">
        <v>1149</v>
      </c>
      <c r="V34" s="63">
        <f>COUNTIF('Accesos x Municipio'!$Y$5:$Y$1127,"&lt;70%")</f>
        <v>1122</v>
      </c>
      <c r="W34" s="64">
        <f t="shared" si="5"/>
        <v>0</v>
      </c>
      <c r="X34" s="57">
        <f t="shared" si="2"/>
        <v>0</v>
      </c>
      <c r="Y34" s="54"/>
      <c r="Z34" s="56" t="s">
        <v>1149</v>
      </c>
      <c r="AA34" s="63">
        <f>COUNTIF('Accesos x Municipio'!$AC$5:$AC$1127,"&lt;70%")</f>
        <v>1080</v>
      </c>
      <c r="AB34" s="64">
        <f t="shared" si="6"/>
        <v>14</v>
      </c>
      <c r="AC34" s="57">
        <f t="shared" si="3"/>
        <v>1.2477718360071301E-2</v>
      </c>
      <c r="AE34" s="56" t="s">
        <v>1149</v>
      </c>
      <c r="AF34" s="80">
        <f>SUMIF('Accesos x Municipio'!$AC$5:$AC$1127,"&lt;=70%",'Accesos x Municipio'!$M$5:$M$1127)</f>
        <v>3792974</v>
      </c>
      <c r="AG34" s="64">
        <f t="shared" si="8"/>
        <v>420246</v>
      </c>
      <c r="AH34" s="57">
        <f t="shared" si="4"/>
        <v>4.7106627889967286E-2</v>
      </c>
    </row>
    <row r="35" spans="21:36" x14ac:dyDescent="0.25">
      <c r="U35" s="56" t="s">
        <v>1150</v>
      </c>
      <c r="V35" s="63">
        <f>COUNTIF('Accesos x Municipio'!$Y$5:$Y$1127,"&lt;75%")</f>
        <v>1122</v>
      </c>
      <c r="W35" s="64">
        <f t="shared" si="5"/>
        <v>0</v>
      </c>
      <c r="X35" s="57">
        <f t="shared" si="2"/>
        <v>0</v>
      </c>
      <c r="Y35" s="54"/>
      <c r="Z35" s="56" t="s">
        <v>1150</v>
      </c>
      <c r="AA35" s="63">
        <f>COUNTIF('Accesos x Municipio'!$AC$5:$AC$1127,"&lt;75%")</f>
        <v>1086</v>
      </c>
      <c r="AB35" s="64">
        <f t="shared" si="6"/>
        <v>6</v>
      </c>
      <c r="AC35" s="57">
        <f t="shared" si="3"/>
        <v>5.3475935828877002E-3</v>
      </c>
      <c r="AE35" s="56" t="s">
        <v>1150</v>
      </c>
      <c r="AF35" s="80">
        <f>SUMIF('Accesos x Municipio'!$AC$5:$AC$1127,"&lt;=75%",'Accesos x Municipio'!$M$5:$M$1127)</f>
        <v>4112559</v>
      </c>
      <c r="AG35" s="64">
        <f t="shared" si="8"/>
        <v>319585</v>
      </c>
      <c r="AH35" s="57">
        <f t="shared" si="4"/>
        <v>3.5823236090802041E-2</v>
      </c>
    </row>
    <row r="36" spans="21:36" x14ac:dyDescent="0.25">
      <c r="U36" s="56" t="s">
        <v>1151</v>
      </c>
      <c r="V36" s="63">
        <f>COUNTIF('Accesos x Municipio'!$Y$5:$Y$1127,"&lt;80%")</f>
        <v>1122</v>
      </c>
      <c r="W36" s="64">
        <f t="shared" si="5"/>
        <v>0</v>
      </c>
      <c r="X36" s="57">
        <f t="shared" si="2"/>
        <v>0</v>
      </c>
      <c r="Y36" s="54"/>
      <c r="Z36" s="56" t="s">
        <v>1151</v>
      </c>
      <c r="AA36" s="63">
        <f>COUNTIF('Accesos x Municipio'!$AC$5:$AC$1127,"&lt;80%")</f>
        <v>1100</v>
      </c>
      <c r="AB36" s="64">
        <f t="shared" si="6"/>
        <v>14</v>
      </c>
      <c r="AC36" s="57">
        <f t="shared" si="3"/>
        <v>1.2477718360071301E-2</v>
      </c>
      <c r="AE36" s="56" t="s">
        <v>1151</v>
      </c>
      <c r="AF36" s="80">
        <f>SUMIF('Accesos x Municipio'!$AC$5:$AC$1127,"&lt;=80%",'Accesos x Municipio'!$M$5:$M$1127)</f>
        <v>7945657</v>
      </c>
      <c r="AG36" s="64">
        <f t="shared" si="8"/>
        <v>3833098</v>
      </c>
      <c r="AH36" s="57">
        <f t="shared" si="4"/>
        <v>0.42966339037558438</v>
      </c>
      <c r="AI36" s="28"/>
      <c r="AJ36" s="92"/>
    </row>
    <row r="37" spans="21:36" x14ac:dyDescent="0.25">
      <c r="U37" s="56" t="s">
        <v>1152</v>
      </c>
      <c r="V37" s="63">
        <f>COUNTIF('Accesos x Municipio'!$Y$5:$Y$1127,"&lt;85%")</f>
        <v>1122</v>
      </c>
      <c r="W37" s="64">
        <f t="shared" si="5"/>
        <v>0</v>
      </c>
      <c r="X37" s="57">
        <f t="shared" si="2"/>
        <v>0</v>
      </c>
      <c r="Y37" s="54"/>
      <c r="Z37" s="56" t="s">
        <v>1152</v>
      </c>
      <c r="AA37" s="63">
        <f>COUNTIF('Accesos x Municipio'!$AC$5:$AC$1127,"&lt;85%")</f>
        <v>1109</v>
      </c>
      <c r="AB37" s="64">
        <f t="shared" si="6"/>
        <v>9</v>
      </c>
      <c r="AC37" s="57">
        <f t="shared" si="3"/>
        <v>8.0213903743315516E-3</v>
      </c>
      <c r="AE37" s="56" t="s">
        <v>1152</v>
      </c>
      <c r="AF37" s="80">
        <f>SUMIF('Accesos x Municipio'!$AC$5:$AC$1127,"&lt;=85%",'Accesos x Municipio'!$M$5:$M$1127)</f>
        <v>8632885</v>
      </c>
      <c r="AG37" s="64">
        <f t="shared" si="8"/>
        <v>687228</v>
      </c>
      <c r="AH37" s="57">
        <f t="shared" si="4"/>
        <v>7.7033436776474826E-2</v>
      </c>
    </row>
    <row r="38" spans="21:36" x14ac:dyDescent="0.25">
      <c r="U38" s="56" t="s">
        <v>1153</v>
      </c>
      <c r="V38" s="63">
        <f>COUNTIF('Accesos x Municipio'!$Y$5:$Y$1127,"&lt;90%")</f>
        <v>1122</v>
      </c>
      <c r="W38" s="64">
        <f t="shared" si="5"/>
        <v>0</v>
      </c>
      <c r="X38" s="57">
        <f t="shared" si="2"/>
        <v>0</v>
      </c>
      <c r="Y38" s="54"/>
      <c r="Z38" s="56" t="s">
        <v>1153</v>
      </c>
      <c r="AA38" s="63">
        <f>COUNTIF('Accesos x Municipio'!$AC$5:$AC$1127,"&lt;90%")</f>
        <v>1113</v>
      </c>
      <c r="AB38" s="64">
        <f t="shared" si="6"/>
        <v>4</v>
      </c>
      <c r="AC38" s="57">
        <f t="shared" si="3"/>
        <v>3.5650623885918001E-3</v>
      </c>
      <c r="AE38" s="56" t="s">
        <v>1153</v>
      </c>
      <c r="AF38" s="80">
        <f>SUMIF('Accesos x Municipio'!$AC$5:$AC$1127,"&lt;=90%",'Accesos x Municipio'!$M$5:$M$1127)</f>
        <v>8700796</v>
      </c>
      <c r="AG38" s="64">
        <f t="shared" si="8"/>
        <v>67911</v>
      </c>
      <c r="AH38" s="57">
        <f t="shared" si="4"/>
        <v>7.6123465937464442E-3</v>
      </c>
    </row>
    <row r="39" spans="21:36" x14ac:dyDescent="0.25">
      <c r="U39" s="56" t="s">
        <v>1154</v>
      </c>
      <c r="V39" s="63">
        <f>COUNTIF('Accesos x Municipio'!$Y$5:$Y$1127,"&lt;95%")</f>
        <v>1122</v>
      </c>
      <c r="W39" s="64">
        <f t="shared" si="5"/>
        <v>0</v>
      </c>
      <c r="X39" s="57">
        <f t="shared" si="2"/>
        <v>0</v>
      </c>
      <c r="Y39" s="54"/>
      <c r="Z39" s="56" t="s">
        <v>1154</v>
      </c>
      <c r="AA39" s="63">
        <f>COUNTIF('Accesos x Municipio'!$AC$5:$AC$1127,"&lt;95%")</f>
        <v>1114</v>
      </c>
      <c r="AB39" s="64">
        <f t="shared" si="6"/>
        <v>1</v>
      </c>
      <c r="AC39" s="57">
        <f t="shared" si="3"/>
        <v>8.9126559714795004E-4</v>
      </c>
      <c r="AE39" s="56" t="s">
        <v>1154</v>
      </c>
      <c r="AF39" s="80">
        <f>SUMIF('Accesos x Municipio'!$AC$5:$AC$1127,"&lt;=95%",'Accesos x Municipio'!$M$5:$M$1127)</f>
        <v>8786964</v>
      </c>
      <c r="AG39" s="64">
        <f t="shared" si="8"/>
        <v>86168</v>
      </c>
      <c r="AH39" s="57">
        <f t="shared" si="4"/>
        <v>9.6588281911611316E-3</v>
      </c>
    </row>
    <row r="40" spans="21:36" x14ac:dyDescent="0.25">
      <c r="U40" s="56" t="s">
        <v>1155</v>
      </c>
      <c r="V40" s="63">
        <f>COUNTIF('Accesos x Municipio'!$Y$5:$Y$1127,"&lt;100%")</f>
        <v>1122</v>
      </c>
      <c r="W40" s="64">
        <f t="shared" si="5"/>
        <v>0</v>
      </c>
      <c r="X40" s="57">
        <f t="shared" si="2"/>
        <v>0</v>
      </c>
      <c r="Y40" s="54"/>
      <c r="Z40" s="56" t="s">
        <v>1155</v>
      </c>
      <c r="AA40" s="63">
        <f>COUNTIF('Accesos x Municipio'!$AC$5:$AC$1127,"&lt;100%")</f>
        <v>1116</v>
      </c>
      <c r="AB40" s="64">
        <f t="shared" si="6"/>
        <v>2</v>
      </c>
      <c r="AC40" s="57">
        <f t="shared" si="3"/>
        <v>1.7825311942959001E-3</v>
      </c>
      <c r="AE40" s="56" t="s">
        <v>1155</v>
      </c>
      <c r="AF40" s="80">
        <f>SUMIF('Accesos x Municipio'!$AC$5:$AC$1127,"&lt;=100%",'Accesos x Municipio'!$M$5:$M$1127)</f>
        <v>8813110</v>
      </c>
      <c r="AG40" s="64">
        <f t="shared" si="8"/>
        <v>26146</v>
      </c>
      <c r="AH40" s="57">
        <f t="shared" si="4"/>
        <v>2.9307831432329747E-3</v>
      </c>
    </row>
    <row r="41" spans="21:36" x14ac:dyDescent="0.25">
      <c r="U41" s="58" t="s">
        <v>1156</v>
      </c>
      <c r="V41" s="65">
        <f>COUNTIF('Accesos x Municipio'!$Y$5:$Y$1127,"&lt;1400%")</f>
        <v>1122</v>
      </c>
      <c r="W41" s="66">
        <f t="shared" si="5"/>
        <v>0</v>
      </c>
      <c r="X41" s="59">
        <f t="shared" si="2"/>
        <v>0</v>
      </c>
      <c r="Y41" s="54"/>
      <c r="Z41" s="58" t="s">
        <v>1156</v>
      </c>
      <c r="AA41" s="65">
        <f>COUNTIF('Accesos x Municipio'!$AC$5:$AC$1127,"&lt;1400%")</f>
        <v>1122</v>
      </c>
      <c r="AB41" s="66">
        <f t="shared" si="6"/>
        <v>6</v>
      </c>
      <c r="AC41" s="59">
        <f t="shared" si="3"/>
        <v>5.3475935828877002E-3</v>
      </c>
      <c r="AE41" s="58" t="s">
        <v>1156</v>
      </c>
      <c r="AF41" s="65">
        <f>SUMIF('Accesos x Municipio'!$AC$5:$AC$1127,"&lt;10000%",'Accesos x Municipio'!$M$5:$M$1127)</f>
        <v>8921165</v>
      </c>
      <c r="AG41" s="66">
        <f t="shared" si="8"/>
        <v>108055</v>
      </c>
      <c r="AH41" s="59">
        <f t="shared" si="4"/>
        <v>1.2112207318214606E-2</v>
      </c>
    </row>
    <row r="42" spans="21:36" x14ac:dyDescent="0.25">
      <c r="U42" s="54"/>
      <c r="V42" s="67"/>
      <c r="W42" s="68">
        <f>+SUM(W21:W41)</f>
        <v>1122</v>
      </c>
      <c r="X42" s="60">
        <f t="shared" si="2"/>
        <v>1</v>
      </c>
      <c r="Y42" s="54"/>
      <c r="Z42" s="54"/>
      <c r="AA42" s="67"/>
      <c r="AB42" s="68">
        <f>+SUM(AB21:AB41)</f>
        <v>1122</v>
      </c>
      <c r="AC42" s="60">
        <f t="shared" si="3"/>
        <v>1</v>
      </c>
      <c r="AE42" s="54"/>
      <c r="AF42" s="67"/>
      <c r="AG42" s="68">
        <f>+SUM(AG21:AG41)</f>
        <v>8921165</v>
      </c>
      <c r="AH42" s="60">
        <f>+AG42/$AG$42</f>
        <v>1</v>
      </c>
    </row>
    <row r="43" spans="21:36" x14ac:dyDescent="0.25">
      <c r="V43" s="28"/>
      <c r="W43" s="28"/>
      <c r="AC43" s="93">
        <f>SUM(AC21:AC41)</f>
        <v>1</v>
      </c>
      <c r="AH43" s="92">
        <f>SUM(AH21:AH41)</f>
        <v>1</v>
      </c>
    </row>
  </sheetData>
  <mergeCells count="14">
    <mergeCell ref="AE19:AH19"/>
    <mergeCell ref="J4:J5"/>
    <mergeCell ref="U19:X19"/>
    <mergeCell ref="Z19:AC19"/>
    <mergeCell ref="C2:J2"/>
    <mergeCell ref="C3:F3"/>
    <mergeCell ref="G3:J3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9152-8614-48B1-A03E-76FCC14AF4BE}">
  <dimension ref="B2:W1092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2" sqref="E2"/>
    </sheetView>
  </sheetViews>
  <sheetFormatPr baseColWidth="10" defaultRowHeight="15" x14ac:dyDescent="0.25"/>
  <cols>
    <col min="1" max="1" width="4.7109375" customWidth="1"/>
    <col min="3" max="4" width="19.42578125" customWidth="1"/>
    <col min="5" max="14" width="16.5703125" customWidth="1"/>
  </cols>
  <sheetData>
    <row r="2" spans="2:23" ht="30" x14ac:dyDescent="0.25">
      <c r="B2" s="94" t="s">
        <v>1183</v>
      </c>
      <c r="C2" s="94" t="s">
        <v>1</v>
      </c>
      <c r="D2" s="94" t="s">
        <v>1184</v>
      </c>
      <c r="E2" s="94" t="str">
        <f>+'[1]Empresas 2'!B6</f>
        <v>&lt;=1.000</v>
      </c>
      <c r="F2" s="94" t="str">
        <f>+'[1]Empresas 2'!C6</f>
        <v>&gt;1.000-&lt;=2.000</v>
      </c>
      <c r="G2" s="94" t="str">
        <f>+'[1]Empresas 2'!D6</f>
        <v>&gt;10.000-&lt;=20.000</v>
      </c>
      <c r="H2" s="94" t="str">
        <f>+'[1]Empresas 2'!E6</f>
        <v>&gt;2.000-&lt;=5.000</v>
      </c>
      <c r="I2" s="94" t="str">
        <f>+'[1]Empresas 2'!F6</f>
        <v>&gt;20.000-&lt;=30.000</v>
      </c>
      <c r="J2" s="94" t="str">
        <f>+'[1]Empresas 2'!G6</f>
        <v>&gt;30.000-&lt;=40.000</v>
      </c>
      <c r="K2" s="94" t="str">
        <f>+'[1]Empresas 2'!H6</f>
        <v>&gt;5.000-&lt;=10.000</v>
      </c>
      <c r="L2" s="94" t="str">
        <f>+'[1]Empresas 2'!I6</f>
        <v>&gt;50.000-&lt;=60.000</v>
      </c>
      <c r="M2" s="94" t="str">
        <f>+'[1]Empresas 2'!J6</f>
        <v>&gt;60.000-&lt;=70.000</v>
      </c>
      <c r="N2" s="94" t="str">
        <f>+'[1]Empresas 2'!K6</f>
        <v>&gt;90.000-&lt;=100.000</v>
      </c>
      <c r="O2" s="94" t="str">
        <f>+'[1]Empresas 2'!L6</f>
        <v>COMCEL</v>
      </c>
      <c r="P2" s="94" t="str">
        <f>+'[1]Empresas 2'!M6</f>
        <v>DIRECTV</v>
      </c>
      <c r="Q2" s="94" t="str">
        <f>+'[1]Empresas 2'!N6</f>
        <v>EDATEL</v>
      </c>
      <c r="R2" s="94" t="str">
        <f>+'[1]Empresas 2'!O6</f>
        <v>ETB</v>
      </c>
      <c r="S2" s="94" t="str">
        <f>+'[1]Empresas 2'!P6</f>
        <v>HV TV</v>
      </c>
      <c r="T2" s="94" t="str">
        <f>+'[1]Empresas 2'!Q6</f>
        <v>MOVISTAR</v>
      </c>
      <c r="U2" s="94" t="str">
        <f>+'[1]Empresas 2'!R6</f>
        <v>UNE</v>
      </c>
      <c r="V2" s="94" t="str">
        <f>+'[1]Empresas 2'!S6</f>
        <v>Total general</v>
      </c>
      <c r="W2" s="1"/>
    </row>
    <row r="3" spans="2:23" x14ac:dyDescent="0.25">
      <c r="B3" t="s">
        <v>3</v>
      </c>
      <c r="C3" t="str">
        <f>VLOOKUP(B3,'Accesos x Municipio'!$B$5:$C$1127,2)</f>
        <v>Medellín</v>
      </c>
      <c r="D3" s="95">
        <f>VLOOKUP(B3,'Accesos x Municipio-NoCorporati'!$B$5:$AC$1127,27)</f>
        <v>0.7121151190574978</v>
      </c>
      <c r="E3" s="8">
        <f>+'[1]Empresas 2'!B7</f>
        <v>3030</v>
      </c>
      <c r="F3" s="8">
        <f>+'[1]Empresas 2'!C7</f>
        <v>3066</v>
      </c>
      <c r="G3" s="8">
        <f>+'[1]Empresas 2'!D7</f>
        <v>28603</v>
      </c>
      <c r="H3" s="8">
        <f>+'[1]Empresas 2'!E7</f>
        <v>3872</v>
      </c>
      <c r="I3" s="8">
        <f>+'[1]Empresas 2'!F7</f>
        <v>28</v>
      </c>
      <c r="J3" s="8">
        <f>+'[1]Empresas 2'!G7</f>
        <v>0</v>
      </c>
      <c r="K3" s="8">
        <f>+'[1]Empresas 2'!H7</f>
        <v>0</v>
      </c>
      <c r="L3" s="8">
        <f>+'[1]Empresas 2'!I7</f>
        <v>0</v>
      </c>
      <c r="M3" s="8">
        <f>+'[1]Empresas 2'!J7</f>
        <v>0</v>
      </c>
      <c r="N3" s="8">
        <f>+'[1]Empresas 2'!K7</f>
        <v>0</v>
      </c>
      <c r="O3" s="8">
        <f>+'[1]Empresas 2'!L7</f>
        <v>190028</v>
      </c>
      <c r="P3" s="8">
        <f>+'[1]Empresas 2'!M7</f>
        <v>3566</v>
      </c>
      <c r="Q3" s="8">
        <f>+'[1]Empresas 2'!N7</f>
        <v>1</v>
      </c>
      <c r="R3" s="8">
        <f>+'[1]Empresas 2'!O7</f>
        <v>0</v>
      </c>
      <c r="S3" s="8">
        <f>+'[1]Empresas 2'!P7</f>
        <v>1083</v>
      </c>
      <c r="T3" s="8">
        <f>+'[1]Empresas 2'!Q7</f>
        <v>43424</v>
      </c>
      <c r="U3" s="8">
        <f>+'[1]Empresas 2'!R7</f>
        <v>415849</v>
      </c>
      <c r="V3" s="28">
        <f>SUM(E3:U3)</f>
        <v>692550</v>
      </c>
      <c r="W3" t="str">
        <f>IF(D3&lt;=5%,E3,"")</f>
        <v/>
      </c>
    </row>
    <row r="4" spans="2:23" x14ac:dyDescent="0.25">
      <c r="B4" t="s">
        <v>4</v>
      </c>
      <c r="C4" t="str">
        <f>VLOOKUP(B4,'Accesos x Municipio'!$B$5:$C$1127,2)</f>
        <v>Abejorral</v>
      </c>
      <c r="D4" s="95">
        <f>VLOOKUP(B4,'Accesos x Municipio-NoCorporati'!$B$5:$AC$1127,27)</f>
        <v>0.31345297530697613</v>
      </c>
      <c r="E4" s="8">
        <f>+'[1]Empresas 2'!B8</f>
        <v>2</v>
      </c>
      <c r="F4" s="8">
        <f>+'[1]Empresas 2'!C8</f>
        <v>1250</v>
      </c>
      <c r="G4" s="8">
        <f>+'[1]Empresas 2'!D8</f>
        <v>0</v>
      </c>
      <c r="H4" s="8">
        <f>+'[1]Empresas 2'!E8</f>
        <v>0</v>
      </c>
      <c r="I4" s="8">
        <f>+'[1]Empresas 2'!F8</f>
        <v>9</v>
      </c>
      <c r="J4" s="8">
        <f>+'[1]Empresas 2'!G8</f>
        <v>176</v>
      </c>
      <c r="K4" s="8">
        <f>+'[1]Empresas 2'!H8</f>
        <v>0</v>
      </c>
      <c r="L4" s="8">
        <f>+'[1]Empresas 2'!I8</f>
        <v>0</v>
      </c>
      <c r="M4" s="8">
        <f>+'[1]Empresas 2'!J8</f>
        <v>0</v>
      </c>
      <c r="N4" s="8">
        <f>+'[1]Empresas 2'!K8</f>
        <v>0</v>
      </c>
      <c r="O4" s="8">
        <f>+'[1]Empresas 2'!L8</f>
        <v>0</v>
      </c>
      <c r="P4" s="8">
        <f>+'[1]Empresas 2'!M8</f>
        <v>0</v>
      </c>
      <c r="Q4" s="8">
        <f>+'[1]Empresas 2'!N8</f>
        <v>782</v>
      </c>
      <c r="R4" s="8">
        <f>+'[1]Empresas 2'!O8</f>
        <v>0</v>
      </c>
      <c r="S4" s="8">
        <f>+'[1]Empresas 2'!P8</f>
        <v>0</v>
      </c>
      <c r="T4" s="8">
        <f>+'[1]Empresas 2'!Q8</f>
        <v>0</v>
      </c>
      <c r="U4" s="8">
        <f>+'[1]Empresas 2'!R8</f>
        <v>1</v>
      </c>
      <c r="V4" s="28">
        <f t="shared" ref="V4:V67" si="0">SUM(E4:U4)</f>
        <v>2220</v>
      </c>
      <c r="W4" t="str">
        <f t="shared" ref="W4:W67" si="1">IF(D4&lt;=5%,E4,"")</f>
        <v/>
      </c>
    </row>
    <row r="5" spans="2:23" x14ac:dyDescent="0.25">
      <c r="B5" t="s">
        <v>5</v>
      </c>
      <c r="C5" t="str">
        <f>VLOOKUP(B5,'Accesos x Municipio'!$B$5:$C$1127,2)</f>
        <v>Abriaquí</v>
      </c>
      <c r="D5" s="95">
        <f>VLOOKUP(B5,'Accesos x Municipio-NoCorporati'!$B$5:$AC$1127,27)</f>
        <v>0.13610038610038611</v>
      </c>
      <c r="E5" s="8">
        <f>+'[1]Empresas 2'!B9</f>
        <v>0</v>
      </c>
      <c r="F5" s="8">
        <f>+'[1]Empresas 2'!C9</f>
        <v>0</v>
      </c>
      <c r="G5" s="8">
        <f>+'[1]Empresas 2'!D9</f>
        <v>0</v>
      </c>
      <c r="H5" s="8">
        <f>+'[1]Empresas 2'!E9</f>
        <v>0</v>
      </c>
      <c r="I5" s="8">
        <f>+'[1]Empresas 2'!F9</f>
        <v>16</v>
      </c>
      <c r="J5" s="8">
        <f>+'[1]Empresas 2'!G9</f>
        <v>0</v>
      </c>
      <c r="K5" s="8">
        <f>+'[1]Empresas 2'!H9</f>
        <v>0</v>
      </c>
      <c r="L5" s="8">
        <f>+'[1]Empresas 2'!I9</f>
        <v>0</v>
      </c>
      <c r="M5" s="8">
        <f>+'[1]Empresas 2'!J9</f>
        <v>0</v>
      </c>
      <c r="N5" s="8">
        <f>+'[1]Empresas 2'!K9</f>
        <v>0</v>
      </c>
      <c r="O5" s="8">
        <f>+'[1]Empresas 2'!L9</f>
        <v>0</v>
      </c>
      <c r="P5" s="8">
        <f>+'[1]Empresas 2'!M9</f>
        <v>0</v>
      </c>
      <c r="Q5" s="8">
        <f>+'[1]Empresas 2'!N9</f>
        <v>116</v>
      </c>
      <c r="R5" s="8">
        <f>+'[1]Empresas 2'!O9</f>
        <v>0</v>
      </c>
      <c r="S5" s="8">
        <f>+'[1]Empresas 2'!P9</f>
        <v>0</v>
      </c>
      <c r="T5" s="8">
        <f>+'[1]Empresas 2'!Q9</f>
        <v>0</v>
      </c>
      <c r="U5" s="8">
        <f>+'[1]Empresas 2'!R9</f>
        <v>0</v>
      </c>
      <c r="V5" s="28">
        <f t="shared" si="0"/>
        <v>132</v>
      </c>
      <c r="W5" t="str">
        <f t="shared" si="1"/>
        <v/>
      </c>
    </row>
    <row r="6" spans="2:23" x14ac:dyDescent="0.25">
      <c r="B6" t="s">
        <v>6</v>
      </c>
      <c r="C6" t="str">
        <f>VLOOKUP(B6,'Accesos x Municipio'!$B$5:$C$1127,2)</f>
        <v>Alejandría</v>
      </c>
      <c r="D6" s="95">
        <f>VLOOKUP(B6,'Accesos x Municipio-NoCorporati'!$B$5:$AC$1127,27)</f>
        <v>0.22080796900940786</v>
      </c>
      <c r="E6" s="8">
        <f>+'[1]Empresas 2'!B10</f>
        <v>523</v>
      </c>
      <c r="F6" s="8">
        <f>+'[1]Empresas 2'!C10</f>
        <v>0</v>
      </c>
      <c r="G6" s="8">
        <f>+'[1]Empresas 2'!D10</f>
        <v>0</v>
      </c>
      <c r="H6" s="8">
        <f>+'[1]Empresas 2'!E10</f>
        <v>0</v>
      </c>
      <c r="I6" s="8">
        <f>+'[1]Empresas 2'!F10</f>
        <v>4</v>
      </c>
      <c r="J6" s="8">
        <f>+'[1]Empresas 2'!G10</f>
        <v>0</v>
      </c>
      <c r="K6" s="8">
        <f>+'[1]Empresas 2'!H10</f>
        <v>0</v>
      </c>
      <c r="L6" s="8">
        <f>+'[1]Empresas 2'!I10</f>
        <v>0</v>
      </c>
      <c r="M6" s="8">
        <f>+'[1]Empresas 2'!J10</f>
        <v>0</v>
      </c>
      <c r="N6" s="8">
        <f>+'[1]Empresas 2'!K10</f>
        <v>0</v>
      </c>
      <c r="O6" s="8">
        <f>+'[1]Empresas 2'!L10</f>
        <v>0</v>
      </c>
      <c r="P6" s="8">
        <f>+'[1]Empresas 2'!M10</f>
        <v>0</v>
      </c>
      <c r="Q6" s="8">
        <f>+'[1]Empresas 2'!N10</f>
        <v>68</v>
      </c>
      <c r="R6" s="8">
        <f>+'[1]Empresas 2'!O10</f>
        <v>0</v>
      </c>
      <c r="S6" s="8">
        <f>+'[1]Empresas 2'!P10</f>
        <v>0</v>
      </c>
      <c r="T6" s="8">
        <f>+'[1]Empresas 2'!Q10</f>
        <v>0</v>
      </c>
      <c r="U6" s="8">
        <f>+'[1]Empresas 2'!R10</f>
        <v>0</v>
      </c>
      <c r="V6" s="28">
        <f t="shared" si="0"/>
        <v>595</v>
      </c>
      <c r="W6" t="str">
        <f t="shared" si="1"/>
        <v/>
      </c>
    </row>
    <row r="7" spans="2:23" x14ac:dyDescent="0.25">
      <c r="B7" t="s">
        <v>7</v>
      </c>
      <c r="C7" t="str">
        <f>VLOOKUP(B7,'Accesos x Municipio'!$B$5:$C$1127,2)</f>
        <v>Amagá</v>
      </c>
      <c r="D7" s="95">
        <f>VLOOKUP(B7,'Accesos x Municipio-NoCorporati'!$B$5:$AC$1127,27)</f>
        <v>0.30408773678963108</v>
      </c>
      <c r="E7" s="8">
        <f>+'[1]Empresas 2'!B11</f>
        <v>722</v>
      </c>
      <c r="F7" s="8">
        <f>+'[1]Empresas 2'!C11</f>
        <v>0</v>
      </c>
      <c r="G7" s="8">
        <f>+'[1]Empresas 2'!D11</f>
        <v>0</v>
      </c>
      <c r="H7" s="8">
        <f>+'[1]Empresas 2'!E11</f>
        <v>0</v>
      </c>
      <c r="I7" s="8">
        <f>+'[1]Empresas 2'!F11</f>
        <v>940</v>
      </c>
      <c r="J7" s="8">
        <f>+'[1]Empresas 2'!G11</f>
        <v>391</v>
      </c>
      <c r="K7" s="8">
        <f>+'[1]Empresas 2'!H11</f>
        <v>0</v>
      </c>
      <c r="L7" s="8">
        <f>+'[1]Empresas 2'!I11</f>
        <v>0</v>
      </c>
      <c r="M7" s="8">
        <f>+'[1]Empresas 2'!J11</f>
        <v>0</v>
      </c>
      <c r="N7" s="8">
        <f>+'[1]Empresas 2'!K11</f>
        <v>0</v>
      </c>
      <c r="O7" s="8">
        <f>+'[1]Empresas 2'!L11</f>
        <v>12</v>
      </c>
      <c r="P7" s="8">
        <f>+'[1]Empresas 2'!M11</f>
        <v>0</v>
      </c>
      <c r="Q7" s="8">
        <f>+'[1]Empresas 2'!N11</f>
        <v>1095</v>
      </c>
      <c r="R7" s="8">
        <f>+'[1]Empresas 2'!O11</f>
        <v>0</v>
      </c>
      <c r="S7" s="8">
        <f>+'[1]Empresas 2'!P11</f>
        <v>0</v>
      </c>
      <c r="T7" s="8">
        <f>+'[1]Empresas 2'!Q11</f>
        <v>0</v>
      </c>
      <c r="U7" s="8">
        <f>+'[1]Empresas 2'!R11</f>
        <v>0</v>
      </c>
      <c r="V7" s="28">
        <f t="shared" si="0"/>
        <v>3160</v>
      </c>
      <c r="W7" t="str">
        <f t="shared" si="1"/>
        <v/>
      </c>
    </row>
    <row r="8" spans="2:23" x14ac:dyDescent="0.25">
      <c r="B8" t="s">
        <v>8</v>
      </c>
      <c r="C8" t="str">
        <f>VLOOKUP(B8,'Accesos x Municipio'!$B$5:$C$1127,2)</f>
        <v>Amalfi</v>
      </c>
      <c r="D8" s="95">
        <f>VLOOKUP(B8,'Accesos x Municipio-NoCorporati'!$B$5:$AC$1127,27)</f>
        <v>0.13165208440555842</v>
      </c>
      <c r="E8" s="8">
        <f>+'[1]Empresas 2'!B12</f>
        <v>46</v>
      </c>
      <c r="F8" s="8">
        <f>+'[1]Empresas 2'!C12</f>
        <v>0</v>
      </c>
      <c r="G8" s="8">
        <f>+'[1]Empresas 2'!D12</f>
        <v>0</v>
      </c>
      <c r="H8" s="8">
        <f>+'[1]Empresas 2'!E12</f>
        <v>0</v>
      </c>
      <c r="I8" s="8">
        <f>+'[1]Empresas 2'!F12</f>
        <v>267</v>
      </c>
      <c r="J8" s="8">
        <f>+'[1]Empresas 2'!G12</f>
        <v>308</v>
      </c>
      <c r="K8" s="8">
        <f>+'[1]Empresas 2'!H12</f>
        <v>0</v>
      </c>
      <c r="L8" s="8">
        <f>+'[1]Empresas 2'!I12</f>
        <v>0</v>
      </c>
      <c r="M8" s="8">
        <f>+'[1]Empresas 2'!J12</f>
        <v>0</v>
      </c>
      <c r="N8" s="8">
        <f>+'[1]Empresas 2'!K12</f>
        <v>0</v>
      </c>
      <c r="O8" s="8">
        <f>+'[1]Empresas 2'!L12</f>
        <v>0</v>
      </c>
      <c r="P8" s="8">
        <f>+'[1]Empresas 2'!M12</f>
        <v>0</v>
      </c>
      <c r="Q8" s="8">
        <f>+'[1]Empresas 2'!N12</f>
        <v>631</v>
      </c>
      <c r="R8" s="8">
        <f>+'[1]Empresas 2'!O12</f>
        <v>0</v>
      </c>
      <c r="S8" s="8">
        <f>+'[1]Empresas 2'!P12</f>
        <v>0</v>
      </c>
      <c r="T8" s="8">
        <f>+'[1]Empresas 2'!Q12</f>
        <v>0</v>
      </c>
      <c r="U8" s="8">
        <f>+'[1]Empresas 2'!R12</f>
        <v>0</v>
      </c>
      <c r="V8" s="28">
        <f t="shared" si="0"/>
        <v>1252</v>
      </c>
      <c r="W8" t="str">
        <f t="shared" si="1"/>
        <v/>
      </c>
    </row>
    <row r="9" spans="2:23" x14ac:dyDescent="0.25">
      <c r="B9" t="s">
        <v>9</v>
      </c>
      <c r="C9" t="str">
        <f>VLOOKUP(B9,'Accesos x Municipio'!$B$5:$C$1127,2)</f>
        <v>Andes</v>
      </c>
      <c r="D9" s="95">
        <f>VLOOKUP(B9,'Accesos x Municipio-NoCorporati'!$B$5:$AC$1127,27)</f>
        <v>0.25763497846969197</v>
      </c>
      <c r="E9" s="8">
        <f>+'[1]Empresas 2'!B13</f>
        <v>271</v>
      </c>
      <c r="F9" s="8">
        <f>+'[1]Empresas 2'!C13</f>
        <v>0</v>
      </c>
      <c r="G9" s="8">
        <f>+'[1]Empresas 2'!D13</f>
        <v>0</v>
      </c>
      <c r="H9" s="8">
        <f>+'[1]Empresas 2'!E13</f>
        <v>0</v>
      </c>
      <c r="I9" s="8">
        <f>+'[1]Empresas 2'!F13</f>
        <v>384</v>
      </c>
      <c r="J9" s="8">
        <f>+'[1]Empresas 2'!G13</f>
        <v>532</v>
      </c>
      <c r="K9" s="8">
        <f>+'[1]Empresas 2'!H13</f>
        <v>0</v>
      </c>
      <c r="L9" s="8">
        <f>+'[1]Empresas 2'!I13</f>
        <v>0</v>
      </c>
      <c r="M9" s="8">
        <f>+'[1]Empresas 2'!J13</f>
        <v>0</v>
      </c>
      <c r="N9" s="8">
        <f>+'[1]Empresas 2'!K13</f>
        <v>0</v>
      </c>
      <c r="O9" s="8">
        <f>+'[1]Empresas 2'!L13</f>
        <v>0</v>
      </c>
      <c r="P9" s="8">
        <f>+'[1]Empresas 2'!M13</f>
        <v>0</v>
      </c>
      <c r="Q9" s="8">
        <f>+'[1]Empresas 2'!N13</f>
        <v>2823</v>
      </c>
      <c r="R9" s="8">
        <f>+'[1]Empresas 2'!O13</f>
        <v>0</v>
      </c>
      <c r="S9" s="8">
        <f>+'[1]Empresas 2'!P13</f>
        <v>0</v>
      </c>
      <c r="T9" s="8">
        <f>+'[1]Empresas 2'!Q13</f>
        <v>0</v>
      </c>
      <c r="U9" s="8">
        <f>+'[1]Empresas 2'!R13</f>
        <v>0</v>
      </c>
      <c r="V9" s="28">
        <f t="shared" si="0"/>
        <v>4010</v>
      </c>
      <c r="W9" t="str">
        <f t="shared" si="1"/>
        <v/>
      </c>
    </row>
    <row r="10" spans="2:23" x14ac:dyDescent="0.25">
      <c r="B10" t="s">
        <v>10</v>
      </c>
      <c r="C10" t="str">
        <f>VLOOKUP(B10,'Accesos x Municipio'!$B$5:$C$1127,2)</f>
        <v>Angelópolis</v>
      </c>
      <c r="D10" s="95">
        <f>VLOOKUP(B10,'Accesos x Municipio-NoCorporati'!$B$5:$AC$1127,27)</f>
        <v>0.25327715355805241</v>
      </c>
      <c r="E10" s="8">
        <f>+'[1]Empresas 2'!B14</f>
        <v>288</v>
      </c>
      <c r="F10" s="8">
        <f>+'[1]Empresas 2'!C14</f>
        <v>0</v>
      </c>
      <c r="G10" s="8">
        <f>+'[1]Empresas 2'!D14</f>
        <v>0</v>
      </c>
      <c r="H10" s="8">
        <f>+'[1]Empresas 2'!E14</f>
        <v>0</v>
      </c>
      <c r="I10" s="8">
        <f>+'[1]Empresas 2'!F14</f>
        <v>0</v>
      </c>
      <c r="J10" s="8">
        <f>+'[1]Empresas 2'!G14</f>
        <v>143</v>
      </c>
      <c r="K10" s="8">
        <f>+'[1]Empresas 2'!H14</f>
        <v>0</v>
      </c>
      <c r="L10" s="8">
        <f>+'[1]Empresas 2'!I14</f>
        <v>0</v>
      </c>
      <c r="M10" s="8">
        <f>+'[1]Empresas 2'!J14</f>
        <v>0</v>
      </c>
      <c r="N10" s="8">
        <f>+'[1]Empresas 2'!K14</f>
        <v>0</v>
      </c>
      <c r="O10" s="8">
        <f>+'[1]Empresas 2'!L14</f>
        <v>5</v>
      </c>
      <c r="P10" s="8">
        <f>+'[1]Empresas 2'!M14</f>
        <v>0</v>
      </c>
      <c r="Q10" s="8">
        <f>+'[1]Empresas 2'!N14</f>
        <v>96</v>
      </c>
      <c r="R10" s="8">
        <f>+'[1]Empresas 2'!O14</f>
        <v>0</v>
      </c>
      <c r="S10" s="8">
        <f>+'[1]Empresas 2'!P14</f>
        <v>0</v>
      </c>
      <c r="T10" s="8">
        <f>+'[1]Empresas 2'!Q14</f>
        <v>0</v>
      </c>
      <c r="U10" s="8">
        <f>+'[1]Empresas 2'!R14</f>
        <v>1</v>
      </c>
      <c r="V10" s="28">
        <f t="shared" si="0"/>
        <v>533</v>
      </c>
      <c r="W10" t="str">
        <f t="shared" si="1"/>
        <v/>
      </c>
    </row>
    <row r="11" spans="2:23" x14ac:dyDescent="0.25">
      <c r="B11" t="s">
        <v>11</v>
      </c>
      <c r="C11" t="str">
        <f>VLOOKUP(B11,'Accesos x Municipio'!$B$5:$C$1127,2)</f>
        <v>Angostura</v>
      </c>
      <c r="D11" s="95">
        <f>VLOOKUP(B11,'Accesos x Municipio-NoCorporati'!$B$5:$AC$1127,27)</f>
        <v>0.12506433350488935</v>
      </c>
      <c r="E11" s="8">
        <f>+'[1]Empresas 2'!B15</f>
        <v>0</v>
      </c>
      <c r="F11" s="8">
        <f>+'[1]Empresas 2'!C15</f>
        <v>1</v>
      </c>
      <c r="G11" s="8">
        <f>+'[1]Empresas 2'!D15</f>
        <v>0</v>
      </c>
      <c r="H11" s="8">
        <f>+'[1]Empresas 2'!E15</f>
        <v>0</v>
      </c>
      <c r="I11" s="8">
        <f>+'[1]Empresas 2'!F15</f>
        <v>11</v>
      </c>
      <c r="J11" s="8">
        <f>+'[1]Empresas 2'!G15</f>
        <v>0</v>
      </c>
      <c r="K11" s="8">
        <f>+'[1]Empresas 2'!H15</f>
        <v>0</v>
      </c>
      <c r="L11" s="8">
        <f>+'[1]Empresas 2'!I15</f>
        <v>0</v>
      </c>
      <c r="M11" s="8">
        <f>+'[1]Empresas 2'!J15</f>
        <v>0</v>
      </c>
      <c r="N11" s="8">
        <f>+'[1]Empresas 2'!K15</f>
        <v>0</v>
      </c>
      <c r="O11" s="8">
        <f>+'[1]Empresas 2'!L15</f>
        <v>0</v>
      </c>
      <c r="P11" s="8">
        <f>+'[1]Empresas 2'!M15</f>
        <v>0</v>
      </c>
      <c r="Q11" s="8">
        <f>+'[1]Empresas 2'!N15</f>
        <v>372</v>
      </c>
      <c r="R11" s="8">
        <f>+'[1]Empresas 2'!O15</f>
        <v>0</v>
      </c>
      <c r="S11" s="8">
        <f>+'[1]Empresas 2'!P15</f>
        <v>0</v>
      </c>
      <c r="T11" s="8">
        <f>+'[1]Empresas 2'!Q15</f>
        <v>0</v>
      </c>
      <c r="U11" s="8">
        <f>+'[1]Empresas 2'!R15</f>
        <v>0</v>
      </c>
      <c r="V11" s="28">
        <f t="shared" si="0"/>
        <v>384</v>
      </c>
      <c r="W11" t="str">
        <f t="shared" si="1"/>
        <v/>
      </c>
    </row>
    <row r="12" spans="2:23" x14ac:dyDescent="0.25">
      <c r="B12" t="s">
        <v>12</v>
      </c>
      <c r="C12" t="str">
        <f>VLOOKUP(B12,'Accesos x Municipio'!$B$5:$C$1127,2)</f>
        <v>Anorí</v>
      </c>
      <c r="D12" s="95">
        <f>VLOOKUP(B12,'Accesos x Municipio-NoCorporati'!$B$5:$AC$1127,27)</f>
        <v>0.2565334935416041</v>
      </c>
      <c r="E12" s="8">
        <f>+'[1]Empresas 2'!B16</f>
        <v>0</v>
      </c>
      <c r="F12" s="8">
        <f>+'[1]Empresas 2'!C16</f>
        <v>660</v>
      </c>
      <c r="G12" s="8">
        <f>+'[1]Empresas 2'!D16</f>
        <v>0</v>
      </c>
      <c r="H12" s="8">
        <f>+'[1]Empresas 2'!E16</f>
        <v>0</v>
      </c>
      <c r="I12" s="8">
        <f>+'[1]Empresas 2'!F16</f>
        <v>383</v>
      </c>
      <c r="J12" s="8">
        <f>+'[1]Empresas 2'!G16</f>
        <v>0</v>
      </c>
      <c r="K12" s="8">
        <f>+'[1]Empresas 2'!H16</f>
        <v>0</v>
      </c>
      <c r="L12" s="8">
        <f>+'[1]Empresas 2'!I16</f>
        <v>0</v>
      </c>
      <c r="M12" s="8">
        <f>+'[1]Empresas 2'!J16</f>
        <v>0</v>
      </c>
      <c r="N12" s="8">
        <f>+'[1]Empresas 2'!K16</f>
        <v>0</v>
      </c>
      <c r="O12" s="8">
        <f>+'[1]Empresas 2'!L16</f>
        <v>1</v>
      </c>
      <c r="P12" s="8">
        <f>+'[1]Empresas 2'!M16</f>
        <v>0</v>
      </c>
      <c r="Q12" s="8">
        <f>+'[1]Empresas 2'!N16</f>
        <v>742</v>
      </c>
      <c r="R12" s="8">
        <f>+'[1]Empresas 2'!O16</f>
        <v>0</v>
      </c>
      <c r="S12" s="8">
        <f>+'[1]Empresas 2'!P16</f>
        <v>0</v>
      </c>
      <c r="T12" s="8">
        <f>+'[1]Empresas 2'!Q16</f>
        <v>0</v>
      </c>
      <c r="U12" s="8">
        <f>+'[1]Empresas 2'!R16</f>
        <v>0</v>
      </c>
      <c r="V12" s="28">
        <f t="shared" si="0"/>
        <v>1786</v>
      </c>
      <c r="W12" t="str">
        <f t="shared" si="1"/>
        <v/>
      </c>
    </row>
    <row r="13" spans="2:23" x14ac:dyDescent="0.25">
      <c r="B13" t="s">
        <v>13</v>
      </c>
      <c r="C13" t="str">
        <f>VLOOKUP(B13,'Accesos x Municipio'!$B$5:$C$1127,2)</f>
        <v>Santafé de Antioquia</v>
      </c>
      <c r="D13" s="95">
        <f>VLOOKUP(B13,'Accesos x Municipio-NoCorporati'!$B$5:$AC$1127,27)</f>
        <v>0.4111639896886774</v>
      </c>
      <c r="E13" s="8">
        <f>+'[1]Empresas 2'!B17</f>
        <v>148</v>
      </c>
      <c r="F13" s="8">
        <f>+'[1]Empresas 2'!C17</f>
        <v>65</v>
      </c>
      <c r="G13" s="8">
        <f>+'[1]Empresas 2'!D17</f>
        <v>0</v>
      </c>
      <c r="H13" s="8">
        <f>+'[1]Empresas 2'!E17</f>
        <v>0</v>
      </c>
      <c r="I13" s="8">
        <f>+'[1]Empresas 2'!F17</f>
        <v>46</v>
      </c>
      <c r="J13" s="8">
        <f>+'[1]Empresas 2'!G17</f>
        <v>357</v>
      </c>
      <c r="K13" s="8">
        <f>+'[1]Empresas 2'!H17</f>
        <v>0</v>
      </c>
      <c r="L13" s="8">
        <f>+'[1]Empresas 2'!I17</f>
        <v>0</v>
      </c>
      <c r="M13" s="8">
        <f>+'[1]Empresas 2'!J17</f>
        <v>0</v>
      </c>
      <c r="N13" s="8">
        <f>+'[1]Empresas 2'!K17</f>
        <v>0</v>
      </c>
      <c r="O13" s="8">
        <f>+'[1]Empresas 2'!L17</f>
        <v>22</v>
      </c>
      <c r="P13" s="8">
        <f>+'[1]Empresas 2'!M17</f>
        <v>0</v>
      </c>
      <c r="Q13" s="8">
        <f>+'[1]Empresas 2'!N17</f>
        <v>1405</v>
      </c>
      <c r="R13" s="8">
        <f>+'[1]Empresas 2'!O17</f>
        <v>0</v>
      </c>
      <c r="S13" s="8">
        <f>+'[1]Empresas 2'!P17</f>
        <v>0</v>
      </c>
      <c r="T13" s="8">
        <f>+'[1]Empresas 2'!Q17</f>
        <v>0</v>
      </c>
      <c r="U13" s="8">
        <f>+'[1]Empresas 2'!R17</f>
        <v>1592</v>
      </c>
      <c r="V13" s="28">
        <f t="shared" si="0"/>
        <v>3635</v>
      </c>
      <c r="W13" t="str">
        <f t="shared" si="1"/>
        <v/>
      </c>
    </row>
    <row r="14" spans="2:23" x14ac:dyDescent="0.25">
      <c r="B14" t="s">
        <v>14</v>
      </c>
      <c r="C14" t="str">
        <f>VLOOKUP(B14,'Accesos x Municipio'!$B$5:$C$1127,2)</f>
        <v>Anzá</v>
      </c>
      <c r="D14" s="95">
        <f>VLOOKUP(B14,'Accesos x Municipio-NoCorporati'!$B$5:$AC$1127,27)</f>
        <v>0.32634493670886078</v>
      </c>
      <c r="E14" s="8">
        <f>+'[1]Empresas 2'!B18</f>
        <v>0</v>
      </c>
      <c r="F14" s="8">
        <f>+'[1]Empresas 2'!C18</f>
        <v>0</v>
      </c>
      <c r="G14" s="8">
        <f>+'[1]Empresas 2'!D18</f>
        <v>789</v>
      </c>
      <c r="H14" s="8">
        <f>+'[1]Empresas 2'!E18</f>
        <v>0</v>
      </c>
      <c r="I14" s="8">
        <f>+'[1]Empresas 2'!F18</f>
        <v>18</v>
      </c>
      <c r="J14" s="8">
        <f>+'[1]Empresas 2'!G18</f>
        <v>0</v>
      </c>
      <c r="K14" s="8">
        <f>+'[1]Empresas 2'!H18</f>
        <v>0</v>
      </c>
      <c r="L14" s="8">
        <f>+'[1]Empresas 2'!I18</f>
        <v>0</v>
      </c>
      <c r="M14" s="8">
        <f>+'[1]Empresas 2'!J18</f>
        <v>0</v>
      </c>
      <c r="N14" s="8">
        <f>+'[1]Empresas 2'!K18</f>
        <v>0</v>
      </c>
      <c r="O14" s="8">
        <f>+'[1]Empresas 2'!L18</f>
        <v>0</v>
      </c>
      <c r="P14" s="8">
        <f>+'[1]Empresas 2'!M18</f>
        <v>0</v>
      </c>
      <c r="Q14" s="8">
        <f>+'[1]Empresas 2'!N18</f>
        <v>206</v>
      </c>
      <c r="R14" s="8">
        <f>+'[1]Empresas 2'!O18</f>
        <v>0</v>
      </c>
      <c r="S14" s="8">
        <f>+'[1]Empresas 2'!P18</f>
        <v>0</v>
      </c>
      <c r="T14" s="8">
        <f>+'[1]Empresas 2'!Q18</f>
        <v>0</v>
      </c>
      <c r="U14" s="8">
        <f>+'[1]Empresas 2'!R18</f>
        <v>0</v>
      </c>
      <c r="V14" s="28">
        <f t="shared" si="0"/>
        <v>1013</v>
      </c>
      <c r="W14" t="str">
        <f t="shared" si="1"/>
        <v/>
      </c>
    </row>
    <row r="15" spans="2:23" x14ac:dyDescent="0.25">
      <c r="B15" t="s">
        <v>15</v>
      </c>
      <c r="C15" t="str">
        <f>VLOOKUP(B15,'Accesos x Municipio'!$B$5:$C$1127,2)</f>
        <v>Apartadó</v>
      </c>
      <c r="D15" s="95">
        <f>VLOOKUP(B15,'Accesos x Municipio-NoCorporati'!$B$5:$AC$1127,27)</f>
        <v>0.6060986465204391</v>
      </c>
      <c r="E15" s="8">
        <f>+'[1]Empresas 2'!B19</f>
        <v>164</v>
      </c>
      <c r="F15" s="8">
        <f>+'[1]Empresas 2'!C19</f>
        <v>0</v>
      </c>
      <c r="G15" s="8">
        <f>+'[1]Empresas 2'!D19</f>
        <v>0</v>
      </c>
      <c r="H15" s="8">
        <f>+'[1]Empresas 2'!E19</f>
        <v>0</v>
      </c>
      <c r="I15" s="8">
        <f>+'[1]Empresas 2'!F19</f>
        <v>141</v>
      </c>
      <c r="J15" s="8">
        <f>+'[1]Empresas 2'!G19</f>
        <v>4650</v>
      </c>
      <c r="K15" s="8">
        <f>+'[1]Empresas 2'!H19</f>
        <v>0</v>
      </c>
      <c r="L15" s="8">
        <f>+'[1]Empresas 2'!I19</f>
        <v>0</v>
      </c>
      <c r="M15" s="8">
        <f>+'[1]Empresas 2'!J19</f>
        <v>0</v>
      </c>
      <c r="N15" s="8">
        <f>+'[1]Empresas 2'!K19</f>
        <v>0</v>
      </c>
      <c r="O15" s="8">
        <f>+'[1]Empresas 2'!L19</f>
        <v>5335</v>
      </c>
      <c r="P15" s="8">
        <f>+'[1]Empresas 2'!M19</f>
        <v>1082</v>
      </c>
      <c r="Q15" s="8">
        <f>+'[1]Empresas 2'!N19</f>
        <v>4505</v>
      </c>
      <c r="R15" s="8">
        <f>+'[1]Empresas 2'!O19</f>
        <v>0</v>
      </c>
      <c r="S15" s="8">
        <f>+'[1]Empresas 2'!P19</f>
        <v>2854</v>
      </c>
      <c r="T15" s="8">
        <f>+'[1]Empresas 2'!Q19</f>
        <v>0</v>
      </c>
      <c r="U15" s="8">
        <f>+'[1]Empresas 2'!R19</f>
        <v>8114</v>
      </c>
      <c r="V15" s="28">
        <f t="shared" si="0"/>
        <v>26845</v>
      </c>
      <c r="W15" t="str">
        <f t="shared" si="1"/>
        <v/>
      </c>
    </row>
    <row r="16" spans="2:23" x14ac:dyDescent="0.25">
      <c r="B16" t="s">
        <v>16</v>
      </c>
      <c r="C16" t="str">
        <f>VLOOKUP(B16,'Accesos x Municipio'!$B$5:$C$1127,2)</f>
        <v>Arboletes</v>
      </c>
      <c r="D16" s="95">
        <f>VLOOKUP(B16,'Accesos x Municipio-NoCorporati'!$B$5:$AC$1127,27)</f>
        <v>0.15766239226403195</v>
      </c>
      <c r="E16" s="8">
        <f>+'[1]Empresas 2'!B20</f>
        <v>0</v>
      </c>
      <c r="F16" s="8">
        <f>+'[1]Empresas 2'!C20</f>
        <v>0</v>
      </c>
      <c r="G16" s="8">
        <f>+'[1]Empresas 2'!D20</f>
        <v>0</v>
      </c>
      <c r="H16" s="8">
        <f>+'[1]Empresas 2'!E20</f>
        <v>0</v>
      </c>
      <c r="I16" s="8">
        <f>+'[1]Empresas 2'!F20</f>
        <v>108</v>
      </c>
      <c r="J16" s="8">
        <f>+'[1]Empresas 2'!G20</f>
        <v>631</v>
      </c>
      <c r="K16" s="8">
        <f>+'[1]Empresas 2'!H20</f>
        <v>0</v>
      </c>
      <c r="L16" s="8">
        <f>+'[1]Empresas 2'!I20</f>
        <v>0</v>
      </c>
      <c r="M16" s="8">
        <f>+'[1]Empresas 2'!J20</f>
        <v>0</v>
      </c>
      <c r="N16" s="8">
        <f>+'[1]Empresas 2'!K20</f>
        <v>0</v>
      </c>
      <c r="O16" s="8">
        <f>+'[1]Empresas 2'!L20</f>
        <v>17</v>
      </c>
      <c r="P16" s="8">
        <f>+'[1]Empresas 2'!M20</f>
        <v>319</v>
      </c>
      <c r="Q16" s="8">
        <f>+'[1]Empresas 2'!N20</f>
        <v>323</v>
      </c>
      <c r="R16" s="8">
        <f>+'[1]Empresas 2'!O20</f>
        <v>0</v>
      </c>
      <c r="S16" s="8">
        <f>+'[1]Empresas 2'!P20</f>
        <v>0</v>
      </c>
      <c r="T16" s="8">
        <f>+'[1]Empresas 2'!Q20</f>
        <v>0</v>
      </c>
      <c r="U16" s="8">
        <f>+'[1]Empresas 2'!R20</f>
        <v>0</v>
      </c>
      <c r="V16" s="28">
        <f t="shared" si="0"/>
        <v>1398</v>
      </c>
      <c r="W16" t="str">
        <f t="shared" si="1"/>
        <v/>
      </c>
    </row>
    <row r="17" spans="2:23" x14ac:dyDescent="0.25">
      <c r="B17" t="s">
        <v>17</v>
      </c>
      <c r="C17" t="str">
        <f>VLOOKUP(B17,'Accesos x Municipio'!$B$5:$C$1127,2)</f>
        <v>Argelia</v>
      </c>
      <c r="D17" s="95">
        <f>VLOOKUP(B17,'Accesos x Municipio-NoCorporati'!$B$5:$AC$1127,27)</f>
        <v>7.2760511882998175E-2</v>
      </c>
      <c r="E17" s="8">
        <f>+'[1]Empresas 2'!B21</f>
        <v>0</v>
      </c>
      <c r="F17" s="8">
        <f>+'[1]Empresas 2'!C21</f>
        <v>0</v>
      </c>
      <c r="G17" s="8">
        <f>+'[1]Empresas 2'!D21</f>
        <v>0</v>
      </c>
      <c r="H17" s="8">
        <f>+'[1]Empresas 2'!E21</f>
        <v>0</v>
      </c>
      <c r="I17" s="8">
        <f>+'[1]Empresas 2'!F21</f>
        <v>1</v>
      </c>
      <c r="J17" s="8">
        <f>+'[1]Empresas 2'!G21</f>
        <v>0</v>
      </c>
      <c r="K17" s="8">
        <f>+'[1]Empresas 2'!H21</f>
        <v>0</v>
      </c>
      <c r="L17" s="8">
        <f>+'[1]Empresas 2'!I21</f>
        <v>0</v>
      </c>
      <c r="M17" s="8">
        <f>+'[1]Empresas 2'!J21</f>
        <v>0</v>
      </c>
      <c r="N17" s="8">
        <f>+'[1]Empresas 2'!K21</f>
        <v>0</v>
      </c>
      <c r="O17" s="8">
        <f>+'[1]Empresas 2'!L21</f>
        <v>0</v>
      </c>
      <c r="P17" s="8">
        <f>+'[1]Empresas 2'!M21</f>
        <v>0</v>
      </c>
      <c r="Q17" s="8">
        <f>+'[1]Empresas 2'!N21</f>
        <v>192</v>
      </c>
      <c r="R17" s="8">
        <f>+'[1]Empresas 2'!O21</f>
        <v>0</v>
      </c>
      <c r="S17" s="8">
        <f>+'[1]Empresas 2'!P21</f>
        <v>0</v>
      </c>
      <c r="T17" s="8">
        <f>+'[1]Empresas 2'!Q21</f>
        <v>0</v>
      </c>
      <c r="U17" s="8">
        <f>+'[1]Empresas 2'!R21</f>
        <v>0</v>
      </c>
      <c r="V17" s="28">
        <f t="shared" si="0"/>
        <v>193</v>
      </c>
      <c r="W17" t="str">
        <f t="shared" si="1"/>
        <v/>
      </c>
    </row>
    <row r="18" spans="2:23" x14ac:dyDescent="0.25">
      <c r="B18" t="s">
        <v>18</v>
      </c>
      <c r="C18" t="str">
        <f>VLOOKUP(B18,'Accesos x Municipio'!$B$5:$C$1127,2)</f>
        <v>Armenia</v>
      </c>
      <c r="D18" s="95">
        <f>VLOOKUP(B18,'Accesos x Municipio-NoCorporati'!$B$5:$AC$1127,27)</f>
        <v>0.32692307692307693</v>
      </c>
      <c r="E18" s="8">
        <f>+'[1]Empresas 2'!B22</f>
        <v>0</v>
      </c>
      <c r="F18" s="8">
        <f>+'[1]Empresas 2'!C22</f>
        <v>0</v>
      </c>
      <c r="G18" s="8">
        <f>+'[1]Empresas 2'!D22</f>
        <v>832</v>
      </c>
      <c r="H18" s="8">
        <f>+'[1]Empresas 2'!E22</f>
        <v>0</v>
      </c>
      <c r="I18" s="8">
        <f>+'[1]Empresas 2'!F22</f>
        <v>3</v>
      </c>
      <c r="J18" s="8">
        <f>+'[1]Empresas 2'!G22</f>
        <v>0</v>
      </c>
      <c r="K18" s="8">
        <f>+'[1]Empresas 2'!H22</f>
        <v>0</v>
      </c>
      <c r="L18" s="8">
        <f>+'[1]Empresas 2'!I22</f>
        <v>0</v>
      </c>
      <c r="M18" s="8">
        <f>+'[1]Empresas 2'!J22</f>
        <v>0</v>
      </c>
      <c r="N18" s="8">
        <f>+'[1]Empresas 2'!K22</f>
        <v>0</v>
      </c>
      <c r="O18" s="8">
        <f>+'[1]Empresas 2'!L22</f>
        <v>0</v>
      </c>
      <c r="P18" s="8">
        <f>+'[1]Empresas 2'!M22</f>
        <v>0</v>
      </c>
      <c r="Q18" s="8">
        <f>+'[1]Empresas 2'!N22</f>
        <v>107</v>
      </c>
      <c r="R18" s="8">
        <f>+'[1]Empresas 2'!O22</f>
        <v>0</v>
      </c>
      <c r="S18" s="8">
        <f>+'[1]Empresas 2'!P22</f>
        <v>0</v>
      </c>
      <c r="T18" s="8">
        <f>+'[1]Empresas 2'!Q22</f>
        <v>0</v>
      </c>
      <c r="U18" s="8">
        <f>+'[1]Empresas 2'!R22</f>
        <v>0</v>
      </c>
      <c r="V18" s="28">
        <f t="shared" si="0"/>
        <v>942</v>
      </c>
      <c r="W18" t="str">
        <f t="shared" si="1"/>
        <v/>
      </c>
    </row>
    <row r="19" spans="2:23" x14ac:dyDescent="0.25">
      <c r="B19" t="s">
        <v>19</v>
      </c>
      <c r="C19" t="str">
        <f>VLOOKUP(B19,'Accesos x Municipio'!$B$5:$C$1127,2)</f>
        <v>Barbosa</v>
      </c>
      <c r="D19" s="95">
        <f>VLOOKUP(B19,'Accesos x Municipio-NoCorporati'!$B$5:$AC$1127,27)</f>
        <v>0.3797534874832792</v>
      </c>
      <c r="E19" s="8">
        <f>+'[1]Empresas 2'!B23</f>
        <v>91</v>
      </c>
      <c r="F19" s="8">
        <f>+'[1]Empresas 2'!C23</f>
        <v>1</v>
      </c>
      <c r="G19" s="8">
        <f>+'[1]Empresas 2'!D23</f>
        <v>0</v>
      </c>
      <c r="H19" s="8">
        <f>+'[1]Empresas 2'!E23</f>
        <v>0</v>
      </c>
      <c r="I19" s="8">
        <f>+'[1]Empresas 2'!F23</f>
        <v>17</v>
      </c>
      <c r="J19" s="8">
        <f>+'[1]Empresas 2'!G23</f>
        <v>0</v>
      </c>
      <c r="K19" s="8">
        <f>+'[1]Empresas 2'!H23</f>
        <v>0</v>
      </c>
      <c r="L19" s="8">
        <f>+'[1]Empresas 2'!I23</f>
        <v>0</v>
      </c>
      <c r="M19" s="8">
        <f>+'[1]Empresas 2'!J23</f>
        <v>0</v>
      </c>
      <c r="N19" s="8">
        <f>+'[1]Empresas 2'!K23</f>
        <v>0</v>
      </c>
      <c r="O19" s="8">
        <f>+'[1]Empresas 2'!L23</f>
        <v>2630</v>
      </c>
      <c r="P19" s="8">
        <f>+'[1]Empresas 2'!M23</f>
        <v>0</v>
      </c>
      <c r="Q19" s="8">
        <f>+'[1]Empresas 2'!N23</f>
        <v>0</v>
      </c>
      <c r="R19" s="8">
        <f>+'[1]Empresas 2'!O23</f>
        <v>0</v>
      </c>
      <c r="S19" s="8">
        <f>+'[1]Empresas 2'!P23</f>
        <v>0</v>
      </c>
      <c r="T19" s="8">
        <f>+'[1]Empresas 2'!Q23</f>
        <v>0</v>
      </c>
      <c r="U19" s="8">
        <f>+'[1]Empresas 2'!R23</f>
        <v>5463</v>
      </c>
      <c r="V19" s="28">
        <f t="shared" si="0"/>
        <v>8202</v>
      </c>
      <c r="W19" t="str">
        <f t="shared" si="1"/>
        <v/>
      </c>
    </row>
    <row r="20" spans="2:23" x14ac:dyDescent="0.25">
      <c r="B20" t="s">
        <v>20</v>
      </c>
      <c r="C20" t="str">
        <f>VLOOKUP(B20,'Accesos x Municipio'!$B$5:$C$1127,2)</f>
        <v>Belmira</v>
      </c>
      <c r="D20" s="95">
        <f>VLOOKUP(B20,'Accesos x Municipio-NoCorporati'!$B$5:$AC$1127,27)</f>
        <v>0.31336161187698836</v>
      </c>
      <c r="E20" s="8">
        <f>+'[1]Empresas 2'!B24</f>
        <v>0</v>
      </c>
      <c r="F20" s="8">
        <f>+'[1]Empresas 2'!C24</f>
        <v>0</v>
      </c>
      <c r="G20" s="8">
        <f>+'[1]Empresas 2'!D24</f>
        <v>0</v>
      </c>
      <c r="H20" s="8">
        <f>+'[1]Empresas 2'!E24</f>
        <v>0</v>
      </c>
      <c r="I20" s="8">
        <f>+'[1]Empresas 2'!F24</f>
        <v>11</v>
      </c>
      <c r="J20" s="8">
        <f>+'[1]Empresas 2'!G24</f>
        <v>0</v>
      </c>
      <c r="K20" s="8">
        <f>+'[1]Empresas 2'!H24</f>
        <v>0</v>
      </c>
      <c r="L20" s="8">
        <f>+'[1]Empresas 2'!I24</f>
        <v>0</v>
      </c>
      <c r="M20" s="8">
        <f>+'[1]Empresas 2'!J24</f>
        <v>0</v>
      </c>
      <c r="N20" s="8">
        <f>+'[1]Empresas 2'!K24</f>
        <v>0</v>
      </c>
      <c r="O20" s="8">
        <f>+'[1]Empresas 2'!L24</f>
        <v>0</v>
      </c>
      <c r="P20" s="8">
        <f>+'[1]Empresas 2'!M24</f>
        <v>0</v>
      </c>
      <c r="Q20" s="8">
        <f>+'[1]Empresas 2'!N24</f>
        <v>340</v>
      </c>
      <c r="R20" s="8">
        <f>+'[1]Empresas 2'!O24</f>
        <v>0</v>
      </c>
      <c r="S20" s="8">
        <f>+'[1]Empresas 2'!P24</f>
        <v>0</v>
      </c>
      <c r="T20" s="8">
        <f>+'[1]Empresas 2'!Q24</f>
        <v>0</v>
      </c>
      <c r="U20" s="8">
        <f>+'[1]Empresas 2'!R24</f>
        <v>0</v>
      </c>
      <c r="V20" s="28">
        <f t="shared" si="0"/>
        <v>351</v>
      </c>
      <c r="W20" t="str">
        <f t="shared" si="1"/>
        <v/>
      </c>
    </row>
    <row r="21" spans="2:23" x14ac:dyDescent="0.25">
      <c r="B21" t="s">
        <v>21</v>
      </c>
      <c r="C21" t="str">
        <f>VLOOKUP(B21,'Accesos x Municipio'!$B$5:$C$1127,2)</f>
        <v>Bello</v>
      </c>
      <c r="D21" s="95">
        <f>VLOOKUP(B21,'Accesos x Municipio-NoCorporati'!$B$5:$AC$1127,27)</f>
        <v>0.67179992300115499</v>
      </c>
      <c r="E21" s="8">
        <f>+'[1]Empresas 2'!B25</f>
        <v>313</v>
      </c>
      <c r="F21" s="8">
        <f>+'[1]Empresas 2'!C25</f>
        <v>259</v>
      </c>
      <c r="G21" s="8">
        <f>+'[1]Empresas 2'!D25</f>
        <v>0</v>
      </c>
      <c r="H21" s="8">
        <f>+'[1]Empresas 2'!E25</f>
        <v>0</v>
      </c>
      <c r="I21" s="8">
        <f>+'[1]Empresas 2'!F25</f>
        <v>7</v>
      </c>
      <c r="J21" s="8">
        <f>+'[1]Empresas 2'!G25</f>
        <v>0</v>
      </c>
      <c r="K21" s="8">
        <f>+'[1]Empresas 2'!H25</f>
        <v>0</v>
      </c>
      <c r="L21" s="8">
        <f>+'[1]Empresas 2'!I25</f>
        <v>0</v>
      </c>
      <c r="M21" s="8">
        <f>+'[1]Empresas 2'!J25</f>
        <v>0</v>
      </c>
      <c r="N21" s="8">
        <f>+'[1]Empresas 2'!K25</f>
        <v>0</v>
      </c>
      <c r="O21" s="8">
        <f>+'[1]Empresas 2'!L25</f>
        <v>60620</v>
      </c>
      <c r="P21" s="8">
        <f>+'[1]Empresas 2'!M25</f>
        <v>911</v>
      </c>
      <c r="Q21" s="8">
        <f>+'[1]Empresas 2'!N25</f>
        <v>0</v>
      </c>
      <c r="R21" s="8">
        <f>+'[1]Empresas 2'!O25</f>
        <v>0</v>
      </c>
      <c r="S21" s="8">
        <f>+'[1]Empresas 2'!P25</f>
        <v>11814</v>
      </c>
      <c r="T21" s="8">
        <f>+'[1]Empresas 2'!Q25</f>
        <v>0</v>
      </c>
      <c r="U21" s="8">
        <f>+'[1]Empresas 2'!R25</f>
        <v>64357</v>
      </c>
      <c r="V21" s="28">
        <f t="shared" si="0"/>
        <v>138281</v>
      </c>
      <c r="W21" t="str">
        <f t="shared" si="1"/>
        <v/>
      </c>
    </row>
    <row r="22" spans="2:23" x14ac:dyDescent="0.25">
      <c r="B22" t="s">
        <v>22</v>
      </c>
      <c r="C22" t="str">
        <f>VLOOKUP(B22,'Accesos x Municipio'!$B$5:$C$1127,2)</f>
        <v>Betania</v>
      </c>
      <c r="D22" s="95">
        <f>VLOOKUP(B22,'Accesos x Municipio-NoCorporati'!$B$5:$AC$1127,27)</f>
        <v>0.23432835820895523</v>
      </c>
      <c r="E22" s="8">
        <f>+'[1]Empresas 2'!B26</f>
        <v>367</v>
      </c>
      <c r="F22" s="8">
        <f>+'[1]Empresas 2'!C26</f>
        <v>240</v>
      </c>
      <c r="G22" s="8">
        <f>+'[1]Empresas 2'!D26</f>
        <v>0</v>
      </c>
      <c r="H22" s="8">
        <f>+'[1]Empresas 2'!E26</f>
        <v>0</v>
      </c>
      <c r="I22" s="8">
        <f>+'[1]Empresas 2'!F26</f>
        <v>8</v>
      </c>
      <c r="J22" s="8">
        <f>+'[1]Empresas 2'!G26</f>
        <v>0</v>
      </c>
      <c r="K22" s="8">
        <f>+'[1]Empresas 2'!H26</f>
        <v>0</v>
      </c>
      <c r="L22" s="8">
        <f>+'[1]Empresas 2'!I26</f>
        <v>0</v>
      </c>
      <c r="M22" s="8">
        <f>+'[1]Empresas 2'!J26</f>
        <v>0</v>
      </c>
      <c r="N22" s="8">
        <f>+'[1]Empresas 2'!K26</f>
        <v>0</v>
      </c>
      <c r="O22" s="8">
        <f>+'[1]Empresas 2'!L26</f>
        <v>12</v>
      </c>
      <c r="P22" s="8">
        <f>+'[1]Empresas 2'!M26</f>
        <v>0</v>
      </c>
      <c r="Q22" s="8">
        <f>+'[1]Empresas 2'!N26</f>
        <v>249</v>
      </c>
      <c r="R22" s="8">
        <f>+'[1]Empresas 2'!O26</f>
        <v>0</v>
      </c>
      <c r="S22" s="8">
        <f>+'[1]Empresas 2'!P26</f>
        <v>0</v>
      </c>
      <c r="T22" s="8">
        <f>+'[1]Empresas 2'!Q26</f>
        <v>0</v>
      </c>
      <c r="U22" s="8">
        <f>+'[1]Empresas 2'!R26</f>
        <v>0</v>
      </c>
      <c r="V22" s="28">
        <f t="shared" si="0"/>
        <v>876</v>
      </c>
      <c r="W22" t="str">
        <f t="shared" si="1"/>
        <v/>
      </c>
    </row>
    <row r="23" spans="2:23" x14ac:dyDescent="0.25">
      <c r="B23" t="s">
        <v>23</v>
      </c>
      <c r="C23" t="str">
        <f>VLOOKUP(B23,'Accesos x Municipio'!$B$5:$C$1127,2)</f>
        <v>Betulia</v>
      </c>
      <c r="D23" s="95">
        <f>VLOOKUP(B23,'Accesos x Municipio-NoCorporati'!$B$5:$AC$1127,27)</f>
        <v>0.2673434856175973</v>
      </c>
      <c r="E23" s="8">
        <f>+'[1]Empresas 2'!B27</f>
        <v>0</v>
      </c>
      <c r="F23" s="8">
        <f>+'[1]Empresas 2'!C27</f>
        <v>0</v>
      </c>
      <c r="G23" s="8">
        <f>+'[1]Empresas 2'!D27</f>
        <v>1239</v>
      </c>
      <c r="H23" s="8">
        <f>+'[1]Empresas 2'!E27</f>
        <v>325</v>
      </c>
      <c r="I23" s="8">
        <f>+'[1]Empresas 2'!F27</f>
        <v>9</v>
      </c>
      <c r="J23" s="8">
        <f>+'[1]Empresas 2'!G27</f>
        <v>154</v>
      </c>
      <c r="K23" s="8">
        <f>+'[1]Empresas 2'!H27</f>
        <v>0</v>
      </c>
      <c r="L23" s="8">
        <f>+'[1]Empresas 2'!I27</f>
        <v>0</v>
      </c>
      <c r="M23" s="8">
        <f>+'[1]Empresas 2'!J27</f>
        <v>0</v>
      </c>
      <c r="N23" s="8">
        <f>+'[1]Empresas 2'!K27</f>
        <v>0</v>
      </c>
      <c r="O23" s="8">
        <f>+'[1]Empresas 2'!L27</f>
        <v>0</v>
      </c>
      <c r="P23" s="8">
        <f>+'[1]Empresas 2'!M27</f>
        <v>0</v>
      </c>
      <c r="Q23" s="8">
        <f>+'[1]Empresas 2'!N27</f>
        <v>666</v>
      </c>
      <c r="R23" s="8">
        <f>+'[1]Empresas 2'!O27</f>
        <v>0</v>
      </c>
      <c r="S23" s="8">
        <f>+'[1]Empresas 2'!P27</f>
        <v>0</v>
      </c>
      <c r="T23" s="8">
        <f>+'[1]Empresas 2'!Q27</f>
        <v>0</v>
      </c>
      <c r="U23" s="8">
        <f>+'[1]Empresas 2'!R27</f>
        <v>0</v>
      </c>
      <c r="V23" s="28">
        <f t="shared" si="0"/>
        <v>2393</v>
      </c>
      <c r="W23" t="str">
        <f t="shared" si="1"/>
        <v/>
      </c>
    </row>
    <row r="24" spans="2:23" x14ac:dyDescent="0.25">
      <c r="B24" t="s">
        <v>24</v>
      </c>
      <c r="C24" t="str">
        <f>VLOOKUP(B24,'Accesos x Municipio'!$B$5:$C$1127,2)</f>
        <v>Ciudad Bolívar</v>
      </c>
      <c r="D24" s="95">
        <f>VLOOKUP(B24,'Accesos x Municipio-NoCorporati'!$B$5:$AC$1127,27)</f>
        <v>0.26256113828368166</v>
      </c>
      <c r="E24" s="8">
        <f>+'[1]Empresas 2'!B28</f>
        <v>758</v>
      </c>
      <c r="F24" s="8">
        <f>+'[1]Empresas 2'!C28</f>
        <v>0</v>
      </c>
      <c r="G24" s="8">
        <f>+'[1]Empresas 2'!D28</f>
        <v>0</v>
      </c>
      <c r="H24" s="8">
        <f>+'[1]Empresas 2'!E28</f>
        <v>0</v>
      </c>
      <c r="I24" s="8">
        <f>+'[1]Empresas 2'!F28</f>
        <v>18</v>
      </c>
      <c r="J24" s="8">
        <f>+'[1]Empresas 2'!G28</f>
        <v>366</v>
      </c>
      <c r="K24" s="8">
        <f>+'[1]Empresas 2'!H28</f>
        <v>0</v>
      </c>
      <c r="L24" s="8">
        <f>+'[1]Empresas 2'!I28</f>
        <v>0</v>
      </c>
      <c r="M24" s="8">
        <f>+'[1]Empresas 2'!J28</f>
        <v>0</v>
      </c>
      <c r="N24" s="8">
        <f>+'[1]Empresas 2'!K28</f>
        <v>0</v>
      </c>
      <c r="O24" s="8">
        <f>+'[1]Empresas 2'!L28</f>
        <v>4</v>
      </c>
      <c r="P24" s="8">
        <f>+'[1]Empresas 2'!M28</f>
        <v>0</v>
      </c>
      <c r="Q24" s="8">
        <f>+'[1]Empresas 2'!N28</f>
        <v>1846</v>
      </c>
      <c r="R24" s="8">
        <f>+'[1]Empresas 2'!O28</f>
        <v>0</v>
      </c>
      <c r="S24" s="8">
        <f>+'[1]Empresas 2'!P28</f>
        <v>0</v>
      </c>
      <c r="T24" s="8">
        <f>+'[1]Empresas 2'!Q28</f>
        <v>0</v>
      </c>
      <c r="U24" s="8">
        <f>+'[1]Empresas 2'!R28</f>
        <v>0</v>
      </c>
      <c r="V24" s="28">
        <f t="shared" si="0"/>
        <v>2992</v>
      </c>
      <c r="W24" t="str">
        <f t="shared" si="1"/>
        <v/>
      </c>
    </row>
    <row r="25" spans="2:23" x14ac:dyDescent="0.25">
      <c r="B25" t="s">
        <v>25</v>
      </c>
      <c r="C25" t="str">
        <f>VLOOKUP(B25,'Accesos x Municipio'!$B$5:$C$1127,2)</f>
        <v>Briceño</v>
      </c>
      <c r="D25" s="95">
        <f>VLOOKUP(B25,'Accesos x Municipio-NoCorporati'!$B$5:$AC$1127,27)</f>
        <v>0.19400953029271614</v>
      </c>
      <c r="E25" s="8">
        <f>+'[1]Empresas 2'!B29</f>
        <v>0</v>
      </c>
      <c r="F25" s="8">
        <f>+'[1]Empresas 2'!C29</f>
        <v>541</v>
      </c>
      <c r="G25" s="8">
        <f>+'[1]Empresas 2'!D29</f>
        <v>0</v>
      </c>
      <c r="H25" s="8">
        <f>+'[1]Empresas 2'!E29</f>
        <v>0</v>
      </c>
      <c r="I25" s="8">
        <f>+'[1]Empresas 2'!F29</f>
        <v>2</v>
      </c>
      <c r="J25" s="8">
        <f>+'[1]Empresas 2'!G29</f>
        <v>0</v>
      </c>
      <c r="K25" s="8">
        <f>+'[1]Empresas 2'!H29</f>
        <v>0</v>
      </c>
      <c r="L25" s="8">
        <f>+'[1]Empresas 2'!I29</f>
        <v>0</v>
      </c>
      <c r="M25" s="8">
        <f>+'[1]Empresas 2'!J29</f>
        <v>0</v>
      </c>
      <c r="N25" s="8">
        <f>+'[1]Empresas 2'!K29</f>
        <v>0</v>
      </c>
      <c r="O25" s="8">
        <f>+'[1]Empresas 2'!L29</f>
        <v>0</v>
      </c>
      <c r="P25" s="8">
        <f>+'[1]Empresas 2'!M29</f>
        <v>0</v>
      </c>
      <c r="Q25" s="8">
        <f>+'[1]Empresas 2'!N29</f>
        <v>164</v>
      </c>
      <c r="R25" s="8">
        <f>+'[1]Empresas 2'!O29</f>
        <v>0</v>
      </c>
      <c r="S25" s="8">
        <f>+'[1]Empresas 2'!P29</f>
        <v>0</v>
      </c>
      <c r="T25" s="8">
        <f>+'[1]Empresas 2'!Q29</f>
        <v>0</v>
      </c>
      <c r="U25" s="8">
        <f>+'[1]Empresas 2'!R29</f>
        <v>0</v>
      </c>
      <c r="V25" s="28">
        <f t="shared" si="0"/>
        <v>707</v>
      </c>
      <c r="W25" t="str">
        <f t="shared" si="1"/>
        <v/>
      </c>
    </row>
    <row r="26" spans="2:23" x14ac:dyDescent="0.25">
      <c r="B26" t="s">
        <v>26</v>
      </c>
      <c r="C26" t="str">
        <f>VLOOKUP(B26,'Accesos x Municipio'!$B$5:$C$1127,2)</f>
        <v>Buriticá</v>
      </c>
      <c r="D26" s="95">
        <f>VLOOKUP(B26,'Accesos x Municipio-NoCorporati'!$B$5:$AC$1127,27)</f>
        <v>0.14290418175831412</v>
      </c>
      <c r="E26" s="8">
        <f>+'[1]Empresas 2'!B30</f>
        <v>0</v>
      </c>
      <c r="F26" s="8">
        <f>+'[1]Empresas 2'!C30</f>
        <v>548</v>
      </c>
      <c r="G26" s="8">
        <f>+'[1]Empresas 2'!D30</f>
        <v>0</v>
      </c>
      <c r="H26" s="8">
        <f>+'[1]Empresas 2'!E30</f>
        <v>0</v>
      </c>
      <c r="I26" s="8">
        <f>+'[1]Empresas 2'!F30</f>
        <v>4</v>
      </c>
      <c r="J26" s="8">
        <f>+'[1]Empresas 2'!G30</f>
        <v>0</v>
      </c>
      <c r="K26" s="8">
        <f>+'[1]Empresas 2'!H30</f>
        <v>0</v>
      </c>
      <c r="L26" s="8">
        <f>+'[1]Empresas 2'!I30</f>
        <v>0</v>
      </c>
      <c r="M26" s="8">
        <f>+'[1]Empresas 2'!J30</f>
        <v>0</v>
      </c>
      <c r="N26" s="8">
        <f>+'[1]Empresas 2'!K30</f>
        <v>0</v>
      </c>
      <c r="O26" s="8">
        <f>+'[1]Empresas 2'!L30</f>
        <v>0</v>
      </c>
      <c r="P26" s="8">
        <f>+'[1]Empresas 2'!M30</f>
        <v>0</v>
      </c>
      <c r="Q26" s="8">
        <f>+'[1]Empresas 2'!N30</f>
        <v>381</v>
      </c>
      <c r="R26" s="8">
        <f>+'[1]Empresas 2'!O30</f>
        <v>0</v>
      </c>
      <c r="S26" s="8">
        <f>+'[1]Empresas 2'!P30</f>
        <v>0</v>
      </c>
      <c r="T26" s="8">
        <f>+'[1]Empresas 2'!Q30</f>
        <v>0</v>
      </c>
      <c r="U26" s="8">
        <f>+'[1]Empresas 2'!R30</f>
        <v>0</v>
      </c>
      <c r="V26" s="28">
        <f t="shared" si="0"/>
        <v>933</v>
      </c>
      <c r="W26" t="str">
        <f t="shared" si="1"/>
        <v/>
      </c>
    </row>
    <row r="27" spans="2:23" x14ac:dyDescent="0.25">
      <c r="B27" t="s">
        <v>27</v>
      </c>
      <c r="C27" t="str">
        <f>VLOOKUP(B27,'Accesos x Municipio'!$B$5:$C$1127,2)</f>
        <v>Cáceres</v>
      </c>
      <c r="D27" s="95">
        <f>VLOOKUP(B27,'Accesos x Municipio-NoCorporati'!$B$5:$AC$1127,27)</f>
        <v>0.18307257714037375</v>
      </c>
      <c r="E27" s="8">
        <f>+'[1]Empresas 2'!B31</f>
        <v>0</v>
      </c>
      <c r="F27" s="8">
        <f>+'[1]Empresas 2'!C31</f>
        <v>0</v>
      </c>
      <c r="G27" s="8">
        <f>+'[1]Empresas 2'!D31</f>
        <v>0</v>
      </c>
      <c r="H27" s="8">
        <f>+'[1]Empresas 2'!E31</f>
        <v>0</v>
      </c>
      <c r="I27" s="8">
        <f>+'[1]Empresas 2'!F31</f>
        <v>48</v>
      </c>
      <c r="J27" s="8">
        <f>+'[1]Empresas 2'!G31</f>
        <v>253</v>
      </c>
      <c r="K27" s="8">
        <f>+'[1]Empresas 2'!H31</f>
        <v>0</v>
      </c>
      <c r="L27" s="8">
        <f>+'[1]Empresas 2'!I31</f>
        <v>0</v>
      </c>
      <c r="M27" s="8">
        <f>+'[1]Empresas 2'!J31</f>
        <v>0</v>
      </c>
      <c r="N27" s="8">
        <f>+'[1]Empresas 2'!K31</f>
        <v>0</v>
      </c>
      <c r="O27" s="8">
        <f>+'[1]Empresas 2'!L31</f>
        <v>3</v>
      </c>
      <c r="P27" s="8">
        <f>+'[1]Empresas 2'!M31</f>
        <v>0</v>
      </c>
      <c r="Q27" s="8">
        <f>+'[1]Empresas 2'!N31</f>
        <v>1147</v>
      </c>
      <c r="R27" s="8">
        <f>+'[1]Empresas 2'!O31</f>
        <v>0</v>
      </c>
      <c r="S27" s="8">
        <f>+'[1]Empresas 2'!P31</f>
        <v>0</v>
      </c>
      <c r="T27" s="8">
        <f>+'[1]Empresas 2'!Q31</f>
        <v>0</v>
      </c>
      <c r="U27" s="8">
        <f>+'[1]Empresas 2'!R31</f>
        <v>0</v>
      </c>
      <c r="V27" s="28">
        <f t="shared" si="0"/>
        <v>1451</v>
      </c>
      <c r="W27" t="str">
        <f t="shared" si="1"/>
        <v/>
      </c>
    </row>
    <row r="28" spans="2:23" x14ac:dyDescent="0.25">
      <c r="B28" t="s">
        <v>28</v>
      </c>
      <c r="C28" t="str">
        <f>VLOOKUP(B28,'Accesos x Municipio'!$B$5:$C$1127,2)</f>
        <v>Caicedo</v>
      </c>
      <c r="D28" s="95">
        <f>VLOOKUP(B28,'Accesos x Municipio-NoCorporati'!$B$5:$AC$1127,27)</f>
        <v>0.10901749663526245</v>
      </c>
      <c r="E28" s="8">
        <f>+'[1]Empresas 2'!B32</f>
        <v>0</v>
      </c>
      <c r="F28" s="8">
        <f>+'[1]Empresas 2'!C32</f>
        <v>0</v>
      </c>
      <c r="G28" s="8">
        <f>+'[1]Empresas 2'!D32</f>
        <v>0</v>
      </c>
      <c r="H28" s="8">
        <f>+'[1]Empresas 2'!E32</f>
        <v>0</v>
      </c>
      <c r="I28" s="8">
        <f>+'[1]Empresas 2'!F32</f>
        <v>0</v>
      </c>
      <c r="J28" s="8">
        <f>+'[1]Empresas 2'!G32</f>
        <v>0</v>
      </c>
      <c r="K28" s="8">
        <f>+'[1]Empresas 2'!H32</f>
        <v>0</v>
      </c>
      <c r="L28" s="8">
        <f>+'[1]Empresas 2'!I32</f>
        <v>0</v>
      </c>
      <c r="M28" s="8">
        <f>+'[1]Empresas 2'!J32</f>
        <v>0</v>
      </c>
      <c r="N28" s="8">
        <f>+'[1]Empresas 2'!K32</f>
        <v>0</v>
      </c>
      <c r="O28" s="8">
        <f>+'[1]Empresas 2'!L32</f>
        <v>0</v>
      </c>
      <c r="P28" s="8">
        <f>+'[1]Empresas 2'!M32</f>
        <v>0</v>
      </c>
      <c r="Q28" s="8">
        <f>+'[1]Empresas 2'!N32</f>
        <v>339</v>
      </c>
      <c r="R28" s="8">
        <f>+'[1]Empresas 2'!O32</f>
        <v>0</v>
      </c>
      <c r="S28" s="8">
        <f>+'[1]Empresas 2'!P32</f>
        <v>0</v>
      </c>
      <c r="T28" s="8">
        <f>+'[1]Empresas 2'!Q32</f>
        <v>0</v>
      </c>
      <c r="U28" s="8">
        <f>+'[1]Empresas 2'!R32</f>
        <v>0</v>
      </c>
      <c r="V28" s="28">
        <f t="shared" si="0"/>
        <v>339</v>
      </c>
      <c r="W28" t="str">
        <f t="shared" si="1"/>
        <v/>
      </c>
    </row>
    <row r="29" spans="2:23" x14ac:dyDescent="0.25">
      <c r="B29" t="s">
        <v>29</v>
      </c>
      <c r="C29" t="str">
        <f>VLOOKUP(B29,'Accesos x Municipio'!$B$5:$C$1127,2)</f>
        <v>Caldas</v>
      </c>
      <c r="D29" s="95">
        <f>VLOOKUP(B29,'Accesos x Municipio-NoCorporati'!$B$5:$AC$1127,27)</f>
        <v>0.70848579891967245</v>
      </c>
      <c r="E29" s="8">
        <f>+'[1]Empresas 2'!B33</f>
        <v>1</v>
      </c>
      <c r="F29" s="8">
        <f>+'[1]Empresas 2'!C33</f>
        <v>0</v>
      </c>
      <c r="G29" s="8">
        <f>+'[1]Empresas 2'!D33</f>
        <v>0</v>
      </c>
      <c r="H29" s="8">
        <f>+'[1]Empresas 2'!E33</f>
        <v>0</v>
      </c>
      <c r="I29" s="8">
        <f>+'[1]Empresas 2'!F33</f>
        <v>7</v>
      </c>
      <c r="J29" s="8">
        <f>+'[1]Empresas 2'!G33</f>
        <v>0</v>
      </c>
      <c r="K29" s="8">
        <f>+'[1]Empresas 2'!H33</f>
        <v>0</v>
      </c>
      <c r="L29" s="8">
        <f>+'[1]Empresas 2'!I33</f>
        <v>0</v>
      </c>
      <c r="M29" s="8">
        <f>+'[1]Empresas 2'!J33</f>
        <v>0</v>
      </c>
      <c r="N29" s="8">
        <f>+'[1]Empresas 2'!K33</f>
        <v>0</v>
      </c>
      <c r="O29" s="8">
        <f>+'[1]Empresas 2'!L33</f>
        <v>6696</v>
      </c>
      <c r="P29" s="8">
        <f>+'[1]Empresas 2'!M33</f>
        <v>0</v>
      </c>
      <c r="Q29" s="8">
        <f>+'[1]Empresas 2'!N33</f>
        <v>0</v>
      </c>
      <c r="R29" s="8">
        <f>+'[1]Empresas 2'!O33</f>
        <v>0</v>
      </c>
      <c r="S29" s="8">
        <f>+'[1]Empresas 2'!P33</f>
        <v>0</v>
      </c>
      <c r="T29" s="8">
        <f>+'[1]Empresas 2'!Q33</f>
        <v>0</v>
      </c>
      <c r="U29" s="8">
        <f>+'[1]Empresas 2'!R33</f>
        <v>13768</v>
      </c>
      <c r="V29" s="28">
        <f t="shared" si="0"/>
        <v>20472</v>
      </c>
      <c r="W29" t="str">
        <f t="shared" si="1"/>
        <v/>
      </c>
    </row>
    <row r="30" spans="2:23" x14ac:dyDescent="0.25">
      <c r="B30" t="s">
        <v>30</v>
      </c>
      <c r="C30" t="str">
        <f>VLOOKUP(B30,'Accesos x Municipio'!$B$5:$C$1127,2)</f>
        <v>Campamento</v>
      </c>
      <c r="D30" s="95">
        <f>VLOOKUP(B30,'Accesos x Municipio-NoCorporati'!$B$5:$AC$1127,27)</f>
        <v>0.12289735667696533</v>
      </c>
      <c r="E30" s="8">
        <f>+'[1]Empresas 2'!B34</f>
        <v>0</v>
      </c>
      <c r="F30" s="8">
        <f>+'[1]Empresas 2'!C34</f>
        <v>86</v>
      </c>
      <c r="G30" s="8">
        <f>+'[1]Empresas 2'!D34</f>
        <v>0</v>
      </c>
      <c r="H30" s="8">
        <f>+'[1]Empresas 2'!E34</f>
        <v>0</v>
      </c>
      <c r="I30" s="8">
        <f>+'[1]Empresas 2'!F34</f>
        <v>17</v>
      </c>
      <c r="J30" s="8">
        <f>+'[1]Empresas 2'!G34</f>
        <v>0</v>
      </c>
      <c r="K30" s="8">
        <f>+'[1]Empresas 2'!H34</f>
        <v>0</v>
      </c>
      <c r="L30" s="8">
        <f>+'[1]Empresas 2'!I34</f>
        <v>0</v>
      </c>
      <c r="M30" s="8">
        <f>+'[1]Empresas 2'!J34</f>
        <v>0</v>
      </c>
      <c r="N30" s="8">
        <f>+'[1]Empresas 2'!K34</f>
        <v>0</v>
      </c>
      <c r="O30" s="8">
        <f>+'[1]Empresas 2'!L34</f>
        <v>0</v>
      </c>
      <c r="P30" s="8">
        <f>+'[1]Empresas 2'!M34</f>
        <v>0</v>
      </c>
      <c r="Q30" s="8">
        <f>+'[1]Empresas 2'!N34</f>
        <v>296</v>
      </c>
      <c r="R30" s="8">
        <f>+'[1]Empresas 2'!O34</f>
        <v>0</v>
      </c>
      <c r="S30" s="8">
        <f>+'[1]Empresas 2'!P34</f>
        <v>0</v>
      </c>
      <c r="T30" s="8">
        <f>+'[1]Empresas 2'!Q34</f>
        <v>0</v>
      </c>
      <c r="U30" s="8">
        <f>+'[1]Empresas 2'!R34</f>
        <v>0</v>
      </c>
      <c r="V30" s="28">
        <f t="shared" si="0"/>
        <v>399</v>
      </c>
      <c r="W30" t="str">
        <f t="shared" si="1"/>
        <v/>
      </c>
    </row>
    <row r="31" spans="2:23" x14ac:dyDescent="0.25">
      <c r="B31" t="s">
        <v>31</v>
      </c>
      <c r="C31" t="str">
        <f>VLOOKUP(B31,'Accesos x Municipio'!$B$5:$C$1127,2)</f>
        <v>Cañasgordas</v>
      </c>
      <c r="D31" s="95">
        <f>VLOOKUP(B31,'Accesos x Municipio-NoCorporati'!$B$5:$AC$1127,27)</f>
        <v>0.16515460099981485</v>
      </c>
      <c r="E31" s="8">
        <f>+'[1]Empresas 2'!B35</f>
        <v>328</v>
      </c>
      <c r="F31" s="8">
        <f>+'[1]Empresas 2'!C35</f>
        <v>0</v>
      </c>
      <c r="G31" s="8">
        <f>+'[1]Empresas 2'!D35</f>
        <v>0</v>
      </c>
      <c r="H31" s="8">
        <f>+'[1]Empresas 2'!E35</f>
        <v>0</v>
      </c>
      <c r="I31" s="8">
        <f>+'[1]Empresas 2'!F35</f>
        <v>25</v>
      </c>
      <c r="J31" s="8">
        <f>+'[1]Empresas 2'!G35</f>
        <v>0</v>
      </c>
      <c r="K31" s="8">
        <f>+'[1]Empresas 2'!H35</f>
        <v>0</v>
      </c>
      <c r="L31" s="8">
        <f>+'[1]Empresas 2'!I35</f>
        <v>0</v>
      </c>
      <c r="M31" s="8">
        <f>+'[1]Empresas 2'!J35</f>
        <v>0</v>
      </c>
      <c r="N31" s="8">
        <f>+'[1]Empresas 2'!K35</f>
        <v>0</v>
      </c>
      <c r="O31" s="8">
        <f>+'[1]Empresas 2'!L35</f>
        <v>0</v>
      </c>
      <c r="P31" s="8">
        <f>+'[1]Empresas 2'!M35</f>
        <v>0</v>
      </c>
      <c r="Q31" s="8">
        <f>+'[1]Empresas 2'!N35</f>
        <v>644</v>
      </c>
      <c r="R31" s="8">
        <f>+'[1]Empresas 2'!O35</f>
        <v>0</v>
      </c>
      <c r="S31" s="8">
        <f>+'[1]Empresas 2'!P35</f>
        <v>0</v>
      </c>
      <c r="T31" s="8">
        <f>+'[1]Empresas 2'!Q35</f>
        <v>0</v>
      </c>
      <c r="U31" s="8">
        <f>+'[1]Empresas 2'!R35</f>
        <v>0</v>
      </c>
      <c r="V31" s="28">
        <f t="shared" si="0"/>
        <v>997</v>
      </c>
      <c r="W31" t="str">
        <f t="shared" si="1"/>
        <v/>
      </c>
    </row>
    <row r="32" spans="2:23" x14ac:dyDescent="0.25">
      <c r="B32" t="s">
        <v>32</v>
      </c>
      <c r="C32" t="str">
        <f>VLOOKUP(B32,'Accesos x Municipio'!$B$5:$C$1127,2)</f>
        <v>Caracolí</v>
      </c>
      <c r="D32" s="95">
        <f>VLOOKUP(B32,'Accesos x Municipio-NoCorporati'!$B$5:$AC$1127,27)</f>
        <v>0.21058374249863612</v>
      </c>
      <c r="E32" s="8">
        <f>+'[1]Empresas 2'!B36</f>
        <v>0</v>
      </c>
      <c r="F32" s="8">
        <f>+'[1]Empresas 2'!C36</f>
        <v>0</v>
      </c>
      <c r="G32" s="8">
        <f>+'[1]Empresas 2'!D36</f>
        <v>0</v>
      </c>
      <c r="H32" s="8">
        <f>+'[1]Empresas 2'!E36</f>
        <v>0</v>
      </c>
      <c r="I32" s="8">
        <f>+'[1]Empresas 2'!F36</f>
        <v>18</v>
      </c>
      <c r="J32" s="8">
        <f>+'[1]Empresas 2'!G36</f>
        <v>0</v>
      </c>
      <c r="K32" s="8">
        <f>+'[1]Empresas 2'!H36</f>
        <v>0</v>
      </c>
      <c r="L32" s="8">
        <f>+'[1]Empresas 2'!I36</f>
        <v>0</v>
      </c>
      <c r="M32" s="8">
        <f>+'[1]Empresas 2'!J36</f>
        <v>0</v>
      </c>
      <c r="N32" s="8">
        <f>+'[1]Empresas 2'!K36</f>
        <v>0</v>
      </c>
      <c r="O32" s="8">
        <f>+'[1]Empresas 2'!L36</f>
        <v>0</v>
      </c>
      <c r="P32" s="8">
        <f>+'[1]Empresas 2'!M36</f>
        <v>0</v>
      </c>
      <c r="Q32" s="8">
        <f>+'[1]Empresas 2'!N36</f>
        <v>361</v>
      </c>
      <c r="R32" s="8">
        <f>+'[1]Empresas 2'!O36</f>
        <v>0</v>
      </c>
      <c r="S32" s="8">
        <f>+'[1]Empresas 2'!P36</f>
        <v>0</v>
      </c>
      <c r="T32" s="8">
        <f>+'[1]Empresas 2'!Q36</f>
        <v>0</v>
      </c>
      <c r="U32" s="8">
        <f>+'[1]Empresas 2'!R36</f>
        <v>0</v>
      </c>
      <c r="V32" s="28">
        <f t="shared" si="0"/>
        <v>379</v>
      </c>
      <c r="W32" t="str">
        <f t="shared" si="1"/>
        <v/>
      </c>
    </row>
    <row r="33" spans="2:23" x14ac:dyDescent="0.25">
      <c r="B33" t="s">
        <v>33</v>
      </c>
      <c r="C33" t="str">
        <f>VLOOKUP(B33,'Accesos x Municipio'!$B$5:$C$1127,2)</f>
        <v>Caramanta</v>
      </c>
      <c r="D33" s="95">
        <f>VLOOKUP(B33,'Accesos x Municipio-NoCorporati'!$B$5:$AC$1127,27)</f>
        <v>0.24024872809496892</v>
      </c>
      <c r="E33" s="8">
        <f>+'[1]Empresas 2'!B37</f>
        <v>119</v>
      </c>
      <c r="F33" s="8">
        <f>+'[1]Empresas 2'!C37</f>
        <v>0</v>
      </c>
      <c r="G33" s="8">
        <f>+'[1]Empresas 2'!D37</f>
        <v>0</v>
      </c>
      <c r="H33" s="8">
        <f>+'[1]Empresas 2'!E37</f>
        <v>0</v>
      </c>
      <c r="I33" s="8">
        <f>+'[1]Empresas 2'!F37</f>
        <v>2</v>
      </c>
      <c r="J33" s="8">
        <f>+'[1]Empresas 2'!G37</f>
        <v>0</v>
      </c>
      <c r="K33" s="8">
        <f>+'[1]Empresas 2'!H37</f>
        <v>0</v>
      </c>
      <c r="L33" s="8">
        <f>+'[1]Empresas 2'!I37</f>
        <v>0</v>
      </c>
      <c r="M33" s="8">
        <f>+'[1]Empresas 2'!J37</f>
        <v>0</v>
      </c>
      <c r="N33" s="8">
        <f>+'[1]Empresas 2'!K37</f>
        <v>0</v>
      </c>
      <c r="O33" s="8">
        <f>+'[1]Empresas 2'!L37</f>
        <v>1</v>
      </c>
      <c r="P33" s="8">
        <f>+'[1]Empresas 2'!M37</f>
        <v>0</v>
      </c>
      <c r="Q33" s="8">
        <f>+'[1]Empresas 2'!N37</f>
        <v>311</v>
      </c>
      <c r="R33" s="8">
        <f>+'[1]Empresas 2'!O37</f>
        <v>0</v>
      </c>
      <c r="S33" s="8">
        <f>+'[1]Empresas 2'!P37</f>
        <v>0</v>
      </c>
      <c r="T33" s="8">
        <f>+'[1]Empresas 2'!Q37</f>
        <v>0</v>
      </c>
      <c r="U33" s="8">
        <f>+'[1]Empresas 2'!R37</f>
        <v>0</v>
      </c>
      <c r="V33" s="28">
        <f t="shared" si="0"/>
        <v>433</v>
      </c>
      <c r="W33" t="str">
        <f t="shared" si="1"/>
        <v/>
      </c>
    </row>
    <row r="34" spans="2:23" x14ac:dyDescent="0.25">
      <c r="B34" t="s">
        <v>34</v>
      </c>
      <c r="C34" t="str">
        <f>VLOOKUP(B34,'Accesos x Municipio'!$B$5:$C$1127,2)</f>
        <v>Carepa</v>
      </c>
      <c r="D34" s="95">
        <f>VLOOKUP(B34,'Accesos x Municipio-NoCorporati'!$B$5:$AC$1127,27)</f>
        <v>0.38482930004141769</v>
      </c>
      <c r="E34" s="8">
        <f>+'[1]Empresas 2'!B38</f>
        <v>54</v>
      </c>
      <c r="F34" s="8">
        <f>+'[1]Empresas 2'!C38</f>
        <v>0</v>
      </c>
      <c r="G34" s="8">
        <f>+'[1]Empresas 2'!D38</f>
        <v>0</v>
      </c>
      <c r="H34" s="8">
        <f>+'[1]Empresas 2'!E38</f>
        <v>0</v>
      </c>
      <c r="I34" s="8">
        <f>+'[1]Empresas 2'!F38</f>
        <v>616</v>
      </c>
      <c r="J34" s="8">
        <f>+'[1]Empresas 2'!G38</f>
        <v>1293</v>
      </c>
      <c r="K34" s="8">
        <f>+'[1]Empresas 2'!H38</f>
        <v>0</v>
      </c>
      <c r="L34" s="8">
        <f>+'[1]Empresas 2'!I38</f>
        <v>0</v>
      </c>
      <c r="M34" s="8">
        <f>+'[1]Empresas 2'!J38</f>
        <v>0</v>
      </c>
      <c r="N34" s="8">
        <f>+'[1]Empresas 2'!K38</f>
        <v>0</v>
      </c>
      <c r="O34" s="8">
        <f>+'[1]Empresas 2'!L38</f>
        <v>84</v>
      </c>
      <c r="P34" s="8">
        <f>+'[1]Empresas 2'!M38</f>
        <v>252</v>
      </c>
      <c r="Q34" s="8">
        <f>+'[1]Empresas 2'!N38</f>
        <v>286</v>
      </c>
      <c r="R34" s="8">
        <f>+'[1]Empresas 2'!O38</f>
        <v>0</v>
      </c>
      <c r="S34" s="8">
        <f>+'[1]Empresas 2'!P38</f>
        <v>0</v>
      </c>
      <c r="T34" s="8">
        <f>+'[1]Empresas 2'!Q38</f>
        <v>0</v>
      </c>
      <c r="U34" s="8">
        <f>+'[1]Empresas 2'!R38</f>
        <v>4046</v>
      </c>
      <c r="V34" s="28">
        <f t="shared" si="0"/>
        <v>6631</v>
      </c>
      <c r="W34" t="str">
        <f t="shared" si="1"/>
        <v/>
      </c>
    </row>
    <row r="35" spans="2:23" x14ac:dyDescent="0.25">
      <c r="B35" t="s">
        <v>35</v>
      </c>
      <c r="C35" t="str">
        <f>VLOOKUP(B35,'Accesos x Municipio'!$B$5:$C$1127,2)</f>
        <v>El Carmen de Viboral</v>
      </c>
      <c r="D35" s="95">
        <f>VLOOKUP(B35,'Accesos x Municipio-NoCorporati'!$B$5:$AC$1127,27)</f>
        <v>0.5363293735985879</v>
      </c>
      <c r="E35" s="8">
        <f>+'[1]Empresas 2'!B39</f>
        <v>33</v>
      </c>
      <c r="F35" s="8">
        <f>+'[1]Empresas 2'!C39</f>
        <v>0</v>
      </c>
      <c r="G35" s="8">
        <f>+'[1]Empresas 2'!D39</f>
        <v>0</v>
      </c>
      <c r="H35" s="8">
        <f>+'[1]Empresas 2'!E39</f>
        <v>0</v>
      </c>
      <c r="I35" s="8">
        <f>+'[1]Empresas 2'!F39</f>
        <v>38</v>
      </c>
      <c r="J35" s="8">
        <f>+'[1]Empresas 2'!G39</f>
        <v>728</v>
      </c>
      <c r="K35" s="8">
        <f>+'[1]Empresas 2'!H39</f>
        <v>0</v>
      </c>
      <c r="L35" s="8">
        <f>+'[1]Empresas 2'!I39</f>
        <v>7651</v>
      </c>
      <c r="M35" s="8">
        <f>+'[1]Empresas 2'!J39</f>
        <v>0</v>
      </c>
      <c r="N35" s="8">
        <f>+'[1]Empresas 2'!K39</f>
        <v>0</v>
      </c>
      <c r="O35" s="8">
        <f>+'[1]Empresas 2'!L39</f>
        <v>31</v>
      </c>
      <c r="P35" s="8">
        <f>+'[1]Empresas 2'!M39</f>
        <v>0</v>
      </c>
      <c r="Q35" s="8">
        <f>+'[1]Empresas 2'!N39</f>
        <v>0</v>
      </c>
      <c r="R35" s="8">
        <f>+'[1]Empresas 2'!O39</f>
        <v>0</v>
      </c>
      <c r="S35" s="8">
        <f>+'[1]Empresas 2'!P39</f>
        <v>0</v>
      </c>
      <c r="T35" s="8">
        <f>+'[1]Empresas 2'!Q39</f>
        <v>0</v>
      </c>
      <c r="U35" s="8">
        <f>+'[1]Empresas 2'!R39</f>
        <v>5812</v>
      </c>
      <c r="V35" s="28">
        <f t="shared" si="0"/>
        <v>14293</v>
      </c>
      <c r="W35" t="str">
        <f t="shared" si="1"/>
        <v/>
      </c>
    </row>
    <row r="36" spans="2:23" x14ac:dyDescent="0.25">
      <c r="B36" t="s">
        <v>36</v>
      </c>
      <c r="C36" t="str">
        <f>VLOOKUP(B36,'Accesos x Municipio'!$B$5:$C$1127,2)</f>
        <v>Carolina</v>
      </c>
      <c r="D36" s="95">
        <f>VLOOKUP(B36,'Accesos x Municipio-NoCorporati'!$B$5:$AC$1127,27)</f>
        <v>0.32222895215021197</v>
      </c>
      <c r="E36" s="8">
        <f>+'[1]Empresas 2'!B40</f>
        <v>58</v>
      </c>
      <c r="F36" s="8">
        <f>+'[1]Empresas 2'!C40</f>
        <v>0</v>
      </c>
      <c r="G36" s="8">
        <f>+'[1]Empresas 2'!D40</f>
        <v>0</v>
      </c>
      <c r="H36" s="8">
        <f>+'[1]Empresas 2'!E40</f>
        <v>0</v>
      </c>
      <c r="I36" s="8">
        <f>+'[1]Empresas 2'!F40</f>
        <v>5</v>
      </c>
      <c r="J36" s="8">
        <f>+'[1]Empresas 2'!G40</f>
        <v>0</v>
      </c>
      <c r="K36" s="8">
        <f>+'[1]Empresas 2'!H40</f>
        <v>0</v>
      </c>
      <c r="L36" s="8">
        <f>+'[1]Empresas 2'!I40</f>
        <v>0</v>
      </c>
      <c r="M36" s="8">
        <f>+'[1]Empresas 2'!J40</f>
        <v>0</v>
      </c>
      <c r="N36" s="8">
        <f>+'[1]Empresas 2'!K40</f>
        <v>0</v>
      </c>
      <c r="O36" s="8">
        <f>+'[1]Empresas 2'!L40</f>
        <v>0</v>
      </c>
      <c r="P36" s="8">
        <f>+'[1]Empresas 2'!M40</f>
        <v>0</v>
      </c>
      <c r="Q36" s="8">
        <f>+'[1]Empresas 2'!N40</f>
        <v>391</v>
      </c>
      <c r="R36" s="8">
        <f>+'[1]Empresas 2'!O40</f>
        <v>0</v>
      </c>
      <c r="S36" s="8">
        <f>+'[1]Empresas 2'!P40</f>
        <v>0</v>
      </c>
      <c r="T36" s="8">
        <f>+'[1]Empresas 2'!Q40</f>
        <v>0</v>
      </c>
      <c r="U36" s="8">
        <f>+'[1]Empresas 2'!R40</f>
        <v>0</v>
      </c>
      <c r="V36" s="28">
        <f t="shared" si="0"/>
        <v>454</v>
      </c>
      <c r="W36" t="str">
        <f t="shared" si="1"/>
        <v/>
      </c>
    </row>
    <row r="37" spans="2:23" x14ac:dyDescent="0.25">
      <c r="B37" t="s">
        <v>37</v>
      </c>
      <c r="C37" t="str">
        <f>VLOOKUP(B37,'Accesos x Municipio'!$B$5:$C$1127,2)</f>
        <v>Caucasia</v>
      </c>
      <c r="D37" s="95">
        <f>VLOOKUP(B37,'Accesos x Municipio-NoCorporati'!$B$5:$AC$1127,27)</f>
        <v>0.50915703338095852</v>
      </c>
      <c r="E37" s="8">
        <f>+'[1]Empresas 2'!B41</f>
        <v>181</v>
      </c>
      <c r="F37" s="8">
        <f>+'[1]Empresas 2'!C41</f>
        <v>0</v>
      </c>
      <c r="G37" s="8">
        <f>+'[1]Empresas 2'!D41</f>
        <v>0</v>
      </c>
      <c r="H37" s="8">
        <f>+'[1]Empresas 2'!E41</f>
        <v>0</v>
      </c>
      <c r="I37" s="8">
        <f>+'[1]Empresas 2'!F41</f>
        <v>665</v>
      </c>
      <c r="J37" s="8">
        <f>+'[1]Empresas 2'!G41</f>
        <v>3233</v>
      </c>
      <c r="K37" s="8">
        <f>+'[1]Empresas 2'!H41</f>
        <v>0</v>
      </c>
      <c r="L37" s="8">
        <f>+'[1]Empresas 2'!I41</f>
        <v>0</v>
      </c>
      <c r="M37" s="8">
        <f>+'[1]Empresas 2'!J41</f>
        <v>0</v>
      </c>
      <c r="N37" s="8">
        <f>+'[1]Empresas 2'!K41</f>
        <v>0</v>
      </c>
      <c r="O37" s="8">
        <f>+'[1]Empresas 2'!L41</f>
        <v>38</v>
      </c>
      <c r="P37" s="8">
        <f>+'[1]Empresas 2'!M41</f>
        <v>517</v>
      </c>
      <c r="Q37" s="8">
        <f>+'[1]Empresas 2'!N41</f>
        <v>5762</v>
      </c>
      <c r="R37" s="8">
        <f>+'[1]Empresas 2'!O41</f>
        <v>0</v>
      </c>
      <c r="S37" s="8">
        <f>+'[1]Empresas 2'!P41</f>
        <v>0</v>
      </c>
      <c r="T37" s="8">
        <f>+'[1]Empresas 2'!Q41</f>
        <v>0</v>
      </c>
      <c r="U37" s="8">
        <f>+'[1]Empresas 2'!R41</f>
        <v>5168</v>
      </c>
      <c r="V37" s="28">
        <f t="shared" si="0"/>
        <v>15564</v>
      </c>
      <c r="W37" t="str">
        <f t="shared" si="1"/>
        <v/>
      </c>
    </row>
    <row r="38" spans="2:23" x14ac:dyDescent="0.25">
      <c r="B38" t="s">
        <v>38</v>
      </c>
      <c r="C38" t="str">
        <f>VLOOKUP(B38,'Accesos x Municipio'!$B$5:$C$1127,2)</f>
        <v>Chigorodó</v>
      </c>
      <c r="D38" s="95">
        <f>VLOOKUP(B38,'Accesos x Municipio-NoCorporati'!$B$5:$AC$1127,27)</f>
        <v>0.48507994704145024</v>
      </c>
      <c r="E38" s="8">
        <f>+'[1]Empresas 2'!B42</f>
        <v>585</v>
      </c>
      <c r="F38" s="8">
        <f>+'[1]Empresas 2'!C42</f>
        <v>0</v>
      </c>
      <c r="G38" s="8">
        <f>+'[1]Empresas 2'!D42</f>
        <v>0</v>
      </c>
      <c r="H38" s="8">
        <f>+'[1]Empresas 2'!E42</f>
        <v>0</v>
      </c>
      <c r="I38" s="8">
        <f>+'[1]Empresas 2'!F42</f>
        <v>502</v>
      </c>
      <c r="J38" s="8">
        <f>+'[1]Empresas 2'!G42</f>
        <v>2011</v>
      </c>
      <c r="K38" s="8">
        <f>+'[1]Empresas 2'!H42</f>
        <v>0</v>
      </c>
      <c r="L38" s="8">
        <f>+'[1]Empresas 2'!I42</f>
        <v>0</v>
      </c>
      <c r="M38" s="8">
        <f>+'[1]Empresas 2'!J42</f>
        <v>0</v>
      </c>
      <c r="N38" s="8">
        <f>+'[1]Empresas 2'!K42</f>
        <v>0</v>
      </c>
      <c r="O38" s="8">
        <f>+'[1]Empresas 2'!L42</f>
        <v>46</v>
      </c>
      <c r="P38" s="8">
        <f>+'[1]Empresas 2'!M42</f>
        <v>507</v>
      </c>
      <c r="Q38" s="8">
        <f>+'[1]Empresas 2'!N42</f>
        <v>2075</v>
      </c>
      <c r="R38" s="8">
        <f>+'[1]Empresas 2'!O42</f>
        <v>0</v>
      </c>
      <c r="S38" s="8">
        <f>+'[1]Empresas 2'!P42</f>
        <v>0</v>
      </c>
      <c r="T38" s="8">
        <f>+'[1]Empresas 2'!Q42</f>
        <v>0</v>
      </c>
      <c r="U38" s="8">
        <f>+'[1]Empresas 2'!R42</f>
        <v>3918</v>
      </c>
      <c r="V38" s="28">
        <f t="shared" si="0"/>
        <v>9644</v>
      </c>
      <c r="W38" t="str">
        <f t="shared" si="1"/>
        <v/>
      </c>
    </row>
    <row r="39" spans="2:23" x14ac:dyDescent="0.25">
      <c r="B39" t="s">
        <v>39</v>
      </c>
      <c r="C39" t="str">
        <f>VLOOKUP(B39,'Accesos x Municipio'!$B$5:$C$1127,2)</f>
        <v>Cisneros</v>
      </c>
      <c r="D39" s="95">
        <f>VLOOKUP(B39,'Accesos x Municipio-NoCorporati'!$B$5:$AC$1127,27)</f>
        <v>0.54158004158004158</v>
      </c>
      <c r="E39" s="8">
        <f>+'[1]Empresas 2'!B43</f>
        <v>223</v>
      </c>
      <c r="F39" s="8">
        <f>+'[1]Empresas 2'!C43</f>
        <v>18</v>
      </c>
      <c r="G39" s="8">
        <f>+'[1]Empresas 2'!D43</f>
        <v>0</v>
      </c>
      <c r="H39" s="8">
        <f>+'[1]Empresas 2'!E43</f>
        <v>0</v>
      </c>
      <c r="I39" s="8">
        <f>+'[1]Empresas 2'!F43</f>
        <v>3</v>
      </c>
      <c r="J39" s="8">
        <f>+'[1]Empresas 2'!G43</f>
        <v>286</v>
      </c>
      <c r="K39" s="8">
        <f>+'[1]Empresas 2'!H43</f>
        <v>0</v>
      </c>
      <c r="L39" s="8">
        <f>+'[1]Empresas 2'!I43</f>
        <v>0</v>
      </c>
      <c r="M39" s="8">
        <f>+'[1]Empresas 2'!J43</f>
        <v>0</v>
      </c>
      <c r="N39" s="8">
        <f>+'[1]Empresas 2'!K43</f>
        <v>0</v>
      </c>
      <c r="O39" s="8">
        <f>+'[1]Empresas 2'!L43</f>
        <v>0</v>
      </c>
      <c r="P39" s="8">
        <f>+'[1]Empresas 2'!M43</f>
        <v>0</v>
      </c>
      <c r="Q39" s="8">
        <f>+'[1]Empresas 2'!N43</f>
        <v>1571</v>
      </c>
      <c r="R39" s="8">
        <f>+'[1]Empresas 2'!O43</f>
        <v>0</v>
      </c>
      <c r="S39" s="8">
        <f>+'[1]Empresas 2'!P43</f>
        <v>0</v>
      </c>
      <c r="T39" s="8">
        <f>+'[1]Empresas 2'!Q43</f>
        <v>0</v>
      </c>
      <c r="U39" s="8">
        <f>+'[1]Empresas 2'!R43</f>
        <v>0</v>
      </c>
      <c r="V39" s="28">
        <f t="shared" si="0"/>
        <v>2101</v>
      </c>
      <c r="W39" t="str">
        <f t="shared" si="1"/>
        <v/>
      </c>
    </row>
    <row r="40" spans="2:23" x14ac:dyDescent="0.25">
      <c r="B40" t="s">
        <v>40</v>
      </c>
      <c r="C40" t="str">
        <f>VLOOKUP(B40,'Accesos x Municipio'!$B$5:$C$1127,2)</f>
        <v>Cocorná</v>
      </c>
      <c r="D40" s="95">
        <f>VLOOKUP(B40,'Accesos x Municipio-NoCorporati'!$B$5:$AC$1127,27)</f>
        <v>0.92060007317965609</v>
      </c>
      <c r="E40" s="8">
        <f>+'[1]Empresas 2'!B44</f>
        <v>599</v>
      </c>
      <c r="F40" s="8">
        <f>+'[1]Empresas 2'!C44</f>
        <v>0</v>
      </c>
      <c r="G40" s="8">
        <f>+'[1]Empresas 2'!D44</f>
        <v>0</v>
      </c>
      <c r="H40" s="8">
        <f>+'[1]Empresas 2'!E44</f>
        <v>0</v>
      </c>
      <c r="I40" s="8">
        <f>+'[1]Empresas 2'!F44</f>
        <v>18</v>
      </c>
      <c r="J40" s="8">
        <f>+'[1]Empresas 2'!G44</f>
        <v>0</v>
      </c>
      <c r="K40" s="8">
        <f>+'[1]Empresas 2'!H44</f>
        <v>0</v>
      </c>
      <c r="L40" s="8">
        <f>+'[1]Empresas 2'!I44</f>
        <v>4465</v>
      </c>
      <c r="M40" s="8">
        <f>+'[1]Empresas 2'!J44</f>
        <v>0</v>
      </c>
      <c r="N40" s="8">
        <f>+'[1]Empresas 2'!K44</f>
        <v>0</v>
      </c>
      <c r="O40" s="8">
        <f>+'[1]Empresas 2'!L44</f>
        <v>4</v>
      </c>
      <c r="P40" s="8">
        <f>+'[1]Empresas 2'!M44</f>
        <v>0</v>
      </c>
      <c r="Q40" s="8">
        <f>+'[1]Empresas 2'!N44</f>
        <v>323</v>
      </c>
      <c r="R40" s="8">
        <f>+'[1]Empresas 2'!O44</f>
        <v>0</v>
      </c>
      <c r="S40" s="8">
        <f>+'[1]Empresas 2'!P44</f>
        <v>0</v>
      </c>
      <c r="T40" s="8">
        <f>+'[1]Empresas 2'!Q44</f>
        <v>0</v>
      </c>
      <c r="U40" s="8">
        <f>+'[1]Empresas 2'!R44</f>
        <v>0</v>
      </c>
      <c r="V40" s="28">
        <f t="shared" si="0"/>
        <v>5409</v>
      </c>
      <c r="W40" t="str">
        <f t="shared" si="1"/>
        <v/>
      </c>
    </row>
    <row r="41" spans="2:23" x14ac:dyDescent="0.25">
      <c r="B41" t="s">
        <v>41</v>
      </c>
      <c r="C41" t="str">
        <f>VLOOKUP(B41,'Accesos x Municipio'!$B$5:$C$1127,2)</f>
        <v>Concepción</v>
      </c>
      <c r="D41" s="95">
        <f>VLOOKUP(B41,'Accesos x Municipio-NoCorporati'!$B$5:$AC$1127,27)</f>
        <v>0.24735964424680379</v>
      </c>
      <c r="E41" s="8">
        <f>+'[1]Empresas 2'!B45</f>
        <v>188</v>
      </c>
      <c r="F41" s="8">
        <f>+'[1]Empresas 2'!C45</f>
        <v>0</v>
      </c>
      <c r="G41" s="8">
        <f>+'[1]Empresas 2'!D45</f>
        <v>0</v>
      </c>
      <c r="H41" s="8">
        <f>+'[1]Empresas 2'!E45</f>
        <v>0</v>
      </c>
      <c r="I41" s="8">
        <f>+'[1]Empresas 2'!F45</f>
        <v>9</v>
      </c>
      <c r="J41" s="8">
        <f>+'[1]Empresas 2'!G45</f>
        <v>0</v>
      </c>
      <c r="K41" s="8">
        <f>+'[1]Empresas 2'!H45</f>
        <v>0</v>
      </c>
      <c r="L41" s="8">
        <f>+'[1]Empresas 2'!I45</f>
        <v>0</v>
      </c>
      <c r="M41" s="8">
        <f>+'[1]Empresas 2'!J45</f>
        <v>0</v>
      </c>
      <c r="N41" s="8">
        <f>+'[1]Empresas 2'!K45</f>
        <v>0</v>
      </c>
      <c r="O41" s="8">
        <f>+'[1]Empresas 2'!L45</f>
        <v>0</v>
      </c>
      <c r="P41" s="8">
        <f>+'[1]Empresas 2'!M45</f>
        <v>0</v>
      </c>
      <c r="Q41" s="8">
        <f>+'[1]Empresas 2'!N45</f>
        <v>225</v>
      </c>
      <c r="R41" s="8">
        <f>+'[1]Empresas 2'!O45</f>
        <v>0</v>
      </c>
      <c r="S41" s="8">
        <f>+'[1]Empresas 2'!P45</f>
        <v>0</v>
      </c>
      <c r="T41" s="8">
        <f>+'[1]Empresas 2'!Q45</f>
        <v>0</v>
      </c>
      <c r="U41" s="8">
        <f>+'[1]Empresas 2'!R45</f>
        <v>0</v>
      </c>
      <c r="V41" s="28">
        <f t="shared" si="0"/>
        <v>422</v>
      </c>
      <c r="W41" t="str">
        <f t="shared" si="1"/>
        <v/>
      </c>
    </row>
    <row r="42" spans="2:23" x14ac:dyDescent="0.25">
      <c r="B42" t="s">
        <v>42</v>
      </c>
      <c r="C42" t="str">
        <f>VLOOKUP(B42,'Accesos x Municipio'!$B$5:$C$1127,2)</f>
        <v>Concordia</v>
      </c>
      <c r="D42" s="95">
        <f>VLOOKUP(B42,'Accesos x Municipio-NoCorporati'!$B$5:$AC$1127,27)</f>
        <v>0.16668880329393013</v>
      </c>
      <c r="E42" s="8">
        <f>+'[1]Empresas 2'!B46</f>
        <v>0</v>
      </c>
      <c r="F42" s="8">
        <f>+'[1]Empresas 2'!C46</f>
        <v>362</v>
      </c>
      <c r="G42" s="8">
        <f>+'[1]Empresas 2'!D46</f>
        <v>0</v>
      </c>
      <c r="H42" s="8">
        <f>+'[1]Empresas 2'!E46</f>
        <v>0</v>
      </c>
      <c r="I42" s="8">
        <f>+'[1]Empresas 2'!F46</f>
        <v>6</v>
      </c>
      <c r="J42" s="8">
        <f>+'[1]Empresas 2'!G46</f>
        <v>387</v>
      </c>
      <c r="K42" s="8">
        <f>+'[1]Empresas 2'!H46</f>
        <v>0</v>
      </c>
      <c r="L42" s="8">
        <f>+'[1]Empresas 2'!I46</f>
        <v>0</v>
      </c>
      <c r="M42" s="8">
        <f>+'[1]Empresas 2'!J46</f>
        <v>0</v>
      </c>
      <c r="N42" s="8">
        <f>+'[1]Empresas 2'!K46</f>
        <v>0</v>
      </c>
      <c r="O42" s="8">
        <f>+'[1]Empresas 2'!L46</f>
        <v>1</v>
      </c>
      <c r="P42" s="8">
        <f>+'[1]Empresas 2'!M46</f>
        <v>0</v>
      </c>
      <c r="Q42" s="8">
        <f>+'[1]Empresas 2'!N46</f>
        <v>515</v>
      </c>
      <c r="R42" s="8">
        <f>+'[1]Empresas 2'!O46</f>
        <v>0</v>
      </c>
      <c r="S42" s="8">
        <f>+'[1]Empresas 2'!P46</f>
        <v>0</v>
      </c>
      <c r="T42" s="8">
        <f>+'[1]Empresas 2'!Q46</f>
        <v>0</v>
      </c>
      <c r="U42" s="8">
        <f>+'[1]Empresas 2'!R46</f>
        <v>0</v>
      </c>
      <c r="V42" s="28">
        <f t="shared" si="0"/>
        <v>1271</v>
      </c>
      <c r="W42" t="str">
        <f t="shared" si="1"/>
        <v/>
      </c>
    </row>
    <row r="43" spans="2:23" x14ac:dyDescent="0.25">
      <c r="B43" t="s">
        <v>43</v>
      </c>
      <c r="C43" t="str">
        <f>VLOOKUP(B43,'Accesos x Municipio'!$B$5:$C$1127,2)</f>
        <v>Copacabana</v>
      </c>
      <c r="D43" s="95">
        <f>VLOOKUP(B43,'Accesos x Municipio-NoCorporati'!$B$5:$AC$1127,27)</f>
        <v>0.7267498267498268</v>
      </c>
      <c r="E43" s="8">
        <f>+'[1]Empresas 2'!B47</f>
        <v>0</v>
      </c>
      <c r="F43" s="8">
        <f>+'[1]Empresas 2'!C47</f>
        <v>0</v>
      </c>
      <c r="G43" s="8">
        <f>+'[1]Empresas 2'!D47</f>
        <v>0</v>
      </c>
      <c r="H43" s="8">
        <f>+'[1]Empresas 2'!E47</f>
        <v>0</v>
      </c>
      <c r="I43" s="8">
        <f>+'[1]Empresas 2'!F47</f>
        <v>6</v>
      </c>
      <c r="J43" s="8">
        <f>+'[1]Empresas 2'!G47</f>
        <v>0</v>
      </c>
      <c r="K43" s="8">
        <f>+'[1]Empresas 2'!H47</f>
        <v>0</v>
      </c>
      <c r="L43" s="8">
        <f>+'[1]Empresas 2'!I47</f>
        <v>0</v>
      </c>
      <c r="M43" s="8">
        <f>+'[1]Empresas 2'!J47</f>
        <v>0</v>
      </c>
      <c r="N43" s="8">
        <f>+'[1]Empresas 2'!K47</f>
        <v>0</v>
      </c>
      <c r="O43" s="8">
        <f>+'[1]Empresas 2'!L47</f>
        <v>9999</v>
      </c>
      <c r="P43" s="8">
        <f>+'[1]Empresas 2'!M47</f>
        <v>0</v>
      </c>
      <c r="Q43" s="8">
        <f>+'[1]Empresas 2'!N47</f>
        <v>0</v>
      </c>
      <c r="R43" s="8">
        <f>+'[1]Empresas 2'!O47</f>
        <v>0</v>
      </c>
      <c r="S43" s="8">
        <f>+'[1]Empresas 2'!P47</f>
        <v>1283</v>
      </c>
      <c r="T43" s="8">
        <f>+'[1]Empresas 2'!Q47</f>
        <v>0</v>
      </c>
      <c r="U43" s="8">
        <f>+'[1]Empresas 2'!R47</f>
        <v>10188</v>
      </c>
      <c r="V43" s="28">
        <f t="shared" si="0"/>
        <v>21476</v>
      </c>
      <c r="W43" t="str">
        <f t="shared" si="1"/>
        <v/>
      </c>
    </row>
    <row r="44" spans="2:23" x14ac:dyDescent="0.25">
      <c r="B44" t="s">
        <v>44</v>
      </c>
      <c r="C44" t="str">
        <f>VLOOKUP(B44,'Accesos x Municipio'!$B$5:$C$1127,2)</f>
        <v>Dabeiba</v>
      </c>
      <c r="D44" s="95">
        <f>VLOOKUP(B44,'Accesos x Municipio-NoCorporati'!$B$5:$AC$1127,27)</f>
        <v>0.20892635069780296</v>
      </c>
      <c r="E44" s="8">
        <f>+'[1]Empresas 2'!B48</f>
        <v>602</v>
      </c>
      <c r="F44" s="8">
        <f>+'[1]Empresas 2'!C48</f>
        <v>0</v>
      </c>
      <c r="G44" s="8">
        <f>+'[1]Empresas 2'!D48</f>
        <v>0</v>
      </c>
      <c r="H44" s="8">
        <f>+'[1]Empresas 2'!E48</f>
        <v>0</v>
      </c>
      <c r="I44" s="8">
        <f>+'[1]Empresas 2'!F48</f>
        <v>119</v>
      </c>
      <c r="J44" s="8">
        <f>+'[1]Empresas 2'!G48</f>
        <v>0</v>
      </c>
      <c r="K44" s="8">
        <f>+'[1]Empresas 2'!H48</f>
        <v>0</v>
      </c>
      <c r="L44" s="8">
        <f>+'[1]Empresas 2'!I48</f>
        <v>0</v>
      </c>
      <c r="M44" s="8">
        <f>+'[1]Empresas 2'!J48</f>
        <v>0</v>
      </c>
      <c r="N44" s="8">
        <f>+'[1]Empresas 2'!K48</f>
        <v>0</v>
      </c>
      <c r="O44" s="8">
        <f>+'[1]Empresas 2'!L48</f>
        <v>2</v>
      </c>
      <c r="P44" s="8">
        <f>+'[1]Empresas 2'!M48</f>
        <v>0</v>
      </c>
      <c r="Q44" s="8">
        <f>+'[1]Empresas 2'!N48</f>
        <v>841</v>
      </c>
      <c r="R44" s="8">
        <f>+'[1]Empresas 2'!O48</f>
        <v>0</v>
      </c>
      <c r="S44" s="8">
        <f>+'[1]Empresas 2'!P48</f>
        <v>0</v>
      </c>
      <c r="T44" s="8">
        <f>+'[1]Empresas 2'!Q48</f>
        <v>0</v>
      </c>
      <c r="U44" s="8">
        <f>+'[1]Empresas 2'!R48</f>
        <v>0</v>
      </c>
      <c r="V44" s="28">
        <f t="shared" si="0"/>
        <v>1564</v>
      </c>
      <c r="W44" t="str">
        <f t="shared" si="1"/>
        <v/>
      </c>
    </row>
    <row r="45" spans="2:23" x14ac:dyDescent="0.25">
      <c r="B45" t="s">
        <v>45</v>
      </c>
      <c r="C45" t="str">
        <f>VLOOKUP(B45,'Accesos x Municipio'!$B$5:$C$1127,2)</f>
        <v>Donmatías</v>
      </c>
      <c r="D45" s="95">
        <f>VLOOKUP(B45,'Accesos x Municipio-NoCorporati'!$B$5:$AC$1127,27)</f>
        <v>0.56998992950654581</v>
      </c>
      <c r="E45" s="8">
        <f>+'[1]Empresas 2'!B49</f>
        <v>0</v>
      </c>
      <c r="F45" s="8">
        <f>+'[1]Empresas 2'!C49</f>
        <v>211</v>
      </c>
      <c r="G45" s="8">
        <f>+'[1]Empresas 2'!D49</f>
        <v>0</v>
      </c>
      <c r="H45" s="8">
        <f>+'[1]Empresas 2'!E49</f>
        <v>480</v>
      </c>
      <c r="I45" s="8">
        <f>+'[1]Empresas 2'!F49</f>
        <v>12</v>
      </c>
      <c r="J45" s="8">
        <f>+'[1]Empresas 2'!G49</f>
        <v>346</v>
      </c>
      <c r="K45" s="8">
        <f>+'[1]Empresas 2'!H49</f>
        <v>0</v>
      </c>
      <c r="L45" s="8">
        <f>+'[1]Empresas 2'!I49</f>
        <v>0</v>
      </c>
      <c r="M45" s="8">
        <f>+'[1]Empresas 2'!J49</f>
        <v>0</v>
      </c>
      <c r="N45" s="8">
        <f>+'[1]Empresas 2'!K49</f>
        <v>0</v>
      </c>
      <c r="O45" s="8">
        <f>+'[1]Empresas 2'!L49</f>
        <v>7</v>
      </c>
      <c r="P45" s="8">
        <f>+'[1]Empresas 2'!M49</f>
        <v>0</v>
      </c>
      <c r="Q45" s="8">
        <f>+'[1]Empresas 2'!N49</f>
        <v>1136</v>
      </c>
      <c r="R45" s="8">
        <f>+'[1]Empresas 2'!O49</f>
        <v>0</v>
      </c>
      <c r="S45" s="8">
        <f>+'[1]Empresas 2'!P49</f>
        <v>0</v>
      </c>
      <c r="T45" s="8">
        <f>+'[1]Empresas 2'!Q49</f>
        <v>0</v>
      </c>
      <c r="U45" s="8">
        <f>+'[1]Empresas 2'!R49</f>
        <v>0</v>
      </c>
      <c r="V45" s="28">
        <f t="shared" si="0"/>
        <v>2192</v>
      </c>
      <c r="W45" t="str">
        <f t="shared" si="1"/>
        <v/>
      </c>
    </row>
    <row r="46" spans="2:23" x14ac:dyDescent="0.25">
      <c r="B46" t="s">
        <v>46</v>
      </c>
      <c r="C46" t="str">
        <f>VLOOKUP(B46,'Accesos x Municipio'!$B$5:$C$1127,2)</f>
        <v>Ebéjico</v>
      </c>
      <c r="D46" s="95">
        <f>VLOOKUP(B46,'Accesos x Municipio-NoCorporati'!$B$5:$AC$1127,27)</f>
        <v>0.37078180674910921</v>
      </c>
      <c r="E46" s="8">
        <f>+'[1]Empresas 2'!B50</f>
        <v>0</v>
      </c>
      <c r="F46" s="8">
        <f>+'[1]Empresas 2'!C50</f>
        <v>0</v>
      </c>
      <c r="G46" s="8">
        <f>+'[1]Empresas 2'!D50</f>
        <v>941</v>
      </c>
      <c r="H46" s="8">
        <f>+'[1]Empresas 2'!E50</f>
        <v>230</v>
      </c>
      <c r="I46" s="8">
        <f>+'[1]Empresas 2'!F50</f>
        <v>4</v>
      </c>
      <c r="J46" s="8">
        <f>+'[1]Empresas 2'!G50</f>
        <v>0</v>
      </c>
      <c r="K46" s="8">
        <f>+'[1]Empresas 2'!H50</f>
        <v>0</v>
      </c>
      <c r="L46" s="8">
        <f>+'[1]Empresas 2'!I50</f>
        <v>0</v>
      </c>
      <c r="M46" s="8">
        <f>+'[1]Empresas 2'!J50</f>
        <v>0</v>
      </c>
      <c r="N46" s="8">
        <f>+'[1]Empresas 2'!K50</f>
        <v>0</v>
      </c>
      <c r="O46" s="8">
        <f>+'[1]Empresas 2'!L50</f>
        <v>0</v>
      </c>
      <c r="P46" s="8">
        <f>+'[1]Empresas 2'!M50</f>
        <v>0</v>
      </c>
      <c r="Q46" s="8">
        <f>+'[1]Empresas 2'!N50</f>
        <v>527</v>
      </c>
      <c r="R46" s="8">
        <f>+'[1]Empresas 2'!O50</f>
        <v>0</v>
      </c>
      <c r="S46" s="8">
        <f>+'[1]Empresas 2'!P50</f>
        <v>0</v>
      </c>
      <c r="T46" s="8">
        <f>+'[1]Empresas 2'!Q50</f>
        <v>0</v>
      </c>
      <c r="U46" s="8">
        <f>+'[1]Empresas 2'!R50</f>
        <v>0</v>
      </c>
      <c r="V46" s="28">
        <f t="shared" si="0"/>
        <v>1702</v>
      </c>
      <c r="W46" t="str">
        <f t="shared" si="1"/>
        <v/>
      </c>
    </row>
    <row r="47" spans="2:23" x14ac:dyDescent="0.25">
      <c r="B47" t="s">
        <v>47</v>
      </c>
      <c r="C47" t="str">
        <f>VLOOKUP(B47,'Accesos x Municipio'!$B$5:$C$1127,2)</f>
        <v>El Bagre</v>
      </c>
      <c r="D47" s="95">
        <f>VLOOKUP(B47,'Accesos x Municipio-NoCorporati'!$B$5:$AC$1127,27)</f>
        <v>0.3731192949323261</v>
      </c>
      <c r="E47" s="8">
        <f>+'[1]Empresas 2'!B51</f>
        <v>13</v>
      </c>
      <c r="F47" s="8">
        <f>+'[1]Empresas 2'!C51</f>
        <v>1341</v>
      </c>
      <c r="G47" s="8">
        <f>+'[1]Empresas 2'!D51</f>
        <v>0</v>
      </c>
      <c r="H47" s="8">
        <f>+'[1]Empresas 2'!E51</f>
        <v>789</v>
      </c>
      <c r="I47" s="8">
        <f>+'[1]Empresas 2'!F51</f>
        <v>194</v>
      </c>
      <c r="J47" s="8">
        <f>+'[1]Empresas 2'!G51</f>
        <v>709</v>
      </c>
      <c r="K47" s="8">
        <f>+'[1]Empresas 2'!H51</f>
        <v>7968</v>
      </c>
      <c r="L47" s="8">
        <f>+'[1]Empresas 2'!I51</f>
        <v>0</v>
      </c>
      <c r="M47" s="8">
        <f>+'[1]Empresas 2'!J51</f>
        <v>0</v>
      </c>
      <c r="N47" s="8">
        <f>+'[1]Empresas 2'!K51</f>
        <v>0</v>
      </c>
      <c r="O47" s="8">
        <f>+'[1]Empresas 2'!L51</f>
        <v>0</v>
      </c>
      <c r="P47" s="8">
        <f>+'[1]Empresas 2'!M51</f>
        <v>0</v>
      </c>
      <c r="Q47" s="8">
        <f>+'[1]Empresas 2'!N51</f>
        <v>2006</v>
      </c>
      <c r="R47" s="8">
        <f>+'[1]Empresas 2'!O51</f>
        <v>0</v>
      </c>
      <c r="S47" s="8">
        <f>+'[1]Empresas 2'!P51</f>
        <v>0</v>
      </c>
      <c r="T47" s="8">
        <f>+'[1]Empresas 2'!Q51</f>
        <v>0</v>
      </c>
      <c r="U47" s="8">
        <f>+'[1]Empresas 2'!R51</f>
        <v>0</v>
      </c>
      <c r="V47" s="28">
        <f t="shared" si="0"/>
        <v>13020</v>
      </c>
      <c r="W47" t="str">
        <f t="shared" si="1"/>
        <v/>
      </c>
    </row>
    <row r="48" spans="2:23" x14ac:dyDescent="0.25">
      <c r="B48" t="s">
        <v>48</v>
      </c>
      <c r="C48" t="str">
        <f>VLOOKUP(B48,'Accesos x Municipio'!$B$5:$C$1127,2)</f>
        <v>Entrerríos</v>
      </c>
      <c r="D48" s="95">
        <f>VLOOKUP(B48,'Accesos x Municipio-NoCorporati'!$B$5:$AC$1127,27)</f>
        <v>0.48645912427233612</v>
      </c>
      <c r="E48" s="8">
        <f>+'[1]Empresas 2'!B52</f>
        <v>0</v>
      </c>
      <c r="F48" s="8">
        <f>+'[1]Empresas 2'!C52</f>
        <v>234</v>
      </c>
      <c r="G48" s="8">
        <f>+'[1]Empresas 2'!D52</f>
        <v>0</v>
      </c>
      <c r="H48" s="8">
        <f>+'[1]Empresas 2'!E52</f>
        <v>82</v>
      </c>
      <c r="I48" s="8">
        <f>+'[1]Empresas 2'!F52</f>
        <v>4</v>
      </c>
      <c r="J48" s="8">
        <f>+'[1]Empresas 2'!G52</f>
        <v>0</v>
      </c>
      <c r="K48" s="8">
        <f>+'[1]Empresas 2'!H52</f>
        <v>0</v>
      </c>
      <c r="L48" s="8">
        <f>+'[1]Empresas 2'!I52</f>
        <v>0</v>
      </c>
      <c r="M48" s="8">
        <f>+'[1]Empresas 2'!J52</f>
        <v>0</v>
      </c>
      <c r="N48" s="8">
        <f>+'[1]Empresas 2'!K52</f>
        <v>0</v>
      </c>
      <c r="O48" s="8">
        <f>+'[1]Empresas 2'!L52</f>
        <v>4</v>
      </c>
      <c r="P48" s="8">
        <f>+'[1]Empresas 2'!M52</f>
        <v>0</v>
      </c>
      <c r="Q48" s="8">
        <f>+'[1]Empresas 2'!N52</f>
        <v>252</v>
      </c>
      <c r="R48" s="8">
        <f>+'[1]Empresas 2'!O52</f>
        <v>0</v>
      </c>
      <c r="S48" s="8">
        <f>+'[1]Empresas 2'!P52</f>
        <v>0</v>
      </c>
      <c r="T48" s="8">
        <f>+'[1]Empresas 2'!Q52</f>
        <v>0</v>
      </c>
      <c r="U48" s="8">
        <f>+'[1]Empresas 2'!R52</f>
        <v>0</v>
      </c>
      <c r="V48" s="28">
        <f t="shared" si="0"/>
        <v>576</v>
      </c>
      <c r="W48" t="str">
        <f t="shared" si="1"/>
        <v/>
      </c>
    </row>
    <row r="49" spans="2:23" x14ac:dyDescent="0.25">
      <c r="B49" t="s">
        <v>49</v>
      </c>
      <c r="C49" t="str">
        <f>VLOOKUP(B49,'Accesos x Municipio'!$B$5:$C$1127,2)</f>
        <v>Envigado</v>
      </c>
      <c r="D49" s="95">
        <f>VLOOKUP(B49,'Accesos x Municipio-NoCorporati'!$B$5:$AC$1127,27)</f>
        <v>0.84812240131830241</v>
      </c>
      <c r="E49" s="8">
        <f>+'[1]Empresas 2'!B53</f>
        <v>0</v>
      </c>
      <c r="F49" s="8">
        <f>+'[1]Empresas 2'!C53</f>
        <v>0</v>
      </c>
      <c r="G49" s="8">
        <f>+'[1]Empresas 2'!D53</f>
        <v>0</v>
      </c>
      <c r="H49" s="8">
        <f>+'[1]Empresas 2'!E53</f>
        <v>110</v>
      </c>
      <c r="I49" s="8">
        <f>+'[1]Empresas 2'!F53</f>
        <v>3</v>
      </c>
      <c r="J49" s="8">
        <f>+'[1]Empresas 2'!G53</f>
        <v>0</v>
      </c>
      <c r="K49" s="8">
        <f>+'[1]Empresas 2'!H53</f>
        <v>0</v>
      </c>
      <c r="L49" s="8">
        <f>+'[1]Empresas 2'!I53</f>
        <v>0</v>
      </c>
      <c r="M49" s="8">
        <f>+'[1]Empresas 2'!J53</f>
        <v>0</v>
      </c>
      <c r="N49" s="8">
        <f>+'[1]Empresas 2'!K53</f>
        <v>0</v>
      </c>
      <c r="O49" s="8">
        <f>+'[1]Empresas 2'!L53</f>
        <v>21805</v>
      </c>
      <c r="P49" s="8">
        <f>+'[1]Empresas 2'!M53</f>
        <v>524</v>
      </c>
      <c r="Q49" s="8">
        <f>+'[1]Empresas 2'!N53</f>
        <v>0</v>
      </c>
      <c r="R49" s="8">
        <f>+'[1]Empresas 2'!O53</f>
        <v>0</v>
      </c>
      <c r="S49" s="8">
        <f>+'[1]Empresas 2'!P53</f>
        <v>0</v>
      </c>
      <c r="T49" s="8">
        <f>+'[1]Empresas 2'!Q53</f>
        <v>5124</v>
      </c>
      <c r="U49" s="8">
        <f>+'[1]Empresas 2'!R53</f>
        <v>50958</v>
      </c>
      <c r="V49" s="28">
        <f t="shared" si="0"/>
        <v>78524</v>
      </c>
      <c r="W49" t="str">
        <f t="shared" si="1"/>
        <v/>
      </c>
    </row>
    <row r="50" spans="2:23" x14ac:dyDescent="0.25">
      <c r="B50" t="s">
        <v>50</v>
      </c>
      <c r="C50" t="str">
        <f>VLOOKUP(B50,'Accesos x Municipio'!$B$5:$C$1127,2)</f>
        <v>Fredonia</v>
      </c>
      <c r="D50" s="95">
        <f>VLOOKUP(B50,'Accesos x Municipio-NoCorporati'!$B$5:$AC$1127,27)</f>
        <v>0.2342844883072302</v>
      </c>
      <c r="E50" s="8">
        <f>+'[1]Empresas 2'!B54</f>
        <v>152</v>
      </c>
      <c r="F50" s="8">
        <f>+'[1]Empresas 2'!C54</f>
        <v>0</v>
      </c>
      <c r="G50" s="8">
        <f>+'[1]Empresas 2'!D54</f>
        <v>0</v>
      </c>
      <c r="H50" s="8">
        <f>+'[1]Empresas 2'!E54</f>
        <v>0</v>
      </c>
      <c r="I50" s="8">
        <f>+'[1]Empresas 2'!F54</f>
        <v>161</v>
      </c>
      <c r="J50" s="8">
        <f>+'[1]Empresas 2'!G54</f>
        <v>220</v>
      </c>
      <c r="K50" s="8">
        <f>+'[1]Empresas 2'!H54</f>
        <v>0</v>
      </c>
      <c r="L50" s="8">
        <f>+'[1]Empresas 2'!I54</f>
        <v>0</v>
      </c>
      <c r="M50" s="8">
        <f>+'[1]Empresas 2'!J54</f>
        <v>0</v>
      </c>
      <c r="N50" s="8">
        <f>+'[1]Empresas 2'!K54</f>
        <v>0</v>
      </c>
      <c r="O50" s="8">
        <f>+'[1]Empresas 2'!L54</f>
        <v>0</v>
      </c>
      <c r="P50" s="8">
        <f>+'[1]Empresas 2'!M54</f>
        <v>0</v>
      </c>
      <c r="Q50" s="8">
        <f>+'[1]Empresas 2'!N54</f>
        <v>1133</v>
      </c>
      <c r="R50" s="8">
        <f>+'[1]Empresas 2'!O54</f>
        <v>0</v>
      </c>
      <c r="S50" s="8">
        <f>+'[1]Empresas 2'!P54</f>
        <v>0</v>
      </c>
      <c r="T50" s="8">
        <f>+'[1]Empresas 2'!Q54</f>
        <v>0</v>
      </c>
      <c r="U50" s="8">
        <f>+'[1]Empresas 2'!R54</f>
        <v>0</v>
      </c>
      <c r="V50" s="28">
        <f t="shared" si="0"/>
        <v>1666</v>
      </c>
      <c r="W50" t="str">
        <f t="shared" si="1"/>
        <v/>
      </c>
    </row>
    <row r="51" spans="2:23" x14ac:dyDescent="0.25">
      <c r="B51" t="s">
        <v>51</v>
      </c>
      <c r="C51" t="str">
        <f>VLOOKUP(B51,'Accesos x Municipio'!$B$5:$C$1127,2)</f>
        <v>Frontino</v>
      </c>
      <c r="D51" s="95">
        <f>VLOOKUP(B51,'Accesos x Municipio-NoCorporati'!$B$5:$AC$1127,27)</f>
        <v>0.26673735231747953</v>
      </c>
      <c r="E51" s="8">
        <f>+'[1]Empresas 2'!B55</f>
        <v>460</v>
      </c>
      <c r="F51" s="8">
        <f>+'[1]Empresas 2'!C55</f>
        <v>0</v>
      </c>
      <c r="G51" s="8">
        <f>+'[1]Empresas 2'!D55</f>
        <v>0</v>
      </c>
      <c r="H51" s="8">
        <f>+'[1]Empresas 2'!E55</f>
        <v>0</v>
      </c>
      <c r="I51" s="8">
        <f>+'[1]Empresas 2'!F55</f>
        <v>110</v>
      </c>
      <c r="J51" s="8">
        <f>+'[1]Empresas 2'!G55</f>
        <v>0</v>
      </c>
      <c r="K51" s="8">
        <f>+'[1]Empresas 2'!H55</f>
        <v>0</v>
      </c>
      <c r="L51" s="8">
        <f>+'[1]Empresas 2'!I55</f>
        <v>0</v>
      </c>
      <c r="M51" s="8">
        <f>+'[1]Empresas 2'!J55</f>
        <v>0</v>
      </c>
      <c r="N51" s="8">
        <f>+'[1]Empresas 2'!K55</f>
        <v>0</v>
      </c>
      <c r="O51" s="8">
        <f>+'[1]Empresas 2'!L55</f>
        <v>0</v>
      </c>
      <c r="P51" s="8">
        <f>+'[1]Empresas 2'!M55</f>
        <v>0</v>
      </c>
      <c r="Q51" s="8">
        <f>+'[1]Empresas 2'!N55</f>
        <v>1245</v>
      </c>
      <c r="R51" s="8">
        <f>+'[1]Empresas 2'!O55</f>
        <v>0</v>
      </c>
      <c r="S51" s="8">
        <f>+'[1]Empresas 2'!P55</f>
        <v>0</v>
      </c>
      <c r="T51" s="8">
        <f>+'[1]Empresas 2'!Q55</f>
        <v>0</v>
      </c>
      <c r="U51" s="8">
        <f>+'[1]Empresas 2'!R55</f>
        <v>0</v>
      </c>
      <c r="V51" s="28">
        <f t="shared" si="0"/>
        <v>1815</v>
      </c>
      <c r="W51" t="str">
        <f t="shared" si="1"/>
        <v/>
      </c>
    </row>
    <row r="52" spans="2:23" x14ac:dyDescent="0.25">
      <c r="B52" t="s">
        <v>52</v>
      </c>
      <c r="C52" t="str">
        <f>VLOOKUP(B52,'Accesos x Municipio'!$B$5:$C$1127,2)</f>
        <v>Giraldo</v>
      </c>
      <c r="D52" s="95">
        <f>VLOOKUP(B52,'Accesos x Municipio-NoCorporati'!$B$5:$AC$1127,27)</f>
        <v>7.8767123287671229E-2</v>
      </c>
      <c r="E52" s="8">
        <f>+'[1]Empresas 2'!B56</f>
        <v>0</v>
      </c>
      <c r="F52" s="8">
        <f>+'[1]Empresas 2'!C56</f>
        <v>422</v>
      </c>
      <c r="G52" s="8">
        <f>+'[1]Empresas 2'!D56</f>
        <v>0</v>
      </c>
      <c r="H52" s="8">
        <f>+'[1]Empresas 2'!E56</f>
        <v>0</v>
      </c>
      <c r="I52" s="8">
        <f>+'[1]Empresas 2'!F56</f>
        <v>0</v>
      </c>
      <c r="J52" s="8">
        <f>+'[1]Empresas 2'!G56</f>
        <v>0</v>
      </c>
      <c r="K52" s="8">
        <f>+'[1]Empresas 2'!H56</f>
        <v>0</v>
      </c>
      <c r="L52" s="8">
        <f>+'[1]Empresas 2'!I56</f>
        <v>0</v>
      </c>
      <c r="M52" s="8">
        <f>+'[1]Empresas 2'!J56</f>
        <v>0</v>
      </c>
      <c r="N52" s="8">
        <f>+'[1]Empresas 2'!K56</f>
        <v>0</v>
      </c>
      <c r="O52" s="8">
        <f>+'[1]Empresas 2'!L56</f>
        <v>0</v>
      </c>
      <c r="P52" s="8">
        <f>+'[1]Empresas 2'!M56</f>
        <v>0</v>
      </c>
      <c r="Q52" s="8">
        <f>+'[1]Empresas 2'!N56</f>
        <v>142</v>
      </c>
      <c r="R52" s="8">
        <f>+'[1]Empresas 2'!O56</f>
        <v>0</v>
      </c>
      <c r="S52" s="8">
        <f>+'[1]Empresas 2'!P56</f>
        <v>0</v>
      </c>
      <c r="T52" s="8">
        <f>+'[1]Empresas 2'!Q56</f>
        <v>0</v>
      </c>
      <c r="U52" s="8">
        <f>+'[1]Empresas 2'!R56</f>
        <v>0</v>
      </c>
      <c r="V52" s="28">
        <f t="shared" si="0"/>
        <v>564</v>
      </c>
      <c r="W52" t="str">
        <f t="shared" si="1"/>
        <v/>
      </c>
    </row>
    <row r="53" spans="2:23" x14ac:dyDescent="0.25">
      <c r="B53" t="s">
        <v>53</v>
      </c>
      <c r="C53" t="str">
        <f>VLOOKUP(B53,'Accesos x Municipio'!$B$5:$C$1127,2)</f>
        <v>Girardota</v>
      </c>
      <c r="D53" s="95">
        <f>VLOOKUP(B53,'Accesos x Municipio-NoCorporati'!$B$5:$AC$1127,27)</f>
        <v>0.53631901163752693</v>
      </c>
      <c r="E53" s="8">
        <f>+'[1]Empresas 2'!B57</f>
        <v>0</v>
      </c>
      <c r="F53" s="8">
        <f>+'[1]Empresas 2'!C57</f>
        <v>2</v>
      </c>
      <c r="G53" s="8">
        <f>+'[1]Empresas 2'!D57</f>
        <v>0</v>
      </c>
      <c r="H53" s="8">
        <f>+'[1]Empresas 2'!E57</f>
        <v>0</v>
      </c>
      <c r="I53" s="8">
        <f>+'[1]Empresas 2'!F57</f>
        <v>3</v>
      </c>
      <c r="J53" s="8">
        <f>+'[1]Empresas 2'!G57</f>
        <v>0</v>
      </c>
      <c r="K53" s="8">
        <f>+'[1]Empresas 2'!H57</f>
        <v>0</v>
      </c>
      <c r="L53" s="8">
        <f>+'[1]Empresas 2'!I57</f>
        <v>0</v>
      </c>
      <c r="M53" s="8">
        <f>+'[1]Empresas 2'!J57</f>
        <v>0</v>
      </c>
      <c r="N53" s="8">
        <f>+'[1]Empresas 2'!K57</f>
        <v>0</v>
      </c>
      <c r="O53" s="8">
        <f>+'[1]Empresas 2'!L57</f>
        <v>1455</v>
      </c>
      <c r="P53" s="8">
        <f>+'[1]Empresas 2'!M57</f>
        <v>144</v>
      </c>
      <c r="Q53" s="8">
        <f>+'[1]Empresas 2'!N57</f>
        <v>0</v>
      </c>
      <c r="R53" s="8">
        <f>+'[1]Empresas 2'!O57</f>
        <v>0</v>
      </c>
      <c r="S53" s="8">
        <f>+'[1]Empresas 2'!P57</f>
        <v>417</v>
      </c>
      <c r="T53" s="8">
        <f>+'[1]Empresas 2'!Q57</f>
        <v>0</v>
      </c>
      <c r="U53" s="8">
        <f>+'[1]Empresas 2'!R57</f>
        <v>8025</v>
      </c>
      <c r="V53" s="28">
        <f t="shared" si="0"/>
        <v>10046</v>
      </c>
      <c r="W53" t="str">
        <f t="shared" si="1"/>
        <v/>
      </c>
    </row>
    <row r="54" spans="2:23" x14ac:dyDescent="0.25">
      <c r="B54" t="s">
        <v>54</v>
      </c>
      <c r="C54" t="str">
        <f>VLOOKUP(B54,'Accesos x Municipio'!$B$5:$C$1127,2)</f>
        <v>Gómez Plata</v>
      </c>
      <c r="D54" s="95">
        <f>VLOOKUP(B54,'Accesos x Municipio-NoCorporati'!$B$5:$AC$1127,27)</f>
        <v>0.22427234927234926</v>
      </c>
      <c r="E54" s="8">
        <f>+'[1]Empresas 2'!B58</f>
        <v>24</v>
      </c>
      <c r="F54" s="8">
        <f>+'[1]Empresas 2'!C58</f>
        <v>0</v>
      </c>
      <c r="G54" s="8">
        <f>+'[1]Empresas 2'!D58</f>
        <v>0</v>
      </c>
      <c r="H54" s="8">
        <f>+'[1]Empresas 2'!E58</f>
        <v>0</v>
      </c>
      <c r="I54" s="8">
        <f>+'[1]Empresas 2'!F58</f>
        <v>39</v>
      </c>
      <c r="J54" s="8">
        <f>+'[1]Empresas 2'!G58</f>
        <v>175</v>
      </c>
      <c r="K54" s="8">
        <f>+'[1]Empresas 2'!H58</f>
        <v>0</v>
      </c>
      <c r="L54" s="8">
        <f>+'[1]Empresas 2'!I58</f>
        <v>0</v>
      </c>
      <c r="M54" s="8">
        <f>+'[1]Empresas 2'!J58</f>
        <v>0</v>
      </c>
      <c r="N54" s="8">
        <f>+'[1]Empresas 2'!K58</f>
        <v>0</v>
      </c>
      <c r="O54" s="8">
        <f>+'[1]Empresas 2'!L58</f>
        <v>0</v>
      </c>
      <c r="P54" s="8">
        <f>+'[1]Empresas 2'!M58</f>
        <v>0</v>
      </c>
      <c r="Q54" s="8">
        <f>+'[1]Empresas 2'!N58</f>
        <v>561</v>
      </c>
      <c r="R54" s="8">
        <f>+'[1]Empresas 2'!O58</f>
        <v>0</v>
      </c>
      <c r="S54" s="8">
        <f>+'[1]Empresas 2'!P58</f>
        <v>0</v>
      </c>
      <c r="T54" s="8">
        <f>+'[1]Empresas 2'!Q58</f>
        <v>0</v>
      </c>
      <c r="U54" s="8">
        <f>+'[1]Empresas 2'!R58</f>
        <v>0</v>
      </c>
      <c r="V54" s="28">
        <f t="shared" si="0"/>
        <v>799</v>
      </c>
      <c r="W54" t="str">
        <f t="shared" si="1"/>
        <v/>
      </c>
    </row>
    <row r="55" spans="2:23" x14ac:dyDescent="0.25">
      <c r="B55" t="s">
        <v>55</v>
      </c>
      <c r="C55" t="str">
        <f>VLOOKUP(B55,'Accesos x Municipio'!$B$5:$C$1127,2)</f>
        <v>Granada</v>
      </c>
      <c r="D55" s="95">
        <f>VLOOKUP(B55,'Accesos x Municipio-NoCorporati'!$B$5:$AC$1127,27)</f>
        <v>0.90888950429243975</v>
      </c>
      <c r="E55" s="8">
        <f>+'[1]Empresas 2'!B59</f>
        <v>36</v>
      </c>
      <c r="F55" s="8">
        <f>+'[1]Empresas 2'!C59</f>
        <v>0</v>
      </c>
      <c r="G55" s="8">
        <f>+'[1]Empresas 2'!D59</f>
        <v>0</v>
      </c>
      <c r="H55" s="8">
        <f>+'[1]Empresas 2'!E59</f>
        <v>3054</v>
      </c>
      <c r="I55" s="8">
        <f>+'[1]Empresas 2'!F59</f>
        <v>18</v>
      </c>
      <c r="J55" s="8">
        <f>+'[1]Empresas 2'!G59</f>
        <v>0</v>
      </c>
      <c r="K55" s="8">
        <f>+'[1]Empresas 2'!H59</f>
        <v>0</v>
      </c>
      <c r="L55" s="8">
        <f>+'[1]Empresas 2'!I59</f>
        <v>160</v>
      </c>
      <c r="M55" s="8">
        <f>+'[1]Empresas 2'!J59</f>
        <v>0</v>
      </c>
      <c r="N55" s="8">
        <f>+'[1]Empresas 2'!K59</f>
        <v>0</v>
      </c>
      <c r="O55" s="8">
        <f>+'[1]Empresas 2'!L59</f>
        <v>0</v>
      </c>
      <c r="P55" s="8">
        <f>+'[1]Empresas 2'!M59</f>
        <v>0</v>
      </c>
      <c r="Q55" s="8">
        <f>+'[1]Empresas 2'!N59</f>
        <v>147</v>
      </c>
      <c r="R55" s="8">
        <f>+'[1]Empresas 2'!O59</f>
        <v>0</v>
      </c>
      <c r="S55" s="8">
        <f>+'[1]Empresas 2'!P59</f>
        <v>0</v>
      </c>
      <c r="T55" s="8">
        <f>+'[1]Empresas 2'!Q59</f>
        <v>0</v>
      </c>
      <c r="U55" s="8">
        <f>+'[1]Empresas 2'!R59</f>
        <v>0</v>
      </c>
      <c r="V55" s="28">
        <f t="shared" si="0"/>
        <v>3415</v>
      </c>
      <c r="W55" t="str">
        <f t="shared" si="1"/>
        <v/>
      </c>
    </row>
    <row r="56" spans="2:23" x14ac:dyDescent="0.25">
      <c r="B56" t="s">
        <v>56</v>
      </c>
      <c r="C56" t="str">
        <f>VLOOKUP(B56,'Accesos x Municipio'!$B$5:$C$1127,2)</f>
        <v>Guadalupe</v>
      </c>
      <c r="D56" s="95">
        <f>VLOOKUP(B56,'Accesos x Municipio-NoCorporati'!$B$5:$AC$1127,27)</f>
        <v>0.1686541737649063</v>
      </c>
      <c r="E56" s="8">
        <f>+'[1]Empresas 2'!B60</f>
        <v>13</v>
      </c>
      <c r="F56" s="8">
        <f>+'[1]Empresas 2'!C60</f>
        <v>0</v>
      </c>
      <c r="G56" s="8">
        <f>+'[1]Empresas 2'!D60</f>
        <v>0</v>
      </c>
      <c r="H56" s="8">
        <f>+'[1]Empresas 2'!E60</f>
        <v>0</v>
      </c>
      <c r="I56" s="8">
        <f>+'[1]Empresas 2'!F60</f>
        <v>35</v>
      </c>
      <c r="J56" s="8">
        <f>+'[1]Empresas 2'!G60</f>
        <v>0</v>
      </c>
      <c r="K56" s="8">
        <f>+'[1]Empresas 2'!H60</f>
        <v>0</v>
      </c>
      <c r="L56" s="8">
        <f>+'[1]Empresas 2'!I60</f>
        <v>0</v>
      </c>
      <c r="M56" s="8">
        <f>+'[1]Empresas 2'!J60</f>
        <v>0</v>
      </c>
      <c r="N56" s="8">
        <f>+'[1]Empresas 2'!K60</f>
        <v>0</v>
      </c>
      <c r="O56" s="8">
        <f>+'[1]Empresas 2'!L60</f>
        <v>0</v>
      </c>
      <c r="P56" s="8">
        <f>+'[1]Empresas 2'!M60</f>
        <v>0</v>
      </c>
      <c r="Q56" s="8">
        <f>+'[1]Empresas 2'!N60</f>
        <v>330</v>
      </c>
      <c r="R56" s="8">
        <f>+'[1]Empresas 2'!O60</f>
        <v>0</v>
      </c>
      <c r="S56" s="8">
        <f>+'[1]Empresas 2'!P60</f>
        <v>0</v>
      </c>
      <c r="T56" s="8">
        <f>+'[1]Empresas 2'!Q60</f>
        <v>0</v>
      </c>
      <c r="U56" s="8">
        <f>+'[1]Empresas 2'!R60</f>
        <v>0</v>
      </c>
      <c r="V56" s="28">
        <f t="shared" si="0"/>
        <v>378</v>
      </c>
      <c r="W56" t="str">
        <f t="shared" si="1"/>
        <v/>
      </c>
    </row>
    <row r="57" spans="2:23" x14ac:dyDescent="0.25">
      <c r="B57" t="s">
        <v>57</v>
      </c>
      <c r="C57" t="str">
        <f>VLOOKUP(B57,'Accesos x Municipio'!$B$5:$C$1127,2)</f>
        <v>Guarne</v>
      </c>
      <c r="D57" s="95">
        <f>VLOOKUP(B57,'Accesos x Municipio-NoCorporati'!$B$5:$AC$1127,27)</f>
        <v>0.6172826543469131</v>
      </c>
      <c r="E57" s="8">
        <f>+'[1]Empresas 2'!B61</f>
        <v>0</v>
      </c>
      <c r="F57" s="8">
        <f>+'[1]Empresas 2'!C61</f>
        <v>1769</v>
      </c>
      <c r="G57" s="8">
        <f>+'[1]Empresas 2'!D61</f>
        <v>0</v>
      </c>
      <c r="H57" s="8">
        <f>+'[1]Empresas 2'!E61</f>
        <v>8292</v>
      </c>
      <c r="I57" s="8">
        <f>+'[1]Empresas 2'!F61</f>
        <v>23</v>
      </c>
      <c r="J57" s="8">
        <f>+'[1]Empresas 2'!G61</f>
        <v>90</v>
      </c>
      <c r="K57" s="8">
        <f>+'[1]Empresas 2'!H61</f>
        <v>0</v>
      </c>
      <c r="L57" s="8">
        <f>+'[1]Empresas 2'!I61</f>
        <v>1233</v>
      </c>
      <c r="M57" s="8">
        <f>+'[1]Empresas 2'!J61</f>
        <v>0</v>
      </c>
      <c r="N57" s="8">
        <f>+'[1]Empresas 2'!K61</f>
        <v>0</v>
      </c>
      <c r="O57" s="8">
        <f>+'[1]Empresas 2'!L61</f>
        <v>104</v>
      </c>
      <c r="P57" s="8">
        <f>+'[1]Empresas 2'!M61</f>
        <v>0</v>
      </c>
      <c r="Q57" s="8">
        <f>+'[1]Empresas 2'!N61</f>
        <v>0</v>
      </c>
      <c r="R57" s="8">
        <f>+'[1]Empresas 2'!O61</f>
        <v>0</v>
      </c>
      <c r="S57" s="8">
        <f>+'[1]Empresas 2'!P61</f>
        <v>0</v>
      </c>
      <c r="T57" s="8">
        <f>+'[1]Empresas 2'!Q61</f>
        <v>0</v>
      </c>
      <c r="U57" s="8">
        <f>+'[1]Empresas 2'!R61</f>
        <v>9236</v>
      </c>
      <c r="V57" s="28">
        <f t="shared" si="0"/>
        <v>20747</v>
      </c>
      <c r="W57" t="str">
        <f t="shared" si="1"/>
        <v/>
      </c>
    </row>
    <row r="58" spans="2:23" x14ac:dyDescent="0.25">
      <c r="B58" t="s">
        <v>58</v>
      </c>
      <c r="C58" t="str">
        <f>VLOOKUP(B58,'Accesos x Municipio'!$B$5:$C$1127,2)</f>
        <v>Guatapé</v>
      </c>
      <c r="D58" s="95">
        <f>VLOOKUP(B58,'Accesos x Municipio-NoCorporati'!$B$5:$AC$1127,27)</f>
        <v>0.59701037217815744</v>
      </c>
      <c r="E58" s="8">
        <f>+'[1]Empresas 2'!B62</f>
        <v>820</v>
      </c>
      <c r="F58" s="8">
        <f>+'[1]Empresas 2'!C62</f>
        <v>0</v>
      </c>
      <c r="G58" s="8">
        <f>+'[1]Empresas 2'!D62</f>
        <v>0</v>
      </c>
      <c r="H58" s="8">
        <f>+'[1]Empresas 2'!E62</f>
        <v>0</v>
      </c>
      <c r="I58" s="8">
        <f>+'[1]Empresas 2'!F62</f>
        <v>7</v>
      </c>
      <c r="J58" s="8">
        <f>+'[1]Empresas 2'!G62</f>
        <v>0</v>
      </c>
      <c r="K58" s="8">
        <f>+'[1]Empresas 2'!H62</f>
        <v>0</v>
      </c>
      <c r="L58" s="8">
        <f>+'[1]Empresas 2'!I62</f>
        <v>411</v>
      </c>
      <c r="M58" s="8">
        <f>+'[1]Empresas 2'!J62</f>
        <v>0</v>
      </c>
      <c r="N58" s="8">
        <f>+'[1]Empresas 2'!K62</f>
        <v>0</v>
      </c>
      <c r="O58" s="8">
        <f>+'[1]Empresas 2'!L62</f>
        <v>13</v>
      </c>
      <c r="P58" s="8">
        <f>+'[1]Empresas 2'!M62</f>
        <v>0</v>
      </c>
      <c r="Q58" s="8">
        <f>+'[1]Empresas 2'!N62</f>
        <v>763</v>
      </c>
      <c r="R58" s="8">
        <f>+'[1]Empresas 2'!O62</f>
        <v>0</v>
      </c>
      <c r="S58" s="8">
        <f>+'[1]Empresas 2'!P62</f>
        <v>0</v>
      </c>
      <c r="T58" s="8">
        <f>+'[1]Empresas 2'!Q62</f>
        <v>0</v>
      </c>
      <c r="U58" s="8">
        <f>+'[1]Empresas 2'!R62</f>
        <v>0</v>
      </c>
      <c r="V58" s="28">
        <f t="shared" si="0"/>
        <v>2014</v>
      </c>
      <c r="W58" t="str">
        <f t="shared" si="1"/>
        <v/>
      </c>
    </row>
    <row r="59" spans="2:23" x14ac:dyDescent="0.25">
      <c r="B59" t="s">
        <v>59</v>
      </c>
      <c r="C59" t="str">
        <f>VLOOKUP(B59,'Accesos x Municipio'!$B$5:$C$1127,2)</f>
        <v>Heliconia</v>
      </c>
      <c r="D59" s="95">
        <f>VLOOKUP(B59,'Accesos x Municipio-NoCorporati'!$B$5:$AC$1127,27)</f>
        <v>0.51390268123138039</v>
      </c>
      <c r="E59" s="8">
        <f>+'[1]Empresas 2'!B63</f>
        <v>0</v>
      </c>
      <c r="F59" s="8">
        <f>+'[1]Empresas 2'!C63</f>
        <v>0</v>
      </c>
      <c r="G59" s="8">
        <f>+'[1]Empresas 2'!D63</f>
        <v>590</v>
      </c>
      <c r="H59" s="8">
        <f>+'[1]Empresas 2'!E63</f>
        <v>0</v>
      </c>
      <c r="I59" s="8">
        <f>+'[1]Empresas 2'!F63</f>
        <v>1</v>
      </c>
      <c r="J59" s="8">
        <f>+'[1]Empresas 2'!G63</f>
        <v>0</v>
      </c>
      <c r="K59" s="8">
        <f>+'[1]Empresas 2'!H63</f>
        <v>0</v>
      </c>
      <c r="L59" s="8">
        <f>+'[1]Empresas 2'!I63</f>
        <v>0</v>
      </c>
      <c r="M59" s="8">
        <f>+'[1]Empresas 2'!J63</f>
        <v>0</v>
      </c>
      <c r="N59" s="8">
        <f>+'[1]Empresas 2'!K63</f>
        <v>0</v>
      </c>
      <c r="O59" s="8">
        <f>+'[1]Empresas 2'!L63</f>
        <v>0</v>
      </c>
      <c r="P59" s="8">
        <f>+'[1]Empresas 2'!M63</f>
        <v>0</v>
      </c>
      <c r="Q59" s="8">
        <f>+'[1]Empresas 2'!N63</f>
        <v>253</v>
      </c>
      <c r="R59" s="8">
        <f>+'[1]Empresas 2'!O63</f>
        <v>0</v>
      </c>
      <c r="S59" s="8">
        <f>+'[1]Empresas 2'!P63</f>
        <v>0</v>
      </c>
      <c r="T59" s="8">
        <f>+'[1]Empresas 2'!Q63</f>
        <v>0</v>
      </c>
      <c r="U59" s="8">
        <f>+'[1]Empresas 2'!R63</f>
        <v>0</v>
      </c>
      <c r="V59" s="28">
        <f t="shared" si="0"/>
        <v>844</v>
      </c>
      <c r="W59" t="str">
        <f t="shared" si="1"/>
        <v/>
      </c>
    </row>
    <row r="60" spans="2:23" x14ac:dyDescent="0.25">
      <c r="B60" t="s">
        <v>60</v>
      </c>
      <c r="C60" t="str">
        <f>VLOOKUP(B60,'Accesos x Municipio'!$B$5:$C$1127,2)</f>
        <v>Hispania</v>
      </c>
      <c r="D60" s="95">
        <f>VLOOKUP(B60,'Accesos x Municipio-NoCorporati'!$B$5:$AC$1127,27)</f>
        <v>0.23392943450942486</v>
      </c>
      <c r="E60" s="8">
        <f>+'[1]Empresas 2'!B64</f>
        <v>14</v>
      </c>
      <c r="F60" s="8">
        <f>+'[1]Empresas 2'!C64</f>
        <v>152</v>
      </c>
      <c r="G60" s="8">
        <f>+'[1]Empresas 2'!D64</f>
        <v>0</v>
      </c>
      <c r="H60" s="8">
        <f>+'[1]Empresas 2'!E64</f>
        <v>0</v>
      </c>
      <c r="I60" s="8">
        <f>+'[1]Empresas 2'!F64</f>
        <v>0</v>
      </c>
      <c r="J60" s="8">
        <f>+'[1]Empresas 2'!G64</f>
        <v>0</v>
      </c>
      <c r="K60" s="8">
        <f>+'[1]Empresas 2'!H64</f>
        <v>0</v>
      </c>
      <c r="L60" s="8">
        <f>+'[1]Empresas 2'!I64</f>
        <v>0</v>
      </c>
      <c r="M60" s="8">
        <f>+'[1]Empresas 2'!J64</f>
        <v>0</v>
      </c>
      <c r="N60" s="8">
        <f>+'[1]Empresas 2'!K64</f>
        <v>0</v>
      </c>
      <c r="O60" s="8">
        <f>+'[1]Empresas 2'!L64</f>
        <v>1</v>
      </c>
      <c r="P60" s="8">
        <f>+'[1]Empresas 2'!M64</f>
        <v>0</v>
      </c>
      <c r="Q60" s="8">
        <f>+'[1]Empresas 2'!N64</f>
        <v>348</v>
      </c>
      <c r="R60" s="8">
        <f>+'[1]Empresas 2'!O64</f>
        <v>0</v>
      </c>
      <c r="S60" s="8">
        <f>+'[1]Empresas 2'!P64</f>
        <v>0</v>
      </c>
      <c r="T60" s="8">
        <f>+'[1]Empresas 2'!Q64</f>
        <v>0</v>
      </c>
      <c r="U60" s="8">
        <f>+'[1]Empresas 2'!R64</f>
        <v>0</v>
      </c>
      <c r="V60" s="28">
        <f t="shared" si="0"/>
        <v>515</v>
      </c>
      <c r="W60" t="str">
        <f t="shared" si="1"/>
        <v/>
      </c>
    </row>
    <row r="61" spans="2:23" x14ac:dyDescent="0.25">
      <c r="B61" t="s">
        <v>61</v>
      </c>
      <c r="C61" t="str">
        <f>VLOOKUP(B61,'Accesos x Municipio'!$B$5:$C$1127,2)</f>
        <v>Itagüí</v>
      </c>
      <c r="D61" s="95">
        <f>VLOOKUP(B61,'Accesos x Municipio-NoCorporati'!$B$5:$AC$1127,27)</f>
        <v>0.77323026367883441</v>
      </c>
      <c r="E61" s="8">
        <f>+'[1]Empresas 2'!B65</f>
        <v>105</v>
      </c>
      <c r="F61" s="8">
        <f>+'[1]Empresas 2'!C65</f>
        <v>0</v>
      </c>
      <c r="G61" s="8">
        <f>+'[1]Empresas 2'!D65</f>
        <v>261</v>
      </c>
      <c r="H61" s="8">
        <f>+'[1]Empresas 2'!E65</f>
        <v>469</v>
      </c>
      <c r="I61" s="8">
        <f>+'[1]Empresas 2'!F65</f>
        <v>2</v>
      </c>
      <c r="J61" s="8">
        <f>+'[1]Empresas 2'!G65</f>
        <v>0</v>
      </c>
      <c r="K61" s="8">
        <f>+'[1]Empresas 2'!H65</f>
        <v>0</v>
      </c>
      <c r="L61" s="8">
        <f>+'[1]Empresas 2'!I65</f>
        <v>0</v>
      </c>
      <c r="M61" s="8">
        <f>+'[1]Empresas 2'!J65</f>
        <v>0</v>
      </c>
      <c r="N61" s="8">
        <f>+'[1]Empresas 2'!K65</f>
        <v>0</v>
      </c>
      <c r="O61" s="8">
        <f>+'[1]Empresas 2'!L65</f>
        <v>22083</v>
      </c>
      <c r="P61" s="8">
        <f>+'[1]Empresas 2'!M65</f>
        <v>252</v>
      </c>
      <c r="Q61" s="8">
        <f>+'[1]Empresas 2'!N65</f>
        <v>0</v>
      </c>
      <c r="R61" s="8">
        <f>+'[1]Empresas 2'!O65</f>
        <v>0</v>
      </c>
      <c r="S61" s="8">
        <f>+'[1]Empresas 2'!P65</f>
        <v>0</v>
      </c>
      <c r="T61" s="8">
        <f>+'[1]Empresas 2'!Q65</f>
        <v>6923</v>
      </c>
      <c r="U61" s="8">
        <f>+'[1]Empresas 2'!R65</f>
        <v>49566</v>
      </c>
      <c r="V61" s="28">
        <f t="shared" si="0"/>
        <v>79661</v>
      </c>
      <c r="W61" t="str">
        <f t="shared" si="1"/>
        <v/>
      </c>
    </row>
    <row r="62" spans="2:23" x14ac:dyDescent="0.25">
      <c r="B62" t="s">
        <v>62</v>
      </c>
      <c r="C62" t="str">
        <f>VLOOKUP(B62,'Accesos x Municipio'!$B$5:$C$1127,2)</f>
        <v>Ituango</v>
      </c>
      <c r="D62" s="95">
        <f>VLOOKUP(B62,'Accesos x Municipio-NoCorporati'!$B$5:$AC$1127,27)</f>
        <v>0.1509596104268118</v>
      </c>
      <c r="E62" s="8">
        <f>+'[1]Empresas 2'!B66</f>
        <v>0</v>
      </c>
      <c r="F62" s="8">
        <f>+'[1]Empresas 2'!C66</f>
        <v>0</v>
      </c>
      <c r="G62" s="8">
        <f>+'[1]Empresas 2'!D66</f>
        <v>0</v>
      </c>
      <c r="H62" s="8">
        <f>+'[1]Empresas 2'!E66</f>
        <v>0</v>
      </c>
      <c r="I62" s="8">
        <f>+'[1]Empresas 2'!F66</f>
        <v>38</v>
      </c>
      <c r="J62" s="8">
        <f>+'[1]Empresas 2'!G66</f>
        <v>152</v>
      </c>
      <c r="K62" s="8">
        <f>+'[1]Empresas 2'!H66</f>
        <v>0</v>
      </c>
      <c r="L62" s="8">
        <f>+'[1]Empresas 2'!I66</f>
        <v>0</v>
      </c>
      <c r="M62" s="8">
        <f>+'[1]Empresas 2'!J66</f>
        <v>0</v>
      </c>
      <c r="N62" s="8">
        <f>+'[1]Empresas 2'!K66</f>
        <v>0</v>
      </c>
      <c r="O62" s="8">
        <f>+'[1]Empresas 2'!L66</f>
        <v>0</v>
      </c>
      <c r="P62" s="8">
        <f>+'[1]Empresas 2'!M66</f>
        <v>0</v>
      </c>
      <c r="Q62" s="8">
        <f>+'[1]Empresas 2'!N66</f>
        <v>806</v>
      </c>
      <c r="R62" s="8">
        <f>+'[1]Empresas 2'!O66</f>
        <v>0</v>
      </c>
      <c r="S62" s="8">
        <f>+'[1]Empresas 2'!P66</f>
        <v>0</v>
      </c>
      <c r="T62" s="8">
        <f>+'[1]Empresas 2'!Q66</f>
        <v>0</v>
      </c>
      <c r="U62" s="8">
        <f>+'[1]Empresas 2'!R66</f>
        <v>0</v>
      </c>
      <c r="V62" s="28">
        <f t="shared" si="0"/>
        <v>996</v>
      </c>
      <c r="W62" t="str">
        <f t="shared" si="1"/>
        <v/>
      </c>
    </row>
    <row r="63" spans="2:23" x14ac:dyDescent="0.25">
      <c r="B63" t="s">
        <v>63</v>
      </c>
      <c r="C63" t="str">
        <f>VLOOKUP(B63,'Accesos x Municipio'!$B$5:$C$1127,2)</f>
        <v>Jardín</v>
      </c>
      <c r="D63" s="95">
        <f>VLOOKUP(B63,'Accesos x Municipio-NoCorporati'!$B$5:$AC$1127,27)</f>
        <v>0.36946187488115612</v>
      </c>
      <c r="E63" s="8">
        <f>+'[1]Empresas 2'!B67</f>
        <v>0</v>
      </c>
      <c r="F63" s="8">
        <f>+'[1]Empresas 2'!C67</f>
        <v>887</v>
      </c>
      <c r="G63" s="8">
        <f>+'[1]Empresas 2'!D67</f>
        <v>0</v>
      </c>
      <c r="H63" s="8">
        <f>+'[1]Empresas 2'!E67</f>
        <v>0</v>
      </c>
      <c r="I63" s="8">
        <f>+'[1]Empresas 2'!F67</f>
        <v>2</v>
      </c>
      <c r="J63" s="8">
        <f>+'[1]Empresas 2'!G67</f>
        <v>0</v>
      </c>
      <c r="K63" s="8">
        <f>+'[1]Empresas 2'!H67</f>
        <v>0</v>
      </c>
      <c r="L63" s="8">
        <f>+'[1]Empresas 2'!I67</f>
        <v>0</v>
      </c>
      <c r="M63" s="8">
        <f>+'[1]Empresas 2'!J67</f>
        <v>0</v>
      </c>
      <c r="N63" s="8">
        <f>+'[1]Empresas 2'!K67</f>
        <v>0</v>
      </c>
      <c r="O63" s="8">
        <f>+'[1]Empresas 2'!L67</f>
        <v>3</v>
      </c>
      <c r="P63" s="8">
        <f>+'[1]Empresas 2'!M67</f>
        <v>0</v>
      </c>
      <c r="Q63" s="8">
        <f>+'[1]Empresas 2'!N67</f>
        <v>983</v>
      </c>
      <c r="R63" s="8">
        <f>+'[1]Empresas 2'!O67</f>
        <v>0</v>
      </c>
      <c r="S63" s="8">
        <f>+'[1]Empresas 2'!P67</f>
        <v>0</v>
      </c>
      <c r="T63" s="8">
        <f>+'[1]Empresas 2'!Q67</f>
        <v>0</v>
      </c>
      <c r="U63" s="8">
        <f>+'[1]Empresas 2'!R67</f>
        <v>0</v>
      </c>
      <c r="V63" s="28">
        <f t="shared" si="0"/>
        <v>1875</v>
      </c>
      <c r="W63" t="str">
        <f t="shared" si="1"/>
        <v/>
      </c>
    </row>
    <row r="64" spans="2:23" x14ac:dyDescent="0.25">
      <c r="B64" t="s">
        <v>64</v>
      </c>
      <c r="C64" t="str">
        <f>VLOOKUP(B64,'Accesos x Municipio'!$B$5:$C$1127,2)</f>
        <v>Jericó</v>
      </c>
      <c r="D64" s="95">
        <f>VLOOKUP(B64,'Accesos x Municipio-NoCorporati'!$B$5:$AC$1127,27)</f>
        <v>0.34835737179487181</v>
      </c>
      <c r="E64" s="8">
        <f>+'[1]Empresas 2'!B68</f>
        <v>143</v>
      </c>
      <c r="F64" s="8">
        <f>+'[1]Empresas 2'!C68</f>
        <v>0</v>
      </c>
      <c r="G64" s="8">
        <f>+'[1]Empresas 2'!D68</f>
        <v>0</v>
      </c>
      <c r="H64" s="8">
        <f>+'[1]Empresas 2'!E68</f>
        <v>2773</v>
      </c>
      <c r="I64" s="8">
        <f>+'[1]Empresas 2'!F68</f>
        <v>3</v>
      </c>
      <c r="J64" s="8">
        <f>+'[1]Empresas 2'!G68</f>
        <v>226</v>
      </c>
      <c r="K64" s="8">
        <f>+'[1]Empresas 2'!H68</f>
        <v>0</v>
      </c>
      <c r="L64" s="8">
        <f>+'[1]Empresas 2'!I68</f>
        <v>0</v>
      </c>
      <c r="M64" s="8">
        <f>+'[1]Empresas 2'!J68</f>
        <v>0</v>
      </c>
      <c r="N64" s="8">
        <f>+'[1]Empresas 2'!K68</f>
        <v>0</v>
      </c>
      <c r="O64" s="8">
        <f>+'[1]Empresas 2'!L68</f>
        <v>6</v>
      </c>
      <c r="P64" s="8">
        <f>+'[1]Empresas 2'!M68</f>
        <v>0</v>
      </c>
      <c r="Q64" s="8">
        <f>+'[1]Empresas 2'!N68</f>
        <v>509</v>
      </c>
      <c r="R64" s="8">
        <f>+'[1]Empresas 2'!O68</f>
        <v>0</v>
      </c>
      <c r="S64" s="8">
        <f>+'[1]Empresas 2'!P68</f>
        <v>0</v>
      </c>
      <c r="T64" s="8">
        <f>+'[1]Empresas 2'!Q68</f>
        <v>0</v>
      </c>
      <c r="U64" s="8">
        <f>+'[1]Empresas 2'!R68</f>
        <v>0</v>
      </c>
      <c r="V64" s="28">
        <f t="shared" si="0"/>
        <v>3660</v>
      </c>
      <c r="W64" t="str">
        <f t="shared" si="1"/>
        <v/>
      </c>
    </row>
    <row r="65" spans="2:23" x14ac:dyDescent="0.25">
      <c r="B65" t="s">
        <v>65</v>
      </c>
      <c r="C65" t="str">
        <f>VLOOKUP(B65,'Accesos x Municipio'!$B$5:$C$1127,2)</f>
        <v>La Ceja</v>
      </c>
      <c r="D65" s="95">
        <f>VLOOKUP(B65,'Accesos x Municipio-NoCorporati'!$B$5:$AC$1127,27)</f>
        <v>0.62757513600285386</v>
      </c>
      <c r="E65" s="8">
        <f>+'[1]Empresas 2'!B69</f>
        <v>135</v>
      </c>
      <c r="F65" s="8">
        <f>+'[1]Empresas 2'!C69</f>
        <v>0</v>
      </c>
      <c r="G65" s="8">
        <f>+'[1]Empresas 2'!D69</f>
        <v>0</v>
      </c>
      <c r="H65" s="8">
        <f>+'[1]Empresas 2'!E69</f>
        <v>0</v>
      </c>
      <c r="I65" s="8">
        <f>+'[1]Empresas 2'!F69</f>
        <v>8</v>
      </c>
      <c r="J65" s="8">
        <f>+'[1]Empresas 2'!G69</f>
        <v>0</v>
      </c>
      <c r="K65" s="8">
        <f>+'[1]Empresas 2'!H69</f>
        <v>5969</v>
      </c>
      <c r="L65" s="8">
        <f>+'[1]Empresas 2'!I69</f>
        <v>33</v>
      </c>
      <c r="M65" s="8">
        <f>+'[1]Empresas 2'!J69</f>
        <v>0</v>
      </c>
      <c r="N65" s="8">
        <f>+'[1]Empresas 2'!K69</f>
        <v>0</v>
      </c>
      <c r="O65" s="8">
        <f>+'[1]Empresas 2'!L69</f>
        <v>44</v>
      </c>
      <c r="P65" s="8">
        <f>+'[1]Empresas 2'!M69</f>
        <v>336</v>
      </c>
      <c r="Q65" s="8">
        <f>+'[1]Empresas 2'!N69</f>
        <v>0</v>
      </c>
      <c r="R65" s="8">
        <f>+'[1]Empresas 2'!O69</f>
        <v>0</v>
      </c>
      <c r="S65" s="8">
        <f>+'[1]Empresas 2'!P69</f>
        <v>0</v>
      </c>
      <c r="T65" s="8">
        <f>+'[1]Empresas 2'!Q69</f>
        <v>0</v>
      </c>
      <c r="U65" s="8">
        <f>+'[1]Empresas 2'!R69</f>
        <v>13032</v>
      </c>
      <c r="V65" s="28">
        <f t="shared" si="0"/>
        <v>19557</v>
      </c>
      <c r="W65" t="str">
        <f t="shared" si="1"/>
        <v/>
      </c>
    </row>
    <row r="66" spans="2:23" x14ac:dyDescent="0.25">
      <c r="B66" t="s">
        <v>66</v>
      </c>
      <c r="C66" t="str">
        <f>VLOOKUP(B66,'Accesos x Municipio'!$B$5:$C$1127,2)</f>
        <v>La Estrella</v>
      </c>
      <c r="D66" s="95">
        <f>VLOOKUP(B66,'Accesos x Municipio-NoCorporati'!$B$5:$AC$1127,27)</f>
        <v>0.83560285311057714</v>
      </c>
      <c r="E66" s="8">
        <f>+'[1]Empresas 2'!B70</f>
        <v>298</v>
      </c>
      <c r="F66" s="8">
        <f>+'[1]Empresas 2'!C70</f>
        <v>0</v>
      </c>
      <c r="G66" s="8">
        <f>+'[1]Empresas 2'!D70</f>
        <v>0</v>
      </c>
      <c r="H66" s="8">
        <f>+'[1]Empresas 2'!E70</f>
        <v>0</v>
      </c>
      <c r="I66" s="8">
        <f>+'[1]Empresas 2'!F70</f>
        <v>3</v>
      </c>
      <c r="J66" s="8">
        <f>+'[1]Empresas 2'!G70</f>
        <v>0</v>
      </c>
      <c r="K66" s="8">
        <f>+'[1]Empresas 2'!H70</f>
        <v>0</v>
      </c>
      <c r="L66" s="8">
        <f>+'[1]Empresas 2'!I70</f>
        <v>0</v>
      </c>
      <c r="M66" s="8">
        <f>+'[1]Empresas 2'!J70</f>
        <v>0</v>
      </c>
      <c r="N66" s="8">
        <f>+'[1]Empresas 2'!K70</f>
        <v>0</v>
      </c>
      <c r="O66" s="8">
        <f>+'[1]Empresas 2'!L70</f>
        <v>4707</v>
      </c>
      <c r="P66" s="8">
        <f>+'[1]Empresas 2'!M70</f>
        <v>0</v>
      </c>
      <c r="Q66" s="8">
        <f>+'[1]Empresas 2'!N70</f>
        <v>0</v>
      </c>
      <c r="R66" s="8">
        <f>+'[1]Empresas 2'!O70</f>
        <v>0</v>
      </c>
      <c r="S66" s="8">
        <f>+'[1]Empresas 2'!P70</f>
        <v>0</v>
      </c>
      <c r="T66" s="8">
        <f>+'[1]Empresas 2'!Q70</f>
        <v>1380</v>
      </c>
      <c r="U66" s="8">
        <f>+'[1]Empresas 2'!R70</f>
        <v>15670</v>
      </c>
      <c r="V66" s="28">
        <f t="shared" si="0"/>
        <v>22058</v>
      </c>
      <c r="W66" t="str">
        <f t="shared" si="1"/>
        <v/>
      </c>
    </row>
    <row r="67" spans="2:23" x14ac:dyDescent="0.25">
      <c r="B67" t="s">
        <v>67</v>
      </c>
      <c r="C67" t="str">
        <f>VLOOKUP(B67,'Accesos x Municipio'!$B$5:$C$1127,2)</f>
        <v>La Pintada</v>
      </c>
      <c r="D67" s="95">
        <f>VLOOKUP(B67,'Accesos x Municipio-NoCorporati'!$B$5:$AC$1127,27)</f>
        <v>0.30842975206611573</v>
      </c>
      <c r="E67" s="8">
        <f>+'[1]Empresas 2'!B71</f>
        <v>0</v>
      </c>
      <c r="F67" s="8">
        <f>+'[1]Empresas 2'!C71</f>
        <v>0</v>
      </c>
      <c r="G67" s="8">
        <f>+'[1]Empresas 2'!D71</f>
        <v>0</v>
      </c>
      <c r="H67" s="8">
        <f>+'[1]Empresas 2'!E71</f>
        <v>0</v>
      </c>
      <c r="I67" s="8">
        <f>+'[1]Empresas 2'!F71</f>
        <v>4</v>
      </c>
      <c r="J67" s="8">
        <f>+'[1]Empresas 2'!G71</f>
        <v>146</v>
      </c>
      <c r="K67" s="8">
        <f>+'[1]Empresas 2'!H71</f>
        <v>0</v>
      </c>
      <c r="L67" s="8">
        <f>+'[1]Empresas 2'!I71</f>
        <v>0</v>
      </c>
      <c r="M67" s="8">
        <f>+'[1]Empresas 2'!J71</f>
        <v>0</v>
      </c>
      <c r="N67" s="8">
        <f>+'[1]Empresas 2'!K71</f>
        <v>0</v>
      </c>
      <c r="O67" s="8">
        <f>+'[1]Empresas 2'!L71</f>
        <v>0</v>
      </c>
      <c r="P67" s="8">
        <f>+'[1]Empresas 2'!M71</f>
        <v>0</v>
      </c>
      <c r="Q67" s="8">
        <f>+'[1]Empresas 2'!N71</f>
        <v>781</v>
      </c>
      <c r="R67" s="8">
        <f>+'[1]Empresas 2'!O71</f>
        <v>0</v>
      </c>
      <c r="S67" s="8">
        <f>+'[1]Empresas 2'!P71</f>
        <v>0</v>
      </c>
      <c r="T67" s="8">
        <f>+'[1]Empresas 2'!Q71</f>
        <v>0</v>
      </c>
      <c r="U67" s="8">
        <f>+'[1]Empresas 2'!R71</f>
        <v>0</v>
      </c>
      <c r="V67" s="28">
        <f t="shared" si="0"/>
        <v>931</v>
      </c>
      <c r="W67" t="str">
        <f t="shared" si="1"/>
        <v/>
      </c>
    </row>
    <row r="68" spans="2:23" x14ac:dyDescent="0.25">
      <c r="B68" t="s">
        <v>68</v>
      </c>
      <c r="C68" t="str">
        <f>VLOOKUP(B68,'Accesos x Municipio'!$B$5:$C$1127,2)</f>
        <v>La Unión</v>
      </c>
      <c r="D68" s="95">
        <f>VLOOKUP(B68,'Accesos x Municipio-NoCorporati'!$B$5:$AC$1127,27)</f>
        <v>0.19524475524475524</v>
      </c>
      <c r="E68" s="8">
        <f>+'[1]Empresas 2'!B72</f>
        <v>39</v>
      </c>
      <c r="F68" s="8">
        <f>+'[1]Empresas 2'!C72</f>
        <v>0</v>
      </c>
      <c r="G68" s="8">
        <f>+'[1]Empresas 2'!D72</f>
        <v>0</v>
      </c>
      <c r="H68" s="8">
        <f>+'[1]Empresas 2'!E72</f>
        <v>0</v>
      </c>
      <c r="I68" s="8">
        <f>+'[1]Empresas 2'!F72</f>
        <v>11</v>
      </c>
      <c r="J68" s="8">
        <f>+'[1]Empresas 2'!G72</f>
        <v>289</v>
      </c>
      <c r="K68" s="8">
        <f>+'[1]Empresas 2'!H72</f>
        <v>40</v>
      </c>
      <c r="L68" s="8">
        <f>+'[1]Empresas 2'!I72</f>
        <v>0</v>
      </c>
      <c r="M68" s="8">
        <f>+'[1]Empresas 2'!J72</f>
        <v>0</v>
      </c>
      <c r="N68" s="8">
        <f>+'[1]Empresas 2'!K72</f>
        <v>0</v>
      </c>
      <c r="O68" s="8">
        <f>+'[1]Empresas 2'!L72</f>
        <v>0</v>
      </c>
      <c r="P68" s="8">
        <f>+'[1]Empresas 2'!M72</f>
        <v>0</v>
      </c>
      <c r="Q68" s="8">
        <f>+'[1]Empresas 2'!N72</f>
        <v>0</v>
      </c>
      <c r="R68" s="8">
        <f>+'[1]Empresas 2'!O72</f>
        <v>0</v>
      </c>
      <c r="S68" s="8">
        <f>+'[1]Empresas 2'!P72</f>
        <v>0</v>
      </c>
      <c r="T68" s="8">
        <f>+'[1]Empresas 2'!Q72</f>
        <v>0</v>
      </c>
      <c r="U68" s="8">
        <f>+'[1]Empresas 2'!R72</f>
        <v>999</v>
      </c>
      <c r="V68" s="28">
        <f t="shared" ref="V68:V131" si="2">SUM(E68:U68)</f>
        <v>1378</v>
      </c>
      <c r="W68" t="str">
        <f t="shared" ref="W68:W131" si="3">IF(D68&lt;=5%,E68,"")</f>
        <v/>
      </c>
    </row>
    <row r="69" spans="2:23" x14ac:dyDescent="0.25">
      <c r="B69" t="s">
        <v>69</v>
      </c>
      <c r="C69" t="str">
        <f>VLOOKUP(B69,'Accesos x Municipio'!$B$5:$C$1127,2)</f>
        <v>Liborina</v>
      </c>
      <c r="D69" s="95">
        <f>VLOOKUP(B69,'Accesos x Municipio-NoCorporati'!$B$5:$AC$1127,27)</f>
        <v>0.11517420097898071</v>
      </c>
      <c r="E69" s="8">
        <f>+'[1]Empresas 2'!B73</f>
        <v>0</v>
      </c>
      <c r="F69" s="8">
        <f>+'[1]Empresas 2'!C73</f>
        <v>0</v>
      </c>
      <c r="G69" s="8">
        <f>+'[1]Empresas 2'!D73</f>
        <v>0</v>
      </c>
      <c r="H69" s="8">
        <f>+'[1]Empresas 2'!E73</f>
        <v>0</v>
      </c>
      <c r="I69" s="8">
        <f>+'[1]Empresas 2'!F73</f>
        <v>3</v>
      </c>
      <c r="J69" s="8">
        <f>+'[1]Empresas 2'!G73</f>
        <v>0</v>
      </c>
      <c r="K69" s="8">
        <f>+'[1]Empresas 2'!H73</f>
        <v>0</v>
      </c>
      <c r="L69" s="8">
        <f>+'[1]Empresas 2'!I73</f>
        <v>0</v>
      </c>
      <c r="M69" s="8">
        <f>+'[1]Empresas 2'!J73</f>
        <v>0</v>
      </c>
      <c r="N69" s="8">
        <f>+'[1]Empresas 2'!K73</f>
        <v>0</v>
      </c>
      <c r="O69" s="8">
        <f>+'[1]Empresas 2'!L73</f>
        <v>0</v>
      </c>
      <c r="P69" s="8">
        <f>+'[1]Empresas 2'!M73</f>
        <v>0</v>
      </c>
      <c r="Q69" s="8">
        <f>+'[1]Empresas 2'!N73</f>
        <v>403</v>
      </c>
      <c r="R69" s="8">
        <f>+'[1]Empresas 2'!O73</f>
        <v>0</v>
      </c>
      <c r="S69" s="8">
        <f>+'[1]Empresas 2'!P73</f>
        <v>0</v>
      </c>
      <c r="T69" s="8">
        <f>+'[1]Empresas 2'!Q73</f>
        <v>0</v>
      </c>
      <c r="U69" s="8">
        <f>+'[1]Empresas 2'!R73</f>
        <v>0</v>
      </c>
      <c r="V69" s="28">
        <f t="shared" si="2"/>
        <v>406</v>
      </c>
      <c r="W69" t="str">
        <f t="shared" si="3"/>
        <v/>
      </c>
    </row>
    <row r="70" spans="2:23" x14ac:dyDescent="0.25">
      <c r="B70" t="s">
        <v>70</v>
      </c>
      <c r="C70" t="str">
        <f>VLOOKUP(B70,'Accesos x Municipio'!$B$5:$C$1127,2)</f>
        <v>Maceo</v>
      </c>
      <c r="D70" s="95">
        <f>VLOOKUP(B70,'Accesos x Municipio-NoCorporati'!$B$5:$AC$1127,27)</f>
        <v>9.5689092096668843E-2</v>
      </c>
      <c r="E70" s="8">
        <f>+'[1]Empresas 2'!B74</f>
        <v>57</v>
      </c>
      <c r="F70" s="8">
        <f>+'[1]Empresas 2'!C74</f>
        <v>0</v>
      </c>
      <c r="G70" s="8">
        <f>+'[1]Empresas 2'!D74</f>
        <v>0</v>
      </c>
      <c r="H70" s="8">
        <f>+'[1]Empresas 2'!E74</f>
        <v>0</v>
      </c>
      <c r="I70" s="8">
        <f>+'[1]Empresas 2'!F74</f>
        <v>50</v>
      </c>
      <c r="J70" s="8">
        <f>+'[1]Empresas 2'!G74</f>
        <v>0</v>
      </c>
      <c r="K70" s="8">
        <f>+'[1]Empresas 2'!H74</f>
        <v>0</v>
      </c>
      <c r="L70" s="8">
        <f>+'[1]Empresas 2'!I74</f>
        <v>0</v>
      </c>
      <c r="M70" s="8">
        <f>+'[1]Empresas 2'!J74</f>
        <v>0</v>
      </c>
      <c r="N70" s="8">
        <f>+'[1]Empresas 2'!K74</f>
        <v>0</v>
      </c>
      <c r="O70" s="8">
        <f>+'[1]Empresas 2'!L74</f>
        <v>0</v>
      </c>
      <c r="P70" s="8">
        <f>+'[1]Empresas 2'!M74</f>
        <v>0</v>
      </c>
      <c r="Q70" s="8">
        <f>+'[1]Empresas 2'!N74</f>
        <v>225</v>
      </c>
      <c r="R70" s="8">
        <f>+'[1]Empresas 2'!O74</f>
        <v>0</v>
      </c>
      <c r="S70" s="8">
        <f>+'[1]Empresas 2'!P74</f>
        <v>0</v>
      </c>
      <c r="T70" s="8">
        <f>+'[1]Empresas 2'!Q74</f>
        <v>0</v>
      </c>
      <c r="U70" s="8">
        <f>+'[1]Empresas 2'!R74</f>
        <v>0</v>
      </c>
      <c r="V70" s="28">
        <f t="shared" si="2"/>
        <v>332</v>
      </c>
      <c r="W70" t="str">
        <f t="shared" si="3"/>
        <v/>
      </c>
    </row>
    <row r="71" spans="2:23" x14ac:dyDescent="0.25">
      <c r="B71" t="s">
        <v>71</v>
      </c>
      <c r="C71" t="str">
        <f>VLOOKUP(B71,'Accesos x Municipio'!$B$5:$C$1127,2)</f>
        <v>Marinilla</v>
      </c>
      <c r="D71" s="95">
        <f>VLOOKUP(B71,'Accesos x Municipio-NoCorporati'!$B$5:$AC$1127,27)</f>
        <v>1.3273301608139154</v>
      </c>
      <c r="E71" s="8">
        <f>+'[1]Empresas 2'!B75</f>
        <v>0</v>
      </c>
      <c r="F71" s="8">
        <f>+'[1]Empresas 2'!C75</f>
        <v>1951</v>
      </c>
      <c r="G71" s="8">
        <f>+'[1]Empresas 2'!D75</f>
        <v>0</v>
      </c>
      <c r="H71" s="8">
        <f>+'[1]Empresas 2'!E75</f>
        <v>0</v>
      </c>
      <c r="I71" s="8">
        <f>+'[1]Empresas 2'!F75</f>
        <v>10</v>
      </c>
      <c r="J71" s="8">
        <f>+'[1]Empresas 2'!G75</f>
        <v>0</v>
      </c>
      <c r="K71" s="8">
        <f>+'[1]Empresas 2'!H75</f>
        <v>0</v>
      </c>
      <c r="L71" s="8">
        <f>+'[1]Empresas 2'!I75</f>
        <v>22474</v>
      </c>
      <c r="M71" s="8">
        <f>+'[1]Empresas 2'!J75</f>
        <v>0</v>
      </c>
      <c r="N71" s="8">
        <f>+'[1]Empresas 2'!K75</f>
        <v>0</v>
      </c>
      <c r="O71" s="8">
        <f>+'[1]Empresas 2'!L75</f>
        <v>1602</v>
      </c>
      <c r="P71" s="8">
        <f>+'[1]Empresas 2'!M75</f>
        <v>0</v>
      </c>
      <c r="Q71" s="8">
        <f>+'[1]Empresas 2'!N75</f>
        <v>0</v>
      </c>
      <c r="R71" s="8">
        <f>+'[1]Empresas 2'!O75</f>
        <v>0</v>
      </c>
      <c r="S71" s="8">
        <f>+'[1]Empresas 2'!P75</f>
        <v>0</v>
      </c>
      <c r="T71" s="8">
        <f>+'[1]Empresas 2'!Q75</f>
        <v>0</v>
      </c>
      <c r="U71" s="8">
        <f>+'[1]Empresas 2'!R75</f>
        <v>5111</v>
      </c>
      <c r="V71" s="28">
        <f t="shared" si="2"/>
        <v>31148</v>
      </c>
      <c r="W71" t="str">
        <f t="shared" si="3"/>
        <v/>
      </c>
    </row>
    <row r="72" spans="2:23" x14ac:dyDescent="0.25">
      <c r="B72" t="s">
        <v>72</v>
      </c>
      <c r="C72" t="str">
        <f>VLOOKUP(B72,'Accesos x Municipio'!$B$5:$C$1127,2)</f>
        <v>Montebello</v>
      </c>
      <c r="D72" s="95">
        <f>VLOOKUP(B72,'Accesos x Municipio-NoCorporati'!$B$5:$AC$1127,27)</f>
        <v>0.19064893188230553</v>
      </c>
      <c r="E72" s="8">
        <f>+'[1]Empresas 2'!B76</f>
        <v>251</v>
      </c>
      <c r="F72" s="8">
        <f>+'[1]Empresas 2'!C76</f>
        <v>0</v>
      </c>
      <c r="G72" s="8">
        <f>+'[1]Empresas 2'!D76</f>
        <v>0</v>
      </c>
      <c r="H72" s="8">
        <f>+'[1]Empresas 2'!E76</f>
        <v>0</v>
      </c>
      <c r="I72" s="8">
        <f>+'[1]Empresas 2'!F76</f>
        <v>7</v>
      </c>
      <c r="J72" s="8">
        <f>+'[1]Empresas 2'!G76</f>
        <v>0</v>
      </c>
      <c r="K72" s="8">
        <f>+'[1]Empresas 2'!H76</f>
        <v>0</v>
      </c>
      <c r="L72" s="8">
        <f>+'[1]Empresas 2'!I76</f>
        <v>0</v>
      </c>
      <c r="M72" s="8">
        <f>+'[1]Empresas 2'!J76</f>
        <v>0</v>
      </c>
      <c r="N72" s="8">
        <f>+'[1]Empresas 2'!K76</f>
        <v>0</v>
      </c>
      <c r="O72" s="8">
        <f>+'[1]Empresas 2'!L76</f>
        <v>1</v>
      </c>
      <c r="P72" s="8">
        <f>+'[1]Empresas 2'!M76</f>
        <v>0</v>
      </c>
      <c r="Q72" s="8">
        <f>+'[1]Empresas 2'!N76</f>
        <v>187</v>
      </c>
      <c r="R72" s="8">
        <f>+'[1]Empresas 2'!O76</f>
        <v>0</v>
      </c>
      <c r="S72" s="8">
        <f>+'[1]Empresas 2'!P76</f>
        <v>0</v>
      </c>
      <c r="T72" s="8">
        <f>+'[1]Empresas 2'!Q76</f>
        <v>0</v>
      </c>
      <c r="U72" s="8">
        <f>+'[1]Empresas 2'!R76</f>
        <v>0</v>
      </c>
      <c r="V72" s="28">
        <f t="shared" si="2"/>
        <v>446</v>
      </c>
      <c r="W72" t="str">
        <f t="shared" si="3"/>
        <v/>
      </c>
    </row>
    <row r="73" spans="2:23" x14ac:dyDescent="0.25">
      <c r="B73" t="s">
        <v>73</v>
      </c>
      <c r="C73" t="str">
        <f>VLOOKUP(B73,'Accesos x Municipio'!$B$5:$C$1127,2)</f>
        <v>Murindó</v>
      </c>
      <c r="D73" s="95">
        <f>VLOOKUP(B73,'Accesos x Municipio-NoCorporati'!$B$5:$AC$1127,27)</f>
        <v>7.3029645697758494E-2</v>
      </c>
      <c r="E73" s="8">
        <f>+'[1]Empresas 2'!B77</f>
        <v>0</v>
      </c>
      <c r="F73" s="8">
        <f>+'[1]Empresas 2'!C77</f>
        <v>0</v>
      </c>
      <c r="G73" s="8">
        <f>+'[1]Empresas 2'!D77</f>
        <v>0</v>
      </c>
      <c r="H73" s="8">
        <f>+'[1]Empresas 2'!E77</f>
        <v>0</v>
      </c>
      <c r="I73" s="8">
        <f>+'[1]Empresas 2'!F77</f>
        <v>5</v>
      </c>
      <c r="J73" s="8">
        <f>+'[1]Empresas 2'!G77</f>
        <v>0</v>
      </c>
      <c r="K73" s="8">
        <f>+'[1]Empresas 2'!H77</f>
        <v>0</v>
      </c>
      <c r="L73" s="8">
        <f>+'[1]Empresas 2'!I77</f>
        <v>0</v>
      </c>
      <c r="M73" s="8">
        <f>+'[1]Empresas 2'!J77</f>
        <v>0</v>
      </c>
      <c r="N73" s="8">
        <f>+'[1]Empresas 2'!K77</f>
        <v>0</v>
      </c>
      <c r="O73" s="8">
        <f>+'[1]Empresas 2'!L77</f>
        <v>0</v>
      </c>
      <c r="P73" s="8">
        <f>+'[1]Empresas 2'!M77</f>
        <v>0</v>
      </c>
      <c r="Q73" s="8">
        <f>+'[1]Empresas 2'!N77</f>
        <v>83</v>
      </c>
      <c r="R73" s="8">
        <f>+'[1]Empresas 2'!O77</f>
        <v>0</v>
      </c>
      <c r="S73" s="8">
        <f>+'[1]Empresas 2'!P77</f>
        <v>0</v>
      </c>
      <c r="T73" s="8">
        <f>+'[1]Empresas 2'!Q77</f>
        <v>0</v>
      </c>
      <c r="U73" s="8">
        <f>+'[1]Empresas 2'!R77</f>
        <v>0</v>
      </c>
      <c r="V73" s="28">
        <f t="shared" si="2"/>
        <v>88</v>
      </c>
      <c r="W73" t="str">
        <f t="shared" si="3"/>
        <v/>
      </c>
    </row>
    <row r="74" spans="2:23" x14ac:dyDescent="0.25">
      <c r="B74" t="s">
        <v>74</v>
      </c>
      <c r="C74" t="str">
        <f>VLOOKUP(B74,'Accesos x Municipio'!$B$5:$C$1127,2)</f>
        <v>Mutatá</v>
      </c>
      <c r="D74" s="95">
        <f>VLOOKUP(B74,'Accesos x Municipio-NoCorporati'!$B$5:$AC$1127,27)</f>
        <v>0.24416277518345564</v>
      </c>
      <c r="E74" s="8">
        <f>+'[1]Empresas 2'!B78</f>
        <v>122</v>
      </c>
      <c r="F74" s="8">
        <f>+'[1]Empresas 2'!C78</f>
        <v>0</v>
      </c>
      <c r="G74" s="8">
        <f>+'[1]Empresas 2'!D78</f>
        <v>0</v>
      </c>
      <c r="H74" s="8">
        <f>+'[1]Empresas 2'!E78</f>
        <v>0</v>
      </c>
      <c r="I74" s="8">
        <f>+'[1]Empresas 2'!F78</f>
        <v>174</v>
      </c>
      <c r="J74" s="8">
        <f>+'[1]Empresas 2'!G78</f>
        <v>0</v>
      </c>
      <c r="K74" s="8">
        <f>+'[1]Empresas 2'!H78</f>
        <v>0</v>
      </c>
      <c r="L74" s="8">
        <f>+'[1]Empresas 2'!I78</f>
        <v>0</v>
      </c>
      <c r="M74" s="8">
        <f>+'[1]Empresas 2'!J78</f>
        <v>0</v>
      </c>
      <c r="N74" s="8">
        <f>+'[1]Empresas 2'!K78</f>
        <v>0</v>
      </c>
      <c r="O74" s="8">
        <f>+'[1]Empresas 2'!L78</f>
        <v>0</v>
      </c>
      <c r="P74" s="8">
        <f>+'[1]Empresas 2'!M78</f>
        <v>0</v>
      </c>
      <c r="Q74" s="8">
        <f>+'[1]Empresas 2'!N78</f>
        <v>754</v>
      </c>
      <c r="R74" s="8">
        <f>+'[1]Empresas 2'!O78</f>
        <v>0</v>
      </c>
      <c r="S74" s="8">
        <f>+'[1]Empresas 2'!P78</f>
        <v>0</v>
      </c>
      <c r="T74" s="8">
        <f>+'[1]Empresas 2'!Q78</f>
        <v>0</v>
      </c>
      <c r="U74" s="8">
        <f>+'[1]Empresas 2'!R78</f>
        <v>0</v>
      </c>
      <c r="V74" s="28">
        <f t="shared" si="2"/>
        <v>1050</v>
      </c>
      <c r="W74" t="str">
        <f t="shared" si="3"/>
        <v/>
      </c>
    </row>
    <row r="75" spans="2:23" x14ac:dyDescent="0.25">
      <c r="B75" t="s">
        <v>75</v>
      </c>
      <c r="C75" t="str">
        <f>VLOOKUP(B75,'Accesos x Municipio'!$B$5:$C$1127,2)</f>
        <v>Nariño</v>
      </c>
      <c r="D75" s="95">
        <f>VLOOKUP(B75,'Accesos x Municipio-NoCorporati'!$B$5:$AC$1127,27)</f>
        <v>0.1162461015026935</v>
      </c>
      <c r="E75" s="8">
        <f>+'[1]Empresas 2'!B79</f>
        <v>258</v>
      </c>
      <c r="F75" s="8">
        <f>+'[1]Empresas 2'!C79</f>
        <v>0</v>
      </c>
      <c r="G75" s="8">
        <f>+'[1]Empresas 2'!D79</f>
        <v>0</v>
      </c>
      <c r="H75" s="8">
        <f>+'[1]Empresas 2'!E79</f>
        <v>0</v>
      </c>
      <c r="I75" s="8">
        <f>+'[1]Empresas 2'!F79</f>
        <v>6</v>
      </c>
      <c r="J75" s="8">
        <f>+'[1]Empresas 2'!G79</f>
        <v>0</v>
      </c>
      <c r="K75" s="8">
        <f>+'[1]Empresas 2'!H79</f>
        <v>0</v>
      </c>
      <c r="L75" s="8">
        <f>+'[1]Empresas 2'!I79</f>
        <v>0</v>
      </c>
      <c r="M75" s="8">
        <f>+'[1]Empresas 2'!J79</f>
        <v>0</v>
      </c>
      <c r="N75" s="8">
        <f>+'[1]Empresas 2'!K79</f>
        <v>0</v>
      </c>
      <c r="O75" s="8">
        <f>+'[1]Empresas 2'!L79</f>
        <v>0</v>
      </c>
      <c r="P75" s="8">
        <f>+'[1]Empresas 2'!M79</f>
        <v>0</v>
      </c>
      <c r="Q75" s="8">
        <f>+'[1]Empresas 2'!N79</f>
        <v>132</v>
      </c>
      <c r="R75" s="8">
        <f>+'[1]Empresas 2'!O79</f>
        <v>0</v>
      </c>
      <c r="S75" s="8">
        <f>+'[1]Empresas 2'!P79</f>
        <v>0</v>
      </c>
      <c r="T75" s="8">
        <f>+'[1]Empresas 2'!Q79</f>
        <v>0</v>
      </c>
      <c r="U75" s="8">
        <f>+'[1]Empresas 2'!R79</f>
        <v>0</v>
      </c>
      <c r="V75" s="28">
        <f t="shared" si="2"/>
        <v>396</v>
      </c>
      <c r="W75" t="str">
        <f t="shared" si="3"/>
        <v/>
      </c>
    </row>
    <row r="76" spans="2:23" x14ac:dyDescent="0.25">
      <c r="B76" t="s">
        <v>76</v>
      </c>
      <c r="C76" t="str">
        <f>VLOOKUP(B76,'Accesos x Municipio'!$B$5:$C$1127,2)</f>
        <v>Necoclí</v>
      </c>
      <c r="D76" s="95">
        <f>VLOOKUP(B76,'Accesos x Municipio-NoCorporati'!$B$5:$AC$1127,27)</f>
        <v>0.17923997185080928</v>
      </c>
      <c r="E76" s="8">
        <f>+'[1]Empresas 2'!B80</f>
        <v>200</v>
      </c>
      <c r="F76" s="8">
        <f>+'[1]Empresas 2'!C80</f>
        <v>0</v>
      </c>
      <c r="G76" s="8">
        <f>+'[1]Empresas 2'!D80</f>
        <v>0</v>
      </c>
      <c r="H76" s="8">
        <f>+'[1]Empresas 2'!E80</f>
        <v>0</v>
      </c>
      <c r="I76" s="8">
        <f>+'[1]Empresas 2'!F80</f>
        <v>142</v>
      </c>
      <c r="J76" s="8">
        <f>+'[1]Empresas 2'!G80</f>
        <v>452</v>
      </c>
      <c r="K76" s="8">
        <f>+'[1]Empresas 2'!H80</f>
        <v>0</v>
      </c>
      <c r="L76" s="8">
        <f>+'[1]Empresas 2'!I80</f>
        <v>0</v>
      </c>
      <c r="M76" s="8">
        <f>+'[1]Empresas 2'!J80</f>
        <v>0</v>
      </c>
      <c r="N76" s="8">
        <f>+'[1]Empresas 2'!K80</f>
        <v>0</v>
      </c>
      <c r="O76" s="8">
        <f>+'[1]Empresas 2'!L80</f>
        <v>25</v>
      </c>
      <c r="P76" s="8">
        <f>+'[1]Empresas 2'!M80</f>
        <v>231</v>
      </c>
      <c r="Q76" s="8">
        <f>+'[1]Empresas 2'!N80</f>
        <v>1396</v>
      </c>
      <c r="R76" s="8">
        <f>+'[1]Empresas 2'!O80</f>
        <v>0</v>
      </c>
      <c r="S76" s="8">
        <f>+'[1]Empresas 2'!P80</f>
        <v>0</v>
      </c>
      <c r="T76" s="8">
        <f>+'[1]Empresas 2'!Q80</f>
        <v>0</v>
      </c>
      <c r="U76" s="8">
        <f>+'[1]Empresas 2'!R80</f>
        <v>0</v>
      </c>
      <c r="V76" s="28">
        <f t="shared" si="2"/>
        <v>2446</v>
      </c>
      <c r="W76" t="str">
        <f t="shared" si="3"/>
        <v/>
      </c>
    </row>
    <row r="77" spans="2:23" x14ac:dyDescent="0.25">
      <c r="B77" t="s">
        <v>77</v>
      </c>
      <c r="C77" t="str">
        <f>VLOOKUP(B77,'Accesos x Municipio'!$B$5:$C$1127,2)</f>
        <v>Nechí</v>
      </c>
      <c r="D77" s="95">
        <f>VLOOKUP(B77,'Accesos x Municipio-NoCorporati'!$B$5:$AC$1127,27)</f>
        <v>0.23406419529837252</v>
      </c>
      <c r="E77" s="8">
        <f>+'[1]Empresas 2'!B81</f>
        <v>881</v>
      </c>
      <c r="F77" s="8">
        <f>+'[1]Empresas 2'!C81</f>
        <v>0</v>
      </c>
      <c r="G77" s="8">
        <f>+'[1]Empresas 2'!D81</f>
        <v>0</v>
      </c>
      <c r="H77" s="8">
        <f>+'[1]Empresas 2'!E81</f>
        <v>0</v>
      </c>
      <c r="I77" s="8">
        <f>+'[1]Empresas 2'!F81</f>
        <v>127</v>
      </c>
      <c r="J77" s="8">
        <f>+'[1]Empresas 2'!G81</f>
        <v>341</v>
      </c>
      <c r="K77" s="8">
        <f>+'[1]Empresas 2'!H81</f>
        <v>0</v>
      </c>
      <c r="L77" s="8">
        <f>+'[1]Empresas 2'!I81</f>
        <v>0</v>
      </c>
      <c r="M77" s="8">
        <f>+'[1]Empresas 2'!J81</f>
        <v>0</v>
      </c>
      <c r="N77" s="8">
        <f>+'[1]Empresas 2'!K81</f>
        <v>0</v>
      </c>
      <c r="O77" s="8">
        <f>+'[1]Empresas 2'!L81</f>
        <v>0</v>
      </c>
      <c r="P77" s="8">
        <f>+'[1]Empresas 2'!M81</f>
        <v>0</v>
      </c>
      <c r="Q77" s="8">
        <f>+'[1]Empresas 2'!N81</f>
        <v>771</v>
      </c>
      <c r="R77" s="8">
        <f>+'[1]Empresas 2'!O81</f>
        <v>0</v>
      </c>
      <c r="S77" s="8">
        <f>+'[1]Empresas 2'!P81</f>
        <v>0</v>
      </c>
      <c r="T77" s="8">
        <f>+'[1]Empresas 2'!Q81</f>
        <v>0</v>
      </c>
      <c r="U77" s="8">
        <f>+'[1]Empresas 2'!R81</f>
        <v>0</v>
      </c>
      <c r="V77" s="28">
        <f t="shared" si="2"/>
        <v>2120</v>
      </c>
      <c r="W77" t="str">
        <f t="shared" si="3"/>
        <v/>
      </c>
    </row>
    <row r="78" spans="2:23" x14ac:dyDescent="0.25">
      <c r="B78" t="s">
        <v>78</v>
      </c>
      <c r="C78" t="str">
        <f>VLOOKUP(B78,'Accesos x Municipio'!$B$5:$C$1127,2)</f>
        <v>Olaya</v>
      </c>
      <c r="D78" s="95">
        <f>VLOOKUP(B78,'Accesos x Municipio-NoCorporati'!$B$5:$AC$1127,27)</f>
        <v>0.25270157938487114</v>
      </c>
      <c r="E78" s="8">
        <f>+'[1]Empresas 2'!B82</f>
        <v>0</v>
      </c>
      <c r="F78" s="8">
        <f>+'[1]Empresas 2'!C82</f>
        <v>0</v>
      </c>
      <c r="G78" s="8">
        <f>+'[1]Empresas 2'!D82</f>
        <v>0</v>
      </c>
      <c r="H78" s="8">
        <f>+'[1]Empresas 2'!E82</f>
        <v>0</v>
      </c>
      <c r="I78" s="8">
        <f>+'[1]Empresas 2'!F82</f>
        <v>6</v>
      </c>
      <c r="J78" s="8">
        <f>+'[1]Empresas 2'!G82</f>
        <v>0</v>
      </c>
      <c r="K78" s="8">
        <f>+'[1]Empresas 2'!H82</f>
        <v>0</v>
      </c>
      <c r="L78" s="8">
        <f>+'[1]Empresas 2'!I82</f>
        <v>0</v>
      </c>
      <c r="M78" s="8">
        <f>+'[1]Empresas 2'!J82</f>
        <v>0</v>
      </c>
      <c r="N78" s="8">
        <f>+'[1]Empresas 2'!K82</f>
        <v>0</v>
      </c>
      <c r="O78" s="8">
        <f>+'[1]Empresas 2'!L82</f>
        <v>0</v>
      </c>
      <c r="P78" s="8">
        <f>+'[1]Empresas 2'!M82</f>
        <v>0</v>
      </c>
      <c r="Q78" s="8">
        <f>+'[1]Empresas 2'!N82</f>
        <v>320</v>
      </c>
      <c r="R78" s="8">
        <f>+'[1]Empresas 2'!O82</f>
        <v>0</v>
      </c>
      <c r="S78" s="8">
        <f>+'[1]Empresas 2'!P82</f>
        <v>0</v>
      </c>
      <c r="T78" s="8">
        <f>+'[1]Empresas 2'!Q82</f>
        <v>0</v>
      </c>
      <c r="U78" s="8">
        <f>+'[1]Empresas 2'!R82</f>
        <v>0</v>
      </c>
      <c r="V78" s="28">
        <f t="shared" si="2"/>
        <v>326</v>
      </c>
      <c r="W78" t="str">
        <f t="shared" si="3"/>
        <v/>
      </c>
    </row>
    <row r="79" spans="2:23" x14ac:dyDescent="0.25">
      <c r="B79" t="s">
        <v>79</v>
      </c>
      <c r="C79" t="str">
        <f>VLOOKUP(B79,'Accesos x Municipio'!$B$5:$C$1127,2)</f>
        <v>Peñol</v>
      </c>
      <c r="D79" s="95">
        <f>VLOOKUP(B79,'Accesos x Municipio-NoCorporati'!$B$5:$AC$1127,27)</f>
        <v>1.0082728776886853</v>
      </c>
      <c r="E79" s="8">
        <f>+'[1]Empresas 2'!B83</f>
        <v>93</v>
      </c>
      <c r="F79" s="8">
        <f>+'[1]Empresas 2'!C83</f>
        <v>0</v>
      </c>
      <c r="G79" s="8">
        <f>+'[1]Empresas 2'!D83</f>
        <v>0</v>
      </c>
      <c r="H79" s="8">
        <f>+'[1]Empresas 2'!E83</f>
        <v>4842</v>
      </c>
      <c r="I79" s="8">
        <f>+'[1]Empresas 2'!F83</f>
        <v>12</v>
      </c>
      <c r="J79" s="8">
        <f>+'[1]Empresas 2'!G83</f>
        <v>242</v>
      </c>
      <c r="K79" s="8">
        <f>+'[1]Empresas 2'!H83</f>
        <v>0</v>
      </c>
      <c r="L79" s="8">
        <f>+'[1]Empresas 2'!I83</f>
        <v>2169</v>
      </c>
      <c r="M79" s="8">
        <f>+'[1]Empresas 2'!J83</f>
        <v>0</v>
      </c>
      <c r="N79" s="8">
        <f>+'[1]Empresas 2'!K83</f>
        <v>0</v>
      </c>
      <c r="O79" s="8">
        <f>+'[1]Empresas 2'!L83</f>
        <v>1</v>
      </c>
      <c r="P79" s="8">
        <f>+'[1]Empresas 2'!M83</f>
        <v>0</v>
      </c>
      <c r="Q79" s="8">
        <f>+'[1]Empresas 2'!N83</f>
        <v>1071</v>
      </c>
      <c r="R79" s="8">
        <f>+'[1]Empresas 2'!O83</f>
        <v>0</v>
      </c>
      <c r="S79" s="8">
        <f>+'[1]Empresas 2'!P83</f>
        <v>0</v>
      </c>
      <c r="T79" s="8">
        <f>+'[1]Empresas 2'!Q83</f>
        <v>0</v>
      </c>
      <c r="U79" s="8">
        <f>+'[1]Empresas 2'!R83</f>
        <v>0</v>
      </c>
      <c r="V79" s="28">
        <f t="shared" si="2"/>
        <v>8430</v>
      </c>
      <c r="W79" t="str">
        <f t="shared" si="3"/>
        <v/>
      </c>
    </row>
    <row r="80" spans="2:23" x14ac:dyDescent="0.25">
      <c r="B80" t="s">
        <v>80</v>
      </c>
      <c r="C80" t="str">
        <f>VLOOKUP(B80,'Accesos x Municipio'!$B$5:$C$1127,2)</f>
        <v>Peque</v>
      </c>
      <c r="D80" s="95">
        <f>VLOOKUP(B80,'Accesos x Municipio-NoCorporati'!$B$5:$AC$1127,27)</f>
        <v>0.13262599469496023</v>
      </c>
      <c r="E80" s="8">
        <f>+'[1]Empresas 2'!B84</f>
        <v>0</v>
      </c>
      <c r="F80" s="8">
        <f>+'[1]Empresas 2'!C84</f>
        <v>0</v>
      </c>
      <c r="G80" s="8">
        <f>+'[1]Empresas 2'!D84</f>
        <v>0</v>
      </c>
      <c r="H80" s="8">
        <f>+'[1]Empresas 2'!E84</f>
        <v>0</v>
      </c>
      <c r="I80" s="8">
        <f>+'[1]Empresas 2'!F84</f>
        <v>18</v>
      </c>
      <c r="J80" s="8">
        <f>+'[1]Empresas 2'!G84</f>
        <v>0</v>
      </c>
      <c r="K80" s="8">
        <f>+'[1]Empresas 2'!H84</f>
        <v>0</v>
      </c>
      <c r="L80" s="8">
        <f>+'[1]Empresas 2'!I84</f>
        <v>0</v>
      </c>
      <c r="M80" s="8">
        <f>+'[1]Empresas 2'!J84</f>
        <v>0</v>
      </c>
      <c r="N80" s="8">
        <f>+'[1]Empresas 2'!K84</f>
        <v>0</v>
      </c>
      <c r="O80" s="8">
        <f>+'[1]Empresas 2'!L84</f>
        <v>0</v>
      </c>
      <c r="P80" s="8">
        <f>+'[1]Empresas 2'!M84</f>
        <v>0</v>
      </c>
      <c r="Q80" s="8">
        <f>+'[1]Empresas 2'!N84</f>
        <v>331</v>
      </c>
      <c r="R80" s="8">
        <f>+'[1]Empresas 2'!O84</f>
        <v>0</v>
      </c>
      <c r="S80" s="8">
        <f>+'[1]Empresas 2'!P84</f>
        <v>0</v>
      </c>
      <c r="T80" s="8">
        <f>+'[1]Empresas 2'!Q84</f>
        <v>0</v>
      </c>
      <c r="U80" s="8">
        <f>+'[1]Empresas 2'!R84</f>
        <v>0</v>
      </c>
      <c r="V80" s="28">
        <f t="shared" si="2"/>
        <v>349</v>
      </c>
      <c r="W80" t="str">
        <f t="shared" si="3"/>
        <v/>
      </c>
    </row>
    <row r="81" spans="2:23" x14ac:dyDescent="0.25">
      <c r="B81" t="s">
        <v>81</v>
      </c>
      <c r="C81" t="str">
        <f>VLOOKUP(B81,'Accesos x Municipio'!$B$5:$C$1127,2)</f>
        <v>Pueblorrico</v>
      </c>
      <c r="D81" s="95">
        <f>VLOOKUP(B81,'Accesos x Municipio-NoCorporati'!$B$5:$AC$1127,27)</f>
        <v>8.9781260202415933E-2</v>
      </c>
      <c r="E81" s="8">
        <f>+'[1]Empresas 2'!B85</f>
        <v>390</v>
      </c>
      <c r="F81" s="8">
        <f>+'[1]Empresas 2'!C85</f>
        <v>0</v>
      </c>
      <c r="G81" s="8">
        <f>+'[1]Empresas 2'!D85</f>
        <v>0</v>
      </c>
      <c r="H81" s="8">
        <f>+'[1]Empresas 2'!E85</f>
        <v>0</v>
      </c>
      <c r="I81" s="8">
        <f>+'[1]Empresas 2'!F85</f>
        <v>0</v>
      </c>
      <c r="J81" s="8">
        <f>+'[1]Empresas 2'!G85</f>
        <v>0</v>
      </c>
      <c r="K81" s="8">
        <f>+'[1]Empresas 2'!H85</f>
        <v>0</v>
      </c>
      <c r="L81" s="8">
        <f>+'[1]Empresas 2'!I85</f>
        <v>0</v>
      </c>
      <c r="M81" s="8">
        <f>+'[1]Empresas 2'!J85</f>
        <v>0</v>
      </c>
      <c r="N81" s="8">
        <f>+'[1]Empresas 2'!K85</f>
        <v>0</v>
      </c>
      <c r="O81" s="8">
        <f>+'[1]Empresas 2'!L85</f>
        <v>3</v>
      </c>
      <c r="P81" s="8">
        <f>+'[1]Empresas 2'!M85</f>
        <v>0</v>
      </c>
      <c r="Q81" s="8">
        <f>+'[1]Empresas 2'!N85</f>
        <v>303</v>
      </c>
      <c r="R81" s="8">
        <f>+'[1]Empresas 2'!O85</f>
        <v>0</v>
      </c>
      <c r="S81" s="8">
        <f>+'[1]Empresas 2'!P85</f>
        <v>0</v>
      </c>
      <c r="T81" s="8">
        <f>+'[1]Empresas 2'!Q85</f>
        <v>0</v>
      </c>
      <c r="U81" s="8">
        <f>+'[1]Empresas 2'!R85</f>
        <v>0</v>
      </c>
      <c r="V81" s="28">
        <f t="shared" si="2"/>
        <v>696</v>
      </c>
      <c r="W81" t="str">
        <f t="shared" si="3"/>
        <v/>
      </c>
    </row>
    <row r="82" spans="2:23" x14ac:dyDescent="0.25">
      <c r="B82" t="s">
        <v>82</v>
      </c>
      <c r="C82" t="str">
        <f>VLOOKUP(B82,'Accesos x Municipio'!$B$5:$C$1127,2)</f>
        <v>Puerto Berrío</v>
      </c>
      <c r="D82" s="95">
        <f>VLOOKUP(B82,'Accesos x Municipio-NoCorporati'!$B$5:$AC$1127,27)</f>
        <v>0.59557850145618219</v>
      </c>
      <c r="E82" s="8">
        <f>+'[1]Empresas 2'!B86</f>
        <v>0</v>
      </c>
      <c r="F82" s="8">
        <f>+'[1]Empresas 2'!C86</f>
        <v>0</v>
      </c>
      <c r="G82" s="8">
        <f>+'[1]Empresas 2'!D86</f>
        <v>0</v>
      </c>
      <c r="H82" s="8">
        <f>+'[1]Empresas 2'!E86</f>
        <v>0</v>
      </c>
      <c r="I82" s="8">
        <f>+'[1]Empresas 2'!F86</f>
        <v>142</v>
      </c>
      <c r="J82" s="8">
        <f>+'[1]Empresas 2'!G86</f>
        <v>1187</v>
      </c>
      <c r="K82" s="8">
        <f>+'[1]Empresas 2'!H86</f>
        <v>4088</v>
      </c>
      <c r="L82" s="8">
        <f>+'[1]Empresas 2'!I86</f>
        <v>0</v>
      </c>
      <c r="M82" s="8">
        <f>+'[1]Empresas 2'!J86</f>
        <v>0</v>
      </c>
      <c r="N82" s="8">
        <f>+'[1]Empresas 2'!K86</f>
        <v>0</v>
      </c>
      <c r="O82" s="8">
        <f>+'[1]Empresas 2'!L86</f>
        <v>1</v>
      </c>
      <c r="P82" s="8">
        <f>+'[1]Empresas 2'!M86</f>
        <v>213</v>
      </c>
      <c r="Q82" s="8">
        <f>+'[1]Empresas 2'!N86</f>
        <v>2722</v>
      </c>
      <c r="R82" s="8">
        <f>+'[1]Empresas 2'!O86</f>
        <v>0</v>
      </c>
      <c r="S82" s="8">
        <f>+'[1]Empresas 2'!P86</f>
        <v>0</v>
      </c>
      <c r="T82" s="8">
        <f>+'[1]Empresas 2'!Q86</f>
        <v>0</v>
      </c>
      <c r="U82" s="8">
        <f>+'[1]Empresas 2'!R86</f>
        <v>0</v>
      </c>
      <c r="V82" s="28">
        <f t="shared" si="2"/>
        <v>8353</v>
      </c>
      <c r="W82" t="str">
        <f t="shared" si="3"/>
        <v/>
      </c>
    </row>
    <row r="83" spans="2:23" x14ac:dyDescent="0.25">
      <c r="B83" t="s">
        <v>83</v>
      </c>
      <c r="C83" t="str">
        <f>VLOOKUP(B83,'Accesos x Municipio'!$B$5:$C$1127,2)</f>
        <v>Puerto Nare</v>
      </c>
      <c r="D83" s="95">
        <f>VLOOKUP(B83,'Accesos x Municipio-NoCorporati'!$B$5:$AC$1127,27)</f>
        <v>0.17562466295164481</v>
      </c>
      <c r="E83" s="8">
        <f>+'[1]Empresas 2'!B87</f>
        <v>360</v>
      </c>
      <c r="F83" s="8">
        <f>+'[1]Empresas 2'!C87</f>
        <v>0</v>
      </c>
      <c r="G83" s="8">
        <f>+'[1]Empresas 2'!D87</f>
        <v>0</v>
      </c>
      <c r="H83" s="8">
        <f>+'[1]Empresas 2'!E87</f>
        <v>0</v>
      </c>
      <c r="I83" s="8">
        <f>+'[1]Empresas 2'!F87</f>
        <v>44</v>
      </c>
      <c r="J83" s="8">
        <f>+'[1]Empresas 2'!G87</f>
        <v>0</v>
      </c>
      <c r="K83" s="8">
        <f>+'[1]Empresas 2'!H87</f>
        <v>0</v>
      </c>
      <c r="L83" s="8">
        <f>+'[1]Empresas 2'!I87</f>
        <v>0</v>
      </c>
      <c r="M83" s="8">
        <f>+'[1]Empresas 2'!J87</f>
        <v>0</v>
      </c>
      <c r="N83" s="8">
        <f>+'[1]Empresas 2'!K87</f>
        <v>0</v>
      </c>
      <c r="O83" s="8">
        <f>+'[1]Empresas 2'!L87</f>
        <v>0</v>
      </c>
      <c r="P83" s="8">
        <f>+'[1]Empresas 2'!M87</f>
        <v>0</v>
      </c>
      <c r="Q83" s="8">
        <f>+'[1]Empresas 2'!N87</f>
        <v>843</v>
      </c>
      <c r="R83" s="8">
        <f>+'[1]Empresas 2'!O87</f>
        <v>0</v>
      </c>
      <c r="S83" s="8">
        <f>+'[1]Empresas 2'!P87</f>
        <v>0</v>
      </c>
      <c r="T83" s="8">
        <f>+'[1]Empresas 2'!Q87</f>
        <v>0</v>
      </c>
      <c r="U83" s="8">
        <f>+'[1]Empresas 2'!R87</f>
        <v>0</v>
      </c>
      <c r="V83" s="28">
        <f t="shared" si="2"/>
        <v>1247</v>
      </c>
      <c r="W83" t="str">
        <f t="shared" si="3"/>
        <v/>
      </c>
    </row>
    <row r="84" spans="2:23" x14ac:dyDescent="0.25">
      <c r="B84" t="s">
        <v>84</v>
      </c>
      <c r="C84" t="str">
        <f>VLOOKUP(B84,'Accesos x Municipio'!$B$5:$C$1127,2)</f>
        <v>Puerto Triunfo</v>
      </c>
      <c r="D84" s="95">
        <f>VLOOKUP(B84,'Accesos x Municipio-NoCorporati'!$B$5:$AC$1127,27)</f>
        <v>0.19837182256188735</v>
      </c>
      <c r="E84" s="8">
        <f>+'[1]Empresas 2'!B88</f>
        <v>0</v>
      </c>
      <c r="F84" s="8">
        <f>+'[1]Empresas 2'!C88</f>
        <v>0</v>
      </c>
      <c r="G84" s="8">
        <f>+'[1]Empresas 2'!D88</f>
        <v>0</v>
      </c>
      <c r="H84" s="8">
        <f>+'[1]Empresas 2'!E88</f>
        <v>0</v>
      </c>
      <c r="I84" s="8">
        <f>+'[1]Empresas 2'!F88</f>
        <v>46</v>
      </c>
      <c r="J84" s="8">
        <f>+'[1]Empresas 2'!G88</f>
        <v>0</v>
      </c>
      <c r="K84" s="8">
        <f>+'[1]Empresas 2'!H88</f>
        <v>0</v>
      </c>
      <c r="L84" s="8">
        <f>+'[1]Empresas 2'!I88</f>
        <v>0</v>
      </c>
      <c r="M84" s="8">
        <f>+'[1]Empresas 2'!J88</f>
        <v>0</v>
      </c>
      <c r="N84" s="8">
        <f>+'[1]Empresas 2'!K88</f>
        <v>0</v>
      </c>
      <c r="O84" s="8">
        <f>+'[1]Empresas 2'!L88</f>
        <v>5</v>
      </c>
      <c r="P84" s="8">
        <f>+'[1]Empresas 2'!M88</f>
        <v>0</v>
      </c>
      <c r="Q84" s="8">
        <f>+'[1]Empresas 2'!N88</f>
        <v>1047</v>
      </c>
      <c r="R84" s="8">
        <f>+'[1]Empresas 2'!O88</f>
        <v>0</v>
      </c>
      <c r="S84" s="8">
        <f>+'[1]Empresas 2'!P88</f>
        <v>0</v>
      </c>
      <c r="T84" s="8">
        <f>+'[1]Empresas 2'!Q88</f>
        <v>0</v>
      </c>
      <c r="U84" s="8">
        <f>+'[1]Empresas 2'!R88</f>
        <v>0</v>
      </c>
      <c r="V84" s="28">
        <f t="shared" si="2"/>
        <v>1098</v>
      </c>
      <c r="W84" t="str">
        <f t="shared" si="3"/>
        <v/>
      </c>
    </row>
    <row r="85" spans="2:23" x14ac:dyDescent="0.25">
      <c r="B85" t="s">
        <v>85</v>
      </c>
      <c r="C85" t="str">
        <f>VLOOKUP(B85,'Accesos x Municipio'!$B$5:$C$1127,2)</f>
        <v>Remedios</v>
      </c>
      <c r="D85" s="95">
        <f>VLOOKUP(B85,'Accesos x Municipio-NoCorporati'!$B$5:$AC$1127,27)</f>
        <v>0.36322203507381351</v>
      </c>
      <c r="E85" s="8">
        <f>+'[1]Empresas 2'!B89</f>
        <v>0</v>
      </c>
      <c r="F85" s="8">
        <f>+'[1]Empresas 2'!C89</f>
        <v>1056</v>
      </c>
      <c r="G85" s="8">
        <f>+'[1]Empresas 2'!D89</f>
        <v>0</v>
      </c>
      <c r="H85" s="8">
        <f>+'[1]Empresas 2'!E89</f>
        <v>0</v>
      </c>
      <c r="I85" s="8">
        <f>+'[1]Empresas 2'!F89</f>
        <v>368</v>
      </c>
      <c r="J85" s="8">
        <f>+'[1]Empresas 2'!G89</f>
        <v>312</v>
      </c>
      <c r="K85" s="8">
        <f>+'[1]Empresas 2'!H89</f>
        <v>0</v>
      </c>
      <c r="L85" s="8">
        <f>+'[1]Empresas 2'!I89</f>
        <v>0</v>
      </c>
      <c r="M85" s="8">
        <f>+'[1]Empresas 2'!J89</f>
        <v>0</v>
      </c>
      <c r="N85" s="8">
        <f>+'[1]Empresas 2'!K89</f>
        <v>0</v>
      </c>
      <c r="O85" s="8">
        <f>+'[1]Empresas 2'!L89</f>
        <v>1</v>
      </c>
      <c r="P85" s="8">
        <f>+'[1]Empresas 2'!M89</f>
        <v>0</v>
      </c>
      <c r="Q85" s="8">
        <f>+'[1]Empresas 2'!N89</f>
        <v>1799</v>
      </c>
      <c r="R85" s="8">
        <f>+'[1]Empresas 2'!O89</f>
        <v>0</v>
      </c>
      <c r="S85" s="8">
        <f>+'[1]Empresas 2'!P89</f>
        <v>0</v>
      </c>
      <c r="T85" s="8">
        <f>+'[1]Empresas 2'!Q89</f>
        <v>0</v>
      </c>
      <c r="U85" s="8">
        <f>+'[1]Empresas 2'!R89</f>
        <v>1</v>
      </c>
      <c r="V85" s="28">
        <f t="shared" si="2"/>
        <v>3537</v>
      </c>
      <c r="W85" t="str">
        <f t="shared" si="3"/>
        <v/>
      </c>
    </row>
    <row r="86" spans="2:23" x14ac:dyDescent="0.25">
      <c r="B86" t="s">
        <v>86</v>
      </c>
      <c r="C86" t="str">
        <f>VLOOKUP(B86,'Accesos x Municipio'!$B$5:$C$1127,2)</f>
        <v>Retiro</v>
      </c>
      <c r="D86" s="95">
        <f>VLOOKUP(B86,'Accesos x Municipio-NoCorporati'!$B$5:$AC$1127,27)</f>
        <v>0.7314400715563506</v>
      </c>
      <c r="E86" s="8">
        <f>+'[1]Empresas 2'!B90</f>
        <v>18</v>
      </c>
      <c r="F86" s="8">
        <f>+'[1]Empresas 2'!C90</f>
        <v>0</v>
      </c>
      <c r="G86" s="8">
        <f>+'[1]Empresas 2'!D90</f>
        <v>0</v>
      </c>
      <c r="H86" s="8">
        <f>+'[1]Empresas 2'!E90</f>
        <v>0</v>
      </c>
      <c r="I86" s="8">
        <f>+'[1]Empresas 2'!F90</f>
        <v>11</v>
      </c>
      <c r="J86" s="8">
        <f>+'[1]Empresas 2'!G90</f>
        <v>0</v>
      </c>
      <c r="K86" s="8">
        <f>+'[1]Empresas 2'!H90</f>
        <v>0</v>
      </c>
      <c r="L86" s="8">
        <f>+'[1]Empresas 2'!I90</f>
        <v>0</v>
      </c>
      <c r="M86" s="8">
        <f>+'[1]Empresas 2'!J90</f>
        <v>0</v>
      </c>
      <c r="N86" s="8">
        <f>+'[1]Empresas 2'!K90</f>
        <v>0</v>
      </c>
      <c r="O86" s="8">
        <f>+'[1]Empresas 2'!L90</f>
        <v>105</v>
      </c>
      <c r="P86" s="8">
        <f>+'[1]Empresas 2'!M90</f>
        <v>0</v>
      </c>
      <c r="Q86" s="8">
        <f>+'[1]Empresas 2'!N90</f>
        <v>0</v>
      </c>
      <c r="R86" s="8">
        <f>+'[1]Empresas 2'!O90</f>
        <v>0</v>
      </c>
      <c r="S86" s="8">
        <f>+'[1]Empresas 2'!P90</f>
        <v>0</v>
      </c>
      <c r="T86" s="8">
        <f>+'[1]Empresas 2'!Q90</f>
        <v>0</v>
      </c>
      <c r="U86" s="8">
        <f>+'[1]Empresas 2'!R90</f>
        <v>6592</v>
      </c>
      <c r="V86" s="28">
        <f t="shared" si="2"/>
        <v>6726</v>
      </c>
      <c r="W86" t="str">
        <f t="shared" si="3"/>
        <v/>
      </c>
    </row>
    <row r="87" spans="2:23" x14ac:dyDescent="0.25">
      <c r="B87" t="s">
        <v>87</v>
      </c>
      <c r="C87" t="str">
        <f>VLOOKUP(B87,'Accesos x Municipio'!$B$5:$C$1127,2)</f>
        <v>Rionegro</v>
      </c>
      <c r="D87" s="95">
        <f>VLOOKUP(B87,'Accesos x Municipio-NoCorporati'!$B$5:$AC$1127,27)</f>
        <v>0.73538945470587103</v>
      </c>
      <c r="E87" s="8">
        <f>+'[1]Empresas 2'!B91</f>
        <v>345</v>
      </c>
      <c r="F87" s="8">
        <f>+'[1]Empresas 2'!C91</f>
        <v>0</v>
      </c>
      <c r="G87" s="8">
        <f>+'[1]Empresas 2'!D91</f>
        <v>0</v>
      </c>
      <c r="H87" s="8">
        <f>+'[1]Empresas 2'!E91</f>
        <v>0</v>
      </c>
      <c r="I87" s="8">
        <f>+'[1]Empresas 2'!F91</f>
        <v>20</v>
      </c>
      <c r="J87" s="8">
        <f>+'[1]Empresas 2'!G91</f>
        <v>0</v>
      </c>
      <c r="K87" s="8">
        <f>+'[1]Empresas 2'!H91</f>
        <v>102</v>
      </c>
      <c r="L87" s="8">
        <f>+'[1]Empresas 2'!I91</f>
        <v>1440</v>
      </c>
      <c r="M87" s="8">
        <f>+'[1]Empresas 2'!J91</f>
        <v>0</v>
      </c>
      <c r="N87" s="8">
        <f>+'[1]Empresas 2'!K91</f>
        <v>0</v>
      </c>
      <c r="O87" s="8">
        <f>+'[1]Empresas 2'!L91</f>
        <v>9894</v>
      </c>
      <c r="P87" s="8">
        <f>+'[1]Empresas 2'!M91</f>
        <v>622</v>
      </c>
      <c r="Q87" s="8">
        <f>+'[1]Empresas 2'!N91</f>
        <v>0</v>
      </c>
      <c r="R87" s="8">
        <f>+'[1]Empresas 2'!O91</f>
        <v>0</v>
      </c>
      <c r="S87" s="8">
        <f>+'[1]Empresas 2'!P91</f>
        <v>0</v>
      </c>
      <c r="T87" s="8">
        <f>+'[1]Empresas 2'!Q91</f>
        <v>0</v>
      </c>
      <c r="U87" s="8">
        <f>+'[1]Empresas 2'!R91</f>
        <v>26967</v>
      </c>
      <c r="V87" s="28">
        <f t="shared" si="2"/>
        <v>39390</v>
      </c>
      <c r="W87" t="str">
        <f t="shared" si="3"/>
        <v/>
      </c>
    </row>
    <row r="88" spans="2:23" x14ac:dyDescent="0.25">
      <c r="B88" t="s">
        <v>88</v>
      </c>
      <c r="C88" t="str">
        <f>VLOOKUP(B88,'Accesos x Municipio'!$B$5:$C$1127,2)</f>
        <v>Sabanalarga</v>
      </c>
      <c r="D88" s="95">
        <f>VLOOKUP(B88,'Accesos x Municipio-NoCorporati'!$B$5:$AC$1127,27)</f>
        <v>0.14337034617896799</v>
      </c>
      <c r="E88" s="8">
        <f>+'[1]Empresas 2'!B92</f>
        <v>0</v>
      </c>
      <c r="F88" s="8">
        <f>+'[1]Empresas 2'!C92</f>
        <v>0</v>
      </c>
      <c r="G88" s="8">
        <f>+'[1]Empresas 2'!D92</f>
        <v>0</v>
      </c>
      <c r="H88" s="8">
        <f>+'[1]Empresas 2'!E92</f>
        <v>0</v>
      </c>
      <c r="I88" s="8">
        <f>+'[1]Empresas 2'!F92</f>
        <v>12</v>
      </c>
      <c r="J88" s="8">
        <f>+'[1]Empresas 2'!G92</f>
        <v>0</v>
      </c>
      <c r="K88" s="8">
        <f>+'[1]Empresas 2'!H92</f>
        <v>0</v>
      </c>
      <c r="L88" s="8">
        <f>+'[1]Empresas 2'!I92</f>
        <v>0</v>
      </c>
      <c r="M88" s="8">
        <f>+'[1]Empresas 2'!J92</f>
        <v>0</v>
      </c>
      <c r="N88" s="8">
        <f>+'[1]Empresas 2'!K92</f>
        <v>0</v>
      </c>
      <c r="O88" s="8">
        <f>+'[1]Empresas 2'!L92</f>
        <v>0</v>
      </c>
      <c r="P88" s="8">
        <f>+'[1]Empresas 2'!M92</f>
        <v>0</v>
      </c>
      <c r="Q88" s="8">
        <f>+'[1]Empresas 2'!N92</f>
        <v>397</v>
      </c>
      <c r="R88" s="8">
        <f>+'[1]Empresas 2'!O92</f>
        <v>0</v>
      </c>
      <c r="S88" s="8">
        <f>+'[1]Empresas 2'!P92</f>
        <v>0</v>
      </c>
      <c r="T88" s="8">
        <f>+'[1]Empresas 2'!Q92</f>
        <v>0</v>
      </c>
      <c r="U88" s="8">
        <f>+'[1]Empresas 2'!R92</f>
        <v>1</v>
      </c>
      <c r="V88" s="28">
        <f t="shared" si="2"/>
        <v>410</v>
      </c>
      <c r="W88" t="str">
        <f t="shared" si="3"/>
        <v/>
      </c>
    </row>
    <row r="89" spans="2:23" x14ac:dyDescent="0.25">
      <c r="B89" t="s">
        <v>89</v>
      </c>
      <c r="C89" t="str">
        <f>VLOOKUP(B89,'Accesos x Municipio'!$B$5:$C$1127,2)</f>
        <v>Sabaneta</v>
      </c>
      <c r="D89" s="95">
        <f>VLOOKUP(B89,'Accesos x Municipio-NoCorporati'!$B$5:$AC$1127,27)</f>
        <v>1.1425169178937584</v>
      </c>
      <c r="E89" s="8">
        <f>+'[1]Empresas 2'!B93</f>
        <v>0</v>
      </c>
      <c r="F89" s="8">
        <f>+'[1]Empresas 2'!C93</f>
        <v>0</v>
      </c>
      <c r="G89" s="8">
        <f>+'[1]Empresas 2'!D93</f>
        <v>0</v>
      </c>
      <c r="H89" s="8">
        <f>+'[1]Empresas 2'!E93</f>
        <v>39</v>
      </c>
      <c r="I89" s="8">
        <f>+'[1]Empresas 2'!F93</f>
        <v>0</v>
      </c>
      <c r="J89" s="8">
        <f>+'[1]Empresas 2'!G93</f>
        <v>0</v>
      </c>
      <c r="K89" s="8">
        <f>+'[1]Empresas 2'!H93</f>
        <v>0</v>
      </c>
      <c r="L89" s="8">
        <f>+'[1]Empresas 2'!I93</f>
        <v>0</v>
      </c>
      <c r="M89" s="8">
        <f>+'[1]Empresas 2'!J93</f>
        <v>0</v>
      </c>
      <c r="N89" s="8">
        <f>+'[1]Empresas 2'!K93</f>
        <v>0</v>
      </c>
      <c r="O89" s="8">
        <f>+'[1]Empresas 2'!L93</f>
        <v>14032</v>
      </c>
      <c r="P89" s="8">
        <f>+'[1]Empresas 2'!M93</f>
        <v>434</v>
      </c>
      <c r="Q89" s="8">
        <f>+'[1]Empresas 2'!N93</f>
        <v>0</v>
      </c>
      <c r="R89" s="8">
        <f>+'[1]Empresas 2'!O93</f>
        <v>0</v>
      </c>
      <c r="S89" s="8">
        <f>+'[1]Empresas 2'!P93</f>
        <v>0</v>
      </c>
      <c r="T89" s="8">
        <f>+'[1]Empresas 2'!Q93</f>
        <v>1078</v>
      </c>
      <c r="U89" s="8">
        <f>+'[1]Empresas 2'!R93</f>
        <v>23777</v>
      </c>
      <c r="V89" s="28">
        <f t="shared" si="2"/>
        <v>39360</v>
      </c>
      <c r="W89" t="str">
        <f t="shared" si="3"/>
        <v/>
      </c>
    </row>
    <row r="90" spans="2:23" x14ac:dyDescent="0.25">
      <c r="B90" t="s">
        <v>90</v>
      </c>
      <c r="C90" t="str">
        <f>VLOOKUP(B90,'Accesos x Municipio'!$B$5:$C$1127,2)</f>
        <v>Salgar</v>
      </c>
      <c r="D90" s="95">
        <f>VLOOKUP(B90,'Accesos x Municipio-NoCorporati'!$B$5:$AC$1127,27)</f>
        <v>8.2536792595964192E-2</v>
      </c>
      <c r="E90" s="8">
        <f>+'[1]Empresas 2'!B94</f>
        <v>18</v>
      </c>
      <c r="F90" s="8">
        <f>+'[1]Empresas 2'!C94</f>
        <v>0</v>
      </c>
      <c r="G90" s="8">
        <f>+'[1]Empresas 2'!D94</f>
        <v>0</v>
      </c>
      <c r="H90" s="8">
        <f>+'[1]Empresas 2'!E94</f>
        <v>0</v>
      </c>
      <c r="I90" s="8">
        <f>+'[1]Empresas 2'!F94</f>
        <v>17</v>
      </c>
      <c r="J90" s="8">
        <f>+'[1]Empresas 2'!G94</f>
        <v>0</v>
      </c>
      <c r="K90" s="8">
        <f>+'[1]Empresas 2'!H94</f>
        <v>0</v>
      </c>
      <c r="L90" s="8">
        <f>+'[1]Empresas 2'!I94</f>
        <v>0</v>
      </c>
      <c r="M90" s="8">
        <f>+'[1]Empresas 2'!J94</f>
        <v>0</v>
      </c>
      <c r="N90" s="8">
        <f>+'[1]Empresas 2'!K94</f>
        <v>0</v>
      </c>
      <c r="O90" s="8">
        <f>+'[1]Empresas 2'!L94</f>
        <v>0</v>
      </c>
      <c r="P90" s="8">
        <f>+'[1]Empresas 2'!M94</f>
        <v>0</v>
      </c>
      <c r="Q90" s="8">
        <f>+'[1]Empresas 2'!N94</f>
        <v>475</v>
      </c>
      <c r="R90" s="8">
        <f>+'[1]Empresas 2'!O94</f>
        <v>0</v>
      </c>
      <c r="S90" s="8">
        <f>+'[1]Empresas 2'!P94</f>
        <v>0</v>
      </c>
      <c r="T90" s="8">
        <f>+'[1]Empresas 2'!Q94</f>
        <v>0</v>
      </c>
      <c r="U90" s="8">
        <f>+'[1]Empresas 2'!R94</f>
        <v>0</v>
      </c>
      <c r="V90" s="28">
        <f t="shared" si="2"/>
        <v>510</v>
      </c>
      <c r="W90" t="str">
        <f t="shared" si="3"/>
        <v/>
      </c>
    </row>
    <row r="91" spans="2:23" x14ac:dyDescent="0.25">
      <c r="B91" t="s">
        <v>91</v>
      </c>
      <c r="C91" t="str">
        <f>VLOOKUP(B91,'Accesos x Municipio'!$B$5:$C$1127,2)</f>
        <v>San Andrés de Cuerquía</v>
      </c>
      <c r="D91" s="95">
        <f>VLOOKUP(B91,'Accesos x Municipio-NoCorporati'!$B$5:$AC$1127,27)</f>
        <v>0.32380952380952382</v>
      </c>
      <c r="E91" s="8">
        <f>+'[1]Empresas 2'!B95</f>
        <v>293</v>
      </c>
      <c r="F91" s="8">
        <f>+'[1]Empresas 2'!C95</f>
        <v>0</v>
      </c>
      <c r="G91" s="8">
        <f>+'[1]Empresas 2'!D95</f>
        <v>0</v>
      </c>
      <c r="H91" s="8">
        <f>+'[1]Empresas 2'!E95</f>
        <v>0</v>
      </c>
      <c r="I91" s="8">
        <f>+'[1]Empresas 2'!F95</f>
        <v>8</v>
      </c>
      <c r="J91" s="8">
        <f>+'[1]Empresas 2'!G95</f>
        <v>0</v>
      </c>
      <c r="K91" s="8">
        <f>+'[1]Empresas 2'!H95</f>
        <v>0</v>
      </c>
      <c r="L91" s="8">
        <f>+'[1]Empresas 2'!I95</f>
        <v>0</v>
      </c>
      <c r="M91" s="8">
        <f>+'[1]Empresas 2'!J95</f>
        <v>0</v>
      </c>
      <c r="N91" s="8">
        <f>+'[1]Empresas 2'!K95</f>
        <v>0</v>
      </c>
      <c r="O91" s="8">
        <f>+'[1]Empresas 2'!L95</f>
        <v>0</v>
      </c>
      <c r="P91" s="8">
        <f>+'[1]Empresas 2'!M95</f>
        <v>0</v>
      </c>
      <c r="Q91" s="8">
        <f>+'[1]Empresas 2'!N95</f>
        <v>311</v>
      </c>
      <c r="R91" s="8">
        <f>+'[1]Empresas 2'!O95</f>
        <v>0</v>
      </c>
      <c r="S91" s="8">
        <f>+'[1]Empresas 2'!P95</f>
        <v>0</v>
      </c>
      <c r="T91" s="8">
        <f>+'[1]Empresas 2'!Q95</f>
        <v>0</v>
      </c>
      <c r="U91" s="8">
        <f>+'[1]Empresas 2'!R95</f>
        <v>0</v>
      </c>
      <c r="V91" s="28">
        <f t="shared" si="2"/>
        <v>612</v>
      </c>
      <c r="W91" t="str">
        <f t="shared" si="3"/>
        <v/>
      </c>
    </row>
    <row r="92" spans="2:23" x14ac:dyDescent="0.25">
      <c r="B92" t="s">
        <v>92</v>
      </c>
      <c r="C92" t="str">
        <f>VLOOKUP(B92,'Accesos x Municipio'!$B$5:$C$1127,2)</f>
        <v>San Carlos</v>
      </c>
      <c r="D92" s="95">
        <f>VLOOKUP(B92,'Accesos x Municipio-NoCorporati'!$B$5:$AC$1127,27)</f>
        <v>0.2925961849337213</v>
      </c>
      <c r="E92" s="8">
        <f>+'[1]Empresas 2'!B96</f>
        <v>984</v>
      </c>
      <c r="F92" s="8">
        <f>+'[1]Empresas 2'!C96</f>
        <v>402</v>
      </c>
      <c r="G92" s="8">
        <f>+'[1]Empresas 2'!D96</f>
        <v>0</v>
      </c>
      <c r="H92" s="8">
        <f>+'[1]Empresas 2'!E96</f>
        <v>0</v>
      </c>
      <c r="I92" s="8">
        <f>+'[1]Empresas 2'!F96</f>
        <v>33</v>
      </c>
      <c r="J92" s="8">
        <f>+'[1]Empresas 2'!G96</f>
        <v>0</v>
      </c>
      <c r="K92" s="8">
        <f>+'[1]Empresas 2'!H96</f>
        <v>0</v>
      </c>
      <c r="L92" s="8">
        <f>+'[1]Empresas 2'!I96</f>
        <v>0</v>
      </c>
      <c r="M92" s="8">
        <f>+'[1]Empresas 2'!J96</f>
        <v>0</v>
      </c>
      <c r="N92" s="8">
        <f>+'[1]Empresas 2'!K96</f>
        <v>0</v>
      </c>
      <c r="O92" s="8">
        <f>+'[1]Empresas 2'!L96</f>
        <v>1</v>
      </c>
      <c r="P92" s="8">
        <f>+'[1]Empresas 2'!M96</f>
        <v>0</v>
      </c>
      <c r="Q92" s="8">
        <f>+'[1]Empresas 2'!N96</f>
        <v>367</v>
      </c>
      <c r="R92" s="8">
        <f>+'[1]Empresas 2'!O96</f>
        <v>0</v>
      </c>
      <c r="S92" s="8">
        <f>+'[1]Empresas 2'!P96</f>
        <v>0</v>
      </c>
      <c r="T92" s="8">
        <f>+'[1]Empresas 2'!Q96</f>
        <v>0</v>
      </c>
      <c r="U92" s="8">
        <f>+'[1]Empresas 2'!R96</f>
        <v>0</v>
      </c>
      <c r="V92" s="28">
        <f t="shared" si="2"/>
        <v>1787</v>
      </c>
      <c r="W92" t="str">
        <f t="shared" si="3"/>
        <v/>
      </c>
    </row>
    <row r="93" spans="2:23" x14ac:dyDescent="0.25">
      <c r="B93" t="s">
        <v>93</v>
      </c>
      <c r="C93" t="str">
        <f>VLOOKUP(B93,'Accesos x Municipio'!$B$5:$C$1127,2)</f>
        <v>San Francisco</v>
      </c>
      <c r="D93" s="95">
        <f>VLOOKUP(B93,'Accesos x Municipio-NoCorporati'!$B$5:$AC$1127,27)</f>
        <v>0.41220657276995304</v>
      </c>
      <c r="E93" s="8">
        <f>+'[1]Empresas 2'!B97</f>
        <v>199</v>
      </c>
      <c r="F93" s="8">
        <f>+'[1]Empresas 2'!C97</f>
        <v>0</v>
      </c>
      <c r="G93" s="8">
        <f>+'[1]Empresas 2'!D97</f>
        <v>0</v>
      </c>
      <c r="H93" s="8">
        <f>+'[1]Empresas 2'!E97</f>
        <v>0</v>
      </c>
      <c r="I93" s="8">
        <f>+'[1]Empresas 2'!F97</f>
        <v>16</v>
      </c>
      <c r="J93" s="8">
        <f>+'[1]Empresas 2'!G97</f>
        <v>0</v>
      </c>
      <c r="K93" s="8">
        <f>+'[1]Empresas 2'!H97</f>
        <v>0</v>
      </c>
      <c r="L93" s="8">
        <f>+'[1]Empresas 2'!I97</f>
        <v>635</v>
      </c>
      <c r="M93" s="8">
        <f>+'[1]Empresas 2'!J97</f>
        <v>0</v>
      </c>
      <c r="N93" s="8">
        <f>+'[1]Empresas 2'!K97</f>
        <v>0</v>
      </c>
      <c r="O93" s="8">
        <f>+'[1]Empresas 2'!L97</f>
        <v>0</v>
      </c>
      <c r="P93" s="8">
        <f>+'[1]Empresas 2'!M97</f>
        <v>0</v>
      </c>
      <c r="Q93" s="8">
        <f>+'[1]Empresas 2'!N97</f>
        <v>68</v>
      </c>
      <c r="R93" s="8">
        <f>+'[1]Empresas 2'!O97</f>
        <v>0</v>
      </c>
      <c r="S93" s="8">
        <f>+'[1]Empresas 2'!P97</f>
        <v>0</v>
      </c>
      <c r="T93" s="8">
        <f>+'[1]Empresas 2'!Q97</f>
        <v>0</v>
      </c>
      <c r="U93" s="8">
        <f>+'[1]Empresas 2'!R97</f>
        <v>0</v>
      </c>
      <c r="V93" s="28">
        <f t="shared" si="2"/>
        <v>918</v>
      </c>
      <c r="W93" t="str">
        <f t="shared" si="3"/>
        <v/>
      </c>
    </row>
    <row r="94" spans="2:23" x14ac:dyDescent="0.25">
      <c r="B94" t="s">
        <v>94</v>
      </c>
      <c r="C94" t="str">
        <f>VLOOKUP(B94,'Accesos x Municipio'!$B$5:$C$1127,2)</f>
        <v>San Jerónimo</v>
      </c>
      <c r="D94" s="95">
        <f>VLOOKUP(B94,'Accesos x Municipio-NoCorporati'!$B$5:$AC$1127,27)</f>
        <v>0.82280542986425342</v>
      </c>
      <c r="E94" s="8">
        <f>+'[1]Empresas 2'!B98</f>
        <v>7</v>
      </c>
      <c r="F94" s="8">
        <f>+'[1]Empresas 2'!C98</f>
        <v>0</v>
      </c>
      <c r="G94" s="8">
        <f>+'[1]Empresas 2'!D98</f>
        <v>2762</v>
      </c>
      <c r="H94" s="8">
        <f>+'[1]Empresas 2'!E98</f>
        <v>0</v>
      </c>
      <c r="I94" s="8">
        <f>+'[1]Empresas 2'!F98</f>
        <v>21</v>
      </c>
      <c r="J94" s="8">
        <f>+'[1]Empresas 2'!G98</f>
        <v>0</v>
      </c>
      <c r="K94" s="8">
        <f>+'[1]Empresas 2'!H98</f>
        <v>0</v>
      </c>
      <c r="L94" s="8">
        <f>+'[1]Empresas 2'!I98</f>
        <v>0</v>
      </c>
      <c r="M94" s="8">
        <f>+'[1]Empresas 2'!J98</f>
        <v>0</v>
      </c>
      <c r="N94" s="8">
        <f>+'[1]Empresas 2'!K98</f>
        <v>0</v>
      </c>
      <c r="O94" s="8">
        <f>+'[1]Empresas 2'!L98</f>
        <v>89</v>
      </c>
      <c r="P94" s="8">
        <f>+'[1]Empresas 2'!M98</f>
        <v>0</v>
      </c>
      <c r="Q94" s="8">
        <f>+'[1]Empresas 2'!N98</f>
        <v>1069</v>
      </c>
      <c r="R94" s="8">
        <f>+'[1]Empresas 2'!O98</f>
        <v>0</v>
      </c>
      <c r="S94" s="8">
        <f>+'[1]Empresas 2'!P98</f>
        <v>0</v>
      </c>
      <c r="T94" s="8">
        <f>+'[1]Empresas 2'!Q98</f>
        <v>0</v>
      </c>
      <c r="U94" s="8">
        <f>+'[1]Empresas 2'!R98</f>
        <v>4</v>
      </c>
      <c r="V94" s="28">
        <f t="shared" si="2"/>
        <v>3952</v>
      </c>
      <c r="W94" t="str">
        <f t="shared" si="3"/>
        <v/>
      </c>
    </row>
    <row r="95" spans="2:23" x14ac:dyDescent="0.25">
      <c r="B95" t="s">
        <v>95</v>
      </c>
      <c r="C95" t="str">
        <f>VLOOKUP(B95,'Accesos x Municipio'!$B$5:$C$1127,2)</f>
        <v>San José de La Montaña</v>
      </c>
      <c r="D95" s="95">
        <f>VLOOKUP(B95,'Accesos x Municipio-NoCorporati'!$B$5:$AC$1127,27)</f>
        <v>0.30214723926380366</v>
      </c>
      <c r="E95" s="8">
        <f>+'[1]Empresas 2'!B99</f>
        <v>0</v>
      </c>
      <c r="F95" s="8">
        <f>+'[1]Empresas 2'!C99</f>
        <v>6</v>
      </c>
      <c r="G95" s="8">
        <f>+'[1]Empresas 2'!D99</f>
        <v>0</v>
      </c>
      <c r="H95" s="8">
        <f>+'[1]Empresas 2'!E99</f>
        <v>0</v>
      </c>
      <c r="I95" s="8">
        <f>+'[1]Empresas 2'!F99</f>
        <v>11</v>
      </c>
      <c r="J95" s="8">
        <f>+'[1]Empresas 2'!G99</f>
        <v>0</v>
      </c>
      <c r="K95" s="8">
        <f>+'[1]Empresas 2'!H99</f>
        <v>0</v>
      </c>
      <c r="L95" s="8">
        <f>+'[1]Empresas 2'!I99</f>
        <v>0</v>
      </c>
      <c r="M95" s="8">
        <f>+'[1]Empresas 2'!J99</f>
        <v>0</v>
      </c>
      <c r="N95" s="8">
        <f>+'[1]Empresas 2'!K99</f>
        <v>0</v>
      </c>
      <c r="O95" s="8">
        <f>+'[1]Empresas 2'!L99</f>
        <v>4</v>
      </c>
      <c r="P95" s="8">
        <f>+'[1]Empresas 2'!M99</f>
        <v>0</v>
      </c>
      <c r="Q95" s="8">
        <f>+'[1]Empresas 2'!N99</f>
        <v>343</v>
      </c>
      <c r="R95" s="8">
        <f>+'[1]Empresas 2'!O99</f>
        <v>0</v>
      </c>
      <c r="S95" s="8">
        <f>+'[1]Empresas 2'!P99</f>
        <v>0</v>
      </c>
      <c r="T95" s="8">
        <f>+'[1]Empresas 2'!Q99</f>
        <v>0</v>
      </c>
      <c r="U95" s="8">
        <f>+'[1]Empresas 2'!R99</f>
        <v>0</v>
      </c>
      <c r="V95" s="28">
        <f t="shared" si="2"/>
        <v>364</v>
      </c>
      <c r="W95" t="str">
        <f t="shared" si="3"/>
        <v/>
      </c>
    </row>
    <row r="96" spans="2:23" x14ac:dyDescent="0.25">
      <c r="B96" t="s">
        <v>96</v>
      </c>
      <c r="C96" t="str">
        <f>VLOOKUP(B96,'Accesos x Municipio'!$B$5:$C$1127,2)</f>
        <v>San Juan de Urabá</v>
      </c>
      <c r="D96" s="95">
        <f>VLOOKUP(B96,'Accesos x Municipio-NoCorporati'!$B$5:$AC$1127,27)</f>
        <v>0.13040800615858353</v>
      </c>
      <c r="E96" s="8">
        <f>+'[1]Empresas 2'!B100</f>
        <v>0</v>
      </c>
      <c r="F96" s="8">
        <f>+'[1]Empresas 2'!C100</f>
        <v>0</v>
      </c>
      <c r="G96" s="8">
        <f>+'[1]Empresas 2'!D100</f>
        <v>0</v>
      </c>
      <c r="H96" s="8">
        <f>+'[1]Empresas 2'!E100</f>
        <v>0</v>
      </c>
      <c r="I96" s="8">
        <f>+'[1]Empresas 2'!F100</f>
        <v>38</v>
      </c>
      <c r="J96" s="8">
        <f>+'[1]Empresas 2'!G100</f>
        <v>252</v>
      </c>
      <c r="K96" s="8">
        <f>+'[1]Empresas 2'!H100</f>
        <v>0</v>
      </c>
      <c r="L96" s="8">
        <f>+'[1]Empresas 2'!I100</f>
        <v>0</v>
      </c>
      <c r="M96" s="8">
        <f>+'[1]Empresas 2'!J100</f>
        <v>0</v>
      </c>
      <c r="N96" s="8">
        <f>+'[1]Empresas 2'!K100</f>
        <v>0</v>
      </c>
      <c r="O96" s="8">
        <f>+'[1]Empresas 2'!L100</f>
        <v>16</v>
      </c>
      <c r="P96" s="8">
        <f>+'[1]Empresas 2'!M100</f>
        <v>0</v>
      </c>
      <c r="Q96" s="8">
        <f>+'[1]Empresas 2'!N100</f>
        <v>456</v>
      </c>
      <c r="R96" s="8">
        <f>+'[1]Empresas 2'!O100</f>
        <v>0</v>
      </c>
      <c r="S96" s="8">
        <f>+'[1]Empresas 2'!P100</f>
        <v>0</v>
      </c>
      <c r="T96" s="8">
        <f>+'[1]Empresas 2'!Q100</f>
        <v>0</v>
      </c>
      <c r="U96" s="8">
        <f>+'[1]Empresas 2'!R100</f>
        <v>0</v>
      </c>
      <c r="V96" s="28">
        <f t="shared" si="2"/>
        <v>762</v>
      </c>
      <c r="W96" t="str">
        <f t="shared" si="3"/>
        <v/>
      </c>
    </row>
    <row r="97" spans="2:23" x14ac:dyDescent="0.25">
      <c r="B97" t="s">
        <v>97</v>
      </c>
      <c r="C97" t="str">
        <f>VLOOKUP(B97,'Accesos x Municipio'!$B$5:$C$1127,2)</f>
        <v>San Luis</v>
      </c>
      <c r="D97" s="95">
        <f>VLOOKUP(B97,'Accesos x Municipio-NoCorporati'!$B$5:$AC$1127,27)</f>
        <v>0.54762940408873428</v>
      </c>
      <c r="E97" s="8">
        <f>+'[1]Empresas 2'!B101</f>
        <v>179</v>
      </c>
      <c r="F97" s="8">
        <f>+'[1]Empresas 2'!C101</f>
        <v>0</v>
      </c>
      <c r="G97" s="8">
        <f>+'[1]Empresas 2'!D101</f>
        <v>0</v>
      </c>
      <c r="H97" s="8">
        <f>+'[1]Empresas 2'!E101</f>
        <v>2499</v>
      </c>
      <c r="I97" s="8">
        <f>+'[1]Empresas 2'!F101</f>
        <v>21</v>
      </c>
      <c r="J97" s="8">
        <f>+'[1]Empresas 2'!G101</f>
        <v>0</v>
      </c>
      <c r="K97" s="8">
        <f>+'[1]Empresas 2'!H101</f>
        <v>0</v>
      </c>
      <c r="L97" s="8">
        <f>+'[1]Empresas 2'!I101</f>
        <v>0</v>
      </c>
      <c r="M97" s="8">
        <f>+'[1]Empresas 2'!J101</f>
        <v>0</v>
      </c>
      <c r="N97" s="8">
        <f>+'[1]Empresas 2'!K101</f>
        <v>0</v>
      </c>
      <c r="O97" s="8">
        <f>+'[1]Empresas 2'!L101</f>
        <v>7</v>
      </c>
      <c r="P97" s="8">
        <f>+'[1]Empresas 2'!M101</f>
        <v>0</v>
      </c>
      <c r="Q97" s="8">
        <f>+'[1]Empresas 2'!N101</f>
        <v>438</v>
      </c>
      <c r="R97" s="8">
        <f>+'[1]Empresas 2'!O101</f>
        <v>0</v>
      </c>
      <c r="S97" s="8">
        <f>+'[1]Empresas 2'!P101</f>
        <v>0</v>
      </c>
      <c r="T97" s="8">
        <f>+'[1]Empresas 2'!Q101</f>
        <v>0</v>
      </c>
      <c r="U97" s="8">
        <f>+'[1]Empresas 2'!R101</f>
        <v>0</v>
      </c>
      <c r="V97" s="28">
        <f t="shared" si="2"/>
        <v>3144</v>
      </c>
      <c r="W97" t="str">
        <f t="shared" si="3"/>
        <v/>
      </c>
    </row>
    <row r="98" spans="2:23" x14ac:dyDescent="0.25">
      <c r="B98" t="s">
        <v>98</v>
      </c>
      <c r="C98" t="str">
        <f>VLOOKUP(B98,'Accesos x Municipio'!$B$5:$C$1127,2)</f>
        <v>San Pedro de Los Milagros</v>
      </c>
      <c r="D98" s="95">
        <f>VLOOKUP(B98,'Accesos x Municipio-NoCorporati'!$B$5:$AC$1127,27)</f>
        <v>0.4952521064598101</v>
      </c>
      <c r="E98" s="8">
        <f>+'[1]Empresas 2'!B102</f>
        <v>225</v>
      </c>
      <c r="F98" s="8">
        <f>+'[1]Empresas 2'!C102</f>
        <v>320</v>
      </c>
      <c r="G98" s="8">
        <f>+'[1]Empresas 2'!D102</f>
        <v>0</v>
      </c>
      <c r="H98" s="8">
        <f>+'[1]Empresas 2'!E102</f>
        <v>1854</v>
      </c>
      <c r="I98" s="8">
        <f>+'[1]Empresas 2'!F102</f>
        <v>15</v>
      </c>
      <c r="J98" s="8">
        <f>+'[1]Empresas 2'!G102</f>
        <v>398</v>
      </c>
      <c r="K98" s="8">
        <f>+'[1]Empresas 2'!H102</f>
        <v>0</v>
      </c>
      <c r="L98" s="8">
        <f>+'[1]Empresas 2'!I102</f>
        <v>0</v>
      </c>
      <c r="M98" s="8">
        <f>+'[1]Empresas 2'!J102</f>
        <v>0</v>
      </c>
      <c r="N98" s="8">
        <f>+'[1]Empresas 2'!K102</f>
        <v>0</v>
      </c>
      <c r="O98" s="8">
        <f>+'[1]Empresas 2'!L102</f>
        <v>15</v>
      </c>
      <c r="P98" s="8">
        <f>+'[1]Empresas 2'!M102</f>
        <v>0</v>
      </c>
      <c r="Q98" s="8">
        <f>+'[1]Empresas 2'!N102</f>
        <v>800</v>
      </c>
      <c r="R98" s="8">
        <f>+'[1]Empresas 2'!O102</f>
        <v>0</v>
      </c>
      <c r="S98" s="8">
        <f>+'[1]Empresas 2'!P102</f>
        <v>0</v>
      </c>
      <c r="T98" s="8">
        <f>+'[1]Empresas 2'!Q102</f>
        <v>0</v>
      </c>
      <c r="U98" s="8">
        <f>+'[1]Empresas 2'!R102</f>
        <v>0</v>
      </c>
      <c r="V98" s="28">
        <f t="shared" si="2"/>
        <v>3627</v>
      </c>
      <c r="W98" t="str">
        <f t="shared" si="3"/>
        <v/>
      </c>
    </row>
    <row r="99" spans="2:23" x14ac:dyDescent="0.25">
      <c r="B99" t="s">
        <v>99</v>
      </c>
      <c r="C99" t="str">
        <f>VLOOKUP(B99,'Accesos x Municipio'!$B$5:$C$1127,2)</f>
        <v>San Pedro de Urabá</v>
      </c>
      <c r="D99" s="95">
        <f>VLOOKUP(B99,'Accesos x Municipio-NoCorporati'!$B$5:$AC$1127,27)</f>
        <v>0.43176804286164511</v>
      </c>
      <c r="E99" s="8">
        <f>+'[1]Empresas 2'!B103</f>
        <v>0</v>
      </c>
      <c r="F99" s="8">
        <f>+'[1]Empresas 2'!C103</f>
        <v>0</v>
      </c>
      <c r="G99" s="8">
        <f>+'[1]Empresas 2'!D103</f>
        <v>0</v>
      </c>
      <c r="H99" s="8">
        <f>+'[1]Empresas 2'!E103</f>
        <v>0</v>
      </c>
      <c r="I99" s="8">
        <f>+'[1]Empresas 2'!F103</f>
        <v>0</v>
      </c>
      <c r="J99" s="8">
        <f>+'[1]Empresas 2'!G103</f>
        <v>371</v>
      </c>
      <c r="K99" s="8">
        <f>+'[1]Empresas 2'!H103</f>
        <v>0</v>
      </c>
      <c r="L99" s="8">
        <f>+'[1]Empresas 2'!I103</f>
        <v>0</v>
      </c>
      <c r="M99" s="8">
        <f>+'[1]Empresas 2'!J103</f>
        <v>0</v>
      </c>
      <c r="N99" s="8">
        <f>+'[1]Empresas 2'!K103</f>
        <v>0</v>
      </c>
      <c r="O99" s="8">
        <f>+'[1]Empresas 2'!L103</f>
        <v>1</v>
      </c>
      <c r="P99" s="8">
        <f>+'[1]Empresas 2'!M103</f>
        <v>0</v>
      </c>
      <c r="Q99" s="8">
        <f>+'[1]Empresas 2'!N103</f>
        <v>1308</v>
      </c>
      <c r="R99" s="8">
        <f>+'[1]Empresas 2'!O103</f>
        <v>0</v>
      </c>
      <c r="S99" s="8">
        <f>+'[1]Empresas 2'!P103</f>
        <v>2199</v>
      </c>
      <c r="T99" s="8">
        <f>+'[1]Empresas 2'!Q103</f>
        <v>0</v>
      </c>
      <c r="U99" s="8">
        <f>+'[1]Empresas 2'!R103</f>
        <v>0</v>
      </c>
      <c r="V99" s="28">
        <f t="shared" si="2"/>
        <v>3879</v>
      </c>
      <c r="W99" t="str">
        <f t="shared" si="3"/>
        <v/>
      </c>
    </row>
    <row r="100" spans="2:23" x14ac:dyDescent="0.25">
      <c r="B100" t="s">
        <v>100</v>
      </c>
      <c r="C100" t="str">
        <f>VLOOKUP(B100,'Accesos x Municipio'!$B$5:$C$1127,2)</f>
        <v>San Rafael</v>
      </c>
      <c r="D100" s="95">
        <f>VLOOKUP(B100,'Accesos x Municipio-NoCorporati'!$B$5:$AC$1127,27)</f>
        <v>0.26497496979112722</v>
      </c>
      <c r="E100" s="8">
        <f>+'[1]Empresas 2'!B104</f>
        <v>545</v>
      </c>
      <c r="F100" s="8">
        <f>+'[1]Empresas 2'!C104</f>
        <v>0</v>
      </c>
      <c r="G100" s="8">
        <f>+'[1]Empresas 2'!D104</f>
        <v>0</v>
      </c>
      <c r="H100" s="8">
        <f>+'[1]Empresas 2'!E104</f>
        <v>0</v>
      </c>
      <c r="I100" s="8">
        <f>+'[1]Empresas 2'!F104</f>
        <v>22</v>
      </c>
      <c r="J100" s="8">
        <f>+'[1]Empresas 2'!G104</f>
        <v>0</v>
      </c>
      <c r="K100" s="8">
        <f>+'[1]Empresas 2'!H104</f>
        <v>0</v>
      </c>
      <c r="L100" s="8">
        <f>+'[1]Empresas 2'!I104</f>
        <v>0</v>
      </c>
      <c r="M100" s="8">
        <f>+'[1]Empresas 2'!J104</f>
        <v>0</v>
      </c>
      <c r="N100" s="8">
        <f>+'[1]Empresas 2'!K104</f>
        <v>0</v>
      </c>
      <c r="O100" s="8">
        <f>+'[1]Empresas 2'!L104</f>
        <v>2</v>
      </c>
      <c r="P100" s="8">
        <f>+'[1]Empresas 2'!M104</f>
        <v>0</v>
      </c>
      <c r="Q100" s="8">
        <f>+'[1]Empresas 2'!N104</f>
        <v>888</v>
      </c>
      <c r="R100" s="8">
        <f>+'[1]Empresas 2'!O104</f>
        <v>0</v>
      </c>
      <c r="S100" s="8">
        <f>+'[1]Empresas 2'!P104</f>
        <v>0</v>
      </c>
      <c r="T100" s="8">
        <f>+'[1]Empresas 2'!Q104</f>
        <v>0</v>
      </c>
      <c r="U100" s="8">
        <f>+'[1]Empresas 2'!R104</f>
        <v>0</v>
      </c>
      <c r="V100" s="28">
        <f t="shared" si="2"/>
        <v>1457</v>
      </c>
      <c r="W100" t="str">
        <f t="shared" si="3"/>
        <v/>
      </c>
    </row>
    <row r="101" spans="2:23" x14ac:dyDescent="0.25">
      <c r="B101" t="s">
        <v>101</v>
      </c>
      <c r="C101" t="str">
        <f>VLOOKUP(B101,'Accesos x Municipio'!$B$5:$C$1127,2)</f>
        <v>San Roque</v>
      </c>
      <c r="D101" s="95">
        <f>VLOOKUP(B101,'Accesos x Municipio-NoCorporati'!$B$5:$AC$1127,27)</f>
        <v>0.26436637390213302</v>
      </c>
      <c r="E101" s="8">
        <f>+'[1]Empresas 2'!B105</f>
        <v>470</v>
      </c>
      <c r="F101" s="8">
        <f>+'[1]Empresas 2'!C105</f>
        <v>92</v>
      </c>
      <c r="G101" s="8">
        <f>+'[1]Empresas 2'!D105</f>
        <v>0</v>
      </c>
      <c r="H101" s="8">
        <f>+'[1]Empresas 2'!E105</f>
        <v>0</v>
      </c>
      <c r="I101" s="8">
        <f>+'[1]Empresas 2'!F105</f>
        <v>31</v>
      </c>
      <c r="J101" s="8">
        <f>+'[1]Empresas 2'!G105</f>
        <v>177</v>
      </c>
      <c r="K101" s="8">
        <f>+'[1]Empresas 2'!H105</f>
        <v>0</v>
      </c>
      <c r="L101" s="8">
        <f>+'[1]Empresas 2'!I105</f>
        <v>0</v>
      </c>
      <c r="M101" s="8">
        <f>+'[1]Empresas 2'!J105</f>
        <v>0</v>
      </c>
      <c r="N101" s="8">
        <f>+'[1]Empresas 2'!K105</f>
        <v>0</v>
      </c>
      <c r="O101" s="8">
        <f>+'[1]Empresas 2'!L105</f>
        <v>16</v>
      </c>
      <c r="P101" s="8">
        <f>+'[1]Empresas 2'!M105</f>
        <v>0</v>
      </c>
      <c r="Q101" s="8">
        <f>+'[1]Empresas 2'!N105</f>
        <v>1353</v>
      </c>
      <c r="R101" s="8">
        <f>+'[1]Empresas 2'!O105</f>
        <v>0</v>
      </c>
      <c r="S101" s="8">
        <f>+'[1]Empresas 2'!P105</f>
        <v>0</v>
      </c>
      <c r="T101" s="8">
        <f>+'[1]Empresas 2'!Q105</f>
        <v>0</v>
      </c>
      <c r="U101" s="8">
        <f>+'[1]Empresas 2'!R105</f>
        <v>0</v>
      </c>
      <c r="V101" s="28">
        <f t="shared" si="2"/>
        <v>2139</v>
      </c>
      <c r="W101" t="str">
        <f t="shared" si="3"/>
        <v/>
      </c>
    </row>
    <row r="102" spans="2:23" x14ac:dyDescent="0.25">
      <c r="B102" t="s">
        <v>102</v>
      </c>
      <c r="C102" t="str">
        <f>VLOOKUP(B102,'Accesos x Municipio'!$B$5:$C$1127,2)</f>
        <v>San Vicente</v>
      </c>
      <c r="D102" s="95">
        <f>VLOOKUP(B102,'Accesos x Municipio-NoCorporati'!$B$5:$AC$1127,27)</f>
        <v>0.32318104906937395</v>
      </c>
      <c r="E102" s="8">
        <f>+'[1]Empresas 2'!B106</f>
        <v>0</v>
      </c>
      <c r="F102" s="8">
        <f>+'[1]Empresas 2'!C106</f>
        <v>0</v>
      </c>
      <c r="G102" s="8">
        <f>+'[1]Empresas 2'!D106</f>
        <v>0</v>
      </c>
      <c r="H102" s="8">
        <f>+'[1]Empresas 2'!E106</f>
        <v>0</v>
      </c>
      <c r="I102" s="8">
        <f>+'[1]Empresas 2'!F106</f>
        <v>6</v>
      </c>
      <c r="J102" s="8">
        <f>+'[1]Empresas 2'!G106</f>
        <v>0</v>
      </c>
      <c r="K102" s="8">
        <f>+'[1]Empresas 2'!H106</f>
        <v>0</v>
      </c>
      <c r="L102" s="8">
        <f>+'[1]Empresas 2'!I106</f>
        <v>1810</v>
      </c>
      <c r="M102" s="8">
        <f>+'[1]Empresas 2'!J106</f>
        <v>0</v>
      </c>
      <c r="N102" s="8">
        <f>+'[1]Empresas 2'!K106</f>
        <v>0</v>
      </c>
      <c r="O102" s="8">
        <f>+'[1]Empresas 2'!L106</f>
        <v>1</v>
      </c>
      <c r="P102" s="8">
        <f>+'[1]Empresas 2'!M106</f>
        <v>0</v>
      </c>
      <c r="Q102" s="8">
        <f>+'[1]Empresas 2'!N106</f>
        <v>474</v>
      </c>
      <c r="R102" s="8">
        <f>+'[1]Empresas 2'!O106</f>
        <v>0</v>
      </c>
      <c r="S102" s="8">
        <f>+'[1]Empresas 2'!P106</f>
        <v>0</v>
      </c>
      <c r="T102" s="8">
        <f>+'[1]Empresas 2'!Q106</f>
        <v>0</v>
      </c>
      <c r="U102" s="8">
        <f>+'[1]Empresas 2'!R106</f>
        <v>6</v>
      </c>
      <c r="V102" s="28">
        <f t="shared" si="2"/>
        <v>2297</v>
      </c>
      <c r="W102" t="str">
        <f t="shared" si="3"/>
        <v/>
      </c>
    </row>
    <row r="103" spans="2:23" x14ac:dyDescent="0.25">
      <c r="B103" t="s">
        <v>103</v>
      </c>
      <c r="C103" t="str">
        <f>VLOOKUP(B103,'Accesos x Municipio'!$B$5:$C$1127,2)</f>
        <v>Santa Bárbara</v>
      </c>
      <c r="D103" s="95">
        <f>VLOOKUP(B103,'Accesos x Municipio-NoCorporati'!$B$5:$AC$1127,27)</f>
        <v>0.28309490227684869</v>
      </c>
      <c r="E103" s="8">
        <f>+'[1]Empresas 2'!B107</f>
        <v>604</v>
      </c>
      <c r="F103" s="8">
        <f>+'[1]Empresas 2'!C107</f>
        <v>0</v>
      </c>
      <c r="G103" s="8">
        <f>+'[1]Empresas 2'!D107</f>
        <v>0</v>
      </c>
      <c r="H103" s="8">
        <f>+'[1]Empresas 2'!E107</f>
        <v>0</v>
      </c>
      <c r="I103" s="8">
        <f>+'[1]Empresas 2'!F107</f>
        <v>9</v>
      </c>
      <c r="J103" s="8">
        <f>+'[1]Empresas 2'!G107</f>
        <v>264</v>
      </c>
      <c r="K103" s="8">
        <f>+'[1]Empresas 2'!H107</f>
        <v>0</v>
      </c>
      <c r="L103" s="8">
        <f>+'[1]Empresas 2'!I107</f>
        <v>0</v>
      </c>
      <c r="M103" s="8">
        <f>+'[1]Empresas 2'!J107</f>
        <v>0</v>
      </c>
      <c r="N103" s="8">
        <f>+'[1]Empresas 2'!K107</f>
        <v>0</v>
      </c>
      <c r="O103" s="8">
        <f>+'[1]Empresas 2'!L107</f>
        <v>1</v>
      </c>
      <c r="P103" s="8">
        <f>+'[1]Empresas 2'!M107</f>
        <v>0</v>
      </c>
      <c r="Q103" s="8">
        <f>+'[1]Empresas 2'!N107</f>
        <v>1588</v>
      </c>
      <c r="R103" s="8">
        <f>+'[1]Empresas 2'!O107</f>
        <v>0</v>
      </c>
      <c r="S103" s="8">
        <f>+'[1]Empresas 2'!P107</f>
        <v>0</v>
      </c>
      <c r="T103" s="8">
        <f>+'[1]Empresas 2'!Q107</f>
        <v>0</v>
      </c>
      <c r="U103" s="8">
        <f>+'[1]Empresas 2'!R107</f>
        <v>0</v>
      </c>
      <c r="V103" s="28">
        <f t="shared" si="2"/>
        <v>2466</v>
      </c>
      <c r="W103" t="str">
        <f t="shared" si="3"/>
        <v/>
      </c>
    </row>
    <row r="104" spans="2:23" x14ac:dyDescent="0.25">
      <c r="B104" t="s">
        <v>104</v>
      </c>
      <c r="C104" t="str">
        <f>VLOOKUP(B104,'Accesos x Municipio'!$B$5:$C$1127,2)</f>
        <v>Santa Rosa de Osos</v>
      </c>
      <c r="D104" s="95">
        <f>VLOOKUP(B104,'Accesos x Municipio-NoCorporati'!$B$5:$AC$1127,27)</f>
        <v>0.30777582894846739</v>
      </c>
      <c r="E104" s="8">
        <f>+'[1]Empresas 2'!B108</f>
        <v>0</v>
      </c>
      <c r="F104" s="8">
        <f>+'[1]Empresas 2'!C108</f>
        <v>1880</v>
      </c>
      <c r="G104" s="8">
        <f>+'[1]Empresas 2'!D108</f>
        <v>0</v>
      </c>
      <c r="H104" s="8">
        <f>+'[1]Empresas 2'!E108</f>
        <v>0</v>
      </c>
      <c r="I104" s="8">
        <f>+'[1]Empresas 2'!F108</f>
        <v>54</v>
      </c>
      <c r="J104" s="8">
        <f>+'[1]Empresas 2'!G108</f>
        <v>436</v>
      </c>
      <c r="K104" s="8">
        <f>+'[1]Empresas 2'!H108</f>
        <v>0</v>
      </c>
      <c r="L104" s="8">
        <f>+'[1]Empresas 2'!I108</f>
        <v>0</v>
      </c>
      <c r="M104" s="8">
        <f>+'[1]Empresas 2'!J108</f>
        <v>0</v>
      </c>
      <c r="N104" s="8">
        <f>+'[1]Empresas 2'!K108</f>
        <v>0</v>
      </c>
      <c r="O104" s="8">
        <f>+'[1]Empresas 2'!L108</f>
        <v>9</v>
      </c>
      <c r="P104" s="8">
        <f>+'[1]Empresas 2'!M108</f>
        <v>120</v>
      </c>
      <c r="Q104" s="8">
        <f>+'[1]Empresas 2'!N108</f>
        <v>2523</v>
      </c>
      <c r="R104" s="8">
        <f>+'[1]Empresas 2'!O108</f>
        <v>0</v>
      </c>
      <c r="S104" s="8">
        <f>+'[1]Empresas 2'!P108</f>
        <v>0</v>
      </c>
      <c r="T104" s="8">
        <f>+'[1]Empresas 2'!Q108</f>
        <v>0</v>
      </c>
      <c r="U104" s="8">
        <f>+'[1]Empresas 2'!R108</f>
        <v>0</v>
      </c>
      <c r="V104" s="28">
        <f t="shared" si="2"/>
        <v>5022</v>
      </c>
      <c r="W104" t="str">
        <f t="shared" si="3"/>
        <v/>
      </c>
    </row>
    <row r="105" spans="2:23" x14ac:dyDescent="0.25">
      <c r="B105" t="s">
        <v>105</v>
      </c>
      <c r="C105" t="str">
        <f>VLOOKUP(B105,'Accesos x Municipio'!$B$5:$C$1127,2)</f>
        <v>Santo Domingo</v>
      </c>
      <c r="D105" s="95">
        <f>VLOOKUP(B105,'Accesos x Municipio-NoCorporati'!$B$5:$AC$1127,27)</f>
        <v>9.2875028454359201E-2</v>
      </c>
      <c r="E105" s="8">
        <f>+'[1]Empresas 2'!B109</f>
        <v>18</v>
      </c>
      <c r="F105" s="8">
        <f>+'[1]Empresas 2'!C109</f>
        <v>0</v>
      </c>
      <c r="G105" s="8">
        <f>+'[1]Empresas 2'!D109</f>
        <v>0</v>
      </c>
      <c r="H105" s="8">
        <f>+'[1]Empresas 2'!E109</f>
        <v>0</v>
      </c>
      <c r="I105" s="8">
        <f>+'[1]Empresas 2'!F109</f>
        <v>16</v>
      </c>
      <c r="J105" s="8">
        <f>+'[1]Empresas 2'!G109</f>
        <v>0</v>
      </c>
      <c r="K105" s="8">
        <f>+'[1]Empresas 2'!H109</f>
        <v>0</v>
      </c>
      <c r="L105" s="8">
        <f>+'[1]Empresas 2'!I109</f>
        <v>0</v>
      </c>
      <c r="M105" s="8">
        <f>+'[1]Empresas 2'!J109</f>
        <v>0</v>
      </c>
      <c r="N105" s="8">
        <f>+'[1]Empresas 2'!K109</f>
        <v>0</v>
      </c>
      <c r="O105" s="8">
        <f>+'[1]Empresas 2'!L109</f>
        <v>18</v>
      </c>
      <c r="P105" s="8">
        <f>+'[1]Empresas 2'!M109</f>
        <v>0</v>
      </c>
      <c r="Q105" s="8">
        <f>+'[1]Empresas 2'!N109</f>
        <v>338</v>
      </c>
      <c r="R105" s="8">
        <f>+'[1]Empresas 2'!O109</f>
        <v>0</v>
      </c>
      <c r="S105" s="8">
        <f>+'[1]Empresas 2'!P109</f>
        <v>0</v>
      </c>
      <c r="T105" s="8">
        <f>+'[1]Empresas 2'!Q109</f>
        <v>0</v>
      </c>
      <c r="U105" s="8">
        <f>+'[1]Empresas 2'!R109</f>
        <v>0</v>
      </c>
      <c r="V105" s="28">
        <f t="shared" si="2"/>
        <v>390</v>
      </c>
      <c r="W105" t="str">
        <f t="shared" si="3"/>
        <v/>
      </c>
    </row>
    <row r="106" spans="2:23" x14ac:dyDescent="0.25">
      <c r="B106" t="s">
        <v>106</v>
      </c>
      <c r="C106" t="str">
        <f>VLOOKUP(B106,'Accesos x Municipio'!$B$5:$C$1127,2)</f>
        <v>El Santuario</v>
      </c>
      <c r="D106" s="95">
        <f>VLOOKUP(B106,'Accesos x Municipio-NoCorporati'!$B$5:$AC$1127,27)</f>
        <v>0.64291321412996072</v>
      </c>
      <c r="E106" s="8">
        <f>+'[1]Empresas 2'!B110</f>
        <v>0</v>
      </c>
      <c r="F106" s="8">
        <f>+'[1]Empresas 2'!C110</f>
        <v>0</v>
      </c>
      <c r="G106" s="8">
        <f>+'[1]Empresas 2'!D110</f>
        <v>0</v>
      </c>
      <c r="H106" s="8">
        <f>+'[1]Empresas 2'!E110</f>
        <v>0</v>
      </c>
      <c r="I106" s="8">
        <f>+'[1]Empresas 2'!F110</f>
        <v>16</v>
      </c>
      <c r="J106" s="8">
        <f>+'[1]Empresas 2'!G110</f>
        <v>630</v>
      </c>
      <c r="K106" s="8">
        <f>+'[1]Empresas 2'!H110</f>
        <v>0</v>
      </c>
      <c r="L106" s="8">
        <f>+'[1]Empresas 2'!I110</f>
        <v>9197</v>
      </c>
      <c r="M106" s="8">
        <f>+'[1]Empresas 2'!J110</f>
        <v>0</v>
      </c>
      <c r="N106" s="8">
        <f>+'[1]Empresas 2'!K110</f>
        <v>0</v>
      </c>
      <c r="O106" s="8">
        <f>+'[1]Empresas 2'!L110</f>
        <v>14</v>
      </c>
      <c r="P106" s="8">
        <f>+'[1]Empresas 2'!M110</f>
        <v>0</v>
      </c>
      <c r="Q106" s="8">
        <f>+'[1]Empresas 2'!N110</f>
        <v>0</v>
      </c>
      <c r="R106" s="8">
        <f>+'[1]Empresas 2'!O110</f>
        <v>0</v>
      </c>
      <c r="S106" s="8">
        <f>+'[1]Empresas 2'!P110</f>
        <v>0</v>
      </c>
      <c r="T106" s="8">
        <f>+'[1]Empresas 2'!Q110</f>
        <v>0</v>
      </c>
      <c r="U106" s="8">
        <f>+'[1]Empresas 2'!R110</f>
        <v>983</v>
      </c>
      <c r="V106" s="28">
        <f t="shared" si="2"/>
        <v>10840</v>
      </c>
      <c r="W106" t="str">
        <f t="shared" si="3"/>
        <v/>
      </c>
    </row>
    <row r="107" spans="2:23" x14ac:dyDescent="0.25">
      <c r="B107" t="s">
        <v>107</v>
      </c>
      <c r="C107" t="str">
        <f>VLOOKUP(B107,'Accesos x Municipio'!$B$5:$C$1127,2)</f>
        <v>Segovia</v>
      </c>
      <c r="D107" s="95">
        <f>VLOOKUP(B107,'Accesos x Municipio-NoCorporati'!$B$5:$AC$1127,27)</f>
        <v>0.65923848878394331</v>
      </c>
      <c r="E107" s="8">
        <f>+'[1]Empresas 2'!B111</f>
        <v>0</v>
      </c>
      <c r="F107" s="8">
        <f>+'[1]Empresas 2'!C111</f>
        <v>0</v>
      </c>
      <c r="G107" s="8">
        <f>+'[1]Empresas 2'!D111</f>
        <v>0</v>
      </c>
      <c r="H107" s="8">
        <f>+'[1]Empresas 2'!E111</f>
        <v>0</v>
      </c>
      <c r="I107" s="8">
        <f>+'[1]Empresas 2'!F111</f>
        <v>141</v>
      </c>
      <c r="J107" s="8">
        <f>+'[1]Empresas 2'!G111</f>
        <v>869</v>
      </c>
      <c r="K107" s="8">
        <f>+'[1]Empresas 2'!H111</f>
        <v>5138</v>
      </c>
      <c r="L107" s="8">
        <f>+'[1]Empresas 2'!I111</f>
        <v>0</v>
      </c>
      <c r="M107" s="8">
        <f>+'[1]Empresas 2'!J111</f>
        <v>0</v>
      </c>
      <c r="N107" s="8">
        <f>+'[1]Empresas 2'!K111</f>
        <v>0</v>
      </c>
      <c r="O107" s="8">
        <f>+'[1]Empresas 2'!L111</f>
        <v>1</v>
      </c>
      <c r="P107" s="8">
        <f>+'[1]Empresas 2'!M111</f>
        <v>0</v>
      </c>
      <c r="Q107" s="8">
        <f>+'[1]Empresas 2'!N111</f>
        <v>2558</v>
      </c>
      <c r="R107" s="8">
        <f>+'[1]Empresas 2'!O111</f>
        <v>0</v>
      </c>
      <c r="S107" s="8">
        <f>+'[1]Empresas 2'!P111</f>
        <v>0</v>
      </c>
      <c r="T107" s="8">
        <f>+'[1]Empresas 2'!Q111</f>
        <v>0</v>
      </c>
      <c r="U107" s="8">
        <f>+'[1]Empresas 2'!R111</f>
        <v>0</v>
      </c>
      <c r="V107" s="28">
        <f t="shared" si="2"/>
        <v>8707</v>
      </c>
      <c r="W107" t="str">
        <f t="shared" si="3"/>
        <v/>
      </c>
    </row>
    <row r="108" spans="2:23" x14ac:dyDescent="0.25">
      <c r="B108" t="s">
        <v>108</v>
      </c>
      <c r="C108" t="str">
        <f>VLOOKUP(B108,'Accesos x Municipio'!$B$5:$C$1127,2)</f>
        <v>Sonsón</v>
      </c>
      <c r="D108" s="95">
        <f>VLOOKUP(B108,'Accesos x Municipio-NoCorporati'!$B$5:$AC$1127,27)</f>
        <v>0.20814369310793238</v>
      </c>
      <c r="E108" s="8">
        <f>+'[1]Empresas 2'!B112</f>
        <v>0</v>
      </c>
      <c r="F108" s="8">
        <f>+'[1]Empresas 2'!C112</f>
        <v>1240</v>
      </c>
      <c r="G108" s="8">
        <f>+'[1]Empresas 2'!D112</f>
        <v>0</v>
      </c>
      <c r="H108" s="8">
        <f>+'[1]Empresas 2'!E112</f>
        <v>2</v>
      </c>
      <c r="I108" s="8">
        <f>+'[1]Empresas 2'!F112</f>
        <v>53</v>
      </c>
      <c r="J108" s="8">
        <f>+'[1]Empresas 2'!G112</f>
        <v>330</v>
      </c>
      <c r="K108" s="8">
        <f>+'[1]Empresas 2'!H112</f>
        <v>0</v>
      </c>
      <c r="L108" s="8">
        <f>+'[1]Empresas 2'!I112</f>
        <v>0</v>
      </c>
      <c r="M108" s="8">
        <f>+'[1]Empresas 2'!J112</f>
        <v>0</v>
      </c>
      <c r="N108" s="8">
        <f>+'[1]Empresas 2'!K112</f>
        <v>0</v>
      </c>
      <c r="O108" s="8">
        <f>+'[1]Empresas 2'!L112</f>
        <v>0</v>
      </c>
      <c r="P108" s="8">
        <f>+'[1]Empresas 2'!M112</f>
        <v>0</v>
      </c>
      <c r="Q108" s="8">
        <f>+'[1]Empresas 2'!N112</f>
        <v>1984</v>
      </c>
      <c r="R108" s="8">
        <f>+'[1]Empresas 2'!O112</f>
        <v>0</v>
      </c>
      <c r="S108" s="8">
        <f>+'[1]Empresas 2'!P112</f>
        <v>0</v>
      </c>
      <c r="T108" s="8">
        <f>+'[1]Empresas 2'!Q112</f>
        <v>0</v>
      </c>
      <c r="U108" s="8">
        <f>+'[1]Empresas 2'!R112</f>
        <v>0</v>
      </c>
      <c r="V108" s="28">
        <f t="shared" si="2"/>
        <v>3609</v>
      </c>
      <c r="W108" t="str">
        <f t="shared" si="3"/>
        <v/>
      </c>
    </row>
    <row r="109" spans="2:23" x14ac:dyDescent="0.25">
      <c r="B109" t="s">
        <v>109</v>
      </c>
      <c r="C109" t="str">
        <f>VLOOKUP(B109,'Accesos x Municipio'!$B$5:$C$1127,2)</f>
        <v>Sopetrán</v>
      </c>
      <c r="D109" s="95">
        <f>VLOOKUP(B109,'Accesos x Municipio-NoCorporati'!$B$5:$AC$1127,27)</f>
        <v>0.57992186172923388</v>
      </c>
      <c r="E109" s="8">
        <f>+'[1]Empresas 2'!B113</f>
        <v>41</v>
      </c>
      <c r="F109" s="8">
        <f>+'[1]Empresas 2'!C113</f>
        <v>0</v>
      </c>
      <c r="G109" s="8">
        <f>+'[1]Empresas 2'!D113</f>
        <v>2653</v>
      </c>
      <c r="H109" s="8">
        <f>+'[1]Empresas 2'!E113</f>
        <v>0</v>
      </c>
      <c r="I109" s="8">
        <f>+'[1]Empresas 2'!F113</f>
        <v>40</v>
      </c>
      <c r="J109" s="8">
        <f>+'[1]Empresas 2'!G113</f>
        <v>192</v>
      </c>
      <c r="K109" s="8">
        <f>+'[1]Empresas 2'!H113</f>
        <v>0</v>
      </c>
      <c r="L109" s="8">
        <f>+'[1]Empresas 2'!I113</f>
        <v>0</v>
      </c>
      <c r="M109" s="8">
        <f>+'[1]Empresas 2'!J113</f>
        <v>0</v>
      </c>
      <c r="N109" s="8">
        <f>+'[1]Empresas 2'!K113</f>
        <v>0</v>
      </c>
      <c r="O109" s="8">
        <f>+'[1]Empresas 2'!L113</f>
        <v>1</v>
      </c>
      <c r="P109" s="8">
        <f>+'[1]Empresas 2'!M113</f>
        <v>0</v>
      </c>
      <c r="Q109" s="8">
        <f>+'[1]Empresas 2'!N113</f>
        <v>1194</v>
      </c>
      <c r="R109" s="8">
        <f>+'[1]Empresas 2'!O113</f>
        <v>0</v>
      </c>
      <c r="S109" s="8">
        <f>+'[1]Empresas 2'!P113</f>
        <v>0</v>
      </c>
      <c r="T109" s="8">
        <f>+'[1]Empresas 2'!Q113</f>
        <v>0</v>
      </c>
      <c r="U109" s="8">
        <f>+'[1]Empresas 2'!R113</f>
        <v>0</v>
      </c>
      <c r="V109" s="28">
        <f t="shared" si="2"/>
        <v>4121</v>
      </c>
      <c r="W109" t="str">
        <f t="shared" si="3"/>
        <v/>
      </c>
    </row>
    <row r="110" spans="2:23" x14ac:dyDescent="0.25">
      <c r="B110" t="s">
        <v>110</v>
      </c>
      <c r="C110" t="str">
        <f>VLOOKUP(B110,'Accesos x Municipio'!$B$5:$C$1127,2)</f>
        <v>Támesis</v>
      </c>
      <c r="D110" s="95">
        <f>VLOOKUP(B110,'Accesos x Municipio-NoCorporati'!$B$5:$AC$1127,27)</f>
        <v>0.2291563480270761</v>
      </c>
      <c r="E110" s="8">
        <f>+'[1]Empresas 2'!B114</f>
        <v>0</v>
      </c>
      <c r="F110" s="8">
        <f>+'[1]Empresas 2'!C114</f>
        <v>0</v>
      </c>
      <c r="G110" s="8">
        <f>+'[1]Empresas 2'!D114</f>
        <v>0</v>
      </c>
      <c r="H110" s="8">
        <f>+'[1]Empresas 2'!E114</f>
        <v>3373</v>
      </c>
      <c r="I110" s="8">
        <f>+'[1]Empresas 2'!F114</f>
        <v>9</v>
      </c>
      <c r="J110" s="8">
        <f>+'[1]Empresas 2'!G114</f>
        <v>0</v>
      </c>
      <c r="K110" s="8">
        <f>+'[1]Empresas 2'!H114</f>
        <v>0</v>
      </c>
      <c r="L110" s="8">
        <f>+'[1]Empresas 2'!I114</f>
        <v>0</v>
      </c>
      <c r="M110" s="8">
        <f>+'[1]Empresas 2'!J114</f>
        <v>0</v>
      </c>
      <c r="N110" s="8">
        <f>+'[1]Empresas 2'!K114</f>
        <v>0</v>
      </c>
      <c r="O110" s="8">
        <f>+'[1]Empresas 2'!L114</f>
        <v>2</v>
      </c>
      <c r="P110" s="8">
        <f>+'[1]Empresas 2'!M114</f>
        <v>0</v>
      </c>
      <c r="Q110" s="8">
        <f>+'[1]Empresas 2'!N114</f>
        <v>1342</v>
      </c>
      <c r="R110" s="8">
        <f>+'[1]Empresas 2'!O114</f>
        <v>0</v>
      </c>
      <c r="S110" s="8">
        <f>+'[1]Empresas 2'!P114</f>
        <v>0</v>
      </c>
      <c r="T110" s="8">
        <f>+'[1]Empresas 2'!Q114</f>
        <v>0</v>
      </c>
      <c r="U110" s="8">
        <f>+'[1]Empresas 2'!R114</f>
        <v>0</v>
      </c>
      <c r="V110" s="28">
        <f t="shared" si="2"/>
        <v>4726</v>
      </c>
      <c r="W110" t="str">
        <f t="shared" si="3"/>
        <v/>
      </c>
    </row>
    <row r="111" spans="2:23" x14ac:dyDescent="0.25">
      <c r="B111" t="s">
        <v>111</v>
      </c>
      <c r="C111" t="str">
        <f>VLOOKUP(B111,'Accesos x Municipio'!$B$5:$C$1127,2)</f>
        <v>Tarazá</v>
      </c>
      <c r="D111" s="95">
        <f>VLOOKUP(B111,'Accesos x Municipio-NoCorporati'!$B$5:$AC$1127,27)</f>
        <v>0.32848343245539507</v>
      </c>
      <c r="E111" s="8">
        <f>+'[1]Empresas 2'!B115</f>
        <v>286</v>
      </c>
      <c r="F111" s="8">
        <f>+'[1]Empresas 2'!C115</f>
        <v>0</v>
      </c>
      <c r="G111" s="8">
        <f>+'[1]Empresas 2'!D115</f>
        <v>0</v>
      </c>
      <c r="H111" s="8">
        <f>+'[1]Empresas 2'!E115</f>
        <v>0</v>
      </c>
      <c r="I111" s="8">
        <f>+'[1]Empresas 2'!F115</f>
        <v>57</v>
      </c>
      <c r="J111" s="8">
        <f>+'[1]Empresas 2'!G115</f>
        <v>836</v>
      </c>
      <c r="K111" s="8">
        <f>+'[1]Empresas 2'!H115</f>
        <v>0</v>
      </c>
      <c r="L111" s="8">
        <f>+'[1]Empresas 2'!I115</f>
        <v>0</v>
      </c>
      <c r="M111" s="8">
        <f>+'[1]Empresas 2'!J115</f>
        <v>0</v>
      </c>
      <c r="N111" s="8">
        <f>+'[1]Empresas 2'!K115</f>
        <v>0</v>
      </c>
      <c r="O111" s="8">
        <f>+'[1]Empresas 2'!L115</f>
        <v>3</v>
      </c>
      <c r="P111" s="8">
        <f>+'[1]Empresas 2'!M115</f>
        <v>196</v>
      </c>
      <c r="Q111" s="8">
        <f>+'[1]Empresas 2'!N115</f>
        <v>1567</v>
      </c>
      <c r="R111" s="8">
        <f>+'[1]Empresas 2'!O115</f>
        <v>0</v>
      </c>
      <c r="S111" s="8">
        <f>+'[1]Empresas 2'!P115</f>
        <v>0</v>
      </c>
      <c r="T111" s="8">
        <f>+'[1]Empresas 2'!Q115</f>
        <v>0</v>
      </c>
      <c r="U111" s="8">
        <f>+'[1]Empresas 2'!R115</f>
        <v>0</v>
      </c>
      <c r="V111" s="28">
        <f t="shared" si="2"/>
        <v>2945</v>
      </c>
      <c r="W111" t="str">
        <f t="shared" si="3"/>
        <v/>
      </c>
    </row>
    <row r="112" spans="2:23" x14ac:dyDescent="0.25">
      <c r="B112" t="s">
        <v>112</v>
      </c>
      <c r="C112" t="str">
        <f>VLOOKUP(B112,'Accesos x Municipio'!$B$5:$C$1127,2)</f>
        <v>Tarso</v>
      </c>
      <c r="D112" s="95">
        <f>VLOOKUP(B112,'Accesos x Municipio-NoCorporati'!$B$5:$AC$1127,27)</f>
        <v>0.18202871699861048</v>
      </c>
      <c r="E112" s="8">
        <f>+'[1]Empresas 2'!B116</f>
        <v>1</v>
      </c>
      <c r="F112" s="8">
        <f>+'[1]Empresas 2'!C116</f>
        <v>0</v>
      </c>
      <c r="G112" s="8">
        <f>+'[1]Empresas 2'!D116</f>
        <v>0</v>
      </c>
      <c r="H112" s="8">
        <f>+'[1]Empresas 2'!E116</f>
        <v>0</v>
      </c>
      <c r="I112" s="8">
        <f>+'[1]Empresas 2'!F116</f>
        <v>7</v>
      </c>
      <c r="J112" s="8">
        <f>+'[1]Empresas 2'!G116</f>
        <v>0</v>
      </c>
      <c r="K112" s="8">
        <f>+'[1]Empresas 2'!H116</f>
        <v>0</v>
      </c>
      <c r="L112" s="8">
        <f>+'[1]Empresas 2'!I116</f>
        <v>0</v>
      </c>
      <c r="M112" s="8">
        <f>+'[1]Empresas 2'!J116</f>
        <v>0</v>
      </c>
      <c r="N112" s="8">
        <f>+'[1]Empresas 2'!K116</f>
        <v>0</v>
      </c>
      <c r="O112" s="8">
        <f>+'[1]Empresas 2'!L116</f>
        <v>5</v>
      </c>
      <c r="P112" s="8">
        <f>+'[1]Empresas 2'!M116</f>
        <v>0</v>
      </c>
      <c r="Q112" s="8">
        <f>+'[1]Empresas 2'!N116</f>
        <v>367</v>
      </c>
      <c r="R112" s="8">
        <f>+'[1]Empresas 2'!O116</f>
        <v>0</v>
      </c>
      <c r="S112" s="8">
        <f>+'[1]Empresas 2'!P116</f>
        <v>0</v>
      </c>
      <c r="T112" s="8">
        <f>+'[1]Empresas 2'!Q116</f>
        <v>0</v>
      </c>
      <c r="U112" s="8">
        <f>+'[1]Empresas 2'!R116</f>
        <v>0</v>
      </c>
      <c r="V112" s="28">
        <f t="shared" si="2"/>
        <v>380</v>
      </c>
      <c r="W112" t="str">
        <f t="shared" si="3"/>
        <v/>
      </c>
    </row>
    <row r="113" spans="2:23" x14ac:dyDescent="0.25">
      <c r="B113" t="s">
        <v>113</v>
      </c>
      <c r="C113" t="str">
        <f>VLOOKUP(B113,'Accesos x Municipio'!$B$5:$C$1127,2)</f>
        <v>Titiribí</v>
      </c>
      <c r="D113" s="95">
        <f>VLOOKUP(B113,'Accesos x Municipio-NoCorporati'!$B$5:$AC$1127,27)</f>
        <v>0.44659699209788428</v>
      </c>
      <c r="E113" s="8">
        <f>+'[1]Empresas 2'!B117</f>
        <v>135</v>
      </c>
      <c r="F113" s="8">
        <f>+'[1]Empresas 2'!C117</f>
        <v>0</v>
      </c>
      <c r="G113" s="8">
        <f>+'[1]Empresas 2'!D117</f>
        <v>804</v>
      </c>
      <c r="H113" s="8">
        <f>+'[1]Empresas 2'!E117</f>
        <v>0</v>
      </c>
      <c r="I113" s="8">
        <f>+'[1]Empresas 2'!F117</f>
        <v>9</v>
      </c>
      <c r="J113" s="8">
        <f>+'[1]Empresas 2'!G117</f>
        <v>230</v>
      </c>
      <c r="K113" s="8">
        <f>+'[1]Empresas 2'!H117</f>
        <v>0</v>
      </c>
      <c r="L113" s="8">
        <f>+'[1]Empresas 2'!I117</f>
        <v>0</v>
      </c>
      <c r="M113" s="8">
        <f>+'[1]Empresas 2'!J117</f>
        <v>0</v>
      </c>
      <c r="N113" s="8">
        <f>+'[1]Empresas 2'!K117</f>
        <v>0</v>
      </c>
      <c r="O113" s="8">
        <f>+'[1]Empresas 2'!L117</f>
        <v>0</v>
      </c>
      <c r="P113" s="8">
        <f>+'[1]Empresas 2'!M117</f>
        <v>0</v>
      </c>
      <c r="Q113" s="8">
        <f>+'[1]Empresas 2'!N117</f>
        <v>603</v>
      </c>
      <c r="R113" s="8">
        <f>+'[1]Empresas 2'!O117</f>
        <v>0</v>
      </c>
      <c r="S113" s="8">
        <f>+'[1]Empresas 2'!P117</f>
        <v>0</v>
      </c>
      <c r="T113" s="8">
        <f>+'[1]Empresas 2'!Q117</f>
        <v>0</v>
      </c>
      <c r="U113" s="8">
        <f>+'[1]Empresas 2'!R117</f>
        <v>0</v>
      </c>
      <c r="V113" s="28">
        <f t="shared" si="2"/>
        <v>1781</v>
      </c>
      <c r="W113" t="str">
        <f t="shared" si="3"/>
        <v/>
      </c>
    </row>
    <row r="114" spans="2:23" x14ac:dyDescent="0.25">
      <c r="B114" t="s">
        <v>114</v>
      </c>
      <c r="C114" t="str">
        <f>VLOOKUP(B114,'Accesos x Municipio'!$B$5:$C$1127,2)</f>
        <v>Toledo</v>
      </c>
      <c r="D114" s="95">
        <f>VLOOKUP(B114,'Accesos x Municipio-NoCorporati'!$B$5:$AC$1127,27)</f>
        <v>8.3667621776504303E-2</v>
      </c>
      <c r="E114" s="8">
        <f>+'[1]Empresas 2'!B118</f>
        <v>0</v>
      </c>
      <c r="F114" s="8">
        <f>+'[1]Empresas 2'!C118</f>
        <v>0</v>
      </c>
      <c r="G114" s="8">
        <f>+'[1]Empresas 2'!D118</f>
        <v>0</v>
      </c>
      <c r="H114" s="8">
        <f>+'[1]Empresas 2'!E118</f>
        <v>0</v>
      </c>
      <c r="I114" s="8">
        <f>+'[1]Empresas 2'!F118</f>
        <v>2</v>
      </c>
      <c r="J114" s="8">
        <f>+'[1]Empresas 2'!G118</f>
        <v>0</v>
      </c>
      <c r="K114" s="8">
        <f>+'[1]Empresas 2'!H118</f>
        <v>0</v>
      </c>
      <c r="L114" s="8">
        <f>+'[1]Empresas 2'!I118</f>
        <v>0</v>
      </c>
      <c r="M114" s="8">
        <f>+'[1]Empresas 2'!J118</f>
        <v>0</v>
      </c>
      <c r="N114" s="8">
        <f>+'[1]Empresas 2'!K118</f>
        <v>0</v>
      </c>
      <c r="O114" s="8">
        <f>+'[1]Empresas 2'!L118</f>
        <v>0</v>
      </c>
      <c r="P114" s="8">
        <f>+'[1]Empresas 2'!M118</f>
        <v>0</v>
      </c>
      <c r="Q114" s="8">
        <f>+'[1]Empresas 2'!N118</f>
        <v>134</v>
      </c>
      <c r="R114" s="8">
        <f>+'[1]Empresas 2'!O118</f>
        <v>0</v>
      </c>
      <c r="S114" s="8">
        <f>+'[1]Empresas 2'!P118</f>
        <v>0</v>
      </c>
      <c r="T114" s="8">
        <f>+'[1]Empresas 2'!Q118</f>
        <v>0</v>
      </c>
      <c r="U114" s="8">
        <f>+'[1]Empresas 2'!R118</f>
        <v>0</v>
      </c>
      <c r="V114" s="28">
        <f t="shared" si="2"/>
        <v>136</v>
      </c>
      <c r="W114" t="str">
        <f t="shared" si="3"/>
        <v/>
      </c>
    </row>
    <row r="115" spans="2:23" x14ac:dyDescent="0.25">
      <c r="B115" t="s">
        <v>115</v>
      </c>
      <c r="C115" t="str">
        <f>VLOOKUP(B115,'Accesos x Municipio'!$B$5:$C$1127,2)</f>
        <v>Turbo</v>
      </c>
      <c r="D115" s="95">
        <f>VLOOKUP(B115,'Accesos x Municipio-NoCorporati'!$B$5:$AC$1127,27)</f>
        <v>0.40216638004055544</v>
      </c>
      <c r="E115" s="8">
        <f>+'[1]Empresas 2'!B119</f>
        <v>1322</v>
      </c>
      <c r="F115" s="8">
        <f>+'[1]Empresas 2'!C119</f>
        <v>1617</v>
      </c>
      <c r="G115" s="8">
        <f>+'[1]Empresas 2'!D119</f>
        <v>0</v>
      </c>
      <c r="H115" s="8">
        <f>+'[1]Empresas 2'!E119</f>
        <v>1255</v>
      </c>
      <c r="I115" s="8">
        <f>+'[1]Empresas 2'!F119</f>
        <v>358</v>
      </c>
      <c r="J115" s="8">
        <f>+'[1]Empresas 2'!G119</f>
        <v>2023</v>
      </c>
      <c r="K115" s="8">
        <f>+'[1]Empresas 2'!H119</f>
        <v>0</v>
      </c>
      <c r="L115" s="8">
        <f>+'[1]Empresas 2'!I119</f>
        <v>0</v>
      </c>
      <c r="M115" s="8">
        <f>+'[1]Empresas 2'!J119</f>
        <v>0</v>
      </c>
      <c r="N115" s="8">
        <f>+'[1]Empresas 2'!K119</f>
        <v>0</v>
      </c>
      <c r="O115" s="8">
        <f>+'[1]Empresas 2'!L119</f>
        <v>70</v>
      </c>
      <c r="P115" s="8">
        <f>+'[1]Empresas 2'!M119</f>
        <v>1063</v>
      </c>
      <c r="Q115" s="8">
        <f>+'[1]Empresas 2'!N119</f>
        <v>4904</v>
      </c>
      <c r="R115" s="8">
        <f>+'[1]Empresas 2'!O119</f>
        <v>0</v>
      </c>
      <c r="S115" s="8">
        <f>+'[1]Empresas 2'!P119</f>
        <v>0</v>
      </c>
      <c r="T115" s="8">
        <f>+'[1]Empresas 2'!Q119</f>
        <v>0</v>
      </c>
      <c r="U115" s="8">
        <f>+'[1]Empresas 2'!R119</f>
        <v>2563</v>
      </c>
      <c r="V115" s="28">
        <f t="shared" si="2"/>
        <v>15175</v>
      </c>
      <c r="W115" t="str">
        <f t="shared" si="3"/>
        <v/>
      </c>
    </row>
    <row r="116" spans="2:23" x14ac:dyDescent="0.25">
      <c r="B116" t="s">
        <v>116</v>
      </c>
      <c r="C116" t="str">
        <f>VLOOKUP(B116,'Accesos x Municipio'!$B$5:$C$1127,2)</f>
        <v>Uramita</v>
      </c>
      <c r="D116" s="95">
        <f>VLOOKUP(B116,'Accesos x Municipio-NoCorporati'!$B$5:$AC$1127,27)</f>
        <v>0.12658763759525826</v>
      </c>
      <c r="E116" s="8">
        <f>+'[1]Empresas 2'!B120</f>
        <v>0</v>
      </c>
      <c r="F116" s="8">
        <f>+'[1]Empresas 2'!C120</f>
        <v>0</v>
      </c>
      <c r="G116" s="8">
        <f>+'[1]Empresas 2'!D120</f>
        <v>0</v>
      </c>
      <c r="H116" s="8">
        <f>+'[1]Empresas 2'!E120</f>
        <v>0</v>
      </c>
      <c r="I116" s="8">
        <f>+'[1]Empresas 2'!F120</f>
        <v>30</v>
      </c>
      <c r="J116" s="8">
        <f>+'[1]Empresas 2'!G120</f>
        <v>0</v>
      </c>
      <c r="K116" s="8">
        <f>+'[1]Empresas 2'!H120</f>
        <v>0</v>
      </c>
      <c r="L116" s="8">
        <f>+'[1]Empresas 2'!I120</f>
        <v>0</v>
      </c>
      <c r="M116" s="8">
        <f>+'[1]Empresas 2'!J120</f>
        <v>0</v>
      </c>
      <c r="N116" s="8">
        <f>+'[1]Empresas 2'!K120</f>
        <v>0</v>
      </c>
      <c r="O116" s="8">
        <f>+'[1]Empresas 2'!L120</f>
        <v>1</v>
      </c>
      <c r="P116" s="8">
        <f>+'[1]Empresas 2'!M120</f>
        <v>0</v>
      </c>
      <c r="Q116" s="8">
        <f>+'[1]Empresas 2'!N120</f>
        <v>230</v>
      </c>
      <c r="R116" s="8">
        <f>+'[1]Empresas 2'!O120</f>
        <v>0</v>
      </c>
      <c r="S116" s="8">
        <f>+'[1]Empresas 2'!P120</f>
        <v>0</v>
      </c>
      <c r="T116" s="8">
        <f>+'[1]Empresas 2'!Q120</f>
        <v>0</v>
      </c>
      <c r="U116" s="8">
        <f>+'[1]Empresas 2'!R120</f>
        <v>0</v>
      </c>
      <c r="V116" s="28">
        <f t="shared" si="2"/>
        <v>261</v>
      </c>
      <c r="W116" t="str">
        <f t="shared" si="3"/>
        <v/>
      </c>
    </row>
    <row r="117" spans="2:23" x14ac:dyDescent="0.25">
      <c r="B117" t="s">
        <v>117</v>
      </c>
      <c r="C117" t="str">
        <f>VLOOKUP(B117,'Accesos x Municipio'!$B$5:$C$1127,2)</f>
        <v>Urrao</v>
      </c>
      <c r="D117" s="95">
        <f>VLOOKUP(B117,'Accesos x Municipio-NoCorporati'!$B$5:$AC$1127,27)</f>
        <v>0.22031662269129287</v>
      </c>
      <c r="E117" s="8">
        <f>+'[1]Empresas 2'!B121</f>
        <v>0</v>
      </c>
      <c r="F117" s="8">
        <f>+'[1]Empresas 2'!C121</f>
        <v>0</v>
      </c>
      <c r="G117" s="8">
        <f>+'[1]Empresas 2'!D121</f>
        <v>0</v>
      </c>
      <c r="H117" s="8">
        <f>+'[1]Empresas 2'!E121</f>
        <v>0</v>
      </c>
      <c r="I117" s="8">
        <f>+'[1]Empresas 2'!F121</f>
        <v>44</v>
      </c>
      <c r="J117" s="8">
        <f>+'[1]Empresas 2'!G121</f>
        <v>474</v>
      </c>
      <c r="K117" s="8">
        <f>+'[1]Empresas 2'!H121</f>
        <v>0</v>
      </c>
      <c r="L117" s="8">
        <f>+'[1]Empresas 2'!I121</f>
        <v>0</v>
      </c>
      <c r="M117" s="8">
        <f>+'[1]Empresas 2'!J121</f>
        <v>0</v>
      </c>
      <c r="N117" s="8">
        <f>+'[1]Empresas 2'!K121</f>
        <v>0</v>
      </c>
      <c r="O117" s="8">
        <f>+'[1]Empresas 2'!L121</f>
        <v>0</v>
      </c>
      <c r="P117" s="8">
        <f>+'[1]Empresas 2'!M121</f>
        <v>0</v>
      </c>
      <c r="Q117" s="8">
        <f>+'[1]Empresas 2'!N121</f>
        <v>1777</v>
      </c>
      <c r="R117" s="8">
        <f>+'[1]Empresas 2'!O121</f>
        <v>0</v>
      </c>
      <c r="S117" s="8">
        <f>+'[1]Empresas 2'!P121</f>
        <v>0</v>
      </c>
      <c r="T117" s="8">
        <f>+'[1]Empresas 2'!Q121</f>
        <v>0</v>
      </c>
      <c r="U117" s="8">
        <f>+'[1]Empresas 2'!R121</f>
        <v>0</v>
      </c>
      <c r="V117" s="28">
        <f t="shared" si="2"/>
        <v>2295</v>
      </c>
      <c r="W117" t="str">
        <f t="shared" si="3"/>
        <v/>
      </c>
    </row>
    <row r="118" spans="2:23" x14ac:dyDescent="0.25">
      <c r="B118" t="s">
        <v>118</v>
      </c>
      <c r="C118" t="str">
        <f>VLOOKUP(B118,'Accesos x Municipio'!$B$5:$C$1127,2)</f>
        <v>Valdivia</v>
      </c>
      <c r="D118" s="95">
        <f>VLOOKUP(B118,'Accesos x Municipio-NoCorporati'!$B$5:$AC$1127,27)</f>
        <v>0.18036265432098766</v>
      </c>
      <c r="E118" s="8">
        <f>+'[1]Empresas 2'!B122</f>
        <v>0</v>
      </c>
      <c r="F118" s="8">
        <f>+'[1]Empresas 2'!C122</f>
        <v>428</v>
      </c>
      <c r="G118" s="8">
        <f>+'[1]Empresas 2'!D122</f>
        <v>0</v>
      </c>
      <c r="H118" s="8">
        <f>+'[1]Empresas 2'!E122</f>
        <v>0</v>
      </c>
      <c r="I118" s="8">
        <f>+'[1]Empresas 2'!F122</f>
        <v>48</v>
      </c>
      <c r="J118" s="8">
        <f>+'[1]Empresas 2'!G122</f>
        <v>216</v>
      </c>
      <c r="K118" s="8">
        <f>+'[1]Empresas 2'!H122</f>
        <v>0</v>
      </c>
      <c r="L118" s="8">
        <f>+'[1]Empresas 2'!I122</f>
        <v>0</v>
      </c>
      <c r="M118" s="8">
        <f>+'[1]Empresas 2'!J122</f>
        <v>0</v>
      </c>
      <c r="N118" s="8">
        <f>+'[1]Empresas 2'!K122</f>
        <v>0</v>
      </c>
      <c r="O118" s="8">
        <f>+'[1]Empresas 2'!L122</f>
        <v>0</v>
      </c>
      <c r="P118" s="8">
        <f>+'[1]Empresas 2'!M122</f>
        <v>0</v>
      </c>
      <c r="Q118" s="8">
        <f>+'[1]Empresas 2'!N122</f>
        <v>254</v>
      </c>
      <c r="R118" s="8">
        <f>+'[1]Empresas 2'!O122</f>
        <v>0</v>
      </c>
      <c r="S118" s="8">
        <f>+'[1]Empresas 2'!P122</f>
        <v>0</v>
      </c>
      <c r="T118" s="8">
        <f>+'[1]Empresas 2'!Q122</f>
        <v>0</v>
      </c>
      <c r="U118" s="8">
        <f>+'[1]Empresas 2'!R122</f>
        <v>0</v>
      </c>
      <c r="V118" s="28">
        <f t="shared" si="2"/>
        <v>946</v>
      </c>
      <c r="W118" t="str">
        <f t="shared" si="3"/>
        <v/>
      </c>
    </row>
    <row r="119" spans="2:23" x14ac:dyDescent="0.25">
      <c r="B119" t="s">
        <v>119</v>
      </c>
      <c r="C119" t="str">
        <f>VLOOKUP(B119,'Accesos x Municipio'!$B$5:$C$1127,2)</f>
        <v>Valparaíso</v>
      </c>
      <c r="D119" s="95">
        <f>VLOOKUP(B119,'Accesos x Municipio-NoCorporati'!$B$5:$AC$1127,27)</f>
        <v>0.22163907953169157</v>
      </c>
      <c r="E119" s="8">
        <f>+'[1]Empresas 2'!B123</f>
        <v>140</v>
      </c>
      <c r="F119" s="8">
        <f>+'[1]Empresas 2'!C123</f>
        <v>0</v>
      </c>
      <c r="G119" s="8">
        <f>+'[1]Empresas 2'!D123</f>
        <v>0</v>
      </c>
      <c r="H119" s="8">
        <f>+'[1]Empresas 2'!E123</f>
        <v>0</v>
      </c>
      <c r="I119" s="8">
        <f>+'[1]Empresas 2'!F123</f>
        <v>4</v>
      </c>
      <c r="J119" s="8">
        <f>+'[1]Empresas 2'!G123</f>
        <v>0</v>
      </c>
      <c r="K119" s="8">
        <f>+'[1]Empresas 2'!H123</f>
        <v>0</v>
      </c>
      <c r="L119" s="8">
        <f>+'[1]Empresas 2'!I123</f>
        <v>0</v>
      </c>
      <c r="M119" s="8">
        <f>+'[1]Empresas 2'!J123</f>
        <v>0</v>
      </c>
      <c r="N119" s="8">
        <f>+'[1]Empresas 2'!K123</f>
        <v>0</v>
      </c>
      <c r="O119" s="8">
        <f>+'[1]Empresas 2'!L123</f>
        <v>6</v>
      </c>
      <c r="P119" s="8">
        <f>+'[1]Empresas 2'!M123</f>
        <v>0</v>
      </c>
      <c r="Q119" s="8">
        <f>+'[1]Empresas 2'!N123</f>
        <v>405</v>
      </c>
      <c r="R119" s="8">
        <f>+'[1]Empresas 2'!O123</f>
        <v>0</v>
      </c>
      <c r="S119" s="8">
        <f>+'[1]Empresas 2'!P123</f>
        <v>0</v>
      </c>
      <c r="T119" s="8">
        <f>+'[1]Empresas 2'!Q123</f>
        <v>0</v>
      </c>
      <c r="U119" s="8">
        <f>+'[1]Empresas 2'!R123</f>
        <v>0</v>
      </c>
      <c r="V119" s="28">
        <f t="shared" si="2"/>
        <v>555</v>
      </c>
      <c r="W119" t="str">
        <f t="shared" si="3"/>
        <v/>
      </c>
    </row>
    <row r="120" spans="2:23" x14ac:dyDescent="0.25">
      <c r="B120" t="s">
        <v>120</v>
      </c>
      <c r="C120" t="str">
        <f>VLOOKUP(B120,'Accesos x Municipio'!$B$5:$C$1127,2)</f>
        <v>Vegachí</v>
      </c>
      <c r="D120" s="95">
        <f>VLOOKUP(B120,'Accesos x Municipio-NoCorporati'!$B$5:$AC$1127,27)</f>
        <v>0.16530905606133206</v>
      </c>
      <c r="E120" s="8">
        <f>+'[1]Empresas 2'!B124</f>
        <v>0</v>
      </c>
      <c r="F120" s="8">
        <f>+'[1]Empresas 2'!C124</f>
        <v>0</v>
      </c>
      <c r="G120" s="8">
        <f>+'[1]Empresas 2'!D124</f>
        <v>0</v>
      </c>
      <c r="H120" s="8">
        <f>+'[1]Empresas 2'!E124</f>
        <v>0</v>
      </c>
      <c r="I120" s="8">
        <f>+'[1]Empresas 2'!F124</f>
        <v>95</v>
      </c>
      <c r="J120" s="8">
        <f>+'[1]Empresas 2'!G124</f>
        <v>0</v>
      </c>
      <c r="K120" s="8">
        <f>+'[1]Empresas 2'!H124</f>
        <v>0</v>
      </c>
      <c r="L120" s="8">
        <f>+'[1]Empresas 2'!I124</f>
        <v>0</v>
      </c>
      <c r="M120" s="8">
        <f>+'[1]Empresas 2'!J124</f>
        <v>0</v>
      </c>
      <c r="N120" s="8">
        <f>+'[1]Empresas 2'!K124</f>
        <v>0</v>
      </c>
      <c r="O120" s="8">
        <f>+'[1]Empresas 2'!L124</f>
        <v>1</v>
      </c>
      <c r="P120" s="8">
        <f>+'[1]Empresas 2'!M124</f>
        <v>0</v>
      </c>
      <c r="Q120" s="8">
        <f>+'[1]Empresas 2'!N124</f>
        <v>591</v>
      </c>
      <c r="R120" s="8">
        <f>+'[1]Empresas 2'!O124</f>
        <v>0</v>
      </c>
      <c r="S120" s="8">
        <f>+'[1]Empresas 2'!P124</f>
        <v>0</v>
      </c>
      <c r="T120" s="8">
        <f>+'[1]Empresas 2'!Q124</f>
        <v>0</v>
      </c>
      <c r="U120" s="8">
        <f>+'[1]Empresas 2'!R124</f>
        <v>0</v>
      </c>
      <c r="V120" s="28">
        <f t="shared" si="2"/>
        <v>687</v>
      </c>
      <c r="W120" t="str">
        <f t="shared" si="3"/>
        <v/>
      </c>
    </row>
    <row r="121" spans="2:23" x14ac:dyDescent="0.25">
      <c r="B121" t="s">
        <v>121</v>
      </c>
      <c r="C121" t="str">
        <f>VLOOKUP(B121,'Accesos x Municipio'!$B$5:$C$1127,2)</f>
        <v>Venecia</v>
      </c>
      <c r="D121" s="95">
        <f>VLOOKUP(B121,'Accesos x Municipio-NoCorporati'!$B$5:$AC$1127,27)</f>
        <v>0.35290102389078498</v>
      </c>
      <c r="E121" s="8">
        <f>+'[1]Empresas 2'!B125</f>
        <v>97</v>
      </c>
      <c r="F121" s="8">
        <f>+'[1]Empresas 2'!C125</f>
        <v>0</v>
      </c>
      <c r="G121" s="8">
        <f>+'[1]Empresas 2'!D125</f>
        <v>0</v>
      </c>
      <c r="H121" s="8">
        <f>+'[1]Empresas 2'!E125</f>
        <v>0</v>
      </c>
      <c r="I121" s="8">
        <f>+'[1]Empresas 2'!F125</f>
        <v>25</v>
      </c>
      <c r="J121" s="8">
        <f>+'[1]Empresas 2'!G125</f>
        <v>181</v>
      </c>
      <c r="K121" s="8">
        <f>+'[1]Empresas 2'!H125</f>
        <v>0</v>
      </c>
      <c r="L121" s="8">
        <f>+'[1]Empresas 2'!I125</f>
        <v>0</v>
      </c>
      <c r="M121" s="8">
        <f>+'[1]Empresas 2'!J125</f>
        <v>0</v>
      </c>
      <c r="N121" s="8">
        <f>+'[1]Empresas 2'!K125</f>
        <v>0</v>
      </c>
      <c r="O121" s="8">
        <f>+'[1]Empresas 2'!L125</f>
        <v>0</v>
      </c>
      <c r="P121" s="8">
        <f>+'[1]Empresas 2'!M125</f>
        <v>0</v>
      </c>
      <c r="Q121" s="8">
        <f>+'[1]Empresas 2'!N125</f>
        <v>1151</v>
      </c>
      <c r="R121" s="8">
        <f>+'[1]Empresas 2'!O125</f>
        <v>0</v>
      </c>
      <c r="S121" s="8">
        <f>+'[1]Empresas 2'!P125</f>
        <v>0</v>
      </c>
      <c r="T121" s="8">
        <f>+'[1]Empresas 2'!Q125</f>
        <v>0</v>
      </c>
      <c r="U121" s="8">
        <f>+'[1]Empresas 2'!R125</f>
        <v>0</v>
      </c>
      <c r="V121" s="28">
        <f t="shared" si="2"/>
        <v>1454</v>
      </c>
      <c r="W121" t="str">
        <f t="shared" si="3"/>
        <v/>
      </c>
    </row>
    <row r="122" spans="2:23" x14ac:dyDescent="0.25">
      <c r="B122" t="s">
        <v>122</v>
      </c>
      <c r="C122" t="str">
        <f>VLOOKUP(B122,'Accesos x Municipio'!$B$5:$C$1127,2)</f>
        <v>Vigía del Fuerte</v>
      </c>
      <c r="D122" s="95">
        <f>VLOOKUP(B122,'Accesos x Municipio-NoCorporati'!$B$5:$AC$1127,27)</f>
        <v>6.8036853295535077E-2</v>
      </c>
      <c r="E122" s="8">
        <f>+'[1]Empresas 2'!B126</f>
        <v>0</v>
      </c>
      <c r="F122" s="8">
        <f>+'[1]Empresas 2'!C126</f>
        <v>0</v>
      </c>
      <c r="G122" s="8">
        <f>+'[1]Empresas 2'!D126</f>
        <v>0</v>
      </c>
      <c r="H122" s="8">
        <f>+'[1]Empresas 2'!E126</f>
        <v>0</v>
      </c>
      <c r="I122" s="8">
        <f>+'[1]Empresas 2'!F126</f>
        <v>27</v>
      </c>
      <c r="J122" s="8">
        <f>+'[1]Empresas 2'!G126</f>
        <v>0</v>
      </c>
      <c r="K122" s="8">
        <f>+'[1]Empresas 2'!H126</f>
        <v>8</v>
      </c>
      <c r="L122" s="8">
        <f>+'[1]Empresas 2'!I126</f>
        <v>0</v>
      </c>
      <c r="M122" s="8">
        <f>+'[1]Empresas 2'!J126</f>
        <v>0</v>
      </c>
      <c r="N122" s="8">
        <f>+'[1]Empresas 2'!K126</f>
        <v>0</v>
      </c>
      <c r="O122" s="8">
        <f>+'[1]Empresas 2'!L126</f>
        <v>0</v>
      </c>
      <c r="P122" s="8">
        <f>+'[1]Empresas 2'!M126</f>
        <v>0</v>
      </c>
      <c r="Q122" s="8">
        <f>+'[1]Empresas 2'!N126</f>
        <v>115</v>
      </c>
      <c r="R122" s="8">
        <f>+'[1]Empresas 2'!O126</f>
        <v>0</v>
      </c>
      <c r="S122" s="8">
        <f>+'[1]Empresas 2'!P126</f>
        <v>0</v>
      </c>
      <c r="T122" s="8">
        <f>+'[1]Empresas 2'!Q126</f>
        <v>0</v>
      </c>
      <c r="U122" s="8">
        <f>+'[1]Empresas 2'!R126</f>
        <v>0</v>
      </c>
      <c r="V122" s="28">
        <f t="shared" si="2"/>
        <v>150</v>
      </c>
      <c r="W122" t="str">
        <f t="shared" si="3"/>
        <v/>
      </c>
    </row>
    <row r="123" spans="2:23" x14ac:dyDescent="0.25">
      <c r="B123" t="s">
        <v>123</v>
      </c>
      <c r="C123" t="str">
        <f>VLOOKUP(B123,'Accesos x Municipio'!$B$5:$C$1127,2)</f>
        <v>Yalí</v>
      </c>
      <c r="D123" s="95">
        <f>VLOOKUP(B123,'Accesos x Municipio-NoCorporati'!$B$5:$AC$1127,27)</f>
        <v>5.3934871099050201E-2</v>
      </c>
      <c r="E123" s="8">
        <f>+'[1]Empresas 2'!B127</f>
        <v>4</v>
      </c>
      <c r="F123" s="8">
        <f>+'[1]Empresas 2'!C127</f>
        <v>0</v>
      </c>
      <c r="G123" s="8">
        <f>+'[1]Empresas 2'!D127</f>
        <v>0</v>
      </c>
      <c r="H123" s="8">
        <f>+'[1]Empresas 2'!E127</f>
        <v>0</v>
      </c>
      <c r="I123" s="8">
        <f>+'[1]Empresas 2'!F127</f>
        <v>25</v>
      </c>
      <c r="J123" s="8">
        <f>+'[1]Empresas 2'!G127</f>
        <v>0</v>
      </c>
      <c r="K123" s="8">
        <f>+'[1]Empresas 2'!H127</f>
        <v>0</v>
      </c>
      <c r="L123" s="8">
        <f>+'[1]Empresas 2'!I127</f>
        <v>0</v>
      </c>
      <c r="M123" s="8">
        <f>+'[1]Empresas 2'!J127</f>
        <v>0</v>
      </c>
      <c r="N123" s="8">
        <f>+'[1]Empresas 2'!K127</f>
        <v>0</v>
      </c>
      <c r="O123" s="8">
        <f>+'[1]Empresas 2'!L127</f>
        <v>0</v>
      </c>
      <c r="P123" s="8">
        <f>+'[1]Empresas 2'!M127</f>
        <v>0</v>
      </c>
      <c r="Q123" s="8">
        <f>+'[1]Empresas 2'!N127</f>
        <v>128</v>
      </c>
      <c r="R123" s="8">
        <f>+'[1]Empresas 2'!O127</f>
        <v>0</v>
      </c>
      <c r="S123" s="8">
        <f>+'[1]Empresas 2'!P127</f>
        <v>0</v>
      </c>
      <c r="T123" s="8">
        <f>+'[1]Empresas 2'!Q127</f>
        <v>0</v>
      </c>
      <c r="U123" s="8">
        <f>+'[1]Empresas 2'!R127</f>
        <v>0</v>
      </c>
      <c r="V123" s="28">
        <f t="shared" si="2"/>
        <v>157</v>
      </c>
      <c r="W123" t="str">
        <f t="shared" si="3"/>
        <v/>
      </c>
    </row>
    <row r="124" spans="2:23" x14ac:dyDescent="0.25">
      <c r="B124" t="s">
        <v>124</v>
      </c>
      <c r="C124" t="str">
        <f>VLOOKUP(B124,'Accesos x Municipio'!$B$5:$C$1127,2)</f>
        <v>Yarumal</v>
      </c>
      <c r="D124" s="95">
        <f>VLOOKUP(B124,'Accesos x Municipio-NoCorporati'!$B$5:$AC$1127,27)</f>
        <v>0.25930321859945543</v>
      </c>
      <c r="E124" s="8">
        <f>+'[1]Empresas 2'!B128</f>
        <v>946</v>
      </c>
      <c r="F124" s="8">
        <f>+'[1]Empresas 2'!C128</f>
        <v>1530</v>
      </c>
      <c r="G124" s="8">
        <f>+'[1]Empresas 2'!D128</f>
        <v>0</v>
      </c>
      <c r="H124" s="8">
        <f>+'[1]Empresas 2'!E128</f>
        <v>0</v>
      </c>
      <c r="I124" s="8">
        <f>+'[1]Empresas 2'!F128</f>
        <v>24</v>
      </c>
      <c r="J124" s="8">
        <f>+'[1]Empresas 2'!G128</f>
        <v>0</v>
      </c>
      <c r="K124" s="8">
        <f>+'[1]Empresas 2'!H128</f>
        <v>0</v>
      </c>
      <c r="L124" s="8">
        <f>+'[1]Empresas 2'!I128</f>
        <v>0</v>
      </c>
      <c r="M124" s="8">
        <f>+'[1]Empresas 2'!J128</f>
        <v>0</v>
      </c>
      <c r="N124" s="8">
        <f>+'[1]Empresas 2'!K128</f>
        <v>0</v>
      </c>
      <c r="O124" s="8">
        <f>+'[1]Empresas 2'!L128</f>
        <v>5</v>
      </c>
      <c r="P124" s="8">
        <f>+'[1]Empresas 2'!M128</f>
        <v>130</v>
      </c>
      <c r="Q124" s="8">
        <f>+'[1]Empresas 2'!N128</f>
        <v>1818</v>
      </c>
      <c r="R124" s="8">
        <f>+'[1]Empresas 2'!O128</f>
        <v>0</v>
      </c>
      <c r="S124" s="8">
        <f>+'[1]Empresas 2'!P128</f>
        <v>0</v>
      </c>
      <c r="T124" s="8">
        <f>+'[1]Empresas 2'!Q128</f>
        <v>162</v>
      </c>
      <c r="U124" s="8">
        <f>+'[1]Empresas 2'!R128</f>
        <v>0</v>
      </c>
      <c r="V124" s="28">
        <f t="shared" si="2"/>
        <v>4615</v>
      </c>
      <c r="W124" t="str">
        <f t="shared" si="3"/>
        <v/>
      </c>
    </row>
    <row r="125" spans="2:23" x14ac:dyDescent="0.25">
      <c r="B125" t="s">
        <v>125</v>
      </c>
      <c r="C125" t="str">
        <f>VLOOKUP(B125,'Accesos x Municipio'!$B$5:$C$1127,2)</f>
        <v>Yolombó</v>
      </c>
      <c r="D125" s="95">
        <f>VLOOKUP(B125,'Accesos x Municipio-NoCorporati'!$B$5:$AC$1127,27)</f>
        <v>0.11363361912812463</v>
      </c>
      <c r="E125" s="8">
        <f>+'[1]Empresas 2'!B129</f>
        <v>0</v>
      </c>
      <c r="F125" s="8">
        <f>+'[1]Empresas 2'!C129</f>
        <v>0</v>
      </c>
      <c r="G125" s="8">
        <f>+'[1]Empresas 2'!D129</f>
        <v>0</v>
      </c>
      <c r="H125" s="8">
        <f>+'[1]Empresas 2'!E129</f>
        <v>0</v>
      </c>
      <c r="I125" s="8">
        <f>+'[1]Empresas 2'!F129</f>
        <v>83</v>
      </c>
      <c r="J125" s="8">
        <f>+'[1]Empresas 2'!G129</f>
        <v>0</v>
      </c>
      <c r="K125" s="8">
        <f>+'[1]Empresas 2'!H129</f>
        <v>0</v>
      </c>
      <c r="L125" s="8">
        <f>+'[1]Empresas 2'!I129</f>
        <v>0</v>
      </c>
      <c r="M125" s="8">
        <f>+'[1]Empresas 2'!J129</f>
        <v>0</v>
      </c>
      <c r="N125" s="8">
        <f>+'[1]Empresas 2'!K129</f>
        <v>0</v>
      </c>
      <c r="O125" s="8">
        <f>+'[1]Empresas 2'!L129</f>
        <v>0</v>
      </c>
      <c r="P125" s="8">
        <f>+'[1]Empresas 2'!M129</f>
        <v>0</v>
      </c>
      <c r="Q125" s="8">
        <f>+'[1]Empresas 2'!N129</f>
        <v>887</v>
      </c>
      <c r="R125" s="8">
        <f>+'[1]Empresas 2'!O129</f>
        <v>0</v>
      </c>
      <c r="S125" s="8">
        <f>+'[1]Empresas 2'!P129</f>
        <v>0</v>
      </c>
      <c r="T125" s="8">
        <f>+'[1]Empresas 2'!Q129</f>
        <v>0</v>
      </c>
      <c r="U125" s="8">
        <f>+'[1]Empresas 2'!R129</f>
        <v>0</v>
      </c>
      <c r="V125" s="28">
        <f t="shared" si="2"/>
        <v>970</v>
      </c>
      <c r="W125" t="str">
        <f t="shared" si="3"/>
        <v/>
      </c>
    </row>
    <row r="126" spans="2:23" x14ac:dyDescent="0.25">
      <c r="B126" t="s">
        <v>126</v>
      </c>
      <c r="C126" t="str">
        <f>VLOOKUP(B126,'Accesos x Municipio'!$B$5:$C$1127,2)</f>
        <v>Yondó</v>
      </c>
      <c r="D126" s="95">
        <f>VLOOKUP(B126,'Accesos x Municipio-NoCorporati'!$B$5:$AC$1127,27)</f>
        <v>0.20994309673554956</v>
      </c>
      <c r="E126" s="8">
        <f>+'[1]Empresas 2'!B130</f>
        <v>0</v>
      </c>
      <c r="F126" s="8">
        <f>+'[1]Empresas 2'!C130</f>
        <v>0</v>
      </c>
      <c r="G126" s="8">
        <f>+'[1]Empresas 2'!D130</f>
        <v>0</v>
      </c>
      <c r="H126" s="8">
        <f>+'[1]Empresas 2'!E130</f>
        <v>0</v>
      </c>
      <c r="I126" s="8">
        <f>+'[1]Empresas 2'!F130</f>
        <v>160</v>
      </c>
      <c r="J126" s="8">
        <f>+'[1]Empresas 2'!G130</f>
        <v>348</v>
      </c>
      <c r="K126" s="8">
        <f>+'[1]Empresas 2'!H130</f>
        <v>0</v>
      </c>
      <c r="L126" s="8">
        <f>+'[1]Empresas 2'!I130</f>
        <v>0</v>
      </c>
      <c r="M126" s="8">
        <f>+'[1]Empresas 2'!J130</f>
        <v>0</v>
      </c>
      <c r="N126" s="8">
        <f>+'[1]Empresas 2'!K130</f>
        <v>0</v>
      </c>
      <c r="O126" s="8">
        <f>+'[1]Empresas 2'!L130</f>
        <v>0</v>
      </c>
      <c r="P126" s="8">
        <f>+'[1]Empresas 2'!M130</f>
        <v>242</v>
      </c>
      <c r="Q126" s="8">
        <f>+'[1]Empresas 2'!N130</f>
        <v>660</v>
      </c>
      <c r="R126" s="8">
        <f>+'[1]Empresas 2'!O130</f>
        <v>0</v>
      </c>
      <c r="S126" s="8">
        <f>+'[1]Empresas 2'!P130</f>
        <v>0</v>
      </c>
      <c r="T126" s="8">
        <f>+'[1]Empresas 2'!Q130</f>
        <v>0</v>
      </c>
      <c r="U126" s="8">
        <f>+'[1]Empresas 2'!R130</f>
        <v>0</v>
      </c>
      <c r="V126" s="28">
        <f t="shared" si="2"/>
        <v>1410</v>
      </c>
      <c r="W126" t="str">
        <f t="shared" si="3"/>
        <v/>
      </c>
    </row>
    <row r="127" spans="2:23" x14ac:dyDescent="0.25">
      <c r="B127" t="s">
        <v>127</v>
      </c>
      <c r="C127" t="str">
        <f>VLOOKUP(B127,'Accesos x Municipio'!$B$5:$C$1127,2)</f>
        <v>Zaragoza</v>
      </c>
      <c r="D127" s="95">
        <f>VLOOKUP(B127,'Accesos x Municipio-NoCorporati'!$B$5:$AC$1127,27)</f>
        <v>0.2072072072072072</v>
      </c>
      <c r="E127" s="8">
        <f>+'[1]Empresas 2'!B131</f>
        <v>793</v>
      </c>
      <c r="F127" s="8">
        <f>+'[1]Empresas 2'!C131</f>
        <v>0</v>
      </c>
      <c r="G127" s="8">
        <f>+'[1]Empresas 2'!D131</f>
        <v>0</v>
      </c>
      <c r="H127" s="8">
        <f>+'[1]Empresas 2'!E131</f>
        <v>0</v>
      </c>
      <c r="I127" s="8">
        <f>+'[1]Empresas 2'!F131</f>
        <v>118</v>
      </c>
      <c r="J127" s="8">
        <f>+'[1]Empresas 2'!G131</f>
        <v>383</v>
      </c>
      <c r="K127" s="8">
        <f>+'[1]Empresas 2'!H131</f>
        <v>0</v>
      </c>
      <c r="L127" s="8">
        <f>+'[1]Empresas 2'!I131</f>
        <v>0</v>
      </c>
      <c r="M127" s="8">
        <f>+'[1]Empresas 2'!J131</f>
        <v>0</v>
      </c>
      <c r="N127" s="8">
        <f>+'[1]Empresas 2'!K131</f>
        <v>0</v>
      </c>
      <c r="O127" s="8">
        <f>+'[1]Empresas 2'!L131</f>
        <v>1</v>
      </c>
      <c r="P127" s="8">
        <f>+'[1]Empresas 2'!M131</f>
        <v>0</v>
      </c>
      <c r="Q127" s="8">
        <f>+'[1]Empresas 2'!N131</f>
        <v>1212</v>
      </c>
      <c r="R127" s="8">
        <f>+'[1]Empresas 2'!O131</f>
        <v>0</v>
      </c>
      <c r="S127" s="8">
        <f>+'[1]Empresas 2'!P131</f>
        <v>0</v>
      </c>
      <c r="T127" s="8">
        <f>+'[1]Empresas 2'!Q131</f>
        <v>0</v>
      </c>
      <c r="U127" s="8">
        <f>+'[1]Empresas 2'!R131</f>
        <v>0</v>
      </c>
      <c r="V127" s="28">
        <f t="shared" si="2"/>
        <v>2507</v>
      </c>
      <c r="W127" t="str">
        <f t="shared" si="3"/>
        <v/>
      </c>
    </row>
    <row r="128" spans="2:23" x14ac:dyDescent="0.25">
      <c r="B128" t="s">
        <v>128</v>
      </c>
      <c r="C128" t="str">
        <f>VLOOKUP(B128,'Accesos x Municipio'!$B$5:$C$1127,2)</f>
        <v>Barranquilla</v>
      </c>
      <c r="D128" s="95">
        <f>VLOOKUP(B128,'Accesos x Municipio-NoCorporati'!$B$5:$AC$1127,27)</f>
        <v>0.72819845844228737</v>
      </c>
      <c r="E128" s="8">
        <f>+'[1]Empresas 2'!B132</f>
        <v>455</v>
      </c>
      <c r="F128" s="8">
        <f>+'[1]Empresas 2'!C132</f>
        <v>0</v>
      </c>
      <c r="G128" s="8">
        <f>+'[1]Empresas 2'!D132</f>
        <v>5668</v>
      </c>
      <c r="H128" s="8">
        <f>+'[1]Empresas 2'!E132</f>
        <v>0</v>
      </c>
      <c r="I128" s="8">
        <f>+'[1]Empresas 2'!F132</f>
        <v>31772</v>
      </c>
      <c r="J128" s="8">
        <f>+'[1]Empresas 2'!G132</f>
        <v>0</v>
      </c>
      <c r="K128" s="8">
        <f>+'[1]Empresas 2'!H132</f>
        <v>5053</v>
      </c>
      <c r="L128" s="8">
        <f>+'[1]Empresas 2'!I132</f>
        <v>0</v>
      </c>
      <c r="M128" s="8">
        <f>+'[1]Empresas 2'!J132</f>
        <v>2</v>
      </c>
      <c r="N128" s="8">
        <f>+'[1]Empresas 2'!K132</f>
        <v>0</v>
      </c>
      <c r="O128" s="8">
        <f>+'[1]Empresas 2'!L132</f>
        <v>100766</v>
      </c>
      <c r="P128" s="8">
        <f>+'[1]Empresas 2'!M132</f>
        <v>8042</v>
      </c>
      <c r="Q128" s="8">
        <f>+'[1]Empresas 2'!N132</f>
        <v>0</v>
      </c>
      <c r="R128" s="8">
        <f>+'[1]Empresas 2'!O132</f>
        <v>0</v>
      </c>
      <c r="S128" s="8">
        <f>+'[1]Empresas 2'!P132</f>
        <v>0</v>
      </c>
      <c r="T128" s="8">
        <f>+'[1]Empresas 2'!Q132</f>
        <v>90309</v>
      </c>
      <c r="U128" s="8">
        <f>+'[1]Empresas 2'!R132</f>
        <v>37348</v>
      </c>
      <c r="V128" s="28">
        <f t="shared" si="2"/>
        <v>279415</v>
      </c>
      <c r="W128" t="str">
        <f t="shared" si="3"/>
        <v/>
      </c>
    </row>
    <row r="129" spans="2:23" x14ac:dyDescent="0.25">
      <c r="B129" t="s">
        <v>129</v>
      </c>
      <c r="C129" t="str">
        <f>VLOOKUP(B129,'Accesos x Municipio'!$B$5:$C$1127,2)</f>
        <v>Baranoa</v>
      </c>
      <c r="D129" s="95">
        <f>VLOOKUP(B129,'Accesos x Municipio-NoCorporati'!$B$5:$AC$1127,27)</f>
        <v>0.31383823448880127</v>
      </c>
      <c r="E129" s="8">
        <f>+'[1]Empresas 2'!B133</f>
        <v>0</v>
      </c>
      <c r="F129" s="8">
        <f>+'[1]Empresas 2'!C133</f>
        <v>0</v>
      </c>
      <c r="G129" s="8">
        <f>+'[1]Empresas 2'!D133</f>
        <v>0</v>
      </c>
      <c r="H129" s="8">
        <f>+'[1]Empresas 2'!E133</f>
        <v>2164</v>
      </c>
      <c r="I129" s="8">
        <f>+'[1]Empresas 2'!F133</f>
        <v>414</v>
      </c>
      <c r="J129" s="8">
        <f>+'[1]Empresas 2'!G133</f>
        <v>0</v>
      </c>
      <c r="K129" s="8">
        <f>+'[1]Empresas 2'!H133</f>
        <v>0</v>
      </c>
      <c r="L129" s="8">
        <f>+'[1]Empresas 2'!I133</f>
        <v>0</v>
      </c>
      <c r="M129" s="8">
        <f>+'[1]Empresas 2'!J133</f>
        <v>940</v>
      </c>
      <c r="N129" s="8">
        <f>+'[1]Empresas 2'!K133</f>
        <v>0</v>
      </c>
      <c r="O129" s="8">
        <f>+'[1]Empresas 2'!L133</f>
        <v>1</v>
      </c>
      <c r="P129" s="8">
        <f>+'[1]Empresas 2'!M133</f>
        <v>931</v>
      </c>
      <c r="Q129" s="8">
        <f>+'[1]Empresas 2'!N133</f>
        <v>0</v>
      </c>
      <c r="R129" s="8">
        <f>+'[1]Empresas 2'!O133</f>
        <v>0</v>
      </c>
      <c r="S129" s="8">
        <f>+'[1]Empresas 2'!P133</f>
        <v>0</v>
      </c>
      <c r="T129" s="8">
        <f>+'[1]Empresas 2'!Q133</f>
        <v>785</v>
      </c>
      <c r="U129" s="8">
        <f>+'[1]Empresas 2'!R133</f>
        <v>0</v>
      </c>
      <c r="V129" s="28">
        <f t="shared" si="2"/>
        <v>5235</v>
      </c>
      <c r="W129" t="str">
        <f t="shared" si="3"/>
        <v/>
      </c>
    </row>
    <row r="130" spans="2:23" x14ac:dyDescent="0.25">
      <c r="B130" t="s">
        <v>130</v>
      </c>
      <c r="C130" t="str">
        <f>VLOOKUP(B130,'Accesos x Municipio'!$B$5:$C$1127,2)</f>
        <v>Campo de La Cruz</v>
      </c>
      <c r="D130" s="95">
        <f>VLOOKUP(B130,'Accesos x Municipio-NoCorporati'!$B$5:$AC$1127,27)</f>
        <v>5.7338682714811101E-2</v>
      </c>
      <c r="E130" s="8">
        <f>+'[1]Empresas 2'!B134</f>
        <v>459</v>
      </c>
      <c r="F130" s="8">
        <f>+'[1]Empresas 2'!C134</f>
        <v>0</v>
      </c>
      <c r="G130" s="8">
        <f>+'[1]Empresas 2'!D134</f>
        <v>0</v>
      </c>
      <c r="H130" s="8">
        <f>+'[1]Empresas 2'!E134</f>
        <v>0</v>
      </c>
      <c r="I130" s="8">
        <f>+'[1]Empresas 2'!F134</f>
        <v>31</v>
      </c>
      <c r="J130" s="8">
        <f>+'[1]Empresas 2'!G134</f>
        <v>0</v>
      </c>
      <c r="K130" s="8">
        <f>+'[1]Empresas 2'!H134</f>
        <v>0</v>
      </c>
      <c r="L130" s="8">
        <f>+'[1]Empresas 2'!I134</f>
        <v>0</v>
      </c>
      <c r="M130" s="8">
        <f>+'[1]Empresas 2'!J134</f>
        <v>348</v>
      </c>
      <c r="N130" s="8">
        <f>+'[1]Empresas 2'!K134</f>
        <v>0</v>
      </c>
      <c r="O130" s="8">
        <f>+'[1]Empresas 2'!L134</f>
        <v>0</v>
      </c>
      <c r="P130" s="8">
        <f>+'[1]Empresas 2'!M134</f>
        <v>0</v>
      </c>
      <c r="Q130" s="8">
        <f>+'[1]Empresas 2'!N134</f>
        <v>0</v>
      </c>
      <c r="R130" s="8">
        <f>+'[1]Empresas 2'!O134</f>
        <v>0</v>
      </c>
      <c r="S130" s="8">
        <f>+'[1]Empresas 2'!P134</f>
        <v>0</v>
      </c>
      <c r="T130" s="8">
        <f>+'[1]Empresas 2'!Q134</f>
        <v>0</v>
      </c>
      <c r="U130" s="8">
        <f>+'[1]Empresas 2'!R134</f>
        <v>0</v>
      </c>
      <c r="V130" s="28">
        <f t="shared" si="2"/>
        <v>838</v>
      </c>
      <c r="W130" t="str">
        <f t="shared" si="3"/>
        <v/>
      </c>
    </row>
    <row r="131" spans="2:23" x14ac:dyDescent="0.25">
      <c r="B131" t="s">
        <v>131</v>
      </c>
      <c r="C131" t="str">
        <f>VLOOKUP(B131,'Accesos x Municipio'!$B$5:$C$1127,2)</f>
        <v>Candelaria</v>
      </c>
      <c r="D131" s="95">
        <f>VLOOKUP(B131,'Accesos x Municipio-NoCorporati'!$B$5:$AC$1127,27)</f>
        <v>0.11463250168577209</v>
      </c>
      <c r="E131" s="8">
        <f>+'[1]Empresas 2'!B135</f>
        <v>355</v>
      </c>
      <c r="F131" s="8">
        <f>+'[1]Empresas 2'!C135</f>
        <v>0</v>
      </c>
      <c r="G131" s="8">
        <f>+'[1]Empresas 2'!D135</f>
        <v>0</v>
      </c>
      <c r="H131" s="8">
        <f>+'[1]Empresas 2'!E135</f>
        <v>0</v>
      </c>
      <c r="I131" s="8">
        <f>+'[1]Empresas 2'!F135</f>
        <v>5</v>
      </c>
      <c r="J131" s="8">
        <f>+'[1]Empresas 2'!G135</f>
        <v>0</v>
      </c>
      <c r="K131" s="8">
        <f>+'[1]Empresas 2'!H135</f>
        <v>0</v>
      </c>
      <c r="L131" s="8">
        <f>+'[1]Empresas 2'!I135</f>
        <v>0</v>
      </c>
      <c r="M131" s="8">
        <f>+'[1]Empresas 2'!J135</f>
        <v>248</v>
      </c>
      <c r="N131" s="8">
        <f>+'[1]Empresas 2'!K135</f>
        <v>0</v>
      </c>
      <c r="O131" s="8">
        <f>+'[1]Empresas 2'!L135</f>
        <v>0</v>
      </c>
      <c r="P131" s="8">
        <f>+'[1]Empresas 2'!M135</f>
        <v>0</v>
      </c>
      <c r="Q131" s="8">
        <f>+'[1]Empresas 2'!N135</f>
        <v>0</v>
      </c>
      <c r="R131" s="8">
        <f>+'[1]Empresas 2'!O135</f>
        <v>0</v>
      </c>
      <c r="S131" s="8">
        <f>+'[1]Empresas 2'!P135</f>
        <v>0</v>
      </c>
      <c r="T131" s="8">
        <f>+'[1]Empresas 2'!Q135</f>
        <v>0</v>
      </c>
      <c r="U131" s="8">
        <f>+'[1]Empresas 2'!R135</f>
        <v>0</v>
      </c>
      <c r="V131" s="28">
        <f t="shared" si="2"/>
        <v>608</v>
      </c>
      <c r="W131" t="str">
        <f t="shared" si="3"/>
        <v/>
      </c>
    </row>
    <row r="132" spans="2:23" x14ac:dyDescent="0.25">
      <c r="B132" t="s">
        <v>132</v>
      </c>
      <c r="C132" t="str">
        <f>VLOOKUP(B132,'Accesos x Municipio'!$B$5:$C$1127,2)</f>
        <v>Galapa</v>
      </c>
      <c r="D132" s="95">
        <f>VLOOKUP(B132,'Accesos x Municipio-NoCorporati'!$B$5:$AC$1127,27)</f>
        <v>0.40852826756934268</v>
      </c>
      <c r="E132" s="8">
        <f>+'[1]Empresas 2'!B136</f>
        <v>0</v>
      </c>
      <c r="F132" s="8">
        <f>+'[1]Empresas 2'!C136</f>
        <v>0</v>
      </c>
      <c r="G132" s="8">
        <f>+'[1]Empresas 2'!D136</f>
        <v>514</v>
      </c>
      <c r="H132" s="8">
        <f>+'[1]Empresas 2'!E136</f>
        <v>523</v>
      </c>
      <c r="I132" s="8">
        <f>+'[1]Empresas 2'!F136</f>
        <v>3502</v>
      </c>
      <c r="J132" s="8">
        <f>+'[1]Empresas 2'!G136</f>
        <v>0</v>
      </c>
      <c r="K132" s="8">
        <f>+'[1]Empresas 2'!H136</f>
        <v>0</v>
      </c>
      <c r="L132" s="8">
        <f>+'[1]Empresas 2'!I136</f>
        <v>0</v>
      </c>
      <c r="M132" s="8">
        <f>+'[1]Empresas 2'!J136</f>
        <v>361</v>
      </c>
      <c r="N132" s="8">
        <f>+'[1]Empresas 2'!K136</f>
        <v>0</v>
      </c>
      <c r="O132" s="8">
        <f>+'[1]Empresas 2'!L136</f>
        <v>2</v>
      </c>
      <c r="P132" s="8">
        <f>+'[1]Empresas 2'!M136</f>
        <v>675</v>
      </c>
      <c r="Q132" s="8">
        <f>+'[1]Empresas 2'!N136</f>
        <v>0</v>
      </c>
      <c r="R132" s="8">
        <f>+'[1]Empresas 2'!O136</f>
        <v>0</v>
      </c>
      <c r="S132" s="8">
        <f>+'[1]Empresas 2'!P136</f>
        <v>0</v>
      </c>
      <c r="T132" s="8">
        <f>+'[1]Empresas 2'!Q136</f>
        <v>347</v>
      </c>
      <c r="U132" s="8">
        <f>+'[1]Empresas 2'!R136</f>
        <v>4389</v>
      </c>
      <c r="V132" s="28">
        <f t="shared" ref="V132:V195" si="4">SUM(E132:U132)</f>
        <v>10313</v>
      </c>
      <c r="W132" t="str">
        <f t="shared" ref="W132:W195" si="5">IF(D132&lt;=5%,E132,"")</f>
        <v/>
      </c>
    </row>
    <row r="133" spans="2:23" x14ac:dyDescent="0.25">
      <c r="B133" t="s">
        <v>133</v>
      </c>
      <c r="C133" t="str">
        <f>VLOOKUP(B133,'Accesos x Municipio'!$B$5:$C$1127,2)</f>
        <v>Juan de Acosta</v>
      </c>
      <c r="D133" s="95">
        <f>VLOOKUP(B133,'Accesos x Municipio-NoCorporati'!$B$5:$AC$1127,27)</f>
        <v>4.9463647199046487E-2</v>
      </c>
      <c r="E133" s="8">
        <f>+'[1]Empresas 2'!B137</f>
        <v>0</v>
      </c>
      <c r="F133" s="8">
        <f>+'[1]Empresas 2'!C137</f>
        <v>0</v>
      </c>
      <c r="G133" s="8">
        <f>+'[1]Empresas 2'!D137</f>
        <v>0</v>
      </c>
      <c r="H133" s="8">
        <f>+'[1]Empresas 2'!E137</f>
        <v>0</v>
      </c>
      <c r="I133" s="8">
        <f>+'[1]Empresas 2'!F137</f>
        <v>25</v>
      </c>
      <c r="J133" s="8">
        <f>+'[1]Empresas 2'!G137</f>
        <v>0</v>
      </c>
      <c r="K133" s="8">
        <f>+'[1]Empresas 2'!H137</f>
        <v>0</v>
      </c>
      <c r="L133" s="8">
        <f>+'[1]Empresas 2'!I137</f>
        <v>0</v>
      </c>
      <c r="M133" s="8">
        <f>+'[1]Empresas 2'!J137</f>
        <v>264</v>
      </c>
      <c r="N133" s="8">
        <f>+'[1]Empresas 2'!K137</f>
        <v>0</v>
      </c>
      <c r="O133" s="8">
        <f>+'[1]Empresas 2'!L137</f>
        <v>10</v>
      </c>
      <c r="P133" s="8">
        <f>+'[1]Empresas 2'!M137</f>
        <v>0</v>
      </c>
      <c r="Q133" s="8">
        <f>+'[1]Empresas 2'!N137</f>
        <v>0</v>
      </c>
      <c r="R133" s="8">
        <f>+'[1]Empresas 2'!O137</f>
        <v>0</v>
      </c>
      <c r="S133" s="8">
        <f>+'[1]Empresas 2'!P137</f>
        <v>0</v>
      </c>
      <c r="T133" s="8">
        <f>+'[1]Empresas 2'!Q137</f>
        <v>27</v>
      </c>
      <c r="U133" s="8">
        <f>+'[1]Empresas 2'!R137</f>
        <v>0</v>
      </c>
      <c r="V133" s="28">
        <f t="shared" si="4"/>
        <v>326</v>
      </c>
      <c r="W133">
        <f t="shared" si="5"/>
        <v>0</v>
      </c>
    </row>
    <row r="134" spans="2:23" x14ac:dyDescent="0.25">
      <c r="B134" t="s">
        <v>134</v>
      </c>
      <c r="C134" t="str">
        <f>VLOOKUP(B134,'Accesos x Municipio'!$B$5:$C$1127,2)</f>
        <v>Luruaco</v>
      </c>
      <c r="D134" s="95">
        <f>VLOOKUP(B134,'Accesos x Municipio-NoCorporati'!$B$5:$AC$1127,27)</f>
        <v>8.1541882876204591E-2</v>
      </c>
      <c r="E134" s="8">
        <f>+'[1]Empresas 2'!B138</f>
        <v>0</v>
      </c>
      <c r="F134" s="8">
        <f>+'[1]Empresas 2'!C138</f>
        <v>0</v>
      </c>
      <c r="G134" s="8">
        <f>+'[1]Empresas 2'!D138</f>
        <v>0</v>
      </c>
      <c r="H134" s="8">
        <f>+'[1]Empresas 2'!E138</f>
        <v>0</v>
      </c>
      <c r="I134" s="8">
        <f>+'[1]Empresas 2'!F138</f>
        <v>12</v>
      </c>
      <c r="J134" s="8">
        <f>+'[1]Empresas 2'!G138</f>
        <v>0</v>
      </c>
      <c r="K134" s="8">
        <f>+'[1]Empresas 2'!H138</f>
        <v>0</v>
      </c>
      <c r="L134" s="8">
        <f>+'[1]Empresas 2'!I138</f>
        <v>0</v>
      </c>
      <c r="M134" s="8">
        <f>+'[1]Empresas 2'!J138</f>
        <v>373</v>
      </c>
      <c r="N134" s="8">
        <f>+'[1]Empresas 2'!K138</f>
        <v>0</v>
      </c>
      <c r="O134" s="8">
        <f>+'[1]Empresas 2'!L138</f>
        <v>2</v>
      </c>
      <c r="P134" s="8">
        <f>+'[1]Empresas 2'!M138</f>
        <v>197</v>
      </c>
      <c r="Q134" s="8">
        <f>+'[1]Empresas 2'!N138</f>
        <v>0</v>
      </c>
      <c r="R134" s="8">
        <f>+'[1]Empresas 2'!O138</f>
        <v>0</v>
      </c>
      <c r="S134" s="8">
        <f>+'[1]Empresas 2'!P138</f>
        <v>0</v>
      </c>
      <c r="T134" s="8">
        <f>+'[1]Empresas 2'!Q138</f>
        <v>0</v>
      </c>
      <c r="U134" s="8">
        <f>+'[1]Empresas 2'!R138</f>
        <v>0</v>
      </c>
      <c r="V134" s="28">
        <f t="shared" si="4"/>
        <v>584</v>
      </c>
      <c r="W134" t="str">
        <f t="shared" si="5"/>
        <v/>
      </c>
    </row>
    <row r="135" spans="2:23" x14ac:dyDescent="0.25">
      <c r="B135" t="s">
        <v>135</v>
      </c>
      <c r="C135" t="str">
        <f>VLOOKUP(B135,'Accesos x Municipio'!$B$5:$C$1127,2)</f>
        <v>Malambo</v>
      </c>
      <c r="D135" s="95">
        <f>VLOOKUP(B135,'Accesos x Municipio-NoCorporati'!$B$5:$AC$1127,27)</f>
        <v>0.35327658645713972</v>
      </c>
      <c r="E135" s="8">
        <f>+'[1]Empresas 2'!B139</f>
        <v>0</v>
      </c>
      <c r="F135" s="8">
        <f>+'[1]Empresas 2'!C139</f>
        <v>0</v>
      </c>
      <c r="G135" s="8">
        <f>+'[1]Empresas 2'!D139</f>
        <v>209</v>
      </c>
      <c r="H135" s="8">
        <f>+'[1]Empresas 2'!E139</f>
        <v>858</v>
      </c>
      <c r="I135" s="8">
        <f>+'[1]Empresas 2'!F139</f>
        <v>10</v>
      </c>
      <c r="J135" s="8">
        <f>+'[1]Empresas 2'!G139</f>
        <v>0</v>
      </c>
      <c r="K135" s="8">
        <f>+'[1]Empresas 2'!H139</f>
        <v>0</v>
      </c>
      <c r="L135" s="8">
        <f>+'[1]Empresas 2'!I139</f>
        <v>0</v>
      </c>
      <c r="M135" s="8">
        <f>+'[1]Empresas 2'!J139</f>
        <v>1678</v>
      </c>
      <c r="N135" s="8">
        <f>+'[1]Empresas 2'!K139</f>
        <v>0</v>
      </c>
      <c r="O135" s="8">
        <f>+'[1]Empresas 2'!L139</f>
        <v>82</v>
      </c>
      <c r="P135" s="8">
        <f>+'[1]Empresas 2'!M139</f>
        <v>250</v>
      </c>
      <c r="Q135" s="8">
        <f>+'[1]Empresas 2'!N139</f>
        <v>0</v>
      </c>
      <c r="R135" s="8">
        <f>+'[1]Empresas 2'!O139</f>
        <v>0</v>
      </c>
      <c r="S135" s="8">
        <f>+'[1]Empresas 2'!P139</f>
        <v>0</v>
      </c>
      <c r="T135" s="8">
        <f>+'[1]Empresas 2'!Q139</f>
        <v>4655</v>
      </c>
      <c r="U135" s="8">
        <f>+'[1]Empresas 2'!R139</f>
        <v>4958</v>
      </c>
      <c r="V135" s="28">
        <f t="shared" si="4"/>
        <v>12700</v>
      </c>
      <c r="W135" t="str">
        <f t="shared" si="5"/>
        <v/>
      </c>
    </row>
    <row r="136" spans="2:23" x14ac:dyDescent="0.25">
      <c r="B136" t="s">
        <v>136</v>
      </c>
      <c r="C136" t="str">
        <f>VLOOKUP(B136,'Accesos x Municipio'!$B$5:$C$1127,2)</f>
        <v>Manatí</v>
      </c>
      <c r="D136" s="95">
        <f>VLOOKUP(B136,'Accesos x Municipio-NoCorporati'!$B$5:$AC$1127,27)</f>
        <v>0.15264742341066054</v>
      </c>
      <c r="E136" s="8">
        <f>+'[1]Empresas 2'!B140</f>
        <v>468</v>
      </c>
      <c r="F136" s="8">
        <f>+'[1]Empresas 2'!C140</f>
        <v>0</v>
      </c>
      <c r="G136" s="8">
        <f>+'[1]Empresas 2'!D140</f>
        <v>0</v>
      </c>
      <c r="H136" s="8">
        <f>+'[1]Empresas 2'!E140</f>
        <v>0</v>
      </c>
      <c r="I136" s="8">
        <f>+'[1]Empresas 2'!F140</f>
        <v>5</v>
      </c>
      <c r="J136" s="8">
        <f>+'[1]Empresas 2'!G140</f>
        <v>0</v>
      </c>
      <c r="K136" s="8">
        <f>+'[1]Empresas 2'!H140</f>
        <v>0</v>
      </c>
      <c r="L136" s="8">
        <f>+'[1]Empresas 2'!I140</f>
        <v>0</v>
      </c>
      <c r="M136" s="8">
        <f>+'[1]Empresas 2'!J140</f>
        <v>392</v>
      </c>
      <c r="N136" s="8">
        <f>+'[1]Empresas 2'!K140</f>
        <v>0</v>
      </c>
      <c r="O136" s="8">
        <f>+'[1]Empresas 2'!L140</f>
        <v>0</v>
      </c>
      <c r="P136" s="8">
        <f>+'[1]Empresas 2'!M140</f>
        <v>0</v>
      </c>
      <c r="Q136" s="8">
        <f>+'[1]Empresas 2'!N140</f>
        <v>0</v>
      </c>
      <c r="R136" s="8">
        <f>+'[1]Empresas 2'!O140</f>
        <v>0</v>
      </c>
      <c r="S136" s="8">
        <f>+'[1]Empresas 2'!P140</f>
        <v>0</v>
      </c>
      <c r="T136" s="8">
        <f>+'[1]Empresas 2'!Q140</f>
        <v>0</v>
      </c>
      <c r="U136" s="8">
        <f>+'[1]Empresas 2'!R140</f>
        <v>0</v>
      </c>
      <c r="V136" s="28">
        <f t="shared" si="4"/>
        <v>865</v>
      </c>
      <c r="W136" t="str">
        <f t="shared" si="5"/>
        <v/>
      </c>
    </row>
    <row r="137" spans="2:23" x14ac:dyDescent="0.25">
      <c r="B137" t="s">
        <v>137</v>
      </c>
      <c r="C137" t="str">
        <f>VLOOKUP(B137,'Accesos x Municipio'!$B$5:$C$1127,2)</f>
        <v>Palmar de Varela</v>
      </c>
      <c r="D137" s="95">
        <f>VLOOKUP(B137,'Accesos x Municipio-NoCorporati'!$B$5:$AC$1127,27)</f>
        <v>0.15090433645674439</v>
      </c>
      <c r="E137" s="8">
        <f>+'[1]Empresas 2'!B141</f>
        <v>0</v>
      </c>
      <c r="F137" s="8">
        <f>+'[1]Empresas 2'!C141</f>
        <v>0</v>
      </c>
      <c r="G137" s="8">
        <f>+'[1]Empresas 2'!D141</f>
        <v>0</v>
      </c>
      <c r="H137" s="8">
        <f>+'[1]Empresas 2'!E141</f>
        <v>0</v>
      </c>
      <c r="I137" s="8">
        <f>+'[1]Empresas 2'!F141</f>
        <v>283</v>
      </c>
      <c r="J137" s="8">
        <f>+'[1]Empresas 2'!G141</f>
        <v>0</v>
      </c>
      <c r="K137" s="8">
        <f>+'[1]Empresas 2'!H141</f>
        <v>0</v>
      </c>
      <c r="L137" s="8">
        <f>+'[1]Empresas 2'!I141</f>
        <v>0</v>
      </c>
      <c r="M137" s="8">
        <f>+'[1]Empresas 2'!J141</f>
        <v>837</v>
      </c>
      <c r="N137" s="8">
        <f>+'[1]Empresas 2'!K141</f>
        <v>0</v>
      </c>
      <c r="O137" s="8">
        <f>+'[1]Empresas 2'!L141</f>
        <v>8</v>
      </c>
      <c r="P137" s="8">
        <f>+'[1]Empresas 2'!M141</f>
        <v>211</v>
      </c>
      <c r="Q137" s="8">
        <f>+'[1]Empresas 2'!N141</f>
        <v>0</v>
      </c>
      <c r="R137" s="8">
        <f>+'[1]Empresas 2'!O141</f>
        <v>0</v>
      </c>
      <c r="S137" s="8">
        <f>+'[1]Empresas 2'!P141</f>
        <v>0</v>
      </c>
      <c r="T137" s="8">
        <f>+'[1]Empresas 2'!Q141</f>
        <v>1</v>
      </c>
      <c r="U137" s="8">
        <f>+'[1]Empresas 2'!R141</f>
        <v>0</v>
      </c>
      <c r="V137" s="28">
        <f t="shared" si="4"/>
        <v>1340</v>
      </c>
      <c r="W137" t="str">
        <f t="shared" si="5"/>
        <v/>
      </c>
    </row>
    <row r="138" spans="2:23" x14ac:dyDescent="0.25">
      <c r="B138" t="s">
        <v>138</v>
      </c>
      <c r="C138" t="str">
        <f>VLOOKUP(B138,'Accesos x Municipio'!$B$5:$C$1127,2)</f>
        <v>Piojó</v>
      </c>
      <c r="D138" s="95">
        <f>VLOOKUP(B138,'Accesos x Municipio-NoCorporati'!$B$5:$AC$1127,27)</f>
        <v>6.3538611925708704E-3</v>
      </c>
      <c r="E138" s="8">
        <f>+'[1]Empresas 2'!B142</f>
        <v>0</v>
      </c>
      <c r="F138" s="8">
        <f>+'[1]Empresas 2'!C142</f>
        <v>0</v>
      </c>
      <c r="G138" s="8">
        <f>+'[1]Empresas 2'!D142</f>
        <v>0</v>
      </c>
      <c r="H138" s="8">
        <f>+'[1]Empresas 2'!E142</f>
        <v>0</v>
      </c>
      <c r="I138" s="8">
        <f>+'[1]Empresas 2'!F142</f>
        <v>4</v>
      </c>
      <c r="J138" s="8">
        <f>+'[1]Empresas 2'!G142</f>
        <v>0</v>
      </c>
      <c r="K138" s="8">
        <f>+'[1]Empresas 2'!H142</f>
        <v>0</v>
      </c>
      <c r="L138" s="8">
        <f>+'[1]Empresas 2'!I142</f>
        <v>0</v>
      </c>
      <c r="M138" s="8">
        <f>+'[1]Empresas 2'!J142</f>
        <v>0</v>
      </c>
      <c r="N138" s="8">
        <f>+'[1]Empresas 2'!K142</f>
        <v>0</v>
      </c>
      <c r="O138" s="8">
        <f>+'[1]Empresas 2'!L142</f>
        <v>7</v>
      </c>
      <c r="P138" s="8">
        <f>+'[1]Empresas 2'!M142</f>
        <v>0</v>
      </c>
      <c r="Q138" s="8">
        <f>+'[1]Empresas 2'!N142</f>
        <v>0</v>
      </c>
      <c r="R138" s="8">
        <f>+'[1]Empresas 2'!O142</f>
        <v>0</v>
      </c>
      <c r="S138" s="8">
        <f>+'[1]Empresas 2'!P142</f>
        <v>0</v>
      </c>
      <c r="T138" s="8">
        <f>+'[1]Empresas 2'!Q142</f>
        <v>0</v>
      </c>
      <c r="U138" s="8">
        <f>+'[1]Empresas 2'!R142</f>
        <v>0</v>
      </c>
      <c r="V138" s="28">
        <f t="shared" si="4"/>
        <v>11</v>
      </c>
      <c r="W138">
        <f t="shared" si="5"/>
        <v>0</v>
      </c>
    </row>
    <row r="139" spans="2:23" x14ac:dyDescent="0.25">
      <c r="B139" t="s">
        <v>139</v>
      </c>
      <c r="C139" t="str">
        <f>VLOOKUP(B139,'Accesos x Municipio'!$B$5:$C$1127,2)</f>
        <v>Polonuevo</v>
      </c>
      <c r="D139" s="95">
        <f>VLOOKUP(B139,'Accesos x Municipio-NoCorporati'!$B$5:$AC$1127,27)</f>
        <v>5.6853969832587434E-2</v>
      </c>
      <c r="E139" s="8">
        <f>+'[1]Empresas 2'!B143</f>
        <v>0</v>
      </c>
      <c r="F139" s="8">
        <f>+'[1]Empresas 2'!C143</f>
        <v>0</v>
      </c>
      <c r="G139" s="8">
        <f>+'[1]Empresas 2'!D143</f>
        <v>0</v>
      </c>
      <c r="H139" s="8">
        <f>+'[1]Empresas 2'!E143</f>
        <v>0</v>
      </c>
      <c r="I139" s="8">
        <f>+'[1]Empresas 2'!F143</f>
        <v>8</v>
      </c>
      <c r="J139" s="8">
        <f>+'[1]Empresas 2'!G143</f>
        <v>0</v>
      </c>
      <c r="K139" s="8">
        <f>+'[1]Empresas 2'!H143</f>
        <v>0</v>
      </c>
      <c r="L139" s="8">
        <f>+'[1]Empresas 2'!I143</f>
        <v>0</v>
      </c>
      <c r="M139" s="8">
        <f>+'[1]Empresas 2'!J143</f>
        <v>333</v>
      </c>
      <c r="N139" s="8">
        <f>+'[1]Empresas 2'!K143</f>
        <v>0</v>
      </c>
      <c r="O139" s="8">
        <f>+'[1]Empresas 2'!L143</f>
        <v>0</v>
      </c>
      <c r="P139" s="8">
        <f>+'[1]Empresas 2'!M143</f>
        <v>0</v>
      </c>
      <c r="Q139" s="8">
        <f>+'[1]Empresas 2'!N143</f>
        <v>0</v>
      </c>
      <c r="R139" s="8">
        <f>+'[1]Empresas 2'!O143</f>
        <v>0</v>
      </c>
      <c r="S139" s="8">
        <f>+'[1]Empresas 2'!P143</f>
        <v>0</v>
      </c>
      <c r="T139" s="8">
        <f>+'[1]Empresas 2'!Q143</f>
        <v>0</v>
      </c>
      <c r="U139" s="8">
        <f>+'[1]Empresas 2'!R143</f>
        <v>0</v>
      </c>
      <c r="V139" s="28">
        <f t="shared" si="4"/>
        <v>341</v>
      </c>
      <c r="W139" t="str">
        <f t="shared" si="5"/>
        <v/>
      </c>
    </row>
    <row r="140" spans="2:23" x14ac:dyDescent="0.25">
      <c r="B140" t="s">
        <v>140</v>
      </c>
      <c r="C140" t="str">
        <f>VLOOKUP(B140,'Accesos x Municipio'!$B$5:$C$1127,2)</f>
        <v>Ponedera</v>
      </c>
      <c r="D140" s="95">
        <f>VLOOKUP(B140,'Accesos x Municipio-NoCorporati'!$B$5:$AC$1127,27)</f>
        <v>7.6923076923076927E-2</v>
      </c>
      <c r="E140" s="8">
        <f>+'[1]Empresas 2'!B144</f>
        <v>74</v>
      </c>
      <c r="F140" s="8">
        <f>+'[1]Empresas 2'!C144</f>
        <v>0</v>
      </c>
      <c r="G140" s="8">
        <f>+'[1]Empresas 2'!D144</f>
        <v>0</v>
      </c>
      <c r="H140" s="8">
        <f>+'[1]Empresas 2'!E144</f>
        <v>0</v>
      </c>
      <c r="I140" s="8">
        <f>+'[1]Empresas 2'!F144</f>
        <v>137</v>
      </c>
      <c r="J140" s="8">
        <f>+'[1]Empresas 2'!G144</f>
        <v>0</v>
      </c>
      <c r="K140" s="8">
        <f>+'[1]Empresas 2'!H144</f>
        <v>0</v>
      </c>
      <c r="L140" s="8">
        <f>+'[1]Empresas 2'!I144</f>
        <v>0</v>
      </c>
      <c r="M140" s="8">
        <f>+'[1]Empresas 2'!J144</f>
        <v>330</v>
      </c>
      <c r="N140" s="8">
        <f>+'[1]Empresas 2'!K144</f>
        <v>0</v>
      </c>
      <c r="O140" s="8">
        <f>+'[1]Empresas 2'!L144</f>
        <v>0</v>
      </c>
      <c r="P140" s="8">
        <f>+'[1]Empresas 2'!M144</f>
        <v>0</v>
      </c>
      <c r="Q140" s="8">
        <f>+'[1]Empresas 2'!N144</f>
        <v>0</v>
      </c>
      <c r="R140" s="8">
        <f>+'[1]Empresas 2'!O144</f>
        <v>0</v>
      </c>
      <c r="S140" s="8">
        <f>+'[1]Empresas 2'!P144</f>
        <v>0</v>
      </c>
      <c r="T140" s="8">
        <f>+'[1]Empresas 2'!Q144</f>
        <v>0</v>
      </c>
      <c r="U140" s="8">
        <f>+'[1]Empresas 2'!R144</f>
        <v>0</v>
      </c>
      <c r="V140" s="28">
        <f t="shared" si="4"/>
        <v>541</v>
      </c>
      <c r="W140" t="str">
        <f t="shared" si="5"/>
        <v/>
      </c>
    </row>
    <row r="141" spans="2:23" x14ac:dyDescent="0.25">
      <c r="B141" t="s">
        <v>141</v>
      </c>
      <c r="C141" t="str">
        <f>VLOOKUP(B141,'Accesos x Municipio'!$B$5:$C$1127,2)</f>
        <v>Puerto Colombia</v>
      </c>
      <c r="D141" s="95">
        <f>VLOOKUP(B141,'Accesos x Municipio-NoCorporati'!$B$5:$AC$1127,27)</f>
        <v>0.45067949801677615</v>
      </c>
      <c r="E141" s="8">
        <f>+'[1]Empresas 2'!B145</f>
        <v>0</v>
      </c>
      <c r="F141" s="8">
        <f>+'[1]Empresas 2'!C145</f>
        <v>374</v>
      </c>
      <c r="G141" s="8">
        <f>+'[1]Empresas 2'!D145</f>
        <v>0</v>
      </c>
      <c r="H141" s="8">
        <f>+'[1]Empresas 2'!E145</f>
        <v>0</v>
      </c>
      <c r="I141" s="8">
        <f>+'[1]Empresas 2'!F145</f>
        <v>7</v>
      </c>
      <c r="J141" s="8">
        <f>+'[1]Empresas 2'!G145</f>
        <v>0</v>
      </c>
      <c r="K141" s="8">
        <f>+'[1]Empresas 2'!H145</f>
        <v>15</v>
      </c>
      <c r="L141" s="8">
        <f>+'[1]Empresas 2'!I145</f>
        <v>0</v>
      </c>
      <c r="M141" s="8">
        <f>+'[1]Empresas 2'!J145</f>
        <v>0</v>
      </c>
      <c r="N141" s="8">
        <f>+'[1]Empresas 2'!K145</f>
        <v>0</v>
      </c>
      <c r="O141" s="8">
        <f>+'[1]Empresas 2'!L145</f>
        <v>3469</v>
      </c>
      <c r="P141" s="8">
        <f>+'[1]Empresas 2'!M145</f>
        <v>577</v>
      </c>
      <c r="Q141" s="8">
        <f>+'[1]Empresas 2'!N145</f>
        <v>0</v>
      </c>
      <c r="R141" s="8">
        <f>+'[1]Empresas 2'!O145</f>
        <v>0</v>
      </c>
      <c r="S141" s="8">
        <f>+'[1]Empresas 2'!P145</f>
        <v>0</v>
      </c>
      <c r="T141" s="8">
        <f>+'[1]Empresas 2'!Q145</f>
        <v>734</v>
      </c>
      <c r="U141" s="8">
        <f>+'[1]Empresas 2'!R145</f>
        <v>1489</v>
      </c>
      <c r="V141" s="28">
        <f t="shared" si="4"/>
        <v>6665</v>
      </c>
      <c r="W141" t="str">
        <f t="shared" si="5"/>
        <v/>
      </c>
    </row>
    <row r="142" spans="2:23" x14ac:dyDescent="0.25">
      <c r="B142" t="s">
        <v>142</v>
      </c>
      <c r="C142" t="str">
        <f>VLOOKUP(B142,'Accesos x Municipio'!$B$5:$C$1127,2)</f>
        <v>Repelón</v>
      </c>
      <c r="D142" s="95">
        <f>VLOOKUP(B142,'Accesos x Municipio-NoCorporati'!$B$5:$AC$1127,27)</f>
        <v>9.9709339062302546E-2</v>
      </c>
      <c r="E142" s="8">
        <f>+'[1]Empresas 2'!B146</f>
        <v>0</v>
      </c>
      <c r="F142" s="8">
        <f>+'[1]Empresas 2'!C146</f>
        <v>0</v>
      </c>
      <c r="G142" s="8">
        <f>+'[1]Empresas 2'!D146</f>
        <v>0</v>
      </c>
      <c r="H142" s="8">
        <f>+'[1]Empresas 2'!E146</f>
        <v>0</v>
      </c>
      <c r="I142" s="8">
        <f>+'[1]Empresas 2'!F146</f>
        <v>3</v>
      </c>
      <c r="J142" s="8">
        <f>+'[1]Empresas 2'!G146</f>
        <v>0</v>
      </c>
      <c r="K142" s="8">
        <f>+'[1]Empresas 2'!H146</f>
        <v>0</v>
      </c>
      <c r="L142" s="8">
        <f>+'[1]Empresas 2'!I146</f>
        <v>0</v>
      </c>
      <c r="M142" s="8">
        <f>+'[1]Empresas 2'!J146</f>
        <v>482</v>
      </c>
      <c r="N142" s="8">
        <f>+'[1]Empresas 2'!K146</f>
        <v>0</v>
      </c>
      <c r="O142" s="8">
        <f>+'[1]Empresas 2'!L146</f>
        <v>0</v>
      </c>
      <c r="P142" s="8">
        <f>+'[1]Empresas 2'!M146</f>
        <v>263</v>
      </c>
      <c r="Q142" s="8">
        <f>+'[1]Empresas 2'!N146</f>
        <v>0</v>
      </c>
      <c r="R142" s="8">
        <f>+'[1]Empresas 2'!O146</f>
        <v>0</v>
      </c>
      <c r="S142" s="8">
        <f>+'[1]Empresas 2'!P146</f>
        <v>0</v>
      </c>
      <c r="T142" s="8">
        <f>+'[1]Empresas 2'!Q146</f>
        <v>0</v>
      </c>
      <c r="U142" s="8">
        <f>+'[1]Empresas 2'!R146</f>
        <v>0</v>
      </c>
      <c r="V142" s="28">
        <f t="shared" si="4"/>
        <v>748</v>
      </c>
      <c r="W142" t="str">
        <f t="shared" si="5"/>
        <v/>
      </c>
    </row>
    <row r="143" spans="2:23" x14ac:dyDescent="0.25">
      <c r="B143" t="s">
        <v>143</v>
      </c>
      <c r="C143" t="str">
        <f>VLOOKUP(B143,'Accesos x Municipio'!$B$5:$C$1127,2)</f>
        <v>Sabanagrande</v>
      </c>
      <c r="D143" s="95">
        <f>VLOOKUP(B143,'Accesos x Municipio-NoCorporati'!$B$5:$AC$1127,27)</f>
        <v>0.27790840891277574</v>
      </c>
      <c r="E143" s="8">
        <f>+'[1]Empresas 2'!B147</f>
        <v>189</v>
      </c>
      <c r="F143" s="8">
        <f>+'[1]Empresas 2'!C147</f>
        <v>0</v>
      </c>
      <c r="G143" s="8">
        <f>+'[1]Empresas 2'!D147</f>
        <v>0</v>
      </c>
      <c r="H143" s="8">
        <f>+'[1]Empresas 2'!E147</f>
        <v>422</v>
      </c>
      <c r="I143" s="8">
        <f>+'[1]Empresas 2'!F147</f>
        <v>16</v>
      </c>
      <c r="J143" s="8">
        <f>+'[1]Empresas 2'!G147</f>
        <v>0</v>
      </c>
      <c r="K143" s="8">
        <f>+'[1]Empresas 2'!H147</f>
        <v>0</v>
      </c>
      <c r="L143" s="8">
        <f>+'[1]Empresas 2'!I147</f>
        <v>0</v>
      </c>
      <c r="M143" s="8">
        <f>+'[1]Empresas 2'!J147</f>
        <v>1084</v>
      </c>
      <c r="N143" s="8">
        <f>+'[1]Empresas 2'!K147</f>
        <v>0</v>
      </c>
      <c r="O143" s="8">
        <f>+'[1]Empresas 2'!L147</f>
        <v>5</v>
      </c>
      <c r="P143" s="8">
        <f>+'[1]Empresas 2'!M147</f>
        <v>692</v>
      </c>
      <c r="Q143" s="8">
        <f>+'[1]Empresas 2'!N147</f>
        <v>0</v>
      </c>
      <c r="R143" s="8">
        <f>+'[1]Empresas 2'!O147</f>
        <v>0</v>
      </c>
      <c r="S143" s="8">
        <f>+'[1]Empresas 2'!P147</f>
        <v>0</v>
      </c>
      <c r="T143" s="8">
        <f>+'[1]Empresas 2'!Q147</f>
        <v>0</v>
      </c>
      <c r="U143" s="8">
        <f>+'[1]Empresas 2'!R147</f>
        <v>0</v>
      </c>
      <c r="V143" s="28">
        <f t="shared" si="4"/>
        <v>2408</v>
      </c>
      <c r="W143" t="str">
        <f t="shared" si="5"/>
        <v/>
      </c>
    </row>
    <row r="144" spans="2:23" x14ac:dyDescent="0.25">
      <c r="B144" t="s">
        <v>144</v>
      </c>
      <c r="C144" t="str">
        <f>VLOOKUP(B144,'Accesos x Municipio'!$B$5:$C$1127,2)</f>
        <v>Sabanalarga</v>
      </c>
      <c r="D144" s="95">
        <f>VLOOKUP(B144,'Accesos x Municipio-NoCorporati'!$B$5:$AC$1127,27)</f>
        <v>0.17936781159533682</v>
      </c>
      <c r="E144" s="8">
        <f>+'[1]Empresas 2'!B148</f>
        <v>842</v>
      </c>
      <c r="F144" s="8">
        <f>+'[1]Empresas 2'!C148</f>
        <v>0</v>
      </c>
      <c r="G144" s="8">
        <f>+'[1]Empresas 2'!D148</f>
        <v>0</v>
      </c>
      <c r="H144" s="8">
        <f>+'[1]Empresas 2'!E148</f>
        <v>827</v>
      </c>
      <c r="I144" s="8">
        <f>+'[1]Empresas 2'!F148</f>
        <v>34</v>
      </c>
      <c r="J144" s="8">
        <f>+'[1]Empresas 2'!G148</f>
        <v>0</v>
      </c>
      <c r="K144" s="8">
        <f>+'[1]Empresas 2'!H148</f>
        <v>0</v>
      </c>
      <c r="L144" s="8">
        <f>+'[1]Empresas 2'!I148</f>
        <v>0</v>
      </c>
      <c r="M144" s="8">
        <f>+'[1]Empresas 2'!J148</f>
        <v>1893</v>
      </c>
      <c r="N144" s="8">
        <f>+'[1]Empresas 2'!K148</f>
        <v>0</v>
      </c>
      <c r="O144" s="8">
        <f>+'[1]Empresas 2'!L148</f>
        <v>51</v>
      </c>
      <c r="P144" s="8">
        <f>+'[1]Empresas 2'!M148</f>
        <v>825</v>
      </c>
      <c r="Q144" s="8">
        <f>+'[1]Empresas 2'!N148</f>
        <v>0</v>
      </c>
      <c r="R144" s="8">
        <f>+'[1]Empresas 2'!O148</f>
        <v>0</v>
      </c>
      <c r="S144" s="8">
        <f>+'[1]Empresas 2'!P148</f>
        <v>0</v>
      </c>
      <c r="T144" s="8">
        <f>+'[1]Empresas 2'!Q148</f>
        <v>669</v>
      </c>
      <c r="U144" s="8">
        <f>+'[1]Empresas 2'!R148</f>
        <v>0</v>
      </c>
      <c r="V144" s="28">
        <f t="shared" si="4"/>
        <v>5141</v>
      </c>
      <c r="W144" t="str">
        <f t="shared" si="5"/>
        <v/>
      </c>
    </row>
    <row r="145" spans="2:23" x14ac:dyDescent="0.25">
      <c r="B145" t="s">
        <v>145</v>
      </c>
      <c r="C145" t="str">
        <f>VLOOKUP(B145,'Accesos x Municipio'!$B$5:$C$1127,2)</f>
        <v>Santa Lucía</v>
      </c>
      <c r="D145" s="95">
        <f>VLOOKUP(B145,'Accesos x Municipio-NoCorporati'!$B$5:$AC$1127,27)</f>
        <v>5.4364183596689243E-2</v>
      </c>
      <c r="E145" s="8">
        <f>+'[1]Empresas 2'!B149</f>
        <v>0</v>
      </c>
      <c r="F145" s="8">
        <f>+'[1]Empresas 2'!C149</f>
        <v>0</v>
      </c>
      <c r="G145" s="8">
        <f>+'[1]Empresas 2'!D149</f>
        <v>0</v>
      </c>
      <c r="H145" s="8">
        <f>+'[1]Empresas 2'!E149</f>
        <v>0</v>
      </c>
      <c r="I145" s="8">
        <f>+'[1]Empresas 2'!F149</f>
        <v>2</v>
      </c>
      <c r="J145" s="8">
        <f>+'[1]Empresas 2'!G149</f>
        <v>0</v>
      </c>
      <c r="K145" s="8">
        <f>+'[1]Empresas 2'!H149</f>
        <v>0</v>
      </c>
      <c r="L145" s="8">
        <f>+'[1]Empresas 2'!I149</f>
        <v>0</v>
      </c>
      <c r="M145" s="8">
        <f>+'[1]Empresas 2'!J149</f>
        <v>283</v>
      </c>
      <c r="N145" s="8">
        <f>+'[1]Empresas 2'!K149</f>
        <v>0</v>
      </c>
      <c r="O145" s="8">
        <f>+'[1]Empresas 2'!L149</f>
        <v>0</v>
      </c>
      <c r="P145" s="8">
        <f>+'[1]Empresas 2'!M149</f>
        <v>0</v>
      </c>
      <c r="Q145" s="8">
        <f>+'[1]Empresas 2'!N149</f>
        <v>0</v>
      </c>
      <c r="R145" s="8">
        <f>+'[1]Empresas 2'!O149</f>
        <v>0</v>
      </c>
      <c r="S145" s="8">
        <f>+'[1]Empresas 2'!P149</f>
        <v>0</v>
      </c>
      <c r="T145" s="8">
        <f>+'[1]Empresas 2'!Q149</f>
        <v>0</v>
      </c>
      <c r="U145" s="8">
        <f>+'[1]Empresas 2'!R149</f>
        <v>0</v>
      </c>
      <c r="V145" s="28">
        <f t="shared" si="4"/>
        <v>285</v>
      </c>
      <c r="W145" t="str">
        <f t="shared" si="5"/>
        <v/>
      </c>
    </row>
    <row r="146" spans="2:23" x14ac:dyDescent="0.25">
      <c r="B146" t="s">
        <v>146</v>
      </c>
      <c r="C146" t="str">
        <f>VLOOKUP(B146,'Accesos x Municipio'!$B$5:$C$1127,2)</f>
        <v>Santo Tomás</v>
      </c>
      <c r="D146" s="95">
        <f>VLOOKUP(B146,'Accesos x Municipio-NoCorporati'!$B$5:$AC$1127,27)</f>
        <v>0.26578977208300258</v>
      </c>
      <c r="E146" s="8">
        <f>+'[1]Empresas 2'!B150</f>
        <v>0</v>
      </c>
      <c r="F146" s="8">
        <f>+'[1]Empresas 2'!C150</f>
        <v>0</v>
      </c>
      <c r="G146" s="8">
        <f>+'[1]Empresas 2'!D150</f>
        <v>1</v>
      </c>
      <c r="H146" s="8">
        <f>+'[1]Empresas 2'!E150</f>
        <v>207</v>
      </c>
      <c r="I146" s="8">
        <f>+'[1]Empresas 2'!F150</f>
        <v>357</v>
      </c>
      <c r="J146" s="8">
        <f>+'[1]Empresas 2'!G150</f>
        <v>0</v>
      </c>
      <c r="K146" s="8">
        <f>+'[1]Empresas 2'!H150</f>
        <v>0</v>
      </c>
      <c r="L146" s="8">
        <f>+'[1]Empresas 2'!I150</f>
        <v>0</v>
      </c>
      <c r="M146" s="8">
        <f>+'[1]Empresas 2'!J150</f>
        <v>803</v>
      </c>
      <c r="N146" s="8">
        <f>+'[1]Empresas 2'!K150</f>
        <v>0</v>
      </c>
      <c r="O146" s="8">
        <f>+'[1]Empresas 2'!L150</f>
        <v>9</v>
      </c>
      <c r="P146" s="8">
        <f>+'[1]Empresas 2'!M150</f>
        <v>274</v>
      </c>
      <c r="Q146" s="8">
        <f>+'[1]Empresas 2'!N150</f>
        <v>0</v>
      </c>
      <c r="R146" s="8">
        <f>+'[1]Empresas 2'!O150</f>
        <v>0</v>
      </c>
      <c r="S146" s="8">
        <f>+'[1]Empresas 2'!P150</f>
        <v>0</v>
      </c>
      <c r="T146" s="8">
        <f>+'[1]Empresas 2'!Q150</f>
        <v>638</v>
      </c>
      <c r="U146" s="8">
        <f>+'[1]Empresas 2'!R150</f>
        <v>0</v>
      </c>
      <c r="V146" s="28">
        <f t="shared" si="4"/>
        <v>2289</v>
      </c>
      <c r="W146" t="str">
        <f t="shared" si="5"/>
        <v/>
      </c>
    </row>
    <row r="147" spans="2:23" x14ac:dyDescent="0.25">
      <c r="B147" t="s">
        <v>147</v>
      </c>
      <c r="C147" t="str">
        <f>VLOOKUP(B147,'Accesos x Municipio'!$B$5:$C$1127,2)</f>
        <v>Soledad</v>
      </c>
      <c r="D147" s="95">
        <f>VLOOKUP(B147,'Accesos x Municipio-NoCorporati'!$B$5:$AC$1127,27)</f>
        <v>0.53189595437343429</v>
      </c>
      <c r="E147" s="8">
        <f>+'[1]Empresas 2'!B151</f>
        <v>65</v>
      </c>
      <c r="F147" s="8">
        <f>+'[1]Empresas 2'!C151</f>
        <v>2961</v>
      </c>
      <c r="G147" s="8">
        <f>+'[1]Empresas 2'!D151</f>
        <v>1342</v>
      </c>
      <c r="H147" s="8">
        <f>+'[1]Empresas 2'!E151</f>
        <v>16</v>
      </c>
      <c r="I147" s="8">
        <f>+'[1]Empresas 2'!F151</f>
        <v>7752</v>
      </c>
      <c r="J147" s="8">
        <f>+'[1]Empresas 2'!G151</f>
        <v>0</v>
      </c>
      <c r="K147" s="8">
        <f>+'[1]Empresas 2'!H151</f>
        <v>0</v>
      </c>
      <c r="L147" s="8">
        <f>+'[1]Empresas 2'!I151</f>
        <v>0</v>
      </c>
      <c r="M147" s="8">
        <f>+'[1]Empresas 2'!J151</f>
        <v>0</v>
      </c>
      <c r="N147" s="8">
        <f>+'[1]Empresas 2'!K151</f>
        <v>0</v>
      </c>
      <c r="O147" s="8">
        <f>+'[1]Empresas 2'!L151</f>
        <v>29540</v>
      </c>
      <c r="P147" s="8">
        <f>+'[1]Empresas 2'!M151</f>
        <v>3019</v>
      </c>
      <c r="Q147" s="8">
        <f>+'[1]Empresas 2'!N151</f>
        <v>0</v>
      </c>
      <c r="R147" s="8">
        <f>+'[1]Empresas 2'!O151</f>
        <v>0</v>
      </c>
      <c r="S147" s="8">
        <f>+'[1]Empresas 2'!P151</f>
        <v>0</v>
      </c>
      <c r="T147" s="8">
        <f>+'[1]Empresas 2'!Q151</f>
        <v>25855</v>
      </c>
      <c r="U147" s="8">
        <f>+'[1]Empresas 2'!R151</f>
        <v>34846</v>
      </c>
      <c r="V147" s="28">
        <f t="shared" si="4"/>
        <v>105396</v>
      </c>
      <c r="W147" t="str">
        <f t="shared" si="5"/>
        <v/>
      </c>
    </row>
    <row r="148" spans="2:23" x14ac:dyDescent="0.25">
      <c r="B148" t="s">
        <v>148</v>
      </c>
      <c r="C148" t="str">
        <f>VLOOKUP(B148,'Accesos x Municipio'!$B$5:$C$1127,2)</f>
        <v>Suan</v>
      </c>
      <c r="D148" s="95">
        <f>VLOOKUP(B148,'Accesos x Municipio-NoCorporati'!$B$5:$AC$1127,27)</f>
        <v>0.10515463917525773</v>
      </c>
      <c r="E148" s="8">
        <f>+'[1]Empresas 2'!B152</f>
        <v>103</v>
      </c>
      <c r="F148" s="8">
        <f>+'[1]Empresas 2'!C152</f>
        <v>0</v>
      </c>
      <c r="G148" s="8">
        <f>+'[1]Empresas 2'!D152</f>
        <v>0</v>
      </c>
      <c r="H148" s="8">
        <f>+'[1]Empresas 2'!E152</f>
        <v>0</v>
      </c>
      <c r="I148" s="8">
        <f>+'[1]Empresas 2'!F152</f>
        <v>0</v>
      </c>
      <c r="J148" s="8">
        <f>+'[1]Empresas 2'!G152</f>
        <v>0</v>
      </c>
      <c r="K148" s="8">
        <f>+'[1]Empresas 2'!H152</f>
        <v>0</v>
      </c>
      <c r="L148" s="8">
        <f>+'[1]Empresas 2'!I152</f>
        <v>0</v>
      </c>
      <c r="M148" s="8">
        <f>+'[1]Empresas 2'!J152</f>
        <v>207</v>
      </c>
      <c r="N148" s="8">
        <f>+'[1]Empresas 2'!K152</f>
        <v>0</v>
      </c>
      <c r="O148" s="8">
        <f>+'[1]Empresas 2'!L152</f>
        <v>1</v>
      </c>
      <c r="P148" s="8">
        <f>+'[1]Empresas 2'!M152</f>
        <v>0</v>
      </c>
      <c r="Q148" s="8">
        <f>+'[1]Empresas 2'!N152</f>
        <v>0</v>
      </c>
      <c r="R148" s="8">
        <f>+'[1]Empresas 2'!O152</f>
        <v>0</v>
      </c>
      <c r="S148" s="8">
        <f>+'[1]Empresas 2'!P152</f>
        <v>0</v>
      </c>
      <c r="T148" s="8">
        <f>+'[1]Empresas 2'!Q152</f>
        <v>0</v>
      </c>
      <c r="U148" s="8">
        <f>+'[1]Empresas 2'!R152</f>
        <v>0</v>
      </c>
      <c r="V148" s="28">
        <f t="shared" si="4"/>
        <v>311</v>
      </c>
      <c r="W148" t="str">
        <f t="shared" si="5"/>
        <v/>
      </c>
    </row>
    <row r="149" spans="2:23" x14ac:dyDescent="0.25">
      <c r="B149" t="s">
        <v>149</v>
      </c>
      <c r="C149" t="str">
        <f>VLOOKUP(B149,'Accesos x Municipio'!$B$5:$C$1127,2)</f>
        <v>Tubará</v>
      </c>
      <c r="D149" s="95">
        <f>VLOOKUP(B149,'Accesos x Municipio-NoCorporati'!$B$5:$AC$1127,27)</f>
        <v>5.8744091829844698E-2</v>
      </c>
      <c r="E149" s="8">
        <f>+'[1]Empresas 2'!B153</f>
        <v>0</v>
      </c>
      <c r="F149" s="8">
        <f>+'[1]Empresas 2'!C153</f>
        <v>0</v>
      </c>
      <c r="G149" s="8">
        <f>+'[1]Empresas 2'!D153</f>
        <v>0</v>
      </c>
      <c r="H149" s="8">
        <f>+'[1]Empresas 2'!E153</f>
        <v>0</v>
      </c>
      <c r="I149" s="8">
        <f>+'[1]Empresas 2'!F153</f>
        <v>36</v>
      </c>
      <c r="J149" s="8">
        <f>+'[1]Empresas 2'!G153</f>
        <v>0</v>
      </c>
      <c r="K149" s="8">
        <f>+'[1]Empresas 2'!H153</f>
        <v>0</v>
      </c>
      <c r="L149" s="8">
        <f>+'[1]Empresas 2'!I153</f>
        <v>0</v>
      </c>
      <c r="M149" s="8">
        <f>+'[1]Empresas 2'!J153</f>
        <v>299</v>
      </c>
      <c r="N149" s="8">
        <f>+'[1]Empresas 2'!K153</f>
        <v>0</v>
      </c>
      <c r="O149" s="8">
        <f>+'[1]Empresas 2'!L153</f>
        <v>20</v>
      </c>
      <c r="P149" s="8">
        <f>+'[1]Empresas 2'!M153</f>
        <v>0</v>
      </c>
      <c r="Q149" s="8">
        <f>+'[1]Empresas 2'!N153</f>
        <v>0</v>
      </c>
      <c r="R149" s="8">
        <f>+'[1]Empresas 2'!O153</f>
        <v>0</v>
      </c>
      <c r="S149" s="8">
        <f>+'[1]Empresas 2'!P153</f>
        <v>0</v>
      </c>
      <c r="T149" s="8">
        <f>+'[1]Empresas 2'!Q153</f>
        <v>0</v>
      </c>
      <c r="U149" s="8">
        <f>+'[1]Empresas 2'!R153</f>
        <v>0</v>
      </c>
      <c r="V149" s="28">
        <f t="shared" si="4"/>
        <v>355</v>
      </c>
      <c r="W149" t="str">
        <f t="shared" si="5"/>
        <v/>
      </c>
    </row>
    <row r="150" spans="2:23" x14ac:dyDescent="0.25">
      <c r="B150" t="s">
        <v>150</v>
      </c>
      <c r="C150" t="str">
        <f>VLOOKUP(B150,'Accesos x Municipio'!$B$5:$C$1127,2)</f>
        <v>Usiacurí</v>
      </c>
      <c r="D150" s="95">
        <f>VLOOKUP(B150,'Accesos x Municipio-NoCorporati'!$B$5:$AC$1127,27)</f>
        <v>0.17902264600715137</v>
      </c>
      <c r="E150" s="8">
        <f>+'[1]Empresas 2'!B154</f>
        <v>0</v>
      </c>
      <c r="F150" s="8">
        <f>+'[1]Empresas 2'!C154</f>
        <v>0</v>
      </c>
      <c r="G150" s="8">
        <f>+'[1]Empresas 2'!D154</f>
        <v>0</v>
      </c>
      <c r="H150" s="8">
        <f>+'[1]Empresas 2'!E154</f>
        <v>860</v>
      </c>
      <c r="I150" s="8">
        <f>+'[1]Empresas 2'!F154</f>
        <v>1</v>
      </c>
      <c r="J150" s="8">
        <f>+'[1]Empresas 2'!G154</f>
        <v>0</v>
      </c>
      <c r="K150" s="8">
        <f>+'[1]Empresas 2'!H154</f>
        <v>0</v>
      </c>
      <c r="L150" s="8">
        <f>+'[1]Empresas 2'!I154</f>
        <v>0</v>
      </c>
      <c r="M150" s="8">
        <f>+'[1]Empresas 2'!J154</f>
        <v>272</v>
      </c>
      <c r="N150" s="8">
        <f>+'[1]Empresas 2'!K154</f>
        <v>0</v>
      </c>
      <c r="O150" s="8">
        <f>+'[1]Empresas 2'!L154</f>
        <v>0</v>
      </c>
      <c r="P150" s="8">
        <f>+'[1]Empresas 2'!M154</f>
        <v>0</v>
      </c>
      <c r="Q150" s="8">
        <f>+'[1]Empresas 2'!N154</f>
        <v>0</v>
      </c>
      <c r="R150" s="8">
        <f>+'[1]Empresas 2'!O154</f>
        <v>0</v>
      </c>
      <c r="S150" s="8">
        <f>+'[1]Empresas 2'!P154</f>
        <v>0</v>
      </c>
      <c r="T150" s="8">
        <f>+'[1]Empresas 2'!Q154</f>
        <v>0</v>
      </c>
      <c r="U150" s="8">
        <f>+'[1]Empresas 2'!R154</f>
        <v>0</v>
      </c>
      <c r="V150" s="28">
        <f t="shared" si="4"/>
        <v>1133</v>
      </c>
      <c r="W150" t="str">
        <f t="shared" si="5"/>
        <v/>
      </c>
    </row>
    <row r="151" spans="2:23" x14ac:dyDescent="0.25">
      <c r="B151" t="s">
        <v>151</v>
      </c>
      <c r="C151" t="str">
        <f>VLOOKUP(B151,'Accesos x Municipio'!$B$5:$C$1127,2)</f>
        <v>Bogotá, D.C.</v>
      </c>
      <c r="D151" s="95">
        <f>VLOOKUP(B151,'Accesos x Municipio-NoCorporati'!$B$5:$AC$1127,27)</f>
        <v>0.6960027277127312</v>
      </c>
      <c r="E151" s="8">
        <f>+'[1]Empresas 2'!B155</f>
        <v>3936</v>
      </c>
      <c r="F151" s="8">
        <f>+'[1]Empresas 2'!C155</f>
        <v>2780</v>
      </c>
      <c r="G151" s="8">
        <f>+'[1]Empresas 2'!D155</f>
        <v>19740</v>
      </c>
      <c r="H151" s="8">
        <f>+'[1]Empresas 2'!E155</f>
        <v>2403</v>
      </c>
      <c r="I151" s="8">
        <f>+'[1]Empresas 2'!F155</f>
        <v>61</v>
      </c>
      <c r="J151" s="8">
        <f>+'[1]Empresas 2'!G155</f>
        <v>0</v>
      </c>
      <c r="K151" s="8">
        <f>+'[1]Empresas 2'!H155</f>
        <v>1826</v>
      </c>
      <c r="L151" s="8">
        <f>+'[1]Empresas 2'!I155</f>
        <v>0</v>
      </c>
      <c r="M151" s="8">
        <f>+'[1]Empresas 2'!J155</f>
        <v>1</v>
      </c>
      <c r="N151" s="8">
        <f>+'[1]Empresas 2'!K155</f>
        <v>0</v>
      </c>
      <c r="O151" s="8">
        <f>+'[1]Empresas 2'!L155</f>
        <v>1023723</v>
      </c>
      <c r="P151" s="8">
        <f>+'[1]Empresas 2'!M155</f>
        <v>4780</v>
      </c>
      <c r="Q151" s="8">
        <f>+'[1]Empresas 2'!N155</f>
        <v>0</v>
      </c>
      <c r="R151" s="8">
        <f>+'[1]Empresas 2'!O155</f>
        <v>576868</v>
      </c>
      <c r="S151" s="8">
        <f>+'[1]Empresas 2'!P155</f>
        <v>25388</v>
      </c>
      <c r="T151" s="8">
        <f>+'[1]Empresas 2'!Q155</f>
        <v>228123</v>
      </c>
      <c r="U151" s="8">
        <f>+'[1]Empresas 2'!R155</f>
        <v>147316</v>
      </c>
      <c r="V151" s="28">
        <f t="shared" si="4"/>
        <v>2036945</v>
      </c>
      <c r="W151" t="str">
        <f t="shared" si="5"/>
        <v/>
      </c>
    </row>
    <row r="152" spans="2:23" x14ac:dyDescent="0.25">
      <c r="B152" t="s">
        <v>152</v>
      </c>
      <c r="C152" t="str">
        <f>VLOOKUP(B152,'Accesos x Municipio'!$B$5:$C$1127,2)</f>
        <v>Cartagena de Indias</v>
      </c>
      <c r="D152" s="95">
        <f>VLOOKUP(B152,'Accesos x Municipio-NoCorporati'!$B$5:$AC$1127,27)</f>
        <v>0.53238742660270066</v>
      </c>
      <c r="E152" s="8">
        <f>+'[1]Empresas 2'!B156</f>
        <v>3989</v>
      </c>
      <c r="F152" s="8">
        <f>+'[1]Empresas 2'!C156</f>
        <v>1340</v>
      </c>
      <c r="G152" s="8">
        <f>+'[1]Empresas 2'!D156</f>
        <v>315</v>
      </c>
      <c r="H152" s="8">
        <f>+'[1]Empresas 2'!E156</f>
        <v>329</v>
      </c>
      <c r="I152" s="8">
        <f>+'[1]Empresas 2'!F156</f>
        <v>108</v>
      </c>
      <c r="J152" s="8">
        <f>+'[1]Empresas 2'!G156</f>
        <v>0</v>
      </c>
      <c r="K152" s="8">
        <f>+'[1]Empresas 2'!H156</f>
        <v>1385</v>
      </c>
      <c r="L152" s="8">
        <f>+'[1]Empresas 2'!I156</f>
        <v>0</v>
      </c>
      <c r="M152" s="8">
        <f>+'[1]Empresas 2'!J156</f>
        <v>0</v>
      </c>
      <c r="N152" s="8">
        <f>+'[1]Empresas 2'!K156</f>
        <v>0</v>
      </c>
      <c r="O152" s="8">
        <f>+'[1]Empresas 2'!L156</f>
        <v>38848</v>
      </c>
      <c r="P152" s="8">
        <f>+'[1]Empresas 2'!M156</f>
        <v>3391</v>
      </c>
      <c r="Q152" s="8">
        <f>+'[1]Empresas 2'!N156</f>
        <v>0</v>
      </c>
      <c r="R152" s="8">
        <f>+'[1]Empresas 2'!O156</f>
        <v>0</v>
      </c>
      <c r="S152" s="8">
        <f>+'[1]Empresas 2'!P156</f>
        <v>0</v>
      </c>
      <c r="T152" s="8">
        <f>+'[1]Empresas 2'!Q156</f>
        <v>55333</v>
      </c>
      <c r="U152" s="8">
        <f>+'[1]Empresas 2'!R156</f>
        <v>73808</v>
      </c>
      <c r="V152" s="28">
        <f t="shared" si="4"/>
        <v>178846</v>
      </c>
      <c r="W152" t="str">
        <f t="shared" si="5"/>
        <v/>
      </c>
    </row>
    <row r="153" spans="2:23" x14ac:dyDescent="0.25">
      <c r="B153" t="s">
        <v>153</v>
      </c>
      <c r="C153" t="str">
        <f>VLOOKUP(B153,'Accesos x Municipio'!$B$5:$C$1127,2)</f>
        <v>Achí</v>
      </c>
      <c r="D153" s="95">
        <f>VLOOKUP(B153,'Accesos x Municipio-NoCorporati'!$B$5:$AC$1127,27)</f>
        <v>1.6296296296296295E-2</v>
      </c>
      <c r="E153" s="8">
        <f>+'[1]Empresas 2'!B157</f>
        <v>161</v>
      </c>
      <c r="F153" s="8">
        <f>+'[1]Empresas 2'!C157</f>
        <v>0</v>
      </c>
      <c r="G153" s="8">
        <f>+'[1]Empresas 2'!D157</f>
        <v>0</v>
      </c>
      <c r="H153" s="8">
        <f>+'[1]Empresas 2'!E157</f>
        <v>0</v>
      </c>
      <c r="I153" s="8">
        <f>+'[1]Empresas 2'!F157</f>
        <v>41</v>
      </c>
      <c r="J153" s="8">
        <f>+'[1]Empresas 2'!G157</f>
        <v>0</v>
      </c>
      <c r="K153" s="8">
        <f>+'[1]Empresas 2'!H157</f>
        <v>0</v>
      </c>
      <c r="L153" s="8">
        <f>+'[1]Empresas 2'!I157</f>
        <v>0</v>
      </c>
      <c r="M153" s="8">
        <f>+'[1]Empresas 2'!J157</f>
        <v>0</v>
      </c>
      <c r="N153" s="8">
        <f>+'[1]Empresas 2'!K157</f>
        <v>0</v>
      </c>
      <c r="O153" s="8">
        <f>+'[1]Empresas 2'!L157</f>
        <v>0</v>
      </c>
      <c r="P153" s="8">
        <f>+'[1]Empresas 2'!M157</f>
        <v>0</v>
      </c>
      <c r="Q153" s="8">
        <f>+'[1]Empresas 2'!N157</f>
        <v>0</v>
      </c>
      <c r="R153" s="8">
        <f>+'[1]Empresas 2'!O157</f>
        <v>0</v>
      </c>
      <c r="S153" s="8">
        <f>+'[1]Empresas 2'!P157</f>
        <v>0</v>
      </c>
      <c r="T153" s="8">
        <f>+'[1]Empresas 2'!Q157</f>
        <v>0</v>
      </c>
      <c r="U153" s="8">
        <f>+'[1]Empresas 2'!R157</f>
        <v>0</v>
      </c>
      <c r="V153" s="28">
        <f t="shared" si="4"/>
        <v>202</v>
      </c>
      <c r="W153">
        <f t="shared" si="5"/>
        <v>161</v>
      </c>
    </row>
    <row r="154" spans="2:23" x14ac:dyDescent="0.25">
      <c r="B154" t="s">
        <v>154</v>
      </c>
      <c r="C154" t="str">
        <f>VLOOKUP(B154,'Accesos x Municipio'!$B$5:$C$1127,2)</f>
        <v>Altos del Rosario</v>
      </c>
      <c r="D154" s="95">
        <f>VLOOKUP(B154,'Accesos x Municipio-NoCorporati'!$B$5:$AC$1127,27)</f>
        <v>0.24419656315948146</v>
      </c>
      <c r="E154" s="8">
        <f>+'[1]Empresas 2'!B158</f>
        <v>0</v>
      </c>
      <c r="F154" s="8">
        <f>+'[1]Empresas 2'!C158</f>
        <v>0</v>
      </c>
      <c r="G154" s="8">
        <f>+'[1]Empresas 2'!D158</f>
        <v>0</v>
      </c>
      <c r="H154" s="8">
        <f>+'[1]Empresas 2'!E158</f>
        <v>0</v>
      </c>
      <c r="I154" s="8">
        <f>+'[1]Empresas 2'!F158</f>
        <v>8</v>
      </c>
      <c r="J154" s="8">
        <f>+'[1]Empresas 2'!G158</f>
        <v>0</v>
      </c>
      <c r="K154" s="8">
        <f>+'[1]Empresas 2'!H158</f>
        <v>0</v>
      </c>
      <c r="L154" s="8">
        <f>+'[1]Empresas 2'!I158</f>
        <v>796</v>
      </c>
      <c r="M154" s="8">
        <f>+'[1]Empresas 2'!J158</f>
        <v>0</v>
      </c>
      <c r="N154" s="8">
        <f>+'[1]Empresas 2'!K158</f>
        <v>0</v>
      </c>
      <c r="O154" s="8">
        <f>+'[1]Empresas 2'!L158</f>
        <v>0</v>
      </c>
      <c r="P154" s="8">
        <f>+'[1]Empresas 2'!M158</f>
        <v>0</v>
      </c>
      <c r="Q154" s="8">
        <f>+'[1]Empresas 2'!N158</f>
        <v>0</v>
      </c>
      <c r="R154" s="8">
        <f>+'[1]Empresas 2'!O158</f>
        <v>0</v>
      </c>
      <c r="S154" s="8">
        <f>+'[1]Empresas 2'!P158</f>
        <v>0</v>
      </c>
      <c r="T154" s="8">
        <f>+'[1]Empresas 2'!Q158</f>
        <v>0</v>
      </c>
      <c r="U154" s="8">
        <f>+'[1]Empresas 2'!R158</f>
        <v>0</v>
      </c>
      <c r="V154" s="28">
        <f t="shared" si="4"/>
        <v>804</v>
      </c>
      <c r="W154" t="str">
        <f t="shared" si="5"/>
        <v/>
      </c>
    </row>
    <row r="155" spans="2:23" x14ac:dyDescent="0.25">
      <c r="B155" t="s">
        <v>155</v>
      </c>
      <c r="C155" t="str">
        <f>VLOOKUP(B155,'Accesos x Municipio'!$B$5:$C$1127,2)</f>
        <v>Arenal</v>
      </c>
      <c r="D155" s="95">
        <f>VLOOKUP(B155,'Accesos x Municipio-NoCorporati'!$B$5:$AC$1127,27)</f>
        <v>0.228099173553719</v>
      </c>
      <c r="E155" s="8">
        <f>+'[1]Empresas 2'!B159</f>
        <v>0</v>
      </c>
      <c r="F155" s="8">
        <f>+'[1]Empresas 2'!C159</f>
        <v>1</v>
      </c>
      <c r="G155" s="8">
        <f>+'[1]Empresas 2'!D159</f>
        <v>0</v>
      </c>
      <c r="H155" s="8">
        <f>+'[1]Empresas 2'!E159</f>
        <v>0</v>
      </c>
      <c r="I155" s="8">
        <f>+'[1]Empresas 2'!F159</f>
        <v>20</v>
      </c>
      <c r="J155" s="8">
        <f>+'[1]Empresas 2'!G159</f>
        <v>0</v>
      </c>
      <c r="K155" s="8">
        <f>+'[1]Empresas 2'!H159</f>
        <v>0</v>
      </c>
      <c r="L155" s="8">
        <f>+'[1]Empresas 2'!I159</f>
        <v>530</v>
      </c>
      <c r="M155" s="8">
        <f>+'[1]Empresas 2'!J159</f>
        <v>0</v>
      </c>
      <c r="N155" s="8">
        <f>+'[1]Empresas 2'!K159</f>
        <v>0</v>
      </c>
      <c r="O155" s="8">
        <f>+'[1]Empresas 2'!L159</f>
        <v>0</v>
      </c>
      <c r="P155" s="8">
        <f>+'[1]Empresas 2'!M159</f>
        <v>0</v>
      </c>
      <c r="Q155" s="8">
        <f>+'[1]Empresas 2'!N159</f>
        <v>0</v>
      </c>
      <c r="R155" s="8">
        <f>+'[1]Empresas 2'!O159</f>
        <v>0</v>
      </c>
      <c r="S155" s="8">
        <f>+'[1]Empresas 2'!P159</f>
        <v>0</v>
      </c>
      <c r="T155" s="8">
        <f>+'[1]Empresas 2'!Q159</f>
        <v>0</v>
      </c>
      <c r="U155" s="8">
        <f>+'[1]Empresas 2'!R159</f>
        <v>0</v>
      </c>
      <c r="V155" s="28">
        <f t="shared" si="4"/>
        <v>551</v>
      </c>
      <c r="W155" t="str">
        <f t="shared" si="5"/>
        <v/>
      </c>
    </row>
    <row r="156" spans="2:23" x14ac:dyDescent="0.25">
      <c r="B156" t="s">
        <v>156</v>
      </c>
      <c r="C156" t="str">
        <f>VLOOKUP(B156,'Accesos x Municipio'!$B$5:$C$1127,2)</f>
        <v>Arjona</v>
      </c>
      <c r="D156" s="95">
        <f>VLOOKUP(B156,'Accesos x Municipio-NoCorporati'!$B$5:$AC$1127,27)</f>
        <v>0.13967512887851377</v>
      </c>
      <c r="E156" s="8">
        <f>+'[1]Empresas 2'!B160</f>
        <v>0</v>
      </c>
      <c r="F156" s="8">
        <f>+'[1]Empresas 2'!C160</f>
        <v>1671</v>
      </c>
      <c r="G156" s="8">
        <f>+'[1]Empresas 2'!D160</f>
        <v>0</v>
      </c>
      <c r="H156" s="8">
        <f>+'[1]Empresas 2'!E160</f>
        <v>0</v>
      </c>
      <c r="I156" s="8">
        <f>+'[1]Empresas 2'!F160</f>
        <v>22</v>
      </c>
      <c r="J156" s="8">
        <f>+'[1]Empresas 2'!G160</f>
        <v>0</v>
      </c>
      <c r="K156" s="8">
        <f>+'[1]Empresas 2'!H160</f>
        <v>178</v>
      </c>
      <c r="L156" s="8">
        <f>+'[1]Empresas 2'!I160</f>
        <v>0</v>
      </c>
      <c r="M156" s="8">
        <f>+'[1]Empresas 2'!J160</f>
        <v>0</v>
      </c>
      <c r="N156" s="8">
        <f>+'[1]Empresas 2'!K160</f>
        <v>0</v>
      </c>
      <c r="O156" s="8">
        <f>+'[1]Empresas 2'!L160</f>
        <v>35</v>
      </c>
      <c r="P156" s="8">
        <f>+'[1]Empresas 2'!M160</f>
        <v>783</v>
      </c>
      <c r="Q156" s="8">
        <f>+'[1]Empresas 2'!N160</f>
        <v>0</v>
      </c>
      <c r="R156" s="8">
        <f>+'[1]Empresas 2'!O160</f>
        <v>0</v>
      </c>
      <c r="S156" s="8">
        <f>+'[1]Empresas 2'!P160</f>
        <v>0</v>
      </c>
      <c r="T156" s="8">
        <f>+'[1]Empresas 2'!Q160</f>
        <v>53</v>
      </c>
      <c r="U156" s="8">
        <f>+'[1]Empresas 2'!R160</f>
        <v>0</v>
      </c>
      <c r="V156" s="28">
        <f t="shared" si="4"/>
        <v>2742</v>
      </c>
      <c r="W156" t="str">
        <f t="shared" si="5"/>
        <v/>
      </c>
    </row>
    <row r="157" spans="2:23" x14ac:dyDescent="0.25">
      <c r="B157" t="s">
        <v>157</v>
      </c>
      <c r="C157" t="str">
        <f>VLOOKUP(B157,'Accesos x Municipio'!$B$5:$C$1127,2)</f>
        <v>Arroyohondo</v>
      </c>
      <c r="D157" s="95">
        <f>VLOOKUP(B157,'Accesos x Municipio-NoCorporati'!$B$5:$AC$1127,27)</f>
        <v>0.32542885973763874</v>
      </c>
      <c r="E157" s="8">
        <f>+'[1]Empresas 2'!B161</f>
        <v>0</v>
      </c>
      <c r="F157" s="8">
        <f>+'[1]Empresas 2'!C161</f>
        <v>0</v>
      </c>
      <c r="G157" s="8">
        <f>+'[1]Empresas 2'!D161</f>
        <v>0</v>
      </c>
      <c r="H157" s="8">
        <f>+'[1]Empresas 2'!E161</f>
        <v>0</v>
      </c>
      <c r="I157" s="8">
        <f>+'[1]Empresas 2'!F161</f>
        <v>7</v>
      </c>
      <c r="J157" s="8">
        <f>+'[1]Empresas 2'!G161</f>
        <v>0</v>
      </c>
      <c r="K157" s="8">
        <f>+'[1]Empresas 2'!H161</f>
        <v>0</v>
      </c>
      <c r="L157" s="8">
        <f>+'[1]Empresas 2'!I161</f>
        <v>645</v>
      </c>
      <c r="M157" s="8">
        <f>+'[1]Empresas 2'!J161</f>
        <v>0</v>
      </c>
      <c r="N157" s="8">
        <f>+'[1]Empresas 2'!K161</f>
        <v>0</v>
      </c>
      <c r="O157" s="8">
        <f>+'[1]Empresas 2'!L161</f>
        <v>0</v>
      </c>
      <c r="P157" s="8">
        <f>+'[1]Empresas 2'!M161</f>
        <v>0</v>
      </c>
      <c r="Q157" s="8">
        <f>+'[1]Empresas 2'!N161</f>
        <v>0</v>
      </c>
      <c r="R157" s="8">
        <f>+'[1]Empresas 2'!O161</f>
        <v>0</v>
      </c>
      <c r="S157" s="8">
        <f>+'[1]Empresas 2'!P161</f>
        <v>0</v>
      </c>
      <c r="T157" s="8">
        <f>+'[1]Empresas 2'!Q161</f>
        <v>0</v>
      </c>
      <c r="U157" s="8">
        <f>+'[1]Empresas 2'!R161</f>
        <v>0</v>
      </c>
      <c r="V157" s="28">
        <f t="shared" si="4"/>
        <v>652</v>
      </c>
      <c r="W157" t="str">
        <f t="shared" si="5"/>
        <v/>
      </c>
    </row>
    <row r="158" spans="2:23" x14ac:dyDescent="0.25">
      <c r="B158" t="s">
        <v>158</v>
      </c>
      <c r="C158" t="str">
        <f>VLOOKUP(B158,'Accesos x Municipio'!$B$5:$C$1127,2)</f>
        <v>Barranco de Loba</v>
      </c>
      <c r="D158" s="95">
        <f>VLOOKUP(B158,'Accesos x Municipio-NoCorporati'!$B$5:$AC$1127,27)</f>
        <v>0.29706152433425159</v>
      </c>
      <c r="E158" s="8">
        <f>+'[1]Empresas 2'!B162</f>
        <v>0</v>
      </c>
      <c r="F158" s="8">
        <f>+'[1]Empresas 2'!C162</f>
        <v>0</v>
      </c>
      <c r="G158" s="8">
        <f>+'[1]Empresas 2'!D162</f>
        <v>0</v>
      </c>
      <c r="H158" s="8">
        <f>+'[1]Empresas 2'!E162</f>
        <v>0</v>
      </c>
      <c r="I158" s="8">
        <f>+'[1]Empresas 2'!F162</f>
        <v>121</v>
      </c>
      <c r="J158" s="8">
        <f>+'[1]Empresas 2'!G162</f>
        <v>0</v>
      </c>
      <c r="K158" s="8">
        <f>+'[1]Empresas 2'!H162</f>
        <v>0</v>
      </c>
      <c r="L158" s="8">
        <f>+'[1]Empresas 2'!I162</f>
        <v>1086</v>
      </c>
      <c r="M158" s="8">
        <f>+'[1]Empresas 2'!J162</f>
        <v>0</v>
      </c>
      <c r="N158" s="8">
        <f>+'[1]Empresas 2'!K162</f>
        <v>0</v>
      </c>
      <c r="O158" s="8">
        <f>+'[1]Empresas 2'!L162</f>
        <v>1</v>
      </c>
      <c r="P158" s="8">
        <f>+'[1]Empresas 2'!M162</f>
        <v>0</v>
      </c>
      <c r="Q158" s="8">
        <f>+'[1]Empresas 2'!N162</f>
        <v>0</v>
      </c>
      <c r="R158" s="8">
        <f>+'[1]Empresas 2'!O162</f>
        <v>0</v>
      </c>
      <c r="S158" s="8">
        <f>+'[1]Empresas 2'!P162</f>
        <v>0</v>
      </c>
      <c r="T158" s="8">
        <f>+'[1]Empresas 2'!Q162</f>
        <v>0</v>
      </c>
      <c r="U158" s="8">
        <f>+'[1]Empresas 2'!R162</f>
        <v>0</v>
      </c>
      <c r="V158" s="28">
        <f t="shared" si="4"/>
        <v>1208</v>
      </c>
      <c r="W158" t="str">
        <f t="shared" si="5"/>
        <v/>
      </c>
    </row>
    <row r="159" spans="2:23" x14ac:dyDescent="0.25">
      <c r="B159" t="s">
        <v>159</v>
      </c>
      <c r="C159" t="str">
        <f>VLOOKUP(B159,'Accesos x Municipio'!$B$5:$C$1127,2)</f>
        <v>Calamar</v>
      </c>
      <c r="D159" s="95">
        <f>VLOOKUP(B159,'Accesos x Municipio-NoCorporati'!$B$5:$AC$1127,27)</f>
        <v>0.194372574385511</v>
      </c>
      <c r="E159" s="8">
        <f>+'[1]Empresas 2'!B163</f>
        <v>0</v>
      </c>
      <c r="F159" s="8">
        <f>+'[1]Empresas 2'!C163</f>
        <v>0</v>
      </c>
      <c r="G159" s="8">
        <f>+'[1]Empresas 2'!D163</f>
        <v>0</v>
      </c>
      <c r="H159" s="8">
        <f>+'[1]Empresas 2'!E163</f>
        <v>0</v>
      </c>
      <c r="I159" s="8">
        <f>+'[1]Empresas 2'!F163</f>
        <v>107</v>
      </c>
      <c r="J159" s="8">
        <f>+'[1]Empresas 2'!G163</f>
        <v>0</v>
      </c>
      <c r="K159" s="8">
        <f>+'[1]Empresas 2'!H163</f>
        <v>0</v>
      </c>
      <c r="L159" s="8">
        <f>+'[1]Empresas 2'!I163</f>
        <v>1083</v>
      </c>
      <c r="M159" s="8">
        <f>+'[1]Empresas 2'!J163</f>
        <v>0</v>
      </c>
      <c r="N159" s="8">
        <f>+'[1]Empresas 2'!K163</f>
        <v>0</v>
      </c>
      <c r="O159" s="8">
        <f>+'[1]Empresas 2'!L163</f>
        <v>0</v>
      </c>
      <c r="P159" s="8">
        <f>+'[1]Empresas 2'!M163</f>
        <v>0</v>
      </c>
      <c r="Q159" s="8">
        <f>+'[1]Empresas 2'!N163</f>
        <v>0</v>
      </c>
      <c r="R159" s="8">
        <f>+'[1]Empresas 2'!O163</f>
        <v>0</v>
      </c>
      <c r="S159" s="8">
        <f>+'[1]Empresas 2'!P163</f>
        <v>0</v>
      </c>
      <c r="T159" s="8">
        <f>+'[1]Empresas 2'!Q163</f>
        <v>0</v>
      </c>
      <c r="U159" s="8">
        <f>+'[1]Empresas 2'!R163</f>
        <v>0</v>
      </c>
      <c r="V159" s="28">
        <f t="shared" si="4"/>
        <v>1190</v>
      </c>
      <c r="W159" t="str">
        <f t="shared" si="5"/>
        <v/>
      </c>
    </row>
    <row r="160" spans="2:23" x14ac:dyDescent="0.25">
      <c r="B160" t="s">
        <v>160</v>
      </c>
      <c r="C160" t="str">
        <f>VLOOKUP(B160,'Accesos x Municipio'!$B$5:$C$1127,2)</f>
        <v>Cantagallo</v>
      </c>
      <c r="D160" s="95">
        <f>VLOOKUP(B160,'Accesos x Municipio-NoCorporati'!$B$5:$AC$1127,27)</f>
        <v>3.7488570557756784E-2</v>
      </c>
      <c r="E160" s="8">
        <f>+'[1]Empresas 2'!B164</f>
        <v>0</v>
      </c>
      <c r="F160" s="8">
        <f>+'[1]Empresas 2'!C164</f>
        <v>0</v>
      </c>
      <c r="G160" s="8">
        <f>+'[1]Empresas 2'!D164</f>
        <v>0</v>
      </c>
      <c r="H160" s="8">
        <f>+'[1]Empresas 2'!E164</f>
        <v>0</v>
      </c>
      <c r="I160" s="8">
        <f>+'[1]Empresas 2'!F164</f>
        <v>89</v>
      </c>
      <c r="J160" s="8">
        <f>+'[1]Empresas 2'!G164</f>
        <v>0</v>
      </c>
      <c r="K160" s="8">
        <f>+'[1]Empresas 2'!H164</f>
        <v>0</v>
      </c>
      <c r="L160" s="8">
        <f>+'[1]Empresas 2'!I164</f>
        <v>0</v>
      </c>
      <c r="M160" s="8">
        <f>+'[1]Empresas 2'!J164</f>
        <v>0</v>
      </c>
      <c r="N160" s="8">
        <f>+'[1]Empresas 2'!K164</f>
        <v>0</v>
      </c>
      <c r="O160" s="8">
        <f>+'[1]Empresas 2'!L164</f>
        <v>0</v>
      </c>
      <c r="P160" s="8">
        <f>+'[1]Empresas 2'!M164</f>
        <v>0</v>
      </c>
      <c r="Q160" s="8">
        <f>+'[1]Empresas 2'!N164</f>
        <v>0</v>
      </c>
      <c r="R160" s="8">
        <f>+'[1]Empresas 2'!O164</f>
        <v>0</v>
      </c>
      <c r="S160" s="8">
        <f>+'[1]Empresas 2'!P164</f>
        <v>0</v>
      </c>
      <c r="T160" s="8">
        <f>+'[1]Empresas 2'!Q164</f>
        <v>0</v>
      </c>
      <c r="U160" s="8">
        <f>+'[1]Empresas 2'!R164</f>
        <v>0</v>
      </c>
      <c r="V160" s="28">
        <f t="shared" si="4"/>
        <v>89</v>
      </c>
      <c r="W160">
        <f t="shared" si="5"/>
        <v>0</v>
      </c>
    </row>
    <row r="161" spans="2:23" x14ac:dyDescent="0.25">
      <c r="B161" t="s">
        <v>161</v>
      </c>
      <c r="C161" t="str">
        <f>VLOOKUP(B161,'Accesos x Municipio'!$B$5:$C$1127,2)</f>
        <v>Cicuco</v>
      </c>
      <c r="D161" s="95">
        <f>VLOOKUP(B161,'Accesos x Municipio-NoCorporati'!$B$5:$AC$1127,27)</f>
        <v>0.1520368574199806</v>
      </c>
      <c r="E161" s="8">
        <f>+'[1]Empresas 2'!B165</f>
        <v>0</v>
      </c>
      <c r="F161" s="8">
        <f>+'[1]Empresas 2'!C165</f>
        <v>0</v>
      </c>
      <c r="G161" s="8">
        <f>+'[1]Empresas 2'!D165</f>
        <v>0</v>
      </c>
      <c r="H161" s="8">
        <f>+'[1]Empresas 2'!E165</f>
        <v>0</v>
      </c>
      <c r="I161" s="8">
        <f>+'[1]Empresas 2'!F165</f>
        <v>1</v>
      </c>
      <c r="J161" s="8">
        <f>+'[1]Empresas 2'!G165</f>
        <v>0</v>
      </c>
      <c r="K161" s="8">
        <f>+'[1]Empresas 2'!H165</f>
        <v>0</v>
      </c>
      <c r="L161" s="8">
        <f>+'[1]Empresas 2'!I165</f>
        <v>624</v>
      </c>
      <c r="M161" s="8">
        <f>+'[1]Empresas 2'!J165</f>
        <v>0</v>
      </c>
      <c r="N161" s="8">
        <f>+'[1]Empresas 2'!K165</f>
        <v>0</v>
      </c>
      <c r="O161" s="8">
        <f>+'[1]Empresas 2'!L165</f>
        <v>1</v>
      </c>
      <c r="P161" s="8">
        <f>+'[1]Empresas 2'!M165</f>
        <v>0</v>
      </c>
      <c r="Q161" s="8">
        <f>+'[1]Empresas 2'!N165</f>
        <v>0</v>
      </c>
      <c r="R161" s="8">
        <f>+'[1]Empresas 2'!O165</f>
        <v>0</v>
      </c>
      <c r="S161" s="8">
        <f>+'[1]Empresas 2'!P165</f>
        <v>0</v>
      </c>
      <c r="T161" s="8">
        <f>+'[1]Empresas 2'!Q165</f>
        <v>0</v>
      </c>
      <c r="U161" s="8">
        <f>+'[1]Empresas 2'!R165</f>
        <v>0</v>
      </c>
      <c r="V161" s="28">
        <f t="shared" si="4"/>
        <v>626</v>
      </c>
      <c r="W161" t="str">
        <f t="shared" si="5"/>
        <v/>
      </c>
    </row>
    <row r="162" spans="2:23" x14ac:dyDescent="0.25">
      <c r="B162" t="s">
        <v>162</v>
      </c>
      <c r="C162" t="str">
        <f>VLOOKUP(B162,'Accesos x Municipio'!$B$5:$C$1127,2)</f>
        <v>Córdoba</v>
      </c>
      <c r="D162" s="95">
        <f>VLOOKUP(B162,'Accesos x Municipio-NoCorporati'!$B$5:$AC$1127,27)</f>
        <v>3.6969327645744468E-2</v>
      </c>
      <c r="E162" s="8">
        <f>+'[1]Empresas 2'!B166</f>
        <v>0</v>
      </c>
      <c r="F162" s="8">
        <f>+'[1]Empresas 2'!C166</f>
        <v>140</v>
      </c>
      <c r="G162" s="8">
        <f>+'[1]Empresas 2'!D166</f>
        <v>0</v>
      </c>
      <c r="H162" s="8">
        <f>+'[1]Empresas 2'!E166</f>
        <v>0</v>
      </c>
      <c r="I162" s="8">
        <f>+'[1]Empresas 2'!F166</f>
        <v>17</v>
      </c>
      <c r="J162" s="8">
        <f>+'[1]Empresas 2'!G166</f>
        <v>0</v>
      </c>
      <c r="K162" s="8">
        <f>+'[1]Empresas 2'!H166</f>
        <v>0</v>
      </c>
      <c r="L162" s="8">
        <f>+'[1]Empresas 2'!I166</f>
        <v>0</v>
      </c>
      <c r="M162" s="8">
        <f>+'[1]Empresas 2'!J166</f>
        <v>0</v>
      </c>
      <c r="N162" s="8">
        <f>+'[1]Empresas 2'!K166</f>
        <v>0</v>
      </c>
      <c r="O162" s="8">
        <f>+'[1]Empresas 2'!L166</f>
        <v>0</v>
      </c>
      <c r="P162" s="8">
        <f>+'[1]Empresas 2'!M166</f>
        <v>0</v>
      </c>
      <c r="Q162" s="8">
        <f>+'[1]Empresas 2'!N166</f>
        <v>0</v>
      </c>
      <c r="R162" s="8">
        <f>+'[1]Empresas 2'!O166</f>
        <v>0</v>
      </c>
      <c r="S162" s="8">
        <f>+'[1]Empresas 2'!P166</f>
        <v>0</v>
      </c>
      <c r="T162" s="8">
        <f>+'[1]Empresas 2'!Q166</f>
        <v>0</v>
      </c>
      <c r="U162" s="8">
        <f>+'[1]Empresas 2'!R166</f>
        <v>0</v>
      </c>
      <c r="V162" s="28">
        <f t="shared" si="4"/>
        <v>157</v>
      </c>
      <c r="W162">
        <f t="shared" si="5"/>
        <v>0</v>
      </c>
    </row>
    <row r="163" spans="2:23" x14ac:dyDescent="0.25">
      <c r="B163" t="s">
        <v>163</v>
      </c>
      <c r="C163" t="str">
        <f>VLOOKUP(B163,'Accesos x Municipio'!$B$5:$C$1127,2)</f>
        <v>Clemencia</v>
      </c>
      <c r="D163" s="95">
        <f>VLOOKUP(B163,'Accesos x Municipio-NoCorporati'!$B$5:$AC$1127,27)</f>
        <v>0.19075385256143274</v>
      </c>
      <c r="E163" s="8">
        <f>+'[1]Empresas 2'!B167</f>
        <v>0</v>
      </c>
      <c r="F163" s="8">
        <f>+'[1]Empresas 2'!C167</f>
        <v>1</v>
      </c>
      <c r="G163" s="8">
        <f>+'[1]Empresas 2'!D167</f>
        <v>0</v>
      </c>
      <c r="H163" s="8">
        <f>+'[1]Empresas 2'!E167</f>
        <v>0</v>
      </c>
      <c r="I163" s="8">
        <f>+'[1]Empresas 2'!F167</f>
        <v>6</v>
      </c>
      <c r="J163" s="8">
        <f>+'[1]Empresas 2'!G167</f>
        <v>0</v>
      </c>
      <c r="K163" s="8">
        <f>+'[1]Empresas 2'!H167</f>
        <v>0</v>
      </c>
      <c r="L163" s="8">
        <f>+'[1]Empresas 2'!I167</f>
        <v>869</v>
      </c>
      <c r="M163" s="8">
        <f>+'[1]Empresas 2'!J167</f>
        <v>0</v>
      </c>
      <c r="N163" s="8">
        <f>+'[1]Empresas 2'!K167</f>
        <v>0</v>
      </c>
      <c r="O163" s="8">
        <f>+'[1]Empresas 2'!L167</f>
        <v>21</v>
      </c>
      <c r="P163" s="8">
        <f>+'[1]Empresas 2'!M167</f>
        <v>0</v>
      </c>
      <c r="Q163" s="8">
        <f>+'[1]Empresas 2'!N167</f>
        <v>0</v>
      </c>
      <c r="R163" s="8">
        <f>+'[1]Empresas 2'!O167</f>
        <v>0</v>
      </c>
      <c r="S163" s="8">
        <f>+'[1]Empresas 2'!P167</f>
        <v>0</v>
      </c>
      <c r="T163" s="8">
        <f>+'[1]Empresas 2'!Q167</f>
        <v>0</v>
      </c>
      <c r="U163" s="8">
        <f>+'[1]Empresas 2'!R167</f>
        <v>0</v>
      </c>
      <c r="V163" s="28">
        <f t="shared" si="4"/>
        <v>897</v>
      </c>
      <c r="W163" t="str">
        <f t="shared" si="5"/>
        <v/>
      </c>
    </row>
    <row r="164" spans="2:23" x14ac:dyDescent="0.25">
      <c r="B164" t="s">
        <v>164</v>
      </c>
      <c r="C164" t="str">
        <f>VLOOKUP(B164,'Accesos x Municipio'!$B$5:$C$1127,2)</f>
        <v>El Carmen de Bolívar</v>
      </c>
      <c r="D164" s="95">
        <f>VLOOKUP(B164,'Accesos x Municipio-NoCorporati'!$B$5:$AC$1127,27)</f>
        <v>0.11333777608530084</v>
      </c>
      <c r="E164" s="8">
        <f>+'[1]Empresas 2'!B168</f>
        <v>368</v>
      </c>
      <c r="F164" s="8">
        <f>+'[1]Empresas 2'!C168</f>
        <v>410</v>
      </c>
      <c r="G164" s="8">
        <f>+'[1]Empresas 2'!D168</f>
        <v>0</v>
      </c>
      <c r="H164" s="8">
        <f>+'[1]Empresas 2'!E168</f>
        <v>789</v>
      </c>
      <c r="I164" s="8">
        <f>+'[1]Empresas 2'!F168</f>
        <v>33</v>
      </c>
      <c r="J164" s="8">
        <f>+'[1]Empresas 2'!G168</f>
        <v>0</v>
      </c>
      <c r="K164" s="8">
        <f>+'[1]Empresas 2'!H168</f>
        <v>0</v>
      </c>
      <c r="L164" s="8">
        <f>+'[1]Empresas 2'!I168</f>
        <v>0</v>
      </c>
      <c r="M164" s="8">
        <f>+'[1]Empresas 2'!J168</f>
        <v>0</v>
      </c>
      <c r="N164" s="8">
        <f>+'[1]Empresas 2'!K168</f>
        <v>0</v>
      </c>
      <c r="O164" s="8">
        <f>+'[1]Empresas 2'!L168</f>
        <v>0</v>
      </c>
      <c r="P164" s="8">
        <f>+'[1]Empresas 2'!M168</f>
        <v>561</v>
      </c>
      <c r="Q164" s="8">
        <f>+'[1]Empresas 2'!N168</f>
        <v>0</v>
      </c>
      <c r="R164" s="8">
        <f>+'[1]Empresas 2'!O168</f>
        <v>0</v>
      </c>
      <c r="S164" s="8">
        <f>+'[1]Empresas 2'!P168</f>
        <v>0</v>
      </c>
      <c r="T164" s="8">
        <f>+'[1]Empresas 2'!Q168</f>
        <v>120</v>
      </c>
      <c r="U164" s="8">
        <f>+'[1]Empresas 2'!R168</f>
        <v>0</v>
      </c>
      <c r="V164" s="28">
        <f t="shared" si="4"/>
        <v>2281</v>
      </c>
      <c r="W164" t="str">
        <f t="shared" si="5"/>
        <v/>
      </c>
    </row>
    <row r="165" spans="2:23" x14ac:dyDescent="0.25">
      <c r="B165" t="s">
        <v>165</v>
      </c>
      <c r="C165" t="str">
        <f>VLOOKUP(B165,'Accesos x Municipio'!$B$5:$C$1127,2)</f>
        <v>El Guamo</v>
      </c>
      <c r="D165" s="95">
        <f>VLOOKUP(B165,'Accesos x Municipio-NoCorporati'!$B$5:$AC$1127,27)</f>
        <v>2.6402640264026403E-2</v>
      </c>
      <c r="E165" s="8">
        <f>+'[1]Empresas 2'!B169</f>
        <v>0</v>
      </c>
      <c r="F165" s="8">
        <f>+'[1]Empresas 2'!C169</f>
        <v>0</v>
      </c>
      <c r="G165" s="8">
        <f>+'[1]Empresas 2'!D169</f>
        <v>0</v>
      </c>
      <c r="H165" s="8">
        <f>+'[1]Empresas 2'!E169</f>
        <v>0</v>
      </c>
      <c r="I165" s="8">
        <f>+'[1]Empresas 2'!F169</f>
        <v>7</v>
      </c>
      <c r="J165" s="8">
        <f>+'[1]Empresas 2'!G169</f>
        <v>0</v>
      </c>
      <c r="K165" s="8">
        <f>+'[1]Empresas 2'!H169</f>
        <v>0</v>
      </c>
      <c r="L165" s="8">
        <f>+'[1]Empresas 2'!I169</f>
        <v>0</v>
      </c>
      <c r="M165" s="8">
        <f>+'[1]Empresas 2'!J169</f>
        <v>0</v>
      </c>
      <c r="N165" s="8">
        <f>+'[1]Empresas 2'!K169</f>
        <v>0</v>
      </c>
      <c r="O165" s="8">
        <f>+'[1]Empresas 2'!L169</f>
        <v>37</v>
      </c>
      <c r="P165" s="8">
        <f>+'[1]Empresas 2'!M169</f>
        <v>0</v>
      </c>
      <c r="Q165" s="8">
        <f>+'[1]Empresas 2'!N169</f>
        <v>0</v>
      </c>
      <c r="R165" s="8">
        <f>+'[1]Empresas 2'!O169</f>
        <v>0</v>
      </c>
      <c r="S165" s="8">
        <f>+'[1]Empresas 2'!P169</f>
        <v>0</v>
      </c>
      <c r="T165" s="8">
        <f>+'[1]Empresas 2'!Q169</f>
        <v>0</v>
      </c>
      <c r="U165" s="8">
        <f>+'[1]Empresas 2'!R169</f>
        <v>0</v>
      </c>
      <c r="V165" s="28">
        <f t="shared" si="4"/>
        <v>44</v>
      </c>
      <c r="W165">
        <f t="shared" si="5"/>
        <v>0</v>
      </c>
    </row>
    <row r="166" spans="2:23" x14ac:dyDescent="0.25">
      <c r="B166" t="s">
        <v>166</v>
      </c>
      <c r="C166" t="str">
        <f>VLOOKUP(B166,'Accesos x Municipio'!$B$5:$C$1127,2)</f>
        <v>El Peñón</v>
      </c>
      <c r="D166" s="95">
        <f>VLOOKUP(B166,'Accesos x Municipio-NoCorporati'!$B$5:$AC$1127,27)</f>
        <v>7.9133694294044148E-3</v>
      </c>
      <c r="E166" s="8">
        <f>+'[1]Empresas 2'!B170</f>
        <v>0</v>
      </c>
      <c r="F166" s="8">
        <f>+'[1]Empresas 2'!C170</f>
        <v>0</v>
      </c>
      <c r="G166" s="8">
        <f>+'[1]Empresas 2'!D170</f>
        <v>0</v>
      </c>
      <c r="H166" s="8">
        <f>+'[1]Empresas 2'!E170</f>
        <v>0</v>
      </c>
      <c r="I166" s="8">
        <f>+'[1]Empresas 2'!F170</f>
        <v>11</v>
      </c>
      <c r="J166" s="8">
        <f>+'[1]Empresas 2'!G170</f>
        <v>0</v>
      </c>
      <c r="K166" s="8">
        <f>+'[1]Empresas 2'!H170</f>
        <v>0</v>
      </c>
      <c r="L166" s="8">
        <f>+'[1]Empresas 2'!I170</f>
        <v>0</v>
      </c>
      <c r="M166" s="8">
        <f>+'[1]Empresas 2'!J170</f>
        <v>0</v>
      </c>
      <c r="N166" s="8">
        <f>+'[1]Empresas 2'!K170</f>
        <v>0</v>
      </c>
      <c r="O166" s="8">
        <f>+'[1]Empresas 2'!L170</f>
        <v>0</v>
      </c>
      <c r="P166" s="8">
        <f>+'[1]Empresas 2'!M170</f>
        <v>0</v>
      </c>
      <c r="Q166" s="8">
        <f>+'[1]Empresas 2'!N170</f>
        <v>0</v>
      </c>
      <c r="R166" s="8">
        <f>+'[1]Empresas 2'!O170</f>
        <v>0</v>
      </c>
      <c r="S166" s="8">
        <f>+'[1]Empresas 2'!P170</f>
        <v>0</v>
      </c>
      <c r="T166" s="8">
        <f>+'[1]Empresas 2'!Q170</f>
        <v>0</v>
      </c>
      <c r="U166" s="8">
        <f>+'[1]Empresas 2'!R170</f>
        <v>0</v>
      </c>
      <c r="V166" s="28">
        <f t="shared" si="4"/>
        <v>11</v>
      </c>
      <c r="W166">
        <f t="shared" si="5"/>
        <v>0</v>
      </c>
    </row>
    <row r="167" spans="2:23" x14ac:dyDescent="0.25">
      <c r="B167" t="s">
        <v>167</v>
      </c>
      <c r="C167" t="str">
        <f>VLOOKUP(B167,'Accesos x Municipio'!$B$5:$C$1127,2)</f>
        <v>Hatillo de Loba</v>
      </c>
      <c r="D167" s="95">
        <f>VLOOKUP(B167,'Accesos x Municipio-NoCorporati'!$B$5:$AC$1127,27)</f>
        <v>6.1349693251533744E-3</v>
      </c>
      <c r="E167" s="8">
        <f>+'[1]Empresas 2'!B171</f>
        <v>0</v>
      </c>
      <c r="F167" s="8">
        <f>+'[1]Empresas 2'!C171</f>
        <v>0</v>
      </c>
      <c r="G167" s="8">
        <f>+'[1]Empresas 2'!D171</f>
        <v>0</v>
      </c>
      <c r="H167" s="8">
        <f>+'[1]Empresas 2'!E171</f>
        <v>0</v>
      </c>
      <c r="I167" s="8">
        <f>+'[1]Empresas 2'!F171</f>
        <v>13</v>
      </c>
      <c r="J167" s="8">
        <f>+'[1]Empresas 2'!G171</f>
        <v>0</v>
      </c>
      <c r="K167" s="8">
        <f>+'[1]Empresas 2'!H171</f>
        <v>0</v>
      </c>
      <c r="L167" s="8">
        <f>+'[1]Empresas 2'!I171</f>
        <v>0</v>
      </c>
      <c r="M167" s="8">
        <f>+'[1]Empresas 2'!J171</f>
        <v>0</v>
      </c>
      <c r="N167" s="8">
        <f>+'[1]Empresas 2'!K171</f>
        <v>0</v>
      </c>
      <c r="O167" s="8">
        <f>+'[1]Empresas 2'!L171</f>
        <v>2</v>
      </c>
      <c r="P167" s="8">
        <f>+'[1]Empresas 2'!M171</f>
        <v>0</v>
      </c>
      <c r="Q167" s="8">
        <f>+'[1]Empresas 2'!N171</f>
        <v>0</v>
      </c>
      <c r="R167" s="8">
        <f>+'[1]Empresas 2'!O171</f>
        <v>0</v>
      </c>
      <c r="S167" s="8">
        <f>+'[1]Empresas 2'!P171</f>
        <v>0</v>
      </c>
      <c r="T167" s="8">
        <f>+'[1]Empresas 2'!Q171</f>
        <v>0</v>
      </c>
      <c r="U167" s="8">
        <f>+'[1]Empresas 2'!R171</f>
        <v>0</v>
      </c>
      <c r="V167" s="28">
        <f t="shared" si="4"/>
        <v>15</v>
      </c>
      <c r="W167">
        <f t="shared" si="5"/>
        <v>0</v>
      </c>
    </row>
    <row r="168" spans="2:23" x14ac:dyDescent="0.25">
      <c r="B168" t="s">
        <v>168</v>
      </c>
      <c r="C168" t="str">
        <f>VLOOKUP(B168,'Accesos x Municipio'!$B$5:$C$1127,2)</f>
        <v>Magangué</v>
      </c>
      <c r="D168" s="95">
        <f>VLOOKUP(B168,'Accesos x Municipio-NoCorporati'!$B$5:$AC$1127,27)</f>
        <v>0.13535242565728695</v>
      </c>
      <c r="E168" s="8">
        <f>+'[1]Empresas 2'!B172</f>
        <v>244</v>
      </c>
      <c r="F168" s="8">
        <f>+'[1]Empresas 2'!C172</f>
        <v>0</v>
      </c>
      <c r="G168" s="8">
        <f>+'[1]Empresas 2'!D172</f>
        <v>0</v>
      </c>
      <c r="H168" s="8">
        <f>+'[1]Empresas 2'!E172</f>
        <v>2</v>
      </c>
      <c r="I168" s="8">
        <f>+'[1]Empresas 2'!F172</f>
        <v>11</v>
      </c>
      <c r="J168" s="8">
        <f>+'[1]Empresas 2'!G172</f>
        <v>0</v>
      </c>
      <c r="K168" s="8">
        <f>+'[1]Empresas 2'!H172</f>
        <v>0</v>
      </c>
      <c r="L168" s="8">
        <f>+'[1]Empresas 2'!I172</f>
        <v>0</v>
      </c>
      <c r="M168" s="8">
        <f>+'[1]Empresas 2'!J172</f>
        <v>0</v>
      </c>
      <c r="N168" s="8">
        <f>+'[1]Empresas 2'!K172</f>
        <v>0</v>
      </c>
      <c r="O168" s="8">
        <f>+'[1]Empresas 2'!L172</f>
        <v>14</v>
      </c>
      <c r="P168" s="8">
        <f>+'[1]Empresas 2'!M172</f>
        <v>410</v>
      </c>
      <c r="Q168" s="8">
        <f>+'[1]Empresas 2'!N172</f>
        <v>4623</v>
      </c>
      <c r="R168" s="8">
        <f>+'[1]Empresas 2'!O172</f>
        <v>0</v>
      </c>
      <c r="S168" s="8">
        <f>+'[1]Empresas 2'!P172</f>
        <v>0</v>
      </c>
      <c r="T168" s="8">
        <f>+'[1]Empresas 2'!Q172</f>
        <v>31</v>
      </c>
      <c r="U168" s="8">
        <f>+'[1]Empresas 2'!R172</f>
        <v>0</v>
      </c>
      <c r="V168" s="28">
        <f t="shared" si="4"/>
        <v>5335</v>
      </c>
      <c r="W168" t="str">
        <f t="shared" si="5"/>
        <v/>
      </c>
    </row>
    <row r="169" spans="2:23" x14ac:dyDescent="0.25">
      <c r="B169" t="s">
        <v>169</v>
      </c>
      <c r="C169" t="str">
        <f>VLOOKUP(B169,'Accesos x Municipio'!$B$5:$C$1127,2)</f>
        <v>Mahates</v>
      </c>
      <c r="D169" s="95">
        <f>VLOOKUP(B169,'Accesos x Municipio-NoCorporati'!$B$5:$AC$1127,27)</f>
        <v>0.13528823725424857</v>
      </c>
      <c r="E169" s="8">
        <f>+'[1]Empresas 2'!B173</f>
        <v>265</v>
      </c>
      <c r="F169" s="8">
        <f>+'[1]Empresas 2'!C173</f>
        <v>30</v>
      </c>
      <c r="G169" s="8">
        <f>+'[1]Empresas 2'!D173</f>
        <v>0</v>
      </c>
      <c r="H169" s="8">
        <f>+'[1]Empresas 2'!E173</f>
        <v>0</v>
      </c>
      <c r="I169" s="8">
        <f>+'[1]Empresas 2'!F173</f>
        <v>19</v>
      </c>
      <c r="J169" s="8">
        <f>+'[1]Empresas 2'!G173</f>
        <v>0</v>
      </c>
      <c r="K169" s="8">
        <f>+'[1]Empresas 2'!H173</f>
        <v>0</v>
      </c>
      <c r="L169" s="8">
        <f>+'[1]Empresas 2'!I173</f>
        <v>810</v>
      </c>
      <c r="M169" s="8">
        <f>+'[1]Empresas 2'!J173</f>
        <v>0</v>
      </c>
      <c r="N169" s="8">
        <f>+'[1]Empresas 2'!K173</f>
        <v>0</v>
      </c>
      <c r="O169" s="8">
        <f>+'[1]Empresas 2'!L173</f>
        <v>22</v>
      </c>
      <c r="P169" s="8">
        <f>+'[1]Empresas 2'!M173</f>
        <v>0</v>
      </c>
      <c r="Q169" s="8">
        <f>+'[1]Empresas 2'!N173</f>
        <v>0</v>
      </c>
      <c r="R169" s="8">
        <f>+'[1]Empresas 2'!O173</f>
        <v>0</v>
      </c>
      <c r="S169" s="8">
        <f>+'[1]Empresas 2'!P173</f>
        <v>0</v>
      </c>
      <c r="T169" s="8">
        <f>+'[1]Empresas 2'!Q173</f>
        <v>0</v>
      </c>
      <c r="U169" s="8">
        <f>+'[1]Empresas 2'!R173</f>
        <v>0</v>
      </c>
      <c r="V169" s="28">
        <f t="shared" si="4"/>
        <v>1146</v>
      </c>
      <c r="W169" t="str">
        <f t="shared" si="5"/>
        <v/>
      </c>
    </row>
    <row r="170" spans="2:23" x14ac:dyDescent="0.25">
      <c r="B170" t="s">
        <v>170</v>
      </c>
      <c r="C170" t="str">
        <f>VLOOKUP(B170,'Accesos x Municipio'!$B$5:$C$1127,2)</f>
        <v>Margarita</v>
      </c>
      <c r="D170" s="95">
        <f>VLOOKUP(B170,'Accesos x Municipio-NoCorporati'!$B$5:$AC$1127,27)</f>
        <v>1.0514018691588784E-2</v>
      </c>
      <c r="E170" s="8">
        <f>+'[1]Empresas 2'!B174</f>
        <v>0</v>
      </c>
      <c r="F170" s="8">
        <f>+'[1]Empresas 2'!C174</f>
        <v>0</v>
      </c>
      <c r="G170" s="8">
        <f>+'[1]Empresas 2'!D174</f>
        <v>0</v>
      </c>
      <c r="H170" s="8">
        <f>+'[1]Empresas 2'!E174</f>
        <v>0</v>
      </c>
      <c r="I170" s="8">
        <f>+'[1]Empresas 2'!F174</f>
        <v>25</v>
      </c>
      <c r="J170" s="8">
        <f>+'[1]Empresas 2'!G174</f>
        <v>0</v>
      </c>
      <c r="K170" s="8">
        <f>+'[1]Empresas 2'!H174</f>
        <v>0</v>
      </c>
      <c r="L170" s="8">
        <f>+'[1]Empresas 2'!I174</f>
        <v>0</v>
      </c>
      <c r="M170" s="8">
        <f>+'[1]Empresas 2'!J174</f>
        <v>0</v>
      </c>
      <c r="N170" s="8">
        <f>+'[1]Empresas 2'!K174</f>
        <v>0</v>
      </c>
      <c r="O170" s="8">
        <f>+'[1]Empresas 2'!L174</f>
        <v>0</v>
      </c>
      <c r="P170" s="8">
        <f>+'[1]Empresas 2'!M174</f>
        <v>0</v>
      </c>
      <c r="Q170" s="8">
        <f>+'[1]Empresas 2'!N174</f>
        <v>0</v>
      </c>
      <c r="R170" s="8">
        <f>+'[1]Empresas 2'!O174</f>
        <v>0</v>
      </c>
      <c r="S170" s="8">
        <f>+'[1]Empresas 2'!P174</f>
        <v>0</v>
      </c>
      <c r="T170" s="8">
        <f>+'[1]Empresas 2'!Q174</f>
        <v>0</v>
      </c>
      <c r="U170" s="8">
        <f>+'[1]Empresas 2'!R174</f>
        <v>0</v>
      </c>
      <c r="V170" s="28">
        <f t="shared" si="4"/>
        <v>25</v>
      </c>
      <c r="W170">
        <f t="shared" si="5"/>
        <v>0</v>
      </c>
    </row>
    <row r="171" spans="2:23" x14ac:dyDescent="0.25">
      <c r="B171" t="s">
        <v>171</v>
      </c>
      <c r="C171" t="str">
        <f>VLOOKUP(B171,'Accesos x Municipio'!$B$5:$C$1127,2)</f>
        <v>María La Baja</v>
      </c>
      <c r="D171" s="95">
        <f>VLOOKUP(B171,'Accesos x Municipio-NoCorporati'!$B$5:$AC$1127,27)</f>
        <v>0.22962287104622872</v>
      </c>
      <c r="E171" s="8">
        <f>+'[1]Empresas 2'!B175</f>
        <v>0</v>
      </c>
      <c r="F171" s="8">
        <f>+'[1]Empresas 2'!C175</f>
        <v>1165</v>
      </c>
      <c r="G171" s="8">
        <f>+'[1]Empresas 2'!D175</f>
        <v>0</v>
      </c>
      <c r="H171" s="8">
        <f>+'[1]Empresas 2'!E175</f>
        <v>0</v>
      </c>
      <c r="I171" s="8">
        <f>+'[1]Empresas 2'!F175</f>
        <v>3</v>
      </c>
      <c r="J171" s="8">
        <f>+'[1]Empresas 2'!G175</f>
        <v>0</v>
      </c>
      <c r="K171" s="8">
        <f>+'[1]Empresas 2'!H175</f>
        <v>0</v>
      </c>
      <c r="L171" s="8">
        <f>+'[1]Empresas 2'!I175</f>
        <v>1772</v>
      </c>
      <c r="M171" s="8">
        <f>+'[1]Empresas 2'!J175</f>
        <v>0</v>
      </c>
      <c r="N171" s="8">
        <f>+'[1]Empresas 2'!K175</f>
        <v>0</v>
      </c>
      <c r="O171" s="8">
        <f>+'[1]Empresas 2'!L175</f>
        <v>7</v>
      </c>
      <c r="P171" s="8">
        <f>+'[1]Empresas 2'!M175</f>
        <v>0</v>
      </c>
      <c r="Q171" s="8">
        <f>+'[1]Empresas 2'!N175</f>
        <v>0</v>
      </c>
      <c r="R171" s="8">
        <f>+'[1]Empresas 2'!O175</f>
        <v>0</v>
      </c>
      <c r="S171" s="8">
        <f>+'[1]Empresas 2'!P175</f>
        <v>0</v>
      </c>
      <c r="T171" s="8">
        <f>+'[1]Empresas 2'!Q175</f>
        <v>0</v>
      </c>
      <c r="U171" s="8">
        <f>+'[1]Empresas 2'!R175</f>
        <v>0</v>
      </c>
      <c r="V171" s="28">
        <f t="shared" si="4"/>
        <v>2947</v>
      </c>
      <c r="W171" t="str">
        <f t="shared" si="5"/>
        <v/>
      </c>
    </row>
    <row r="172" spans="2:23" x14ac:dyDescent="0.25">
      <c r="B172" t="s">
        <v>172</v>
      </c>
      <c r="C172" t="str">
        <f>VLOOKUP(B172,'Accesos x Municipio'!$B$5:$C$1127,2)</f>
        <v>Montecristo</v>
      </c>
      <c r="D172" s="95">
        <f>VLOOKUP(B172,'Accesos x Municipio-NoCorporati'!$B$5:$AC$1127,27)</f>
        <v>0.16546171541242194</v>
      </c>
      <c r="E172" s="8">
        <f>+'[1]Empresas 2'!B176</f>
        <v>0</v>
      </c>
      <c r="F172" s="8">
        <f>+'[1]Empresas 2'!C176</f>
        <v>0</v>
      </c>
      <c r="G172" s="8">
        <f>+'[1]Empresas 2'!D176</f>
        <v>0</v>
      </c>
      <c r="H172" s="8">
        <f>+'[1]Empresas 2'!E176</f>
        <v>0</v>
      </c>
      <c r="I172" s="8">
        <f>+'[1]Empresas 2'!F176</f>
        <v>39</v>
      </c>
      <c r="J172" s="8">
        <f>+'[1]Empresas 2'!G176</f>
        <v>0</v>
      </c>
      <c r="K172" s="8">
        <f>+'[1]Empresas 2'!H176</f>
        <v>0</v>
      </c>
      <c r="L172" s="8">
        <f>+'[1]Empresas 2'!I176</f>
        <v>978</v>
      </c>
      <c r="M172" s="8">
        <f>+'[1]Empresas 2'!J176</f>
        <v>0</v>
      </c>
      <c r="N172" s="8">
        <f>+'[1]Empresas 2'!K176</f>
        <v>0</v>
      </c>
      <c r="O172" s="8">
        <f>+'[1]Empresas 2'!L176</f>
        <v>0</v>
      </c>
      <c r="P172" s="8">
        <f>+'[1]Empresas 2'!M176</f>
        <v>0</v>
      </c>
      <c r="Q172" s="8">
        <f>+'[1]Empresas 2'!N176</f>
        <v>0</v>
      </c>
      <c r="R172" s="8">
        <f>+'[1]Empresas 2'!O176</f>
        <v>0</v>
      </c>
      <c r="S172" s="8">
        <f>+'[1]Empresas 2'!P176</f>
        <v>0</v>
      </c>
      <c r="T172" s="8">
        <f>+'[1]Empresas 2'!Q176</f>
        <v>0</v>
      </c>
      <c r="U172" s="8">
        <f>+'[1]Empresas 2'!R176</f>
        <v>0</v>
      </c>
      <c r="V172" s="28">
        <f t="shared" si="4"/>
        <v>1017</v>
      </c>
      <c r="W172" t="str">
        <f t="shared" si="5"/>
        <v/>
      </c>
    </row>
    <row r="173" spans="2:23" x14ac:dyDescent="0.25">
      <c r="B173" t="s">
        <v>173</v>
      </c>
      <c r="C173" t="str">
        <f>VLOOKUP(B173,'Accesos x Municipio'!$B$5:$C$1127,2)</f>
        <v>Mompós</v>
      </c>
      <c r="D173" s="95">
        <f>VLOOKUP(B173,'Accesos x Municipio-NoCorporati'!$B$5:$AC$1127,27)</f>
        <v>0.13528644834726589</v>
      </c>
      <c r="E173" s="8">
        <f>+'[1]Empresas 2'!B177</f>
        <v>419</v>
      </c>
      <c r="F173" s="8">
        <f>+'[1]Empresas 2'!C177</f>
        <v>276</v>
      </c>
      <c r="G173" s="8">
        <f>+'[1]Empresas 2'!D177</f>
        <v>0</v>
      </c>
      <c r="H173" s="8">
        <f>+'[1]Empresas 2'!E177</f>
        <v>1261</v>
      </c>
      <c r="I173" s="8">
        <f>+'[1]Empresas 2'!F177</f>
        <v>16</v>
      </c>
      <c r="J173" s="8">
        <f>+'[1]Empresas 2'!G177</f>
        <v>0</v>
      </c>
      <c r="K173" s="8">
        <f>+'[1]Empresas 2'!H177</f>
        <v>0</v>
      </c>
      <c r="L173" s="8">
        <f>+'[1]Empresas 2'!I177</f>
        <v>0</v>
      </c>
      <c r="M173" s="8">
        <f>+'[1]Empresas 2'!J177</f>
        <v>0</v>
      </c>
      <c r="N173" s="8">
        <f>+'[1]Empresas 2'!K177</f>
        <v>0</v>
      </c>
      <c r="O173" s="8">
        <f>+'[1]Empresas 2'!L177</f>
        <v>7</v>
      </c>
      <c r="P173" s="8">
        <f>+'[1]Empresas 2'!M177</f>
        <v>0</v>
      </c>
      <c r="Q173" s="8">
        <f>+'[1]Empresas 2'!N177</f>
        <v>0</v>
      </c>
      <c r="R173" s="8">
        <f>+'[1]Empresas 2'!O177</f>
        <v>0</v>
      </c>
      <c r="S173" s="8">
        <f>+'[1]Empresas 2'!P177</f>
        <v>0</v>
      </c>
      <c r="T173" s="8">
        <f>+'[1]Empresas 2'!Q177</f>
        <v>50</v>
      </c>
      <c r="U173" s="8">
        <f>+'[1]Empresas 2'!R177</f>
        <v>0</v>
      </c>
      <c r="V173" s="28">
        <f t="shared" si="4"/>
        <v>2029</v>
      </c>
      <c r="W173" t="str">
        <f t="shared" si="5"/>
        <v/>
      </c>
    </row>
    <row r="174" spans="2:23" x14ac:dyDescent="0.25">
      <c r="B174" t="s">
        <v>174</v>
      </c>
      <c r="C174" t="str">
        <f>VLOOKUP(B174,'Accesos x Municipio'!$B$5:$C$1127,2)</f>
        <v>Morales</v>
      </c>
      <c r="D174" s="95">
        <f>VLOOKUP(B174,'Accesos x Municipio-NoCorporati'!$B$5:$AC$1127,27)</f>
        <v>0.14228529839883552</v>
      </c>
      <c r="E174" s="8">
        <f>+'[1]Empresas 2'!B178</f>
        <v>0</v>
      </c>
      <c r="F174" s="8">
        <f>+'[1]Empresas 2'!C178</f>
        <v>0</v>
      </c>
      <c r="G174" s="8">
        <f>+'[1]Empresas 2'!D178</f>
        <v>0</v>
      </c>
      <c r="H174" s="8">
        <f>+'[1]Empresas 2'!E178</f>
        <v>0</v>
      </c>
      <c r="I174" s="8">
        <f>+'[1]Empresas 2'!F178</f>
        <v>374</v>
      </c>
      <c r="J174" s="8">
        <f>+'[1]Empresas 2'!G178</f>
        <v>0</v>
      </c>
      <c r="K174" s="8">
        <f>+'[1]Empresas 2'!H178</f>
        <v>0</v>
      </c>
      <c r="L174" s="8">
        <f>+'[1]Empresas 2'!I178</f>
        <v>619</v>
      </c>
      <c r="M174" s="8">
        <f>+'[1]Empresas 2'!J178</f>
        <v>0</v>
      </c>
      <c r="N174" s="8">
        <f>+'[1]Empresas 2'!K178</f>
        <v>0</v>
      </c>
      <c r="O174" s="8">
        <f>+'[1]Empresas 2'!L178</f>
        <v>0</v>
      </c>
      <c r="P174" s="8">
        <f>+'[1]Empresas 2'!M178</f>
        <v>0</v>
      </c>
      <c r="Q174" s="8">
        <f>+'[1]Empresas 2'!N178</f>
        <v>0</v>
      </c>
      <c r="R174" s="8">
        <f>+'[1]Empresas 2'!O178</f>
        <v>0</v>
      </c>
      <c r="S174" s="8">
        <f>+'[1]Empresas 2'!P178</f>
        <v>0</v>
      </c>
      <c r="T174" s="8">
        <f>+'[1]Empresas 2'!Q178</f>
        <v>0</v>
      </c>
      <c r="U174" s="8">
        <f>+'[1]Empresas 2'!R178</f>
        <v>0</v>
      </c>
      <c r="V174" s="28">
        <f t="shared" si="4"/>
        <v>993</v>
      </c>
      <c r="W174" t="str">
        <f t="shared" si="5"/>
        <v/>
      </c>
    </row>
    <row r="175" spans="2:23" x14ac:dyDescent="0.25">
      <c r="B175" t="s">
        <v>175</v>
      </c>
      <c r="C175" t="str">
        <f>VLOOKUP(B175,'Accesos x Municipio'!$B$5:$C$1127,2)</f>
        <v>Norosí</v>
      </c>
      <c r="D175" s="95">
        <f>VLOOKUP(B175,'Accesos x Municipio-NoCorporati'!$B$5:$AC$1127,27)</f>
        <v>5.8465991316931983E-2</v>
      </c>
      <c r="E175" s="8">
        <f>+'[1]Empresas 2'!B179</f>
        <v>0</v>
      </c>
      <c r="F175" s="8">
        <f>+'[1]Empresas 2'!C179</f>
        <v>0</v>
      </c>
      <c r="G175" s="8">
        <f>+'[1]Empresas 2'!D179</f>
        <v>0</v>
      </c>
      <c r="H175" s="8">
        <f>+'[1]Empresas 2'!E179</f>
        <v>0</v>
      </c>
      <c r="I175" s="8">
        <f>+'[1]Empresas 2'!F179</f>
        <v>167</v>
      </c>
      <c r="J175" s="8">
        <f>+'[1]Empresas 2'!G179</f>
        <v>0</v>
      </c>
      <c r="K175" s="8">
        <f>+'[1]Empresas 2'!H179</f>
        <v>0</v>
      </c>
      <c r="L175" s="8">
        <f>+'[1]Empresas 2'!I179</f>
        <v>0</v>
      </c>
      <c r="M175" s="8">
        <f>+'[1]Empresas 2'!J179</f>
        <v>0</v>
      </c>
      <c r="N175" s="8">
        <f>+'[1]Empresas 2'!K179</f>
        <v>0</v>
      </c>
      <c r="O175" s="8">
        <f>+'[1]Empresas 2'!L179</f>
        <v>0</v>
      </c>
      <c r="P175" s="8">
        <f>+'[1]Empresas 2'!M179</f>
        <v>0</v>
      </c>
      <c r="Q175" s="8">
        <f>+'[1]Empresas 2'!N179</f>
        <v>0</v>
      </c>
      <c r="R175" s="8">
        <f>+'[1]Empresas 2'!O179</f>
        <v>0</v>
      </c>
      <c r="S175" s="8">
        <f>+'[1]Empresas 2'!P179</f>
        <v>0</v>
      </c>
      <c r="T175" s="8">
        <f>+'[1]Empresas 2'!Q179</f>
        <v>0</v>
      </c>
      <c r="U175" s="8">
        <f>+'[1]Empresas 2'!R179</f>
        <v>0</v>
      </c>
      <c r="V175" s="28">
        <f t="shared" si="4"/>
        <v>167</v>
      </c>
      <c r="W175" t="str">
        <f t="shared" si="5"/>
        <v/>
      </c>
    </row>
    <row r="176" spans="2:23" x14ac:dyDescent="0.25">
      <c r="B176" t="s">
        <v>176</v>
      </c>
      <c r="C176" t="str">
        <f>VLOOKUP(B176,'Accesos x Municipio'!$B$5:$C$1127,2)</f>
        <v>Pinillos</v>
      </c>
      <c r="D176" s="95">
        <f>VLOOKUP(B176,'Accesos x Municipio-NoCorporati'!$B$5:$AC$1127,27)</f>
        <v>3.5986159169550174E-3</v>
      </c>
      <c r="E176" s="8">
        <f>+'[1]Empresas 2'!B180</f>
        <v>0</v>
      </c>
      <c r="F176" s="8">
        <f>+'[1]Empresas 2'!C180</f>
        <v>0</v>
      </c>
      <c r="G176" s="8">
        <f>+'[1]Empresas 2'!D180</f>
        <v>0</v>
      </c>
      <c r="H176" s="8">
        <f>+'[1]Empresas 2'!E180</f>
        <v>0</v>
      </c>
      <c r="I176" s="8">
        <f>+'[1]Empresas 2'!F180</f>
        <v>19</v>
      </c>
      <c r="J176" s="8">
        <f>+'[1]Empresas 2'!G180</f>
        <v>0</v>
      </c>
      <c r="K176" s="8">
        <f>+'[1]Empresas 2'!H180</f>
        <v>0</v>
      </c>
      <c r="L176" s="8">
        <f>+'[1]Empresas 2'!I180</f>
        <v>0</v>
      </c>
      <c r="M176" s="8">
        <f>+'[1]Empresas 2'!J180</f>
        <v>0</v>
      </c>
      <c r="N176" s="8">
        <f>+'[1]Empresas 2'!K180</f>
        <v>0</v>
      </c>
      <c r="O176" s="8">
        <f>+'[1]Empresas 2'!L180</f>
        <v>0</v>
      </c>
      <c r="P176" s="8">
        <f>+'[1]Empresas 2'!M180</f>
        <v>0</v>
      </c>
      <c r="Q176" s="8">
        <f>+'[1]Empresas 2'!N180</f>
        <v>0</v>
      </c>
      <c r="R176" s="8">
        <f>+'[1]Empresas 2'!O180</f>
        <v>0</v>
      </c>
      <c r="S176" s="8">
        <f>+'[1]Empresas 2'!P180</f>
        <v>0</v>
      </c>
      <c r="T176" s="8">
        <f>+'[1]Empresas 2'!Q180</f>
        <v>0</v>
      </c>
      <c r="U176" s="8">
        <f>+'[1]Empresas 2'!R180</f>
        <v>0</v>
      </c>
      <c r="V176" s="28">
        <f t="shared" si="4"/>
        <v>19</v>
      </c>
      <c r="W176">
        <f t="shared" si="5"/>
        <v>0</v>
      </c>
    </row>
    <row r="177" spans="2:23" x14ac:dyDescent="0.25">
      <c r="B177" t="s">
        <v>177</v>
      </c>
      <c r="C177" t="str">
        <f>VLOOKUP(B177,'Accesos x Municipio'!$B$5:$C$1127,2)</f>
        <v>Regidor</v>
      </c>
      <c r="D177" s="95">
        <f>VLOOKUP(B177,'Accesos x Municipio-NoCorporati'!$B$5:$AC$1127,27)</f>
        <v>2.8354632587859425E-2</v>
      </c>
      <c r="E177" s="8">
        <f>+'[1]Empresas 2'!B181</f>
        <v>40</v>
      </c>
      <c r="F177" s="8">
        <f>+'[1]Empresas 2'!C181</f>
        <v>0</v>
      </c>
      <c r="G177" s="8">
        <f>+'[1]Empresas 2'!D181</f>
        <v>0</v>
      </c>
      <c r="H177" s="8">
        <f>+'[1]Empresas 2'!E181</f>
        <v>0</v>
      </c>
      <c r="I177" s="8">
        <f>+'[1]Empresas 2'!F181</f>
        <v>24</v>
      </c>
      <c r="J177" s="8">
        <f>+'[1]Empresas 2'!G181</f>
        <v>0</v>
      </c>
      <c r="K177" s="8">
        <f>+'[1]Empresas 2'!H181</f>
        <v>0</v>
      </c>
      <c r="L177" s="8">
        <f>+'[1]Empresas 2'!I181</f>
        <v>0</v>
      </c>
      <c r="M177" s="8">
        <f>+'[1]Empresas 2'!J181</f>
        <v>0</v>
      </c>
      <c r="N177" s="8">
        <f>+'[1]Empresas 2'!K181</f>
        <v>0</v>
      </c>
      <c r="O177" s="8">
        <f>+'[1]Empresas 2'!L181</f>
        <v>0</v>
      </c>
      <c r="P177" s="8">
        <f>+'[1]Empresas 2'!M181</f>
        <v>0</v>
      </c>
      <c r="Q177" s="8">
        <f>+'[1]Empresas 2'!N181</f>
        <v>0</v>
      </c>
      <c r="R177" s="8">
        <f>+'[1]Empresas 2'!O181</f>
        <v>0</v>
      </c>
      <c r="S177" s="8">
        <f>+'[1]Empresas 2'!P181</f>
        <v>0</v>
      </c>
      <c r="T177" s="8">
        <f>+'[1]Empresas 2'!Q181</f>
        <v>0</v>
      </c>
      <c r="U177" s="8">
        <f>+'[1]Empresas 2'!R181</f>
        <v>0</v>
      </c>
      <c r="V177" s="28">
        <f t="shared" si="4"/>
        <v>64</v>
      </c>
      <c r="W177">
        <f t="shared" si="5"/>
        <v>40</v>
      </c>
    </row>
    <row r="178" spans="2:23" x14ac:dyDescent="0.25">
      <c r="B178" t="s">
        <v>178</v>
      </c>
      <c r="C178" t="str">
        <f>VLOOKUP(B178,'Accesos x Municipio'!$B$5:$C$1127,2)</f>
        <v>Río Viejo</v>
      </c>
      <c r="D178" s="95">
        <f>VLOOKUP(B178,'Accesos x Municipio-NoCorporati'!$B$5:$AC$1127,27)</f>
        <v>0.30045321247667289</v>
      </c>
      <c r="E178" s="8">
        <f>+'[1]Empresas 2'!B182</f>
        <v>41</v>
      </c>
      <c r="F178" s="8">
        <f>+'[1]Empresas 2'!C182</f>
        <v>0</v>
      </c>
      <c r="G178" s="8">
        <f>+'[1]Empresas 2'!D182</f>
        <v>0</v>
      </c>
      <c r="H178" s="8">
        <f>+'[1]Empresas 2'!E182</f>
        <v>0</v>
      </c>
      <c r="I178" s="8">
        <f>+'[1]Empresas 2'!F182</f>
        <v>179</v>
      </c>
      <c r="J178" s="8">
        <f>+'[1]Empresas 2'!G182</f>
        <v>0</v>
      </c>
      <c r="K178" s="8">
        <f>+'[1]Empresas 2'!H182</f>
        <v>0</v>
      </c>
      <c r="L178" s="8">
        <f>+'[1]Empresas 2'!I182</f>
        <v>873</v>
      </c>
      <c r="M178" s="8">
        <f>+'[1]Empresas 2'!J182</f>
        <v>0</v>
      </c>
      <c r="N178" s="8">
        <f>+'[1]Empresas 2'!K182</f>
        <v>0</v>
      </c>
      <c r="O178" s="8">
        <f>+'[1]Empresas 2'!L182</f>
        <v>0</v>
      </c>
      <c r="P178" s="8">
        <f>+'[1]Empresas 2'!M182</f>
        <v>0</v>
      </c>
      <c r="Q178" s="8">
        <f>+'[1]Empresas 2'!N182</f>
        <v>0</v>
      </c>
      <c r="R178" s="8">
        <f>+'[1]Empresas 2'!O182</f>
        <v>0</v>
      </c>
      <c r="S178" s="8">
        <f>+'[1]Empresas 2'!P182</f>
        <v>0</v>
      </c>
      <c r="T178" s="8">
        <f>+'[1]Empresas 2'!Q182</f>
        <v>0</v>
      </c>
      <c r="U178" s="8">
        <f>+'[1]Empresas 2'!R182</f>
        <v>0</v>
      </c>
      <c r="V178" s="28">
        <f t="shared" si="4"/>
        <v>1093</v>
      </c>
      <c r="W178" t="str">
        <f t="shared" si="5"/>
        <v/>
      </c>
    </row>
    <row r="179" spans="2:23" x14ac:dyDescent="0.25">
      <c r="B179" t="s">
        <v>179</v>
      </c>
      <c r="C179" t="str">
        <f>VLOOKUP(B179,'Accesos x Municipio'!$B$5:$C$1127,2)</f>
        <v>San Cristóbal</v>
      </c>
      <c r="D179" s="95">
        <f>VLOOKUP(B179,'Accesos x Municipio-NoCorporati'!$B$5:$AC$1127,27)</f>
        <v>0.1833095577746077</v>
      </c>
      <c r="E179" s="8">
        <f>+'[1]Empresas 2'!B183</f>
        <v>0</v>
      </c>
      <c r="F179" s="8">
        <f>+'[1]Empresas 2'!C183</f>
        <v>0</v>
      </c>
      <c r="G179" s="8">
        <f>+'[1]Empresas 2'!D183</f>
        <v>0</v>
      </c>
      <c r="H179" s="8">
        <f>+'[1]Empresas 2'!E183</f>
        <v>0</v>
      </c>
      <c r="I179" s="8">
        <f>+'[1]Empresas 2'!F183</f>
        <v>3</v>
      </c>
      <c r="J179" s="8">
        <f>+'[1]Empresas 2'!G183</f>
        <v>0</v>
      </c>
      <c r="K179" s="8">
        <f>+'[1]Empresas 2'!H183</f>
        <v>0</v>
      </c>
      <c r="L179" s="8">
        <f>+'[1]Empresas 2'!I183</f>
        <v>480</v>
      </c>
      <c r="M179" s="8">
        <f>+'[1]Empresas 2'!J183</f>
        <v>0</v>
      </c>
      <c r="N179" s="8">
        <f>+'[1]Empresas 2'!K183</f>
        <v>0</v>
      </c>
      <c r="O179" s="8">
        <f>+'[1]Empresas 2'!L183</f>
        <v>0</v>
      </c>
      <c r="P179" s="8">
        <f>+'[1]Empresas 2'!M183</f>
        <v>0</v>
      </c>
      <c r="Q179" s="8">
        <f>+'[1]Empresas 2'!N183</f>
        <v>0</v>
      </c>
      <c r="R179" s="8">
        <f>+'[1]Empresas 2'!O183</f>
        <v>0</v>
      </c>
      <c r="S179" s="8">
        <f>+'[1]Empresas 2'!P183</f>
        <v>0</v>
      </c>
      <c r="T179" s="8">
        <f>+'[1]Empresas 2'!Q183</f>
        <v>0</v>
      </c>
      <c r="U179" s="8">
        <f>+'[1]Empresas 2'!R183</f>
        <v>0</v>
      </c>
      <c r="V179" s="28">
        <f t="shared" si="4"/>
        <v>483</v>
      </c>
      <c r="W179" t="str">
        <f t="shared" si="5"/>
        <v/>
      </c>
    </row>
    <row r="180" spans="2:23" x14ac:dyDescent="0.25">
      <c r="B180" t="s">
        <v>180</v>
      </c>
      <c r="C180" t="str">
        <f>VLOOKUP(B180,'Accesos x Municipio'!$B$5:$C$1127,2)</f>
        <v>San Estanislao</v>
      </c>
      <c r="D180" s="95">
        <f>VLOOKUP(B180,'Accesos x Municipio-NoCorporati'!$B$5:$AC$1127,27)</f>
        <v>0.15769168943899695</v>
      </c>
      <c r="E180" s="8">
        <f>+'[1]Empresas 2'!B184</f>
        <v>0</v>
      </c>
      <c r="F180" s="8">
        <f>+'[1]Empresas 2'!C184</f>
        <v>2</v>
      </c>
      <c r="G180" s="8">
        <f>+'[1]Empresas 2'!D184</f>
        <v>0</v>
      </c>
      <c r="H180" s="8">
        <f>+'[1]Empresas 2'!E184</f>
        <v>0</v>
      </c>
      <c r="I180" s="8">
        <f>+'[1]Empresas 2'!F184</f>
        <v>3</v>
      </c>
      <c r="J180" s="8">
        <f>+'[1]Empresas 2'!G184</f>
        <v>0</v>
      </c>
      <c r="K180" s="8">
        <f>+'[1]Empresas 2'!H184</f>
        <v>0</v>
      </c>
      <c r="L180" s="8">
        <f>+'[1]Empresas 2'!I184</f>
        <v>959</v>
      </c>
      <c r="M180" s="8">
        <f>+'[1]Empresas 2'!J184</f>
        <v>0</v>
      </c>
      <c r="N180" s="8">
        <f>+'[1]Empresas 2'!K184</f>
        <v>0</v>
      </c>
      <c r="O180" s="8">
        <f>+'[1]Empresas 2'!L184</f>
        <v>11</v>
      </c>
      <c r="P180" s="8">
        <f>+'[1]Empresas 2'!M184</f>
        <v>0</v>
      </c>
      <c r="Q180" s="8">
        <f>+'[1]Empresas 2'!N184</f>
        <v>0</v>
      </c>
      <c r="R180" s="8">
        <f>+'[1]Empresas 2'!O184</f>
        <v>0</v>
      </c>
      <c r="S180" s="8">
        <f>+'[1]Empresas 2'!P184</f>
        <v>0</v>
      </c>
      <c r="T180" s="8">
        <f>+'[1]Empresas 2'!Q184</f>
        <v>0</v>
      </c>
      <c r="U180" s="8">
        <f>+'[1]Empresas 2'!R184</f>
        <v>0</v>
      </c>
      <c r="V180" s="28">
        <f t="shared" si="4"/>
        <v>975</v>
      </c>
      <c r="W180" t="str">
        <f t="shared" si="5"/>
        <v/>
      </c>
    </row>
    <row r="181" spans="2:23" x14ac:dyDescent="0.25">
      <c r="B181" t="s">
        <v>181</v>
      </c>
      <c r="C181" t="str">
        <f>VLOOKUP(B181,'Accesos x Municipio'!$B$5:$C$1127,2)</f>
        <v>San Fernando</v>
      </c>
      <c r="D181" s="95">
        <f>VLOOKUP(B181,'Accesos x Municipio-NoCorporati'!$B$5:$AC$1127,27)</f>
        <v>2.4993933511283668E-2</v>
      </c>
      <c r="E181" s="8">
        <f>+'[1]Empresas 2'!B185</f>
        <v>0</v>
      </c>
      <c r="F181" s="8">
        <f>+'[1]Empresas 2'!C185</f>
        <v>0</v>
      </c>
      <c r="G181" s="8">
        <f>+'[1]Empresas 2'!D185</f>
        <v>0</v>
      </c>
      <c r="H181" s="8">
        <f>+'[1]Empresas 2'!E185</f>
        <v>0</v>
      </c>
      <c r="I181" s="8">
        <f>+'[1]Empresas 2'!F185</f>
        <v>7</v>
      </c>
      <c r="J181" s="8">
        <f>+'[1]Empresas 2'!G185</f>
        <v>0</v>
      </c>
      <c r="K181" s="8">
        <f>+'[1]Empresas 2'!H185</f>
        <v>0</v>
      </c>
      <c r="L181" s="8">
        <f>+'[1]Empresas 2'!I185</f>
        <v>0</v>
      </c>
      <c r="M181" s="8">
        <f>+'[1]Empresas 2'!J185</f>
        <v>0</v>
      </c>
      <c r="N181" s="8">
        <f>+'[1]Empresas 2'!K185</f>
        <v>0</v>
      </c>
      <c r="O181" s="8">
        <f>+'[1]Empresas 2'!L185</f>
        <v>0</v>
      </c>
      <c r="P181" s="8">
        <f>+'[1]Empresas 2'!M185</f>
        <v>0</v>
      </c>
      <c r="Q181" s="8">
        <f>+'[1]Empresas 2'!N185</f>
        <v>0</v>
      </c>
      <c r="R181" s="8">
        <f>+'[1]Empresas 2'!O185</f>
        <v>0</v>
      </c>
      <c r="S181" s="8">
        <f>+'[1]Empresas 2'!P185</f>
        <v>0</v>
      </c>
      <c r="T181" s="8">
        <f>+'[1]Empresas 2'!Q185</f>
        <v>0</v>
      </c>
      <c r="U181" s="8">
        <f>+'[1]Empresas 2'!R185</f>
        <v>0</v>
      </c>
      <c r="V181" s="28">
        <f t="shared" si="4"/>
        <v>7</v>
      </c>
      <c r="W181">
        <f t="shared" si="5"/>
        <v>0</v>
      </c>
    </row>
    <row r="182" spans="2:23" x14ac:dyDescent="0.25">
      <c r="B182" t="s">
        <v>182</v>
      </c>
      <c r="C182" t="str">
        <f>VLOOKUP(B182,'Accesos x Municipio'!$B$5:$C$1127,2)</f>
        <v>San Jacinto</v>
      </c>
      <c r="D182" s="95">
        <f>VLOOKUP(B182,'Accesos x Municipio-NoCorporati'!$B$5:$AC$1127,27)</f>
        <v>0.32325194228634851</v>
      </c>
      <c r="E182" s="8">
        <f>+'[1]Empresas 2'!B186</f>
        <v>0</v>
      </c>
      <c r="F182" s="8">
        <f>+'[1]Empresas 2'!C186</f>
        <v>0</v>
      </c>
      <c r="G182" s="8">
        <f>+'[1]Empresas 2'!D186</f>
        <v>0</v>
      </c>
      <c r="H182" s="8">
        <f>+'[1]Empresas 2'!E186</f>
        <v>0</v>
      </c>
      <c r="I182" s="8">
        <f>+'[1]Empresas 2'!F186</f>
        <v>442</v>
      </c>
      <c r="J182" s="8">
        <f>+'[1]Empresas 2'!G186</f>
        <v>0</v>
      </c>
      <c r="K182" s="8">
        <f>+'[1]Empresas 2'!H186</f>
        <v>0</v>
      </c>
      <c r="L182" s="8">
        <f>+'[1]Empresas 2'!I186</f>
        <v>1680</v>
      </c>
      <c r="M182" s="8">
        <f>+'[1]Empresas 2'!J186</f>
        <v>0</v>
      </c>
      <c r="N182" s="8">
        <f>+'[1]Empresas 2'!K186</f>
        <v>0</v>
      </c>
      <c r="O182" s="8">
        <f>+'[1]Empresas 2'!L186</f>
        <v>0</v>
      </c>
      <c r="P182" s="8">
        <f>+'[1]Empresas 2'!M186</f>
        <v>163</v>
      </c>
      <c r="Q182" s="8">
        <f>+'[1]Empresas 2'!N186</f>
        <v>0</v>
      </c>
      <c r="R182" s="8">
        <f>+'[1]Empresas 2'!O186</f>
        <v>0</v>
      </c>
      <c r="S182" s="8">
        <f>+'[1]Empresas 2'!P186</f>
        <v>0</v>
      </c>
      <c r="T182" s="8">
        <f>+'[1]Empresas 2'!Q186</f>
        <v>0</v>
      </c>
      <c r="U182" s="8">
        <f>+'[1]Empresas 2'!R186</f>
        <v>0</v>
      </c>
      <c r="V182" s="28">
        <f t="shared" si="4"/>
        <v>2285</v>
      </c>
      <c r="W182" t="str">
        <f t="shared" si="5"/>
        <v/>
      </c>
    </row>
    <row r="183" spans="2:23" x14ac:dyDescent="0.25">
      <c r="B183" t="s">
        <v>183</v>
      </c>
      <c r="C183" t="str">
        <f>VLOOKUP(B183,'Accesos x Municipio'!$B$5:$C$1127,2)</f>
        <v>San Jacinto del Cauca</v>
      </c>
      <c r="D183" s="95">
        <f>VLOOKUP(B183,'Accesos x Municipio-NoCorporati'!$B$5:$AC$1127,27)</f>
        <v>2.352941176470588E-3</v>
      </c>
      <c r="E183" s="8">
        <f>+'[1]Empresas 2'!B187</f>
        <v>0</v>
      </c>
      <c r="F183" s="8">
        <f>+'[1]Empresas 2'!C187</f>
        <v>0</v>
      </c>
      <c r="G183" s="8">
        <f>+'[1]Empresas 2'!D187</f>
        <v>0</v>
      </c>
      <c r="H183" s="8">
        <f>+'[1]Empresas 2'!E187</f>
        <v>0</v>
      </c>
      <c r="I183" s="8">
        <f>+'[1]Empresas 2'!F187</f>
        <v>7</v>
      </c>
      <c r="J183" s="8">
        <f>+'[1]Empresas 2'!G187</f>
        <v>0</v>
      </c>
      <c r="K183" s="8">
        <f>+'[1]Empresas 2'!H187</f>
        <v>0</v>
      </c>
      <c r="L183" s="8">
        <f>+'[1]Empresas 2'!I187</f>
        <v>0</v>
      </c>
      <c r="M183" s="8">
        <f>+'[1]Empresas 2'!J187</f>
        <v>0</v>
      </c>
      <c r="N183" s="8">
        <f>+'[1]Empresas 2'!K187</f>
        <v>0</v>
      </c>
      <c r="O183" s="8">
        <f>+'[1]Empresas 2'!L187</f>
        <v>0</v>
      </c>
      <c r="P183" s="8">
        <f>+'[1]Empresas 2'!M187</f>
        <v>0</v>
      </c>
      <c r="Q183" s="8">
        <f>+'[1]Empresas 2'!N187</f>
        <v>0</v>
      </c>
      <c r="R183" s="8">
        <f>+'[1]Empresas 2'!O187</f>
        <v>0</v>
      </c>
      <c r="S183" s="8">
        <f>+'[1]Empresas 2'!P187</f>
        <v>0</v>
      </c>
      <c r="T183" s="8">
        <f>+'[1]Empresas 2'!Q187</f>
        <v>0</v>
      </c>
      <c r="U183" s="8">
        <f>+'[1]Empresas 2'!R187</f>
        <v>0</v>
      </c>
      <c r="V183" s="28">
        <f t="shared" si="4"/>
        <v>7</v>
      </c>
      <c r="W183">
        <f t="shared" si="5"/>
        <v>0</v>
      </c>
    </row>
    <row r="184" spans="2:23" x14ac:dyDescent="0.25">
      <c r="B184" t="s">
        <v>184</v>
      </c>
      <c r="C184" t="str">
        <f>VLOOKUP(B184,'Accesos x Municipio'!$B$5:$C$1127,2)</f>
        <v>San Juan Nepomuceno</v>
      </c>
      <c r="D184" s="95">
        <f>VLOOKUP(B184,'Accesos x Municipio-NoCorporati'!$B$5:$AC$1127,27)</f>
        <v>9.2432480613245382E-2</v>
      </c>
      <c r="E184" s="8">
        <f>+'[1]Empresas 2'!B188</f>
        <v>710</v>
      </c>
      <c r="F184" s="8">
        <f>+'[1]Empresas 2'!C188</f>
        <v>0</v>
      </c>
      <c r="G184" s="8">
        <f>+'[1]Empresas 2'!D188</f>
        <v>0</v>
      </c>
      <c r="H184" s="8">
        <f>+'[1]Empresas 2'!E188</f>
        <v>0</v>
      </c>
      <c r="I184" s="8">
        <f>+'[1]Empresas 2'!F188</f>
        <v>11</v>
      </c>
      <c r="J184" s="8">
        <f>+'[1]Empresas 2'!G188</f>
        <v>0</v>
      </c>
      <c r="K184" s="8">
        <f>+'[1]Empresas 2'!H188</f>
        <v>0</v>
      </c>
      <c r="L184" s="8">
        <f>+'[1]Empresas 2'!I188</f>
        <v>0</v>
      </c>
      <c r="M184" s="8">
        <f>+'[1]Empresas 2'!J188</f>
        <v>0</v>
      </c>
      <c r="N184" s="8">
        <f>+'[1]Empresas 2'!K188</f>
        <v>0</v>
      </c>
      <c r="O184" s="8">
        <f>+'[1]Empresas 2'!L188</f>
        <v>0</v>
      </c>
      <c r="P184" s="8">
        <f>+'[1]Empresas 2'!M188</f>
        <v>194</v>
      </c>
      <c r="Q184" s="8">
        <f>+'[1]Empresas 2'!N188</f>
        <v>0</v>
      </c>
      <c r="R184" s="8">
        <f>+'[1]Empresas 2'!O188</f>
        <v>0</v>
      </c>
      <c r="S184" s="8">
        <f>+'[1]Empresas 2'!P188</f>
        <v>0</v>
      </c>
      <c r="T184" s="8">
        <f>+'[1]Empresas 2'!Q188</f>
        <v>83</v>
      </c>
      <c r="U184" s="8">
        <f>+'[1]Empresas 2'!R188</f>
        <v>0</v>
      </c>
      <c r="V184" s="28">
        <f t="shared" si="4"/>
        <v>998</v>
      </c>
      <c r="W184" t="str">
        <f t="shared" si="5"/>
        <v/>
      </c>
    </row>
    <row r="185" spans="2:23" x14ac:dyDescent="0.25">
      <c r="B185" t="s">
        <v>185</v>
      </c>
      <c r="C185" t="str">
        <f>VLOOKUP(B185,'Accesos x Municipio'!$B$5:$C$1127,2)</f>
        <v>San Martín de Loba</v>
      </c>
      <c r="D185" s="95">
        <f>VLOOKUP(B185,'Accesos x Municipio-NoCorporati'!$B$5:$AC$1127,27)</f>
        <v>0.20955699352911897</v>
      </c>
      <c r="E185" s="8">
        <f>+'[1]Empresas 2'!B189</f>
        <v>47</v>
      </c>
      <c r="F185" s="8">
        <f>+'[1]Empresas 2'!C189</f>
        <v>0</v>
      </c>
      <c r="G185" s="8">
        <f>+'[1]Empresas 2'!D189</f>
        <v>0</v>
      </c>
      <c r="H185" s="8">
        <f>+'[1]Empresas 2'!E189</f>
        <v>0</v>
      </c>
      <c r="I185" s="8">
        <f>+'[1]Empresas 2'!F189</f>
        <v>29</v>
      </c>
      <c r="J185" s="8">
        <f>+'[1]Empresas 2'!G189</f>
        <v>0</v>
      </c>
      <c r="K185" s="8">
        <f>+'[1]Empresas 2'!H189</f>
        <v>0</v>
      </c>
      <c r="L185" s="8">
        <f>+'[1]Empresas 2'!I189</f>
        <v>730</v>
      </c>
      <c r="M185" s="8">
        <f>+'[1]Empresas 2'!J189</f>
        <v>0</v>
      </c>
      <c r="N185" s="8">
        <f>+'[1]Empresas 2'!K189</f>
        <v>0</v>
      </c>
      <c r="O185" s="8">
        <f>+'[1]Empresas 2'!L189</f>
        <v>0</v>
      </c>
      <c r="P185" s="8">
        <f>+'[1]Empresas 2'!M189</f>
        <v>0</v>
      </c>
      <c r="Q185" s="8">
        <f>+'[1]Empresas 2'!N189</f>
        <v>0</v>
      </c>
      <c r="R185" s="8">
        <f>+'[1]Empresas 2'!O189</f>
        <v>0</v>
      </c>
      <c r="S185" s="8">
        <f>+'[1]Empresas 2'!P189</f>
        <v>0</v>
      </c>
      <c r="T185" s="8">
        <f>+'[1]Empresas 2'!Q189</f>
        <v>0</v>
      </c>
      <c r="U185" s="8">
        <f>+'[1]Empresas 2'!R189</f>
        <v>0</v>
      </c>
      <c r="V185" s="28">
        <f t="shared" si="4"/>
        <v>806</v>
      </c>
      <c r="W185" t="str">
        <f t="shared" si="5"/>
        <v/>
      </c>
    </row>
    <row r="186" spans="2:23" x14ac:dyDescent="0.25">
      <c r="B186" t="s">
        <v>186</v>
      </c>
      <c r="C186" t="str">
        <f>VLOOKUP(B186,'Accesos x Municipio'!$B$5:$C$1127,2)</f>
        <v>San Pablo</v>
      </c>
      <c r="D186" s="95">
        <f>VLOOKUP(B186,'Accesos x Municipio-NoCorporati'!$B$5:$AC$1127,27)</f>
        <v>0.39612126616139098</v>
      </c>
      <c r="E186" s="8">
        <f>+'[1]Empresas 2'!B190</f>
        <v>495</v>
      </c>
      <c r="F186" s="8">
        <f>+'[1]Empresas 2'!C190</f>
        <v>305</v>
      </c>
      <c r="G186" s="8">
        <f>+'[1]Empresas 2'!D190</f>
        <v>0</v>
      </c>
      <c r="H186" s="8">
        <f>+'[1]Empresas 2'!E190</f>
        <v>0</v>
      </c>
      <c r="I186" s="8">
        <f>+'[1]Empresas 2'!F190</f>
        <v>185</v>
      </c>
      <c r="J186" s="8">
        <f>+'[1]Empresas 2'!G190</f>
        <v>0</v>
      </c>
      <c r="K186" s="8">
        <f>+'[1]Empresas 2'!H190</f>
        <v>0</v>
      </c>
      <c r="L186" s="8">
        <f>+'[1]Empresas 2'!I190</f>
        <v>2761</v>
      </c>
      <c r="M186" s="8">
        <f>+'[1]Empresas 2'!J190</f>
        <v>0</v>
      </c>
      <c r="N186" s="8">
        <f>+'[1]Empresas 2'!K190</f>
        <v>0</v>
      </c>
      <c r="O186" s="8">
        <f>+'[1]Empresas 2'!L190</f>
        <v>0</v>
      </c>
      <c r="P186" s="8">
        <f>+'[1]Empresas 2'!M190</f>
        <v>283</v>
      </c>
      <c r="Q186" s="8">
        <f>+'[1]Empresas 2'!N190</f>
        <v>0</v>
      </c>
      <c r="R186" s="8">
        <f>+'[1]Empresas 2'!O190</f>
        <v>0</v>
      </c>
      <c r="S186" s="8">
        <f>+'[1]Empresas 2'!P190</f>
        <v>0</v>
      </c>
      <c r="T186" s="8">
        <f>+'[1]Empresas 2'!Q190</f>
        <v>0</v>
      </c>
      <c r="U186" s="8">
        <f>+'[1]Empresas 2'!R190</f>
        <v>0</v>
      </c>
      <c r="V186" s="28">
        <f t="shared" si="4"/>
        <v>4029</v>
      </c>
      <c r="W186" t="str">
        <f t="shared" si="5"/>
        <v/>
      </c>
    </row>
    <row r="187" spans="2:23" x14ac:dyDescent="0.25">
      <c r="B187" t="s">
        <v>187</v>
      </c>
      <c r="C187" t="str">
        <f>VLOOKUP(B187,'Accesos x Municipio'!$B$5:$C$1127,2)</f>
        <v>Santa Catalina</v>
      </c>
      <c r="D187" s="95">
        <f>VLOOKUP(B187,'Accesos x Municipio-NoCorporati'!$B$5:$AC$1127,27)</f>
        <v>1.4312977099236641E-3</v>
      </c>
      <c r="E187" s="8">
        <f>+'[1]Empresas 2'!B191</f>
        <v>0</v>
      </c>
      <c r="F187" s="8">
        <f>+'[1]Empresas 2'!C191</f>
        <v>0</v>
      </c>
      <c r="G187" s="8">
        <f>+'[1]Empresas 2'!D191</f>
        <v>0</v>
      </c>
      <c r="H187" s="8">
        <f>+'[1]Empresas 2'!E191</f>
        <v>0</v>
      </c>
      <c r="I187" s="8">
        <f>+'[1]Empresas 2'!F191</f>
        <v>4</v>
      </c>
      <c r="J187" s="8">
        <f>+'[1]Empresas 2'!G191</f>
        <v>0</v>
      </c>
      <c r="K187" s="8">
        <f>+'[1]Empresas 2'!H191</f>
        <v>0</v>
      </c>
      <c r="L187" s="8">
        <f>+'[1]Empresas 2'!I191</f>
        <v>0</v>
      </c>
      <c r="M187" s="8">
        <f>+'[1]Empresas 2'!J191</f>
        <v>0</v>
      </c>
      <c r="N187" s="8">
        <f>+'[1]Empresas 2'!K191</f>
        <v>0</v>
      </c>
      <c r="O187" s="8">
        <f>+'[1]Empresas 2'!L191</f>
        <v>23</v>
      </c>
      <c r="P187" s="8">
        <f>+'[1]Empresas 2'!M191</f>
        <v>0</v>
      </c>
      <c r="Q187" s="8">
        <f>+'[1]Empresas 2'!N191</f>
        <v>0</v>
      </c>
      <c r="R187" s="8">
        <f>+'[1]Empresas 2'!O191</f>
        <v>0</v>
      </c>
      <c r="S187" s="8">
        <f>+'[1]Empresas 2'!P191</f>
        <v>0</v>
      </c>
      <c r="T187" s="8">
        <f>+'[1]Empresas 2'!Q191</f>
        <v>0</v>
      </c>
      <c r="U187" s="8">
        <f>+'[1]Empresas 2'!R191</f>
        <v>0</v>
      </c>
      <c r="V187" s="28">
        <f t="shared" si="4"/>
        <v>27</v>
      </c>
      <c r="W187">
        <f t="shared" si="5"/>
        <v>0</v>
      </c>
    </row>
    <row r="188" spans="2:23" x14ac:dyDescent="0.25">
      <c r="B188" t="s">
        <v>188</v>
      </c>
      <c r="C188" t="str">
        <f>VLOOKUP(B188,'Accesos x Municipio'!$B$5:$C$1127,2)</f>
        <v>Santa Rosa</v>
      </c>
      <c r="D188" s="95">
        <f>VLOOKUP(B188,'Accesos x Municipio-NoCorporati'!$B$5:$AC$1127,27)</f>
        <v>4.1714285714285718E-2</v>
      </c>
      <c r="E188" s="8">
        <f>+'[1]Empresas 2'!B192</f>
        <v>0</v>
      </c>
      <c r="F188" s="8">
        <f>+'[1]Empresas 2'!C192</f>
        <v>4</v>
      </c>
      <c r="G188" s="8">
        <f>+'[1]Empresas 2'!D192</f>
        <v>0</v>
      </c>
      <c r="H188" s="8">
        <f>+'[1]Empresas 2'!E192</f>
        <v>0</v>
      </c>
      <c r="I188" s="8">
        <f>+'[1]Empresas 2'!F192</f>
        <v>325</v>
      </c>
      <c r="J188" s="8">
        <f>+'[1]Empresas 2'!G192</f>
        <v>0</v>
      </c>
      <c r="K188" s="8">
        <f>+'[1]Empresas 2'!H192</f>
        <v>0</v>
      </c>
      <c r="L188" s="8">
        <f>+'[1]Empresas 2'!I192</f>
        <v>0</v>
      </c>
      <c r="M188" s="8">
        <f>+'[1]Empresas 2'!J192</f>
        <v>0</v>
      </c>
      <c r="N188" s="8">
        <f>+'[1]Empresas 2'!K192</f>
        <v>0</v>
      </c>
      <c r="O188" s="8">
        <f>+'[1]Empresas 2'!L192</f>
        <v>0</v>
      </c>
      <c r="P188" s="8">
        <f>+'[1]Empresas 2'!M192</f>
        <v>0</v>
      </c>
      <c r="Q188" s="8">
        <f>+'[1]Empresas 2'!N192</f>
        <v>0</v>
      </c>
      <c r="R188" s="8">
        <f>+'[1]Empresas 2'!O192</f>
        <v>0</v>
      </c>
      <c r="S188" s="8">
        <f>+'[1]Empresas 2'!P192</f>
        <v>0</v>
      </c>
      <c r="T188" s="8">
        <f>+'[1]Empresas 2'!Q192</f>
        <v>0</v>
      </c>
      <c r="U188" s="8">
        <f>+'[1]Empresas 2'!R192</f>
        <v>0</v>
      </c>
      <c r="V188" s="28">
        <f t="shared" si="4"/>
        <v>329</v>
      </c>
      <c r="W188">
        <f t="shared" si="5"/>
        <v>0</v>
      </c>
    </row>
    <row r="189" spans="2:23" x14ac:dyDescent="0.25">
      <c r="B189" t="s">
        <v>189</v>
      </c>
      <c r="C189" t="str">
        <f>VLOOKUP(B189,'Accesos x Municipio'!$B$5:$C$1127,2)</f>
        <v>Santa Rosa del Sur</v>
      </c>
      <c r="D189" s="95">
        <f>VLOOKUP(B189,'Accesos x Municipio-NoCorporati'!$B$5:$AC$1127,27)</f>
        <v>0.39344136982112826</v>
      </c>
      <c r="E189" s="8">
        <f>+'[1]Empresas 2'!B193</f>
        <v>1160</v>
      </c>
      <c r="F189" s="8">
        <f>+'[1]Empresas 2'!C193</f>
        <v>1093</v>
      </c>
      <c r="G189" s="8">
        <f>+'[1]Empresas 2'!D193</f>
        <v>0</v>
      </c>
      <c r="H189" s="8">
        <f>+'[1]Empresas 2'!E193</f>
        <v>0</v>
      </c>
      <c r="I189" s="8">
        <f>+'[1]Empresas 2'!F193</f>
        <v>209</v>
      </c>
      <c r="J189" s="8">
        <f>+'[1]Empresas 2'!G193</f>
        <v>0</v>
      </c>
      <c r="K189" s="8">
        <f>+'[1]Empresas 2'!H193</f>
        <v>0</v>
      </c>
      <c r="L189" s="8">
        <f>+'[1]Empresas 2'!I193</f>
        <v>2793</v>
      </c>
      <c r="M189" s="8">
        <f>+'[1]Empresas 2'!J193</f>
        <v>0</v>
      </c>
      <c r="N189" s="8">
        <f>+'[1]Empresas 2'!K193</f>
        <v>0</v>
      </c>
      <c r="O189" s="8">
        <f>+'[1]Empresas 2'!L193</f>
        <v>0</v>
      </c>
      <c r="P189" s="8">
        <f>+'[1]Empresas 2'!M193</f>
        <v>432</v>
      </c>
      <c r="Q189" s="8">
        <f>+'[1]Empresas 2'!N193</f>
        <v>0</v>
      </c>
      <c r="R189" s="8">
        <f>+'[1]Empresas 2'!O193</f>
        <v>0</v>
      </c>
      <c r="S189" s="8">
        <f>+'[1]Empresas 2'!P193</f>
        <v>0</v>
      </c>
      <c r="T189" s="8">
        <f>+'[1]Empresas 2'!Q193</f>
        <v>0</v>
      </c>
      <c r="U189" s="8">
        <f>+'[1]Empresas 2'!R193</f>
        <v>0</v>
      </c>
      <c r="V189" s="28">
        <f t="shared" si="4"/>
        <v>5687</v>
      </c>
      <c r="W189" t="str">
        <f t="shared" si="5"/>
        <v/>
      </c>
    </row>
    <row r="190" spans="2:23" x14ac:dyDescent="0.25">
      <c r="B190" t="s">
        <v>190</v>
      </c>
      <c r="C190" t="str">
        <f>VLOOKUP(B190,'Accesos x Municipio'!$B$5:$C$1127,2)</f>
        <v>Simití</v>
      </c>
      <c r="D190" s="95">
        <f>VLOOKUP(B190,'Accesos x Municipio-NoCorporati'!$B$5:$AC$1127,27)</f>
        <v>0.19368915743538101</v>
      </c>
      <c r="E190" s="8">
        <f>+'[1]Empresas 2'!B194</f>
        <v>0</v>
      </c>
      <c r="F190" s="8">
        <f>+'[1]Empresas 2'!C194</f>
        <v>234</v>
      </c>
      <c r="G190" s="8">
        <f>+'[1]Empresas 2'!D194</f>
        <v>0</v>
      </c>
      <c r="H190" s="8">
        <f>+'[1]Empresas 2'!E194</f>
        <v>0</v>
      </c>
      <c r="I190" s="8">
        <f>+'[1]Empresas 2'!F194</f>
        <v>62</v>
      </c>
      <c r="J190" s="8">
        <f>+'[1]Empresas 2'!G194</f>
        <v>0</v>
      </c>
      <c r="K190" s="8">
        <f>+'[1]Empresas 2'!H194</f>
        <v>0</v>
      </c>
      <c r="L190" s="8">
        <f>+'[1]Empresas 2'!I194</f>
        <v>1365</v>
      </c>
      <c r="M190" s="8">
        <f>+'[1]Empresas 2'!J194</f>
        <v>0</v>
      </c>
      <c r="N190" s="8">
        <f>+'[1]Empresas 2'!K194</f>
        <v>0</v>
      </c>
      <c r="O190" s="8">
        <f>+'[1]Empresas 2'!L194</f>
        <v>0</v>
      </c>
      <c r="P190" s="8">
        <f>+'[1]Empresas 2'!M194</f>
        <v>0</v>
      </c>
      <c r="Q190" s="8">
        <f>+'[1]Empresas 2'!N194</f>
        <v>0</v>
      </c>
      <c r="R190" s="8">
        <f>+'[1]Empresas 2'!O194</f>
        <v>0</v>
      </c>
      <c r="S190" s="8">
        <f>+'[1]Empresas 2'!P194</f>
        <v>0</v>
      </c>
      <c r="T190" s="8">
        <f>+'[1]Empresas 2'!Q194</f>
        <v>0</v>
      </c>
      <c r="U190" s="8">
        <f>+'[1]Empresas 2'!R194</f>
        <v>0</v>
      </c>
      <c r="V190" s="28">
        <f t="shared" si="4"/>
        <v>1661</v>
      </c>
      <c r="W190" t="str">
        <f t="shared" si="5"/>
        <v/>
      </c>
    </row>
    <row r="191" spans="2:23" x14ac:dyDescent="0.25">
      <c r="B191" t="s">
        <v>191</v>
      </c>
      <c r="C191" t="str">
        <f>VLOOKUP(B191,'Accesos x Municipio'!$B$5:$C$1127,2)</f>
        <v>Soplaviento</v>
      </c>
      <c r="D191" s="95">
        <f>VLOOKUP(B191,'Accesos x Municipio-NoCorporati'!$B$5:$AC$1127,27)</f>
        <v>0.18236842105263157</v>
      </c>
      <c r="E191" s="8">
        <f>+'[1]Empresas 2'!B195</f>
        <v>0</v>
      </c>
      <c r="F191" s="8">
        <f>+'[1]Empresas 2'!C195</f>
        <v>0</v>
      </c>
      <c r="G191" s="8">
        <f>+'[1]Empresas 2'!D195</f>
        <v>0</v>
      </c>
      <c r="H191" s="8">
        <f>+'[1]Empresas 2'!E195</f>
        <v>0</v>
      </c>
      <c r="I191" s="8">
        <f>+'[1]Empresas 2'!F195</f>
        <v>1</v>
      </c>
      <c r="J191" s="8">
        <f>+'[1]Empresas 2'!G195</f>
        <v>0</v>
      </c>
      <c r="K191" s="8">
        <f>+'[1]Empresas 2'!H195</f>
        <v>0</v>
      </c>
      <c r="L191" s="8">
        <f>+'[1]Empresas 2'!I195</f>
        <v>675</v>
      </c>
      <c r="M191" s="8">
        <f>+'[1]Empresas 2'!J195</f>
        <v>0</v>
      </c>
      <c r="N191" s="8">
        <f>+'[1]Empresas 2'!K195</f>
        <v>0</v>
      </c>
      <c r="O191" s="8">
        <f>+'[1]Empresas 2'!L195</f>
        <v>40</v>
      </c>
      <c r="P191" s="8">
        <f>+'[1]Empresas 2'!M195</f>
        <v>0</v>
      </c>
      <c r="Q191" s="8">
        <f>+'[1]Empresas 2'!N195</f>
        <v>0</v>
      </c>
      <c r="R191" s="8">
        <f>+'[1]Empresas 2'!O195</f>
        <v>0</v>
      </c>
      <c r="S191" s="8">
        <f>+'[1]Empresas 2'!P195</f>
        <v>0</v>
      </c>
      <c r="T191" s="8">
        <f>+'[1]Empresas 2'!Q195</f>
        <v>0</v>
      </c>
      <c r="U191" s="8">
        <f>+'[1]Empresas 2'!R195</f>
        <v>0</v>
      </c>
      <c r="V191" s="28">
        <f t="shared" si="4"/>
        <v>716</v>
      </c>
      <c r="W191" t="str">
        <f t="shared" si="5"/>
        <v/>
      </c>
    </row>
    <row r="192" spans="2:23" x14ac:dyDescent="0.25">
      <c r="B192" t="s">
        <v>192</v>
      </c>
      <c r="C192" t="str">
        <f>VLOOKUP(B192,'Accesos x Municipio'!$B$5:$C$1127,2)</f>
        <v>Talaigua Nuevo</v>
      </c>
      <c r="D192" s="95">
        <f>VLOOKUP(B192,'Accesos x Municipio-NoCorporati'!$B$5:$AC$1127,27)</f>
        <v>0.12262098966829799</v>
      </c>
      <c r="E192" s="8">
        <f>+'[1]Empresas 2'!B196</f>
        <v>1</v>
      </c>
      <c r="F192" s="8">
        <f>+'[1]Empresas 2'!C196</f>
        <v>0</v>
      </c>
      <c r="G192" s="8">
        <f>+'[1]Empresas 2'!D196</f>
        <v>0</v>
      </c>
      <c r="H192" s="8">
        <f>+'[1]Empresas 2'!E196</f>
        <v>0</v>
      </c>
      <c r="I192" s="8">
        <f>+'[1]Empresas 2'!F196</f>
        <v>1</v>
      </c>
      <c r="J192" s="8">
        <f>+'[1]Empresas 2'!G196</f>
        <v>0</v>
      </c>
      <c r="K192" s="8">
        <f>+'[1]Empresas 2'!H196</f>
        <v>0</v>
      </c>
      <c r="L192" s="8">
        <f>+'[1]Empresas 2'!I196</f>
        <v>436</v>
      </c>
      <c r="M192" s="8">
        <f>+'[1]Empresas 2'!J196</f>
        <v>0</v>
      </c>
      <c r="N192" s="8">
        <f>+'[1]Empresas 2'!K196</f>
        <v>0</v>
      </c>
      <c r="O192" s="8">
        <f>+'[1]Empresas 2'!L196</f>
        <v>0</v>
      </c>
      <c r="P192" s="8">
        <f>+'[1]Empresas 2'!M196</f>
        <v>0</v>
      </c>
      <c r="Q192" s="8">
        <f>+'[1]Empresas 2'!N196</f>
        <v>0</v>
      </c>
      <c r="R192" s="8">
        <f>+'[1]Empresas 2'!O196</f>
        <v>0</v>
      </c>
      <c r="S192" s="8">
        <f>+'[1]Empresas 2'!P196</f>
        <v>0</v>
      </c>
      <c r="T192" s="8">
        <f>+'[1]Empresas 2'!Q196</f>
        <v>0</v>
      </c>
      <c r="U192" s="8">
        <f>+'[1]Empresas 2'!R196</f>
        <v>0</v>
      </c>
      <c r="V192" s="28">
        <f t="shared" si="4"/>
        <v>438</v>
      </c>
      <c r="W192" t="str">
        <f t="shared" si="5"/>
        <v/>
      </c>
    </row>
    <row r="193" spans="2:23" x14ac:dyDescent="0.25">
      <c r="B193" t="s">
        <v>193</v>
      </c>
      <c r="C193" t="str">
        <f>VLOOKUP(B193,'Accesos x Municipio'!$B$5:$C$1127,2)</f>
        <v>Tiquisio</v>
      </c>
      <c r="D193" s="95">
        <f>VLOOKUP(B193,'Accesos x Municipio-NoCorporati'!$B$5:$AC$1127,27)</f>
        <v>0.1134185303514377</v>
      </c>
      <c r="E193" s="8">
        <f>+'[1]Empresas 2'!B197</f>
        <v>0</v>
      </c>
      <c r="F193" s="8">
        <f>+'[1]Empresas 2'!C197</f>
        <v>0</v>
      </c>
      <c r="G193" s="8">
        <f>+'[1]Empresas 2'!D197</f>
        <v>0</v>
      </c>
      <c r="H193" s="8">
        <f>+'[1]Empresas 2'!E197</f>
        <v>0</v>
      </c>
      <c r="I193" s="8">
        <f>+'[1]Empresas 2'!F197</f>
        <v>35</v>
      </c>
      <c r="J193" s="8">
        <f>+'[1]Empresas 2'!G197</f>
        <v>0</v>
      </c>
      <c r="K193" s="8">
        <f>+'[1]Empresas 2'!H197</f>
        <v>0</v>
      </c>
      <c r="L193" s="8">
        <f>+'[1]Empresas 2'!I197</f>
        <v>537</v>
      </c>
      <c r="M193" s="8">
        <f>+'[1]Empresas 2'!J197</f>
        <v>0</v>
      </c>
      <c r="N193" s="8">
        <f>+'[1]Empresas 2'!K197</f>
        <v>0</v>
      </c>
      <c r="O193" s="8">
        <f>+'[1]Empresas 2'!L197</f>
        <v>0</v>
      </c>
      <c r="P193" s="8">
        <f>+'[1]Empresas 2'!M197</f>
        <v>0</v>
      </c>
      <c r="Q193" s="8">
        <f>+'[1]Empresas 2'!N197</f>
        <v>0</v>
      </c>
      <c r="R193" s="8">
        <f>+'[1]Empresas 2'!O197</f>
        <v>0</v>
      </c>
      <c r="S193" s="8">
        <f>+'[1]Empresas 2'!P197</f>
        <v>0</v>
      </c>
      <c r="T193" s="8">
        <f>+'[1]Empresas 2'!Q197</f>
        <v>0</v>
      </c>
      <c r="U193" s="8">
        <f>+'[1]Empresas 2'!R197</f>
        <v>0</v>
      </c>
      <c r="V193" s="28">
        <f t="shared" si="4"/>
        <v>572</v>
      </c>
      <c r="W193" t="str">
        <f t="shared" si="5"/>
        <v/>
      </c>
    </row>
    <row r="194" spans="2:23" x14ac:dyDescent="0.25">
      <c r="B194" t="s">
        <v>194</v>
      </c>
      <c r="C194" t="str">
        <f>VLOOKUP(B194,'Accesos x Municipio'!$B$5:$C$1127,2)</f>
        <v>Turbaco</v>
      </c>
      <c r="D194" s="95">
        <f>VLOOKUP(B194,'Accesos x Municipio-NoCorporati'!$B$5:$AC$1127,27)</f>
        <v>0.48414892365604045</v>
      </c>
      <c r="E194" s="8">
        <f>+'[1]Empresas 2'!B198</f>
        <v>419</v>
      </c>
      <c r="F194" s="8">
        <f>+'[1]Empresas 2'!C198</f>
        <v>1323</v>
      </c>
      <c r="G194" s="8">
        <f>+'[1]Empresas 2'!D198</f>
        <v>0</v>
      </c>
      <c r="H194" s="8">
        <f>+'[1]Empresas 2'!E198</f>
        <v>0</v>
      </c>
      <c r="I194" s="8">
        <f>+'[1]Empresas 2'!F198</f>
        <v>32</v>
      </c>
      <c r="J194" s="8">
        <f>+'[1]Empresas 2'!G198</f>
        <v>0</v>
      </c>
      <c r="K194" s="8">
        <f>+'[1]Empresas 2'!H198</f>
        <v>0</v>
      </c>
      <c r="L194" s="8">
        <f>+'[1]Empresas 2'!I198</f>
        <v>0</v>
      </c>
      <c r="M194" s="8">
        <f>+'[1]Empresas 2'!J198</f>
        <v>0</v>
      </c>
      <c r="N194" s="8">
        <f>+'[1]Empresas 2'!K198</f>
        <v>0</v>
      </c>
      <c r="O194" s="8">
        <f>+'[1]Empresas 2'!L198</f>
        <v>4646</v>
      </c>
      <c r="P194" s="8">
        <f>+'[1]Empresas 2'!M198</f>
        <v>265</v>
      </c>
      <c r="Q194" s="8">
        <f>+'[1]Empresas 2'!N198</f>
        <v>0</v>
      </c>
      <c r="R194" s="8">
        <f>+'[1]Empresas 2'!O198</f>
        <v>0</v>
      </c>
      <c r="S194" s="8">
        <f>+'[1]Empresas 2'!P198</f>
        <v>0</v>
      </c>
      <c r="T194" s="8">
        <f>+'[1]Empresas 2'!Q198</f>
        <v>293</v>
      </c>
      <c r="U194" s="8">
        <f>+'[1]Empresas 2'!R198</f>
        <v>10512</v>
      </c>
      <c r="V194" s="28">
        <f t="shared" si="4"/>
        <v>17490</v>
      </c>
      <c r="W194" t="str">
        <f t="shared" si="5"/>
        <v/>
      </c>
    </row>
    <row r="195" spans="2:23" x14ac:dyDescent="0.25">
      <c r="B195" t="s">
        <v>195</v>
      </c>
      <c r="C195" t="str">
        <f>VLOOKUP(B195,'Accesos x Municipio'!$B$5:$C$1127,2)</f>
        <v>Turbaná</v>
      </c>
      <c r="D195" s="95">
        <f>VLOOKUP(B195,'Accesos x Municipio-NoCorporati'!$B$5:$AC$1127,27)</f>
        <v>0.1315575437169581</v>
      </c>
      <c r="E195" s="8">
        <f>+'[1]Empresas 2'!B199</f>
        <v>0</v>
      </c>
      <c r="F195" s="8">
        <f>+'[1]Empresas 2'!C199</f>
        <v>636</v>
      </c>
      <c r="G195" s="8">
        <f>+'[1]Empresas 2'!D199</f>
        <v>0</v>
      </c>
      <c r="H195" s="8">
        <f>+'[1]Empresas 2'!E199</f>
        <v>0</v>
      </c>
      <c r="I195" s="8">
        <f>+'[1]Empresas 2'!F199</f>
        <v>4</v>
      </c>
      <c r="J195" s="8">
        <f>+'[1]Empresas 2'!G199</f>
        <v>0</v>
      </c>
      <c r="K195" s="8">
        <f>+'[1]Empresas 2'!H199</f>
        <v>0</v>
      </c>
      <c r="L195" s="8">
        <f>+'[1]Empresas 2'!I199</f>
        <v>0</v>
      </c>
      <c r="M195" s="8">
        <f>+'[1]Empresas 2'!J199</f>
        <v>0</v>
      </c>
      <c r="N195" s="8">
        <f>+'[1]Empresas 2'!K199</f>
        <v>0</v>
      </c>
      <c r="O195" s="8">
        <f>+'[1]Empresas 2'!L199</f>
        <v>0</v>
      </c>
      <c r="P195" s="8">
        <f>+'[1]Empresas 2'!M199</f>
        <v>0</v>
      </c>
      <c r="Q195" s="8">
        <f>+'[1]Empresas 2'!N199</f>
        <v>0</v>
      </c>
      <c r="R195" s="8">
        <f>+'[1]Empresas 2'!O199</f>
        <v>0</v>
      </c>
      <c r="S195" s="8">
        <f>+'[1]Empresas 2'!P199</f>
        <v>0</v>
      </c>
      <c r="T195" s="8">
        <f>+'[1]Empresas 2'!Q199</f>
        <v>1</v>
      </c>
      <c r="U195" s="8">
        <f>+'[1]Empresas 2'!R199</f>
        <v>0</v>
      </c>
      <c r="V195" s="28">
        <f t="shared" si="4"/>
        <v>641</v>
      </c>
      <c r="W195" t="str">
        <f t="shared" si="5"/>
        <v/>
      </c>
    </row>
    <row r="196" spans="2:23" x14ac:dyDescent="0.25">
      <c r="B196" t="s">
        <v>196</v>
      </c>
      <c r="C196" t="str">
        <f>VLOOKUP(B196,'Accesos x Municipio'!$B$5:$C$1127,2)</f>
        <v>Villanueva</v>
      </c>
      <c r="D196" s="95">
        <f>VLOOKUP(B196,'Accesos x Municipio-NoCorporati'!$B$5:$AC$1127,27)</f>
        <v>0.19974093264248705</v>
      </c>
      <c r="E196" s="8">
        <f>+'[1]Empresas 2'!B200</f>
        <v>0</v>
      </c>
      <c r="F196" s="8">
        <f>+'[1]Empresas 2'!C200</f>
        <v>1</v>
      </c>
      <c r="G196" s="8">
        <f>+'[1]Empresas 2'!D200</f>
        <v>0</v>
      </c>
      <c r="H196" s="8">
        <f>+'[1]Empresas 2'!E200</f>
        <v>0</v>
      </c>
      <c r="I196" s="8">
        <f>+'[1]Empresas 2'!F200</f>
        <v>203</v>
      </c>
      <c r="J196" s="8">
        <f>+'[1]Empresas 2'!G200</f>
        <v>0</v>
      </c>
      <c r="K196" s="8">
        <f>+'[1]Empresas 2'!H200</f>
        <v>0</v>
      </c>
      <c r="L196" s="8">
        <f>+'[1]Empresas 2'!I200</f>
        <v>1329</v>
      </c>
      <c r="M196" s="8">
        <f>+'[1]Empresas 2'!J200</f>
        <v>0</v>
      </c>
      <c r="N196" s="8">
        <f>+'[1]Empresas 2'!K200</f>
        <v>0</v>
      </c>
      <c r="O196" s="8">
        <f>+'[1]Empresas 2'!L200</f>
        <v>0</v>
      </c>
      <c r="P196" s="8">
        <f>+'[1]Empresas 2'!M200</f>
        <v>0</v>
      </c>
      <c r="Q196" s="8">
        <f>+'[1]Empresas 2'!N200</f>
        <v>0</v>
      </c>
      <c r="R196" s="8">
        <f>+'[1]Empresas 2'!O200</f>
        <v>0</v>
      </c>
      <c r="S196" s="8">
        <f>+'[1]Empresas 2'!P200</f>
        <v>0</v>
      </c>
      <c r="T196" s="8">
        <f>+'[1]Empresas 2'!Q200</f>
        <v>0</v>
      </c>
      <c r="U196" s="8">
        <f>+'[1]Empresas 2'!R200</f>
        <v>0</v>
      </c>
      <c r="V196" s="28">
        <f t="shared" ref="V196:V259" si="6">SUM(E196:U196)</f>
        <v>1533</v>
      </c>
      <c r="W196" t="str">
        <f t="shared" ref="W196:W259" si="7">IF(D196&lt;=5%,E196,"")</f>
        <v/>
      </c>
    </row>
    <row r="197" spans="2:23" x14ac:dyDescent="0.25">
      <c r="B197" t="s">
        <v>197</v>
      </c>
      <c r="C197" t="str">
        <f>VLOOKUP(B197,'Accesos x Municipio'!$B$5:$C$1127,2)</f>
        <v>Zambrano</v>
      </c>
      <c r="D197" s="95">
        <f>VLOOKUP(B197,'Accesos x Municipio-NoCorporati'!$B$5:$AC$1127,27)</f>
        <v>0.32330400227079192</v>
      </c>
      <c r="E197" s="8">
        <f>+'[1]Empresas 2'!B201</f>
        <v>0</v>
      </c>
      <c r="F197" s="8">
        <f>+'[1]Empresas 2'!C201</f>
        <v>153</v>
      </c>
      <c r="G197" s="8">
        <f>+'[1]Empresas 2'!D201</f>
        <v>0</v>
      </c>
      <c r="H197" s="8">
        <f>+'[1]Empresas 2'!E201</f>
        <v>0</v>
      </c>
      <c r="I197" s="8">
        <f>+'[1]Empresas 2'!F201</f>
        <v>2</v>
      </c>
      <c r="J197" s="8">
        <f>+'[1]Empresas 2'!G201</f>
        <v>0</v>
      </c>
      <c r="K197" s="8">
        <f>+'[1]Empresas 2'!H201</f>
        <v>0</v>
      </c>
      <c r="L197" s="8">
        <f>+'[1]Empresas 2'!I201</f>
        <v>942</v>
      </c>
      <c r="M197" s="8">
        <f>+'[1]Empresas 2'!J201</f>
        <v>0</v>
      </c>
      <c r="N197" s="8">
        <f>+'[1]Empresas 2'!K201</f>
        <v>0</v>
      </c>
      <c r="O197" s="8">
        <f>+'[1]Empresas 2'!L201</f>
        <v>0</v>
      </c>
      <c r="P197" s="8">
        <f>+'[1]Empresas 2'!M201</f>
        <v>0</v>
      </c>
      <c r="Q197" s="8">
        <f>+'[1]Empresas 2'!N201</f>
        <v>0</v>
      </c>
      <c r="R197" s="8">
        <f>+'[1]Empresas 2'!O201</f>
        <v>0</v>
      </c>
      <c r="S197" s="8">
        <f>+'[1]Empresas 2'!P201</f>
        <v>0</v>
      </c>
      <c r="T197" s="8">
        <f>+'[1]Empresas 2'!Q201</f>
        <v>0</v>
      </c>
      <c r="U197" s="8">
        <f>+'[1]Empresas 2'!R201</f>
        <v>0</v>
      </c>
      <c r="V197" s="28">
        <f t="shared" si="6"/>
        <v>1097</v>
      </c>
      <c r="W197" t="str">
        <f t="shared" si="7"/>
        <v/>
      </c>
    </row>
    <row r="198" spans="2:23" x14ac:dyDescent="0.25">
      <c r="B198" t="s">
        <v>198</v>
      </c>
      <c r="C198" t="str">
        <f>VLOOKUP(B198,'Accesos x Municipio'!$B$5:$C$1127,2)</f>
        <v>Tunja</v>
      </c>
      <c r="D198" s="95">
        <f>VLOOKUP(B198,'Accesos x Municipio-NoCorporati'!$B$5:$AC$1127,27)</f>
        <v>0.7464877663772691</v>
      </c>
      <c r="E198" s="8">
        <f>+'[1]Empresas 2'!B202</f>
        <v>474</v>
      </c>
      <c r="F198" s="8">
        <f>+'[1]Empresas 2'!C202</f>
        <v>692</v>
      </c>
      <c r="G198" s="8">
        <f>+'[1]Empresas 2'!D202</f>
        <v>0</v>
      </c>
      <c r="H198" s="8">
        <f>+'[1]Empresas 2'!E202</f>
        <v>0</v>
      </c>
      <c r="I198" s="8">
        <f>+'[1]Empresas 2'!F202</f>
        <v>9157</v>
      </c>
      <c r="J198" s="8">
        <f>+'[1]Empresas 2'!G202</f>
        <v>0</v>
      </c>
      <c r="K198" s="8">
        <f>+'[1]Empresas 2'!H202</f>
        <v>0</v>
      </c>
      <c r="L198" s="8">
        <f>+'[1]Empresas 2'!I202</f>
        <v>0</v>
      </c>
      <c r="M198" s="8">
        <f>+'[1]Empresas 2'!J202</f>
        <v>0</v>
      </c>
      <c r="N198" s="8">
        <f>+'[1]Empresas 2'!K202</f>
        <v>0</v>
      </c>
      <c r="O198" s="8">
        <f>+'[1]Empresas 2'!L202</f>
        <v>23129</v>
      </c>
      <c r="P198" s="8">
        <f>+'[1]Empresas 2'!M202</f>
        <v>403</v>
      </c>
      <c r="Q198" s="8">
        <f>+'[1]Empresas 2'!N202</f>
        <v>0</v>
      </c>
      <c r="R198" s="8">
        <f>+'[1]Empresas 2'!O202</f>
        <v>0</v>
      </c>
      <c r="S198" s="8">
        <f>+'[1]Empresas 2'!P202</f>
        <v>0</v>
      </c>
      <c r="T198" s="8">
        <f>+'[1]Empresas 2'!Q202</f>
        <v>7953</v>
      </c>
      <c r="U198" s="8">
        <f>+'[1]Empresas 2'!R202</f>
        <v>5097</v>
      </c>
      <c r="V198" s="28">
        <f t="shared" si="6"/>
        <v>46905</v>
      </c>
      <c r="W198" t="str">
        <f t="shared" si="7"/>
        <v/>
      </c>
    </row>
    <row r="199" spans="2:23" x14ac:dyDescent="0.25">
      <c r="B199" t="s">
        <v>200</v>
      </c>
      <c r="C199" t="str">
        <f>VLOOKUP(B199,'Accesos x Municipio'!$B$5:$C$1127,2)</f>
        <v>Aquitania</v>
      </c>
      <c r="D199" s="95">
        <f>VLOOKUP(B199,'Accesos x Municipio-NoCorporati'!$B$5:$AC$1127,27)</f>
        <v>0.11972485592117493</v>
      </c>
      <c r="E199" s="8">
        <f>+'[1]Empresas 2'!B203</f>
        <v>205</v>
      </c>
      <c r="F199" s="8">
        <f>+'[1]Empresas 2'!C203</f>
        <v>323</v>
      </c>
      <c r="G199" s="8">
        <f>+'[1]Empresas 2'!D203</f>
        <v>0</v>
      </c>
      <c r="H199" s="8">
        <f>+'[1]Empresas 2'!E203</f>
        <v>30</v>
      </c>
      <c r="I199" s="8">
        <f>+'[1]Empresas 2'!F203</f>
        <v>5</v>
      </c>
      <c r="J199" s="8">
        <f>+'[1]Empresas 2'!G203</f>
        <v>184</v>
      </c>
      <c r="K199" s="8">
        <f>+'[1]Empresas 2'!H203</f>
        <v>0</v>
      </c>
      <c r="L199" s="8">
        <f>+'[1]Empresas 2'!I203</f>
        <v>0</v>
      </c>
      <c r="M199" s="8">
        <f>+'[1]Empresas 2'!J203</f>
        <v>0</v>
      </c>
      <c r="N199" s="8">
        <f>+'[1]Empresas 2'!K203</f>
        <v>0</v>
      </c>
      <c r="O199" s="8">
        <f>+'[1]Empresas 2'!L203</f>
        <v>1</v>
      </c>
      <c r="P199" s="8">
        <f>+'[1]Empresas 2'!M203</f>
        <v>0</v>
      </c>
      <c r="Q199" s="8">
        <f>+'[1]Empresas 2'!N203</f>
        <v>0</v>
      </c>
      <c r="R199" s="8">
        <f>+'[1]Empresas 2'!O203</f>
        <v>0</v>
      </c>
      <c r="S199" s="8">
        <f>+'[1]Empresas 2'!P203</f>
        <v>0</v>
      </c>
      <c r="T199" s="8">
        <f>+'[1]Empresas 2'!Q203</f>
        <v>0</v>
      </c>
      <c r="U199" s="8">
        <f>+'[1]Empresas 2'!R203</f>
        <v>0</v>
      </c>
      <c r="V199" s="28">
        <f t="shared" si="6"/>
        <v>748</v>
      </c>
      <c r="W199" t="str">
        <f t="shared" si="7"/>
        <v/>
      </c>
    </row>
    <row r="200" spans="2:23" x14ac:dyDescent="0.25">
      <c r="B200" t="s">
        <v>201</v>
      </c>
      <c r="C200" t="str">
        <f>VLOOKUP(B200,'Accesos x Municipio'!$B$5:$C$1127,2)</f>
        <v>Arcabuco</v>
      </c>
      <c r="D200" s="95">
        <f>VLOOKUP(B200,'Accesos x Municipio-NoCorporati'!$B$5:$AC$1127,27)</f>
        <v>0.22265246853823814</v>
      </c>
      <c r="E200" s="8">
        <f>+'[1]Empresas 2'!B204</f>
        <v>28</v>
      </c>
      <c r="F200" s="8">
        <f>+'[1]Empresas 2'!C204</f>
        <v>100</v>
      </c>
      <c r="G200" s="8">
        <f>+'[1]Empresas 2'!D204</f>
        <v>0</v>
      </c>
      <c r="H200" s="8">
        <f>+'[1]Empresas 2'!E204</f>
        <v>0</v>
      </c>
      <c r="I200" s="8">
        <f>+'[1]Empresas 2'!F204</f>
        <v>1</v>
      </c>
      <c r="J200" s="8">
        <f>+'[1]Empresas 2'!G204</f>
        <v>0</v>
      </c>
      <c r="K200" s="8">
        <f>+'[1]Empresas 2'!H204</f>
        <v>0</v>
      </c>
      <c r="L200" s="8">
        <f>+'[1]Empresas 2'!I204</f>
        <v>0</v>
      </c>
      <c r="M200" s="8">
        <f>+'[1]Empresas 2'!J204</f>
        <v>0</v>
      </c>
      <c r="N200" s="8">
        <f>+'[1]Empresas 2'!K204</f>
        <v>0</v>
      </c>
      <c r="O200" s="8">
        <f>+'[1]Empresas 2'!L204</f>
        <v>12</v>
      </c>
      <c r="P200" s="8">
        <f>+'[1]Empresas 2'!M204</f>
        <v>0</v>
      </c>
      <c r="Q200" s="8">
        <f>+'[1]Empresas 2'!N204</f>
        <v>0</v>
      </c>
      <c r="R200" s="8">
        <f>+'[1]Empresas 2'!O204</f>
        <v>0</v>
      </c>
      <c r="S200" s="8">
        <f>+'[1]Empresas 2'!P204</f>
        <v>0</v>
      </c>
      <c r="T200" s="8">
        <f>+'[1]Empresas 2'!Q204</f>
        <v>0</v>
      </c>
      <c r="U200" s="8">
        <f>+'[1]Empresas 2'!R204</f>
        <v>0</v>
      </c>
      <c r="V200" s="28">
        <f t="shared" si="6"/>
        <v>141</v>
      </c>
      <c r="W200" t="str">
        <f t="shared" si="7"/>
        <v/>
      </c>
    </row>
    <row r="201" spans="2:23" x14ac:dyDescent="0.25">
      <c r="B201" t="s">
        <v>202</v>
      </c>
      <c r="C201" t="str">
        <f>VLOOKUP(B201,'Accesos x Municipio'!$B$5:$C$1127,2)</f>
        <v>Belén</v>
      </c>
      <c r="D201" s="95">
        <f>VLOOKUP(B201,'Accesos x Municipio-NoCorporati'!$B$5:$AC$1127,27)</f>
        <v>0.26485054861899354</v>
      </c>
      <c r="E201" s="8">
        <f>+'[1]Empresas 2'!B205</f>
        <v>344</v>
      </c>
      <c r="F201" s="8">
        <f>+'[1]Empresas 2'!C205</f>
        <v>300</v>
      </c>
      <c r="G201" s="8">
        <f>+'[1]Empresas 2'!D205</f>
        <v>0</v>
      </c>
      <c r="H201" s="8">
        <f>+'[1]Empresas 2'!E205</f>
        <v>0</v>
      </c>
      <c r="I201" s="8">
        <f>+'[1]Empresas 2'!F205</f>
        <v>0</v>
      </c>
      <c r="J201" s="8">
        <f>+'[1]Empresas 2'!G205</f>
        <v>0</v>
      </c>
      <c r="K201" s="8">
        <f>+'[1]Empresas 2'!H205</f>
        <v>0</v>
      </c>
      <c r="L201" s="8">
        <f>+'[1]Empresas 2'!I205</f>
        <v>0</v>
      </c>
      <c r="M201" s="8">
        <f>+'[1]Empresas 2'!J205</f>
        <v>0</v>
      </c>
      <c r="N201" s="8">
        <f>+'[1]Empresas 2'!K205</f>
        <v>0</v>
      </c>
      <c r="O201" s="8">
        <f>+'[1]Empresas 2'!L205</f>
        <v>5</v>
      </c>
      <c r="P201" s="8">
        <f>+'[1]Empresas 2'!M205</f>
        <v>0</v>
      </c>
      <c r="Q201" s="8">
        <f>+'[1]Empresas 2'!N205</f>
        <v>0</v>
      </c>
      <c r="R201" s="8">
        <f>+'[1]Empresas 2'!O205</f>
        <v>0</v>
      </c>
      <c r="S201" s="8">
        <f>+'[1]Empresas 2'!P205</f>
        <v>0</v>
      </c>
      <c r="T201" s="8">
        <f>+'[1]Empresas 2'!Q205</f>
        <v>0</v>
      </c>
      <c r="U201" s="8">
        <f>+'[1]Empresas 2'!R205</f>
        <v>0</v>
      </c>
      <c r="V201" s="28">
        <f t="shared" si="6"/>
        <v>649</v>
      </c>
      <c r="W201" t="str">
        <f t="shared" si="7"/>
        <v/>
      </c>
    </row>
    <row r="202" spans="2:23" x14ac:dyDescent="0.25">
      <c r="B202" t="s">
        <v>203</v>
      </c>
      <c r="C202" t="str">
        <f>VLOOKUP(B202,'Accesos x Municipio'!$B$5:$C$1127,2)</f>
        <v>Berbeo</v>
      </c>
      <c r="D202" s="95">
        <f>VLOOKUP(B202,'Accesos x Municipio-NoCorporati'!$B$5:$AC$1127,27)</f>
        <v>0.15264797507788161</v>
      </c>
      <c r="E202" s="8">
        <f>+'[1]Empresas 2'!B206</f>
        <v>22</v>
      </c>
      <c r="F202" s="8">
        <f>+'[1]Empresas 2'!C206</f>
        <v>0</v>
      </c>
      <c r="G202" s="8">
        <f>+'[1]Empresas 2'!D206</f>
        <v>0</v>
      </c>
      <c r="H202" s="8">
        <f>+'[1]Empresas 2'!E206</f>
        <v>0</v>
      </c>
      <c r="I202" s="8">
        <f>+'[1]Empresas 2'!F206</f>
        <v>0</v>
      </c>
      <c r="J202" s="8">
        <f>+'[1]Empresas 2'!G206</f>
        <v>0</v>
      </c>
      <c r="K202" s="8">
        <f>+'[1]Empresas 2'!H206</f>
        <v>0</v>
      </c>
      <c r="L202" s="8">
        <f>+'[1]Empresas 2'!I206</f>
        <v>0</v>
      </c>
      <c r="M202" s="8">
        <f>+'[1]Empresas 2'!J206</f>
        <v>0</v>
      </c>
      <c r="N202" s="8">
        <f>+'[1]Empresas 2'!K206</f>
        <v>0</v>
      </c>
      <c r="O202" s="8">
        <f>+'[1]Empresas 2'!L206</f>
        <v>2</v>
      </c>
      <c r="P202" s="8">
        <f>+'[1]Empresas 2'!M206</f>
        <v>0</v>
      </c>
      <c r="Q202" s="8">
        <f>+'[1]Empresas 2'!N206</f>
        <v>0</v>
      </c>
      <c r="R202" s="8">
        <f>+'[1]Empresas 2'!O206</f>
        <v>0</v>
      </c>
      <c r="S202" s="8">
        <f>+'[1]Empresas 2'!P206</f>
        <v>0</v>
      </c>
      <c r="T202" s="8">
        <f>+'[1]Empresas 2'!Q206</f>
        <v>0</v>
      </c>
      <c r="U202" s="8">
        <f>+'[1]Empresas 2'!R206</f>
        <v>0</v>
      </c>
      <c r="V202" s="28">
        <f t="shared" si="6"/>
        <v>24</v>
      </c>
      <c r="W202" t="str">
        <f t="shared" si="7"/>
        <v/>
      </c>
    </row>
    <row r="203" spans="2:23" x14ac:dyDescent="0.25">
      <c r="B203" t="s">
        <v>204</v>
      </c>
      <c r="C203" t="str">
        <f>VLOOKUP(B203,'Accesos x Municipio'!$B$5:$C$1127,2)</f>
        <v>Betéitiva</v>
      </c>
      <c r="D203" s="95">
        <f>VLOOKUP(B203,'Accesos x Municipio-NoCorporati'!$B$5:$AC$1127,27)</f>
        <v>2.3047375160051217E-2</v>
      </c>
      <c r="E203" s="8">
        <f>+'[1]Empresas 2'!B207</f>
        <v>0</v>
      </c>
      <c r="F203" s="8">
        <f>+'[1]Empresas 2'!C207</f>
        <v>3</v>
      </c>
      <c r="G203" s="8">
        <f>+'[1]Empresas 2'!D207</f>
        <v>0</v>
      </c>
      <c r="H203" s="8">
        <f>+'[1]Empresas 2'!E207</f>
        <v>17</v>
      </c>
      <c r="I203" s="8">
        <f>+'[1]Empresas 2'!F207</f>
        <v>0</v>
      </c>
      <c r="J203" s="8">
        <f>+'[1]Empresas 2'!G207</f>
        <v>0</v>
      </c>
      <c r="K203" s="8">
        <f>+'[1]Empresas 2'!H207</f>
        <v>0</v>
      </c>
      <c r="L203" s="8">
        <f>+'[1]Empresas 2'!I207</f>
        <v>0</v>
      </c>
      <c r="M203" s="8">
        <f>+'[1]Empresas 2'!J207</f>
        <v>0</v>
      </c>
      <c r="N203" s="8">
        <f>+'[1]Empresas 2'!K207</f>
        <v>0</v>
      </c>
      <c r="O203" s="8">
        <f>+'[1]Empresas 2'!L207</f>
        <v>0</v>
      </c>
      <c r="P203" s="8">
        <f>+'[1]Empresas 2'!M207</f>
        <v>0</v>
      </c>
      <c r="Q203" s="8">
        <f>+'[1]Empresas 2'!N207</f>
        <v>0</v>
      </c>
      <c r="R203" s="8">
        <f>+'[1]Empresas 2'!O207</f>
        <v>0</v>
      </c>
      <c r="S203" s="8">
        <f>+'[1]Empresas 2'!P207</f>
        <v>0</v>
      </c>
      <c r="T203" s="8">
        <f>+'[1]Empresas 2'!Q207</f>
        <v>0</v>
      </c>
      <c r="U203" s="8">
        <f>+'[1]Empresas 2'!R207</f>
        <v>0</v>
      </c>
      <c r="V203" s="28">
        <f t="shared" si="6"/>
        <v>20</v>
      </c>
      <c r="W203">
        <f t="shared" si="7"/>
        <v>0</v>
      </c>
    </row>
    <row r="204" spans="2:23" x14ac:dyDescent="0.25">
      <c r="B204" t="s">
        <v>205</v>
      </c>
      <c r="C204" t="str">
        <f>VLOOKUP(B204,'Accesos x Municipio'!$B$5:$C$1127,2)</f>
        <v>Boavita</v>
      </c>
      <c r="D204" s="95">
        <f>VLOOKUP(B204,'Accesos x Municipio-NoCorporati'!$B$5:$AC$1127,27)</f>
        <v>6.1114115738236885E-2</v>
      </c>
      <c r="E204" s="8">
        <f>+'[1]Empresas 2'!B208</f>
        <v>89</v>
      </c>
      <c r="F204" s="8">
        <f>+'[1]Empresas 2'!C208</f>
        <v>0</v>
      </c>
      <c r="G204" s="8">
        <f>+'[1]Empresas 2'!D208</f>
        <v>0</v>
      </c>
      <c r="H204" s="8">
        <f>+'[1]Empresas 2'!E208</f>
        <v>0</v>
      </c>
      <c r="I204" s="8">
        <f>+'[1]Empresas 2'!F208</f>
        <v>2</v>
      </c>
      <c r="J204" s="8">
        <f>+'[1]Empresas 2'!G208</f>
        <v>0</v>
      </c>
      <c r="K204" s="8">
        <f>+'[1]Empresas 2'!H208</f>
        <v>0</v>
      </c>
      <c r="L204" s="8">
        <f>+'[1]Empresas 2'!I208</f>
        <v>0</v>
      </c>
      <c r="M204" s="8">
        <f>+'[1]Empresas 2'!J208</f>
        <v>0</v>
      </c>
      <c r="N204" s="8">
        <f>+'[1]Empresas 2'!K208</f>
        <v>0</v>
      </c>
      <c r="O204" s="8">
        <f>+'[1]Empresas 2'!L208</f>
        <v>0</v>
      </c>
      <c r="P204" s="8">
        <f>+'[1]Empresas 2'!M208</f>
        <v>0</v>
      </c>
      <c r="Q204" s="8">
        <f>+'[1]Empresas 2'!N208</f>
        <v>0</v>
      </c>
      <c r="R204" s="8">
        <f>+'[1]Empresas 2'!O208</f>
        <v>0</v>
      </c>
      <c r="S204" s="8">
        <f>+'[1]Empresas 2'!P208</f>
        <v>0</v>
      </c>
      <c r="T204" s="8">
        <f>+'[1]Empresas 2'!Q208</f>
        <v>0</v>
      </c>
      <c r="U204" s="8">
        <f>+'[1]Empresas 2'!R208</f>
        <v>0</v>
      </c>
      <c r="V204" s="28">
        <f t="shared" si="6"/>
        <v>91</v>
      </c>
      <c r="W204" t="str">
        <f t="shared" si="7"/>
        <v/>
      </c>
    </row>
    <row r="205" spans="2:23" x14ac:dyDescent="0.25">
      <c r="B205" t="s">
        <v>206</v>
      </c>
      <c r="C205" t="str">
        <f>VLOOKUP(B205,'Accesos x Municipio'!$B$5:$C$1127,2)</f>
        <v>Boyacá</v>
      </c>
      <c r="D205" s="95">
        <f>VLOOKUP(B205,'Accesos x Municipio-NoCorporati'!$B$5:$AC$1127,27)</f>
        <v>3.7673130193905814E-2</v>
      </c>
      <c r="E205" s="8">
        <f>+'[1]Empresas 2'!B209</f>
        <v>59</v>
      </c>
      <c r="F205" s="8">
        <f>+'[1]Empresas 2'!C209</f>
        <v>12</v>
      </c>
      <c r="G205" s="8">
        <f>+'[1]Empresas 2'!D209</f>
        <v>0</v>
      </c>
      <c r="H205" s="8">
        <f>+'[1]Empresas 2'!E209</f>
        <v>0</v>
      </c>
      <c r="I205" s="8">
        <f>+'[1]Empresas 2'!F209</f>
        <v>2</v>
      </c>
      <c r="J205" s="8">
        <f>+'[1]Empresas 2'!G209</f>
        <v>0</v>
      </c>
      <c r="K205" s="8">
        <f>+'[1]Empresas 2'!H209</f>
        <v>0</v>
      </c>
      <c r="L205" s="8">
        <f>+'[1]Empresas 2'!I209</f>
        <v>0</v>
      </c>
      <c r="M205" s="8">
        <f>+'[1]Empresas 2'!J209</f>
        <v>0</v>
      </c>
      <c r="N205" s="8">
        <f>+'[1]Empresas 2'!K209</f>
        <v>0</v>
      </c>
      <c r="O205" s="8">
        <f>+'[1]Empresas 2'!L209</f>
        <v>0</v>
      </c>
      <c r="P205" s="8">
        <f>+'[1]Empresas 2'!M209</f>
        <v>0</v>
      </c>
      <c r="Q205" s="8">
        <f>+'[1]Empresas 2'!N209</f>
        <v>0</v>
      </c>
      <c r="R205" s="8">
        <f>+'[1]Empresas 2'!O209</f>
        <v>0</v>
      </c>
      <c r="S205" s="8">
        <f>+'[1]Empresas 2'!P209</f>
        <v>0</v>
      </c>
      <c r="T205" s="8">
        <f>+'[1]Empresas 2'!Q209</f>
        <v>4</v>
      </c>
      <c r="U205" s="8">
        <f>+'[1]Empresas 2'!R209</f>
        <v>0</v>
      </c>
      <c r="V205" s="28">
        <f t="shared" si="6"/>
        <v>77</v>
      </c>
      <c r="W205">
        <f t="shared" si="7"/>
        <v>59</v>
      </c>
    </row>
    <row r="206" spans="2:23" x14ac:dyDescent="0.25">
      <c r="B206" t="s">
        <v>207</v>
      </c>
      <c r="C206" t="str">
        <f>VLOOKUP(B206,'Accesos x Municipio'!$B$5:$C$1127,2)</f>
        <v>Briceño</v>
      </c>
      <c r="D206" s="95">
        <f>VLOOKUP(B206,'Accesos x Municipio-NoCorporati'!$B$5:$AC$1127,27)</f>
        <v>2.5974025974025974E-3</v>
      </c>
      <c r="E206" s="8">
        <f>+'[1]Empresas 2'!B210</f>
        <v>2</v>
      </c>
      <c r="F206" s="8">
        <f>+'[1]Empresas 2'!C210</f>
        <v>0</v>
      </c>
      <c r="G206" s="8">
        <f>+'[1]Empresas 2'!D210</f>
        <v>0</v>
      </c>
      <c r="H206" s="8">
        <f>+'[1]Empresas 2'!E210</f>
        <v>0</v>
      </c>
      <c r="I206" s="8">
        <f>+'[1]Empresas 2'!F210</f>
        <v>1</v>
      </c>
      <c r="J206" s="8">
        <f>+'[1]Empresas 2'!G210</f>
        <v>0</v>
      </c>
      <c r="K206" s="8">
        <f>+'[1]Empresas 2'!H210</f>
        <v>0</v>
      </c>
      <c r="L206" s="8">
        <f>+'[1]Empresas 2'!I210</f>
        <v>0</v>
      </c>
      <c r="M206" s="8">
        <f>+'[1]Empresas 2'!J210</f>
        <v>0</v>
      </c>
      <c r="N206" s="8">
        <f>+'[1]Empresas 2'!K210</f>
        <v>0</v>
      </c>
      <c r="O206" s="8">
        <f>+'[1]Empresas 2'!L210</f>
        <v>2</v>
      </c>
      <c r="P206" s="8">
        <f>+'[1]Empresas 2'!M210</f>
        <v>0</v>
      </c>
      <c r="Q206" s="8">
        <f>+'[1]Empresas 2'!N210</f>
        <v>0</v>
      </c>
      <c r="R206" s="8">
        <f>+'[1]Empresas 2'!O210</f>
        <v>0</v>
      </c>
      <c r="S206" s="8">
        <f>+'[1]Empresas 2'!P210</f>
        <v>0</v>
      </c>
      <c r="T206" s="8">
        <f>+'[1]Empresas 2'!Q210</f>
        <v>0</v>
      </c>
      <c r="U206" s="8">
        <f>+'[1]Empresas 2'!R210</f>
        <v>0</v>
      </c>
      <c r="V206" s="28">
        <f t="shared" si="6"/>
        <v>5</v>
      </c>
      <c r="W206">
        <f t="shared" si="7"/>
        <v>2</v>
      </c>
    </row>
    <row r="207" spans="2:23" x14ac:dyDescent="0.25">
      <c r="B207" t="s">
        <v>208</v>
      </c>
      <c r="C207" t="str">
        <f>VLOOKUP(B207,'Accesos x Municipio'!$B$5:$C$1127,2)</f>
        <v>Buenavista</v>
      </c>
      <c r="D207" s="95">
        <f>VLOOKUP(B207,'Accesos x Municipio-NoCorporati'!$B$5:$AC$1127,27)</f>
        <v>3.6253776435045321E-2</v>
      </c>
      <c r="E207" s="8">
        <f>+'[1]Empresas 2'!B211</f>
        <v>0</v>
      </c>
      <c r="F207" s="8">
        <f>+'[1]Empresas 2'!C211</f>
        <v>70</v>
      </c>
      <c r="G207" s="8">
        <f>+'[1]Empresas 2'!D211</f>
        <v>0</v>
      </c>
      <c r="H207" s="8">
        <f>+'[1]Empresas 2'!E211</f>
        <v>0</v>
      </c>
      <c r="I207" s="8">
        <f>+'[1]Empresas 2'!F211</f>
        <v>0</v>
      </c>
      <c r="J207" s="8">
        <f>+'[1]Empresas 2'!G211</f>
        <v>0</v>
      </c>
      <c r="K207" s="8">
        <f>+'[1]Empresas 2'!H211</f>
        <v>0</v>
      </c>
      <c r="L207" s="8">
        <f>+'[1]Empresas 2'!I211</f>
        <v>0</v>
      </c>
      <c r="M207" s="8">
        <f>+'[1]Empresas 2'!J211</f>
        <v>0</v>
      </c>
      <c r="N207" s="8">
        <f>+'[1]Empresas 2'!K211</f>
        <v>0</v>
      </c>
      <c r="O207" s="8">
        <f>+'[1]Empresas 2'!L211</f>
        <v>4</v>
      </c>
      <c r="P207" s="8">
        <f>+'[1]Empresas 2'!M211</f>
        <v>0</v>
      </c>
      <c r="Q207" s="8">
        <f>+'[1]Empresas 2'!N211</f>
        <v>0</v>
      </c>
      <c r="R207" s="8">
        <f>+'[1]Empresas 2'!O211</f>
        <v>0</v>
      </c>
      <c r="S207" s="8">
        <f>+'[1]Empresas 2'!P211</f>
        <v>0</v>
      </c>
      <c r="T207" s="8">
        <f>+'[1]Empresas 2'!Q211</f>
        <v>0</v>
      </c>
      <c r="U207" s="8">
        <f>+'[1]Empresas 2'!R211</f>
        <v>0</v>
      </c>
      <c r="V207" s="28">
        <f t="shared" si="6"/>
        <v>74</v>
      </c>
      <c r="W207">
        <f t="shared" si="7"/>
        <v>0</v>
      </c>
    </row>
    <row r="208" spans="2:23" x14ac:dyDescent="0.25">
      <c r="B208" t="s">
        <v>209</v>
      </c>
      <c r="C208" t="str">
        <f>VLOOKUP(B208,'Accesos x Municipio'!$B$5:$C$1127,2)</f>
        <v>Busbanzá</v>
      </c>
      <c r="D208" s="95">
        <f>VLOOKUP(B208,'Accesos x Municipio-NoCorporati'!$B$5:$AC$1127,27)</f>
        <v>9.5571095571095568E-2</v>
      </c>
      <c r="E208" s="8">
        <f>+'[1]Empresas 2'!B212</f>
        <v>0</v>
      </c>
      <c r="F208" s="8">
        <f>+'[1]Empresas 2'!C212</f>
        <v>41</v>
      </c>
      <c r="G208" s="8">
        <f>+'[1]Empresas 2'!D212</f>
        <v>0</v>
      </c>
      <c r="H208" s="8">
        <f>+'[1]Empresas 2'!E212</f>
        <v>0</v>
      </c>
      <c r="I208" s="8">
        <f>+'[1]Empresas 2'!F212</f>
        <v>0</v>
      </c>
      <c r="J208" s="8">
        <f>+'[1]Empresas 2'!G212</f>
        <v>0</v>
      </c>
      <c r="K208" s="8">
        <f>+'[1]Empresas 2'!H212</f>
        <v>0</v>
      </c>
      <c r="L208" s="8">
        <f>+'[1]Empresas 2'!I212</f>
        <v>0</v>
      </c>
      <c r="M208" s="8">
        <f>+'[1]Empresas 2'!J212</f>
        <v>0</v>
      </c>
      <c r="N208" s="8">
        <f>+'[1]Empresas 2'!K212</f>
        <v>0</v>
      </c>
      <c r="O208" s="8">
        <f>+'[1]Empresas 2'!L212</f>
        <v>2</v>
      </c>
      <c r="P208" s="8">
        <f>+'[1]Empresas 2'!M212</f>
        <v>0</v>
      </c>
      <c r="Q208" s="8">
        <f>+'[1]Empresas 2'!N212</f>
        <v>0</v>
      </c>
      <c r="R208" s="8">
        <f>+'[1]Empresas 2'!O212</f>
        <v>0</v>
      </c>
      <c r="S208" s="8">
        <f>+'[1]Empresas 2'!P212</f>
        <v>0</v>
      </c>
      <c r="T208" s="8">
        <f>+'[1]Empresas 2'!Q212</f>
        <v>0</v>
      </c>
      <c r="U208" s="8">
        <f>+'[1]Empresas 2'!R212</f>
        <v>0</v>
      </c>
      <c r="V208" s="28">
        <f t="shared" si="6"/>
        <v>43</v>
      </c>
      <c r="W208" t="str">
        <f t="shared" si="7"/>
        <v/>
      </c>
    </row>
    <row r="209" spans="2:23" x14ac:dyDescent="0.25">
      <c r="B209" t="s">
        <v>210</v>
      </c>
      <c r="C209" t="str">
        <f>VLOOKUP(B209,'Accesos x Municipio'!$B$5:$C$1127,2)</f>
        <v>Caldas</v>
      </c>
      <c r="D209" s="95">
        <f>VLOOKUP(B209,'Accesos x Municipio-NoCorporati'!$B$5:$AC$1127,27)</f>
        <v>4.6728971962616819E-3</v>
      </c>
      <c r="E209" s="8">
        <f>+'[1]Empresas 2'!B213</f>
        <v>0</v>
      </c>
      <c r="F209" s="8">
        <f>+'[1]Empresas 2'!C213</f>
        <v>0</v>
      </c>
      <c r="G209" s="8">
        <f>+'[1]Empresas 2'!D213</f>
        <v>0</v>
      </c>
      <c r="H209" s="8">
        <f>+'[1]Empresas 2'!E213</f>
        <v>0</v>
      </c>
      <c r="I209" s="8">
        <f>+'[1]Empresas 2'!F213</f>
        <v>3</v>
      </c>
      <c r="J209" s="8">
        <f>+'[1]Empresas 2'!G213</f>
        <v>0</v>
      </c>
      <c r="K209" s="8">
        <f>+'[1]Empresas 2'!H213</f>
        <v>0</v>
      </c>
      <c r="L209" s="8">
        <f>+'[1]Empresas 2'!I213</f>
        <v>0</v>
      </c>
      <c r="M209" s="8">
        <f>+'[1]Empresas 2'!J213</f>
        <v>0</v>
      </c>
      <c r="N209" s="8">
        <f>+'[1]Empresas 2'!K213</f>
        <v>0</v>
      </c>
      <c r="O209" s="8">
        <f>+'[1]Empresas 2'!L213</f>
        <v>0</v>
      </c>
      <c r="P209" s="8">
        <f>+'[1]Empresas 2'!M213</f>
        <v>0</v>
      </c>
      <c r="Q209" s="8">
        <f>+'[1]Empresas 2'!N213</f>
        <v>0</v>
      </c>
      <c r="R209" s="8">
        <f>+'[1]Empresas 2'!O213</f>
        <v>0</v>
      </c>
      <c r="S209" s="8">
        <f>+'[1]Empresas 2'!P213</f>
        <v>0</v>
      </c>
      <c r="T209" s="8">
        <f>+'[1]Empresas 2'!Q213</f>
        <v>0</v>
      </c>
      <c r="U209" s="8">
        <f>+'[1]Empresas 2'!R213</f>
        <v>0</v>
      </c>
      <c r="V209" s="28">
        <f t="shared" si="6"/>
        <v>3</v>
      </c>
      <c r="W209">
        <f t="shared" si="7"/>
        <v>0</v>
      </c>
    </row>
    <row r="210" spans="2:23" x14ac:dyDescent="0.25">
      <c r="B210" t="s">
        <v>211</v>
      </c>
      <c r="C210" t="str">
        <f>VLOOKUP(B210,'Accesos x Municipio'!$B$5:$C$1127,2)</f>
        <v>Campohermoso</v>
      </c>
      <c r="D210" s="95">
        <f>VLOOKUP(B210,'Accesos x Municipio-NoCorporati'!$B$5:$AC$1127,27)</f>
        <v>8.6355785837651119E-4</v>
      </c>
      <c r="E210" s="8">
        <f>+'[1]Empresas 2'!B214</f>
        <v>623</v>
      </c>
      <c r="F210" s="8">
        <f>+'[1]Empresas 2'!C214</f>
        <v>0</v>
      </c>
      <c r="G210" s="8">
        <f>+'[1]Empresas 2'!D214</f>
        <v>0</v>
      </c>
      <c r="H210" s="8">
        <f>+'[1]Empresas 2'!E214</f>
        <v>0</v>
      </c>
      <c r="I210" s="8">
        <f>+'[1]Empresas 2'!F214</f>
        <v>0</v>
      </c>
      <c r="J210" s="8">
        <f>+'[1]Empresas 2'!G214</f>
        <v>0</v>
      </c>
      <c r="K210" s="8">
        <f>+'[1]Empresas 2'!H214</f>
        <v>0</v>
      </c>
      <c r="L210" s="8">
        <f>+'[1]Empresas 2'!I214</f>
        <v>0</v>
      </c>
      <c r="M210" s="8">
        <f>+'[1]Empresas 2'!J214</f>
        <v>0</v>
      </c>
      <c r="N210" s="8">
        <f>+'[1]Empresas 2'!K214</f>
        <v>0</v>
      </c>
      <c r="O210" s="8">
        <f>+'[1]Empresas 2'!L214</f>
        <v>0</v>
      </c>
      <c r="P210" s="8">
        <f>+'[1]Empresas 2'!M214</f>
        <v>0</v>
      </c>
      <c r="Q210" s="8">
        <f>+'[1]Empresas 2'!N214</f>
        <v>0</v>
      </c>
      <c r="R210" s="8">
        <f>+'[1]Empresas 2'!O214</f>
        <v>0</v>
      </c>
      <c r="S210" s="8">
        <f>+'[1]Empresas 2'!P214</f>
        <v>0</v>
      </c>
      <c r="T210" s="8">
        <f>+'[1]Empresas 2'!Q214</f>
        <v>0</v>
      </c>
      <c r="U210" s="8">
        <f>+'[1]Empresas 2'!R214</f>
        <v>0</v>
      </c>
      <c r="V210" s="28">
        <f t="shared" si="6"/>
        <v>623</v>
      </c>
      <c r="W210">
        <f t="shared" si="7"/>
        <v>623</v>
      </c>
    </row>
    <row r="211" spans="2:23" x14ac:dyDescent="0.25">
      <c r="B211" t="s">
        <v>212</v>
      </c>
      <c r="C211" t="str">
        <f>VLOOKUP(B211,'Accesos x Municipio'!$B$5:$C$1127,2)</f>
        <v>Cerinza</v>
      </c>
      <c r="D211" s="95">
        <f>VLOOKUP(B211,'Accesos x Municipio-NoCorporati'!$B$5:$AC$1127,27)</f>
        <v>0.22482435597189696</v>
      </c>
      <c r="E211" s="8">
        <f>+'[1]Empresas 2'!B215</f>
        <v>58</v>
      </c>
      <c r="F211" s="8">
        <f>+'[1]Empresas 2'!C215</f>
        <v>38</v>
      </c>
      <c r="G211" s="8">
        <f>+'[1]Empresas 2'!D215</f>
        <v>0</v>
      </c>
      <c r="H211" s="8">
        <f>+'[1]Empresas 2'!E215</f>
        <v>0</v>
      </c>
      <c r="I211" s="8">
        <f>+'[1]Empresas 2'!F215</f>
        <v>1</v>
      </c>
      <c r="J211" s="8">
        <f>+'[1]Empresas 2'!G215</f>
        <v>95</v>
      </c>
      <c r="K211" s="8">
        <f>+'[1]Empresas 2'!H215</f>
        <v>0</v>
      </c>
      <c r="L211" s="8">
        <f>+'[1]Empresas 2'!I215</f>
        <v>0</v>
      </c>
      <c r="M211" s="8">
        <f>+'[1]Empresas 2'!J215</f>
        <v>0</v>
      </c>
      <c r="N211" s="8">
        <f>+'[1]Empresas 2'!K215</f>
        <v>0</v>
      </c>
      <c r="O211" s="8">
        <f>+'[1]Empresas 2'!L215</f>
        <v>2</v>
      </c>
      <c r="P211" s="8">
        <f>+'[1]Empresas 2'!M215</f>
        <v>0</v>
      </c>
      <c r="Q211" s="8">
        <f>+'[1]Empresas 2'!N215</f>
        <v>0</v>
      </c>
      <c r="R211" s="8">
        <f>+'[1]Empresas 2'!O215</f>
        <v>0</v>
      </c>
      <c r="S211" s="8">
        <f>+'[1]Empresas 2'!P215</f>
        <v>0</v>
      </c>
      <c r="T211" s="8">
        <f>+'[1]Empresas 2'!Q215</f>
        <v>0</v>
      </c>
      <c r="U211" s="8">
        <f>+'[1]Empresas 2'!R215</f>
        <v>0</v>
      </c>
      <c r="V211" s="28">
        <f t="shared" si="6"/>
        <v>194</v>
      </c>
      <c r="W211" t="str">
        <f t="shared" si="7"/>
        <v/>
      </c>
    </row>
    <row r="212" spans="2:23" x14ac:dyDescent="0.25">
      <c r="B212" t="s">
        <v>213</v>
      </c>
      <c r="C212" t="str">
        <f>VLOOKUP(B212,'Accesos x Municipio'!$B$5:$C$1127,2)</f>
        <v>Chinavita</v>
      </c>
      <c r="D212" s="95">
        <f>VLOOKUP(B212,'Accesos x Municipio-NoCorporati'!$B$5:$AC$1127,27)</f>
        <v>1.2130401819560273E-2</v>
      </c>
      <c r="E212" s="8">
        <f>+'[1]Empresas 2'!B216</f>
        <v>0</v>
      </c>
      <c r="F212" s="8">
        <f>+'[1]Empresas 2'!C216</f>
        <v>0</v>
      </c>
      <c r="G212" s="8">
        <f>+'[1]Empresas 2'!D216</f>
        <v>0</v>
      </c>
      <c r="H212" s="8">
        <f>+'[1]Empresas 2'!E216</f>
        <v>0</v>
      </c>
      <c r="I212" s="8">
        <f>+'[1]Empresas 2'!F216</f>
        <v>2</v>
      </c>
      <c r="J212" s="8">
        <f>+'[1]Empresas 2'!G216</f>
        <v>0</v>
      </c>
      <c r="K212" s="8">
        <f>+'[1]Empresas 2'!H216</f>
        <v>0</v>
      </c>
      <c r="L212" s="8">
        <f>+'[1]Empresas 2'!I216</f>
        <v>0</v>
      </c>
      <c r="M212" s="8">
        <f>+'[1]Empresas 2'!J216</f>
        <v>0</v>
      </c>
      <c r="N212" s="8">
        <f>+'[1]Empresas 2'!K216</f>
        <v>0</v>
      </c>
      <c r="O212" s="8">
        <f>+'[1]Empresas 2'!L216</f>
        <v>7</v>
      </c>
      <c r="P212" s="8">
        <f>+'[1]Empresas 2'!M216</f>
        <v>0</v>
      </c>
      <c r="Q212" s="8">
        <f>+'[1]Empresas 2'!N216</f>
        <v>0</v>
      </c>
      <c r="R212" s="8">
        <f>+'[1]Empresas 2'!O216</f>
        <v>0</v>
      </c>
      <c r="S212" s="8">
        <f>+'[1]Empresas 2'!P216</f>
        <v>0</v>
      </c>
      <c r="T212" s="8">
        <f>+'[1]Empresas 2'!Q216</f>
        <v>0</v>
      </c>
      <c r="U212" s="8">
        <f>+'[1]Empresas 2'!R216</f>
        <v>0</v>
      </c>
      <c r="V212" s="28">
        <f t="shared" si="6"/>
        <v>9</v>
      </c>
      <c r="W212">
        <f t="shared" si="7"/>
        <v>0</v>
      </c>
    </row>
    <row r="213" spans="2:23" x14ac:dyDescent="0.25">
      <c r="B213" t="s">
        <v>214</v>
      </c>
      <c r="C213" t="str">
        <f>VLOOKUP(B213,'Accesos x Municipio'!$B$5:$C$1127,2)</f>
        <v>Chiquinquirá</v>
      </c>
      <c r="D213" s="95">
        <f>VLOOKUP(B213,'Accesos x Municipio-NoCorporati'!$B$5:$AC$1127,27)</f>
        <v>0.22722066021035092</v>
      </c>
      <c r="E213" s="8">
        <f>+'[1]Empresas 2'!B217</f>
        <v>1</v>
      </c>
      <c r="F213" s="8">
        <f>+'[1]Empresas 2'!C217</f>
        <v>0</v>
      </c>
      <c r="G213" s="8">
        <f>+'[1]Empresas 2'!D217</f>
        <v>0</v>
      </c>
      <c r="H213" s="8">
        <f>+'[1]Empresas 2'!E217</f>
        <v>0</v>
      </c>
      <c r="I213" s="8">
        <f>+'[1]Empresas 2'!F217</f>
        <v>280</v>
      </c>
      <c r="J213" s="8">
        <f>+'[1]Empresas 2'!G217</f>
        <v>0</v>
      </c>
      <c r="K213" s="8">
        <f>+'[1]Empresas 2'!H217</f>
        <v>0</v>
      </c>
      <c r="L213" s="8">
        <f>+'[1]Empresas 2'!I217</f>
        <v>0</v>
      </c>
      <c r="M213" s="8">
        <f>+'[1]Empresas 2'!J217</f>
        <v>0</v>
      </c>
      <c r="N213" s="8">
        <f>+'[1]Empresas 2'!K217</f>
        <v>0</v>
      </c>
      <c r="O213" s="8">
        <f>+'[1]Empresas 2'!L217</f>
        <v>2438</v>
      </c>
      <c r="P213" s="8">
        <f>+'[1]Empresas 2'!M217</f>
        <v>139</v>
      </c>
      <c r="Q213" s="8">
        <f>+'[1]Empresas 2'!N217</f>
        <v>0</v>
      </c>
      <c r="R213" s="8">
        <f>+'[1]Empresas 2'!O217</f>
        <v>0</v>
      </c>
      <c r="S213" s="8">
        <f>+'[1]Empresas 2'!P217</f>
        <v>0</v>
      </c>
      <c r="T213" s="8">
        <f>+'[1]Empresas 2'!Q217</f>
        <v>1290</v>
      </c>
      <c r="U213" s="8">
        <f>+'[1]Empresas 2'!R217</f>
        <v>0</v>
      </c>
      <c r="V213" s="28">
        <f t="shared" si="6"/>
        <v>4148</v>
      </c>
      <c r="W213" t="str">
        <f t="shared" si="7"/>
        <v/>
      </c>
    </row>
    <row r="214" spans="2:23" x14ac:dyDescent="0.25">
      <c r="B214" t="s">
        <v>215</v>
      </c>
      <c r="C214" t="str">
        <f>VLOOKUP(B214,'Accesos x Municipio'!$B$5:$C$1127,2)</f>
        <v>Chiscas</v>
      </c>
      <c r="D214" s="95">
        <f>VLOOKUP(B214,'Accesos x Municipio-NoCorporati'!$B$5:$AC$1127,27)</f>
        <v>4.6993780234968904E-2</v>
      </c>
      <c r="E214" s="8">
        <f>+'[1]Empresas 2'!B218</f>
        <v>0</v>
      </c>
      <c r="F214" s="8">
        <f>+'[1]Empresas 2'!C218</f>
        <v>0</v>
      </c>
      <c r="G214" s="8">
        <f>+'[1]Empresas 2'!D218</f>
        <v>0</v>
      </c>
      <c r="H214" s="8">
        <f>+'[1]Empresas 2'!E218</f>
        <v>0</v>
      </c>
      <c r="I214" s="8">
        <f>+'[1]Empresas 2'!F218</f>
        <v>55</v>
      </c>
      <c r="J214" s="8">
        <f>+'[1]Empresas 2'!G218</f>
        <v>0</v>
      </c>
      <c r="K214" s="8">
        <f>+'[1]Empresas 2'!H218</f>
        <v>0</v>
      </c>
      <c r="L214" s="8">
        <f>+'[1]Empresas 2'!I218</f>
        <v>0</v>
      </c>
      <c r="M214" s="8">
        <f>+'[1]Empresas 2'!J218</f>
        <v>0</v>
      </c>
      <c r="N214" s="8">
        <f>+'[1]Empresas 2'!K218</f>
        <v>0</v>
      </c>
      <c r="O214" s="8">
        <f>+'[1]Empresas 2'!L218</f>
        <v>0</v>
      </c>
      <c r="P214" s="8">
        <f>+'[1]Empresas 2'!M218</f>
        <v>0</v>
      </c>
      <c r="Q214" s="8">
        <f>+'[1]Empresas 2'!N218</f>
        <v>0</v>
      </c>
      <c r="R214" s="8">
        <f>+'[1]Empresas 2'!O218</f>
        <v>0</v>
      </c>
      <c r="S214" s="8">
        <f>+'[1]Empresas 2'!P218</f>
        <v>0</v>
      </c>
      <c r="T214" s="8">
        <f>+'[1]Empresas 2'!Q218</f>
        <v>0</v>
      </c>
      <c r="U214" s="8">
        <f>+'[1]Empresas 2'!R218</f>
        <v>0</v>
      </c>
      <c r="V214" s="28">
        <f t="shared" si="6"/>
        <v>55</v>
      </c>
      <c r="W214">
        <f t="shared" si="7"/>
        <v>0</v>
      </c>
    </row>
    <row r="215" spans="2:23" x14ac:dyDescent="0.25">
      <c r="B215" t="s">
        <v>216</v>
      </c>
      <c r="C215" t="str">
        <f>VLOOKUP(B215,'Accesos x Municipio'!$B$5:$C$1127,2)</f>
        <v>Chita</v>
      </c>
      <c r="D215" s="95">
        <f>VLOOKUP(B215,'Accesos x Municipio-NoCorporati'!$B$5:$AC$1127,27)</f>
        <v>9.4202898550724643E-3</v>
      </c>
      <c r="E215" s="8">
        <f>+'[1]Empresas 2'!B219</f>
        <v>0</v>
      </c>
      <c r="F215" s="8">
        <f>+'[1]Empresas 2'!C219</f>
        <v>0</v>
      </c>
      <c r="G215" s="8">
        <f>+'[1]Empresas 2'!D219</f>
        <v>0</v>
      </c>
      <c r="H215" s="8">
        <f>+'[1]Empresas 2'!E219</f>
        <v>0</v>
      </c>
      <c r="I215" s="8">
        <f>+'[1]Empresas 2'!F219</f>
        <v>3</v>
      </c>
      <c r="J215" s="8">
        <f>+'[1]Empresas 2'!G219</f>
        <v>55</v>
      </c>
      <c r="K215" s="8">
        <f>+'[1]Empresas 2'!H219</f>
        <v>0</v>
      </c>
      <c r="L215" s="8">
        <f>+'[1]Empresas 2'!I219</f>
        <v>0</v>
      </c>
      <c r="M215" s="8">
        <f>+'[1]Empresas 2'!J219</f>
        <v>0</v>
      </c>
      <c r="N215" s="8">
        <f>+'[1]Empresas 2'!K219</f>
        <v>0</v>
      </c>
      <c r="O215" s="8">
        <f>+'[1]Empresas 2'!L219</f>
        <v>0</v>
      </c>
      <c r="P215" s="8">
        <f>+'[1]Empresas 2'!M219</f>
        <v>0</v>
      </c>
      <c r="Q215" s="8">
        <f>+'[1]Empresas 2'!N219</f>
        <v>0</v>
      </c>
      <c r="R215" s="8">
        <f>+'[1]Empresas 2'!O219</f>
        <v>0</v>
      </c>
      <c r="S215" s="8">
        <f>+'[1]Empresas 2'!P219</f>
        <v>0</v>
      </c>
      <c r="T215" s="8">
        <f>+'[1]Empresas 2'!Q219</f>
        <v>0</v>
      </c>
      <c r="U215" s="8">
        <f>+'[1]Empresas 2'!R219</f>
        <v>0</v>
      </c>
      <c r="V215" s="28">
        <f t="shared" si="6"/>
        <v>58</v>
      </c>
      <c r="W215">
        <f t="shared" si="7"/>
        <v>0</v>
      </c>
    </row>
    <row r="216" spans="2:23" x14ac:dyDescent="0.25">
      <c r="B216" t="s">
        <v>217</v>
      </c>
      <c r="C216" t="str">
        <f>VLOOKUP(B216,'Accesos x Municipio'!$B$5:$C$1127,2)</f>
        <v>Chitaraque</v>
      </c>
      <c r="D216" s="95">
        <f>VLOOKUP(B216,'Accesos x Municipio-NoCorporati'!$B$5:$AC$1127,27)</f>
        <v>6.1904761904761907E-3</v>
      </c>
      <c r="E216" s="8">
        <f>+'[1]Empresas 2'!B220</f>
        <v>0</v>
      </c>
      <c r="F216" s="8">
        <f>+'[1]Empresas 2'!C220</f>
        <v>0</v>
      </c>
      <c r="G216" s="8">
        <f>+'[1]Empresas 2'!D220</f>
        <v>0</v>
      </c>
      <c r="H216" s="8">
        <f>+'[1]Empresas 2'!E220</f>
        <v>0</v>
      </c>
      <c r="I216" s="8">
        <f>+'[1]Empresas 2'!F220</f>
        <v>9</v>
      </c>
      <c r="J216" s="8">
        <f>+'[1]Empresas 2'!G220</f>
        <v>0</v>
      </c>
      <c r="K216" s="8">
        <f>+'[1]Empresas 2'!H220</f>
        <v>0</v>
      </c>
      <c r="L216" s="8">
        <f>+'[1]Empresas 2'!I220</f>
        <v>0</v>
      </c>
      <c r="M216" s="8">
        <f>+'[1]Empresas 2'!J220</f>
        <v>0</v>
      </c>
      <c r="N216" s="8">
        <f>+'[1]Empresas 2'!K220</f>
        <v>0</v>
      </c>
      <c r="O216" s="8">
        <f>+'[1]Empresas 2'!L220</f>
        <v>0</v>
      </c>
      <c r="P216" s="8">
        <f>+'[1]Empresas 2'!M220</f>
        <v>0</v>
      </c>
      <c r="Q216" s="8">
        <f>+'[1]Empresas 2'!N220</f>
        <v>0</v>
      </c>
      <c r="R216" s="8">
        <f>+'[1]Empresas 2'!O220</f>
        <v>0</v>
      </c>
      <c r="S216" s="8">
        <f>+'[1]Empresas 2'!P220</f>
        <v>0</v>
      </c>
      <c r="T216" s="8">
        <f>+'[1]Empresas 2'!Q220</f>
        <v>0</v>
      </c>
      <c r="U216" s="8">
        <f>+'[1]Empresas 2'!R220</f>
        <v>0</v>
      </c>
      <c r="V216" s="28">
        <f t="shared" si="6"/>
        <v>9</v>
      </c>
      <c r="W216">
        <f t="shared" si="7"/>
        <v>0</v>
      </c>
    </row>
    <row r="217" spans="2:23" x14ac:dyDescent="0.25">
      <c r="B217" t="s">
        <v>218</v>
      </c>
      <c r="C217" t="str">
        <f>VLOOKUP(B217,'Accesos x Municipio'!$B$5:$C$1127,2)</f>
        <v>Chivatá</v>
      </c>
      <c r="D217" s="95">
        <f>VLOOKUP(B217,'Accesos x Municipio-NoCorporati'!$B$5:$AC$1127,27)</f>
        <v>8.8100686498855829E-2</v>
      </c>
      <c r="E217" s="8">
        <f>+'[1]Empresas 2'!B221</f>
        <v>26</v>
      </c>
      <c r="F217" s="8">
        <f>+'[1]Empresas 2'!C221</f>
        <v>37</v>
      </c>
      <c r="G217" s="8">
        <f>+'[1]Empresas 2'!D221</f>
        <v>0</v>
      </c>
      <c r="H217" s="8">
        <f>+'[1]Empresas 2'!E221</f>
        <v>0</v>
      </c>
      <c r="I217" s="8">
        <f>+'[1]Empresas 2'!F221</f>
        <v>56</v>
      </c>
      <c r="J217" s="8">
        <f>+'[1]Empresas 2'!G221</f>
        <v>0</v>
      </c>
      <c r="K217" s="8">
        <f>+'[1]Empresas 2'!H221</f>
        <v>0</v>
      </c>
      <c r="L217" s="8">
        <f>+'[1]Empresas 2'!I221</f>
        <v>0</v>
      </c>
      <c r="M217" s="8">
        <f>+'[1]Empresas 2'!J221</f>
        <v>0</v>
      </c>
      <c r="N217" s="8">
        <f>+'[1]Empresas 2'!K221</f>
        <v>0</v>
      </c>
      <c r="O217" s="8">
        <f>+'[1]Empresas 2'!L221</f>
        <v>3</v>
      </c>
      <c r="P217" s="8">
        <f>+'[1]Empresas 2'!M221</f>
        <v>0</v>
      </c>
      <c r="Q217" s="8">
        <f>+'[1]Empresas 2'!N221</f>
        <v>0</v>
      </c>
      <c r="R217" s="8">
        <f>+'[1]Empresas 2'!O221</f>
        <v>0</v>
      </c>
      <c r="S217" s="8">
        <f>+'[1]Empresas 2'!P221</f>
        <v>0</v>
      </c>
      <c r="T217" s="8">
        <f>+'[1]Empresas 2'!Q221</f>
        <v>0</v>
      </c>
      <c r="U217" s="8">
        <f>+'[1]Empresas 2'!R221</f>
        <v>0</v>
      </c>
      <c r="V217" s="28">
        <f t="shared" si="6"/>
        <v>122</v>
      </c>
      <c r="W217" t="str">
        <f t="shared" si="7"/>
        <v/>
      </c>
    </row>
    <row r="218" spans="2:23" x14ac:dyDescent="0.25">
      <c r="B218" t="s">
        <v>219</v>
      </c>
      <c r="C218" t="str">
        <f>VLOOKUP(B218,'Accesos x Municipio'!$B$5:$C$1127,2)</f>
        <v>Ciénega</v>
      </c>
      <c r="D218" s="95">
        <f>VLOOKUP(B218,'Accesos x Municipio-NoCorporati'!$B$5:$AC$1127,27)</f>
        <v>0.11652281134401973</v>
      </c>
      <c r="E218" s="8">
        <f>+'[1]Empresas 2'!B222</f>
        <v>183</v>
      </c>
      <c r="F218" s="8">
        <f>+'[1]Empresas 2'!C222</f>
        <v>24</v>
      </c>
      <c r="G218" s="8">
        <f>+'[1]Empresas 2'!D222</f>
        <v>0</v>
      </c>
      <c r="H218" s="8">
        <f>+'[1]Empresas 2'!E222</f>
        <v>0</v>
      </c>
      <c r="I218" s="8">
        <f>+'[1]Empresas 2'!F222</f>
        <v>0</v>
      </c>
      <c r="J218" s="8">
        <f>+'[1]Empresas 2'!G222</f>
        <v>0</v>
      </c>
      <c r="K218" s="8">
        <f>+'[1]Empresas 2'!H222</f>
        <v>0</v>
      </c>
      <c r="L218" s="8">
        <f>+'[1]Empresas 2'!I222</f>
        <v>0</v>
      </c>
      <c r="M218" s="8">
        <f>+'[1]Empresas 2'!J222</f>
        <v>0</v>
      </c>
      <c r="N218" s="8">
        <f>+'[1]Empresas 2'!K222</f>
        <v>0</v>
      </c>
      <c r="O218" s="8">
        <f>+'[1]Empresas 2'!L222</f>
        <v>1</v>
      </c>
      <c r="P218" s="8">
        <f>+'[1]Empresas 2'!M222</f>
        <v>0</v>
      </c>
      <c r="Q218" s="8">
        <f>+'[1]Empresas 2'!N222</f>
        <v>0</v>
      </c>
      <c r="R218" s="8">
        <f>+'[1]Empresas 2'!O222</f>
        <v>0</v>
      </c>
      <c r="S218" s="8">
        <f>+'[1]Empresas 2'!P222</f>
        <v>0</v>
      </c>
      <c r="T218" s="8">
        <f>+'[1]Empresas 2'!Q222</f>
        <v>0</v>
      </c>
      <c r="U218" s="8">
        <f>+'[1]Empresas 2'!R222</f>
        <v>0</v>
      </c>
      <c r="V218" s="28">
        <f t="shared" si="6"/>
        <v>208</v>
      </c>
      <c r="W218" t="str">
        <f t="shared" si="7"/>
        <v/>
      </c>
    </row>
    <row r="219" spans="2:23" x14ac:dyDescent="0.25">
      <c r="B219" t="s">
        <v>220</v>
      </c>
      <c r="C219" t="str">
        <f>VLOOKUP(B219,'Accesos x Municipio'!$B$5:$C$1127,2)</f>
        <v>Cómbita</v>
      </c>
      <c r="D219" s="95">
        <f>VLOOKUP(B219,'Accesos x Municipio-NoCorporati'!$B$5:$AC$1127,27)</f>
        <v>0.11517658288259625</v>
      </c>
      <c r="E219" s="8">
        <f>+'[1]Empresas 2'!B223</f>
        <v>170</v>
      </c>
      <c r="F219" s="8">
        <f>+'[1]Empresas 2'!C223</f>
        <v>238</v>
      </c>
      <c r="G219" s="8">
        <f>+'[1]Empresas 2'!D223</f>
        <v>0</v>
      </c>
      <c r="H219" s="8">
        <f>+'[1]Empresas 2'!E223</f>
        <v>0</v>
      </c>
      <c r="I219" s="8">
        <f>+'[1]Empresas 2'!F223</f>
        <v>145</v>
      </c>
      <c r="J219" s="8">
        <f>+'[1]Empresas 2'!G223</f>
        <v>0</v>
      </c>
      <c r="K219" s="8">
        <f>+'[1]Empresas 2'!H223</f>
        <v>0</v>
      </c>
      <c r="L219" s="8">
        <f>+'[1]Empresas 2'!I223</f>
        <v>0</v>
      </c>
      <c r="M219" s="8">
        <f>+'[1]Empresas 2'!J223</f>
        <v>0</v>
      </c>
      <c r="N219" s="8">
        <f>+'[1]Empresas 2'!K223</f>
        <v>0</v>
      </c>
      <c r="O219" s="8">
        <f>+'[1]Empresas 2'!L223</f>
        <v>12</v>
      </c>
      <c r="P219" s="8">
        <f>+'[1]Empresas 2'!M223</f>
        <v>0</v>
      </c>
      <c r="Q219" s="8">
        <f>+'[1]Empresas 2'!N223</f>
        <v>0</v>
      </c>
      <c r="R219" s="8">
        <f>+'[1]Empresas 2'!O223</f>
        <v>0</v>
      </c>
      <c r="S219" s="8">
        <f>+'[1]Empresas 2'!P223</f>
        <v>0</v>
      </c>
      <c r="T219" s="8">
        <f>+'[1]Empresas 2'!Q223</f>
        <v>0</v>
      </c>
      <c r="U219" s="8">
        <f>+'[1]Empresas 2'!R223</f>
        <v>0</v>
      </c>
      <c r="V219" s="28">
        <f t="shared" si="6"/>
        <v>565</v>
      </c>
      <c r="W219" t="str">
        <f t="shared" si="7"/>
        <v/>
      </c>
    </row>
    <row r="220" spans="2:23" x14ac:dyDescent="0.25">
      <c r="B220" t="s">
        <v>221</v>
      </c>
      <c r="C220" t="str">
        <f>VLOOKUP(B220,'Accesos x Municipio'!$B$5:$C$1127,2)</f>
        <v>Coper</v>
      </c>
      <c r="D220" s="95">
        <f>VLOOKUP(B220,'Accesos x Municipio-NoCorporati'!$B$5:$AC$1127,27)</f>
        <v>6.8446269678302531E-4</v>
      </c>
      <c r="E220" s="8">
        <f>+'[1]Empresas 2'!B224</f>
        <v>0</v>
      </c>
      <c r="F220" s="8">
        <f>+'[1]Empresas 2'!C224</f>
        <v>0</v>
      </c>
      <c r="G220" s="8">
        <f>+'[1]Empresas 2'!D224</f>
        <v>0</v>
      </c>
      <c r="H220" s="8">
        <f>+'[1]Empresas 2'!E224</f>
        <v>0</v>
      </c>
      <c r="I220" s="8">
        <f>+'[1]Empresas 2'!F224</f>
        <v>1</v>
      </c>
      <c r="J220" s="8">
        <f>+'[1]Empresas 2'!G224</f>
        <v>0</v>
      </c>
      <c r="K220" s="8">
        <f>+'[1]Empresas 2'!H224</f>
        <v>0</v>
      </c>
      <c r="L220" s="8">
        <f>+'[1]Empresas 2'!I224</f>
        <v>0</v>
      </c>
      <c r="M220" s="8">
        <f>+'[1]Empresas 2'!J224</f>
        <v>0</v>
      </c>
      <c r="N220" s="8">
        <f>+'[1]Empresas 2'!K224</f>
        <v>0</v>
      </c>
      <c r="O220" s="8">
        <f>+'[1]Empresas 2'!L224</f>
        <v>0</v>
      </c>
      <c r="P220" s="8">
        <f>+'[1]Empresas 2'!M224</f>
        <v>0</v>
      </c>
      <c r="Q220" s="8">
        <f>+'[1]Empresas 2'!N224</f>
        <v>0</v>
      </c>
      <c r="R220" s="8">
        <f>+'[1]Empresas 2'!O224</f>
        <v>0</v>
      </c>
      <c r="S220" s="8">
        <f>+'[1]Empresas 2'!P224</f>
        <v>0</v>
      </c>
      <c r="T220" s="8">
        <f>+'[1]Empresas 2'!Q224</f>
        <v>0</v>
      </c>
      <c r="U220" s="8">
        <f>+'[1]Empresas 2'!R224</f>
        <v>0</v>
      </c>
      <c r="V220" s="28">
        <f t="shared" si="6"/>
        <v>1</v>
      </c>
      <c r="W220">
        <f t="shared" si="7"/>
        <v>0</v>
      </c>
    </row>
    <row r="221" spans="2:23" x14ac:dyDescent="0.25">
      <c r="B221" t="s">
        <v>222</v>
      </c>
      <c r="C221" t="str">
        <f>VLOOKUP(B221,'Accesos x Municipio'!$B$5:$C$1127,2)</f>
        <v>Corrales</v>
      </c>
      <c r="D221" s="95">
        <f>VLOOKUP(B221,'Accesos x Municipio-NoCorporati'!$B$5:$AC$1127,27)</f>
        <v>0.20070011668611434</v>
      </c>
      <c r="E221" s="8">
        <f>+'[1]Empresas 2'!B225</f>
        <v>157</v>
      </c>
      <c r="F221" s="8">
        <f>+'[1]Empresas 2'!C225</f>
        <v>5</v>
      </c>
      <c r="G221" s="8">
        <f>+'[1]Empresas 2'!D225</f>
        <v>0</v>
      </c>
      <c r="H221" s="8">
        <f>+'[1]Empresas 2'!E225</f>
        <v>14</v>
      </c>
      <c r="I221" s="8">
        <f>+'[1]Empresas 2'!F225</f>
        <v>3</v>
      </c>
      <c r="J221" s="8">
        <f>+'[1]Empresas 2'!G225</f>
        <v>0</v>
      </c>
      <c r="K221" s="8">
        <f>+'[1]Empresas 2'!H225</f>
        <v>0</v>
      </c>
      <c r="L221" s="8">
        <f>+'[1]Empresas 2'!I225</f>
        <v>0</v>
      </c>
      <c r="M221" s="8">
        <f>+'[1]Empresas 2'!J225</f>
        <v>0</v>
      </c>
      <c r="N221" s="8">
        <f>+'[1]Empresas 2'!K225</f>
        <v>0</v>
      </c>
      <c r="O221" s="8">
        <f>+'[1]Empresas 2'!L225</f>
        <v>1</v>
      </c>
      <c r="P221" s="8">
        <f>+'[1]Empresas 2'!M225</f>
        <v>0</v>
      </c>
      <c r="Q221" s="8">
        <f>+'[1]Empresas 2'!N225</f>
        <v>0</v>
      </c>
      <c r="R221" s="8">
        <f>+'[1]Empresas 2'!O225</f>
        <v>0</v>
      </c>
      <c r="S221" s="8">
        <f>+'[1]Empresas 2'!P225</f>
        <v>0</v>
      </c>
      <c r="T221" s="8">
        <f>+'[1]Empresas 2'!Q225</f>
        <v>0</v>
      </c>
      <c r="U221" s="8">
        <f>+'[1]Empresas 2'!R225</f>
        <v>0</v>
      </c>
      <c r="V221" s="28">
        <f t="shared" si="6"/>
        <v>180</v>
      </c>
      <c r="W221" t="str">
        <f t="shared" si="7"/>
        <v/>
      </c>
    </row>
    <row r="222" spans="2:23" x14ac:dyDescent="0.25">
      <c r="B222" t="s">
        <v>223</v>
      </c>
      <c r="C222" t="str">
        <f>VLOOKUP(B222,'Accesos x Municipio'!$B$5:$C$1127,2)</f>
        <v>Covarachía</v>
      </c>
      <c r="D222" s="95">
        <f>VLOOKUP(B222,'Accesos x Municipio-NoCorporati'!$B$5:$AC$1127,27)</f>
        <v>5.7651991614255764E-2</v>
      </c>
      <c r="E222" s="8">
        <f>+'[1]Empresas 2'!B226</f>
        <v>54</v>
      </c>
      <c r="F222" s="8">
        <f>+'[1]Empresas 2'!C226</f>
        <v>0</v>
      </c>
      <c r="G222" s="8">
        <f>+'[1]Empresas 2'!D226</f>
        <v>0</v>
      </c>
      <c r="H222" s="8">
        <f>+'[1]Empresas 2'!E226</f>
        <v>0</v>
      </c>
      <c r="I222" s="8">
        <f>+'[1]Empresas 2'!F226</f>
        <v>2</v>
      </c>
      <c r="J222" s="8">
        <f>+'[1]Empresas 2'!G226</f>
        <v>0</v>
      </c>
      <c r="K222" s="8">
        <f>+'[1]Empresas 2'!H226</f>
        <v>0</v>
      </c>
      <c r="L222" s="8">
        <f>+'[1]Empresas 2'!I226</f>
        <v>0</v>
      </c>
      <c r="M222" s="8">
        <f>+'[1]Empresas 2'!J226</f>
        <v>0</v>
      </c>
      <c r="N222" s="8">
        <f>+'[1]Empresas 2'!K226</f>
        <v>0</v>
      </c>
      <c r="O222" s="8">
        <f>+'[1]Empresas 2'!L226</f>
        <v>0</v>
      </c>
      <c r="P222" s="8">
        <f>+'[1]Empresas 2'!M226</f>
        <v>0</v>
      </c>
      <c r="Q222" s="8">
        <f>+'[1]Empresas 2'!N226</f>
        <v>0</v>
      </c>
      <c r="R222" s="8">
        <f>+'[1]Empresas 2'!O226</f>
        <v>0</v>
      </c>
      <c r="S222" s="8">
        <f>+'[1]Empresas 2'!P226</f>
        <v>0</v>
      </c>
      <c r="T222" s="8">
        <f>+'[1]Empresas 2'!Q226</f>
        <v>0</v>
      </c>
      <c r="U222" s="8">
        <f>+'[1]Empresas 2'!R226</f>
        <v>0</v>
      </c>
      <c r="V222" s="28">
        <f t="shared" si="6"/>
        <v>56</v>
      </c>
      <c r="W222" t="str">
        <f t="shared" si="7"/>
        <v/>
      </c>
    </row>
    <row r="223" spans="2:23" x14ac:dyDescent="0.25">
      <c r="B223" t="s">
        <v>224</v>
      </c>
      <c r="C223" t="str">
        <f>VLOOKUP(B223,'Accesos x Municipio'!$B$5:$C$1127,2)</f>
        <v>Cubará</v>
      </c>
      <c r="D223" s="95">
        <f>VLOOKUP(B223,'Accesos x Municipio-NoCorporati'!$B$5:$AC$1127,27)</f>
        <v>6.0361523563589412E-2</v>
      </c>
      <c r="E223" s="8">
        <f>+'[1]Empresas 2'!B227</f>
        <v>29</v>
      </c>
      <c r="F223" s="8">
        <f>+'[1]Empresas 2'!C227</f>
        <v>0</v>
      </c>
      <c r="G223" s="8">
        <f>+'[1]Empresas 2'!D227</f>
        <v>0</v>
      </c>
      <c r="H223" s="8">
        <f>+'[1]Empresas 2'!E227</f>
        <v>0</v>
      </c>
      <c r="I223" s="8">
        <f>+'[1]Empresas 2'!F227</f>
        <v>128</v>
      </c>
      <c r="J223" s="8">
        <f>+'[1]Empresas 2'!G227</f>
        <v>0</v>
      </c>
      <c r="K223" s="8">
        <f>+'[1]Empresas 2'!H227</f>
        <v>0</v>
      </c>
      <c r="L223" s="8">
        <f>+'[1]Empresas 2'!I227</f>
        <v>0</v>
      </c>
      <c r="M223" s="8">
        <f>+'[1]Empresas 2'!J227</f>
        <v>0</v>
      </c>
      <c r="N223" s="8">
        <f>+'[1]Empresas 2'!K227</f>
        <v>0</v>
      </c>
      <c r="O223" s="8">
        <f>+'[1]Empresas 2'!L227</f>
        <v>0</v>
      </c>
      <c r="P223" s="8">
        <f>+'[1]Empresas 2'!M227</f>
        <v>0</v>
      </c>
      <c r="Q223" s="8">
        <f>+'[1]Empresas 2'!N227</f>
        <v>0</v>
      </c>
      <c r="R223" s="8">
        <f>+'[1]Empresas 2'!O227</f>
        <v>0</v>
      </c>
      <c r="S223" s="8">
        <f>+'[1]Empresas 2'!P227</f>
        <v>0</v>
      </c>
      <c r="T223" s="8">
        <f>+'[1]Empresas 2'!Q227</f>
        <v>0</v>
      </c>
      <c r="U223" s="8">
        <f>+'[1]Empresas 2'!R227</f>
        <v>0</v>
      </c>
      <c r="V223" s="28">
        <f t="shared" si="6"/>
        <v>157</v>
      </c>
      <c r="W223" t="str">
        <f t="shared" si="7"/>
        <v/>
      </c>
    </row>
    <row r="224" spans="2:23" x14ac:dyDescent="0.25">
      <c r="B224" t="s">
        <v>225</v>
      </c>
      <c r="C224" t="str">
        <f>VLOOKUP(B224,'Accesos x Municipio'!$B$5:$C$1127,2)</f>
        <v>Cucaita</v>
      </c>
      <c r="D224" s="95">
        <f>VLOOKUP(B224,'Accesos x Municipio-NoCorporati'!$B$5:$AC$1127,27)</f>
        <v>2.358887952822241E-2</v>
      </c>
      <c r="E224" s="8">
        <f>+'[1]Empresas 2'!B228</f>
        <v>21</v>
      </c>
      <c r="F224" s="8">
        <f>+'[1]Empresas 2'!C228</f>
        <v>0</v>
      </c>
      <c r="G224" s="8">
        <f>+'[1]Empresas 2'!D228</f>
        <v>0</v>
      </c>
      <c r="H224" s="8">
        <f>+'[1]Empresas 2'!E228</f>
        <v>0</v>
      </c>
      <c r="I224" s="8">
        <f>+'[1]Empresas 2'!F228</f>
        <v>97</v>
      </c>
      <c r="J224" s="8">
        <f>+'[1]Empresas 2'!G228</f>
        <v>0</v>
      </c>
      <c r="K224" s="8">
        <f>+'[1]Empresas 2'!H228</f>
        <v>0</v>
      </c>
      <c r="L224" s="8">
        <f>+'[1]Empresas 2'!I228</f>
        <v>0</v>
      </c>
      <c r="M224" s="8">
        <f>+'[1]Empresas 2'!J228</f>
        <v>0</v>
      </c>
      <c r="N224" s="8">
        <f>+'[1]Empresas 2'!K228</f>
        <v>0</v>
      </c>
      <c r="O224" s="8">
        <f>+'[1]Empresas 2'!L228</f>
        <v>3</v>
      </c>
      <c r="P224" s="8">
        <f>+'[1]Empresas 2'!M228</f>
        <v>0</v>
      </c>
      <c r="Q224" s="8">
        <f>+'[1]Empresas 2'!N228</f>
        <v>0</v>
      </c>
      <c r="R224" s="8">
        <f>+'[1]Empresas 2'!O228</f>
        <v>0</v>
      </c>
      <c r="S224" s="8">
        <f>+'[1]Empresas 2'!P228</f>
        <v>0</v>
      </c>
      <c r="T224" s="8">
        <f>+'[1]Empresas 2'!Q228</f>
        <v>0</v>
      </c>
      <c r="U224" s="8">
        <f>+'[1]Empresas 2'!R228</f>
        <v>0</v>
      </c>
      <c r="V224" s="28">
        <f t="shared" si="6"/>
        <v>121</v>
      </c>
      <c r="W224">
        <f t="shared" si="7"/>
        <v>21</v>
      </c>
    </row>
    <row r="225" spans="2:23" x14ac:dyDescent="0.25">
      <c r="B225" t="s">
        <v>226</v>
      </c>
      <c r="C225" t="str">
        <f>VLOOKUP(B225,'Accesos x Municipio'!$B$5:$C$1127,2)</f>
        <v>Cuítiva</v>
      </c>
      <c r="D225" s="95">
        <f>VLOOKUP(B225,'Accesos x Municipio-NoCorporati'!$B$5:$AC$1127,27)</f>
        <v>7.7496274217585689E-2</v>
      </c>
      <c r="E225" s="8">
        <f>+'[1]Empresas 2'!B229</f>
        <v>0</v>
      </c>
      <c r="F225" s="8">
        <f>+'[1]Empresas 2'!C229</f>
        <v>0</v>
      </c>
      <c r="G225" s="8">
        <f>+'[1]Empresas 2'!D229</f>
        <v>0</v>
      </c>
      <c r="H225" s="8">
        <f>+'[1]Empresas 2'!E229</f>
        <v>52</v>
      </c>
      <c r="I225" s="8">
        <f>+'[1]Empresas 2'!F229</f>
        <v>0</v>
      </c>
      <c r="J225" s="8">
        <f>+'[1]Empresas 2'!G229</f>
        <v>0</v>
      </c>
      <c r="K225" s="8">
        <f>+'[1]Empresas 2'!H229</f>
        <v>0</v>
      </c>
      <c r="L225" s="8">
        <f>+'[1]Empresas 2'!I229</f>
        <v>0</v>
      </c>
      <c r="M225" s="8">
        <f>+'[1]Empresas 2'!J229</f>
        <v>0</v>
      </c>
      <c r="N225" s="8">
        <f>+'[1]Empresas 2'!K229</f>
        <v>0</v>
      </c>
      <c r="O225" s="8">
        <f>+'[1]Empresas 2'!L229</f>
        <v>1</v>
      </c>
      <c r="P225" s="8">
        <f>+'[1]Empresas 2'!M229</f>
        <v>0</v>
      </c>
      <c r="Q225" s="8">
        <f>+'[1]Empresas 2'!N229</f>
        <v>0</v>
      </c>
      <c r="R225" s="8">
        <f>+'[1]Empresas 2'!O229</f>
        <v>0</v>
      </c>
      <c r="S225" s="8">
        <f>+'[1]Empresas 2'!P229</f>
        <v>0</v>
      </c>
      <c r="T225" s="8">
        <f>+'[1]Empresas 2'!Q229</f>
        <v>0</v>
      </c>
      <c r="U225" s="8">
        <f>+'[1]Empresas 2'!R229</f>
        <v>0</v>
      </c>
      <c r="V225" s="28">
        <f t="shared" si="6"/>
        <v>53</v>
      </c>
      <c r="W225" t="str">
        <f t="shared" si="7"/>
        <v/>
      </c>
    </row>
    <row r="226" spans="2:23" x14ac:dyDescent="0.25">
      <c r="B226" t="s">
        <v>227</v>
      </c>
      <c r="C226" t="str">
        <f>VLOOKUP(B226,'Accesos x Municipio'!$B$5:$C$1127,2)</f>
        <v>Chíquiza</v>
      </c>
      <c r="D226" s="95">
        <f>VLOOKUP(B226,'Accesos x Municipio-NoCorporati'!$B$5:$AC$1127,27)</f>
        <v>1.1936339522546418E-2</v>
      </c>
      <c r="E226" s="8">
        <f>+'[1]Empresas 2'!B230</f>
        <v>21</v>
      </c>
      <c r="F226" s="8">
        <f>+'[1]Empresas 2'!C230</f>
        <v>0</v>
      </c>
      <c r="G226" s="8">
        <f>+'[1]Empresas 2'!D230</f>
        <v>0</v>
      </c>
      <c r="H226" s="8">
        <f>+'[1]Empresas 2'!E230</f>
        <v>0</v>
      </c>
      <c r="I226" s="8">
        <f>+'[1]Empresas 2'!F230</f>
        <v>2</v>
      </c>
      <c r="J226" s="8">
        <f>+'[1]Empresas 2'!G230</f>
        <v>0</v>
      </c>
      <c r="K226" s="8">
        <f>+'[1]Empresas 2'!H230</f>
        <v>0</v>
      </c>
      <c r="L226" s="8">
        <f>+'[1]Empresas 2'!I230</f>
        <v>0</v>
      </c>
      <c r="M226" s="8">
        <f>+'[1]Empresas 2'!J230</f>
        <v>0</v>
      </c>
      <c r="N226" s="8">
        <f>+'[1]Empresas 2'!K230</f>
        <v>0</v>
      </c>
      <c r="O226" s="8">
        <f>+'[1]Empresas 2'!L230</f>
        <v>0</v>
      </c>
      <c r="P226" s="8">
        <f>+'[1]Empresas 2'!M230</f>
        <v>0</v>
      </c>
      <c r="Q226" s="8">
        <f>+'[1]Empresas 2'!N230</f>
        <v>0</v>
      </c>
      <c r="R226" s="8">
        <f>+'[1]Empresas 2'!O230</f>
        <v>0</v>
      </c>
      <c r="S226" s="8">
        <f>+'[1]Empresas 2'!P230</f>
        <v>0</v>
      </c>
      <c r="T226" s="8">
        <f>+'[1]Empresas 2'!Q230</f>
        <v>0</v>
      </c>
      <c r="U226" s="8">
        <f>+'[1]Empresas 2'!R230</f>
        <v>0</v>
      </c>
      <c r="V226" s="28">
        <f t="shared" si="6"/>
        <v>23</v>
      </c>
      <c r="W226">
        <f t="shared" si="7"/>
        <v>21</v>
      </c>
    </row>
    <row r="227" spans="2:23" x14ac:dyDescent="0.25">
      <c r="B227" t="s">
        <v>229</v>
      </c>
      <c r="C227" t="str">
        <f>VLOOKUP(B227,'Accesos x Municipio'!$B$5:$C$1127,2)</f>
        <v>Duitama</v>
      </c>
      <c r="D227" s="95">
        <f>VLOOKUP(B227,'Accesos x Municipio-NoCorporati'!$B$5:$AC$1127,27)</f>
        <v>0.56479707956824476</v>
      </c>
      <c r="E227" s="8">
        <f>+'[1]Empresas 2'!B231</f>
        <v>21</v>
      </c>
      <c r="F227" s="8">
        <f>+'[1]Empresas 2'!C231</f>
        <v>1062</v>
      </c>
      <c r="G227" s="8">
        <f>+'[1]Empresas 2'!D231</f>
        <v>0</v>
      </c>
      <c r="H227" s="8">
        <f>+'[1]Empresas 2'!E231</f>
        <v>186</v>
      </c>
      <c r="I227" s="8">
        <f>+'[1]Empresas 2'!F231</f>
        <v>5161</v>
      </c>
      <c r="J227" s="8">
        <f>+'[1]Empresas 2'!G231</f>
        <v>0</v>
      </c>
      <c r="K227" s="8">
        <f>+'[1]Empresas 2'!H231</f>
        <v>150</v>
      </c>
      <c r="L227" s="8">
        <f>+'[1]Empresas 2'!I231</f>
        <v>0</v>
      </c>
      <c r="M227" s="8">
        <f>+'[1]Empresas 2'!J231</f>
        <v>0</v>
      </c>
      <c r="N227" s="8">
        <f>+'[1]Empresas 2'!K231</f>
        <v>0</v>
      </c>
      <c r="O227" s="8">
        <f>+'[1]Empresas 2'!L231</f>
        <v>14369</v>
      </c>
      <c r="P227" s="8">
        <f>+'[1]Empresas 2'!M231</f>
        <v>338</v>
      </c>
      <c r="Q227" s="8">
        <f>+'[1]Empresas 2'!N231</f>
        <v>0</v>
      </c>
      <c r="R227" s="8">
        <f>+'[1]Empresas 2'!O231</f>
        <v>0</v>
      </c>
      <c r="S227" s="8">
        <f>+'[1]Empresas 2'!P231</f>
        <v>0</v>
      </c>
      <c r="T227" s="8">
        <f>+'[1]Empresas 2'!Q231</f>
        <v>3366</v>
      </c>
      <c r="U227" s="8">
        <f>+'[1]Empresas 2'!R231</f>
        <v>1458</v>
      </c>
      <c r="V227" s="28">
        <f t="shared" si="6"/>
        <v>26111</v>
      </c>
      <c r="W227" t="str">
        <f t="shared" si="7"/>
        <v/>
      </c>
    </row>
    <row r="228" spans="2:23" x14ac:dyDescent="0.25">
      <c r="B228" t="s">
        <v>230</v>
      </c>
      <c r="C228" t="str">
        <f>VLOOKUP(B228,'Accesos x Municipio'!$B$5:$C$1127,2)</f>
        <v>El Cocuy</v>
      </c>
      <c r="D228" s="95">
        <f>VLOOKUP(B228,'Accesos x Municipio-NoCorporati'!$B$5:$AC$1127,27)</f>
        <v>1.8118466898954706E-2</v>
      </c>
      <c r="E228" s="8">
        <f>+'[1]Empresas 2'!B232</f>
        <v>0</v>
      </c>
      <c r="F228" s="8">
        <f>+'[1]Empresas 2'!C232</f>
        <v>0</v>
      </c>
      <c r="G228" s="8">
        <f>+'[1]Empresas 2'!D232</f>
        <v>0</v>
      </c>
      <c r="H228" s="8">
        <f>+'[1]Empresas 2'!E232</f>
        <v>0</v>
      </c>
      <c r="I228" s="8">
        <f>+'[1]Empresas 2'!F232</f>
        <v>1</v>
      </c>
      <c r="J228" s="8">
        <f>+'[1]Empresas 2'!G232</f>
        <v>92</v>
      </c>
      <c r="K228" s="8">
        <f>+'[1]Empresas 2'!H232</f>
        <v>0</v>
      </c>
      <c r="L228" s="8">
        <f>+'[1]Empresas 2'!I232</f>
        <v>0</v>
      </c>
      <c r="M228" s="8">
        <f>+'[1]Empresas 2'!J232</f>
        <v>0</v>
      </c>
      <c r="N228" s="8">
        <f>+'[1]Empresas 2'!K232</f>
        <v>0</v>
      </c>
      <c r="O228" s="8">
        <f>+'[1]Empresas 2'!L232</f>
        <v>0</v>
      </c>
      <c r="P228" s="8">
        <f>+'[1]Empresas 2'!M232</f>
        <v>0</v>
      </c>
      <c r="Q228" s="8">
        <f>+'[1]Empresas 2'!N232</f>
        <v>0</v>
      </c>
      <c r="R228" s="8">
        <f>+'[1]Empresas 2'!O232</f>
        <v>0</v>
      </c>
      <c r="S228" s="8">
        <f>+'[1]Empresas 2'!P232</f>
        <v>0</v>
      </c>
      <c r="T228" s="8">
        <f>+'[1]Empresas 2'!Q232</f>
        <v>0</v>
      </c>
      <c r="U228" s="8">
        <f>+'[1]Empresas 2'!R232</f>
        <v>0</v>
      </c>
      <c r="V228" s="28">
        <f t="shared" si="6"/>
        <v>93</v>
      </c>
      <c r="W228">
        <f t="shared" si="7"/>
        <v>0</v>
      </c>
    </row>
    <row r="229" spans="2:23" x14ac:dyDescent="0.25">
      <c r="B229" t="s">
        <v>232</v>
      </c>
      <c r="C229" t="str">
        <f>VLOOKUP(B229,'Accesos x Municipio'!$B$5:$C$1127,2)</f>
        <v>Firavitoba</v>
      </c>
      <c r="D229" s="95">
        <f>VLOOKUP(B229,'Accesos x Municipio-NoCorporati'!$B$5:$AC$1127,27)</f>
        <v>0.18096457533077251</v>
      </c>
      <c r="E229" s="8">
        <f>+'[1]Empresas 2'!B233</f>
        <v>0</v>
      </c>
      <c r="F229" s="8">
        <f>+'[1]Empresas 2'!C233</f>
        <v>141</v>
      </c>
      <c r="G229" s="8">
        <f>+'[1]Empresas 2'!D233</f>
        <v>0</v>
      </c>
      <c r="H229" s="8">
        <f>+'[1]Empresas 2'!E233</f>
        <v>331</v>
      </c>
      <c r="I229" s="8">
        <f>+'[1]Empresas 2'!F233</f>
        <v>3</v>
      </c>
      <c r="J229" s="8">
        <f>+'[1]Empresas 2'!G233</f>
        <v>0</v>
      </c>
      <c r="K229" s="8">
        <f>+'[1]Empresas 2'!H233</f>
        <v>0</v>
      </c>
      <c r="L229" s="8">
        <f>+'[1]Empresas 2'!I233</f>
        <v>0</v>
      </c>
      <c r="M229" s="8">
        <f>+'[1]Empresas 2'!J233</f>
        <v>0</v>
      </c>
      <c r="N229" s="8">
        <f>+'[1]Empresas 2'!K233</f>
        <v>0</v>
      </c>
      <c r="O229" s="8">
        <f>+'[1]Empresas 2'!L233</f>
        <v>1</v>
      </c>
      <c r="P229" s="8">
        <f>+'[1]Empresas 2'!M233</f>
        <v>0</v>
      </c>
      <c r="Q229" s="8">
        <f>+'[1]Empresas 2'!N233</f>
        <v>0</v>
      </c>
      <c r="R229" s="8">
        <f>+'[1]Empresas 2'!O233</f>
        <v>0</v>
      </c>
      <c r="S229" s="8">
        <f>+'[1]Empresas 2'!P233</f>
        <v>0</v>
      </c>
      <c r="T229" s="8">
        <f>+'[1]Empresas 2'!Q233</f>
        <v>0</v>
      </c>
      <c r="U229" s="8">
        <f>+'[1]Empresas 2'!R233</f>
        <v>0</v>
      </c>
      <c r="V229" s="28">
        <f t="shared" si="6"/>
        <v>476</v>
      </c>
      <c r="W229" t="str">
        <f t="shared" si="7"/>
        <v/>
      </c>
    </row>
    <row r="230" spans="2:23" x14ac:dyDescent="0.25">
      <c r="B230" t="s">
        <v>233</v>
      </c>
      <c r="C230" t="str">
        <f>VLOOKUP(B230,'Accesos x Municipio'!$B$5:$C$1127,2)</f>
        <v>Floresta</v>
      </c>
      <c r="D230" s="95">
        <f>VLOOKUP(B230,'Accesos x Municipio-NoCorporati'!$B$5:$AC$1127,27)</f>
        <v>0.10197086546700942</v>
      </c>
      <c r="E230" s="8">
        <f>+'[1]Empresas 2'!B234</f>
        <v>1</v>
      </c>
      <c r="F230" s="8">
        <f>+'[1]Empresas 2'!C234</f>
        <v>142</v>
      </c>
      <c r="G230" s="8">
        <f>+'[1]Empresas 2'!D234</f>
        <v>0</v>
      </c>
      <c r="H230" s="8">
        <f>+'[1]Empresas 2'!E234</f>
        <v>8</v>
      </c>
      <c r="I230" s="8">
        <f>+'[1]Empresas 2'!F234</f>
        <v>3</v>
      </c>
      <c r="J230" s="8">
        <f>+'[1]Empresas 2'!G234</f>
        <v>0</v>
      </c>
      <c r="K230" s="8">
        <f>+'[1]Empresas 2'!H234</f>
        <v>0</v>
      </c>
      <c r="L230" s="8">
        <f>+'[1]Empresas 2'!I234</f>
        <v>0</v>
      </c>
      <c r="M230" s="8">
        <f>+'[1]Empresas 2'!J234</f>
        <v>0</v>
      </c>
      <c r="N230" s="8">
        <f>+'[1]Empresas 2'!K234</f>
        <v>0</v>
      </c>
      <c r="O230" s="8">
        <f>+'[1]Empresas 2'!L234</f>
        <v>0</v>
      </c>
      <c r="P230" s="8">
        <f>+'[1]Empresas 2'!M234</f>
        <v>0</v>
      </c>
      <c r="Q230" s="8">
        <f>+'[1]Empresas 2'!N234</f>
        <v>0</v>
      </c>
      <c r="R230" s="8">
        <f>+'[1]Empresas 2'!O234</f>
        <v>0</v>
      </c>
      <c r="S230" s="8">
        <f>+'[1]Empresas 2'!P234</f>
        <v>0</v>
      </c>
      <c r="T230" s="8">
        <f>+'[1]Empresas 2'!Q234</f>
        <v>0</v>
      </c>
      <c r="U230" s="8">
        <f>+'[1]Empresas 2'!R234</f>
        <v>0</v>
      </c>
      <c r="V230" s="28">
        <f t="shared" si="6"/>
        <v>154</v>
      </c>
      <c r="W230" t="str">
        <f t="shared" si="7"/>
        <v/>
      </c>
    </row>
    <row r="231" spans="2:23" x14ac:dyDescent="0.25">
      <c r="B231" t="s">
        <v>234</v>
      </c>
      <c r="C231" t="str">
        <f>VLOOKUP(B231,'Accesos x Municipio'!$B$5:$C$1127,2)</f>
        <v>Gachantivá</v>
      </c>
      <c r="D231" s="95">
        <f>VLOOKUP(B231,'Accesos x Municipio-NoCorporati'!$B$5:$AC$1127,27)</f>
        <v>3.8272816486751716E-2</v>
      </c>
      <c r="E231" s="8">
        <f>+'[1]Empresas 2'!B235</f>
        <v>39</v>
      </c>
      <c r="F231" s="8">
        <f>+'[1]Empresas 2'!C235</f>
        <v>0</v>
      </c>
      <c r="G231" s="8">
        <f>+'[1]Empresas 2'!D235</f>
        <v>0</v>
      </c>
      <c r="H231" s="8">
        <f>+'[1]Empresas 2'!E235</f>
        <v>0</v>
      </c>
      <c r="I231" s="8">
        <f>+'[1]Empresas 2'!F235</f>
        <v>4</v>
      </c>
      <c r="J231" s="8">
        <f>+'[1]Empresas 2'!G235</f>
        <v>0</v>
      </c>
      <c r="K231" s="8">
        <f>+'[1]Empresas 2'!H235</f>
        <v>0</v>
      </c>
      <c r="L231" s="8">
        <f>+'[1]Empresas 2'!I235</f>
        <v>0</v>
      </c>
      <c r="M231" s="8">
        <f>+'[1]Empresas 2'!J235</f>
        <v>0</v>
      </c>
      <c r="N231" s="8">
        <f>+'[1]Empresas 2'!K235</f>
        <v>0</v>
      </c>
      <c r="O231" s="8">
        <f>+'[1]Empresas 2'!L235</f>
        <v>3</v>
      </c>
      <c r="P231" s="8">
        <f>+'[1]Empresas 2'!M235</f>
        <v>0</v>
      </c>
      <c r="Q231" s="8">
        <f>+'[1]Empresas 2'!N235</f>
        <v>0</v>
      </c>
      <c r="R231" s="8">
        <f>+'[1]Empresas 2'!O235</f>
        <v>0</v>
      </c>
      <c r="S231" s="8">
        <f>+'[1]Empresas 2'!P235</f>
        <v>0</v>
      </c>
      <c r="T231" s="8">
        <f>+'[1]Empresas 2'!Q235</f>
        <v>0</v>
      </c>
      <c r="U231" s="8">
        <f>+'[1]Empresas 2'!R235</f>
        <v>0</v>
      </c>
      <c r="V231" s="28">
        <f t="shared" si="6"/>
        <v>46</v>
      </c>
      <c r="W231">
        <f t="shared" si="7"/>
        <v>39</v>
      </c>
    </row>
    <row r="232" spans="2:23" x14ac:dyDescent="0.25">
      <c r="B232" t="s">
        <v>235</v>
      </c>
      <c r="C232" t="str">
        <f>VLOOKUP(B232,'Accesos x Municipio'!$B$5:$C$1127,2)</f>
        <v>Gámeza</v>
      </c>
      <c r="D232" s="95">
        <f>VLOOKUP(B232,'Accesos x Municipio-NoCorporati'!$B$5:$AC$1127,27)</f>
        <v>5.835866261398176E-2</v>
      </c>
      <c r="E232" s="8">
        <f>+'[1]Empresas 2'!B236</f>
        <v>61</v>
      </c>
      <c r="F232" s="8">
        <f>+'[1]Empresas 2'!C236</f>
        <v>18</v>
      </c>
      <c r="G232" s="8">
        <f>+'[1]Empresas 2'!D236</f>
        <v>0</v>
      </c>
      <c r="H232" s="8">
        <f>+'[1]Empresas 2'!E236</f>
        <v>29</v>
      </c>
      <c r="I232" s="8">
        <f>+'[1]Empresas 2'!F236</f>
        <v>1</v>
      </c>
      <c r="J232" s="8">
        <f>+'[1]Empresas 2'!G236</f>
        <v>0</v>
      </c>
      <c r="K232" s="8">
        <f>+'[1]Empresas 2'!H236</f>
        <v>0</v>
      </c>
      <c r="L232" s="8">
        <f>+'[1]Empresas 2'!I236</f>
        <v>0</v>
      </c>
      <c r="M232" s="8">
        <f>+'[1]Empresas 2'!J236</f>
        <v>0</v>
      </c>
      <c r="N232" s="8">
        <f>+'[1]Empresas 2'!K236</f>
        <v>0</v>
      </c>
      <c r="O232" s="8">
        <f>+'[1]Empresas 2'!L236</f>
        <v>0</v>
      </c>
      <c r="P232" s="8">
        <f>+'[1]Empresas 2'!M236</f>
        <v>0</v>
      </c>
      <c r="Q232" s="8">
        <f>+'[1]Empresas 2'!N236</f>
        <v>0</v>
      </c>
      <c r="R232" s="8">
        <f>+'[1]Empresas 2'!O236</f>
        <v>0</v>
      </c>
      <c r="S232" s="8">
        <f>+'[1]Empresas 2'!P236</f>
        <v>0</v>
      </c>
      <c r="T232" s="8">
        <f>+'[1]Empresas 2'!Q236</f>
        <v>0</v>
      </c>
      <c r="U232" s="8">
        <f>+'[1]Empresas 2'!R236</f>
        <v>0</v>
      </c>
      <c r="V232" s="28">
        <f t="shared" si="6"/>
        <v>109</v>
      </c>
      <c r="W232" t="str">
        <f t="shared" si="7"/>
        <v/>
      </c>
    </row>
    <row r="233" spans="2:23" x14ac:dyDescent="0.25">
      <c r="B233" t="s">
        <v>236</v>
      </c>
      <c r="C233" t="str">
        <f>VLOOKUP(B233,'Accesos x Municipio'!$B$5:$C$1127,2)</f>
        <v>Garagoa</v>
      </c>
      <c r="D233" s="95">
        <f>VLOOKUP(B233,'Accesos x Municipio-NoCorporati'!$B$5:$AC$1127,27)</f>
        <v>0.12755817213344547</v>
      </c>
      <c r="E233" s="8">
        <f>+'[1]Empresas 2'!B237</f>
        <v>0</v>
      </c>
      <c r="F233" s="8">
        <f>+'[1]Empresas 2'!C237</f>
        <v>0</v>
      </c>
      <c r="G233" s="8">
        <f>+'[1]Empresas 2'!D237</f>
        <v>0</v>
      </c>
      <c r="H233" s="8">
        <f>+'[1]Empresas 2'!E237</f>
        <v>0</v>
      </c>
      <c r="I233" s="8">
        <f>+'[1]Empresas 2'!F237</f>
        <v>1</v>
      </c>
      <c r="J233" s="8">
        <f>+'[1]Empresas 2'!G237</f>
        <v>0</v>
      </c>
      <c r="K233" s="8">
        <f>+'[1]Empresas 2'!H237</f>
        <v>0</v>
      </c>
      <c r="L233" s="8">
        <f>+'[1]Empresas 2'!I237</f>
        <v>0</v>
      </c>
      <c r="M233" s="8">
        <f>+'[1]Empresas 2'!J237</f>
        <v>0</v>
      </c>
      <c r="N233" s="8">
        <f>+'[1]Empresas 2'!K237</f>
        <v>0</v>
      </c>
      <c r="O233" s="8">
        <f>+'[1]Empresas 2'!L237</f>
        <v>9</v>
      </c>
      <c r="P233" s="8">
        <f>+'[1]Empresas 2'!M237</f>
        <v>0</v>
      </c>
      <c r="Q233" s="8">
        <f>+'[1]Empresas 2'!N237</f>
        <v>0</v>
      </c>
      <c r="R233" s="8">
        <f>+'[1]Empresas 2'!O237</f>
        <v>0</v>
      </c>
      <c r="S233" s="8">
        <f>+'[1]Empresas 2'!P237</f>
        <v>0</v>
      </c>
      <c r="T233" s="8">
        <f>+'[1]Empresas 2'!Q237</f>
        <v>102</v>
      </c>
      <c r="U233" s="8">
        <f>+'[1]Empresas 2'!R237</f>
        <v>0</v>
      </c>
      <c r="V233" s="28">
        <f t="shared" si="6"/>
        <v>112</v>
      </c>
      <c r="W233" t="str">
        <f t="shared" si="7"/>
        <v/>
      </c>
    </row>
    <row r="234" spans="2:23" x14ac:dyDescent="0.25">
      <c r="B234" t="s">
        <v>238</v>
      </c>
      <c r="C234" t="str">
        <f>VLOOKUP(B234,'Accesos x Municipio'!$B$5:$C$1127,2)</f>
        <v>Guateque</v>
      </c>
      <c r="D234" s="95">
        <f>VLOOKUP(B234,'Accesos x Municipio-NoCorporati'!$B$5:$AC$1127,27)</f>
        <v>2.1537748957850857E-2</v>
      </c>
      <c r="E234" s="8">
        <f>+'[1]Empresas 2'!B238</f>
        <v>0</v>
      </c>
      <c r="F234" s="8">
        <f>+'[1]Empresas 2'!C238</f>
        <v>0</v>
      </c>
      <c r="G234" s="8">
        <f>+'[1]Empresas 2'!D238</f>
        <v>0</v>
      </c>
      <c r="H234" s="8">
        <f>+'[1]Empresas 2'!E238</f>
        <v>0</v>
      </c>
      <c r="I234" s="8">
        <f>+'[1]Empresas 2'!F238</f>
        <v>0</v>
      </c>
      <c r="J234" s="8">
        <f>+'[1]Empresas 2'!G238</f>
        <v>0</v>
      </c>
      <c r="K234" s="8">
        <f>+'[1]Empresas 2'!H238</f>
        <v>0</v>
      </c>
      <c r="L234" s="8">
        <f>+'[1]Empresas 2'!I238</f>
        <v>0</v>
      </c>
      <c r="M234" s="8">
        <f>+'[1]Empresas 2'!J238</f>
        <v>0</v>
      </c>
      <c r="N234" s="8">
        <f>+'[1]Empresas 2'!K238</f>
        <v>0</v>
      </c>
      <c r="O234" s="8">
        <f>+'[1]Empresas 2'!L238</f>
        <v>5</v>
      </c>
      <c r="P234" s="8">
        <f>+'[1]Empresas 2'!M238</f>
        <v>0</v>
      </c>
      <c r="Q234" s="8">
        <f>+'[1]Empresas 2'!N238</f>
        <v>0</v>
      </c>
      <c r="R234" s="8">
        <f>+'[1]Empresas 2'!O238</f>
        <v>0</v>
      </c>
      <c r="S234" s="8">
        <f>+'[1]Empresas 2'!P238</f>
        <v>0</v>
      </c>
      <c r="T234" s="8">
        <f>+'[1]Empresas 2'!Q238</f>
        <v>79</v>
      </c>
      <c r="U234" s="8">
        <f>+'[1]Empresas 2'!R238</f>
        <v>0</v>
      </c>
      <c r="V234" s="28">
        <f t="shared" si="6"/>
        <v>84</v>
      </c>
      <c r="W234">
        <f t="shared" si="7"/>
        <v>0</v>
      </c>
    </row>
    <row r="235" spans="2:23" x14ac:dyDescent="0.25">
      <c r="B235" t="s">
        <v>239</v>
      </c>
      <c r="C235" t="str">
        <f>VLOOKUP(B235,'Accesos x Municipio'!$B$5:$C$1127,2)</f>
        <v>Guayatá</v>
      </c>
      <c r="D235" s="95">
        <f>VLOOKUP(B235,'Accesos x Municipio-NoCorporati'!$B$5:$AC$1127,27)</f>
        <v>7.4668527564549891E-2</v>
      </c>
      <c r="E235" s="8">
        <f>+'[1]Empresas 2'!B239</f>
        <v>113</v>
      </c>
      <c r="F235" s="8">
        <f>+'[1]Empresas 2'!C239</f>
        <v>0</v>
      </c>
      <c r="G235" s="8">
        <f>+'[1]Empresas 2'!D239</f>
        <v>0</v>
      </c>
      <c r="H235" s="8">
        <f>+'[1]Empresas 2'!E239</f>
        <v>0</v>
      </c>
      <c r="I235" s="8">
        <f>+'[1]Empresas 2'!F239</f>
        <v>0</v>
      </c>
      <c r="J235" s="8">
        <f>+'[1]Empresas 2'!G239</f>
        <v>0</v>
      </c>
      <c r="K235" s="8">
        <f>+'[1]Empresas 2'!H239</f>
        <v>0</v>
      </c>
      <c r="L235" s="8">
        <f>+'[1]Empresas 2'!I239</f>
        <v>0</v>
      </c>
      <c r="M235" s="8">
        <f>+'[1]Empresas 2'!J239</f>
        <v>0</v>
      </c>
      <c r="N235" s="8">
        <f>+'[1]Empresas 2'!K239</f>
        <v>0</v>
      </c>
      <c r="O235" s="8">
        <f>+'[1]Empresas 2'!L239</f>
        <v>0</v>
      </c>
      <c r="P235" s="8">
        <f>+'[1]Empresas 2'!M239</f>
        <v>0</v>
      </c>
      <c r="Q235" s="8">
        <f>+'[1]Empresas 2'!N239</f>
        <v>0</v>
      </c>
      <c r="R235" s="8">
        <f>+'[1]Empresas 2'!O239</f>
        <v>0</v>
      </c>
      <c r="S235" s="8">
        <f>+'[1]Empresas 2'!P239</f>
        <v>0</v>
      </c>
      <c r="T235" s="8">
        <f>+'[1]Empresas 2'!Q239</f>
        <v>0</v>
      </c>
      <c r="U235" s="8">
        <f>+'[1]Empresas 2'!R239</f>
        <v>0</v>
      </c>
      <c r="V235" s="28">
        <f t="shared" si="6"/>
        <v>113</v>
      </c>
      <c r="W235" t="str">
        <f t="shared" si="7"/>
        <v/>
      </c>
    </row>
    <row r="236" spans="2:23" x14ac:dyDescent="0.25">
      <c r="B236" t="s">
        <v>240</v>
      </c>
      <c r="C236" t="str">
        <f>VLOOKUP(B236,'Accesos x Municipio'!$B$5:$C$1127,2)</f>
        <v>Güicán de La Sierra</v>
      </c>
      <c r="D236" s="95">
        <f>VLOOKUP(B236,'Accesos x Municipio-NoCorporati'!$B$5:$AC$1127,27)</f>
        <v>1.838235294117647E-3</v>
      </c>
      <c r="E236" s="8">
        <f>+'[1]Empresas 2'!B240</f>
        <v>0</v>
      </c>
      <c r="F236" s="8">
        <f>+'[1]Empresas 2'!C240</f>
        <v>0</v>
      </c>
      <c r="G236" s="8">
        <f>+'[1]Empresas 2'!D240</f>
        <v>0</v>
      </c>
      <c r="H236" s="8">
        <f>+'[1]Empresas 2'!E240</f>
        <v>0</v>
      </c>
      <c r="I236" s="8">
        <f>+'[1]Empresas 2'!F240</f>
        <v>2</v>
      </c>
      <c r="J236" s="8">
        <f>+'[1]Empresas 2'!G240</f>
        <v>0</v>
      </c>
      <c r="K236" s="8">
        <f>+'[1]Empresas 2'!H240</f>
        <v>0</v>
      </c>
      <c r="L236" s="8">
        <f>+'[1]Empresas 2'!I240</f>
        <v>0</v>
      </c>
      <c r="M236" s="8">
        <f>+'[1]Empresas 2'!J240</f>
        <v>0</v>
      </c>
      <c r="N236" s="8">
        <f>+'[1]Empresas 2'!K240</f>
        <v>0</v>
      </c>
      <c r="O236" s="8">
        <f>+'[1]Empresas 2'!L240</f>
        <v>0</v>
      </c>
      <c r="P236" s="8">
        <f>+'[1]Empresas 2'!M240</f>
        <v>0</v>
      </c>
      <c r="Q236" s="8">
        <f>+'[1]Empresas 2'!N240</f>
        <v>0</v>
      </c>
      <c r="R236" s="8">
        <f>+'[1]Empresas 2'!O240</f>
        <v>0</v>
      </c>
      <c r="S236" s="8">
        <f>+'[1]Empresas 2'!P240</f>
        <v>0</v>
      </c>
      <c r="T236" s="8">
        <f>+'[1]Empresas 2'!Q240</f>
        <v>0</v>
      </c>
      <c r="U236" s="8">
        <f>+'[1]Empresas 2'!R240</f>
        <v>0</v>
      </c>
      <c r="V236" s="28">
        <f t="shared" si="6"/>
        <v>2</v>
      </c>
      <c r="W236">
        <f t="shared" si="7"/>
        <v>0</v>
      </c>
    </row>
    <row r="237" spans="2:23" x14ac:dyDescent="0.25">
      <c r="B237" t="s">
        <v>241</v>
      </c>
      <c r="C237" t="str">
        <f>VLOOKUP(B237,'Accesos x Municipio'!$B$5:$C$1127,2)</f>
        <v>Iza</v>
      </c>
      <c r="D237" s="95">
        <f>VLOOKUP(B237,'Accesos x Municipio-NoCorporati'!$B$5:$AC$1127,27)</f>
        <v>0.41981747066492831</v>
      </c>
      <c r="E237" s="8">
        <f>+'[1]Empresas 2'!B241</f>
        <v>0</v>
      </c>
      <c r="F237" s="8">
        <f>+'[1]Empresas 2'!C241</f>
        <v>124</v>
      </c>
      <c r="G237" s="8">
        <f>+'[1]Empresas 2'!D241</f>
        <v>0</v>
      </c>
      <c r="H237" s="8">
        <f>+'[1]Empresas 2'!E241</f>
        <v>109</v>
      </c>
      <c r="I237" s="8">
        <f>+'[1]Empresas 2'!F241</f>
        <v>1</v>
      </c>
      <c r="J237" s="8">
        <f>+'[1]Empresas 2'!G241</f>
        <v>0</v>
      </c>
      <c r="K237" s="8">
        <f>+'[1]Empresas 2'!H241</f>
        <v>0</v>
      </c>
      <c r="L237" s="8">
        <f>+'[1]Empresas 2'!I241</f>
        <v>0</v>
      </c>
      <c r="M237" s="8">
        <f>+'[1]Empresas 2'!J241</f>
        <v>0</v>
      </c>
      <c r="N237" s="8">
        <f>+'[1]Empresas 2'!K241</f>
        <v>0</v>
      </c>
      <c r="O237" s="8">
        <f>+'[1]Empresas 2'!L241</f>
        <v>2</v>
      </c>
      <c r="P237" s="8">
        <f>+'[1]Empresas 2'!M241</f>
        <v>0</v>
      </c>
      <c r="Q237" s="8">
        <f>+'[1]Empresas 2'!N241</f>
        <v>0</v>
      </c>
      <c r="R237" s="8">
        <f>+'[1]Empresas 2'!O241</f>
        <v>0</v>
      </c>
      <c r="S237" s="8">
        <f>+'[1]Empresas 2'!P241</f>
        <v>0</v>
      </c>
      <c r="T237" s="8">
        <f>+'[1]Empresas 2'!Q241</f>
        <v>0</v>
      </c>
      <c r="U237" s="8">
        <f>+'[1]Empresas 2'!R241</f>
        <v>0</v>
      </c>
      <c r="V237" s="28">
        <f t="shared" si="6"/>
        <v>236</v>
      </c>
      <c r="W237" t="str">
        <f t="shared" si="7"/>
        <v/>
      </c>
    </row>
    <row r="238" spans="2:23" x14ac:dyDescent="0.25">
      <c r="B238" t="s">
        <v>242</v>
      </c>
      <c r="C238" t="str">
        <f>VLOOKUP(B238,'Accesos x Municipio'!$B$5:$C$1127,2)</f>
        <v>Jenesano</v>
      </c>
      <c r="D238" s="95">
        <f>VLOOKUP(B238,'Accesos x Municipio-NoCorporati'!$B$5:$AC$1127,27)</f>
        <v>5.9190031152647975E-2</v>
      </c>
      <c r="E238" s="8">
        <f>+'[1]Empresas 2'!B242</f>
        <v>71</v>
      </c>
      <c r="F238" s="8">
        <f>+'[1]Empresas 2'!C242</f>
        <v>79</v>
      </c>
      <c r="G238" s="8">
        <f>+'[1]Empresas 2'!D242</f>
        <v>0</v>
      </c>
      <c r="H238" s="8">
        <f>+'[1]Empresas 2'!E242</f>
        <v>0</v>
      </c>
      <c r="I238" s="8">
        <f>+'[1]Empresas 2'!F242</f>
        <v>5</v>
      </c>
      <c r="J238" s="8">
        <f>+'[1]Empresas 2'!G242</f>
        <v>0</v>
      </c>
      <c r="K238" s="8">
        <f>+'[1]Empresas 2'!H242</f>
        <v>0</v>
      </c>
      <c r="L238" s="8">
        <f>+'[1]Empresas 2'!I242</f>
        <v>0</v>
      </c>
      <c r="M238" s="8">
        <f>+'[1]Empresas 2'!J242</f>
        <v>0</v>
      </c>
      <c r="N238" s="8">
        <f>+'[1]Empresas 2'!K242</f>
        <v>0</v>
      </c>
      <c r="O238" s="8">
        <f>+'[1]Empresas 2'!L242</f>
        <v>2</v>
      </c>
      <c r="P238" s="8">
        <f>+'[1]Empresas 2'!M242</f>
        <v>0</v>
      </c>
      <c r="Q238" s="8">
        <f>+'[1]Empresas 2'!N242</f>
        <v>0</v>
      </c>
      <c r="R238" s="8">
        <f>+'[1]Empresas 2'!O242</f>
        <v>0</v>
      </c>
      <c r="S238" s="8">
        <f>+'[1]Empresas 2'!P242</f>
        <v>0</v>
      </c>
      <c r="T238" s="8">
        <f>+'[1]Empresas 2'!Q242</f>
        <v>0</v>
      </c>
      <c r="U238" s="8">
        <f>+'[1]Empresas 2'!R242</f>
        <v>0</v>
      </c>
      <c r="V238" s="28">
        <f t="shared" si="6"/>
        <v>157</v>
      </c>
      <c r="W238" t="str">
        <f t="shared" si="7"/>
        <v/>
      </c>
    </row>
    <row r="239" spans="2:23" x14ac:dyDescent="0.25">
      <c r="B239" t="s">
        <v>243</v>
      </c>
      <c r="C239" t="str">
        <f>VLOOKUP(B239,'Accesos x Municipio'!$B$5:$C$1127,2)</f>
        <v>Jericó</v>
      </c>
      <c r="D239" s="95">
        <f>VLOOKUP(B239,'Accesos x Municipio-NoCorporati'!$B$5:$AC$1127,27)</f>
        <v>2.4769992922859165E-2</v>
      </c>
      <c r="E239" s="8">
        <f>+'[1]Empresas 2'!B243</f>
        <v>24</v>
      </c>
      <c r="F239" s="8">
        <f>+'[1]Empresas 2'!C243</f>
        <v>0</v>
      </c>
      <c r="G239" s="8">
        <f>+'[1]Empresas 2'!D243</f>
        <v>0</v>
      </c>
      <c r="H239" s="8">
        <f>+'[1]Empresas 2'!E243</f>
        <v>0</v>
      </c>
      <c r="I239" s="8">
        <f>+'[1]Empresas 2'!F243</f>
        <v>6</v>
      </c>
      <c r="J239" s="8">
        <f>+'[1]Empresas 2'!G243</f>
        <v>0</v>
      </c>
      <c r="K239" s="8">
        <f>+'[1]Empresas 2'!H243</f>
        <v>0</v>
      </c>
      <c r="L239" s="8">
        <f>+'[1]Empresas 2'!I243</f>
        <v>0</v>
      </c>
      <c r="M239" s="8">
        <f>+'[1]Empresas 2'!J243</f>
        <v>0</v>
      </c>
      <c r="N239" s="8">
        <f>+'[1]Empresas 2'!K243</f>
        <v>0</v>
      </c>
      <c r="O239" s="8">
        <f>+'[1]Empresas 2'!L243</f>
        <v>4</v>
      </c>
      <c r="P239" s="8">
        <f>+'[1]Empresas 2'!M243</f>
        <v>0</v>
      </c>
      <c r="Q239" s="8">
        <f>+'[1]Empresas 2'!N243</f>
        <v>0</v>
      </c>
      <c r="R239" s="8">
        <f>+'[1]Empresas 2'!O243</f>
        <v>0</v>
      </c>
      <c r="S239" s="8">
        <f>+'[1]Empresas 2'!P243</f>
        <v>0</v>
      </c>
      <c r="T239" s="8">
        <f>+'[1]Empresas 2'!Q243</f>
        <v>0</v>
      </c>
      <c r="U239" s="8">
        <f>+'[1]Empresas 2'!R243</f>
        <v>0</v>
      </c>
      <c r="V239" s="28">
        <f t="shared" si="6"/>
        <v>34</v>
      </c>
      <c r="W239">
        <f t="shared" si="7"/>
        <v>24</v>
      </c>
    </row>
    <row r="240" spans="2:23" x14ac:dyDescent="0.25">
      <c r="B240" t="s">
        <v>246</v>
      </c>
      <c r="C240" t="str">
        <f>VLOOKUP(B240,'Accesos x Municipio'!$B$5:$C$1127,2)</f>
        <v>La Victoria</v>
      </c>
      <c r="D240" s="95">
        <f>VLOOKUP(B240,'Accesos x Municipio-NoCorporati'!$B$5:$AC$1127,27)</f>
        <v>2.1141649048625794E-3</v>
      </c>
      <c r="E240" s="8">
        <f>+'[1]Empresas 2'!B244</f>
        <v>0</v>
      </c>
      <c r="F240" s="8">
        <f>+'[1]Empresas 2'!C244</f>
        <v>0</v>
      </c>
      <c r="G240" s="8">
        <f>+'[1]Empresas 2'!D244</f>
        <v>0</v>
      </c>
      <c r="H240" s="8">
        <f>+'[1]Empresas 2'!E244</f>
        <v>0</v>
      </c>
      <c r="I240" s="8">
        <f>+'[1]Empresas 2'!F244</f>
        <v>1</v>
      </c>
      <c r="J240" s="8">
        <f>+'[1]Empresas 2'!G244</f>
        <v>0</v>
      </c>
      <c r="K240" s="8">
        <f>+'[1]Empresas 2'!H244</f>
        <v>0</v>
      </c>
      <c r="L240" s="8">
        <f>+'[1]Empresas 2'!I244</f>
        <v>0</v>
      </c>
      <c r="M240" s="8">
        <f>+'[1]Empresas 2'!J244</f>
        <v>0</v>
      </c>
      <c r="N240" s="8">
        <f>+'[1]Empresas 2'!K244</f>
        <v>0</v>
      </c>
      <c r="O240" s="8">
        <f>+'[1]Empresas 2'!L244</f>
        <v>0</v>
      </c>
      <c r="P240" s="8">
        <f>+'[1]Empresas 2'!M244</f>
        <v>0</v>
      </c>
      <c r="Q240" s="8">
        <f>+'[1]Empresas 2'!N244</f>
        <v>0</v>
      </c>
      <c r="R240" s="8">
        <f>+'[1]Empresas 2'!O244</f>
        <v>0</v>
      </c>
      <c r="S240" s="8">
        <f>+'[1]Empresas 2'!P244</f>
        <v>0</v>
      </c>
      <c r="T240" s="8">
        <f>+'[1]Empresas 2'!Q244</f>
        <v>0</v>
      </c>
      <c r="U240" s="8">
        <f>+'[1]Empresas 2'!R244</f>
        <v>0</v>
      </c>
      <c r="V240" s="28">
        <f t="shared" si="6"/>
        <v>1</v>
      </c>
      <c r="W240">
        <f t="shared" si="7"/>
        <v>0</v>
      </c>
    </row>
    <row r="241" spans="2:23" x14ac:dyDescent="0.25">
      <c r="B241" t="s">
        <v>247</v>
      </c>
      <c r="C241" t="str">
        <f>VLOOKUP(B241,'Accesos x Municipio'!$B$5:$C$1127,2)</f>
        <v>La Uvita</v>
      </c>
      <c r="D241" s="95">
        <f>VLOOKUP(B241,'Accesos x Municipio-NoCorporati'!$B$5:$AC$1127,27)</f>
        <v>2.7198549410698096E-3</v>
      </c>
      <c r="E241" s="8">
        <f>+'[1]Empresas 2'!B245</f>
        <v>0</v>
      </c>
      <c r="F241" s="8">
        <f>+'[1]Empresas 2'!C245</f>
        <v>0</v>
      </c>
      <c r="G241" s="8">
        <f>+'[1]Empresas 2'!D245</f>
        <v>0</v>
      </c>
      <c r="H241" s="8">
        <f>+'[1]Empresas 2'!E245</f>
        <v>0</v>
      </c>
      <c r="I241" s="8">
        <f>+'[1]Empresas 2'!F245</f>
        <v>3</v>
      </c>
      <c r="J241" s="8">
        <f>+'[1]Empresas 2'!G245</f>
        <v>0</v>
      </c>
      <c r="K241" s="8">
        <f>+'[1]Empresas 2'!H245</f>
        <v>0</v>
      </c>
      <c r="L241" s="8">
        <f>+'[1]Empresas 2'!I245</f>
        <v>0</v>
      </c>
      <c r="M241" s="8">
        <f>+'[1]Empresas 2'!J245</f>
        <v>0</v>
      </c>
      <c r="N241" s="8">
        <f>+'[1]Empresas 2'!K245</f>
        <v>0</v>
      </c>
      <c r="O241" s="8">
        <f>+'[1]Empresas 2'!L245</f>
        <v>0</v>
      </c>
      <c r="P241" s="8">
        <f>+'[1]Empresas 2'!M245</f>
        <v>0</v>
      </c>
      <c r="Q241" s="8">
        <f>+'[1]Empresas 2'!N245</f>
        <v>0</v>
      </c>
      <c r="R241" s="8">
        <f>+'[1]Empresas 2'!O245</f>
        <v>0</v>
      </c>
      <c r="S241" s="8">
        <f>+'[1]Empresas 2'!P245</f>
        <v>0</v>
      </c>
      <c r="T241" s="8">
        <f>+'[1]Empresas 2'!Q245</f>
        <v>0</v>
      </c>
      <c r="U241" s="8">
        <f>+'[1]Empresas 2'!R245</f>
        <v>0</v>
      </c>
      <c r="V241" s="28">
        <f t="shared" si="6"/>
        <v>3</v>
      </c>
      <c r="W241">
        <f t="shared" si="7"/>
        <v>0</v>
      </c>
    </row>
    <row r="242" spans="2:23" x14ac:dyDescent="0.25">
      <c r="B242" t="s">
        <v>248</v>
      </c>
      <c r="C242" t="str">
        <f>VLOOKUP(B242,'Accesos x Municipio'!$B$5:$C$1127,2)</f>
        <v>Villa de Leyva</v>
      </c>
      <c r="D242" s="95">
        <f>VLOOKUP(B242,'Accesos x Municipio-NoCorporati'!$B$5:$AC$1127,27)</f>
        <v>0.3929830451569582</v>
      </c>
      <c r="E242" s="8">
        <f>+'[1]Empresas 2'!B246</f>
        <v>919</v>
      </c>
      <c r="F242" s="8">
        <f>+'[1]Empresas 2'!C246</f>
        <v>0</v>
      </c>
      <c r="G242" s="8">
        <f>+'[1]Empresas 2'!D246</f>
        <v>0</v>
      </c>
      <c r="H242" s="8">
        <f>+'[1]Empresas 2'!E246</f>
        <v>984</v>
      </c>
      <c r="I242" s="8">
        <f>+'[1]Empresas 2'!F246</f>
        <v>79</v>
      </c>
      <c r="J242" s="8">
        <f>+'[1]Empresas 2'!G246</f>
        <v>0</v>
      </c>
      <c r="K242" s="8">
        <f>+'[1]Empresas 2'!H246</f>
        <v>0</v>
      </c>
      <c r="L242" s="8">
        <f>+'[1]Empresas 2'!I246</f>
        <v>0</v>
      </c>
      <c r="M242" s="8">
        <f>+'[1]Empresas 2'!J246</f>
        <v>0</v>
      </c>
      <c r="N242" s="8">
        <f>+'[1]Empresas 2'!K246</f>
        <v>0</v>
      </c>
      <c r="O242" s="8">
        <f>+'[1]Empresas 2'!L246</f>
        <v>519</v>
      </c>
      <c r="P242" s="8">
        <f>+'[1]Empresas 2'!M246</f>
        <v>0</v>
      </c>
      <c r="Q242" s="8">
        <f>+'[1]Empresas 2'!N246</f>
        <v>0</v>
      </c>
      <c r="R242" s="8">
        <f>+'[1]Empresas 2'!O246</f>
        <v>0</v>
      </c>
      <c r="S242" s="8">
        <f>+'[1]Empresas 2'!P246</f>
        <v>0</v>
      </c>
      <c r="T242" s="8">
        <f>+'[1]Empresas 2'!Q246</f>
        <v>850</v>
      </c>
      <c r="U242" s="8">
        <f>+'[1]Empresas 2'!R246</f>
        <v>0</v>
      </c>
      <c r="V242" s="28">
        <f t="shared" si="6"/>
        <v>3351</v>
      </c>
      <c r="W242" t="str">
        <f t="shared" si="7"/>
        <v/>
      </c>
    </row>
    <row r="243" spans="2:23" x14ac:dyDescent="0.25">
      <c r="B243" t="s">
        <v>249</v>
      </c>
      <c r="C243" t="str">
        <f>VLOOKUP(B243,'Accesos x Municipio'!$B$5:$C$1127,2)</f>
        <v>Macanal</v>
      </c>
      <c r="D243" s="95">
        <f>VLOOKUP(B243,'Accesos x Municipio-NoCorporati'!$B$5:$AC$1127,27)</f>
        <v>0.16117764471057885</v>
      </c>
      <c r="E243" s="8">
        <f>+'[1]Empresas 2'!B247</f>
        <v>241</v>
      </c>
      <c r="F243" s="8">
        <f>+'[1]Empresas 2'!C247</f>
        <v>0</v>
      </c>
      <c r="G243" s="8">
        <f>+'[1]Empresas 2'!D247</f>
        <v>0</v>
      </c>
      <c r="H243" s="8">
        <f>+'[1]Empresas 2'!E247</f>
        <v>0</v>
      </c>
      <c r="I243" s="8">
        <f>+'[1]Empresas 2'!F247</f>
        <v>0</v>
      </c>
      <c r="J243" s="8">
        <f>+'[1]Empresas 2'!G247</f>
        <v>0</v>
      </c>
      <c r="K243" s="8">
        <f>+'[1]Empresas 2'!H247</f>
        <v>0</v>
      </c>
      <c r="L243" s="8">
        <f>+'[1]Empresas 2'!I247</f>
        <v>0</v>
      </c>
      <c r="M243" s="8">
        <f>+'[1]Empresas 2'!J247</f>
        <v>0</v>
      </c>
      <c r="N243" s="8">
        <f>+'[1]Empresas 2'!K247</f>
        <v>0</v>
      </c>
      <c r="O243" s="8">
        <f>+'[1]Empresas 2'!L247</f>
        <v>0</v>
      </c>
      <c r="P243" s="8">
        <f>+'[1]Empresas 2'!M247</f>
        <v>0</v>
      </c>
      <c r="Q243" s="8">
        <f>+'[1]Empresas 2'!N247</f>
        <v>0</v>
      </c>
      <c r="R243" s="8">
        <f>+'[1]Empresas 2'!O247</f>
        <v>0</v>
      </c>
      <c r="S243" s="8">
        <f>+'[1]Empresas 2'!P247</f>
        <v>0</v>
      </c>
      <c r="T243" s="8">
        <f>+'[1]Empresas 2'!Q247</f>
        <v>0</v>
      </c>
      <c r="U243" s="8">
        <f>+'[1]Empresas 2'!R247</f>
        <v>0</v>
      </c>
      <c r="V243" s="28">
        <f t="shared" si="6"/>
        <v>241</v>
      </c>
      <c r="W243" t="str">
        <f t="shared" si="7"/>
        <v/>
      </c>
    </row>
    <row r="244" spans="2:23" x14ac:dyDescent="0.25">
      <c r="B244" t="s">
        <v>250</v>
      </c>
      <c r="C244" t="str">
        <f>VLOOKUP(B244,'Accesos x Municipio'!$B$5:$C$1127,2)</f>
        <v>Maripí</v>
      </c>
      <c r="D244" s="95">
        <f>VLOOKUP(B244,'Accesos x Municipio-NoCorporati'!$B$5:$AC$1127,27)</f>
        <v>1.5353121801432957E-3</v>
      </c>
      <c r="E244" s="8">
        <f>+'[1]Empresas 2'!B248</f>
        <v>0</v>
      </c>
      <c r="F244" s="8">
        <f>+'[1]Empresas 2'!C248</f>
        <v>0</v>
      </c>
      <c r="G244" s="8">
        <f>+'[1]Empresas 2'!D248</f>
        <v>0</v>
      </c>
      <c r="H244" s="8">
        <f>+'[1]Empresas 2'!E248</f>
        <v>0</v>
      </c>
      <c r="I244" s="8">
        <f>+'[1]Empresas 2'!F248</f>
        <v>2</v>
      </c>
      <c r="J244" s="8">
        <f>+'[1]Empresas 2'!G248</f>
        <v>0</v>
      </c>
      <c r="K244" s="8">
        <f>+'[1]Empresas 2'!H248</f>
        <v>0</v>
      </c>
      <c r="L244" s="8">
        <f>+'[1]Empresas 2'!I248</f>
        <v>0</v>
      </c>
      <c r="M244" s="8">
        <f>+'[1]Empresas 2'!J248</f>
        <v>0</v>
      </c>
      <c r="N244" s="8">
        <f>+'[1]Empresas 2'!K248</f>
        <v>0</v>
      </c>
      <c r="O244" s="8">
        <f>+'[1]Empresas 2'!L248</f>
        <v>2</v>
      </c>
      <c r="P244" s="8">
        <f>+'[1]Empresas 2'!M248</f>
        <v>0</v>
      </c>
      <c r="Q244" s="8">
        <f>+'[1]Empresas 2'!N248</f>
        <v>0</v>
      </c>
      <c r="R244" s="8">
        <f>+'[1]Empresas 2'!O248</f>
        <v>0</v>
      </c>
      <c r="S244" s="8">
        <f>+'[1]Empresas 2'!P248</f>
        <v>0</v>
      </c>
      <c r="T244" s="8">
        <f>+'[1]Empresas 2'!Q248</f>
        <v>0</v>
      </c>
      <c r="U244" s="8">
        <f>+'[1]Empresas 2'!R248</f>
        <v>0</v>
      </c>
      <c r="V244" s="28">
        <f t="shared" si="6"/>
        <v>4</v>
      </c>
      <c r="W244">
        <f t="shared" si="7"/>
        <v>0</v>
      </c>
    </row>
    <row r="245" spans="2:23" x14ac:dyDescent="0.25">
      <c r="B245" t="s">
        <v>251</v>
      </c>
      <c r="C245" t="str">
        <f>VLOOKUP(B245,'Accesos x Municipio'!$B$5:$C$1127,2)</f>
        <v>Miraflores</v>
      </c>
      <c r="D245" s="95">
        <f>VLOOKUP(B245,'Accesos x Municipio-NoCorporati'!$B$5:$AC$1127,27)</f>
        <v>0.25027593818984545</v>
      </c>
      <c r="E245" s="8">
        <f>+'[1]Empresas 2'!B249</f>
        <v>546</v>
      </c>
      <c r="F245" s="8">
        <f>+'[1]Empresas 2'!C249</f>
        <v>0</v>
      </c>
      <c r="G245" s="8">
        <f>+'[1]Empresas 2'!D249</f>
        <v>0</v>
      </c>
      <c r="H245" s="8">
        <f>+'[1]Empresas 2'!E249</f>
        <v>0</v>
      </c>
      <c r="I245" s="8">
        <f>+'[1]Empresas 2'!F249</f>
        <v>2</v>
      </c>
      <c r="J245" s="8">
        <f>+'[1]Empresas 2'!G249</f>
        <v>250</v>
      </c>
      <c r="K245" s="8">
        <f>+'[1]Empresas 2'!H249</f>
        <v>0</v>
      </c>
      <c r="L245" s="8">
        <f>+'[1]Empresas 2'!I249</f>
        <v>0</v>
      </c>
      <c r="M245" s="8">
        <f>+'[1]Empresas 2'!J249</f>
        <v>0</v>
      </c>
      <c r="N245" s="8">
        <f>+'[1]Empresas 2'!K249</f>
        <v>0</v>
      </c>
      <c r="O245" s="8">
        <f>+'[1]Empresas 2'!L249</f>
        <v>6</v>
      </c>
      <c r="P245" s="8">
        <f>+'[1]Empresas 2'!M249</f>
        <v>0</v>
      </c>
      <c r="Q245" s="8">
        <f>+'[1]Empresas 2'!N249</f>
        <v>0</v>
      </c>
      <c r="R245" s="8">
        <f>+'[1]Empresas 2'!O249</f>
        <v>0</v>
      </c>
      <c r="S245" s="8">
        <f>+'[1]Empresas 2'!P249</f>
        <v>0</v>
      </c>
      <c r="T245" s="8">
        <f>+'[1]Empresas 2'!Q249</f>
        <v>0</v>
      </c>
      <c r="U245" s="8">
        <f>+'[1]Empresas 2'!R249</f>
        <v>0</v>
      </c>
      <c r="V245" s="28">
        <f t="shared" si="6"/>
        <v>804</v>
      </c>
      <c r="W245" t="str">
        <f t="shared" si="7"/>
        <v/>
      </c>
    </row>
    <row r="246" spans="2:23" x14ac:dyDescent="0.25">
      <c r="B246" t="s">
        <v>252</v>
      </c>
      <c r="C246" t="str">
        <f>VLOOKUP(B246,'Accesos x Municipio'!$B$5:$C$1127,2)</f>
        <v>Mongua</v>
      </c>
      <c r="D246" s="95">
        <f>VLOOKUP(B246,'Accesos x Municipio-NoCorporati'!$B$5:$AC$1127,27)</f>
        <v>2.6015228426395941E-2</v>
      </c>
      <c r="E246" s="8">
        <f>+'[1]Empresas 2'!B250</f>
        <v>0</v>
      </c>
      <c r="F246" s="8">
        <f>+'[1]Empresas 2'!C250</f>
        <v>44</v>
      </c>
      <c r="G246" s="8">
        <f>+'[1]Empresas 2'!D250</f>
        <v>0</v>
      </c>
      <c r="H246" s="8">
        <f>+'[1]Empresas 2'!E250</f>
        <v>11</v>
      </c>
      <c r="I246" s="8">
        <f>+'[1]Empresas 2'!F250</f>
        <v>2</v>
      </c>
      <c r="J246" s="8">
        <f>+'[1]Empresas 2'!G250</f>
        <v>0</v>
      </c>
      <c r="K246" s="8">
        <f>+'[1]Empresas 2'!H250</f>
        <v>0</v>
      </c>
      <c r="L246" s="8">
        <f>+'[1]Empresas 2'!I250</f>
        <v>0</v>
      </c>
      <c r="M246" s="8">
        <f>+'[1]Empresas 2'!J250</f>
        <v>0</v>
      </c>
      <c r="N246" s="8">
        <f>+'[1]Empresas 2'!K250</f>
        <v>0</v>
      </c>
      <c r="O246" s="8">
        <f>+'[1]Empresas 2'!L250</f>
        <v>1</v>
      </c>
      <c r="P246" s="8">
        <f>+'[1]Empresas 2'!M250</f>
        <v>0</v>
      </c>
      <c r="Q246" s="8">
        <f>+'[1]Empresas 2'!N250</f>
        <v>0</v>
      </c>
      <c r="R246" s="8">
        <f>+'[1]Empresas 2'!O250</f>
        <v>0</v>
      </c>
      <c r="S246" s="8">
        <f>+'[1]Empresas 2'!P250</f>
        <v>0</v>
      </c>
      <c r="T246" s="8">
        <f>+'[1]Empresas 2'!Q250</f>
        <v>0</v>
      </c>
      <c r="U246" s="8">
        <f>+'[1]Empresas 2'!R250</f>
        <v>0</v>
      </c>
      <c r="V246" s="28">
        <f t="shared" si="6"/>
        <v>58</v>
      </c>
      <c r="W246">
        <f t="shared" si="7"/>
        <v>0</v>
      </c>
    </row>
    <row r="247" spans="2:23" x14ac:dyDescent="0.25">
      <c r="B247" t="s">
        <v>253</v>
      </c>
      <c r="C247" t="str">
        <f>VLOOKUP(B247,'Accesos x Municipio'!$B$5:$C$1127,2)</f>
        <v>Monguí</v>
      </c>
      <c r="D247" s="95">
        <f>VLOOKUP(B247,'Accesos x Municipio-NoCorporati'!$B$5:$AC$1127,27)</f>
        <v>5.490956072351421E-2</v>
      </c>
      <c r="E247" s="8">
        <f>+'[1]Empresas 2'!B251</f>
        <v>0</v>
      </c>
      <c r="F247" s="8">
        <f>+'[1]Empresas 2'!C251</f>
        <v>332</v>
      </c>
      <c r="G247" s="8">
        <f>+'[1]Empresas 2'!D251</f>
        <v>0</v>
      </c>
      <c r="H247" s="8">
        <f>+'[1]Empresas 2'!E251</f>
        <v>3</v>
      </c>
      <c r="I247" s="8">
        <f>+'[1]Empresas 2'!F251</f>
        <v>0</v>
      </c>
      <c r="J247" s="8">
        <f>+'[1]Empresas 2'!G251</f>
        <v>0</v>
      </c>
      <c r="K247" s="8">
        <f>+'[1]Empresas 2'!H251</f>
        <v>0</v>
      </c>
      <c r="L247" s="8">
        <f>+'[1]Empresas 2'!I251</f>
        <v>0</v>
      </c>
      <c r="M247" s="8">
        <f>+'[1]Empresas 2'!J251</f>
        <v>0</v>
      </c>
      <c r="N247" s="8">
        <f>+'[1]Empresas 2'!K251</f>
        <v>0</v>
      </c>
      <c r="O247" s="8">
        <f>+'[1]Empresas 2'!L251</f>
        <v>0</v>
      </c>
      <c r="P247" s="8">
        <f>+'[1]Empresas 2'!M251</f>
        <v>0</v>
      </c>
      <c r="Q247" s="8">
        <f>+'[1]Empresas 2'!N251</f>
        <v>0</v>
      </c>
      <c r="R247" s="8">
        <f>+'[1]Empresas 2'!O251</f>
        <v>0</v>
      </c>
      <c r="S247" s="8">
        <f>+'[1]Empresas 2'!P251</f>
        <v>0</v>
      </c>
      <c r="T247" s="8">
        <f>+'[1]Empresas 2'!Q251</f>
        <v>0</v>
      </c>
      <c r="U247" s="8">
        <f>+'[1]Empresas 2'!R251</f>
        <v>0</v>
      </c>
      <c r="V247" s="28">
        <f t="shared" si="6"/>
        <v>335</v>
      </c>
      <c r="W247" t="str">
        <f t="shared" si="7"/>
        <v/>
      </c>
    </row>
    <row r="248" spans="2:23" x14ac:dyDescent="0.25">
      <c r="B248" t="s">
        <v>254</v>
      </c>
      <c r="C248" t="str">
        <f>VLOOKUP(B248,'Accesos x Municipio'!$B$5:$C$1127,2)</f>
        <v>Moniquirá</v>
      </c>
      <c r="D248" s="95">
        <f>VLOOKUP(B248,'Accesos x Municipio-NoCorporati'!$B$5:$AC$1127,27)</f>
        <v>0.30104989972867757</v>
      </c>
      <c r="E248" s="8">
        <f>+'[1]Empresas 2'!B252</f>
        <v>0</v>
      </c>
      <c r="F248" s="8">
        <f>+'[1]Empresas 2'!C252</f>
        <v>0</v>
      </c>
      <c r="G248" s="8">
        <f>+'[1]Empresas 2'!D252</f>
        <v>0</v>
      </c>
      <c r="H248" s="8">
        <f>+'[1]Empresas 2'!E252</f>
        <v>0</v>
      </c>
      <c r="I248" s="8">
        <f>+'[1]Empresas 2'!F252</f>
        <v>7</v>
      </c>
      <c r="J248" s="8">
        <f>+'[1]Empresas 2'!G252</f>
        <v>0</v>
      </c>
      <c r="K248" s="8">
        <f>+'[1]Empresas 2'!H252</f>
        <v>0</v>
      </c>
      <c r="L248" s="8">
        <f>+'[1]Empresas 2'!I252</f>
        <v>0</v>
      </c>
      <c r="M248" s="8">
        <f>+'[1]Empresas 2'!J252</f>
        <v>0</v>
      </c>
      <c r="N248" s="8">
        <f>+'[1]Empresas 2'!K252</f>
        <v>0</v>
      </c>
      <c r="O248" s="8">
        <f>+'[1]Empresas 2'!L252</f>
        <v>13</v>
      </c>
      <c r="P248" s="8">
        <f>+'[1]Empresas 2'!M252</f>
        <v>0</v>
      </c>
      <c r="Q248" s="8">
        <f>+'[1]Empresas 2'!N252</f>
        <v>0</v>
      </c>
      <c r="R248" s="8">
        <f>+'[1]Empresas 2'!O252</f>
        <v>0</v>
      </c>
      <c r="S248" s="8">
        <f>+'[1]Empresas 2'!P252</f>
        <v>0</v>
      </c>
      <c r="T248" s="8">
        <f>+'[1]Empresas 2'!Q252</f>
        <v>29</v>
      </c>
      <c r="U248" s="8">
        <f>+'[1]Empresas 2'!R252</f>
        <v>0</v>
      </c>
      <c r="V248" s="28">
        <f t="shared" si="6"/>
        <v>49</v>
      </c>
      <c r="W248" t="str">
        <f t="shared" si="7"/>
        <v/>
      </c>
    </row>
    <row r="249" spans="2:23" x14ac:dyDescent="0.25">
      <c r="B249" t="s">
        <v>255</v>
      </c>
      <c r="C249" t="str">
        <f>VLOOKUP(B249,'Accesos x Municipio'!$B$5:$C$1127,2)</f>
        <v>Motavita</v>
      </c>
      <c r="D249" s="95">
        <f>VLOOKUP(B249,'Accesos x Municipio-NoCorporati'!$B$5:$AC$1127,27)</f>
        <v>0.1440251572327044</v>
      </c>
      <c r="E249" s="8">
        <f>+'[1]Empresas 2'!B253</f>
        <v>54</v>
      </c>
      <c r="F249" s="8">
        <f>+'[1]Empresas 2'!C253</f>
        <v>222</v>
      </c>
      <c r="G249" s="8">
        <f>+'[1]Empresas 2'!D253</f>
        <v>0</v>
      </c>
      <c r="H249" s="8">
        <f>+'[1]Empresas 2'!E253</f>
        <v>0</v>
      </c>
      <c r="I249" s="8">
        <f>+'[1]Empresas 2'!F253</f>
        <v>0</v>
      </c>
      <c r="J249" s="8">
        <f>+'[1]Empresas 2'!G253</f>
        <v>0</v>
      </c>
      <c r="K249" s="8">
        <f>+'[1]Empresas 2'!H253</f>
        <v>0</v>
      </c>
      <c r="L249" s="8">
        <f>+'[1]Empresas 2'!I253</f>
        <v>0</v>
      </c>
      <c r="M249" s="8">
        <f>+'[1]Empresas 2'!J253</f>
        <v>0</v>
      </c>
      <c r="N249" s="8">
        <f>+'[1]Empresas 2'!K253</f>
        <v>0</v>
      </c>
      <c r="O249" s="8">
        <f>+'[1]Empresas 2'!L253</f>
        <v>6</v>
      </c>
      <c r="P249" s="8">
        <f>+'[1]Empresas 2'!M253</f>
        <v>0</v>
      </c>
      <c r="Q249" s="8">
        <f>+'[1]Empresas 2'!N253</f>
        <v>0</v>
      </c>
      <c r="R249" s="8">
        <f>+'[1]Empresas 2'!O253</f>
        <v>0</v>
      </c>
      <c r="S249" s="8">
        <f>+'[1]Empresas 2'!P253</f>
        <v>0</v>
      </c>
      <c r="T249" s="8">
        <f>+'[1]Empresas 2'!Q253</f>
        <v>0</v>
      </c>
      <c r="U249" s="8">
        <f>+'[1]Empresas 2'!R253</f>
        <v>0</v>
      </c>
      <c r="V249" s="28">
        <f t="shared" si="6"/>
        <v>282</v>
      </c>
      <c r="W249" t="str">
        <f t="shared" si="7"/>
        <v/>
      </c>
    </row>
    <row r="250" spans="2:23" x14ac:dyDescent="0.25">
      <c r="B250" t="s">
        <v>256</v>
      </c>
      <c r="C250" t="str">
        <f>VLOOKUP(B250,'Accesos x Municipio'!$B$5:$C$1127,2)</f>
        <v>Muzo</v>
      </c>
      <c r="D250" s="95">
        <f>VLOOKUP(B250,'Accesos x Municipio-NoCorporati'!$B$5:$AC$1127,27)</f>
        <v>3.4726904922454484E-2</v>
      </c>
      <c r="E250" s="8">
        <f>+'[1]Empresas 2'!B254</f>
        <v>350</v>
      </c>
      <c r="F250" s="8">
        <f>+'[1]Empresas 2'!C254</f>
        <v>0</v>
      </c>
      <c r="G250" s="8">
        <f>+'[1]Empresas 2'!D254</f>
        <v>0</v>
      </c>
      <c r="H250" s="8">
        <f>+'[1]Empresas 2'!E254</f>
        <v>0</v>
      </c>
      <c r="I250" s="8">
        <f>+'[1]Empresas 2'!F254</f>
        <v>1</v>
      </c>
      <c r="J250" s="8">
        <f>+'[1]Empresas 2'!G254</f>
        <v>0</v>
      </c>
      <c r="K250" s="8">
        <f>+'[1]Empresas 2'!H254</f>
        <v>0</v>
      </c>
      <c r="L250" s="8">
        <f>+'[1]Empresas 2'!I254</f>
        <v>0</v>
      </c>
      <c r="M250" s="8">
        <f>+'[1]Empresas 2'!J254</f>
        <v>0</v>
      </c>
      <c r="N250" s="8">
        <f>+'[1]Empresas 2'!K254</f>
        <v>0</v>
      </c>
      <c r="O250" s="8">
        <f>+'[1]Empresas 2'!L254</f>
        <v>0</v>
      </c>
      <c r="P250" s="8">
        <f>+'[1]Empresas 2'!M254</f>
        <v>0</v>
      </c>
      <c r="Q250" s="8">
        <f>+'[1]Empresas 2'!N254</f>
        <v>0</v>
      </c>
      <c r="R250" s="8">
        <f>+'[1]Empresas 2'!O254</f>
        <v>0</v>
      </c>
      <c r="S250" s="8">
        <f>+'[1]Empresas 2'!P254</f>
        <v>0</v>
      </c>
      <c r="T250" s="8">
        <f>+'[1]Empresas 2'!Q254</f>
        <v>0</v>
      </c>
      <c r="U250" s="8">
        <f>+'[1]Empresas 2'!R254</f>
        <v>0</v>
      </c>
      <c r="V250" s="28">
        <f t="shared" si="6"/>
        <v>351</v>
      </c>
      <c r="W250">
        <f t="shared" si="7"/>
        <v>350</v>
      </c>
    </row>
    <row r="251" spans="2:23" x14ac:dyDescent="0.25">
      <c r="B251" t="s">
        <v>257</v>
      </c>
      <c r="C251" t="str">
        <f>VLOOKUP(B251,'Accesos x Municipio'!$B$5:$C$1127,2)</f>
        <v>Nobsa</v>
      </c>
      <c r="D251" s="95">
        <f>VLOOKUP(B251,'Accesos x Municipio-NoCorporati'!$B$5:$AC$1127,27)</f>
        <v>0.24725581395348836</v>
      </c>
      <c r="E251" s="8">
        <f>+'[1]Empresas 2'!B255</f>
        <v>375</v>
      </c>
      <c r="F251" s="8">
        <f>+'[1]Empresas 2'!C255</f>
        <v>4</v>
      </c>
      <c r="G251" s="8">
        <f>+'[1]Empresas 2'!D255</f>
        <v>0</v>
      </c>
      <c r="H251" s="8">
        <f>+'[1]Empresas 2'!E255</f>
        <v>702</v>
      </c>
      <c r="I251" s="8">
        <f>+'[1]Empresas 2'!F255</f>
        <v>0</v>
      </c>
      <c r="J251" s="8">
        <f>+'[1]Empresas 2'!G255</f>
        <v>0</v>
      </c>
      <c r="K251" s="8">
        <f>+'[1]Empresas 2'!H255</f>
        <v>100</v>
      </c>
      <c r="L251" s="8">
        <f>+'[1]Empresas 2'!I255</f>
        <v>0</v>
      </c>
      <c r="M251" s="8">
        <f>+'[1]Empresas 2'!J255</f>
        <v>0</v>
      </c>
      <c r="N251" s="8">
        <f>+'[1]Empresas 2'!K255</f>
        <v>0</v>
      </c>
      <c r="O251" s="8">
        <f>+'[1]Empresas 2'!L255</f>
        <v>4</v>
      </c>
      <c r="P251" s="8">
        <f>+'[1]Empresas 2'!M255</f>
        <v>119</v>
      </c>
      <c r="Q251" s="8">
        <f>+'[1]Empresas 2'!N255</f>
        <v>0</v>
      </c>
      <c r="R251" s="8">
        <f>+'[1]Empresas 2'!O255</f>
        <v>0</v>
      </c>
      <c r="S251" s="8">
        <f>+'[1]Empresas 2'!P255</f>
        <v>0</v>
      </c>
      <c r="T251" s="8">
        <f>+'[1]Empresas 2'!Q255</f>
        <v>63</v>
      </c>
      <c r="U251" s="8">
        <f>+'[1]Empresas 2'!R255</f>
        <v>0</v>
      </c>
      <c r="V251" s="28">
        <f t="shared" si="6"/>
        <v>1367</v>
      </c>
      <c r="W251" t="str">
        <f t="shared" si="7"/>
        <v/>
      </c>
    </row>
    <row r="252" spans="2:23" x14ac:dyDescent="0.25">
      <c r="B252" t="s">
        <v>258</v>
      </c>
      <c r="C252" t="str">
        <f>VLOOKUP(B252,'Accesos x Municipio'!$B$5:$C$1127,2)</f>
        <v>Nuevo Colón</v>
      </c>
      <c r="D252" s="95">
        <f>VLOOKUP(B252,'Accesos x Municipio-NoCorporati'!$B$5:$AC$1127,27)</f>
        <v>4.3354249857387339E-2</v>
      </c>
      <c r="E252" s="8">
        <f>+'[1]Empresas 2'!B256</f>
        <v>1</v>
      </c>
      <c r="F252" s="8">
        <f>+'[1]Empresas 2'!C256</f>
        <v>70</v>
      </c>
      <c r="G252" s="8">
        <f>+'[1]Empresas 2'!D256</f>
        <v>0</v>
      </c>
      <c r="H252" s="8">
        <f>+'[1]Empresas 2'!E256</f>
        <v>0</v>
      </c>
      <c r="I252" s="8">
        <f>+'[1]Empresas 2'!F256</f>
        <v>0</v>
      </c>
      <c r="J252" s="8">
        <f>+'[1]Empresas 2'!G256</f>
        <v>0</v>
      </c>
      <c r="K252" s="8">
        <f>+'[1]Empresas 2'!H256</f>
        <v>0</v>
      </c>
      <c r="L252" s="8">
        <f>+'[1]Empresas 2'!I256</f>
        <v>0</v>
      </c>
      <c r="M252" s="8">
        <f>+'[1]Empresas 2'!J256</f>
        <v>0</v>
      </c>
      <c r="N252" s="8">
        <f>+'[1]Empresas 2'!K256</f>
        <v>0</v>
      </c>
      <c r="O252" s="8">
        <f>+'[1]Empresas 2'!L256</f>
        <v>3</v>
      </c>
      <c r="P252" s="8">
        <f>+'[1]Empresas 2'!M256</f>
        <v>0</v>
      </c>
      <c r="Q252" s="8">
        <f>+'[1]Empresas 2'!N256</f>
        <v>0</v>
      </c>
      <c r="R252" s="8">
        <f>+'[1]Empresas 2'!O256</f>
        <v>0</v>
      </c>
      <c r="S252" s="8">
        <f>+'[1]Empresas 2'!P256</f>
        <v>0</v>
      </c>
      <c r="T252" s="8">
        <f>+'[1]Empresas 2'!Q256</f>
        <v>0</v>
      </c>
      <c r="U252" s="8">
        <f>+'[1]Empresas 2'!R256</f>
        <v>0</v>
      </c>
      <c r="V252" s="28">
        <f t="shared" si="6"/>
        <v>74</v>
      </c>
      <c r="W252">
        <f t="shared" si="7"/>
        <v>1</v>
      </c>
    </row>
    <row r="253" spans="2:23" x14ac:dyDescent="0.25">
      <c r="B253" t="s">
        <v>259</v>
      </c>
      <c r="C253" t="str">
        <f>VLOOKUP(B253,'Accesos x Municipio'!$B$5:$C$1127,2)</f>
        <v>Oicatá</v>
      </c>
      <c r="D253" s="95">
        <f>VLOOKUP(B253,'Accesos x Municipio-NoCorporati'!$B$5:$AC$1127,27)</f>
        <v>0.14170854271356784</v>
      </c>
      <c r="E253" s="8">
        <f>+'[1]Empresas 2'!B257</f>
        <v>55</v>
      </c>
      <c r="F253" s="8">
        <f>+'[1]Empresas 2'!C257</f>
        <v>66</v>
      </c>
      <c r="G253" s="8">
        <f>+'[1]Empresas 2'!D257</f>
        <v>0</v>
      </c>
      <c r="H253" s="8">
        <f>+'[1]Empresas 2'!E257</f>
        <v>0</v>
      </c>
      <c r="I253" s="8">
        <f>+'[1]Empresas 2'!F257</f>
        <v>46</v>
      </c>
      <c r="J253" s="8">
        <f>+'[1]Empresas 2'!G257</f>
        <v>0</v>
      </c>
      <c r="K253" s="8">
        <f>+'[1]Empresas 2'!H257</f>
        <v>0</v>
      </c>
      <c r="L253" s="8">
        <f>+'[1]Empresas 2'!I257</f>
        <v>0</v>
      </c>
      <c r="M253" s="8">
        <f>+'[1]Empresas 2'!J257</f>
        <v>0</v>
      </c>
      <c r="N253" s="8">
        <f>+'[1]Empresas 2'!K257</f>
        <v>0</v>
      </c>
      <c r="O253" s="8">
        <f>+'[1]Empresas 2'!L257</f>
        <v>12</v>
      </c>
      <c r="P253" s="8">
        <f>+'[1]Empresas 2'!M257</f>
        <v>0</v>
      </c>
      <c r="Q253" s="8">
        <f>+'[1]Empresas 2'!N257</f>
        <v>0</v>
      </c>
      <c r="R253" s="8">
        <f>+'[1]Empresas 2'!O257</f>
        <v>0</v>
      </c>
      <c r="S253" s="8">
        <f>+'[1]Empresas 2'!P257</f>
        <v>0</v>
      </c>
      <c r="T253" s="8">
        <f>+'[1]Empresas 2'!Q257</f>
        <v>0</v>
      </c>
      <c r="U253" s="8">
        <f>+'[1]Empresas 2'!R257</f>
        <v>0</v>
      </c>
      <c r="V253" s="28">
        <f t="shared" si="6"/>
        <v>179</v>
      </c>
      <c r="W253" t="str">
        <f t="shared" si="7"/>
        <v/>
      </c>
    </row>
    <row r="254" spans="2:23" x14ac:dyDescent="0.25">
      <c r="B254" t="s">
        <v>260</v>
      </c>
      <c r="C254" t="str">
        <f>VLOOKUP(B254,'Accesos x Municipio'!$B$5:$C$1127,2)</f>
        <v>Otanche</v>
      </c>
      <c r="D254" s="95">
        <f>VLOOKUP(B254,'Accesos x Municipio-NoCorporati'!$B$5:$AC$1127,27)</f>
        <v>0.13679081099895579</v>
      </c>
      <c r="E254" s="8">
        <f>+'[1]Empresas 2'!B258</f>
        <v>387</v>
      </c>
      <c r="F254" s="8">
        <f>+'[1]Empresas 2'!C258</f>
        <v>0</v>
      </c>
      <c r="G254" s="8">
        <f>+'[1]Empresas 2'!D258</f>
        <v>0</v>
      </c>
      <c r="H254" s="8">
        <f>+'[1]Empresas 2'!E258</f>
        <v>0</v>
      </c>
      <c r="I254" s="8">
        <f>+'[1]Empresas 2'!F258</f>
        <v>9</v>
      </c>
      <c r="J254" s="8">
        <f>+'[1]Empresas 2'!G258</f>
        <v>0</v>
      </c>
      <c r="K254" s="8">
        <f>+'[1]Empresas 2'!H258</f>
        <v>0</v>
      </c>
      <c r="L254" s="8">
        <f>+'[1]Empresas 2'!I258</f>
        <v>0</v>
      </c>
      <c r="M254" s="8">
        <f>+'[1]Empresas 2'!J258</f>
        <v>0</v>
      </c>
      <c r="N254" s="8">
        <f>+'[1]Empresas 2'!K258</f>
        <v>0</v>
      </c>
      <c r="O254" s="8">
        <f>+'[1]Empresas 2'!L258</f>
        <v>0</v>
      </c>
      <c r="P254" s="8">
        <f>+'[1]Empresas 2'!M258</f>
        <v>0</v>
      </c>
      <c r="Q254" s="8">
        <f>+'[1]Empresas 2'!N258</f>
        <v>0</v>
      </c>
      <c r="R254" s="8">
        <f>+'[1]Empresas 2'!O258</f>
        <v>0</v>
      </c>
      <c r="S254" s="8">
        <f>+'[1]Empresas 2'!P258</f>
        <v>0</v>
      </c>
      <c r="T254" s="8">
        <f>+'[1]Empresas 2'!Q258</f>
        <v>0</v>
      </c>
      <c r="U254" s="8">
        <f>+'[1]Empresas 2'!R258</f>
        <v>0</v>
      </c>
      <c r="V254" s="28">
        <f t="shared" si="6"/>
        <v>396</v>
      </c>
      <c r="W254" t="str">
        <f t="shared" si="7"/>
        <v/>
      </c>
    </row>
    <row r="255" spans="2:23" x14ac:dyDescent="0.25">
      <c r="B255" t="s">
        <v>261</v>
      </c>
      <c r="C255" t="str">
        <f>VLOOKUP(B255,'Accesos x Municipio'!$B$5:$C$1127,2)</f>
        <v>Pachavita</v>
      </c>
      <c r="D255" s="95">
        <f>VLOOKUP(B255,'Accesos x Municipio-NoCorporati'!$B$5:$AC$1127,27)</f>
        <v>4.9800796812749003E-3</v>
      </c>
      <c r="E255" s="8">
        <f>+'[1]Empresas 2'!B259</f>
        <v>0</v>
      </c>
      <c r="F255" s="8">
        <f>+'[1]Empresas 2'!C259</f>
        <v>0</v>
      </c>
      <c r="G255" s="8">
        <f>+'[1]Empresas 2'!D259</f>
        <v>0</v>
      </c>
      <c r="H255" s="8">
        <f>+'[1]Empresas 2'!E259</f>
        <v>0</v>
      </c>
      <c r="I255" s="8">
        <f>+'[1]Empresas 2'!F259</f>
        <v>2</v>
      </c>
      <c r="J255" s="8">
        <f>+'[1]Empresas 2'!G259</f>
        <v>0</v>
      </c>
      <c r="K255" s="8">
        <f>+'[1]Empresas 2'!H259</f>
        <v>0</v>
      </c>
      <c r="L255" s="8">
        <f>+'[1]Empresas 2'!I259</f>
        <v>0</v>
      </c>
      <c r="M255" s="8">
        <f>+'[1]Empresas 2'!J259</f>
        <v>0</v>
      </c>
      <c r="N255" s="8">
        <f>+'[1]Empresas 2'!K259</f>
        <v>0</v>
      </c>
      <c r="O255" s="8">
        <f>+'[1]Empresas 2'!L259</f>
        <v>2</v>
      </c>
      <c r="P255" s="8">
        <f>+'[1]Empresas 2'!M259</f>
        <v>0</v>
      </c>
      <c r="Q255" s="8">
        <f>+'[1]Empresas 2'!N259</f>
        <v>0</v>
      </c>
      <c r="R255" s="8">
        <f>+'[1]Empresas 2'!O259</f>
        <v>0</v>
      </c>
      <c r="S255" s="8">
        <f>+'[1]Empresas 2'!P259</f>
        <v>0</v>
      </c>
      <c r="T255" s="8">
        <f>+'[1]Empresas 2'!Q259</f>
        <v>0</v>
      </c>
      <c r="U255" s="8">
        <f>+'[1]Empresas 2'!R259</f>
        <v>0</v>
      </c>
      <c r="V255" s="28">
        <f t="shared" si="6"/>
        <v>4</v>
      </c>
      <c r="W255">
        <f t="shared" si="7"/>
        <v>0</v>
      </c>
    </row>
    <row r="256" spans="2:23" x14ac:dyDescent="0.25">
      <c r="B256" t="s">
        <v>262</v>
      </c>
      <c r="C256" t="str">
        <f>VLOOKUP(B256,'Accesos x Municipio'!$B$5:$C$1127,2)</f>
        <v>Páez</v>
      </c>
      <c r="D256" s="95">
        <f>VLOOKUP(B256,'Accesos x Municipio-NoCorporati'!$B$5:$AC$1127,27)</f>
        <v>7.1428571428571426E-3</v>
      </c>
      <c r="E256" s="8">
        <f>+'[1]Empresas 2'!B260</f>
        <v>2</v>
      </c>
      <c r="F256" s="8">
        <f>+'[1]Empresas 2'!C260</f>
        <v>0</v>
      </c>
      <c r="G256" s="8">
        <f>+'[1]Empresas 2'!D260</f>
        <v>0</v>
      </c>
      <c r="H256" s="8">
        <f>+'[1]Empresas 2'!E260</f>
        <v>0</v>
      </c>
      <c r="I256" s="8">
        <f>+'[1]Empresas 2'!F260</f>
        <v>8</v>
      </c>
      <c r="J256" s="8">
        <f>+'[1]Empresas 2'!G260</f>
        <v>0</v>
      </c>
      <c r="K256" s="8">
        <f>+'[1]Empresas 2'!H260</f>
        <v>0</v>
      </c>
      <c r="L256" s="8">
        <f>+'[1]Empresas 2'!I260</f>
        <v>0</v>
      </c>
      <c r="M256" s="8">
        <f>+'[1]Empresas 2'!J260</f>
        <v>0</v>
      </c>
      <c r="N256" s="8">
        <f>+'[1]Empresas 2'!K260</f>
        <v>0</v>
      </c>
      <c r="O256" s="8">
        <f>+'[1]Empresas 2'!L260</f>
        <v>0</v>
      </c>
      <c r="P256" s="8">
        <f>+'[1]Empresas 2'!M260</f>
        <v>0</v>
      </c>
      <c r="Q256" s="8">
        <f>+'[1]Empresas 2'!N260</f>
        <v>0</v>
      </c>
      <c r="R256" s="8">
        <f>+'[1]Empresas 2'!O260</f>
        <v>0</v>
      </c>
      <c r="S256" s="8">
        <f>+'[1]Empresas 2'!P260</f>
        <v>0</v>
      </c>
      <c r="T256" s="8">
        <f>+'[1]Empresas 2'!Q260</f>
        <v>0</v>
      </c>
      <c r="U256" s="8">
        <f>+'[1]Empresas 2'!R260</f>
        <v>0</v>
      </c>
      <c r="V256" s="28">
        <f t="shared" si="6"/>
        <v>10</v>
      </c>
      <c r="W256">
        <f t="shared" si="7"/>
        <v>2</v>
      </c>
    </row>
    <row r="257" spans="2:23" x14ac:dyDescent="0.25">
      <c r="B257" t="s">
        <v>263</v>
      </c>
      <c r="C257" t="str">
        <f>VLOOKUP(B257,'Accesos x Municipio'!$B$5:$C$1127,2)</f>
        <v>Paipa</v>
      </c>
      <c r="D257" s="95">
        <f>VLOOKUP(B257,'Accesos x Municipio-NoCorporati'!$B$5:$AC$1127,27)</f>
        <v>0.61844758064516125</v>
      </c>
      <c r="E257" s="8">
        <f>+'[1]Empresas 2'!B261</f>
        <v>1</v>
      </c>
      <c r="F257" s="8">
        <f>+'[1]Empresas 2'!C261</f>
        <v>713</v>
      </c>
      <c r="G257" s="8">
        <f>+'[1]Empresas 2'!D261</f>
        <v>0</v>
      </c>
      <c r="H257" s="8">
        <f>+'[1]Empresas 2'!E261</f>
        <v>4934</v>
      </c>
      <c r="I257" s="8">
        <f>+'[1]Empresas 2'!F261</f>
        <v>11</v>
      </c>
      <c r="J257" s="8">
        <f>+'[1]Empresas 2'!G261</f>
        <v>0</v>
      </c>
      <c r="K257" s="8">
        <f>+'[1]Empresas 2'!H261</f>
        <v>0</v>
      </c>
      <c r="L257" s="8">
        <f>+'[1]Empresas 2'!I261</f>
        <v>0</v>
      </c>
      <c r="M257" s="8">
        <f>+'[1]Empresas 2'!J261</f>
        <v>0</v>
      </c>
      <c r="N257" s="8">
        <f>+'[1]Empresas 2'!K261</f>
        <v>0</v>
      </c>
      <c r="O257" s="8">
        <f>+'[1]Empresas 2'!L261</f>
        <v>1065</v>
      </c>
      <c r="P257" s="8">
        <f>+'[1]Empresas 2'!M261</f>
        <v>273</v>
      </c>
      <c r="Q257" s="8">
        <f>+'[1]Empresas 2'!N261</f>
        <v>0</v>
      </c>
      <c r="R257" s="8">
        <f>+'[1]Empresas 2'!O261</f>
        <v>0</v>
      </c>
      <c r="S257" s="8">
        <f>+'[1]Empresas 2'!P261</f>
        <v>0</v>
      </c>
      <c r="T257" s="8">
        <f>+'[1]Empresas 2'!Q261</f>
        <v>485</v>
      </c>
      <c r="U257" s="8">
        <f>+'[1]Empresas 2'!R261</f>
        <v>0</v>
      </c>
      <c r="V257" s="28">
        <f t="shared" si="6"/>
        <v>7482</v>
      </c>
      <c r="W257" t="str">
        <f t="shared" si="7"/>
        <v/>
      </c>
    </row>
    <row r="258" spans="2:23" x14ac:dyDescent="0.25">
      <c r="B258" t="s">
        <v>264</v>
      </c>
      <c r="C258" t="str">
        <f>VLOOKUP(B258,'Accesos x Municipio'!$B$5:$C$1127,2)</f>
        <v>Pajarito</v>
      </c>
      <c r="D258" s="95">
        <f>VLOOKUP(B258,'Accesos x Municipio-NoCorporati'!$B$5:$AC$1127,27)</f>
        <v>7.7348066298342538E-2</v>
      </c>
      <c r="E258" s="8">
        <f>+'[1]Empresas 2'!B262</f>
        <v>0</v>
      </c>
      <c r="F258" s="8">
        <f>+'[1]Empresas 2'!C262</f>
        <v>0</v>
      </c>
      <c r="G258" s="8">
        <f>+'[1]Empresas 2'!D262</f>
        <v>0</v>
      </c>
      <c r="H258" s="8">
        <f>+'[1]Empresas 2'!E262</f>
        <v>57</v>
      </c>
      <c r="I258" s="8">
        <f>+'[1]Empresas 2'!F262</f>
        <v>2</v>
      </c>
      <c r="J258" s="8">
        <f>+'[1]Empresas 2'!G262</f>
        <v>0</v>
      </c>
      <c r="K258" s="8">
        <f>+'[1]Empresas 2'!H262</f>
        <v>0</v>
      </c>
      <c r="L258" s="8">
        <f>+'[1]Empresas 2'!I262</f>
        <v>0</v>
      </c>
      <c r="M258" s="8">
        <f>+'[1]Empresas 2'!J262</f>
        <v>0</v>
      </c>
      <c r="N258" s="8">
        <f>+'[1]Empresas 2'!K262</f>
        <v>0</v>
      </c>
      <c r="O258" s="8">
        <f>+'[1]Empresas 2'!L262</f>
        <v>0</v>
      </c>
      <c r="P258" s="8">
        <f>+'[1]Empresas 2'!M262</f>
        <v>0</v>
      </c>
      <c r="Q258" s="8">
        <f>+'[1]Empresas 2'!N262</f>
        <v>0</v>
      </c>
      <c r="R258" s="8">
        <f>+'[1]Empresas 2'!O262</f>
        <v>0</v>
      </c>
      <c r="S258" s="8">
        <f>+'[1]Empresas 2'!P262</f>
        <v>0</v>
      </c>
      <c r="T258" s="8">
        <f>+'[1]Empresas 2'!Q262</f>
        <v>0</v>
      </c>
      <c r="U258" s="8">
        <f>+'[1]Empresas 2'!R262</f>
        <v>0</v>
      </c>
      <c r="V258" s="28">
        <f t="shared" si="6"/>
        <v>59</v>
      </c>
      <c r="W258" t="str">
        <f t="shared" si="7"/>
        <v/>
      </c>
    </row>
    <row r="259" spans="2:23" x14ac:dyDescent="0.25">
      <c r="B259" t="s">
        <v>266</v>
      </c>
      <c r="C259" t="str">
        <f>VLOOKUP(B259,'Accesos x Municipio'!$B$5:$C$1127,2)</f>
        <v>Pauna</v>
      </c>
      <c r="D259" s="95">
        <f>VLOOKUP(B259,'Accesos x Municipio-NoCorporati'!$B$5:$AC$1127,27)</f>
        <v>3.9092495636998258E-2</v>
      </c>
      <c r="E259" s="8">
        <f>+'[1]Empresas 2'!B263</f>
        <v>17</v>
      </c>
      <c r="F259" s="8">
        <f>+'[1]Empresas 2'!C263</f>
        <v>0</v>
      </c>
      <c r="G259" s="8">
        <f>+'[1]Empresas 2'!D263</f>
        <v>0</v>
      </c>
      <c r="H259" s="8">
        <f>+'[1]Empresas 2'!E263</f>
        <v>0</v>
      </c>
      <c r="I259" s="8">
        <f>+'[1]Empresas 2'!F263</f>
        <v>22</v>
      </c>
      <c r="J259" s="8">
        <f>+'[1]Empresas 2'!G263</f>
        <v>228</v>
      </c>
      <c r="K259" s="8">
        <f>+'[1]Empresas 2'!H263</f>
        <v>0</v>
      </c>
      <c r="L259" s="8">
        <f>+'[1]Empresas 2'!I263</f>
        <v>0</v>
      </c>
      <c r="M259" s="8">
        <f>+'[1]Empresas 2'!J263</f>
        <v>0</v>
      </c>
      <c r="N259" s="8">
        <f>+'[1]Empresas 2'!K263</f>
        <v>0</v>
      </c>
      <c r="O259" s="8">
        <f>+'[1]Empresas 2'!L263</f>
        <v>1</v>
      </c>
      <c r="P259" s="8">
        <f>+'[1]Empresas 2'!M263</f>
        <v>0</v>
      </c>
      <c r="Q259" s="8">
        <f>+'[1]Empresas 2'!N263</f>
        <v>0</v>
      </c>
      <c r="R259" s="8">
        <f>+'[1]Empresas 2'!O263</f>
        <v>0</v>
      </c>
      <c r="S259" s="8">
        <f>+'[1]Empresas 2'!P263</f>
        <v>0</v>
      </c>
      <c r="T259" s="8">
        <f>+'[1]Empresas 2'!Q263</f>
        <v>0</v>
      </c>
      <c r="U259" s="8">
        <f>+'[1]Empresas 2'!R263</f>
        <v>0</v>
      </c>
      <c r="V259" s="28">
        <f t="shared" si="6"/>
        <v>268</v>
      </c>
      <c r="W259">
        <f t="shared" si="7"/>
        <v>17</v>
      </c>
    </row>
    <row r="260" spans="2:23" x14ac:dyDescent="0.25">
      <c r="B260" t="s">
        <v>268</v>
      </c>
      <c r="C260" t="str">
        <f>VLOOKUP(B260,'Accesos x Municipio'!$B$5:$C$1127,2)</f>
        <v>Paz de Río</v>
      </c>
      <c r="D260" s="95">
        <f>VLOOKUP(B260,'Accesos x Municipio-NoCorporati'!$B$5:$AC$1127,27)</f>
        <v>0.19127086007702182</v>
      </c>
      <c r="E260" s="8">
        <f>+'[1]Empresas 2'!B264</f>
        <v>44</v>
      </c>
      <c r="F260" s="8">
        <f>+'[1]Empresas 2'!C264</f>
        <v>1</v>
      </c>
      <c r="G260" s="8">
        <f>+'[1]Empresas 2'!D264</f>
        <v>0</v>
      </c>
      <c r="H260" s="8">
        <f>+'[1]Empresas 2'!E264</f>
        <v>0</v>
      </c>
      <c r="I260" s="8">
        <f>+'[1]Empresas 2'!F264</f>
        <v>1</v>
      </c>
      <c r="J260" s="8">
        <f>+'[1]Empresas 2'!G264</f>
        <v>118</v>
      </c>
      <c r="K260" s="8">
        <f>+'[1]Empresas 2'!H264</f>
        <v>0</v>
      </c>
      <c r="L260" s="8">
        <f>+'[1]Empresas 2'!I264</f>
        <v>0</v>
      </c>
      <c r="M260" s="8">
        <f>+'[1]Empresas 2'!J264</f>
        <v>0</v>
      </c>
      <c r="N260" s="8">
        <f>+'[1]Empresas 2'!K264</f>
        <v>0</v>
      </c>
      <c r="O260" s="8">
        <f>+'[1]Empresas 2'!L264</f>
        <v>1</v>
      </c>
      <c r="P260" s="8">
        <f>+'[1]Empresas 2'!M264</f>
        <v>0</v>
      </c>
      <c r="Q260" s="8">
        <f>+'[1]Empresas 2'!N264</f>
        <v>0</v>
      </c>
      <c r="R260" s="8">
        <f>+'[1]Empresas 2'!O264</f>
        <v>0</v>
      </c>
      <c r="S260" s="8">
        <f>+'[1]Empresas 2'!P264</f>
        <v>0</v>
      </c>
      <c r="T260" s="8">
        <f>+'[1]Empresas 2'!Q264</f>
        <v>0</v>
      </c>
      <c r="U260" s="8">
        <f>+'[1]Empresas 2'!R264</f>
        <v>0</v>
      </c>
      <c r="V260" s="28">
        <f t="shared" ref="V260:V323" si="8">SUM(E260:U260)</f>
        <v>165</v>
      </c>
      <c r="W260" t="str">
        <f t="shared" ref="W260:W323" si="9">IF(D260&lt;=5%,E260,"")</f>
        <v/>
      </c>
    </row>
    <row r="261" spans="2:23" x14ac:dyDescent="0.25">
      <c r="B261" t="s">
        <v>269</v>
      </c>
      <c r="C261" t="str">
        <f>VLOOKUP(B261,'Accesos x Municipio'!$B$5:$C$1127,2)</f>
        <v>Pesca</v>
      </c>
      <c r="D261" s="95">
        <f>VLOOKUP(B261,'Accesos x Municipio-NoCorporati'!$B$5:$AC$1127,27)</f>
        <v>6.9523393091386096E-2</v>
      </c>
      <c r="E261" s="8">
        <f>+'[1]Empresas 2'!B265</f>
        <v>1</v>
      </c>
      <c r="F261" s="8">
        <f>+'[1]Empresas 2'!C265</f>
        <v>24</v>
      </c>
      <c r="G261" s="8">
        <f>+'[1]Empresas 2'!D265</f>
        <v>0</v>
      </c>
      <c r="H261" s="8">
        <f>+'[1]Empresas 2'!E265</f>
        <v>138</v>
      </c>
      <c r="I261" s="8">
        <f>+'[1]Empresas 2'!F265</f>
        <v>1</v>
      </c>
      <c r="J261" s="8">
        <f>+'[1]Empresas 2'!G265</f>
        <v>0</v>
      </c>
      <c r="K261" s="8">
        <f>+'[1]Empresas 2'!H265</f>
        <v>0</v>
      </c>
      <c r="L261" s="8">
        <f>+'[1]Empresas 2'!I265</f>
        <v>0</v>
      </c>
      <c r="M261" s="8">
        <f>+'[1]Empresas 2'!J265</f>
        <v>0</v>
      </c>
      <c r="N261" s="8">
        <f>+'[1]Empresas 2'!K265</f>
        <v>0</v>
      </c>
      <c r="O261" s="8">
        <f>+'[1]Empresas 2'!L265</f>
        <v>1</v>
      </c>
      <c r="P261" s="8">
        <f>+'[1]Empresas 2'!M265</f>
        <v>0</v>
      </c>
      <c r="Q261" s="8">
        <f>+'[1]Empresas 2'!N265</f>
        <v>0</v>
      </c>
      <c r="R261" s="8">
        <f>+'[1]Empresas 2'!O265</f>
        <v>0</v>
      </c>
      <c r="S261" s="8">
        <f>+'[1]Empresas 2'!P265</f>
        <v>0</v>
      </c>
      <c r="T261" s="8">
        <f>+'[1]Empresas 2'!Q265</f>
        <v>0</v>
      </c>
      <c r="U261" s="8">
        <f>+'[1]Empresas 2'!R265</f>
        <v>0</v>
      </c>
      <c r="V261" s="28">
        <f t="shared" si="8"/>
        <v>165</v>
      </c>
      <c r="W261" t="str">
        <f t="shared" si="9"/>
        <v/>
      </c>
    </row>
    <row r="262" spans="2:23" x14ac:dyDescent="0.25">
      <c r="B262" t="s">
        <v>270</v>
      </c>
      <c r="C262" t="str">
        <f>VLOOKUP(B262,'Accesos x Municipio'!$B$5:$C$1127,2)</f>
        <v>Pisba</v>
      </c>
      <c r="D262" s="95">
        <f>VLOOKUP(B262,'Accesos x Municipio-NoCorporati'!$B$5:$AC$1127,27)</f>
        <v>3.4423407917383822E-3</v>
      </c>
      <c r="E262" s="8">
        <f>+'[1]Empresas 2'!B266</f>
        <v>0</v>
      </c>
      <c r="F262" s="8">
        <f>+'[1]Empresas 2'!C266</f>
        <v>0</v>
      </c>
      <c r="G262" s="8">
        <f>+'[1]Empresas 2'!D266</f>
        <v>0</v>
      </c>
      <c r="H262" s="8">
        <f>+'[1]Empresas 2'!E266</f>
        <v>0</v>
      </c>
      <c r="I262" s="8">
        <f>+'[1]Empresas 2'!F266</f>
        <v>2</v>
      </c>
      <c r="J262" s="8">
        <f>+'[1]Empresas 2'!G266</f>
        <v>0</v>
      </c>
      <c r="K262" s="8">
        <f>+'[1]Empresas 2'!H266</f>
        <v>0</v>
      </c>
      <c r="L262" s="8">
        <f>+'[1]Empresas 2'!I266</f>
        <v>0</v>
      </c>
      <c r="M262" s="8">
        <f>+'[1]Empresas 2'!J266</f>
        <v>0</v>
      </c>
      <c r="N262" s="8">
        <f>+'[1]Empresas 2'!K266</f>
        <v>0</v>
      </c>
      <c r="O262" s="8">
        <f>+'[1]Empresas 2'!L266</f>
        <v>0</v>
      </c>
      <c r="P262" s="8">
        <f>+'[1]Empresas 2'!M266</f>
        <v>0</v>
      </c>
      <c r="Q262" s="8">
        <f>+'[1]Empresas 2'!N266</f>
        <v>0</v>
      </c>
      <c r="R262" s="8">
        <f>+'[1]Empresas 2'!O266</f>
        <v>0</v>
      </c>
      <c r="S262" s="8">
        <f>+'[1]Empresas 2'!P266</f>
        <v>0</v>
      </c>
      <c r="T262" s="8">
        <f>+'[1]Empresas 2'!Q266</f>
        <v>0</v>
      </c>
      <c r="U262" s="8">
        <f>+'[1]Empresas 2'!R266</f>
        <v>0</v>
      </c>
      <c r="V262" s="28">
        <f t="shared" si="8"/>
        <v>2</v>
      </c>
      <c r="W262">
        <f t="shared" si="9"/>
        <v>0</v>
      </c>
    </row>
    <row r="263" spans="2:23" x14ac:dyDescent="0.25">
      <c r="B263" t="s">
        <v>271</v>
      </c>
      <c r="C263" t="str">
        <f>VLOOKUP(B263,'Accesos x Municipio'!$B$5:$C$1127,2)</f>
        <v>Puerto Boyacá</v>
      </c>
      <c r="D263" s="95">
        <f>VLOOKUP(B263,'Accesos x Municipio-NoCorporati'!$B$5:$AC$1127,27)</f>
        <v>0.28903811038463806</v>
      </c>
      <c r="E263" s="8">
        <f>+'[1]Empresas 2'!B267</f>
        <v>351</v>
      </c>
      <c r="F263" s="8">
        <f>+'[1]Empresas 2'!C267</f>
        <v>0</v>
      </c>
      <c r="G263" s="8">
        <f>+'[1]Empresas 2'!D267</f>
        <v>0</v>
      </c>
      <c r="H263" s="8">
        <f>+'[1]Empresas 2'!E267</f>
        <v>1230</v>
      </c>
      <c r="I263" s="8">
        <f>+'[1]Empresas 2'!F267</f>
        <v>88</v>
      </c>
      <c r="J263" s="8">
        <f>+'[1]Empresas 2'!G267</f>
        <v>0</v>
      </c>
      <c r="K263" s="8">
        <f>+'[1]Empresas 2'!H267</f>
        <v>0</v>
      </c>
      <c r="L263" s="8">
        <f>+'[1]Empresas 2'!I267</f>
        <v>0</v>
      </c>
      <c r="M263" s="8">
        <f>+'[1]Empresas 2'!J267</f>
        <v>0</v>
      </c>
      <c r="N263" s="8">
        <f>+'[1]Empresas 2'!K267</f>
        <v>0</v>
      </c>
      <c r="O263" s="8">
        <f>+'[1]Empresas 2'!L267</f>
        <v>10</v>
      </c>
      <c r="P263" s="8">
        <f>+'[1]Empresas 2'!M267</f>
        <v>266</v>
      </c>
      <c r="Q263" s="8">
        <f>+'[1]Empresas 2'!N267</f>
        <v>2974</v>
      </c>
      <c r="R263" s="8">
        <f>+'[1]Empresas 2'!O267</f>
        <v>0</v>
      </c>
      <c r="S263" s="8">
        <f>+'[1]Empresas 2'!P267</f>
        <v>0</v>
      </c>
      <c r="T263" s="8">
        <f>+'[1]Empresas 2'!Q267</f>
        <v>214</v>
      </c>
      <c r="U263" s="8">
        <f>+'[1]Empresas 2'!R267</f>
        <v>0</v>
      </c>
      <c r="V263" s="28">
        <f t="shared" si="8"/>
        <v>5133</v>
      </c>
      <c r="W263" t="str">
        <f t="shared" si="9"/>
        <v/>
      </c>
    </row>
    <row r="264" spans="2:23" x14ac:dyDescent="0.25">
      <c r="B264" t="s">
        <v>272</v>
      </c>
      <c r="C264" t="str">
        <f>VLOOKUP(B264,'Accesos x Municipio'!$B$5:$C$1127,2)</f>
        <v>Quípama</v>
      </c>
      <c r="D264" s="95">
        <f>VLOOKUP(B264,'Accesos x Municipio-NoCorporati'!$B$5:$AC$1127,27)</f>
        <v>2.0304568527918783E-3</v>
      </c>
      <c r="E264" s="8">
        <f>+'[1]Empresas 2'!B268</f>
        <v>0</v>
      </c>
      <c r="F264" s="8">
        <f>+'[1]Empresas 2'!C268</f>
        <v>0</v>
      </c>
      <c r="G264" s="8">
        <f>+'[1]Empresas 2'!D268</f>
        <v>0</v>
      </c>
      <c r="H264" s="8">
        <f>+'[1]Empresas 2'!E268</f>
        <v>0</v>
      </c>
      <c r="I264" s="8">
        <f>+'[1]Empresas 2'!F268</f>
        <v>3</v>
      </c>
      <c r="J264" s="8">
        <f>+'[1]Empresas 2'!G268</f>
        <v>0</v>
      </c>
      <c r="K264" s="8">
        <f>+'[1]Empresas 2'!H268</f>
        <v>0</v>
      </c>
      <c r="L264" s="8">
        <f>+'[1]Empresas 2'!I268</f>
        <v>0</v>
      </c>
      <c r="M264" s="8">
        <f>+'[1]Empresas 2'!J268</f>
        <v>0</v>
      </c>
      <c r="N264" s="8">
        <f>+'[1]Empresas 2'!K268</f>
        <v>0</v>
      </c>
      <c r="O264" s="8">
        <f>+'[1]Empresas 2'!L268</f>
        <v>0</v>
      </c>
      <c r="P264" s="8">
        <f>+'[1]Empresas 2'!M268</f>
        <v>0</v>
      </c>
      <c r="Q264" s="8">
        <f>+'[1]Empresas 2'!N268</f>
        <v>0</v>
      </c>
      <c r="R264" s="8">
        <f>+'[1]Empresas 2'!O268</f>
        <v>0</v>
      </c>
      <c r="S264" s="8">
        <f>+'[1]Empresas 2'!P268</f>
        <v>0</v>
      </c>
      <c r="T264" s="8">
        <f>+'[1]Empresas 2'!Q268</f>
        <v>0</v>
      </c>
      <c r="U264" s="8">
        <f>+'[1]Empresas 2'!R268</f>
        <v>0</v>
      </c>
      <c r="V264" s="28">
        <f t="shared" si="8"/>
        <v>3</v>
      </c>
      <c r="W264">
        <f t="shared" si="9"/>
        <v>0</v>
      </c>
    </row>
    <row r="265" spans="2:23" x14ac:dyDescent="0.25">
      <c r="B265" t="s">
        <v>273</v>
      </c>
      <c r="C265" t="str">
        <f>VLOOKUP(B265,'Accesos x Municipio'!$B$5:$C$1127,2)</f>
        <v>Ramiriquí</v>
      </c>
      <c r="D265" s="95">
        <f>VLOOKUP(B265,'Accesos x Municipio-NoCorporati'!$B$5:$AC$1127,27)</f>
        <v>0.20511221945137156</v>
      </c>
      <c r="E265" s="8">
        <f>+'[1]Empresas 2'!B269</f>
        <v>436</v>
      </c>
      <c r="F265" s="8">
        <f>+'[1]Empresas 2'!C269</f>
        <v>189</v>
      </c>
      <c r="G265" s="8">
        <f>+'[1]Empresas 2'!D269</f>
        <v>0</v>
      </c>
      <c r="H265" s="8">
        <f>+'[1]Empresas 2'!E269</f>
        <v>0</v>
      </c>
      <c r="I265" s="8">
        <f>+'[1]Empresas 2'!F269</f>
        <v>4</v>
      </c>
      <c r="J265" s="8">
        <f>+'[1]Empresas 2'!G269</f>
        <v>191</v>
      </c>
      <c r="K265" s="8">
        <f>+'[1]Empresas 2'!H269</f>
        <v>0</v>
      </c>
      <c r="L265" s="8">
        <f>+'[1]Empresas 2'!I269</f>
        <v>0</v>
      </c>
      <c r="M265" s="8">
        <f>+'[1]Empresas 2'!J269</f>
        <v>0</v>
      </c>
      <c r="N265" s="8">
        <f>+'[1]Empresas 2'!K269</f>
        <v>0</v>
      </c>
      <c r="O265" s="8">
        <f>+'[1]Empresas 2'!L269</f>
        <v>1</v>
      </c>
      <c r="P265" s="8">
        <f>+'[1]Empresas 2'!M269</f>
        <v>0</v>
      </c>
      <c r="Q265" s="8">
        <f>+'[1]Empresas 2'!N269</f>
        <v>0</v>
      </c>
      <c r="R265" s="8">
        <f>+'[1]Empresas 2'!O269</f>
        <v>0</v>
      </c>
      <c r="S265" s="8">
        <f>+'[1]Empresas 2'!P269</f>
        <v>0</v>
      </c>
      <c r="T265" s="8">
        <f>+'[1]Empresas 2'!Q269</f>
        <v>0</v>
      </c>
      <c r="U265" s="8">
        <f>+'[1]Empresas 2'!R269</f>
        <v>0</v>
      </c>
      <c r="V265" s="28">
        <f t="shared" si="8"/>
        <v>821</v>
      </c>
      <c r="W265" t="str">
        <f t="shared" si="9"/>
        <v/>
      </c>
    </row>
    <row r="266" spans="2:23" x14ac:dyDescent="0.25">
      <c r="B266" t="s">
        <v>274</v>
      </c>
      <c r="C266" t="str">
        <f>VLOOKUP(B266,'Accesos x Municipio'!$B$5:$C$1127,2)</f>
        <v>Ráquira</v>
      </c>
      <c r="D266" s="95">
        <f>VLOOKUP(B266,'Accesos x Municipio-NoCorporati'!$B$5:$AC$1127,27)</f>
        <v>3.7899860917941584E-2</v>
      </c>
      <c r="E266" s="8">
        <f>+'[1]Empresas 2'!B270</f>
        <v>1</v>
      </c>
      <c r="F266" s="8">
        <f>+'[1]Empresas 2'!C270</f>
        <v>0</v>
      </c>
      <c r="G266" s="8">
        <f>+'[1]Empresas 2'!D270</f>
        <v>0</v>
      </c>
      <c r="H266" s="8">
        <f>+'[1]Empresas 2'!E270</f>
        <v>333</v>
      </c>
      <c r="I266" s="8">
        <f>+'[1]Empresas 2'!F270</f>
        <v>6</v>
      </c>
      <c r="J266" s="8">
        <f>+'[1]Empresas 2'!G270</f>
        <v>0</v>
      </c>
      <c r="K266" s="8">
        <f>+'[1]Empresas 2'!H270</f>
        <v>121</v>
      </c>
      <c r="L266" s="8">
        <f>+'[1]Empresas 2'!I270</f>
        <v>0</v>
      </c>
      <c r="M266" s="8">
        <f>+'[1]Empresas 2'!J270</f>
        <v>0</v>
      </c>
      <c r="N266" s="8">
        <f>+'[1]Empresas 2'!K270</f>
        <v>0</v>
      </c>
      <c r="O266" s="8">
        <f>+'[1]Empresas 2'!L270</f>
        <v>1</v>
      </c>
      <c r="P266" s="8">
        <f>+'[1]Empresas 2'!M270</f>
        <v>0</v>
      </c>
      <c r="Q266" s="8">
        <f>+'[1]Empresas 2'!N270</f>
        <v>0</v>
      </c>
      <c r="R266" s="8">
        <f>+'[1]Empresas 2'!O270</f>
        <v>0</v>
      </c>
      <c r="S266" s="8">
        <f>+'[1]Empresas 2'!P270</f>
        <v>0</v>
      </c>
      <c r="T266" s="8">
        <f>+'[1]Empresas 2'!Q270</f>
        <v>0</v>
      </c>
      <c r="U266" s="8">
        <f>+'[1]Empresas 2'!R270</f>
        <v>0</v>
      </c>
      <c r="V266" s="28">
        <f t="shared" si="8"/>
        <v>462</v>
      </c>
      <c r="W266">
        <f t="shared" si="9"/>
        <v>1</v>
      </c>
    </row>
    <row r="267" spans="2:23" x14ac:dyDescent="0.25">
      <c r="B267" t="s">
        <v>276</v>
      </c>
      <c r="C267" t="str">
        <f>VLOOKUP(B267,'Accesos x Municipio'!$B$5:$C$1127,2)</f>
        <v>Saboyá</v>
      </c>
      <c r="D267" s="95">
        <f>VLOOKUP(B267,'Accesos x Municipio-NoCorporati'!$B$5:$AC$1127,27)</f>
        <v>3.2399907428835918E-3</v>
      </c>
      <c r="E267" s="8">
        <f>+'[1]Empresas 2'!B271</f>
        <v>1</v>
      </c>
      <c r="F267" s="8">
        <f>+'[1]Empresas 2'!C271</f>
        <v>0</v>
      </c>
      <c r="G267" s="8">
        <f>+'[1]Empresas 2'!D271</f>
        <v>0</v>
      </c>
      <c r="H267" s="8">
        <f>+'[1]Empresas 2'!E271</f>
        <v>0</v>
      </c>
      <c r="I267" s="8">
        <f>+'[1]Empresas 2'!F271</f>
        <v>4</v>
      </c>
      <c r="J267" s="8">
        <f>+'[1]Empresas 2'!G271</f>
        <v>0</v>
      </c>
      <c r="K267" s="8">
        <f>+'[1]Empresas 2'!H271</f>
        <v>0</v>
      </c>
      <c r="L267" s="8">
        <f>+'[1]Empresas 2'!I271</f>
        <v>0</v>
      </c>
      <c r="M267" s="8">
        <f>+'[1]Empresas 2'!J271</f>
        <v>0</v>
      </c>
      <c r="N267" s="8">
        <f>+'[1]Empresas 2'!K271</f>
        <v>0</v>
      </c>
      <c r="O267" s="8">
        <f>+'[1]Empresas 2'!L271</f>
        <v>3</v>
      </c>
      <c r="P267" s="8">
        <f>+'[1]Empresas 2'!M271</f>
        <v>0</v>
      </c>
      <c r="Q267" s="8">
        <f>+'[1]Empresas 2'!N271</f>
        <v>0</v>
      </c>
      <c r="R267" s="8">
        <f>+'[1]Empresas 2'!O271</f>
        <v>0</v>
      </c>
      <c r="S267" s="8">
        <f>+'[1]Empresas 2'!P271</f>
        <v>0</v>
      </c>
      <c r="T267" s="8">
        <f>+'[1]Empresas 2'!Q271</f>
        <v>0</v>
      </c>
      <c r="U267" s="8">
        <f>+'[1]Empresas 2'!R271</f>
        <v>0</v>
      </c>
      <c r="V267" s="28">
        <f t="shared" si="8"/>
        <v>8</v>
      </c>
      <c r="W267">
        <f t="shared" si="9"/>
        <v>1</v>
      </c>
    </row>
    <row r="268" spans="2:23" x14ac:dyDescent="0.25">
      <c r="B268" t="s">
        <v>277</v>
      </c>
      <c r="C268" t="str">
        <f>VLOOKUP(B268,'Accesos x Municipio'!$B$5:$C$1127,2)</f>
        <v>Sáchica</v>
      </c>
      <c r="D268" s="95">
        <f>VLOOKUP(B268,'Accesos x Municipio-NoCorporati'!$B$5:$AC$1127,27)</f>
        <v>2.2352315061202766E-2</v>
      </c>
      <c r="E268" s="8">
        <f>+'[1]Empresas 2'!B272</f>
        <v>25</v>
      </c>
      <c r="F268" s="8">
        <f>+'[1]Empresas 2'!C272</f>
        <v>0</v>
      </c>
      <c r="G268" s="8">
        <f>+'[1]Empresas 2'!D272</f>
        <v>0</v>
      </c>
      <c r="H268" s="8">
        <f>+'[1]Empresas 2'!E272</f>
        <v>165</v>
      </c>
      <c r="I268" s="8">
        <f>+'[1]Empresas 2'!F272</f>
        <v>14</v>
      </c>
      <c r="J268" s="8">
        <f>+'[1]Empresas 2'!G272</f>
        <v>0</v>
      </c>
      <c r="K268" s="8">
        <f>+'[1]Empresas 2'!H272</f>
        <v>0</v>
      </c>
      <c r="L268" s="8">
        <f>+'[1]Empresas 2'!I272</f>
        <v>0</v>
      </c>
      <c r="M268" s="8">
        <f>+'[1]Empresas 2'!J272</f>
        <v>0</v>
      </c>
      <c r="N268" s="8">
        <f>+'[1]Empresas 2'!K272</f>
        <v>0</v>
      </c>
      <c r="O268" s="8">
        <f>+'[1]Empresas 2'!L272</f>
        <v>3</v>
      </c>
      <c r="P268" s="8">
        <f>+'[1]Empresas 2'!M272</f>
        <v>0</v>
      </c>
      <c r="Q268" s="8">
        <f>+'[1]Empresas 2'!N272</f>
        <v>0</v>
      </c>
      <c r="R268" s="8">
        <f>+'[1]Empresas 2'!O272</f>
        <v>0</v>
      </c>
      <c r="S268" s="8">
        <f>+'[1]Empresas 2'!P272</f>
        <v>0</v>
      </c>
      <c r="T268" s="8">
        <f>+'[1]Empresas 2'!Q272</f>
        <v>0</v>
      </c>
      <c r="U268" s="8">
        <f>+'[1]Empresas 2'!R272</f>
        <v>0</v>
      </c>
      <c r="V268" s="28">
        <f t="shared" si="8"/>
        <v>207</v>
      </c>
      <c r="W268">
        <f t="shared" si="9"/>
        <v>25</v>
      </c>
    </row>
    <row r="269" spans="2:23" x14ac:dyDescent="0.25">
      <c r="B269" t="s">
        <v>278</v>
      </c>
      <c r="C269" t="str">
        <f>VLOOKUP(B269,'Accesos x Municipio'!$B$5:$C$1127,2)</f>
        <v>Samacá</v>
      </c>
      <c r="D269" s="95">
        <f>VLOOKUP(B269,'Accesos x Municipio-NoCorporati'!$B$5:$AC$1127,27)</f>
        <v>0.15863668807994291</v>
      </c>
      <c r="E269" s="8">
        <f>+'[1]Empresas 2'!B273</f>
        <v>10</v>
      </c>
      <c r="F269" s="8">
        <f>+'[1]Empresas 2'!C273</f>
        <v>444</v>
      </c>
      <c r="G269" s="8">
        <f>+'[1]Empresas 2'!D273</f>
        <v>0</v>
      </c>
      <c r="H269" s="8">
        <f>+'[1]Empresas 2'!E273</f>
        <v>0</v>
      </c>
      <c r="I269" s="8">
        <f>+'[1]Empresas 2'!F273</f>
        <v>218</v>
      </c>
      <c r="J269" s="8">
        <f>+'[1]Empresas 2'!G273</f>
        <v>0</v>
      </c>
      <c r="K269" s="8">
        <f>+'[1]Empresas 2'!H273</f>
        <v>14</v>
      </c>
      <c r="L269" s="8">
        <f>+'[1]Empresas 2'!I273</f>
        <v>0</v>
      </c>
      <c r="M269" s="8">
        <f>+'[1]Empresas 2'!J273</f>
        <v>0</v>
      </c>
      <c r="N269" s="8">
        <f>+'[1]Empresas 2'!K273</f>
        <v>0</v>
      </c>
      <c r="O269" s="8">
        <f>+'[1]Empresas 2'!L273</f>
        <v>2</v>
      </c>
      <c r="P269" s="8">
        <f>+'[1]Empresas 2'!M273</f>
        <v>0</v>
      </c>
      <c r="Q269" s="8">
        <f>+'[1]Empresas 2'!N273</f>
        <v>0</v>
      </c>
      <c r="R269" s="8">
        <f>+'[1]Empresas 2'!O273</f>
        <v>0</v>
      </c>
      <c r="S269" s="8">
        <f>+'[1]Empresas 2'!P273</f>
        <v>0</v>
      </c>
      <c r="T269" s="8">
        <f>+'[1]Empresas 2'!Q273</f>
        <v>0</v>
      </c>
      <c r="U269" s="8">
        <f>+'[1]Empresas 2'!R273</f>
        <v>0</v>
      </c>
      <c r="V269" s="28">
        <f t="shared" si="8"/>
        <v>688</v>
      </c>
      <c r="W269" t="str">
        <f t="shared" si="9"/>
        <v/>
      </c>
    </row>
    <row r="270" spans="2:23" x14ac:dyDescent="0.25">
      <c r="B270" t="s">
        <v>279</v>
      </c>
      <c r="C270" t="str">
        <f>VLOOKUP(B270,'Accesos x Municipio'!$B$5:$C$1127,2)</f>
        <v>San Eduardo</v>
      </c>
      <c r="D270" s="95">
        <f>VLOOKUP(B270,'Accesos x Municipio-NoCorporati'!$B$5:$AC$1127,27)</f>
        <v>0.10511756569847856</v>
      </c>
      <c r="E270" s="8">
        <f>+'[1]Empresas 2'!B274</f>
        <v>27</v>
      </c>
      <c r="F270" s="8">
        <f>+'[1]Empresas 2'!C274</f>
        <v>0</v>
      </c>
      <c r="G270" s="8">
        <f>+'[1]Empresas 2'!D274</f>
        <v>0</v>
      </c>
      <c r="H270" s="8">
        <f>+'[1]Empresas 2'!E274</f>
        <v>0</v>
      </c>
      <c r="I270" s="8">
        <f>+'[1]Empresas 2'!F274</f>
        <v>0</v>
      </c>
      <c r="J270" s="8">
        <f>+'[1]Empresas 2'!G274</f>
        <v>0</v>
      </c>
      <c r="K270" s="8">
        <f>+'[1]Empresas 2'!H274</f>
        <v>0</v>
      </c>
      <c r="L270" s="8">
        <f>+'[1]Empresas 2'!I274</f>
        <v>0</v>
      </c>
      <c r="M270" s="8">
        <f>+'[1]Empresas 2'!J274</f>
        <v>0</v>
      </c>
      <c r="N270" s="8">
        <f>+'[1]Empresas 2'!K274</f>
        <v>0</v>
      </c>
      <c r="O270" s="8">
        <f>+'[1]Empresas 2'!L274</f>
        <v>1</v>
      </c>
      <c r="P270" s="8">
        <f>+'[1]Empresas 2'!M274</f>
        <v>0</v>
      </c>
      <c r="Q270" s="8">
        <f>+'[1]Empresas 2'!N274</f>
        <v>0</v>
      </c>
      <c r="R270" s="8">
        <f>+'[1]Empresas 2'!O274</f>
        <v>0</v>
      </c>
      <c r="S270" s="8">
        <f>+'[1]Empresas 2'!P274</f>
        <v>0</v>
      </c>
      <c r="T270" s="8">
        <f>+'[1]Empresas 2'!Q274</f>
        <v>0</v>
      </c>
      <c r="U270" s="8">
        <f>+'[1]Empresas 2'!R274</f>
        <v>0</v>
      </c>
      <c r="V270" s="28">
        <f t="shared" si="8"/>
        <v>28</v>
      </c>
      <c r="W270" t="str">
        <f t="shared" si="9"/>
        <v/>
      </c>
    </row>
    <row r="271" spans="2:23" x14ac:dyDescent="0.25">
      <c r="B271" t="s">
        <v>280</v>
      </c>
      <c r="C271" t="str">
        <f>VLOOKUP(B271,'Accesos x Municipio'!$B$5:$C$1127,2)</f>
        <v>San José de Pare</v>
      </c>
      <c r="D271" s="95">
        <f>VLOOKUP(B271,'Accesos x Municipio-NoCorporati'!$B$5:$AC$1127,27)</f>
        <v>8.1081081081081086E-3</v>
      </c>
      <c r="E271" s="8">
        <f>+'[1]Empresas 2'!B275</f>
        <v>0</v>
      </c>
      <c r="F271" s="8">
        <f>+'[1]Empresas 2'!C275</f>
        <v>0</v>
      </c>
      <c r="G271" s="8">
        <f>+'[1]Empresas 2'!D275</f>
        <v>0</v>
      </c>
      <c r="H271" s="8">
        <f>+'[1]Empresas 2'!E275</f>
        <v>142</v>
      </c>
      <c r="I271" s="8">
        <f>+'[1]Empresas 2'!F275</f>
        <v>0</v>
      </c>
      <c r="J271" s="8">
        <f>+'[1]Empresas 2'!G275</f>
        <v>0</v>
      </c>
      <c r="K271" s="8">
        <f>+'[1]Empresas 2'!H275</f>
        <v>0</v>
      </c>
      <c r="L271" s="8">
        <f>+'[1]Empresas 2'!I275</f>
        <v>0</v>
      </c>
      <c r="M271" s="8">
        <f>+'[1]Empresas 2'!J275</f>
        <v>0</v>
      </c>
      <c r="N271" s="8">
        <f>+'[1]Empresas 2'!K275</f>
        <v>0</v>
      </c>
      <c r="O271" s="8">
        <f>+'[1]Empresas 2'!L275</f>
        <v>2</v>
      </c>
      <c r="P271" s="8">
        <f>+'[1]Empresas 2'!M275</f>
        <v>0</v>
      </c>
      <c r="Q271" s="8">
        <f>+'[1]Empresas 2'!N275</f>
        <v>0</v>
      </c>
      <c r="R271" s="8">
        <f>+'[1]Empresas 2'!O275</f>
        <v>0</v>
      </c>
      <c r="S271" s="8">
        <f>+'[1]Empresas 2'!P275</f>
        <v>0</v>
      </c>
      <c r="T271" s="8">
        <f>+'[1]Empresas 2'!Q275</f>
        <v>0</v>
      </c>
      <c r="U271" s="8">
        <f>+'[1]Empresas 2'!R275</f>
        <v>0</v>
      </c>
      <c r="V271" s="28">
        <f t="shared" si="8"/>
        <v>144</v>
      </c>
      <c r="W271">
        <f t="shared" si="9"/>
        <v>0</v>
      </c>
    </row>
    <row r="272" spans="2:23" x14ac:dyDescent="0.25">
      <c r="B272" t="s">
        <v>281</v>
      </c>
      <c r="C272" t="str">
        <f>VLOOKUP(B272,'Accesos x Municipio'!$B$5:$C$1127,2)</f>
        <v>San Luis de Gaceno</v>
      </c>
      <c r="D272" s="95">
        <f>VLOOKUP(B272,'Accesos x Municipio-NoCorporati'!$B$5:$AC$1127,27)</f>
        <v>2.0748759585024808E-2</v>
      </c>
      <c r="E272" s="8">
        <f>+'[1]Empresas 2'!B276</f>
        <v>51</v>
      </c>
      <c r="F272" s="8">
        <f>+'[1]Empresas 2'!C276</f>
        <v>0</v>
      </c>
      <c r="G272" s="8">
        <f>+'[1]Empresas 2'!D276</f>
        <v>0</v>
      </c>
      <c r="H272" s="8">
        <f>+'[1]Empresas 2'!E276</f>
        <v>0</v>
      </c>
      <c r="I272" s="8">
        <f>+'[1]Empresas 2'!F276</f>
        <v>3</v>
      </c>
      <c r="J272" s="8">
        <f>+'[1]Empresas 2'!G276</f>
        <v>0</v>
      </c>
      <c r="K272" s="8">
        <f>+'[1]Empresas 2'!H276</f>
        <v>0</v>
      </c>
      <c r="L272" s="8">
        <f>+'[1]Empresas 2'!I276</f>
        <v>0</v>
      </c>
      <c r="M272" s="8">
        <f>+'[1]Empresas 2'!J276</f>
        <v>0</v>
      </c>
      <c r="N272" s="8">
        <f>+'[1]Empresas 2'!K276</f>
        <v>0</v>
      </c>
      <c r="O272" s="8">
        <f>+'[1]Empresas 2'!L276</f>
        <v>0</v>
      </c>
      <c r="P272" s="8">
        <f>+'[1]Empresas 2'!M276</f>
        <v>0</v>
      </c>
      <c r="Q272" s="8">
        <f>+'[1]Empresas 2'!N276</f>
        <v>0</v>
      </c>
      <c r="R272" s="8">
        <f>+'[1]Empresas 2'!O276</f>
        <v>0</v>
      </c>
      <c r="S272" s="8">
        <f>+'[1]Empresas 2'!P276</f>
        <v>0</v>
      </c>
      <c r="T272" s="8">
        <f>+'[1]Empresas 2'!Q276</f>
        <v>0</v>
      </c>
      <c r="U272" s="8">
        <f>+'[1]Empresas 2'!R276</f>
        <v>0</v>
      </c>
      <c r="V272" s="28">
        <f t="shared" si="8"/>
        <v>54</v>
      </c>
      <c r="W272">
        <f t="shared" si="9"/>
        <v>51</v>
      </c>
    </row>
    <row r="273" spans="2:23" x14ac:dyDescent="0.25">
      <c r="B273" t="s">
        <v>282</v>
      </c>
      <c r="C273" t="str">
        <f>VLOOKUP(B273,'Accesos x Municipio'!$B$5:$C$1127,2)</f>
        <v>San Mateo</v>
      </c>
      <c r="D273" s="95">
        <f>VLOOKUP(B273,'Accesos x Municipio-NoCorporati'!$B$5:$AC$1127,27)</f>
        <v>0.1208695652173913</v>
      </c>
      <c r="E273" s="8">
        <f>+'[1]Empresas 2'!B277</f>
        <v>108</v>
      </c>
      <c r="F273" s="8">
        <f>+'[1]Empresas 2'!C277</f>
        <v>0</v>
      </c>
      <c r="G273" s="8">
        <f>+'[1]Empresas 2'!D277</f>
        <v>0</v>
      </c>
      <c r="H273" s="8">
        <f>+'[1]Empresas 2'!E277</f>
        <v>0</v>
      </c>
      <c r="I273" s="8">
        <f>+'[1]Empresas 2'!F277</f>
        <v>1</v>
      </c>
      <c r="J273" s="8">
        <f>+'[1]Empresas 2'!G277</f>
        <v>0</v>
      </c>
      <c r="K273" s="8">
        <f>+'[1]Empresas 2'!H277</f>
        <v>0</v>
      </c>
      <c r="L273" s="8">
        <f>+'[1]Empresas 2'!I277</f>
        <v>0</v>
      </c>
      <c r="M273" s="8">
        <f>+'[1]Empresas 2'!J277</f>
        <v>0</v>
      </c>
      <c r="N273" s="8">
        <f>+'[1]Empresas 2'!K277</f>
        <v>0</v>
      </c>
      <c r="O273" s="8">
        <f>+'[1]Empresas 2'!L277</f>
        <v>0</v>
      </c>
      <c r="P273" s="8">
        <f>+'[1]Empresas 2'!M277</f>
        <v>0</v>
      </c>
      <c r="Q273" s="8">
        <f>+'[1]Empresas 2'!N277</f>
        <v>0</v>
      </c>
      <c r="R273" s="8">
        <f>+'[1]Empresas 2'!O277</f>
        <v>0</v>
      </c>
      <c r="S273" s="8">
        <f>+'[1]Empresas 2'!P277</f>
        <v>0</v>
      </c>
      <c r="T273" s="8">
        <f>+'[1]Empresas 2'!Q277</f>
        <v>0</v>
      </c>
      <c r="U273" s="8">
        <f>+'[1]Empresas 2'!R277</f>
        <v>0</v>
      </c>
      <c r="V273" s="28">
        <f t="shared" si="8"/>
        <v>109</v>
      </c>
      <c r="W273" t="str">
        <f t="shared" si="9"/>
        <v/>
      </c>
    </row>
    <row r="274" spans="2:23" x14ac:dyDescent="0.25">
      <c r="B274" t="s">
        <v>283</v>
      </c>
      <c r="C274" t="str">
        <f>VLOOKUP(B274,'Accesos x Municipio'!$B$5:$C$1127,2)</f>
        <v>San Miguel de Sema</v>
      </c>
      <c r="D274" s="95">
        <f>VLOOKUP(B274,'Accesos x Municipio-NoCorporati'!$B$5:$AC$1127,27)</f>
        <v>0.10153256704980843</v>
      </c>
      <c r="E274" s="8">
        <f>+'[1]Empresas 2'!B278</f>
        <v>1</v>
      </c>
      <c r="F274" s="8">
        <f>+'[1]Empresas 2'!C278</f>
        <v>75</v>
      </c>
      <c r="G274" s="8">
        <f>+'[1]Empresas 2'!D278</f>
        <v>0</v>
      </c>
      <c r="H274" s="8">
        <f>+'[1]Empresas 2'!E278</f>
        <v>0</v>
      </c>
      <c r="I274" s="8">
        <f>+'[1]Empresas 2'!F278</f>
        <v>6</v>
      </c>
      <c r="J274" s="8">
        <f>+'[1]Empresas 2'!G278</f>
        <v>0</v>
      </c>
      <c r="K274" s="8">
        <f>+'[1]Empresas 2'!H278</f>
        <v>2</v>
      </c>
      <c r="L274" s="8">
        <f>+'[1]Empresas 2'!I278</f>
        <v>0</v>
      </c>
      <c r="M274" s="8">
        <f>+'[1]Empresas 2'!J278</f>
        <v>0</v>
      </c>
      <c r="N274" s="8">
        <f>+'[1]Empresas 2'!K278</f>
        <v>0</v>
      </c>
      <c r="O274" s="8">
        <f>+'[1]Empresas 2'!L278</f>
        <v>8</v>
      </c>
      <c r="P274" s="8">
        <f>+'[1]Empresas 2'!M278</f>
        <v>0</v>
      </c>
      <c r="Q274" s="8">
        <f>+'[1]Empresas 2'!N278</f>
        <v>0</v>
      </c>
      <c r="R274" s="8">
        <f>+'[1]Empresas 2'!O278</f>
        <v>0</v>
      </c>
      <c r="S274" s="8">
        <f>+'[1]Empresas 2'!P278</f>
        <v>0</v>
      </c>
      <c r="T274" s="8">
        <f>+'[1]Empresas 2'!Q278</f>
        <v>0</v>
      </c>
      <c r="U274" s="8">
        <f>+'[1]Empresas 2'!R278</f>
        <v>0</v>
      </c>
      <c r="V274" s="28">
        <f t="shared" si="8"/>
        <v>92</v>
      </c>
      <c r="W274" t="str">
        <f t="shared" si="9"/>
        <v/>
      </c>
    </row>
    <row r="275" spans="2:23" x14ac:dyDescent="0.25">
      <c r="B275" t="s">
        <v>284</v>
      </c>
      <c r="C275" t="str">
        <f>VLOOKUP(B275,'Accesos x Municipio'!$B$5:$C$1127,2)</f>
        <v>San Pablo de Borbur</v>
      </c>
      <c r="D275" s="95">
        <f>VLOOKUP(B275,'Accesos x Municipio-NoCorporati'!$B$5:$AC$1127,27)</f>
        <v>9.6436058700209645E-3</v>
      </c>
      <c r="E275" s="8">
        <f>+'[1]Empresas 2'!B279</f>
        <v>13</v>
      </c>
      <c r="F275" s="8">
        <f>+'[1]Empresas 2'!C279</f>
        <v>0</v>
      </c>
      <c r="G275" s="8">
        <f>+'[1]Empresas 2'!D279</f>
        <v>0</v>
      </c>
      <c r="H275" s="8">
        <f>+'[1]Empresas 2'!E279</f>
        <v>0</v>
      </c>
      <c r="I275" s="8">
        <f>+'[1]Empresas 2'!F279</f>
        <v>11</v>
      </c>
      <c r="J275" s="8">
        <f>+'[1]Empresas 2'!G279</f>
        <v>0</v>
      </c>
      <c r="K275" s="8">
        <f>+'[1]Empresas 2'!H279</f>
        <v>0</v>
      </c>
      <c r="L275" s="8">
        <f>+'[1]Empresas 2'!I279</f>
        <v>0</v>
      </c>
      <c r="M275" s="8">
        <f>+'[1]Empresas 2'!J279</f>
        <v>0</v>
      </c>
      <c r="N275" s="8">
        <f>+'[1]Empresas 2'!K279</f>
        <v>0</v>
      </c>
      <c r="O275" s="8">
        <f>+'[1]Empresas 2'!L279</f>
        <v>0</v>
      </c>
      <c r="P275" s="8">
        <f>+'[1]Empresas 2'!M279</f>
        <v>0</v>
      </c>
      <c r="Q275" s="8">
        <f>+'[1]Empresas 2'!N279</f>
        <v>0</v>
      </c>
      <c r="R275" s="8">
        <f>+'[1]Empresas 2'!O279</f>
        <v>0</v>
      </c>
      <c r="S275" s="8">
        <f>+'[1]Empresas 2'!P279</f>
        <v>0</v>
      </c>
      <c r="T275" s="8">
        <f>+'[1]Empresas 2'!Q279</f>
        <v>0</v>
      </c>
      <c r="U275" s="8">
        <f>+'[1]Empresas 2'!R279</f>
        <v>0</v>
      </c>
      <c r="V275" s="28">
        <f t="shared" si="8"/>
        <v>24</v>
      </c>
      <c r="W275">
        <f t="shared" si="9"/>
        <v>13</v>
      </c>
    </row>
    <row r="276" spans="2:23" x14ac:dyDescent="0.25">
      <c r="B276" t="s">
        <v>285</v>
      </c>
      <c r="C276" t="str">
        <f>VLOOKUP(B276,'Accesos x Municipio'!$B$5:$C$1127,2)</f>
        <v>Santana</v>
      </c>
      <c r="D276" s="95">
        <f>VLOOKUP(B276,'Accesos x Municipio-NoCorporati'!$B$5:$AC$1127,27)</f>
        <v>5.6497175141242938E-3</v>
      </c>
      <c r="E276" s="8">
        <f>+'[1]Empresas 2'!B280</f>
        <v>0</v>
      </c>
      <c r="F276" s="8">
        <f>+'[1]Empresas 2'!C280</f>
        <v>0</v>
      </c>
      <c r="G276" s="8">
        <f>+'[1]Empresas 2'!D280</f>
        <v>0</v>
      </c>
      <c r="H276" s="8">
        <f>+'[1]Empresas 2'!E280</f>
        <v>182</v>
      </c>
      <c r="I276" s="8">
        <f>+'[1]Empresas 2'!F280</f>
        <v>5</v>
      </c>
      <c r="J276" s="8">
        <f>+'[1]Empresas 2'!G280</f>
        <v>0</v>
      </c>
      <c r="K276" s="8">
        <f>+'[1]Empresas 2'!H280</f>
        <v>0</v>
      </c>
      <c r="L276" s="8">
        <f>+'[1]Empresas 2'!I280</f>
        <v>0</v>
      </c>
      <c r="M276" s="8">
        <f>+'[1]Empresas 2'!J280</f>
        <v>0</v>
      </c>
      <c r="N276" s="8">
        <f>+'[1]Empresas 2'!K280</f>
        <v>0</v>
      </c>
      <c r="O276" s="8">
        <f>+'[1]Empresas 2'!L280</f>
        <v>2</v>
      </c>
      <c r="P276" s="8">
        <f>+'[1]Empresas 2'!M280</f>
        <v>0</v>
      </c>
      <c r="Q276" s="8">
        <f>+'[1]Empresas 2'!N280</f>
        <v>0</v>
      </c>
      <c r="R276" s="8">
        <f>+'[1]Empresas 2'!O280</f>
        <v>0</v>
      </c>
      <c r="S276" s="8">
        <f>+'[1]Empresas 2'!P280</f>
        <v>0</v>
      </c>
      <c r="T276" s="8">
        <f>+'[1]Empresas 2'!Q280</f>
        <v>0</v>
      </c>
      <c r="U276" s="8">
        <f>+'[1]Empresas 2'!R280</f>
        <v>0</v>
      </c>
      <c r="V276" s="28">
        <f t="shared" si="8"/>
        <v>189</v>
      </c>
      <c r="W276">
        <f t="shared" si="9"/>
        <v>0</v>
      </c>
    </row>
    <row r="277" spans="2:23" x14ac:dyDescent="0.25">
      <c r="B277" t="s">
        <v>286</v>
      </c>
      <c r="C277" t="str">
        <f>VLOOKUP(B277,'Accesos x Municipio'!$B$5:$C$1127,2)</f>
        <v>Santa María</v>
      </c>
      <c r="D277" s="95">
        <f>VLOOKUP(B277,'Accesos x Municipio-NoCorporati'!$B$5:$AC$1127,27)</f>
        <v>0.12255257432922408</v>
      </c>
      <c r="E277" s="8">
        <f>+'[1]Empresas 2'!B281</f>
        <v>158</v>
      </c>
      <c r="F277" s="8">
        <f>+'[1]Empresas 2'!C281</f>
        <v>0</v>
      </c>
      <c r="G277" s="8">
        <f>+'[1]Empresas 2'!D281</f>
        <v>0</v>
      </c>
      <c r="H277" s="8">
        <f>+'[1]Empresas 2'!E281</f>
        <v>0</v>
      </c>
      <c r="I277" s="8">
        <f>+'[1]Empresas 2'!F281</f>
        <v>3</v>
      </c>
      <c r="J277" s="8">
        <f>+'[1]Empresas 2'!G281</f>
        <v>0</v>
      </c>
      <c r="K277" s="8">
        <f>+'[1]Empresas 2'!H281</f>
        <v>0</v>
      </c>
      <c r="L277" s="8">
        <f>+'[1]Empresas 2'!I281</f>
        <v>0</v>
      </c>
      <c r="M277" s="8">
        <f>+'[1]Empresas 2'!J281</f>
        <v>0</v>
      </c>
      <c r="N277" s="8">
        <f>+'[1]Empresas 2'!K281</f>
        <v>0</v>
      </c>
      <c r="O277" s="8">
        <f>+'[1]Empresas 2'!L281</f>
        <v>0</v>
      </c>
      <c r="P277" s="8">
        <f>+'[1]Empresas 2'!M281</f>
        <v>0</v>
      </c>
      <c r="Q277" s="8">
        <f>+'[1]Empresas 2'!N281</f>
        <v>0</v>
      </c>
      <c r="R277" s="8">
        <f>+'[1]Empresas 2'!O281</f>
        <v>0</v>
      </c>
      <c r="S277" s="8">
        <f>+'[1]Empresas 2'!P281</f>
        <v>0</v>
      </c>
      <c r="T277" s="8">
        <f>+'[1]Empresas 2'!Q281</f>
        <v>0</v>
      </c>
      <c r="U277" s="8">
        <f>+'[1]Empresas 2'!R281</f>
        <v>0</v>
      </c>
      <c r="V277" s="28">
        <f t="shared" si="8"/>
        <v>161</v>
      </c>
      <c r="W277" t="str">
        <f t="shared" si="9"/>
        <v/>
      </c>
    </row>
    <row r="278" spans="2:23" x14ac:dyDescent="0.25">
      <c r="B278" t="s">
        <v>287</v>
      </c>
      <c r="C278" t="str">
        <f>VLOOKUP(B278,'Accesos x Municipio'!$B$5:$C$1127,2)</f>
        <v>Santa Rosa de Viterbo</v>
      </c>
      <c r="D278" s="95">
        <f>VLOOKUP(B278,'Accesos x Municipio-NoCorporati'!$B$5:$AC$1127,27)</f>
        <v>4.7779273216689101E-2</v>
      </c>
      <c r="E278" s="8">
        <f>+'[1]Empresas 2'!B282</f>
        <v>0</v>
      </c>
      <c r="F278" s="8">
        <f>+'[1]Empresas 2'!C282</f>
        <v>199</v>
      </c>
      <c r="G278" s="8">
        <f>+'[1]Empresas 2'!D282</f>
        <v>0</v>
      </c>
      <c r="H278" s="8">
        <f>+'[1]Empresas 2'!E282</f>
        <v>82</v>
      </c>
      <c r="I278" s="8">
        <f>+'[1]Empresas 2'!F282</f>
        <v>2</v>
      </c>
      <c r="J278" s="8">
        <f>+'[1]Empresas 2'!G282</f>
        <v>0</v>
      </c>
      <c r="K278" s="8">
        <f>+'[1]Empresas 2'!H282</f>
        <v>0</v>
      </c>
      <c r="L278" s="8">
        <f>+'[1]Empresas 2'!I282</f>
        <v>0</v>
      </c>
      <c r="M278" s="8">
        <f>+'[1]Empresas 2'!J282</f>
        <v>0</v>
      </c>
      <c r="N278" s="8">
        <f>+'[1]Empresas 2'!K282</f>
        <v>0</v>
      </c>
      <c r="O278" s="8">
        <f>+'[1]Empresas 2'!L282</f>
        <v>2</v>
      </c>
      <c r="P278" s="8">
        <f>+'[1]Empresas 2'!M282</f>
        <v>0</v>
      </c>
      <c r="Q278" s="8">
        <f>+'[1]Empresas 2'!N282</f>
        <v>0</v>
      </c>
      <c r="R278" s="8">
        <f>+'[1]Empresas 2'!O282</f>
        <v>0</v>
      </c>
      <c r="S278" s="8">
        <f>+'[1]Empresas 2'!P282</f>
        <v>0</v>
      </c>
      <c r="T278" s="8">
        <f>+'[1]Empresas 2'!Q282</f>
        <v>0</v>
      </c>
      <c r="U278" s="8">
        <f>+'[1]Empresas 2'!R282</f>
        <v>0</v>
      </c>
      <c r="V278" s="28">
        <f t="shared" si="8"/>
        <v>285</v>
      </c>
      <c r="W278">
        <f t="shared" si="9"/>
        <v>0</v>
      </c>
    </row>
    <row r="279" spans="2:23" x14ac:dyDescent="0.25">
      <c r="B279" t="s">
        <v>288</v>
      </c>
      <c r="C279" t="str">
        <f>VLOOKUP(B279,'Accesos x Municipio'!$B$5:$C$1127,2)</f>
        <v>Santa Sofía</v>
      </c>
      <c r="D279" s="95">
        <f>VLOOKUP(B279,'Accesos x Municipio-NoCorporati'!$B$5:$AC$1127,27)</f>
        <v>2.8596187175043329E-2</v>
      </c>
      <c r="E279" s="8">
        <f>+'[1]Empresas 2'!B283</f>
        <v>51</v>
      </c>
      <c r="F279" s="8">
        <f>+'[1]Empresas 2'!C283</f>
        <v>0</v>
      </c>
      <c r="G279" s="8">
        <f>+'[1]Empresas 2'!D283</f>
        <v>0</v>
      </c>
      <c r="H279" s="8">
        <f>+'[1]Empresas 2'!E283</f>
        <v>0</v>
      </c>
      <c r="I279" s="8">
        <f>+'[1]Empresas 2'!F283</f>
        <v>5</v>
      </c>
      <c r="J279" s="8">
        <f>+'[1]Empresas 2'!G283</f>
        <v>0</v>
      </c>
      <c r="K279" s="8">
        <f>+'[1]Empresas 2'!H283</f>
        <v>0</v>
      </c>
      <c r="L279" s="8">
        <f>+'[1]Empresas 2'!I283</f>
        <v>0</v>
      </c>
      <c r="M279" s="8">
        <f>+'[1]Empresas 2'!J283</f>
        <v>0</v>
      </c>
      <c r="N279" s="8">
        <f>+'[1]Empresas 2'!K283</f>
        <v>0</v>
      </c>
      <c r="O279" s="8">
        <f>+'[1]Empresas 2'!L283</f>
        <v>0</v>
      </c>
      <c r="P279" s="8">
        <f>+'[1]Empresas 2'!M283</f>
        <v>0</v>
      </c>
      <c r="Q279" s="8">
        <f>+'[1]Empresas 2'!N283</f>
        <v>0</v>
      </c>
      <c r="R279" s="8">
        <f>+'[1]Empresas 2'!O283</f>
        <v>0</v>
      </c>
      <c r="S279" s="8">
        <f>+'[1]Empresas 2'!P283</f>
        <v>0</v>
      </c>
      <c r="T279" s="8">
        <f>+'[1]Empresas 2'!Q283</f>
        <v>0</v>
      </c>
      <c r="U279" s="8">
        <f>+'[1]Empresas 2'!R283</f>
        <v>0</v>
      </c>
      <c r="V279" s="28">
        <f t="shared" si="8"/>
        <v>56</v>
      </c>
      <c r="W279">
        <f t="shared" si="9"/>
        <v>51</v>
      </c>
    </row>
    <row r="280" spans="2:23" x14ac:dyDescent="0.25">
      <c r="B280" t="s">
        <v>289</v>
      </c>
      <c r="C280" t="str">
        <f>VLOOKUP(B280,'Accesos x Municipio'!$B$5:$C$1127,2)</f>
        <v>Sativanorte</v>
      </c>
      <c r="D280" s="95">
        <f>VLOOKUP(B280,'Accesos x Municipio-NoCorporati'!$B$5:$AC$1127,27)</f>
        <v>5.7012542759407071E-3</v>
      </c>
      <c r="E280" s="8">
        <f>+'[1]Empresas 2'!B284</f>
        <v>0</v>
      </c>
      <c r="F280" s="8">
        <f>+'[1]Empresas 2'!C284</f>
        <v>0</v>
      </c>
      <c r="G280" s="8">
        <f>+'[1]Empresas 2'!D284</f>
        <v>0</v>
      </c>
      <c r="H280" s="8">
        <f>+'[1]Empresas 2'!E284</f>
        <v>0</v>
      </c>
      <c r="I280" s="8">
        <f>+'[1]Empresas 2'!F284</f>
        <v>3</v>
      </c>
      <c r="J280" s="8">
        <f>+'[1]Empresas 2'!G284</f>
        <v>0</v>
      </c>
      <c r="K280" s="8">
        <f>+'[1]Empresas 2'!H284</f>
        <v>0</v>
      </c>
      <c r="L280" s="8">
        <f>+'[1]Empresas 2'!I284</f>
        <v>0</v>
      </c>
      <c r="M280" s="8">
        <f>+'[1]Empresas 2'!J284</f>
        <v>0</v>
      </c>
      <c r="N280" s="8">
        <f>+'[1]Empresas 2'!K284</f>
        <v>0</v>
      </c>
      <c r="O280" s="8">
        <f>+'[1]Empresas 2'!L284</f>
        <v>0</v>
      </c>
      <c r="P280" s="8">
        <f>+'[1]Empresas 2'!M284</f>
        <v>0</v>
      </c>
      <c r="Q280" s="8">
        <f>+'[1]Empresas 2'!N284</f>
        <v>0</v>
      </c>
      <c r="R280" s="8">
        <f>+'[1]Empresas 2'!O284</f>
        <v>0</v>
      </c>
      <c r="S280" s="8">
        <f>+'[1]Empresas 2'!P284</f>
        <v>0</v>
      </c>
      <c r="T280" s="8">
        <f>+'[1]Empresas 2'!Q284</f>
        <v>0</v>
      </c>
      <c r="U280" s="8">
        <f>+'[1]Empresas 2'!R284</f>
        <v>0</v>
      </c>
      <c r="V280" s="28">
        <f t="shared" si="8"/>
        <v>3</v>
      </c>
      <c r="W280">
        <f t="shared" si="9"/>
        <v>0</v>
      </c>
    </row>
    <row r="281" spans="2:23" x14ac:dyDescent="0.25">
      <c r="B281" t="s">
        <v>290</v>
      </c>
      <c r="C281" t="str">
        <f>VLOOKUP(B281,'Accesos x Municipio'!$B$5:$C$1127,2)</f>
        <v>Sativasur</v>
      </c>
      <c r="D281" s="95">
        <f>VLOOKUP(B281,'Accesos x Municipio-NoCorporati'!$B$5:$AC$1127,27)</f>
        <v>3.614457831325301E-2</v>
      </c>
      <c r="E281" s="8">
        <f>+'[1]Empresas 2'!B285</f>
        <v>8</v>
      </c>
      <c r="F281" s="8">
        <f>+'[1]Empresas 2'!C285</f>
        <v>0</v>
      </c>
      <c r="G281" s="8">
        <f>+'[1]Empresas 2'!D285</f>
        <v>0</v>
      </c>
      <c r="H281" s="8">
        <f>+'[1]Empresas 2'!E285</f>
        <v>0</v>
      </c>
      <c r="I281" s="8">
        <f>+'[1]Empresas 2'!F285</f>
        <v>4</v>
      </c>
      <c r="J281" s="8">
        <f>+'[1]Empresas 2'!G285</f>
        <v>0</v>
      </c>
      <c r="K281" s="8">
        <f>+'[1]Empresas 2'!H285</f>
        <v>0</v>
      </c>
      <c r="L281" s="8">
        <f>+'[1]Empresas 2'!I285</f>
        <v>0</v>
      </c>
      <c r="M281" s="8">
        <f>+'[1]Empresas 2'!J285</f>
        <v>0</v>
      </c>
      <c r="N281" s="8">
        <f>+'[1]Empresas 2'!K285</f>
        <v>0</v>
      </c>
      <c r="O281" s="8">
        <f>+'[1]Empresas 2'!L285</f>
        <v>1</v>
      </c>
      <c r="P281" s="8">
        <f>+'[1]Empresas 2'!M285</f>
        <v>0</v>
      </c>
      <c r="Q281" s="8">
        <f>+'[1]Empresas 2'!N285</f>
        <v>0</v>
      </c>
      <c r="R281" s="8">
        <f>+'[1]Empresas 2'!O285</f>
        <v>0</v>
      </c>
      <c r="S281" s="8">
        <f>+'[1]Empresas 2'!P285</f>
        <v>0</v>
      </c>
      <c r="T281" s="8">
        <f>+'[1]Empresas 2'!Q285</f>
        <v>0</v>
      </c>
      <c r="U281" s="8">
        <f>+'[1]Empresas 2'!R285</f>
        <v>0</v>
      </c>
      <c r="V281" s="28">
        <f t="shared" si="8"/>
        <v>13</v>
      </c>
      <c r="W281">
        <f t="shared" si="9"/>
        <v>8</v>
      </c>
    </row>
    <row r="282" spans="2:23" x14ac:dyDescent="0.25">
      <c r="B282" t="s">
        <v>291</v>
      </c>
      <c r="C282" t="str">
        <f>VLOOKUP(B282,'Accesos x Municipio'!$B$5:$C$1127,2)</f>
        <v>Siachoque</v>
      </c>
      <c r="D282" s="95">
        <f>VLOOKUP(B282,'Accesos x Municipio-NoCorporati'!$B$5:$AC$1127,27)</f>
        <v>4.3478260869565216E-2</v>
      </c>
      <c r="E282" s="8">
        <f>+'[1]Empresas 2'!B286</f>
        <v>21</v>
      </c>
      <c r="F282" s="8">
        <f>+'[1]Empresas 2'!C286</f>
        <v>166</v>
      </c>
      <c r="G282" s="8">
        <f>+'[1]Empresas 2'!D286</f>
        <v>0</v>
      </c>
      <c r="H282" s="8">
        <f>+'[1]Empresas 2'!E286</f>
        <v>0</v>
      </c>
      <c r="I282" s="8">
        <f>+'[1]Empresas 2'!F286</f>
        <v>48</v>
      </c>
      <c r="J282" s="8">
        <f>+'[1]Empresas 2'!G286</f>
        <v>0</v>
      </c>
      <c r="K282" s="8">
        <f>+'[1]Empresas 2'!H286</f>
        <v>0</v>
      </c>
      <c r="L282" s="8">
        <f>+'[1]Empresas 2'!I286</f>
        <v>0</v>
      </c>
      <c r="M282" s="8">
        <f>+'[1]Empresas 2'!J286</f>
        <v>0</v>
      </c>
      <c r="N282" s="8">
        <f>+'[1]Empresas 2'!K286</f>
        <v>0</v>
      </c>
      <c r="O282" s="8">
        <f>+'[1]Empresas 2'!L286</f>
        <v>3</v>
      </c>
      <c r="P282" s="8">
        <f>+'[1]Empresas 2'!M286</f>
        <v>0</v>
      </c>
      <c r="Q282" s="8">
        <f>+'[1]Empresas 2'!N286</f>
        <v>0</v>
      </c>
      <c r="R282" s="8">
        <f>+'[1]Empresas 2'!O286</f>
        <v>0</v>
      </c>
      <c r="S282" s="8">
        <f>+'[1]Empresas 2'!P286</f>
        <v>0</v>
      </c>
      <c r="T282" s="8">
        <f>+'[1]Empresas 2'!Q286</f>
        <v>0</v>
      </c>
      <c r="U282" s="8">
        <f>+'[1]Empresas 2'!R286</f>
        <v>0</v>
      </c>
      <c r="V282" s="28">
        <f t="shared" si="8"/>
        <v>238</v>
      </c>
      <c r="W282">
        <f t="shared" si="9"/>
        <v>21</v>
      </c>
    </row>
    <row r="283" spans="2:23" x14ac:dyDescent="0.25">
      <c r="B283" t="s">
        <v>292</v>
      </c>
      <c r="C283" t="str">
        <f>VLOOKUP(B283,'Accesos x Municipio'!$B$5:$C$1127,2)</f>
        <v>Soatá</v>
      </c>
      <c r="D283" s="95">
        <f>VLOOKUP(B283,'Accesos x Municipio-NoCorporati'!$B$5:$AC$1127,27)</f>
        <v>6.9557871022247253E-2</v>
      </c>
      <c r="E283" s="8">
        <f>+'[1]Empresas 2'!B287</f>
        <v>180</v>
      </c>
      <c r="F283" s="8">
        <f>+'[1]Empresas 2'!C287</f>
        <v>0</v>
      </c>
      <c r="G283" s="8">
        <f>+'[1]Empresas 2'!D287</f>
        <v>0</v>
      </c>
      <c r="H283" s="8">
        <f>+'[1]Empresas 2'!E287</f>
        <v>0</v>
      </c>
      <c r="I283" s="8">
        <f>+'[1]Empresas 2'!F287</f>
        <v>1</v>
      </c>
      <c r="J283" s="8">
        <f>+'[1]Empresas 2'!G287</f>
        <v>0</v>
      </c>
      <c r="K283" s="8">
        <f>+'[1]Empresas 2'!H287</f>
        <v>0</v>
      </c>
      <c r="L283" s="8">
        <f>+'[1]Empresas 2'!I287</f>
        <v>0</v>
      </c>
      <c r="M283" s="8">
        <f>+'[1]Empresas 2'!J287</f>
        <v>0</v>
      </c>
      <c r="N283" s="8">
        <f>+'[1]Empresas 2'!K287</f>
        <v>0</v>
      </c>
      <c r="O283" s="8">
        <f>+'[1]Empresas 2'!L287</f>
        <v>0</v>
      </c>
      <c r="P283" s="8">
        <f>+'[1]Empresas 2'!M287</f>
        <v>0</v>
      </c>
      <c r="Q283" s="8">
        <f>+'[1]Empresas 2'!N287</f>
        <v>0</v>
      </c>
      <c r="R283" s="8">
        <f>+'[1]Empresas 2'!O287</f>
        <v>0</v>
      </c>
      <c r="S283" s="8">
        <f>+'[1]Empresas 2'!P287</f>
        <v>0</v>
      </c>
      <c r="T283" s="8">
        <f>+'[1]Empresas 2'!Q287</f>
        <v>27</v>
      </c>
      <c r="U283" s="8">
        <f>+'[1]Empresas 2'!R287</f>
        <v>0</v>
      </c>
      <c r="V283" s="28">
        <f t="shared" si="8"/>
        <v>208</v>
      </c>
      <c r="W283" t="str">
        <f t="shared" si="9"/>
        <v/>
      </c>
    </row>
    <row r="284" spans="2:23" x14ac:dyDescent="0.25">
      <c r="B284" t="s">
        <v>293</v>
      </c>
      <c r="C284" t="str">
        <f>VLOOKUP(B284,'Accesos x Municipio'!$B$5:$C$1127,2)</f>
        <v>Socotá</v>
      </c>
      <c r="D284" s="95">
        <f>VLOOKUP(B284,'Accesos x Municipio-NoCorporati'!$B$5:$AC$1127,27)</f>
        <v>2.6180087266957558E-2</v>
      </c>
      <c r="E284" s="8">
        <f>+'[1]Empresas 2'!B288</f>
        <v>45</v>
      </c>
      <c r="F284" s="8">
        <f>+'[1]Empresas 2'!C288</f>
        <v>8</v>
      </c>
      <c r="G284" s="8">
        <f>+'[1]Empresas 2'!D288</f>
        <v>0</v>
      </c>
      <c r="H284" s="8">
        <f>+'[1]Empresas 2'!E288</f>
        <v>0</v>
      </c>
      <c r="I284" s="8">
        <f>+'[1]Empresas 2'!F288</f>
        <v>17</v>
      </c>
      <c r="J284" s="8">
        <f>+'[1]Empresas 2'!G288</f>
        <v>0</v>
      </c>
      <c r="K284" s="8">
        <f>+'[1]Empresas 2'!H288</f>
        <v>0</v>
      </c>
      <c r="L284" s="8">
        <f>+'[1]Empresas 2'!I288</f>
        <v>0</v>
      </c>
      <c r="M284" s="8">
        <f>+'[1]Empresas 2'!J288</f>
        <v>0</v>
      </c>
      <c r="N284" s="8">
        <f>+'[1]Empresas 2'!K288</f>
        <v>0</v>
      </c>
      <c r="O284" s="8">
        <f>+'[1]Empresas 2'!L288</f>
        <v>0</v>
      </c>
      <c r="P284" s="8">
        <f>+'[1]Empresas 2'!M288</f>
        <v>0</v>
      </c>
      <c r="Q284" s="8">
        <f>+'[1]Empresas 2'!N288</f>
        <v>0</v>
      </c>
      <c r="R284" s="8">
        <f>+'[1]Empresas 2'!O288</f>
        <v>0</v>
      </c>
      <c r="S284" s="8">
        <f>+'[1]Empresas 2'!P288</f>
        <v>0</v>
      </c>
      <c r="T284" s="8">
        <f>+'[1]Empresas 2'!Q288</f>
        <v>0</v>
      </c>
      <c r="U284" s="8">
        <f>+'[1]Empresas 2'!R288</f>
        <v>0</v>
      </c>
      <c r="V284" s="28">
        <f t="shared" si="8"/>
        <v>70</v>
      </c>
      <c r="W284">
        <f t="shared" si="9"/>
        <v>45</v>
      </c>
    </row>
    <row r="285" spans="2:23" x14ac:dyDescent="0.25">
      <c r="B285" t="s">
        <v>294</v>
      </c>
      <c r="C285" t="str">
        <f>VLOOKUP(B285,'Accesos x Municipio'!$B$5:$C$1127,2)</f>
        <v>Socha</v>
      </c>
      <c r="D285" s="95">
        <f>VLOOKUP(B285,'Accesos x Municipio-NoCorporati'!$B$5:$AC$1127,27)</f>
        <v>0.22233676975945016</v>
      </c>
      <c r="E285" s="8">
        <f>+'[1]Empresas 2'!B289</f>
        <v>153</v>
      </c>
      <c r="F285" s="8">
        <f>+'[1]Empresas 2'!C289</f>
        <v>323</v>
      </c>
      <c r="G285" s="8">
        <f>+'[1]Empresas 2'!D289</f>
        <v>0</v>
      </c>
      <c r="H285" s="8">
        <f>+'[1]Empresas 2'!E289</f>
        <v>0</v>
      </c>
      <c r="I285" s="8">
        <f>+'[1]Empresas 2'!F289</f>
        <v>7</v>
      </c>
      <c r="J285" s="8">
        <f>+'[1]Empresas 2'!G289</f>
        <v>0</v>
      </c>
      <c r="K285" s="8">
        <f>+'[1]Empresas 2'!H289</f>
        <v>0</v>
      </c>
      <c r="L285" s="8">
        <f>+'[1]Empresas 2'!I289</f>
        <v>0</v>
      </c>
      <c r="M285" s="8">
        <f>+'[1]Empresas 2'!J289</f>
        <v>0</v>
      </c>
      <c r="N285" s="8">
        <f>+'[1]Empresas 2'!K289</f>
        <v>0</v>
      </c>
      <c r="O285" s="8">
        <f>+'[1]Empresas 2'!L289</f>
        <v>1</v>
      </c>
      <c r="P285" s="8">
        <f>+'[1]Empresas 2'!M289</f>
        <v>0</v>
      </c>
      <c r="Q285" s="8">
        <f>+'[1]Empresas 2'!N289</f>
        <v>0</v>
      </c>
      <c r="R285" s="8">
        <f>+'[1]Empresas 2'!O289</f>
        <v>0</v>
      </c>
      <c r="S285" s="8">
        <f>+'[1]Empresas 2'!P289</f>
        <v>0</v>
      </c>
      <c r="T285" s="8">
        <f>+'[1]Empresas 2'!Q289</f>
        <v>0</v>
      </c>
      <c r="U285" s="8">
        <f>+'[1]Empresas 2'!R289</f>
        <v>0</v>
      </c>
      <c r="V285" s="28">
        <f t="shared" si="8"/>
        <v>484</v>
      </c>
      <c r="W285" t="str">
        <f t="shared" si="9"/>
        <v/>
      </c>
    </row>
    <row r="286" spans="2:23" x14ac:dyDescent="0.25">
      <c r="B286" t="s">
        <v>295</v>
      </c>
      <c r="C286" t="str">
        <f>VLOOKUP(B286,'Accesos x Municipio'!$B$5:$C$1127,2)</f>
        <v>Sogamoso</v>
      </c>
      <c r="D286" s="95">
        <f>VLOOKUP(B286,'Accesos x Municipio-NoCorporati'!$B$5:$AC$1127,27)</f>
        <v>0.58371502331778813</v>
      </c>
      <c r="E286" s="8">
        <f>+'[1]Empresas 2'!B290</f>
        <v>1031</v>
      </c>
      <c r="F286" s="8">
        <f>+'[1]Empresas 2'!C290</f>
        <v>23</v>
      </c>
      <c r="G286" s="8">
        <f>+'[1]Empresas 2'!D290</f>
        <v>0</v>
      </c>
      <c r="H286" s="8">
        <f>+'[1]Empresas 2'!E290</f>
        <v>1594</v>
      </c>
      <c r="I286" s="8">
        <f>+'[1]Empresas 2'!F290</f>
        <v>7</v>
      </c>
      <c r="J286" s="8">
        <f>+'[1]Empresas 2'!G290</f>
        <v>0</v>
      </c>
      <c r="K286" s="8">
        <f>+'[1]Empresas 2'!H290</f>
        <v>150</v>
      </c>
      <c r="L286" s="8">
        <f>+'[1]Empresas 2'!I290</f>
        <v>0</v>
      </c>
      <c r="M286" s="8">
        <f>+'[1]Empresas 2'!J290</f>
        <v>0</v>
      </c>
      <c r="N286" s="8">
        <f>+'[1]Empresas 2'!K290</f>
        <v>0</v>
      </c>
      <c r="O286" s="8">
        <f>+'[1]Empresas 2'!L290</f>
        <v>13740</v>
      </c>
      <c r="P286" s="8">
        <f>+'[1]Empresas 2'!M290</f>
        <v>301</v>
      </c>
      <c r="Q286" s="8">
        <f>+'[1]Empresas 2'!N290</f>
        <v>0</v>
      </c>
      <c r="R286" s="8">
        <f>+'[1]Empresas 2'!O290</f>
        <v>0</v>
      </c>
      <c r="S286" s="8">
        <f>+'[1]Empresas 2'!P290</f>
        <v>0</v>
      </c>
      <c r="T286" s="8">
        <f>+'[1]Empresas 2'!Q290</f>
        <v>5209</v>
      </c>
      <c r="U286" s="8">
        <f>+'[1]Empresas 2'!R290</f>
        <v>5458</v>
      </c>
      <c r="V286" s="28">
        <f t="shared" si="8"/>
        <v>27513</v>
      </c>
      <c r="W286" t="str">
        <f t="shared" si="9"/>
        <v/>
      </c>
    </row>
    <row r="287" spans="2:23" x14ac:dyDescent="0.25">
      <c r="B287" t="s">
        <v>297</v>
      </c>
      <c r="C287" t="str">
        <f>VLOOKUP(B287,'Accesos x Municipio'!$B$5:$C$1127,2)</f>
        <v>Sora</v>
      </c>
      <c r="D287" s="95">
        <f>VLOOKUP(B287,'Accesos x Municipio-NoCorporati'!$B$5:$AC$1127,27)</f>
        <v>3.3362598770851626E-2</v>
      </c>
      <c r="E287" s="8">
        <f>+'[1]Empresas 2'!B291</f>
        <v>14</v>
      </c>
      <c r="F287" s="8">
        <f>+'[1]Empresas 2'!C291</f>
        <v>0</v>
      </c>
      <c r="G287" s="8">
        <f>+'[1]Empresas 2'!D291</f>
        <v>0</v>
      </c>
      <c r="H287" s="8">
        <f>+'[1]Empresas 2'!E291</f>
        <v>0</v>
      </c>
      <c r="I287" s="8">
        <f>+'[1]Empresas 2'!F291</f>
        <v>38</v>
      </c>
      <c r="J287" s="8">
        <f>+'[1]Empresas 2'!G291</f>
        <v>0</v>
      </c>
      <c r="K287" s="8">
        <f>+'[1]Empresas 2'!H291</f>
        <v>0</v>
      </c>
      <c r="L287" s="8">
        <f>+'[1]Empresas 2'!I291</f>
        <v>0</v>
      </c>
      <c r="M287" s="8">
        <f>+'[1]Empresas 2'!J291</f>
        <v>0</v>
      </c>
      <c r="N287" s="8">
        <f>+'[1]Empresas 2'!K291</f>
        <v>0</v>
      </c>
      <c r="O287" s="8">
        <f>+'[1]Empresas 2'!L291</f>
        <v>0</v>
      </c>
      <c r="P287" s="8">
        <f>+'[1]Empresas 2'!M291</f>
        <v>0</v>
      </c>
      <c r="Q287" s="8">
        <f>+'[1]Empresas 2'!N291</f>
        <v>0</v>
      </c>
      <c r="R287" s="8">
        <f>+'[1]Empresas 2'!O291</f>
        <v>0</v>
      </c>
      <c r="S287" s="8">
        <f>+'[1]Empresas 2'!P291</f>
        <v>0</v>
      </c>
      <c r="T287" s="8">
        <f>+'[1]Empresas 2'!Q291</f>
        <v>0</v>
      </c>
      <c r="U287" s="8">
        <f>+'[1]Empresas 2'!R291</f>
        <v>0</v>
      </c>
      <c r="V287" s="28">
        <f t="shared" si="8"/>
        <v>52</v>
      </c>
      <c r="W287">
        <f t="shared" si="9"/>
        <v>14</v>
      </c>
    </row>
    <row r="288" spans="2:23" x14ac:dyDescent="0.25">
      <c r="B288" t="s">
        <v>298</v>
      </c>
      <c r="C288" t="str">
        <f>VLOOKUP(B288,'Accesos x Municipio'!$B$5:$C$1127,2)</f>
        <v>Sotaquirá</v>
      </c>
      <c r="D288" s="95">
        <f>VLOOKUP(B288,'Accesos x Municipio-NoCorporati'!$B$5:$AC$1127,27)</f>
        <v>0.116751269035533</v>
      </c>
      <c r="E288" s="8">
        <f>+'[1]Empresas 2'!B292</f>
        <v>348</v>
      </c>
      <c r="F288" s="8">
        <f>+'[1]Empresas 2'!C292</f>
        <v>3</v>
      </c>
      <c r="G288" s="8">
        <f>+'[1]Empresas 2'!D292</f>
        <v>0</v>
      </c>
      <c r="H288" s="8">
        <f>+'[1]Empresas 2'!E292</f>
        <v>9</v>
      </c>
      <c r="I288" s="8">
        <f>+'[1]Empresas 2'!F292</f>
        <v>79</v>
      </c>
      <c r="J288" s="8">
        <f>+'[1]Empresas 2'!G292</f>
        <v>0</v>
      </c>
      <c r="K288" s="8">
        <f>+'[1]Empresas 2'!H292</f>
        <v>0</v>
      </c>
      <c r="L288" s="8">
        <f>+'[1]Empresas 2'!I292</f>
        <v>0</v>
      </c>
      <c r="M288" s="8">
        <f>+'[1]Empresas 2'!J292</f>
        <v>0</v>
      </c>
      <c r="N288" s="8">
        <f>+'[1]Empresas 2'!K292</f>
        <v>0</v>
      </c>
      <c r="O288" s="8">
        <f>+'[1]Empresas 2'!L292</f>
        <v>6</v>
      </c>
      <c r="P288" s="8">
        <f>+'[1]Empresas 2'!M292</f>
        <v>0</v>
      </c>
      <c r="Q288" s="8">
        <f>+'[1]Empresas 2'!N292</f>
        <v>0</v>
      </c>
      <c r="R288" s="8">
        <f>+'[1]Empresas 2'!O292</f>
        <v>0</v>
      </c>
      <c r="S288" s="8">
        <f>+'[1]Empresas 2'!P292</f>
        <v>0</v>
      </c>
      <c r="T288" s="8">
        <f>+'[1]Empresas 2'!Q292</f>
        <v>0</v>
      </c>
      <c r="U288" s="8">
        <f>+'[1]Empresas 2'!R292</f>
        <v>0</v>
      </c>
      <c r="V288" s="28">
        <f t="shared" si="8"/>
        <v>445</v>
      </c>
      <c r="W288" t="str">
        <f t="shared" si="9"/>
        <v/>
      </c>
    </row>
    <row r="289" spans="2:23" x14ac:dyDescent="0.25">
      <c r="B289" t="s">
        <v>299</v>
      </c>
      <c r="C289" t="str">
        <f>VLOOKUP(B289,'Accesos x Municipio'!$B$5:$C$1127,2)</f>
        <v>Soracá</v>
      </c>
      <c r="D289" s="95">
        <f>VLOOKUP(B289,'Accesos x Municipio-NoCorporati'!$B$5:$AC$1127,27)</f>
        <v>0.10188261351052048</v>
      </c>
      <c r="E289" s="8">
        <f>+'[1]Empresas 2'!B293</f>
        <v>26</v>
      </c>
      <c r="F289" s="8">
        <f>+'[1]Empresas 2'!C293</f>
        <v>31</v>
      </c>
      <c r="G289" s="8">
        <f>+'[1]Empresas 2'!D293</f>
        <v>0</v>
      </c>
      <c r="H289" s="8">
        <f>+'[1]Empresas 2'!E293</f>
        <v>0</v>
      </c>
      <c r="I289" s="8">
        <f>+'[1]Empresas 2'!F293</f>
        <v>50</v>
      </c>
      <c r="J289" s="8">
        <f>+'[1]Empresas 2'!G293</f>
        <v>0</v>
      </c>
      <c r="K289" s="8">
        <f>+'[1]Empresas 2'!H293</f>
        <v>0</v>
      </c>
      <c r="L289" s="8">
        <f>+'[1]Empresas 2'!I293</f>
        <v>0</v>
      </c>
      <c r="M289" s="8">
        <f>+'[1]Empresas 2'!J293</f>
        <v>0</v>
      </c>
      <c r="N289" s="8">
        <f>+'[1]Empresas 2'!K293</f>
        <v>0</v>
      </c>
      <c r="O289" s="8">
        <f>+'[1]Empresas 2'!L293</f>
        <v>0</v>
      </c>
      <c r="P289" s="8">
        <f>+'[1]Empresas 2'!M293</f>
        <v>0</v>
      </c>
      <c r="Q289" s="8">
        <f>+'[1]Empresas 2'!N293</f>
        <v>0</v>
      </c>
      <c r="R289" s="8">
        <f>+'[1]Empresas 2'!O293</f>
        <v>0</v>
      </c>
      <c r="S289" s="8">
        <f>+'[1]Empresas 2'!P293</f>
        <v>0</v>
      </c>
      <c r="T289" s="8">
        <f>+'[1]Empresas 2'!Q293</f>
        <v>0</v>
      </c>
      <c r="U289" s="8">
        <f>+'[1]Empresas 2'!R293</f>
        <v>0</v>
      </c>
      <c r="V289" s="28">
        <f t="shared" si="8"/>
        <v>107</v>
      </c>
      <c r="W289" t="str">
        <f t="shared" si="9"/>
        <v/>
      </c>
    </row>
    <row r="290" spans="2:23" x14ac:dyDescent="0.25">
      <c r="B290" t="s">
        <v>301</v>
      </c>
      <c r="C290" t="str">
        <f>VLOOKUP(B290,'Accesos x Municipio'!$B$5:$C$1127,2)</f>
        <v>Sutamarchán</v>
      </c>
      <c r="D290" s="95">
        <f>VLOOKUP(B290,'Accesos x Municipio-NoCorporati'!$B$5:$AC$1127,27)</f>
        <v>3.8160919540229883E-2</v>
      </c>
      <c r="E290" s="8">
        <f>+'[1]Empresas 2'!B294</f>
        <v>43</v>
      </c>
      <c r="F290" s="8">
        <f>+'[1]Empresas 2'!C294</f>
        <v>0</v>
      </c>
      <c r="G290" s="8">
        <f>+'[1]Empresas 2'!D294</f>
        <v>0</v>
      </c>
      <c r="H290" s="8">
        <f>+'[1]Empresas 2'!E294</f>
        <v>495</v>
      </c>
      <c r="I290" s="8">
        <f>+'[1]Empresas 2'!F294</f>
        <v>1</v>
      </c>
      <c r="J290" s="8">
        <f>+'[1]Empresas 2'!G294</f>
        <v>0</v>
      </c>
      <c r="K290" s="8">
        <f>+'[1]Empresas 2'!H294</f>
        <v>0</v>
      </c>
      <c r="L290" s="8">
        <f>+'[1]Empresas 2'!I294</f>
        <v>0</v>
      </c>
      <c r="M290" s="8">
        <f>+'[1]Empresas 2'!J294</f>
        <v>0</v>
      </c>
      <c r="N290" s="8">
        <f>+'[1]Empresas 2'!K294</f>
        <v>0</v>
      </c>
      <c r="O290" s="8">
        <f>+'[1]Empresas 2'!L294</f>
        <v>0</v>
      </c>
      <c r="P290" s="8">
        <f>+'[1]Empresas 2'!M294</f>
        <v>0</v>
      </c>
      <c r="Q290" s="8">
        <f>+'[1]Empresas 2'!N294</f>
        <v>0</v>
      </c>
      <c r="R290" s="8">
        <f>+'[1]Empresas 2'!O294</f>
        <v>0</v>
      </c>
      <c r="S290" s="8">
        <f>+'[1]Empresas 2'!P294</f>
        <v>0</v>
      </c>
      <c r="T290" s="8">
        <f>+'[1]Empresas 2'!Q294</f>
        <v>0</v>
      </c>
      <c r="U290" s="8">
        <f>+'[1]Empresas 2'!R294</f>
        <v>0</v>
      </c>
      <c r="V290" s="28">
        <f t="shared" si="8"/>
        <v>539</v>
      </c>
      <c r="W290">
        <f t="shared" si="9"/>
        <v>43</v>
      </c>
    </row>
    <row r="291" spans="2:23" x14ac:dyDescent="0.25">
      <c r="B291" t="s">
        <v>302</v>
      </c>
      <c r="C291" t="str">
        <f>VLOOKUP(B291,'Accesos x Municipio'!$B$5:$C$1127,2)</f>
        <v>Sutatenza</v>
      </c>
      <c r="D291" s="95">
        <f>VLOOKUP(B291,'Accesos x Municipio-NoCorporati'!$B$5:$AC$1127,27)</f>
        <v>1.2345679012345679E-3</v>
      </c>
      <c r="E291" s="8">
        <f>+'[1]Empresas 2'!B295</f>
        <v>0</v>
      </c>
      <c r="F291" s="8">
        <f>+'[1]Empresas 2'!C295</f>
        <v>0</v>
      </c>
      <c r="G291" s="8">
        <f>+'[1]Empresas 2'!D295</f>
        <v>0</v>
      </c>
      <c r="H291" s="8">
        <f>+'[1]Empresas 2'!E295</f>
        <v>0</v>
      </c>
      <c r="I291" s="8">
        <f>+'[1]Empresas 2'!F295</f>
        <v>0</v>
      </c>
      <c r="J291" s="8">
        <f>+'[1]Empresas 2'!G295</f>
        <v>0</v>
      </c>
      <c r="K291" s="8">
        <f>+'[1]Empresas 2'!H295</f>
        <v>0</v>
      </c>
      <c r="L291" s="8">
        <f>+'[1]Empresas 2'!I295</f>
        <v>0</v>
      </c>
      <c r="M291" s="8">
        <f>+'[1]Empresas 2'!J295</f>
        <v>0</v>
      </c>
      <c r="N291" s="8">
        <f>+'[1]Empresas 2'!K295</f>
        <v>0</v>
      </c>
      <c r="O291" s="8">
        <f>+'[1]Empresas 2'!L295</f>
        <v>1</v>
      </c>
      <c r="P291" s="8">
        <f>+'[1]Empresas 2'!M295</f>
        <v>0</v>
      </c>
      <c r="Q291" s="8">
        <f>+'[1]Empresas 2'!N295</f>
        <v>0</v>
      </c>
      <c r="R291" s="8">
        <f>+'[1]Empresas 2'!O295</f>
        <v>0</v>
      </c>
      <c r="S291" s="8">
        <f>+'[1]Empresas 2'!P295</f>
        <v>0</v>
      </c>
      <c r="T291" s="8">
        <f>+'[1]Empresas 2'!Q295</f>
        <v>0</v>
      </c>
      <c r="U291" s="8">
        <f>+'[1]Empresas 2'!R295</f>
        <v>0</v>
      </c>
      <c r="V291" s="28">
        <f t="shared" si="8"/>
        <v>1</v>
      </c>
      <c r="W291">
        <f t="shared" si="9"/>
        <v>0</v>
      </c>
    </row>
    <row r="292" spans="2:23" x14ac:dyDescent="0.25">
      <c r="B292" t="s">
        <v>303</v>
      </c>
      <c r="C292" t="str">
        <f>VLOOKUP(B292,'Accesos x Municipio'!$B$5:$C$1127,2)</f>
        <v>Tasco</v>
      </c>
      <c r="D292" s="95">
        <f>VLOOKUP(B292,'Accesos x Municipio-NoCorporati'!$B$5:$AC$1127,27)</f>
        <v>1.8946395563770795E-2</v>
      </c>
      <c r="E292" s="8">
        <f>+'[1]Empresas 2'!B296</f>
        <v>0</v>
      </c>
      <c r="F292" s="8">
        <f>+'[1]Empresas 2'!C296</f>
        <v>39</v>
      </c>
      <c r="G292" s="8">
        <f>+'[1]Empresas 2'!D296</f>
        <v>0</v>
      </c>
      <c r="H292" s="8">
        <f>+'[1]Empresas 2'!E296</f>
        <v>19</v>
      </c>
      <c r="I292" s="8">
        <f>+'[1]Empresas 2'!F296</f>
        <v>2</v>
      </c>
      <c r="J292" s="8">
        <f>+'[1]Empresas 2'!G296</f>
        <v>0</v>
      </c>
      <c r="K292" s="8">
        <f>+'[1]Empresas 2'!H296</f>
        <v>0</v>
      </c>
      <c r="L292" s="8">
        <f>+'[1]Empresas 2'!I296</f>
        <v>0</v>
      </c>
      <c r="M292" s="8">
        <f>+'[1]Empresas 2'!J296</f>
        <v>0</v>
      </c>
      <c r="N292" s="8">
        <f>+'[1]Empresas 2'!K296</f>
        <v>0</v>
      </c>
      <c r="O292" s="8">
        <f>+'[1]Empresas 2'!L296</f>
        <v>1</v>
      </c>
      <c r="P292" s="8">
        <f>+'[1]Empresas 2'!M296</f>
        <v>0</v>
      </c>
      <c r="Q292" s="8">
        <f>+'[1]Empresas 2'!N296</f>
        <v>0</v>
      </c>
      <c r="R292" s="8">
        <f>+'[1]Empresas 2'!O296</f>
        <v>0</v>
      </c>
      <c r="S292" s="8">
        <f>+'[1]Empresas 2'!P296</f>
        <v>0</v>
      </c>
      <c r="T292" s="8">
        <f>+'[1]Empresas 2'!Q296</f>
        <v>0</v>
      </c>
      <c r="U292" s="8">
        <f>+'[1]Empresas 2'!R296</f>
        <v>0</v>
      </c>
      <c r="V292" s="28">
        <f t="shared" si="8"/>
        <v>61</v>
      </c>
      <c r="W292">
        <f t="shared" si="9"/>
        <v>0</v>
      </c>
    </row>
    <row r="293" spans="2:23" x14ac:dyDescent="0.25">
      <c r="B293" t="s">
        <v>305</v>
      </c>
      <c r="C293" t="str">
        <f>VLOOKUP(B293,'Accesos x Municipio'!$B$5:$C$1127,2)</f>
        <v>Tibaná</v>
      </c>
      <c r="D293" s="95">
        <f>VLOOKUP(B293,'Accesos x Municipio-NoCorporati'!$B$5:$AC$1127,27)</f>
        <v>5.2822215514639302E-2</v>
      </c>
      <c r="E293" s="8">
        <f>+'[1]Empresas 2'!B297</f>
        <v>160</v>
      </c>
      <c r="F293" s="8">
        <f>+'[1]Empresas 2'!C297</f>
        <v>32</v>
      </c>
      <c r="G293" s="8">
        <f>+'[1]Empresas 2'!D297</f>
        <v>0</v>
      </c>
      <c r="H293" s="8">
        <f>+'[1]Empresas 2'!E297</f>
        <v>0</v>
      </c>
      <c r="I293" s="8">
        <f>+'[1]Empresas 2'!F297</f>
        <v>1</v>
      </c>
      <c r="J293" s="8">
        <f>+'[1]Empresas 2'!G297</f>
        <v>0</v>
      </c>
      <c r="K293" s="8">
        <f>+'[1]Empresas 2'!H297</f>
        <v>0</v>
      </c>
      <c r="L293" s="8">
        <f>+'[1]Empresas 2'!I297</f>
        <v>0</v>
      </c>
      <c r="M293" s="8">
        <f>+'[1]Empresas 2'!J297</f>
        <v>0</v>
      </c>
      <c r="N293" s="8">
        <f>+'[1]Empresas 2'!K297</f>
        <v>0</v>
      </c>
      <c r="O293" s="8">
        <f>+'[1]Empresas 2'!L297</f>
        <v>2</v>
      </c>
      <c r="P293" s="8">
        <f>+'[1]Empresas 2'!M297</f>
        <v>0</v>
      </c>
      <c r="Q293" s="8">
        <f>+'[1]Empresas 2'!N297</f>
        <v>0</v>
      </c>
      <c r="R293" s="8">
        <f>+'[1]Empresas 2'!O297</f>
        <v>0</v>
      </c>
      <c r="S293" s="8">
        <f>+'[1]Empresas 2'!P297</f>
        <v>0</v>
      </c>
      <c r="T293" s="8">
        <f>+'[1]Empresas 2'!Q297</f>
        <v>0</v>
      </c>
      <c r="U293" s="8">
        <f>+'[1]Empresas 2'!R297</f>
        <v>0</v>
      </c>
      <c r="V293" s="28">
        <f t="shared" si="8"/>
        <v>195</v>
      </c>
      <c r="W293" t="str">
        <f t="shared" si="9"/>
        <v/>
      </c>
    </row>
    <row r="294" spans="2:23" x14ac:dyDescent="0.25">
      <c r="B294" t="s">
        <v>306</v>
      </c>
      <c r="C294" t="str">
        <f>VLOOKUP(B294,'Accesos x Municipio'!$B$5:$C$1127,2)</f>
        <v>Tibasosa</v>
      </c>
      <c r="D294" s="95">
        <f>VLOOKUP(B294,'Accesos x Municipio-NoCorporati'!$B$5:$AC$1127,27)</f>
        <v>0.30818161877604738</v>
      </c>
      <c r="E294" s="8">
        <f>+'[1]Empresas 2'!B298</f>
        <v>2</v>
      </c>
      <c r="F294" s="8">
        <f>+'[1]Empresas 2'!C298</f>
        <v>323</v>
      </c>
      <c r="G294" s="8">
        <f>+'[1]Empresas 2'!D298</f>
        <v>0</v>
      </c>
      <c r="H294" s="8">
        <f>+'[1]Empresas 2'!E298</f>
        <v>966</v>
      </c>
      <c r="I294" s="8">
        <f>+'[1]Empresas 2'!F298</f>
        <v>15</v>
      </c>
      <c r="J294" s="8">
        <f>+'[1]Empresas 2'!G298</f>
        <v>0</v>
      </c>
      <c r="K294" s="8">
        <f>+'[1]Empresas 2'!H298</f>
        <v>100</v>
      </c>
      <c r="L294" s="8">
        <f>+'[1]Empresas 2'!I298</f>
        <v>0</v>
      </c>
      <c r="M294" s="8">
        <f>+'[1]Empresas 2'!J298</f>
        <v>0</v>
      </c>
      <c r="N294" s="8">
        <f>+'[1]Empresas 2'!K298</f>
        <v>0</v>
      </c>
      <c r="O294" s="8">
        <f>+'[1]Empresas 2'!L298</f>
        <v>8</v>
      </c>
      <c r="P294" s="8">
        <f>+'[1]Empresas 2'!M298</f>
        <v>0</v>
      </c>
      <c r="Q294" s="8">
        <f>+'[1]Empresas 2'!N298</f>
        <v>0</v>
      </c>
      <c r="R294" s="8">
        <f>+'[1]Empresas 2'!O298</f>
        <v>0</v>
      </c>
      <c r="S294" s="8">
        <f>+'[1]Empresas 2'!P298</f>
        <v>0</v>
      </c>
      <c r="T294" s="8">
        <f>+'[1]Empresas 2'!Q298</f>
        <v>0</v>
      </c>
      <c r="U294" s="8">
        <f>+'[1]Empresas 2'!R298</f>
        <v>0</v>
      </c>
      <c r="V294" s="28">
        <f t="shared" si="8"/>
        <v>1414</v>
      </c>
      <c r="W294" t="str">
        <f t="shared" si="9"/>
        <v/>
      </c>
    </row>
    <row r="295" spans="2:23" x14ac:dyDescent="0.25">
      <c r="B295" t="s">
        <v>307</v>
      </c>
      <c r="C295" t="str">
        <f>VLOOKUP(B295,'Accesos x Municipio'!$B$5:$C$1127,2)</f>
        <v>Tinjacá</v>
      </c>
      <c r="D295" s="95">
        <f>VLOOKUP(B295,'Accesos x Municipio-NoCorporati'!$B$5:$AC$1127,27)</f>
        <v>3.1471282454760031E-3</v>
      </c>
      <c r="E295" s="8">
        <f>+'[1]Empresas 2'!B299</f>
        <v>1</v>
      </c>
      <c r="F295" s="8">
        <f>+'[1]Empresas 2'!C299</f>
        <v>0</v>
      </c>
      <c r="G295" s="8">
        <f>+'[1]Empresas 2'!D299</f>
        <v>0</v>
      </c>
      <c r="H295" s="8">
        <f>+'[1]Empresas 2'!E299</f>
        <v>301</v>
      </c>
      <c r="I295" s="8">
        <f>+'[1]Empresas 2'!F299</f>
        <v>0</v>
      </c>
      <c r="J295" s="8">
        <f>+'[1]Empresas 2'!G299</f>
        <v>0</v>
      </c>
      <c r="K295" s="8">
        <f>+'[1]Empresas 2'!H299</f>
        <v>0</v>
      </c>
      <c r="L295" s="8">
        <f>+'[1]Empresas 2'!I299</f>
        <v>0</v>
      </c>
      <c r="M295" s="8">
        <f>+'[1]Empresas 2'!J299</f>
        <v>0</v>
      </c>
      <c r="N295" s="8">
        <f>+'[1]Empresas 2'!K299</f>
        <v>0</v>
      </c>
      <c r="O295" s="8">
        <f>+'[1]Empresas 2'!L299</f>
        <v>3</v>
      </c>
      <c r="P295" s="8">
        <f>+'[1]Empresas 2'!M299</f>
        <v>0</v>
      </c>
      <c r="Q295" s="8">
        <f>+'[1]Empresas 2'!N299</f>
        <v>0</v>
      </c>
      <c r="R295" s="8">
        <f>+'[1]Empresas 2'!O299</f>
        <v>0</v>
      </c>
      <c r="S295" s="8">
        <f>+'[1]Empresas 2'!P299</f>
        <v>0</v>
      </c>
      <c r="T295" s="8">
        <f>+'[1]Empresas 2'!Q299</f>
        <v>0</v>
      </c>
      <c r="U295" s="8">
        <f>+'[1]Empresas 2'!R299</f>
        <v>0</v>
      </c>
      <c r="V295" s="28">
        <f t="shared" si="8"/>
        <v>305</v>
      </c>
      <c r="W295">
        <f t="shared" si="9"/>
        <v>1</v>
      </c>
    </row>
    <row r="296" spans="2:23" x14ac:dyDescent="0.25">
      <c r="B296" t="s">
        <v>308</v>
      </c>
      <c r="C296" t="str">
        <f>VLOOKUP(B296,'Accesos x Municipio'!$B$5:$C$1127,2)</f>
        <v>Tipacoque</v>
      </c>
      <c r="D296" s="95">
        <f>VLOOKUP(B296,'Accesos x Municipio-NoCorporati'!$B$5:$AC$1127,27)</f>
        <v>7.9491255961844202E-4</v>
      </c>
      <c r="E296" s="8">
        <f>+'[1]Empresas 2'!B300</f>
        <v>0</v>
      </c>
      <c r="F296" s="8">
        <f>+'[1]Empresas 2'!C300</f>
        <v>0</v>
      </c>
      <c r="G296" s="8">
        <f>+'[1]Empresas 2'!D300</f>
        <v>0</v>
      </c>
      <c r="H296" s="8">
        <f>+'[1]Empresas 2'!E300</f>
        <v>0</v>
      </c>
      <c r="I296" s="8">
        <f>+'[1]Empresas 2'!F300</f>
        <v>1</v>
      </c>
      <c r="J296" s="8">
        <f>+'[1]Empresas 2'!G300</f>
        <v>0</v>
      </c>
      <c r="K296" s="8">
        <f>+'[1]Empresas 2'!H300</f>
        <v>0</v>
      </c>
      <c r="L296" s="8">
        <f>+'[1]Empresas 2'!I300</f>
        <v>0</v>
      </c>
      <c r="M296" s="8">
        <f>+'[1]Empresas 2'!J300</f>
        <v>0</v>
      </c>
      <c r="N296" s="8">
        <f>+'[1]Empresas 2'!K300</f>
        <v>0</v>
      </c>
      <c r="O296" s="8">
        <f>+'[1]Empresas 2'!L300</f>
        <v>0</v>
      </c>
      <c r="P296" s="8">
        <f>+'[1]Empresas 2'!M300</f>
        <v>0</v>
      </c>
      <c r="Q296" s="8">
        <f>+'[1]Empresas 2'!N300</f>
        <v>0</v>
      </c>
      <c r="R296" s="8">
        <f>+'[1]Empresas 2'!O300</f>
        <v>0</v>
      </c>
      <c r="S296" s="8">
        <f>+'[1]Empresas 2'!P300</f>
        <v>0</v>
      </c>
      <c r="T296" s="8">
        <f>+'[1]Empresas 2'!Q300</f>
        <v>0</v>
      </c>
      <c r="U296" s="8">
        <f>+'[1]Empresas 2'!R300</f>
        <v>0</v>
      </c>
      <c r="V296" s="28">
        <f t="shared" si="8"/>
        <v>1</v>
      </c>
      <c r="W296">
        <f t="shared" si="9"/>
        <v>0</v>
      </c>
    </row>
    <row r="297" spans="2:23" x14ac:dyDescent="0.25">
      <c r="B297" t="s">
        <v>309</v>
      </c>
      <c r="C297" t="str">
        <f>VLOOKUP(B297,'Accesos x Municipio'!$B$5:$C$1127,2)</f>
        <v>Toca</v>
      </c>
      <c r="D297" s="95">
        <f>VLOOKUP(B297,'Accesos x Municipio-NoCorporati'!$B$5:$AC$1127,27)</f>
        <v>0.18334475668265934</v>
      </c>
      <c r="E297" s="8">
        <f>+'[1]Empresas 2'!B301</f>
        <v>149</v>
      </c>
      <c r="F297" s="8">
        <f>+'[1]Empresas 2'!C301</f>
        <v>436</v>
      </c>
      <c r="G297" s="8">
        <f>+'[1]Empresas 2'!D301</f>
        <v>0</v>
      </c>
      <c r="H297" s="8">
        <f>+'[1]Empresas 2'!E301</f>
        <v>0</v>
      </c>
      <c r="I297" s="8">
        <f>+'[1]Empresas 2'!F301</f>
        <v>206</v>
      </c>
      <c r="J297" s="8">
        <f>+'[1]Empresas 2'!G301</f>
        <v>0</v>
      </c>
      <c r="K297" s="8">
        <f>+'[1]Empresas 2'!H301</f>
        <v>0</v>
      </c>
      <c r="L297" s="8">
        <f>+'[1]Empresas 2'!I301</f>
        <v>0</v>
      </c>
      <c r="M297" s="8">
        <f>+'[1]Empresas 2'!J301</f>
        <v>0</v>
      </c>
      <c r="N297" s="8">
        <f>+'[1]Empresas 2'!K301</f>
        <v>0</v>
      </c>
      <c r="O297" s="8">
        <f>+'[1]Empresas 2'!L301</f>
        <v>7</v>
      </c>
      <c r="P297" s="8">
        <f>+'[1]Empresas 2'!M301</f>
        <v>0</v>
      </c>
      <c r="Q297" s="8">
        <f>+'[1]Empresas 2'!N301</f>
        <v>0</v>
      </c>
      <c r="R297" s="8">
        <f>+'[1]Empresas 2'!O301</f>
        <v>0</v>
      </c>
      <c r="S297" s="8">
        <f>+'[1]Empresas 2'!P301</f>
        <v>0</v>
      </c>
      <c r="T297" s="8">
        <f>+'[1]Empresas 2'!Q301</f>
        <v>0</v>
      </c>
      <c r="U297" s="8">
        <f>+'[1]Empresas 2'!R301</f>
        <v>0</v>
      </c>
      <c r="V297" s="28">
        <f t="shared" si="8"/>
        <v>798</v>
      </c>
      <c r="W297" t="str">
        <f t="shared" si="9"/>
        <v/>
      </c>
    </row>
    <row r="298" spans="2:23" x14ac:dyDescent="0.25">
      <c r="B298" t="s">
        <v>310</v>
      </c>
      <c r="C298" t="str">
        <f>VLOOKUP(B298,'Accesos x Municipio'!$B$5:$C$1127,2)</f>
        <v>Togüí</v>
      </c>
      <c r="D298" s="95">
        <f>VLOOKUP(B298,'Accesos x Municipio-NoCorporati'!$B$5:$AC$1127,27)</f>
        <v>0.1731690622861054</v>
      </c>
      <c r="E298" s="8">
        <f>+'[1]Empresas 2'!B302</f>
        <v>0</v>
      </c>
      <c r="F298" s="8">
        <f>+'[1]Empresas 2'!C302</f>
        <v>0</v>
      </c>
      <c r="G298" s="8">
        <f>+'[1]Empresas 2'!D302</f>
        <v>0</v>
      </c>
      <c r="H298" s="8">
        <f>+'[1]Empresas 2'!E302</f>
        <v>0</v>
      </c>
      <c r="I298" s="8">
        <f>+'[1]Empresas 2'!F302</f>
        <v>8</v>
      </c>
      <c r="J298" s="8">
        <f>+'[1]Empresas 2'!G302</f>
        <v>0</v>
      </c>
      <c r="K298" s="8">
        <f>+'[1]Empresas 2'!H302</f>
        <v>0</v>
      </c>
      <c r="L298" s="8">
        <f>+'[1]Empresas 2'!I302</f>
        <v>0</v>
      </c>
      <c r="M298" s="8">
        <f>+'[1]Empresas 2'!J302</f>
        <v>0</v>
      </c>
      <c r="N298" s="8">
        <f>+'[1]Empresas 2'!K302</f>
        <v>0</v>
      </c>
      <c r="O298" s="8">
        <f>+'[1]Empresas 2'!L302</f>
        <v>3</v>
      </c>
      <c r="P298" s="8">
        <f>+'[1]Empresas 2'!M302</f>
        <v>0</v>
      </c>
      <c r="Q298" s="8">
        <f>+'[1]Empresas 2'!N302</f>
        <v>0</v>
      </c>
      <c r="R298" s="8">
        <f>+'[1]Empresas 2'!O302</f>
        <v>0</v>
      </c>
      <c r="S298" s="8">
        <f>+'[1]Empresas 2'!P302</f>
        <v>0</v>
      </c>
      <c r="T298" s="8">
        <f>+'[1]Empresas 2'!Q302</f>
        <v>0</v>
      </c>
      <c r="U298" s="8">
        <f>+'[1]Empresas 2'!R302</f>
        <v>0</v>
      </c>
      <c r="V298" s="28">
        <f t="shared" si="8"/>
        <v>11</v>
      </c>
      <c r="W298" t="str">
        <f t="shared" si="9"/>
        <v/>
      </c>
    </row>
    <row r="299" spans="2:23" x14ac:dyDescent="0.25">
      <c r="B299" t="s">
        <v>311</v>
      </c>
      <c r="C299" t="str">
        <f>VLOOKUP(B299,'Accesos x Municipio'!$B$5:$C$1127,2)</f>
        <v>Tópaga</v>
      </c>
      <c r="D299" s="95">
        <f>VLOOKUP(B299,'Accesos x Municipio-NoCorporati'!$B$5:$AC$1127,27)</f>
        <v>3.3938437253354381E-2</v>
      </c>
      <c r="E299" s="8">
        <f>+'[1]Empresas 2'!B303</f>
        <v>0</v>
      </c>
      <c r="F299" s="8">
        <f>+'[1]Empresas 2'!C303</f>
        <v>23</v>
      </c>
      <c r="G299" s="8">
        <f>+'[1]Empresas 2'!D303</f>
        <v>0</v>
      </c>
      <c r="H299" s="8">
        <f>+'[1]Empresas 2'!E303</f>
        <v>30</v>
      </c>
      <c r="I299" s="8">
        <f>+'[1]Empresas 2'!F303</f>
        <v>3</v>
      </c>
      <c r="J299" s="8">
        <f>+'[1]Empresas 2'!G303</f>
        <v>0</v>
      </c>
      <c r="K299" s="8">
        <f>+'[1]Empresas 2'!H303</f>
        <v>0</v>
      </c>
      <c r="L299" s="8">
        <f>+'[1]Empresas 2'!I303</f>
        <v>0</v>
      </c>
      <c r="M299" s="8">
        <f>+'[1]Empresas 2'!J303</f>
        <v>0</v>
      </c>
      <c r="N299" s="8">
        <f>+'[1]Empresas 2'!K303</f>
        <v>0</v>
      </c>
      <c r="O299" s="8">
        <f>+'[1]Empresas 2'!L303</f>
        <v>1</v>
      </c>
      <c r="P299" s="8">
        <f>+'[1]Empresas 2'!M303</f>
        <v>0</v>
      </c>
      <c r="Q299" s="8">
        <f>+'[1]Empresas 2'!N303</f>
        <v>0</v>
      </c>
      <c r="R299" s="8">
        <f>+'[1]Empresas 2'!O303</f>
        <v>0</v>
      </c>
      <c r="S299" s="8">
        <f>+'[1]Empresas 2'!P303</f>
        <v>0</v>
      </c>
      <c r="T299" s="8">
        <f>+'[1]Empresas 2'!Q303</f>
        <v>0</v>
      </c>
      <c r="U299" s="8">
        <f>+'[1]Empresas 2'!R303</f>
        <v>0</v>
      </c>
      <c r="V299" s="28">
        <f t="shared" si="8"/>
        <v>57</v>
      </c>
      <c r="W299">
        <f t="shared" si="9"/>
        <v>0</v>
      </c>
    </row>
    <row r="300" spans="2:23" x14ac:dyDescent="0.25">
      <c r="B300" t="s">
        <v>312</v>
      </c>
      <c r="C300" t="str">
        <f>VLOOKUP(B300,'Accesos x Municipio'!$B$5:$C$1127,2)</f>
        <v>Tota</v>
      </c>
      <c r="D300" s="95">
        <f>VLOOKUP(B300,'Accesos x Municipio-NoCorporati'!$B$5:$AC$1127,27)</f>
        <v>2.4203069657615112E-2</v>
      </c>
      <c r="E300" s="8">
        <f>+'[1]Empresas 2'!B304</f>
        <v>0</v>
      </c>
      <c r="F300" s="8">
        <f>+'[1]Empresas 2'!C304</f>
        <v>1</v>
      </c>
      <c r="G300" s="8">
        <f>+'[1]Empresas 2'!D304</f>
        <v>0</v>
      </c>
      <c r="H300" s="8">
        <f>+'[1]Empresas 2'!E304</f>
        <v>39</v>
      </c>
      <c r="I300" s="8">
        <f>+'[1]Empresas 2'!F304</f>
        <v>0</v>
      </c>
      <c r="J300" s="8">
        <f>+'[1]Empresas 2'!G304</f>
        <v>0</v>
      </c>
      <c r="K300" s="8">
        <f>+'[1]Empresas 2'!H304</f>
        <v>0</v>
      </c>
      <c r="L300" s="8">
        <f>+'[1]Empresas 2'!I304</f>
        <v>0</v>
      </c>
      <c r="M300" s="8">
        <f>+'[1]Empresas 2'!J304</f>
        <v>0</v>
      </c>
      <c r="N300" s="8">
        <f>+'[1]Empresas 2'!K304</f>
        <v>0</v>
      </c>
      <c r="O300" s="8">
        <f>+'[1]Empresas 2'!L304</f>
        <v>0</v>
      </c>
      <c r="P300" s="8">
        <f>+'[1]Empresas 2'!M304</f>
        <v>0</v>
      </c>
      <c r="Q300" s="8">
        <f>+'[1]Empresas 2'!N304</f>
        <v>0</v>
      </c>
      <c r="R300" s="8">
        <f>+'[1]Empresas 2'!O304</f>
        <v>0</v>
      </c>
      <c r="S300" s="8">
        <f>+'[1]Empresas 2'!P304</f>
        <v>0</v>
      </c>
      <c r="T300" s="8">
        <f>+'[1]Empresas 2'!Q304</f>
        <v>0</v>
      </c>
      <c r="U300" s="8">
        <f>+'[1]Empresas 2'!R304</f>
        <v>0</v>
      </c>
      <c r="V300" s="28">
        <f t="shared" si="8"/>
        <v>40</v>
      </c>
      <c r="W300">
        <f t="shared" si="9"/>
        <v>0</v>
      </c>
    </row>
    <row r="301" spans="2:23" x14ac:dyDescent="0.25">
      <c r="B301" t="s">
        <v>314</v>
      </c>
      <c r="C301" t="str">
        <f>VLOOKUP(B301,'Accesos x Municipio'!$B$5:$C$1127,2)</f>
        <v>Turmequé</v>
      </c>
      <c r="D301" s="95">
        <f>VLOOKUP(B301,'Accesos x Municipio-NoCorporati'!$B$5:$AC$1127,27)</f>
        <v>5.4308797127468583E-2</v>
      </c>
      <c r="E301" s="8">
        <f>+'[1]Empresas 2'!B305</f>
        <v>0</v>
      </c>
      <c r="F301" s="8">
        <f>+'[1]Empresas 2'!C305</f>
        <v>125</v>
      </c>
      <c r="G301" s="8">
        <f>+'[1]Empresas 2'!D305</f>
        <v>0</v>
      </c>
      <c r="H301" s="8">
        <f>+'[1]Empresas 2'!E305</f>
        <v>0</v>
      </c>
      <c r="I301" s="8">
        <f>+'[1]Empresas 2'!F305</f>
        <v>2</v>
      </c>
      <c r="J301" s="8">
        <f>+'[1]Empresas 2'!G305</f>
        <v>0</v>
      </c>
      <c r="K301" s="8">
        <f>+'[1]Empresas 2'!H305</f>
        <v>0</v>
      </c>
      <c r="L301" s="8">
        <f>+'[1]Empresas 2'!I305</f>
        <v>0</v>
      </c>
      <c r="M301" s="8">
        <f>+'[1]Empresas 2'!J305</f>
        <v>0</v>
      </c>
      <c r="N301" s="8">
        <f>+'[1]Empresas 2'!K305</f>
        <v>0</v>
      </c>
      <c r="O301" s="8">
        <f>+'[1]Empresas 2'!L305</f>
        <v>6</v>
      </c>
      <c r="P301" s="8">
        <f>+'[1]Empresas 2'!M305</f>
        <v>0</v>
      </c>
      <c r="Q301" s="8">
        <f>+'[1]Empresas 2'!N305</f>
        <v>0</v>
      </c>
      <c r="R301" s="8">
        <f>+'[1]Empresas 2'!O305</f>
        <v>0</v>
      </c>
      <c r="S301" s="8">
        <f>+'[1]Empresas 2'!P305</f>
        <v>0</v>
      </c>
      <c r="T301" s="8">
        <f>+'[1]Empresas 2'!Q305</f>
        <v>0</v>
      </c>
      <c r="U301" s="8">
        <f>+'[1]Empresas 2'!R305</f>
        <v>0</v>
      </c>
      <c r="V301" s="28">
        <f t="shared" si="8"/>
        <v>133</v>
      </c>
      <c r="W301" t="str">
        <f t="shared" si="9"/>
        <v/>
      </c>
    </row>
    <row r="302" spans="2:23" x14ac:dyDescent="0.25">
      <c r="B302" t="s">
        <v>315</v>
      </c>
      <c r="C302" t="str">
        <f>VLOOKUP(B302,'Accesos x Municipio'!$B$5:$C$1127,2)</f>
        <v>Tuta</v>
      </c>
      <c r="D302" s="95">
        <f>VLOOKUP(B302,'Accesos x Municipio-NoCorporati'!$B$5:$AC$1127,27)</f>
        <v>9.60028551034975E-2</v>
      </c>
      <c r="E302" s="8">
        <f>+'[1]Empresas 2'!B306</f>
        <v>247</v>
      </c>
      <c r="F302" s="8">
        <f>+'[1]Empresas 2'!C306</f>
        <v>40</v>
      </c>
      <c r="G302" s="8">
        <f>+'[1]Empresas 2'!D306</f>
        <v>0</v>
      </c>
      <c r="H302" s="8">
        <f>+'[1]Empresas 2'!E306</f>
        <v>2</v>
      </c>
      <c r="I302" s="8">
        <f>+'[1]Empresas 2'!F306</f>
        <v>5</v>
      </c>
      <c r="J302" s="8">
        <f>+'[1]Empresas 2'!G306</f>
        <v>145</v>
      </c>
      <c r="K302" s="8">
        <f>+'[1]Empresas 2'!H306</f>
        <v>0</v>
      </c>
      <c r="L302" s="8">
        <f>+'[1]Empresas 2'!I306</f>
        <v>0</v>
      </c>
      <c r="M302" s="8">
        <f>+'[1]Empresas 2'!J306</f>
        <v>0</v>
      </c>
      <c r="N302" s="8">
        <f>+'[1]Empresas 2'!K306</f>
        <v>0</v>
      </c>
      <c r="O302" s="8">
        <f>+'[1]Empresas 2'!L306</f>
        <v>6</v>
      </c>
      <c r="P302" s="8">
        <f>+'[1]Empresas 2'!M306</f>
        <v>0</v>
      </c>
      <c r="Q302" s="8">
        <f>+'[1]Empresas 2'!N306</f>
        <v>0</v>
      </c>
      <c r="R302" s="8">
        <f>+'[1]Empresas 2'!O306</f>
        <v>0</v>
      </c>
      <c r="S302" s="8">
        <f>+'[1]Empresas 2'!P306</f>
        <v>0</v>
      </c>
      <c r="T302" s="8">
        <f>+'[1]Empresas 2'!Q306</f>
        <v>0</v>
      </c>
      <c r="U302" s="8">
        <f>+'[1]Empresas 2'!R306</f>
        <v>0</v>
      </c>
      <c r="V302" s="28">
        <f t="shared" si="8"/>
        <v>445</v>
      </c>
      <c r="W302" t="str">
        <f t="shared" si="9"/>
        <v/>
      </c>
    </row>
    <row r="303" spans="2:23" x14ac:dyDescent="0.25">
      <c r="B303" t="s">
        <v>316</v>
      </c>
      <c r="C303" t="str">
        <f>VLOOKUP(B303,'Accesos x Municipio'!$B$5:$C$1127,2)</f>
        <v>Tutazá</v>
      </c>
      <c r="D303" s="95">
        <f>VLOOKUP(B303,'Accesos x Municipio-NoCorporati'!$B$5:$AC$1127,27)</f>
        <v>3.9017341040462429E-2</v>
      </c>
      <c r="E303" s="8">
        <f>+'[1]Empresas 2'!B307</f>
        <v>3</v>
      </c>
      <c r="F303" s="8">
        <f>+'[1]Empresas 2'!C307</f>
        <v>19</v>
      </c>
      <c r="G303" s="8">
        <f>+'[1]Empresas 2'!D307</f>
        <v>0</v>
      </c>
      <c r="H303" s="8">
        <f>+'[1]Empresas 2'!E307</f>
        <v>0</v>
      </c>
      <c r="I303" s="8">
        <f>+'[1]Empresas 2'!F307</f>
        <v>2</v>
      </c>
      <c r="J303" s="8">
        <f>+'[1]Empresas 2'!G307</f>
        <v>0</v>
      </c>
      <c r="K303" s="8">
        <f>+'[1]Empresas 2'!H307</f>
        <v>0</v>
      </c>
      <c r="L303" s="8">
        <f>+'[1]Empresas 2'!I307</f>
        <v>0</v>
      </c>
      <c r="M303" s="8">
        <f>+'[1]Empresas 2'!J307</f>
        <v>0</v>
      </c>
      <c r="N303" s="8">
        <f>+'[1]Empresas 2'!K307</f>
        <v>0</v>
      </c>
      <c r="O303" s="8">
        <f>+'[1]Empresas 2'!L307</f>
        <v>0</v>
      </c>
      <c r="P303" s="8">
        <f>+'[1]Empresas 2'!M307</f>
        <v>0</v>
      </c>
      <c r="Q303" s="8">
        <f>+'[1]Empresas 2'!N307</f>
        <v>0</v>
      </c>
      <c r="R303" s="8">
        <f>+'[1]Empresas 2'!O307</f>
        <v>0</v>
      </c>
      <c r="S303" s="8">
        <f>+'[1]Empresas 2'!P307</f>
        <v>0</v>
      </c>
      <c r="T303" s="8">
        <f>+'[1]Empresas 2'!Q307</f>
        <v>0</v>
      </c>
      <c r="U303" s="8">
        <f>+'[1]Empresas 2'!R307</f>
        <v>0</v>
      </c>
      <c r="V303" s="28">
        <f t="shared" si="8"/>
        <v>24</v>
      </c>
      <c r="W303">
        <f t="shared" si="9"/>
        <v>3</v>
      </c>
    </row>
    <row r="304" spans="2:23" x14ac:dyDescent="0.25">
      <c r="B304" t="s">
        <v>317</v>
      </c>
      <c r="C304" t="str">
        <f>VLOOKUP(B304,'Accesos x Municipio'!$B$5:$C$1127,2)</f>
        <v>Úmbita</v>
      </c>
      <c r="D304" s="95">
        <f>VLOOKUP(B304,'Accesos x Municipio-NoCorporati'!$B$5:$AC$1127,27)</f>
        <v>5.8586598315635299E-2</v>
      </c>
      <c r="E304" s="8">
        <f>+'[1]Empresas 2'!B308</f>
        <v>180</v>
      </c>
      <c r="F304" s="8">
        <f>+'[1]Empresas 2'!C308</f>
        <v>0</v>
      </c>
      <c r="G304" s="8">
        <f>+'[1]Empresas 2'!D308</f>
        <v>0</v>
      </c>
      <c r="H304" s="8">
        <f>+'[1]Empresas 2'!E308</f>
        <v>0</v>
      </c>
      <c r="I304" s="8">
        <f>+'[1]Empresas 2'!F308</f>
        <v>0</v>
      </c>
      <c r="J304" s="8">
        <f>+'[1]Empresas 2'!G308</f>
        <v>0</v>
      </c>
      <c r="K304" s="8">
        <f>+'[1]Empresas 2'!H308</f>
        <v>0</v>
      </c>
      <c r="L304" s="8">
        <f>+'[1]Empresas 2'!I308</f>
        <v>0</v>
      </c>
      <c r="M304" s="8">
        <f>+'[1]Empresas 2'!J308</f>
        <v>0</v>
      </c>
      <c r="N304" s="8">
        <f>+'[1]Empresas 2'!K308</f>
        <v>0</v>
      </c>
      <c r="O304" s="8">
        <f>+'[1]Empresas 2'!L308</f>
        <v>0</v>
      </c>
      <c r="P304" s="8">
        <f>+'[1]Empresas 2'!M308</f>
        <v>0</v>
      </c>
      <c r="Q304" s="8">
        <f>+'[1]Empresas 2'!N308</f>
        <v>0</v>
      </c>
      <c r="R304" s="8">
        <f>+'[1]Empresas 2'!O308</f>
        <v>0</v>
      </c>
      <c r="S304" s="8">
        <f>+'[1]Empresas 2'!P308</f>
        <v>0</v>
      </c>
      <c r="T304" s="8">
        <f>+'[1]Empresas 2'!Q308</f>
        <v>0</v>
      </c>
      <c r="U304" s="8">
        <f>+'[1]Empresas 2'!R308</f>
        <v>0</v>
      </c>
      <c r="V304" s="28">
        <f t="shared" si="8"/>
        <v>180</v>
      </c>
      <c r="W304" t="str">
        <f t="shared" si="9"/>
        <v/>
      </c>
    </row>
    <row r="305" spans="2:23" x14ac:dyDescent="0.25">
      <c r="B305" t="s">
        <v>318</v>
      </c>
      <c r="C305" t="str">
        <f>VLOOKUP(B305,'Accesos x Municipio'!$B$5:$C$1127,2)</f>
        <v>Ventaquemada</v>
      </c>
      <c r="D305" s="95">
        <f>VLOOKUP(B305,'Accesos x Municipio-NoCorporati'!$B$5:$AC$1127,27)</f>
        <v>9.4325153374233126E-2</v>
      </c>
      <c r="E305" s="8">
        <f>+'[1]Empresas 2'!B309</f>
        <v>51</v>
      </c>
      <c r="F305" s="8">
        <f>+'[1]Empresas 2'!C309</f>
        <v>48</v>
      </c>
      <c r="G305" s="8">
        <f>+'[1]Empresas 2'!D309</f>
        <v>0</v>
      </c>
      <c r="H305" s="8">
        <f>+'[1]Empresas 2'!E309</f>
        <v>0</v>
      </c>
      <c r="I305" s="8">
        <f>+'[1]Empresas 2'!F309</f>
        <v>2</v>
      </c>
      <c r="J305" s="8">
        <f>+'[1]Empresas 2'!G309</f>
        <v>0</v>
      </c>
      <c r="K305" s="8">
        <f>+'[1]Empresas 2'!H309</f>
        <v>0</v>
      </c>
      <c r="L305" s="8">
        <f>+'[1]Empresas 2'!I309</f>
        <v>0</v>
      </c>
      <c r="M305" s="8">
        <f>+'[1]Empresas 2'!J309</f>
        <v>0</v>
      </c>
      <c r="N305" s="8">
        <f>+'[1]Empresas 2'!K309</f>
        <v>0</v>
      </c>
      <c r="O305" s="8">
        <f>+'[1]Empresas 2'!L309</f>
        <v>5</v>
      </c>
      <c r="P305" s="8">
        <f>+'[1]Empresas 2'!M309</f>
        <v>0</v>
      </c>
      <c r="Q305" s="8">
        <f>+'[1]Empresas 2'!N309</f>
        <v>0</v>
      </c>
      <c r="R305" s="8">
        <f>+'[1]Empresas 2'!O309</f>
        <v>0</v>
      </c>
      <c r="S305" s="8">
        <f>+'[1]Empresas 2'!P309</f>
        <v>0</v>
      </c>
      <c r="T305" s="8">
        <f>+'[1]Empresas 2'!Q309</f>
        <v>0</v>
      </c>
      <c r="U305" s="8">
        <f>+'[1]Empresas 2'!R309</f>
        <v>0</v>
      </c>
      <c r="V305" s="28">
        <f t="shared" si="8"/>
        <v>106</v>
      </c>
      <c r="W305" t="str">
        <f t="shared" si="9"/>
        <v/>
      </c>
    </row>
    <row r="306" spans="2:23" x14ac:dyDescent="0.25">
      <c r="B306" t="s">
        <v>319</v>
      </c>
      <c r="C306" t="str">
        <f>VLOOKUP(B306,'Accesos x Municipio'!$B$5:$C$1127,2)</f>
        <v>Viracachá</v>
      </c>
      <c r="D306" s="95">
        <f>VLOOKUP(B306,'Accesos x Municipio-NoCorporati'!$B$5:$AC$1127,27)</f>
        <v>3.9810426540284362E-2</v>
      </c>
      <c r="E306" s="8">
        <f>+'[1]Empresas 2'!B310</f>
        <v>36</v>
      </c>
      <c r="F306" s="8">
        <f>+'[1]Empresas 2'!C310</f>
        <v>5</v>
      </c>
      <c r="G306" s="8">
        <f>+'[1]Empresas 2'!D310</f>
        <v>0</v>
      </c>
      <c r="H306" s="8">
        <f>+'[1]Empresas 2'!E310</f>
        <v>0</v>
      </c>
      <c r="I306" s="8">
        <f>+'[1]Empresas 2'!F310</f>
        <v>0</v>
      </c>
      <c r="J306" s="8">
        <f>+'[1]Empresas 2'!G310</f>
        <v>0</v>
      </c>
      <c r="K306" s="8">
        <f>+'[1]Empresas 2'!H310</f>
        <v>0</v>
      </c>
      <c r="L306" s="8">
        <f>+'[1]Empresas 2'!I310</f>
        <v>0</v>
      </c>
      <c r="M306" s="8">
        <f>+'[1]Empresas 2'!J310</f>
        <v>0</v>
      </c>
      <c r="N306" s="8">
        <f>+'[1]Empresas 2'!K310</f>
        <v>0</v>
      </c>
      <c r="O306" s="8">
        <f>+'[1]Empresas 2'!L310</f>
        <v>1</v>
      </c>
      <c r="P306" s="8">
        <f>+'[1]Empresas 2'!M310</f>
        <v>0</v>
      </c>
      <c r="Q306" s="8">
        <f>+'[1]Empresas 2'!N310</f>
        <v>0</v>
      </c>
      <c r="R306" s="8">
        <f>+'[1]Empresas 2'!O310</f>
        <v>0</v>
      </c>
      <c r="S306" s="8">
        <f>+'[1]Empresas 2'!P310</f>
        <v>0</v>
      </c>
      <c r="T306" s="8">
        <f>+'[1]Empresas 2'!Q310</f>
        <v>0</v>
      </c>
      <c r="U306" s="8">
        <f>+'[1]Empresas 2'!R310</f>
        <v>0</v>
      </c>
      <c r="V306" s="28">
        <f t="shared" si="8"/>
        <v>42</v>
      </c>
      <c r="W306">
        <f t="shared" si="9"/>
        <v>36</v>
      </c>
    </row>
    <row r="307" spans="2:23" x14ac:dyDescent="0.25">
      <c r="B307" t="s">
        <v>320</v>
      </c>
      <c r="C307" t="str">
        <f>VLOOKUP(B307,'Accesos x Municipio'!$B$5:$C$1127,2)</f>
        <v>Zetaquira</v>
      </c>
      <c r="D307" s="95">
        <f>VLOOKUP(B307,'Accesos x Municipio-NoCorporati'!$B$5:$AC$1127,27)</f>
        <v>7.997731140102099E-2</v>
      </c>
      <c r="E307" s="8">
        <f>+'[1]Empresas 2'!B311</f>
        <v>65</v>
      </c>
      <c r="F307" s="8">
        <f>+'[1]Empresas 2'!C311</f>
        <v>0</v>
      </c>
      <c r="G307" s="8">
        <f>+'[1]Empresas 2'!D311</f>
        <v>0</v>
      </c>
      <c r="H307" s="8">
        <f>+'[1]Empresas 2'!E311</f>
        <v>0</v>
      </c>
      <c r="I307" s="8">
        <f>+'[1]Empresas 2'!F311</f>
        <v>0</v>
      </c>
      <c r="J307" s="8">
        <f>+'[1]Empresas 2'!G311</f>
        <v>0</v>
      </c>
      <c r="K307" s="8">
        <f>+'[1]Empresas 2'!H311</f>
        <v>0</v>
      </c>
      <c r="L307" s="8">
        <f>+'[1]Empresas 2'!I311</f>
        <v>0</v>
      </c>
      <c r="M307" s="8">
        <f>+'[1]Empresas 2'!J311</f>
        <v>0</v>
      </c>
      <c r="N307" s="8">
        <f>+'[1]Empresas 2'!K311</f>
        <v>0</v>
      </c>
      <c r="O307" s="8">
        <f>+'[1]Empresas 2'!L311</f>
        <v>0</v>
      </c>
      <c r="P307" s="8">
        <f>+'[1]Empresas 2'!M311</f>
        <v>0</v>
      </c>
      <c r="Q307" s="8">
        <f>+'[1]Empresas 2'!N311</f>
        <v>0</v>
      </c>
      <c r="R307" s="8">
        <f>+'[1]Empresas 2'!O311</f>
        <v>0</v>
      </c>
      <c r="S307" s="8">
        <f>+'[1]Empresas 2'!P311</f>
        <v>0</v>
      </c>
      <c r="T307" s="8">
        <f>+'[1]Empresas 2'!Q311</f>
        <v>0</v>
      </c>
      <c r="U307" s="8">
        <f>+'[1]Empresas 2'!R311</f>
        <v>0</v>
      </c>
      <c r="V307" s="28">
        <f t="shared" si="8"/>
        <v>65</v>
      </c>
      <c r="W307" t="str">
        <f t="shared" si="9"/>
        <v/>
      </c>
    </row>
    <row r="308" spans="2:23" x14ac:dyDescent="0.25">
      <c r="B308" t="s">
        <v>321</v>
      </c>
      <c r="C308" t="str">
        <f>VLOOKUP(B308,'Accesos x Municipio'!$B$5:$C$1127,2)</f>
        <v>Manizales</v>
      </c>
      <c r="D308" s="95">
        <f>VLOOKUP(B308,'Accesos x Municipio-NoCorporati'!$B$5:$AC$1127,27)</f>
        <v>0.57528028742988946</v>
      </c>
      <c r="E308" s="8">
        <f>+'[1]Empresas 2'!B312</f>
        <v>1346</v>
      </c>
      <c r="F308" s="8">
        <f>+'[1]Empresas 2'!C312</f>
        <v>538</v>
      </c>
      <c r="G308" s="8">
        <f>+'[1]Empresas 2'!D312</f>
        <v>1776</v>
      </c>
      <c r="H308" s="8">
        <f>+'[1]Empresas 2'!E312</f>
        <v>1610</v>
      </c>
      <c r="I308" s="8">
        <f>+'[1]Empresas 2'!F312</f>
        <v>34</v>
      </c>
      <c r="J308" s="8">
        <f>+'[1]Empresas 2'!G312</f>
        <v>1783</v>
      </c>
      <c r="K308" s="8">
        <f>+'[1]Empresas 2'!H312</f>
        <v>0</v>
      </c>
      <c r="L308" s="8">
        <f>+'[1]Empresas 2'!I312</f>
        <v>0</v>
      </c>
      <c r="M308" s="8">
        <f>+'[1]Empresas 2'!J312</f>
        <v>0</v>
      </c>
      <c r="N308" s="8">
        <f>+'[1]Empresas 2'!K312</f>
        <v>0</v>
      </c>
      <c r="O308" s="8">
        <f>+'[1]Empresas 2'!L312</f>
        <v>37332</v>
      </c>
      <c r="P308" s="8">
        <f>+'[1]Empresas 2'!M312</f>
        <v>664</v>
      </c>
      <c r="Q308" s="8">
        <f>+'[1]Empresas 2'!N312</f>
        <v>0</v>
      </c>
      <c r="R308" s="8">
        <f>+'[1]Empresas 2'!O312</f>
        <v>0</v>
      </c>
      <c r="S308" s="8">
        <f>+'[1]Empresas 2'!P312</f>
        <v>0</v>
      </c>
      <c r="T308" s="8">
        <f>+'[1]Empresas 2'!Q312</f>
        <v>1298</v>
      </c>
      <c r="U308" s="8">
        <f>+'[1]Empresas 2'!R312</f>
        <v>48366</v>
      </c>
      <c r="V308" s="28">
        <f t="shared" si="8"/>
        <v>94747</v>
      </c>
      <c r="W308" t="str">
        <f t="shared" si="9"/>
        <v/>
      </c>
    </row>
    <row r="309" spans="2:23" x14ac:dyDescent="0.25">
      <c r="B309" t="s">
        <v>322</v>
      </c>
      <c r="C309" t="str">
        <f>VLOOKUP(B309,'Accesos x Municipio'!$B$5:$C$1127,2)</f>
        <v>Aguadas</v>
      </c>
      <c r="D309" s="95">
        <f>VLOOKUP(B309,'Accesos x Municipio-NoCorporati'!$B$5:$AC$1127,27)</f>
        <v>0.2187190900098912</v>
      </c>
      <c r="E309" s="8">
        <f>+'[1]Empresas 2'!B313</f>
        <v>1528</v>
      </c>
      <c r="F309" s="8">
        <f>+'[1]Empresas 2'!C313</f>
        <v>0</v>
      </c>
      <c r="G309" s="8">
        <f>+'[1]Empresas 2'!D313</f>
        <v>0</v>
      </c>
      <c r="H309" s="8">
        <f>+'[1]Empresas 2'!E313</f>
        <v>0</v>
      </c>
      <c r="I309" s="8">
        <f>+'[1]Empresas 2'!F313</f>
        <v>228</v>
      </c>
      <c r="J309" s="8">
        <f>+'[1]Empresas 2'!G313</f>
        <v>37</v>
      </c>
      <c r="K309" s="8">
        <f>+'[1]Empresas 2'!H313</f>
        <v>0</v>
      </c>
      <c r="L309" s="8">
        <f>+'[1]Empresas 2'!I313</f>
        <v>0</v>
      </c>
      <c r="M309" s="8">
        <f>+'[1]Empresas 2'!J313</f>
        <v>0</v>
      </c>
      <c r="N309" s="8">
        <f>+'[1]Empresas 2'!K313</f>
        <v>0</v>
      </c>
      <c r="O309" s="8">
        <f>+'[1]Empresas 2'!L313</f>
        <v>0</v>
      </c>
      <c r="P309" s="8">
        <f>+'[1]Empresas 2'!M313</f>
        <v>0</v>
      </c>
      <c r="Q309" s="8">
        <f>+'[1]Empresas 2'!N313</f>
        <v>0</v>
      </c>
      <c r="R309" s="8">
        <f>+'[1]Empresas 2'!O313</f>
        <v>0</v>
      </c>
      <c r="S309" s="8">
        <f>+'[1]Empresas 2'!P313</f>
        <v>0</v>
      </c>
      <c r="T309" s="8">
        <f>+'[1]Empresas 2'!Q313</f>
        <v>15</v>
      </c>
      <c r="U309" s="8">
        <f>+'[1]Empresas 2'!R313</f>
        <v>0</v>
      </c>
      <c r="V309" s="28">
        <f t="shared" si="8"/>
        <v>1808</v>
      </c>
      <c r="W309" t="str">
        <f t="shared" si="9"/>
        <v/>
      </c>
    </row>
    <row r="310" spans="2:23" x14ac:dyDescent="0.25">
      <c r="B310" t="s">
        <v>323</v>
      </c>
      <c r="C310" t="str">
        <f>VLOOKUP(B310,'Accesos x Municipio'!$B$5:$C$1127,2)</f>
        <v>Anserma</v>
      </c>
      <c r="D310" s="95">
        <f>VLOOKUP(B310,'Accesos x Municipio-NoCorporati'!$B$5:$AC$1127,27)</f>
        <v>0.27378507871321012</v>
      </c>
      <c r="E310" s="8">
        <f>+'[1]Empresas 2'!B314</f>
        <v>1784</v>
      </c>
      <c r="F310" s="8">
        <f>+'[1]Empresas 2'!C314</f>
        <v>0</v>
      </c>
      <c r="G310" s="8">
        <f>+'[1]Empresas 2'!D314</f>
        <v>0</v>
      </c>
      <c r="H310" s="8">
        <f>+'[1]Empresas 2'!E314</f>
        <v>88</v>
      </c>
      <c r="I310" s="8">
        <f>+'[1]Empresas 2'!F314</f>
        <v>16</v>
      </c>
      <c r="J310" s="8">
        <f>+'[1]Empresas 2'!G314</f>
        <v>259</v>
      </c>
      <c r="K310" s="8">
        <f>+'[1]Empresas 2'!H314</f>
        <v>0</v>
      </c>
      <c r="L310" s="8">
        <f>+'[1]Empresas 2'!I314</f>
        <v>0</v>
      </c>
      <c r="M310" s="8">
        <f>+'[1]Empresas 2'!J314</f>
        <v>0</v>
      </c>
      <c r="N310" s="8">
        <f>+'[1]Empresas 2'!K314</f>
        <v>0</v>
      </c>
      <c r="O310" s="8">
        <f>+'[1]Empresas 2'!L314</f>
        <v>1531</v>
      </c>
      <c r="P310" s="8">
        <f>+'[1]Empresas 2'!M314</f>
        <v>117</v>
      </c>
      <c r="Q310" s="8">
        <f>+'[1]Empresas 2'!N314</f>
        <v>0</v>
      </c>
      <c r="R310" s="8">
        <f>+'[1]Empresas 2'!O314</f>
        <v>0</v>
      </c>
      <c r="S310" s="8">
        <f>+'[1]Empresas 2'!P314</f>
        <v>0</v>
      </c>
      <c r="T310" s="8">
        <f>+'[1]Empresas 2'!Q314</f>
        <v>138</v>
      </c>
      <c r="U310" s="8">
        <f>+'[1]Empresas 2'!R314</f>
        <v>0</v>
      </c>
      <c r="V310" s="28">
        <f t="shared" si="8"/>
        <v>3933</v>
      </c>
      <c r="W310" t="str">
        <f t="shared" si="9"/>
        <v/>
      </c>
    </row>
    <row r="311" spans="2:23" x14ac:dyDescent="0.25">
      <c r="B311" t="s">
        <v>324</v>
      </c>
      <c r="C311" t="str">
        <f>VLOOKUP(B311,'Accesos x Municipio'!$B$5:$C$1127,2)</f>
        <v>Aranzazu</v>
      </c>
      <c r="D311" s="95">
        <f>VLOOKUP(B311,'Accesos x Municipio-NoCorporati'!$B$5:$AC$1127,27)</f>
        <v>7.0189274447949521E-2</v>
      </c>
      <c r="E311" s="8">
        <f>+'[1]Empresas 2'!B315</f>
        <v>6</v>
      </c>
      <c r="F311" s="8">
        <f>+'[1]Empresas 2'!C315</f>
        <v>0</v>
      </c>
      <c r="G311" s="8">
        <f>+'[1]Empresas 2'!D315</f>
        <v>0</v>
      </c>
      <c r="H311" s="8">
        <f>+'[1]Empresas 2'!E315</f>
        <v>222</v>
      </c>
      <c r="I311" s="8">
        <f>+'[1]Empresas 2'!F315</f>
        <v>6</v>
      </c>
      <c r="J311" s="8">
        <f>+'[1]Empresas 2'!G315</f>
        <v>3</v>
      </c>
      <c r="K311" s="8">
        <f>+'[1]Empresas 2'!H315</f>
        <v>0</v>
      </c>
      <c r="L311" s="8">
        <f>+'[1]Empresas 2'!I315</f>
        <v>0</v>
      </c>
      <c r="M311" s="8">
        <f>+'[1]Empresas 2'!J315</f>
        <v>0</v>
      </c>
      <c r="N311" s="8">
        <f>+'[1]Empresas 2'!K315</f>
        <v>0</v>
      </c>
      <c r="O311" s="8">
        <f>+'[1]Empresas 2'!L315</f>
        <v>0</v>
      </c>
      <c r="P311" s="8">
        <f>+'[1]Empresas 2'!M315</f>
        <v>0</v>
      </c>
      <c r="Q311" s="8">
        <f>+'[1]Empresas 2'!N315</f>
        <v>0</v>
      </c>
      <c r="R311" s="8">
        <f>+'[1]Empresas 2'!O315</f>
        <v>0</v>
      </c>
      <c r="S311" s="8">
        <f>+'[1]Empresas 2'!P315</f>
        <v>0</v>
      </c>
      <c r="T311" s="8">
        <f>+'[1]Empresas 2'!Q315</f>
        <v>0</v>
      </c>
      <c r="U311" s="8">
        <f>+'[1]Empresas 2'!R315</f>
        <v>0</v>
      </c>
      <c r="V311" s="28">
        <f t="shared" si="8"/>
        <v>237</v>
      </c>
      <c r="W311" t="str">
        <f t="shared" si="9"/>
        <v/>
      </c>
    </row>
    <row r="312" spans="2:23" x14ac:dyDescent="0.25">
      <c r="B312" t="s">
        <v>325</v>
      </c>
      <c r="C312" t="str">
        <f>VLOOKUP(B312,'Accesos x Municipio'!$B$5:$C$1127,2)</f>
        <v>Belalcázar</v>
      </c>
      <c r="D312" s="95">
        <f>VLOOKUP(B312,'Accesos x Municipio-NoCorporati'!$B$5:$AC$1127,27)</f>
        <v>8.8980716253443531E-2</v>
      </c>
      <c r="E312" s="8">
        <f>+'[1]Empresas 2'!B316</f>
        <v>142</v>
      </c>
      <c r="F312" s="8">
        <f>+'[1]Empresas 2'!C316</f>
        <v>22</v>
      </c>
      <c r="G312" s="8">
        <f>+'[1]Empresas 2'!D316</f>
        <v>0</v>
      </c>
      <c r="H312" s="8">
        <f>+'[1]Empresas 2'!E316</f>
        <v>0</v>
      </c>
      <c r="I312" s="8">
        <f>+'[1]Empresas 2'!F316</f>
        <v>190</v>
      </c>
      <c r="J312" s="8">
        <f>+'[1]Empresas 2'!G316</f>
        <v>0</v>
      </c>
      <c r="K312" s="8">
        <f>+'[1]Empresas 2'!H316</f>
        <v>0</v>
      </c>
      <c r="L312" s="8">
        <f>+'[1]Empresas 2'!I316</f>
        <v>0</v>
      </c>
      <c r="M312" s="8">
        <f>+'[1]Empresas 2'!J316</f>
        <v>0</v>
      </c>
      <c r="N312" s="8">
        <f>+'[1]Empresas 2'!K316</f>
        <v>0</v>
      </c>
      <c r="O312" s="8">
        <f>+'[1]Empresas 2'!L316</f>
        <v>6</v>
      </c>
      <c r="P312" s="8">
        <f>+'[1]Empresas 2'!M316</f>
        <v>0</v>
      </c>
      <c r="Q312" s="8">
        <f>+'[1]Empresas 2'!N316</f>
        <v>0</v>
      </c>
      <c r="R312" s="8">
        <f>+'[1]Empresas 2'!O316</f>
        <v>0</v>
      </c>
      <c r="S312" s="8">
        <f>+'[1]Empresas 2'!P316</f>
        <v>0</v>
      </c>
      <c r="T312" s="8">
        <f>+'[1]Empresas 2'!Q316</f>
        <v>0</v>
      </c>
      <c r="U312" s="8">
        <f>+'[1]Empresas 2'!R316</f>
        <v>0</v>
      </c>
      <c r="V312" s="28">
        <f t="shared" si="8"/>
        <v>360</v>
      </c>
      <c r="W312" t="str">
        <f t="shared" si="9"/>
        <v/>
      </c>
    </row>
    <row r="313" spans="2:23" x14ac:dyDescent="0.25">
      <c r="B313" t="s">
        <v>326</v>
      </c>
      <c r="C313" t="str">
        <f>VLOOKUP(B313,'Accesos x Municipio'!$B$5:$C$1127,2)</f>
        <v>Chinchiná</v>
      </c>
      <c r="D313" s="95">
        <f>VLOOKUP(B313,'Accesos x Municipio-NoCorporati'!$B$5:$AC$1127,27)</f>
        <v>0.48504119891610903</v>
      </c>
      <c r="E313" s="8">
        <f>+'[1]Empresas 2'!B317</f>
        <v>106</v>
      </c>
      <c r="F313" s="8">
        <f>+'[1]Empresas 2'!C317</f>
        <v>348</v>
      </c>
      <c r="G313" s="8">
        <f>+'[1]Empresas 2'!D317</f>
        <v>0</v>
      </c>
      <c r="H313" s="8">
        <f>+'[1]Empresas 2'!E317</f>
        <v>34</v>
      </c>
      <c r="I313" s="8">
        <f>+'[1]Empresas 2'!F317</f>
        <v>9</v>
      </c>
      <c r="J313" s="8">
        <f>+'[1]Empresas 2'!G317</f>
        <v>759</v>
      </c>
      <c r="K313" s="8">
        <f>+'[1]Empresas 2'!H317</f>
        <v>0</v>
      </c>
      <c r="L313" s="8">
        <f>+'[1]Empresas 2'!I317</f>
        <v>0</v>
      </c>
      <c r="M313" s="8">
        <f>+'[1]Empresas 2'!J317</f>
        <v>0</v>
      </c>
      <c r="N313" s="8">
        <f>+'[1]Empresas 2'!K317</f>
        <v>0</v>
      </c>
      <c r="O313" s="8">
        <f>+'[1]Empresas 2'!L317</f>
        <v>3520</v>
      </c>
      <c r="P313" s="8">
        <f>+'[1]Empresas 2'!M317</f>
        <v>116</v>
      </c>
      <c r="Q313" s="8">
        <f>+'[1]Empresas 2'!N317</f>
        <v>0</v>
      </c>
      <c r="R313" s="8">
        <f>+'[1]Empresas 2'!O317</f>
        <v>0</v>
      </c>
      <c r="S313" s="8">
        <f>+'[1]Empresas 2'!P317</f>
        <v>0</v>
      </c>
      <c r="T313" s="8">
        <f>+'[1]Empresas 2'!Q317</f>
        <v>883</v>
      </c>
      <c r="U313" s="8">
        <f>+'[1]Empresas 2'!R317</f>
        <v>2699</v>
      </c>
      <c r="V313" s="28">
        <f t="shared" si="8"/>
        <v>8474</v>
      </c>
      <c r="W313" t="str">
        <f t="shared" si="9"/>
        <v/>
      </c>
    </row>
    <row r="314" spans="2:23" x14ac:dyDescent="0.25">
      <c r="B314" t="s">
        <v>327</v>
      </c>
      <c r="C314" t="str">
        <f>VLOOKUP(B314,'Accesos x Municipio'!$B$5:$C$1127,2)</f>
        <v>Filadelfia</v>
      </c>
      <c r="D314" s="95">
        <f>VLOOKUP(B314,'Accesos x Municipio-NoCorporati'!$B$5:$AC$1127,27)</f>
        <v>2.0778600429902077E-2</v>
      </c>
      <c r="E314" s="8">
        <f>+'[1]Empresas 2'!B318</f>
        <v>73</v>
      </c>
      <c r="F314" s="8">
        <f>+'[1]Empresas 2'!C318</f>
        <v>0</v>
      </c>
      <c r="G314" s="8">
        <f>+'[1]Empresas 2'!D318</f>
        <v>0</v>
      </c>
      <c r="H314" s="8">
        <f>+'[1]Empresas 2'!E318</f>
        <v>210</v>
      </c>
      <c r="I314" s="8">
        <f>+'[1]Empresas 2'!F318</f>
        <v>2</v>
      </c>
      <c r="J314" s="8">
        <f>+'[1]Empresas 2'!G318</f>
        <v>0</v>
      </c>
      <c r="K314" s="8">
        <f>+'[1]Empresas 2'!H318</f>
        <v>0</v>
      </c>
      <c r="L314" s="8">
        <f>+'[1]Empresas 2'!I318</f>
        <v>0</v>
      </c>
      <c r="M314" s="8">
        <f>+'[1]Empresas 2'!J318</f>
        <v>0</v>
      </c>
      <c r="N314" s="8">
        <f>+'[1]Empresas 2'!K318</f>
        <v>0</v>
      </c>
      <c r="O314" s="8">
        <f>+'[1]Empresas 2'!L318</f>
        <v>6</v>
      </c>
      <c r="P314" s="8">
        <f>+'[1]Empresas 2'!M318</f>
        <v>0</v>
      </c>
      <c r="Q314" s="8">
        <f>+'[1]Empresas 2'!N318</f>
        <v>0</v>
      </c>
      <c r="R314" s="8">
        <f>+'[1]Empresas 2'!O318</f>
        <v>0</v>
      </c>
      <c r="S314" s="8">
        <f>+'[1]Empresas 2'!P318</f>
        <v>0</v>
      </c>
      <c r="T314" s="8">
        <f>+'[1]Empresas 2'!Q318</f>
        <v>0</v>
      </c>
      <c r="U314" s="8">
        <f>+'[1]Empresas 2'!R318</f>
        <v>0</v>
      </c>
      <c r="V314" s="28">
        <f t="shared" si="8"/>
        <v>291</v>
      </c>
      <c r="W314">
        <f t="shared" si="9"/>
        <v>73</v>
      </c>
    </row>
    <row r="315" spans="2:23" x14ac:dyDescent="0.25">
      <c r="B315" t="s">
        <v>328</v>
      </c>
      <c r="C315" t="str">
        <f>VLOOKUP(B315,'Accesos x Municipio'!$B$5:$C$1127,2)</f>
        <v>La Dorada</v>
      </c>
      <c r="D315" s="95">
        <f>VLOOKUP(B315,'Accesos x Municipio-NoCorporati'!$B$5:$AC$1127,27)</f>
        <v>0.45555251105804989</v>
      </c>
      <c r="E315" s="8">
        <f>+'[1]Empresas 2'!B319</f>
        <v>0</v>
      </c>
      <c r="F315" s="8">
        <f>+'[1]Empresas 2'!C319</f>
        <v>0</v>
      </c>
      <c r="G315" s="8">
        <f>+'[1]Empresas 2'!D319</f>
        <v>0</v>
      </c>
      <c r="H315" s="8">
        <f>+'[1]Empresas 2'!E319</f>
        <v>5698</v>
      </c>
      <c r="I315" s="8">
        <f>+'[1]Empresas 2'!F319</f>
        <v>28</v>
      </c>
      <c r="J315" s="8">
        <f>+'[1]Empresas 2'!G319</f>
        <v>0</v>
      </c>
      <c r="K315" s="8">
        <f>+'[1]Empresas 2'!H319</f>
        <v>0</v>
      </c>
      <c r="L315" s="8">
        <f>+'[1]Empresas 2'!I319</f>
        <v>0</v>
      </c>
      <c r="M315" s="8">
        <f>+'[1]Empresas 2'!J319</f>
        <v>0</v>
      </c>
      <c r="N315" s="8">
        <f>+'[1]Empresas 2'!K319</f>
        <v>0</v>
      </c>
      <c r="O315" s="8">
        <f>+'[1]Empresas 2'!L319</f>
        <v>8680</v>
      </c>
      <c r="P315" s="8">
        <f>+'[1]Empresas 2'!M319</f>
        <v>187</v>
      </c>
      <c r="Q315" s="8">
        <f>+'[1]Empresas 2'!N319</f>
        <v>1079</v>
      </c>
      <c r="R315" s="8">
        <f>+'[1]Empresas 2'!O319</f>
        <v>0</v>
      </c>
      <c r="S315" s="8">
        <f>+'[1]Empresas 2'!P319</f>
        <v>0</v>
      </c>
      <c r="T315" s="8">
        <f>+'[1]Empresas 2'!Q319</f>
        <v>677</v>
      </c>
      <c r="U315" s="8">
        <f>+'[1]Empresas 2'!R319</f>
        <v>0</v>
      </c>
      <c r="V315" s="28">
        <f t="shared" si="8"/>
        <v>16349</v>
      </c>
      <c r="W315" t="str">
        <f t="shared" si="9"/>
        <v/>
      </c>
    </row>
    <row r="316" spans="2:23" x14ac:dyDescent="0.25">
      <c r="B316" t="s">
        <v>329</v>
      </c>
      <c r="C316" t="str">
        <f>VLOOKUP(B316,'Accesos x Municipio'!$B$5:$C$1127,2)</f>
        <v>La Merced</v>
      </c>
      <c r="D316" s="95">
        <f>VLOOKUP(B316,'Accesos x Municipio-NoCorporati'!$B$5:$AC$1127,27)</f>
        <v>6.1594202898550728E-2</v>
      </c>
      <c r="E316" s="8">
        <f>+'[1]Empresas 2'!B320</f>
        <v>136</v>
      </c>
      <c r="F316" s="8">
        <f>+'[1]Empresas 2'!C320</f>
        <v>0</v>
      </c>
      <c r="G316" s="8">
        <f>+'[1]Empresas 2'!D320</f>
        <v>0</v>
      </c>
      <c r="H316" s="8">
        <f>+'[1]Empresas 2'!E320</f>
        <v>0</v>
      </c>
      <c r="I316" s="8">
        <f>+'[1]Empresas 2'!F320</f>
        <v>1</v>
      </c>
      <c r="J316" s="8">
        <f>+'[1]Empresas 2'!G320</f>
        <v>0</v>
      </c>
      <c r="K316" s="8">
        <f>+'[1]Empresas 2'!H320</f>
        <v>0</v>
      </c>
      <c r="L316" s="8">
        <f>+'[1]Empresas 2'!I320</f>
        <v>0</v>
      </c>
      <c r="M316" s="8">
        <f>+'[1]Empresas 2'!J320</f>
        <v>0</v>
      </c>
      <c r="N316" s="8">
        <f>+'[1]Empresas 2'!K320</f>
        <v>0</v>
      </c>
      <c r="O316" s="8">
        <f>+'[1]Empresas 2'!L320</f>
        <v>0</v>
      </c>
      <c r="P316" s="8">
        <f>+'[1]Empresas 2'!M320</f>
        <v>0</v>
      </c>
      <c r="Q316" s="8">
        <f>+'[1]Empresas 2'!N320</f>
        <v>0</v>
      </c>
      <c r="R316" s="8">
        <f>+'[1]Empresas 2'!O320</f>
        <v>0</v>
      </c>
      <c r="S316" s="8">
        <f>+'[1]Empresas 2'!P320</f>
        <v>0</v>
      </c>
      <c r="T316" s="8">
        <f>+'[1]Empresas 2'!Q320</f>
        <v>0</v>
      </c>
      <c r="U316" s="8">
        <f>+'[1]Empresas 2'!R320</f>
        <v>0</v>
      </c>
      <c r="V316" s="28">
        <f t="shared" si="8"/>
        <v>137</v>
      </c>
      <c r="W316" t="str">
        <f t="shared" si="9"/>
        <v/>
      </c>
    </row>
    <row r="317" spans="2:23" x14ac:dyDescent="0.25">
      <c r="B317" t="s">
        <v>330</v>
      </c>
      <c r="C317" t="str">
        <f>VLOOKUP(B317,'Accesos x Municipio'!$B$5:$C$1127,2)</f>
        <v>Manzanares</v>
      </c>
      <c r="D317" s="95">
        <f>VLOOKUP(B317,'Accesos x Municipio-NoCorporati'!$B$5:$AC$1127,27)</f>
        <v>8.5965978128797083E-2</v>
      </c>
      <c r="E317" s="8">
        <f>+'[1]Empresas 2'!B321</f>
        <v>348</v>
      </c>
      <c r="F317" s="8">
        <f>+'[1]Empresas 2'!C321</f>
        <v>0</v>
      </c>
      <c r="G317" s="8">
        <f>+'[1]Empresas 2'!D321</f>
        <v>0</v>
      </c>
      <c r="H317" s="8">
        <f>+'[1]Empresas 2'!E321</f>
        <v>0</v>
      </c>
      <c r="I317" s="8">
        <f>+'[1]Empresas 2'!F321</f>
        <v>0</v>
      </c>
      <c r="J317" s="8">
        <f>+'[1]Empresas 2'!G321</f>
        <v>0</v>
      </c>
      <c r="K317" s="8">
        <f>+'[1]Empresas 2'!H321</f>
        <v>0</v>
      </c>
      <c r="L317" s="8">
        <f>+'[1]Empresas 2'!I321</f>
        <v>0</v>
      </c>
      <c r="M317" s="8">
        <f>+'[1]Empresas 2'!J321</f>
        <v>0</v>
      </c>
      <c r="N317" s="8">
        <f>+'[1]Empresas 2'!K321</f>
        <v>0</v>
      </c>
      <c r="O317" s="8">
        <f>+'[1]Empresas 2'!L321</f>
        <v>201</v>
      </c>
      <c r="P317" s="8">
        <f>+'[1]Empresas 2'!M321</f>
        <v>0</v>
      </c>
      <c r="Q317" s="8">
        <f>+'[1]Empresas 2'!N321</f>
        <v>0</v>
      </c>
      <c r="R317" s="8">
        <f>+'[1]Empresas 2'!O321</f>
        <v>0</v>
      </c>
      <c r="S317" s="8">
        <f>+'[1]Empresas 2'!P321</f>
        <v>0</v>
      </c>
      <c r="T317" s="8">
        <f>+'[1]Empresas 2'!Q321</f>
        <v>2</v>
      </c>
      <c r="U317" s="8">
        <f>+'[1]Empresas 2'!R321</f>
        <v>0</v>
      </c>
      <c r="V317" s="28">
        <f t="shared" si="8"/>
        <v>551</v>
      </c>
      <c r="W317" t="str">
        <f t="shared" si="9"/>
        <v/>
      </c>
    </row>
    <row r="318" spans="2:23" x14ac:dyDescent="0.25">
      <c r="B318" t="s">
        <v>331</v>
      </c>
      <c r="C318" t="str">
        <f>VLOOKUP(B318,'Accesos x Municipio'!$B$5:$C$1127,2)</f>
        <v>Marmato</v>
      </c>
      <c r="D318" s="95">
        <f>VLOOKUP(B318,'Accesos x Municipio-NoCorporati'!$B$5:$AC$1127,27)</f>
        <v>0.26115922718187873</v>
      </c>
      <c r="E318" s="8">
        <f>+'[1]Empresas 2'!B322</f>
        <v>297</v>
      </c>
      <c r="F318" s="8">
        <f>+'[1]Empresas 2'!C322</f>
        <v>0</v>
      </c>
      <c r="G318" s="8">
        <f>+'[1]Empresas 2'!D322</f>
        <v>0</v>
      </c>
      <c r="H318" s="8">
        <f>+'[1]Empresas 2'!E322</f>
        <v>497</v>
      </c>
      <c r="I318" s="8">
        <f>+'[1]Empresas 2'!F322</f>
        <v>3</v>
      </c>
      <c r="J318" s="8">
        <f>+'[1]Empresas 2'!G322</f>
        <v>0</v>
      </c>
      <c r="K318" s="8">
        <f>+'[1]Empresas 2'!H322</f>
        <v>0</v>
      </c>
      <c r="L318" s="8">
        <f>+'[1]Empresas 2'!I322</f>
        <v>0</v>
      </c>
      <c r="M318" s="8">
        <f>+'[1]Empresas 2'!J322</f>
        <v>0</v>
      </c>
      <c r="N318" s="8">
        <f>+'[1]Empresas 2'!K322</f>
        <v>0</v>
      </c>
      <c r="O318" s="8">
        <f>+'[1]Empresas 2'!L322</f>
        <v>3</v>
      </c>
      <c r="P318" s="8">
        <f>+'[1]Empresas 2'!M322</f>
        <v>0</v>
      </c>
      <c r="Q318" s="8">
        <f>+'[1]Empresas 2'!N322</f>
        <v>0</v>
      </c>
      <c r="R318" s="8">
        <f>+'[1]Empresas 2'!O322</f>
        <v>0</v>
      </c>
      <c r="S318" s="8">
        <f>+'[1]Empresas 2'!P322</f>
        <v>0</v>
      </c>
      <c r="T318" s="8">
        <f>+'[1]Empresas 2'!Q322</f>
        <v>0</v>
      </c>
      <c r="U318" s="8">
        <f>+'[1]Empresas 2'!R322</f>
        <v>0</v>
      </c>
      <c r="V318" s="28">
        <f t="shared" si="8"/>
        <v>800</v>
      </c>
      <c r="W318" t="str">
        <f t="shared" si="9"/>
        <v/>
      </c>
    </row>
    <row r="319" spans="2:23" x14ac:dyDescent="0.25">
      <c r="B319" t="s">
        <v>332</v>
      </c>
      <c r="C319" t="str">
        <f>VLOOKUP(B319,'Accesos x Municipio'!$B$5:$C$1127,2)</f>
        <v>Marquetalia</v>
      </c>
      <c r="D319" s="95">
        <f>VLOOKUP(B319,'Accesos x Municipio-NoCorporati'!$B$5:$AC$1127,27)</f>
        <v>1.7772511848341232E-2</v>
      </c>
      <c r="E319" s="8">
        <f>+'[1]Empresas 2'!B323</f>
        <v>420</v>
      </c>
      <c r="F319" s="8">
        <f>+'[1]Empresas 2'!C323</f>
        <v>0</v>
      </c>
      <c r="G319" s="8">
        <f>+'[1]Empresas 2'!D323</f>
        <v>0</v>
      </c>
      <c r="H319" s="8">
        <f>+'[1]Empresas 2'!E323</f>
        <v>0</v>
      </c>
      <c r="I319" s="8">
        <f>+'[1]Empresas 2'!F323</f>
        <v>0</v>
      </c>
      <c r="J319" s="8">
        <f>+'[1]Empresas 2'!G323</f>
        <v>0</v>
      </c>
      <c r="K319" s="8">
        <f>+'[1]Empresas 2'!H323</f>
        <v>0</v>
      </c>
      <c r="L319" s="8">
        <f>+'[1]Empresas 2'!I323</f>
        <v>0</v>
      </c>
      <c r="M319" s="8">
        <f>+'[1]Empresas 2'!J323</f>
        <v>0</v>
      </c>
      <c r="N319" s="8">
        <f>+'[1]Empresas 2'!K323</f>
        <v>0</v>
      </c>
      <c r="O319" s="8">
        <f>+'[1]Empresas 2'!L323</f>
        <v>2</v>
      </c>
      <c r="P319" s="8">
        <f>+'[1]Empresas 2'!M323</f>
        <v>0</v>
      </c>
      <c r="Q319" s="8">
        <f>+'[1]Empresas 2'!N323</f>
        <v>0</v>
      </c>
      <c r="R319" s="8">
        <f>+'[1]Empresas 2'!O323</f>
        <v>0</v>
      </c>
      <c r="S319" s="8">
        <f>+'[1]Empresas 2'!P323</f>
        <v>0</v>
      </c>
      <c r="T319" s="8">
        <f>+'[1]Empresas 2'!Q323</f>
        <v>0</v>
      </c>
      <c r="U319" s="8">
        <f>+'[1]Empresas 2'!R323</f>
        <v>0</v>
      </c>
      <c r="V319" s="28">
        <f t="shared" si="8"/>
        <v>422</v>
      </c>
      <c r="W319">
        <f t="shared" si="9"/>
        <v>420</v>
      </c>
    </row>
    <row r="320" spans="2:23" x14ac:dyDescent="0.25">
      <c r="B320" t="s">
        <v>333</v>
      </c>
      <c r="C320" t="str">
        <f>VLOOKUP(B320,'Accesos x Municipio'!$B$5:$C$1127,2)</f>
        <v>Marulanda</v>
      </c>
      <c r="D320" s="95">
        <f>VLOOKUP(B320,'Accesos x Municipio-NoCorporati'!$B$5:$AC$1127,27)</f>
        <v>2.2388059701492536E-2</v>
      </c>
      <c r="E320" s="8">
        <f>+'[1]Empresas 2'!B324</f>
        <v>0</v>
      </c>
      <c r="F320" s="8">
        <f>+'[1]Empresas 2'!C324</f>
        <v>0</v>
      </c>
      <c r="G320" s="8">
        <f>+'[1]Empresas 2'!D324</f>
        <v>0</v>
      </c>
      <c r="H320" s="8">
        <f>+'[1]Empresas 2'!E324</f>
        <v>0</v>
      </c>
      <c r="I320" s="8">
        <f>+'[1]Empresas 2'!F324</f>
        <v>22</v>
      </c>
      <c r="J320" s="8">
        <f>+'[1]Empresas 2'!G324</f>
        <v>0</v>
      </c>
      <c r="K320" s="8">
        <f>+'[1]Empresas 2'!H324</f>
        <v>0</v>
      </c>
      <c r="L320" s="8">
        <f>+'[1]Empresas 2'!I324</f>
        <v>0</v>
      </c>
      <c r="M320" s="8">
        <f>+'[1]Empresas 2'!J324</f>
        <v>0</v>
      </c>
      <c r="N320" s="8">
        <f>+'[1]Empresas 2'!K324</f>
        <v>0</v>
      </c>
      <c r="O320" s="8">
        <f>+'[1]Empresas 2'!L324</f>
        <v>0</v>
      </c>
      <c r="P320" s="8">
        <f>+'[1]Empresas 2'!M324</f>
        <v>0</v>
      </c>
      <c r="Q320" s="8">
        <f>+'[1]Empresas 2'!N324</f>
        <v>0</v>
      </c>
      <c r="R320" s="8">
        <f>+'[1]Empresas 2'!O324</f>
        <v>0</v>
      </c>
      <c r="S320" s="8">
        <f>+'[1]Empresas 2'!P324</f>
        <v>0</v>
      </c>
      <c r="T320" s="8">
        <f>+'[1]Empresas 2'!Q324</f>
        <v>0</v>
      </c>
      <c r="U320" s="8">
        <f>+'[1]Empresas 2'!R324</f>
        <v>0</v>
      </c>
      <c r="V320" s="28">
        <f t="shared" si="8"/>
        <v>22</v>
      </c>
      <c r="W320">
        <f t="shared" si="9"/>
        <v>0</v>
      </c>
    </row>
    <row r="321" spans="2:23" x14ac:dyDescent="0.25">
      <c r="B321" t="s">
        <v>334</v>
      </c>
      <c r="C321" t="str">
        <f>VLOOKUP(B321,'Accesos x Municipio'!$B$5:$C$1127,2)</f>
        <v>Neira</v>
      </c>
      <c r="D321" s="95">
        <f>VLOOKUP(B321,'Accesos x Municipio-NoCorporati'!$B$5:$AC$1127,27)</f>
        <v>0.23958632576845734</v>
      </c>
      <c r="E321" s="8">
        <f>+'[1]Empresas 2'!B325</f>
        <v>409</v>
      </c>
      <c r="F321" s="8">
        <f>+'[1]Empresas 2'!C325</f>
        <v>15</v>
      </c>
      <c r="G321" s="8">
        <f>+'[1]Empresas 2'!D325</f>
        <v>504</v>
      </c>
      <c r="H321" s="8">
        <f>+'[1]Empresas 2'!E325</f>
        <v>484</v>
      </c>
      <c r="I321" s="8">
        <f>+'[1]Empresas 2'!F325</f>
        <v>17</v>
      </c>
      <c r="J321" s="8">
        <f>+'[1]Empresas 2'!G325</f>
        <v>158</v>
      </c>
      <c r="K321" s="8">
        <f>+'[1]Empresas 2'!H325</f>
        <v>0</v>
      </c>
      <c r="L321" s="8">
        <f>+'[1]Empresas 2'!I325</f>
        <v>0</v>
      </c>
      <c r="M321" s="8">
        <f>+'[1]Empresas 2'!J325</f>
        <v>0</v>
      </c>
      <c r="N321" s="8">
        <f>+'[1]Empresas 2'!K325</f>
        <v>0</v>
      </c>
      <c r="O321" s="8">
        <f>+'[1]Empresas 2'!L325</f>
        <v>0</v>
      </c>
      <c r="P321" s="8">
        <f>+'[1]Empresas 2'!M325</f>
        <v>0</v>
      </c>
      <c r="Q321" s="8">
        <f>+'[1]Empresas 2'!N325</f>
        <v>0</v>
      </c>
      <c r="R321" s="8">
        <f>+'[1]Empresas 2'!O325</f>
        <v>0</v>
      </c>
      <c r="S321" s="8">
        <f>+'[1]Empresas 2'!P325</f>
        <v>0</v>
      </c>
      <c r="T321" s="8">
        <f>+'[1]Empresas 2'!Q325</f>
        <v>1</v>
      </c>
      <c r="U321" s="8">
        <f>+'[1]Empresas 2'!R325</f>
        <v>0</v>
      </c>
      <c r="V321" s="28">
        <f t="shared" si="8"/>
        <v>1588</v>
      </c>
      <c r="W321" t="str">
        <f t="shared" si="9"/>
        <v/>
      </c>
    </row>
    <row r="322" spans="2:23" x14ac:dyDescent="0.25">
      <c r="B322" t="s">
        <v>335</v>
      </c>
      <c r="C322" t="str">
        <f>VLOOKUP(B322,'Accesos x Municipio'!$B$5:$C$1127,2)</f>
        <v>Norcasia</v>
      </c>
      <c r="D322" s="95">
        <f>VLOOKUP(B322,'Accesos x Municipio-NoCorporati'!$B$5:$AC$1127,27)</f>
        <v>0.14881516587677726</v>
      </c>
      <c r="E322" s="8">
        <f>+'[1]Empresas 2'!B326</f>
        <v>0</v>
      </c>
      <c r="F322" s="8">
        <f>+'[1]Empresas 2'!C326</f>
        <v>0</v>
      </c>
      <c r="G322" s="8">
        <f>+'[1]Empresas 2'!D326</f>
        <v>0</v>
      </c>
      <c r="H322" s="8">
        <f>+'[1]Empresas 2'!E326</f>
        <v>302</v>
      </c>
      <c r="I322" s="8">
        <f>+'[1]Empresas 2'!F326</f>
        <v>4</v>
      </c>
      <c r="J322" s="8">
        <f>+'[1]Empresas 2'!G326</f>
        <v>0</v>
      </c>
      <c r="K322" s="8">
        <f>+'[1]Empresas 2'!H326</f>
        <v>0</v>
      </c>
      <c r="L322" s="8">
        <f>+'[1]Empresas 2'!I326</f>
        <v>0</v>
      </c>
      <c r="M322" s="8">
        <f>+'[1]Empresas 2'!J326</f>
        <v>0</v>
      </c>
      <c r="N322" s="8">
        <f>+'[1]Empresas 2'!K326</f>
        <v>0</v>
      </c>
      <c r="O322" s="8">
        <f>+'[1]Empresas 2'!L326</f>
        <v>4</v>
      </c>
      <c r="P322" s="8">
        <f>+'[1]Empresas 2'!M326</f>
        <v>0</v>
      </c>
      <c r="Q322" s="8">
        <f>+'[1]Empresas 2'!N326</f>
        <v>0</v>
      </c>
      <c r="R322" s="8">
        <f>+'[1]Empresas 2'!O326</f>
        <v>0</v>
      </c>
      <c r="S322" s="8">
        <f>+'[1]Empresas 2'!P326</f>
        <v>0</v>
      </c>
      <c r="T322" s="8">
        <f>+'[1]Empresas 2'!Q326</f>
        <v>0</v>
      </c>
      <c r="U322" s="8">
        <f>+'[1]Empresas 2'!R326</f>
        <v>0</v>
      </c>
      <c r="V322" s="28">
        <f t="shared" si="8"/>
        <v>310</v>
      </c>
      <c r="W322" t="str">
        <f t="shared" si="9"/>
        <v/>
      </c>
    </row>
    <row r="323" spans="2:23" x14ac:dyDescent="0.25">
      <c r="B323" t="s">
        <v>336</v>
      </c>
      <c r="C323" t="str">
        <f>VLOOKUP(B323,'Accesos x Municipio'!$B$5:$C$1127,2)</f>
        <v>Pácora</v>
      </c>
      <c r="D323" s="95">
        <f>VLOOKUP(B323,'Accesos x Municipio-NoCorporati'!$B$5:$AC$1127,27)</f>
        <v>0.13752665245202558</v>
      </c>
      <c r="E323" s="8">
        <f>+'[1]Empresas 2'!B327</f>
        <v>1</v>
      </c>
      <c r="F323" s="8">
        <f>+'[1]Empresas 2'!C327</f>
        <v>0</v>
      </c>
      <c r="G323" s="8">
        <f>+'[1]Empresas 2'!D327</f>
        <v>0</v>
      </c>
      <c r="H323" s="8">
        <f>+'[1]Empresas 2'!E327</f>
        <v>691</v>
      </c>
      <c r="I323" s="8">
        <f>+'[1]Empresas 2'!F327</f>
        <v>1</v>
      </c>
      <c r="J323" s="8">
        <f>+'[1]Empresas 2'!G327</f>
        <v>0</v>
      </c>
      <c r="K323" s="8">
        <f>+'[1]Empresas 2'!H327</f>
        <v>0</v>
      </c>
      <c r="L323" s="8">
        <f>+'[1]Empresas 2'!I327</f>
        <v>0</v>
      </c>
      <c r="M323" s="8">
        <f>+'[1]Empresas 2'!J327</f>
        <v>0</v>
      </c>
      <c r="N323" s="8">
        <f>+'[1]Empresas 2'!K327</f>
        <v>0</v>
      </c>
      <c r="O323" s="8">
        <f>+'[1]Empresas 2'!L327</f>
        <v>0</v>
      </c>
      <c r="P323" s="8">
        <f>+'[1]Empresas 2'!M327</f>
        <v>0</v>
      </c>
      <c r="Q323" s="8">
        <f>+'[1]Empresas 2'!N327</f>
        <v>0</v>
      </c>
      <c r="R323" s="8">
        <f>+'[1]Empresas 2'!O327</f>
        <v>0</v>
      </c>
      <c r="S323" s="8">
        <f>+'[1]Empresas 2'!P327</f>
        <v>0</v>
      </c>
      <c r="T323" s="8">
        <f>+'[1]Empresas 2'!Q327</f>
        <v>0</v>
      </c>
      <c r="U323" s="8">
        <f>+'[1]Empresas 2'!R327</f>
        <v>0</v>
      </c>
      <c r="V323" s="28">
        <f t="shared" si="8"/>
        <v>693</v>
      </c>
      <c r="W323" t="str">
        <f t="shared" si="9"/>
        <v/>
      </c>
    </row>
    <row r="324" spans="2:23" x14ac:dyDescent="0.25">
      <c r="B324" t="s">
        <v>337</v>
      </c>
      <c r="C324" t="str">
        <f>VLOOKUP(B324,'Accesos x Municipio'!$B$5:$C$1127,2)</f>
        <v>Palestina</v>
      </c>
      <c r="D324" s="95">
        <f>VLOOKUP(B324,'Accesos x Municipio-NoCorporati'!$B$5:$AC$1127,27)</f>
        <v>0.18943298969072164</v>
      </c>
      <c r="E324" s="8">
        <f>+'[1]Empresas 2'!B328</f>
        <v>428</v>
      </c>
      <c r="F324" s="8">
        <f>+'[1]Empresas 2'!C328</f>
        <v>328</v>
      </c>
      <c r="G324" s="8">
        <f>+'[1]Empresas 2'!D328</f>
        <v>0</v>
      </c>
      <c r="H324" s="8">
        <f>+'[1]Empresas 2'!E328</f>
        <v>0</v>
      </c>
      <c r="I324" s="8">
        <f>+'[1]Empresas 2'!F328</f>
        <v>6</v>
      </c>
      <c r="J324" s="8">
        <f>+'[1]Empresas 2'!G328</f>
        <v>294</v>
      </c>
      <c r="K324" s="8">
        <f>+'[1]Empresas 2'!H328</f>
        <v>0</v>
      </c>
      <c r="L324" s="8">
        <f>+'[1]Empresas 2'!I328</f>
        <v>0</v>
      </c>
      <c r="M324" s="8">
        <f>+'[1]Empresas 2'!J328</f>
        <v>0</v>
      </c>
      <c r="N324" s="8">
        <f>+'[1]Empresas 2'!K328</f>
        <v>0</v>
      </c>
      <c r="O324" s="8">
        <f>+'[1]Empresas 2'!L328</f>
        <v>43</v>
      </c>
      <c r="P324" s="8">
        <f>+'[1]Empresas 2'!M328</f>
        <v>0</v>
      </c>
      <c r="Q324" s="8">
        <f>+'[1]Empresas 2'!N328</f>
        <v>0</v>
      </c>
      <c r="R324" s="8">
        <f>+'[1]Empresas 2'!O328</f>
        <v>0</v>
      </c>
      <c r="S324" s="8">
        <f>+'[1]Empresas 2'!P328</f>
        <v>0</v>
      </c>
      <c r="T324" s="8">
        <f>+'[1]Empresas 2'!Q328</f>
        <v>0</v>
      </c>
      <c r="U324" s="8">
        <f>+'[1]Empresas 2'!R328</f>
        <v>0</v>
      </c>
      <c r="V324" s="28">
        <f t="shared" ref="V324:V387" si="10">SUM(E324:U324)</f>
        <v>1099</v>
      </c>
      <c r="W324" t="str">
        <f t="shared" ref="W324:W387" si="11">IF(D324&lt;=5%,E324,"")</f>
        <v/>
      </c>
    </row>
    <row r="325" spans="2:23" x14ac:dyDescent="0.25">
      <c r="B325" t="s">
        <v>338</v>
      </c>
      <c r="C325" t="str">
        <f>VLOOKUP(B325,'Accesos x Municipio'!$B$5:$C$1127,2)</f>
        <v>Pensilvania</v>
      </c>
      <c r="D325" s="95">
        <f>VLOOKUP(B325,'Accesos x Municipio-NoCorporati'!$B$5:$AC$1127,27)</f>
        <v>9.1073163959461342E-2</v>
      </c>
      <c r="E325" s="8">
        <f>+'[1]Empresas 2'!B329</f>
        <v>559</v>
      </c>
      <c r="F325" s="8">
        <f>+'[1]Empresas 2'!C329</f>
        <v>0</v>
      </c>
      <c r="G325" s="8">
        <f>+'[1]Empresas 2'!D329</f>
        <v>0</v>
      </c>
      <c r="H325" s="8">
        <f>+'[1]Empresas 2'!E329</f>
        <v>0</v>
      </c>
      <c r="I325" s="8">
        <f>+'[1]Empresas 2'!F329</f>
        <v>5</v>
      </c>
      <c r="J325" s="8">
        <f>+'[1]Empresas 2'!G329</f>
        <v>0</v>
      </c>
      <c r="K325" s="8">
        <f>+'[1]Empresas 2'!H329</f>
        <v>0</v>
      </c>
      <c r="L325" s="8">
        <f>+'[1]Empresas 2'!I329</f>
        <v>0</v>
      </c>
      <c r="M325" s="8">
        <f>+'[1]Empresas 2'!J329</f>
        <v>0</v>
      </c>
      <c r="N325" s="8">
        <f>+'[1]Empresas 2'!K329</f>
        <v>0</v>
      </c>
      <c r="O325" s="8">
        <f>+'[1]Empresas 2'!L329</f>
        <v>0</v>
      </c>
      <c r="P325" s="8">
        <f>+'[1]Empresas 2'!M329</f>
        <v>48</v>
      </c>
      <c r="Q325" s="8">
        <f>+'[1]Empresas 2'!N329</f>
        <v>0</v>
      </c>
      <c r="R325" s="8">
        <f>+'[1]Empresas 2'!O329</f>
        <v>0</v>
      </c>
      <c r="S325" s="8">
        <f>+'[1]Empresas 2'!P329</f>
        <v>0</v>
      </c>
      <c r="T325" s="8">
        <f>+'[1]Empresas 2'!Q329</f>
        <v>0</v>
      </c>
      <c r="U325" s="8">
        <f>+'[1]Empresas 2'!R329</f>
        <v>0</v>
      </c>
      <c r="V325" s="28">
        <f t="shared" si="10"/>
        <v>612</v>
      </c>
      <c r="W325" t="str">
        <f t="shared" si="11"/>
        <v/>
      </c>
    </row>
    <row r="326" spans="2:23" x14ac:dyDescent="0.25">
      <c r="B326" t="s">
        <v>339</v>
      </c>
      <c r="C326" t="str">
        <f>VLOOKUP(B326,'Accesos x Municipio'!$B$5:$C$1127,2)</f>
        <v>Riosucio</v>
      </c>
      <c r="D326" s="95">
        <f>VLOOKUP(B326,'Accesos x Municipio-NoCorporati'!$B$5:$AC$1127,27)</f>
        <v>0.25732476202249971</v>
      </c>
      <c r="E326" s="8">
        <f>+'[1]Empresas 2'!B330</f>
        <v>106</v>
      </c>
      <c r="F326" s="8">
        <f>+'[1]Empresas 2'!C330</f>
        <v>1818</v>
      </c>
      <c r="G326" s="8">
        <f>+'[1]Empresas 2'!D330</f>
        <v>0</v>
      </c>
      <c r="H326" s="8">
        <f>+'[1]Empresas 2'!E330</f>
        <v>1881</v>
      </c>
      <c r="I326" s="8">
        <f>+'[1]Empresas 2'!F330</f>
        <v>6</v>
      </c>
      <c r="J326" s="8">
        <f>+'[1]Empresas 2'!G330</f>
        <v>117</v>
      </c>
      <c r="K326" s="8">
        <f>+'[1]Empresas 2'!H330</f>
        <v>0</v>
      </c>
      <c r="L326" s="8">
        <f>+'[1]Empresas 2'!I330</f>
        <v>0</v>
      </c>
      <c r="M326" s="8">
        <f>+'[1]Empresas 2'!J330</f>
        <v>0</v>
      </c>
      <c r="N326" s="8">
        <f>+'[1]Empresas 2'!K330</f>
        <v>0</v>
      </c>
      <c r="O326" s="8">
        <f>+'[1]Empresas 2'!L330</f>
        <v>348</v>
      </c>
      <c r="P326" s="8">
        <f>+'[1]Empresas 2'!M330</f>
        <v>199</v>
      </c>
      <c r="Q326" s="8">
        <f>+'[1]Empresas 2'!N330</f>
        <v>0</v>
      </c>
      <c r="R326" s="8">
        <f>+'[1]Empresas 2'!O330</f>
        <v>0</v>
      </c>
      <c r="S326" s="8">
        <f>+'[1]Empresas 2'!P330</f>
        <v>0</v>
      </c>
      <c r="T326" s="8">
        <f>+'[1]Empresas 2'!Q330</f>
        <v>44</v>
      </c>
      <c r="U326" s="8">
        <f>+'[1]Empresas 2'!R330</f>
        <v>0</v>
      </c>
      <c r="V326" s="28">
        <f t="shared" si="10"/>
        <v>4519</v>
      </c>
      <c r="W326" t="str">
        <f t="shared" si="11"/>
        <v/>
      </c>
    </row>
    <row r="327" spans="2:23" x14ac:dyDescent="0.25">
      <c r="B327" t="s">
        <v>340</v>
      </c>
      <c r="C327" t="str">
        <f>VLOOKUP(B327,'Accesos x Municipio'!$B$5:$C$1127,2)</f>
        <v>Risaralda</v>
      </c>
      <c r="D327" s="95">
        <f>VLOOKUP(B327,'Accesos x Municipio-NoCorporati'!$B$5:$AC$1127,27)</f>
        <v>0.14025695931477516</v>
      </c>
      <c r="E327" s="8">
        <f>+'[1]Empresas 2'!B331</f>
        <v>41</v>
      </c>
      <c r="F327" s="8">
        <f>+'[1]Empresas 2'!C331</f>
        <v>15</v>
      </c>
      <c r="G327" s="8">
        <f>+'[1]Empresas 2'!D331</f>
        <v>0</v>
      </c>
      <c r="H327" s="8">
        <f>+'[1]Empresas 2'!E331</f>
        <v>9</v>
      </c>
      <c r="I327" s="8">
        <f>+'[1]Empresas 2'!F331</f>
        <v>10</v>
      </c>
      <c r="J327" s="8">
        <f>+'[1]Empresas 2'!G331</f>
        <v>397</v>
      </c>
      <c r="K327" s="8">
        <f>+'[1]Empresas 2'!H331</f>
        <v>0</v>
      </c>
      <c r="L327" s="8">
        <f>+'[1]Empresas 2'!I331</f>
        <v>0</v>
      </c>
      <c r="M327" s="8">
        <f>+'[1]Empresas 2'!J331</f>
        <v>0</v>
      </c>
      <c r="N327" s="8">
        <f>+'[1]Empresas 2'!K331</f>
        <v>0</v>
      </c>
      <c r="O327" s="8">
        <f>+'[1]Empresas 2'!L331</f>
        <v>21</v>
      </c>
      <c r="P327" s="8">
        <f>+'[1]Empresas 2'!M331</f>
        <v>0</v>
      </c>
      <c r="Q327" s="8">
        <f>+'[1]Empresas 2'!N331</f>
        <v>0</v>
      </c>
      <c r="R327" s="8">
        <f>+'[1]Empresas 2'!O331</f>
        <v>0</v>
      </c>
      <c r="S327" s="8">
        <f>+'[1]Empresas 2'!P331</f>
        <v>0</v>
      </c>
      <c r="T327" s="8">
        <f>+'[1]Empresas 2'!Q331</f>
        <v>0</v>
      </c>
      <c r="U327" s="8">
        <f>+'[1]Empresas 2'!R331</f>
        <v>0</v>
      </c>
      <c r="V327" s="28">
        <f t="shared" si="10"/>
        <v>493</v>
      </c>
      <c r="W327" t="str">
        <f t="shared" si="11"/>
        <v/>
      </c>
    </row>
    <row r="328" spans="2:23" x14ac:dyDescent="0.25">
      <c r="B328" t="s">
        <v>341</v>
      </c>
      <c r="C328" t="str">
        <f>VLOOKUP(B328,'Accesos x Municipio'!$B$5:$C$1127,2)</f>
        <v>Salamina</v>
      </c>
      <c r="D328" s="95">
        <f>VLOOKUP(B328,'Accesos x Municipio-NoCorporati'!$B$5:$AC$1127,27)</f>
        <v>0.16877993801070723</v>
      </c>
      <c r="E328" s="8">
        <f>+'[1]Empresas 2'!B332</f>
        <v>2</v>
      </c>
      <c r="F328" s="8">
        <f>+'[1]Empresas 2'!C332</f>
        <v>0</v>
      </c>
      <c r="G328" s="8">
        <f>+'[1]Empresas 2'!D332</f>
        <v>0</v>
      </c>
      <c r="H328" s="8">
        <f>+'[1]Empresas 2'!E332</f>
        <v>0</v>
      </c>
      <c r="I328" s="8">
        <f>+'[1]Empresas 2'!F332</f>
        <v>14</v>
      </c>
      <c r="J328" s="8">
        <f>+'[1]Empresas 2'!G332</f>
        <v>730</v>
      </c>
      <c r="K328" s="8">
        <f>+'[1]Empresas 2'!H332</f>
        <v>0</v>
      </c>
      <c r="L328" s="8">
        <f>+'[1]Empresas 2'!I332</f>
        <v>0</v>
      </c>
      <c r="M328" s="8">
        <f>+'[1]Empresas 2'!J332</f>
        <v>0</v>
      </c>
      <c r="N328" s="8">
        <f>+'[1]Empresas 2'!K332</f>
        <v>0</v>
      </c>
      <c r="O328" s="8">
        <f>+'[1]Empresas 2'!L332</f>
        <v>363</v>
      </c>
      <c r="P328" s="8">
        <f>+'[1]Empresas 2'!M332</f>
        <v>0</v>
      </c>
      <c r="Q328" s="8">
        <f>+'[1]Empresas 2'!N332</f>
        <v>0</v>
      </c>
      <c r="R328" s="8">
        <f>+'[1]Empresas 2'!O332</f>
        <v>0</v>
      </c>
      <c r="S328" s="8">
        <f>+'[1]Empresas 2'!P332</f>
        <v>0</v>
      </c>
      <c r="T328" s="8">
        <f>+'[1]Empresas 2'!Q332</f>
        <v>34</v>
      </c>
      <c r="U328" s="8">
        <f>+'[1]Empresas 2'!R332</f>
        <v>0</v>
      </c>
      <c r="V328" s="28">
        <f t="shared" si="10"/>
        <v>1143</v>
      </c>
      <c r="W328" t="str">
        <f t="shared" si="11"/>
        <v/>
      </c>
    </row>
    <row r="329" spans="2:23" x14ac:dyDescent="0.25">
      <c r="B329" t="s">
        <v>342</v>
      </c>
      <c r="C329" t="str">
        <f>VLOOKUP(B329,'Accesos x Municipio'!$B$5:$C$1127,2)</f>
        <v>Samaná</v>
      </c>
      <c r="D329" s="95">
        <f>VLOOKUP(B329,'Accesos x Municipio-NoCorporati'!$B$5:$AC$1127,27)</f>
        <v>8.8600899233007138E-2</v>
      </c>
      <c r="E329" s="8">
        <f>+'[1]Empresas 2'!B333</f>
        <v>48</v>
      </c>
      <c r="F329" s="8">
        <f>+'[1]Empresas 2'!C333</f>
        <v>0</v>
      </c>
      <c r="G329" s="8">
        <f>+'[1]Empresas 2'!D333</f>
        <v>0</v>
      </c>
      <c r="H329" s="8">
        <f>+'[1]Empresas 2'!E333</f>
        <v>587</v>
      </c>
      <c r="I329" s="8">
        <f>+'[1]Empresas 2'!F333</f>
        <v>142</v>
      </c>
      <c r="J329" s="8">
        <f>+'[1]Empresas 2'!G333</f>
        <v>0</v>
      </c>
      <c r="K329" s="8">
        <f>+'[1]Empresas 2'!H333</f>
        <v>0</v>
      </c>
      <c r="L329" s="8">
        <f>+'[1]Empresas 2'!I333</f>
        <v>0</v>
      </c>
      <c r="M329" s="8">
        <f>+'[1]Empresas 2'!J333</f>
        <v>0</v>
      </c>
      <c r="N329" s="8">
        <f>+'[1]Empresas 2'!K333</f>
        <v>0</v>
      </c>
      <c r="O329" s="8">
        <f>+'[1]Empresas 2'!L333</f>
        <v>2</v>
      </c>
      <c r="P329" s="8">
        <f>+'[1]Empresas 2'!M333</f>
        <v>0</v>
      </c>
      <c r="Q329" s="8">
        <f>+'[1]Empresas 2'!N333</f>
        <v>0</v>
      </c>
      <c r="R329" s="8">
        <f>+'[1]Empresas 2'!O333</f>
        <v>0</v>
      </c>
      <c r="S329" s="8">
        <f>+'[1]Empresas 2'!P333</f>
        <v>0</v>
      </c>
      <c r="T329" s="8">
        <f>+'[1]Empresas 2'!Q333</f>
        <v>0</v>
      </c>
      <c r="U329" s="8">
        <f>+'[1]Empresas 2'!R333</f>
        <v>0</v>
      </c>
      <c r="V329" s="28">
        <f t="shared" si="10"/>
        <v>779</v>
      </c>
      <c r="W329" t="str">
        <f t="shared" si="11"/>
        <v/>
      </c>
    </row>
    <row r="330" spans="2:23" x14ac:dyDescent="0.25">
      <c r="B330" t="s">
        <v>343</v>
      </c>
      <c r="C330" t="str">
        <f>VLOOKUP(B330,'Accesos x Municipio'!$B$5:$C$1127,2)</f>
        <v>San José</v>
      </c>
      <c r="D330" s="95">
        <f>VLOOKUP(B330,'Accesos x Municipio-NoCorporati'!$B$5:$AC$1127,27)</f>
        <v>8.0813953488372087E-2</v>
      </c>
      <c r="E330" s="8">
        <f>+'[1]Empresas 2'!B334</f>
        <v>117</v>
      </c>
      <c r="F330" s="8">
        <f>+'[1]Empresas 2'!C334</f>
        <v>7</v>
      </c>
      <c r="G330" s="8">
        <f>+'[1]Empresas 2'!D334</f>
        <v>0</v>
      </c>
      <c r="H330" s="8">
        <f>+'[1]Empresas 2'!E334</f>
        <v>0</v>
      </c>
      <c r="I330" s="8">
        <f>+'[1]Empresas 2'!F334</f>
        <v>3</v>
      </c>
      <c r="J330" s="8">
        <f>+'[1]Empresas 2'!G334</f>
        <v>0</v>
      </c>
      <c r="K330" s="8">
        <f>+'[1]Empresas 2'!H334</f>
        <v>0</v>
      </c>
      <c r="L330" s="8">
        <f>+'[1]Empresas 2'!I334</f>
        <v>0</v>
      </c>
      <c r="M330" s="8">
        <f>+'[1]Empresas 2'!J334</f>
        <v>0</v>
      </c>
      <c r="N330" s="8">
        <f>+'[1]Empresas 2'!K334</f>
        <v>0</v>
      </c>
      <c r="O330" s="8">
        <f>+'[1]Empresas 2'!L334</f>
        <v>2</v>
      </c>
      <c r="P330" s="8">
        <f>+'[1]Empresas 2'!M334</f>
        <v>0</v>
      </c>
      <c r="Q330" s="8">
        <f>+'[1]Empresas 2'!N334</f>
        <v>0</v>
      </c>
      <c r="R330" s="8">
        <f>+'[1]Empresas 2'!O334</f>
        <v>0</v>
      </c>
      <c r="S330" s="8">
        <f>+'[1]Empresas 2'!P334</f>
        <v>0</v>
      </c>
      <c r="T330" s="8">
        <f>+'[1]Empresas 2'!Q334</f>
        <v>0</v>
      </c>
      <c r="U330" s="8">
        <f>+'[1]Empresas 2'!R334</f>
        <v>0</v>
      </c>
      <c r="V330" s="28">
        <f t="shared" si="10"/>
        <v>129</v>
      </c>
      <c r="W330" t="str">
        <f t="shared" si="11"/>
        <v/>
      </c>
    </row>
    <row r="331" spans="2:23" x14ac:dyDescent="0.25">
      <c r="B331" t="s">
        <v>344</v>
      </c>
      <c r="C331" t="str">
        <f>VLOOKUP(B331,'Accesos x Municipio'!$B$5:$C$1127,2)</f>
        <v>Supía</v>
      </c>
      <c r="D331" s="95">
        <f>VLOOKUP(B331,'Accesos x Municipio-NoCorporati'!$B$5:$AC$1127,27)</f>
        <v>0.24363900716585316</v>
      </c>
      <c r="E331" s="8">
        <f>+'[1]Empresas 2'!B335</f>
        <v>67</v>
      </c>
      <c r="F331" s="8">
        <f>+'[1]Empresas 2'!C335</f>
        <v>1397</v>
      </c>
      <c r="G331" s="8">
        <f>+'[1]Empresas 2'!D335</f>
        <v>0</v>
      </c>
      <c r="H331" s="8">
        <f>+'[1]Empresas 2'!E335</f>
        <v>815</v>
      </c>
      <c r="I331" s="8">
        <f>+'[1]Empresas 2'!F335</f>
        <v>3</v>
      </c>
      <c r="J331" s="8">
        <f>+'[1]Empresas 2'!G335</f>
        <v>252</v>
      </c>
      <c r="K331" s="8">
        <f>+'[1]Empresas 2'!H335</f>
        <v>0</v>
      </c>
      <c r="L331" s="8">
        <f>+'[1]Empresas 2'!I335</f>
        <v>0</v>
      </c>
      <c r="M331" s="8">
        <f>+'[1]Empresas 2'!J335</f>
        <v>0</v>
      </c>
      <c r="N331" s="8">
        <f>+'[1]Empresas 2'!K335</f>
        <v>0</v>
      </c>
      <c r="O331" s="8">
        <f>+'[1]Empresas 2'!L335</f>
        <v>89</v>
      </c>
      <c r="P331" s="8">
        <f>+'[1]Empresas 2'!M335</f>
        <v>0</v>
      </c>
      <c r="Q331" s="8">
        <f>+'[1]Empresas 2'!N335</f>
        <v>0</v>
      </c>
      <c r="R331" s="8">
        <f>+'[1]Empresas 2'!O335</f>
        <v>0</v>
      </c>
      <c r="S331" s="8">
        <f>+'[1]Empresas 2'!P335</f>
        <v>0</v>
      </c>
      <c r="T331" s="8">
        <f>+'[1]Empresas 2'!Q335</f>
        <v>292</v>
      </c>
      <c r="U331" s="8">
        <f>+'[1]Empresas 2'!R335</f>
        <v>0</v>
      </c>
      <c r="V331" s="28">
        <f t="shared" si="10"/>
        <v>2915</v>
      </c>
      <c r="W331" t="str">
        <f t="shared" si="11"/>
        <v/>
      </c>
    </row>
    <row r="332" spans="2:23" x14ac:dyDescent="0.25">
      <c r="B332" t="s">
        <v>345</v>
      </c>
      <c r="C332" t="str">
        <f>VLOOKUP(B332,'Accesos x Municipio'!$B$5:$C$1127,2)</f>
        <v>Victoria</v>
      </c>
      <c r="D332" s="95">
        <f>VLOOKUP(B332,'Accesos x Municipio-NoCorporati'!$B$5:$AC$1127,27)</f>
        <v>0.14563372570490007</v>
      </c>
      <c r="E332" s="8">
        <f>+'[1]Empresas 2'!B336</f>
        <v>51</v>
      </c>
      <c r="F332" s="8">
        <f>+'[1]Empresas 2'!C336</f>
        <v>0</v>
      </c>
      <c r="G332" s="8">
        <f>+'[1]Empresas 2'!D336</f>
        <v>0</v>
      </c>
      <c r="H332" s="8">
        <f>+'[1]Empresas 2'!E336</f>
        <v>367</v>
      </c>
      <c r="I332" s="8">
        <f>+'[1]Empresas 2'!F336</f>
        <v>12</v>
      </c>
      <c r="J332" s="8">
        <f>+'[1]Empresas 2'!G336</f>
        <v>0</v>
      </c>
      <c r="K332" s="8">
        <f>+'[1]Empresas 2'!H336</f>
        <v>0</v>
      </c>
      <c r="L332" s="8">
        <f>+'[1]Empresas 2'!I336</f>
        <v>0</v>
      </c>
      <c r="M332" s="8">
        <f>+'[1]Empresas 2'!J336</f>
        <v>0</v>
      </c>
      <c r="N332" s="8">
        <f>+'[1]Empresas 2'!K336</f>
        <v>0</v>
      </c>
      <c r="O332" s="8">
        <f>+'[1]Empresas 2'!L336</f>
        <v>148</v>
      </c>
      <c r="P332" s="8">
        <f>+'[1]Empresas 2'!M336</f>
        <v>0</v>
      </c>
      <c r="Q332" s="8">
        <f>+'[1]Empresas 2'!N336</f>
        <v>0</v>
      </c>
      <c r="R332" s="8">
        <f>+'[1]Empresas 2'!O336</f>
        <v>0</v>
      </c>
      <c r="S332" s="8">
        <f>+'[1]Empresas 2'!P336</f>
        <v>0</v>
      </c>
      <c r="T332" s="8">
        <f>+'[1]Empresas 2'!Q336</f>
        <v>0</v>
      </c>
      <c r="U332" s="8">
        <f>+'[1]Empresas 2'!R336</f>
        <v>0</v>
      </c>
      <c r="V332" s="28">
        <f t="shared" si="10"/>
        <v>578</v>
      </c>
      <c r="W332" t="str">
        <f t="shared" si="11"/>
        <v/>
      </c>
    </row>
    <row r="333" spans="2:23" x14ac:dyDescent="0.25">
      <c r="B333" t="s">
        <v>346</v>
      </c>
      <c r="C333" t="str">
        <f>VLOOKUP(B333,'Accesos x Municipio'!$B$5:$C$1127,2)</f>
        <v>Villamaría</v>
      </c>
      <c r="D333" s="95">
        <f>VLOOKUP(B333,'Accesos x Municipio-NoCorporati'!$B$5:$AC$1127,27)</f>
        <v>0.57528206458306319</v>
      </c>
      <c r="E333" s="8">
        <f>+'[1]Empresas 2'!B337</f>
        <v>260</v>
      </c>
      <c r="F333" s="8">
        <f>+'[1]Empresas 2'!C337</f>
        <v>74</v>
      </c>
      <c r="G333" s="8">
        <f>+'[1]Empresas 2'!D337</f>
        <v>0</v>
      </c>
      <c r="H333" s="8">
        <f>+'[1]Empresas 2'!E337</f>
        <v>533</v>
      </c>
      <c r="I333" s="8">
        <f>+'[1]Empresas 2'!F337</f>
        <v>8</v>
      </c>
      <c r="J333" s="8">
        <f>+'[1]Empresas 2'!G337</f>
        <v>372</v>
      </c>
      <c r="K333" s="8">
        <f>+'[1]Empresas 2'!H337</f>
        <v>0</v>
      </c>
      <c r="L333" s="8">
        <f>+'[1]Empresas 2'!I337</f>
        <v>0</v>
      </c>
      <c r="M333" s="8">
        <f>+'[1]Empresas 2'!J337</f>
        <v>0</v>
      </c>
      <c r="N333" s="8">
        <f>+'[1]Empresas 2'!K337</f>
        <v>0</v>
      </c>
      <c r="O333" s="8">
        <f>+'[1]Empresas 2'!L337</f>
        <v>5936</v>
      </c>
      <c r="P333" s="8">
        <f>+'[1]Empresas 2'!M337</f>
        <v>0</v>
      </c>
      <c r="Q333" s="8">
        <f>+'[1]Empresas 2'!N337</f>
        <v>0</v>
      </c>
      <c r="R333" s="8">
        <f>+'[1]Empresas 2'!O337</f>
        <v>0</v>
      </c>
      <c r="S333" s="8">
        <f>+'[1]Empresas 2'!P337</f>
        <v>0</v>
      </c>
      <c r="T333" s="8">
        <f>+'[1]Empresas 2'!Q337</f>
        <v>0</v>
      </c>
      <c r="U333" s="8">
        <f>+'[1]Empresas 2'!R337</f>
        <v>6408</v>
      </c>
      <c r="V333" s="28">
        <f t="shared" si="10"/>
        <v>13591</v>
      </c>
      <c r="W333" t="str">
        <f t="shared" si="11"/>
        <v/>
      </c>
    </row>
    <row r="334" spans="2:23" x14ac:dyDescent="0.25">
      <c r="B334" t="s">
        <v>347</v>
      </c>
      <c r="C334" t="str">
        <f>VLOOKUP(B334,'Accesos x Municipio'!$B$5:$C$1127,2)</f>
        <v>Viterbo</v>
      </c>
      <c r="D334" s="95">
        <f>VLOOKUP(B334,'Accesos x Municipio-NoCorporati'!$B$5:$AC$1127,27)</f>
        <v>0.51683879658733722</v>
      </c>
      <c r="E334" s="8">
        <f>+'[1]Empresas 2'!B338</f>
        <v>58</v>
      </c>
      <c r="F334" s="8">
        <f>+'[1]Empresas 2'!C338</f>
        <v>22</v>
      </c>
      <c r="G334" s="8">
        <f>+'[1]Empresas 2'!D338</f>
        <v>0</v>
      </c>
      <c r="H334" s="8">
        <f>+'[1]Empresas 2'!E338</f>
        <v>322</v>
      </c>
      <c r="I334" s="8">
        <f>+'[1]Empresas 2'!F338</f>
        <v>3</v>
      </c>
      <c r="J334" s="8">
        <f>+'[1]Empresas 2'!G338</f>
        <v>578</v>
      </c>
      <c r="K334" s="8">
        <f>+'[1]Empresas 2'!H338</f>
        <v>0</v>
      </c>
      <c r="L334" s="8">
        <f>+'[1]Empresas 2'!I338</f>
        <v>0</v>
      </c>
      <c r="M334" s="8">
        <f>+'[1]Empresas 2'!J338</f>
        <v>0</v>
      </c>
      <c r="N334" s="8">
        <f>+'[1]Empresas 2'!K338</f>
        <v>0</v>
      </c>
      <c r="O334" s="8">
        <f>+'[1]Empresas 2'!L338</f>
        <v>1340</v>
      </c>
      <c r="P334" s="8">
        <f>+'[1]Empresas 2'!M338</f>
        <v>0</v>
      </c>
      <c r="Q334" s="8">
        <f>+'[1]Empresas 2'!N338</f>
        <v>0</v>
      </c>
      <c r="R334" s="8">
        <f>+'[1]Empresas 2'!O338</f>
        <v>0</v>
      </c>
      <c r="S334" s="8">
        <f>+'[1]Empresas 2'!P338</f>
        <v>0</v>
      </c>
      <c r="T334" s="8">
        <f>+'[1]Empresas 2'!Q338</f>
        <v>3</v>
      </c>
      <c r="U334" s="8">
        <f>+'[1]Empresas 2'!R338</f>
        <v>0</v>
      </c>
      <c r="V334" s="28">
        <f t="shared" si="10"/>
        <v>2326</v>
      </c>
      <c r="W334" t="str">
        <f t="shared" si="11"/>
        <v/>
      </c>
    </row>
    <row r="335" spans="2:23" x14ac:dyDescent="0.25">
      <c r="B335" t="s">
        <v>348</v>
      </c>
      <c r="C335" t="str">
        <f>VLOOKUP(B335,'Accesos x Municipio'!$B$5:$C$1127,2)</f>
        <v>Florencia</v>
      </c>
      <c r="D335" s="95">
        <f>VLOOKUP(B335,'Accesos x Municipio-NoCorporati'!$B$5:$AC$1127,27)</f>
        <v>0.36005845104724793</v>
      </c>
      <c r="E335" s="8">
        <f>+'[1]Empresas 2'!B339</f>
        <v>1267</v>
      </c>
      <c r="F335" s="8">
        <f>+'[1]Empresas 2'!C339</f>
        <v>0</v>
      </c>
      <c r="G335" s="8">
        <f>+'[1]Empresas 2'!D339</f>
        <v>0</v>
      </c>
      <c r="H335" s="8">
        <f>+'[1]Empresas 2'!E339</f>
        <v>6769</v>
      </c>
      <c r="I335" s="8">
        <f>+'[1]Empresas 2'!F339</f>
        <v>106</v>
      </c>
      <c r="J335" s="8">
        <f>+'[1]Empresas 2'!G339</f>
        <v>0</v>
      </c>
      <c r="K335" s="8">
        <f>+'[1]Empresas 2'!H339</f>
        <v>4</v>
      </c>
      <c r="L335" s="8">
        <f>+'[1]Empresas 2'!I339</f>
        <v>0</v>
      </c>
      <c r="M335" s="8">
        <f>+'[1]Empresas 2'!J339</f>
        <v>0</v>
      </c>
      <c r="N335" s="8">
        <f>+'[1]Empresas 2'!K339</f>
        <v>0</v>
      </c>
      <c r="O335" s="8">
        <f>+'[1]Empresas 2'!L339</f>
        <v>6382</v>
      </c>
      <c r="P335" s="8">
        <f>+'[1]Empresas 2'!M339</f>
        <v>1591</v>
      </c>
      <c r="Q335" s="8">
        <f>+'[1]Empresas 2'!N339</f>
        <v>0</v>
      </c>
      <c r="R335" s="8">
        <f>+'[1]Empresas 2'!O339</f>
        <v>0</v>
      </c>
      <c r="S335" s="8">
        <f>+'[1]Empresas 2'!P339</f>
        <v>0</v>
      </c>
      <c r="T335" s="8">
        <f>+'[1]Empresas 2'!Q339</f>
        <v>8764</v>
      </c>
      <c r="U335" s="8">
        <f>+'[1]Empresas 2'!R339</f>
        <v>1</v>
      </c>
      <c r="V335" s="28">
        <f t="shared" si="10"/>
        <v>24884</v>
      </c>
      <c r="W335" t="str">
        <f t="shared" si="11"/>
        <v/>
      </c>
    </row>
    <row r="336" spans="2:23" x14ac:dyDescent="0.25">
      <c r="B336" t="s">
        <v>349</v>
      </c>
      <c r="C336" t="str">
        <f>VLOOKUP(B336,'Accesos x Municipio'!$B$5:$C$1127,2)</f>
        <v>Albania</v>
      </c>
      <c r="D336" s="95">
        <f>VLOOKUP(B336,'Accesos x Municipio-NoCorporati'!$B$5:$AC$1127,27)</f>
        <v>7.3937153419593345E-3</v>
      </c>
      <c r="E336" s="8">
        <f>+'[1]Empresas 2'!B340</f>
        <v>0</v>
      </c>
      <c r="F336" s="8">
        <f>+'[1]Empresas 2'!C340</f>
        <v>0</v>
      </c>
      <c r="G336" s="8">
        <f>+'[1]Empresas 2'!D340</f>
        <v>0</v>
      </c>
      <c r="H336" s="8">
        <f>+'[1]Empresas 2'!E340</f>
        <v>0</v>
      </c>
      <c r="I336" s="8">
        <f>+'[1]Empresas 2'!F340</f>
        <v>8</v>
      </c>
      <c r="J336" s="8">
        <f>+'[1]Empresas 2'!G340</f>
        <v>0</v>
      </c>
      <c r="K336" s="8">
        <f>+'[1]Empresas 2'!H340</f>
        <v>0</v>
      </c>
      <c r="L336" s="8">
        <f>+'[1]Empresas 2'!I340</f>
        <v>0</v>
      </c>
      <c r="M336" s="8">
        <f>+'[1]Empresas 2'!J340</f>
        <v>0</v>
      </c>
      <c r="N336" s="8">
        <f>+'[1]Empresas 2'!K340</f>
        <v>0</v>
      </c>
      <c r="O336" s="8">
        <f>+'[1]Empresas 2'!L340</f>
        <v>1</v>
      </c>
      <c r="P336" s="8">
        <f>+'[1]Empresas 2'!M340</f>
        <v>0</v>
      </c>
      <c r="Q336" s="8">
        <f>+'[1]Empresas 2'!N340</f>
        <v>0</v>
      </c>
      <c r="R336" s="8">
        <f>+'[1]Empresas 2'!O340</f>
        <v>0</v>
      </c>
      <c r="S336" s="8">
        <f>+'[1]Empresas 2'!P340</f>
        <v>0</v>
      </c>
      <c r="T336" s="8">
        <f>+'[1]Empresas 2'!Q340</f>
        <v>0</v>
      </c>
      <c r="U336" s="8">
        <f>+'[1]Empresas 2'!R340</f>
        <v>0</v>
      </c>
      <c r="V336" s="28">
        <f t="shared" si="10"/>
        <v>9</v>
      </c>
      <c r="W336">
        <f t="shared" si="11"/>
        <v>0</v>
      </c>
    </row>
    <row r="337" spans="2:23" x14ac:dyDescent="0.25">
      <c r="B337" t="s">
        <v>350</v>
      </c>
      <c r="C337" t="str">
        <f>VLOOKUP(B337,'Accesos x Municipio'!$B$5:$C$1127,2)</f>
        <v>Belén de Los Andaquíes</v>
      </c>
      <c r="D337" s="95">
        <f>VLOOKUP(B337,'Accesos x Municipio-NoCorporati'!$B$5:$AC$1127,27)</f>
        <v>4.2959427207637235E-3</v>
      </c>
      <c r="E337" s="8">
        <f>+'[1]Empresas 2'!B341</f>
        <v>153</v>
      </c>
      <c r="F337" s="8">
        <f>+'[1]Empresas 2'!C341</f>
        <v>0</v>
      </c>
      <c r="G337" s="8">
        <f>+'[1]Empresas 2'!D341</f>
        <v>0</v>
      </c>
      <c r="H337" s="8">
        <f>+'[1]Empresas 2'!E341</f>
        <v>0</v>
      </c>
      <c r="I337" s="8">
        <f>+'[1]Empresas 2'!F341</f>
        <v>14</v>
      </c>
      <c r="J337" s="8">
        <f>+'[1]Empresas 2'!G341</f>
        <v>0</v>
      </c>
      <c r="K337" s="8">
        <f>+'[1]Empresas 2'!H341</f>
        <v>0</v>
      </c>
      <c r="L337" s="8">
        <f>+'[1]Empresas 2'!I341</f>
        <v>0</v>
      </c>
      <c r="M337" s="8">
        <f>+'[1]Empresas 2'!J341</f>
        <v>0</v>
      </c>
      <c r="N337" s="8">
        <f>+'[1]Empresas 2'!K341</f>
        <v>0</v>
      </c>
      <c r="O337" s="8">
        <f>+'[1]Empresas 2'!L341</f>
        <v>1</v>
      </c>
      <c r="P337" s="8">
        <f>+'[1]Empresas 2'!M341</f>
        <v>0</v>
      </c>
      <c r="Q337" s="8">
        <f>+'[1]Empresas 2'!N341</f>
        <v>0</v>
      </c>
      <c r="R337" s="8">
        <f>+'[1]Empresas 2'!O341</f>
        <v>0</v>
      </c>
      <c r="S337" s="8">
        <f>+'[1]Empresas 2'!P341</f>
        <v>0</v>
      </c>
      <c r="T337" s="8">
        <f>+'[1]Empresas 2'!Q341</f>
        <v>0</v>
      </c>
      <c r="U337" s="8">
        <f>+'[1]Empresas 2'!R341</f>
        <v>0</v>
      </c>
      <c r="V337" s="28">
        <f t="shared" si="10"/>
        <v>168</v>
      </c>
      <c r="W337">
        <f t="shared" si="11"/>
        <v>153</v>
      </c>
    </row>
    <row r="338" spans="2:23" x14ac:dyDescent="0.25">
      <c r="B338" t="s">
        <v>351</v>
      </c>
      <c r="C338" t="str">
        <f>VLOOKUP(B338,'Accesos x Municipio'!$B$5:$C$1127,2)</f>
        <v>Cartagena del Chairá</v>
      </c>
      <c r="D338" s="95">
        <f>VLOOKUP(B338,'Accesos x Municipio-NoCorporati'!$B$5:$AC$1127,27)</f>
        <v>4.1229618859694672E-2</v>
      </c>
      <c r="E338" s="8">
        <f>+'[1]Empresas 2'!B342</f>
        <v>361</v>
      </c>
      <c r="F338" s="8">
        <f>+'[1]Empresas 2'!C342</f>
        <v>0</v>
      </c>
      <c r="G338" s="8">
        <f>+'[1]Empresas 2'!D342</f>
        <v>0</v>
      </c>
      <c r="H338" s="8">
        <f>+'[1]Empresas 2'!E342</f>
        <v>0</v>
      </c>
      <c r="I338" s="8">
        <f>+'[1]Empresas 2'!F342</f>
        <v>0</v>
      </c>
      <c r="J338" s="8">
        <f>+'[1]Empresas 2'!G342</f>
        <v>0</v>
      </c>
      <c r="K338" s="8">
        <f>+'[1]Empresas 2'!H342</f>
        <v>0</v>
      </c>
      <c r="L338" s="8">
        <f>+'[1]Empresas 2'!I342</f>
        <v>0</v>
      </c>
      <c r="M338" s="8">
        <f>+'[1]Empresas 2'!J342</f>
        <v>0</v>
      </c>
      <c r="N338" s="8">
        <f>+'[1]Empresas 2'!K342</f>
        <v>0</v>
      </c>
      <c r="O338" s="8">
        <f>+'[1]Empresas 2'!L342</f>
        <v>1</v>
      </c>
      <c r="P338" s="8">
        <f>+'[1]Empresas 2'!M342</f>
        <v>0</v>
      </c>
      <c r="Q338" s="8">
        <f>+'[1]Empresas 2'!N342</f>
        <v>0</v>
      </c>
      <c r="R338" s="8">
        <f>+'[1]Empresas 2'!O342</f>
        <v>0</v>
      </c>
      <c r="S338" s="8">
        <f>+'[1]Empresas 2'!P342</f>
        <v>0</v>
      </c>
      <c r="T338" s="8">
        <f>+'[1]Empresas 2'!Q342</f>
        <v>0</v>
      </c>
      <c r="U338" s="8">
        <f>+'[1]Empresas 2'!R342</f>
        <v>0</v>
      </c>
      <c r="V338" s="28">
        <f t="shared" si="10"/>
        <v>362</v>
      </c>
      <c r="W338">
        <f t="shared" si="11"/>
        <v>361</v>
      </c>
    </row>
    <row r="339" spans="2:23" x14ac:dyDescent="0.25">
      <c r="B339" t="s">
        <v>352</v>
      </c>
      <c r="C339" t="str">
        <f>VLOOKUP(B339,'Accesos x Municipio'!$B$5:$C$1127,2)</f>
        <v>Curillo</v>
      </c>
      <c r="D339" s="95">
        <f>VLOOKUP(B339,'Accesos x Municipio-NoCorporati'!$B$5:$AC$1127,27)</f>
        <v>3.3088235294117647E-3</v>
      </c>
      <c r="E339" s="8">
        <f>+'[1]Empresas 2'!B343</f>
        <v>0</v>
      </c>
      <c r="F339" s="8">
        <f>+'[1]Empresas 2'!C343</f>
        <v>0</v>
      </c>
      <c r="G339" s="8">
        <f>+'[1]Empresas 2'!D343</f>
        <v>0</v>
      </c>
      <c r="H339" s="8">
        <f>+'[1]Empresas 2'!E343</f>
        <v>0</v>
      </c>
      <c r="I339" s="8">
        <f>+'[1]Empresas 2'!F343</f>
        <v>10</v>
      </c>
      <c r="J339" s="8">
        <f>+'[1]Empresas 2'!G343</f>
        <v>0</v>
      </c>
      <c r="K339" s="8">
        <f>+'[1]Empresas 2'!H343</f>
        <v>1</v>
      </c>
      <c r="L339" s="8">
        <f>+'[1]Empresas 2'!I343</f>
        <v>0</v>
      </c>
      <c r="M339" s="8">
        <f>+'[1]Empresas 2'!J343</f>
        <v>0</v>
      </c>
      <c r="N339" s="8">
        <f>+'[1]Empresas 2'!K343</f>
        <v>0</v>
      </c>
      <c r="O339" s="8">
        <f>+'[1]Empresas 2'!L343</f>
        <v>0</v>
      </c>
      <c r="P339" s="8">
        <f>+'[1]Empresas 2'!M343</f>
        <v>0</v>
      </c>
      <c r="Q339" s="8">
        <f>+'[1]Empresas 2'!N343</f>
        <v>0</v>
      </c>
      <c r="R339" s="8">
        <f>+'[1]Empresas 2'!O343</f>
        <v>0</v>
      </c>
      <c r="S339" s="8">
        <f>+'[1]Empresas 2'!P343</f>
        <v>0</v>
      </c>
      <c r="T339" s="8">
        <f>+'[1]Empresas 2'!Q343</f>
        <v>0</v>
      </c>
      <c r="U339" s="8">
        <f>+'[1]Empresas 2'!R343</f>
        <v>0</v>
      </c>
      <c r="V339" s="28">
        <f t="shared" si="10"/>
        <v>11</v>
      </c>
      <c r="W339">
        <f t="shared" si="11"/>
        <v>0</v>
      </c>
    </row>
    <row r="340" spans="2:23" x14ac:dyDescent="0.25">
      <c r="B340" t="s">
        <v>353</v>
      </c>
      <c r="C340" t="str">
        <f>VLOOKUP(B340,'Accesos x Municipio'!$B$5:$C$1127,2)</f>
        <v>El Doncello</v>
      </c>
      <c r="D340" s="95">
        <f>VLOOKUP(B340,'Accesos x Municipio-NoCorporati'!$B$5:$AC$1127,27)</f>
        <v>5.246267615459746E-2</v>
      </c>
      <c r="E340" s="8">
        <f>+'[1]Empresas 2'!B344</f>
        <v>118</v>
      </c>
      <c r="F340" s="8">
        <f>+'[1]Empresas 2'!C344</f>
        <v>0</v>
      </c>
      <c r="G340" s="8">
        <f>+'[1]Empresas 2'!D344</f>
        <v>0</v>
      </c>
      <c r="H340" s="8">
        <f>+'[1]Empresas 2'!E344</f>
        <v>720</v>
      </c>
      <c r="I340" s="8">
        <f>+'[1]Empresas 2'!F344</f>
        <v>345</v>
      </c>
      <c r="J340" s="8">
        <f>+'[1]Empresas 2'!G344</f>
        <v>0</v>
      </c>
      <c r="K340" s="8">
        <f>+'[1]Empresas 2'!H344</f>
        <v>1</v>
      </c>
      <c r="L340" s="8">
        <f>+'[1]Empresas 2'!I344</f>
        <v>0</v>
      </c>
      <c r="M340" s="8">
        <f>+'[1]Empresas 2'!J344</f>
        <v>0</v>
      </c>
      <c r="N340" s="8">
        <f>+'[1]Empresas 2'!K344</f>
        <v>0</v>
      </c>
      <c r="O340" s="8">
        <f>+'[1]Empresas 2'!L344</f>
        <v>1</v>
      </c>
      <c r="P340" s="8">
        <f>+'[1]Empresas 2'!M344</f>
        <v>0</v>
      </c>
      <c r="Q340" s="8">
        <f>+'[1]Empresas 2'!N344</f>
        <v>0</v>
      </c>
      <c r="R340" s="8">
        <f>+'[1]Empresas 2'!O344</f>
        <v>0</v>
      </c>
      <c r="S340" s="8">
        <f>+'[1]Empresas 2'!P344</f>
        <v>0</v>
      </c>
      <c r="T340" s="8">
        <f>+'[1]Empresas 2'!Q344</f>
        <v>0</v>
      </c>
      <c r="U340" s="8">
        <f>+'[1]Empresas 2'!R344</f>
        <v>0</v>
      </c>
      <c r="V340" s="28">
        <f t="shared" si="10"/>
        <v>1185</v>
      </c>
      <c r="W340" t="str">
        <f t="shared" si="11"/>
        <v/>
      </c>
    </row>
    <row r="341" spans="2:23" x14ac:dyDescent="0.25">
      <c r="B341" t="s">
        <v>354</v>
      </c>
      <c r="C341" t="str">
        <f>VLOOKUP(B341,'Accesos x Municipio'!$B$5:$C$1127,2)</f>
        <v>El Paujíl</v>
      </c>
      <c r="D341" s="95">
        <f>VLOOKUP(B341,'Accesos x Municipio-NoCorporati'!$B$5:$AC$1127,27)</f>
        <v>5.202506153501902E-2</v>
      </c>
      <c r="E341" s="8">
        <f>+'[1]Empresas 2'!B345</f>
        <v>1041</v>
      </c>
      <c r="F341" s="8">
        <f>+'[1]Empresas 2'!C345</f>
        <v>0</v>
      </c>
      <c r="G341" s="8">
        <f>+'[1]Empresas 2'!D345</f>
        <v>0</v>
      </c>
      <c r="H341" s="8">
        <f>+'[1]Empresas 2'!E345</f>
        <v>72</v>
      </c>
      <c r="I341" s="8">
        <f>+'[1]Empresas 2'!F345</f>
        <v>269</v>
      </c>
      <c r="J341" s="8">
        <f>+'[1]Empresas 2'!G345</f>
        <v>0</v>
      </c>
      <c r="K341" s="8">
        <f>+'[1]Empresas 2'!H345</f>
        <v>0</v>
      </c>
      <c r="L341" s="8">
        <f>+'[1]Empresas 2'!I345</f>
        <v>0</v>
      </c>
      <c r="M341" s="8">
        <f>+'[1]Empresas 2'!J345</f>
        <v>0</v>
      </c>
      <c r="N341" s="8">
        <f>+'[1]Empresas 2'!K345</f>
        <v>0</v>
      </c>
      <c r="O341" s="8">
        <f>+'[1]Empresas 2'!L345</f>
        <v>0</v>
      </c>
      <c r="P341" s="8">
        <f>+'[1]Empresas 2'!M345</f>
        <v>102</v>
      </c>
      <c r="Q341" s="8">
        <f>+'[1]Empresas 2'!N345</f>
        <v>0</v>
      </c>
      <c r="R341" s="8">
        <f>+'[1]Empresas 2'!O345</f>
        <v>0</v>
      </c>
      <c r="S341" s="8">
        <f>+'[1]Empresas 2'!P345</f>
        <v>0</v>
      </c>
      <c r="T341" s="8">
        <f>+'[1]Empresas 2'!Q345</f>
        <v>0</v>
      </c>
      <c r="U341" s="8">
        <f>+'[1]Empresas 2'!R345</f>
        <v>0</v>
      </c>
      <c r="V341" s="28">
        <f t="shared" si="10"/>
        <v>1484</v>
      </c>
      <c r="W341" t="str">
        <f t="shared" si="11"/>
        <v/>
      </c>
    </row>
    <row r="342" spans="2:23" x14ac:dyDescent="0.25">
      <c r="B342" t="s">
        <v>355</v>
      </c>
      <c r="C342" t="str">
        <f>VLOOKUP(B342,'Accesos x Municipio'!$B$5:$C$1127,2)</f>
        <v>La Montañita</v>
      </c>
      <c r="D342" s="95">
        <f>VLOOKUP(B342,'Accesos x Municipio-NoCorporati'!$B$5:$AC$1127,27)</f>
        <v>6.9344608879492606E-2</v>
      </c>
      <c r="E342" s="8">
        <f>+'[1]Empresas 2'!B346</f>
        <v>0</v>
      </c>
      <c r="F342" s="8">
        <f>+'[1]Empresas 2'!C346</f>
        <v>0</v>
      </c>
      <c r="G342" s="8">
        <f>+'[1]Empresas 2'!D346</f>
        <v>0</v>
      </c>
      <c r="H342" s="8">
        <f>+'[1]Empresas 2'!E346</f>
        <v>279</v>
      </c>
      <c r="I342" s="8">
        <f>+'[1]Empresas 2'!F346</f>
        <v>98</v>
      </c>
      <c r="J342" s="8">
        <f>+'[1]Empresas 2'!G346</f>
        <v>0</v>
      </c>
      <c r="K342" s="8">
        <f>+'[1]Empresas 2'!H346</f>
        <v>0</v>
      </c>
      <c r="L342" s="8">
        <f>+'[1]Empresas 2'!I346</f>
        <v>0</v>
      </c>
      <c r="M342" s="8">
        <f>+'[1]Empresas 2'!J346</f>
        <v>0</v>
      </c>
      <c r="N342" s="8">
        <f>+'[1]Empresas 2'!K346</f>
        <v>0</v>
      </c>
      <c r="O342" s="8">
        <f>+'[1]Empresas 2'!L346</f>
        <v>1</v>
      </c>
      <c r="P342" s="8">
        <f>+'[1]Empresas 2'!M346</f>
        <v>0</v>
      </c>
      <c r="Q342" s="8">
        <f>+'[1]Empresas 2'!N346</f>
        <v>0</v>
      </c>
      <c r="R342" s="8">
        <f>+'[1]Empresas 2'!O346</f>
        <v>0</v>
      </c>
      <c r="S342" s="8">
        <f>+'[1]Empresas 2'!P346</f>
        <v>0</v>
      </c>
      <c r="T342" s="8">
        <f>+'[1]Empresas 2'!Q346</f>
        <v>0</v>
      </c>
      <c r="U342" s="8">
        <f>+'[1]Empresas 2'!R346</f>
        <v>0</v>
      </c>
      <c r="V342" s="28">
        <f t="shared" si="10"/>
        <v>378</v>
      </c>
      <c r="W342" t="str">
        <f t="shared" si="11"/>
        <v/>
      </c>
    </row>
    <row r="343" spans="2:23" x14ac:dyDescent="0.25">
      <c r="B343" t="s">
        <v>356</v>
      </c>
      <c r="C343" t="str">
        <f>VLOOKUP(B343,'Accesos x Municipio'!$B$5:$C$1127,2)</f>
        <v>Milán</v>
      </c>
      <c r="D343" s="95">
        <f>VLOOKUP(B343,'Accesos x Municipio-NoCorporati'!$B$5:$AC$1127,27)</f>
        <v>0.12201680672268908</v>
      </c>
      <c r="E343" s="8">
        <f>+'[1]Empresas 2'!B347</f>
        <v>0</v>
      </c>
      <c r="F343" s="8">
        <f>+'[1]Empresas 2'!C347</f>
        <v>0</v>
      </c>
      <c r="G343" s="8">
        <f>+'[1]Empresas 2'!D347</f>
        <v>0</v>
      </c>
      <c r="H343" s="8">
        <f>+'[1]Empresas 2'!E347</f>
        <v>0</v>
      </c>
      <c r="I343" s="8">
        <f>+'[1]Empresas 2'!F347</f>
        <v>327</v>
      </c>
      <c r="J343" s="8">
        <f>+'[1]Empresas 2'!G347</f>
        <v>0</v>
      </c>
      <c r="K343" s="8">
        <f>+'[1]Empresas 2'!H347</f>
        <v>0</v>
      </c>
      <c r="L343" s="8">
        <f>+'[1]Empresas 2'!I347</f>
        <v>0</v>
      </c>
      <c r="M343" s="8">
        <f>+'[1]Empresas 2'!J347</f>
        <v>0</v>
      </c>
      <c r="N343" s="8">
        <f>+'[1]Empresas 2'!K347</f>
        <v>0</v>
      </c>
      <c r="O343" s="8">
        <f>+'[1]Empresas 2'!L347</f>
        <v>1</v>
      </c>
      <c r="P343" s="8">
        <f>+'[1]Empresas 2'!M347</f>
        <v>0</v>
      </c>
      <c r="Q343" s="8">
        <f>+'[1]Empresas 2'!N347</f>
        <v>0</v>
      </c>
      <c r="R343" s="8">
        <f>+'[1]Empresas 2'!O347</f>
        <v>0</v>
      </c>
      <c r="S343" s="8">
        <f>+'[1]Empresas 2'!P347</f>
        <v>0</v>
      </c>
      <c r="T343" s="8">
        <f>+'[1]Empresas 2'!Q347</f>
        <v>0</v>
      </c>
      <c r="U343" s="8">
        <f>+'[1]Empresas 2'!R347</f>
        <v>0</v>
      </c>
      <c r="V343" s="28">
        <f t="shared" si="10"/>
        <v>328</v>
      </c>
      <c r="W343" t="str">
        <f t="shared" si="11"/>
        <v/>
      </c>
    </row>
    <row r="344" spans="2:23" x14ac:dyDescent="0.25">
      <c r="B344" t="s">
        <v>357</v>
      </c>
      <c r="C344" t="str">
        <f>VLOOKUP(B344,'Accesos x Municipio'!$B$5:$C$1127,2)</f>
        <v>Morelia</v>
      </c>
      <c r="D344" s="95">
        <f>VLOOKUP(B344,'Accesos x Municipio-NoCorporati'!$B$5:$AC$1127,27)</f>
        <v>6.7980965329707682E-3</v>
      </c>
      <c r="E344" s="8">
        <f>+'[1]Empresas 2'!B348</f>
        <v>0</v>
      </c>
      <c r="F344" s="8">
        <f>+'[1]Empresas 2'!C348</f>
        <v>0</v>
      </c>
      <c r="G344" s="8">
        <f>+'[1]Empresas 2'!D348</f>
        <v>0</v>
      </c>
      <c r="H344" s="8">
        <f>+'[1]Empresas 2'!E348</f>
        <v>113</v>
      </c>
      <c r="I344" s="8">
        <f>+'[1]Empresas 2'!F348</f>
        <v>8</v>
      </c>
      <c r="J344" s="8">
        <f>+'[1]Empresas 2'!G348</f>
        <v>0</v>
      </c>
      <c r="K344" s="8">
        <f>+'[1]Empresas 2'!H348</f>
        <v>0</v>
      </c>
      <c r="L344" s="8">
        <f>+'[1]Empresas 2'!I348</f>
        <v>0</v>
      </c>
      <c r="M344" s="8">
        <f>+'[1]Empresas 2'!J348</f>
        <v>0</v>
      </c>
      <c r="N344" s="8">
        <f>+'[1]Empresas 2'!K348</f>
        <v>0</v>
      </c>
      <c r="O344" s="8">
        <f>+'[1]Empresas 2'!L348</f>
        <v>2</v>
      </c>
      <c r="P344" s="8">
        <f>+'[1]Empresas 2'!M348</f>
        <v>0</v>
      </c>
      <c r="Q344" s="8">
        <f>+'[1]Empresas 2'!N348</f>
        <v>0</v>
      </c>
      <c r="R344" s="8">
        <f>+'[1]Empresas 2'!O348</f>
        <v>0</v>
      </c>
      <c r="S344" s="8">
        <f>+'[1]Empresas 2'!P348</f>
        <v>0</v>
      </c>
      <c r="T344" s="8">
        <f>+'[1]Empresas 2'!Q348</f>
        <v>0</v>
      </c>
      <c r="U344" s="8">
        <f>+'[1]Empresas 2'!R348</f>
        <v>0</v>
      </c>
      <c r="V344" s="28">
        <f t="shared" si="10"/>
        <v>123</v>
      </c>
      <c r="W344">
        <f t="shared" si="11"/>
        <v>0</v>
      </c>
    </row>
    <row r="345" spans="2:23" x14ac:dyDescent="0.25">
      <c r="B345" t="s">
        <v>358</v>
      </c>
      <c r="C345" t="str">
        <f>VLOOKUP(B345,'Accesos x Municipio'!$B$5:$C$1127,2)</f>
        <v>Puerto Rico</v>
      </c>
      <c r="D345" s="95">
        <f>VLOOKUP(B345,'Accesos x Municipio-NoCorporati'!$B$5:$AC$1127,27)</f>
        <v>2.8490028490028491E-2</v>
      </c>
      <c r="E345" s="8">
        <f>+'[1]Empresas 2'!B349</f>
        <v>51</v>
      </c>
      <c r="F345" s="8">
        <f>+'[1]Empresas 2'!C349</f>
        <v>0</v>
      </c>
      <c r="G345" s="8">
        <f>+'[1]Empresas 2'!D349</f>
        <v>0</v>
      </c>
      <c r="H345" s="8">
        <f>+'[1]Empresas 2'!E349</f>
        <v>264</v>
      </c>
      <c r="I345" s="8">
        <f>+'[1]Empresas 2'!F349</f>
        <v>1</v>
      </c>
      <c r="J345" s="8">
        <f>+'[1]Empresas 2'!G349</f>
        <v>0</v>
      </c>
      <c r="K345" s="8">
        <f>+'[1]Empresas 2'!H349</f>
        <v>1</v>
      </c>
      <c r="L345" s="8">
        <f>+'[1]Empresas 2'!I349</f>
        <v>0</v>
      </c>
      <c r="M345" s="8">
        <f>+'[1]Empresas 2'!J349</f>
        <v>0</v>
      </c>
      <c r="N345" s="8">
        <f>+'[1]Empresas 2'!K349</f>
        <v>0</v>
      </c>
      <c r="O345" s="8">
        <f>+'[1]Empresas 2'!L349</f>
        <v>0</v>
      </c>
      <c r="P345" s="8">
        <f>+'[1]Empresas 2'!M349</f>
        <v>148</v>
      </c>
      <c r="Q345" s="8">
        <f>+'[1]Empresas 2'!N349</f>
        <v>0</v>
      </c>
      <c r="R345" s="8">
        <f>+'[1]Empresas 2'!O349</f>
        <v>0</v>
      </c>
      <c r="S345" s="8">
        <f>+'[1]Empresas 2'!P349</f>
        <v>0</v>
      </c>
      <c r="T345" s="8">
        <f>+'[1]Empresas 2'!Q349</f>
        <v>0</v>
      </c>
      <c r="U345" s="8">
        <f>+'[1]Empresas 2'!R349</f>
        <v>0</v>
      </c>
      <c r="V345" s="28">
        <f t="shared" si="10"/>
        <v>465</v>
      </c>
      <c r="W345">
        <f t="shared" si="11"/>
        <v>51</v>
      </c>
    </row>
    <row r="346" spans="2:23" x14ac:dyDescent="0.25">
      <c r="B346" t="s">
        <v>359</v>
      </c>
      <c r="C346" t="str">
        <f>VLOOKUP(B346,'Accesos x Municipio'!$B$5:$C$1127,2)</f>
        <v>San José del Fragua</v>
      </c>
      <c r="D346" s="95">
        <f>VLOOKUP(B346,'Accesos x Municipio-NoCorporati'!$B$5:$AC$1127,27)</f>
        <v>5.6878028228354747E-3</v>
      </c>
      <c r="E346" s="8">
        <f>+'[1]Empresas 2'!B350</f>
        <v>0</v>
      </c>
      <c r="F346" s="8">
        <f>+'[1]Empresas 2'!C350</f>
        <v>0</v>
      </c>
      <c r="G346" s="8">
        <f>+'[1]Empresas 2'!D350</f>
        <v>0</v>
      </c>
      <c r="H346" s="8">
        <f>+'[1]Empresas 2'!E350</f>
        <v>0</v>
      </c>
      <c r="I346" s="8">
        <f>+'[1]Empresas 2'!F350</f>
        <v>14</v>
      </c>
      <c r="J346" s="8">
        <f>+'[1]Empresas 2'!G350</f>
        <v>0</v>
      </c>
      <c r="K346" s="8">
        <f>+'[1]Empresas 2'!H350</f>
        <v>1</v>
      </c>
      <c r="L346" s="8">
        <f>+'[1]Empresas 2'!I350</f>
        <v>0</v>
      </c>
      <c r="M346" s="8">
        <f>+'[1]Empresas 2'!J350</f>
        <v>0</v>
      </c>
      <c r="N346" s="8">
        <f>+'[1]Empresas 2'!K350</f>
        <v>0</v>
      </c>
      <c r="O346" s="8">
        <f>+'[1]Empresas 2'!L350</f>
        <v>0</v>
      </c>
      <c r="P346" s="8">
        <f>+'[1]Empresas 2'!M350</f>
        <v>0</v>
      </c>
      <c r="Q346" s="8">
        <f>+'[1]Empresas 2'!N350</f>
        <v>0</v>
      </c>
      <c r="R346" s="8">
        <f>+'[1]Empresas 2'!O350</f>
        <v>0</v>
      </c>
      <c r="S346" s="8">
        <f>+'[1]Empresas 2'!P350</f>
        <v>0</v>
      </c>
      <c r="T346" s="8">
        <f>+'[1]Empresas 2'!Q350</f>
        <v>0</v>
      </c>
      <c r="U346" s="8">
        <f>+'[1]Empresas 2'!R350</f>
        <v>0</v>
      </c>
      <c r="V346" s="28">
        <f t="shared" si="10"/>
        <v>15</v>
      </c>
      <c r="W346">
        <f t="shared" si="11"/>
        <v>0</v>
      </c>
    </row>
    <row r="347" spans="2:23" x14ac:dyDescent="0.25">
      <c r="B347" t="s">
        <v>360</v>
      </c>
      <c r="C347" t="str">
        <f>VLOOKUP(B347,'Accesos x Municipio'!$B$5:$C$1127,2)</f>
        <v>San Vicente del Caguán</v>
      </c>
      <c r="D347" s="95">
        <f>VLOOKUP(B347,'Accesos x Municipio-NoCorporati'!$B$5:$AC$1127,27)</f>
        <v>0.18374826235308986</v>
      </c>
      <c r="E347" s="8">
        <f>+'[1]Empresas 2'!B351</f>
        <v>0</v>
      </c>
      <c r="F347" s="8">
        <f>+'[1]Empresas 2'!C351</f>
        <v>0</v>
      </c>
      <c r="G347" s="8">
        <f>+'[1]Empresas 2'!D351</f>
        <v>2678</v>
      </c>
      <c r="H347" s="8">
        <f>+'[1]Empresas 2'!E351</f>
        <v>862</v>
      </c>
      <c r="I347" s="8">
        <f>+'[1]Empresas 2'!F351</f>
        <v>1</v>
      </c>
      <c r="J347" s="8">
        <f>+'[1]Empresas 2'!G351</f>
        <v>0</v>
      </c>
      <c r="K347" s="8">
        <f>+'[1]Empresas 2'!H351</f>
        <v>1</v>
      </c>
      <c r="L347" s="8">
        <f>+'[1]Empresas 2'!I351</f>
        <v>0</v>
      </c>
      <c r="M347" s="8">
        <f>+'[1]Empresas 2'!J351</f>
        <v>0</v>
      </c>
      <c r="N347" s="8">
        <f>+'[1]Empresas 2'!K351</f>
        <v>0</v>
      </c>
      <c r="O347" s="8">
        <f>+'[1]Empresas 2'!L351</f>
        <v>0</v>
      </c>
      <c r="P347" s="8">
        <f>+'[1]Empresas 2'!M351</f>
        <v>54</v>
      </c>
      <c r="Q347" s="8">
        <f>+'[1]Empresas 2'!N351</f>
        <v>0</v>
      </c>
      <c r="R347" s="8">
        <f>+'[1]Empresas 2'!O351</f>
        <v>0</v>
      </c>
      <c r="S347" s="8">
        <f>+'[1]Empresas 2'!P351</f>
        <v>0</v>
      </c>
      <c r="T347" s="8">
        <f>+'[1]Empresas 2'!Q351</f>
        <v>149</v>
      </c>
      <c r="U347" s="8">
        <f>+'[1]Empresas 2'!R351</f>
        <v>0</v>
      </c>
      <c r="V347" s="28">
        <f t="shared" si="10"/>
        <v>3745</v>
      </c>
      <c r="W347" t="str">
        <f t="shared" si="11"/>
        <v/>
      </c>
    </row>
    <row r="348" spans="2:23" x14ac:dyDescent="0.25">
      <c r="B348" t="s">
        <v>361</v>
      </c>
      <c r="C348" t="str">
        <f>VLOOKUP(B348,'Accesos x Municipio'!$B$5:$C$1127,2)</f>
        <v>Solano</v>
      </c>
      <c r="D348" s="95">
        <f>VLOOKUP(B348,'Accesos x Municipio-NoCorporati'!$B$5:$AC$1127,27)</f>
        <v>2.9184038117927337E-2</v>
      </c>
      <c r="E348" s="8">
        <f>+'[1]Empresas 2'!B352</f>
        <v>0</v>
      </c>
      <c r="F348" s="8">
        <f>+'[1]Empresas 2'!C352</f>
        <v>0</v>
      </c>
      <c r="G348" s="8">
        <f>+'[1]Empresas 2'!D352</f>
        <v>0</v>
      </c>
      <c r="H348" s="8">
        <f>+'[1]Empresas 2'!E352</f>
        <v>102</v>
      </c>
      <c r="I348" s="8">
        <f>+'[1]Empresas 2'!F352</f>
        <v>0</v>
      </c>
      <c r="J348" s="8">
        <f>+'[1]Empresas 2'!G352</f>
        <v>0</v>
      </c>
      <c r="K348" s="8">
        <f>+'[1]Empresas 2'!H352</f>
        <v>0</v>
      </c>
      <c r="L348" s="8">
        <f>+'[1]Empresas 2'!I352</f>
        <v>0</v>
      </c>
      <c r="M348" s="8">
        <f>+'[1]Empresas 2'!J352</f>
        <v>0</v>
      </c>
      <c r="N348" s="8">
        <f>+'[1]Empresas 2'!K352</f>
        <v>0</v>
      </c>
      <c r="O348" s="8">
        <f>+'[1]Empresas 2'!L352</f>
        <v>0</v>
      </c>
      <c r="P348" s="8">
        <f>+'[1]Empresas 2'!M352</f>
        <v>0</v>
      </c>
      <c r="Q348" s="8">
        <f>+'[1]Empresas 2'!N352</f>
        <v>0</v>
      </c>
      <c r="R348" s="8">
        <f>+'[1]Empresas 2'!O352</f>
        <v>0</v>
      </c>
      <c r="S348" s="8">
        <f>+'[1]Empresas 2'!P352</f>
        <v>0</v>
      </c>
      <c r="T348" s="8">
        <f>+'[1]Empresas 2'!Q352</f>
        <v>0</v>
      </c>
      <c r="U348" s="8">
        <f>+'[1]Empresas 2'!R352</f>
        <v>0</v>
      </c>
      <c r="V348" s="28">
        <f t="shared" si="10"/>
        <v>102</v>
      </c>
      <c r="W348">
        <f t="shared" si="11"/>
        <v>0</v>
      </c>
    </row>
    <row r="349" spans="2:23" x14ac:dyDescent="0.25">
      <c r="B349" t="s">
        <v>362</v>
      </c>
      <c r="C349" t="str">
        <f>VLOOKUP(B349,'Accesos x Municipio'!$B$5:$C$1127,2)</f>
        <v>Solita</v>
      </c>
      <c r="D349" s="95">
        <f>VLOOKUP(B349,'Accesos x Municipio-NoCorporati'!$B$5:$AC$1127,27)</f>
        <v>8.8003705419175543E-2</v>
      </c>
      <c r="E349" s="8">
        <f>+'[1]Empresas 2'!B353</f>
        <v>0</v>
      </c>
      <c r="F349" s="8">
        <f>+'[1]Empresas 2'!C353</f>
        <v>0</v>
      </c>
      <c r="G349" s="8">
        <f>+'[1]Empresas 2'!D353</f>
        <v>0</v>
      </c>
      <c r="H349" s="8">
        <f>+'[1]Empresas 2'!E353</f>
        <v>167</v>
      </c>
      <c r="I349" s="8">
        <f>+'[1]Empresas 2'!F353</f>
        <v>30</v>
      </c>
      <c r="J349" s="8">
        <f>+'[1]Empresas 2'!G353</f>
        <v>0</v>
      </c>
      <c r="K349" s="8">
        <f>+'[1]Empresas 2'!H353</f>
        <v>0</v>
      </c>
      <c r="L349" s="8">
        <f>+'[1]Empresas 2'!I353</f>
        <v>0</v>
      </c>
      <c r="M349" s="8">
        <f>+'[1]Empresas 2'!J353</f>
        <v>0</v>
      </c>
      <c r="N349" s="8">
        <f>+'[1]Empresas 2'!K353</f>
        <v>0</v>
      </c>
      <c r="O349" s="8">
        <f>+'[1]Empresas 2'!L353</f>
        <v>0</v>
      </c>
      <c r="P349" s="8">
        <f>+'[1]Empresas 2'!M353</f>
        <v>0</v>
      </c>
      <c r="Q349" s="8">
        <f>+'[1]Empresas 2'!N353</f>
        <v>0</v>
      </c>
      <c r="R349" s="8">
        <f>+'[1]Empresas 2'!O353</f>
        <v>0</v>
      </c>
      <c r="S349" s="8">
        <f>+'[1]Empresas 2'!P353</f>
        <v>0</v>
      </c>
      <c r="T349" s="8">
        <f>+'[1]Empresas 2'!Q353</f>
        <v>0</v>
      </c>
      <c r="U349" s="8">
        <f>+'[1]Empresas 2'!R353</f>
        <v>0</v>
      </c>
      <c r="V349" s="28">
        <f t="shared" si="10"/>
        <v>197</v>
      </c>
      <c r="W349" t="str">
        <f t="shared" si="11"/>
        <v/>
      </c>
    </row>
    <row r="350" spans="2:23" x14ac:dyDescent="0.25">
      <c r="B350" t="s">
        <v>363</v>
      </c>
      <c r="C350" t="str">
        <f>VLOOKUP(B350,'Accesos x Municipio'!$B$5:$C$1127,2)</f>
        <v>Valparaíso</v>
      </c>
      <c r="D350" s="95">
        <f>VLOOKUP(B350,'Accesos x Municipio-NoCorporati'!$B$5:$AC$1127,27)</f>
        <v>5.5579868708971553E-2</v>
      </c>
      <c r="E350" s="8">
        <f>+'[1]Empresas 2'!B354</f>
        <v>0</v>
      </c>
      <c r="F350" s="8">
        <f>+'[1]Empresas 2'!C354</f>
        <v>0</v>
      </c>
      <c r="G350" s="8">
        <f>+'[1]Empresas 2'!D354</f>
        <v>0</v>
      </c>
      <c r="H350" s="8">
        <f>+'[1]Empresas 2'!E354</f>
        <v>131</v>
      </c>
      <c r="I350" s="8">
        <f>+'[1]Empresas 2'!F354</f>
        <v>11</v>
      </c>
      <c r="J350" s="8">
        <f>+'[1]Empresas 2'!G354</f>
        <v>0</v>
      </c>
      <c r="K350" s="8">
        <f>+'[1]Empresas 2'!H354</f>
        <v>0</v>
      </c>
      <c r="L350" s="8">
        <f>+'[1]Empresas 2'!I354</f>
        <v>0</v>
      </c>
      <c r="M350" s="8">
        <f>+'[1]Empresas 2'!J354</f>
        <v>0</v>
      </c>
      <c r="N350" s="8">
        <f>+'[1]Empresas 2'!K354</f>
        <v>0</v>
      </c>
      <c r="O350" s="8">
        <f>+'[1]Empresas 2'!L354</f>
        <v>0</v>
      </c>
      <c r="P350" s="8">
        <f>+'[1]Empresas 2'!M354</f>
        <v>0</v>
      </c>
      <c r="Q350" s="8">
        <f>+'[1]Empresas 2'!N354</f>
        <v>0</v>
      </c>
      <c r="R350" s="8">
        <f>+'[1]Empresas 2'!O354</f>
        <v>0</v>
      </c>
      <c r="S350" s="8">
        <f>+'[1]Empresas 2'!P354</f>
        <v>0</v>
      </c>
      <c r="T350" s="8">
        <f>+'[1]Empresas 2'!Q354</f>
        <v>0</v>
      </c>
      <c r="U350" s="8">
        <f>+'[1]Empresas 2'!R354</f>
        <v>0</v>
      </c>
      <c r="V350" s="28">
        <f t="shared" si="10"/>
        <v>142</v>
      </c>
      <c r="W350" t="str">
        <f t="shared" si="11"/>
        <v/>
      </c>
    </row>
    <row r="351" spans="2:23" x14ac:dyDescent="0.25">
      <c r="B351" t="s">
        <v>364</v>
      </c>
      <c r="C351" t="str">
        <f>VLOOKUP(B351,'Accesos x Municipio'!$B$5:$C$1127,2)</f>
        <v>Popayán</v>
      </c>
      <c r="D351" s="95">
        <f>VLOOKUP(B351,'Accesos x Municipio-NoCorporati'!$B$5:$AC$1127,27)</f>
        <v>0.49915192244310647</v>
      </c>
      <c r="E351" s="8">
        <f>+'[1]Empresas 2'!B355</f>
        <v>856</v>
      </c>
      <c r="F351" s="8">
        <f>+'[1]Empresas 2'!C355</f>
        <v>0</v>
      </c>
      <c r="G351" s="8">
        <f>+'[1]Empresas 2'!D355</f>
        <v>0</v>
      </c>
      <c r="H351" s="8">
        <f>+'[1]Empresas 2'!E355</f>
        <v>1</v>
      </c>
      <c r="I351" s="8">
        <f>+'[1]Empresas 2'!F355</f>
        <v>15</v>
      </c>
      <c r="J351" s="8">
        <f>+'[1]Empresas 2'!G355</f>
        <v>0</v>
      </c>
      <c r="K351" s="8">
        <f>+'[1]Empresas 2'!H355</f>
        <v>12500</v>
      </c>
      <c r="L351" s="8">
        <f>+'[1]Empresas 2'!I355</f>
        <v>0</v>
      </c>
      <c r="M351" s="8">
        <f>+'[1]Empresas 2'!J355</f>
        <v>0</v>
      </c>
      <c r="N351" s="8">
        <f>+'[1]Empresas 2'!K355</f>
        <v>0</v>
      </c>
      <c r="O351" s="8">
        <f>+'[1]Empresas 2'!L355</f>
        <v>39219</v>
      </c>
      <c r="P351" s="8">
        <f>+'[1]Empresas 2'!M355</f>
        <v>1123</v>
      </c>
      <c r="Q351" s="8">
        <f>+'[1]Empresas 2'!N355</f>
        <v>0</v>
      </c>
      <c r="R351" s="8">
        <f>+'[1]Empresas 2'!O355</f>
        <v>0</v>
      </c>
      <c r="S351" s="8">
        <f>+'[1]Empresas 2'!P355</f>
        <v>0</v>
      </c>
      <c r="T351" s="8">
        <f>+'[1]Empresas 2'!Q355</f>
        <v>1408</v>
      </c>
      <c r="U351" s="8">
        <f>+'[1]Empresas 2'!R355</f>
        <v>9943</v>
      </c>
      <c r="V351" s="28">
        <f t="shared" si="10"/>
        <v>65065</v>
      </c>
      <c r="W351" t="str">
        <f t="shared" si="11"/>
        <v/>
      </c>
    </row>
    <row r="352" spans="2:23" x14ac:dyDescent="0.25">
      <c r="B352" t="s">
        <v>365</v>
      </c>
      <c r="C352" t="str">
        <f>VLOOKUP(B352,'Accesos x Municipio'!$B$5:$C$1127,2)</f>
        <v>Almaguer</v>
      </c>
      <c r="D352" s="95">
        <f>VLOOKUP(B352,'Accesos x Municipio-NoCorporati'!$B$5:$AC$1127,27)</f>
        <v>1.2512512512512512E-4</v>
      </c>
      <c r="E352" s="8">
        <f>+'[1]Empresas 2'!B356</f>
        <v>0</v>
      </c>
      <c r="F352" s="8">
        <f>+'[1]Empresas 2'!C356</f>
        <v>0</v>
      </c>
      <c r="G352" s="8">
        <f>+'[1]Empresas 2'!D356</f>
        <v>0</v>
      </c>
      <c r="H352" s="8">
        <f>+'[1]Empresas 2'!E356</f>
        <v>0</v>
      </c>
      <c r="I352" s="8">
        <f>+'[1]Empresas 2'!F356</f>
        <v>0</v>
      </c>
      <c r="J352" s="8">
        <f>+'[1]Empresas 2'!G356</f>
        <v>0</v>
      </c>
      <c r="K352" s="8">
        <f>+'[1]Empresas 2'!H356</f>
        <v>0</v>
      </c>
      <c r="L352" s="8">
        <f>+'[1]Empresas 2'!I356</f>
        <v>0</v>
      </c>
      <c r="M352" s="8">
        <f>+'[1]Empresas 2'!J356</f>
        <v>0</v>
      </c>
      <c r="N352" s="8">
        <f>+'[1]Empresas 2'!K356</f>
        <v>0</v>
      </c>
      <c r="O352" s="8">
        <f>+'[1]Empresas 2'!L356</f>
        <v>1</v>
      </c>
      <c r="P352" s="8">
        <f>+'[1]Empresas 2'!M356</f>
        <v>0</v>
      </c>
      <c r="Q352" s="8">
        <f>+'[1]Empresas 2'!N356</f>
        <v>0</v>
      </c>
      <c r="R352" s="8">
        <f>+'[1]Empresas 2'!O356</f>
        <v>0</v>
      </c>
      <c r="S352" s="8">
        <f>+'[1]Empresas 2'!P356</f>
        <v>0</v>
      </c>
      <c r="T352" s="8">
        <f>+'[1]Empresas 2'!Q356</f>
        <v>0</v>
      </c>
      <c r="U352" s="8">
        <f>+'[1]Empresas 2'!R356</f>
        <v>0</v>
      </c>
      <c r="V352" s="28">
        <f t="shared" si="10"/>
        <v>1</v>
      </c>
      <c r="W352">
        <f t="shared" si="11"/>
        <v>0</v>
      </c>
    </row>
    <row r="353" spans="2:23" x14ac:dyDescent="0.25">
      <c r="B353" t="s">
        <v>366</v>
      </c>
      <c r="C353" t="str">
        <f>VLOOKUP(B353,'Accesos x Municipio'!$B$5:$C$1127,2)</f>
        <v>Argelia</v>
      </c>
      <c r="D353" s="95">
        <f>VLOOKUP(B353,'Accesos x Municipio-NoCorporati'!$B$5:$AC$1127,27)</f>
        <v>3.1478358628442948E-2</v>
      </c>
      <c r="E353" s="8">
        <f>+'[1]Empresas 2'!B357</f>
        <v>412</v>
      </c>
      <c r="F353" s="8">
        <f>+'[1]Empresas 2'!C357</f>
        <v>0</v>
      </c>
      <c r="G353" s="8">
        <f>+'[1]Empresas 2'!D357</f>
        <v>0</v>
      </c>
      <c r="H353" s="8">
        <f>+'[1]Empresas 2'!E357</f>
        <v>0</v>
      </c>
      <c r="I353" s="8">
        <f>+'[1]Empresas 2'!F357</f>
        <v>0</v>
      </c>
      <c r="J353" s="8">
        <f>+'[1]Empresas 2'!G357</f>
        <v>0</v>
      </c>
      <c r="K353" s="8">
        <f>+'[1]Empresas 2'!H357</f>
        <v>0</v>
      </c>
      <c r="L353" s="8">
        <f>+'[1]Empresas 2'!I357</f>
        <v>0</v>
      </c>
      <c r="M353" s="8">
        <f>+'[1]Empresas 2'!J357</f>
        <v>0</v>
      </c>
      <c r="N353" s="8">
        <f>+'[1]Empresas 2'!K357</f>
        <v>0</v>
      </c>
      <c r="O353" s="8">
        <f>+'[1]Empresas 2'!L357</f>
        <v>0</v>
      </c>
      <c r="P353" s="8">
        <f>+'[1]Empresas 2'!M357</f>
        <v>0</v>
      </c>
      <c r="Q353" s="8">
        <f>+'[1]Empresas 2'!N357</f>
        <v>0</v>
      </c>
      <c r="R353" s="8">
        <f>+'[1]Empresas 2'!O357</f>
        <v>0</v>
      </c>
      <c r="S353" s="8">
        <f>+'[1]Empresas 2'!P357</f>
        <v>0</v>
      </c>
      <c r="T353" s="8">
        <f>+'[1]Empresas 2'!Q357</f>
        <v>0</v>
      </c>
      <c r="U353" s="8">
        <f>+'[1]Empresas 2'!R357</f>
        <v>0</v>
      </c>
      <c r="V353" s="28">
        <f t="shared" si="10"/>
        <v>412</v>
      </c>
      <c r="W353">
        <f t="shared" si="11"/>
        <v>412</v>
      </c>
    </row>
    <row r="354" spans="2:23" x14ac:dyDescent="0.25">
      <c r="B354" t="s">
        <v>367</v>
      </c>
      <c r="C354" t="str">
        <f>VLOOKUP(B354,'Accesos x Municipio'!$B$5:$C$1127,2)</f>
        <v>Balboa</v>
      </c>
      <c r="D354" s="95">
        <f>VLOOKUP(B354,'Accesos x Municipio-NoCorporati'!$B$5:$AC$1127,27)</f>
        <v>1.6380910778639292E-3</v>
      </c>
      <c r="E354" s="8">
        <f>+'[1]Empresas 2'!B358</f>
        <v>0</v>
      </c>
      <c r="F354" s="8">
        <f>+'[1]Empresas 2'!C358</f>
        <v>0</v>
      </c>
      <c r="G354" s="8">
        <f>+'[1]Empresas 2'!D358</f>
        <v>0</v>
      </c>
      <c r="H354" s="8">
        <f>+'[1]Empresas 2'!E358</f>
        <v>0</v>
      </c>
      <c r="I354" s="8">
        <f>+'[1]Empresas 2'!F358</f>
        <v>11</v>
      </c>
      <c r="J354" s="8">
        <f>+'[1]Empresas 2'!G358</f>
        <v>0</v>
      </c>
      <c r="K354" s="8">
        <f>+'[1]Empresas 2'!H358</f>
        <v>0</v>
      </c>
      <c r="L354" s="8">
        <f>+'[1]Empresas 2'!I358</f>
        <v>0</v>
      </c>
      <c r="M354" s="8">
        <f>+'[1]Empresas 2'!J358</f>
        <v>0</v>
      </c>
      <c r="N354" s="8">
        <f>+'[1]Empresas 2'!K358</f>
        <v>0</v>
      </c>
      <c r="O354" s="8">
        <f>+'[1]Empresas 2'!L358</f>
        <v>2</v>
      </c>
      <c r="P354" s="8">
        <f>+'[1]Empresas 2'!M358</f>
        <v>0</v>
      </c>
      <c r="Q354" s="8">
        <f>+'[1]Empresas 2'!N358</f>
        <v>0</v>
      </c>
      <c r="R354" s="8">
        <f>+'[1]Empresas 2'!O358</f>
        <v>0</v>
      </c>
      <c r="S354" s="8">
        <f>+'[1]Empresas 2'!P358</f>
        <v>0</v>
      </c>
      <c r="T354" s="8">
        <f>+'[1]Empresas 2'!Q358</f>
        <v>0</v>
      </c>
      <c r="U354" s="8">
        <f>+'[1]Empresas 2'!R358</f>
        <v>0</v>
      </c>
      <c r="V354" s="28">
        <f t="shared" si="10"/>
        <v>13</v>
      </c>
      <c r="W354">
        <f t="shared" si="11"/>
        <v>0</v>
      </c>
    </row>
    <row r="355" spans="2:23" x14ac:dyDescent="0.25">
      <c r="B355" t="s">
        <v>368</v>
      </c>
      <c r="C355" t="str">
        <f>VLOOKUP(B355,'Accesos x Municipio'!$B$5:$C$1127,2)</f>
        <v>Bolívar</v>
      </c>
      <c r="D355" s="95">
        <f>VLOOKUP(B355,'Accesos x Municipio-NoCorporati'!$B$5:$AC$1127,27)</f>
        <v>0</v>
      </c>
      <c r="E355" s="8">
        <f>+'[1]Empresas 2'!B359</f>
        <v>209</v>
      </c>
      <c r="F355" s="8">
        <f>+'[1]Empresas 2'!C359</f>
        <v>0</v>
      </c>
      <c r="G355" s="8">
        <f>+'[1]Empresas 2'!D359</f>
        <v>0</v>
      </c>
      <c r="H355" s="8">
        <f>+'[1]Empresas 2'!E359</f>
        <v>0</v>
      </c>
      <c r="I355" s="8">
        <f>+'[1]Empresas 2'!F359</f>
        <v>0</v>
      </c>
      <c r="J355" s="8">
        <f>+'[1]Empresas 2'!G359</f>
        <v>0</v>
      </c>
      <c r="K355" s="8">
        <f>+'[1]Empresas 2'!H359</f>
        <v>0</v>
      </c>
      <c r="L355" s="8">
        <f>+'[1]Empresas 2'!I359</f>
        <v>0</v>
      </c>
      <c r="M355" s="8">
        <f>+'[1]Empresas 2'!J359</f>
        <v>0</v>
      </c>
      <c r="N355" s="8">
        <f>+'[1]Empresas 2'!K359</f>
        <v>0</v>
      </c>
      <c r="O355" s="8">
        <f>+'[1]Empresas 2'!L359</f>
        <v>2</v>
      </c>
      <c r="P355" s="8">
        <f>+'[1]Empresas 2'!M359</f>
        <v>0</v>
      </c>
      <c r="Q355" s="8">
        <f>+'[1]Empresas 2'!N359</f>
        <v>0</v>
      </c>
      <c r="R355" s="8">
        <f>+'[1]Empresas 2'!O359</f>
        <v>0</v>
      </c>
      <c r="S355" s="8">
        <f>+'[1]Empresas 2'!P359</f>
        <v>0</v>
      </c>
      <c r="T355" s="8">
        <f>+'[1]Empresas 2'!Q359</f>
        <v>0</v>
      </c>
      <c r="U355" s="8">
        <f>+'[1]Empresas 2'!R359</f>
        <v>0</v>
      </c>
      <c r="V355" s="28">
        <f t="shared" si="10"/>
        <v>211</v>
      </c>
      <c r="W355">
        <f t="shared" si="11"/>
        <v>209</v>
      </c>
    </row>
    <row r="356" spans="2:23" x14ac:dyDescent="0.25">
      <c r="B356" t="s">
        <v>369</v>
      </c>
      <c r="C356" t="str">
        <f>VLOOKUP(B356,'Accesos x Municipio'!$B$5:$C$1127,2)</f>
        <v>Buenos Aires</v>
      </c>
      <c r="D356" s="95">
        <f>VLOOKUP(B356,'Accesos x Municipio-NoCorporati'!$B$5:$AC$1127,27)</f>
        <v>3.2288549377854779E-3</v>
      </c>
      <c r="E356" s="8">
        <f>+'[1]Empresas 2'!B360</f>
        <v>0</v>
      </c>
      <c r="F356" s="8">
        <f>+'[1]Empresas 2'!C360</f>
        <v>35</v>
      </c>
      <c r="G356" s="8">
        <f>+'[1]Empresas 2'!D360</f>
        <v>0</v>
      </c>
      <c r="H356" s="8">
        <f>+'[1]Empresas 2'!E360</f>
        <v>20</v>
      </c>
      <c r="I356" s="8">
        <f>+'[1]Empresas 2'!F360</f>
        <v>15</v>
      </c>
      <c r="J356" s="8">
        <f>+'[1]Empresas 2'!G360</f>
        <v>0</v>
      </c>
      <c r="K356" s="8">
        <f>+'[1]Empresas 2'!H360</f>
        <v>0</v>
      </c>
      <c r="L356" s="8">
        <f>+'[1]Empresas 2'!I360</f>
        <v>0</v>
      </c>
      <c r="M356" s="8">
        <f>+'[1]Empresas 2'!J360</f>
        <v>0</v>
      </c>
      <c r="N356" s="8">
        <f>+'[1]Empresas 2'!K360</f>
        <v>0</v>
      </c>
      <c r="O356" s="8">
        <f>+'[1]Empresas 2'!L360</f>
        <v>0</v>
      </c>
      <c r="P356" s="8">
        <f>+'[1]Empresas 2'!M360</f>
        <v>0</v>
      </c>
      <c r="Q356" s="8">
        <f>+'[1]Empresas 2'!N360</f>
        <v>0</v>
      </c>
      <c r="R356" s="8">
        <f>+'[1]Empresas 2'!O360</f>
        <v>0</v>
      </c>
      <c r="S356" s="8">
        <f>+'[1]Empresas 2'!P360</f>
        <v>0</v>
      </c>
      <c r="T356" s="8">
        <f>+'[1]Empresas 2'!Q360</f>
        <v>0</v>
      </c>
      <c r="U356" s="8">
        <f>+'[1]Empresas 2'!R360</f>
        <v>0</v>
      </c>
      <c r="V356" s="28">
        <f t="shared" si="10"/>
        <v>70</v>
      </c>
      <c r="W356">
        <f t="shared" si="11"/>
        <v>0</v>
      </c>
    </row>
    <row r="357" spans="2:23" x14ac:dyDescent="0.25">
      <c r="B357" t="s">
        <v>370</v>
      </c>
      <c r="C357" t="str">
        <f>VLOOKUP(B357,'Accesos x Municipio'!$B$5:$C$1127,2)</f>
        <v>Cajibío</v>
      </c>
      <c r="D357" s="95">
        <f>VLOOKUP(B357,'Accesos x Municipio-NoCorporati'!$B$5:$AC$1127,27)</f>
        <v>6.6915454896409729E-3</v>
      </c>
      <c r="E357" s="8">
        <f>+'[1]Empresas 2'!B361</f>
        <v>72</v>
      </c>
      <c r="F357" s="8">
        <f>+'[1]Empresas 2'!C361</f>
        <v>0</v>
      </c>
      <c r="G357" s="8">
        <f>+'[1]Empresas 2'!D361</f>
        <v>0</v>
      </c>
      <c r="H357" s="8">
        <f>+'[1]Empresas 2'!E361</f>
        <v>15</v>
      </c>
      <c r="I357" s="8">
        <f>+'[1]Empresas 2'!F361</f>
        <v>20</v>
      </c>
      <c r="J357" s="8">
        <f>+'[1]Empresas 2'!G361</f>
        <v>0</v>
      </c>
      <c r="K357" s="8">
        <f>+'[1]Empresas 2'!H361</f>
        <v>0</v>
      </c>
      <c r="L357" s="8">
        <f>+'[1]Empresas 2'!I361</f>
        <v>0</v>
      </c>
      <c r="M357" s="8">
        <f>+'[1]Empresas 2'!J361</f>
        <v>0</v>
      </c>
      <c r="N357" s="8">
        <f>+'[1]Empresas 2'!K361</f>
        <v>0</v>
      </c>
      <c r="O357" s="8">
        <f>+'[1]Empresas 2'!L361</f>
        <v>4</v>
      </c>
      <c r="P357" s="8">
        <f>+'[1]Empresas 2'!M361</f>
        <v>0</v>
      </c>
      <c r="Q357" s="8">
        <f>+'[1]Empresas 2'!N361</f>
        <v>0</v>
      </c>
      <c r="R357" s="8">
        <f>+'[1]Empresas 2'!O361</f>
        <v>0</v>
      </c>
      <c r="S357" s="8">
        <f>+'[1]Empresas 2'!P361</f>
        <v>0</v>
      </c>
      <c r="T357" s="8">
        <f>+'[1]Empresas 2'!Q361</f>
        <v>0</v>
      </c>
      <c r="U357" s="8">
        <f>+'[1]Empresas 2'!R361</f>
        <v>0</v>
      </c>
      <c r="V357" s="28">
        <f t="shared" si="10"/>
        <v>111</v>
      </c>
      <c r="W357">
        <f t="shared" si="11"/>
        <v>72</v>
      </c>
    </row>
    <row r="358" spans="2:23" x14ac:dyDescent="0.25">
      <c r="B358" t="s">
        <v>371</v>
      </c>
      <c r="C358" t="str">
        <f>VLOOKUP(B358,'Accesos x Municipio'!$B$5:$C$1127,2)</f>
        <v>Caldono</v>
      </c>
      <c r="D358" s="95">
        <f>VLOOKUP(B358,'Accesos x Municipio-NoCorporati'!$B$5:$AC$1127,27)</f>
        <v>1.934955719282578E-2</v>
      </c>
      <c r="E358" s="8">
        <f>+'[1]Empresas 2'!B362</f>
        <v>209</v>
      </c>
      <c r="F358" s="8">
        <f>+'[1]Empresas 2'!C362</f>
        <v>53</v>
      </c>
      <c r="G358" s="8">
        <f>+'[1]Empresas 2'!D362</f>
        <v>0</v>
      </c>
      <c r="H358" s="8">
        <f>+'[1]Empresas 2'!E362</f>
        <v>3</v>
      </c>
      <c r="I358" s="8">
        <f>+'[1]Empresas 2'!F362</f>
        <v>3</v>
      </c>
      <c r="J358" s="8">
        <f>+'[1]Empresas 2'!G362</f>
        <v>0</v>
      </c>
      <c r="K358" s="8">
        <f>+'[1]Empresas 2'!H362</f>
        <v>0</v>
      </c>
      <c r="L358" s="8">
        <f>+'[1]Empresas 2'!I362</f>
        <v>0</v>
      </c>
      <c r="M358" s="8">
        <f>+'[1]Empresas 2'!J362</f>
        <v>0</v>
      </c>
      <c r="N358" s="8">
        <f>+'[1]Empresas 2'!K362</f>
        <v>0</v>
      </c>
      <c r="O358" s="8">
        <f>+'[1]Empresas 2'!L362</f>
        <v>0</v>
      </c>
      <c r="P358" s="8">
        <f>+'[1]Empresas 2'!M362</f>
        <v>0</v>
      </c>
      <c r="Q358" s="8">
        <f>+'[1]Empresas 2'!N362</f>
        <v>0</v>
      </c>
      <c r="R358" s="8">
        <f>+'[1]Empresas 2'!O362</f>
        <v>0</v>
      </c>
      <c r="S358" s="8">
        <f>+'[1]Empresas 2'!P362</f>
        <v>0</v>
      </c>
      <c r="T358" s="8">
        <f>+'[1]Empresas 2'!Q362</f>
        <v>0</v>
      </c>
      <c r="U358" s="8">
        <f>+'[1]Empresas 2'!R362</f>
        <v>0</v>
      </c>
      <c r="V358" s="28">
        <f t="shared" si="10"/>
        <v>268</v>
      </c>
      <c r="W358">
        <f t="shared" si="11"/>
        <v>209</v>
      </c>
    </row>
    <row r="359" spans="2:23" x14ac:dyDescent="0.25">
      <c r="B359" t="s">
        <v>372</v>
      </c>
      <c r="C359" t="str">
        <f>VLOOKUP(B359,'Accesos x Municipio'!$B$5:$C$1127,2)</f>
        <v>Caloto</v>
      </c>
      <c r="D359" s="95">
        <f>VLOOKUP(B359,'Accesos x Municipio-NoCorporati'!$B$5:$AC$1127,27)</f>
        <v>1.1636927851047323E-2</v>
      </c>
      <c r="E359" s="8">
        <f>+'[1]Empresas 2'!B363</f>
        <v>20</v>
      </c>
      <c r="F359" s="8">
        <f>+'[1]Empresas 2'!C363</f>
        <v>64</v>
      </c>
      <c r="G359" s="8">
        <f>+'[1]Empresas 2'!D363</f>
        <v>0</v>
      </c>
      <c r="H359" s="8">
        <f>+'[1]Empresas 2'!E363</f>
        <v>0</v>
      </c>
      <c r="I359" s="8">
        <f>+'[1]Empresas 2'!F363</f>
        <v>2</v>
      </c>
      <c r="J359" s="8">
        <f>+'[1]Empresas 2'!G363</f>
        <v>60</v>
      </c>
      <c r="K359" s="8">
        <f>+'[1]Empresas 2'!H363</f>
        <v>0</v>
      </c>
      <c r="L359" s="8">
        <f>+'[1]Empresas 2'!I363</f>
        <v>0</v>
      </c>
      <c r="M359" s="8">
        <f>+'[1]Empresas 2'!J363</f>
        <v>0</v>
      </c>
      <c r="N359" s="8">
        <f>+'[1]Empresas 2'!K363</f>
        <v>0</v>
      </c>
      <c r="O359" s="8">
        <f>+'[1]Empresas 2'!L363</f>
        <v>1</v>
      </c>
      <c r="P359" s="8">
        <f>+'[1]Empresas 2'!M363</f>
        <v>0</v>
      </c>
      <c r="Q359" s="8">
        <f>+'[1]Empresas 2'!N363</f>
        <v>0</v>
      </c>
      <c r="R359" s="8">
        <f>+'[1]Empresas 2'!O363</f>
        <v>0</v>
      </c>
      <c r="S359" s="8">
        <f>+'[1]Empresas 2'!P363</f>
        <v>0</v>
      </c>
      <c r="T359" s="8">
        <f>+'[1]Empresas 2'!Q363</f>
        <v>7</v>
      </c>
      <c r="U359" s="8">
        <f>+'[1]Empresas 2'!R363</f>
        <v>0</v>
      </c>
      <c r="V359" s="28">
        <f t="shared" si="10"/>
        <v>154</v>
      </c>
      <c r="W359">
        <f t="shared" si="11"/>
        <v>20</v>
      </c>
    </row>
    <row r="360" spans="2:23" x14ac:dyDescent="0.25">
      <c r="B360" t="s">
        <v>373</v>
      </c>
      <c r="C360" t="str">
        <f>VLOOKUP(B360,'Accesos x Municipio'!$B$5:$C$1127,2)</f>
        <v>Corinto</v>
      </c>
      <c r="D360" s="95">
        <f>VLOOKUP(B360,'Accesos x Municipio-NoCorporati'!$B$5:$AC$1127,27)</f>
        <v>7.1552693447817645E-4</v>
      </c>
      <c r="E360" s="8">
        <f>+'[1]Empresas 2'!B364</f>
        <v>3</v>
      </c>
      <c r="F360" s="8">
        <f>+'[1]Empresas 2'!C364</f>
        <v>0</v>
      </c>
      <c r="G360" s="8">
        <f>+'[1]Empresas 2'!D364</f>
        <v>0</v>
      </c>
      <c r="H360" s="8">
        <f>+'[1]Empresas 2'!E364</f>
        <v>3</v>
      </c>
      <c r="I360" s="8">
        <f>+'[1]Empresas 2'!F364</f>
        <v>2</v>
      </c>
      <c r="J360" s="8">
        <f>+'[1]Empresas 2'!G364</f>
        <v>0</v>
      </c>
      <c r="K360" s="8">
        <f>+'[1]Empresas 2'!H364</f>
        <v>2562</v>
      </c>
      <c r="L360" s="8">
        <f>+'[1]Empresas 2'!I364</f>
        <v>0</v>
      </c>
      <c r="M360" s="8">
        <f>+'[1]Empresas 2'!J364</f>
        <v>0</v>
      </c>
      <c r="N360" s="8">
        <f>+'[1]Empresas 2'!K364</f>
        <v>0</v>
      </c>
      <c r="O360" s="8">
        <f>+'[1]Empresas 2'!L364</f>
        <v>3</v>
      </c>
      <c r="P360" s="8">
        <f>+'[1]Empresas 2'!M364</f>
        <v>0</v>
      </c>
      <c r="Q360" s="8">
        <f>+'[1]Empresas 2'!N364</f>
        <v>0</v>
      </c>
      <c r="R360" s="8">
        <f>+'[1]Empresas 2'!O364</f>
        <v>0</v>
      </c>
      <c r="S360" s="8">
        <f>+'[1]Empresas 2'!P364</f>
        <v>0</v>
      </c>
      <c r="T360" s="8">
        <f>+'[1]Empresas 2'!Q364</f>
        <v>0</v>
      </c>
      <c r="U360" s="8">
        <f>+'[1]Empresas 2'!R364</f>
        <v>0</v>
      </c>
      <c r="V360" s="28">
        <f t="shared" si="10"/>
        <v>2573</v>
      </c>
      <c r="W360">
        <f t="shared" si="11"/>
        <v>3</v>
      </c>
    </row>
    <row r="361" spans="2:23" x14ac:dyDescent="0.25">
      <c r="B361" t="s">
        <v>374</v>
      </c>
      <c r="C361" t="str">
        <f>VLOOKUP(B361,'Accesos x Municipio'!$B$5:$C$1127,2)</f>
        <v>El Tambo</v>
      </c>
      <c r="D361" s="95">
        <f>VLOOKUP(B361,'Accesos x Municipio-NoCorporati'!$B$5:$AC$1127,27)</f>
        <v>0.28485856905158069</v>
      </c>
      <c r="E361" s="8">
        <f>+'[1]Empresas 2'!B365</f>
        <v>0</v>
      </c>
      <c r="F361" s="8">
        <f>+'[1]Empresas 2'!C365</f>
        <v>0</v>
      </c>
      <c r="G361" s="8">
        <f>+'[1]Empresas 2'!D365</f>
        <v>0</v>
      </c>
      <c r="H361" s="8">
        <f>+'[1]Empresas 2'!E365</f>
        <v>3385</v>
      </c>
      <c r="I361" s="8">
        <f>+'[1]Empresas 2'!F365</f>
        <v>69</v>
      </c>
      <c r="J361" s="8">
        <f>+'[1]Empresas 2'!G365</f>
        <v>0</v>
      </c>
      <c r="K361" s="8">
        <f>+'[1]Empresas 2'!H365</f>
        <v>0</v>
      </c>
      <c r="L361" s="8">
        <f>+'[1]Empresas 2'!I365</f>
        <v>0</v>
      </c>
      <c r="M361" s="8">
        <f>+'[1]Empresas 2'!J365</f>
        <v>0</v>
      </c>
      <c r="N361" s="8">
        <f>+'[1]Empresas 2'!K365</f>
        <v>0</v>
      </c>
      <c r="O361" s="8">
        <f>+'[1]Empresas 2'!L365</f>
        <v>3</v>
      </c>
      <c r="P361" s="8">
        <f>+'[1]Empresas 2'!M365</f>
        <v>60</v>
      </c>
      <c r="Q361" s="8">
        <f>+'[1]Empresas 2'!N365</f>
        <v>0</v>
      </c>
      <c r="R361" s="8">
        <f>+'[1]Empresas 2'!O365</f>
        <v>0</v>
      </c>
      <c r="S361" s="8">
        <f>+'[1]Empresas 2'!P365</f>
        <v>0</v>
      </c>
      <c r="T361" s="8">
        <f>+'[1]Empresas 2'!Q365</f>
        <v>0</v>
      </c>
      <c r="U361" s="8">
        <f>+'[1]Empresas 2'!R365</f>
        <v>0</v>
      </c>
      <c r="V361" s="28">
        <f t="shared" si="10"/>
        <v>3517</v>
      </c>
      <c r="W361" t="str">
        <f t="shared" si="11"/>
        <v/>
      </c>
    </row>
    <row r="362" spans="2:23" x14ac:dyDescent="0.25">
      <c r="B362" t="s">
        <v>375</v>
      </c>
      <c r="C362" t="str">
        <f>VLOOKUP(B362,'Accesos x Municipio'!$B$5:$C$1127,2)</f>
        <v>Florencia</v>
      </c>
      <c r="D362" s="95">
        <f>VLOOKUP(B362,'Accesos x Municipio-NoCorporati'!$B$5:$AC$1127,27)</f>
        <v>0.33066037735849058</v>
      </c>
      <c r="E362" s="8">
        <f>+'[1]Empresas 2'!B366</f>
        <v>654</v>
      </c>
      <c r="F362" s="8">
        <f>+'[1]Empresas 2'!C366</f>
        <v>0</v>
      </c>
      <c r="G362" s="8">
        <f>+'[1]Empresas 2'!D366</f>
        <v>0</v>
      </c>
      <c r="H362" s="8">
        <f>+'[1]Empresas 2'!E366</f>
        <v>0</v>
      </c>
      <c r="I362" s="8">
        <f>+'[1]Empresas 2'!F366</f>
        <v>0</v>
      </c>
      <c r="J362" s="8">
        <f>+'[1]Empresas 2'!G366</f>
        <v>0</v>
      </c>
      <c r="K362" s="8">
        <f>+'[1]Empresas 2'!H366</f>
        <v>0</v>
      </c>
      <c r="L362" s="8">
        <f>+'[1]Empresas 2'!I366</f>
        <v>0</v>
      </c>
      <c r="M362" s="8">
        <f>+'[1]Empresas 2'!J366</f>
        <v>0</v>
      </c>
      <c r="N362" s="8">
        <f>+'[1]Empresas 2'!K366</f>
        <v>0</v>
      </c>
      <c r="O362" s="8">
        <f>+'[1]Empresas 2'!L366</f>
        <v>0</v>
      </c>
      <c r="P362" s="8">
        <f>+'[1]Empresas 2'!M366</f>
        <v>0</v>
      </c>
      <c r="Q362" s="8">
        <f>+'[1]Empresas 2'!N366</f>
        <v>0</v>
      </c>
      <c r="R362" s="8">
        <f>+'[1]Empresas 2'!O366</f>
        <v>0</v>
      </c>
      <c r="S362" s="8">
        <f>+'[1]Empresas 2'!P366</f>
        <v>0</v>
      </c>
      <c r="T362" s="8">
        <f>+'[1]Empresas 2'!Q366</f>
        <v>0</v>
      </c>
      <c r="U362" s="8">
        <f>+'[1]Empresas 2'!R366</f>
        <v>0</v>
      </c>
      <c r="V362" s="28">
        <f t="shared" si="10"/>
        <v>654</v>
      </c>
      <c r="W362" t="str">
        <f t="shared" si="11"/>
        <v/>
      </c>
    </row>
    <row r="363" spans="2:23" x14ac:dyDescent="0.25">
      <c r="B363" t="s">
        <v>376</v>
      </c>
      <c r="C363" t="str">
        <f>VLOOKUP(B363,'Accesos x Municipio'!$B$5:$C$1127,2)</f>
        <v>Guachené</v>
      </c>
      <c r="D363" s="95">
        <f>VLOOKUP(B363,'Accesos x Municipio-NoCorporati'!$B$5:$AC$1127,27)</f>
        <v>1.4126107615256196E-3</v>
      </c>
      <c r="E363" s="8">
        <f>+'[1]Empresas 2'!B367</f>
        <v>0</v>
      </c>
      <c r="F363" s="8">
        <f>+'[1]Empresas 2'!C367</f>
        <v>0</v>
      </c>
      <c r="G363" s="8">
        <f>+'[1]Empresas 2'!D367</f>
        <v>0</v>
      </c>
      <c r="H363" s="8">
        <f>+'[1]Empresas 2'!E367</f>
        <v>1</v>
      </c>
      <c r="I363" s="8">
        <f>+'[1]Empresas 2'!F367</f>
        <v>9</v>
      </c>
      <c r="J363" s="8">
        <f>+'[1]Empresas 2'!G367</f>
        <v>0</v>
      </c>
      <c r="K363" s="8">
        <f>+'[1]Empresas 2'!H367</f>
        <v>0</v>
      </c>
      <c r="L363" s="8">
        <f>+'[1]Empresas 2'!I367</f>
        <v>0</v>
      </c>
      <c r="M363" s="8">
        <f>+'[1]Empresas 2'!J367</f>
        <v>0</v>
      </c>
      <c r="N363" s="8">
        <f>+'[1]Empresas 2'!K367</f>
        <v>0</v>
      </c>
      <c r="O363" s="8">
        <f>+'[1]Empresas 2'!L367</f>
        <v>0</v>
      </c>
      <c r="P363" s="8">
        <f>+'[1]Empresas 2'!M367</f>
        <v>0</v>
      </c>
      <c r="Q363" s="8">
        <f>+'[1]Empresas 2'!N367</f>
        <v>0</v>
      </c>
      <c r="R363" s="8">
        <f>+'[1]Empresas 2'!O367</f>
        <v>0</v>
      </c>
      <c r="S363" s="8">
        <f>+'[1]Empresas 2'!P367</f>
        <v>0</v>
      </c>
      <c r="T363" s="8">
        <f>+'[1]Empresas 2'!Q367</f>
        <v>0</v>
      </c>
      <c r="U363" s="8">
        <f>+'[1]Empresas 2'!R367</f>
        <v>0</v>
      </c>
      <c r="V363" s="28">
        <f t="shared" si="10"/>
        <v>10</v>
      </c>
      <c r="W363">
        <f t="shared" si="11"/>
        <v>0</v>
      </c>
    </row>
    <row r="364" spans="2:23" x14ac:dyDescent="0.25">
      <c r="B364" t="s">
        <v>377</v>
      </c>
      <c r="C364" t="str">
        <f>VLOOKUP(B364,'Accesos x Municipio'!$B$5:$C$1127,2)</f>
        <v>Guapi</v>
      </c>
      <c r="D364" s="95">
        <f>VLOOKUP(B364,'Accesos x Municipio-NoCorporati'!$B$5:$AC$1127,27)</f>
        <v>3.1863919501677052E-2</v>
      </c>
      <c r="E364" s="8">
        <f>+'[1]Empresas 2'!B368</f>
        <v>201</v>
      </c>
      <c r="F364" s="8">
        <f>+'[1]Empresas 2'!C368</f>
        <v>0</v>
      </c>
      <c r="G364" s="8">
        <f>+'[1]Empresas 2'!D368</f>
        <v>0</v>
      </c>
      <c r="H364" s="8">
        <f>+'[1]Empresas 2'!E368</f>
        <v>0</v>
      </c>
      <c r="I364" s="8">
        <f>+'[1]Empresas 2'!F368</f>
        <v>45</v>
      </c>
      <c r="J364" s="8">
        <f>+'[1]Empresas 2'!G368</f>
        <v>0</v>
      </c>
      <c r="K364" s="8">
        <f>+'[1]Empresas 2'!H368</f>
        <v>0</v>
      </c>
      <c r="L364" s="8">
        <f>+'[1]Empresas 2'!I368</f>
        <v>0</v>
      </c>
      <c r="M364" s="8">
        <f>+'[1]Empresas 2'!J368</f>
        <v>0</v>
      </c>
      <c r="N364" s="8">
        <f>+'[1]Empresas 2'!K368</f>
        <v>0</v>
      </c>
      <c r="O364" s="8">
        <f>+'[1]Empresas 2'!L368</f>
        <v>0</v>
      </c>
      <c r="P364" s="8">
        <f>+'[1]Empresas 2'!M368</f>
        <v>0</v>
      </c>
      <c r="Q364" s="8">
        <f>+'[1]Empresas 2'!N368</f>
        <v>0</v>
      </c>
      <c r="R364" s="8">
        <f>+'[1]Empresas 2'!O368</f>
        <v>0</v>
      </c>
      <c r="S364" s="8">
        <f>+'[1]Empresas 2'!P368</f>
        <v>0</v>
      </c>
      <c r="T364" s="8">
        <f>+'[1]Empresas 2'!Q368</f>
        <v>0</v>
      </c>
      <c r="U364" s="8">
        <f>+'[1]Empresas 2'!R368</f>
        <v>0</v>
      </c>
      <c r="V364" s="28">
        <f t="shared" si="10"/>
        <v>246</v>
      </c>
      <c r="W364">
        <f t="shared" si="11"/>
        <v>201</v>
      </c>
    </row>
    <row r="365" spans="2:23" x14ac:dyDescent="0.25">
      <c r="B365" t="s">
        <v>378</v>
      </c>
      <c r="C365" t="str">
        <f>VLOOKUP(B365,'Accesos x Municipio'!$B$5:$C$1127,2)</f>
        <v>Inzá</v>
      </c>
      <c r="D365" s="95">
        <f>VLOOKUP(B365,'Accesos x Municipio-NoCorporati'!$B$5:$AC$1127,27)</f>
        <v>5.4132082280765065E-4</v>
      </c>
      <c r="E365" s="8">
        <f>+'[1]Empresas 2'!B369</f>
        <v>24</v>
      </c>
      <c r="F365" s="8">
        <f>+'[1]Empresas 2'!C369</f>
        <v>0</v>
      </c>
      <c r="G365" s="8">
        <f>+'[1]Empresas 2'!D369</f>
        <v>0</v>
      </c>
      <c r="H365" s="8">
        <f>+'[1]Empresas 2'!E369</f>
        <v>0</v>
      </c>
      <c r="I365" s="8">
        <f>+'[1]Empresas 2'!F369</f>
        <v>2</v>
      </c>
      <c r="J365" s="8">
        <f>+'[1]Empresas 2'!G369</f>
        <v>0</v>
      </c>
      <c r="K365" s="8">
        <f>+'[1]Empresas 2'!H369</f>
        <v>0</v>
      </c>
      <c r="L365" s="8">
        <f>+'[1]Empresas 2'!I369</f>
        <v>0</v>
      </c>
      <c r="M365" s="8">
        <f>+'[1]Empresas 2'!J369</f>
        <v>0</v>
      </c>
      <c r="N365" s="8">
        <f>+'[1]Empresas 2'!K369</f>
        <v>0</v>
      </c>
      <c r="O365" s="8">
        <f>+'[1]Empresas 2'!L369</f>
        <v>1</v>
      </c>
      <c r="P365" s="8">
        <f>+'[1]Empresas 2'!M369</f>
        <v>0</v>
      </c>
      <c r="Q365" s="8">
        <f>+'[1]Empresas 2'!N369</f>
        <v>0</v>
      </c>
      <c r="R365" s="8">
        <f>+'[1]Empresas 2'!O369</f>
        <v>0</v>
      </c>
      <c r="S365" s="8">
        <f>+'[1]Empresas 2'!P369</f>
        <v>0</v>
      </c>
      <c r="T365" s="8">
        <f>+'[1]Empresas 2'!Q369</f>
        <v>0</v>
      </c>
      <c r="U365" s="8">
        <f>+'[1]Empresas 2'!R369</f>
        <v>0</v>
      </c>
      <c r="V365" s="28">
        <f t="shared" si="10"/>
        <v>27</v>
      </c>
      <c r="W365">
        <f t="shared" si="11"/>
        <v>24</v>
      </c>
    </row>
    <row r="366" spans="2:23" x14ac:dyDescent="0.25">
      <c r="B366" t="s">
        <v>379</v>
      </c>
      <c r="C366" t="str">
        <f>VLOOKUP(B366,'Accesos x Municipio'!$B$5:$C$1127,2)</f>
        <v>Jambaló</v>
      </c>
      <c r="D366" s="95">
        <f>VLOOKUP(B366,'Accesos x Municipio-NoCorporati'!$B$5:$AC$1127,27)</f>
        <v>6.1417575368826173E-2</v>
      </c>
      <c r="E366" s="8">
        <f>+'[1]Empresas 2'!B370</f>
        <v>27</v>
      </c>
      <c r="F366" s="8">
        <f>+'[1]Empresas 2'!C370</f>
        <v>355</v>
      </c>
      <c r="G366" s="8">
        <f>+'[1]Empresas 2'!D370</f>
        <v>0</v>
      </c>
      <c r="H366" s="8">
        <f>+'[1]Empresas 2'!E370</f>
        <v>0</v>
      </c>
      <c r="I366" s="8">
        <f>+'[1]Empresas 2'!F370</f>
        <v>0</v>
      </c>
      <c r="J366" s="8">
        <f>+'[1]Empresas 2'!G370</f>
        <v>0</v>
      </c>
      <c r="K366" s="8">
        <f>+'[1]Empresas 2'!H370</f>
        <v>0</v>
      </c>
      <c r="L366" s="8">
        <f>+'[1]Empresas 2'!I370</f>
        <v>0</v>
      </c>
      <c r="M366" s="8">
        <f>+'[1]Empresas 2'!J370</f>
        <v>0</v>
      </c>
      <c r="N366" s="8">
        <f>+'[1]Empresas 2'!K370</f>
        <v>0</v>
      </c>
      <c r="O366" s="8">
        <f>+'[1]Empresas 2'!L370</f>
        <v>0</v>
      </c>
      <c r="P366" s="8">
        <f>+'[1]Empresas 2'!M370</f>
        <v>0</v>
      </c>
      <c r="Q366" s="8">
        <f>+'[1]Empresas 2'!N370</f>
        <v>0</v>
      </c>
      <c r="R366" s="8">
        <f>+'[1]Empresas 2'!O370</f>
        <v>0</v>
      </c>
      <c r="S366" s="8">
        <f>+'[1]Empresas 2'!P370</f>
        <v>0</v>
      </c>
      <c r="T366" s="8">
        <f>+'[1]Empresas 2'!Q370</f>
        <v>0</v>
      </c>
      <c r="U366" s="8">
        <f>+'[1]Empresas 2'!R370</f>
        <v>0</v>
      </c>
      <c r="V366" s="28">
        <f t="shared" si="10"/>
        <v>382</v>
      </c>
      <c r="W366" t="str">
        <f t="shared" si="11"/>
        <v/>
      </c>
    </row>
    <row r="367" spans="2:23" x14ac:dyDescent="0.25">
      <c r="B367" t="s">
        <v>381</v>
      </c>
      <c r="C367" t="str">
        <f>VLOOKUP(B367,'Accesos x Municipio'!$B$5:$C$1127,2)</f>
        <v>La Vega</v>
      </c>
      <c r="D367" s="95">
        <f>VLOOKUP(B367,'Accesos x Municipio-NoCorporati'!$B$5:$AC$1127,27)</f>
        <v>2.9103608847497089E-4</v>
      </c>
      <c r="E367" s="8">
        <f>+'[1]Empresas 2'!B371</f>
        <v>3</v>
      </c>
      <c r="F367" s="8">
        <f>+'[1]Empresas 2'!C371</f>
        <v>0</v>
      </c>
      <c r="G367" s="8">
        <f>+'[1]Empresas 2'!D371</f>
        <v>0</v>
      </c>
      <c r="H367" s="8">
        <f>+'[1]Empresas 2'!E371</f>
        <v>0</v>
      </c>
      <c r="I367" s="8">
        <f>+'[1]Empresas 2'!F371</f>
        <v>0</v>
      </c>
      <c r="J367" s="8">
        <f>+'[1]Empresas 2'!G371</f>
        <v>0</v>
      </c>
      <c r="K367" s="8">
        <f>+'[1]Empresas 2'!H371</f>
        <v>0</v>
      </c>
      <c r="L367" s="8">
        <f>+'[1]Empresas 2'!I371</f>
        <v>0</v>
      </c>
      <c r="M367" s="8">
        <f>+'[1]Empresas 2'!J371</f>
        <v>0</v>
      </c>
      <c r="N367" s="8">
        <f>+'[1]Empresas 2'!K371</f>
        <v>0</v>
      </c>
      <c r="O367" s="8">
        <f>+'[1]Empresas 2'!L371</f>
        <v>0</v>
      </c>
      <c r="P367" s="8">
        <f>+'[1]Empresas 2'!M371</f>
        <v>0</v>
      </c>
      <c r="Q367" s="8">
        <f>+'[1]Empresas 2'!N371</f>
        <v>0</v>
      </c>
      <c r="R367" s="8">
        <f>+'[1]Empresas 2'!O371</f>
        <v>0</v>
      </c>
      <c r="S367" s="8">
        <f>+'[1]Empresas 2'!P371</f>
        <v>0</v>
      </c>
      <c r="T367" s="8">
        <f>+'[1]Empresas 2'!Q371</f>
        <v>0</v>
      </c>
      <c r="U367" s="8">
        <f>+'[1]Empresas 2'!R371</f>
        <v>0</v>
      </c>
      <c r="V367" s="28">
        <f t="shared" si="10"/>
        <v>3</v>
      </c>
      <c r="W367">
        <f t="shared" si="11"/>
        <v>3</v>
      </c>
    </row>
    <row r="368" spans="2:23" x14ac:dyDescent="0.25">
      <c r="B368" t="s">
        <v>382</v>
      </c>
      <c r="C368" t="str">
        <f>VLOOKUP(B368,'Accesos x Municipio'!$B$5:$C$1127,2)</f>
        <v>López de Micay</v>
      </c>
      <c r="D368" s="95">
        <f>VLOOKUP(B368,'Accesos x Municipio-NoCorporati'!$B$5:$AC$1127,27)</f>
        <v>2.1596244131455399E-2</v>
      </c>
      <c r="E368" s="8">
        <f>+'[1]Empresas 2'!B372</f>
        <v>0</v>
      </c>
      <c r="F368" s="8">
        <f>+'[1]Empresas 2'!C372</f>
        <v>0</v>
      </c>
      <c r="G368" s="8">
        <f>+'[1]Empresas 2'!D372</f>
        <v>0</v>
      </c>
      <c r="H368" s="8">
        <f>+'[1]Empresas 2'!E372</f>
        <v>0</v>
      </c>
      <c r="I368" s="8">
        <f>+'[1]Empresas 2'!F372</f>
        <v>112</v>
      </c>
      <c r="J368" s="8">
        <f>+'[1]Empresas 2'!G372</f>
        <v>0</v>
      </c>
      <c r="K368" s="8">
        <f>+'[1]Empresas 2'!H372</f>
        <v>0</v>
      </c>
      <c r="L368" s="8">
        <f>+'[1]Empresas 2'!I372</f>
        <v>0</v>
      </c>
      <c r="M368" s="8">
        <f>+'[1]Empresas 2'!J372</f>
        <v>0</v>
      </c>
      <c r="N368" s="8">
        <f>+'[1]Empresas 2'!K372</f>
        <v>0</v>
      </c>
      <c r="O368" s="8">
        <f>+'[1]Empresas 2'!L372</f>
        <v>0</v>
      </c>
      <c r="P368" s="8">
        <f>+'[1]Empresas 2'!M372</f>
        <v>0</v>
      </c>
      <c r="Q368" s="8">
        <f>+'[1]Empresas 2'!N372</f>
        <v>0</v>
      </c>
      <c r="R368" s="8">
        <f>+'[1]Empresas 2'!O372</f>
        <v>0</v>
      </c>
      <c r="S368" s="8">
        <f>+'[1]Empresas 2'!P372</f>
        <v>0</v>
      </c>
      <c r="T368" s="8">
        <f>+'[1]Empresas 2'!Q372</f>
        <v>0</v>
      </c>
      <c r="U368" s="8">
        <f>+'[1]Empresas 2'!R372</f>
        <v>0</v>
      </c>
      <c r="V368" s="28">
        <f t="shared" si="10"/>
        <v>112</v>
      </c>
      <c r="W368">
        <f t="shared" si="11"/>
        <v>0</v>
      </c>
    </row>
    <row r="369" spans="2:23" x14ac:dyDescent="0.25">
      <c r="B369" t="s">
        <v>383</v>
      </c>
      <c r="C369" t="str">
        <f>VLOOKUP(B369,'Accesos x Municipio'!$B$5:$C$1127,2)</f>
        <v>Mercaderes</v>
      </c>
      <c r="D369" s="95">
        <f>VLOOKUP(B369,'Accesos x Municipio-NoCorporati'!$B$5:$AC$1127,27)</f>
        <v>1.6057091882247992E-2</v>
      </c>
      <c r="E369" s="8">
        <f>+'[1]Empresas 2'!B373</f>
        <v>190</v>
      </c>
      <c r="F369" s="8">
        <f>+'[1]Empresas 2'!C373</f>
        <v>0</v>
      </c>
      <c r="G369" s="8">
        <f>+'[1]Empresas 2'!D373</f>
        <v>0</v>
      </c>
      <c r="H369" s="8">
        <f>+'[1]Empresas 2'!E373</f>
        <v>0</v>
      </c>
      <c r="I369" s="8">
        <f>+'[1]Empresas 2'!F373</f>
        <v>2</v>
      </c>
      <c r="J369" s="8">
        <f>+'[1]Empresas 2'!G373</f>
        <v>0</v>
      </c>
      <c r="K369" s="8">
        <f>+'[1]Empresas 2'!H373</f>
        <v>0</v>
      </c>
      <c r="L369" s="8">
        <f>+'[1]Empresas 2'!I373</f>
        <v>0</v>
      </c>
      <c r="M369" s="8">
        <f>+'[1]Empresas 2'!J373</f>
        <v>0</v>
      </c>
      <c r="N369" s="8">
        <f>+'[1]Empresas 2'!K373</f>
        <v>0</v>
      </c>
      <c r="O369" s="8">
        <f>+'[1]Empresas 2'!L373</f>
        <v>1</v>
      </c>
      <c r="P369" s="8">
        <f>+'[1]Empresas 2'!M373</f>
        <v>0</v>
      </c>
      <c r="Q369" s="8">
        <f>+'[1]Empresas 2'!N373</f>
        <v>0</v>
      </c>
      <c r="R369" s="8">
        <f>+'[1]Empresas 2'!O373</f>
        <v>0</v>
      </c>
      <c r="S369" s="8">
        <f>+'[1]Empresas 2'!P373</f>
        <v>0</v>
      </c>
      <c r="T369" s="8">
        <f>+'[1]Empresas 2'!Q373</f>
        <v>0</v>
      </c>
      <c r="U369" s="8">
        <f>+'[1]Empresas 2'!R373</f>
        <v>0</v>
      </c>
      <c r="V369" s="28">
        <f t="shared" si="10"/>
        <v>193</v>
      </c>
      <c r="W369">
        <f t="shared" si="11"/>
        <v>190</v>
      </c>
    </row>
    <row r="370" spans="2:23" x14ac:dyDescent="0.25">
      <c r="B370" t="s">
        <v>384</v>
      </c>
      <c r="C370" t="str">
        <f>VLOOKUP(B370,'Accesos x Municipio'!$B$5:$C$1127,2)</f>
        <v>Miranda</v>
      </c>
      <c r="D370" s="95">
        <f>VLOOKUP(B370,'Accesos x Municipio-NoCorporati'!$B$5:$AC$1127,27)</f>
        <v>7.4435970765808712E-2</v>
      </c>
      <c r="E370" s="8">
        <f>+'[1]Empresas 2'!B374</f>
        <v>642</v>
      </c>
      <c r="F370" s="8">
        <f>+'[1]Empresas 2'!C374</f>
        <v>0</v>
      </c>
      <c r="G370" s="8">
        <f>+'[1]Empresas 2'!D374</f>
        <v>0</v>
      </c>
      <c r="H370" s="8">
        <f>+'[1]Empresas 2'!E374</f>
        <v>0</v>
      </c>
      <c r="I370" s="8">
        <f>+'[1]Empresas 2'!F374</f>
        <v>1</v>
      </c>
      <c r="J370" s="8">
        <f>+'[1]Empresas 2'!G374</f>
        <v>31</v>
      </c>
      <c r="K370" s="8">
        <f>+'[1]Empresas 2'!H374</f>
        <v>3414</v>
      </c>
      <c r="L370" s="8">
        <f>+'[1]Empresas 2'!I374</f>
        <v>0</v>
      </c>
      <c r="M370" s="8">
        <f>+'[1]Empresas 2'!J374</f>
        <v>0</v>
      </c>
      <c r="N370" s="8">
        <f>+'[1]Empresas 2'!K374</f>
        <v>0</v>
      </c>
      <c r="O370" s="8">
        <f>+'[1]Empresas 2'!L374</f>
        <v>0</v>
      </c>
      <c r="P370" s="8">
        <f>+'[1]Empresas 2'!M374</f>
        <v>0</v>
      </c>
      <c r="Q370" s="8">
        <f>+'[1]Empresas 2'!N374</f>
        <v>0</v>
      </c>
      <c r="R370" s="8">
        <f>+'[1]Empresas 2'!O374</f>
        <v>0</v>
      </c>
      <c r="S370" s="8">
        <f>+'[1]Empresas 2'!P374</f>
        <v>0</v>
      </c>
      <c r="T370" s="8">
        <f>+'[1]Empresas 2'!Q374</f>
        <v>66</v>
      </c>
      <c r="U370" s="8">
        <f>+'[1]Empresas 2'!R374</f>
        <v>0</v>
      </c>
      <c r="V370" s="28">
        <f t="shared" si="10"/>
        <v>4154</v>
      </c>
      <c r="W370" t="str">
        <f t="shared" si="11"/>
        <v/>
      </c>
    </row>
    <row r="371" spans="2:23" x14ac:dyDescent="0.25">
      <c r="B371" t="s">
        <v>385</v>
      </c>
      <c r="C371" t="str">
        <f>VLOOKUP(B371,'Accesos x Municipio'!$B$5:$C$1127,2)</f>
        <v>Morales</v>
      </c>
      <c r="D371" s="95">
        <f>VLOOKUP(B371,'Accesos x Municipio-NoCorporati'!$B$5:$AC$1127,27)</f>
        <v>2.0297328432717101E-3</v>
      </c>
      <c r="E371" s="8">
        <f>+'[1]Empresas 2'!B375</f>
        <v>0</v>
      </c>
      <c r="F371" s="8">
        <f>+'[1]Empresas 2'!C375</f>
        <v>0</v>
      </c>
      <c r="G371" s="8">
        <f>+'[1]Empresas 2'!D375</f>
        <v>0</v>
      </c>
      <c r="H371" s="8">
        <f>+'[1]Empresas 2'!E375</f>
        <v>1</v>
      </c>
      <c r="I371" s="8">
        <f>+'[1]Empresas 2'!F375</f>
        <v>24</v>
      </c>
      <c r="J371" s="8">
        <f>+'[1]Empresas 2'!G375</f>
        <v>0</v>
      </c>
      <c r="K371" s="8">
        <f>+'[1]Empresas 2'!H375</f>
        <v>0</v>
      </c>
      <c r="L371" s="8">
        <f>+'[1]Empresas 2'!I375</f>
        <v>0</v>
      </c>
      <c r="M371" s="8">
        <f>+'[1]Empresas 2'!J375</f>
        <v>0</v>
      </c>
      <c r="N371" s="8">
        <f>+'[1]Empresas 2'!K375</f>
        <v>0</v>
      </c>
      <c r="O371" s="8">
        <f>+'[1]Empresas 2'!L375</f>
        <v>0</v>
      </c>
      <c r="P371" s="8">
        <f>+'[1]Empresas 2'!M375</f>
        <v>0</v>
      </c>
      <c r="Q371" s="8">
        <f>+'[1]Empresas 2'!N375</f>
        <v>0</v>
      </c>
      <c r="R371" s="8">
        <f>+'[1]Empresas 2'!O375</f>
        <v>0</v>
      </c>
      <c r="S371" s="8">
        <f>+'[1]Empresas 2'!P375</f>
        <v>0</v>
      </c>
      <c r="T371" s="8">
        <f>+'[1]Empresas 2'!Q375</f>
        <v>0</v>
      </c>
      <c r="U371" s="8">
        <f>+'[1]Empresas 2'!R375</f>
        <v>0</v>
      </c>
      <c r="V371" s="28">
        <f t="shared" si="10"/>
        <v>25</v>
      </c>
      <c r="W371">
        <f t="shared" si="11"/>
        <v>0</v>
      </c>
    </row>
    <row r="372" spans="2:23" x14ac:dyDescent="0.25">
      <c r="B372" t="s">
        <v>386</v>
      </c>
      <c r="C372" t="str">
        <f>VLOOKUP(B372,'Accesos x Municipio'!$B$5:$C$1127,2)</f>
        <v>Padilla</v>
      </c>
      <c r="D372" s="95">
        <f>VLOOKUP(B372,'Accesos x Municipio-NoCorporati'!$B$5:$AC$1127,27)</f>
        <v>3.5087719298245615E-3</v>
      </c>
      <c r="E372" s="8">
        <f>+'[1]Empresas 2'!B376</f>
        <v>4</v>
      </c>
      <c r="F372" s="8">
        <f>+'[1]Empresas 2'!C376</f>
        <v>0</v>
      </c>
      <c r="G372" s="8">
        <f>+'[1]Empresas 2'!D376</f>
        <v>0</v>
      </c>
      <c r="H372" s="8">
        <f>+'[1]Empresas 2'!E376</f>
        <v>0</v>
      </c>
      <c r="I372" s="8">
        <f>+'[1]Empresas 2'!F376</f>
        <v>1</v>
      </c>
      <c r="J372" s="8">
        <f>+'[1]Empresas 2'!G376</f>
        <v>0</v>
      </c>
      <c r="K372" s="8">
        <f>+'[1]Empresas 2'!H376</f>
        <v>0</v>
      </c>
      <c r="L372" s="8">
        <f>+'[1]Empresas 2'!I376</f>
        <v>0</v>
      </c>
      <c r="M372" s="8">
        <f>+'[1]Empresas 2'!J376</f>
        <v>0</v>
      </c>
      <c r="N372" s="8">
        <f>+'[1]Empresas 2'!K376</f>
        <v>0</v>
      </c>
      <c r="O372" s="8">
        <f>+'[1]Empresas 2'!L376</f>
        <v>0</v>
      </c>
      <c r="P372" s="8">
        <f>+'[1]Empresas 2'!M376</f>
        <v>0</v>
      </c>
      <c r="Q372" s="8">
        <f>+'[1]Empresas 2'!N376</f>
        <v>0</v>
      </c>
      <c r="R372" s="8">
        <f>+'[1]Empresas 2'!O376</f>
        <v>0</v>
      </c>
      <c r="S372" s="8">
        <f>+'[1]Empresas 2'!P376</f>
        <v>0</v>
      </c>
      <c r="T372" s="8">
        <f>+'[1]Empresas 2'!Q376</f>
        <v>0</v>
      </c>
      <c r="U372" s="8">
        <f>+'[1]Empresas 2'!R376</f>
        <v>0</v>
      </c>
      <c r="V372" s="28">
        <f t="shared" si="10"/>
        <v>5</v>
      </c>
      <c r="W372">
        <f t="shared" si="11"/>
        <v>4</v>
      </c>
    </row>
    <row r="373" spans="2:23" x14ac:dyDescent="0.25">
      <c r="B373" t="s">
        <v>387</v>
      </c>
      <c r="C373" t="str">
        <f>VLOOKUP(B373,'Accesos x Municipio'!$B$5:$C$1127,2)</f>
        <v>Páez</v>
      </c>
      <c r="D373" s="95">
        <f>VLOOKUP(B373,'Accesos x Municipio-NoCorporati'!$B$5:$AC$1127,27)</f>
        <v>6.7880479604136273E-3</v>
      </c>
      <c r="E373" s="8">
        <f>+'[1]Empresas 2'!B377</f>
        <v>6</v>
      </c>
      <c r="F373" s="8">
        <f>+'[1]Empresas 2'!C377</f>
        <v>122</v>
      </c>
      <c r="G373" s="8">
        <f>+'[1]Empresas 2'!D377</f>
        <v>0</v>
      </c>
      <c r="H373" s="8">
        <f>+'[1]Empresas 2'!E377</f>
        <v>0</v>
      </c>
      <c r="I373" s="8">
        <f>+'[1]Empresas 2'!F377</f>
        <v>11</v>
      </c>
      <c r="J373" s="8">
        <f>+'[1]Empresas 2'!G377</f>
        <v>0</v>
      </c>
      <c r="K373" s="8">
        <f>+'[1]Empresas 2'!H377</f>
        <v>0</v>
      </c>
      <c r="L373" s="8">
        <f>+'[1]Empresas 2'!I377</f>
        <v>0</v>
      </c>
      <c r="M373" s="8">
        <f>+'[1]Empresas 2'!J377</f>
        <v>0</v>
      </c>
      <c r="N373" s="8">
        <f>+'[1]Empresas 2'!K377</f>
        <v>0</v>
      </c>
      <c r="O373" s="8">
        <f>+'[1]Empresas 2'!L377</f>
        <v>0</v>
      </c>
      <c r="P373" s="8">
        <f>+'[1]Empresas 2'!M377</f>
        <v>0</v>
      </c>
      <c r="Q373" s="8">
        <f>+'[1]Empresas 2'!N377</f>
        <v>0</v>
      </c>
      <c r="R373" s="8">
        <f>+'[1]Empresas 2'!O377</f>
        <v>0</v>
      </c>
      <c r="S373" s="8">
        <f>+'[1]Empresas 2'!P377</f>
        <v>0</v>
      </c>
      <c r="T373" s="8">
        <f>+'[1]Empresas 2'!Q377</f>
        <v>0</v>
      </c>
      <c r="U373" s="8">
        <f>+'[1]Empresas 2'!R377</f>
        <v>0</v>
      </c>
      <c r="V373" s="28">
        <f t="shared" si="10"/>
        <v>139</v>
      </c>
      <c r="W373">
        <f t="shared" si="11"/>
        <v>6</v>
      </c>
    </row>
    <row r="374" spans="2:23" x14ac:dyDescent="0.25">
      <c r="B374" t="s">
        <v>388</v>
      </c>
      <c r="C374" t="str">
        <f>VLOOKUP(B374,'Accesos x Municipio'!$B$5:$C$1127,2)</f>
        <v>Patía</v>
      </c>
      <c r="D374" s="95">
        <f>VLOOKUP(B374,'Accesos x Municipio-NoCorporati'!$B$5:$AC$1127,27)</f>
        <v>9.5949474706989741E-3</v>
      </c>
      <c r="E374" s="8">
        <f>+'[1]Empresas 2'!B378</f>
        <v>402</v>
      </c>
      <c r="F374" s="8">
        <f>+'[1]Empresas 2'!C378</f>
        <v>0</v>
      </c>
      <c r="G374" s="8">
        <f>+'[1]Empresas 2'!D378</f>
        <v>0</v>
      </c>
      <c r="H374" s="8">
        <f>+'[1]Empresas 2'!E378</f>
        <v>0</v>
      </c>
      <c r="I374" s="8">
        <f>+'[1]Empresas 2'!F378</f>
        <v>7</v>
      </c>
      <c r="J374" s="8">
        <f>+'[1]Empresas 2'!G378</f>
        <v>0</v>
      </c>
      <c r="K374" s="8">
        <f>+'[1]Empresas 2'!H378</f>
        <v>0</v>
      </c>
      <c r="L374" s="8">
        <f>+'[1]Empresas 2'!I378</f>
        <v>0</v>
      </c>
      <c r="M374" s="8">
        <f>+'[1]Empresas 2'!J378</f>
        <v>0</v>
      </c>
      <c r="N374" s="8">
        <f>+'[1]Empresas 2'!K378</f>
        <v>0</v>
      </c>
      <c r="O374" s="8">
        <f>+'[1]Empresas 2'!L378</f>
        <v>0</v>
      </c>
      <c r="P374" s="8">
        <f>+'[1]Empresas 2'!M378</f>
        <v>0</v>
      </c>
      <c r="Q374" s="8">
        <f>+'[1]Empresas 2'!N378</f>
        <v>0</v>
      </c>
      <c r="R374" s="8">
        <f>+'[1]Empresas 2'!O378</f>
        <v>0</v>
      </c>
      <c r="S374" s="8">
        <f>+'[1]Empresas 2'!P378</f>
        <v>0</v>
      </c>
      <c r="T374" s="8">
        <f>+'[1]Empresas 2'!Q378</f>
        <v>121</v>
      </c>
      <c r="U374" s="8">
        <f>+'[1]Empresas 2'!R378</f>
        <v>0</v>
      </c>
      <c r="V374" s="28">
        <f t="shared" si="10"/>
        <v>530</v>
      </c>
      <c r="W374">
        <f t="shared" si="11"/>
        <v>402</v>
      </c>
    </row>
    <row r="375" spans="2:23" x14ac:dyDescent="0.25">
      <c r="B375" t="s">
        <v>389</v>
      </c>
      <c r="C375" t="str">
        <f>VLOOKUP(B375,'Accesos x Municipio'!$B$5:$C$1127,2)</f>
        <v>Piamonte</v>
      </c>
      <c r="D375" s="95">
        <f>VLOOKUP(B375,'Accesos x Municipio-NoCorporati'!$B$5:$AC$1127,27)</f>
        <v>4.9530761209593327E-3</v>
      </c>
      <c r="E375" s="8">
        <f>+'[1]Empresas 2'!B379</f>
        <v>0</v>
      </c>
      <c r="F375" s="8">
        <f>+'[1]Empresas 2'!C379</f>
        <v>0</v>
      </c>
      <c r="G375" s="8">
        <f>+'[1]Empresas 2'!D379</f>
        <v>0</v>
      </c>
      <c r="H375" s="8">
        <f>+'[1]Empresas 2'!E379</f>
        <v>0</v>
      </c>
      <c r="I375" s="8">
        <f>+'[1]Empresas 2'!F379</f>
        <v>15</v>
      </c>
      <c r="J375" s="8">
        <f>+'[1]Empresas 2'!G379</f>
        <v>0</v>
      </c>
      <c r="K375" s="8">
        <f>+'[1]Empresas 2'!H379</f>
        <v>0</v>
      </c>
      <c r="L375" s="8">
        <f>+'[1]Empresas 2'!I379</f>
        <v>0</v>
      </c>
      <c r="M375" s="8">
        <f>+'[1]Empresas 2'!J379</f>
        <v>0</v>
      </c>
      <c r="N375" s="8">
        <f>+'[1]Empresas 2'!K379</f>
        <v>0</v>
      </c>
      <c r="O375" s="8">
        <f>+'[1]Empresas 2'!L379</f>
        <v>0</v>
      </c>
      <c r="P375" s="8">
        <f>+'[1]Empresas 2'!M379</f>
        <v>0</v>
      </c>
      <c r="Q375" s="8">
        <f>+'[1]Empresas 2'!N379</f>
        <v>0</v>
      </c>
      <c r="R375" s="8">
        <f>+'[1]Empresas 2'!O379</f>
        <v>0</v>
      </c>
      <c r="S375" s="8">
        <f>+'[1]Empresas 2'!P379</f>
        <v>0</v>
      </c>
      <c r="T375" s="8">
        <f>+'[1]Empresas 2'!Q379</f>
        <v>0</v>
      </c>
      <c r="U375" s="8">
        <f>+'[1]Empresas 2'!R379</f>
        <v>0</v>
      </c>
      <c r="V375" s="28">
        <f t="shared" si="10"/>
        <v>15</v>
      </c>
      <c r="W375">
        <f t="shared" si="11"/>
        <v>0</v>
      </c>
    </row>
    <row r="376" spans="2:23" x14ac:dyDescent="0.25">
      <c r="B376" t="s">
        <v>390</v>
      </c>
      <c r="C376" t="str">
        <f>VLOOKUP(B376,'Accesos x Municipio'!$B$5:$C$1127,2)</f>
        <v>Piendamó - Tunía</v>
      </c>
      <c r="D376" s="95">
        <f>VLOOKUP(B376,'Accesos x Municipio-NoCorporati'!$B$5:$AC$1127,27)</f>
        <v>7.0188133140376266E-2</v>
      </c>
      <c r="E376" s="8">
        <f>+'[1]Empresas 2'!B380</f>
        <v>76</v>
      </c>
      <c r="F376" s="8">
        <f>+'[1]Empresas 2'!C380</f>
        <v>27</v>
      </c>
      <c r="G376" s="8">
        <f>+'[1]Empresas 2'!D380</f>
        <v>0</v>
      </c>
      <c r="H376" s="8">
        <f>+'[1]Empresas 2'!E380</f>
        <v>365</v>
      </c>
      <c r="I376" s="8">
        <f>+'[1]Empresas 2'!F380</f>
        <v>14</v>
      </c>
      <c r="J376" s="8">
        <f>+'[1]Empresas 2'!G380</f>
        <v>0</v>
      </c>
      <c r="K376" s="8">
        <f>+'[1]Empresas 2'!H380</f>
        <v>84</v>
      </c>
      <c r="L376" s="8">
        <f>+'[1]Empresas 2'!I380</f>
        <v>0</v>
      </c>
      <c r="M376" s="8">
        <f>+'[1]Empresas 2'!J380</f>
        <v>0</v>
      </c>
      <c r="N376" s="8">
        <f>+'[1]Empresas 2'!K380</f>
        <v>0</v>
      </c>
      <c r="O376" s="8">
        <f>+'[1]Empresas 2'!L380</f>
        <v>4</v>
      </c>
      <c r="P376" s="8">
        <f>+'[1]Empresas 2'!M380</f>
        <v>124</v>
      </c>
      <c r="Q376" s="8">
        <f>+'[1]Empresas 2'!N380</f>
        <v>0</v>
      </c>
      <c r="R376" s="8">
        <f>+'[1]Empresas 2'!O380</f>
        <v>0</v>
      </c>
      <c r="S376" s="8">
        <f>+'[1]Empresas 2'!P380</f>
        <v>0</v>
      </c>
      <c r="T376" s="8">
        <f>+'[1]Empresas 2'!Q380</f>
        <v>401</v>
      </c>
      <c r="U376" s="8">
        <f>+'[1]Empresas 2'!R380</f>
        <v>0</v>
      </c>
      <c r="V376" s="28">
        <f t="shared" si="10"/>
        <v>1095</v>
      </c>
      <c r="W376" t="str">
        <f t="shared" si="11"/>
        <v/>
      </c>
    </row>
    <row r="377" spans="2:23" x14ac:dyDescent="0.25">
      <c r="B377" t="s">
        <v>391</v>
      </c>
      <c r="C377" t="str">
        <f>VLOOKUP(B377,'Accesos x Municipio'!$B$5:$C$1127,2)</f>
        <v>Puerto Tejada</v>
      </c>
      <c r="D377" s="95">
        <f>VLOOKUP(B377,'Accesos x Municipio-NoCorporati'!$B$5:$AC$1127,27)</f>
        <v>0.24340990716270244</v>
      </c>
      <c r="E377" s="8">
        <f>+'[1]Empresas 2'!B381</f>
        <v>600</v>
      </c>
      <c r="F377" s="8">
        <f>+'[1]Empresas 2'!C381</f>
        <v>0</v>
      </c>
      <c r="G377" s="8">
        <f>+'[1]Empresas 2'!D381</f>
        <v>0</v>
      </c>
      <c r="H377" s="8">
        <f>+'[1]Empresas 2'!E381</f>
        <v>3</v>
      </c>
      <c r="I377" s="8">
        <f>+'[1]Empresas 2'!F381</f>
        <v>3</v>
      </c>
      <c r="J377" s="8">
        <f>+'[1]Empresas 2'!G381</f>
        <v>645</v>
      </c>
      <c r="K377" s="8">
        <f>+'[1]Empresas 2'!H381</f>
        <v>0</v>
      </c>
      <c r="L377" s="8">
        <f>+'[1]Empresas 2'!I381</f>
        <v>0</v>
      </c>
      <c r="M377" s="8">
        <f>+'[1]Empresas 2'!J381</f>
        <v>0</v>
      </c>
      <c r="N377" s="8">
        <f>+'[1]Empresas 2'!K381</f>
        <v>0</v>
      </c>
      <c r="O377" s="8">
        <f>+'[1]Empresas 2'!L381</f>
        <v>1154</v>
      </c>
      <c r="P377" s="8">
        <f>+'[1]Empresas 2'!M381</f>
        <v>290</v>
      </c>
      <c r="Q377" s="8">
        <f>+'[1]Empresas 2'!N381</f>
        <v>0</v>
      </c>
      <c r="R377" s="8">
        <f>+'[1]Empresas 2'!O381</f>
        <v>0</v>
      </c>
      <c r="S377" s="8">
        <f>+'[1]Empresas 2'!P381</f>
        <v>0</v>
      </c>
      <c r="T377" s="8">
        <f>+'[1]Empresas 2'!Q381</f>
        <v>821</v>
      </c>
      <c r="U377" s="8">
        <f>+'[1]Empresas 2'!R381</f>
        <v>0</v>
      </c>
      <c r="V377" s="28">
        <f t="shared" si="10"/>
        <v>3516</v>
      </c>
      <c r="W377" t="str">
        <f t="shared" si="11"/>
        <v/>
      </c>
    </row>
    <row r="378" spans="2:23" x14ac:dyDescent="0.25">
      <c r="B378" t="s">
        <v>392</v>
      </c>
      <c r="C378" t="str">
        <f>VLOOKUP(B378,'Accesos x Municipio'!$B$5:$C$1127,2)</f>
        <v>Puracé</v>
      </c>
      <c r="D378" s="95">
        <f>VLOOKUP(B378,'Accesos x Municipio-NoCorporati'!$B$5:$AC$1127,27)</f>
        <v>3.0088761847449976E-4</v>
      </c>
      <c r="E378" s="8">
        <f>+'[1]Empresas 2'!B382</f>
        <v>0</v>
      </c>
      <c r="F378" s="8">
        <f>+'[1]Empresas 2'!C382</f>
        <v>0</v>
      </c>
      <c r="G378" s="8">
        <f>+'[1]Empresas 2'!D382</f>
        <v>0</v>
      </c>
      <c r="H378" s="8">
        <f>+'[1]Empresas 2'!E382</f>
        <v>0</v>
      </c>
      <c r="I378" s="8">
        <f>+'[1]Empresas 2'!F382</f>
        <v>1</v>
      </c>
      <c r="J378" s="8">
        <f>+'[1]Empresas 2'!G382</f>
        <v>0</v>
      </c>
      <c r="K378" s="8">
        <f>+'[1]Empresas 2'!H382</f>
        <v>0</v>
      </c>
      <c r="L378" s="8">
        <f>+'[1]Empresas 2'!I382</f>
        <v>0</v>
      </c>
      <c r="M378" s="8">
        <f>+'[1]Empresas 2'!J382</f>
        <v>0</v>
      </c>
      <c r="N378" s="8">
        <f>+'[1]Empresas 2'!K382</f>
        <v>0</v>
      </c>
      <c r="O378" s="8">
        <f>+'[1]Empresas 2'!L382</f>
        <v>0</v>
      </c>
      <c r="P378" s="8">
        <f>+'[1]Empresas 2'!M382</f>
        <v>0</v>
      </c>
      <c r="Q378" s="8">
        <f>+'[1]Empresas 2'!N382</f>
        <v>0</v>
      </c>
      <c r="R378" s="8">
        <f>+'[1]Empresas 2'!O382</f>
        <v>0</v>
      </c>
      <c r="S378" s="8">
        <f>+'[1]Empresas 2'!P382</f>
        <v>0</v>
      </c>
      <c r="T378" s="8">
        <f>+'[1]Empresas 2'!Q382</f>
        <v>0</v>
      </c>
      <c r="U378" s="8">
        <f>+'[1]Empresas 2'!R382</f>
        <v>0</v>
      </c>
      <c r="V378" s="28">
        <f t="shared" si="10"/>
        <v>1</v>
      </c>
      <c r="W378">
        <f t="shared" si="11"/>
        <v>0</v>
      </c>
    </row>
    <row r="379" spans="2:23" x14ac:dyDescent="0.25">
      <c r="B379" t="s">
        <v>394</v>
      </c>
      <c r="C379" t="str">
        <f>VLOOKUP(B379,'Accesos x Municipio'!$B$5:$C$1127,2)</f>
        <v>San Sebastián</v>
      </c>
      <c r="D379" s="95">
        <f>VLOOKUP(B379,'Accesos x Municipio-NoCorporati'!$B$5:$AC$1127,27)</f>
        <v>2.0794343938448741E-4</v>
      </c>
      <c r="E379" s="8">
        <f>+'[1]Empresas 2'!B383</f>
        <v>4</v>
      </c>
      <c r="F379" s="8">
        <f>+'[1]Empresas 2'!C383</f>
        <v>0</v>
      </c>
      <c r="G379" s="8">
        <f>+'[1]Empresas 2'!D383</f>
        <v>0</v>
      </c>
      <c r="H379" s="8">
        <f>+'[1]Empresas 2'!E383</f>
        <v>0</v>
      </c>
      <c r="I379" s="8">
        <f>+'[1]Empresas 2'!F383</f>
        <v>0</v>
      </c>
      <c r="J379" s="8">
        <f>+'[1]Empresas 2'!G383</f>
        <v>0</v>
      </c>
      <c r="K379" s="8">
        <f>+'[1]Empresas 2'!H383</f>
        <v>0</v>
      </c>
      <c r="L379" s="8">
        <f>+'[1]Empresas 2'!I383</f>
        <v>0</v>
      </c>
      <c r="M379" s="8">
        <f>+'[1]Empresas 2'!J383</f>
        <v>0</v>
      </c>
      <c r="N379" s="8">
        <f>+'[1]Empresas 2'!K383</f>
        <v>0</v>
      </c>
      <c r="O379" s="8">
        <f>+'[1]Empresas 2'!L383</f>
        <v>0</v>
      </c>
      <c r="P379" s="8">
        <f>+'[1]Empresas 2'!M383</f>
        <v>0</v>
      </c>
      <c r="Q379" s="8">
        <f>+'[1]Empresas 2'!N383</f>
        <v>0</v>
      </c>
      <c r="R379" s="8">
        <f>+'[1]Empresas 2'!O383</f>
        <v>0</v>
      </c>
      <c r="S379" s="8">
        <f>+'[1]Empresas 2'!P383</f>
        <v>0</v>
      </c>
      <c r="T379" s="8">
        <f>+'[1]Empresas 2'!Q383</f>
        <v>0</v>
      </c>
      <c r="U379" s="8">
        <f>+'[1]Empresas 2'!R383</f>
        <v>0</v>
      </c>
      <c r="V379" s="28">
        <f t="shared" si="10"/>
        <v>4</v>
      </c>
      <c r="W379">
        <f t="shared" si="11"/>
        <v>4</v>
      </c>
    </row>
    <row r="380" spans="2:23" x14ac:dyDescent="0.25">
      <c r="B380" t="s">
        <v>395</v>
      </c>
      <c r="C380" t="str">
        <f>VLOOKUP(B380,'Accesos x Municipio'!$B$5:$C$1127,2)</f>
        <v>Santander de Quilichao</v>
      </c>
      <c r="D380" s="95">
        <f>VLOOKUP(B380,'Accesos x Municipio-NoCorporati'!$B$5:$AC$1127,27)</f>
        <v>0.27978447415685492</v>
      </c>
      <c r="E380" s="8">
        <f>+'[1]Empresas 2'!B384</f>
        <v>694</v>
      </c>
      <c r="F380" s="8">
        <f>+'[1]Empresas 2'!C384</f>
        <v>507</v>
      </c>
      <c r="G380" s="8">
        <f>+'[1]Empresas 2'!D384</f>
        <v>1947</v>
      </c>
      <c r="H380" s="8">
        <f>+'[1]Empresas 2'!E384</f>
        <v>20</v>
      </c>
      <c r="I380" s="8">
        <f>+'[1]Empresas 2'!F384</f>
        <v>23</v>
      </c>
      <c r="J380" s="8">
        <f>+'[1]Empresas 2'!G384</f>
        <v>663</v>
      </c>
      <c r="K380" s="8">
        <f>+'[1]Empresas 2'!H384</f>
        <v>1</v>
      </c>
      <c r="L380" s="8">
        <f>+'[1]Empresas 2'!I384</f>
        <v>0</v>
      </c>
      <c r="M380" s="8">
        <f>+'[1]Empresas 2'!J384</f>
        <v>0</v>
      </c>
      <c r="N380" s="8">
        <f>+'[1]Empresas 2'!K384</f>
        <v>0</v>
      </c>
      <c r="O380" s="8">
        <f>+'[1]Empresas 2'!L384</f>
        <v>5257</v>
      </c>
      <c r="P380" s="8">
        <f>+'[1]Empresas 2'!M384</f>
        <v>153</v>
      </c>
      <c r="Q380" s="8">
        <f>+'[1]Empresas 2'!N384</f>
        <v>0</v>
      </c>
      <c r="R380" s="8">
        <f>+'[1]Empresas 2'!O384</f>
        <v>0</v>
      </c>
      <c r="S380" s="8">
        <f>+'[1]Empresas 2'!P384</f>
        <v>0</v>
      </c>
      <c r="T380" s="8">
        <f>+'[1]Empresas 2'!Q384</f>
        <v>2114</v>
      </c>
      <c r="U380" s="8">
        <f>+'[1]Empresas 2'!R384</f>
        <v>0</v>
      </c>
      <c r="V380" s="28">
        <f t="shared" si="10"/>
        <v>11379</v>
      </c>
      <c r="W380" t="str">
        <f t="shared" si="11"/>
        <v/>
      </c>
    </row>
    <row r="381" spans="2:23" x14ac:dyDescent="0.25">
      <c r="B381" t="s">
        <v>396</v>
      </c>
      <c r="C381" t="str">
        <f>VLOOKUP(B381,'Accesos x Municipio'!$B$5:$C$1127,2)</f>
        <v>Santa Rosa</v>
      </c>
      <c r="D381" s="95">
        <f>VLOOKUP(B381,'Accesos x Municipio-NoCorporati'!$B$5:$AC$1127,27)</f>
        <v>1.6162669447340981E-2</v>
      </c>
      <c r="E381" s="8">
        <f>+'[1]Empresas 2'!B385</f>
        <v>0</v>
      </c>
      <c r="F381" s="8">
        <f>+'[1]Empresas 2'!C385</f>
        <v>0</v>
      </c>
      <c r="G381" s="8">
        <f>+'[1]Empresas 2'!D385</f>
        <v>0</v>
      </c>
      <c r="H381" s="8">
        <f>+'[1]Empresas 2'!E385</f>
        <v>0</v>
      </c>
      <c r="I381" s="8">
        <f>+'[1]Empresas 2'!F385</f>
        <v>27</v>
      </c>
      <c r="J381" s="8">
        <f>+'[1]Empresas 2'!G385</f>
        <v>0</v>
      </c>
      <c r="K381" s="8">
        <f>+'[1]Empresas 2'!H385</f>
        <v>0</v>
      </c>
      <c r="L381" s="8">
        <f>+'[1]Empresas 2'!I385</f>
        <v>0</v>
      </c>
      <c r="M381" s="8">
        <f>+'[1]Empresas 2'!J385</f>
        <v>0</v>
      </c>
      <c r="N381" s="8">
        <f>+'[1]Empresas 2'!K385</f>
        <v>0</v>
      </c>
      <c r="O381" s="8">
        <f>+'[1]Empresas 2'!L385</f>
        <v>0</v>
      </c>
      <c r="P381" s="8">
        <f>+'[1]Empresas 2'!M385</f>
        <v>0</v>
      </c>
      <c r="Q381" s="8">
        <f>+'[1]Empresas 2'!N385</f>
        <v>0</v>
      </c>
      <c r="R381" s="8">
        <f>+'[1]Empresas 2'!O385</f>
        <v>0</v>
      </c>
      <c r="S381" s="8">
        <f>+'[1]Empresas 2'!P385</f>
        <v>0</v>
      </c>
      <c r="T381" s="8">
        <f>+'[1]Empresas 2'!Q385</f>
        <v>0</v>
      </c>
      <c r="U381" s="8">
        <f>+'[1]Empresas 2'!R385</f>
        <v>0</v>
      </c>
      <c r="V381" s="28">
        <f t="shared" si="10"/>
        <v>27</v>
      </c>
      <c r="W381">
        <f t="shared" si="11"/>
        <v>0</v>
      </c>
    </row>
    <row r="382" spans="2:23" x14ac:dyDescent="0.25">
      <c r="B382" t="s">
        <v>397</v>
      </c>
      <c r="C382" t="str">
        <f>VLOOKUP(B382,'Accesos x Municipio'!$B$5:$C$1127,2)</f>
        <v>Silvia</v>
      </c>
      <c r="D382" s="95">
        <f>VLOOKUP(B382,'Accesos x Municipio-NoCorporati'!$B$5:$AC$1127,27)</f>
        <v>2.9299736302373279E-4</v>
      </c>
      <c r="E382" s="8">
        <f>+'[1]Empresas 2'!B386</f>
        <v>0</v>
      </c>
      <c r="F382" s="8">
        <f>+'[1]Empresas 2'!C386</f>
        <v>0</v>
      </c>
      <c r="G382" s="8">
        <f>+'[1]Empresas 2'!D386</f>
        <v>0</v>
      </c>
      <c r="H382" s="8">
        <f>+'[1]Empresas 2'!E386</f>
        <v>0</v>
      </c>
      <c r="I382" s="8">
        <f>+'[1]Empresas 2'!F386</f>
        <v>3</v>
      </c>
      <c r="J382" s="8">
        <f>+'[1]Empresas 2'!G386</f>
        <v>0</v>
      </c>
      <c r="K382" s="8">
        <f>+'[1]Empresas 2'!H386</f>
        <v>0</v>
      </c>
      <c r="L382" s="8">
        <f>+'[1]Empresas 2'!I386</f>
        <v>0</v>
      </c>
      <c r="M382" s="8">
        <f>+'[1]Empresas 2'!J386</f>
        <v>0</v>
      </c>
      <c r="N382" s="8">
        <f>+'[1]Empresas 2'!K386</f>
        <v>0</v>
      </c>
      <c r="O382" s="8">
        <f>+'[1]Empresas 2'!L386</f>
        <v>0</v>
      </c>
      <c r="P382" s="8">
        <f>+'[1]Empresas 2'!M386</f>
        <v>0</v>
      </c>
      <c r="Q382" s="8">
        <f>+'[1]Empresas 2'!N386</f>
        <v>0</v>
      </c>
      <c r="R382" s="8">
        <f>+'[1]Empresas 2'!O386</f>
        <v>0</v>
      </c>
      <c r="S382" s="8">
        <f>+'[1]Empresas 2'!P386</f>
        <v>0</v>
      </c>
      <c r="T382" s="8">
        <f>+'[1]Empresas 2'!Q386</f>
        <v>0</v>
      </c>
      <c r="U382" s="8">
        <f>+'[1]Empresas 2'!R386</f>
        <v>0</v>
      </c>
      <c r="V382" s="28">
        <f t="shared" si="10"/>
        <v>3</v>
      </c>
      <c r="W382">
        <f t="shared" si="11"/>
        <v>0</v>
      </c>
    </row>
    <row r="383" spans="2:23" x14ac:dyDescent="0.25">
      <c r="B383" t="s">
        <v>398</v>
      </c>
      <c r="C383" t="str">
        <f>VLOOKUP(B383,'Accesos x Municipio'!$B$5:$C$1127,2)</f>
        <v>Sotará Paispamba</v>
      </c>
      <c r="D383" s="95">
        <f>VLOOKUP(B383,'Accesos x Municipio-NoCorporati'!$B$5:$AC$1127,27)</f>
        <v>6.69008195350393E-4</v>
      </c>
      <c r="E383" s="8">
        <f>+'[1]Empresas 2'!B387</f>
        <v>0</v>
      </c>
      <c r="F383" s="8">
        <f>+'[1]Empresas 2'!C387</f>
        <v>0</v>
      </c>
      <c r="G383" s="8">
        <f>+'[1]Empresas 2'!D387</f>
        <v>0</v>
      </c>
      <c r="H383" s="8">
        <f>+'[1]Empresas 2'!E387</f>
        <v>0</v>
      </c>
      <c r="I383" s="8">
        <f>+'[1]Empresas 2'!F387</f>
        <v>1</v>
      </c>
      <c r="J383" s="8">
        <f>+'[1]Empresas 2'!G387</f>
        <v>0</v>
      </c>
      <c r="K383" s="8">
        <f>+'[1]Empresas 2'!H387</f>
        <v>0</v>
      </c>
      <c r="L383" s="8">
        <f>+'[1]Empresas 2'!I387</f>
        <v>0</v>
      </c>
      <c r="M383" s="8">
        <f>+'[1]Empresas 2'!J387</f>
        <v>0</v>
      </c>
      <c r="N383" s="8">
        <f>+'[1]Empresas 2'!K387</f>
        <v>0</v>
      </c>
      <c r="O383" s="8">
        <f>+'[1]Empresas 2'!L387</f>
        <v>0</v>
      </c>
      <c r="P383" s="8">
        <f>+'[1]Empresas 2'!M387</f>
        <v>0</v>
      </c>
      <c r="Q383" s="8">
        <f>+'[1]Empresas 2'!N387</f>
        <v>0</v>
      </c>
      <c r="R383" s="8">
        <f>+'[1]Empresas 2'!O387</f>
        <v>0</v>
      </c>
      <c r="S383" s="8">
        <f>+'[1]Empresas 2'!P387</f>
        <v>0</v>
      </c>
      <c r="T383" s="8">
        <f>+'[1]Empresas 2'!Q387</f>
        <v>0</v>
      </c>
      <c r="U383" s="8">
        <f>+'[1]Empresas 2'!R387</f>
        <v>0</v>
      </c>
      <c r="V383" s="28">
        <f t="shared" si="10"/>
        <v>1</v>
      </c>
      <c r="W383">
        <f t="shared" si="11"/>
        <v>0</v>
      </c>
    </row>
    <row r="384" spans="2:23" x14ac:dyDescent="0.25">
      <c r="B384" t="s">
        <v>399</v>
      </c>
      <c r="C384" t="str">
        <f>VLOOKUP(B384,'Accesos x Municipio'!$B$5:$C$1127,2)</f>
        <v>Suárez</v>
      </c>
      <c r="D384" s="95">
        <f>VLOOKUP(B384,'Accesos x Municipio-NoCorporati'!$B$5:$AC$1127,27)</f>
        <v>1.887188089746278E-3</v>
      </c>
      <c r="E384" s="8">
        <f>+'[1]Empresas 2'!B388</f>
        <v>0</v>
      </c>
      <c r="F384" s="8">
        <f>+'[1]Empresas 2'!C388</f>
        <v>0</v>
      </c>
      <c r="G384" s="8">
        <f>+'[1]Empresas 2'!D388</f>
        <v>0</v>
      </c>
      <c r="H384" s="8">
        <f>+'[1]Empresas 2'!E388</f>
        <v>14</v>
      </c>
      <c r="I384" s="8">
        <f>+'[1]Empresas 2'!F388</f>
        <v>19</v>
      </c>
      <c r="J384" s="8">
        <f>+'[1]Empresas 2'!G388</f>
        <v>0</v>
      </c>
      <c r="K384" s="8">
        <f>+'[1]Empresas 2'!H388</f>
        <v>0</v>
      </c>
      <c r="L384" s="8">
        <f>+'[1]Empresas 2'!I388</f>
        <v>0</v>
      </c>
      <c r="M384" s="8">
        <f>+'[1]Empresas 2'!J388</f>
        <v>0</v>
      </c>
      <c r="N384" s="8">
        <f>+'[1]Empresas 2'!K388</f>
        <v>0</v>
      </c>
      <c r="O384" s="8">
        <f>+'[1]Empresas 2'!L388</f>
        <v>0</v>
      </c>
      <c r="P384" s="8">
        <f>+'[1]Empresas 2'!M388</f>
        <v>0</v>
      </c>
      <c r="Q384" s="8">
        <f>+'[1]Empresas 2'!N388</f>
        <v>0</v>
      </c>
      <c r="R384" s="8">
        <f>+'[1]Empresas 2'!O388</f>
        <v>0</v>
      </c>
      <c r="S384" s="8">
        <f>+'[1]Empresas 2'!P388</f>
        <v>0</v>
      </c>
      <c r="T384" s="8">
        <f>+'[1]Empresas 2'!Q388</f>
        <v>0</v>
      </c>
      <c r="U384" s="8">
        <f>+'[1]Empresas 2'!R388</f>
        <v>0</v>
      </c>
      <c r="V384" s="28">
        <f t="shared" si="10"/>
        <v>33</v>
      </c>
      <c r="W384">
        <f t="shared" si="11"/>
        <v>0</v>
      </c>
    </row>
    <row r="385" spans="2:23" x14ac:dyDescent="0.25">
      <c r="B385" t="s">
        <v>401</v>
      </c>
      <c r="C385" t="str">
        <f>VLOOKUP(B385,'Accesos x Municipio'!$B$5:$C$1127,2)</f>
        <v>Timbío</v>
      </c>
      <c r="D385" s="95">
        <f>VLOOKUP(B385,'Accesos x Municipio-NoCorporati'!$B$5:$AC$1127,27)</f>
        <v>1.4599065084501978E-2</v>
      </c>
      <c r="E385" s="8">
        <f>+'[1]Empresas 2'!B389</f>
        <v>632</v>
      </c>
      <c r="F385" s="8">
        <f>+'[1]Empresas 2'!C389</f>
        <v>0</v>
      </c>
      <c r="G385" s="8">
        <f>+'[1]Empresas 2'!D389</f>
        <v>0</v>
      </c>
      <c r="H385" s="8">
        <f>+'[1]Empresas 2'!E389</f>
        <v>0</v>
      </c>
      <c r="I385" s="8">
        <f>+'[1]Empresas 2'!F389</f>
        <v>5</v>
      </c>
      <c r="J385" s="8">
        <f>+'[1]Empresas 2'!G389</f>
        <v>0</v>
      </c>
      <c r="K385" s="8">
        <f>+'[1]Empresas 2'!H389</f>
        <v>171</v>
      </c>
      <c r="L385" s="8">
        <f>+'[1]Empresas 2'!I389</f>
        <v>0</v>
      </c>
      <c r="M385" s="8">
        <f>+'[1]Empresas 2'!J389</f>
        <v>0</v>
      </c>
      <c r="N385" s="8">
        <f>+'[1]Empresas 2'!K389</f>
        <v>0</v>
      </c>
      <c r="O385" s="8">
        <f>+'[1]Empresas 2'!L389</f>
        <v>1</v>
      </c>
      <c r="P385" s="8">
        <f>+'[1]Empresas 2'!M389</f>
        <v>0</v>
      </c>
      <c r="Q385" s="8">
        <f>+'[1]Empresas 2'!N389</f>
        <v>0</v>
      </c>
      <c r="R385" s="8">
        <f>+'[1]Empresas 2'!O389</f>
        <v>0</v>
      </c>
      <c r="S385" s="8">
        <f>+'[1]Empresas 2'!P389</f>
        <v>0</v>
      </c>
      <c r="T385" s="8">
        <f>+'[1]Empresas 2'!Q389</f>
        <v>0</v>
      </c>
      <c r="U385" s="8">
        <f>+'[1]Empresas 2'!R389</f>
        <v>0</v>
      </c>
      <c r="V385" s="28">
        <f t="shared" si="10"/>
        <v>809</v>
      </c>
      <c r="W385">
        <f t="shared" si="11"/>
        <v>632</v>
      </c>
    </row>
    <row r="386" spans="2:23" x14ac:dyDescent="0.25">
      <c r="B386" t="s">
        <v>402</v>
      </c>
      <c r="C386" t="str">
        <f>VLOOKUP(B386,'Accesos x Municipio'!$B$5:$C$1127,2)</f>
        <v>Timbiquí</v>
      </c>
      <c r="D386" s="95">
        <f>VLOOKUP(B386,'Accesos x Municipio-NoCorporati'!$B$5:$AC$1127,27)</f>
        <v>8.8539104771273979E-3</v>
      </c>
      <c r="E386" s="8">
        <f>+'[1]Empresas 2'!B390</f>
        <v>1</v>
      </c>
      <c r="F386" s="8">
        <f>+'[1]Empresas 2'!C390</f>
        <v>0</v>
      </c>
      <c r="G386" s="8">
        <f>+'[1]Empresas 2'!D390</f>
        <v>0</v>
      </c>
      <c r="H386" s="8">
        <f>+'[1]Empresas 2'!E390</f>
        <v>1</v>
      </c>
      <c r="I386" s="8">
        <f>+'[1]Empresas 2'!F390</f>
        <v>63</v>
      </c>
      <c r="J386" s="8">
        <f>+'[1]Empresas 2'!G390</f>
        <v>0</v>
      </c>
      <c r="K386" s="8">
        <f>+'[1]Empresas 2'!H390</f>
        <v>0</v>
      </c>
      <c r="L386" s="8">
        <f>+'[1]Empresas 2'!I390</f>
        <v>0</v>
      </c>
      <c r="M386" s="8">
        <f>+'[1]Empresas 2'!J390</f>
        <v>0</v>
      </c>
      <c r="N386" s="8">
        <f>+'[1]Empresas 2'!K390</f>
        <v>0</v>
      </c>
      <c r="O386" s="8">
        <f>+'[1]Empresas 2'!L390</f>
        <v>0</v>
      </c>
      <c r="P386" s="8">
        <f>+'[1]Empresas 2'!M390</f>
        <v>0</v>
      </c>
      <c r="Q386" s="8">
        <f>+'[1]Empresas 2'!N390</f>
        <v>0</v>
      </c>
      <c r="R386" s="8">
        <f>+'[1]Empresas 2'!O390</f>
        <v>0</v>
      </c>
      <c r="S386" s="8">
        <f>+'[1]Empresas 2'!P390</f>
        <v>0</v>
      </c>
      <c r="T386" s="8">
        <f>+'[1]Empresas 2'!Q390</f>
        <v>0</v>
      </c>
      <c r="U386" s="8">
        <f>+'[1]Empresas 2'!R390</f>
        <v>0</v>
      </c>
      <c r="V386" s="28">
        <f t="shared" si="10"/>
        <v>65</v>
      </c>
      <c r="W386">
        <f t="shared" si="11"/>
        <v>1</v>
      </c>
    </row>
    <row r="387" spans="2:23" x14ac:dyDescent="0.25">
      <c r="B387" t="s">
        <v>403</v>
      </c>
      <c r="C387" t="str">
        <f>VLOOKUP(B387,'Accesos x Municipio'!$B$5:$C$1127,2)</f>
        <v>Toribío</v>
      </c>
      <c r="D387" s="95">
        <f>VLOOKUP(B387,'Accesos x Municipio-NoCorporati'!$B$5:$AC$1127,27)</f>
        <v>2.6086956521739132E-3</v>
      </c>
      <c r="E387" s="8">
        <f>+'[1]Empresas 2'!B391</f>
        <v>31</v>
      </c>
      <c r="F387" s="8">
        <f>+'[1]Empresas 2'!C391</f>
        <v>0</v>
      </c>
      <c r="G387" s="8">
        <f>+'[1]Empresas 2'!D391</f>
        <v>0</v>
      </c>
      <c r="H387" s="8">
        <f>+'[1]Empresas 2'!E391</f>
        <v>0</v>
      </c>
      <c r="I387" s="8">
        <f>+'[1]Empresas 2'!F391</f>
        <v>1</v>
      </c>
      <c r="J387" s="8">
        <f>+'[1]Empresas 2'!G391</f>
        <v>0</v>
      </c>
      <c r="K387" s="8">
        <f>+'[1]Empresas 2'!H391</f>
        <v>0</v>
      </c>
      <c r="L387" s="8">
        <f>+'[1]Empresas 2'!I391</f>
        <v>0</v>
      </c>
      <c r="M387" s="8">
        <f>+'[1]Empresas 2'!J391</f>
        <v>0</v>
      </c>
      <c r="N387" s="8">
        <f>+'[1]Empresas 2'!K391</f>
        <v>0</v>
      </c>
      <c r="O387" s="8">
        <f>+'[1]Empresas 2'!L391</f>
        <v>0</v>
      </c>
      <c r="P387" s="8">
        <f>+'[1]Empresas 2'!M391</f>
        <v>0</v>
      </c>
      <c r="Q387" s="8">
        <f>+'[1]Empresas 2'!N391</f>
        <v>0</v>
      </c>
      <c r="R387" s="8">
        <f>+'[1]Empresas 2'!O391</f>
        <v>0</v>
      </c>
      <c r="S387" s="8">
        <f>+'[1]Empresas 2'!P391</f>
        <v>0</v>
      </c>
      <c r="T387" s="8">
        <f>+'[1]Empresas 2'!Q391</f>
        <v>0</v>
      </c>
      <c r="U387" s="8">
        <f>+'[1]Empresas 2'!R391</f>
        <v>0</v>
      </c>
      <c r="V387" s="28">
        <f t="shared" si="10"/>
        <v>32</v>
      </c>
      <c r="W387">
        <f t="shared" si="11"/>
        <v>31</v>
      </c>
    </row>
    <row r="388" spans="2:23" x14ac:dyDescent="0.25">
      <c r="B388" t="s">
        <v>404</v>
      </c>
      <c r="C388" t="str">
        <f>VLOOKUP(B388,'Accesos x Municipio'!$B$5:$C$1127,2)</f>
        <v>Totoró</v>
      </c>
      <c r="D388" s="95">
        <f>VLOOKUP(B388,'Accesos x Municipio-NoCorporati'!$B$5:$AC$1127,27)</f>
        <v>3.2289312237649337E-4</v>
      </c>
      <c r="E388" s="8">
        <f>+'[1]Empresas 2'!B392</f>
        <v>0</v>
      </c>
      <c r="F388" s="8">
        <f>+'[1]Empresas 2'!C392</f>
        <v>0</v>
      </c>
      <c r="G388" s="8">
        <f>+'[1]Empresas 2'!D392</f>
        <v>0</v>
      </c>
      <c r="H388" s="8">
        <f>+'[1]Empresas 2'!E392</f>
        <v>0</v>
      </c>
      <c r="I388" s="8">
        <f>+'[1]Empresas 2'!F392</f>
        <v>2</v>
      </c>
      <c r="J388" s="8">
        <f>+'[1]Empresas 2'!G392</f>
        <v>0</v>
      </c>
      <c r="K388" s="8">
        <f>+'[1]Empresas 2'!H392</f>
        <v>0</v>
      </c>
      <c r="L388" s="8">
        <f>+'[1]Empresas 2'!I392</f>
        <v>0</v>
      </c>
      <c r="M388" s="8">
        <f>+'[1]Empresas 2'!J392</f>
        <v>0</v>
      </c>
      <c r="N388" s="8">
        <f>+'[1]Empresas 2'!K392</f>
        <v>0</v>
      </c>
      <c r="O388" s="8">
        <f>+'[1]Empresas 2'!L392</f>
        <v>0</v>
      </c>
      <c r="P388" s="8">
        <f>+'[1]Empresas 2'!M392</f>
        <v>0</v>
      </c>
      <c r="Q388" s="8">
        <f>+'[1]Empresas 2'!N392</f>
        <v>0</v>
      </c>
      <c r="R388" s="8">
        <f>+'[1]Empresas 2'!O392</f>
        <v>0</v>
      </c>
      <c r="S388" s="8">
        <f>+'[1]Empresas 2'!P392</f>
        <v>0</v>
      </c>
      <c r="T388" s="8">
        <f>+'[1]Empresas 2'!Q392</f>
        <v>0</v>
      </c>
      <c r="U388" s="8">
        <f>+'[1]Empresas 2'!R392</f>
        <v>0</v>
      </c>
      <c r="V388" s="28">
        <f t="shared" ref="V388:V451" si="12">SUM(E388:U388)</f>
        <v>2</v>
      </c>
      <c r="W388">
        <f t="shared" ref="W388:W451" si="13">IF(D388&lt;=5%,E388,"")</f>
        <v>0</v>
      </c>
    </row>
    <row r="389" spans="2:23" x14ac:dyDescent="0.25">
      <c r="B389" t="s">
        <v>405</v>
      </c>
      <c r="C389" t="str">
        <f>VLOOKUP(B389,'Accesos x Municipio'!$B$5:$C$1127,2)</f>
        <v>Villa Rica</v>
      </c>
      <c r="D389" s="95">
        <f>VLOOKUP(B389,'Accesos x Municipio-NoCorporati'!$B$5:$AC$1127,27)</f>
        <v>1.0013768932281888E-2</v>
      </c>
      <c r="E389" s="8">
        <f>+'[1]Empresas 2'!B393</f>
        <v>112</v>
      </c>
      <c r="F389" s="8">
        <f>+'[1]Empresas 2'!C393</f>
        <v>0</v>
      </c>
      <c r="G389" s="8">
        <f>+'[1]Empresas 2'!D393</f>
        <v>0</v>
      </c>
      <c r="H389" s="8">
        <f>+'[1]Empresas 2'!E393</f>
        <v>1</v>
      </c>
      <c r="I389" s="8">
        <f>+'[1]Empresas 2'!F393</f>
        <v>0</v>
      </c>
      <c r="J389" s="8">
        <f>+'[1]Empresas 2'!G393</f>
        <v>0</v>
      </c>
      <c r="K389" s="8">
        <f>+'[1]Empresas 2'!H393</f>
        <v>0</v>
      </c>
      <c r="L389" s="8">
        <f>+'[1]Empresas 2'!I393</f>
        <v>0</v>
      </c>
      <c r="M389" s="8">
        <f>+'[1]Empresas 2'!J393</f>
        <v>0</v>
      </c>
      <c r="N389" s="8">
        <f>+'[1]Empresas 2'!K393</f>
        <v>0</v>
      </c>
      <c r="O389" s="8">
        <f>+'[1]Empresas 2'!L393</f>
        <v>0</v>
      </c>
      <c r="P389" s="8">
        <f>+'[1]Empresas 2'!M393</f>
        <v>0</v>
      </c>
      <c r="Q389" s="8">
        <f>+'[1]Empresas 2'!N393</f>
        <v>0</v>
      </c>
      <c r="R389" s="8">
        <f>+'[1]Empresas 2'!O393</f>
        <v>0</v>
      </c>
      <c r="S389" s="8">
        <f>+'[1]Empresas 2'!P393</f>
        <v>0</v>
      </c>
      <c r="T389" s="8">
        <f>+'[1]Empresas 2'!Q393</f>
        <v>0</v>
      </c>
      <c r="U389" s="8">
        <f>+'[1]Empresas 2'!R393</f>
        <v>0</v>
      </c>
      <c r="V389" s="28">
        <f t="shared" si="12"/>
        <v>113</v>
      </c>
      <c r="W389">
        <f t="shared" si="13"/>
        <v>112</v>
      </c>
    </row>
    <row r="390" spans="2:23" x14ac:dyDescent="0.25">
      <c r="B390" t="s">
        <v>406</v>
      </c>
      <c r="C390" t="str">
        <f>VLOOKUP(B390,'Accesos x Municipio'!$B$5:$C$1127,2)</f>
        <v>Valledupar</v>
      </c>
      <c r="D390" s="95">
        <f>VLOOKUP(B390,'Accesos x Municipio-NoCorporati'!$B$5:$AC$1127,27)</f>
        <v>0.53399860182257997</v>
      </c>
      <c r="E390" s="8">
        <f>+'[1]Empresas 2'!B394</f>
        <v>1000</v>
      </c>
      <c r="F390" s="8">
        <f>+'[1]Empresas 2'!C394</f>
        <v>0</v>
      </c>
      <c r="G390" s="8">
        <f>+'[1]Empresas 2'!D394</f>
        <v>0</v>
      </c>
      <c r="H390" s="8">
        <f>+'[1]Empresas 2'!E394</f>
        <v>2021</v>
      </c>
      <c r="I390" s="8">
        <f>+'[1]Empresas 2'!F394</f>
        <v>5761</v>
      </c>
      <c r="J390" s="8">
        <f>+'[1]Empresas 2'!G394</f>
        <v>0</v>
      </c>
      <c r="K390" s="8">
        <f>+'[1]Empresas 2'!H394</f>
        <v>0</v>
      </c>
      <c r="L390" s="8">
        <f>+'[1]Empresas 2'!I394</f>
        <v>0</v>
      </c>
      <c r="M390" s="8">
        <f>+'[1]Empresas 2'!J394</f>
        <v>19</v>
      </c>
      <c r="N390" s="8">
        <f>+'[1]Empresas 2'!K394</f>
        <v>0</v>
      </c>
      <c r="O390" s="8">
        <f>+'[1]Empresas 2'!L394</f>
        <v>35783</v>
      </c>
      <c r="P390" s="8">
        <f>+'[1]Empresas 2'!M394</f>
        <v>2491</v>
      </c>
      <c r="Q390" s="8">
        <f>+'[1]Empresas 2'!N394</f>
        <v>0</v>
      </c>
      <c r="R390" s="8">
        <f>+'[1]Empresas 2'!O394</f>
        <v>0</v>
      </c>
      <c r="S390" s="8">
        <f>+'[1]Empresas 2'!P394</f>
        <v>0</v>
      </c>
      <c r="T390" s="8">
        <f>+'[1]Empresas 2'!Q394</f>
        <v>15674</v>
      </c>
      <c r="U390" s="8">
        <f>+'[1]Empresas 2'!R394</f>
        <v>22711</v>
      </c>
      <c r="V390" s="28">
        <f t="shared" si="12"/>
        <v>85460</v>
      </c>
      <c r="W390" t="str">
        <f t="shared" si="13"/>
        <v/>
      </c>
    </row>
    <row r="391" spans="2:23" x14ac:dyDescent="0.25">
      <c r="B391" t="s">
        <v>407</v>
      </c>
      <c r="C391" t="str">
        <f>VLOOKUP(B391,'Accesos x Municipio'!$B$5:$C$1127,2)</f>
        <v>Aguachica</v>
      </c>
      <c r="D391" s="95">
        <f>VLOOKUP(B391,'Accesos x Municipio-NoCorporati'!$B$5:$AC$1127,27)</f>
        <v>0.25298625471353847</v>
      </c>
      <c r="E391" s="8">
        <f>+'[1]Empresas 2'!B395</f>
        <v>298</v>
      </c>
      <c r="F391" s="8">
        <f>+'[1]Empresas 2'!C395</f>
        <v>0</v>
      </c>
      <c r="G391" s="8">
        <f>+'[1]Empresas 2'!D395</f>
        <v>0</v>
      </c>
      <c r="H391" s="8">
        <f>+'[1]Empresas 2'!E395</f>
        <v>0</v>
      </c>
      <c r="I391" s="8">
        <f>+'[1]Empresas 2'!F395</f>
        <v>1957</v>
      </c>
      <c r="J391" s="8">
        <f>+'[1]Empresas 2'!G395</f>
        <v>0</v>
      </c>
      <c r="K391" s="8">
        <f>+'[1]Empresas 2'!H395</f>
        <v>0</v>
      </c>
      <c r="L391" s="8">
        <f>+'[1]Empresas 2'!I395</f>
        <v>0</v>
      </c>
      <c r="M391" s="8">
        <f>+'[1]Empresas 2'!J395</f>
        <v>1541</v>
      </c>
      <c r="N391" s="8">
        <f>+'[1]Empresas 2'!K395</f>
        <v>0</v>
      </c>
      <c r="O391" s="8">
        <f>+'[1]Empresas 2'!L395</f>
        <v>35</v>
      </c>
      <c r="P391" s="8">
        <f>+'[1]Empresas 2'!M395</f>
        <v>0</v>
      </c>
      <c r="Q391" s="8">
        <f>+'[1]Empresas 2'!N395</f>
        <v>4856</v>
      </c>
      <c r="R391" s="8">
        <f>+'[1]Empresas 2'!O395</f>
        <v>0</v>
      </c>
      <c r="S391" s="8">
        <f>+'[1]Empresas 2'!P395</f>
        <v>0</v>
      </c>
      <c r="T391" s="8">
        <f>+'[1]Empresas 2'!Q395</f>
        <v>1603</v>
      </c>
      <c r="U391" s="8">
        <f>+'[1]Empresas 2'!R395</f>
        <v>0</v>
      </c>
      <c r="V391" s="28">
        <f t="shared" si="12"/>
        <v>10290</v>
      </c>
      <c r="W391" t="str">
        <f t="shared" si="13"/>
        <v/>
      </c>
    </row>
    <row r="392" spans="2:23" x14ac:dyDescent="0.25">
      <c r="B392" t="s">
        <v>408</v>
      </c>
      <c r="C392" t="str">
        <f>VLOOKUP(B392,'Accesos x Municipio'!$B$5:$C$1127,2)</f>
        <v>Agustín Codazzi</v>
      </c>
      <c r="D392" s="95">
        <f>VLOOKUP(B392,'Accesos x Municipio-NoCorporati'!$B$5:$AC$1127,27)</f>
        <v>0.24221149627029398</v>
      </c>
      <c r="E392" s="8">
        <f>+'[1]Empresas 2'!B396</f>
        <v>0</v>
      </c>
      <c r="F392" s="8">
        <f>+'[1]Empresas 2'!C396</f>
        <v>254</v>
      </c>
      <c r="G392" s="8">
        <f>+'[1]Empresas 2'!D396</f>
        <v>0</v>
      </c>
      <c r="H392" s="8">
        <f>+'[1]Empresas 2'!E396</f>
        <v>0</v>
      </c>
      <c r="I392" s="8">
        <f>+'[1]Empresas 2'!F396</f>
        <v>245</v>
      </c>
      <c r="J392" s="8">
        <f>+'[1]Empresas 2'!G396</f>
        <v>0</v>
      </c>
      <c r="K392" s="8">
        <f>+'[1]Empresas 2'!H396</f>
        <v>0</v>
      </c>
      <c r="L392" s="8">
        <f>+'[1]Empresas 2'!I396</f>
        <v>0</v>
      </c>
      <c r="M392" s="8">
        <f>+'[1]Empresas 2'!J396</f>
        <v>702</v>
      </c>
      <c r="N392" s="8">
        <f>+'[1]Empresas 2'!K396</f>
        <v>0</v>
      </c>
      <c r="O392" s="8">
        <f>+'[1]Empresas 2'!L396</f>
        <v>0</v>
      </c>
      <c r="P392" s="8">
        <f>+'[1]Empresas 2'!M396</f>
        <v>205</v>
      </c>
      <c r="Q392" s="8">
        <f>+'[1]Empresas 2'!N396</f>
        <v>3550</v>
      </c>
      <c r="R392" s="8">
        <f>+'[1]Empresas 2'!O396</f>
        <v>0</v>
      </c>
      <c r="S392" s="8">
        <f>+'[1]Empresas 2'!P396</f>
        <v>0</v>
      </c>
      <c r="T392" s="8">
        <f>+'[1]Empresas 2'!Q396</f>
        <v>85</v>
      </c>
      <c r="U392" s="8">
        <f>+'[1]Empresas 2'!R396</f>
        <v>0</v>
      </c>
      <c r="V392" s="28">
        <f t="shared" si="12"/>
        <v>5041</v>
      </c>
      <c r="W392" t="str">
        <f t="shared" si="13"/>
        <v/>
      </c>
    </row>
    <row r="393" spans="2:23" x14ac:dyDescent="0.25">
      <c r="B393" t="s">
        <v>409</v>
      </c>
      <c r="C393" t="str">
        <f>VLOOKUP(B393,'Accesos x Municipio'!$B$5:$C$1127,2)</f>
        <v>Astrea</v>
      </c>
      <c r="D393" s="95">
        <f>VLOOKUP(B393,'Accesos x Municipio-NoCorporati'!$B$5:$AC$1127,27)</f>
        <v>7.382744643891141E-3</v>
      </c>
      <c r="E393" s="8">
        <f>+'[1]Empresas 2'!B397</f>
        <v>0</v>
      </c>
      <c r="F393" s="8">
        <f>+'[1]Empresas 2'!C397</f>
        <v>0</v>
      </c>
      <c r="G393" s="8">
        <f>+'[1]Empresas 2'!D397</f>
        <v>0</v>
      </c>
      <c r="H393" s="8">
        <f>+'[1]Empresas 2'!E397</f>
        <v>0</v>
      </c>
      <c r="I393" s="8">
        <f>+'[1]Empresas 2'!F397</f>
        <v>6</v>
      </c>
      <c r="J393" s="8">
        <f>+'[1]Empresas 2'!G397</f>
        <v>0</v>
      </c>
      <c r="K393" s="8">
        <f>+'[1]Empresas 2'!H397</f>
        <v>63</v>
      </c>
      <c r="L393" s="8">
        <f>+'[1]Empresas 2'!I397</f>
        <v>0</v>
      </c>
      <c r="M393" s="8">
        <f>+'[1]Empresas 2'!J397</f>
        <v>0</v>
      </c>
      <c r="N393" s="8">
        <f>+'[1]Empresas 2'!K397</f>
        <v>0</v>
      </c>
      <c r="O393" s="8">
        <f>+'[1]Empresas 2'!L397</f>
        <v>0</v>
      </c>
      <c r="P393" s="8">
        <f>+'[1]Empresas 2'!M397</f>
        <v>0</v>
      </c>
      <c r="Q393" s="8">
        <f>+'[1]Empresas 2'!N397</f>
        <v>0</v>
      </c>
      <c r="R393" s="8">
        <f>+'[1]Empresas 2'!O397</f>
        <v>0</v>
      </c>
      <c r="S393" s="8">
        <f>+'[1]Empresas 2'!P397</f>
        <v>0</v>
      </c>
      <c r="T393" s="8">
        <f>+'[1]Empresas 2'!Q397</f>
        <v>0</v>
      </c>
      <c r="U393" s="8">
        <f>+'[1]Empresas 2'!R397</f>
        <v>0</v>
      </c>
      <c r="V393" s="28">
        <f t="shared" si="12"/>
        <v>69</v>
      </c>
      <c r="W393">
        <f t="shared" si="13"/>
        <v>0</v>
      </c>
    </row>
    <row r="394" spans="2:23" x14ac:dyDescent="0.25">
      <c r="B394" t="s">
        <v>410</v>
      </c>
      <c r="C394" t="str">
        <f>VLOOKUP(B394,'Accesos x Municipio'!$B$5:$C$1127,2)</f>
        <v>Becerril</v>
      </c>
      <c r="D394" s="95">
        <f>VLOOKUP(B394,'Accesos x Municipio-NoCorporati'!$B$5:$AC$1127,27)</f>
        <v>8.588217568178394E-2</v>
      </c>
      <c r="E394" s="8">
        <f>+'[1]Empresas 2'!B398</f>
        <v>0</v>
      </c>
      <c r="F394" s="8">
        <f>+'[1]Empresas 2'!C398</f>
        <v>0</v>
      </c>
      <c r="G394" s="8">
        <f>+'[1]Empresas 2'!D398</f>
        <v>779</v>
      </c>
      <c r="H394" s="8">
        <f>+'[1]Empresas 2'!E398</f>
        <v>0</v>
      </c>
      <c r="I394" s="8">
        <f>+'[1]Empresas 2'!F398</f>
        <v>8</v>
      </c>
      <c r="J394" s="8">
        <f>+'[1]Empresas 2'!G398</f>
        <v>0</v>
      </c>
      <c r="K394" s="8">
        <f>+'[1]Empresas 2'!H398</f>
        <v>0</v>
      </c>
      <c r="L394" s="8">
        <f>+'[1]Empresas 2'!I398</f>
        <v>0</v>
      </c>
      <c r="M394" s="8">
        <f>+'[1]Empresas 2'!J398</f>
        <v>0</v>
      </c>
      <c r="N394" s="8">
        <f>+'[1]Empresas 2'!K398</f>
        <v>0</v>
      </c>
      <c r="O394" s="8">
        <f>+'[1]Empresas 2'!L398</f>
        <v>4</v>
      </c>
      <c r="P394" s="8">
        <f>+'[1]Empresas 2'!M398</f>
        <v>0</v>
      </c>
      <c r="Q394" s="8">
        <f>+'[1]Empresas 2'!N398</f>
        <v>0</v>
      </c>
      <c r="R394" s="8">
        <f>+'[1]Empresas 2'!O398</f>
        <v>0</v>
      </c>
      <c r="S394" s="8">
        <f>+'[1]Empresas 2'!P398</f>
        <v>0</v>
      </c>
      <c r="T394" s="8">
        <f>+'[1]Empresas 2'!Q398</f>
        <v>0</v>
      </c>
      <c r="U394" s="8">
        <f>+'[1]Empresas 2'!R398</f>
        <v>0</v>
      </c>
      <c r="V394" s="28">
        <f t="shared" si="12"/>
        <v>791</v>
      </c>
      <c r="W394" t="str">
        <f t="shared" si="13"/>
        <v/>
      </c>
    </row>
    <row r="395" spans="2:23" x14ac:dyDescent="0.25">
      <c r="B395" t="s">
        <v>411</v>
      </c>
      <c r="C395" t="str">
        <f>VLOOKUP(B395,'Accesos x Municipio'!$B$5:$C$1127,2)</f>
        <v>Bosconia</v>
      </c>
      <c r="D395" s="95">
        <f>VLOOKUP(B395,'Accesos x Municipio-NoCorporati'!$B$5:$AC$1127,27)</f>
        <v>0.27925677258177845</v>
      </c>
      <c r="E395" s="8">
        <f>+'[1]Empresas 2'!B399</f>
        <v>0</v>
      </c>
      <c r="F395" s="8">
        <f>+'[1]Empresas 2'!C399</f>
        <v>0</v>
      </c>
      <c r="G395" s="8">
        <f>+'[1]Empresas 2'!D399</f>
        <v>0</v>
      </c>
      <c r="H395" s="8">
        <f>+'[1]Empresas 2'!E399</f>
        <v>0</v>
      </c>
      <c r="I395" s="8">
        <f>+'[1]Empresas 2'!F399</f>
        <v>8</v>
      </c>
      <c r="J395" s="8">
        <f>+'[1]Empresas 2'!G399</f>
        <v>0</v>
      </c>
      <c r="K395" s="8">
        <f>+'[1]Empresas 2'!H399</f>
        <v>0</v>
      </c>
      <c r="L395" s="8">
        <f>+'[1]Empresas 2'!I399</f>
        <v>0</v>
      </c>
      <c r="M395" s="8">
        <f>+'[1]Empresas 2'!J399</f>
        <v>792</v>
      </c>
      <c r="N395" s="8">
        <f>+'[1]Empresas 2'!K399</f>
        <v>0</v>
      </c>
      <c r="O395" s="8">
        <f>+'[1]Empresas 2'!L399</f>
        <v>0</v>
      </c>
      <c r="P395" s="8">
        <f>+'[1]Empresas 2'!M399</f>
        <v>262</v>
      </c>
      <c r="Q395" s="8">
        <f>+'[1]Empresas 2'!N399</f>
        <v>2297</v>
      </c>
      <c r="R395" s="8">
        <f>+'[1]Empresas 2'!O399</f>
        <v>0</v>
      </c>
      <c r="S395" s="8">
        <f>+'[1]Empresas 2'!P399</f>
        <v>0</v>
      </c>
      <c r="T395" s="8">
        <f>+'[1]Empresas 2'!Q399</f>
        <v>226</v>
      </c>
      <c r="U395" s="8">
        <f>+'[1]Empresas 2'!R399</f>
        <v>0</v>
      </c>
      <c r="V395" s="28">
        <f t="shared" si="12"/>
        <v>3585</v>
      </c>
      <c r="W395" t="str">
        <f t="shared" si="13"/>
        <v/>
      </c>
    </row>
    <row r="396" spans="2:23" x14ac:dyDescent="0.25">
      <c r="B396" t="s">
        <v>412</v>
      </c>
      <c r="C396" t="str">
        <f>VLOOKUP(B396,'Accesos x Municipio'!$B$5:$C$1127,2)</f>
        <v>Chimichagua</v>
      </c>
      <c r="D396" s="95">
        <f>VLOOKUP(B396,'Accesos x Municipio-NoCorporati'!$B$5:$AC$1127,27)</f>
        <v>5.2452137424600052E-4</v>
      </c>
      <c r="E396" s="8">
        <f>+'[1]Empresas 2'!B400</f>
        <v>450</v>
      </c>
      <c r="F396" s="8">
        <f>+'[1]Empresas 2'!C400</f>
        <v>0</v>
      </c>
      <c r="G396" s="8">
        <f>+'[1]Empresas 2'!D400</f>
        <v>0</v>
      </c>
      <c r="H396" s="8">
        <f>+'[1]Empresas 2'!E400</f>
        <v>0</v>
      </c>
      <c r="I396" s="8">
        <f>+'[1]Empresas 2'!F400</f>
        <v>6</v>
      </c>
      <c r="J396" s="8">
        <f>+'[1]Empresas 2'!G400</f>
        <v>0</v>
      </c>
      <c r="K396" s="8">
        <f>+'[1]Empresas 2'!H400</f>
        <v>0</v>
      </c>
      <c r="L396" s="8">
        <f>+'[1]Empresas 2'!I400</f>
        <v>0</v>
      </c>
      <c r="M396" s="8">
        <f>+'[1]Empresas 2'!J400</f>
        <v>0</v>
      </c>
      <c r="N396" s="8">
        <f>+'[1]Empresas 2'!K400</f>
        <v>0</v>
      </c>
      <c r="O396" s="8">
        <f>+'[1]Empresas 2'!L400</f>
        <v>2</v>
      </c>
      <c r="P396" s="8">
        <f>+'[1]Empresas 2'!M400</f>
        <v>0</v>
      </c>
      <c r="Q396" s="8">
        <f>+'[1]Empresas 2'!N400</f>
        <v>0</v>
      </c>
      <c r="R396" s="8">
        <f>+'[1]Empresas 2'!O400</f>
        <v>0</v>
      </c>
      <c r="S396" s="8">
        <f>+'[1]Empresas 2'!P400</f>
        <v>0</v>
      </c>
      <c r="T396" s="8">
        <f>+'[1]Empresas 2'!Q400</f>
        <v>0</v>
      </c>
      <c r="U396" s="8">
        <f>+'[1]Empresas 2'!R400</f>
        <v>0</v>
      </c>
      <c r="V396" s="28">
        <f t="shared" si="12"/>
        <v>458</v>
      </c>
      <c r="W396">
        <f t="shared" si="13"/>
        <v>450</v>
      </c>
    </row>
    <row r="397" spans="2:23" x14ac:dyDescent="0.25">
      <c r="B397" t="s">
        <v>413</v>
      </c>
      <c r="C397" t="str">
        <f>VLOOKUP(B397,'Accesos x Municipio'!$B$5:$C$1127,2)</f>
        <v>Chiriguaná</v>
      </c>
      <c r="D397" s="95">
        <f>VLOOKUP(B397,'Accesos x Municipio-NoCorporati'!$B$5:$AC$1127,27)</f>
        <v>7.5205509886691849E-2</v>
      </c>
      <c r="E397" s="8">
        <f>+'[1]Empresas 2'!B401</f>
        <v>264</v>
      </c>
      <c r="F397" s="8">
        <f>+'[1]Empresas 2'!C401</f>
        <v>0</v>
      </c>
      <c r="G397" s="8">
        <f>+'[1]Empresas 2'!D401</f>
        <v>0</v>
      </c>
      <c r="H397" s="8">
        <f>+'[1]Empresas 2'!E401</f>
        <v>647</v>
      </c>
      <c r="I397" s="8">
        <f>+'[1]Empresas 2'!F401</f>
        <v>7</v>
      </c>
      <c r="J397" s="8">
        <f>+'[1]Empresas 2'!G401</f>
        <v>0</v>
      </c>
      <c r="K397" s="8">
        <f>+'[1]Empresas 2'!H401</f>
        <v>0</v>
      </c>
      <c r="L397" s="8">
        <f>+'[1]Empresas 2'!I401</f>
        <v>0</v>
      </c>
      <c r="M397" s="8">
        <f>+'[1]Empresas 2'!J401</f>
        <v>0</v>
      </c>
      <c r="N397" s="8">
        <f>+'[1]Empresas 2'!K401</f>
        <v>0</v>
      </c>
      <c r="O397" s="8">
        <f>+'[1]Empresas 2'!L401</f>
        <v>0</v>
      </c>
      <c r="P397" s="8">
        <f>+'[1]Empresas 2'!M401</f>
        <v>100</v>
      </c>
      <c r="Q397" s="8">
        <f>+'[1]Empresas 2'!N401</f>
        <v>0</v>
      </c>
      <c r="R397" s="8">
        <f>+'[1]Empresas 2'!O401</f>
        <v>0</v>
      </c>
      <c r="S397" s="8">
        <f>+'[1]Empresas 2'!P401</f>
        <v>0</v>
      </c>
      <c r="T397" s="8">
        <f>+'[1]Empresas 2'!Q401</f>
        <v>0</v>
      </c>
      <c r="U397" s="8">
        <f>+'[1]Empresas 2'!R401</f>
        <v>0</v>
      </c>
      <c r="V397" s="28">
        <f t="shared" si="12"/>
        <v>1018</v>
      </c>
      <c r="W397" t="str">
        <f t="shared" si="13"/>
        <v/>
      </c>
    </row>
    <row r="398" spans="2:23" x14ac:dyDescent="0.25">
      <c r="B398" t="s">
        <v>414</v>
      </c>
      <c r="C398" t="str">
        <f>VLOOKUP(B398,'Accesos x Municipio'!$B$5:$C$1127,2)</f>
        <v>Curumaní</v>
      </c>
      <c r="D398" s="95">
        <f>VLOOKUP(B398,'Accesos x Municipio-NoCorporati'!$B$5:$AC$1127,27)</f>
        <v>6.5746116428683513E-2</v>
      </c>
      <c r="E398" s="8">
        <f>+'[1]Empresas 2'!B402</f>
        <v>488</v>
      </c>
      <c r="F398" s="8">
        <f>+'[1]Empresas 2'!C402</f>
        <v>0</v>
      </c>
      <c r="G398" s="8">
        <f>+'[1]Empresas 2'!D402</f>
        <v>0</v>
      </c>
      <c r="H398" s="8">
        <f>+'[1]Empresas 2'!E402</f>
        <v>968</v>
      </c>
      <c r="I398" s="8">
        <f>+'[1]Empresas 2'!F402</f>
        <v>11</v>
      </c>
      <c r="J398" s="8">
        <f>+'[1]Empresas 2'!G402</f>
        <v>0</v>
      </c>
      <c r="K398" s="8">
        <f>+'[1]Empresas 2'!H402</f>
        <v>0</v>
      </c>
      <c r="L398" s="8">
        <f>+'[1]Empresas 2'!I402</f>
        <v>0</v>
      </c>
      <c r="M398" s="8">
        <f>+'[1]Empresas 2'!J402</f>
        <v>0</v>
      </c>
      <c r="N398" s="8">
        <f>+'[1]Empresas 2'!K402</f>
        <v>0</v>
      </c>
      <c r="O398" s="8">
        <f>+'[1]Empresas 2'!L402</f>
        <v>11</v>
      </c>
      <c r="P398" s="8">
        <f>+'[1]Empresas 2'!M402</f>
        <v>110</v>
      </c>
      <c r="Q398" s="8">
        <f>+'[1]Empresas 2'!N402</f>
        <v>0</v>
      </c>
      <c r="R398" s="8">
        <f>+'[1]Empresas 2'!O402</f>
        <v>0</v>
      </c>
      <c r="S398" s="8">
        <f>+'[1]Empresas 2'!P402</f>
        <v>0</v>
      </c>
      <c r="T398" s="8">
        <f>+'[1]Empresas 2'!Q402</f>
        <v>0</v>
      </c>
      <c r="U398" s="8">
        <f>+'[1]Empresas 2'!R402</f>
        <v>0</v>
      </c>
      <c r="V398" s="28">
        <f t="shared" si="12"/>
        <v>1588</v>
      </c>
      <c r="W398" t="str">
        <f t="shared" si="13"/>
        <v/>
      </c>
    </row>
    <row r="399" spans="2:23" x14ac:dyDescent="0.25">
      <c r="B399" t="s">
        <v>415</v>
      </c>
      <c r="C399" t="str">
        <f>VLOOKUP(B399,'Accesos x Municipio'!$B$5:$C$1127,2)</f>
        <v>El Copey</v>
      </c>
      <c r="D399" s="95">
        <f>VLOOKUP(B399,'Accesos x Municipio-NoCorporati'!$B$5:$AC$1127,27)</f>
        <v>3.7130064431582397E-3</v>
      </c>
      <c r="E399" s="8">
        <f>+'[1]Empresas 2'!B403</f>
        <v>450</v>
      </c>
      <c r="F399" s="8">
        <f>+'[1]Empresas 2'!C403</f>
        <v>0</v>
      </c>
      <c r="G399" s="8">
        <f>+'[1]Empresas 2'!D403</f>
        <v>0</v>
      </c>
      <c r="H399" s="8">
        <f>+'[1]Empresas 2'!E403</f>
        <v>0</v>
      </c>
      <c r="I399" s="8">
        <f>+'[1]Empresas 2'!F403</f>
        <v>29</v>
      </c>
      <c r="J399" s="8">
        <f>+'[1]Empresas 2'!G403</f>
        <v>0</v>
      </c>
      <c r="K399" s="8">
        <f>+'[1]Empresas 2'!H403</f>
        <v>0</v>
      </c>
      <c r="L399" s="8">
        <f>+'[1]Empresas 2'!I403</f>
        <v>0</v>
      </c>
      <c r="M399" s="8">
        <f>+'[1]Empresas 2'!J403</f>
        <v>3</v>
      </c>
      <c r="N399" s="8">
        <f>+'[1]Empresas 2'!K403</f>
        <v>0</v>
      </c>
      <c r="O399" s="8">
        <f>+'[1]Empresas 2'!L403</f>
        <v>3</v>
      </c>
      <c r="P399" s="8">
        <f>+'[1]Empresas 2'!M403</f>
        <v>0</v>
      </c>
      <c r="Q399" s="8">
        <f>+'[1]Empresas 2'!N403</f>
        <v>0</v>
      </c>
      <c r="R399" s="8">
        <f>+'[1]Empresas 2'!O403</f>
        <v>0</v>
      </c>
      <c r="S399" s="8">
        <f>+'[1]Empresas 2'!P403</f>
        <v>0</v>
      </c>
      <c r="T399" s="8">
        <f>+'[1]Empresas 2'!Q403</f>
        <v>0</v>
      </c>
      <c r="U399" s="8">
        <f>+'[1]Empresas 2'!R403</f>
        <v>0</v>
      </c>
      <c r="V399" s="28">
        <f t="shared" si="12"/>
        <v>485</v>
      </c>
      <c r="W399">
        <f t="shared" si="13"/>
        <v>450</v>
      </c>
    </row>
    <row r="400" spans="2:23" x14ac:dyDescent="0.25">
      <c r="B400" t="s">
        <v>416</v>
      </c>
      <c r="C400" t="str">
        <f>VLOOKUP(B400,'Accesos x Municipio'!$B$5:$C$1127,2)</f>
        <v>El Paso</v>
      </c>
      <c r="D400" s="95">
        <f>VLOOKUP(B400,'Accesos x Municipio-NoCorporati'!$B$5:$AC$1127,27)</f>
        <v>5.3459637561779245E-2</v>
      </c>
      <c r="E400" s="8">
        <f>+'[1]Empresas 2'!B404</f>
        <v>221</v>
      </c>
      <c r="F400" s="8">
        <f>+'[1]Empresas 2'!C404</f>
        <v>0</v>
      </c>
      <c r="G400" s="8">
        <f>+'[1]Empresas 2'!D404</f>
        <v>0</v>
      </c>
      <c r="H400" s="8">
        <f>+'[1]Empresas 2'!E404</f>
        <v>164</v>
      </c>
      <c r="I400" s="8">
        <f>+'[1]Empresas 2'!F404</f>
        <v>13</v>
      </c>
      <c r="J400" s="8">
        <f>+'[1]Empresas 2'!G404</f>
        <v>0</v>
      </c>
      <c r="K400" s="8">
        <f>+'[1]Empresas 2'!H404</f>
        <v>0</v>
      </c>
      <c r="L400" s="8">
        <f>+'[1]Empresas 2'!I404</f>
        <v>0</v>
      </c>
      <c r="M400" s="8">
        <f>+'[1]Empresas 2'!J404</f>
        <v>0</v>
      </c>
      <c r="N400" s="8">
        <f>+'[1]Empresas 2'!K404</f>
        <v>0</v>
      </c>
      <c r="O400" s="8">
        <f>+'[1]Empresas 2'!L404</f>
        <v>11</v>
      </c>
      <c r="P400" s="8">
        <f>+'[1]Empresas 2'!M404</f>
        <v>303</v>
      </c>
      <c r="Q400" s="8">
        <f>+'[1]Empresas 2'!N404</f>
        <v>0</v>
      </c>
      <c r="R400" s="8">
        <f>+'[1]Empresas 2'!O404</f>
        <v>0</v>
      </c>
      <c r="S400" s="8">
        <f>+'[1]Empresas 2'!P404</f>
        <v>0</v>
      </c>
      <c r="T400" s="8">
        <f>+'[1]Empresas 2'!Q404</f>
        <v>0</v>
      </c>
      <c r="U400" s="8">
        <f>+'[1]Empresas 2'!R404</f>
        <v>0</v>
      </c>
      <c r="V400" s="28">
        <f t="shared" si="12"/>
        <v>712</v>
      </c>
      <c r="W400" t="str">
        <f t="shared" si="13"/>
        <v/>
      </c>
    </row>
    <row r="401" spans="2:23" x14ac:dyDescent="0.25">
      <c r="B401" t="s">
        <v>417</v>
      </c>
      <c r="C401" t="str">
        <f>VLOOKUP(B401,'Accesos x Municipio'!$B$5:$C$1127,2)</f>
        <v>Gamarra</v>
      </c>
      <c r="D401" s="95">
        <f>VLOOKUP(B401,'Accesos x Municipio-NoCorporati'!$B$5:$AC$1127,27)</f>
        <v>8.5367879089852189E-2</v>
      </c>
      <c r="E401" s="8">
        <f>+'[1]Empresas 2'!B405</f>
        <v>10</v>
      </c>
      <c r="F401" s="8">
        <f>+'[1]Empresas 2'!C405</f>
        <v>0</v>
      </c>
      <c r="G401" s="8">
        <f>+'[1]Empresas 2'!D405</f>
        <v>0</v>
      </c>
      <c r="H401" s="8">
        <f>+'[1]Empresas 2'!E405</f>
        <v>0</v>
      </c>
      <c r="I401" s="8">
        <f>+'[1]Empresas 2'!F405</f>
        <v>8</v>
      </c>
      <c r="J401" s="8">
        <f>+'[1]Empresas 2'!G405</f>
        <v>0</v>
      </c>
      <c r="K401" s="8">
        <f>+'[1]Empresas 2'!H405</f>
        <v>0</v>
      </c>
      <c r="L401" s="8">
        <f>+'[1]Empresas 2'!I405</f>
        <v>0</v>
      </c>
      <c r="M401" s="8">
        <f>+'[1]Empresas 2'!J405</f>
        <v>1</v>
      </c>
      <c r="N401" s="8">
        <f>+'[1]Empresas 2'!K405</f>
        <v>0</v>
      </c>
      <c r="O401" s="8">
        <f>+'[1]Empresas 2'!L405</f>
        <v>0</v>
      </c>
      <c r="P401" s="8">
        <f>+'[1]Empresas 2'!M405</f>
        <v>0</v>
      </c>
      <c r="Q401" s="8">
        <f>+'[1]Empresas 2'!N405</f>
        <v>0</v>
      </c>
      <c r="R401" s="8">
        <f>+'[1]Empresas 2'!O405</f>
        <v>0</v>
      </c>
      <c r="S401" s="8">
        <f>+'[1]Empresas 2'!P405</f>
        <v>0</v>
      </c>
      <c r="T401" s="8">
        <f>+'[1]Empresas 2'!Q405</f>
        <v>0</v>
      </c>
      <c r="U401" s="8">
        <f>+'[1]Empresas 2'!R405</f>
        <v>0</v>
      </c>
      <c r="V401" s="28">
        <f t="shared" si="12"/>
        <v>19</v>
      </c>
      <c r="W401" t="str">
        <f t="shared" si="13"/>
        <v/>
      </c>
    </row>
    <row r="402" spans="2:23" x14ac:dyDescent="0.25">
      <c r="B402" t="s">
        <v>418</v>
      </c>
      <c r="C402" t="str">
        <f>VLOOKUP(B402,'Accesos x Municipio'!$B$5:$C$1127,2)</f>
        <v>González</v>
      </c>
      <c r="D402" s="95">
        <f>VLOOKUP(B402,'Accesos x Municipio-NoCorporati'!$B$5:$AC$1127,27)</f>
        <v>5.3050397877984082E-3</v>
      </c>
      <c r="E402" s="8">
        <f>+'[1]Empresas 2'!B406</f>
        <v>0</v>
      </c>
      <c r="F402" s="8">
        <f>+'[1]Empresas 2'!C406</f>
        <v>0</v>
      </c>
      <c r="G402" s="8">
        <f>+'[1]Empresas 2'!D406</f>
        <v>0</v>
      </c>
      <c r="H402" s="8">
        <f>+'[1]Empresas 2'!E406</f>
        <v>0</v>
      </c>
      <c r="I402" s="8">
        <f>+'[1]Empresas 2'!F406</f>
        <v>6</v>
      </c>
      <c r="J402" s="8">
        <f>+'[1]Empresas 2'!G406</f>
        <v>0</v>
      </c>
      <c r="K402" s="8">
        <f>+'[1]Empresas 2'!H406</f>
        <v>0</v>
      </c>
      <c r="L402" s="8">
        <f>+'[1]Empresas 2'!I406</f>
        <v>0</v>
      </c>
      <c r="M402" s="8">
        <f>+'[1]Empresas 2'!J406</f>
        <v>0</v>
      </c>
      <c r="N402" s="8">
        <f>+'[1]Empresas 2'!K406</f>
        <v>0</v>
      </c>
      <c r="O402" s="8">
        <f>+'[1]Empresas 2'!L406</f>
        <v>0</v>
      </c>
      <c r="P402" s="8">
        <f>+'[1]Empresas 2'!M406</f>
        <v>0</v>
      </c>
      <c r="Q402" s="8">
        <f>+'[1]Empresas 2'!N406</f>
        <v>0</v>
      </c>
      <c r="R402" s="8">
        <f>+'[1]Empresas 2'!O406</f>
        <v>0</v>
      </c>
      <c r="S402" s="8">
        <f>+'[1]Empresas 2'!P406</f>
        <v>0</v>
      </c>
      <c r="T402" s="8">
        <f>+'[1]Empresas 2'!Q406</f>
        <v>0</v>
      </c>
      <c r="U402" s="8">
        <f>+'[1]Empresas 2'!R406</f>
        <v>0</v>
      </c>
      <c r="V402" s="28">
        <f t="shared" si="12"/>
        <v>6</v>
      </c>
      <c r="W402">
        <f t="shared" si="13"/>
        <v>0</v>
      </c>
    </row>
    <row r="403" spans="2:23" x14ac:dyDescent="0.25">
      <c r="B403" t="s">
        <v>419</v>
      </c>
      <c r="C403" t="str">
        <f>VLOOKUP(B403,'Accesos x Municipio'!$B$5:$C$1127,2)</f>
        <v>La Gloria</v>
      </c>
      <c r="D403" s="95">
        <f>VLOOKUP(B403,'Accesos x Municipio-NoCorporati'!$B$5:$AC$1127,27)</f>
        <v>0.16685808039376537</v>
      </c>
      <c r="E403" s="8">
        <f>+'[1]Empresas 2'!B407</f>
        <v>50</v>
      </c>
      <c r="F403" s="8">
        <f>+'[1]Empresas 2'!C407</f>
        <v>0</v>
      </c>
      <c r="G403" s="8">
        <f>+'[1]Empresas 2'!D407</f>
        <v>0</v>
      </c>
      <c r="H403" s="8">
        <f>+'[1]Empresas 2'!E407</f>
        <v>0</v>
      </c>
      <c r="I403" s="8">
        <f>+'[1]Empresas 2'!F407</f>
        <v>7</v>
      </c>
      <c r="J403" s="8">
        <f>+'[1]Empresas 2'!G407</f>
        <v>0</v>
      </c>
      <c r="K403" s="8">
        <f>+'[1]Empresas 2'!H407</f>
        <v>0</v>
      </c>
      <c r="L403" s="8">
        <f>+'[1]Empresas 2'!I407</f>
        <v>0</v>
      </c>
      <c r="M403" s="8">
        <f>+'[1]Empresas 2'!J407</f>
        <v>1</v>
      </c>
      <c r="N403" s="8">
        <f>+'[1]Empresas 2'!K407</f>
        <v>0</v>
      </c>
      <c r="O403" s="8">
        <f>+'[1]Empresas 2'!L407</f>
        <v>2</v>
      </c>
      <c r="P403" s="8">
        <f>+'[1]Empresas 2'!M407</f>
        <v>0</v>
      </c>
      <c r="Q403" s="8">
        <f>+'[1]Empresas 2'!N407</f>
        <v>0</v>
      </c>
      <c r="R403" s="8">
        <f>+'[1]Empresas 2'!O407</f>
        <v>0</v>
      </c>
      <c r="S403" s="8">
        <f>+'[1]Empresas 2'!P407</f>
        <v>0</v>
      </c>
      <c r="T403" s="8">
        <f>+'[1]Empresas 2'!Q407</f>
        <v>0</v>
      </c>
      <c r="U403" s="8">
        <f>+'[1]Empresas 2'!R407</f>
        <v>0</v>
      </c>
      <c r="V403" s="28">
        <f t="shared" si="12"/>
        <v>60</v>
      </c>
      <c r="W403" t="str">
        <f t="shared" si="13"/>
        <v/>
      </c>
    </row>
    <row r="404" spans="2:23" x14ac:dyDescent="0.25">
      <c r="B404" t="s">
        <v>420</v>
      </c>
      <c r="C404" t="str">
        <f>VLOOKUP(B404,'Accesos x Municipio'!$B$5:$C$1127,2)</f>
        <v>La Jagua de Ibirico</v>
      </c>
      <c r="D404" s="95">
        <f>VLOOKUP(B404,'Accesos x Municipio-NoCorporati'!$B$5:$AC$1127,27)</f>
        <v>0.45551273003637155</v>
      </c>
      <c r="E404" s="8">
        <f>+'[1]Empresas 2'!B408</f>
        <v>0</v>
      </c>
      <c r="F404" s="8">
        <f>+'[1]Empresas 2'!C408</f>
        <v>0</v>
      </c>
      <c r="G404" s="8">
        <f>+'[1]Empresas 2'!D408</f>
        <v>0</v>
      </c>
      <c r="H404" s="8">
        <f>+'[1]Empresas 2'!E408</f>
        <v>0</v>
      </c>
      <c r="I404" s="8">
        <f>+'[1]Empresas 2'!F408</f>
        <v>3842</v>
      </c>
      <c r="J404" s="8">
        <f>+'[1]Empresas 2'!G408</f>
        <v>0</v>
      </c>
      <c r="K404" s="8">
        <f>+'[1]Empresas 2'!H408</f>
        <v>0</v>
      </c>
      <c r="L404" s="8">
        <f>+'[1]Empresas 2'!I408</f>
        <v>0</v>
      </c>
      <c r="M404" s="8">
        <f>+'[1]Empresas 2'!J408</f>
        <v>594</v>
      </c>
      <c r="N404" s="8">
        <f>+'[1]Empresas 2'!K408</f>
        <v>0</v>
      </c>
      <c r="O404" s="8">
        <f>+'[1]Empresas 2'!L408</f>
        <v>4</v>
      </c>
      <c r="P404" s="8">
        <f>+'[1]Empresas 2'!M408</f>
        <v>0</v>
      </c>
      <c r="Q404" s="8">
        <f>+'[1]Empresas 2'!N408</f>
        <v>0</v>
      </c>
      <c r="R404" s="8">
        <f>+'[1]Empresas 2'!O408</f>
        <v>0</v>
      </c>
      <c r="S404" s="8">
        <f>+'[1]Empresas 2'!P408</f>
        <v>0</v>
      </c>
      <c r="T404" s="8">
        <f>+'[1]Empresas 2'!Q408</f>
        <v>17</v>
      </c>
      <c r="U404" s="8">
        <f>+'[1]Empresas 2'!R408</f>
        <v>0</v>
      </c>
      <c r="V404" s="28">
        <f t="shared" si="12"/>
        <v>4457</v>
      </c>
      <c r="W404" t="str">
        <f t="shared" si="13"/>
        <v/>
      </c>
    </row>
    <row r="405" spans="2:23" x14ac:dyDescent="0.25">
      <c r="B405" t="s">
        <v>421</v>
      </c>
      <c r="C405" t="str">
        <f>VLOOKUP(B405,'Accesos x Municipio'!$B$5:$C$1127,2)</f>
        <v>Manaure Balcón del Cesar</v>
      </c>
      <c r="D405" s="95">
        <f>VLOOKUP(B405,'Accesos x Municipio-NoCorporati'!$B$5:$AC$1127,27)</f>
        <v>7.9324169530355093E-2</v>
      </c>
      <c r="E405" s="8">
        <f>+'[1]Empresas 2'!B409</f>
        <v>135</v>
      </c>
      <c r="F405" s="8">
        <f>+'[1]Empresas 2'!C409</f>
        <v>0</v>
      </c>
      <c r="G405" s="8">
        <f>+'[1]Empresas 2'!D409</f>
        <v>0</v>
      </c>
      <c r="H405" s="8">
        <f>+'[1]Empresas 2'!E409</f>
        <v>0</v>
      </c>
      <c r="I405" s="8">
        <f>+'[1]Empresas 2'!F409</f>
        <v>187</v>
      </c>
      <c r="J405" s="8">
        <f>+'[1]Empresas 2'!G409</f>
        <v>0</v>
      </c>
      <c r="K405" s="8">
        <f>+'[1]Empresas 2'!H409</f>
        <v>0</v>
      </c>
      <c r="L405" s="8">
        <f>+'[1]Empresas 2'!I409</f>
        <v>0</v>
      </c>
      <c r="M405" s="8">
        <f>+'[1]Empresas 2'!J409</f>
        <v>0</v>
      </c>
      <c r="N405" s="8">
        <f>+'[1]Empresas 2'!K409</f>
        <v>0</v>
      </c>
      <c r="O405" s="8">
        <f>+'[1]Empresas 2'!L409</f>
        <v>0</v>
      </c>
      <c r="P405" s="8">
        <f>+'[1]Empresas 2'!M409</f>
        <v>0</v>
      </c>
      <c r="Q405" s="8">
        <f>+'[1]Empresas 2'!N409</f>
        <v>0</v>
      </c>
      <c r="R405" s="8">
        <f>+'[1]Empresas 2'!O409</f>
        <v>0</v>
      </c>
      <c r="S405" s="8">
        <f>+'[1]Empresas 2'!P409</f>
        <v>0</v>
      </c>
      <c r="T405" s="8">
        <f>+'[1]Empresas 2'!Q409</f>
        <v>0</v>
      </c>
      <c r="U405" s="8">
        <f>+'[1]Empresas 2'!R409</f>
        <v>0</v>
      </c>
      <c r="V405" s="28">
        <f t="shared" si="12"/>
        <v>322</v>
      </c>
      <c r="W405" t="str">
        <f t="shared" si="13"/>
        <v/>
      </c>
    </row>
    <row r="406" spans="2:23" x14ac:dyDescent="0.25">
      <c r="B406" t="s">
        <v>422</v>
      </c>
      <c r="C406" t="str">
        <f>VLOOKUP(B406,'Accesos x Municipio'!$B$5:$C$1127,2)</f>
        <v>Pailitas</v>
      </c>
      <c r="D406" s="95">
        <f>VLOOKUP(B406,'Accesos x Municipio-NoCorporati'!$B$5:$AC$1127,27)</f>
        <v>6.3816508035574968E-2</v>
      </c>
      <c r="E406" s="8">
        <f>+'[1]Empresas 2'!B410</f>
        <v>0</v>
      </c>
      <c r="F406" s="8">
        <f>+'[1]Empresas 2'!C410</f>
        <v>245</v>
      </c>
      <c r="G406" s="8">
        <f>+'[1]Empresas 2'!D410</f>
        <v>0</v>
      </c>
      <c r="H406" s="8">
        <f>+'[1]Empresas 2'!E410</f>
        <v>417</v>
      </c>
      <c r="I406" s="8">
        <f>+'[1]Empresas 2'!F410</f>
        <v>23</v>
      </c>
      <c r="J406" s="8">
        <f>+'[1]Empresas 2'!G410</f>
        <v>0</v>
      </c>
      <c r="K406" s="8">
        <f>+'[1]Empresas 2'!H410</f>
        <v>0</v>
      </c>
      <c r="L406" s="8">
        <f>+'[1]Empresas 2'!I410</f>
        <v>0</v>
      </c>
      <c r="M406" s="8">
        <f>+'[1]Empresas 2'!J410</f>
        <v>0</v>
      </c>
      <c r="N406" s="8">
        <f>+'[1]Empresas 2'!K410</f>
        <v>0</v>
      </c>
      <c r="O406" s="8">
        <f>+'[1]Empresas 2'!L410</f>
        <v>10</v>
      </c>
      <c r="P406" s="8">
        <f>+'[1]Empresas 2'!M410</f>
        <v>0</v>
      </c>
      <c r="Q406" s="8">
        <f>+'[1]Empresas 2'!N410</f>
        <v>0</v>
      </c>
      <c r="R406" s="8">
        <f>+'[1]Empresas 2'!O410</f>
        <v>0</v>
      </c>
      <c r="S406" s="8">
        <f>+'[1]Empresas 2'!P410</f>
        <v>0</v>
      </c>
      <c r="T406" s="8">
        <f>+'[1]Empresas 2'!Q410</f>
        <v>0</v>
      </c>
      <c r="U406" s="8">
        <f>+'[1]Empresas 2'!R410</f>
        <v>0</v>
      </c>
      <c r="V406" s="28">
        <f t="shared" si="12"/>
        <v>695</v>
      </c>
      <c r="W406" t="str">
        <f t="shared" si="13"/>
        <v/>
      </c>
    </row>
    <row r="407" spans="2:23" x14ac:dyDescent="0.25">
      <c r="B407" t="s">
        <v>423</v>
      </c>
      <c r="C407" t="str">
        <f>VLOOKUP(B407,'Accesos x Municipio'!$B$5:$C$1127,2)</f>
        <v>Pelaya</v>
      </c>
      <c r="D407" s="95">
        <f>VLOOKUP(B407,'Accesos x Municipio-NoCorporati'!$B$5:$AC$1127,27)</f>
        <v>8.2407156410951476E-2</v>
      </c>
      <c r="E407" s="8">
        <f>+'[1]Empresas 2'!B411</f>
        <v>81</v>
      </c>
      <c r="F407" s="8">
        <f>+'[1]Empresas 2'!C411</f>
        <v>0</v>
      </c>
      <c r="G407" s="8">
        <f>+'[1]Empresas 2'!D411</f>
        <v>0</v>
      </c>
      <c r="H407" s="8">
        <f>+'[1]Empresas 2'!E411</f>
        <v>0</v>
      </c>
      <c r="I407" s="8">
        <f>+'[1]Empresas 2'!F411</f>
        <v>10</v>
      </c>
      <c r="J407" s="8">
        <f>+'[1]Empresas 2'!G411</f>
        <v>0</v>
      </c>
      <c r="K407" s="8">
        <f>+'[1]Empresas 2'!H411</f>
        <v>0</v>
      </c>
      <c r="L407" s="8">
        <f>+'[1]Empresas 2'!I411</f>
        <v>0</v>
      </c>
      <c r="M407" s="8">
        <f>+'[1]Empresas 2'!J411</f>
        <v>0</v>
      </c>
      <c r="N407" s="8">
        <f>+'[1]Empresas 2'!K411</f>
        <v>0</v>
      </c>
      <c r="O407" s="8">
        <f>+'[1]Empresas 2'!L411</f>
        <v>1</v>
      </c>
      <c r="P407" s="8">
        <f>+'[1]Empresas 2'!M411</f>
        <v>85</v>
      </c>
      <c r="Q407" s="8">
        <f>+'[1]Empresas 2'!N411</f>
        <v>0</v>
      </c>
      <c r="R407" s="8">
        <f>+'[1]Empresas 2'!O411</f>
        <v>0</v>
      </c>
      <c r="S407" s="8">
        <f>+'[1]Empresas 2'!P411</f>
        <v>0</v>
      </c>
      <c r="T407" s="8">
        <f>+'[1]Empresas 2'!Q411</f>
        <v>0</v>
      </c>
      <c r="U407" s="8">
        <f>+'[1]Empresas 2'!R411</f>
        <v>0</v>
      </c>
      <c r="V407" s="28">
        <f t="shared" si="12"/>
        <v>177</v>
      </c>
      <c r="W407" t="str">
        <f t="shared" si="13"/>
        <v/>
      </c>
    </row>
    <row r="408" spans="2:23" x14ac:dyDescent="0.25">
      <c r="B408" t="s">
        <v>424</v>
      </c>
      <c r="C408" t="str">
        <f>VLOOKUP(B408,'Accesos x Municipio'!$B$5:$C$1127,2)</f>
        <v>Pueblo Bello</v>
      </c>
      <c r="D408" s="95">
        <f>VLOOKUP(B408,'Accesos x Municipio-NoCorporati'!$B$5:$AC$1127,27)</f>
        <v>3.3472803347280332E-2</v>
      </c>
      <c r="E408" s="8">
        <f>+'[1]Empresas 2'!B412</f>
        <v>169</v>
      </c>
      <c r="F408" s="8">
        <f>+'[1]Empresas 2'!C412</f>
        <v>0</v>
      </c>
      <c r="G408" s="8">
        <f>+'[1]Empresas 2'!D412</f>
        <v>0</v>
      </c>
      <c r="H408" s="8">
        <f>+'[1]Empresas 2'!E412</f>
        <v>0</v>
      </c>
      <c r="I408" s="8">
        <f>+'[1]Empresas 2'!F412</f>
        <v>84</v>
      </c>
      <c r="J408" s="8">
        <f>+'[1]Empresas 2'!G412</f>
        <v>0</v>
      </c>
      <c r="K408" s="8">
        <f>+'[1]Empresas 2'!H412</f>
        <v>0</v>
      </c>
      <c r="L408" s="8">
        <f>+'[1]Empresas 2'!I412</f>
        <v>0</v>
      </c>
      <c r="M408" s="8">
        <f>+'[1]Empresas 2'!J412</f>
        <v>0</v>
      </c>
      <c r="N408" s="8">
        <f>+'[1]Empresas 2'!K412</f>
        <v>0</v>
      </c>
      <c r="O408" s="8">
        <f>+'[1]Empresas 2'!L412</f>
        <v>1</v>
      </c>
      <c r="P408" s="8">
        <f>+'[1]Empresas 2'!M412</f>
        <v>0</v>
      </c>
      <c r="Q408" s="8">
        <f>+'[1]Empresas 2'!N412</f>
        <v>0</v>
      </c>
      <c r="R408" s="8">
        <f>+'[1]Empresas 2'!O412</f>
        <v>0</v>
      </c>
      <c r="S408" s="8">
        <f>+'[1]Empresas 2'!P412</f>
        <v>0</v>
      </c>
      <c r="T408" s="8">
        <f>+'[1]Empresas 2'!Q412</f>
        <v>0</v>
      </c>
      <c r="U408" s="8">
        <f>+'[1]Empresas 2'!R412</f>
        <v>0</v>
      </c>
      <c r="V408" s="28">
        <f t="shared" si="12"/>
        <v>254</v>
      </c>
      <c r="W408">
        <f t="shared" si="13"/>
        <v>169</v>
      </c>
    </row>
    <row r="409" spans="2:23" x14ac:dyDescent="0.25">
      <c r="B409" t="s">
        <v>425</v>
      </c>
      <c r="C409" t="str">
        <f>VLOOKUP(B409,'Accesos x Municipio'!$B$5:$C$1127,2)</f>
        <v>Río de Oro</v>
      </c>
      <c r="D409" s="95">
        <f>VLOOKUP(B409,'Accesos x Municipio-NoCorporati'!$B$5:$AC$1127,27)</f>
        <v>2.2497187851518562E-3</v>
      </c>
      <c r="E409" s="8">
        <f>+'[1]Empresas 2'!B413</f>
        <v>0</v>
      </c>
      <c r="F409" s="8">
        <f>+'[1]Empresas 2'!C413</f>
        <v>0</v>
      </c>
      <c r="G409" s="8">
        <f>+'[1]Empresas 2'!D413</f>
        <v>0</v>
      </c>
      <c r="H409" s="8">
        <f>+'[1]Empresas 2'!E413</f>
        <v>0</v>
      </c>
      <c r="I409" s="8">
        <f>+'[1]Empresas 2'!F413</f>
        <v>11</v>
      </c>
      <c r="J409" s="8">
        <f>+'[1]Empresas 2'!G413</f>
        <v>0</v>
      </c>
      <c r="K409" s="8">
        <f>+'[1]Empresas 2'!H413</f>
        <v>0</v>
      </c>
      <c r="L409" s="8">
        <f>+'[1]Empresas 2'!I413</f>
        <v>0</v>
      </c>
      <c r="M409" s="8">
        <f>+'[1]Empresas 2'!J413</f>
        <v>0</v>
      </c>
      <c r="N409" s="8">
        <f>+'[1]Empresas 2'!K413</f>
        <v>0</v>
      </c>
      <c r="O409" s="8">
        <f>+'[1]Empresas 2'!L413</f>
        <v>1</v>
      </c>
      <c r="P409" s="8">
        <f>+'[1]Empresas 2'!M413</f>
        <v>0</v>
      </c>
      <c r="Q409" s="8">
        <f>+'[1]Empresas 2'!N413</f>
        <v>0</v>
      </c>
      <c r="R409" s="8">
        <f>+'[1]Empresas 2'!O413</f>
        <v>0</v>
      </c>
      <c r="S409" s="8">
        <f>+'[1]Empresas 2'!P413</f>
        <v>0</v>
      </c>
      <c r="T409" s="8">
        <f>+'[1]Empresas 2'!Q413</f>
        <v>0</v>
      </c>
      <c r="U409" s="8">
        <f>+'[1]Empresas 2'!R413</f>
        <v>0</v>
      </c>
      <c r="V409" s="28">
        <f t="shared" si="12"/>
        <v>12</v>
      </c>
      <c r="W409">
        <f t="shared" si="13"/>
        <v>0</v>
      </c>
    </row>
    <row r="410" spans="2:23" x14ac:dyDescent="0.25">
      <c r="B410" t="s">
        <v>426</v>
      </c>
      <c r="C410" t="str">
        <f>VLOOKUP(B410,'Accesos x Municipio'!$B$5:$C$1127,2)</f>
        <v>La Paz</v>
      </c>
      <c r="D410" s="95">
        <f>VLOOKUP(B410,'Accesos x Municipio-NoCorporati'!$B$5:$AC$1127,27)</f>
        <v>0.1369498028349142</v>
      </c>
      <c r="E410" s="8">
        <f>+'[1]Empresas 2'!B414</f>
        <v>178</v>
      </c>
      <c r="F410" s="8">
        <f>+'[1]Empresas 2'!C414</f>
        <v>0</v>
      </c>
      <c r="G410" s="8">
        <f>+'[1]Empresas 2'!D414</f>
        <v>0</v>
      </c>
      <c r="H410" s="8">
        <f>+'[1]Empresas 2'!E414</f>
        <v>0</v>
      </c>
      <c r="I410" s="8">
        <f>+'[1]Empresas 2'!F414</f>
        <v>281</v>
      </c>
      <c r="J410" s="8">
        <f>+'[1]Empresas 2'!G414</f>
        <v>0</v>
      </c>
      <c r="K410" s="8">
        <f>+'[1]Empresas 2'!H414</f>
        <v>0</v>
      </c>
      <c r="L410" s="8">
        <f>+'[1]Empresas 2'!I414</f>
        <v>0</v>
      </c>
      <c r="M410" s="8">
        <f>+'[1]Empresas 2'!J414</f>
        <v>144</v>
      </c>
      <c r="N410" s="8">
        <f>+'[1]Empresas 2'!K414</f>
        <v>0</v>
      </c>
      <c r="O410" s="8">
        <f>+'[1]Empresas 2'!L414</f>
        <v>0</v>
      </c>
      <c r="P410" s="8">
        <f>+'[1]Empresas 2'!M414</f>
        <v>276</v>
      </c>
      <c r="Q410" s="8">
        <f>+'[1]Empresas 2'!N414</f>
        <v>0</v>
      </c>
      <c r="R410" s="8">
        <f>+'[1]Empresas 2'!O414</f>
        <v>0</v>
      </c>
      <c r="S410" s="8">
        <f>+'[1]Empresas 2'!P414</f>
        <v>0</v>
      </c>
      <c r="T410" s="8">
        <f>+'[1]Empresas 2'!Q414</f>
        <v>307</v>
      </c>
      <c r="U410" s="8">
        <f>+'[1]Empresas 2'!R414</f>
        <v>0</v>
      </c>
      <c r="V410" s="28">
        <f t="shared" si="12"/>
        <v>1186</v>
      </c>
      <c r="W410" t="str">
        <f t="shared" si="13"/>
        <v/>
      </c>
    </row>
    <row r="411" spans="2:23" x14ac:dyDescent="0.25">
      <c r="B411" t="s">
        <v>427</v>
      </c>
      <c r="C411" t="str">
        <f>VLOOKUP(B411,'Accesos x Municipio'!$B$5:$C$1127,2)</f>
        <v>San Alberto</v>
      </c>
      <c r="D411" s="95">
        <f>VLOOKUP(B411,'Accesos x Municipio-NoCorporati'!$B$5:$AC$1127,27)</f>
        <v>0.34850597609561751</v>
      </c>
      <c r="E411" s="8">
        <f>+'[1]Empresas 2'!B415</f>
        <v>1161</v>
      </c>
      <c r="F411" s="8">
        <f>+'[1]Empresas 2'!C415</f>
        <v>0</v>
      </c>
      <c r="G411" s="8">
        <f>+'[1]Empresas 2'!D415</f>
        <v>311</v>
      </c>
      <c r="H411" s="8">
        <f>+'[1]Empresas 2'!E415</f>
        <v>0</v>
      </c>
      <c r="I411" s="8">
        <f>+'[1]Empresas 2'!F415</f>
        <v>8</v>
      </c>
      <c r="J411" s="8">
        <f>+'[1]Empresas 2'!G415</f>
        <v>0</v>
      </c>
      <c r="K411" s="8">
        <f>+'[1]Empresas 2'!H415</f>
        <v>0</v>
      </c>
      <c r="L411" s="8">
        <f>+'[1]Empresas 2'!I415</f>
        <v>0</v>
      </c>
      <c r="M411" s="8">
        <f>+'[1]Empresas 2'!J415</f>
        <v>427</v>
      </c>
      <c r="N411" s="8">
        <f>+'[1]Empresas 2'!K415</f>
        <v>0</v>
      </c>
      <c r="O411" s="8">
        <f>+'[1]Empresas 2'!L415</f>
        <v>0</v>
      </c>
      <c r="P411" s="8">
        <f>+'[1]Empresas 2'!M415</f>
        <v>76</v>
      </c>
      <c r="Q411" s="8">
        <f>+'[1]Empresas 2'!N415</f>
        <v>0</v>
      </c>
      <c r="R411" s="8">
        <f>+'[1]Empresas 2'!O415</f>
        <v>0</v>
      </c>
      <c r="S411" s="8">
        <f>+'[1]Empresas 2'!P415</f>
        <v>0</v>
      </c>
      <c r="T411" s="8">
        <f>+'[1]Empresas 2'!Q415</f>
        <v>167</v>
      </c>
      <c r="U411" s="8">
        <f>+'[1]Empresas 2'!R415</f>
        <v>0</v>
      </c>
      <c r="V411" s="28">
        <f t="shared" si="12"/>
        <v>2150</v>
      </c>
      <c r="W411" t="str">
        <f t="shared" si="13"/>
        <v/>
      </c>
    </row>
    <row r="412" spans="2:23" x14ac:dyDescent="0.25">
      <c r="B412" t="s">
        <v>428</v>
      </c>
      <c r="C412" t="str">
        <f>VLOOKUP(B412,'Accesos x Municipio'!$B$5:$C$1127,2)</f>
        <v>San Diego</v>
      </c>
      <c r="D412" s="95">
        <f>VLOOKUP(B412,'Accesos x Municipio-NoCorporati'!$B$5:$AC$1127,27)</f>
        <v>7.4773529863350216E-2</v>
      </c>
      <c r="E412" s="8">
        <f>+'[1]Empresas 2'!B416</f>
        <v>249</v>
      </c>
      <c r="F412" s="8">
        <f>+'[1]Empresas 2'!C416</f>
        <v>0</v>
      </c>
      <c r="G412" s="8">
        <f>+'[1]Empresas 2'!D416</f>
        <v>0</v>
      </c>
      <c r="H412" s="8">
        <f>+'[1]Empresas 2'!E416</f>
        <v>0</v>
      </c>
      <c r="I412" s="8">
        <f>+'[1]Empresas 2'!F416</f>
        <v>331</v>
      </c>
      <c r="J412" s="8">
        <f>+'[1]Empresas 2'!G416</f>
        <v>0</v>
      </c>
      <c r="K412" s="8">
        <f>+'[1]Empresas 2'!H416</f>
        <v>0</v>
      </c>
      <c r="L412" s="8">
        <f>+'[1]Empresas 2'!I416</f>
        <v>0</v>
      </c>
      <c r="M412" s="8">
        <f>+'[1]Empresas 2'!J416</f>
        <v>0</v>
      </c>
      <c r="N412" s="8">
        <f>+'[1]Empresas 2'!K416</f>
        <v>0</v>
      </c>
      <c r="O412" s="8">
        <f>+'[1]Empresas 2'!L416</f>
        <v>2</v>
      </c>
      <c r="P412" s="8">
        <f>+'[1]Empresas 2'!M416</f>
        <v>0</v>
      </c>
      <c r="Q412" s="8">
        <f>+'[1]Empresas 2'!N416</f>
        <v>0</v>
      </c>
      <c r="R412" s="8">
        <f>+'[1]Empresas 2'!O416</f>
        <v>0</v>
      </c>
      <c r="S412" s="8">
        <f>+'[1]Empresas 2'!P416</f>
        <v>0</v>
      </c>
      <c r="T412" s="8">
        <f>+'[1]Empresas 2'!Q416</f>
        <v>0</v>
      </c>
      <c r="U412" s="8">
        <f>+'[1]Empresas 2'!R416</f>
        <v>0</v>
      </c>
      <c r="V412" s="28">
        <f t="shared" si="12"/>
        <v>582</v>
      </c>
      <c r="W412" t="str">
        <f t="shared" si="13"/>
        <v/>
      </c>
    </row>
    <row r="413" spans="2:23" x14ac:dyDescent="0.25">
      <c r="B413" t="s">
        <v>429</v>
      </c>
      <c r="C413" t="str">
        <f>VLOOKUP(B413,'Accesos x Municipio'!$B$5:$C$1127,2)</f>
        <v>San Martín</v>
      </c>
      <c r="D413" s="95">
        <f>VLOOKUP(B413,'Accesos x Municipio-NoCorporati'!$B$5:$AC$1127,27)</f>
        <v>4.3882978723404256E-2</v>
      </c>
      <c r="E413" s="8">
        <f>+'[1]Empresas 2'!B417</f>
        <v>630</v>
      </c>
      <c r="F413" s="8">
        <f>+'[1]Empresas 2'!C417</f>
        <v>0</v>
      </c>
      <c r="G413" s="8">
        <f>+'[1]Empresas 2'!D417</f>
        <v>0</v>
      </c>
      <c r="H413" s="8">
        <f>+'[1]Empresas 2'!E417</f>
        <v>0</v>
      </c>
      <c r="I413" s="8">
        <f>+'[1]Empresas 2'!F417</f>
        <v>426</v>
      </c>
      <c r="J413" s="8">
        <f>+'[1]Empresas 2'!G417</f>
        <v>0</v>
      </c>
      <c r="K413" s="8">
        <f>+'[1]Empresas 2'!H417</f>
        <v>0</v>
      </c>
      <c r="L413" s="8">
        <f>+'[1]Empresas 2'!I417</f>
        <v>0</v>
      </c>
      <c r="M413" s="8">
        <f>+'[1]Empresas 2'!J417</f>
        <v>595</v>
      </c>
      <c r="N413" s="8">
        <f>+'[1]Empresas 2'!K417</f>
        <v>0</v>
      </c>
      <c r="O413" s="8">
        <f>+'[1]Empresas 2'!L417</f>
        <v>1</v>
      </c>
      <c r="P413" s="8">
        <f>+'[1]Empresas 2'!M417</f>
        <v>0</v>
      </c>
      <c r="Q413" s="8">
        <f>+'[1]Empresas 2'!N417</f>
        <v>0</v>
      </c>
      <c r="R413" s="8">
        <f>+'[1]Empresas 2'!O417</f>
        <v>0</v>
      </c>
      <c r="S413" s="8">
        <f>+'[1]Empresas 2'!P417</f>
        <v>0</v>
      </c>
      <c r="T413" s="8">
        <f>+'[1]Empresas 2'!Q417</f>
        <v>0</v>
      </c>
      <c r="U413" s="8">
        <f>+'[1]Empresas 2'!R417</f>
        <v>0</v>
      </c>
      <c r="V413" s="28">
        <f t="shared" si="12"/>
        <v>1652</v>
      </c>
      <c r="W413">
        <f t="shared" si="13"/>
        <v>630</v>
      </c>
    </row>
    <row r="414" spans="2:23" x14ac:dyDescent="0.25">
      <c r="B414" t="s">
        <v>430</v>
      </c>
      <c r="C414" t="str">
        <f>VLOOKUP(B414,'Accesos x Municipio'!$B$5:$C$1127,2)</f>
        <v>Tamalameque</v>
      </c>
      <c r="D414" s="95">
        <f>VLOOKUP(B414,'Accesos x Municipio-NoCorporati'!$B$5:$AC$1127,27)</f>
        <v>2.4875621890547263E-3</v>
      </c>
      <c r="E414" s="8">
        <f>+'[1]Empresas 2'!B418</f>
        <v>0</v>
      </c>
      <c r="F414" s="8">
        <f>+'[1]Empresas 2'!C418</f>
        <v>0</v>
      </c>
      <c r="G414" s="8">
        <f>+'[1]Empresas 2'!D418</f>
        <v>0</v>
      </c>
      <c r="H414" s="8">
        <f>+'[1]Empresas 2'!E418</f>
        <v>0</v>
      </c>
      <c r="I414" s="8">
        <f>+'[1]Empresas 2'!F418</f>
        <v>5</v>
      </c>
      <c r="J414" s="8">
        <f>+'[1]Empresas 2'!G418</f>
        <v>0</v>
      </c>
      <c r="K414" s="8">
        <f>+'[1]Empresas 2'!H418</f>
        <v>0</v>
      </c>
      <c r="L414" s="8">
        <f>+'[1]Empresas 2'!I418</f>
        <v>0</v>
      </c>
      <c r="M414" s="8">
        <f>+'[1]Empresas 2'!J418</f>
        <v>11</v>
      </c>
      <c r="N414" s="8">
        <f>+'[1]Empresas 2'!K418</f>
        <v>0</v>
      </c>
      <c r="O414" s="8">
        <f>+'[1]Empresas 2'!L418</f>
        <v>5</v>
      </c>
      <c r="P414" s="8">
        <f>+'[1]Empresas 2'!M418</f>
        <v>0</v>
      </c>
      <c r="Q414" s="8">
        <f>+'[1]Empresas 2'!N418</f>
        <v>0</v>
      </c>
      <c r="R414" s="8">
        <f>+'[1]Empresas 2'!O418</f>
        <v>0</v>
      </c>
      <c r="S414" s="8">
        <f>+'[1]Empresas 2'!P418</f>
        <v>0</v>
      </c>
      <c r="T414" s="8">
        <f>+'[1]Empresas 2'!Q418</f>
        <v>0</v>
      </c>
      <c r="U414" s="8">
        <f>+'[1]Empresas 2'!R418</f>
        <v>0</v>
      </c>
      <c r="V414" s="28">
        <f t="shared" si="12"/>
        <v>21</v>
      </c>
      <c r="W414">
        <f t="shared" si="13"/>
        <v>0</v>
      </c>
    </row>
    <row r="415" spans="2:23" x14ac:dyDescent="0.25">
      <c r="B415" t="s">
        <v>431</v>
      </c>
      <c r="C415" t="str">
        <f>VLOOKUP(B415,'Accesos x Municipio'!$B$5:$C$1127,2)</f>
        <v>Montería</v>
      </c>
      <c r="D415" s="95">
        <f>VLOOKUP(B415,'Accesos x Municipio-NoCorporati'!$B$5:$AC$1127,27)</f>
        <v>0.3665793672295975</v>
      </c>
      <c r="E415" s="8">
        <f>+'[1]Empresas 2'!B419</f>
        <v>1544</v>
      </c>
      <c r="F415" s="8">
        <f>+'[1]Empresas 2'!C419</f>
        <v>463</v>
      </c>
      <c r="G415" s="8">
        <f>+'[1]Empresas 2'!D419</f>
        <v>436</v>
      </c>
      <c r="H415" s="8">
        <f>+'[1]Empresas 2'!E419</f>
        <v>0</v>
      </c>
      <c r="I415" s="8">
        <f>+'[1]Empresas 2'!F419</f>
        <v>1231</v>
      </c>
      <c r="J415" s="8">
        <f>+'[1]Empresas 2'!G419</f>
        <v>0</v>
      </c>
      <c r="K415" s="8">
        <f>+'[1]Empresas 2'!H419</f>
        <v>3598</v>
      </c>
      <c r="L415" s="8">
        <f>+'[1]Empresas 2'!I419</f>
        <v>0</v>
      </c>
      <c r="M415" s="8">
        <f>+'[1]Empresas 2'!J419</f>
        <v>0</v>
      </c>
      <c r="N415" s="8">
        <f>+'[1]Empresas 2'!K419</f>
        <v>0</v>
      </c>
      <c r="O415" s="8">
        <f>+'[1]Empresas 2'!L419</f>
        <v>15390</v>
      </c>
      <c r="P415" s="8">
        <f>+'[1]Empresas 2'!M419</f>
        <v>3189</v>
      </c>
      <c r="Q415" s="8">
        <f>+'[1]Empresas 2'!N419</f>
        <v>858</v>
      </c>
      <c r="R415" s="8">
        <f>+'[1]Empresas 2'!O419</f>
        <v>0</v>
      </c>
      <c r="S415" s="8">
        <f>+'[1]Empresas 2'!P419</f>
        <v>0</v>
      </c>
      <c r="T415" s="8">
        <f>+'[1]Empresas 2'!Q419</f>
        <v>12671</v>
      </c>
      <c r="U415" s="8">
        <f>+'[1]Empresas 2'!R419</f>
        <v>22710</v>
      </c>
      <c r="V415" s="28">
        <f t="shared" si="12"/>
        <v>62090</v>
      </c>
      <c r="W415" t="str">
        <f t="shared" si="13"/>
        <v/>
      </c>
    </row>
    <row r="416" spans="2:23" x14ac:dyDescent="0.25">
      <c r="B416" t="s">
        <v>432</v>
      </c>
      <c r="C416" t="str">
        <f>VLOOKUP(B416,'Accesos x Municipio'!$B$5:$C$1127,2)</f>
        <v>Ayapel</v>
      </c>
      <c r="D416" s="95">
        <f>VLOOKUP(B416,'Accesos x Municipio-NoCorporati'!$B$5:$AC$1127,27)</f>
        <v>0.29289659112549993</v>
      </c>
      <c r="E416" s="8">
        <f>+'[1]Empresas 2'!B420</f>
        <v>0</v>
      </c>
      <c r="F416" s="8">
        <f>+'[1]Empresas 2'!C420</f>
        <v>1200</v>
      </c>
      <c r="G416" s="8">
        <f>+'[1]Empresas 2'!D420</f>
        <v>0</v>
      </c>
      <c r="H416" s="8">
        <f>+'[1]Empresas 2'!E420</f>
        <v>0</v>
      </c>
      <c r="I416" s="8">
        <f>+'[1]Empresas 2'!F420</f>
        <v>524</v>
      </c>
      <c r="J416" s="8">
        <f>+'[1]Empresas 2'!G420</f>
        <v>0</v>
      </c>
      <c r="K416" s="8">
        <f>+'[1]Empresas 2'!H420</f>
        <v>0</v>
      </c>
      <c r="L416" s="8">
        <f>+'[1]Empresas 2'!I420</f>
        <v>2387</v>
      </c>
      <c r="M416" s="8">
        <f>+'[1]Empresas 2'!J420</f>
        <v>0</v>
      </c>
      <c r="N416" s="8">
        <f>+'[1]Empresas 2'!K420</f>
        <v>0</v>
      </c>
      <c r="O416" s="8">
        <f>+'[1]Empresas 2'!L420</f>
        <v>0</v>
      </c>
      <c r="P416" s="8">
        <f>+'[1]Empresas 2'!M420</f>
        <v>289</v>
      </c>
      <c r="Q416" s="8">
        <f>+'[1]Empresas 2'!N420</f>
        <v>282</v>
      </c>
      <c r="R416" s="8">
        <f>+'[1]Empresas 2'!O420</f>
        <v>0</v>
      </c>
      <c r="S416" s="8">
        <f>+'[1]Empresas 2'!P420</f>
        <v>0</v>
      </c>
      <c r="T416" s="8">
        <f>+'[1]Empresas 2'!Q420</f>
        <v>0</v>
      </c>
      <c r="U416" s="8">
        <f>+'[1]Empresas 2'!R420</f>
        <v>0</v>
      </c>
      <c r="V416" s="28">
        <f t="shared" si="12"/>
        <v>4682</v>
      </c>
      <c r="W416" t="str">
        <f t="shared" si="13"/>
        <v/>
      </c>
    </row>
    <row r="417" spans="2:23" x14ac:dyDescent="0.25">
      <c r="B417" t="s">
        <v>433</v>
      </c>
      <c r="C417" t="str">
        <f>VLOOKUP(B417,'Accesos x Municipio'!$B$5:$C$1127,2)</f>
        <v>Buenavista</v>
      </c>
      <c r="D417" s="95">
        <f>VLOOKUP(B417,'Accesos x Municipio-NoCorporati'!$B$5:$AC$1127,27)</f>
        <v>0.11236279607163489</v>
      </c>
      <c r="E417" s="8">
        <f>+'[1]Empresas 2'!B421</f>
        <v>28</v>
      </c>
      <c r="F417" s="8">
        <f>+'[1]Empresas 2'!C421</f>
        <v>0</v>
      </c>
      <c r="G417" s="8">
        <f>+'[1]Empresas 2'!D421</f>
        <v>0</v>
      </c>
      <c r="H417" s="8">
        <f>+'[1]Empresas 2'!E421</f>
        <v>0</v>
      </c>
      <c r="I417" s="8">
        <f>+'[1]Empresas 2'!F421</f>
        <v>128</v>
      </c>
      <c r="J417" s="8">
        <f>+'[1]Empresas 2'!G421</f>
        <v>0</v>
      </c>
      <c r="K417" s="8">
        <f>+'[1]Empresas 2'!H421</f>
        <v>0</v>
      </c>
      <c r="L417" s="8">
        <f>+'[1]Empresas 2'!I421</f>
        <v>613</v>
      </c>
      <c r="M417" s="8">
        <f>+'[1]Empresas 2'!J421</f>
        <v>0</v>
      </c>
      <c r="N417" s="8">
        <f>+'[1]Empresas 2'!K421</f>
        <v>0</v>
      </c>
      <c r="O417" s="8">
        <f>+'[1]Empresas 2'!L421</f>
        <v>0</v>
      </c>
      <c r="P417" s="8">
        <f>+'[1]Empresas 2'!M421</f>
        <v>0</v>
      </c>
      <c r="Q417" s="8">
        <f>+'[1]Empresas 2'!N421</f>
        <v>1</v>
      </c>
      <c r="R417" s="8">
        <f>+'[1]Empresas 2'!O421</f>
        <v>0</v>
      </c>
      <c r="S417" s="8">
        <f>+'[1]Empresas 2'!P421</f>
        <v>0</v>
      </c>
      <c r="T417" s="8">
        <f>+'[1]Empresas 2'!Q421</f>
        <v>0</v>
      </c>
      <c r="U417" s="8">
        <f>+'[1]Empresas 2'!R421</f>
        <v>0</v>
      </c>
      <c r="V417" s="28">
        <f t="shared" si="12"/>
        <v>770</v>
      </c>
      <c r="W417" t="str">
        <f t="shared" si="13"/>
        <v/>
      </c>
    </row>
    <row r="418" spans="2:23" x14ac:dyDescent="0.25">
      <c r="B418" t="s">
        <v>434</v>
      </c>
      <c r="C418" t="str">
        <f>VLOOKUP(B418,'Accesos x Municipio'!$B$5:$C$1127,2)</f>
        <v>Canalete</v>
      </c>
      <c r="D418" s="95">
        <f>VLOOKUP(B418,'Accesos x Municipio-NoCorporati'!$B$5:$AC$1127,27)</f>
        <v>1.8132366273798731E-2</v>
      </c>
      <c r="E418" s="8">
        <f>+'[1]Empresas 2'!B422</f>
        <v>0</v>
      </c>
      <c r="F418" s="8">
        <f>+'[1]Empresas 2'!C422</f>
        <v>55</v>
      </c>
      <c r="G418" s="8">
        <f>+'[1]Empresas 2'!D422</f>
        <v>0</v>
      </c>
      <c r="H418" s="8">
        <f>+'[1]Empresas 2'!E422</f>
        <v>0</v>
      </c>
      <c r="I418" s="8">
        <f>+'[1]Empresas 2'!F422</f>
        <v>58</v>
      </c>
      <c r="J418" s="8">
        <f>+'[1]Empresas 2'!G422</f>
        <v>0</v>
      </c>
      <c r="K418" s="8">
        <f>+'[1]Empresas 2'!H422</f>
        <v>0</v>
      </c>
      <c r="L418" s="8">
        <f>+'[1]Empresas 2'!I422</f>
        <v>0</v>
      </c>
      <c r="M418" s="8">
        <f>+'[1]Empresas 2'!J422</f>
        <v>0</v>
      </c>
      <c r="N418" s="8">
        <f>+'[1]Empresas 2'!K422</f>
        <v>0</v>
      </c>
      <c r="O418" s="8">
        <f>+'[1]Empresas 2'!L422</f>
        <v>2</v>
      </c>
      <c r="P418" s="8">
        <f>+'[1]Empresas 2'!M422</f>
        <v>0</v>
      </c>
      <c r="Q418" s="8">
        <f>+'[1]Empresas 2'!N422</f>
        <v>1</v>
      </c>
      <c r="R418" s="8">
        <f>+'[1]Empresas 2'!O422</f>
        <v>0</v>
      </c>
      <c r="S418" s="8">
        <f>+'[1]Empresas 2'!P422</f>
        <v>0</v>
      </c>
      <c r="T418" s="8">
        <f>+'[1]Empresas 2'!Q422</f>
        <v>0</v>
      </c>
      <c r="U418" s="8">
        <f>+'[1]Empresas 2'!R422</f>
        <v>0</v>
      </c>
      <c r="V418" s="28">
        <f t="shared" si="12"/>
        <v>116</v>
      </c>
      <c r="W418">
        <f t="shared" si="13"/>
        <v>0</v>
      </c>
    </row>
    <row r="419" spans="2:23" x14ac:dyDescent="0.25">
      <c r="B419" t="s">
        <v>435</v>
      </c>
      <c r="C419" t="str">
        <f>VLOOKUP(B419,'Accesos x Municipio'!$B$5:$C$1127,2)</f>
        <v>Cereté</v>
      </c>
      <c r="D419" s="95">
        <f>VLOOKUP(B419,'Accesos x Municipio-NoCorporati'!$B$5:$AC$1127,27)</f>
        <v>0.19132639444889243</v>
      </c>
      <c r="E419" s="8">
        <f>+'[1]Empresas 2'!B423</f>
        <v>192</v>
      </c>
      <c r="F419" s="8">
        <f>+'[1]Empresas 2'!C423</f>
        <v>522</v>
      </c>
      <c r="G419" s="8">
        <f>+'[1]Empresas 2'!D423</f>
        <v>0</v>
      </c>
      <c r="H419" s="8">
        <f>+'[1]Empresas 2'!E423</f>
        <v>0</v>
      </c>
      <c r="I419" s="8">
        <f>+'[1]Empresas 2'!F423</f>
        <v>459</v>
      </c>
      <c r="J419" s="8">
        <f>+'[1]Empresas 2'!G423</f>
        <v>0</v>
      </c>
      <c r="K419" s="8">
        <f>+'[1]Empresas 2'!H423</f>
        <v>0</v>
      </c>
      <c r="L419" s="8">
        <f>+'[1]Empresas 2'!I423</f>
        <v>0</v>
      </c>
      <c r="M419" s="8">
        <f>+'[1]Empresas 2'!J423</f>
        <v>0</v>
      </c>
      <c r="N419" s="8">
        <f>+'[1]Empresas 2'!K423</f>
        <v>0</v>
      </c>
      <c r="O419" s="8">
        <f>+'[1]Empresas 2'!L423</f>
        <v>1531</v>
      </c>
      <c r="P419" s="8">
        <f>+'[1]Empresas 2'!M423</f>
        <v>788</v>
      </c>
      <c r="Q419" s="8">
        <f>+'[1]Empresas 2'!N423</f>
        <v>264</v>
      </c>
      <c r="R419" s="8">
        <f>+'[1]Empresas 2'!O423</f>
        <v>0</v>
      </c>
      <c r="S419" s="8">
        <f>+'[1]Empresas 2'!P423</f>
        <v>0</v>
      </c>
      <c r="T419" s="8">
        <f>+'[1]Empresas 2'!Q423</f>
        <v>610</v>
      </c>
      <c r="U419" s="8">
        <f>+'[1]Empresas 2'!R423</f>
        <v>2678</v>
      </c>
      <c r="V419" s="28">
        <f t="shared" si="12"/>
        <v>7044</v>
      </c>
      <c r="W419" t="str">
        <f t="shared" si="13"/>
        <v/>
      </c>
    </row>
    <row r="420" spans="2:23" x14ac:dyDescent="0.25">
      <c r="B420" t="s">
        <v>436</v>
      </c>
      <c r="C420" t="str">
        <f>VLOOKUP(B420,'Accesos x Municipio'!$B$5:$C$1127,2)</f>
        <v>Chimá</v>
      </c>
      <c r="D420" s="95">
        <f>VLOOKUP(B420,'Accesos x Municipio-NoCorporati'!$B$5:$AC$1127,27)</f>
        <v>2.0050125313283208E-3</v>
      </c>
      <c r="E420" s="8">
        <f>+'[1]Empresas 2'!B424</f>
        <v>0</v>
      </c>
      <c r="F420" s="8">
        <f>+'[1]Empresas 2'!C424</f>
        <v>0</v>
      </c>
      <c r="G420" s="8">
        <f>+'[1]Empresas 2'!D424</f>
        <v>0</v>
      </c>
      <c r="H420" s="8">
        <f>+'[1]Empresas 2'!E424</f>
        <v>0</v>
      </c>
      <c r="I420" s="8">
        <f>+'[1]Empresas 2'!F424</f>
        <v>6</v>
      </c>
      <c r="J420" s="8">
        <f>+'[1]Empresas 2'!G424</f>
        <v>0</v>
      </c>
      <c r="K420" s="8">
        <f>+'[1]Empresas 2'!H424</f>
        <v>0</v>
      </c>
      <c r="L420" s="8">
        <f>+'[1]Empresas 2'!I424</f>
        <v>0</v>
      </c>
      <c r="M420" s="8">
        <f>+'[1]Empresas 2'!J424</f>
        <v>0</v>
      </c>
      <c r="N420" s="8">
        <f>+'[1]Empresas 2'!K424</f>
        <v>0</v>
      </c>
      <c r="O420" s="8">
        <f>+'[1]Empresas 2'!L424</f>
        <v>0</v>
      </c>
      <c r="P420" s="8">
        <f>+'[1]Empresas 2'!M424</f>
        <v>0</v>
      </c>
      <c r="Q420" s="8">
        <f>+'[1]Empresas 2'!N424</f>
        <v>0</v>
      </c>
      <c r="R420" s="8">
        <f>+'[1]Empresas 2'!O424</f>
        <v>0</v>
      </c>
      <c r="S420" s="8">
        <f>+'[1]Empresas 2'!P424</f>
        <v>0</v>
      </c>
      <c r="T420" s="8">
        <f>+'[1]Empresas 2'!Q424</f>
        <v>0</v>
      </c>
      <c r="U420" s="8">
        <f>+'[1]Empresas 2'!R424</f>
        <v>0</v>
      </c>
      <c r="V420" s="28">
        <f t="shared" si="12"/>
        <v>6</v>
      </c>
      <c r="W420">
        <f t="shared" si="13"/>
        <v>0</v>
      </c>
    </row>
    <row r="421" spans="2:23" x14ac:dyDescent="0.25">
      <c r="B421" t="s">
        <v>437</v>
      </c>
      <c r="C421" t="str">
        <f>VLOOKUP(B421,'Accesos x Municipio'!$B$5:$C$1127,2)</f>
        <v>Chinú</v>
      </c>
      <c r="D421" s="95">
        <f>VLOOKUP(B421,'Accesos x Municipio-NoCorporati'!$B$5:$AC$1127,27)</f>
        <v>0.30944208896964803</v>
      </c>
      <c r="E421" s="8">
        <f>+'[1]Empresas 2'!B425</f>
        <v>115</v>
      </c>
      <c r="F421" s="8">
        <f>+'[1]Empresas 2'!C425</f>
        <v>0</v>
      </c>
      <c r="G421" s="8">
        <f>+'[1]Empresas 2'!D425</f>
        <v>235</v>
      </c>
      <c r="H421" s="8">
        <f>+'[1]Empresas 2'!E425</f>
        <v>0</v>
      </c>
      <c r="I421" s="8">
        <f>+'[1]Empresas 2'!F425</f>
        <v>888</v>
      </c>
      <c r="J421" s="8">
        <f>+'[1]Empresas 2'!G425</f>
        <v>0</v>
      </c>
      <c r="K421" s="8">
        <f>+'[1]Empresas 2'!H425</f>
        <v>0</v>
      </c>
      <c r="L421" s="8">
        <f>+'[1]Empresas 2'!I425</f>
        <v>2037</v>
      </c>
      <c r="M421" s="8">
        <f>+'[1]Empresas 2'!J425</f>
        <v>0</v>
      </c>
      <c r="N421" s="8">
        <f>+'[1]Empresas 2'!K425</f>
        <v>0</v>
      </c>
      <c r="O421" s="8">
        <f>+'[1]Empresas 2'!L425</f>
        <v>0</v>
      </c>
      <c r="P421" s="8">
        <f>+'[1]Empresas 2'!M425</f>
        <v>282</v>
      </c>
      <c r="Q421" s="8">
        <f>+'[1]Empresas 2'!N425</f>
        <v>934</v>
      </c>
      <c r="R421" s="8">
        <f>+'[1]Empresas 2'!O425</f>
        <v>0</v>
      </c>
      <c r="S421" s="8">
        <f>+'[1]Empresas 2'!P425</f>
        <v>0</v>
      </c>
      <c r="T421" s="8">
        <f>+'[1]Empresas 2'!Q425</f>
        <v>0</v>
      </c>
      <c r="U421" s="8">
        <f>+'[1]Empresas 2'!R425</f>
        <v>0</v>
      </c>
      <c r="V421" s="28">
        <f t="shared" si="12"/>
        <v>4491</v>
      </c>
      <c r="W421" t="str">
        <f t="shared" si="13"/>
        <v/>
      </c>
    </row>
    <row r="422" spans="2:23" x14ac:dyDescent="0.25">
      <c r="B422" t="s">
        <v>438</v>
      </c>
      <c r="C422" t="str">
        <f>VLOOKUP(B422,'Accesos x Municipio'!$B$5:$C$1127,2)</f>
        <v>Ciénaga de Oro</v>
      </c>
      <c r="D422" s="95">
        <f>VLOOKUP(B422,'Accesos x Municipio-NoCorporati'!$B$5:$AC$1127,27)</f>
        <v>9.5602614963401694E-2</v>
      </c>
      <c r="E422" s="8">
        <f>+'[1]Empresas 2'!B426</f>
        <v>4</v>
      </c>
      <c r="F422" s="8">
        <f>+'[1]Empresas 2'!C426</f>
        <v>0</v>
      </c>
      <c r="G422" s="8">
        <f>+'[1]Empresas 2'!D426</f>
        <v>0</v>
      </c>
      <c r="H422" s="8">
        <f>+'[1]Empresas 2'!E426</f>
        <v>0</v>
      </c>
      <c r="I422" s="8">
        <f>+'[1]Empresas 2'!F426</f>
        <v>394</v>
      </c>
      <c r="J422" s="8">
        <f>+'[1]Empresas 2'!G426</f>
        <v>0</v>
      </c>
      <c r="K422" s="8">
        <f>+'[1]Empresas 2'!H426</f>
        <v>0</v>
      </c>
      <c r="L422" s="8">
        <f>+'[1]Empresas 2'!I426</f>
        <v>0</v>
      </c>
      <c r="M422" s="8">
        <f>+'[1]Empresas 2'!J426</f>
        <v>0</v>
      </c>
      <c r="N422" s="8">
        <f>+'[1]Empresas 2'!K426</f>
        <v>0</v>
      </c>
      <c r="O422" s="8">
        <f>+'[1]Empresas 2'!L426</f>
        <v>9</v>
      </c>
      <c r="P422" s="8">
        <f>+'[1]Empresas 2'!M426</f>
        <v>0</v>
      </c>
      <c r="Q422" s="8">
        <f>+'[1]Empresas 2'!N426</f>
        <v>1239</v>
      </c>
      <c r="R422" s="8">
        <f>+'[1]Empresas 2'!O426</f>
        <v>0</v>
      </c>
      <c r="S422" s="8">
        <f>+'[1]Empresas 2'!P426</f>
        <v>0</v>
      </c>
      <c r="T422" s="8">
        <f>+'[1]Empresas 2'!Q426</f>
        <v>0</v>
      </c>
      <c r="U422" s="8">
        <f>+'[1]Empresas 2'!R426</f>
        <v>0</v>
      </c>
      <c r="V422" s="28">
        <f t="shared" si="12"/>
        <v>1646</v>
      </c>
      <c r="W422" t="str">
        <f t="shared" si="13"/>
        <v/>
      </c>
    </row>
    <row r="423" spans="2:23" x14ac:dyDescent="0.25">
      <c r="B423" t="s">
        <v>439</v>
      </c>
      <c r="C423" t="str">
        <f>VLOOKUP(B423,'Accesos x Municipio'!$B$5:$C$1127,2)</f>
        <v>Cotorra</v>
      </c>
      <c r="D423" s="95">
        <f>VLOOKUP(B423,'Accesos x Municipio-NoCorporati'!$B$5:$AC$1127,27)</f>
        <v>4.2750110180696341E-2</v>
      </c>
      <c r="E423" s="8">
        <f>+'[1]Empresas 2'!B427</f>
        <v>115</v>
      </c>
      <c r="F423" s="8">
        <f>+'[1]Empresas 2'!C427</f>
        <v>0</v>
      </c>
      <c r="G423" s="8">
        <f>+'[1]Empresas 2'!D427</f>
        <v>0</v>
      </c>
      <c r="H423" s="8">
        <f>+'[1]Empresas 2'!E427</f>
        <v>0</v>
      </c>
      <c r="I423" s="8">
        <f>+'[1]Empresas 2'!F427</f>
        <v>3</v>
      </c>
      <c r="J423" s="8">
        <f>+'[1]Empresas 2'!G427</f>
        <v>0</v>
      </c>
      <c r="K423" s="8">
        <f>+'[1]Empresas 2'!H427</f>
        <v>0</v>
      </c>
      <c r="L423" s="8">
        <f>+'[1]Empresas 2'!I427</f>
        <v>0</v>
      </c>
      <c r="M423" s="8">
        <f>+'[1]Empresas 2'!J427</f>
        <v>0</v>
      </c>
      <c r="N423" s="8">
        <f>+'[1]Empresas 2'!K427</f>
        <v>0</v>
      </c>
      <c r="O423" s="8">
        <f>+'[1]Empresas 2'!L427</f>
        <v>8</v>
      </c>
      <c r="P423" s="8">
        <f>+'[1]Empresas 2'!M427</f>
        <v>118</v>
      </c>
      <c r="Q423" s="8">
        <f>+'[1]Empresas 2'!N427</f>
        <v>0</v>
      </c>
      <c r="R423" s="8">
        <f>+'[1]Empresas 2'!O427</f>
        <v>0</v>
      </c>
      <c r="S423" s="8">
        <f>+'[1]Empresas 2'!P427</f>
        <v>0</v>
      </c>
      <c r="T423" s="8">
        <f>+'[1]Empresas 2'!Q427</f>
        <v>0</v>
      </c>
      <c r="U423" s="8">
        <f>+'[1]Empresas 2'!R427</f>
        <v>0</v>
      </c>
      <c r="V423" s="28">
        <f t="shared" si="12"/>
        <v>244</v>
      </c>
      <c r="W423">
        <f t="shared" si="13"/>
        <v>115</v>
      </c>
    </row>
    <row r="424" spans="2:23" x14ac:dyDescent="0.25">
      <c r="B424" t="s">
        <v>440</v>
      </c>
      <c r="C424" t="str">
        <f>VLOOKUP(B424,'Accesos x Municipio'!$B$5:$C$1127,2)</f>
        <v>La Apartada</v>
      </c>
      <c r="D424" s="95">
        <f>VLOOKUP(B424,'Accesos x Municipio-NoCorporati'!$B$5:$AC$1127,27)</f>
        <v>0.45416666666666666</v>
      </c>
      <c r="E424" s="8">
        <f>+'[1]Empresas 2'!B428</f>
        <v>0</v>
      </c>
      <c r="F424" s="8">
        <f>+'[1]Empresas 2'!C428</f>
        <v>0</v>
      </c>
      <c r="G424" s="8">
        <f>+'[1]Empresas 2'!D428</f>
        <v>0</v>
      </c>
      <c r="H424" s="8">
        <f>+'[1]Empresas 2'!E428</f>
        <v>0</v>
      </c>
      <c r="I424" s="8">
        <f>+'[1]Empresas 2'!F428</f>
        <v>6</v>
      </c>
      <c r="J424" s="8">
        <f>+'[1]Empresas 2'!G428</f>
        <v>0</v>
      </c>
      <c r="K424" s="8">
        <f>+'[1]Empresas 2'!H428</f>
        <v>0</v>
      </c>
      <c r="L424" s="8">
        <f>+'[1]Empresas 2'!I428</f>
        <v>1718</v>
      </c>
      <c r="M424" s="8">
        <f>+'[1]Empresas 2'!J428</f>
        <v>0</v>
      </c>
      <c r="N424" s="8">
        <f>+'[1]Empresas 2'!K428</f>
        <v>0</v>
      </c>
      <c r="O424" s="8">
        <f>+'[1]Empresas 2'!L428</f>
        <v>0</v>
      </c>
      <c r="P424" s="8">
        <f>+'[1]Empresas 2'!M428</f>
        <v>0</v>
      </c>
      <c r="Q424" s="8">
        <f>+'[1]Empresas 2'!N428</f>
        <v>351</v>
      </c>
      <c r="R424" s="8">
        <f>+'[1]Empresas 2'!O428</f>
        <v>0</v>
      </c>
      <c r="S424" s="8">
        <f>+'[1]Empresas 2'!P428</f>
        <v>0</v>
      </c>
      <c r="T424" s="8">
        <f>+'[1]Empresas 2'!Q428</f>
        <v>0</v>
      </c>
      <c r="U424" s="8">
        <f>+'[1]Empresas 2'!R428</f>
        <v>0</v>
      </c>
      <c r="V424" s="28">
        <f t="shared" si="12"/>
        <v>2075</v>
      </c>
      <c r="W424" t="str">
        <f t="shared" si="13"/>
        <v/>
      </c>
    </row>
    <row r="425" spans="2:23" x14ac:dyDescent="0.25">
      <c r="B425" t="s">
        <v>441</v>
      </c>
      <c r="C425" t="str">
        <f>VLOOKUP(B425,'Accesos x Municipio'!$B$5:$C$1127,2)</f>
        <v>Lorica</v>
      </c>
      <c r="D425" s="95">
        <f>VLOOKUP(B425,'Accesos x Municipio-NoCorporati'!$B$5:$AC$1127,27)</f>
        <v>0.11708812648862311</v>
      </c>
      <c r="E425" s="8">
        <f>+'[1]Empresas 2'!B429</f>
        <v>266</v>
      </c>
      <c r="F425" s="8">
        <f>+'[1]Empresas 2'!C429</f>
        <v>99</v>
      </c>
      <c r="G425" s="8">
        <f>+'[1]Empresas 2'!D429</f>
        <v>0</v>
      </c>
      <c r="H425" s="8">
        <f>+'[1]Empresas 2'!E429</f>
        <v>0</v>
      </c>
      <c r="I425" s="8">
        <f>+'[1]Empresas 2'!F429</f>
        <v>529</v>
      </c>
      <c r="J425" s="8">
        <f>+'[1]Empresas 2'!G429</f>
        <v>0</v>
      </c>
      <c r="K425" s="8">
        <f>+'[1]Empresas 2'!H429</f>
        <v>0</v>
      </c>
      <c r="L425" s="8">
        <f>+'[1]Empresas 2'!I429</f>
        <v>0</v>
      </c>
      <c r="M425" s="8">
        <f>+'[1]Empresas 2'!J429</f>
        <v>0</v>
      </c>
      <c r="N425" s="8">
        <f>+'[1]Empresas 2'!K429</f>
        <v>0</v>
      </c>
      <c r="O425" s="8">
        <f>+'[1]Empresas 2'!L429</f>
        <v>0</v>
      </c>
      <c r="P425" s="8">
        <f>+'[1]Empresas 2'!M429</f>
        <v>1030</v>
      </c>
      <c r="Q425" s="8">
        <f>+'[1]Empresas 2'!N429</f>
        <v>2181</v>
      </c>
      <c r="R425" s="8">
        <f>+'[1]Empresas 2'!O429</f>
        <v>0</v>
      </c>
      <c r="S425" s="8">
        <f>+'[1]Empresas 2'!P429</f>
        <v>0</v>
      </c>
      <c r="T425" s="8">
        <f>+'[1]Empresas 2'!Q429</f>
        <v>69</v>
      </c>
      <c r="U425" s="8">
        <f>+'[1]Empresas 2'!R429</f>
        <v>0</v>
      </c>
      <c r="V425" s="28">
        <f t="shared" si="12"/>
        <v>4174</v>
      </c>
      <c r="W425" t="str">
        <f t="shared" si="13"/>
        <v/>
      </c>
    </row>
    <row r="426" spans="2:23" x14ac:dyDescent="0.25">
      <c r="B426" t="s">
        <v>442</v>
      </c>
      <c r="C426" t="str">
        <f>VLOOKUP(B426,'Accesos x Municipio'!$B$5:$C$1127,2)</f>
        <v>Los Córdobas</v>
      </c>
      <c r="D426" s="95">
        <f>VLOOKUP(B426,'Accesos x Municipio-NoCorporati'!$B$5:$AC$1127,27)</f>
        <v>2.0310633213859019E-2</v>
      </c>
      <c r="E426" s="8">
        <f>+'[1]Empresas 2'!B430</f>
        <v>0</v>
      </c>
      <c r="F426" s="8">
        <f>+'[1]Empresas 2'!C430</f>
        <v>0</v>
      </c>
      <c r="G426" s="8">
        <f>+'[1]Empresas 2'!D430</f>
        <v>0</v>
      </c>
      <c r="H426" s="8">
        <f>+'[1]Empresas 2'!E430</f>
        <v>0</v>
      </c>
      <c r="I426" s="8">
        <f>+'[1]Empresas 2'!F430</f>
        <v>21</v>
      </c>
      <c r="J426" s="8">
        <f>+'[1]Empresas 2'!G430</f>
        <v>0</v>
      </c>
      <c r="K426" s="8">
        <f>+'[1]Empresas 2'!H430</f>
        <v>0</v>
      </c>
      <c r="L426" s="8">
        <f>+'[1]Empresas 2'!I430</f>
        <v>0</v>
      </c>
      <c r="M426" s="8">
        <f>+'[1]Empresas 2'!J430</f>
        <v>0</v>
      </c>
      <c r="N426" s="8">
        <f>+'[1]Empresas 2'!K430</f>
        <v>0</v>
      </c>
      <c r="O426" s="8">
        <f>+'[1]Empresas 2'!L430</f>
        <v>3</v>
      </c>
      <c r="P426" s="8">
        <f>+'[1]Empresas 2'!M430</f>
        <v>102</v>
      </c>
      <c r="Q426" s="8">
        <f>+'[1]Empresas 2'!N430</f>
        <v>1</v>
      </c>
      <c r="R426" s="8">
        <f>+'[1]Empresas 2'!O430</f>
        <v>0</v>
      </c>
      <c r="S426" s="8">
        <f>+'[1]Empresas 2'!P430</f>
        <v>0</v>
      </c>
      <c r="T426" s="8">
        <f>+'[1]Empresas 2'!Q430</f>
        <v>0</v>
      </c>
      <c r="U426" s="8">
        <f>+'[1]Empresas 2'!R430</f>
        <v>0</v>
      </c>
      <c r="V426" s="28">
        <f t="shared" si="12"/>
        <v>127</v>
      </c>
      <c r="W426">
        <f t="shared" si="13"/>
        <v>0</v>
      </c>
    </row>
    <row r="427" spans="2:23" x14ac:dyDescent="0.25">
      <c r="B427" t="s">
        <v>443</v>
      </c>
      <c r="C427" t="str">
        <f>VLOOKUP(B427,'Accesos x Municipio'!$B$5:$C$1127,2)</f>
        <v>Momil</v>
      </c>
      <c r="D427" s="95">
        <f>VLOOKUP(B427,'Accesos x Municipio-NoCorporati'!$B$5:$AC$1127,27)</f>
        <v>0.12125555396302136</v>
      </c>
      <c r="E427" s="8">
        <f>+'[1]Empresas 2'!B431</f>
        <v>0</v>
      </c>
      <c r="F427" s="8">
        <f>+'[1]Empresas 2'!C431</f>
        <v>0</v>
      </c>
      <c r="G427" s="8">
        <f>+'[1]Empresas 2'!D431</f>
        <v>0</v>
      </c>
      <c r="H427" s="8">
        <f>+'[1]Empresas 2'!E431</f>
        <v>0</v>
      </c>
      <c r="I427" s="8">
        <f>+'[1]Empresas 2'!F431</f>
        <v>8</v>
      </c>
      <c r="J427" s="8">
        <f>+'[1]Empresas 2'!G431</f>
        <v>0</v>
      </c>
      <c r="K427" s="8">
        <f>+'[1]Empresas 2'!H431</f>
        <v>0</v>
      </c>
      <c r="L427" s="8">
        <f>+'[1]Empresas 2'!I431</f>
        <v>670</v>
      </c>
      <c r="M427" s="8">
        <f>+'[1]Empresas 2'!J431</f>
        <v>0</v>
      </c>
      <c r="N427" s="8">
        <f>+'[1]Empresas 2'!K431</f>
        <v>0</v>
      </c>
      <c r="O427" s="8">
        <f>+'[1]Empresas 2'!L431</f>
        <v>0</v>
      </c>
      <c r="P427" s="8">
        <f>+'[1]Empresas 2'!M431</f>
        <v>157</v>
      </c>
      <c r="Q427" s="8">
        <f>+'[1]Empresas 2'!N431</f>
        <v>0</v>
      </c>
      <c r="R427" s="8">
        <f>+'[1]Empresas 2'!O431</f>
        <v>0</v>
      </c>
      <c r="S427" s="8">
        <f>+'[1]Empresas 2'!P431</f>
        <v>0</v>
      </c>
      <c r="T427" s="8">
        <f>+'[1]Empresas 2'!Q431</f>
        <v>0</v>
      </c>
      <c r="U427" s="8">
        <f>+'[1]Empresas 2'!R431</f>
        <v>0</v>
      </c>
      <c r="V427" s="28">
        <f t="shared" si="12"/>
        <v>835</v>
      </c>
      <c r="W427" t="str">
        <f t="shared" si="13"/>
        <v/>
      </c>
    </row>
    <row r="428" spans="2:23" x14ac:dyDescent="0.25">
      <c r="B428" t="s">
        <v>444</v>
      </c>
      <c r="C428" t="str">
        <f>VLOOKUP(B428,'Accesos x Municipio'!$B$5:$C$1127,2)</f>
        <v>Montelíbano</v>
      </c>
      <c r="D428" s="95">
        <f>VLOOKUP(B428,'Accesos x Municipio-NoCorporati'!$B$5:$AC$1127,27)</f>
        <v>0.1024916004124946</v>
      </c>
      <c r="E428" s="8">
        <f>+'[1]Empresas 2'!B432</f>
        <v>28</v>
      </c>
      <c r="F428" s="8">
        <f>+'[1]Empresas 2'!C432</f>
        <v>0</v>
      </c>
      <c r="G428" s="8">
        <f>+'[1]Empresas 2'!D432</f>
        <v>0</v>
      </c>
      <c r="H428" s="8">
        <f>+'[1]Empresas 2'!E432</f>
        <v>746</v>
      </c>
      <c r="I428" s="8">
        <f>+'[1]Empresas 2'!F432</f>
        <v>31</v>
      </c>
      <c r="J428" s="8">
        <f>+'[1]Empresas 2'!G432</f>
        <v>0</v>
      </c>
      <c r="K428" s="8">
        <f>+'[1]Empresas 2'!H432</f>
        <v>0</v>
      </c>
      <c r="L428" s="8">
        <f>+'[1]Empresas 2'!I432</f>
        <v>0</v>
      </c>
      <c r="M428" s="8">
        <f>+'[1]Empresas 2'!J432</f>
        <v>0</v>
      </c>
      <c r="N428" s="8">
        <f>+'[1]Empresas 2'!K432</f>
        <v>0</v>
      </c>
      <c r="O428" s="8">
        <f>+'[1]Empresas 2'!L432</f>
        <v>0</v>
      </c>
      <c r="P428" s="8">
        <f>+'[1]Empresas 2'!M432</f>
        <v>300</v>
      </c>
      <c r="Q428" s="8">
        <f>+'[1]Empresas 2'!N432</f>
        <v>1623</v>
      </c>
      <c r="R428" s="8">
        <f>+'[1]Empresas 2'!O432</f>
        <v>0</v>
      </c>
      <c r="S428" s="8">
        <f>+'[1]Empresas 2'!P432</f>
        <v>0</v>
      </c>
      <c r="T428" s="8">
        <f>+'[1]Empresas 2'!Q432</f>
        <v>176</v>
      </c>
      <c r="U428" s="8">
        <f>+'[1]Empresas 2'!R432</f>
        <v>0</v>
      </c>
      <c r="V428" s="28">
        <f t="shared" si="12"/>
        <v>2904</v>
      </c>
      <c r="W428" t="str">
        <f t="shared" si="13"/>
        <v/>
      </c>
    </row>
    <row r="429" spans="2:23" x14ac:dyDescent="0.25">
      <c r="B429" t="s">
        <v>445</v>
      </c>
      <c r="C429" t="str">
        <f>VLOOKUP(B429,'Accesos x Municipio'!$B$5:$C$1127,2)</f>
        <v>Moñitos</v>
      </c>
      <c r="D429" s="95">
        <f>VLOOKUP(B429,'Accesos x Municipio-NoCorporati'!$B$5:$AC$1127,27)</f>
        <v>6.3323201621073966E-2</v>
      </c>
      <c r="E429" s="8">
        <f>+'[1]Empresas 2'!B433</f>
        <v>0</v>
      </c>
      <c r="F429" s="8">
        <f>+'[1]Empresas 2'!C433</f>
        <v>0</v>
      </c>
      <c r="G429" s="8">
        <f>+'[1]Empresas 2'!D433</f>
        <v>0</v>
      </c>
      <c r="H429" s="8">
        <f>+'[1]Empresas 2'!E433</f>
        <v>0</v>
      </c>
      <c r="I429" s="8">
        <f>+'[1]Empresas 2'!F433</f>
        <v>24</v>
      </c>
      <c r="J429" s="8">
        <f>+'[1]Empresas 2'!G433</f>
        <v>0</v>
      </c>
      <c r="K429" s="8">
        <f>+'[1]Empresas 2'!H433</f>
        <v>0</v>
      </c>
      <c r="L429" s="8">
        <f>+'[1]Empresas 2'!I433</f>
        <v>504</v>
      </c>
      <c r="M429" s="8">
        <f>+'[1]Empresas 2'!J433</f>
        <v>0</v>
      </c>
      <c r="N429" s="8">
        <f>+'[1]Empresas 2'!K433</f>
        <v>0</v>
      </c>
      <c r="O429" s="8">
        <f>+'[1]Empresas 2'!L433</f>
        <v>0</v>
      </c>
      <c r="P429" s="8">
        <f>+'[1]Empresas 2'!M433</f>
        <v>84</v>
      </c>
      <c r="Q429" s="8">
        <f>+'[1]Empresas 2'!N433</f>
        <v>1</v>
      </c>
      <c r="R429" s="8">
        <f>+'[1]Empresas 2'!O433</f>
        <v>0</v>
      </c>
      <c r="S429" s="8">
        <f>+'[1]Empresas 2'!P433</f>
        <v>0</v>
      </c>
      <c r="T429" s="8">
        <f>+'[1]Empresas 2'!Q433</f>
        <v>0</v>
      </c>
      <c r="U429" s="8">
        <f>+'[1]Empresas 2'!R433</f>
        <v>0</v>
      </c>
      <c r="V429" s="28">
        <f t="shared" si="12"/>
        <v>613</v>
      </c>
      <c r="W429" t="str">
        <f t="shared" si="13"/>
        <v/>
      </c>
    </row>
    <row r="430" spans="2:23" x14ac:dyDescent="0.25">
      <c r="B430" t="s">
        <v>446</v>
      </c>
      <c r="C430" t="str">
        <f>VLOOKUP(B430,'Accesos x Municipio'!$B$5:$C$1127,2)</f>
        <v>Planeta Rica</v>
      </c>
      <c r="D430" s="95">
        <f>VLOOKUP(B430,'Accesos x Municipio-NoCorporati'!$B$5:$AC$1127,27)</f>
        <v>0.16888055161224905</v>
      </c>
      <c r="E430" s="8">
        <f>+'[1]Empresas 2'!B434</f>
        <v>156</v>
      </c>
      <c r="F430" s="8">
        <f>+'[1]Empresas 2'!C434</f>
        <v>0</v>
      </c>
      <c r="G430" s="8">
        <f>+'[1]Empresas 2'!D434</f>
        <v>0</v>
      </c>
      <c r="H430" s="8">
        <f>+'[1]Empresas 2'!E434</f>
        <v>0</v>
      </c>
      <c r="I430" s="8">
        <f>+'[1]Empresas 2'!F434</f>
        <v>1123</v>
      </c>
      <c r="J430" s="8">
        <f>+'[1]Empresas 2'!G434</f>
        <v>0</v>
      </c>
      <c r="K430" s="8">
        <f>+'[1]Empresas 2'!H434</f>
        <v>0</v>
      </c>
      <c r="L430" s="8">
        <f>+'[1]Empresas 2'!I434</f>
        <v>0</v>
      </c>
      <c r="M430" s="8">
        <f>+'[1]Empresas 2'!J434</f>
        <v>0</v>
      </c>
      <c r="N430" s="8">
        <f>+'[1]Empresas 2'!K434</f>
        <v>0</v>
      </c>
      <c r="O430" s="8">
        <f>+'[1]Empresas 2'!L434</f>
        <v>2</v>
      </c>
      <c r="P430" s="8">
        <f>+'[1]Empresas 2'!M434</f>
        <v>203</v>
      </c>
      <c r="Q430" s="8">
        <f>+'[1]Empresas 2'!N434</f>
        <v>932</v>
      </c>
      <c r="R430" s="8">
        <f>+'[1]Empresas 2'!O434</f>
        <v>0</v>
      </c>
      <c r="S430" s="8">
        <f>+'[1]Empresas 2'!P434</f>
        <v>0</v>
      </c>
      <c r="T430" s="8">
        <f>+'[1]Empresas 2'!Q434</f>
        <v>519</v>
      </c>
      <c r="U430" s="8">
        <f>+'[1]Empresas 2'!R434</f>
        <v>0</v>
      </c>
      <c r="V430" s="28">
        <f t="shared" si="12"/>
        <v>2935</v>
      </c>
      <c r="W430" t="str">
        <f t="shared" si="13"/>
        <v/>
      </c>
    </row>
    <row r="431" spans="2:23" x14ac:dyDescent="0.25">
      <c r="B431" t="s">
        <v>447</v>
      </c>
      <c r="C431" t="str">
        <f>VLOOKUP(B431,'Accesos x Municipio'!$B$5:$C$1127,2)</f>
        <v>Pueblo Nuevo</v>
      </c>
      <c r="D431" s="95">
        <f>VLOOKUP(B431,'Accesos x Municipio-NoCorporati'!$B$5:$AC$1127,27)</f>
        <v>0.20493232583243379</v>
      </c>
      <c r="E431" s="8">
        <f>+'[1]Empresas 2'!B435</f>
        <v>0</v>
      </c>
      <c r="F431" s="8">
        <f>+'[1]Empresas 2'!C435</f>
        <v>0</v>
      </c>
      <c r="G431" s="8">
        <f>+'[1]Empresas 2'!D435</f>
        <v>0</v>
      </c>
      <c r="H431" s="8">
        <f>+'[1]Empresas 2'!E435</f>
        <v>0</v>
      </c>
      <c r="I431" s="8">
        <f>+'[1]Empresas 2'!F435</f>
        <v>185</v>
      </c>
      <c r="J431" s="8">
        <f>+'[1]Empresas 2'!G435</f>
        <v>0</v>
      </c>
      <c r="K431" s="8">
        <f>+'[1]Empresas 2'!H435</f>
        <v>0</v>
      </c>
      <c r="L431" s="8">
        <f>+'[1]Empresas 2'!I435</f>
        <v>1576</v>
      </c>
      <c r="M431" s="8">
        <f>+'[1]Empresas 2'!J435</f>
        <v>0</v>
      </c>
      <c r="N431" s="8">
        <f>+'[1]Empresas 2'!K435</f>
        <v>0</v>
      </c>
      <c r="O431" s="8">
        <f>+'[1]Empresas 2'!L435</f>
        <v>0</v>
      </c>
      <c r="P431" s="8">
        <f>+'[1]Empresas 2'!M435</f>
        <v>0</v>
      </c>
      <c r="Q431" s="8">
        <f>+'[1]Empresas 2'!N435</f>
        <v>553</v>
      </c>
      <c r="R431" s="8">
        <f>+'[1]Empresas 2'!O435</f>
        <v>0</v>
      </c>
      <c r="S431" s="8">
        <f>+'[1]Empresas 2'!P435</f>
        <v>0</v>
      </c>
      <c r="T431" s="8">
        <f>+'[1]Empresas 2'!Q435</f>
        <v>0</v>
      </c>
      <c r="U431" s="8">
        <f>+'[1]Empresas 2'!R435</f>
        <v>0</v>
      </c>
      <c r="V431" s="28">
        <f t="shared" si="12"/>
        <v>2314</v>
      </c>
      <c r="W431" t="str">
        <f t="shared" si="13"/>
        <v/>
      </c>
    </row>
    <row r="432" spans="2:23" x14ac:dyDescent="0.25">
      <c r="B432" t="s">
        <v>448</v>
      </c>
      <c r="C432" t="str">
        <f>VLOOKUP(B432,'Accesos x Municipio'!$B$5:$C$1127,2)</f>
        <v>Puerto Escondido</v>
      </c>
      <c r="D432" s="95">
        <f>VLOOKUP(B432,'Accesos x Municipio-NoCorporati'!$B$5:$AC$1127,27)</f>
        <v>3.2182320441988953E-2</v>
      </c>
      <c r="E432" s="8">
        <f>+'[1]Empresas 2'!B436</f>
        <v>0</v>
      </c>
      <c r="F432" s="8">
        <f>+'[1]Empresas 2'!C436</f>
        <v>0</v>
      </c>
      <c r="G432" s="8">
        <f>+'[1]Empresas 2'!D436</f>
        <v>0</v>
      </c>
      <c r="H432" s="8">
        <f>+'[1]Empresas 2'!E436</f>
        <v>0</v>
      </c>
      <c r="I432" s="8">
        <f>+'[1]Empresas 2'!F436</f>
        <v>28</v>
      </c>
      <c r="J432" s="8">
        <f>+'[1]Empresas 2'!G436</f>
        <v>0</v>
      </c>
      <c r="K432" s="8">
        <f>+'[1]Empresas 2'!H436</f>
        <v>0</v>
      </c>
      <c r="L432" s="8">
        <f>+'[1]Empresas 2'!I436</f>
        <v>0</v>
      </c>
      <c r="M432" s="8">
        <f>+'[1]Empresas 2'!J436</f>
        <v>0</v>
      </c>
      <c r="N432" s="8">
        <f>+'[1]Empresas 2'!K436</f>
        <v>0</v>
      </c>
      <c r="O432" s="8">
        <f>+'[1]Empresas 2'!L436</f>
        <v>0</v>
      </c>
      <c r="P432" s="8">
        <f>+'[1]Empresas 2'!M436</f>
        <v>121</v>
      </c>
      <c r="Q432" s="8">
        <f>+'[1]Empresas 2'!N436</f>
        <v>1</v>
      </c>
      <c r="R432" s="8">
        <f>+'[1]Empresas 2'!O436</f>
        <v>0</v>
      </c>
      <c r="S432" s="8">
        <f>+'[1]Empresas 2'!P436</f>
        <v>0</v>
      </c>
      <c r="T432" s="8">
        <f>+'[1]Empresas 2'!Q436</f>
        <v>0</v>
      </c>
      <c r="U432" s="8">
        <f>+'[1]Empresas 2'!R436</f>
        <v>0</v>
      </c>
      <c r="V432" s="28">
        <f t="shared" si="12"/>
        <v>150</v>
      </c>
      <c r="W432">
        <f t="shared" si="13"/>
        <v>0</v>
      </c>
    </row>
    <row r="433" spans="2:23" x14ac:dyDescent="0.25">
      <c r="B433" t="s">
        <v>449</v>
      </c>
      <c r="C433" t="str">
        <f>VLOOKUP(B433,'Accesos x Municipio'!$B$5:$C$1127,2)</f>
        <v>Puerto Libertador</v>
      </c>
      <c r="D433" s="95">
        <f>VLOOKUP(B433,'Accesos x Municipio-NoCorporati'!$B$5:$AC$1127,27)</f>
        <v>4.6352785145888593E-2</v>
      </c>
      <c r="E433" s="8">
        <f>+'[1]Empresas 2'!B437</f>
        <v>0</v>
      </c>
      <c r="F433" s="8">
        <f>+'[1]Empresas 2'!C437</f>
        <v>0</v>
      </c>
      <c r="G433" s="8">
        <f>+'[1]Empresas 2'!D437</f>
        <v>0</v>
      </c>
      <c r="H433" s="8">
        <f>+'[1]Empresas 2'!E437</f>
        <v>0</v>
      </c>
      <c r="I433" s="8">
        <f>+'[1]Empresas 2'!F437</f>
        <v>70</v>
      </c>
      <c r="J433" s="8">
        <f>+'[1]Empresas 2'!G437</f>
        <v>0</v>
      </c>
      <c r="K433" s="8">
        <f>+'[1]Empresas 2'!H437</f>
        <v>0</v>
      </c>
      <c r="L433" s="8">
        <f>+'[1]Empresas 2'!I437</f>
        <v>0</v>
      </c>
      <c r="M433" s="8">
        <f>+'[1]Empresas 2'!J437</f>
        <v>0</v>
      </c>
      <c r="N433" s="8">
        <f>+'[1]Empresas 2'!K437</f>
        <v>0</v>
      </c>
      <c r="O433" s="8">
        <f>+'[1]Empresas 2'!L437</f>
        <v>16</v>
      </c>
      <c r="P433" s="8">
        <f>+'[1]Empresas 2'!M437</f>
        <v>106</v>
      </c>
      <c r="Q433" s="8">
        <f>+'[1]Empresas 2'!N437</f>
        <v>0</v>
      </c>
      <c r="R433" s="8">
        <f>+'[1]Empresas 2'!O437</f>
        <v>0</v>
      </c>
      <c r="S433" s="8">
        <f>+'[1]Empresas 2'!P437</f>
        <v>0</v>
      </c>
      <c r="T433" s="8">
        <f>+'[1]Empresas 2'!Q437</f>
        <v>0</v>
      </c>
      <c r="U433" s="8">
        <f>+'[1]Empresas 2'!R437</f>
        <v>0</v>
      </c>
      <c r="V433" s="28">
        <f t="shared" si="12"/>
        <v>192</v>
      </c>
      <c r="W433">
        <f t="shared" si="13"/>
        <v>0</v>
      </c>
    </row>
    <row r="434" spans="2:23" x14ac:dyDescent="0.25">
      <c r="B434" t="s">
        <v>450</v>
      </c>
      <c r="C434" t="str">
        <f>VLOOKUP(B434,'Accesos x Municipio'!$B$5:$C$1127,2)</f>
        <v>Purísima de La Concepción</v>
      </c>
      <c r="D434" s="95">
        <f>VLOOKUP(B434,'Accesos x Municipio-NoCorporati'!$B$5:$AC$1127,27)</f>
        <v>8.0587392550143272E-2</v>
      </c>
      <c r="E434" s="8">
        <f>+'[1]Empresas 2'!B438</f>
        <v>0</v>
      </c>
      <c r="F434" s="8">
        <f>+'[1]Empresas 2'!C438</f>
        <v>0</v>
      </c>
      <c r="G434" s="8">
        <f>+'[1]Empresas 2'!D438</f>
        <v>0</v>
      </c>
      <c r="H434" s="8">
        <f>+'[1]Empresas 2'!E438</f>
        <v>0</v>
      </c>
      <c r="I434" s="8">
        <f>+'[1]Empresas 2'!F438</f>
        <v>2</v>
      </c>
      <c r="J434" s="8">
        <f>+'[1]Empresas 2'!G438</f>
        <v>0</v>
      </c>
      <c r="K434" s="8">
        <f>+'[1]Empresas 2'!H438</f>
        <v>0</v>
      </c>
      <c r="L434" s="8">
        <f>+'[1]Empresas 2'!I438</f>
        <v>441</v>
      </c>
      <c r="M434" s="8">
        <f>+'[1]Empresas 2'!J438</f>
        <v>0</v>
      </c>
      <c r="N434" s="8">
        <f>+'[1]Empresas 2'!K438</f>
        <v>0</v>
      </c>
      <c r="O434" s="8">
        <f>+'[1]Empresas 2'!L438</f>
        <v>0</v>
      </c>
      <c r="P434" s="8">
        <f>+'[1]Empresas 2'!M438</f>
        <v>0</v>
      </c>
      <c r="Q434" s="8">
        <f>+'[1]Empresas 2'!N438</f>
        <v>0</v>
      </c>
      <c r="R434" s="8">
        <f>+'[1]Empresas 2'!O438</f>
        <v>0</v>
      </c>
      <c r="S434" s="8">
        <f>+'[1]Empresas 2'!P438</f>
        <v>0</v>
      </c>
      <c r="T434" s="8">
        <f>+'[1]Empresas 2'!Q438</f>
        <v>0</v>
      </c>
      <c r="U434" s="8">
        <f>+'[1]Empresas 2'!R438</f>
        <v>0</v>
      </c>
      <c r="V434" s="28">
        <f t="shared" si="12"/>
        <v>443</v>
      </c>
      <c r="W434" t="str">
        <f t="shared" si="13"/>
        <v/>
      </c>
    </row>
    <row r="435" spans="2:23" x14ac:dyDescent="0.25">
      <c r="B435" t="s">
        <v>451</v>
      </c>
      <c r="C435" t="str">
        <f>VLOOKUP(B435,'Accesos x Municipio'!$B$5:$C$1127,2)</f>
        <v>Sahagún</v>
      </c>
      <c r="D435" s="95">
        <f>VLOOKUP(B435,'Accesos x Municipio-NoCorporati'!$B$5:$AC$1127,27)</f>
        <v>0.15377454067522794</v>
      </c>
      <c r="E435" s="8">
        <f>+'[1]Empresas 2'!B439</f>
        <v>0</v>
      </c>
      <c r="F435" s="8">
        <f>+'[1]Empresas 2'!C439</f>
        <v>182</v>
      </c>
      <c r="G435" s="8">
        <f>+'[1]Empresas 2'!D439</f>
        <v>0</v>
      </c>
      <c r="H435" s="8">
        <f>+'[1]Empresas 2'!E439</f>
        <v>0</v>
      </c>
      <c r="I435" s="8">
        <f>+'[1]Empresas 2'!F439</f>
        <v>477</v>
      </c>
      <c r="J435" s="8">
        <f>+'[1]Empresas 2'!G439</f>
        <v>0</v>
      </c>
      <c r="K435" s="8">
        <f>+'[1]Empresas 2'!H439</f>
        <v>0</v>
      </c>
      <c r="L435" s="8">
        <f>+'[1]Empresas 2'!I439</f>
        <v>0</v>
      </c>
      <c r="M435" s="8">
        <f>+'[1]Empresas 2'!J439</f>
        <v>0</v>
      </c>
      <c r="N435" s="8">
        <f>+'[1]Empresas 2'!K439</f>
        <v>0</v>
      </c>
      <c r="O435" s="8">
        <f>+'[1]Empresas 2'!L439</f>
        <v>21</v>
      </c>
      <c r="P435" s="8">
        <f>+'[1]Empresas 2'!M439</f>
        <v>342</v>
      </c>
      <c r="Q435" s="8">
        <f>+'[1]Empresas 2'!N439</f>
        <v>2309</v>
      </c>
      <c r="R435" s="8">
        <f>+'[1]Empresas 2'!O439</f>
        <v>0</v>
      </c>
      <c r="S435" s="8">
        <f>+'[1]Empresas 2'!P439</f>
        <v>0</v>
      </c>
      <c r="T435" s="8">
        <f>+'[1]Empresas 2'!Q439</f>
        <v>781</v>
      </c>
      <c r="U435" s="8">
        <f>+'[1]Empresas 2'!R439</f>
        <v>0</v>
      </c>
      <c r="V435" s="28">
        <f t="shared" si="12"/>
        <v>4112</v>
      </c>
      <c r="W435" t="str">
        <f t="shared" si="13"/>
        <v/>
      </c>
    </row>
    <row r="436" spans="2:23" x14ac:dyDescent="0.25">
      <c r="B436" t="s">
        <v>452</v>
      </c>
      <c r="C436" t="str">
        <f>VLOOKUP(B436,'Accesos x Municipio'!$B$5:$C$1127,2)</f>
        <v>San Andrés Sotavento</v>
      </c>
      <c r="D436" s="95">
        <f>VLOOKUP(B436,'Accesos x Municipio-NoCorporati'!$B$5:$AC$1127,27)</f>
        <v>6.3760295370633338E-2</v>
      </c>
      <c r="E436" s="8">
        <f>+'[1]Empresas 2'!B440</f>
        <v>140</v>
      </c>
      <c r="F436" s="8">
        <f>+'[1]Empresas 2'!C440</f>
        <v>0</v>
      </c>
      <c r="G436" s="8">
        <f>+'[1]Empresas 2'!D440</f>
        <v>0</v>
      </c>
      <c r="H436" s="8">
        <f>+'[1]Empresas 2'!E440</f>
        <v>0</v>
      </c>
      <c r="I436" s="8">
        <f>+'[1]Empresas 2'!F440</f>
        <v>12</v>
      </c>
      <c r="J436" s="8">
        <f>+'[1]Empresas 2'!G440</f>
        <v>0</v>
      </c>
      <c r="K436" s="8">
        <f>+'[1]Empresas 2'!H440</f>
        <v>0</v>
      </c>
      <c r="L436" s="8">
        <f>+'[1]Empresas 2'!I440</f>
        <v>0</v>
      </c>
      <c r="M436" s="8">
        <f>+'[1]Empresas 2'!J440</f>
        <v>0</v>
      </c>
      <c r="N436" s="8">
        <f>+'[1]Empresas 2'!K440</f>
        <v>0</v>
      </c>
      <c r="O436" s="8">
        <f>+'[1]Empresas 2'!L440</f>
        <v>0</v>
      </c>
      <c r="P436" s="8">
        <f>+'[1]Empresas 2'!M440</f>
        <v>0</v>
      </c>
      <c r="Q436" s="8">
        <f>+'[1]Empresas 2'!N440</f>
        <v>466</v>
      </c>
      <c r="R436" s="8">
        <f>+'[1]Empresas 2'!O440</f>
        <v>0</v>
      </c>
      <c r="S436" s="8">
        <f>+'[1]Empresas 2'!P440</f>
        <v>0</v>
      </c>
      <c r="T436" s="8">
        <f>+'[1]Empresas 2'!Q440</f>
        <v>0</v>
      </c>
      <c r="U436" s="8">
        <f>+'[1]Empresas 2'!R440</f>
        <v>0</v>
      </c>
      <c r="V436" s="28">
        <f t="shared" si="12"/>
        <v>618</v>
      </c>
      <c r="W436" t="str">
        <f t="shared" si="13"/>
        <v/>
      </c>
    </row>
    <row r="437" spans="2:23" x14ac:dyDescent="0.25">
      <c r="B437" t="s">
        <v>453</v>
      </c>
      <c r="C437" t="str">
        <f>VLOOKUP(B437,'Accesos x Municipio'!$B$5:$C$1127,2)</f>
        <v>San Antero</v>
      </c>
      <c r="D437" s="95">
        <f>VLOOKUP(B437,'Accesos x Municipio-NoCorporati'!$B$5:$AC$1127,27)</f>
        <v>0.267578125</v>
      </c>
      <c r="E437" s="8">
        <f>+'[1]Empresas 2'!B441</f>
        <v>0</v>
      </c>
      <c r="F437" s="8">
        <f>+'[1]Empresas 2'!C441</f>
        <v>0</v>
      </c>
      <c r="G437" s="8">
        <f>+'[1]Empresas 2'!D441</f>
        <v>0</v>
      </c>
      <c r="H437" s="8">
        <f>+'[1]Empresas 2'!E441</f>
        <v>598</v>
      </c>
      <c r="I437" s="8">
        <f>+'[1]Empresas 2'!F441</f>
        <v>21</v>
      </c>
      <c r="J437" s="8">
        <f>+'[1]Empresas 2'!G441</f>
        <v>0</v>
      </c>
      <c r="K437" s="8">
        <f>+'[1]Empresas 2'!H441</f>
        <v>0</v>
      </c>
      <c r="L437" s="8">
        <f>+'[1]Empresas 2'!I441</f>
        <v>1545</v>
      </c>
      <c r="M437" s="8">
        <f>+'[1]Empresas 2'!J441</f>
        <v>0</v>
      </c>
      <c r="N437" s="8">
        <f>+'[1]Empresas 2'!K441</f>
        <v>0</v>
      </c>
      <c r="O437" s="8">
        <f>+'[1]Empresas 2'!L441</f>
        <v>4</v>
      </c>
      <c r="P437" s="8">
        <f>+'[1]Empresas 2'!M441</f>
        <v>307</v>
      </c>
      <c r="Q437" s="8">
        <f>+'[1]Empresas 2'!N441</f>
        <v>641</v>
      </c>
      <c r="R437" s="8">
        <f>+'[1]Empresas 2'!O441</f>
        <v>0</v>
      </c>
      <c r="S437" s="8">
        <f>+'[1]Empresas 2'!P441</f>
        <v>0</v>
      </c>
      <c r="T437" s="8">
        <f>+'[1]Empresas 2'!Q441</f>
        <v>0</v>
      </c>
      <c r="U437" s="8">
        <f>+'[1]Empresas 2'!R441</f>
        <v>0</v>
      </c>
      <c r="V437" s="28">
        <f t="shared" si="12"/>
        <v>3116</v>
      </c>
      <c r="W437" t="str">
        <f t="shared" si="13"/>
        <v/>
      </c>
    </row>
    <row r="438" spans="2:23" x14ac:dyDescent="0.25">
      <c r="B438" t="s">
        <v>454</v>
      </c>
      <c r="C438" t="str">
        <f>VLOOKUP(B438,'Accesos x Municipio'!$B$5:$C$1127,2)</f>
        <v>San Bernardo del Viento</v>
      </c>
      <c r="D438" s="95">
        <f>VLOOKUP(B438,'Accesos x Municipio-NoCorporati'!$B$5:$AC$1127,27)</f>
        <v>2.0673312632783134E-2</v>
      </c>
      <c r="E438" s="8">
        <f>+'[1]Empresas 2'!B442</f>
        <v>0</v>
      </c>
      <c r="F438" s="8">
        <f>+'[1]Empresas 2'!C442</f>
        <v>54</v>
      </c>
      <c r="G438" s="8">
        <f>+'[1]Empresas 2'!D442</f>
        <v>0</v>
      </c>
      <c r="H438" s="8">
        <f>+'[1]Empresas 2'!E442</f>
        <v>0</v>
      </c>
      <c r="I438" s="8">
        <f>+'[1]Empresas 2'!F442</f>
        <v>16</v>
      </c>
      <c r="J438" s="8">
        <f>+'[1]Empresas 2'!G442</f>
        <v>0</v>
      </c>
      <c r="K438" s="8">
        <f>+'[1]Empresas 2'!H442</f>
        <v>0</v>
      </c>
      <c r="L438" s="8">
        <f>+'[1]Empresas 2'!I442</f>
        <v>0</v>
      </c>
      <c r="M438" s="8">
        <f>+'[1]Empresas 2'!J442</f>
        <v>0</v>
      </c>
      <c r="N438" s="8">
        <f>+'[1]Empresas 2'!K442</f>
        <v>0</v>
      </c>
      <c r="O438" s="8">
        <f>+'[1]Empresas 2'!L442</f>
        <v>0</v>
      </c>
      <c r="P438" s="8">
        <f>+'[1]Empresas 2'!M442</f>
        <v>133</v>
      </c>
      <c r="Q438" s="8">
        <f>+'[1]Empresas 2'!N442</f>
        <v>0</v>
      </c>
      <c r="R438" s="8">
        <f>+'[1]Empresas 2'!O442</f>
        <v>0</v>
      </c>
      <c r="S438" s="8">
        <f>+'[1]Empresas 2'!P442</f>
        <v>0</v>
      </c>
      <c r="T438" s="8">
        <f>+'[1]Empresas 2'!Q442</f>
        <v>0</v>
      </c>
      <c r="U438" s="8">
        <f>+'[1]Empresas 2'!R442</f>
        <v>0</v>
      </c>
      <c r="V438" s="28">
        <f t="shared" si="12"/>
        <v>203</v>
      </c>
      <c r="W438">
        <f t="shared" si="13"/>
        <v>0</v>
      </c>
    </row>
    <row r="439" spans="2:23" x14ac:dyDescent="0.25">
      <c r="B439" t="s">
        <v>455</v>
      </c>
      <c r="C439" t="str">
        <f>VLOOKUP(B439,'Accesos x Municipio'!$B$5:$C$1127,2)</f>
        <v>San Carlos</v>
      </c>
      <c r="D439" s="95">
        <f>VLOOKUP(B439,'Accesos x Municipio-NoCorporati'!$B$5:$AC$1127,27)</f>
        <v>2.1768103065304308E-2</v>
      </c>
      <c r="E439" s="8">
        <f>+'[1]Empresas 2'!B443</f>
        <v>109</v>
      </c>
      <c r="F439" s="8">
        <f>+'[1]Empresas 2'!C443</f>
        <v>0</v>
      </c>
      <c r="G439" s="8">
        <f>+'[1]Empresas 2'!D443</f>
        <v>0</v>
      </c>
      <c r="H439" s="8">
        <f>+'[1]Empresas 2'!E443</f>
        <v>0</v>
      </c>
      <c r="I439" s="8">
        <f>+'[1]Empresas 2'!F443</f>
        <v>35</v>
      </c>
      <c r="J439" s="8">
        <f>+'[1]Empresas 2'!G443</f>
        <v>0</v>
      </c>
      <c r="K439" s="8">
        <f>+'[1]Empresas 2'!H443</f>
        <v>0</v>
      </c>
      <c r="L439" s="8">
        <f>+'[1]Empresas 2'!I443</f>
        <v>0</v>
      </c>
      <c r="M439" s="8">
        <f>+'[1]Empresas 2'!J443</f>
        <v>0</v>
      </c>
      <c r="N439" s="8">
        <f>+'[1]Empresas 2'!K443</f>
        <v>0</v>
      </c>
      <c r="O439" s="8">
        <f>+'[1]Empresas 2'!L443</f>
        <v>17</v>
      </c>
      <c r="P439" s="8">
        <f>+'[1]Empresas 2'!M443</f>
        <v>0</v>
      </c>
      <c r="Q439" s="8">
        <f>+'[1]Empresas 2'!N443</f>
        <v>2</v>
      </c>
      <c r="R439" s="8">
        <f>+'[1]Empresas 2'!O443</f>
        <v>0</v>
      </c>
      <c r="S439" s="8">
        <f>+'[1]Empresas 2'!P443</f>
        <v>0</v>
      </c>
      <c r="T439" s="8">
        <f>+'[1]Empresas 2'!Q443</f>
        <v>1</v>
      </c>
      <c r="U439" s="8">
        <f>+'[1]Empresas 2'!R443</f>
        <v>0</v>
      </c>
      <c r="V439" s="28">
        <f t="shared" si="12"/>
        <v>164</v>
      </c>
      <c r="W439">
        <f t="shared" si="13"/>
        <v>109</v>
      </c>
    </row>
    <row r="440" spans="2:23" x14ac:dyDescent="0.25">
      <c r="B440" t="s">
        <v>456</v>
      </c>
      <c r="C440" t="str">
        <f>VLOOKUP(B440,'Accesos x Municipio'!$B$5:$C$1127,2)</f>
        <v>San José de Uré</v>
      </c>
      <c r="D440" s="95">
        <f>VLOOKUP(B440,'Accesos x Municipio-NoCorporati'!$B$5:$AC$1127,27)</f>
        <v>0.13084112149532709</v>
      </c>
      <c r="E440" s="8">
        <f>+'[1]Empresas 2'!B444</f>
        <v>58</v>
      </c>
      <c r="F440" s="8">
        <f>+'[1]Empresas 2'!C444</f>
        <v>0</v>
      </c>
      <c r="G440" s="8">
        <f>+'[1]Empresas 2'!D444</f>
        <v>0</v>
      </c>
      <c r="H440" s="8">
        <f>+'[1]Empresas 2'!E444</f>
        <v>0</v>
      </c>
      <c r="I440" s="8">
        <f>+'[1]Empresas 2'!F444</f>
        <v>10</v>
      </c>
      <c r="J440" s="8">
        <f>+'[1]Empresas 2'!G444</f>
        <v>0</v>
      </c>
      <c r="K440" s="8">
        <f>+'[1]Empresas 2'!H444</f>
        <v>0</v>
      </c>
      <c r="L440" s="8">
        <f>+'[1]Empresas 2'!I444</f>
        <v>579</v>
      </c>
      <c r="M440" s="8">
        <f>+'[1]Empresas 2'!J444</f>
        <v>0</v>
      </c>
      <c r="N440" s="8">
        <f>+'[1]Empresas 2'!K444</f>
        <v>0</v>
      </c>
      <c r="O440" s="8">
        <f>+'[1]Empresas 2'!L444</f>
        <v>0</v>
      </c>
      <c r="P440" s="8">
        <f>+'[1]Empresas 2'!M444</f>
        <v>0</v>
      </c>
      <c r="Q440" s="8">
        <f>+'[1]Empresas 2'!N444</f>
        <v>0</v>
      </c>
      <c r="R440" s="8">
        <f>+'[1]Empresas 2'!O444</f>
        <v>0</v>
      </c>
      <c r="S440" s="8">
        <f>+'[1]Empresas 2'!P444</f>
        <v>0</v>
      </c>
      <c r="T440" s="8">
        <f>+'[1]Empresas 2'!Q444</f>
        <v>0</v>
      </c>
      <c r="U440" s="8">
        <f>+'[1]Empresas 2'!R444</f>
        <v>0</v>
      </c>
      <c r="V440" s="28">
        <f t="shared" si="12"/>
        <v>647</v>
      </c>
      <c r="W440" t="str">
        <f t="shared" si="13"/>
        <v/>
      </c>
    </row>
    <row r="441" spans="2:23" x14ac:dyDescent="0.25">
      <c r="B441" t="s">
        <v>457</v>
      </c>
      <c r="C441" t="str">
        <f>VLOOKUP(B441,'Accesos x Municipio'!$B$5:$C$1127,2)</f>
        <v>San Pelayo</v>
      </c>
      <c r="D441" s="95">
        <f>VLOOKUP(B441,'Accesos x Municipio-NoCorporati'!$B$5:$AC$1127,27)</f>
        <v>4.9262784160954684E-2</v>
      </c>
      <c r="E441" s="8">
        <f>+'[1]Empresas 2'!B445</f>
        <v>57</v>
      </c>
      <c r="F441" s="8">
        <f>+'[1]Empresas 2'!C445</f>
        <v>0</v>
      </c>
      <c r="G441" s="8">
        <f>+'[1]Empresas 2'!D445</f>
        <v>0</v>
      </c>
      <c r="H441" s="8">
        <f>+'[1]Empresas 2'!E445</f>
        <v>0</v>
      </c>
      <c r="I441" s="8">
        <f>+'[1]Empresas 2'!F445</f>
        <v>23</v>
      </c>
      <c r="J441" s="8">
        <f>+'[1]Empresas 2'!G445</f>
        <v>0</v>
      </c>
      <c r="K441" s="8">
        <f>+'[1]Empresas 2'!H445</f>
        <v>0</v>
      </c>
      <c r="L441" s="8">
        <f>+'[1]Empresas 2'!I445</f>
        <v>0</v>
      </c>
      <c r="M441" s="8">
        <f>+'[1]Empresas 2'!J445</f>
        <v>0</v>
      </c>
      <c r="N441" s="8">
        <f>+'[1]Empresas 2'!K445</f>
        <v>0</v>
      </c>
      <c r="O441" s="8">
        <f>+'[1]Empresas 2'!L445</f>
        <v>8</v>
      </c>
      <c r="P441" s="8">
        <f>+'[1]Empresas 2'!M445</f>
        <v>330</v>
      </c>
      <c r="Q441" s="8">
        <f>+'[1]Empresas 2'!N445</f>
        <v>458</v>
      </c>
      <c r="R441" s="8">
        <f>+'[1]Empresas 2'!O445</f>
        <v>0</v>
      </c>
      <c r="S441" s="8">
        <f>+'[1]Empresas 2'!P445</f>
        <v>0</v>
      </c>
      <c r="T441" s="8">
        <f>+'[1]Empresas 2'!Q445</f>
        <v>0</v>
      </c>
      <c r="U441" s="8">
        <f>+'[1]Empresas 2'!R445</f>
        <v>0</v>
      </c>
      <c r="V441" s="28">
        <f t="shared" si="12"/>
        <v>876</v>
      </c>
      <c r="W441">
        <f t="shared" si="13"/>
        <v>57</v>
      </c>
    </row>
    <row r="442" spans="2:23" x14ac:dyDescent="0.25">
      <c r="B442" t="s">
        <v>458</v>
      </c>
      <c r="C442" t="str">
        <f>VLOOKUP(B442,'Accesos x Municipio'!$B$5:$C$1127,2)</f>
        <v>Tierralta</v>
      </c>
      <c r="D442" s="95">
        <f>VLOOKUP(B442,'Accesos x Municipio-NoCorporati'!$B$5:$AC$1127,27)</f>
        <v>0.29006759502086948</v>
      </c>
      <c r="E442" s="8">
        <f>+'[1]Empresas 2'!B446</f>
        <v>0</v>
      </c>
      <c r="F442" s="8">
        <f>+'[1]Empresas 2'!C446</f>
        <v>424</v>
      </c>
      <c r="G442" s="8">
        <f>+'[1]Empresas 2'!D446</f>
        <v>0</v>
      </c>
      <c r="H442" s="8">
        <f>+'[1]Empresas 2'!E446</f>
        <v>0</v>
      </c>
      <c r="I442" s="8">
        <f>+'[1]Empresas 2'!F446</f>
        <v>117</v>
      </c>
      <c r="J442" s="8">
        <f>+'[1]Empresas 2'!G446</f>
        <v>0</v>
      </c>
      <c r="K442" s="8">
        <f>+'[1]Empresas 2'!H446</f>
        <v>864</v>
      </c>
      <c r="L442" s="8">
        <f>+'[1]Empresas 2'!I446</f>
        <v>4643</v>
      </c>
      <c r="M442" s="8">
        <f>+'[1]Empresas 2'!J446</f>
        <v>0</v>
      </c>
      <c r="N442" s="8">
        <f>+'[1]Empresas 2'!K446</f>
        <v>0</v>
      </c>
      <c r="O442" s="8">
        <f>+'[1]Empresas 2'!L446</f>
        <v>17</v>
      </c>
      <c r="P442" s="8">
        <f>+'[1]Empresas 2'!M446</f>
        <v>321</v>
      </c>
      <c r="Q442" s="8">
        <f>+'[1]Empresas 2'!N446</f>
        <v>1619</v>
      </c>
      <c r="R442" s="8">
        <f>+'[1]Empresas 2'!O446</f>
        <v>0</v>
      </c>
      <c r="S442" s="8">
        <f>+'[1]Empresas 2'!P446</f>
        <v>0</v>
      </c>
      <c r="T442" s="8">
        <f>+'[1]Empresas 2'!Q446</f>
        <v>0</v>
      </c>
      <c r="U442" s="8">
        <f>+'[1]Empresas 2'!R446</f>
        <v>0</v>
      </c>
      <c r="V442" s="28">
        <f t="shared" si="12"/>
        <v>8005</v>
      </c>
      <c r="W442" t="str">
        <f t="shared" si="13"/>
        <v/>
      </c>
    </row>
    <row r="443" spans="2:23" x14ac:dyDescent="0.25">
      <c r="B443" t="s">
        <v>459</v>
      </c>
      <c r="C443" t="str">
        <f>VLOOKUP(B443,'Accesos x Municipio'!$B$5:$C$1127,2)</f>
        <v>Tuchín</v>
      </c>
      <c r="D443" s="95">
        <f>VLOOKUP(B443,'Accesos x Municipio-NoCorporati'!$B$5:$AC$1127,27)</f>
        <v>4.3133583021223471E-2</v>
      </c>
      <c r="E443" s="8">
        <f>+'[1]Empresas 2'!B447</f>
        <v>0</v>
      </c>
      <c r="F443" s="8">
        <f>+'[1]Empresas 2'!C447</f>
        <v>0</v>
      </c>
      <c r="G443" s="8">
        <f>+'[1]Empresas 2'!D447</f>
        <v>0</v>
      </c>
      <c r="H443" s="8">
        <f>+'[1]Empresas 2'!E447</f>
        <v>0</v>
      </c>
      <c r="I443" s="8">
        <f>+'[1]Empresas 2'!F447</f>
        <v>8</v>
      </c>
      <c r="J443" s="8">
        <f>+'[1]Empresas 2'!G447</f>
        <v>0</v>
      </c>
      <c r="K443" s="8">
        <f>+'[1]Empresas 2'!H447</f>
        <v>0</v>
      </c>
      <c r="L443" s="8">
        <f>+'[1]Empresas 2'!I447</f>
        <v>510</v>
      </c>
      <c r="M443" s="8">
        <f>+'[1]Empresas 2'!J447</f>
        <v>0</v>
      </c>
      <c r="N443" s="8">
        <f>+'[1]Empresas 2'!K447</f>
        <v>0</v>
      </c>
      <c r="O443" s="8">
        <f>+'[1]Empresas 2'!L447</f>
        <v>0</v>
      </c>
      <c r="P443" s="8">
        <f>+'[1]Empresas 2'!M447</f>
        <v>131</v>
      </c>
      <c r="Q443" s="8">
        <f>+'[1]Empresas 2'!N447</f>
        <v>0</v>
      </c>
      <c r="R443" s="8">
        <f>+'[1]Empresas 2'!O447</f>
        <v>0</v>
      </c>
      <c r="S443" s="8">
        <f>+'[1]Empresas 2'!P447</f>
        <v>0</v>
      </c>
      <c r="T443" s="8">
        <f>+'[1]Empresas 2'!Q447</f>
        <v>0</v>
      </c>
      <c r="U443" s="8">
        <f>+'[1]Empresas 2'!R447</f>
        <v>0</v>
      </c>
      <c r="V443" s="28">
        <f t="shared" si="12"/>
        <v>649</v>
      </c>
      <c r="W443">
        <f t="shared" si="13"/>
        <v>0</v>
      </c>
    </row>
    <row r="444" spans="2:23" x14ac:dyDescent="0.25">
      <c r="B444" t="s">
        <v>460</v>
      </c>
      <c r="C444" t="str">
        <f>VLOOKUP(B444,'Accesos x Municipio'!$B$5:$C$1127,2)</f>
        <v>Valencia</v>
      </c>
      <c r="D444" s="95">
        <f>VLOOKUP(B444,'Accesos x Municipio-NoCorporati'!$B$5:$AC$1127,27)</f>
        <v>0.18317326162120631</v>
      </c>
      <c r="E444" s="8">
        <f>+'[1]Empresas 2'!B448</f>
        <v>23</v>
      </c>
      <c r="F444" s="8">
        <f>+'[1]Empresas 2'!C448</f>
        <v>0</v>
      </c>
      <c r="G444" s="8">
        <f>+'[1]Empresas 2'!D448</f>
        <v>0</v>
      </c>
      <c r="H444" s="8">
        <f>+'[1]Empresas 2'!E448</f>
        <v>0</v>
      </c>
      <c r="I444" s="8">
        <f>+'[1]Empresas 2'!F448</f>
        <v>31</v>
      </c>
      <c r="J444" s="8">
        <f>+'[1]Empresas 2'!G448</f>
        <v>0</v>
      </c>
      <c r="K444" s="8">
        <f>+'[1]Empresas 2'!H448</f>
        <v>777</v>
      </c>
      <c r="L444" s="8">
        <f>+'[1]Empresas 2'!I448</f>
        <v>1232</v>
      </c>
      <c r="M444" s="8">
        <f>+'[1]Empresas 2'!J448</f>
        <v>0</v>
      </c>
      <c r="N444" s="8">
        <f>+'[1]Empresas 2'!K448</f>
        <v>0</v>
      </c>
      <c r="O444" s="8">
        <f>+'[1]Empresas 2'!L448</f>
        <v>0</v>
      </c>
      <c r="P444" s="8">
        <f>+'[1]Empresas 2'!M448</f>
        <v>122</v>
      </c>
      <c r="Q444" s="8">
        <f>+'[1]Empresas 2'!N448</f>
        <v>205</v>
      </c>
      <c r="R444" s="8">
        <f>+'[1]Empresas 2'!O448</f>
        <v>0</v>
      </c>
      <c r="S444" s="8">
        <f>+'[1]Empresas 2'!P448</f>
        <v>0</v>
      </c>
      <c r="T444" s="8">
        <f>+'[1]Empresas 2'!Q448</f>
        <v>0</v>
      </c>
      <c r="U444" s="8">
        <f>+'[1]Empresas 2'!R448</f>
        <v>0</v>
      </c>
      <c r="V444" s="28">
        <f t="shared" si="12"/>
        <v>2390</v>
      </c>
      <c r="W444" t="str">
        <f t="shared" si="13"/>
        <v/>
      </c>
    </row>
    <row r="445" spans="2:23" x14ac:dyDescent="0.25">
      <c r="B445" t="s">
        <v>461</v>
      </c>
      <c r="C445" t="str">
        <f>VLOOKUP(B445,'Accesos x Municipio'!$B$5:$C$1127,2)</f>
        <v>Agua de Dios</v>
      </c>
      <c r="D445" s="95">
        <f>VLOOKUP(B445,'Accesos x Municipio-NoCorporati'!$B$5:$AC$1127,27)</f>
        <v>0.31099849849849848</v>
      </c>
      <c r="E445" s="8">
        <f>+'[1]Empresas 2'!B449</f>
        <v>11</v>
      </c>
      <c r="F445" s="8">
        <f>+'[1]Empresas 2'!C449</f>
        <v>0</v>
      </c>
      <c r="G445" s="8">
        <f>+'[1]Empresas 2'!D449</f>
        <v>0</v>
      </c>
      <c r="H445" s="8">
        <f>+'[1]Empresas 2'!E449</f>
        <v>1550</v>
      </c>
      <c r="I445" s="8">
        <f>+'[1]Empresas 2'!F449</f>
        <v>5</v>
      </c>
      <c r="J445" s="8">
        <f>+'[1]Empresas 2'!G449</f>
        <v>0</v>
      </c>
      <c r="K445" s="8">
        <f>+'[1]Empresas 2'!H449</f>
        <v>0</v>
      </c>
      <c r="L445" s="8">
        <f>+'[1]Empresas 2'!I449</f>
        <v>0</v>
      </c>
      <c r="M445" s="8">
        <f>+'[1]Empresas 2'!J449</f>
        <v>0</v>
      </c>
      <c r="N445" s="8">
        <f>+'[1]Empresas 2'!K449</f>
        <v>0</v>
      </c>
      <c r="O445" s="8">
        <f>+'[1]Empresas 2'!L449</f>
        <v>11</v>
      </c>
      <c r="P445" s="8">
        <f>+'[1]Empresas 2'!M449</f>
        <v>0</v>
      </c>
      <c r="Q445" s="8">
        <f>+'[1]Empresas 2'!N449</f>
        <v>0</v>
      </c>
      <c r="R445" s="8">
        <f>+'[1]Empresas 2'!O449</f>
        <v>0</v>
      </c>
      <c r="S445" s="8">
        <f>+'[1]Empresas 2'!P449</f>
        <v>0</v>
      </c>
      <c r="T445" s="8">
        <f>+'[1]Empresas 2'!Q449</f>
        <v>65</v>
      </c>
      <c r="U445" s="8">
        <f>+'[1]Empresas 2'!R449</f>
        <v>0</v>
      </c>
      <c r="V445" s="28">
        <f t="shared" si="12"/>
        <v>1642</v>
      </c>
      <c r="W445" t="str">
        <f t="shared" si="13"/>
        <v/>
      </c>
    </row>
    <row r="446" spans="2:23" x14ac:dyDescent="0.25">
      <c r="B446" t="s">
        <v>462</v>
      </c>
      <c r="C446" t="str">
        <f>VLOOKUP(B446,'Accesos x Municipio'!$B$5:$C$1127,2)</f>
        <v>Albán</v>
      </c>
      <c r="D446" s="95">
        <f>VLOOKUP(B446,'Accesos x Municipio-NoCorporati'!$B$5:$AC$1127,27)</f>
        <v>8.9552238805970144E-2</v>
      </c>
      <c r="E446" s="8">
        <f>+'[1]Empresas 2'!B450</f>
        <v>29</v>
      </c>
      <c r="F446" s="8">
        <f>+'[1]Empresas 2'!C450</f>
        <v>0</v>
      </c>
      <c r="G446" s="8">
        <f>+'[1]Empresas 2'!D450</f>
        <v>0</v>
      </c>
      <c r="H446" s="8">
        <f>+'[1]Empresas 2'!E450</f>
        <v>0</v>
      </c>
      <c r="I446" s="8">
        <f>+'[1]Empresas 2'!F450</f>
        <v>4</v>
      </c>
      <c r="J446" s="8">
        <f>+'[1]Empresas 2'!G450</f>
        <v>0</v>
      </c>
      <c r="K446" s="8">
        <f>+'[1]Empresas 2'!H450</f>
        <v>357</v>
      </c>
      <c r="L446" s="8">
        <f>+'[1]Empresas 2'!I450</f>
        <v>0</v>
      </c>
      <c r="M446" s="8">
        <f>+'[1]Empresas 2'!J450</f>
        <v>0</v>
      </c>
      <c r="N446" s="8">
        <f>+'[1]Empresas 2'!K450</f>
        <v>0</v>
      </c>
      <c r="O446" s="8">
        <f>+'[1]Empresas 2'!L450</f>
        <v>1</v>
      </c>
      <c r="P446" s="8">
        <f>+'[1]Empresas 2'!M450</f>
        <v>0</v>
      </c>
      <c r="Q446" s="8">
        <f>+'[1]Empresas 2'!N450</f>
        <v>0</v>
      </c>
      <c r="R446" s="8">
        <f>+'[1]Empresas 2'!O450</f>
        <v>0</v>
      </c>
      <c r="S446" s="8">
        <f>+'[1]Empresas 2'!P450</f>
        <v>0</v>
      </c>
      <c r="T446" s="8">
        <f>+'[1]Empresas 2'!Q450</f>
        <v>0</v>
      </c>
      <c r="U446" s="8">
        <f>+'[1]Empresas 2'!R450</f>
        <v>0</v>
      </c>
      <c r="V446" s="28">
        <f t="shared" si="12"/>
        <v>391</v>
      </c>
      <c r="W446" t="str">
        <f t="shared" si="13"/>
        <v/>
      </c>
    </row>
    <row r="447" spans="2:23" x14ac:dyDescent="0.25">
      <c r="B447" t="s">
        <v>463</v>
      </c>
      <c r="C447" t="str">
        <f>VLOOKUP(B447,'Accesos x Municipio'!$B$5:$C$1127,2)</f>
        <v>Anapoima</v>
      </c>
      <c r="D447" s="95">
        <f>VLOOKUP(B447,'Accesos x Municipio-NoCorporati'!$B$5:$AC$1127,27)</f>
        <v>0.21638400969109631</v>
      </c>
      <c r="E447" s="8">
        <f>+'[1]Empresas 2'!B451</f>
        <v>277</v>
      </c>
      <c r="F447" s="8">
        <f>+'[1]Empresas 2'!C451</f>
        <v>0</v>
      </c>
      <c r="G447" s="8">
        <f>+'[1]Empresas 2'!D451</f>
        <v>0</v>
      </c>
      <c r="H447" s="8">
        <f>+'[1]Empresas 2'!E451</f>
        <v>243</v>
      </c>
      <c r="I447" s="8">
        <f>+'[1]Empresas 2'!F451</f>
        <v>18</v>
      </c>
      <c r="J447" s="8">
        <f>+'[1]Empresas 2'!G451</f>
        <v>0</v>
      </c>
      <c r="K447" s="8">
        <f>+'[1]Empresas 2'!H451</f>
        <v>0</v>
      </c>
      <c r="L447" s="8">
        <f>+'[1]Empresas 2'!I451</f>
        <v>0</v>
      </c>
      <c r="M447" s="8">
        <f>+'[1]Empresas 2'!J451</f>
        <v>0</v>
      </c>
      <c r="N447" s="8">
        <f>+'[1]Empresas 2'!K451</f>
        <v>0</v>
      </c>
      <c r="O447" s="8">
        <f>+'[1]Empresas 2'!L451</f>
        <v>1122</v>
      </c>
      <c r="P447" s="8">
        <f>+'[1]Empresas 2'!M451</f>
        <v>0</v>
      </c>
      <c r="Q447" s="8">
        <f>+'[1]Empresas 2'!N451</f>
        <v>0</v>
      </c>
      <c r="R447" s="8">
        <f>+'[1]Empresas 2'!O451</f>
        <v>0</v>
      </c>
      <c r="S447" s="8">
        <f>+'[1]Empresas 2'!P451</f>
        <v>0</v>
      </c>
      <c r="T447" s="8">
        <f>+'[1]Empresas 2'!Q451</f>
        <v>58</v>
      </c>
      <c r="U447" s="8">
        <f>+'[1]Empresas 2'!R451</f>
        <v>0</v>
      </c>
      <c r="V447" s="28">
        <f t="shared" si="12"/>
        <v>1718</v>
      </c>
      <c r="W447" t="str">
        <f t="shared" si="13"/>
        <v/>
      </c>
    </row>
    <row r="448" spans="2:23" x14ac:dyDescent="0.25">
      <c r="B448" t="s">
        <v>464</v>
      </c>
      <c r="C448" t="str">
        <f>VLOOKUP(B448,'Accesos x Municipio'!$B$5:$C$1127,2)</f>
        <v>Anolaima</v>
      </c>
      <c r="D448" s="95">
        <f>VLOOKUP(B448,'Accesos x Municipio-NoCorporati'!$B$5:$AC$1127,27)</f>
        <v>0.15890926187118007</v>
      </c>
      <c r="E448" s="8">
        <f>+'[1]Empresas 2'!B452</f>
        <v>0</v>
      </c>
      <c r="F448" s="8">
        <f>+'[1]Empresas 2'!C452</f>
        <v>757</v>
      </c>
      <c r="G448" s="8">
        <f>+'[1]Empresas 2'!D452</f>
        <v>0</v>
      </c>
      <c r="H448" s="8">
        <f>+'[1]Empresas 2'!E452</f>
        <v>0</v>
      </c>
      <c r="I448" s="8">
        <f>+'[1]Empresas 2'!F452</f>
        <v>17</v>
      </c>
      <c r="J448" s="8">
        <f>+'[1]Empresas 2'!G452</f>
        <v>0</v>
      </c>
      <c r="K448" s="8">
        <f>+'[1]Empresas 2'!H452</f>
        <v>0</v>
      </c>
      <c r="L448" s="8">
        <f>+'[1]Empresas 2'!I452</f>
        <v>0</v>
      </c>
      <c r="M448" s="8">
        <f>+'[1]Empresas 2'!J452</f>
        <v>0</v>
      </c>
      <c r="N448" s="8">
        <f>+'[1]Empresas 2'!K452</f>
        <v>0</v>
      </c>
      <c r="O448" s="8">
        <f>+'[1]Empresas 2'!L452</f>
        <v>25</v>
      </c>
      <c r="P448" s="8">
        <f>+'[1]Empresas 2'!M452</f>
        <v>0</v>
      </c>
      <c r="Q448" s="8">
        <f>+'[1]Empresas 2'!N452</f>
        <v>0</v>
      </c>
      <c r="R448" s="8">
        <f>+'[1]Empresas 2'!O452</f>
        <v>0</v>
      </c>
      <c r="S448" s="8">
        <f>+'[1]Empresas 2'!P452</f>
        <v>0</v>
      </c>
      <c r="T448" s="8">
        <f>+'[1]Empresas 2'!Q452</f>
        <v>0</v>
      </c>
      <c r="U448" s="8">
        <f>+'[1]Empresas 2'!R452</f>
        <v>0</v>
      </c>
      <c r="V448" s="28">
        <f t="shared" si="12"/>
        <v>799</v>
      </c>
      <c r="W448" t="str">
        <f t="shared" si="13"/>
        <v/>
      </c>
    </row>
    <row r="449" spans="2:23" x14ac:dyDescent="0.25">
      <c r="B449" t="s">
        <v>465</v>
      </c>
      <c r="C449" t="str">
        <f>VLOOKUP(B449,'Accesos x Municipio'!$B$5:$C$1127,2)</f>
        <v>Arbeláez</v>
      </c>
      <c r="D449" s="95">
        <f>VLOOKUP(B449,'Accesos x Municipio-NoCorporati'!$B$5:$AC$1127,27)</f>
        <v>0.13965267727930536</v>
      </c>
      <c r="E449" s="8">
        <f>+'[1]Empresas 2'!B453</f>
        <v>545</v>
      </c>
      <c r="F449" s="8">
        <f>+'[1]Empresas 2'!C453</f>
        <v>0</v>
      </c>
      <c r="G449" s="8">
        <f>+'[1]Empresas 2'!D453</f>
        <v>0</v>
      </c>
      <c r="H449" s="8">
        <f>+'[1]Empresas 2'!E453</f>
        <v>19</v>
      </c>
      <c r="I449" s="8">
        <f>+'[1]Empresas 2'!F453</f>
        <v>4</v>
      </c>
      <c r="J449" s="8">
        <f>+'[1]Empresas 2'!G453</f>
        <v>0</v>
      </c>
      <c r="K449" s="8">
        <f>+'[1]Empresas 2'!H453</f>
        <v>0</v>
      </c>
      <c r="L449" s="8">
        <f>+'[1]Empresas 2'!I453</f>
        <v>0</v>
      </c>
      <c r="M449" s="8">
        <f>+'[1]Empresas 2'!J453</f>
        <v>0</v>
      </c>
      <c r="N449" s="8">
        <f>+'[1]Empresas 2'!K453</f>
        <v>0</v>
      </c>
      <c r="O449" s="8">
        <f>+'[1]Empresas 2'!L453</f>
        <v>0</v>
      </c>
      <c r="P449" s="8">
        <f>+'[1]Empresas 2'!M453</f>
        <v>0</v>
      </c>
      <c r="Q449" s="8">
        <f>+'[1]Empresas 2'!N453</f>
        <v>0</v>
      </c>
      <c r="R449" s="8">
        <f>+'[1]Empresas 2'!O453</f>
        <v>0</v>
      </c>
      <c r="S449" s="8">
        <f>+'[1]Empresas 2'!P453</f>
        <v>0</v>
      </c>
      <c r="T449" s="8">
        <f>+'[1]Empresas 2'!Q453</f>
        <v>6</v>
      </c>
      <c r="U449" s="8">
        <f>+'[1]Empresas 2'!R453</f>
        <v>0</v>
      </c>
      <c r="V449" s="28">
        <f t="shared" si="12"/>
        <v>574</v>
      </c>
      <c r="W449" t="str">
        <f t="shared" si="13"/>
        <v/>
      </c>
    </row>
    <row r="450" spans="2:23" x14ac:dyDescent="0.25">
      <c r="B450" t="s">
        <v>466</v>
      </c>
      <c r="C450" t="str">
        <f>VLOOKUP(B450,'Accesos x Municipio'!$B$5:$C$1127,2)</f>
        <v>Beltrán</v>
      </c>
      <c r="D450" s="95">
        <f>VLOOKUP(B450,'Accesos x Municipio-NoCorporati'!$B$5:$AC$1127,27)</f>
        <v>7.477820025348543E-2</v>
      </c>
      <c r="E450" s="8">
        <f>+'[1]Empresas 2'!B454</f>
        <v>88</v>
      </c>
      <c r="F450" s="8">
        <f>+'[1]Empresas 2'!C454</f>
        <v>0</v>
      </c>
      <c r="G450" s="8">
        <f>+'[1]Empresas 2'!D454</f>
        <v>0</v>
      </c>
      <c r="H450" s="8">
        <f>+'[1]Empresas 2'!E454</f>
        <v>0</v>
      </c>
      <c r="I450" s="8">
        <f>+'[1]Empresas 2'!F454</f>
        <v>0</v>
      </c>
      <c r="J450" s="8">
        <f>+'[1]Empresas 2'!G454</f>
        <v>0</v>
      </c>
      <c r="K450" s="8">
        <f>+'[1]Empresas 2'!H454</f>
        <v>0</v>
      </c>
      <c r="L450" s="8">
        <f>+'[1]Empresas 2'!I454</f>
        <v>0</v>
      </c>
      <c r="M450" s="8">
        <f>+'[1]Empresas 2'!J454</f>
        <v>0</v>
      </c>
      <c r="N450" s="8">
        <f>+'[1]Empresas 2'!K454</f>
        <v>0</v>
      </c>
      <c r="O450" s="8">
        <f>+'[1]Empresas 2'!L454</f>
        <v>1</v>
      </c>
      <c r="P450" s="8">
        <f>+'[1]Empresas 2'!M454</f>
        <v>0</v>
      </c>
      <c r="Q450" s="8">
        <f>+'[1]Empresas 2'!N454</f>
        <v>0</v>
      </c>
      <c r="R450" s="8">
        <f>+'[1]Empresas 2'!O454</f>
        <v>0</v>
      </c>
      <c r="S450" s="8">
        <f>+'[1]Empresas 2'!P454</f>
        <v>0</v>
      </c>
      <c r="T450" s="8">
        <f>+'[1]Empresas 2'!Q454</f>
        <v>0</v>
      </c>
      <c r="U450" s="8">
        <f>+'[1]Empresas 2'!R454</f>
        <v>0</v>
      </c>
      <c r="V450" s="28">
        <f t="shared" si="12"/>
        <v>89</v>
      </c>
      <c r="W450" t="str">
        <f t="shared" si="13"/>
        <v/>
      </c>
    </row>
    <row r="451" spans="2:23" x14ac:dyDescent="0.25">
      <c r="B451" t="s">
        <v>467</v>
      </c>
      <c r="C451" t="str">
        <f>VLOOKUP(B451,'Accesos x Municipio'!$B$5:$C$1127,2)</f>
        <v>Bituima</v>
      </c>
      <c r="D451" s="95">
        <f>VLOOKUP(B451,'Accesos x Municipio-NoCorporati'!$B$5:$AC$1127,27)</f>
        <v>2.6642984014209592E-3</v>
      </c>
      <c r="E451" s="8">
        <f>+'[1]Empresas 2'!B455</f>
        <v>0</v>
      </c>
      <c r="F451" s="8">
        <f>+'[1]Empresas 2'!C455</f>
        <v>0</v>
      </c>
      <c r="G451" s="8">
        <f>+'[1]Empresas 2'!D455</f>
        <v>0</v>
      </c>
      <c r="H451" s="8">
        <f>+'[1]Empresas 2'!E455</f>
        <v>0</v>
      </c>
      <c r="I451" s="8">
        <f>+'[1]Empresas 2'!F455</f>
        <v>2</v>
      </c>
      <c r="J451" s="8">
        <f>+'[1]Empresas 2'!G455</f>
        <v>0</v>
      </c>
      <c r="K451" s="8">
        <f>+'[1]Empresas 2'!H455</f>
        <v>0</v>
      </c>
      <c r="L451" s="8">
        <f>+'[1]Empresas 2'!I455</f>
        <v>0</v>
      </c>
      <c r="M451" s="8">
        <f>+'[1]Empresas 2'!J455</f>
        <v>0</v>
      </c>
      <c r="N451" s="8">
        <f>+'[1]Empresas 2'!K455</f>
        <v>0</v>
      </c>
      <c r="O451" s="8">
        <f>+'[1]Empresas 2'!L455</f>
        <v>1</v>
      </c>
      <c r="P451" s="8">
        <f>+'[1]Empresas 2'!M455</f>
        <v>0</v>
      </c>
      <c r="Q451" s="8">
        <f>+'[1]Empresas 2'!N455</f>
        <v>0</v>
      </c>
      <c r="R451" s="8">
        <f>+'[1]Empresas 2'!O455</f>
        <v>0</v>
      </c>
      <c r="S451" s="8">
        <f>+'[1]Empresas 2'!P455</f>
        <v>0</v>
      </c>
      <c r="T451" s="8">
        <f>+'[1]Empresas 2'!Q455</f>
        <v>0</v>
      </c>
      <c r="U451" s="8">
        <f>+'[1]Empresas 2'!R455</f>
        <v>0</v>
      </c>
      <c r="V451" s="28">
        <f t="shared" si="12"/>
        <v>3</v>
      </c>
      <c r="W451">
        <f t="shared" si="13"/>
        <v>0</v>
      </c>
    </row>
    <row r="452" spans="2:23" x14ac:dyDescent="0.25">
      <c r="B452" t="s">
        <v>468</v>
      </c>
      <c r="C452" t="str">
        <f>VLOOKUP(B452,'Accesos x Municipio'!$B$5:$C$1127,2)</f>
        <v>Bojacá</v>
      </c>
      <c r="D452" s="95">
        <f>VLOOKUP(B452,'Accesos x Municipio-NoCorporati'!$B$5:$AC$1127,27)</f>
        <v>0.11116842919783337</v>
      </c>
      <c r="E452" s="8">
        <f>+'[1]Empresas 2'!B456</f>
        <v>421</v>
      </c>
      <c r="F452" s="8">
        <f>+'[1]Empresas 2'!C456</f>
        <v>0</v>
      </c>
      <c r="G452" s="8">
        <f>+'[1]Empresas 2'!D456</f>
        <v>0</v>
      </c>
      <c r="H452" s="8">
        <f>+'[1]Empresas 2'!E456</f>
        <v>0</v>
      </c>
      <c r="I452" s="8">
        <f>+'[1]Empresas 2'!F456</f>
        <v>290</v>
      </c>
      <c r="J452" s="8">
        <f>+'[1]Empresas 2'!G456</f>
        <v>0</v>
      </c>
      <c r="K452" s="8">
        <f>+'[1]Empresas 2'!H456</f>
        <v>0</v>
      </c>
      <c r="L452" s="8">
        <f>+'[1]Empresas 2'!I456</f>
        <v>0</v>
      </c>
      <c r="M452" s="8">
        <f>+'[1]Empresas 2'!J456</f>
        <v>0</v>
      </c>
      <c r="N452" s="8">
        <f>+'[1]Empresas 2'!K456</f>
        <v>0</v>
      </c>
      <c r="O452" s="8">
        <f>+'[1]Empresas 2'!L456</f>
        <v>1</v>
      </c>
      <c r="P452" s="8">
        <f>+'[1]Empresas 2'!M456</f>
        <v>0</v>
      </c>
      <c r="Q452" s="8">
        <f>+'[1]Empresas 2'!N456</f>
        <v>0</v>
      </c>
      <c r="R452" s="8">
        <f>+'[1]Empresas 2'!O456</f>
        <v>0</v>
      </c>
      <c r="S452" s="8">
        <f>+'[1]Empresas 2'!P456</f>
        <v>0</v>
      </c>
      <c r="T452" s="8">
        <f>+'[1]Empresas 2'!Q456</f>
        <v>0</v>
      </c>
      <c r="U452" s="8">
        <f>+'[1]Empresas 2'!R456</f>
        <v>0</v>
      </c>
      <c r="V452" s="28">
        <f t="shared" ref="V452:V515" si="14">SUM(E452:U452)</f>
        <v>712</v>
      </c>
      <c r="W452" t="str">
        <f t="shared" ref="W452:W515" si="15">IF(D452&lt;=5%,E452,"")</f>
        <v/>
      </c>
    </row>
    <row r="453" spans="2:23" x14ac:dyDescent="0.25">
      <c r="B453" t="s">
        <v>469</v>
      </c>
      <c r="C453" t="str">
        <f>VLOOKUP(B453,'Accesos x Municipio'!$B$5:$C$1127,2)</f>
        <v>Cabrera</v>
      </c>
      <c r="D453" s="95">
        <f>VLOOKUP(B453,'Accesos x Municipio-NoCorporati'!$B$5:$AC$1127,27)</f>
        <v>2.0821609454136185E-2</v>
      </c>
      <c r="E453" s="8">
        <f>+'[1]Empresas 2'!B457</f>
        <v>0</v>
      </c>
      <c r="F453" s="8">
        <f>+'[1]Empresas 2'!C457</f>
        <v>93</v>
      </c>
      <c r="G453" s="8">
        <f>+'[1]Empresas 2'!D457</f>
        <v>0</v>
      </c>
      <c r="H453" s="8">
        <f>+'[1]Empresas 2'!E457</f>
        <v>0</v>
      </c>
      <c r="I453" s="8">
        <f>+'[1]Empresas 2'!F457</f>
        <v>32</v>
      </c>
      <c r="J453" s="8">
        <f>+'[1]Empresas 2'!G457</f>
        <v>0</v>
      </c>
      <c r="K453" s="8">
        <f>+'[1]Empresas 2'!H457</f>
        <v>0</v>
      </c>
      <c r="L453" s="8">
        <f>+'[1]Empresas 2'!I457</f>
        <v>0</v>
      </c>
      <c r="M453" s="8">
        <f>+'[1]Empresas 2'!J457</f>
        <v>0</v>
      </c>
      <c r="N453" s="8">
        <f>+'[1]Empresas 2'!K457</f>
        <v>0</v>
      </c>
      <c r="O453" s="8">
        <f>+'[1]Empresas 2'!L457</f>
        <v>0</v>
      </c>
      <c r="P453" s="8">
        <f>+'[1]Empresas 2'!M457</f>
        <v>0</v>
      </c>
      <c r="Q453" s="8">
        <f>+'[1]Empresas 2'!N457</f>
        <v>0</v>
      </c>
      <c r="R453" s="8">
        <f>+'[1]Empresas 2'!O457</f>
        <v>0</v>
      </c>
      <c r="S453" s="8">
        <f>+'[1]Empresas 2'!P457</f>
        <v>0</v>
      </c>
      <c r="T453" s="8">
        <f>+'[1]Empresas 2'!Q457</f>
        <v>0</v>
      </c>
      <c r="U453" s="8">
        <f>+'[1]Empresas 2'!R457</f>
        <v>0</v>
      </c>
      <c r="V453" s="28">
        <f t="shared" si="14"/>
        <v>125</v>
      </c>
      <c r="W453">
        <f t="shared" si="15"/>
        <v>0</v>
      </c>
    </row>
    <row r="454" spans="2:23" x14ac:dyDescent="0.25">
      <c r="B454" t="s">
        <v>470</v>
      </c>
      <c r="C454" t="str">
        <f>VLOOKUP(B454,'Accesos x Municipio'!$B$5:$C$1127,2)</f>
        <v>Cachipay</v>
      </c>
      <c r="D454" s="95">
        <f>VLOOKUP(B454,'Accesos x Municipio-NoCorporati'!$B$5:$AC$1127,27)</f>
        <v>5.3062126906920186E-2</v>
      </c>
      <c r="E454" s="8">
        <f>+'[1]Empresas 2'!B458</f>
        <v>2</v>
      </c>
      <c r="F454" s="8">
        <f>+'[1]Empresas 2'!C458</f>
        <v>21</v>
      </c>
      <c r="G454" s="8">
        <f>+'[1]Empresas 2'!D458</f>
        <v>0</v>
      </c>
      <c r="H454" s="8">
        <f>+'[1]Empresas 2'!E458</f>
        <v>0</v>
      </c>
      <c r="I454" s="8">
        <f>+'[1]Empresas 2'!F458</f>
        <v>7</v>
      </c>
      <c r="J454" s="8">
        <f>+'[1]Empresas 2'!G458</f>
        <v>94</v>
      </c>
      <c r="K454" s="8">
        <f>+'[1]Empresas 2'!H458</f>
        <v>0</v>
      </c>
      <c r="L454" s="8">
        <f>+'[1]Empresas 2'!I458</f>
        <v>0</v>
      </c>
      <c r="M454" s="8">
        <f>+'[1]Empresas 2'!J458</f>
        <v>0</v>
      </c>
      <c r="N454" s="8">
        <f>+'[1]Empresas 2'!K458</f>
        <v>0</v>
      </c>
      <c r="O454" s="8">
        <f>+'[1]Empresas 2'!L458</f>
        <v>8</v>
      </c>
      <c r="P454" s="8">
        <f>+'[1]Empresas 2'!M458</f>
        <v>0</v>
      </c>
      <c r="Q454" s="8">
        <f>+'[1]Empresas 2'!N458</f>
        <v>0</v>
      </c>
      <c r="R454" s="8">
        <f>+'[1]Empresas 2'!O458</f>
        <v>0</v>
      </c>
      <c r="S454" s="8">
        <f>+'[1]Empresas 2'!P458</f>
        <v>0</v>
      </c>
      <c r="T454" s="8">
        <f>+'[1]Empresas 2'!Q458</f>
        <v>0</v>
      </c>
      <c r="U454" s="8">
        <f>+'[1]Empresas 2'!R458</f>
        <v>0</v>
      </c>
      <c r="V454" s="28">
        <f t="shared" si="14"/>
        <v>132</v>
      </c>
      <c r="W454" t="str">
        <f t="shared" si="15"/>
        <v/>
      </c>
    </row>
    <row r="455" spans="2:23" x14ac:dyDescent="0.25">
      <c r="B455" t="s">
        <v>471</v>
      </c>
      <c r="C455" t="str">
        <f>VLOOKUP(B455,'Accesos x Municipio'!$B$5:$C$1127,2)</f>
        <v>Cajicá</v>
      </c>
      <c r="D455" s="95">
        <f>VLOOKUP(B455,'Accesos x Municipio-NoCorporati'!$B$5:$AC$1127,27)</f>
        <v>0.84496101134215496</v>
      </c>
      <c r="E455" s="8">
        <f>+'[1]Empresas 2'!B459</f>
        <v>37</v>
      </c>
      <c r="F455" s="8">
        <f>+'[1]Empresas 2'!C459</f>
        <v>46</v>
      </c>
      <c r="G455" s="8">
        <f>+'[1]Empresas 2'!D459</f>
        <v>0</v>
      </c>
      <c r="H455" s="8">
        <f>+'[1]Empresas 2'!E459</f>
        <v>0</v>
      </c>
      <c r="I455" s="8">
        <f>+'[1]Empresas 2'!F459</f>
        <v>1</v>
      </c>
      <c r="J455" s="8">
        <f>+'[1]Empresas 2'!G459</f>
        <v>0</v>
      </c>
      <c r="K455" s="8">
        <f>+'[1]Empresas 2'!H459</f>
        <v>3349</v>
      </c>
      <c r="L455" s="8">
        <f>+'[1]Empresas 2'!I459</f>
        <v>0</v>
      </c>
      <c r="M455" s="8">
        <f>+'[1]Empresas 2'!J459</f>
        <v>0</v>
      </c>
      <c r="N455" s="8">
        <f>+'[1]Empresas 2'!K459</f>
        <v>0</v>
      </c>
      <c r="O455" s="8">
        <f>+'[1]Empresas 2'!L459</f>
        <v>15969</v>
      </c>
      <c r="P455" s="8">
        <f>+'[1]Empresas 2'!M459</f>
        <v>1488</v>
      </c>
      <c r="Q455" s="8">
        <f>+'[1]Empresas 2'!N459</f>
        <v>0</v>
      </c>
      <c r="R455" s="8">
        <f>+'[1]Empresas 2'!O459</f>
        <v>466</v>
      </c>
      <c r="S455" s="8">
        <f>+'[1]Empresas 2'!P459</f>
        <v>3090</v>
      </c>
      <c r="T455" s="8">
        <f>+'[1]Empresas 2'!Q459</f>
        <v>3883</v>
      </c>
      <c r="U455" s="8">
        <f>+'[1]Empresas 2'!R459</f>
        <v>868</v>
      </c>
      <c r="V455" s="28">
        <f t="shared" si="14"/>
        <v>29197</v>
      </c>
      <c r="W455" t="str">
        <f t="shared" si="15"/>
        <v/>
      </c>
    </row>
    <row r="456" spans="2:23" x14ac:dyDescent="0.25">
      <c r="B456" t="s">
        <v>472</v>
      </c>
      <c r="C456" t="str">
        <f>VLOOKUP(B456,'Accesos x Municipio'!$B$5:$C$1127,2)</f>
        <v>Caparrapí</v>
      </c>
      <c r="D456" s="95">
        <f>VLOOKUP(B456,'Accesos x Municipio-NoCorporati'!$B$5:$AC$1127,27)</f>
        <v>8.3348017621145368E-2</v>
      </c>
      <c r="E456" s="8">
        <f>+'[1]Empresas 2'!B460</f>
        <v>445</v>
      </c>
      <c r="F456" s="8">
        <f>+'[1]Empresas 2'!C460</f>
        <v>0</v>
      </c>
      <c r="G456" s="8">
        <f>+'[1]Empresas 2'!D460</f>
        <v>0</v>
      </c>
      <c r="H456" s="8">
        <f>+'[1]Empresas 2'!E460</f>
        <v>928</v>
      </c>
      <c r="I456" s="8">
        <f>+'[1]Empresas 2'!F460</f>
        <v>6</v>
      </c>
      <c r="J456" s="8">
        <f>+'[1]Empresas 2'!G460</f>
        <v>0</v>
      </c>
      <c r="K456" s="8">
        <f>+'[1]Empresas 2'!H460</f>
        <v>0</v>
      </c>
      <c r="L456" s="8">
        <f>+'[1]Empresas 2'!I460</f>
        <v>0</v>
      </c>
      <c r="M456" s="8">
        <f>+'[1]Empresas 2'!J460</f>
        <v>0</v>
      </c>
      <c r="N456" s="8">
        <f>+'[1]Empresas 2'!K460</f>
        <v>0</v>
      </c>
      <c r="O456" s="8">
        <f>+'[1]Empresas 2'!L460</f>
        <v>0</v>
      </c>
      <c r="P456" s="8">
        <f>+'[1]Empresas 2'!M460</f>
        <v>0</v>
      </c>
      <c r="Q456" s="8">
        <f>+'[1]Empresas 2'!N460</f>
        <v>0</v>
      </c>
      <c r="R456" s="8">
        <f>+'[1]Empresas 2'!O460</f>
        <v>0</v>
      </c>
      <c r="S456" s="8">
        <f>+'[1]Empresas 2'!P460</f>
        <v>0</v>
      </c>
      <c r="T456" s="8">
        <f>+'[1]Empresas 2'!Q460</f>
        <v>0</v>
      </c>
      <c r="U456" s="8">
        <f>+'[1]Empresas 2'!R460</f>
        <v>0</v>
      </c>
      <c r="V456" s="28">
        <f t="shared" si="14"/>
        <v>1379</v>
      </c>
      <c r="W456" t="str">
        <f t="shared" si="15"/>
        <v/>
      </c>
    </row>
    <row r="457" spans="2:23" x14ac:dyDescent="0.25">
      <c r="B457" t="s">
        <v>473</v>
      </c>
      <c r="C457" t="str">
        <f>VLOOKUP(B457,'Accesos x Municipio'!$B$5:$C$1127,2)</f>
        <v>Cáqueza</v>
      </c>
      <c r="D457" s="95">
        <f>VLOOKUP(B457,'Accesos x Municipio-NoCorporati'!$B$5:$AC$1127,27)</f>
        <v>0.17013791162397973</v>
      </c>
      <c r="E457" s="8">
        <f>+'[1]Empresas 2'!B461</f>
        <v>1473</v>
      </c>
      <c r="F457" s="8">
        <f>+'[1]Empresas 2'!C461</f>
        <v>0</v>
      </c>
      <c r="G457" s="8">
        <f>+'[1]Empresas 2'!D461</f>
        <v>0</v>
      </c>
      <c r="H457" s="8">
        <f>+'[1]Empresas 2'!E461</f>
        <v>258</v>
      </c>
      <c r="I457" s="8">
        <f>+'[1]Empresas 2'!F461</f>
        <v>1</v>
      </c>
      <c r="J457" s="8">
        <f>+'[1]Empresas 2'!G461</f>
        <v>0</v>
      </c>
      <c r="K457" s="8">
        <f>+'[1]Empresas 2'!H461</f>
        <v>0</v>
      </c>
      <c r="L457" s="8">
        <f>+'[1]Empresas 2'!I461</f>
        <v>0</v>
      </c>
      <c r="M457" s="8">
        <f>+'[1]Empresas 2'!J461</f>
        <v>0</v>
      </c>
      <c r="N457" s="8">
        <f>+'[1]Empresas 2'!K461</f>
        <v>0</v>
      </c>
      <c r="O457" s="8">
        <f>+'[1]Empresas 2'!L461</f>
        <v>620</v>
      </c>
      <c r="P457" s="8">
        <f>+'[1]Empresas 2'!M461</f>
        <v>0</v>
      </c>
      <c r="Q457" s="8">
        <f>+'[1]Empresas 2'!N461</f>
        <v>0</v>
      </c>
      <c r="R457" s="8">
        <f>+'[1]Empresas 2'!O461</f>
        <v>0</v>
      </c>
      <c r="S457" s="8">
        <f>+'[1]Empresas 2'!P461</f>
        <v>0</v>
      </c>
      <c r="T457" s="8">
        <f>+'[1]Empresas 2'!Q461</f>
        <v>5</v>
      </c>
      <c r="U457" s="8">
        <f>+'[1]Empresas 2'!R461</f>
        <v>0</v>
      </c>
      <c r="V457" s="28">
        <f t="shared" si="14"/>
        <v>2357</v>
      </c>
      <c r="W457" t="str">
        <f t="shared" si="15"/>
        <v/>
      </c>
    </row>
    <row r="458" spans="2:23" x14ac:dyDescent="0.25">
      <c r="B458" t="s">
        <v>474</v>
      </c>
      <c r="C458" t="str">
        <f>VLOOKUP(B458,'Accesos x Municipio'!$B$5:$C$1127,2)</f>
        <v>Carmen de Carupa</v>
      </c>
      <c r="D458" s="95">
        <f>VLOOKUP(B458,'Accesos x Municipio-NoCorporati'!$B$5:$AC$1127,27)</f>
        <v>0.13289382373351838</v>
      </c>
      <c r="E458" s="8">
        <f>+'[1]Empresas 2'!B462</f>
        <v>0</v>
      </c>
      <c r="F458" s="8">
        <f>+'[1]Empresas 2'!C462</f>
        <v>5</v>
      </c>
      <c r="G458" s="8">
        <f>+'[1]Empresas 2'!D462</f>
        <v>0</v>
      </c>
      <c r="H458" s="8">
        <f>+'[1]Empresas 2'!E462</f>
        <v>0</v>
      </c>
      <c r="I458" s="8">
        <f>+'[1]Empresas 2'!F462</f>
        <v>4</v>
      </c>
      <c r="J458" s="8">
        <f>+'[1]Empresas 2'!G462</f>
        <v>117</v>
      </c>
      <c r="K458" s="8">
        <f>+'[1]Empresas 2'!H462</f>
        <v>198</v>
      </c>
      <c r="L458" s="8">
        <f>+'[1]Empresas 2'!I462</f>
        <v>0</v>
      </c>
      <c r="M458" s="8">
        <f>+'[1]Empresas 2'!J462</f>
        <v>0</v>
      </c>
      <c r="N458" s="8">
        <f>+'[1]Empresas 2'!K462</f>
        <v>0</v>
      </c>
      <c r="O458" s="8">
        <f>+'[1]Empresas 2'!L462</f>
        <v>4</v>
      </c>
      <c r="P458" s="8">
        <f>+'[1]Empresas 2'!M462</f>
        <v>0</v>
      </c>
      <c r="Q458" s="8">
        <f>+'[1]Empresas 2'!N462</f>
        <v>0</v>
      </c>
      <c r="R458" s="8">
        <f>+'[1]Empresas 2'!O462</f>
        <v>0</v>
      </c>
      <c r="S458" s="8">
        <f>+'[1]Empresas 2'!P462</f>
        <v>0</v>
      </c>
      <c r="T458" s="8">
        <f>+'[1]Empresas 2'!Q462</f>
        <v>0</v>
      </c>
      <c r="U458" s="8">
        <f>+'[1]Empresas 2'!R462</f>
        <v>0</v>
      </c>
      <c r="V458" s="28">
        <f t="shared" si="14"/>
        <v>328</v>
      </c>
      <c r="W458" t="str">
        <f t="shared" si="15"/>
        <v/>
      </c>
    </row>
    <row r="459" spans="2:23" x14ac:dyDescent="0.25">
      <c r="B459" t="s">
        <v>475</v>
      </c>
      <c r="C459" t="str">
        <f>VLOOKUP(B459,'Accesos x Municipio'!$B$5:$C$1127,2)</f>
        <v>Chaguaní</v>
      </c>
      <c r="D459" s="95">
        <f>VLOOKUP(B459,'Accesos x Municipio-NoCorporati'!$B$5:$AC$1127,27)</f>
        <v>5.3022269353128317E-3</v>
      </c>
      <c r="E459" s="8">
        <f>+'[1]Empresas 2'!B463</f>
        <v>0</v>
      </c>
      <c r="F459" s="8">
        <f>+'[1]Empresas 2'!C463</f>
        <v>0</v>
      </c>
      <c r="G459" s="8">
        <f>+'[1]Empresas 2'!D463</f>
        <v>0</v>
      </c>
      <c r="H459" s="8">
        <f>+'[1]Empresas 2'!E463</f>
        <v>0</v>
      </c>
      <c r="I459" s="8">
        <f>+'[1]Empresas 2'!F463</f>
        <v>5</v>
      </c>
      <c r="J459" s="8">
        <f>+'[1]Empresas 2'!G463</f>
        <v>0</v>
      </c>
      <c r="K459" s="8">
        <f>+'[1]Empresas 2'!H463</f>
        <v>0</v>
      </c>
      <c r="L459" s="8">
        <f>+'[1]Empresas 2'!I463</f>
        <v>0</v>
      </c>
      <c r="M459" s="8">
        <f>+'[1]Empresas 2'!J463</f>
        <v>0</v>
      </c>
      <c r="N459" s="8">
        <f>+'[1]Empresas 2'!K463</f>
        <v>0</v>
      </c>
      <c r="O459" s="8">
        <f>+'[1]Empresas 2'!L463</f>
        <v>0</v>
      </c>
      <c r="P459" s="8">
        <f>+'[1]Empresas 2'!M463</f>
        <v>0</v>
      </c>
      <c r="Q459" s="8">
        <f>+'[1]Empresas 2'!N463</f>
        <v>0</v>
      </c>
      <c r="R459" s="8">
        <f>+'[1]Empresas 2'!O463</f>
        <v>0</v>
      </c>
      <c r="S459" s="8">
        <f>+'[1]Empresas 2'!P463</f>
        <v>0</v>
      </c>
      <c r="T459" s="8">
        <f>+'[1]Empresas 2'!Q463</f>
        <v>0</v>
      </c>
      <c r="U459" s="8">
        <f>+'[1]Empresas 2'!R463</f>
        <v>0</v>
      </c>
      <c r="V459" s="28">
        <f t="shared" si="14"/>
        <v>5</v>
      </c>
      <c r="W459">
        <f t="shared" si="15"/>
        <v>0</v>
      </c>
    </row>
    <row r="460" spans="2:23" x14ac:dyDescent="0.25">
      <c r="B460" t="s">
        <v>476</v>
      </c>
      <c r="C460" t="str">
        <f>VLOOKUP(B460,'Accesos x Municipio'!$B$5:$C$1127,2)</f>
        <v>Chía</v>
      </c>
      <c r="D460" s="95">
        <f>VLOOKUP(B460,'Accesos x Municipio-NoCorporati'!$B$5:$AC$1127,27)</f>
        <v>0.71780952717756485</v>
      </c>
      <c r="E460" s="8">
        <f>+'[1]Empresas 2'!B464</f>
        <v>150</v>
      </c>
      <c r="F460" s="8">
        <f>+'[1]Empresas 2'!C464</f>
        <v>72</v>
      </c>
      <c r="G460" s="8">
        <f>+'[1]Empresas 2'!D464</f>
        <v>0</v>
      </c>
      <c r="H460" s="8">
        <f>+'[1]Empresas 2'!E464</f>
        <v>0</v>
      </c>
      <c r="I460" s="8">
        <f>+'[1]Empresas 2'!F464</f>
        <v>13</v>
      </c>
      <c r="J460" s="8">
        <f>+'[1]Empresas 2'!G464</f>
        <v>0</v>
      </c>
      <c r="K460" s="8">
        <f>+'[1]Empresas 2'!H464</f>
        <v>3498</v>
      </c>
      <c r="L460" s="8">
        <f>+'[1]Empresas 2'!I464</f>
        <v>0</v>
      </c>
      <c r="M460" s="8">
        <f>+'[1]Empresas 2'!J464</f>
        <v>0</v>
      </c>
      <c r="N460" s="8">
        <f>+'[1]Empresas 2'!K464</f>
        <v>0</v>
      </c>
      <c r="O460" s="8">
        <f>+'[1]Empresas 2'!L464</f>
        <v>24502</v>
      </c>
      <c r="P460" s="8">
        <f>+'[1]Empresas 2'!M464</f>
        <v>2188</v>
      </c>
      <c r="Q460" s="8">
        <f>+'[1]Empresas 2'!N464</f>
        <v>0</v>
      </c>
      <c r="R460" s="8">
        <f>+'[1]Empresas 2'!O464</f>
        <v>779</v>
      </c>
      <c r="S460" s="8">
        <f>+'[1]Empresas 2'!P464</f>
        <v>554</v>
      </c>
      <c r="T460" s="8">
        <f>+'[1]Empresas 2'!Q464</f>
        <v>8907</v>
      </c>
      <c r="U460" s="8">
        <f>+'[1]Empresas 2'!R464</f>
        <v>920</v>
      </c>
      <c r="V460" s="28">
        <f t="shared" si="14"/>
        <v>41583</v>
      </c>
      <c r="W460" t="str">
        <f t="shared" si="15"/>
        <v/>
      </c>
    </row>
    <row r="461" spans="2:23" x14ac:dyDescent="0.25">
      <c r="B461" t="s">
        <v>477</v>
      </c>
      <c r="C461" t="str">
        <f>VLOOKUP(B461,'Accesos x Municipio'!$B$5:$C$1127,2)</f>
        <v>Chipaque</v>
      </c>
      <c r="D461" s="95">
        <f>VLOOKUP(B461,'Accesos x Municipio-NoCorporati'!$B$5:$AC$1127,27)</f>
        <v>5.3496795764836999E-2</v>
      </c>
      <c r="E461" s="8">
        <f>+'[1]Empresas 2'!B465</f>
        <v>274</v>
      </c>
      <c r="F461" s="8">
        <f>+'[1]Empresas 2'!C465</f>
        <v>0</v>
      </c>
      <c r="G461" s="8">
        <f>+'[1]Empresas 2'!D465</f>
        <v>0</v>
      </c>
      <c r="H461" s="8">
        <f>+'[1]Empresas 2'!E465</f>
        <v>139</v>
      </c>
      <c r="I461" s="8">
        <f>+'[1]Empresas 2'!F465</f>
        <v>98</v>
      </c>
      <c r="J461" s="8">
        <f>+'[1]Empresas 2'!G465</f>
        <v>46</v>
      </c>
      <c r="K461" s="8">
        <f>+'[1]Empresas 2'!H465</f>
        <v>0</v>
      </c>
      <c r="L461" s="8">
        <f>+'[1]Empresas 2'!I465</f>
        <v>0</v>
      </c>
      <c r="M461" s="8">
        <f>+'[1]Empresas 2'!J465</f>
        <v>0</v>
      </c>
      <c r="N461" s="8">
        <f>+'[1]Empresas 2'!K465</f>
        <v>0</v>
      </c>
      <c r="O461" s="8">
        <f>+'[1]Empresas 2'!L465</f>
        <v>2</v>
      </c>
      <c r="P461" s="8">
        <f>+'[1]Empresas 2'!M465</f>
        <v>0</v>
      </c>
      <c r="Q461" s="8">
        <f>+'[1]Empresas 2'!N465</f>
        <v>0</v>
      </c>
      <c r="R461" s="8">
        <f>+'[1]Empresas 2'!O465</f>
        <v>0</v>
      </c>
      <c r="S461" s="8">
        <f>+'[1]Empresas 2'!P465</f>
        <v>0</v>
      </c>
      <c r="T461" s="8">
        <f>+'[1]Empresas 2'!Q465</f>
        <v>0</v>
      </c>
      <c r="U461" s="8">
        <f>+'[1]Empresas 2'!R465</f>
        <v>0</v>
      </c>
      <c r="V461" s="28">
        <f t="shared" si="14"/>
        <v>559</v>
      </c>
      <c r="W461" t="str">
        <f t="shared" si="15"/>
        <v/>
      </c>
    </row>
    <row r="462" spans="2:23" x14ac:dyDescent="0.25">
      <c r="B462" t="s">
        <v>478</v>
      </c>
      <c r="C462" t="str">
        <f>VLOOKUP(B462,'Accesos x Municipio'!$B$5:$C$1127,2)</f>
        <v>Choachí</v>
      </c>
      <c r="D462" s="95">
        <f>VLOOKUP(B462,'Accesos x Municipio-NoCorporati'!$B$5:$AC$1127,27)</f>
        <v>0.22745995423340962</v>
      </c>
      <c r="E462" s="8">
        <f>+'[1]Empresas 2'!B466</f>
        <v>48</v>
      </c>
      <c r="F462" s="8">
        <f>+'[1]Empresas 2'!C466</f>
        <v>0</v>
      </c>
      <c r="G462" s="8">
        <f>+'[1]Empresas 2'!D466</f>
        <v>0</v>
      </c>
      <c r="H462" s="8">
        <f>+'[1]Empresas 2'!E466</f>
        <v>170</v>
      </c>
      <c r="I462" s="8">
        <f>+'[1]Empresas 2'!F466</f>
        <v>4</v>
      </c>
      <c r="J462" s="8">
        <f>+'[1]Empresas 2'!G466</f>
        <v>0</v>
      </c>
      <c r="K462" s="8">
        <f>+'[1]Empresas 2'!H466</f>
        <v>0</v>
      </c>
      <c r="L462" s="8">
        <f>+'[1]Empresas 2'!I466</f>
        <v>0</v>
      </c>
      <c r="M462" s="8">
        <f>+'[1]Empresas 2'!J466</f>
        <v>0</v>
      </c>
      <c r="N462" s="8">
        <f>+'[1]Empresas 2'!K466</f>
        <v>0</v>
      </c>
      <c r="O462" s="8">
        <f>+'[1]Empresas 2'!L466</f>
        <v>121</v>
      </c>
      <c r="P462" s="8">
        <f>+'[1]Empresas 2'!M466</f>
        <v>0</v>
      </c>
      <c r="Q462" s="8">
        <f>+'[1]Empresas 2'!N466</f>
        <v>0</v>
      </c>
      <c r="R462" s="8">
        <f>+'[1]Empresas 2'!O466</f>
        <v>0</v>
      </c>
      <c r="S462" s="8">
        <f>+'[1]Empresas 2'!P466</f>
        <v>0</v>
      </c>
      <c r="T462" s="8">
        <f>+'[1]Empresas 2'!Q466</f>
        <v>8</v>
      </c>
      <c r="U462" s="8">
        <f>+'[1]Empresas 2'!R466</f>
        <v>0</v>
      </c>
      <c r="V462" s="28">
        <f t="shared" si="14"/>
        <v>351</v>
      </c>
      <c r="W462" t="str">
        <f t="shared" si="15"/>
        <v/>
      </c>
    </row>
    <row r="463" spans="2:23" x14ac:dyDescent="0.25">
      <c r="B463" t="s">
        <v>479</v>
      </c>
      <c r="C463" t="str">
        <f>VLOOKUP(B463,'Accesos x Municipio'!$B$5:$C$1127,2)</f>
        <v>Chocontá</v>
      </c>
      <c r="D463" s="95">
        <f>VLOOKUP(B463,'Accesos x Municipio-NoCorporati'!$B$5:$AC$1127,27)</f>
        <v>0.15397923875432526</v>
      </c>
      <c r="E463" s="8">
        <f>+'[1]Empresas 2'!B467</f>
        <v>289</v>
      </c>
      <c r="F463" s="8">
        <f>+'[1]Empresas 2'!C467</f>
        <v>0</v>
      </c>
      <c r="G463" s="8">
        <f>+'[1]Empresas 2'!D467</f>
        <v>0</v>
      </c>
      <c r="H463" s="8">
        <f>+'[1]Empresas 2'!E467</f>
        <v>0</v>
      </c>
      <c r="I463" s="8">
        <f>+'[1]Empresas 2'!F467</f>
        <v>15</v>
      </c>
      <c r="J463" s="8">
        <f>+'[1]Empresas 2'!G467</f>
        <v>0</v>
      </c>
      <c r="K463" s="8">
        <f>+'[1]Empresas 2'!H467</f>
        <v>41</v>
      </c>
      <c r="L463" s="8">
        <f>+'[1]Empresas 2'!I467</f>
        <v>0</v>
      </c>
      <c r="M463" s="8">
        <f>+'[1]Empresas 2'!J467</f>
        <v>0</v>
      </c>
      <c r="N463" s="8">
        <f>+'[1]Empresas 2'!K467</f>
        <v>0</v>
      </c>
      <c r="O463" s="8">
        <f>+'[1]Empresas 2'!L467</f>
        <v>1</v>
      </c>
      <c r="P463" s="8">
        <f>+'[1]Empresas 2'!M467</f>
        <v>121</v>
      </c>
      <c r="Q463" s="8">
        <f>+'[1]Empresas 2'!N467</f>
        <v>0</v>
      </c>
      <c r="R463" s="8">
        <f>+'[1]Empresas 2'!O467</f>
        <v>0</v>
      </c>
      <c r="S463" s="8">
        <f>+'[1]Empresas 2'!P467</f>
        <v>542</v>
      </c>
      <c r="T463" s="8">
        <f>+'[1]Empresas 2'!Q467</f>
        <v>431</v>
      </c>
      <c r="U463" s="8">
        <f>+'[1]Empresas 2'!R467</f>
        <v>0</v>
      </c>
      <c r="V463" s="28">
        <f t="shared" si="14"/>
        <v>1440</v>
      </c>
      <c r="W463" t="str">
        <f t="shared" si="15"/>
        <v/>
      </c>
    </row>
    <row r="464" spans="2:23" x14ac:dyDescent="0.25">
      <c r="B464" t="s">
        <v>480</v>
      </c>
      <c r="C464" t="str">
        <f>VLOOKUP(B464,'Accesos x Municipio'!$B$5:$C$1127,2)</f>
        <v>Cogua</v>
      </c>
      <c r="D464" s="95">
        <f>VLOOKUP(B464,'Accesos x Municipio-NoCorporati'!$B$5:$AC$1127,27)</f>
        <v>0.30165586753059753</v>
      </c>
      <c r="E464" s="8">
        <f>+'[1]Empresas 2'!B468</f>
        <v>494</v>
      </c>
      <c r="F464" s="8">
        <f>+'[1]Empresas 2'!C468</f>
        <v>630</v>
      </c>
      <c r="G464" s="8">
        <f>+'[1]Empresas 2'!D468</f>
        <v>0</v>
      </c>
      <c r="H464" s="8">
        <f>+'[1]Empresas 2'!E468</f>
        <v>0</v>
      </c>
      <c r="I464" s="8">
        <f>+'[1]Empresas 2'!F468</f>
        <v>6</v>
      </c>
      <c r="J464" s="8">
        <f>+'[1]Empresas 2'!G468</f>
        <v>0</v>
      </c>
      <c r="K464" s="8">
        <f>+'[1]Empresas 2'!H468</f>
        <v>0</v>
      </c>
      <c r="L464" s="8">
        <f>+'[1]Empresas 2'!I468</f>
        <v>0</v>
      </c>
      <c r="M464" s="8">
        <f>+'[1]Empresas 2'!J468</f>
        <v>0</v>
      </c>
      <c r="N464" s="8">
        <f>+'[1]Empresas 2'!K468</f>
        <v>0</v>
      </c>
      <c r="O464" s="8">
        <f>+'[1]Empresas 2'!L468</f>
        <v>962</v>
      </c>
      <c r="P464" s="8">
        <f>+'[1]Empresas 2'!M468</f>
        <v>0</v>
      </c>
      <c r="Q464" s="8">
        <f>+'[1]Empresas 2'!N468</f>
        <v>0</v>
      </c>
      <c r="R464" s="8">
        <f>+'[1]Empresas 2'!O468</f>
        <v>0</v>
      </c>
      <c r="S464" s="8">
        <f>+'[1]Empresas 2'!P468</f>
        <v>0</v>
      </c>
      <c r="T464" s="8">
        <f>+'[1]Empresas 2'!Q468</f>
        <v>158</v>
      </c>
      <c r="U464" s="8">
        <f>+'[1]Empresas 2'!R468</f>
        <v>0</v>
      </c>
      <c r="V464" s="28">
        <f t="shared" si="14"/>
        <v>2250</v>
      </c>
      <c r="W464" t="str">
        <f t="shared" si="15"/>
        <v/>
      </c>
    </row>
    <row r="465" spans="2:23" x14ac:dyDescent="0.25">
      <c r="B465" t="s">
        <v>481</v>
      </c>
      <c r="C465" t="str">
        <f>VLOOKUP(B465,'Accesos x Municipio'!$B$5:$C$1127,2)</f>
        <v>Cota</v>
      </c>
      <c r="D465" s="95">
        <f>VLOOKUP(B465,'Accesos x Municipio-NoCorporati'!$B$5:$AC$1127,27)</f>
        <v>0.68731795638825477</v>
      </c>
      <c r="E465" s="8">
        <f>+'[1]Empresas 2'!B469</f>
        <v>250</v>
      </c>
      <c r="F465" s="8">
        <f>+'[1]Empresas 2'!C469</f>
        <v>323</v>
      </c>
      <c r="G465" s="8">
        <f>+'[1]Empresas 2'!D469</f>
        <v>0</v>
      </c>
      <c r="H465" s="8">
        <f>+'[1]Empresas 2'!E469</f>
        <v>0</v>
      </c>
      <c r="I465" s="8">
        <f>+'[1]Empresas 2'!F469</f>
        <v>10</v>
      </c>
      <c r="J465" s="8">
        <f>+'[1]Empresas 2'!G469</f>
        <v>0</v>
      </c>
      <c r="K465" s="8">
        <f>+'[1]Empresas 2'!H469</f>
        <v>508</v>
      </c>
      <c r="L465" s="8">
        <f>+'[1]Empresas 2'!I469</f>
        <v>0</v>
      </c>
      <c r="M465" s="8">
        <f>+'[1]Empresas 2'!J469</f>
        <v>0</v>
      </c>
      <c r="N465" s="8">
        <f>+'[1]Empresas 2'!K469</f>
        <v>0</v>
      </c>
      <c r="O465" s="8">
        <f>+'[1]Empresas 2'!L469</f>
        <v>5381</v>
      </c>
      <c r="P465" s="8">
        <f>+'[1]Empresas 2'!M469</f>
        <v>376</v>
      </c>
      <c r="Q465" s="8">
        <f>+'[1]Empresas 2'!N469</f>
        <v>0</v>
      </c>
      <c r="R465" s="8">
        <f>+'[1]Empresas 2'!O469</f>
        <v>236</v>
      </c>
      <c r="S465" s="8">
        <f>+'[1]Empresas 2'!P469</f>
        <v>1064</v>
      </c>
      <c r="T465" s="8">
        <f>+'[1]Empresas 2'!Q469</f>
        <v>679</v>
      </c>
      <c r="U465" s="8">
        <f>+'[1]Empresas 2'!R469</f>
        <v>0</v>
      </c>
      <c r="V465" s="28">
        <f t="shared" si="14"/>
        <v>8827</v>
      </c>
      <c r="W465" t="str">
        <f t="shared" si="15"/>
        <v/>
      </c>
    </row>
    <row r="466" spans="2:23" x14ac:dyDescent="0.25">
      <c r="B466" t="s">
        <v>482</v>
      </c>
      <c r="C466" t="str">
        <f>VLOOKUP(B466,'Accesos x Municipio'!$B$5:$C$1127,2)</f>
        <v>Cucunubá</v>
      </c>
      <c r="D466" s="95">
        <f>VLOOKUP(B466,'Accesos x Municipio-NoCorporati'!$B$5:$AC$1127,27)</f>
        <v>0.21823617339312407</v>
      </c>
      <c r="E466" s="8">
        <f>+'[1]Empresas 2'!B470</f>
        <v>12</v>
      </c>
      <c r="F466" s="8">
        <f>+'[1]Empresas 2'!C470</f>
        <v>49</v>
      </c>
      <c r="G466" s="8">
        <f>+'[1]Empresas 2'!D470</f>
        <v>0</v>
      </c>
      <c r="H466" s="8">
        <f>+'[1]Empresas 2'!E470</f>
        <v>0</v>
      </c>
      <c r="I466" s="8">
        <f>+'[1]Empresas 2'!F470</f>
        <v>3</v>
      </c>
      <c r="J466" s="8">
        <f>+'[1]Empresas 2'!G470</f>
        <v>0</v>
      </c>
      <c r="K466" s="8">
        <f>+'[1]Empresas 2'!H470</f>
        <v>503</v>
      </c>
      <c r="L466" s="8">
        <f>+'[1]Empresas 2'!I470</f>
        <v>0</v>
      </c>
      <c r="M466" s="8">
        <f>+'[1]Empresas 2'!J470</f>
        <v>0</v>
      </c>
      <c r="N466" s="8">
        <f>+'[1]Empresas 2'!K470</f>
        <v>0</v>
      </c>
      <c r="O466" s="8">
        <f>+'[1]Empresas 2'!L470</f>
        <v>0</v>
      </c>
      <c r="P466" s="8">
        <f>+'[1]Empresas 2'!M470</f>
        <v>0</v>
      </c>
      <c r="Q466" s="8">
        <f>+'[1]Empresas 2'!N470</f>
        <v>0</v>
      </c>
      <c r="R466" s="8">
        <f>+'[1]Empresas 2'!O470</f>
        <v>0</v>
      </c>
      <c r="S466" s="8">
        <f>+'[1]Empresas 2'!P470</f>
        <v>73</v>
      </c>
      <c r="T466" s="8">
        <f>+'[1]Empresas 2'!Q470</f>
        <v>0</v>
      </c>
      <c r="U466" s="8">
        <f>+'[1]Empresas 2'!R470</f>
        <v>0</v>
      </c>
      <c r="V466" s="28">
        <f t="shared" si="14"/>
        <v>640</v>
      </c>
      <c r="W466" t="str">
        <f t="shared" si="15"/>
        <v/>
      </c>
    </row>
    <row r="467" spans="2:23" x14ac:dyDescent="0.25">
      <c r="B467" t="s">
        <v>483</v>
      </c>
      <c r="C467" t="str">
        <f>VLOOKUP(B467,'Accesos x Municipio'!$B$5:$C$1127,2)</f>
        <v>El Colegio</v>
      </c>
      <c r="D467" s="95">
        <f>VLOOKUP(B467,'Accesos x Municipio-NoCorporati'!$B$5:$AC$1127,27)</f>
        <v>7.5298126064735946E-2</v>
      </c>
      <c r="E467" s="8">
        <f>+'[1]Empresas 2'!B471</f>
        <v>46</v>
      </c>
      <c r="F467" s="8">
        <f>+'[1]Empresas 2'!C471</f>
        <v>40</v>
      </c>
      <c r="G467" s="8">
        <f>+'[1]Empresas 2'!D471</f>
        <v>0</v>
      </c>
      <c r="H467" s="8">
        <f>+'[1]Empresas 2'!E471</f>
        <v>183</v>
      </c>
      <c r="I467" s="8">
        <f>+'[1]Empresas 2'!F471</f>
        <v>23</v>
      </c>
      <c r="J467" s="8">
        <f>+'[1]Empresas 2'!G471</f>
        <v>0</v>
      </c>
      <c r="K467" s="8">
        <f>+'[1]Empresas 2'!H471</f>
        <v>427</v>
      </c>
      <c r="L467" s="8">
        <f>+'[1]Empresas 2'!I471</f>
        <v>0</v>
      </c>
      <c r="M467" s="8">
        <f>+'[1]Empresas 2'!J471</f>
        <v>0</v>
      </c>
      <c r="N467" s="8">
        <f>+'[1]Empresas 2'!K471</f>
        <v>0</v>
      </c>
      <c r="O467" s="8">
        <f>+'[1]Empresas 2'!L471</f>
        <v>22</v>
      </c>
      <c r="P467" s="8">
        <f>+'[1]Empresas 2'!M471</f>
        <v>160</v>
      </c>
      <c r="Q467" s="8">
        <f>+'[1]Empresas 2'!N471</f>
        <v>0</v>
      </c>
      <c r="R467" s="8">
        <f>+'[1]Empresas 2'!O471</f>
        <v>0</v>
      </c>
      <c r="S467" s="8">
        <f>+'[1]Empresas 2'!P471</f>
        <v>0</v>
      </c>
      <c r="T467" s="8">
        <f>+'[1]Empresas 2'!Q471</f>
        <v>24</v>
      </c>
      <c r="U467" s="8">
        <f>+'[1]Empresas 2'!R471</f>
        <v>0</v>
      </c>
      <c r="V467" s="28">
        <f t="shared" si="14"/>
        <v>925</v>
      </c>
      <c r="W467" t="str">
        <f t="shared" si="15"/>
        <v/>
      </c>
    </row>
    <row r="468" spans="2:23" x14ac:dyDescent="0.25">
      <c r="B468" t="s">
        <v>484</v>
      </c>
      <c r="C468" t="str">
        <f>VLOOKUP(B468,'Accesos x Municipio'!$B$5:$C$1127,2)</f>
        <v>El Peñón</v>
      </c>
      <c r="D468" s="95">
        <f>VLOOKUP(B468,'Accesos x Municipio-NoCorporati'!$B$5:$AC$1127,27)</f>
        <v>3.9566650965614694E-2</v>
      </c>
      <c r="E468" s="8">
        <f>+'[1]Empresas 2'!B472</f>
        <v>0</v>
      </c>
      <c r="F468" s="8">
        <f>+'[1]Empresas 2'!C472</f>
        <v>0</v>
      </c>
      <c r="G468" s="8">
        <f>+'[1]Empresas 2'!D472</f>
        <v>0</v>
      </c>
      <c r="H468" s="8">
        <f>+'[1]Empresas 2'!E472</f>
        <v>124</v>
      </c>
      <c r="I468" s="8">
        <f>+'[1]Empresas 2'!F472</f>
        <v>1</v>
      </c>
      <c r="J468" s="8">
        <f>+'[1]Empresas 2'!G472</f>
        <v>0</v>
      </c>
      <c r="K468" s="8">
        <f>+'[1]Empresas 2'!H472</f>
        <v>0</v>
      </c>
      <c r="L468" s="8">
        <f>+'[1]Empresas 2'!I472</f>
        <v>0</v>
      </c>
      <c r="M468" s="8">
        <f>+'[1]Empresas 2'!J472</f>
        <v>0</v>
      </c>
      <c r="N468" s="8">
        <f>+'[1]Empresas 2'!K472</f>
        <v>0</v>
      </c>
      <c r="O468" s="8">
        <f>+'[1]Empresas 2'!L472</f>
        <v>1</v>
      </c>
      <c r="P468" s="8">
        <f>+'[1]Empresas 2'!M472</f>
        <v>0</v>
      </c>
      <c r="Q468" s="8">
        <f>+'[1]Empresas 2'!N472</f>
        <v>0</v>
      </c>
      <c r="R468" s="8">
        <f>+'[1]Empresas 2'!O472</f>
        <v>0</v>
      </c>
      <c r="S468" s="8">
        <f>+'[1]Empresas 2'!P472</f>
        <v>0</v>
      </c>
      <c r="T468" s="8">
        <f>+'[1]Empresas 2'!Q472</f>
        <v>0</v>
      </c>
      <c r="U468" s="8">
        <f>+'[1]Empresas 2'!R472</f>
        <v>0</v>
      </c>
      <c r="V468" s="28">
        <f t="shared" si="14"/>
        <v>126</v>
      </c>
      <c r="W468">
        <f t="shared" si="15"/>
        <v>0</v>
      </c>
    </row>
    <row r="469" spans="2:23" x14ac:dyDescent="0.25">
      <c r="B469" t="s">
        <v>485</v>
      </c>
      <c r="C469" t="str">
        <f>VLOOKUP(B469,'Accesos x Municipio'!$B$5:$C$1127,2)</f>
        <v>El Rosal</v>
      </c>
      <c r="D469" s="95">
        <f>VLOOKUP(B469,'Accesos x Municipio-NoCorporati'!$B$5:$AC$1127,27)</f>
        <v>9.1363008605120574E-2</v>
      </c>
      <c r="E469" s="8">
        <f>+'[1]Empresas 2'!B473</f>
        <v>45</v>
      </c>
      <c r="F469" s="8">
        <f>+'[1]Empresas 2'!C473</f>
        <v>410</v>
      </c>
      <c r="G469" s="8">
        <f>+'[1]Empresas 2'!D473</f>
        <v>0</v>
      </c>
      <c r="H469" s="8">
        <f>+'[1]Empresas 2'!E473</f>
        <v>0</v>
      </c>
      <c r="I469" s="8">
        <f>+'[1]Empresas 2'!F473</f>
        <v>383</v>
      </c>
      <c r="J469" s="8">
        <f>+'[1]Empresas 2'!G473</f>
        <v>0</v>
      </c>
      <c r="K469" s="8">
        <f>+'[1]Empresas 2'!H473</f>
        <v>2007</v>
      </c>
      <c r="L469" s="8">
        <f>+'[1]Empresas 2'!I473</f>
        <v>0</v>
      </c>
      <c r="M469" s="8">
        <f>+'[1]Empresas 2'!J473</f>
        <v>0</v>
      </c>
      <c r="N469" s="8">
        <f>+'[1]Empresas 2'!K473</f>
        <v>0</v>
      </c>
      <c r="O469" s="8">
        <f>+'[1]Empresas 2'!L473</f>
        <v>245</v>
      </c>
      <c r="P469" s="8">
        <f>+'[1]Empresas 2'!M473</f>
        <v>0</v>
      </c>
      <c r="Q469" s="8">
        <f>+'[1]Empresas 2'!N473</f>
        <v>0</v>
      </c>
      <c r="R469" s="8">
        <f>+'[1]Empresas 2'!O473</f>
        <v>0</v>
      </c>
      <c r="S469" s="8">
        <f>+'[1]Empresas 2'!P473</f>
        <v>0</v>
      </c>
      <c r="T469" s="8">
        <f>+'[1]Empresas 2'!Q473</f>
        <v>0</v>
      </c>
      <c r="U469" s="8">
        <f>+'[1]Empresas 2'!R473</f>
        <v>0</v>
      </c>
      <c r="V469" s="28">
        <f t="shared" si="14"/>
        <v>3090</v>
      </c>
      <c r="W469" t="str">
        <f t="shared" si="15"/>
        <v/>
      </c>
    </row>
    <row r="470" spans="2:23" x14ac:dyDescent="0.25">
      <c r="B470" t="s">
        <v>486</v>
      </c>
      <c r="C470" t="str">
        <f>VLOOKUP(B470,'Accesos x Municipio'!$B$5:$C$1127,2)</f>
        <v>Facatativá</v>
      </c>
      <c r="D470" s="95">
        <f>VLOOKUP(B470,'Accesos x Municipio-NoCorporati'!$B$5:$AC$1127,27)</f>
        <v>0.3771004027218442</v>
      </c>
      <c r="E470" s="8">
        <f>+'[1]Empresas 2'!B474</f>
        <v>2</v>
      </c>
      <c r="F470" s="8">
        <f>+'[1]Empresas 2'!C474</f>
        <v>128</v>
      </c>
      <c r="G470" s="8">
        <f>+'[1]Empresas 2'!D474</f>
        <v>0</v>
      </c>
      <c r="H470" s="8">
        <f>+'[1]Empresas 2'!E474</f>
        <v>0</v>
      </c>
      <c r="I470" s="8">
        <f>+'[1]Empresas 2'!F474</f>
        <v>22</v>
      </c>
      <c r="J470" s="8">
        <f>+'[1]Empresas 2'!G474</f>
        <v>0</v>
      </c>
      <c r="K470" s="8">
        <f>+'[1]Empresas 2'!H474</f>
        <v>5400</v>
      </c>
      <c r="L470" s="8">
        <f>+'[1]Empresas 2'!I474</f>
        <v>0</v>
      </c>
      <c r="M470" s="8">
        <f>+'[1]Empresas 2'!J474</f>
        <v>0</v>
      </c>
      <c r="N470" s="8">
        <f>+'[1]Empresas 2'!K474</f>
        <v>0</v>
      </c>
      <c r="O470" s="8">
        <f>+'[1]Empresas 2'!L474</f>
        <v>11082</v>
      </c>
      <c r="P470" s="8">
        <f>+'[1]Empresas 2'!M474</f>
        <v>241</v>
      </c>
      <c r="Q470" s="8">
        <f>+'[1]Empresas 2'!N474</f>
        <v>0</v>
      </c>
      <c r="R470" s="8">
        <f>+'[1]Empresas 2'!O474</f>
        <v>28</v>
      </c>
      <c r="S470" s="8">
        <f>+'[1]Empresas 2'!P474</f>
        <v>0</v>
      </c>
      <c r="T470" s="8">
        <f>+'[1]Empresas 2'!Q474</f>
        <v>7016</v>
      </c>
      <c r="U470" s="8">
        <f>+'[1]Empresas 2'!R474</f>
        <v>3184</v>
      </c>
      <c r="V470" s="28">
        <f t="shared" si="14"/>
        <v>27103</v>
      </c>
      <c r="W470" t="str">
        <f t="shared" si="15"/>
        <v/>
      </c>
    </row>
    <row r="471" spans="2:23" x14ac:dyDescent="0.25">
      <c r="B471" t="s">
        <v>487</v>
      </c>
      <c r="C471" t="str">
        <f>VLOOKUP(B471,'Accesos x Municipio'!$B$5:$C$1127,2)</f>
        <v>Fómeque</v>
      </c>
      <c r="D471" s="95">
        <f>VLOOKUP(B471,'Accesos x Municipio-NoCorporati'!$B$5:$AC$1127,27)</f>
        <v>1.5245158632056036E-2</v>
      </c>
      <c r="E471" s="8">
        <f>+'[1]Empresas 2'!B475</f>
        <v>46</v>
      </c>
      <c r="F471" s="8">
        <f>+'[1]Empresas 2'!C475</f>
        <v>0</v>
      </c>
      <c r="G471" s="8">
        <f>+'[1]Empresas 2'!D475</f>
        <v>0</v>
      </c>
      <c r="H471" s="8">
        <f>+'[1]Empresas 2'!E475</f>
        <v>34</v>
      </c>
      <c r="I471" s="8">
        <f>+'[1]Empresas 2'!F475</f>
        <v>3</v>
      </c>
      <c r="J471" s="8">
        <f>+'[1]Empresas 2'!G475</f>
        <v>81</v>
      </c>
      <c r="K471" s="8">
        <f>+'[1]Empresas 2'!H475</f>
        <v>0</v>
      </c>
      <c r="L471" s="8">
        <f>+'[1]Empresas 2'!I475</f>
        <v>0</v>
      </c>
      <c r="M471" s="8">
        <f>+'[1]Empresas 2'!J475</f>
        <v>0</v>
      </c>
      <c r="N471" s="8">
        <f>+'[1]Empresas 2'!K475</f>
        <v>0</v>
      </c>
      <c r="O471" s="8">
        <f>+'[1]Empresas 2'!L475</f>
        <v>1</v>
      </c>
      <c r="P471" s="8">
        <f>+'[1]Empresas 2'!M475</f>
        <v>0</v>
      </c>
      <c r="Q471" s="8">
        <f>+'[1]Empresas 2'!N475</f>
        <v>0</v>
      </c>
      <c r="R471" s="8">
        <f>+'[1]Empresas 2'!O475</f>
        <v>0</v>
      </c>
      <c r="S471" s="8">
        <f>+'[1]Empresas 2'!P475</f>
        <v>0</v>
      </c>
      <c r="T471" s="8">
        <f>+'[1]Empresas 2'!Q475</f>
        <v>0</v>
      </c>
      <c r="U471" s="8">
        <f>+'[1]Empresas 2'!R475</f>
        <v>0</v>
      </c>
      <c r="V471" s="28">
        <f t="shared" si="14"/>
        <v>165</v>
      </c>
      <c r="W471">
        <f t="shared" si="15"/>
        <v>46</v>
      </c>
    </row>
    <row r="472" spans="2:23" x14ac:dyDescent="0.25">
      <c r="B472" t="s">
        <v>488</v>
      </c>
      <c r="C472" t="str">
        <f>VLOOKUP(B472,'Accesos x Municipio'!$B$5:$C$1127,2)</f>
        <v>Fosca</v>
      </c>
      <c r="D472" s="95">
        <f>VLOOKUP(B472,'Accesos x Municipio-NoCorporati'!$B$5:$AC$1127,27)</f>
        <v>0.11555959963603275</v>
      </c>
      <c r="E472" s="8">
        <f>+'[1]Empresas 2'!B476</f>
        <v>66</v>
      </c>
      <c r="F472" s="8">
        <f>+'[1]Empresas 2'!C476</f>
        <v>0</v>
      </c>
      <c r="G472" s="8">
        <f>+'[1]Empresas 2'!D476</f>
        <v>0</v>
      </c>
      <c r="H472" s="8">
        <f>+'[1]Empresas 2'!E476</f>
        <v>171</v>
      </c>
      <c r="I472" s="8">
        <f>+'[1]Empresas 2'!F476</f>
        <v>2</v>
      </c>
      <c r="J472" s="8">
        <f>+'[1]Empresas 2'!G476</f>
        <v>0</v>
      </c>
      <c r="K472" s="8">
        <f>+'[1]Empresas 2'!H476</f>
        <v>0</v>
      </c>
      <c r="L472" s="8">
        <f>+'[1]Empresas 2'!I476</f>
        <v>0</v>
      </c>
      <c r="M472" s="8">
        <f>+'[1]Empresas 2'!J476</f>
        <v>0</v>
      </c>
      <c r="N472" s="8">
        <f>+'[1]Empresas 2'!K476</f>
        <v>0</v>
      </c>
      <c r="O472" s="8">
        <f>+'[1]Empresas 2'!L476</f>
        <v>0</v>
      </c>
      <c r="P472" s="8">
        <f>+'[1]Empresas 2'!M476</f>
        <v>0</v>
      </c>
      <c r="Q472" s="8">
        <f>+'[1]Empresas 2'!N476</f>
        <v>0</v>
      </c>
      <c r="R472" s="8">
        <f>+'[1]Empresas 2'!O476</f>
        <v>0</v>
      </c>
      <c r="S472" s="8">
        <f>+'[1]Empresas 2'!P476</f>
        <v>0</v>
      </c>
      <c r="T472" s="8">
        <f>+'[1]Empresas 2'!Q476</f>
        <v>0</v>
      </c>
      <c r="U472" s="8">
        <f>+'[1]Empresas 2'!R476</f>
        <v>0</v>
      </c>
      <c r="V472" s="28">
        <f t="shared" si="14"/>
        <v>239</v>
      </c>
      <c r="W472" t="str">
        <f t="shared" si="15"/>
        <v/>
      </c>
    </row>
    <row r="473" spans="2:23" x14ac:dyDescent="0.25">
      <c r="B473" t="s">
        <v>489</v>
      </c>
      <c r="C473" t="str">
        <f>VLOOKUP(B473,'Accesos x Municipio'!$B$5:$C$1127,2)</f>
        <v>Funza</v>
      </c>
      <c r="D473" s="95">
        <f>VLOOKUP(B473,'Accesos x Municipio-NoCorporati'!$B$5:$AC$1127,27)</f>
        <v>0.59703337453646477</v>
      </c>
      <c r="E473" s="8">
        <f>+'[1]Empresas 2'!B477</f>
        <v>2</v>
      </c>
      <c r="F473" s="8">
        <f>+'[1]Empresas 2'!C477</f>
        <v>0</v>
      </c>
      <c r="G473" s="8">
        <f>+'[1]Empresas 2'!D477</f>
        <v>498</v>
      </c>
      <c r="H473" s="8">
        <f>+'[1]Empresas 2'!E477</f>
        <v>0</v>
      </c>
      <c r="I473" s="8">
        <f>+'[1]Empresas 2'!F477</f>
        <v>1444</v>
      </c>
      <c r="J473" s="8">
        <f>+'[1]Empresas 2'!G477</f>
        <v>0</v>
      </c>
      <c r="K473" s="8">
        <f>+'[1]Empresas 2'!H477</f>
        <v>1</v>
      </c>
      <c r="L473" s="8">
        <f>+'[1]Empresas 2'!I477</f>
        <v>0</v>
      </c>
      <c r="M473" s="8">
        <f>+'[1]Empresas 2'!J477</f>
        <v>0</v>
      </c>
      <c r="N473" s="8">
        <f>+'[1]Empresas 2'!K477</f>
        <v>0</v>
      </c>
      <c r="O473" s="8">
        <f>+'[1]Empresas 2'!L477</f>
        <v>13786</v>
      </c>
      <c r="P473" s="8">
        <f>+'[1]Empresas 2'!M477</f>
        <v>544</v>
      </c>
      <c r="Q473" s="8">
        <f>+'[1]Empresas 2'!N477</f>
        <v>0</v>
      </c>
      <c r="R473" s="8">
        <f>+'[1]Empresas 2'!O477</f>
        <v>217</v>
      </c>
      <c r="S473" s="8">
        <f>+'[1]Empresas 2'!P477</f>
        <v>443</v>
      </c>
      <c r="T473" s="8">
        <f>+'[1]Empresas 2'!Q477</f>
        <v>2521</v>
      </c>
      <c r="U473" s="8">
        <f>+'[1]Empresas 2'!R477</f>
        <v>3519</v>
      </c>
      <c r="V473" s="28">
        <f t="shared" si="14"/>
        <v>22975</v>
      </c>
      <c r="W473" t="str">
        <f t="shared" si="15"/>
        <v/>
      </c>
    </row>
    <row r="474" spans="2:23" x14ac:dyDescent="0.25">
      <c r="B474" t="s">
        <v>490</v>
      </c>
      <c r="C474" t="str">
        <f>VLOOKUP(B474,'Accesos x Municipio'!$B$5:$C$1127,2)</f>
        <v>Fúquene</v>
      </c>
      <c r="D474" s="95">
        <f>VLOOKUP(B474,'Accesos x Municipio-NoCorporati'!$B$5:$AC$1127,27)</f>
        <v>0.19534883720930232</v>
      </c>
      <c r="E474" s="8">
        <f>+'[1]Empresas 2'!B478</f>
        <v>211</v>
      </c>
      <c r="F474" s="8">
        <f>+'[1]Empresas 2'!C478</f>
        <v>0</v>
      </c>
      <c r="G474" s="8">
        <f>+'[1]Empresas 2'!D478</f>
        <v>0</v>
      </c>
      <c r="H474" s="8">
        <f>+'[1]Empresas 2'!E478</f>
        <v>0</v>
      </c>
      <c r="I474" s="8">
        <f>+'[1]Empresas 2'!F478</f>
        <v>3</v>
      </c>
      <c r="J474" s="8">
        <f>+'[1]Empresas 2'!G478</f>
        <v>0</v>
      </c>
      <c r="K474" s="8">
        <f>+'[1]Empresas 2'!H478</f>
        <v>157</v>
      </c>
      <c r="L474" s="8">
        <f>+'[1]Empresas 2'!I478</f>
        <v>0</v>
      </c>
      <c r="M474" s="8">
        <f>+'[1]Empresas 2'!J478</f>
        <v>0</v>
      </c>
      <c r="N474" s="8">
        <f>+'[1]Empresas 2'!K478</f>
        <v>0</v>
      </c>
      <c r="O474" s="8">
        <f>+'[1]Empresas 2'!L478</f>
        <v>0</v>
      </c>
      <c r="P474" s="8">
        <f>+'[1]Empresas 2'!M478</f>
        <v>0</v>
      </c>
      <c r="Q474" s="8">
        <f>+'[1]Empresas 2'!N478</f>
        <v>0</v>
      </c>
      <c r="R474" s="8">
        <f>+'[1]Empresas 2'!O478</f>
        <v>0</v>
      </c>
      <c r="S474" s="8">
        <f>+'[1]Empresas 2'!P478</f>
        <v>0</v>
      </c>
      <c r="T474" s="8">
        <f>+'[1]Empresas 2'!Q478</f>
        <v>0</v>
      </c>
      <c r="U474" s="8">
        <f>+'[1]Empresas 2'!R478</f>
        <v>0</v>
      </c>
      <c r="V474" s="28">
        <f t="shared" si="14"/>
        <v>371</v>
      </c>
      <c r="W474" t="str">
        <f t="shared" si="15"/>
        <v/>
      </c>
    </row>
    <row r="475" spans="2:23" x14ac:dyDescent="0.25">
      <c r="B475" t="s">
        <v>491</v>
      </c>
      <c r="C475" t="str">
        <f>VLOOKUP(B475,'Accesos x Municipio'!$B$5:$C$1127,2)</f>
        <v>Fusagasugá</v>
      </c>
      <c r="D475" s="95">
        <f>VLOOKUP(B475,'Accesos x Municipio-NoCorporati'!$B$5:$AC$1127,27)</f>
        <v>0.55155461916618786</v>
      </c>
      <c r="E475" s="8">
        <f>+'[1]Empresas 2'!B479</f>
        <v>1638</v>
      </c>
      <c r="F475" s="8">
        <f>+'[1]Empresas 2'!C479</f>
        <v>0</v>
      </c>
      <c r="G475" s="8">
        <f>+'[1]Empresas 2'!D479</f>
        <v>512</v>
      </c>
      <c r="H475" s="8">
        <f>+'[1]Empresas 2'!E479</f>
        <v>1470</v>
      </c>
      <c r="I475" s="8">
        <f>+'[1]Empresas 2'!F479</f>
        <v>6027</v>
      </c>
      <c r="J475" s="8">
        <f>+'[1]Empresas 2'!G479</f>
        <v>0</v>
      </c>
      <c r="K475" s="8">
        <f>+'[1]Empresas 2'!H479</f>
        <v>0</v>
      </c>
      <c r="L475" s="8">
        <f>+'[1]Empresas 2'!I479</f>
        <v>0</v>
      </c>
      <c r="M475" s="8">
        <f>+'[1]Empresas 2'!J479</f>
        <v>0</v>
      </c>
      <c r="N475" s="8">
        <f>+'[1]Empresas 2'!K479</f>
        <v>0</v>
      </c>
      <c r="O475" s="8">
        <f>+'[1]Empresas 2'!L479</f>
        <v>16406</v>
      </c>
      <c r="P475" s="8">
        <f>+'[1]Empresas 2'!M479</f>
        <v>802</v>
      </c>
      <c r="Q475" s="8">
        <f>+'[1]Empresas 2'!N479</f>
        <v>0</v>
      </c>
      <c r="R475" s="8">
        <f>+'[1]Empresas 2'!O479</f>
        <v>282</v>
      </c>
      <c r="S475" s="8">
        <f>+'[1]Empresas 2'!P479</f>
        <v>0</v>
      </c>
      <c r="T475" s="8">
        <f>+'[1]Empresas 2'!Q479</f>
        <v>5798</v>
      </c>
      <c r="U475" s="8">
        <f>+'[1]Empresas 2'!R479</f>
        <v>2464</v>
      </c>
      <c r="V475" s="28">
        <f t="shared" si="14"/>
        <v>35399</v>
      </c>
      <c r="W475" t="str">
        <f t="shared" si="15"/>
        <v/>
      </c>
    </row>
    <row r="476" spans="2:23" x14ac:dyDescent="0.25">
      <c r="B476" t="s">
        <v>492</v>
      </c>
      <c r="C476" t="str">
        <f>VLOOKUP(B476,'Accesos x Municipio'!$B$5:$C$1127,2)</f>
        <v>Gachalá</v>
      </c>
      <c r="D476" s="95">
        <f>VLOOKUP(B476,'Accesos x Municipio-NoCorporati'!$B$5:$AC$1127,27)</f>
        <v>4.3329532497149374E-2</v>
      </c>
      <c r="E476" s="8">
        <f>+'[1]Empresas 2'!B480</f>
        <v>68</v>
      </c>
      <c r="F476" s="8">
        <f>+'[1]Empresas 2'!C480</f>
        <v>0</v>
      </c>
      <c r="G476" s="8">
        <f>+'[1]Empresas 2'!D480</f>
        <v>0</v>
      </c>
      <c r="H476" s="8">
        <f>+'[1]Empresas 2'!E480</f>
        <v>0</v>
      </c>
      <c r="I476" s="8">
        <f>+'[1]Empresas 2'!F480</f>
        <v>7</v>
      </c>
      <c r="J476" s="8">
        <f>+'[1]Empresas 2'!G480</f>
        <v>0</v>
      </c>
      <c r="K476" s="8">
        <f>+'[1]Empresas 2'!H480</f>
        <v>0</v>
      </c>
      <c r="L476" s="8">
        <f>+'[1]Empresas 2'!I480</f>
        <v>0</v>
      </c>
      <c r="M476" s="8">
        <f>+'[1]Empresas 2'!J480</f>
        <v>0</v>
      </c>
      <c r="N476" s="8">
        <f>+'[1]Empresas 2'!K480</f>
        <v>0</v>
      </c>
      <c r="O476" s="8">
        <f>+'[1]Empresas 2'!L480</f>
        <v>0</v>
      </c>
      <c r="P476" s="8">
        <f>+'[1]Empresas 2'!M480</f>
        <v>0</v>
      </c>
      <c r="Q476" s="8">
        <f>+'[1]Empresas 2'!N480</f>
        <v>0</v>
      </c>
      <c r="R476" s="8">
        <f>+'[1]Empresas 2'!O480</f>
        <v>0</v>
      </c>
      <c r="S476" s="8">
        <f>+'[1]Empresas 2'!P480</f>
        <v>0</v>
      </c>
      <c r="T476" s="8">
        <f>+'[1]Empresas 2'!Q480</f>
        <v>0</v>
      </c>
      <c r="U476" s="8">
        <f>+'[1]Empresas 2'!R480</f>
        <v>0</v>
      </c>
      <c r="V476" s="28">
        <f t="shared" si="14"/>
        <v>75</v>
      </c>
      <c r="W476">
        <f t="shared" si="15"/>
        <v>68</v>
      </c>
    </row>
    <row r="477" spans="2:23" x14ac:dyDescent="0.25">
      <c r="B477" t="s">
        <v>493</v>
      </c>
      <c r="C477" t="str">
        <f>VLOOKUP(B477,'Accesos x Municipio'!$B$5:$C$1127,2)</f>
        <v>Gachancipá</v>
      </c>
      <c r="D477" s="95">
        <f>VLOOKUP(B477,'Accesos x Municipio-NoCorporati'!$B$5:$AC$1127,27)</f>
        <v>0.36609929078014186</v>
      </c>
      <c r="E477" s="8">
        <f>+'[1]Empresas 2'!B481</f>
        <v>669</v>
      </c>
      <c r="F477" s="8">
        <f>+'[1]Empresas 2'!C481</f>
        <v>45</v>
      </c>
      <c r="G477" s="8">
        <f>+'[1]Empresas 2'!D481</f>
        <v>0</v>
      </c>
      <c r="H477" s="8">
        <f>+'[1]Empresas 2'!E481</f>
        <v>0</v>
      </c>
      <c r="I477" s="8">
        <f>+'[1]Empresas 2'!F481</f>
        <v>1</v>
      </c>
      <c r="J477" s="8">
        <f>+'[1]Empresas 2'!G481</f>
        <v>61</v>
      </c>
      <c r="K477" s="8">
        <f>+'[1]Empresas 2'!H481</f>
        <v>937</v>
      </c>
      <c r="L477" s="8">
        <f>+'[1]Empresas 2'!I481</f>
        <v>0</v>
      </c>
      <c r="M477" s="8">
        <f>+'[1]Empresas 2'!J481</f>
        <v>0</v>
      </c>
      <c r="N477" s="8">
        <f>+'[1]Empresas 2'!K481</f>
        <v>0</v>
      </c>
      <c r="O477" s="8">
        <f>+'[1]Empresas 2'!L481</f>
        <v>56</v>
      </c>
      <c r="P477" s="8">
        <f>+'[1]Empresas 2'!M481</f>
        <v>0</v>
      </c>
      <c r="Q477" s="8">
        <f>+'[1]Empresas 2'!N481</f>
        <v>0</v>
      </c>
      <c r="R477" s="8">
        <f>+'[1]Empresas 2'!O481</f>
        <v>0</v>
      </c>
      <c r="S477" s="8">
        <f>+'[1]Empresas 2'!P481</f>
        <v>1025</v>
      </c>
      <c r="T477" s="8">
        <f>+'[1]Empresas 2'!Q481</f>
        <v>0</v>
      </c>
      <c r="U477" s="8">
        <f>+'[1]Empresas 2'!R481</f>
        <v>0</v>
      </c>
      <c r="V477" s="28">
        <f t="shared" si="14"/>
        <v>2794</v>
      </c>
      <c r="W477" t="str">
        <f t="shared" si="15"/>
        <v/>
      </c>
    </row>
    <row r="478" spans="2:23" x14ac:dyDescent="0.25">
      <c r="B478" t="s">
        <v>494</v>
      </c>
      <c r="C478" t="str">
        <f>VLOOKUP(B478,'Accesos x Municipio'!$B$5:$C$1127,2)</f>
        <v>Gachetá</v>
      </c>
      <c r="D478" s="95">
        <f>VLOOKUP(B478,'Accesos x Municipio-NoCorporati'!$B$5:$AC$1127,27)</f>
        <v>9.5168374816983897E-2</v>
      </c>
      <c r="E478" s="8">
        <f>+'[1]Empresas 2'!B482</f>
        <v>293</v>
      </c>
      <c r="F478" s="8">
        <f>+'[1]Empresas 2'!C482</f>
        <v>0</v>
      </c>
      <c r="G478" s="8">
        <f>+'[1]Empresas 2'!D482</f>
        <v>0</v>
      </c>
      <c r="H478" s="8">
        <f>+'[1]Empresas 2'!E482</f>
        <v>0</v>
      </c>
      <c r="I478" s="8">
        <f>+'[1]Empresas 2'!F482</f>
        <v>4</v>
      </c>
      <c r="J478" s="8">
        <f>+'[1]Empresas 2'!G482</f>
        <v>89</v>
      </c>
      <c r="K478" s="8">
        <f>+'[1]Empresas 2'!H482</f>
        <v>0</v>
      </c>
      <c r="L478" s="8">
        <f>+'[1]Empresas 2'!I482</f>
        <v>0</v>
      </c>
      <c r="M478" s="8">
        <f>+'[1]Empresas 2'!J482</f>
        <v>0</v>
      </c>
      <c r="N478" s="8">
        <f>+'[1]Empresas 2'!K482</f>
        <v>0</v>
      </c>
      <c r="O478" s="8">
        <f>+'[1]Empresas 2'!L482</f>
        <v>2</v>
      </c>
      <c r="P478" s="8">
        <f>+'[1]Empresas 2'!M482</f>
        <v>0</v>
      </c>
      <c r="Q478" s="8">
        <f>+'[1]Empresas 2'!N482</f>
        <v>0</v>
      </c>
      <c r="R478" s="8">
        <f>+'[1]Empresas 2'!O482</f>
        <v>0</v>
      </c>
      <c r="S478" s="8">
        <f>+'[1]Empresas 2'!P482</f>
        <v>0</v>
      </c>
      <c r="T478" s="8">
        <f>+'[1]Empresas 2'!Q482</f>
        <v>0</v>
      </c>
      <c r="U478" s="8">
        <f>+'[1]Empresas 2'!R482</f>
        <v>0</v>
      </c>
      <c r="V478" s="28">
        <f t="shared" si="14"/>
        <v>388</v>
      </c>
      <c r="W478" t="str">
        <f t="shared" si="15"/>
        <v/>
      </c>
    </row>
    <row r="479" spans="2:23" x14ac:dyDescent="0.25">
      <c r="B479" t="s">
        <v>495</v>
      </c>
      <c r="C479" t="str">
        <f>VLOOKUP(B479,'Accesos x Municipio'!$B$5:$C$1127,2)</f>
        <v>Gama</v>
      </c>
      <c r="D479" s="95">
        <f>VLOOKUP(B479,'Accesos x Municipio-NoCorporati'!$B$5:$AC$1127,27)</f>
        <v>0.19239720713731576</v>
      </c>
      <c r="E479" s="8">
        <f>+'[1]Empresas 2'!B483</f>
        <v>274</v>
      </c>
      <c r="F479" s="8">
        <f>+'[1]Empresas 2'!C483</f>
        <v>0</v>
      </c>
      <c r="G479" s="8">
        <f>+'[1]Empresas 2'!D483</f>
        <v>0</v>
      </c>
      <c r="H479" s="8">
        <f>+'[1]Empresas 2'!E483</f>
        <v>0</v>
      </c>
      <c r="I479" s="8">
        <f>+'[1]Empresas 2'!F483</f>
        <v>1</v>
      </c>
      <c r="J479" s="8">
        <f>+'[1]Empresas 2'!G483</f>
        <v>0</v>
      </c>
      <c r="K479" s="8">
        <f>+'[1]Empresas 2'!H483</f>
        <v>0</v>
      </c>
      <c r="L479" s="8">
        <f>+'[1]Empresas 2'!I483</f>
        <v>0</v>
      </c>
      <c r="M479" s="8">
        <f>+'[1]Empresas 2'!J483</f>
        <v>0</v>
      </c>
      <c r="N479" s="8">
        <f>+'[1]Empresas 2'!K483</f>
        <v>0</v>
      </c>
      <c r="O479" s="8">
        <f>+'[1]Empresas 2'!L483</f>
        <v>2</v>
      </c>
      <c r="P479" s="8">
        <f>+'[1]Empresas 2'!M483</f>
        <v>0</v>
      </c>
      <c r="Q479" s="8">
        <f>+'[1]Empresas 2'!N483</f>
        <v>0</v>
      </c>
      <c r="R479" s="8">
        <f>+'[1]Empresas 2'!O483</f>
        <v>0</v>
      </c>
      <c r="S479" s="8">
        <f>+'[1]Empresas 2'!P483</f>
        <v>0</v>
      </c>
      <c r="T479" s="8">
        <f>+'[1]Empresas 2'!Q483</f>
        <v>0</v>
      </c>
      <c r="U479" s="8">
        <f>+'[1]Empresas 2'!R483</f>
        <v>0</v>
      </c>
      <c r="V479" s="28">
        <f t="shared" si="14"/>
        <v>277</v>
      </c>
      <c r="W479" t="str">
        <f t="shared" si="15"/>
        <v/>
      </c>
    </row>
    <row r="480" spans="2:23" x14ac:dyDescent="0.25">
      <c r="B480" t="s">
        <v>496</v>
      </c>
      <c r="C480" t="str">
        <f>VLOOKUP(B480,'Accesos x Municipio'!$B$5:$C$1127,2)</f>
        <v>Girardot</v>
      </c>
      <c r="D480" s="95">
        <f>VLOOKUP(B480,'Accesos x Municipio-NoCorporati'!$B$5:$AC$1127,27)</f>
        <v>0.45091304718832664</v>
      </c>
      <c r="E480" s="8">
        <f>+'[1]Empresas 2'!B484</f>
        <v>1147</v>
      </c>
      <c r="F480" s="8">
        <f>+'[1]Empresas 2'!C484</f>
        <v>113</v>
      </c>
      <c r="G480" s="8">
        <f>+'[1]Empresas 2'!D484</f>
        <v>0</v>
      </c>
      <c r="H480" s="8">
        <f>+'[1]Empresas 2'!E484</f>
        <v>0</v>
      </c>
      <c r="I480" s="8">
        <f>+'[1]Empresas 2'!F484</f>
        <v>8</v>
      </c>
      <c r="J480" s="8">
        <f>+'[1]Empresas 2'!G484</f>
        <v>0</v>
      </c>
      <c r="K480" s="8">
        <f>+'[1]Empresas 2'!H484</f>
        <v>0</v>
      </c>
      <c r="L480" s="8">
        <f>+'[1]Empresas 2'!I484</f>
        <v>0</v>
      </c>
      <c r="M480" s="8">
        <f>+'[1]Empresas 2'!J484</f>
        <v>0</v>
      </c>
      <c r="N480" s="8">
        <f>+'[1]Empresas 2'!K484</f>
        <v>0</v>
      </c>
      <c r="O480" s="8">
        <f>+'[1]Empresas 2'!L484</f>
        <v>17168</v>
      </c>
      <c r="P480" s="8">
        <f>+'[1]Empresas 2'!M484</f>
        <v>1607</v>
      </c>
      <c r="Q480" s="8">
        <f>+'[1]Empresas 2'!N484</f>
        <v>0</v>
      </c>
      <c r="R480" s="8">
        <f>+'[1]Empresas 2'!O484</f>
        <v>1577</v>
      </c>
      <c r="S480" s="8">
        <f>+'[1]Empresas 2'!P484</f>
        <v>0</v>
      </c>
      <c r="T480" s="8">
        <f>+'[1]Empresas 2'!Q484</f>
        <v>343</v>
      </c>
      <c r="U480" s="8">
        <f>+'[1]Empresas 2'!R484</f>
        <v>0</v>
      </c>
      <c r="V480" s="28">
        <f t="shared" si="14"/>
        <v>21963</v>
      </c>
      <c r="W480" t="str">
        <f t="shared" si="15"/>
        <v/>
      </c>
    </row>
    <row r="481" spans="2:23" x14ac:dyDescent="0.25">
      <c r="B481" t="s">
        <v>497</v>
      </c>
      <c r="C481" t="str">
        <f>VLOOKUP(B481,'Accesos x Municipio'!$B$5:$C$1127,2)</f>
        <v>Granada</v>
      </c>
      <c r="D481" s="95">
        <f>VLOOKUP(B481,'Accesos x Municipio-NoCorporati'!$B$5:$AC$1127,27)</f>
        <v>0.1068840579710145</v>
      </c>
      <c r="E481" s="8">
        <f>+'[1]Empresas 2'!B485</f>
        <v>320</v>
      </c>
      <c r="F481" s="8">
        <f>+'[1]Empresas 2'!C485</f>
        <v>0</v>
      </c>
      <c r="G481" s="8">
        <f>+'[1]Empresas 2'!D485</f>
        <v>0</v>
      </c>
      <c r="H481" s="8">
        <f>+'[1]Empresas 2'!E485</f>
        <v>137</v>
      </c>
      <c r="I481" s="8">
        <f>+'[1]Empresas 2'!F485</f>
        <v>5</v>
      </c>
      <c r="J481" s="8">
        <f>+'[1]Empresas 2'!G485</f>
        <v>0</v>
      </c>
      <c r="K481" s="8">
        <f>+'[1]Empresas 2'!H485</f>
        <v>0</v>
      </c>
      <c r="L481" s="8">
        <f>+'[1]Empresas 2'!I485</f>
        <v>0</v>
      </c>
      <c r="M481" s="8">
        <f>+'[1]Empresas 2'!J485</f>
        <v>0</v>
      </c>
      <c r="N481" s="8">
        <f>+'[1]Empresas 2'!K485</f>
        <v>0</v>
      </c>
      <c r="O481" s="8">
        <f>+'[1]Empresas 2'!L485</f>
        <v>5</v>
      </c>
      <c r="P481" s="8">
        <f>+'[1]Empresas 2'!M485</f>
        <v>0</v>
      </c>
      <c r="Q481" s="8">
        <f>+'[1]Empresas 2'!N485</f>
        <v>0</v>
      </c>
      <c r="R481" s="8">
        <f>+'[1]Empresas 2'!O485</f>
        <v>0</v>
      </c>
      <c r="S481" s="8">
        <f>+'[1]Empresas 2'!P485</f>
        <v>0</v>
      </c>
      <c r="T481" s="8">
        <f>+'[1]Empresas 2'!Q485</f>
        <v>0</v>
      </c>
      <c r="U481" s="8">
        <f>+'[1]Empresas 2'!R485</f>
        <v>0</v>
      </c>
      <c r="V481" s="28">
        <f t="shared" si="14"/>
        <v>467</v>
      </c>
      <c r="W481" t="str">
        <f t="shared" si="15"/>
        <v/>
      </c>
    </row>
    <row r="482" spans="2:23" x14ac:dyDescent="0.25">
      <c r="B482" t="s">
        <v>498</v>
      </c>
      <c r="C482" t="str">
        <f>VLOOKUP(B482,'Accesos x Municipio'!$B$5:$C$1127,2)</f>
        <v>Guachetá</v>
      </c>
      <c r="D482" s="95">
        <f>VLOOKUP(B482,'Accesos x Municipio-NoCorporati'!$B$5:$AC$1127,27)</f>
        <v>0.25</v>
      </c>
      <c r="E482" s="8">
        <f>+'[1]Empresas 2'!B486</f>
        <v>571</v>
      </c>
      <c r="F482" s="8">
        <f>+'[1]Empresas 2'!C486</f>
        <v>0</v>
      </c>
      <c r="G482" s="8">
        <f>+'[1]Empresas 2'!D486</f>
        <v>0</v>
      </c>
      <c r="H482" s="8">
        <f>+'[1]Empresas 2'!E486</f>
        <v>0</v>
      </c>
      <c r="I482" s="8">
        <f>+'[1]Empresas 2'!F486</f>
        <v>2</v>
      </c>
      <c r="J482" s="8">
        <f>+'[1]Empresas 2'!G486</f>
        <v>115</v>
      </c>
      <c r="K482" s="8">
        <f>+'[1]Empresas 2'!H486</f>
        <v>790</v>
      </c>
      <c r="L482" s="8">
        <f>+'[1]Empresas 2'!I486</f>
        <v>0</v>
      </c>
      <c r="M482" s="8">
        <f>+'[1]Empresas 2'!J486</f>
        <v>0</v>
      </c>
      <c r="N482" s="8">
        <f>+'[1]Empresas 2'!K486</f>
        <v>0</v>
      </c>
      <c r="O482" s="8">
        <f>+'[1]Empresas 2'!L486</f>
        <v>7</v>
      </c>
      <c r="P482" s="8">
        <f>+'[1]Empresas 2'!M486</f>
        <v>0</v>
      </c>
      <c r="Q482" s="8">
        <f>+'[1]Empresas 2'!N486</f>
        <v>0</v>
      </c>
      <c r="R482" s="8">
        <f>+'[1]Empresas 2'!O486</f>
        <v>0</v>
      </c>
      <c r="S482" s="8">
        <f>+'[1]Empresas 2'!P486</f>
        <v>33</v>
      </c>
      <c r="T482" s="8">
        <f>+'[1]Empresas 2'!Q486</f>
        <v>0</v>
      </c>
      <c r="U482" s="8">
        <f>+'[1]Empresas 2'!R486</f>
        <v>0</v>
      </c>
      <c r="V482" s="28">
        <f t="shared" si="14"/>
        <v>1518</v>
      </c>
      <c r="W482" t="str">
        <f t="shared" si="15"/>
        <v/>
      </c>
    </row>
    <row r="483" spans="2:23" x14ac:dyDescent="0.25">
      <c r="B483" t="s">
        <v>499</v>
      </c>
      <c r="C483" t="str">
        <f>VLOOKUP(B483,'Accesos x Municipio'!$B$5:$C$1127,2)</f>
        <v>Guaduas</v>
      </c>
      <c r="D483" s="95">
        <f>VLOOKUP(B483,'Accesos x Municipio-NoCorporati'!$B$5:$AC$1127,27)</f>
        <v>0.18381410256410258</v>
      </c>
      <c r="E483" s="8">
        <f>+'[1]Empresas 2'!B487</f>
        <v>643</v>
      </c>
      <c r="F483" s="8">
        <f>+'[1]Empresas 2'!C487</f>
        <v>180</v>
      </c>
      <c r="G483" s="8">
        <f>+'[1]Empresas 2'!D487</f>
        <v>0</v>
      </c>
      <c r="H483" s="8">
        <f>+'[1]Empresas 2'!E487</f>
        <v>0</v>
      </c>
      <c r="I483" s="8">
        <f>+'[1]Empresas 2'!F487</f>
        <v>17</v>
      </c>
      <c r="J483" s="8">
        <f>+'[1]Empresas 2'!G487</f>
        <v>0</v>
      </c>
      <c r="K483" s="8">
        <f>+'[1]Empresas 2'!H487</f>
        <v>4</v>
      </c>
      <c r="L483" s="8">
        <f>+'[1]Empresas 2'!I487</f>
        <v>0</v>
      </c>
      <c r="M483" s="8">
        <f>+'[1]Empresas 2'!J487</f>
        <v>0</v>
      </c>
      <c r="N483" s="8">
        <f>+'[1]Empresas 2'!K487</f>
        <v>0</v>
      </c>
      <c r="O483" s="8">
        <f>+'[1]Empresas 2'!L487</f>
        <v>7</v>
      </c>
      <c r="P483" s="8">
        <f>+'[1]Empresas 2'!M487</f>
        <v>0</v>
      </c>
      <c r="Q483" s="8">
        <f>+'[1]Empresas 2'!N487</f>
        <v>0</v>
      </c>
      <c r="R483" s="8">
        <f>+'[1]Empresas 2'!O487</f>
        <v>0</v>
      </c>
      <c r="S483" s="8">
        <f>+'[1]Empresas 2'!P487</f>
        <v>257</v>
      </c>
      <c r="T483" s="8">
        <f>+'[1]Empresas 2'!Q487</f>
        <v>130</v>
      </c>
      <c r="U483" s="8">
        <f>+'[1]Empresas 2'!R487</f>
        <v>0</v>
      </c>
      <c r="V483" s="28">
        <f t="shared" si="14"/>
        <v>1238</v>
      </c>
      <c r="W483" t="str">
        <f t="shared" si="15"/>
        <v/>
      </c>
    </row>
    <row r="484" spans="2:23" x14ac:dyDescent="0.25">
      <c r="B484" t="s">
        <v>500</v>
      </c>
      <c r="C484" t="str">
        <f>VLOOKUP(B484,'Accesos x Municipio'!$B$5:$C$1127,2)</f>
        <v>Guasca</v>
      </c>
      <c r="D484" s="95">
        <f>VLOOKUP(B484,'Accesos x Municipio-NoCorporati'!$B$5:$AC$1127,27)</f>
        <v>0.19913850231941682</v>
      </c>
      <c r="E484" s="8">
        <f>+'[1]Empresas 2'!B488</f>
        <v>448</v>
      </c>
      <c r="F484" s="8">
        <f>+'[1]Empresas 2'!C488</f>
        <v>6</v>
      </c>
      <c r="G484" s="8">
        <f>+'[1]Empresas 2'!D488</f>
        <v>0</v>
      </c>
      <c r="H484" s="8">
        <f>+'[1]Empresas 2'!E488</f>
        <v>32</v>
      </c>
      <c r="I484" s="8">
        <f>+'[1]Empresas 2'!F488</f>
        <v>13</v>
      </c>
      <c r="J484" s="8">
        <f>+'[1]Empresas 2'!G488</f>
        <v>0</v>
      </c>
      <c r="K484" s="8">
        <f>+'[1]Empresas 2'!H488</f>
        <v>305</v>
      </c>
      <c r="L484" s="8">
        <f>+'[1]Empresas 2'!I488</f>
        <v>0</v>
      </c>
      <c r="M484" s="8">
        <f>+'[1]Empresas 2'!J488</f>
        <v>0</v>
      </c>
      <c r="N484" s="8">
        <f>+'[1]Empresas 2'!K488</f>
        <v>0</v>
      </c>
      <c r="O484" s="8">
        <f>+'[1]Empresas 2'!L488</f>
        <v>115</v>
      </c>
      <c r="P484" s="8">
        <f>+'[1]Empresas 2'!M488</f>
        <v>0</v>
      </c>
      <c r="Q484" s="8">
        <f>+'[1]Empresas 2'!N488</f>
        <v>0</v>
      </c>
      <c r="R484" s="8">
        <f>+'[1]Empresas 2'!O488</f>
        <v>253</v>
      </c>
      <c r="S484" s="8">
        <f>+'[1]Empresas 2'!P488</f>
        <v>0</v>
      </c>
      <c r="T484" s="8">
        <f>+'[1]Empresas 2'!Q488</f>
        <v>0</v>
      </c>
      <c r="U484" s="8">
        <f>+'[1]Empresas 2'!R488</f>
        <v>0</v>
      </c>
      <c r="V484" s="28">
        <f t="shared" si="14"/>
        <v>1172</v>
      </c>
      <c r="W484" t="str">
        <f t="shared" si="15"/>
        <v/>
      </c>
    </row>
    <row r="485" spans="2:23" x14ac:dyDescent="0.25">
      <c r="B485" t="s">
        <v>501</v>
      </c>
      <c r="C485" t="str">
        <f>VLOOKUP(B485,'Accesos x Municipio'!$B$5:$C$1127,2)</f>
        <v>Guataquí</v>
      </c>
      <c r="D485" s="95">
        <f>VLOOKUP(B485,'Accesos x Municipio-NoCorporati'!$B$5:$AC$1127,27)</f>
        <v>1.2888107791446984E-2</v>
      </c>
      <c r="E485" s="8">
        <f>+'[1]Empresas 2'!B489</f>
        <v>20</v>
      </c>
      <c r="F485" s="8">
        <f>+'[1]Empresas 2'!C489</f>
        <v>0</v>
      </c>
      <c r="G485" s="8">
        <f>+'[1]Empresas 2'!D489</f>
        <v>0</v>
      </c>
      <c r="H485" s="8">
        <f>+'[1]Empresas 2'!E489</f>
        <v>0</v>
      </c>
      <c r="I485" s="8">
        <f>+'[1]Empresas 2'!F489</f>
        <v>4</v>
      </c>
      <c r="J485" s="8">
        <f>+'[1]Empresas 2'!G489</f>
        <v>0</v>
      </c>
      <c r="K485" s="8">
        <f>+'[1]Empresas 2'!H489</f>
        <v>0</v>
      </c>
      <c r="L485" s="8">
        <f>+'[1]Empresas 2'!I489</f>
        <v>0</v>
      </c>
      <c r="M485" s="8">
        <f>+'[1]Empresas 2'!J489</f>
        <v>0</v>
      </c>
      <c r="N485" s="8">
        <f>+'[1]Empresas 2'!K489</f>
        <v>0</v>
      </c>
      <c r="O485" s="8">
        <f>+'[1]Empresas 2'!L489</f>
        <v>1</v>
      </c>
      <c r="P485" s="8">
        <f>+'[1]Empresas 2'!M489</f>
        <v>0</v>
      </c>
      <c r="Q485" s="8">
        <f>+'[1]Empresas 2'!N489</f>
        <v>0</v>
      </c>
      <c r="R485" s="8">
        <f>+'[1]Empresas 2'!O489</f>
        <v>0</v>
      </c>
      <c r="S485" s="8">
        <f>+'[1]Empresas 2'!P489</f>
        <v>0</v>
      </c>
      <c r="T485" s="8">
        <f>+'[1]Empresas 2'!Q489</f>
        <v>0</v>
      </c>
      <c r="U485" s="8">
        <f>+'[1]Empresas 2'!R489</f>
        <v>0</v>
      </c>
      <c r="V485" s="28">
        <f t="shared" si="14"/>
        <v>25</v>
      </c>
      <c r="W485">
        <f t="shared" si="15"/>
        <v>20</v>
      </c>
    </row>
    <row r="486" spans="2:23" x14ac:dyDescent="0.25">
      <c r="B486" t="s">
        <v>502</v>
      </c>
      <c r="C486" t="str">
        <f>VLOOKUP(B486,'Accesos x Municipio'!$B$5:$C$1127,2)</f>
        <v>Guatavita</v>
      </c>
      <c r="D486" s="95">
        <f>VLOOKUP(B486,'Accesos x Municipio-NoCorporati'!$B$5:$AC$1127,27)</f>
        <v>0.12443716741711011</v>
      </c>
      <c r="E486" s="8">
        <f>+'[1]Empresas 2'!B490</f>
        <v>96</v>
      </c>
      <c r="F486" s="8">
        <f>+'[1]Empresas 2'!C490</f>
        <v>17</v>
      </c>
      <c r="G486" s="8">
        <f>+'[1]Empresas 2'!D490</f>
        <v>0</v>
      </c>
      <c r="H486" s="8">
        <f>+'[1]Empresas 2'!E490</f>
        <v>0</v>
      </c>
      <c r="I486" s="8">
        <f>+'[1]Empresas 2'!F490</f>
        <v>8</v>
      </c>
      <c r="J486" s="8">
        <f>+'[1]Empresas 2'!G490</f>
        <v>0</v>
      </c>
      <c r="K486" s="8">
        <f>+'[1]Empresas 2'!H490</f>
        <v>134</v>
      </c>
      <c r="L486" s="8">
        <f>+'[1]Empresas 2'!I490</f>
        <v>0</v>
      </c>
      <c r="M486" s="8">
        <f>+'[1]Empresas 2'!J490</f>
        <v>0</v>
      </c>
      <c r="N486" s="8">
        <f>+'[1]Empresas 2'!K490</f>
        <v>0</v>
      </c>
      <c r="O486" s="8">
        <f>+'[1]Empresas 2'!L490</f>
        <v>15</v>
      </c>
      <c r="P486" s="8">
        <f>+'[1]Empresas 2'!M490</f>
        <v>0</v>
      </c>
      <c r="Q486" s="8">
        <f>+'[1]Empresas 2'!N490</f>
        <v>0</v>
      </c>
      <c r="R486" s="8">
        <f>+'[1]Empresas 2'!O490</f>
        <v>0</v>
      </c>
      <c r="S486" s="8">
        <f>+'[1]Empresas 2'!P490</f>
        <v>0</v>
      </c>
      <c r="T486" s="8">
        <f>+'[1]Empresas 2'!Q490</f>
        <v>0</v>
      </c>
      <c r="U486" s="8">
        <f>+'[1]Empresas 2'!R490</f>
        <v>0</v>
      </c>
      <c r="V486" s="28">
        <f t="shared" si="14"/>
        <v>270</v>
      </c>
      <c r="W486" t="str">
        <f t="shared" si="15"/>
        <v/>
      </c>
    </row>
    <row r="487" spans="2:23" x14ac:dyDescent="0.25">
      <c r="B487" t="s">
        <v>503</v>
      </c>
      <c r="C487" t="str">
        <f>VLOOKUP(B487,'Accesos x Municipio'!$B$5:$C$1127,2)</f>
        <v>Guayabal de Síquima</v>
      </c>
      <c r="D487" s="95">
        <f>VLOOKUP(B487,'Accesos x Municipio-NoCorporati'!$B$5:$AC$1127,27)</f>
        <v>7.5528700906344415E-3</v>
      </c>
      <c r="E487" s="8">
        <f>+'[1]Empresas 2'!B491</f>
        <v>226</v>
      </c>
      <c r="F487" s="8">
        <f>+'[1]Empresas 2'!C491</f>
        <v>0</v>
      </c>
      <c r="G487" s="8">
        <f>+'[1]Empresas 2'!D491</f>
        <v>0</v>
      </c>
      <c r="H487" s="8">
        <f>+'[1]Empresas 2'!E491</f>
        <v>0</v>
      </c>
      <c r="I487" s="8">
        <f>+'[1]Empresas 2'!F491</f>
        <v>7</v>
      </c>
      <c r="J487" s="8">
        <f>+'[1]Empresas 2'!G491</f>
        <v>0</v>
      </c>
      <c r="K487" s="8">
        <f>+'[1]Empresas 2'!H491</f>
        <v>0</v>
      </c>
      <c r="L487" s="8">
        <f>+'[1]Empresas 2'!I491</f>
        <v>0</v>
      </c>
      <c r="M487" s="8">
        <f>+'[1]Empresas 2'!J491</f>
        <v>0</v>
      </c>
      <c r="N487" s="8">
        <f>+'[1]Empresas 2'!K491</f>
        <v>0</v>
      </c>
      <c r="O487" s="8">
        <f>+'[1]Empresas 2'!L491</f>
        <v>3</v>
      </c>
      <c r="P487" s="8">
        <f>+'[1]Empresas 2'!M491</f>
        <v>0</v>
      </c>
      <c r="Q487" s="8">
        <f>+'[1]Empresas 2'!N491</f>
        <v>0</v>
      </c>
      <c r="R487" s="8">
        <f>+'[1]Empresas 2'!O491</f>
        <v>0</v>
      </c>
      <c r="S487" s="8">
        <f>+'[1]Empresas 2'!P491</f>
        <v>0</v>
      </c>
      <c r="T487" s="8">
        <f>+'[1]Empresas 2'!Q491</f>
        <v>0</v>
      </c>
      <c r="U487" s="8">
        <f>+'[1]Empresas 2'!R491</f>
        <v>0</v>
      </c>
      <c r="V487" s="28">
        <f t="shared" si="14"/>
        <v>236</v>
      </c>
      <c r="W487">
        <f t="shared" si="15"/>
        <v>226</v>
      </c>
    </row>
    <row r="488" spans="2:23" x14ac:dyDescent="0.25">
      <c r="B488" t="s">
        <v>504</v>
      </c>
      <c r="C488" t="str">
        <f>VLOOKUP(B488,'Accesos x Municipio'!$B$5:$C$1127,2)</f>
        <v>Guayabetal</v>
      </c>
      <c r="D488" s="95">
        <f>VLOOKUP(B488,'Accesos x Municipio-NoCorporati'!$B$5:$AC$1127,27)</f>
        <v>0.10715697904310004</v>
      </c>
      <c r="E488" s="8">
        <f>+'[1]Empresas 2'!B492</f>
        <v>0</v>
      </c>
      <c r="F488" s="8">
        <f>+'[1]Empresas 2'!C492</f>
        <v>0</v>
      </c>
      <c r="G488" s="8">
        <f>+'[1]Empresas 2'!D492</f>
        <v>0</v>
      </c>
      <c r="H488" s="8">
        <f>+'[1]Empresas 2'!E492</f>
        <v>243</v>
      </c>
      <c r="I488" s="8">
        <f>+'[1]Empresas 2'!F492</f>
        <v>4</v>
      </c>
      <c r="J488" s="8">
        <f>+'[1]Empresas 2'!G492</f>
        <v>0</v>
      </c>
      <c r="K488" s="8">
        <f>+'[1]Empresas 2'!H492</f>
        <v>0</v>
      </c>
      <c r="L488" s="8">
        <f>+'[1]Empresas 2'!I492</f>
        <v>0</v>
      </c>
      <c r="M488" s="8">
        <f>+'[1]Empresas 2'!J492</f>
        <v>0</v>
      </c>
      <c r="N488" s="8">
        <f>+'[1]Empresas 2'!K492</f>
        <v>0</v>
      </c>
      <c r="O488" s="8">
        <f>+'[1]Empresas 2'!L492</f>
        <v>1</v>
      </c>
      <c r="P488" s="8">
        <f>+'[1]Empresas 2'!M492</f>
        <v>0</v>
      </c>
      <c r="Q488" s="8">
        <f>+'[1]Empresas 2'!N492</f>
        <v>0</v>
      </c>
      <c r="R488" s="8">
        <f>+'[1]Empresas 2'!O492</f>
        <v>0</v>
      </c>
      <c r="S488" s="8">
        <f>+'[1]Empresas 2'!P492</f>
        <v>0</v>
      </c>
      <c r="T488" s="8">
        <f>+'[1]Empresas 2'!Q492</f>
        <v>0</v>
      </c>
      <c r="U488" s="8">
        <f>+'[1]Empresas 2'!R492</f>
        <v>0</v>
      </c>
      <c r="V488" s="28">
        <f t="shared" si="14"/>
        <v>248</v>
      </c>
      <c r="W488" t="str">
        <f t="shared" si="15"/>
        <v/>
      </c>
    </row>
    <row r="489" spans="2:23" x14ac:dyDescent="0.25">
      <c r="B489" t="s">
        <v>505</v>
      </c>
      <c r="C489" t="str">
        <f>VLOOKUP(B489,'Accesos x Municipio'!$B$5:$C$1127,2)</f>
        <v>Gutiérrez</v>
      </c>
      <c r="D489" s="95">
        <f>VLOOKUP(B489,'Accesos x Municipio-NoCorporati'!$B$5:$AC$1127,27)</f>
        <v>7.1479628305932811E-4</v>
      </c>
      <c r="E489" s="8">
        <f>+'[1]Empresas 2'!B493</f>
        <v>1</v>
      </c>
      <c r="F489" s="8">
        <f>+'[1]Empresas 2'!C493</f>
        <v>0</v>
      </c>
      <c r="G489" s="8">
        <f>+'[1]Empresas 2'!D493</f>
        <v>0</v>
      </c>
      <c r="H489" s="8">
        <f>+'[1]Empresas 2'!E493</f>
        <v>0</v>
      </c>
      <c r="I489" s="8">
        <f>+'[1]Empresas 2'!F493</f>
        <v>0</v>
      </c>
      <c r="J489" s="8">
        <f>+'[1]Empresas 2'!G493</f>
        <v>0</v>
      </c>
      <c r="K489" s="8">
        <f>+'[1]Empresas 2'!H493</f>
        <v>0</v>
      </c>
      <c r="L489" s="8">
        <f>+'[1]Empresas 2'!I493</f>
        <v>0</v>
      </c>
      <c r="M489" s="8">
        <f>+'[1]Empresas 2'!J493</f>
        <v>0</v>
      </c>
      <c r="N489" s="8">
        <f>+'[1]Empresas 2'!K493</f>
        <v>0</v>
      </c>
      <c r="O489" s="8">
        <f>+'[1]Empresas 2'!L493</f>
        <v>0</v>
      </c>
      <c r="P489" s="8">
        <f>+'[1]Empresas 2'!M493</f>
        <v>0</v>
      </c>
      <c r="Q489" s="8">
        <f>+'[1]Empresas 2'!N493</f>
        <v>0</v>
      </c>
      <c r="R489" s="8">
        <f>+'[1]Empresas 2'!O493</f>
        <v>0</v>
      </c>
      <c r="S489" s="8">
        <f>+'[1]Empresas 2'!P493</f>
        <v>0</v>
      </c>
      <c r="T489" s="8">
        <f>+'[1]Empresas 2'!Q493</f>
        <v>0</v>
      </c>
      <c r="U489" s="8">
        <f>+'[1]Empresas 2'!R493</f>
        <v>0</v>
      </c>
      <c r="V489" s="28">
        <f t="shared" si="14"/>
        <v>1</v>
      </c>
      <c r="W489">
        <f t="shared" si="15"/>
        <v>1</v>
      </c>
    </row>
    <row r="490" spans="2:23" x14ac:dyDescent="0.25">
      <c r="B490" t="s">
        <v>506</v>
      </c>
      <c r="C490" t="str">
        <f>VLOOKUP(B490,'Accesos x Municipio'!$B$5:$C$1127,2)</f>
        <v>Jerusalén</v>
      </c>
      <c r="D490" s="95">
        <f>VLOOKUP(B490,'Accesos x Municipio-NoCorporati'!$B$5:$AC$1127,27)</f>
        <v>3.254678600488202E-2</v>
      </c>
      <c r="E490" s="8">
        <f>+'[1]Empresas 2'!B494</f>
        <v>38</v>
      </c>
      <c r="F490" s="8">
        <f>+'[1]Empresas 2'!C494</f>
        <v>0</v>
      </c>
      <c r="G490" s="8">
        <f>+'[1]Empresas 2'!D494</f>
        <v>0</v>
      </c>
      <c r="H490" s="8">
        <f>+'[1]Empresas 2'!E494</f>
        <v>0</v>
      </c>
      <c r="I490" s="8">
        <f>+'[1]Empresas 2'!F494</f>
        <v>1</v>
      </c>
      <c r="J490" s="8">
        <f>+'[1]Empresas 2'!G494</f>
        <v>0</v>
      </c>
      <c r="K490" s="8">
        <f>+'[1]Empresas 2'!H494</f>
        <v>0</v>
      </c>
      <c r="L490" s="8">
        <f>+'[1]Empresas 2'!I494</f>
        <v>0</v>
      </c>
      <c r="M490" s="8">
        <f>+'[1]Empresas 2'!J494</f>
        <v>0</v>
      </c>
      <c r="N490" s="8">
        <f>+'[1]Empresas 2'!K494</f>
        <v>0</v>
      </c>
      <c r="O490" s="8">
        <f>+'[1]Empresas 2'!L494</f>
        <v>0</v>
      </c>
      <c r="P490" s="8">
        <f>+'[1]Empresas 2'!M494</f>
        <v>0</v>
      </c>
      <c r="Q490" s="8">
        <f>+'[1]Empresas 2'!N494</f>
        <v>0</v>
      </c>
      <c r="R490" s="8">
        <f>+'[1]Empresas 2'!O494</f>
        <v>0</v>
      </c>
      <c r="S490" s="8">
        <f>+'[1]Empresas 2'!P494</f>
        <v>0</v>
      </c>
      <c r="T490" s="8">
        <f>+'[1]Empresas 2'!Q494</f>
        <v>0</v>
      </c>
      <c r="U490" s="8">
        <f>+'[1]Empresas 2'!R494</f>
        <v>0</v>
      </c>
      <c r="V490" s="28">
        <f t="shared" si="14"/>
        <v>39</v>
      </c>
      <c r="W490">
        <f t="shared" si="15"/>
        <v>38</v>
      </c>
    </row>
    <row r="491" spans="2:23" x14ac:dyDescent="0.25">
      <c r="B491" t="s">
        <v>507</v>
      </c>
      <c r="C491" t="str">
        <f>VLOOKUP(B491,'Accesos x Municipio'!$B$5:$C$1127,2)</f>
        <v>Junín</v>
      </c>
      <c r="D491" s="95">
        <f>VLOOKUP(B491,'Accesos x Municipio-NoCorporati'!$B$5:$AC$1127,27)</f>
        <v>3.8590604026845637E-2</v>
      </c>
      <c r="E491" s="8">
        <f>+'[1]Empresas 2'!B495</f>
        <v>76</v>
      </c>
      <c r="F491" s="8">
        <f>+'[1]Empresas 2'!C495</f>
        <v>0</v>
      </c>
      <c r="G491" s="8">
        <f>+'[1]Empresas 2'!D495</f>
        <v>0</v>
      </c>
      <c r="H491" s="8">
        <f>+'[1]Empresas 2'!E495</f>
        <v>0</v>
      </c>
      <c r="I491" s="8">
        <f>+'[1]Empresas 2'!F495</f>
        <v>13</v>
      </c>
      <c r="J491" s="8">
        <f>+'[1]Empresas 2'!G495</f>
        <v>0</v>
      </c>
      <c r="K491" s="8">
        <f>+'[1]Empresas 2'!H495</f>
        <v>0</v>
      </c>
      <c r="L491" s="8">
        <f>+'[1]Empresas 2'!I495</f>
        <v>0</v>
      </c>
      <c r="M491" s="8">
        <f>+'[1]Empresas 2'!J495</f>
        <v>0</v>
      </c>
      <c r="N491" s="8">
        <f>+'[1]Empresas 2'!K495</f>
        <v>0</v>
      </c>
      <c r="O491" s="8">
        <f>+'[1]Empresas 2'!L495</f>
        <v>0</v>
      </c>
      <c r="P491" s="8">
        <f>+'[1]Empresas 2'!M495</f>
        <v>0</v>
      </c>
      <c r="Q491" s="8">
        <f>+'[1]Empresas 2'!N495</f>
        <v>0</v>
      </c>
      <c r="R491" s="8">
        <f>+'[1]Empresas 2'!O495</f>
        <v>0</v>
      </c>
      <c r="S491" s="8">
        <f>+'[1]Empresas 2'!P495</f>
        <v>0</v>
      </c>
      <c r="T491" s="8">
        <f>+'[1]Empresas 2'!Q495</f>
        <v>0</v>
      </c>
      <c r="U491" s="8">
        <f>+'[1]Empresas 2'!R495</f>
        <v>0</v>
      </c>
      <c r="V491" s="28">
        <f t="shared" si="14"/>
        <v>89</v>
      </c>
      <c r="W491">
        <f t="shared" si="15"/>
        <v>76</v>
      </c>
    </row>
    <row r="492" spans="2:23" x14ac:dyDescent="0.25">
      <c r="B492" t="s">
        <v>508</v>
      </c>
      <c r="C492" t="str">
        <f>VLOOKUP(B492,'Accesos x Municipio'!$B$5:$C$1127,2)</f>
        <v>La Calera</v>
      </c>
      <c r="D492" s="95">
        <f>VLOOKUP(B492,'Accesos x Municipio-NoCorporati'!$B$5:$AC$1127,27)</f>
        <v>0.6937399949448142</v>
      </c>
      <c r="E492" s="8">
        <f>+'[1]Empresas 2'!B496</f>
        <v>223</v>
      </c>
      <c r="F492" s="8">
        <f>+'[1]Empresas 2'!C496</f>
        <v>0</v>
      </c>
      <c r="G492" s="8">
        <f>+'[1]Empresas 2'!D496</f>
        <v>575</v>
      </c>
      <c r="H492" s="8">
        <f>+'[1]Empresas 2'!E496</f>
        <v>0</v>
      </c>
      <c r="I492" s="8">
        <f>+'[1]Empresas 2'!F496</f>
        <v>38</v>
      </c>
      <c r="J492" s="8">
        <f>+'[1]Empresas 2'!G496</f>
        <v>0</v>
      </c>
      <c r="K492" s="8">
        <f>+'[1]Empresas 2'!H496</f>
        <v>2055</v>
      </c>
      <c r="L492" s="8">
        <f>+'[1]Empresas 2'!I496</f>
        <v>0</v>
      </c>
      <c r="M492" s="8">
        <f>+'[1]Empresas 2'!J496</f>
        <v>0</v>
      </c>
      <c r="N492" s="8">
        <f>+'[1]Empresas 2'!K496</f>
        <v>0</v>
      </c>
      <c r="O492" s="8">
        <f>+'[1]Empresas 2'!L496</f>
        <v>4703</v>
      </c>
      <c r="P492" s="8">
        <f>+'[1]Empresas 2'!M496</f>
        <v>0</v>
      </c>
      <c r="Q492" s="8">
        <f>+'[1]Empresas 2'!N496</f>
        <v>0</v>
      </c>
      <c r="R492" s="8">
        <f>+'[1]Empresas 2'!O496</f>
        <v>149</v>
      </c>
      <c r="S492" s="8">
        <f>+'[1]Empresas 2'!P496</f>
        <v>0</v>
      </c>
      <c r="T492" s="8">
        <f>+'[1]Empresas 2'!Q496</f>
        <v>571</v>
      </c>
      <c r="U492" s="8">
        <f>+'[1]Empresas 2'!R496</f>
        <v>0</v>
      </c>
      <c r="V492" s="28">
        <f t="shared" si="14"/>
        <v>8314</v>
      </c>
      <c r="W492" t="str">
        <f t="shared" si="15"/>
        <v/>
      </c>
    </row>
    <row r="493" spans="2:23" x14ac:dyDescent="0.25">
      <c r="B493" t="s">
        <v>509</v>
      </c>
      <c r="C493" t="str">
        <f>VLOOKUP(B493,'Accesos x Municipio'!$B$5:$C$1127,2)</f>
        <v>La Mesa</v>
      </c>
      <c r="D493" s="95">
        <f>VLOOKUP(B493,'Accesos x Municipio-NoCorporati'!$B$5:$AC$1127,27)</f>
        <v>0.21243962929121524</v>
      </c>
      <c r="E493" s="8">
        <f>+'[1]Empresas 2'!B497</f>
        <v>330</v>
      </c>
      <c r="F493" s="8">
        <f>+'[1]Empresas 2'!C497</f>
        <v>11</v>
      </c>
      <c r="G493" s="8">
        <f>+'[1]Empresas 2'!D497</f>
        <v>0</v>
      </c>
      <c r="H493" s="8">
        <f>+'[1]Empresas 2'!E497</f>
        <v>745</v>
      </c>
      <c r="I493" s="8">
        <f>+'[1]Empresas 2'!F497</f>
        <v>34</v>
      </c>
      <c r="J493" s="8">
        <f>+'[1]Empresas 2'!G497</f>
        <v>0</v>
      </c>
      <c r="K493" s="8">
        <f>+'[1]Empresas 2'!H497</f>
        <v>0</v>
      </c>
      <c r="L493" s="8">
        <f>+'[1]Empresas 2'!I497</f>
        <v>0</v>
      </c>
      <c r="M493" s="8">
        <f>+'[1]Empresas 2'!J497</f>
        <v>0</v>
      </c>
      <c r="N493" s="8">
        <f>+'[1]Empresas 2'!K497</f>
        <v>0</v>
      </c>
      <c r="O493" s="8">
        <f>+'[1]Empresas 2'!L497</f>
        <v>1535</v>
      </c>
      <c r="P493" s="8">
        <f>+'[1]Empresas 2'!M497</f>
        <v>352</v>
      </c>
      <c r="Q493" s="8">
        <f>+'[1]Empresas 2'!N497</f>
        <v>0</v>
      </c>
      <c r="R493" s="8">
        <f>+'[1]Empresas 2'!O497</f>
        <v>408</v>
      </c>
      <c r="S493" s="8">
        <f>+'[1]Empresas 2'!P497</f>
        <v>0</v>
      </c>
      <c r="T493" s="8">
        <f>+'[1]Empresas 2'!Q497</f>
        <v>148</v>
      </c>
      <c r="U493" s="8">
        <f>+'[1]Empresas 2'!R497</f>
        <v>0</v>
      </c>
      <c r="V493" s="28">
        <f t="shared" si="14"/>
        <v>3563</v>
      </c>
      <c r="W493" t="str">
        <f t="shared" si="15"/>
        <v/>
      </c>
    </row>
    <row r="494" spans="2:23" x14ac:dyDescent="0.25">
      <c r="B494" t="s">
        <v>510</v>
      </c>
      <c r="C494" t="str">
        <f>VLOOKUP(B494,'Accesos x Municipio'!$B$5:$C$1127,2)</f>
        <v>La Palma</v>
      </c>
      <c r="D494" s="95">
        <f>VLOOKUP(B494,'Accesos x Municipio-NoCorporati'!$B$5:$AC$1127,27)</f>
        <v>7.087899277220798E-2</v>
      </c>
      <c r="E494" s="8">
        <f>+'[1]Empresas 2'!B498</f>
        <v>0</v>
      </c>
      <c r="F494" s="8">
        <f>+'[1]Empresas 2'!C498</f>
        <v>0</v>
      </c>
      <c r="G494" s="8">
        <f>+'[1]Empresas 2'!D498</f>
        <v>0</v>
      </c>
      <c r="H494" s="8">
        <f>+'[1]Empresas 2'!E498</f>
        <v>237</v>
      </c>
      <c r="I494" s="8">
        <f>+'[1]Empresas 2'!F498</f>
        <v>10</v>
      </c>
      <c r="J494" s="8">
        <f>+'[1]Empresas 2'!G498</f>
        <v>66</v>
      </c>
      <c r="K494" s="8">
        <f>+'[1]Empresas 2'!H498</f>
        <v>0</v>
      </c>
      <c r="L494" s="8">
        <f>+'[1]Empresas 2'!I498</f>
        <v>0</v>
      </c>
      <c r="M494" s="8">
        <f>+'[1]Empresas 2'!J498</f>
        <v>0</v>
      </c>
      <c r="N494" s="8">
        <f>+'[1]Empresas 2'!K498</f>
        <v>0</v>
      </c>
      <c r="O494" s="8">
        <f>+'[1]Empresas 2'!L498</f>
        <v>0</v>
      </c>
      <c r="P494" s="8">
        <f>+'[1]Empresas 2'!M498</f>
        <v>0</v>
      </c>
      <c r="Q494" s="8">
        <f>+'[1]Empresas 2'!N498</f>
        <v>0</v>
      </c>
      <c r="R494" s="8">
        <f>+'[1]Empresas 2'!O498</f>
        <v>0</v>
      </c>
      <c r="S494" s="8">
        <f>+'[1]Empresas 2'!P498</f>
        <v>0</v>
      </c>
      <c r="T494" s="8">
        <f>+'[1]Empresas 2'!Q498</f>
        <v>0</v>
      </c>
      <c r="U494" s="8">
        <f>+'[1]Empresas 2'!R498</f>
        <v>0</v>
      </c>
      <c r="V494" s="28">
        <f t="shared" si="14"/>
        <v>313</v>
      </c>
      <c r="W494" t="str">
        <f t="shared" si="15"/>
        <v/>
      </c>
    </row>
    <row r="495" spans="2:23" x14ac:dyDescent="0.25">
      <c r="B495" t="s">
        <v>511</v>
      </c>
      <c r="C495" t="str">
        <f>VLOOKUP(B495,'Accesos x Municipio'!$B$5:$C$1127,2)</f>
        <v>La Peña</v>
      </c>
      <c r="D495" s="95">
        <f>VLOOKUP(B495,'Accesos x Municipio-NoCorporati'!$B$5:$AC$1127,27)</f>
        <v>3.8880248833592537E-3</v>
      </c>
      <c r="E495" s="8">
        <f>+'[1]Empresas 2'!B499</f>
        <v>2</v>
      </c>
      <c r="F495" s="8">
        <f>+'[1]Empresas 2'!C499</f>
        <v>0</v>
      </c>
      <c r="G495" s="8">
        <f>+'[1]Empresas 2'!D499</f>
        <v>0</v>
      </c>
      <c r="H495" s="8">
        <f>+'[1]Empresas 2'!E499</f>
        <v>0</v>
      </c>
      <c r="I495" s="8">
        <f>+'[1]Empresas 2'!F499</f>
        <v>6</v>
      </c>
      <c r="J495" s="8">
        <f>+'[1]Empresas 2'!G499</f>
        <v>0</v>
      </c>
      <c r="K495" s="8">
        <f>+'[1]Empresas 2'!H499</f>
        <v>0</v>
      </c>
      <c r="L495" s="8">
        <f>+'[1]Empresas 2'!I499</f>
        <v>0</v>
      </c>
      <c r="M495" s="8">
        <f>+'[1]Empresas 2'!J499</f>
        <v>0</v>
      </c>
      <c r="N495" s="8">
        <f>+'[1]Empresas 2'!K499</f>
        <v>0</v>
      </c>
      <c r="O495" s="8">
        <f>+'[1]Empresas 2'!L499</f>
        <v>3</v>
      </c>
      <c r="P495" s="8">
        <f>+'[1]Empresas 2'!M499</f>
        <v>0</v>
      </c>
      <c r="Q495" s="8">
        <f>+'[1]Empresas 2'!N499</f>
        <v>0</v>
      </c>
      <c r="R495" s="8">
        <f>+'[1]Empresas 2'!O499</f>
        <v>0</v>
      </c>
      <c r="S495" s="8">
        <f>+'[1]Empresas 2'!P499</f>
        <v>0</v>
      </c>
      <c r="T495" s="8">
        <f>+'[1]Empresas 2'!Q499</f>
        <v>0</v>
      </c>
      <c r="U495" s="8">
        <f>+'[1]Empresas 2'!R499</f>
        <v>0</v>
      </c>
      <c r="V495" s="28">
        <f t="shared" si="14"/>
        <v>11</v>
      </c>
      <c r="W495">
        <f t="shared" si="15"/>
        <v>2</v>
      </c>
    </row>
    <row r="496" spans="2:23" x14ac:dyDescent="0.25">
      <c r="B496" t="s">
        <v>512</v>
      </c>
      <c r="C496" t="str">
        <f>VLOOKUP(B496,'Accesos x Municipio'!$B$5:$C$1127,2)</f>
        <v>La Vega</v>
      </c>
      <c r="D496" s="95">
        <f>VLOOKUP(B496,'Accesos x Municipio-NoCorporati'!$B$5:$AC$1127,27)</f>
        <v>0.28311724915445319</v>
      </c>
      <c r="E496" s="8">
        <f>+'[1]Empresas 2'!B500</f>
        <v>340</v>
      </c>
      <c r="F496" s="8">
        <f>+'[1]Empresas 2'!C500</f>
        <v>445</v>
      </c>
      <c r="G496" s="8">
        <f>+'[1]Empresas 2'!D500</f>
        <v>0</v>
      </c>
      <c r="H496" s="8">
        <f>+'[1]Empresas 2'!E500</f>
        <v>321</v>
      </c>
      <c r="I496" s="8">
        <f>+'[1]Empresas 2'!F500</f>
        <v>40</v>
      </c>
      <c r="J496" s="8">
        <f>+'[1]Empresas 2'!G500</f>
        <v>57</v>
      </c>
      <c r="K496" s="8">
        <f>+'[1]Empresas 2'!H500</f>
        <v>661</v>
      </c>
      <c r="L496" s="8">
        <f>+'[1]Empresas 2'!I500</f>
        <v>0</v>
      </c>
      <c r="M496" s="8">
        <f>+'[1]Empresas 2'!J500</f>
        <v>0</v>
      </c>
      <c r="N496" s="8">
        <f>+'[1]Empresas 2'!K500</f>
        <v>0</v>
      </c>
      <c r="O496" s="8">
        <f>+'[1]Empresas 2'!L500</f>
        <v>36</v>
      </c>
      <c r="P496" s="8">
        <f>+'[1]Empresas 2'!M500</f>
        <v>0</v>
      </c>
      <c r="Q496" s="8">
        <f>+'[1]Empresas 2'!N500</f>
        <v>0</v>
      </c>
      <c r="R496" s="8">
        <f>+'[1]Empresas 2'!O500</f>
        <v>0</v>
      </c>
      <c r="S496" s="8">
        <f>+'[1]Empresas 2'!P500</f>
        <v>0</v>
      </c>
      <c r="T496" s="8">
        <f>+'[1]Empresas 2'!Q500</f>
        <v>0</v>
      </c>
      <c r="U496" s="8">
        <f>+'[1]Empresas 2'!R500</f>
        <v>0</v>
      </c>
      <c r="V496" s="28">
        <f t="shared" si="14"/>
        <v>1900</v>
      </c>
      <c r="W496" t="str">
        <f t="shared" si="15"/>
        <v/>
      </c>
    </row>
    <row r="497" spans="2:23" x14ac:dyDescent="0.25">
      <c r="B497" t="s">
        <v>513</v>
      </c>
      <c r="C497" t="str">
        <f>VLOOKUP(B497,'Accesos x Municipio'!$B$5:$C$1127,2)</f>
        <v>Lenguazaque</v>
      </c>
      <c r="D497" s="95">
        <f>VLOOKUP(B497,'Accesos x Municipio-NoCorporati'!$B$5:$AC$1127,27)</f>
        <v>0.19068736141906872</v>
      </c>
      <c r="E497" s="8">
        <f>+'[1]Empresas 2'!B501</f>
        <v>1</v>
      </c>
      <c r="F497" s="8">
        <f>+'[1]Empresas 2'!C501</f>
        <v>0</v>
      </c>
      <c r="G497" s="8">
        <f>+'[1]Empresas 2'!D501</f>
        <v>0</v>
      </c>
      <c r="H497" s="8">
        <f>+'[1]Empresas 2'!E501</f>
        <v>0</v>
      </c>
      <c r="I497" s="8">
        <f>+'[1]Empresas 2'!F501</f>
        <v>3</v>
      </c>
      <c r="J497" s="8">
        <f>+'[1]Empresas 2'!G501</f>
        <v>220</v>
      </c>
      <c r="K497" s="8">
        <f>+'[1]Empresas 2'!H501</f>
        <v>592</v>
      </c>
      <c r="L497" s="8">
        <f>+'[1]Empresas 2'!I501</f>
        <v>0</v>
      </c>
      <c r="M497" s="8">
        <f>+'[1]Empresas 2'!J501</f>
        <v>0</v>
      </c>
      <c r="N497" s="8">
        <f>+'[1]Empresas 2'!K501</f>
        <v>0</v>
      </c>
      <c r="O497" s="8">
        <f>+'[1]Empresas 2'!L501</f>
        <v>3</v>
      </c>
      <c r="P497" s="8">
        <f>+'[1]Empresas 2'!M501</f>
        <v>0</v>
      </c>
      <c r="Q497" s="8">
        <f>+'[1]Empresas 2'!N501</f>
        <v>0</v>
      </c>
      <c r="R497" s="8">
        <f>+'[1]Empresas 2'!O501</f>
        <v>0</v>
      </c>
      <c r="S497" s="8">
        <f>+'[1]Empresas 2'!P501</f>
        <v>26</v>
      </c>
      <c r="T497" s="8">
        <f>+'[1]Empresas 2'!Q501</f>
        <v>0</v>
      </c>
      <c r="U497" s="8">
        <f>+'[1]Empresas 2'!R501</f>
        <v>0</v>
      </c>
      <c r="V497" s="28">
        <f t="shared" si="14"/>
        <v>845</v>
      </c>
      <c r="W497" t="str">
        <f t="shared" si="15"/>
        <v/>
      </c>
    </row>
    <row r="498" spans="2:23" x14ac:dyDescent="0.25">
      <c r="B498" t="s">
        <v>514</v>
      </c>
      <c r="C498" t="str">
        <f>VLOOKUP(B498,'Accesos x Municipio'!$B$5:$C$1127,2)</f>
        <v>Machetá</v>
      </c>
      <c r="D498" s="95">
        <f>VLOOKUP(B498,'Accesos x Municipio-NoCorporati'!$B$5:$AC$1127,27)</f>
        <v>4.1666666666666664E-2</v>
      </c>
      <c r="E498" s="8">
        <f>+'[1]Empresas 2'!B502</f>
        <v>0</v>
      </c>
      <c r="F498" s="8">
        <f>+'[1]Empresas 2'!C502</f>
        <v>0</v>
      </c>
      <c r="G498" s="8">
        <f>+'[1]Empresas 2'!D502</f>
        <v>0</v>
      </c>
      <c r="H498" s="8">
        <f>+'[1]Empresas 2'!E502</f>
        <v>0</v>
      </c>
      <c r="I498" s="8">
        <f>+'[1]Empresas 2'!F502</f>
        <v>6</v>
      </c>
      <c r="J498" s="8">
        <f>+'[1]Empresas 2'!G502</f>
        <v>0</v>
      </c>
      <c r="K498" s="8">
        <f>+'[1]Empresas 2'!H502</f>
        <v>24</v>
      </c>
      <c r="L498" s="8">
        <f>+'[1]Empresas 2'!I502</f>
        <v>0</v>
      </c>
      <c r="M498" s="8">
        <f>+'[1]Empresas 2'!J502</f>
        <v>0</v>
      </c>
      <c r="N498" s="8">
        <f>+'[1]Empresas 2'!K502</f>
        <v>0</v>
      </c>
      <c r="O498" s="8">
        <f>+'[1]Empresas 2'!L502</f>
        <v>1</v>
      </c>
      <c r="P498" s="8">
        <f>+'[1]Empresas 2'!M502</f>
        <v>0</v>
      </c>
      <c r="Q498" s="8">
        <f>+'[1]Empresas 2'!N502</f>
        <v>0</v>
      </c>
      <c r="R498" s="8">
        <f>+'[1]Empresas 2'!O502</f>
        <v>0</v>
      </c>
      <c r="S498" s="8">
        <f>+'[1]Empresas 2'!P502</f>
        <v>0</v>
      </c>
      <c r="T498" s="8">
        <f>+'[1]Empresas 2'!Q502</f>
        <v>0</v>
      </c>
      <c r="U498" s="8">
        <f>+'[1]Empresas 2'!R502</f>
        <v>0</v>
      </c>
      <c r="V498" s="28">
        <f t="shared" si="14"/>
        <v>31</v>
      </c>
      <c r="W498">
        <f t="shared" si="15"/>
        <v>0</v>
      </c>
    </row>
    <row r="499" spans="2:23" x14ac:dyDescent="0.25">
      <c r="B499" t="s">
        <v>515</v>
      </c>
      <c r="C499" t="str">
        <f>VLOOKUP(B499,'Accesos x Municipio'!$B$5:$C$1127,2)</f>
        <v>Madrid</v>
      </c>
      <c r="D499" s="95">
        <f>VLOOKUP(B499,'Accesos x Municipio-NoCorporati'!$B$5:$AC$1127,27)</f>
        <v>0.76826299575604817</v>
      </c>
      <c r="E499" s="8">
        <f>+'[1]Empresas 2'!B503</f>
        <v>36</v>
      </c>
      <c r="F499" s="8">
        <f>+'[1]Empresas 2'!C503</f>
        <v>123</v>
      </c>
      <c r="G499" s="8">
        <f>+'[1]Empresas 2'!D503</f>
        <v>0</v>
      </c>
      <c r="H499" s="8">
        <f>+'[1]Empresas 2'!E503</f>
        <v>0</v>
      </c>
      <c r="I499" s="8">
        <f>+'[1]Empresas 2'!F503</f>
        <v>2861</v>
      </c>
      <c r="J499" s="8">
        <f>+'[1]Empresas 2'!G503</f>
        <v>0</v>
      </c>
      <c r="K499" s="8">
        <f>+'[1]Empresas 2'!H503</f>
        <v>1</v>
      </c>
      <c r="L499" s="8">
        <f>+'[1]Empresas 2'!I503</f>
        <v>0</v>
      </c>
      <c r="M499" s="8">
        <f>+'[1]Empresas 2'!J503</f>
        <v>0</v>
      </c>
      <c r="N499" s="8">
        <f>+'[1]Empresas 2'!K503</f>
        <v>0</v>
      </c>
      <c r="O499" s="8">
        <f>+'[1]Empresas 2'!L503</f>
        <v>20101</v>
      </c>
      <c r="P499" s="8">
        <f>+'[1]Empresas 2'!M503</f>
        <v>395</v>
      </c>
      <c r="Q499" s="8">
        <f>+'[1]Empresas 2'!N503</f>
        <v>0</v>
      </c>
      <c r="R499" s="8">
        <f>+'[1]Empresas 2'!O503</f>
        <v>170</v>
      </c>
      <c r="S499" s="8">
        <f>+'[1]Empresas 2'!P503</f>
        <v>4213</v>
      </c>
      <c r="T499" s="8">
        <f>+'[1]Empresas 2'!Q503</f>
        <v>8767</v>
      </c>
      <c r="U499" s="8">
        <f>+'[1]Empresas 2'!R503</f>
        <v>0</v>
      </c>
      <c r="V499" s="28">
        <f t="shared" si="14"/>
        <v>36667</v>
      </c>
      <c r="W499" t="str">
        <f t="shared" si="15"/>
        <v/>
      </c>
    </row>
    <row r="500" spans="2:23" x14ac:dyDescent="0.25">
      <c r="B500" t="s">
        <v>516</v>
      </c>
      <c r="C500" t="str">
        <f>VLOOKUP(B500,'Accesos x Municipio'!$B$5:$C$1127,2)</f>
        <v>Manta</v>
      </c>
      <c r="D500" s="95">
        <f>VLOOKUP(B500,'Accesos x Municipio-NoCorporati'!$B$5:$AC$1127,27)</f>
        <v>0.62326388888888884</v>
      </c>
      <c r="E500" s="8">
        <f>+'[1]Empresas 2'!B504</f>
        <v>995</v>
      </c>
      <c r="F500" s="8">
        <f>+'[1]Empresas 2'!C504</f>
        <v>0</v>
      </c>
      <c r="G500" s="8">
        <f>+'[1]Empresas 2'!D504</f>
        <v>0</v>
      </c>
      <c r="H500" s="8">
        <f>+'[1]Empresas 2'!E504</f>
        <v>0</v>
      </c>
      <c r="I500" s="8">
        <f>+'[1]Empresas 2'!F504</f>
        <v>0</v>
      </c>
      <c r="J500" s="8">
        <f>+'[1]Empresas 2'!G504</f>
        <v>96</v>
      </c>
      <c r="K500" s="8">
        <f>+'[1]Empresas 2'!H504</f>
        <v>54</v>
      </c>
      <c r="L500" s="8">
        <f>+'[1]Empresas 2'!I504</f>
        <v>0</v>
      </c>
      <c r="M500" s="8">
        <f>+'[1]Empresas 2'!J504</f>
        <v>0</v>
      </c>
      <c r="N500" s="8">
        <f>+'[1]Empresas 2'!K504</f>
        <v>0</v>
      </c>
      <c r="O500" s="8">
        <f>+'[1]Empresas 2'!L504</f>
        <v>0</v>
      </c>
      <c r="P500" s="8">
        <f>+'[1]Empresas 2'!M504</f>
        <v>0</v>
      </c>
      <c r="Q500" s="8">
        <f>+'[1]Empresas 2'!N504</f>
        <v>0</v>
      </c>
      <c r="R500" s="8">
        <f>+'[1]Empresas 2'!O504</f>
        <v>0</v>
      </c>
      <c r="S500" s="8">
        <f>+'[1]Empresas 2'!P504</f>
        <v>0</v>
      </c>
      <c r="T500" s="8">
        <f>+'[1]Empresas 2'!Q504</f>
        <v>0</v>
      </c>
      <c r="U500" s="8">
        <f>+'[1]Empresas 2'!R504</f>
        <v>0</v>
      </c>
      <c r="V500" s="28">
        <f t="shared" si="14"/>
        <v>1145</v>
      </c>
      <c r="W500" t="str">
        <f t="shared" si="15"/>
        <v/>
      </c>
    </row>
    <row r="501" spans="2:23" x14ac:dyDescent="0.25">
      <c r="B501" t="s">
        <v>517</v>
      </c>
      <c r="C501" t="str">
        <f>VLOOKUP(B501,'Accesos x Municipio'!$B$5:$C$1127,2)</f>
        <v>Medina</v>
      </c>
      <c r="D501" s="95">
        <f>VLOOKUP(B501,'Accesos x Municipio-NoCorporati'!$B$5:$AC$1127,27)</f>
        <v>4.7799475371611777E-2</v>
      </c>
      <c r="E501" s="8">
        <f>+'[1]Empresas 2'!B505</f>
        <v>0</v>
      </c>
      <c r="F501" s="8">
        <f>+'[1]Empresas 2'!C505</f>
        <v>0</v>
      </c>
      <c r="G501" s="8">
        <f>+'[1]Empresas 2'!D505</f>
        <v>0</v>
      </c>
      <c r="H501" s="8">
        <f>+'[1]Empresas 2'!E505</f>
        <v>0</v>
      </c>
      <c r="I501" s="8">
        <f>+'[1]Empresas 2'!F505</f>
        <v>8</v>
      </c>
      <c r="J501" s="8">
        <f>+'[1]Empresas 2'!G505</f>
        <v>0</v>
      </c>
      <c r="K501" s="8">
        <f>+'[1]Empresas 2'!H505</f>
        <v>0</v>
      </c>
      <c r="L501" s="8">
        <f>+'[1]Empresas 2'!I505</f>
        <v>0</v>
      </c>
      <c r="M501" s="8">
        <f>+'[1]Empresas 2'!J505</f>
        <v>0</v>
      </c>
      <c r="N501" s="8">
        <f>+'[1]Empresas 2'!K505</f>
        <v>0</v>
      </c>
      <c r="O501" s="8">
        <f>+'[1]Empresas 2'!L505</f>
        <v>1</v>
      </c>
      <c r="P501" s="8">
        <f>+'[1]Empresas 2'!M505</f>
        <v>0</v>
      </c>
      <c r="Q501" s="8">
        <f>+'[1]Empresas 2'!N505</f>
        <v>0</v>
      </c>
      <c r="R501" s="8">
        <f>+'[1]Empresas 2'!O505</f>
        <v>0</v>
      </c>
      <c r="S501" s="8">
        <f>+'[1]Empresas 2'!P505</f>
        <v>0</v>
      </c>
      <c r="T501" s="8">
        <f>+'[1]Empresas 2'!Q505</f>
        <v>0</v>
      </c>
      <c r="U501" s="8">
        <f>+'[1]Empresas 2'!R505</f>
        <v>0</v>
      </c>
      <c r="V501" s="28">
        <f t="shared" si="14"/>
        <v>9</v>
      </c>
      <c r="W501">
        <f t="shared" si="15"/>
        <v>0</v>
      </c>
    </row>
    <row r="502" spans="2:23" x14ac:dyDescent="0.25">
      <c r="B502" t="s">
        <v>518</v>
      </c>
      <c r="C502" t="str">
        <f>VLOOKUP(B502,'Accesos x Municipio'!$B$5:$C$1127,2)</f>
        <v>Mosquera</v>
      </c>
      <c r="D502" s="95">
        <f>VLOOKUP(B502,'Accesos x Municipio-NoCorporati'!$B$5:$AC$1127,27)</f>
        <v>0.69118451274198844</v>
      </c>
      <c r="E502" s="8">
        <f>+'[1]Empresas 2'!B506</f>
        <v>0</v>
      </c>
      <c r="F502" s="8">
        <f>+'[1]Empresas 2'!C506</f>
        <v>0</v>
      </c>
      <c r="G502" s="8">
        <f>+'[1]Empresas 2'!D506</f>
        <v>567</v>
      </c>
      <c r="H502" s="8">
        <f>+'[1]Empresas 2'!E506</f>
        <v>0</v>
      </c>
      <c r="I502" s="8">
        <f>+'[1]Empresas 2'!F506</f>
        <v>4163</v>
      </c>
      <c r="J502" s="8">
        <f>+'[1]Empresas 2'!G506</f>
        <v>0</v>
      </c>
      <c r="K502" s="8">
        <f>+'[1]Empresas 2'!H506</f>
        <v>0</v>
      </c>
      <c r="L502" s="8">
        <f>+'[1]Empresas 2'!I506</f>
        <v>0</v>
      </c>
      <c r="M502" s="8">
        <f>+'[1]Empresas 2'!J506</f>
        <v>0</v>
      </c>
      <c r="N502" s="8">
        <f>+'[1]Empresas 2'!K506</f>
        <v>0</v>
      </c>
      <c r="O502" s="8">
        <f>+'[1]Empresas 2'!L506</f>
        <v>22691</v>
      </c>
      <c r="P502" s="8">
        <f>+'[1]Empresas 2'!M506</f>
        <v>364</v>
      </c>
      <c r="Q502" s="8">
        <f>+'[1]Empresas 2'!N506</f>
        <v>0</v>
      </c>
      <c r="R502" s="8">
        <f>+'[1]Empresas 2'!O506</f>
        <v>504</v>
      </c>
      <c r="S502" s="8">
        <f>+'[1]Empresas 2'!P506</f>
        <v>1139</v>
      </c>
      <c r="T502" s="8">
        <f>+'[1]Empresas 2'!Q506</f>
        <v>5968</v>
      </c>
      <c r="U502" s="8">
        <f>+'[1]Empresas 2'!R506</f>
        <v>3780</v>
      </c>
      <c r="V502" s="28">
        <f t="shared" si="14"/>
        <v>39176</v>
      </c>
      <c r="W502" t="str">
        <f t="shared" si="15"/>
        <v/>
      </c>
    </row>
    <row r="503" spans="2:23" x14ac:dyDescent="0.25">
      <c r="B503" t="s">
        <v>519</v>
      </c>
      <c r="C503" t="str">
        <f>VLOOKUP(B503,'Accesos x Municipio'!$B$5:$C$1127,2)</f>
        <v>Nariño</v>
      </c>
      <c r="D503" s="95">
        <f>VLOOKUP(B503,'Accesos x Municipio-NoCorporati'!$B$5:$AC$1127,27)</f>
        <v>1.064773735581189E-2</v>
      </c>
      <c r="E503" s="8">
        <f>+'[1]Empresas 2'!B507</f>
        <v>1</v>
      </c>
      <c r="F503" s="8">
        <f>+'[1]Empresas 2'!C507</f>
        <v>0</v>
      </c>
      <c r="G503" s="8">
        <f>+'[1]Empresas 2'!D507</f>
        <v>0</v>
      </c>
      <c r="H503" s="8">
        <f>+'[1]Empresas 2'!E507</f>
        <v>0</v>
      </c>
      <c r="I503" s="8">
        <f>+'[1]Empresas 2'!F507</f>
        <v>7</v>
      </c>
      <c r="J503" s="8">
        <f>+'[1]Empresas 2'!G507</f>
        <v>0</v>
      </c>
      <c r="K503" s="8">
        <f>+'[1]Empresas 2'!H507</f>
        <v>0</v>
      </c>
      <c r="L503" s="8">
        <f>+'[1]Empresas 2'!I507</f>
        <v>0</v>
      </c>
      <c r="M503" s="8">
        <f>+'[1]Empresas 2'!J507</f>
        <v>0</v>
      </c>
      <c r="N503" s="8">
        <f>+'[1]Empresas 2'!K507</f>
        <v>0</v>
      </c>
      <c r="O503" s="8">
        <f>+'[1]Empresas 2'!L507</f>
        <v>4</v>
      </c>
      <c r="P503" s="8">
        <f>+'[1]Empresas 2'!M507</f>
        <v>0</v>
      </c>
      <c r="Q503" s="8">
        <f>+'[1]Empresas 2'!N507</f>
        <v>0</v>
      </c>
      <c r="R503" s="8">
        <f>+'[1]Empresas 2'!O507</f>
        <v>0</v>
      </c>
      <c r="S503" s="8">
        <f>+'[1]Empresas 2'!P507</f>
        <v>0</v>
      </c>
      <c r="T503" s="8">
        <f>+'[1]Empresas 2'!Q507</f>
        <v>0</v>
      </c>
      <c r="U503" s="8">
        <f>+'[1]Empresas 2'!R507</f>
        <v>0</v>
      </c>
      <c r="V503" s="28">
        <f t="shared" si="14"/>
        <v>12</v>
      </c>
      <c r="W503">
        <f t="shared" si="15"/>
        <v>1</v>
      </c>
    </row>
    <row r="504" spans="2:23" x14ac:dyDescent="0.25">
      <c r="B504" t="s">
        <v>520</v>
      </c>
      <c r="C504" t="str">
        <f>VLOOKUP(B504,'Accesos x Municipio'!$B$5:$C$1127,2)</f>
        <v>Nemocón</v>
      </c>
      <c r="D504" s="95">
        <f>VLOOKUP(B504,'Accesos x Municipio-NoCorporati'!$B$5:$AC$1127,27)</f>
        <v>0.33521444695259595</v>
      </c>
      <c r="E504" s="8">
        <f>+'[1]Empresas 2'!B508</f>
        <v>260</v>
      </c>
      <c r="F504" s="8">
        <f>+'[1]Empresas 2'!C508</f>
        <v>425</v>
      </c>
      <c r="G504" s="8">
        <f>+'[1]Empresas 2'!D508</f>
        <v>0</v>
      </c>
      <c r="H504" s="8">
        <f>+'[1]Empresas 2'!E508</f>
        <v>995</v>
      </c>
      <c r="I504" s="8">
        <f>+'[1]Empresas 2'!F508</f>
        <v>166</v>
      </c>
      <c r="J504" s="8">
        <f>+'[1]Empresas 2'!G508</f>
        <v>0</v>
      </c>
      <c r="K504" s="8">
        <f>+'[1]Empresas 2'!H508</f>
        <v>9</v>
      </c>
      <c r="L504" s="8">
        <f>+'[1]Empresas 2'!I508</f>
        <v>0</v>
      </c>
      <c r="M504" s="8">
        <f>+'[1]Empresas 2'!J508</f>
        <v>0</v>
      </c>
      <c r="N504" s="8">
        <f>+'[1]Empresas 2'!K508</f>
        <v>0</v>
      </c>
      <c r="O504" s="8">
        <f>+'[1]Empresas 2'!L508</f>
        <v>4</v>
      </c>
      <c r="P504" s="8">
        <f>+'[1]Empresas 2'!M508</f>
        <v>0</v>
      </c>
      <c r="Q504" s="8">
        <f>+'[1]Empresas 2'!N508</f>
        <v>0</v>
      </c>
      <c r="R504" s="8">
        <f>+'[1]Empresas 2'!O508</f>
        <v>0</v>
      </c>
      <c r="S504" s="8">
        <f>+'[1]Empresas 2'!P508</f>
        <v>106</v>
      </c>
      <c r="T504" s="8">
        <f>+'[1]Empresas 2'!Q508</f>
        <v>0</v>
      </c>
      <c r="U504" s="8">
        <f>+'[1]Empresas 2'!R508</f>
        <v>0</v>
      </c>
      <c r="V504" s="28">
        <f t="shared" si="14"/>
        <v>1965</v>
      </c>
      <c r="W504" t="str">
        <f t="shared" si="15"/>
        <v/>
      </c>
    </row>
    <row r="505" spans="2:23" x14ac:dyDescent="0.25">
      <c r="B505" t="s">
        <v>521</v>
      </c>
      <c r="C505" t="str">
        <f>VLOOKUP(B505,'Accesos x Municipio'!$B$5:$C$1127,2)</f>
        <v>Nilo</v>
      </c>
      <c r="D505" s="95">
        <f>VLOOKUP(B505,'Accesos x Municipio-NoCorporati'!$B$5:$AC$1127,27)</f>
        <v>9.9279423538831069E-2</v>
      </c>
      <c r="E505" s="8">
        <f>+'[1]Empresas 2'!B509</f>
        <v>179</v>
      </c>
      <c r="F505" s="8">
        <f>+'[1]Empresas 2'!C509</f>
        <v>0</v>
      </c>
      <c r="G505" s="8">
        <f>+'[1]Empresas 2'!D509</f>
        <v>0</v>
      </c>
      <c r="H505" s="8">
        <f>+'[1]Empresas 2'!E509</f>
        <v>29</v>
      </c>
      <c r="I505" s="8">
        <f>+'[1]Empresas 2'!F509</f>
        <v>170</v>
      </c>
      <c r="J505" s="8">
        <f>+'[1]Empresas 2'!G509</f>
        <v>0</v>
      </c>
      <c r="K505" s="8">
        <f>+'[1]Empresas 2'!H509</f>
        <v>0</v>
      </c>
      <c r="L505" s="8">
        <f>+'[1]Empresas 2'!I509</f>
        <v>0</v>
      </c>
      <c r="M505" s="8">
        <f>+'[1]Empresas 2'!J509</f>
        <v>0</v>
      </c>
      <c r="N505" s="8">
        <f>+'[1]Empresas 2'!K509</f>
        <v>0</v>
      </c>
      <c r="O505" s="8">
        <f>+'[1]Empresas 2'!L509</f>
        <v>10</v>
      </c>
      <c r="P505" s="8">
        <f>+'[1]Empresas 2'!M509</f>
        <v>0</v>
      </c>
      <c r="Q505" s="8">
        <f>+'[1]Empresas 2'!N509</f>
        <v>0</v>
      </c>
      <c r="R505" s="8">
        <f>+'[1]Empresas 2'!O509</f>
        <v>0</v>
      </c>
      <c r="S505" s="8">
        <f>+'[1]Empresas 2'!P509</f>
        <v>0</v>
      </c>
      <c r="T505" s="8">
        <f>+'[1]Empresas 2'!Q509</f>
        <v>0</v>
      </c>
      <c r="U505" s="8">
        <f>+'[1]Empresas 2'!R509</f>
        <v>0</v>
      </c>
      <c r="V505" s="28">
        <f t="shared" si="14"/>
        <v>388</v>
      </c>
      <c r="W505" t="str">
        <f t="shared" si="15"/>
        <v/>
      </c>
    </row>
    <row r="506" spans="2:23" x14ac:dyDescent="0.25">
      <c r="B506" t="s">
        <v>522</v>
      </c>
      <c r="C506" t="str">
        <f>VLOOKUP(B506,'Accesos x Municipio'!$B$5:$C$1127,2)</f>
        <v>Nimaima</v>
      </c>
      <c r="D506" s="95">
        <f>VLOOKUP(B506,'Accesos x Municipio-NoCorporati'!$B$5:$AC$1127,27)</f>
        <v>1.2507106310403639E-2</v>
      </c>
      <c r="E506" s="8">
        <f>+'[1]Empresas 2'!B510</f>
        <v>4</v>
      </c>
      <c r="F506" s="8">
        <f>+'[1]Empresas 2'!C510</f>
        <v>0</v>
      </c>
      <c r="G506" s="8">
        <f>+'[1]Empresas 2'!D510</f>
        <v>0</v>
      </c>
      <c r="H506" s="8">
        <f>+'[1]Empresas 2'!E510</f>
        <v>0</v>
      </c>
      <c r="I506" s="8">
        <f>+'[1]Empresas 2'!F510</f>
        <v>6</v>
      </c>
      <c r="J506" s="8">
        <f>+'[1]Empresas 2'!G510</f>
        <v>0</v>
      </c>
      <c r="K506" s="8">
        <f>+'[1]Empresas 2'!H510</f>
        <v>20</v>
      </c>
      <c r="L506" s="8">
        <f>+'[1]Empresas 2'!I510</f>
        <v>0</v>
      </c>
      <c r="M506" s="8">
        <f>+'[1]Empresas 2'!J510</f>
        <v>0</v>
      </c>
      <c r="N506" s="8">
        <f>+'[1]Empresas 2'!K510</f>
        <v>0</v>
      </c>
      <c r="O506" s="8">
        <f>+'[1]Empresas 2'!L510</f>
        <v>9</v>
      </c>
      <c r="P506" s="8">
        <f>+'[1]Empresas 2'!M510</f>
        <v>0</v>
      </c>
      <c r="Q506" s="8">
        <f>+'[1]Empresas 2'!N510</f>
        <v>0</v>
      </c>
      <c r="R506" s="8">
        <f>+'[1]Empresas 2'!O510</f>
        <v>0</v>
      </c>
      <c r="S506" s="8">
        <f>+'[1]Empresas 2'!P510</f>
        <v>0</v>
      </c>
      <c r="T506" s="8">
        <f>+'[1]Empresas 2'!Q510</f>
        <v>0</v>
      </c>
      <c r="U506" s="8">
        <f>+'[1]Empresas 2'!R510</f>
        <v>0</v>
      </c>
      <c r="V506" s="28">
        <f t="shared" si="14"/>
        <v>39</v>
      </c>
      <c r="W506">
        <f t="shared" si="15"/>
        <v>4</v>
      </c>
    </row>
    <row r="507" spans="2:23" x14ac:dyDescent="0.25">
      <c r="B507" t="s">
        <v>523</v>
      </c>
      <c r="C507" t="str">
        <f>VLOOKUP(B507,'Accesos x Municipio'!$B$5:$C$1127,2)</f>
        <v>Nocaima</v>
      </c>
      <c r="D507" s="95">
        <f>VLOOKUP(B507,'Accesos x Municipio-NoCorporati'!$B$5:$AC$1127,27)</f>
        <v>8.715925394548063E-2</v>
      </c>
      <c r="E507" s="8">
        <f>+'[1]Empresas 2'!B511</f>
        <v>0</v>
      </c>
      <c r="F507" s="8">
        <f>+'[1]Empresas 2'!C511</f>
        <v>172</v>
      </c>
      <c r="G507" s="8">
        <f>+'[1]Empresas 2'!D511</f>
        <v>0</v>
      </c>
      <c r="H507" s="8">
        <f>+'[1]Empresas 2'!E511</f>
        <v>0</v>
      </c>
      <c r="I507" s="8">
        <f>+'[1]Empresas 2'!F511</f>
        <v>10</v>
      </c>
      <c r="J507" s="8">
        <f>+'[1]Empresas 2'!G511</f>
        <v>0</v>
      </c>
      <c r="K507" s="8">
        <f>+'[1]Empresas 2'!H511</f>
        <v>55</v>
      </c>
      <c r="L507" s="8">
        <f>+'[1]Empresas 2'!I511</f>
        <v>0</v>
      </c>
      <c r="M507" s="8">
        <f>+'[1]Empresas 2'!J511</f>
        <v>0</v>
      </c>
      <c r="N507" s="8">
        <f>+'[1]Empresas 2'!K511</f>
        <v>0</v>
      </c>
      <c r="O507" s="8">
        <f>+'[1]Empresas 2'!L511</f>
        <v>23</v>
      </c>
      <c r="P507" s="8">
        <f>+'[1]Empresas 2'!M511</f>
        <v>0</v>
      </c>
      <c r="Q507" s="8">
        <f>+'[1]Empresas 2'!N511</f>
        <v>0</v>
      </c>
      <c r="R507" s="8">
        <f>+'[1]Empresas 2'!O511</f>
        <v>0</v>
      </c>
      <c r="S507" s="8">
        <f>+'[1]Empresas 2'!P511</f>
        <v>0</v>
      </c>
      <c r="T507" s="8">
        <f>+'[1]Empresas 2'!Q511</f>
        <v>0</v>
      </c>
      <c r="U507" s="8">
        <f>+'[1]Empresas 2'!R511</f>
        <v>0</v>
      </c>
      <c r="V507" s="28">
        <f t="shared" si="14"/>
        <v>260</v>
      </c>
      <c r="W507" t="str">
        <f t="shared" si="15"/>
        <v/>
      </c>
    </row>
    <row r="508" spans="2:23" x14ac:dyDescent="0.25">
      <c r="B508" t="s">
        <v>524</v>
      </c>
      <c r="C508" t="str">
        <f>VLOOKUP(B508,'Accesos x Municipio'!$B$5:$C$1127,2)</f>
        <v>Venecia</v>
      </c>
      <c r="D508" s="95">
        <f>VLOOKUP(B508,'Accesos x Municipio-NoCorporati'!$B$5:$AC$1127,27)</f>
        <v>1.1129660545353367E-3</v>
      </c>
      <c r="E508" s="8">
        <f>+'[1]Empresas 2'!B512</f>
        <v>0</v>
      </c>
      <c r="F508" s="8">
        <f>+'[1]Empresas 2'!C512</f>
        <v>0</v>
      </c>
      <c r="G508" s="8">
        <f>+'[1]Empresas 2'!D512</f>
        <v>0</v>
      </c>
      <c r="H508" s="8">
        <f>+'[1]Empresas 2'!E512</f>
        <v>0</v>
      </c>
      <c r="I508" s="8">
        <f>+'[1]Empresas 2'!F512</f>
        <v>1</v>
      </c>
      <c r="J508" s="8">
        <f>+'[1]Empresas 2'!G512</f>
        <v>0</v>
      </c>
      <c r="K508" s="8">
        <f>+'[1]Empresas 2'!H512</f>
        <v>0</v>
      </c>
      <c r="L508" s="8">
        <f>+'[1]Empresas 2'!I512</f>
        <v>0</v>
      </c>
      <c r="M508" s="8">
        <f>+'[1]Empresas 2'!J512</f>
        <v>0</v>
      </c>
      <c r="N508" s="8">
        <f>+'[1]Empresas 2'!K512</f>
        <v>0</v>
      </c>
      <c r="O508" s="8">
        <f>+'[1]Empresas 2'!L512</f>
        <v>0</v>
      </c>
      <c r="P508" s="8">
        <f>+'[1]Empresas 2'!M512</f>
        <v>0</v>
      </c>
      <c r="Q508" s="8">
        <f>+'[1]Empresas 2'!N512</f>
        <v>0</v>
      </c>
      <c r="R508" s="8">
        <f>+'[1]Empresas 2'!O512</f>
        <v>0</v>
      </c>
      <c r="S508" s="8">
        <f>+'[1]Empresas 2'!P512</f>
        <v>0</v>
      </c>
      <c r="T508" s="8">
        <f>+'[1]Empresas 2'!Q512</f>
        <v>0</v>
      </c>
      <c r="U508" s="8">
        <f>+'[1]Empresas 2'!R512</f>
        <v>0</v>
      </c>
      <c r="V508" s="28">
        <f t="shared" si="14"/>
        <v>1</v>
      </c>
      <c r="W508">
        <f t="shared" si="15"/>
        <v>0</v>
      </c>
    </row>
    <row r="509" spans="2:23" x14ac:dyDescent="0.25">
      <c r="B509" t="s">
        <v>525</v>
      </c>
      <c r="C509" t="str">
        <f>VLOOKUP(B509,'Accesos x Municipio'!$B$5:$C$1127,2)</f>
        <v>Pacho</v>
      </c>
      <c r="D509" s="95">
        <f>VLOOKUP(B509,'Accesos x Municipio-NoCorporati'!$B$5:$AC$1127,27)</f>
        <v>0.35752461322081575</v>
      </c>
      <c r="E509" s="8">
        <f>+'[1]Empresas 2'!B513</f>
        <v>503</v>
      </c>
      <c r="F509" s="8">
        <f>+'[1]Empresas 2'!C513</f>
        <v>0</v>
      </c>
      <c r="G509" s="8">
        <f>+'[1]Empresas 2'!D513</f>
        <v>0</v>
      </c>
      <c r="H509" s="8">
        <f>+'[1]Empresas 2'!E513</f>
        <v>2325</v>
      </c>
      <c r="I509" s="8">
        <f>+'[1]Empresas 2'!F513</f>
        <v>26</v>
      </c>
      <c r="J509" s="8">
        <f>+'[1]Empresas 2'!G513</f>
        <v>0</v>
      </c>
      <c r="K509" s="8">
        <f>+'[1]Empresas 2'!H513</f>
        <v>176</v>
      </c>
      <c r="L509" s="8">
        <f>+'[1]Empresas 2'!I513</f>
        <v>0</v>
      </c>
      <c r="M509" s="8">
        <f>+'[1]Empresas 2'!J513</f>
        <v>0</v>
      </c>
      <c r="N509" s="8">
        <f>+'[1]Empresas 2'!K513</f>
        <v>0</v>
      </c>
      <c r="O509" s="8">
        <f>+'[1]Empresas 2'!L513</f>
        <v>1057</v>
      </c>
      <c r="P509" s="8">
        <f>+'[1]Empresas 2'!M513</f>
        <v>0</v>
      </c>
      <c r="Q509" s="8">
        <f>+'[1]Empresas 2'!N513</f>
        <v>0</v>
      </c>
      <c r="R509" s="8">
        <f>+'[1]Empresas 2'!O513</f>
        <v>0</v>
      </c>
      <c r="S509" s="8">
        <f>+'[1]Empresas 2'!P513</f>
        <v>0</v>
      </c>
      <c r="T509" s="8">
        <f>+'[1]Empresas 2'!Q513</f>
        <v>39</v>
      </c>
      <c r="U509" s="8">
        <f>+'[1]Empresas 2'!R513</f>
        <v>0</v>
      </c>
      <c r="V509" s="28">
        <f t="shared" si="14"/>
        <v>4126</v>
      </c>
      <c r="W509" t="str">
        <f t="shared" si="15"/>
        <v/>
      </c>
    </row>
    <row r="510" spans="2:23" x14ac:dyDescent="0.25">
      <c r="B510" t="s">
        <v>526</v>
      </c>
      <c r="C510" t="str">
        <f>VLOOKUP(B510,'Accesos x Municipio'!$B$5:$C$1127,2)</f>
        <v>Paime</v>
      </c>
      <c r="D510" s="95">
        <f>VLOOKUP(B510,'Accesos x Municipio-NoCorporati'!$B$5:$AC$1127,27)</f>
        <v>7.0216500877706258E-3</v>
      </c>
      <c r="E510" s="8">
        <f>+'[1]Empresas 2'!B514</f>
        <v>0</v>
      </c>
      <c r="F510" s="8">
        <f>+'[1]Empresas 2'!C514</f>
        <v>0</v>
      </c>
      <c r="G510" s="8">
        <f>+'[1]Empresas 2'!D514</f>
        <v>0</v>
      </c>
      <c r="H510" s="8">
        <f>+'[1]Empresas 2'!E514</f>
        <v>0</v>
      </c>
      <c r="I510" s="8">
        <f>+'[1]Empresas 2'!F514</f>
        <v>3</v>
      </c>
      <c r="J510" s="8">
        <f>+'[1]Empresas 2'!G514</f>
        <v>0</v>
      </c>
      <c r="K510" s="8">
        <f>+'[1]Empresas 2'!H514</f>
        <v>0</v>
      </c>
      <c r="L510" s="8">
        <f>+'[1]Empresas 2'!I514</f>
        <v>0</v>
      </c>
      <c r="M510" s="8">
        <f>+'[1]Empresas 2'!J514</f>
        <v>0</v>
      </c>
      <c r="N510" s="8">
        <f>+'[1]Empresas 2'!K514</f>
        <v>0</v>
      </c>
      <c r="O510" s="8">
        <f>+'[1]Empresas 2'!L514</f>
        <v>0</v>
      </c>
      <c r="P510" s="8">
        <f>+'[1]Empresas 2'!M514</f>
        <v>0</v>
      </c>
      <c r="Q510" s="8">
        <f>+'[1]Empresas 2'!N514</f>
        <v>0</v>
      </c>
      <c r="R510" s="8">
        <f>+'[1]Empresas 2'!O514</f>
        <v>0</v>
      </c>
      <c r="S510" s="8">
        <f>+'[1]Empresas 2'!P514</f>
        <v>0</v>
      </c>
      <c r="T510" s="8">
        <f>+'[1]Empresas 2'!Q514</f>
        <v>0</v>
      </c>
      <c r="U510" s="8">
        <f>+'[1]Empresas 2'!R514</f>
        <v>0</v>
      </c>
      <c r="V510" s="28">
        <f t="shared" si="14"/>
        <v>3</v>
      </c>
      <c r="W510">
        <f t="shared" si="15"/>
        <v>0</v>
      </c>
    </row>
    <row r="511" spans="2:23" x14ac:dyDescent="0.25">
      <c r="B511" t="s">
        <v>527</v>
      </c>
      <c r="C511" t="str">
        <f>VLOOKUP(B511,'Accesos x Municipio'!$B$5:$C$1127,2)</f>
        <v>Pandi</v>
      </c>
      <c r="D511" s="95">
        <f>VLOOKUP(B511,'Accesos x Municipio-NoCorporati'!$B$5:$AC$1127,27)</f>
        <v>0.16088765603328711</v>
      </c>
      <c r="E511" s="8">
        <f>+'[1]Empresas 2'!B515</f>
        <v>252</v>
      </c>
      <c r="F511" s="8">
        <f>+'[1]Empresas 2'!C515</f>
        <v>0</v>
      </c>
      <c r="G511" s="8">
        <f>+'[1]Empresas 2'!D515</f>
        <v>0</v>
      </c>
      <c r="H511" s="8">
        <f>+'[1]Empresas 2'!E515</f>
        <v>5</v>
      </c>
      <c r="I511" s="8">
        <f>+'[1]Empresas 2'!F515</f>
        <v>3</v>
      </c>
      <c r="J511" s="8">
        <f>+'[1]Empresas 2'!G515</f>
        <v>93</v>
      </c>
      <c r="K511" s="8">
        <f>+'[1]Empresas 2'!H515</f>
        <v>0</v>
      </c>
      <c r="L511" s="8">
        <f>+'[1]Empresas 2'!I515</f>
        <v>0</v>
      </c>
      <c r="M511" s="8">
        <f>+'[1]Empresas 2'!J515</f>
        <v>0</v>
      </c>
      <c r="N511" s="8">
        <f>+'[1]Empresas 2'!K515</f>
        <v>0</v>
      </c>
      <c r="O511" s="8">
        <f>+'[1]Empresas 2'!L515</f>
        <v>3</v>
      </c>
      <c r="P511" s="8">
        <f>+'[1]Empresas 2'!M515</f>
        <v>0</v>
      </c>
      <c r="Q511" s="8">
        <f>+'[1]Empresas 2'!N515</f>
        <v>0</v>
      </c>
      <c r="R511" s="8">
        <f>+'[1]Empresas 2'!O515</f>
        <v>0</v>
      </c>
      <c r="S511" s="8">
        <f>+'[1]Empresas 2'!P515</f>
        <v>0</v>
      </c>
      <c r="T511" s="8">
        <f>+'[1]Empresas 2'!Q515</f>
        <v>0</v>
      </c>
      <c r="U511" s="8">
        <f>+'[1]Empresas 2'!R515</f>
        <v>0</v>
      </c>
      <c r="V511" s="28">
        <f t="shared" si="14"/>
        <v>356</v>
      </c>
      <c r="W511" t="str">
        <f t="shared" si="15"/>
        <v/>
      </c>
    </row>
    <row r="512" spans="2:23" x14ac:dyDescent="0.25">
      <c r="B512" t="s">
        <v>528</v>
      </c>
      <c r="C512" t="str">
        <f>VLOOKUP(B512,'Accesos x Municipio'!$B$5:$C$1127,2)</f>
        <v>Paratebueno</v>
      </c>
      <c r="D512" s="95">
        <f>VLOOKUP(B512,'Accesos x Municipio-NoCorporati'!$B$5:$AC$1127,27)</f>
        <v>1.2947907256850346E-2</v>
      </c>
      <c r="E512" s="8">
        <f>+'[1]Empresas 2'!B516</f>
        <v>30</v>
      </c>
      <c r="F512" s="8">
        <f>+'[1]Empresas 2'!C516</f>
        <v>0</v>
      </c>
      <c r="G512" s="8">
        <f>+'[1]Empresas 2'!D516</f>
        <v>0</v>
      </c>
      <c r="H512" s="8">
        <f>+'[1]Empresas 2'!E516</f>
        <v>0</v>
      </c>
      <c r="I512" s="8">
        <f>+'[1]Empresas 2'!F516</f>
        <v>6</v>
      </c>
      <c r="J512" s="8">
        <f>+'[1]Empresas 2'!G516</f>
        <v>0</v>
      </c>
      <c r="K512" s="8">
        <f>+'[1]Empresas 2'!H516</f>
        <v>0</v>
      </c>
      <c r="L512" s="8">
        <f>+'[1]Empresas 2'!I516</f>
        <v>0</v>
      </c>
      <c r="M512" s="8">
        <f>+'[1]Empresas 2'!J516</f>
        <v>0</v>
      </c>
      <c r="N512" s="8">
        <f>+'[1]Empresas 2'!K516</f>
        <v>0</v>
      </c>
      <c r="O512" s="8">
        <f>+'[1]Empresas 2'!L516</f>
        <v>1</v>
      </c>
      <c r="P512" s="8">
        <f>+'[1]Empresas 2'!M516</f>
        <v>0</v>
      </c>
      <c r="Q512" s="8">
        <f>+'[1]Empresas 2'!N516</f>
        <v>0</v>
      </c>
      <c r="R512" s="8">
        <f>+'[1]Empresas 2'!O516</f>
        <v>0</v>
      </c>
      <c r="S512" s="8">
        <f>+'[1]Empresas 2'!P516</f>
        <v>0</v>
      </c>
      <c r="T512" s="8">
        <f>+'[1]Empresas 2'!Q516</f>
        <v>0</v>
      </c>
      <c r="U512" s="8">
        <f>+'[1]Empresas 2'!R516</f>
        <v>0</v>
      </c>
      <c r="V512" s="28">
        <f t="shared" si="14"/>
        <v>37</v>
      </c>
      <c r="W512">
        <f t="shared" si="15"/>
        <v>30</v>
      </c>
    </row>
    <row r="513" spans="2:23" x14ac:dyDescent="0.25">
      <c r="B513" t="s">
        <v>529</v>
      </c>
      <c r="C513" t="str">
        <f>VLOOKUP(B513,'Accesos x Municipio'!$B$5:$C$1127,2)</f>
        <v>Pasca</v>
      </c>
      <c r="D513" s="95">
        <f>VLOOKUP(B513,'Accesos x Municipio-NoCorporati'!$B$5:$AC$1127,27)</f>
        <v>2.0378874856486796E-2</v>
      </c>
      <c r="E513" s="8">
        <f>+'[1]Empresas 2'!B517</f>
        <v>45</v>
      </c>
      <c r="F513" s="8">
        <f>+'[1]Empresas 2'!C517</f>
        <v>0</v>
      </c>
      <c r="G513" s="8">
        <f>+'[1]Empresas 2'!D517</f>
        <v>0</v>
      </c>
      <c r="H513" s="8">
        <f>+'[1]Empresas 2'!E517</f>
        <v>384</v>
      </c>
      <c r="I513" s="8">
        <f>+'[1]Empresas 2'!F517</f>
        <v>1</v>
      </c>
      <c r="J513" s="8">
        <f>+'[1]Empresas 2'!G517</f>
        <v>0</v>
      </c>
      <c r="K513" s="8">
        <f>+'[1]Empresas 2'!H517</f>
        <v>0</v>
      </c>
      <c r="L513" s="8">
        <f>+'[1]Empresas 2'!I517</f>
        <v>0</v>
      </c>
      <c r="M513" s="8">
        <f>+'[1]Empresas 2'!J517</f>
        <v>0</v>
      </c>
      <c r="N513" s="8">
        <f>+'[1]Empresas 2'!K517</f>
        <v>0</v>
      </c>
      <c r="O513" s="8">
        <f>+'[1]Empresas 2'!L517</f>
        <v>0</v>
      </c>
      <c r="P513" s="8">
        <f>+'[1]Empresas 2'!M517</f>
        <v>0</v>
      </c>
      <c r="Q513" s="8">
        <f>+'[1]Empresas 2'!N517</f>
        <v>0</v>
      </c>
      <c r="R513" s="8">
        <f>+'[1]Empresas 2'!O517</f>
        <v>0</v>
      </c>
      <c r="S513" s="8">
        <f>+'[1]Empresas 2'!P517</f>
        <v>0</v>
      </c>
      <c r="T513" s="8">
        <f>+'[1]Empresas 2'!Q517</f>
        <v>0</v>
      </c>
      <c r="U513" s="8">
        <f>+'[1]Empresas 2'!R517</f>
        <v>0</v>
      </c>
      <c r="V513" s="28">
        <f t="shared" si="14"/>
        <v>430</v>
      </c>
      <c r="W513">
        <f t="shared" si="15"/>
        <v>45</v>
      </c>
    </row>
    <row r="514" spans="2:23" x14ac:dyDescent="0.25">
      <c r="B514" t="s">
        <v>530</v>
      </c>
      <c r="C514" t="str">
        <f>VLOOKUP(B514,'Accesos x Municipio'!$B$5:$C$1127,2)</f>
        <v>Puerto Salgar</v>
      </c>
      <c r="D514" s="95">
        <f>VLOOKUP(B514,'Accesos x Municipio-NoCorporati'!$B$5:$AC$1127,27)</f>
        <v>0.12528399870172022</v>
      </c>
      <c r="E514" s="8">
        <f>+'[1]Empresas 2'!B518</f>
        <v>0</v>
      </c>
      <c r="F514" s="8">
        <f>+'[1]Empresas 2'!C518</f>
        <v>0</v>
      </c>
      <c r="G514" s="8">
        <f>+'[1]Empresas 2'!D518</f>
        <v>0</v>
      </c>
      <c r="H514" s="8">
        <f>+'[1]Empresas 2'!E518</f>
        <v>7</v>
      </c>
      <c r="I514" s="8">
        <f>+'[1]Empresas 2'!F518</f>
        <v>17</v>
      </c>
      <c r="J514" s="8">
        <f>+'[1]Empresas 2'!G518</f>
        <v>0</v>
      </c>
      <c r="K514" s="8">
        <f>+'[1]Empresas 2'!H518</f>
        <v>0</v>
      </c>
      <c r="L514" s="8">
        <f>+'[1]Empresas 2'!I518</f>
        <v>0</v>
      </c>
      <c r="M514" s="8">
        <f>+'[1]Empresas 2'!J518</f>
        <v>0</v>
      </c>
      <c r="N514" s="8">
        <f>+'[1]Empresas 2'!K518</f>
        <v>0</v>
      </c>
      <c r="O514" s="8">
        <f>+'[1]Empresas 2'!L518</f>
        <v>0</v>
      </c>
      <c r="P514" s="8">
        <f>+'[1]Empresas 2'!M518</f>
        <v>83</v>
      </c>
      <c r="Q514" s="8">
        <f>+'[1]Empresas 2'!N518</f>
        <v>0</v>
      </c>
      <c r="R514" s="8">
        <f>+'[1]Empresas 2'!O518</f>
        <v>0</v>
      </c>
      <c r="S514" s="8">
        <f>+'[1]Empresas 2'!P518</f>
        <v>0</v>
      </c>
      <c r="T514" s="8">
        <f>+'[1]Empresas 2'!Q518</f>
        <v>98</v>
      </c>
      <c r="U514" s="8">
        <f>+'[1]Empresas 2'!R518</f>
        <v>0</v>
      </c>
      <c r="V514" s="28">
        <f t="shared" si="14"/>
        <v>205</v>
      </c>
      <c r="W514" t="str">
        <f t="shared" si="15"/>
        <v/>
      </c>
    </row>
    <row r="515" spans="2:23" x14ac:dyDescent="0.25">
      <c r="B515" t="s">
        <v>531</v>
      </c>
      <c r="C515" t="str">
        <f>VLOOKUP(B515,'Accesos x Municipio'!$B$5:$C$1127,2)</f>
        <v>Pulí</v>
      </c>
      <c r="D515" s="95">
        <f>VLOOKUP(B515,'Accesos x Municipio-NoCorporati'!$B$5:$AC$1127,27)</f>
        <v>1.7006802721088437E-2</v>
      </c>
      <c r="E515" s="8">
        <f>+'[1]Empresas 2'!B519</f>
        <v>26</v>
      </c>
      <c r="F515" s="8">
        <f>+'[1]Empresas 2'!C519</f>
        <v>0</v>
      </c>
      <c r="G515" s="8">
        <f>+'[1]Empresas 2'!D519</f>
        <v>0</v>
      </c>
      <c r="H515" s="8">
        <f>+'[1]Empresas 2'!E519</f>
        <v>0</v>
      </c>
      <c r="I515" s="8">
        <f>+'[1]Empresas 2'!F519</f>
        <v>1</v>
      </c>
      <c r="J515" s="8">
        <f>+'[1]Empresas 2'!G519</f>
        <v>0</v>
      </c>
      <c r="K515" s="8">
        <f>+'[1]Empresas 2'!H519</f>
        <v>0</v>
      </c>
      <c r="L515" s="8">
        <f>+'[1]Empresas 2'!I519</f>
        <v>0</v>
      </c>
      <c r="M515" s="8">
        <f>+'[1]Empresas 2'!J519</f>
        <v>0</v>
      </c>
      <c r="N515" s="8">
        <f>+'[1]Empresas 2'!K519</f>
        <v>0</v>
      </c>
      <c r="O515" s="8">
        <f>+'[1]Empresas 2'!L519</f>
        <v>1</v>
      </c>
      <c r="P515" s="8">
        <f>+'[1]Empresas 2'!M519</f>
        <v>0</v>
      </c>
      <c r="Q515" s="8">
        <f>+'[1]Empresas 2'!N519</f>
        <v>0</v>
      </c>
      <c r="R515" s="8">
        <f>+'[1]Empresas 2'!O519</f>
        <v>0</v>
      </c>
      <c r="S515" s="8">
        <f>+'[1]Empresas 2'!P519</f>
        <v>0</v>
      </c>
      <c r="T515" s="8">
        <f>+'[1]Empresas 2'!Q519</f>
        <v>0</v>
      </c>
      <c r="U515" s="8">
        <f>+'[1]Empresas 2'!R519</f>
        <v>0</v>
      </c>
      <c r="V515" s="28">
        <f t="shared" si="14"/>
        <v>28</v>
      </c>
      <c r="W515">
        <f t="shared" si="15"/>
        <v>26</v>
      </c>
    </row>
    <row r="516" spans="2:23" x14ac:dyDescent="0.25">
      <c r="B516" t="s">
        <v>532</v>
      </c>
      <c r="C516" t="str">
        <f>VLOOKUP(B516,'Accesos x Municipio'!$B$5:$C$1127,2)</f>
        <v>Quebradanegra</v>
      </c>
      <c r="D516" s="95">
        <f>VLOOKUP(B516,'Accesos x Municipio-NoCorporati'!$B$5:$AC$1127,27)</f>
        <v>5.1437216338880487E-2</v>
      </c>
      <c r="E516" s="8">
        <f>+'[1]Empresas 2'!B520</f>
        <v>9</v>
      </c>
      <c r="F516" s="8">
        <f>+'[1]Empresas 2'!C520</f>
        <v>0</v>
      </c>
      <c r="G516" s="8">
        <f>+'[1]Empresas 2'!D520</f>
        <v>0</v>
      </c>
      <c r="H516" s="8">
        <f>+'[1]Empresas 2'!E520</f>
        <v>0</v>
      </c>
      <c r="I516" s="8">
        <f>+'[1]Empresas 2'!F520</f>
        <v>6</v>
      </c>
      <c r="J516" s="8">
        <f>+'[1]Empresas 2'!G520</f>
        <v>0</v>
      </c>
      <c r="K516" s="8">
        <f>+'[1]Empresas 2'!H520</f>
        <v>5</v>
      </c>
      <c r="L516" s="8">
        <f>+'[1]Empresas 2'!I520</f>
        <v>0</v>
      </c>
      <c r="M516" s="8">
        <f>+'[1]Empresas 2'!J520</f>
        <v>0</v>
      </c>
      <c r="N516" s="8">
        <f>+'[1]Empresas 2'!K520</f>
        <v>0</v>
      </c>
      <c r="O516" s="8">
        <f>+'[1]Empresas 2'!L520</f>
        <v>87</v>
      </c>
      <c r="P516" s="8">
        <f>+'[1]Empresas 2'!M520</f>
        <v>0</v>
      </c>
      <c r="Q516" s="8">
        <f>+'[1]Empresas 2'!N520</f>
        <v>0</v>
      </c>
      <c r="R516" s="8">
        <f>+'[1]Empresas 2'!O520</f>
        <v>0</v>
      </c>
      <c r="S516" s="8">
        <f>+'[1]Empresas 2'!P520</f>
        <v>0</v>
      </c>
      <c r="T516" s="8">
        <f>+'[1]Empresas 2'!Q520</f>
        <v>0</v>
      </c>
      <c r="U516" s="8">
        <f>+'[1]Empresas 2'!R520</f>
        <v>0</v>
      </c>
      <c r="V516" s="28">
        <f t="shared" ref="V516:V579" si="16">SUM(E516:U516)</f>
        <v>107</v>
      </c>
      <c r="W516" t="str">
        <f t="shared" ref="W516:W579" si="17">IF(D516&lt;=5%,E516,"")</f>
        <v/>
      </c>
    </row>
    <row r="517" spans="2:23" x14ac:dyDescent="0.25">
      <c r="B517" t="s">
        <v>533</v>
      </c>
      <c r="C517" t="str">
        <f>VLOOKUP(B517,'Accesos x Municipio'!$B$5:$C$1127,2)</f>
        <v>Quetame</v>
      </c>
      <c r="D517" s="95">
        <f>VLOOKUP(B517,'Accesos x Municipio-NoCorporati'!$B$5:$AC$1127,27)</f>
        <v>6.7478437341451036E-2</v>
      </c>
      <c r="E517" s="8">
        <f>+'[1]Empresas 2'!B521</f>
        <v>100</v>
      </c>
      <c r="F517" s="8">
        <f>+'[1]Empresas 2'!C521</f>
        <v>0</v>
      </c>
      <c r="G517" s="8">
        <f>+'[1]Empresas 2'!D521</f>
        <v>0</v>
      </c>
      <c r="H517" s="8">
        <f>+'[1]Empresas 2'!E521</f>
        <v>44</v>
      </c>
      <c r="I517" s="8">
        <f>+'[1]Empresas 2'!F521</f>
        <v>4</v>
      </c>
      <c r="J517" s="8">
        <f>+'[1]Empresas 2'!G521</f>
        <v>0</v>
      </c>
      <c r="K517" s="8">
        <f>+'[1]Empresas 2'!H521</f>
        <v>0</v>
      </c>
      <c r="L517" s="8">
        <f>+'[1]Empresas 2'!I521</f>
        <v>0</v>
      </c>
      <c r="M517" s="8">
        <f>+'[1]Empresas 2'!J521</f>
        <v>0</v>
      </c>
      <c r="N517" s="8">
        <f>+'[1]Empresas 2'!K521</f>
        <v>0</v>
      </c>
      <c r="O517" s="8">
        <f>+'[1]Empresas 2'!L521</f>
        <v>0</v>
      </c>
      <c r="P517" s="8">
        <f>+'[1]Empresas 2'!M521</f>
        <v>0</v>
      </c>
      <c r="Q517" s="8">
        <f>+'[1]Empresas 2'!N521</f>
        <v>0</v>
      </c>
      <c r="R517" s="8">
        <f>+'[1]Empresas 2'!O521</f>
        <v>0</v>
      </c>
      <c r="S517" s="8">
        <f>+'[1]Empresas 2'!P521</f>
        <v>0</v>
      </c>
      <c r="T517" s="8">
        <f>+'[1]Empresas 2'!Q521</f>
        <v>0</v>
      </c>
      <c r="U517" s="8">
        <f>+'[1]Empresas 2'!R521</f>
        <v>0</v>
      </c>
      <c r="V517" s="28">
        <f t="shared" si="16"/>
        <v>148</v>
      </c>
      <c r="W517" t="str">
        <f t="shared" si="17"/>
        <v/>
      </c>
    </row>
    <row r="518" spans="2:23" x14ac:dyDescent="0.25">
      <c r="B518" t="s">
        <v>534</v>
      </c>
      <c r="C518" t="str">
        <f>VLOOKUP(B518,'Accesos x Municipio'!$B$5:$C$1127,2)</f>
        <v>Quipile</v>
      </c>
      <c r="D518" s="95">
        <f>VLOOKUP(B518,'Accesos x Municipio-NoCorporati'!$B$5:$AC$1127,27)</f>
        <v>7.0896845090393477E-3</v>
      </c>
      <c r="E518" s="8">
        <f>+'[1]Empresas 2'!B522</f>
        <v>1</v>
      </c>
      <c r="F518" s="8">
        <f>+'[1]Empresas 2'!C522</f>
        <v>1</v>
      </c>
      <c r="G518" s="8">
        <f>+'[1]Empresas 2'!D522</f>
        <v>0</v>
      </c>
      <c r="H518" s="8">
        <f>+'[1]Empresas 2'!E522</f>
        <v>0</v>
      </c>
      <c r="I518" s="8">
        <f>+'[1]Empresas 2'!F522</f>
        <v>9</v>
      </c>
      <c r="J518" s="8">
        <f>+'[1]Empresas 2'!G522</f>
        <v>0</v>
      </c>
      <c r="K518" s="8">
        <f>+'[1]Empresas 2'!H522</f>
        <v>0</v>
      </c>
      <c r="L518" s="8">
        <f>+'[1]Empresas 2'!I522</f>
        <v>0</v>
      </c>
      <c r="M518" s="8">
        <f>+'[1]Empresas 2'!J522</f>
        <v>0</v>
      </c>
      <c r="N518" s="8">
        <f>+'[1]Empresas 2'!K522</f>
        <v>0</v>
      </c>
      <c r="O518" s="8">
        <f>+'[1]Empresas 2'!L522</f>
        <v>3</v>
      </c>
      <c r="P518" s="8">
        <f>+'[1]Empresas 2'!M522</f>
        <v>0</v>
      </c>
      <c r="Q518" s="8">
        <f>+'[1]Empresas 2'!N522</f>
        <v>0</v>
      </c>
      <c r="R518" s="8">
        <f>+'[1]Empresas 2'!O522</f>
        <v>0</v>
      </c>
      <c r="S518" s="8">
        <f>+'[1]Empresas 2'!P522</f>
        <v>0</v>
      </c>
      <c r="T518" s="8">
        <f>+'[1]Empresas 2'!Q522</f>
        <v>0</v>
      </c>
      <c r="U518" s="8">
        <f>+'[1]Empresas 2'!R522</f>
        <v>0</v>
      </c>
      <c r="V518" s="28">
        <f t="shared" si="16"/>
        <v>14</v>
      </c>
      <c r="W518">
        <f t="shared" si="17"/>
        <v>1</v>
      </c>
    </row>
    <row r="519" spans="2:23" x14ac:dyDescent="0.25">
      <c r="B519" t="s">
        <v>535</v>
      </c>
      <c r="C519" t="str">
        <f>VLOOKUP(B519,'Accesos x Municipio'!$B$5:$C$1127,2)</f>
        <v>Apulo</v>
      </c>
      <c r="D519" s="95">
        <f>VLOOKUP(B519,'Accesos x Municipio-NoCorporati'!$B$5:$AC$1127,27)</f>
        <v>0.14598141060688902</v>
      </c>
      <c r="E519" s="8">
        <f>+'[1]Empresas 2'!B523</f>
        <v>204</v>
      </c>
      <c r="F519" s="8">
        <f>+'[1]Empresas 2'!C523</f>
        <v>0</v>
      </c>
      <c r="G519" s="8">
        <f>+'[1]Empresas 2'!D523</f>
        <v>0</v>
      </c>
      <c r="H519" s="8">
        <f>+'[1]Empresas 2'!E523</f>
        <v>0</v>
      </c>
      <c r="I519" s="8">
        <f>+'[1]Empresas 2'!F523</f>
        <v>8</v>
      </c>
      <c r="J519" s="8">
        <f>+'[1]Empresas 2'!G523</f>
        <v>0</v>
      </c>
      <c r="K519" s="8">
        <f>+'[1]Empresas 2'!H523</f>
        <v>0</v>
      </c>
      <c r="L519" s="8">
        <f>+'[1]Empresas 2'!I523</f>
        <v>0</v>
      </c>
      <c r="M519" s="8">
        <f>+'[1]Empresas 2'!J523</f>
        <v>0</v>
      </c>
      <c r="N519" s="8">
        <f>+'[1]Empresas 2'!K523</f>
        <v>0</v>
      </c>
      <c r="O519" s="8">
        <f>+'[1]Empresas 2'!L523</f>
        <v>41</v>
      </c>
      <c r="P519" s="8">
        <f>+'[1]Empresas 2'!M523</f>
        <v>0</v>
      </c>
      <c r="Q519" s="8">
        <f>+'[1]Empresas 2'!N523</f>
        <v>0</v>
      </c>
      <c r="R519" s="8">
        <f>+'[1]Empresas 2'!O523</f>
        <v>243</v>
      </c>
      <c r="S519" s="8">
        <f>+'[1]Empresas 2'!P523</f>
        <v>0</v>
      </c>
      <c r="T519" s="8">
        <f>+'[1]Empresas 2'!Q523</f>
        <v>0</v>
      </c>
      <c r="U519" s="8">
        <f>+'[1]Empresas 2'!R523</f>
        <v>0</v>
      </c>
      <c r="V519" s="28">
        <f t="shared" si="16"/>
        <v>496</v>
      </c>
      <c r="W519" t="str">
        <f t="shared" si="17"/>
        <v/>
      </c>
    </row>
    <row r="520" spans="2:23" x14ac:dyDescent="0.25">
      <c r="B520" t="s">
        <v>536</v>
      </c>
      <c r="C520" t="str">
        <f>VLOOKUP(B520,'Accesos x Municipio'!$B$5:$C$1127,2)</f>
        <v>Ricaurte</v>
      </c>
      <c r="D520" s="95">
        <f>VLOOKUP(B520,'Accesos x Municipio-NoCorporati'!$B$5:$AC$1127,27)</f>
        <v>0.5626809496236248</v>
      </c>
      <c r="E520" s="8">
        <f>+'[1]Empresas 2'!B524</f>
        <v>171</v>
      </c>
      <c r="F520" s="8">
        <f>+'[1]Empresas 2'!C524</f>
        <v>51</v>
      </c>
      <c r="G520" s="8">
        <f>+'[1]Empresas 2'!D524</f>
        <v>0</v>
      </c>
      <c r="H520" s="8">
        <f>+'[1]Empresas 2'!E524</f>
        <v>0</v>
      </c>
      <c r="I520" s="8">
        <f>+'[1]Empresas 2'!F524</f>
        <v>11</v>
      </c>
      <c r="J520" s="8">
        <f>+'[1]Empresas 2'!G524</f>
        <v>0</v>
      </c>
      <c r="K520" s="8">
        <f>+'[1]Empresas 2'!H524</f>
        <v>0</v>
      </c>
      <c r="L520" s="8">
        <f>+'[1]Empresas 2'!I524</f>
        <v>0</v>
      </c>
      <c r="M520" s="8">
        <f>+'[1]Empresas 2'!J524</f>
        <v>0</v>
      </c>
      <c r="N520" s="8">
        <f>+'[1]Empresas 2'!K524</f>
        <v>0</v>
      </c>
      <c r="O520" s="8">
        <f>+'[1]Empresas 2'!L524</f>
        <v>3204</v>
      </c>
      <c r="P520" s="8">
        <f>+'[1]Empresas 2'!M524</f>
        <v>466</v>
      </c>
      <c r="Q520" s="8">
        <f>+'[1]Empresas 2'!N524</f>
        <v>0</v>
      </c>
      <c r="R520" s="8">
        <f>+'[1]Empresas 2'!O524</f>
        <v>74</v>
      </c>
      <c r="S520" s="8">
        <f>+'[1]Empresas 2'!P524</f>
        <v>0</v>
      </c>
      <c r="T520" s="8">
        <f>+'[1]Empresas 2'!Q524</f>
        <v>0</v>
      </c>
      <c r="U520" s="8">
        <f>+'[1]Empresas 2'!R524</f>
        <v>0</v>
      </c>
      <c r="V520" s="28">
        <f t="shared" si="16"/>
        <v>3977</v>
      </c>
      <c r="W520" t="str">
        <f t="shared" si="17"/>
        <v/>
      </c>
    </row>
    <row r="521" spans="2:23" x14ac:dyDescent="0.25">
      <c r="B521" t="s">
        <v>537</v>
      </c>
      <c r="C521" t="str">
        <f>VLOOKUP(B521,'Accesos x Municipio'!$B$5:$C$1127,2)</f>
        <v>San Antonio del Tequendama</v>
      </c>
      <c r="D521" s="95">
        <f>VLOOKUP(B521,'Accesos x Municipio-NoCorporati'!$B$5:$AC$1127,27)</f>
        <v>5.0859996301091177E-2</v>
      </c>
      <c r="E521" s="8">
        <f>+'[1]Empresas 2'!B525</f>
        <v>107</v>
      </c>
      <c r="F521" s="8">
        <f>+'[1]Empresas 2'!C525</f>
        <v>268</v>
      </c>
      <c r="G521" s="8">
        <f>+'[1]Empresas 2'!D525</f>
        <v>0</v>
      </c>
      <c r="H521" s="8">
        <f>+'[1]Empresas 2'!E525</f>
        <v>0</v>
      </c>
      <c r="I521" s="8">
        <f>+'[1]Empresas 2'!F525</f>
        <v>8</v>
      </c>
      <c r="J521" s="8">
        <f>+'[1]Empresas 2'!G525</f>
        <v>0</v>
      </c>
      <c r="K521" s="8">
        <f>+'[1]Empresas 2'!H525</f>
        <v>0</v>
      </c>
      <c r="L521" s="8">
        <f>+'[1]Empresas 2'!I525</f>
        <v>0</v>
      </c>
      <c r="M521" s="8">
        <f>+'[1]Empresas 2'!J525</f>
        <v>0</v>
      </c>
      <c r="N521" s="8">
        <f>+'[1]Empresas 2'!K525</f>
        <v>0</v>
      </c>
      <c r="O521" s="8">
        <f>+'[1]Empresas 2'!L525</f>
        <v>45</v>
      </c>
      <c r="P521" s="8">
        <f>+'[1]Empresas 2'!M525</f>
        <v>0</v>
      </c>
      <c r="Q521" s="8">
        <f>+'[1]Empresas 2'!N525</f>
        <v>0</v>
      </c>
      <c r="R521" s="8">
        <f>+'[1]Empresas 2'!O525</f>
        <v>0</v>
      </c>
      <c r="S521" s="8">
        <f>+'[1]Empresas 2'!P525</f>
        <v>0</v>
      </c>
      <c r="T521" s="8">
        <f>+'[1]Empresas 2'!Q525</f>
        <v>0</v>
      </c>
      <c r="U521" s="8">
        <f>+'[1]Empresas 2'!R525</f>
        <v>0</v>
      </c>
      <c r="V521" s="28">
        <f t="shared" si="16"/>
        <v>428</v>
      </c>
      <c r="W521" t="str">
        <f t="shared" si="17"/>
        <v/>
      </c>
    </row>
    <row r="522" spans="2:23" x14ac:dyDescent="0.25">
      <c r="B522" t="s">
        <v>538</v>
      </c>
      <c r="C522" t="str">
        <f>VLOOKUP(B522,'Accesos x Municipio'!$B$5:$C$1127,2)</f>
        <v>San Bernardo</v>
      </c>
      <c r="D522" s="95">
        <f>VLOOKUP(B522,'Accesos x Municipio-NoCorporati'!$B$5:$AC$1127,27)</f>
        <v>5.5819145967066707E-4</v>
      </c>
      <c r="E522" s="8">
        <f>+'[1]Empresas 2'!B526</f>
        <v>82</v>
      </c>
      <c r="F522" s="8">
        <f>+'[1]Empresas 2'!C526</f>
        <v>0</v>
      </c>
      <c r="G522" s="8">
        <f>+'[1]Empresas 2'!D526</f>
        <v>0</v>
      </c>
      <c r="H522" s="8">
        <f>+'[1]Empresas 2'!E526</f>
        <v>3</v>
      </c>
      <c r="I522" s="8">
        <f>+'[1]Empresas 2'!F526</f>
        <v>0</v>
      </c>
      <c r="J522" s="8">
        <f>+'[1]Empresas 2'!G526</f>
        <v>0</v>
      </c>
      <c r="K522" s="8">
        <f>+'[1]Empresas 2'!H526</f>
        <v>0</v>
      </c>
      <c r="L522" s="8">
        <f>+'[1]Empresas 2'!I526</f>
        <v>0</v>
      </c>
      <c r="M522" s="8">
        <f>+'[1]Empresas 2'!J526</f>
        <v>0</v>
      </c>
      <c r="N522" s="8">
        <f>+'[1]Empresas 2'!K526</f>
        <v>0</v>
      </c>
      <c r="O522" s="8">
        <f>+'[1]Empresas 2'!L526</f>
        <v>0</v>
      </c>
      <c r="P522" s="8">
        <f>+'[1]Empresas 2'!M526</f>
        <v>0</v>
      </c>
      <c r="Q522" s="8">
        <f>+'[1]Empresas 2'!N526</f>
        <v>0</v>
      </c>
      <c r="R522" s="8">
        <f>+'[1]Empresas 2'!O526</f>
        <v>0</v>
      </c>
      <c r="S522" s="8">
        <f>+'[1]Empresas 2'!P526</f>
        <v>0</v>
      </c>
      <c r="T522" s="8">
        <f>+'[1]Empresas 2'!Q526</f>
        <v>0</v>
      </c>
      <c r="U522" s="8">
        <f>+'[1]Empresas 2'!R526</f>
        <v>0</v>
      </c>
      <c r="V522" s="28">
        <f t="shared" si="16"/>
        <v>85</v>
      </c>
      <c r="W522">
        <f t="shared" si="17"/>
        <v>82</v>
      </c>
    </row>
    <row r="523" spans="2:23" x14ac:dyDescent="0.25">
      <c r="B523" t="s">
        <v>539</v>
      </c>
      <c r="C523" t="str">
        <f>VLOOKUP(B523,'Accesos x Municipio'!$B$5:$C$1127,2)</f>
        <v>San Cayetano</v>
      </c>
      <c r="D523" s="95">
        <f>VLOOKUP(B523,'Accesos x Municipio-NoCorporati'!$B$5:$AC$1127,27)</f>
        <v>8.5298544907175117E-3</v>
      </c>
      <c r="E523" s="8">
        <f>+'[1]Empresas 2'!B527</f>
        <v>46</v>
      </c>
      <c r="F523" s="8">
        <f>+'[1]Empresas 2'!C527</f>
        <v>0</v>
      </c>
      <c r="G523" s="8">
        <f>+'[1]Empresas 2'!D527</f>
        <v>0</v>
      </c>
      <c r="H523" s="8">
        <f>+'[1]Empresas 2'!E527</f>
        <v>0</v>
      </c>
      <c r="I523" s="8">
        <f>+'[1]Empresas 2'!F527</f>
        <v>12</v>
      </c>
      <c r="J523" s="8">
        <f>+'[1]Empresas 2'!G527</f>
        <v>0</v>
      </c>
      <c r="K523" s="8">
        <f>+'[1]Empresas 2'!H527</f>
        <v>0</v>
      </c>
      <c r="L523" s="8">
        <f>+'[1]Empresas 2'!I527</f>
        <v>0</v>
      </c>
      <c r="M523" s="8">
        <f>+'[1]Empresas 2'!J527</f>
        <v>0</v>
      </c>
      <c r="N523" s="8">
        <f>+'[1]Empresas 2'!K527</f>
        <v>0</v>
      </c>
      <c r="O523" s="8">
        <f>+'[1]Empresas 2'!L527</f>
        <v>0</v>
      </c>
      <c r="P523" s="8">
        <f>+'[1]Empresas 2'!M527</f>
        <v>0</v>
      </c>
      <c r="Q523" s="8">
        <f>+'[1]Empresas 2'!N527</f>
        <v>0</v>
      </c>
      <c r="R523" s="8">
        <f>+'[1]Empresas 2'!O527</f>
        <v>0</v>
      </c>
      <c r="S523" s="8">
        <f>+'[1]Empresas 2'!P527</f>
        <v>0</v>
      </c>
      <c r="T523" s="8">
        <f>+'[1]Empresas 2'!Q527</f>
        <v>0</v>
      </c>
      <c r="U523" s="8">
        <f>+'[1]Empresas 2'!R527</f>
        <v>0</v>
      </c>
      <c r="V523" s="28">
        <f t="shared" si="16"/>
        <v>58</v>
      </c>
      <c r="W523">
        <f t="shared" si="17"/>
        <v>46</v>
      </c>
    </row>
    <row r="524" spans="2:23" x14ac:dyDescent="0.25">
      <c r="B524" t="s">
        <v>540</v>
      </c>
      <c r="C524" t="str">
        <f>VLOOKUP(B524,'Accesos x Municipio'!$B$5:$C$1127,2)</f>
        <v>San Francisco</v>
      </c>
      <c r="D524" s="95">
        <f>VLOOKUP(B524,'Accesos x Municipio-NoCorporati'!$B$5:$AC$1127,27)</f>
        <v>0.28791069924178603</v>
      </c>
      <c r="E524" s="8">
        <f>+'[1]Empresas 2'!B528</f>
        <v>558</v>
      </c>
      <c r="F524" s="8">
        <f>+'[1]Empresas 2'!C528</f>
        <v>615</v>
      </c>
      <c r="G524" s="8">
        <f>+'[1]Empresas 2'!D528</f>
        <v>0</v>
      </c>
      <c r="H524" s="8">
        <f>+'[1]Empresas 2'!E528</f>
        <v>0</v>
      </c>
      <c r="I524" s="8">
        <f>+'[1]Empresas 2'!F528</f>
        <v>12</v>
      </c>
      <c r="J524" s="8">
        <f>+'[1]Empresas 2'!G528</f>
        <v>0</v>
      </c>
      <c r="K524" s="8">
        <f>+'[1]Empresas 2'!H528</f>
        <v>99</v>
      </c>
      <c r="L524" s="8">
        <f>+'[1]Empresas 2'!I528</f>
        <v>0</v>
      </c>
      <c r="M524" s="8">
        <f>+'[1]Empresas 2'!J528</f>
        <v>0</v>
      </c>
      <c r="N524" s="8">
        <f>+'[1]Empresas 2'!K528</f>
        <v>0</v>
      </c>
      <c r="O524" s="8">
        <f>+'[1]Empresas 2'!L528</f>
        <v>24</v>
      </c>
      <c r="P524" s="8">
        <f>+'[1]Empresas 2'!M528</f>
        <v>0</v>
      </c>
      <c r="Q524" s="8">
        <f>+'[1]Empresas 2'!N528</f>
        <v>0</v>
      </c>
      <c r="R524" s="8">
        <f>+'[1]Empresas 2'!O528</f>
        <v>0</v>
      </c>
      <c r="S524" s="8">
        <f>+'[1]Empresas 2'!P528</f>
        <v>0</v>
      </c>
      <c r="T524" s="8">
        <f>+'[1]Empresas 2'!Q528</f>
        <v>1</v>
      </c>
      <c r="U524" s="8">
        <f>+'[1]Empresas 2'!R528</f>
        <v>0</v>
      </c>
      <c r="V524" s="28">
        <f t="shared" si="16"/>
        <v>1309</v>
      </c>
      <c r="W524" t="str">
        <f t="shared" si="17"/>
        <v/>
      </c>
    </row>
    <row r="525" spans="2:23" x14ac:dyDescent="0.25">
      <c r="B525" t="s">
        <v>541</v>
      </c>
      <c r="C525" t="str">
        <f>VLOOKUP(B525,'Accesos x Municipio'!$B$5:$C$1127,2)</f>
        <v>San Juan de Rioseco</v>
      </c>
      <c r="D525" s="95">
        <f>VLOOKUP(B525,'Accesos x Municipio-NoCorporati'!$B$5:$AC$1127,27)</f>
        <v>3.4936998854524628E-2</v>
      </c>
      <c r="E525" s="8">
        <f>+'[1]Empresas 2'!B529</f>
        <v>72</v>
      </c>
      <c r="F525" s="8">
        <f>+'[1]Empresas 2'!C529</f>
        <v>54</v>
      </c>
      <c r="G525" s="8">
        <f>+'[1]Empresas 2'!D529</f>
        <v>0</v>
      </c>
      <c r="H525" s="8">
        <f>+'[1]Empresas 2'!E529</f>
        <v>0</v>
      </c>
      <c r="I525" s="8">
        <f>+'[1]Empresas 2'!F529</f>
        <v>13</v>
      </c>
      <c r="J525" s="8">
        <f>+'[1]Empresas 2'!G529</f>
        <v>0</v>
      </c>
      <c r="K525" s="8">
        <f>+'[1]Empresas 2'!H529</f>
        <v>0</v>
      </c>
      <c r="L525" s="8">
        <f>+'[1]Empresas 2'!I529</f>
        <v>0</v>
      </c>
      <c r="M525" s="8">
        <f>+'[1]Empresas 2'!J529</f>
        <v>0</v>
      </c>
      <c r="N525" s="8">
        <f>+'[1]Empresas 2'!K529</f>
        <v>0</v>
      </c>
      <c r="O525" s="8">
        <f>+'[1]Empresas 2'!L529</f>
        <v>1</v>
      </c>
      <c r="P525" s="8">
        <f>+'[1]Empresas 2'!M529</f>
        <v>0</v>
      </c>
      <c r="Q525" s="8">
        <f>+'[1]Empresas 2'!N529</f>
        <v>0</v>
      </c>
      <c r="R525" s="8">
        <f>+'[1]Empresas 2'!O529</f>
        <v>0</v>
      </c>
      <c r="S525" s="8">
        <f>+'[1]Empresas 2'!P529</f>
        <v>0</v>
      </c>
      <c r="T525" s="8">
        <f>+'[1]Empresas 2'!Q529</f>
        <v>0</v>
      </c>
      <c r="U525" s="8">
        <f>+'[1]Empresas 2'!R529</f>
        <v>0</v>
      </c>
      <c r="V525" s="28">
        <f t="shared" si="16"/>
        <v>140</v>
      </c>
      <c r="W525">
        <f t="shared" si="17"/>
        <v>72</v>
      </c>
    </row>
    <row r="526" spans="2:23" x14ac:dyDescent="0.25">
      <c r="B526" t="s">
        <v>542</v>
      </c>
      <c r="C526" t="str">
        <f>VLOOKUP(B526,'Accesos x Municipio'!$B$5:$C$1127,2)</f>
        <v>Sasaima</v>
      </c>
      <c r="D526" s="95">
        <f>VLOOKUP(B526,'Accesos x Municipio-NoCorporati'!$B$5:$AC$1127,27)</f>
        <v>0.25424448217317486</v>
      </c>
      <c r="E526" s="8">
        <f>+'[1]Empresas 2'!B530</f>
        <v>325</v>
      </c>
      <c r="F526" s="8">
        <f>+'[1]Empresas 2'!C530</f>
        <v>89</v>
      </c>
      <c r="G526" s="8">
        <f>+'[1]Empresas 2'!D530</f>
        <v>0</v>
      </c>
      <c r="H526" s="8">
        <f>+'[1]Empresas 2'!E530</f>
        <v>0</v>
      </c>
      <c r="I526" s="8">
        <f>+'[1]Empresas 2'!F530</f>
        <v>24</v>
      </c>
      <c r="J526" s="8">
        <f>+'[1]Empresas 2'!G530</f>
        <v>0</v>
      </c>
      <c r="K526" s="8">
        <f>+'[1]Empresas 2'!H530</f>
        <v>843</v>
      </c>
      <c r="L526" s="8">
        <f>+'[1]Empresas 2'!I530</f>
        <v>0</v>
      </c>
      <c r="M526" s="8">
        <f>+'[1]Empresas 2'!J530</f>
        <v>0</v>
      </c>
      <c r="N526" s="8">
        <f>+'[1]Empresas 2'!K530</f>
        <v>0</v>
      </c>
      <c r="O526" s="8">
        <f>+'[1]Empresas 2'!L530</f>
        <v>15</v>
      </c>
      <c r="P526" s="8">
        <f>+'[1]Empresas 2'!M530</f>
        <v>0</v>
      </c>
      <c r="Q526" s="8">
        <f>+'[1]Empresas 2'!N530</f>
        <v>0</v>
      </c>
      <c r="R526" s="8">
        <f>+'[1]Empresas 2'!O530</f>
        <v>0</v>
      </c>
      <c r="S526" s="8">
        <f>+'[1]Empresas 2'!P530</f>
        <v>0</v>
      </c>
      <c r="T526" s="8">
        <f>+'[1]Empresas 2'!Q530</f>
        <v>0</v>
      </c>
      <c r="U526" s="8">
        <f>+'[1]Empresas 2'!R530</f>
        <v>0</v>
      </c>
      <c r="V526" s="28">
        <f t="shared" si="16"/>
        <v>1296</v>
      </c>
      <c r="W526" t="str">
        <f t="shared" si="17"/>
        <v/>
      </c>
    </row>
    <row r="527" spans="2:23" x14ac:dyDescent="0.25">
      <c r="B527" t="s">
        <v>543</v>
      </c>
      <c r="C527" t="str">
        <f>VLOOKUP(B527,'Accesos x Municipio'!$B$5:$C$1127,2)</f>
        <v>Sesquilé</v>
      </c>
      <c r="D527" s="95">
        <f>VLOOKUP(B527,'Accesos x Municipio-NoCorporati'!$B$5:$AC$1127,27)</f>
        <v>0.27470997679814385</v>
      </c>
      <c r="E527" s="8">
        <f>+'[1]Empresas 2'!B531</f>
        <v>7</v>
      </c>
      <c r="F527" s="8">
        <f>+'[1]Empresas 2'!C531</f>
        <v>35</v>
      </c>
      <c r="G527" s="8">
        <f>+'[1]Empresas 2'!D531</f>
        <v>0</v>
      </c>
      <c r="H527" s="8">
        <f>+'[1]Empresas 2'!E531</f>
        <v>0</v>
      </c>
      <c r="I527" s="8">
        <f>+'[1]Empresas 2'!F531</f>
        <v>5</v>
      </c>
      <c r="J527" s="8">
        <f>+'[1]Empresas 2'!G531</f>
        <v>0</v>
      </c>
      <c r="K527" s="8">
        <f>+'[1]Empresas 2'!H531</f>
        <v>84</v>
      </c>
      <c r="L527" s="8">
        <f>+'[1]Empresas 2'!I531</f>
        <v>0</v>
      </c>
      <c r="M527" s="8">
        <f>+'[1]Empresas 2'!J531</f>
        <v>0</v>
      </c>
      <c r="N527" s="8">
        <f>+'[1]Empresas 2'!K531</f>
        <v>0</v>
      </c>
      <c r="O527" s="8">
        <f>+'[1]Empresas 2'!L531</f>
        <v>23</v>
      </c>
      <c r="P527" s="8">
        <f>+'[1]Empresas 2'!M531</f>
        <v>0</v>
      </c>
      <c r="Q527" s="8">
        <f>+'[1]Empresas 2'!N531</f>
        <v>0</v>
      </c>
      <c r="R527" s="8">
        <f>+'[1]Empresas 2'!O531</f>
        <v>0</v>
      </c>
      <c r="S527" s="8">
        <f>+'[1]Empresas 2'!P531</f>
        <v>1050</v>
      </c>
      <c r="T527" s="8">
        <f>+'[1]Empresas 2'!Q531</f>
        <v>0</v>
      </c>
      <c r="U527" s="8">
        <f>+'[1]Empresas 2'!R531</f>
        <v>0</v>
      </c>
      <c r="V527" s="28">
        <f t="shared" si="16"/>
        <v>1204</v>
      </c>
      <c r="W527" t="str">
        <f t="shared" si="17"/>
        <v/>
      </c>
    </row>
    <row r="528" spans="2:23" x14ac:dyDescent="0.25">
      <c r="B528" t="s">
        <v>544</v>
      </c>
      <c r="C528" t="str">
        <f>VLOOKUP(B528,'Accesos x Municipio'!$B$5:$C$1127,2)</f>
        <v>Sibaté</v>
      </c>
      <c r="D528" s="95">
        <f>VLOOKUP(B528,'Accesos x Municipio-NoCorporati'!$B$5:$AC$1127,27)</f>
        <v>0.44987450169791821</v>
      </c>
      <c r="E528" s="8">
        <f>+'[1]Empresas 2'!B532</f>
        <v>395</v>
      </c>
      <c r="F528" s="8">
        <f>+'[1]Empresas 2'!C532</f>
        <v>0</v>
      </c>
      <c r="G528" s="8">
        <f>+'[1]Empresas 2'!D532</f>
        <v>0</v>
      </c>
      <c r="H528" s="8">
        <f>+'[1]Empresas 2'!E532</f>
        <v>390</v>
      </c>
      <c r="I528" s="8">
        <f>+'[1]Empresas 2'!F532</f>
        <v>6</v>
      </c>
      <c r="J528" s="8">
        <f>+'[1]Empresas 2'!G532</f>
        <v>0</v>
      </c>
      <c r="K528" s="8">
        <f>+'[1]Empresas 2'!H532</f>
        <v>739</v>
      </c>
      <c r="L528" s="8">
        <f>+'[1]Empresas 2'!I532</f>
        <v>0</v>
      </c>
      <c r="M528" s="8">
        <f>+'[1]Empresas 2'!J532</f>
        <v>0</v>
      </c>
      <c r="N528" s="8">
        <f>+'[1]Empresas 2'!K532</f>
        <v>0</v>
      </c>
      <c r="O528" s="8">
        <f>+'[1]Empresas 2'!L532</f>
        <v>2567</v>
      </c>
      <c r="P528" s="8">
        <f>+'[1]Empresas 2'!M532</f>
        <v>0</v>
      </c>
      <c r="Q528" s="8">
        <f>+'[1]Empresas 2'!N532</f>
        <v>0</v>
      </c>
      <c r="R528" s="8">
        <f>+'[1]Empresas 2'!O532</f>
        <v>300</v>
      </c>
      <c r="S528" s="8">
        <f>+'[1]Empresas 2'!P532</f>
        <v>1316</v>
      </c>
      <c r="T528" s="8">
        <f>+'[1]Empresas 2'!Q532</f>
        <v>308</v>
      </c>
      <c r="U528" s="8">
        <f>+'[1]Empresas 2'!R532</f>
        <v>0</v>
      </c>
      <c r="V528" s="28">
        <f t="shared" si="16"/>
        <v>6021</v>
      </c>
      <c r="W528" t="str">
        <f t="shared" si="17"/>
        <v/>
      </c>
    </row>
    <row r="529" spans="2:23" x14ac:dyDescent="0.25">
      <c r="B529" t="s">
        <v>545</v>
      </c>
      <c r="C529" t="str">
        <f>VLOOKUP(B529,'Accesos x Municipio'!$B$5:$C$1127,2)</f>
        <v>Silvania</v>
      </c>
      <c r="D529" s="95">
        <f>VLOOKUP(B529,'Accesos x Municipio-NoCorporati'!$B$5:$AC$1127,27)</f>
        <v>0.18903551121124343</v>
      </c>
      <c r="E529" s="8">
        <f>+'[1]Empresas 2'!B533</f>
        <v>154</v>
      </c>
      <c r="F529" s="8">
        <f>+'[1]Empresas 2'!C533</f>
        <v>0</v>
      </c>
      <c r="G529" s="8">
        <f>+'[1]Empresas 2'!D533</f>
        <v>0</v>
      </c>
      <c r="H529" s="8">
        <f>+'[1]Empresas 2'!E533</f>
        <v>395</v>
      </c>
      <c r="I529" s="8">
        <f>+'[1]Empresas 2'!F533</f>
        <v>18</v>
      </c>
      <c r="J529" s="8">
        <f>+'[1]Empresas 2'!G533</f>
        <v>0</v>
      </c>
      <c r="K529" s="8">
        <f>+'[1]Empresas 2'!H533</f>
        <v>0</v>
      </c>
      <c r="L529" s="8">
        <f>+'[1]Empresas 2'!I533</f>
        <v>0</v>
      </c>
      <c r="M529" s="8">
        <f>+'[1]Empresas 2'!J533</f>
        <v>0</v>
      </c>
      <c r="N529" s="8">
        <f>+'[1]Empresas 2'!K533</f>
        <v>0</v>
      </c>
      <c r="O529" s="8">
        <f>+'[1]Empresas 2'!L533</f>
        <v>927</v>
      </c>
      <c r="P529" s="8">
        <f>+'[1]Empresas 2'!M533</f>
        <v>0</v>
      </c>
      <c r="Q529" s="8">
        <f>+'[1]Empresas 2'!N533</f>
        <v>0</v>
      </c>
      <c r="R529" s="8">
        <f>+'[1]Empresas 2'!O533</f>
        <v>33</v>
      </c>
      <c r="S529" s="8">
        <f>+'[1]Empresas 2'!P533</f>
        <v>0</v>
      </c>
      <c r="T529" s="8">
        <f>+'[1]Empresas 2'!Q533</f>
        <v>192</v>
      </c>
      <c r="U529" s="8">
        <f>+'[1]Empresas 2'!R533</f>
        <v>0</v>
      </c>
      <c r="V529" s="28">
        <f t="shared" si="16"/>
        <v>1719</v>
      </c>
      <c r="W529" t="str">
        <f t="shared" si="17"/>
        <v/>
      </c>
    </row>
    <row r="530" spans="2:23" x14ac:dyDescent="0.25">
      <c r="B530" t="s">
        <v>546</v>
      </c>
      <c r="C530" t="str">
        <f>VLOOKUP(B530,'Accesos x Municipio'!$B$5:$C$1127,2)</f>
        <v>Simijaca</v>
      </c>
      <c r="D530" s="95">
        <f>VLOOKUP(B530,'Accesos x Municipio-NoCorporati'!$B$5:$AC$1127,27)</f>
        <v>0.35017982207079312</v>
      </c>
      <c r="E530" s="8">
        <f>+'[1]Empresas 2'!B534</f>
        <v>0</v>
      </c>
      <c r="F530" s="8">
        <f>+'[1]Empresas 2'!C534</f>
        <v>1870</v>
      </c>
      <c r="G530" s="8">
        <f>+'[1]Empresas 2'!D534</f>
        <v>0</v>
      </c>
      <c r="H530" s="8">
        <f>+'[1]Empresas 2'!E534</f>
        <v>0</v>
      </c>
      <c r="I530" s="8">
        <f>+'[1]Empresas 2'!F534</f>
        <v>1</v>
      </c>
      <c r="J530" s="8">
        <f>+'[1]Empresas 2'!G534</f>
        <v>99</v>
      </c>
      <c r="K530" s="8">
        <f>+'[1]Empresas 2'!H534</f>
        <v>7</v>
      </c>
      <c r="L530" s="8">
        <f>+'[1]Empresas 2'!I534</f>
        <v>0</v>
      </c>
      <c r="M530" s="8">
        <f>+'[1]Empresas 2'!J534</f>
        <v>0</v>
      </c>
      <c r="N530" s="8">
        <f>+'[1]Empresas 2'!K534</f>
        <v>0</v>
      </c>
      <c r="O530" s="8">
        <f>+'[1]Empresas 2'!L534</f>
        <v>5</v>
      </c>
      <c r="P530" s="8">
        <f>+'[1]Empresas 2'!M534</f>
        <v>0</v>
      </c>
      <c r="Q530" s="8">
        <f>+'[1]Empresas 2'!N534</f>
        <v>0</v>
      </c>
      <c r="R530" s="8">
        <f>+'[1]Empresas 2'!O534</f>
        <v>0</v>
      </c>
      <c r="S530" s="8">
        <f>+'[1]Empresas 2'!P534</f>
        <v>0</v>
      </c>
      <c r="T530" s="8">
        <f>+'[1]Empresas 2'!Q534</f>
        <v>0</v>
      </c>
      <c r="U530" s="8">
        <f>+'[1]Empresas 2'!R534</f>
        <v>0</v>
      </c>
      <c r="V530" s="28">
        <f t="shared" si="16"/>
        <v>1982</v>
      </c>
      <c r="W530" t="str">
        <f t="shared" si="17"/>
        <v/>
      </c>
    </row>
    <row r="531" spans="2:23" x14ac:dyDescent="0.25">
      <c r="B531" t="s">
        <v>547</v>
      </c>
      <c r="C531" t="str">
        <f>VLOOKUP(B531,'Accesos x Municipio'!$B$5:$C$1127,2)</f>
        <v>Soacha</v>
      </c>
      <c r="D531" s="95">
        <f>VLOOKUP(B531,'Accesos x Municipio-NoCorporati'!$B$5:$AC$1127,27)</f>
        <v>0.57769909717615164</v>
      </c>
      <c r="E531" s="8">
        <f>+'[1]Empresas 2'!B535</f>
        <v>1774</v>
      </c>
      <c r="F531" s="8">
        <f>+'[1]Empresas 2'!C535</f>
        <v>1535</v>
      </c>
      <c r="G531" s="8">
        <f>+'[1]Empresas 2'!D535</f>
        <v>2490</v>
      </c>
      <c r="H531" s="8">
        <f>+'[1]Empresas 2'!E535</f>
        <v>5005</v>
      </c>
      <c r="I531" s="8">
        <f>+'[1]Empresas 2'!F535</f>
        <v>12</v>
      </c>
      <c r="J531" s="8">
        <f>+'[1]Empresas 2'!G535</f>
        <v>0</v>
      </c>
      <c r="K531" s="8">
        <f>+'[1]Empresas 2'!H535</f>
        <v>232</v>
      </c>
      <c r="L531" s="8">
        <f>+'[1]Empresas 2'!I535</f>
        <v>0</v>
      </c>
      <c r="M531" s="8">
        <f>+'[1]Empresas 2'!J535</f>
        <v>0</v>
      </c>
      <c r="N531" s="8">
        <f>+'[1]Empresas 2'!K535</f>
        <v>0</v>
      </c>
      <c r="O531" s="8">
        <f>+'[1]Empresas 2'!L535</f>
        <v>101919</v>
      </c>
      <c r="P531" s="8">
        <f>+'[1]Empresas 2'!M535</f>
        <v>285</v>
      </c>
      <c r="Q531" s="8">
        <f>+'[1]Empresas 2'!N535</f>
        <v>0</v>
      </c>
      <c r="R531" s="8">
        <f>+'[1]Empresas 2'!O535</f>
        <v>20451</v>
      </c>
      <c r="S531" s="8">
        <f>+'[1]Empresas 2'!P535</f>
        <v>16779</v>
      </c>
      <c r="T531" s="8">
        <f>+'[1]Empresas 2'!Q535</f>
        <v>5973</v>
      </c>
      <c r="U531" s="8">
        <f>+'[1]Empresas 2'!R535</f>
        <v>2537</v>
      </c>
      <c r="V531" s="28">
        <f t="shared" si="16"/>
        <v>158992</v>
      </c>
      <c r="W531" t="str">
        <f t="shared" si="17"/>
        <v/>
      </c>
    </row>
    <row r="532" spans="2:23" x14ac:dyDescent="0.25">
      <c r="B532" t="s">
        <v>548</v>
      </c>
      <c r="C532" t="str">
        <f>VLOOKUP(B532,'Accesos x Municipio'!$B$5:$C$1127,2)</f>
        <v>Sopó</v>
      </c>
      <c r="D532" s="95">
        <f>VLOOKUP(B532,'Accesos x Municipio-NoCorporati'!$B$5:$AC$1127,27)</f>
        <v>0.38596491228070173</v>
      </c>
      <c r="E532" s="8">
        <f>+'[1]Empresas 2'!B536</f>
        <v>123</v>
      </c>
      <c r="F532" s="8">
        <f>+'[1]Empresas 2'!C536</f>
        <v>7</v>
      </c>
      <c r="G532" s="8">
        <f>+'[1]Empresas 2'!D536</f>
        <v>0</v>
      </c>
      <c r="H532" s="8">
        <f>+'[1]Empresas 2'!E536</f>
        <v>0</v>
      </c>
      <c r="I532" s="8">
        <f>+'[1]Empresas 2'!F536</f>
        <v>5</v>
      </c>
      <c r="J532" s="8">
        <f>+'[1]Empresas 2'!G536</f>
        <v>0</v>
      </c>
      <c r="K532" s="8">
        <f>+'[1]Empresas 2'!H536</f>
        <v>90</v>
      </c>
      <c r="L532" s="8">
        <f>+'[1]Empresas 2'!I536</f>
        <v>0</v>
      </c>
      <c r="M532" s="8">
        <f>+'[1]Empresas 2'!J536</f>
        <v>0</v>
      </c>
      <c r="N532" s="8">
        <f>+'[1]Empresas 2'!K536</f>
        <v>0</v>
      </c>
      <c r="O532" s="8">
        <f>+'[1]Empresas 2'!L536</f>
        <v>2980</v>
      </c>
      <c r="P532" s="8">
        <f>+'[1]Empresas 2'!M536</f>
        <v>0</v>
      </c>
      <c r="Q532" s="8">
        <f>+'[1]Empresas 2'!N536</f>
        <v>0</v>
      </c>
      <c r="R532" s="8">
        <f>+'[1]Empresas 2'!O536</f>
        <v>142</v>
      </c>
      <c r="S532" s="8">
        <f>+'[1]Empresas 2'!P536</f>
        <v>376</v>
      </c>
      <c r="T532" s="8">
        <f>+'[1]Empresas 2'!Q536</f>
        <v>282</v>
      </c>
      <c r="U532" s="8">
        <f>+'[1]Empresas 2'!R536</f>
        <v>0</v>
      </c>
      <c r="V532" s="28">
        <f t="shared" si="16"/>
        <v>4005</v>
      </c>
      <c r="W532" t="str">
        <f t="shared" si="17"/>
        <v/>
      </c>
    </row>
    <row r="533" spans="2:23" x14ac:dyDescent="0.25">
      <c r="B533" t="s">
        <v>549</v>
      </c>
      <c r="C533" t="str">
        <f>VLOOKUP(B533,'Accesos x Municipio'!$B$5:$C$1127,2)</f>
        <v>Subachoque</v>
      </c>
      <c r="D533" s="95">
        <f>VLOOKUP(B533,'Accesos x Municipio-NoCorporati'!$B$5:$AC$1127,27)</f>
        <v>0.33450000000000002</v>
      </c>
      <c r="E533" s="8">
        <f>+'[1]Empresas 2'!B537</f>
        <v>338</v>
      </c>
      <c r="F533" s="8">
        <f>+'[1]Empresas 2'!C537</f>
        <v>23</v>
      </c>
      <c r="G533" s="8">
        <f>+'[1]Empresas 2'!D537</f>
        <v>1372</v>
      </c>
      <c r="H533" s="8">
        <f>+'[1]Empresas 2'!E537</f>
        <v>0</v>
      </c>
      <c r="I533" s="8">
        <f>+'[1]Empresas 2'!F537</f>
        <v>185</v>
      </c>
      <c r="J533" s="8">
        <f>+'[1]Empresas 2'!G537</f>
        <v>0</v>
      </c>
      <c r="K533" s="8">
        <f>+'[1]Empresas 2'!H537</f>
        <v>3</v>
      </c>
      <c r="L533" s="8">
        <f>+'[1]Empresas 2'!I537</f>
        <v>0</v>
      </c>
      <c r="M533" s="8">
        <f>+'[1]Empresas 2'!J537</f>
        <v>0</v>
      </c>
      <c r="N533" s="8">
        <f>+'[1]Empresas 2'!K537</f>
        <v>0</v>
      </c>
      <c r="O533" s="8">
        <f>+'[1]Empresas 2'!L537</f>
        <v>20</v>
      </c>
      <c r="P533" s="8">
        <f>+'[1]Empresas 2'!M537</f>
        <v>0</v>
      </c>
      <c r="Q533" s="8">
        <f>+'[1]Empresas 2'!N537</f>
        <v>0</v>
      </c>
      <c r="R533" s="8">
        <f>+'[1]Empresas 2'!O537</f>
        <v>0</v>
      </c>
      <c r="S533" s="8">
        <f>+'[1]Empresas 2'!P537</f>
        <v>0</v>
      </c>
      <c r="T533" s="8">
        <f>+'[1]Empresas 2'!Q537</f>
        <v>6</v>
      </c>
      <c r="U533" s="8">
        <f>+'[1]Empresas 2'!R537</f>
        <v>0</v>
      </c>
      <c r="V533" s="28">
        <f t="shared" si="16"/>
        <v>1947</v>
      </c>
      <c r="W533" t="str">
        <f t="shared" si="17"/>
        <v/>
      </c>
    </row>
    <row r="534" spans="2:23" x14ac:dyDescent="0.25">
      <c r="B534" t="s">
        <v>550</v>
      </c>
      <c r="C534" t="str">
        <f>VLOOKUP(B534,'Accesos x Municipio'!$B$5:$C$1127,2)</f>
        <v>Suesca</v>
      </c>
      <c r="D534" s="95">
        <f>VLOOKUP(B534,'Accesos x Municipio-NoCorporati'!$B$5:$AC$1127,27)</f>
        <v>0.1583991710918275</v>
      </c>
      <c r="E534" s="8">
        <f>+'[1]Empresas 2'!B538</f>
        <v>502</v>
      </c>
      <c r="F534" s="8">
        <f>+'[1]Empresas 2'!C538</f>
        <v>13</v>
      </c>
      <c r="G534" s="8">
        <f>+'[1]Empresas 2'!D538</f>
        <v>0</v>
      </c>
      <c r="H534" s="8">
        <f>+'[1]Empresas 2'!E538</f>
        <v>0</v>
      </c>
      <c r="I534" s="8">
        <f>+'[1]Empresas 2'!F538</f>
        <v>17</v>
      </c>
      <c r="J534" s="8">
        <f>+'[1]Empresas 2'!G538</f>
        <v>144</v>
      </c>
      <c r="K534" s="8">
        <f>+'[1]Empresas 2'!H538</f>
        <v>381</v>
      </c>
      <c r="L534" s="8">
        <f>+'[1]Empresas 2'!I538</f>
        <v>0</v>
      </c>
      <c r="M534" s="8">
        <f>+'[1]Empresas 2'!J538</f>
        <v>0</v>
      </c>
      <c r="N534" s="8">
        <f>+'[1]Empresas 2'!K538</f>
        <v>0</v>
      </c>
      <c r="O534" s="8">
        <f>+'[1]Empresas 2'!L538</f>
        <v>40</v>
      </c>
      <c r="P534" s="8">
        <f>+'[1]Empresas 2'!M538</f>
        <v>0</v>
      </c>
      <c r="Q534" s="8">
        <f>+'[1]Empresas 2'!N538</f>
        <v>0</v>
      </c>
      <c r="R534" s="8">
        <f>+'[1]Empresas 2'!O538</f>
        <v>0</v>
      </c>
      <c r="S534" s="8">
        <f>+'[1]Empresas 2'!P538</f>
        <v>267</v>
      </c>
      <c r="T534" s="8">
        <f>+'[1]Empresas 2'!Q538</f>
        <v>0</v>
      </c>
      <c r="U534" s="8">
        <f>+'[1]Empresas 2'!R538</f>
        <v>0</v>
      </c>
      <c r="V534" s="28">
        <f t="shared" si="16"/>
        <v>1364</v>
      </c>
      <c r="W534" t="str">
        <f t="shared" si="17"/>
        <v/>
      </c>
    </row>
    <row r="535" spans="2:23" x14ac:dyDescent="0.25">
      <c r="B535" t="s">
        <v>551</v>
      </c>
      <c r="C535" t="str">
        <f>VLOOKUP(B535,'Accesos x Municipio'!$B$5:$C$1127,2)</f>
        <v>Supatá</v>
      </c>
      <c r="D535" s="95">
        <f>VLOOKUP(B535,'Accesos x Municipio-NoCorporati'!$B$5:$AC$1127,27)</f>
        <v>5.1590713671539126E-2</v>
      </c>
      <c r="E535" s="8">
        <f>+'[1]Empresas 2'!B539</f>
        <v>240</v>
      </c>
      <c r="F535" s="8">
        <f>+'[1]Empresas 2'!C539</f>
        <v>0</v>
      </c>
      <c r="G535" s="8">
        <f>+'[1]Empresas 2'!D539</f>
        <v>0</v>
      </c>
      <c r="H535" s="8">
        <f>+'[1]Empresas 2'!E539</f>
        <v>0</v>
      </c>
      <c r="I535" s="8">
        <f>+'[1]Empresas 2'!F539</f>
        <v>13</v>
      </c>
      <c r="J535" s="8">
        <f>+'[1]Empresas 2'!G539</f>
        <v>0</v>
      </c>
      <c r="K535" s="8">
        <f>+'[1]Empresas 2'!H539</f>
        <v>0</v>
      </c>
      <c r="L535" s="8">
        <f>+'[1]Empresas 2'!I539</f>
        <v>0</v>
      </c>
      <c r="M535" s="8">
        <f>+'[1]Empresas 2'!J539</f>
        <v>0</v>
      </c>
      <c r="N535" s="8">
        <f>+'[1]Empresas 2'!K539</f>
        <v>0</v>
      </c>
      <c r="O535" s="8">
        <f>+'[1]Empresas 2'!L539</f>
        <v>5</v>
      </c>
      <c r="P535" s="8">
        <f>+'[1]Empresas 2'!M539</f>
        <v>0</v>
      </c>
      <c r="Q535" s="8">
        <f>+'[1]Empresas 2'!N539</f>
        <v>0</v>
      </c>
      <c r="R535" s="8">
        <f>+'[1]Empresas 2'!O539</f>
        <v>0</v>
      </c>
      <c r="S535" s="8">
        <f>+'[1]Empresas 2'!P539</f>
        <v>0</v>
      </c>
      <c r="T535" s="8">
        <f>+'[1]Empresas 2'!Q539</f>
        <v>0</v>
      </c>
      <c r="U535" s="8">
        <f>+'[1]Empresas 2'!R539</f>
        <v>0</v>
      </c>
      <c r="V535" s="28">
        <f t="shared" si="16"/>
        <v>258</v>
      </c>
      <c r="W535" t="str">
        <f t="shared" si="17"/>
        <v/>
      </c>
    </row>
    <row r="536" spans="2:23" x14ac:dyDescent="0.25">
      <c r="B536" t="s">
        <v>552</v>
      </c>
      <c r="C536" t="str">
        <f>VLOOKUP(B536,'Accesos x Municipio'!$B$5:$C$1127,2)</f>
        <v>Susa</v>
      </c>
      <c r="D536" s="95">
        <f>VLOOKUP(B536,'Accesos x Municipio-NoCorporati'!$B$5:$AC$1127,27)</f>
        <v>0.12294753704445334</v>
      </c>
      <c r="E536" s="8">
        <f>+'[1]Empresas 2'!B540</f>
        <v>0</v>
      </c>
      <c r="F536" s="8">
        <f>+'[1]Empresas 2'!C540</f>
        <v>105</v>
      </c>
      <c r="G536" s="8">
        <f>+'[1]Empresas 2'!D540</f>
        <v>0</v>
      </c>
      <c r="H536" s="8">
        <f>+'[1]Empresas 2'!E540</f>
        <v>0</v>
      </c>
      <c r="I536" s="8">
        <f>+'[1]Empresas 2'!F540</f>
        <v>179</v>
      </c>
      <c r="J536" s="8">
        <f>+'[1]Empresas 2'!G540</f>
        <v>0</v>
      </c>
      <c r="K536" s="8">
        <f>+'[1]Empresas 2'!H540</f>
        <v>23</v>
      </c>
      <c r="L536" s="8">
        <f>+'[1]Empresas 2'!I540</f>
        <v>0</v>
      </c>
      <c r="M536" s="8">
        <f>+'[1]Empresas 2'!J540</f>
        <v>0</v>
      </c>
      <c r="N536" s="8">
        <f>+'[1]Empresas 2'!K540</f>
        <v>0</v>
      </c>
      <c r="O536" s="8">
        <f>+'[1]Empresas 2'!L540</f>
        <v>2</v>
      </c>
      <c r="P536" s="8">
        <f>+'[1]Empresas 2'!M540</f>
        <v>0</v>
      </c>
      <c r="Q536" s="8">
        <f>+'[1]Empresas 2'!N540</f>
        <v>0</v>
      </c>
      <c r="R536" s="8">
        <f>+'[1]Empresas 2'!O540</f>
        <v>0</v>
      </c>
      <c r="S536" s="8">
        <f>+'[1]Empresas 2'!P540</f>
        <v>0</v>
      </c>
      <c r="T536" s="8">
        <f>+'[1]Empresas 2'!Q540</f>
        <v>0</v>
      </c>
      <c r="U536" s="8">
        <f>+'[1]Empresas 2'!R540</f>
        <v>0</v>
      </c>
      <c r="V536" s="28">
        <f t="shared" si="16"/>
        <v>309</v>
      </c>
      <c r="W536" t="str">
        <f t="shared" si="17"/>
        <v/>
      </c>
    </row>
    <row r="537" spans="2:23" x14ac:dyDescent="0.25">
      <c r="B537" t="s">
        <v>553</v>
      </c>
      <c r="C537" t="str">
        <f>VLOOKUP(B537,'Accesos x Municipio'!$B$5:$C$1127,2)</f>
        <v>Sutatausa</v>
      </c>
      <c r="D537" s="95">
        <f>VLOOKUP(B537,'Accesos x Municipio-NoCorporati'!$B$5:$AC$1127,27)</f>
        <v>0.29057471264367818</v>
      </c>
      <c r="E537" s="8">
        <f>+'[1]Empresas 2'!B541</f>
        <v>6</v>
      </c>
      <c r="F537" s="8">
        <f>+'[1]Empresas 2'!C541</f>
        <v>34</v>
      </c>
      <c r="G537" s="8">
        <f>+'[1]Empresas 2'!D541</f>
        <v>0</v>
      </c>
      <c r="H537" s="8">
        <f>+'[1]Empresas 2'!E541</f>
        <v>0</v>
      </c>
      <c r="I537" s="8">
        <f>+'[1]Empresas 2'!F541</f>
        <v>3</v>
      </c>
      <c r="J537" s="8">
        <f>+'[1]Empresas 2'!G541</f>
        <v>0</v>
      </c>
      <c r="K537" s="8">
        <f>+'[1]Empresas 2'!H541</f>
        <v>471</v>
      </c>
      <c r="L537" s="8">
        <f>+'[1]Empresas 2'!I541</f>
        <v>0</v>
      </c>
      <c r="M537" s="8">
        <f>+'[1]Empresas 2'!J541</f>
        <v>0</v>
      </c>
      <c r="N537" s="8">
        <f>+'[1]Empresas 2'!K541</f>
        <v>0</v>
      </c>
      <c r="O537" s="8">
        <f>+'[1]Empresas 2'!L541</f>
        <v>3</v>
      </c>
      <c r="P537" s="8">
        <f>+'[1]Empresas 2'!M541</f>
        <v>0</v>
      </c>
      <c r="Q537" s="8">
        <f>+'[1]Empresas 2'!N541</f>
        <v>0</v>
      </c>
      <c r="R537" s="8">
        <f>+'[1]Empresas 2'!O541</f>
        <v>0</v>
      </c>
      <c r="S537" s="8">
        <f>+'[1]Empresas 2'!P541</f>
        <v>115</v>
      </c>
      <c r="T537" s="8">
        <f>+'[1]Empresas 2'!Q541</f>
        <v>0</v>
      </c>
      <c r="U537" s="8">
        <f>+'[1]Empresas 2'!R541</f>
        <v>0</v>
      </c>
      <c r="V537" s="28">
        <f t="shared" si="16"/>
        <v>632</v>
      </c>
      <c r="W537" t="str">
        <f t="shared" si="17"/>
        <v/>
      </c>
    </row>
    <row r="538" spans="2:23" x14ac:dyDescent="0.25">
      <c r="B538" t="s">
        <v>554</v>
      </c>
      <c r="C538" t="str">
        <f>VLOOKUP(B538,'Accesos x Municipio'!$B$5:$C$1127,2)</f>
        <v>Tabio</v>
      </c>
      <c r="D538" s="95">
        <f>VLOOKUP(B538,'Accesos x Municipio-NoCorporati'!$B$5:$AC$1127,27)</f>
        <v>0.57937923653228685</v>
      </c>
      <c r="E538" s="8">
        <f>+'[1]Empresas 2'!B542</f>
        <v>67</v>
      </c>
      <c r="F538" s="8">
        <f>+'[1]Empresas 2'!C542</f>
        <v>10</v>
      </c>
      <c r="G538" s="8">
        <f>+'[1]Empresas 2'!D542</f>
        <v>1632</v>
      </c>
      <c r="H538" s="8">
        <f>+'[1]Empresas 2'!E542</f>
        <v>0</v>
      </c>
      <c r="I538" s="8">
        <f>+'[1]Empresas 2'!F542</f>
        <v>14</v>
      </c>
      <c r="J538" s="8">
        <f>+'[1]Empresas 2'!G542</f>
        <v>0</v>
      </c>
      <c r="K538" s="8">
        <f>+'[1]Empresas 2'!H542</f>
        <v>2542</v>
      </c>
      <c r="L538" s="8">
        <f>+'[1]Empresas 2'!I542</f>
        <v>0</v>
      </c>
      <c r="M538" s="8">
        <f>+'[1]Empresas 2'!J542</f>
        <v>0</v>
      </c>
      <c r="N538" s="8">
        <f>+'[1]Empresas 2'!K542</f>
        <v>0</v>
      </c>
      <c r="O538" s="8">
        <f>+'[1]Empresas 2'!L542</f>
        <v>2123</v>
      </c>
      <c r="P538" s="8">
        <f>+'[1]Empresas 2'!M542</f>
        <v>261</v>
      </c>
      <c r="Q538" s="8">
        <f>+'[1]Empresas 2'!N542</f>
        <v>0</v>
      </c>
      <c r="R538" s="8">
        <f>+'[1]Empresas 2'!O542</f>
        <v>47</v>
      </c>
      <c r="S538" s="8">
        <f>+'[1]Empresas 2'!P542</f>
        <v>0</v>
      </c>
      <c r="T538" s="8">
        <f>+'[1]Empresas 2'!Q542</f>
        <v>186</v>
      </c>
      <c r="U538" s="8">
        <f>+'[1]Empresas 2'!R542</f>
        <v>0</v>
      </c>
      <c r="V538" s="28">
        <f t="shared" si="16"/>
        <v>6882</v>
      </c>
      <c r="W538" t="str">
        <f t="shared" si="17"/>
        <v/>
      </c>
    </row>
    <row r="539" spans="2:23" x14ac:dyDescent="0.25">
      <c r="B539" t="s">
        <v>555</v>
      </c>
      <c r="C539" t="str">
        <f>VLOOKUP(B539,'Accesos x Municipio'!$B$5:$C$1127,2)</f>
        <v>Tausa</v>
      </c>
      <c r="D539" s="95">
        <f>VLOOKUP(B539,'Accesos x Municipio-NoCorporati'!$B$5:$AC$1127,27)</f>
        <v>0.11866759195003469</v>
      </c>
      <c r="E539" s="8">
        <f>+'[1]Empresas 2'!B543</f>
        <v>26</v>
      </c>
      <c r="F539" s="8">
        <f>+'[1]Empresas 2'!C543</f>
        <v>237</v>
      </c>
      <c r="G539" s="8">
        <f>+'[1]Empresas 2'!D543</f>
        <v>0</v>
      </c>
      <c r="H539" s="8">
        <f>+'[1]Empresas 2'!E543</f>
        <v>0</v>
      </c>
      <c r="I539" s="8">
        <f>+'[1]Empresas 2'!F543</f>
        <v>2</v>
      </c>
      <c r="J539" s="8">
        <f>+'[1]Empresas 2'!G543</f>
        <v>0</v>
      </c>
      <c r="K539" s="8">
        <f>+'[1]Empresas 2'!H543</f>
        <v>52</v>
      </c>
      <c r="L539" s="8">
        <f>+'[1]Empresas 2'!I543</f>
        <v>0</v>
      </c>
      <c r="M539" s="8">
        <f>+'[1]Empresas 2'!J543</f>
        <v>0</v>
      </c>
      <c r="N539" s="8">
        <f>+'[1]Empresas 2'!K543</f>
        <v>0</v>
      </c>
      <c r="O539" s="8">
        <f>+'[1]Empresas 2'!L543</f>
        <v>3</v>
      </c>
      <c r="P539" s="8">
        <f>+'[1]Empresas 2'!M543</f>
        <v>0</v>
      </c>
      <c r="Q539" s="8">
        <f>+'[1]Empresas 2'!N543</f>
        <v>0</v>
      </c>
      <c r="R539" s="8">
        <f>+'[1]Empresas 2'!O543</f>
        <v>0</v>
      </c>
      <c r="S539" s="8">
        <f>+'[1]Empresas 2'!P543</f>
        <v>53</v>
      </c>
      <c r="T539" s="8">
        <f>+'[1]Empresas 2'!Q543</f>
        <v>0</v>
      </c>
      <c r="U539" s="8">
        <f>+'[1]Empresas 2'!R543</f>
        <v>0</v>
      </c>
      <c r="V539" s="28">
        <f t="shared" si="16"/>
        <v>373</v>
      </c>
      <c r="W539" t="str">
        <f t="shared" si="17"/>
        <v/>
      </c>
    </row>
    <row r="540" spans="2:23" x14ac:dyDescent="0.25">
      <c r="B540" t="s">
        <v>556</v>
      </c>
      <c r="C540" t="str">
        <f>VLOOKUP(B540,'Accesos x Municipio'!$B$5:$C$1127,2)</f>
        <v>Tena</v>
      </c>
      <c r="D540" s="95">
        <f>VLOOKUP(B540,'Accesos x Municipio-NoCorporati'!$B$5:$AC$1127,27)</f>
        <v>1.9706691109074245E-2</v>
      </c>
      <c r="E540" s="8">
        <f>+'[1]Empresas 2'!B544</f>
        <v>53</v>
      </c>
      <c r="F540" s="8">
        <f>+'[1]Empresas 2'!C544</f>
        <v>13</v>
      </c>
      <c r="G540" s="8">
        <f>+'[1]Empresas 2'!D544</f>
        <v>0</v>
      </c>
      <c r="H540" s="8">
        <f>+'[1]Empresas 2'!E544</f>
        <v>0</v>
      </c>
      <c r="I540" s="8">
        <f>+'[1]Empresas 2'!F544</f>
        <v>4</v>
      </c>
      <c r="J540" s="8">
        <f>+'[1]Empresas 2'!G544</f>
        <v>0</v>
      </c>
      <c r="K540" s="8">
        <f>+'[1]Empresas 2'!H544</f>
        <v>0</v>
      </c>
      <c r="L540" s="8">
        <f>+'[1]Empresas 2'!I544</f>
        <v>0</v>
      </c>
      <c r="M540" s="8">
        <f>+'[1]Empresas 2'!J544</f>
        <v>0</v>
      </c>
      <c r="N540" s="8">
        <f>+'[1]Empresas 2'!K544</f>
        <v>0</v>
      </c>
      <c r="O540" s="8">
        <f>+'[1]Empresas 2'!L544</f>
        <v>33</v>
      </c>
      <c r="P540" s="8">
        <f>+'[1]Empresas 2'!M544</f>
        <v>0</v>
      </c>
      <c r="Q540" s="8">
        <f>+'[1]Empresas 2'!N544</f>
        <v>0</v>
      </c>
      <c r="R540" s="8">
        <f>+'[1]Empresas 2'!O544</f>
        <v>0</v>
      </c>
      <c r="S540" s="8">
        <f>+'[1]Empresas 2'!P544</f>
        <v>0</v>
      </c>
      <c r="T540" s="8">
        <f>+'[1]Empresas 2'!Q544</f>
        <v>0</v>
      </c>
      <c r="U540" s="8">
        <f>+'[1]Empresas 2'!R544</f>
        <v>0</v>
      </c>
      <c r="V540" s="28">
        <f t="shared" si="16"/>
        <v>103</v>
      </c>
      <c r="W540">
        <f t="shared" si="17"/>
        <v>53</v>
      </c>
    </row>
    <row r="541" spans="2:23" x14ac:dyDescent="0.25">
      <c r="B541" t="s">
        <v>557</v>
      </c>
      <c r="C541" t="str">
        <f>VLOOKUP(B541,'Accesos x Municipio'!$B$5:$C$1127,2)</f>
        <v>Tenjo</v>
      </c>
      <c r="D541" s="95">
        <f>VLOOKUP(B541,'Accesos x Municipio-NoCorporati'!$B$5:$AC$1127,27)</f>
        <v>0.41542610571736788</v>
      </c>
      <c r="E541" s="8">
        <f>+'[1]Empresas 2'!B545</f>
        <v>399</v>
      </c>
      <c r="F541" s="8">
        <f>+'[1]Empresas 2'!C545</f>
        <v>0</v>
      </c>
      <c r="G541" s="8">
        <f>+'[1]Empresas 2'!D545</f>
        <v>1093</v>
      </c>
      <c r="H541" s="8">
        <f>+'[1]Empresas 2'!E545</f>
        <v>1</v>
      </c>
      <c r="I541" s="8">
        <f>+'[1]Empresas 2'!F545</f>
        <v>16</v>
      </c>
      <c r="J541" s="8">
        <f>+'[1]Empresas 2'!G545</f>
        <v>0</v>
      </c>
      <c r="K541" s="8">
        <f>+'[1]Empresas 2'!H545</f>
        <v>241</v>
      </c>
      <c r="L541" s="8">
        <f>+'[1]Empresas 2'!I545</f>
        <v>0</v>
      </c>
      <c r="M541" s="8">
        <f>+'[1]Empresas 2'!J545</f>
        <v>0</v>
      </c>
      <c r="N541" s="8">
        <f>+'[1]Empresas 2'!K545</f>
        <v>0</v>
      </c>
      <c r="O541" s="8">
        <f>+'[1]Empresas 2'!L545</f>
        <v>1934</v>
      </c>
      <c r="P541" s="8">
        <f>+'[1]Empresas 2'!M545</f>
        <v>0</v>
      </c>
      <c r="Q541" s="8">
        <f>+'[1]Empresas 2'!N545</f>
        <v>0</v>
      </c>
      <c r="R541" s="8">
        <f>+'[1]Empresas 2'!O545</f>
        <v>140</v>
      </c>
      <c r="S541" s="8">
        <f>+'[1]Empresas 2'!P545</f>
        <v>0</v>
      </c>
      <c r="T541" s="8">
        <f>+'[1]Empresas 2'!Q545</f>
        <v>304</v>
      </c>
      <c r="U541" s="8">
        <f>+'[1]Empresas 2'!R545</f>
        <v>0</v>
      </c>
      <c r="V541" s="28">
        <f t="shared" si="16"/>
        <v>4128</v>
      </c>
      <c r="W541" t="str">
        <f t="shared" si="17"/>
        <v/>
      </c>
    </row>
    <row r="542" spans="2:23" x14ac:dyDescent="0.25">
      <c r="B542" t="s">
        <v>558</v>
      </c>
      <c r="C542" t="str">
        <f>VLOOKUP(B542,'Accesos x Municipio'!$B$5:$C$1127,2)</f>
        <v>Tibacuy</v>
      </c>
      <c r="D542" s="95">
        <f>VLOOKUP(B542,'Accesos x Municipio-NoCorporati'!$B$5:$AC$1127,27)</f>
        <v>1.6971862438588656E-2</v>
      </c>
      <c r="E542" s="8">
        <f>+'[1]Empresas 2'!B546</f>
        <v>24</v>
      </c>
      <c r="F542" s="8">
        <f>+'[1]Empresas 2'!C546</f>
        <v>0</v>
      </c>
      <c r="G542" s="8">
        <f>+'[1]Empresas 2'!D546</f>
        <v>0</v>
      </c>
      <c r="H542" s="8">
        <f>+'[1]Empresas 2'!E546</f>
        <v>106</v>
      </c>
      <c r="I542" s="8">
        <f>+'[1]Empresas 2'!F546</f>
        <v>2</v>
      </c>
      <c r="J542" s="8">
        <f>+'[1]Empresas 2'!G546</f>
        <v>0</v>
      </c>
      <c r="K542" s="8">
        <f>+'[1]Empresas 2'!H546</f>
        <v>0</v>
      </c>
      <c r="L542" s="8">
        <f>+'[1]Empresas 2'!I546</f>
        <v>0</v>
      </c>
      <c r="M542" s="8">
        <f>+'[1]Empresas 2'!J546</f>
        <v>0</v>
      </c>
      <c r="N542" s="8">
        <f>+'[1]Empresas 2'!K546</f>
        <v>0</v>
      </c>
      <c r="O542" s="8">
        <f>+'[1]Empresas 2'!L546</f>
        <v>10</v>
      </c>
      <c r="P542" s="8">
        <f>+'[1]Empresas 2'!M546</f>
        <v>0</v>
      </c>
      <c r="Q542" s="8">
        <f>+'[1]Empresas 2'!N546</f>
        <v>0</v>
      </c>
      <c r="R542" s="8">
        <f>+'[1]Empresas 2'!O546</f>
        <v>0</v>
      </c>
      <c r="S542" s="8">
        <f>+'[1]Empresas 2'!P546</f>
        <v>0</v>
      </c>
      <c r="T542" s="8">
        <f>+'[1]Empresas 2'!Q546</f>
        <v>0</v>
      </c>
      <c r="U542" s="8">
        <f>+'[1]Empresas 2'!R546</f>
        <v>0</v>
      </c>
      <c r="V542" s="28">
        <f t="shared" si="16"/>
        <v>142</v>
      </c>
      <c r="W542">
        <f t="shared" si="17"/>
        <v>24</v>
      </c>
    </row>
    <row r="543" spans="2:23" x14ac:dyDescent="0.25">
      <c r="B543" t="s">
        <v>559</v>
      </c>
      <c r="C543" t="str">
        <f>VLOOKUP(B543,'Accesos x Municipio'!$B$5:$C$1127,2)</f>
        <v>Tibirita</v>
      </c>
      <c r="D543" s="95">
        <f>VLOOKUP(B543,'Accesos x Municipio-NoCorporati'!$B$5:$AC$1127,27)</f>
        <v>7.2591587516960654E-2</v>
      </c>
      <c r="E543" s="8">
        <f>+'[1]Empresas 2'!B547</f>
        <v>0</v>
      </c>
      <c r="F543" s="8">
        <f>+'[1]Empresas 2'!C547</f>
        <v>0</v>
      </c>
      <c r="G543" s="8">
        <f>+'[1]Empresas 2'!D547</f>
        <v>0</v>
      </c>
      <c r="H543" s="8">
        <f>+'[1]Empresas 2'!E547</f>
        <v>0</v>
      </c>
      <c r="I543" s="8">
        <f>+'[1]Empresas 2'!F547</f>
        <v>0</v>
      </c>
      <c r="J543" s="8">
        <f>+'[1]Empresas 2'!G547</f>
        <v>0</v>
      </c>
      <c r="K543" s="8">
        <f>+'[1]Empresas 2'!H547</f>
        <v>106</v>
      </c>
      <c r="L543" s="8">
        <f>+'[1]Empresas 2'!I547</f>
        <v>0</v>
      </c>
      <c r="M543" s="8">
        <f>+'[1]Empresas 2'!J547</f>
        <v>0</v>
      </c>
      <c r="N543" s="8">
        <f>+'[1]Empresas 2'!K547</f>
        <v>0</v>
      </c>
      <c r="O543" s="8">
        <f>+'[1]Empresas 2'!L547</f>
        <v>0</v>
      </c>
      <c r="P543" s="8">
        <f>+'[1]Empresas 2'!M547</f>
        <v>0</v>
      </c>
      <c r="Q543" s="8">
        <f>+'[1]Empresas 2'!N547</f>
        <v>0</v>
      </c>
      <c r="R543" s="8">
        <f>+'[1]Empresas 2'!O547</f>
        <v>0</v>
      </c>
      <c r="S543" s="8">
        <f>+'[1]Empresas 2'!P547</f>
        <v>0</v>
      </c>
      <c r="T543" s="8">
        <f>+'[1]Empresas 2'!Q547</f>
        <v>0</v>
      </c>
      <c r="U543" s="8">
        <f>+'[1]Empresas 2'!R547</f>
        <v>0</v>
      </c>
      <c r="V543" s="28">
        <f t="shared" si="16"/>
        <v>106</v>
      </c>
      <c r="W543" t="str">
        <f t="shared" si="17"/>
        <v/>
      </c>
    </row>
    <row r="544" spans="2:23" x14ac:dyDescent="0.25">
      <c r="B544" t="s">
        <v>560</v>
      </c>
      <c r="C544" t="str">
        <f>VLOOKUP(B544,'Accesos x Municipio'!$B$5:$C$1127,2)</f>
        <v>Tocaima</v>
      </c>
      <c r="D544" s="95">
        <f>VLOOKUP(B544,'Accesos x Municipio-NoCorporati'!$B$5:$AC$1127,27)</f>
        <v>8.6583184257602863E-2</v>
      </c>
      <c r="E544" s="8">
        <f>+'[1]Empresas 2'!B548</f>
        <v>68</v>
      </c>
      <c r="F544" s="8">
        <f>+'[1]Empresas 2'!C548</f>
        <v>0</v>
      </c>
      <c r="G544" s="8">
        <f>+'[1]Empresas 2'!D548</f>
        <v>0</v>
      </c>
      <c r="H544" s="8">
        <f>+'[1]Empresas 2'!E548</f>
        <v>0</v>
      </c>
      <c r="I544" s="8">
        <f>+'[1]Empresas 2'!F548</f>
        <v>26</v>
      </c>
      <c r="J544" s="8">
        <f>+'[1]Empresas 2'!G548</f>
        <v>0</v>
      </c>
      <c r="K544" s="8">
        <f>+'[1]Empresas 2'!H548</f>
        <v>0</v>
      </c>
      <c r="L544" s="8">
        <f>+'[1]Empresas 2'!I548</f>
        <v>0</v>
      </c>
      <c r="M544" s="8">
        <f>+'[1]Empresas 2'!J548</f>
        <v>0</v>
      </c>
      <c r="N544" s="8">
        <f>+'[1]Empresas 2'!K548</f>
        <v>0</v>
      </c>
      <c r="O544" s="8">
        <f>+'[1]Empresas 2'!L548</f>
        <v>27</v>
      </c>
      <c r="P544" s="8">
        <f>+'[1]Empresas 2'!M548</f>
        <v>0</v>
      </c>
      <c r="Q544" s="8">
        <f>+'[1]Empresas 2'!N548</f>
        <v>0</v>
      </c>
      <c r="R544" s="8">
        <f>+'[1]Empresas 2'!O548</f>
        <v>115</v>
      </c>
      <c r="S544" s="8">
        <f>+'[1]Empresas 2'!P548</f>
        <v>0</v>
      </c>
      <c r="T544" s="8">
        <f>+'[1]Empresas 2'!Q548</f>
        <v>37</v>
      </c>
      <c r="U544" s="8">
        <f>+'[1]Empresas 2'!R548</f>
        <v>0</v>
      </c>
      <c r="V544" s="28">
        <f t="shared" si="16"/>
        <v>273</v>
      </c>
      <c r="W544" t="str">
        <f t="shared" si="17"/>
        <v/>
      </c>
    </row>
    <row r="545" spans="2:23" x14ac:dyDescent="0.25">
      <c r="B545" t="s">
        <v>561</v>
      </c>
      <c r="C545" t="str">
        <f>VLOOKUP(B545,'Accesos x Municipio'!$B$5:$C$1127,2)</f>
        <v>Tocancipá</v>
      </c>
      <c r="D545" s="95">
        <f>VLOOKUP(B545,'Accesos x Municipio-NoCorporati'!$B$5:$AC$1127,27)</f>
        <v>0.68010090696137904</v>
      </c>
      <c r="E545" s="8">
        <f>+'[1]Empresas 2'!B549</f>
        <v>716</v>
      </c>
      <c r="F545" s="8">
        <f>+'[1]Empresas 2'!C549</f>
        <v>56</v>
      </c>
      <c r="G545" s="8">
        <f>+'[1]Empresas 2'!D549</f>
        <v>0</v>
      </c>
      <c r="H545" s="8">
        <f>+'[1]Empresas 2'!E549</f>
        <v>0</v>
      </c>
      <c r="I545" s="8">
        <f>+'[1]Empresas 2'!F549</f>
        <v>7</v>
      </c>
      <c r="J545" s="8">
        <f>+'[1]Empresas 2'!G549</f>
        <v>0</v>
      </c>
      <c r="K545" s="8">
        <f>+'[1]Empresas 2'!H549</f>
        <v>851</v>
      </c>
      <c r="L545" s="8">
        <f>+'[1]Empresas 2'!I549</f>
        <v>0</v>
      </c>
      <c r="M545" s="8">
        <f>+'[1]Empresas 2'!J549</f>
        <v>0</v>
      </c>
      <c r="N545" s="8">
        <f>+'[1]Empresas 2'!K549</f>
        <v>0</v>
      </c>
      <c r="O545" s="8">
        <f>+'[1]Empresas 2'!L549</f>
        <v>8287</v>
      </c>
      <c r="P545" s="8">
        <f>+'[1]Empresas 2'!M549</f>
        <v>0</v>
      </c>
      <c r="Q545" s="8">
        <f>+'[1]Empresas 2'!N549</f>
        <v>0</v>
      </c>
      <c r="R545" s="8">
        <f>+'[1]Empresas 2'!O549</f>
        <v>159</v>
      </c>
      <c r="S545" s="8">
        <f>+'[1]Empresas 2'!P549</f>
        <v>3036</v>
      </c>
      <c r="T545" s="8">
        <f>+'[1]Empresas 2'!Q549</f>
        <v>110</v>
      </c>
      <c r="U545" s="8">
        <f>+'[1]Empresas 2'!R549</f>
        <v>0</v>
      </c>
      <c r="V545" s="28">
        <f t="shared" si="16"/>
        <v>13222</v>
      </c>
      <c r="W545" t="str">
        <f t="shared" si="17"/>
        <v/>
      </c>
    </row>
    <row r="546" spans="2:23" x14ac:dyDescent="0.25">
      <c r="B546" t="s">
        <v>562</v>
      </c>
      <c r="C546" t="str">
        <f>VLOOKUP(B546,'Accesos x Municipio'!$B$5:$C$1127,2)</f>
        <v>Topaipí</v>
      </c>
      <c r="D546" s="95">
        <f>VLOOKUP(B546,'Accesos x Municipio-NoCorporati'!$B$5:$AC$1127,27)</f>
        <v>6.878582595101615E-2</v>
      </c>
      <c r="E546" s="8">
        <f>+'[1]Empresas 2'!B550</f>
        <v>0</v>
      </c>
      <c r="F546" s="8">
        <f>+'[1]Empresas 2'!C550</f>
        <v>0</v>
      </c>
      <c r="G546" s="8">
        <f>+'[1]Empresas 2'!D550</f>
        <v>0</v>
      </c>
      <c r="H546" s="8">
        <f>+'[1]Empresas 2'!E550</f>
        <v>105</v>
      </c>
      <c r="I546" s="8">
        <f>+'[1]Empresas 2'!F550</f>
        <v>4</v>
      </c>
      <c r="J546" s="8">
        <f>+'[1]Empresas 2'!G550</f>
        <v>0</v>
      </c>
      <c r="K546" s="8">
        <f>+'[1]Empresas 2'!H550</f>
        <v>0</v>
      </c>
      <c r="L546" s="8">
        <f>+'[1]Empresas 2'!I550</f>
        <v>0</v>
      </c>
      <c r="M546" s="8">
        <f>+'[1]Empresas 2'!J550</f>
        <v>0</v>
      </c>
      <c r="N546" s="8">
        <f>+'[1]Empresas 2'!K550</f>
        <v>0</v>
      </c>
      <c r="O546" s="8">
        <f>+'[1]Empresas 2'!L550</f>
        <v>2</v>
      </c>
      <c r="P546" s="8">
        <f>+'[1]Empresas 2'!M550</f>
        <v>0</v>
      </c>
      <c r="Q546" s="8">
        <f>+'[1]Empresas 2'!N550</f>
        <v>0</v>
      </c>
      <c r="R546" s="8">
        <f>+'[1]Empresas 2'!O550</f>
        <v>1</v>
      </c>
      <c r="S546" s="8">
        <f>+'[1]Empresas 2'!P550</f>
        <v>0</v>
      </c>
      <c r="T546" s="8">
        <f>+'[1]Empresas 2'!Q550</f>
        <v>0</v>
      </c>
      <c r="U546" s="8">
        <f>+'[1]Empresas 2'!R550</f>
        <v>0</v>
      </c>
      <c r="V546" s="28">
        <f t="shared" si="16"/>
        <v>112</v>
      </c>
      <c r="W546" t="str">
        <f t="shared" si="17"/>
        <v/>
      </c>
    </row>
    <row r="547" spans="2:23" x14ac:dyDescent="0.25">
      <c r="B547" t="s">
        <v>563</v>
      </c>
      <c r="C547" t="str">
        <f>VLOOKUP(B547,'Accesos x Municipio'!$B$5:$C$1127,2)</f>
        <v>Ubalá</v>
      </c>
      <c r="D547" s="95">
        <f>VLOOKUP(B547,'Accesos x Municipio-NoCorporati'!$B$5:$AC$1127,27)</f>
        <v>3.9848197343453511E-2</v>
      </c>
      <c r="E547" s="8">
        <f>+'[1]Empresas 2'!B551</f>
        <v>99</v>
      </c>
      <c r="F547" s="8">
        <f>+'[1]Empresas 2'!C551</f>
        <v>0</v>
      </c>
      <c r="G547" s="8">
        <f>+'[1]Empresas 2'!D551</f>
        <v>0</v>
      </c>
      <c r="H547" s="8">
        <f>+'[1]Empresas 2'!E551</f>
        <v>0</v>
      </c>
      <c r="I547" s="8">
        <f>+'[1]Empresas 2'!F551</f>
        <v>5</v>
      </c>
      <c r="J547" s="8">
        <f>+'[1]Empresas 2'!G551</f>
        <v>0</v>
      </c>
      <c r="K547" s="8">
        <f>+'[1]Empresas 2'!H551</f>
        <v>0</v>
      </c>
      <c r="L547" s="8">
        <f>+'[1]Empresas 2'!I551</f>
        <v>0</v>
      </c>
      <c r="M547" s="8">
        <f>+'[1]Empresas 2'!J551</f>
        <v>0</v>
      </c>
      <c r="N547" s="8">
        <f>+'[1]Empresas 2'!K551</f>
        <v>0</v>
      </c>
      <c r="O547" s="8">
        <f>+'[1]Empresas 2'!L551</f>
        <v>3</v>
      </c>
      <c r="P547" s="8">
        <f>+'[1]Empresas 2'!M551</f>
        <v>0</v>
      </c>
      <c r="Q547" s="8">
        <f>+'[1]Empresas 2'!N551</f>
        <v>0</v>
      </c>
      <c r="R547" s="8">
        <f>+'[1]Empresas 2'!O551</f>
        <v>0</v>
      </c>
      <c r="S547" s="8">
        <f>+'[1]Empresas 2'!P551</f>
        <v>0</v>
      </c>
      <c r="T547" s="8">
        <f>+'[1]Empresas 2'!Q551</f>
        <v>0</v>
      </c>
      <c r="U547" s="8">
        <f>+'[1]Empresas 2'!R551</f>
        <v>0</v>
      </c>
      <c r="V547" s="28">
        <f t="shared" si="16"/>
        <v>107</v>
      </c>
      <c r="W547">
        <f t="shared" si="17"/>
        <v>99</v>
      </c>
    </row>
    <row r="548" spans="2:23" x14ac:dyDescent="0.25">
      <c r="B548" t="s">
        <v>564</v>
      </c>
      <c r="C548" t="str">
        <f>VLOOKUP(B548,'Accesos x Municipio'!$B$5:$C$1127,2)</f>
        <v>Ubaque</v>
      </c>
      <c r="D548" s="95">
        <f>VLOOKUP(B548,'Accesos x Municipio-NoCorporati'!$B$5:$AC$1127,27)</f>
        <v>3.2398980706224975E-2</v>
      </c>
      <c r="E548" s="8">
        <f>+'[1]Empresas 2'!B552</f>
        <v>41</v>
      </c>
      <c r="F548" s="8">
        <f>+'[1]Empresas 2'!C552</f>
        <v>0</v>
      </c>
      <c r="G548" s="8">
        <f>+'[1]Empresas 2'!D552</f>
        <v>0</v>
      </c>
      <c r="H548" s="8">
        <f>+'[1]Empresas 2'!E552</f>
        <v>83</v>
      </c>
      <c r="I548" s="8">
        <f>+'[1]Empresas 2'!F552</f>
        <v>3</v>
      </c>
      <c r="J548" s="8">
        <f>+'[1]Empresas 2'!G552</f>
        <v>0</v>
      </c>
      <c r="K548" s="8">
        <f>+'[1]Empresas 2'!H552</f>
        <v>0</v>
      </c>
      <c r="L548" s="8">
        <f>+'[1]Empresas 2'!I552</f>
        <v>0</v>
      </c>
      <c r="M548" s="8">
        <f>+'[1]Empresas 2'!J552</f>
        <v>0</v>
      </c>
      <c r="N548" s="8">
        <f>+'[1]Empresas 2'!K552</f>
        <v>0</v>
      </c>
      <c r="O548" s="8">
        <f>+'[1]Empresas 2'!L552</f>
        <v>0</v>
      </c>
      <c r="P548" s="8">
        <f>+'[1]Empresas 2'!M552</f>
        <v>0</v>
      </c>
      <c r="Q548" s="8">
        <f>+'[1]Empresas 2'!N552</f>
        <v>0</v>
      </c>
      <c r="R548" s="8">
        <f>+'[1]Empresas 2'!O552</f>
        <v>0</v>
      </c>
      <c r="S548" s="8">
        <f>+'[1]Empresas 2'!P552</f>
        <v>0</v>
      </c>
      <c r="T548" s="8">
        <f>+'[1]Empresas 2'!Q552</f>
        <v>1</v>
      </c>
      <c r="U548" s="8">
        <f>+'[1]Empresas 2'!R552</f>
        <v>0</v>
      </c>
      <c r="V548" s="28">
        <f t="shared" si="16"/>
        <v>128</v>
      </c>
      <c r="W548">
        <f t="shared" si="17"/>
        <v>41</v>
      </c>
    </row>
    <row r="549" spans="2:23" x14ac:dyDescent="0.25">
      <c r="B549" t="s">
        <v>565</v>
      </c>
      <c r="C549" t="str">
        <f>VLOOKUP(B549,'Accesos x Municipio'!$B$5:$C$1127,2)</f>
        <v>Villa de San Diego de Ubaté</v>
      </c>
      <c r="D549" s="95">
        <f>VLOOKUP(B549,'Accesos x Municipio-NoCorporati'!$B$5:$AC$1127,27)</f>
        <v>0.53095046688516478</v>
      </c>
      <c r="E549" s="8">
        <f>+'[1]Empresas 2'!B553</f>
        <v>277</v>
      </c>
      <c r="F549" s="8">
        <f>+'[1]Empresas 2'!C553</f>
        <v>68</v>
      </c>
      <c r="G549" s="8">
        <f>+'[1]Empresas 2'!D553</f>
        <v>0</v>
      </c>
      <c r="H549" s="8">
        <f>+'[1]Empresas 2'!E553</f>
        <v>0</v>
      </c>
      <c r="I549" s="8">
        <f>+'[1]Empresas 2'!F553</f>
        <v>5</v>
      </c>
      <c r="J549" s="8">
        <f>+'[1]Empresas 2'!G553</f>
        <v>0</v>
      </c>
      <c r="K549" s="8">
        <f>+'[1]Empresas 2'!H553</f>
        <v>1403</v>
      </c>
      <c r="L549" s="8">
        <f>+'[1]Empresas 2'!I553</f>
        <v>0</v>
      </c>
      <c r="M549" s="8">
        <f>+'[1]Empresas 2'!J553</f>
        <v>0</v>
      </c>
      <c r="N549" s="8">
        <f>+'[1]Empresas 2'!K553</f>
        <v>0</v>
      </c>
      <c r="O549" s="8">
        <f>+'[1]Empresas 2'!L553</f>
        <v>4807</v>
      </c>
      <c r="P549" s="8">
        <f>+'[1]Empresas 2'!M553</f>
        <v>377</v>
      </c>
      <c r="Q549" s="8">
        <f>+'[1]Empresas 2'!N553</f>
        <v>0</v>
      </c>
      <c r="R549" s="8">
        <f>+'[1]Empresas 2'!O553</f>
        <v>0</v>
      </c>
      <c r="S549" s="8">
        <f>+'[1]Empresas 2'!P553</f>
        <v>1634</v>
      </c>
      <c r="T549" s="8">
        <f>+'[1]Empresas 2'!Q553</f>
        <v>631</v>
      </c>
      <c r="U549" s="8">
        <f>+'[1]Empresas 2'!R553</f>
        <v>0</v>
      </c>
      <c r="V549" s="28">
        <f t="shared" si="16"/>
        <v>9202</v>
      </c>
      <c r="W549" t="str">
        <f t="shared" si="17"/>
        <v/>
      </c>
    </row>
    <row r="550" spans="2:23" x14ac:dyDescent="0.25">
      <c r="B550" t="s">
        <v>566</v>
      </c>
      <c r="C550" t="str">
        <f>VLOOKUP(B550,'Accesos x Municipio'!$B$5:$C$1127,2)</f>
        <v>Une</v>
      </c>
      <c r="D550" s="95">
        <f>VLOOKUP(B550,'Accesos x Municipio-NoCorporati'!$B$5:$AC$1127,27)</f>
        <v>6.95970695970696E-2</v>
      </c>
      <c r="E550" s="8">
        <f>+'[1]Empresas 2'!B554</f>
        <v>78</v>
      </c>
      <c r="F550" s="8">
        <f>+'[1]Empresas 2'!C554</f>
        <v>0</v>
      </c>
      <c r="G550" s="8">
        <f>+'[1]Empresas 2'!D554</f>
        <v>0</v>
      </c>
      <c r="H550" s="8">
        <f>+'[1]Empresas 2'!E554</f>
        <v>96</v>
      </c>
      <c r="I550" s="8">
        <f>+'[1]Empresas 2'!F554</f>
        <v>1</v>
      </c>
      <c r="J550" s="8">
        <f>+'[1]Empresas 2'!G554</f>
        <v>22</v>
      </c>
      <c r="K550" s="8">
        <f>+'[1]Empresas 2'!H554</f>
        <v>0</v>
      </c>
      <c r="L550" s="8">
        <f>+'[1]Empresas 2'!I554</f>
        <v>0</v>
      </c>
      <c r="M550" s="8">
        <f>+'[1]Empresas 2'!J554</f>
        <v>0</v>
      </c>
      <c r="N550" s="8">
        <f>+'[1]Empresas 2'!K554</f>
        <v>0</v>
      </c>
      <c r="O550" s="8">
        <f>+'[1]Empresas 2'!L554</f>
        <v>1</v>
      </c>
      <c r="P550" s="8">
        <f>+'[1]Empresas 2'!M554</f>
        <v>0</v>
      </c>
      <c r="Q550" s="8">
        <f>+'[1]Empresas 2'!N554</f>
        <v>0</v>
      </c>
      <c r="R550" s="8">
        <f>+'[1]Empresas 2'!O554</f>
        <v>0</v>
      </c>
      <c r="S550" s="8">
        <f>+'[1]Empresas 2'!P554</f>
        <v>0</v>
      </c>
      <c r="T550" s="8">
        <f>+'[1]Empresas 2'!Q554</f>
        <v>0</v>
      </c>
      <c r="U550" s="8">
        <f>+'[1]Empresas 2'!R554</f>
        <v>0</v>
      </c>
      <c r="V550" s="28">
        <f t="shared" si="16"/>
        <v>198</v>
      </c>
      <c r="W550" t="str">
        <f t="shared" si="17"/>
        <v/>
      </c>
    </row>
    <row r="551" spans="2:23" x14ac:dyDescent="0.25">
      <c r="B551" t="s">
        <v>567</v>
      </c>
      <c r="C551" t="str">
        <f>VLOOKUP(B551,'Accesos x Municipio'!$B$5:$C$1127,2)</f>
        <v>Útica</v>
      </c>
      <c r="D551" s="95">
        <f>VLOOKUP(B551,'Accesos x Municipio-NoCorporati'!$B$5:$AC$1127,27)</f>
        <v>5.9582919563058591E-2</v>
      </c>
      <c r="E551" s="8">
        <f>+'[1]Empresas 2'!B555</f>
        <v>12</v>
      </c>
      <c r="F551" s="8">
        <f>+'[1]Empresas 2'!C555</f>
        <v>0</v>
      </c>
      <c r="G551" s="8">
        <f>+'[1]Empresas 2'!D555</f>
        <v>0</v>
      </c>
      <c r="H551" s="8">
        <f>+'[1]Empresas 2'!E555</f>
        <v>0</v>
      </c>
      <c r="I551" s="8">
        <f>+'[1]Empresas 2'!F555</f>
        <v>7</v>
      </c>
      <c r="J551" s="8">
        <f>+'[1]Empresas 2'!G555</f>
        <v>150</v>
      </c>
      <c r="K551" s="8">
        <f>+'[1]Empresas 2'!H555</f>
        <v>0</v>
      </c>
      <c r="L551" s="8">
        <f>+'[1]Empresas 2'!I555</f>
        <v>0</v>
      </c>
      <c r="M551" s="8">
        <f>+'[1]Empresas 2'!J555</f>
        <v>0</v>
      </c>
      <c r="N551" s="8">
        <f>+'[1]Empresas 2'!K555</f>
        <v>0</v>
      </c>
      <c r="O551" s="8">
        <f>+'[1]Empresas 2'!L555</f>
        <v>2</v>
      </c>
      <c r="P551" s="8">
        <f>+'[1]Empresas 2'!M555</f>
        <v>0</v>
      </c>
      <c r="Q551" s="8">
        <f>+'[1]Empresas 2'!N555</f>
        <v>0</v>
      </c>
      <c r="R551" s="8">
        <f>+'[1]Empresas 2'!O555</f>
        <v>0</v>
      </c>
      <c r="S551" s="8">
        <f>+'[1]Empresas 2'!P555</f>
        <v>0</v>
      </c>
      <c r="T551" s="8">
        <f>+'[1]Empresas 2'!Q555</f>
        <v>0</v>
      </c>
      <c r="U551" s="8">
        <f>+'[1]Empresas 2'!R555</f>
        <v>0</v>
      </c>
      <c r="V551" s="28">
        <f t="shared" si="16"/>
        <v>171</v>
      </c>
      <c r="W551" t="str">
        <f t="shared" si="17"/>
        <v/>
      </c>
    </row>
    <row r="552" spans="2:23" x14ac:dyDescent="0.25">
      <c r="B552" t="s">
        <v>568</v>
      </c>
      <c r="C552" t="str">
        <f>VLOOKUP(B552,'Accesos x Municipio'!$B$5:$C$1127,2)</f>
        <v>Vergara</v>
      </c>
      <c r="D552" s="95">
        <f>VLOOKUP(B552,'Accesos x Municipio-NoCorporati'!$B$5:$AC$1127,27)</f>
        <v>7.1307300509337859E-3</v>
      </c>
      <c r="E552" s="8">
        <f>+'[1]Empresas 2'!B556</f>
        <v>0</v>
      </c>
      <c r="F552" s="8">
        <f>+'[1]Empresas 2'!C556</f>
        <v>0</v>
      </c>
      <c r="G552" s="8">
        <f>+'[1]Empresas 2'!D556</f>
        <v>0</v>
      </c>
      <c r="H552" s="8">
        <f>+'[1]Empresas 2'!E556</f>
        <v>0</v>
      </c>
      <c r="I552" s="8">
        <f>+'[1]Empresas 2'!F556</f>
        <v>7</v>
      </c>
      <c r="J552" s="8">
        <f>+'[1]Empresas 2'!G556</f>
        <v>0</v>
      </c>
      <c r="K552" s="8">
        <f>+'[1]Empresas 2'!H556</f>
        <v>1</v>
      </c>
      <c r="L552" s="8">
        <f>+'[1]Empresas 2'!I556</f>
        <v>0</v>
      </c>
      <c r="M552" s="8">
        <f>+'[1]Empresas 2'!J556</f>
        <v>0</v>
      </c>
      <c r="N552" s="8">
        <f>+'[1]Empresas 2'!K556</f>
        <v>0</v>
      </c>
      <c r="O552" s="8">
        <f>+'[1]Empresas 2'!L556</f>
        <v>9</v>
      </c>
      <c r="P552" s="8">
        <f>+'[1]Empresas 2'!M556</f>
        <v>0</v>
      </c>
      <c r="Q552" s="8">
        <f>+'[1]Empresas 2'!N556</f>
        <v>0</v>
      </c>
      <c r="R552" s="8">
        <f>+'[1]Empresas 2'!O556</f>
        <v>0</v>
      </c>
      <c r="S552" s="8">
        <f>+'[1]Empresas 2'!P556</f>
        <v>0</v>
      </c>
      <c r="T552" s="8">
        <f>+'[1]Empresas 2'!Q556</f>
        <v>0</v>
      </c>
      <c r="U552" s="8">
        <f>+'[1]Empresas 2'!R556</f>
        <v>0</v>
      </c>
      <c r="V552" s="28">
        <f t="shared" si="16"/>
        <v>17</v>
      </c>
      <c r="W552">
        <f t="shared" si="17"/>
        <v>0</v>
      </c>
    </row>
    <row r="553" spans="2:23" x14ac:dyDescent="0.25">
      <c r="B553" t="s">
        <v>569</v>
      </c>
      <c r="C553" t="str">
        <f>VLOOKUP(B553,'Accesos x Municipio'!$B$5:$C$1127,2)</f>
        <v>Vianí</v>
      </c>
      <c r="D553" s="95">
        <f>VLOOKUP(B553,'Accesos x Municipio-NoCorporati'!$B$5:$AC$1127,27)</f>
        <v>3.7832310838445807E-2</v>
      </c>
      <c r="E553" s="8">
        <f>+'[1]Empresas 2'!B557</f>
        <v>159</v>
      </c>
      <c r="F553" s="8">
        <f>+'[1]Empresas 2'!C557</f>
        <v>0</v>
      </c>
      <c r="G553" s="8">
        <f>+'[1]Empresas 2'!D557</f>
        <v>0</v>
      </c>
      <c r="H553" s="8">
        <f>+'[1]Empresas 2'!E557</f>
        <v>0</v>
      </c>
      <c r="I553" s="8">
        <f>+'[1]Empresas 2'!F557</f>
        <v>7</v>
      </c>
      <c r="J553" s="8">
        <f>+'[1]Empresas 2'!G557</f>
        <v>0</v>
      </c>
      <c r="K553" s="8">
        <f>+'[1]Empresas 2'!H557</f>
        <v>0</v>
      </c>
      <c r="L553" s="8">
        <f>+'[1]Empresas 2'!I557</f>
        <v>0</v>
      </c>
      <c r="M553" s="8">
        <f>+'[1]Empresas 2'!J557</f>
        <v>0</v>
      </c>
      <c r="N553" s="8">
        <f>+'[1]Empresas 2'!K557</f>
        <v>0</v>
      </c>
      <c r="O553" s="8">
        <f>+'[1]Empresas 2'!L557</f>
        <v>4</v>
      </c>
      <c r="P553" s="8">
        <f>+'[1]Empresas 2'!M557</f>
        <v>0</v>
      </c>
      <c r="Q553" s="8">
        <f>+'[1]Empresas 2'!N557</f>
        <v>0</v>
      </c>
      <c r="R553" s="8">
        <f>+'[1]Empresas 2'!O557</f>
        <v>0</v>
      </c>
      <c r="S553" s="8">
        <f>+'[1]Empresas 2'!P557</f>
        <v>0</v>
      </c>
      <c r="T553" s="8">
        <f>+'[1]Empresas 2'!Q557</f>
        <v>0</v>
      </c>
      <c r="U553" s="8">
        <f>+'[1]Empresas 2'!R557</f>
        <v>0</v>
      </c>
      <c r="V553" s="28">
        <f t="shared" si="16"/>
        <v>170</v>
      </c>
      <c r="W553">
        <f t="shared" si="17"/>
        <v>159</v>
      </c>
    </row>
    <row r="554" spans="2:23" x14ac:dyDescent="0.25">
      <c r="B554" t="s">
        <v>570</v>
      </c>
      <c r="C554" t="str">
        <f>VLOOKUP(B554,'Accesos x Municipio'!$B$5:$C$1127,2)</f>
        <v>Villagómez</v>
      </c>
      <c r="D554" s="95">
        <f>VLOOKUP(B554,'Accesos x Municipio-NoCorporati'!$B$5:$AC$1127,27)</f>
        <v>2.1680216802168022E-2</v>
      </c>
      <c r="E554" s="8">
        <f>+'[1]Empresas 2'!B558</f>
        <v>0</v>
      </c>
      <c r="F554" s="8">
        <f>+'[1]Empresas 2'!C558</f>
        <v>0</v>
      </c>
      <c r="G554" s="8">
        <f>+'[1]Empresas 2'!D558</f>
        <v>0</v>
      </c>
      <c r="H554" s="8">
        <f>+'[1]Empresas 2'!E558</f>
        <v>95</v>
      </c>
      <c r="I554" s="8">
        <f>+'[1]Empresas 2'!F558</f>
        <v>2</v>
      </c>
      <c r="J554" s="8">
        <f>+'[1]Empresas 2'!G558</f>
        <v>0</v>
      </c>
      <c r="K554" s="8">
        <f>+'[1]Empresas 2'!H558</f>
        <v>0</v>
      </c>
      <c r="L554" s="8">
        <f>+'[1]Empresas 2'!I558</f>
        <v>0</v>
      </c>
      <c r="M554" s="8">
        <f>+'[1]Empresas 2'!J558</f>
        <v>0</v>
      </c>
      <c r="N554" s="8">
        <f>+'[1]Empresas 2'!K558</f>
        <v>0</v>
      </c>
      <c r="O554" s="8">
        <f>+'[1]Empresas 2'!L558</f>
        <v>0</v>
      </c>
      <c r="P554" s="8">
        <f>+'[1]Empresas 2'!M558</f>
        <v>0</v>
      </c>
      <c r="Q554" s="8">
        <f>+'[1]Empresas 2'!N558</f>
        <v>0</v>
      </c>
      <c r="R554" s="8">
        <f>+'[1]Empresas 2'!O558</f>
        <v>0</v>
      </c>
      <c r="S554" s="8">
        <f>+'[1]Empresas 2'!P558</f>
        <v>0</v>
      </c>
      <c r="T554" s="8">
        <f>+'[1]Empresas 2'!Q558</f>
        <v>0</v>
      </c>
      <c r="U554" s="8">
        <f>+'[1]Empresas 2'!R558</f>
        <v>0</v>
      </c>
      <c r="V554" s="28">
        <f t="shared" si="16"/>
        <v>97</v>
      </c>
      <c r="W554">
        <f t="shared" si="17"/>
        <v>0</v>
      </c>
    </row>
    <row r="555" spans="2:23" x14ac:dyDescent="0.25">
      <c r="B555" t="s">
        <v>571</v>
      </c>
      <c r="C555" t="str">
        <f>VLOOKUP(B555,'Accesos x Municipio'!$B$5:$C$1127,2)</f>
        <v>Villapinzón</v>
      </c>
      <c r="D555" s="95">
        <f>VLOOKUP(B555,'Accesos x Municipio-NoCorporati'!$B$5:$AC$1127,27)</f>
        <v>0.11823647294589178</v>
      </c>
      <c r="E555" s="8">
        <f>+'[1]Empresas 2'!B559</f>
        <v>618</v>
      </c>
      <c r="F555" s="8">
        <f>+'[1]Empresas 2'!C559</f>
        <v>0</v>
      </c>
      <c r="G555" s="8">
        <f>+'[1]Empresas 2'!D559</f>
        <v>0</v>
      </c>
      <c r="H555" s="8">
        <f>+'[1]Empresas 2'!E559</f>
        <v>0</v>
      </c>
      <c r="I555" s="8">
        <f>+'[1]Empresas 2'!F559</f>
        <v>3</v>
      </c>
      <c r="J555" s="8">
        <f>+'[1]Empresas 2'!G559</f>
        <v>90</v>
      </c>
      <c r="K555" s="8">
        <f>+'[1]Empresas 2'!H559</f>
        <v>13</v>
      </c>
      <c r="L555" s="8">
        <f>+'[1]Empresas 2'!I559</f>
        <v>0</v>
      </c>
      <c r="M555" s="8">
        <f>+'[1]Empresas 2'!J559</f>
        <v>0</v>
      </c>
      <c r="N555" s="8">
        <f>+'[1]Empresas 2'!K559</f>
        <v>0</v>
      </c>
      <c r="O555" s="8">
        <f>+'[1]Empresas 2'!L559</f>
        <v>1</v>
      </c>
      <c r="P555" s="8">
        <f>+'[1]Empresas 2'!M559</f>
        <v>0</v>
      </c>
      <c r="Q555" s="8">
        <f>+'[1]Empresas 2'!N559</f>
        <v>0</v>
      </c>
      <c r="R555" s="8">
        <f>+'[1]Empresas 2'!O559</f>
        <v>0</v>
      </c>
      <c r="S555" s="8">
        <f>+'[1]Empresas 2'!P559</f>
        <v>0</v>
      </c>
      <c r="T555" s="8">
        <f>+'[1]Empresas 2'!Q559</f>
        <v>0</v>
      </c>
      <c r="U555" s="8">
        <f>+'[1]Empresas 2'!R559</f>
        <v>0</v>
      </c>
      <c r="V555" s="28">
        <f t="shared" si="16"/>
        <v>725</v>
      </c>
      <c r="W555" t="str">
        <f t="shared" si="17"/>
        <v/>
      </c>
    </row>
    <row r="556" spans="2:23" x14ac:dyDescent="0.25">
      <c r="B556" t="s">
        <v>572</v>
      </c>
      <c r="C556" t="str">
        <f>VLOOKUP(B556,'Accesos x Municipio'!$B$5:$C$1127,2)</f>
        <v>Villeta</v>
      </c>
      <c r="D556" s="95">
        <f>VLOOKUP(B556,'Accesos x Municipio-NoCorporati'!$B$5:$AC$1127,27)</f>
        <v>0.38717096856631739</v>
      </c>
      <c r="E556" s="8">
        <f>+'[1]Empresas 2'!B560</f>
        <v>375</v>
      </c>
      <c r="F556" s="8">
        <f>+'[1]Empresas 2'!C560</f>
        <v>0</v>
      </c>
      <c r="G556" s="8">
        <f>+'[1]Empresas 2'!D560</f>
        <v>0</v>
      </c>
      <c r="H556" s="8">
        <f>+'[1]Empresas 2'!E560</f>
        <v>0</v>
      </c>
      <c r="I556" s="8">
        <f>+'[1]Empresas 2'!F560</f>
        <v>28</v>
      </c>
      <c r="J556" s="8">
        <f>+'[1]Empresas 2'!G560</f>
        <v>0</v>
      </c>
      <c r="K556" s="8">
        <f>+'[1]Empresas 2'!H560</f>
        <v>82</v>
      </c>
      <c r="L556" s="8">
        <f>+'[1]Empresas 2'!I560</f>
        <v>0</v>
      </c>
      <c r="M556" s="8">
        <f>+'[1]Empresas 2'!J560</f>
        <v>0</v>
      </c>
      <c r="N556" s="8">
        <f>+'[1]Empresas 2'!K560</f>
        <v>0</v>
      </c>
      <c r="O556" s="8">
        <f>+'[1]Empresas 2'!L560</f>
        <v>2559</v>
      </c>
      <c r="P556" s="8">
        <f>+'[1]Empresas 2'!M560</f>
        <v>372</v>
      </c>
      <c r="Q556" s="8">
        <f>+'[1]Empresas 2'!N560</f>
        <v>0</v>
      </c>
      <c r="R556" s="8">
        <f>+'[1]Empresas 2'!O560</f>
        <v>0</v>
      </c>
      <c r="S556" s="8">
        <f>+'[1]Empresas 2'!P560</f>
        <v>0</v>
      </c>
      <c r="T556" s="8">
        <f>+'[1]Empresas 2'!Q560</f>
        <v>674</v>
      </c>
      <c r="U556" s="8">
        <f>+'[1]Empresas 2'!R560</f>
        <v>0</v>
      </c>
      <c r="V556" s="28">
        <f t="shared" si="16"/>
        <v>4090</v>
      </c>
      <c r="W556" t="str">
        <f t="shared" si="17"/>
        <v/>
      </c>
    </row>
    <row r="557" spans="2:23" x14ac:dyDescent="0.25">
      <c r="B557" t="s">
        <v>573</v>
      </c>
      <c r="C557" t="str">
        <f>VLOOKUP(B557,'Accesos x Municipio'!$B$5:$C$1127,2)</f>
        <v>Viotá</v>
      </c>
      <c r="D557" s="95">
        <f>VLOOKUP(B557,'Accesos x Municipio-NoCorporati'!$B$5:$AC$1127,27)</f>
        <v>0.12438423645320197</v>
      </c>
      <c r="E557" s="8">
        <f>+'[1]Empresas 2'!B561</f>
        <v>400</v>
      </c>
      <c r="F557" s="8">
        <f>+'[1]Empresas 2'!C561</f>
        <v>0</v>
      </c>
      <c r="G557" s="8">
        <f>+'[1]Empresas 2'!D561</f>
        <v>0</v>
      </c>
      <c r="H557" s="8">
        <f>+'[1]Empresas 2'!E561</f>
        <v>0</v>
      </c>
      <c r="I557" s="8">
        <f>+'[1]Empresas 2'!F561</f>
        <v>17</v>
      </c>
      <c r="J557" s="8">
        <f>+'[1]Empresas 2'!G561</f>
        <v>0</v>
      </c>
      <c r="K557" s="8">
        <f>+'[1]Empresas 2'!H561</f>
        <v>0</v>
      </c>
      <c r="L557" s="8">
        <f>+'[1]Empresas 2'!I561</f>
        <v>0</v>
      </c>
      <c r="M557" s="8">
        <f>+'[1]Empresas 2'!J561</f>
        <v>0</v>
      </c>
      <c r="N557" s="8">
        <f>+'[1]Empresas 2'!K561</f>
        <v>0</v>
      </c>
      <c r="O557" s="8">
        <f>+'[1]Empresas 2'!L561</f>
        <v>14</v>
      </c>
      <c r="P557" s="8">
        <f>+'[1]Empresas 2'!M561</f>
        <v>0</v>
      </c>
      <c r="Q557" s="8">
        <f>+'[1]Empresas 2'!N561</f>
        <v>0</v>
      </c>
      <c r="R557" s="8">
        <f>+'[1]Empresas 2'!O561</f>
        <v>0</v>
      </c>
      <c r="S557" s="8">
        <f>+'[1]Empresas 2'!P561</f>
        <v>0</v>
      </c>
      <c r="T557" s="8">
        <f>+'[1]Empresas 2'!Q561</f>
        <v>0</v>
      </c>
      <c r="U557" s="8">
        <f>+'[1]Empresas 2'!R561</f>
        <v>0</v>
      </c>
      <c r="V557" s="28">
        <f t="shared" si="16"/>
        <v>431</v>
      </c>
      <c r="W557" t="str">
        <f t="shared" si="17"/>
        <v/>
      </c>
    </row>
    <row r="558" spans="2:23" x14ac:dyDescent="0.25">
      <c r="B558" t="s">
        <v>574</v>
      </c>
      <c r="C558" t="str">
        <f>VLOOKUP(B558,'Accesos x Municipio'!$B$5:$C$1127,2)</f>
        <v>Yacopí</v>
      </c>
      <c r="D558" s="95">
        <f>VLOOKUP(B558,'Accesos x Municipio-NoCorporati'!$B$5:$AC$1127,27)</f>
        <v>7.7288941736028535E-3</v>
      </c>
      <c r="E558" s="8">
        <f>+'[1]Empresas 2'!B562</f>
        <v>1</v>
      </c>
      <c r="F558" s="8">
        <f>+'[1]Empresas 2'!C562</f>
        <v>0</v>
      </c>
      <c r="G558" s="8">
        <f>+'[1]Empresas 2'!D562</f>
        <v>0</v>
      </c>
      <c r="H558" s="8">
        <f>+'[1]Empresas 2'!E562</f>
        <v>33</v>
      </c>
      <c r="I558" s="8">
        <f>+'[1]Empresas 2'!F562</f>
        <v>15</v>
      </c>
      <c r="J558" s="8">
        <f>+'[1]Empresas 2'!G562</f>
        <v>0</v>
      </c>
      <c r="K558" s="8">
        <f>+'[1]Empresas 2'!H562</f>
        <v>0</v>
      </c>
      <c r="L558" s="8">
        <f>+'[1]Empresas 2'!I562</f>
        <v>0</v>
      </c>
      <c r="M558" s="8">
        <f>+'[1]Empresas 2'!J562</f>
        <v>0</v>
      </c>
      <c r="N558" s="8">
        <f>+'[1]Empresas 2'!K562</f>
        <v>0</v>
      </c>
      <c r="O558" s="8">
        <f>+'[1]Empresas 2'!L562</f>
        <v>1</v>
      </c>
      <c r="P558" s="8">
        <f>+'[1]Empresas 2'!M562</f>
        <v>0</v>
      </c>
      <c r="Q558" s="8">
        <f>+'[1]Empresas 2'!N562</f>
        <v>0</v>
      </c>
      <c r="R558" s="8">
        <f>+'[1]Empresas 2'!O562</f>
        <v>0</v>
      </c>
      <c r="S558" s="8">
        <f>+'[1]Empresas 2'!P562</f>
        <v>0</v>
      </c>
      <c r="T558" s="8">
        <f>+'[1]Empresas 2'!Q562</f>
        <v>0</v>
      </c>
      <c r="U558" s="8">
        <f>+'[1]Empresas 2'!R562</f>
        <v>0</v>
      </c>
      <c r="V558" s="28">
        <f t="shared" si="16"/>
        <v>50</v>
      </c>
      <c r="W558">
        <f t="shared" si="17"/>
        <v>1</v>
      </c>
    </row>
    <row r="559" spans="2:23" x14ac:dyDescent="0.25">
      <c r="B559" t="s">
        <v>575</v>
      </c>
      <c r="C559" t="str">
        <f>VLOOKUP(B559,'Accesos x Municipio'!$B$5:$C$1127,2)</f>
        <v>Zipacón</v>
      </c>
      <c r="D559" s="95">
        <f>VLOOKUP(B559,'Accesos x Municipio-NoCorporati'!$B$5:$AC$1127,27)</f>
        <v>1.0447761194029851E-2</v>
      </c>
      <c r="E559" s="8">
        <f>+'[1]Empresas 2'!B563</f>
        <v>0</v>
      </c>
      <c r="F559" s="8">
        <f>+'[1]Empresas 2'!C563</f>
        <v>3</v>
      </c>
      <c r="G559" s="8">
        <f>+'[1]Empresas 2'!D563</f>
        <v>0</v>
      </c>
      <c r="H559" s="8">
        <f>+'[1]Empresas 2'!E563</f>
        <v>0</v>
      </c>
      <c r="I559" s="8">
        <f>+'[1]Empresas 2'!F563</f>
        <v>11</v>
      </c>
      <c r="J559" s="8">
        <f>+'[1]Empresas 2'!G563</f>
        <v>0</v>
      </c>
      <c r="K559" s="8">
        <f>+'[1]Empresas 2'!H563</f>
        <v>0</v>
      </c>
      <c r="L559" s="8">
        <f>+'[1]Empresas 2'!I563</f>
        <v>0</v>
      </c>
      <c r="M559" s="8">
        <f>+'[1]Empresas 2'!J563</f>
        <v>0</v>
      </c>
      <c r="N559" s="8">
        <f>+'[1]Empresas 2'!K563</f>
        <v>0</v>
      </c>
      <c r="O559" s="8">
        <f>+'[1]Empresas 2'!L563</f>
        <v>5</v>
      </c>
      <c r="P559" s="8">
        <f>+'[1]Empresas 2'!M563</f>
        <v>0</v>
      </c>
      <c r="Q559" s="8">
        <f>+'[1]Empresas 2'!N563</f>
        <v>0</v>
      </c>
      <c r="R559" s="8">
        <f>+'[1]Empresas 2'!O563</f>
        <v>0</v>
      </c>
      <c r="S559" s="8">
        <f>+'[1]Empresas 2'!P563</f>
        <v>0</v>
      </c>
      <c r="T559" s="8">
        <f>+'[1]Empresas 2'!Q563</f>
        <v>0</v>
      </c>
      <c r="U559" s="8">
        <f>+'[1]Empresas 2'!R563</f>
        <v>0</v>
      </c>
      <c r="V559" s="28">
        <f t="shared" si="16"/>
        <v>19</v>
      </c>
      <c r="W559">
        <f t="shared" si="17"/>
        <v>0</v>
      </c>
    </row>
    <row r="560" spans="2:23" x14ac:dyDescent="0.25">
      <c r="B560" t="s">
        <v>576</v>
      </c>
      <c r="C560" t="str">
        <f>VLOOKUP(B560,'Accesos x Municipio'!$B$5:$C$1127,2)</f>
        <v>Zipaquirá</v>
      </c>
      <c r="D560" s="95">
        <f>VLOOKUP(B560,'Accesos x Municipio-NoCorporati'!$B$5:$AC$1127,27)</f>
        <v>0.59123860610654388</v>
      </c>
      <c r="E560" s="8">
        <f>+'[1]Empresas 2'!B564</f>
        <v>503</v>
      </c>
      <c r="F560" s="8">
        <f>+'[1]Empresas 2'!C564</f>
        <v>2121</v>
      </c>
      <c r="G560" s="8">
        <f>+'[1]Empresas 2'!D564</f>
        <v>0</v>
      </c>
      <c r="H560" s="8">
        <f>+'[1]Empresas 2'!E564</f>
        <v>1682</v>
      </c>
      <c r="I560" s="8">
        <f>+'[1]Empresas 2'!F564</f>
        <v>3</v>
      </c>
      <c r="J560" s="8">
        <f>+'[1]Empresas 2'!G564</f>
        <v>0</v>
      </c>
      <c r="K560" s="8">
        <f>+'[1]Empresas 2'!H564</f>
        <v>770</v>
      </c>
      <c r="L560" s="8">
        <f>+'[1]Empresas 2'!I564</f>
        <v>0</v>
      </c>
      <c r="M560" s="8">
        <f>+'[1]Empresas 2'!J564</f>
        <v>0</v>
      </c>
      <c r="N560" s="8">
        <f>+'[1]Empresas 2'!K564</f>
        <v>0</v>
      </c>
      <c r="O560" s="8">
        <f>+'[1]Empresas 2'!L564</f>
        <v>19017</v>
      </c>
      <c r="P560" s="8">
        <f>+'[1]Empresas 2'!M564</f>
        <v>798</v>
      </c>
      <c r="Q560" s="8">
        <f>+'[1]Empresas 2'!N564</f>
        <v>0</v>
      </c>
      <c r="R560" s="8">
        <f>+'[1]Empresas 2'!O564</f>
        <v>149</v>
      </c>
      <c r="S560" s="8">
        <f>+'[1]Empresas 2'!P564</f>
        <v>249</v>
      </c>
      <c r="T560" s="8">
        <f>+'[1]Empresas 2'!Q564</f>
        <v>7152</v>
      </c>
      <c r="U560" s="8">
        <f>+'[1]Empresas 2'!R564</f>
        <v>0</v>
      </c>
      <c r="V560" s="28">
        <f t="shared" si="16"/>
        <v>32444</v>
      </c>
      <c r="W560" t="str">
        <f t="shared" si="17"/>
        <v/>
      </c>
    </row>
    <row r="561" spans="2:23" x14ac:dyDescent="0.25">
      <c r="B561" t="s">
        <v>577</v>
      </c>
      <c r="C561" t="str">
        <f>VLOOKUP(B561,'Accesos x Municipio'!$B$5:$C$1127,2)</f>
        <v>Quibdó</v>
      </c>
      <c r="D561" s="95">
        <f>VLOOKUP(B561,'Accesos x Municipio-NoCorporati'!$B$5:$AC$1127,27)</f>
        <v>0.36634290540540543</v>
      </c>
      <c r="E561" s="8">
        <f>+'[1]Empresas 2'!B565</f>
        <v>475</v>
      </c>
      <c r="F561" s="8">
        <f>+'[1]Empresas 2'!C565</f>
        <v>0</v>
      </c>
      <c r="G561" s="8">
        <f>+'[1]Empresas 2'!D565</f>
        <v>0</v>
      </c>
      <c r="H561" s="8">
        <f>+'[1]Empresas 2'!E565</f>
        <v>0</v>
      </c>
      <c r="I561" s="8">
        <f>+'[1]Empresas 2'!F565</f>
        <v>87</v>
      </c>
      <c r="J561" s="8">
        <f>+'[1]Empresas 2'!G565</f>
        <v>383</v>
      </c>
      <c r="K561" s="8">
        <f>+'[1]Empresas 2'!H565</f>
        <v>129</v>
      </c>
      <c r="L561" s="8">
        <f>+'[1]Empresas 2'!I565</f>
        <v>0</v>
      </c>
      <c r="M561" s="8">
        <f>+'[1]Empresas 2'!J565</f>
        <v>0</v>
      </c>
      <c r="N561" s="8">
        <f>+'[1]Empresas 2'!K565</f>
        <v>0</v>
      </c>
      <c r="O561" s="8">
        <f>+'[1]Empresas 2'!L565</f>
        <v>2058</v>
      </c>
      <c r="P561" s="8">
        <f>+'[1]Empresas 2'!M565</f>
        <v>3607</v>
      </c>
      <c r="Q561" s="8">
        <f>+'[1]Empresas 2'!N565</f>
        <v>0</v>
      </c>
      <c r="R561" s="8">
        <f>+'[1]Empresas 2'!O565</f>
        <v>0</v>
      </c>
      <c r="S561" s="8">
        <f>+'[1]Empresas 2'!P565</f>
        <v>0</v>
      </c>
      <c r="T561" s="8">
        <f>+'[1]Empresas 2'!Q565</f>
        <v>7849</v>
      </c>
      <c r="U561" s="8">
        <f>+'[1]Empresas 2'!R565</f>
        <v>0</v>
      </c>
      <c r="V561" s="28">
        <f t="shared" si="16"/>
        <v>14588</v>
      </c>
      <c r="W561" t="str">
        <f t="shared" si="17"/>
        <v/>
      </c>
    </row>
    <row r="562" spans="2:23" x14ac:dyDescent="0.25">
      <c r="B562" t="s">
        <v>578</v>
      </c>
      <c r="C562" t="str">
        <f>VLOOKUP(B562,'Accesos x Municipio'!$B$5:$C$1127,2)</f>
        <v>Acandí</v>
      </c>
      <c r="D562" s="95">
        <f>VLOOKUP(B562,'Accesos x Municipio-NoCorporati'!$B$5:$AC$1127,27)</f>
        <v>7.7686915887850469E-2</v>
      </c>
      <c r="E562" s="8">
        <f>+'[1]Empresas 2'!B566</f>
        <v>0</v>
      </c>
      <c r="F562" s="8">
        <f>+'[1]Empresas 2'!C566</f>
        <v>0</v>
      </c>
      <c r="G562" s="8">
        <f>+'[1]Empresas 2'!D566</f>
        <v>0</v>
      </c>
      <c r="H562" s="8">
        <f>+'[1]Empresas 2'!E566</f>
        <v>0</v>
      </c>
      <c r="I562" s="8">
        <f>+'[1]Empresas 2'!F566</f>
        <v>21</v>
      </c>
      <c r="J562" s="8">
        <f>+'[1]Empresas 2'!G566</f>
        <v>0</v>
      </c>
      <c r="K562" s="8">
        <f>+'[1]Empresas 2'!H566</f>
        <v>448</v>
      </c>
      <c r="L562" s="8">
        <f>+'[1]Empresas 2'!I566</f>
        <v>0</v>
      </c>
      <c r="M562" s="8">
        <f>+'[1]Empresas 2'!J566</f>
        <v>0</v>
      </c>
      <c r="N562" s="8">
        <f>+'[1]Empresas 2'!K566</f>
        <v>0</v>
      </c>
      <c r="O562" s="8">
        <f>+'[1]Empresas 2'!L566</f>
        <v>0</v>
      </c>
      <c r="P562" s="8">
        <f>+'[1]Empresas 2'!M566</f>
        <v>0</v>
      </c>
      <c r="Q562" s="8">
        <f>+'[1]Empresas 2'!N566</f>
        <v>0</v>
      </c>
      <c r="R562" s="8">
        <f>+'[1]Empresas 2'!O566</f>
        <v>0</v>
      </c>
      <c r="S562" s="8">
        <f>+'[1]Empresas 2'!P566</f>
        <v>0</v>
      </c>
      <c r="T562" s="8">
        <f>+'[1]Empresas 2'!Q566</f>
        <v>0</v>
      </c>
      <c r="U562" s="8">
        <f>+'[1]Empresas 2'!R566</f>
        <v>0</v>
      </c>
      <c r="V562" s="28">
        <f t="shared" si="16"/>
        <v>469</v>
      </c>
      <c r="W562" t="str">
        <f t="shared" si="17"/>
        <v/>
      </c>
    </row>
    <row r="563" spans="2:23" x14ac:dyDescent="0.25">
      <c r="B563" t="s">
        <v>579</v>
      </c>
      <c r="C563" t="str">
        <f>VLOOKUP(B563,'Accesos x Municipio'!$B$5:$C$1127,2)</f>
        <v>Alto Baudó</v>
      </c>
      <c r="D563" s="95">
        <f>VLOOKUP(B563,'Accesos x Municipio-NoCorporati'!$B$5:$AC$1127,27)</f>
        <v>2.0903010033444815E-3</v>
      </c>
      <c r="E563" s="8">
        <f>+'[1]Empresas 2'!B567</f>
        <v>0</v>
      </c>
      <c r="F563" s="8">
        <f>+'[1]Empresas 2'!C567</f>
        <v>0</v>
      </c>
      <c r="G563" s="8">
        <f>+'[1]Empresas 2'!D567</f>
        <v>0</v>
      </c>
      <c r="H563" s="8">
        <f>+'[1]Empresas 2'!E567</f>
        <v>0</v>
      </c>
      <c r="I563" s="8">
        <f>+'[1]Empresas 2'!F567</f>
        <v>11</v>
      </c>
      <c r="J563" s="8">
        <f>+'[1]Empresas 2'!G567</f>
        <v>0</v>
      </c>
      <c r="K563" s="8">
        <f>+'[1]Empresas 2'!H567</f>
        <v>6</v>
      </c>
      <c r="L563" s="8">
        <f>+'[1]Empresas 2'!I567</f>
        <v>0</v>
      </c>
      <c r="M563" s="8">
        <f>+'[1]Empresas 2'!J567</f>
        <v>0</v>
      </c>
      <c r="N563" s="8">
        <f>+'[1]Empresas 2'!K567</f>
        <v>0</v>
      </c>
      <c r="O563" s="8">
        <f>+'[1]Empresas 2'!L567</f>
        <v>0</v>
      </c>
      <c r="P563" s="8">
        <f>+'[1]Empresas 2'!M567</f>
        <v>0</v>
      </c>
      <c r="Q563" s="8">
        <f>+'[1]Empresas 2'!N567</f>
        <v>0</v>
      </c>
      <c r="R563" s="8">
        <f>+'[1]Empresas 2'!O567</f>
        <v>0</v>
      </c>
      <c r="S563" s="8">
        <f>+'[1]Empresas 2'!P567</f>
        <v>0</v>
      </c>
      <c r="T563" s="8">
        <f>+'[1]Empresas 2'!Q567</f>
        <v>0</v>
      </c>
      <c r="U563" s="8">
        <f>+'[1]Empresas 2'!R567</f>
        <v>0</v>
      </c>
      <c r="V563" s="28">
        <f t="shared" si="16"/>
        <v>17</v>
      </c>
      <c r="W563">
        <f t="shared" si="17"/>
        <v>0</v>
      </c>
    </row>
    <row r="564" spans="2:23" x14ac:dyDescent="0.25">
      <c r="B564" t="s">
        <v>580</v>
      </c>
      <c r="C564" t="str">
        <f>VLOOKUP(B564,'Accesos x Municipio'!$B$5:$C$1127,2)</f>
        <v>Atrato</v>
      </c>
      <c r="D564" s="95">
        <f>VLOOKUP(B564,'Accesos x Municipio-NoCorporati'!$B$5:$AC$1127,27)</f>
        <v>2.7297543221110102E-3</v>
      </c>
      <c r="E564" s="8">
        <f>+'[1]Empresas 2'!B568</f>
        <v>0</v>
      </c>
      <c r="F564" s="8">
        <f>+'[1]Empresas 2'!C568</f>
        <v>0</v>
      </c>
      <c r="G564" s="8">
        <f>+'[1]Empresas 2'!D568</f>
        <v>0</v>
      </c>
      <c r="H564" s="8">
        <f>+'[1]Empresas 2'!E568</f>
        <v>0</v>
      </c>
      <c r="I564" s="8">
        <f>+'[1]Empresas 2'!F568</f>
        <v>6</v>
      </c>
      <c r="J564" s="8">
        <f>+'[1]Empresas 2'!G568</f>
        <v>0</v>
      </c>
      <c r="K564" s="8">
        <f>+'[1]Empresas 2'!H568</f>
        <v>0</v>
      </c>
      <c r="L564" s="8">
        <f>+'[1]Empresas 2'!I568</f>
        <v>0</v>
      </c>
      <c r="M564" s="8">
        <f>+'[1]Empresas 2'!J568</f>
        <v>0</v>
      </c>
      <c r="N564" s="8">
        <f>+'[1]Empresas 2'!K568</f>
        <v>0</v>
      </c>
      <c r="O564" s="8">
        <f>+'[1]Empresas 2'!L568</f>
        <v>0</v>
      </c>
      <c r="P564" s="8">
        <f>+'[1]Empresas 2'!M568</f>
        <v>0</v>
      </c>
      <c r="Q564" s="8">
        <f>+'[1]Empresas 2'!N568</f>
        <v>0</v>
      </c>
      <c r="R564" s="8">
        <f>+'[1]Empresas 2'!O568</f>
        <v>0</v>
      </c>
      <c r="S564" s="8">
        <f>+'[1]Empresas 2'!P568</f>
        <v>0</v>
      </c>
      <c r="T564" s="8">
        <f>+'[1]Empresas 2'!Q568</f>
        <v>0</v>
      </c>
      <c r="U564" s="8">
        <f>+'[1]Empresas 2'!R568</f>
        <v>0</v>
      </c>
      <c r="V564" s="28">
        <f t="shared" si="16"/>
        <v>6</v>
      </c>
      <c r="W564">
        <f t="shared" si="17"/>
        <v>0</v>
      </c>
    </row>
    <row r="565" spans="2:23" x14ac:dyDescent="0.25">
      <c r="B565" t="s">
        <v>581</v>
      </c>
      <c r="C565" t="str">
        <f>VLOOKUP(B565,'Accesos x Municipio'!$B$5:$C$1127,2)</f>
        <v>Bagadó</v>
      </c>
      <c r="D565" s="95">
        <f>VLOOKUP(B565,'Accesos x Municipio-NoCorporati'!$B$5:$AC$1127,27)</f>
        <v>9.3963553530751701E-3</v>
      </c>
      <c r="E565" s="8">
        <f>+'[1]Empresas 2'!B569</f>
        <v>4</v>
      </c>
      <c r="F565" s="8">
        <f>+'[1]Empresas 2'!C569</f>
        <v>0</v>
      </c>
      <c r="G565" s="8">
        <f>+'[1]Empresas 2'!D569</f>
        <v>0</v>
      </c>
      <c r="H565" s="8">
        <f>+'[1]Empresas 2'!E569</f>
        <v>0</v>
      </c>
      <c r="I565" s="8">
        <f>+'[1]Empresas 2'!F569</f>
        <v>26</v>
      </c>
      <c r="J565" s="8">
        <f>+'[1]Empresas 2'!G569</f>
        <v>0</v>
      </c>
      <c r="K565" s="8">
        <f>+'[1]Empresas 2'!H569</f>
        <v>0</v>
      </c>
      <c r="L565" s="8">
        <f>+'[1]Empresas 2'!I569</f>
        <v>0</v>
      </c>
      <c r="M565" s="8">
        <f>+'[1]Empresas 2'!J569</f>
        <v>0</v>
      </c>
      <c r="N565" s="8">
        <f>+'[1]Empresas 2'!K569</f>
        <v>0</v>
      </c>
      <c r="O565" s="8">
        <f>+'[1]Empresas 2'!L569</f>
        <v>0</v>
      </c>
      <c r="P565" s="8">
        <f>+'[1]Empresas 2'!M569</f>
        <v>0</v>
      </c>
      <c r="Q565" s="8">
        <f>+'[1]Empresas 2'!N569</f>
        <v>0</v>
      </c>
      <c r="R565" s="8">
        <f>+'[1]Empresas 2'!O569</f>
        <v>0</v>
      </c>
      <c r="S565" s="8">
        <f>+'[1]Empresas 2'!P569</f>
        <v>0</v>
      </c>
      <c r="T565" s="8">
        <f>+'[1]Empresas 2'!Q569</f>
        <v>0</v>
      </c>
      <c r="U565" s="8">
        <f>+'[1]Empresas 2'!R569</f>
        <v>0</v>
      </c>
      <c r="V565" s="28">
        <f t="shared" si="16"/>
        <v>30</v>
      </c>
      <c r="W565">
        <f t="shared" si="17"/>
        <v>4</v>
      </c>
    </row>
    <row r="566" spans="2:23" x14ac:dyDescent="0.25">
      <c r="B566" t="s">
        <v>582</v>
      </c>
      <c r="C566" t="str">
        <f>VLOOKUP(B566,'Accesos x Municipio'!$B$5:$C$1127,2)</f>
        <v>Bahía Solano</v>
      </c>
      <c r="D566" s="95">
        <f>VLOOKUP(B566,'Accesos x Municipio-NoCorporati'!$B$5:$AC$1127,27)</f>
        <v>0.25283630470016205</v>
      </c>
      <c r="E566" s="8">
        <f>+'[1]Empresas 2'!B570</f>
        <v>1</v>
      </c>
      <c r="F566" s="8">
        <f>+'[1]Empresas 2'!C570</f>
        <v>0</v>
      </c>
      <c r="G566" s="8">
        <f>+'[1]Empresas 2'!D570</f>
        <v>0</v>
      </c>
      <c r="H566" s="8">
        <f>+'[1]Empresas 2'!E570</f>
        <v>0</v>
      </c>
      <c r="I566" s="8">
        <f>+'[1]Empresas 2'!F570</f>
        <v>134</v>
      </c>
      <c r="J566" s="8">
        <f>+'[1]Empresas 2'!G570</f>
        <v>0</v>
      </c>
      <c r="K566" s="8">
        <f>+'[1]Empresas 2'!H570</f>
        <v>27</v>
      </c>
      <c r="L566" s="8">
        <f>+'[1]Empresas 2'!I570</f>
        <v>0</v>
      </c>
      <c r="M566" s="8">
        <f>+'[1]Empresas 2'!J570</f>
        <v>0</v>
      </c>
      <c r="N566" s="8">
        <f>+'[1]Empresas 2'!K570</f>
        <v>0</v>
      </c>
      <c r="O566" s="8">
        <f>+'[1]Empresas 2'!L570</f>
        <v>0</v>
      </c>
      <c r="P566" s="8">
        <f>+'[1]Empresas 2'!M570</f>
        <v>0</v>
      </c>
      <c r="Q566" s="8">
        <f>+'[1]Empresas 2'!N570</f>
        <v>0</v>
      </c>
      <c r="R566" s="8">
        <f>+'[1]Empresas 2'!O570</f>
        <v>0</v>
      </c>
      <c r="S566" s="8">
        <f>+'[1]Empresas 2'!P570</f>
        <v>0</v>
      </c>
      <c r="T566" s="8">
        <f>+'[1]Empresas 2'!Q570</f>
        <v>0</v>
      </c>
      <c r="U566" s="8">
        <f>+'[1]Empresas 2'!R570</f>
        <v>0</v>
      </c>
      <c r="V566" s="28">
        <f t="shared" si="16"/>
        <v>162</v>
      </c>
      <c r="W566" t="str">
        <f t="shared" si="17"/>
        <v/>
      </c>
    </row>
    <row r="567" spans="2:23" x14ac:dyDescent="0.25">
      <c r="B567" t="s">
        <v>583</v>
      </c>
      <c r="C567" t="str">
        <f>VLOOKUP(B567,'Accesos x Municipio'!$B$5:$C$1127,2)</f>
        <v>Bajo Baudó</v>
      </c>
      <c r="D567" s="95">
        <f>VLOOKUP(B567,'Accesos x Municipio-NoCorporati'!$B$5:$AC$1127,27)</f>
        <v>2.9204069419509277E-2</v>
      </c>
      <c r="E567" s="8">
        <f>+'[1]Empresas 2'!B571</f>
        <v>1</v>
      </c>
      <c r="F567" s="8">
        <f>+'[1]Empresas 2'!C571</f>
        <v>0</v>
      </c>
      <c r="G567" s="8">
        <f>+'[1]Empresas 2'!D571</f>
        <v>0</v>
      </c>
      <c r="H567" s="8">
        <f>+'[1]Empresas 2'!E571</f>
        <v>0</v>
      </c>
      <c r="I567" s="8">
        <f>+'[1]Empresas 2'!F571</f>
        <v>124</v>
      </c>
      <c r="J567" s="8">
        <f>+'[1]Empresas 2'!G571</f>
        <v>0</v>
      </c>
      <c r="K567" s="8">
        <f>+'[1]Empresas 2'!H571</f>
        <v>199</v>
      </c>
      <c r="L567" s="8">
        <f>+'[1]Empresas 2'!I571</f>
        <v>0</v>
      </c>
      <c r="M567" s="8">
        <f>+'[1]Empresas 2'!J571</f>
        <v>0</v>
      </c>
      <c r="N567" s="8">
        <f>+'[1]Empresas 2'!K571</f>
        <v>0</v>
      </c>
      <c r="O567" s="8">
        <f>+'[1]Empresas 2'!L571</f>
        <v>0</v>
      </c>
      <c r="P567" s="8">
        <f>+'[1]Empresas 2'!M571</f>
        <v>0</v>
      </c>
      <c r="Q567" s="8">
        <f>+'[1]Empresas 2'!N571</f>
        <v>0</v>
      </c>
      <c r="R567" s="8">
        <f>+'[1]Empresas 2'!O571</f>
        <v>0</v>
      </c>
      <c r="S567" s="8">
        <f>+'[1]Empresas 2'!P571</f>
        <v>0</v>
      </c>
      <c r="T567" s="8">
        <f>+'[1]Empresas 2'!Q571</f>
        <v>0</v>
      </c>
      <c r="U567" s="8">
        <f>+'[1]Empresas 2'!R571</f>
        <v>0</v>
      </c>
      <c r="V567" s="28">
        <f t="shared" si="16"/>
        <v>324</v>
      </c>
      <c r="W567">
        <f t="shared" si="17"/>
        <v>1</v>
      </c>
    </row>
    <row r="568" spans="2:23" x14ac:dyDescent="0.25">
      <c r="B568" t="s">
        <v>585</v>
      </c>
      <c r="C568" t="str">
        <f>VLOOKUP(B568,'Accesos x Municipio'!$B$5:$C$1127,2)</f>
        <v>Bojayá</v>
      </c>
      <c r="D568" s="95">
        <f>VLOOKUP(B568,'Accesos x Municipio-NoCorporati'!$B$5:$AC$1127,27)</f>
        <v>3.1425364758698095E-2</v>
      </c>
      <c r="E568" s="8">
        <f>+'[1]Empresas 2'!B572</f>
        <v>0</v>
      </c>
      <c r="F568" s="8">
        <f>+'[1]Empresas 2'!C572</f>
        <v>0</v>
      </c>
      <c r="G568" s="8">
        <f>+'[1]Empresas 2'!D572</f>
        <v>0</v>
      </c>
      <c r="H568" s="8">
        <f>+'[1]Empresas 2'!E572</f>
        <v>0</v>
      </c>
      <c r="I568" s="8">
        <f>+'[1]Empresas 2'!F572</f>
        <v>20</v>
      </c>
      <c r="J568" s="8">
        <f>+'[1]Empresas 2'!G572</f>
        <v>0</v>
      </c>
      <c r="K568" s="8">
        <f>+'[1]Empresas 2'!H572</f>
        <v>135</v>
      </c>
      <c r="L568" s="8">
        <f>+'[1]Empresas 2'!I572</f>
        <v>0</v>
      </c>
      <c r="M568" s="8">
        <f>+'[1]Empresas 2'!J572</f>
        <v>0</v>
      </c>
      <c r="N568" s="8">
        <f>+'[1]Empresas 2'!K572</f>
        <v>0</v>
      </c>
      <c r="O568" s="8">
        <f>+'[1]Empresas 2'!L572</f>
        <v>0</v>
      </c>
      <c r="P568" s="8">
        <f>+'[1]Empresas 2'!M572</f>
        <v>0</v>
      </c>
      <c r="Q568" s="8">
        <f>+'[1]Empresas 2'!N572</f>
        <v>0</v>
      </c>
      <c r="R568" s="8">
        <f>+'[1]Empresas 2'!O572</f>
        <v>0</v>
      </c>
      <c r="S568" s="8">
        <f>+'[1]Empresas 2'!P572</f>
        <v>0</v>
      </c>
      <c r="T568" s="8">
        <f>+'[1]Empresas 2'!Q572</f>
        <v>0</v>
      </c>
      <c r="U568" s="8">
        <f>+'[1]Empresas 2'!R572</f>
        <v>0</v>
      </c>
      <c r="V568" s="28">
        <f t="shared" si="16"/>
        <v>155</v>
      </c>
      <c r="W568">
        <f t="shared" si="17"/>
        <v>0</v>
      </c>
    </row>
    <row r="569" spans="2:23" x14ac:dyDescent="0.25">
      <c r="B569" t="s">
        <v>586</v>
      </c>
      <c r="C569" t="str">
        <f>VLOOKUP(B569,'Accesos x Municipio'!$B$5:$C$1127,2)</f>
        <v>El Cantón del San Pablo</v>
      </c>
      <c r="D569" s="95">
        <f>VLOOKUP(B569,'Accesos x Municipio-NoCorporati'!$B$5:$AC$1127,27)</f>
        <v>5.906406179009541E-3</v>
      </c>
      <c r="E569" s="8">
        <f>+'[1]Empresas 2'!B573</f>
        <v>1</v>
      </c>
      <c r="F569" s="8">
        <f>+'[1]Empresas 2'!C573</f>
        <v>0</v>
      </c>
      <c r="G569" s="8">
        <f>+'[1]Empresas 2'!D573</f>
        <v>0</v>
      </c>
      <c r="H569" s="8">
        <f>+'[1]Empresas 2'!E573</f>
        <v>0</v>
      </c>
      <c r="I569" s="8">
        <f>+'[1]Empresas 2'!F573</f>
        <v>12</v>
      </c>
      <c r="J569" s="8">
        <f>+'[1]Empresas 2'!G573</f>
        <v>0</v>
      </c>
      <c r="K569" s="8">
        <f>+'[1]Empresas 2'!H573</f>
        <v>0</v>
      </c>
      <c r="L569" s="8">
        <f>+'[1]Empresas 2'!I573</f>
        <v>0</v>
      </c>
      <c r="M569" s="8">
        <f>+'[1]Empresas 2'!J573</f>
        <v>0</v>
      </c>
      <c r="N569" s="8">
        <f>+'[1]Empresas 2'!K573</f>
        <v>0</v>
      </c>
      <c r="O569" s="8">
        <f>+'[1]Empresas 2'!L573</f>
        <v>0</v>
      </c>
      <c r="P569" s="8">
        <f>+'[1]Empresas 2'!M573</f>
        <v>0</v>
      </c>
      <c r="Q569" s="8">
        <f>+'[1]Empresas 2'!N573</f>
        <v>0</v>
      </c>
      <c r="R569" s="8">
        <f>+'[1]Empresas 2'!O573</f>
        <v>0</v>
      </c>
      <c r="S569" s="8">
        <f>+'[1]Empresas 2'!P573</f>
        <v>0</v>
      </c>
      <c r="T569" s="8">
        <f>+'[1]Empresas 2'!Q573</f>
        <v>0</v>
      </c>
      <c r="U569" s="8">
        <f>+'[1]Empresas 2'!R573</f>
        <v>0</v>
      </c>
      <c r="V569" s="28">
        <f t="shared" si="16"/>
        <v>13</v>
      </c>
      <c r="W569">
        <f t="shared" si="17"/>
        <v>1</v>
      </c>
    </row>
    <row r="570" spans="2:23" x14ac:dyDescent="0.25">
      <c r="B570" t="s">
        <v>587</v>
      </c>
      <c r="C570" t="str">
        <f>VLOOKUP(B570,'Accesos x Municipio'!$B$5:$C$1127,2)</f>
        <v>Carmen del Darién</v>
      </c>
      <c r="D570" s="95">
        <f>VLOOKUP(B570,'Accesos x Municipio-NoCorporati'!$B$5:$AC$1127,27)</f>
        <v>2.2730787072831299E-2</v>
      </c>
      <c r="E570" s="8">
        <f>+'[1]Empresas 2'!B574</f>
        <v>0</v>
      </c>
      <c r="F570" s="8">
        <f>+'[1]Empresas 2'!C574</f>
        <v>0</v>
      </c>
      <c r="G570" s="8">
        <f>+'[1]Empresas 2'!D574</f>
        <v>0</v>
      </c>
      <c r="H570" s="8">
        <f>+'[1]Empresas 2'!E574</f>
        <v>0</v>
      </c>
      <c r="I570" s="8">
        <f>+'[1]Empresas 2'!F574</f>
        <v>140</v>
      </c>
      <c r="J570" s="8">
        <f>+'[1]Empresas 2'!G574</f>
        <v>0</v>
      </c>
      <c r="K570" s="8">
        <f>+'[1]Empresas 2'!H574</f>
        <v>0</v>
      </c>
      <c r="L570" s="8">
        <f>+'[1]Empresas 2'!I574</f>
        <v>0</v>
      </c>
      <c r="M570" s="8">
        <f>+'[1]Empresas 2'!J574</f>
        <v>0</v>
      </c>
      <c r="N570" s="8">
        <f>+'[1]Empresas 2'!K574</f>
        <v>0</v>
      </c>
      <c r="O570" s="8">
        <f>+'[1]Empresas 2'!L574</f>
        <v>0</v>
      </c>
      <c r="P570" s="8">
        <f>+'[1]Empresas 2'!M574</f>
        <v>0</v>
      </c>
      <c r="Q570" s="8">
        <f>+'[1]Empresas 2'!N574</f>
        <v>0</v>
      </c>
      <c r="R570" s="8">
        <f>+'[1]Empresas 2'!O574</f>
        <v>0</v>
      </c>
      <c r="S570" s="8">
        <f>+'[1]Empresas 2'!P574</f>
        <v>0</v>
      </c>
      <c r="T570" s="8">
        <f>+'[1]Empresas 2'!Q574</f>
        <v>0</v>
      </c>
      <c r="U570" s="8">
        <f>+'[1]Empresas 2'!R574</f>
        <v>0</v>
      </c>
      <c r="V570" s="28">
        <f t="shared" si="16"/>
        <v>140</v>
      </c>
      <c r="W570">
        <f t="shared" si="17"/>
        <v>0</v>
      </c>
    </row>
    <row r="571" spans="2:23" x14ac:dyDescent="0.25">
      <c r="B571" t="s">
        <v>588</v>
      </c>
      <c r="C571" t="str">
        <f>VLOOKUP(B571,'Accesos x Municipio'!$B$5:$C$1127,2)</f>
        <v>Cértegui</v>
      </c>
      <c r="D571" s="95">
        <f>VLOOKUP(B571,'Accesos x Municipio-NoCorporati'!$B$5:$AC$1127,27)</f>
        <v>7.4859368238857638E-2</v>
      </c>
      <c r="E571" s="8">
        <f>+'[1]Empresas 2'!B575</f>
        <v>0</v>
      </c>
      <c r="F571" s="8">
        <f>+'[1]Empresas 2'!C575</f>
        <v>0</v>
      </c>
      <c r="G571" s="8">
        <f>+'[1]Empresas 2'!D575</f>
        <v>0</v>
      </c>
      <c r="H571" s="8">
        <f>+'[1]Empresas 2'!E575</f>
        <v>0</v>
      </c>
      <c r="I571" s="8">
        <f>+'[1]Empresas 2'!F575</f>
        <v>0</v>
      </c>
      <c r="J571" s="8">
        <f>+'[1]Empresas 2'!G575</f>
        <v>168</v>
      </c>
      <c r="K571" s="8">
        <f>+'[1]Empresas 2'!H575</f>
        <v>0</v>
      </c>
      <c r="L571" s="8">
        <f>+'[1]Empresas 2'!I575</f>
        <v>0</v>
      </c>
      <c r="M571" s="8">
        <f>+'[1]Empresas 2'!J575</f>
        <v>0</v>
      </c>
      <c r="N571" s="8">
        <f>+'[1]Empresas 2'!K575</f>
        <v>0</v>
      </c>
      <c r="O571" s="8">
        <f>+'[1]Empresas 2'!L575</f>
        <v>0</v>
      </c>
      <c r="P571" s="8">
        <f>+'[1]Empresas 2'!M575</f>
        <v>0</v>
      </c>
      <c r="Q571" s="8">
        <f>+'[1]Empresas 2'!N575</f>
        <v>0</v>
      </c>
      <c r="R571" s="8">
        <f>+'[1]Empresas 2'!O575</f>
        <v>0</v>
      </c>
      <c r="S571" s="8">
        <f>+'[1]Empresas 2'!P575</f>
        <v>0</v>
      </c>
      <c r="T571" s="8">
        <f>+'[1]Empresas 2'!Q575</f>
        <v>0</v>
      </c>
      <c r="U571" s="8">
        <f>+'[1]Empresas 2'!R575</f>
        <v>0</v>
      </c>
      <c r="V571" s="28">
        <f t="shared" si="16"/>
        <v>168</v>
      </c>
      <c r="W571" t="str">
        <f t="shared" si="17"/>
        <v/>
      </c>
    </row>
    <row r="572" spans="2:23" x14ac:dyDescent="0.25">
      <c r="B572" t="s">
        <v>589</v>
      </c>
      <c r="C572" t="str">
        <f>VLOOKUP(B572,'Accesos x Municipio'!$B$5:$C$1127,2)</f>
        <v>Condoto</v>
      </c>
      <c r="D572" s="95">
        <f>VLOOKUP(B572,'Accesos x Municipio-NoCorporati'!$B$5:$AC$1127,27)</f>
        <v>0.22470588235294117</v>
      </c>
      <c r="E572" s="8">
        <f>+'[1]Empresas 2'!B576</f>
        <v>155</v>
      </c>
      <c r="F572" s="8">
        <f>+'[1]Empresas 2'!C576</f>
        <v>0</v>
      </c>
      <c r="G572" s="8">
        <f>+'[1]Empresas 2'!D576</f>
        <v>0</v>
      </c>
      <c r="H572" s="8">
        <f>+'[1]Empresas 2'!E576</f>
        <v>0</v>
      </c>
      <c r="I572" s="8">
        <f>+'[1]Empresas 2'!F576</f>
        <v>15</v>
      </c>
      <c r="J572" s="8">
        <f>+'[1]Empresas 2'!G576</f>
        <v>446</v>
      </c>
      <c r="K572" s="8">
        <f>+'[1]Empresas 2'!H576</f>
        <v>0</v>
      </c>
      <c r="L572" s="8">
        <f>+'[1]Empresas 2'!I576</f>
        <v>0</v>
      </c>
      <c r="M572" s="8">
        <f>+'[1]Empresas 2'!J576</f>
        <v>0</v>
      </c>
      <c r="N572" s="8">
        <f>+'[1]Empresas 2'!K576</f>
        <v>0</v>
      </c>
      <c r="O572" s="8">
        <f>+'[1]Empresas 2'!L576</f>
        <v>0</v>
      </c>
      <c r="P572" s="8">
        <f>+'[1]Empresas 2'!M576</f>
        <v>267</v>
      </c>
      <c r="Q572" s="8">
        <f>+'[1]Empresas 2'!N576</f>
        <v>0</v>
      </c>
      <c r="R572" s="8">
        <f>+'[1]Empresas 2'!O576</f>
        <v>0</v>
      </c>
      <c r="S572" s="8">
        <f>+'[1]Empresas 2'!P576</f>
        <v>0</v>
      </c>
      <c r="T572" s="8">
        <f>+'[1]Empresas 2'!Q576</f>
        <v>0</v>
      </c>
      <c r="U572" s="8">
        <f>+'[1]Empresas 2'!R576</f>
        <v>0</v>
      </c>
      <c r="V572" s="28">
        <f t="shared" si="16"/>
        <v>883</v>
      </c>
      <c r="W572" t="str">
        <f t="shared" si="17"/>
        <v/>
      </c>
    </row>
    <row r="573" spans="2:23" x14ac:dyDescent="0.25">
      <c r="B573" t="s">
        <v>590</v>
      </c>
      <c r="C573" t="str">
        <f>VLOOKUP(B573,'Accesos x Municipio'!$B$5:$C$1127,2)</f>
        <v>El Carmen de Atrato</v>
      </c>
      <c r="D573" s="95">
        <f>VLOOKUP(B573,'Accesos x Municipio-NoCorporati'!$B$5:$AC$1127,27)</f>
        <v>4.8571428571428571E-2</v>
      </c>
      <c r="E573" s="8">
        <f>+'[1]Empresas 2'!B577</f>
        <v>73</v>
      </c>
      <c r="F573" s="8">
        <f>+'[1]Empresas 2'!C577</f>
        <v>0</v>
      </c>
      <c r="G573" s="8">
        <f>+'[1]Empresas 2'!D577</f>
        <v>0</v>
      </c>
      <c r="H573" s="8">
        <f>+'[1]Empresas 2'!E577</f>
        <v>0</v>
      </c>
      <c r="I573" s="8">
        <f>+'[1]Empresas 2'!F577</f>
        <v>54</v>
      </c>
      <c r="J573" s="8">
        <f>+'[1]Empresas 2'!G577</f>
        <v>0</v>
      </c>
      <c r="K573" s="8">
        <f>+'[1]Empresas 2'!H577</f>
        <v>0</v>
      </c>
      <c r="L573" s="8">
        <f>+'[1]Empresas 2'!I577</f>
        <v>0</v>
      </c>
      <c r="M573" s="8">
        <f>+'[1]Empresas 2'!J577</f>
        <v>0</v>
      </c>
      <c r="N573" s="8">
        <f>+'[1]Empresas 2'!K577</f>
        <v>0</v>
      </c>
      <c r="O573" s="8">
        <f>+'[1]Empresas 2'!L577</f>
        <v>0</v>
      </c>
      <c r="P573" s="8">
        <f>+'[1]Empresas 2'!M577</f>
        <v>0</v>
      </c>
      <c r="Q573" s="8">
        <f>+'[1]Empresas 2'!N577</f>
        <v>0</v>
      </c>
      <c r="R573" s="8">
        <f>+'[1]Empresas 2'!O577</f>
        <v>0</v>
      </c>
      <c r="S573" s="8">
        <f>+'[1]Empresas 2'!P577</f>
        <v>0</v>
      </c>
      <c r="T573" s="8">
        <f>+'[1]Empresas 2'!Q577</f>
        <v>0</v>
      </c>
      <c r="U573" s="8">
        <f>+'[1]Empresas 2'!R577</f>
        <v>0</v>
      </c>
      <c r="V573" s="28">
        <f t="shared" si="16"/>
        <v>127</v>
      </c>
      <c r="W573">
        <f t="shared" si="17"/>
        <v>73</v>
      </c>
    </row>
    <row r="574" spans="2:23" x14ac:dyDescent="0.25">
      <c r="B574" t="s">
        <v>591</v>
      </c>
      <c r="C574" t="str">
        <f>VLOOKUP(B574,'Accesos x Municipio'!$B$5:$C$1127,2)</f>
        <v>El Litoral del San Juan</v>
      </c>
      <c r="D574" s="95">
        <f>VLOOKUP(B574,'Accesos x Municipio-NoCorporati'!$B$5:$AC$1127,27)</f>
        <v>1.2307212961520486E-2</v>
      </c>
      <c r="E574" s="8">
        <f>+'[1]Empresas 2'!B578</f>
        <v>0</v>
      </c>
      <c r="F574" s="8">
        <f>+'[1]Empresas 2'!C578</f>
        <v>0</v>
      </c>
      <c r="G574" s="8">
        <f>+'[1]Empresas 2'!D578</f>
        <v>0</v>
      </c>
      <c r="H574" s="8">
        <f>+'[1]Empresas 2'!E578</f>
        <v>0</v>
      </c>
      <c r="I574" s="8">
        <f>+'[1]Empresas 2'!F578</f>
        <v>54</v>
      </c>
      <c r="J574" s="8">
        <f>+'[1]Empresas 2'!G578</f>
        <v>0</v>
      </c>
      <c r="K574" s="8">
        <f>+'[1]Empresas 2'!H578</f>
        <v>26</v>
      </c>
      <c r="L574" s="8">
        <f>+'[1]Empresas 2'!I578</f>
        <v>0</v>
      </c>
      <c r="M574" s="8">
        <f>+'[1]Empresas 2'!J578</f>
        <v>0</v>
      </c>
      <c r="N574" s="8">
        <f>+'[1]Empresas 2'!K578</f>
        <v>0</v>
      </c>
      <c r="O574" s="8">
        <f>+'[1]Empresas 2'!L578</f>
        <v>0</v>
      </c>
      <c r="P574" s="8">
        <f>+'[1]Empresas 2'!M578</f>
        <v>0</v>
      </c>
      <c r="Q574" s="8">
        <f>+'[1]Empresas 2'!N578</f>
        <v>0</v>
      </c>
      <c r="R574" s="8">
        <f>+'[1]Empresas 2'!O578</f>
        <v>0</v>
      </c>
      <c r="S574" s="8">
        <f>+'[1]Empresas 2'!P578</f>
        <v>0</v>
      </c>
      <c r="T574" s="8">
        <f>+'[1]Empresas 2'!Q578</f>
        <v>0</v>
      </c>
      <c r="U574" s="8">
        <f>+'[1]Empresas 2'!R578</f>
        <v>0</v>
      </c>
      <c r="V574" s="28">
        <f t="shared" si="16"/>
        <v>80</v>
      </c>
      <c r="W574">
        <f t="shared" si="17"/>
        <v>0</v>
      </c>
    </row>
    <row r="575" spans="2:23" x14ac:dyDescent="0.25">
      <c r="B575" t="s">
        <v>592</v>
      </c>
      <c r="C575" t="str">
        <f>VLOOKUP(B575,'Accesos x Municipio'!$B$5:$C$1127,2)</f>
        <v>Istmina</v>
      </c>
      <c r="D575" s="95">
        <f>VLOOKUP(B575,'Accesos x Municipio-NoCorporati'!$B$5:$AC$1127,27)</f>
        <v>0.23656240510173093</v>
      </c>
      <c r="E575" s="8">
        <f>+'[1]Empresas 2'!B579</f>
        <v>976</v>
      </c>
      <c r="F575" s="8">
        <f>+'[1]Empresas 2'!C579</f>
        <v>0</v>
      </c>
      <c r="G575" s="8">
        <f>+'[1]Empresas 2'!D579</f>
        <v>0</v>
      </c>
      <c r="H575" s="8">
        <f>+'[1]Empresas 2'!E579</f>
        <v>0</v>
      </c>
      <c r="I575" s="8">
        <f>+'[1]Empresas 2'!F579</f>
        <v>79</v>
      </c>
      <c r="J575" s="8">
        <f>+'[1]Empresas 2'!G579</f>
        <v>22</v>
      </c>
      <c r="K575" s="8">
        <f>+'[1]Empresas 2'!H579</f>
        <v>0</v>
      </c>
      <c r="L575" s="8">
        <f>+'[1]Empresas 2'!I579</f>
        <v>0</v>
      </c>
      <c r="M575" s="8">
        <f>+'[1]Empresas 2'!J579</f>
        <v>0</v>
      </c>
      <c r="N575" s="8">
        <f>+'[1]Empresas 2'!K579</f>
        <v>0</v>
      </c>
      <c r="O575" s="8">
        <f>+'[1]Empresas 2'!L579</f>
        <v>0</v>
      </c>
      <c r="P575" s="8">
        <f>+'[1]Empresas 2'!M579</f>
        <v>978</v>
      </c>
      <c r="Q575" s="8">
        <f>+'[1]Empresas 2'!N579</f>
        <v>0</v>
      </c>
      <c r="R575" s="8">
        <f>+'[1]Empresas 2'!O579</f>
        <v>0</v>
      </c>
      <c r="S575" s="8">
        <f>+'[1]Empresas 2'!P579</f>
        <v>0</v>
      </c>
      <c r="T575" s="8">
        <f>+'[1]Empresas 2'!Q579</f>
        <v>950</v>
      </c>
      <c r="U575" s="8">
        <f>+'[1]Empresas 2'!R579</f>
        <v>0</v>
      </c>
      <c r="V575" s="28">
        <f t="shared" si="16"/>
        <v>3005</v>
      </c>
      <c r="W575" t="str">
        <f t="shared" si="17"/>
        <v/>
      </c>
    </row>
    <row r="576" spans="2:23" x14ac:dyDescent="0.25">
      <c r="B576" t="s">
        <v>593</v>
      </c>
      <c r="C576" t="str">
        <f>VLOOKUP(B576,'Accesos x Municipio'!$B$5:$C$1127,2)</f>
        <v>Juradó</v>
      </c>
      <c r="D576" s="95">
        <f>VLOOKUP(B576,'Accesos x Municipio-NoCorporati'!$B$5:$AC$1127,27)</f>
        <v>7.9641350210970463E-2</v>
      </c>
      <c r="E576" s="8">
        <f>+'[1]Empresas 2'!B580</f>
        <v>0</v>
      </c>
      <c r="F576" s="8">
        <f>+'[1]Empresas 2'!C580</f>
        <v>0</v>
      </c>
      <c r="G576" s="8">
        <f>+'[1]Empresas 2'!D580</f>
        <v>0</v>
      </c>
      <c r="H576" s="8">
        <f>+'[1]Empresas 2'!E580</f>
        <v>0</v>
      </c>
      <c r="I576" s="8">
        <f>+'[1]Empresas 2'!F580</f>
        <v>94</v>
      </c>
      <c r="J576" s="8">
        <f>+'[1]Empresas 2'!G580</f>
        <v>0</v>
      </c>
      <c r="K576" s="8">
        <f>+'[1]Empresas 2'!H580</f>
        <v>43</v>
      </c>
      <c r="L576" s="8">
        <f>+'[1]Empresas 2'!I580</f>
        <v>0</v>
      </c>
      <c r="M576" s="8">
        <f>+'[1]Empresas 2'!J580</f>
        <v>0</v>
      </c>
      <c r="N576" s="8">
        <f>+'[1]Empresas 2'!K580</f>
        <v>0</v>
      </c>
      <c r="O576" s="8">
        <f>+'[1]Empresas 2'!L580</f>
        <v>0</v>
      </c>
      <c r="P576" s="8">
        <f>+'[1]Empresas 2'!M580</f>
        <v>0</v>
      </c>
      <c r="Q576" s="8">
        <f>+'[1]Empresas 2'!N580</f>
        <v>0</v>
      </c>
      <c r="R576" s="8">
        <f>+'[1]Empresas 2'!O580</f>
        <v>0</v>
      </c>
      <c r="S576" s="8">
        <f>+'[1]Empresas 2'!P580</f>
        <v>0</v>
      </c>
      <c r="T576" s="8">
        <f>+'[1]Empresas 2'!Q580</f>
        <v>0</v>
      </c>
      <c r="U576" s="8">
        <f>+'[1]Empresas 2'!R580</f>
        <v>0</v>
      </c>
      <c r="V576" s="28">
        <f t="shared" si="16"/>
        <v>137</v>
      </c>
      <c r="W576" t="str">
        <f t="shared" si="17"/>
        <v/>
      </c>
    </row>
    <row r="577" spans="2:23" x14ac:dyDescent="0.25">
      <c r="B577" t="s">
        <v>594</v>
      </c>
      <c r="C577" t="str">
        <f>VLOOKUP(B577,'Accesos x Municipio'!$B$5:$C$1127,2)</f>
        <v>Lloró</v>
      </c>
      <c r="D577" s="95">
        <f>VLOOKUP(B577,'Accesos x Municipio-NoCorporati'!$B$5:$AC$1127,27)</f>
        <v>1.9828155981493722E-3</v>
      </c>
      <c r="E577" s="8">
        <f>+'[1]Empresas 2'!B581</f>
        <v>0</v>
      </c>
      <c r="F577" s="8">
        <f>+'[1]Empresas 2'!C581</f>
        <v>0</v>
      </c>
      <c r="G577" s="8">
        <f>+'[1]Empresas 2'!D581</f>
        <v>0</v>
      </c>
      <c r="H577" s="8">
        <f>+'[1]Empresas 2'!E581</f>
        <v>0</v>
      </c>
      <c r="I577" s="8">
        <f>+'[1]Empresas 2'!F581</f>
        <v>8</v>
      </c>
      <c r="J577" s="8">
        <f>+'[1]Empresas 2'!G581</f>
        <v>0</v>
      </c>
      <c r="K577" s="8">
        <f>+'[1]Empresas 2'!H581</f>
        <v>0</v>
      </c>
      <c r="L577" s="8">
        <f>+'[1]Empresas 2'!I581</f>
        <v>0</v>
      </c>
      <c r="M577" s="8">
        <f>+'[1]Empresas 2'!J581</f>
        <v>0</v>
      </c>
      <c r="N577" s="8">
        <f>+'[1]Empresas 2'!K581</f>
        <v>0</v>
      </c>
      <c r="O577" s="8">
        <f>+'[1]Empresas 2'!L581</f>
        <v>0</v>
      </c>
      <c r="P577" s="8">
        <f>+'[1]Empresas 2'!M581</f>
        <v>0</v>
      </c>
      <c r="Q577" s="8">
        <f>+'[1]Empresas 2'!N581</f>
        <v>0</v>
      </c>
      <c r="R577" s="8">
        <f>+'[1]Empresas 2'!O581</f>
        <v>0</v>
      </c>
      <c r="S577" s="8">
        <f>+'[1]Empresas 2'!P581</f>
        <v>0</v>
      </c>
      <c r="T577" s="8">
        <f>+'[1]Empresas 2'!Q581</f>
        <v>0</v>
      </c>
      <c r="U577" s="8">
        <f>+'[1]Empresas 2'!R581</f>
        <v>0</v>
      </c>
      <c r="V577" s="28">
        <f t="shared" si="16"/>
        <v>8</v>
      </c>
      <c r="W577">
        <f t="shared" si="17"/>
        <v>0</v>
      </c>
    </row>
    <row r="578" spans="2:23" x14ac:dyDescent="0.25">
      <c r="B578" t="s">
        <v>595</v>
      </c>
      <c r="C578" t="str">
        <f>VLOOKUP(B578,'Accesos x Municipio'!$B$5:$C$1127,2)</f>
        <v>Medio Atrato</v>
      </c>
      <c r="D578" s="95">
        <f>VLOOKUP(B578,'Accesos x Municipio-NoCorporati'!$B$5:$AC$1127,27)</f>
        <v>6.2415196743554951E-3</v>
      </c>
      <c r="E578" s="8">
        <f>+'[1]Empresas 2'!B582</f>
        <v>0</v>
      </c>
      <c r="F578" s="8">
        <f>+'[1]Empresas 2'!C582</f>
        <v>0</v>
      </c>
      <c r="G578" s="8">
        <f>+'[1]Empresas 2'!D582</f>
        <v>0</v>
      </c>
      <c r="H578" s="8">
        <f>+'[1]Empresas 2'!E582</f>
        <v>0</v>
      </c>
      <c r="I578" s="8">
        <f>+'[1]Empresas 2'!F582</f>
        <v>23</v>
      </c>
      <c r="J578" s="8">
        <f>+'[1]Empresas 2'!G582</f>
        <v>0</v>
      </c>
      <c r="K578" s="8">
        <f>+'[1]Empresas 2'!H582</f>
        <v>0</v>
      </c>
      <c r="L578" s="8">
        <f>+'[1]Empresas 2'!I582</f>
        <v>0</v>
      </c>
      <c r="M578" s="8">
        <f>+'[1]Empresas 2'!J582</f>
        <v>0</v>
      </c>
      <c r="N578" s="8">
        <f>+'[1]Empresas 2'!K582</f>
        <v>0</v>
      </c>
      <c r="O578" s="8">
        <f>+'[1]Empresas 2'!L582</f>
        <v>0</v>
      </c>
      <c r="P578" s="8">
        <f>+'[1]Empresas 2'!M582</f>
        <v>0</v>
      </c>
      <c r="Q578" s="8">
        <f>+'[1]Empresas 2'!N582</f>
        <v>0</v>
      </c>
      <c r="R578" s="8">
        <f>+'[1]Empresas 2'!O582</f>
        <v>0</v>
      </c>
      <c r="S578" s="8">
        <f>+'[1]Empresas 2'!P582</f>
        <v>0</v>
      </c>
      <c r="T578" s="8">
        <f>+'[1]Empresas 2'!Q582</f>
        <v>0</v>
      </c>
      <c r="U578" s="8">
        <f>+'[1]Empresas 2'!R582</f>
        <v>0</v>
      </c>
      <c r="V578" s="28">
        <f t="shared" si="16"/>
        <v>23</v>
      </c>
      <c r="W578">
        <f t="shared" si="17"/>
        <v>0</v>
      </c>
    </row>
    <row r="579" spans="2:23" x14ac:dyDescent="0.25">
      <c r="B579" t="s">
        <v>596</v>
      </c>
      <c r="C579" t="str">
        <f>VLOOKUP(B579,'Accesos x Municipio'!$B$5:$C$1127,2)</f>
        <v>Medio Baudó</v>
      </c>
      <c r="D579" s="95">
        <f>VLOOKUP(B579,'Accesos x Municipio-NoCorporati'!$B$5:$AC$1127,27)</f>
        <v>3.6036036036036037E-3</v>
      </c>
      <c r="E579" s="8">
        <f>+'[1]Empresas 2'!B583</f>
        <v>0</v>
      </c>
      <c r="F579" s="8">
        <f>+'[1]Empresas 2'!C583</f>
        <v>0</v>
      </c>
      <c r="G579" s="8">
        <f>+'[1]Empresas 2'!D583</f>
        <v>0</v>
      </c>
      <c r="H579" s="8">
        <f>+'[1]Empresas 2'!E583</f>
        <v>0</v>
      </c>
      <c r="I579" s="8">
        <f>+'[1]Empresas 2'!F583</f>
        <v>22</v>
      </c>
      <c r="J579" s="8">
        <f>+'[1]Empresas 2'!G583</f>
        <v>0</v>
      </c>
      <c r="K579" s="8">
        <f>+'[1]Empresas 2'!H583</f>
        <v>0</v>
      </c>
      <c r="L579" s="8">
        <f>+'[1]Empresas 2'!I583</f>
        <v>0</v>
      </c>
      <c r="M579" s="8">
        <f>+'[1]Empresas 2'!J583</f>
        <v>0</v>
      </c>
      <c r="N579" s="8">
        <f>+'[1]Empresas 2'!K583</f>
        <v>0</v>
      </c>
      <c r="O579" s="8">
        <f>+'[1]Empresas 2'!L583</f>
        <v>0</v>
      </c>
      <c r="P579" s="8">
        <f>+'[1]Empresas 2'!M583</f>
        <v>0</v>
      </c>
      <c r="Q579" s="8">
        <f>+'[1]Empresas 2'!N583</f>
        <v>0</v>
      </c>
      <c r="R579" s="8">
        <f>+'[1]Empresas 2'!O583</f>
        <v>0</v>
      </c>
      <c r="S579" s="8">
        <f>+'[1]Empresas 2'!P583</f>
        <v>0</v>
      </c>
      <c r="T579" s="8">
        <f>+'[1]Empresas 2'!Q583</f>
        <v>0</v>
      </c>
      <c r="U579" s="8">
        <f>+'[1]Empresas 2'!R583</f>
        <v>0</v>
      </c>
      <c r="V579" s="28">
        <f t="shared" si="16"/>
        <v>22</v>
      </c>
      <c r="W579">
        <f t="shared" si="17"/>
        <v>0</v>
      </c>
    </row>
    <row r="580" spans="2:23" x14ac:dyDescent="0.25">
      <c r="B580" t="s">
        <v>597</v>
      </c>
      <c r="C580" t="str">
        <f>VLOOKUP(B580,'Accesos x Municipio'!$B$5:$C$1127,2)</f>
        <v>Medio San Juan</v>
      </c>
      <c r="D580" s="95">
        <f>VLOOKUP(B580,'Accesos x Municipio-NoCorporati'!$B$5:$AC$1127,27)</f>
        <v>5.6688741721854306E-2</v>
      </c>
      <c r="E580" s="8">
        <f>+'[1]Empresas 2'!B584</f>
        <v>0</v>
      </c>
      <c r="F580" s="8">
        <f>+'[1]Empresas 2'!C584</f>
        <v>0</v>
      </c>
      <c r="G580" s="8">
        <f>+'[1]Empresas 2'!D584</f>
        <v>0</v>
      </c>
      <c r="H580" s="8">
        <f>+'[1]Empresas 2'!E584</f>
        <v>0</v>
      </c>
      <c r="I580" s="8">
        <f>+'[1]Empresas 2'!F584</f>
        <v>41</v>
      </c>
      <c r="J580" s="8">
        <f>+'[1]Empresas 2'!G584</f>
        <v>168</v>
      </c>
      <c r="K580" s="8">
        <f>+'[1]Empresas 2'!H584</f>
        <v>0</v>
      </c>
      <c r="L580" s="8">
        <f>+'[1]Empresas 2'!I584</f>
        <v>0</v>
      </c>
      <c r="M580" s="8">
        <f>+'[1]Empresas 2'!J584</f>
        <v>0</v>
      </c>
      <c r="N580" s="8">
        <f>+'[1]Empresas 2'!K584</f>
        <v>0</v>
      </c>
      <c r="O580" s="8">
        <f>+'[1]Empresas 2'!L584</f>
        <v>0</v>
      </c>
      <c r="P580" s="8">
        <f>+'[1]Empresas 2'!M584</f>
        <v>0</v>
      </c>
      <c r="Q580" s="8">
        <f>+'[1]Empresas 2'!N584</f>
        <v>0</v>
      </c>
      <c r="R580" s="8">
        <f>+'[1]Empresas 2'!O584</f>
        <v>0</v>
      </c>
      <c r="S580" s="8">
        <f>+'[1]Empresas 2'!P584</f>
        <v>0</v>
      </c>
      <c r="T580" s="8">
        <f>+'[1]Empresas 2'!Q584</f>
        <v>0</v>
      </c>
      <c r="U580" s="8">
        <f>+'[1]Empresas 2'!R584</f>
        <v>0</v>
      </c>
      <c r="V580" s="28">
        <f t="shared" ref="V580:V643" si="18">SUM(E580:U580)</f>
        <v>209</v>
      </c>
      <c r="W580" t="str">
        <f t="shared" ref="W580:W643" si="19">IF(D580&lt;=5%,E580,"")</f>
        <v/>
      </c>
    </row>
    <row r="581" spans="2:23" x14ac:dyDescent="0.25">
      <c r="B581" t="s">
        <v>598</v>
      </c>
      <c r="C581" t="str">
        <f>VLOOKUP(B581,'Accesos x Municipio'!$B$5:$C$1127,2)</f>
        <v>Nóvita</v>
      </c>
      <c r="D581" s="95">
        <f>VLOOKUP(B581,'Accesos x Municipio-NoCorporati'!$B$5:$AC$1127,27)</f>
        <v>9.8010098010098013E-3</v>
      </c>
      <c r="E581" s="8">
        <f>+'[1]Empresas 2'!B585</f>
        <v>0</v>
      </c>
      <c r="F581" s="8">
        <f>+'[1]Empresas 2'!C585</f>
        <v>0</v>
      </c>
      <c r="G581" s="8">
        <f>+'[1]Empresas 2'!D585</f>
        <v>0</v>
      </c>
      <c r="H581" s="8">
        <f>+'[1]Empresas 2'!E585</f>
        <v>0</v>
      </c>
      <c r="I581" s="8">
        <f>+'[1]Empresas 2'!F585</f>
        <v>35</v>
      </c>
      <c r="J581" s="8">
        <f>+'[1]Empresas 2'!G585</f>
        <v>0</v>
      </c>
      <c r="K581" s="8">
        <f>+'[1]Empresas 2'!H585</f>
        <v>0</v>
      </c>
      <c r="L581" s="8">
        <f>+'[1]Empresas 2'!I585</f>
        <v>0</v>
      </c>
      <c r="M581" s="8">
        <f>+'[1]Empresas 2'!J585</f>
        <v>0</v>
      </c>
      <c r="N581" s="8">
        <f>+'[1]Empresas 2'!K585</f>
        <v>0</v>
      </c>
      <c r="O581" s="8">
        <f>+'[1]Empresas 2'!L585</f>
        <v>0</v>
      </c>
      <c r="P581" s="8">
        <f>+'[1]Empresas 2'!M585</f>
        <v>0</v>
      </c>
      <c r="Q581" s="8">
        <f>+'[1]Empresas 2'!N585</f>
        <v>0</v>
      </c>
      <c r="R581" s="8">
        <f>+'[1]Empresas 2'!O585</f>
        <v>0</v>
      </c>
      <c r="S581" s="8">
        <f>+'[1]Empresas 2'!P585</f>
        <v>0</v>
      </c>
      <c r="T581" s="8">
        <f>+'[1]Empresas 2'!Q585</f>
        <v>0</v>
      </c>
      <c r="U581" s="8">
        <f>+'[1]Empresas 2'!R585</f>
        <v>0</v>
      </c>
      <c r="V581" s="28">
        <f t="shared" si="18"/>
        <v>35</v>
      </c>
      <c r="W581">
        <f t="shared" si="19"/>
        <v>0</v>
      </c>
    </row>
    <row r="582" spans="2:23" x14ac:dyDescent="0.25">
      <c r="B582" t="s">
        <v>599</v>
      </c>
      <c r="C582" t="str">
        <f>VLOOKUP(B582,'Accesos x Municipio'!$B$5:$C$1127,2)</f>
        <v>Nuquí</v>
      </c>
      <c r="D582" s="95">
        <f>VLOOKUP(B582,'Accesos x Municipio-NoCorporati'!$B$5:$AC$1127,27)</f>
        <v>0.10973084886128365</v>
      </c>
      <c r="E582" s="8">
        <f>+'[1]Empresas 2'!B586</f>
        <v>1</v>
      </c>
      <c r="F582" s="8">
        <f>+'[1]Empresas 2'!C586</f>
        <v>0</v>
      </c>
      <c r="G582" s="8">
        <f>+'[1]Empresas 2'!D586</f>
        <v>0</v>
      </c>
      <c r="H582" s="8">
        <f>+'[1]Empresas 2'!E586</f>
        <v>0</v>
      </c>
      <c r="I582" s="8">
        <f>+'[1]Empresas 2'!F586</f>
        <v>207</v>
      </c>
      <c r="J582" s="8">
        <f>+'[1]Empresas 2'!G586</f>
        <v>0</v>
      </c>
      <c r="K582" s="8">
        <f>+'[1]Empresas 2'!H586</f>
        <v>307</v>
      </c>
      <c r="L582" s="8">
        <f>+'[1]Empresas 2'!I586</f>
        <v>0</v>
      </c>
      <c r="M582" s="8">
        <f>+'[1]Empresas 2'!J586</f>
        <v>0</v>
      </c>
      <c r="N582" s="8">
        <f>+'[1]Empresas 2'!K586</f>
        <v>0</v>
      </c>
      <c r="O582" s="8">
        <f>+'[1]Empresas 2'!L586</f>
        <v>0</v>
      </c>
      <c r="P582" s="8">
        <f>+'[1]Empresas 2'!M586</f>
        <v>0</v>
      </c>
      <c r="Q582" s="8">
        <f>+'[1]Empresas 2'!N586</f>
        <v>0</v>
      </c>
      <c r="R582" s="8">
        <f>+'[1]Empresas 2'!O586</f>
        <v>0</v>
      </c>
      <c r="S582" s="8">
        <f>+'[1]Empresas 2'!P586</f>
        <v>0</v>
      </c>
      <c r="T582" s="8">
        <f>+'[1]Empresas 2'!Q586</f>
        <v>0</v>
      </c>
      <c r="U582" s="8">
        <f>+'[1]Empresas 2'!R586</f>
        <v>0</v>
      </c>
      <c r="V582" s="28">
        <f t="shared" si="18"/>
        <v>515</v>
      </c>
      <c r="W582" t="str">
        <f t="shared" si="19"/>
        <v/>
      </c>
    </row>
    <row r="583" spans="2:23" x14ac:dyDescent="0.25">
      <c r="B583" t="s">
        <v>600</v>
      </c>
      <c r="C583" t="str">
        <f>VLOOKUP(B583,'Accesos x Municipio'!$B$5:$C$1127,2)</f>
        <v>Río Iró</v>
      </c>
      <c r="D583" s="95">
        <f>VLOOKUP(B583,'Accesos x Municipio-NoCorporati'!$B$5:$AC$1127,27)</f>
        <v>2.6001040041601664E-3</v>
      </c>
      <c r="E583" s="8">
        <f>+'[1]Empresas 2'!B587</f>
        <v>0</v>
      </c>
      <c r="F583" s="8">
        <f>+'[1]Empresas 2'!C587</f>
        <v>0</v>
      </c>
      <c r="G583" s="8">
        <f>+'[1]Empresas 2'!D587</f>
        <v>0</v>
      </c>
      <c r="H583" s="8">
        <f>+'[1]Empresas 2'!E587</f>
        <v>0</v>
      </c>
      <c r="I583" s="8">
        <f>+'[1]Empresas 2'!F587</f>
        <v>6</v>
      </c>
      <c r="J583" s="8">
        <f>+'[1]Empresas 2'!G587</f>
        <v>0</v>
      </c>
      <c r="K583" s="8">
        <f>+'[1]Empresas 2'!H587</f>
        <v>0</v>
      </c>
      <c r="L583" s="8">
        <f>+'[1]Empresas 2'!I587</f>
        <v>0</v>
      </c>
      <c r="M583" s="8">
        <f>+'[1]Empresas 2'!J587</f>
        <v>0</v>
      </c>
      <c r="N583" s="8">
        <f>+'[1]Empresas 2'!K587</f>
        <v>0</v>
      </c>
      <c r="O583" s="8">
        <f>+'[1]Empresas 2'!L587</f>
        <v>0</v>
      </c>
      <c r="P583" s="8">
        <f>+'[1]Empresas 2'!M587</f>
        <v>0</v>
      </c>
      <c r="Q583" s="8">
        <f>+'[1]Empresas 2'!N587</f>
        <v>0</v>
      </c>
      <c r="R583" s="8">
        <f>+'[1]Empresas 2'!O587</f>
        <v>0</v>
      </c>
      <c r="S583" s="8">
        <f>+'[1]Empresas 2'!P587</f>
        <v>0</v>
      </c>
      <c r="T583" s="8">
        <f>+'[1]Empresas 2'!Q587</f>
        <v>1</v>
      </c>
      <c r="U583" s="8">
        <f>+'[1]Empresas 2'!R587</f>
        <v>0</v>
      </c>
      <c r="V583" s="28">
        <f t="shared" si="18"/>
        <v>7</v>
      </c>
      <c r="W583">
        <f t="shared" si="19"/>
        <v>0</v>
      </c>
    </row>
    <row r="584" spans="2:23" x14ac:dyDescent="0.25">
      <c r="B584" t="s">
        <v>601</v>
      </c>
      <c r="C584" t="str">
        <f>VLOOKUP(B584,'Accesos x Municipio'!$B$5:$C$1127,2)</f>
        <v>Río Quito</v>
      </c>
      <c r="D584" s="95">
        <f>VLOOKUP(B584,'Accesos x Municipio-NoCorporati'!$B$5:$AC$1127,27)</f>
        <v>0.29446177847113886</v>
      </c>
      <c r="E584" s="8">
        <f>+'[1]Empresas 2'!B588</f>
        <v>738</v>
      </c>
      <c r="F584" s="8">
        <f>+'[1]Empresas 2'!C588</f>
        <v>0</v>
      </c>
      <c r="G584" s="8">
        <f>+'[1]Empresas 2'!D588</f>
        <v>0</v>
      </c>
      <c r="H584" s="8">
        <f>+'[1]Empresas 2'!E588</f>
        <v>0</v>
      </c>
      <c r="I584" s="8">
        <f>+'[1]Empresas 2'!F588</f>
        <v>19</v>
      </c>
      <c r="J584" s="8">
        <f>+'[1]Empresas 2'!G588</f>
        <v>0</v>
      </c>
      <c r="K584" s="8">
        <f>+'[1]Empresas 2'!H588</f>
        <v>0</v>
      </c>
      <c r="L584" s="8">
        <f>+'[1]Empresas 2'!I588</f>
        <v>0</v>
      </c>
      <c r="M584" s="8">
        <f>+'[1]Empresas 2'!J588</f>
        <v>0</v>
      </c>
      <c r="N584" s="8">
        <f>+'[1]Empresas 2'!K588</f>
        <v>0</v>
      </c>
      <c r="O584" s="8">
        <f>+'[1]Empresas 2'!L588</f>
        <v>0</v>
      </c>
      <c r="P584" s="8">
        <f>+'[1]Empresas 2'!M588</f>
        <v>0</v>
      </c>
      <c r="Q584" s="8">
        <f>+'[1]Empresas 2'!N588</f>
        <v>0</v>
      </c>
      <c r="R584" s="8">
        <f>+'[1]Empresas 2'!O588</f>
        <v>0</v>
      </c>
      <c r="S584" s="8">
        <f>+'[1]Empresas 2'!P588</f>
        <v>0</v>
      </c>
      <c r="T584" s="8">
        <f>+'[1]Empresas 2'!Q588</f>
        <v>0</v>
      </c>
      <c r="U584" s="8">
        <f>+'[1]Empresas 2'!R588</f>
        <v>0</v>
      </c>
      <c r="V584" s="28">
        <f t="shared" si="18"/>
        <v>757</v>
      </c>
      <c r="W584" t="str">
        <f t="shared" si="19"/>
        <v/>
      </c>
    </row>
    <row r="585" spans="2:23" x14ac:dyDescent="0.25">
      <c r="B585" t="s">
        <v>602</v>
      </c>
      <c r="C585" t="str">
        <f>VLOOKUP(B585,'Accesos x Municipio'!$B$5:$C$1127,2)</f>
        <v>Riosucio</v>
      </c>
      <c r="D585" s="95">
        <f>VLOOKUP(B585,'Accesos x Municipio-NoCorporati'!$B$5:$AC$1127,27)</f>
        <v>2.7648807971203504E-2</v>
      </c>
      <c r="E585" s="8">
        <f>+'[1]Empresas 2'!B589</f>
        <v>0</v>
      </c>
      <c r="F585" s="8">
        <f>+'[1]Empresas 2'!C589</f>
        <v>0</v>
      </c>
      <c r="G585" s="8">
        <f>+'[1]Empresas 2'!D589</f>
        <v>0</v>
      </c>
      <c r="H585" s="8">
        <f>+'[1]Empresas 2'!E589</f>
        <v>0</v>
      </c>
      <c r="I585" s="8">
        <f>+'[1]Empresas 2'!F589</f>
        <v>318</v>
      </c>
      <c r="J585" s="8">
        <f>+'[1]Empresas 2'!G589</f>
        <v>225</v>
      </c>
      <c r="K585" s="8">
        <f>+'[1]Empresas 2'!H589</f>
        <v>0</v>
      </c>
      <c r="L585" s="8">
        <f>+'[1]Empresas 2'!I589</f>
        <v>0</v>
      </c>
      <c r="M585" s="8">
        <f>+'[1]Empresas 2'!J589</f>
        <v>0</v>
      </c>
      <c r="N585" s="8">
        <f>+'[1]Empresas 2'!K589</f>
        <v>0</v>
      </c>
      <c r="O585" s="8">
        <f>+'[1]Empresas 2'!L589</f>
        <v>0</v>
      </c>
      <c r="P585" s="8">
        <f>+'[1]Empresas 2'!M589</f>
        <v>0</v>
      </c>
      <c r="Q585" s="8">
        <f>+'[1]Empresas 2'!N589</f>
        <v>0</v>
      </c>
      <c r="R585" s="8">
        <f>+'[1]Empresas 2'!O589</f>
        <v>0</v>
      </c>
      <c r="S585" s="8">
        <f>+'[1]Empresas 2'!P589</f>
        <v>0</v>
      </c>
      <c r="T585" s="8">
        <f>+'[1]Empresas 2'!Q589</f>
        <v>0</v>
      </c>
      <c r="U585" s="8">
        <f>+'[1]Empresas 2'!R589</f>
        <v>0</v>
      </c>
      <c r="V585" s="28">
        <f t="shared" si="18"/>
        <v>543</v>
      </c>
      <c r="W585">
        <f t="shared" si="19"/>
        <v>0</v>
      </c>
    </row>
    <row r="586" spans="2:23" x14ac:dyDescent="0.25">
      <c r="B586" t="s">
        <v>603</v>
      </c>
      <c r="C586" t="str">
        <f>VLOOKUP(B586,'Accesos x Municipio'!$B$5:$C$1127,2)</f>
        <v>San José del Palmar</v>
      </c>
      <c r="D586" s="95">
        <f>VLOOKUP(B586,'Accesos x Municipio-NoCorporati'!$B$5:$AC$1127,27)</f>
        <v>3.8230475150191155E-3</v>
      </c>
      <c r="E586" s="8">
        <f>+'[1]Empresas 2'!B590</f>
        <v>0</v>
      </c>
      <c r="F586" s="8">
        <f>+'[1]Empresas 2'!C590</f>
        <v>0</v>
      </c>
      <c r="G586" s="8">
        <f>+'[1]Empresas 2'!D590</f>
        <v>0</v>
      </c>
      <c r="H586" s="8">
        <f>+'[1]Empresas 2'!E590</f>
        <v>0</v>
      </c>
      <c r="I586" s="8">
        <f>+'[1]Empresas 2'!F590</f>
        <v>6</v>
      </c>
      <c r="J586" s="8">
        <f>+'[1]Empresas 2'!G590</f>
        <v>0</v>
      </c>
      <c r="K586" s="8">
        <f>+'[1]Empresas 2'!H590</f>
        <v>0</v>
      </c>
      <c r="L586" s="8">
        <f>+'[1]Empresas 2'!I590</f>
        <v>0</v>
      </c>
      <c r="M586" s="8">
        <f>+'[1]Empresas 2'!J590</f>
        <v>0</v>
      </c>
      <c r="N586" s="8">
        <f>+'[1]Empresas 2'!K590</f>
        <v>0</v>
      </c>
      <c r="O586" s="8">
        <f>+'[1]Empresas 2'!L590</f>
        <v>0</v>
      </c>
      <c r="P586" s="8">
        <f>+'[1]Empresas 2'!M590</f>
        <v>0</v>
      </c>
      <c r="Q586" s="8">
        <f>+'[1]Empresas 2'!N590</f>
        <v>0</v>
      </c>
      <c r="R586" s="8">
        <f>+'[1]Empresas 2'!O590</f>
        <v>0</v>
      </c>
      <c r="S586" s="8">
        <f>+'[1]Empresas 2'!P590</f>
        <v>0</v>
      </c>
      <c r="T586" s="8">
        <f>+'[1]Empresas 2'!Q590</f>
        <v>0</v>
      </c>
      <c r="U586" s="8">
        <f>+'[1]Empresas 2'!R590</f>
        <v>0</v>
      </c>
      <c r="V586" s="28">
        <f t="shared" si="18"/>
        <v>6</v>
      </c>
      <c r="W586">
        <f t="shared" si="19"/>
        <v>0</v>
      </c>
    </row>
    <row r="587" spans="2:23" x14ac:dyDescent="0.25">
      <c r="B587" t="s">
        <v>604</v>
      </c>
      <c r="C587" t="str">
        <f>VLOOKUP(B587,'Accesos x Municipio'!$B$5:$C$1127,2)</f>
        <v>Sipí</v>
      </c>
      <c r="D587" s="95">
        <f>VLOOKUP(B587,'Accesos x Municipio-NoCorporati'!$B$5:$AC$1127,27)</f>
        <v>1.1607142857142858E-2</v>
      </c>
      <c r="E587" s="8">
        <f>+'[1]Empresas 2'!B591</f>
        <v>0</v>
      </c>
      <c r="F587" s="8">
        <f>+'[1]Empresas 2'!C591</f>
        <v>0</v>
      </c>
      <c r="G587" s="8">
        <f>+'[1]Empresas 2'!D591</f>
        <v>0</v>
      </c>
      <c r="H587" s="8">
        <f>+'[1]Empresas 2'!E591</f>
        <v>0</v>
      </c>
      <c r="I587" s="8">
        <f>+'[1]Empresas 2'!F591</f>
        <v>9</v>
      </c>
      <c r="J587" s="8">
        <f>+'[1]Empresas 2'!G591</f>
        <v>0</v>
      </c>
      <c r="K587" s="8">
        <f>+'[1]Empresas 2'!H591</f>
        <v>10</v>
      </c>
      <c r="L587" s="8">
        <f>+'[1]Empresas 2'!I591</f>
        <v>0</v>
      </c>
      <c r="M587" s="8">
        <f>+'[1]Empresas 2'!J591</f>
        <v>0</v>
      </c>
      <c r="N587" s="8">
        <f>+'[1]Empresas 2'!K591</f>
        <v>0</v>
      </c>
      <c r="O587" s="8">
        <f>+'[1]Empresas 2'!L591</f>
        <v>0</v>
      </c>
      <c r="P587" s="8">
        <f>+'[1]Empresas 2'!M591</f>
        <v>0</v>
      </c>
      <c r="Q587" s="8">
        <f>+'[1]Empresas 2'!N591</f>
        <v>0</v>
      </c>
      <c r="R587" s="8">
        <f>+'[1]Empresas 2'!O591</f>
        <v>0</v>
      </c>
      <c r="S587" s="8">
        <f>+'[1]Empresas 2'!P591</f>
        <v>0</v>
      </c>
      <c r="T587" s="8">
        <f>+'[1]Empresas 2'!Q591</f>
        <v>0</v>
      </c>
      <c r="U587" s="8">
        <f>+'[1]Empresas 2'!R591</f>
        <v>0</v>
      </c>
      <c r="V587" s="28">
        <f t="shared" si="18"/>
        <v>19</v>
      </c>
      <c r="W587">
        <f t="shared" si="19"/>
        <v>0</v>
      </c>
    </row>
    <row r="588" spans="2:23" x14ac:dyDescent="0.25">
      <c r="B588" t="s">
        <v>605</v>
      </c>
      <c r="C588" t="str">
        <f>VLOOKUP(B588,'Accesos x Municipio'!$B$5:$C$1127,2)</f>
        <v>Tadó</v>
      </c>
      <c r="D588" s="95">
        <f>VLOOKUP(B588,'Accesos x Municipio-NoCorporati'!$B$5:$AC$1127,27)</f>
        <v>0.10498976861325358</v>
      </c>
      <c r="E588" s="8">
        <f>+'[1]Empresas 2'!B592</f>
        <v>0</v>
      </c>
      <c r="F588" s="8">
        <f>+'[1]Empresas 2'!C592</f>
        <v>0</v>
      </c>
      <c r="G588" s="8">
        <f>+'[1]Empresas 2'!D592</f>
        <v>0</v>
      </c>
      <c r="H588" s="8">
        <f>+'[1]Empresas 2'!E592</f>
        <v>0</v>
      </c>
      <c r="I588" s="8">
        <f>+'[1]Empresas 2'!F592</f>
        <v>34</v>
      </c>
      <c r="J588" s="8">
        <f>+'[1]Empresas 2'!G592</f>
        <v>442</v>
      </c>
      <c r="K588" s="8">
        <f>+'[1]Empresas 2'!H592</f>
        <v>0</v>
      </c>
      <c r="L588" s="8">
        <f>+'[1]Empresas 2'!I592</f>
        <v>0</v>
      </c>
      <c r="M588" s="8">
        <f>+'[1]Empresas 2'!J592</f>
        <v>0</v>
      </c>
      <c r="N588" s="8">
        <f>+'[1]Empresas 2'!K592</f>
        <v>0</v>
      </c>
      <c r="O588" s="8">
        <f>+'[1]Empresas 2'!L592</f>
        <v>0</v>
      </c>
      <c r="P588" s="8">
        <f>+'[1]Empresas 2'!M592</f>
        <v>149</v>
      </c>
      <c r="Q588" s="8">
        <f>+'[1]Empresas 2'!N592</f>
        <v>0</v>
      </c>
      <c r="R588" s="8">
        <f>+'[1]Empresas 2'!O592</f>
        <v>0</v>
      </c>
      <c r="S588" s="8">
        <f>+'[1]Empresas 2'!P592</f>
        <v>0</v>
      </c>
      <c r="T588" s="8">
        <f>+'[1]Empresas 2'!Q592</f>
        <v>0</v>
      </c>
      <c r="U588" s="8">
        <f>+'[1]Empresas 2'!R592</f>
        <v>0</v>
      </c>
      <c r="V588" s="28">
        <f t="shared" si="18"/>
        <v>625</v>
      </c>
      <c r="W588" t="str">
        <f t="shared" si="19"/>
        <v/>
      </c>
    </row>
    <row r="589" spans="2:23" x14ac:dyDescent="0.25">
      <c r="B589" t="s">
        <v>606</v>
      </c>
      <c r="C589" t="str">
        <f>VLOOKUP(B589,'Accesos x Municipio'!$B$5:$C$1127,2)</f>
        <v>Unguía</v>
      </c>
      <c r="D589" s="95">
        <f>VLOOKUP(B589,'Accesos x Municipio-NoCorporati'!$B$5:$AC$1127,27)</f>
        <v>3.2994350282485874E-2</v>
      </c>
      <c r="E589" s="8">
        <f>+'[1]Empresas 2'!B593</f>
        <v>0</v>
      </c>
      <c r="F589" s="8">
        <f>+'[1]Empresas 2'!C593</f>
        <v>0</v>
      </c>
      <c r="G589" s="8">
        <f>+'[1]Empresas 2'!D593</f>
        <v>0</v>
      </c>
      <c r="H589" s="8">
        <f>+'[1]Empresas 2'!E593</f>
        <v>0</v>
      </c>
      <c r="I589" s="8">
        <f>+'[1]Empresas 2'!F593</f>
        <v>17</v>
      </c>
      <c r="J589" s="8">
        <f>+'[1]Empresas 2'!G593</f>
        <v>0</v>
      </c>
      <c r="K589" s="8">
        <f>+'[1]Empresas 2'!H593</f>
        <v>138</v>
      </c>
      <c r="L589" s="8">
        <f>+'[1]Empresas 2'!I593</f>
        <v>0</v>
      </c>
      <c r="M589" s="8">
        <f>+'[1]Empresas 2'!J593</f>
        <v>0</v>
      </c>
      <c r="N589" s="8">
        <f>+'[1]Empresas 2'!K593</f>
        <v>0</v>
      </c>
      <c r="O589" s="8">
        <f>+'[1]Empresas 2'!L593</f>
        <v>0</v>
      </c>
      <c r="P589" s="8">
        <f>+'[1]Empresas 2'!M593</f>
        <v>0</v>
      </c>
      <c r="Q589" s="8">
        <f>+'[1]Empresas 2'!N593</f>
        <v>0</v>
      </c>
      <c r="R589" s="8">
        <f>+'[1]Empresas 2'!O593</f>
        <v>0</v>
      </c>
      <c r="S589" s="8">
        <f>+'[1]Empresas 2'!P593</f>
        <v>0</v>
      </c>
      <c r="T589" s="8">
        <f>+'[1]Empresas 2'!Q593</f>
        <v>0</v>
      </c>
      <c r="U589" s="8">
        <f>+'[1]Empresas 2'!R593</f>
        <v>0</v>
      </c>
      <c r="V589" s="28">
        <f t="shared" si="18"/>
        <v>155</v>
      </c>
      <c r="W589">
        <f t="shared" si="19"/>
        <v>0</v>
      </c>
    </row>
    <row r="590" spans="2:23" x14ac:dyDescent="0.25">
      <c r="B590" t="s">
        <v>607</v>
      </c>
      <c r="C590" t="str">
        <f>VLOOKUP(B590,'Accesos x Municipio'!$B$5:$C$1127,2)</f>
        <v>Unión Panamericana</v>
      </c>
      <c r="D590" s="95">
        <f>VLOOKUP(B590,'Accesos x Municipio-NoCorporati'!$B$5:$AC$1127,27)</f>
        <v>7.0132013201320131E-3</v>
      </c>
      <c r="E590" s="8">
        <f>+'[1]Empresas 2'!B594</f>
        <v>0</v>
      </c>
      <c r="F590" s="8">
        <f>+'[1]Empresas 2'!C594</f>
        <v>0</v>
      </c>
      <c r="G590" s="8">
        <f>+'[1]Empresas 2'!D594</f>
        <v>0</v>
      </c>
      <c r="H590" s="8">
        <f>+'[1]Empresas 2'!E594</f>
        <v>0</v>
      </c>
      <c r="I590" s="8">
        <f>+'[1]Empresas 2'!F594</f>
        <v>10</v>
      </c>
      <c r="J590" s="8">
        <f>+'[1]Empresas 2'!G594</f>
        <v>0</v>
      </c>
      <c r="K590" s="8">
        <f>+'[1]Empresas 2'!H594</f>
        <v>0</v>
      </c>
      <c r="L590" s="8">
        <f>+'[1]Empresas 2'!I594</f>
        <v>0</v>
      </c>
      <c r="M590" s="8">
        <f>+'[1]Empresas 2'!J594</f>
        <v>0</v>
      </c>
      <c r="N590" s="8">
        <f>+'[1]Empresas 2'!K594</f>
        <v>0</v>
      </c>
      <c r="O590" s="8">
        <f>+'[1]Empresas 2'!L594</f>
        <v>0</v>
      </c>
      <c r="P590" s="8">
        <f>+'[1]Empresas 2'!M594</f>
        <v>0</v>
      </c>
      <c r="Q590" s="8">
        <f>+'[1]Empresas 2'!N594</f>
        <v>0</v>
      </c>
      <c r="R590" s="8">
        <f>+'[1]Empresas 2'!O594</f>
        <v>0</v>
      </c>
      <c r="S590" s="8">
        <f>+'[1]Empresas 2'!P594</f>
        <v>0</v>
      </c>
      <c r="T590" s="8">
        <f>+'[1]Empresas 2'!Q594</f>
        <v>0</v>
      </c>
      <c r="U590" s="8">
        <f>+'[1]Empresas 2'!R594</f>
        <v>0</v>
      </c>
      <c r="V590" s="28">
        <f t="shared" si="18"/>
        <v>10</v>
      </c>
      <c r="W590">
        <f t="shared" si="19"/>
        <v>0</v>
      </c>
    </row>
    <row r="591" spans="2:23" x14ac:dyDescent="0.25">
      <c r="B591" t="s">
        <v>608</v>
      </c>
      <c r="C591" t="str">
        <f>VLOOKUP(B591,'Accesos x Municipio'!$B$5:$C$1127,2)</f>
        <v>Neiva</v>
      </c>
      <c r="D591" s="95">
        <f>VLOOKUP(B591,'Accesos x Municipio-NoCorporati'!$B$5:$AC$1127,27)</f>
        <v>0.68785567161384342</v>
      </c>
      <c r="E591" s="8">
        <f>+'[1]Empresas 2'!B595</f>
        <v>112</v>
      </c>
      <c r="F591" s="8">
        <f>+'[1]Empresas 2'!C595</f>
        <v>0</v>
      </c>
      <c r="G591" s="8">
        <f>+'[1]Empresas 2'!D595</f>
        <v>7213</v>
      </c>
      <c r="H591" s="8">
        <f>+'[1]Empresas 2'!E595</f>
        <v>0</v>
      </c>
      <c r="I591" s="8">
        <f>+'[1]Empresas 2'!F595</f>
        <v>39</v>
      </c>
      <c r="J591" s="8">
        <f>+'[1]Empresas 2'!G595</f>
        <v>0</v>
      </c>
      <c r="K591" s="8">
        <f>+'[1]Empresas 2'!H595</f>
        <v>330</v>
      </c>
      <c r="L591" s="8">
        <f>+'[1]Empresas 2'!I595</f>
        <v>0</v>
      </c>
      <c r="M591" s="8">
        <f>+'[1]Empresas 2'!J595</f>
        <v>0</v>
      </c>
      <c r="N591" s="8">
        <f>+'[1]Empresas 2'!K595</f>
        <v>0</v>
      </c>
      <c r="O591" s="8">
        <f>+'[1]Empresas 2'!L595</f>
        <v>48906</v>
      </c>
      <c r="P591" s="8">
        <f>+'[1]Empresas 2'!M595</f>
        <v>916</v>
      </c>
      <c r="Q591" s="8">
        <f>+'[1]Empresas 2'!N595</f>
        <v>0</v>
      </c>
      <c r="R591" s="8">
        <f>+'[1]Empresas 2'!O595</f>
        <v>0</v>
      </c>
      <c r="S591" s="8">
        <f>+'[1]Empresas 2'!P595</f>
        <v>0</v>
      </c>
      <c r="T591" s="8">
        <f>+'[1]Empresas 2'!Q595</f>
        <v>28978</v>
      </c>
      <c r="U591" s="8">
        <f>+'[1]Empresas 2'!R595</f>
        <v>1</v>
      </c>
      <c r="V591" s="28">
        <f t="shared" si="18"/>
        <v>86495</v>
      </c>
      <c r="W591" t="str">
        <f t="shared" si="19"/>
        <v/>
      </c>
    </row>
    <row r="592" spans="2:23" x14ac:dyDescent="0.25">
      <c r="B592" t="s">
        <v>609</v>
      </c>
      <c r="C592" t="str">
        <f>VLOOKUP(B592,'Accesos x Municipio'!$B$5:$C$1127,2)</f>
        <v>Acevedo</v>
      </c>
      <c r="D592" s="95">
        <f>VLOOKUP(B592,'Accesos x Municipio-NoCorporati'!$B$5:$AC$1127,27)</f>
        <v>0.36444898480398419</v>
      </c>
      <c r="E592" s="8">
        <f>+'[1]Empresas 2'!B596</f>
        <v>0</v>
      </c>
      <c r="F592" s="8">
        <f>+'[1]Empresas 2'!C596</f>
        <v>0</v>
      </c>
      <c r="G592" s="8">
        <f>+'[1]Empresas 2'!D596</f>
        <v>0</v>
      </c>
      <c r="H592" s="8">
        <f>+'[1]Empresas 2'!E596</f>
        <v>2835</v>
      </c>
      <c r="I592" s="8">
        <f>+'[1]Empresas 2'!F596</f>
        <v>1</v>
      </c>
      <c r="J592" s="8">
        <f>+'[1]Empresas 2'!G596</f>
        <v>0</v>
      </c>
      <c r="K592" s="8">
        <f>+'[1]Empresas 2'!H596</f>
        <v>1</v>
      </c>
      <c r="L592" s="8">
        <f>+'[1]Empresas 2'!I596</f>
        <v>0</v>
      </c>
      <c r="M592" s="8">
        <f>+'[1]Empresas 2'!J596</f>
        <v>0</v>
      </c>
      <c r="N592" s="8">
        <f>+'[1]Empresas 2'!K596</f>
        <v>0</v>
      </c>
      <c r="O592" s="8">
        <f>+'[1]Empresas 2'!L596</f>
        <v>0</v>
      </c>
      <c r="P592" s="8">
        <f>+'[1]Empresas 2'!M596</f>
        <v>0</v>
      </c>
      <c r="Q592" s="8">
        <f>+'[1]Empresas 2'!N596</f>
        <v>0</v>
      </c>
      <c r="R592" s="8">
        <f>+'[1]Empresas 2'!O596</f>
        <v>0</v>
      </c>
      <c r="S592" s="8">
        <f>+'[1]Empresas 2'!P596</f>
        <v>0</v>
      </c>
      <c r="T592" s="8">
        <f>+'[1]Empresas 2'!Q596</f>
        <v>0</v>
      </c>
      <c r="U592" s="8">
        <f>+'[1]Empresas 2'!R596</f>
        <v>0</v>
      </c>
      <c r="V592" s="28">
        <f t="shared" si="18"/>
        <v>2837</v>
      </c>
      <c r="W592" t="str">
        <f t="shared" si="19"/>
        <v/>
      </c>
    </row>
    <row r="593" spans="2:23" x14ac:dyDescent="0.25">
      <c r="B593" t="s">
        <v>610</v>
      </c>
      <c r="C593" t="str">
        <f>VLOOKUP(B593,'Accesos x Municipio'!$B$5:$C$1127,2)</f>
        <v>Agrado</v>
      </c>
      <c r="D593" s="95">
        <f>VLOOKUP(B593,'Accesos x Municipio-NoCorporati'!$B$5:$AC$1127,27)</f>
        <v>8.6766314254465918E-2</v>
      </c>
      <c r="E593" s="8">
        <f>+'[1]Empresas 2'!B597</f>
        <v>24</v>
      </c>
      <c r="F593" s="8">
        <f>+'[1]Empresas 2'!C597</f>
        <v>0</v>
      </c>
      <c r="G593" s="8">
        <f>+'[1]Empresas 2'!D597</f>
        <v>0</v>
      </c>
      <c r="H593" s="8">
        <f>+'[1]Empresas 2'!E597</f>
        <v>173</v>
      </c>
      <c r="I593" s="8">
        <f>+'[1]Empresas 2'!F597</f>
        <v>3</v>
      </c>
      <c r="J593" s="8">
        <f>+'[1]Empresas 2'!G597</f>
        <v>0</v>
      </c>
      <c r="K593" s="8">
        <f>+'[1]Empresas 2'!H597</f>
        <v>0</v>
      </c>
      <c r="L593" s="8">
        <f>+'[1]Empresas 2'!I597</f>
        <v>0</v>
      </c>
      <c r="M593" s="8">
        <f>+'[1]Empresas 2'!J597</f>
        <v>0</v>
      </c>
      <c r="N593" s="8">
        <f>+'[1]Empresas 2'!K597</f>
        <v>0</v>
      </c>
      <c r="O593" s="8">
        <f>+'[1]Empresas 2'!L597</f>
        <v>0</v>
      </c>
      <c r="P593" s="8">
        <f>+'[1]Empresas 2'!M597</f>
        <v>0</v>
      </c>
      <c r="Q593" s="8">
        <f>+'[1]Empresas 2'!N597</f>
        <v>0</v>
      </c>
      <c r="R593" s="8">
        <f>+'[1]Empresas 2'!O597</f>
        <v>0</v>
      </c>
      <c r="S593" s="8">
        <f>+'[1]Empresas 2'!P597</f>
        <v>0</v>
      </c>
      <c r="T593" s="8">
        <f>+'[1]Empresas 2'!Q597</f>
        <v>0</v>
      </c>
      <c r="U593" s="8">
        <f>+'[1]Empresas 2'!R597</f>
        <v>0</v>
      </c>
      <c r="V593" s="28">
        <f t="shared" si="18"/>
        <v>200</v>
      </c>
      <c r="W593" t="str">
        <f t="shared" si="19"/>
        <v/>
      </c>
    </row>
    <row r="594" spans="2:23" x14ac:dyDescent="0.25">
      <c r="B594" t="s">
        <v>611</v>
      </c>
      <c r="C594" t="str">
        <f>VLOOKUP(B594,'Accesos x Municipio'!$B$5:$C$1127,2)</f>
        <v>Aipe</v>
      </c>
      <c r="D594" s="95">
        <f>VLOOKUP(B594,'Accesos x Municipio-NoCorporati'!$B$5:$AC$1127,27)</f>
        <v>7.6894433066468065E-2</v>
      </c>
      <c r="E594" s="8">
        <f>+'[1]Empresas 2'!B598</f>
        <v>1</v>
      </c>
      <c r="F594" s="8">
        <f>+'[1]Empresas 2'!C598</f>
        <v>0</v>
      </c>
      <c r="G594" s="8">
        <f>+'[1]Empresas 2'!D598</f>
        <v>0</v>
      </c>
      <c r="H594" s="8">
        <f>+'[1]Empresas 2'!E598</f>
        <v>0</v>
      </c>
      <c r="I594" s="8">
        <f>+'[1]Empresas 2'!F598</f>
        <v>20</v>
      </c>
      <c r="J594" s="8">
        <f>+'[1]Empresas 2'!G598</f>
        <v>0</v>
      </c>
      <c r="K594" s="8">
        <f>+'[1]Empresas 2'!H598</f>
        <v>0</v>
      </c>
      <c r="L594" s="8">
        <f>+'[1]Empresas 2'!I598</f>
        <v>0</v>
      </c>
      <c r="M594" s="8">
        <f>+'[1]Empresas 2'!J598</f>
        <v>0</v>
      </c>
      <c r="N594" s="8">
        <f>+'[1]Empresas 2'!K598</f>
        <v>0</v>
      </c>
      <c r="O594" s="8">
        <f>+'[1]Empresas 2'!L598</f>
        <v>0</v>
      </c>
      <c r="P594" s="8">
        <f>+'[1]Empresas 2'!M598</f>
        <v>0</v>
      </c>
      <c r="Q594" s="8">
        <f>+'[1]Empresas 2'!N598</f>
        <v>0</v>
      </c>
      <c r="R594" s="8">
        <f>+'[1]Empresas 2'!O598</f>
        <v>0</v>
      </c>
      <c r="S594" s="8">
        <f>+'[1]Empresas 2'!P598</f>
        <v>0</v>
      </c>
      <c r="T594" s="8">
        <f>+'[1]Empresas 2'!Q598</f>
        <v>42</v>
      </c>
      <c r="U594" s="8">
        <f>+'[1]Empresas 2'!R598</f>
        <v>0</v>
      </c>
      <c r="V594" s="28">
        <f t="shared" si="18"/>
        <v>63</v>
      </c>
      <c r="W594" t="str">
        <f t="shared" si="19"/>
        <v/>
      </c>
    </row>
    <row r="595" spans="2:23" x14ac:dyDescent="0.25">
      <c r="B595" t="s">
        <v>612</v>
      </c>
      <c r="C595" t="str">
        <f>VLOOKUP(B595,'Accesos x Municipio'!$B$5:$C$1127,2)</f>
        <v>Algeciras</v>
      </c>
      <c r="D595" s="95">
        <f>VLOOKUP(B595,'Accesos x Municipio-NoCorporati'!$B$5:$AC$1127,27)</f>
        <v>0.20033410434335647</v>
      </c>
      <c r="E595" s="8">
        <f>+'[1]Empresas 2'!B599</f>
        <v>960</v>
      </c>
      <c r="F595" s="8">
        <f>+'[1]Empresas 2'!C599</f>
        <v>0</v>
      </c>
      <c r="G595" s="8">
        <f>+'[1]Empresas 2'!D599</f>
        <v>0</v>
      </c>
      <c r="H595" s="8">
        <f>+'[1]Empresas 2'!E599</f>
        <v>782</v>
      </c>
      <c r="I595" s="8">
        <f>+'[1]Empresas 2'!F599</f>
        <v>1</v>
      </c>
      <c r="J595" s="8">
        <f>+'[1]Empresas 2'!G599</f>
        <v>0</v>
      </c>
      <c r="K595" s="8">
        <f>+'[1]Empresas 2'!H599</f>
        <v>1</v>
      </c>
      <c r="L595" s="8">
        <f>+'[1]Empresas 2'!I599</f>
        <v>0</v>
      </c>
      <c r="M595" s="8">
        <f>+'[1]Empresas 2'!J599</f>
        <v>0</v>
      </c>
      <c r="N595" s="8">
        <f>+'[1]Empresas 2'!K599</f>
        <v>0</v>
      </c>
      <c r="O595" s="8">
        <f>+'[1]Empresas 2'!L599</f>
        <v>0</v>
      </c>
      <c r="P595" s="8">
        <f>+'[1]Empresas 2'!M599</f>
        <v>0</v>
      </c>
      <c r="Q595" s="8">
        <f>+'[1]Empresas 2'!N599</f>
        <v>0</v>
      </c>
      <c r="R595" s="8">
        <f>+'[1]Empresas 2'!O599</f>
        <v>0</v>
      </c>
      <c r="S595" s="8">
        <f>+'[1]Empresas 2'!P599</f>
        <v>0</v>
      </c>
      <c r="T595" s="8">
        <f>+'[1]Empresas 2'!Q599</f>
        <v>0</v>
      </c>
      <c r="U595" s="8">
        <f>+'[1]Empresas 2'!R599</f>
        <v>0</v>
      </c>
      <c r="V595" s="28">
        <f t="shared" si="18"/>
        <v>1744</v>
      </c>
      <c r="W595" t="str">
        <f t="shared" si="19"/>
        <v/>
      </c>
    </row>
    <row r="596" spans="2:23" x14ac:dyDescent="0.25">
      <c r="B596" t="s">
        <v>613</v>
      </c>
      <c r="C596" t="str">
        <f>VLOOKUP(B596,'Accesos x Municipio'!$B$5:$C$1127,2)</f>
        <v>Altamira</v>
      </c>
      <c r="D596" s="95">
        <f>VLOOKUP(B596,'Accesos x Municipio-NoCorporati'!$B$5:$AC$1127,27)</f>
        <v>0.32997311827956988</v>
      </c>
      <c r="E596" s="8">
        <f>+'[1]Empresas 2'!B600</f>
        <v>0</v>
      </c>
      <c r="F596" s="8">
        <f>+'[1]Empresas 2'!C600</f>
        <v>413</v>
      </c>
      <c r="G596" s="8">
        <f>+'[1]Empresas 2'!D600</f>
        <v>0</v>
      </c>
      <c r="H596" s="8">
        <f>+'[1]Empresas 2'!E600</f>
        <v>123</v>
      </c>
      <c r="I596" s="8">
        <f>+'[1]Empresas 2'!F600</f>
        <v>3</v>
      </c>
      <c r="J596" s="8">
        <f>+'[1]Empresas 2'!G600</f>
        <v>0</v>
      </c>
      <c r="K596" s="8">
        <f>+'[1]Empresas 2'!H600</f>
        <v>0</v>
      </c>
      <c r="L596" s="8">
        <f>+'[1]Empresas 2'!I600</f>
        <v>0</v>
      </c>
      <c r="M596" s="8">
        <f>+'[1]Empresas 2'!J600</f>
        <v>0</v>
      </c>
      <c r="N596" s="8">
        <f>+'[1]Empresas 2'!K600</f>
        <v>0</v>
      </c>
      <c r="O596" s="8">
        <f>+'[1]Empresas 2'!L600</f>
        <v>0</v>
      </c>
      <c r="P596" s="8">
        <f>+'[1]Empresas 2'!M600</f>
        <v>0</v>
      </c>
      <c r="Q596" s="8">
        <f>+'[1]Empresas 2'!N600</f>
        <v>0</v>
      </c>
      <c r="R596" s="8">
        <f>+'[1]Empresas 2'!O600</f>
        <v>0</v>
      </c>
      <c r="S596" s="8">
        <f>+'[1]Empresas 2'!P600</f>
        <v>0</v>
      </c>
      <c r="T596" s="8">
        <f>+'[1]Empresas 2'!Q600</f>
        <v>0</v>
      </c>
      <c r="U596" s="8">
        <f>+'[1]Empresas 2'!R600</f>
        <v>0</v>
      </c>
      <c r="V596" s="28">
        <f t="shared" si="18"/>
        <v>539</v>
      </c>
      <c r="W596" t="str">
        <f t="shared" si="19"/>
        <v/>
      </c>
    </row>
    <row r="597" spans="2:23" x14ac:dyDescent="0.25">
      <c r="B597" t="s">
        <v>614</v>
      </c>
      <c r="C597" t="str">
        <f>VLOOKUP(B597,'Accesos x Municipio'!$B$5:$C$1127,2)</f>
        <v>Baraya</v>
      </c>
      <c r="D597" s="95">
        <f>VLOOKUP(B597,'Accesos x Municipio-NoCorporati'!$B$5:$AC$1127,27)</f>
        <v>7.0028011204481795E-3</v>
      </c>
      <c r="E597" s="8">
        <f>+'[1]Empresas 2'!B601</f>
        <v>0</v>
      </c>
      <c r="F597" s="8">
        <f>+'[1]Empresas 2'!C601</f>
        <v>0</v>
      </c>
      <c r="G597" s="8">
        <f>+'[1]Empresas 2'!D601</f>
        <v>0</v>
      </c>
      <c r="H597" s="8">
        <f>+'[1]Empresas 2'!E601</f>
        <v>0</v>
      </c>
      <c r="I597" s="8">
        <f>+'[1]Empresas 2'!F601</f>
        <v>9</v>
      </c>
      <c r="J597" s="8">
        <f>+'[1]Empresas 2'!G601</f>
        <v>0</v>
      </c>
      <c r="K597" s="8">
        <f>+'[1]Empresas 2'!H601</f>
        <v>15</v>
      </c>
      <c r="L597" s="8">
        <f>+'[1]Empresas 2'!I601</f>
        <v>0</v>
      </c>
      <c r="M597" s="8">
        <f>+'[1]Empresas 2'!J601</f>
        <v>0</v>
      </c>
      <c r="N597" s="8">
        <f>+'[1]Empresas 2'!K601</f>
        <v>0</v>
      </c>
      <c r="O597" s="8">
        <f>+'[1]Empresas 2'!L601</f>
        <v>0</v>
      </c>
      <c r="P597" s="8">
        <f>+'[1]Empresas 2'!M601</f>
        <v>0</v>
      </c>
      <c r="Q597" s="8">
        <f>+'[1]Empresas 2'!N601</f>
        <v>0</v>
      </c>
      <c r="R597" s="8">
        <f>+'[1]Empresas 2'!O601</f>
        <v>0</v>
      </c>
      <c r="S597" s="8">
        <f>+'[1]Empresas 2'!P601</f>
        <v>0</v>
      </c>
      <c r="T597" s="8">
        <f>+'[1]Empresas 2'!Q601</f>
        <v>0</v>
      </c>
      <c r="U597" s="8">
        <f>+'[1]Empresas 2'!R601</f>
        <v>0</v>
      </c>
      <c r="V597" s="28">
        <f t="shared" si="18"/>
        <v>24</v>
      </c>
      <c r="W597">
        <f t="shared" si="19"/>
        <v>0</v>
      </c>
    </row>
    <row r="598" spans="2:23" x14ac:dyDescent="0.25">
      <c r="B598" t="s">
        <v>615</v>
      </c>
      <c r="C598" t="str">
        <f>VLOOKUP(B598,'Accesos x Municipio'!$B$5:$C$1127,2)</f>
        <v>Campoalegre</v>
      </c>
      <c r="D598" s="95">
        <f>VLOOKUP(B598,'Accesos x Municipio-NoCorporati'!$B$5:$AC$1127,27)</f>
        <v>0.21458793230316409</v>
      </c>
      <c r="E598" s="8">
        <f>+'[1]Empresas 2'!B602</f>
        <v>1</v>
      </c>
      <c r="F598" s="8">
        <f>+'[1]Empresas 2'!C602</f>
        <v>44</v>
      </c>
      <c r="G598" s="8">
        <f>+'[1]Empresas 2'!D602</f>
        <v>0</v>
      </c>
      <c r="H598" s="8">
        <f>+'[1]Empresas 2'!E602</f>
        <v>1344</v>
      </c>
      <c r="I598" s="8">
        <f>+'[1]Empresas 2'!F602</f>
        <v>0</v>
      </c>
      <c r="J598" s="8">
        <f>+'[1]Empresas 2'!G602</f>
        <v>0</v>
      </c>
      <c r="K598" s="8">
        <f>+'[1]Empresas 2'!H602</f>
        <v>1</v>
      </c>
      <c r="L598" s="8">
        <f>+'[1]Empresas 2'!I602</f>
        <v>0</v>
      </c>
      <c r="M598" s="8">
        <f>+'[1]Empresas 2'!J602</f>
        <v>0</v>
      </c>
      <c r="N598" s="8">
        <f>+'[1]Empresas 2'!K602</f>
        <v>0</v>
      </c>
      <c r="O598" s="8">
        <f>+'[1]Empresas 2'!L602</f>
        <v>0</v>
      </c>
      <c r="P598" s="8">
        <f>+'[1]Empresas 2'!M602</f>
        <v>0</v>
      </c>
      <c r="Q598" s="8">
        <f>+'[1]Empresas 2'!N602</f>
        <v>0</v>
      </c>
      <c r="R598" s="8">
        <f>+'[1]Empresas 2'!O602</f>
        <v>0</v>
      </c>
      <c r="S598" s="8">
        <f>+'[1]Empresas 2'!P602</f>
        <v>0</v>
      </c>
      <c r="T598" s="8">
        <f>+'[1]Empresas 2'!Q602</f>
        <v>656</v>
      </c>
      <c r="U598" s="8">
        <f>+'[1]Empresas 2'!R602</f>
        <v>0</v>
      </c>
      <c r="V598" s="28">
        <f t="shared" si="18"/>
        <v>2046</v>
      </c>
      <c r="W598" t="str">
        <f t="shared" si="19"/>
        <v/>
      </c>
    </row>
    <row r="599" spans="2:23" x14ac:dyDescent="0.25">
      <c r="B599" t="s">
        <v>616</v>
      </c>
      <c r="C599" t="str">
        <f>VLOOKUP(B599,'Accesos x Municipio'!$B$5:$C$1127,2)</f>
        <v>Colombia</v>
      </c>
      <c r="D599" s="95">
        <f>VLOOKUP(B599,'Accesos x Municipio-NoCorporati'!$B$5:$AC$1127,27)</f>
        <v>7.6923076923076927E-3</v>
      </c>
      <c r="E599" s="8">
        <f>+'[1]Empresas 2'!B603</f>
        <v>0</v>
      </c>
      <c r="F599" s="8">
        <f>+'[1]Empresas 2'!C603</f>
        <v>0</v>
      </c>
      <c r="G599" s="8">
        <f>+'[1]Empresas 2'!D603</f>
        <v>0</v>
      </c>
      <c r="H599" s="8">
        <f>+'[1]Empresas 2'!E603</f>
        <v>0</v>
      </c>
      <c r="I599" s="8">
        <f>+'[1]Empresas 2'!F603</f>
        <v>13</v>
      </c>
      <c r="J599" s="8">
        <f>+'[1]Empresas 2'!G603</f>
        <v>0</v>
      </c>
      <c r="K599" s="8">
        <f>+'[1]Empresas 2'!H603</f>
        <v>1</v>
      </c>
      <c r="L599" s="8">
        <f>+'[1]Empresas 2'!I603</f>
        <v>0</v>
      </c>
      <c r="M599" s="8">
        <f>+'[1]Empresas 2'!J603</f>
        <v>0</v>
      </c>
      <c r="N599" s="8">
        <f>+'[1]Empresas 2'!K603</f>
        <v>0</v>
      </c>
      <c r="O599" s="8">
        <f>+'[1]Empresas 2'!L603</f>
        <v>0</v>
      </c>
      <c r="P599" s="8">
        <f>+'[1]Empresas 2'!M603</f>
        <v>0</v>
      </c>
      <c r="Q599" s="8">
        <f>+'[1]Empresas 2'!N603</f>
        <v>0</v>
      </c>
      <c r="R599" s="8">
        <f>+'[1]Empresas 2'!O603</f>
        <v>0</v>
      </c>
      <c r="S599" s="8">
        <f>+'[1]Empresas 2'!P603</f>
        <v>0</v>
      </c>
      <c r="T599" s="8">
        <f>+'[1]Empresas 2'!Q603</f>
        <v>0</v>
      </c>
      <c r="U599" s="8">
        <f>+'[1]Empresas 2'!R603</f>
        <v>0</v>
      </c>
      <c r="V599" s="28">
        <f t="shared" si="18"/>
        <v>14</v>
      </c>
      <c r="W599">
        <f t="shared" si="19"/>
        <v>0</v>
      </c>
    </row>
    <row r="600" spans="2:23" x14ac:dyDescent="0.25">
      <c r="B600" t="s">
        <v>617</v>
      </c>
      <c r="C600" t="str">
        <f>VLOOKUP(B600,'Accesos x Municipio'!$B$5:$C$1127,2)</f>
        <v>Elías</v>
      </c>
      <c r="D600" s="95">
        <f>VLOOKUP(B600,'Accesos x Municipio-NoCorporati'!$B$5:$AC$1127,27)</f>
        <v>2.0107238605898124E-3</v>
      </c>
      <c r="E600" s="8">
        <f>+'[1]Empresas 2'!B604</f>
        <v>0</v>
      </c>
      <c r="F600" s="8">
        <f>+'[1]Empresas 2'!C604</f>
        <v>0</v>
      </c>
      <c r="G600" s="8">
        <f>+'[1]Empresas 2'!D604</f>
        <v>0</v>
      </c>
      <c r="H600" s="8">
        <f>+'[1]Empresas 2'!E604</f>
        <v>0</v>
      </c>
      <c r="I600" s="8">
        <f>+'[1]Empresas 2'!F604</f>
        <v>0</v>
      </c>
      <c r="J600" s="8">
        <f>+'[1]Empresas 2'!G604</f>
        <v>0</v>
      </c>
      <c r="K600" s="8">
        <f>+'[1]Empresas 2'!H604</f>
        <v>2</v>
      </c>
      <c r="L600" s="8">
        <f>+'[1]Empresas 2'!I604</f>
        <v>0</v>
      </c>
      <c r="M600" s="8">
        <f>+'[1]Empresas 2'!J604</f>
        <v>0</v>
      </c>
      <c r="N600" s="8">
        <f>+'[1]Empresas 2'!K604</f>
        <v>0</v>
      </c>
      <c r="O600" s="8">
        <f>+'[1]Empresas 2'!L604</f>
        <v>0</v>
      </c>
      <c r="P600" s="8">
        <f>+'[1]Empresas 2'!M604</f>
        <v>0</v>
      </c>
      <c r="Q600" s="8">
        <f>+'[1]Empresas 2'!N604</f>
        <v>0</v>
      </c>
      <c r="R600" s="8">
        <f>+'[1]Empresas 2'!O604</f>
        <v>0</v>
      </c>
      <c r="S600" s="8">
        <f>+'[1]Empresas 2'!P604</f>
        <v>0</v>
      </c>
      <c r="T600" s="8">
        <f>+'[1]Empresas 2'!Q604</f>
        <v>0</v>
      </c>
      <c r="U600" s="8">
        <f>+'[1]Empresas 2'!R604</f>
        <v>0</v>
      </c>
      <c r="V600" s="28">
        <f t="shared" si="18"/>
        <v>2</v>
      </c>
      <c r="W600">
        <f t="shared" si="19"/>
        <v>0</v>
      </c>
    </row>
    <row r="601" spans="2:23" x14ac:dyDescent="0.25">
      <c r="B601" t="s">
        <v>618</v>
      </c>
      <c r="C601" t="str">
        <f>VLOOKUP(B601,'Accesos x Municipio'!$B$5:$C$1127,2)</f>
        <v>Garzón</v>
      </c>
      <c r="D601" s="95">
        <f>VLOOKUP(B601,'Accesos x Municipio-NoCorporati'!$B$5:$AC$1127,27)</f>
        <v>0.23180186061694141</v>
      </c>
      <c r="E601" s="8">
        <f>+'[1]Empresas 2'!B605</f>
        <v>645</v>
      </c>
      <c r="F601" s="8">
        <f>+'[1]Empresas 2'!C605</f>
        <v>185</v>
      </c>
      <c r="G601" s="8">
        <f>+'[1]Empresas 2'!D605</f>
        <v>0</v>
      </c>
      <c r="H601" s="8">
        <f>+'[1]Empresas 2'!E605</f>
        <v>4024</v>
      </c>
      <c r="I601" s="8">
        <f>+'[1]Empresas 2'!F605</f>
        <v>4</v>
      </c>
      <c r="J601" s="8">
        <f>+'[1]Empresas 2'!G605</f>
        <v>0</v>
      </c>
      <c r="K601" s="8">
        <f>+'[1]Empresas 2'!H605</f>
        <v>579</v>
      </c>
      <c r="L601" s="8">
        <f>+'[1]Empresas 2'!I605</f>
        <v>0</v>
      </c>
      <c r="M601" s="8">
        <f>+'[1]Empresas 2'!J605</f>
        <v>0</v>
      </c>
      <c r="N601" s="8">
        <f>+'[1]Empresas 2'!K605</f>
        <v>0</v>
      </c>
      <c r="O601" s="8">
        <f>+'[1]Empresas 2'!L605</f>
        <v>5</v>
      </c>
      <c r="P601" s="8">
        <f>+'[1]Empresas 2'!M605</f>
        <v>132</v>
      </c>
      <c r="Q601" s="8">
        <f>+'[1]Empresas 2'!N605</f>
        <v>0</v>
      </c>
      <c r="R601" s="8">
        <f>+'[1]Empresas 2'!O605</f>
        <v>0</v>
      </c>
      <c r="S601" s="8">
        <f>+'[1]Empresas 2'!P605</f>
        <v>0</v>
      </c>
      <c r="T601" s="8">
        <f>+'[1]Empresas 2'!Q605</f>
        <v>1273</v>
      </c>
      <c r="U601" s="8">
        <f>+'[1]Empresas 2'!R605</f>
        <v>0</v>
      </c>
      <c r="V601" s="28">
        <f t="shared" si="18"/>
        <v>6847</v>
      </c>
      <c r="W601" t="str">
        <f t="shared" si="19"/>
        <v/>
      </c>
    </row>
    <row r="602" spans="2:23" x14ac:dyDescent="0.25">
      <c r="B602" t="s">
        <v>619</v>
      </c>
      <c r="C602" t="str">
        <f>VLOOKUP(B602,'Accesos x Municipio'!$B$5:$C$1127,2)</f>
        <v>Gigante</v>
      </c>
      <c r="D602" s="95">
        <f>VLOOKUP(B602,'Accesos x Municipio-NoCorporati'!$B$5:$AC$1127,27)</f>
        <v>0.11928746928746929</v>
      </c>
      <c r="E602" s="8">
        <f>+'[1]Empresas 2'!B606</f>
        <v>840</v>
      </c>
      <c r="F602" s="8">
        <f>+'[1]Empresas 2'!C606</f>
        <v>0</v>
      </c>
      <c r="G602" s="8">
        <f>+'[1]Empresas 2'!D606</f>
        <v>0</v>
      </c>
      <c r="H602" s="8">
        <f>+'[1]Empresas 2'!E606</f>
        <v>9</v>
      </c>
      <c r="I602" s="8">
        <f>+'[1]Empresas 2'!F606</f>
        <v>10</v>
      </c>
      <c r="J602" s="8">
        <f>+'[1]Empresas 2'!G606</f>
        <v>0</v>
      </c>
      <c r="K602" s="8">
        <f>+'[1]Empresas 2'!H606</f>
        <v>0</v>
      </c>
      <c r="L602" s="8">
        <f>+'[1]Empresas 2'!I606</f>
        <v>0</v>
      </c>
      <c r="M602" s="8">
        <f>+'[1]Empresas 2'!J606</f>
        <v>0</v>
      </c>
      <c r="N602" s="8">
        <f>+'[1]Empresas 2'!K606</f>
        <v>0</v>
      </c>
      <c r="O602" s="8">
        <f>+'[1]Empresas 2'!L606</f>
        <v>0</v>
      </c>
      <c r="P602" s="8">
        <f>+'[1]Empresas 2'!M606</f>
        <v>112</v>
      </c>
      <c r="Q602" s="8">
        <f>+'[1]Empresas 2'!N606</f>
        <v>0</v>
      </c>
      <c r="R602" s="8">
        <f>+'[1]Empresas 2'!O606</f>
        <v>0</v>
      </c>
      <c r="S602" s="8">
        <f>+'[1]Empresas 2'!P606</f>
        <v>0</v>
      </c>
      <c r="T602" s="8">
        <f>+'[1]Empresas 2'!Q606</f>
        <v>92</v>
      </c>
      <c r="U602" s="8">
        <f>+'[1]Empresas 2'!R606</f>
        <v>0</v>
      </c>
      <c r="V602" s="28">
        <f t="shared" si="18"/>
        <v>1063</v>
      </c>
      <c r="W602" t="str">
        <f t="shared" si="19"/>
        <v/>
      </c>
    </row>
    <row r="603" spans="2:23" x14ac:dyDescent="0.25">
      <c r="B603" t="s">
        <v>620</v>
      </c>
      <c r="C603" t="str">
        <f>VLOOKUP(B603,'Accesos x Municipio'!$B$5:$C$1127,2)</f>
        <v>Guadalupe</v>
      </c>
      <c r="D603" s="95">
        <f>VLOOKUP(B603,'Accesos x Municipio-NoCorporati'!$B$5:$AC$1127,27)</f>
        <v>0.48785638859556496</v>
      </c>
      <c r="E603" s="8">
        <f>+'[1]Empresas 2'!B607</f>
        <v>814</v>
      </c>
      <c r="F603" s="8">
        <f>+'[1]Empresas 2'!C607</f>
        <v>209</v>
      </c>
      <c r="G603" s="8">
        <f>+'[1]Empresas 2'!D607</f>
        <v>0</v>
      </c>
      <c r="H603" s="8">
        <f>+'[1]Empresas 2'!E607</f>
        <v>189</v>
      </c>
      <c r="I603" s="8">
        <f>+'[1]Empresas 2'!F607</f>
        <v>0</v>
      </c>
      <c r="J603" s="8">
        <f>+'[1]Empresas 2'!G607</f>
        <v>0</v>
      </c>
      <c r="K603" s="8">
        <f>+'[1]Empresas 2'!H607</f>
        <v>0</v>
      </c>
      <c r="L603" s="8">
        <f>+'[1]Empresas 2'!I607</f>
        <v>0</v>
      </c>
      <c r="M603" s="8">
        <f>+'[1]Empresas 2'!J607</f>
        <v>0</v>
      </c>
      <c r="N603" s="8">
        <f>+'[1]Empresas 2'!K607</f>
        <v>0</v>
      </c>
      <c r="O603" s="8">
        <f>+'[1]Empresas 2'!L607</f>
        <v>0</v>
      </c>
      <c r="P603" s="8">
        <f>+'[1]Empresas 2'!M607</f>
        <v>0</v>
      </c>
      <c r="Q603" s="8">
        <f>+'[1]Empresas 2'!N607</f>
        <v>0</v>
      </c>
      <c r="R603" s="8">
        <f>+'[1]Empresas 2'!O607</f>
        <v>0</v>
      </c>
      <c r="S603" s="8">
        <f>+'[1]Empresas 2'!P607</f>
        <v>0</v>
      </c>
      <c r="T603" s="8">
        <f>+'[1]Empresas 2'!Q607</f>
        <v>0</v>
      </c>
      <c r="U603" s="8">
        <f>+'[1]Empresas 2'!R607</f>
        <v>0</v>
      </c>
      <c r="V603" s="28">
        <f t="shared" si="18"/>
        <v>1212</v>
      </c>
      <c r="W603" t="str">
        <f t="shared" si="19"/>
        <v/>
      </c>
    </row>
    <row r="604" spans="2:23" x14ac:dyDescent="0.25">
      <c r="B604" t="s">
        <v>621</v>
      </c>
      <c r="C604" t="str">
        <f>VLOOKUP(B604,'Accesos x Municipio'!$B$5:$C$1127,2)</f>
        <v>Hobo</v>
      </c>
      <c r="D604" s="95">
        <f>VLOOKUP(B604,'Accesos x Municipio-NoCorporati'!$B$5:$AC$1127,27)</f>
        <v>1.890359168241966E-2</v>
      </c>
      <c r="E604" s="8">
        <f>+'[1]Empresas 2'!B608</f>
        <v>0</v>
      </c>
      <c r="F604" s="8">
        <f>+'[1]Empresas 2'!C608</f>
        <v>0</v>
      </c>
      <c r="G604" s="8">
        <f>+'[1]Empresas 2'!D608</f>
        <v>0</v>
      </c>
      <c r="H604" s="8">
        <f>+'[1]Empresas 2'!E608</f>
        <v>0</v>
      </c>
      <c r="I604" s="8">
        <f>+'[1]Empresas 2'!F608</f>
        <v>0</v>
      </c>
      <c r="J604" s="8">
        <f>+'[1]Empresas 2'!G608</f>
        <v>0</v>
      </c>
      <c r="K604" s="8">
        <f>+'[1]Empresas 2'!H608</f>
        <v>50</v>
      </c>
      <c r="L604" s="8">
        <f>+'[1]Empresas 2'!I608</f>
        <v>0</v>
      </c>
      <c r="M604" s="8">
        <f>+'[1]Empresas 2'!J608</f>
        <v>0</v>
      </c>
      <c r="N604" s="8">
        <f>+'[1]Empresas 2'!K608</f>
        <v>0</v>
      </c>
      <c r="O604" s="8">
        <f>+'[1]Empresas 2'!L608</f>
        <v>0</v>
      </c>
      <c r="P604" s="8">
        <f>+'[1]Empresas 2'!M608</f>
        <v>0</v>
      </c>
      <c r="Q604" s="8">
        <f>+'[1]Empresas 2'!N608</f>
        <v>0</v>
      </c>
      <c r="R604" s="8">
        <f>+'[1]Empresas 2'!O608</f>
        <v>0</v>
      </c>
      <c r="S604" s="8">
        <f>+'[1]Empresas 2'!P608</f>
        <v>0</v>
      </c>
      <c r="T604" s="8">
        <f>+'[1]Empresas 2'!Q608</f>
        <v>0</v>
      </c>
      <c r="U604" s="8">
        <f>+'[1]Empresas 2'!R608</f>
        <v>0</v>
      </c>
      <c r="V604" s="28">
        <f t="shared" si="18"/>
        <v>50</v>
      </c>
      <c r="W604">
        <f t="shared" si="19"/>
        <v>0</v>
      </c>
    </row>
    <row r="605" spans="2:23" x14ac:dyDescent="0.25">
      <c r="B605" t="s">
        <v>622</v>
      </c>
      <c r="C605" t="str">
        <f>VLOOKUP(B605,'Accesos x Municipio'!$B$5:$C$1127,2)</f>
        <v>Íquira</v>
      </c>
      <c r="D605" s="95">
        <f>VLOOKUP(B605,'Accesos x Municipio-NoCorporati'!$B$5:$AC$1127,27)</f>
        <v>0.20988513748694745</v>
      </c>
      <c r="E605" s="8">
        <f>+'[1]Empresas 2'!B609</f>
        <v>2</v>
      </c>
      <c r="F605" s="8">
        <f>+'[1]Empresas 2'!C609</f>
        <v>150</v>
      </c>
      <c r="G605" s="8">
        <f>+'[1]Empresas 2'!D609</f>
        <v>0</v>
      </c>
      <c r="H605" s="8">
        <f>+'[1]Empresas 2'!E609</f>
        <v>230</v>
      </c>
      <c r="I605" s="8">
        <f>+'[1]Empresas 2'!F609</f>
        <v>0</v>
      </c>
      <c r="J605" s="8">
        <f>+'[1]Empresas 2'!G609</f>
        <v>0</v>
      </c>
      <c r="K605" s="8">
        <f>+'[1]Empresas 2'!H609</f>
        <v>1</v>
      </c>
      <c r="L605" s="8">
        <f>+'[1]Empresas 2'!I609</f>
        <v>0</v>
      </c>
      <c r="M605" s="8">
        <f>+'[1]Empresas 2'!J609</f>
        <v>0</v>
      </c>
      <c r="N605" s="8">
        <f>+'[1]Empresas 2'!K609</f>
        <v>0</v>
      </c>
      <c r="O605" s="8">
        <f>+'[1]Empresas 2'!L609</f>
        <v>0</v>
      </c>
      <c r="P605" s="8">
        <f>+'[1]Empresas 2'!M609</f>
        <v>0</v>
      </c>
      <c r="Q605" s="8">
        <f>+'[1]Empresas 2'!N609</f>
        <v>0</v>
      </c>
      <c r="R605" s="8">
        <f>+'[1]Empresas 2'!O609</f>
        <v>0</v>
      </c>
      <c r="S605" s="8">
        <f>+'[1]Empresas 2'!P609</f>
        <v>0</v>
      </c>
      <c r="T605" s="8">
        <f>+'[1]Empresas 2'!Q609</f>
        <v>0</v>
      </c>
      <c r="U605" s="8">
        <f>+'[1]Empresas 2'!R609</f>
        <v>0</v>
      </c>
      <c r="V605" s="28">
        <f t="shared" si="18"/>
        <v>383</v>
      </c>
      <c r="W605" t="str">
        <f t="shared" si="19"/>
        <v/>
      </c>
    </row>
    <row r="606" spans="2:23" x14ac:dyDescent="0.25">
      <c r="B606" t="s">
        <v>623</v>
      </c>
      <c r="C606" t="str">
        <f>VLOOKUP(B606,'Accesos x Municipio'!$B$5:$C$1127,2)</f>
        <v>Isnos</v>
      </c>
      <c r="D606" s="95">
        <f>VLOOKUP(B606,'Accesos x Municipio-NoCorporati'!$B$5:$AC$1127,27)</f>
        <v>7.3358629412441076E-2</v>
      </c>
      <c r="E606" s="8">
        <f>+'[1]Empresas 2'!B610</f>
        <v>0</v>
      </c>
      <c r="F606" s="8">
        <f>+'[1]Empresas 2'!C610</f>
        <v>132</v>
      </c>
      <c r="G606" s="8">
        <f>+'[1]Empresas 2'!D610</f>
        <v>0</v>
      </c>
      <c r="H606" s="8">
        <f>+'[1]Empresas 2'!E610</f>
        <v>459</v>
      </c>
      <c r="I606" s="8">
        <f>+'[1]Empresas 2'!F610</f>
        <v>5</v>
      </c>
      <c r="J606" s="8">
        <f>+'[1]Empresas 2'!G610</f>
        <v>0</v>
      </c>
      <c r="K606" s="8">
        <f>+'[1]Empresas 2'!H610</f>
        <v>1</v>
      </c>
      <c r="L606" s="8">
        <f>+'[1]Empresas 2'!I610</f>
        <v>0</v>
      </c>
      <c r="M606" s="8">
        <f>+'[1]Empresas 2'!J610</f>
        <v>0</v>
      </c>
      <c r="N606" s="8">
        <f>+'[1]Empresas 2'!K610</f>
        <v>0</v>
      </c>
      <c r="O606" s="8">
        <f>+'[1]Empresas 2'!L610</f>
        <v>0</v>
      </c>
      <c r="P606" s="8">
        <f>+'[1]Empresas 2'!M610</f>
        <v>0</v>
      </c>
      <c r="Q606" s="8">
        <f>+'[1]Empresas 2'!N610</f>
        <v>0</v>
      </c>
      <c r="R606" s="8">
        <f>+'[1]Empresas 2'!O610</f>
        <v>0</v>
      </c>
      <c r="S606" s="8">
        <f>+'[1]Empresas 2'!P610</f>
        <v>0</v>
      </c>
      <c r="T606" s="8">
        <f>+'[1]Empresas 2'!Q610</f>
        <v>0</v>
      </c>
      <c r="U606" s="8">
        <f>+'[1]Empresas 2'!R610</f>
        <v>0</v>
      </c>
      <c r="V606" s="28">
        <f t="shared" si="18"/>
        <v>597</v>
      </c>
      <c r="W606" t="str">
        <f t="shared" si="19"/>
        <v/>
      </c>
    </row>
    <row r="607" spans="2:23" x14ac:dyDescent="0.25">
      <c r="B607" t="s">
        <v>624</v>
      </c>
      <c r="C607" t="str">
        <f>VLOOKUP(B607,'Accesos x Municipio'!$B$5:$C$1127,2)</f>
        <v>La Argentina</v>
      </c>
      <c r="D607" s="95">
        <f>VLOOKUP(B607,'Accesos x Municipio-NoCorporati'!$B$5:$AC$1127,27)</f>
        <v>0.14054179208150036</v>
      </c>
      <c r="E607" s="8">
        <f>+'[1]Empresas 2'!B611</f>
        <v>382</v>
      </c>
      <c r="F607" s="8">
        <f>+'[1]Empresas 2'!C611</f>
        <v>564</v>
      </c>
      <c r="G607" s="8">
        <f>+'[1]Empresas 2'!D611</f>
        <v>0</v>
      </c>
      <c r="H607" s="8">
        <f>+'[1]Empresas 2'!E611</f>
        <v>0</v>
      </c>
      <c r="I607" s="8">
        <f>+'[1]Empresas 2'!F611</f>
        <v>1</v>
      </c>
      <c r="J607" s="8">
        <f>+'[1]Empresas 2'!G611</f>
        <v>0</v>
      </c>
      <c r="K607" s="8">
        <f>+'[1]Empresas 2'!H611</f>
        <v>0</v>
      </c>
      <c r="L607" s="8">
        <f>+'[1]Empresas 2'!I611</f>
        <v>0</v>
      </c>
      <c r="M607" s="8">
        <f>+'[1]Empresas 2'!J611</f>
        <v>0</v>
      </c>
      <c r="N607" s="8">
        <f>+'[1]Empresas 2'!K611</f>
        <v>0</v>
      </c>
      <c r="O607" s="8">
        <f>+'[1]Empresas 2'!L611</f>
        <v>0</v>
      </c>
      <c r="P607" s="8">
        <f>+'[1]Empresas 2'!M611</f>
        <v>0</v>
      </c>
      <c r="Q607" s="8">
        <f>+'[1]Empresas 2'!N611</f>
        <v>0</v>
      </c>
      <c r="R607" s="8">
        <f>+'[1]Empresas 2'!O611</f>
        <v>0</v>
      </c>
      <c r="S607" s="8">
        <f>+'[1]Empresas 2'!P611</f>
        <v>0</v>
      </c>
      <c r="T607" s="8">
        <f>+'[1]Empresas 2'!Q611</f>
        <v>0</v>
      </c>
      <c r="U607" s="8">
        <f>+'[1]Empresas 2'!R611</f>
        <v>0</v>
      </c>
      <c r="V607" s="28">
        <f t="shared" si="18"/>
        <v>947</v>
      </c>
      <c r="W607" t="str">
        <f t="shared" si="19"/>
        <v/>
      </c>
    </row>
    <row r="608" spans="2:23" x14ac:dyDescent="0.25">
      <c r="B608" t="s">
        <v>625</v>
      </c>
      <c r="C608" t="str">
        <f>VLOOKUP(B608,'Accesos x Municipio'!$B$5:$C$1127,2)</f>
        <v>La Plata</v>
      </c>
      <c r="D608" s="95">
        <f>VLOOKUP(B608,'Accesos x Municipio-NoCorporati'!$B$5:$AC$1127,27)</f>
        <v>0.26659365774688126</v>
      </c>
      <c r="E608" s="8">
        <f>+'[1]Empresas 2'!B612</f>
        <v>1495</v>
      </c>
      <c r="F608" s="8">
        <f>+'[1]Empresas 2'!C612</f>
        <v>1947</v>
      </c>
      <c r="G608" s="8">
        <f>+'[1]Empresas 2'!D612</f>
        <v>0</v>
      </c>
      <c r="H608" s="8">
        <f>+'[1]Empresas 2'!E612</f>
        <v>2008</v>
      </c>
      <c r="I608" s="8">
        <f>+'[1]Empresas 2'!F612</f>
        <v>11</v>
      </c>
      <c r="J608" s="8">
        <f>+'[1]Empresas 2'!G612</f>
        <v>0</v>
      </c>
      <c r="K608" s="8">
        <f>+'[1]Empresas 2'!H612</f>
        <v>1</v>
      </c>
      <c r="L608" s="8">
        <f>+'[1]Empresas 2'!I612</f>
        <v>0</v>
      </c>
      <c r="M608" s="8">
        <f>+'[1]Empresas 2'!J612</f>
        <v>0</v>
      </c>
      <c r="N608" s="8">
        <f>+'[1]Empresas 2'!K612</f>
        <v>0</v>
      </c>
      <c r="O608" s="8">
        <f>+'[1]Empresas 2'!L612</f>
        <v>0</v>
      </c>
      <c r="P608" s="8">
        <f>+'[1]Empresas 2'!M612</f>
        <v>258</v>
      </c>
      <c r="Q608" s="8">
        <f>+'[1]Empresas 2'!N612</f>
        <v>0</v>
      </c>
      <c r="R608" s="8">
        <f>+'[1]Empresas 2'!O612</f>
        <v>0</v>
      </c>
      <c r="S608" s="8">
        <f>+'[1]Empresas 2'!P612</f>
        <v>0</v>
      </c>
      <c r="T608" s="8">
        <f>+'[1]Empresas 2'!Q612</f>
        <v>105</v>
      </c>
      <c r="U608" s="8">
        <f>+'[1]Empresas 2'!R612</f>
        <v>0</v>
      </c>
      <c r="V608" s="28">
        <f t="shared" si="18"/>
        <v>5825</v>
      </c>
      <c r="W608" t="str">
        <f t="shared" si="19"/>
        <v/>
      </c>
    </row>
    <row r="609" spans="2:23" x14ac:dyDescent="0.25">
      <c r="B609" t="s">
        <v>626</v>
      </c>
      <c r="C609" t="str">
        <f>VLOOKUP(B609,'Accesos x Municipio'!$B$5:$C$1127,2)</f>
        <v>Nátaga</v>
      </c>
      <c r="D609" s="95">
        <f>VLOOKUP(B609,'Accesos x Municipio-NoCorporati'!$B$5:$AC$1127,27)</f>
        <v>0.17684594348222424</v>
      </c>
      <c r="E609" s="8">
        <f>+'[1]Empresas 2'!B613</f>
        <v>174</v>
      </c>
      <c r="F609" s="8">
        <f>+'[1]Empresas 2'!C613</f>
        <v>22</v>
      </c>
      <c r="G609" s="8">
        <f>+'[1]Empresas 2'!D613</f>
        <v>0</v>
      </c>
      <c r="H609" s="8">
        <f>+'[1]Empresas 2'!E613</f>
        <v>164</v>
      </c>
      <c r="I609" s="8">
        <f>+'[1]Empresas 2'!F613</f>
        <v>4</v>
      </c>
      <c r="J609" s="8">
        <f>+'[1]Empresas 2'!G613</f>
        <v>0</v>
      </c>
      <c r="K609" s="8">
        <f>+'[1]Empresas 2'!H613</f>
        <v>0</v>
      </c>
      <c r="L609" s="8">
        <f>+'[1]Empresas 2'!I613</f>
        <v>0</v>
      </c>
      <c r="M609" s="8">
        <f>+'[1]Empresas 2'!J613</f>
        <v>0</v>
      </c>
      <c r="N609" s="8">
        <f>+'[1]Empresas 2'!K613</f>
        <v>0</v>
      </c>
      <c r="O609" s="8">
        <f>+'[1]Empresas 2'!L613</f>
        <v>0</v>
      </c>
      <c r="P609" s="8">
        <f>+'[1]Empresas 2'!M613</f>
        <v>0</v>
      </c>
      <c r="Q609" s="8">
        <f>+'[1]Empresas 2'!N613</f>
        <v>0</v>
      </c>
      <c r="R609" s="8">
        <f>+'[1]Empresas 2'!O613</f>
        <v>0</v>
      </c>
      <c r="S609" s="8">
        <f>+'[1]Empresas 2'!P613</f>
        <v>0</v>
      </c>
      <c r="T609" s="8">
        <f>+'[1]Empresas 2'!Q613</f>
        <v>0</v>
      </c>
      <c r="U609" s="8">
        <f>+'[1]Empresas 2'!R613</f>
        <v>0</v>
      </c>
      <c r="V609" s="28">
        <f t="shared" si="18"/>
        <v>364</v>
      </c>
      <c r="W609" t="str">
        <f t="shared" si="19"/>
        <v/>
      </c>
    </row>
    <row r="610" spans="2:23" x14ac:dyDescent="0.25">
      <c r="B610" t="s">
        <v>627</v>
      </c>
      <c r="C610" t="str">
        <f>VLOOKUP(B610,'Accesos x Municipio'!$B$5:$C$1127,2)</f>
        <v>Oporapa</v>
      </c>
      <c r="D610" s="95">
        <f>VLOOKUP(B610,'Accesos x Municipio-NoCorporati'!$B$5:$AC$1127,27)</f>
        <v>0.14264877479579929</v>
      </c>
      <c r="E610" s="8">
        <f>+'[1]Empresas 2'!B614</f>
        <v>310</v>
      </c>
      <c r="F610" s="8">
        <f>+'[1]Empresas 2'!C614</f>
        <v>0</v>
      </c>
      <c r="G610" s="8">
        <f>+'[1]Empresas 2'!D614</f>
        <v>0</v>
      </c>
      <c r="H610" s="8">
        <f>+'[1]Empresas 2'!E614</f>
        <v>231</v>
      </c>
      <c r="I610" s="8">
        <f>+'[1]Empresas 2'!F614</f>
        <v>1</v>
      </c>
      <c r="J610" s="8">
        <f>+'[1]Empresas 2'!G614</f>
        <v>0</v>
      </c>
      <c r="K610" s="8">
        <f>+'[1]Empresas 2'!H614</f>
        <v>1</v>
      </c>
      <c r="L610" s="8">
        <f>+'[1]Empresas 2'!I614</f>
        <v>0</v>
      </c>
      <c r="M610" s="8">
        <f>+'[1]Empresas 2'!J614</f>
        <v>0</v>
      </c>
      <c r="N610" s="8">
        <f>+'[1]Empresas 2'!K614</f>
        <v>0</v>
      </c>
      <c r="O610" s="8">
        <f>+'[1]Empresas 2'!L614</f>
        <v>0</v>
      </c>
      <c r="P610" s="8">
        <f>+'[1]Empresas 2'!M614</f>
        <v>0</v>
      </c>
      <c r="Q610" s="8">
        <f>+'[1]Empresas 2'!N614</f>
        <v>0</v>
      </c>
      <c r="R610" s="8">
        <f>+'[1]Empresas 2'!O614</f>
        <v>0</v>
      </c>
      <c r="S610" s="8">
        <f>+'[1]Empresas 2'!P614</f>
        <v>0</v>
      </c>
      <c r="T610" s="8">
        <f>+'[1]Empresas 2'!Q614</f>
        <v>0</v>
      </c>
      <c r="U610" s="8">
        <f>+'[1]Empresas 2'!R614</f>
        <v>0</v>
      </c>
      <c r="V610" s="28">
        <f t="shared" si="18"/>
        <v>543</v>
      </c>
      <c r="W610" t="str">
        <f t="shared" si="19"/>
        <v/>
      </c>
    </row>
    <row r="611" spans="2:23" x14ac:dyDescent="0.25">
      <c r="B611" t="s">
        <v>628</v>
      </c>
      <c r="C611" t="str">
        <f>VLOOKUP(B611,'Accesos x Municipio'!$B$5:$C$1127,2)</f>
        <v>Paicol</v>
      </c>
      <c r="D611" s="95">
        <f>VLOOKUP(B611,'Accesos x Municipio-NoCorporati'!$B$5:$AC$1127,27)</f>
        <v>0.33302667893284271</v>
      </c>
      <c r="E611" s="8">
        <f>+'[1]Empresas 2'!B615</f>
        <v>301</v>
      </c>
      <c r="F611" s="8">
        <f>+'[1]Empresas 2'!C615</f>
        <v>0</v>
      </c>
      <c r="G611" s="8">
        <f>+'[1]Empresas 2'!D615</f>
        <v>0</v>
      </c>
      <c r="H611" s="8">
        <f>+'[1]Empresas 2'!E615</f>
        <v>466</v>
      </c>
      <c r="I611" s="8">
        <f>+'[1]Empresas 2'!F615</f>
        <v>3</v>
      </c>
      <c r="J611" s="8">
        <f>+'[1]Empresas 2'!G615</f>
        <v>0</v>
      </c>
      <c r="K611" s="8">
        <f>+'[1]Empresas 2'!H615</f>
        <v>0</v>
      </c>
      <c r="L611" s="8">
        <f>+'[1]Empresas 2'!I615</f>
        <v>0</v>
      </c>
      <c r="M611" s="8">
        <f>+'[1]Empresas 2'!J615</f>
        <v>0</v>
      </c>
      <c r="N611" s="8">
        <f>+'[1]Empresas 2'!K615</f>
        <v>0</v>
      </c>
      <c r="O611" s="8">
        <f>+'[1]Empresas 2'!L615</f>
        <v>0</v>
      </c>
      <c r="P611" s="8">
        <f>+'[1]Empresas 2'!M615</f>
        <v>0</v>
      </c>
      <c r="Q611" s="8">
        <f>+'[1]Empresas 2'!N615</f>
        <v>0</v>
      </c>
      <c r="R611" s="8">
        <f>+'[1]Empresas 2'!O615</f>
        <v>0</v>
      </c>
      <c r="S611" s="8">
        <f>+'[1]Empresas 2'!P615</f>
        <v>0</v>
      </c>
      <c r="T611" s="8">
        <f>+'[1]Empresas 2'!Q615</f>
        <v>0</v>
      </c>
      <c r="U611" s="8">
        <f>+'[1]Empresas 2'!R615</f>
        <v>0</v>
      </c>
      <c r="V611" s="28">
        <f t="shared" si="18"/>
        <v>770</v>
      </c>
      <c r="W611" t="str">
        <f t="shared" si="19"/>
        <v/>
      </c>
    </row>
    <row r="612" spans="2:23" x14ac:dyDescent="0.25">
      <c r="B612" t="s">
        <v>629</v>
      </c>
      <c r="C612" t="str">
        <f>VLOOKUP(B612,'Accesos x Municipio'!$B$5:$C$1127,2)</f>
        <v>Palermo</v>
      </c>
      <c r="D612" s="95">
        <f>VLOOKUP(B612,'Accesos x Municipio-NoCorporati'!$B$5:$AC$1127,27)</f>
        <v>9.7229766431287348E-2</v>
      </c>
      <c r="E612" s="8">
        <f>+'[1]Empresas 2'!B616</f>
        <v>162</v>
      </c>
      <c r="F612" s="8">
        <f>+'[1]Empresas 2'!C616</f>
        <v>0</v>
      </c>
      <c r="G612" s="8">
        <f>+'[1]Empresas 2'!D616</f>
        <v>0</v>
      </c>
      <c r="H612" s="8">
        <f>+'[1]Empresas 2'!E616</f>
        <v>1171</v>
      </c>
      <c r="I612" s="8">
        <f>+'[1]Empresas 2'!F616</f>
        <v>6</v>
      </c>
      <c r="J612" s="8">
        <f>+'[1]Empresas 2'!G616</f>
        <v>0</v>
      </c>
      <c r="K612" s="8">
        <f>+'[1]Empresas 2'!H616</f>
        <v>16</v>
      </c>
      <c r="L612" s="8">
        <f>+'[1]Empresas 2'!I616</f>
        <v>0</v>
      </c>
      <c r="M612" s="8">
        <f>+'[1]Empresas 2'!J616</f>
        <v>0</v>
      </c>
      <c r="N612" s="8">
        <f>+'[1]Empresas 2'!K616</f>
        <v>0</v>
      </c>
      <c r="O612" s="8">
        <f>+'[1]Empresas 2'!L616</f>
        <v>0</v>
      </c>
      <c r="P612" s="8">
        <f>+'[1]Empresas 2'!M616</f>
        <v>80</v>
      </c>
      <c r="Q612" s="8">
        <f>+'[1]Empresas 2'!N616</f>
        <v>0</v>
      </c>
      <c r="R612" s="8">
        <f>+'[1]Empresas 2'!O616</f>
        <v>0</v>
      </c>
      <c r="S612" s="8">
        <f>+'[1]Empresas 2'!P616</f>
        <v>0</v>
      </c>
      <c r="T612" s="8">
        <f>+'[1]Empresas 2'!Q616</f>
        <v>16</v>
      </c>
      <c r="U612" s="8">
        <f>+'[1]Empresas 2'!R616</f>
        <v>0</v>
      </c>
      <c r="V612" s="28">
        <f t="shared" si="18"/>
        <v>1451</v>
      </c>
      <c r="W612" t="str">
        <f t="shared" si="19"/>
        <v/>
      </c>
    </row>
    <row r="613" spans="2:23" x14ac:dyDescent="0.25">
      <c r="B613" t="s">
        <v>630</v>
      </c>
      <c r="C613" t="str">
        <f>VLOOKUP(B613,'Accesos x Municipio'!$B$5:$C$1127,2)</f>
        <v>Palestina</v>
      </c>
      <c r="D613" s="95">
        <f>VLOOKUP(B613,'Accesos x Municipio-NoCorporati'!$B$5:$AC$1127,27)</f>
        <v>4.6511627906976744E-2</v>
      </c>
      <c r="E613" s="8">
        <f>+'[1]Empresas 2'!B617</f>
        <v>2</v>
      </c>
      <c r="F613" s="8">
        <f>+'[1]Empresas 2'!C617</f>
        <v>0</v>
      </c>
      <c r="G613" s="8">
        <f>+'[1]Empresas 2'!D617</f>
        <v>0</v>
      </c>
      <c r="H613" s="8">
        <f>+'[1]Empresas 2'!E617</f>
        <v>150</v>
      </c>
      <c r="I613" s="8">
        <f>+'[1]Empresas 2'!F617</f>
        <v>0</v>
      </c>
      <c r="J613" s="8">
        <f>+'[1]Empresas 2'!G617</f>
        <v>0</v>
      </c>
      <c r="K613" s="8">
        <f>+'[1]Empresas 2'!H617</f>
        <v>1</v>
      </c>
      <c r="L613" s="8">
        <f>+'[1]Empresas 2'!I617</f>
        <v>0</v>
      </c>
      <c r="M613" s="8">
        <f>+'[1]Empresas 2'!J617</f>
        <v>0</v>
      </c>
      <c r="N613" s="8">
        <f>+'[1]Empresas 2'!K617</f>
        <v>0</v>
      </c>
      <c r="O613" s="8">
        <f>+'[1]Empresas 2'!L617</f>
        <v>0</v>
      </c>
      <c r="P613" s="8">
        <f>+'[1]Empresas 2'!M617</f>
        <v>0</v>
      </c>
      <c r="Q613" s="8">
        <f>+'[1]Empresas 2'!N617</f>
        <v>0</v>
      </c>
      <c r="R613" s="8">
        <f>+'[1]Empresas 2'!O617</f>
        <v>0</v>
      </c>
      <c r="S613" s="8">
        <f>+'[1]Empresas 2'!P617</f>
        <v>0</v>
      </c>
      <c r="T613" s="8">
        <f>+'[1]Empresas 2'!Q617</f>
        <v>0</v>
      </c>
      <c r="U613" s="8">
        <f>+'[1]Empresas 2'!R617</f>
        <v>0</v>
      </c>
      <c r="V613" s="28">
        <f t="shared" si="18"/>
        <v>153</v>
      </c>
      <c r="W613">
        <f t="shared" si="19"/>
        <v>2</v>
      </c>
    </row>
    <row r="614" spans="2:23" x14ac:dyDescent="0.25">
      <c r="B614" t="s">
        <v>631</v>
      </c>
      <c r="C614" t="str">
        <f>VLOOKUP(B614,'Accesos x Municipio'!$B$5:$C$1127,2)</f>
        <v>Pital</v>
      </c>
      <c r="D614" s="95">
        <f>VLOOKUP(B614,'Accesos x Municipio-NoCorporati'!$B$5:$AC$1127,27)</f>
        <v>0.15141884222474461</v>
      </c>
      <c r="E614" s="8">
        <f>+'[1]Empresas 2'!B618</f>
        <v>0</v>
      </c>
      <c r="F614" s="8">
        <f>+'[1]Empresas 2'!C618</f>
        <v>0</v>
      </c>
      <c r="G614" s="8">
        <f>+'[1]Empresas 2'!D618</f>
        <v>0</v>
      </c>
      <c r="H614" s="8">
        <f>+'[1]Empresas 2'!E618</f>
        <v>676</v>
      </c>
      <c r="I614" s="8">
        <f>+'[1]Empresas 2'!F618</f>
        <v>2</v>
      </c>
      <c r="J614" s="8">
        <f>+'[1]Empresas 2'!G618</f>
        <v>0</v>
      </c>
      <c r="K614" s="8">
        <f>+'[1]Empresas 2'!H618</f>
        <v>0</v>
      </c>
      <c r="L614" s="8">
        <f>+'[1]Empresas 2'!I618</f>
        <v>0</v>
      </c>
      <c r="M614" s="8">
        <f>+'[1]Empresas 2'!J618</f>
        <v>0</v>
      </c>
      <c r="N614" s="8">
        <f>+'[1]Empresas 2'!K618</f>
        <v>0</v>
      </c>
      <c r="O614" s="8">
        <f>+'[1]Empresas 2'!L618</f>
        <v>0</v>
      </c>
      <c r="P614" s="8">
        <f>+'[1]Empresas 2'!M618</f>
        <v>0</v>
      </c>
      <c r="Q614" s="8">
        <f>+'[1]Empresas 2'!N618</f>
        <v>0</v>
      </c>
      <c r="R614" s="8">
        <f>+'[1]Empresas 2'!O618</f>
        <v>0</v>
      </c>
      <c r="S614" s="8">
        <f>+'[1]Empresas 2'!P618</f>
        <v>0</v>
      </c>
      <c r="T614" s="8">
        <f>+'[1]Empresas 2'!Q618</f>
        <v>0</v>
      </c>
      <c r="U614" s="8">
        <f>+'[1]Empresas 2'!R618</f>
        <v>0</v>
      </c>
      <c r="V614" s="28">
        <f t="shared" si="18"/>
        <v>678</v>
      </c>
      <c r="W614" t="str">
        <f t="shared" si="19"/>
        <v/>
      </c>
    </row>
    <row r="615" spans="2:23" x14ac:dyDescent="0.25">
      <c r="B615" t="s">
        <v>632</v>
      </c>
      <c r="C615" t="str">
        <f>VLOOKUP(B615,'Accesos x Municipio'!$B$5:$C$1127,2)</f>
        <v>Pitalito</v>
      </c>
      <c r="D615" s="95">
        <f>VLOOKUP(B615,'Accesos x Municipio-NoCorporati'!$B$5:$AC$1127,27)</f>
        <v>0.28821644182753225</v>
      </c>
      <c r="E615" s="8">
        <f>+'[1]Empresas 2'!B619</f>
        <v>752</v>
      </c>
      <c r="F615" s="8">
        <f>+'[1]Empresas 2'!C619</f>
        <v>1671</v>
      </c>
      <c r="G615" s="8">
        <f>+'[1]Empresas 2'!D619</f>
        <v>0</v>
      </c>
      <c r="H615" s="8">
        <f>+'[1]Empresas 2'!E619</f>
        <v>1478</v>
      </c>
      <c r="I615" s="8">
        <f>+'[1]Empresas 2'!F619</f>
        <v>20</v>
      </c>
      <c r="J615" s="8">
        <f>+'[1]Empresas 2'!G619</f>
        <v>0</v>
      </c>
      <c r="K615" s="8">
        <f>+'[1]Empresas 2'!H619</f>
        <v>3462</v>
      </c>
      <c r="L615" s="8">
        <f>+'[1]Empresas 2'!I619</f>
        <v>0</v>
      </c>
      <c r="M615" s="8">
        <f>+'[1]Empresas 2'!J619</f>
        <v>0</v>
      </c>
      <c r="N615" s="8">
        <f>+'[1]Empresas 2'!K619</f>
        <v>0</v>
      </c>
      <c r="O615" s="8">
        <f>+'[1]Empresas 2'!L619</f>
        <v>128</v>
      </c>
      <c r="P615" s="8">
        <f>+'[1]Empresas 2'!M619</f>
        <v>745</v>
      </c>
      <c r="Q615" s="8">
        <f>+'[1]Empresas 2'!N619</f>
        <v>0</v>
      </c>
      <c r="R615" s="8">
        <f>+'[1]Empresas 2'!O619</f>
        <v>0</v>
      </c>
      <c r="S615" s="8">
        <f>+'[1]Empresas 2'!P619</f>
        <v>0</v>
      </c>
      <c r="T615" s="8">
        <f>+'[1]Empresas 2'!Q619</f>
        <v>3564</v>
      </c>
      <c r="U615" s="8">
        <f>+'[1]Empresas 2'!R619</f>
        <v>0</v>
      </c>
      <c r="V615" s="28">
        <f t="shared" si="18"/>
        <v>11820</v>
      </c>
      <c r="W615" t="str">
        <f t="shared" si="19"/>
        <v/>
      </c>
    </row>
    <row r="616" spans="2:23" x14ac:dyDescent="0.25">
      <c r="B616" t="s">
        <v>633</v>
      </c>
      <c r="C616" t="str">
        <f>VLOOKUP(B616,'Accesos x Municipio'!$B$5:$C$1127,2)</f>
        <v>Rivera</v>
      </c>
      <c r="D616" s="95">
        <f>VLOOKUP(B616,'Accesos x Municipio-NoCorporati'!$B$5:$AC$1127,27)</f>
        <v>7.7013291634089126E-2</v>
      </c>
      <c r="E616" s="8">
        <f>+'[1]Empresas 2'!B620</f>
        <v>352</v>
      </c>
      <c r="F616" s="8">
        <f>+'[1]Empresas 2'!C620</f>
        <v>0</v>
      </c>
      <c r="G616" s="8">
        <f>+'[1]Empresas 2'!D620</f>
        <v>0</v>
      </c>
      <c r="H616" s="8">
        <f>+'[1]Empresas 2'!E620</f>
        <v>304</v>
      </c>
      <c r="I616" s="8">
        <f>+'[1]Empresas 2'!F620</f>
        <v>0</v>
      </c>
      <c r="J616" s="8">
        <f>+'[1]Empresas 2'!G620</f>
        <v>0</v>
      </c>
      <c r="K616" s="8">
        <f>+'[1]Empresas 2'!H620</f>
        <v>59</v>
      </c>
      <c r="L616" s="8">
        <f>+'[1]Empresas 2'!I620</f>
        <v>0</v>
      </c>
      <c r="M616" s="8">
        <f>+'[1]Empresas 2'!J620</f>
        <v>0</v>
      </c>
      <c r="N616" s="8">
        <f>+'[1]Empresas 2'!K620</f>
        <v>0</v>
      </c>
      <c r="O616" s="8">
        <f>+'[1]Empresas 2'!L620</f>
        <v>0</v>
      </c>
      <c r="P616" s="8">
        <f>+'[1]Empresas 2'!M620</f>
        <v>0</v>
      </c>
      <c r="Q616" s="8">
        <f>+'[1]Empresas 2'!N620</f>
        <v>0</v>
      </c>
      <c r="R616" s="8">
        <f>+'[1]Empresas 2'!O620</f>
        <v>0</v>
      </c>
      <c r="S616" s="8">
        <f>+'[1]Empresas 2'!P620</f>
        <v>0</v>
      </c>
      <c r="T616" s="8">
        <f>+'[1]Empresas 2'!Q620</f>
        <v>151</v>
      </c>
      <c r="U616" s="8">
        <f>+'[1]Empresas 2'!R620</f>
        <v>0</v>
      </c>
      <c r="V616" s="28">
        <f t="shared" si="18"/>
        <v>866</v>
      </c>
      <c r="W616" t="str">
        <f t="shared" si="19"/>
        <v/>
      </c>
    </row>
    <row r="617" spans="2:23" x14ac:dyDescent="0.25">
      <c r="B617" t="s">
        <v>634</v>
      </c>
      <c r="C617" t="str">
        <f>VLOOKUP(B617,'Accesos x Municipio'!$B$5:$C$1127,2)</f>
        <v>Saladoblanco</v>
      </c>
      <c r="D617" s="95">
        <f>VLOOKUP(B617,'Accesos x Municipio-NoCorporati'!$B$5:$AC$1127,27)</f>
        <v>0.11591478696741854</v>
      </c>
      <c r="E617" s="8">
        <f>+'[1]Empresas 2'!B621</f>
        <v>230</v>
      </c>
      <c r="F617" s="8">
        <f>+'[1]Empresas 2'!C621</f>
        <v>0</v>
      </c>
      <c r="G617" s="8">
        <f>+'[1]Empresas 2'!D621</f>
        <v>0</v>
      </c>
      <c r="H617" s="8">
        <f>+'[1]Empresas 2'!E621</f>
        <v>229</v>
      </c>
      <c r="I617" s="8">
        <f>+'[1]Empresas 2'!F621</f>
        <v>2</v>
      </c>
      <c r="J617" s="8">
        <f>+'[1]Empresas 2'!G621</f>
        <v>0</v>
      </c>
      <c r="K617" s="8">
        <f>+'[1]Empresas 2'!H621</f>
        <v>1</v>
      </c>
      <c r="L617" s="8">
        <f>+'[1]Empresas 2'!I621</f>
        <v>0</v>
      </c>
      <c r="M617" s="8">
        <f>+'[1]Empresas 2'!J621</f>
        <v>0</v>
      </c>
      <c r="N617" s="8">
        <f>+'[1]Empresas 2'!K621</f>
        <v>0</v>
      </c>
      <c r="O617" s="8">
        <f>+'[1]Empresas 2'!L621</f>
        <v>0</v>
      </c>
      <c r="P617" s="8">
        <f>+'[1]Empresas 2'!M621</f>
        <v>0</v>
      </c>
      <c r="Q617" s="8">
        <f>+'[1]Empresas 2'!N621</f>
        <v>0</v>
      </c>
      <c r="R617" s="8">
        <f>+'[1]Empresas 2'!O621</f>
        <v>0</v>
      </c>
      <c r="S617" s="8">
        <f>+'[1]Empresas 2'!P621</f>
        <v>0</v>
      </c>
      <c r="T617" s="8">
        <f>+'[1]Empresas 2'!Q621</f>
        <v>0</v>
      </c>
      <c r="U617" s="8">
        <f>+'[1]Empresas 2'!R621</f>
        <v>0</v>
      </c>
      <c r="V617" s="28">
        <f t="shared" si="18"/>
        <v>462</v>
      </c>
      <c r="W617" t="str">
        <f t="shared" si="19"/>
        <v/>
      </c>
    </row>
    <row r="618" spans="2:23" x14ac:dyDescent="0.25">
      <c r="B618" t="s">
        <v>635</v>
      </c>
      <c r="C618" t="str">
        <f>VLOOKUP(B618,'Accesos x Municipio'!$B$5:$C$1127,2)</f>
        <v>San Agustín</v>
      </c>
      <c r="D618" s="95">
        <f>VLOOKUP(B618,'Accesos x Municipio-NoCorporati'!$B$5:$AC$1127,27)</f>
        <v>0.13414527293437309</v>
      </c>
      <c r="E618" s="8">
        <f>+'[1]Empresas 2'!B622</f>
        <v>0</v>
      </c>
      <c r="F618" s="8">
        <f>+'[1]Empresas 2'!C622</f>
        <v>1290</v>
      </c>
      <c r="G618" s="8">
        <f>+'[1]Empresas 2'!D622</f>
        <v>0</v>
      </c>
      <c r="H618" s="8">
        <f>+'[1]Empresas 2'!E622</f>
        <v>175</v>
      </c>
      <c r="I618" s="8">
        <f>+'[1]Empresas 2'!F622</f>
        <v>6</v>
      </c>
      <c r="J618" s="8">
        <f>+'[1]Empresas 2'!G622</f>
        <v>0</v>
      </c>
      <c r="K618" s="8">
        <f>+'[1]Empresas 2'!H622</f>
        <v>451</v>
      </c>
      <c r="L618" s="8">
        <f>+'[1]Empresas 2'!I622</f>
        <v>0</v>
      </c>
      <c r="M618" s="8">
        <f>+'[1]Empresas 2'!J622</f>
        <v>0</v>
      </c>
      <c r="N618" s="8">
        <f>+'[1]Empresas 2'!K622</f>
        <v>0</v>
      </c>
      <c r="O618" s="8">
        <f>+'[1]Empresas 2'!L622</f>
        <v>0</v>
      </c>
      <c r="P618" s="8">
        <f>+'[1]Empresas 2'!M622</f>
        <v>35</v>
      </c>
      <c r="Q618" s="8">
        <f>+'[1]Empresas 2'!N622</f>
        <v>0</v>
      </c>
      <c r="R618" s="8">
        <f>+'[1]Empresas 2'!O622</f>
        <v>0</v>
      </c>
      <c r="S618" s="8">
        <f>+'[1]Empresas 2'!P622</f>
        <v>0</v>
      </c>
      <c r="T618" s="8">
        <f>+'[1]Empresas 2'!Q622</f>
        <v>0</v>
      </c>
      <c r="U618" s="8">
        <f>+'[1]Empresas 2'!R622</f>
        <v>0</v>
      </c>
      <c r="V618" s="28">
        <f t="shared" si="18"/>
        <v>1957</v>
      </c>
      <c r="W618" t="str">
        <f t="shared" si="19"/>
        <v/>
      </c>
    </row>
    <row r="619" spans="2:23" x14ac:dyDescent="0.25">
      <c r="B619" t="s">
        <v>636</v>
      </c>
      <c r="C619" t="str">
        <f>VLOOKUP(B619,'Accesos x Municipio'!$B$5:$C$1127,2)</f>
        <v>Santa María</v>
      </c>
      <c r="D619" s="95">
        <f>VLOOKUP(B619,'Accesos x Municipio-NoCorporati'!$B$5:$AC$1127,27)</f>
        <v>0.10302485774183888</v>
      </c>
      <c r="E619" s="8">
        <f>+'[1]Empresas 2'!B623</f>
        <v>222</v>
      </c>
      <c r="F619" s="8">
        <f>+'[1]Empresas 2'!C623</f>
        <v>0</v>
      </c>
      <c r="G619" s="8">
        <f>+'[1]Empresas 2'!D623</f>
        <v>0</v>
      </c>
      <c r="H619" s="8">
        <f>+'[1]Empresas 2'!E623</f>
        <v>117</v>
      </c>
      <c r="I619" s="8">
        <f>+'[1]Empresas 2'!F623</f>
        <v>0</v>
      </c>
      <c r="J619" s="8">
        <f>+'[1]Empresas 2'!G623</f>
        <v>0</v>
      </c>
      <c r="K619" s="8">
        <f>+'[1]Empresas 2'!H623</f>
        <v>1</v>
      </c>
      <c r="L619" s="8">
        <f>+'[1]Empresas 2'!I623</f>
        <v>0</v>
      </c>
      <c r="M619" s="8">
        <f>+'[1]Empresas 2'!J623</f>
        <v>0</v>
      </c>
      <c r="N619" s="8">
        <f>+'[1]Empresas 2'!K623</f>
        <v>0</v>
      </c>
      <c r="O619" s="8">
        <f>+'[1]Empresas 2'!L623</f>
        <v>0</v>
      </c>
      <c r="P619" s="8">
        <f>+'[1]Empresas 2'!M623</f>
        <v>0</v>
      </c>
      <c r="Q619" s="8">
        <f>+'[1]Empresas 2'!N623</f>
        <v>0</v>
      </c>
      <c r="R619" s="8">
        <f>+'[1]Empresas 2'!O623</f>
        <v>0</v>
      </c>
      <c r="S619" s="8">
        <f>+'[1]Empresas 2'!P623</f>
        <v>0</v>
      </c>
      <c r="T619" s="8">
        <f>+'[1]Empresas 2'!Q623</f>
        <v>0</v>
      </c>
      <c r="U619" s="8">
        <f>+'[1]Empresas 2'!R623</f>
        <v>0</v>
      </c>
      <c r="V619" s="28">
        <f t="shared" si="18"/>
        <v>340</v>
      </c>
      <c r="W619" t="str">
        <f t="shared" si="19"/>
        <v/>
      </c>
    </row>
    <row r="620" spans="2:23" x14ac:dyDescent="0.25">
      <c r="B620" t="s">
        <v>637</v>
      </c>
      <c r="C620" t="str">
        <f>VLOOKUP(B620,'Accesos x Municipio'!$B$5:$C$1127,2)</f>
        <v>Suaza</v>
      </c>
      <c r="D620" s="95">
        <f>VLOOKUP(B620,'Accesos x Municipio-NoCorporati'!$B$5:$AC$1127,27)</f>
        <v>6.8486646884273E-2</v>
      </c>
      <c r="E620" s="8">
        <f>+'[1]Empresas 2'!B624</f>
        <v>0</v>
      </c>
      <c r="F620" s="8">
        <f>+'[1]Empresas 2'!C624</f>
        <v>0</v>
      </c>
      <c r="G620" s="8">
        <f>+'[1]Empresas 2'!D624</f>
        <v>0</v>
      </c>
      <c r="H620" s="8">
        <f>+'[1]Empresas 2'!E624</f>
        <v>582</v>
      </c>
      <c r="I620" s="8">
        <f>+'[1]Empresas 2'!F624</f>
        <v>6</v>
      </c>
      <c r="J620" s="8">
        <f>+'[1]Empresas 2'!G624</f>
        <v>0</v>
      </c>
      <c r="K620" s="8">
        <f>+'[1]Empresas 2'!H624</f>
        <v>0</v>
      </c>
      <c r="L620" s="8">
        <f>+'[1]Empresas 2'!I624</f>
        <v>0</v>
      </c>
      <c r="M620" s="8">
        <f>+'[1]Empresas 2'!J624</f>
        <v>0</v>
      </c>
      <c r="N620" s="8">
        <f>+'[1]Empresas 2'!K624</f>
        <v>0</v>
      </c>
      <c r="O620" s="8">
        <f>+'[1]Empresas 2'!L624</f>
        <v>0</v>
      </c>
      <c r="P620" s="8">
        <f>+'[1]Empresas 2'!M624</f>
        <v>0</v>
      </c>
      <c r="Q620" s="8">
        <f>+'[1]Empresas 2'!N624</f>
        <v>0</v>
      </c>
      <c r="R620" s="8">
        <f>+'[1]Empresas 2'!O624</f>
        <v>0</v>
      </c>
      <c r="S620" s="8">
        <f>+'[1]Empresas 2'!P624</f>
        <v>0</v>
      </c>
      <c r="T620" s="8">
        <f>+'[1]Empresas 2'!Q624</f>
        <v>1</v>
      </c>
      <c r="U620" s="8">
        <f>+'[1]Empresas 2'!R624</f>
        <v>0</v>
      </c>
      <c r="V620" s="28">
        <f t="shared" si="18"/>
        <v>589</v>
      </c>
      <c r="W620" t="str">
        <f t="shared" si="19"/>
        <v/>
      </c>
    </row>
    <row r="621" spans="2:23" x14ac:dyDescent="0.25">
      <c r="B621" t="s">
        <v>638</v>
      </c>
      <c r="C621" t="str">
        <f>VLOOKUP(B621,'Accesos x Municipio'!$B$5:$C$1127,2)</f>
        <v>Tarqui</v>
      </c>
      <c r="D621" s="95">
        <f>VLOOKUP(B621,'Accesos x Municipio-NoCorporati'!$B$5:$AC$1127,27)</f>
        <v>8.7258821484442903E-2</v>
      </c>
      <c r="E621" s="8">
        <f>+'[1]Empresas 2'!B625</f>
        <v>59</v>
      </c>
      <c r="F621" s="8">
        <f>+'[1]Empresas 2'!C625</f>
        <v>481</v>
      </c>
      <c r="G621" s="8">
        <f>+'[1]Empresas 2'!D625</f>
        <v>0</v>
      </c>
      <c r="H621" s="8">
        <f>+'[1]Empresas 2'!E625</f>
        <v>0</v>
      </c>
      <c r="I621" s="8">
        <f>+'[1]Empresas 2'!F625</f>
        <v>11</v>
      </c>
      <c r="J621" s="8">
        <f>+'[1]Empresas 2'!G625</f>
        <v>0</v>
      </c>
      <c r="K621" s="8">
        <f>+'[1]Empresas 2'!H625</f>
        <v>90</v>
      </c>
      <c r="L621" s="8">
        <f>+'[1]Empresas 2'!I625</f>
        <v>0</v>
      </c>
      <c r="M621" s="8">
        <f>+'[1]Empresas 2'!J625</f>
        <v>0</v>
      </c>
      <c r="N621" s="8">
        <f>+'[1]Empresas 2'!K625</f>
        <v>0</v>
      </c>
      <c r="O621" s="8">
        <f>+'[1]Empresas 2'!L625</f>
        <v>0</v>
      </c>
      <c r="P621" s="8">
        <f>+'[1]Empresas 2'!M625</f>
        <v>0</v>
      </c>
      <c r="Q621" s="8">
        <f>+'[1]Empresas 2'!N625</f>
        <v>0</v>
      </c>
      <c r="R621" s="8">
        <f>+'[1]Empresas 2'!O625</f>
        <v>0</v>
      </c>
      <c r="S621" s="8">
        <f>+'[1]Empresas 2'!P625</f>
        <v>0</v>
      </c>
      <c r="T621" s="8">
        <f>+'[1]Empresas 2'!Q625</f>
        <v>0</v>
      </c>
      <c r="U621" s="8">
        <f>+'[1]Empresas 2'!R625</f>
        <v>0</v>
      </c>
      <c r="V621" s="28">
        <f t="shared" si="18"/>
        <v>641</v>
      </c>
      <c r="W621" t="str">
        <f t="shared" si="19"/>
        <v/>
      </c>
    </row>
    <row r="622" spans="2:23" x14ac:dyDescent="0.25">
      <c r="B622" t="s">
        <v>639</v>
      </c>
      <c r="C622" t="str">
        <f>VLOOKUP(B622,'Accesos x Municipio'!$B$5:$C$1127,2)</f>
        <v>Tesalia</v>
      </c>
      <c r="D622" s="95">
        <f>VLOOKUP(B622,'Accesos x Municipio-NoCorporati'!$B$5:$AC$1127,27)</f>
        <v>0.27207702888583218</v>
      </c>
      <c r="E622" s="8">
        <f>+'[1]Empresas 2'!B626</f>
        <v>684</v>
      </c>
      <c r="F622" s="8">
        <f>+'[1]Empresas 2'!C626</f>
        <v>303</v>
      </c>
      <c r="G622" s="8">
        <f>+'[1]Empresas 2'!D626</f>
        <v>0</v>
      </c>
      <c r="H622" s="8">
        <f>+'[1]Empresas 2'!E626</f>
        <v>0</v>
      </c>
      <c r="I622" s="8">
        <f>+'[1]Empresas 2'!F626</f>
        <v>9</v>
      </c>
      <c r="J622" s="8">
        <f>+'[1]Empresas 2'!G626</f>
        <v>0</v>
      </c>
      <c r="K622" s="8">
        <f>+'[1]Empresas 2'!H626</f>
        <v>1</v>
      </c>
      <c r="L622" s="8">
        <f>+'[1]Empresas 2'!I626</f>
        <v>0</v>
      </c>
      <c r="M622" s="8">
        <f>+'[1]Empresas 2'!J626</f>
        <v>0</v>
      </c>
      <c r="N622" s="8">
        <f>+'[1]Empresas 2'!K626</f>
        <v>0</v>
      </c>
      <c r="O622" s="8">
        <f>+'[1]Empresas 2'!L626</f>
        <v>0</v>
      </c>
      <c r="P622" s="8">
        <f>+'[1]Empresas 2'!M626</f>
        <v>0</v>
      </c>
      <c r="Q622" s="8">
        <f>+'[1]Empresas 2'!N626</f>
        <v>0</v>
      </c>
      <c r="R622" s="8">
        <f>+'[1]Empresas 2'!O626</f>
        <v>0</v>
      </c>
      <c r="S622" s="8">
        <f>+'[1]Empresas 2'!P626</f>
        <v>0</v>
      </c>
      <c r="T622" s="8">
        <f>+'[1]Empresas 2'!Q626</f>
        <v>0</v>
      </c>
      <c r="U622" s="8">
        <f>+'[1]Empresas 2'!R626</f>
        <v>0</v>
      </c>
      <c r="V622" s="28">
        <f t="shared" si="18"/>
        <v>997</v>
      </c>
      <c r="W622" t="str">
        <f t="shared" si="19"/>
        <v/>
      </c>
    </row>
    <row r="623" spans="2:23" x14ac:dyDescent="0.25">
      <c r="B623" t="s">
        <v>640</v>
      </c>
      <c r="C623" t="str">
        <f>VLOOKUP(B623,'Accesos x Municipio'!$B$5:$C$1127,2)</f>
        <v>Tello</v>
      </c>
      <c r="D623" s="95">
        <f>VLOOKUP(B623,'Accesos x Municipio-NoCorporati'!$B$5:$AC$1127,27)</f>
        <v>2.7092274678111587E-2</v>
      </c>
      <c r="E623" s="8">
        <f>+'[1]Empresas 2'!B627</f>
        <v>0</v>
      </c>
      <c r="F623" s="8">
        <f>+'[1]Empresas 2'!C627</f>
        <v>0</v>
      </c>
      <c r="G623" s="8">
        <f>+'[1]Empresas 2'!D627</f>
        <v>0</v>
      </c>
      <c r="H623" s="8">
        <f>+'[1]Empresas 2'!E627</f>
        <v>0</v>
      </c>
      <c r="I623" s="8">
        <f>+'[1]Empresas 2'!F627</f>
        <v>4</v>
      </c>
      <c r="J623" s="8">
        <f>+'[1]Empresas 2'!G627</f>
        <v>0</v>
      </c>
      <c r="K623" s="8">
        <f>+'[1]Empresas 2'!H627</f>
        <v>70</v>
      </c>
      <c r="L623" s="8">
        <f>+'[1]Empresas 2'!I627</f>
        <v>0</v>
      </c>
      <c r="M623" s="8">
        <f>+'[1]Empresas 2'!J627</f>
        <v>0</v>
      </c>
      <c r="N623" s="8">
        <f>+'[1]Empresas 2'!K627</f>
        <v>0</v>
      </c>
      <c r="O623" s="8">
        <f>+'[1]Empresas 2'!L627</f>
        <v>0</v>
      </c>
      <c r="P623" s="8">
        <f>+'[1]Empresas 2'!M627</f>
        <v>0</v>
      </c>
      <c r="Q623" s="8">
        <f>+'[1]Empresas 2'!N627</f>
        <v>0</v>
      </c>
      <c r="R623" s="8">
        <f>+'[1]Empresas 2'!O627</f>
        <v>0</v>
      </c>
      <c r="S623" s="8">
        <f>+'[1]Empresas 2'!P627</f>
        <v>0</v>
      </c>
      <c r="T623" s="8">
        <f>+'[1]Empresas 2'!Q627</f>
        <v>0</v>
      </c>
      <c r="U623" s="8">
        <f>+'[1]Empresas 2'!R627</f>
        <v>0</v>
      </c>
      <c r="V623" s="28">
        <f t="shared" si="18"/>
        <v>74</v>
      </c>
      <c r="W623">
        <f t="shared" si="19"/>
        <v>0</v>
      </c>
    </row>
    <row r="624" spans="2:23" x14ac:dyDescent="0.25">
      <c r="B624" t="s">
        <v>641</v>
      </c>
      <c r="C624" t="str">
        <f>VLOOKUP(B624,'Accesos x Municipio'!$B$5:$C$1127,2)</f>
        <v>Teruel</v>
      </c>
      <c r="D624" s="95">
        <f>VLOOKUP(B624,'Accesos x Municipio-NoCorporati'!$B$5:$AC$1127,27)</f>
        <v>0.20111317254174396</v>
      </c>
      <c r="E624" s="8">
        <f>+'[1]Empresas 2'!B628</f>
        <v>5</v>
      </c>
      <c r="F624" s="8">
        <f>+'[1]Empresas 2'!C628</f>
        <v>0</v>
      </c>
      <c r="G624" s="8">
        <f>+'[1]Empresas 2'!D628</f>
        <v>0</v>
      </c>
      <c r="H624" s="8">
        <f>+'[1]Empresas 2'!E628</f>
        <v>543</v>
      </c>
      <c r="I624" s="8">
        <f>+'[1]Empresas 2'!F628</f>
        <v>3</v>
      </c>
      <c r="J624" s="8">
        <f>+'[1]Empresas 2'!G628</f>
        <v>0</v>
      </c>
      <c r="K624" s="8">
        <f>+'[1]Empresas 2'!H628</f>
        <v>1</v>
      </c>
      <c r="L624" s="8">
        <f>+'[1]Empresas 2'!I628</f>
        <v>0</v>
      </c>
      <c r="M624" s="8">
        <f>+'[1]Empresas 2'!J628</f>
        <v>0</v>
      </c>
      <c r="N624" s="8">
        <f>+'[1]Empresas 2'!K628</f>
        <v>0</v>
      </c>
      <c r="O624" s="8">
        <f>+'[1]Empresas 2'!L628</f>
        <v>0</v>
      </c>
      <c r="P624" s="8">
        <f>+'[1]Empresas 2'!M628</f>
        <v>0</v>
      </c>
      <c r="Q624" s="8">
        <f>+'[1]Empresas 2'!N628</f>
        <v>0</v>
      </c>
      <c r="R624" s="8">
        <f>+'[1]Empresas 2'!O628</f>
        <v>0</v>
      </c>
      <c r="S624" s="8">
        <f>+'[1]Empresas 2'!P628</f>
        <v>0</v>
      </c>
      <c r="T624" s="8">
        <f>+'[1]Empresas 2'!Q628</f>
        <v>0</v>
      </c>
      <c r="U624" s="8">
        <f>+'[1]Empresas 2'!R628</f>
        <v>0</v>
      </c>
      <c r="V624" s="28">
        <f t="shared" si="18"/>
        <v>552</v>
      </c>
      <c r="W624" t="str">
        <f t="shared" si="19"/>
        <v/>
      </c>
    </row>
    <row r="625" spans="2:23" x14ac:dyDescent="0.25">
      <c r="B625" t="s">
        <v>642</v>
      </c>
      <c r="C625" t="str">
        <f>VLOOKUP(B625,'Accesos x Municipio'!$B$5:$C$1127,2)</f>
        <v>Timaná</v>
      </c>
      <c r="D625" s="95">
        <f>VLOOKUP(B625,'Accesos x Municipio-NoCorporati'!$B$5:$AC$1127,27)</f>
        <v>0.17003942181340342</v>
      </c>
      <c r="E625" s="8">
        <f>+'[1]Empresas 2'!B629</f>
        <v>1311</v>
      </c>
      <c r="F625" s="8">
        <f>+'[1]Empresas 2'!C629</f>
        <v>0</v>
      </c>
      <c r="G625" s="8">
        <f>+'[1]Empresas 2'!D629</f>
        <v>0</v>
      </c>
      <c r="H625" s="8">
        <f>+'[1]Empresas 2'!E629</f>
        <v>215</v>
      </c>
      <c r="I625" s="8">
        <f>+'[1]Empresas 2'!F629</f>
        <v>3</v>
      </c>
      <c r="J625" s="8">
        <f>+'[1]Empresas 2'!G629</f>
        <v>0</v>
      </c>
      <c r="K625" s="8">
        <f>+'[1]Empresas 2'!H629</f>
        <v>9</v>
      </c>
      <c r="L625" s="8">
        <f>+'[1]Empresas 2'!I629</f>
        <v>0</v>
      </c>
      <c r="M625" s="8">
        <f>+'[1]Empresas 2'!J629</f>
        <v>0</v>
      </c>
      <c r="N625" s="8">
        <f>+'[1]Empresas 2'!K629</f>
        <v>0</v>
      </c>
      <c r="O625" s="8">
        <f>+'[1]Empresas 2'!L629</f>
        <v>0</v>
      </c>
      <c r="P625" s="8">
        <f>+'[1]Empresas 2'!M629</f>
        <v>0</v>
      </c>
      <c r="Q625" s="8">
        <f>+'[1]Empresas 2'!N629</f>
        <v>0</v>
      </c>
      <c r="R625" s="8">
        <f>+'[1]Empresas 2'!O629</f>
        <v>0</v>
      </c>
      <c r="S625" s="8">
        <f>+'[1]Empresas 2'!P629</f>
        <v>0</v>
      </c>
      <c r="T625" s="8">
        <f>+'[1]Empresas 2'!Q629</f>
        <v>0</v>
      </c>
      <c r="U625" s="8">
        <f>+'[1]Empresas 2'!R629</f>
        <v>0</v>
      </c>
      <c r="V625" s="28">
        <f t="shared" si="18"/>
        <v>1538</v>
      </c>
      <c r="W625" t="str">
        <f t="shared" si="19"/>
        <v/>
      </c>
    </row>
    <row r="626" spans="2:23" x14ac:dyDescent="0.25">
      <c r="B626" t="s">
        <v>643</v>
      </c>
      <c r="C626" t="str">
        <f>VLOOKUP(B626,'Accesos x Municipio'!$B$5:$C$1127,2)</f>
        <v>Villavieja</v>
      </c>
      <c r="D626" s="95">
        <f>VLOOKUP(B626,'Accesos x Municipio-NoCorporati'!$B$5:$AC$1127,27)</f>
        <v>3.1828275351591412E-2</v>
      </c>
      <c r="E626" s="8">
        <f>+'[1]Empresas 2'!B630</f>
        <v>0</v>
      </c>
      <c r="F626" s="8">
        <f>+'[1]Empresas 2'!C630</f>
        <v>0</v>
      </c>
      <c r="G626" s="8">
        <f>+'[1]Empresas 2'!D630</f>
        <v>0</v>
      </c>
      <c r="H626" s="8">
        <f>+'[1]Empresas 2'!E630</f>
        <v>0</v>
      </c>
      <c r="I626" s="8">
        <f>+'[1]Empresas 2'!F630</f>
        <v>9</v>
      </c>
      <c r="J626" s="8">
        <f>+'[1]Empresas 2'!G630</f>
        <v>0</v>
      </c>
      <c r="K626" s="8">
        <f>+'[1]Empresas 2'!H630</f>
        <v>0</v>
      </c>
      <c r="L626" s="8">
        <f>+'[1]Empresas 2'!I630</f>
        <v>0</v>
      </c>
      <c r="M626" s="8">
        <f>+'[1]Empresas 2'!J630</f>
        <v>0</v>
      </c>
      <c r="N626" s="8">
        <f>+'[1]Empresas 2'!K630</f>
        <v>0</v>
      </c>
      <c r="O626" s="8">
        <f>+'[1]Empresas 2'!L630</f>
        <v>0</v>
      </c>
      <c r="P626" s="8">
        <f>+'[1]Empresas 2'!M630</f>
        <v>0</v>
      </c>
      <c r="Q626" s="8">
        <f>+'[1]Empresas 2'!N630</f>
        <v>0</v>
      </c>
      <c r="R626" s="8">
        <f>+'[1]Empresas 2'!O630</f>
        <v>0</v>
      </c>
      <c r="S626" s="8">
        <f>+'[1]Empresas 2'!P630</f>
        <v>0</v>
      </c>
      <c r="T626" s="8">
        <f>+'[1]Empresas 2'!Q630</f>
        <v>0</v>
      </c>
      <c r="U626" s="8">
        <f>+'[1]Empresas 2'!R630</f>
        <v>0</v>
      </c>
      <c r="V626" s="28">
        <f t="shared" si="18"/>
        <v>9</v>
      </c>
      <c r="W626">
        <f t="shared" si="19"/>
        <v>0</v>
      </c>
    </row>
    <row r="627" spans="2:23" x14ac:dyDescent="0.25">
      <c r="B627" t="s">
        <v>644</v>
      </c>
      <c r="C627" t="str">
        <f>VLOOKUP(B627,'Accesos x Municipio'!$B$5:$C$1127,2)</f>
        <v>Yaguará</v>
      </c>
      <c r="D627" s="95">
        <f>VLOOKUP(B627,'Accesos x Municipio-NoCorporati'!$B$5:$AC$1127,27)</f>
        <v>0.14318975552968569</v>
      </c>
      <c r="E627" s="8">
        <f>+'[1]Empresas 2'!B631</f>
        <v>5</v>
      </c>
      <c r="F627" s="8">
        <f>+'[1]Empresas 2'!C631</f>
        <v>0</v>
      </c>
      <c r="G627" s="8">
        <f>+'[1]Empresas 2'!D631</f>
        <v>0</v>
      </c>
      <c r="H627" s="8">
        <f>+'[1]Empresas 2'!E631</f>
        <v>586</v>
      </c>
      <c r="I627" s="8">
        <f>+'[1]Empresas 2'!F631</f>
        <v>0</v>
      </c>
      <c r="J627" s="8">
        <f>+'[1]Empresas 2'!G631</f>
        <v>0</v>
      </c>
      <c r="K627" s="8">
        <f>+'[1]Empresas 2'!H631</f>
        <v>1</v>
      </c>
      <c r="L627" s="8">
        <f>+'[1]Empresas 2'!I631</f>
        <v>0</v>
      </c>
      <c r="M627" s="8">
        <f>+'[1]Empresas 2'!J631</f>
        <v>0</v>
      </c>
      <c r="N627" s="8">
        <f>+'[1]Empresas 2'!K631</f>
        <v>0</v>
      </c>
      <c r="O627" s="8">
        <f>+'[1]Empresas 2'!L631</f>
        <v>0</v>
      </c>
      <c r="P627" s="8">
        <f>+'[1]Empresas 2'!M631</f>
        <v>0</v>
      </c>
      <c r="Q627" s="8">
        <f>+'[1]Empresas 2'!N631</f>
        <v>0</v>
      </c>
      <c r="R627" s="8">
        <f>+'[1]Empresas 2'!O631</f>
        <v>0</v>
      </c>
      <c r="S627" s="8">
        <f>+'[1]Empresas 2'!P631</f>
        <v>0</v>
      </c>
      <c r="T627" s="8">
        <f>+'[1]Empresas 2'!Q631</f>
        <v>0</v>
      </c>
      <c r="U627" s="8">
        <f>+'[1]Empresas 2'!R631</f>
        <v>0</v>
      </c>
      <c r="V627" s="28">
        <f t="shared" si="18"/>
        <v>592</v>
      </c>
      <c r="W627" t="str">
        <f t="shared" si="19"/>
        <v/>
      </c>
    </row>
    <row r="628" spans="2:23" x14ac:dyDescent="0.25">
      <c r="B628" t="s">
        <v>645</v>
      </c>
      <c r="C628" t="str">
        <f>VLOOKUP(B628,'Accesos x Municipio'!$B$5:$C$1127,2)</f>
        <v>Riohacha</v>
      </c>
      <c r="D628" s="95">
        <f>VLOOKUP(B628,'Accesos x Municipio-NoCorporati'!$B$5:$AC$1127,27)</f>
        <v>0.40704336889178738</v>
      </c>
      <c r="E628" s="8">
        <f>+'[1]Empresas 2'!B632</f>
        <v>176</v>
      </c>
      <c r="F628" s="8">
        <f>+'[1]Empresas 2'!C632</f>
        <v>0</v>
      </c>
      <c r="G628" s="8">
        <f>+'[1]Empresas 2'!D632</f>
        <v>0</v>
      </c>
      <c r="H628" s="8">
        <f>+'[1]Empresas 2'!E632</f>
        <v>0</v>
      </c>
      <c r="I628" s="8">
        <f>+'[1]Empresas 2'!F632</f>
        <v>408</v>
      </c>
      <c r="J628" s="8">
        <f>+'[1]Empresas 2'!G632</f>
        <v>0</v>
      </c>
      <c r="K628" s="8">
        <f>+'[1]Empresas 2'!H632</f>
        <v>0</v>
      </c>
      <c r="L628" s="8">
        <f>+'[1]Empresas 2'!I632</f>
        <v>0</v>
      </c>
      <c r="M628" s="8">
        <f>+'[1]Empresas 2'!J632</f>
        <v>3776</v>
      </c>
      <c r="N628" s="8">
        <f>+'[1]Empresas 2'!K632</f>
        <v>0</v>
      </c>
      <c r="O628" s="8">
        <f>+'[1]Empresas 2'!L632</f>
        <v>14136</v>
      </c>
      <c r="P628" s="8">
        <f>+'[1]Empresas 2'!M632</f>
        <v>3312</v>
      </c>
      <c r="Q628" s="8">
        <f>+'[1]Empresas 2'!N632</f>
        <v>0</v>
      </c>
      <c r="R628" s="8">
        <f>+'[1]Empresas 2'!O632</f>
        <v>0</v>
      </c>
      <c r="S628" s="8">
        <f>+'[1]Empresas 2'!P632</f>
        <v>0</v>
      </c>
      <c r="T628" s="8">
        <f>+'[1]Empresas 2'!Q632</f>
        <v>2820</v>
      </c>
      <c r="U628" s="8">
        <f>+'[1]Empresas 2'!R632</f>
        <v>1994</v>
      </c>
      <c r="V628" s="28">
        <f t="shared" si="18"/>
        <v>26622</v>
      </c>
      <c r="W628" t="str">
        <f t="shared" si="19"/>
        <v/>
      </c>
    </row>
    <row r="629" spans="2:23" x14ac:dyDescent="0.25">
      <c r="B629" t="s">
        <v>646</v>
      </c>
      <c r="C629" t="str">
        <f>VLOOKUP(B629,'Accesos x Municipio'!$B$5:$C$1127,2)</f>
        <v>Albania</v>
      </c>
      <c r="D629" s="95">
        <f>VLOOKUP(B629,'Accesos x Municipio-NoCorporati'!$B$5:$AC$1127,27)</f>
        <v>0.12521440823327615</v>
      </c>
      <c r="E629" s="8">
        <f>+'[1]Empresas 2'!B633</f>
        <v>0</v>
      </c>
      <c r="F629" s="8">
        <f>+'[1]Empresas 2'!C633</f>
        <v>0</v>
      </c>
      <c r="G629" s="8">
        <f>+'[1]Empresas 2'!D633</f>
        <v>0</v>
      </c>
      <c r="H629" s="8">
        <f>+'[1]Empresas 2'!E633</f>
        <v>0</v>
      </c>
      <c r="I629" s="8">
        <f>+'[1]Empresas 2'!F633</f>
        <v>59</v>
      </c>
      <c r="J629" s="8">
        <f>+'[1]Empresas 2'!G633</f>
        <v>0</v>
      </c>
      <c r="K629" s="8">
        <f>+'[1]Empresas 2'!H633</f>
        <v>0</v>
      </c>
      <c r="L629" s="8">
        <f>+'[1]Empresas 2'!I633</f>
        <v>0</v>
      </c>
      <c r="M629" s="8">
        <f>+'[1]Empresas 2'!J633</f>
        <v>398</v>
      </c>
      <c r="N629" s="8">
        <f>+'[1]Empresas 2'!K633</f>
        <v>0</v>
      </c>
      <c r="O629" s="8">
        <f>+'[1]Empresas 2'!L633</f>
        <v>0</v>
      </c>
      <c r="P629" s="8">
        <f>+'[1]Empresas 2'!M633</f>
        <v>396</v>
      </c>
      <c r="Q629" s="8">
        <f>+'[1]Empresas 2'!N633</f>
        <v>0</v>
      </c>
      <c r="R629" s="8">
        <f>+'[1]Empresas 2'!O633</f>
        <v>0</v>
      </c>
      <c r="S629" s="8">
        <f>+'[1]Empresas 2'!P633</f>
        <v>0</v>
      </c>
      <c r="T629" s="8">
        <f>+'[1]Empresas 2'!Q633</f>
        <v>300</v>
      </c>
      <c r="U629" s="8">
        <f>+'[1]Empresas 2'!R633</f>
        <v>0</v>
      </c>
      <c r="V629" s="28">
        <f t="shared" si="18"/>
        <v>1153</v>
      </c>
      <c r="W629" t="str">
        <f t="shared" si="19"/>
        <v/>
      </c>
    </row>
    <row r="630" spans="2:23" x14ac:dyDescent="0.25">
      <c r="B630" t="s">
        <v>647</v>
      </c>
      <c r="C630" t="str">
        <f>VLOOKUP(B630,'Accesos x Municipio'!$B$5:$C$1127,2)</f>
        <v>Barrancas</v>
      </c>
      <c r="D630" s="95">
        <f>VLOOKUP(B630,'Accesos x Municipio-NoCorporati'!$B$5:$AC$1127,27)</f>
        <v>5.9351914036265947E-2</v>
      </c>
      <c r="E630" s="8">
        <f>+'[1]Empresas 2'!B634</f>
        <v>0</v>
      </c>
      <c r="F630" s="8">
        <f>+'[1]Empresas 2'!C634</f>
        <v>0</v>
      </c>
      <c r="G630" s="8">
        <f>+'[1]Empresas 2'!D634</f>
        <v>0</v>
      </c>
      <c r="H630" s="8">
        <f>+'[1]Empresas 2'!E634</f>
        <v>0</v>
      </c>
      <c r="I630" s="8">
        <f>+'[1]Empresas 2'!F634</f>
        <v>21</v>
      </c>
      <c r="J630" s="8">
        <f>+'[1]Empresas 2'!G634</f>
        <v>0</v>
      </c>
      <c r="K630" s="8">
        <f>+'[1]Empresas 2'!H634</f>
        <v>0</v>
      </c>
      <c r="L630" s="8">
        <f>+'[1]Empresas 2'!I634</f>
        <v>0</v>
      </c>
      <c r="M630" s="8">
        <f>+'[1]Empresas 2'!J634</f>
        <v>65</v>
      </c>
      <c r="N630" s="8">
        <f>+'[1]Empresas 2'!K634</f>
        <v>0</v>
      </c>
      <c r="O630" s="8">
        <f>+'[1]Empresas 2'!L634</f>
        <v>0</v>
      </c>
      <c r="P630" s="8">
        <f>+'[1]Empresas 2'!M634</f>
        <v>586</v>
      </c>
      <c r="Q630" s="8">
        <f>+'[1]Empresas 2'!N634</f>
        <v>0</v>
      </c>
      <c r="R630" s="8">
        <f>+'[1]Empresas 2'!O634</f>
        <v>0</v>
      </c>
      <c r="S630" s="8">
        <f>+'[1]Empresas 2'!P634</f>
        <v>0</v>
      </c>
      <c r="T630" s="8">
        <f>+'[1]Empresas 2'!Q634</f>
        <v>0</v>
      </c>
      <c r="U630" s="8">
        <f>+'[1]Empresas 2'!R634</f>
        <v>0</v>
      </c>
      <c r="V630" s="28">
        <f t="shared" si="18"/>
        <v>672</v>
      </c>
      <c r="W630" t="str">
        <f t="shared" si="19"/>
        <v/>
      </c>
    </row>
    <row r="631" spans="2:23" x14ac:dyDescent="0.25">
      <c r="B631" t="s">
        <v>648</v>
      </c>
      <c r="C631" t="str">
        <f>VLOOKUP(B631,'Accesos x Municipio'!$B$5:$C$1127,2)</f>
        <v>Dibulla</v>
      </c>
      <c r="D631" s="95">
        <f>VLOOKUP(B631,'Accesos x Municipio-NoCorporati'!$B$5:$AC$1127,27)</f>
        <v>2.8259109311740891E-2</v>
      </c>
      <c r="E631" s="8">
        <f>+'[1]Empresas 2'!B635</f>
        <v>381</v>
      </c>
      <c r="F631" s="8">
        <f>+'[1]Empresas 2'!C635</f>
        <v>0</v>
      </c>
      <c r="G631" s="8">
        <f>+'[1]Empresas 2'!D635</f>
        <v>0</v>
      </c>
      <c r="H631" s="8">
        <f>+'[1]Empresas 2'!E635</f>
        <v>0</v>
      </c>
      <c r="I631" s="8">
        <f>+'[1]Empresas 2'!F635</f>
        <v>31</v>
      </c>
      <c r="J631" s="8">
        <f>+'[1]Empresas 2'!G635</f>
        <v>0</v>
      </c>
      <c r="K631" s="8">
        <f>+'[1]Empresas 2'!H635</f>
        <v>0</v>
      </c>
      <c r="L631" s="8">
        <f>+'[1]Empresas 2'!I635</f>
        <v>0</v>
      </c>
      <c r="M631" s="8">
        <f>+'[1]Empresas 2'!J635</f>
        <v>0</v>
      </c>
      <c r="N631" s="8">
        <f>+'[1]Empresas 2'!K635</f>
        <v>0</v>
      </c>
      <c r="O631" s="8">
        <f>+'[1]Empresas 2'!L635</f>
        <v>0</v>
      </c>
      <c r="P631" s="8">
        <f>+'[1]Empresas 2'!M635</f>
        <v>0</v>
      </c>
      <c r="Q631" s="8">
        <f>+'[1]Empresas 2'!N635</f>
        <v>0</v>
      </c>
      <c r="R631" s="8">
        <f>+'[1]Empresas 2'!O635</f>
        <v>0</v>
      </c>
      <c r="S631" s="8">
        <f>+'[1]Empresas 2'!P635</f>
        <v>0</v>
      </c>
      <c r="T631" s="8">
        <f>+'[1]Empresas 2'!Q635</f>
        <v>0</v>
      </c>
      <c r="U631" s="8">
        <f>+'[1]Empresas 2'!R635</f>
        <v>0</v>
      </c>
      <c r="V631" s="28">
        <f t="shared" si="18"/>
        <v>412</v>
      </c>
      <c r="W631">
        <f t="shared" si="19"/>
        <v>381</v>
      </c>
    </row>
    <row r="632" spans="2:23" x14ac:dyDescent="0.25">
      <c r="B632" t="s">
        <v>649</v>
      </c>
      <c r="C632" t="str">
        <f>VLOOKUP(B632,'Accesos x Municipio'!$B$5:$C$1127,2)</f>
        <v>Distracción</v>
      </c>
      <c r="D632" s="95">
        <f>VLOOKUP(B632,'Accesos x Municipio-NoCorporati'!$B$5:$AC$1127,27)</f>
        <v>4.5779995660663916E-2</v>
      </c>
      <c r="E632" s="8">
        <f>+'[1]Empresas 2'!B636</f>
        <v>0</v>
      </c>
      <c r="F632" s="8">
        <f>+'[1]Empresas 2'!C636</f>
        <v>0</v>
      </c>
      <c r="G632" s="8">
        <f>+'[1]Empresas 2'!D636</f>
        <v>0</v>
      </c>
      <c r="H632" s="8">
        <f>+'[1]Empresas 2'!E636</f>
        <v>0</v>
      </c>
      <c r="I632" s="8">
        <f>+'[1]Empresas 2'!F636</f>
        <v>6</v>
      </c>
      <c r="J632" s="8">
        <f>+'[1]Empresas 2'!G636</f>
        <v>0</v>
      </c>
      <c r="K632" s="8">
        <f>+'[1]Empresas 2'!H636</f>
        <v>0</v>
      </c>
      <c r="L632" s="8">
        <f>+'[1]Empresas 2'!I636</f>
        <v>0</v>
      </c>
      <c r="M632" s="8">
        <f>+'[1]Empresas 2'!J636</f>
        <v>2</v>
      </c>
      <c r="N632" s="8">
        <f>+'[1]Empresas 2'!K636</f>
        <v>0</v>
      </c>
      <c r="O632" s="8">
        <f>+'[1]Empresas 2'!L636</f>
        <v>0</v>
      </c>
      <c r="P632" s="8">
        <f>+'[1]Empresas 2'!M636</f>
        <v>161</v>
      </c>
      <c r="Q632" s="8">
        <f>+'[1]Empresas 2'!N636</f>
        <v>0</v>
      </c>
      <c r="R632" s="8">
        <f>+'[1]Empresas 2'!O636</f>
        <v>0</v>
      </c>
      <c r="S632" s="8">
        <f>+'[1]Empresas 2'!P636</f>
        <v>0</v>
      </c>
      <c r="T632" s="8">
        <f>+'[1]Empresas 2'!Q636</f>
        <v>0</v>
      </c>
      <c r="U632" s="8">
        <f>+'[1]Empresas 2'!R636</f>
        <v>0</v>
      </c>
      <c r="V632" s="28">
        <f t="shared" si="18"/>
        <v>169</v>
      </c>
      <c r="W632">
        <f t="shared" si="19"/>
        <v>0</v>
      </c>
    </row>
    <row r="633" spans="2:23" x14ac:dyDescent="0.25">
      <c r="B633" t="s">
        <v>650</v>
      </c>
      <c r="C633" t="str">
        <f>VLOOKUP(B633,'Accesos x Municipio'!$B$5:$C$1127,2)</f>
        <v>El Molino</v>
      </c>
      <c r="D633" s="95">
        <f>VLOOKUP(B633,'Accesos x Municipio-NoCorporati'!$B$5:$AC$1127,27)</f>
        <v>8.2672233820459295E-2</v>
      </c>
      <c r="E633" s="8">
        <f>+'[1]Empresas 2'!B637</f>
        <v>0</v>
      </c>
      <c r="F633" s="8">
        <f>+'[1]Empresas 2'!C637</f>
        <v>203</v>
      </c>
      <c r="G633" s="8">
        <f>+'[1]Empresas 2'!D637</f>
        <v>0</v>
      </c>
      <c r="H633" s="8">
        <f>+'[1]Empresas 2'!E637</f>
        <v>0</v>
      </c>
      <c r="I633" s="8">
        <f>+'[1]Empresas 2'!F637</f>
        <v>2</v>
      </c>
      <c r="J633" s="8">
        <f>+'[1]Empresas 2'!G637</f>
        <v>0</v>
      </c>
      <c r="K633" s="8">
        <f>+'[1]Empresas 2'!H637</f>
        <v>0</v>
      </c>
      <c r="L633" s="8">
        <f>+'[1]Empresas 2'!I637</f>
        <v>0</v>
      </c>
      <c r="M633" s="8">
        <f>+'[1]Empresas 2'!J637</f>
        <v>0</v>
      </c>
      <c r="N633" s="8">
        <f>+'[1]Empresas 2'!K637</f>
        <v>0</v>
      </c>
      <c r="O633" s="8">
        <f>+'[1]Empresas 2'!L637</f>
        <v>0</v>
      </c>
      <c r="P633" s="8">
        <f>+'[1]Empresas 2'!M637</f>
        <v>0</v>
      </c>
      <c r="Q633" s="8">
        <f>+'[1]Empresas 2'!N637</f>
        <v>0</v>
      </c>
      <c r="R633" s="8">
        <f>+'[1]Empresas 2'!O637</f>
        <v>0</v>
      </c>
      <c r="S633" s="8">
        <f>+'[1]Empresas 2'!P637</f>
        <v>0</v>
      </c>
      <c r="T633" s="8">
        <f>+'[1]Empresas 2'!Q637</f>
        <v>0</v>
      </c>
      <c r="U633" s="8">
        <f>+'[1]Empresas 2'!R637</f>
        <v>0</v>
      </c>
      <c r="V633" s="28">
        <f t="shared" si="18"/>
        <v>205</v>
      </c>
      <c r="W633" t="str">
        <f t="shared" si="19"/>
        <v/>
      </c>
    </row>
    <row r="634" spans="2:23" x14ac:dyDescent="0.25">
      <c r="B634" t="s">
        <v>651</v>
      </c>
      <c r="C634" t="str">
        <f>VLOOKUP(B634,'Accesos x Municipio'!$B$5:$C$1127,2)</f>
        <v>Fonseca</v>
      </c>
      <c r="D634" s="95">
        <f>VLOOKUP(B634,'Accesos x Municipio-NoCorporati'!$B$5:$AC$1127,27)</f>
        <v>0.32078986587183306</v>
      </c>
      <c r="E634" s="8">
        <f>+'[1]Empresas 2'!B638</f>
        <v>568</v>
      </c>
      <c r="F634" s="8">
        <f>+'[1]Empresas 2'!C638</f>
        <v>0</v>
      </c>
      <c r="G634" s="8">
        <f>+'[1]Empresas 2'!D638</f>
        <v>0</v>
      </c>
      <c r="H634" s="8">
        <f>+'[1]Empresas 2'!E638</f>
        <v>0</v>
      </c>
      <c r="I634" s="8">
        <f>+'[1]Empresas 2'!F638</f>
        <v>75</v>
      </c>
      <c r="J634" s="8">
        <f>+'[1]Empresas 2'!G638</f>
        <v>0</v>
      </c>
      <c r="K634" s="8">
        <f>+'[1]Empresas 2'!H638</f>
        <v>0</v>
      </c>
      <c r="L634" s="8">
        <f>+'[1]Empresas 2'!I638</f>
        <v>0</v>
      </c>
      <c r="M634" s="8">
        <f>+'[1]Empresas 2'!J638</f>
        <v>1693</v>
      </c>
      <c r="N634" s="8">
        <f>+'[1]Empresas 2'!K638</f>
        <v>0</v>
      </c>
      <c r="O634" s="8">
        <f>+'[1]Empresas 2'!L638</f>
        <v>2</v>
      </c>
      <c r="P634" s="8">
        <f>+'[1]Empresas 2'!M638</f>
        <v>875</v>
      </c>
      <c r="Q634" s="8">
        <f>+'[1]Empresas 2'!N638</f>
        <v>0</v>
      </c>
      <c r="R634" s="8">
        <f>+'[1]Empresas 2'!O638</f>
        <v>0</v>
      </c>
      <c r="S634" s="8">
        <f>+'[1]Empresas 2'!P638</f>
        <v>0</v>
      </c>
      <c r="T634" s="8">
        <f>+'[1]Empresas 2'!Q638</f>
        <v>282</v>
      </c>
      <c r="U634" s="8">
        <f>+'[1]Empresas 2'!R638</f>
        <v>0</v>
      </c>
      <c r="V634" s="28">
        <f t="shared" si="18"/>
        <v>3495</v>
      </c>
      <c r="W634" t="str">
        <f t="shared" si="19"/>
        <v/>
      </c>
    </row>
    <row r="635" spans="2:23" x14ac:dyDescent="0.25">
      <c r="B635" t="s">
        <v>652</v>
      </c>
      <c r="C635" t="str">
        <f>VLOOKUP(B635,'Accesos x Municipio'!$B$5:$C$1127,2)</f>
        <v>Hatonuevo</v>
      </c>
      <c r="D635" s="95">
        <f>VLOOKUP(B635,'Accesos x Municipio-NoCorporati'!$B$5:$AC$1127,27)</f>
        <v>0.10541388244920223</v>
      </c>
      <c r="E635" s="8">
        <f>+'[1]Empresas 2'!B639</f>
        <v>4</v>
      </c>
      <c r="F635" s="8">
        <f>+'[1]Empresas 2'!C639</f>
        <v>0</v>
      </c>
      <c r="G635" s="8">
        <f>+'[1]Empresas 2'!D639</f>
        <v>0</v>
      </c>
      <c r="H635" s="8">
        <f>+'[1]Empresas 2'!E639</f>
        <v>0</v>
      </c>
      <c r="I635" s="8">
        <f>+'[1]Empresas 2'!F639</f>
        <v>10</v>
      </c>
      <c r="J635" s="8">
        <f>+'[1]Empresas 2'!G639</f>
        <v>0</v>
      </c>
      <c r="K635" s="8">
        <f>+'[1]Empresas 2'!H639</f>
        <v>5</v>
      </c>
      <c r="L635" s="8">
        <f>+'[1]Empresas 2'!I639</f>
        <v>0</v>
      </c>
      <c r="M635" s="8">
        <f>+'[1]Empresas 2'!J639</f>
        <v>106</v>
      </c>
      <c r="N635" s="8">
        <f>+'[1]Empresas 2'!K639</f>
        <v>0</v>
      </c>
      <c r="O635" s="8">
        <f>+'[1]Empresas 2'!L639</f>
        <v>0</v>
      </c>
      <c r="P635" s="8">
        <f>+'[1]Empresas 2'!M639</f>
        <v>627</v>
      </c>
      <c r="Q635" s="8">
        <f>+'[1]Empresas 2'!N639</f>
        <v>0</v>
      </c>
      <c r="R635" s="8">
        <f>+'[1]Empresas 2'!O639</f>
        <v>0</v>
      </c>
      <c r="S635" s="8">
        <f>+'[1]Empresas 2'!P639</f>
        <v>0</v>
      </c>
      <c r="T635" s="8">
        <f>+'[1]Empresas 2'!Q639</f>
        <v>0</v>
      </c>
      <c r="U635" s="8">
        <f>+'[1]Empresas 2'!R639</f>
        <v>0</v>
      </c>
      <c r="V635" s="28">
        <f t="shared" si="18"/>
        <v>752</v>
      </c>
      <c r="W635" t="str">
        <f t="shared" si="19"/>
        <v/>
      </c>
    </row>
    <row r="636" spans="2:23" x14ac:dyDescent="0.25">
      <c r="B636" t="s">
        <v>653</v>
      </c>
      <c r="C636" t="str">
        <f>VLOOKUP(B636,'Accesos x Municipio'!$B$5:$C$1127,2)</f>
        <v>La Jagua del Pilar</v>
      </c>
      <c r="D636" s="95">
        <f>VLOOKUP(B636,'Accesos x Municipio-NoCorporati'!$B$5:$AC$1127,27)</f>
        <v>6.2063615205585725E-3</v>
      </c>
      <c r="E636" s="8">
        <f>+'[1]Empresas 2'!B640</f>
        <v>0</v>
      </c>
      <c r="F636" s="8">
        <f>+'[1]Empresas 2'!C640</f>
        <v>0</v>
      </c>
      <c r="G636" s="8">
        <f>+'[1]Empresas 2'!D640</f>
        <v>0</v>
      </c>
      <c r="H636" s="8">
        <f>+'[1]Empresas 2'!E640</f>
        <v>0</v>
      </c>
      <c r="I636" s="8">
        <f>+'[1]Empresas 2'!F640</f>
        <v>8</v>
      </c>
      <c r="J636" s="8">
        <f>+'[1]Empresas 2'!G640</f>
        <v>0</v>
      </c>
      <c r="K636" s="8">
        <f>+'[1]Empresas 2'!H640</f>
        <v>0</v>
      </c>
      <c r="L636" s="8">
        <f>+'[1]Empresas 2'!I640</f>
        <v>0</v>
      </c>
      <c r="M636" s="8">
        <f>+'[1]Empresas 2'!J640</f>
        <v>0</v>
      </c>
      <c r="N636" s="8">
        <f>+'[1]Empresas 2'!K640</f>
        <v>0</v>
      </c>
      <c r="O636" s="8">
        <f>+'[1]Empresas 2'!L640</f>
        <v>2</v>
      </c>
      <c r="P636" s="8">
        <f>+'[1]Empresas 2'!M640</f>
        <v>0</v>
      </c>
      <c r="Q636" s="8">
        <f>+'[1]Empresas 2'!N640</f>
        <v>0</v>
      </c>
      <c r="R636" s="8">
        <f>+'[1]Empresas 2'!O640</f>
        <v>0</v>
      </c>
      <c r="S636" s="8">
        <f>+'[1]Empresas 2'!P640</f>
        <v>0</v>
      </c>
      <c r="T636" s="8">
        <f>+'[1]Empresas 2'!Q640</f>
        <v>0</v>
      </c>
      <c r="U636" s="8">
        <f>+'[1]Empresas 2'!R640</f>
        <v>0</v>
      </c>
      <c r="V636" s="28">
        <f t="shared" si="18"/>
        <v>10</v>
      </c>
      <c r="W636">
        <f t="shared" si="19"/>
        <v>0</v>
      </c>
    </row>
    <row r="637" spans="2:23" x14ac:dyDescent="0.25">
      <c r="B637" t="s">
        <v>654</v>
      </c>
      <c r="C637" t="str">
        <f>VLOOKUP(B637,'Accesos x Municipio'!$B$5:$C$1127,2)</f>
        <v>Maicao</v>
      </c>
      <c r="D637" s="95">
        <f>VLOOKUP(B637,'Accesos x Municipio-NoCorporati'!$B$5:$AC$1127,27)</f>
        <v>0.16017174753112923</v>
      </c>
      <c r="E637" s="8">
        <f>+'[1]Empresas 2'!B641</f>
        <v>573</v>
      </c>
      <c r="F637" s="8">
        <f>+'[1]Empresas 2'!C641</f>
        <v>181</v>
      </c>
      <c r="G637" s="8">
        <f>+'[1]Empresas 2'!D641</f>
        <v>0</v>
      </c>
      <c r="H637" s="8">
        <f>+'[1]Empresas 2'!E641</f>
        <v>0</v>
      </c>
      <c r="I637" s="8">
        <f>+'[1]Empresas 2'!F641</f>
        <v>516</v>
      </c>
      <c r="J637" s="8">
        <f>+'[1]Empresas 2'!G641</f>
        <v>0</v>
      </c>
      <c r="K637" s="8">
        <f>+'[1]Empresas 2'!H641</f>
        <v>0</v>
      </c>
      <c r="L637" s="8">
        <f>+'[1]Empresas 2'!I641</f>
        <v>0</v>
      </c>
      <c r="M637" s="8">
        <f>+'[1]Empresas 2'!J641</f>
        <v>1070</v>
      </c>
      <c r="N637" s="8">
        <f>+'[1]Empresas 2'!K641</f>
        <v>0</v>
      </c>
      <c r="O637" s="8">
        <f>+'[1]Empresas 2'!L641</f>
        <v>0</v>
      </c>
      <c r="P637" s="8">
        <f>+'[1]Empresas 2'!M641</f>
        <v>3460</v>
      </c>
      <c r="Q637" s="8">
        <f>+'[1]Empresas 2'!N641</f>
        <v>0</v>
      </c>
      <c r="R637" s="8">
        <f>+'[1]Empresas 2'!O641</f>
        <v>0</v>
      </c>
      <c r="S637" s="8">
        <f>+'[1]Empresas 2'!P641</f>
        <v>0</v>
      </c>
      <c r="T637" s="8">
        <f>+'[1]Empresas 2'!Q641</f>
        <v>3375</v>
      </c>
      <c r="U637" s="8">
        <f>+'[1]Empresas 2'!R641</f>
        <v>0</v>
      </c>
      <c r="V637" s="28">
        <f t="shared" si="18"/>
        <v>9175</v>
      </c>
      <c r="W637" t="str">
        <f t="shared" si="19"/>
        <v/>
      </c>
    </row>
    <row r="638" spans="2:23" x14ac:dyDescent="0.25">
      <c r="B638" t="s">
        <v>655</v>
      </c>
      <c r="C638" t="str">
        <f>VLOOKUP(B638,'Accesos x Municipio'!$B$5:$C$1127,2)</f>
        <v>Manaure</v>
      </c>
      <c r="D638" s="95">
        <f>VLOOKUP(B638,'Accesos x Municipio-NoCorporati'!$B$5:$AC$1127,27)</f>
        <v>1.5154066341134871E-2</v>
      </c>
      <c r="E638" s="8">
        <f>+'[1]Empresas 2'!B642</f>
        <v>0</v>
      </c>
      <c r="F638" s="8">
        <f>+'[1]Empresas 2'!C642</f>
        <v>0</v>
      </c>
      <c r="G638" s="8">
        <f>+'[1]Empresas 2'!D642</f>
        <v>0</v>
      </c>
      <c r="H638" s="8">
        <f>+'[1]Empresas 2'!E642</f>
        <v>0</v>
      </c>
      <c r="I638" s="8">
        <f>+'[1]Empresas 2'!F642</f>
        <v>50</v>
      </c>
      <c r="J638" s="8">
        <f>+'[1]Empresas 2'!G642</f>
        <v>0</v>
      </c>
      <c r="K638" s="8">
        <f>+'[1]Empresas 2'!H642</f>
        <v>0</v>
      </c>
      <c r="L638" s="8">
        <f>+'[1]Empresas 2'!I642</f>
        <v>0</v>
      </c>
      <c r="M638" s="8">
        <f>+'[1]Empresas 2'!J642</f>
        <v>87</v>
      </c>
      <c r="N638" s="8">
        <f>+'[1]Empresas 2'!K642</f>
        <v>0</v>
      </c>
      <c r="O638" s="8">
        <f>+'[1]Empresas 2'!L642</f>
        <v>1</v>
      </c>
      <c r="P638" s="8">
        <f>+'[1]Empresas 2'!M642</f>
        <v>425</v>
      </c>
      <c r="Q638" s="8">
        <f>+'[1]Empresas 2'!N642</f>
        <v>0</v>
      </c>
      <c r="R638" s="8">
        <f>+'[1]Empresas 2'!O642</f>
        <v>0</v>
      </c>
      <c r="S638" s="8">
        <f>+'[1]Empresas 2'!P642</f>
        <v>0</v>
      </c>
      <c r="T638" s="8">
        <f>+'[1]Empresas 2'!Q642</f>
        <v>0</v>
      </c>
      <c r="U638" s="8">
        <f>+'[1]Empresas 2'!R642</f>
        <v>0</v>
      </c>
      <c r="V638" s="28">
        <f t="shared" si="18"/>
        <v>563</v>
      </c>
      <c r="W638">
        <f t="shared" si="19"/>
        <v>0</v>
      </c>
    </row>
    <row r="639" spans="2:23" x14ac:dyDescent="0.25">
      <c r="B639" t="s">
        <v>656</v>
      </c>
      <c r="C639" t="str">
        <f>VLOOKUP(B639,'Accesos x Municipio'!$B$5:$C$1127,2)</f>
        <v>San Juan del Cesar</v>
      </c>
      <c r="D639" s="95">
        <f>VLOOKUP(B639,'Accesos x Municipio-NoCorporati'!$B$5:$AC$1127,27)</f>
        <v>0.1329837048136355</v>
      </c>
      <c r="E639" s="8">
        <f>+'[1]Empresas 2'!B643</f>
        <v>136</v>
      </c>
      <c r="F639" s="8">
        <f>+'[1]Empresas 2'!C643</f>
        <v>745</v>
      </c>
      <c r="G639" s="8">
        <f>+'[1]Empresas 2'!D643</f>
        <v>0</v>
      </c>
      <c r="H639" s="8">
        <f>+'[1]Empresas 2'!E643</f>
        <v>0</v>
      </c>
      <c r="I639" s="8">
        <f>+'[1]Empresas 2'!F643</f>
        <v>44</v>
      </c>
      <c r="J639" s="8">
        <f>+'[1]Empresas 2'!G643</f>
        <v>0</v>
      </c>
      <c r="K639" s="8">
        <f>+'[1]Empresas 2'!H643</f>
        <v>0</v>
      </c>
      <c r="L639" s="8">
        <f>+'[1]Empresas 2'!I643</f>
        <v>0</v>
      </c>
      <c r="M639" s="8">
        <f>+'[1]Empresas 2'!J643</f>
        <v>1</v>
      </c>
      <c r="N639" s="8">
        <f>+'[1]Empresas 2'!K643</f>
        <v>0</v>
      </c>
      <c r="O639" s="8">
        <f>+'[1]Empresas 2'!L643</f>
        <v>0</v>
      </c>
      <c r="P639" s="8">
        <f>+'[1]Empresas 2'!M643</f>
        <v>837</v>
      </c>
      <c r="Q639" s="8">
        <f>+'[1]Empresas 2'!N643</f>
        <v>0</v>
      </c>
      <c r="R639" s="8">
        <f>+'[1]Empresas 2'!O643</f>
        <v>0</v>
      </c>
      <c r="S639" s="8">
        <f>+'[1]Empresas 2'!P643</f>
        <v>0</v>
      </c>
      <c r="T639" s="8">
        <f>+'[1]Empresas 2'!Q643</f>
        <v>456</v>
      </c>
      <c r="U639" s="8">
        <f>+'[1]Empresas 2'!R643</f>
        <v>0</v>
      </c>
      <c r="V639" s="28">
        <f t="shared" si="18"/>
        <v>2219</v>
      </c>
      <c r="W639" t="str">
        <f t="shared" si="19"/>
        <v/>
      </c>
    </row>
    <row r="640" spans="2:23" x14ac:dyDescent="0.25">
      <c r="B640" t="s">
        <v>657</v>
      </c>
      <c r="C640" t="str">
        <f>VLOOKUP(B640,'Accesos x Municipio'!$B$5:$C$1127,2)</f>
        <v>Uribia</v>
      </c>
      <c r="D640" s="95">
        <f>VLOOKUP(B640,'Accesos x Municipio-NoCorporati'!$B$5:$AC$1127,27)</f>
        <v>2.4030114993897931E-2</v>
      </c>
      <c r="E640" s="8">
        <f>+'[1]Empresas 2'!B644</f>
        <v>37</v>
      </c>
      <c r="F640" s="8">
        <f>+'[1]Empresas 2'!C644</f>
        <v>0</v>
      </c>
      <c r="G640" s="8">
        <f>+'[1]Empresas 2'!D644</f>
        <v>0</v>
      </c>
      <c r="H640" s="8">
        <f>+'[1]Empresas 2'!E644</f>
        <v>0</v>
      </c>
      <c r="I640" s="8">
        <f>+'[1]Empresas 2'!F644</f>
        <v>214</v>
      </c>
      <c r="J640" s="8">
        <f>+'[1]Empresas 2'!G644</f>
        <v>0</v>
      </c>
      <c r="K640" s="8">
        <f>+'[1]Empresas 2'!H644</f>
        <v>0</v>
      </c>
      <c r="L640" s="8">
        <f>+'[1]Empresas 2'!I644</f>
        <v>0</v>
      </c>
      <c r="M640" s="8">
        <f>+'[1]Empresas 2'!J644</f>
        <v>36</v>
      </c>
      <c r="N640" s="8">
        <f>+'[1]Empresas 2'!K644</f>
        <v>0</v>
      </c>
      <c r="O640" s="8">
        <f>+'[1]Empresas 2'!L644</f>
        <v>5</v>
      </c>
      <c r="P640" s="8">
        <f>+'[1]Empresas 2'!M644</f>
        <v>910</v>
      </c>
      <c r="Q640" s="8">
        <f>+'[1]Empresas 2'!N644</f>
        <v>0</v>
      </c>
      <c r="R640" s="8">
        <f>+'[1]Empresas 2'!O644</f>
        <v>0</v>
      </c>
      <c r="S640" s="8">
        <f>+'[1]Empresas 2'!P644</f>
        <v>0</v>
      </c>
      <c r="T640" s="8">
        <f>+'[1]Empresas 2'!Q644</f>
        <v>0</v>
      </c>
      <c r="U640" s="8">
        <f>+'[1]Empresas 2'!R644</f>
        <v>0</v>
      </c>
      <c r="V640" s="28">
        <f t="shared" si="18"/>
        <v>1202</v>
      </c>
      <c r="W640">
        <f t="shared" si="19"/>
        <v>37</v>
      </c>
    </row>
    <row r="641" spans="2:23" x14ac:dyDescent="0.25">
      <c r="B641" t="s">
        <v>658</v>
      </c>
      <c r="C641" t="str">
        <f>VLOOKUP(B641,'Accesos x Municipio'!$B$5:$C$1127,2)</f>
        <v>Urumita</v>
      </c>
      <c r="D641" s="95">
        <f>VLOOKUP(B641,'Accesos x Municipio-NoCorporati'!$B$5:$AC$1127,27)</f>
        <v>0.19907027618266337</v>
      </c>
      <c r="E641" s="8">
        <f>+'[1]Empresas 2'!B645</f>
        <v>0</v>
      </c>
      <c r="F641" s="8">
        <f>+'[1]Empresas 2'!C645</f>
        <v>171</v>
      </c>
      <c r="G641" s="8">
        <f>+'[1]Empresas 2'!D645</f>
        <v>0</v>
      </c>
      <c r="H641" s="8">
        <f>+'[1]Empresas 2'!E645</f>
        <v>0</v>
      </c>
      <c r="I641" s="8">
        <f>+'[1]Empresas 2'!F645</f>
        <v>6</v>
      </c>
      <c r="J641" s="8">
        <f>+'[1]Empresas 2'!G645</f>
        <v>0</v>
      </c>
      <c r="K641" s="8">
        <f>+'[1]Empresas 2'!H645</f>
        <v>0</v>
      </c>
      <c r="L641" s="8">
        <f>+'[1]Empresas 2'!I645</f>
        <v>0</v>
      </c>
      <c r="M641" s="8">
        <f>+'[1]Empresas 2'!J645</f>
        <v>0</v>
      </c>
      <c r="N641" s="8">
        <f>+'[1]Empresas 2'!K645</f>
        <v>0</v>
      </c>
      <c r="O641" s="8">
        <f>+'[1]Empresas 2'!L645</f>
        <v>0</v>
      </c>
      <c r="P641" s="8">
        <f>+'[1]Empresas 2'!M645</f>
        <v>412</v>
      </c>
      <c r="Q641" s="8">
        <f>+'[1]Empresas 2'!N645</f>
        <v>0</v>
      </c>
      <c r="R641" s="8">
        <f>+'[1]Empresas 2'!O645</f>
        <v>0</v>
      </c>
      <c r="S641" s="8">
        <f>+'[1]Empresas 2'!P645</f>
        <v>0</v>
      </c>
      <c r="T641" s="8">
        <f>+'[1]Empresas 2'!Q645</f>
        <v>0</v>
      </c>
      <c r="U641" s="8">
        <f>+'[1]Empresas 2'!R645</f>
        <v>0</v>
      </c>
      <c r="V641" s="28">
        <f t="shared" si="18"/>
        <v>589</v>
      </c>
      <c r="W641" t="str">
        <f t="shared" si="19"/>
        <v/>
      </c>
    </row>
    <row r="642" spans="2:23" x14ac:dyDescent="0.25">
      <c r="B642" t="s">
        <v>659</v>
      </c>
      <c r="C642" t="str">
        <f>VLOOKUP(B642,'Accesos x Municipio'!$B$5:$C$1127,2)</f>
        <v>Villanueva</v>
      </c>
      <c r="D642" s="95">
        <f>VLOOKUP(B642,'Accesos x Municipio-NoCorporati'!$B$5:$AC$1127,27)</f>
        <v>0.15289044049697095</v>
      </c>
      <c r="E642" s="8">
        <f>+'[1]Empresas 2'!B646</f>
        <v>0</v>
      </c>
      <c r="F642" s="8">
        <f>+'[1]Empresas 2'!C646</f>
        <v>0</v>
      </c>
      <c r="G642" s="8">
        <f>+'[1]Empresas 2'!D646</f>
        <v>0</v>
      </c>
      <c r="H642" s="8">
        <f>+'[1]Empresas 2'!E646</f>
        <v>0</v>
      </c>
      <c r="I642" s="8">
        <f>+'[1]Empresas 2'!F646</f>
        <v>5</v>
      </c>
      <c r="J642" s="8">
        <f>+'[1]Empresas 2'!G646</f>
        <v>0</v>
      </c>
      <c r="K642" s="8">
        <f>+'[1]Empresas 2'!H646</f>
        <v>0</v>
      </c>
      <c r="L642" s="8">
        <f>+'[1]Empresas 2'!I646</f>
        <v>0</v>
      </c>
      <c r="M642" s="8">
        <f>+'[1]Empresas 2'!J646</f>
        <v>1</v>
      </c>
      <c r="N642" s="8">
        <f>+'[1]Empresas 2'!K646</f>
        <v>0</v>
      </c>
      <c r="O642" s="8">
        <f>+'[1]Empresas 2'!L646</f>
        <v>0</v>
      </c>
      <c r="P642" s="8">
        <f>+'[1]Empresas 2'!M646</f>
        <v>321</v>
      </c>
      <c r="Q642" s="8">
        <f>+'[1]Empresas 2'!N646</f>
        <v>0</v>
      </c>
      <c r="R642" s="8">
        <f>+'[1]Empresas 2'!O646</f>
        <v>0</v>
      </c>
      <c r="S642" s="8">
        <f>+'[1]Empresas 2'!P646</f>
        <v>0</v>
      </c>
      <c r="T642" s="8">
        <f>+'[1]Empresas 2'!Q646</f>
        <v>155</v>
      </c>
      <c r="U642" s="8">
        <f>+'[1]Empresas 2'!R646</f>
        <v>0</v>
      </c>
      <c r="V642" s="28">
        <f t="shared" si="18"/>
        <v>482</v>
      </c>
      <c r="W642" t="str">
        <f t="shared" si="19"/>
        <v/>
      </c>
    </row>
    <row r="643" spans="2:23" x14ac:dyDescent="0.25">
      <c r="B643" t="s">
        <v>660</v>
      </c>
      <c r="C643" t="str">
        <f>VLOOKUP(B643,'Accesos x Municipio'!$B$5:$C$1127,2)</f>
        <v>Santa Marta</v>
      </c>
      <c r="D643" s="95">
        <f>VLOOKUP(B643,'Accesos x Municipio-NoCorporati'!$B$5:$AC$1127,27)</f>
        <v>0.60047594848849173</v>
      </c>
      <c r="E643" s="8">
        <f>+'[1]Empresas 2'!B647</f>
        <v>2653</v>
      </c>
      <c r="F643" s="8">
        <f>+'[1]Empresas 2'!C647</f>
        <v>1896</v>
      </c>
      <c r="G643" s="8">
        <f>+'[1]Empresas 2'!D647</f>
        <v>0</v>
      </c>
      <c r="H643" s="8">
        <f>+'[1]Empresas 2'!E647</f>
        <v>534</v>
      </c>
      <c r="I643" s="8">
        <f>+'[1]Empresas 2'!F647</f>
        <v>1946</v>
      </c>
      <c r="J643" s="8">
        <f>+'[1]Empresas 2'!G647</f>
        <v>0</v>
      </c>
      <c r="K643" s="8">
        <f>+'[1]Empresas 2'!H647</f>
        <v>0</v>
      </c>
      <c r="L643" s="8">
        <f>+'[1]Empresas 2'!I647</f>
        <v>0</v>
      </c>
      <c r="M643" s="8">
        <f>+'[1]Empresas 2'!J647</f>
        <v>10920</v>
      </c>
      <c r="N643" s="8">
        <f>+'[1]Empresas 2'!K647</f>
        <v>0</v>
      </c>
      <c r="O643" s="8">
        <f>+'[1]Empresas 2'!L647</f>
        <v>35124</v>
      </c>
      <c r="P643" s="8">
        <f>+'[1]Empresas 2'!M647</f>
        <v>2441</v>
      </c>
      <c r="Q643" s="8">
        <f>+'[1]Empresas 2'!N647</f>
        <v>0</v>
      </c>
      <c r="R643" s="8">
        <f>+'[1]Empresas 2'!O647</f>
        <v>0</v>
      </c>
      <c r="S643" s="8">
        <f>+'[1]Empresas 2'!P647</f>
        <v>0</v>
      </c>
      <c r="T643" s="8">
        <f>+'[1]Empresas 2'!Q647</f>
        <v>22829</v>
      </c>
      <c r="U643" s="8">
        <f>+'[1]Empresas 2'!R647</f>
        <v>19971</v>
      </c>
      <c r="V643" s="28">
        <f t="shared" si="18"/>
        <v>98314</v>
      </c>
      <c r="W643" t="str">
        <f t="shared" si="19"/>
        <v/>
      </c>
    </row>
    <row r="644" spans="2:23" x14ac:dyDescent="0.25">
      <c r="B644" t="s">
        <v>661</v>
      </c>
      <c r="C644" t="str">
        <f>VLOOKUP(B644,'Accesos x Municipio'!$B$5:$C$1127,2)</f>
        <v>Algarrobo</v>
      </c>
      <c r="D644" s="95">
        <f>VLOOKUP(B644,'Accesos x Municipio-NoCorporati'!$B$5:$AC$1127,27)</f>
        <v>0.17192097519966373</v>
      </c>
      <c r="E644" s="8">
        <f>+'[1]Empresas 2'!B648</f>
        <v>55</v>
      </c>
      <c r="F644" s="8">
        <f>+'[1]Empresas 2'!C648</f>
        <v>0</v>
      </c>
      <c r="G644" s="8">
        <f>+'[1]Empresas 2'!D648</f>
        <v>0</v>
      </c>
      <c r="H644" s="8">
        <f>+'[1]Empresas 2'!E648</f>
        <v>0</v>
      </c>
      <c r="I644" s="8">
        <f>+'[1]Empresas 2'!F648</f>
        <v>11</v>
      </c>
      <c r="J644" s="8">
        <f>+'[1]Empresas 2'!G648</f>
        <v>0</v>
      </c>
      <c r="K644" s="8">
        <f>+'[1]Empresas 2'!H648</f>
        <v>0</v>
      </c>
      <c r="L644" s="8">
        <f>+'[1]Empresas 2'!I648</f>
        <v>0</v>
      </c>
      <c r="M644" s="8">
        <f>+'[1]Empresas 2'!J648</f>
        <v>707</v>
      </c>
      <c r="N644" s="8">
        <f>+'[1]Empresas 2'!K648</f>
        <v>0</v>
      </c>
      <c r="O644" s="8">
        <f>+'[1]Empresas 2'!L648</f>
        <v>0</v>
      </c>
      <c r="P644" s="8">
        <f>+'[1]Empresas 2'!M648</f>
        <v>0</v>
      </c>
      <c r="Q644" s="8">
        <f>+'[1]Empresas 2'!N648</f>
        <v>0</v>
      </c>
      <c r="R644" s="8">
        <f>+'[1]Empresas 2'!O648</f>
        <v>0</v>
      </c>
      <c r="S644" s="8">
        <f>+'[1]Empresas 2'!P648</f>
        <v>0</v>
      </c>
      <c r="T644" s="8">
        <f>+'[1]Empresas 2'!Q648</f>
        <v>0</v>
      </c>
      <c r="U644" s="8">
        <f>+'[1]Empresas 2'!R648</f>
        <v>0</v>
      </c>
      <c r="V644" s="28">
        <f t="shared" ref="V644:V707" si="20">SUM(E644:U644)</f>
        <v>773</v>
      </c>
      <c r="W644" t="str">
        <f t="shared" ref="W644:W707" si="21">IF(D644&lt;=5%,E644,"")</f>
        <v/>
      </c>
    </row>
    <row r="645" spans="2:23" x14ac:dyDescent="0.25">
      <c r="B645" t="s">
        <v>662</v>
      </c>
      <c r="C645" t="str">
        <f>VLOOKUP(B645,'Accesos x Municipio'!$B$5:$C$1127,2)</f>
        <v>Aracataca</v>
      </c>
      <c r="D645" s="95">
        <f>VLOOKUP(B645,'Accesos x Municipio-NoCorporati'!$B$5:$AC$1127,27)</f>
        <v>0.11755989133119289</v>
      </c>
      <c r="E645" s="8">
        <f>+'[1]Empresas 2'!B649</f>
        <v>0</v>
      </c>
      <c r="F645" s="8">
        <f>+'[1]Empresas 2'!C649</f>
        <v>0</v>
      </c>
      <c r="G645" s="8">
        <f>+'[1]Empresas 2'!D649</f>
        <v>0</v>
      </c>
      <c r="H645" s="8">
        <f>+'[1]Empresas 2'!E649</f>
        <v>0</v>
      </c>
      <c r="I645" s="8">
        <f>+'[1]Empresas 2'!F649</f>
        <v>49</v>
      </c>
      <c r="J645" s="8">
        <f>+'[1]Empresas 2'!G649</f>
        <v>0</v>
      </c>
      <c r="K645" s="8">
        <f>+'[1]Empresas 2'!H649</f>
        <v>0</v>
      </c>
      <c r="L645" s="8">
        <f>+'[1]Empresas 2'!I649</f>
        <v>0</v>
      </c>
      <c r="M645" s="8">
        <f>+'[1]Empresas 2'!J649</f>
        <v>1031</v>
      </c>
      <c r="N645" s="8">
        <f>+'[1]Empresas 2'!K649</f>
        <v>0</v>
      </c>
      <c r="O645" s="8">
        <f>+'[1]Empresas 2'!L649</f>
        <v>2</v>
      </c>
      <c r="P645" s="8">
        <f>+'[1]Empresas 2'!M649</f>
        <v>320</v>
      </c>
      <c r="Q645" s="8">
        <f>+'[1]Empresas 2'!N649</f>
        <v>0</v>
      </c>
      <c r="R645" s="8">
        <f>+'[1]Empresas 2'!O649</f>
        <v>0</v>
      </c>
      <c r="S645" s="8">
        <f>+'[1]Empresas 2'!P649</f>
        <v>0</v>
      </c>
      <c r="T645" s="8">
        <f>+'[1]Empresas 2'!Q649</f>
        <v>5</v>
      </c>
      <c r="U645" s="8">
        <f>+'[1]Empresas 2'!R649</f>
        <v>0</v>
      </c>
      <c r="V645" s="28">
        <f t="shared" si="20"/>
        <v>1407</v>
      </c>
      <c r="W645" t="str">
        <f t="shared" si="21"/>
        <v/>
      </c>
    </row>
    <row r="646" spans="2:23" x14ac:dyDescent="0.25">
      <c r="B646" t="s">
        <v>663</v>
      </c>
      <c r="C646" t="str">
        <f>VLOOKUP(B646,'Accesos x Municipio'!$B$5:$C$1127,2)</f>
        <v>Ariguaní</v>
      </c>
      <c r="D646" s="95">
        <f>VLOOKUP(B646,'Accesos x Municipio-NoCorporati'!$B$5:$AC$1127,27)</f>
        <v>0.1018637532133676</v>
      </c>
      <c r="E646" s="8">
        <f>+'[1]Empresas 2'!B650</f>
        <v>384</v>
      </c>
      <c r="F646" s="8">
        <f>+'[1]Empresas 2'!C650</f>
        <v>0</v>
      </c>
      <c r="G646" s="8">
        <f>+'[1]Empresas 2'!D650</f>
        <v>0</v>
      </c>
      <c r="H646" s="8">
        <f>+'[1]Empresas 2'!E650</f>
        <v>0</v>
      </c>
      <c r="I646" s="8">
        <f>+'[1]Empresas 2'!F650</f>
        <v>14</v>
      </c>
      <c r="J646" s="8">
        <f>+'[1]Empresas 2'!G650</f>
        <v>0</v>
      </c>
      <c r="K646" s="8">
        <f>+'[1]Empresas 2'!H650</f>
        <v>0</v>
      </c>
      <c r="L646" s="8">
        <f>+'[1]Empresas 2'!I650</f>
        <v>0</v>
      </c>
      <c r="M646" s="8">
        <f>+'[1]Empresas 2'!J650</f>
        <v>600</v>
      </c>
      <c r="N646" s="8">
        <f>+'[1]Empresas 2'!K650</f>
        <v>0</v>
      </c>
      <c r="O646" s="8">
        <f>+'[1]Empresas 2'!L650</f>
        <v>0</v>
      </c>
      <c r="P646" s="8">
        <f>+'[1]Empresas 2'!M650</f>
        <v>0</v>
      </c>
      <c r="Q646" s="8">
        <f>+'[1]Empresas 2'!N650</f>
        <v>0</v>
      </c>
      <c r="R646" s="8">
        <f>+'[1]Empresas 2'!O650</f>
        <v>0</v>
      </c>
      <c r="S646" s="8">
        <f>+'[1]Empresas 2'!P650</f>
        <v>0</v>
      </c>
      <c r="T646" s="8">
        <f>+'[1]Empresas 2'!Q650</f>
        <v>0</v>
      </c>
      <c r="U646" s="8">
        <f>+'[1]Empresas 2'!R650</f>
        <v>0</v>
      </c>
      <c r="V646" s="28">
        <f t="shared" si="20"/>
        <v>998</v>
      </c>
      <c r="W646" t="str">
        <f t="shared" si="21"/>
        <v/>
      </c>
    </row>
    <row r="647" spans="2:23" x14ac:dyDescent="0.25">
      <c r="B647" t="s">
        <v>664</v>
      </c>
      <c r="C647" t="str">
        <f>VLOOKUP(B647,'Accesos x Municipio'!$B$5:$C$1127,2)</f>
        <v>Cerro de San Antonio</v>
      </c>
      <c r="D647" s="95">
        <f>VLOOKUP(B647,'Accesos x Municipio-NoCorporati'!$B$5:$AC$1127,27)</f>
        <v>1.0036801605888257E-3</v>
      </c>
      <c r="E647" s="8">
        <f>+'[1]Empresas 2'!B651</f>
        <v>0</v>
      </c>
      <c r="F647" s="8">
        <f>+'[1]Empresas 2'!C651</f>
        <v>0</v>
      </c>
      <c r="G647" s="8">
        <f>+'[1]Empresas 2'!D651</f>
        <v>0</v>
      </c>
      <c r="H647" s="8">
        <f>+'[1]Empresas 2'!E651</f>
        <v>0</v>
      </c>
      <c r="I647" s="8">
        <f>+'[1]Empresas 2'!F651</f>
        <v>2</v>
      </c>
      <c r="J647" s="8">
        <f>+'[1]Empresas 2'!G651</f>
        <v>0</v>
      </c>
      <c r="K647" s="8">
        <f>+'[1]Empresas 2'!H651</f>
        <v>0</v>
      </c>
      <c r="L647" s="8">
        <f>+'[1]Empresas 2'!I651</f>
        <v>0</v>
      </c>
      <c r="M647" s="8">
        <f>+'[1]Empresas 2'!J651</f>
        <v>0</v>
      </c>
      <c r="N647" s="8">
        <f>+'[1]Empresas 2'!K651</f>
        <v>0</v>
      </c>
      <c r="O647" s="8">
        <f>+'[1]Empresas 2'!L651</f>
        <v>0</v>
      </c>
      <c r="P647" s="8">
        <f>+'[1]Empresas 2'!M651</f>
        <v>0</v>
      </c>
      <c r="Q647" s="8">
        <f>+'[1]Empresas 2'!N651</f>
        <v>0</v>
      </c>
      <c r="R647" s="8">
        <f>+'[1]Empresas 2'!O651</f>
        <v>0</v>
      </c>
      <c r="S647" s="8">
        <f>+'[1]Empresas 2'!P651</f>
        <v>0</v>
      </c>
      <c r="T647" s="8">
        <f>+'[1]Empresas 2'!Q651</f>
        <v>0</v>
      </c>
      <c r="U647" s="8">
        <f>+'[1]Empresas 2'!R651</f>
        <v>0</v>
      </c>
      <c r="V647" s="28">
        <f t="shared" si="20"/>
        <v>2</v>
      </c>
      <c r="W647">
        <f t="shared" si="21"/>
        <v>0</v>
      </c>
    </row>
    <row r="648" spans="2:23" x14ac:dyDescent="0.25">
      <c r="B648" t="s">
        <v>665</v>
      </c>
      <c r="C648" t="str">
        <f>VLOOKUP(B648,'Accesos x Municipio'!$B$5:$C$1127,2)</f>
        <v>Chibolo</v>
      </c>
      <c r="D648" s="95">
        <f>VLOOKUP(B648,'Accesos x Municipio-NoCorporati'!$B$5:$AC$1127,27)</f>
        <v>3.8277511961722487E-2</v>
      </c>
      <c r="E648" s="8">
        <f>+'[1]Empresas 2'!B652</f>
        <v>0</v>
      </c>
      <c r="F648" s="8">
        <f>+'[1]Empresas 2'!C652</f>
        <v>0</v>
      </c>
      <c r="G648" s="8">
        <f>+'[1]Empresas 2'!D652</f>
        <v>0</v>
      </c>
      <c r="H648" s="8">
        <f>+'[1]Empresas 2'!E652</f>
        <v>0</v>
      </c>
      <c r="I648" s="8">
        <f>+'[1]Empresas 2'!F652</f>
        <v>1</v>
      </c>
      <c r="J648" s="8">
        <f>+'[1]Empresas 2'!G652</f>
        <v>0</v>
      </c>
      <c r="K648" s="8">
        <f>+'[1]Empresas 2'!H652</f>
        <v>0</v>
      </c>
      <c r="L648" s="8">
        <f>+'[1]Empresas 2'!I652</f>
        <v>0</v>
      </c>
      <c r="M648" s="8">
        <f>+'[1]Empresas 2'!J652</f>
        <v>288</v>
      </c>
      <c r="N648" s="8">
        <f>+'[1]Empresas 2'!K652</f>
        <v>0</v>
      </c>
      <c r="O648" s="8">
        <f>+'[1]Empresas 2'!L652</f>
        <v>0</v>
      </c>
      <c r="P648" s="8">
        <f>+'[1]Empresas 2'!M652</f>
        <v>0</v>
      </c>
      <c r="Q648" s="8">
        <f>+'[1]Empresas 2'!N652</f>
        <v>0</v>
      </c>
      <c r="R648" s="8">
        <f>+'[1]Empresas 2'!O652</f>
        <v>0</v>
      </c>
      <c r="S648" s="8">
        <f>+'[1]Empresas 2'!P652</f>
        <v>0</v>
      </c>
      <c r="T648" s="8">
        <f>+'[1]Empresas 2'!Q652</f>
        <v>0</v>
      </c>
      <c r="U648" s="8">
        <f>+'[1]Empresas 2'!R652</f>
        <v>0</v>
      </c>
      <c r="V648" s="28">
        <f t="shared" si="20"/>
        <v>289</v>
      </c>
      <c r="W648">
        <f t="shared" si="21"/>
        <v>0</v>
      </c>
    </row>
    <row r="649" spans="2:23" x14ac:dyDescent="0.25">
      <c r="B649" t="s">
        <v>666</v>
      </c>
      <c r="C649" t="str">
        <f>VLOOKUP(B649,'Accesos x Municipio'!$B$5:$C$1127,2)</f>
        <v>Ciénaga</v>
      </c>
      <c r="D649" s="95">
        <f>VLOOKUP(B649,'Accesos x Municipio-NoCorporati'!$B$5:$AC$1127,27)</f>
        <v>0.30915676355254884</v>
      </c>
      <c r="E649" s="8">
        <f>+'[1]Empresas 2'!B653</f>
        <v>248</v>
      </c>
      <c r="F649" s="8">
        <f>+'[1]Empresas 2'!C653</f>
        <v>0</v>
      </c>
      <c r="G649" s="8">
        <f>+'[1]Empresas 2'!D653</f>
        <v>0</v>
      </c>
      <c r="H649" s="8">
        <f>+'[1]Empresas 2'!E653</f>
        <v>620</v>
      </c>
      <c r="I649" s="8">
        <f>+'[1]Empresas 2'!F653</f>
        <v>107</v>
      </c>
      <c r="J649" s="8">
        <f>+'[1]Empresas 2'!G653</f>
        <v>0</v>
      </c>
      <c r="K649" s="8">
        <f>+'[1]Empresas 2'!H653</f>
        <v>0</v>
      </c>
      <c r="L649" s="8">
        <f>+'[1]Empresas 2'!I653</f>
        <v>0</v>
      </c>
      <c r="M649" s="8">
        <f>+'[1]Empresas 2'!J653</f>
        <v>6981</v>
      </c>
      <c r="N649" s="8">
        <f>+'[1]Empresas 2'!K653</f>
        <v>0</v>
      </c>
      <c r="O649" s="8">
        <f>+'[1]Empresas 2'!L653</f>
        <v>21</v>
      </c>
      <c r="P649" s="8">
        <f>+'[1]Empresas 2'!M653</f>
        <v>0</v>
      </c>
      <c r="Q649" s="8">
        <f>+'[1]Empresas 2'!N653</f>
        <v>0</v>
      </c>
      <c r="R649" s="8">
        <f>+'[1]Empresas 2'!O653</f>
        <v>0</v>
      </c>
      <c r="S649" s="8">
        <f>+'[1]Empresas 2'!P653</f>
        <v>0</v>
      </c>
      <c r="T649" s="8">
        <f>+'[1]Empresas 2'!Q653</f>
        <v>2446</v>
      </c>
      <c r="U649" s="8">
        <f>+'[1]Empresas 2'!R653</f>
        <v>0</v>
      </c>
      <c r="V649" s="28">
        <f t="shared" si="20"/>
        <v>10423</v>
      </c>
      <c r="W649" t="str">
        <f t="shared" si="21"/>
        <v/>
      </c>
    </row>
    <row r="650" spans="2:23" x14ac:dyDescent="0.25">
      <c r="B650" t="s">
        <v>667</v>
      </c>
      <c r="C650" t="str">
        <f>VLOOKUP(B650,'Accesos x Municipio'!$B$5:$C$1127,2)</f>
        <v>Concordia</v>
      </c>
      <c r="D650" s="95">
        <f>VLOOKUP(B650,'Accesos x Municipio-NoCorporati'!$B$5:$AC$1127,27)</f>
        <v>2.8296547821165819E-4</v>
      </c>
      <c r="E650" s="8">
        <f>+'[1]Empresas 2'!B654</f>
        <v>0</v>
      </c>
      <c r="F650" s="8">
        <f>+'[1]Empresas 2'!C654</f>
        <v>0</v>
      </c>
      <c r="G650" s="8">
        <f>+'[1]Empresas 2'!D654</f>
        <v>0</v>
      </c>
      <c r="H650" s="8">
        <f>+'[1]Empresas 2'!E654</f>
        <v>0</v>
      </c>
      <c r="I650" s="8">
        <f>+'[1]Empresas 2'!F654</f>
        <v>1</v>
      </c>
      <c r="J650" s="8">
        <f>+'[1]Empresas 2'!G654</f>
        <v>0</v>
      </c>
      <c r="K650" s="8">
        <f>+'[1]Empresas 2'!H654</f>
        <v>0</v>
      </c>
      <c r="L650" s="8">
        <f>+'[1]Empresas 2'!I654</f>
        <v>0</v>
      </c>
      <c r="M650" s="8">
        <f>+'[1]Empresas 2'!J654</f>
        <v>0</v>
      </c>
      <c r="N650" s="8">
        <f>+'[1]Empresas 2'!K654</f>
        <v>0</v>
      </c>
      <c r="O650" s="8">
        <f>+'[1]Empresas 2'!L654</f>
        <v>0</v>
      </c>
      <c r="P650" s="8">
        <f>+'[1]Empresas 2'!M654</f>
        <v>0</v>
      </c>
      <c r="Q650" s="8">
        <f>+'[1]Empresas 2'!N654</f>
        <v>0</v>
      </c>
      <c r="R650" s="8">
        <f>+'[1]Empresas 2'!O654</f>
        <v>0</v>
      </c>
      <c r="S650" s="8">
        <f>+'[1]Empresas 2'!P654</f>
        <v>0</v>
      </c>
      <c r="T650" s="8">
        <f>+'[1]Empresas 2'!Q654</f>
        <v>0</v>
      </c>
      <c r="U650" s="8">
        <f>+'[1]Empresas 2'!R654</f>
        <v>0</v>
      </c>
      <c r="V650" s="28">
        <f t="shared" si="20"/>
        <v>1</v>
      </c>
      <c r="W650">
        <f t="shared" si="21"/>
        <v>0</v>
      </c>
    </row>
    <row r="651" spans="2:23" x14ac:dyDescent="0.25">
      <c r="B651" t="s">
        <v>668</v>
      </c>
      <c r="C651" t="str">
        <f>VLOOKUP(B651,'Accesos x Municipio'!$B$5:$C$1127,2)</f>
        <v>El Banco</v>
      </c>
      <c r="D651" s="95">
        <f>VLOOKUP(B651,'Accesos x Municipio-NoCorporati'!$B$5:$AC$1127,27)</f>
        <v>7.6923076923076927E-2</v>
      </c>
      <c r="E651" s="8">
        <f>+'[1]Empresas 2'!B655</f>
        <v>374</v>
      </c>
      <c r="F651" s="8">
        <f>+'[1]Empresas 2'!C655</f>
        <v>0</v>
      </c>
      <c r="G651" s="8">
        <f>+'[1]Empresas 2'!D655</f>
        <v>0</v>
      </c>
      <c r="H651" s="8">
        <f>+'[1]Empresas 2'!E655</f>
        <v>0</v>
      </c>
      <c r="I651" s="8">
        <f>+'[1]Empresas 2'!F655</f>
        <v>26</v>
      </c>
      <c r="J651" s="8">
        <f>+'[1]Empresas 2'!G655</f>
        <v>0</v>
      </c>
      <c r="K651" s="8">
        <f>+'[1]Empresas 2'!H655</f>
        <v>0</v>
      </c>
      <c r="L651" s="8">
        <f>+'[1]Empresas 2'!I655</f>
        <v>0</v>
      </c>
      <c r="M651" s="8">
        <f>+'[1]Empresas 2'!J655</f>
        <v>1074</v>
      </c>
      <c r="N651" s="8">
        <f>+'[1]Empresas 2'!K655</f>
        <v>0</v>
      </c>
      <c r="O651" s="8">
        <f>+'[1]Empresas 2'!L655</f>
        <v>15</v>
      </c>
      <c r="P651" s="8">
        <f>+'[1]Empresas 2'!M655</f>
        <v>461</v>
      </c>
      <c r="Q651" s="8">
        <f>+'[1]Empresas 2'!N655</f>
        <v>0</v>
      </c>
      <c r="R651" s="8">
        <f>+'[1]Empresas 2'!O655</f>
        <v>0</v>
      </c>
      <c r="S651" s="8">
        <f>+'[1]Empresas 2'!P655</f>
        <v>0</v>
      </c>
      <c r="T651" s="8">
        <f>+'[1]Empresas 2'!Q655</f>
        <v>44</v>
      </c>
      <c r="U651" s="8">
        <f>+'[1]Empresas 2'!R655</f>
        <v>0</v>
      </c>
      <c r="V651" s="28">
        <f t="shared" si="20"/>
        <v>1994</v>
      </c>
      <c r="W651" t="str">
        <f t="shared" si="21"/>
        <v/>
      </c>
    </row>
    <row r="652" spans="2:23" x14ac:dyDescent="0.25">
      <c r="B652" t="s">
        <v>669</v>
      </c>
      <c r="C652" t="str">
        <f>VLOOKUP(B652,'Accesos x Municipio'!$B$5:$C$1127,2)</f>
        <v>El Piñón</v>
      </c>
      <c r="D652" s="95">
        <f>VLOOKUP(B652,'Accesos x Municipio-NoCorporati'!$B$5:$AC$1127,27)</f>
        <v>2.036170481851524E-2</v>
      </c>
      <c r="E652" s="8">
        <f>+'[1]Empresas 2'!B656</f>
        <v>0</v>
      </c>
      <c r="F652" s="8">
        <f>+'[1]Empresas 2'!C656</f>
        <v>0</v>
      </c>
      <c r="G652" s="8">
        <f>+'[1]Empresas 2'!D656</f>
        <v>0</v>
      </c>
      <c r="H652" s="8">
        <f>+'[1]Empresas 2'!E656</f>
        <v>0</v>
      </c>
      <c r="I652" s="8">
        <f>+'[1]Empresas 2'!F656</f>
        <v>0</v>
      </c>
      <c r="J652" s="8">
        <f>+'[1]Empresas 2'!G656</f>
        <v>0</v>
      </c>
      <c r="K652" s="8">
        <f>+'[1]Empresas 2'!H656</f>
        <v>0</v>
      </c>
      <c r="L652" s="8">
        <f>+'[1]Empresas 2'!I656</f>
        <v>0</v>
      </c>
      <c r="M652" s="8">
        <f>+'[1]Empresas 2'!J656</f>
        <v>162</v>
      </c>
      <c r="N652" s="8">
        <f>+'[1]Empresas 2'!K656</f>
        <v>0</v>
      </c>
      <c r="O652" s="8">
        <f>+'[1]Empresas 2'!L656</f>
        <v>0</v>
      </c>
      <c r="P652" s="8">
        <f>+'[1]Empresas 2'!M656</f>
        <v>0</v>
      </c>
      <c r="Q652" s="8">
        <f>+'[1]Empresas 2'!N656</f>
        <v>0</v>
      </c>
      <c r="R652" s="8">
        <f>+'[1]Empresas 2'!O656</f>
        <v>0</v>
      </c>
      <c r="S652" s="8">
        <f>+'[1]Empresas 2'!P656</f>
        <v>0</v>
      </c>
      <c r="T652" s="8">
        <f>+'[1]Empresas 2'!Q656</f>
        <v>0</v>
      </c>
      <c r="U652" s="8">
        <f>+'[1]Empresas 2'!R656</f>
        <v>0</v>
      </c>
      <c r="V652" s="28">
        <f t="shared" si="20"/>
        <v>162</v>
      </c>
      <c r="W652">
        <f t="shared" si="21"/>
        <v>0</v>
      </c>
    </row>
    <row r="653" spans="2:23" x14ac:dyDescent="0.25">
      <c r="B653" t="s">
        <v>670</v>
      </c>
      <c r="C653" t="str">
        <f>VLOOKUP(B653,'Accesos x Municipio'!$B$5:$C$1127,2)</f>
        <v>El Retén</v>
      </c>
      <c r="D653" s="95">
        <f>VLOOKUP(B653,'Accesos x Municipio-NoCorporati'!$B$5:$AC$1127,27)</f>
        <v>0.10232913325696831</v>
      </c>
      <c r="E653" s="8">
        <f>+'[1]Empresas 2'!B657</f>
        <v>0</v>
      </c>
      <c r="F653" s="8">
        <f>+'[1]Empresas 2'!C657</f>
        <v>0</v>
      </c>
      <c r="G653" s="8">
        <f>+'[1]Empresas 2'!D657</f>
        <v>0</v>
      </c>
      <c r="H653" s="8">
        <f>+'[1]Empresas 2'!E657</f>
        <v>0</v>
      </c>
      <c r="I653" s="8">
        <f>+'[1]Empresas 2'!F657</f>
        <v>5</v>
      </c>
      <c r="J653" s="8">
        <f>+'[1]Empresas 2'!G657</f>
        <v>0</v>
      </c>
      <c r="K653" s="8">
        <f>+'[1]Empresas 2'!H657</f>
        <v>0</v>
      </c>
      <c r="L653" s="8">
        <f>+'[1]Empresas 2'!I657</f>
        <v>0</v>
      </c>
      <c r="M653" s="8">
        <f>+'[1]Empresas 2'!J657</f>
        <v>570</v>
      </c>
      <c r="N653" s="8">
        <f>+'[1]Empresas 2'!K657</f>
        <v>0</v>
      </c>
      <c r="O653" s="8">
        <f>+'[1]Empresas 2'!L657</f>
        <v>0</v>
      </c>
      <c r="P653" s="8">
        <f>+'[1]Empresas 2'!M657</f>
        <v>0</v>
      </c>
      <c r="Q653" s="8">
        <f>+'[1]Empresas 2'!N657</f>
        <v>0</v>
      </c>
      <c r="R653" s="8">
        <f>+'[1]Empresas 2'!O657</f>
        <v>0</v>
      </c>
      <c r="S653" s="8">
        <f>+'[1]Empresas 2'!P657</f>
        <v>0</v>
      </c>
      <c r="T653" s="8">
        <f>+'[1]Empresas 2'!Q657</f>
        <v>0</v>
      </c>
      <c r="U653" s="8">
        <f>+'[1]Empresas 2'!R657</f>
        <v>0</v>
      </c>
      <c r="V653" s="28">
        <f t="shared" si="20"/>
        <v>575</v>
      </c>
      <c r="W653" t="str">
        <f t="shared" si="21"/>
        <v/>
      </c>
    </row>
    <row r="654" spans="2:23" x14ac:dyDescent="0.25">
      <c r="B654" t="s">
        <v>671</v>
      </c>
      <c r="C654" t="str">
        <f>VLOOKUP(B654,'Accesos x Municipio'!$B$5:$C$1127,2)</f>
        <v>Fundación</v>
      </c>
      <c r="D654" s="95">
        <f>VLOOKUP(B654,'Accesos x Municipio-NoCorporati'!$B$5:$AC$1127,27)</f>
        <v>0.35451574415106085</v>
      </c>
      <c r="E654" s="8">
        <f>+'[1]Empresas 2'!B658</f>
        <v>0</v>
      </c>
      <c r="F654" s="8">
        <f>+'[1]Empresas 2'!C658</f>
        <v>132</v>
      </c>
      <c r="G654" s="8">
        <f>+'[1]Empresas 2'!D658</f>
        <v>0</v>
      </c>
      <c r="H654" s="8">
        <f>+'[1]Empresas 2'!E658</f>
        <v>0</v>
      </c>
      <c r="I654" s="8">
        <f>+'[1]Empresas 2'!F658</f>
        <v>120</v>
      </c>
      <c r="J654" s="8">
        <f>+'[1]Empresas 2'!G658</f>
        <v>0</v>
      </c>
      <c r="K654" s="8">
        <f>+'[1]Empresas 2'!H658</f>
        <v>0</v>
      </c>
      <c r="L654" s="8">
        <f>+'[1]Empresas 2'!I658</f>
        <v>0</v>
      </c>
      <c r="M654" s="8">
        <f>+'[1]Empresas 2'!J658</f>
        <v>5778</v>
      </c>
      <c r="N654" s="8">
        <f>+'[1]Empresas 2'!K658</f>
        <v>0</v>
      </c>
      <c r="O654" s="8">
        <f>+'[1]Empresas 2'!L658</f>
        <v>0</v>
      </c>
      <c r="P654" s="8">
        <f>+'[1]Empresas 2'!M658</f>
        <v>544</v>
      </c>
      <c r="Q654" s="8">
        <f>+'[1]Empresas 2'!N658</f>
        <v>0</v>
      </c>
      <c r="R654" s="8">
        <f>+'[1]Empresas 2'!O658</f>
        <v>0</v>
      </c>
      <c r="S654" s="8">
        <f>+'[1]Empresas 2'!P658</f>
        <v>0</v>
      </c>
      <c r="T654" s="8">
        <f>+'[1]Empresas 2'!Q658</f>
        <v>295</v>
      </c>
      <c r="U654" s="8">
        <f>+'[1]Empresas 2'!R658</f>
        <v>0</v>
      </c>
      <c r="V654" s="28">
        <f t="shared" si="20"/>
        <v>6869</v>
      </c>
      <c r="W654" t="str">
        <f t="shared" si="21"/>
        <v/>
      </c>
    </row>
    <row r="655" spans="2:23" x14ac:dyDescent="0.25">
      <c r="B655" t="s">
        <v>672</v>
      </c>
      <c r="C655" t="str">
        <f>VLOOKUP(B655,'Accesos x Municipio'!$B$5:$C$1127,2)</f>
        <v>Guamal</v>
      </c>
      <c r="D655" s="95">
        <f>VLOOKUP(B655,'Accesos x Municipio-NoCorporati'!$B$5:$AC$1127,27)</f>
        <v>0.10978260869565218</v>
      </c>
      <c r="E655" s="8">
        <f>+'[1]Empresas 2'!B659</f>
        <v>485</v>
      </c>
      <c r="F655" s="8">
        <f>+'[1]Empresas 2'!C659</f>
        <v>0</v>
      </c>
      <c r="G655" s="8">
        <f>+'[1]Empresas 2'!D659</f>
        <v>0</v>
      </c>
      <c r="H655" s="8">
        <f>+'[1]Empresas 2'!E659</f>
        <v>0</v>
      </c>
      <c r="I655" s="8">
        <f>+'[1]Empresas 2'!F659</f>
        <v>14</v>
      </c>
      <c r="J655" s="8">
        <f>+'[1]Empresas 2'!G659</f>
        <v>0</v>
      </c>
      <c r="K655" s="8">
        <f>+'[1]Empresas 2'!H659</f>
        <v>0</v>
      </c>
      <c r="L655" s="8">
        <f>+'[1]Empresas 2'!I659</f>
        <v>0</v>
      </c>
      <c r="M655" s="8">
        <f>+'[1]Empresas 2'!J659</f>
        <v>0</v>
      </c>
      <c r="N655" s="8">
        <f>+'[1]Empresas 2'!K659</f>
        <v>0</v>
      </c>
      <c r="O655" s="8">
        <f>+'[1]Empresas 2'!L659</f>
        <v>0</v>
      </c>
      <c r="P655" s="8">
        <f>+'[1]Empresas 2'!M659</f>
        <v>0</v>
      </c>
      <c r="Q655" s="8">
        <f>+'[1]Empresas 2'!N659</f>
        <v>0</v>
      </c>
      <c r="R655" s="8">
        <f>+'[1]Empresas 2'!O659</f>
        <v>0</v>
      </c>
      <c r="S655" s="8">
        <f>+'[1]Empresas 2'!P659</f>
        <v>0</v>
      </c>
      <c r="T655" s="8">
        <f>+'[1]Empresas 2'!Q659</f>
        <v>0</v>
      </c>
      <c r="U655" s="8">
        <f>+'[1]Empresas 2'!R659</f>
        <v>0</v>
      </c>
      <c r="V655" s="28">
        <f t="shared" si="20"/>
        <v>499</v>
      </c>
      <c r="W655" t="str">
        <f t="shared" si="21"/>
        <v/>
      </c>
    </row>
    <row r="656" spans="2:23" x14ac:dyDescent="0.25">
      <c r="B656" t="s">
        <v>673</v>
      </c>
      <c r="C656" t="str">
        <f>VLOOKUP(B656,'Accesos x Municipio'!$B$5:$C$1127,2)</f>
        <v>Nueva Granada</v>
      </c>
      <c r="D656" s="95">
        <f>VLOOKUP(B656,'Accesos x Municipio-NoCorporati'!$B$5:$AC$1127,27)</f>
        <v>3.6930860033726816E-2</v>
      </c>
      <c r="E656" s="8">
        <f>+'[1]Empresas 2'!B660</f>
        <v>282</v>
      </c>
      <c r="F656" s="8">
        <f>+'[1]Empresas 2'!C660</f>
        <v>0</v>
      </c>
      <c r="G656" s="8">
        <f>+'[1]Empresas 2'!D660</f>
        <v>0</v>
      </c>
      <c r="H656" s="8">
        <f>+'[1]Empresas 2'!E660</f>
        <v>1</v>
      </c>
      <c r="I656" s="8">
        <f>+'[1]Empresas 2'!F660</f>
        <v>11</v>
      </c>
      <c r="J656" s="8">
        <f>+'[1]Empresas 2'!G660</f>
        <v>0</v>
      </c>
      <c r="K656" s="8">
        <f>+'[1]Empresas 2'!H660</f>
        <v>0</v>
      </c>
      <c r="L656" s="8">
        <f>+'[1]Empresas 2'!I660</f>
        <v>0</v>
      </c>
      <c r="M656" s="8">
        <f>+'[1]Empresas 2'!J660</f>
        <v>0</v>
      </c>
      <c r="N656" s="8">
        <f>+'[1]Empresas 2'!K660</f>
        <v>0</v>
      </c>
      <c r="O656" s="8">
        <f>+'[1]Empresas 2'!L660</f>
        <v>0</v>
      </c>
      <c r="P656" s="8">
        <f>+'[1]Empresas 2'!M660</f>
        <v>0</v>
      </c>
      <c r="Q656" s="8">
        <f>+'[1]Empresas 2'!N660</f>
        <v>0</v>
      </c>
      <c r="R656" s="8">
        <f>+'[1]Empresas 2'!O660</f>
        <v>0</v>
      </c>
      <c r="S656" s="8">
        <f>+'[1]Empresas 2'!P660</f>
        <v>0</v>
      </c>
      <c r="T656" s="8">
        <f>+'[1]Empresas 2'!Q660</f>
        <v>0</v>
      </c>
      <c r="U656" s="8">
        <f>+'[1]Empresas 2'!R660</f>
        <v>0</v>
      </c>
      <c r="V656" s="28">
        <f t="shared" si="20"/>
        <v>294</v>
      </c>
      <c r="W656">
        <f t="shared" si="21"/>
        <v>282</v>
      </c>
    </row>
    <row r="657" spans="2:23" x14ac:dyDescent="0.25">
      <c r="B657" t="s">
        <v>674</v>
      </c>
      <c r="C657" t="str">
        <f>VLOOKUP(B657,'Accesos x Municipio'!$B$5:$C$1127,2)</f>
        <v>Pedraza</v>
      </c>
      <c r="D657" s="95">
        <f>VLOOKUP(B657,'Accesos x Municipio-NoCorporati'!$B$5:$AC$1127,27)</f>
        <v>3.1369815266643428E-3</v>
      </c>
      <c r="E657" s="8">
        <f>+'[1]Empresas 2'!B661</f>
        <v>0</v>
      </c>
      <c r="F657" s="8">
        <f>+'[1]Empresas 2'!C661</f>
        <v>0</v>
      </c>
      <c r="G657" s="8">
        <f>+'[1]Empresas 2'!D661</f>
        <v>0</v>
      </c>
      <c r="H657" s="8">
        <f>+'[1]Empresas 2'!E661</f>
        <v>2</v>
      </c>
      <c r="I657" s="8">
        <f>+'[1]Empresas 2'!F661</f>
        <v>6</v>
      </c>
      <c r="J657" s="8">
        <f>+'[1]Empresas 2'!G661</f>
        <v>0</v>
      </c>
      <c r="K657" s="8">
        <f>+'[1]Empresas 2'!H661</f>
        <v>0</v>
      </c>
      <c r="L657" s="8">
        <f>+'[1]Empresas 2'!I661</f>
        <v>0</v>
      </c>
      <c r="M657" s="8">
        <f>+'[1]Empresas 2'!J661</f>
        <v>0</v>
      </c>
      <c r="N657" s="8">
        <f>+'[1]Empresas 2'!K661</f>
        <v>0</v>
      </c>
      <c r="O657" s="8">
        <f>+'[1]Empresas 2'!L661</f>
        <v>0</v>
      </c>
      <c r="P657" s="8">
        <f>+'[1]Empresas 2'!M661</f>
        <v>0</v>
      </c>
      <c r="Q657" s="8">
        <f>+'[1]Empresas 2'!N661</f>
        <v>0</v>
      </c>
      <c r="R657" s="8">
        <f>+'[1]Empresas 2'!O661</f>
        <v>0</v>
      </c>
      <c r="S657" s="8">
        <f>+'[1]Empresas 2'!P661</f>
        <v>0</v>
      </c>
      <c r="T657" s="8">
        <f>+'[1]Empresas 2'!Q661</f>
        <v>0</v>
      </c>
      <c r="U657" s="8">
        <f>+'[1]Empresas 2'!R661</f>
        <v>0</v>
      </c>
      <c r="V657" s="28">
        <f t="shared" si="20"/>
        <v>8</v>
      </c>
      <c r="W657">
        <f t="shared" si="21"/>
        <v>0</v>
      </c>
    </row>
    <row r="658" spans="2:23" x14ac:dyDescent="0.25">
      <c r="B658" t="s">
        <v>675</v>
      </c>
      <c r="C658" t="str">
        <f>VLOOKUP(B658,'Accesos x Municipio'!$B$5:$C$1127,2)</f>
        <v>Pijiño del Carmen</v>
      </c>
      <c r="D658" s="95">
        <f>VLOOKUP(B658,'Accesos x Municipio-NoCorporati'!$B$5:$AC$1127,27)</f>
        <v>6.5025906735751302E-2</v>
      </c>
      <c r="E658" s="8">
        <f>+'[1]Empresas 2'!B662</f>
        <v>130</v>
      </c>
      <c r="F658" s="8">
        <f>+'[1]Empresas 2'!C662</f>
        <v>0</v>
      </c>
      <c r="G658" s="8">
        <f>+'[1]Empresas 2'!D662</f>
        <v>0</v>
      </c>
      <c r="H658" s="8">
        <f>+'[1]Empresas 2'!E662</f>
        <v>1</v>
      </c>
      <c r="I658" s="8">
        <f>+'[1]Empresas 2'!F662</f>
        <v>8</v>
      </c>
      <c r="J658" s="8">
        <f>+'[1]Empresas 2'!G662</f>
        <v>0</v>
      </c>
      <c r="K658" s="8">
        <f>+'[1]Empresas 2'!H662</f>
        <v>0</v>
      </c>
      <c r="L658" s="8">
        <f>+'[1]Empresas 2'!I662</f>
        <v>0</v>
      </c>
      <c r="M658" s="8">
        <f>+'[1]Empresas 2'!J662</f>
        <v>224</v>
      </c>
      <c r="N658" s="8">
        <f>+'[1]Empresas 2'!K662</f>
        <v>0</v>
      </c>
      <c r="O658" s="8">
        <f>+'[1]Empresas 2'!L662</f>
        <v>0</v>
      </c>
      <c r="P658" s="8">
        <f>+'[1]Empresas 2'!M662</f>
        <v>0</v>
      </c>
      <c r="Q658" s="8">
        <f>+'[1]Empresas 2'!N662</f>
        <v>0</v>
      </c>
      <c r="R658" s="8">
        <f>+'[1]Empresas 2'!O662</f>
        <v>0</v>
      </c>
      <c r="S658" s="8">
        <f>+'[1]Empresas 2'!P662</f>
        <v>0</v>
      </c>
      <c r="T658" s="8">
        <f>+'[1]Empresas 2'!Q662</f>
        <v>0</v>
      </c>
      <c r="U658" s="8">
        <f>+'[1]Empresas 2'!R662</f>
        <v>0</v>
      </c>
      <c r="V658" s="28">
        <f t="shared" si="20"/>
        <v>363</v>
      </c>
      <c r="W658" t="str">
        <f t="shared" si="21"/>
        <v/>
      </c>
    </row>
    <row r="659" spans="2:23" x14ac:dyDescent="0.25">
      <c r="B659" t="s">
        <v>676</v>
      </c>
      <c r="C659" t="str">
        <f>VLOOKUP(B659,'Accesos x Municipio'!$B$5:$C$1127,2)</f>
        <v>Pivijay</v>
      </c>
      <c r="D659" s="95">
        <f>VLOOKUP(B659,'Accesos x Municipio-NoCorporati'!$B$5:$AC$1127,27)</f>
        <v>0.23397046046915726</v>
      </c>
      <c r="E659" s="8">
        <f>+'[1]Empresas 2'!B663</f>
        <v>457</v>
      </c>
      <c r="F659" s="8">
        <f>+'[1]Empresas 2'!C663</f>
        <v>0</v>
      </c>
      <c r="G659" s="8">
        <f>+'[1]Empresas 2'!D663</f>
        <v>0</v>
      </c>
      <c r="H659" s="8">
        <f>+'[1]Empresas 2'!E663</f>
        <v>0</v>
      </c>
      <c r="I659" s="8">
        <f>+'[1]Empresas 2'!F663</f>
        <v>53</v>
      </c>
      <c r="J659" s="8">
        <f>+'[1]Empresas 2'!G663</f>
        <v>0</v>
      </c>
      <c r="K659" s="8">
        <f>+'[1]Empresas 2'!H663</f>
        <v>0</v>
      </c>
      <c r="L659" s="8">
        <f>+'[1]Empresas 2'!I663</f>
        <v>0</v>
      </c>
      <c r="M659" s="8">
        <f>+'[1]Empresas 2'!J663</f>
        <v>2348</v>
      </c>
      <c r="N659" s="8">
        <f>+'[1]Empresas 2'!K663</f>
        <v>0</v>
      </c>
      <c r="O659" s="8">
        <f>+'[1]Empresas 2'!L663</f>
        <v>0</v>
      </c>
      <c r="P659" s="8">
        <f>+'[1]Empresas 2'!M663</f>
        <v>0</v>
      </c>
      <c r="Q659" s="8">
        <f>+'[1]Empresas 2'!N663</f>
        <v>0</v>
      </c>
      <c r="R659" s="8">
        <f>+'[1]Empresas 2'!O663</f>
        <v>0</v>
      </c>
      <c r="S659" s="8">
        <f>+'[1]Empresas 2'!P663</f>
        <v>0</v>
      </c>
      <c r="T659" s="8">
        <f>+'[1]Empresas 2'!Q663</f>
        <v>64</v>
      </c>
      <c r="U659" s="8">
        <f>+'[1]Empresas 2'!R663</f>
        <v>0</v>
      </c>
      <c r="V659" s="28">
        <f t="shared" si="20"/>
        <v>2922</v>
      </c>
      <c r="W659" t="str">
        <f t="shared" si="21"/>
        <v/>
      </c>
    </row>
    <row r="660" spans="2:23" x14ac:dyDescent="0.25">
      <c r="B660" t="s">
        <v>677</v>
      </c>
      <c r="C660" t="str">
        <f>VLOOKUP(B660,'Accesos x Municipio'!$B$5:$C$1127,2)</f>
        <v>Plato</v>
      </c>
      <c r="D660" s="95">
        <f>VLOOKUP(B660,'Accesos x Municipio-NoCorporati'!$B$5:$AC$1127,27)</f>
        <v>0.27033178231843008</v>
      </c>
      <c r="E660" s="8">
        <f>+'[1]Empresas 2'!B664</f>
        <v>0</v>
      </c>
      <c r="F660" s="8">
        <f>+'[1]Empresas 2'!C664</f>
        <v>824</v>
      </c>
      <c r="G660" s="8">
        <f>+'[1]Empresas 2'!D664</f>
        <v>0</v>
      </c>
      <c r="H660" s="8">
        <f>+'[1]Empresas 2'!E664</f>
        <v>1003</v>
      </c>
      <c r="I660" s="8">
        <f>+'[1]Empresas 2'!F664</f>
        <v>15</v>
      </c>
      <c r="J660" s="8">
        <f>+'[1]Empresas 2'!G664</f>
        <v>0</v>
      </c>
      <c r="K660" s="8">
        <f>+'[1]Empresas 2'!H664</f>
        <v>0</v>
      </c>
      <c r="L660" s="8">
        <f>+'[1]Empresas 2'!I664</f>
        <v>0</v>
      </c>
      <c r="M660" s="8">
        <f>+'[1]Empresas 2'!J664</f>
        <v>3139</v>
      </c>
      <c r="N660" s="8">
        <f>+'[1]Empresas 2'!K664</f>
        <v>0</v>
      </c>
      <c r="O660" s="8">
        <f>+'[1]Empresas 2'!L664</f>
        <v>1</v>
      </c>
      <c r="P660" s="8">
        <f>+'[1]Empresas 2'!M664</f>
        <v>365</v>
      </c>
      <c r="Q660" s="8">
        <f>+'[1]Empresas 2'!N664</f>
        <v>0</v>
      </c>
      <c r="R660" s="8">
        <f>+'[1]Empresas 2'!O664</f>
        <v>0</v>
      </c>
      <c r="S660" s="8">
        <f>+'[1]Empresas 2'!P664</f>
        <v>0</v>
      </c>
      <c r="T660" s="8">
        <f>+'[1]Empresas 2'!Q664</f>
        <v>130</v>
      </c>
      <c r="U660" s="8">
        <f>+'[1]Empresas 2'!R664</f>
        <v>0</v>
      </c>
      <c r="V660" s="28">
        <f t="shared" si="20"/>
        <v>5477</v>
      </c>
      <c r="W660" t="str">
        <f t="shared" si="21"/>
        <v/>
      </c>
    </row>
    <row r="661" spans="2:23" x14ac:dyDescent="0.25">
      <c r="B661" t="s">
        <v>678</v>
      </c>
      <c r="C661" t="str">
        <f>VLOOKUP(B661,'Accesos x Municipio'!$B$5:$C$1127,2)</f>
        <v>Puebloviejo</v>
      </c>
      <c r="D661" s="95">
        <f>VLOOKUP(B661,'Accesos x Municipio-NoCorporati'!$B$5:$AC$1127,27)</f>
        <v>4.4448913917940466E-2</v>
      </c>
      <c r="E661" s="8">
        <f>+'[1]Empresas 2'!B665</f>
        <v>0</v>
      </c>
      <c r="F661" s="8">
        <f>+'[1]Empresas 2'!C665</f>
        <v>0</v>
      </c>
      <c r="G661" s="8">
        <f>+'[1]Empresas 2'!D665</f>
        <v>0</v>
      </c>
      <c r="H661" s="8">
        <f>+'[1]Empresas 2'!E665</f>
        <v>0</v>
      </c>
      <c r="I661" s="8">
        <f>+'[1]Empresas 2'!F665</f>
        <v>3</v>
      </c>
      <c r="J661" s="8">
        <f>+'[1]Empresas 2'!G665</f>
        <v>0</v>
      </c>
      <c r="K661" s="8">
        <f>+'[1]Empresas 2'!H665</f>
        <v>0</v>
      </c>
      <c r="L661" s="8">
        <f>+'[1]Empresas 2'!I665</f>
        <v>0</v>
      </c>
      <c r="M661" s="8">
        <f>+'[1]Empresas 2'!J665</f>
        <v>438</v>
      </c>
      <c r="N661" s="8">
        <f>+'[1]Empresas 2'!K665</f>
        <v>0</v>
      </c>
      <c r="O661" s="8">
        <f>+'[1]Empresas 2'!L665</f>
        <v>0</v>
      </c>
      <c r="P661" s="8">
        <f>+'[1]Empresas 2'!M665</f>
        <v>0</v>
      </c>
      <c r="Q661" s="8">
        <f>+'[1]Empresas 2'!N665</f>
        <v>0</v>
      </c>
      <c r="R661" s="8">
        <f>+'[1]Empresas 2'!O665</f>
        <v>0</v>
      </c>
      <c r="S661" s="8">
        <f>+'[1]Empresas 2'!P665</f>
        <v>0</v>
      </c>
      <c r="T661" s="8">
        <f>+'[1]Empresas 2'!Q665</f>
        <v>0</v>
      </c>
      <c r="U661" s="8">
        <f>+'[1]Empresas 2'!R665</f>
        <v>0</v>
      </c>
      <c r="V661" s="28">
        <f t="shared" si="20"/>
        <v>441</v>
      </c>
      <c r="W661">
        <f t="shared" si="21"/>
        <v>0</v>
      </c>
    </row>
    <row r="662" spans="2:23" x14ac:dyDescent="0.25">
      <c r="B662" t="s">
        <v>679</v>
      </c>
      <c r="C662" t="str">
        <f>VLOOKUP(B662,'Accesos x Municipio'!$B$5:$C$1127,2)</f>
        <v>Remolino</v>
      </c>
      <c r="D662" s="95">
        <f>VLOOKUP(B662,'Accesos x Municipio-NoCorporati'!$B$5:$AC$1127,27)</f>
        <v>4.8958071805171983E-2</v>
      </c>
      <c r="E662" s="8">
        <f>+'[1]Empresas 2'!B666</f>
        <v>0</v>
      </c>
      <c r="F662" s="8">
        <f>+'[1]Empresas 2'!C666</f>
        <v>0</v>
      </c>
      <c r="G662" s="8">
        <f>+'[1]Empresas 2'!D666</f>
        <v>0</v>
      </c>
      <c r="H662" s="8">
        <f>+'[1]Empresas 2'!E666</f>
        <v>0</v>
      </c>
      <c r="I662" s="8">
        <f>+'[1]Empresas 2'!F666</f>
        <v>1</v>
      </c>
      <c r="J662" s="8">
        <f>+'[1]Empresas 2'!G666</f>
        <v>0</v>
      </c>
      <c r="K662" s="8">
        <f>+'[1]Empresas 2'!H666</f>
        <v>0</v>
      </c>
      <c r="L662" s="8">
        <f>+'[1]Empresas 2'!I666</f>
        <v>0</v>
      </c>
      <c r="M662" s="8">
        <f>+'[1]Empresas 2'!J666</f>
        <v>198</v>
      </c>
      <c r="N662" s="8">
        <f>+'[1]Empresas 2'!K666</f>
        <v>0</v>
      </c>
      <c r="O662" s="8">
        <f>+'[1]Empresas 2'!L666</f>
        <v>0</v>
      </c>
      <c r="P662" s="8">
        <f>+'[1]Empresas 2'!M666</f>
        <v>0</v>
      </c>
      <c r="Q662" s="8">
        <f>+'[1]Empresas 2'!N666</f>
        <v>0</v>
      </c>
      <c r="R662" s="8">
        <f>+'[1]Empresas 2'!O666</f>
        <v>0</v>
      </c>
      <c r="S662" s="8">
        <f>+'[1]Empresas 2'!P666</f>
        <v>0</v>
      </c>
      <c r="T662" s="8">
        <f>+'[1]Empresas 2'!Q666</f>
        <v>0</v>
      </c>
      <c r="U662" s="8">
        <f>+'[1]Empresas 2'!R666</f>
        <v>0</v>
      </c>
      <c r="V662" s="28">
        <f t="shared" si="20"/>
        <v>199</v>
      </c>
      <c r="W662">
        <f t="shared" si="21"/>
        <v>0</v>
      </c>
    </row>
    <row r="663" spans="2:23" x14ac:dyDescent="0.25">
      <c r="B663" t="s">
        <v>680</v>
      </c>
      <c r="C663" t="str">
        <f>VLOOKUP(B663,'Accesos x Municipio'!$B$5:$C$1127,2)</f>
        <v>Sabanas de San Ángel</v>
      </c>
      <c r="D663" s="95">
        <f>VLOOKUP(B663,'Accesos x Municipio-NoCorporati'!$B$5:$AC$1127,27)</f>
        <v>9.6728971962616817E-2</v>
      </c>
      <c r="E663" s="8">
        <f>+'[1]Empresas 2'!B667</f>
        <v>40</v>
      </c>
      <c r="F663" s="8">
        <f>+'[1]Empresas 2'!C667</f>
        <v>0</v>
      </c>
      <c r="G663" s="8">
        <f>+'[1]Empresas 2'!D667</f>
        <v>0</v>
      </c>
      <c r="H663" s="8">
        <f>+'[1]Empresas 2'!E667</f>
        <v>0</v>
      </c>
      <c r="I663" s="8">
        <f>+'[1]Empresas 2'!F667</f>
        <v>31</v>
      </c>
      <c r="J663" s="8">
        <f>+'[1]Empresas 2'!G667</f>
        <v>0</v>
      </c>
      <c r="K663" s="8">
        <f>+'[1]Empresas 2'!H667</f>
        <v>0</v>
      </c>
      <c r="L663" s="8">
        <f>+'[1]Empresas 2'!I667</f>
        <v>0</v>
      </c>
      <c r="M663" s="8">
        <f>+'[1]Empresas 2'!J667</f>
        <v>352</v>
      </c>
      <c r="N663" s="8">
        <f>+'[1]Empresas 2'!K667</f>
        <v>0</v>
      </c>
      <c r="O663" s="8">
        <f>+'[1]Empresas 2'!L667</f>
        <v>0</v>
      </c>
      <c r="P663" s="8">
        <f>+'[1]Empresas 2'!M667</f>
        <v>0</v>
      </c>
      <c r="Q663" s="8">
        <f>+'[1]Empresas 2'!N667</f>
        <v>0</v>
      </c>
      <c r="R663" s="8">
        <f>+'[1]Empresas 2'!O667</f>
        <v>0</v>
      </c>
      <c r="S663" s="8">
        <f>+'[1]Empresas 2'!P667</f>
        <v>0</v>
      </c>
      <c r="T663" s="8">
        <f>+'[1]Empresas 2'!Q667</f>
        <v>0</v>
      </c>
      <c r="U663" s="8">
        <f>+'[1]Empresas 2'!R667</f>
        <v>0</v>
      </c>
      <c r="V663" s="28">
        <f t="shared" si="20"/>
        <v>423</v>
      </c>
      <c r="W663" t="str">
        <f t="shared" si="21"/>
        <v/>
      </c>
    </row>
    <row r="664" spans="2:23" x14ac:dyDescent="0.25">
      <c r="B664" t="s">
        <v>681</v>
      </c>
      <c r="C664" t="str">
        <f>VLOOKUP(B664,'Accesos x Municipio'!$B$5:$C$1127,2)</f>
        <v>Salamina</v>
      </c>
      <c r="D664" s="95">
        <f>VLOOKUP(B664,'Accesos x Municipio-NoCorporati'!$B$5:$AC$1127,27)</f>
        <v>0.12805369127516777</v>
      </c>
      <c r="E664" s="8">
        <f>+'[1]Empresas 2'!B668</f>
        <v>0</v>
      </c>
      <c r="F664" s="8">
        <f>+'[1]Empresas 2'!C668</f>
        <v>0</v>
      </c>
      <c r="G664" s="8">
        <f>+'[1]Empresas 2'!D668</f>
        <v>0</v>
      </c>
      <c r="H664" s="8">
        <f>+'[1]Empresas 2'!E668</f>
        <v>0</v>
      </c>
      <c r="I664" s="8">
        <f>+'[1]Empresas 2'!F668</f>
        <v>2</v>
      </c>
      <c r="J664" s="8">
        <f>+'[1]Empresas 2'!G668</f>
        <v>0</v>
      </c>
      <c r="K664" s="8">
        <f>+'[1]Empresas 2'!H668</f>
        <v>0</v>
      </c>
      <c r="L664" s="8">
        <f>+'[1]Empresas 2'!I668</f>
        <v>0</v>
      </c>
      <c r="M664" s="8">
        <f>+'[1]Empresas 2'!J668</f>
        <v>466</v>
      </c>
      <c r="N664" s="8">
        <f>+'[1]Empresas 2'!K668</f>
        <v>0</v>
      </c>
      <c r="O664" s="8">
        <f>+'[1]Empresas 2'!L668</f>
        <v>0</v>
      </c>
      <c r="P664" s="8">
        <f>+'[1]Empresas 2'!M668</f>
        <v>0</v>
      </c>
      <c r="Q664" s="8">
        <f>+'[1]Empresas 2'!N668</f>
        <v>0</v>
      </c>
      <c r="R664" s="8">
        <f>+'[1]Empresas 2'!O668</f>
        <v>0</v>
      </c>
      <c r="S664" s="8">
        <f>+'[1]Empresas 2'!P668</f>
        <v>0</v>
      </c>
      <c r="T664" s="8">
        <f>+'[1]Empresas 2'!Q668</f>
        <v>0</v>
      </c>
      <c r="U664" s="8">
        <f>+'[1]Empresas 2'!R668</f>
        <v>0</v>
      </c>
      <c r="V664" s="28">
        <f t="shared" si="20"/>
        <v>468</v>
      </c>
      <c r="W664" t="str">
        <f t="shared" si="21"/>
        <v/>
      </c>
    </row>
    <row r="665" spans="2:23" x14ac:dyDescent="0.25">
      <c r="B665" t="s">
        <v>682</v>
      </c>
      <c r="C665" t="str">
        <f>VLOOKUP(B665,'Accesos x Municipio'!$B$5:$C$1127,2)</f>
        <v>San Sebastián de Buenavista</v>
      </c>
      <c r="D665" s="95">
        <f>VLOOKUP(B665,'Accesos x Municipio-NoCorporati'!$B$5:$AC$1127,27)</f>
        <v>9.4833687190375091E-2</v>
      </c>
      <c r="E665" s="8">
        <f>+'[1]Empresas 2'!B669</f>
        <v>238</v>
      </c>
      <c r="F665" s="8">
        <f>+'[1]Empresas 2'!C669</f>
        <v>0</v>
      </c>
      <c r="G665" s="8">
        <f>+'[1]Empresas 2'!D669</f>
        <v>0</v>
      </c>
      <c r="H665" s="8">
        <f>+'[1]Empresas 2'!E669</f>
        <v>0</v>
      </c>
      <c r="I665" s="8">
        <f>+'[1]Empresas 2'!F669</f>
        <v>16</v>
      </c>
      <c r="J665" s="8">
        <f>+'[1]Empresas 2'!G669</f>
        <v>0</v>
      </c>
      <c r="K665" s="8">
        <f>+'[1]Empresas 2'!H669</f>
        <v>0</v>
      </c>
      <c r="L665" s="8">
        <f>+'[1]Empresas 2'!I669</f>
        <v>0</v>
      </c>
      <c r="M665" s="8">
        <f>+'[1]Empresas 2'!J669</f>
        <v>156</v>
      </c>
      <c r="N665" s="8">
        <f>+'[1]Empresas 2'!K669</f>
        <v>0</v>
      </c>
      <c r="O665" s="8">
        <f>+'[1]Empresas 2'!L669</f>
        <v>2</v>
      </c>
      <c r="P665" s="8">
        <f>+'[1]Empresas 2'!M669</f>
        <v>0</v>
      </c>
      <c r="Q665" s="8">
        <f>+'[1]Empresas 2'!N669</f>
        <v>0</v>
      </c>
      <c r="R665" s="8">
        <f>+'[1]Empresas 2'!O669</f>
        <v>0</v>
      </c>
      <c r="S665" s="8">
        <f>+'[1]Empresas 2'!P669</f>
        <v>0</v>
      </c>
      <c r="T665" s="8">
        <f>+'[1]Empresas 2'!Q669</f>
        <v>0</v>
      </c>
      <c r="U665" s="8">
        <f>+'[1]Empresas 2'!R669</f>
        <v>0</v>
      </c>
      <c r="V665" s="28">
        <f t="shared" si="20"/>
        <v>412</v>
      </c>
      <c r="W665" t="str">
        <f t="shared" si="21"/>
        <v/>
      </c>
    </row>
    <row r="666" spans="2:23" x14ac:dyDescent="0.25">
      <c r="B666" t="s">
        <v>683</v>
      </c>
      <c r="C666" t="str">
        <f>VLOOKUP(B666,'Accesos x Municipio'!$B$5:$C$1127,2)</f>
        <v>San Zenón</v>
      </c>
      <c r="D666" s="95">
        <f>VLOOKUP(B666,'Accesos x Municipio-NoCorporati'!$B$5:$AC$1127,27)</f>
        <v>5.8616647127784287E-4</v>
      </c>
      <c r="E666" s="8">
        <f>+'[1]Empresas 2'!B670</f>
        <v>64</v>
      </c>
      <c r="F666" s="8">
        <f>+'[1]Empresas 2'!C670</f>
        <v>0</v>
      </c>
      <c r="G666" s="8">
        <f>+'[1]Empresas 2'!D670</f>
        <v>0</v>
      </c>
      <c r="H666" s="8">
        <f>+'[1]Empresas 2'!E670</f>
        <v>1</v>
      </c>
      <c r="I666" s="8">
        <f>+'[1]Empresas 2'!F670</f>
        <v>2</v>
      </c>
      <c r="J666" s="8">
        <f>+'[1]Empresas 2'!G670</f>
        <v>0</v>
      </c>
      <c r="K666" s="8">
        <f>+'[1]Empresas 2'!H670</f>
        <v>0</v>
      </c>
      <c r="L666" s="8">
        <f>+'[1]Empresas 2'!I670</f>
        <v>0</v>
      </c>
      <c r="M666" s="8">
        <f>+'[1]Empresas 2'!J670</f>
        <v>0</v>
      </c>
      <c r="N666" s="8">
        <f>+'[1]Empresas 2'!K670</f>
        <v>0</v>
      </c>
      <c r="O666" s="8">
        <f>+'[1]Empresas 2'!L670</f>
        <v>0</v>
      </c>
      <c r="P666" s="8">
        <f>+'[1]Empresas 2'!M670</f>
        <v>0</v>
      </c>
      <c r="Q666" s="8">
        <f>+'[1]Empresas 2'!N670</f>
        <v>0</v>
      </c>
      <c r="R666" s="8">
        <f>+'[1]Empresas 2'!O670</f>
        <v>0</v>
      </c>
      <c r="S666" s="8">
        <f>+'[1]Empresas 2'!P670</f>
        <v>0</v>
      </c>
      <c r="T666" s="8">
        <f>+'[1]Empresas 2'!Q670</f>
        <v>0</v>
      </c>
      <c r="U666" s="8">
        <f>+'[1]Empresas 2'!R670</f>
        <v>0</v>
      </c>
      <c r="V666" s="28">
        <f t="shared" si="20"/>
        <v>67</v>
      </c>
      <c r="W666">
        <f t="shared" si="21"/>
        <v>64</v>
      </c>
    </row>
    <row r="667" spans="2:23" x14ac:dyDescent="0.25">
      <c r="B667" t="s">
        <v>684</v>
      </c>
      <c r="C667" t="str">
        <f>VLOOKUP(B667,'Accesos x Municipio'!$B$5:$C$1127,2)</f>
        <v>Santa Ana</v>
      </c>
      <c r="D667" s="95">
        <f>VLOOKUP(B667,'Accesos x Municipio-NoCorporati'!$B$5:$AC$1127,27)</f>
        <v>4.3082524271844662E-2</v>
      </c>
      <c r="E667" s="8">
        <f>+'[1]Empresas 2'!B671</f>
        <v>0</v>
      </c>
      <c r="F667" s="8">
        <f>+'[1]Empresas 2'!C671</f>
        <v>0</v>
      </c>
      <c r="G667" s="8">
        <f>+'[1]Empresas 2'!D671</f>
        <v>0</v>
      </c>
      <c r="H667" s="8">
        <f>+'[1]Empresas 2'!E671</f>
        <v>0</v>
      </c>
      <c r="I667" s="8">
        <f>+'[1]Empresas 2'!F671</f>
        <v>4</v>
      </c>
      <c r="J667" s="8">
        <f>+'[1]Empresas 2'!G671</f>
        <v>0</v>
      </c>
      <c r="K667" s="8">
        <f>+'[1]Empresas 2'!H671</f>
        <v>0</v>
      </c>
      <c r="L667" s="8">
        <f>+'[1]Empresas 2'!I671</f>
        <v>0</v>
      </c>
      <c r="M667" s="8">
        <f>+'[1]Empresas 2'!J671</f>
        <v>351</v>
      </c>
      <c r="N667" s="8">
        <f>+'[1]Empresas 2'!K671</f>
        <v>0</v>
      </c>
      <c r="O667" s="8">
        <f>+'[1]Empresas 2'!L671</f>
        <v>0</v>
      </c>
      <c r="P667" s="8">
        <f>+'[1]Empresas 2'!M671</f>
        <v>0</v>
      </c>
      <c r="Q667" s="8">
        <f>+'[1]Empresas 2'!N671</f>
        <v>0</v>
      </c>
      <c r="R667" s="8">
        <f>+'[1]Empresas 2'!O671</f>
        <v>0</v>
      </c>
      <c r="S667" s="8">
        <f>+'[1]Empresas 2'!P671</f>
        <v>0</v>
      </c>
      <c r="T667" s="8">
        <f>+'[1]Empresas 2'!Q671</f>
        <v>0</v>
      </c>
      <c r="U667" s="8">
        <f>+'[1]Empresas 2'!R671</f>
        <v>0</v>
      </c>
      <c r="V667" s="28">
        <f t="shared" si="20"/>
        <v>355</v>
      </c>
      <c r="W667">
        <f t="shared" si="21"/>
        <v>0</v>
      </c>
    </row>
    <row r="668" spans="2:23" x14ac:dyDescent="0.25">
      <c r="B668" t="s">
        <v>685</v>
      </c>
      <c r="C668" t="str">
        <f>VLOOKUP(B668,'Accesos x Municipio'!$B$5:$C$1127,2)</f>
        <v>Santa Bárbara de Pinto</v>
      </c>
      <c r="D668" s="95">
        <f>VLOOKUP(B668,'Accesos x Municipio-NoCorporati'!$B$5:$AC$1127,27)</f>
        <v>5.9468822170900694E-2</v>
      </c>
      <c r="E668" s="8">
        <f>+'[1]Empresas 2'!B672</f>
        <v>0</v>
      </c>
      <c r="F668" s="8">
        <f>+'[1]Empresas 2'!C672</f>
        <v>0</v>
      </c>
      <c r="G668" s="8">
        <f>+'[1]Empresas 2'!D672</f>
        <v>0</v>
      </c>
      <c r="H668" s="8">
        <f>+'[1]Empresas 2'!E672</f>
        <v>0</v>
      </c>
      <c r="I668" s="8">
        <f>+'[1]Empresas 2'!F672</f>
        <v>4</v>
      </c>
      <c r="J668" s="8">
        <f>+'[1]Empresas 2'!G672</f>
        <v>0</v>
      </c>
      <c r="K668" s="8">
        <f>+'[1]Empresas 2'!H672</f>
        <v>0</v>
      </c>
      <c r="L668" s="8">
        <f>+'[1]Empresas 2'!I672</f>
        <v>0</v>
      </c>
      <c r="M668" s="8">
        <f>+'[1]Empresas 2'!J672</f>
        <v>202</v>
      </c>
      <c r="N668" s="8">
        <f>+'[1]Empresas 2'!K672</f>
        <v>0</v>
      </c>
      <c r="O668" s="8">
        <f>+'[1]Empresas 2'!L672</f>
        <v>0</v>
      </c>
      <c r="P668" s="8">
        <f>+'[1]Empresas 2'!M672</f>
        <v>0</v>
      </c>
      <c r="Q668" s="8">
        <f>+'[1]Empresas 2'!N672</f>
        <v>0</v>
      </c>
      <c r="R668" s="8">
        <f>+'[1]Empresas 2'!O672</f>
        <v>0</v>
      </c>
      <c r="S668" s="8">
        <f>+'[1]Empresas 2'!P672</f>
        <v>0</v>
      </c>
      <c r="T668" s="8">
        <f>+'[1]Empresas 2'!Q672</f>
        <v>0</v>
      </c>
      <c r="U668" s="8">
        <f>+'[1]Empresas 2'!R672</f>
        <v>0</v>
      </c>
      <c r="V668" s="28">
        <f t="shared" si="20"/>
        <v>206</v>
      </c>
      <c r="W668" t="str">
        <f t="shared" si="21"/>
        <v/>
      </c>
    </row>
    <row r="669" spans="2:23" x14ac:dyDescent="0.25">
      <c r="B669" t="s">
        <v>686</v>
      </c>
      <c r="C669" t="str">
        <f>VLOOKUP(B669,'Accesos x Municipio'!$B$5:$C$1127,2)</f>
        <v>Sitionuevo</v>
      </c>
      <c r="D669" s="95">
        <f>VLOOKUP(B669,'Accesos x Municipio-NoCorporati'!$B$5:$AC$1127,27)</f>
        <v>7.4795336144877198E-2</v>
      </c>
      <c r="E669" s="8">
        <f>+'[1]Empresas 2'!B673</f>
        <v>0</v>
      </c>
      <c r="F669" s="8">
        <f>+'[1]Empresas 2'!C673</f>
        <v>0</v>
      </c>
      <c r="G669" s="8">
        <f>+'[1]Empresas 2'!D673</f>
        <v>0</v>
      </c>
      <c r="H669" s="8">
        <f>+'[1]Empresas 2'!E673</f>
        <v>0</v>
      </c>
      <c r="I669" s="8">
        <f>+'[1]Empresas 2'!F673</f>
        <v>9</v>
      </c>
      <c r="J669" s="8">
        <f>+'[1]Empresas 2'!G673</f>
        <v>0</v>
      </c>
      <c r="K669" s="8">
        <f>+'[1]Empresas 2'!H673</f>
        <v>0</v>
      </c>
      <c r="L669" s="8">
        <f>+'[1]Empresas 2'!I673</f>
        <v>0</v>
      </c>
      <c r="M669" s="8">
        <f>+'[1]Empresas 2'!J673</f>
        <v>602</v>
      </c>
      <c r="N669" s="8">
        <f>+'[1]Empresas 2'!K673</f>
        <v>0</v>
      </c>
      <c r="O669" s="8">
        <f>+'[1]Empresas 2'!L673</f>
        <v>0</v>
      </c>
      <c r="P669" s="8">
        <f>+'[1]Empresas 2'!M673</f>
        <v>0</v>
      </c>
      <c r="Q669" s="8">
        <f>+'[1]Empresas 2'!N673</f>
        <v>0</v>
      </c>
      <c r="R669" s="8">
        <f>+'[1]Empresas 2'!O673</f>
        <v>0</v>
      </c>
      <c r="S669" s="8">
        <f>+'[1]Empresas 2'!P673</f>
        <v>0</v>
      </c>
      <c r="T669" s="8">
        <f>+'[1]Empresas 2'!Q673</f>
        <v>0</v>
      </c>
      <c r="U669" s="8">
        <f>+'[1]Empresas 2'!R673</f>
        <v>0</v>
      </c>
      <c r="V669" s="28">
        <f t="shared" si="20"/>
        <v>611</v>
      </c>
      <c r="W669" t="str">
        <f t="shared" si="21"/>
        <v/>
      </c>
    </row>
    <row r="670" spans="2:23" x14ac:dyDescent="0.25">
      <c r="B670" t="s">
        <v>687</v>
      </c>
      <c r="C670" t="str">
        <f>VLOOKUP(B670,'Accesos x Municipio'!$B$5:$C$1127,2)</f>
        <v>Tenerife</v>
      </c>
      <c r="D670" s="95">
        <f>VLOOKUP(B670,'Accesos x Municipio-NoCorporati'!$B$5:$AC$1127,27)</f>
        <v>9.1964920597297939E-2</v>
      </c>
      <c r="E670" s="8">
        <f>+'[1]Empresas 2'!B674</f>
        <v>0</v>
      </c>
      <c r="F670" s="8">
        <f>+'[1]Empresas 2'!C674</f>
        <v>56</v>
      </c>
      <c r="G670" s="8">
        <f>+'[1]Empresas 2'!D674</f>
        <v>0</v>
      </c>
      <c r="H670" s="8">
        <f>+'[1]Empresas 2'!E674</f>
        <v>0</v>
      </c>
      <c r="I670" s="8">
        <f>+'[1]Empresas 2'!F674</f>
        <v>3</v>
      </c>
      <c r="J670" s="8">
        <f>+'[1]Empresas 2'!G674</f>
        <v>0</v>
      </c>
      <c r="K670" s="8">
        <f>+'[1]Empresas 2'!H674</f>
        <v>0</v>
      </c>
      <c r="L670" s="8">
        <f>+'[1]Empresas 2'!I674</f>
        <v>0</v>
      </c>
      <c r="M670" s="8">
        <f>+'[1]Empresas 2'!J674</f>
        <v>329</v>
      </c>
      <c r="N670" s="8">
        <f>+'[1]Empresas 2'!K674</f>
        <v>0</v>
      </c>
      <c r="O670" s="8">
        <f>+'[1]Empresas 2'!L674</f>
        <v>0</v>
      </c>
      <c r="P670" s="8">
        <f>+'[1]Empresas 2'!M674</f>
        <v>0</v>
      </c>
      <c r="Q670" s="8">
        <f>+'[1]Empresas 2'!N674</f>
        <v>0</v>
      </c>
      <c r="R670" s="8">
        <f>+'[1]Empresas 2'!O674</f>
        <v>0</v>
      </c>
      <c r="S670" s="8">
        <f>+'[1]Empresas 2'!P674</f>
        <v>0</v>
      </c>
      <c r="T670" s="8">
        <f>+'[1]Empresas 2'!Q674</f>
        <v>0</v>
      </c>
      <c r="U670" s="8">
        <f>+'[1]Empresas 2'!R674</f>
        <v>0</v>
      </c>
      <c r="V670" s="28">
        <f t="shared" si="20"/>
        <v>388</v>
      </c>
      <c r="W670" t="str">
        <f t="shared" si="21"/>
        <v/>
      </c>
    </row>
    <row r="671" spans="2:23" x14ac:dyDescent="0.25">
      <c r="B671" t="s">
        <v>689</v>
      </c>
      <c r="C671" t="str">
        <f>VLOOKUP(B671,'Accesos x Municipio'!$B$5:$C$1127,2)</f>
        <v>Zona Bananera</v>
      </c>
      <c r="D671" s="95">
        <f>VLOOKUP(B671,'Accesos x Municipio-NoCorporati'!$B$5:$AC$1127,27)</f>
        <v>2.8118972693127603E-2</v>
      </c>
      <c r="E671" s="8">
        <f>+'[1]Empresas 2'!B675</f>
        <v>185</v>
      </c>
      <c r="F671" s="8">
        <f>+'[1]Empresas 2'!C675</f>
        <v>0</v>
      </c>
      <c r="G671" s="8">
        <f>+'[1]Empresas 2'!D675</f>
        <v>0</v>
      </c>
      <c r="H671" s="8">
        <f>+'[1]Empresas 2'!E675</f>
        <v>0</v>
      </c>
      <c r="I671" s="8">
        <f>+'[1]Empresas 2'!F675</f>
        <v>46</v>
      </c>
      <c r="J671" s="8">
        <f>+'[1]Empresas 2'!G675</f>
        <v>0</v>
      </c>
      <c r="K671" s="8">
        <f>+'[1]Empresas 2'!H675</f>
        <v>0</v>
      </c>
      <c r="L671" s="8">
        <f>+'[1]Empresas 2'!I675</f>
        <v>0</v>
      </c>
      <c r="M671" s="8">
        <f>+'[1]Empresas 2'!J675</f>
        <v>226</v>
      </c>
      <c r="N671" s="8">
        <f>+'[1]Empresas 2'!K675</f>
        <v>0</v>
      </c>
      <c r="O671" s="8">
        <f>+'[1]Empresas 2'!L675</f>
        <v>0</v>
      </c>
      <c r="P671" s="8">
        <f>+'[1]Empresas 2'!M675</f>
        <v>108</v>
      </c>
      <c r="Q671" s="8">
        <f>+'[1]Empresas 2'!N675</f>
        <v>0</v>
      </c>
      <c r="R671" s="8">
        <f>+'[1]Empresas 2'!O675</f>
        <v>0</v>
      </c>
      <c r="S671" s="8">
        <f>+'[1]Empresas 2'!P675</f>
        <v>0</v>
      </c>
      <c r="T671" s="8">
        <f>+'[1]Empresas 2'!Q675</f>
        <v>0</v>
      </c>
      <c r="U671" s="8">
        <f>+'[1]Empresas 2'!R675</f>
        <v>0</v>
      </c>
      <c r="V671" s="28">
        <f t="shared" si="20"/>
        <v>565</v>
      </c>
      <c r="W671">
        <f t="shared" si="21"/>
        <v>185</v>
      </c>
    </row>
    <row r="672" spans="2:23" x14ac:dyDescent="0.25">
      <c r="B672" t="s">
        <v>690</v>
      </c>
      <c r="C672" t="str">
        <f>VLOOKUP(B672,'Accesos x Municipio'!$B$5:$C$1127,2)</f>
        <v>Villavicencio</v>
      </c>
      <c r="D672" s="95">
        <f>VLOOKUP(B672,'Accesos x Municipio-NoCorporati'!$B$5:$AC$1127,27)</f>
        <v>0.52016448213826783</v>
      </c>
      <c r="E672" s="8">
        <f>+'[1]Empresas 2'!B676</f>
        <v>2248</v>
      </c>
      <c r="F672" s="8">
        <f>+'[1]Empresas 2'!C676</f>
        <v>0</v>
      </c>
      <c r="G672" s="8">
        <f>+'[1]Empresas 2'!D676</f>
        <v>1195</v>
      </c>
      <c r="H672" s="8">
        <f>+'[1]Empresas 2'!E676</f>
        <v>470</v>
      </c>
      <c r="I672" s="8">
        <f>+'[1]Empresas 2'!F676</f>
        <v>71</v>
      </c>
      <c r="J672" s="8">
        <f>+'[1]Empresas 2'!G676</f>
        <v>0</v>
      </c>
      <c r="K672" s="8">
        <f>+'[1]Empresas 2'!H676</f>
        <v>8233</v>
      </c>
      <c r="L672" s="8">
        <f>+'[1]Empresas 2'!I676</f>
        <v>0</v>
      </c>
      <c r="M672" s="8">
        <f>+'[1]Empresas 2'!J676</f>
        <v>0</v>
      </c>
      <c r="N672" s="8">
        <f>+'[1]Empresas 2'!K676</f>
        <v>0</v>
      </c>
      <c r="O672" s="8">
        <f>+'[1]Empresas 2'!L676</f>
        <v>49161</v>
      </c>
      <c r="P672" s="8">
        <f>+'[1]Empresas 2'!M676</f>
        <v>1745</v>
      </c>
      <c r="Q672" s="8">
        <f>+'[1]Empresas 2'!N676</f>
        <v>0</v>
      </c>
      <c r="R672" s="8">
        <f>+'[1]Empresas 2'!O676</f>
        <v>5986</v>
      </c>
      <c r="S672" s="8">
        <f>+'[1]Empresas 2'!P676</f>
        <v>0</v>
      </c>
      <c r="T672" s="8">
        <f>+'[1]Empresas 2'!Q676</f>
        <v>24425</v>
      </c>
      <c r="U672" s="8">
        <f>+'[1]Empresas 2'!R676</f>
        <v>12384</v>
      </c>
      <c r="V672" s="28">
        <f t="shared" si="20"/>
        <v>105918</v>
      </c>
      <c r="W672" t="str">
        <f t="shared" si="21"/>
        <v/>
      </c>
    </row>
    <row r="673" spans="2:23" x14ac:dyDescent="0.25">
      <c r="B673" t="s">
        <v>691</v>
      </c>
      <c r="C673" t="str">
        <f>VLOOKUP(B673,'Accesos x Municipio'!$B$5:$C$1127,2)</f>
        <v>Acacías</v>
      </c>
      <c r="D673" s="95">
        <f>VLOOKUP(B673,'Accesos x Municipio-NoCorporati'!$B$5:$AC$1127,27)</f>
        <v>0.57777060816260684</v>
      </c>
      <c r="E673" s="8">
        <f>+'[1]Empresas 2'!B677</f>
        <v>408</v>
      </c>
      <c r="F673" s="8">
        <f>+'[1]Empresas 2'!C677</f>
        <v>0</v>
      </c>
      <c r="G673" s="8">
        <f>+'[1]Empresas 2'!D677</f>
        <v>0</v>
      </c>
      <c r="H673" s="8">
        <f>+'[1]Empresas 2'!E677</f>
        <v>0</v>
      </c>
      <c r="I673" s="8">
        <f>+'[1]Empresas 2'!F677</f>
        <v>25</v>
      </c>
      <c r="J673" s="8">
        <f>+'[1]Empresas 2'!G677</f>
        <v>0</v>
      </c>
      <c r="K673" s="8">
        <f>+'[1]Empresas 2'!H677</f>
        <v>0</v>
      </c>
      <c r="L673" s="8">
        <f>+'[1]Empresas 2'!I677</f>
        <v>0</v>
      </c>
      <c r="M673" s="8">
        <f>+'[1]Empresas 2'!J677</f>
        <v>0</v>
      </c>
      <c r="N673" s="8">
        <f>+'[1]Empresas 2'!K677</f>
        <v>0</v>
      </c>
      <c r="O673" s="8">
        <f>+'[1]Empresas 2'!L677</f>
        <v>10663</v>
      </c>
      <c r="P673" s="8">
        <f>+'[1]Empresas 2'!M677</f>
        <v>494</v>
      </c>
      <c r="Q673" s="8">
        <f>+'[1]Empresas 2'!N677</f>
        <v>0</v>
      </c>
      <c r="R673" s="8">
        <f>+'[1]Empresas 2'!O677</f>
        <v>188</v>
      </c>
      <c r="S673" s="8">
        <f>+'[1]Empresas 2'!P677</f>
        <v>6777</v>
      </c>
      <c r="T673" s="8">
        <f>+'[1]Empresas 2'!Q677</f>
        <v>39</v>
      </c>
      <c r="U673" s="8">
        <f>+'[1]Empresas 2'!R677</f>
        <v>0</v>
      </c>
      <c r="V673" s="28">
        <f t="shared" si="20"/>
        <v>18594</v>
      </c>
      <c r="W673" t="str">
        <f t="shared" si="21"/>
        <v/>
      </c>
    </row>
    <row r="674" spans="2:23" x14ac:dyDescent="0.25">
      <c r="B674" t="s">
        <v>692</v>
      </c>
      <c r="C674" t="str">
        <f>VLOOKUP(B674,'Accesos x Municipio'!$B$5:$C$1127,2)</f>
        <v>Barranca de Upía</v>
      </c>
      <c r="D674" s="95">
        <f>VLOOKUP(B674,'Accesos x Municipio-NoCorporati'!$B$5:$AC$1127,27)</f>
        <v>9.6446700507614211E-2</v>
      </c>
      <c r="E674" s="8">
        <f>+'[1]Empresas 2'!B678</f>
        <v>0</v>
      </c>
      <c r="F674" s="8">
        <f>+'[1]Empresas 2'!C678</f>
        <v>0</v>
      </c>
      <c r="G674" s="8">
        <f>+'[1]Empresas 2'!D678</f>
        <v>0</v>
      </c>
      <c r="H674" s="8">
        <f>+'[1]Empresas 2'!E678</f>
        <v>0</v>
      </c>
      <c r="I674" s="8">
        <f>+'[1]Empresas 2'!F678</f>
        <v>5</v>
      </c>
      <c r="J674" s="8">
        <f>+'[1]Empresas 2'!G678</f>
        <v>0</v>
      </c>
      <c r="K674" s="8">
        <f>+'[1]Empresas 2'!H678</f>
        <v>176</v>
      </c>
      <c r="L674" s="8">
        <f>+'[1]Empresas 2'!I678</f>
        <v>0</v>
      </c>
      <c r="M674" s="8">
        <f>+'[1]Empresas 2'!J678</f>
        <v>0</v>
      </c>
      <c r="N674" s="8">
        <f>+'[1]Empresas 2'!K678</f>
        <v>0</v>
      </c>
      <c r="O674" s="8">
        <f>+'[1]Empresas 2'!L678</f>
        <v>1</v>
      </c>
      <c r="P674" s="8">
        <f>+'[1]Empresas 2'!M678</f>
        <v>0</v>
      </c>
      <c r="Q674" s="8">
        <f>+'[1]Empresas 2'!N678</f>
        <v>0</v>
      </c>
      <c r="R674" s="8">
        <f>+'[1]Empresas 2'!O678</f>
        <v>0</v>
      </c>
      <c r="S674" s="8">
        <f>+'[1]Empresas 2'!P678</f>
        <v>0</v>
      </c>
      <c r="T674" s="8">
        <f>+'[1]Empresas 2'!Q678</f>
        <v>0</v>
      </c>
      <c r="U674" s="8">
        <f>+'[1]Empresas 2'!R678</f>
        <v>0</v>
      </c>
      <c r="V674" s="28">
        <f t="shared" si="20"/>
        <v>182</v>
      </c>
      <c r="W674" t="str">
        <f t="shared" si="21"/>
        <v/>
      </c>
    </row>
    <row r="675" spans="2:23" x14ac:dyDescent="0.25">
      <c r="B675" t="s">
        <v>693</v>
      </c>
      <c r="C675" t="str">
        <f>VLOOKUP(B675,'Accesos x Municipio'!$B$5:$C$1127,2)</f>
        <v>Cabuyaro</v>
      </c>
      <c r="D675" s="95">
        <f>VLOOKUP(B675,'Accesos x Municipio-NoCorporati'!$B$5:$AC$1127,27)</f>
        <v>1.3263855992420654E-2</v>
      </c>
      <c r="E675" s="8">
        <f>+'[1]Empresas 2'!B679</f>
        <v>0</v>
      </c>
      <c r="F675" s="8">
        <f>+'[1]Empresas 2'!C679</f>
        <v>0</v>
      </c>
      <c r="G675" s="8">
        <f>+'[1]Empresas 2'!D679</f>
        <v>0</v>
      </c>
      <c r="H675" s="8">
        <f>+'[1]Empresas 2'!E679</f>
        <v>0</v>
      </c>
      <c r="I675" s="8">
        <f>+'[1]Empresas 2'!F679</f>
        <v>17</v>
      </c>
      <c r="J675" s="8">
        <f>+'[1]Empresas 2'!G679</f>
        <v>0</v>
      </c>
      <c r="K675" s="8">
        <f>+'[1]Empresas 2'!H679</f>
        <v>0</v>
      </c>
      <c r="L675" s="8">
        <f>+'[1]Empresas 2'!I679</f>
        <v>0</v>
      </c>
      <c r="M675" s="8">
        <f>+'[1]Empresas 2'!J679</f>
        <v>0</v>
      </c>
      <c r="N675" s="8">
        <f>+'[1]Empresas 2'!K679</f>
        <v>0</v>
      </c>
      <c r="O675" s="8">
        <f>+'[1]Empresas 2'!L679</f>
        <v>4</v>
      </c>
      <c r="P675" s="8">
        <f>+'[1]Empresas 2'!M679</f>
        <v>0</v>
      </c>
      <c r="Q675" s="8">
        <f>+'[1]Empresas 2'!N679</f>
        <v>0</v>
      </c>
      <c r="R675" s="8">
        <f>+'[1]Empresas 2'!O679</f>
        <v>0</v>
      </c>
      <c r="S675" s="8">
        <f>+'[1]Empresas 2'!P679</f>
        <v>0</v>
      </c>
      <c r="T675" s="8">
        <f>+'[1]Empresas 2'!Q679</f>
        <v>0</v>
      </c>
      <c r="U675" s="8">
        <f>+'[1]Empresas 2'!R679</f>
        <v>0</v>
      </c>
      <c r="V675" s="28">
        <f t="shared" si="20"/>
        <v>21</v>
      </c>
      <c r="W675">
        <f t="shared" si="21"/>
        <v>0</v>
      </c>
    </row>
    <row r="676" spans="2:23" x14ac:dyDescent="0.25">
      <c r="B676" t="s">
        <v>694</v>
      </c>
      <c r="C676" t="str">
        <f>VLOOKUP(B676,'Accesos x Municipio'!$B$5:$C$1127,2)</f>
        <v>Castilla la Nueva</v>
      </c>
      <c r="D676" s="95">
        <f>VLOOKUP(B676,'Accesos x Municipio-NoCorporati'!$B$5:$AC$1127,27)</f>
        <v>0.19096153846153846</v>
      </c>
      <c r="E676" s="8">
        <f>+'[1]Empresas 2'!B680</f>
        <v>156</v>
      </c>
      <c r="F676" s="8">
        <f>+'[1]Empresas 2'!C680</f>
        <v>0</v>
      </c>
      <c r="G676" s="8">
        <f>+'[1]Empresas 2'!D680</f>
        <v>0</v>
      </c>
      <c r="H676" s="8">
        <f>+'[1]Empresas 2'!E680</f>
        <v>0</v>
      </c>
      <c r="I676" s="8">
        <f>+'[1]Empresas 2'!F680</f>
        <v>13</v>
      </c>
      <c r="J676" s="8">
        <f>+'[1]Empresas 2'!G680</f>
        <v>0</v>
      </c>
      <c r="K676" s="8">
        <f>+'[1]Empresas 2'!H680</f>
        <v>0</v>
      </c>
      <c r="L676" s="8">
        <f>+'[1]Empresas 2'!I680</f>
        <v>0</v>
      </c>
      <c r="M676" s="8">
        <f>+'[1]Empresas 2'!J680</f>
        <v>0</v>
      </c>
      <c r="N676" s="8">
        <f>+'[1]Empresas 2'!K680</f>
        <v>0</v>
      </c>
      <c r="O676" s="8">
        <f>+'[1]Empresas 2'!L680</f>
        <v>0</v>
      </c>
      <c r="P676" s="8">
        <f>+'[1]Empresas 2'!M680</f>
        <v>0</v>
      </c>
      <c r="Q676" s="8">
        <f>+'[1]Empresas 2'!N680</f>
        <v>0</v>
      </c>
      <c r="R676" s="8">
        <f>+'[1]Empresas 2'!O680</f>
        <v>254</v>
      </c>
      <c r="S676" s="8">
        <f>+'[1]Empresas 2'!P680</f>
        <v>51</v>
      </c>
      <c r="T676" s="8">
        <f>+'[1]Empresas 2'!Q680</f>
        <v>0</v>
      </c>
      <c r="U676" s="8">
        <f>+'[1]Empresas 2'!R680</f>
        <v>0</v>
      </c>
      <c r="V676" s="28">
        <f t="shared" si="20"/>
        <v>474</v>
      </c>
      <c r="W676" t="str">
        <f t="shared" si="21"/>
        <v/>
      </c>
    </row>
    <row r="677" spans="2:23" x14ac:dyDescent="0.25">
      <c r="B677" t="s">
        <v>695</v>
      </c>
      <c r="C677" t="str">
        <f>VLOOKUP(B677,'Accesos x Municipio'!$B$5:$C$1127,2)</f>
        <v>Cubarral</v>
      </c>
      <c r="D677" s="95">
        <f>VLOOKUP(B677,'Accesos x Municipio-NoCorporati'!$B$5:$AC$1127,27)</f>
        <v>6.865774116031583E-4</v>
      </c>
      <c r="E677" s="8">
        <f>+'[1]Empresas 2'!B681</f>
        <v>0</v>
      </c>
      <c r="F677" s="8">
        <f>+'[1]Empresas 2'!C681</f>
        <v>0</v>
      </c>
      <c r="G677" s="8">
        <f>+'[1]Empresas 2'!D681</f>
        <v>0</v>
      </c>
      <c r="H677" s="8">
        <f>+'[1]Empresas 2'!E681</f>
        <v>0</v>
      </c>
      <c r="I677" s="8">
        <f>+'[1]Empresas 2'!F681</f>
        <v>1</v>
      </c>
      <c r="J677" s="8">
        <f>+'[1]Empresas 2'!G681</f>
        <v>0</v>
      </c>
      <c r="K677" s="8">
        <f>+'[1]Empresas 2'!H681</f>
        <v>0</v>
      </c>
      <c r="L677" s="8">
        <f>+'[1]Empresas 2'!I681</f>
        <v>0</v>
      </c>
      <c r="M677" s="8">
        <f>+'[1]Empresas 2'!J681</f>
        <v>0</v>
      </c>
      <c r="N677" s="8">
        <f>+'[1]Empresas 2'!K681</f>
        <v>0</v>
      </c>
      <c r="O677" s="8">
        <f>+'[1]Empresas 2'!L681</f>
        <v>2</v>
      </c>
      <c r="P677" s="8">
        <f>+'[1]Empresas 2'!M681</f>
        <v>0</v>
      </c>
      <c r="Q677" s="8">
        <f>+'[1]Empresas 2'!N681</f>
        <v>0</v>
      </c>
      <c r="R677" s="8">
        <f>+'[1]Empresas 2'!O681</f>
        <v>0</v>
      </c>
      <c r="S677" s="8">
        <f>+'[1]Empresas 2'!P681</f>
        <v>0</v>
      </c>
      <c r="T677" s="8">
        <f>+'[1]Empresas 2'!Q681</f>
        <v>0</v>
      </c>
      <c r="U677" s="8">
        <f>+'[1]Empresas 2'!R681</f>
        <v>0</v>
      </c>
      <c r="V677" s="28">
        <f t="shared" si="20"/>
        <v>3</v>
      </c>
      <c r="W677">
        <f t="shared" si="21"/>
        <v>0</v>
      </c>
    </row>
    <row r="678" spans="2:23" x14ac:dyDescent="0.25">
      <c r="B678" t="s">
        <v>696</v>
      </c>
      <c r="C678" t="str">
        <f>VLOOKUP(B678,'Accesos x Municipio'!$B$5:$C$1127,2)</f>
        <v>Cumaral</v>
      </c>
      <c r="D678" s="95">
        <f>VLOOKUP(B678,'Accesos x Municipio-NoCorporati'!$B$5:$AC$1127,27)</f>
        <v>0.29216258701998654</v>
      </c>
      <c r="E678" s="8">
        <f>+'[1]Empresas 2'!B682</f>
        <v>669</v>
      </c>
      <c r="F678" s="8">
        <f>+'[1]Empresas 2'!C682</f>
        <v>0</v>
      </c>
      <c r="G678" s="8">
        <f>+'[1]Empresas 2'!D682</f>
        <v>0</v>
      </c>
      <c r="H678" s="8">
        <f>+'[1]Empresas 2'!E682</f>
        <v>377</v>
      </c>
      <c r="I678" s="8">
        <f>+'[1]Empresas 2'!F682</f>
        <v>30</v>
      </c>
      <c r="J678" s="8">
        <f>+'[1]Empresas 2'!G682</f>
        <v>0</v>
      </c>
      <c r="K678" s="8">
        <f>+'[1]Empresas 2'!H682</f>
        <v>91</v>
      </c>
      <c r="L678" s="8">
        <f>+'[1]Empresas 2'!I682</f>
        <v>0</v>
      </c>
      <c r="M678" s="8">
        <f>+'[1]Empresas 2'!J682</f>
        <v>0</v>
      </c>
      <c r="N678" s="8">
        <f>+'[1]Empresas 2'!K682</f>
        <v>0</v>
      </c>
      <c r="O678" s="8">
        <f>+'[1]Empresas 2'!L682</f>
        <v>1120</v>
      </c>
      <c r="P678" s="8">
        <f>+'[1]Empresas 2'!M682</f>
        <v>91</v>
      </c>
      <c r="Q678" s="8">
        <f>+'[1]Empresas 2'!N682</f>
        <v>0</v>
      </c>
      <c r="R678" s="8">
        <f>+'[1]Empresas 2'!O682</f>
        <v>145</v>
      </c>
      <c r="S678" s="8">
        <f>+'[1]Empresas 2'!P682</f>
        <v>0</v>
      </c>
      <c r="T678" s="8">
        <f>+'[1]Empresas 2'!Q682</f>
        <v>23</v>
      </c>
      <c r="U678" s="8">
        <f>+'[1]Empresas 2'!R682</f>
        <v>0</v>
      </c>
      <c r="V678" s="28">
        <f t="shared" si="20"/>
        <v>2546</v>
      </c>
      <c r="W678" t="str">
        <f t="shared" si="21"/>
        <v/>
      </c>
    </row>
    <row r="679" spans="2:23" x14ac:dyDescent="0.25">
      <c r="B679" t="s">
        <v>697</v>
      </c>
      <c r="C679" t="str">
        <f>VLOOKUP(B679,'Accesos x Municipio'!$B$5:$C$1127,2)</f>
        <v>El Calvario</v>
      </c>
      <c r="D679" s="95">
        <f>VLOOKUP(B679,'Accesos x Municipio-NoCorporati'!$B$5:$AC$1127,27)</f>
        <v>3.3444816053511705E-3</v>
      </c>
      <c r="E679" s="8">
        <f>+'[1]Empresas 2'!B683</f>
        <v>0</v>
      </c>
      <c r="F679" s="8">
        <f>+'[1]Empresas 2'!C683</f>
        <v>0</v>
      </c>
      <c r="G679" s="8">
        <f>+'[1]Empresas 2'!D683</f>
        <v>0</v>
      </c>
      <c r="H679" s="8">
        <f>+'[1]Empresas 2'!E683</f>
        <v>0</v>
      </c>
      <c r="I679" s="8">
        <f>+'[1]Empresas 2'!F683</f>
        <v>2</v>
      </c>
      <c r="J679" s="8">
        <f>+'[1]Empresas 2'!G683</f>
        <v>0</v>
      </c>
      <c r="K679" s="8">
        <f>+'[1]Empresas 2'!H683</f>
        <v>0</v>
      </c>
      <c r="L679" s="8">
        <f>+'[1]Empresas 2'!I683</f>
        <v>0</v>
      </c>
      <c r="M679" s="8">
        <f>+'[1]Empresas 2'!J683</f>
        <v>0</v>
      </c>
      <c r="N679" s="8">
        <f>+'[1]Empresas 2'!K683</f>
        <v>0</v>
      </c>
      <c r="O679" s="8">
        <f>+'[1]Empresas 2'!L683</f>
        <v>0</v>
      </c>
      <c r="P679" s="8">
        <f>+'[1]Empresas 2'!M683</f>
        <v>0</v>
      </c>
      <c r="Q679" s="8">
        <f>+'[1]Empresas 2'!N683</f>
        <v>0</v>
      </c>
      <c r="R679" s="8">
        <f>+'[1]Empresas 2'!O683</f>
        <v>0</v>
      </c>
      <c r="S679" s="8">
        <f>+'[1]Empresas 2'!P683</f>
        <v>0</v>
      </c>
      <c r="T679" s="8">
        <f>+'[1]Empresas 2'!Q683</f>
        <v>0</v>
      </c>
      <c r="U679" s="8">
        <f>+'[1]Empresas 2'!R683</f>
        <v>0</v>
      </c>
      <c r="V679" s="28">
        <f t="shared" si="20"/>
        <v>2</v>
      </c>
      <c r="W679">
        <f t="shared" si="21"/>
        <v>0</v>
      </c>
    </row>
    <row r="680" spans="2:23" x14ac:dyDescent="0.25">
      <c r="B680" t="s">
        <v>698</v>
      </c>
      <c r="C680" t="str">
        <f>VLOOKUP(B680,'Accesos x Municipio'!$B$5:$C$1127,2)</f>
        <v>El Castillo</v>
      </c>
      <c r="D680" s="95">
        <f>VLOOKUP(B680,'Accesos x Municipio-NoCorporati'!$B$5:$AC$1127,27)</f>
        <v>1.5426147319706903E-3</v>
      </c>
      <c r="E680" s="8">
        <f>+'[1]Empresas 2'!B684</f>
        <v>0</v>
      </c>
      <c r="F680" s="8">
        <f>+'[1]Empresas 2'!C684</f>
        <v>1</v>
      </c>
      <c r="G680" s="8">
        <f>+'[1]Empresas 2'!D684</f>
        <v>0</v>
      </c>
      <c r="H680" s="8">
        <f>+'[1]Empresas 2'!E684</f>
        <v>0</v>
      </c>
      <c r="I680" s="8">
        <f>+'[1]Empresas 2'!F684</f>
        <v>2</v>
      </c>
      <c r="J680" s="8">
        <f>+'[1]Empresas 2'!G684</f>
        <v>0</v>
      </c>
      <c r="K680" s="8">
        <f>+'[1]Empresas 2'!H684</f>
        <v>0</v>
      </c>
      <c r="L680" s="8">
        <f>+'[1]Empresas 2'!I684</f>
        <v>0</v>
      </c>
      <c r="M680" s="8">
        <f>+'[1]Empresas 2'!J684</f>
        <v>0</v>
      </c>
      <c r="N680" s="8">
        <f>+'[1]Empresas 2'!K684</f>
        <v>0</v>
      </c>
      <c r="O680" s="8">
        <f>+'[1]Empresas 2'!L684</f>
        <v>1</v>
      </c>
      <c r="P680" s="8">
        <f>+'[1]Empresas 2'!M684</f>
        <v>0</v>
      </c>
      <c r="Q680" s="8">
        <f>+'[1]Empresas 2'!N684</f>
        <v>0</v>
      </c>
      <c r="R680" s="8">
        <f>+'[1]Empresas 2'!O684</f>
        <v>0</v>
      </c>
      <c r="S680" s="8">
        <f>+'[1]Empresas 2'!P684</f>
        <v>0</v>
      </c>
      <c r="T680" s="8">
        <f>+'[1]Empresas 2'!Q684</f>
        <v>0</v>
      </c>
      <c r="U680" s="8">
        <f>+'[1]Empresas 2'!R684</f>
        <v>0</v>
      </c>
      <c r="V680" s="28">
        <f t="shared" si="20"/>
        <v>4</v>
      </c>
      <c r="W680">
        <f t="shared" si="21"/>
        <v>0</v>
      </c>
    </row>
    <row r="681" spans="2:23" x14ac:dyDescent="0.25">
      <c r="B681" t="s">
        <v>699</v>
      </c>
      <c r="C681" t="str">
        <f>VLOOKUP(B681,'Accesos x Municipio'!$B$5:$C$1127,2)</f>
        <v>El Dorado</v>
      </c>
      <c r="D681" s="95">
        <f>VLOOKUP(B681,'Accesos x Municipio-NoCorporati'!$B$5:$AC$1127,27)</f>
        <v>1.3351134846461949E-3</v>
      </c>
      <c r="E681" s="8">
        <f>+'[1]Empresas 2'!B685</f>
        <v>0</v>
      </c>
      <c r="F681" s="8">
        <f>+'[1]Empresas 2'!C685</f>
        <v>0</v>
      </c>
      <c r="G681" s="8">
        <f>+'[1]Empresas 2'!D685</f>
        <v>0</v>
      </c>
      <c r="H681" s="8">
        <f>+'[1]Empresas 2'!E685</f>
        <v>0</v>
      </c>
      <c r="I681" s="8">
        <f>+'[1]Empresas 2'!F685</f>
        <v>2</v>
      </c>
      <c r="J681" s="8">
        <f>+'[1]Empresas 2'!G685</f>
        <v>0</v>
      </c>
      <c r="K681" s="8">
        <f>+'[1]Empresas 2'!H685</f>
        <v>0</v>
      </c>
      <c r="L681" s="8">
        <f>+'[1]Empresas 2'!I685</f>
        <v>0</v>
      </c>
      <c r="M681" s="8">
        <f>+'[1]Empresas 2'!J685</f>
        <v>0</v>
      </c>
      <c r="N681" s="8">
        <f>+'[1]Empresas 2'!K685</f>
        <v>0</v>
      </c>
      <c r="O681" s="8">
        <f>+'[1]Empresas 2'!L685</f>
        <v>0</v>
      </c>
      <c r="P681" s="8">
        <f>+'[1]Empresas 2'!M685</f>
        <v>0</v>
      </c>
      <c r="Q681" s="8">
        <f>+'[1]Empresas 2'!N685</f>
        <v>0</v>
      </c>
      <c r="R681" s="8">
        <f>+'[1]Empresas 2'!O685</f>
        <v>0</v>
      </c>
      <c r="S681" s="8">
        <f>+'[1]Empresas 2'!P685</f>
        <v>0</v>
      </c>
      <c r="T681" s="8">
        <f>+'[1]Empresas 2'!Q685</f>
        <v>0</v>
      </c>
      <c r="U681" s="8">
        <f>+'[1]Empresas 2'!R685</f>
        <v>0</v>
      </c>
      <c r="V681" s="28">
        <f t="shared" si="20"/>
        <v>2</v>
      </c>
      <c r="W681">
        <f t="shared" si="21"/>
        <v>0</v>
      </c>
    </row>
    <row r="682" spans="2:23" x14ac:dyDescent="0.25">
      <c r="B682" t="s">
        <v>700</v>
      </c>
      <c r="C682" t="str">
        <f>VLOOKUP(B682,'Accesos x Municipio'!$B$5:$C$1127,2)</f>
        <v>Fuente de Oro</v>
      </c>
      <c r="D682" s="95">
        <f>VLOOKUP(B682,'Accesos x Municipio-NoCorporati'!$B$5:$AC$1127,27)</f>
        <v>4.3597980725103257E-3</v>
      </c>
      <c r="E682" s="8">
        <f>+'[1]Empresas 2'!B686</f>
        <v>0</v>
      </c>
      <c r="F682" s="8">
        <f>+'[1]Empresas 2'!C686</f>
        <v>0</v>
      </c>
      <c r="G682" s="8">
        <f>+'[1]Empresas 2'!D686</f>
        <v>0</v>
      </c>
      <c r="H682" s="8">
        <f>+'[1]Empresas 2'!E686</f>
        <v>0</v>
      </c>
      <c r="I682" s="8">
        <f>+'[1]Empresas 2'!F686</f>
        <v>10</v>
      </c>
      <c r="J682" s="8">
        <f>+'[1]Empresas 2'!G686</f>
        <v>0</v>
      </c>
      <c r="K682" s="8">
        <f>+'[1]Empresas 2'!H686</f>
        <v>0</v>
      </c>
      <c r="L682" s="8">
        <f>+'[1]Empresas 2'!I686</f>
        <v>0</v>
      </c>
      <c r="M682" s="8">
        <f>+'[1]Empresas 2'!J686</f>
        <v>0</v>
      </c>
      <c r="N682" s="8">
        <f>+'[1]Empresas 2'!K686</f>
        <v>0</v>
      </c>
      <c r="O682" s="8">
        <f>+'[1]Empresas 2'!L686</f>
        <v>0</v>
      </c>
      <c r="P682" s="8">
        <f>+'[1]Empresas 2'!M686</f>
        <v>0</v>
      </c>
      <c r="Q682" s="8">
        <f>+'[1]Empresas 2'!N686</f>
        <v>0</v>
      </c>
      <c r="R682" s="8">
        <f>+'[1]Empresas 2'!O686</f>
        <v>0</v>
      </c>
      <c r="S682" s="8">
        <f>+'[1]Empresas 2'!P686</f>
        <v>0</v>
      </c>
      <c r="T682" s="8">
        <f>+'[1]Empresas 2'!Q686</f>
        <v>0</v>
      </c>
      <c r="U682" s="8">
        <f>+'[1]Empresas 2'!R686</f>
        <v>0</v>
      </c>
      <c r="V682" s="28">
        <f t="shared" si="20"/>
        <v>10</v>
      </c>
      <c r="W682">
        <f t="shared" si="21"/>
        <v>0</v>
      </c>
    </row>
    <row r="683" spans="2:23" x14ac:dyDescent="0.25">
      <c r="B683" t="s">
        <v>701</v>
      </c>
      <c r="C683" t="str">
        <f>VLOOKUP(B683,'Accesos x Municipio'!$B$5:$C$1127,2)</f>
        <v>Granada</v>
      </c>
      <c r="D683" s="95">
        <f>VLOOKUP(B683,'Accesos x Municipio-NoCorporati'!$B$5:$AC$1127,27)</f>
        <v>5.327073795297587E-2</v>
      </c>
      <c r="E683" s="8">
        <f>+'[1]Empresas 2'!B687</f>
        <v>25</v>
      </c>
      <c r="F683" s="8">
        <f>+'[1]Empresas 2'!C687</f>
        <v>1141</v>
      </c>
      <c r="G683" s="8">
        <f>+'[1]Empresas 2'!D687</f>
        <v>0</v>
      </c>
      <c r="H683" s="8">
        <f>+'[1]Empresas 2'!E687</f>
        <v>0</v>
      </c>
      <c r="I683" s="8">
        <f>+'[1]Empresas 2'!F687</f>
        <v>27</v>
      </c>
      <c r="J683" s="8">
        <f>+'[1]Empresas 2'!G687</f>
        <v>0</v>
      </c>
      <c r="K683" s="8">
        <f>+'[1]Empresas 2'!H687</f>
        <v>0</v>
      </c>
      <c r="L683" s="8">
        <f>+'[1]Empresas 2'!I687</f>
        <v>0</v>
      </c>
      <c r="M683" s="8">
        <f>+'[1]Empresas 2'!J687</f>
        <v>0</v>
      </c>
      <c r="N683" s="8">
        <f>+'[1]Empresas 2'!K687</f>
        <v>0</v>
      </c>
      <c r="O683" s="8">
        <f>+'[1]Empresas 2'!L687</f>
        <v>12</v>
      </c>
      <c r="P683" s="8">
        <f>+'[1]Empresas 2'!M687</f>
        <v>577</v>
      </c>
      <c r="Q683" s="8">
        <f>+'[1]Empresas 2'!N687</f>
        <v>0</v>
      </c>
      <c r="R683" s="8">
        <f>+'[1]Empresas 2'!O687</f>
        <v>469</v>
      </c>
      <c r="S683" s="8">
        <f>+'[1]Empresas 2'!P687</f>
        <v>0</v>
      </c>
      <c r="T683" s="8">
        <f>+'[1]Empresas 2'!Q687</f>
        <v>88</v>
      </c>
      <c r="U683" s="8">
        <f>+'[1]Empresas 2'!R687</f>
        <v>0</v>
      </c>
      <c r="V683" s="28">
        <f t="shared" si="20"/>
        <v>2339</v>
      </c>
      <c r="W683" t="str">
        <f t="shared" si="21"/>
        <v/>
      </c>
    </row>
    <row r="684" spans="2:23" x14ac:dyDescent="0.25">
      <c r="B684" t="s">
        <v>702</v>
      </c>
      <c r="C684" t="str">
        <f>VLOOKUP(B684,'Accesos x Municipio'!$B$5:$C$1127,2)</f>
        <v>Guamal</v>
      </c>
      <c r="D684" s="95">
        <f>VLOOKUP(B684,'Accesos x Municipio-NoCorporati'!$B$5:$AC$1127,27)</f>
        <v>0.1024975024975025</v>
      </c>
      <c r="E684" s="8">
        <f>+'[1]Empresas 2'!B688</f>
        <v>1155</v>
      </c>
      <c r="F684" s="8">
        <f>+'[1]Empresas 2'!C688</f>
        <v>0</v>
      </c>
      <c r="G684" s="8">
        <f>+'[1]Empresas 2'!D688</f>
        <v>0</v>
      </c>
      <c r="H684" s="8">
        <f>+'[1]Empresas 2'!E688</f>
        <v>0</v>
      </c>
      <c r="I684" s="8">
        <f>+'[1]Empresas 2'!F688</f>
        <v>7</v>
      </c>
      <c r="J684" s="8">
        <f>+'[1]Empresas 2'!G688</f>
        <v>0</v>
      </c>
      <c r="K684" s="8">
        <f>+'[1]Empresas 2'!H688</f>
        <v>0</v>
      </c>
      <c r="L684" s="8">
        <f>+'[1]Empresas 2'!I688</f>
        <v>0</v>
      </c>
      <c r="M684" s="8">
        <f>+'[1]Empresas 2'!J688</f>
        <v>0</v>
      </c>
      <c r="N684" s="8">
        <f>+'[1]Empresas 2'!K688</f>
        <v>0</v>
      </c>
      <c r="O684" s="8">
        <f>+'[1]Empresas 2'!L688</f>
        <v>7</v>
      </c>
      <c r="P684" s="8">
        <f>+'[1]Empresas 2'!M688</f>
        <v>0</v>
      </c>
      <c r="Q684" s="8">
        <f>+'[1]Empresas 2'!N688</f>
        <v>0</v>
      </c>
      <c r="R684" s="8">
        <f>+'[1]Empresas 2'!O688</f>
        <v>0</v>
      </c>
      <c r="S684" s="8">
        <f>+'[1]Empresas 2'!P688</f>
        <v>0</v>
      </c>
      <c r="T684" s="8">
        <f>+'[1]Empresas 2'!Q688</f>
        <v>36</v>
      </c>
      <c r="U684" s="8">
        <f>+'[1]Empresas 2'!R688</f>
        <v>0</v>
      </c>
      <c r="V684" s="28">
        <f t="shared" si="20"/>
        <v>1205</v>
      </c>
      <c r="W684" t="str">
        <f t="shared" si="21"/>
        <v/>
      </c>
    </row>
    <row r="685" spans="2:23" x14ac:dyDescent="0.25">
      <c r="B685" t="s">
        <v>703</v>
      </c>
      <c r="C685" t="str">
        <f>VLOOKUP(B685,'Accesos x Municipio'!$B$5:$C$1127,2)</f>
        <v>Mapiripán</v>
      </c>
      <c r="D685" s="95">
        <f>VLOOKUP(B685,'Accesos x Municipio-NoCorporati'!$B$5:$AC$1127,27)</f>
        <v>3.0840726658217153E-2</v>
      </c>
      <c r="E685" s="8">
        <f>+'[1]Empresas 2'!B689</f>
        <v>0</v>
      </c>
      <c r="F685" s="8">
        <f>+'[1]Empresas 2'!C689</f>
        <v>73</v>
      </c>
      <c r="G685" s="8">
        <f>+'[1]Empresas 2'!D689</f>
        <v>0</v>
      </c>
      <c r="H685" s="8">
        <f>+'[1]Empresas 2'!E689</f>
        <v>0</v>
      </c>
      <c r="I685" s="8">
        <f>+'[1]Empresas 2'!F689</f>
        <v>0</v>
      </c>
      <c r="J685" s="8">
        <f>+'[1]Empresas 2'!G689</f>
        <v>0</v>
      </c>
      <c r="K685" s="8">
        <f>+'[1]Empresas 2'!H689</f>
        <v>0</v>
      </c>
      <c r="L685" s="8">
        <f>+'[1]Empresas 2'!I689</f>
        <v>0</v>
      </c>
      <c r="M685" s="8">
        <f>+'[1]Empresas 2'!J689</f>
        <v>0</v>
      </c>
      <c r="N685" s="8">
        <f>+'[1]Empresas 2'!K689</f>
        <v>0</v>
      </c>
      <c r="O685" s="8">
        <f>+'[1]Empresas 2'!L689</f>
        <v>0</v>
      </c>
      <c r="P685" s="8">
        <f>+'[1]Empresas 2'!M689</f>
        <v>0</v>
      </c>
      <c r="Q685" s="8">
        <f>+'[1]Empresas 2'!N689</f>
        <v>0</v>
      </c>
      <c r="R685" s="8">
        <f>+'[1]Empresas 2'!O689</f>
        <v>0</v>
      </c>
      <c r="S685" s="8">
        <f>+'[1]Empresas 2'!P689</f>
        <v>0</v>
      </c>
      <c r="T685" s="8">
        <f>+'[1]Empresas 2'!Q689</f>
        <v>0</v>
      </c>
      <c r="U685" s="8">
        <f>+'[1]Empresas 2'!R689</f>
        <v>0</v>
      </c>
      <c r="V685" s="28">
        <f t="shared" si="20"/>
        <v>73</v>
      </c>
      <c r="W685">
        <f t="shared" si="21"/>
        <v>0</v>
      </c>
    </row>
    <row r="686" spans="2:23" x14ac:dyDescent="0.25">
      <c r="B686" t="s">
        <v>704</v>
      </c>
      <c r="C686" t="str">
        <f>VLOOKUP(B686,'Accesos x Municipio'!$B$5:$C$1127,2)</f>
        <v>Mesetas</v>
      </c>
      <c r="D686" s="95">
        <f>VLOOKUP(B686,'Accesos x Municipio-NoCorporati'!$B$5:$AC$1127,27)</f>
        <v>0.11009627252530239</v>
      </c>
      <c r="E686" s="8">
        <f>+'[1]Empresas 2'!B690</f>
        <v>0</v>
      </c>
      <c r="F686" s="8">
        <f>+'[1]Empresas 2'!C690</f>
        <v>320</v>
      </c>
      <c r="G686" s="8">
        <f>+'[1]Empresas 2'!D690</f>
        <v>0</v>
      </c>
      <c r="H686" s="8">
        <f>+'[1]Empresas 2'!E690</f>
        <v>0</v>
      </c>
      <c r="I686" s="8">
        <f>+'[1]Empresas 2'!F690</f>
        <v>12</v>
      </c>
      <c r="J686" s="8">
        <f>+'[1]Empresas 2'!G690</f>
        <v>463</v>
      </c>
      <c r="K686" s="8">
        <f>+'[1]Empresas 2'!H690</f>
        <v>0</v>
      </c>
      <c r="L686" s="8">
        <f>+'[1]Empresas 2'!I690</f>
        <v>0</v>
      </c>
      <c r="M686" s="8">
        <f>+'[1]Empresas 2'!J690</f>
        <v>0</v>
      </c>
      <c r="N686" s="8">
        <f>+'[1]Empresas 2'!K690</f>
        <v>0</v>
      </c>
      <c r="O686" s="8">
        <f>+'[1]Empresas 2'!L690</f>
        <v>0</v>
      </c>
      <c r="P686" s="8">
        <f>+'[1]Empresas 2'!M690</f>
        <v>0</v>
      </c>
      <c r="Q686" s="8">
        <f>+'[1]Empresas 2'!N690</f>
        <v>0</v>
      </c>
      <c r="R686" s="8">
        <f>+'[1]Empresas 2'!O690</f>
        <v>0</v>
      </c>
      <c r="S686" s="8">
        <f>+'[1]Empresas 2'!P690</f>
        <v>0</v>
      </c>
      <c r="T686" s="8">
        <f>+'[1]Empresas 2'!Q690</f>
        <v>0</v>
      </c>
      <c r="U686" s="8">
        <f>+'[1]Empresas 2'!R690</f>
        <v>0</v>
      </c>
      <c r="V686" s="28">
        <f t="shared" si="20"/>
        <v>795</v>
      </c>
      <c r="W686" t="str">
        <f t="shared" si="21"/>
        <v/>
      </c>
    </row>
    <row r="687" spans="2:23" x14ac:dyDescent="0.25">
      <c r="B687" t="s">
        <v>705</v>
      </c>
      <c r="C687" t="str">
        <f>VLOOKUP(B687,'Accesos x Municipio'!$B$5:$C$1127,2)</f>
        <v>La Macarena</v>
      </c>
      <c r="D687" s="95">
        <f>VLOOKUP(B687,'Accesos x Municipio-NoCorporati'!$B$5:$AC$1127,27)</f>
        <v>5.2835622507753657E-2</v>
      </c>
      <c r="E687" s="8">
        <f>+'[1]Empresas 2'!B691</f>
        <v>0</v>
      </c>
      <c r="F687" s="8">
        <f>+'[1]Empresas 2'!C691</f>
        <v>163</v>
      </c>
      <c r="G687" s="8">
        <f>+'[1]Empresas 2'!D691</f>
        <v>0</v>
      </c>
      <c r="H687" s="8">
        <f>+'[1]Empresas 2'!E691</f>
        <v>179</v>
      </c>
      <c r="I687" s="8">
        <f>+'[1]Empresas 2'!F691</f>
        <v>1</v>
      </c>
      <c r="J687" s="8">
        <f>+'[1]Empresas 2'!G691</f>
        <v>0</v>
      </c>
      <c r="K687" s="8">
        <f>+'[1]Empresas 2'!H691</f>
        <v>255</v>
      </c>
      <c r="L687" s="8">
        <f>+'[1]Empresas 2'!I691</f>
        <v>0</v>
      </c>
      <c r="M687" s="8">
        <f>+'[1]Empresas 2'!J691</f>
        <v>0</v>
      </c>
      <c r="N687" s="8">
        <f>+'[1]Empresas 2'!K691</f>
        <v>0</v>
      </c>
      <c r="O687" s="8">
        <f>+'[1]Empresas 2'!L691</f>
        <v>0</v>
      </c>
      <c r="P687" s="8">
        <f>+'[1]Empresas 2'!M691</f>
        <v>0</v>
      </c>
      <c r="Q687" s="8">
        <f>+'[1]Empresas 2'!N691</f>
        <v>0</v>
      </c>
      <c r="R687" s="8">
        <f>+'[1]Empresas 2'!O691</f>
        <v>0</v>
      </c>
      <c r="S687" s="8">
        <f>+'[1]Empresas 2'!P691</f>
        <v>0</v>
      </c>
      <c r="T687" s="8">
        <f>+'[1]Empresas 2'!Q691</f>
        <v>0</v>
      </c>
      <c r="U687" s="8">
        <f>+'[1]Empresas 2'!R691</f>
        <v>0</v>
      </c>
      <c r="V687" s="28">
        <f t="shared" si="20"/>
        <v>598</v>
      </c>
      <c r="W687" t="str">
        <f t="shared" si="21"/>
        <v/>
      </c>
    </row>
    <row r="688" spans="2:23" x14ac:dyDescent="0.25">
      <c r="B688" t="s">
        <v>706</v>
      </c>
      <c r="C688" t="str">
        <f>VLOOKUP(B688,'Accesos x Municipio'!$B$5:$C$1127,2)</f>
        <v>Uribe</v>
      </c>
      <c r="D688" s="95">
        <f>VLOOKUP(B688,'Accesos x Municipio-NoCorporati'!$B$5:$AC$1127,27)</f>
        <v>0.12970848345889288</v>
      </c>
      <c r="E688" s="8">
        <f>+'[1]Empresas 2'!B692</f>
        <v>0</v>
      </c>
      <c r="F688" s="8">
        <f>+'[1]Empresas 2'!C692</f>
        <v>262</v>
      </c>
      <c r="G688" s="8">
        <f>+'[1]Empresas 2'!D692</f>
        <v>0</v>
      </c>
      <c r="H688" s="8">
        <f>+'[1]Empresas 2'!E692</f>
        <v>0</v>
      </c>
      <c r="I688" s="8">
        <f>+'[1]Empresas 2'!F692</f>
        <v>33</v>
      </c>
      <c r="J688" s="8">
        <f>+'[1]Empresas 2'!G692</f>
        <v>0</v>
      </c>
      <c r="K688" s="8">
        <f>+'[1]Empresas 2'!H692</f>
        <v>139</v>
      </c>
      <c r="L688" s="8">
        <f>+'[1]Empresas 2'!I692</f>
        <v>0</v>
      </c>
      <c r="M688" s="8">
        <f>+'[1]Empresas 2'!J692</f>
        <v>0</v>
      </c>
      <c r="N688" s="8">
        <f>+'[1]Empresas 2'!K692</f>
        <v>0</v>
      </c>
      <c r="O688" s="8">
        <f>+'[1]Empresas 2'!L692</f>
        <v>2</v>
      </c>
      <c r="P688" s="8">
        <f>+'[1]Empresas 2'!M692</f>
        <v>0</v>
      </c>
      <c r="Q688" s="8">
        <f>+'[1]Empresas 2'!N692</f>
        <v>0</v>
      </c>
      <c r="R688" s="8">
        <f>+'[1]Empresas 2'!O692</f>
        <v>0</v>
      </c>
      <c r="S688" s="8">
        <f>+'[1]Empresas 2'!P692</f>
        <v>0</v>
      </c>
      <c r="T688" s="8">
        <f>+'[1]Empresas 2'!Q692</f>
        <v>0</v>
      </c>
      <c r="U688" s="8">
        <f>+'[1]Empresas 2'!R692</f>
        <v>0</v>
      </c>
      <c r="V688" s="28">
        <f t="shared" si="20"/>
        <v>436</v>
      </c>
      <c r="W688" t="str">
        <f t="shared" si="21"/>
        <v/>
      </c>
    </row>
    <row r="689" spans="2:23" x14ac:dyDescent="0.25">
      <c r="B689" t="s">
        <v>707</v>
      </c>
      <c r="C689" t="str">
        <f>VLOOKUP(B689,'Accesos x Municipio'!$B$5:$C$1127,2)</f>
        <v>Lejanías</v>
      </c>
      <c r="D689" s="95">
        <f>VLOOKUP(B689,'Accesos x Municipio-NoCorporati'!$B$5:$AC$1127,27)</f>
        <v>0.11043244563889568</v>
      </c>
      <c r="E689" s="8">
        <f>+'[1]Empresas 2'!B693</f>
        <v>169</v>
      </c>
      <c r="F689" s="8">
        <f>+'[1]Empresas 2'!C693</f>
        <v>289</v>
      </c>
      <c r="G689" s="8">
        <f>+'[1]Empresas 2'!D693</f>
        <v>0</v>
      </c>
      <c r="H689" s="8">
        <f>+'[1]Empresas 2'!E693</f>
        <v>0</v>
      </c>
      <c r="I689" s="8">
        <f>+'[1]Empresas 2'!F693</f>
        <v>1</v>
      </c>
      <c r="J689" s="8">
        <f>+'[1]Empresas 2'!G693</f>
        <v>0</v>
      </c>
      <c r="K689" s="8">
        <f>+'[1]Empresas 2'!H693</f>
        <v>0</v>
      </c>
      <c r="L689" s="8">
        <f>+'[1]Empresas 2'!I693</f>
        <v>0</v>
      </c>
      <c r="M689" s="8">
        <f>+'[1]Empresas 2'!J693</f>
        <v>0</v>
      </c>
      <c r="N689" s="8">
        <f>+'[1]Empresas 2'!K693</f>
        <v>0</v>
      </c>
      <c r="O689" s="8">
        <f>+'[1]Empresas 2'!L693</f>
        <v>1</v>
      </c>
      <c r="P689" s="8">
        <f>+'[1]Empresas 2'!M693</f>
        <v>0</v>
      </c>
      <c r="Q689" s="8">
        <f>+'[1]Empresas 2'!N693</f>
        <v>0</v>
      </c>
      <c r="R689" s="8">
        <f>+'[1]Empresas 2'!O693</f>
        <v>0</v>
      </c>
      <c r="S689" s="8">
        <f>+'[1]Empresas 2'!P693</f>
        <v>0</v>
      </c>
      <c r="T689" s="8">
        <f>+'[1]Empresas 2'!Q693</f>
        <v>0</v>
      </c>
      <c r="U689" s="8">
        <f>+'[1]Empresas 2'!R693</f>
        <v>0</v>
      </c>
      <c r="V689" s="28">
        <f t="shared" si="20"/>
        <v>460</v>
      </c>
      <c r="W689" t="str">
        <f t="shared" si="21"/>
        <v/>
      </c>
    </row>
    <row r="690" spans="2:23" x14ac:dyDescent="0.25">
      <c r="B690" t="s">
        <v>709</v>
      </c>
      <c r="C690" t="str">
        <f>VLOOKUP(B690,'Accesos x Municipio'!$B$5:$C$1127,2)</f>
        <v>Puerto Gaitán</v>
      </c>
      <c r="D690" s="95">
        <f>VLOOKUP(B690,'Accesos x Municipio-NoCorporati'!$B$5:$AC$1127,27)</f>
        <v>0.30462168333202111</v>
      </c>
      <c r="E690" s="8">
        <f>+'[1]Empresas 2'!B694</f>
        <v>1321</v>
      </c>
      <c r="F690" s="8">
        <f>+'[1]Empresas 2'!C694</f>
        <v>0</v>
      </c>
      <c r="G690" s="8">
        <f>+'[1]Empresas 2'!D694</f>
        <v>0</v>
      </c>
      <c r="H690" s="8">
        <f>+'[1]Empresas 2'!E694</f>
        <v>71</v>
      </c>
      <c r="I690" s="8">
        <f>+'[1]Empresas 2'!F694</f>
        <v>0</v>
      </c>
      <c r="J690" s="8">
        <f>+'[1]Empresas 2'!G694</f>
        <v>0</v>
      </c>
      <c r="K690" s="8">
        <f>+'[1]Empresas 2'!H694</f>
        <v>0</v>
      </c>
      <c r="L690" s="8">
        <f>+'[1]Empresas 2'!I694</f>
        <v>0</v>
      </c>
      <c r="M690" s="8">
        <f>+'[1]Empresas 2'!J694</f>
        <v>0</v>
      </c>
      <c r="N690" s="8">
        <f>+'[1]Empresas 2'!K694</f>
        <v>0</v>
      </c>
      <c r="O690" s="8">
        <f>+'[1]Empresas 2'!L694</f>
        <v>0</v>
      </c>
      <c r="P690" s="8">
        <f>+'[1]Empresas 2'!M694</f>
        <v>633</v>
      </c>
      <c r="Q690" s="8">
        <f>+'[1]Empresas 2'!N694</f>
        <v>0</v>
      </c>
      <c r="R690" s="8">
        <f>+'[1]Empresas 2'!O694</f>
        <v>0</v>
      </c>
      <c r="S690" s="8">
        <f>+'[1]Empresas 2'!P694</f>
        <v>0</v>
      </c>
      <c r="T690" s="8">
        <f>+'[1]Empresas 2'!Q694</f>
        <v>0</v>
      </c>
      <c r="U690" s="8">
        <f>+'[1]Empresas 2'!R694</f>
        <v>0</v>
      </c>
      <c r="V690" s="28">
        <f t="shared" si="20"/>
        <v>2025</v>
      </c>
      <c r="W690" t="str">
        <f t="shared" si="21"/>
        <v/>
      </c>
    </row>
    <row r="691" spans="2:23" x14ac:dyDescent="0.25">
      <c r="B691" t="s">
        <v>710</v>
      </c>
      <c r="C691" t="str">
        <f>VLOOKUP(B691,'Accesos x Municipio'!$B$5:$C$1127,2)</f>
        <v>Puerto López</v>
      </c>
      <c r="D691" s="95">
        <f>VLOOKUP(B691,'Accesos x Municipio-NoCorporati'!$B$5:$AC$1127,27)</f>
        <v>0.2275558110568171</v>
      </c>
      <c r="E691" s="8">
        <f>+'[1]Empresas 2'!B695</f>
        <v>1</v>
      </c>
      <c r="F691" s="8">
        <f>+'[1]Empresas 2'!C695</f>
        <v>0</v>
      </c>
      <c r="G691" s="8">
        <f>+'[1]Empresas 2'!D695</f>
        <v>0</v>
      </c>
      <c r="H691" s="8">
        <f>+'[1]Empresas 2'!E695</f>
        <v>0</v>
      </c>
      <c r="I691" s="8">
        <f>+'[1]Empresas 2'!F695</f>
        <v>165</v>
      </c>
      <c r="J691" s="8">
        <f>+'[1]Empresas 2'!G695</f>
        <v>0</v>
      </c>
      <c r="K691" s="8">
        <f>+'[1]Empresas 2'!H695</f>
        <v>0</v>
      </c>
      <c r="L691" s="8">
        <f>+'[1]Empresas 2'!I695</f>
        <v>0</v>
      </c>
      <c r="M691" s="8">
        <f>+'[1]Empresas 2'!J695</f>
        <v>0</v>
      </c>
      <c r="N691" s="8">
        <f>+'[1]Empresas 2'!K695</f>
        <v>0</v>
      </c>
      <c r="O691" s="8">
        <f>+'[1]Empresas 2'!L695</f>
        <v>6</v>
      </c>
      <c r="P691" s="8">
        <f>+'[1]Empresas 2'!M695</f>
        <v>490</v>
      </c>
      <c r="Q691" s="8">
        <f>+'[1]Empresas 2'!N695</f>
        <v>0</v>
      </c>
      <c r="R691" s="8">
        <f>+'[1]Empresas 2'!O695</f>
        <v>0</v>
      </c>
      <c r="S691" s="8">
        <f>+'[1]Empresas 2'!P695</f>
        <v>1574</v>
      </c>
      <c r="T691" s="8">
        <f>+'[1]Empresas 2'!Q695</f>
        <v>100</v>
      </c>
      <c r="U691" s="8">
        <f>+'[1]Empresas 2'!R695</f>
        <v>0</v>
      </c>
      <c r="V691" s="28">
        <f t="shared" si="20"/>
        <v>2336</v>
      </c>
      <c r="W691" t="str">
        <f t="shared" si="21"/>
        <v/>
      </c>
    </row>
    <row r="692" spans="2:23" x14ac:dyDescent="0.25">
      <c r="B692" t="s">
        <v>711</v>
      </c>
      <c r="C692" t="str">
        <f>VLOOKUP(B692,'Accesos x Municipio'!$B$5:$C$1127,2)</f>
        <v>Puerto Lleras</v>
      </c>
      <c r="D692" s="95">
        <f>VLOOKUP(B692,'Accesos x Municipio-NoCorporati'!$B$5:$AC$1127,27)</f>
        <v>5.1282051282051282E-4</v>
      </c>
      <c r="E692" s="8">
        <f>+'[1]Empresas 2'!B696</f>
        <v>0</v>
      </c>
      <c r="F692" s="8">
        <f>+'[1]Empresas 2'!C696</f>
        <v>2</v>
      </c>
      <c r="G692" s="8">
        <f>+'[1]Empresas 2'!D696</f>
        <v>0</v>
      </c>
      <c r="H692" s="8">
        <f>+'[1]Empresas 2'!E696</f>
        <v>0</v>
      </c>
      <c r="I692" s="8">
        <f>+'[1]Empresas 2'!F696</f>
        <v>0</v>
      </c>
      <c r="J692" s="8">
        <f>+'[1]Empresas 2'!G696</f>
        <v>0</v>
      </c>
      <c r="K692" s="8">
        <f>+'[1]Empresas 2'!H696</f>
        <v>0</v>
      </c>
      <c r="L692" s="8">
        <f>+'[1]Empresas 2'!I696</f>
        <v>0</v>
      </c>
      <c r="M692" s="8">
        <f>+'[1]Empresas 2'!J696</f>
        <v>0</v>
      </c>
      <c r="N692" s="8">
        <f>+'[1]Empresas 2'!K696</f>
        <v>0</v>
      </c>
      <c r="O692" s="8">
        <f>+'[1]Empresas 2'!L696</f>
        <v>1</v>
      </c>
      <c r="P692" s="8">
        <f>+'[1]Empresas 2'!M696</f>
        <v>0</v>
      </c>
      <c r="Q692" s="8">
        <f>+'[1]Empresas 2'!N696</f>
        <v>0</v>
      </c>
      <c r="R692" s="8">
        <f>+'[1]Empresas 2'!O696</f>
        <v>0</v>
      </c>
      <c r="S692" s="8">
        <f>+'[1]Empresas 2'!P696</f>
        <v>0</v>
      </c>
      <c r="T692" s="8">
        <f>+'[1]Empresas 2'!Q696</f>
        <v>0</v>
      </c>
      <c r="U692" s="8">
        <f>+'[1]Empresas 2'!R696</f>
        <v>0</v>
      </c>
      <c r="V692" s="28">
        <f t="shared" si="20"/>
        <v>3</v>
      </c>
      <c r="W692">
        <f t="shared" si="21"/>
        <v>0</v>
      </c>
    </row>
    <row r="693" spans="2:23" x14ac:dyDescent="0.25">
      <c r="B693" t="s">
        <v>712</v>
      </c>
      <c r="C693" t="str">
        <f>VLOOKUP(B693,'Accesos x Municipio'!$B$5:$C$1127,2)</f>
        <v>Puerto Rico</v>
      </c>
      <c r="D693" s="95">
        <f>VLOOKUP(B693,'Accesos x Municipio-NoCorporati'!$B$5:$AC$1127,27)</f>
        <v>5.9381943041809736E-2</v>
      </c>
      <c r="E693" s="8">
        <f>+'[1]Empresas 2'!B697</f>
        <v>1</v>
      </c>
      <c r="F693" s="8">
        <f>+'[1]Empresas 2'!C697</f>
        <v>303</v>
      </c>
      <c r="G693" s="8">
        <f>+'[1]Empresas 2'!D697</f>
        <v>0</v>
      </c>
      <c r="H693" s="8">
        <f>+'[1]Empresas 2'!E697</f>
        <v>0</v>
      </c>
      <c r="I693" s="8">
        <f>+'[1]Empresas 2'!F697</f>
        <v>0</v>
      </c>
      <c r="J693" s="8">
        <f>+'[1]Empresas 2'!G697</f>
        <v>0</v>
      </c>
      <c r="K693" s="8">
        <f>+'[1]Empresas 2'!H697</f>
        <v>0</v>
      </c>
      <c r="L693" s="8">
        <f>+'[1]Empresas 2'!I697</f>
        <v>0</v>
      </c>
      <c r="M693" s="8">
        <f>+'[1]Empresas 2'!J697</f>
        <v>0</v>
      </c>
      <c r="N693" s="8">
        <f>+'[1]Empresas 2'!K697</f>
        <v>0</v>
      </c>
      <c r="O693" s="8">
        <f>+'[1]Empresas 2'!L697</f>
        <v>1</v>
      </c>
      <c r="P693" s="8">
        <f>+'[1]Empresas 2'!M697</f>
        <v>0</v>
      </c>
      <c r="Q693" s="8">
        <f>+'[1]Empresas 2'!N697</f>
        <v>0</v>
      </c>
      <c r="R693" s="8">
        <f>+'[1]Empresas 2'!O697</f>
        <v>0</v>
      </c>
      <c r="S693" s="8">
        <f>+'[1]Empresas 2'!P697</f>
        <v>0</v>
      </c>
      <c r="T693" s="8">
        <f>+'[1]Empresas 2'!Q697</f>
        <v>0</v>
      </c>
      <c r="U693" s="8">
        <f>+'[1]Empresas 2'!R697</f>
        <v>0</v>
      </c>
      <c r="V693" s="28">
        <f t="shared" si="20"/>
        <v>305</v>
      </c>
      <c r="W693" t="str">
        <f t="shared" si="21"/>
        <v/>
      </c>
    </row>
    <row r="694" spans="2:23" x14ac:dyDescent="0.25">
      <c r="B694" t="s">
        <v>713</v>
      </c>
      <c r="C694" t="str">
        <f>VLOOKUP(B694,'Accesos x Municipio'!$B$5:$C$1127,2)</f>
        <v>Restrepo</v>
      </c>
      <c r="D694" s="95">
        <f>VLOOKUP(B694,'Accesos x Municipio-NoCorporati'!$B$5:$AC$1127,27)</f>
        <v>0.43071450665017014</v>
      </c>
      <c r="E694" s="8">
        <f>+'[1]Empresas 2'!B698</f>
        <v>1259</v>
      </c>
      <c r="F694" s="8">
        <f>+'[1]Empresas 2'!C698</f>
        <v>0</v>
      </c>
      <c r="G694" s="8">
        <f>+'[1]Empresas 2'!D698</f>
        <v>0</v>
      </c>
      <c r="H694" s="8">
        <f>+'[1]Empresas 2'!E698</f>
        <v>330</v>
      </c>
      <c r="I694" s="8">
        <f>+'[1]Empresas 2'!F698</f>
        <v>14</v>
      </c>
      <c r="J694" s="8">
        <f>+'[1]Empresas 2'!G698</f>
        <v>0</v>
      </c>
      <c r="K694" s="8">
        <f>+'[1]Empresas 2'!H698</f>
        <v>0</v>
      </c>
      <c r="L694" s="8">
        <f>+'[1]Empresas 2'!I698</f>
        <v>0</v>
      </c>
      <c r="M694" s="8">
        <f>+'[1]Empresas 2'!J698</f>
        <v>0</v>
      </c>
      <c r="N694" s="8">
        <f>+'[1]Empresas 2'!K698</f>
        <v>0</v>
      </c>
      <c r="O694" s="8">
        <f>+'[1]Empresas 2'!L698</f>
        <v>1355</v>
      </c>
      <c r="P694" s="8">
        <f>+'[1]Empresas 2'!M698</f>
        <v>0</v>
      </c>
      <c r="Q694" s="8">
        <f>+'[1]Empresas 2'!N698</f>
        <v>0</v>
      </c>
      <c r="R694" s="8">
        <f>+'[1]Empresas 2'!O698</f>
        <v>0</v>
      </c>
      <c r="S694" s="8">
        <f>+'[1]Empresas 2'!P698</f>
        <v>0</v>
      </c>
      <c r="T694" s="8">
        <f>+'[1]Empresas 2'!Q698</f>
        <v>49</v>
      </c>
      <c r="U694" s="8">
        <f>+'[1]Empresas 2'!R698</f>
        <v>0</v>
      </c>
      <c r="V694" s="28">
        <f t="shared" si="20"/>
        <v>3007</v>
      </c>
      <c r="W694" t="str">
        <f t="shared" si="21"/>
        <v/>
      </c>
    </row>
    <row r="695" spans="2:23" x14ac:dyDescent="0.25">
      <c r="B695" t="s">
        <v>714</v>
      </c>
      <c r="C695" t="str">
        <f>VLOOKUP(B695,'Accesos x Municipio'!$B$5:$C$1127,2)</f>
        <v>San Carlos de Guaroa</v>
      </c>
      <c r="D695" s="95">
        <f>VLOOKUP(B695,'Accesos x Municipio-NoCorporati'!$B$5:$AC$1127,27)</f>
        <v>3.0459231490159326E-2</v>
      </c>
      <c r="E695" s="8">
        <f>+'[1]Empresas 2'!B699</f>
        <v>0</v>
      </c>
      <c r="F695" s="8">
        <f>+'[1]Empresas 2'!C699</f>
        <v>0</v>
      </c>
      <c r="G695" s="8">
        <f>+'[1]Empresas 2'!D699</f>
        <v>0</v>
      </c>
      <c r="H695" s="8">
        <f>+'[1]Empresas 2'!E699</f>
        <v>0</v>
      </c>
      <c r="I695" s="8">
        <f>+'[1]Empresas 2'!F699</f>
        <v>22</v>
      </c>
      <c r="J695" s="8">
        <f>+'[1]Empresas 2'!G699</f>
        <v>0</v>
      </c>
      <c r="K695" s="8">
        <f>+'[1]Empresas 2'!H699</f>
        <v>0</v>
      </c>
      <c r="L695" s="8">
        <f>+'[1]Empresas 2'!I699</f>
        <v>0</v>
      </c>
      <c r="M695" s="8">
        <f>+'[1]Empresas 2'!J699</f>
        <v>0</v>
      </c>
      <c r="N695" s="8">
        <f>+'[1]Empresas 2'!K699</f>
        <v>0</v>
      </c>
      <c r="O695" s="8">
        <f>+'[1]Empresas 2'!L699</f>
        <v>0</v>
      </c>
      <c r="P695" s="8">
        <f>+'[1]Empresas 2'!M699</f>
        <v>105</v>
      </c>
      <c r="Q695" s="8">
        <f>+'[1]Empresas 2'!N699</f>
        <v>0</v>
      </c>
      <c r="R695" s="8">
        <f>+'[1]Empresas 2'!O699</f>
        <v>0</v>
      </c>
      <c r="S695" s="8">
        <f>+'[1]Empresas 2'!P699</f>
        <v>0</v>
      </c>
      <c r="T695" s="8">
        <f>+'[1]Empresas 2'!Q699</f>
        <v>0</v>
      </c>
      <c r="U695" s="8">
        <f>+'[1]Empresas 2'!R699</f>
        <v>0</v>
      </c>
      <c r="V695" s="28">
        <f t="shared" si="20"/>
        <v>127</v>
      </c>
      <c r="W695">
        <f t="shared" si="21"/>
        <v>0</v>
      </c>
    </row>
    <row r="696" spans="2:23" x14ac:dyDescent="0.25">
      <c r="B696" t="s">
        <v>715</v>
      </c>
      <c r="C696" t="str">
        <f>VLOOKUP(B696,'Accesos x Municipio'!$B$5:$C$1127,2)</f>
        <v>San Juan de Arama</v>
      </c>
      <c r="D696" s="95">
        <f>VLOOKUP(B696,'Accesos x Municipio-NoCorporati'!$B$5:$AC$1127,27)</f>
        <v>2.9161947904869763E-2</v>
      </c>
      <c r="E696" s="8">
        <f>+'[1]Empresas 2'!B700</f>
        <v>0</v>
      </c>
      <c r="F696" s="8">
        <f>+'[1]Empresas 2'!C700</f>
        <v>92</v>
      </c>
      <c r="G696" s="8">
        <f>+'[1]Empresas 2'!D700</f>
        <v>0</v>
      </c>
      <c r="H696" s="8">
        <f>+'[1]Empresas 2'!E700</f>
        <v>0</v>
      </c>
      <c r="I696" s="8">
        <f>+'[1]Empresas 2'!F700</f>
        <v>13</v>
      </c>
      <c r="J696" s="8">
        <f>+'[1]Empresas 2'!G700</f>
        <v>0</v>
      </c>
      <c r="K696" s="8">
        <f>+'[1]Empresas 2'!H700</f>
        <v>0</v>
      </c>
      <c r="L696" s="8">
        <f>+'[1]Empresas 2'!I700</f>
        <v>0</v>
      </c>
      <c r="M696" s="8">
        <f>+'[1]Empresas 2'!J700</f>
        <v>0</v>
      </c>
      <c r="N696" s="8">
        <f>+'[1]Empresas 2'!K700</f>
        <v>0</v>
      </c>
      <c r="O696" s="8">
        <f>+'[1]Empresas 2'!L700</f>
        <v>0</v>
      </c>
      <c r="P696" s="8">
        <f>+'[1]Empresas 2'!M700</f>
        <v>0</v>
      </c>
      <c r="Q696" s="8">
        <f>+'[1]Empresas 2'!N700</f>
        <v>0</v>
      </c>
      <c r="R696" s="8">
        <f>+'[1]Empresas 2'!O700</f>
        <v>0</v>
      </c>
      <c r="S696" s="8">
        <f>+'[1]Empresas 2'!P700</f>
        <v>0</v>
      </c>
      <c r="T696" s="8">
        <f>+'[1]Empresas 2'!Q700</f>
        <v>0</v>
      </c>
      <c r="U696" s="8">
        <f>+'[1]Empresas 2'!R700</f>
        <v>0</v>
      </c>
      <c r="V696" s="28">
        <f t="shared" si="20"/>
        <v>105</v>
      </c>
      <c r="W696">
        <f t="shared" si="21"/>
        <v>0</v>
      </c>
    </row>
    <row r="697" spans="2:23" x14ac:dyDescent="0.25">
      <c r="B697" t="s">
        <v>717</v>
      </c>
      <c r="C697" t="str">
        <f>VLOOKUP(B697,'Accesos x Municipio'!$B$5:$C$1127,2)</f>
        <v>San Martín</v>
      </c>
      <c r="D697" s="95">
        <f>VLOOKUP(B697,'Accesos x Municipio-NoCorporati'!$B$5:$AC$1127,27)</f>
        <v>0.10446883575068601</v>
      </c>
      <c r="E697" s="8">
        <f>+'[1]Empresas 2'!B701</f>
        <v>0</v>
      </c>
      <c r="F697" s="8">
        <f>+'[1]Empresas 2'!C701</f>
        <v>1</v>
      </c>
      <c r="G697" s="8">
        <f>+'[1]Empresas 2'!D701</f>
        <v>0</v>
      </c>
      <c r="H697" s="8">
        <f>+'[1]Empresas 2'!E701</f>
        <v>0</v>
      </c>
      <c r="I697" s="8">
        <f>+'[1]Empresas 2'!F701</f>
        <v>22</v>
      </c>
      <c r="J697" s="8">
        <f>+'[1]Empresas 2'!G701</f>
        <v>0</v>
      </c>
      <c r="K697" s="8">
        <f>+'[1]Empresas 2'!H701</f>
        <v>0</v>
      </c>
      <c r="L697" s="8">
        <f>+'[1]Empresas 2'!I701</f>
        <v>0</v>
      </c>
      <c r="M697" s="8">
        <f>+'[1]Empresas 2'!J701</f>
        <v>0</v>
      </c>
      <c r="N697" s="8">
        <f>+'[1]Empresas 2'!K701</f>
        <v>0</v>
      </c>
      <c r="O697" s="8">
        <f>+'[1]Empresas 2'!L701</f>
        <v>7</v>
      </c>
      <c r="P697" s="8">
        <f>+'[1]Empresas 2'!M701</f>
        <v>0</v>
      </c>
      <c r="Q697" s="8">
        <f>+'[1]Empresas 2'!N701</f>
        <v>0</v>
      </c>
      <c r="R697" s="8">
        <f>+'[1]Empresas 2'!O701</f>
        <v>437</v>
      </c>
      <c r="S697" s="8">
        <f>+'[1]Empresas 2'!P701</f>
        <v>0</v>
      </c>
      <c r="T697" s="8">
        <f>+'[1]Empresas 2'!Q701</f>
        <v>416</v>
      </c>
      <c r="U697" s="8">
        <f>+'[1]Empresas 2'!R701</f>
        <v>0</v>
      </c>
      <c r="V697" s="28">
        <f t="shared" si="20"/>
        <v>883</v>
      </c>
      <c r="W697" t="str">
        <f t="shared" si="21"/>
        <v/>
      </c>
    </row>
    <row r="698" spans="2:23" x14ac:dyDescent="0.25">
      <c r="B698" t="s">
        <v>718</v>
      </c>
      <c r="C698" t="str">
        <f>VLOOKUP(B698,'Accesos x Municipio'!$B$5:$C$1127,2)</f>
        <v>Vistahermosa</v>
      </c>
      <c r="D698" s="95">
        <f>VLOOKUP(B698,'Accesos x Municipio-NoCorporati'!$B$5:$AC$1127,27)</f>
        <v>7.4730737365368685E-2</v>
      </c>
      <c r="E698" s="8">
        <f>+'[1]Empresas 2'!B702</f>
        <v>2</v>
      </c>
      <c r="F698" s="8">
        <f>+'[1]Empresas 2'!C702</f>
        <v>476</v>
      </c>
      <c r="G698" s="8">
        <f>+'[1]Empresas 2'!D702</f>
        <v>0</v>
      </c>
      <c r="H698" s="8">
        <f>+'[1]Empresas 2'!E702</f>
        <v>0</v>
      </c>
      <c r="I698" s="8">
        <f>+'[1]Empresas 2'!F702</f>
        <v>0</v>
      </c>
      <c r="J698" s="8">
        <f>+'[1]Empresas 2'!G702</f>
        <v>0</v>
      </c>
      <c r="K698" s="8">
        <f>+'[1]Empresas 2'!H702</f>
        <v>0</v>
      </c>
      <c r="L698" s="8">
        <f>+'[1]Empresas 2'!I702</f>
        <v>0</v>
      </c>
      <c r="M698" s="8">
        <f>+'[1]Empresas 2'!J702</f>
        <v>0</v>
      </c>
      <c r="N698" s="8">
        <f>+'[1]Empresas 2'!K702</f>
        <v>0</v>
      </c>
      <c r="O698" s="8">
        <f>+'[1]Empresas 2'!L702</f>
        <v>1</v>
      </c>
      <c r="P698" s="8">
        <f>+'[1]Empresas 2'!M702</f>
        <v>0</v>
      </c>
      <c r="Q698" s="8">
        <f>+'[1]Empresas 2'!N702</f>
        <v>0</v>
      </c>
      <c r="R698" s="8">
        <f>+'[1]Empresas 2'!O702</f>
        <v>0</v>
      </c>
      <c r="S698" s="8">
        <f>+'[1]Empresas 2'!P702</f>
        <v>0</v>
      </c>
      <c r="T698" s="8">
        <f>+'[1]Empresas 2'!Q702</f>
        <v>0</v>
      </c>
      <c r="U698" s="8">
        <f>+'[1]Empresas 2'!R702</f>
        <v>0</v>
      </c>
      <c r="V698" s="28">
        <f t="shared" si="20"/>
        <v>479</v>
      </c>
      <c r="W698" t="str">
        <f t="shared" si="21"/>
        <v/>
      </c>
    </row>
    <row r="699" spans="2:23" x14ac:dyDescent="0.25">
      <c r="B699" t="s">
        <v>719</v>
      </c>
      <c r="C699" t="str">
        <f>VLOOKUP(B699,'Accesos x Municipio'!$B$5:$C$1127,2)</f>
        <v>Pasto</v>
      </c>
      <c r="D699" s="95">
        <f>VLOOKUP(B699,'Accesos x Municipio-NoCorporati'!$B$5:$AC$1127,27)</f>
        <v>0.57168664440610961</v>
      </c>
      <c r="E699" s="8">
        <f>+'[1]Empresas 2'!B703</f>
        <v>59</v>
      </c>
      <c r="F699" s="8">
        <f>+'[1]Empresas 2'!C703</f>
        <v>0</v>
      </c>
      <c r="G699" s="8">
        <f>+'[1]Empresas 2'!D703</f>
        <v>2850</v>
      </c>
      <c r="H699" s="8">
        <f>+'[1]Empresas 2'!E703</f>
        <v>136</v>
      </c>
      <c r="I699" s="8">
        <f>+'[1]Empresas 2'!F703</f>
        <v>12</v>
      </c>
      <c r="J699" s="8">
        <f>+'[1]Empresas 2'!G703</f>
        <v>234</v>
      </c>
      <c r="K699" s="8">
        <f>+'[1]Empresas 2'!H703</f>
        <v>0</v>
      </c>
      <c r="L699" s="8">
        <f>+'[1]Empresas 2'!I703</f>
        <v>0</v>
      </c>
      <c r="M699" s="8">
        <f>+'[1]Empresas 2'!J703</f>
        <v>0</v>
      </c>
      <c r="N699" s="8">
        <f>+'[1]Empresas 2'!K703</f>
        <v>0</v>
      </c>
      <c r="O699" s="8">
        <f>+'[1]Empresas 2'!L703</f>
        <v>50261</v>
      </c>
      <c r="P699" s="8">
        <f>+'[1]Empresas 2'!M703</f>
        <v>456</v>
      </c>
      <c r="Q699" s="8">
        <f>+'[1]Empresas 2'!N703</f>
        <v>0</v>
      </c>
      <c r="R699" s="8">
        <f>+'[1]Empresas 2'!O703</f>
        <v>0</v>
      </c>
      <c r="S699" s="8">
        <f>+'[1]Empresas 2'!P703</f>
        <v>0</v>
      </c>
      <c r="T699" s="8">
        <f>+'[1]Empresas 2'!Q703</f>
        <v>15127</v>
      </c>
      <c r="U699" s="8">
        <f>+'[1]Empresas 2'!R703</f>
        <v>8968</v>
      </c>
      <c r="V699" s="28">
        <f t="shared" si="20"/>
        <v>78103</v>
      </c>
      <c r="W699" t="str">
        <f t="shared" si="21"/>
        <v/>
      </c>
    </row>
    <row r="700" spans="2:23" x14ac:dyDescent="0.25">
      <c r="B700" t="s">
        <v>720</v>
      </c>
      <c r="C700" t="str">
        <f>VLOOKUP(B700,'Accesos x Municipio'!$B$5:$C$1127,2)</f>
        <v>Albán</v>
      </c>
      <c r="D700" s="95">
        <f>VLOOKUP(B700,'Accesos x Municipio-NoCorporati'!$B$5:$AC$1127,27)</f>
        <v>6.7989353980159692E-2</v>
      </c>
      <c r="E700" s="8">
        <f>+'[1]Empresas 2'!B704</f>
        <v>0</v>
      </c>
      <c r="F700" s="8">
        <f>+'[1]Empresas 2'!C704</f>
        <v>0</v>
      </c>
      <c r="G700" s="8">
        <f>+'[1]Empresas 2'!D704</f>
        <v>286</v>
      </c>
      <c r="H700" s="8">
        <f>+'[1]Empresas 2'!E704</f>
        <v>0</v>
      </c>
      <c r="I700" s="8">
        <f>+'[1]Empresas 2'!F704</f>
        <v>0</v>
      </c>
      <c r="J700" s="8">
        <f>+'[1]Empresas 2'!G704</f>
        <v>0</v>
      </c>
      <c r="K700" s="8">
        <f>+'[1]Empresas 2'!H704</f>
        <v>0</v>
      </c>
      <c r="L700" s="8">
        <f>+'[1]Empresas 2'!I704</f>
        <v>0</v>
      </c>
      <c r="M700" s="8">
        <f>+'[1]Empresas 2'!J704</f>
        <v>0</v>
      </c>
      <c r="N700" s="8">
        <f>+'[1]Empresas 2'!K704</f>
        <v>0</v>
      </c>
      <c r="O700" s="8">
        <f>+'[1]Empresas 2'!L704</f>
        <v>0</v>
      </c>
      <c r="P700" s="8">
        <f>+'[1]Empresas 2'!M704</f>
        <v>0</v>
      </c>
      <c r="Q700" s="8">
        <f>+'[1]Empresas 2'!N704</f>
        <v>0</v>
      </c>
      <c r="R700" s="8">
        <f>+'[1]Empresas 2'!O704</f>
        <v>0</v>
      </c>
      <c r="S700" s="8">
        <f>+'[1]Empresas 2'!P704</f>
        <v>0</v>
      </c>
      <c r="T700" s="8">
        <f>+'[1]Empresas 2'!Q704</f>
        <v>0</v>
      </c>
      <c r="U700" s="8">
        <f>+'[1]Empresas 2'!R704</f>
        <v>0</v>
      </c>
      <c r="V700" s="28">
        <f t="shared" si="20"/>
        <v>286</v>
      </c>
      <c r="W700" t="str">
        <f t="shared" si="21"/>
        <v/>
      </c>
    </row>
    <row r="701" spans="2:23" x14ac:dyDescent="0.25">
      <c r="B701" t="s">
        <v>721</v>
      </c>
      <c r="C701" t="str">
        <f>VLOOKUP(B701,'Accesos x Municipio'!$B$5:$C$1127,2)</f>
        <v>Aldana</v>
      </c>
      <c r="D701" s="95">
        <f>VLOOKUP(B701,'Accesos x Municipio-NoCorporati'!$B$5:$AC$1127,27)</f>
        <v>1.0968921389396709E-3</v>
      </c>
      <c r="E701" s="8">
        <f>+'[1]Empresas 2'!B705</f>
        <v>0</v>
      </c>
      <c r="F701" s="8">
        <f>+'[1]Empresas 2'!C705</f>
        <v>2</v>
      </c>
      <c r="G701" s="8">
        <f>+'[1]Empresas 2'!D705</f>
        <v>0</v>
      </c>
      <c r="H701" s="8">
        <f>+'[1]Empresas 2'!E705</f>
        <v>0</v>
      </c>
      <c r="I701" s="8">
        <f>+'[1]Empresas 2'!F705</f>
        <v>1</v>
      </c>
      <c r="J701" s="8">
        <f>+'[1]Empresas 2'!G705</f>
        <v>0</v>
      </c>
      <c r="K701" s="8">
        <f>+'[1]Empresas 2'!H705</f>
        <v>0</v>
      </c>
      <c r="L701" s="8">
        <f>+'[1]Empresas 2'!I705</f>
        <v>0</v>
      </c>
      <c r="M701" s="8">
        <f>+'[1]Empresas 2'!J705</f>
        <v>0</v>
      </c>
      <c r="N701" s="8">
        <f>+'[1]Empresas 2'!K705</f>
        <v>0</v>
      </c>
      <c r="O701" s="8">
        <f>+'[1]Empresas 2'!L705</f>
        <v>2</v>
      </c>
      <c r="P701" s="8">
        <f>+'[1]Empresas 2'!M705</f>
        <v>0</v>
      </c>
      <c r="Q701" s="8">
        <f>+'[1]Empresas 2'!N705</f>
        <v>0</v>
      </c>
      <c r="R701" s="8">
        <f>+'[1]Empresas 2'!O705</f>
        <v>0</v>
      </c>
      <c r="S701" s="8">
        <f>+'[1]Empresas 2'!P705</f>
        <v>0</v>
      </c>
      <c r="T701" s="8">
        <f>+'[1]Empresas 2'!Q705</f>
        <v>0</v>
      </c>
      <c r="U701" s="8">
        <f>+'[1]Empresas 2'!R705</f>
        <v>0</v>
      </c>
      <c r="V701" s="28">
        <f t="shared" si="20"/>
        <v>5</v>
      </c>
      <c r="W701">
        <f t="shared" si="21"/>
        <v>0</v>
      </c>
    </row>
    <row r="702" spans="2:23" x14ac:dyDescent="0.25">
      <c r="B702" t="s">
        <v>722</v>
      </c>
      <c r="C702" t="str">
        <f>VLOOKUP(B702,'Accesos x Municipio'!$B$5:$C$1127,2)</f>
        <v>Ancuya</v>
      </c>
      <c r="D702" s="95">
        <f>VLOOKUP(B702,'Accesos x Municipio-NoCorporati'!$B$5:$AC$1127,27)</f>
        <v>2.43842965130456E-4</v>
      </c>
      <c r="E702" s="8">
        <f>+'[1]Empresas 2'!B706</f>
        <v>0</v>
      </c>
      <c r="F702" s="8">
        <f>+'[1]Empresas 2'!C706</f>
        <v>3</v>
      </c>
      <c r="G702" s="8">
        <f>+'[1]Empresas 2'!D706</f>
        <v>114</v>
      </c>
      <c r="H702" s="8">
        <f>+'[1]Empresas 2'!E706</f>
        <v>0</v>
      </c>
      <c r="I702" s="8">
        <f>+'[1]Empresas 2'!F706</f>
        <v>0</v>
      </c>
      <c r="J702" s="8">
        <f>+'[1]Empresas 2'!G706</f>
        <v>0</v>
      </c>
      <c r="K702" s="8">
        <f>+'[1]Empresas 2'!H706</f>
        <v>0</v>
      </c>
      <c r="L702" s="8">
        <f>+'[1]Empresas 2'!I706</f>
        <v>0</v>
      </c>
      <c r="M702" s="8">
        <f>+'[1]Empresas 2'!J706</f>
        <v>0</v>
      </c>
      <c r="N702" s="8">
        <f>+'[1]Empresas 2'!K706</f>
        <v>0</v>
      </c>
      <c r="O702" s="8">
        <f>+'[1]Empresas 2'!L706</f>
        <v>1</v>
      </c>
      <c r="P702" s="8">
        <f>+'[1]Empresas 2'!M706</f>
        <v>0</v>
      </c>
      <c r="Q702" s="8">
        <f>+'[1]Empresas 2'!N706</f>
        <v>0</v>
      </c>
      <c r="R702" s="8">
        <f>+'[1]Empresas 2'!O706</f>
        <v>0</v>
      </c>
      <c r="S702" s="8">
        <f>+'[1]Empresas 2'!P706</f>
        <v>0</v>
      </c>
      <c r="T702" s="8">
        <f>+'[1]Empresas 2'!Q706</f>
        <v>0</v>
      </c>
      <c r="U702" s="8">
        <f>+'[1]Empresas 2'!R706</f>
        <v>0</v>
      </c>
      <c r="V702" s="28">
        <f t="shared" si="20"/>
        <v>118</v>
      </c>
      <c r="W702">
        <f t="shared" si="21"/>
        <v>0</v>
      </c>
    </row>
    <row r="703" spans="2:23" x14ac:dyDescent="0.25">
      <c r="B703" t="s">
        <v>723</v>
      </c>
      <c r="C703" t="str">
        <f>VLOOKUP(B703,'Accesos x Municipio'!$B$5:$C$1127,2)</f>
        <v>Arboleda</v>
      </c>
      <c r="D703" s="95">
        <f>VLOOKUP(B703,'Accesos x Municipio-NoCorporati'!$B$5:$AC$1127,27)</f>
        <v>2.9551258664720904E-2</v>
      </c>
      <c r="E703" s="8">
        <f>+'[1]Empresas 2'!B707</f>
        <v>0</v>
      </c>
      <c r="F703" s="8">
        <f>+'[1]Empresas 2'!C707</f>
        <v>0</v>
      </c>
      <c r="G703" s="8">
        <f>+'[1]Empresas 2'!D707</f>
        <v>74</v>
      </c>
      <c r="H703" s="8">
        <f>+'[1]Empresas 2'!E707</f>
        <v>0</v>
      </c>
      <c r="I703" s="8">
        <f>+'[1]Empresas 2'!F707</f>
        <v>0</v>
      </c>
      <c r="J703" s="8">
        <f>+'[1]Empresas 2'!G707</f>
        <v>0</v>
      </c>
      <c r="K703" s="8">
        <f>+'[1]Empresas 2'!H707</f>
        <v>0</v>
      </c>
      <c r="L703" s="8">
        <f>+'[1]Empresas 2'!I707</f>
        <v>0</v>
      </c>
      <c r="M703" s="8">
        <f>+'[1]Empresas 2'!J707</f>
        <v>0</v>
      </c>
      <c r="N703" s="8">
        <f>+'[1]Empresas 2'!K707</f>
        <v>0</v>
      </c>
      <c r="O703" s="8">
        <f>+'[1]Empresas 2'!L707</f>
        <v>0</v>
      </c>
      <c r="P703" s="8">
        <f>+'[1]Empresas 2'!M707</f>
        <v>0</v>
      </c>
      <c r="Q703" s="8">
        <f>+'[1]Empresas 2'!N707</f>
        <v>0</v>
      </c>
      <c r="R703" s="8">
        <f>+'[1]Empresas 2'!O707</f>
        <v>0</v>
      </c>
      <c r="S703" s="8">
        <f>+'[1]Empresas 2'!P707</f>
        <v>0</v>
      </c>
      <c r="T703" s="8">
        <f>+'[1]Empresas 2'!Q707</f>
        <v>0</v>
      </c>
      <c r="U703" s="8">
        <f>+'[1]Empresas 2'!R707</f>
        <v>0</v>
      </c>
      <c r="V703" s="28">
        <f t="shared" si="20"/>
        <v>74</v>
      </c>
      <c r="W703">
        <f t="shared" si="21"/>
        <v>0</v>
      </c>
    </row>
    <row r="704" spans="2:23" x14ac:dyDescent="0.25">
      <c r="B704" t="s">
        <v>724</v>
      </c>
      <c r="C704" t="str">
        <f>VLOOKUP(B704,'Accesos x Municipio'!$B$5:$C$1127,2)</f>
        <v>Barbacoas</v>
      </c>
      <c r="D704" s="95">
        <f>VLOOKUP(B704,'Accesos x Municipio-NoCorporati'!$B$5:$AC$1127,27)</f>
        <v>2.8203014601978334E-2</v>
      </c>
      <c r="E704" s="8">
        <f>+'[1]Empresas 2'!B708</f>
        <v>0</v>
      </c>
      <c r="F704" s="8">
        <f>+'[1]Empresas 2'!C708</f>
        <v>0</v>
      </c>
      <c r="G704" s="8">
        <f>+'[1]Empresas 2'!D708</f>
        <v>408</v>
      </c>
      <c r="H704" s="8">
        <f>+'[1]Empresas 2'!E708</f>
        <v>0</v>
      </c>
      <c r="I704" s="8">
        <f>+'[1]Empresas 2'!F708</f>
        <v>81</v>
      </c>
      <c r="J704" s="8">
        <f>+'[1]Empresas 2'!G708</f>
        <v>0</v>
      </c>
      <c r="K704" s="8">
        <f>+'[1]Empresas 2'!H708</f>
        <v>0</v>
      </c>
      <c r="L704" s="8">
        <f>+'[1]Empresas 2'!I708</f>
        <v>0</v>
      </c>
      <c r="M704" s="8">
        <f>+'[1]Empresas 2'!J708</f>
        <v>0</v>
      </c>
      <c r="N704" s="8">
        <f>+'[1]Empresas 2'!K708</f>
        <v>0</v>
      </c>
      <c r="O704" s="8">
        <f>+'[1]Empresas 2'!L708</f>
        <v>0</v>
      </c>
      <c r="P704" s="8">
        <f>+'[1]Empresas 2'!M708</f>
        <v>0</v>
      </c>
      <c r="Q704" s="8">
        <f>+'[1]Empresas 2'!N708</f>
        <v>0</v>
      </c>
      <c r="R704" s="8">
        <f>+'[1]Empresas 2'!O708</f>
        <v>0</v>
      </c>
      <c r="S704" s="8">
        <f>+'[1]Empresas 2'!P708</f>
        <v>0</v>
      </c>
      <c r="T704" s="8">
        <f>+'[1]Empresas 2'!Q708</f>
        <v>0</v>
      </c>
      <c r="U704" s="8">
        <f>+'[1]Empresas 2'!R708</f>
        <v>0</v>
      </c>
      <c r="V704" s="28">
        <f t="shared" si="20"/>
        <v>489</v>
      </c>
      <c r="W704">
        <f t="shared" si="21"/>
        <v>0</v>
      </c>
    </row>
    <row r="705" spans="2:23" x14ac:dyDescent="0.25">
      <c r="B705" t="s">
        <v>725</v>
      </c>
      <c r="C705" t="str">
        <f>VLOOKUP(B705,'Accesos x Municipio'!$B$5:$C$1127,2)</f>
        <v>Belén</v>
      </c>
      <c r="D705" s="95">
        <f>VLOOKUP(B705,'Accesos x Municipio-NoCorporati'!$B$5:$AC$1127,27)</f>
        <v>6.5708418891170434E-2</v>
      </c>
      <c r="E705" s="8">
        <f>+'[1]Empresas 2'!B709</f>
        <v>0</v>
      </c>
      <c r="F705" s="8">
        <f>+'[1]Empresas 2'!C709</f>
        <v>0</v>
      </c>
      <c r="G705" s="8">
        <f>+'[1]Empresas 2'!D709</f>
        <v>12</v>
      </c>
      <c r="H705" s="8">
        <f>+'[1]Empresas 2'!E709</f>
        <v>154</v>
      </c>
      <c r="I705" s="8">
        <f>+'[1]Empresas 2'!F709</f>
        <v>0</v>
      </c>
      <c r="J705" s="8">
        <f>+'[1]Empresas 2'!G709</f>
        <v>0</v>
      </c>
      <c r="K705" s="8">
        <f>+'[1]Empresas 2'!H709</f>
        <v>0</v>
      </c>
      <c r="L705" s="8">
        <f>+'[1]Empresas 2'!I709</f>
        <v>0</v>
      </c>
      <c r="M705" s="8">
        <f>+'[1]Empresas 2'!J709</f>
        <v>0</v>
      </c>
      <c r="N705" s="8">
        <f>+'[1]Empresas 2'!K709</f>
        <v>0</v>
      </c>
      <c r="O705" s="8">
        <f>+'[1]Empresas 2'!L709</f>
        <v>0</v>
      </c>
      <c r="P705" s="8">
        <f>+'[1]Empresas 2'!M709</f>
        <v>0</v>
      </c>
      <c r="Q705" s="8">
        <f>+'[1]Empresas 2'!N709</f>
        <v>0</v>
      </c>
      <c r="R705" s="8">
        <f>+'[1]Empresas 2'!O709</f>
        <v>0</v>
      </c>
      <c r="S705" s="8">
        <f>+'[1]Empresas 2'!P709</f>
        <v>0</v>
      </c>
      <c r="T705" s="8">
        <f>+'[1]Empresas 2'!Q709</f>
        <v>0</v>
      </c>
      <c r="U705" s="8">
        <f>+'[1]Empresas 2'!R709</f>
        <v>0</v>
      </c>
      <c r="V705" s="28">
        <f t="shared" si="20"/>
        <v>166</v>
      </c>
      <c r="W705" t="str">
        <f t="shared" si="21"/>
        <v/>
      </c>
    </row>
    <row r="706" spans="2:23" x14ac:dyDescent="0.25">
      <c r="B706" t="s">
        <v>726</v>
      </c>
      <c r="C706" t="str">
        <f>VLOOKUP(B706,'Accesos x Municipio'!$B$5:$C$1127,2)</f>
        <v>Buesaco</v>
      </c>
      <c r="D706" s="95">
        <f>VLOOKUP(B706,'Accesos x Municipio-NoCorporati'!$B$5:$AC$1127,27)</f>
        <v>9.5297029702970298E-2</v>
      </c>
      <c r="E706" s="8">
        <f>+'[1]Empresas 2'!B710</f>
        <v>0</v>
      </c>
      <c r="F706" s="8">
        <f>+'[1]Empresas 2'!C710</f>
        <v>0</v>
      </c>
      <c r="G706" s="8">
        <f>+'[1]Empresas 2'!D710</f>
        <v>557</v>
      </c>
      <c r="H706" s="8">
        <f>+'[1]Empresas 2'!E710</f>
        <v>372</v>
      </c>
      <c r="I706" s="8">
        <f>+'[1]Empresas 2'!F710</f>
        <v>4</v>
      </c>
      <c r="J706" s="8">
        <f>+'[1]Empresas 2'!G710</f>
        <v>0</v>
      </c>
      <c r="K706" s="8">
        <f>+'[1]Empresas 2'!H710</f>
        <v>0</v>
      </c>
      <c r="L706" s="8">
        <f>+'[1]Empresas 2'!I710</f>
        <v>0</v>
      </c>
      <c r="M706" s="8">
        <f>+'[1]Empresas 2'!J710</f>
        <v>0</v>
      </c>
      <c r="N706" s="8">
        <f>+'[1]Empresas 2'!K710</f>
        <v>0</v>
      </c>
      <c r="O706" s="8">
        <f>+'[1]Empresas 2'!L710</f>
        <v>9</v>
      </c>
      <c r="P706" s="8">
        <f>+'[1]Empresas 2'!M710</f>
        <v>0</v>
      </c>
      <c r="Q706" s="8">
        <f>+'[1]Empresas 2'!N710</f>
        <v>0</v>
      </c>
      <c r="R706" s="8">
        <f>+'[1]Empresas 2'!O710</f>
        <v>0</v>
      </c>
      <c r="S706" s="8">
        <f>+'[1]Empresas 2'!P710</f>
        <v>0</v>
      </c>
      <c r="T706" s="8">
        <f>+'[1]Empresas 2'!Q710</f>
        <v>0</v>
      </c>
      <c r="U706" s="8">
        <f>+'[1]Empresas 2'!R710</f>
        <v>0</v>
      </c>
      <c r="V706" s="28">
        <f t="shared" si="20"/>
        <v>942</v>
      </c>
      <c r="W706" t="str">
        <f t="shared" si="21"/>
        <v/>
      </c>
    </row>
    <row r="707" spans="2:23" x14ac:dyDescent="0.25">
      <c r="B707" t="s">
        <v>727</v>
      </c>
      <c r="C707" t="str">
        <f>VLOOKUP(B707,'Accesos x Municipio'!$B$5:$C$1127,2)</f>
        <v>Colón</v>
      </c>
      <c r="D707" s="95">
        <f>VLOOKUP(B707,'Accesos x Municipio-NoCorporati'!$B$5:$AC$1127,27)</f>
        <v>3.7094281298299843E-2</v>
      </c>
      <c r="E707" s="8">
        <f>+'[1]Empresas 2'!B711</f>
        <v>0</v>
      </c>
      <c r="F707" s="8">
        <f>+'[1]Empresas 2'!C711</f>
        <v>0</v>
      </c>
      <c r="G707" s="8">
        <f>+'[1]Empresas 2'!D711</f>
        <v>161</v>
      </c>
      <c r="H707" s="8">
        <f>+'[1]Empresas 2'!E711</f>
        <v>0</v>
      </c>
      <c r="I707" s="8">
        <f>+'[1]Empresas 2'!F711</f>
        <v>0</v>
      </c>
      <c r="J707" s="8">
        <f>+'[1]Empresas 2'!G711</f>
        <v>0</v>
      </c>
      <c r="K707" s="8">
        <f>+'[1]Empresas 2'!H711</f>
        <v>0</v>
      </c>
      <c r="L707" s="8">
        <f>+'[1]Empresas 2'!I711</f>
        <v>0</v>
      </c>
      <c r="M707" s="8">
        <f>+'[1]Empresas 2'!J711</f>
        <v>0</v>
      </c>
      <c r="N707" s="8">
        <f>+'[1]Empresas 2'!K711</f>
        <v>0</v>
      </c>
      <c r="O707" s="8">
        <f>+'[1]Empresas 2'!L711</f>
        <v>0</v>
      </c>
      <c r="P707" s="8">
        <f>+'[1]Empresas 2'!M711</f>
        <v>0</v>
      </c>
      <c r="Q707" s="8">
        <f>+'[1]Empresas 2'!N711</f>
        <v>0</v>
      </c>
      <c r="R707" s="8">
        <f>+'[1]Empresas 2'!O711</f>
        <v>0</v>
      </c>
      <c r="S707" s="8">
        <f>+'[1]Empresas 2'!P711</f>
        <v>0</v>
      </c>
      <c r="T707" s="8">
        <f>+'[1]Empresas 2'!Q711</f>
        <v>0</v>
      </c>
      <c r="U707" s="8">
        <f>+'[1]Empresas 2'!R711</f>
        <v>0</v>
      </c>
      <c r="V707" s="28">
        <f t="shared" si="20"/>
        <v>161</v>
      </c>
      <c r="W707">
        <f t="shared" si="21"/>
        <v>0</v>
      </c>
    </row>
    <row r="708" spans="2:23" x14ac:dyDescent="0.25">
      <c r="B708" t="s">
        <v>728</v>
      </c>
      <c r="C708" t="str">
        <f>VLOOKUP(B708,'Accesos x Municipio'!$B$5:$C$1127,2)</f>
        <v>Consacá</v>
      </c>
      <c r="D708" s="95">
        <f>VLOOKUP(B708,'Accesos x Municipio-NoCorporati'!$B$5:$AC$1127,27)</f>
        <v>2.5471386040357261E-2</v>
      </c>
      <c r="E708" s="8">
        <f>+'[1]Empresas 2'!B712</f>
        <v>0</v>
      </c>
      <c r="F708" s="8">
        <f>+'[1]Empresas 2'!C712</f>
        <v>153</v>
      </c>
      <c r="G708" s="8">
        <f>+'[1]Empresas 2'!D712</f>
        <v>2</v>
      </c>
      <c r="H708" s="8">
        <f>+'[1]Empresas 2'!E712</f>
        <v>0</v>
      </c>
      <c r="I708" s="8">
        <f>+'[1]Empresas 2'!F712</f>
        <v>0</v>
      </c>
      <c r="J708" s="8">
        <f>+'[1]Empresas 2'!G712</f>
        <v>0</v>
      </c>
      <c r="K708" s="8">
        <f>+'[1]Empresas 2'!H712</f>
        <v>0</v>
      </c>
      <c r="L708" s="8">
        <f>+'[1]Empresas 2'!I712</f>
        <v>0</v>
      </c>
      <c r="M708" s="8">
        <f>+'[1]Empresas 2'!J712</f>
        <v>0</v>
      </c>
      <c r="N708" s="8">
        <f>+'[1]Empresas 2'!K712</f>
        <v>0</v>
      </c>
      <c r="O708" s="8">
        <f>+'[1]Empresas 2'!L712</f>
        <v>1</v>
      </c>
      <c r="P708" s="8">
        <f>+'[1]Empresas 2'!M712</f>
        <v>0</v>
      </c>
      <c r="Q708" s="8">
        <f>+'[1]Empresas 2'!N712</f>
        <v>0</v>
      </c>
      <c r="R708" s="8">
        <f>+'[1]Empresas 2'!O712</f>
        <v>0</v>
      </c>
      <c r="S708" s="8">
        <f>+'[1]Empresas 2'!P712</f>
        <v>0</v>
      </c>
      <c r="T708" s="8">
        <f>+'[1]Empresas 2'!Q712</f>
        <v>0</v>
      </c>
      <c r="U708" s="8">
        <f>+'[1]Empresas 2'!R712</f>
        <v>0</v>
      </c>
      <c r="V708" s="28">
        <f t="shared" ref="V708:V771" si="22">SUM(E708:U708)</f>
        <v>156</v>
      </c>
      <c r="W708">
        <f t="shared" ref="W708:W771" si="23">IF(D708&lt;=5%,E708,"")</f>
        <v>0</v>
      </c>
    </row>
    <row r="709" spans="2:23" x14ac:dyDescent="0.25">
      <c r="B709" t="s">
        <v>729</v>
      </c>
      <c r="C709" t="str">
        <f>VLOOKUP(B709,'Accesos x Municipio'!$B$5:$C$1127,2)</f>
        <v>Contadero</v>
      </c>
      <c r="D709" s="95">
        <f>VLOOKUP(B709,'Accesos x Municipio-NoCorporati'!$B$5:$AC$1127,27)</f>
        <v>0.10509325681492108</v>
      </c>
      <c r="E709" s="8">
        <f>+'[1]Empresas 2'!B713</f>
        <v>0</v>
      </c>
      <c r="F709" s="8">
        <f>+'[1]Empresas 2'!C713</f>
        <v>47</v>
      </c>
      <c r="G709" s="8">
        <f>+'[1]Empresas 2'!D713</f>
        <v>247</v>
      </c>
      <c r="H709" s="8">
        <f>+'[1]Empresas 2'!E713</f>
        <v>1</v>
      </c>
      <c r="I709" s="8">
        <f>+'[1]Empresas 2'!F713</f>
        <v>0</v>
      </c>
      <c r="J709" s="8">
        <f>+'[1]Empresas 2'!G713</f>
        <v>0</v>
      </c>
      <c r="K709" s="8">
        <f>+'[1]Empresas 2'!H713</f>
        <v>0</v>
      </c>
      <c r="L709" s="8">
        <f>+'[1]Empresas 2'!I713</f>
        <v>0</v>
      </c>
      <c r="M709" s="8">
        <f>+'[1]Empresas 2'!J713</f>
        <v>0</v>
      </c>
      <c r="N709" s="8">
        <f>+'[1]Empresas 2'!K713</f>
        <v>0</v>
      </c>
      <c r="O709" s="8">
        <f>+'[1]Empresas 2'!L713</f>
        <v>4</v>
      </c>
      <c r="P709" s="8">
        <f>+'[1]Empresas 2'!M713</f>
        <v>0</v>
      </c>
      <c r="Q709" s="8">
        <f>+'[1]Empresas 2'!N713</f>
        <v>0</v>
      </c>
      <c r="R709" s="8">
        <f>+'[1]Empresas 2'!O713</f>
        <v>0</v>
      </c>
      <c r="S709" s="8">
        <f>+'[1]Empresas 2'!P713</f>
        <v>0</v>
      </c>
      <c r="T709" s="8">
        <f>+'[1]Empresas 2'!Q713</f>
        <v>0</v>
      </c>
      <c r="U709" s="8">
        <f>+'[1]Empresas 2'!R713</f>
        <v>0</v>
      </c>
      <c r="V709" s="28">
        <f t="shared" si="22"/>
        <v>299</v>
      </c>
      <c r="W709" t="str">
        <f t="shared" si="23"/>
        <v/>
      </c>
    </row>
    <row r="710" spans="2:23" x14ac:dyDescent="0.25">
      <c r="B710" t="s">
        <v>730</v>
      </c>
      <c r="C710" t="str">
        <f>VLOOKUP(B710,'Accesos x Municipio'!$B$5:$C$1127,2)</f>
        <v>Córdoba</v>
      </c>
      <c r="D710" s="95">
        <f>VLOOKUP(B710,'Accesos x Municipio-NoCorporati'!$B$5:$AC$1127,27)</f>
        <v>2.4817771607080874E-2</v>
      </c>
      <c r="E710" s="8">
        <f>+'[1]Empresas 2'!B714</f>
        <v>0</v>
      </c>
      <c r="F710" s="8">
        <f>+'[1]Empresas 2'!C714</f>
        <v>2</v>
      </c>
      <c r="G710" s="8">
        <f>+'[1]Empresas 2'!D714</f>
        <v>27</v>
      </c>
      <c r="H710" s="8">
        <f>+'[1]Empresas 2'!E714</f>
        <v>138</v>
      </c>
      <c r="I710" s="8">
        <f>+'[1]Empresas 2'!F714</f>
        <v>1</v>
      </c>
      <c r="J710" s="8">
        <f>+'[1]Empresas 2'!G714</f>
        <v>0</v>
      </c>
      <c r="K710" s="8">
        <f>+'[1]Empresas 2'!H714</f>
        <v>0</v>
      </c>
      <c r="L710" s="8">
        <f>+'[1]Empresas 2'!I714</f>
        <v>0</v>
      </c>
      <c r="M710" s="8">
        <f>+'[1]Empresas 2'!J714</f>
        <v>0</v>
      </c>
      <c r="N710" s="8">
        <f>+'[1]Empresas 2'!K714</f>
        <v>0</v>
      </c>
      <c r="O710" s="8">
        <f>+'[1]Empresas 2'!L714</f>
        <v>0</v>
      </c>
      <c r="P710" s="8">
        <f>+'[1]Empresas 2'!M714</f>
        <v>0</v>
      </c>
      <c r="Q710" s="8">
        <f>+'[1]Empresas 2'!N714</f>
        <v>0</v>
      </c>
      <c r="R710" s="8">
        <f>+'[1]Empresas 2'!O714</f>
        <v>0</v>
      </c>
      <c r="S710" s="8">
        <f>+'[1]Empresas 2'!P714</f>
        <v>0</v>
      </c>
      <c r="T710" s="8">
        <f>+'[1]Empresas 2'!Q714</f>
        <v>0</v>
      </c>
      <c r="U710" s="8">
        <f>+'[1]Empresas 2'!R714</f>
        <v>0</v>
      </c>
      <c r="V710" s="28">
        <f t="shared" si="22"/>
        <v>168</v>
      </c>
      <c r="W710">
        <f t="shared" si="23"/>
        <v>0</v>
      </c>
    </row>
    <row r="711" spans="2:23" x14ac:dyDescent="0.25">
      <c r="B711" t="s">
        <v>732</v>
      </c>
      <c r="C711" t="str">
        <f>VLOOKUP(B711,'Accesos x Municipio'!$B$5:$C$1127,2)</f>
        <v>Cumbal</v>
      </c>
      <c r="D711" s="95">
        <f>VLOOKUP(B711,'Accesos x Municipio-NoCorporati'!$B$5:$AC$1127,27)</f>
        <v>9.6426111578786257E-3</v>
      </c>
      <c r="E711" s="8">
        <f>+'[1]Empresas 2'!B715</f>
        <v>1</v>
      </c>
      <c r="F711" s="8">
        <f>+'[1]Empresas 2'!C715</f>
        <v>0</v>
      </c>
      <c r="G711" s="8">
        <f>+'[1]Empresas 2'!D715</f>
        <v>109</v>
      </c>
      <c r="H711" s="8">
        <f>+'[1]Empresas 2'!E715</f>
        <v>0</v>
      </c>
      <c r="I711" s="8">
        <f>+'[1]Empresas 2'!F715</f>
        <v>11</v>
      </c>
      <c r="J711" s="8">
        <f>+'[1]Empresas 2'!G715</f>
        <v>0</v>
      </c>
      <c r="K711" s="8">
        <f>+'[1]Empresas 2'!H715</f>
        <v>0</v>
      </c>
      <c r="L711" s="8">
        <f>+'[1]Empresas 2'!I715</f>
        <v>0</v>
      </c>
      <c r="M711" s="8">
        <f>+'[1]Empresas 2'!J715</f>
        <v>0</v>
      </c>
      <c r="N711" s="8">
        <f>+'[1]Empresas 2'!K715</f>
        <v>0</v>
      </c>
      <c r="O711" s="8">
        <f>+'[1]Empresas 2'!L715</f>
        <v>1</v>
      </c>
      <c r="P711" s="8">
        <f>+'[1]Empresas 2'!M715</f>
        <v>0</v>
      </c>
      <c r="Q711" s="8">
        <f>+'[1]Empresas 2'!N715</f>
        <v>0</v>
      </c>
      <c r="R711" s="8">
        <f>+'[1]Empresas 2'!O715</f>
        <v>0</v>
      </c>
      <c r="S711" s="8">
        <f>+'[1]Empresas 2'!P715</f>
        <v>0</v>
      </c>
      <c r="T711" s="8">
        <f>+'[1]Empresas 2'!Q715</f>
        <v>0</v>
      </c>
      <c r="U711" s="8">
        <f>+'[1]Empresas 2'!R715</f>
        <v>0</v>
      </c>
      <c r="V711" s="28">
        <f t="shared" si="22"/>
        <v>122</v>
      </c>
      <c r="W711">
        <f t="shared" si="23"/>
        <v>1</v>
      </c>
    </row>
    <row r="712" spans="2:23" x14ac:dyDescent="0.25">
      <c r="B712" t="s">
        <v>733</v>
      </c>
      <c r="C712" t="str">
        <f>VLOOKUP(B712,'Accesos x Municipio'!$B$5:$C$1127,2)</f>
        <v>Cumbitara</v>
      </c>
      <c r="D712" s="95">
        <f>VLOOKUP(B712,'Accesos x Municipio-NoCorporati'!$B$5:$AC$1127,27)</f>
        <v>6.2527914247431891E-3</v>
      </c>
      <c r="E712" s="8">
        <f>+'[1]Empresas 2'!B716</f>
        <v>0</v>
      </c>
      <c r="F712" s="8">
        <f>+'[1]Empresas 2'!C716</f>
        <v>0</v>
      </c>
      <c r="G712" s="8">
        <f>+'[1]Empresas 2'!D716</f>
        <v>0</v>
      </c>
      <c r="H712" s="8">
        <f>+'[1]Empresas 2'!E716</f>
        <v>0</v>
      </c>
      <c r="I712" s="8">
        <f>+'[1]Empresas 2'!F716</f>
        <v>17</v>
      </c>
      <c r="J712" s="8">
        <f>+'[1]Empresas 2'!G716</f>
        <v>0</v>
      </c>
      <c r="K712" s="8">
        <f>+'[1]Empresas 2'!H716</f>
        <v>0</v>
      </c>
      <c r="L712" s="8">
        <f>+'[1]Empresas 2'!I716</f>
        <v>0</v>
      </c>
      <c r="M712" s="8">
        <f>+'[1]Empresas 2'!J716</f>
        <v>0</v>
      </c>
      <c r="N712" s="8">
        <f>+'[1]Empresas 2'!K716</f>
        <v>0</v>
      </c>
      <c r="O712" s="8">
        <f>+'[1]Empresas 2'!L716</f>
        <v>0</v>
      </c>
      <c r="P712" s="8">
        <f>+'[1]Empresas 2'!M716</f>
        <v>0</v>
      </c>
      <c r="Q712" s="8">
        <f>+'[1]Empresas 2'!N716</f>
        <v>0</v>
      </c>
      <c r="R712" s="8">
        <f>+'[1]Empresas 2'!O716</f>
        <v>0</v>
      </c>
      <c r="S712" s="8">
        <f>+'[1]Empresas 2'!P716</f>
        <v>0</v>
      </c>
      <c r="T712" s="8">
        <f>+'[1]Empresas 2'!Q716</f>
        <v>0</v>
      </c>
      <c r="U712" s="8">
        <f>+'[1]Empresas 2'!R716</f>
        <v>0</v>
      </c>
      <c r="V712" s="28">
        <f t="shared" si="22"/>
        <v>17</v>
      </c>
      <c r="W712">
        <f t="shared" si="23"/>
        <v>0</v>
      </c>
    </row>
    <row r="713" spans="2:23" x14ac:dyDescent="0.25">
      <c r="B713" t="s">
        <v>734</v>
      </c>
      <c r="C713" t="str">
        <f>VLOOKUP(B713,'Accesos x Municipio'!$B$5:$C$1127,2)</f>
        <v>Chachagüí</v>
      </c>
      <c r="D713" s="95">
        <f>VLOOKUP(B713,'Accesos x Municipio-NoCorporati'!$B$5:$AC$1127,27)</f>
        <v>0.33577345405509534</v>
      </c>
      <c r="E713" s="8">
        <f>+'[1]Empresas 2'!B717</f>
        <v>0</v>
      </c>
      <c r="F713" s="8">
        <f>+'[1]Empresas 2'!C717</f>
        <v>1132</v>
      </c>
      <c r="G713" s="8">
        <f>+'[1]Empresas 2'!D717</f>
        <v>293</v>
      </c>
      <c r="H713" s="8">
        <f>+'[1]Empresas 2'!E717</f>
        <v>408</v>
      </c>
      <c r="I713" s="8">
        <f>+'[1]Empresas 2'!F717</f>
        <v>1</v>
      </c>
      <c r="J713" s="8">
        <f>+'[1]Empresas 2'!G717</f>
        <v>0</v>
      </c>
      <c r="K713" s="8">
        <f>+'[1]Empresas 2'!H717</f>
        <v>0</v>
      </c>
      <c r="L713" s="8">
        <f>+'[1]Empresas 2'!I717</f>
        <v>0</v>
      </c>
      <c r="M713" s="8">
        <f>+'[1]Empresas 2'!J717</f>
        <v>0</v>
      </c>
      <c r="N713" s="8">
        <f>+'[1]Empresas 2'!K717</f>
        <v>0</v>
      </c>
      <c r="O713" s="8">
        <f>+'[1]Empresas 2'!L717</f>
        <v>2</v>
      </c>
      <c r="P713" s="8">
        <f>+'[1]Empresas 2'!M717</f>
        <v>0</v>
      </c>
      <c r="Q713" s="8">
        <f>+'[1]Empresas 2'!N717</f>
        <v>0</v>
      </c>
      <c r="R713" s="8">
        <f>+'[1]Empresas 2'!O717</f>
        <v>0</v>
      </c>
      <c r="S713" s="8">
        <f>+'[1]Empresas 2'!P717</f>
        <v>0</v>
      </c>
      <c r="T713" s="8">
        <f>+'[1]Empresas 2'!Q717</f>
        <v>17</v>
      </c>
      <c r="U713" s="8">
        <f>+'[1]Empresas 2'!R717</f>
        <v>0</v>
      </c>
      <c r="V713" s="28">
        <f t="shared" si="22"/>
        <v>1853</v>
      </c>
      <c r="W713" t="str">
        <f t="shared" si="23"/>
        <v/>
      </c>
    </row>
    <row r="714" spans="2:23" x14ac:dyDescent="0.25">
      <c r="B714" t="s">
        <v>735</v>
      </c>
      <c r="C714" t="str">
        <f>VLOOKUP(B714,'Accesos x Municipio'!$B$5:$C$1127,2)</f>
        <v>El Charco</v>
      </c>
      <c r="D714" s="95">
        <f>VLOOKUP(B714,'Accesos x Municipio-NoCorporati'!$B$5:$AC$1127,27)</f>
        <v>2.0593579648697759E-2</v>
      </c>
      <c r="E714" s="8">
        <f>+'[1]Empresas 2'!B718</f>
        <v>0</v>
      </c>
      <c r="F714" s="8">
        <f>+'[1]Empresas 2'!C718</f>
        <v>0</v>
      </c>
      <c r="G714" s="8">
        <f>+'[1]Empresas 2'!D718</f>
        <v>0</v>
      </c>
      <c r="H714" s="8">
        <f>+'[1]Empresas 2'!E718</f>
        <v>0</v>
      </c>
      <c r="I714" s="8">
        <f>+'[1]Empresas 2'!F718</f>
        <v>120</v>
      </c>
      <c r="J714" s="8">
        <f>+'[1]Empresas 2'!G718</f>
        <v>0</v>
      </c>
      <c r="K714" s="8">
        <f>+'[1]Empresas 2'!H718</f>
        <v>0</v>
      </c>
      <c r="L714" s="8">
        <f>+'[1]Empresas 2'!I718</f>
        <v>0</v>
      </c>
      <c r="M714" s="8">
        <f>+'[1]Empresas 2'!J718</f>
        <v>0</v>
      </c>
      <c r="N714" s="8">
        <f>+'[1]Empresas 2'!K718</f>
        <v>0</v>
      </c>
      <c r="O714" s="8">
        <f>+'[1]Empresas 2'!L718</f>
        <v>0</v>
      </c>
      <c r="P714" s="8">
        <f>+'[1]Empresas 2'!M718</f>
        <v>0</v>
      </c>
      <c r="Q714" s="8">
        <f>+'[1]Empresas 2'!N718</f>
        <v>0</v>
      </c>
      <c r="R714" s="8">
        <f>+'[1]Empresas 2'!O718</f>
        <v>0</v>
      </c>
      <c r="S714" s="8">
        <f>+'[1]Empresas 2'!P718</f>
        <v>0</v>
      </c>
      <c r="T714" s="8">
        <f>+'[1]Empresas 2'!Q718</f>
        <v>0</v>
      </c>
      <c r="U714" s="8">
        <f>+'[1]Empresas 2'!R718</f>
        <v>0</v>
      </c>
      <c r="V714" s="28">
        <f t="shared" si="22"/>
        <v>120</v>
      </c>
      <c r="W714">
        <f t="shared" si="23"/>
        <v>0</v>
      </c>
    </row>
    <row r="715" spans="2:23" x14ac:dyDescent="0.25">
      <c r="B715" t="s">
        <v>736</v>
      </c>
      <c r="C715" t="str">
        <f>VLOOKUP(B715,'Accesos x Municipio'!$B$5:$C$1127,2)</f>
        <v>El Peñol</v>
      </c>
      <c r="D715" s="95">
        <f>VLOOKUP(B715,'Accesos x Municipio-NoCorporati'!$B$5:$AC$1127,27)</f>
        <v>0.12747400201274739</v>
      </c>
      <c r="E715" s="8">
        <f>+'[1]Empresas 2'!B719</f>
        <v>0</v>
      </c>
      <c r="F715" s="8">
        <f>+'[1]Empresas 2'!C719</f>
        <v>0</v>
      </c>
      <c r="G715" s="8">
        <f>+'[1]Empresas 2'!D719</f>
        <v>398</v>
      </c>
      <c r="H715" s="8">
        <f>+'[1]Empresas 2'!E719</f>
        <v>0</v>
      </c>
      <c r="I715" s="8">
        <f>+'[1]Empresas 2'!F719</f>
        <v>0</v>
      </c>
      <c r="J715" s="8">
        <f>+'[1]Empresas 2'!G719</f>
        <v>0</v>
      </c>
      <c r="K715" s="8">
        <f>+'[1]Empresas 2'!H719</f>
        <v>0</v>
      </c>
      <c r="L715" s="8">
        <f>+'[1]Empresas 2'!I719</f>
        <v>0</v>
      </c>
      <c r="M715" s="8">
        <f>+'[1]Empresas 2'!J719</f>
        <v>0</v>
      </c>
      <c r="N715" s="8">
        <f>+'[1]Empresas 2'!K719</f>
        <v>0</v>
      </c>
      <c r="O715" s="8">
        <f>+'[1]Empresas 2'!L719</f>
        <v>0</v>
      </c>
      <c r="P715" s="8">
        <f>+'[1]Empresas 2'!M719</f>
        <v>0</v>
      </c>
      <c r="Q715" s="8">
        <f>+'[1]Empresas 2'!N719</f>
        <v>0</v>
      </c>
      <c r="R715" s="8">
        <f>+'[1]Empresas 2'!O719</f>
        <v>0</v>
      </c>
      <c r="S715" s="8">
        <f>+'[1]Empresas 2'!P719</f>
        <v>0</v>
      </c>
      <c r="T715" s="8">
        <f>+'[1]Empresas 2'!Q719</f>
        <v>0</v>
      </c>
      <c r="U715" s="8">
        <f>+'[1]Empresas 2'!R719</f>
        <v>0</v>
      </c>
      <c r="V715" s="28">
        <f t="shared" si="22"/>
        <v>398</v>
      </c>
      <c r="W715" t="str">
        <f t="shared" si="23"/>
        <v/>
      </c>
    </row>
    <row r="716" spans="2:23" x14ac:dyDescent="0.25">
      <c r="B716" t="s">
        <v>737</v>
      </c>
      <c r="C716" t="str">
        <f>VLOOKUP(B716,'Accesos x Municipio'!$B$5:$C$1127,2)</f>
        <v>El Rosario</v>
      </c>
      <c r="D716" s="95">
        <f>VLOOKUP(B716,'Accesos x Municipio-NoCorporati'!$B$5:$AC$1127,27)</f>
        <v>2.4945950440711791E-2</v>
      </c>
      <c r="E716" s="8">
        <f>+'[1]Empresas 2'!B720</f>
        <v>0</v>
      </c>
      <c r="F716" s="8">
        <f>+'[1]Empresas 2'!C720</f>
        <v>0</v>
      </c>
      <c r="G716" s="8">
        <f>+'[1]Empresas 2'!D720</f>
        <v>194</v>
      </c>
      <c r="H716" s="8">
        <f>+'[1]Empresas 2'!E720</f>
        <v>0</v>
      </c>
      <c r="I716" s="8">
        <f>+'[1]Empresas 2'!F720</f>
        <v>21</v>
      </c>
      <c r="J716" s="8">
        <f>+'[1]Empresas 2'!G720</f>
        <v>0</v>
      </c>
      <c r="K716" s="8">
        <f>+'[1]Empresas 2'!H720</f>
        <v>0</v>
      </c>
      <c r="L716" s="8">
        <f>+'[1]Empresas 2'!I720</f>
        <v>0</v>
      </c>
      <c r="M716" s="8">
        <f>+'[1]Empresas 2'!J720</f>
        <v>0</v>
      </c>
      <c r="N716" s="8">
        <f>+'[1]Empresas 2'!K720</f>
        <v>0</v>
      </c>
      <c r="O716" s="8">
        <f>+'[1]Empresas 2'!L720</f>
        <v>0</v>
      </c>
      <c r="P716" s="8">
        <f>+'[1]Empresas 2'!M720</f>
        <v>0</v>
      </c>
      <c r="Q716" s="8">
        <f>+'[1]Empresas 2'!N720</f>
        <v>0</v>
      </c>
      <c r="R716" s="8">
        <f>+'[1]Empresas 2'!O720</f>
        <v>0</v>
      </c>
      <c r="S716" s="8">
        <f>+'[1]Empresas 2'!P720</f>
        <v>0</v>
      </c>
      <c r="T716" s="8">
        <f>+'[1]Empresas 2'!Q720</f>
        <v>0</v>
      </c>
      <c r="U716" s="8">
        <f>+'[1]Empresas 2'!R720</f>
        <v>0</v>
      </c>
      <c r="V716" s="28">
        <f t="shared" si="22"/>
        <v>215</v>
      </c>
      <c r="W716">
        <f t="shared" si="23"/>
        <v>0</v>
      </c>
    </row>
    <row r="717" spans="2:23" x14ac:dyDescent="0.25">
      <c r="B717" t="s">
        <v>738</v>
      </c>
      <c r="C717" t="str">
        <f>VLOOKUP(B717,'Accesos x Municipio'!$B$5:$C$1127,2)</f>
        <v>El Tablón de Gómez</v>
      </c>
      <c r="D717" s="95">
        <f>VLOOKUP(B717,'Accesos x Municipio-NoCorporati'!$B$5:$AC$1127,27)</f>
        <v>4.6781568765388672E-2</v>
      </c>
      <c r="E717" s="8">
        <f>+'[1]Empresas 2'!B721</f>
        <v>0</v>
      </c>
      <c r="F717" s="8">
        <f>+'[1]Empresas 2'!C721</f>
        <v>0</v>
      </c>
      <c r="G717" s="8">
        <f>+'[1]Empresas 2'!D721</f>
        <v>395</v>
      </c>
      <c r="H717" s="8">
        <f>+'[1]Empresas 2'!E721</f>
        <v>0</v>
      </c>
      <c r="I717" s="8">
        <f>+'[1]Empresas 2'!F721</f>
        <v>0</v>
      </c>
      <c r="J717" s="8">
        <f>+'[1]Empresas 2'!G721</f>
        <v>0</v>
      </c>
      <c r="K717" s="8">
        <f>+'[1]Empresas 2'!H721</f>
        <v>0</v>
      </c>
      <c r="L717" s="8">
        <f>+'[1]Empresas 2'!I721</f>
        <v>0</v>
      </c>
      <c r="M717" s="8">
        <f>+'[1]Empresas 2'!J721</f>
        <v>0</v>
      </c>
      <c r="N717" s="8">
        <f>+'[1]Empresas 2'!K721</f>
        <v>0</v>
      </c>
      <c r="O717" s="8">
        <f>+'[1]Empresas 2'!L721</f>
        <v>0</v>
      </c>
      <c r="P717" s="8">
        <f>+'[1]Empresas 2'!M721</f>
        <v>0</v>
      </c>
      <c r="Q717" s="8">
        <f>+'[1]Empresas 2'!N721</f>
        <v>0</v>
      </c>
      <c r="R717" s="8">
        <f>+'[1]Empresas 2'!O721</f>
        <v>0</v>
      </c>
      <c r="S717" s="8">
        <f>+'[1]Empresas 2'!P721</f>
        <v>0</v>
      </c>
      <c r="T717" s="8">
        <f>+'[1]Empresas 2'!Q721</f>
        <v>0</v>
      </c>
      <c r="U717" s="8">
        <f>+'[1]Empresas 2'!R721</f>
        <v>0</v>
      </c>
      <c r="V717" s="28">
        <f t="shared" si="22"/>
        <v>395</v>
      </c>
      <c r="W717">
        <f t="shared" si="23"/>
        <v>0</v>
      </c>
    </row>
    <row r="718" spans="2:23" x14ac:dyDescent="0.25">
      <c r="B718" t="s">
        <v>739</v>
      </c>
      <c r="C718" t="str">
        <f>VLOOKUP(B718,'Accesos x Municipio'!$B$5:$C$1127,2)</f>
        <v>El Tambo</v>
      </c>
      <c r="D718" s="95">
        <f>VLOOKUP(B718,'Accesos x Municipio-NoCorporati'!$B$5:$AC$1127,27)</f>
        <v>0.21280247125450488</v>
      </c>
      <c r="E718" s="8">
        <f>+'[1]Empresas 2'!B722</f>
        <v>0</v>
      </c>
      <c r="F718" s="8">
        <f>+'[1]Empresas 2'!C722</f>
        <v>0</v>
      </c>
      <c r="G718" s="8">
        <f>+'[1]Empresas 2'!D722</f>
        <v>987</v>
      </c>
      <c r="H718" s="8">
        <f>+'[1]Empresas 2'!E722</f>
        <v>302</v>
      </c>
      <c r="I718" s="8">
        <f>+'[1]Empresas 2'!F722</f>
        <v>0</v>
      </c>
      <c r="J718" s="8">
        <f>+'[1]Empresas 2'!G722</f>
        <v>0</v>
      </c>
      <c r="K718" s="8">
        <f>+'[1]Empresas 2'!H722</f>
        <v>0</v>
      </c>
      <c r="L718" s="8">
        <f>+'[1]Empresas 2'!I722</f>
        <v>0</v>
      </c>
      <c r="M718" s="8">
        <f>+'[1]Empresas 2'!J722</f>
        <v>0</v>
      </c>
      <c r="N718" s="8">
        <f>+'[1]Empresas 2'!K722</f>
        <v>0</v>
      </c>
      <c r="O718" s="8">
        <f>+'[1]Empresas 2'!L722</f>
        <v>2</v>
      </c>
      <c r="P718" s="8">
        <f>+'[1]Empresas 2'!M722</f>
        <v>0</v>
      </c>
      <c r="Q718" s="8">
        <f>+'[1]Empresas 2'!N722</f>
        <v>0</v>
      </c>
      <c r="R718" s="8">
        <f>+'[1]Empresas 2'!O722</f>
        <v>0</v>
      </c>
      <c r="S718" s="8">
        <f>+'[1]Empresas 2'!P722</f>
        <v>0</v>
      </c>
      <c r="T718" s="8">
        <f>+'[1]Empresas 2'!Q722</f>
        <v>0</v>
      </c>
      <c r="U718" s="8">
        <f>+'[1]Empresas 2'!R722</f>
        <v>0</v>
      </c>
      <c r="V718" s="28">
        <f t="shared" si="22"/>
        <v>1291</v>
      </c>
      <c r="W718" t="str">
        <f t="shared" si="23"/>
        <v/>
      </c>
    </row>
    <row r="719" spans="2:23" x14ac:dyDescent="0.25">
      <c r="B719" t="s">
        <v>740</v>
      </c>
      <c r="C719" t="str">
        <f>VLOOKUP(B719,'Accesos x Municipio'!$B$5:$C$1127,2)</f>
        <v>Funes</v>
      </c>
      <c r="D719" s="95">
        <f>VLOOKUP(B719,'Accesos x Municipio-NoCorporati'!$B$5:$AC$1127,27)</f>
        <v>1.3745704467353952E-2</v>
      </c>
      <c r="E719" s="8">
        <f>+'[1]Empresas 2'!B723</f>
        <v>0</v>
      </c>
      <c r="F719" s="8">
        <f>+'[1]Empresas 2'!C723</f>
        <v>0</v>
      </c>
      <c r="G719" s="8">
        <f>+'[1]Empresas 2'!D723</f>
        <v>62</v>
      </c>
      <c r="H719" s="8">
        <f>+'[1]Empresas 2'!E723</f>
        <v>0</v>
      </c>
      <c r="I719" s="8">
        <f>+'[1]Empresas 2'!F723</f>
        <v>0</v>
      </c>
      <c r="J719" s="8">
        <f>+'[1]Empresas 2'!G723</f>
        <v>0</v>
      </c>
      <c r="K719" s="8">
        <f>+'[1]Empresas 2'!H723</f>
        <v>0</v>
      </c>
      <c r="L719" s="8">
        <f>+'[1]Empresas 2'!I723</f>
        <v>0</v>
      </c>
      <c r="M719" s="8">
        <f>+'[1]Empresas 2'!J723</f>
        <v>0</v>
      </c>
      <c r="N719" s="8">
        <f>+'[1]Empresas 2'!K723</f>
        <v>0</v>
      </c>
      <c r="O719" s="8">
        <f>+'[1]Empresas 2'!L723</f>
        <v>0</v>
      </c>
      <c r="P719" s="8">
        <f>+'[1]Empresas 2'!M723</f>
        <v>0</v>
      </c>
      <c r="Q719" s="8">
        <f>+'[1]Empresas 2'!N723</f>
        <v>0</v>
      </c>
      <c r="R719" s="8">
        <f>+'[1]Empresas 2'!O723</f>
        <v>0</v>
      </c>
      <c r="S719" s="8">
        <f>+'[1]Empresas 2'!P723</f>
        <v>0</v>
      </c>
      <c r="T719" s="8">
        <f>+'[1]Empresas 2'!Q723</f>
        <v>0</v>
      </c>
      <c r="U719" s="8">
        <f>+'[1]Empresas 2'!R723</f>
        <v>0</v>
      </c>
      <c r="V719" s="28">
        <f t="shared" si="22"/>
        <v>62</v>
      </c>
      <c r="W719">
        <f t="shared" si="23"/>
        <v>0</v>
      </c>
    </row>
    <row r="720" spans="2:23" x14ac:dyDescent="0.25">
      <c r="B720" t="s">
        <v>741</v>
      </c>
      <c r="C720" t="str">
        <f>VLOOKUP(B720,'Accesos x Municipio'!$B$5:$C$1127,2)</f>
        <v>Guachucal</v>
      </c>
      <c r="D720" s="95">
        <f>VLOOKUP(B720,'Accesos x Municipio-NoCorporati'!$B$5:$AC$1127,27)</f>
        <v>3.9044046130332084E-2</v>
      </c>
      <c r="E720" s="8">
        <f>+'[1]Empresas 2'!B724</f>
        <v>0</v>
      </c>
      <c r="F720" s="8">
        <f>+'[1]Empresas 2'!C724</f>
        <v>269</v>
      </c>
      <c r="G720" s="8">
        <f>+'[1]Empresas 2'!D724</f>
        <v>17</v>
      </c>
      <c r="H720" s="8">
        <f>+'[1]Empresas 2'!E724</f>
        <v>0</v>
      </c>
      <c r="I720" s="8">
        <f>+'[1]Empresas 2'!F724</f>
        <v>1</v>
      </c>
      <c r="J720" s="8">
        <f>+'[1]Empresas 2'!G724</f>
        <v>0</v>
      </c>
      <c r="K720" s="8">
        <f>+'[1]Empresas 2'!H724</f>
        <v>0</v>
      </c>
      <c r="L720" s="8">
        <f>+'[1]Empresas 2'!I724</f>
        <v>0</v>
      </c>
      <c r="M720" s="8">
        <f>+'[1]Empresas 2'!J724</f>
        <v>0</v>
      </c>
      <c r="N720" s="8">
        <f>+'[1]Empresas 2'!K724</f>
        <v>0</v>
      </c>
      <c r="O720" s="8">
        <f>+'[1]Empresas 2'!L724</f>
        <v>13</v>
      </c>
      <c r="P720" s="8">
        <f>+'[1]Empresas 2'!M724</f>
        <v>0</v>
      </c>
      <c r="Q720" s="8">
        <f>+'[1]Empresas 2'!N724</f>
        <v>0</v>
      </c>
      <c r="R720" s="8">
        <f>+'[1]Empresas 2'!O724</f>
        <v>0</v>
      </c>
      <c r="S720" s="8">
        <f>+'[1]Empresas 2'!P724</f>
        <v>0</v>
      </c>
      <c r="T720" s="8">
        <f>+'[1]Empresas 2'!Q724</f>
        <v>0</v>
      </c>
      <c r="U720" s="8">
        <f>+'[1]Empresas 2'!R724</f>
        <v>0</v>
      </c>
      <c r="V720" s="28">
        <f t="shared" si="22"/>
        <v>300</v>
      </c>
      <c r="W720">
        <f t="shared" si="23"/>
        <v>0</v>
      </c>
    </row>
    <row r="721" spans="2:23" x14ac:dyDescent="0.25">
      <c r="B721" t="s">
        <v>742</v>
      </c>
      <c r="C721" t="str">
        <f>VLOOKUP(B721,'Accesos x Municipio'!$B$5:$C$1127,2)</f>
        <v>Guaitarilla</v>
      </c>
      <c r="D721" s="95">
        <f>VLOOKUP(B721,'Accesos x Municipio-NoCorporati'!$B$5:$AC$1127,27)</f>
        <v>4.717566728739913E-2</v>
      </c>
      <c r="E721" s="8">
        <f>+'[1]Empresas 2'!B725</f>
        <v>0</v>
      </c>
      <c r="F721" s="8">
        <f>+'[1]Empresas 2'!C725</f>
        <v>114</v>
      </c>
      <c r="G721" s="8">
        <f>+'[1]Empresas 2'!D725</f>
        <v>104</v>
      </c>
      <c r="H721" s="8">
        <f>+'[1]Empresas 2'!E725</f>
        <v>0</v>
      </c>
      <c r="I721" s="8">
        <f>+'[1]Empresas 2'!F725</f>
        <v>0</v>
      </c>
      <c r="J721" s="8">
        <f>+'[1]Empresas 2'!G725</f>
        <v>0</v>
      </c>
      <c r="K721" s="8">
        <f>+'[1]Empresas 2'!H725</f>
        <v>0</v>
      </c>
      <c r="L721" s="8">
        <f>+'[1]Empresas 2'!I725</f>
        <v>0</v>
      </c>
      <c r="M721" s="8">
        <f>+'[1]Empresas 2'!J725</f>
        <v>0</v>
      </c>
      <c r="N721" s="8">
        <f>+'[1]Empresas 2'!K725</f>
        <v>0</v>
      </c>
      <c r="O721" s="8">
        <f>+'[1]Empresas 2'!L725</f>
        <v>0</v>
      </c>
      <c r="P721" s="8">
        <f>+'[1]Empresas 2'!M725</f>
        <v>0</v>
      </c>
      <c r="Q721" s="8">
        <f>+'[1]Empresas 2'!N725</f>
        <v>0</v>
      </c>
      <c r="R721" s="8">
        <f>+'[1]Empresas 2'!O725</f>
        <v>0</v>
      </c>
      <c r="S721" s="8">
        <f>+'[1]Empresas 2'!P725</f>
        <v>0</v>
      </c>
      <c r="T721" s="8">
        <f>+'[1]Empresas 2'!Q725</f>
        <v>0</v>
      </c>
      <c r="U721" s="8">
        <f>+'[1]Empresas 2'!R725</f>
        <v>0</v>
      </c>
      <c r="V721" s="28">
        <f t="shared" si="22"/>
        <v>218</v>
      </c>
      <c r="W721">
        <f t="shared" si="23"/>
        <v>0</v>
      </c>
    </row>
    <row r="722" spans="2:23" x14ac:dyDescent="0.25">
      <c r="B722" t="s">
        <v>743</v>
      </c>
      <c r="C722" t="str">
        <f>VLOOKUP(B722,'Accesos x Municipio'!$B$5:$C$1127,2)</f>
        <v>Gualmatán</v>
      </c>
      <c r="D722" s="95">
        <f>VLOOKUP(B722,'Accesos x Municipio-NoCorporati'!$B$5:$AC$1127,27)</f>
        <v>5.5717407137654773E-2</v>
      </c>
      <c r="E722" s="8">
        <f>+'[1]Empresas 2'!B726</f>
        <v>0</v>
      </c>
      <c r="F722" s="8">
        <f>+'[1]Empresas 2'!C726</f>
        <v>1</v>
      </c>
      <c r="G722" s="8">
        <f>+'[1]Empresas 2'!D726</f>
        <v>140</v>
      </c>
      <c r="H722" s="8">
        <f>+'[1]Empresas 2'!E726</f>
        <v>0</v>
      </c>
      <c r="I722" s="8">
        <f>+'[1]Empresas 2'!F726</f>
        <v>0</v>
      </c>
      <c r="J722" s="8">
        <f>+'[1]Empresas 2'!G726</f>
        <v>0</v>
      </c>
      <c r="K722" s="8">
        <f>+'[1]Empresas 2'!H726</f>
        <v>0</v>
      </c>
      <c r="L722" s="8">
        <f>+'[1]Empresas 2'!I726</f>
        <v>0</v>
      </c>
      <c r="M722" s="8">
        <f>+'[1]Empresas 2'!J726</f>
        <v>0</v>
      </c>
      <c r="N722" s="8">
        <f>+'[1]Empresas 2'!K726</f>
        <v>0</v>
      </c>
      <c r="O722" s="8">
        <f>+'[1]Empresas 2'!L726</f>
        <v>0</v>
      </c>
      <c r="P722" s="8">
        <f>+'[1]Empresas 2'!M726</f>
        <v>0</v>
      </c>
      <c r="Q722" s="8">
        <f>+'[1]Empresas 2'!N726</f>
        <v>0</v>
      </c>
      <c r="R722" s="8">
        <f>+'[1]Empresas 2'!O726</f>
        <v>0</v>
      </c>
      <c r="S722" s="8">
        <f>+'[1]Empresas 2'!P726</f>
        <v>0</v>
      </c>
      <c r="T722" s="8">
        <f>+'[1]Empresas 2'!Q726</f>
        <v>0</v>
      </c>
      <c r="U722" s="8">
        <f>+'[1]Empresas 2'!R726</f>
        <v>0</v>
      </c>
      <c r="V722" s="28">
        <f t="shared" si="22"/>
        <v>141</v>
      </c>
      <c r="W722" t="str">
        <f t="shared" si="23"/>
        <v/>
      </c>
    </row>
    <row r="723" spans="2:23" x14ac:dyDescent="0.25">
      <c r="B723" t="s">
        <v>744</v>
      </c>
      <c r="C723" t="str">
        <f>VLOOKUP(B723,'Accesos x Municipio'!$B$5:$C$1127,2)</f>
        <v>Iles</v>
      </c>
      <c r="D723" s="95">
        <f>VLOOKUP(B723,'Accesos x Municipio-NoCorporati'!$B$5:$AC$1127,27)</f>
        <v>9.2682926829268292E-2</v>
      </c>
      <c r="E723" s="8">
        <f>+'[1]Empresas 2'!B727</f>
        <v>0</v>
      </c>
      <c r="F723" s="8">
        <f>+'[1]Empresas 2'!C727</f>
        <v>0</v>
      </c>
      <c r="G723" s="8">
        <f>+'[1]Empresas 2'!D727</f>
        <v>265</v>
      </c>
      <c r="H723" s="8">
        <f>+'[1]Empresas 2'!E727</f>
        <v>0</v>
      </c>
      <c r="I723" s="8">
        <f>+'[1]Empresas 2'!F727</f>
        <v>4</v>
      </c>
      <c r="J723" s="8">
        <f>+'[1]Empresas 2'!G727</f>
        <v>0</v>
      </c>
      <c r="K723" s="8">
        <f>+'[1]Empresas 2'!H727</f>
        <v>0</v>
      </c>
      <c r="L723" s="8">
        <f>+'[1]Empresas 2'!I727</f>
        <v>0</v>
      </c>
      <c r="M723" s="8">
        <f>+'[1]Empresas 2'!J727</f>
        <v>0</v>
      </c>
      <c r="N723" s="8">
        <f>+'[1]Empresas 2'!K727</f>
        <v>0</v>
      </c>
      <c r="O723" s="8">
        <f>+'[1]Empresas 2'!L727</f>
        <v>8</v>
      </c>
      <c r="P723" s="8">
        <f>+'[1]Empresas 2'!M727</f>
        <v>0</v>
      </c>
      <c r="Q723" s="8">
        <f>+'[1]Empresas 2'!N727</f>
        <v>0</v>
      </c>
      <c r="R723" s="8">
        <f>+'[1]Empresas 2'!O727</f>
        <v>0</v>
      </c>
      <c r="S723" s="8">
        <f>+'[1]Empresas 2'!P727</f>
        <v>0</v>
      </c>
      <c r="T723" s="8">
        <f>+'[1]Empresas 2'!Q727</f>
        <v>0</v>
      </c>
      <c r="U723" s="8">
        <f>+'[1]Empresas 2'!R727</f>
        <v>0</v>
      </c>
      <c r="V723" s="28">
        <f t="shared" si="22"/>
        <v>277</v>
      </c>
      <c r="W723" t="str">
        <f t="shared" si="23"/>
        <v/>
      </c>
    </row>
    <row r="724" spans="2:23" x14ac:dyDescent="0.25">
      <c r="B724" t="s">
        <v>745</v>
      </c>
      <c r="C724" t="str">
        <f>VLOOKUP(B724,'Accesos x Municipio'!$B$5:$C$1127,2)</f>
        <v>Imués</v>
      </c>
      <c r="D724" s="95">
        <f>VLOOKUP(B724,'Accesos x Municipio-NoCorporati'!$B$5:$AC$1127,27)</f>
        <v>8.4454912516823688E-2</v>
      </c>
      <c r="E724" s="8">
        <f>+'[1]Empresas 2'!B728</f>
        <v>0</v>
      </c>
      <c r="F724" s="8">
        <f>+'[1]Empresas 2'!C728</f>
        <v>20</v>
      </c>
      <c r="G724" s="8">
        <f>+'[1]Empresas 2'!D728</f>
        <v>211</v>
      </c>
      <c r="H724" s="8">
        <f>+'[1]Empresas 2'!E728</f>
        <v>0</v>
      </c>
      <c r="I724" s="8">
        <f>+'[1]Empresas 2'!F728</f>
        <v>5</v>
      </c>
      <c r="J724" s="8">
        <f>+'[1]Empresas 2'!G728</f>
        <v>0</v>
      </c>
      <c r="K724" s="8">
        <f>+'[1]Empresas 2'!H728</f>
        <v>0</v>
      </c>
      <c r="L724" s="8">
        <f>+'[1]Empresas 2'!I728</f>
        <v>0</v>
      </c>
      <c r="M724" s="8">
        <f>+'[1]Empresas 2'!J728</f>
        <v>0</v>
      </c>
      <c r="N724" s="8">
        <f>+'[1]Empresas 2'!K728</f>
        <v>0</v>
      </c>
      <c r="O724" s="8">
        <f>+'[1]Empresas 2'!L728</f>
        <v>0</v>
      </c>
      <c r="P724" s="8">
        <f>+'[1]Empresas 2'!M728</f>
        <v>0</v>
      </c>
      <c r="Q724" s="8">
        <f>+'[1]Empresas 2'!N728</f>
        <v>0</v>
      </c>
      <c r="R724" s="8">
        <f>+'[1]Empresas 2'!O728</f>
        <v>0</v>
      </c>
      <c r="S724" s="8">
        <f>+'[1]Empresas 2'!P728</f>
        <v>0</v>
      </c>
      <c r="T724" s="8">
        <f>+'[1]Empresas 2'!Q728</f>
        <v>0</v>
      </c>
      <c r="U724" s="8">
        <f>+'[1]Empresas 2'!R728</f>
        <v>0</v>
      </c>
      <c r="V724" s="28">
        <f t="shared" si="22"/>
        <v>236</v>
      </c>
      <c r="W724" t="str">
        <f t="shared" si="23"/>
        <v/>
      </c>
    </row>
    <row r="725" spans="2:23" x14ac:dyDescent="0.25">
      <c r="B725" t="s">
        <v>746</v>
      </c>
      <c r="C725" t="str">
        <f>VLOOKUP(B725,'Accesos x Municipio'!$B$5:$C$1127,2)</f>
        <v>Ipiales</v>
      </c>
      <c r="D725" s="95">
        <f>VLOOKUP(B725,'Accesos x Municipio-NoCorporati'!$B$5:$AC$1127,27)</f>
        <v>0.17766111237921328</v>
      </c>
      <c r="E725" s="8">
        <f>+'[1]Empresas 2'!B729</f>
        <v>134</v>
      </c>
      <c r="F725" s="8">
        <f>+'[1]Empresas 2'!C729</f>
        <v>72</v>
      </c>
      <c r="G725" s="8">
        <f>+'[1]Empresas 2'!D729</f>
        <v>11</v>
      </c>
      <c r="H725" s="8">
        <f>+'[1]Empresas 2'!E729</f>
        <v>2301</v>
      </c>
      <c r="I725" s="8">
        <f>+'[1]Empresas 2'!F729</f>
        <v>10</v>
      </c>
      <c r="J725" s="8">
        <f>+'[1]Empresas 2'!G729</f>
        <v>684</v>
      </c>
      <c r="K725" s="8">
        <f>+'[1]Empresas 2'!H729</f>
        <v>0</v>
      </c>
      <c r="L725" s="8">
        <f>+'[1]Empresas 2'!I729</f>
        <v>0</v>
      </c>
      <c r="M725" s="8">
        <f>+'[1]Empresas 2'!J729</f>
        <v>0</v>
      </c>
      <c r="N725" s="8">
        <f>+'[1]Empresas 2'!K729</f>
        <v>0</v>
      </c>
      <c r="O725" s="8">
        <f>+'[1]Empresas 2'!L729</f>
        <v>952</v>
      </c>
      <c r="P725" s="8">
        <f>+'[1]Empresas 2'!M729</f>
        <v>335</v>
      </c>
      <c r="Q725" s="8">
        <f>+'[1]Empresas 2'!N729</f>
        <v>0</v>
      </c>
      <c r="R725" s="8">
        <f>+'[1]Empresas 2'!O729</f>
        <v>0</v>
      </c>
      <c r="S725" s="8">
        <f>+'[1]Empresas 2'!P729</f>
        <v>0</v>
      </c>
      <c r="T725" s="8">
        <f>+'[1]Empresas 2'!Q729</f>
        <v>2804</v>
      </c>
      <c r="U725" s="8">
        <f>+'[1]Empresas 2'!R729</f>
        <v>0</v>
      </c>
      <c r="V725" s="28">
        <f t="shared" si="22"/>
        <v>7303</v>
      </c>
      <c r="W725" t="str">
        <f t="shared" si="23"/>
        <v/>
      </c>
    </row>
    <row r="726" spans="2:23" x14ac:dyDescent="0.25">
      <c r="B726" t="s">
        <v>747</v>
      </c>
      <c r="C726" t="str">
        <f>VLOOKUP(B726,'Accesos x Municipio'!$B$5:$C$1127,2)</f>
        <v>La Cruz</v>
      </c>
      <c r="D726" s="95">
        <f>VLOOKUP(B726,'Accesos x Municipio-NoCorporati'!$B$5:$AC$1127,27)</f>
        <v>0.17775678229180727</v>
      </c>
      <c r="E726" s="8">
        <f>+'[1]Empresas 2'!B730</f>
        <v>0</v>
      </c>
      <c r="F726" s="8">
        <f>+'[1]Empresas 2'!C730</f>
        <v>0</v>
      </c>
      <c r="G726" s="8">
        <f>+'[1]Empresas 2'!D730</f>
        <v>231</v>
      </c>
      <c r="H726" s="8">
        <f>+'[1]Empresas 2'!E730</f>
        <v>1125</v>
      </c>
      <c r="I726" s="8">
        <f>+'[1]Empresas 2'!F730</f>
        <v>0</v>
      </c>
      <c r="J726" s="8">
        <f>+'[1]Empresas 2'!G730</f>
        <v>0</v>
      </c>
      <c r="K726" s="8">
        <f>+'[1]Empresas 2'!H730</f>
        <v>0</v>
      </c>
      <c r="L726" s="8">
        <f>+'[1]Empresas 2'!I730</f>
        <v>0</v>
      </c>
      <c r="M726" s="8">
        <f>+'[1]Empresas 2'!J730</f>
        <v>0</v>
      </c>
      <c r="N726" s="8">
        <f>+'[1]Empresas 2'!K730</f>
        <v>0</v>
      </c>
      <c r="O726" s="8">
        <f>+'[1]Empresas 2'!L730</f>
        <v>0</v>
      </c>
      <c r="P726" s="8">
        <f>+'[1]Empresas 2'!M730</f>
        <v>0</v>
      </c>
      <c r="Q726" s="8">
        <f>+'[1]Empresas 2'!N730</f>
        <v>0</v>
      </c>
      <c r="R726" s="8">
        <f>+'[1]Empresas 2'!O730</f>
        <v>0</v>
      </c>
      <c r="S726" s="8">
        <f>+'[1]Empresas 2'!P730</f>
        <v>0</v>
      </c>
      <c r="T726" s="8">
        <f>+'[1]Empresas 2'!Q730</f>
        <v>0</v>
      </c>
      <c r="U726" s="8">
        <f>+'[1]Empresas 2'!R730</f>
        <v>0</v>
      </c>
      <c r="V726" s="28">
        <f t="shared" si="22"/>
        <v>1356</v>
      </c>
      <c r="W726" t="str">
        <f t="shared" si="23"/>
        <v/>
      </c>
    </row>
    <row r="727" spans="2:23" x14ac:dyDescent="0.25">
      <c r="B727" t="s">
        <v>748</v>
      </c>
      <c r="C727" t="str">
        <f>VLOOKUP(B727,'Accesos x Municipio'!$B$5:$C$1127,2)</f>
        <v>La Florida</v>
      </c>
      <c r="D727" s="95">
        <f>VLOOKUP(B727,'Accesos x Municipio-NoCorporati'!$B$5:$AC$1127,27)</f>
        <v>0.12850812407680945</v>
      </c>
      <c r="E727" s="8">
        <f>+'[1]Empresas 2'!B731</f>
        <v>77</v>
      </c>
      <c r="F727" s="8">
        <f>+'[1]Empresas 2'!C731</f>
        <v>0</v>
      </c>
      <c r="G727" s="8">
        <f>+'[1]Empresas 2'!D731</f>
        <v>200</v>
      </c>
      <c r="H727" s="8">
        <f>+'[1]Empresas 2'!E731</f>
        <v>0</v>
      </c>
      <c r="I727" s="8">
        <f>+'[1]Empresas 2'!F731</f>
        <v>3</v>
      </c>
      <c r="J727" s="8">
        <f>+'[1]Empresas 2'!G731</f>
        <v>0</v>
      </c>
      <c r="K727" s="8">
        <f>+'[1]Empresas 2'!H731</f>
        <v>0</v>
      </c>
      <c r="L727" s="8">
        <f>+'[1]Empresas 2'!I731</f>
        <v>0</v>
      </c>
      <c r="M727" s="8">
        <f>+'[1]Empresas 2'!J731</f>
        <v>0</v>
      </c>
      <c r="N727" s="8">
        <f>+'[1]Empresas 2'!K731</f>
        <v>0</v>
      </c>
      <c r="O727" s="8">
        <f>+'[1]Empresas 2'!L731</f>
        <v>7</v>
      </c>
      <c r="P727" s="8">
        <f>+'[1]Empresas 2'!M731</f>
        <v>0</v>
      </c>
      <c r="Q727" s="8">
        <f>+'[1]Empresas 2'!N731</f>
        <v>0</v>
      </c>
      <c r="R727" s="8">
        <f>+'[1]Empresas 2'!O731</f>
        <v>0</v>
      </c>
      <c r="S727" s="8">
        <f>+'[1]Empresas 2'!P731</f>
        <v>0</v>
      </c>
      <c r="T727" s="8">
        <f>+'[1]Empresas 2'!Q731</f>
        <v>0</v>
      </c>
      <c r="U727" s="8">
        <f>+'[1]Empresas 2'!R731</f>
        <v>0</v>
      </c>
      <c r="V727" s="28">
        <f t="shared" si="22"/>
        <v>287</v>
      </c>
      <c r="W727" t="str">
        <f t="shared" si="23"/>
        <v/>
      </c>
    </row>
    <row r="728" spans="2:23" x14ac:dyDescent="0.25">
      <c r="B728" t="s">
        <v>749</v>
      </c>
      <c r="C728" t="str">
        <f>VLOOKUP(B728,'Accesos x Municipio'!$B$5:$C$1127,2)</f>
        <v>La Llanada</v>
      </c>
      <c r="D728" s="95">
        <f>VLOOKUP(B728,'Accesos x Municipio-NoCorporati'!$B$5:$AC$1127,27)</f>
        <v>0.18814256339958876</v>
      </c>
      <c r="E728" s="8">
        <f>+'[1]Empresas 2'!B732</f>
        <v>0</v>
      </c>
      <c r="F728" s="8">
        <f>+'[1]Empresas 2'!C732</f>
        <v>0</v>
      </c>
      <c r="G728" s="8">
        <f>+'[1]Empresas 2'!D732</f>
        <v>567</v>
      </c>
      <c r="H728" s="8">
        <f>+'[1]Empresas 2'!E732</f>
        <v>0</v>
      </c>
      <c r="I728" s="8">
        <f>+'[1]Empresas 2'!F732</f>
        <v>1</v>
      </c>
      <c r="J728" s="8">
        <f>+'[1]Empresas 2'!G732</f>
        <v>0</v>
      </c>
      <c r="K728" s="8">
        <f>+'[1]Empresas 2'!H732</f>
        <v>0</v>
      </c>
      <c r="L728" s="8">
        <f>+'[1]Empresas 2'!I732</f>
        <v>0</v>
      </c>
      <c r="M728" s="8">
        <f>+'[1]Empresas 2'!J732</f>
        <v>0</v>
      </c>
      <c r="N728" s="8">
        <f>+'[1]Empresas 2'!K732</f>
        <v>0</v>
      </c>
      <c r="O728" s="8">
        <f>+'[1]Empresas 2'!L732</f>
        <v>0</v>
      </c>
      <c r="P728" s="8">
        <f>+'[1]Empresas 2'!M732</f>
        <v>0</v>
      </c>
      <c r="Q728" s="8">
        <f>+'[1]Empresas 2'!N732</f>
        <v>0</v>
      </c>
      <c r="R728" s="8">
        <f>+'[1]Empresas 2'!O732</f>
        <v>0</v>
      </c>
      <c r="S728" s="8">
        <f>+'[1]Empresas 2'!P732</f>
        <v>0</v>
      </c>
      <c r="T728" s="8">
        <f>+'[1]Empresas 2'!Q732</f>
        <v>0</v>
      </c>
      <c r="U728" s="8">
        <f>+'[1]Empresas 2'!R732</f>
        <v>0</v>
      </c>
      <c r="V728" s="28">
        <f t="shared" si="22"/>
        <v>568</v>
      </c>
      <c r="W728" t="str">
        <f t="shared" si="23"/>
        <v/>
      </c>
    </row>
    <row r="729" spans="2:23" x14ac:dyDescent="0.25">
      <c r="B729" t="s">
        <v>750</v>
      </c>
      <c r="C729" t="str">
        <f>VLOOKUP(B729,'Accesos x Municipio'!$B$5:$C$1127,2)</f>
        <v>La Tola</v>
      </c>
      <c r="D729" s="95">
        <f>VLOOKUP(B729,'Accesos x Municipio-NoCorporati'!$B$5:$AC$1127,27)</f>
        <v>7.215007215007215E-3</v>
      </c>
      <c r="E729" s="8">
        <f>+'[1]Empresas 2'!B733</f>
        <v>0</v>
      </c>
      <c r="F729" s="8">
        <f>+'[1]Empresas 2'!C733</f>
        <v>0</v>
      </c>
      <c r="G729" s="8">
        <f>+'[1]Empresas 2'!D733</f>
        <v>0</v>
      </c>
      <c r="H729" s="8">
        <f>+'[1]Empresas 2'!E733</f>
        <v>0</v>
      </c>
      <c r="I729" s="8">
        <f>+'[1]Empresas 2'!F733</f>
        <v>14</v>
      </c>
      <c r="J729" s="8">
        <f>+'[1]Empresas 2'!G733</f>
        <v>0</v>
      </c>
      <c r="K729" s="8">
        <f>+'[1]Empresas 2'!H733</f>
        <v>0</v>
      </c>
      <c r="L729" s="8">
        <f>+'[1]Empresas 2'!I733</f>
        <v>0</v>
      </c>
      <c r="M729" s="8">
        <f>+'[1]Empresas 2'!J733</f>
        <v>0</v>
      </c>
      <c r="N729" s="8">
        <f>+'[1]Empresas 2'!K733</f>
        <v>0</v>
      </c>
      <c r="O729" s="8">
        <f>+'[1]Empresas 2'!L733</f>
        <v>0</v>
      </c>
      <c r="P729" s="8">
        <f>+'[1]Empresas 2'!M733</f>
        <v>0</v>
      </c>
      <c r="Q729" s="8">
        <f>+'[1]Empresas 2'!N733</f>
        <v>0</v>
      </c>
      <c r="R729" s="8">
        <f>+'[1]Empresas 2'!O733</f>
        <v>0</v>
      </c>
      <c r="S729" s="8">
        <f>+'[1]Empresas 2'!P733</f>
        <v>0</v>
      </c>
      <c r="T729" s="8">
        <f>+'[1]Empresas 2'!Q733</f>
        <v>0</v>
      </c>
      <c r="U729" s="8">
        <f>+'[1]Empresas 2'!R733</f>
        <v>0</v>
      </c>
      <c r="V729" s="28">
        <f t="shared" si="22"/>
        <v>14</v>
      </c>
      <c r="W729">
        <f t="shared" si="23"/>
        <v>0</v>
      </c>
    </row>
    <row r="730" spans="2:23" x14ac:dyDescent="0.25">
      <c r="B730" t="s">
        <v>751</v>
      </c>
      <c r="C730" t="str">
        <f>VLOOKUP(B730,'Accesos x Municipio'!$B$5:$C$1127,2)</f>
        <v>La Unión</v>
      </c>
      <c r="D730" s="95">
        <f>VLOOKUP(B730,'Accesos x Municipio-NoCorporati'!$B$5:$AC$1127,27)</f>
        <v>3.0107011659479318E-2</v>
      </c>
      <c r="E730" s="8">
        <f>+'[1]Empresas 2'!B734</f>
        <v>51</v>
      </c>
      <c r="F730" s="8">
        <f>+'[1]Empresas 2'!C734</f>
        <v>0</v>
      </c>
      <c r="G730" s="8">
        <f>+'[1]Empresas 2'!D734</f>
        <v>197</v>
      </c>
      <c r="H730" s="8">
        <f>+'[1]Empresas 2'!E734</f>
        <v>28</v>
      </c>
      <c r="I730" s="8">
        <f>+'[1]Empresas 2'!F734</f>
        <v>2</v>
      </c>
      <c r="J730" s="8">
        <f>+'[1]Empresas 2'!G734</f>
        <v>9</v>
      </c>
      <c r="K730" s="8">
        <f>+'[1]Empresas 2'!H734</f>
        <v>0</v>
      </c>
      <c r="L730" s="8">
        <f>+'[1]Empresas 2'!I734</f>
        <v>0</v>
      </c>
      <c r="M730" s="8">
        <f>+'[1]Empresas 2'!J734</f>
        <v>0</v>
      </c>
      <c r="N730" s="8">
        <f>+'[1]Empresas 2'!K734</f>
        <v>0</v>
      </c>
      <c r="O730" s="8">
        <f>+'[1]Empresas 2'!L734</f>
        <v>1</v>
      </c>
      <c r="P730" s="8">
        <f>+'[1]Empresas 2'!M734</f>
        <v>47</v>
      </c>
      <c r="Q730" s="8">
        <f>+'[1]Empresas 2'!N734</f>
        <v>0</v>
      </c>
      <c r="R730" s="8">
        <f>+'[1]Empresas 2'!O734</f>
        <v>0</v>
      </c>
      <c r="S730" s="8">
        <f>+'[1]Empresas 2'!P734</f>
        <v>0</v>
      </c>
      <c r="T730" s="8">
        <f>+'[1]Empresas 2'!Q734</f>
        <v>16</v>
      </c>
      <c r="U730" s="8">
        <f>+'[1]Empresas 2'!R734</f>
        <v>0</v>
      </c>
      <c r="V730" s="28">
        <f t="shared" si="22"/>
        <v>351</v>
      </c>
      <c r="W730">
        <f t="shared" si="23"/>
        <v>51</v>
      </c>
    </row>
    <row r="731" spans="2:23" x14ac:dyDescent="0.25">
      <c r="B731" t="s">
        <v>752</v>
      </c>
      <c r="C731" t="str">
        <f>VLOOKUP(B731,'Accesos x Municipio'!$B$5:$C$1127,2)</f>
        <v>Leiva</v>
      </c>
      <c r="D731" s="95">
        <f>VLOOKUP(B731,'Accesos x Municipio-NoCorporati'!$B$5:$AC$1127,27)</f>
        <v>2.3321554770318022E-2</v>
      </c>
      <c r="E731" s="8">
        <f>+'[1]Empresas 2'!B735</f>
        <v>0</v>
      </c>
      <c r="F731" s="8">
        <f>+'[1]Empresas 2'!C735</f>
        <v>0</v>
      </c>
      <c r="G731" s="8">
        <f>+'[1]Empresas 2'!D735</f>
        <v>196</v>
      </c>
      <c r="H731" s="8">
        <f>+'[1]Empresas 2'!E735</f>
        <v>0</v>
      </c>
      <c r="I731" s="8">
        <f>+'[1]Empresas 2'!F735</f>
        <v>4</v>
      </c>
      <c r="J731" s="8">
        <f>+'[1]Empresas 2'!G735</f>
        <v>0</v>
      </c>
      <c r="K731" s="8">
        <f>+'[1]Empresas 2'!H735</f>
        <v>0</v>
      </c>
      <c r="L731" s="8">
        <f>+'[1]Empresas 2'!I735</f>
        <v>0</v>
      </c>
      <c r="M731" s="8">
        <f>+'[1]Empresas 2'!J735</f>
        <v>0</v>
      </c>
      <c r="N731" s="8">
        <f>+'[1]Empresas 2'!K735</f>
        <v>0</v>
      </c>
      <c r="O731" s="8">
        <f>+'[1]Empresas 2'!L735</f>
        <v>0</v>
      </c>
      <c r="P731" s="8">
        <f>+'[1]Empresas 2'!M735</f>
        <v>0</v>
      </c>
      <c r="Q731" s="8">
        <f>+'[1]Empresas 2'!N735</f>
        <v>0</v>
      </c>
      <c r="R731" s="8">
        <f>+'[1]Empresas 2'!O735</f>
        <v>0</v>
      </c>
      <c r="S731" s="8">
        <f>+'[1]Empresas 2'!P735</f>
        <v>0</v>
      </c>
      <c r="T731" s="8">
        <f>+'[1]Empresas 2'!Q735</f>
        <v>0</v>
      </c>
      <c r="U731" s="8">
        <f>+'[1]Empresas 2'!R735</f>
        <v>0</v>
      </c>
      <c r="V731" s="28">
        <f t="shared" si="22"/>
        <v>200</v>
      </c>
      <c r="W731">
        <f t="shared" si="23"/>
        <v>0</v>
      </c>
    </row>
    <row r="732" spans="2:23" x14ac:dyDescent="0.25">
      <c r="B732" t="s">
        <v>753</v>
      </c>
      <c r="C732" t="str">
        <f>VLOOKUP(B732,'Accesos x Municipio'!$B$5:$C$1127,2)</f>
        <v>Linares</v>
      </c>
      <c r="D732" s="95">
        <f>VLOOKUP(B732,'Accesos x Municipio-NoCorporati'!$B$5:$AC$1127,27)</f>
        <v>4.387004979843491E-2</v>
      </c>
      <c r="E732" s="8">
        <f>+'[1]Empresas 2'!B736</f>
        <v>0</v>
      </c>
      <c r="F732" s="8">
        <f>+'[1]Empresas 2'!C736</f>
        <v>0</v>
      </c>
      <c r="G732" s="8">
        <f>+'[1]Empresas 2'!D736</f>
        <v>194</v>
      </c>
      <c r="H732" s="8">
        <f>+'[1]Empresas 2'!E736</f>
        <v>0</v>
      </c>
      <c r="I732" s="8">
        <f>+'[1]Empresas 2'!F736</f>
        <v>0</v>
      </c>
      <c r="J732" s="8">
        <f>+'[1]Empresas 2'!G736</f>
        <v>0</v>
      </c>
      <c r="K732" s="8">
        <f>+'[1]Empresas 2'!H736</f>
        <v>0</v>
      </c>
      <c r="L732" s="8">
        <f>+'[1]Empresas 2'!I736</f>
        <v>0</v>
      </c>
      <c r="M732" s="8">
        <f>+'[1]Empresas 2'!J736</f>
        <v>0</v>
      </c>
      <c r="N732" s="8">
        <f>+'[1]Empresas 2'!K736</f>
        <v>0</v>
      </c>
      <c r="O732" s="8">
        <f>+'[1]Empresas 2'!L736</f>
        <v>0</v>
      </c>
      <c r="P732" s="8">
        <f>+'[1]Empresas 2'!M736</f>
        <v>0</v>
      </c>
      <c r="Q732" s="8">
        <f>+'[1]Empresas 2'!N736</f>
        <v>0</v>
      </c>
      <c r="R732" s="8">
        <f>+'[1]Empresas 2'!O736</f>
        <v>0</v>
      </c>
      <c r="S732" s="8">
        <f>+'[1]Empresas 2'!P736</f>
        <v>0</v>
      </c>
      <c r="T732" s="8">
        <f>+'[1]Empresas 2'!Q736</f>
        <v>0</v>
      </c>
      <c r="U732" s="8">
        <f>+'[1]Empresas 2'!R736</f>
        <v>0</v>
      </c>
      <c r="V732" s="28">
        <f t="shared" si="22"/>
        <v>194</v>
      </c>
      <c r="W732">
        <f t="shared" si="23"/>
        <v>0</v>
      </c>
    </row>
    <row r="733" spans="2:23" x14ac:dyDescent="0.25">
      <c r="B733" t="s">
        <v>754</v>
      </c>
      <c r="C733" t="str">
        <f>VLOOKUP(B733,'Accesos x Municipio'!$B$5:$C$1127,2)</f>
        <v>Los Andes</v>
      </c>
      <c r="D733" s="95">
        <f>VLOOKUP(B733,'Accesos x Municipio-NoCorporati'!$B$5:$AC$1127,27)</f>
        <v>0.16921768707482993</v>
      </c>
      <c r="E733" s="8">
        <f>+'[1]Empresas 2'!B737</f>
        <v>0</v>
      </c>
      <c r="F733" s="8">
        <f>+'[1]Empresas 2'!C737</f>
        <v>0</v>
      </c>
      <c r="G733" s="8">
        <f>+'[1]Empresas 2'!D737</f>
        <v>252</v>
      </c>
      <c r="H733" s="8">
        <f>+'[1]Empresas 2'!E737</f>
        <v>368</v>
      </c>
      <c r="I733" s="8">
        <f>+'[1]Empresas 2'!F737</f>
        <v>0</v>
      </c>
      <c r="J733" s="8">
        <f>+'[1]Empresas 2'!G737</f>
        <v>0</v>
      </c>
      <c r="K733" s="8">
        <f>+'[1]Empresas 2'!H737</f>
        <v>0</v>
      </c>
      <c r="L733" s="8">
        <f>+'[1]Empresas 2'!I737</f>
        <v>0</v>
      </c>
      <c r="M733" s="8">
        <f>+'[1]Empresas 2'!J737</f>
        <v>0</v>
      </c>
      <c r="N733" s="8">
        <f>+'[1]Empresas 2'!K737</f>
        <v>0</v>
      </c>
      <c r="O733" s="8">
        <f>+'[1]Empresas 2'!L737</f>
        <v>0</v>
      </c>
      <c r="P733" s="8">
        <f>+'[1]Empresas 2'!M737</f>
        <v>0</v>
      </c>
      <c r="Q733" s="8">
        <f>+'[1]Empresas 2'!N737</f>
        <v>0</v>
      </c>
      <c r="R733" s="8">
        <f>+'[1]Empresas 2'!O737</f>
        <v>0</v>
      </c>
      <c r="S733" s="8">
        <f>+'[1]Empresas 2'!P737</f>
        <v>0</v>
      </c>
      <c r="T733" s="8">
        <f>+'[1]Empresas 2'!Q737</f>
        <v>0</v>
      </c>
      <c r="U733" s="8">
        <f>+'[1]Empresas 2'!R737</f>
        <v>0</v>
      </c>
      <c r="V733" s="28">
        <f t="shared" si="22"/>
        <v>620</v>
      </c>
      <c r="W733" t="str">
        <f t="shared" si="23"/>
        <v/>
      </c>
    </row>
    <row r="734" spans="2:23" x14ac:dyDescent="0.25">
      <c r="B734" t="s">
        <v>755</v>
      </c>
      <c r="C734" t="str">
        <f>VLOOKUP(B734,'Accesos x Municipio'!$B$5:$C$1127,2)</f>
        <v>Magüí</v>
      </c>
      <c r="D734" s="95">
        <f>VLOOKUP(B734,'Accesos x Municipio-NoCorporati'!$B$5:$AC$1127,27)</f>
        <v>7.0559181513494447E-3</v>
      </c>
      <c r="E734" s="8">
        <f>+'[1]Empresas 2'!B738</f>
        <v>0</v>
      </c>
      <c r="F734" s="8">
        <f>+'[1]Empresas 2'!C738</f>
        <v>0</v>
      </c>
      <c r="G734" s="8">
        <f>+'[1]Empresas 2'!D738</f>
        <v>217</v>
      </c>
      <c r="H734" s="8">
        <f>+'[1]Empresas 2'!E738</f>
        <v>0</v>
      </c>
      <c r="I734" s="8">
        <f>+'[1]Empresas 2'!F738</f>
        <v>35</v>
      </c>
      <c r="J734" s="8">
        <f>+'[1]Empresas 2'!G738</f>
        <v>0</v>
      </c>
      <c r="K734" s="8">
        <f>+'[1]Empresas 2'!H738</f>
        <v>0</v>
      </c>
      <c r="L734" s="8">
        <f>+'[1]Empresas 2'!I738</f>
        <v>0</v>
      </c>
      <c r="M734" s="8">
        <f>+'[1]Empresas 2'!J738</f>
        <v>0</v>
      </c>
      <c r="N734" s="8">
        <f>+'[1]Empresas 2'!K738</f>
        <v>0</v>
      </c>
      <c r="O734" s="8">
        <f>+'[1]Empresas 2'!L738</f>
        <v>0</v>
      </c>
      <c r="P734" s="8">
        <f>+'[1]Empresas 2'!M738</f>
        <v>0</v>
      </c>
      <c r="Q734" s="8">
        <f>+'[1]Empresas 2'!N738</f>
        <v>0</v>
      </c>
      <c r="R734" s="8">
        <f>+'[1]Empresas 2'!O738</f>
        <v>0</v>
      </c>
      <c r="S734" s="8">
        <f>+'[1]Empresas 2'!P738</f>
        <v>0</v>
      </c>
      <c r="T734" s="8">
        <f>+'[1]Empresas 2'!Q738</f>
        <v>0</v>
      </c>
      <c r="U734" s="8">
        <f>+'[1]Empresas 2'!R738</f>
        <v>0</v>
      </c>
      <c r="V734" s="28">
        <f t="shared" si="22"/>
        <v>252</v>
      </c>
      <c r="W734">
        <f t="shared" si="23"/>
        <v>0</v>
      </c>
    </row>
    <row r="735" spans="2:23" x14ac:dyDescent="0.25">
      <c r="B735" t="s">
        <v>756</v>
      </c>
      <c r="C735" t="str">
        <f>VLOOKUP(B735,'Accesos x Municipio'!$B$5:$C$1127,2)</f>
        <v>Mallama</v>
      </c>
      <c r="D735" s="95">
        <f>VLOOKUP(B735,'Accesos x Municipio-NoCorporati'!$B$5:$AC$1127,27)</f>
        <v>0.20456593571643136</v>
      </c>
      <c r="E735" s="8">
        <f>+'[1]Empresas 2'!B739</f>
        <v>669</v>
      </c>
      <c r="F735" s="8">
        <f>+'[1]Empresas 2'!C739</f>
        <v>0</v>
      </c>
      <c r="G735" s="8">
        <f>+'[1]Empresas 2'!D739</f>
        <v>0</v>
      </c>
      <c r="H735" s="8">
        <f>+'[1]Empresas 2'!E739</f>
        <v>0</v>
      </c>
      <c r="I735" s="8">
        <f>+'[1]Empresas 2'!F739</f>
        <v>6</v>
      </c>
      <c r="J735" s="8">
        <f>+'[1]Empresas 2'!G739</f>
        <v>0</v>
      </c>
      <c r="K735" s="8">
        <f>+'[1]Empresas 2'!H739</f>
        <v>0</v>
      </c>
      <c r="L735" s="8">
        <f>+'[1]Empresas 2'!I739</f>
        <v>0</v>
      </c>
      <c r="M735" s="8">
        <f>+'[1]Empresas 2'!J739</f>
        <v>0</v>
      </c>
      <c r="N735" s="8">
        <f>+'[1]Empresas 2'!K739</f>
        <v>0</v>
      </c>
      <c r="O735" s="8">
        <f>+'[1]Empresas 2'!L739</f>
        <v>0</v>
      </c>
      <c r="P735" s="8">
        <f>+'[1]Empresas 2'!M739</f>
        <v>0</v>
      </c>
      <c r="Q735" s="8">
        <f>+'[1]Empresas 2'!N739</f>
        <v>0</v>
      </c>
      <c r="R735" s="8">
        <f>+'[1]Empresas 2'!O739</f>
        <v>0</v>
      </c>
      <c r="S735" s="8">
        <f>+'[1]Empresas 2'!P739</f>
        <v>0</v>
      </c>
      <c r="T735" s="8">
        <f>+'[1]Empresas 2'!Q739</f>
        <v>0</v>
      </c>
      <c r="U735" s="8">
        <f>+'[1]Empresas 2'!R739</f>
        <v>0</v>
      </c>
      <c r="V735" s="28">
        <f t="shared" si="22"/>
        <v>675</v>
      </c>
      <c r="W735" t="str">
        <f t="shared" si="23"/>
        <v/>
      </c>
    </row>
    <row r="736" spans="2:23" x14ac:dyDescent="0.25">
      <c r="B736" t="s">
        <v>757</v>
      </c>
      <c r="C736" t="str">
        <f>VLOOKUP(B736,'Accesos x Municipio'!$B$5:$C$1127,2)</f>
        <v>Mosquera</v>
      </c>
      <c r="D736" s="95">
        <f>VLOOKUP(B736,'Accesos x Municipio-NoCorporati'!$B$5:$AC$1127,27)</f>
        <v>1.4721074380165289E-2</v>
      </c>
      <c r="E736" s="8">
        <f>+'[1]Empresas 2'!B740</f>
        <v>0</v>
      </c>
      <c r="F736" s="8">
        <f>+'[1]Empresas 2'!C740</f>
        <v>0</v>
      </c>
      <c r="G736" s="8">
        <f>+'[1]Empresas 2'!D740</f>
        <v>0</v>
      </c>
      <c r="H736" s="8">
        <f>+'[1]Empresas 2'!E740</f>
        <v>0</v>
      </c>
      <c r="I736" s="8">
        <f>+'[1]Empresas 2'!F740</f>
        <v>55</v>
      </c>
      <c r="J736" s="8">
        <f>+'[1]Empresas 2'!G740</f>
        <v>0</v>
      </c>
      <c r="K736" s="8">
        <f>+'[1]Empresas 2'!H740</f>
        <v>0</v>
      </c>
      <c r="L736" s="8">
        <f>+'[1]Empresas 2'!I740</f>
        <v>0</v>
      </c>
      <c r="M736" s="8">
        <f>+'[1]Empresas 2'!J740</f>
        <v>0</v>
      </c>
      <c r="N736" s="8">
        <f>+'[1]Empresas 2'!K740</f>
        <v>0</v>
      </c>
      <c r="O736" s="8">
        <f>+'[1]Empresas 2'!L740</f>
        <v>0</v>
      </c>
      <c r="P736" s="8">
        <f>+'[1]Empresas 2'!M740</f>
        <v>0</v>
      </c>
      <c r="Q736" s="8">
        <f>+'[1]Empresas 2'!N740</f>
        <v>0</v>
      </c>
      <c r="R736" s="8">
        <f>+'[1]Empresas 2'!O740</f>
        <v>0</v>
      </c>
      <c r="S736" s="8">
        <f>+'[1]Empresas 2'!P740</f>
        <v>0</v>
      </c>
      <c r="T736" s="8">
        <f>+'[1]Empresas 2'!Q740</f>
        <v>0</v>
      </c>
      <c r="U736" s="8">
        <f>+'[1]Empresas 2'!R740</f>
        <v>0</v>
      </c>
      <c r="V736" s="28">
        <f t="shared" si="22"/>
        <v>55</v>
      </c>
      <c r="W736">
        <f t="shared" si="23"/>
        <v>0</v>
      </c>
    </row>
    <row r="737" spans="2:23" x14ac:dyDescent="0.25">
      <c r="B737" t="s">
        <v>758</v>
      </c>
      <c r="C737" t="str">
        <f>VLOOKUP(B737,'Accesos x Municipio'!$B$5:$C$1127,2)</f>
        <v>Nariño</v>
      </c>
      <c r="D737" s="95">
        <f>VLOOKUP(B737,'Accesos x Municipio-NoCorporati'!$B$5:$AC$1127,27)</f>
        <v>0.18683274021352314</v>
      </c>
      <c r="E737" s="8">
        <f>+'[1]Empresas 2'!B741</f>
        <v>0</v>
      </c>
      <c r="F737" s="8">
        <f>+'[1]Empresas 2'!C741</f>
        <v>0</v>
      </c>
      <c r="G737" s="8">
        <f>+'[1]Empresas 2'!D741</f>
        <v>312</v>
      </c>
      <c r="H737" s="8">
        <f>+'[1]Empresas 2'!E741</f>
        <v>0</v>
      </c>
      <c r="I737" s="8">
        <f>+'[1]Empresas 2'!F741</f>
        <v>2</v>
      </c>
      <c r="J737" s="8">
        <f>+'[1]Empresas 2'!G741</f>
        <v>0</v>
      </c>
      <c r="K737" s="8">
        <f>+'[1]Empresas 2'!H741</f>
        <v>0</v>
      </c>
      <c r="L737" s="8">
        <f>+'[1]Empresas 2'!I741</f>
        <v>0</v>
      </c>
      <c r="M737" s="8">
        <f>+'[1]Empresas 2'!J741</f>
        <v>0</v>
      </c>
      <c r="N737" s="8">
        <f>+'[1]Empresas 2'!K741</f>
        <v>0</v>
      </c>
      <c r="O737" s="8">
        <f>+'[1]Empresas 2'!L741</f>
        <v>1</v>
      </c>
      <c r="P737" s="8">
        <f>+'[1]Empresas 2'!M741</f>
        <v>0</v>
      </c>
      <c r="Q737" s="8">
        <f>+'[1]Empresas 2'!N741</f>
        <v>0</v>
      </c>
      <c r="R737" s="8">
        <f>+'[1]Empresas 2'!O741</f>
        <v>0</v>
      </c>
      <c r="S737" s="8">
        <f>+'[1]Empresas 2'!P741</f>
        <v>0</v>
      </c>
      <c r="T737" s="8">
        <f>+'[1]Empresas 2'!Q741</f>
        <v>0</v>
      </c>
      <c r="U737" s="8">
        <f>+'[1]Empresas 2'!R741</f>
        <v>0</v>
      </c>
      <c r="V737" s="28">
        <f t="shared" si="22"/>
        <v>315</v>
      </c>
      <c r="W737" t="str">
        <f t="shared" si="23"/>
        <v/>
      </c>
    </row>
    <row r="738" spans="2:23" x14ac:dyDescent="0.25">
      <c r="B738" t="s">
        <v>759</v>
      </c>
      <c r="C738" t="str">
        <f>VLOOKUP(B738,'Accesos x Municipio'!$B$5:$C$1127,2)</f>
        <v>Olaya Herrera</v>
      </c>
      <c r="D738" s="95">
        <f>VLOOKUP(B738,'Accesos x Municipio-NoCorporati'!$B$5:$AC$1127,27)</f>
        <v>9.5062054396620015E-3</v>
      </c>
      <c r="E738" s="8">
        <f>+'[1]Empresas 2'!B742</f>
        <v>0</v>
      </c>
      <c r="F738" s="8">
        <f>+'[1]Empresas 2'!C742</f>
        <v>0</v>
      </c>
      <c r="G738" s="8">
        <f>+'[1]Empresas 2'!D742</f>
        <v>0</v>
      </c>
      <c r="H738" s="8">
        <f>+'[1]Empresas 2'!E742</f>
        <v>0</v>
      </c>
      <c r="I738" s="8">
        <f>+'[1]Empresas 2'!F742</f>
        <v>59</v>
      </c>
      <c r="J738" s="8">
        <f>+'[1]Empresas 2'!G742</f>
        <v>0</v>
      </c>
      <c r="K738" s="8">
        <f>+'[1]Empresas 2'!H742</f>
        <v>0</v>
      </c>
      <c r="L738" s="8">
        <f>+'[1]Empresas 2'!I742</f>
        <v>0</v>
      </c>
      <c r="M738" s="8">
        <f>+'[1]Empresas 2'!J742</f>
        <v>0</v>
      </c>
      <c r="N738" s="8">
        <f>+'[1]Empresas 2'!K742</f>
        <v>0</v>
      </c>
      <c r="O738" s="8">
        <f>+'[1]Empresas 2'!L742</f>
        <v>0</v>
      </c>
      <c r="P738" s="8">
        <f>+'[1]Empresas 2'!M742</f>
        <v>0</v>
      </c>
      <c r="Q738" s="8">
        <f>+'[1]Empresas 2'!N742</f>
        <v>0</v>
      </c>
      <c r="R738" s="8">
        <f>+'[1]Empresas 2'!O742</f>
        <v>0</v>
      </c>
      <c r="S738" s="8">
        <f>+'[1]Empresas 2'!P742</f>
        <v>0</v>
      </c>
      <c r="T738" s="8">
        <f>+'[1]Empresas 2'!Q742</f>
        <v>0</v>
      </c>
      <c r="U738" s="8">
        <f>+'[1]Empresas 2'!R742</f>
        <v>0</v>
      </c>
      <c r="V738" s="28">
        <f t="shared" si="22"/>
        <v>59</v>
      </c>
      <c r="W738">
        <f t="shared" si="23"/>
        <v>0</v>
      </c>
    </row>
    <row r="739" spans="2:23" x14ac:dyDescent="0.25">
      <c r="B739" t="s">
        <v>760</v>
      </c>
      <c r="C739" t="str">
        <f>VLOOKUP(B739,'Accesos x Municipio'!$B$5:$C$1127,2)</f>
        <v>Ospina</v>
      </c>
      <c r="D739" s="95">
        <f>VLOOKUP(B739,'Accesos x Municipio-NoCorporati'!$B$5:$AC$1127,27)</f>
        <v>8.9304257528556599E-2</v>
      </c>
      <c r="E739" s="8">
        <f>+'[1]Empresas 2'!B743</f>
        <v>8</v>
      </c>
      <c r="F739" s="8">
        <f>+'[1]Empresas 2'!C743</f>
        <v>0</v>
      </c>
      <c r="G739" s="8">
        <f>+'[1]Empresas 2'!D743</f>
        <v>263</v>
      </c>
      <c r="H739" s="8">
        <f>+'[1]Empresas 2'!E743</f>
        <v>0</v>
      </c>
      <c r="I739" s="8">
        <f>+'[1]Empresas 2'!F743</f>
        <v>0</v>
      </c>
      <c r="J739" s="8">
        <f>+'[1]Empresas 2'!G743</f>
        <v>0</v>
      </c>
      <c r="K739" s="8">
        <f>+'[1]Empresas 2'!H743</f>
        <v>0</v>
      </c>
      <c r="L739" s="8">
        <f>+'[1]Empresas 2'!I743</f>
        <v>0</v>
      </c>
      <c r="M739" s="8">
        <f>+'[1]Empresas 2'!J743</f>
        <v>0</v>
      </c>
      <c r="N739" s="8">
        <f>+'[1]Empresas 2'!K743</f>
        <v>0</v>
      </c>
      <c r="O739" s="8">
        <f>+'[1]Empresas 2'!L743</f>
        <v>0</v>
      </c>
      <c r="P739" s="8">
        <f>+'[1]Empresas 2'!M743</f>
        <v>0</v>
      </c>
      <c r="Q739" s="8">
        <f>+'[1]Empresas 2'!N743</f>
        <v>0</v>
      </c>
      <c r="R739" s="8">
        <f>+'[1]Empresas 2'!O743</f>
        <v>0</v>
      </c>
      <c r="S739" s="8">
        <f>+'[1]Empresas 2'!P743</f>
        <v>0</v>
      </c>
      <c r="T739" s="8">
        <f>+'[1]Empresas 2'!Q743</f>
        <v>0</v>
      </c>
      <c r="U739" s="8">
        <f>+'[1]Empresas 2'!R743</f>
        <v>0</v>
      </c>
      <c r="V739" s="28">
        <f t="shared" si="22"/>
        <v>271</v>
      </c>
      <c r="W739" t="str">
        <f t="shared" si="23"/>
        <v/>
      </c>
    </row>
    <row r="740" spans="2:23" x14ac:dyDescent="0.25">
      <c r="B740" t="s">
        <v>761</v>
      </c>
      <c r="C740" t="str">
        <f>VLOOKUP(B740,'Accesos x Municipio'!$B$5:$C$1127,2)</f>
        <v>Francisco Pizarro</v>
      </c>
      <c r="D740" s="95">
        <f>VLOOKUP(B740,'Accesos x Municipio-NoCorporati'!$B$5:$AC$1127,27)</f>
        <v>1.2586532410320957E-3</v>
      </c>
      <c r="E740" s="8">
        <f>+'[1]Empresas 2'!B744</f>
        <v>0</v>
      </c>
      <c r="F740" s="8">
        <f>+'[1]Empresas 2'!C744</f>
        <v>0</v>
      </c>
      <c r="G740" s="8">
        <f>+'[1]Empresas 2'!D744</f>
        <v>0</v>
      </c>
      <c r="H740" s="8">
        <f>+'[1]Empresas 2'!E744</f>
        <v>0</v>
      </c>
      <c r="I740" s="8">
        <f>+'[1]Empresas 2'!F744</f>
        <v>6</v>
      </c>
      <c r="J740" s="8">
        <f>+'[1]Empresas 2'!G744</f>
        <v>0</v>
      </c>
      <c r="K740" s="8">
        <f>+'[1]Empresas 2'!H744</f>
        <v>0</v>
      </c>
      <c r="L740" s="8">
        <f>+'[1]Empresas 2'!I744</f>
        <v>0</v>
      </c>
      <c r="M740" s="8">
        <f>+'[1]Empresas 2'!J744</f>
        <v>0</v>
      </c>
      <c r="N740" s="8">
        <f>+'[1]Empresas 2'!K744</f>
        <v>0</v>
      </c>
      <c r="O740" s="8">
        <f>+'[1]Empresas 2'!L744</f>
        <v>0</v>
      </c>
      <c r="P740" s="8">
        <f>+'[1]Empresas 2'!M744</f>
        <v>0</v>
      </c>
      <c r="Q740" s="8">
        <f>+'[1]Empresas 2'!N744</f>
        <v>0</v>
      </c>
      <c r="R740" s="8">
        <f>+'[1]Empresas 2'!O744</f>
        <v>0</v>
      </c>
      <c r="S740" s="8">
        <f>+'[1]Empresas 2'!P744</f>
        <v>0</v>
      </c>
      <c r="T740" s="8">
        <f>+'[1]Empresas 2'!Q744</f>
        <v>0</v>
      </c>
      <c r="U740" s="8">
        <f>+'[1]Empresas 2'!R744</f>
        <v>0</v>
      </c>
      <c r="V740" s="28">
        <f t="shared" si="22"/>
        <v>6</v>
      </c>
      <c r="W740">
        <f t="shared" si="23"/>
        <v>0</v>
      </c>
    </row>
    <row r="741" spans="2:23" x14ac:dyDescent="0.25">
      <c r="B741" t="s">
        <v>762</v>
      </c>
      <c r="C741" t="str">
        <f>VLOOKUP(B741,'Accesos x Municipio'!$B$5:$C$1127,2)</f>
        <v>Policarpa</v>
      </c>
      <c r="D741" s="95">
        <f>VLOOKUP(B741,'Accesos x Municipio-NoCorporati'!$B$5:$AC$1127,27)</f>
        <v>0.12418471171406209</v>
      </c>
      <c r="E741" s="8">
        <f>+'[1]Empresas 2'!B745</f>
        <v>72</v>
      </c>
      <c r="F741" s="8">
        <f>+'[1]Empresas 2'!C745</f>
        <v>0</v>
      </c>
      <c r="G741" s="8">
        <f>+'[1]Empresas 2'!D745</f>
        <v>323</v>
      </c>
      <c r="H741" s="8">
        <f>+'[1]Empresas 2'!E745</f>
        <v>0</v>
      </c>
      <c r="I741" s="8">
        <f>+'[1]Empresas 2'!F745</f>
        <v>96</v>
      </c>
      <c r="J741" s="8">
        <f>+'[1]Empresas 2'!G745</f>
        <v>0</v>
      </c>
      <c r="K741" s="8">
        <f>+'[1]Empresas 2'!H745</f>
        <v>0</v>
      </c>
      <c r="L741" s="8">
        <f>+'[1]Empresas 2'!I745</f>
        <v>0</v>
      </c>
      <c r="M741" s="8">
        <f>+'[1]Empresas 2'!J745</f>
        <v>0</v>
      </c>
      <c r="N741" s="8">
        <f>+'[1]Empresas 2'!K745</f>
        <v>0</v>
      </c>
      <c r="O741" s="8">
        <f>+'[1]Empresas 2'!L745</f>
        <v>0</v>
      </c>
      <c r="P741" s="8">
        <f>+'[1]Empresas 2'!M745</f>
        <v>0</v>
      </c>
      <c r="Q741" s="8">
        <f>+'[1]Empresas 2'!N745</f>
        <v>0</v>
      </c>
      <c r="R741" s="8">
        <f>+'[1]Empresas 2'!O745</f>
        <v>0</v>
      </c>
      <c r="S741" s="8">
        <f>+'[1]Empresas 2'!P745</f>
        <v>0</v>
      </c>
      <c r="T741" s="8">
        <f>+'[1]Empresas 2'!Q745</f>
        <v>0</v>
      </c>
      <c r="U741" s="8">
        <f>+'[1]Empresas 2'!R745</f>
        <v>0</v>
      </c>
      <c r="V741" s="28">
        <f t="shared" si="22"/>
        <v>491</v>
      </c>
      <c r="W741" t="str">
        <f t="shared" si="23"/>
        <v/>
      </c>
    </row>
    <row r="742" spans="2:23" x14ac:dyDescent="0.25">
      <c r="B742" t="s">
        <v>763</v>
      </c>
      <c r="C742" t="str">
        <f>VLOOKUP(B742,'Accesos x Municipio'!$B$5:$C$1127,2)</f>
        <v>Potosí</v>
      </c>
      <c r="D742" s="95">
        <f>VLOOKUP(B742,'Accesos x Municipio-NoCorporati'!$B$5:$AC$1127,27)</f>
        <v>3.1064670996893535E-3</v>
      </c>
      <c r="E742" s="8">
        <f>+'[1]Empresas 2'!B746</f>
        <v>0</v>
      </c>
      <c r="F742" s="8">
        <f>+'[1]Empresas 2'!C746</f>
        <v>10</v>
      </c>
      <c r="G742" s="8">
        <f>+'[1]Empresas 2'!D746</f>
        <v>0</v>
      </c>
      <c r="H742" s="8">
        <f>+'[1]Empresas 2'!E746</f>
        <v>0</v>
      </c>
      <c r="I742" s="8">
        <f>+'[1]Empresas 2'!F746</f>
        <v>0</v>
      </c>
      <c r="J742" s="8">
        <f>+'[1]Empresas 2'!G746</f>
        <v>0</v>
      </c>
      <c r="K742" s="8">
        <f>+'[1]Empresas 2'!H746</f>
        <v>0</v>
      </c>
      <c r="L742" s="8">
        <f>+'[1]Empresas 2'!I746</f>
        <v>0</v>
      </c>
      <c r="M742" s="8">
        <f>+'[1]Empresas 2'!J746</f>
        <v>0</v>
      </c>
      <c r="N742" s="8">
        <f>+'[1]Empresas 2'!K746</f>
        <v>0</v>
      </c>
      <c r="O742" s="8">
        <f>+'[1]Empresas 2'!L746</f>
        <v>0</v>
      </c>
      <c r="P742" s="8">
        <f>+'[1]Empresas 2'!M746</f>
        <v>0</v>
      </c>
      <c r="Q742" s="8">
        <f>+'[1]Empresas 2'!N746</f>
        <v>0</v>
      </c>
      <c r="R742" s="8">
        <f>+'[1]Empresas 2'!O746</f>
        <v>0</v>
      </c>
      <c r="S742" s="8">
        <f>+'[1]Empresas 2'!P746</f>
        <v>0</v>
      </c>
      <c r="T742" s="8">
        <f>+'[1]Empresas 2'!Q746</f>
        <v>0</v>
      </c>
      <c r="U742" s="8">
        <f>+'[1]Empresas 2'!R746</f>
        <v>0</v>
      </c>
      <c r="V742" s="28">
        <f t="shared" si="22"/>
        <v>10</v>
      </c>
      <c r="W742">
        <f t="shared" si="23"/>
        <v>0</v>
      </c>
    </row>
    <row r="743" spans="2:23" x14ac:dyDescent="0.25">
      <c r="B743" t="s">
        <v>764</v>
      </c>
      <c r="C743" t="str">
        <f>VLOOKUP(B743,'Accesos x Municipio'!$B$5:$C$1127,2)</f>
        <v>Providencia</v>
      </c>
      <c r="D743" s="95">
        <f>VLOOKUP(B743,'Accesos x Municipio-NoCorporati'!$B$5:$AC$1127,27)</f>
        <v>1.5602322206095792E-2</v>
      </c>
      <c r="E743" s="8">
        <f>+'[1]Empresas 2'!B747</f>
        <v>0</v>
      </c>
      <c r="F743" s="8">
        <f>+'[1]Empresas 2'!C747</f>
        <v>0</v>
      </c>
      <c r="G743" s="8">
        <f>+'[1]Empresas 2'!D747</f>
        <v>42</v>
      </c>
      <c r="H743" s="8">
        <f>+'[1]Empresas 2'!E747</f>
        <v>0</v>
      </c>
      <c r="I743" s="8">
        <f>+'[1]Empresas 2'!F747</f>
        <v>0</v>
      </c>
      <c r="J743" s="8">
        <f>+'[1]Empresas 2'!G747</f>
        <v>0</v>
      </c>
      <c r="K743" s="8">
        <f>+'[1]Empresas 2'!H747</f>
        <v>0</v>
      </c>
      <c r="L743" s="8">
        <f>+'[1]Empresas 2'!I747</f>
        <v>0</v>
      </c>
      <c r="M743" s="8">
        <f>+'[1]Empresas 2'!J747</f>
        <v>0</v>
      </c>
      <c r="N743" s="8">
        <f>+'[1]Empresas 2'!K747</f>
        <v>0</v>
      </c>
      <c r="O743" s="8">
        <f>+'[1]Empresas 2'!L747</f>
        <v>0</v>
      </c>
      <c r="P743" s="8">
        <f>+'[1]Empresas 2'!M747</f>
        <v>0</v>
      </c>
      <c r="Q743" s="8">
        <f>+'[1]Empresas 2'!N747</f>
        <v>0</v>
      </c>
      <c r="R743" s="8">
        <f>+'[1]Empresas 2'!O747</f>
        <v>0</v>
      </c>
      <c r="S743" s="8">
        <f>+'[1]Empresas 2'!P747</f>
        <v>0</v>
      </c>
      <c r="T743" s="8">
        <f>+'[1]Empresas 2'!Q747</f>
        <v>0</v>
      </c>
      <c r="U743" s="8">
        <f>+'[1]Empresas 2'!R747</f>
        <v>0</v>
      </c>
      <c r="V743" s="28">
        <f t="shared" si="22"/>
        <v>42</v>
      </c>
      <c r="W743">
        <f t="shared" si="23"/>
        <v>0</v>
      </c>
    </row>
    <row r="744" spans="2:23" x14ac:dyDescent="0.25">
      <c r="B744" t="s">
        <v>765</v>
      </c>
      <c r="C744" t="str">
        <f>VLOOKUP(B744,'Accesos x Municipio'!$B$5:$C$1127,2)</f>
        <v>Puerres</v>
      </c>
      <c r="D744" s="95">
        <f>VLOOKUP(B744,'Accesos x Municipio-NoCorporati'!$B$5:$AC$1127,27)</f>
        <v>1.9897497738920713E-2</v>
      </c>
      <c r="E744" s="8">
        <f>+'[1]Empresas 2'!B748</f>
        <v>0</v>
      </c>
      <c r="F744" s="8">
        <f>+'[1]Empresas 2'!C748</f>
        <v>8</v>
      </c>
      <c r="G744" s="8">
        <f>+'[1]Empresas 2'!D748</f>
        <v>57</v>
      </c>
      <c r="H744" s="8">
        <f>+'[1]Empresas 2'!E748</f>
        <v>0</v>
      </c>
      <c r="I744" s="8">
        <f>+'[1]Empresas 2'!F748</f>
        <v>0</v>
      </c>
      <c r="J744" s="8">
        <f>+'[1]Empresas 2'!G748</f>
        <v>0</v>
      </c>
      <c r="K744" s="8">
        <f>+'[1]Empresas 2'!H748</f>
        <v>0</v>
      </c>
      <c r="L744" s="8">
        <f>+'[1]Empresas 2'!I748</f>
        <v>0</v>
      </c>
      <c r="M744" s="8">
        <f>+'[1]Empresas 2'!J748</f>
        <v>0</v>
      </c>
      <c r="N744" s="8">
        <f>+'[1]Empresas 2'!K748</f>
        <v>0</v>
      </c>
      <c r="O744" s="8">
        <f>+'[1]Empresas 2'!L748</f>
        <v>0</v>
      </c>
      <c r="P744" s="8">
        <f>+'[1]Empresas 2'!M748</f>
        <v>0</v>
      </c>
      <c r="Q744" s="8">
        <f>+'[1]Empresas 2'!N748</f>
        <v>0</v>
      </c>
      <c r="R744" s="8">
        <f>+'[1]Empresas 2'!O748</f>
        <v>0</v>
      </c>
      <c r="S744" s="8">
        <f>+'[1]Empresas 2'!P748</f>
        <v>0</v>
      </c>
      <c r="T744" s="8">
        <f>+'[1]Empresas 2'!Q748</f>
        <v>0</v>
      </c>
      <c r="U744" s="8">
        <f>+'[1]Empresas 2'!R748</f>
        <v>0</v>
      </c>
      <c r="V744" s="28">
        <f t="shared" si="22"/>
        <v>65</v>
      </c>
      <c r="W744">
        <f t="shared" si="23"/>
        <v>0</v>
      </c>
    </row>
    <row r="745" spans="2:23" x14ac:dyDescent="0.25">
      <c r="B745" t="s">
        <v>766</v>
      </c>
      <c r="C745" t="str">
        <f>VLOOKUP(B745,'Accesos x Municipio'!$B$5:$C$1127,2)</f>
        <v>Pupiales</v>
      </c>
      <c r="D745" s="95">
        <f>VLOOKUP(B745,'Accesos x Municipio-NoCorporati'!$B$5:$AC$1127,27)</f>
        <v>4.1130245778297943E-2</v>
      </c>
      <c r="E745" s="8">
        <f>+'[1]Empresas 2'!B749</f>
        <v>0</v>
      </c>
      <c r="F745" s="8">
        <f>+'[1]Empresas 2'!C749</f>
        <v>48</v>
      </c>
      <c r="G745" s="8">
        <f>+'[1]Empresas 2'!D749</f>
        <v>47</v>
      </c>
      <c r="H745" s="8">
        <f>+'[1]Empresas 2'!E749</f>
        <v>186</v>
      </c>
      <c r="I745" s="8">
        <f>+'[1]Empresas 2'!F749</f>
        <v>2</v>
      </c>
      <c r="J745" s="8">
        <f>+'[1]Empresas 2'!G749</f>
        <v>0</v>
      </c>
      <c r="K745" s="8">
        <f>+'[1]Empresas 2'!H749</f>
        <v>0</v>
      </c>
      <c r="L745" s="8">
        <f>+'[1]Empresas 2'!I749</f>
        <v>0</v>
      </c>
      <c r="M745" s="8">
        <f>+'[1]Empresas 2'!J749</f>
        <v>0</v>
      </c>
      <c r="N745" s="8">
        <f>+'[1]Empresas 2'!K749</f>
        <v>0</v>
      </c>
      <c r="O745" s="8">
        <f>+'[1]Empresas 2'!L749</f>
        <v>12</v>
      </c>
      <c r="P745" s="8">
        <f>+'[1]Empresas 2'!M749</f>
        <v>0</v>
      </c>
      <c r="Q745" s="8">
        <f>+'[1]Empresas 2'!N749</f>
        <v>0</v>
      </c>
      <c r="R745" s="8">
        <f>+'[1]Empresas 2'!O749</f>
        <v>0</v>
      </c>
      <c r="S745" s="8">
        <f>+'[1]Empresas 2'!P749</f>
        <v>0</v>
      </c>
      <c r="T745" s="8">
        <f>+'[1]Empresas 2'!Q749</f>
        <v>0</v>
      </c>
      <c r="U745" s="8">
        <f>+'[1]Empresas 2'!R749</f>
        <v>0</v>
      </c>
      <c r="V745" s="28">
        <f t="shared" si="22"/>
        <v>295</v>
      </c>
      <c r="W745">
        <f t="shared" si="23"/>
        <v>0</v>
      </c>
    </row>
    <row r="746" spans="2:23" x14ac:dyDescent="0.25">
      <c r="B746" t="s">
        <v>767</v>
      </c>
      <c r="C746" t="str">
        <f>VLOOKUP(B746,'Accesos x Municipio'!$B$5:$C$1127,2)</f>
        <v>Ricaurte</v>
      </c>
      <c r="D746" s="95">
        <f>VLOOKUP(B746,'Accesos x Municipio-NoCorporati'!$B$5:$AC$1127,27)</f>
        <v>3.7246722288438619E-3</v>
      </c>
      <c r="E746" s="8">
        <f>+'[1]Empresas 2'!B750</f>
        <v>0</v>
      </c>
      <c r="F746" s="8">
        <f>+'[1]Empresas 2'!C750</f>
        <v>0</v>
      </c>
      <c r="G746" s="8">
        <f>+'[1]Empresas 2'!D750</f>
        <v>0</v>
      </c>
      <c r="H746" s="8">
        <f>+'[1]Empresas 2'!E750</f>
        <v>0</v>
      </c>
      <c r="I746" s="8">
        <f>+'[1]Empresas 2'!F750</f>
        <v>11</v>
      </c>
      <c r="J746" s="8">
        <f>+'[1]Empresas 2'!G750</f>
        <v>0</v>
      </c>
      <c r="K746" s="8">
        <f>+'[1]Empresas 2'!H750</f>
        <v>0</v>
      </c>
      <c r="L746" s="8">
        <f>+'[1]Empresas 2'!I750</f>
        <v>0</v>
      </c>
      <c r="M746" s="8">
        <f>+'[1]Empresas 2'!J750</f>
        <v>0</v>
      </c>
      <c r="N746" s="8">
        <f>+'[1]Empresas 2'!K750</f>
        <v>0</v>
      </c>
      <c r="O746" s="8">
        <f>+'[1]Empresas 2'!L750</f>
        <v>0</v>
      </c>
      <c r="P746" s="8">
        <f>+'[1]Empresas 2'!M750</f>
        <v>0</v>
      </c>
      <c r="Q746" s="8">
        <f>+'[1]Empresas 2'!N750</f>
        <v>0</v>
      </c>
      <c r="R746" s="8">
        <f>+'[1]Empresas 2'!O750</f>
        <v>0</v>
      </c>
      <c r="S746" s="8">
        <f>+'[1]Empresas 2'!P750</f>
        <v>0</v>
      </c>
      <c r="T746" s="8">
        <f>+'[1]Empresas 2'!Q750</f>
        <v>0</v>
      </c>
      <c r="U746" s="8">
        <f>+'[1]Empresas 2'!R750</f>
        <v>0</v>
      </c>
      <c r="V746" s="28">
        <f t="shared" si="22"/>
        <v>11</v>
      </c>
      <c r="W746">
        <f t="shared" si="23"/>
        <v>0</v>
      </c>
    </row>
    <row r="747" spans="2:23" x14ac:dyDescent="0.25">
      <c r="B747" t="s">
        <v>768</v>
      </c>
      <c r="C747" t="str">
        <f>VLOOKUP(B747,'Accesos x Municipio'!$B$5:$C$1127,2)</f>
        <v>Roberto Payán</v>
      </c>
      <c r="D747" s="95">
        <f>VLOOKUP(B747,'Accesos x Municipio-NoCorporati'!$B$5:$AC$1127,27)</f>
        <v>2.5894897182025894E-2</v>
      </c>
      <c r="E747" s="8">
        <f>+'[1]Empresas 2'!B751</f>
        <v>0</v>
      </c>
      <c r="F747" s="8">
        <f>+'[1]Empresas 2'!C751</f>
        <v>0</v>
      </c>
      <c r="G747" s="8">
        <f>+'[1]Empresas 2'!D751</f>
        <v>111</v>
      </c>
      <c r="H747" s="8">
        <f>+'[1]Empresas 2'!E751</f>
        <v>0</v>
      </c>
      <c r="I747" s="8">
        <f>+'[1]Empresas 2'!F751</f>
        <v>93</v>
      </c>
      <c r="J747" s="8">
        <f>+'[1]Empresas 2'!G751</f>
        <v>0</v>
      </c>
      <c r="K747" s="8">
        <f>+'[1]Empresas 2'!H751</f>
        <v>0</v>
      </c>
      <c r="L747" s="8">
        <f>+'[1]Empresas 2'!I751</f>
        <v>0</v>
      </c>
      <c r="M747" s="8">
        <f>+'[1]Empresas 2'!J751</f>
        <v>0</v>
      </c>
      <c r="N747" s="8">
        <f>+'[1]Empresas 2'!K751</f>
        <v>0</v>
      </c>
      <c r="O747" s="8">
        <f>+'[1]Empresas 2'!L751</f>
        <v>0</v>
      </c>
      <c r="P747" s="8">
        <f>+'[1]Empresas 2'!M751</f>
        <v>0</v>
      </c>
      <c r="Q747" s="8">
        <f>+'[1]Empresas 2'!N751</f>
        <v>0</v>
      </c>
      <c r="R747" s="8">
        <f>+'[1]Empresas 2'!O751</f>
        <v>0</v>
      </c>
      <c r="S747" s="8">
        <f>+'[1]Empresas 2'!P751</f>
        <v>0</v>
      </c>
      <c r="T747" s="8">
        <f>+'[1]Empresas 2'!Q751</f>
        <v>0</v>
      </c>
      <c r="U747" s="8">
        <f>+'[1]Empresas 2'!R751</f>
        <v>0</v>
      </c>
      <c r="V747" s="28">
        <f t="shared" si="22"/>
        <v>204</v>
      </c>
      <c r="W747">
        <f t="shared" si="23"/>
        <v>0</v>
      </c>
    </row>
    <row r="748" spans="2:23" x14ac:dyDescent="0.25">
      <c r="B748" t="s">
        <v>769</v>
      </c>
      <c r="C748" t="str">
        <f>VLOOKUP(B748,'Accesos x Municipio'!$B$5:$C$1127,2)</f>
        <v>Samaniego</v>
      </c>
      <c r="D748" s="95">
        <f>VLOOKUP(B748,'Accesos x Municipio-NoCorporati'!$B$5:$AC$1127,27)</f>
        <v>4.4371467847869252E-2</v>
      </c>
      <c r="E748" s="8">
        <f>+'[1]Empresas 2'!B752</f>
        <v>10</v>
      </c>
      <c r="F748" s="8">
        <f>+'[1]Empresas 2'!C752</f>
        <v>0</v>
      </c>
      <c r="G748" s="8">
        <f>+'[1]Empresas 2'!D752</f>
        <v>155</v>
      </c>
      <c r="H748" s="8">
        <f>+'[1]Empresas 2'!E752</f>
        <v>0</v>
      </c>
      <c r="I748" s="8">
        <f>+'[1]Empresas 2'!F752</f>
        <v>7</v>
      </c>
      <c r="J748" s="8">
        <f>+'[1]Empresas 2'!G752</f>
        <v>0</v>
      </c>
      <c r="K748" s="8">
        <f>+'[1]Empresas 2'!H752</f>
        <v>0</v>
      </c>
      <c r="L748" s="8">
        <f>+'[1]Empresas 2'!I752</f>
        <v>0</v>
      </c>
      <c r="M748" s="8">
        <f>+'[1]Empresas 2'!J752</f>
        <v>0</v>
      </c>
      <c r="N748" s="8">
        <f>+'[1]Empresas 2'!K752</f>
        <v>0</v>
      </c>
      <c r="O748" s="8">
        <f>+'[1]Empresas 2'!L752</f>
        <v>0</v>
      </c>
      <c r="P748" s="8">
        <f>+'[1]Empresas 2'!M752</f>
        <v>53</v>
      </c>
      <c r="Q748" s="8">
        <f>+'[1]Empresas 2'!N752</f>
        <v>0</v>
      </c>
      <c r="R748" s="8">
        <f>+'[1]Empresas 2'!O752</f>
        <v>0</v>
      </c>
      <c r="S748" s="8">
        <f>+'[1]Empresas 2'!P752</f>
        <v>0</v>
      </c>
      <c r="T748" s="8">
        <f>+'[1]Empresas 2'!Q752</f>
        <v>0</v>
      </c>
      <c r="U748" s="8">
        <f>+'[1]Empresas 2'!R752</f>
        <v>0</v>
      </c>
      <c r="V748" s="28">
        <f t="shared" si="22"/>
        <v>225</v>
      </c>
      <c r="W748">
        <f t="shared" si="23"/>
        <v>10</v>
      </c>
    </row>
    <row r="749" spans="2:23" x14ac:dyDescent="0.25">
      <c r="B749" t="s">
        <v>770</v>
      </c>
      <c r="C749" t="str">
        <f>VLOOKUP(B749,'Accesos x Municipio'!$B$5:$C$1127,2)</f>
        <v>Sandoná</v>
      </c>
      <c r="D749" s="95">
        <f>VLOOKUP(B749,'Accesos x Municipio-NoCorporati'!$B$5:$AC$1127,27)</f>
        <v>4.9911325057005324E-2</v>
      </c>
      <c r="E749" s="8">
        <f>+'[1]Empresas 2'!B753</f>
        <v>415</v>
      </c>
      <c r="F749" s="8">
        <f>+'[1]Empresas 2'!C753</f>
        <v>54</v>
      </c>
      <c r="G749" s="8">
        <f>+'[1]Empresas 2'!D753</f>
        <v>26</v>
      </c>
      <c r="H749" s="8">
        <f>+'[1]Empresas 2'!E753</f>
        <v>0</v>
      </c>
      <c r="I749" s="8">
        <f>+'[1]Empresas 2'!F753</f>
        <v>0</v>
      </c>
      <c r="J749" s="8">
        <f>+'[1]Empresas 2'!G753</f>
        <v>0</v>
      </c>
      <c r="K749" s="8">
        <f>+'[1]Empresas 2'!H753</f>
        <v>0</v>
      </c>
      <c r="L749" s="8">
        <f>+'[1]Empresas 2'!I753</f>
        <v>0</v>
      </c>
      <c r="M749" s="8">
        <f>+'[1]Empresas 2'!J753</f>
        <v>0</v>
      </c>
      <c r="N749" s="8">
        <f>+'[1]Empresas 2'!K753</f>
        <v>0</v>
      </c>
      <c r="O749" s="8">
        <f>+'[1]Empresas 2'!L753</f>
        <v>1</v>
      </c>
      <c r="P749" s="8">
        <f>+'[1]Empresas 2'!M753</f>
        <v>0</v>
      </c>
      <c r="Q749" s="8">
        <f>+'[1]Empresas 2'!N753</f>
        <v>0</v>
      </c>
      <c r="R749" s="8">
        <f>+'[1]Empresas 2'!O753</f>
        <v>0</v>
      </c>
      <c r="S749" s="8">
        <f>+'[1]Empresas 2'!P753</f>
        <v>0</v>
      </c>
      <c r="T749" s="8">
        <f>+'[1]Empresas 2'!Q753</f>
        <v>2</v>
      </c>
      <c r="U749" s="8">
        <f>+'[1]Empresas 2'!R753</f>
        <v>0</v>
      </c>
      <c r="V749" s="28">
        <f t="shared" si="22"/>
        <v>498</v>
      </c>
      <c r="W749">
        <f t="shared" si="23"/>
        <v>415</v>
      </c>
    </row>
    <row r="750" spans="2:23" x14ac:dyDescent="0.25">
      <c r="B750" t="s">
        <v>771</v>
      </c>
      <c r="C750" t="str">
        <f>VLOOKUP(B750,'Accesos x Municipio'!$B$5:$C$1127,2)</f>
        <v>San Bernardo</v>
      </c>
      <c r="D750" s="95">
        <f>VLOOKUP(B750,'Accesos x Municipio-NoCorporati'!$B$5:$AC$1127,27)</f>
        <v>0.11408250355618776</v>
      </c>
      <c r="E750" s="8">
        <f>+'[1]Empresas 2'!B754</f>
        <v>0</v>
      </c>
      <c r="F750" s="8">
        <f>+'[1]Empresas 2'!C754</f>
        <v>0</v>
      </c>
      <c r="G750" s="8">
        <f>+'[1]Empresas 2'!D754</f>
        <v>407</v>
      </c>
      <c r="H750" s="8">
        <f>+'[1]Empresas 2'!E754</f>
        <v>0</v>
      </c>
      <c r="I750" s="8">
        <f>+'[1]Empresas 2'!F754</f>
        <v>0</v>
      </c>
      <c r="J750" s="8">
        <f>+'[1]Empresas 2'!G754</f>
        <v>0</v>
      </c>
      <c r="K750" s="8">
        <f>+'[1]Empresas 2'!H754</f>
        <v>0</v>
      </c>
      <c r="L750" s="8">
        <f>+'[1]Empresas 2'!I754</f>
        <v>0</v>
      </c>
      <c r="M750" s="8">
        <f>+'[1]Empresas 2'!J754</f>
        <v>0</v>
      </c>
      <c r="N750" s="8">
        <f>+'[1]Empresas 2'!K754</f>
        <v>0</v>
      </c>
      <c r="O750" s="8">
        <f>+'[1]Empresas 2'!L754</f>
        <v>0</v>
      </c>
      <c r="P750" s="8">
        <f>+'[1]Empresas 2'!M754</f>
        <v>0</v>
      </c>
      <c r="Q750" s="8">
        <f>+'[1]Empresas 2'!N754</f>
        <v>0</v>
      </c>
      <c r="R750" s="8">
        <f>+'[1]Empresas 2'!O754</f>
        <v>0</v>
      </c>
      <c r="S750" s="8">
        <f>+'[1]Empresas 2'!P754</f>
        <v>0</v>
      </c>
      <c r="T750" s="8">
        <f>+'[1]Empresas 2'!Q754</f>
        <v>0</v>
      </c>
      <c r="U750" s="8">
        <f>+'[1]Empresas 2'!R754</f>
        <v>0</v>
      </c>
      <c r="V750" s="28">
        <f t="shared" si="22"/>
        <v>407</v>
      </c>
      <c r="W750" t="str">
        <f t="shared" si="23"/>
        <v/>
      </c>
    </row>
    <row r="751" spans="2:23" x14ac:dyDescent="0.25">
      <c r="B751" t="s">
        <v>772</v>
      </c>
      <c r="C751" t="str">
        <f>VLOOKUP(B751,'Accesos x Municipio'!$B$5:$C$1127,2)</f>
        <v>San Lorenzo</v>
      </c>
      <c r="D751" s="95">
        <f>VLOOKUP(B751,'Accesos x Municipio-NoCorporati'!$B$5:$AC$1127,27)</f>
        <v>4.9561844562562851E-2</v>
      </c>
      <c r="E751" s="8">
        <f>+'[1]Empresas 2'!B755</f>
        <v>0</v>
      </c>
      <c r="F751" s="8">
        <f>+'[1]Empresas 2'!C755</f>
        <v>0</v>
      </c>
      <c r="G751" s="8">
        <f>+'[1]Empresas 2'!D755</f>
        <v>383</v>
      </c>
      <c r="H751" s="8">
        <f>+'[1]Empresas 2'!E755</f>
        <v>0</v>
      </c>
      <c r="I751" s="8">
        <f>+'[1]Empresas 2'!F755</f>
        <v>0</v>
      </c>
      <c r="J751" s="8">
        <f>+'[1]Empresas 2'!G755</f>
        <v>0</v>
      </c>
      <c r="K751" s="8">
        <f>+'[1]Empresas 2'!H755</f>
        <v>0</v>
      </c>
      <c r="L751" s="8">
        <f>+'[1]Empresas 2'!I755</f>
        <v>0</v>
      </c>
      <c r="M751" s="8">
        <f>+'[1]Empresas 2'!J755</f>
        <v>0</v>
      </c>
      <c r="N751" s="8">
        <f>+'[1]Empresas 2'!K755</f>
        <v>0</v>
      </c>
      <c r="O751" s="8">
        <f>+'[1]Empresas 2'!L755</f>
        <v>3</v>
      </c>
      <c r="P751" s="8">
        <f>+'[1]Empresas 2'!M755</f>
        <v>0</v>
      </c>
      <c r="Q751" s="8">
        <f>+'[1]Empresas 2'!N755</f>
        <v>0</v>
      </c>
      <c r="R751" s="8">
        <f>+'[1]Empresas 2'!O755</f>
        <v>0</v>
      </c>
      <c r="S751" s="8">
        <f>+'[1]Empresas 2'!P755</f>
        <v>0</v>
      </c>
      <c r="T751" s="8">
        <f>+'[1]Empresas 2'!Q755</f>
        <v>0</v>
      </c>
      <c r="U751" s="8">
        <f>+'[1]Empresas 2'!R755</f>
        <v>0</v>
      </c>
      <c r="V751" s="28">
        <f t="shared" si="22"/>
        <v>386</v>
      </c>
      <c r="W751">
        <f t="shared" si="23"/>
        <v>0</v>
      </c>
    </row>
    <row r="752" spans="2:23" x14ac:dyDescent="0.25">
      <c r="B752" t="s">
        <v>773</v>
      </c>
      <c r="C752" t="str">
        <f>VLOOKUP(B752,'Accesos x Municipio'!$B$5:$C$1127,2)</f>
        <v>San Pablo</v>
      </c>
      <c r="D752" s="95">
        <f>VLOOKUP(B752,'Accesos x Municipio-NoCorporati'!$B$5:$AC$1127,27)</f>
        <v>9.0028188865398165E-2</v>
      </c>
      <c r="E752" s="8">
        <f>+'[1]Empresas 2'!B756</f>
        <v>211</v>
      </c>
      <c r="F752" s="8">
        <f>+'[1]Empresas 2'!C756</f>
        <v>0</v>
      </c>
      <c r="G752" s="8">
        <f>+'[1]Empresas 2'!D756</f>
        <v>263</v>
      </c>
      <c r="H752" s="8">
        <f>+'[1]Empresas 2'!E756</f>
        <v>0</v>
      </c>
      <c r="I752" s="8">
        <f>+'[1]Empresas 2'!F756</f>
        <v>0</v>
      </c>
      <c r="J752" s="8">
        <f>+'[1]Empresas 2'!G756</f>
        <v>0</v>
      </c>
      <c r="K752" s="8">
        <f>+'[1]Empresas 2'!H756</f>
        <v>0</v>
      </c>
      <c r="L752" s="8">
        <f>+'[1]Empresas 2'!I756</f>
        <v>0</v>
      </c>
      <c r="M752" s="8">
        <f>+'[1]Empresas 2'!J756</f>
        <v>0</v>
      </c>
      <c r="N752" s="8">
        <f>+'[1]Empresas 2'!K756</f>
        <v>0</v>
      </c>
      <c r="O752" s="8">
        <f>+'[1]Empresas 2'!L756</f>
        <v>0</v>
      </c>
      <c r="P752" s="8">
        <f>+'[1]Empresas 2'!M756</f>
        <v>0</v>
      </c>
      <c r="Q752" s="8">
        <f>+'[1]Empresas 2'!N756</f>
        <v>0</v>
      </c>
      <c r="R752" s="8">
        <f>+'[1]Empresas 2'!O756</f>
        <v>0</v>
      </c>
      <c r="S752" s="8">
        <f>+'[1]Empresas 2'!P756</f>
        <v>0</v>
      </c>
      <c r="T752" s="8">
        <f>+'[1]Empresas 2'!Q756</f>
        <v>0</v>
      </c>
      <c r="U752" s="8">
        <f>+'[1]Empresas 2'!R756</f>
        <v>0</v>
      </c>
      <c r="V752" s="28">
        <f t="shared" si="22"/>
        <v>474</v>
      </c>
      <c r="W752" t="str">
        <f t="shared" si="23"/>
        <v/>
      </c>
    </row>
    <row r="753" spans="2:23" x14ac:dyDescent="0.25">
      <c r="B753" t="s">
        <v>774</v>
      </c>
      <c r="C753" t="str">
        <f>VLOOKUP(B753,'Accesos x Municipio'!$B$5:$C$1127,2)</f>
        <v>San Pedro de Cartago</v>
      </c>
      <c r="D753" s="95">
        <f>VLOOKUP(B753,'Accesos x Municipio-NoCorporati'!$B$5:$AC$1127,27)</f>
        <v>1.2170385395537525E-3</v>
      </c>
      <c r="E753" s="8">
        <f>+'[1]Empresas 2'!B757</f>
        <v>1</v>
      </c>
      <c r="F753" s="8">
        <f>+'[1]Empresas 2'!C757</f>
        <v>0</v>
      </c>
      <c r="G753" s="8">
        <f>+'[1]Empresas 2'!D757</f>
        <v>0</v>
      </c>
      <c r="H753" s="8">
        <f>+'[1]Empresas 2'!E757</f>
        <v>0</v>
      </c>
      <c r="I753" s="8">
        <f>+'[1]Empresas 2'!F757</f>
        <v>1</v>
      </c>
      <c r="J753" s="8">
        <f>+'[1]Empresas 2'!G757</f>
        <v>0</v>
      </c>
      <c r="K753" s="8">
        <f>+'[1]Empresas 2'!H757</f>
        <v>0</v>
      </c>
      <c r="L753" s="8">
        <f>+'[1]Empresas 2'!I757</f>
        <v>0</v>
      </c>
      <c r="M753" s="8">
        <f>+'[1]Empresas 2'!J757</f>
        <v>0</v>
      </c>
      <c r="N753" s="8">
        <f>+'[1]Empresas 2'!K757</f>
        <v>0</v>
      </c>
      <c r="O753" s="8">
        <f>+'[1]Empresas 2'!L757</f>
        <v>0</v>
      </c>
      <c r="P753" s="8">
        <f>+'[1]Empresas 2'!M757</f>
        <v>0</v>
      </c>
      <c r="Q753" s="8">
        <f>+'[1]Empresas 2'!N757</f>
        <v>0</v>
      </c>
      <c r="R753" s="8">
        <f>+'[1]Empresas 2'!O757</f>
        <v>0</v>
      </c>
      <c r="S753" s="8">
        <f>+'[1]Empresas 2'!P757</f>
        <v>0</v>
      </c>
      <c r="T753" s="8">
        <f>+'[1]Empresas 2'!Q757</f>
        <v>0</v>
      </c>
      <c r="U753" s="8">
        <f>+'[1]Empresas 2'!R757</f>
        <v>0</v>
      </c>
      <c r="V753" s="28">
        <f t="shared" si="22"/>
        <v>2</v>
      </c>
      <c r="W753">
        <f t="shared" si="23"/>
        <v>1</v>
      </c>
    </row>
    <row r="754" spans="2:23" x14ac:dyDescent="0.25">
      <c r="B754" t="s">
        <v>775</v>
      </c>
      <c r="C754" t="str">
        <f>VLOOKUP(B754,'Accesos x Municipio'!$B$5:$C$1127,2)</f>
        <v>Santa Bárbara</v>
      </c>
      <c r="D754" s="95">
        <f>VLOOKUP(B754,'Accesos x Municipio-NoCorporati'!$B$5:$AC$1127,27)</f>
        <v>5.9537439890084724E-3</v>
      </c>
      <c r="E754" s="8">
        <f>+'[1]Empresas 2'!B758</f>
        <v>2</v>
      </c>
      <c r="F754" s="8">
        <f>+'[1]Empresas 2'!C758</f>
        <v>0</v>
      </c>
      <c r="G754" s="8">
        <f>+'[1]Empresas 2'!D758</f>
        <v>0</v>
      </c>
      <c r="H754" s="8">
        <f>+'[1]Empresas 2'!E758</f>
        <v>0</v>
      </c>
      <c r="I754" s="8">
        <f>+'[1]Empresas 2'!F758</f>
        <v>28</v>
      </c>
      <c r="J754" s="8">
        <f>+'[1]Empresas 2'!G758</f>
        <v>0</v>
      </c>
      <c r="K754" s="8">
        <f>+'[1]Empresas 2'!H758</f>
        <v>0</v>
      </c>
      <c r="L754" s="8">
        <f>+'[1]Empresas 2'!I758</f>
        <v>0</v>
      </c>
      <c r="M754" s="8">
        <f>+'[1]Empresas 2'!J758</f>
        <v>0</v>
      </c>
      <c r="N754" s="8">
        <f>+'[1]Empresas 2'!K758</f>
        <v>0</v>
      </c>
      <c r="O754" s="8">
        <f>+'[1]Empresas 2'!L758</f>
        <v>0</v>
      </c>
      <c r="P754" s="8">
        <f>+'[1]Empresas 2'!M758</f>
        <v>0</v>
      </c>
      <c r="Q754" s="8">
        <f>+'[1]Empresas 2'!N758</f>
        <v>0</v>
      </c>
      <c r="R754" s="8">
        <f>+'[1]Empresas 2'!O758</f>
        <v>0</v>
      </c>
      <c r="S754" s="8">
        <f>+'[1]Empresas 2'!P758</f>
        <v>0</v>
      </c>
      <c r="T754" s="8">
        <f>+'[1]Empresas 2'!Q758</f>
        <v>0</v>
      </c>
      <c r="U754" s="8">
        <f>+'[1]Empresas 2'!R758</f>
        <v>0</v>
      </c>
      <c r="V754" s="28">
        <f t="shared" si="22"/>
        <v>30</v>
      </c>
      <c r="W754">
        <f t="shared" si="23"/>
        <v>2</v>
      </c>
    </row>
    <row r="755" spans="2:23" x14ac:dyDescent="0.25">
      <c r="B755" t="s">
        <v>776</v>
      </c>
      <c r="C755" t="str">
        <f>VLOOKUP(B755,'Accesos x Municipio'!$B$5:$C$1127,2)</f>
        <v>Santacruz</v>
      </c>
      <c r="D755" s="95">
        <f>VLOOKUP(B755,'Accesos x Municipio-NoCorporati'!$B$5:$AC$1127,27)</f>
        <v>8.4328882642304981E-3</v>
      </c>
      <c r="E755" s="8">
        <f>+'[1]Empresas 2'!B759</f>
        <v>24</v>
      </c>
      <c r="F755" s="8">
        <f>+'[1]Empresas 2'!C759</f>
        <v>0</v>
      </c>
      <c r="G755" s="8">
        <f>+'[1]Empresas 2'!D759</f>
        <v>0</v>
      </c>
      <c r="H755" s="8">
        <f>+'[1]Empresas 2'!E759</f>
        <v>0</v>
      </c>
      <c r="I755" s="8">
        <f>+'[1]Empresas 2'!F759</f>
        <v>20</v>
      </c>
      <c r="J755" s="8">
        <f>+'[1]Empresas 2'!G759</f>
        <v>0</v>
      </c>
      <c r="K755" s="8">
        <f>+'[1]Empresas 2'!H759</f>
        <v>0</v>
      </c>
      <c r="L755" s="8">
        <f>+'[1]Empresas 2'!I759</f>
        <v>0</v>
      </c>
      <c r="M755" s="8">
        <f>+'[1]Empresas 2'!J759</f>
        <v>0</v>
      </c>
      <c r="N755" s="8">
        <f>+'[1]Empresas 2'!K759</f>
        <v>0</v>
      </c>
      <c r="O755" s="8">
        <f>+'[1]Empresas 2'!L759</f>
        <v>0</v>
      </c>
      <c r="P755" s="8">
        <f>+'[1]Empresas 2'!M759</f>
        <v>0</v>
      </c>
      <c r="Q755" s="8">
        <f>+'[1]Empresas 2'!N759</f>
        <v>0</v>
      </c>
      <c r="R755" s="8">
        <f>+'[1]Empresas 2'!O759</f>
        <v>0</v>
      </c>
      <c r="S755" s="8">
        <f>+'[1]Empresas 2'!P759</f>
        <v>0</v>
      </c>
      <c r="T755" s="8">
        <f>+'[1]Empresas 2'!Q759</f>
        <v>0</v>
      </c>
      <c r="U755" s="8">
        <f>+'[1]Empresas 2'!R759</f>
        <v>0</v>
      </c>
      <c r="V755" s="28">
        <f t="shared" si="22"/>
        <v>44</v>
      </c>
      <c r="W755">
        <f t="shared" si="23"/>
        <v>24</v>
      </c>
    </row>
    <row r="756" spans="2:23" x14ac:dyDescent="0.25">
      <c r="B756" t="s">
        <v>777</v>
      </c>
      <c r="C756" t="str">
        <f>VLOOKUP(B756,'Accesos x Municipio'!$B$5:$C$1127,2)</f>
        <v>Sapuyes</v>
      </c>
      <c r="D756" s="95">
        <f>VLOOKUP(B756,'Accesos x Municipio-NoCorporati'!$B$5:$AC$1127,27)</f>
        <v>2.1721958925750396E-2</v>
      </c>
      <c r="E756" s="8">
        <f>+'[1]Empresas 2'!B760</f>
        <v>9</v>
      </c>
      <c r="F756" s="8">
        <f>+'[1]Empresas 2'!C760</f>
        <v>132</v>
      </c>
      <c r="G756" s="8">
        <f>+'[1]Empresas 2'!D760</f>
        <v>6</v>
      </c>
      <c r="H756" s="8">
        <f>+'[1]Empresas 2'!E760</f>
        <v>0</v>
      </c>
      <c r="I756" s="8">
        <f>+'[1]Empresas 2'!F760</f>
        <v>1</v>
      </c>
      <c r="J756" s="8">
        <f>+'[1]Empresas 2'!G760</f>
        <v>0</v>
      </c>
      <c r="K756" s="8">
        <f>+'[1]Empresas 2'!H760</f>
        <v>0</v>
      </c>
      <c r="L756" s="8">
        <f>+'[1]Empresas 2'!I760</f>
        <v>0</v>
      </c>
      <c r="M756" s="8">
        <f>+'[1]Empresas 2'!J760</f>
        <v>0</v>
      </c>
      <c r="N756" s="8">
        <f>+'[1]Empresas 2'!K760</f>
        <v>0</v>
      </c>
      <c r="O756" s="8">
        <f>+'[1]Empresas 2'!L760</f>
        <v>2</v>
      </c>
      <c r="P756" s="8">
        <f>+'[1]Empresas 2'!M760</f>
        <v>0</v>
      </c>
      <c r="Q756" s="8">
        <f>+'[1]Empresas 2'!N760</f>
        <v>0</v>
      </c>
      <c r="R756" s="8">
        <f>+'[1]Empresas 2'!O760</f>
        <v>0</v>
      </c>
      <c r="S756" s="8">
        <f>+'[1]Empresas 2'!P760</f>
        <v>0</v>
      </c>
      <c r="T756" s="8">
        <f>+'[1]Empresas 2'!Q760</f>
        <v>0</v>
      </c>
      <c r="U756" s="8">
        <f>+'[1]Empresas 2'!R760</f>
        <v>0</v>
      </c>
      <c r="V756" s="28">
        <f t="shared" si="22"/>
        <v>150</v>
      </c>
      <c r="W756">
        <f t="shared" si="23"/>
        <v>9</v>
      </c>
    </row>
    <row r="757" spans="2:23" x14ac:dyDescent="0.25">
      <c r="B757" t="s">
        <v>778</v>
      </c>
      <c r="C757" t="str">
        <f>VLOOKUP(B757,'Accesos x Municipio'!$B$5:$C$1127,2)</f>
        <v>Taminango</v>
      </c>
      <c r="D757" s="95">
        <f>VLOOKUP(B757,'Accesos x Municipio-NoCorporati'!$B$5:$AC$1127,27)</f>
        <v>8.2958665699782455E-2</v>
      </c>
      <c r="E757" s="8">
        <f>+'[1]Empresas 2'!B761</f>
        <v>0</v>
      </c>
      <c r="F757" s="8">
        <f>+'[1]Empresas 2'!C761</f>
        <v>0</v>
      </c>
      <c r="G757" s="8">
        <f>+'[1]Empresas 2'!D761</f>
        <v>593</v>
      </c>
      <c r="H757" s="8">
        <f>+'[1]Empresas 2'!E761</f>
        <v>0</v>
      </c>
      <c r="I757" s="8">
        <f>+'[1]Empresas 2'!F761</f>
        <v>1</v>
      </c>
      <c r="J757" s="8">
        <f>+'[1]Empresas 2'!G761</f>
        <v>0</v>
      </c>
      <c r="K757" s="8">
        <f>+'[1]Empresas 2'!H761</f>
        <v>0</v>
      </c>
      <c r="L757" s="8">
        <f>+'[1]Empresas 2'!I761</f>
        <v>0</v>
      </c>
      <c r="M757" s="8">
        <f>+'[1]Empresas 2'!J761</f>
        <v>0</v>
      </c>
      <c r="N757" s="8">
        <f>+'[1]Empresas 2'!K761</f>
        <v>0</v>
      </c>
      <c r="O757" s="8">
        <f>+'[1]Empresas 2'!L761</f>
        <v>0</v>
      </c>
      <c r="P757" s="8">
        <f>+'[1]Empresas 2'!M761</f>
        <v>0</v>
      </c>
      <c r="Q757" s="8">
        <f>+'[1]Empresas 2'!N761</f>
        <v>0</v>
      </c>
      <c r="R757" s="8">
        <f>+'[1]Empresas 2'!O761</f>
        <v>0</v>
      </c>
      <c r="S757" s="8">
        <f>+'[1]Empresas 2'!P761</f>
        <v>0</v>
      </c>
      <c r="T757" s="8">
        <f>+'[1]Empresas 2'!Q761</f>
        <v>0</v>
      </c>
      <c r="U757" s="8">
        <f>+'[1]Empresas 2'!R761</f>
        <v>0</v>
      </c>
      <c r="V757" s="28">
        <f t="shared" si="22"/>
        <v>594</v>
      </c>
      <c r="W757" t="str">
        <f t="shared" si="23"/>
        <v/>
      </c>
    </row>
    <row r="758" spans="2:23" x14ac:dyDescent="0.25">
      <c r="B758" t="s">
        <v>779</v>
      </c>
      <c r="C758" t="str">
        <f>VLOOKUP(B758,'Accesos x Municipio'!$B$5:$C$1127,2)</f>
        <v>Tangua</v>
      </c>
      <c r="D758" s="95">
        <f>VLOOKUP(B758,'Accesos x Municipio-NoCorporati'!$B$5:$AC$1127,27)</f>
        <v>5.1566579634464753E-2</v>
      </c>
      <c r="E758" s="8">
        <f>+'[1]Empresas 2'!B762</f>
        <v>0</v>
      </c>
      <c r="F758" s="8">
        <f>+'[1]Empresas 2'!C762</f>
        <v>0</v>
      </c>
      <c r="G758" s="8">
        <f>+'[1]Empresas 2'!D762</f>
        <v>233</v>
      </c>
      <c r="H758" s="8">
        <f>+'[1]Empresas 2'!E762</f>
        <v>0</v>
      </c>
      <c r="I758" s="8">
        <f>+'[1]Empresas 2'!F762</f>
        <v>1</v>
      </c>
      <c r="J758" s="8">
        <f>+'[1]Empresas 2'!G762</f>
        <v>0</v>
      </c>
      <c r="K758" s="8">
        <f>+'[1]Empresas 2'!H762</f>
        <v>0</v>
      </c>
      <c r="L758" s="8">
        <f>+'[1]Empresas 2'!I762</f>
        <v>0</v>
      </c>
      <c r="M758" s="8">
        <f>+'[1]Empresas 2'!J762</f>
        <v>0</v>
      </c>
      <c r="N758" s="8">
        <f>+'[1]Empresas 2'!K762</f>
        <v>0</v>
      </c>
      <c r="O758" s="8">
        <f>+'[1]Empresas 2'!L762</f>
        <v>11</v>
      </c>
      <c r="P758" s="8">
        <f>+'[1]Empresas 2'!M762</f>
        <v>0</v>
      </c>
      <c r="Q758" s="8">
        <f>+'[1]Empresas 2'!N762</f>
        <v>0</v>
      </c>
      <c r="R758" s="8">
        <f>+'[1]Empresas 2'!O762</f>
        <v>0</v>
      </c>
      <c r="S758" s="8">
        <f>+'[1]Empresas 2'!P762</f>
        <v>0</v>
      </c>
      <c r="T758" s="8">
        <f>+'[1]Empresas 2'!Q762</f>
        <v>0</v>
      </c>
      <c r="U758" s="8">
        <f>+'[1]Empresas 2'!R762</f>
        <v>0</v>
      </c>
      <c r="V758" s="28">
        <f t="shared" si="22"/>
        <v>245</v>
      </c>
      <c r="W758" t="str">
        <f t="shared" si="23"/>
        <v/>
      </c>
    </row>
    <row r="759" spans="2:23" x14ac:dyDescent="0.25">
      <c r="B759" t="s">
        <v>780</v>
      </c>
      <c r="C759" t="str">
        <f>VLOOKUP(B759,'Accesos x Municipio'!$B$5:$C$1127,2)</f>
        <v>San Andrés de Tumaco</v>
      </c>
      <c r="D759" s="95">
        <f>VLOOKUP(B759,'Accesos x Municipio-NoCorporati'!$B$5:$AC$1127,27)</f>
        <v>8.730184670697827E-2</v>
      </c>
      <c r="E759" s="8">
        <f>+'[1]Empresas 2'!B763</f>
        <v>755</v>
      </c>
      <c r="F759" s="8">
        <f>+'[1]Empresas 2'!C763</f>
        <v>0</v>
      </c>
      <c r="G759" s="8">
        <f>+'[1]Empresas 2'!D763</f>
        <v>0</v>
      </c>
      <c r="H759" s="8">
        <f>+'[1]Empresas 2'!E763</f>
        <v>2521</v>
      </c>
      <c r="I759" s="8">
        <f>+'[1]Empresas 2'!F763</f>
        <v>465</v>
      </c>
      <c r="J759" s="8">
        <f>+'[1]Empresas 2'!G763</f>
        <v>1373</v>
      </c>
      <c r="K759" s="8">
        <f>+'[1]Empresas 2'!H763</f>
        <v>0</v>
      </c>
      <c r="L759" s="8">
        <f>+'[1]Empresas 2'!I763</f>
        <v>0</v>
      </c>
      <c r="M759" s="8">
        <f>+'[1]Empresas 2'!J763</f>
        <v>0</v>
      </c>
      <c r="N759" s="8">
        <f>+'[1]Empresas 2'!K763</f>
        <v>0</v>
      </c>
      <c r="O759" s="8">
        <f>+'[1]Empresas 2'!L763</f>
        <v>52</v>
      </c>
      <c r="P759" s="8">
        <f>+'[1]Empresas 2'!M763</f>
        <v>1201</v>
      </c>
      <c r="Q759" s="8">
        <f>+'[1]Empresas 2'!N763</f>
        <v>0</v>
      </c>
      <c r="R759" s="8">
        <f>+'[1]Empresas 2'!O763</f>
        <v>0</v>
      </c>
      <c r="S759" s="8">
        <f>+'[1]Empresas 2'!P763</f>
        <v>0</v>
      </c>
      <c r="T759" s="8">
        <f>+'[1]Empresas 2'!Q763</f>
        <v>1954</v>
      </c>
      <c r="U759" s="8">
        <f>+'[1]Empresas 2'!R763</f>
        <v>0</v>
      </c>
      <c r="V759" s="28">
        <f t="shared" si="22"/>
        <v>8321</v>
      </c>
      <c r="W759" t="str">
        <f t="shared" si="23"/>
        <v/>
      </c>
    </row>
    <row r="760" spans="2:23" x14ac:dyDescent="0.25">
      <c r="B760" t="s">
        <v>781</v>
      </c>
      <c r="C760" t="str">
        <f>VLOOKUP(B760,'Accesos x Municipio'!$B$5:$C$1127,2)</f>
        <v>Túquerres</v>
      </c>
      <c r="D760" s="95">
        <f>VLOOKUP(B760,'Accesos x Municipio-NoCorporati'!$B$5:$AC$1127,27)</f>
        <v>5.7407407407407407E-2</v>
      </c>
      <c r="E760" s="8">
        <f>+'[1]Empresas 2'!B764</f>
        <v>10</v>
      </c>
      <c r="F760" s="8">
        <f>+'[1]Empresas 2'!C764</f>
        <v>730</v>
      </c>
      <c r="G760" s="8">
        <f>+'[1]Empresas 2'!D764</f>
        <v>242</v>
      </c>
      <c r="H760" s="8">
        <f>+'[1]Empresas 2'!E764</f>
        <v>5</v>
      </c>
      <c r="I760" s="8">
        <f>+'[1]Empresas 2'!F764</f>
        <v>0</v>
      </c>
      <c r="J760" s="8">
        <f>+'[1]Empresas 2'!G764</f>
        <v>0</v>
      </c>
      <c r="K760" s="8">
        <f>+'[1]Empresas 2'!H764</f>
        <v>0</v>
      </c>
      <c r="L760" s="8">
        <f>+'[1]Empresas 2'!I764</f>
        <v>0</v>
      </c>
      <c r="M760" s="8">
        <f>+'[1]Empresas 2'!J764</f>
        <v>0</v>
      </c>
      <c r="N760" s="8">
        <f>+'[1]Empresas 2'!K764</f>
        <v>0</v>
      </c>
      <c r="O760" s="8">
        <f>+'[1]Empresas 2'!L764</f>
        <v>0</v>
      </c>
      <c r="P760" s="8">
        <f>+'[1]Empresas 2'!M764</f>
        <v>0</v>
      </c>
      <c r="Q760" s="8">
        <f>+'[1]Empresas 2'!N764</f>
        <v>0</v>
      </c>
      <c r="R760" s="8">
        <f>+'[1]Empresas 2'!O764</f>
        <v>0</v>
      </c>
      <c r="S760" s="8">
        <f>+'[1]Empresas 2'!P764</f>
        <v>0</v>
      </c>
      <c r="T760" s="8">
        <f>+'[1]Empresas 2'!Q764</f>
        <v>511</v>
      </c>
      <c r="U760" s="8">
        <f>+'[1]Empresas 2'!R764</f>
        <v>0</v>
      </c>
      <c r="V760" s="28">
        <f t="shared" si="22"/>
        <v>1498</v>
      </c>
      <c r="W760" t="str">
        <f t="shared" si="23"/>
        <v/>
      </c>
    </row>
    <row r="761" spans="2:23" x14ac:dyDescent="0.25">
      <c r="B761" t="s">
        <v>782</v>
      </c>
      <c r="C761" t="str">
        <f>VLOOKUP(B761,'Accesos x Municipio'!$B$5:$C$1127,2)</f>
        <v>Yacuanquer</v>
      </c>
      <c r="D761" s="95">
        <f>VLOOKUP(B761,'Accesos x Municipio-NoCorporati'!$B$5:$AC$1127,27)</f>
        <v>0.11920362903225806</v>
      </c>
      <c r="E761" s="8">
        <f>+'[1]Empresas 2'!B765</f>
        <v>0</v>
      </c>
      <c r="F761" s="8">
        <f>+'[1]Empresas 2'!C765</f>
        <v>10</v>
      </c>
      <c r="G761" s="8">
        <f>+'[1]Empresas 2'!D765</f>
        <v>475</v>
      </c>
      <c r="H761" s="8">
        <f>+'[1]Empresas 2'!E765</f>
        <v>0</v>
      </c>
      <c r="I761" s="8">
        <f>+'[1]Empresas 2'!F765</f>
        <v>2</v>
      </c>
      <c r="J761" s="8">
        <f>+'[1]Empresas 2'!G765</f>
        <v>0</v>
      </c>
      <c r="K761" s="8">
        <f>+'[1]Empresas 2'!H765</f>
        <v>0</v>
      </c>
      <c r="L761" s="8">
        <f>+'[1]Empresas 2'!I765</f>
        <v>0</v>
      </c>
      <c r="M761" s="8">
        <f>+'[1]Empresas 2'!J765</f>
        <v>0</v>
      </c>
      <c r="N761" s="8">
        <f>+'[1]Empresas 2'!K765</f>
        <v>0</v>
      </c>
      <c r="O761" s="8">
        <f>+'[1]Empresas 2'!L765</f>
        <v>5</v>
      </c>
      <c r="P761" s="8">
        <f>+'[1]Empresas 2'!M765</f>
        <v>0</v>
      </c>
      <c r="Q761" s="8">
        <f>+'[1]Empresas 2'!N765</f>
        <v>0</v>
      </c>
      <c r="R761" s="8">
        <f>+'[1]Empresas 2'!O765</f>
        <v>0</v>
      </c>
      <c r="S761" s="8">
        <f>+'[1]Empresas 2'!P765</f>
        <v>0</v>
      </c>
      <c r="T761" s="8">
        <f>+'[1]Empresas 2'!Q765</f>
        <v>0</v>
      </c>
      <c r="U761" s="8">
        <f>+'[1]Empresas 2'!R765</f>
        <v>0</v>
      </c>
      <c r="V761" s="28">
        <f t="shared" si="22"/>
        <v>492</v>
      </c>
      <c r="W761" t="str">
        <f t="shared" si="23"/>
        <v/>
      </c>
    </row>
    <row r="762" spans="2:23" x14ac:dyDescent="0.25">
      <c r="B762" t="s">
        <v>783</v>
      </c>
      <c r="C762" t="str">
        <f>VLOOKUP(B762,'Accesos x Municipio'!$B$5:$C$1127,2)</f>
        <v>San José de Cúcuta</v>
      </c>
      <c r="D762" s="95">
        <f>VLOOKUP(B762,'Accesos x Municipio-NoCorporati'!$B$5:$AC$1127,27)</f>
        <v>0.47629839156498521</v>
      </c>
      <c r="E762" s="8">
        <f>+'[1]Empresas 2'!B766</f>
        <v>1089</v>
      </c>
      <c r="F762" s="8">
        <f>+'[1]Empresas 2'!C766</f>
        <v>3879</v>
      </c>
      <c r="G762" s="8">
        <f>+'[1]Empresas 2'!D766</f>
        <v>1528</v>
      </c>
      <c r="H762" s="8">
        <f>+'[1]Empresas 2'!E766</f>
        <v>0</v>
      </c>
      <c r="I762" s="8">
        <f>+'[1]Empresas 2'!F766</f>
        <v>288</v>
      </c>
      <c r="J762" s="8">
        <f>+'[1]Empresas 2'!G766</f>
        <v>0</v>
      </c>
      <c r="K762" s="8">
        <f>+'[1]Empresas 2'!H766</f>
        <v>0</v>
      </c>
      <c r="L762" s="8">
        <f>+'[1]Empresas 2'!I766</f>
        <v>0</v>
      </c>
      <c r="M762" s="8">
        <f>+'[1]Empresas 2'!J766</f>
        <v>0</v>
      </c>
      <c r="N762" s="8">
        <f>+'[1]Empresas 2'!K766</f>
        <v>0</v>
      </c>
      <c r="O762" s="8">
        <f>+'[1]Empresas 2'!L766</f>
        <v>46109</v>
      </c>
      <c r="P762" s="8">
        <f>+'[1]Empresas 2'!M766</f>
        <v>1820</v>
      </c>
      <c r="Q762" s="8">
        <f>+'[1]Empresas 2'!N766</f>
        <v>0</v>
      </c>
      <c r="R762" s="8">
        <f>+'[1]Empresas 2'!O766</f>
        <v>823</v>
      </c>
      <c r="S762" s="8">
        <f>+'[1]Empresas 2'!P766</f>
        <v>0</v>
      </c>
      <c r="T762" s="8">
        <f>+'[1]Empresas 2'!Q766</f>
        <v>34110</v>
      </c>
      <c r="U762" s="8">
        <f>+'[1]Empresas 2'!R766</f>
        <v>18097</v>
      </c>
      <c r="V762" s="28">
        <f t="shared" si="22"/>
        <v>107743</v>
      </c>
      <c r="W762" t="str">
        <f t="shared" si="23"/>
        <v/>
      </c>
    </row>
    <row r="763" spans="2:23" x14ac:dyDescent="0.25">
      <c r="B763" t="s">
        <v>784</v>
      </c>
      <c r="C763" t="str">
        <f>VLOOKUP(B763,'Accesos x Municipio'!$B$5:$C$1127,2)</f>
        <v>Ábrego</v>
      </c>
      <c r="D763" s="95">
        <f>VLOOKUP(B763,'Accesos x Municipio-NoCorporati'!$B$5:$AC$1127,27)</f>
        <v>8.2157002132629234E-2</v>
      </c>
      <c r="E763" s="8">
        <f>+'[1]Empresas 2'!B767</f>
        <v>791</v>
      </c>
      <c r="F763" s="8">
        <f>+'[1]Empresas 2'!C767</f>
        <v>0</v>
      </c>
      <c r="G763" s="8">
        <f>+'[1]Empresas 2'!D767</f>
        <v>0</v>
      </c>
      <c r="H763" s="8">
        <f>+'[1]Empresas 2'!E767</f>
        <v>0</v>
      </c>
      <c r="I763" s="8">
        <f>+'[1]Empresas 2'!F767</f>
        <v>28</v>
      </c>
      <c r="J763" s="8">
        <f>+'[1]Empresas 2'!G767</f>
        <v>0</v>
      </c>
      <c r="K763" s="8">
        <f>+'[1]Empresas 2'!H767</f>
        <v>0</v>
      </c>
      <c r="L763" s="8">
        <f>+'[1]Empresas 2'!I767</f>
        <v>0</v>
      </c>
      <c r="M763" s="8">
        <f>+'[1]Empresas 2'!J767</f>
        <v>0</v>
      </c>
      <c r="N763" s="8">
        <f>+'[1]Empresas 2'!K767</f>
        <v>0</v>
      </c>
      <c r="O763" s="8">
        <f>+'[1]Empresas 2'!L767</f>
        <v>0</v>
      </c>
      <c r="P763" s="8">
        <f>+'[1]Empresas 2'!M767</f>
        <v>103</v>
      </c>
      <c r="Q763" s="8">
        <f>+'[1]Empresas 2'!N767</f>
        <v>0</v>
      </c>
      <c r="R763" s="8">
        <f>+'[1]Empresas 2'!O767</f>
        <v>0</v>
      </c>
      <c r="S763" s="8">
        <f>+'[1]Empresas 2'!P767</f>
        <v>0</v>
      </c>
      <c r="T763" s="8">
        <f>+'[1]Empresas 2'!Q767</f>
        <v>0</v>
      </c>
      <c r="U763" s="8">
        <f>+'[1]Empresas 2'!R767</f>
        <v>0</v>
      </c>
      <c r="V763" s="28">
        <f t="shared" si="22"/>
        <v>922</v>
      </c>
      <c r="W763" t="str">
        <f t="shared" si="23"/>
        <v/>
      </c>
    </row>
    <row r="764" spans="2:23" x14ac:dyDescent="0.25">
      <c r="B764" t="s">
        <v>785</v>
      </c>
      <c r="C764" t="str">
        <f>VLOOKUP(B764,'Accesos x Municipio'!$B$5:$C$1127,2)</f>
        <v>Arboledas</v>
      </c>
      <c r="D764" s="95">
        <f>VLOOKUP(B764,'Accesos x Municipio-NoCorporati'!$B$5:$AC$1127,27)</f>
        <v>0.12014603385330236</v>
      </c>
      <c r="E764" s="8">
        <f>+'[1]Empresas 2'!B768</f>
        <v>263</v>
      </c>
      <c r="F764" s="8">
        <f>+'[1]Empresas 2'!C768</f>
        <v>0</v>
      </c>
      <c r="G764" s="8">
        <f>+'[1]Empresas 2'!D768</f>
        <v>0</v>
      </c>
      <c r="H764" s="8">
        <f>+'[1]Empresas 2'!E768</f>
        <v>0</v>
      </c>
      <c r="I764" s="8">
        <f>+'[1]Empresas 2'!F768</f>
        <v>12</v>
      </c>
      <c r="J764" s="8">
        <f>+'[1]Empresas 2'!G768</f>
        <v>0</v>
      </c>
      <c r="K764" s="8">
        <f>+'[1]Empresas 2'!H768</f>
        <v>0</v>
      </c>
      <c r="L764" s="8">
        <f>+'[1]Empresas 2'!I768</f>
        <v>0</v>
      </c>
      <c r="M764" s="8">
        <f>+'[1]Empresas 2'!J768</f>
        <v>0</v>
      </c>
      <c r="N764" s="8">
        <f>+'[1]Empresas 2'!K768</f>
        <v>0</v>
      </c>
      <c r="O764" s="8">
        <f>+'[1]Empresas 2'!L768</f>
        <v>0</v>
      </c>
      <c r="P764" s="8">
        <f>+'[1]Empresas 2'!M768</f>
        <v>0</v>
      </c>
      <c r="Q764" s="8">
        <f>+'[1]Empresas 2'!N768</f>
        <v>0</v>
      </c>
      <c r="R764" s="8">
        <f>+'[1]Empresas 2'!O768</f>
        <v>0</v>
      </c>
      <c r="S764" s="8">
        <f>+'[1]Empresas 2'!P768</f>
        <v>0</v>
      </c>
      <c r="T764" s="8">
        <f>+'[1]Empresas 2'!Q768</f>
        <v>0</v>
      </c>
      <c r="U764" s="8">
        <f>+'[1]Empresas 2'!R768</f>
        <v>0</v>
      </c>
      <c r="V764" s="28">
        <f t="shared" si="22"/>
        <v>275</v>
      </c>
      <c r="W764" t="str">
        <f t="shared" si="23"/>
        <v/>
      </c>
    </row>
    <row r="765" spans="2:23" x14ac:dyDescent="0.25">
      <c r="B765" t="s">
        <v>786</v>
      </c>
      <c r="C765" t="str">
        <f>VLOOKUP(B765,'Accesos x Municipio'!$B$5:$C$1127,2)</f>
        <v>Bochalema</v>
      </c>
      <c r="D765" s="95">
        <f>VLOOKUP(B765,'Accesos x Municipio-NoCorporati'!$B$5:$AC$1127,27)</f>
        <v>0.13560525381611643</v>
      </c>
      <c r="E765" s="8">
        <f>+'[1]Empresas 2'!B769</f>
        <v>0</v>
      </c>
      <c r="F765" s="8">
        <f>+'[1]Empresas 2'!C769</f>
        <v>206</v>
      </c>
      <c r="G765" s="8">
        <f>+'[1]Empresas 2'!D769</f>
        <v>0</v>
      </c>
      <c r="H765" s="8">
        <f>+'[1]Empresas 2'!E769</f>
        <v>0</v>
      </c>
      <c r="I765" s="8">
        <f>+'[1]Empresas 2'!F769</f>
        <v>15</v>
      </c>
      <c r="J765" s="8">
        <f>+'[1]Empresas 2'!G769</f>
        <v>0</v>
      </c>
      <c r="K765" s="8">
        <f>+'[1]Empresas 2'!H769</f>
        <v>0</v>
      </c>
      <c r="L765" s="8">
        <f>+'[1]Empresas 2'!I769</f>
        <v>0</v>
      </c>
      <c r="M765" s="8">
        <f>+'[1]Empresas 2'!J769</f>
        <v>0</v>
      </c>
      <c r="N765" s="8">
        <f>+'[1]Empresas 2'!K769</f>
        <v>0</v>
      </c>
      <c r="O765" s="8">
        <f>+'[1]Empresas 2'!L769</f>
        <v>1</v>
      </c>
      <c r="P765" s="8">
        <f>+'[1]Empresas 2'!M769</f>
        <v>0</v>
      </c>
      <c r="Q765" s="8">
        <f>+'[1]Empresas 2'!N769</f>
        <v>0</v>
      </c>
      <c r="R765" s="8">
        <f>+'[1]Empresas 2'!O769</f>
        <v>0</v>
      </c>
      <c r="S765" s="8">
        <f>+'[1]Empresas 2'!P769</f>
        <v>0</v>
      </c>
      <c r="T765" s="8">
        <f>+'[1]Empresas 2'!Q769</f>
        <v>0</v>
      </c>
      <c r="U765" s="8">
        <f>+'[1]Empresas 2'!R769</f>
        <v>0</v>
      </c>
      <c r="V765" s="28">
        <f t="shared" si="22"/>
        <v>222</v>
      </c>
      <c r="W765" t="str">
        <f t="shared" si="23"/>
        <v/>
      </c>
    </row>
    <row r="766" spans="2:23" x14ac:dyDescent="0.25">
      <c r="B766" t="s">
        <v>787</v>
      </c>
      <c r="C766" t="str">
        <f>VLOOKUP(B766,'Accesos x Municipio'!$B$5:$C$1127,2)</f>
        <v>Bucarasica</v>
      </c>
      <c r="D766" s="95">
        <f>VLOOKUP(B766,'Accesos x Municipio-NoCorporati'!$B$5:$AC$1127,27)</f>
        <v>1.0405257393209201E-2</v>
      </c>
      <c r="E766" s="8">
        <f>+'[1]Empresas 2'!B770</f>
        <v>0</v>
      </c>
      <c r="F766" s="8">
        <f>+'[1]Empresas 2'!C770</f>
        <v>0</v>
      </c>
      <c r="G766" s="8">
        <f>+'[1]Empresas 2'!D770</f>
        <v>0</v>
      </c>
      <c r="H766" s="8">
        <f>+'[1]Empresas 2'!E770</f>
        <v>0</v>
      </c>
      <c r="I766" s="8">
        <f>+'[1]Empresas 2'!F770</f>
        <v>17</v>
      </c>
      <c r="J766" s="8">
        <f>+'[1]Empresas 2'!G770</f>
        <v>0</v>
      </c>
      <c r="K766" s="8">
        <f>+'[1]Empresas 2'!H770</f>
        <v>0</v>
      </c>
      <c r="L766" s="8">
        <f>+'[1]Empresas 2'!I770</f>
        <v>0</v>
      </c>
      <c r="M766" s="8">
        <f>+'[1]Empresas 2'!J770</f>
        <v>0</v>
      </c>
      <c r="N766" s="8">
        <f>+'[1]Empresas 2'!K770</f>
        <v>0</v>
      </c>
      <c r="O766" s="8">
        <f>+'[1]Empresas 2'!L770</f>
        <v>0</v>
      </c>
      <c r="P766" s="8">
        <f>+'[1]Empresas 2'!M770</f>
        <v>0</v>
      </c>
      <c r="Q766" s="8">
        <f>+'[1]Empresas 2'!N770</f>
        <v>0</v>
      </c>
      <c r="R766" s="8">
        <f>+'[1]Empresas 2'!O770</f>
        <v>0</v>
      </c>
      <c r="S766" s="8">
        <f>+'[1]Empresas 2'!P770</f>
        <v>0</v>
      </c>
      <c r="T766" s="8">
        <f>+'[1]Empresas 2'!Q770</f>
        <v>0</v>
      </c>
      <c r="U766" s="8">
        <f>+'[1]Empresas 2'!R770</f>
        <v>0</v>
      </c>
      <c r="V766" s="28">
        <f t="shared" si="22"/>
        <v>17</v>
      </c>
      <c r="W766">
        <f t="shared" si="23"/>
        <v>0</v>
      </c>
    </row>
    <row r="767" spans="2:23" x14ac:dyDescent="0.25">
      <c r="B767" t="s">
        <v>788</v>
      </c>
      <c r="C767" t="str">
        <f>VLOOKUP(B767,'Accesos x Municipio'!$B$5:$C$1127,2)</f>
        <v>Cácota</v>
      </c>
      <c r="D767" s="95">
        <f>VLOOKUP(B767,'Accesos x Municipio-NoCorporati'!$B$5:$AC$1127,27)</f>
        <v>6.3180827886710242E-2</v>
      </c>
      <c r="E767" s="8">
        <f>+'[1]Empresas 2'!B771</f>
        <v>0</v>
      </c>
      <c r="F767" s="8">
        <f>+'[1]Empresas 2'!C771</f>
        <v>0</v>
      </c>
      <c r="G767" s="8">
        <f>+'[1]Empresas 2'!D771</f>
        <v>0</v>
      </c>
      <c r="H767" s="8">
        <f>+'[1]Empresas 2'!E771</f>
        <v>0</v>
      </c>
      <c r="I767" s="8">
        <f>+'[1]Empresas 2'!F771</f>
        <v>5</v>
      </c>
      <c r="J767" s="8">
        <f>+'[1]Empresas 2'!G771</f>
        <v>0</v>
      </c>
      <c r="K767" s="8">
        <f>+'[1]Empresas 2'!H771</f>
        <v>0</v>
      </c>
      <c r="L767" s="8">
        <f>+'[1]Empresas 2'!I771</f>
        <v>0</v>
      </c>
      <c r="M767" s="8">
        <f>+'[1]Empresas 2'!J771</f>
        <v>0</v>
      </c>
      <c r="N767" s="8">
        <f>+'[1]Empresas 2'!K771</f>
        <v>0</v>
      </c>
      <c r="O767" s="8">
        <f>+'[1]Empresas 2'!L771</f>
        <v>0</v>
      </c>
      <c r="P767" s="8">
        <f>+'[1]Empresas 2'!M771</f>
        <v>0</v>
      </c>
      <c r="Q767" s="8">
        <f>+'[1]Empresas 2'!N771</f>
        <v>0</v>
      </c>
      <c r="R767" s="8">
        <f>+'[1]Empresas 2'!O771</f>
        <v>0</v>
      </c>
      <c r="S767" s="8">
        <f>+'[1]Empresas 2'!P771</f>
        <v>0</v>
      </c>
      <c r="T767" s="8">
        <f>+'[1]Empresas 2'!Q771</f>
        <v>0</v>
      </c>
      <c r="U767" s="8">
        <f>+'[1]Empresas 2'!R771</f>
        <v>0</v>
      </c>
      <c r="V767" s="28">
        <f t="shared" si="22"/>
        <v>5</v>
      </c>
      <c r="W767" t="str">
        <f t="shared" si="23"/>
        <v/>
      </c>
    </row>
    <row r="768" spans="2:23" x14ac:dyDescent="0.25">
      <c r="B768" t="s">
        <v>789</v>
      </c>
      <c r="C768" t="str">
        <f>VLOOKUP(B768,'Accesos x Municipio'!$B$5:$C$1127,2)</f>
        <v>Cáchira</v>
      </c>
      <c r="D768" s="95">
        <f>VLOOKUP(B768,'Accesos x Municipio-NoCorporati'!$B$5:$AC$1127,27)</f>
        <v>2.0497803806734994E-3</v>
      </c>
      <c r="E768" s="8">
        <f>+'[1]Empresas 2'!B772</f>
        <v>0</v>
      </c>
      <c r="F768" s="8">
        <f>+'[1]Empresas 2'!C772</f>
        <v>0</v>
      </c>
      <c r="G768" s="8">
        <f>+'[1]Empresas 2'!D772</f>
        <v>0</v>
      </c>
      <c r="H768" s="8">
        <f>+'[1]Empresas 2'!E772</f>
        <v>0</v>
      </c>
      <c r="I768" s="8">
        <f>+'[1]Empresas 2'!F772</f>
        <v>6</v>
      </c>
      <c r="J768" s="8">
        <f>+'[1]Empresas 2'!G772</f>
        <v>0</v>
      </c>
      <c r="K768" s="8">
        <f>+'[1]Empresas 2'!H772</f>
        <v>0</v>
      </c>
      <c r="L768" s="8">
        <f>+'[1]Empresas 2'!I772</f>
        <v>0</v>
      </c>
      <c r="M768" s="8">
        <f>+'[1]Empresas 2'!J772</f>
        <v>0</v>
      </c>
      <c r="N768" s="8">
        <f>+'[1]Empresas 2'!K772</f>
        <v>0</v>
      </c>
      <c r="O768" s="8">
        <f>+'[1]Empresas 2'!L772</f>
        <v>5</v>
      </c>
      <c r="P768" s="8">
        <f>+'[1]Empresas 2'!M772</f>
        <v>0</v>
      </c>
      <c r="Q768" s="8">
        <f>+'[1]Empresas 2'!N772</f>
        <v>0</v>
      </c>
      <c r="R768" s="8">
        <f>+'[1]Empresas 2'!O772</f>
        <v>0</v>
      </c>
      <c r="S768" s="8">
        <f>+'[1]Empresas 2'!P772</f>
        <v>0</v>
      </c>
      <c r="T768" s="8">
        <f>+'[1]Empresas 2'!Q772</f>
        <v>0</v>
      </c>
      <c r="U768" s="8">
        <f>+'[1]Empresas 2'!R772</f>
        <v>0</v>
      </c>
      <c r="V768" s="28">
        <f t="shared" si="22"/>
        <v>11</v>
      </c>
      <c r="W768">
        <f t="shared" si="23"/>
        <v>0</v>
      </c>
    </row>
    <row r="769" spans="2:23" x14ac:dyDescent="0.25">
      <c r="B769" t="s">
        <v>790</v>
      </c>
      <c r="C769" t="str">
        <f>VLOOKUP(B769,'Accesos x Municipio'!$B$5:$C$1127,2)</f>
        <v>Chinácota</v>
      </c>
      <c r="D769" s="95">
        <f>VLOOKUP(B769,'Accesos x Municipio-NoCorporati'!$B$5:$AC$1127,27)</f>
        <v>0.2343167701863354</v>
      </c>
      <c r="E769" s="8">
        <f>+'[1]Empresas 2'!B773</f>
        <v>99</v>
      </c>
      <c r="F769" s="8">
        <f>+'[1]Empresas 2'!C773</f>
        <v>1007</v>
      </c>
      <c r="G769" s="8">
        <f>+'[1]Empresas 2'!D773</f>
        <v>0</v>
      </c>
      <c r="H769" s="8">
        <f>+'[1]Empresas 2'!E773</f>
        <v>0</v>
      </c>
      <c r="I769" s="8">
        <f>+'[1]Empresas 2'!F773</f>
        <v>17</v>
      </c>
      <c r="J769" s="8">
        <f>+'[1]Empresas 2'!G773</f>
        <v>0</v>
      </c>
      <c r="K769" s="8">
        <f>+'[1]Empresas 2'!H773</f>
        <v>0</v>
      </c>
      <c r="L769" s="8">
        <f>+'[1]Empresas 2'!I773</f>
        <v>0</v>
      </c>
      <c r="M769" s="8">
        <f>+'[1]Empresas 2'!J773</f>
        <v>0</v>
      </c>
      <c r="N769" s="8">
        <f>+'[1]Empresas 2'!K773</f>
        <v>0</v>
      </c>
      <c r="O769" s="8">
        <f>+'[1]Empresas 2'!L773</f>
        <v>8</v>
      </c>
      <c r="P769" s="8">
        <f>+'[1]Empresas 2'!M773</f>
        <v>195</v>
      </c>
      <c r="Q769" s="8">
        <f>+'[1]Empresas 2'!N773</f>
        <v>0</v>
      </c>
      <c r="R769" s="8">
        <f>+'[1]Empresas 2'!O773</f>
        <v>0</v>
      </c>
      <c r="S769" s="8">
        <f>+'[1]Empresas 2'!P773</f>
        <v>0</v>
      </c>
      <c r="T769" s="8">
        <f>+'[1]Empresas 2'!Q773</f>
        <v>40</v>
      </c>
      <c r="U769" s="8">
        <f>+'[1]Empresas 2'!R773</f>
        <v>0</v>
      </c>
      <c r="V769" s="28">
        <f t="shared" si="22"/>
        <v>1366</v>
      </c>
      <c r="W769" t="str">
        <f t="shared" si="23"/>
        <v/>
      </c>
    </row>
    <row r="770" spans="2:23" x14ac:dyDescent="0.25">
      <c r="B770" t="s">
        <v>791</v>
      </c>
      <c r="C770" t="str">
        <f>VLOOKUP(B770,'Accesos x Municipio'!$B$5:$C$1127,2)</f>
        <v>Chitagá</v>
      </c>
      <c r="D770" s="95">
        <f>VLOOKUP(B770,'Accesos x Municipio-NoCorporati'!$B$5:$AC$1127,27)</f>
        <v>5.8537978298115363E-2</v>
      </c>
      <c r="E770" s="8">
        <f>+'[1]Empresas 2'!B774</f>
        <v>0</v>
      </c>
      <c r="F770" s="8">
        <f>+'[1]Empresas 2'!C774</f>
        <v>0</v>
      </c>
      <c r="G770" s="8">
        <f>+'[1]Empresas 2'!D774</f>
        <v>0</v>
      </c>
      <c r="H770" s="8">
        <f>+'[1]Empresas 2'!E774</f>
        <v>0</v>
      </c>
      <c r="I770" s="8">
        <f>+'[1]Empresas 2'!F774</f>
        <v>8</v>
      </c>
      <c r="J770" s="8">
        <f>+'[1]Empresas 2'!G774</f>
        <v>0</v>
      </c>
      <c r="K770" s="8">
        <f>+'[1]Empresas 2'!H774</f>
        <v>0</v>
      </c>
      <c r="L770" s="8">
        <f>+'[1]Empresas 2'!I774</f>
        <v>0</v>
      </c>
      <c r="M770" s="8">
        <f>+'[1]Empresas 2'!J774</f>
        <v>0</v>
      </c>
      <c r="N770" s="8">
        <f>+'[1]Empresas 2'!K774</f>
        <v>0</v>
      </c>
      <c r="O770" s="8">
        <f>+'[1]Empresas 2'!L774</f>
        <v>0</v>
      </c>
      <c r="P770" s="8">
        <f>+'[1]Empresas 2'!M774</f>
        <v>0</v>
      </c>
      <c r="Q770" s="8">
        <f>+'[1]Empresas 2'!N774</f>
        <v>0</v>
      </c>
      <c r="R770" s="8">
        <f>+'[1]Empresas 2'!O774</f>
        <v>0</v>
      </c>
      <c r="S770" s="8">
        <f>+'[1]Empresas 2'!P774</f>
        <v>0</v>
      </c>
      <c r="T770" s="8">
        <f>+'[1]Empresas 2'!Q774</f>
        <v>0</v>
      </c>
      <c r="U770" s="8">
        <f>+'[1]Empresas 2'!R774</f>
        <v>0</v>
      </c>
      <c r="V770" s="28">
        <f t="shared" si="22"/>
        <v>8</v>
      </c>
      <c r="W770" t="str">
        <f t="shared" si="23"/>
        <v/>
      </c>
    </row>
    <row r="771" spans="2:23" x14ac:dyDescent="0.25">
      <c r="B771" t="s">
        <v>792</v>
      </c>
      <c r="C771" t="str">
        <f>VLOOKUP(B771,'Accesos x Municipio'!$B$5:$C$1127,2)</f>
        <v>Convención</v>
      </c>
      <c r="D771" s="95">
        <f>VLOOKUP(B771,'Accesos x Municipio-NoCorporati'!$B$5:$AC$1127,27)</f>
        <v>9.0183836281651063E-3</v>
      </c>
      <c r="E771" s="8">
        <f>+'[1]Empresas 2'!B775</f>
        <v>0</v>
      </c>
      <c r="F771" s="8">
        <f>+'[1]Empresas 2'!C775</f>
        <v>0</v>
      </c>
      <c r="G771" s="8">
        <f>+'[1]Empresas 2'!D775</f>
        <v>0</v>
      </c>
      <c r="H771" s="8">
        <f>+'[1]Empresas 2'!E775</f>
        <v>0</v>
      </c>
      <c r="I771" s="8">
        <f>+'[1]Empresas 2'!F775</f>
        <v>50</v>
      </c>
      <c r="J771" s="8">
        <f>+'[1]Empresas 2'!G775</f>
        <v>0</v>
      </c>
      <c r="K771" s="8">
        <f>+'[1]Empresas 2'!H775</f>
        <v>0</v>
      </c>
      <c r="L771" s="8">
        <f>+'[1]Empresas 2'!I775</f>
        <v>0</v>
      </c>
      <c r="M771" s="8">
        <f>+'[1]Empresas 2'!J775</f>
        <v>0</v>
      </c>
      <c r="N771" s="8">
        <f>+'[1]Empresas 2'!K775</f>
        <v>0</v>
      </c>
      <c r="O771" s="8">
        <f>+'[1]Empresas 2'!L775</f>
        <v>1</v>
      </c>
      <c r="P771" s="8">
        <f>+'[1]Empresas 2'!M775</f>
        <v>0</v>
      </c>
      <c r="Q771" s="8">
        <f>+'[1]Empresas 2'!N775</f>
        <v>0</v>
      </c>
      <c r="R771" s="8">
        <f>+'[1]Empresas 2'!O775</f>
        <v>0</v>
      </c>
      <c r="S771" s="8">
        <f>+'[1]Empresas 2'!P775</f>
        <v>0</v>
      </c>
      <c r="T771" s="8">
        <f>+'[1]Empresas 2'!Q775</f>
        <v>0</v>
      </c>
      <c r="U771" s="8">
        <f>+'[1]Empresas 2'!R775</f>
        <v>0</v>
      </c>
      <c r="V771" s="28">
        <f t="shared" si="22"/>
        <v>51</v>
      </c>
      <c r="W771">
        <f t="shared" si="23"/>
        <v>0</v>
      </c>
    </row>
    <row r="772" spans="2:23" x14ac:dyDescent="0.25">
      <c r="B772" t="s">
        <v>793</v>
      </c>
      <c r="C772" t="str">
        <f>VLOOKUP(B772,'Accesos x Municipio'!$B$5:$C$1127,2)</f>
        <v>Cucutilla</v>
      </c>
      <c r="D772" s="95">
        <f>VLOOKUP(B772,'Accesos x Municipio-NoCorporati'!$B$5:$AC$1127,27)</f>
        <v>5.9735349716446125E-2</v>
      </c>
      <c r="E772" s="8">
        <f>+'[1]Empresas 2'!B776</f>
        <v>0</v>
      </c>
      <c r="F772" s="8">
        <f>+'[1]Empresas 2'!C776</f>
        <v>0</v>
      </c>
      <c r="G772" s="8">
        <f>+'[1]Empresas 2'!D776</f>
        <v>0</v>
      </c>
      <c r="H772" s="8">
        <f>+'[1]Empresas 2'!E776</f>
        <v>0</v>
      </c>
      <c r="I772" s="8">
        <f>+'[1]Empresas 2'!F776</f>
        <v>13</v>
      </c>
      <c r="J772" s="8">
        <f>+'[1]Empresas 2'!G776</f>
        <v>0</v>
      </c>
      <c r="K772" s="8">
        <f>+'[1]Empresas 2'!H776</f>
        <v>0</v>
      </c>
      <c r="L772" s="8">
        <f>+'[1]Empresas 2'!I776</f>
        <v>0</v>
      </c>
      <c r="M772" s="8">
        <f>+'[1]Empresas 2'!J776</f>
        <v>0</v>
      </c>
      <c r="N772" s="8">
        <f>+'[1]Empresas 2'!K776</f>
        <v>0</v>
      </c>
      <c r="O772" s="8">
        <f>+'[1]Empresas 2'!L776</f>
        <v>0</v>
      </c>
      <c r="P772" s="8">
        <f>+'[1]Empresas 2'!M776</f>
        <v>0</v>
      </c>
      <c r="Q772" s="8">
        <f>+'[1]Empresas 2'!N776</f>
        <v>0</v>
      </c>
      <c r="R772" s="8">
        <f>+'[1]Empresas 2'!O776</f>
        <v>0</v>
      </c>
      <c r="S772" s="8">
        <f>+'[1]Empresas 2'!P776</f>
        <v>0</v>
      </c>
      <c r="T772" s="8">
        <f>+'[1]Empresas 2'!Q776</f>
        <v>0</v>
      </c>
      <c r="U772" s="8">
        <f>+'[1]Empresas 2'!R776</f>
        <v>0</v>
      </c>
      <c r="V772" s="28">
        <f t="shared" ref="V772:V835" si="24">SUM(E772:U772)</f>
        <v>13</v>
      </c>
      <c r="W772" t="str">
        <f t="shared" ref="W772:W835" si="25">IF(D772&lt;=5%,E772,"")</f>
        <v/>
      </c>
    </row>
    <row r="773" spans="2:23" x14ac:dyDescent="0.25">
      <c r="B773" t="s">
        <v>794</v>
      </c>
      <c r="C773" t="str">
        <f>VLOOKUP(B773,'Accesos x Municipio'!$B$5:$C$1127,2)</f>
        <v>Durania</v>
      </c>
      <c r="D773" s="95">
        <f>VLOOKUP(B773,'Accesos x Municipio-NoCorporati'!$B$5:$AC$1127,27)</f>
        <v>0.14037433155080214</v>
      </c>
      <c r="E773" s="8">
        <f>+'[1]Empresas 2'!B777</f>
        <v>0</v>
      </c>
      <c r="F773" s="8">
        <f>+'[1]Empresas 2'!C777</f>
        <v>0</v>
      </c>
      <c r="G773" s="8">
        <f>+'[1]Empresas 2'!D777</f>
        <v>0</v>
      </c>
      <c r="H773" s="8">
        <f>+'[1]Empresas 2'!E777</f>
        <v>0</v>
      </c>
      <c r="I773" s="8">
        <f>+'[1]Empresas 2'!F777</f>
        <v>19</v>
      </c>
      <c r="J773" s="8">
        <f>+'[1]Empresas 2'!G777</f>
        <v>0</v>
      </c>
      <c r="K773" s="8">
        <f>+'[1]Empresas 2'!H777</f>
        <v>0</v>
      </c>
      <c r="L773" s="8">
        <f>+'[1]Empresas 2'!I777</f>
        <v>0</v>
      </c>
      <c r="M773" s="8">
        <f>+'[1]Empresas 2'!J777</f>
        <v>0</v>
      </c>
      <c r="N773" s="8">
        <f>+'[1]Empresas 2'!K777</f>
        <v>0</v>
      </c>
      <c r="O773" s="8">
        <f>+'[1]Empresas 2'!L777</f>
        <v>0</v>
      </c>
      <c r="P773" s="8">
        <f>+'[1]Empresas 2'!M777</f>
        <v>0</v>
      </c>
      <c r="Q773" s="8">
        <f>+'[1]Empresas 2'!N777</f>
        <v>0</v>
      </c>
      <c r="R773" s="8">
        <f>+'[1]Empresas 2'!O777</f>
        <v>0</v>
      </c>
      <c r="S773" s="8">
        <f>+'[1]Empresas 2'!P777</f>
        <v>0</v>
      </c>
      <c r="T773" s="8">
        <f>+'[1]Empresas 2'!Q777</f>
        <v>0</v>
      </c>
      <c r="U773" s="8">
        <f>+'[1]Empresas 2'!R777</f>
        <v>0</v>
      </c>
      <c r="V773" s="28">
        <f t="shared" si="24"/>
        <v>19</v>
      </c>
      <c r="W773" t="str">
        <f t="shared" si="25"/>
        <v/>
      </c>
    </row>
    <row r="774" spans="2:23" x14ac:dyDescent="0.25">
      <c r="B774" t="s">
        <v>795</v>
      </c>
      <c r="C774" t="str">
        <f>VLOOKUP(B774,'Accesos x Municipio'!$B$5:$C$1127,2)</f>
        <v>El Carmen</v>
      </c>
      <c r="D774" s="95">
        <f>VLOOKUP(B774,'Accesos x Municipio-NoCorporati'!$B$5:$AC$1127,27)</f>
        <v>1.653272101033295E-2</v>
      </c>
      <c r="E774" s="8">
        <f>+'[1]Empresas 2'!B778</f>
        <v>70</v>
      </c>
      <c r="F774" s="8">
        <f>+'[1]Empresas 2'!C778</f>
        <v>0</v>
      </c>
      <c r="G774" s="8">
        <f>+'[1]Empresas 2'!D778</f>
        <v>0</v>
      </c>
      <c r="H774" s="8">
        <f>+'[1]Empresas 2'!E778</f>
        <v>0</v>
      </c>
      <c r="I774" s="8">
        <f>+'[1]Empresas 2'!F778</f>
        <v>10</v>
      </c>
      <c r="J774" s="8">
        <f>+'[1]Empresas 2'!G778</f>
        <v>0</v>
      </c>
      <c r="K774" s="8">
        <f>+'[1]Empresas 2'!H778</f>
        <v>0</v>
      </c>
      <c r="L774" s="8">
        <f>+'[1]Empresas 2'!I778</f>
        <v>0</v>
      </c>
      <c r="M774" s="8">
        <f>+'[1]Empresas 2'!J778</f>
        <v>0</v>
      </c>
      <c r="N774" s="8">
        <f>+'[1]Empresas 2'!K778</f>
        <v>0</v>
      </c>
      <c r="O774" s="8">
        <f>+'[1]Empresas 2'!L778</f>
        <v>2</v>
      </c>
      <c r="P774" s="8">
        <f>+'[1]Empresas 2'!M778</f>
        <v>0</v>
      </c>
      <c r="Q774" s="8">
        <f>+'[1]Empresas 2'!N778</f>
        <v>0</v>
      </c>
      <c r="R774" s="8">
        <f>+'[1]Empresas 2'!O778</f>
        <v>0</v>
      </c>
      <c r="S774" s="8">
        <f>+'[1]Empresas 2'!P778</f>
        <v>0</v>
      </c>
      <c r="T774" s="8">
        <f>+'[1]Empresas 2'!Q778</f>
        <v>0</v>
      </c>
      <c r="U774" s="8">
        <f>+'[1]Empresas 2'!R778</f>
        <v>0</v>
      </c>
      <c r="V774" s="28">
        <f t="shared" si="24"/>
        <v>82</v>
      </c>
      <c r="W774">
        <f t="shared" si="25"/>
        <v>70</v>
      </c>
    </row>
    <row r="775" spans="2:23" x14ac:dyDescent="0.25">
      <c r="B775" t="s">
        <v>796</v>
      </c>
      <c r="C775" t="str">
        <f>VLOOKUP(B775,'Accesos x Municipio'!$B$5:$C$1127,2)</f>
        <v>El Tarra</v>
      </c>
      <c r="D775" s="95">
        <f>VLOOKUP(B775,'Accesos x Municipio-NoCorporati'!$B$5:$AC$1127,27)</f>
        <v>1.932734743570233E-2</v>
      </c>
      <c r="E775" s="8">
        <f>+'[1]Empresas 2'!B779</f>
        <v>0</v>
      </c>
      <c r="F775" s="8">
        <f>+'[1]Empresas 2'!C779</f>
        <v>27</v>
      </c>
      <c r="G775" s="8">
        <f>+'[1]Empresas 2'!D779</f>
        <v>0</v>
      </c>
      <c r="H775" s="8">
        <f>+'[1]Empresas 2'!E779</f>
        <v>0</v>
      </c>
      <c r="I775" s="8">
        <f>+'[1]Empresas 2'!F779</f>
        <v>60</v>
      </c>
      <c r="J775" s="8">
        <f>+'[1]Empresas 2'!G779</f>
        <v>0</v>
      </c>
      <c r="K775" s="8">
        <f>+'[1]Empresas 2'!H779</f>
        <v>0</v>
      </c>
      <c r="L775" s="8">
        <f>+'[1]Empresas 2'!I779</f>
        <v>0</v>
      </c>
      <c r="M775" s="8">
        <f>+'[1]Empresas 2'!J779</f>
        <v>0</v>
      </c>
      <c r="N775" s="8">
        <f>+'[1]Empresas 2'!K779</f>
        <v>0</v>
      </c>
      <c r="O775" s="8">
        <f>+'[1]Empresas 2'!L779</f>
        <v>0</v>
      </c>
      <c r="P775" s="8">
        <f>+'[1]Empresas 2'!M779</f>
        <v>0</v>
      </c>
      <c r="Q775" s="8">
        <f>+'[1]Empresas 2'!N779</f>
        <v>0</v>
      </c>
      <c r="R775" s="8">
        <f>+'[1]Empresas 2'!O779</f>
        <v>0</v>
      </c>
      <c r="S775" s="8">
        <f>+'[1]Empresas 2'!P779</f>
        <v>0</v>
      </c>
      <c r="T775" s="8">
        <f>+'[1]Empresas 2'!Q779</f>
        <v>0</v>
      </c>
      <c r="U775" s="8">
        <f>+'[1]Empresas 2'!R779</f>
        <v>0</v>
      </c>
      <c r="V775" s="28">
        <f t="shared" si="24"/>
        <v>87</v>
      </c>
      <c r="W775">
        <f t="shared" si="25"/>
        <v>0</v>
      </c>
    </row>
    <row r="776" spans="2:23" x14ac:dyDescent="0.25">
      <c r="B776" t="s">
        <v>797</v>
      </c>
      <c r="C776" t="str">
        <f>VLOOKUP(B776,'Accesos x Municipio'!$B$5:$C$1127,2)</f>
        <v>El Zulia</v>
      </c>
      <c r="D776" s="95">
        <f>VLOOKUP(B776,'Accesos x Municipio-NoCorporati'!$B$5:$AC$1127,27)</f>
        <v>9.7346107256910036E-2</v>
      </c>
      <c r="E776" s="8">
        <f>+'[1]Empresas 2'!B780</f>
        <v>457</v>
      </c>
      <c r="F776" s="8">
        <f>+'[1]Empresas 2'!C780</f>
        <v>0</v>
      </c>
      <c r="G776" s="8">
        <f>+'[1]Empresas 2'!D780</f>
        <v>281</v>
      </c>
      <c r="H776" s="8">
        <f>+'[1]Empresas 2'!E780</f>
        <v>0</v>
      </c>
      <c r="I776" s="8">
        <f>+'[1]Empresas 2'!F780</f>
        <v>115</v>
      </c>
      <c r="J776" s="8">
        <f>+'[1]Empresas 2'!G780</f>
        <v>0</v>
      </c>
      <c r="K776" s="8">
        <f>+'[1]Empresas 2'!H780</f>
        <v>0</v>
      </c>
      <c r="L776" s="8">
        <f>+'[1]Empresas 2'!I780</f>
        <v>0</v>
      </c>
      <c r="M776" s="8">
        <f>+'[1]Empresas 2'!J780</f>
        <v>0</v>
      </c>
      <c r="N776" s="8">
        <f>+'[1]Empresas 2'!K780</f>
        <v>0</v>
      </c>
      <c r="O776" s="8">
        <f>+'[1]Empresas 2'!L780</f>
        <v>1</v>
      </c>
      <c r="P776" s="8">
        <f>+'[1]Empresas 2'!M780</f>
        <v>0</v>
      </c>
      <c r="Q776" s="8">
        <f>+'[1]Empresas 2'!N780</f>
        <v>0</v>
      </c>
      <c r="R776" s="8">
        <f>+'[1]Empresas 2'!O780</f>
        <v>0</v>
      </c>
      <c r="S776" s="8">
        <f>+'[1]Empresas 2'!P780</f>
        <v>0</v>
      </c>
      <c r="T776" s="8">
        <f>+'[1]Empresas 2'!Q780</f>
        <v>0</v>
      </c>
      <c r="U776" s="8">
        <f>+'[1]Empresas 2'!R780</f>
        <v>0</v>
      </c>
      <c r="V776" s="28">
        <f t="shared" si="24"/>
        <v>854</v>
      </c>
      <c r="W776" t="str">
        <f t="shared" si="25"/>
        <v/>
      </c>
    </row>
    <row r="777" spans="2:23" x14ac:dyDescent="0.25">
      <c r="B777" t="s">
        <v>798</v>
      </c>
      <c r="C777" t="str">
        <f>VLOOKUP(B777,'Accesos x Municipio'!$B$5:$C$1127,2)</f>
        <v>Gramalote</v>
      </c>
      <c r="D777" s="95">
        <f>VLOOKUP(B777,'Accesos x Municipio-NoCorporati'!$B$5:$AC$1127,27)</f>
        <v>0.20741646291768542</v>
      </c>
      <c r="E777" s="8">
        <f>+'[1]Empresas 2'!B781</f>
        <v>0</v>
      </c>
      <c r="F777" s="8">
        <f>+'[1]Empresas 2'!C781</f>
        <v>328</v>
      </c>
      <c r="G777" s="8">
        <f>+'[1]Empresas 2'!D781</f>
        <v>0</v>
      </c>
      <c r="H777" s="8">
        <f>+'[1]Empresas 2'!E781</f>
        <v>0</v>
      </c>
      <c r="I777" s="8">
        <f>+'[1]Empresas 2'!F781</f>
        <v>5</v>
      </c>
      <c r="J777" s="8">
        <f>+'[1]Empresas 2'!G781</f>
        <v>0</v>
      </c>
      <c r="K777" s="8">
        <f>+'[1]Empresas 2'!H781</f>
        <v>0</v>
      </c>
      <c r="L777" s="8">
        <f>+'[1]Empresas 2'!I781</f>
        <v>0</v>
      </c>
      <c r="M777" s="8">
        <f>+'[1]Empresas 2'!J781</f>
        <v>0</v>
      </c>
      <c r="N777" s="8">
        <f>+'[1]Empresas 2'!K781</f>
        <v>0</v>
      </c>
      <c r="O777" s="8">
        <f>+'[1]Empresas 2'!L781</f>
        <v>0</v>
      </c>
      <c r="P777" s="8">
        <f>+'[1]Empresas 2'!M781</f>
        <v>0</v>
      </c>
      <c r="Q777" s="8">
        <f>+'[1]Empresas 2'!N781</f>
        <v>0</v>
      </c>
      <c r="R777" s="8">
        <f>+'[1]Empresas 2'!O781</f>
        <v>0</v>
      </c>
      <c r="S777" s="8">
        <f>+'[1]Empresas 2'!P781</f>
        <v>0</v>
      </c>
      <c r="T777" s="8">
        <f>+'[1]Empresas 2'!Q781</f>
        <v>0</v>
      </c>
      <c r="U777" s="8">
        <f>+'[1]Empresas 2'!R781</f>
        <v>0</v>
      </c>
      <c r="V777" s="28">
        <f t="shared" si="24"/>
        <v>333</v>
      </c>
      <c r="W777" t="str">
        <f t="shared" si="25"/>
        <v/>
      </c>
    </row>
    <row r="778" spans="2:23" x14ac:dyDescent="0.25">
      <c r="B778" t="s">
        <v>799</v>
      </c>
      <c r="C778" t="str">
        <f>VLOOKUP(B778,'Accesos x Municipio'!$B$5:$C$1127,2)</f>
        <v>Hacarí</v>
      </c>
      <c r="D778" s="95">
        <f>VLOOKUP(B778,'Accesos x Municipio-NoCorporati'!$B$5:$AC$1127,27)</f>
        <v>7.5265138556277799E-3</v>
      </c>
      <c r="E778" s="8">
        <f>+'[1]Empresas 2'!B782</f>
        <v>0</v>
      </c>
      <c r="F778" s="8">
        <f>+'[1]Empresas 2'!C782</f>
        <v>0</v>
      </c>
      <c r="G778" s="8">
        <f>+'[1]Empresas 2'!D782</f>
        <v>0</v>
      </c>
      <c r="H778" s="8">
        <f>+'[1]Empresas 2'!E782</f>
        <v>0</v>
      </c>
      <c r="I778" s="8">
        <f>+'[1]Empresas 2'!F782</f>
        <v>10</v>
      </c>
      <c r="J778" s="8">
        <f>+'[1]Empresas 2'!G782</f>
        <v>0</v>
      </c>
      <c r="K778" s="8">
        <f>+'[1]Empresas 2'!H782</f>
        <v>0</v>
      </c>
      <c r="L778" s="8">
        <f>+'[1]Empresas 2'!I782</f>
        <v>0</v>
      </c>
      <c r="M778" s="8">
        <f>+'[1]Empresas 2'!J782</f>
        <v>0</v>
      </c>
      <c r="N778" s="8">
        <f>+'[1]Empresas 2'!K782</f>
        <v>0</v>
      </c>
      <c r="O778" s="8">
        <f>+'[1]Empresas 2'!L782</f>
        <v>0</v>
      </c>
      <c r="P778" s="8">
        <f>+'[1]Empresas 2'!M782</f>
        <v>0</v>
      </c>
      <c r="Q778" s="8">
        <f>+'[1]Empresas 2'!N782</f>
        <v>0</v>
      </c>
      <c r="R778" s="8">
        <f>+'[1]Empresas 2'!O782</f>
        <v>0</v>
      </c>
      <c r="S778" s="8">
        <f>+'[1]Empresas 2'!P782</f>
        <v>0</v>
      </c>
      <c r="T778" s="8">
        <f>+'[1]Empresas 2'!Q782</f>
        <v>0</v>
      </c>
      <c r="U778" s="8">
        <f>+'[1]Empresas 2'!R782</f>
        <v>0</v>
      </c>
      <c r="V778" s="28">
        <f t="shared" si="24"/>
        <v>10</v>
      </c>
      <c r="W778">
        <f t="shared" si="25"/>
        <v>0</v>
      </c>
    </row>
    <row r="779" spans="2:23" x14ac:dyDescent="0.25">
      <c r="B779" t="s">
        <v>800</v>
      </c>
      <c r="C779" t="str">
        <f>VLOOKUP(B779,'Accesos x Municipio'!$B$5:$C$1127,2)</f>
        <v>Herrán</v>
      </c>
      <c r="D779" s="95">
        <f>VLOOKUP(B779,'Accesos x Municipio-NoCorporati'!$B$5:$AC$1127,27)</f>
        <v>5.25103638876094E-2</v>
      </c>
      <c r="E779" s="8">
        <f>+'[1]Empresas 2'!B783</f>
        <v>47</v>
      </c>
      <c r="F779" s="8">
        <f>+'[1]Empresas 2'!C783</f>
        <v>23</v>
      </c>
      <c r="G779" s="8">
        <f>+'[1]Empresas 2'!D783</f>
        <v>0</v>
      </c>
      <c r="H779" s="8">
        <f>+'[1]Empresas 2'!E783</f>
        <v>0</v>
      </c>
      <c r="I779" s="8">
        <f>+'[1]Empresas 2'!F783</f>
        <v>8</v>
      </c>
      <c r="J779" s="8">
        <f>+'[1]Empresas 2'!G783</f>
        <v>0</v>
      </c>
      <c r="K779" s="8">
        <f>+'[1]Empresas 2'!H783</f>
        <v>0</v>
      </c>
      <c r="L779" s="8">
        <f>+'[1]Empresas 2'!I783</f>
        <v>0</v>
      </c>
      <c r="M779" s="8">
        <f>+'[1]Empresas 2'!J783</f>
        <v>0</v>
      </c>
      <c r="N779" s="8">
        <f>+'[1]Empresas 2'!K783</f>
        <v>0</v>
      </c>
      <c r="O779" s="8">
        <f>+'[1]Empresas 2'!L783</f>
        <v>0</v>
      </c>
      <c r="P779" s="8">
        <f>+'[1]Empresas 2'!M783</f>
        <v>0</v>
      </c>
      <c r="Q779" s="8">
        <f>+'[1]Empresas 2'!N783</f>
        <v>0</v>
      </c>
      <c r="R779" s="8">
        <f>+'[1]Empresas 2'!O783</f>
        <v>0</v>
      </c>
      <c r="S779" s="8">
        <f>+'[1]Empresas 2'!P783</f>
        <v>0</v>
      </c>
      <c r="T779" s="8">
        <f>+'[1]Empresas 2'!Q783</f>
        <v>0</v>
      </c>
      <c r="U779" s="8">
        <f>+'[1]Empresas 2'!R783</f>
        <v>0</v>
      </c>
      <c r="V779" s="28">
        <f t="shared" si="24"/>
        <v>78</v>
      </c>
      <c r="W779" t="str">
        <f t="shared" si="25"/>
        <v/>
      </c>
    </row>
    <row r="780" spans="2:23" x14ac:dyDescent="0.25">
      <c r="B780" t="s">
        <v>801</v>
      </c>
      <c r="C780" t="str">
        <f>VLOOKUP(B780,'Accesos x Municipio'!$B$5:$C$1127,2)</f>
        <v>Labateca</v>
      </c>
      <c r="D780" s="95">
        <f>VLOOKUP(B780,'Accesos x Municipio-NoCorporati'!$B$5:$AC$1127,27)</f>
        <v>4.0669856459330141E-2</v>
      </c>
      <c r="E780" s="8">
        <f>+'[1]Empresas 2'!B784</f>
        <v>0</v>
      </c>
      <c r="F780" s="8">
        <f>+'[1]Empresas 2'!C784</f>
        <v>0</v>
      </c>
      <c r="G780" s="8">
        <f>+'[1]Empresas 2'!D784</f>
        <v>0</v>
      </c>
      <c r="H780" s="8">
        <f>+'[1]Empresas 2'!E784</f>
        <v>0</v>
      </c>
      <c r="I780" s="8">
        <f>+'[1]Empresas 2'!F784</f>
        <v>2</v>
      </c>
      <c r="J780" s="8">
        <f>+'[1]Empresas 2'!G784</f>
        <v>0</v>
      </c>
      <c r="K780" s="8">
        <f>+'[1]Empresas 2'!H784</f>
        <v>0</v>
      </c>
      <c r="L780" s="8">
        <f>+'[1]Empresas 2'!I784</f>
        <v>0</v>
      </c>
      <c r="M780" s="8">
        <f>+'[1]Empresas 2'!J784</f>
        <v>0</v>
      </c>
      <c r="N780" s="8">
        <f>+'[1]Empresas 2'!K784</f>
        <v>0</v>
      </c>
      <c r="O780" s="8">
        <f>+'[1]Empresas 2'!L784</f>
        <v>0</v>
      </c>
      <c r="P780" s="8">
        <f>+'[1]Empresas 2'!M784</f>
        <v>0</v>
      </c>
      <c r="Q780" s="8">
        <f>+'[1]Empresas 2'!N784</f>
        <v>0</v>
      </c>
      <c r="R780" s="8">
        <f>+'[1]Empresas 2'!O784</f>
        <v>0</v>
      </c>
      <c r="S780" s="8">
        <f>+'[1]Empresas 2'!P784</f>
        <v>0</v>
      </c>
      <c r="T780" s="8">
        <f>+'[1]Empresas 2'!Q784</f>
        <v>0</v>
      </c>
      <c r="U780" s="8">
        <f>+'[1]Empresas 2'!R784</f>
        <v>0</v>
      </c>
      <c r="V780" s="28">
        <f t="shared" si="24"/>
        <v>2</v>
      </c>
      <c r="W780">
        <f t="shared" si="25"/>
        <v>0</v>
      </c>
    </row>
    <row r="781" spans="2:23" x14ac:dyDescent="0.25">
      <c r="B781" t="s">
        <v>802</v>
      </c>
      <c r="C781" t="str">
        <f>VLOOKUP(B781,'Accesos x Municipio'!$B$5:$C$1127,2)</f>
        <v>La Esperanza</v>
      </c>
      <c r="D781" s="95">
        <f>VLOOKUP(B781,'Accesos x Municipio-NoCorporati'!$B$5:$AC$1127,27)</f>
        <v>9.5828635851183761E-3</v>
      </c>
      <c r="E781" s="8">
        <f>+'[1]Empresas 2'!B785</f>
        <v>21</v>
      </c>
      <c r="F781" s="8">
        <f>+'[1]Empresas 2'!C785</f>
        <v>0</v>
      </c>
      <c r="G781" s="8">
        <f>+'[1]Empresas 2'!D785</f>
        <v>0</v>
      </c>
      <c r="H781" s="8">
        <f>+'[1]Empresas 2'!E785</f>
        <v>0</v>
      </c>
      <c r="I781" s="8">
        <f>+'[1]Empresas 2'!F785</f>
        <v>10</v>
      </c>
      <c r="J781" s="8">
        <f>+'[1]Empresas 2'!G785</f>
        <v>0</v>
      </c>
      <c r="K781" s="8">
        <f>+'[1]Empresas 2'!H785</f>
        <v>0</v>
      </c>
      <c r="L781" s="8">
        <f>+'[1]Empresas 2'!I785</f>
        <v>0</v>
      </c>
      <c r="M781" s="8">
        <f>+'[1]Empresas 2'!J785</f>
        <v>0</v>
      </c>
      <c r="N781" s="8">
        <f>+'[1]Empresas 2'!K785</f>
        <v>0</v>
      </c>
      <c r="O781" s="8">
        <f>+'[1]Empresas 2'!L785</f>
        <v>0</v>
      </c>
      <c r="P781" s="8">
        <f>+'[1]Empresas 2'!M785</f>
        <v>0</v>
      </c>
      <c r="Q781" s="8">
        <f>+'[1]Empresas 2'!N785</f>
        <v>0</v>
      </c>
      <c r="R781" s="8">
        <f>+'[1]Empresas 2'!O785</f>
        <v>0</v>
      </c>
      <c r="S781" s="8">
        <f>+'[1]Empresas 2'!P785</f>
        <v>0</v>
      </c>
      <c r="T781" s="8">
        <f>+'[1]Empresas 2'!Q785</f>
        <v>0</v>
      </c>
      <c r="U781" s="8">
        <f>+'[1]Empresas 2'!R785</f>
        <v>0</v>
      </c>
      <c r="V781" s="28">
        <f t="shared" si="24"/>
        <v>31</v>
      </c>
      <c r="W781">
        <f t="shared" si="25"/>
        <v>21</v>
      </c>
    </row>
    <row r="782" spans="2:23" x14ac:dyDescent="0.25">
      <c r="B782" t="s">
        <v>803</v>
      </c>
      <c r="C782" t="str">
        <f>VLOOKUP(B782,'Accesos x Municipio'!$B$5:$C$1127,2)</f>
        <v>La Playa</v>
      </c>
      <c r="D782" s="95">
        <f>VLOOKUP(B782,'Accesos x Municipio-NoCorporati'!$B$5:$AC$1127,27)</f>
        <v>4.5187528242205153E-4</v>
      </c>
      <c r="E782" s="8">
        <f>+'[1]Empresas 2'!B786</f>
        <v>0</v>
      </c>
      <c r="F782" s="8">
        <f>+'[1]Empresas 2'!C786</f>
        <v>0</v>
      </c>
      <c r="G782" s="8">
        <f>+'[1]Empresas 2'!D786</f>
        <v>0</v>
      </c>
      <c r="H782" s="8">
        <f>+'[1]Empresas 2'!E786</f>
        <v>0</v>
      </c>
      <c r="I782" s="8">
        <f>+'[1]Empresas 2'!F786</f>
        <v>1</v>
      </c>
      <c r="J782" s="8">
        <f>+'[1]Empresas 2'!G786</f>
        <v>0</v>
      </c>
      <c r="K782" s="8">
        <f>+'[1]Empresas 2'!H786</f>
        <v>0</v>
      </c>
      <c r="L782" s="8">
        <f>+'[1]Empresas 2'!I786</f>
        <v>0</v>
      </c>
      <c r="M782" s="8">
        <f>+'[1]Empresas 2'!J786</f>
        <v>0</v>
      </c>
      <c r="N782" s="8">
        <f>+'[1]Empresas 2'!K786</f>
        <v>0</v>
      </c>
      <c r="O782" s="8">
        <f>+'[1]Empresas 2'!L786</f>
        <v>0</v>
      </c>
      <c r="P782" s="8">
        <f>+'[1]Empresas 2'!M786</f>
        <v>0</v>
      </c>
      <c r="Q782" s="8">
        <f>+'[1]Empresas 2'!N786</f>
        <v>0</v>
      </c>
      <c r="R782" s="8">
        <f>+'[1]Empresas 2'!O786</f>
        <v>0</v>
      </c>
      <c r="S782" s="8">
        <f>+'[1]Empresas 2'!P786</f>
        <v>0</v>
      </c>
      <c r="T782" s="8">
        <f>+'[1]Empresas 2'!Q786</f>
        <v>0</v>
      </c>
      <c r="U782" s="8">
        <f>+'[1]Empresas 2'!R786</f>
        <v>0</v>
      </c>
      <c r="V782" s="28">
        <f t="shared" si="24"/>
        <v>1</v>
      </c>
      <c r="W782">
        <f t="shared" si="25"/>
        <v>0</v>
      </c>
    </row>
    <row r="783" spans="2:23" x14ac:dyDescent="0.25">
      <c r="B783" t="s">
        <v>804</v>
      </c>
      <c r="C783" t="str">
        <f>VLOOKUP(B783,'Accesos x Municipio'!$B$5:$C$1127,2)</f>
        <v>Los Patios</v>
      </c>
      <c r="D783" s="95">
        <f>VLOOKUP(B783,'Accesos x Municipio-NoCorporati'!$B$5:$AC$1127,27)</f>
        <v>0.55532894736842109</v>
      </c>
      <c r="E783" s="8">
        <f>+'[1]Empresas 2'!B787</f>
        <v>445</v>
      </c>
      <c r="F783" s="8">
        <f>+'[1]Empresas 2'!C787</f>
        <v>537</v>
      </c>
      <c r="G783" s="8">
        <f>+'[1]Empresas 2'!D787</f>
        <v>528</v>
      </c>
      <c r="H783" s="8">
        <f>+'[1]Empresas 2'!E787</f>
        <v>1217</v>
      </c>
      <c r="I783" s="8">
        <f>+'[1]Empresas 2'!F787</f>
        <v>68</v>
      </c>
      <c r="J783" s="8">
        <f>+'[1]Empresas 2'!G787</f>
        <v>0</v>
      </c>
      <c r="K783" s="8">
        <f>+'[1]Empresas 2'!H787</f>
        <v>0</v>
      </c>
      <c r="L783" s="8">
        <f>+'[1]Empresas 2'!I787</f>
        <v>0</v>
      </c>
      <c r="M783" s="8">
        <f>+'[1]Empresas 2'!J787</f>
        <v>0</v>
      </c>
      <c r="N783" s="8">
        <f>+'[1]Empresas 2'!K787</f>
        <v>0</v>
      </c>
      <c r="O783" s="8">
        <f>+'[1]Empresas 2'!L787</f>
        <v>10503</v>
      </c>
      <c r="P783" s="8">
        <f>+'[1]Empresas 2'!M787</f>
        <v>442</v>
      </c>
      <c r="Q783" s="8">
        <f>+'[1]Empresas 2'!N787</f>
        <v>0</v>
      </c>
      <c r="R783" s="8">
        <f>+'[1]Empresas 2'!O787</f>
        <v>31</v>
      </c>
      <c r="S783" s="8">
        <f>+'[1]Empresas 2'!P787</f>
        <v>0</v>
      </c>
      <c r="T783" s="8">
        <f>+'[1]Empresas 2'!Q787</f>
        <v>2806</v>
      </c>
      <c r="U783" s="8">
        <f>+'[1]Empresas 2'!R787</f>
        <v>187</v>
      </c>
      <c r="V783" s="28">
        <f t="shared" si="24"/>
        <v>16764</v>
      </c>
      <c r="W783" t="str">
        <f t="shared" si="25"/>
        <v/>
      </c>
    </row>
    <row r="784" spans="2:23" x14ac:dyDescent="0.25">
      <c r="B784" t="s">
        <v>805</v>
      </c>
      <c r="C784" t="str">
        <f>VLOOKUP(B784,'Accesos x Municipio'!$B$5:$C$1127,2)</f>
        <v>Lourdes</v>
      </c>
      <c r="D784" s="95">
        <f>VLOOKUP(B784,'Accesos x Municipio-NoCorporati'!$B$5:$AC$1127,27)</f>
        <v>0.13448844884488448</v>
      </c>
      <c r="E784" s="8">
        <f>+'[1]Empresas 2'!B788</f>
        <v>0</v>
      </c>
      <c r="F784" s="8">
        <f>+'[1]Empresas 2'!C788</f>
        <v>123</v>
      </c>
      <c r="G784" s="8">
        <f>+'[1]Empresas 2'!D788</f>
        <v>0</v>
      </c>
      <c r="H784" s="8">
        <f>+'[1]Empresas 2'!E788</f>
        <v>0</v>
      </c>
      <c r="I784" s="8">
        <f>+'[1]Empresas 2'!F788</f>
        <v>11</v>
      </c>
      <c r="J784" s="8">
        <f>+'[1]Empresas 2'!G788</f>
        <v>0</v>
      </c>
      <c r="K784" s="8">
        <f>+'[1]Empresas 2'!H788</f>
        <v>0</v>
      </c>
      <c r="L784" s="8">
        <f>+'[1]Empresas 2'!I788</f>
        <v>0</v>
      </c>
      <c r="M784" s="8">
        <f>+'[1]Empresas 2'!J788</f>
        <v>0</v>
      </c>
      <c r="N784" s="8">
        <f>+'[1]Empresas 2'!K788</f>
        <v>0</v>
      </c>
      <c r="O784" s="8">
        <f>+'[1]Empresas 2'!L788</f>
        <v>0</v>
      </c>
      <c r="P784" s="8">
        <f>+'[1]Empresas 2'!M788</f>
        <v>0</v>
      </c>
      <c r="Q784" s="8">
        <f>+'[1]Empresas 2'!N788</f>
        <v>0</v>
      </c>
      <c r="R784" s="8">
        <f>+'[1]Empresas 2'!O788</f>
        <v>0</v>
      </c>
      <c r="S784" s="8">
        <f>+'[1]Empresas 2'!P788</f>
        <v>0</v>
      </c>
      <c r="T784" s="8">
        <f>+'[1]Empresas 2'!Q788</f>
        <v>0</v>
      </c>
      <c r="U784" s="8">
        <f>+'[1]Empresas 2'!R788</f>
        <v>0</v>
      </c>
      <c r="V784" s="28">
        <f t="shared" si="24"/>
        <v>134</v>
      </c>
      <c r="W784" t="str">
        <f t="shared" si="25"/>
        <v/>
      </c>
    </row>
    <row r="785" spans="2:23" x14ac:dyDescent="0.25">
      <c r="B785" t="s">
        <v>806</v>
      </c>
      <c r="C785" t="str">
        <f>VLOOKUP(B785,'Accesos x Municipio'!$B$5:$C$1127,2)</f>
        <v>Mutiscua</v>
      </c>
      <c r="D785" s="95">
        <f>VLOOKUP(B785,'Accesos x Municipio-NoCorporati'!$B$5:$AC$1127,27)</f>
        <v>3.7138927097661624E-2</v>
      </c>
      <c r="E785" s="8">
        <f>+'[1]Empresas 2'!B789</f>
        <v>0</v>
      </c>
      <c r="F785" s="8">
        <f>+'[1]Empresas 2'!C789</f>
        <v>0</v>
      </c>
      <c r="G785" s="8">
        <f>+'[1]Empresas 2'!D789</f>
        <v>0</v>
      </c>
      <c r="H785" s="8">
        <f>+'[1]Empresas 2'!E789</f>
        <v>0</v>
      </c>
      <c r="I785" s="8">
        <f>+'[1]Empresas 2'!F789</f>
        <v>1</v>
      </c>
      <c r="J785" s="8">
        <f>+'[1]Empresas 2'!G789</f>
        <v>0</v>
      </c>
      <c r="K785" s="8">
        <f>+'[1]Empresas 2'!H789</f>
        <v>0</v>
      </c>
      <c r="L785" s="8">
        <f>+'[1]Empresas 2'!I789</f>
        <v>0</v>
      </c>
      <c r="M785" s="8">
        <f>+'[1]Empresas 2'!J789</f>
        <v>0</v>
      </c>
      <c r="N785" s="8">
        <f>+'[1]Empresas 2'!K789</f>
        <v>0</v>
      </c>
      <c r="O785" s="8">
        <f>+'[1]Empresas 2'!L789</f>
        <v>0</v>
      </c>
      <c r="P785" s="8">
        <f>+'[1]Empresas 2'!M789</f>
        <v>0</v>
      </c>
      <c r="Q785" s="8">
        <f>+'[1]Empresas 2'!N789</f>
        <v>0</v>
      </c>
      <c r="R785" s="8">
        <f>+'[1]Empresas 2'!O789</f>
        <v>0</v>
      </c>
      <c r="S785" s="8">
        <f>+'[1]Empresas 2'!P789</f>
        <v>0</v>
      </c>
      <c r="T785" s="8">
        <f>+'[1]Empresas 2'!Q789</f>
        <v>0</v>
      </c>
      <c r="U785" s="8">
        <f>+'[1]Empresas 2'!R789</f>
        <v>0</v>
      </c>
      <c r="V785" s="28">
        <f t="shared" si="24"/>
        <v>1</v>
      </c>
      <c r="W785">
        <f t="shared" si="25"/>
        <v>0</v>
      </c>
    </row>
    <row r="786" spans="2:23" x14ac:dyDescent="0.25">
      <c r="B786" t="s">
        <v>807</v>
      </c>
      <c r="C786" t="str">
        <f>VLOOKUP(B786,'Accesos x Municipio'!$B$5:$C$1127,2)</f>
        <v>Ocaña</v>
      </c>
      <c r="D786" s="95">
        <f>VLOOKUP(B786,'Accesos x Municipio-NoCorporati'!$B$5:$AC$1127,27)</f>
        <v>0.1536472577196559</v>
      </c>
      <c r="E786" s="8">
        <f>+'[1]Empresas 2'!B790</f>
        <v>0</v>
      </c>
      <c r="F786" s="8">
        <f>+'[1]Empresas 2'!C790</f>
        <v>0</v>
      </c>
      <c r="G786" s="8">
        <f>+'[1]Empresas 2'!D790</f>
        <v>0</v>
      </c>
      <c r="H786" s="8">
        <f>+'[1]Empresas 2'!E790</f>
        <v>0</v>
      </c>
      <c r="I786" s="8">
        <f>+'[1]Empresas 2'!F790</f>
        <v>39</v>
      </c>
      <c r="J786" s="8">
        <f>+'[1]Empresas 2'!G790</f>
        <v>0</v>
      </c>
      <c r="K786" s="8">
        <f>+'[1]Empresas 2'!H790</f>
        <v>0</v>
      </c>
      <c r="L786" s="8">
        <f>+'[1]Empresas 2'!I790</f>
        <v>0</v>
      </c>
      <c r="M786" s="8">
        <f>+'[1]Empresas 2'!J790</f>
        <v>0</v>
      </c>
      <c r="N786" s="8">
        <f>+'[1]Empresas 2'!K790</f>
        <v>0</v>
      </c>
      <c r="O786" s="8">
        <f>+'[1]Empresas 2'!L790</f>
        <v>6</v>
      </c>
      <c r="P786" s="8">
        <f>+'[1]Empresas 2'!M790</f>
        <v>282</v>
      </c>
      <c r="Q786" s="8">
        <f>+'[1]Empresas 2'!N790</f>
        <v>0</v>
      </c>
      <c r="R786" s="8">
        <f>+'[1]Empresas 2'!O790</f>
        <v>0</v>
      </c>
      <c r="S786" s="8">
        <f>+'[1]Empresas 2'!P790</f>
        <v>0</v>
      </c>
      <c r="T786" s="8">
        <f>+'[1]Empresas 2'!Q790</f>
        <v>5109</v>
      </c>
      <c r="U786" s="8">
        <f>+'[1]Empresas 2'!R790</f>
        <v>0</v>
      </c>
      <c r="V786" s="28">
        <f t="shared" si="24"/>
        <v>5436</v>
      </c>
      <c r="W786" t="str">
        <f t="shared" si="25"/>
        <v/>
      </c>
    </row>
    <row r="787" spans="2:23" x14ac:dyDescent="0.25">
      <c r="B787" t="s">
        <v>808</v>
      </c>
      <c r="C787" t="str">
        <f>VLOOKUP(B787,'Accesos x Municipio'!$B$5:$C$1127,2)</f>
        <v>Pamplona</v>
      </c>
      <c r="D787" s="95">
        <f>VLOOKUP(B787,'Accesos x Municipio-NoCorporati'!$B$5:$AC$1127,27)</f>
        <v>0.35213397557970205</v>
      </c>
      <c r="E787" s="8">
        <f>+'[1]Empresas 2'!B791</f>
        <v>2</v>
      </c>
      <c r="F787" s="8">
        <f>+'[1]Empresas 2'!C791</f>
        <v>7</v>
      </c>
      <c r="G787" s="8">
        <f>+'[1]Empresas 2'!D791</f>
        <v>1226</v>
      </c>
      <c r="H787" s="8">
        <f>+'[1]Empresas 2'!E791</f>
        <v>0</v>
      </c>
      <c r="I787" s="8">
        <f>+'[1]Empresas 2'!F791</f>
        <v>14</v>
      </c>
      <c r="J787" s="8">
        <f>+'[1]Empresas 2'!G791</f>
        <v>0</v>
      </c>
      <c r="K787" s="8">
        <f>+'[1]Empresas 2'!H791</f>
        <v>0</v>
      </c>
      <c r="L787" s="8">
        <f>+'[1]Empresas 2'!I791</f>
        <v>0</v>
      </c>
      <c r="M787" s="8">
        <f>+'[1]Empresas 2'!J791</f>
        <v>0</v>
      </c>
      <c r="N787" s="8">
        <f>+'[1]Empresas 2'!K791</f>
        <v>0</v>
      </c>
      <c r="O787" s="8">
        <f>+'[1]Empresas 2'!L791</f>
        <v>58</v>
      </c>
      <c r="P787" s="8">
        <f>+'[1]Empresas 2'!M791</f>
        <v>491</v>
      </c>
      <c r="Q787" s="8">
        <f>+'[1]Empresas 2'!N791</f>
        <v>0</v>
      </c>
      <c r="R787" s="8">
        <f>+'[1]Empresas 2'!O791</f>
        <v>0</v>
      </c>
      <c r="S787" s="8">
        <f>+'[1]Empresas 2'!P791</f>
        <v>0</v>
      </c>
      <c r="T787" s="8">
        <f>+'[1]Empresas 2'!Q791</f>
        <v>4145</v>
      </c>
      <c r="U787" s="8">
        <f>+'[1]Empresas 2'!R791</f>
        <v>0</v>
      </c>
      <c r="V787" s="28">
        <f t="shared" si="24"/>
        <v>5943</v>
      </c>
      <c r="W787" t="str">
        <f t="shared" si="25"/>
        <v/>
      </c>
    </row>
    <row r="788" spans="2:23" x14ac:dyDescent="0.25">
      <c r="B788" t="s">
        <v>809</v>
      </c>
      <c r="C788" t="str">
        <f>VLOOKUP(B788,'Accesos x Municipio'!$B$5:$C$1127,2)</f>
        <v>Pamplonita</v>
      </c>
      <c r="D788" s="95">
        <f>VLOOKUP(B788,'Accesos x Municipio-NoCorporati'!$B$5:$AC$1127,27)</f>
        <v>0.10428100987925357</v>
      </c>
      <c r="E788" s="8">
        <f>+'[1]Empresas 2'!B792</f>
        <v>112</v>
      </c>
      <c r="F788" s="8">
        <f>+'[1]Empresas 2'!C792</f>
        <v>0</v>
      </c>
      <c r="G788" s="8">
        <f>+'[1]Empresas 2'!D792</f>
        <v>0</v>
      </c>
      <c r="H788" s="8">
        <f>+'[1]Empresas 2'!E792</f>
        <v>0</v>
      </c>
      <c r="I788" s="8">
        <f>+'[1]Empresas 2'!F792</f>
        <v>2</v>
      </c>
      <c r="J788" s="8">
        <f>+'[1]Empresas 2'!G792</f>
        <v>0</v>
      </c>
      <c r="K788" s="8">
        <f>+'[1]Empresas 2'!H792</f>
        <v>0</v>
      </c>
      <c r="L788" s="8">
        <f>+'[1]Empresas 2'!I792</f>
        <v>0</v>
      </c>
      <c r="M788" s="8">
        <f>+'[1]Empresas 2'!J792</f>
        <v>0</v>
      </c>
      <c r="N788" s="8">
        <f>+'[1]Empresas 2'!K792</f>
        <v>0</v>
      </c>
      <c r="O788" s="8">
        <f>+'[1]Empresas 2'!L792</f>
        <v>1</v>
      </c>
      <c r="P788" s="8">
        <f>+'[1]Empresas 2'!M792</f>
        <v>0</v>
      </c>
      <c r="Q788" s="8">
        <f>+'[1]Empresas 2'!N792</f>
        <v>0</v>
      </c>
      <c r="R788" s="8">
        <f>+'[1]Empresas 2'!O792</f>
        <v>0</v>
      </c>
      <c r="S788" s="8">
        <f>+'[1]Empresas 2'!P792</f>
        <v>0</v>
      </c>
      <c r="T788" s="8">
        <f>+'[1]Empresas 2'!Q792</f>
        <v>0</v>
      </c>
      <c r="U788" s="8">
        <f>+'[1]Empresas 2'!R792</f>
        <v>0</v>
      </c>
      <c r="V788" s="28">
        <f t="shared" si="24"/>
        <v>115</v>
      </c>
      <c r="W788" t="str">
        <f t="shared" si="25"/>
        <v/>
      </c>
    </row>
    <row r="789" spans="2:23" x14ac:dyDescent="0.25">
      <c r="B789" t="s">
        <v>810</v>
      </c>
      <c r="C789" t="str">
        <f>VLOOKUP(B789,'Accesos x Municipio'!$B$5:$C$1127,2)</f>
        <v>Puerto Santander</v>
      </c>
      <c r="D789" s="95">
        <f>VLOOKUP(B789,'Accesos x Municipio-NoCorporati'!$B$5:$AC$1127,27)</f>
        <v>0.60791117279666895</v>
      </c>
      <c r="E789" s="8">
        <f>+'[1]Empresas 2'!B793</f>
        <v>0</v>
      </c>
      <c r="F789" s="8">
        <f>+'[1]Empresas 2'!C793</f>
        <v>541</v>
      </c>
      <c r="G789" s="8">
        <f>+'[1]Empresas 2'!D793</f>
        <v>233</v>
      </c>
      <c r="H789" s="8">
        <f>+'[1]Empresas 2'!E793</f>
        <v>0</v>
      </c>
      <c r="I789" s="8">
        <f>+'[1]Empresas 2'!F793</f>
        <v>26</v>
      </c>
      <c r="J789" s="8">
        <f>+'[1]Empresas 2'!G793</f>
        <v>0</v>
      </c>
      <c r="K789" s="8">
        <f>+'[1]Empresas 2'!H793</f>
        <v>1055</v>
      </c>
      <c r="L789" s="8">
        <f>+'[1]Empresas 2'!I793</f>
        <v>0</v>
      </c>
      <c r="M789" s="8">
        <f>+'[1]Empresas 2'!J793</f>
        <v>0</v>
      </c>
      <c r="N789" s="8">
        <f>+'[1]Empresas 2'!K793</f>
        <v>0</v>
      </c>
      <c r="O789" s="8">
        <f>+'[1]Empresas 2'!L793</f>
        <v>0</v>
      </c>
      <c r="P789" s="8">
        <f>+'[1]Empresas 2'!M793</f>
        <v>0</v>
      </c>
      <c r="Q789" s="8">
        <f>+'[1]Empresas 2'!N793</f>
        <v>0</v>
      </c>
      <c r="R789" s="8">
        <f>+'[1]Empresas 2'!O793</f>
        <v>0</v>
      </c>
      <c r="S789" s="8">
        <f>+'[1]Empresas 2'!P793</f>
        <v>0</v>
      </c>
      <c r="T789" s="8">
        <f>+'[1]Empresas 2'!Q793</f>
        <v>1</v>
      </c>
      <c r="U789" s="8">
        <f>+'[1]Empresas 2'!R793</f>
        <v>0</v>
      </c>
      <c r="V789" s="28">
        <f t="shared" si="24"/>
        <v>1856</v>
      </c>
      <c r="W789" t="str">
        <f t="shared" si="25"/>
        <v/>
      </c>
    </row>
    <row r="790" spans="2:23" x14ac:dyDescent="0.25">
      <c r="B790" t="s">
        <v>811</v>
      </c>
      <c r="C790" t="str">
        <f>VLOOKUP(B790,'Accesos x Municipio'!$B$5:$C$1127,2)</f>
        <v>Ragonvalia</v>
      </c>
      <c r="D790" s="95">
        <f>VLOOKUP(B790,'Accesos x Municipio-NoCorporati'!$B$5:$AC$1127,27)</f>
        <v>7.6880834706205381E-2</v>
      </c>
      <c r="E790" s="8">
        <f>+'[1]Empresas 2'!B794</f>
        <v>60</v>
      </c>
      <c r="F790" s="8">
        <f>+'[1]Empresas 2'!C794</f>
        <v>86</v>
      </c>
      <c r="G790" s="8">
        <f>+'[1]Empresas 2'!D794</f>
        <v>0</v>
      </c>
      <c r="H790" s="8">
        <f>+'[1]Empresas 2'!E794</f>
        <v>0</v>
      </c>
      <c r="I790" s="8">
        <f>+'[1]Empresas 2'!F794</f>
        <v>3</v>
      </c>
      <c r="J790" s="8">
        <f>+'[1]Empresas 2'!G794</f>
        <v>0</v>
      </c>
      <c r="K790" s="8">
        <f>+'[1]Empresas 2'!H794</f>
        <v>0</v>
      </c>
      <c r="L790" s="8">
        <f>+'[1]Empresas 2'!I794</f>
        <v>0</v>
      </c>
      <c r="M790" s="8">
        <f>+'[1]Empresas 2'!J794</f>
        <v>0</v>
      </c>
      <c r="N790" s="8">
        <f>+'[1]Empresas 2'!K794</f>
        <v>0</v>
      </c>
      <c r="O790" s="8">
        <f>+'[1]Empresas 2'!L794</f>
        <v>0</v>
      </c>
      <c r="P790" s="8">
        <f>+'[1]Empresas 2'!M794</f>
        <v>0</v>
      </c>
      <c r="Q790" s="8">
        <f>+'[1]Empresas 2'!N794</f>
        <v>0</v>
      </c>
      <c r="R790" s="8">
        <f>+'[1]Empresas 2'!O794</f>
        <v>0</v>
      </c>
      <c r="S790" s="8">
        <f>+'[1]Empresas 2'!P794</f>
        <v>0</v>
      </c>
      <c r="T790" s="8">
        <f>+'[1]Empresas 2'!Q794</f>
        <v>0</v>
      </c>
      <c r="U790" s="8">
        <f>+'[1]Empresas 2'!R794</f>
        <v>0</v>
      </c>
      <c r="V790" s="28">
        <f t="shared" si="24"/>
        <v>149</v>
      </c>
      <c r="W790" t="str">
        <f t="shared" si="25"/>
        <v/>
      </c>
    </row>
    <row r="791" spans="2:23" x14ac:dyDescent="0.25">
      <c r="B791" t="s">
        <v>812</v>
      </c>
      <c r="C791" t="str">
        <f>VLOOKUP(B791,'Accesos x Municipio'!$B$5:$C$1127,2)</f>
        <v>Salazar</v>
      </c>
      <c r="D791" s="95">
        <f>VLOOKUP(B791,'Accesos x Municipio-NoCorporati'!$B$5:$AC$1127,27)</f>
        <v>7.8443677439598361E-3</v>
      </c>
      <c r="E791" s="8">
        <f>+'[1]Empresas 2'!B795</f>
        <v>0</v>
      </c>
      <c r="F791" s="8">
        <f>+'[1]Empresas 2'!C795</f>
        <v>0</v>
      </c>
      <c r="G791" s="8">
        <f>+'[1]Empresas 2'!D795</f>
        <v>0</v>
      </c>
      <c r="H791" s="8">
        <f>+'[1]Empresas 2'!E795</f>
        <v>0</v>
      </c>
      <c r="I791" s="8">
        <f>+'[1]Empresas 2'!F795</f>
        <v>15</v>
      </c>
      <c r="J791" s="8">
        <f>+'[1]Empresas 2'!G795</f>
        <v>0</v>
      </c>
      <c r="K791" s="8">
        <f>+'[1]Empresas 2'!H795</f>
        <v>0</v>
      </c>
      <c r="L791" s="8">
        <f>+'[1]Empresas 2'!I795</f>
        <v>0</v>
      </c>
      <c r="M791" s="8">
        <f>+'[1]Empresas 2'!J795</f>
        <v>0</v>
      </c>
      <c r="N791" s="8">
        <f>+'[1]Empresas 2'!K795</f>
        <v>0</v>
      </c>
      <c r="O791" s="8">
        <f>+'[1]Empresas 2'!L795</f>
        <v>1</v>
      </c>
      <c r="P791" s="8">
        <f>+'[1]Empresas 2'!M795</f>
        <v>0</v>
      </c>
      <c r="Q791" s="8">
        <f>+'[1]Empresas 2'!N795</f>
        <v>0</v>
      </c>
      <c r="R791" s="8">
        <f>+'[1]Empresas 2'!O795</f>
        <v>0</v>
      </c>
      <c r="S791" s="8">
        <f>+'[1]Empresas 2'!P795</f>
        <v>0</v>
      </c>
      <c r="T791" s="8">
        <f>+'[1]Empresas 2'!Q795</f>
        <v>0</v>
      </c>
      <c r="U791" s="8">
        <f>+'[1]Empresas 2'!R795</f>
        <v>0</v>
      </c>
      <c r="V791" s="28">
        <f t="shared" si="24"/>
        <v>16</v>
      </c>
      <c r="W791">
        <f t="shared" si="25"/>
        <v>0</v>
      </c>
    </row>
    <row r="792" spans="2:23" x14ac:dyDescent="0.25">
      <c r="B792" t="s">
        <v>813</v>
      </c>
      <c r="C792" t="str">
        <f>VLOOKUP(B792,'Accesos x Municipio'!$B$5:$C$1127,2)</f>
        <v>San Calixto</v>
      </c>
      <c r="D792" s="95">
        <f>VLOOKUP(B792,'Accesos x Municipio-NoCorporati'!$B$5:$AC$1127,27)</f>
        <v>2.4623803009575923E-3</v>
      </c>
      <c r="E792" s="8">
        <f>+'[1]Empresas 2'!B796</f>
        <v>0</v>
      </c>
      <c r="F792" s="8">
        <f>+'[1]Empresas 2'!C796</f>
        <v>0</v>
      </c>
      <c r="G792" s="8">
        <f>+'[1]Empresas 2'!D796</f>
        <v>0</v>
      </c>
      <c r="H792" s="8">
        <f>+'[1]Empresas 2'!E796</f>
        <v>0</v>
      </c>
      <c r="I792" s="8">
        <f>+'[1]Empresas 2'!F796</f>
        <v>5</v>
      </c>
      <c r="J792" s="8">
        <f>+'[1]Empresas 2'!G796</f>
        <v>0</v>
      </c>
      <c r="K792" s="8">
        <f>+'[1]Empresas 2'!H796</f>
        <v>0</v>
      </c>
      <c r="L792" s="8">
        <f>+'[1]Empresas 2'!I796</f>
        <v>0</v>
      </c>
      <c r="M792" s="8">
        <f>+'[1]Empresas 2'!J796</f>
        <v>0</v>
      </c>
      <c r="N792" s="8">
        <f>+'[1]Empresas 2'!K796</f>
        <v>0</v>
      </c>
      <c r="O792" s="8">
        <f>+'[1]Empresas 2'!L796</f>
        <v>0</v>
      </c>
      <c r="P792" s="8">
        <f>+'[1]Empresas 2'!M796</f>
        <v>0</v>
      </c>
      <c r="Q792" s="8">
        <f>+'[1]Empresas 2'!N796</f>
        <v>0</v>
      </c>
      <c r="R792" s="8">
        <f>+'[1]Empresas 2'!O796</f>
        <v>0</v>
      </c>
      <c r="S792" s="8">
        <f>+'[1]Empresas 2'!P796</f>
        <v>0</v>
      </c>
      <c r="T792" s="8">
        <f>+'[1]Empresas 2'!Q796</f>
        <v>0</v>
      </c>
      <c r="U792" s="8">
        <f>+'[1]Empresas 2'!R796</f>
        <v>0</v>
      </c>
      <c r="V792" s="28">
        <f t="shared" si="24"/>
        <v>5</v>
      </c>
      <c r="W792">
        <f t="shared" si="25"/>
        <v>0</v>
      </c>
    </row>
    <row r="793" spans="2:23" x14ac:dyDescent="0.25">
      <c r="B793" t="s">
        <v>814</v>
      </c>
      <c r="C793" t="str">
        <f>VLOOKUP(B793,'Accesos x Municipio'!$B$5:$C$1127,2)</f>
        <v>San Cayetano</v>
      </c>
      <c r="D793" s="95">
        <f>VLOOKUP(B793,'Accesos x Municipio-NoCorporati'!$B$5:$AC$1127,27)</f>
        <v>7.2185970636215332E-2</v>
      </c>
      <c r="E793" s="8">
        <f>+'[1]Empresas 2'!B797</f>
        <v>136</v>
      </c>
      <c r="F793" s="8">
        <f>+'[1]Empresas 2'!C797</f>
        <v>0</v>
      </c>
      <c r="G793" s="8">
        <f>+'[1]Empresas 2'!D797</f>
        <v>0</v>
      </c>
      <c r="H793" s="8">
        <f>+'[1]Empresas 2'!E797</f>
        <v>0</v>
      </c>
      <c r="I793" s="8">
        <f>+'[1]Empresas 2'!F797</f>
        <v>7</v>
      </c>
      <c r="J793" s="8">
        <f>+'[1]Empresas 2'!G797</f>
        <v>0</v>
      </c>
      <c r="K793" s="8">
        <f>+'[1]Empresas 2'!H797</f>
        <v>0</v>
      </c>
      <c r="L793" s="8">
        <f>+'[1]Empresas 2'!I797</f>
        <v>0</v>
      </c>
      <c r="M793" s="8">
        <f>+'[1]Empresas 2'!J797</f>
        <v>0</v>
      </c>
      <c r="N793" s="8">
        <f>+'[1]Empresas 2'!K797</f>
        <v>0</v>
      </c>
      <c r="O793" s="8">
        <f>+'[1]Empresas 2'!L797</f>
        <v>1</v>
      </c>
      <c r="P793" s="8">
        <f>+'[1]Empresas 2'!M797</f>
        <v>0</v>
      </c>
      <c r="Q793" s="8">
        <f>+'[1]Empresas 2'!N797</f>
        <v>0</v>
      </c>
      <c r="R793" s="8">
        <f>+'[1]Empresas 2'!O797</f>
        <v>0</v>
      </c>
      <c r="S793" s="8">
        <f>+'[1]Empresas 2'!P797</f>
        <v>0</v>
      </c>
      <c r="T793" s="8">
        <f>+'[1]Empresas 2'!Q797</f>
        <v>0</v>
      </c>
      <c r="U793" s="8">
        <f>+'[1]Empresas 2'!R797</f>
        <v>0</v>
      </c>
      <c r="V793" s="28">
        <f t="shared" si="24"/>
        <v>144</v>
      </c>
      <c r="W793" t="str">
        <f t="shared" si="25"/>
        <v/>
      </c>
    </row>
    <row r="794" spans="2:23" x14ac:dyDescent="0.25">
      <c r="B794" t="s">
        <v>815</v>
      </c>
      <c r="C794" t="str">
        <f>VLOOKUP(B794,'Accesos x Municipio'!$B$5:$C$1127,2)</f>
        <v>Santiago</v>
      </c>
      <c r="D794" s="95">
        <f>VLOOKUP(B794,'Accesos x Municipio-NoCorporati'!$B$5:$AC$1127,27)</f>
        <v>4.3975373790677225E-3</v>
      </c>
      <c r="E794" s="8">
        <f>+'[1]Empresas 2'!B798</f>
        <v>0</v>
      </c>
      <c r="F794" s="8">
        <f>+'[1]Empresas 2'!C798</f>
        <v>0</v>
      </c>
      <c r="G794" s="8">
        <f>+'[1]Empresas 2'!D798</f>
        <v>0</v>
      </c>
      <c r="H794" s="8">
        <f>+'[1]Empresas 2'!E798</f>
        <v>0</v>
      </c>
      <c r="I794" s="8">
        <f>+'[1]Empresas 2'!F798</f>
        <v>7</v>
      </c>
      <c r="J794" s="8">
        <f>+'[1]Empresas 2'!G798</f>
        <v>0</v>
      </c>
      <c r="K794" s="8">
        <f>+'[1]Empresas 2'!H798</f>
        <v>0</v>
      </c>
      <c r="L794" s="8">
        <f>+'[1]Empresas 2'!I798</f>
        <v>0</v>
      </c>
      <c r="M794" s="8">
        <f>+'[1]Empresas 2'!J798</f>
        <v>0</v>
      </c>
      <c r="N794" s="8">
        <f>+'[1]Empresas 2'!K798</f>
        <v>0</v>
      </c>
      <c r="O794" s="8">
        <f>+'[1]Empresas 2'!L798</f>
        <v>0</v>
      </c>
      <c r="P794" s="8">
        <f>+'[1]Empresas 2'!M798</f>
        <v>0</v>
      </c>
      <c r="Q794" s="8">
        <f>+'[1]Empresas 2'!N798</f>
        <v>0</v>
      </c>
      <c r="R794" s="8">
        <f>+'[1]Empresas 2'!O798</f>
        <v>0</v>
      </c>
      <c r="S794" s="8">
        <f>+'[1]Empresas 2'!P798</f>
        <v>0</v>
      </c>
      <c r="T794" s="8">
        <f>+'[1]Empresas 2'!Q798</f>
        <v>0</v>
      </c>
      <c r="U794" s="8">
        <f>+'[1]Empresas 2'!R798</f>
        <v>0</v>
      </c>
      <c r="V794" s="28">
        <f t="shared" si="24"/>
        <v>7</v>
      </c>
      <c r="W794">
        <f t="shared" si="25"/>
        <v>0</v>
      </c>
    </row>
    <row r="795" spans="2:23" x14ac:dyDescent="0.25">
      <c r="B795" t="s">
        <v>816</v>
      </c>
      <c r="C795" t="str">
        <f>VLOOKUP(B795,'Accesos x Municipio'!$B$5:$C$1127,2)</f>
        <v>Sardinata</v>
      </c>
      <c r="D795" s="95">
        <f>VLOOKUP(B795,'Accesos x Municipio-NoCorporati'!$B$5:$AC$1127,27)</f>
        <v>0.11557666544878821</v>
      </c>
      <c r="E795" s="8">
        <f>+'[1]Empresas 2'!B799</f>
        <v>0</v>
      </c>
      <c r="F795" s="8">
        <f>+'[1]Empresas 2'!C799</f>
        <v>733</v>
      </c>
      <c r="G795" s="8">
        <f>+'[1]Empresas 2'!D799</f>
        <v>0</v>
      </c>
      <c r="H795" s="8">
        <f>+'[1]Empresas 2'!E799</f>
        <v>0</v>
      </c>
      <c r="I795" s="8">
        <f>+'[1]Empresas 2'!F799</f>
        <v>121</v>
      </c>
      <c r="J795" s="8">
        <f>+'[1]Empresas 2'!G799</f>
        <v>0</v>
      </c>
      <c r="K795" s="8">
        <f>+'[1]Empresas 2'!H799</f>
        <v>0</v>
      </c>
      <c r="L795" s="8">
        <f>+'[1]Empresas 2'!I799</f>
        <v>0</v>
      </c>
      <c r="M795" s="8">
        <f>+'[1]Empresas 2'!J799</f>
        <v>0</v>
      </c>
      <c r="N795" s="8">
        <f>+'[1]Empresas 2'!K799</f>
        <v>0</v>
      </c>
      <c r="O795" s="8">
        <f>+'[1]Empresas 2'!L799</f>
        <v>0</v>
      </c>
      <c r="P795" s="8">
        <f>+'[1]Empresas 2'!M799</f>
        <v>0</v>
      </c>
      <c r="Q795" s="8">
        <f>+'[1]Empresas 2'!N799</f>
        <v>0</v>
      </c>
      <c r="R795" s="8">
        <f>+'[1]Empresas 2'!O799</f>
        <v>0</v>
      </c>
      <c r="S795" s="8">
        <f>+'[1]Empresas 2'!P799</f>
        <v>0</v>
      </c>
      <c r="T795" s="8">
        <f>+'[1]Empresas 2'!Q799</f>
        <v>0</v>
      </c>
      <c r="U795" s="8">
        <f>+'[1]Empresas 2'!R799</f>
        <v>0</v>
      </c>
      <c r="V795" s="28">
        <f t="shared" si="24"/>
        <v>854</v>
      </c>
      <c r="W795" t="str">
        <f t="shared" si="25"/>
        <v/>
      </c>
    </row>
    <row r="796" spans="2:23" x14ac:dyDescent="0.25">
      <c r="B796" t="s">
        <v>817</v>
      </c>
      <c r="C796" t="str">
        <f>VLOOKUP(B796,'Accesos x Municipio'!$B$5:$C$1127,2)</f>
        <v>Silos</v>
      </c>
      <c r="D796" s="95">
        <f>VLOOKUP(B796,'Accesos x Municipio-NoCorporati'!$B$5:$AC$1127,27)</f>
        <v>1.4894709809964048E-2</v>
      </c>
      <c r="E796" s="8">
        <f>+'[1]Empresas 2'!B800</f>
        <v>0</v>
      </c>
      <c r="F796" s="8">
        <f>+'[1]Empresas 2'!C800</f>
        <v>0</v>
      </c>
      <c r="G796" s="8">
        <f>+'[1]Empresas 2'!D800</f>
        <v>0</v>
      </c>
      <c r="H796" s="8">
        <f>+'[1]Empresas 2'!E800</f>
        <v>0</v>
      </c>
      <c r="I796" s="8">
        <f>+'[1]Empresas 2'!F800</f>
        <v>3</v>
      </c>
      <c r="J796" s="8">
        <f>+'[1]Empresas 2'!G800</f>
        <v>0</v>
      </c>
      <c r="K796" s="8">
        <f>+'[1]Empresas 2'!H800</f>
        <v>0</v>
      </c>
      <c r="L796" s="8">
        <f>+'[1]Empresas 2'!I800</f>
        <v>0</v>
      </c>
      <c r="M796" s="8">
        <f>+'[1]Empresas 2'!J800</f>
        <v>0</v>
      </c>
      <c r="N796" s="8">
        <f>+'[1]Empresas 2'!K800</f>
        <v>0</v>
      </c>
      <c r="O796" s="8">
        <f>+'[1]Empresas 2'!L800</f>
        <v>1</v>
      </c>
      <c r="P796" s="8">
        <f>+'[1]Empresas 2'!M800</f>
        <v>0</v>
      </c>
      <c r="Q796" s="8">
        <f>+'[1]Empresas 2'!N800</f>
        <v>0</v>
      </c>
      <c r="R796" s="8">
        <f>+'[1]Empresas 2'!O800</f>
        <v>0</v>
      </c>
      <c r="S796" s="8">
        <f>+'[1]Empresas 2'!P800</f>
        <v>0</v>
      </c>
      <c r="T796" s="8">
        <f>+'[1]Empresas 2'!Q800</f>
        <v>0</v>
      </c>
      <c r="U796" s="8">
        <f>+'[1]Empresas 2'!R800</f>
        <v>0</v>
      </c>
      <c r="V796" s="28">
        <f t="shared" si="24"/>
        <v>4</v>
      </c>
      <c r="W796">
        <f t="shared" si="25"/>
        <v>0</v>
      </c>
    </row>
    <row r="797" spans="2:23" x14ac:dyDescent="0.25">
      <c r="B797" t="s">
        <v>818</v>
      </c>
      <c r="C797" t="str">
        <f>VLOOKUP(B797,'Accesos x Municipio'!$B$5:$C$1127,2)</f>
        <v>Teorama</v>
      </c>
      <c r="D797" s="95">
        <f>VLOOKUP(B797,'Accesos x Municipio-NoCorporati'!$B$5:$AC$1127,27)</f>
        <v>4.1359467721632801E-3</v>
      </c>
      <c r="E797" s="8">
        <f>+'[1]Empresas 2'!B801</f>
        <v>0</v>
      </c>
      <c r="F797" s="8">
        <f>+'[1]Empresas 2'!C801</f>
        <v>0</v>
      </c>
      <c r="G797" s="8">
        <f>+'[1]Empresas 2'!D801</f>
        <v>0</v>
      </c>
      <c r="H797" s="8">
        <f>+'[1]Empresas 2'!E801</f>
        <v>0</v>
      </c>
      <c r="I797" s="8">
        <f>+'[1]Empresas 2'!F801</f>
        <v>21</v>
      </c>
      <c r="J797" s="8">
        <f>+'[1]Empresas 2'!G801</f>
        <v>0</v>
      </c>
      <c r="K797" s="8">
        <f>+'[1]Empresas 2'!H801</f>
        <v>0</v>
      </c>
      <c r="L797" s="8">
        <f>+'[1]Empresas 2'!I801</f>
        <v>0</v>
      </c>
      <c r="M797" s="8">
        <f>+'[1]Empresas 2'!J801</f>
        <v>0</v>
      </c>
      <c r="N797" s="8">
        <f>+'[1]Empresas 2'!K801</f>
        <v>0</v>
      </c>
      <c r="O797" s="8">
        <f>+'[1]Empresas 2'!L801</f>
        <v>0</v>
      </c>
      <c r="P797" s="8">
        <f>+'[1]Empresas 2'!M801</f>
        <v>0</v>
      </c>
      <c r="Q797" s="8">
        <f>+'[1]Empresas 2'!N801</f>
        <v>0</v>
      </c>
      <c r="R797" s="8">
        <f>+'[1]Empresas 2'!O801</f>
        <v>0</v>
      </c>
      <c r="S797" s="8">
        <f>+'[1]Empresas 2'!P801</f>
        <v>0</v>
      </c>
      <c r="T797" s="8">
        <f>+'[1]Empresas 2'!Q801</f>
        <v>0</v>
      </c>
      <c r="U797" s="8">
        <f>+'[1]Empresas 2'!R801</f>
        <v>0</v>
      </c>
      <c r="V797" s="28">
        <f t="shared" si="24"/>
        <v>21</v>
      </c>
      <c r="W797">
        <f t="shared" si="25"/>
        <v>0</v>
      </c>
    </row>
    <row r="798" spans="2:23" x14ac:dyDescent="0.25">
      <c r="B798" t="s">
        <v>819</v>
      </c>
      <c r="C798" t="str">
        <f>VLOOKUP(B798,'Accesos x Municipio'!$B$5:$C$1127,2)</f>
        <v>Tibú</v>
      </c>
      <c r="D798" s="95">
        <f>VLOOKUP(B798,'Accesos x Municipio-NoCorporati'!$B$5:$AC$1127,27)</f>
        <v>9.2250922509225092E-2</v>
      </c>
      <c r="E798" s="8">
        <f>+'[1]Empresas 2'!B802</f>
        <v>1</v>
      </c>
      <c r="F798" s="8">
        <f>+'[1]Empresas 2'!C802</f>
        <v>162</v>
      </c>
      <c r="G798" s="8">
        <f>+'[1]Empresas 2'!D802</f>
        <v>0</v>
      </c>
      <c r="H798" s="8">
        <f>+'[1]Empresas 2'!E802</f>
        <v>0</v>
      </c>
      <c r="I798" s="8">
        <f>+'[1]Empresas 2'!F802</f>
        <v>532</v>
      </c>
      <c r="J798" s="8">
        <f>+'[1]Empresas 2'!G802</f>
        <v>0</v>
      </c>
      <c r="K798" s="8">
        <f>+'[1]Empresas 2'!H802</f>
        <v>0</v>
      </c>
      <c r="L798" s="8">
        <f>+'[1]Empresas 2'!I802</f>
        <v>0</v>
      </c>
      <c r="M798" s="8">
        <f>+'[1]Empresas 2'!J802</f>
        <v>0</v>
      </c>
      <c r="N798" s="8">
        <f>+'[1]Empresas 2'!K802</f>
        <v>0</v>
      </c>
      <c r="O798" s="8">
        <f>+'[1]Empresas 2'!L802</f>
        <v>3</v>
      </c>
      <c r="P798" s="8">
        <f>+'[1]Empresas 2'!M802</f>
        <v>265</v>
      </c>
      <c r="Q798" s="8">
        <f>+'[1]Empresas 2'!N802</f>
        <v>0</v>
      </c>
      <c r="R798" s="8">
        <f>+'[1]Empresas 2'!O802</f>
        <v>0</v>
      </c>
      <c r="S798" s="8">
        <f>+'[1]Empresas 2'!P802</f>
        <v>0</v>
      </c>
      <c r="T798" s="8">
        <f>+'[1]Empresas 2'!Q802</f>
        <v>186</v>
      </c>
      <c r="U798" s="8">
        <f>+'[1]Empresas 2'!R802</f>
        <v>0</v>
      </c>
      <c r="V798" s="28">
        <f t="shared" si="24"/>
        <v>1149</v>
      </c>
      <c r="W798" t="str">
        <f t="shared" si="25"/>
        <v/>
      </c>
    </row>
    <row r="799" spans="2:23" x14ac:dyDescent="0.25">
      <c r="B799" t="s">
        <v>820</v>
      </c>
      <c r="C799" t="str">
        <f>VLOOKUP(B799,'Accesos x Municipio'!$B$5:$C$1127,2)</f>
        <v>Toledo</v>
      </c>
      <c r="D799" s="95">
        <f>VLOOKUP(B799,'Accesos x Municipio-NoCorporati'!$B$5:$AC$1127,27)</f>
        <v>3.6681051392703022E-2</v>
      </c>
      <c r="E799" s="8">
        <f>+'[1]Empresas 2'!B803</f>
        <v>49</v>
      </c>
      <c r="F799" s="8">
        <f>+'[1]Empresas 2'!C803</f>
        <v>0</v>
      </c>
      <c r="G799" s="8">
        <f>+'[1]Empresas 2'!D803</f>
        <v>0</v>
      </c>
      <c r="H799" s="8">
        <f>+'[1]Empresas 2'!E803</f>
        <v>0</v>
      </c>
      <c r="I799" s="8">
        <f>+'[1]Empresas 2'!F803</f>
        <v>10</v>
      </c>
      <c r="J799" s="8">
        <f>+'[1]Empresas 2'!G803</f>
        <v>0</v>
      </c>
      <c r="K799" s="8">
        <f>+'[1]Empresas 2'!H803</f>
        <v>0</v>
      </c>
      <c r="L799" s="8">
        <f>+'[1]Empresas 2'!I803</f>
        <v>0</v>
      </c>
      <c r="M799" s="8">
        <f>+'[1]Empresas 2'!J803</f>
        <v>0</v>
      </c>
      <c r="N799" s="8">
        <f>+'[1]Empresas 2'!K803</f>
        <v>0</v>
      </c>
      <c r="O799" s="8">
        <f>+'[1]Empresas 2'!L803</f>
        <v>0</v>
      </c>
      <c r="P799" s="8">
        <f>+'[1]Empresas 2'!M803</f>
        <v>0</v>
      </c>
      <c r="Q799" s="8">
        <f>+'[1]Empresas 2'!N803</f>
        <v>0</v>
      </c>
      <c r="R799" s="8">
        <f>+'[1]Empresas 2'!O803</f>
        <v>0</v>
      </c>
      <c r="S799" s="8">
        <f>+'[1]Empresas 2'!P803</f>
        <v>0</v>
      </c>
      <c r="T799" s="8">
        <f>+'[1]Empresas 2'!Q803</f>
        <v>0</v>
      </c>
      <c r="U799" s="8">
        <f>+'[1]Empresas 2'!R803</f>
        <v>0</v>
      </c>
      <c r="V799" s="28">
        <f t="shared" si="24"/>
        <v>59</v>
      </c>
      <c r="W799">
        <f t="shared" si="25"/>
        <v>49</v>
      </c>
    </row>
    <row r="800" spans="2:23" x14ac:dyDescent="0.25">
      <c r="B800" t="s">
        <v>821</v>
      </c>
      <c r="C800" t="str">
        <f>VLOOKUP(B800,'Accesos x Municipio'!$B$5:$C$1127,2)</f>
        <v>Villa Caro</v>
      </c>
      <c r="D800" s="95">
        <f>VLOOKUP(B800,'Accesos x Municipio-NoCorporati'!$B$5:$AC$1127,27)</f>
        <v>1.8604651162790697E-2</v>
      </c>
      <c r="E800" s="8">
        <f>+'[1]Empresas 2'!B804</f>
        <v>0</v>
      </c>
      <c r="F800" s="8">
        <f>+'[1]Empresas 2'!C804</f>
        <v>0</v>
      </c>
      <c r="G800" s="8">
        <f>+'[1]Empresas 2'!D804</f>
        <v>0</v>
      </c>
      <c r="H800" s="8">
        <f>+'[1]Empresas 2'!E804</f>
        <v>0</v>
      </c>
      <c r="I800" s="8">
        <f>+'[1]Empresas 2'!F804</f>
        <v>9</v>
      </c>
      <c r="J800" s="8">
        <f>+'[1]Empresas 2'!G804</f>
        <v>0</v>
      </c>
      <c r="K800" s="8">
        <f>+'[1]Empresas 2'!H804</f>
        <v>0</v>
      </c>
      <c r="L800" s="8">
        <f>+'[1]Empresas 2'!I804</f>
        <v>0</v>
      </c>
      <c r="M800" s="8">
        <f>+'[1]Empresas 2'!J804</f>
        <v>0</v>
      </c>
      <c r="N800" s="8">
        <f>+'[1]Empresas 2'!K804</f>
        <v>0</v>
      </c>
      <c r="O800" s="8">
        <f>+'[1]Empresas 2'!L804</f>
        <v>0</v>
      </c>
      <c r="P800" s="8">
        <f>+'[1]Empresas 2'!M804</f>
        <v>0</v>
      </c>
      <c r="Q800" s="8">
        <f>+'[1]Empresas 2'!N804</f>
        <v>0</v>
      </c>
      <c r="R800" s="8">
        <f>+'[1]Empresas 2'!O804</f>
        <v>0</v>
      </c>
      <c r="S800" s="8">
        <f>+'[1]Empresas 2'!P804</f>
        <v>0</v>
      </c>
      <c r="T800" s="8">
        <f>+'[1]Empresas 2'!Q804</f>
        <v>0</v>
      </c>
      <c r="U800" s="8">
        <f>+'[1]Empresas 2'!R804</f>
        <v>0</v>
      </c>
      <c r="V800" s="28">
        <f t="shared" si="24"/>
        <v>9</v>
      </c>
      <c r="W800">
        <f t="shared" si="25"/>
        <v>0</v>
      </c>
    </row>
    <row r="801" spans="2:23" x14ac:dyDescent="0.25">
      <c r="B801" t="s">
        <v>822</v>
      </c>
      <c r="C801" t="str">
        <f>VLOOKUP(B801,'Accesos x Municipio'!$B$5:$C$1127,2)</f>
        <v>Villa del Rosario</v>
      </c>
      <c r="D801" s="95">
        <f>VLOOKUP(B801,'Accesos x Municipio-NoCorporati'!$B$5:$AC$1127,27)</f>
        <v>0.42946175637393769</v>
      </c>
      <c r="E801" s="8">
        <f>+'[1]Empresas 2'!B805</f>
        <v>25</v>
      </c>
      <c r="F801" s="8">
        <f>+'[1]Empresas 2'!C805</f>
        <v>0</v>
      </c>
      <c r="G801" s="8">
        <f>+'[1]Empresas 2'!D805</f>
        <v>963</v>
      </c>
      <c r="H801" s="8">
        <f>+'[1]Empresas 2'!E805</f>
        <v>892</v>
      </c>
      <c r="I801" s="8">
        <f>+'[1]Empresas 2'!F805</f>
        <v>35</v>
      </c>
      <c r="J801" s="8">
        <f>+'[1]Empresas 2'!G805</f>
        <v>0</v>
      </c>
      <c r="K801" s="8">
        <f>+'[1]Empresas 2'!H805</f>
        <v>0</v>
      </c>
      <c r="L801" s="8">
        <f>+'[1]Empresas 2'!I805</f>
        <v>0</v>
      </c>
      <c r="M801" s="8">
        <f>+'[1]Empresas 2'!J805</f>
        <v>0</v>
      </c>
      <c r="N801" s="8">
        <f>+'[1]Empresas 2'!K805</f>
        <v>0</v>
      </c>
      <c r="O801" s="8">
        <f>+'[1]Empresas 2'!L805</f>
        <v>8237</v>
      </c>
      <c r="P801" s="8">
        <f>+'[1]Empresas 2'!M805</f>
        <v>453</v>
      </c>
      <c r="Q801" s="8">
        <f>+'[1]Empresas 2'!N805</f>
        <v>0</v>
      </c>
      <c r="R801" s="8">
        <f>+'[1]Empresas 2'!O805</f>
        <v>7</v>
      </c>
      <c r="S801" s="8">
        <f>+'[1]Empresas 2'!P805</f>
        <v>0</v>
      </c>
      <c r="T801" s="8">
        <f>+'[1]Empresas 2'!Q805</f>
        <v>4317</v>
      </c>
      <c r="U801" s="8">
        <f>+'[1]Empresas 2'!R805</f>
        <v>1458</v>
      </c>
      <c r="V801" s="28">
        <f t="shared" si="24"/>
        <v>16387</v>
      </c>
      <c r="W801" t="str">
        <f t="shared" si="25"/>
        <v/>
      </c>
    </row>
    <row r="802" spans="2:23" x14ac:dyDescent="0.25">
      <c r="B802" t="s">
        <v>823</v>
      </c>
      <c r="C802" t="str">
        <f>VLOOKUP(B802,'Accesos x Municipio'!$B$5:$C$1127,2)</f>
        <v>Armenia</v>
      </c>
      <c r="D802" s="95">
        <f>VLOOKUP(B802,'Accesos x Municipio-NoCorporati'!$B$5:$AC$1127,27)</f>
        <v>0.74644211049655085</v>
      </c>
      <c r="E802" s="8">
        <f>+'[1]Empresas 2'!B806</f>
        <v>821</v>
      </c>
      <c r="F802" s="8">
        <f>+'[1]Empresas 2'!C806</f>
        <v>1582</v>
      </c>
      <c r="G802" s="8">
        <f>+'[1]Empresas 2'!D806</f>
        <v>418</v>
      </c>
      <c r="H802" s="8">
        <f>+'[1]Empresas 2'!E806</f>
        <v>4</v>
      </c>
      <c r="I802" s="8">
        <f>+'[1]Empresas 2'!F806</f>
        <v>16</v>
      </c>
      <c r="J802" s="8">
        <f>+'[1]Empresas 2'!G806</f>
        <v>2486</v>
      </c>
      <c r="K802" s="8">
        <f>+'[1]Empresas 2'!H806</f>
        <v>0</v>
      </c>
      <c r="L802" s="8">
        <f>+'[1]Empresas 2'!I806</f>
        <v>0</v>
      </c>
      <c r="M802" s="8">
        <f>+'[1]Empresas 2'!J806</f>
        <v>0</v>
      </c>
      <c r="N802" s="8">
        <f>+'[1]Empresas 2'!K806</f>
        <v>0</v>
      </c>
      <c r="O802" s="8">
        <f>+'[1]Empresas 2'!L806</f>
        <v>34844</v>
      </c>
      <c r="P802" s="8">
        <f>+'[1]Empresas 2'!M806</f>
        <v>475</v>
      </c>
      <c r="Q802" s="8">
        <f>+'[1]Empresas 2'!N806</f>
        <v>0</v>
      </c>
      <c r="R802" s="8">
        <f>+'[1]Empresas 2'!O806</f>
        <v>0</v>
      </c>
      <c r="S802" s="8">
        <f>+'[1]Empresas 2'!P806</f>
        <v>0</v>
      </c>
      <c r="T802" s="8">
        <f>+'[1]Empresas 2'!Q806</f>
        <v>12910</v>
      </c>
      <c r="U802" s="8">
        <f>+'[1]Empresas 2'!R806</f>
        <v>31657</v>
      </c>
      <c r="V802" s="28">
        <f t="shared" si="24"/>
        <v>85213</v>
      </c>
      <c r="W802" t="str">
        <f t="shared" si="25"/>
        <v/>
      </c>
    </row>
    <row r="803" spans="2:23" x14ac:dyDescent="0.25">
      <c r="B803" t="s">
        <v>824</v>
      </c>
      <c r="C803" t="str">
        <f>VLOOKUP(B803,'Accesos x Municipio'!$B$5:$C$1127,2)</f>
        <v>Buenavista</v>
      </c>
      <c r="D803" s="95">
        <f>VLOOKUP(B803,'Accesos x Municipio-NoCorporati'!$B$5:$AC$1127,27)</f>
        <v>1.1850501367365542E-2</v>
      </c>
      <c r="E803" s="8">
        <f>+'[1]Empresas 2'!B807</f>
        <v>5</v>
      </c>
      <c r="F803" s="8">
        <f>+'[1]Empresas 2'!C807</f>
        <v>7</v>
      </c>
      <c r="G803" s="8">
        <f>+'[1]Empresas 2'!D807</f>
        <v>0</v>
      </c>
      <c r="H803" s="8">
        <f>+'[1]Empresas 2'!E807</f>
        <v>0</v>
      </c>
      <c r="I803" s="8">
        <f>+'[1]Empresas 2'!F807</f>
        <v>1</v>
      </c>
      <c r="J803" s="8">
        <f>+'[1]Empresas 2'!G807</f>
        <v>0</v>
      </c>
      <c r="K803" s="8">
        <f>+'[1]Empresas 2'!H807</f>
        <v>0</v>
      </c>
      <c r="L803" s="8">
        <f>+'[1]Empresas 2'!I807</f>
        <v>0</v>
      </c>
      <c r="M803" s="8">
        <f>+'[1]Empresas 2'!J807</f>
        <v>0</v>
      </c>
      <c r="N803" s="8">
        <f>+'[1]Empresas 2'!K807</f>
        <v>0</v>
      </c>
      <c r="O803" s="8">
        <f>+'[1]Empresas 2'!L807</f>
        <v>3</v>
      </c>
      <c r="P803" s="8">
        <f>+'[1]Empresas 2'!M807</f>
        <v>0</v>
      </c>
      <c r="Q803" s="8">
        <f>+'[1]Empresas 2'!N807</f>
        <v>0</v>
      </c>
      <c r="R803" s="8">
        <f>+'[1]Empresas 2'!O807</f>
        <v>0</v>
      </c>
      <c r="S803" s="8">
        <f>+'[1]Empresas 2'!P807</f>
        <v>0</v>
      </c>
      <c r="T803" s="8">
        <f>+'[1]Empresas 2'!Q807</f>
        <v>0</v>
      </c>
      <c r="U803" s="8">
        <f>+'[1]Empresas 2'!R807</f>
        <v>0</v>
      </c>
      <c r="V803" s="28">
        <f t="shared" si="24"/>
        <v>16</v>
      </c>
      <c r="W803">
        <f t="shared" si="25"/>
        <v>5</v>
      </c>
    </row>
    <row r="804" spans="2:23" x14ac:dyDescent="0.25">
      <c r="B804" t="s">
        <v>825</v>
      </c>
      <c r="C804" t="str">
        <f>VLOOKUP(B804,'Accesos x Municipio'!$B$5:$C$1127,2)</f>
        <v>Calarcá</v>
      </c>
      <c r="D804" s="95">
        <f>VLOOKUP(B804,'Accesos x Municipio-NoCorporati'!$B$5:$AC$1127,27)</f>
        <v>0.42339586481406405</v>
      </c>
      <c r="E804" s="8">
        <f>+'[1]Empresas 2'!B808</f>
        <v>320</v>
      </c>
      <c r="F804" s="8">
        <f>+'[1]Empresas 2'!C808</f>
        <v>1501</v>
      </c>
      <c r="G804" s="8">
        <f>+'[1]Empresas 2'!D808</f>
        <v>0</v>
      </c>
      <c r="H804" s="8">
        <f>+'[1]Empresas 2'!E808</f>
        <v>12</v>
      </c>
      <c r="I804" s="8">
        <f>+'[1]Empresas 2'!F808</f>
        <v>10</v>
      </c>
      <c r="J804" s="8">
        <f>+'[1]Empresas 2'!G808</f>
        <v>1348</v>
      </c>
      <c r="K804" s="8">
        <f>+'[1]Empresas 2'!H808</f>
        <v>0</v>
      </c>
      <c r="L804" s="8">
        <f>+'[1]Empresas 2'!I808</f>
        <v>0</v>
      </c>
      <c r="M804" s="8">
        <f>+'[1]Empresas 2'!J808</f>
        <v>0</v>
      </c>
      <c r="N804" s="8">
        <f>+'[1]Empresas 2'!K808</f>
        <v>0</v>
      </c>
      <c r="O804" s="8">
        <f>+'[1]Empresas 2'!L808</f>
        <v>1025</v>
      </c>
      <c r="P804" s="8">
        <f>+'[1]Empresas 2'!M808</f>
        <v>88</v>
      </c>
      <c r="Q804" s="8">
        <f>+'[1]Empresas 2'!N808</f>
        <v>0</v>
      </c>
      <c r="R804" s="8">
        <f>+'[1]Empresas 2'!O808</f>
        <v>0</v>
      </c>
      <c r="S804" s="8">
        <f>+'[1]Empresas 2'!P808</f>
        <v>0</v>
      </c>
      <c r="T804" s="8">
        <f>+'[1]Empresas 2'!Q808</f>
        <v>1884</v>
      </c>
      <c r="U804" s="8">
        <f>+'[1]Empresas 2'!R808</f>
        <v>5114</v>
      </c>
      <c r="V804" s="28">
        <f t="shared" si="24"/>
        <v>11302</v>
      </c>
      <c r="W804" t="str">
        <f t="shared" si="25"/>
        <v/>
      </c>
    </row>
    <row r="805" spans="2:23" x14ac:dyDescent="0.25">
      <c r="B805" t="s">
        <v>826</v>
      </c>
      <c r="C805" t="str">
        <f>VLOOKUP(B805,'Accesos x Municipio'!$B$5:$C$1127,2)</f>
        <v>Circasia</v>
      </c>
      <c r="D805" s="95">
        <f>VLOOKUP(B805,'Accesos x Municipio-NoCorporati'!$B$5:$AC$1127,27)</f>
        <v>0.61195048250316797</v>
      </c>
      <c r="E805" s="8">
        <f>+'[1]Empresas 2'!B809</f>
        <v>226</v>
      </c>
      <c r="F805" s="8">
        <f>+'[1]Empresas 2'!C809</f>
        <v>913</v>
      </c>
      <c r="G805" s="8">
        <f>+'[1]Empresas 2'!D809</f>
        <v>0</v>
      </c>
      <c r="H805" s="8">
        <f>+'[1]Empresas 2'!E809</f>
        <v>0</v>
      </c>
      <c r="I805" s="8">
        <f>+'[1]Empresas 2'!F809</f>
        <v>17</v>
      </c>
      <c r="J805" s="8">
        <f>+'[1]Empresas 2'!G809</f>
        <v>311</v>
      </c>
      <c r="K805" s="8">
        <f>+'[1]Empresas 2'!H809</f>
        <v>0</v>
      </c>
      <c r="L805" s="8">
        <f>+'[1]Empresas 2'!I809</f>
        <v>0</v>
      </c>
      <c r="M805" s="8">
        <f>+'[1]Empresas 2'!J809</f>
        <v>0</v>
      </c>
      <c r="N805" s="8">
        <f>+'[1]Empresas 2'!K809</f>
        <v>0</v>
      </c>
      <c r="O805" s="8">
        <f>+'[1]Empresas 2'!L809</f>
        <v>1560</v>
      </c>
      <c r="P805" s="8">
        <f>+'[1]Empresas 2'!M809</f>
        <v>207</v>
      </c>
      <c r="Q805" s="8">
        <f>+'[1]Empresas 2'!N809</f>
        <v>0</v>
      </c>
      <c r="R805" s="8">
        <f>+'[1]Empresas 2'!O809</f>
        <v>0</v>
      </c>
      <c r="S805" s="8">
        <f>+'[1]Empresas 2'!P809</f>
        <v>0</v>
      </c>
      <c r="T805" s="8">
        <f>+'[1]Empresas 2'!Q809</f>
        <v>269</v>
      </c>
      <c r="U805" s="8">
        <f>+'[1]Empresas 2'!R809</f>
        <v>2612</v>
      </c>
      <c r="V805" s="28">
        <f t="shared" si="24"/>
        <v>6115</v>
      </c>
      <c r="W805" t="str">
        <f t="shared" si="25"/>
        <v/>
      </c>
    </row>
    <row r="806" spans="2:23" x14ac:dyDescent="0.25">
      <c r="B806" t="s">
        <v>827</v>
      </c>
      <c r="C806" t="str">
        <f>VLOOKUP(B806,'Accesos x Municipio'!$B$5:$C$1127,2)</f>
        <v>Córdoba</v>
      </c>
      <c r="D806" s="95">
        <f>VLOOKUP(B806,'Accesos x Municipio-NoCorporati'!$B$5:$AC$1127,27)</f>
        <v>3.4176029962546817E-2</v>
      </c>
      <c r="E806" s="8">
        <f>+'[1]Empresas 2'!B810</f>
        <v>443</v>
      </c>
      <c r="F806" s="8">
        <f>+'[1]Empresas 2'!C810</f>
        <v>1</v>
      </c>
      <c r="G806" s="8">
        <f>+'[1]Empresas 2'!D810</f>
        <v>0</v>
      </c>
      <c r="H806" s="8">
        <f>+'[1]Empresas 2'!E810</f>
        <v>0</v>
      </c>
      <c r="I806" s="8">
        <f>+'[1]Empresas 2'!F810</f>
        <v>4</v>
      </c>
      <c r="J806" s="8">
        <f>+'[1]Empresas 2'!G810</f>
        <v>0</v>
      </c>
      <c r="K806" s="8">
        <f>+'[1]Empresas 2'!H810</f>
        <v>0</v>
      </c>
      <c r="L806" s="8">
        <f>+'[1]Empresas 2'!I810</f>
        <v>0</v>
      </c>
      <c r="M806" s="8">
        <f>+'[1]Empresas 2'!J810</f>
        <v>0</v>
      </c>
      <c r="N806" s="8">
        <f>+'[1]Empresas 2'!K810</f>
        <v>0</v>
      </c>
      <c r="O806" s="8">
        <f>+'[1]Empresas 2'!L810</f>
        <v>1</v>
      </c>
      <c r="P806" s="8">
        <f>+'[1]Empresas 2'!M810</f>
        <v>0</v>
      </c>
      <c r="Q806" s="8">
        <f>+'[1]Empresas 2'!N810</f>
        <v>0</v>
      </c>
      <c r="R806" s="8">
        <f>+'[1]Empresas 2'!O810</f>
        <v>0</v>
      </c>
      <c r="S806" s="8">
        <f>+'[1]Empresas 2'!P810</f>
        <v>0</v>
      </c>
      <c r="T806" s="8">
        <f>+'[1]Empresas 2'!Q810</f>
        <v>0</v>
      </c>
      <c r="U806" s="8">
        <f>+'[1]Empresas 2'!R810</f>
        <v>0</v>
      </c>
      <c r="V806" s="28">
        <f t="shared" si="24"/>
        <v>449</v>
      </c>
      <c r="W806">
        <f t="shared" si="25"/>
        <v>443</v>
      </c>
    </row>
    <row r="807" spans="2:23" x14ac:dyDescent="0.25">
      <c r="B807" t="s">
        <v>828</v>
      </c>
      <c r="C807" t="str">
        <f>VLOOKUP(B807,'Accesos x Municipio'!$B$5:$C$1127,2)</f>
        <v>Filandia</v>
      </c>
      <c r="D807" s="95">
        <f>VLOOKUP(B807,'Accesos x Municipio-NoCorporati'!$B$5:$AC$1127,27)</f>
        <v>0.21970850554709592</v>
      </c>
      <c r="E807" s="8">
        <f>+'[1]Empresas 2'!B811</f>
        <v>151</v>
      </c>
      <c r="F807" s="8">
        <f>+'[1]Empresas 2'!C811</f>
        <v>443</v>
      </c>
      <c r="G807" s="8">
        <f>+'[1]Empresas 2'!D811</f>
        <v>0</v>
      </c>
      <c r="H807" s="8">
        <f>+'[1]Empresas 2'!E811</f>
        <v>0</v>
      </c>
      <c r="I807" s="8">
        <f>+'[1]Empresas 2'!F811</f>
        <v>18</v>
      </c>
      <c r="J807" s="8">
        <f>+'[1]Empresas 2'!G811</f>
        <v>0</v>
      </c>
      <c r="K807" s="8">
        <f>+'[1]Empresas 2'!H811</f>
        <v>0</v>
      </c>
      <c r="L807" s="8">
        <f>+'[1]Empresas 2'!I811</f>
        <v>0</v>
      </c>
      <c r="M807" s="8">
        <f>+'[1]Empresas 2'!J811</f>
        <v>0</v>
      </c>
      <c r="N807" s="8">
        <f>+'[1]Empresas 2'!K811</f>
        <v>0</v>
      </c>
      <c r="O807" s="8">
        <f>+'[1]Empresas 2'!L811</f>
        <v>320</v>
      </c>
      <c r="P807" s="8">
        <f>+'[1]Empresas 2'!M811</f>
        <v>0</v>
      </c>
      <c r="Q807" s="8">
        <f>+'[1]Empresas 2'!N811</f>
        <v>0</v>
      </c>
      <c r="R807" s="8">
        <f>+'[1]Empresas 2'!O811</f>
        <v>0</v>
      </c>
      <c r="S807" s="8">
        <f>+'[1]Empresas 2'!P811</f>
        <v>0</v>
      </c>
      <c r="T807" s="8">
        <f>+'[1]Empresas 2'!Q811</f>
        <v>0</v>
      </c>
      <c r="U807" s="8">
        <f>+'[1]Empresas 2'!R811</f>
        <v>0</v>
      </c>
      <c r="V807" s="28">
        <f t="shared" si="24"/>
        <v>932</v>
      </c>
      <c r="W807" t="str">
        <f t="shared" si="25"/>
        <v/>
      </c>
    </row>
    <row r="808" spans="2:23" x14ac:dyDescent="0.25">
      <c r="B808" t="s">
        <v>829</v>
      </c>
      <c r="C808" t="str">
        <f>VLOOKUP(B808,'Accesos x Municipio'!$B$5:$C$1127,2)</f>
        <v>Génova</v>
      </c>
      <c r="D808" s="95">
        <f>VLOOKUP(B808,'Accesos x Municipio-NoCorporati'!$B$5:$AC$1127,27)</f>
        <v>1.8208844295800816E-2</v>
      </c>
      <c r="E808" s="8">
        <f>+'[1]Empresas 2'!B812</f>
        <v>0</v>
      </c>
      <c r="F808" s="8">
        <f>+'[1]Empresas 2'!C812</f>
        <v>13</v>
      </c>
      <c r="G808" s="8">
        <f>+'[1]Empresas 2'!D812</f>
        <v>0</v>
      </c>
      <c r="H808" s="8">
        <f>+'[1]Empresas 2'!E812</f>
        <v>0</v>
      </c>
      <c r="I808" s="8">
        <f>+'[1]Empresas 2'!F812</f>
        <v>20</v>
      </c>
      <c r="J808" s="8">
        <f>+'[1]Empresas 2'!G812</f>
        <v>0</v>
      </c>
      <c r="K808" s="8">
        <f>+'[1]Empresas 2'!H812</f>
        <v>0</v>
      </c>
      <c r="L808" s="8">
        <f>+'[1]Empresas 2'!I812</f>
        <v>0</v>
      </c>
      <c r="M808" s="8">
        <f>+'[1]Empresas 2'!J812</f>
        <v>0</v>
      </c>
      <c r="N808" s="8">
        <f>+'[1]Empresas 2'!K812</f>
        <v>0</v>
      </c>
      <c r="O808" s="8">
        <f>+'[1]Empresas 2'!L812</f>
        <v>6</v>
      </c>
      <c r="P808" s="8">
        <f>+'[1]Empresas 2'!M812</f>
        <v>0</v>
      </c>
      <c r="Q808" s="8">
        <f>+'[1]Empresas 2'!N812</f>
        <v>0</v>
      </c>
      <c r="R808" s="8">
        <f>+'[1]Empresas 2'!O812</f>
        <v>0</v>
      </c>
      <c r="S808" s="8">
        <f>+'[1]Empresas 2'!P812</f>
        <v>0</v>
      </c>
      <c r="T808" s="8">
        <f>+'[1]Empresas 2'!Q812</f>
        <v>1</v>
      </c>
      <c r="U808" s="8">
        <f>+'[1]Empresas 2'!R812</f>
        <v>0</v>
      </c>
      <c r="V808" s="28">
        <f t="shared" si="24"/>
        <v>40</v>
      </c>
      <c r="W808">
        <f t="shared" si="25"/>
        <v>0</v>
      </c>
    </row>
    <row r="809" spans="2:23" x14ac:dyDescent="0.25">
      <c r="B809" t="s">
        <v>830</v>
      </c>
      <c r="C809" t="str">
        <f>VLOOKUP(B809,'Accesos x Municipio'!$B$5:$C$1127,2)</f>
        <v>La Tebaida</v>
      </c>
      <c r="D809" s="95">
        <f>VLOOKUP(B809,'Accesos x Municipio-NoCorporati'!$B$5:$AC$1127,27)</f>
        <v>0.42646680942184156</v>
      </c>
      <c r="E809" s="8">
        <f>+'[1]Empresas 2'!B813</f>
        <v>30</v>
      </c>
      <c r="F809" s="8">
        <f>+'[1]Empresas 2'!C813</f>
        <v>111</v>
      </c>
      <c r="G809" s="8">
        <f>+'[1]Empresas 2'!D813</f>
        <v>0</v>
      </c>
      <c r="H809" s="8">
        <f>+'[1]Empresas 2'!E813</f>
        <v>0</v>
      </c>
      <c r="I809" s="8">
        <f>+'[1]Empresas 2'!F813</f>
        <v>15</v>
      </c>
      <c r="J809" s="8">
        <f>+'[1]Empresas 2'!G813</f>
        <v>253</v>
      </c>
      <c r="K809" s="8">
        <f>+'[1]Empresas 2'!H813</f>
        <v>0</v>
      </c>
      <c r="L809" s="8">
        <f>+'[1]Empresas 2'!I813</f>
        <v>0</v>
      </c>
      <c r="M809" s="8">
        <f>+'[1]Empresas 2'!J813</f>
        <v>0</v>
      </c>
      <c r="N809" s="8">
        <f>+'[1]Empresas 2'!K813</f>
        <v>0</v>
      </c>
      <c r="O809" s="8">
        <f>+'[1]Empresas 2'!L813</f>
        <v>2094</v>
      </c>
      <c r="P809" s="8">
        <f>+'[1]Empresas 2'!M813</f>
        <v>0</v>
      </c>
      <c r="Q809" s="8">
        <f>+'[1]Empresas 2'!N813</f>
        <v>0</v>
      </c>
      <c r="R809" s="8">
        <f>+'[1]Empresas 2'!O813</f>
        <v>0</v>
      </c>
      <c r="S809" s="8">
        <f>+'[1]Empresas 2'!P813</f>
        <v>0</v>
      </c>
      <c r="T809" s="8">
        <f>+'[1]Empresas 2'!Q813</f>
        <v>124</v>
      </c>
      <c r="U809" s="8">
        <f>+'[1]Empresas 2'!R813</f>
        <v>2457</v>
      </c>
      <c r="V809" s="28">
        <f t="shared" si="24"/>
        <v>5084</v>
      </c>
      <c r="W809" t="str">
        <f t="shared" si="25"/>
        <v/>
      </c>
    </row>
    <row r="810" spans="2:23" x14ac:dyDescent="0.25">
      <c r="B810" t="s">
        <v>831</v>
      </c>
      <c r="C810" t="str">
        <f>VLOOKUP(B810,'Accesos x Municipio'!$B$5:$C$1127,2)</f>
        <v>Montenegro</v>
      </c>
      <c r="D810" s="95">
        <f>VLOOKUP(B810,'Accesos x Municipio-NoCorporati'!$B$5:$AC$1127,27)</f>
        <v>0.42613421906846832</v>
      </c>
      <c r="E810" s="8">
        <f>+'[1]Empresas 2'!B814</f>
        <v>158</v>
      </c>
      <c r="F810" s="8">
        <f>+'[1]Empresas 2'!C814</f>
        <v>77</v>
      </c>
      <c r="G810" s="8">
        <f>+'[1]Empresas 2'!D814</f>
        <v>778</v>
      </c>
      <c r="H810" s="8">
        <f>+'[1]Empresas 2'!E814</f>
        <v>0</v>
      </c>
      <c r="I810" s="8">
        <f>+'[1]Empresas 2'!F814</f>
        <v>29</v>
      </c>
      <c r="J810" s="8">
        <f>+'[1]Empresas 2'!G814</f>
        <v>490</v>
      </c>
      <c r="K810" s="8">
        <f>+'[1]Empresas 2'!H814</f>
        <v>0</v>
      </c>
      <c r="L810" s="8">
        <f>+'[1]Empresas 2'!I814</f>
        <v>0</v>
      </c>
      <c r="M810" s="8">
        <f>+'[1]Empresas 2'!J814</f>
        <v>0</v>
      </c>
      <c r="N810" s="8">
        <f>+'[1]Empresas 2'!K814</f>
        <v>0</v>
      </c>
      <c r="O810" s="8">
        <f>+'[1]Empresas 2'!L814</f>
        <v>2115</v>
      </c>
      <c r="P810" s="8">
        <f>+'[1]Empresas 2'!M814</f>
        <v>161</v>
      </c>
      <c r="Q810" s="8">
        <f>+'[1]Empresas 2'!N814</f>
        <v>0</v>
      </c>
      <c r="R810" s="8">
        <f>+'[1]Empresas 2'!O814</f>
        <v>0</v>
      </c>
      <c r="S810" s="8">
        <f>+'[1]Empresas 2'!P814</f>
        <v>0</v>
      </c>
      <c r="T810" s="8">
        <f>+'[1]Empresas 2'!Q814</f>
        <v>325</v>
      </c>
      <c r="U810" s="8">
        <f>+'[1]Empresas 2'!R814</f>
        <v>1787</v>
      </c>
      <c r="V810" s="28">
        <f t="shared" si="24"/>
        <v>5920</v>
      </c>
      <c r="W810" t="str">
        <f t="shared" si="25"/>
        <v/>
      </c>
    </row>
    <row r="811" spans="2:23" x14ac:dyDescent="0.25">
      <c r="B811" t="s">
        <v>832</v>
      </c>
      <c r="C811" t="str">
        <f>VLOOKUP(B811,'Accesos x Municipio'!$B$5:$C$1127,2)</f>
        <v>Pijao</v>
      </c>
      <c r="D811" s="95">
        <f>VLOOKUP(B811,'Accesos x Municipio-NoCorporati'!$B$5:$AC$1127,27)</f>
        <v>0.13113839285714285</v>
      </c>
      <c r="E811" s="8">
        <f>+'[1]Empresas 2'!B815</f>
        <v>267</v>
      </c>
      <c r="F811" s="8">
        <f>+'[1]Empresas 2'!C815</f>
        <v>0</v>
      </c>
      <c r="G811" s="8">
        <f>+'[1]Empresas 2'!D815</f>
        <v>0</v>
      </c>
      <c r="H811" s="8">
        <f>+'[1]Empresas 2'!E815</f>
        <v>0</v>
      </c>
      <c r="I811" s="8">
        <f>+'[1]Empresas 2'!F815</f>
        <v>18</v>
      </c>
      <c r="J811" s="8">
        <f>+'[1]Empresas 2'!G815</f>
        <v>0</v>
      </c>
      <c r="K811" s="8">
        <f>+'[1]Empresas 2'!H815</f>
        <v>0</v>
      </c>
      <c r="L811" s="8">
        <f>+'[1]Empresas 2'!I815</f>
        <v>0</v>
      </c>
      <c r="M811" s="8">
        <f>+'[1]Empresas 2'!J815</f>
        <v>0</v>
      </c>
      <c r="N811" s="8">
        <f>+'[1]Empresas 2'!K815</f>
        <v>0</v>
      </c>
      <c r="O811" s="8">
        <f>+'[1]Empresas 2'!L815</f>
        <v>1</v>
      </c>
      <c r="P811" s="8">
        <f>+'[1]Empresas 2'!M815</f>
        <v>0</v>
      </c>
      <c r="Q811" s="8">
        <f>+'[1]Empresas 2'!N815</f>
        <v>0</v>
      </c>
      <c r="R811" s="8">
        <f>+'[1]Empresas 2'!O815</f>
        <v>0</v>
      </c>
      <c r="S811" s="8">
        <f>+'[1]Empresas 2'!P815</f>
        <v>0</v>
      </c>
      <c r="T811" s="8">
        <f>+'[1]Empresas 2'!Q815</f>
        <v>0</v>
      </c>
      <c r="U811" s="8">
        <f>+'[1]Empresas 2'!R815</f>
        <v>0</v>
      </c>
      <c r="V811" s="28">
        <f t="shared" si="24"/>
        <v>286</v>
      </c>
      <c r="W811" t="str">
        <f t="shared" si="25"/>
        <v/>
      </c>
    </row>
    <row r="812" spans="2:23" x14ac:dyDescent="0.25">
      <c r="B812" t="s">
        <v>833</v>
      </c>
      <c r="C812" t="str">
        <f>VLOOKUP(B812,'Accesos x Municipio'!$B$5:$C$1127,2)</f>
        <v>Quimbaya</v>
      </c>
      <c r="D812" s="95">
        <f>VLOOKUP(B812,'Accesos x Municipio-NoCorporati'!$B$5:$AC$1127,27)</f>
        <v>0.37710467706013362</v>
      </c>
      <c r="E812" s="8">
        <f>+'[1]Empresas 2'!B816</f>
        <v>97</v>
      </c>
      <c r="F812" s="8">
        <f>+'[1]Empresas 2'!C816</f>
        <v>67</v>
      </c>
      <c r="G812" s="8">
        <f>+'[1]Empresas 2'!D816</f>
        <v>0</v>
      </c>
      <c r="H812" s="8">
        <f>+'[1]Empresas 2'!E816</f>
        <v>0</v>
      </c>
      <c r="I812" s="8">
        <f>+'[1]Empresas 2'!F816</f>
        <v>19</v>
      </c>
      <c r="J812" s="8">
        <f>+'[1]Empresas 2'!G816</f>
        <v>0</v>
      </c>
      <c r="K812" s="8">
        <f>+'[1]Empresas 2'!H816</f>
        <v>0</v>
      </c>
      <c r="L812" s="8">
        <f>+'[1]Empresas 2'!I816</f>
        <v>0</v>
      </c>
      <c r="M812" s="8">
        <f>+'[1]Empresas 2'!J816</f>
        <v>0</v>
      </c>
      <c r="N812" s="8">
        <f>+'[1]Empresas 2'!K816</f>
        <v>0</v>
      </c>
      <c r="O812" s="8">
        <f>+'[1]Empresas 2'!L816</f>
        <v>1689</v>
      </c>
      <c r="P812" s="8">
        <f>+'[1]Empresas 2'!M816</f>
        <v>255</v>
      </c>
      <c r="Q812" s="8">
        <f>+'[1]Empresas 2'!N816</f>
        <v>0</v>
      </c>
      <c r="R812" s="8">
        <f>+'[1]Empresas 2'!O816</f>
        <v>0</v>
      </c>
      <c r="S812" s="8">
        <f>+'[1]Empresas 2'!P816</f>
        <v>0</v>
      </c>
      <c r="T812" s="8">
        <f>+'[1]Empresas 2'!Q816</f>
        <v>405</v>
      </c>
      <c r="U812" s="8">
        <f>+'[1]Empresas 2'!R816</f>
        <v>1677</v>
      </c>
      <c r="V812" s="28">
        <f t="shared" si="24"/>
        <v>4209</v>
      </c>
      <c r="W812" t="str">
        <f t="shared" si="25"/>
        <v/>
      </c>
    </row>
    <row r="813" spans="2:23" x14ac:dyDescent="0.25">
      <c r="B813" t="s">
        <v>834</v>
      </c>
      <c r="C813" t="str">
        <f>VLOOKUP(B813,'Accesos x Municipio'!$B$5:$C$1127,2)</f>
        <v>Salento</v>
      </c>
      <c r="D813" s="95">
        <f>VLOOKUP(B813,'Accesos x Municipio-NoCorporati'!$B$5:$AC$1127,27)</f>
        <v>0.15011667098781437</v>
      </c>
      <c r="E813" s="8">
        <f>+'[1]Empresas 2'!B817</f>
        <v>87</v>
      </c>
      <c r="F813" s="8">
        <f>+'[1]Empresas 2'!C817</f>
        <v>285</v>
      </c>
      <c r="G813" s="8">
        <f>+'[1]Empresas 2'!D817</f>
        <v>0</v>
      </c>
      <c r="H813" s="8">
        <f>+'[1]Empresas 2'!E817</f>
        <v>0</v>
      </c>
      <c r="I813" s="8">
        <f>+'[1]Empresas 2'!F817</f>
        <v>13</v>
      </c>
      <c r="J813" s="8">
        <f>+'[1]Empresas 2'!G817</f>
        <v>66</v>
      </c>
      <c r="K813" s="8">
        <f>+'[1]Empresas 2'!H817</f>
        <v>0</v>
      </c>
      <c r="L813" s="8">
        <f>+'[1]Empresas 2'!I817</f>
        <v>0</v>
      </c>
      <c r="M813" s="8">
        <f>+'[1]Empresas 2'!J817</f>
        <v>0</v>
      </c>
      <c r="N813" s="8">
        <f>+'[1]Empresas 2'!K817</f>
        <v>0</v>
      </c>
      <c r="O813" s="8">
        <f>+'[1]Empresas 2'!L817</f>
        <v>29</v>
      </c>
      <c r="P813" s="8">
        <f>+'[1]Empresas 2'!M817</f>
        <v>0</v>
      </c>
      <c r="Q813" s="8">
        <f>+'[1]Empresas 2'!N817</f>
        <v>0</v>
      </c>
      <c r="R813" s="8">
        <f>+'[1]Empresas 2'!O817</f>
        <v>0</v>
      </c>
      <c r="S813" s="8">
        <f>+'[1]Empresas 2'!P817</f>
        <v>0</v>
      </c>
      <c r="T813" s="8">
        <f>+'[1]Empresas 2'!Q817</f>
        <v>1</v>
      </c>
      <c r="U813" s="8">
        <f>+'[1]Empresas 2'!R817</f>
        <v>0</v>
      </c>
      <c r="V813" s="28">
        <f t="shared" si="24"/>
        <v>481</v>
      </c>
      <c r="W813" t="str">
        <f t="shared" si="25"/>
        <v/>
      </c>
    </row>
    <row r="814" spans="2:23" x14ac:dyDescent="0.25">
      <c r="B814" t="s">
        <v>835</v>
      </c>
      <c r="C814" t="str">
        <f>VLOOKUP(B814,'Accesos x Municipio'!$B$5:$C$1127,2)</f>
        <v>Pereira</v>
      </c>
      <c r="D814" s="95">
        <f>VLOOKUP(B814,'Accesos x Municipio-NoCorporati'!$B$5:$AC$1127,27)</f>
        <v>0.6948759388879846</v>
      </c>
      <c r="E814" s="8">
        <f>+'[1]Empresas 2'!B818</f>
        <v>2424</v>
      </c>
      <c r="F814" s="8">
        <f>+'[1]Empresas 2'!C818</f>
        <v>376</v>
      </c>
      <c r="G814" s="8">
        <f>+'[1]Empresas 2'!D818</f>
        <v>13070</v>
      </c>
      <c r="H814" s="8">
        <f>+'[1]Empresas 2'!E818</f>
        <v>0</v>
      </c>
      <c r="I814" s="8">
        <f>+'[1]Empresas 2'!F818</f>
        <v>101</v>
      </c>
      <c r="J814" s="8">
        <f>+'[1]Empresas 2'!G818</f>
        <v>3060</v>
      </c>
      <c r="K814" s="8">
        <f>+'[1]Empresas 2'!H818</f>
        <v>1251</v>
      </c>
      <c r="L814" s="8">
        <f>+'[1]Empresas 2'!I818</f>
        <v>0</v>
      </c>
      <c r="M814" s="8">
        <f>+'[1]Empresas 2'!J818</f>
        <v>0</v>
      </c>
      <c r="N814" s="8">
        <f>+'[1]Empresas 2'!K818</f>
        <v>0</v>
      </c>
      <c r="O814" s="8">
        <f>+'[1]Empresas 2'!L818</f>
        <v>50510</v>
      </c>
      <c r="P814" s="8">
        <f>+'[1]Empresas 2'!M818</f>
        <v>190</v>
      </c>
      <c r="Q814" s="8">
        <f>+'[1]Empresas 2'!N818</f>
        <v>0</v>
      </c>
      <c r="R814" s="8">
        <f>+'[1]Empresas 2'!O818</f>
        <v>0</v>
      </c>
      <c r="S814" s="8">
        <f>+'[1]Empresas 2'!P818</f>
        <v>0</v>
      </c>
      <c r="T814" s="8">
        <f>+'[1]Empresas 2'!Q818</f>
        <v>847</v>
      </c>
      <c r="U814" s="8">
        <f>+'[1]Empresas 2'!R818</f>
        <v>50386</v>
      </c>
      <c r="V814" s="28">
        <f t="shared" si="24"/>
        <v>122215</v>
      </c>
      <c r="W814" t="str">
        <f t="shared" si="25"/>
        <v/>
      </c>
    </row>
    <row r="815" spans="2:23" x14ac:dyDescent="0.25">
      <c r="B815" t="s">
        <v>836</v>
      </c>
      <c r="C815" t="str">
        <f>VLOOKUP(B815,'Accesos x Municipio'!$B$5:$C$1127,2)</f>
        <v>Apía</v>
      </c>
      <c r="D815" s="95">
        <f>VLOOKUP(B815,'Accesos x Municipio-NoCorporati'!$B$5:$AC$1127,27)</f>
        <v>4.6662046662046659E-2</v>
      </c>
      <c r="E815" s="8">
        <f>+'[1]Empresas 2'!B819</f>
        <v>0</v>
      </c>
      <c r="F815" s="8">
        <f>+'[1]Empresas 2'!C819</f>
        <v>40</v>
      </c>
      <c r="G815" s="8">
        <f>+'[1]Empresas 2'!D819</f>
        <v>0</v>
      </c>
      <c r="H815" s="8">
        <f>+'[1]Empresas 2'!E819</f>
        <v>74</v>
      </c>
      <c r="I815" s="8">
        <f>+'[1]Empresas 2'!F819</f>
        <v>34</v>
      </c>
      <c r="J815" s="8">
        <f>+'[1]Empresas 2'!G819</f>
        <v>0</v>
      </c>
      <c r="K815" s="8">
        <f>+'[1]Empresas 2'!H819</f>
        <v>0</v>
      </c>
      <c r="L815" s="8">
        <f>+'[1]Empresas 2'!I819</f>
        <v>0</v>
      </c>
      <c r="M815" s="8">
        <f>+'[1]Empresas 2'!J819</f>
        <v>0</v>
      </c>
      <c r="N815" s="8">
        <f>+'[1]Empresas 2'!K819</f>
        <v>0</v>
      </c>
      <c r="O815" s="8">
        <f>+'[1]Empresas 2'!L819</f>
        <v>5</v>
      </c>
      <c r="P815" s="8">
        <f>+'[1]Empresas 2'!M819</f>
        <v>0</v>
      </c>
      <c r="Q815" s="8">
        <f>+'[1]Empresas 2'!N819</f>
        <v>0</v>
      </c>
      <c r="R815" s="8">
        <f>+'[1]Empresas 2'!O819</f>
        <v>0</v>
      </c>
      <c r="S815" s="8">
        <f>+'[1]Empresas 2'!P819</f>
        <v>0</v>
      </c>
      <c r="T815" s="8">
        <f>+'[1]Empresas 2'!Q819</f>
        <v>29</v>
      </c>
      <c r="U815" s="8">
        <f>+'[1]Empresas 2'!R819</f>
        <v>0</v>
      </c>
      <c r="V815" s="28">
        <f t="shared" si="24"/>
        <v>182</v>
      </c>
      <c r="W815">
        <f t="shared" si="25"/>
        <v>0</v>
      </c>
    </row>
    <row r="816" spans="2:23" x14ac:dyDescent="0.25">
      <c r="B816" t="s">
        <v>837</v>
      </c>
      <c r="C816" t="str">
        <f>VLOOKUP(B816,'Accesos x Municipio'!$B$5:$C$1127,2)</f>
        <v>Balboa</v>
      </c>
      <c r="D816" s="95">
        <f>VLOOKUP(B816,'Accesos x Municipio-NoCorporati'!$B$5:$AC$1127,27)</f>
        <v>2.0853080568720379E-2</v>
      </c>
      <c r="E816" s="8">
        <f>+'[1]Empresas 2'!B820</f>
        <v>2</v>
      </c>
      <c r="F816" s="8">
        <f>+'[1]Empresas 2'!C820</f>
        <v>26</v>
      </c>
      <c r="G816" s="8">
        <f>+'[1]Empresas 2'!D820</f>
        <v>0</v>
      </c>
      <c r="H816" s="8">
        <f>+'[1]Empresas 2'!E820</f>
        <v>0</v>
      </c>
      <c r="I816" s="8">
        <f>+'[1]Empresas 2'!F820</f>
        <v>14</v>
      </c>
      <c r="J816" s="8">
        <f>+'[1]Empresas 2'!G820</f>
        <v>0</v>
      </c>
      <c r="K816" s="8">
        <f>+'[1]Empresas 2'!H820</f>
        <v>0</v>
      </c>
      <c r="L816" s="8">
        <f>+'[1]Empresas 2'!I820</f>
        <v>0</v>
      </c>
      <c r="M816" s="8">
        <f>+'[1]Empresas 2'!J820</f>
        <v>0</v>
      </c>
      <c r="N816" s="8">
        <f>+'[1]Empresas 2'!K820</f>
        <v>0</v>
      </c>
      <c r="O816" s="8">
        <f>+'[1]Empresas 2'!L820</f>
        <v>12</v>
      </c>
      <c r="P816" s="8">
        <f>+'[1]Empresas 2'!M820</f>
        <v>0</v>
      </c>
      <c r="Q816" s="8">
        <f>+'[1]Empresas 2'!N820</f>
        <v>0</v>
      </c>
      <c r="R816" s="8">
        <f>+'[1]Empresas 2'!O820</f>
        <v>0</v>
      </c>
      <c r="S816" s="8">
        <f>+'[1]Empresas 2'!P820</f>
        <v>0</v>
      </c>
      <c r="T816" s="8">
        <f>+'[1]Empresas 2'!Q820</f>
        <v>0</v>
      </c>
      <c r="U816" s="8">
        <f>+'[1]Empresas 2'!R820</f>
        <v>0</v>
      </c>
      <c r="V816" s="28">
        <f t="shared" si="24"/>
        <v>54</v>
      </c>
      <c r="W816">
        <f t="shared" si="25"/>
        <v>2</v>
      </c>
    </row>
    <row r="817" spans="2:23" x14ac:dyDescent="0.25">
      <c r="B817" t="s">
        <v>838</v>
      </c>
      <c r="C817" t="str">
        <f>VLOOKUP(B817,'Accesos x Municipio'!$B$5:$C$1127,2)</f>
        <v>Belén de Umbría</v>
      </c>
      <c r="D817" s="95">
        <f>VLOOKUP(B817,'Accesos x Municipio-NoCorporati'!$B$5:$AC$1127,27)</f>
        <v>0.24404205607476637</v>
      </c>
      <c r="E817" s="8">
        <f>+'[1]Empresas 2'!B821</f>
        <v>37</v>
      </c>
      <c r="F817" s="8">
        <f>+'[1]Empresas 2'!C821</f>
        <v>22</v>
      </c>
      <c r="G817" s="8">
        <f>+'[1]Empresas 2'!D821</f>
        <v>0</v>
      </c>
      <c r="H817" s="8">
        <f>+'[1]Empresas 2'!E821</f>
        <v>903</v>
      </c>
      <c r="I817" s="8">
        <f>+'[1]Empresas 2'!F821</f>
        <v>44</v>
      </c>
      <c r="J817" s="8">
        <f>+'[1]Empresas 2'!G821</f>
        <v>37</v>
      </c>
      <c r="K817" s="8">
        <f>+'[1]Empresas 2'!H821</f>
        <v>0</v>
      </c>
      <c r="L817" s="8">
        <f>+'[1]Empresas 2'!I821</f>
        <v>0</v>
      </c>
      <c r="M817" s="8">
        <f>+'[1]Empresas 2'!J821</f>
        <v>0</v>
      </c>
      <c r="N817" s="8">
        <f>+'[1]Empresas 2'!K821</f>
        <v>0</v>
      </c>
      <c r="O817" s="8">
        <f>+'[1]Empresas 2'!L821</f>
        <v>1038</v>
      </c>
      <c r="P817" s="8">
        <f>+'[1]Empresas 2'!M821</f>
        <v>0</v>
      </c>
      <c r="Q817" s="8">
        <f>+'[1]Empresas 2'!N821</f>
        <v>0</v>
      </c>
      <c r="R817" s="8">
        <f>+'[1]Empresas 2'!O821</f>
        <v>0</v>
      </c>
      <c r="S817" s="8">
        <f>+'[1]Empresas 2'!P821</f>
        <v>0</v>
      </c>
      <c r="T817" s="8">
        <f>+'[1]Empresas 2'!Q821</f>
        <v>51</v>
      </c>
      <c r="U817" s="8">
        <f>+'[1]Empresas 2'!R821</f>
        <v>0</v>
      </c>
      <c r="V817" s="28">
        <f t="shared" si="24"/>
        <v>2132</v>
      </c>
      <c r="W817" t="str">
        <f t="shared" si="25"/>
        <v/>
      </c>
    </row>
    <row r="818" spans="2:23" x14ac:dyDescent="0.25">
      <c r="B818" t="s">
        <v>839</v>
      </c>
      <c r="C818" t="str">
        <f>VLOOKUP(B818,'Accesos x Municipio'!$B$5:$C$1127,2)</f>
        <v>Dosquebradas</v>
      </c>
      <c r="D818" s="95">
        <f>VLOOKUP(B818,'Accesos x Municipio-NoCorporati'!$B$5:$AC$1127,27)</f>
        <v>0.70929391613271586</v>
      </c>
      <c r="E818" s="8">
        <f>+'[1]Empresas 2'!B822</f>
        <v>343</v>
      </c>
      <c r="F818" s="8">
        <f>+'[1]Empresas 2'!C822</f>
        <v>58</v>
      </c>
      <c r="G818" s="8">
        <f>+'[1]Empresas 2'!D822</f>
        <v>0</v>
      </c>
      <c r="H818" s="8">
        <f>+'[1]Empresas 2'!E822</f>
        <v>62</v>
      </c>
      <c r="I818" s="8">
        <f>+'[1]Empresas 2'!F822</f>
        <v>7</v>
      </c>
      <c r="J818" s="8">
        <f>+'[1]Empresas 2'!G822</f>
        <v>2157</v>
      </c>
      <c r="K818" s="8">
        <f>+'[1]Empresas 2'!H822</f>
        <v>0</v>
      </c>
      <c r="L818" s="8">
        <f>+'[1]Empresas 2'!I822</f>
        <v>0</v>
      </c>
      <c r="M818" s="8">
        <f>+'[1]Empresas 2'!J822</f>
        <v>0</v>
      </c>
      <c r="N818" s="8">
        <f>+'[1]Empresas 2'!K822</f>
        <v>0</v>
      </c>
      <c r="O818" s="8">
        <f>+'[1]Empresas 2'!L822</f>
        <v>25972</v>
      </c>
      <c r="P818" s="8">
        <f>+'[1]Empresas 2'!M822</f>
        <v>150</v>
      </c>
      <c r="Q818" s="8">
        <f>+'[1]Empresas 2'!N822</f>
        <v>0</v>
      </c>
      <c r="R818" s="8">
        <f>+'[1]Empresas 2'!O822</f>
        <v>0</v>
      </c>
      <c r="S818" s="8">
        <f>+'[1]Empresas 2'!P822</f>
        <v>697</v>
      </c>
      <c r="T818" s="8">
        <f>+'[1]Empresas 2'!Q822</f>
        <v>168</v>
      </c>
      <c r="U818" s="8">
        <f>+'[1]Empresas 2'!R822</f>
        <v>25208</v>
      </c>
      <c r="V818" s="28">
        <f t="shared" si="24"/>
        <v>54822</v>
      </c>
      <c r="W818" t="str">
        <f t="shared" si="25"/>
        <v/>
      </c>
    </row>
    <row r="819" spans="2:23" x14ac:dyDescent="0.25">
      <c r="B819" t="s">
        <v>840</v>
      </c>
      <c r="C819" t="str">
        <f>VLOOKUP(B819,'Accesos x Municipio'!$B$5:$C$1127,2)</f>
        <v>Guática</v>
      </c>
      <c r="D819" s="95">
        <f>VLOOKUP(B819,'Accesos x Municipio-NoCorporati'!$B$5:$AC$1127,27)</f>
        <v>4.4434570095534323E-3</v>
      </c>
      <c r="E819" s="8">
        <f>+'[1]Empresas 2'!B823</f>
        <v>1</v>
      </c>
      <c r="F819" s="8">
        <f>+'[1]Empresas 2'!C823</f>
        <v>0</v>
      </c>
      <c r="G819" s="8">
        <f>+'[1]Empresas 2'!D823</f>
        <v>0</v>
      </c>
      <c r="H819" s="8">
        <f>+'[1]Empresas 2'!E823</f>
        <v>0</v>
      </c>
      <c r="I819" s="8">
        <f>+'[1]Empresas 2'!F823</f>
        <v>7</v>
      </c>
      <c r="J819" s="8">
        <f>+'[1]Empresas 2'!G823</f>
        <v>0</v>
      </c>
      <c r="K819" s="8">
        <f>+'[1]Empresas 2'!H823</f>
        <v>0</v>
      </c>
      <c r="L819" s="8">
        <f>+'[1]Empresas 2'!I823</f>
        <v>0</v>
      </c>
      <c r="M819" s="8">
        <f>+'[1]Empresas 2'!J823</f>
        <v>0</v>
      </c>
      <c r="N819" s="8">
        <f>+'[1]Empresas 2'!K823</f>
        <v>0</v>
      </c>
      <c r="O819" s="8">
        <f>+'[1]Empresas 2'!L823</f>
        <v>5</v>
      </c>
      <c r="P819" s="8">
        <f>+'[1]Empresas 2'!M823</f>
        <v>0</v>
      </c>
      <c r="Q819" s="8">
        <f>+'[1]Empresas 2'!N823</f>
        <v>0</v>
      </c>
      <c r="R819" s="8">
        <f>+'[1]Empresas 2'!O823</f>
        <v>0</v>
      </c>
      <c r="S819" s="8">
        <f>+'[1]Empresas 2'!P823</f>
        <v>0</v>
      </c>
      <c r="T819" s="8">
        <f>+'[1]Empresas 2'!Q823</f>
        <v>0</v>
      </c>
      <c r="U819" s="8">
        <f>+'[1]Empresas 2'!R823</f>
        <v>0</v>
      </c>
      <c r="V819" s="28">
        <f t="shared" si="24"/>
        <v>13</v>
      </c>
      <c r="W819">
        <f t="shared" si="25"/>
        <v>1</v>
      </c>
    </row>
    <row r="820" spans="2:23" x14ac:dyDescent="0.25">
      <c r="B820" t="s">
        <v>841</v>
      </c>
      <c r="C820" t="str">
        <f>VLOOKUP(B820,'Accesos x Municipio'!$B$5:$C$1127,2)</f>
        <v>La Celia</v>
      </c>
      <c r="D820" s="95">
        <f>VLOOKUP(B820,'Accesos x Municipio-NoCorporati'!$B$5:$AC$1127,27)</f>
        <v>1.1489992587101558E-2</v>
      </c>
      <c r="E820" s="8">
        <f>+'[1]Empresas 2'!B824</f>
        <v>1</v>
      </c>
      <c r="F820" s="8">
        <f>+'[1]Empresas 2'!C824</f>
        <v>14</v>
      </c>
      <c r="G820" s="8">
        <f>+'[1]Empresas 2'!D824</f>
        <v>0</v>
      </c>
      <c r="H820" s="8">
        <f>+'[1]Empresas 2'!E824</f>
        <v>0</v>
      </c>
      <c r="I820" s="8">
        <f>+'[1]Empresas 2'!F824</f>
        <v>12</v>
      </c>
      <c r="J820" s="8">
        <f>+'[1]Empresas 2'!G824</f>
        <v>0</v>
      </c>
      <c r="K820" s="8">
        <f>+'[1]Empresas 2'!H824</f>
        <v>0</v>
      </c>
      <c r="L820" s="8">
        <f>+'[1]Empresas 2'!I824</f>
        <v>0</v>
      </c>
      <c r="M820" s="8">
        <f>+'[1]Empresas 2'!J824</f>
        <v>0</v>
      </c>
      <c r="N820" s="8">
        <f>+'[1]Empresas 2'!K824</f>
        <v>0</v>
      </c>
      <c r="O820" s="8">
        <f>+'[1]Empresas 2'!L824</f>
        <v>2</v>
      </c>
      <c r="P820" s="8">
        <f>+'[1]Empresas 2'!M824</f>
        <v>0</v>
      </c>
      <c r="Q820" s="8">
        <f>+'[1]Empresas 2'!N824</f>
        <v>0</v>
      </c>
      <c r="R820" s="8">
        <f>+'[1]Empresas 2'!O824</f>
        <v>0</v>
      </c>
      <c r="S820" s="8">
        <f>+'[1]Empresas 2'!P824</f>
        <v>0</v>
      </c>
      <c r="T820" s="8">
        <f>+'[1]Empresas 2'!Q824</f>
        <v>0</v>
      </c>
      <c r="U820" s="8">
        <f>+'[1]Empresas 2'!R824</f>
        <v>0</v>
      </c>
      <c r="V820" s="28">
        <f t="shared" si="24"/>
        <v>29</v>
      </c>
      <c r="W820">
        <f t="shared" si="25"/>
        <v>1</v>
      </c>
    </row>
    <row r="821" spans="2:23" x14ac:dyDescent="0.25">
      <c r="B821" t="s">
        <v>842</v>
      </c>
      <c r="C821" t="str">
        <f>VLOOKUP(B821,'Accesos x Municipio'!$B$5:$C$1127,2)</f>
        <v>La Virginia</v>
      </c>
      <c r="D821" s="95">
        <f>VLOOKUP(B821,'Accesos x Municipio-NoCorporati'!$B$5:$AC$1127,27)</f>
        <v>0.42505947660586835</v>
      </c>
      <c r="E821" s="8">
        <f>+'[1]Empresas 2'!B825</f>
        <v>1</v>
      </c>
      <c r="F821" s="8">
        <f>+'[1]Empresas 2'!C825</f>
        <v>25</v>
      </c>
      <c r="G821" s="8">
        <f>+'[1]Empresas 2'!D825</f>
        <v>0</v>
      </c>
      <c r="H821" s="8">
        <f>+'[1]Empresas 2'!E825</f>
        <v>0</v>
      </c>
      <c r="I821" s="8">
        <f>+'[1]Empresas 2'!F825</f>
        <v>30</v>
      </c>
      <c r="J821" s="8">
        <f>+'[1]Empresas 2'!G825</f>
        <v>1318</v>
      </c>
      <c r="K821" s="8">
        <f>+'[1]Empresas 2'!H825</f>
        <v>0</v>
      </c>
      <c r="L821" s="8">
        <f>+'[1]Empresas 2'!I825</f>
        <v>0</v>
      </c>
      <c r="M821" s="8">
        <f>+'[1]Empresas 2'!J825</f>
        <v>0</v>
      </c>
      <c r="N821" s="8">
        <f>+'[1]Empresas 2'!K825</f>
        <v>0</v>
      </c>
      <c r="O821" s="8">
        <f>+'[1]Empresas 2'!L825</f>
        <v>645</v>
      </c>
      <c r="P821" s="8">
        <f>+'[1]Empresas 2'!M825</f>
        <v>0</v>
      </c>
      <c r="Q821" s="8">
        <f>+'[1]Empresas 2'!N825</f>
        <v>0</v>
      </c>
      <c r="R821" s="8">
        <f>+'[1]Empresas 2'!O825</f>
        <v>0</v>
      </c>
      <c r="S821" s="8">
        <f>+'[1]Empresas 2'!P825</f>
        <v>0</v>
      </c>
      <c r="T821" s="8">
        <f>+'[1]Empresas 2'!Q825</f>
        <v>187</v>
      </c>
      <c r="U821" s="8">
        <f>+'[1]Empresas 2'!R825</f>
        <v>1802</v>
      </c>
      <c r="V821" s="28">
        <f t="shared" si="24"/>
        <v>4008</v>
      </c>
      <c r="W821" t="str">
        <f t="shared" si="25"/>
        <v/>
      </c>
    </row>
    <row r="822" spans="2:23" x14ac:dyDescent="0.25">
      <c r="B822" t="s">
        <v>843</v>
      </c>
      <c r="C822" t="str">
        <f>VLOOKUP(B822,'Accesos x Municipio'!$B$5:$C$1127,2)</f>
        <v>Marsella</v>
      </c>
      <c r="D822" s="95">
        <f>VLOOKUP(B822,'Accesos x Municipio-NoCorporati'!$B$5:$AC$1127,27)</f>
        <v>9.0953307392996105E-2</v>
      </c>
      <c r="E822" s="8">
        <f>+'[1]Empresas 2'!B826</f>
        <v>200</v>
      </c>
      <c r="F822" s="8">
        <f>+'[1]Empresas 2'!C826</f>
        <v>203</v>
      </c>
      <c r="G822" s="8">
        <f>+'[1]Empresas 2'!D826</f>
        <v>0</v>
      </c>
      <c r="H822" s="8">
        <f>+'[1]Empresas 2'!E826</f>
        <v>0</v>
      </c>
      <c r="I822" s="8">
        <f>+'[1]Empresas 2'!F826</f>
        <v>20</v>
      </c>
      <c r="J822" s="8">
        <f>+'[1]Empresas 2'!G826</f>
        <v>1</v>
      </c>
      <c r="K822" s="8">
        <f>+'[1]Empresas 2'!H826</f>
        <v>0</v>
      </c>
      <c r="L822" s="8">
        <f>+'[1]Empresas 2'!I826</f>
        <v>0</v>
      </c>
      <c r="M822" s="8">
        <f>+'[1]Empresas 2'!J826</f>
        <v>0</v>
      </c>
      <c r="N822" s="8">
        <f>+'[1]Empresas 2'!K826</f>
        <v>0</v>
      </c>
      <c r="O822" s="8">
        <f>+'[1]Empresas 2'!L826</f>
        <v>20</v>
      </c>
      <c r="P822" s="8">
        <f>+'[1]Empresas 2'!M826</f>
        <v>0</v>
      </c>
      <c r="Q822" s="8">
        <f>+'[1]Empresas 2'!N826</f>
        <v>0</v>
      </c>
      <c r="R822" s="8">
        <f>+'[1]Empresas 2'!O826</f>
        <v>0</v>
      </c>
      <c r="S822" s="8">
        <f>+'[1]Empresas 2'!P826</f>
        <v>0</v>
      </c>
      <c r="T822" s="8">
        <f>+'[1]Empresas 2'!Q826</f>
        <v>97</v>
      </c>
      <c r="U822" s="8">
        <f>+'[1]Empresas 2'!R826</f>
        <v>0</v>
      </c>
      <c r="V822" s="28">
        <f t="shared" si="24"/>
        <v>541</v>
      </c>
      <c r="W822" t="str">
        <f t="shared" si="25"/>
        <v/>
      </c>
    </row>
    <row r="823" spans="2:23" x14ac:dyDescent="0.25">
      <c r="B823" t="s">
        <v>844</v>
      </c>
      <c r="C823" t="str">
        <f>VLOOKUP(B823,'Accesos x Municipio'!$B$5:$C$1127,2)</f>
        <v>Mistrató</v>
      </c>
      <c r="D823" s="95">
        <f>VLOOKUP(B823,'Accesos x Municipio-NoCorporati'!$B$5:$AC$1127,27)</f>
        <v>7.3170731707317069E-2</v>
      </c>
      <c r="E823" s="8">
        <f>+'[1]Empresas 2'!B827</f>
        <v>358</v>
      </c>
      <c r="F823" s="8">
        <f>+'[1]Empresas 2'!C827</f>
        <v>1</v>
      </c>
      <c r="G823" s="8">
        <f>+'[1]Empresas 2'!D827</f>
        <v>0</v>
      </c>
      <c r="H823" s="8">
        <f>+'[1]Empresas 2'!E827</f>
        <v>131</v>
      </c>
      <c r="I823" s="8">
        <f>+'[1]Empresas 2'!F827</f>
        <v>39</v>
      </c>
      <c r="J823" s="8">
        <f>+'[1]Empresas 2'!G827</f>
        <v>0</v>
      </c>
      <c r="K823" s="8">
        <f>+'[1]Empresas 2'!H827</f>
        <v>0</v>
      </c>
      <c r="L823" s="8">
        <f>+'[1]Empresas 2'!I827</f>
        <v>0</v>
      </c>
      <c r="M823" s="8">
        <f>+'[1]Empresas 2'!J827</f>
        <v>0</v>
      </c>
      <c r="N823" s="8">
        <f>+'[1]Empresas 2'!K827</f>
        <v>0</v>
      </c>
      <c r="O823" s="8">
        <f>+'[1]Empresas 2'!L827</f>
        <v>3</v>
      </c>
      <c r="P823" s="8">
        <f>+'[1]Empresas 2'!M827</f>
        <v>0</v>
      </c>
      <c r="Q823" s="8">
        <f>+'[1]Empresas 2'!N827</f>
        <v>0</v>
      </c>
      <c r="R823" s="8">
        <f>+'[1]Empresas 2'!O827</f>
        <v>0</v>
      </c>
      <c r="S823" s="8">
        <f>+'[1]Empresas 2'!P827</f>
        <v>0</v>
      </c>
      <c r="T823" s="8">
        <f>+'[1]Empresas 2'!Q827</f>
        <v>0</v>
      </c>
      <c r="U823" s="8">
        <f>+'[1]Empresas 2'!R827</f>
        <v>0</v>
      </c>
      <c r="V823" s="28">
        <f t="shared" si="24"/>
        <v>532</v>
      </c>
      <c r="W823" t="str">
        <f t="shared" si="25"/>
        <v/>
      </c>
    </row>
    <row r="824" spans="2:23" x14ac:dyDescent="0.25">
      <c r="B824" t="s">
        <v>845</v>
      </c>
      <c r="C824" t="str">
        <f>VLOOKUP(B824,'Accesos x Municipio'!$B$5:$C$1127,2)</f>
        <v>Pueblo Rico</v>
      </c>
      <c r="D824" s="95">
        <f>VLOOKUP(B824,'Accesos x Municipio-NoCorporati'!$B$5:$AC$1127,27)</f>
        <v>8.6491306286223812E-2</v>
      </c>
      <c r="E824" s="8">
        <f>+'[1]Empresas 2'!B828</f>
        <v>2</v>
      </c>
      <c r="F824" s="8">
        <f>+'[1]Empresas 2'!C828</f>
        <v>16</v>
      </c>
      <c r="G824" s="8">
        <f>+'[1]Empresas 2'!D828</f>
        <v>0</v>
      </c>
      <c r="H824" s="8">
        <f>+'[1]Empresas 2'!E828</f>
        <v>301</v>
      </c>
      <c r="I824" s="8">
        <f>+'[1]Empresas 2'!F828</f>
        <v>53</v>
      </c>
      <c r="J824" s="8">
        <f>+'[1]Empresas 2'!G828</f>
        <v>14</v>
      </c>
      <c r="K824" s="8">
        <f>+'[1]Empresas 2'!H828</f>
        <v>0</v>
      </c>
      <c r="L824" s="8">
        <f>+'[1]Empresas 2'!I828</f>
        <v>0</v>
      </c>
      <c r="M824" s="8">
        <f>+'[1]Empresas 2'!J828</f>
        <v>0</v>
      </c>
      <c r="N824" s="8">
        <f>+'[1]Empresas 2'!K828</f>
        <v>0</v>
      </c>
      <c r="O824" s="8">
        <f>+'[1]Empresas 2'!L828</f>
        <v>0</v>
      </c>
      <c r="P824" s="8">
        <f>+'[1]Empresas 2'!M828</f>
        <v>0</v>
      </c>
      <c r="Q824" s="8">
        <f>+'[1]Empresas 2'!N828</f>
        <v>0</v>
      </c>
      <c r="R824" s="8">
        <f>+'[1]Empresas 2'!O828</f>
        <v>0</v>
      </c>
      <c r="S824" s="8">
        <f>+'[1]Empresas 2'!P828</f>
        <v>0</v>
      </c>
      <c r="T824" s="8">
        <f>+'[1]Empresas 2'!Q828</f>
        <v>0</v>
      </c>
      <c r="U824" s="8">
        <f>+'[1]Empresas 2'!R828</f>
        <v>0</v>
      </c>
      <c r="V824" s="28">
        <f t="shared" si="24"/>
        <v>386</v>
      </c>
      <c r="W824" t="str">
        <f t="shared" si="25"/>
        <v/>
      </c>
    </row>
    <row r="825" spans="2:23" x14ac:dyDescent="0.25">
      <c r="B825" t="s">
        <v>846</v>
      </c>
      <c r="C825" t="str">
        <f>VLOOKUP(B825,'Accesos x Municipio'!$B$5:$C$1127,2)</f>
        <v>Quinchía</v>
      </c>
      <c r="D825" s="95">
        <f>VLOOKUP(B825,'Accesos x Municipio-NoCorporati'!$B$5:$AC$1127,27)</f>
        <v>5.3708147640269682E-2</v>
      </c>
      <c r="E825" s="8">
        <f>+'[1]Empresas 2'!B829</f>
        <v>190</v>
      </c>
      <c r="F825" s="8">
        <f>+'[1]Empresas 2'!C829</f>
        <v>0</v>
      </c>
      <c r="G825" s="8">
        <f>+'[1]Empresas 2'!D829</f>
        <v>0</v>
      </c>
      <c r="H825" s="8">
        <f>+'[1]Empresas 2'!E829</f>
        <v>129</v>
      </c>
      <c r="I825" s="8">
        <f>+'[1]Empresas 2'!F829</f>
        <v>4</v>
      </c>
      <c r="J825" s="8">
        <f>+'[1]Empresas 2'!G829</f>
        <v>153</v>
      </c>
      <c r="K825" s="8">
        <f>+'[1]Empresas 2'!H829</f>
        <v>0</v>
      </c>
      <c r="L825" s="8">
        <f>+'[1]Empresas 2'!I829</f>
        <v>0</v>
      </c>
      <c r="M825" s="8">
        <f>+'[1]Empresas 2'!J829</f>
        <v>0</v>
      </c>
      <c r="N825" s="8">
        <f>+'[1]Empresas 2'!K829</f>
        <v>0</v>
      </c>
      <c r="O825" s="8">
        <f>+'[1]Empresas 2'!L829</f>
        <v>0</v>
      </c>
      <c r="P825" s="8">
        <f>+'[1]Empresas 2'!M829</f>
        <v>0</v>
      </c>
      <c r="Q825" s="8">
        <f>+'[1]Empresas 2'!N829</f>
        <v>0</v>
      </c>
      <c r="R825" s="8">
        <f>+'[1]Empresas 2'!O829</f>
        <v>0</v>
      </c>
      <c r="S825" s="8">
        <f>+'[1]Empresas 2'!P829</f>
        <v>0</v>
      </c>
      <c r="T825" s="8">
        <f>+'[1]Empresas 2'!Q829</f>
        <v>0</v>
      </c>
      <c r="U825" s="8">
        <f>+'[1]Empresas 2'!R829</f>
        <v>0</v>
      </c>
      <c r="V825" s="28">
        <f t="shared" si="24"/>
        <v>476</v>
      </c>
      <c r="W825" t="str">
        <f t="shared" si="25"/>
        <v/>
      </c>
    </row>
    <row r="826" spans="2:23" x14ac:dyDescent="0.25">
      <c r="B826" t="s">
        <v>847</v>
      </c>
      <c r="C826" t="str">
        <f>VLOOKUP(B826,'Accesos x Municipio'!$B$5:$C$1127,2)</f>
        <v>Santa Rosa de Cabal</v>
      </c>
      <c r="D826" s="95">
        <f>VLOOKUP(B826,'Accesos x Municipio-NoCorporati'!$B$5:$AC$1127,27)</f>
        <v>0.54935752078609223</v>
      </c>
      <c r="E826" s="8">
        <f>+'[1]Empresas 2'!B830</f>
        <v>637</v>
      </c>
      <c r="F826" s="8">
        <f>+'[1]Empresas 2'!C830</f>
        <v>68</v>
      </c>
      <c r="G826" s="8">
        <f>+'[1]Empresas 2'!D830</f>
        <v>0</v>
      </c>
      <c r="H826" s="8">
        <f>+'[1]Empresas 2'!E830</f>
        <v>0</v>
      </c>
      <c r="I826" s="8">
        <f>+'[1]Empresas 2'!F830</f>
        <v>45</v>
      </c>
      <c r="J826" s="8">
        <f>+'[1]Empresas 2'!G830</f>
        <v>1046</v>
      </c>
      <c r="K826" s="8">
        <f>+'[1]Empresas 2'!H830</f>
        <v>0</v>
      </c>
      <c r="L826" s="8">
        <f>+'[1]Empresas 2'!I830</f>
        <v>0</v>
      </c>
      <c r="M826" s="8">
        <f>+'[1]Empresas 2'!J830</f>
        <v>0</v>
      </c>
      <c r="N826" s="8">
        <f>+'[1]Empresas 2'!K830</f>
        <v>0</v>
      </c>
      <c r="O826" s="8">
        <f>+'[1]Empresas 2'!L830</f>
        <v>5603</v>
      </c>
      <c r="P826" s="8">
        <f>+'[1]Empresas 2'!M830</f>
        <v>0</v>
      </c>
      <c r="Q826" s="8">
        <f>+'[1]Empresas 2'!N830</f>
        <v>0</v>
      </c>
      <c r="R826" s="8">
        <f>+'[1]Empresas 2'!O830</f>
        <v>0</v>
      </c>
      <c r="S826" s="8">
        <f>+'[1]Empresas 2'!P830</f>
        <v>557</v>
      </c>
      <c r="T826" s="8">
        <f>+'[1]Empresas 2'!Q830</f>
        <v>370</v>
      </c>
      <c r="U826" s="8">
        <f>+'[1]Empresas 2'!R830</f>
        <v>5118</v>
      </c>
      <c r="V826" s="28">
        <f t="shared" si="24"/>
        <v>13444</v>
      </c>
      <c r="W826" t="str">
        <f t="shared" si="25"/>
        <v/>
      </c>
    </row>
    <row r="827" spans="2:23" x14ac:dyDescent="0.25">
      <c r="B827" t="s">
        <v>848</v>
      </c>
      <c r="C827" t="str">
        <f>VLOOKUP(B827,'Accesos x Municipio'!$B$5:$C$1127,2)</f>
        <v>Santuario</v>
      </c>
      <c r="D827" s="95">
        <f>VLOOKUP(B827,'Accesos x Municipio-NoCorporati'!$B$5:$AC$1127,27)</f>
        <v>0.32741573033707866</v>
      </c>
      <c r="E827" s="8">
        <f>+'[1]Empresas 2'!B831</f>
        <v>756</v>
      </c>
      <c r="F827" s="8">
        <f>+'[1]Empresas 2'!C831</f>
        <v>54</v>
      </c>
      <c r="G827" s="8">
        <f>+'[1]Empresas 2'!D831</f>
        <v>0</v>
      </c>
      <c r="H827" s="8">
        <f>+'[1]Empresas 2'!E831</f>
        <v>0</v>
      </c>
      <c r="I827" s="8">
        <f>+'[1]Empresas 2'!F831</f>
        <v>23</v>
      </c>
      <c r="J827" s="8">
        <f>+'[1]Empresas 2'!G831</f>
        <v>0</v>
      </c>
      <c r="K827" s="8">
        <f>+'[1]Empresas 2'!H831</f>
        <v>0</v>
      </c>
      <c r="L827" s="8">
        <f>+'[1]Empresas 2'!I831</f>
        <v>0</v>
      </c>
      <c r="M827" s="8">
        <f>+'[1]Empresas 2'!J831</f>
        <v>0</v>
      </c>
      <c r="N827" s="8">
        <f>+'[1]Empresas 2'!K831</f>
        <v>0</v>
      </c>
      <c r="O827" s="8">
        <f>+'[1]Empresas 2'!L831</f>
        <v>12</v>
      </c>
      <c r="P827" s="8">
        <f>+'[1]Empresas 2'!M831</f>
        <v>0</v>
      </c>
      <c r="Q827" s="8">
        <f>+'[1]Empresas 2'!N831</f>
        <v>0</v>
      </c>
      <c r="R827" s="8">
        <f>+'[1]Empresas 2'!O831</f>
        <v>0</v>
      </c>
      <c r="S827" s="8">
        <f>+'[1]Empresas 2'!P831</f>
        <v>0</v>
      </c>
      <c r="T827" s="8">
        <f>+'[1]Empresas 2'!Q831</f>
        <v>251</v>
      </c>
      <c r="U827" s="8">
        <f>+'[1]Empresas 2'!R831</f>
        <v>0</v>
      </c>
      <c r="V827" s="28">
        <f t="shared" si="24"/>
        <v>1096</v>
      </c>
      <c r="W827" t="str">
        <f t="shared" si="25"/>
        <v/>
      </c>
    </row>
    <row r="828" spans="2:23" x14ac:dyDescent="0.25">
      <c r="B828" t="s">
        <v>849</v>
      </c>
      <c r="C828" t="str">
        <f>VLOOKUP(B828,'Accesos x Municipio'!$B$5:$C$1127,2)</f>
        <v>Bucaramanga</v>
      </c>
      <c r="D828" s="95">
        <f>VLOOKUP(B828,'Accesos x Municipio-NoCorporati'!$B$5:$AC$1127,27)</f>
        <v>0.67087652630696581</v>
      </c>
      <c r="E828" s="8">
        <f>+'[1]Empresas 2'!B832</f>
        <v>932</v>
      </c>
      <c r="F828" s="8">
        <f>+'[1]Empresas 2'!C832</f>
        <v>245</v>
      </c>
      <c r="G828" s="8">
        <f>+'[1]Empresas 2'!D832</f>
        <v>0</v>
      </c>
      <c r="H828" s="8">
        <f>+'[1]Empresas 2'!E832</f>
        <v>1259</v>
      </c>
      <c r="I828" s="8">
        <f>+'[1]Empresas 2'!F832</f>
        <v>12</v>
      </c>
      <c r="J828" s="8">
        <f>+'[1]Empresas 2'!G832</f>
        <v>0</v>
      </c>
      <c r="K828" s="8">
        <f>+'[1]Empresas 2'!H832</f>
        <v>1012</v>
      </c>
      <c r="L828" s="8">
        <f>+'[1]Empresas 2'!I832</f>
        <v>0</v>
      </c>
      <c r="M828" s="8">
        <f>+'[1]Empresas 2'!J832</f>
        <v>0</v>
      </c>
      <c r="N828" s="8">
        <f>+'[1]Empresas 2'!K832</f>
        <v>0</v>
      </c>
      <c r="O828" s="8">
        <f>+'[1]Empresas 2'!L832</f>
        <v>44713</v>
      </c>
      <c r="P828" s="8">
        <f>+'[1]Empresas 2'!M832</f>
        <v>1033</v>
      </c>
      <c r="Q828" s="8">
        <f>+'[1]Empresas 2'!N832</f>
        <v>0</v>
      </c>
      <c r="R828" s="8">
        <f>+'[1]Empresas 2'!O832</f>
        <v>0</v>
      </c>
      <c r="S828" s="8">
        <f>+'[1]Empresas 2'!P832</f>
        <v>0</v>
      </c>
      <c r="T828" s="8">
        <f>+'[1]Empresas 2'!Q832</f>
        <v>66775</v>
      </c>
      <c r="U828" s="8">
        <f>+'[1]Empresas 2'!R832</f>
        <v>26548</v>
      </c>
      <c r="V828" s="28">
        <f t="shared" si="24"/>
        <v>142529</v>
      </c>
      <c r="W828" t="str">
        <f t="shared" si="25"/>
        <v/>
      </c>
    </row>
    <row r="829" spans="2:23" x14ac:dyDescent="0.25">
      <c r="B829" t="s">
        <v>851</v>
      </c>
      <c r="C829" t="str">
        <f>VLOOKUP(B829,'Accesos x Municipio'!$B$5:$C$1127,2)</f>
        <v>Albania</v>
      </c>
      <c r="D829" s="95">
        <f>VLOOKUP(B829,'Accesos x Municipio-NoCorporati'!$B$5:$AC$1127,27)</f>
        <v>1.7899761336515514E-3</v>
      </c>
      <c r="E829" s="8">
        <f>+'[1]Empresas 2'!B833</f>
        <v>0</v>
      </c>
      <c r="F829" s="8">
        <f>+'[1]Empresas 2'!C833</f>
        <v>0</v>
      </c>
      <c r="G829" s="8">
        <f>+'[1]Empresas 2'!D833</f>
        <v>0</v>
      </c>
      <c r="H829" s="8">
        <f>+'[1]Empresas 2'!E833</f>
        <v>0</v>
      </c>
      <c r="I829" s="8">
        <f>+'[1]Empresas 2'!F833</f>
        <v>2</v>
      </c>
      <c r="J829" s="8">
        <f>+'[1]Empresas 2'!G833</f>
        <v>0</v>
      </c>
      <c r="K829" s="8">
        <f>+'[1]Empresas 2'!H833</f>
        <v>0</v>
      </c>
      <c r="L829" s="8">
        <f>+'[1]Empresas 2'!I833</f>
        <v>0</v>
      </c>
      <c r="M829" s="8">
        <f>+'[1]Empresas 2'!J833</f>
        <v>0</v>
      </c>
      <c r="N829" s="8">
        <f>+'[1]Empresas 2'!K833</f>
        <v>0</v>
      </c>
      <c r="O829" s="8">
        <f>+'[1]Empresas 2'!L833</f>
        <v>0</v>
      </c>
      <c r="P829" s="8">
        <f>+'[1]Empresas 2'!M833</f>
        <v>0</v>
      </c>
      <c r="Q829" s="8">
        <f>+'[1]Empresas 2'!N833</f>
        <v>0</v>
      </c>
      <c r="R829" s="8">
        <f>+'[1]Empresas 2'!O833</f>
        <v>0</v>
      </c>
      <c r="S829" s="8">
        <f>+'[1]Empresas 2'!P833</f>
        <v>0</v>
      </c>
      <c r="T829" s="8">
        <f>+'[1]Empresas 2'!Q833</f>
        <v>0</v>
      </c>
      <c r="U829" s="8">
        <f>+'[1]Empresas 2'!R833</f>
        <v>0</v>
      </c>
      <c r="V829" s="28">
        <f t="shared" si="24"/>
        <v>2</v>
      </c>
      <c r="W829">
        <f t="shared" si="25"/>
        <v>0</v>
      </c>
    </row>
    <row r="830" spans="2:23" x14ac:dyDescent="0.25">
      <c r="B830" t="s">
        <v>852</v>
      </c>
      <c r="C830" t="str">
        <f>VLOOKUP(B830,'Accesos x Municipio'!$B$5:$C$1127,2)</f>
        <v>Aratoca</v>
      </c>
      <c r="D830" s="95">
        <f>VLOOKUP(B830,'Accesos x Municipio-NoCorporati'!$B$5:$AC$1127,27)</f>
        <v>0.19933431952662722</v>
      </c>
      <c r="E830" s="8">
        <f>+'[1]Empresas 2'!B834</f>
        <v>472</v>
      </c>
      <c r="F830" s="8">
        <f>+'[1]Empresas 2'!C834</f>
        <v>0</v>
      </c>
      <c r="G830" s="8">
        <f>+'[1]Empresas 2'!D834</f>
        <v>0</v>
      </c>
      <c r="H830" s="8">
        <f>+'[1]Empresas 2'!E834</f>
        <v>0</v>
      </c>
      <c r="I830" s="8">
        <f>+'[1]Empresas 2'!F834</f>
        <v>4</v>
      </c>
      <c r="J830" s="8">
        <f>+'[1]Empresas 2'!G834</f>
        <v>0</v>
      </c>
      <c r="K830" s="8">
        <f>+'[1]Empresas 2'!H834</f>
        <v>0</v>
      </c>
      <c r="L830" s="8">
        <f>+'[1]Empresas 2'!I834</f>
        <v>0</v>
      </c>
      <c r="M830" s="8">
        <f>+'[1]Empresas 2'!J834</f>
        <v>0</v>
      </c>
      <c r="N830" s="8">
        <f>+'[1]Empresas 2'!K834</f>
        <v>0</v>
      </c>
      <c r="O830" s="8">
        <f>+'[1]Empresas 2'!L834</f>
        <v>0</v>
      </c>
      <c r="P830" s="8">
        <f>+'[1]Empresas 2'!M834</f>
        <v>0</v>
      </c>
      <c r="Q830" s="8">
        <f>+'[1]Empresas 2'!N834</f>
        <v>0</v>
      </c>
      <c r="R830" s="8">
        <f>+'[1]Empresas 2'!O834</f>
        <v>0</v>
      </c>
      <c r="S830" s="8">
        <f>+'[1]Empresas 2'!P834</f>
        <v>0</v>
      </c>
      <c r="T830" s="8">
        <f>+'[1]Empresas 2'!Q834</f>
        <v>0</v>
      </c>
      <c r="U830" s="8">
        <f>+'[1]Empresas 2'!R834</f>
        <v>0</v>
      </c>
      <c r="V830" s="28">
        <f t="shared" si="24"/>
        <v>476</v>
      </c>
      <c r="W830" t="str">
        <f t="shared" si="25"/>
        <v/>
      </c>
    </row>
    <row r="831" spans="2:23" x14ac:dyDescent="0.25">
      <c r="B831" t="s">
        <v>853</v>
      </c>
      <c r="C831" t="str">
        <f>VLOOKUP(B831,'Accesos x Municipio'!$B$5:$C$1127,2)</f>
        <v>Barbosa</v>
      </c>
      <c r="D831" s="95">
        <f>VLOOKUP(B831,'Accesos x Municipio-NoCorporati'!$B$5:$AC$1127,27)</f>
        <v>0.46257805149260117</v>
      </c>
      <c r="E831" s="8">
        <f>+'[1]Empresas 2'!B835</f>
        <v>120</v>
      </c>
      <c r="F831" s="8">
        <f>+'[1]Empresas 2'!C835</f>
        <v>0</v>
      </c>
      <c r="G831" s="8">
        <f>+'[1]Empresas 2'!D835</f>
        <v>2021</v>
      </c>
      <c r="H831" s="8">
        <f>+'[1]Empresas 2'!E835</f>
        <v>2217</v>
      </c>
      <c r="I831" s="8">
        <f>+'[1]Empresas 2'!F835</f>
        <v>1</v>
      </c>
      <c r="J831" s="8">
        <f>+'[1]Empresas 2'!G835</f>
        <v>0</v>
      </c>
      <c r="K831" s="8">
        <f>+'[1]Empresas 2'!H835</f>
        <v>0</v>
      </c>
      <c r="L831" s="8">
        <f>+'[1]Empresas 2'!I835</f>
        <v>0</v>
      </c>
      <c r="M831" s="8">
        <f>+'[1]Empresas 2'!J835</f>
        <v>0</v>
      </c>
      <c r="N831" s="8">
        <f>+'[1]Empresas 2'!K835</f>
        <v>0</v>
      </c>
      <c r="O831" s="8">
        <f>+'[1]Empresas 2'!L835</f>
        <v>8</v>
      </c>
      <c r="P831" s="8">
        <f>+'[1]Empresas 2'!M835</f>
        <v>113</v>
      </c>
      <c r="Q831" s="8">
        <f>+'[1]Empresas 2'!N835</f>
        <v>0</v>
      </c>
      <c r="R831" s="8">
        <f>+'[1]Empresas 2'!O835</f>
        <v>0</v>
      </c>
      <c r="S831" s="8">
        <f>+'[1]Empresas 2'!P835</f>
        <v>0</v>
      </c>
      <c r="T831" s="8">
        <f>+'[1]Empresas 2'!Q835</f>
        <v>442</v>
      </c>
      <c r="U831" s="8">
        <f>+'[1]Empresas 2'!R835</f>
        <v>0</v>
      </c>
      <c r="V831" s="28">
        <f t="shared" si="24"/>
        <v>4922</v>
      </c>
      <c r="W831" t="str">
        <f t="shared" si="25"/>
        <v/>
      </c>
    </row>
    <row r="832" spans="2:23" x14ac:dyDescent="0.25">
      <c r="B832" t="s">
        <v>854</v>
      </c>
      <c r="C832" t="str">
        <f>VLOOKUP(B832,'Accesos x Municipio'!$B$5:$C$1127,2)</f>
        <v>Barichara</v>
      </c>
      <c r="D832" s="95">
        <f>VLOOKUP(B832,'Accesos x Municipio-NoCorporati'!$B$5:$AC$1127,27)</f>
        <v>0.20518930368016944</v>
      </c>
      <c r="E832" s="8">
        <f>+'[1]Empresas 2'!B836</f>
        <v>789</v>
      </c>
      <c r="F832" s="8">
        <f>+'[1]Empresas 2'!C836</f>
        <v>0</v>
      </c>
      <c r="G832" s="8">
        <f>+'[1]Empresas 2'!D836</f>
        <v>0</v>
      </c>
      <c r="H832" s="8">
        <f>+'[1]Empresas 2'!E836</f>
        <v>0</v>
      </c>
      <c r="I832" s="8">
        <f>+'[1]Empresas 2'!F836</f>
        <v>5</v>
      </c>
      <c r="J832" s="8">
        <f>+'[1]Empresas 2'!G836</f>
        <v>0</v>
      </c>
      <c r="K832" s="8">
        <f>+'[1]Empresas 2'!H836</f>
        <v>0</v>
      </c>
      <c r="L832" s="8">
        <f>+'[1]Empresas 2'!I836</f>
        <v>0</v>
      </c>
      <c r="M832" s="8">
        <f>+'[1]Empresas 2'!J836</f>
        <v>0</v>
      </c>
      <c r="N832" s="8">
        <f>+'[1]Empresas 2'!K836</f>
        <v>0</v>
      </c>
      <c r="O832" s="8">
        <f>+'[1]Empresas 2'!L836</f>
        <v>3</v>
      </c>
      <c r="P832" s="8">
        <f>+'[1]Empresas 2'!M836</f>
        <v>0</v>
      </c>
      <c r="Q832" s="8">
        <f>+'[1]Empresas 2'!N836</f>
        <v>0</v>
      </c>
      <c r="R832" s="8">
        <f>+'[1]Empresas 2'!O836</f>
        <v>0</v>
      </c>
      <c r="S832" s="8">
        <f>+'[1]Empresas 2'!P836</f>
        <v>0</v>
      </c>
      <c r="T832" s="8">
        <f>+'[1]Empresas 2'!Q836</f>
        <v>0</v>
      </c>
      <c r="U832" s="8">
        <f>+'[1]Empresas 2'!R836</f>
        <v>0</v>
      </c>
      <c r="V832" s="28">
        <f t="shared" si="24"/>
        <v>797</v>
      </c>
      <c r="W832" t="str">
        <f t="shared" si="25"/>
        <v/>
      </c>
    </row>
    <row r="833" spans="2:23" x14ac:dyDescent="0.25">
      <c r="B833" t="s">
        <v>855</v>
      </c>
      <c r="C833" t="str">
        <f>VLOOKUP(B833,'Accesos x Municipio'!$B$5:$C$1127,2)</f>
        <v>Barrancabermeja</v>
      </c>
      <c r="D833" s="95">
        <f>VLOOKUP(B833,'Accesos x Municipio-NoCorporati'!$B$5:$AC$1127,27)</f>
        <v>0.64002842186163189</v>
      </c>
      <c r="E833" s="8">
        <f>+'[1]Empresas 2'!B837</f>
        <v>1290</v>
      </c>
      <c r="F833" s="8">
        <f>+'[1]Empresas 2'!C837</f>
        <v>2019</v>
      </c>
      <c r="G833" s="8">
        <f>+'[1]Empresas 2'!D837</f>
        <v>0</v>
      </c>
      <c r="H833" s="8">
        <f>+'[1]Empresas 2'!E837</f>
        <v>0</v>
      </c>
      <c r="I833" s="8">
        <f>+'[1]Empresas 2'!F837</f>
        <v>41</v>
      </c>
      <c r="J833" s="8">
        <f>+'[1]Empresas 2'!G837</f>
        <v>0</v>
      </c>
      <c r="K833" s="8">
        <f>+'[1]Empresas 2'!H837</f>
        <v>0</v>
      </c>
      <c r="L833" s="8">
        <f>+'[1]Empresas 2'!I837</f>
        <v>0</v>
      </c>
      <c r="M833" s="8">
        <f>+'[1]Empresas 2'!J837</f>
        <v>0</v>
      </c>
      <c r="N833" s="8">
        <f>+'[1]Empresas 2'!K837</f>
        <v>0</v>
      </c>
      <c r="O833" s="8">
        <f>+'[1]Empresas 2'!L837</f>
        <v>13841</v>
      </c>
      <c r="P833" s="8">
        <f>+'[1]Empresas 2'!M837</f>
        <v>1991</v>
      </c>
      <c r="Q833" s="8">
        <f>+'[1]Empresas 2'!N837</f>
        <v>6</v>
      </c>
      <c r="R833" s="8">
        <f>+'[1]Empresas 2'!O837</f>
        <v>0</v>
      </c>
      <c r="S833" s="8">
        <f>+'[1]Empresas 2'!P837</f>
        <v>0</v>
      </c>
      <c r="T833" s="8">
        <f>+'[1]Empresas 2'!Q837</f>
        <v>3912</v>
      </c>
      <c r="U833" s="8">
        <f>+'[1]Empresas 2'!R837</f>
        <v>20610</v>
      </c>
      <c r="V833" s="28">
        <f t="shared" si="24"/>
        <v>43710</v>
      </c>
      <c r="W833" t="str">
        <f t="shared" si="25"/>
        <v/>
      </c>
    </row>
    <row r="834" spans="2:23" x14ac:dyDescent="0.25">
      <c r="B834" t="s">
        <v>856</v>
      </c>
      <c r="C834" t="str">
        <f>VLOOKUP(B834,'Accesos x Municipio'!$B$5:$C$1127,2)</f>
        <v>Betulia</v>
      </c>
      <c r="D834" s="95">
        <f>VLOOKUP(B834,'Accesos x Municipio-NoCorporati'!$B$5:$AC$1127,27)</f>
        <v>6.4676616915422883E-3</v>
      </c>
      <c r="E834" s="8">
        <f>+'[1]Empresas 2'!B838</f>
        <v>1</v>
      </c>
      <c r="F834" s="8">
        <f>+'[1]Empresas 2'!C838</f>
        <v>0</v>
      </c>
      <c r="G834" s="8">
        <f>+'[1]Empresas 2'!D838</f>
        <v>0</v>
      </c>
      <c r="H834" s="8">
        <f>+'[1]Empresas 2'!E838</f>
        <v>0</v>
      </c>
      <c r="I834" s="8">
        <f>+'[1]Empresas 2'!F838</f>
        <v>7</v>
      </c>
      <c r="J834" s="8">
        <f>+'[1]Empresas 2'!G838</f>
        <v>0</v>
      </c>
      <c r="K834" s="8">
        <f>+'[1]Empresas 2'!H838</f>
        <v>0</v>
      </c>
      <c r="L834" s="8">
        <f>+'[1]Empresas 2'!I838</f>
        <v>0</v>
      </c>
      <c r="M834" s="8">
        <f>+'[1]Empresas 2'!J838</f>
        <v>0</v>
      </c>
      <c r="N834" s="8">
        <f>+'[1]Empresas 2'!K838</f>
        <v>0</v>
      </c>
      <c r="O834" s="8">
        <f>+'[1]Empresas 2'!L838</f>
        <v>0</v>
      </c>
      <c r="P834" s="8">
        <f>+'[1]Empresas 2'!M838</f>
        <v>0</v>
      </c>
      <c r="Q834" s="8">
        <f>+'[1]Empresas 2'!N838</f>
        <v>0</v>
      </c>
      <c r="R834" s="8">
        <f>+'[1]Empresas 2'!O838</f>
        <v>0</v>
      </c>
      <c r="S834" s="8">
        <f>+'[1]Empresas 2'!P838</f>
        <v>0</v>
      </c>
      <c r="T834" s="8">
        <f>+'[1]Empresas 2'!Q838</f>
        <v>0</v>
      </c>
      <c r="U834" s="8">
        <f>+'[1]Empresas 2'!R838</f>
        <v>0</v>
      </c>
      <c r="V834" s="28">
        <f t="shared" si="24"/>
        <v>8</v>
      </c>
      <c r="W834">
        <f t="shared" si="25"/>
        <v>1</v>
      </c>
    </row>
    <row r="835" spans="2:23" x14ac:dyDescent="0.25">
      <c r="B835" t="s">
        <v>857</v>
      </c>
      <c r="C835" t="str">
        <f>VLOOKUP(B835,'Accesos x Municipio'!$B$5:$C$1127,2)</f>
        <v>Bolívar</v>
      </c>
      <c r="D835" s="95">
        <f>VLOOKUP(B835,'Accesos x Municipio-NoCorporati'!$B$5:$AC$1127,27)</f>
        <v>1.3641133263378805E-2</v>
      </c>
      <c r="E835" s="8">
        <f>+'[1]Empresas 2'!B839</f>
        <v>39</v>
      </c>
      <c r="F835" s="8">
        <f>+'[1]Empresas 2'!C839</f>
        <v>0</v>
      </c>
      <c r="G835" s="8">
        <f>+'[1]Empresas 2'!D839</f>
        <v>0</v>
      </c>
      <c r="H835" s="8">
        <f>+'[1]Empresas 2'!E839</f>
        <v>0</v>
      </c>
      <c r="I835" s="8">
        <f>+'[1]Empresas 2'!F839</f>
        <v>6</v>
      </c>
      <c r="J835" s="8">
        <f>+'[1]Empresas 2'!G839</f>
        <v>0</v>
      </c>
      <c r="K835" s="8">
        <f>+'[1]Empresas 2'!H839</f>
        <v>0</v>
      </c>
      <c r="L835" s="8">
        <f>+'[1]Empresas 2'!I839</f>
        <v>0</v>
      </c>
      <c r="M835" s="8">
        <f>+'[1]Empresas 2'!J839</f>
        <v>0</v>
      </c>
      <c r="N835" s="8">
        <f>+'[1]Empresas 2'!K839</f>
        <v>0</v>
      </c>
      <c r="O835" s="8">
        <f>+'[1]Empresas 2'!L839</f>
        <v>1</v>
      </c>
      <c r="P835" s="8">
        <f>+'[1]Empresas 2'!M839</f>
        <v>0</v>
      </c>
      <c r="Q835" s="8">
        <f>+'[1]Empresas 2'!N839</f>
        <v>0</v>
      </c>
      <c r="R835" s="8">
        <f>+'[1]Empresas 2'!O839</f>
        <v>0</v>
      </c>
      <c r="S835" s="8">
        <f>+'[1]Empresas 2'!P839</f>
        <v>0</v>
      </c>
      <c r="T835" s="8">
        <f>+'[1]Empresas 2'!Q839</f>
        <v>0</v>
      </c>
      <c r="U835" s="8">
        <f>+'[1]Empresas 2'!R839</f>
        <v>0</v>
      </c>
      <c r="V835" s="28">
        <f t="shared" si="24"/>
        <v>46</v>
      </c>
      <c r="W835">
        <f t="shared" si="25"/>
        <v>39</v>
      </c>
    </row>
    <row r="836" spans="2:23" x14ac:dyDescent="0.25">
      <c r="B836" t="s">
        <v>859</v>
      </c>
      <c r="C836" t="str">
        <f>VLOOKUP(B836,'Accesos x Municipio'!$B$5:$C$1127,2)</f>
        <v>California</v>
      </c>
      <c r="D836" s="95">
        <f>VLOOKUP(B836,'Accesos x Municipio-NoCorporati'!$B$5:$AC$1127,27)</f>
        <v>7.9365079365079361E-2</v>
      </c>
      <c r="E836" s="8">
        <f>+'[1]Empresas 2'!B840</f>
        <v>29</v>
      </c>
      <c r="F836" s="8">
        <f>+'[1]Empresas 2'!C840</f>
        <v>0</v>
      </c>
      <c r="G836" s="8">
        <f>+'[1]Empresas 2'!D840</f>
        <v>0</v>
      </c>
      <c r="H836" s="8">
        <f>+'[1]Empresas 2'!E840</f>
        <v>0</v>
      </c>
      <c r="I836" s="8">
        <f>+'[1]Empresas 2'!F840</f>
        <v>26</v>
      </c>
      <c r="J836" s="8">
        <f>+'[1]Empresas 2'!G840</f>
        <v>0</v>
      </c>
      <c r="K836" s="8">
        <f>+'[1]Empresas 2'!H840</f>
        <v>0</v>
      </c>
      <c r="L836" s="8">
        <f>+'[1]Empresas 2'!I840</f>
        <v>0</v>
      </c>
      <c r="M836" s="8">
        <f>+'[1]Empresas 2'!J840</f>
        <v>0</v>
      </c>
      <c r="N836" s="8">
        <f>+'[1]Empresas 2'!K840</f>
        <v>0</v>
      </c>
      <c r="O836" s="8">
        <f>+'[1]Empresas 2'!L840</f>
        <v>0</v>
      </c>
      <c r="P836" s="8">
        <f>+'[1]Empresas 2'!M840</f>
        <v>0</v>
      </c>
      <c r="Q836" s="8">
        <f>+'[1]Empresas 2'!N840</f>
        <v>0</v>
      </c>
      <c r="R836" s="8">
        <f>+'[1]Empresas 2'!O840</f>
        <v>0</v>
      </c>
      <c r="S836" s="8">
        <f>+'[1]Empresas 2'!P840</f>
        <v>0</v>
      </c>
      <c r="T836" s="8">
        <f>+'[1]Empresas 2'!Q840</f>
        <v>0</v>
      </c>
      <c r="U836" s="8">
        <f>+'[1]Empresas 2'!R840</f>
        <v>0</v>
      </c>
      <c r="V836" s="28">
        <f t="shared" ref="V836:V899" si="26">SUM(E836:U836)</f>
        <v>55</v>
      </c>
      <c r="W836" t="str">
        <f t="shared" ref="W836:W899" si="27">IF(D836&lt;=5%,E836,"")</f>
        <v/>
      </c>
    </row>
    <row r="837" spans="2:23" x14ac:dyDescent="0.25">
      <c r="B837" t="s">
        <v>860</v>
      </c>
      <c r="C837" t="str">
        <f>VLOOKUP(B837,'Accesos x Municipio'!$B$5:$C$1127,2)</f>
        <v>Capitanejo</v>
      </c>
      <c r="D837" s="95">
        <f>VLOOKUP(B837,'Accesos x Municipio-NoCorporati'!$B$5:$AC$1127,27)</f>
        <v>1.6417189763399325E-2</v>
      </c>
      <c r="E837" s="8">
        <f>+'[1]Empresas 2'!B841</f>
        <v>83</v>
      </c>
      <c r="F837" s="8">
        <f>+'[1]Empresas 2'!C841</f>
        <v>0</v>
      </c>
      <c r="G837" s="8">
        <f>+'[1]Empresas 2'!D841</f>
        <v>0</v>
      </c>
      <c r="H837" s="8">
        <f>+'[1]Empresas 2'!E841</f>
        <v>0</v>
      </c>
      <c r="I837" s="8">
        <f>+'[1]Empresas 2'!F841</f>
        <v>4</v>
      </c>
      <c r="J837" s="8">
        <f>+'[1]Empresas 2'!G841</f>
        <v>0</v>
      </c>
      <c r="K837" s="8">
        <f>+'[1]Empresas 2'!H841</f>
        <v>0</v>
      </c>
      <c r="L837" s="8">
        <f>+'[1]Empresas 2'!I841</f>
        <v>0</v>
      </c>
      <c r="M837" s="8">
        <f>+'[1]Empresas 2'!J841</f>
        <v>0</v>
      </c>
      <c r="N837" s="8">
        <f>+'[1]Empresas 2'!K841</f>
        <v>0</v>
      </c>
      <c r="O837" s="8">
        <f>+'[1]Empresas 2'!L841</f>
        <v>0</v>
      </c>
      <c r="P837" s="8">
        <f>+'[1]Empresas 2'!M841</f>
        <v>0</v>
      </c>
      <c r="Q837" s="8">
        <f>+'[1]Empresas 2'!N841</f>
        <v>0</v>
      </c>
      <c r="R837" s="8">
        <f>+'[1]Empresas 2'!O841</f>
        <v>0</v>
      </c>
      <c r="S837" s="8">
        <f>+'[1]Empresas 2'!P841</f>
        <v>0</v>
      </c>
      <c r="T837" s="8">
        <f>+'[1]Empresas 2'!Q841</f>
        <v>0</v>
      </c>
      <c r="U837" s="8">
        <f>+'[1]Empresas 2'!R841</f>
        <v>0</v>
      </c>
      <c r="V837" s="28">
        <f t="shared" si="26"/>
        <v>87</v>
      </c>
      <c r="W837">
        <f t="shared" si="27"/>
        <v>83</v>
      </c>
    </row>
    <row r="838" spans="2:23" x14ac:dyDescent="0.25">
      <c r="B838" t="s">
        <v>861</v>
      </c>
      <c r="C838" t="str">
        <f>VLOOKUP(B838,'Accesos x Municipio'!$B$5:$C$1127,2)</f>
        <v>Carcasí</v>
      </c>
      <c r="D838" s="95">
        <f>VLOOKUP(B838,'Accesos x Municipio-NoCorporati'!$B$5:$AC$1127,27)</f>
        <v>7.0771408351026188E-4</v>
      </c>
      <c r="E838" s="8">
        <f>+'[1]Empresas 2'!B842</f>
        <v>1</v>
      </c>
      <c r="F838" s="8">
        <f>+'[1]Empresas 2'!C842</f>
        <v>0</v>
      </c>
      <c r="G838" s="8">
        <f>+'[1]Empresas 2'!D842</f>
        <v>0</v>
      </c>
      <c r="H838" s="8">
        <f>+'[1]Empresas 2'!E842</f>
        <v>0</v>
      </c>
      <c r="I838" s="8">
        <f>+'[1]Empresas 2'!F842</f>
        <v>0</v>
      </c>
      <c r="J838" s="8">
        <f>+'[1]Empresas 2'!G842</f>
        <v>0</v>
      </c>
      <c r="K838" s="8">
        <f>+'[1]Empresas 2'!H842</f>
        <v>0</v>
      </c>
      <c r="L838" s="8">
        <f>+'[1]Empresas 2'!I842</f>
        <v>0</v>
      </c>
      <c r="M838" s="8">
        <f>+'[1]Empresas 2'!J842</f>
        <v>0</v>
      </c>
      <c r="N838" s="8">
        <f>+'[1]Empresas 2'!K842</f>
        <v>0</v>
      </c>
      <c r="O838" s="8">
        <f>+'[1]Empresas 2'!L842</f>
        <v>0</v>
      </c>
      <c r="P838" s="8">
        <f>+'[1]Empresas 2'!M842</f>
        <v>0</v>
      </c>
      <c r="Q838" s="8">
        <f>+'[1]Empresas 2'!N842</f>
        <v>0</v>
      </c>
      <c r="R838" s="8">
        <f>+'[1]Empresas 2'!O842</f>
        <v>0</v>
      </c>
      <c r="S838" s="8">
        <f>+'[1]Empresas 2'!P842</f>
        <v>0</v>
      </c>
      <c r="T838" s="8">
        <f>+'[1]Empresas 2'!Q842</f>
        <v>0</v>
      </c>
      <c r="U838" s="8">
        <f>+'[1]Empresas 2'!R842</f>
        <v>0</v>
      </c>
      <c r="V838" s="28">
        <f t="shared" si="26"/>
        <v>1</v>
      </c>
      <c r="W838">
        <f t="shared" si="27"/>
        <v>1</v>
      </c>
    </row>
    <row r="839" spans="2:23" x14ac:dyDescent="0.25">
      <c r="B839" t="s">
        <v>862</v>
      </c>
      <c r="C839" t="str">
        <f>VLOOKUP(B839,'Accesos x Municipio'!$B$5:$C$1127,2)</f>
        <v>Cepitá</v>
      </c>
      <c r="D839" s="95">
        <f>VLOOKUP(B839,'Accesos x Municipio-NoCorporati'!$B$5:$AC$1127,27)</f>
        <v>6.296851574212893E-2</v>
      </c>
      <c r="E839" s="8">
        <f>+'[1]Empresas 2'!B843</f>
        <v>52</v>
      </c>
      <c r="F839" s="8">
        <f>+'[1]Empresas 2'!C843</f>
        <v>0</v>
      </c>
      <c r="G839" s="8">
        <f>+'[1]Empresas 2'!D843</f>
        <v>0</v>
      </c>
      <c r="H839" s="8">
        <f>+'[1]Empresas 2'!E843</f>
        <v>0</v>
      </c>
      <c r="I839" s="8">
        <f>+'[1]Empresas 2'!F843</f>
        <v>0</v>
      </c>
      <c r="J839" s="8">
        <f>+'[1]Empresas 2'!G843</f>
        <v>0</v>
      </c>
      <c r="K839" s="8">
        <f>+'[1]Empresas 2'!H843</f>
        <v>0</v>
      </c>
      <c r="L839" s="8">
        <f>+'[1]Empresas 2'!I843</f>
        <v>0</v>
      </c>
      <c r="M839" s="8">
        <f>+'[1]Empresas 2'!J843</f>
        <v>0</v>
      </c>
      <c r="N839" s="8">
        <f>+'[1]Empresas 2'!K843</f>
        <v>0</v>
      </c>
      <c r="O839" s="8">
        <f>+'[1]Empresas 2'!L843</f>
        <v>0</v>
      </c>
      <c r="P839" s="8">
        <f>+'[1]Empresas 2'!M843</f>
        <v>0</v>
      </c>
      <c r="Q839" s="8">
        <f>+'[1]Empresas 2'!N843</f>
        <v>0</v>
      </c>
      <c r="R839" s="8">
        <f>+'[1]Empresas 2'!O843</f>
        <v>0</v>
      </c>
      <c r="S839" s="8">
        <f>+'[1]Empresas 2'!P843</f>
        <v>0</v>
      </c>
      <c r="T839" s="8">
        <f>+'[1]Empresas 2'!Q843</f>
        <v>0</v>
      </c>
      <c r="U839" s="8">
        <f>+'[1]Empresas 2'!R843</f>
        <v>0</v>
      </c>
      <c r="V839" s="28">
        <f t="shared" si="26"/>
        <v>52</v>
      </c>
      <c r="W839" t="str">
        <f t="shared" si="27"/>
        <v/>
      </c>
    </row>
    <row r="840" spans="2:23" x14ac:dyDescent="0.25">
      <c r="B840" t="s">
        <v>863</v>
      </c>
      <c r="C840" t="str">
        <f>VLOOKUP(B840,'Accesos x Municipio'!$B$5:$C$1127,2)</f>
        <v>Cerrito</v>
      </c>
      <c r="D840" s="95">
        <f>VLOOKUP(B840,'Accesos x Municipio-NoCorporati'!$B$5:$AC$1127,27)</f>
        <v>0.11575704225352113</v>
      </c>
      <c r="E840" s="8">
        <f>+'[1]Empresas 2'!B844</f>
        <v>149</v>
      </c>
      <c r="F840" s="8">
        <f>+'[1]Empresas 2'!C844</f>
        <v>0</v>
      </c>
      <c r="G840" s="8">
        <f>+'[1]Empresas 2'!D844</f>
        <v>0</v>
      </c>
      <c r="H840" s="8">
        <f>+'[1]Empresas 2'!E844</f>
        <v>0</v>
      </c>
      <c r="I840" s="8">
        <f>+'[1]Empresas 2'!F844</f>
        <v>91</v>
      </c>
      <c r="J840" s="8">
        <f>+'[1]Empresas 2'!G844</f>
        <v>0</v>
      </c>
      <c r="K840" s="8">
        <f>+'[1]Empresas 2'!H844</f>
        <v>0</v>
      </c>
      <c r="L840" s="8">
        <f>+'[1]Empresas 2'!I844</f>
        <v>0</v>
      </c>
      <c r="M840" s="8">
        <f>+'[1]Empresas 2'!J844</f>
        <v>0</v>
      </c>
      <c r="N840" s="8">
        <f>+'[1]Empresas 2'!K844</f>
        <v>0</v>
      </c>
      <c r="O840" s="8">
        <f>+'[1]Empresas 2'!L844</f>
        <v>1</v>
      </c>
      <c r="P840" s="8">
        <f>+'[1]Empresas 2'!M844</f>
        <v>0</v>
      </c>
      <c r="Q840" s="8">
        <f>+'[1]Empresas 2'!N844</f>
        <v>0</v>
      </c>
      <c r="R840" s="8">
        <f>+'[1]Empresas 2'!O844</f>
        <v>0</v>
      </c>
      <c r="S840" s="8">
        <f>+'[1]Empresas 2'!P844</f>
        <v>0</v>
      </c>
      <c r="T840" s="8">
        <f>+'[1]Empresas 2'!Q844</f>
        <v>0</v>
      </c>
      <c r="U840" s="8">
        <f>+'[1]Empresas 2'!R844</f>
        <v>0</v>
      </c>
      <c r="V840" s="28">
        <f t="shared" si="26"/>
        <v>241</v>
      </c>
      <c r="W840" t="str">
        <f t="shared" si="27"/>
        <v/>
      </c>
    </row>
    <row r="841" spans="2:23" x14ac:dyDescent="0.25">
      <c r="B841" t="s">
        <v>864</v>
      </c>
      <c r="C841" t="str">
        <f>VLOOKUP(B841,'Accesos x Municipio'!$B$5:$C$1127,2)</f>
        <v>Charalá</v>
      </c>
      <c r="D841" s="95">
        <f>VLOOKUP(B841,'Accesos x Municipio-NoCorporati'!$B$5:$AC$1127,27)</f>
        <v>0.14204416116549054</v>
      </c>
      <c r="E841" s="8">
        <f>+'[1]Empresas 2'!B845</f>
        <v>1</v>
      </c>
      <c r="F841" s="8">
        <f>+'[1]Empresas 2'!C845</f>
        <v>0</v>
      </c>
      <c r="G841" s="8">
        <f>+'[1]Empresas 2'!D845</f>
        <v>0</v>
      </c>
      <c r="H841" s="8">
        <f>+'[1]Empresas 2'!E845</f>
        <v>538</v>
      </c>
      <c r="I841" s="8">
        <f>+'[1]Empresas 2'!F845</f>
        <v>3</v>
      </c>
      <c r="J841" s="8">
        <f>+'[1]Empresas 2'!G845</f>
        <v>0</v>
      </c>
      <c r="K841" s="8">
        <f>+'[1]Empresas 2'!H845</f>
        <v>0</v>
      </c>
      <c r="L841" s="8">
        <f>+'[1]Empresas 2'!I845</f>
        <v>0</v>
      </c>
      <c r="M841" s="8">
        <f>+'[1]Empresas 2'!J845</f>
        <v>0</v>
      </c>
      <c r="N841" s="8">
        <f>+'[1]Empresas 2'!K845</f>
        <v>0</v>
      </c>
      <c r="O841" s="8">
        <f>+'[1]Empresas 2'!L845</f>
        <v>0</v>
      </c>
      <c r="P841" s="8">
        <f>+'[1]Empresas 2'!M845</f>
        <v>0</v>
      </c>
      <c r="Q841" s="8">
        <f>+'[1]Empresas 2'!N845</f>
        <v>0</v>
      </c>
      <c r="R841" s="8">
        <f>+'[1]Empresas 2'!O845</f>
        <v>0</v>
      </c>
      <c r="S841" s="8">
        <f>+'[1]Empresas 2'!P845</f>
        <v>0</v>
      </c>
      <c r="T841" s="8">
        <f>+'[1]Empresas 2'!Q845</f>
        <v>62</v>
      </c>
      <c r="U841" s="8">
        <f>+'[1]Empresas 2'!R845</f>
        <v>0</v>
      </c>
      <c r="V841" s="28">
        <f t="shared" si="26"/>
        <v>604</v>
      </c>
      <c r="W841" t="str">
        <f t="shared" si="27"/>
        <v/>
      </c>
    </row>
    <row r="842" spans="2:23" x14ac:dyDescent="0.25">
      <c r="B842" t="s">
        <v>865</v>
      </c>
      <c r="C842" t="str">
        <f>VLOOKUP(B842,'Accesos x Municipio'!$B$5:$C$1127,2)</f>
        <v>Charta</v>
      </c>
      <c r="D842" s="95">
        <f>VLOOKUP(B842,'Accesos x Municipio-NoCorporati'!$B$5:$AC$1127,27)</f>
        <v>3.4930139720558882E-2</v>
      </c>
      <c r="E842" s="8">
        <f>+'[1]Empresas 2'!B846</f>
        <v>0</v>
      </c>
      <c r="F842" s="8">
        <f>+'[1]Empresas 2'!C846</f>
        <v>0</v>
      </c>
      <c r="G842" s="8">
        <f>+'[1]Empresas 2'!D846</f>
        <v>0</v>
      </c>
      <c r="H842" s="8">
        <f>+'[1]Empresas 2'!E846</f>
        <v>0</v>
      </c>
      <c r="I842" s="8">
        <f>+'[1]Empresas 2'!F846</f>
        <v>25</v>
      </c>
      <c r="J842" s="8">
        <f>+'[1]Empresas 2'!G846</f>
        <v>0</v>
      </c>
      <c r="K842" s="8">
        <f>+'[1]Empresas 2'!H846</f>
        <v>0</v>
      </c>
      <c r="L842" s="8">
        <f>+'[1]Empresas 2'!I846</f>
        <v>0</v>
      </c>
      <c r="M842" s="8">
        <f>+'[1]Empresas 2'!J846</f>
        <v>0</v>
      </c>
      <c r="N842" s="8">
        <f>+'[1]Empresas 2'!K846</f>
        <v>0</v>
      </c>
      <c r="O842" s="8">
        <f>+'[1]Empresas 2'!L846</f>
        <v>4</v>
      </c>
      <c r="P842" s="8">
        <f>+'[1]Empresas 2'!M846</f>
        <v>0</v>
      </c>
      <c r="Q842" s="8">
        <f>+'[1]Empresas 2'!N846</f>
        <v>0</v>
      </c>
      <c r="R842" s="8">
        <f>+'[1]Empresas 2'!O846</f>
        <v>0</v>
      </c>
      <c r="S842" s="8">
        <f>+'[1]Empresas 2'!P846</f>
        <v>0</v>
      </c>
      <c r="T842" s="8">
        <f>+'[1]Empresas 2'!Q846</f>
        <v>0</v>
      </c>
      <c r="U842" s="8">
        <f>+'[1]Empresas 2'!R846</f>
        <v>0</v>
      </c>
      <c r="V842" s="28">
        <f t="shared" si="26"/>
        <v>29</v>
      </c>
      <c r="W842">
        <f t="shared" si="27"/>
        <v>0</v>
      </c>
    </row>
    <row r="843" spans="2:23" x14ac:dyDescent="0.25">
      <c r="B843" t="s">
        <v>866</v>
      </c>
      <c r="C843" t="str">
        <f>VLOOKUP(B843,'Accesos x Municipio'!$B$5:$C$1127,2)</f>
        <v>Chimá</v>
      </c>
      <c r="D843" s="95">
        <f>VLOOKUP(B843,'Accesos x Municipio-NoCorporati'!$B$5:$AC$1127,27)</f>
        <v>3.7649219467401289E-2</v>
      </c>
      <c r="E843" s="8">
        <f>+'[1]Empresas 2'!B847</f>
        <v>41</v>
      </c>
      <c r="F843" s="8">
        <f>+'[1]Empresas 2'!C847</f>
        <v>0</v>
      </c>
      <c r="G843" s="8">
        <f>+'[1]Empresas 2'!D847</f>
        <v>0</v>
      </c>
      <c r="H843" s="8">
        <f>+'[1]Empresas 2'!E847</f>
        <v>0</v>
      </c>
      <c r="I843" s="8">
        <f>+'[1]Empresas 2'!F847</f>
        <v>1</v>
      </c>
      <c r="J843" s="8">
        <f>+'[1]Empresas 2'!G847</f>
        <v>0</v>
      </c>
      <c r="K843" s="8">
        <f>+'[1]Empresas 2'!H847</f>
        <v>0</v>
      </c>
      <c r="L843" s="8">
        <f>+'[1]Empresas 2'!I847</f>
        <v>0</v>
      </c>
      <c r="M843" s="8">
        <f>+'[1]Empresas 2'!J847</f>
        <v>0</v>
      </c>
      <c r="N843" s="8">
        <f>+'[1]Empresas 2'!K847</f>
        <v>0</v>
      </c>
      <c r="O843" s="8">
        <f>+'[1]Empresas 2'!L847</f>
        <v>0</v>
      </c>
      <c r="P843" s="8">
        <f>+'[1]Empresas 2'!M847</f>
        <v>0</v>
      </c>
      <c r="Q843" s="8">
        <f>+'[1]Empresas 2'!N847</f>
        <v>0</v>
      </c>
      <c r="R843" s="8">
        <f>+'[1]Empresas 2'!O847</f>
        <v>0</v>
      </c>
      <c r="S843" s="8">
        <f>+'[1]Empresas 2'!P847</f>
        <v>0</v>
      </c>
      <c r="T843" s="8">
        <f>+'[1]Empresas 2'!Q847</f>
        <v>0</v>
      </c>
      <c r="U843" s="8">
        <f>+'[1]Empresas 2'!R847</f>
        <v>0</v>
      </c>
      <c r="V843" s="28">
        <f t="shared" si="26"/>
        <v>42</v>
      </c>
      <c r="W843">
        <f t="shared" si="27"/>
        <v>41</v>
      </c>
    </row>
    <row r="844" spans="2:23" x14ac:dyDescent="0.25">
      <c r="B844" t="s">
        <v>867</v>
      </c>
      <c r="C844" t="str">
        <f>VLOOKUP(B844,'Accesos x Municipio'!$B$5:$C$1127,2)</f>
        <v>Chipatá</v>
      </c>
      <c r="D844" s="95">
        <f>VLOOKUP(B844,'Accesos x Municipio-NoCorporati'!$B$5:$AC$1127,27)</f>
        <v>6.5352697095435688E-2</v>
      </c>
      <c r="E844" s="8">
        <f>+'[1]Empresas 2'!B848</f>
        <v>47</v>
      </c>
      <c r="F844" s="8">
        <f>+'[1]Empresas 2'!C848</f>
        <v>0</v>
      </c>
      <c r="G844" s="8">
        <f>+'[1]Empresas 2'!D848</f>
        <v>0</v>
      </c>
      <c r="H844" s="8">
        <f>+'[1]Empresas 2'!E848</f>
        <v>0</v>
      </c>
      <c r="I844" s="8">
        <f>+'[1]Empresas 2'!F848</f>
        <v>1</v>
      </c>
      <c r="J844" s="8">
        <f>+'[1]Empresas 2'!G848</f>
        <v>0</v>
      </c>
      <c r="K844" s="8">
        <f>+'[1]Empresas 2'!H848</f>
        <v>0</v>
      </c>
      <c r="L844" s="8">
        <f>+'[1]Empresas 2'!I848</f>
        <v>0</v>
      </c>
      <c r="M844" s="8">
        <f>+'[1]Empresas 2'!J848</f>
        <v>0</v>
      </c>
      <c r="N844" s="8">
        <f>+'[1]Empresas 2'!K848</f>
        <v>0</v>
      </c>
      <c r="O844" s="8">
        <f>+'[1]Empresas 2'!L848</f>
        <v>0</v>
      </c>
      <c r="P844" s="8">
        <f>+'[1]Empresas 2'!M848</f>
        <v>0</v>
      </c>
      <c r="Q844" s="8">
        <f>+'[1]Empresas 2'!N848</f>
        <v>0</v>
      </c>
      <c r="R844" s="8">
        <f>+'[1]Empresas 2'!O848</f>
        <v>0</v>
      </c>
      <c r="S844" s="8">
        <f>+'[1]Empresas 2'!P848</f>
        <v>0</v>
      </c>
      <c r="T844" s="8">
        <f>+'[1]Empresas 2'!Q848</f>
        <v>0</v>
      </c>
      <c r="U844" s="8">
        <f>+'[1]Empresas 2'!R848</f>
        <v>0</v>
      </c>
      <c r="V844" s="28">
        <f t="shared" si="26"/>
        <v>48</v>
      </c>
      <c r="W844" t="str">
        <f t="shared" si="27"/>
        <v/>
      </c>
    </row>
    <row r="845" spans="2:23" x14ac:dyDescent="0.25">
      <c r="B845" t="s">
        <v>868</v>
      </c>
      <c r="C845" t="str">
        <f>VLOOKUP(B845,'Accesos x Municipio'!$B$5:$C$1127,2)</f>
        <v>Cimitarra</v>
      </c>
      <c r="D845" s="95">
        <f>VLOOKUP(B845,'Accesos x Municipio-NoCorporati'!$B$5:$AC$1127,27)</f>
        <v>0.15014188666265371</v>
      </c>
      <c r="E845" s="8">
        <f>+'[1]Empresas 2'!B849</f>
        <v>0</v>
      </c>
      <c r="F845" s="8">
        <f>+'[1]Empresas 2'!C849</f>
        <v>1404</v>
      </c>
      <c r="G845" s="8">
        <f>+'[1]Empresas 2'!D849</f>
        <v>0</v>
      </c>
      <c r="H845" s="8">
        <f>+'[1]Empresas 2'!E849</f>
        <v>0</v>
      </c>
      <c r="I845" s="8">
        <f>+'[1]Empresas 2'!F849</f>
        <v>136</v>
      </c>
      <c r="J845" s="8">
        <f>+'[1]Empresas 2'!G849</f>
        <v>0</v>
      </c>
      <c r="K845" s="8">
        <f>+'[1]Empresas 2'!H849</f>
        <v>0</v>
      </c>
      <c r="L845" s="8">
        <f>+'[1]Empresas 2'!I849</f>
        <v>0</v>
      </c>
      <c r="M845" s="8">
        <f>+'[1]Empresas 2'!J849</f>
        <v>0</v>
      </c>
      <c r="N845" s="8">
        <f>+'[1]Empresas 2'!K849</f>
        <v>0</v>
      </c>
      <c r="O845" s="8">
        <f>+'[1]Empresas 2'!L849</f>
        <v>0</v>
      </c>
      <c r="P845" s="8">
        <f>+'[1]Empresas 2'!M849</f>
        <v>0</v>
      </c>
      <c r="Q845" s="8">
        <f>+'[1]Empresas 2'!N849</f>
        <v>107</v>
      </c>
      <c r="R845" s="8">
        <f>+'[1]Empresas 2'!O849</f>
        <v>0</v>
      </c>
      <c r="S845" s="8">
        <f>+'[1]Empresas 2'!P849</f>
        <v>0</v>
      </c>
      <c r="T845" s="8">
        <f>+'[1]Empresas 2'!Q849</f>
        <v>45</v>
      </c>
      <c r="U845" s="8">
        <f>+'[1]Empresas 2'!R849</f>
        <v>0</v>
      </c>
      <c r="V845" s="28">
        <f t="shared" si="26"/>
        <v>1692</v>
      </c>
      <c r="W845" t="str">
        <f t="shared" si="27"/>
        <v/>
      </c>
    </row>
    <row r="846" spans="2:23" x14ac:dyDescent="0.25">
      <c r="B846" t="s">
        <v>869</v>
      </c>
      <c r="C846" t="str">
        <f>VLOOKUP(B846,'Accesos x Municipio'!$B$5:$C$1127,2)</f>
        <v>Concepción</v>
      </c>
      <c r="D846" s="95">
        <f>VLOOKUP(B846,'Accesos x Municipio-NoCorporati'!$B$5:$AC$1127,27)</f>
        <v>0.18820861678004536</v>
      </c>
      <c r="E846" s="8">
        <f>+'[1]Empresas 2'!B850</f>
        <v>395</v>
      </c>
      <c r="F846" s="8">
        <f>+'[1]Empresas 2'!C850</f>
        <v>0</v>
      </c>
      <c r="G846" s="8">
        <f>+'[1]Empresas 2'!D850</f>
        <v>0</v>
      </c>
      <c r="H846" s="8">
        <f>+'[1]Empresas 2'!E850</f>
        <v>0</v>
      </c>
      <c r="I846" s="8">
        <f>+'[1]Empresas 2'!F850</f>
        <v>19</v>
      </c>
      <c r="J846" s="8">
        <f>+'[1]Empresas 2'!G850</f>
        <v>0</v>
      </c>
      <c r="K846" s="8">
        <f>+'[1]Empresas 2'!H850</f>
        <v>0</v>
      </c>
      <c r="L846" s="8">
        <f>+'[1]Empresas 2'!I850</f>
        <v>0</v>
      </c>
      <c r="M846" s="8">
        <f>+'[1]Empresas 2'!J850</f>
        <v>0</v>
      </c>
      <c r="N846" s="8">
        <f>+'[1]Empresas 2'!K850</f>
        <v>0</v>
      </c>
      <c r="O846" s="8">
        <f>+'[1]Empresas 2'!L850</f>
        <v>0</v>
      </c>
      <c r="P846" s="8">
        <f>+'[1]Empresas 2'!M850</f>
        <v>0</v>
      </c>
      <c r="Q846" s="8">
        <f>+'[1]Empresas 2'!N850</f>
        <v>0</v>
      </c>
      <c r="R846" s="8">
        <f>+'[1]Empresas 2'!O850</f>
        <v>0</v>
      </c>
      <c r="S846" s="8">
        <f>+'[1]Empresas 2'!P850</f>
        <v>0</v>
      </c>
      <c r="T846" s="8">
        <f>+'[1]Empresas 2'!Q850</f>
        <v>0</v>
      </c>
      <c r="U846" s="8">
        <f>+'[1]Empresas 2'!R850</f>
        <v>0</v>
      </c>
      <c r="V846" s="28">
        <f t="shared" si="26"/>
        <v>414</v>
      </c>
      <c r="W846" t="str">
        <f t="shared" si="27"/>
        <v/>
      </c>
    </row>
    <row r="847" spans="2:23" x14ac:dyDescent="0.25">
      <c r="B847" t="s">
        <v>870</v>
      </c>
      <c r="C847" t="str">
        <f>VLOOKUP(B847,'Accesos x Municipio'!$B$5:$C$1127,2)</f>
        <v>Confines</v>
      </c>
      <c r="D847" s="95">
        <f>VLOOKUP(B847,'Accesos x Municipio-NoCorporati'!$B$5:$AC$1127,27)</f>
        <v>0.22955665024630542</v>
      </c>
      <c r="E847" s="8">
        <f>+'[1]Empresas 2'!B851</f>
        <v>208</v>
      </c>
      <c r="F847" s="8">
        <f>+'[1]Empresas 2'!C851</f>
        <v>0</v>
      </c>
      <c r="G847" s="8">
        <f>+'[1]Empresas 2'!D851</f>
        <v>0</v>
      </c>
      <c r="H847" s="8">
        <f>+'[1]Empresas 2'!E851</f>
        <v>0</v>
      </c>
      <c r="I847" s="8">
        <f>+'[1]Empresas 2'!F851</f>
        <v>0</v>
      </c>
      <c r="J847" s="8">
        <f>+'[1]Empresas 2'!G851</f>
        <v>0</v>
      </c>
      <c r="K847" s="8">
        <f>+'[1]Empresas 2'!H851</f>
        <v>0</v>
      </c>
      <c r="L847" s="8">
        <f>+'[1]Empresas 2'!I851</f>
        <v>0</v>
      </c>
      <c r="M847" s="8">
        <f>+'[1]Empresas 2'!J851</f>
        <v>0</v>
      </c>
      <c r="N847" s="8">
        <f>+'[1]Empresas 2'!K851</f>
        <v>0</v>
      </c>
      <c r="O847" s="8">
        <f>+'[1]Empresas 2'!L851</f>
        <v>0</v>
      </c>
      <c r="P847" s="8">
        <f>+'[1]Empresas 2'!M851</f>
        <v>0</v>
      </c>
      <c r="Q847" s="8">
        <f>+'[1]Empresas 2'!N851</f>
        <v>0</v>
      </c>
      <c r="R847" s="8">
        <f>+'[1]Empresas 2'!O851</f>
        <v>0</v>
      </c>
      <c r="S847" s="8">
        <f>+'[1]Empresas 2'!P851</f>
        <v>0</v>
      </c>
      <c r="T847" s="8">
        <f>+'[1]Empresas 2'!Q851</f>
        <v>0</v>
      </c>
      <c r="U847" s="8">
        <f>+'[1]Empresas 2'!R851</f>
        <v>0</v>
      </c>
      <c r="V847" s="28">
        <f t="shared" si="26"/>
        <v>208</v>
      </c>
      <c r="W847" t="str">
        <f t="shared" si="27"/>
        <v/>
      </c>
    </row>
    <row r="848" spans="2:23" x14ac:dyDescent="0.25">
      <c r="B848" t="s">
        <v>871</v>
      </c>
      <c r="C848" t="str">
        <f>VLOOKUP(B848,'Accesos x Municipio'!$B$5:$C$1127,2)</f>
        <v>Contratación</v>
      </c>
      <c r="D848" s="95">
        <f>VLOOKUP(B848,'Accesos x Municipio-NoCorporati'!$B$5:$AC$1127,27)</f>
        <v>0.19921875</v>
      </c>
      <c r="E848" s="8">
        <f>+'[1]Empresas 2'!B852</f>
        <v>268</v>
      </c>
      <c r="F848" s="8">
        <f>+'[1]Empresas 2'!C852</f>
        <v>0</v>
      </c>
      <c r="G848" s="8">
        <f>+'[1]Empresas 2'!D852</f>
        <v>0</v>
      </c>
      <c r="H848" s="8">
        <f>+'[1]Empresas 2'!E852</f>
        <v>0</v>
      </c>
      <c r="I848" s="8">
        <f>+'[1]Empresas 2'!F852</f>
        <v>0</v>
      </c>
      <c r="J848" s="8">
        <f>+'[1]Empresas 2'!G852</f>
        <v>0</v>
      </c>
      <c r="K848" s="8">
        <f>+'[1]Empresas 2'!H852</f>
        <v>0</v>
      </c>
      <c r="L848" s="8">
        <f>+'[1]Empresas 2'!I852</f>
        <v>0</v>
      </c>
      <c r="M848" s="8">
        <f>+'[1]Empresas 2'!J852</f>
        <v>0</v>
      </c>
      <c r="N848" s="8">
        <f>+'[1]Empresas 2'!K852</f>
        <v>0</v>
      </c>
      <c r="O848" s="8">
        <f>+'[1]Empresas 2'!L852</f>
        <v>0</v>
      </c>
      <c r="P848" s="8">
        <f>+'[1]Empresas 2'!M852</f>
        <v>0</v>
      </c>
      <c r="Q848" s="8">
        <f>+'[1]Empresas 2'!N852</f>
        <v>0</v>
      </c>
      <c r="R848" s="8">
        <f>+'[1]Empresas 2'!O852</f>
        <v>0</v>
      </c>
      <c r="S848" s="8">
        <f>+'[1]Empresas 2'!P852</f>
        <v>0</v>
      </c>
      <c r="T848" s="8">
        <f>+'[1]Empresas 2'!Q852</f>
        <v>0</v>
      </c>
      <c r="U848" s="8">
        <f>+'[1]Empresas 2'!R852</f>
        <v>0</v>
      </c>
      <c r="V848" s="28">
        <f t="shared" si="26"/>
        <v>268</v>
      </c>
      <c r="W848" t="str">
        <f t="shared" si="27"/>
        <v/>
      </c>
    </row>
    <row r="849" spans="2:23" x14ac:dyDescent="0.25">
      <c r="B849" t="s">
        <v>872</v>
      </c>
      <c r="C849" t="str">
        <f>VLOOKUP(B849,'Accesos x Municipio'!$B$5:$C$1127,2)</f>
        <v>Coromoro</v>
      </c>
      <c r="D849" s="95">
        <f>VLOOKUP(B849,'Accesos x Municipio-NoCorporati'!$B$5:$AC$1127,27)</f>
        <v>5.5772448410485224E-4</v>
      </c>
      <c r="E849" s="8">
        <f>+'[1]Empresas 2'!B853</f>
        <v>0</v>
      </c>
      <c r="F849" s="8">
        <f>+'[1]Empresas 2'!C853</f>
        <v>0</v>
      </c>
      <c r="G849" s="8">
        <f>+'[1]Empresas 2'!D853</f>
        <v>0</v>
      </c>
      <c r="H849" s="8">
        <f>+'[1]Empresas 2'!E853</f>
        <v>0</v>
      </c>
      <c r="I849" s="8">
        <f>+'[1]Empresas 2'!F853</f>
        <v>1</v>
      </c>
      <c r="J849" s="8">
        <f>+'[1]Empresas 2'!G853</f>
        <v>0</v>
      </c>
      <c r="K849" s="8">
        <f>+'[1]Empresas 2'!H853</f>
        <v>0</v>
      </c>
      <c r="L849" s="8">
        <f>+'[1]Empresas 2'!I853</f>
        <v>0</v>
      </c>
      <c r="M849" s="8">
        <f>+'[1]Empresas 2'!J853</f>
        <v>0</v>
      </c>
      <c r="N849" s="8">
        <f>+'[1]Empresas 2'!K853</f>
        <v>0</v>
      </c>
      <c r="O849" s="8">
        <f>+'[1]Empresas 2'!L853</f>
        <v>1</v>
      </c>
      <c r="P849" s="8">
        <f>+'[1]Empresas 2'!M853</f>
        <v>0</v>
      </c>
      <c r="Q849" s="8">
        <f>+'[1]Empresas 2'!N853</f>
        <v>0</v>
      </c>
      <c r="R849" s="8">
        <f>+'[1]Empresas 2'!O853</f>
        <v>0</v>
      </c>
      <c r="S849" s="8">
        <f>+'[1]Empresas 2'!P853</f>
        <v>0</v>
      </c>
      <c r="T849" s="8">
        <f>+'[1]Empresas 2'!Q853</f>
        <v>0</v>
      </c>
      <c r="U849" s="8">
        <f>+'[1]Empresas 2'!R853</f>
        <v>0</v>
      </c>
      <c r="V849" s="28">
        <f t="shared" si="26"/>
        <v>2</v>
      </c>
      <c r="W849">
        <f t="shared" si="27"/>
        <v>0</v>
      </c>
    </row>
    <row r="850" spans="2:23" x14ac:dyDescent="0.25">
      <c r="B850" t="s">
        <v>873</v>
      </c>
      <c r="C850" t="str">
        <f>VLOOKUP(B850,'Accesos x Municipio'!$B$5:$C$1127,2)</f>
        <v>Curití</v>
      </c>
      <c r="D850" s="95">
        <f>VLOOKUP(B850,'Accesos x Municipio-NoCorporati'!$B$5:$AC$1127,27)</f>
        <v>0.23387872954764197</v>
      </c>
      <c r="E850" s="8">
        <f>+'[1]Empresas 2'!B854</f>
        <v>26</v>
      </c>
      <c r="F850" s="8">
        <f>+'[1]Empresas 2'!C854</f>
        <v>642</v>
      </c>
      <c r="G850" s="8">
        <f>+'[1]Empresas 2'!D854</f>
        <v>0</v>
      </c>
      <c r="H850" s="8">
        <f>+'[1]Empresas 2'!E854</f>
        <v>451</v>
      </c>
      <c r="I850" s="8">
        <f>+'[1]Empresas 2'!F854</f>
        <v>4</v>
      </c>
      <c r="J850" s="8">
        <f>+'[1]Empresas 2'!G854</f>
        <v>0</v>
      </c>
      <c r="K850" s="8">
        <f>+'[1]Empresas 2'!H854</f>
        <v>290</v>
      </c>
      <c r="L850" s="8">
        <f>+'[1]Empresas 2'!I854</f>
        <v>0</v>
      </c>
      <c r="M850" s="8">
        <f>+'[1]Empresas 2'!J854</f>
        <v>0</v>
      </c>
      <c r="N850" s="8">
        <f>+'[1]Empresas 2'!K854</f>
        <v>0</v>
      </c>
      <c r="O850" s="8">
        <f>+'[1]Empresas 2'!L854</f>
        <v>1</v>
      </c>
      <c r="P850" s="8">
        <f>+'[1]Empresas 2'!M854</f>
        <v>0</v>
      </c>
      <c r="Q850" s="8">
        <f>+'[1]Empresas 2'!N854</f>
        <v>0</v>
      </c>
      <c r="R850" s="8">
        <f>+'[1]Empresas 2'!O854</f>
        <v>0</v>
      </c>
      <c r="S850" s="8">
        <f>+'[1]Empresas 2'!P854</f>
        <v>0</v>
      </c>
      <c r="T850" s="8">
        <f>+'[1]Empresas 2'!Q854</f>
        <v>0</v>
      </c>
      <c r="U850" s="8">
        <f>+'[1]Empresas 2'!R854</f>
        <v>0</v>
      </c>
      <c r="V850" s="28">
        <f t="shared" si="26"/>
        <v>1414</v>
      </c>
      <c r="W850" t="str">
        <f t="shared" si="27"/>
        <v/>
      </c>
    </row>
    <row r="851" spans="2:23" x14ac:dyDescent="0.25">
      <c r="B851" t="s">
        <v>874</v>
      </c>
      <c r="C851" t="str">
        <f>VLOOKUP(B851,'Accesos x Municipio'!$B$5:$C$1127,2)</f>
        <v>El Carmen de Chucurí</v>
      </c>
      <c r="D851" s="95">
        <f>VLOOKUP(B851,'Accesos x Municipio-NoCorporati'!$B$5:$AC$1127,27)</f>
        <v>2.089119671537254E-2</v>
      </c>
      <c r="E851" s="8">
        <f>+'[1]Empresas 2'!B855</f>
        <v>0</v>
      </c>
      <c r="F851" s="8">
        <f>+'[1]Empresas 2'!C855</f>
        <v>0</v>
      </c>
      <c r="G851" s="8">
        <f>+'[1]Empresas 2'!D855</f>
        <v>0</v>
      </c>
      <c r="H851" s="8">
        <f>+'[1]Empresas 2'!E855</f>
        <v>154</v>
      </c>
      <c r="I851" s="8">
        <f>+'[1]Empresas 2'!F855</f>
        <v>5</v>
      </c>
      <c r="J851" s="8">
        <f>+'[1]Empresas 2'!G855</f>
        <v>0</v>
      </c>
      <c r="K851" s="8">
        <f>+'[1]Empresas 2'!H855</f>
        <v>0</v>
      </c>
      <c r="L851" s="8">
        <f>+'[1]Empresas 2'!I855</f>
        <v>0</v>
      </c>
      <c r="M851" s="8">
        <f>+'[1]Empresas 2'!J855</f>
        <v>0</v>
      </c>
      <c r="N851" s="8">
        <f>+'[1]Empresas 2'!K855</f>
        <v>0</v>
      </c>
      <c r="O851" s="8">
        <f>+'[1]Empresas 2'!L855</f>
        <v>0</v>
      </c>
      <c r="P851" s="8">
        <f>+'[1]Empresas 2'!M855</f>
        <v>0</v>
      </c>
      <c r="Q851" s="8">
        <f>+'[1]Empresas 2'!N855</f>
        <v>0</v>
      </c>
      <c r="R851" s="8">
        <f>+'[1]Empresas 2'!O855</f>
        <v>0</v>
      </c>
      <c r="S851" s="8">
        <f>+'[1]Empresas 2'!P855</f>
        <v>0</v>
      </c>
      <c r="T851" s="8">
        <f>+'[1]Empresas 2'!Q855</f>
        <v>0</v>
      </c>
      <c r="U851" s="8">
        <f>+'[1]Empresas 2'!R855</f>
        <v>0</v>
      </c>
      <c r="V851" s="28">
        <f t="shared" si="26"/>
        <v>159</v>
      </c>
      <c r="W851">
        <f t="shared" si="27"/>
        <v>0</v>
      </c>
    </row>
    <row r="852" spans="2:23" x14ac:dyDescent="0.25">
      <c r="B852" t="s">
        <v>875</v>
      </c>
      <c r="C852" t="str">
        <f>VLOOKUP(B852,'Accesos x Municipio'!$B$5:$C$1127,2)</f>
        <v>El Guacamayo</v>
      </c>
      <c r="D852" s="95">
        <f>VLOOKUP(B852,'Accesos x Municipio-NoCorporati'!$B$5:$AC$1127,27)</f>
        <v>4.5054945054945054E-2</v>
      </c>
      <c r="E852" s="8">
        <f>+'[1]Empresas 2'!B856</f>
        <v>31</v>
      </c>
      <c r="F852" s="8">
        <f>+'[1]Empresas 2'!C856</f>
        <v>0</v>
      </c>
      <c r="G852" s="8">
        <f>+'[1]Empresas 2'!D856</f>
        <v>0</v>
      </c>
      <c r="H852" s="8">
        <f>+'[1]Empresas 2'!E856</f>
        <v>0</v>
      </c>
      <c r="I852" s="8">
        <f>+'[1]Empresas 2'!F856</f>
        <v>0</v>
      </c>
      <c r="J852" s="8">
        <f>+'[1]Empresas 2'!G856</f>
        <v>0</v>
      </c>
      <c r="K852" s="8">
        <f>+'[1]Empresas 2'!H856</f>
        <v>0</v>
      </c>
      <c r="L852" s="8">
        <f>+'[1]Empresas 2'!I856</f>
        <v>0</v>
      </c>
      <c r="M852" s="8">
        <f>+'[1]Empresas 2'!J856</f>
        <v>0</v>
      </c>
      <c r="N852" s="8">
        <f>+'[1]Empresas 2'!K856</f>
        <v>0</v>
      </c>
      <c r="O852" s="8">
        <f>+'[1]Empresas 2'!L856</f>
        <v>0</v>
      </c>
      <c r="P852" s="8">
        <f>+'[1]Empresas 2'!M856</f>
        <v>0</v>
      </c>
      <c r="Q852" s="8">
        <f>+'[1]Empresas 2'!N856</f>
        <v>0</v>
      </c>
      <c r="R852" s="8">
        <f>+'[1]Empresas 2'!O856</f>
        <v>0</v>
      </c>
      <c r="S852" s="8">
        <f>+'[1]Empresas 2'!P856</f>
        <v>0</v>
      </c>
      <c r="T852" s="8">
        <f>+'[1]Empresas 2'!Q856</f>
        <v>0</v>
      </c>
      <c r="U852" s="8">
        <f>+'[1]Empresas 2'!R856</f>
        <v>0</v>
      </c>
      <c r="V852" s="28">
        <f t="shared" si="26"/>
        <v>31</v>
      </c>
      <c r="W852">
        <f t="shared" si="27"/>
        <v>31</v>
      </c>
    </row>
    <row r="853" spans="2:23" x14ac:dyDescent="0.25">
      <c r="B853" t="s">
        <v>876</v>
      </c>
      <c r="C853" t="str">
        <f>VLOOKUP(B853,'Accesos x Municipio'!$B$5:$C$1127,2)</f>
        <v>El Peñón</v>
      </c>
      <c r="D853" s="95">
        <f>VLOOKUP(B853,'Accesos x Municipio-NoCorporati'!$B$5:$AC$1127,27)</f>
        <v>4.7169811320754715E-3</v>
      </c>
      <c r="E853" s="8">
        <f>+'[1]Empresas 2'!B857</f>
        <v>0</v>
      </c>
      <c r="F853" s="8">
        <f>+'[1]Empresas 2'!C857</f>
        <v>0</v>
      </c>
      <c r="G853" s="8">
        <f>+'[1]Empresas 2'!D857</f>
        <v>0</v>
      </c>
      <c r="H853" s="8">
        <f>+'[1]Empresas 2'!E857</f>
        <v>0</v>
      </c>
      <c r="I853" s="8">
        <f>+'[1]Empresas 2'!F857</f>
        <v>4</v>
      </c>
      <c r="J853" s="8">
        <f>+'[1]Empresas 2'!G857</f>
        <v>0</v>
      </c>
      <c r="K853" s="8">
        <f>+'[1]Empresas 2'!H857</f>
        <v>0</v>
      </c>
      <c r="L853" s="8">
        <f>+'[1]Empresas 2'!I857</f>
        <v>0</v>
      </c>
      <c r="M853" s="8">
        <f>+'[1]Empresas 2'!J857</f>
        <v>0</v>
      </c>
      <c r="N853" s="8">
        <f>+'[1]Empresas 2'!K857</f>
        <v>0</v>
      </c>
      <c r="O853" s="8">
        <f>+'[1]Empresas 2'!L857</f>
        <v>0</v>
      </c>
      <c r="P853" s="8">
        <f>+'[1]Empresas 2'!M857</f>
        <v>0</v>
      </c>
      <c r="Q853" s="8">
        <f>+'[1]Empresas 2'!N857</f>
        <v>0</v>
      </c>
      <c r="R853" s="8">
        <f>+'[1]Empresas 2'!O857</f>
        <v>0</v>
      </c>
      <c r="S853" s="8">
        <f>+'[1]Empresas 2'!P857</f>
        <v>0</v>
      </c>
      <c r="T853" s="8">
        <f>+'[1]Empresas 2'!Q857</f>
        <v>0</v>
      </c>
      <c r="U853" s="8">
        <f>+'[1]Empresas 2'!R857</f>
        <v>0</v>
      </c>
      <c r="V853" s="28">
        <f t="shared" si="26"/>
        <v>4</v>
      </c>
      <c r="W853">
        <f t="shared" si="27"/>
        <v>0</v>
      </c>
    </row>
    <row r="854" spans="2:23" x14ac:dyDescent="0.25">
      <c r="B854" t="s">
        <v>877</v>
      </c>
      <c r="C854" t="str">
        <f>VLOOKUP(B854,'Accesos x Municipio'!$B$5:$C$1127,2)</f>
        <v>El Playón</v>
      </c>
      <c r="D854" s="95">
        <f>VLOOKUP(B854,'Accesos x Municipio-NoCorporati'!$B$5:$AC$1127,27)</f>
        <v>0.13038548752834467</v>
      </c>
      <c r="E854" s="8">
        <f>+'[1]Empresas 2'!B858</f>
        <v>1</v>
      </c>
      <c r="F854" s="8">
        <f>+'[1]Empresas 2'!C858</f>
        <v>0</v>
      </c>
      <c r="G854" s="8">
        <f>+'[1]Empresas 2'!D858</f>
        <v>0</v>
      </c>
      <c r="H854" s="8">
        <f>+'[1]Empresas 2'!E858</f>
        <v>1209</v>
      </c>
      <c r="I854" s="8">
        <f>+'[1]Empresas 2'!F858</f>
        <v>67</v>
      </c>
      <c r="J854" s="8">
        <f>+'[1]Empresas 2'!G858</f>
        <v>0</v>
      </c>
      <c r="K854" s="8">
        <f>+'[1]Empresas 2'!H858</f>
        <v>0</v>
      </c>
      <c r="L854" s="8">
        <f>+'[1]Empresas 2'!I858</f>
        <v>0</v>
      </c>
      <c r="M854" s="8">
        <f>+'[1]Empresas 2'!J858</f>
        <v>0</v>
      </c>
      <c r="N854" s="8">
        <f>+'[1]Empresas 2'!K858</f>
        <v>0</v>
      </c>
      <c r="O854" s="8">
        <f>+'[1]Empresas 2'!L858</f>
        <v>3</v>
      </c>
      <c r="P854" s="8">
        <f>+'[1]Empresas 2'!M858</f>
        <v>0</v>
      </c>
      <c r="Q854" s="8">
        <f>+'[1]Empresas 2'!N858</f>
        <v>0</v>
      </c>
      <c r="R854" s="8">
        <f>+'[1]Empresas 2'!O858</f>
        <v>0</v>
      </c>
      <c r="S854" s="8">
        <f>+'[1]Empresas 2'!P858</f>
        <v>0</v>
      </c>
      <c r="T854" s="8">
        <f>+'[1]Empresas 2'!Q858</f>
        <v>0</v>
      </c>
      <c r="U854" s="8">
        <f>+'[1]Empresas 2'!R858</f>
        <v>0</v>
      </c>
      <c r="V854" s="28">
        <f t="shared" si="26"/>
        <v>1280</v>
      </c>
      <c r="W854" t="str">
        <f t="shared" si="27"/>
        <v/>
      </c>
    </row>
    <row r="855" spans="2:23" x14ac:dyDescent="0.25">
      <c r="B855" t="s">
        <v>878</v>
      </c>
      <c r="C855" t="str">
        <f>VLOOKUP(B855,'Accesos x Municipio'!$B$5:$C$1127,2)</f>
        <v>Encino</v>
      </c>
      <c r="D855" s="95">
        <f>VLOOKUP(B855,'Accesos x Municipio-NoCorporati'!$B$5:$AC$1127,27)</f>
        <v>3.4090909090909089E-3</v>
      </c>
      <c r="E855" s="8">
        <f>+'[1]Empresas 2'!B859</f>
        <v>1</v>
      </c>
      <c r="F855" s="8">
        <f>+'[1]Empresas 2'!C859</f>
        <v>0</v>
      </c>
      <c r="G855" s="8">
        <f>+'[1]Empresas 2'!D859</f>
        <v>0</v>
      </c>
      <c r="H855" s="8">
        <f>+'[1]Empresas 2'!E859</f>
        <v>0</v>
      </c>
      <c r="I855" s="8">
        <f>+'[1]Empresas 2'!F859</f>
        <v>2</v>
      </c>
      <c r="J855" s="8">
        <f>+'[1]Empresas 2'!G859</f>
        <v>0</v>
      </c>
      <c r="K855" s="8">
        <f>+'[1]Empresas 2'!H859</f>
        <v>0</v>
      </c>
      <c r="L855" s="8">
        <f>+'[1]Empresas 2'!I859</f>
        <v>0</v>
      </c>
      <c r="M855" s="8">
        <f>+'[1]Empresas 2'!J859</f>
        <v>0</v>
      </c>
      <c r="N855" s="8">
        <f>+'[1]Empresas 2'!K859</f>
        <v>0</v>
      </c>
      <c r="O855" s="8">
        <f>+'[1]Empresas 2'!L859</f>
        <v>0</v>
      </c>
      <c r="P855" s="8">
        <f>+'[1]Empresas 2'!M859</f>
        <v>0</v>
      </c>
      <c r="Q855" s="8">
        <f>+'[1]Empresas 2'!N859</f>
        <v>0</v>
      </c>
      <c r="R855" s="8">
        <f>+'[1]Empresas 2'!O859</f>
        <v>0</v>
      </c>
      <c r="S855" s="8">
        <f>+'[1]Empresas 2'!P859</f>
        <v>0</v>
      </c>
      <c r="T855" s="8">
        <f>+'[1]Empresas 2'!Q859</f>
        <v>0</v>
      </c>
      <c r="U855" s="8">
        <f>+'[1]Empresas 2'!R859</f>
        <v>0</v>
      </c>
      <c r="V855" s="28">
        <f t="shared" si="26"/>
        <v>3</v>
      </c>
      <c r="W855">
        <f t="shared" si="27"/>
        <v>1</v>
      </c>
    </row>
    <row r="856" spans="2:23" x14ac:dyDescent="0.25">
      <c r="B856" t="s">
        <v>879</v>
      </c>
      <c r="C856" t="str">
        <f>VLOOKUP(B856,'Accesos x Municipio'!$B$5:$C$1127,2)</f>
        <v>Enciso</v>
      </c>
      <c r="D856" s="95">
        <f>VLOOKUP(B856,'Accesos x Municipio-NoCorporati'!$B$5:$AC$1127,27)</f>
        <v>2.8896672504378284E-2</v>
      </c>
      <c r="E856" s="8">
        <f>+'[1]Empresas 2'!B860</f>
        <v>29</v>
      </c>
      <c r="F856" s="8">
        <f>+'[1]Empresas 2'!C860</f>
        <v>0</v>
      </c>
      <c r="G856" s="8">
        <f>+'[1]Empresas 2'!D860</f>
        <v>0</v>
      </c>
      <c r="H856" s="8">
        <f>+'[1]Empresas 2'!E860</f>
        <v>0</v>
      </c>
      <c r="I856" s="8">
        <f>+'[1]Empresas 2'!F860</f>
        <v>1</v>
      </c>
      <c r="J856" s="8">
        <f>+'[1]Empresas 2'!G860</f>
        <v>0</v>
      </c>
      <c r="K856" s="8">
        <f>+'[1]Empresas 2'!H860</f>
        <v>0</v>
      </c>
      <c r="L856" s="8">
        <f>+'[1]Empresas 2'!I860</f>
        <v>0</v>
      </c>
      <c r="M856" s="8">
        <f>+'[1]Empresas 2'!J860</f>
        <v>0</v>
      </c>
      <c r="N856" s="8">
        <f>+'[1]Empresas 2'!K860</f>
        <v>0</v>
      </c>
      <c r="O856" s="8">
        <f>+'[1]Empresas 2'!L860</f>
        <v>0</v>
      </c>
      <c r="P856" s="8">
        <f>+'[1]Empresas 2'!M860</f>
        <v>0</v>
      </c>
      <c r="Q856" s="8">
        <f>+'[1]Empresas 2'!N860</f>
        <v>0</v>
      </c>
      <c r="R856" s="8">
        <f>+'[1]Empresas 2'!O860</f>
        <v>0</v>
      </c>
      <c r="S856" s="8">
        <f>+'[1]Empresas 2'!P860</f>
        <v>0</v>
      </c>
      <c r="T856" s="8">
        <f>+'[1]Empresas 2'!Q860</f>
        <v>0</v>
      </c>
      <c r="U856" s="8">
        <f>+'[1]Empresas 2'!R860</f>
        <v>0</v>
      </c>
      <c r="V856" s="28">
        <f t="shared" si="26"/>
        <v>30</v>
      </c>
      <c r="W856">
        <f t="shared" si="27"/>
        <v>29</v>
      </c>
    </row>
    <row r="857" spans="2:23" x14ac:dyDescent="0.25">
      <c r="B857" t="s">
        <v>880</v>
      </c>
      <c r="C857" t="str">
        <f>VLOOKUP(B857,'Accesos x Municipio'!$B$5:$C$1127,2)</f>
        <v>Florián</v>
      </c>
      <c r="D857" s="95">
        <f>VLOOKUP(B857,'Accesos x Municipio-NoCorporati'!$B$5:$AC$1127,27)</f>
        <v>3.0120481927710845E-3</v>
      </c>
      <c r="E857" s="8">
        <f>+'[1]Empresas 2'!B861</f>
        <v>0</v>
      </c>
      <c r="F857" s="8">
        <f>+'[1]Empresas 2'!C861</f>
        <v>0</v>
      </c>
      <c r="G857" s="8">
        <f>+'[1]Empresas 2'!D861</f>
        <v>0</v>
      </c>
      <c r="H857" s="8">
        <f>+'[1]Empresas 2'!E861</f>
        <v>0</v>
      </c>
      <c r="I857" s="8">
        <f>+'[1]Empresas 2'!F861</f>
        <v>4</v>
      </c>
      <c r="J857" s="8">
        <f>+'[1]Empresas 2'!G861</f>
        <v>0</v>
      </c>
      <c r="K857" s="8">
        <f>+'[1]Empresas 2'!H861</f>
        <v>0</v>
      </c>
      <c r="L857" s="8">
        <f>+'[1]Empresas 2'!I861</f>
        <v>0</v>
      </c>
      <c r="M857" s="8">
        <f>+'[1]Empresas 2'!J861</f>
        <v>0</v>
      </c>
      <c r="N857" s="8">
        <f>+'[1]Empresas 2'!K861</f>
        <v>0</v>
      </c>
      <c r="O857" s="8">
        <f>+'[1]Empresas 2'!L861</f>
        <v>2</v>
      </c>
      <c r="P857" s="8">
        <f>+'[1]Empresas 2'!M861</f>
        <v>0</v>
      </c>
      <c r="Q857" s="8">
        <f>+'[1]Empresas 2'!N861</f>
        <v>0</v>
      </c>
      <c r="R857" s="8">
        <f>+'[1]Empresas 2'!O861</f>
        <v>0</v>
      </c>
      <c r="S857" s="8">
        <f>+'[1]Empresas 2'!P861</f>
        <v>0</v>
      </c>
      <c r="T857" s="8">
        <f>+'[1]Empresas 2'!Q861</f>
        <v>0</v>
      </c>
      <c r="U857" s="8">
        <f>+'[1]Empresas 2'!R861</f>
        <v>0</v>
      </c>
      <c r="V857" s="28">
        <f t="shared" si="26"/>
        <v>6</v>
      </c>
      <c r="W857">
        <f t="shared" si="27"/>
        <v>0</v>
      </c>
    </row>
    <row r="858" spans="2:23" x14ac:dyDescent="0.25">
      <c r="B858" t="s">
        <v>881</v>
      </c>
      <c r="C858" t="str">
        <f>VLOOKUP(B858,'Accesos x Municipio'!$B$5:$C$1127,2)</f>
        <v>Floridablanca</v>
      </c>
      <c r="D858" s="95">
        <f>VLOOKUP(B858,'Accesos x Municipio-NoCorporati'!$B$5:$AC$1127,27)</f>
        <v>0.7310928504649904</v>
      </c>
      <c r="E858" s="8">
        <f>+'[1]Empresas 2'!B862</f>
        <v>778</v>
      </c>
      <c r="F858" s="8">
        <f>+'[1]Empresas 2'!C862</f>
        <v>0</v>
      </c>
      <c r="G858" s="8">
        <f>+'[1]Empresas 2'!D862</f>
        <v>0</v>
      </c>
      <c r="H858" s="8">
        <f>+'[1]Empresas 2'!E862</f>
        <v>0</v>
      </c>
      <c r="I858" s="8">
        <f>+'[1]Empresas 2'!F862</f>
        <v>29</v>
      </c>
      <c r="J858" s="8">
        <f>+'[1]Empresas 2'!G862</f>
        <v>0</v>
      </c>
      <c r="K858" s="8">
        <f>+'[1]Empresas 2'!H862</f>
        <v>254</v>
      </c>
      <c r="L858" s="8">
        <f>+'[1]Empresas 2'!I862</f>
        <v>0</v>
      </c>
      <c r="M858" s="8">
        <f>+'[1]Empresas 2'!J862</f>
        <v>0</v>
      </c>
      <c r="N858" s="8">
        <f>+'[1]Empresas 2'!K862</f>
        <v>0</v>
      </c>
      <c r="O858" s="8">
        <f>+'[1]Empresas 2'!L862</f>
        <v>25183</v>
      </c>
      <c r="P858" s="8">
        <f>+'[1]Empresas 2'!M862</f>
        <v>416</v>
      </c>
      <c r="Q858" s="8">
        <f>+'[1]Empresas 2'!N862</f>
        <v>0</v>
      </c>
      <c r="R858" s="8">
        <f>+'[1]Empresas 2'!O862</f>
        <v>0</v>
      </c>
      <c r="S858" s="8">
        <f>+'[1]Empresas 2'!P862</f>
        <v>0</v>
      </c>
      <c r="T858" s="8">
        <f>+'[1]Empresas 2'!Q862</f>
        <v>29531</v>
      </c>
      <c r="U858" s="8">
        <f>+'[1]Empresas 2'!R862</f>
        <v>18240</v>
      </c>
      <c r="V858" s="28">
        <f t="shared" si="26"/>
        <v>74431</v>
      </c>
      <c r="W858" t="str">
        <f t="shared" si="27"/>
        <v/>
      </c>
    </row>
    <row r="859" spans="2:23" x14ac:dyDescent="0.25">
      <c r="B859" t="s">
        <v>882</v>
      </c>
      <c r="C859" t="str">
        <f>VLOOKUP(B859,'Accesos x Municipio'!$B$5:$C$1127,2)</f>
        <v>Galán</v>
      </c>
      <c r="D859" s="95">
        <f>VLOOKUP(B859,'Accesos x Municipio-NoCorporati'!$B$5:$AC$1127,27)</f>
        <v>9.9700897308075765E-4</v>
      </c>
      <c r="E859" s="8">
        <f>+'[1]Empresas 2'!B863</f>
        <v>0</v>
      </c>
      <c r="F859" s="8">
        <f>+'[1]Empresas 2'!C863</f>
        <v>0</v>
      </c>
      <c r="G859" s="8">
        <f>+'[1]Empresas 2'!D863</f>
        <v>0</v>
      </c>
      <c r="H859" s="8">
        <f>+'[1]Empresas 2'!E863</f>
        <v>0</v>
      </c>
      <c r="I859" s="8">
        <f>+'[1]Empresas 2'!F863</f>
        <v>0</v>
      </c>
      <c r="J859" s="8">
        <f>+'[1]Empresas 2'!G863</f>
        <v>0</v>
      </c>
      <c r="K859" s="8">
        <f>+'[1]Empresas 2'!H863</f>
        <v>0</v>
      </c>
      <c r="L859" s="8">
        <f>+'[1]Empresas 2'!I863</f>
        <v>0</v>
      </c>
      <c r="M859" s="8">
        <f>+'[1]Empresas 2'!J863</f>
        <v>0</v>
      </c>
      <c r="N859" s="8">
        <f>+'[1]Empresas 2'!K863</f>
        <v>0</v>
      </c>
      <c r="O859" s="8">
        <f>+'[1]Empresas 2'!L863</f>
        <v>0</v>
      </c>
      <c r="P859" s="8">
        <f>+'[1]Empresas 2'!M863</f>
        <v>0</v>
      </c>
      <c r="Q859" s="8">
        <f>+'[1]Empresas 2'!N863</f>
        <v>0</v>
      </c>
      <c r="R859" s="8">
        <f>+'[1]Empresas 2'!O863</f>
        <v>0</v>
      </c>
      <c r="S859" s="8">
        <f>+'[1]Empresas 2'!P863</f>
        <v>0</v>
      </c>
      <c r="T859" s="8">
        <f>+'[1]Empresas 2'!Q863</f>
        <v>1</v>
      </c>
      <c r="U859" s="8">
        <f>+'[1]Empresas 2'!R863</f>
        <v>0</v>
      </c>
      <c r="V859" s="28">
        <f t="shared" si="26"/>
        <v>1</v>
      </c>
      <c r="W859">
        <f t="shared" si="27"/>
        <v>0</v>
      </c>
    </row>
    <row r="860" spans="2:23" x14ac:dyDescent="0.25">
      <c r="B860" t="s">
        <v>883</v>
      </c>
      <c r="C860" t="str">
        <f>VLOOKUP(B860,'Accesos x Municipio'!$B$5:$C$1127,2)</f>
        <v>Gámbita</v>
      </c>
      <c r="D860" s="95">
        <f>VLOOKUP(B860,'Accesos x Municipio-NoCorporati'!$B$5:$AC$1127,27)</f>
        <v>7.0108349267049078E-3</v>
      </c>
      <c r="E860" s="8">
        <f>+'[1]Empresas 2'!B864</f>
        <v>46</v>
      </c>
      <c r="F860" s="8">
        <f>+'[1]Empresas 2'!C864</f>
        <v>0</v>
      </c>
      <c r="G860" s="8">
        <f>+'[1]Empresas 2'!D864</f>
        <v>0</v>
      </c>
      <c r="H860" s="8">
        <f>+'[1]Empresas 2'!E864</f>
        <v>0</v>
      </c>
      <c r="I860" s="8">
        <f>+'[1]Empresas 2'!F864</f>
        <v>5</v>
      </c>
      <c r="J860" s="8">
        <f>+'[1]Empresas 2'!G864</f>
        <v>0</v>
      </c>
      <c r="K860" s="8">
        <f>+'[1]Empresas 2'!H864</f>
        <v>0</v>
      </c>
      <c r="L860" s="8">
        <f>+'[1]Empresas 2'!I864</f>
        <v>0</v>
      </c>
      <c r="M860" s="8">
        <f>+'[1]Empresas 2'!J864</f>
        <v>0</v>
      </c>
      <c r="N860" s="8">
        <f>+'[1]Empresas 2'!K864</f>
        <v>0</v>
      </c>
      <c r="O860" s="8">
        <f>+'[1]Empresas 2'!L864</f>
        <v>0</v>
      </c>
      <c r="P860" s="8">
        <f>+'[1]Empresas 2'!M864</f>
        <v>0</v>
      </c>
      <c r="Q860" s="8">
        <f>+'[1]Empresas 2'!N864</f>
        <v>0</v>
      </c>
      <c r="R860" s="8">
        <f>+'[1]Empresas 2'!O864</f>
        <v>0</v>
      </c>
      <c r="S860" s="8">
        <f>+'[1]Empresas 2'!P864</f>
        <v>0</v>
      </c>
      <c r="T860" s="8">
        <f>+'[1]Empresas 2'!Q864</f>
        <v>0</v>
      </c>
      <c r="U860" s="8">
        <f>+'[1]Empresas 2'!R864</f>
        <v>0</v>
      </c>
      <c r="V860" s="28">
        <f t="shared" si="26"/>
        <v>51</v>
      </c>
      <c r="W860">
        <f t="shared" si="27"/>
        <v>46</v>
      </c>
    </row>
    <row r="861" spans="2:23" x14ac:dyDescent="0.25">
      <c r="B861" t="s">
        <v>884</v>
      </c>
      <c r="C861" t="str">
        <f>VLOOKUP(B861,'Accesos x Municipio'!$B$5:$C$1127,2)</f>
        <v>Girón</v>
      </c>
      <c r="D861" s="95">
        <f>VLOOKUP(B861,'Accesos x Municipio-NoCorporati'!$B$5:$AC$1127,27)</f>
        <v>0.63390127473942037</v>
      </c>
      <c r="E861" s="8">
        <f>+'[1]Empresas 2'!B865</f>
        <v>350</v>
      </c>
      <c r="F861" s="8">
        <f>+'[1]Empresas 2'!C865</f>
        <v>0</v>
      </c>
      <c r="G861" s="8">
        <f>+'[1]Empresas 2'!D865</f>
        <v>0</v>
      </c>
      <c r="H861" s="8">
        <f>+'[1]Empresas 2'!E865</f>
        <v>1044</v>
      </c>
      <c r="I861" s="8">
        <f>+'[1]Empresas 2'!F865</f>
        <v>14</v>
      </c>
      <c r="J861" s="8">
        <f>+'[1]Empresas 2'!G865</f>
        <v>0</v>
      </c>
      <c r="K861" s="8">
        <f>+'[1]Empresas 2'!H865</f>
        <v>1445</v>
      </c>
      <c r="L861" s="8">
        <f>+'[1]Empresas 2'!I865</f>
        <v>0</v>
      </c>
      <c r="M861" s="8">
        <f>+'[1]Empresas 2'!J865</f>
        <v>0</v>
      </c>
      <c r="N861" s="8">
        <f>+'[1]Empresas 2'!K865</f>
        <v>0</v>
      </c>
      <c r="O861" s="8">
        <f>+'[1]Empresas 2'!L865</f>
        <v>10443</v>
      </c>
      <c r="P861" s="8">
        <f>+'[1]Empresas 2'!M865</f>
        <v>139</v>
      </c>
      <c r="Q861" s="8">
        <f>+'[1]Empresas 2'!N865</f>
        <v>0</v>
      </c>
      <c r="R861" s="8">
        <f>+'[1]Empresas 2'!O865</f>
        <v>0</v>
      </c>
      <c r="S861" s="8">
        <f>+'[1]Empresas 2'!P865</f>
        <v>0</v>
      </c>
      <c r="T861" s="8">
        <f>+'[1]Empresas 2'!Q865</f>
        <v>10083</v>
      </c>
      <c r="U861" s="8">
        <f>+'[1]Empresas 2'!R865</f>
        <v>12570</v>
      </c>
      <c r="V861" s="28">
        <f t="shared" si="26"/>
        <v>36088</v>
      </c>
      <c r="W861" t="str">
        <f t="shared" si="27"/>
        <v/>
      </c>
    </row>
    <row r="862" spans="2:23" x14ac:dyDescent="0.25">
      <c r="B862" t="s">
        <v>885</v>
      </c>
      <c r="C862" t="str">
        <f>VLOOKUP(B862,'Accesos x Municipio'!$B$5:$C$1127,2)</f>
        <v>Guaca</v>
      </c>
      <c r="D862" s="95">
        <f>VLOOKUP(B862,'Accesos x Municipio-NoCorporati'!$B$5:$AC$1127,27)</f>
        <v>0</v>
      </c>
      <c r="E862" s="8">
        <f>+'[1]Empresas 2'!B866</f>
        <v>446</v>
      </c>
      <c r="F862" s="8">
        <f>+'[1]Empresas 2'!C866</f>
        <v>0</v>
      </c>
      <c r="G862" s="8">
        <f>+'[1]Empresas 2'!D866</f>
        <v>0</v>
      </c>
      <c r="H862" s="8">
        <f>+'[1]Empresas 2'!E866</f>
        <v>0</v>
      </c>
      <c r="I862" s="8">
        <f>+'[1]Empresas 2'!F866</f>
        <v>0</v>
      </c>
      <c r="J862" s="8">
        <f>+'[1]Empresas 2'!G866</f>
        <v>0</v>
      </c>
      <c r="K862" s="8">
        <f>+'[1]Empresas 2'!H866</f>
        <v>0</v>
      </c>
      <c r="L862" s="8">
        <f>+'[1]Empresas 2'!I866</f>
        <v>0</v>
      </c>
      <c r="M862" s="8">
        <f>+'[1]Empresas 2'!J866</f>
        <v>0</v>
      </c>
      <c r="N862" s="8">
        <f>+'[1]Empresas 2'!K866</f>
        <v>0</v>
      </c>
      <c r="O862" s="8">
        <f>+'[1]Empresas 2'!L866</f>
        <v>0</v>
      </c>
      <c r="P862" s="8">
        <f>+'[1]Empresas 2'!M866</f>
        <v>0</v>
      </c>
      <c r="Q862" s="8">
        <f>+'[1]Empresas 2'!N866</f>
        <v>0</v>
      </c>
      <c r="R862" s="8">
        <f>+'[1]Empresas 2'!O866</f>
        <v>0</v>
      </c>
      <c r="S862" s="8">
        <f>+'[1]Empresas 2'!P866</f>
        <v>0</v>
      </c>
      <c r="T862" s="8">
        <f>+'[1]Empresas 2'!Q866</f>
        <v>0</v>
      </c>
      <c r="U862" s="8">
        <f>+'[1]Empresas 2'!R866</f>
        <v>0</v>
      </c>
      <c r="V862" s="28">
        <f t="shared" si="26"/>
        <v>446</v>
      </c>
      <c r="W862">
        <f t="shared" si="27"/>
        <v>446</v>
      </c>
    </row>
    <row r="863" spans="2:23" x14ac:dyDescent="0.25">
      <c r="B863" t="s">
        <v>886</v>
      </c>
      <c r="C863" t="str">
        <f>VLOOKUP(B863,'Accesos x Municipio'!$B$5:$C$1127,2)</f>
        <v>Guadalupe</v>
      </c>
      <c r="D863" s="95">
        <f>VLOOKUP(B863,'Accesos x Municipio-NoCorporati'!$B$5:$AC$1127,27)</f>
        <v>0.14552014431749849</v>
      </c>
      <c r="E863" s="8">
        <f>+'[1]Empresas 2'!B867</f>
        <v>255</v>
      </c>
      <c r="F863" s="8">
        <f>+'[1]Empresas 2'!C867</f>
        <v>0</v>
      </c>
      <c r="G863" s="8">
        <f>+'[1]Empresas 2'!D867</f>
        <v>0</v>
      </c>
      <c r="H863" s="8">
        <f>+'[1]Empresas 2'!E867</f>
        <v>0</v>
      </c>
      <c r="I863" s="8">
        <f>+'[1]Empresas 2'!F867</f>
        <v>2</v>
      </c>
      <c r="J863" s="8">
        <f>+'[1]Empresas 2'!G867</f>
        <v>0</v>
      </c>
      <c r="K863" s="8">
        <f>+'[1]Empresas 2'!H867</f>
        <v>0</v>
      </c>
      <c r="L863" s="8">
        <f>+'[1]Empresas 2'!I867</f>
        <v>0</v>
      </c>
      <c r="M863" s="8">
        <f>+'[1]Empresas 2'!J867</f>
        <v>0</v>
      </c>
      <c r="N863" s="8">
        <f>+'[1]Empresas 2'!K867</f>
        <v>0</v>
      </c>
      <c r="O863" s="8">
        <f>+'[1]Empresas 2'!L867</f>
        <v>0</v>
      </c>
      <c r="P863" s="8">
        <f>+'[1]Empresas 2'!M867</f>
        <v>0</v>
      </c>
      <c r="Q863" s="8">
        <f>+'[1]Empresas 2'!N867</f>
        <v>0</v>
      </c>
      <c r="R863" s="8">
        <f>+'[1]Empresas 2'!O867</f>
        <v>0</v>
      </c>
      <c r="S863" s="8">
        <f>+'[1]Empresas 2'!P867</f>
        <v>0</v>
      </c>
      <c r="T863" s="8">
        <f>+'[1]Empresas 2'!Q867</f>
        <v>0</v>
      </c>
      <c r="U863" s="8">
        <f>+'[1]Empresas 2'!R867</f>
        <v>0</v>
      </c>
      <c r="V863" s="28">
        <f t="shared" si="26"/>
        <v>257</v>
      </c>
      <c r="W863" t="str">
        <f t="shared" si="27"/>
        <v/>
      </c>
    </row>
    <row r="864" spans="2:23" x14ac:dyDescent="0.25">
      <c r="B864" t="s">
        <v>887</v>
      </c>
      <c r="C864" t="str">
        <f>VLOOKUP(B864,'Accesos x Municipio'!$B$5:$C$1127,2)</f>
        <v>Guapotá</v>
      </c>
      <c r="D864" s="95">
        <f>VLOOKUP(B864,'Accesos x Municipio-NoCorporati'!$B$5:$AC$1127,27)</f>
        <v>1.8433179723502304E-2</v>
      </c>
      <c r="E864" s="8">
        <f>+'[1]Empresas 2'!B868</f>
        <v>18</v>
      </c>
      <c r="F864" s="8">
        <f>+'[1]Empresas 2'!C868</f>
        <v>0</v>
      </c>
      <c r="G864" s="8">
        <f>+'[1]Empresas 2'!D868</f>
        <v>0</v>
      </c>
      <c r="H864" s="8">
        <f>+'[1]Empresas 2'!E868</f>
        <v>331</v>
      </c>
      <c r="I864" s="8">
        <f>+'[1]Empresas 2'!F868</f>
        <v>2</v>
      </c>
      <c r="J864" s="8">
        <f>+'[1]Empresas 2'!G868</f>
        <v>0</v>
      </c>
      <c r="K864" s="8">
        <f>+'[1]Empresas 2'!H868</f>
        <v>0</v>
      </c>
      <c r="L864" s="8">
        <f>+'[1]Empresas 2'!I868</f>
        <v>0</v>
      </c>
      <c r="M864" s="8">
        <f>+'[1]Empresas 2'!J868</f>
        <v>0</v>
      </c>
      <c r="N864" s="8">
        <f>+'[1]Empresas 2'!K868</f>
        <v>0</v>
      </c>
      <c r="O864" s="8">
        <f>+'[1]Empresas 2'!L868</f>
        <v>0</v>
      </c>
      <c r="P864" s="8">
        <f>+'[1]Empresas 2'!M868</f>
        <v>0</v>
      </c>
      <c r="Q864" s="8">
        <f>+'[1]Empresas 2'!N868</f>
        <v>0</v>
      </c>
      <c r="R864" s="8">
        <f>+'[1]Empresas 2'!O868</f>
        <v>0</v>
      </c>
      <c r="S864" s="8">
        <f>+'[1]Empresas 2'!P868</f>
        <v>0</v>
      </c>
      <c r="T864" s="8">
        <f>+'[1]Empresas 2'!Q868</f>
        <v>0</v>
      </c>
      <c r="U864" s="8">
        <f>+'[1]Empresas 2'!R868</f>
        <v>0</v>
      </c>
      <c r="V864" s="28">
        <f t="shared" si="26"/>
        <v>351</v>
      </c>
      <c r="W864">
        <f t="shared" si="27"/>
        <v>18</v>
      </c>
    </row>
    <row r="865" spans="2:23" x14ac:dyDescent="0.25">
      <c r="B865" t="s">
        <v>889</v>
      </c>
      <c r="C865" t="str">
        <f>VLOOKUP(B865,'Accesos x Municipio'!$B$5:$C$1127,2)</f>
        <v>Güepsa</v>
      </c>
      <c r="D865" s="95">
        <f>VLOOKUP(B865,'Accesos x Municipio-NoCorporati'!$B$5:$AC$1127,27)</f>
        <v>9.2635479388605835E-4</v>
      </c>
      <c r="E865" s="8">
        <f>+'[1]Empresas 2'!B869</f>
        <v>0</v>
      </c>
      <c r="F865" s="8">
        <f>+'[1]Empresas 2'!C869</f>
        <v>0</v>
      </c>
      <c r="G865" s="8">
        <f>+'[1]Empresas 2'!D869</f>
        <v>0</v>
      </c>
      <c r="H865" s="8">
        <f>+'[1]Empresas 2'!E869</f>
        <v>281</v>
      </c>
      <c r="I865" s="8">
        <f>+'[1]Empresas 2'!F869</f>
        <v>0</v>
      </c>
      <c r="J865" s="8">
        <f>+'[1]Empresas 2'!G869</f>
        <v>0</v>
      </c>
      <c r="K865" s="8">
        <f>+'[1]Empresas 2'!H869</f>
        <v>0</v>
      </c>
      <c r="L865" s="8">
        <f>+'[1]Empresas 2'!I869</f>
        <v>0</v>
      </c>
      <c r="M865" s="8">
        <f>+'[1]Empresas 2'!J869</f>
        <v>0</v>
      </c>
      <c r="N865" s="8">
        <f>+'[1]Empresas 2'!K869</f>
        <v>0</v>
      </c>
      <c r="O865" s="8">
        <f>+'[1]Empresas 2'!L869</f>
        <v>1</v>
      </c>
      <c r="P865" s="8">
        <f>+'[1]Empresas 2'!M869</f>
        <v>0</v>
      </c>
      <c r="Q865" s="8">
        <f>+'[1]Empresas 2'!N869</f>
        <v>0</v>
      </c>
      <c r="R865" s="8">
        <f>+'[1]Empresas 2'!O869</f>
        <v>0</v>
      </c>
      <c r="S865" s="8">
        <f>+'[1]Empresas 2'!P869</f>
        <v>0</v>
      </c>
      <c r="T865" s="8">
        <f>+'[1]Empresas 2'!Q869</f>
        <v>0</v>
      </c>
      <c r="U865" s="8">
        <f>+'[1]Empresas 2'!R869</f>
        <v>0</v>
      </c>
      <c r="V865" s="28">
        <f t="shared" si="26"/>
        <v>282</v>
      </c>
      <c r="W865">
        <f t="shared" si="27"/>
        <v>0</v>
      </c>
    </row>
    <row r="866" spans="2:23" x14ac:dyDescent="0.25">
      <c r="B866" t="s">
        <v>891</v>
      </c>
      <c r="C866" t="str">
        <f>VLOOKUP(B866,'Accesos x Municipio'!$B$5:$C$1127,2)</f>
        <v>Jesús María</v>
      </c>
      <c r="D866" s="95">
        <f>VLOOKUP(B866,'Accesos x Municipio-NoCorporati'!$B$5:$AC$1127,27)</f>
        <v>4.3636363636363638E-3</v>
      </c>
      <c r="E866" s="8">
        <f>+'[1]Empresas 2'!B870</f>
        <v>0</v>
      </c>
      <c r="F866" s="8">
        <f>+'[1]Empresas 2'!C870</f>
        <v>0</v>
      </c>
      <c r="G866" s="8">
        <f>+'[1]Empresas 2'!D870</f>
        <v>0</v>
      </c>
      <c r="H866" s="8">
        <f>+'[1]Empresas 2'!E870</f>
        <v>0</v>
      </c>
      <c r="I866" s="8">
        <f>+'[1]Empresas 2'!F870</f>
        <v>3</v>
      </c>
      <c r="J866" s="8">
        <f>+'[1]Empresas 2'!G870</f>
        <v>0</v>
      </c>
      <c r="K866" s="8">
        <f>+'[1]Empresas 2'!H870</f>
        <v>0</v>
      </c>
      <c r="L866" s="8">
        <f>+'[1]Empresas 2'!I870</f>
        <v>0</v>
      </c>
      <c r="M866" s="8">
        <f>+'[1]Empresas 2'!J870</f>
        <v>0</v>
      </c>
      <c r="N866" s="8">
        <f>+'[1]Empresas 2'!K870</f>
        <v>0</v>
      </c>
      <c r="O866" s="8">
        <f>+'[1]Empresas 2'!L870</f>
        <v>1</v>
      </c>
      <c r="P866" s="8">
        <f>+'[1]Empresas 2'!M870</f>
        <v>0</v>
      </c>
      <c r="Q866" s="8">
        <f>+'[1]Empresas 2'!N870</f>
        <v>0</v>
      </c>
      <c r="R866" s="8">
        <f>+'[1]Empresas 2'!O870</f>
        <v>0</v>
      </c>
      <c r="S866" s="8">
        <f>+'[1]Empresas 2'!P870</f>
        <v>0</v>
      </c>
      <c r="T866" s="8">
        <f>+'[1]Empresas 2'!Q870</f>
        <v>0</v>
      </c>
      <c r="U866" s="8">
        <f>+'[1]Empresas 2'!R870</f>
        <v>0</v>
      </c>
      <c r="V866" s="28">
        <f t="shared" si="26"/>
        <v>4</v>
      </c>
      <c r="W866">
        <f t="shared" si="27"/>
        <v>0</v>
      </c>
    </row>
    <row r="867" spans="2:23" x14ac:dyDescent="0.25">
      <c r="B867" t="s">
        <v>892</v>
      </c>
      <c r="C867" t="str">
        <f>VLOOKUP(B867,'Accesos x Municipio'!$B$5:$C$1127,2)</f>
        <v>Jordán</v>
      </c>
      <c r="D867" s="95">
        <f>VLOOKUP(B867,'Accesos x Municipio-NoCorporati'!$B$5:$AC$1127,27)</f>
        <v>2.5380710659898475E-3</v>
      </c>
      <c r="E867" s="8">
        <f>+'[1]Empresas 2'!B871</f>
        <v>0</v>
      </c>
      <c r="F867" s="8">
        <f>+'[1]Empresas 2'!C871</f>
        <v>0</v>
      </c>
      <c r="G867" s="8">
        <f>+'[1]Empresas 2'!D871</f>
        <v>0</v>
      </c>
      <c r="H867" s="8">
        <f>+'[1]Empresas 2'!E871</f>
        <v>0</v>
      </c>
      <c r="I867" s="8">
        <f>+'[1]Empresas 2'!F871</f>
        <v>1</v>
      </c>
      <c r="J867" s="8">
        <f>+'[1]Empresas 2'!G871</f>
        <v>0</v>
      </c>
      <c r="K867" s="8">
        <f>+'[1]Empresas 2'!H871</f>
        <v>0</v>
      </c>
      <c r="L867" s="8">
        <f>+'[1]Empresas 2'!I871</f>
        <v>0</v>
      </c>
      <c r="M867" s="8">
        <f>+'[1]Empresas 2'!J871</f>
        <v>0</v>
      </c>
      <c r="N867" s="8">
        <f>+'[1]Empresas 2'!K871</f>
        <v>0</v>
      </c>
      <c r="O867" s="8">
        <f>+'[1]Empresas 2'!L871</f>
        <v>0</v>
      </c>
      <c r="P867" s="8">
        <f>+'[1]Empresas 2'!M871</f>
        <v>0</v>
      </c>
      <c r="Q867" s="8">
        <f>+'[1]Empresas 2'!N871</f>
        <v>0</v>
      </c>
      <c r="R867" s="8">
        <f>+'[1]Empresas 2'!O871</f>
        <v>0</v>
      </c>
      <c r="S867" s="8">
        <f>+'[1]Empresas 2'!P871</f>
        <v>0</v>
      </c>
      <c r="T867" s="8">
        <f>+'[1]Empresas 2'!Q871</f>
        <v>0</v>
      </c>
      <c r="U867" s="8">
        <f>+'[1]Empresas 2'!R871</f>
        <v>0</v>
      </c>
      <c r="V867" s="28">
        <f t="shared" si="26"/>
        <v>1</v>
      </c>
      <c r="W867">
        <f t="shared" si="27"/>
        <v>0</v>
      </c>
    </row>
    <row r="868" spans="2:23" x14ac:dyDescent="0.25">
      <c r="B868" t="s">
        <v>893</v>
      </c>
      <c r="C868" t="str">
        <f>VLOOKUP(B868,'Accesos x Municipio'!$B$5:$C$1127,2)</f>
        <v>La Belleza</v>
      </c>
      <c r="D868" s="95">
        <f>VLOOKUP(B868,'Accesos x Municipio-NoCorporati'!$B$5:$AC$1127,27)</f>
        <v>0.13501144164759726</v>
      </c>
      <c r="E868" s="8">
        <f>+'[1]Empresas 2'!B872</f>
        <v>320</v>
      </c>
      <c r="F868" s="8">
        <f>+'[1]Empresas 2'!C872</f>
        <v>0</v>
      </c>
      <c r="G868" s="8">
        <f>+'[1]Empresas 2'!D872</f>
        <v>0</v>
      </c>
      <c r="H868" s="8">
        <f>+'[1]Empresas 2'!E872</f>
        <v>0</v>
      </c>
      <c r="I868" s="8">
        <f>+'[1]Empresas 2'!F872</f>
        <v>0</v>
      </c>
      <c r="J868" s="8">
        <f>+'[1]Empresas 2'!G872</f>
        <v>0</v>
      </c>
      <c r="K868" s="8">
        <f>+'[1]Empresas 2'!H872</f>
        <v>0</v>
      </c>
      <c r="L868" s="8">
        <f>+'[1]Empresas 2'!I872</f>
        <v>0</v>
      </c>
      <c r="M868" s="8">
        <f>+'[1]Empresas 2'!J872</f>
        <v>0</v>
      </c>
      <c r="N868" s="8">
        <f>+'[1]Empresas 2'!K872</f>
        <v>0</v>
      </c>
      <c r="O868" s="8">
        <f>+'[1]Empresas 2'!L872</f>
        <v>0</v>
      </c>
      <c r="P868" s="8">
        <f>+'[1]Empresas 2'!M872</f>
        <v>0</v>
      </c>
      <c r="Q868" s="8">
        <f>+'[1]Empresas 2'!N872</f>
        <v>0</v>
      </c>
      <c r="R868" s="8">
        <f>+'[1]Empresas 2'!O872</f>
        <v>0</v>
      </c>
      <c r="S868" s="8">
        <f>+'[1]Empresas 2'!P872</f>
        <v>0</v>
      </c>
      <c r="T868" s="8">
        <f>+'[1]Empresas 2'!Q872</f>
        <v>0</v>
      </c>
      <c r="U868" s="8">
        <f>+'[1]Empresas 2'!R872</f>
        <v>0</v>
      </c>
      <c r="V868" s="28">
        <f t="shared" si="26"/>
        <v>320</v>
      </c>
      <c r="W868" t="str">
        <f t="shared" si="27"/>
        <v/>
      </c>
    </row>
    <row r="869" spans="2:23" x14ac:dyDescent="0.25">
      <c r="B869" t="s">
        <v>894</v>
      </c>
      <c r="C869" t="str">
        <f>VLOOKUP(B869,'Accesos x Municipio'!$B$5:$C$1127,2)</f>
        <v>Landázuri</v>
      </c>
      <c r="D869" s="95">
        <f>VLOOKUP(B869,'Accesos x Municipio-NoCorporati'!$B$5:$AC$1127,27)</f>
        <v>5.6759545923632613E-3</v>
      </c>
      <c r="E869" s="8">
        <f>+'[1]Empresas 2'!B873</f>
        <v>0</v>
      </c>
      <c r="F869" s="8">
        <f>+'[1]Empresas 2'!C873</f>
        <v>0</v>
      </c>
      <c r="G869" s="8">
        <f>+'[1]Empresas 2'!D873</f>
        <v>0</v>
      </c>
      <c r="H869" s="8">
        <f>+'[1]Empresas 2'!E873</f>
        <v>0</v>
      </c>
      <c r="I869" s="8">
        <f>+'[1]Empresas 2'!F873</f>
        <v>15</v>
      </c>
      <c r="J869" s="8">
        <f>+'[1]Empresas 2'!G873</f>
        <v>0</v>
      </c>
      <c r="K869" s="8">
        <f>+'[1]Empresas 2'!H873</f>
        <v>0</v>
      </c>
      <c r="L869" s="8">
        <f>+'[1]Empresas 2'!I873</f>
        <v>0</v>
      </c>
      <c r="M869" s="8">
        <f>+'[1]Empresas 2'!J873</f>
        <v>0</v>
      </c>
      <c r="N869" s="8">
        <f>+'[1]Empresas 2'!K873</f>
        <v>0</v>
      </c>
      <c r="O869" s="8">
        <f>+'[1]Empresas 2'!L873</f>
        <v>0</v>
      </c>
      <c r="P869" s="8">
        <f>+'[1]Empresas 2'!M873</f>
        <v>0</v>
      </c>
      <c r="Q869" s="8">
        <f>+'[1]Empresas 2'!N873</f>
        <v>0</v>
      </c>
      <c r="R869" s="8">
        <f>+'[1]Empresas 2'!O873</f>
        <v>0</v>
      </c>
      <c r="S869" s="8">
        <f>+'[1]Empresas 2'!P873</f>
        <v>0</v>
      </c>
      <c r="T869" s="8">
        <f>+'[1]Empresas 2'!Q873</f>
        <v>0</v>
      </c>
      <c r="U869" s="8">
        <f>+'[1]Empresas 2'!R873</f>
        <v>0</v>
      </c>
      <c r="V869" s="28">
        <f t="shared" si="26"/>
        <v>15</v>
      </c>
      <c r="W869">
        <f t="shared" si="27"/>
        <v>0</v>
      </c>
    </row>
    <row r="870" spans="2:23" x14ac:dyDescent="0.25">
      <c r="B870" t="s">
        <v>895</v>
      </c>
      <c r="C870" t="str">
        <f>VLOOKUP(B870,'Accesos x Municipio'!$B$5:$C$1127,2)</f>
        <v>La Paz</v>
      </c>
      <c r="D870" s="95">
        <f>VLOOKUP(B870,'Accesos x Municipio-NoCorporati'!$B$5:$AC$1127,27)</f>
        <v>5.3276505061267978E-4</v>
      </c>
      <c r="E870" s="8">
        <f>+'[1]Empresas 2'!B874</f>
        <v>1</v>
      </c>
      <c r="F870" s="8">
        <f>+'[1]Empresas 2'!C874</f>
        <v>0</v>
      </c>
      <c r="G870" s="8">
        <f>+'[1]Empresas 2'!D874</f>
        <v>0</v>
      </c>
      <c r="H870" s="8">
        <f>+'[1]Empresas 2'!E874</f>
        <v>0</v>
      </c>
      <c r="I870" s="8">
        <f>+'[1]Empresas 2'!F874</f>
        <v>1</v>
      </c>
      <c r="J870" s="8">
        <f>+'[1]Empresas 2'!G874</f>
        <v>0</v>
      </c>
      <c r="K870" s="8">
        <f>+'[1]Empresas 2'!H874</f>
        <v>0</v>
      </c>
      <c r="L870" s="8">
        <f>+'[1]Empresas 2'!I874</f>
        <v>0</v>
      </c>
      <c r="M870" s="8">
        <f>+'[1]Empresas 2'!J874</f>
        <v>0</v>
      </c>
      <c r="N870" s="8">
        <f>+'[1]Empresas 2'!K874</f>
        <v>0</v>
      </c>
      <c r="O870" s="8">
        <f>+'[1]Empresas 2'!L874</f>
        <v>0</v>
      </c>
      <c r="P870" s="8">
        <f>+'[1]Empresas 2'!M874</f>
        <v>0</v>
      </c>
      <c r="Q870" s="8">
        <f>+'[1]Empresas 2'!N874</f>
        <v>0</v>
      </c>
      <c r="R870" s="8">
        <f>+'[1]Empresas 2'!O874</f>
        <v>0</v>
      </c>
      <c r="S870" s="8">
        <f>+'[1]Empresas 2'!P874</f>
        <v>0</v>
      </c>
      <c r="T870" s="8">
        <f>+'[1]Empresas 2'!Q874</f>
        <v>0</v>
      </c>
      <c r="U870" s="8">
        <f>+'[1]Empresas 2'!R874</f>
        <v>0</v>
      </c>
      <c r="V870" s="28">
        <f t="shared" si="26"/>
        <v>2</v>
      </c>
      <c r="W870">
        <f t="shared" si="27"/>
        <v>1</v>
      </c>
    </row>
    <row r="871" spans="2:23" x14ac:dyDescent="0.25">
      <c r="B871" t="s">
        <v>896</v>
      </c>
      <c r="C871" t="str">
        <f>VLOOKUP(B871,'Accesos x Municipio'!$B$5:$C$1127,2)</f>
        <v>Lebrija</v>
      </c>
      <c r="D871" s="95">
        <f>VLOOKUP(B871,'Accesos x Municipio-NoCorporati'!$B$5:$AC$1127,27)</f>
        <v>0.16483099126471706</v>
      </c>
      <c r="E871" s="8">
        <f>+'[1]Empresas 2'!B875</f>
        <v>541</v>
      </c>
      <c r="F871" s="8">
        <f>+'[1]Empresas 2'!C875</f>
        <v>0</v>
      </c>
      <c r="G871" s="8">
        <f>+'[1]Empresas 2'!D875</f>
        <v>0</v>
      </c>
      <c r="H871" s="8">
        <f>+'[1]Empresas 2'!E875</f>
        <v>758</v>
      </c>
      <c r="I871" s="8">
        <f>+'[1]Empresas 2'!F875</f>
        <v>21</v>
      </c>
      <c r="J871" s="8">
        <f>+'[1]Empresas 2'!G875</f>
        <v>0</v>
      </c>
      <c r="K871" s="8">
        <f>+'[1]Empresas 2'!H875</f>
        <v>1771</v>
      </c>
      <c r="L871" s="8">
        <f>+'[1]Empresas 2'!I875</f>
        <v>0</v>
      </c>
      <c r="M871" s="8">
        <f>+'[1]Empresas 2'!J875</f>
        <v>0</v>
      </c>
      <c r="N871" s="8">
        <f>+'[1]Empresas 2'!K875</f>
        <v>0</v>
      </c>
      <c r="O871" s="8">
        <f>+'[1]Empresas 2'!L875</f>
        <v>2</v>
      </c>
      <c r="P871" s="8">
        <f>+'[1]Empresas 2'!M875</f>
        <v>262</v>
      </c>
      <c r="Q871" s="8">
        <f>+'[1]Empresas 2'!N875</f>
        <v>0</v>
      </c>
      <c r="R871" s="8">
        <f>+'[1]Empresas 2'!O875</f>
        <v>0</v>
      </c>
      <c r="S871" s="8">
        <f>+'[1]Empresas 2'!P875</f>
        <v>0</v>
      </c>
      <c r="T871" s="8">
        <f>+'[1]Empresas 2'!Q875</f>
        <v>124</v>
      </c>
      <c r="U871" s="8">
        <f>+'[1]Empresas 2'!R875</f>
        <v>0</v>
      </c>
      <c r="V871" s="28">
        <f t="shared" si="26"/>
        <v>3479</v>
      </c>
      <c r="W871" t="str">
        <f t="shared" si="27"/>
        <v/>
      </c>
    </row>
    <row r="872" spans="2:23" x14ac:dyDescent="0.25">
      <c r="B872" t="s">
        <v>897</v>
      </c>
      <c r="C872" t="str">
        <f>VLOOKUP(B872,'Accesos x Municipio'!$B$5:$C$1127,2)</f>
        <v>Los Santos</v>
      </c>
      <c r="D872" s="95">
        <f>VLOOKUP(B872,'Accesos x Municipio-NoCorporati'!$B$5:$AC$1127,27)</f>
        <v>3.7260391987938832E-2</v>
      </c>
      <c r="E872" s="8">
        <f>+'[1]Empresas 2'!B876</f>
        <v>171</v>
      </c>
      <c r="F872" s="8">
        <f>+'[1]Empresas 2'!C876</f>
        <v>0</v>
      </c>
      <c r="G872" s="8">
        <f>+'[1]Empresas 2'!D876</f>
        <v>0</v>
      </c>
      <c r="H872" s="8">
        <f>+'[1]Empresas 2'!E876</f>
        <v>0</v>
      </c>
      <c r="I872" s="8">
        <f>+'[1]Empresas 2'!F876</f>
        <v>10</v>
      </c>
      <c r="J872" s="8">
        <f>+'[1]Empresas 2'!G876</f>
        <v>0</v>
      </c>
      <c r="K872" s="8">
        <f>+'[1]Empresas 2'!H876</f>
        <v>0</v>
      </c>
      <c r="L872" s="8">
        <f>+'[1]Empresas 2'!I876</f>
        <v>0</v>
      </c>
      <c r="M872" s="8">
        <f>+'[1]Empresas 2'!J876</f>
        <v>0</v>
      </c>
      <c r="N872" s="8">
        <f>+'[1]Empresas 2'!K876</f>
        <v>0</v>
      </c>
      <c r="O872" s="8">
        <f>+'[1]Empresas 2'!L876</f>
        <v>12</v>
      </c>
      <c r="P872" s="8">
        <f>+'[1]Empresas 2'!M876</f>
        <v>0</v>
      </c>
      <c r="Q872" s="8">
        <f>+'[1]Empresas 2'!N876</f>
        <v>0</v>
      </c>
      <c r="R872" s="8">
        <f>+'[1]Empresas 2'!O876</f>
        <v>0</v>
      </c>
      <c r="S872" s="8">
        <f>+'[1]Empresas 2'!P876</f>
        <v>0</v>
      </c>
      <c r="T872" s="8">
        <f>+'[1]Empresas 2'!Q876</f>
        <v>0</v>
      </c>
      <c r="U872" s="8">
        <f>+'[1]Empresas 2'!R876</f>
        <v>0</v>
      </c>
      <c r="V872" s="28">
        <f t="shared" si="26"/>
        <v>193</v>
      </c>
      <c r="W872">
        <f t="shared" si="27"/>
        <v>171</v>
      </c>
    </row>
    <row r="873" spans="2:23" x14ac:dyDescent="0.25">
      <c r="B873" t="s">
        <v>898</v>
      </c>
      <c r="C873" t="str">
        <f>VLOOKUP(B873,'Accesos x Municipio'!$B$5:$C$1127,2)</f>
        <v>Macaravita</v>
      </c>
      <c r="D873" s="95">
        <f>VLOOKUP(B873,'Accesos x Municipio-NoCorporati'!$B$5:$AC$1127,27)</f>
        <v>3.8659793814432991E-3</v>
      </c>
      <c r="E873" s="8">
        <f>+'[1]Empresas 2'!B877</f>
        <v>0</v>
      </c>
      <c r="F873" s="8">
        <f>+'[1]Empresas 2'!C877</f>
        <v>0</v>
      </c>
      <c r="G873" s="8">
        <f>+'[1]Empresas 2'!D877</f>
        <v>0</v>
      </c>
      <c r="H873" s="8">
        <f>+'[1]Empresas 2'!E877</f>
        <v>0</v>
      </c>
      <c r="I873" s="8">
        <f>+'[1]Empresas 2'!F877</f>
        <v>3</v>
      </c>
      <c r="J873" s="8">
        <f>+'[1]Empresas 2'!G877</f>
        <v>0</v>
      </c>
      <c r="K873" s="8">
        <f>+'[1]Empresas 2'!H877</f>
        <v>0</v>
      </c>
      <c r="L873" s="8">
        <f>+'[1]Empresas 2'!I877</f>
        <v>0</v>
      </c>
      <c r="M873" s="8">
        <f>+'[1]Empresas 2'!J877</f>
        <v>0</v>
      </c>
      <c r="N873" s="8">
        <f>+'[1]Empresas 2'!K877</f>
        <v>0</v>
      </c>
      <c r="O873" s="8">
        <f>+'[1]Empresas 2'!L877</f>
        <v>0</v>
      </c>
      <c r="P873" s="8">
        <f>+'[1]Empresas 2'!M877</f>
        <v>0</v>
      </c>
      <c r="Q873" s="8">
        <f>+'[1]Empresas 2'!N877</f>
        <v>0</v>
      </c>
      <c r="R873" s="8">
        <f>+'[1]Empresas 2'!O877</f>
        <v>0</v>
      </c>
      <c r="S873" s="8">
        <f>+'[1]Empresas 2'!P877</f>
        <v>0</v>
      </c>
      <c r="T873" s="8">
        <f>+'[1]Empresas 2'!Q877</f>
        <v>0</v>
      </c>
      <c r="U873" s="8">
        <f>+'[1]Empresas 2'!R877</f>
        <v>0</v>
      </c>
      <c r="V873" s="28">
        <f t="shared" si="26"/>
        <v>3</v>
      </c>
      <c r="W873">
        <f t="shared" si="27"/>
        <v>0</v>
      </c>
    </row>
    <row r="874" spans="2:23" x14ac:dyDescent="0.25">
      <c r="B874" t="s">
        <v>899</v>
      </c>
      <c r="C874" t="str">
        <f>VLOOKUP(B874,'Accesos x Municipio'!$B$5:$C$1127,2)</f>
        <v>Málaga</v>
      </c>
      <c r="D874" s="95">
        <f>VLOOKUP(B874,'Accesos x Municipio-NoCorporati'!$B$5:$AC$1127,27)</f>
        <v>0.10597197660182288</v>
      </c>
      <c r="E874" s="8">
        <f>+'[1]Empresas 2'!B878</f>
        <v>384</v>
      </c>
      <c r="F874" s="8">
        <f>+'[1]Empresas 2'!C878</f>
        <v>6</v>
      </c>
      <c r="G874" s="8">
        <f>+'[1]Empresas 2'!D878</f>
        <v>0</v>
      </c>
      <c r="H874" s="8">
        <f>+'[1]Empresas 2'!E878</f>
        <v>0</v>
      </c>
      <c r="I874" s="8">
        <f>+'[1]Empresas 2'!F878</f>
        <v>9</v>
      </c>
      <c r="J874" s="8">
        <f>+'[1]Empresas 2'!G878</f>
        <v>0</v>
      </c>
      <c r="K874" s="8">
        <f>+'[1]Empresas 2'!H878</f>
        <v>0</v>
      </c>
      <c r="L874" s="8">
        <f>+'[1]Empresas 2'!I878</f>
        <v>0</v>
      </c>
      <c r="M874" s="8">
        <f>+'[1]Empresas 2'!J878</f>
        <v>0</v>
      </c>
      <c r="N874" s="8">
        <f>+'[1]Empresas 2'!K878</f>
        <v>0</v>
      </c>
      <c r="O874" s="8">
        <f>+'[1]Empresas 2'!L878</f>
        <v>2</v>
      </c>
      <c r="P874" s="8">
        <f>+'[1]Empresas 2'!M878</f>
        <v>154</v>
      </c>
      <c r="Q874" s="8">
        <f>+'[1]Empresas 2'!N878</f>
        <v>0</v>
      </c>
      <c r="R874" s="8">
        <f>+'[1]Empresas 2'!O878</f>
        <v>0</v>
      </c>
      <c r="S874" s="8">
        <f>+'[1]Empresas 2'!P878</f>
        <v>0</v>
      </c>
      <c r="T874" s="8">
        <f>+'[1]Empresas 2'!Q878</f>
        <v>276</v>
      </c>
      <c r="U874" s="8">
        <f>+'[1]Empresas 2'!R878</f>
        <v>0</v>
      </c>
      <c r="V874" s="28">
        <f t="shared" si="26"/>
        <v>831</v>
      </c>
      <c r="W874" t="str">
        <f t="shared" si="27"/>
        <v/>
      </c>
    </row>
    <row r="875" spans="2:23" x14ac:dyDescent="0.25">
      <c r="B875" t="s">
        <v>900</v>
      </c>
      <c r="C875" t="str">
        <f>VLOOKUP(B875,'Accesos x Municipio'!$B$5:$C$1127,2)</f>
        <v>Matanza</v>
      </c>
      <c r="D875" s="95">
        <f>VLOOKUP(B875,'Accesos x Municipio-NoCorporati'!$B$5:$AC$1127,27)</f>
        <v>7.4492099322799099E-2</v>
      </c>
      <c r="E875" s="8">
        <f>+'[1]Empresas 2'!B879</f>
        <v>73</v>
      </c>
      <c r="F875" s="8">
        <f>+'[1]Empresas 2'!C879</f>
        <v>0</v>
      </c>
      <c r="G875" s="8">
        <f>+'[1]Empresas 2'!D879</f>
        <v>0</v>
      </c>
      <c r="H875" s="8">
        <f>+'[1]Empresas 2'!E879</f>
        <v>0</v>
      </c>
      <c r="I875" s="8">
        <f>+'[1]Empresas 2'!F879</f>
        <v>46</v>
      </c>
      <c r="J875" s="8">
        <f>+'[1]Empresas 2'!G879</f>
        <v>0</v>
      </c>
      <c r="K875" s="8">
        <f>+'[1]Empresas 2'!H879</f>
        <v>0</v>
      </c>
      <c r="L875" s="8">
        <f>+'[1]Empresas 2'!I879</f>
        <v>0</v>
      </c>
      <c r="M875" s="8">
        <f>+'[1]Empresas 2'!J879</f>
        <v>0</v>
      </c>
      <c r="N875" s="8">
        <f>+'[1]Empresas 2'!K879</f>
        <v>0</v>
      </c>
      <c r="O875" s="8">
        <f>+'[1]Empresas 2'!L879</f>
        <v>2</v>
      </c>
      <c r="P875" s="8">
        <f>+'[1]Empresas 2'!M879</f>
        <v>0</v>
      </c>
      <c r="Q875" s="8">
        <f>+'[1]Empresas 2'!N879</f>
        <v>0</v>
      </c>
      <c r="R875" s="8">
        <f>+'[1]Empresas 2'!O879</f>
        <v>0</v>
      </c>
      <c r="S875" s="8">
        <f>+'[1]Empresas 2'!P879</f>
        <v>0</v>
      </c>
      <c r="T875" s="8">
        <f>+'[1]Empresas 2'!Q879</f>
        <v>0</v>
      </c>
      <c r="U875" s="8">
        <f>+'[1]Empresas 2'!R879</f>
        <v>0</v>
      </c>
      <c r="V875" s="28">
        <f t="shared" si="26"/>
        <v>121</v>
      </c>
      <c r="W875" t="str">
        <f t="shared" si="27"/>
        <v/>
      </c>
    </row>
    <row r="876" spans="2:23" x14ac:dyDescent="0.25">
      <c r="B876" t="s">
        <v>901</v>
      </c>
      <c r="C876" t="str">
        <f>VLOOKUP(B876,'Accesos x Municipio'!$B$5:$C$1127,2)</f>
        <v>Mogotes</v>
      </c>
      <c r="D876" s="95">
        <f>VLOOKUP(B876,'Accesos x Municipio-NoCorporati'!$B$5:$AC$1127,27)</f>
        <v>5.7583852775304242E-2</v>
      </c>
      <c r="E876" s="8">
        <f>+'[1]Empresas 2'!B880</f>
        <v>4</v>
      </c>
      <c r="F876" s="8">
        <f>+'[1]Empresas 2'!C880</f>
        <v>0</v>
      </c>
      <c r="G876" s="8">
        <f>+'[1]Empresas 2'!D880</f>
        <v>0</v>
      </c>
      <c r="H876" s="8">
        <f>+'[1]Empresas 2'!E880</f>
        <v>0</v>
      </c>
      <c r="I876" s="8">
        <f>+'[1]Empresas 2'!F880</f>
        <v>3</v>
      </c>
      <c r="J876" s="8">
        <f>+'[1]Empresas 2'!G880</f>
        <v>0</v>
      </c>
      <c r="K876" s="8">
        <f>+'[1]Empresas 2'!H880</f>
        <v>0</v>
      </c>
      <c r="L876" s="8">
        <f>+'[1]Empresas 2'!I880</f>
        <v>0</v>
      </c>
      <c r="M876" s="8">
        <f>+'[1]Empresas 2'!J880</f>
        <v>0</v>
      </c>
      <c r="N876" s="8">
        <f>+'[1]Empresas 2'!K880</f>
        <v>0</v>
      </c>
      <c r="O876" s="8">
        <f>+'[1]Empresas 2'!L880</f>
        <v>1</v>
      </c>
      <c r="P876" s="8">
        <f>+'[1]Empresas 2'!M880</f>
        <v>0</v>
      </c>
      <c r="Q876" s="8">
        <f>+'[1]Empresas 2'!N880</f>
        <v>0</v>
      </c>
      <c r="R876" s="8">
        <f>+'[1]Empresas 2'!O880</f>
        <v>0</v>
      </c>
      <c r="S876" s="8">
        <f>+'[1]Empresas 2'!P880</f>
        <v>0</v>
      </c>
      <c r="T876" s="8">
        <f>+'[1]Empresas 2'!Q880</f>
        <v>0</v>
      </c>
      <c r="U876" s="8">
        <f>+'[1]Empresas 2'!R880</f>
        <v>0</v>
      </c>
      <c r="V876" s="28">
        <f t="shared" si="26"/>
        <v>8</v>
      </c>
      <c r="W876" t="str">
        <f t="shared" si="27"/>
        <v/>
      </c>
    </row>
    <row r="877" spans="2:23" x14ac:dyDescent="0.25">
      <c r="B877" t="s">
        <v>902</v>
      </c>
      <c r="C877" t="str">
        <f>VLOOKUP(B877,'Accesos x Municipio'!$B$5:$C$1127,2)</f>
        <v>Molagavita</v>
      </c>
      <c r="D877" s="95">
        <f>VLOOKUP(B877,'Accesos x Municipio-NoCorporati'!$B$5:$AC$1127,27)</f>
        <v>3.8799414348462666E-2</v>
      </c>
      <c r="E877" s="8">
        <f>+'[1]Empresas 2'!B881</f>
        <v>50</v>
      </c>
      <c r="F877" s="8">
        <f>+'[1]Empresas 2'!C881</f>
        <v>0</v>
      </c>
      <c r="G877" s="8">
        <f>+'[1]Empresas 2'!D881</f>
        <v>0</v>
      </c>
      <c r="H877" s="8">
        <f>+'[1]Empresas 2'!E881</f>
        <v>0</v>
      </c>
      <c r="I877" s="8">
        <f>+'[1]Empresas 2'!F881</f>
        <v>3</v>
      </c>
      <c r="J877" s="8">
        <f>+'[1]Empresas 2'!G881</f>
        <v>0</v>
      </c>
      <c r="K877" s="8">
        <f>+'[1]Empresas 2'!H881</f>
        <v>0</v>
      </c>
      <c r="L877" s="8">
        <f>+'[1]Empresas 2'!I881</f>
        <v>0</v>
      </c>
      <c r="M877" s="8">
        <f>+'[1]Empresas 2'!J881</f>
        <v>0</v>
      </c>
      <c r="N877" s="8">
        <f>+'[1]Empresas 2'!K881</f>
        <v>0</v>
      </c>
      <c r="O877" s="8">
        <f>+'[1]Empresas 2'!L881</f>
        <v>0</v>
      </c>
      <c r="P877" s="8">
        <f>+'[1]Empresas 2'!M881</f>
        <v>0</v>
      </c>
      <c r="Q877" s="8">
        <f>+'[1]Empresas 2'!N881</f>
        <v>0</v>
      </c>
      <c r="R877" s="8">
        <f>+'[1]Empresas 2'!O881</f>
        <v>0</v>
      </c>
      <c r="S877" s="8">
        <f>+'[1]Empresas 2'!P881</f>
        <v>0</v>
      </c>
      <c r="T877" s="8">
        <f>+'[1]Empresas 2'!Q881</f>
        <v>0</v>
      </c>
      <c r="U877" s="8">
        <f>+'[1]Empresas 2'!R881</f>
        <v>0</v>
      </c>
      <c r="V877" s="28">
        <f t="shared" si="26"/>
        <v>53</v>
      </c>
      <c r="W877">
        <f t="shared" si="27"/>
        <v>50</v>
      </c>
    </row>
    <row r="878" spans="2:23" x14ac:dyDescent="0.25">
      <c r="B878" t="s">
        <v>903</v>
      </c>
      <c r="C878" t="str">
        <f>VLOOKUP(B878,'Accesos x Municipio'!$B$5:$C$1127,2)</f>
        <v>Ocamonte</v>
      </c>
      <c r="D878" s="95">
        <f>VLOOKUP(B878,'Accesos x Municipio-NoCorporati'!$B$5:$AC$1127,27)</f>
        <v>1.1150532184490624E-2</v>
      </c>
      <c r="E878" s="8">
        <f>+'[1]Empresas 2'!B882</f>
        <v>2</v>
      </c>
      <c r="F878" s="8">
        <f>+'[1]Empresas 2'!C882</f>
        <v>0</v>
      </c>
      <c r="G878" s="8">
        <f>+'[1]Empresas 2'!D882</f>
        <v>0</v>
      </c>
      <c r="H878" s="8">
        <f>+'[1]Empresas 2'!E882</f>
        <v>0</v>
      </c>
      <c r="I878" s="8">
        <f>+'[1]Empresas 2'!F882</f>
        <v>0</v>
      </c>
      <c r="J878" s="8">
        <f>+'[1]Empresas 2'!G882</f>
        <v>0</v>
      </c>
      <c r="K878" s="8">
        <f>+'[1]Empresas 2'!H882</f>
        <v>0</v>
      </c>
      <c r="L878" s="8">
        <f>+'[1]Empresas 2'!I882</f>
        <v>0</v>
      </c>
      <c r="M878" s="8">
        <f>+'[1]Empresas 2'!J882</f>
        <v>0</v>
      </c>
      <c r="N878" s="8">
        <f>+'[1]Empresas 2'!K882</f>
        <v>0</v>
      </c>
      <c r="O878" s="8">
        <f>+'[1]Empresas 2'!L882</f>
        <v>0</v>
      </c>
      <c r="P878" s="8">
        <f>+'[1]Empresas 2'!M882</f>
        <v>0</v>
      </c>
      <c r="Q878" s="8">
        <f>+'[1]Empresas 2'!N882</f>
        <v>0</v>
      </c>
      <c r="R878" s="8">
        <f>+'[1]Empresas 2'!O882</f>
        <v>0</v>
      </c>
      <c r="S878" s="8">
        <f>+'[1]Empresas 2'!P882</f>
        <v>0</v>
      </c>
      <c r="T878" s="8">
        <f>+'[1]Empresas 2'!Q882</f>
        <v>0</v>
      </c>
      <c r="U878" s="8">
        <f>+'[1]Empresas 2'!R882</f>
        <v>0</v>
      </c>
      <c r="V878" s="28">
        <f t="shared" si="26"/>
        <v>2</v>
      </c>
      <c r="W878">
        <f t="shared" si="27"/>
        <v>2</v>
      </c>
    </row>
    <row r="879" spans="2:23" x14ac:dyDescent="0.25">
      <c r="B879" t="s">
        <v>904</v>
      </c>
      <c r="C879" t="str">
        <f>VLOOKUP(B879,'Accesos x Municipio'!$B$5:$C$1127,2)</f>
        <v>Oiba</v>
      </c>
      <c r="D879" s="95">
        <f>VLOOKUP(B879,'Accesos x Municipio-NoCorporati'!$B$5:$AC$1127,27)</f>
        <v>8.1699346405228759E-2</v>
      </c>
      <c r="E879" s="8">
        <f>+'[1]Empresas 2'!B883</f>
        <v>343</v>
      </c>
      <c r="F879" s="8">
        <f>+'[1]Empresas 2'!C883</f>
        <v>0</v>
      </c>
      <c r="G879" s="8">
        <f>+'[1]Empresas 2'!D883</f>
        <v>0</v>
      </c>
      <c r="H879" s="8">
        <f>+'[1]Empresas 2'!E883</f>
        <v>337</v>
      </c>
      <c r="I879" s="8">
        <f>+'[1]Empresas 2'!F883</f>
        <v>0</v>
      </c>
      <c r="J879" s="8">
        <f>+'[1]Empresas 2'!G883</f>
        <v>0</v>
      </c>
      <c r="K879" s="8">
        <f>+'[1]Empresas 2'!H883</f>
        <v>0</v>
      </c>
      <c r="L879" s="8">
        <f>+'[1]Empresas 2'!I883</f>
        <v>0</v>
      </c>
      <c r="M879" s="8">
        <f>+'[1]Empresas 2'!J883</f>
        <v>0</v>
      </c>
      <c r="N879" s="8">
        <f>+'[1]Empresas 2'!K883</f>
        <v>0</v>
      </c>
      <c r="O879" s="8">
        <f>+'[1]Empresas 2'!L883</f>
        <v>0</v>
      </c>
      <c r="P879" s="8">
        <f>+'[1]Empresas 2'!M883</f>
        <v>0</v>
      </c>
      <c r="Q879" s="8">
        <f>+'[1]Empresas 2'!N883</f>
        <v>0</v>
      </c>
      <c r="R879" s="8">
        <f>+'[1]Empresas 2'!O883</f>
        <v>0</v>
      </c>
      <c r="S879" s="8">
        <f>+'[1]Empresas 2'!P883</f>
        <v>0</v>
      </c>
      <c r="T879" s="8">
        <f>+'[1]Empresas 2'!Q883</f>
        <v>0</v>
      </c>
      <c r="U879" s="8">
        <f>+'[1]Empresas 2'!R883</f>
        <v>0</v>
      </c>
      <c r="V879" s="28">
        <f t="shared" si="26"/>
        <v>680</v>
      </c>
      <c r="W879" t="str">
        <f t="shared" si="27"/>
        <v/>
      </c>
    </row>
    <row r="880" spans="2:23" x14ac:dyDescent="0.25">
      <c r="B880" t="s">
        <v>905</v>
      </c>
      <c r="C880" t="str">
        <f>VLOOKUP(B880,'Accesos x Municipio'!$B$5:$C$1127,2)</f>
        <v>Onzaga</v>
      </c>
      <c r="D880" s="95">
        <f>VLOOKUP(B880,'Accesos x Municipio-NoCorporati'!$B$5:$AC$1127,27)</f>
        <v>7.0386810399492711E-2</v>
      </c>
      <c r="E880" s="8">
        <f>+'[1]Empresas 2'!B884</f>
        <v>117</v>
      </c>
      <c r="F880" s="8">
        <f>+'[1]Empresas 2'!C884</f>
        <v>0</v>
      </c>
      <c r="G880" s="8">
        <f>+'[1]Empresas 2'!D884</f>
        <v>0</v>
      </c>
      <c r="H880" s="8">
        <f>+'[1]Empresas 2'!E884</f>
        <v>0</v>
      </c>
      <c r="I880" s="8">
        <f>+'[1]Empresas 2'!F884</f>
        <v>3</v>
      </c>
      <c r="J880" s="8">
        <f>+'[1]Empresas 2'!G884</f>
        <v>0</v>
      </c>
      <c r="K880" s="8">
        <f>+'[1]Empresas 2'!H884</f>
        <v>0</v>
      </c>
      <c r="L880" s="8">
        <f>+'[1]Empresas 2'!I884</f>
        <v>0</v>
      </c>
      <c r="M880" s="8">
        <f>+'[1]Empresas 2'!J884</f>
        <v>0</v>
      </c>
      <c r="N880" s="8">
        <f>+'[1]Empresas 2'!K884</f>
        <v>0</v>
      </c>
      <c r="O880" s="8">
        <f>+'[1]Empresas 2'!L884</f>
        <v>0</v>
      </c>
      <c r="P880" s="8">
        <f>+'[1]Empresas 2'!M884</f>
        <v>0</v>
      </c>
      <c r="Q880" s="8">
        <f>+'[1]Empresas 2'!N884</f>
        <v>0</v>
      </c>
      <c r="R880" s="8">
        <f>+'[1]Empresas 2'!O884</f>
        <v>0</v>
      </c>
      <c r="S880" s="8">
        <f>+'[1]Empresas 2'!P884</f>
        <v>0</v>
      </c>
      <c r="T880" s="8">
        <f>+'[1]Empresas 2'!Q884</f>
        <v>0</v>
      </c>
      <c r="U880" s="8">
        <f>+'[1]Empresas 2'!R884</f>
        <v>0</v>
      </c>
      <c r="V880" s="28">
        <f t="shared" si="26"/>
        <v>120</v>
      </c>
      <c r="W880" t="str">
        <f t="shared" si="27"/>
        <v/>
      </c>
    </row>
    <row r="881" spans="2:23" x14ac:dyDescent="0.25">
      <c r="B881" t="s">
        <v>906</v>
      </c>
      <c r="C881" t="str">
        <f>VLOOKUP(B881,'Accesos x Municipio'!$B$5:$C$1127,2)</f>
        <v>Palmar</v>
      </c>
      <c r="D881" s="95">
        <f>VLOOKUP(B881,'Accesos x Municipio-NoCorporati'!$B$5:$AC$1127,27)</f>
        <v>2.008032128514056E-3</v>
      </c>
      <c r="E881" s="8">
        <f>+'[1]Empresas 2'!B885</f>
        <v>0</v>
      </c>
      <c r="F881" s="8">
        <f>+'[1]Empresas 2'!C885</f>
        <v>0</v>
      </c>
      <c r="G881" s="8">
        <f>+'[1]Empresas 2'!D885</f>
        <v>0</v>
      </c>
      <c r="H881" s="8">
        <f>+'[1]Empresas 2'!E885</f>
        <v>0</v>
      </c>
      <c r="I881" s="8">
        <f>+'[1]Empresas 2'!F885</f>
        <v>0</v>
      </c>
      <c r="J881" s="8">
        <f>+'[1]Empresas 2'!G885</f>
        <v>0</v>
      </c>
      <c r="K881" s="8">
        <f>+'[1]Empresas 2'!H885</f>
        <v>0</v>
      </c>
      <c r="L881" s="8">
        <f>+'[1]Empresas 2'!I885</f>
        <v>0</v>
      </c>
      <c r="M881" s="8">
        <f>+'[1]Empresas 2'!J885</f>
        <v>0</v>
      </c>
      <c r="N881" s="8">
        <f>+'[1]Empresas 2'!K885</f>
        <v>0</v>
      </c>
      <c r="O881" s="8">
        <f>+'[1]Empresas 2'!L885</f>
        <v>0</v>
      </c>
      <c r="P881" s="8">
        <f>+'[1]Empresas 2'!M885</f>
        <v>0</v>
      </c>
      <c r="Q881" s="8">
        <f>+'[1]Empresas 2'!N885</f>
        <v>0</v>
      </c>
      <c r="R881" s="8">
        <f>+'[1]Empresas 2'!O885</f>
        <v>0</v>
      </c>
      <c r="S881" s="8">
        <f>+'[1]Empresas 2'!P885</f>
        <v>0</v>
      </c>
      <c r="T881" s="8">
        <f>+'[1]Empresas 2'!Q885</f>
        <v>1</v>
      </c>
      <c r="U881" s="8">
        <f>+'[1]Empresas 2'!R885</f>
        <v>0</v>
      </c>
      <c r="V881" s="28">
        <f t="shared" si="26"/>
        <v>1</v>
      </c>
      <c r="W881">
        <f t="shared" si="27"/>
        <v>0</v>
      </c>
    </row>
    <row r="882" spans="2:23" x14ac:dyDescent="0.25">
      <c r="B882" t="s">
        <v>907</v>
      </c>
      <c r="C882" t="str">
        <f>VLOOKUP(B882,'Accesos x Municipio'!$B$5:$C$1127,2)</f>
        <v>Palmas del Socorro</v>
      </c>
      <c r="D882" s="95">
        <f>VLOOKUP(B882,'Accesos x Municipio-NoCorporati'!$B$5:$AC$1127,27)</f>
        <v>6.6740823136818691E-3</v>
      </c>
      <c r="E882" s="8">
        <f>+'[1]Empresas 2'!B886</f>
        <v>4</v>
      </c>
      <c r="F882" s="8">
        <f>+'[1]Empresas 2'!C886</f>
        <v>0</v>
      </c>
      <c r="G882" s="8">
        <f>+'[1]Empresas 2'!D886</f>
        <v>0</v>
      </c>
      <c r="H882" s="8">
        <f>+'[1]Empresas 2'!E886</f>
        <v>0</v>
      </c>
      <c r="I882" s="8">
        <f>+'[1]Empresas 2'!F886</f>
        <v>0</v>
      </c>
      <c r="J882" s="8">
        <f>+'[1]Empresas 2'!G886</f>
        <v>0</v>
      </c>
      <c r="K882" s="8">
        <f>+'[1]Empresas 2'!H886</f>
        <v>0</v>
      </c>
      <c r="L882" s="8">
        <f>+'[1]Empresas 2'!I886</f>
        <v>0</v>
      </c>
      <c r="M882" s="8">
        <f>+'[1]Empresas 2'!J886</f>
        <v>0</v>
      </c>
      <c r="N882" s="8">
        <f>+'[1]Empresas 2'!K886</f>
        <v>0</v>
      </c>
      <c r="O882" s="8">
        <f>+'[1]Empresas 2'!L886</f>
        <v>0</v>
      </c>
      <c r="P882" s="8">
        <f>+'[1]Empresas 2'!M886</f>
        <v>0</v>
      </c>
      <c r="Q882" s="8">
        <f>+'[1]Empresas 2'!N886</f>
        <v>0</v>
      </c>
      <c r="R882" s="8">
        <f>+'[1]Empresas 2'!O886</f>
        <v>0</v>
      </c>
      <c r="S882" s="8">
        <f>+'[1]Empresas 2'!P886</f>
        <v>0</v>
      </c>
      <c r="T882" s="8">
        <f>+'[1]Empresas 2'!Q886</f>
        <v>0</v>
      </c>
      <c r="U882" s="8">
        <f>+'[1]Empresas 2'!R886</f>
        <v>0</v>
      </c>
      <c r="V882" s="28">
        <f t="shared" si="26"/>
        <v>4</v>
      </c>
      <c r="W882">
        <f t="shared" si="27"/>
        <v>4</v>
      </c>
    </row>
    <row r="883" spans="2:23" x14ac:dyDescent="0.25">
      <c r="B883" t="s">
        <v>908</v>
      </c>
      <c r="C883" t="str">
        <f>VLOOKUP(B883,'Accesos x Municipio'!$B$5:$C$1127,2)</f>
        <v>Páramo</v>
      </c>
      <c r="D883" s="95">
        <f>VLOOKUP(B883,'Accesos x Municipio-NoCorporati'!$B$5:$AC$1127,27)</f>
        <v>9.7715736040609139E-2</v>
      </c>
      <c r="E883" s="8">
        <f>+'[1]Empresas 2'!B887</f>
        <v>1</v>
      </c>
      <c r="F883" s="8">
        <f>+'[1]Empresas 2'!C887</f>
        <v>0</v>
      </c>
      <c r="G883" s="8">
        <f>+'[1]Empresas 2'!D887</f>
        <v>0</v>
      </c>
      <c r="H883" s="8">
        <f>+'[1]Empresas 2'!E887</f>
        <v>36</v>
      </c>
      <c r="I883" s="8">
        <f>+'[1]Empresas 2'!F887</f>
        <v>0</v>
      </c>
      <c r="J883" s="8">
        <f>+'[1]Empresas 2'!G887</f>
        <v>0</v>
      </c>
      <c r="K883" s="8">
        <f>+'[1]Empresas 2'!H887</f>
        <v>0</v>
      </c>
      <c r="L883" s="8">
        <f>+'[1]Empresas 2'!I887</f>
        <v>0</v>
      </c>
      <c r="M883" s="8">
        <f>+'[1]Empresas 2'!J887</f>
        <v>0</v>
      </c>
      <c r="N883" s="8">
        <f>+'[1]Empresas 2'!K887</f>
        <v>0</v>
      </c>
      <c r="O883" s="8">
        <f>+'[1]Empresas 2'!L887</f>
        <v>0</v>
      </c>
      <c r="P883" s="8">
        <f>+'[1]Empresas 2'!M887</f>
        <v>0</v>
      </c>
      <c r="Q883" s="8">
        <f>+'[1]Empresas 2'!N887</f>
        <v>0</v>
      </c>
      <c r="R883" s="8">
        <f>+'[1]Empresas 2'!O887</f>
        <v>0</v>
      </c>
      <c r="S883" s="8">
        <f>+'[1]Empresas 2'!P887</f>
        <v>0</v>
      </c>
      <c r="T883" s="8">
        <f>+'[1]Empresas 2'!Q887</f>
        <v>0</v>
      </c>
      <c r="U883" s="8">
        <f>+'[1]Empresas 2'!R887</f>
        <v>0</v>
      </c>
      <c r="V883" s="28">
        <f t="shared" si="26"/>
        <v>37</v>
      </c>
      <c r="W883" t="str">
        <f t="shared" si="27"/>
        <v/>
      </c>
    </row>
    <row r="884" spans="2:23" x14ac:dyDescent="0.25">
      <c r="B884" t="s">
        <v>909</v>
      </c>
      <c r="C884" t="str">
        <f>VLOOKUP(B884,'Accesos x Municipio'!$B$5:$C$1127,2)</f>
        <v>Piedecuesta</v>
      </c>
      <c r="D884" s="95">
        <f>VLOOKUP(B884,'Accesos x Municipio-NoCorporati'!$B$5:$AC$1127,27)</f>
        <v>0.62649035701016653</v>
      </c>
      <c r="E884" s="8">
        <f>+'[1]Empresas 2'!B888</f>
        <v>515</v>
      </c>
      <c r="F884" s="8">
        <f>+'[1]Empresas 2'!C888</f>
        <v>125</v>
      </c>
      <c r="G884" s="8">
        <f>+'[1]Empresas 2'!D888</f>
        <v>0</v>
      </c>
      <c r="H884" s="8">
        <f>+'[1]Empresas 2'!E888</f>
        <v>0</v>
      </c>
      <c r="I884" s="8">
        <f>+'[1]Empresas 2'!F888</f>
        <v>303</v>
      </c>
      <c r="J884" s="8">
        <f>+'[1]Empresas 2'!G888</f>
        <v>0</v>
      </c>
      <c r="K884" s="8">
        <f>+'[1]Empresas 2'!H888</f>
        <v>2990</v>
      </c>
      <c r="L884" s="8">
        <f>+'[1]Empresas 2'!I888</f>
        <v>0</v>
      </c>
      <c r="M884" s="8">
        <f>+'[1]Empresas 2'!J888</f>
        <v>0</v>
      </c>
      <c r="N884" s="8">
        <f>+'[1]Empresas 2'!K888</f>
        <v>0</v>
      </c>
      <c r="O884" s="8">
        <f>+'[1]Empresas 2'!L888</f>
        <v>12740</v>
      </c>
      <c r="P884" s="8">
        <f>+'[1]Empresas 2'!M888</f>
        <v>54</v>
      </c>
      <c r="Q884" s="8">
        <f>+'[1]Empresas 2'!N888</f>
        <v>0</v>
      </c>
      <c r="R884" s="8">
        <f>+'[1]Empresas 2'!O888</f>
        <v>0</v>
      </c>
      <c r="S884" s="8">
        <f>+'[1]Empresas 2'!P888</f>
        <v>0</v>
      </c>
      <c r="T884" s="8">
        <f>+'[1]Empresas 2'!Q888</f>
        <v>12175</v>
      </c>
      <c r="U884" s="8">
        <f>+'[1]Empresas 2'!R888</f>
        <v>10858</v>
      </c>
      <c r="V884" s="28">
        <f t="shared" si="26"/>
        <v>39760</v>
      </c>
      <c r="W884" t="str">
        <f t="shared" si="27"/>
        <v/>
      </c>
    </row>
    <row r="885" spans="2:23" x14ac:dyDescent="0.25">
      <c r="B885" t="s">
        <v>910</v>
      </c>
      <c r="C885" t="str">
        <f>VLOOKUP(B885,'Accesos x Municipio'!$B$5:$C$1127,2)</f>
        <v>Pinchote</v>
      </c>
      <c r="D885" s="95">
        <f>VLOOKUP(B885,'Accesos x Municipio-NoCorporati'!$B$5:$AC$1127,27)</f>
        <v>0.41381023348236462</v>
      </c>
      <c r="E885" s="8">
        <f>+'[1]Empresas 2'!B889</f>
        <v>53</v>
      </c>
      <c r="F885" s="8">
        <f>+'[1]Empresas 2'!C889</f>
        <v>0</v>
      </c>
      <c r="G885" s="8">
        <f>+'[1]Empresas 2'!D889</f>
        <v>0</v>
      </c>
      <c r="H885" s="8">
        <f>+'[1]Empresas 2'!E889</f>
        <v>343</v>
      </c>
      <c r="I885" s="8">
        <f>+'[1]Empresas 2'!F889</f>
        <v>77</v>
      </c>
      <c r="J885" s="8">
        <f>+'[1]Empresas 2'!G889</f>
        <v>0</v>
      </c>
      <c r="K885" s="8">
        <f>+'[1]Empresas 2'!H889</f>
        <v>0</v>
      </c>
      <c r="L885" s="8">
        <f>+'[1]Empresas 2'!I889</f>
        <v>0</v>
      </c>
      <c r="M885" s="8">
        <f>+'[1]Empresas 2'!J889</f>
        <v>0</v>
      </c>
      <c r="N885" s="8">
        <f>+'[1]Empresas 2'!K889</f>
        <v>0</v>
      </c>
      <c r="O885" s="8">
        <f>+'[1]Empresas 2'!L889</f>
        <v>0</v>
      </c>
      <c r="P885" s="8">
        <f>+'[1]Empresas 2'!M889</f>
        <v>0</v>
      </c>
      <c r="Q885" s="8">
        <f>+'[1]Empresas 2'!N889</f>
        <v>0</v>
      </c>
      <c r="R885" s="8">
        <f>+'[1]Empresas 2'!O889</f>
        <v>0</v>
      </c>
      <c r="S885" s="8">
        <f>+'[1]Empresas 2'!P889</f>
        <v>0</v>
      </c>
      <c r="T885" s="8">
        <f>+'[1]Empresas 2'!Q889</f>
        <v>0</v>
      </c>
      <c r="U885" s="8">
        <f>+'[1]Empresas 2'!R889</f>
        <v>0</v>
      </c>
      <c r="V885" s="28">
        <f t="shared" si="26"/>
        <v>473</v>
      </c>
      <c r="W885" t="str">
        <f t="shared" si="27"/>
        <v/>
      </c>
    </row>
    <row r="886" spans="2:23" x14ac:dyDescent="0.25">
      <c r="B886" t="s">
        <v>911</v>
      </c>
      <c r="C886" t="str">
        <f>VLOOKUP(B886,'Accesos x Municipio'!$B$5:$C$1127,2)</f>
        <v>Puente Nacional</v>
      </c>
      <c r="D886" s="95">
        <f>VLOOKUP(B886,'Accesos x Municipio-NoCorporati'!$B$5:$AC$1127,27)</f>
        <v>4.6159329887720549E-2</v>
      </c>
      <c r="E886" s="8">
        <f>+'[1]Empresas 2'!B890</f>
        <v>0</v>
      </c>
      <c r="F886" s="8">
        <f>+'[1]Empresas 2'!C890</f>
        <v>0</v>
      </c>
      <c r="G886" s="8">
        <f>+'[1]Empresas 2'!D890</f>
        <v>261</v>
      </c>
      <c r="H886" s="8">
        <f>+'[1]Empresas 2'!E890</f>
        <v>0</v>
      </c>
      <c r="I886" s="8">
        <f>+'[1]Empresas 2'!F890</f>
        <v>2</v>
      </c>
      <c r="J886" s="8">
        <f>+'[1]Empresas 2'!G890</f>
        <v>0</v>
      </c>
      <c r="K886" s="8">
        <f>+'[1]Empresas 2'!H890</f>
        <v>0</v>
      </c>
      <c r="L886" s="8">
        <f>+'[1]Empresas 2'!I890</f>
        <v>0</v>
      </c>
      <c r="M886" s="8">
        <f>+'[1]Empresas 2'!J890</f>
        <v>0</v>
      </c>
      <c r="N886" s="8">
        <f>+'[1]Empresas 2'!K890</f>
        <v>0</v>
      </c>
      <c r="O886" s="8">
        <f>+'[1]Empresas 2'!L890</f>
        <v>8</v>
      </c>
      <c r="P886" s="8">
        <f>+'[1]Empresas 2'!M890</f>
        <v>0</v>
      </c>
      <c r="Q886" s="8">
        <f>+'[1]Empresas 2'!N890</f>
        <v>0</v>
      </c>
      <c r="R886" s="8">
        <f>+'[1]Empresas 2'!O890</f>
        <v>0</v>
      </c>
      <c r="S886" s="8">
        <f>+'[1]Empresas 2'!P890</f>
        <v>0</v>
      </c>
      <c r="T886" s="8">
        <f>+'[1]Empresas 2'!Q890</f>
        <v>9</v>
      </c>
      <c r="U886" s="8">
        <f>+'[1]Empresas 2'!R890</f>
        <v>0</v>
      </c>
      <c r="V886" s="28">
        <f t="shared" si="26"/>
        <v>280</v>
      </c>
      <c r="W886">
        <f t="shared" si="27"/>
        <v>0</v>
      </c>
    </row>
    <row r="887" spans="2:23" x14ac:dyDescent="0.25">
      <c r="B887" t="s">
        <v>912</v>
      </c>
      <c r="C887" t="str">
        <f>VLOOKUP(B887,'Accesos x Municipio'!$B$5:$C$1127,2)</f>
        <v>Puerto Parra</v>
      </c>
      <c r="D887" s="95">
        <f>VLOOKUP(B887,'Accesos x Municipio-NoCorporati'!$B$5:$AC$1127,27)</f>
        <v>2.0158387329013677E-2</v>
      </c>
      <c r="E887" s="8">
        <f>+'[1]Empresas 2'!B891</f>
        <v>329</v>
      </c>
      <c r="F887" s="8">
        <f>+'[1]Empresas 2'!C891</f>
        <v>0</v>
      </c>
      <c r="G887" s="8">
        <f>+'[1]Empresas 2'!D891</f>
        <v>0</v>
      </c>
      <c r="H887" s="8">
        <f>+'[1]Empresas 2'!E891</f>
        <v>0</v>
      </c>
      <c r="I887" s="8">
        <f>+'[1]Empresas 2'!F891</f>
        <v>28</v>
      </c>
      <c r="J887" s="8">
        <f>+'[1]Empresas 2'!G891</f>
        <v>0</v>
      </c>
      <c r="K887" s="8">
        <f>+'[1]Empresas 2'!H891</f>
        <v>0</v>
      </c>
      <c r="L887" s="8">
        <f>+'[1]Empresas 2'!I891</f>
        <v>0</v>
      </c>
      <c r="M887" s="8">
        <f>+'[1]Empresas 2'!J891</f>
        <v>0</v>
      </c>
      <c r="N887" s="8">
        <f>+'[1]Empresas 2'!K891</f>
        <v>0</v>
      </c>
      <c r="O887" s="8">
        <f>+'[1]Empresas 2'!L891</f>
        <v>0</v>
      </c>
      <c r="P887" s="8">
        <f>+'[1]Empresas 2'!M891</f>
        <v>0</v>
      </c>
      <c r="Q887" s="8">
        <f>+'[1]Empresas 2'!N891</f>
        <v>0</v>
      </c>
      <c r="R887" s="8">
        <f>+'[1]Empresas 2'!O891</f>
        <v>0</v>
      </c>
      <c r="S887" s="8">
        <f>+'[1]Empresas 2'!P891</f>
        <v>0</v>
      </c>
      <c r="T887" s="8">
        <f>+'[1]Empresas 2'!Q891</f>
        <v>0</v>
      </c>
      <c r="U887" s="8">
        <f>+'[1]Empresas 2'!R891</f>
        <v>0</v>
      </c>
      <c r="V887" s="28">
        <f t="shared" si="26"/>
        <v>357</v>
      </c>
      <c r="W887">
        <f t="shared" si="27"/>
        <v>329</v>
      </c>
    </row>
    <row r="888" spans="2:23" x14ac:dyDescent="0.25">
      <c r="B888" t="s">
        <v>913</v>
      </c>
      <c r="C888" t="str">
        <f>VLOOKUP(B888,'Accesos x Municipio'!$B$5:$C$1127,2)</f>
        <v>Puerto Wilches</v>
      </c>
      <c r="D888" s="95">
        <f>VLOOKUP(B888,'Accesos x Municipio-NoCorporati'!$B$5:$AC$1127,27)</f>
        <v>0.17722099853157122</v>
      </c>
      <c r="E888" s="8">
        <f>+'[1]Empresas 2'!B892</f>
        <v>0</v>
      </c>
      <c r="F888" s="8">
        <f>+'[1]Empresas 2'!C892</f>
        <v>1054</v>
      </c>
      <c r="G888" s="8">
        <f>+'[1]Empresas 2'!D892</f>
        <v>0</v>
      </c>
      <c r="H888" s="8">
        <f>+'[1]Empresas 2'!E892</f>
        <v>0</v>
      </c>
      <c r="I888" s="8">
        <f>+'[1]Empresas 2'!F892</f>
        <v>70</v>
      </c>
      <c r="J888" s="8">
        <f>+'[1]Empresas 2'!G892</f>
        <v>0</v>
      </c>
      <c r="K888" s="8">
        <f>+'[1]Empresas 2'!H892</f>
        <v>0</v>
      </c>
      <c r="L888" s="8">
        <f>+'[1]Empresas 2'!I892</f>
        <v>0</v>
      </c>
      <c r="M888" s="8">
        <f>+'[1]Empresas 2'!J892</f>
        <v>0</v>
      </c>
      <c r="N888" s="8">
        <f>+'[1]Empresas 2'!K892</f>
        <v>0</v>
      </c>
      <c r="O888" s="8">
        <f>+'[1]Empresas 2'!L892</f>
        <v>1</v>
      </c>
      <c r="P888" s="8">
        <f>+'[1]Empresas 2'!M892</f>
        <v>304</v>
      </c>
      <c r="Q888" s="8">
        <f>+'[1]Empresas 2'!N892</f>
        <v>0</v>
      </c>
      <c r="R888" s="8">
        <f>+'[1]Empresas 2'!O892</f>
        <v>0</v>
      </c>
      <c r="S888" s="8">
        <f>+'[1]Empresas 2'!P892</f>
        <v>0</v>
      </c>
      <c r="T888" s="8">
        <f>+'[1]Empresas 2'!Q892</f>
        <v>152</v>
      </c>
      <c r="U888" s="8">
        <f>+'[1]Empresas 2'!R892</f>
        <v>0</v>
      </c>
      <c r="V888" s="28">
        <f t="shared" si="26"/>
        <v>1581</v>
      </c>
      <c r="W888" t="str">
        <f t="shared" si="27"/>
        <v/>
      </c>
    </row>
    <row r="889" spans="2:23" x14ac:dyDescent="0.25">
      <c r="B889" t="s">
        <v>914</v>
      </c>
      <c r="C889" t="str">
        <f>VLOOKUP(B889,'Accesos x Municipio'!$B$5:$C$1127,2)</f>
        <v>Rionegro</v>
      </c>
      <c r="D889" s="95">
        <f>VLOOKUP(B889,'Accesos x Municipio-NoCorporati'!$B$5:$AC$1127,27)</f>
        <v>2.9495927801012546E-2</v>
      </c>
      <c r="E889" s="8">
        <f>+'[1]Empresas 2'!B893</f>
        <v>31</v>
      </c>
      <c r="F889" s="8">
        <f>+'[1]Empresas 2'!C893</f>
        <v>0</v>
      </c>
      <c r="G889" s="8">
        <f>+'[1]Empresas 2'!D893</f>
        <v>0</v>
      </c>
      <c r="H889" s="8">
        <f>+'[1]Empresas 2'!E893</f>
        <v>98</v>
      </c>
      <c r="I889" s="8">
        <f>+'[1]Empresas 2'!F893</f>
        <v>87</v>
      </c>
      <c r="J889" s="8">
        <f>+'[1]Empresas 2'!G893</f>
        <v>0</v>
      </c>
      <c r="K889" s="8">
        <f>+'[1]Empresas 2'!H893</f>
        <v>0</v>
      </c>
      <c r="L889" s="8">
        <f>+'[1]Empresas 2'!I893</f>
        <v>0</v>
      </c>
      <c r="M889" s="8">
        <f>+'[1]Empresas 2'!J893</f>
        <v>0</v>
      </c>
      <c r="N889" s="8">
        <f>+'[1]Empresas 2'!K893</f>
        <v>0</v>
      </c>
      <c r="O889" s="8">
        <f>+'[1]Empresas 2'!L893</f>
        <v>0</v>
      </c>
      <c r="P889" s="8">
        <f>+'[1]Empresas 2'!M893</f>
        <v>0</v>
      </c>
      <c r="Q889" s="8">
        <f>+'[1]Empresas 2'!N893</f>
        <v>0</v>
      </c>
      <c r="R889" s="8">
        <f>+'[1]Empresas 2'!O893</f>
        <v>0</v>
      </c>
      <c r="S889" s="8">
        <f>+'[1]Empresas 2'!P893</f>
        <v>0</v>
      </c>
      <c r="T889" s="8">
        <f>+'[1]Empresas 2'!Q893</f>
        <v>6</v>
      </c>
      <c r="U889" s="8">
        <f>+'[1]Empresas 2'!R893</f>
        <v>0</v>
      </c>
      <c r="V889" s="28">
        <f t="shared" si="26"/>
        <v>222</v>
      </c>
      <c r="W889">
        <f t="shared" si="27"/>
        <v>31</v>
      </c>
    </row>
    <row r="890" spans="2:23" x14ac:dyDescent="0.25">
      <c r="B890" t="s">
        <v>915</v>
      </c>
      <c r="C890" t="str">
        <f>VLOOKUP(B890,'Accesos x Municipio'!$B$5:$C$1127,2)</f>
        <v>Sabana de Torres</v>
      </c>
      <c r="D890" s="95">
        <f>VLOOKUP(B890,'Accesos x Municipio-NoCorporati'!$B$5:$AC$1127,27)</f>
        <v>7.4820517256292712E-2</v>
      </c>
      <c r="E890" s="8">
        <f>+'[1]Empresas 2'!B894</f>
        <v>357</v>
      </c>
      <c r="F890" s="8">
        <f>+'[1]Empresas 2'!C894</f>
        <v>0</v>
      </c>
      <c r="G890" s="8">
        <f>+'[1]Empresas 2'!D894</f>
        <v>0</v>
      </c>
      <c r="H890" s="8">
        <f>+'[1]Empresas 2'!E894</f>
        <v>0</v>
      </c>
      <c r="I890" s="8">
        <f>+'[1]Empresas 2'!F894</f>
        <v>120</v>
      </c>
      <c r="J890" s="8">
        <f>+'[1]Empresas 2'!G894</f>
        <v>0</v>
      </c>
      <c r="K890" s="8">
        <f>+'[1]Empresas 2'!H894</f>
        <v>0</v>
      </c>
      <c r="L890" s="8">
        <f>+'[1]Empresas 2'!I894</f>
        <v>0</v>
      </c>
      <c r="M890" s="8">
        <f>+'[1]Empresas 2'!J894</f>
        <v>0</v>
      </c>
      <c r="N890" s="8">
        <f>+'[1]Empresas 2'!K894</f>
        <v>0</v>
      </c>
      <c r="O890" s="8">
        <f>+'[1]Empresas 2'!L894</f>
        <v>0</v>
      </c>
      <c r="P890" s="8">
        <f>+'[1]Empresas 2'!M894</f>
        <v>402</v>
      </c>
      <c r="Q890" s="8">
        <f>+'[1]Empresas 2'!N894</f>
        <v>0</v>
      </c>
      <c r="R890" s="8">
        <f>+'[1]Empresas 2'!O894</f>
        <v>0</v>
      </c>
      <c r="S890" s="8">
        <f>+'[1]Empresas 2'!P894</f>
        <v>0</v>
      </c>
      <c r="T890" s="8">
        <f>+'[1]Empresas 2'!Q894</f>
        <v>76</v>
      </c>
      <c r="U890" s="8">
        <f>+'[1]Empresas 2'!R894</f>
        <v>0</v>
      </c>
      <c r="V890" s="28">
        <f t="shared" si="26"/>
        <v>955</v>
      </c>
      <c r="W890" t="str">
        <f t="shared" si="27"/>
        <v/>
      </c>
    </row>
    <row r="891" spans="2:23" x14ac:dyDescent="0.25">
      <c r="B891" t="s">
        <v>916</v>
      </c>
      <c r="C891" t="str">
        <f>VLOOKUP(B891,'Accesos x Municipio'!$B$5:$C$1127,2)</f>
        <v>San Andrés</v>
      </c>
      <c r="D891" s="95">
        <f>VLOOKUP(B891,'Accesos x Municipio-NoCorporati'!$B$5:$AC$1127,27)</f>
        <v>9.7783572359843554E-4</v>
      </c>
      <c r="E891" s="8">
        <f>+'[1]Empresas 2'!B895</f>
        <v>2</v>
      </c>
      <c r="F891" s="8">
        <f>+'[1]Empresas 2'!C895</f>
        <v>0</v>
      </c>
      <c r="G891" s="8">
        <f>+'[1]Empresas 2'!D895</f>
        <v>0</v>
      </c>
      <c r="H891" s="8">
        <f>+'[1]Empresas 2'!E895</f>
        <v>0</v>
      </c>
      <c r="I891" s="8">
        <f>+'[1]Empresas 2'!F895</f>
        <v>0</v>
      </c>
      <c r="J891" s="8">
        <f>+'[1]Empresas 2'!G895</f>
        <v>0</v>
      </c>
      <c r="K891" s="8">
        <f>+'[1]Empresas 2'!H895</f>
        <v>0</v>
      </c>
      <c r="L891" s="8">
        <f>+'[1]Empresas 2'!I895</f>
        <v>0</v>
      </c>
      <c r="M891" s="8">
        <f>+'[1]Empresas 2'!J895</f>
        <v>0</v>
      </c>
      <c r="N891" s="8">
        <f>+'[1]Empresas 2'!K895</f>
        <v>0</v>
      </c>
      <c r="O891" s="8">
        <f>+'[1]Empresas 2'!L895</f>
        <v>0</v>
      </c>
      <c r="P891" s="8">
        <f>+'[1]Empresas 2'!M895</f>
        <v>0</v>
      </c>
      <c r="Q891" s="8">
        <f>+'[1]Empresas 2'!N895</f>
        <v>0</v>
      </c>
      <c r="R891" s="8">
        <f>+'[1]Empresas 2'!O895</f>
        <v>0</v>
      </c>
      <c r="S891" s="8">
        <f>+'[1]Empresas 2'!P895</f>
        <v>0</v>
      </c>
      <c r="T891" s="8">
        <f>+'[1]Empresas 2'!Q895</f>
        <v>0</v>
      </c>
      <c r="U891" s="8">
        <f>+'[1]Empresas 2'!R895</f>
        <v>0</v>
      </c>
      <c r="V891" s="28">
        <f t="shared" si="26"/>
        <v>2</v>
      </c>
      <c r="W891">
        <f t="shared" si="27"/>
        <v>2</v>
      </c>
    </row>
    <row r="892" spans="2:23" x14ac:dyDescent="0.25">
      <c r="B892" t="s">
        <v>918</v>
      </c>
      <c r="C892" t="str">
        <f>VLOOKUP(B892,'Accesos x Municipio'!$B$5:$C$1127,2)</f>
        <v>San Gil</v>
      </c>
      <c r="D892" s="95">
        <f>VLOOKUP(B892,'Accesos x Municipio-NoCorporati'!$B$5:$AC$1127,27)</f>
        <v>0.50493298585256885</v>
      </c>
      <c r="E892" s="8">
        <f>+'[1]Empresas 2'!B896</f>
        <v>1667</v>
      </c>
      <c r="F892" s="8">
        <f>+'[1]Empresas 2'!C896</f>
        <v>851</v>
      </c>
      <c r="G892" s="8">
        <f>+'[1]Empresas 2'!D896</f>
        <v>0</v>
      </c>
      <c r="H892" s="8">
        <f>+'[1]Empresas 2'!E896</f>
        <v>1116</v>
      </c>
      <c r="I892" s="8">
        <f>+'[1]Empresas 2'!F896</f>
        <v>326</v>
      </c>
      <c r="J892" s="8">
        <f>+'[1]Empresas 2'!G896</f>
        <v>0</v>
      </c>
      <c r="K892" s="8">
        <f>+'[1]Empresas 2'!H896</f>
        <v>0</v>
      </c>
      <c r="L892" s="8">
        <f>+'[1]Empresas 2'!I896</f>
        <v>0</v>
      </c>
      <c r="M892" s="8">
        <f>+'[1]Empresas 2'!J896</f>
        <v>0</v>
      </c>
      <c r="N892" s="8">
        <f>+'[1]Empresas 2'!K896</f>
        <v>0</v>
      </c>
      <c r="O892" s="8">
        <f>+'[1]Empresas 2'!L896</f>
        <v>2354</v>
      </c>
      <c r="P892" s="8">
        <f>+'[1]Empresas 2'!M896</f>
        <v>151</v>
      </c>
      <c r="Q892" s="8">
        <f>+'[1]Empresas 2'!N896</f>
        <v>0</v>
      </c>
      <c r="R892" s="8">
        <f>+'[1]Empresas 2'!O896</f>
        <v>0</v>
      </c>
      <c r="S892" s="8">
        <f>+'[1]Empresas 2'!P896</f>
        <v>0</v>
      </c>
      <c r="T892" s="8">
        <f>+'[1]Empresas 2'!Q896</f>
        <v>2386</v>
      </c>
      <c r="U892" s="8">
        <f>+'[1]Empresas 2'!R896</f>
        <v>0</v>
      </c>
      <c r="V892" s="28">
        <f t="shared" si="26"/>
        <v>8851</v>
      </c>
      <c r="W892" t="str">
        <f t="shared" si="27"/>
        <v/>
      </c>
    </row>
    <row r="893" spans="2:23" x14ac:dyDescent="0.25">
      <c r="B893" t="s">
        <v>919</v>
      </c>
      <c r="C893" t="str">
        <f>VLOOKUP(B893,'Accesos x Municipio'!$B$5:$C$1127,2)</f>
        <v>San Joaquín</v>
      </c>
      <c r="D893" s="95">
        <f>VLOOKUP(B893,'Accesos x Municipio-NoCorporati'!$B$5:$AC$1127,27)</f>
        <v>2.509410288582183E-3</v>
      </c>
      <c r="E893" s="8">
        <f>+'[1]Empresas 2'!B897</f>
        <v>0</v>
      </c>
      <c r="F893" s="8">
        <f>+'[1]Empresas 2'!C897</f>
        <v>0</v>
      </c>
      <c r="G893" s="8">
        <f>+'[1]Empresas 2'!D897</f>
        <v>0</v>
      </c>
      <c r="H893" s="8">
        <f>+'[1]Empresas 2'!E897</f>
        <v>0</v>
      </c>
      <c r="I893" s="8">
        <f>+'[1]Empresas 2'!F897</f>
        <v>1</v>
      </c>
      <c r="J893" s="8">
        <f>+'[1]Empresas 2'!G897</f>
        <v>0</v>
      </c>
      <c r="K893" s="8">
        <f>+'[1]Empresas 2'!H897</f>
        <v>0</v>
      </c>
      <c r="L893" s="8">
        <f>+'[1]Empresas 2'!I897</f>
        <v>0</v>
      </c>
      <c r="M893" s="8">
        <f>+'[1]Empresas 2'!J897</f>
        <v>0</v>
      </c>
      <c r="N893" s="8">
        <f>+'[1]Empresas 2'!K897</f>
        <v>0</v>
      </c>
      <c r="O893" s="8">
        <f>+'[1]Empresas 2'!L897</f>
        <v>0</v>
      </c>
      <c r="P893" s="8">
        <f>+'[1]Empresas 2'!M897</f>
        <v>0</v>
      </c>
      <c r="Q893" s="8">
        <f>+'[1]Empresas 2'!N897</f>
        <v>0</v>
      </c>
      <c r="R893" s="8">
        <f>+'[1]Empresas 2'!O897</f>
        <v>0</v>
      </c>
      <c r="S893" s="8">
        <f>+'[1]Empresas 2'!P897</f>
        <v>0</v>
      </c>
      <c r="T893" s="8">
        <f>+'[1]Empresas 2'!Q897</f>
        <v>0</v>
      </c>
      <c r="U893" s="8">
        <f>+'[1]Empresas 2'!R897</f>
        <v>0</v>
      </c>
      <c r="V893" s="28">
        <f t="shared" si="26"/>
        <v>1</v>
      </c>
      <c r="W893">
        <f t="shared" si="27"/>
        <v>0</v>
      </c>
    </row>
    <row r="894" spans="2:23" x14ac:dyDescent="0.25">
      <c r="B894" t="s">
        <v>920</v>
      </c>
      <c r="C894" t="str">
        <f>VLOOKUP(B894,'Accesos x Municipio'!$B$5:$C$1127,2)</f>
        <v>San José de Miranda</v>
      </c>
      <c r="D894" s="95">
        <f>VLOOKUP(B894,'Accesos x Municipio-NoCorporati'!$B$5:$AC$1127,27)</f>
        <v>0.11342426417803302</v>
      </c>
      <c r="E894" s="8">
        <f>+'[1]Empresas 2'!B898</f>
        <v>166</v>
      </c>
      <c r="F894" s="8">
        <f>+'[1]Empresas 2'!C898</f>
        <v>0</v>
      </c>
      <c r="G894" s="8">
        <f>+'[1]Empresas 2'!D898</f>
        <v>0</v>
      </c>
      <c r="H894" s="8">
        <f>+'[1]Empresas 2'!E898</f>
        <v>0</v>
      </c>
      <c r="I894" s="8">
        <f>+'[1]Empresas 2'!F898</f>
        <v>0</v>
      </c>
      <c r="J894" s="8">
        <f>+'[1]Empresas 2'!G898</f>
        <v>0</v>
      </c>
      <c r="K894" s="8">
        <f>+'[1]Empresas 2'!H898</f>
        <v>0</v>
      </c>
      <c r="L894" s="8">
        <f>+'[1]Empresas 2'!I898</f>
        <v>0</v>
      </c>
      <c r="M894" s="8">
        <f>+'[1]Empresas 2'!J898</f>
        <v>0</v>
      </c>
      <c r="N894" s="8">
        <f>+'[1]Empresas 2'!K898</f>
        <v>0</v>
      </c>
      <c r="O894" s="8">
        <f>+'[1]Empresas 2'!L898</f>
        <v>1</v>
      </c>
      <c r="P894" s="8">
        <f>+'[1]Empresas 2'!M898</f>
        <v>0</v>
      </c>
      <c r="Q894" s="8">
        <f>+'[1]Empresas 2'!N898</f>
        <v>0</v>
      </c>
      <c r="R894" s="8">
        <f>+'[1]Empresas 2'!O898</f>
        <v>0</v>
      </c>
      <c r="S894" s="8">
        <f>+'[1]Empresas 2'!P898</f>
        <v>0</v>
      </c>
      <c r="T894" s="8">
        <f>+'[1]Empresas 2'!Q898</f>
        <v>0</v>
      </c>
      <c r="U894" s="8">
        <f>+'[1]Empresas 2'!R898</f>
        <v>0</v>
      </c>
      <c r="V894" s="28">
        <f t="shared" si="26"/>
        <v>167</v>
      </c>
      <c r="W894" t="str">
        <f t="shared" si="27"/>
        <v/>
      </c>
    </row>
    <row r="895" spans="2:23" x14ac:dyDescent="0.25">
      <c r="B895" t="s">
        <v>921</v>
      </c>
      <c r="C895" t="str">
        <f>VLOOKUP(B895,'Accesos x Municipio'!$B$5:$C$1127,2)</f>
        <v>San Miguel</v>
      </c>
      <c r="D895" s="95">
        <f>VLOOKUP(B895,'Accesos x Municipio-NoCorporati'!$B$5:$AC$1127,27)</f>
        <v>7.7981651376146793E-2</v>
      </c>
      <c r="E895" s="8">
        <f>+'[1]Empresas 2'!B899</f>
        <v>25</v>
      </c>
      <c r="F895" s="8">
        <f>+'[1]Empresas 2'!C899</f>
        <v>0</v>
      </c>
      <c r="G895" s="8">
        <f>+'[1]Empresas 2'!D899</f>
        <v>0</v>
      </c>
      <c r="H895" s="8">
        <f>+'[1]Empresas 2'!E899</f>
        <v>0</v>
      </c>
      <c r="I895" s="8">
        <f>+'[1]Empresas 2'!F899</f>
        <v>1</v>
      </c>
      <c r="J895" s="8">
        <f>+'[1]Empresas 2'!G899</f>
        <v>0</v>
      </c>
      <c r="K895" s="8">
        <f>+'[1]Empresas 2'!H899</f>
        <v>0</v>
      </c>
      <c r="L895" s="8">
        <f>+'[1]Empresas 2'!I899</f>
        <v>0</v>
      </c>
      <c r="M895" s="8">
        <f>+'[1]Empresas 2'!J899</f>
        <v>0</v>
      </c>
      <c r="N895" s="8">
        <f>+'[1]Empresas 2'!K899</f>
        <v>0</v>
      </c>
      <c r="O895" s="8">
        <f>+'[1]Empresas 2'!L899</f>
        <v>0</v>
      </c>
      <c r="P895" s="8">
        <f>+'[1]Empresas 2'!M899</f>
        <v>0</v>
      </c>
      <c r="Q895" s="8">
        <f>+'[1]Empresas 2'!N899</f>
        <v>0</v>
      </c>
      <c r="R895" s="8">
        <f>+'[1]Empresas 2'!O899</f>
        <v>0</v>
      </c>
      <c r="S895" s="8">
        <f>+'[1]Empresas 2'!P899</f>
        <v>0</v>
      </c>
      <c r="T895" s="8">
        <f>+'[1]Empresas 2'!Q899</f>
        <v>0</v>
      </c>
      <c r="U895" s="8">
        <f>+'[1]Empresas 2'!R899</f>
        <v>0</v>
      </c>
      <c r="V895" s="28">
        <f t="shared" si="26"/>
        <v>26</v>
      </c>
      <c r="W895" t="str">
        <f t="shared" si="27"/>
        <v/>
      </c>
    </row>
    <row r="896" spans="2:23" x14ac:dyDescent="0.25">
      <c r="B896" t="s">
        <v>922</v>
      </c>
      <c r="C896" t="str">
        <f>VLOOKUP(B896,'Accesos x Municipio'!$B$5:$C$1127,2)</f>
        <v>San Vicente de Chucurí</v>
      </c>
      <c r="D896" s="95">
        <f>VLOOKUP(B896,'Accesos x Municipio-NoCorporati'!$B$5:$AC$1127,27)</f>
        <v>0.11253379990456498</v>
      </c>
      <c r="E896" s="8">
        <f>+'[1]Empresas 2'!B900</f>
        <v>794</v>
      </c>
      <c r="F896" s="8">
        <f>+'[1]Empresas 2'!C900</f>
        <v>0</v>
      </c>
      <c r="G896" s="8">
        <f>+'[1]Empresas 2'!D900</f>
        <v>0</v>
      </c>
      <c r="H896" s="8">
        <f>+'[1]Empresas 2'!E900</f>
        <v>891</v>
      </c>
      <c r="I896" s="8">
        <f>+'[1]Empresas 2'!F900</f>
        <v>16</v>
      </c>
      <c r="J896" s="8">
        <f>+'[1]Empresas 2'!G900</f>
        <v>0</v>
      </c>
      <c r="K896" s="8">
        <f>+'[1]Empresas 2'!H900</f>
        <v>0</v>
      </c>
      <c r="L896" s="8">
        <f>+'[1]Empresas 2'!I900</f>
        <v>0</v>
      </c>
      <c r="M896" s="8">
        <f>+'[1]Empresas 2'!J900</f>
        <v>0</v>
      </c>
      <c r="N896" s="8">
        <f>+'[1]Empresas 2'!K900</f>
        <v>0</v>
      </c>
      <c r="O896" s="8">
        <f>+'[1]Empresas 2'!L900</f>
        <v>0</v>
      </c>
      <c r="P896" s="8">
        <f>+'[1]Empresas 2'!M900</f>
        <v>0</v>
      </c>
      <c r="Q896" s="8">
        <f>+'[1]Empresas 2'!N900</f>
        <v>0</v>
      </c>
      <c r="R896" s="8">
        <f>+'[1]Empresas 2'!O900</f>
        <v>0</v>
      </c>
      <c r="S896" s="8">
        <f>+'[1]Empresas 2'!P900</f>
        <v>0</v>
      </c>
      <c r="T896" s="8">
        <f>+'[1]Empresas 2'!Q900</f>
        <v>108</v>
      </c>
      <c r="U896" s="8">
        <f>+'[1]Empresas 2'!R900</f>
        <v>0</v>
      </c>
      <c r="V896" s="28">
        <f t="shared" si="26"/>
        <v>1809</v>
      </c>
      <c r="W896" t="str">
        <f t="shared" si="27"/>
        <v/>
      </c>
    </row>
    <row r="897" spans="2:23" x14ac:dyDescent="0.25">
      <c r="B897" t="s">
        <v>923</v>
      </c>
      <c r="C897" t="str">
        <f>VLOOKUP(B897,'Accesos x Municipio'!$B$5:$C$1127,2)</f>
        <v>Santa Bárbara</v>
      </c>
      <c r="D897" s="95">
        <f>VLOOKUP(B897,'Accesos x Municipio-NoCorporati'!$B$5:$AC$1127,27)</f>
        <v>7.2202166064981952E-3</v>
      </c>
      <c r="E897" s="8">
        <f>+'[1]Empresas 2'!B901</f>
        <v>0</v>
      </c>
      <c r="F897" s="8">
        <f>+'[1]Empresas 2'!C901</f>
        <v>0</v>
      </c>
      <c r="G897" s="8">
        <f>+'[1]Empresas 2'!D901</f>
        <v>0</v>
      </c>
      <c r="H897" s="8">
        <f>+'[1]Empresas 2'!E901</f>
        <v>0</v>
      </c>
      <c r="I897" s="8">
        <f>+'[1]Empresas 2'!F901</f>
        <v>3</v>
      </c>
      <c r="J897" s="8">
        <f>+'[1]Empresas 2'!G901</f>
        <v>0</v>
      </c>
      <c r="K897" s="8">
        <f>+'[1]Empresas 2'!H901</f>
        <v>0</v>
      </c>
      <c r="L897" s="8">
        <f>+'[1]Empresas 2'!I901</f>
        <v>0</v>
      </c>
      <c r="M897" s="8">
        <f>+'[1]Empresas 2'!J901</f>
        <v>0</v>
      </c>
      <c r="N897" s="8">
        <f>+'[1]Empresas 2'!K901</f>
        <v>0</v>
      </c>
      <c r="O897" s="8">
        <f>+'[1]Empresas 2'!L901</f>
        <v>0</v>
      </c>
      <c r="P897" s="8">
        <f>+'[1]Empresas 2'!M901</f>
        <v>0</v>
      </c>
      <c r="Q897" s="8">
        <f>+'[1]Empresas 2'!N901</f>
        <v>0</v>
      </c>
      <c r="R897" s="8">
        <f>+'[1]Empresas 2'!O901</f>
        <v>0</v>
      </c>
      <c r="S897" s="8">
        <f>+'[1]Empresas 2'!P901</f>
        <v>0</v>
      </c>
      <c r="T897" s="8">
        <f>+'[1]Empresas 2'!Q901</f>
        <v>0</v>
      </c>
      <c r="U897" s="8">
        <f>+'[1]Empresas 2'!R901</f>
        <v>0</v>
      </c>
      <c r="V897" s="28">
        <f t="shared" si="26"/>
        <v>3</v>
      </c>
      <c r="W897">
        <f t="shared" si="27"/>
        <v>0</v>
      </c>
    </row>
    <row r="898" spans="2:23" x14ac:dyDescent="0.25">
      <c r="B898" t="s">
        <v>924</v>
      </c>
      <c r="C898" t="str">
        <f>VLOOKUP(B898,'Accesos x Municipio'!$B$5:$C$1127,2)</f>
        <v>Santa Helena del Opón</v>
      </c>
      <c r="D898" s="95">
        <f>VLOOKUP(B898,'Accesos x Municipio-NoCorporati'!$B$5:$AC$1127,27)</f>
        <v>1.5961691939345571E-3</v>
      </c>
      <c r="E898" s="8">
        <f>+'[1]Empresas 2'!B902</f>
        <v>0</v>
      </c>
      <c r="F898" s="8">
        <f>+'[1]Empresas 2'!C902</f>
        <v>0</v>
      </c>
      <c r="G898" s="8">
        <f>+'[1]Empresas 2'!D902</f>
        <v>0</v>
      </c>
      <c r="H898" s="8">
        <f>+'[1]Empresas 2'!E902</f>
        <v>0</v>
      </c>
      <c r="I898" s="8">
        <f>+'[1]Empresas 2'!F902</f>
        <v>2</v>
      </c>
      <c r="J898" s="8">
        <f>+'[1]Empresas 2'!G902</f>
        <v>0</v>
      </c>
      <c r="K898" s="8">
        <f>+'[1]Empresas 2'!H902</f>
        <v>0</v>
      </c>
      <c r="L898" s="8">
        <f>+'[1]Empresas 2'!I902</f>
        <v>0</v>
      </c>
      <c r="M898" s="8">
        <f>+'[1]Empresas 2'!J902</f>
        <v>0</v>
      </c>
      <c r="N898" s="8">
        <f>+'[1]Empresas 2'!K902</f>
        <v>0</v>
      </c>
      <c r="O898" s="8">
        <f>+'[1]Empresas 2'!L902</f>
        <v>0</v>
      </c>
      <c r="P898" s="8">
        <f>+'[1]Empresas 2'!M902</f>
        <v>0</v>
      </c>
      <c r="Q898" s="8">
        <f>+'[1]Empresas 2'!N902</f>
        <v>0</v>
      </c>
      <c r="R898" s="8">
        <f>+'[1]Empresas 2'!O902</f>
        <v>0</v>
      </c>
      <c r="S898" s="8">
        <f>+'[1]Empresas 2'!P902</f>
        <v>0</v>
      </c>
      <c r="T898" s="8">
        <f>+'[1]Empresas 2'!Q902</f>
        <v>0</v>
      </c>
      <c r="U898" s="8">
        <f>+'[1]Empresas 2'!R902</f>
        <v>0</v>
      </c>
      <c r="V898" s="28">
        <f t="shared" si="26"/>
        <v>2</v>
      </c>
      <c r="W898">
        <f t="shared" si="27"/>
        <v>0</v>
      </c>
    </row>
    <row r="899" spans="2:23" x14ac:dyDescent="0.25">
      <c r="B899" t="s">
        <v>925</v>
      </c>
      <c r="C899" t="str">
        <f>VLOOKUP(B899,'Accesos x Municipio'!$B$5:$C$1127,2)</f>
        <v>Simacota</v>
      </c>
      <c r="D899" s="95">
        <f>VLOOKUP(B899,'Accesos x Municipio-NoCorporati'!$B$5:$AC$1127,27)</f>
        <v>3.5149384885764497E-3</v>
      </c>
      <c r="E899" s="8">
        <f>+'[1]Empresas 2'!B903</f>
        <v>0</v>
      </c>
      <c r="F899" s="8">
        <f>+'[1]Empresas 2'!C903</f>
        <v>0</v>
      </c>
      <c r="G899" s="8">
        <f>+'[1]Empresas 2'!D903</f>
        <v>0</v>
      </c>
      <c r="H899" s="8">
        <f>+'[1]Empresas 2'!E903</f>
        <v>0</v>
      </c>
      <c r="I899" s="8">
        <f>+'[1]Empresas 2'!F903</f>
        <v>9</v>
      </c>
      <c r="J899" s="8">
        <f>+'[1]Empresas 2'!G903</f>
        <v>0</v>
      </c>
      <c r="K899" s="8">
        <f>+'[1]Empresas 2'!H903</f>
        <v>0</v>
      </c>
      <c r="L899" s="8">
        <f>+'[1]Empresas 2'!I903</f>
        <v>0</v>
      </c>
      <c r="M899" s="8">
        <f>+'[1]Empresas 2'!J903</f>
        <v>0</v>
      </c>
      <c r="N899" s="8">
        <f>+'[1]Empresas 2'!K903</f>
        <v>0</v>
      </c>
      <c r="O899" s="8">
        <f>+'[1]Empresas 2'!L903</f>
        <v>1</v>
      </c>
      <c r="P899" s="8">
        <f>+'[1]Empresas 2'!M903</f>
        <v>0</v>
      </c>
      <c r="Q899" s="8">
        <f>+'[1]Empresas 2'!N903</f>
        <v>0</v>
      </c>
      <c r="R899" s="8">
        <f>+'[1]Empresas 2'!O903</f>
        <v>0</v>
      </c>
      <c r="S899" s="8">
        <f>+'[1]Empresas 2'!P903</f>
        <v>0</v>
      </c>
      <c r="T899" s="8">
        <f>+'[1]Empresas 2'!Q903</f>
        <v>0</v>
      </c>
      <c r="U899" s="8">
        <f>+'[1]Empresas 2'!R903</f>
        <v>0</v>
      </c>
      <c r="V899" s="28">
        <f t="shared" si="26"/>
        <v>10</v>
      </c>
      <c r="W899">
        <f t="shared" si="27"/>
        <v>0</v>
      </c>
    </row>
    <row r="900" spans="2:23" x14ac:dyDescent="0.25">
      <c r="B900" t="s">
        <v>926</v>
      </c>
      <c r="C900" t="str">
        <f>VLOOKUP(B900,'Accesos x Municipio'!$B$5:$C$1127,2)</f>
        <v>Socorro</v>
      </c>
      <c r="D900" s="95">
        <f>VLOOKUP(B900,'Accesos x Municipio-NoCorporati'!$B$5:$AC$1127,27)</f>
        <v>0.3923069993694262</v>
      </c>
      <c r="E900" s="8">
        <f>+'[1]Empresas 2'!B904</f>
        <v>25</v>
      </c>
      <c r="F900" s="8">
        <f>+'[1]Empresas 2'!C904</f>
        <v>1610</v>
      </c>
      <c r="G900" s="8">
        <f>+'[1]Empresas 2'!D904</f>
        <v>0</v>
      </c>
      <c r="H900" s="8">
        <f>+'[1]Empresas 2'!E904</f>
        <v>284</v>
      </c>
      <c r="I900" s="8">
        <f>+'[1]Empresas 2'!F904</f>
        <v>3</v>
      </c>
      <c r="J900" s="8">
        <f>+'[1]Empresas 2'!G904</f>
        <v>0</v>
      </c>
      <c r="K900" s="8">
        <f>+'[1]Empresas 2'!H904</f>
        <v>0</v>
      </c>
      <c r="L900" s="8">
        <f>+'[1]Empresas 2'!I904</f>
        <v>0</v>
      </c>
      <c r="M900" s="8">
        <f>+'[1]Empresas 2'!J904</f>
        <v>0</v>
      </c>
      <c r="N900" s="8">
        <f>+'[1]Empresas 2'!K904</f>
        <v>0</v>
      </c>
      <c r="O900" s="8">
        <f>+'[1]Empresas 2'!L904</f>
        <v>1</v>
      </c>
      <c r="P900" s="8">
        <f>+'[1]Empresas 2'!M904</f>
        <v>0</v>
      </c>
      <c r="Q900" s="8">
        <f>+'[1]Empresas 2'!N904</f>
        <v>0</v>
      </c>
      <c r="R900" s="8">
        <f>+'[1]Empresas 2'!O904</f>
        <v>0</v>
      </c>
      <c r="S900" s="8">
        <f>+'[1]Empresas 2'!P904</f>
        <v>0</v>
      </c>
      <c r="T900" s="8">
        <f>+'[1]Empresas 2'!Q904</f>
        <v>1797</v>
      </c>
      <c r="U900" s="8">
        <f>+'[1]Empresas 2'!R904</f>
        <v>0</v>
      </c>
      <c r="V900" s="28">
        <f t="shared" ref="V900:V963" si="28">SUM(E900:U900)</f>
        <v>3720</v>
      </c>
      <c r="W900" t="str">
        <f t="shared" ref="W900:W963" si="29">IF(D900&lt;=5%,E900,"")</f>
        <v/>
      </c>
    </row>
    <row r="901" spans="2:23" x14ac:dyDescent="0.25">
      <c r="B901" t="s">
        <v>927</v>
      </c>
      <c r="C901" t="str">
        <f>VLOOKUP(B901,'Accesos x Municipio'!$B$5:$C$1127,2)</f>
        <v>Suaita</v>
      </c>
      <c r="D901" s="95">
        <f>VLOOKUP(B901,'Accesos x Municipio-NoCorporati'!$B$5:$AC$1127,27)</f>
        <v>1.1258443832874656E-2</v>
      </c>
      <c r="E901" s="8">
        <f>+'[1]Empresas 2'!B905</f>
        <v>9</v>
      </c>
      <c r="F901" s="8">
        <f>+'[1]Empresas 2'!C905</f>
        <v>0</v>
      </c>
      <c r="G901" s="8">
        <f>+'[1]Empresas 2'!D905</f>
        <v>0</v>
      </c>
      <c r="H901" s="8">
        <f>+'[1]Empresas 2'!E905</f>
        <v>78</v>
      </c>
      <c r="I901" s="8">
        <f>+'[1]Empresas 2'!F905</f>
        <v>6</v>
      </c>
      <c r="J901" s="8">
        <f>+'[1]Empresas 2'!G905</f>
        <v>0</v>
      </c>
      <c r="K901" s="8">
        <f>+'[1]Empresas 2'!H905</f>
        <v>0</v>
      </c>
      <c r="L901" s="8">
        <f>+'[1]Empresas 2'!I905</f>
        <v>0</v>
      </c>
      <c r="M901" s="8">
        <f>+'[1]Empresas 2'!J905</f>
        <v>0</v>
      </c>
      <c r="N901" s="8">
        <f>+'[1]Empresas 2'!K905</f>
        <v>0</v>
      </c>
      <c r="O901" s="8">
        <f>+'[1]Empresas 2'!L905</f>
        <v>0</v>
      </c>
      <c r="P901" s="8">
        <f>+'[1]Empresas 2'!M905</f>
        <v>0</v>
      </c>
      <c r="Q901" s="8">
        <f>+'[1]Empresas 2'!N905</f>
        <v>0</v>
      </c>
      <c r="R901" s="8">
        <f>+'[1]Empresas 2'!O905</f>
        <v>0</v>
      </c>
      <c r="S901" s="8">
        <f>+'[1]Empresas 2'!P905</f>
        <v>0</v>
      </c>
      <c r="T901" s="8">
        <f>+'[1]Empresas 2'!Q905</f>
        <v>0</v>
      </c>
      <c r="U901" s="8">
        <f>+'[1]Empresas 2'!R905</f>
        <v>0</v>
      </c>
      <c r="V901" s="28">
        <f t="shared" si="28"/>
        <v>93</v>
      </c>
      <c r="W901">
        <f t="shared" si="29"/>
        <v>9</v>
      </c>
    </row>
    <row r="902" spans="2:23" x14ac:dyDescent="0.25">
      <c r="B902" t="s">
        <v>928</v>
      </c>
      <c r="C902" t="str">
        <f>VLOOKUP(B902,'Accesos x Municipio'!$B$5:$C$1127,2)</f>
        <v>Sucre</v>
      </c>
      <c r="D902" s="95">
        <f>VLOOKUP(B902,'Accesos x Municipio-NoCorporati'!$B$5:$AC$1127,27)</f>
        <v>4.4679122664500409E-3</v>
      </c>
      <c r="E902" s="8">
        <f>+'[1]Empresas 2'!B906</f>
        <v>1</v>
      </c>
      <c r="F902" s="8">
        <f>+'[1]Empresas 2'!C906</f>
        <v>0</v>
      </c>
      <c r="G902" s="8">
        <f>+'[1]Empresas 2'!D906</f>
        <v>0</v>
      </c>
      <c r="H902" s="8">
        <f>+'[1]Empresas 2'!E906</f>
        <v>0</v>
      </c>
      <c r="I902" s="8">
        <f>+'[1]Empresas 2'!F906</f>
        <v>8</v>
      </c>
      <c r="J902" s="8">
        <f>+'[1]Empresas 2'!G906</f>
        <v>0</v>
      </c>
      <c r="K902" s="8">
        <f>+'[1]Empresas 2'!H906</f>
        <v>0</v>
      </c>
      <c r="L902" s="8">
        <f>+'[1]Empresas 2'!I906</f>
        <v>0</v>
      </c>
      <c r="M902" s="8">
        <f>+'[1]Empresas 2'!J906</f>
        <v>0</v>
      </c>
      <c r="N902" s="8">
        <f>+'[1]Empresas 2'!K906</f>
        <v>0</v>
      </c>
      <c r="O902" s="8">
        <f>+'[1]Empresas 2'!L906</f>
        <v>0</v>
      </c>
      <c r="P902" s="8">
        <f>+'[1]Empresas 2'!M906</f>
        <v>0</v>
      </c>
      <c r="Q902" s="8">
        <f>+'[1]Empresas 2'!N906</f>
        <v>0</v>
      </c>
      <c r="R902" s="8">
        <f>+'[1]Empresas 2'!O906</f>
        <v>0</v>
      </c>
      <c r="S902" s="8">
        <f>+'[1]Empresas 2'!P906</f>
        <v>0</v>
      </c>
      <c r="T902" s="8">
        <f>+'[1]Empresas 2'!Q906</f>
        <v>0</v>
      </c>
      <c r="U902" s="8">
        <f>+'[1]Empresas 2'!R906</f>
        <v>0</v>
      </c>
      <c r="V902" s="28">
        <f t="shared" si="28"/>
        <v>9</v>
      </c>
      <c r="W902">
        <f t="shared" si="29"/>
        <v>1</v>
      </c>
    </row>
    <row r="903" spans="2:23" x14ac:dyDescent="0.25">
      <c r="B903" t="s">
        <v>929</v>
      </c>
      <c r="C903" t="str">
        <f>VLOOKUP(B903,'Accesos x Municipio'!$B$5:$C$1127,2)</f>
        <v>Suratá</v>
      </c>
      <c r="D903" s="95">
        <f>VLOOKUP(B903,'Accesos x Municipio-NoCorporati'!$B$5:$AC$1127,27)</f>
        <v>4.0365575019040367E-2</v>
      </c>
      <c r="E903" s="8">
        <f>+'[1]Empresas 2'!B907</f>
        <v>0</v>
      </c>
      <c r="F903" s="8">
        <f>+'[1]Empresas 2'!C907</f>
        <v>0</v>
      </c>
      <c r="G903" s="8">
        <f>+'[1]Empresas 2'!D907</f>
        <v>0</v>
      </c>
      <c r="H903" s="8">
        <f>+'[1]Empresas 2'!E907</f>
        <v>0</v>
      </c>
      <c r="I903" s="8">
        <f>+'[1]Empresas 2'!F907</f>
        <v>40</v>
      </c>
      <c r="J903" s="8">
        <f>+'[1]Empresas 2'!G907</f>
        <v>0</v>
      </c>
      <c r="K903" s="8">
        <f>+'[1]Empresas 2'!H907</f>
        <v>0</v>
      </c>
      <c r="L903" s="8">
        <f>+'[1]Empresas 2'!I907</f>
        <v>0</v>
      </c>
      <c r="M903" s="8">
        <f>+'[1]Empresas 2'!J907</f>
        <v>0</v>
      </c>
      <c r="N903" s="8">
        <f>+'[1]Empresas 2'!K907</f>
        <v>0</v>
      </c>
      <c r="O903" s="8">
        <f>+'[1]Empresas 2'!L907</f>
        <v>0</v>
      </c>
      <c r="P903" s="8">
        <f>+'[1]Empresas 2'!M907</f>
        <v>0</v>
      </c>
      <c r="Q903" s="8">
        <f>+'[1]Empresas 2'!N907</f>
        <v>0</v>
      </c>
      <c r="R903" s="8">
        <f>+'[1]Empresas 2'!O907</f>
        <v>0</v>
      </c>
      <c r="S903" s="8">
        <f>+'[1]Empresas 2'!P907</f>
        <v>0</v>
      </c>
      <c r="T903" s="8">
        <f>+'[1]Empresas 2'!Q907</f>
        <v>0</v>
      </c>
      <c r="U903" s="8">
        <f>+'[1]Empresas 2'!R907</f>
        <v>0</v>
      </c>
      <c r="V903" s="28">
        <f t="shared" si="28"/>
        <v>40</v>
      </c>
      <c r="W903">
        <f t="shared" si="29"/>
        <v>0</v>
      </c>
    </row>
    <row r="904" spans="2:23" x14ac:dyDescent="0.25">
      <c r="B904" t="s">
        <v>930</v>
      </c>
      <c r="C904" t="str">
        <f>VLOOKUP(B904,'Accesos x Municipio'!$B$5:$C$1127,2)</f>
        <v>Tona</v>
      </c>
      <c r="D904" s="95">
        <f>VLOOKUP(B904,'Accesos x Municipio-NoCorporati'!$B$5:$AC$1127,27)</f>
        <v>5.6056448451587609E-2</v>
      </c>
      <c r="E904" s="8">
        <f>+'[1]Empresas 2'!B908</f>
        <v>1</v>
      </c>
      <c r="F904" s="8">
        <f>+'[1]Empresas 2'!C908</f>
        <v>0</v>
      </c>
      <c r="G904" s="8">
        <f>+'[1]Empresas 2'!D908</f>
        <v>0</v>
      </c>
      <c r="H904" s="8">
        <f>+'[1]Empresas 2'!E908</f>
        <v>0</v>
      </c>
      <c r="I904" s="8">
        <f>+'[1]Empresas 2'!F908</f>
        <v>118</v>
      </c>
      <c r="J904" s="8">
        <f>+'[1]Empresas 2'!G908</f>
        <v>0</v>
      </c>
      <c r="K904" s="8">
        <f>+'[1]Empresas 2'!H908</f>
        <v>0</v>
      </c>
      <c r="L904" s="8">
        <f>+'[1]Empresas 2'!I908</f>
        <v>0</v>
      </c>
      <c r="M904" s="8">
        <f>+'[1]Empresas 2'!J908</f>
        <v>0</v>
      </c>
      <c r="N904" s="8">
        <f>+'[1]Empresas 2'!K908</f>
        <v>0</v>
      </c>
      <c r="O904" s="8">
        <f>+'[1]Empresas 2'!L908</f>
        <v>0</v>
      </c>
      <c r="P904" s="8">
        <f>+'[1]Empresas 2'!M908</f>
        <v>0</v>
      </c>
      <c r="Q904" s="8">
        <f>+'[1]Empresas 2'!N908</f>
        <v>0</v>
      </c>
      <c r="R904" s="8">
        <f>+'[1]Empresas 2'!O908</f>
        <v>0</v>
      </c>
      <c r="S904" s="8">
        <f>+'[1]Empresas 2'!P908</f>
        <v>0</v>
      </c>
      <c r="T904" s="8">
        <f>+'[1]Empresas 2'!Q908</f>
        <v>0</v>
      </c>
      <c r="U904" s="8">
        <f>+'[1]Empresas 2'!R908</f>
        <v>0</v>
      </c>
      <c r="V904" s="28">
        <f t="shared" si="28"/>
        <v>119</v>
      </c>
      <c r="W904" t="str">
        <f t="shared" si="29"/>
        <v/>
      </c>
    </row>
    <row r="905" spans="2:23" x14ac:dyDescent="0.25">
      <c r="B905" t="s">
        <v>931</v>
      </c>
      <c r="C905" t="str">
        <f>VLOOKUP(B905,'Accesos x Municipio'!$B$5:$C$1127,2)</f>
        <v>Valle de San José</v>
      </c>
      <c r="D905" s="95">
        <f>VLOOKUP(B905,'Accesos x Municipio-NoCorporati'!$B$5:$AC$1127,27)</f>
        <v>0.4713740458015267</v>
      </c>
      <c r="E905" s="8">
        <f>+'[1]Empresas 2'!B909</f>
        <v>25</v>
      </c>
      <c r="F905" s="8">
        <f>+'[1]Empresas 2'!C909</f>
        <v>0</v>
      </c>
      <c r="G905" s="8">
        <f>+'[1]Empresas 2'!D909</f>
        <v>0</v>
      </c>
      <c r="H905" s="8">
        <f>+'[1]Empresas 2'!E909</f>
        <v>356</v>
      </c>
      <c r="I905" s="8">
        <f>+'[1]Empresas 2'!F909</f>
        <v>1</v>
      </c>
      <c r="J905" s="8">
        <f>+'[1]Empresas 2'!G909</f>
        <v>0</v>
      </c>
      <c r="K905" s="8">
        <f>+'[1]Empresas 2'!H909</f>
        <v>0</v>
      </c>
      <c r="L905" s="8">
        <f>+'[1]Empresas 2'!I909</f>
        <v>0</v>
      </c>
      <c r="M905" s="8">
        <f>+'[1]Empresas 2'!J909</f>
        <v>0</v>
      </c>
      <c r="N905" s="8">
        <f>+'[1]Empresas 2'!K909</f>
        <v>0</v>
      </c>
      <c r="O905" s="8">
        <f>+'[1]Empresas 2'!L909</f>
        <v>0</v>
      </c>
      <c r="P905" s="8">
        <f>+'[1]Empresas 2'!M909</f>
        <v>0</v>
      </c>
      <c r="Q905" s="8">
        <f>+'[1]Empresas 2'!N909</f>
        <v>0</v>
      </c>
      <c r="R905" s="8">
        <f>+'[1]Empresas 2'!O909</f>
        <v>0</v>
      </c>
      <c r="S905" s="8">
        <f>+'[1]Empresas 2'!P909</f>
        <v>0</v>
      </c>
      <c r="T905" s="8">
        <f>+'[1]Empresas 2'!Q909</f>
        <v>0</v>
      </c>
      <c r="U905" s="8">
        <f>+'[1]Empresas 2'!R909</f>
        <v>0</v>
      </c>
      <c r="V905" s="28">
        <f t="shared" si="28"/>
        <v>382</v>
      </c>
      <c r="W905" t="str">
        <f t="shared" si="29"/>
        <v/>
      </c>
    </row>
    <row r="906" spans="2:23" x14ac:dyDescent="0.25">
      <c r="B906" t="s">
        <v>932</v>
      </c>
      <c r="C906" t="str">
        <f>VLOOKUP(B906,'Accesos x Municipio'!$B$5:$C$1127,2)</f>
        <v>Vélez</v>
      </c>
      <c r="D906" s="95">
        <f>VLOOKUP(B906,'Accesos x Municipio-NoCorporati'!$B$5:$AC$1127,27)</f>
        <v>8.167606083164948E-2</v>
      </c>
      <c r="E906" s="8">
        <f>+'[1]Empresas 2'!B910</f>
        <v>742</v>
      </c>
      <c r="F906" s="8">
        <f>+'[1]Empresas 2'!C910</f>
        <v>0</v>
      </c>
      <c r="G906" s="8">
        <f>+'[1]Empresas 2'!D910</f>
        <v>323</v>
      </c>
      <c r="H906" s="8">
        <f>+'[1]Empresas 2'!E910</f>
        <v>0</v>
      </c>
      <c r="I906" s="8">
        <f>+'[1]Empresas 2'!F910</f>
        <v>3</v>
      </c>
      <c r="J906" s="8">
        <f>+'[1]Empresas 2'!G910</f>
        <v>0</v>
      </c>
      <c r="K906" s="8">
        <f>+'[1]Empresas 2'!H910</f>
        <v>0</v>
      </c>
      <c r="L906" s="8">
        <f>+'[1]Empresas 2'!I910</f>
        <v>0</v>
      </c>
      <c r="M906" s="8">
        <f>+'[1]Empresas 2'!J910</f>
        <v>0</v>
      </c>
      <c r="N906" s="8">
        <f>+'[1]Empresas 2'!K910</f>
        <v>0</v>
      </c>
      <c r="O906" s="8">
        <f>+'[1]Empresas 2'!L910</f>
        <v>6</v>
      </c>
      <c r="P906" s="8">
        <f>+'[1]Empresas 2'!M910</f>
        <v>0</v>
      </c>
      <c r="Q906" s="8">
        <f>+'[1]Empresas 2'!N910</f>
        <v>0</v>
      </c>
      <c r="R906" s="8">
        <f>+'[1]Empresas 2'!O910</f>
        <v>0</v>
      </c>
      <c r="S906" s="8">
        <f>+'[1]Empresas 2'!P910</f>
        <v>0</v>
      </c>
      <c r="T906" s="8">
        <f>+'[1]Empresas 2'!Q910</f>
        <v>132</v>
      </c>
      <c r="U906" s="8">
        <f>+'[1]Empresas 2'!R910</f>
        <v>0</v>
      </c>
      <c r="V906" s="28">
        <f t="shared" si="28"/>
        <v>1206</v>
      </c>
      <c r="W906" t="str">
        <f t="shared" si="29"/>
        <v/>
      </c>
    </row>
    <row r="907" spans="2:23" x14ac:dyDescent="0.25">
      <c r="B907" t="s">
        <v>933</v>
      </c>
      <c r="C907" t="str">
        <f>VLOOKUP(B907,'Accesos x Municipio'!$B$5:$C$1127,2)</f>
        <v>Vetas</v>
      </c>
      <c r="D907" s="95">
        <f>VLOOKUP(B907,'Accesos x Municipio-NoCorporati'!$B$5:$AC$1127,27)</f>
        <v>0.12569060773480664</v>
      </c>
      <c r="E907" s="8">
        <f>+'[1]Empresas 2'!B911</f>
        <v>69</v>
      </c>
      <c r="F907" s="8">
        <f>+'[1]Empresas 2'!C911</f>
        <v>0</v>
      </c>
      <c r="G907" s="8">
        <f>+'[1]Empresas 2'!D911</f>
        <v>0</v>
      </c>
      <c r="H907" s="8">
        <f>+'[1]Empresas 2'!E911</f>
        <v>0</v>
      </c>
      <c r="I907" s="8">
        <f>+'[1]Empresas 2'!F911</f>
        <v>20</v>
      </c>
      <c r="J907" s="8">
        <f>+'[1]Empresas 2'!G911</f>
        <v>0</v>
      </c>
      <c r="K907" s="8">
        <f>+'[1]Empresas 2'!H911</f>
        <v>0</v>
      </c>
      <c r="L907" s="8">
        <f>+'[1]Empresas 2'!I911</f>
        <v>0</v>
      </c>
      <c r="M907" s="8">
        <f>+'[1]Empresas 2'!J911</f>
        <v>0</v>
      </c>
      <c r="N907" s="8">
        <f>+'[1]Empresas 2'!K911</f>
        <v>0</v>
      </c>
      <c r="O907" s="8">
        <f>+'[1]Empresas 2'!L911</f>
        <v>1</v>
      </c>
      <c r="P907" s="8">
        <f>+'[1]Empresas 2'!M911</f>
        <v>0</v>
      </c>
      <c r="Q907" s="8">
        <f>+'[1]Empresas 2'!N911</f>
        <v>0</v>
      </c>
      <c r="R907" s="8">
        <f>+'[1]Empresas 2'!O911</f>
        <v>0</v>
      </c>
      <c r="S907" s="8">
        <f>+'[1]Empresas 2'!P911</f>
        <v>0</v>
      </c>
      <c r="T907" s="8">
        <f>+'[1]Empresas 2'!Q911</f>
        <v>0</v>
      </c>
      <c r="U907" s="8">
        <f>+'[1]Empresas 2'!R911</f>
        <v>0</v>
      </c>
      <c r="V907" s="28">
        <f t="shared" si="28"/>
        <v>90</v>
      </c>
      <c r="W907" t="str">
        <f t="shared" si="29"/>
        <v/>
      </c>
    </row>
    <row r="908" spans="2:23" x14ac:dyDescent="0.25">
      <c r="B908" t="s">
        <v>934</v>
      </c>
      <c r="C908" t="str">
        <f>VLOOKUP(B908,'Accesos x Municipio'!$B$5:$C$1127,2)</f>
        <v>Villanueva</v>
      </c>
      <c r="D908" s="95">
        <f>VLOOKUP(B908,'Accesos x Municipio-NoCorporati'!$B$5:$AC$1127,27)</f>
        <v>2.6266416510318949E-3</v>
      </c>
      <c r="E908" s="8">
        <f>+'[1]Empresas 2'!B912</f>
        <v>26</v>
      </c>
      <c r="F908" s="8">
        <f>+'[1]Empresas 2'!C912</f>
        <v>0</v>
      </c>
      <c r="G908" s="8">
        <f>+'[1]Empresas 2'!D912</f>
        <v>0</v>
      </c>
      <c r="H908" s="8">
        <f>+'[1]Empresas 2'!E912</f>
        <v>0</v>
      </c>
      <c r="I908" s="8">
        <f>+'[1]Empresas 2'!F912</f>
        <v>0</v>
      </c>
      <c r="J908" s="8">
        <f>+'[1]Empresas 2'!G912</f>
        <v>0</v>
      </c>
      <c r="K908" s="8">
        <f>+'[1]Empresas 2'!H912</f>
        <v>0</v>
      </c>
      <c r="L908" s="8">
        <f>+'[1]Empresas 2'!I912</f>
        <v>0</v>
      </c>
      <c r="M908" s="8">
        <f>+'[1]Empresas 2'!J912</f>
        <v>0</v>
      </c>
      <c r="N908" s="8">
        <f>+'[1]Empresas 2'!K912</f>
        <v>0</v>
      </c>
      <c r="O908" s="8">
        <f>+'[1]Empresas 2'!L912</f>
        <v>0</v>
      </c>
      <c r="P908" s="8">
        <f>+'[1]Empresas 2'!M912</f>
        <v>0</v>
      </c>
      <c r="Q908" s="8">
        <f>+'[1]Empresas 2'!N912</f>
        <v>0</v>
      </c>
      <c r="R908" s="8">
        <f>+'[1]Empresas 2'!O912</f>
        <v>0</v>
      </c>
      <c r="S908" s="8">
        <f>+'[1]Empresas 2'!P912</f>
        <v>0</v>
      </c>
      <c r="T908" s="8">
        <f>+'[1]Empresas 2'!Q912</f>
        <v>0</v>
      </c>
      <c r="U908" s="8">
        <f>+'[1]Empresas 2'!R912</f>
        <v>0</v>
      </c>
      <c r="V908" s="28">
        <f t="shared" si="28"/>
        <v>26</v>
      </c>
      <c r="W908">
        <f t="shared" si="29"/>
        <v>26</v>
      </c>
    </row>
    <row r="909" spans="2:23" x14ac:dyDescent="0.25">
      <c r="B909" t="s">
        <v>935</v>
      </c>
      <c r="C909" t="str">
        <f>VLOOKUP(B909,'Accesos x Municipio'!$B$5:$C$1127,2)</f>
        <v>Zapatoca</v>
      </c>
      <c r="D909" s="95">
        <f>VLOOKUP(B909,'Accesos x Municipio-NoCorporati'!$B$5:$AC$1127,27)</f>
        <v>0.2384781936282091</v>
      </c>
      <c r="E909" s="8">
        <f>+'[1]Empresas 2'!B913</f>
        <v>727</v>
      </c>
      <c r="F909" s="8">
        <f>+'[1]Empresas 2'!C913</f>
        <v>0</v>
      </c>
      <c r="G909" s="8">
        <f>+'[1]Empresas 2'!D913</f>
        <v>0</v>
      </c>
      <c r="H909" s="8">
        <f>+'[1]Empresas 2'!E913</f>
        <v>0</v>
      </c>
      <c r="I909" s="8">
        <f>+'[1]Empresas 2'!F913</f>
        <v>7</v>
      </c>
      <c r="J909" s="8">
        <f>+'[1]Empresas 2'!G913</f>
        <v>0</v>
      </c>
      <c r="K909" s="8">
        <f>+'[1]Empresas 2'!H913</f>
        <v>0</v>
      </c>
      <c r="L909" s="8">
        <f>+'[1]Empresas 2'!I913</f>
        <v>0</v>
      </c>
      <c r="M909" s="8">
        <f>+'[1]Empresas 2'!J913</f>
        <v>0</v>
      </c>
      <c r="N909" s="8">
        <f>+'[1]Empresas 2'!K913</f>
        <v>0</v>
      </c>
      <c r="O909" s="8">
        <f>+'[1]Empresas 2'!L913</f>
        <v>0</v>
      </c>
      <c r="P909" s="8">
        <f>+'[1]Empresas 2'!M913</f>
        <v>0</v>
      </c>
      <c r="Q909" s="8">
        <f>+'[1]Empresas 2'!N913</f>
        <v>0</v>
      </c>
      <c r="R909" s="8">
        <f>+'[1]Empresas 2'!O913</f>
        <v>0</v>
      </c>
      <c r="S909" s="8">
        <f>+'[1]Empresas 2'!P913</f>
        <v>0</v>
      </c>
      <c r="T909" s="8">
        <f>+'[1]Empresas 2'!Q913</f>
        <v>0</v>
      </c>
      <c r="U909" s="8">
        <f>+'[1]Empresas 2'!R913</f>
        <v>0</v>
      </c>
      <c r="V909" s="28">
        <f t="shared" si="28"/>
        <v>734</v>
      </c>
      <c r="W909" t="str">
        <f t="shared" si="29"/>
        <v/>
      </c>
    </row>
    <row r="910" spans="2:23" x14ac:dyDescent="0.25">
      <c r="B910" t="s">
        <v>936</v>
      </c>
      <c r="C910" t="str">
        <f>VLOOKUP(B910,'Accesos x Municipio'!$B$5:$C$1127,2)</f>
        <v>Sincelejo</v>
      </c>
      <c r="D910" s="95">
        <f>VLOOKUP(B910,'Accesos x Municipio-NoCorporati'!$B$5:$AC$1127,27)</f>
        <v>0.4697314572124891</v>
      </c>
      <c r="E910" s="8">
        <f>+'[1]Empresas 2'!B914</f>
        <v>156</v>
      </c>
      <c r="F910" s="8">
        <f>+'[1]Empresas 2'!C914</f>
        <v>0</v>
      </c>
      <c r="G910" s="8">
        <f>+'[1]Empresas 2'!D914</f>
        <v>1059</v>
      </c>
      <c r="H910" s="8">
        <f>+'[1]Empresas 2'!E914</f>
        <v>0</v>
      </c>
      <c r="I910" s="8">
        <f>+'[1]Empresas 2'!F914</f>
        <v>480</v>
      </c>
      <c r="J910" s="8">
        <f>+'[1]Empresas 2'!G914</f>
        <v>0</v>
      </c>
      <c r="K910" s="8">
        <f>+'[1]Empresas 2'!H914</f>
        <v>0</v>
      </c>
      <c r="L910" s="8">
        <f>+'[1]Empresas 2'!I914</f>
        <v>0</v>
      </c>
      <c r="M910" s="8">
        <f>+'[1]Empresas 2'!J914</f>
        <v>0</v>
      </c>
      <c r="N910" s="8">
        <f>+'[1]Empresas 2'!K914</f>
        <v>0</v>
      </c>
      <c r="O910" s="8">
        <f>+'[1]Empresas 2'!L914</f>
        <v>17909</v>
      </c>
      <c r="P910" s="8">
        <f>+'[1]Empresas 2'!M914</f>
        <v>1349</v>
      </c>
      <c r="Q910" s="8">
        <f>+'[1]Empresas 2'!N914</f>
        <v>45</v>
      </c>
      <c r="R910" s="8">
        <f>+'[1]Empresas 2'!O914</f>
        <v>0</v>
      </c>
      <c r="S910" s="8">
        <f>+'[1]Empresas 2'!P914</f>
        <v>0</v>
      </c>
      <c r="T910" s="8">
        <f>+'[1]Empresas 2'!Q914</f>
        <v>4550</v>
      </c>
      <c r="U910" s="8">
        <f>+'[1]Empresas 2'!R914</f>
        <v>15760</v>
      </c>
      <c r="V910" s="28">
        <f t="shared" si="28"/>
        <v>41308</v>
      </c>
      <c r="W910" t="str">
        <f t="shared" si="29"/>
        <v/>
      </c>
    </row>
    <row r="911" spans="2:23" x14ac:dyDescent="0.25">
      <c r="B911" t="s">
        <v>937</v>
      </c>
      <c r="C911" t="str">
        <f>VLOOKUP(B911,'Accesos x Municipio'!$B$5:$C$1127,2)</f>
        <v>Buenavista</v>
      </c>
      <c r="D911" s="95">
        <f>VLOOKUP(B911,'Accesos x Municipio-NoCorporati'!$B$5:$AC$1127,27)</f>
        <v>0.16490891658676893</v>
      </c>
      <c r="E911" s="8">
        <f>+'[1]Empresas 2'!B915</f>
        <v>173</v>
      </c>
      <c r="F911" s="8">
        <f>+'[1]Empresas 2'!C915</f>
        <v>0</v>
      </c>
      <c r="G911" s="8">
        <f>+'[1]Empresas 2'!D915</f>
        <v>0</v>
      </c>
      <c r="H911" s="8">
        <f>+'[1]Empresas 2'!E915</f>
        <v>0</v>
      </c>
      <c r="I911" s="8">
        <f>+'[1]Empresas 2'!F915</f>
        <v>0</v>
      </c>
      <c r="J911" s="8">
        <f>+'[1]Empresas 2'!G915</f>
        <v>0</v>
      </c>
      <c r="K911" s="8">
        <f>+'[1]Empresas 2'!H915</f>
        <v>0</v>
      </c>
      <c r="L911" s="8">
        <f>+'[1]Empresas 2'!I915</f>
        <v>0</v>
      </c>
      <c r="M911" s="8">
        <f>+'[1]Empresas 2'!J915</f>
        <v>0</v>
      </c>
      <c r="N911" s="8">
        <f>+'[1]Empresas 2'!K915</f>
        <v>0</v>
      </c>
      <c r="O911" s="8">
        <f>+'[1]Empresas 2'!L915</f>
        <v>0</v>
      </c>
      <c r="P911" s="8">
        <f>+'[1]Empresas 2'!M915</f>
        <v>0</v>
      </c>
      <c r="Q911" s="8">
        <f>+'[1]Empresas 2'!N915</f>
        <v>0</v>
      </c>
      <c r="R911" s="8">
        <f>+'[1]Empresas 2'!O915</f>
        <v>0</v>
      </c>
      <c r="S911" s="8">
        <f>+'[1]Empresas 2'!P915</f>
        <v>0</v>
      </c>
      <c r="T911" s="8">
        <f>+'[1]Empresas 2'!Q915</f>
        <v>0</v>
      </c>
      <c r="U911" s="8">
        <f>+'[1]Empresas 2'!R915</f>
        <v>0</v>
      </c>
      <c r="V911" s="28">
        <f t="shared" si="28"/>
        <v>173</v>
      </c>
      <c r="W911" t="str">
        <f t="shared" si="29"/>
        <v/>
      </c>
    </row>
    <row r="912" spans="2:23" x14ac:dyDescent="0.25">
      <c r="B912" t="s">
        <v>938</v>
      </c>
      <c r="C912" t="str">
        <f>VLOOKUP(B912,'Accesos x Municipio'!$B$5:$C$1127,2)</f>
        <v>Caimito</v>
      </c>
      <c r="D912" s="95">
        <f>VLOOKUP(B912,'Accesos x Municipio-NoCorporati'!$B$5:$AC$1127,27)</f>
        <v>1.0260619741432383E-2</v>
      </c>
      <c r="E912" s="8">
        <f>+'[1]Empresas 2'!B916</f>
        <v>34</v>
      </c>
      <c r="F912" s="8">
        <f>+'[1]Empresas 2'!C916</f>
        <v>0</v>
      </c>
      <c r="G912" s="8">
        <f>+'[1]Empresas 2'!D916</f>
        <v>0</v>
      </c>
      <c r="H912" s="8">
        <f>+'[1]Empresas 2'!E916</f>
        <v>0</v>
      </c>
      <c r="I912" s="8">
        <f>+'[1]Empresas 2'!F916</f>
        <v>6</v>
      </c>
      <c r="J912" s="8">
        <f>+'[1]Empresas 2'!G916</f>
        <v>0</v>
      </c>
      <c r="K912" s="8">
        <f>+'[1]Empresas 2'!H916</f>
        <v>0</v>
      </c>
      <c r="L912" s="8">
        <f>+'[1]Empresas 2'!I916</f>
        <v>0</v>
      </c>
      <c r="M912" s="8">
        <f>+'[1]Empresas 2'!J916</f>
        <v>0</v>
      </c>
      <c r="N912" s="8">
        <f>+'[1]Empresas 2'!K916</f>
        <v>0</v>
      </c>
      <c r="O912" s="8">
        <f>+'[1]Empresas 2'!L916</f>
        <v>1</v>
      </c>
      <c r="P912" s="8">
        <f>+'[1]Empresas 2'!M916</f>
        <v>0</v>
      </c>
      <c r="Q912" s="8">
        <f>+'[1]Empresas 2'!N916</f>
        <v>0</v>
      </c>
      <c r="R912" s="8">
        <f>+'[1]Empresas 2'!O916</f>
        <v>0</v>
      </c>
      <c r="S912" s="8">
        <f>+'[1]Empresas 2'!P916</f>
        <v>0</v>
      </c>
      <c r="T912" s="8">
        <f>+'[1]Empresas 2'!Q916</f>
        <v>0</v>
      </c>
      <c r="U912" s="8">
        <f>+'[1]Empresas 2'!R916</f>
        <v>0</v>
      </c>
      <c r="V912" s="28">
        <f t="shared" si="28"/>
        <v>41</v>
      </c>
      <c r="W912">
        <f t="shared" si="29"/>
        <v>34</v>
      </c>
    </row>
    <row r="913" spans="2:23" x14ac:dyDescent="0.25">
      <c r="B913" t="s">
        <v>939</v>
      </c>
      <c r="C913" t="str">
        <f>VLOOKUP(B913,'Accesos x Municipio'!$B$5:$C$1127,2)</f>
        <v>Coloso</v>
      </c>
      <c r="D913" s="95">
        <f>VLOOKUP(B913,'Accesos x Municipio-NoCorporati'!$B$5:$AC$1127,27)</f>
        <v>7.3502388827636903E-4</v>
      </c>
      <c r="E913" s="8">
        <f>+'[1]Empresas 2'!B917</f>
        <v>0</v>
      </c>
      <c r="F913" s="8">
        <f>+'[1]Empresas 2'!C917</f>
        <v>0</v>
      </c>
      <c r="G913" s="8">
        <f>+'[1]Empresas 2'!D917</f>
        <v>0</v>
      </c>
      <c r="H913" s="8">
        <f>+'[1]Empresas 2'!E917</f>
        <v>0</v>
      </c>
      <c r="I913" s="8">
        <f>+'[1]Empresas 2'!F917</f>
        <v>2</v>
      </c>
      <c r="J913" s="8">
        <f>+'[1]Empresas 2'!G917</f>
        <v>0</v>
      </c>
      <c r="K913" s="8">
        <f>+'[1]Empresas 2'!H917</f>
        <v>0</v>
      </c>
      <c r="L913" s="8">
        <f>+'[1]Empresas 2'!I917</f>
        <v>0</v>
      </c>
      <c r="M913" s="8">
        <f>+'[1]Empresas 2'!J917</f>
        <v>0</v>
      </c>
      <c r="N913" s="8">
        <f>+'[1]Empresas 2'!K917</f>
        <v>0</v>
      </c>
      <c r="O913" s="8">
        <f>+'[1]Empresas 2'!L917</f>
        <v>0</v>
      </c>
      <c r="P913" s="8">
        <f>+'[1]Empresas 2'!M917</f>
        <v>0</v>
      </c>
      <c r="Q913" s="8">
        <f>+'[1]Empresas 2'!N917</f>
        <v>0</v>
      </c>
      <c r="R913" s="8">
        <f>+'[1]Empresas 2'!O917</f>
        <v>0</v>
      </c>
      <c r="S913" s="8">
        <f>+'[1]Empresas 2'!P917</f>
        <v>0</v>
      </c>
      <c r="T913" s="8">
        <f>+'[1]Empresas 2'!Q917</f>
        <v>0</v>
      </c>
      <c r="U913" s="8">
        <f>+'[1]Empresas 2'!R917</f>
        <v>0</v>
      </c>
      <c r="V913" s="28">
        <f t="shared" si="28"/>
        <v>2</v>
      </c>
      <c r="W913">
        <f t="shared" si="29"/>
        <v>0</v>
      </c>
    </row>
    <row r="914" spans="2:23" x14ac:dyDescent="0.25">
      <c r="B914" t="s">
        <v>940</v>
      </c>
      <c r="C914" t="str">
        <f>VLOOKUP(B914,'Accesos x Municipio'!$B$5:$C$1127,2)</f>
        <v>Corozal</v>
      </c>
      <c r="D914" s="95">
        <f>VLOOKUP(B914,'Accesos x Municipio-NoCorporati'!$B$5:$AC$1127,27)</f>
        <v>0.33874116772034213</v>
      </c>
      <c r="E914" s="8">
        <f>+'[1]Empresas 2'!B918</f>
        <v>493</v>
      </c>
      <c r="F914" s="8">
        <f>+'[1]Empresas 2'!C918</f>
        <v>0</v>
      </c>
      <c r="G914" s="8">
        <f>+'[1]Empresas 2'!D918</f>
        <v>146</v>
      </c>
      <c r="H914" s="8">
        <f>+'[1]Empresas 2'!E918</f>
        <v>257</v>
      </c>
      <c r="I914" s="8">
        <f>+'[1]Empresas 2'!F918</f>
        <v>3</v>
      </c>
      <c r="J914" s="8">
        <f>+'[1]Empresas 2'!G918</f>
        <v>0</v>
      </c>
      <c r="K914" s="8">
        <f>+'[1]Empresas 2'!H918</f>
        <v>0</v>
      </c>
      <c r="L914" s="8">
        <f>+'[1]Empresas 2'!I918</f>
        <v>0</v>
      </c>
      <c r="M914" s="8">
        <f>+'[1]Empresas 2'!J918</f>
        <v>0</v>
      </c>
      <c r="N914" s="8">
        <f>+'[1]Empresas 2'!K918</f>
        <v>0</v>
      </c>
      <c r="O914" s="8">
        <f>+'[1]Empresas 2'!L918</f>
        <v>1907</v>
      </c>
      <c r="P914" s="8">
        <f>+'[1]Empresas 2'!M918</f>
        <v>719</v>
      </c>
      <c r="Q914" s="8">
        <f>+'[1]Empresas 2'!N918</f>
        <v>1158</v>
      </c>
      <c r="R914" s="8">
        <f>+'[1]Empresas 2'!O918</f>
        <v>0</v>
      </c>
      <c r="S914" s="8">
        <f>+'[1]Empresas 2'!P918</f>
        <v>0</v>
      </c>
      <c r="T914" s="8">
        <f>+'[1]Empresas 2'!Q918</f>
        <v>72</v>
      </c>
      <c r="U914" s="8">
        <f>+'[1]Empresas 2'!R918</f>
        <v>2304</v>
      </c>
      <c r="V914" s="28">
        <f t="shared" si="28"/>
        <v>7059</v>
      </c>
      <c r="W914" t="str">
        <f t="shared" si="29"/>
        <v/>
      </c>
    </row>
    <row r="915" spans="2:23" x14ac:dyDescent="0.25">
      <c r="B915" t="s">
        <v>941</v>
      </c>
      <c r="C915" t="str">
        <f>VLOOKUP(B915,'Accesos x Municipio'!$B$5:$C$1127,2)</f>
        <v>Coveñas</v>
      </c>
      <c r="D915" s="95">
        <f>VLOOKUP(B915,'Accesos x Municipio-NoCorporati'!$B$5:$AC$1127,27)</f>
        <v>0.34304590885990177</v>
      </c>
      <c r="E915" s="8">
        <f>+'[1]Empresas 2'!B919</f>
        <v>0</v>
      </c>
      <c r="F915" s="8">
        <f>+'[1]Empresas 2'!C919</f>
        <v>80</v>
      </c>
      <c r="G915" s="8">
        <f>+'[1]Empresas 2'!D919</f>
        <v>0</v>
      </c>
      <c r="H915" s="8">
        <f>+'[1]Empresas 2'!E919</f>
        <v>0</v>
      </c>
      <c r="I915" s="8">
        <f>+'[1]Empresas 2'!F919</f>
        <v>1011</v>
      </c>
      <c r="J915" s="8">
        <f>+'[1]Empresas 2'!G919</f>
        <v>0</v>
      </c>
      <c r="K915" s="8">
        <f>+'[1]Empresas 2'!H919</f>
        <v>0</v>
      </c>
      <c r="L915" s="8">
        <f>+'[1]Empresas 2'!I919</f>
        <v>0</v>
      </c>
      <c r="M915" s="8">
        <f>+'[1]Empresas 2'!J919</f>
        <v>0</v>
      </c>
      <c r="N915" s="8">
        <f>+'[1]Empresas 2'!K919</f>
        <v>0</v>
      </c>
      <c r="O915" s="8">
        <f>+'[1]Empresas 2'!L919</f>
        <v>0</v>
      </c>
      <c r="P915" s="8">
        <f>+'[1]Empresas 2'!M919</f>
        <v>970</v>
      </c>
      <c r="Q915" s="8">
        <f>+'[1]Empresas 2'!N919</f>
        <v>20</v>
      </c>
      <c r="R915" s="8">
        <f>+'[1]Empresas 2'!O919</f>
        <v>0</v>
      </c>
      <c r="S915" s="8">
        <f>+'[1]Empresas 2'!P919</f>
        <v>0</v>
      </c>
      <c r="T915" s="8">
        <f>+'[1]Empresas 2'!Q919</f>
        <v>0</v>
      </c>
      <c r="U915" s="8">
        <f>+'[1]Empresas 2'!R919</f>
        <v>0</v>
      </c>
      <c r="V915" s="28">
        <f t="shared" si="28"/>
        <v>2081</v>
      </c>
      <c r="W915" t="str">
        <f t="shared" si="29"/>
        <v/>
      </c>
    </row>
    <row r="916" spans="2:23" x14ac:dyDescent="0.25">
      <c r="B916" t="s">
        <v>943</v>
      </c>
      <c r="C916" t="str">
        <f>VLOOKUP(B916,'Accesos x Municipio'!$B$5:$C$1127,2)</f>
        <v>El Roble</v>
      </c>
      <c r="D916" s="95">
        <f>VLOOKUP(B916,'Accesos x Municipio-NoCorporati'!$B$5:$AC$1127,27)</f>
        <v>1.6479894528675016E-3</v>
      </c>
      <c r="E916" s="8">
        <f>+'[1]Empresas 2'!B920</f>
        <v>0</v>
      </c>
      <c r="F916" s="8">
        <f>+'[1]Empresas 2'!C920</f>
        <v>0</v>
      </c>
      <c r="G916" s="8">
        <f>+'[1]Empresas 2'!D920</f>
        <v>0</v>
      </c>
      <c r="H916" s="8">
        <f>+'[1]Empresas 2'!E920</f>
        <v>0</v>
      </c>
      <c r="I916" s="8">
        <f>+'[1]Empresas 2'!F920</f>
        <v>3</v>
      </c>
      <c r="J916" s="8">
        <f>+'[1]Empresas 2'!G920</f>
        <v>0</v>
      </c>
      <c r="K916" s="8">
        <f>+'[1]Empresas 2'!H920</f>
        <v>0</v>
      </c>
      <c r="L916" s="8">
        <f>+'[1]Empresas 2'!I920</f>
        <v>0</v>
      </c>
      <c r="M916" s="8">
        <f>+'[1]Empresas 2'!J920</f>
        <v>0</v>
      </c>
      <c r="N916" s="8">
        <f>+'[1]Empresas 2'!K920</f>
        <v>0</v>
      </c>
      <c r="O916" s="8">
        <f>+'[1]Empresas 2'!L920</f>
        <v>0</v>
      </c>
      <c r="P916" s="8">
        <f>+'[1]Empresas 2'!M920</f>
        <v>0</v>
      </c>
      <c r="Q916" s="8">
        <f>+'[1]Empresas 2'!N920</f>
        <v>0</v>
      </c>
      <c r="R916" s="8">
        <f>+'[1]Empresas 2'!O920</f>
        <v>0</v>
      </c>
      <c r="S916" s="8">
        <f>+'[1]Empresas 2'!P920</f>
        <v>0</v>
      </c>
      <c r="T916" s="8">
        <f>+'[1]Empresas 2'!Q920</f>
        <v>0</v>
      </c>
      <c r="U916" s="8">
        <f>+'[1]Empresas 2'!R920</f>
        <v>0</v>
      </c>
      <c r="V916" s="28">
        <f t="shared" si="28"/>
        <v>3</v>
      </c>
      <c r="W916">
        <f t="shared" si="29"/>
        <v>0</v>
      </c>
    </row>
    <row r="917" spans="2:23" x14ac:dyDescent="0.25">
      <c r="B917" t="s">
        <v>944</v>
      </c>
      <c r="C917" t="str">
        <f>VLOOKUP(B917,'Accesos x Municipio'!$B$5:$C$1127,2)</f>
        <v>Galeras</v>
      </c>
      <c r="D917" s="95">
        <f>VLOOKUP(B917,'Accesos x Municipio-NoCorporati'!$B$5:$AC$1127,27)</f>
        <v>0.14017301973506352</v>
      </c>
      <c r="E917" s="8">
        <f>+'[1]Empresas 2'!B921</f>
        <v>0</v>
      </c>
      <c r="F917" s="8">
        <f>+'[1]Empresas 2'!C921</f>
        <v>0</v>
      </c>
      <c r="G917" s="8">
        <f>+'[1]Empresas 2'!D921</f>
        <v>0</v>
      </c>
      <c r="H917" s="8">
        <f>+'[1]Empresas 2'!E921</f>
        <v>0</v>
      </c>
      <c r="I917" s="8">
        <f>+'[1]Empresas 2'!F921</f>
        <v>0</v>
      </c>
      <c r="J917" s="8">
        <f>+'[1]Empresas 2'!G921</f>
        <v>0</v>
      </c>
      <c r="K917" s="8">
        <f>+'[1]Empresas 2'!H921</f>
        <v>0</v>
      </c>
      <c r="L917" s="8">
        <f>+'[1]Empresas 2'!I921</f>
        <v>1032</v>
      </c>
      <c r="M917" s="8">
        <f>+'[1]Empresas 2'!J921</f>
        <v>0</v>
      </c>
      <c r="N917" s="8">
        <f>+'[1]Empresas 2'!K921</f>
        <v>0</v>
      </c>
      <c r="O917" s="8">
        <f>+'[1]Empresas 2'!L921</f>
        <v>1</v>
      </c>
      <c r="P917" s="8">
        <f>+'[1]Empresas 2'!M921</f>
        <v>0</v>
      </c>
      <c r="Q917" s="8">
        <f>+'[1]Empresas 2'!N921</f>
        <v>0</v>
      </c>
      <c r="R917" s="8">
        <f>+'[1]Empresas 2'!O921</f>
        <v>0</v>
      </c>
      <c r="S917" s="8">
        <f>+'[1]Empresas 2'!P921</f>
        <v>0</v>
      </c>
      <c r="T917" s="8">
        <f>+'[1]Empresas 2'!Q921</f>
        <v>0</v>
      </c>
      <c r="U917" s="8">
        <f>+'[1]Empresas 2'!R921</f>
        <v>0</v>
      </c>
      <c r="V917" s="28">
        <f t="shared" si="28"/>
        <v>1033</v>
      </c>
      <c r="W917" t="str">
        <f t="shared" si="29"/>
        <v/>
      </c>
    </row>
    <row r="918" spans="2:23" x14ac:dyDescent="0.25">
      <c r="B918" t="s">
        <v>945</v>
      </c>
      <c r="C918" t="str">
        <f>VLOOKUP(B918,'Accesos x Municipio'!$B$5:$C$1127,2)</f>
        <v>Guaranda</v>
      </c>
      <c r="D918" s="95">
        <f>VLOOKUP(B918,'Accesos x Municipio-NoCorporati'!$B$5:$AC$1127,27)</f>
        <v>5.3803339517625233E-2</v>
      </c>
      <c r="E918" s="8">
        <f>+'[1]Empresas 2'!B922</f>
        <v>247</v>
      </c>
      <c r="F918" s="8">
        <f>+'[1]Empresas 2'!C922</f>
        <v>0</v>
      </c>
      <c r="G918" s="8">
        <f>+'[1]Empresas 2'!D922</f>
        <v>0</v>
      </c>
      <c r="H918" s="8">
        <f>+'[1]Empresas 2'!E922</f>
        <v>0</v>
      </c>
      <c r="I918" s="8">
        <f>+'[1]Empresas 2'!F922</f>
        <v>3</v>
      </c>
      <c r="J918" s="8">
        <f>+'[1]Empresas 2'!G922</f>
        <v>0</v>
      </c>
      <c r="K918" s="8">
        <f>+'[1]Empresas 2'!H922</f>
        <v>0</v>
      </c>
      <c r="L918" s="8">
        <f>+'[1]Empresas 2'!I922</f>
        <v>0</v>
      </c>
      <c r="M918" s="8">
        <f>+'[1]Empresas 2'!J922</f>
        <v>0</v>
      </c>
      <c r="N918" s="8">
        <f>+'[1]Empresas 2'!K922</f>
        <v>0</v>
      </c>
      <c r="O918" s="8">
        <f>+'[1]Empresas 2'!L922</f>
        <v>0</v>
      </c>
      <c r="P918" s="8">
        <f>+'[1]Empresas 2'!M922</f>
        <v>0</v>
      </c>
      <c r="Q918" s="8">
        <f>+'[1]Empresas 2'!N922</f>
        <v>0</v>
      </c>
      <c r="R918" s="8">
        <f>+'[1]Empresas 2'!O922</f>
        <v>0</v>
      </c>
      <c r="S918" s="8">
        <f>+'[1]Empresas 2'!P922</f>
        <v>0</v>
      </c>
      <c r="T918" s="8">
        <f>+'[1]Empresas 2'!Q922</f>
        <v>0</v>
      </c>
      <c r="U918" s="8">
        <f>+'[1]Empresas 2'!R922</f>
        <v>0</v>
      </c>
      <c r="V918" s="28">
        <f t="shared" si="28"/>
        <v>250</v>
      </c>
      <c r="W918" t="str">
        <f t="shared" si="29"/>
        <v/>
      </c>
    </row>
    <row r="919" spans="2:23" x14ac:dyDescent="0.25">
      <c r="B919" t="s">
        <v>946</v>
      </c>
      <c r="C919" t="str">
        <f>VLOOKUP(B919,'Accesos x Municipio'!$B$5:$C$1127,2)</f>
        <v>La Unión</v>
      </c>
      <c r="D919" s="95">
        <f>VLOOKUP(B919,'Accesos x Municipio-NoCorporati'!$B$5:$AC$1127,27)</f>
        <v>0.16866854076156401</v>
      </c>
      <c r="E919" s="8">
        <f>+'[1]Empresas 2'!B923</f>
        <v>134</v>
      </c>
      <c r="F919" s="8">
        <f>+'[1]Empresas 2'!C923</f>
        <v>0</v>
      </c>
      <c r="G919" s="8">
        <f>+'[1]Empresas 2'!D923</f>
        <v>0</v>
      </c>
      <c r="H919" s="8">
        <f>+'[1]Empresas 2'!E923</f>
        <v>0</v>
      </c>
      <c r="I919" s="8">
        <f>+'[1]Empresas 2'!F923</f>
        <v>7</v>
      </c>
      <c r="J919" s="8">
        <f>+'[1]Empresas 2'!G923</f>
        <v>0</v>
      </c>
      <c r="K919" s="8">
        <f>+'[1]Empresas 2'!H923</f>
        <v>0</v>
      </c>
      <c r="L919" s="8">
        <f>+'[1]Empresas 2'!I923</f>
        <v>525</v>
      </c>
      <c r="M919" s="8">
        <f>+'[1]Empresas 2'!J923</f>
        <v>0</v>
      </c>
      <c r="N919" s="8">
        <f>+'[1]Empresas 2'!K923</f>
        <v>0</v>
      </c>
      <c r="O919" s="8">
        <f>+'[1]Empresas 2'!L923</f>
        <v>1</v>
      </c>
      <c r="P919" s="8">
        <f>+'[1]Empresas 2'!M923</f>
        <v>0</v>
      </c>
      <c r="Q919" s="8">
        <f>+'[1]Empresas 2'!N923</f>
        <v>0</v>
      </c>
      <c r="R919" s="8">
        <f>+'[1]Empresas 2'!O923</f>
        <v>0</v>
      </c>
      <c r="S919" s="8">
        <f>+'[1]Empresas 2'!P923</f>
        <v>0</v>
      </c>
      <c r="T919" s="8">
        <f>+'[1]Empresas 2'!Q923</f>
        <v>0</v>
      </c>
      <c r="U919" s="8">
        <f>+'[1]Empresas 2'!R923</f>
        <v>0</v>
      </c>
      <c r="V919" s="28">
        <f t="shared" si="28"/>
        <v>667</v>
      </c>
      <c r="W919" t="str">
        <f t="shared" si="29"/>
        <v/>
      </c>
    </row>
    <row r="920" spans="2:23" x14ac:dyDescent="0.25">
      <c r="B920" t="s">
        <v>947</v>
      </c>
      <c r="C920" t="str">
        <f>VLOOKUP(B920,'Accesos x Municipio'!$B$5:$C$1127,2)</f>
        <v>Los Palmitos</v>
      </c>
      <c r="D920" s="95">
        <f>VLOOKUP(B920,'Accesos x Municipio-NoCorporati'!$B$5:$AC$1127,27)</f>
        <v>0.11831656961355215</v>
      </c>
      <c r="E920" s="8">
        <f>+'[1]Empresas 2'!B924</f>
        <v>0</v>
      </c>
      <c r="F920" s="8">
        <f>+'[1]Empresas 2'!C924</f>
        <v>0</v>
      </c>
      <c r="G920" s="8">
        <f>+'[1]Empresas 2'!D924</f>
        <v>74</v>
      </c>
      <c r="H920" s="8">
        <f>+'[1]Empresas 2'!E924</f>
        <v>0</v>
      </c>
      <c r="I920" s="8">
        <f>+'[1]Empresas 2'!F924</f>
        <v>154</v>
      </c>
      <c r="J920" s="8">
        <f>+'[1]Empresas 2'!G924</f>
        <v>0</v>
      </c>
      <c r="K920" s="8">
        <f>+'[1]Empresas 2'!H924</f>
        <v>0</v>
      </c>
      <c r="L920" s="8">
        <f>+'[1]Empresas 2'!I924</f>
        <v>617</v>
      </c>
      <c r="M920" s="8">
        <f>+'[1]Empresas 2'!J924</f>
        <v>0</v>
      </c>
      <c r="N920" s="8">
        <f>+'[1]Empresas 2'!K924</f>
        <v>0</v>
      </c>
      <c r="O920" s="8">
        <f>+'[1]Empresas 2'!L924</f>
        <v>3</v>
      </c>
      <c r="P920" s="8">
        <f>+'[1]Empresas 2'!M924</f>
        <v>51</v>
      </c>
      <c r="Q920" s="8">
        <f>+'[1]Empresas 2'!N924</f>
        <v>0</v>
      </c>
      <c r="R920" s="8">
        <f>+'[1]Empresas 2'!O924</f>
        <v>0</v>
      </c>
      <c r="S920" s="8">
        <f>+'[1]Empresas 2'!P924</f>
        <v>0</v>
      </c>
      <c r="T920" s="8">
        <f>+'[1]Empresas 2'!Q924</f>
        <v>0</v>
      </c>
      <c r="U920" s="8">
        <f>+'[1]Empresas 2'!R924</f>
        <v>0</v>
      </c>
      <c r="V920" s="28">
        <f t="shared" si="28"/>
        <v>899</v>
      </c>
      <c r="W920" t="str">
        <f t="shared" si="29"/>
        <v/>
      </c>
    </row>
    <row r="921" spans="2:23" x14ac:dyDescent="0.25">
      <c r="B921" t="s">
        <v>948</v>
      </c>
      <c r="C921" t="str">
        <f>VLOOKUP(B921,'Accesos x Municipio'!$B$5:$C$1127,2)</f>
        <v>Majagual</v>
      </c>
      <c r="D921" s="95">
        <f>VLOOKUP(B921,'Accesos x Municipio-NoCorporati'!$B$5:$AC$1127,27)</f>
        <v>0.11186499652052888</v>
      </c>
      <c r="E921" s="8">
        <f>+'[1]Empresas 2'!B925</f>
        <v>138</v>
      </c>
      <c r="F921" s="8">
        <f>+'[1]Empresas 2'!C925</f>
        <v>0</v>
      </c>
      <c r="G921" s="8">
        <f>+'[1]Empresas 2'!D925</f>
        <v>0</v>
      </c>
      <c r="H921" s="8">
        <f>+'[1]Empresas 2'!E925</f>
        <v>0</v>
      </c>
      <c r="I921" s="8">
        <f>+'[1]Empresas 2'!F925</f>
        <v>21</v>
      </c>
      <c r="J921" s="8">
        <f>+'[1]Empresas 2'!G925</f>
        <v>0</v>
      </c>
      <c r="K921" s="8">
        <f>+'[1]Empresas 2'!H925</f>
        <v>0</v>
      </c>
      <c r="L921" s="8">
        <f>+'[1]Empresas 2'!I925</f>
        <v>857</v>
      </c>
      <c r="M921" s="8">
        <f>+'[1]Empresas 2'!J925</f>
        <v>0</v>
      </c>
      <c r="N921" s="8">
        <f>+'[1]Empresas 2'!K925</f>
        <v>0</v>
      </c>
      <c r="O921" s="8">
        <f>+'[1]Empresas 2'!L925</f>
        <v>0</v>
      </c>
      <c r="P921" s="8">
        <f>+'[1]Empresas 2'!M925</f>
        <v>208</v>
      </c>
      <c r="Q921" s="8">
        <f>+'[1]Empresas 2'!N925</f>
        <v>0</v>
      </c>
      <c r="R921" s="8">
        <f>+'[1]Empresas 2'!O925</f>
        <v>0</v>
      </c>
      <c r="S921" s="8">
        <f>+'[1]Empresas 2'!P925</f>
        <v>0</v>
      </c>
      <c r="T921" s="8">
        <f>+'[1]Empresas 2'!Q925</f>
        <v>0</v>
      </c>
      <c r="U921" s="8">
        <f>+'[1]Empresas 2'!R925</f>
        <v>0</v>
      </c>
      <c r="V921" s="28">
        <f t="shared" si="28"/>
        <v>1224</v>
      </c>
      <c r="W921" t="str">
        <f t="shared" si="29"/>
        <v/>
      </c>
    </row>
    <row r="922" spans="2:23" x14ac:dyDescent="0.25">
      <c r="B922" t="s">
        <v>949</v>
      </c>
      <c r="C922" t="str">
        <f>VLOOKUP(B922,'Accesos x Municipio'!$B$5:$C$1127,2)</f>
        <v>Morroa</v>
      </c>
      <c r="D922" s="95">
        <f>VLOOKUP(B922,'Accesos x Municipio-NoCorporati'!$B$5:$AC$1127,27)</f>
        <v>0.13043478260869565</v>
      </c>
      <c r="E922" s="8">
        <f>+'[1]Empresas 2'!B926</f>
        <v>0</v>
      </c>
      <c r="F922" s="8">
        <f>+'[1]Empresas 2'!C926</f>
        <v>0</v>
      </c>
      <c r="G922" s="8">
        <f>+'[1]Empresas 2'!D926</f>
        <v>96</v>
      </c>
      <c r="H922" s="8">
        <f>+'[1]Empresas 2'!E926</f>
        <v>0</v>
      </c>
      <c r="I922" s="8">
        <f>+'[1]Empresas 2'!F926</f>
        <v>4</v>
      </c>
      <c r="J922" s="8">
        <f>+'[1]Empresas 2'!G926</f>
        <v>0</v>
      </c>
      <c r="K922" s="8">
        <f>+'[1]Empresas 2'!H926</f>
        <v>0</v>
      </c>
      <c r="L922" s="8">
        <f>+'[1]Empresas 2'!I926</f>
        <v>0</v>
      </c>
      <c r="M922" s="8">
        <f>+'[1]Empresas 2'!J926</f>
        <v>0</v>
      </c>
      <c r="N922" s="8">
        <f>+'[1]Empresas 2'!K926</f>
        <v>0</v>
      </c>
      <c r="O922" s="8">
        <f>+'[1]Empresas 2'!L926</f>
        <v>3</v>
      </c>
      <c r="P922" s="8">
        <f>+'[1]Empresas 2'!M926</f>
        <v>0</v>
      </c>
      <c r="Q922" s="8">
        <f>+'[1]Empresas 2'!N926</f>
        <v>398</v>
      </c>
      <c r="R922" s="8">
        <f>+'[1]Empresas 2'!O926</f>
        <v>0</v>
      </c>
      <c r="S922" s="8">
        <f>+'[1]Empresas 2'!P926</f>
        <v>0</v>
      </c>
      <c r="T922" s="8">
        <f>+'[1]Empresas 2'!Q926</f>
        <v>0</v>
      </c>
      <c r="U922" s="8">
        <f>+'[1]Empresas 2'!R926</f>
        <v>0</v>
      </c>
      <c r="V922" s="28">
        <f t="shared" si="28"/>
        <v>501</v>
      </c>
      <c r="W922" t="str">
        <f t="shared" si="29"/>
        <v/>
      </c>
    </row>
    <row r="923" spans="2:23" x14ac:dyDescent="0.25">
      <c r="B923" t="s">
        <v>950</v>
      </c>
      <c r="C923" t="str">
        <f>VLOOKUP(B923,'Accesos x Municipio'!$B$5:$C$1127,2)</f>
        <v>Ovejas</v>
      </c>
      <c r="D923" s="95">
        <f>VLOOKUP(B923,'Accesos x Municipio-NoCorporati'!$B$5:$AC$1127,27)</f>
        <v>0.20840874286509814</v>
      </c>
      <c r="E923" s="8">
        <f>+'[1]Empresas 2'!B927</f>
        <v>319</v>
      </c>
      <c r="F923" s="8">
        <f>+'[1]Empresas 2'!C927</f>
        <v>0</v>
      </c>
      <c r="G923" s="8">
        <f>+'[1]Empresas 2'!D927</f>
        <v>0</v>
      </c>
      <c r="H923" s="8">
        <f>+'[1]Empresas 2'!E927</f>
        <v>0</v>
      </c>
      <c r="I923" s="8">
        <f>+'[1]Empresas 2'!F927</f>
        <v>2</v>
      </c>
      <c r="J923" s="8">
        <f>+'[1]Empresas 2'!G927</f>
        <v>0</v>
      </c>
      <c r="K923" s="8">
        <f>+'[1]Empresas 2'!H927</f>
        <v>0</v>
      </c>
      <c r="L923" s="8">
        <f>+'[1]Empresas 2'!I927</f>
        <v>1034</v>
      </c>
      <c r="M923" s="8">
        <f>+'[1]Empresas 2'!J927</f>
        <v>0</v>
      </c>
      <c r="N923" s="8">
        <f>+'[1]Empresas 2'!K927</f>
        <v>0</v>
      </c>
      <c r="O923" s="8">
        <f>+'[1]Empresas 2'!L927</f>
        <v>3</v>
      </c>
      <c r="P923" s="8">
        <f>+'[1]Empresas 2'!M927</f>
        <v>193</v>
      </c>
      <c r="Q923" s="8">
        <f>+'[1]Empresas 2'!N927</f>
        <v>0</v>
      </c>
      <c r="R923" s="8">
        <f>+'[1]Empresas 2'!O927</f>
        <v>0</v>
      </c>
      <c r="S923" s="8">
        <f>+'[1]Empresas 2'!P927</f>
        <v>0</v>
      </c>
      <c r="T923" s="8">
        <f>+'[1]Empresas 2'!Q927</f>
        <v>0</v>
      </c>
      <c r="U923" s="8">
        <f>+'[1]Empresas 2'!R927</f>
        <v>0</v>
      </c>
      <c r="V923" s="28">
        <f t="shared" si="28"/>
        <v>1551</v>
      </c>
      <c r="W923" t="str">
        <f t="shared" si="29"/>
        <v/>
      </c>
    </row>
    <row r="924" spans="2:23" x14ac:dyDescent="0.25">
      <c r="B924" t="s">
        <v>951</v>
      </c>
      <c r="C924" t="str">
        <f>VLOOKUP(B924,'Accesos x Municipio'!$B$5:$C$1127,2)</f>
        <v>Palmito</v>
      </c>
      <c r="D924" s="95">
        <f>VLOOKUP(B924,'Accesos x Municipio-NoCorporati'!$B$5:$AC$1127,27)</f>
        <v>9.0232348296864426E-4</v>
      </c>
      <c r="E924" s="8">
        <f>+'[1]Empresas 2'!B928</f>
        <v>49</v>
      </c>
      <c r="F924" s="8">
        <f>+'[1]Empresas 2'!C928</f>
        <v>0</v>
      </c>
      <c r="G924" s="8">
        <f>+'[1]Empresas 2'!D928</f>
        <v>0</v>
      </c>
      <c r="H924" s="8">
        <f>+'[1]Empresas 2'!E928</f>
        <v>0</v>
      </c>
      <c r="I924" s="8">
        <f>+'[1]Empresas 2'!F928</f>
        <v>2</v>
      </c>
      <c r="J924" s="8">
        <f>+'[1]Empresas 2'!G928</f>
        <v>0</v>
      </c>
      <c r="K924" s="8">
        <f>+'[1]Empresas 2'!H928</f>
        <v>0</v>
      </c>
      <c r="L924" s="8">
        <f>+'[1]Empresas 2'!I928</f>
        <v>0</v>
      </c>
      <c r="M924" s="8">
        <f>+'[1]Empresas 2'!J928</f>
        <v>0</v>
      </c>
      <c r="N924" s="8">
        <f>+'[1]Empresas 2'!K928</f>
        <v>0</v>
      </c>
      <c r="O924" s="8">
        <f>+'[1]Empresas 2'!L928</f>
        <v>1</v>
      </c>
      <c r="P924" s="8">
        <f>+'[1]Empresas 2'!M928</f>
        <v>0</v>
      </c>
      <c r="Q924" s="8">
        <f>+'[1]Empresas 2'!N928</f>
        <v>0</v>
      </c>
      <c r="R924" s="8">
        <f>+'[1]Empresas 2'!O928</f>
        <v>0</v>
      </c>
      <c r="S924" s="8">
        <f>+'[1]Empresas 2'!P928</f>
        <v>0</v>
      </c>
      <c r="T924" s="8">
        <f>+'[1]Empresas 2'!Q928</f>
        <v>0</v>
      </c>
      <c r="U924" s="8">
        <f>+'[1]Empresas 2'!R928</f>
        <v>0</v>
      </c>
      <c r="V924" s="28">
        <f t="shared" si="28"/>
        <v>52</v>
      </c>
      <c r="W924">
        <f t="shared" si="29"/>
        <v>49</v>
      </c>
    </row>
    <row r="925" spans="2:23" x14ac:dyDescent="0.25">
      <c r="B925" t="s">
        <v>952</v>
      </c>
      <c r="C925" t="str">
        <f>VLOOKUP(B925,'Accesos x Municipio'!$B$5:$C$1127,2)</f>
        <v>Sampués</v>
      </c>
      <c r="D925" s="95">
        <f>VLOOKUP(B925,'Accesos x Municipio-NoCorporati'!$B$5:$AC$1127,27)</f>
        <v>0.23937326636179623</v>
      </c>
      <c r="E925" s="8">
        <f>+'[1]Empresas 2'!B929</f>
        <v>0</v>
      </c>
      <c r="F925" s="8">
        <f>+'[1]Empresas 2'!C929</f>
        <v>0</v>
      </c>
      <c r="G925" s="8">
        <f>+'[1]Empresas 2'!D929</f>
        <v>237</v>
      </c>
      <c r="H925" s="8">
        <f>+'[1]Empresas 2'!E929</f>
        <v>0</v>
      </c>
      <c r="I925" s="8">
        <f>+'[1]Empresas 2'!F929</f>
        <v>752</v>
      </c>
      <c r="J925" s="8">
        <f>+'[1]Empresas 2'!G929</f>
        <v>0</v>
      </c>
      <c r="K925" s="8">
        <f>+'[1]Empresas 2'!H929</f>
        <v>0</v>
      </c>
      <c r="L925" s="8">
        <f>+'[1]Empresas 2'!I929</f>
        <v>1494</v>
      </c>
      <c r="M925" s="8">
        <f>+'[1]Empresas 2'!J929</f>
        <v>0</v>
      </c>
      <c r="N925" s="8">
        <f>+'[1]Empresas 2'!K929</f>
        <v>0</v>
      </c>
      <c r="O925" s="8">
        <f>+'[1]Empresas 2'!L929</f>
        <v>0</v>
      </c>
      <c r="P925" s="8">
        <f>+'[1]Empresas 2'!M929</f>
        <v>143</v>
      </c>
      <c r="Q925" s="8">
        <f>+'[1]Empresas 2'!N929</f>
        <v>342</v>
      </c>
      <c r="R925" s="8">
        <f>+'[1]Empresas 2'!O929</f>
        <v>0</v>
      </c>
      <c r="S925" s="8">
        <f>+'[1]Empresas 2'!P929</f>
        <v>0</v>
      </c>
      <c r="T925" s="8">
        <f>+'[1]Empresas 2'!Q929</f>
        <v>3</v>
      </c>
      <c r="U925" s="8">
        <f>+'[1]Empresas 2'!R929</f>
        <v>0</v>
      </c>
      <c r="V925" s="28">
        <f t="shared" si="28"/>
        <v>2971</v>
      </c>
      <c r="W925" t="str">
        <f t="shared" si="29"/>
        <v/>
      </c>
    </row>
    <row r="926" spans="2:23" x14ac:dyDescent="0.25">
      <c r="B926" t="s">
        <v>953</v>
      </c>
      <c r="C926" t="str">
        <f>VLOOKUP(B926,'Accesos x Municipio'!$B$5:$C$1127,2)</f>
        <v>San Benito Abad</v>
      </c>
      <c r="D926" s="95">
        <f>VLOOKUP(B926,'Accesos x Municipio-NoCorporati'!$B$5:$AC$1127,27)</f>
        <v>4.8453385247674667E-2</v>
      </c>
      <c r="E926" s="8">
        <f>+'[1]Empresas 2'!B930</f>
        <v>0</v>
      </c>
      <c r="F926" s="8">
        <f>+'[1]Empresas 2'!C930</f>
        <v>0</v>
      </c>
      <c r="G926" s="8">
        <f>+'[1]Empresas 2'!D930</f>
        <v>0</v>
      </c>
      <c r="H926" s="8">
        <f>+'[1]Empresas 2'!E930</f>
        <v>0</v>
      </c>
      <c r="I926" s="8">
        <f>+'[1]Empresas 2'!F930</f>
        <v>8</v>
      </c>
      <c r="J926" s="8">
        <f>+'[1]Empresas 2'!G930</f>
        <v>0</v>
      </c>
      <c r="K926" s="8">
        <f>+'[1]Empresas 2'!H930</f>
        <v>0</v>
      </c>
      <c r="L926" s="8">
        <f>+'[1]Empresas 2'!I930</f>
        <v>434</v>
      </c>
      <c r="M926" s="8">
        <f>+'[1]Empresas 2'!J930</f>
        <v>0</v>
      </c>
      <c r="N926" s="8">
        <f>+'[1]Empresas 2'!K930</f>
        <v>0</v>
      </c>
      <c r="O926" s="8">
        <f>+'[1]Empresas 2'!L930</f>
        <v>1</v>
      </c>
      <c r="P926" s="8">
        <f>+'[1]Empresas 2'!M930</f>
        <v>0</v>
      </c>
      <c r="Q926" s="8">
        <f>+'[1]Empresas 2'!N930</f>
        <v>0</v>
      </c>
      <c r="R926" s="8">
        <f>+'[1]Empresas 2'!O930</f>
        <v>0</v>
      </c>
      <c r="S926" s="8">
        <f>+'[1]Empresas 2'!P930</f>
        <v>0</v>
      </c>
      <c r="T926" s="8">
        <f>+'[1]Empresas 2'!Q930</f>
        <v>0</v>
      </c>
      <c r="U926" s="8">
        <f>+'[1]Empresas 2'!R930</f>
        <v>0</v>
      </c>
      <c r="V926" s="28">
        <f t="shared" si="28"/>
        <v>443</v>
      </c>
      <c r="W926">
        <f t="shared" si="29"/>
        <v>0</v>
      </c>
    </row>
    <row r="927" spans="2:23" x14ac:dyDescent="0.25">
      <c r="B927" t="s">
        <v>954</v>
      </c>
      <c r="C927" t="str">
        <f>VLOOKUP(B927,'Accesos x Municipio'!$B$5:$C$1127,2)</f>
        <v>San Juan de Betulia</v>
      </c>
      <c r="D927" s="95">
        <f>VLOOKUP(B927,'Accesos x Municipio-NoCorporati'!$B$5:$AC$1127,27)</f>
        <v>0.30156472261735418</v>
      </c>
      <c r="E927" s="8">
        <f>+'[1]Empresas 2'!B931</f>
        <v>0</v>
      </c>
      <c r="F927" s="8">
        <f>+'[1]Empresas 2'!C931</f>
        <v>782</v>
      </c>
      <c r="G927" s="8">
        <f>+'[1]Empresas 2'!D931</f>
        <v>11</v>
      </c>
      <c r="H927" s="8">
        <f>+'[1]Empresas 2'!E931</f>
        <v>0</v>
      </c>
      <c r="I927" s="8">
        <f>+'[1]Empresas 2'!F931</f>
        <v>1</v>
      </c>
      <c r="J927" s="8">
        <f>+'[1]Empresas 2'!G931</f>
        <v>0</v>
      </c>
      <c r="K927" s="8">
        <f>+'[1]Empresas 2'!H931</f>
        <v>0</v>
      </c>
      <c r="L927" s="8">
        <f>+'[1]Empresas 2'!I931</f>
        <v>449</v>
      </c>
      <c r="M927" s="8">
        <f>+'[1]Empresas 2'!J931</f>
        <v>0</v>
      </c>
      <c r="N927" s="8">
        <f>+'[1]Empresas 2'!K931</f>
        <v>0</v>
      </c>
      <c r="O927" s="8">
        <f>+'[1]Empresas 2'!L931</f>
        <v>0</v>
      </c>
      <c r="P927" s="8">
        <f>+'[1]Empresas 2'!M931</f>
        <v>0</v>
      </c>
      <c r="Q927" s="8">
        <f>+'[1]Empresas 2'!N931</f>
        <v>0</v>
      </c>
      <c r="R927" s="8">
        <f>+'[1]Empresas 2'!O931</f>
        <v>0</v>
      </c>
      <c r="S927" s="8">
        <f>+'[1]Empresas 2'!P931</f>
        <v>0</v>
      </c>
      <c r="T927" s="8">
        <f>+'[1]Empresas 2'!Q931</f>
        <v>0</v>
      </c>
      <c r="U927" s="8">
        <f>+'[1]Empresas 2'!R931</f>
        <v>0</v>
      </c>
      <c r="V927" s="28">
        <f t="shared" si="28"/>
        <v>1243</v>
      </c>
      <c r="W927" t="str">
        <f t="shared" si="29"/>
        <v/>
      </c>
    </row>
    <row r="928" spans="2:23" x14ac:dyDescent="0.25">
      <c r="B928" t="s">
        <v>955</v>
      </c>
      <c r="C928" t="str">
        <f>VLOOKUP(B928,'Accesos x Municipio'!$B$5:$C$1127,2)</f>
        <v>San Marcos</v>
      </c>
      <c r="D928" s="95">
        <f>VLOOKUP(B928,'Accesos x Municipio-NoCorporati'!$B$5:$AC$1127,27)</f>
        <v>9.236019374724791E-2</v>
      </c>
      <c r="E928" s="8">
        <f>+'[1]Empresas 2'!B932</f>
        <v>1044</v>
      </c>
      <c r="F928" s="8">
        <f>+'[1]Empresas 2'!C932</f>
        <v>0</v>
      </c>
      <c r="G928" s="8">
        <f>+'[1]Empresas 2'!D932</f>
        <v>0</v>
      </c>
      <c r="H928" s="8">
        <f>+'[1]Empresas 2'!E932</f>
        <v>0</v>
      </c>
      <c r="I928" s="8">
        <f>+'[1]Empresas 2'!F932</f>
        <v>44</v>
      </c>
      <c r="J928" s="8">
        <f>+'[1]Empresas 2'!G932</f>
        <v>0</v>
      </c>
      <c r="K928" s="8">
        <f>+'[1]Empresas 2'!H932</f>
        <v>0</v>
      </c>
      <c r="L928" s="8">
        <f>+'[1]Empresas 2'!I932</f>
        <v>0</v>
      </c>
      <c r="M928" s="8">
        <f>+'[1]Empresas 2'!J932</f>
        <v>0</v>
      </c>
      <c r="N928" s="8">
        <f>+'[1]Empresas 2'!K932</f>
        <v>0</v>
      </c>
      <c r="O928" s="8">
        <f>+'[1]Empresas 2'!L932</f>
        <v>4</v>
      </c>
      <c r="P928" s="8">
        <f>+'[1]Empresas 2'!M932</f>
        <v>404</v>
      </c>
      <c r="Q928" s="8">
        <f>+'[1]Empresas 2'!N932</f>
        <v>0</v>
      </c>
      <c r="R928" s="8">
        <f>+'[1]Empresas 2'!O932</f>
        <v>0</v>
      </c>
      <c r="S928" s="8">
        <f>+'[1]Empresas 2'!P932</f>
        <v>0</v>
      </c>
      <c r="T928" s="8">
        <f>+'[1]Empresas 2'!Q932</f>
        <v>82</v>
      </c>
      <c r="U928" s="8">
        <f>+'[1]Empresas 2'!R932</f>
        <v>0</v>
      </c>
      <c r="V928" s="28">
        <f t="shared" si="28"/>
        <v>1578</v>
      </c>
      <c r="W928" t="str">
        <f t="shared" si="29"/>
        <v/>
      </c>
    </row>
    <row r="929" spans="2:23" x14ac:dyDescent="0.25">
      <c r="B929" t="s">
        <v>956</v>
      </c>
      <c r="C929" t="str">
        <f>VLOOKUP(B929,'Accesos x Municipio'!$B$5:$C$1127,2)</f>
        <v>San Onofre</v>
      </c>
      <c r="D929" s="95">
        <f>VLOOKUP(B929,'Accesos x Municipio-NoCorporati'!$B$5:$AC$1127,27)</f>
        <v>1.6844034110931001E-2</v>
      </c>
      <c r="E929" s="8">
        <f>+'[1]Empresas 2'!B933</f>
        <v>0</v>
      </c>
      <c r="F929" s="8">
        <f>+'[1]Empresas 2'!C933</f>
        <v>0</v>
      </c>
      <c r="G929" s="8">
        <f>+'[1]Empresas 2'!D933</f>
        <v>0</v>
      </c>
      <c r="H929" s="8">
        <f>+'[1]Empresas 2'!E933</f>
        <v>0</v>
      </c>
      <c r="I929" s="8">
        <f>+'[1]Empresas 2'!F933</f>
        <v>13</v>
      </c>
      <c r="J929" s="8">
        <f>+'[1]Empresas 2'!G933</f>
        <v>0</v>
      </c>
      <c r="K929" s="8">
        <f>+'[1]Empresas 2'!H933</f>
        <v>0</v>
      </c>
      <c r="L929" s="8">
        <f>+'[1]Empresas 2'!I933</f>
        <v>0</v>
      </c>
      <c r="M929" s="8">
        <f>+'[1]Empresas 2'!J933</f>
        <v>0</v>
      </c>
      <c r="N929" s="8">
        <f>+'[1]Empresas 2'!K933</f>
        <v>0</v>
      </c>
      <c r="O929" s="8">
        <f>+'[1]Empresas 2'!L933</f>
        <v>1</v>
      </c>
      <c r="P929" s="8">
        <f>+'[1]Empresas 2'!M933</f>
        <v>124</v>
      </c>
      <c r="Q929" s="8">
        <f>+'[1]Empresas 2'!N933</f>
        <v>0</v>
      </c>
      <c r="R929" s="8">
        <f>+'[1]Empresas 2'!O933</f>
        <v>0</v>
      </c>
      <c r="S929" s="8">
        <f>+'[1]Empresas 2'!P933</f>
        <v>0</v>
      </c>
      <c r="T929" s="8">
        <f>+'[1]Empresas 2'!Q933</f>
        <v>88</v>
      </c>
      <c r="U929" s="8">
        <f>+'[1]Empresas 2'!R933</f>
        <v>0</v>
      </c>
      <c r="V929" s="28">
        <f t="shared" si="28"/>
        <v>226</v>
      </c>
      <c r="W929">
        <f t="shared" si="29"/>
        <v>0</v>
      </c>
    </row>
    <row r="930" spans="2:23" x14ac:dyDescent="0.25">
      <c r="B930" t="s">
        <v>957</v>
      </c>
      <c r="C930" t="str">
        <f>VLOOKUP(B930,'Accesos x Municipio'!$B$5:$C$1127,2)</f>
        <v>San Pedro</v>
      </c>
      <c r="D930" s="95">
        <f>VLOOKUP(B930,'Accesos x Municipio-NoCorporati'!$B$5:$AC$1127,27)</f>
        <v>0.16913537719600413</v>
      </c>
      <c r="E930" s="8">
        <f>+'[1]Empresas 2'!B934</f>
        <v>0</v>
      </c>
      <c r="F930" s="8">
        <f>+'[1]Empresas 2'!C934</f>
        <v>0</v>
      </c>
      <c r="G930" s="8">
        <f>+'[1]Empresas 2'!D934</f>
        <v>0</v>
      </c>
      <c r="H930" s="8">
        <f>+'[1]Empresas 2'!E934</f>
        <v>0</v>
      </c>
      <c r="I930" s="8">
        <f>+'[1]Empresas 2'!F934</f>
        <v>2</v>
      </c>
      <c r="J930" s="8">
        <f>+'[1]Empresas 2'!G934</f>
        <v>0</v>
      </c>
      <c r="K930" s="8">
        <f>+'[1]Empresas 2'!H934</f>
        <v>245</v>
      </c>
      <c r="L930" s="8">
        <f>+'[1]Empresas 2'!I934</f>
        <v>778</v>
      </c>
      <c r="M930" s="8">
        <f>+'[1]Empresas 2'!J934</f>
        <v>0</v>
      </c>
      <c r="N930" s="8">
        <f>+'[1]Empresas 2'!K934</f>
        <v>0</v>
      </c>
      <c r="O930" s="8">
        <f>+'[1]Empresas 2'!L934</f>
        <v>0</v>
      </c>
      <c r="P930" s="8">
        <f>+'[1]Empresas 2'!M934</f>
        <v>0</v>
      </c>
      <c r="Q930" s="8">
        <f>+'[1]Empresas 2'!N934</f>
        <v>0</v>
      </c>
      <c r="R930" s="8">
        <f>+'[1]Empresas 2'!O934</f>
        <v>0</v>
      </c>
      <c r="S930" s="8">
        <f>+'[1]Empresas 2'!P934</f>
        <v>0</v>
      </c>
      <c r="T930" s="8">
        <f>+'[1]Empresas 2'!Q934</f>
        <v>0</v>
      </c>
      <c r="U930" s="8">
        <f>+'[1]Empresas 2'!R934</f>
        <v>0</v>
      </c>
      <c r="V930" s="28">
        <f t="shared" si="28"/>
        <v>1025</v>
      </c>
      <c r="W930" t="str">
        <f t="shared" si="29"/>
        <v/>
      </c>
    </row>
    <row r="931" spans="2:23" x14ac:dyDescent="0.25">
      <c r="B931" t="s">
        <v>958</v>
      </c>
      <c r="C931" t="str">
        <f>VLOOKUP(B931,'Accesos x Municipio'!$B$5:$C$1127,2)</f>
        <v>San Luis de Sincé</v>
      </c>
      <c r="D931" s="95">
        <f>VLOOKUP(B931,'Accesos x Municipio-NoCorporati'!$B$5:$AC$1127,27)</f>
        <v>0.1363590005099439</v>
      </c>
      <c r="E931" s="8">
        <f>+'[1]Empresas 2'!B935</f>
        <v>0</v>
      </c>
      <c r="F931" s="8">
        <f>+'[1]Empresas 2'!C935</f>
        <v>533</v>
      </c>
      <c r="G931" s="8">
        <f>+'[1]Empresas 2'!D935</f>
        <v>0</v>
      </c>
      <c r="H931" s="8">
        <f>+'[1]Empresas 2'!E935</f>
        <v>0</v>
      </c>
      <c r="I931" s="8">
        <f>+'[1]Empresas 2'!F935</f>
        <v>1</v>
      </c>
      <c r="J931" s="8">
        <f>+'[1]Empresas 2'!G935</f>
        <v>0</v>
      </c>
      <c r="K931" s="8">
        <f>+'[1]Empresas 2'!H935</f>
        <v>528</v>
      </c>
      <c r="L931" s="8">
        <f>+'[1]Empresas 2'!I935</f>
        <v>0</v>
      </c>
      <c r="M931" s="8">
        <f>+'[1]Empresas 2'!J935</f>
        <v>0</v>
      </c>
      <c r="N931" s="8">
        <f>+'[1]Empresas 2'!K935</f>
        <v>0</v>
      </c>
      <c r="O931" s="8">
        <f>+'[1]Empresas 2'!L935</f>
        <v>0</v>
      </c>
      <c r="P931" s="8">
        <f>+'[1]Empresas 2'!M935</f>
        <v>182</v>
      </c>
      <c r="Q931" s="8">
        <f>+'[1]Empresas 2'!N935</f>
        <v>0</v>
      </c>
      <c r="R931" s="8">
        <f>+'[1]Empresas 2'!O935</f>
        <v>0</v>
      </c>
      <c r="S931" s="8">
        <f>+'[1]Empresas 2'!P935</f>
        <v>0</v>
      </c>
      <c r="T931" s="8">
        <f>+'[1]Empresas 2'!Q935</f>
        <v>63</v>
      </c>
      <c r="U931" s="8">
        <f>+'[1]Empresas 2'!R935</f>
        <v>0</v>
      </c>
      <c r="V931" s="28">
        <f t="shared" si="28"/>
        <v>1307</v>
      </c>
      <c r="W931" t="str">
        <f t="shared" si="29"/>
        <v/>
      </c>
    </row>
    <row r="932" spans="2:23" x14ac:dyDescent="0.25">
      <c r="B932" t="s">
        <v>959</v>
      </c>
      <c r="C932" t="str">
        <f>VLOOKUP(B932,'Accesos x Municipio'!$B$5:$C$1127,2)</f>
        <v>Sucre</v>
      </c>
      <c r="D932" s="95">
        <f>VLOOKUP(B932,'Accesos x Municipio-NoCorporati'!$B$5:$AC$1127,27)</f>
        <v>3.5074045206547155E-3</v>
      </c>
      <c r="E932" s="8">
        <f>+'[1]Empresas 2'!B936</f>
        <v>0</v>
      </c>
      <c r="F932" s="8">
        <f>+'[1]Empresas 2'!C936</f>
        <v>0</v>
      </c>
      <c r="G932" s="8">
        <f>+'[1]Empresas 2'!D936</f>
        <v>0</v>
      </c>
      <c r="H932" s="8">
        <f>+'[1]Empresas 2'!E936</f>
        <v>0</v>
      </c>
      <c r="I932" s="8">
        <f>+'[1]Empresas 2'!F936</f>
        <v>19</v>
      </c>
      <c r="J932" s="8">
        <f>+'[1]Empresas 2'!G936</f>
        <v>0</v>
      </c>
      <c r="K932" s="8">
        <f>+'[1]Empresas 2'!H936</f>
        <v>0</v>
      </c>
      <c r="L932" s="8">
        <f>+'[1]Empresas 2'!I936</f>
        <v>0</v>
      </c>
      <c r="M932" s="8">
        <f>+'[1]Empresas 2'!J936</f>
        <v>0</v>
      </c>
      <c r="N932" s="8">
        <f>+'[1]Empresas 2'!K936</f>
        <v>0</v>
      </c>
      <c r="O932" s="8">
        <f>+'[1]Empresas 2'!L936</f>
        <v>0</v>
      </c>
      <c r="P932" s="8">
        <f>+'[1]Empresas 2'!M936</f>
        <v>0</v>
      </c>
      <c r="Q932" s="8">
        <f>+'[1]Empresas 2'!N936</f>
        <v>0</v>
      </c>
      <c r="R932" s="8">
        <f>+'[1]Empresas 2'!O936</f>
        <v>0</v>
      </c>
      <c r="S932" s="8">
        <f>+'[1]Empresas 2'!P936</f>
        <v>0</v>
      </c>
      <c r="T932" s="8">
        <f>+'[1]Empresas 2'!Q936</f>
        <v>2</v>
      </c>
      <c r="U932" s="8">
        <f>+'[1]Empresas 2'!R936</f>
        <v>0</v>
      </c>
      <c r="V932" s="28">
        <f t="shared" si="28"/>
        <v>21</v>
      </c>
      <c r="W932">
        <f t="shared" si="29"/>
        <v>0</v>
      </c>
    </row>
    <row r="933" spans="2:23" x14ac:dyDescent="0.25">
      <c r="B933" t="s">
        <v>960</v>
      </c>
      <c r="C933" t="str">
        <f>VLOOKUP(B933,'Accesos x Municipio'!$B$5:$C$1127,2)</f>
        <v>Santiago de Tolú</v>
      </c>
      <c r="D933" s="95">
        <f>VLOOKUP(B933,'Accesos x Municipio-NoCorporati'!$B$5:$AC$1127,27)</f>
        <v>0.10353930387172468</v>
      </c>
      <c r="E933" s="8">
        <f>+'[1]Empresas 2'!B937</f>
        <v>0</v>
      </c>
      <c r="F933" s="8">
        <f>+'[1]Empresas 2'!C937</f>
        <v>0</v>
      </c>
      <c r="G933" s="8">
        <f>+'[1]Empresas 2'!D937</f>
        <v>0</v>
      </c>
      <c r="H933" s="8">
        <f>+'[1]Empresas 2'!E937</f>
        <v>0</v>
      </c>
      <c r="I933" s="8">
        <f>+'[1]Empresas 2'!F937</f>
        <v>234</v>
      </c>
      <c r="J933" s="8">
        <f>+'[1]Empresas 2'!G937</f>
        <v>0</v>
      </c>
      <c r="K933" s="8">
        <f>+'[1]Empresas 2'!H937</f>
        <v>0</v>
      </c>
      <c r="L933" s="8">
        <f>+'[1]Empresas 2'!I937</f>
        <v>0</v>
      </c>
      <c r="M933" s="8">
        <f>+'[1]Empresas 2'!J937</f>
        <v>0</v>
      </c>
      <c r="N933" s="8">
        <f>+'[1]Empresas 2'!K937</f>
        <v>0</v>
      </c>
      <c r="O933" s="8">
        <f>+'[1]Empresas 2'!L937</f>
        <v>4</v>
      </c>
      <c r="P933" s="8">
        <f>+'[1]Empresas 2'!M937</f>
        <v>0</v>
      </c>
      <c r="Q933" s="8">
        <f>+'[1]Empresas 2'!N937</f>
        <v>65</v>
      </c>
      <c r="R933" s="8">
        <f>+'[1]Empresas 2'!O937</f>
        <v>0</v>
      </c>
      <c r="S933" s="8">
        <f>+'[1]Empresas 2'!P937</f>
        <v>0</v>
      </c>
      <c r="T933" s="8">
        <f>+'[1]Empresas 2'!Q937</f>
        <v>604</v>
      </c>
      <c r="U933" s="8">
        <f>+'[1]Empresas 2'!R937</f>
        <v>0</v>
      </c>
      <c r="V933" s="28">
        <f t="shared" si="28"/>
        <v>907</v>
      </c>
      <c r="W933" t="str">
        <f t="shared" si="29"/>
        <v/>
      </c>
    </row>
    <row r="934" spans="2:23" x14ac:dyDescent="0.25">
      <c r="B934" t="s">
        <v>961</v>
      </c>
      <c r="C934" t="str">
        <f>VLOOKUP(B934,'Accesos x Municipio'!$B$5:$C$1127,2)</f>
        <v>Tolú Viejo</v>
      </c>
      <c r="D934" s="95">
        <f>VLOOKUP(B934,'Accesos x Municipio-NoCorporati'!$B$5:$AC$1127,27)</f>
        <v>0.11240188383045525</v>
      </c>
      <c r="E934" s="8">
        <f>+'[1]Empresas 2'!B938</f>
        <v>0</v>
      </c>
      <c r="F934" s="8">
        <f>+'[1]Empresas 2'!C938</f>
        <v>1</v>
      </c>
      <c r="G934" s="8">
        <f>+'[1]Empresas 2'!D938</f>
        <v>0</v>
      </c>
      <c r="H934" s="8">
        <f>+'[1]Empresas 2'!E938</f>
        <v>0</v>
      </c>
      <c r="I934" s="8">
        <f>+'[1]Empresas 2'!F938</f>
        <v>181</v>
      </c>
      <c r="J934" s="8">
        <f>+'[1]Empresas 2'!G938</f>
        <v>0</v>
      </c>
      <c r="K934" s="8">
        <f>+'[1]Empresas 2'!H938</f>
        <v>0</v>
      </c>
      <c r="L934" s="8">
        <f>+'[1]Empresas 2'!I938</f>
        <v>375</v>
      </c>
      <c r="M934" s="8">
        <f>+'[1]Empresas 2'!J938</f>
        <v>0</v>
      </c>
      <c r="N934" s="8">
        <f>+'[1]Empresas 2'!K938</f>
        <v>0</v>
      </c>
      <c r="O934" s="8">
        <f>+'[1]Empresas 2'!L938</f>
        <v>6</v>
      </c>
      <c r="P934" s="8">
        <f>+'[1]Empresas 2'!M938</f>
        <v>108</v>
      </c>
      <c r="Q934" s="8">
        <f>+'[1]Empresas 2'!N938</f>
        <v>0</v>
      </c>
      <c r="R934" s="8">
        <f>+'[1]Empresas 2'!O938</f>
        <v>0</v>
      </c>
      <c r="S934" s="8">
        <f>+'[1]Empresas 2'!P938</f>
        <v>0</v>
      </c>
      <c r="T934" s="8">
        <f>+'[1]Empresas 2'!Q938</f>
        <v>3</v>
      </c>
      <c r="U934" s="8">
        <f>+'[1]Empresas 2'!R938</f>
        <v>0</v>
      </c>
      <c r="V934" s="28">
        <f t="shared" si="28"/>
        <v>674</v>
      </c>
      <c r="W934" t="str">
        <f t="shared" si="29"/>
        <v/>
      </c>
    </row>
    <row r="935" spans="2:23" x14ac:dyDescent="0.25">
      <c r="B935" t="s">
        <v>962</v>
      </c>
      <c r="C935" t="str">
        <f>VLOOKUP(B935,'Accesos x Municipio'!$B$5:$C$1127,2)</f>
        <v>Ibagué</v>
      </c>
      <c r="D935" s="95">
        <f>VLOOKUP(B935,'Accesos x Municipio-NoCorporati'!$B$5:$AC$1127,27)</f>
        <v>0.67946917251893135</v>
      </c>
      <c r="E935" s="8">
        <f>+'[1]Empresas 2'!B939</f>
        <v>1153</v>
      </c>
      <c r="F935" s="8">
        <f>+'[1]Empresas 2'!C939</f>
        <v>1418</v>
      </c>
      <c r="G935" s="8">
        <f>+'[1]Empresas 2'!D939</f>
        <v>14201</v>
      </c>
      <c r="H935" s="8">
        <f>+'[1]Empresas 2'!E939</f>
        <v>3991</v>
      </c>
      <c r="I935" s="8">
        <f>+'[1]Empresas 2'!F939</f>
        <v>37</v>
      </c>
      <c r="J935" s="8">
        <f>+'[1]Empresas 2'!G939</f>
        <v>6213</v>
      </c>
      <c r="K935" s="8">
        <f>+'[1]Empresas 2'!H939</f>
        <v>1</v>
      </c>
      <c r="L935" s="8">
        <f>+'[1]Empresas 2'!I939</f>
        <v>0</v>
      </c>
      <c r="M935" s="8">
        <f>+'[1]Empresas 2'!J939</f>
        <v>0</v>
      </c>
      <c r="N935" s="8">
        <f>+'[1]Empresas 2'!K939</f>
        <v>0</v>
      </c>
      <c r="O935" s="8">
        <f>+'[1]Empresas 2'!L939</f>
        <v>44873</v>
      </c>
      <c r="P935" s="8">
        <f>+'[1]Empresas 2'!M939</f>
        <v>736</v>
      </c>
      <c r="Q935" s="8">
        <f>+'[1]Empresas 2'!N939</f>
        <v>0</v>
      </c>
      <c r="R935" s="8">
        <f>+'[1]Empresas 2'!O939</f>
        <v>0</v>
      </c>
      <c r="S935" s="8">
        <f>+'[1]Empresas 2'!P939</f>
        <v>5147</v>
      </c>
      <c r="T935" s="8">
        <f>+'[1]Empresas 2'!Q939</f>
        <v>40080</v>
      </c>
      <c r="U935" s="8">
        <f>+'[1]Empresas 2'!R939</f>
        <v>23170</v>
      </c>
      <c r="V935" s="28">
        <f t="shared" si="28"/>
        <v>141020</v>
      </c>
      <c r="W935" t="str">
        <f t="shared" si="29"/>
        <v/>
      </c>
    </row>
    <row r="936" spans="2:23" x14ac:dyDescent="0.25">
      <c r="B936" t="s">
        <v>963</v>
      </c>
      <c r="C936" t="str">
        <f>VLOOKUP(B936,'Accesos x Municipio'!$B$5:$C$1127,2)</f>
        <v>Alpujarra</v>
      </c>
      <c r="D936" s="95">
        <f>VLOOKUP(B936,'Accesos x Municipio-NoCorporati'!$B$5:$AC$1127,27)</f>
        <v>7.9772079772079778E-3</v>
      </c>
      <c r="E936" s="8">
        <f>+'[1]Empresas 2'!B940</f>
        <v>0</v>
      </c>
      <c r="F936" s="8">
        <f>+'[1]Empresas 2'!C940</f>
        <v>19</v>
      </c>
      <c r="G936" s="8">
        <f>+'[1]Empresas 2'!D940</f>
        <v>0</v>
      </c>
      <c r="H936" s="8">
        <f>+'[1]Empresas 2'!E940</f>
        <v>0</v>
      </c>
      <c r="I936" s="8">
        <f>+'[1]Empresas 2'!F940</f>
        <v>12</v>
      </c>
      <c r="J936" s="8">
        <f>+'[1]Empresas 2'!G940</f>
        <v>0</v>
      </c>
      <c r="K936" s="8">
        <f>+'[1]Empresas 2'!H940</f>
        <v>0</v>
      </c>
      <c r="L936" s="8">
        <f>+'[1]Empresas 2'!I940</f>
        <v>0</v>
      </c>
      <c r="M936" s="8">
        <f>+'[1]Empresas 2'!J940</f>
        <v>0</v>
      </c>
      <c r="N936" s="8">
        <f>+'[1]Empresas 2'!K940</f>
        <v>0</v>
      </c>
      <c r="O936" s="8">
        <f>+'[1]Empresas 2'!L940</f>
        <v>0</v>
      </c>
      <c r="P936" s="8">
        <f>+'[1]Empresas 2'!M940</f>
        <v>0</v>
      </c>
      <c r="Q936" s="8">
        <f>+'[1]Empresas 2'!N940</f>
        <v>0</v>
      </c>
      <c r="R936" s="8">
        <f>+'[1]Empresas 2'!O940</f>
        <v>0</v>
      </c>
      <c r="S936" s="8">
        <f>+'[1]Empresas 2'!P940</f>
        <v>0</v>
      </c>
      <c r="T936" s="8">
        <f>+'[1]Empresas 2'!Q940</f>
        <v>0</v>
      </c>
      <c r="U936" s="8">
        <f>+'[1]Empresas 2'!R940</f>
        <v>0</v>
      </c>
      <c r="V936" s="28">
        <f t="shared" si="28"/>
        <v>31</v>
      </c>
      <c r="W936">
        <f t="shared" si="29"/>
        <v>0</v>
      </c>
    </row>
    <row r="937" spans="2:23" x14ac:dyDescent="0.25">
      <c r="B937" t="s">
        <v>964</v>
      </c>
      <c r="C937" t="str">
        <f>VLOOKUP(B937,'Accesos x Municipio'!$B$5:$C$1127,2)</f>
        <v>Alvarado</v>
      </c>
      <c r="D937" s="95">
        <f>VLOOKUP(B937,'Accesos x Municipio-NoCorporati'!$B$5:$AC$1127,27)</f>
        <v>9.4988535866360954E-3</v>
      </c>
      <c r="E937" s="8">
        <f>+'[1]Empresas 2'!B941</f>
        <v>36</v>
      </c>
      <c r="F937" s="8">
        <f>+'[1]Empresas 2'!C941</f>
        <v>2</v>
      </c>
      <c r="G937" s="8">
        <f>+'[1]Empresas 2'!D941</f>
        <v>0</v>
      </c>
      <c r="H937" s="8">
        <f>+'[1]Empresas 2'!E941</f>
        <v>0</v>
      </c>
      <c r="I937" s="8">
        <f>+'[1]Empresas 2'!F941</f>
        <v>9</v>
      </c>
      <c r="J937" s="8">
        <f>+'[1]Empresas 2'!G941</f>
        <v>0</v>
      </c>
      <c r="K937" s="8">
        <f>+'[1]Empresas 2'!H941</f>
        <v>0</v>
      </c>
      <c r="L937" s="8">
        <f>+'[1]Empresas 2'!I941</f>
        <v>0</v>
      </c>
      <c r="M937" s="8">
        <f>+'[1]Empresas 2'!J941</f>
        <v>0</v>
      </c>
      <c r="N937" s="8">
        <f>+'[1]Empresas 2'!K941</f>
        <v>0</v>
      </c>
      <c r="O937" s="8">
        <f>+'[1]Empresas 2'!L941</f>
        <v>0</v>
      </c>
      <c r="P937" s="8">
        <f>+'[1]Empresas 2'!M941</f>
        <v>0</v>
      </c>
      <c r="Q937" s="8">
        <f>+'[1]Empresas 2'!N941</f>
        <v>0</v>
      </c>
      <c r="R937" s="8">
        <f>+'[1]Empresas 2'!O941</f>
        <v>0</v>
      </c>
      <c r="S937" s="8">
        <f>+'[1]Empresas 2'!P941</f>
        <v>0</v>
      </c>
      <c r="T937" s="8">
        <f>+'[1]Empresas 2'!Q941</f>
        <v>0</v>
      </c>
      <c r="U937" s="8">
        <f>+'[1]Empresas 2'!R941</f>
        <v>0</v>
      </c>
      <c r="V937" s="28">
        <f t="shared" si="28"/>
        <v>47</v>
      </c>
      <c r="W937">
        <f t="shared" si="29"/>
        <v>36</v>
      </c>
    </row>
    <row r="938" spans="2:23" x14ac:dyDescent="0.25">
      <c r="B938" t="s">
        <v>965</v>
      </c>
      <c r="C938" t="str">
        <f>VLOOKUP(B938,'Accesos x Municipio'!$B$5:$C$1127,2)</f>
        <v>Ambalema</v>
      </c>
      <c r="D938" s="95">
        <f>VLOOKUP(B938,'Accesos x Municipio-NoCorporati'!$B$5:$AC$1127,27)</f>
        <v>6.1366267850250872E-2</v>
      </c>
      <c r="E938" s="8">
        <f>+'[1]Empresas 2'!B942</f>
        <v>1</v>
      </c>
      <c r="F938" s="8">
        <f>+'[1]Empresas 2'!C942</f>
        <v>5</v>
      </c>
      <c r="G938" s="8">
        <f>+'[1]Empresas 2'!D942</f>
        <v>0</v>
      </c>
      <c r="H938" s="8">
        <f>+'[1]Empresas 2'!E942</f>
        <v>0</v>
      </c>
      <c r="I938" s="8">
        <f>+'[1]Empresas 2'!F942</f>
        <v>155</v>
      </c>
      <c r="J938" s="8">
        <f>+'[1]Empresas 2'!G942</f>
        <v>0</v>
      </c>
      <c r="K938" s="8">
        <f>+'[1]Empresas 2'!H942</f>
        <v>0</v>
      </c>
      <c r="L938" s="8">
        <f>+'[1]Empresas 2'!I942</f>
        <v>0</v>
      </c>
      <c r="M938" s="8">
        <f>+'[1]Empresas 2'!J942</f>
        <v>0</v>
      </c>
      <c r="N938" s="8">
        <f>+'[1]Empresas 2'!K942</f>
        <v>0</v>
      </c>
      <c r="O938" s="8">
        <f>+'[1]Empresas 2'!L942</f>
        <v>2</v>
      </c>
      <c r="P938" s="8">
        <f>+'[1]Empresas 2'!M942</f>
        <v>0</v>
      </c>
      <c r="Q938" s="8">
        <f>+'[1]Empresas 2'!N942</f>
        <v>0</v>
      </c>
      <c r="R938" s="8">
        <f>+'[1]Empresas 2'!O942</f>
        <v>0</v>
      </c>
      <c r="S938" s="8">
        <f>+'[1]Empresas 2'!P942</f>
        <v>0</v>
      </c>
      <c r="T938" s="8">
        <f>+'[1]Empresas 2'!Q942</f>
        <v>0</v>
      </c>
      <c r="U938" s="8">
        <f>+'[1]Empresas 2'!R942</f>
        <v>0</v>
      </c>
      <c r="V938" s="28">
        <f t="shared" si="28"/>
        <v>163</v>
      </c>
      <c r="W938" t="str">
        <f t="shared" si="29"/>
        <v/>
      </c>
    </row>
    <row r="939" spans="2:23" x14ac:dyDescent="0.25">
      <c r="B939" t="s">
        <v>966</v>
      </c>
      <c r="C939" t="str">
        <f>VLOOKUP(B939,'Accesos x Municipio'!$B$5:$C$1127,2)</f>
        <v>Anzoátegui</v>
      </c>
      <c r="D939" s="95">
        <f>VLOOKUP(B939,'Accesos x Municipio-NoCorporati'!$B$5:$AC$1127,27)</f>
        <v>4.5439792275235313E-3</v>
      </c>
      <c r="E939" s="8">
        <f>+'[1]Empresas 2'!B943</f>
        <v>0</v>
      </c>
      <c r="F939" s="8">
        <f>+'[1]Empresas 2'!C943</f>
        <v>0</v>
      </c>
      <c r="G939" s="8">
        <f>+'[1]Empresas 2'!D943</f>
        <v>0</v>
      </c>
      <c r="H939" s="8">
        <f>+'[1]Empresas 2'!E943</f>
        <v>0</v>
      </c>
      <c r="I939" s="8">
        <f>+'[1]Empresas 2'!F943</f>
        <v>10</v>
      </c>
      <c r="J939" s="8">
        <f>+'[1]Empresas 2'!G943</f>
        <v>0</v>
      </c>
      <c r="K939" s="8">
        <f>+'[1]Empresas 2'!H943</f>
        <v>0</v>
      </c>
      <c r="L939" s="8">
        <f>+'[1]Empresas 2'!I943</f>
        <v>0</v>
      </c>
      <c r="M939" s="8">
        <f>+'[1]Empresas 2'!J943</f>
        <v>0</v>
      </c>
      <c r="N939" s="8">
        <f>+'[1]Empresas 2'!K943</f>
        <v>0</v>
      </c>
      <c r="O939" s="8">
        <f>+'[1]Empresas 2'!L943</f>
        <v>3</v>
      </c>
      <c r="P939" s="8">
        <f>+'[1]Empresas 2'!M943</f>
        <v>0</v>
      </c>
      <c r="Q939" s="8">
        <f>+'[1]Empresas 2'!N943</f>
        <v>0</v>
      </c>
      <c r="R939" s="8">
        <f>+'[1]Empresas 2'!O943</f>
        <v>0</v>
      </c>
      <c r="S939" s="8">
        <f>+'[1]Empresas 2'!P943</f>
        <v>0</v>
      </c>
      <c r="T939" s="8">
        <f>+'[1]Empresas 2'!Q943</f>
        <v>0</v>
      </c>
      <c r="U939" s="8">
        <f>+'[1]Empresas 2'!R943</f>
        <v>0</v>
      </c>
      <c r="V939" s="28">
        <f t="shared" si="28"/>
        <v>13</v>
      </c>
      <c r="W939">
        <f t="shared" si="29"/>
        <v>0</v>
      </c>
    </row>
    <row r="940" spans="2:23" x14ac:dyDescent="0.25">
      <c r="B940" t="s">
        <v>967</v>
      </c>
      <c r="C940" t="str">
        <f>VLOOKUP(B940,'Accesos x Municipio'!$B$5:$C$1127,2)</f>
        <v>Armero</v>
      </c>
      <c r="D940" s="95">
        <f>VLOOKUP(B940,'Accesos x Municipio-NoCorporati'!$B$5:$AC$1127,27)</f>
        <v>0.46435621846896247</v>
      </c>
      <c r="E940" s="8">
        <f>+'[1]Empresas 2'!B944</f>
        <v>734</v>
      </c>
      <c r="F940" s="8">
        <f>+'[1]Empresas 2'!C944</f>
        <v>1157</v>
      </c>
      <c r="G940" s="8">
        <f>+'[1]Empresas 2'!D944</f>
        <v>0</v>
      </c>
      <c r="H940" s="8">
        <f>+'[1]Empresas 2'!E944</f>
        <v>251</v>
      </c>
      <c r="I940" s="8">
        <f>+'[1]Empresas 2'!F944</f>
        <v>12</v>
      </c>
      <c r="J940" s="8">
        <f>+'[1]Empresas 2'!G944</f>
        <v>0</v>
      </c>
      <c r="K940" s="8">
        <f>+'[1]Empresas 2'!H944</f>
        <v>0</v>
      </c>
      <c r="L940" s="8">
        <f>+'[1]Empresas 2'!I944</f>
        <v>0</v>
      </c>
      <c r="M940" s="8">
        <f>+'[1]Empresas 2'!J944</f>
        <v>0</v>
      </c>
      <c r="N940" s="8">
        <f>+'[1]Empresas 2'!K944</f>
        <v>0</v>
      </c>
      <c r="O940" s="8">
        <f>+'[1]Empresas 2'!L944</f>
        <v>0</v>
      </c>
      <c r="P940" s="8">
        <f>+'[1]Empresas 2'!M944</f>
        <v>0</v>
      </c>
      <c r="Q940" s="8">
        <f>+'[1]Empresas 2'!N944</f>
        <v>0</v>
      </c>
      <c r="R940" s="8">
        <f>+'[1]Empresas 2'!O944</f>
        <v>0</v>
      </c>
      <c r="S940" s="8">
        <f>+'[1]Empresas 2'!P944</f>
        <v>0</v>
      </c>
      <c r="T940" s="8">
        <f>+'[1]Empresas 2'!Q944</f>
        <v>0</v>
      </c>
      <c r="U940" s="8">
        <f>+'[1]Empresas 2'!R944</f>
        <v>0</v>
      </c>
      <c r="V940" s="28">
        <f t="shared" si="28"/>
        <v>2154</v>
      </c>
      <c r="W940" t="str">
        <f t="shared" si="29"/>
        <v/>
      </c>
    </row>
    <row r="941" spans="2:23" x14ac:dyDescent="0.25">
      <c r="B941" t="s">
        <v>968</v>
      </c>
      <c r="C941" t="str">
        <f>VLOOKUP(B941,'Accesos x Municipio'!$B$5:$C$1127,2)</f>
        <v>Ataco</v>
      </c>
      <c r="D941" s="95">
        <f>VLOOKUP(B941,'Accesos x Municipio-NoCorporati'!$B$5:$AC$1127,27)</f>
        <v>3.3906633906633905E-2</v>
      </c>
      <c r="E941" s="8">
        <f>+'[1]Empresas 2'!B945</f>
        <v>0</v>
      </c>
      <c r="F941" s="8">
        <f>+'[1]Empresas 2'!C945</f>
        <v>0</v>
      </c>
      <c r="G941" s="8">
        <f>+'[1]Empresas 2'!D945</f>
        <v>0</v>
      </c>
      <c r="H941" s="8">
        <f>+'[1]Empresas 2'!E945</f>
        <v>0</v>
      </c>
      <c r="I941" s="8">
        <f>+'[1]Empresas 2'!F945</f>
        <v>210</v>
      </c>
      <c r="J941" s="8">
        <f>+'[1]Empresas 2'!G945</f>
        <v>0</v>
      </c>
      <c r="K941" s="8">
        <f>+'[1]Empresas 2'!H945</f>
        <v>0</v>
      </c>
      <c r="L941" s="8">
        <f>+'[1]Empresas 2'!I945</f>
        <v>0</v>
      </c>
      <c r="M941" s="8">
        <f>+'[1]Empresas 2'!J945</f>
        <v>0</v>
      </c>
      <c r="N941" s="8">
        <f>+'[1]Empresas 2'!K945</f>
        <v>0</v>
      </c>
      <c r="O941" s="8">
        <f>+'[1]Empresas 2'!L945</f>
        <v>3</v>
      </c>
      <c r="P941" s="8">
        <f>+'[1]Empresas 2'!M945</f>
        <v>0</v>
      </c>
      <c r="Q941" s="8">
        <f>+'[1]Empresas 2'!N945</f>
        <v>0</v>
      </c>
      <c r="R941" s="8">
        <f>+'[1]Empresas 2'!O945</f>
        <v>0</v>
      </c>
      <c r="S941" s="8">
        <f>+'[1]Empresas 2'!P945</f>
        <v>0</v>
      </c>
      <c r="T941" s="8">
        <f>+'[1]Empresas 2'!Q945</f>
        <v>0</v>
      </c>
      <c r="U941" s="8">
        <f>+'[1]Empresas 2'!R945</f>
        <v>0</v>
      </c>
      <c r="V941" s="28">
        <f t="shared" si="28"/>
        <v>213</v>
      </c>
      <c r="W941">
        <f t="shared" si="29"/>
        <v>0</v>
      </c>
    </row>
    <row r="942" spans="2:23" x14ac:dyDescent="0.25">
      <c r="B942" t="s">
        <v>969</v>
      </c>
      <c r="C942" t="str">
        <f>VLOOKUP(B942,'Accesos x Municipio'!$B$5:$C$1127,2)</f>
        <v>Cajamarca</v>
      </c>
      <c r="D942" s="95">
        <f>VLOOKUP(B942,'Accesos x Municipio-NoCorporati'!$B$5:$AC$1127,27)</f>
        <v>3.2567985670086307E-2</v>
      </c>
      <c r="E942" s="8">
        <f>+'[1]Empresas 2'!B946</f>
        <v>15</v>
      </c>
      <c r="F942" s="8">
        <f>+'[1]Empresas 2'!C946</f>
        <v>0</v>
      </c>
      <c r="G942" s="8">
        <f>+'[1]Empresas 2'!D946</f>
        <v>0</v>
      </c>
      <c r="H942" s="8">
        <f>+'[1]Empresas 2'!E946</f>
        <v>0</v>
      </c>
      <c r="I942" s="8">
        <f>+'[1]Empresas 2'!F946</f>
        <v>4</v>
      </c>
      <c r="J942" s="8">
        <f>+'[1]Empresas 2'!G946</f>
        <v>0</v>
      </c>
      <c r="K942" s="8">
        <f>+'[1]Empresas 2'!H946</f>
        <v>0</v>
      </c>
      <c r="L942" s="8">
        <f>+'[1]Empresas 2'!I946</f>
        <v>0</v>
      </c>
      <c r="M942" s="8">
        <f>+'[1]Empresas 2'!J946</f>
        <v>0</v>
      </c>
      <c r="N942" s="8">
        <f>+'[1]Empresas 2'!K946</f>
        <v>0</v>
      </c>
      <c r="O942" s="8">
        <f>+'[1]Empresas 2'!L946</f>
        <v>0</v>
      </c>
      <c r="P942" s="8">
        <f>+'[1]Empresas 2'!M946</f>
        <v>0</v>
      </c>
      <c r="Q942" s="8">
        <f>+'[1]Empresas 2'!N946</f>
        <v>0</v>
      </c>
      <c r="R942" s="8">
        <f>+'[1]Empresas 2'!O946</f>
        <v>0</v>
      </c>
      <c r="S942" s="8">
        <f>+'[1]Empresas 2'!P946</f>
        <v>0</v>
      </c>
      <c r="T942" s="8">
        <f>+'[1]Empresas 2'!Q946</f>
        <v>174</v>
      </c>
      <c r="U942" s="8">
        <f>+'[1]Empresas 2'!R946</f>
        <v>0</v>
      </c>
      <c r="V942" s="28">
        <f t="shared" si="28"/>
        <v>193</v>
      </c>
      <c r="W942">
        <f t="shared" si="29"/>
        <v>15</v>
      </c>
    </row>
    <row r="943" spans="2:23" x14ac:dyDescent="0.25">
      <c r="B943" t="s">
        <v>970</v>
      </c>
      <c r="C943" t="str">
        <f>VLOOKUP(B943,'Accesos x Municipio'!$B$5:$C$1127,2)</f>
        <v>Carmen de Apicalá</v>
      </c>
      <c r="D943" s="95">
        <f>VLOOKUP(B943,'Accesos x Municipio-NoCorporati'!$B$5:$AC$1127,27)</f>
        <v>6.1765441360340088E-2</v>
      </c>
      <c r="E943" s="8">
        <f>+'[1]Empresas 2'!B947</f>
        <v>17</v>
      </c>
      <c r="F943" s="8">
        <f>+'[1]Empresas 2'!C947</f>
        <v>0</v>
      </c>
      <c r="G943" s="8">
        <f>+'[1]Empresas 2'!D947</f>
        <v>0</v>
      </c>
      <c r="H943" s="8">
        <f>+'[1]Empresas 2'!E947</f>
        <v>0</v>
      </c>
      <c r="I943" s="8">
        <f>+'[1]Empresas 2'!F947</f>
        <v>228</v>
      </c>
      <c r="J943" s="8">
        <f>+'[1]Empresas 2'!G947</f>
        <v>0</v>
      </c>
      <c r="K943" s="8">
        <f>+'[1]Empresas 2'!H947</f>
        <v>0</v>
      </c>
      <c r="L943" s="8">
        <f>+'[1]Empresas 2'!I947</f>
        <v>0</v>
      </c>
      <c r="M943" s="8">
        <f>+'[1]Empresas 2'!J947</f>
        <v>0</v>
      </c>
      <c r="N943" s="8">
        <f>+'[1]Empresas 2'!K947</f>
        <v>0</v>
      </c>
      <c r="O943" s="8">
        <f>+'[1]Empresas 2'!L947</f>
        <v>0</v>
      </c>
      <c r="P943" s="8">
        <f>+'[1]Empresas 2'!M947</f>
        <v>0</v>
      </c>
      <c r="Q943" s="8">
        <f>+'[1]Empresas 2'!N947</f>
        <v>0</v>
      </c>
      <c r="R943" s="8">
        <f>+'[1]Empresas 2'!O947</f>
        <v>0</v>
      </c>
      <c r="S943" s="8">
        <f>+'[1]Empresas 2'!P947</f>
        <v>0</v>
      </c>
      <c r="T943" s="8">
        <f>+'[1]Empresas 2'!Q947</f>
        <v>5</v>
      </c>
      <c r="U943" s="8">
        <f>+'[1]Empresas 2'!R947</f>
        <v>0</v>
      </c>
      <c r="V943" s="28">
        <f t="shared" si="28"/>
        <v>250</v>
      </c>
      <c r="W943" t="str">
        <f t="shared" si="29"/>
        <v/>
      </c>
    </row>
    <row r="944" spans="2:23" x14ac:dyDescent="0.25">
      <c r="B944" t="s">
        <v>971</v>
      </c>
      <c r="C944" t="str">
        <f>VLOOKUP(B944,'Accesos x Municipio'!$B$5:$C$1127,2)</f>
        <v>Casabianca</v>
      </c>
      <c r="D944" s="95">
        <f>VLOOKUP(B944,'Accesos x Municipio-NoCorporati'!$B$5:$AC$1127,27)</f>
        <v>1.3386880856760374E-3</v>
      </c>
      <c r="E944" s="8">
        <f>+'[1]Empresas 2'!B948</f>
        <v>0</v>
      </c>
      <c r="F944" s="8">
        <f>+'[1]Empresas 2'!C948</f>
        <v>0</v>
      </c>
      <c r="G944" s="8">
        <f>+'[1]Empresas 2'!D948</f>
        <v>0</v>
      </c>
      <c r="H944" s="8">
        <f>+'[1]Empresas 2'!E948</f>
        <v>0</v>
      </c>
      <c r="I944" s="8">
        <f>+'[1]Empresas 2'!F948</f>
        <v>3</v>
      </c>
      <c r="J944" s="8">
        <f>+'[1]Empresas 2'!G948</f>
        <v>0</v>
      </c>
      <c r="K944" s="8">
        <f>+'[1]Empresas 2'!H948</f>
        <v>0</v>
      </c>
      <c r="L944" s="8">
        <f>+'[1]Empresas 2'!I948</f>
        <v>0</v>
      </c>
      <c r="M944" s="8">
        <f>+'[1]Empresas 2'!J948</f>
        <v>0</v>
      </c>
      <c r="N944" s="8">
        <f>+'[1]Empresas 2'!K948</f>
        <v>0</v>
      </c>
      <c r="O944" s="8">
        <f>+'[1]Empresas 2'!L948</f>
        <v>0</v>
      </c>
      <c r="P944" s="8">
        <f>+'[1]Empresas 2'!M948</f>
        <v>0</v>
      </c>
      <c r="Q944" s="8">
        <f>+'[1]Empresas 2'!N948</f>
        <v>0</v>
      </c>
      <c r="R944" s="8">
        <f>+'[1]Empresas 2'!O948</f>
        <v>0</v>
      </c>
      <c r="S944" s="8">
        <f>+'[1]Empresas 2'!P948</f>
        <v>0</v>
      </c>
      <c r="T944" s="8">
        <f>+'[1]Empresas 2'!Q948</f>
        <v>0</v>
      </c>
      <c r="U944" s="8">
        <f>+'[1]Empresas 2'!R948</f>
        <v>0</v>
      </c>
      <c r="V944" s="28">
        <f t="shared" si="28"/>
        <v>3</v>
      </c>
      <c r="W944">
        <f t="shared" si="29"/>
        <v>0</v>
      </c>
    </row>
    <row r="945" spans="2:23" x14ac:dyDescent="0.25">
      <c r="B945" t="s">
        <v>972</v>
      </c>
      <c r="C945" t="str">
        <f>VLOOKUP(B945,'Accesos x Municipio'!$B$5:$C$1127,2)</f>
        <v>Chaparral</v>
      </c>
      <c r="D945" s="95">
        <f>VLOOKUP(B945,'Accesos x Municipio-NoCorporati'!$B$5:$AC$1127,27)</f>
        <v>0.22826920968979503</v>
      </c>
      <c r="E945" s="8">
        <f>+'[1]Empresas 2'!B949</f>
        <v>45</v>
      </c>
      <c r="F945" s="8">
        <f>+'[1]Empresas 2'!C949</f>
        <v>661</v>
      </c>
      <c r="G945" s="8">
        <f>+'[1]Empresas 2'!D949</f>
        <v>0</v>
      </c>
      <c r="H945" s="8">
        <f>+'[1]Empresas 2'!E949</f>
        <v>0</v>
      </c>
      <c r="I945" s="8">
        <f>+'[1]Empresas 2'!F949</f>
        <v>32</v>
      </c>
      <c r="J945" s="8">
        <f>+'[1]Empresas 2'!G949</f>
        <v>0</v>
      </c>
      <c r="K945" s="8">
        <f>+'[1]Empresas 2'!H949</f>
        <v>0</v>
      </c>
      <c r="L945" s="8">
        <f>+'[1]Empresas 2'!I949</f>
        <v>0</v>
      </c>
      <c r="M945" s="8">
        <f>+'[1]Empresas 2'!J949</f>
        <v>0</v>
      </c>
      <c r="N945" s="8">
        <f>+'[1]Empresas 2'!K949</f>
        <v>0</v>
      </c>
      <c r="O945" s="8">
        <f>+'[1]Empresas 2'!L949</f>
        <v>0</v>
      </c>
      <c r="P945" s="8">
        <f>+'[1]Empresas 2'!M949</f>
        <v>414</v>
      </c>
      <c r="Q945" s="8">
        <f>+'[1]Empresas 2'!N949</f>
        <v>0</v>
      </c>
      <c r="R945" s="8">
        <f>+'[1]Empresas 2'!O949</f>
        <v>0</v>
      </c>
      <c r="S945" s="8">
        <f>+'[1]Empresas 2'!P949</f>
        <v>2573</v>
      </c>
      <c r="T945" s="8">
        <f>+'[1]Empresas 2'!Q949</f>
        <v>805</v>
      </c>
      <c r="U945" s="8">
        <f>+'[1]Empresas 2'!R949</f>
        <v>0</v>
      </c>
      <c r="V945" s="28">
        <f t="shared" si="28"/>
        <v>4530</v>
      </c>
      <c r="W945" t="str">
        <f t="shared" si="29"/>
        <v/>
      </c>
    </row>
    <row r="946" spans="2:23" x14ac:dyDescent="0.25">
      <c r="B946" t="s">
        <v>973</v>
      </c>
      <c r="C946" t="str">
        <f>VLOOKUP(B946,'Accesos x Municipio'!$B$5:$C$1127,2)</f>
        <v>Coello</v>
      </c>
      <c r="D946" s="95">
        <f>VLOOKUP(B946,'Accesos x Municipio-NoCorporati'!$B$5:$AC$1127,27)</f>
        <v>3.2640949554896145E-2</v>
      </c>
      <c r="E946" s="8">
        <f>+'[1]Empresas 2'!B950</f>
        <v>78</v>
      </c>
      <c r="F946" s="8">
        <f>+'[1]Empresas 2'!C950</f>
        <v>0</v>
      </c>
      <c r="G946" s="8">
        <f>+'[1]Empresas 2'!D950</f>
        <v>0</v>
      </c>
      <c r="H946" s="8">
        <f>+'[1]Empresas 2'!E950</f>
        <v>1</v>
      </c>
      <c r="I946" s="8">
        <f>+'[1]Empresas 2'!F950</f>
        <v>4</v>
      </c>
      <c r="J946" s="8">
        <f>+'[1]Empresas 2'!G950</f>
        <v>0</v>
      </c>
      <c r="K946" s="8">
        <f>+'[1]Empresas 2'!H950</f>
        <v>0</v>
      </c>
      <c r="L946" s="8">
        <f>+'[1]Empresas 2'!I950</f>
        <v>0</v>
      </c>
      <c r="M946" s="8">
        <f>+'[1]Empresas 2'!J950</f>
        <v>0</v>
      </c>
      <c r="N946" s="8">
        <f>+'[1]Empresas 2'!K950</f>
        <v>0</v>
      </c>
      <c r="O946" s="8">
        <f>+'[1]Empresas 2'!L950</f>
        <v>2</v>
      </c>
      <c r="P946" s="8">
        <f>+'[1]Empresas 2'!M950</f>
        <v>0</v>
      </c>
      <c r="Q946" s="8">
        <f>+'[1]Empresas 2'!N950</f>
        <v>0</v>
      </c>
      <c r="R946" s="8">
        <f>+'[1]Empresas 2'!O950</f>
        <v>0</v>
      </c>
      <c r="S946" s="8">
        <f>+'[1]Empresas 2'!P950</f>
        <v>0</v>
      </c>
      <c r="T946" s="8">
        <f>+'[1]Empresas 2'!Q950</f>
        <v>0</v>
      </c>
      <c r="U946" s="8">
        <f>+'[1]Empresas 2'!R950</f>
        <v>0</v>
      </c>
      <c r="V946" s="28">
        <f t="shared" si="28"/>
        <v>85</v>
      </c>
      <c r="W946">
        <f t="shared" si="29"/>
        <v>78</v>
      </c>
    </row>
    <row r="947" spans="2:23" x14ac:dyDescent="0.25">
      <c r="B947" t="s">
        <v>974</v>
      </c>
      <c r="C947" t="str">
        <f>VLOOKUP(B947,'Accesos x Municipio'!$B$5:$C$1127,2)</f>
        <v>Coyaima</v>
      </c>
      <c r="D947" s="95">
        <f>VLOOKUP(B947,'Accesos x Municipio-NoCorporati'!$B$5:$AC$1127,27)</f>
        <v>4.0252949045360573E-2</v>
      </c>
      <c r="E947" s="8">
        <f>+'[1]Empresas 2'!B951</f>
        <v>0</v>
      </c>
      <c r="F947" s="8">
        <f>+'[1]Empresas 2'!C951</f>
        <v>524</v>
      </c>
      <c r="G947" s="8">
        <f>+'[1]Empresas 2'!D951</f>
        <v>0</v>
      </c>
      <c r="H947" s="8">
        <f>+'[1]Empresas 2'!E951</f>
        <v>0</v>
      </c>
      <c r="I947" s="8">
        <f>+'[1]Empresas 2'!F951</f>
        <v>17</v>
      </c>
      <c r="J947" s="8">
        <f>+'[1]Empresas 2'!G951</f>
        <v>0</v>
      </c>
      <c r="K947" s="8">
        <f>+'[1]Empresas 2'!H951</f>
        <v>0</v>
      </c>
      <c r="L947" s="8">
        <f>+'[1]Empresas 2'!I951</f>
        <v>0</v>
      </c>
      <c r="M947" s="8">
        <f>+'[1]Empresas 2'!J951</f>
        <v>0</v>
      </c>
      <c r="N947" s="8">
        <f>+'[1]Empresas 2'!K951</f>
        <v>0</v>
      </c>
      <c r="O947" s="8">
        <f>+'[1]Empresas 2'!L951</f>
        <v>2</v>
      </c>
      <c r="P947" s="8">
        <f>+'[1]Empresas 2'!M951</f>
        <v>0</v>
      </c>
      <c r="Q947" s="8">
        <f>+'[1]Empresas 2'!N951</f>
        <v>0</v>
      </c>
      <c r="R947" s="8">
        <f>+'[1]Empresas 2'!O951</f>
        <v>0</v>
      </c>
      <c r="S947" s="8">
        <f>+'[1]Empresas 2'!P951</f>
        <v>0</v>
      </c>
      <c r="T947" s="8">
        <f>+'[1]Empresas 2'!Q951</f>
        <v>0</v>
      </c>
      <c r="U947" s="8">
        <f>+'[1]Empresas 2'!R951</f>
        <v>0</v>
      </c>
      <c r="V947" s="28">
        <f t="shared" si="28"/>
        <v>543</v>
      </c>
      <c r="W947">
        <f t="shared" si="29"/>
        <v>0</v>
      </c>
    </row>
    <row r="948" spans="2:23" x14ac:dyDescent="0.25">
      <c r="B948" t="s">
        <v>975</v>
      </c>
      <c r="C948" t="str">
        <f>VLOOKUP(B948,'Accesos x Municipio'!$B$5:$C$1127,2)</f>
        <v>Cunday</v>
      </c>
      <c r="D948" s="95">
        <f>VLOOKUP(B948,'Accesos x Municipio-NoCorporati'!$B$5:$AC$1127,27)</f>
        <v>4.333023831631074E-3</v>
      </c>
      <c r="E948" s="8">
        <f>+'[1]Empresas 2'!B952</f>
        <v>31</v>
      </c>
      <c r="F948" s="8">
        <f>+'[1]Empresas 2'!C952</f>
        <v>0</v>
      </c>
      <c r="G948" s="8">
        <f>+'[1]Empresas 2'!D952</f>
        <v>0</v>
      </c>
      <c r="H948" s="8">
        <f>+'[1]Empresas 2'!E952</f>
        <v>0</v>
      </c>
      <c r="I948" s="8">
        <f>+'[1]Empresas 2'!F952</f>
        <v>8</v>
      </c>
      <c r="J948" s="8">
        <f>+'[1]Empresas 2'!G952</f>
        <v>0</v>
      </c>
      <c r="K948" s="8">
        <f>+'[1]Empresas 2'!H952</f>
        <v>0</v>
      </c>
      <c r="L948" s="8">
        <f>+'[1]Empresas 2'!I952</f>
        <v>0</v>
      </c>
      <c r="M948" s="8">
        <f>+'[1]Empresas 2'!J952</f>
        <v>0</v>
      </c>
      <c r="N948" s="8">
        <f>+'[1]Empresas 2'!K952</f>
        <v>0</v>
      </c>
      <c r="O948" s="8">
        <f>+'[1]Empresas 2'!L952</f>
        <v>3</v>
      </c>
      <c r="P948" s="8">
        <f>+'[1]Empresas 2'!M952</f>
        <v>0</v>
      </c>
      <c r="Q948" s="8">
        <f>+'[1]Empresas 2'!N952</f>
        <v>0</v>
      </c>
      <c r="R948" s="8">
        <f>+'[1]Empresas 2'!O952</f>
        <v>0</v>
      </c>
      <c r="S948" s="8">
        <f>+'[1]Empresas 2'!P952</f>
        <v>0</v>
      </c>
      <c r="T948" s="8">
        <f>+'[1]Empresas 2'!Q952</f>
        <v>0</v>
      </c>
      <c r="U948" s="8">
        <f>+'[1]Empresas 2'!R952</f>
        <v>0</v>
      </c>
      <c r="V948" s="28">
        <f t="shared" si="28"/>
        <v>42</v>
      </c>
      <c r="W948">
        <f t="shared" si="29"/>
        <v>31</v>
      </c>
    </row>
    <row r="949" spans="2:23" x14ac:dyDescent="0.25">
      <c r="B949" t="s">
        <v>976</v>
      </c>
      <c r="C949" t="str">
        <f>VLOOKUP(B949,'Accesos x Municipio'!$B$5:$C$1127,2)</f>
        <v>Dolores</v>
      </c>
      <c r="D949" s="95">
        <f>VLOOKUP(B949,'Accesos x Municipio-NoCorporati'!$B$5:$AC$1127,27)</f>
        <v>3.2573289902280132E-3</v>
      </c>
      <c r="E949" s="8">
        <f>+'[1]Empresas 2'!B953</f>
        <v>0</v>
      </c>
      <c r="F949" s="8">
        <f>+'[1]Empresas 2'!C953</f>
        <v>33</v>
      </c>
      <c r="G949" s="8">
        <f>+'[1]Empresas 2'!D953</f>
        <v>0</v>
      </c>
      <c r="H949" s="8">
        <f>+'[1]Empresas 2'!E953</f>
        <v>0</v>
      </c>
      <c r="I949" s="8">
        <f>+'[1]Empresas 2'!F953</f>
        <v>6</v>
      </c>
      <c r="J949" s="8">
        <f>+'[1]Empresas 2'!G953</f>
        <v>0</v>
      </c>
      <c r="K949" s="8">
        <f>+'[1]Empresas 2'!H953</f>
        <v>0</v>
      </c>
      <c r="L949" s="8">
        <f>+'[1]Empresas 2'!I953</f>
        <v>0</v>
      </c>
      <c r="M949" s="8">
        <f>+'[1]Empresas 2'!J953</f>
        <v>0</v>
      </c>
      <c r="N949" s="8">
        <f>+'[1]Empresas 2'!K953</f>
        <v>0</v>
      </c>
      <c r="O949" s="8">
        <f>+'[1]Empresas 2'!L953</f>
        <v>1</v>
      </c>
      <c r="P949" s="8">
        <f>+'[1]Empresas 2'!M953</f>
        <v>0</v>
      </c>
      <c r="Q949" s="8">
        <f>+'[1]Empresas 2'!N953</f>
        <v>0</v>
      </c>
      <c r="R949" s="8">
        <f>+'[1]Empresas 2'!O953</f>
        <v>0</v>
      </c>
      <c r="S949" s="8">
        <f>+'[1]Empresas 2'!P953</f>
        <v>0</v>
      </c>
      <c r="T949" s="8">
        <f>+'[1]Empresas 2'!Q953</f>
        <v>0</v>
      </c>
      <c r="U949" s="8">
        <f>+'[1]Empresas 2'!R953</f>
        <v>0</v>
      </c>
      <c r="V949" s="28">
        <f t="shared" si="28"/>
        <v>40</v>
      </c>
      <c r="W949">
        <f t="shared" si="29"/>
        <v>0</v>
      </c>
    </row>
    <row r="950" spans="2:23" x14ac:dyDescent="0.25">
      <c r="B950" t="s">
        <v>977</v>
      </c>
      <c r="C950" t="str">
        <f>VLOOKUP(B950,'Accesos x Municipio'!$B$5:$C$1127,2)</f>
        <v>Espinal</v>
      </c>
      <c r="D950" s="95">
        <f>VLOOKUP(B950,'Accesos x Municipio-NoCorporati'!$B$5:$AC$1127,27)</f>
        <v>0.6139141586182022</v>
      </c>
      <c r="E950" s="8">
        <f>+'[1]Empresas 2'!B954</f>
        <v>2</v>
      </c>
      <c r="F950" s="8">
        <f>+'[1]Empresas 2'!C954</f>
        <v>1585</v>
      </c>
      <c r="G950" s="8">
        <f>+'[1]Empresas 2'!D954</f>
        <v>1738</v>
      </c>
      <c r="H950" s="8">
        <f>+'[1]Empresas 2'!E954</f>
        <v>0</v>
      </c>
      <c r="I950" s="8">
        <f>+'[1]Empresas 2'!F954</f>
        <v>15</v>
      </c>
      <c r="J950" s="8">
        <f>+'[1]Empresas 2'!G954</f>
        <v>470</v>
      </c>
      <c r="K950" s="8">
        <f>+'[1]Empresas 2'!H954</f>
        <v>0</v>
      </c>
      <c r="L950" s="8">
        <f>+'[1]Empresas 2'!I954</f>
        <v>0</v>
      </c>
      <c r="M950" s="8">
        <f>+'[1]Empresas 2'!J954</f>
        <v>0</v>
      </c>
      <c r="N950" s="8">
        <f>+'[1]Empresas 2'!K954</f>
        <v>0</v>
      </c>
      <c r="O950" s="8">
        <f>+'[1]Empresas 2'!L954</f>
        <v>10029</v>
      </c>
      <c r="P950" s="8">
        <f>+'[1]Empresas 2'!M954</f>
        <v>319</v>
      </c>
      <c r="Q950" s="8">
        <f>+'[1]Empresas 2'!N954</f>
        <v>0</v>
      </c>
      <c r="R950" s="8">
        <f>+'[1]Empresas 2'!O954</f>
        <v>0</v>
      </c>
      <c r="S950" s="8">
        <f>+'[1]Empresas 2'!P954</f>
        <v>0</v>
      </c>
      <c r="T950" s="8">
        <f>+'[1]Empresas 2'!Q954</f>
        <v>884</v>
      </c>
      <c r="U950" s="8">
        <f>+'[1]Empresas 2'!R954</f>
        <v>0</v>
      </c>
      <c r="V950" s="28">
        <f t="shared" si="28"/>
        <v>15042</v>
      </c>
      <c r="W950" t="str">
        <f t="shared" si="29"/>
        <v/>
      </c>
    </row>
    <row r="951" spans="2:23" x14ac:dyDescent="0.25">
      <c r="B951" t="s">
        <v>978</v>
      </c>
      <c r="C951" t="str">
        <f>VLOOKUP(B951,'Accesos x Municipio'!$B$5:$C$1127,2)</f>
        <v>Falan</v>
      </c>
      <c r="D951" s="95">
        <f>VLOOKUP(B951,'Accesos x Municipio-NoCorporati'!$B$5:$AC$1127,27)</f>
        <v>0.17291748914330832</v>
      </c>
      <c r="E951" s="8">
        <f>+'[1]Empresas 2'!B955</f>
        <v>290</v>
      </c>
      <c r="F951" s="8">
        <f>+'[1]Empresas 2'!C955</f>
        <v>0</v>
      </c>
      <c r="G951" s="8">
        <f>+'[1]Empresas 2'!D955</f>
        <v>0</v>
      </c>
      <c r="H951" s="8">
        <f>+'[1]Empresas 2'!E955</f>
        <v>150</v>
      </c>
      <c r="I951" s="8">
        <f>+'[1]Empresas 2'!F955</f>
        <v>7</v>
      </c>
      <c r="J951" s="8">
        <f>+'[1]Empresas 2'!G955</f>
        <v>0</v>
      </c>
      <c r="K951" s="8">
        <f>+'[1]Empresas 2'!H955</f>
        <v>0</v>
      </c>
      <c r="L951" s="8">
        <f>+'[1]Empresas 2'!I955</f>
        <v>0</v>
      </c>
      <c r="M951" s="8">
        <f>+'[1]Empresas 2'!J955</f>
        <v>0</v>
      </c>
      <c r="N951" s="8">
        <f>+'[1]Empresas 2'!K955</f>
        <v>0</v>
      </c>
      <c r="O951" s="8">
        <f>+'[1]Empresas 2'!L955</f>
        <v>0</v>
      </c>
      <c r="P951" s="8">
        <f>+'[1]Empresas 2'!M955</f>
        <v>0</v>
      </c>
      <c r="Q951" s="8">
        <f>+'[1]Empresas 2'!N955</f>
        <v>0</v>
      </c>
      <c r="R951" s="8">
        <f>+'[1]Empresas 2'!O955</f>
        <v>0</v>
      </c>
      <c r="S951" s="8">
        <f>+'[1]Empresas 2'!P955</f>
        <v>0</v>
      </c>
      <c r="T951" s="8">
        <f>+'[1]Empresas 2'!Q955</f>
        <v>0</v>
      </c>
      <c r="U951" s="8">
        <f>+'[1]Empresas 2'!R955</f>
        <v>0</v>
      </c>
      <c r="V951" s="28">
        <f t="shared" si="28"/>
        <v>447</v>
      </c>
      <c r="W951" t="str">
        <f t="shared" si="29"/>
        <v/>
      </c>
    </row>
    <row r="952" spans="2:23" x14ac:dyDescent="0.25">
      <c r="B952" t="s">
        <v>979</v>
      </c>
      <c r="C952" t="str">
        <f>VLOOKUP(B952,'Accesos x Municipio'!$B$5:$C$1127,2)</f>
        <v>Flandes</v>
      </c>
      <c r="D952" s="95">
        <f>VLOOKUP(B952,'Accesos x Municipio-NoCorporati'!$B$5:$AC$1127,27)</f>
        <v>0.54187143699626494</v>
      </c>
      <c r="E952" s="8">
        <f>+'[1]Empresas 2'!B956</f>
        <v>704</v>
      </c>
      <c r="F952" s="8">
        <f>+'[1]Empresas 2'!C956</f>
        <v>0</v>
      </c>
      <c r="G952" s="8">
        <f>+'[1]Empresas 2'!D956</f>
        <v>0</v>
      </c>
      <c r="H952" s="8">
        <f>+'[1]Empresas 2'!E956</f>
        <v>0</v>
      </c>
      <c r="I952" s="8">
        <f>+'[1]Empresas 2'!F956</f>
        <v>8</v>
      </c>
      <c r="J952" s="8">
        <f>+'[1]Empresas 2'!G956</f>
        <v>0</v>
      </c>
      <c r="K952" s="8">
        <f>+'[1]Empresas 2'!H956</f>
        <v>0</v>
      </c>
      <c r="L952" s="8">
        <f>+'[1]Empresas 2'!I956</f>
        <v>0</v>
      </c>
      <c r="M952" s="8">
        <f>+'[1]Empresas 2'!J956</f>
        <v>0</v>
      </c>
      <c r="N952" s="8">
        <f>+'[1]Empresas 2'!K956</f>
        <v>0</v>
      </c>
      <c r="O952" s="8">
        <f>+'[1]Empresas 2'!L956</f>
        <v>4616</v>
      </c>
      <c r="P952" s="8">
        <f>+'[1]Empresas 2'!M956</f>
        <v>412</v>
      </c>
      <c r="Q952" s="8">
        <f>+'[1]Empresas 2'!N956</f>
        <v>0</v>
      </c>
      <c r="R952" s="8">
        <f>+'[1]Empresas 2'!O956</f>
        <v>0</v>
      </c>
      <c r="S952" s="8">
        <f>+'[1]Empresas 2'!P956</f>
        <v>0</v>
      </c>
      <c r="T952" s="8">
        <f>+'[1]Empresas 2'!Q956</f>
        <v>0</v>
      </c>
      <c r="U952" s="8">
        <f>+'[1]Empresas 2'!R956</f>
        <v>0</v>
      </c>
      <c r="V952" s="28">
        <f t="shared" si="28"/>
        <v>5740</v>
      </c>
      <c r="W952" t="str">
        <f t="shared" si="29"/>
        <v/>
      </c>
    </row>
    <row r="953" spans="2:23" x14ac:dyDescent="0.25">
      <c r="B953" t="s">
        <v>980</v>
      </c>
      <c r="C953" t="str">
        <f>VLOOKUP(B953,'Accesos x Municipio'!$B$5:$C$1127,2)</f>
        <v>Fresno</v>
      </c>
      <c r="D953" s="95">
        <f>VLOOKUP(B953,'Accesos x Municipio-NoCorporati'!$B$5:$AC$1127,27)</f>
        <v>9.5638465580662108E-2</v>
      </c>
      <c r="E953" s="8">
        <f>+'[1]Empresas 2'!B957</f>
        <v>79</v>
      </c>
      <c r="F953" s="8">
        <f>+'[1]Empresas 2'!C957</f>
        <v>645</v>
      </c>
      <c r="G953" s="8">
        <f>+'[1]Empresas 2'!D957</f>
        <v>0</v>
      </c>
      <c r="H953" s="8">
        <f>+'[1]Empresas 2'!E957</f>
        <v>0</v>
      </c>
      <c r="I953" s="8">
        <f>+'[1]Empresas 2'!F957</f>
        <v>14</v>
      </c>
      <c r="J953" s="8">
        <f>+'[1]Empresas 2'!G957</f>
        <v>0</v>
      </c>
      <c r="K953" s="8">
        <f>+'[1]Empresas 2'!H957</f>
        <v>0</v>
      </c>
      <c r="L953" s="8">
        <f>+'[1]Empresas 2'!I957</f>
        <v>0</v>
      </c>
      <c r="M953" s="8">
        <f>+'[1]Empresas 2'!J957</f>
        <v>0</v>
      </c>
      <c r="N953" s="8">
        <f>+'[1]Empresas 2'!K957</f>
        <v>0</v>
      </c>
      <c r="O953" s="8">
        <f>+'[1]Empresas 2'!L957</f>
        <v>244</v>
      </c>
      <c r="P953" s="8">
        <f>+'[1]Empresas 2'!M957</f>
        <v>0</v>
      </c>
      <c r="Q953" s="8">
        <f>+'[1]Empresas 2'!N957</f>
        <v>0</v>
      </c>
      <c r="R953" s="8">
        <f>+'[1]Empresas 2'!O957</f>
        <v>0</v>
      </c>
      <c r="S953" s="8">
        <f>+'[1]Empresas 2'!P957</f>
        <v>0</v>
      </c>
      <c r="T953" s="8">
        <f>+'[1]Empresas 2'!Q957</f>
        <v>74</v>
      </c>
      <c r="U953" s="8">
        <f>+'[1]Empresas 2'!R957</f>
        <v>0</v>
      </c>
      <c r="V953" s="28">
        <f t="shared" si="28"/>
        <v>1056</v>
      </c>
      <c r="W953" t="str">
        <f t="shared" si="29"/>
        <v/>
      </c>
    </row>
    <row r="954" spans="2:23" x14ac:dyDescent="0.25">
      <c r="B954" t="s">
        <v>981</v>
      </c>
      <c r="C954" t="str">
        <f>VLOOKUP(B954,'Accesos x Municipio'!$B$5:$C$1127,2)</f>
        <v>Guamo</v>
      </c>
      <c r="D954" s="95">
        <f>VLOOKUP(B954,'Accesos x Municipio-NoCorporati'!$B$5:$AC$1127,27)</f>
        <v>0.27982804769243247</v>
      </c>
      <c r="E954" s="8">
        <f>+'[1]Empresas 2'!B958</f>
        <v>1</v>
      </c>
      <c r="F954" s="8">
        <f>+'[1]Empresas 2'!C958</f>
        <v>123</v>
      </c>
      <c r="G954" s="8">
        <f>+'[1]Empresas 2'!D958</f>
        <v>0</v>
      </c>
      <c r="H954" s="8">
        <f>+'[1]Empresas 2'!E958</f>
        <v>76</v>
      </c>
      <c r="I954" s="8">
        <f>+'[1]Empresas 2'!F958</f>
        <v>43</v>
      </c>
      <c r="J954" s="8">
        <f>+'[1]Empresas 2'!G958</f>
        <v>0</v>
      </c>
      <c r="K954" s="8">
        <f>+'[1]Empresas 2'!H958</f>
        <v>0</v>
      </c>
      <c r="L954" s="8">
        <f>+'[1]Empresas 2'!I958</f>
        <v>0</v>
      </c>
      <c r="M954" s="8">
        <f>+'[1]Empresas 2'!J958</f>
        <v>0</v>
      </c>
      <c r="N954" s="8">
        <f>+'[1]Empresas 2'!K958</f>
        <v>0</v>
      </c>
      <c r="O954" s="8">
        <f>+'[1]Empresas 2'!L958</f>
        <v>2845</v>
      </c>
      <c r="P954" s="8">
        <f>+'[1]Empresas 2'!M958</f>
        <v>101</v>
      </c>
      <c r="Q954" s="8">
        <f>+'[1]Empresas 2'!N958</f>
        <v>0</v>
      </c>
      <c r="R954" s="8">
        <f>+'[1]Empresas 2'!O958</f>
        <v>0</v>
      </c>
      <c r="S954" s="8">
        <f>+'[1]Empresas 2'!P958</f>
        <v>0</v>
      </c>
      <c r="T954" s="8">
        <f>+'[1]Empresas 2'!Q958</f>
        <v>421</v>
      </c>
      <c r="U954" s="8">
        <f>+'[1]Empresas 2'!R958</f>
        <v>0</v>
      </c>
      <c r="V954" s="28">
        <f t="shared" si="28"/>
        <v>3610</v>
      </c>
      <c r="W954" t="str">
        <f t="shared" si="29"/>
        <v/>
      </c>
    </row>
    <row r="955" spans="2:23" x14ac:dyDescent="0.25">
      <c r="B955" t="s">
        <v>982</v>
      </c>
      <c r="C955" t="str">
        <f>VLOOKUP(B955,'Accesos x Municipio'!$B$5:$C$1127,2)</f>
        <v>Herveo</v>
      </c>
      <c r="D955" s="95">
        <f>VLOOKUP(B955,'Accesos x Municipio-NoCorporati'!$B$5:$AC$1127,27)</f>
        <v>2.7667984189723321E-3</v>
      </c>
      <c r="E955" s="8">
        <f>+'[1]Empresas 2'!B959</f>
        <v>0</v>
      </c>
      <c r="F955" s="8">
        <f>+'[1]Empresas 2'!C959</f>
        <v>0</v>
      </c>
      <c r="G955" s="8">
        <f>+'[1]Empresas 2'!D959</f>
        <v>0</v>
      </c>
      <c r="H955" s="8">
        <f>+'[1]Empresas 2'!E959</f>
        <v>0</v>
      </c>
      <c r="I955" s="8">
        <f>+'[1]Empresas 2'!F959</f>
        <v>5</v>
      </c>
      <c r="J955" s="8">
        <f>+'[1]Empresas 2'!G959</f>
        <v>0</v>
      </c>
      <c r="K955" s="8">
        <f>+'[1]Empresas 2'!H959</f>
        <v>0</v>
      </c>
      <c r="L955" s="8">
        <f>+'[1]Empresas 2'!I959</f>
        <v>0</v>
      </c>
      <c r="M955" s="8">
        <f>+'[1]Empresas 2'!J959</f>
        <v>0</v>
      </c>
      <c r="N955" s="8">
        <f>+'[1]Empresas 2'!K959</f>
        <v>0</v>
      </c>
      <c r="O955" s="8">
        <f>+'[1]Empresas 2'!L959</f>
        <v>0</v>
      </c>
      <c r="P955" s="8">
        <f>+'[1]Empresas 2'!M959</f>
        <v>0</v>
      </c>
      <c r="Q955" s="8">
        <f>+'[1]Empresas 2'!N959</f>
        <v>0</v>
      </c>
      <c r="R955" s="8">
        <f>+'[1]Empresas 2'!O959</f>
        <v>0</v>
      </c>
      <c r="S955" s="8">
        <f>+'[1]Empresas 2'!P959</f>
        <v>0</v>
      </c>
      <c r="T955" s="8">
        <f>+'[1]Empresas 2'!Q959</f>
        <v>0</v>
      </c>
      <c r="U955" s="8">
        <f>+'[1]Empresas 2'!R959</f>
        <v>0</v>
      </c>
      <c r="V955" s="28">
        <f t="shared" si="28"/>
        <v>5</v>
      </c>
      <c r="W955">
        <f t="shared" si="29"/>
        <v>0</v>
      </c>
    </row>
    <row r="956" spans="2:23" x14ac:dyDescent="0.25">
      <c r="B956" t="s">
        <v>983</v>
      </c>
      <c r="C956" t="str">
        <f>VLOOKUP(B956,'Accesos x Municipio'!$B$5:$C$1127,2)</f>
        <v>Honda</v>
      </c>
      <c r="D956" s="95">
        <f>VLOOKUP(B956,'Accesos x Municipio-NoCorporati'!$B$5:$AC$1127,27)</f>
        <v>0.5240208587595695</v>
      </c>
      <c r="E956" s="8">
        <f>+'[1]Empresas 2'!B960</f>
        <v>0</v>
      </c>
      <c r="F956" s="8">
        <f>+'[1]Empresas 2'!C960</f>
        <v>0</v>
      </c>
      <c r="G956" s="8">
        <f>+'[1]Empresas 2'!D960</f>
        <v>0</v>
      </c>
      <c r="H956" s="8">
        <f>+'[1]Empresas 2'!E960</f>
        <v>783</v>
      </c>
      <c r="I956" s="8">
        <f>+'[1]Empresas 2'!F960</f>
        <v>15</v>
      </c>
      <c r="J956" s="8">
        <f>+'[1]Empresas 2'!G960</f>
        <v>0</v>
      </c>
      <c r="K956" s="8">
        <f>+'[1]Empresas 2'!H960</f>
        <v>0</v>
      </c>
      <c r="L956" s="8">
        <f>+'[1]Empresas 2'!I960</f>
        <v>0</v>
      </c>
      <c r="M956" s="8">
        <f>+'[1]Empresas 2'!J960</f>
        <v>0</v>
      </c>
      <c r="N956" s="8">
        <f>+'[1]Empresas 2'!K960</f>
        <v>0</v>
      </c>
      <c r="O956" s="8">
        <f>+'[1]Empresas 2'!L960</f>
        <v>7</v>
      </c>
      <c r="P956" s="8">
        <f>+'[1]Empresas 2'!M960</f>
        <v>71</v>
      </c>
      <c r="Q956" s="8">
        <f>+'[1]Empresas 2'!N960</f>
        <v>0</v>
      </c>
      <c r="R956" s="8">
        <f>+'[1]Empresas 2'!O960</f>
        <v>0</v>
      </c>
      <c r="S956" s="8">
        <f>+'[1]Empresas 2'!P960</f>
        <v>1819</v>
      </c>
      <c r="T956" s="8">
        <f>+'[1]Empresas 2'!Q960</f>
        <v>1370</v>
      </c>
      <c r="U956" s="8">
        <f>+'[1]Empresas 2'!R960</f>
        <v>0</v>
      </c>
      <c r="V956" s="28">
        <f t="shared" si="28"/>
        <v>4065</v>
      </c>
      <c r="W956" t="str">
        <f t="shared" si="29"/>
        <v/>
      </c>
    </row>
    <row r="957" spans="2:23" x14ac:dyDescent="0.25">
      <c r="B957" t="s">
        <v>984</v>
      </c>
      <c r="C957" t="str">
        <f>VLOOKUP(B957,'Accesos x Municipio'!$B$5:$C$1127,2)</f>
        <v>Icononzo</v>
      </c>
      <c r="D957" s="95">
        <f>VLOOKUP(B957,'Accesos x Municipio-NoCorporati'!$B$5:$AC$1127,27)</f>
        <v>8.2079646017699112E-2</v>
      </c>
      <c r="E957" s="8">
        <f>+'[1]Empresas 2'!B961</f>
        <v>378</v>
      </c>
      <c r="F957" s="8">
        <f>+'[1]Empresas 2'!C961</f>
        <v>0</v>
      </c>
      <c r="G957" s="8">
        <f>+'[1]Empresas 2'!D961</f>
        <v>0</v>
      </c>
      <c r="H957" s="8">
        <f>+'[1]Empresas 2'!E961</f>
        <v>53</v>
      </c>
      <c r="I957" s="8">
        <f>+'[1]Empresas 2'!F961</f>
        <v>13</v>
      </c>
      <c r="J957" s="8">
        <f>+'[1]Empresas 2'!G961</f>
        <v>0</v>
      </c>
      <c r="K957" s="8">
        <f>+'[1]Empresas 2'!H961</f>
        <v>0</v>
      </c>
      <c r="L957" s="8">
        <f>+'[1]Empresas 2'!I961</f>
        <v>0</v>
      </c>
      <c r="M957" s="8">
        <f>+'[1]Empresas 2'!J961</f>
        <v>0</v>
      </c>
      <c r="N957" s="8">
        <f>+'[1]Empresas 2'!K961</f>
        <v>0</v>
      </c>
      <c r="O957" s="8">
        <f>+'[1]Empresas 2'!L961</f>
        <v>4</v>
      </c>
      <c r="P957" s="8">
        <f>+'[1]Empresas 2'!M961</f>
        <v>0</v>
      </c>
      <c r="Q957" s="8">
        <f>+'[1]Empresas 2'!N961</f>
        <v>0</v>
      </c>
      <c r="R957" s="8">
        <f>+'[1]Empresas 2'!O961</f>
        <v>0</v>
      </c>
      <c r="S957" s="8">
        <f>+'[1]Empresas 2'!P961</f>
        <v>0</v>
      </c>
      <c r="T957" s="8">
        <f>+'[1]Empresas 2'!Q961</f>
        <v>0</v>
      </c>
      <c r="U957" s="8">
        <f>+'[1]Empresas 2'!R961</f>
        <v>0</v>
      </c>
      <c r="V957" s="28">
        <f t="shared" si="28"/>
        <v>448</v>
      </c>
      <c r="W957" t="str">
        <f t="shared" si="29"/>
        <v/>
      </c>
    </row>
    <row r="958" spans="2:23" x14ac:dyDescent="0.25">
      <c r="B958" t="s">
        <v>985</v>
      </c>
      <c r="C958" t="str">
        <f>VLOOKUP(B958,'Accesos x Municipio'!$B$5:$C$1127,2)</f>
        <v>Lérida</v>
      </c>
      <c r="D958" s="95">
        <f>VLOOKUP(B958,'Accesos x Municipio-NoCorporati'!$B$5:$AC$1127,27)</f>
        <v>4.2887345212926607E-2</v>
      </c>
      <c r="E958" s="8">
        <f>+'[1]Empresas 2'!B962</f>
        <v>92</v>
      </c>
      <c r="F958" s="8">
        <f>+'[1]Empresas 2'!C962</f>
        <v>3</v>
      </c>
      <c r="G958" s="8">
        <f>+'[1]Empresas 2'!D962</f>
        <v>0</v>
      </c>
      <c r="H958" s="8">
        <f>+'[1]Empresas 2'!E962</f>
        <v>0</v>
      </c>
      <c r="I958" s="8">
        <f>+'[1]Empresas 2'!F962</f>
        <v>2</v>
      </c>
      <c r="J958" s="8">
        <f>+'[1]Empresas 2'!G962</f>
        <v>0</v>
      </c>
      <c r="K958" s="8">
        <f>+'[1]Empresas 2'!H962</f>
        <v>0</v>
      </c>
      <c r="L958" s="8">
        <f>+'[1]Empresas 2'!I962</f>
        <v>0</v>
      </c>
      <c r="M958" s="8">
        <f>+'[1]Empresas 2'!J962</f>
        <v>0</v>
      </c>
      <c r="N958" s="8">
        <f>+'[1]Empresas 2'!K962</f>
        <v>0</v>
      </c>
      <c r="O958" s="8">
        <f>+'[1]Empresas 2'!L962</f>
        <v>0</v>
      </c>
      <c r="P958" s="8">
        <f>+'[1]Empresas 2'!M962</f>
        <v>132</v>
      </c>
      <c r="Q958" s="8">
        <f>+'[1]Empresas 2'!N962</f>
        <v>0</v>
      </c>
      <c r="R958" s="8">
        <f>+'[1]Empresas 2'!O962</f>
        <v>0</v>
      </c>
      <c r="S958" s="8">
        <f>+'[1]Empresas 2'!P962</f>
        <v>0</v>
      </c>
      <c r="T958" s="8">
        <f>+'[1]Empresas 2'!Q962</f>
        <v>67</v>
      </c>
      <c r="U958" s="8">
        <f>+'[1]Empresas 2'!R962</f>
        <v>0</v>
      </c>
      <c r="V958" s="28">
        <f t="shared" si="28"/>
        <v>296</v>
      </c>
      <c r="W958">
        <f t="shared" si="29"/>
        <v>92</v>
      </c>
    </row>
    <row r="959" spans="2:23" x14ac:dyDescent="0.25">
      <c r="B959" t="s">
        <v>986</v>
      </c>
      <c r="C959" t="str">
        <f>VLOOKUP(B959,'Accesos x Municipio'!$B$5:$C$1127,2)</f>
        <v>Líbano</v>
      </c>
      <c r="D959" s="95">
        <f>VLOOKUP(B959,'Accesos x Municipio-NoCorporati'!$B$5:$AC$1127,27)</f>
        <v>0.19865319865319866</v>
      </c>
      <c r="E959" s="8">
        <f>+'[1]Empresas 2'!B963</f>
        <v>0</v>
      </c>
      <c r="F959" s="8">
        <f>+'[1]Empresas 2'!C963</f>
        <v>2</v>
      </c>
      <c r="G959" s="8">
        <f>+'[1]Empresas 2'!D963</f>
        <v>0</v>
      </c>
      <c r="H959" s="8">
        <f>+'[1]Empresas 2'!E963</f>
        <v>599</v>
      </c>
      <c r="I959" s="8">
        <f>+'[1]Empresas 2'!F963</f>
        <v>565</v>
      </c>
      <c r="J959" s="8">
        <f>+'[1]Empresas 2'!G963</f>
        <v>0</v>
      </c>
      <c r="K959" s="8">
        <f>+'[1]Empresas 2'!H963</f>
        <v>0</v>
      </c>
      <c r="L959" s="8">
        <f>+'[1]Empresas 2'!I963</f>
        <v>0</v>
      </c>
      <c r="M959" s="8">
        <f>+'[1]Empresas 2'!J963</f>
        <v>0</v>
      </c>
      <c r="N959" s="8">
        <f>+'[1]Empresas 2'!K963</f>
        <v>0</v>
      </c>
      <c r="O959" s="8">
        <f>+'[1]Empresas 2'!L963</f>
        <v>3</v>
      </c>
      <c r="P959" s="8">
        <f>+'[1]Empresas 2'!M963</f>
        <v>272</v>
      </c>
      <c r="Q959" s="8">
        <f>+'[1]Empresas 2'!N963</f>
        <v>0</v>
      </c>
      <c r="R959" s="8">
        <f>+'[1]Empresas 2'!O963</f>
        <v>0</v>
      </c>
      <c r="S959" s="8">
        <f>+'[1]Empresas 2'!P963</f>
        <v>0</v>
      </c>
      <c r="T959" s="8">
        <f>+'[1]Empresas 2'!Q963</f>
        <v>938</v>
      </c>
      <c r="U959" s="8">
        <f>+'[1]Empresas 2'!R963</f>
        <v>0</v>
      </c>
      <c r="V959" s="28">
        <f t="shared" si="28"/>
        <v>2379</v>
      </c>
      <c r="W959" t="str">
        <f t="shared" si="29"/>
        <v/>
      </c>
    </row>
    <row r="960" spans="2:23" x14ac:dyDescent="0.25">
      <c r="B960" t="s">
        <v>987</v>
      </c>
      <c r="C960" t="str">
        <f>VLOOKUP(B960,'Accesos x Municipio'!$B$5:$C$1127,2)</f>
        <v>Mariquita</v>
      </c>
      <c r="D960" s="95">
        <f>VLOOKUP(B960,'Accesos x Municipio-NoCorporati'!$B$5:$AC$1127,27)</f>
        <v>0.32838549283416202</v>
      </c>
      <c r="E960" s="8">
        <f>+'[1]Empresas 2'!B964</f>
        <v>346</v>
      </c>
      <c r="F960" s="8">
        <f>+'[1]Empresas 2'!C964</f>
        <v>964</v>
      </c>
      <c r="G960" s="8">
        <f>+'[1]Empresas 2'!D964</f>
        <v>0</v>
      </c>
      <c r="H960" s="8">
        <f>+'[1]Empresas 2'!E964</f>
        <v>1668</v>
      </c>
      <c r="I960" s="8">
        <f>+'[1]Empresas 2'!F964</f>
        <v>46</v>
      </c>
      <c r="J960" s="8">
        <f>+'[1]Empresas 2'!G964</f>
        <v>0</v>
      </c>
      <c r="K960" s="8">
        <f>+'[1]Empresas 2'!H964</f>
        <v>0</v>
      </c>
      <c r="L960" s="8">
        <f>+'[1]Empresas 2'!I964</f>
        <v>0</v>
      </c>
      <c r="M960" s="8">
        <f>+'[1]Empresas 2'!J964</f>
        <v>0</v>
      </c>
      <c r="N960" s="8">
        <f>+'[1]Empresas 2'!K964</f>
        <v>0</v>
      </c>
      <c r="O960" s="8">
        <f>+'[1]Empresas 2'!L964</f>
        <v>143</v>
      </c>
      <c r="P960" s="8">
        <f>+'[1]Empresas 2'!M964</f>
        <v>440</v>
      </c>
      <c r="Q960" s="8">
        <f>+'[1]Empresas 2'!N964</f>
        <v>0</v>
      </c>
      <c r="R960" s="8">
        <f>+'[1]Empresas 2'!O964</f>
        <v>0</v>
      </c>
      <c r="S960" s="8">
        <f>+'[1]Empresas 2'!P964</f>
        <v>0</v>
      </c>
      <c r="T960" s="8">
        <f>+'[1]Empresas 2'!Q964</f>
        <v>966</v>
      </c>
      <c r="U960" s="8">
        <f>+'[1]Empresas 2'!R964</f>
        <v>0</v>
      </c>
      <c r="V960" s="28">
        <f t="shared" si="28"/>
        <v>4573</v>
      </c>
      <c r="W960" t="str">
        <f t="shared" si="29"/>
        <v/>
      </c>
    </row>
    <row r="961" spans="2:23" x14ac:dyDescent="0.25">
      <c r="B961" t="s">
        <v>988</v>
      </c>
      <c r="C961" t="str">
        <f>VLOOKUP(B961,'Accesos x Municipio'!$B$5:$C$1127,2)</f>
        <v>Melgar</v>
      </c>
      <c r="D961" s="95">
        <f>VLOOKUP(B961,'Accesos x Municipio-NoCorporati'!$B$5:$AC$1127,27)</f>
        <v>0.39731371921969938</v>
      </c>
      <c r="E961" s="8">
        <f>+'[1]Empresas 2'!B965</f>
        <v>2</v>
      </c>
      <c r="F961" s="8">
        <f>+'[1]Empresas 2'!C965</f>
        <v>609</v>
      </c>
      <c r="G961" s="8">
        <f>+'[1]Empresas 2'!D965</f>
        <v>0</v>
      </c>
      <c r="H961" s="8">
        <f>+'[1]Empresas 2'!E965</f>
        <v>0</v>
      </c>
      <c r="I961" s="8">
        <f>+'[1]Empresas 2'!F965</f>
        <v>50</v>
      </c>
      <c r="J961" s="8">
        <f>+'[1]Empresas 2'!G965</f>
        <v>1330</v>
      </c>
      <c r="K961" s="8">
        <f>+'[1]Empresas 2'!H965</f>
        <v>0</v>
      </c>
      <c r="L961" s="8">
        <f>+'[1]Empresas 2'!I965</f>
        <v>0</v>
      </c>
      <c r="M961" s="8">
        <f>+'[1]Empresas 2'!J965</f>
        <v>0</v>
      </c>
      <c r="N961" s="8">
        <f>+'[1]Empresas 2'!K965</f>
        <v>0</v>
      </c>
      <c r="O961" s="8">
        <f>+'[1]Empresas 2'!L965</f>
        <v>3784</v>
      </c>
      <c r="P961" s="8">
        <f>+'[1]Empresas 2'!M965</f>
        <v>711</v>
      </c>
      <c r="Q961" s="8">
        <f>+'[1]Empresas 2'!N965</f>
        <v>0</v>
      </c>
      <c r="R961" s="8">
        <f>+'[1]Empresas 2'!O965</f>
        <v>0</v>
      </c>
      <c r="S961" s="8">
        <f>+'[1]Empresas 2'!P965</f>
        <v>0</v>
      </c>
      <c r="T961" s="8">
        <f>+'[1]Empresas 2'!Q965</f>
        <v>565</v>
      </c>
      <c r="U961" s="8">
        <f>+'[1]Empresas 2'!R965</f>
        <v>0</v>
      </c>
      <c r="V961" s="28">
        <f t="shared" si="28"/>
        <v>7051</v>
      </c>
      <c r="W961" t="str">
        <f t="shared" si="29"/>
        <v/>
      </c>
    </row>
    <row r="962" spans="2:23" x14ac:dyDescent="0.25">
      <c r="B962" t="s">
        <v>989</v>
      </c>
      <c r="C962" t="str">
        <f>VLOOKUP(B962,'Accesos x Municipio'!$B$5:$C$1127,2)</f>
        <v>Murillo</v>
      </c>
      <c r="D962" s="95">
        <f>VLOOKUP(B962,'Accesos x Municipio-NoCorporati'!$B$5:$AC$1127,27)</f>
        <v>1.4245014245014246E-3</v>
      </c>
      <c r="E962" s="8">
        <f>+'[1]Empresas 2'!B966</f>
        <v>0</v>
      </c>
      <c r="F962" s="8">
        <f>+'[1]Empresas 2'!C966</f>
        <v>0</v>
      </c>
      <c r="G962" s="8">
        <f>+'[1]Empresas 2'!D966</f>
        <v>0</v>
      </c>
      <c r="H962" s="8">
        <f>+'[1]Empresas 2'!E966</f>
        <v>0</v>
      </c>
      <c r="I962" s="8">
        <f>+'[1]Empresas 2'!F966</f>
        <v>1</v>
      </c>
      <c r="J962" s="8">
        <f>+'[1]Empresas 2'!G966</f>
        <v>0</v>
      </c>
      <c r="K962" s="8">
        <f>+'[1]Empresas 2'!H966</f>
        <v>0</v>
      </c>
      <c r="L962" s="8">
        <f>+'[1]Empresas 2'!I966</f>
        <v>0</v>
      </c>
      <c r="M962" s="8">
        <f>+'[1]Empresas 2'!J966</f>
        <v>0</v>
      </c>
      <c r="N962" s="8">
        <f>+'[1]Empresas 2'!K966</f>
        <v>0</v>
      </c>
      <c r="O962" s="8">
        <f>+'[1]Empresas 2'!L966</f>
        <v>0</v>
      </c>
      <c r="P962" s="8">
        <f>+'[1]Empresas 2'!M966</f>
        <v>0</v>
      </c>
      <c r="Q962" s="8">
        <f>+'[1]Empresas 2'!N966</f>
        <v>0</v>
      </c>
      <c r="R962" s="8">
        <f>+'[1]Empresas 2'!O966</f>
        <v>0</v>
      </c>
      <c r="S962" s="8">
        <f>+'[1]Empresas 2'!P966</f>
        <v>0</v>
      </c>
      <c r="T962" s="8">
        <f>+'[1]Empresas 2'!Q966</f>
        <v>0</v>
      </c>
      <c r="U962" s="8">
        <f>+'[1]Empresas 2'!R966</f>
        <v>0</v>
      </c>
      <c r="V962" s="28">
        <f t="shared" si="28"/>
        <v>1</v>
      </c>
      <c r="W962">
        <f t="shared" si="29"/>
        <v>0</v>
      </c>
    </row>
    <row r="963" spans="2:23" x14ac:dyDescent="0.25">
      <c r="B963" t="s">
        <v>990</v>
      </c>
      <c r="C963" t="str">
        <f>VLOOKUP(B963,'Accesos x Municipio'!$B$5:$C$1127,2)</f>
        <v>Natagaima</v>
      </c>
      <c r="D963" s="95">
        <f>VLOOKUP(B963,'Accesos x Municipio-NoCorporati'!$B$5:$AC$1127,27)</f>
        <v>0.10845233500578927</v>
      </c>
      <c r="E963" s="8">
        <f>+'[1]Empresas 2'!B967</f>
        <v>0</v>
      </c>
      <c r="F963" s="8">
        <f>+'[1]Empresas 2'!C967</f>
        <v>150</v>
      </c>
      <c r="G963" s="8">
        <f>+'[1]Empresas 2'!D967</f>
        <v>4</v>
      </c>
      <c r="H963" s="8">
        <f>+'[1]Empresas 2'!E967</f>
        <v>0</v>
      </c>
      <c r="I963" s="8">
        <f>+'[1]Empresas 2'!F967</f>
        <v>17</v>
      </c>
      <c r="J963" s="8">
        <f>+'[1]Empresas 2'!G967</f>
        <v>0</v>
      </c>
      <c r="K963" s="8">
        <f>+'[1]Empresas 2'!H967</f>
        <v>0</v>
      </c>
      <c r="L963" s="8">
        <f>+'[1]Empresas 2'!I967</f>
        <v>0</v>
      </c>
      <c r="M963" s="8">
        <f>+'[1]Empresas 2'!J967</f>
        <v>0</v>
      </c>
      <c r="N963" s="8">
        <f>+'[1]Empresas 2'!K967</f>
        <v>0</v>
      </c>
      <c r="O963" s="8">
        <f>+'[1]Empresas 2'!L967</f>
        <v>0</v>
      </c>
      <c r="P963" s="8">
        <f>+'[1]Empresas 2'!M967</f>
        <v>0</v>
      </c>
      <c r="Q963" s="8">
        <f>+'[1]Empresas 2'!N967</f>
        <v>0</v>
      </c>
      <c r="R963" s="8">
        <f>+'[1]Empresas 2'!O967</f>
        <v>0</v>
      </c>
      <c r="S963" s="8">
        <f>+'[1]Empresas 2'!P967</f>
        <v>0</v>
      </c>
      <c r="T963" s="8">
        <f>+'[1]Empresas 2'!Q967</f>
        <v>380</v>
      </c>
      <c r="U963" s="8">
        <f>+'[1]Empresas 2'!R967</f>
        <v>0</v>
      </c>
      <c r="V963" s="28">
        <f t="shared" si="28"/>
        <v>551</v>
      </c>
      <c r="W963" t="str">
        <f t="shared" si="29"/>
        <v/>
      </c>
    </row>
    <row r="964" spans="2:23" x14ac:dyDescent="0.25">
      <c r="B964" t="s">
        <v>991</v>
      </c>
      <c r="C964" t="str">
        <f>VLOOKUP(B964,'Accesos x Municipio'!$B$5:$C$1127,2)</f>
        <v>Ortega</v>
      </c>
      <c r="D964" s="95">
        <f>VLOOKUP(B964,'Accesos x Municipio-NoCorporati'!$B$5:$AC$1127,27)</f>
        <v>2.6627976444482376E-2</v>
      </c>
      <c r="E964" s="8">
        <f>+'[1]Empresas 2'!B968</f>
        <v>2</v>
      </c>
      <c r="F964" s="8">
        <f>+'[1]Empresas 2'!C968</f>
        <v>157</v>
      </c>
      <c r="G964" s="8">
        <f>+'[1]Empresas 2'!D968</f>
        <v>0</v>
      </c>
      <c r="H964" s="8">
        <f>+'[1]Empresas 2'!E968</f>
        <v>0</v>
      </c>
      <c r="I964" s="8">
        <f>+'[1]Empresas 2'!F968</f>
        <v>304</v>
      </c>
      <c r="J964" s="8">
        <f>+'[1]Empresas 2'!G968</f>
        <v>0</v>
      </c>
      <c r="K964" s="8">
        <f>+'[1]Empresas 2'!H968</f>
        <v>0</v>
      </c>
      <c r="L964" s="8">
        <f>+'[1]Empresas 2'!I968</f>
        <v>0</v>
      </c>
      <c r="M964" s="8">
        <f>+'[1]Empresas 2'!J968</f>
        <v>0</v>
      </c>
      <c r="N964" s="8">
        <f>+'[1]Empresas 2'!K968</f>
        <v>0</v>
      </c>
      <c r="O964" s="8">
        <f>+'[1]Empresas 2'!L968</f>
        <v>1</v>
      </c>
      <c r="P964" s="8">
        <f>+'[1]Empresas 2'!M968</f>
        <v>0</v>
      </c>
      <c r="Q964" s="8">
        <f>+'[1]Empresas 2'!N968</f>
        <v>0</v>
      </c>
      <c r="R964" s="8">
        <f>+'[1]Empresas 2'!O968</f>
        <v>0</v>
      </c>
      <c r="S964" s="8">
        <f>+'[1]Empresas 2'!P968</f>
        <v>0</v>
      </c>
      <c r="T964" s="8">
        <f>+'[1]Empresas 2'!Q968</f>
        <v>0</v>
      </c>
      <c r="U964" s="8">
        <f>+'[1]Empresas 2'!R968</f>
        <v>0</v>
      </c>
      <c r="V964" s="28">
        <f t="shared" ref="V964:V1027" si="30">SUM(E964:U964)</f>
        <v>464</v>
      </c>
      <c r="W964">
        <f t="shared" ref="W964:W1027" si="31">IF(D964&lt;=5%,E964,"")</f>
        <v>2</v>
      </c>
    </row>
    <row r="965" spans="2:23" x14ac:dyDescent="0.25">
      <c r="B965" t="s">
        <v>992</v>
      </c>
      <c r="C965" t="str">
        <f>VLOOKUP(B965,'Accesos x Municipio'!$B$5:$C$1127,2)</f>
        <v>Palocabildo</v>
      </c>
      <c r="D965" s="95">
        <f>VLOOKUP(B965,'Accesos x Municipio-NoCorporati'!$B$5:$AC$1127,27)</f>
        <v>1.5132798023471278E-2</v>
      </c>
      <c r="E965" s="8">
        <f>+'[1]Empresas 2'!B969</f>
        <v>42</v>
      </c>
      <c r="F965" s="8">
        <f>+'[1]Empresas 2'!C969</f>
        <v>0</v>
      </c>
      <c r="G965" s="8">
        <f>+'[1]Empresas 2'!D969</f>
        <v>0</v>
      </c>
      <c r="H965" s="8">
        <f>+'[1]Empresas 2'!E969</f>
        <v>0</v>
      </c>
      <c r="I965" s="8">
        <f>+'[1]Empresas 2'!F969</f>
        <v>3</v>
      </c>
      <c r="J965" s="8">
        <f>+'[1]Empresas 2'!G969</f>
        <v>0</v>
      </c>
      <c r="K965" s="8">
        <f>+'[1]Empresas 2'!H969</f>
        <v>0</v>
      </c>
      <c r="L965" s="8">
        <f>+'[1]Empresas 2'!I969</f>
        <v>0</v>
      </c>
      <c r="M965" s="8">
        <f>+'[1]Empresas 2'!J969</f>
        <v>0</v>
      </c>
      <c r="N965" s="8">
        <f>+'[1]Empresas 2'!K969</f>
        <v>0</v>
      </c>
      <c r="O965" s="8">
        <f>+'[1]Empresas 2'!L969</f>
        <v>3</v>
      </c>
      <c r="P965" s="8">
        <f>+'[1]Empresas 2'!M969</f>
        <v>0</v>
      </c>
      <c r="Q965" s="8">
        <f>+'[1]Empresas 2'!N969</f>
        <v>0</v>
      </c>
      <c r="R965" s="8">
        <f>+'[1]Empresas 2'!O969</f>
        <v>0</v>
      </c>
      <c r="S965" s="8">
        <f>+'[1]Empresas 2'!P969</f>
        <v>0</v>
      </c>
      <c r="T965" s="8">
        <f>+'[1]Empresas 2'!Q969</f>
        <v>0</v>
      </c>
      <c r="U965" s="8">
        <f>+'[1]Empresas 2'!R969</f>
        <v>0</v>
      </c>
      <c r="V965" s="28">
        <f t="shared" si="30"/>
        <v>48</v>
      </c>
      <c r="W965">
        <f t="shared" si="31"/>
        <v>42</v>
      </c>
    </row>
    <row r="966" spans="2:23" x14ac:dyDescent="0.25">
      <c r="B966" t="s">
        <v>993</v>
      </c>
      <c r="C966" t="str">
        <f>VLOOKUP(B966,'Accesos x Municipio'!$B$5:$C$1127,2)</f>
        <v>Piedras</v>
      </c>
      <c r="D966" s="95">
        <f>VLOOKUP(B966,'Accesos x Municipio-NoCorporati'!$B$5:$AC$1127,27)</f>
        <v>7.4377091855708441E-3</v>
      </c>
      <c r="E966" s="8">
        <f>+'[1]Empresas 2'!B970</f>
        <v>67</v>
      </c>
      <c r="F966" s="8">
        <f>+'[1]Empresas 2'!C970</f>
        <v>0</v>
      </c>
      <c r="G966" s="8">
        <f>+'[1]Empresas 2'!D970</f>
        <v>0</v>
      </c>
      <c r="H966" s="8">
        <f>+'[1]Empresas 2'!E970</f>
        <v>0</v>
      </c>
      <c r="I966" s="8">
        <f>+'[1]Empresas 2'!F970</f>
        <v>7</v>
      </c>
      <c r="J966" s="8">
        <f>+'[1]Empresas 2'!G970</f>
        <v>0</v>
      </c>
      <c r="K966" s="8">
        <f>+'[1]Empresas 2'!H970</f>
        <v>0</v>
      </c>
      <c r="L966" s="8">
        <f>+'[1]Empresas 2'!I970</f>
        <v>0</v>
      </c>
      <c r="M966" s="8">
        <f>+'[1]Empresas 2'!J970</f>
        <v>0</v>
      </c>
      <c r="N966" s="8">
        <f>+'[1]Empresas 2'!K970</f>
        <v>0</v>
      </c>
      <c r="O966" s="8">
        <f>+'[1]Empresas 2'!L970</f>
        <v>4</v>
      </c>
      <c r="P966" s="8">
        <f>+'[1]Empresas 2'!M970</f>
        <v>0</v>
      </c>
      <c r="Q966" s="8">
        <f>+'[1]Empresas 2'!N970</f>
        <v>0</v>
      </c>
      <c r="R966" s="8">
        <f>+'[1]Empresas 2'!O970</f>
        <v>0</v>
      </c>
      <c r="S966" s="8">
        <f>+'[1]Empresas 2'!P970</f>
        <v>0</v>
      </c>
      <c r="T966" s="8">
        <f>+'[1]Empresas 2'!Q970</f>
        <v>0</v>
      </c>
      <c r="U966" s="8">
        <f>+'[1]Empresas 2'!R970</f>
        <v>0</v>
      </c>
      <c r="V966" s="28">
        <f t="shared" si="30"/>
        <v>78</v>
      </c>
      <c r="W966">
        <f t="shared" si="31"/>
        <v>67</v>
      </c>
    </row>
    <row r="967" spans="2:23" x14ac:dyDescent="0.25">
      <c r="B967" t="s">
        <v>994</v>
      </c>
      <c r="C967" t="str">
        <f>VLOOKUP(B967,'Accesos x Municipio'!$B$5:$C$1127,2)</f>
        <v>Planadas</v>
      </c>
      <c r="D967" s="95">
        <f>VLOOKUP(B967,'Accesos x Municipio-NoCorporati'!$B$5:$AC$1127,27)</f>
        <v>4.8084340447415788E-2</v>
      </c>
      <c r="E967" s="8">
        <f>+'[1]Empresas 2'!B971</f>
        <v>0</v>
      </c>
      <c r="F967" s="8">
        <f>+'[1]Empresas 2'!C971</f>
        <v>0</v>
      </c>
      <c r="G967" s="8">
        <f>+'[1]Empresas 2'!D971</f>
        <v>0</v>
      </c>
      <c r="H967" s="8">
        <f>+'[1]Empresas 2'!E971</f>
        <v>268</v>
      </c>
      <c r="I967" s="8">
        <f>+'[1]Empresas 2'!F971</f>
        <v>50</v>
      </c>
      <c r="J967" s="8">
        <f>+'[1]Empresas 2'!G971</f>
        <v>0</v>
      </c>
      <c r="K967" s="8">
        <f>+'[1]Empresas 2'!H971</f>
        <v>0</v>
      </c>
      <c r="L967" s="8">
        <f>+'[1]Empresas 2'!I971</f>
        <v>0</v>
      </c>
      <c r="M967" s="8">
        <f>+'[1]Empresas 2'!J971</f>
        <v>0</v>
      </c>
      <c r="N967" s="8">
        <f>+'[1]Empresas 2'!K971</f>
        <v>0</v>
      </c>
      <c r="O967" s="8">
        <f>+'[1]Empresas 2'!L971</f>
        <v>0</v>
      </c>
      <c r="P967" s="8">
        <f>+'[1]Empresas 2'!M971</f>
        <v>98</v>
      </c>
      <c r="Q967" s="8">
        <f>+'[1]Empresas 2'!N971</f>
        <v>0</v>
      </c>
      <c r="R967" s="8">
        <f>+'[1]Empresas 2'!O971</f>
        <v>0</v>
      </c>
      <c r="S967" s="8">
        <f>+'[1]Empresas 2'!P971</f>
        <v>0</v>
      </c>
      <c r="T967" s="8">
        <f>+'[1]Empresas 2'!Q971</f>
        <v>0</v>
      </c>
      <c r="U967" s="8">
        <f>+'[1]Empresas 2'!R971</f>
        <v>0</v>
      </c>
      <c r="V967" s="28">
        <f t="shared" si="30"/>
        <v>416</v>
      </c>
      <c r="W967">
        <f t="shared" si="31"/>
        <v>0</v>
      </c>
    </row>
    <row r="968" spans="2:23" x14ac:dyDescent="0.25">
      <c r="B968" t="s">
        <v>995</v>
      </c>
      <c r="C968" t="str">
        <f>VLOOKUP(B968,'Accesos x Municipio'!$B$5:$C$1127,2)</f>
        <v>Prado</v>
      </c>
      <c r="D968" s="95">
        <f>VLOOKUP(B968,'Accesos x Municipio-NoCorporati'!$B$5:$AC$1127,27)</f>
        <v>5.3565450284566458E-3</v>
      </c>
      <c r="E968" s="8">
        <f>+'[1]Empresas 2'!B972</f>
        <v>97</v>
      </c>
      <c r="F968" s="8">
        <f>+'[1]Empresas 2'!C972</f>
        <v>0</v>
      </c>
      <c r="G968" s="8">
        <f>+'[1]Empresas 2'!D972</f>
        <v>0</v>
      </c>
      <c r="H968" s="8">
        <f>+'[1]Empresas 2'!E972</f>
        <v>0</v>
      </c>
      <c r="I968" s="8">
        <f>+'[1]Empresas 2'!F972</f>
        <v>10</v>
      </c>
      <c r="J968" s="8">
        <f>+'[1]Empresas 2'!G972</f>
        <v>0</v>
      </c>
      <c r="K968" s="8">
        <f>+'[1]Empresas 2'!H972</f>
        <v>0</v>
      </c>
      <c r="L968" s="8">
        <f>+'[1]Empresas 2'!I972</f>
        <v>0</v>
      </c>
      <c r="M968" s="8">
        <f>+'[1]Empresas 2'!J972</f>
        <v>0</v>
      </c>
      <c r="N968" s="8">
        <f>+'[1]Empresas 2'!K972</f>
        <v>0</v>
      </c>
      <c r="O968" s="8">
        <f>+'[1]Empresas 2'!L972</f>
        <v>1</v>
      </c>
      <c r="P968" s="8">
        <f>+'[1]Empresas 2'!M972</f>
        <v>0</v>
      </c>
      <c r="Q968" s="8">
        <f>+'[1]Empresas 2'!N972</f>
        <v>0</v>
      </c>
      <c r="R968" s="8">
        <f>+'[1]Empresas 2'!O972</f>
        <v>0</v>
      </c>
      <c r="S968" s="8">
        <f>+'[1]Empresas 2'!P972</f>
        <v>0</v>
      </c>
      <c r="T968" s="8">
        <f>+'[1]Empresas 2'!Q972</f>
        <v>0</v>
      </c>
      <c r="U968" s="8">
        <f>+'[1]Empresas 2'!R972</f>
        <v>0</v>
      </c>
      <c r="V968" s="28">
        <f t="shared" si="30"/>
        <v>108</v>
      </c>
      <c r="W968">
        <f t="shared" si="31"/>
        <v>97</v>
      </c>
    </row>
    <row r="969" spans="2:23" x14ac:dyDescent="0.25">
      <c r="B969" t="s">
        <v>996</v>
      </c>
      <c r="C969" t="str">
        <f>VLOOKUP(B969,'Accesos x Municipio'!$B$5:$C$1127,2)</f>
        <v>Purificación</v>
      </c>
      <c r="D969" s="95">
        <f>VLOOKUP(B969,'Accesos x Municipio-NoCorporati'!$B$5:$AC$1127,27)</f>
        <v>0.16477342127763528</v>
      </c>
      <c r="E969" s="8">
        <f>+'[1]Empresas 2'!B973</f>
        <v>102</v>
      </c>
      <c r="F969" s="8">
        <f>+'[1]Empresas 2'!C973</f>
        <v>1030</v>
      </c>
      <c r="G969" s="8">
        <f>+'[1]Empresas 2'!D973</f>
        <v>0</v>
      </c>
      <c r="H969" s="8">
        <f>+'[1]Empresas 2'!E973</f>
        <v>0</v>
      </c>
      <c r="I969" s="8">
        <f>+'[1]Empresas 2'!F973</f>
        <v>6</v>
      </c>
      <c r="J969" s="8">
        <f>+'[1]Empresas 2'!G973</f>
        <v>0</v>
      </c>
      <c r="K969" s="8">
        <f>+'[1]Empresas 2'!H973</f>
        <v>0</v>
      </c>
      <c r="L969" s="8">
        <f>+'[1]Empresas 2'!I973</f>
        <v>0</v>
      </c>
      <c r="M969" s="8">
        <f>+'[1]Empresas 2'!J973</f>
        <v>0</v>
      </c>
      <c r="N969" s="8">
        <f>+'[1]Empresas 2'!K973</f>
        <v>0</v>
      </c>
      <c r="O969" s="8">
        <f>+'[1]Empresas 2'!L973</f>
        <v>0</v>
      </c>
      <c r="P969" s="8">
        <f>+'[1]Empresas 2'!M973</f>
        <v>0</v>
      </c>
      <c r="Q969" s="8">
        <f>+'[1]Empresas 2'!N973</f>
        <v>0</v>
      </c>
      <c r="R969" s="8">
        <f>+'[1]Empresas 2'!O973</f>
        <v>0</v>
      </c>
      <c r="S969" s="8">
        <f>+'[1]Empresas 2'!P973</f>
        <v>0</v>
      </c>
      <c r="T969" s="8">
        <f>+'[1]Empresas 2'!Q973</f>
        <v>350</v>
      </c>
      <c r="U969" s="8">
        <f>+'[1]Empresas 2'!R973</f>
        <v>0</v>
      </c>
      <c r="V969" s="28">
        <f t="shared" si="30"/>
        <v>1488</v>
      </c>
      <c r="W969" t="str">
        <f t="shared" si="31"/>
        <v/>
      </c>
    </row>
    <row r="970" spans="2:23" x14ac:dyDescent="0.25">
      <c r="B970" t="s">
        <v>997</v>
      </c>
      <c r="C970" t="str">
        <f>VLOOKUP(B970,'Accesos x Municipio'!$B$5:$C$1127,2)</f>
        <v>Rioblanco</v>
      </c>
      <c r="D970" s="95">
        <f>VLOOKUP(B970,'Accesos x Municipio-NoCorporati'!$B$5:$AC$1127,27)</f>
        <v>4.7888550282977798E-3</v>
      </c>
      <c r="E970" s="8">
        <f>+'[1]Empresas 2'!B974</f>
        <v>470</v>
      </c>
      <c r="F970" s="8">
        <f>+'[1]Empresas 2'!C974</f>
        <v>0</v>
      </c>
      <c r="G970" s="8">
        <f>+'[1]Empresas 2'!D974</f>
        <v>0</v>
      </c>
      <c r="H970" s="8">
        <f>+'[1]Empresas 2'!E974</f>
        <v>0</v>
      </c>
      <c r="I970" s="8">
        <f>+'[1]Empresas 2'!F974</f>
        <v>34</v>
      </c>
      <c r="J970" s="8">
        <f>+'[1]Empresas 2'!G974</f>
        <v>0</v>
      </c>
      <c r="K970" s="8">
        <f>+'[1]Empresas 2'!H974</f>
        <v>0</v>
      </c>
      <c r="L970" s="8">
        <f>+'[1]Empresas 2'!I974</f>
        <v>0</v>
      </c>
      <c r="M970" s="8">
        <f>+'[1]Empresas 2'!J974</f>
        <v>0</v>
      </c>
      <c r="N970" s="8">
        <f>+'[1]Empresas 2'!K974</f>
        <v>0</v>
      </c>
      <c r="O970" s="8">
        <f>+'[1]Empresas 2'!L974</f>
        <v>0</v>
      </c>
      <c r="P970" s="8">
        <f>+'[1]Empresas 2'!M974</f>
        <v>0</v>
      </c>
      <c r="Q970" s="8">
        <f>+'[1]Empresas 2'!N974</f>
        <v>0</v>
      </c>
      <c r="R970" s="8">
        <f>+'[1]Empresas 2'!O974</f>
        <v>0</v>
      </c>
      <c r="S970" s="8">
        <f>+'[1]Empresas 2'!P974</f>
        <v>0</v>
      </c>
      <c r="T970" s="8">
        <f>+'[1]Empresas 2'!Q974</f>
        <v>0</v>
      </c>
      <c r="U970" s="8">
        <f>+'[1]Empresas 2'!R974</f>
        <v>0</v>
      </c>
      <c r="V970" s="28">
        <f t="shared" si="30"/>
        <v>504</v>
      </c>
      <c r="W970">
        <f t="shared" si="31"/>
        <v>470</v>
      </c>
    </row>
    <row r="971" spans="2:23" x14ac:dyDescent="0.25">
      <c r="B971" t="s">
        <v>998</v>
      </c>
      <c r="C971" t="str">
        <f>VLOOKUP(B971,'Accesos x Municipio'!$B$5:$C$1127,2)</f>
        <v>Roncesvalles</v>
      </c>
      <c r="D971" s="95">
        <f>VLOOKUP(B971,'Accesos x Municipio-NoCorporati'!$B$5:$AC$1127,27)</f>
        <v>7.8492935635792772E-3</v>
      </c>
      <c r="E971" s="8">
        <f>+'[1]Empresas 2'!B975</f>
        <v>0</v>
      </c>
      <c r="F971" s="8">
        <f>+'[1]Empresas 2'!C975</f>
        <v>195</v>
      </c>
      <c r="G971" s="8">
        <f>+'[1]Empresas 2'!D975</f>
        <v>0</v>
      </c>
      <c r="H971" s="8">
        <f>+'[1]Empresas 2'!E975</f>
        <v>0</v>
      </c>
      <c r="I971" s="8">
        <f>+'[1]Empresas 2'!F975</f>
        <v>12</v>
      </c>
      <c r="J971" s="8">
        <f>+'[1]Empresas 2'!G975</f>
        <v>0</v>
      </c>
      <c r="K971" s="8">
        <f>+'[1]Empresas 2'!H975</f>
        <v>0</v>
      </c>
      <c r="L971" s="8">
        <f>+'[1]Empresas 2'!I975</f>
        <v>0</v>
      </c>
      <c r="M971" s="8">
        <f>+'[1]Empresas 2'!J975</f>
        <v>0</v>
      </c>
      <c r="N971" s="8">
        <f>+'[1]Empresas 2'!K975</f>
        <v>0</v>
      </c>
      <c r="O971" s="8">
        <f>+'[1]Empresas 2'!L975</f>
        <v>0</v>
      </c>
      <c r="P971" s="8">
        <f>+'[1]Empresas 2'!M975</f>
        <v>0</v>
      </c>
      <c r="Q971" s="8">
        <f>+'[1]Empresas 2'!N975</f>
        <v>0</v>
      </c>
      <c r="R971" s="8">
        <f>+'[1]Empresas 2'!O975</f>
        <v>0</v>
      </c>
      <c r="S971" s="8">
        <f>+'[1]Empresas 2'!P975</f>
        <v>0</v>
      </c>
      <c r="T971" s="8">
        <f>+'[1]Empresas 2'!Q975</f>
        <v>0</v>
      </c>
      <c r="U971" s="8">
        <f>+'[1]Empresas 2'!R975</f>
        <v>0</v>
      </c>
      <c r="V971" s="28">
        <f t="shared" si="30"/>
        <v>207</v>
      </c>
      <c r="W971">
        <f t="shared" si="31"/>
        <v>0</v>
      </c>
    </row>
    <row r="972" spans="2:23" x14ac:dyDescent="0.25">
      <c r="B972" t="s">
        <v>999</v>
      </c>
      <c r="C972" t="str">
        <f>VLOOKUP(B972,'Accesos x Municipio'!$B$5:$C$1127,2)</f>
        <v>Rovira</v>
      </c>
      <c r="D972" s="95">
        <f>VLOOKUP(B972,'Accesos x Municipio-NoCorporati'!$B$5:$AC$1127,27)</f>
        <v>3.8391224862888484E-2</v>
      </c>
      <c r="E972" s="8">
        <f>+'[1]Empresas 2'!B976</f>
        <v>69</v>
      </c>
      <c r="F972" s="8">
        <f>+'[1]Empresas 2'!C976</f>
        <v>0</v>
      </c>
      <c r="G972" s="8">
        <f>+'[1]Empresas 2'!D976</f>
        <v>0</v>
      </c>
      <c r="H972" s="8">
        <f>+'[1]Empresas 2'!E976</f>
        <v>0</v>
      </c>
      <c r="I972" s="8">
        <f>+'[1]Empresas 2'!F976</f>
        <v>267</v>
      </c>
      <c r="J972" s="8">
        <f>+'[1]Empresas 2'!G976</f>
        <v>0</v>
      </c>
      <c r="K972" s="8">
        <f>+'[1]Empresas 2'!H976</f>
        <v>0</v>
      </c>
      <c r="L972" s="8">
        <f>+'[1]Empresas 2'!I976</f>
        <v>0</v>
      </c>
      <c r="M972" s="8">
        <f>+'[1]Empresas 2'!J976</f>
        <v>0</v>
      </c>
      <c r="N972" s="8">
        <f>+'[1]Empresas 2'!K976</f>
        <v>0</v>
      </c>
      <c r="O972" s="8">
        <f>+'[1]Empresas 2'!L976</f>
        <v>0</v>
      </c>
      <c r="P972" s="8">
        <f>+'[1]Empresas 2'!M976</f>
        <v>0</v>
      </c>
      <c r="Q972" s="8">
        <f>+'[1]Empresas 2'!N976</f>
        <v>0</v>
      </c>
      <c r="R972" s="8">
        <f>+'[1]Empresas 2'!O976</f>
        <v>0</v>
      </c>
      <c r="S972" s="8">
        <f>+'[1]Empresas 2'!P976</f>
        <v>0</v>
      </c>
      <c r="T972" s="8">
        <f>+'[1]Empresas 2'!Q976</f>
        <v>0</v>
      </c>
      <c r="U972" s="8">
        <f>+'[1]Empresas 2'!R976</f>
        <v>0</v>
      </c>
      <c r="V972" s="28">
        <f t="shared" si="30"/>
        <v>336</v>
      </c>
      <c r="W972">
        <f t="shared" si="31"/>
        <v>69</v>
      </c>
    </row>
    <row r="973" spans="2:23" x14ac:dyDescent="0.25">
      <c r="B973" t="s">
        <v>1000</v>
      </c>
      <c r="C973" t="str">
        <f>VLOOKUP(B973,'Accesos x Municipio'!$B$5:$C$1127,2)</f>
        <v>Saldaña</v>
      </c>
      <c r="D973" s="95">
        <f>VLOOKUP(B973,'Accesos x Municipio-NoCorporati'!$B$5:$AC$1127,27)</f>
        <v>3.0735235034150262E-2</v>
      </c>
      <c r="E973" s="8">
        <f>+'[1]Empresas 2'!B977</f>
        <v>0</v>
      </c>
      <c r="F973" s="8">
        <f>+'[1]Empresas 2'!C977</f>
        <v>4</v>
      </c>
      <c r="G973" s="8">
        <f>+'[1]Empresas 2'!D977</f>
        <v>0</v>
      </c>
      <c r="H973" s="8">
        <f>+'[1]Empresas 2'!E977</f>
        <v>0</v>
      </c>
      <c r="I973" s="8">
        <f>+'[1]Empresas 2'!F977</f>
        <v>10</v>
      </c>
      <c r="J973" s="8">
        <f>+'[1]Empresas 2'!G977</f>
        <v>0</v>
      </c>
      <c r="K973" s="8">
        <f>+'[1]Empresas 2'!H977</f>
        <v>0</v>
      </c>
      <c r="L973" s="8">
        <f>+'[1]Empresas 2'!I977</f>
        <v>0</v>
      </c>
      <c r="M973" s="8">
        <f>+'[1]Empresas 2'!J977</f>
        <v>0</v>
      </c>
      <c r="N973" s="8">
        <f>+'[1]Empresas 2'!K977</f>
        <v>0</v>
      </c>
      <c r="O973" s="8">
        <f>+'[1]Empresas 2'!L977</f>
        <v>1</v>
      </c>
      <c r="P973" s="8">
        <f>+'[1]Empresas 2'!M977</f>
        <v>0</v>
      </c>
      <c r="Q973" s="8">
        <f>+'[1]Empresas 2'!N977</f>
        <v>0</v>
      </c>
      <c r="R973" s="8">
        <f>+'[1]Empresas 2'!O977</f>
        <v>0</v>
      </c>
      <c r="S973" s="8">
        <f>+'[1]Empresas 2'!P977</f>
        <v>0</v>
      </c>
      <c r="T973" s="8">
        <f>+'[1]Empresas 2'!Q977</f>
        <v>126</v>
      </c>
      <c r="U973" s="8">
        <f>+'[1]Empresas 2'!R977</f>
        <v>0</v>
      </c>
      <c r="V973" s="28">
        <f t="shared" si="30"/>
        <v>141</v>
      </c>
      <c r="W973">
        <f t="shared" si="31"/>
        <v>0</v>
      </c>
    </row>
    <row r="974" spans="2:23" x14ac:dyDescent="0.25">
      <c r="B974" t="s">
        <v>1001</v>
      </c>
      <c r="C974" t="str">
        <f>VLOOKUP(B974,'Accesos x Municipio'!$B$5:$C$1127,2)</f>
        <v>San Antonio</v>
      </c>
      <c r="D974" s="95">
        <f>VLOOKUP(B974,'Accesos x Municipio-NoCorporati'!$B$5:$AC$1127,27)</f>
        <v>2.486943546381497E-3</v>
      </c>
      <c r="E974" s="8">
        <f>+'[1]Empresas 2'!B978</f>
        <v>0</v>
      </c>
      <c r="F974" s="8">
        <f>+'[1]Empresas 2'!C978</f>
        <v>12</v>
      </c>
      <c r="G974" s="8">
        <f>+'[1]Empresas 2'!D978</f>
        <v>0</v>
      </c>
      <c r="H974" s="8">
        <f>+'[1]Empresas 2'!E978</f>
        <v>0</v>
      </c>
      <c r="I974" s="8">
        <f>+'[1]Empresas 2'!F978</f>
        <v>7</v>
      </c>
      <c r="J974" s="8">
        <f>+'[1]Empresas 2'!G978</f>
        <v>0</v>
      </c>
      <c r="K974" s="8">
        <f>+'[1]Empresas 2'!H978</f>
        <v>0</v>
      </c>
      <c r="L974" s="8">
        <f>+'[1]Empresas 2'!I978</f>
        <v>0</v>
      </c>
      <c r="M974" s="8">
        <f>+'[1]Empresas 2'!J978</f>
        <v>0</v>
      </c>
      <c r="N974" s="8">
        <f>+'[1]Empresas 2'!K978</f>
        <v>0</v>
      </c>
      <c r="O974" s="8">
        <f>+'[1]Empresas 2'!L978</f>
        <v>0</v>
      </c>
      <c r="P974" s="8">
        <f>+'[1]Empresas 2'!M978</f>
        <v>0</v>
      </c>
      <c r="Q974" s="8">
        <f>+'[1]Empresas 2'!N978</f>
        <v>0</v>
      </c>
      <c r="R974" s="8">
        <f>+'[1]Empresas 2'!O978</f>
        <v>0</v>
      </c>
      <c r="S974" s="8">
        <f>+'[1]Empresas 2'!P978</f>
        <v>0</v>
      </c>
      <c r="T974" s="8">
        <f>+'[1]Empresas 2'!Q978</f>
        <v>0</v>
      </c>
      <c r="U974" s="8">
        <f>+'[1]Empresas 2'!R978</f>
        <v>0</v>
      </c>
      <c r="V974" s="28">
        <f t="shared" si="30"/>
        <v>19</v>
      </c>
      <c r="W974">
        <f t="shared" si="31"/>
        <v>0</v>
      </c>
    </row>
    <row r="975" spans="2:23" x14ac:dyDescent="0.25">
      <c r="B975" t="s">
        <v>1002</v>
      </c>
      <c r="C975" t="str">
        <f>VLOOKUP(B975,'Accesos x Municipio'!$B$5:$C$1127,2)</f>
        <v>San Luis</v>
      </c>
      <c r="D975" s="95">
        <f>VLOOKUP(B975,'Accesos x Municipio-NoCorporati'!$B$5:$AC$1127,27)</f>
        <v>7.3096446700507611E-3</v>
      </c>
      <c r="E975" s="8">
        <f>+'[1]Empresas 2'!B979</f>
        <v>0</v>
      </c>
      <c r="F975" s="8">
        <f>+'[1]Empresas 2'!C979</f>
        <v>29</v>
      </c>
      <c r="G975" s="8">
        <f>+'[1]Empresas 2'!D979</f>
        <v>0</v>
      </c>
      <c r="H975" s="8">
        <f>+'[1]Empresas 2'!E979</f>
        <v>0</v>
      </c>
      <c r="I975" s="8">
        <f>+'[1]Empresas 2'!F979</f>
        <v>31</v>
      </c>
      <c r="J975" s="8">
        <f>+'[1]Empresas 2'!G979</f>
        <v>0</v>
      </c>
      <c r="K975" s="8">
        <f>+'[1]Empresas 2'!H979</f>
        <v>0</v>
      </c>
      <c r="L975" s="8">
        <f>+'[1]Empresas 2'!I979</f>
        <v>0</v>
      </c>
      <c r="M975" s="8">
        <f>+'[1]Empresas 2'!J979</f>
        <v>0</v>
      </c>
      <c r="N975" s="8">
        <f>+'[1]Empresas 2'!K979</f>
        <v>0</v>
      </c>
      <c r="O975" s="8">
        <f>+'[1]Empresas 2'!L979</f>
        <v>2</v>
      </c>
      <c r="P975" s="8">
        <f>+'[1]Empresas 2'!M979</f>
        <v>0</v>
      </c>
      <c r="Q975" s="8">
        <f>+'[1]Empresas 2'!N979</f>
        <v>0</v>
      </c>
      <c r="R975" s="8">
        <f>+'[1]Empresas 2'!O979</f>
        <v>0</v>
      </c>
      <c r="S975" s="8">
        <f>+'[1]Empresas 2'!P979</f>
        <v>0</v>
      </c>
      <c r="T975" s="8">
        <f>+'[1]Empresas 2'!Q979</f>
        <v>0</v>
      </c>
      <c r="U975" s="8">
        <f>+'[1]Empresas 2'!R979</f>
        <v>0</v>
      </c>
      <c r="V975" s="28">
        <f t="shared" si="30"/>
        <v>62</v>
      </c>
      <c r="W975">
        <f t="shared" si="31"/>
        <v>0</v>
      </c>
    </row>
    <row r="976" spans="2:23" x14ac:dyDescent="0.25">
      <c r="B976" t="s">
        <v>1003</v>
      </c>
      <c r="C976" t="str">
        <f>VLOOKUP(B976,'Accesos x Municipio'!$B$5:$C$1127,2)</f>
        <v>Santa Isabel</v>
      </c>
      <c r="D976" s="95">
        <f>VLOOKUP(B976,'Accesos x Municipio-NoCorporati'!$B$5:$AC$1127,27)</f>
        <v>5.6381342901076371E-3</v>
      </c>
      <c r="E976" s="8">
        <f>+'[1]Empresas 2'!B980</f>
        <v>0</v>
      </c>
      <c r="F976" s="8">
        <f>+'[1]Empresas 2'!C980</f>
        <v>0</v>
      </c>
      <c r="G976" s="8">
        <f>+'[1]Empresas 2'!D980</f>
        <v>0</v>
      </c>
      <c r="H976" s="8">
        <f>+'[1]Empresas 2'!E980</f>
        <v>0</v>
      </c>
      <c r="I976" s="8">
        <f>+'[1]Empresas 2'!F980</f>
        <v>9</v>
      </c>
      <c r="J976" s="8">
        <f>+'[1]Empresas 2'!G980</f>
        <v>0</v>
      </c>
      <c r="K976" s="8">
        <f>+'[1]Empresas 2'!H980</f>
        <v>0</v>
      </c>
      <c r="L976" s="8">
        <f>+'[1]Empresas 2'!I980</f>
        <v>0</v>
      </c>
      <c r="M976" s="8">
        <f>+'[1]Empresas 2'!J980</f>
        <v>0</v>
      </c>
      <c r="N976" s="8">
        <f>+'[1]Empresas 2'!K980</f>
        <v>0</v>
      </c>
      <c r="O976" s="8">
        <f>+'[1]Empresas 2'!L980</f>
        <v>1</v>
      </c>
      <c r="P976" s="8">
        <f>+'[1]Empresas 2'!M980</f>
        <v>0</v>
      </c>
      <c r="Q976" s="8">
        <f>+'[1]Empresas 2'!N980</f>
        <v>0</v>
      </c>
      <c r="R976" s="8">
        <f>+'[1]Empresas 2'!O980</f>
        <v>0</v>
      </c>
      <c r="S976" s="8">
        <f>+'[1]Empresas 2'!P980</f>
        <v>0</v>
      </c>
      <c r="T976" s="8">
        <f>+'[1]Empresas 2'!Q980</f>
        <v>0</v>
      </c>
      <c r="U976" s="8">
        <f>+'[1]Empresas 2'!R980</f>
        <v>0</v>
      </c>
      <c r="V976" s="28">
        <f t="shared" si="30"/>
        <v>10</v>
      </c>
      <c r="W976">
        <f t="shared" si="31"/>
        <v>0</v>
      </c>
    </row>
    <row r="977" spans="2:23" x14ac:dyDescent="0.25">
      <c r="B977" t="s">
        <v>1004</v>
      </c>
      <c r="C977" t="str">
        <f>VLOOKUP(B977,'Accesos x Municipio'!$B$5:$C$1127,2)</f>
        <v>Suárez</v>
      </c>
      <c r="D977" s="95">
        <f>VLOOKUP(B977,'Accesos x Municipio-NoCorporati'!$B$5:$AC$1127,27)</f>
        <v>0.1</v>
      </c>
      <c r="E977" s="8">
        <f>+'[1]Empresas 2'!B981</f>
        <v>140</v>
      </c>
      <c r="F977" s="8">
        <f>+'[1]Empresas 2'!C981</f>
        <v>0</v>
      </c>
      <c r="G977" s="8">
        <f>+'[1]Empresas 2'!D981</f>
        <v>0</v>
      </c>
      <c r="H977" s="8">
        <f>+'[1]Empresas 2'!E981</f>
        <v>0</v>
      </c>
      <c r="I977" s="8">
        <f>+'[1]Empresas 2'!F981</f>
        <v>2</v>
      </c>
      <c r="J977" s="8">
        <f>+'[1]Empresas 2'!G981</f>
        <v>0</v>
      </c>
      <c r="K977" s="8">
        <f>+'[1]Empresas 2'!H981</f>
        <v>0</v>
      </c>
      <c r="L977" s="8">
        <f>+'[1]Empresas 2'!I981</f>
        <v>0</v>
      </c>
      <c r="M977" s="8">
        <f>+'[1]Empresas 2'!J981</f>
        <v>0</v>
      </c>
      <c r="N977" s="8">
        <f>+'[1]Empresas 2'!K981</f>
        <v>0</v>
      </c>
      <c r="O977" s="8">
        <f>+'[1]Empresas 2'!L981</f>
        <v>0</v>
      </c>
      <c r="P977" s="8">
        <f>+'[1]Empresas 2'!M981</f>
        <v>0</v>
      </c>
      <c r="Q977" s="8">
        <f>+'[1]Empresas 2'!N981</f>
        <v>0</v>
      </c>
      <c r="R977" s="8">
        <f>+'[1]Empresas 2'!O981</f>
        <v>0</v>
      </c>
      <c r="S977" s="8">
        <f>+'[1]Empresas 2'!P981</f>
        <v>0</v>
      </c>
      <c r="T977" s="8">
        <f>+'[1]Empresas 2'!Q981</f>
        <v>0</v>
      </c>
      <c r="U977" s="8">
        <f>+'[1]Empresas 2'!R981</f>
        <v>0</v>
      </c>
      <c r="V977" s="28">
        <f t="shared" si="30"/>
        <v>142</v>
      </c>
      <c r="W977" t="str">
        <f t="shared" si="31"/>
        <v/>
      </c>
    </row>
    <row r="978" spans="2:23" x14ac:dyDescent="0.25">
      <c r="B978" t="s">
        <v>1005</v>
      </c>
      <c r="C978" t="str">
        <f>VLOOKUP(B978,'Accesos x Municipio'!$B$5:$C$1127,2)</f>
        <v>Valle de San Juan</v>
      </c>
      <c r="D978" s="95">
        <f>VLOOKUP(B978,'Accesos x Municipio-NoCorporati'!$B$5:$AC$1127,27)</f>
        <v>8.7450808919982512E-4</v>
      </c>
      <c r="E978" s="8">
        <f>+'[1]Empresas 2'!B982</f>
        <v>0</v>
      </c>
      <c r="F978" s="8">
        <f>+'[1]Empresas 2'!C982</f>
        <v>0</v>
      </c>
      <c r="G978" s="8">
        <f>+'[1]Empresas 2'!D982</f>
        <v>0</v>
      </c>
      <c r="H978" s="8">
        <f>+'[1]Empresas 2'!E982</f>
        <v>0</v>
      </c>
      <c r="I978" s="8">
        <f>+'[1]Empresas 2'!F982</f>
        <v>0</v>
      </c>
      <c r="J978" s="8">
        <f>+'[1]Empresas 2'!G982</f>
        <v>0</v>
      </c>
      <c r="K978" s="8">
        <f>+'[1]Empresas 2'!H982</f>
        <v>0</v>
      </c>
      <c r="L978" s="8">
        <f>+'[1]Empresas 2'!I982</f>
        <v>0</v>
      </c>
      <c r="M978" s="8">
        <f>+'[1]Empresas 2'!J982</f>
        <v>0</v>
      </c>
      <c r="N978" s="8">
        <f>+'[1]Empresas 2'!K982</f>
        <v>0</v>
      </c>
      <c r="O978" s="8">
        <f>+'[1]Empresas 2'!L982</f>
        <v>1</v>
      </c>
      <c r="P978" s="8">
        <f>+'[1]Empresas 2'!M982</f>
        <v>0</v>
      </c>
      <c r="Q978" s="8">
        <f>+'[1]Empresas 2'!N982</f>
        <v>0</v>
      </c>
      <c r="R978" s="8">
        <f>+'[1]Empresas 2'!O982</f>
        <v>0</v>
      </c>
      <c r="S978" s="8">
        <f>+'[1]Empresas 2'!P982</f>
        <v>0</v>
      </c>
      <c r="T978" s="8">
        <f>+'[1]Empresas 2'!Q982</f>
        <v>0</v>
      </c>
      <c r="U978" s="8">
        <f>+'[1]Empresas 2'!R982</f>
        <v>0</v>
      </c>
      <c r="V978" s="28">
        <f t="shared" si="30"/>
        <v>1</v>
      </c>
      <c r="W978">
        <f t="shared" si="31"/>
        <v>0</v>
      </c>
    </row>
    <row r="979" spans="2:23" x14ac:dyDescent="0.25">
      <c r="B979" t="s">
        <v>1006</v>
      </c>
      <c r="C979" t="str">
        <f>VLOOKUP(B979,'Accesos x Municipio'!$B$5:$C$1127,2)</f>
        <v>Venadillo</v>
      </c>
      <c r="D979" s="95">
        <f>VLOOKUP(B979,'Accesos x Municipio-NoCorporati'!$B$5:$AC$1127,27)</f>
        <v>4.1732819233386252E-2</v>
      </c>
      <c r="E979" s="8">
        <f>+'[1]Empresas 2'!B983</f>
        <v>4</v>
      </c>
      <c r="F979" s="8">
        <f>+'[1]Empresas 2'!C983</f>
        <v>0</v>
      </c>
      <c r="G979" s="8">
        <f>+'[1]Empresas 2'!D983</f>
        <v>0</v>
      </c>
      <c r="H979" s="8">
        <f>+'[1]Empresas 2'!E983</f>
        <v>0</v>
      </c>
      <c r="I979" s="8">
        <f>+'[1]Empresas 2'!F983</f>
        <v>10</v>
      </c>
      <c r="J979" s="8">
        <f>+'[1]Empresas 2'!G983</f>
        <v>0</v>
      </c>
      <c r="K979" s="8">
        <f>+'[1]Empresas 2'!H983</f>
        <v>0</v>
      </c>
      <c r="L979" s="8">
        <f>+'[1]Empresas 2'!I983</f>
        <v>0</v>
      </c>
      <c r="M979" s="8">
        <f>+'[1]Empresas 2'!J983</f>
        <v>0</v>
      </c>
      <c r="N979" s="8">
        <f>+'[1]Empresas 2'!K983</f>
        <v>0</v>
      </c>
      <c r="O979" s="8">
        <f>+'[1]Empresas 2'!L983</f>
        <v>0</v>
      </c>
      <c r="P979" s="8">
        <f>+'[1]Empresas 2'!M983</f>
        <v>0</v>
      </c>
      <c r="Q979" s="8">
        <f>+'[1]Empresas 2'!N983</f>
        <v>0</v>
      </c>
      <c r="R979" s="8">
        <f>+'[1]Empresas 2'!O983</f>
        <v>0</v>
      </c>
      <c r="S979" s="8">
        <f>+'[1]Empresas 2'!P983</f>
        <v>0</v>
      </c>
      <c r="T979" s="8">
        <f>+'[1]Empresas 2'!Q983</f>
        <v>144</v>
      </c>
      <c r="U979" s="8">
        <f>+'[1]Empresas 2'!R983</f>
        <v>0</v>
      </c>
      <c r="V979" s="28">
        <f t="shared" si="30"/>
        <v>158</v>
      </c>
      <c r="W979">
        <f t="shared" si="31"/>
        <v>4</v>
      </c>
    </row>
    <row r="980" spans="2:23" x14ac:dyDescent="0.25">
      <c r="B980" t="s">
        <v>1007</v>
      </c>
      <c r="C980" t="str">
        <f>VLOOKUP(B980,'Accesos x Municipio'!$B$5:$C$1127,2)</f>
        <v>Villahermosa</v>
      </c>
      <c r="D980" s="95">
        <f>VLOOKUP(B980,'Accesos x Municipio-NoCorporati'!$B$5:$AC$1127,27)</f>
        <v>3.0193236714975844E-4</v>
      </c>
      <c r="E980" s="8">
        <f>+'[1]Empresas 2'!B984</f>
        <v>0</v>
      </c>
      <c r="F980" s="8">
        <f>+'[1]Empresas 2'!C984</f>
        <v>0</v>
      </c>
      <c r="G980" s="8">
        <f>+'[1]Empresas 2'!D984</f>
        <v>0</v>
      </c>
      <c r="H980" s="8">
        <f>+'[1]Empresas 2'!E984</f>
        <v>0</v>
      </c>
      <c r="I980" s="8">
        <f>+'[1]Empresas 2'!F984</f>
        <v>2</v>
      </c>
      <c r="J980" s="8">
        <f>+'[1]Empresas 2'!G984</f>
        <v>0</v>
      </c>
      <c r="K980" s="8">
        <f>+'[1]Empresas 2'!H984</f>
        <v>0</v>
      </c>
      <c r="L980" s="8">
        <f>+'[1]Empresas 2'!I984</f>
        <v>0</v>
      </c>
      <c r="M980" s="8">
        <f>+'[1]Empresas 2'!J984</f>
        <v>0</v>
      </c>
      <c r="N980" s="8">
        <f>+'[1]Empresas 2'!K984</f>
        <v>0</v>
      </c>
      <c r="O980" s="8">
        <f>+'[1]Empresas 2'!L984</f>
        <v>0</v>
      </c>
      <c r="P980" s="8">
        <f>+'[1]Empresas 2'!M984</f>
        <v>0</v>
      </c>
      <c r="Q980" s="8">
        <f>+'[1]Empresas 2'!N984</f>
        <v>0</v>
      </c>
      <c r="R980" s="8">
        <f>+'[1]Empresas 2'!O984</f>
        <v>0</v>
      </c>
      <c r="S980" s="8">
        <f>+'[1]Empresas 2'!P984</f>
        <v>0</v>
      </c>
      <c r="T980" s="8">
        <f>+'[1]Empresas 2'!Q984</f>
        <v>0</v>
      </c>
      <c r="U980" s="8">
        <f>+'[1]Empresas 2'!R984</f>
        <v>0</v>
      </c>
      <c r="V980" s="28">
        <f t="shared" si="30"/>
        <v>2</v>
      </c>
      <c r="W980">
        <f t="shared" si="31"/>
        <v>0</v>
      </c>
    </row>
    <row r="981" spans="2:23" x14ac:dyDescent="0.25">
      <c r="B981" t="s">
        <v>1008</v>
      </c>
      <c r="C981" t="str">
        <f>VLOOKUP(B981,'Accesos x Municipio'!$B$5:$C$1127,2)</f>
        <v>Villarrica</v>
      </c>
      <c r="D981" s="95">
        <f>VLOOKUP(B981,'Accesos x Municipio-NoCorporati'!$B$5:$AC$1127,27)</f>
        <v>1.0240655401945725E-3</v>
      </c>
      <c r="E981" s="8">
        <f>+'[1]Empresas 2'!B985</f>
        <v>0</v>
      </c>
      <c r="F981" s="8">
        <f>+'[1]Empresas 2'!C985</f>
        <v>0</v>
      </c>
      <c r="G981" s="8">
        <f>+'[1]Empresas 2'!D985</f>
        <v>0</v>
      </c>
      <c r="H981" s="8">
        <f>+'[1]Empresas 2'!E985</f>
        <v>0</v>
      </c>
      <c r="I981" s="8">
        <f>+'[1]Empresas 2'!F985</f>
        <v>2</v>
      </c>
      <c r="J981" s="8">
        <f>+'[1]Empresas 2'!G985</f>
        <v>0</v>
      </c>
      <c r="K981" s="8">
        <f>+'[1]Empresas 2'!H985</f>
        <v>0</v>
      </c>
      <c r="L981" s="8">
        <f>+'[1]Empresas 2'!I985</f>
        <v>0</v>
      </c>
      <c r="M981" s="8">
        <f>+'[1]Empresas 2'!J985</f>
        <v>0</v>
      </c>
      <c r="N981" s="8">
        <f>+'[1]Empresas 2'!K985</f>
        <v>0</v>
      </c>
      <c r="O981" s="8">
        <f>+'[1]Empresas 2'!L985</f>
        <v>0</v>
      </c>
      <c r="P981" s="8">
        <f>+'[1]Empresas 2'!M985</f>
        <v>0</v>
      </c>
      <c r="Q981" s="8">
        <f>+'[1]Empresas 2'!N985</f>
        <v>0</v>
      </c>
      <c r="R981" s="8">
        <f>+'[1]Empresas 2'!O985</f>
        <v>0</v>
      </c>
      <c r="S981" s="8">
        <f>+'[1]Empresas 2'!P985</f>
        <v>0</v>
      </c>
      <c r="T981" s="8">
        <f>+'[1]Empresas 2'!Q985</f>
        <v>0</v>
      </c>
      <c r="U981" s="8">
        <f>+'[1]Empresas 2'!R985</f>
        <v>0</v>
      </c>
      <c r="V981" s="28">
        <f t="shared" si="30"/>
        <v>2</v>
      </c>
      <c r="W981">
        <f t="shared" si="31"/>
        <v>0</v>
      </c>
    </row>
    <row r="982" spans="2:23" x14ac:dyDescent="0.25">
      <c r="B982" t="s">
        <v>1009</v>
      </c>
      <c r="C982" t="str">
        <f>VLOOKUP(B982,'Accesos x Municipio'!$B$5:$C$1127,2)</f>
        <v>Cali</v>
      </c>
      <c r="D982" s="95">
        <f>VLOOKUP(B982,'Accesos x Municipio-NoCorporati'!$B$5:$AC$1127,27)</f>
        <v>0.68440245988327308</v>
      </c>
      <c r="E982" s="8">
        <f>+'[1]Empresas 2'!B986</f>
        <v>7670</v>
      </c>
      <c r="F982" s="8">
        <f>+'[1]Empresas 2'!C986</f>
        <v>3318</v>
      </c>
      <c r="G982" s="8">
        <f>+'[1]Empresas 2'!D986</f>
        <v>1097</v>
      </c>
      <c r="H982" s="8">
        <f>+'[1]Empresas 2'!E986</f>
        <v>3198</v>
      </c>
      <c r="I982" s="8">
        <f>+'[1]Empresas 2'!F986</f>
        <v>58</v>
      </c>
      <c r="J982" s="8">
        <f>+'[1]Empresas 2'!G986</f>
        <v>196</v>
      </c>
      <c r="K982" s="8">
        <f>+'[1]Empresas 2'!H986</f>
        <v>3107</v>
      </c>
      <c r="L982" s="8">
        <f>+'[1]Empresas 2'!I986</f>
        <v>0</v>
      </c>
      <c r="M982" s="8">
        <f>+'[1]Empresas 2'!J986</f>
        <v>0</v>
      </c>
      <c r="N982" s="8">
        <f>+'[1]Empresas 2'!K986</f>
        <v>95905</v>
      </c>
      <c r="O982" s="8">
        <f>+'[1]Empresas 2'!L986</f>
        <v>226910</v>
      </c>
      <c r="P982" s="8">
        <f>+'[1]Empresas 2'!M986</f>
        <v>8821</v>
      </c>
      <c r="Q982" s="8">
        <f>+'[1]Empresas 2'!N986</f>
        <v>0</v>
      </c>
      <c r="R982" s="8">
        <f>+'[1]Empresas 2'!O986</f>
        <v>0</v>
      </c>
      <c r="S982" s="8">
        <f>+'[1]Empresas 2'!P986</f>
        <v>0</v>
      </c>
      <c r="T982" s="8">
        <f>+'[1]Empresas 2'!Q986</f>
        <v>118898</v>
      </c>
      <c r="U982" s="8">
        <f>+'[1]Empresas 2'!R986</f>
        <v>59564</v>
      </c>
      <c r="V982" s="28">
        <f t="shared" si="30"/>
        <v>528742</v>
      </c>
      <c r="W982" t="str">
        <f t="shared" si="31"/>
        <v/>
      </c>
    </row>
    <row r="983" spans="2:23" x14ac:dyDescent="0.25">
      <c r="B983" t="s">
        <v>1010</v>
      </c>
      <c r="C983" t="str">
        <f>VLOOKUP(B983,'Accesos x Municipio'!$B$5:$C$1127,2)</f>
        <v>Alcalá</v>
      </c>
      <c r="D983" s="95">
        <f>VLOOKUP(B983,'Accesos x Municipio-NoCorporati'!$B$5:$AC$1127,27)</f>
        <v>0.26488747261501694</v>
      </c>
      <c r="E983" s="8">
        <f>+'[1]Empresas 2'!B987</f>
        <v>184</v>
      </c>
      <c r="F983" s="8">
        <f>+'[1]Empresas 2'!C987</f>
        <v>1</v>
      </c>
      <c r="G983" s="8">
        <f>+'[1]Empresas 2'!D987</f>
        <v>1107</v>
      </c>
      <c r="H983" s="8">
        <f>+'[1]Empresas 2'!E987</f>
        <v>0</v>
      </c>
      <c r="I983" s="8">
        <f>+'[1]Empresas 2'!F987</f>
        <v>27</v>
      </c>
      <c r="J983" s="8">
        <f>+'[1]Empresas 2'!G987</f>
        <v>0</v>
      </c>
      <c r="K983" s="8">
        <f>+'[1]Empresas 2'!H987</f>
        <v>0</v>
      </c>
      <c r="L983" s="8">
        <f>+'[1]Empresas 2'!I987</f>
        <v>0</v>
      </c>
      <c r="M983" s="8">
        <f>+'[1]Empresas 2'!J987</f>
        <v>0</v>
      </c>
      <c r="N983" s="8">
        <f>+'[1]Empresas 2'!K987</f>
        <v>0</v>
      </c>
      <c r="O983" s="8">
        <f>+'[1]Empresas 2'!L987</f>
        <v>17</v>
      </c>
      <c r="P983" s="8">
        <f>+'[1]Empresas 2'!M987</f>
        <v>0</v>
      </c>
      <c r="Q983" s="8">
        <f>+'[1]Empresas 2'!N987</f>
        <v>0</v>
      </c>
      <c r="R983" s="8">
        <f>+'[1]Empresas 2'!O987</f>
        <v>0</v>
      </c>
      <c r="S983" s="8">
        <f>+'[1]Empresas 2'!P987</f>
        <v>0</v>
      </c>
      <c r="T983" s="8">
        <f>+'[1]Empresas 2'!Q987</f>
        <v>0</v>
      </c>
      <c r="U983" s="8">
        <f>+'[1]Empresas 2'!R987</f>
        <v>0</v>
      </c>
      <c r="V983" s="28">
        <f t="shared" si="30"/>
        <v>1336</v>
      </c>
      <c r="W983" t="str">
        <f t="shared" si="31"/>
        <v/>
      </c>
    </row>
    <row r="984" spans="2:23" x14ac:dyDescent="0.25">
      <c r="B984" t="s">
        <v>1011</v>
      </c>
      <c r="C984" t="str">
        <f>VLOOKUP(B984,'Accesos x Municipio'!$B$5:$C$1127,2)</f>
        <v>Andalucía</v>
      </c>
      <c r="D984" s="95">
        <f>VLOOKUP(B984,'Accesos x Municipio-NoCorporati'!$B$5:$AC$1127,27)</f>
        <v>0.18853848762292302</v>
      </c>
      <c r="E984" s="8">
        <f>+'[1]Empresas 2'!B988</f>
        <v>155</v>
      </c>
      <c r="F984" s="8">
        <f>+'[1]Empresas 2'!C988</f>
        <v>0</v>
      </c>
      <c r="G984" s="8">
        <f>+'[1]Empresas 2'!D988</f>
        <v>0</v>
      </c>
      <c r="H984" s="8">
        <f>+'[1]Empresas 2'!E988</f>
        <v>0</v>
      </c>
      <c r="I984" s="8">
        <f>+'[1]Empresas 2'!F988</f>
        <v>8</v>
      </c>
      <c r="J984" s="8">
        <f>+'[1]Empresas 2'!G988</f>
        <v>670</v>
      </c>
      <c r="K984" s="8">
        <f>+'[1]Empresas 2'!H988</f>
        <v>66</v>
      </c>
      <c r="L984" s="8">
        <f>+'[1]Empresas 2'!I988</f>
        <v>0</v>
      </c>
      <c r="M984" s="8">
        <f>+'[1]Empresas 2'!J988</f>
        <v>0</v>
      </c>
      <c r="N984" s="8">
        <f>+'[1]Empresas 2'!K988</f>
        <v>0</v>
      </c>
      <c r="O984" s="8">
        <f>+'[1]Empresas 2'!L988</f>
        <v>0</v>
      </c>
      <c r="P984" s="8">
        <f>+'[1]Empresas 2'!M988</f>
        <v>0</v>
      </c>
      <c r="Q984" s="8">
        <f>+'[1]Empresas 2'!N988</f>
        <v>0</v>
      </c>
      <c r="R984" s="8">
        <f>+'[1]Empresas 2'!O988</f>
        <v>0</v>
      </c>
      <c r="S984" s="8">
        <f>+'[1]Empresas 2'!P988</f>
        <v>0</v>
      </c>
      <c r="T984" s="8">
        <f>+'[1]Empresas 2'!Q988</f>
        <v>805</v>
      </c>
      <c r="U984" s="8">
        <f>+'[1]Empresas 2'!R988</f>
        <v>0</v>
      </c>
      <c r="V984" s="28">
        <f t="shared" si="30"/>
        <v>1704</v>
      </c>
      <c r="W984" t="str">
        <f t="shared" si="31"/>
        <v/>
      </c>
    </row>
    <row r="985" spans="2:23" x14ac:dyDescent="0.25">
      <c r="B985" t="s">
        <v>1012</v>
      </c>
      <c r="C985" t="str">
        <f>VLOOKUP(B985,'Accesos x Municipio'!$B$5:$C$1127,2)</f>
        <v>Ansermanuevo</v>
      </c>
      <c r="D985" s="95">
        <f>VLOOKUP(B985,'Accesos x Municipio-NoCorporati'!$B$5:$AC$1127,27)</f>
        <v>0.28059701492537314</v>
      </c>
      <c r="E985" s="8">
        <f>+'[1]Empresas 2'!B989</f>
        <v>0</v>
      </c>
      <c r="F985" s="8">
        <f>+'[1]Empresas 2'!C989</f>
        <v>0</v>
      </c>
      <c r="G985" s="8">
        <f>+'[1]Empresas 2'!D989</f>
        <v>1196</v>
      </c>
      <c r="H985" s="8">
        <f>+'[1]Empresas 2'!E989</f>
        <v>0</v>
      </c>
      <c r="I985" s="8">
        <f>+'[1]Empresas 2'!F989</f>
        <v>53</v>
      </c>
      <c r="J985" s="8">
        <f>+'[1]Empresas 2'!G989</f>
        <v>0</v>
      </c>
      <c r="K985" s="8">
        <f>+'[1]Empresas 2'!H989</f>
        <v>0</v>
      </c>
      <c r="L985" s="8">
        <f>+'[1]Empresas 2'!I989</f>
        <v>0</v>
      </c>
      <c r="M985" s="8">
        <f>+'[1]Empresas 2'!J989</f>
        <v>0</v>
      </c>
      <c r="N985" s="8">
        <f>+'[1]Empresas 2'!K989</f>
        <v>0</v>
      </c>
      <c r="O985" s="8">
        <f>+'[1]Empresas 2'!L989</f>
        <v>2</v>
      </c>
      <c r="P985" s="8">
        <f>+'[1]Empresas 2'!M989</f>
        <v>0</v>
      </c>
      <c r="Q985" s="8">
        <f>+'[1]Empresas 2'!N989</f>
        <v>0</v>
      </c>
      <c r="R985" s="8">
        <f>+'[1]Empresas 2'!O989</f>
        <v>0</v>
      </c>
      <c r="S985" s="8">
        <f>+'[1]Empresas 2'!P989</f>
        <v>0</v>
      </c>
      <c r="T985" s="8">
        <f>+'[1]Empresas 2'!Q989</f>
        <v>0</v>
      </c>
      <c r="U985" s="8">
        <f>+'[1]Empresas 2'!R989</f>
        <v>0</v>
      </c>
      <c r="V985" s="28">
        <f t="shared" si="30"/>
        <v>1251</v>
      </c>
      <c r="W985" t="str">
        <f t="shared" si="31"/>
        <v/>
      </c>
    </row>
    <row r="986" spans="2:23" x14ac:dyDescent="0.25">
      <c r="B986" t="s">
        <v>1013</v>
      </c>
      <c r="C986" t="str">
        <f>VLOOKUP(B986,'Accesos x Municipio'!$B$5:$C$1127,2)</f>
        <v>Argelia</v>
      </c>
      <c r="D986" s="95">
        <f>VLOOKUP(B986,'Accesos x Municipio-NoCorporati'!$B$5:$AC$1127,27)</f>
        <v>0.10698689956331878</v>
      </c>
      <c r="E986" s="8">
        <f>+'[1]Empresas 2'!B990</f>
        <v>0</v>
      </c>
      <c r="F986" s="8">
        <f>+'[1]Empresas 2'!C990</f>
        <v>0</v>
      </c>
      <c r="G986" s="8">
        <f>+'[1]Empresas 2'!D990</f>
        <v>134</v>
      </c>
      <c r="H986" s="8">
        <f>+'[1]Empresas 2'!E990</f>
        <v>0</v>
      </c>
      <c r="I986" s="8">
        <f>+'[1]Empresas 2'!F990</f>
        <v>30</v>
      </c>
      <c r="J986" s="8">
        <f>+'[1]Empresas 2'!G990</f>
        <v>0</v>
      </c>
      <c r="K986" s="8">
        <f>+'[1]Empresas 2'!H990</f>
        <v>0</v>
      </c>
      <c r="L986" s="8">
        <f>+'[1]Empresas 2'!I990</f>
        <v>0</v>
      </c>
      <c r="M986" s="8">
        <f>+'[1]Empresas 2'!J990</f>
        <v>0</v>
      </c>
      <c r="N986" s="8">
        <f>+'[1]Empresas 2'!K990</f>
        <v>0</v>
      </c>
      <c r="O986" s="8">
        <f>+'[1]Empresas 2'!L990</f>
        <v>0</v>
      </c>
      <c r="P986" s="8">
        <f>+'[1]Empresas 2'!M990</f>
        <v>0</v>
      </c>
      <c r="Q986" s="8">
        <f>+'[1]Empresas 2'!N990</f>
        <v>0</v>
      </c>
      <c r="R986" s="8">
        <f>+'[1]Empresas 2'!O990</f>
        <v>0</v>
      </c>
      <c r="S986" s="8">
        <f>+'[1]Empresas 2'!P990</f>
        <v>0</v>
      </c>
      <c r="T986" s="8">
        <f>+'[1]Empresas 2'!Q990</f>
        <v>0</v>
      </c>
      <c r="U986" s="8">
        <f>+'[1]Empresas 2'!R990</f>
        <v>0</v>
      </c>
      <c r="V986" s="28">
        <f t="shared" si="30"/>
        <v>164</v>
      </c>
      <c r="W986" t="str">
        <f t="shared" si="31"/>
        <v/>
      </c>
    </row>
    <row r="987" spans="2:23" x14ac:dyDescent="0.25">
      <c r="B987" t="s">
        <v>1014</v>
      </c>
      <c r="C987" t="str">
        <f>VLOOKUP(B987,'Accesos x Municipio'!$B$5:$C$1127,2)</f>
        <v>Bolívar</v>
      </c>
      <c r="D987" s="95">
        <f>VLOOKUP(B987,'Accesos x Municipio-NoCorporati'!$B$5:$AC$1127,27)</f>
        <v>8.0332409972299165E-2</v>
      </c>
      <c r="E987" s="8">
        <f>+'[1]Empresas 2'!B991</f>
        <v>337</v>
      </c>
      <c r="F987" s="8">
        <f>+'[1]Empresas 2'!C991</f>
        <v>66</v>
      </c>
      <c r="G987" s="8">
        <f>+'[1]Empresas 2'!D991</f>
        <v>0</v>
      </c>
      <c r="H987" s="8">
        <f>+'[1]Empresas 2'!E991</f>
        <v>0</v>
      </c>
      <c r="I987" s="8">
        <f>+'[1]Empresas 2'!F991</f>
        <v>48</v>
      </c>
      <c r="J987" s="8">
        <f>+'[1]Empresas 2'!G991</f>
        <v>0</v>
      </c>
      <c r="K987" s="8">
        <f>+'[1]Empresas 2'!H991</f>
        <v>0</v>
      </c>
      <c r="L987" s="8">
        <f>+'[1]Empresas 2'!I991</f>
        <v>0</v>
      </c>
      <c r="M987" s="8">
        <f>+'[1]Empresas 2'!J991</f>
        <v>0</v>
      </c>
      <c r="N987" s="8">
        <f>+'[1]Empresas 2'!K991</f>
        <v>0</v>
      </c>
      <c r="O987" s="8">
        <f>+'[1]Empresas 2'!L991</f>
        <v>1</v>
      </c>
      <c r="P987" s="8">
        <f>+'[1]Empresas 2'!M991</f>
        <v>0</v>
      </c>
      <c r="Q987" s="8">
        <f>+'[1]Empresas 2'!N991</f>
        <v>0</v>
      </c>
      <c r="R987" s="8">
        <f>+'[1]Empresas 2'!O991</f>
        <v>0</v>
      </c>
      <c r="S987" s="8">
        <f>+'[1]Empresas 2'!P991</f>
        <v>0</v>
      </c>
      <c r="T987" s="8">
        <f>+'[1]Empresas 2'!Q991</f>
        <v>0</v>
      </c>
      <c r="U987" s="8">
        <f>+'[1]Empresas 2'!R991</f>
        <v>0</v>
      </c>
      <c r="V987" s="28">
        <f t="shared" si="30"/>
        <v>452</v>
      </c>
      <c r="W987" t="str">
        <f t="shared" si="31"/>
        <v/>
      </c>
    </row>
    <row r="988" spans="2:23" x14ac:dyDescent="0.25">
      <c r="B988" t="s">
        <v>1015</v>
      </c>
      <c r="C988" t="str">
        <f>VLOOKUP(B988,'Accesos x Municipio'!$B$5:$C$1127,2)</f>
        <v>Buenaventura</v>
      </c>
      <c r="D988" s="95">
        <f>VLOOKUP(B988,'Accesos x Municipio-NoCorporati'!$B$5:$AC$1127,27)</f>
        <v>9.8549703998767585E-2</v>
      </c>
      <c r="E988" s="8">
        <f>+'[1]Empresas 2'!B992</f>
        <v>152</v>
      </c>
      <c r="F988" s="8">
        <f>+'[1]Empresas 2'!C992</f>
        <v>671</v>
      </c>
      <c r="G988" s="8">
        <f>+'[1]Empresas 2'!D992</f>
        <v>16787</v>
      </c>
      <c r="H988" s="8">
        <f>+'[1]Empresas 2'!E992</f>
        <v>80</v>
      </c>
      <c r="I988" s="8">
        <f>+'[1]Empresas 2'!F992</f>
        <v>488</v>
      </c>
      <c r="J988" s="8">
        <f>+'[1]Empresas 2'!G992</f>
        <v>714</v>
      </c>
      <c r="K988" s="8">
        <f>+'[1]Empresas 2'!H992</f>
        <v>0</v>
      </c>
      <c r="L988" s="8">
        <f>+'[1]Empresas 2'!I992</f>
        <v>0</v>
      </c>
      <c r="M988" s="8">
        <f>+'[1]Empresas 2'!J992</f>
        <v>0</v>
      </c>
      <c r="N988" s="8">
        <f>+'[1]Empresas 2'!K992</f>
        <v>0</v>
      </c>
      <c r="O988" s="8">
        <f>+'[1]Empresas 2'!L992</f>
        <v>126</v>
      </c>
      <c r="P988" s="8">
        <f>+'[1]Empresas 2'!M992</f>
        <v>725</v>
      </c>
      <c r="Q988" s="8">
        <f>+'[1]Empresas 2'!N992</f>
        <v>0</v>
      </c>
      <c r="R988" s="8">
        <f>+'[1]Empresas 2'!O992</f>
        <v>0</v>
      </c>
      <c r="S988" s="8">
        <f>+'[1]Empresas 2'!P992</f>
        <v>0</v>
      </c>
      <c r="T988" s="8">
        <f>+'[1]Empresas 2'!Q992</f>
        <v>3273</v>
      </c>
      <c r="U988" s="8">
        <f>+'[1]Empresas 2'!R992</f>
        <v>0</v>
      </c>
      <c r="V988" s="28">
        <f t="shared" si="30"/>
        <v>23016</v>
      </c>
      <c r="W988" t="str">
        <f t="shared" si="31"/>
        <v/>
      </c>
    </row>
    <row r="989" spans="2:23" x14ac:dyDescent="0.25">
      <c r="B989" t="s">
        <v>1016</v>
      </c>
      <c r="C989" t="str">
        <f>VLOOKUP(B989,'Accesos x Municipio'!$B$5:$C$1127,2)</f>
        <v>Guadalajara de Buga</v>
      </c>
      <c r="D989" s="95">
        <f>VLOOKUP(B989,'Accesos x Municipio-NoCorporati'!$B$5:$AC$1127,27)</f>
        <v>0.60440727765849245</v>
      </c>
      <c r="E989" s="8">
        <f>+'[1]Empresas 2'!B993</f>
        <v>491</v>
      </c>
      <c r="F989" s="8">
        <f>+'[1]Empresas 2'!C993</f>
        <v>453</v>
      </c>
      <c r="G989" s="8">
        <f>+'[1]Empresas 2'!D993</f>
        <v>0</v>
      </c>
      <c r="H989" s="8">
        <f>+'[1]Empresas 2'!E993</f>
        <v>495</v>
      </c>
      <c r="I989" s="8">
        <f>+'[1]Empresas 2'!F993</f>
        <v>36</v>
      </c>
      <c r="J989" s="8">
        <f>+'[1]Empresas 2'!G993</f>
        <v>2733</v>
      </c>
      <c r="K989" s="8">
        <f>+'[1]Empresas 2'!H993</f>
        <v>14</v>
      </c>
      <c r="L989" s="8">
        <f>+'[1]Empresas 2'!I993</f>
        <v>0</v>
      </c>
      <c r="M989" s="8">
        <f>+'[1]Empresas 2'!J993</f>
        <v>0</v>
      </c>
      <c r="N989" s="8">
        <f>+'[1]Empresas 2'!K993</f>
        <v>0</v>
      </c>
      <c r="O989" s="8">
        <f>+'[1]Empresas 2'!L993</f>
        <v>10603</v>
      </c>
      <c r="P989" s="8">
        <f>+'[1]Empresas 2'!M993</f>
        <v>275</v>
      </c>
      <c r="Q989" s="8">
        <f>+'[1]Empresas 2'!N993</f>
        <v>0</v>
      </c>
      <c r="R989" s="8">
        <f>+'[1]Empresas 2'!O993</f>
        <v>0</v>
      </c>
      <c r="S989" s="8">
        <f>+'[1]Empresas 2'!P993</f>
        <v>0</v>
      </c>
      <c r="T989" s="8">
        <f>+'[1]Empresas 2'!Q993</f>
        <v>0</v>
      </c>
      <c r="U989" s="8">
        <f>+'[1]Empresas 2'!R993</f>
        <v>11970</v>
      </c>
      <c r="V989" s="28">
        <f t="shared" si="30"/>
        <v>27070</v>
      </c>
      <c r="W989" t="str">
        <f t="shared" si="31"/>
        <v/>
      </c>
    </row>
    <row r="990" spans="2:23" x14ac:dyDescent="0.25">
      <c r="B990" t="s">
        <v>1017</v>
      </c>
      <c r="C990" t="str">
        <f>VLOOKUP(B990,'Accesos x Municipio'!$B$5:$C$1127,2)</f>
        <v>Bugalagrande</v>
      </c>
      <c r="D990" s="95">
        <f>VLOOKUP(B990,'Accesos x Municipio-NoCorporati'!$B$5:$AC$1127,27)</f>
        <v>0.32164105106593949</v>
      </c>
      <c r="E990" s="8">
        <f>+'[1]Empresas 2'!B994</f>
        <v>97</v>
      </c>
      <c r="F990" s="8">
        <f>+'[1]Empresas 2'!C994</f>
        <v>566</v>
      </c>
      <c r="G990" s="8">
        <f>+'[1]Empresas 2'!D994</f>
        <v>0</v>
      </c>
      <c r="H990" s="8">
        <f>+'[1]Empresas 2'!E994</f>
        <v>0</v>
      </c>
      <c r="I990" s="8">
        <f>+'[1]Empresas 2'!F994</f>
        <v>8</v>
      </c>
      <c r="J990" s="8">
        <f>+'[1]Empresas 2'!G994</f>
        <v>495</v>
      </c>
      <c r="K990" s="8">
        <f>+'[1]Empresas 2'!H994</f>
        <v>0</v>
      </c>
      <c r="L990" s="8">
        <f>+'[1]Empresas 2'!I994</f>
        <v>0</v>
      </c>
      <c r="M990" s="8">
        <f>+'[1]Empresas 2'!J994</f>
        <v>0</v>
      </c>
      <c r="N990" s="8">
        <f>+'[1]Empresas 2'!K994</f>
        <v>0</v>
      </c>
      <c r="O990" s="8">
        <f>+'[1]Empresas 2'!L994</f>
        <v>6</v>
      </c>
      <c r="P990" s="8">
        <f>+'[1]Empresas 2'!M994</f>
        <v>171</v>
      </c>
      <c r="Q990" s="8">
        <f>+'[1]Empresas 2'!N994</f>
        <v>0</v>
      </c>
      <c r="R990" s="8">
        <f>+'[1]Empresas 2'!O994</f>
        <v>0</v>
      </c>
      <c r="S990" s="8">
        <f>+'[1]Empresas 2'!P994</f>
        <v>0</v>
      </c>
      <c r="T990" s="8">
        <f>+'[1]Empresas 2'!Q994</f>
        <v>1069</v>
      </c>
      <c r="U990" s="8">
        <f>+'[1]Empresas 2'!R994</f>
        <v>0</v>
      </c>
      <c r="V990" s="28">
        <f t="shared" si="30"/>
        <v>2412</v>
      </c>
      <c r="W990" t="str">
        <f t="shared" si="31"/>
        <v/>
      </c>
    </row>
    <row r="991" spans="2:23" x14ac:dyDescent="0.25">
      <c r="B991" t="s">
        <v>1018</v>
      </c>
      <c r="C991" t="str">
        <f>VLOOKUP(B991,'Accesos x Municipio'!$B$5:$C$1127,2)</f>
        <v>Caicedonia</v>
      </c>
      <c r="D991" s="95">
        <f>VLOOKUP(B991,'Accesos x Municipio-NoCorporati'!$B$5:$AC$1127,27)</f>
        <v>0.24812315879502042</v>
      </c>
      <c r="E991" s="8">
        <f>+'[1]Empresas 2'!B995</f>
        <v>801</v>
      </c>
      <c r="F991" s="8">
        <f>+'[1]Empresas 2'!C995</f>
        <v>57</v>
      </c>
      <c r="G991" s="8">
        <f>+'[1]Empresas 2'!D995</f>
        <v>394</v>
      </c>
      <c r="H991" s="8">
        <f>+'[1]Empresas 2'!E995</f>
        <v>387</v>
      </c>
      <c r="I991" s="8">
        <f>+'[1]Empresas 2'!F995</f>
        <v>23</v>
      </c>
      <c r="J991" s="8">
        <f>+'[1]Empresas 2'!G995</f>
        <v>0</v>
      </c>
      <c r="K991" s="8">
        <f>+'[1]Empresas 2'!H995</f>
        <v>0</v>
      </c>
      <c r="L991" s="8">
        <f>+'[1]Empresas 2'!I995</f>
        <v>0</v>
      </c>
      <c r="M991" s="8">
        <f>+'[1]Empresas 2'!J995</f>
        <v>0</v>
      </c>
      <c r="N991" s="8">
        <f>+'[1]Empresas 2'!K995</f>
        <v>0</v>
      </c>
      <c r="O991" s="8">
        <f>+'[1]Empresas 2'!L995</f>
        <v>9</v>
      </c>
      <c r="P991" s="8">
        <f>+'[1]Empresas 2'!M995</f>
        <v>162</v>
      </c>
      <c r="Q991" s="8">
        <f>+'[1]Empresas 2'!N995</f>
        <v>0</v>
      </c>
      <c r="R991" s="8">
        <f>+'[1]Empresas 2'!O995</f>
        <v>0</v>
      </c>
      <c r="S991" s="8">
        <f>+'[1]Empresas 2'!P995</f>
        <v>0</v>
      </c>
      <c r="T991" s="8">
        <f>+'[1]Empresas 2'!Q995</f>
        <v>640</v>
      </c>
      <c r="U991" s="8">
        <f>+'[1]Empresas 2'!R995</f>
        <v>0</v>
      </c>
      <c r="V991" s="28">
        <f t="shared" si="30"/>
        <v>2473</v>
      </c>
      <c r="W991" t="str">
        <f t="shared" si="31"/>
        <v/>
      </c>
    </row>
    <row r="992" spans="2:23" x14ac:dyDescent="0.25">
      <c r="B992" t="s">
        <v>1019</v>
      </c>
      <c r="C992" t="str">
        <f>VLOOKUP(B992,'Accesos x Municipio'!$B$5:$C$1127,2)</f>
        <v>Calima</v>
      </c>
      <c r="D992" s="95">
        <f>VLOOKUP(B992,'Accesos x Municipio-NoCorporati'!$B$5:$AC$1127,27)</f>
        <v>0.24864277958740499</v>
      </c>
      <c r="E992" s="8">
        <f>+'[1]Empresas 2'!B996</f>
        <v>1371</v>
      </c>
      <c r="F992" s="8">
        <f>+'[1]Empresas 2'!C996</f>
        <v>0</v>
      </c>
      <c r="G992" s="8">
        <f>+'[1]Empresas 2'!D996</f>
        <v>0</v>
      </c>
      <c r="H992" s="8">
        <f>+'[1]Empresas 2'!E996</f>
        <v>1479</v>
      </c>
      <c r="I992" s="8">
        <f>+'[1]Empresas 2'!F996</f>
        <v>37</v>
      </c>
      <c r="J992" s="8">
        <f>+'[1]Empresas 2'!G996</f>
        <v>0</v>
      </c>
      <c r="K992" s="8">
        <f>+'[1]Empresas 2'!H996</f>
        <v>0</v>
      </c>
      <c r="L992" s="8">
        <f>+'[1]Empresas 2'!I996</f>
        <v>0</v>
      </c>
      <c r="M992" s="8">
        <f>+'[1]Empresas 2'!J996</f>
        <v>0</v>
      </c>
      <c r="N992" s="8">
        <f>+'[1]Empresas 2'!K996</f>
        <v>0</v>
      </c>
      <c r="O992" s="8">
        <f>+'[1]Empresas 2'!L996</f>
        <v>0</v>
      </c>
      <c r="P992" s="8">
        <f>+'[1]Empresas 2'!M996</f>
        <v>0</v>
      </c>
      <c r="Q992" s="8">
        <f>+'[1]Empresas 2'!N996</f>
        <v>0</v>
      </c>
      <c r="R992" s="8">
        <f>+'[1]Empresas 2'!O996</f>
        <v>0</v>
      </c>
      <c r="S992" s="8">
        <f>+'[1]Empresas 2'!P996</f>
        <v>0</v>
      </c>
      <c r="T992" s="8">
        <f>+'[1]Empresas 2'!Q996</f>
        <v>26</v>
      </c>
      <c r="U992" s="8">
        <f>+'[1]Empresas 2'!R996</f>
        <v>0</v>
      </c>
      <c r="V992" s="28">
        <f t="shared" si="30"/>
        <v>2913</v>
      </c>
      <c r="W992" t="str">
        <f t="shared" si="31"/>
        <v/>
      </c>
    </row>
    <row r="993" spans="2:23" x14ac:dyDescent="0.25">
      <c r="B993" t="s">
        <v>1020</v>
      </c>
      <c r="C993" t="str">
        <f>VLOOKUP(B993,'Accesos x Municipio'!$B$5:$C$1127,2)</f>
        <v>Candelaria</v>
      </c>
      <c r="D993" s="95">
        <f>VLOOKUP(B993,'Accesos x Municipio-NoCorporati'!$B$5:$AC$1127,27)</f>
        <v>0.45302118481928549</v>
      </c>
      <c r="E993" s="8">
        <f>+'[1]Empresas 2'!B997</f>
        <v>1585</v>
      </c>
      <c r="F993" s="8">
        <f>+'[1]Empresas 2'!C997</f>
        <v>2</v>
      </c>
      <c r="G993" s="8">
        <f>+'[1]Empresas 2'!D997</f>
        <v>0</v>
      </c>
      <c r="H993" s="8">
        <f>+'[1]Empresas 2'!E997</f>
        <v>947</v>
      </c>
      <c r="I993" s="8">
        <f>+'[1]Empresas 2'!F997</f>
        <v>14</v>
      </c>
      <c r="J993" s="8">
        <f>+'[1]Empresas 2'!G997</f>
        <v>5427</v>
      </c>
      <c r="K993" s="8">
        <f>+'[1]Empresas 2'!H997</f>
        <v>316</v>
      </c>
      <c r="L993" s="8">
        <f>+'[1]Empresas 2'!I997</f>
        <v>0</v>
      </c>
      <c r="M993" s="8">
        <f>+'[1]Empresas 2'!J997</f>
        <v>0</v>
      </c>
      <c r="N993" s="8">
        <f>+'[1]Empresas 2'!K997</f>
        <v>0</v>
      </c>
      <c r="O993" s="8">
        <f>+'[1]Empresas 2'!L997</f>
        <v>6312</v>
      </c>
      <c r="P993" s="8">
        <f>+'[1]Empresas 2'!M997</f>
        <v>60</v>
      </c>
      <c r="Q993" s="8">
        <f>+'[1]Empresas 2'!N997</f>
        <v>0</v>
      </c>
      <c r="R993" s="8">
        <f>+'[1]Empresas 2'!O997</f>
        <v>0</v>
      </c>
      <c r="S993" s="8">
        <f>+'[1]Empresas 2'!P997</f>
        <v>0</v>
      </c>
      <c r="T993" s="8">
        <f>+'[1]Empresas 2'!Q997</f>
        <v>83</v>
      </c>
      <c r="U993" s="8">
        <f>+'[1]Empresas 2'!R997</f>
        <v>76</v>
      </c>
      <c r="V993" s="28">
        <f t="shared" si="30"/>
        <v>14822</v>
      </c>
      <c r="W993" t="str">
        <f t="shared" si="31"/>
        <v/>
      </c>
    </row>
    <row r="994" spans="2:23" x14ac:dyDescent="0.25">
      <c r="B994" t="s">
        <v>1021</v>
      </c>
      <c r="C994" t="str">
        <f>VLOOKUP(B994,'Accesos x Municipio'!$B$5:$C$1127,2)</f>
        <v>Cartago</v>
      </c>
      <c r="D994" s="95">
        <f>VLOOKUP(B994,'Accesos x Municipio-NoCorporati'!$B$5:$AC$1127,27)</f>
        <v>0.53292181069958844</v>
      </c>
      <c r="E994" s="8">
        <f>+'[1]Empresas 2'!B998</f>
        <v>5</v>
      </c>
      <c r="F994" s="8">
        <f>+'[1]Empresas 2'!C998</f>
        <v>0</v>
      </c>
      <c r="G994" s="8">
        <f>+'[1]Empresas 2'!D998</f>
        <v>1</v>
      </c>
      <c r="H994" s="8">
        <f>+'[1]Empresas 2'!E998</f>
        <v>639</v>
      </c>
      <c r="I994" s="8">
        <f>+'[1]Empresas 2'!F998</f>
        <v>15</v>
      </c>
      <c r="J994" s="8">
        <f>+'[1]Empresas 2'!G998</f>
        <v>402</v>
      </c>
      <c r="K994" s="8">
        <f>+'[1]Empresas 2'!H998</f>
        <v>4163</v>
      </c>
      <c r="L994" s="8">
        <f>+'[1]Empresas 2'!I998</f>
        <v>0</v>
      </c>
      <c r="M994" s="8">
        <f>+'[1]Empresas 2'!J998</f>
        <v>0</v>
      </c>
      <c r="N994" s="8">
        <f>+'[1]Empresas 2'!K998</f>
        <v>0</v>
      </c>
      <c r="O994" s="8">
        <f>+'[1]Empresas 2'!L998</f>
        <v>1873</v>
      </c>
      <c r="P994" s="8">
        <f>+'[1]Empresas 2'!M998</f>
        <v>617</v>
      </c>
      <c r="Q994" s="8">
        <f>+'[1]Empresas 2'!N998</f>
        <v>0</v>
      </c>
      <c r="R994" s="8">
        <f>+'[1]Empresas 2'!O998</f>
        <v>0</v>
      </c>
      <c r="S994" s="8">
        <f>+'[1]Empresas 2'!P998</f>
        <v>0</v>
      </c>
      <c r="T994" s="8">
        <f>+'[1]Empresas 2'!Q998</f>
        <v>0</v>
      </c>
      <c r="U994" s="8">
        <f>+'[1]Empresas 2'!R998</f>
        <v>16880</v>
      </c>
      <c r="V994" s="28">
        <f t="shared" si="30"/>
        <v>24595</v>
      </c>
      <c r="W994" t="str">
        <f t="shared" si="31"/>
        <v/>
      </c>
    </row>
    <row r="995" spans="2:23" x14ac:dyDescent="0.25">
      <c r="B995" t="s">
        <v>1022</v>
      </c>
      <c r="C995" t="str">
        <f>VLOOKUP(B995,'Accesos x Municipio'!$B$5:$C$1127,2)</f>
        <v>Dagua</v>
      </c>
      <c r="D995" s="95">
        <f>VLOOKUP(B995,'Accesos x Municipio-NoCorporati'!$B$5:$AC$1127,27)</f>
        <v>0.43934352264395693</v>
      </c>
      <c r="E995" s="8">
        <f>+'[1]Empresas 2'!B999</f>
        <v>1343</v>
      </c>
      <c r="F995" s="8">
        <f>+'[1]Empresas 2'!C999</f>
        <v>1651</v>
      </c>
      <c r="G995" s="8">
        <f>+'[1]Empresas 2'!D999</f>
        <v>0</v>
      </c>
      <c r="H995" s="8">
        <f>+'[1]Empresas 2'!E999</f>
        <v>4199</v>
      </c>
      <c r="I995" s="8">
        <f>+'[1]Empresas 2'!F999</f>
        <v>107</v>
      </c>
      <c r="J995" s="8">
        <f>+'[1]Empresas 2'!G999</f>
        <v>0</v>
      </c>
      <c r="K995" s="8">
        <f>+'[1]Empresas 2'!H999</f>
        <v>0</v>
      </c>
      <c r="L995" s="8">
        <f>+'[1]Empresas 2'!I999</f>
        <v>0</v>
      </c>
      <c r="M995" s="8">
        <f>+'[1]Empresas 2'!J999</f>
        <v>0</v>
      </c>
      <c r="N995" s="8">
        <f>+'[1]Empresas 2'!K999</f>
        <v>0</v>
      </c>
      <c r="O995" s="8">
        <f>+'[1]Empresas 2'!L999</f>
        <v>0</v>
      </c>
      <c r="P995" s="8">
        <f>+'[1]Empresas 2'!M999</f>
        <v>0</v>
      </c>
      <c r="Q995" s="8">
        <f>+'[1]Empresas 2'!N999</f>
        <v>0</v>
      </c>
      <c r="R995" s="8">
        <f>+'[1]Empresas 2'!O999</f>
        <v>0</v>
      </c>
      <c r="S995" s="8">
        <f>+'[1]Empresas 2'!P999</f>
        <v>0</v>
      </c>
      <c r="T995" s="8">
        <f>+'[1]Empresas 2'!Q999</f>
        <v>43</v>
      </c>
      <c r="U995" s="8">
        <f>+'[1]Empresas 2'!R999</f>
        <v>0</v>
      </c>
      <c r="V995" s="28">
        <f t="shared" si="30"/>
        <v>7343</v>
      </c>
      <c r="W995" t="str">
        <f t="shared" si="31"/>
        <v/>
      </c>
    </row>
    <row r="996" spans="2:23" x14ac:dyDescent="0.25">
      <c r="B996" t="s">
        <v>1023</v>
      </c>
      <c r="C996" t="str">
        <f>VLOOKUP(B996,'Accesos x Municipio'!$B$5:$C$1127,2)</f>
        <v>El Águila</v>
      </c>
      <c r="D996" s="95">
        <f>VLOOKUP(B996,'Accesos x Municipio-NoCorporati'!$B$5:$AC$1127,27)</f>
        <v>3.2963219986120749E-2</v>
      </c>
      <c r="E996" s="8">
        <f>+'[1]Empresas 2'!B1000</f>
        <v>0</v>
      </c>
      <c r="F996" s="8">
        <f>+'[1]Empresas 2'!C1000</f>
        <v>54</v>
      </c>
      <c r="G996" s="8">
        <f>+'[1]Empresas 2'!D1000</f>
        <v>0</v>
      </c>
      <c r="H996" s="8">
        <f>+'[1]Empresas 2'!E1000</f>
        <v>0</v>
      </c>
      <c r="I996" s="8">
        <f>+'[1]Empresas 2'!F1000</f>
        <v>24</v>
      </c>
      <c r="J996" s="8">
        <f>+'[1]Empresas 2'!G1000</f>
        <v>0</v>
      </c>
      <c r="K996" s="8">
        <f>+'[1]Empresas 2'!H1000</f>
        <v>0</v>
      </c>
      <c r="L996" s="8">
        <f>+'[1]Empresas 2'!I1000</f>
        <v>0</v>
      </c>
      <c r="M996" s="8">
        <f>+'[1]Empresas 2'!J1000</f>
        <v>0</v>
      </c>
      <c r="N996" s="8">
        <f>+'[1]Empresas 2'!K1000</f>
        <v>0</v>
      </c>
      <c r="O996" s="8">
        <f>+'[1]Empresas 2'!L1000</f>
        <v>2</v>
      </c>
      <c r="P996" s="8">
        <f>+'[1]Empresas 2'!M1000</f>
        <v>0</v>
      </c>
      <c r="Q996" s="8">
        <f>+'[1]Empresas 2'!N1000</f>
        <v>0</v>
      </c>
      <c r="R996" s="8">
        <f>+'[1]Empresas 2'!O1000</f>
        <v>0</v>
      </c>
      <c r="S996" s="8">
        <f>+'[1]Empresas 2'!P1000</f>
        <v>0</v>
      </c>
      <c r="T996" s="8">
        <f>+'[1]Empresas 2'!Q1000</f>
        <v>0</v>
      </c>
      <c r="U996" s="8">
        <f>+'[1]Empresas 2'!R1000</f>
        <v>0</v>
      </c>
      <c r="V996" s="28">
        <f t="shared" si="30"/>
        <v>80</v>
      </c>
      <c r="W996">
        <f t="shared" si="31"/>
        <v>0</v>
      </c>
    </row>
    <row r="997" spans="2:23" x14ac:dyDescent="0.25">
      <c r="B997" t="s">
        <v>1024</v>
      </c>
      <c r="C997" t="str">
        <f>VLOOKUP(B997,'Accesos x Municipio'!$B$5:$C$1127,2)</f>
        <v>El Cairo</v>
      </c>
      <c r="D997" s="95">
        <f>VLOOKUP(B997,'Accesos x Municipio-NoCorporati'!$B$5:$AC$1127,27)</f>
        <v>4.4240035041611912E-2</v>
      </c>
      <c r="E997" s="8">
        <f>+'[1]Empresas 2'!B1001</f>
        <v>0</v>
      </c>
      <c r="F997" s="8">
        <f>+'[1]Empresas 2'!C1001</f>
        <v>0</v>
      </c>
      <c r="G997" s="8">
        <f>+'[1]Empresas 2'!D1001</f>
        <v>80</v>
      </c>
      <c r="H997" s="8">
        <f>+'[1]Empresas 2'!E1001</f>
        <v>0</v>
      </c>
      <c r="I997" s="8">
        <f>+'[1]Empresas 2'!F1001</f>
        <v>3</v>
      </c>
      <c r="J997" s="8">
        <f>+'[1]Empresas 2'!G1001</f>
        <v>0</v>
      </c>
      <c r="K997" s="8">
        <f>+'[1]Empresas 2'!H1001</f>
        <v>0</v>
      </c>
      <c r="L997" s="8">
        <f>+'[1]Empresas 2'!I1001</f>
        <v>0</v>
      </c>
      <c r="M997" s="8">
        <f>+'[1]Empresas 2'!J1001</f>
        <v>0</v>
      </c>
      <c r="N997" s="8">
        <f>+'[1]Empresas 2'!K1001</f>
        <v>0</v>
      </c>
      <c r="O997" s="8">
        <f>+'[1]Empresas 2'!L1001</f>
        <v>3</v>
      </c>
      <c r="P997" s="8">
        <f>+'[1]Empresas 2'!M1001</f>
        <v>0</v>
      </c>
      <c r="Q997" s="8">
        <f>+'[1]Empresas 2'!N1001</f>
        <v>0</v>
      </c>
      <c r="R997" s="8">
        <f>+'[1]Empresas 2'!O1001</f>
        <v>0</v>
      </c>
      <c r="S997" s="8">
        <f>+'[1]Empresas 2'!P1001</f>
        <v>0</v>
      </c>
      <c r="T997" s="8">
        <f>+'[1]Empresas 2'!Q1001</f>
        <v>0</v>
      </c>
      <c r="U997" s="8">
        <f>+'[1]Empresas 2'!R1001</f>
        <v>0</v>
      </c>
      <c r="V997" s="28">
        <f t="shared" si="30"/>
        <v>86</v>
      </c>
      <c r="W997">
        <f t="shared" si="31"/>
        <v>0</v>
      </c>
    </row>
    <row r="998" spans="2:23" x14ac:dyDescent="0.25">
      <c r="B998" t="s">
        <v>1025</v>
      </c>
      <c r="C998" t="str">
        <f>VLOOKUP(B998,'Accesos x Municipio'!$B$5:$C$1127,2)</f>
        <v>El Cerrito</v>
      </c>
      <c r="D998" s="95">
        <f>VLOOKUP(B998,'Accesos x Municipio-NoCorporati'!$B$5:$AC$1127,27)</f>
        <v>0.43636363636363634</v>
      </c>
      <c r="E998" s="8">
        <f>+'[1]Empresas 2'!B1002</f>
        <v>657</v>
      </c>
      <c r="F998" s="8">
        <f>+'[1]Empresas 2'!C1002</f>
        <v>720</v>
      </c>
      <c r="G998" s="8">
        <f>+'[1]Empresas 2'!D1002</f>
        <v>0</v>
      </c>
      <c r="H998" s="8">
        <f>+'[1]Empresas 2'!E1002</f>
        <v>127</v>
      </c>
      <c r="I998" s="8">
        <f>+'[1]Empresas 2'!F1002</f>
        <v>21</v>
      </c>
      <c r="J998" s="8">
        <f>+'[1]Empresas 2'!G1002</f>
        <v>1959</v>
      </c>
      <c r="K998" s="8">
        <f>+'[1]Empresas 2'!H1002</f>
        <v>531</v>
      </c>
      <c r="L998" s="8">
        <f>+'[1]Empresas 2'!I1002</f>
        <v>0</v>
      </c>
      <c r="M998" s="8">
        <f>+'[1]Empresas 2'!J1002</f>
        <v>0</v>
      </c>
      <c r="N998" s="8">
        <f>+'[1]Empresas 2'!K1002</f>
        <v>0</v>
      </c>
      <c r="O998" s="8">
        <f>+'[1]Empresas 2'!L1002</f>
        <v>4462</v>
      </c>
      <c r="P998" s="8">
        <f>+'[1]Empresas 2'!M1002</f>
        <v>298</v>
      </c>
      <c r="Q998" s="8">
        <f>+'[1]Empresas 2'!N1002</f>
        <v>0</v>
      </c>
      <c r="R998" s="8">
        <f>+'[1]Empresas 2'!O1002</f>
        <v>0</v>
      </c>
      <c r="S998" s="8">
        <f>+'[1]Empresas 2'!P1002</f>
        <v>0</v>
      </c>
      <c r="T998" s="8">
        <f>+'[1]Empresas 2'!Q1002</f>
        <v>129</v>
      </c>
      <c r="U998" s="8">
        <f>+'[1]Empresas 2'!R1002</f>
        <v>0</v>
      </c>
      <c r="V998" s="28">
        <f t="shared" si="30"/>
        <v>8904</v>
      </c>
      <c r="W998" t="str">
        <f t="shared" si="31"/>
        <v/>
      </c>
    </row>
    <row r="999" spans="2:23" x14ac:dyDescent="0.25">
      <c r="B999" t="s">
        <v>1026</v>
      </c>
      <c r="C999" t="str">
        <f>VLOOKUP(B999,'Accesos x Municipio'!$B$5:$C$1127,2)</f>
        <v>El Dovio</v>
      </c>
      <c r="D999" s="95">
        <f>VLOOKUP(B999,'Accesos x Municipio-NoCorporati'!$B$5:$AC$1127,27)</f>
        <v>0.13523489932885907</v>
      </c>
      <c r="E999" s="8">
        <f>+'[1]Empresas 2'!B1003</f>
        <v>326</v>
      </c>
      <c r="F999" s="8">
        <f>+'[1]Empresas 2'!C1003</f>
        <v>0</v>
      </c>
      <c r="G999" s="8">
        <f>+'[1]Empresas 2'!D1003</f>
        <v>0</v>
      </c>
      <c r="H999" s="8">
        <f>+'[1]Empresas 2'!E1003</f>
        <v>0</v>
      </c>
      <c r="I999" s="8">
        <f>+'[1]Empresas 2'!F1003</f>
        <v>32</v>
      </c>
      <c r="J999" s="8">
        <f>+'[1]Empresas 2'!G1003</f>
        <v>0</v>
      </c>
      <c r="K999" s="8">
        <f>+'[1]Empresas 2'!H1003</f>
        <v>0</v>
      </c>
      <c r="L999" s="8">
        <f>+'[1]Empresas 2'!I1003</f>
        <v>0</v>
      </c>
      <c r="M999" s="8">
        <f>+'[1]Empresas 2'!J1003</f>
        <v>0</v>
      </c>
      <c r="N999" s="8">
        <f>+'[1]Empresas 2'!K1003</f>
        <v>0</v>
      </c>
      <c r="O999" s="8">
        <f>+'[1]Empresas 2'!L1003</f>
        <v>0</v>
      </c>
      <c r="P999" s="8">
        <f>+'[1]Empresas 2'!M1003</f>
        <v>0</v>
      </c>
      <c r="Q999" s="8">
        <f>+'[1]Empresas 2'!N1003</f>
        <v>0</v>
      </c>
      <c r="R999" s="8">
        <f>+'[1]Empresas 2'!O1003</f>
        <v>0</v>
      </c>
      <c r="S999" s="8">
        <f>+'[1]Empresas 2'!P1003</f>
        <v>0</v>
      </c>
      <c r="T999" s="8">
        <f>+'[1]Empresas 2'!Q1003</f>
        <v>0</v>
      </c>
      <c r="U999" s="8">
        <f>+'[1]Empresas 2'!R1003</f>
        <v>0</v>
      </c>
      <c r="V999" s="28">
        <f t="shared" si="30"/>
        <v>358</v>
      </c>
      <c r="W999" t="str">
        <f t="shared" si="31"/>
        <v/>
      </c>
    </row>
    <row r="1000" spans="2:23" x14ac:dyDescent="0.25">
      <c r="B1000" t="s">
        <v>1027</v>
      </c>
      <c r="C1000" t="str">
        <f>VLOOKUP(B1000,'Accesos x Municipio'!$B$5:$C$1127,2)</f>
        <v>Florida</v>
      </c>
      <c r="D1000" s="95">
        <f>VLOOKUP(B1000,'Accesos x Municipio-NoCorporati'!$B$5:$AC$1127,27)</f>
        <v>0.19004037685060565</v>
      </c>
      <c r="E1000" s="8">
        <f>+'[1]Empresas 2'!B1004</f>
        <v>219</v>
      </c>
      <c r="F1000" s="8">
        <f>+'[1]Empresas 2'!C1004</f>
        <v>1</v>
      </c>
      <c r="G1000" s="8">
        <f>+'[1]Empresas 2'!D1004</f>
        <v>0</v>
      </c>
      <c r="H1000" s="8">
        <f>+'[1]Empresas 2'!E1004</f>
        <v>1</v>
      </c>
      <c r="I1000" s="8">
        <f>+'[1]Empresas 2'!F1004</f>
        <v>3</v>
      </c>
      <c r="J1000" s="8">
        <f>+'[1]Empresas 2'!G1004</f>
        <v>35</v>
      </c>
      <c r="K1000" s="8">
        <f>+'[1]Empresas 2'!H1004</f>
        <v>941</v>
      </c>
      <c r="L1000" s="8">
        <f>+'[1]Empresas 2'!I1004</f>
        <v>0</v>
      </c>
      <c r="M1000" s="8">
        <f>+'[1]Empresas 2'!J1004</f>
        <v>0</v>
      </c>
      <c r="N1000" s="8">
        <f>+'[1]Empresas 2'!K1004</f>
        <v>0</v>
      </c>
      <c r="O1000" s="8">
        <f>+'[1]Empresas 2'!L1004</f>
        <v>2627</v>
      </c>
      <c r="P1000" s="8">
        <f>+'[1]Empresas 2'!M1004</f>
        <v>21</v>
      </c>
      <c r="Q1000" s="8">
        <f>+'[1]Empresas 2'!N1004</f>
        <v>0</v>
      </c>
      <c r="R1000" s="8">
        <f>+'[1]Empresas 2'!O1004</f>
        <v>0</v>
      </c>
      <c r="S1000" s="8">
        <f>+'[1]Empresas 2'!P1004</f>
        <v>0</v>
      </c>
      <c r="T1000" s="8">
        <f>+'[1]Empresas 2'!Q1004</f>
        <v>577</v>
      </c>
      <c r="U1000" s="8">
        <f>+'[1]Empresas 2'!R1004</f>
        <v>0</v>
      </c>
      <c r="V1000" s="28">
        <f t="shared" si="30"/>
        <v>4425</v>
      </c>
      <c r="W1000" t="str">
        <f t="shared" si="31"/>
        <v/>
      </c>
    </row>
    <row r="1001" spans="2:23" x14ac:dyDescent="0.25">
      <c r="B1001" t="s">
        <v>1028</v>
      </c>
      <c r="C1001" t="str">
        <f>VLOOKUP(B1001,'Accesos x Municipio'!$B$5:$C$1127,2)</f>
        <v>Ginebra</v>
      </c>
      <c r="D1001" s="95">
        <f>VLOOKUP(B1001,'Accesos x Municipio-NoCorporati'!$B$5:$AC$1127,27)</f>
        <v>0.31399274728023008</v>
      </c>
      <c r="E1001" s="8">
        <f>+'[1]Empresas 2'!B1005</f>
        <v>8</v>
      </c>
      <c r="F1001" s="8">
        <f>+'[1]Empresas 2'!C1005</f>
        <v>20</v>
      </c>
      <c r="G1001" s="8">
        <f>+'[1]Empresas 2'!D1005</f>
        <v>0</v>
      </c>
      <c r="H1001" s="8">
        <f>+'[1]Empresas 2'!E1005</f>
        <v>0</v>
      </c>
      <c r="I1001" s="8">
        <f>+'[1]Empresas 2'!F1005</f>
        <v>12</v>
      </c>
      <c r="J1001" s="8">
        <f>+'[1]Empresas 2'!G1005</f>
        <v>261</v>
      </c>
      <c r="K1001" s="8">
        <f>+'[1]Empresas 2'!H1005</f>
        <v>2629</v>
      </c>
      <c r="L1001" s="8">
        <f>+'[1]Empresas 2'!I1005</f>
        <v>0</v>
      </c>
      <c r="M1001" s="8">
        <f>+'[1]Empresas 2'!J1005</f>
        <v>0</v>
      </c>
      <c r="N1001" s="8">
        <f>+'[1]Empresas 2'!K1005</f>
        <v>0</v>
      </c>
      <c r="O1001" s="8">
        <f>+'[1]Empresas 2'!L1005</f>
        <v>0</v>
      </c>
      <c r="P1001" s="8">
        <f>+'[1]Empresas 2'!M1005</f>
        <v>0</v>
      </c>
      <c r="Q1001" s="8">
        <f>+'[1]Empresas 2'!N1005</f>
        <v>0</v>
      </c>
      <c r="R1001" s="8">
        <f>+'[1]Empresas 2'!O1005</f>
        <v>0</v>
      </c>
      <c r="S1001" s="8">
        <f>+'[1]Empresas 2'!P1005</f>
        <v>0</v>
      </c>
      <c r="T1001" s="8">
        <f>+'[1]Empresas 2'!Q1005</f>
        <v>94</v>
      </c>
      <c r="U1001" s="8">
        <f>+'[1]Empresas 2'!R1005</f>
        <v>0</v>
      </c>
      <c r="V1001" s="28">
        <f t="shared" si="30"/>
        <v>3024</v>
      </c>
      <c r="W1001" t="str">
        <f t="shared" si="31"/>
        <v/>
      </c>
    </row>
    <row r="1002" spans="2:23" x14ac:dyDescent="0.25">
      <c r="B1002" t="s">
        <v>1029</v>
      </c>
      <c r="C1002" t="str">
        <f>VLOOKUP(B1002,'Accesos x Municipio'!$B$5:$C$1127,2)</f>
        <v>Guacarí</v>
      </c>
      <c r="D1002" s="95">
        <f>VLOOKUP(B1002,'Accesos x Municipio-NoCorporati'!$B$5:$AC$1127,27)</f>
        <v>0.24954351795496044</v>
      </c>
      <c r="E1002" s="8">
        <f>+'[1]Empresas 2'!B1006</f>
        <v>160</v>
      </c>
      <c r="F1002" s="8">
        <f>+'[1]Empresas 2'!C1006</f>
        <v>1533</v>
      </c>
      <c r="G1002" s="8">
        <f>+'[1]Empresas 2'!D1006</f>
        <v>0</v>
      </c>
      <c r="H1002" s="8">
        <f>+'[1]Empresas 2'!E1006</f>
        <v>653</v>
      </c>
      <c r="I1002" s="8">
        <f>+'[1]Empresas 2'!F1006</f>
        <v>4</v>
      </c>
      <c r="J1002" s="8">
        <f>+'[1]Empresas 2'!G1006</f>
        <v>110</v>
      </c>
      <c r="K1002" s="8">
        <f>+'[1]Empresas 2'!H1006</f>
        <v>1641</v>
      </c>
      <c r="L1002" s="8">
        <f>+'[1]Empresas 2'!I1006</f>
        <v>0</v>
      </c>
      <c r="M1002" s="8">
        <f>+'[1]Empresas 2'!J1006</f>
        <v>0</v>
      </c>
      <c r="N1002" s="8">
        <f>+'[1]Empresas 2'!K1006</f>
        <v>0</v>
      </c>
      <c r="O1002" s="8">
        <f>+'[1]Empresas 2'!L1006</f>
        <v>2</v>
      </c>
      <c r="P1002" s="8">
        <f>+'[1]Empresas 2'!M1006</f>
        <v>0</v>
      </c>
      <c r="Q1002" s="8">
        <f>+'[1]Empresas 2'!N1006</f>
        <v>0</v>
      </c>
      <c r="R1002" s="8">
        <f>+'[1]Empresas 2'!O1006</f>
        <v>0</v>
      </c>
      <c r="S1002" s="8">
        <f>+'[1]Empresas 2'!P1006</f>
        <v>0</v>
      </c>
      <c r="T1002" s="8">
        <f>+'[1]Empresas 2'!Q1006</f>
        <v>280</v>
      </c>
      <c r="U1002" s="8">
        <f>+'[1]Empresas 2'!R1006</f>
        <v>0</v>
      </c>
      <c r="V1002" s="28">
        <f t="shared" si="30"/>
        <v>4383</v>
      </c>
      <c r="W1002" t="str">
        <f t="shared" si="31"/>
        <v/>
      </c>
    </row>
    <row r="1003" spans="2:23" x14ac:dyDescent="0.25">
      <c r="B1003" t="s">
        <v>1030</v>
      </c>
      <c r="C1003" t="str">
        <f>VLOOKUP(B1003,'Accesos x Municipio'!$B$5:$C$1127,2)</f>
        <v>Jamundí</v>
      </c>
      <c r="D1003" s="95">
        <f>VLOOKUP(B1003,'Accesos x Municipio-NoCorporati'!$B$5:$AC$1127,27)</f>
        <v>0.75908335977009345</v>
      </c>
      <c r="E1003" s="8">
        <f>+'[1]Empresas 2'!B1007</f>
        <v>152</v>
      </c>
      <c r="F1003" s="8">
        <f>+'[1]Empresas 2'!C1007</f>
        <v>204</v>
      </c>
      <c r="G1003" s="8">
        <f>+'[1]Empresas 2'!D1007</f>
        <v>0</v>
      </c>
      <c r="H1003" s="8">
        <f>+'[1]Empresas 2'!E1007</f>
        <v>25</v>
      </c>
      <c r="I1003" s="8">
        <f>+'[1]Empresas 2'!F1007</f>
        <v>60</v>
      </c>
      <c r="J1003" s="8">
        <f>+'[1]Empresas 2'!G1007</f>
        <v>4967</v>
      </c>
      <c r="K1003" s="8">
        <f>+'[1]Empresas 2'!H1007</f>
        <v>265</v>
      </c>
      <c r="L1003" s="8">
        <f>+'[1]Empresas 2'!I1007</f>
        <v>0</v>
      </c>
      <c r="M1003" s="8">
        <f>+'[1]Empresas 2'!J1007</f>
        <v>0</v>
      </c>
      <c r="N1003" s="8">
        <f>+'[1]Empresas 2'!K1007</f>
        <v>0</v>
      </c>
      <c r="O1003" s="8">
        <f>+'[1]Empresas 2'!L1007</f>
        <v>26065</v>
      </c>
      <c r="P1003" s="8">
        <f>+'[1]Empresas 2'!M1007</f>
        <v>414</v>
      </c>
      <c r="Q1003" s="8">
        <f>+'[1]Empresas 2'!N1007</f>
        <v>0</v>
      </c>
      <c r="R1003" s="8">
        <f>+'[1]Empresas 2'!O1007</f>
        <v>0</v>
      </c>
      <c r="S1003" s="8">
        <f>+'[1]Empresas 2'!P1007</f>
        <v>0</v>
      </c>
      <c r="T1003" s="8">
        <f>+'[1]Empresas 2'!Q1007</f>
        <v>4141</v>
      </c>
      <c r="U1003" s="8">
        <f>+'[1]Empresas 2'!R1007</f>
        <v>6176</v>
      </c>
      <c r="V1003" s="28">
        <f t="shared" si="30"/>
        <v>42469</v>
      </c>
      <c r="W1003" t="str">
        <f t="shared" si="31"/>
        <v/>
      </c>
    </row>
    <row r="1004" spans="2:23" x14ac:dyDescent="0.25">
      <c r="B1004" t="s">
        <v>1031</v>
      </c>
      <c r="C1004" t="str">
        <f>VLOOKUP(B1004,'Accesos x Municipio'!$B$5:$C$1127,2)</f>
        <v>La Cumbre</v>
      </c>
      <c r="D1004" s="95">
        <f>VLOOKUP(B1004,'Accesos x Municipio-NoCorporati'!$B$5:$AC$1127,27)</f>
        <v>0.13059823471722784</v>
      </c>
      <c r="E1004" s="8">
        <f>+'[1]Empresas 2'!B1008</f>
        <v>687</v>
      </c>
      <c r="F1004" s="8">
        <f>+'[1]Empresas 2'!C1008</f>
        <v>0</v>
      </c>
      <c r="G1004" s="8">
        <f>+'[1]Empresas 2'!D1008</f>
        <v>0</v>
      </c>
      <c r="H1004" s="8">
        <f>+'[1]Empresas 2'!E1008</f>
        <v>131</v>
      </c>
      <c r="I1004" s="8">
        <f>+'[1]Empresas 2'!F1008</f>
        <v>19</v>
      </c>
      <c r="J1004" s="8">
        <f>+'[1]Empresas 2'!G1008</f>
        <v>0</v>
      </c>
      <c r="K1004" s="8">
        <f>+'[1]Empresas 2'!H1008</f>
        <v>0</v>
      </c>
      <c r="L1004" s="8">
        <f>+'[1]Empresas 2'!I1008</f>
        <v>0</v>
      </c>
      <c r="M1004" s="8">
        <f>+'[1]Empresas 2'!J1008</f>
        <v>0</v>
      </c>
      <c r="N1004" s="8">
        <f>+'[1]Empresas 2'!K1008</f>
        <v>0</v>
      </c>
      <c r="O1004" s="8">
        <f>+'[1]Empresas 2'!L1008</f>
        <v>11</v>
      </c>
      <c r="P1004" s="8">
        <f>+'[1]Empresas 2'!M1008</f>
        <v>0</v>
      </c>
      <c r="Q1004" s="8">
        <f>+'[1]Empresas 2'!N1008</f>
        <v>0</v>
      </c>
      <c r="R1004" s="8">
        <f>+'[1]Empresas 2'!O1008</f>
        <v>0</v>
      </c>
      <c r="S1004" s="8">
        <f>+'[1]Empresas 2'!P1008</f>
        <v>0</v>
      </c>
      <c r="T1004" s="8">
        <f>+'[1]Empresas 2'!Q1008</f>
        <v>0</v>
      </c>
      <c r="U1004" s="8">
        <f>+'[1]Empresas 2'!R1008</f>
        <v>0</v>
      </c>
      <c r="V1004" s="28">
        <f t="shared" si="30"/>
        <v>848</v>
      </c>
      <c r="W1004" t="str">
        <f t="shared" si="31"/>
        <v/>
      </c>
    </row>
    <row r="1005" spans="2:23" x14ac:dyDescent="0.25">
      <c r="B1005" t="s">
        <v>1032</v>
      </c>
      <c r="C1005" t="str">
        <f>VLOOKUP(B1005,'Accesos x Municipio'!$B$5:$C$1127,2)</f>
        <v>La Unión</v>
      </c>
      <c r="D1005" s="95">
        <f>VLOOKUP(B1005,'Accesos x Municipio-NoCorporati'!$B$5:$AC$1127,27)</f>
        <v>0.38356275303643722</v>
      </c>
      <c r="E1005" s="8">
        <f>+'[1]Empresas 2'!B1009</f>
        <v>830</v>
      </c>
      <c r="F1005" s="8">
        <f>+'[1]Empresas 2'!C1009</f>
        <v>0</v>
      </c>
      <c r="G1005" s="8">
        <f>+'[1]Empresas 2'!D1009</f>
        <v>3079</v>
      </c>
      <c r="H1005" s="8">
        <f>+'[1]Empresas 2'!E1009</f>
        <v>0</v>
      </c>
      <c r="I1005" s="8">
        <f>+'[1]Empresas 2'!F1009</f>
        <v>10</v>
      </c>
      <c r="J1005" s="8">
        <f>+'[1]Empresas 2'!G1009</f>
        <v>245</v>
      </c>
      <c r="K1005" s="8">
        <f>+'[1]Empresas 2'!H1009</f>
        <v>0</v>
      </c>
      <c r="L1005" s="8">
        <f>+'[1]Empresas 2'!I1009</f>
        <v>0</v>
      </c>
      <c r="M1005" s="8">
        <f>+'[1]Empresas 2'!J1009</f>
        <v>0</v>
      </c>
      <c r="N1005" s="8">
        <f>+'[1]Empresas 2'!K1009</f>
        <v>0</v>
      </c>
      <c r="O1005" s="8">
        <f>+'[1]Empresas 2'!L1009</f>
        <v>0</v>
      </c>
      <c r="P1005" s="8">
        <f>+'[1]Empresas 2'!M1009</f>
        <v>97</v>
      </c>
      <c r="Q1005" s="8">
        <f>+'[1]Empresas 2'!N1009</f>
        <v>0</v>
      </c>
      <c r="R1005" s="8">
        <f>+'[1]Empresas 2'!O1009</f>
        <v>0</v>
      </c>
      <c r="S1005" s="8">
        <f>+'[1]Empresas 2'!P1009</f>
        <v>0</v>
      </c>
      <c r="T1005" s="8">
        <f>+'[1]Empresas 2'!Q1009</f>
        <v>583</v>
      </c>
      <c r="U1005" s="8">
        <f>+'[1]Empresas 2'!R1009</f>
        <v>0</v>
      </c>
      <c r="V1005" s="28">
        <f t="shared" si="30"/>
        <v>4844</v>
      </c>
      <c r="W1005" t="str">
        <f t="shared" si="31"/>
        <v/>
      </c>
    </row>
    <row r="1006" spans="2:23" x14ac:dyDescent="0.25">
      <c r="B1006" t="s">
        <v>1033</v>
      </c>
      <c r="C1006" t="str">
        <f>VLOOKUP(B1006,'Accesos x Municipio'!$B$5:$C$1127,2)</f>
        <v>La Victoria</v>
      </c>
      <c r="D1006" s="95">
        <f>VLOOKUP(B1006,'Accesos x Municipio-NoCorporati'!$B$5:$AC$1127,27)</f>
        <v>0.3585253456221198</v>
      </c>
      <c r="E1006" s="8">
        <f>+'[1]Empresas 2'!B1010</f>
        <v>585</v>
      </c>
      <c r="F1006" s="8">
        <f>+'[1]Empresas 2'!C1010</f>
        <v>646</v>
      </c>
      <c r="G1006" s="8">
        <f>+'[1]Empresas 2'!D1010</f>
        <v>0</v>
      </c>
      <c r="H1006" s="8">
        <f>+'[1]Empresas 2'!E1010</f>
        <v>0</v>
      </c>
      <c r="I1006" s="8">
        <f>+'[1]Empresas 2'!F1010</f>
        <v>3</v>
      </c>
      <c r="J1006" s="8">
        <f>+'[1]Empresas 2'!G1010</f>
        <v>95</v>
      </c>
      <c r="K1006" s="8">
        <f>+'[1]Empresas 2'!H1010</f>
        <v>0</v>
      </c>
      <c r="L1006" s="8">
        <f>+'[1]Empresas 2'!I1010</f>
        <v>0</v>
      </c>
      <c r="M1006" s="8">
        <f>+'[1]Empresas 2'!J1010</f>
        <v>0</v>
      </c>
      <c r="N1006" s="8">
        <f>+'[1]Empresas 2'!K1010</f>
        <v>0</v>
      </c>
      <c r="O1006" s="8">
        <f>+'[1]Empresas 2'!L1010</f>
        <v>0</v>
      </c>
      <c r="P1006" s="8">
        <f>+'[1]Empresas 2'!M1010</f>
        <v>0</v>
      </c>
      <c r="Q1006" s="8">
        <f>+'[1]Empresas 2'!N1010</f>
        <v>0</v>
      </c>
      <c r="R1006" s="8">
        <f>+'[1]Empresas 2'!O1010</f>
        <v>0</v>
      </c>
      <c r="S1006" s="8">
        <f>+'[1]Empresas 2'!P1010</f>
        <v>0</v>
      </c>
      <c r="T1006" s="8">
        <f>+'[1]Empresas 2'!Q1010</f>
        <v>152</v>
      </c>
      <c r="U1006" s="8">
        <f>+'[1]Empresas 2'!R1010</f>
        <v>0</v>
      </c>
      <c r="V1006" s="28">
        <f t="shared" si="30"/>
        <v>1481</v>
      </c>
      <c r="W1006" t="str">
        <f t="shared" si="31"/>
        <v/>
      </c>
    </row>
    <row r="1007" spans="2:23" x14ac:dyDescent="0.25">
      <c r="B1007" t="s">
        <v>1034</v>
      </c>
      <c r="C1007" t="str">
        <f>VLOOKUP(B1007,'Accesos x Municipio'!$B$5:$C$1127,2)</f>
        <v>Obando</v>
      </c>
      <c r="D1007" s="95">
        <f>VLOOKUP(B1007,'Accesos x Municipio-NoCorporati'!$B$5:$AC$1127,27)</f>
        <v>0.32365915950777802</v>
      </c>
      <c r="E1007" s="8">
        <f>+'[1]Empresas 2'!B1011</f>
        <v>2</v>
      </c>
      <c r="F1007" s="8">
        <f>+'[1]Empresas 2'!C1011</f>
        <v>33</v>
      </c>
      <c r="G1007" s="8">
        <f>+'[1]Empresas 2'!D1011</f>
        <v>874</v>
      </c>
      <c r="H1007" s="8">
        <f>+'[1]Empresas 2'!E1011</f>
        <v>0</v>
      </c>
      <c r="I1007" s="8">
        <f>+'[1]Empresas 2'!F1011</f>
        <v>10</v>
      </c>
      <c r="J1007" s="8">
        <f>+'[1]Empresas 2'!G1011</f>
        <v>0</v>
      </c>
      <c r="K1007" s="8">
        <f>+'[1]Empresas 2'!H1011</f>
        <v>0</v>
      </c>
      <c r="L1007" s="8">
        <f>+'[1]Empresas 2'!I1011</f>
        <v>0</v>
      </c>
      <c r="M1007" s="8">
        <f>+'[1]Empresas 2'!J1011</f>
        <v>0</v>
      </c>
      <c r="N1007" s="8">
        <f>+'[1]Empresas 2'!K1011</f>
        <v>0</v>
      </c>
      <c r="O1007" s="8">
        <f>+'[1]Empresas 2'!L1011</f>
        <v>0</v>
      </c>
      <c r="P1007" s="8">
        <f>+'[1]Empresas 2'!M1011</f>
        <v>0</v>
      </c>
      <c r="Q1007" s="8">
        <f>+'[1]Empresas 2'!N1011</f>
        <v>0</v>
      </c>
      <c r="R1007" s="8">
        <f>+'[1]Empresas 2'!O1011</f>
        <v>0</v>
      </c>
      <c r="S1007" s="8">
        <f>+'[1]Empresas 2'!P1011</f>
        <v>0</v>
      </c>
      <c r="T1007" s="8">
        <f>+'[1]Empresas 2'!Q1011</f>
        <v>0</v>
      </c>
      <c r="U1007" s="8">
        <f>+'[1]Empresas 2'!R1011</f>
        <v>0</v>
      </c>
      <c r="V1007" s="28">
        <f t="shared" si="30"/>
        <v>919</v>
      </c>
      <c r="W1007" t="str">
        <f t="shared" si="31"/>
        <v/>
      </c>
    </row>
    <row r="1008" spans="2:23" x14ac:dyDescent="0.25">
      <c r="B1008" t="s">
        <v>1035</v>
      </c>
      <c r="C1008" t="str">
        <f>VLOOKUP(B1008,'Accesos x Municipio'!$B$5:$C$1127,2)</f>
        <v>Palmira</v>
      </c>
      <c r="D1008" s="95">
        <f>VLOOKUP(B1008,'Accesos x Municipio-NoCorporati'!$B$5:$AC$1127,27)</f>
        <v>0.60614122247507929</v>
      </c>
      <c r="E1008" s="8">
        <f>+'[1]Empresas 2'!B1012</f>
        <v>1657</v>
      </c>
      <c r="F1008" s="8">
        <f>+'[1]Empresas 2'!C1012</f>
        <v>2128</v>
      </c>
      <c r="G1008" s="8">
        <f>+'[1]Empresas 2'!D1012</f>
        <v>1325</v>
      </c>
      <c r="H1008" s="8">
        <f>+'[1]Empresas 2'!E1012</f>
        <v>39</v>
      </c>
      <c r="I1008" s="8">
        <f>+'[1]Empresas 2'!F1012</f>
        <v>54</v>
      </c>
      <c r="J1008" s="8">
        <f>+'[1]Empresas 2'!G1012</f>
        <v>11607</v>
      </c>
      <c r="K1008" s="8">
        <f>+'[1]Empresas 2'!H1012</f>
        <v>94</v>
      </c>
      <c r="L1008" s="8">
        <f>+'[1]Empresas 2'!I1012</f>
        <v>0</v>
      </c>
      <c r="M1008" s="8">
        <f>+'[1]Empresas 2'!J1012</f>
        <v>0</v>
      </c>
      <c r="N1008" s="8">
        <f>+'[1]Empresas 2'!K1012</f>
        <v>0</v>
      </c>
      <c r="O1008" s="8">
        <f>+'[1]Empresas 2'!L1012</f>
        <v>39822</v>
      </c>
      <c r="P1008" s="8">
        <f>+'[1]Empresas 2'!M1012</f>
        <v>1233</v>
      </c>
      <c r="Q1008" s="8">
        <f>+'[1]Empresas 2'!N1012</f>
        <v>0</v>
      </c>
      <c r="R1008" s="8">
        <f>+'[1]Empresas 2'!O1012</f>
        <v>0</v>
      </c>
      <c r="S1008" s="8">
        <f>+'[1]Empresas 2'!P1012</f>
        <v>0</v>
      </c>
      <c r="T1008" s="8">
        <f>+'[1]Empresas 2'!Q1012</f>
        <v>6314</v>
      </c>
      <c r="U1008" s="8">
        <f>+'[1]Empresas 2'!R1012</f>
        <v>14121</v>
      </c>
      <c r="V1008" s="28">
        <f t="shared" si="30"/>
        <v>78394</v>
      </c>
      <c r="W1008" t="str">
        <f t="shared" si="31"/>
        <v/>
      </c>
    </row>
    <row r="1009" spans="2:23" x14ac:dyDescent="0.25">
      <c r="B1009" t="s">
        <v>1036</v>
      </c>
      <c r="C1009" t="str">
        <f>VLOOKUP(B1009,'Accesos x Municipio'!$B$5:$C$1127,2)</f>
        <v>Pradera</v>
      </c>
      <c r="D1009" s="95">
        <f>VLOOKUP(B1009,'Accesos x Municipio-NoCorporati'!$B$5:$AC$1127,27)</f>
        <v>0.34540859309182814</v>
      </c>
      <c r="E1009" s="8">
        <f>+'[1]Empresas 2'!B1013</f>
        <v>844</v>
      </c>
      <c r="F1009" s="8">
        <f>+'[1]Empresas 2'!C1013</f>
        <v>6</v>
      </c>
      <c r="G1009" s="8">
        <f>+'[1]Empresas 2'!D1013</f>
        <v>0</v>
      </c>
      <c r="H1009" s="8">
        <f>+'[1]Empresas 2'!E1013</f>
        <v>0</v>
      </c>
      <c r="I1009" s="8">
        <f>+'[1]Empresas 2'!F1013</f>
        <v>4</v>
      </c>
      <c r="J1009" s="8">
        <f>+'[1]Empresas 2'!G1013</f>
        <v>1974</v>
      </c>
      <c r="K1009" s="8">
        <f>+'[1]Empresas 2'!H1013</f>
        <v>364</v>
      </c>
      <c r="L1009" s="8">
        <f>+'[1]Empresas 2'!I1013</f>
        <v>0</v>
      </c>
      <c r="M1009" s="8">
        <f>+'[1]Empresas 2'!J1013</f>
        <v>0</v>
      </c>
      <c r="N1009" s="8">
        <f>+'[1]Empresas 2'!K1013</f>
        <v>0</v>
      </c>
      <c r="O1009" s="8">
        <f>+'[1]Empresas 2'!L1013</f>
        <v>1688</v>
      </c>
      <c r="P1009" s="8">
        <f>+'[1]Empresas 2'!M1013</f>
        <v>449</v>
      </c>
      <c r="Q1009" s="8">
        <f>+'[1]Empresas 2'!N1013</f>
        <v>0</v>
      </c>
      <c r="R1009" s="8">
        <f>+'[1]Empresas 2'!O1013</f>
        <v>0</v>
      </c>
      <c r="S1009" s="8">
        <f>+'[1]Empresas 2'!P1013</f>
        <v>0</v>
      </c>
      <c r="T1009" s="8">
        <f>+'[1]Empresas 2'!Q1013</f>
        <v>676</v>
      </c>
      <c r="U1009" s="8">
        <f>+'[1]Empresas 2'!R1013</f>
        <v>0</v>
      </c>
      <c r="V1009" s="28">
        <f t="shared" si="30"/>
        <v>6005</v>
      </c>
      <c r="W1009" t="str">
        <f t="shared" si="31"/>
        <v/>
      </c>
    </row>
    <row r="1010" spans="2:23" x14ac:dyDescent="0.25">
      <c r="B1010" t="s">
        <v>1037</v>
      </c>
      <c r="C1010" t="str">
        <f>VLOOKUP(B1010,'Accesos x Municipio'!$B$5:$C$1127,2)</f>
        <v>Restrepo</v>
      </c>
      <c r="D1010" s="95">
        <f>VLOOKUP(B1010,'Accesos x Municipio-NoCorporati'!$B$5:$AC$1127,27)</f>
        <v>9.192147980369951E-2</v>
      </c>
      <c r="E1010" s="8">
        <f>+'[1]Empresas 2'!B1014</f>
        <v>32</v>
      </c>
      <c r="F1010" s="8">
        <f>+'[1]Empresas 2'!C1014</f>
        <v>0</v>
      </c>
      <c r="G1010" s="8">
        <f>+'[1]Empresas 2'!D1014</f>
        <v>0</v>
      </c>
      <c r="H1010" s="8">
        <f>+'[1]Empresas 2'!E1014</f>
        <v>613</v>
      </c>
      <c r="I1010" s="8">
        <f>+'[1]Empresas 2'!F1014</f>
        <v>15</v>
      </c>
      <c r="J1010" s="8">
        <f>+'[1]Empresas 2'!G1014</f>
        <v>0</v>
      </c>
      <c r="K1010" s="8">
        <f>+'[1]Empresas 2'!H1014</f>
        <v>0</v>
      </c>
      <c r="L1010" s="8">
        <f>+'[1]Empresas 2'!I1014</f>
        <v>0</v>
      </c>
      <c r="M1010" s="8">
        <f>+'[1]Empresas 2'!J1014</f>
        <v>0</v>
      </c>
      <c r="N1010" s="8">
        <f>+'[1]Empresas 2'!K1014</f>
        <v>0</v>
      </c>
      <c r="O1010" s="8">
        <f>+'[1]Empresas 2'!L1014</f>
        <v>10</v>
      </c>
      <c r="P1010" s="8">
        <f>+'[1]Empresas 2'!M1014</f>
        <v>0</v>
      </c>
      <c r="Q1010" s="8">
        <f>+'[1]Empresas 2'!N1014</f>
        <v>0</v>
      </c>
      <c r="R1010" s="8">
        <f>+'[1]Empresas 2'!O1014</f>
        <v>0</v>
      </c>
      <c r="S1010" s="8">
        <f>+'[1]Empresas 2'!P1014</f>
        <v>0</v>
      </c>
      <c r="T1010" s="8">
        <f>+'[1]Empresas 2'!Q1014</f>
        <v>0</v>
      </c>
      <c r="U1010" s="8">
        <f>+'[1]Empresas 2'!R1014</f>
        <v>0</v>
      </c>
      <c r="V1010" s="28">
        <f t="shared" si="30"/>
        <v>670</v>
      </c>
      <c r="W1010" t="str">
        <f t="shared" si="31"/>
        <v/>
      </c>
    </row>
    <row r="1011" spans="2:23" x14ac:dyDescent="0.25">
      <c r="B1011" t="s">
        <v>1038</v>
      </c>
      <c r="C1011" t="str">
        <f>VLOOKUP(B1011,'Accesos x Municipio'!$B$5:$C$1127,2)</f>
        <v>Riofrío</v>
      </c>
      <c r="D1011" s="95">
        <f>VLOOKUP(B1011,'Accesos x Municipio-NoCorporati'!$B$5:$AC$1127,27)</f>
        <v>2.1085378499827168E-2</v>
      </c>
      <c r="E1011" s="8">
        <f>+'[1]Empresas 2'!B1015</f>
        <v>0</v>
      </c>
      <c r="F1011" s="8">
        <f>+'[1]Empresas 2'!C1015</f>
        <v>0</v>
      </c>
      <c r="G1011" s="8">
        <f>+'[1]Empresas 2'!D1015</f>
        <v>0</v>
      </c>
      <c r="H1011" s="8">
        <f>+'[1]Empresas 2'!E1015</f>
        <v>0</v>
      </c>
      <c r="I1011" s="8">
        <f>+'[1]Empresas 2'!F1015</f>
        <v>19</v>
      </c>
      <c r="J1011" s="8">
        <f>+'[1]Empresas 2'!G1015</f>
        <v>0</v>
      </c>
      <c r="K1011" s="8">
        <f>+'[1]Empresas 2'!H1015</f>
        <v>149</v>
      </c>
      <c r="L1011" s="8">
        <f>+'[1]Empresas 2'!I1015</f>
        <v>0</v>
      </c>
      <c r="M1011" s="8">
        <f>+'[1]Empresas 2'!J1015</f>
        <v>0</v>
      </c>
      <c r="N1011" s="8">
        <f>+'[1]Empresas 2'!K1015</f>
        <v>0</v>
      </c>
      <c r="O1011" s="8">
        <f>+'[1]Empresas 2'!L1015</f>
        <v>0</v>
      </c>
      <c r="P1011" s="8">
        <f>+'[1]Empresas 2'!M1015</f>
        <v>0</v>
      </c>
      <c r="Q1011" s="8">
        <f>+'[1]Empresas 2'!N1015</f>
        <v>0</v>
      </c>
      <c r="R1011" s="8">
        <f>+'[1]Empresas 2'!O1015</f>
        <v>0</v>
      </c>
      <c r="S1011" s="8">
        <f>+'[1]Empresas 2'!P1015</f>
        <v>0</v>
      </c>
      <c r="T1011" s="8">
        <f>+'[1]Empresas 2'!Q1015</f>
        <v>0</v>
      </c>
      <c r="U1011" s="8">
        <f>+'[1]Empresas 2'!R1015</f>
        <v>0</v>
      </c>
      <c r="V1011" s="28">
        <f t="shared" si="30"/>
        <v>168</v>
      </c>
      <c r="W1011">
        <f t="shared" si="31"/>
        <v>0</v>
      </c>
    </row>
    <row r="1012" spans="2:23" x14ac:dyDescent="0.25">
      <c r="B1012" t="s">
        <v>1039</v>
      </c>
      <c r="C1012" t="str">
        <f>VLOOKUP(B1012,'Accesos x Municipio'!$B$5:$C$1127,2)</f>
        <v>Roldanillo</v>
      </c>
      <c r="D1012" s="95">
        <f>VLOOKUP(B1012,'Accesos x Municipio-NoCorporati'!$B$5:$AC$1127,27)</f>
        <v>0.46660197315219148</v>
      </c>
      <c r="E1012" s="8">
        <f>+'[1]Empresas 2'!B1016</f>
        <v>422</v>
      </c>
      <c r="F1012" s="8">
        <f>+'[1]Empresas 2'!C1016</f>
        <v>0</v>
      </c>
      <c r="G1012" s="8">
        <f>+'[1]Empresas 2'!D1016</f>
        <v>3256</v>
      </c>
      <c r="H1012" s="8">
        <f>+'[1]Empresas 2'!E1016</f>
        <v>244</v>
      </c>
      <c r="I1012" s="8">
        <f>+'[1]Empresas 2'!F1016</f>
        <v>19</v>
      </c>
      <c r="J1012" s="8">
        <f>+'[1]Empresas 2'!G1016</f>
        <v>871</v>
      </c>
      <c r="K1012" s="8">
        <f>+'[1]Empresas 2'!H1016</f>
        <v>0</v>
      </c>
      <c r="L1012" s="8">
        <f>+'[1]Empresas 2'!I1016</f>
        <v>0</v>
      </c>
      <c r="M1012" s="8">
        <f>+'[1]Empresas 2'!J1016</f>
        <v>0</v>
      </c>
      <c r="N1012" s="8">
        <f>+'[1]Empresas 2'!K1016</f>
        <v>0</v>
      </c>
      <c r="O1012" s="8">
        <f>+'[1]Empresas 2'!L1016</f>
        <v>2</v>
      </c>
      <c r="P1012" s="8">
        <f>+'[1]Empresas 2'!M1016</f>
        <v>178</v>
      </c>
      <c r="Q1012" s="8">
        <f>+'[1]Empresas 2'!N1016</f>
        <v>0</v>
      </c>
      <c r="R1012" s="8">
        <f>+'[1]Empresas 2'!O1016</f>
        <v>0</v>
      </c>
      <c r="S1012" s="8">
        <f>+'[1]Empresas 2'!P1016</f>
        <v>0</v>
      </c>
      <c r="T1012" s="8">
        <f>+'[1]Empresas 2'!Q1016</f>
        <v>819</v>
      </c>
      <c r="U1012" s="8">
        <f>+'[1]Empresas 2'!R1016</f>
        <v>0</v>
      </c>
      <c r="V1012" s="28">
        <f t="shared" si="30"/>
        <v>5811</v>
      </c>
      <c r="W1012" t="str">
        <f t="shared" si="31"/>
        <v/>
      </c>
    </row>
    <row r="1013" spans="2:23" x14ac:dyDescent="0.25">
      <c r="B1013" t="s">
        <v>1040</v>
      </c>
      <c r="C1013" t="str">
        <f>VLOOKUP(B1013,'Accesos x Municipio'!$B$5:$C$1127,2)</f>
        <v>San Pedro</v>
      </c>
      <c r="D1013" s="95">
        <f>VLOOKUP(B1013,'Accesos x Municipio-NoCorporati'!$B$5:$AC$1127,27)</f>
        <v>0.14446080235553921</v>
      </c>
      <c r="E1013" s="8">
        <f>+'[1]Empresas 2'!B1017</f>
        <v>214</v>
      </c>
      <c r="F1013" s="8">
        <f>+'[1]Empresas 2'!C1017</f>
        <v>0</v>
      </c>
      <c r="G1013" s="8">
        <f>+'[1]Empresas 2'!D1017</f>
        <v>0</v>
      </c>
      <c r="H1013" s="8">
        <f>+'[1]Empresas 2'!E1017</f>
        <v>0</v>
      </c>
      <c r="I1013" s="8">
        <f>+'[1]Empresas 2'!F1017</f>
        <v>9</v>
      </c>
      <c r="J1013" s="8">
        <f>+'[1]Empresas 2'!G1017</f>
        <v>227</v>
      </c>
      <c r="K1013" s="8">
        <f>+'[1]Empresas 2'!H1017</f>
        <v>0</v>
      </c>
      <c r="L1013" s="8">
        <f>+'[1]Empresas 2'!I1017</f>
        <v>0</v>
      </c>
      <c r="M1013" s="8">
        <f>+'[1]Empresas 2'!J1017</f>
        <v>0</v>
      </c>
      <c r="N1013" s="8">
        <f>+'[1]Empresas 2'!K1017</f>
        <v>0</v>
      </c>
      <c r="O1013" s="8">
        <f>+'[1]Empresas 2'!L1017</f>
        <v>0</v>
      </c>
      <c r="P1013" s="8">
        <f>+'[1]Empresas 2'!M1017</f>
        <v>0</v>
      </c>
      <c r="Q1013" s="8">
        <f>+'[1]Empresas 2'!N1017</f>
        <v>0</v>
      </c>
      <c r="R1013" s="8">
        <f>+'[1]Empresas 2'!O1017</f>
        <v>0</v>
      </c>
      <c r="S1013" s="8">
        <f>+'[1]Empresas 2'!P1017</f>
        <v>0</v>
      </c>
      <c r="T1013" s="8">
        <f>+'[1]Empresas 2'!Q1017</f>
        <v>433</v>
      </c>
      <c r="U1013" s="8">
        <f>+'[1]Empresas 2'!R1017</f>
        <v>0</v>
      </c>
      <c r="V1013" s="28">
        <f t="shared" si="30"/>
        <v>883</v>
      </c>
      <c r="W1013" t="str">
        <f t="shared" si="31"/>
        <v/>
      </c>
    </row>
    <row r="1014" spans="2:23" x14ac:dyDescent="0.25">
      <c r="B1014" t="s">
        <v>1041</v>
      </c>
      <c r="C1014" t="str">
        <f>VLOOKUP(B1014,'Accesos x Municipio'!$B$5:$C$1127,2)</f>
        <v>Sevilla</v>
      </c>
      <c r="D1014" s="95">
        <f>VLOOKUP(B1014,'Accesos x Municipio-NoCorporati'!$B$5:$AC$1127,27)</f>
        <v>0.32566431214261687</v>
      </c>
      <c r="E1014" s="8">
        <f>+'[1]Empresas 2'!B1018</f>
        <v>0</v>
      </c>
      <c r="F1014" s="8">
        <f>+'[1]Empresas 2'!C1018</f>
        <v>1098</v>
      </c>
      <c r="G1014" s="8">
        <f>+'[1]Empresas 2'!D1018</f>
        <v>1740</v>
      </c>
      <c r="H1014" s="8">
        <f>+'[1]Empresas 2'!E1018</f>
        <v>0</v>
      </c>
      <c r="I1014" s="8">
        <f>+'[1]Empresas 2'!F1018</f>
        <v>72</v>
      </c>
      <c r="J1014" s="8">
        <f>+'[1]Empresas 2'!G1018</f>
        <v>49</v>
      </c>
      <c r="K1014" s="8">
        <f>+'[1]Empresas 2'!H1018</f>
        <v>0</v>
      </c>
      <c r="L1014" s="8">
        <f>+'[1]Empresas 2'!I1018</f>
        <v>0</v>
      </c>
      <c r="M1014" s="8">
        <f>+'[1]Empresas 2'!J1018</f>
        <v>0</v>
      </c>
      <c r="N1014" s="8">
        <f>+'[1]Empresas 2'!K1018</f>
        <v>0</v>
      </c>
      <c r="O1014" s="8">
        <f>+'[1]Empresas 2'!L1018</f>
        <v>0</v>
      </c>
      <c r="P1014" s="8">
        <f>+'[1]Empresas 2'!M1018</f>
        <v>192</v>
      </c>
      <c r="Q1014" s="8">
        <f>+'[1]Empresas 2'!N1018</f>
        <v>0</v>
      </c>
      <c r="R1014" s="8">
        <f>+'[1]Empresas 2'!O1018</f>
        <v>0</v>
      </c>
      <c r="S1014" s="8">
        <f>+'[1]Empresas 2'!P1018</f>
        <v>0</v>
      </c>
      <c r="T1014" s="8">
        <f>+'[1]Empresas 2'!Q1018</f>
        <v>1866</v>
      </c>
      <c r="U1014" s="8">
        <f>+'[1]Empresas 2'!R1018</f>
        <v>0</v>
      </c>
      <c r="V1014" s="28">
        <f t="shared" si="30"/>
        <v>5017</v>
      </c>
      <c r="W1014" t="str">
        <f t="shared" si="31"/>
        <v/>
      </c>
    </row>
    <row r="1015" spans="2:23" x14ac:dyDescent="0.25">
      <c r="B1015" t="s">
        <v>1042</v>
      </c>
      <c r="C1015" t="str">
        <f>VLOOKUP(B1015,'Accesos x Municipio'!$B$5:$C$1127,2)</f>
        <v>Toro</v>
      </c>
      <c r="D1015" s="95">
        <f>VLOOKUP(B1015,'Accesos x Municipio-NoCorporati'!$B$5:$AC$1127,27)</f>
        <v>0.25607811877241932</v>
      </c>
      <c r="E1015" s="8">
        <f>+'[1]Empresas 2'!B1019</f>
        <v>0</v>
      </c>
      <c r="F1015" s="8">
        <f>+'[1]Empresas 2'!C1019</f>
        <v>325</v>
      </c>
      <c r="G1015" s="8">
        <f>+'[1]Empresas 2'!D1019</f>
        <v>250</v>
      </c>
      <c r="H1015" s="8">
        <f>+'[1]Empresas 2'!E1019</f>
        <v>0</v>
      </c>
      <c r="I1015" s="8">
        <f>+'[1]Empresas 2'!F1019</f>
        <v>17</v>
      </c>
      <c r="J1015" s="8">
        <f>+'[1]Empresas 2'!G1019</f>
        <v>478</v>
      </c>
      <c r="K1015" s="8">
        <f>+'[1]Empresas 2'!H1019</f>
        <v>0</v>
      </c>
      <c r="L1015" s="8">
        <f>+'[1]Empresas 2'!I1019</f>
        <v>0</v>
      </c>
      <c r="M1015" s="8">
        <f>+'[1]Empresas 2'!J1019</f>
        <v>0</v>
      </c>
      <c r="N1015" s="8">
        <f>+'[1]Empresas 2'!K1019</f>
        <v>0</v>
      </c>
      <c r="O1015" s="8">
        <f>+'[1]Empresas 2'!L1019</f>
        <v>2</v>
      </c>
      <c r="P1015" s="8">
        <f>+'[1]Empresas 2'!M1019</f>
        <v>0</v>
      </c>
      <c r="Q1015" s="8">
        <f>+'[1]Empresas 2'!N1019</f>
        <v>0</v>
      </c>
      <c r="R1015" s="8">
        <f>+'[1]Empresas 2'!O1019</f>
        <v>0</v>
      </c>
      <c r="S1015" s="8">
        <f>+'[1]Empresas 2'!P1019</f>
        <v>0</v>
      </c>
      <c r="T1015" s="8">
        <f>+'[1]Empresas 2'!Q1019</f>
        <v>0</v>
      </c>
      <c r="U1015" s="8">
        <f>+'[1]Empresas 2'!R1019</f>
        <v>0</v>
      </c>
      <c r="V1015" s="28">
        <f t="shared" si="30"/>
        <v>1072</v>
      </c>
      <c r="W1015" t="str">
        <f t="shared" si="31"/>
        <v/>
      </c>
    </row>
    <row r="1016" spans="2:23" x14ac:dyDescent="0.25">
      <c r="B1016" t="s">
        <v>1043</v>
      </c>
      <c r="C1016" t="str">
        <f>VLOOKUP(B1016,'Accesos x Municipio'!$B$5:$C$1127,2)</f>
        <v>Trujillo</v>
      </c>
      <c r="D1016" s="95">
        <f>VLOOKUP(B1016,'Accesos x Municipio-NoCorporati'!$B$5:$AC$1127,27)</f>
        <v>0.10274409700063816</v>
      </c>
      <c r="E1016" s="8">
        <f>+'[1]Empresas 2'!B1020</f>
        <v>94</v>
      </c>
      <c r="F1016" s="8">
        <f>+'[1]Empresas 2'!C1020</f>
        <v>0</v>
      </c>
      <c r="G1016" s="8">
        <f>+'[1]Empresas 2'!D1020</f>
        <v>0</v>
      </c>
      <c r="H1016" s="8">
        <f>+'[1]Empresas 2'!E1020</f>
        <v>2</v>
      </c>
      <c r="I1016" s="8">
        <f>+'[1]Empresas 2'!F1020</f>
        <v>14</v>
      </c>
      <c r="J1016" s="8">
        <f>+'[1]Empresas 2'!G1020</f>
        <v>0</v>
      </c>
      <c r="K1016" s="8">
        <f>+'[1]Empresas 2'!H1020</f>
        <v>27</v>
      </c>
      <c r="L1016" s="8">
        <f>+'[1]Empresas 2'!I1020</f>
        <v>0</v>
      </c>
      <c r="M1016" s="8">
        <f>+'[1]Empresas 2'!J1020</f>
        <v>0</v>
      </c>
      <c r="N1016" s="8">
        <f>+'[1]Empresas 2'!K1020</f>
        <v>0</v>
      </c>
      <c r="O1016" s="8">
        <f>+'[1]Empresas 2'!L1020</f>
        <v>0</v>
      </c>
      <c r="P1016" s="8">
        <f>+'[1]Empresas 2'!M1020</f>
        <v>0</v>
      </c>
      <c r="Q1016" s="8">
        <f>+'[1]Empresas 2'!N1020</f>
        <v>0</v>
      </c>
      <c r="R1016" s="8">
        <f>+'[1]Empresas 2'!O1020</f>
        <v>0</v>
      </c>
      <c r="S1016" s="8">
        <f>+'[1]Empresas 2'!P1020</f>
        <v>0</v>
      </c>
      <c r="T1016" s="8">
        <f>+'[1]Empresas 2'!Q1020</f>
        <v>452</v>
      </c>
      <c r="U1016" s="8">
        <f>+'[1]Empresas 2'!R1020</f>
        <v>0</v>
      </c>
      <c r="V1016" s="28">
        <f t="shared" si="30"/>
        <v>589</v>
      </c>
      <c r="W1016" t="str">
        <f t="shared" si="31"/>
        <v/>
      </c>
    </row>
    <row r="1017" spans="2:23" x14ac:dyDescent="0.25">
      <c r="B1017" t="s">
        <v>1044</v>
      </c>
      <c r="C1017" t="str">
        <f>VLOOKUP(B1017,'Accesos x Municipio'!$B$5:$C$1127,2)</f>
        <v>Tuluá</v>
      </c>
      <c r="D1017" s="95">
        <f>VLOOKUP(B1017,'Accesos x Municipio-NoCorporati'!$B$5:$AC$1127,27)</f>
        <v>0.50785707008964953</v>
      </c>
      <c r="E1017" s="8">
        <f>+'[1]Empresas 2'!B1021</f>
        <v>348</v>
      </c>
      <c r="F1017" s="8">
        <f>+'[1]Empresas 2'!C1021</f>
        <v>500</v>
      </c>
      <c r="G1017" s="8">
        <f>+'[1]Empresas 2'!D1021</f>
        <v>0</v>
      </c>
      <c r="H1017" s="8">
        <f>+'[1]Empresas 2'!E1021</f>
        <v>3</v>
      </c>
      <c r="I1017" s="8">
        <f>+'[1]Empresas 2'!F1021</f>
        <v>36</v>
      </c>
      <c r="J1017" s="8">
        <f>+'[1]Empresas 2'!G1021</f>
        <v>4280</v>
      </c>
      <c r="K1017" s="8">
        <f>+'[1]Empresas 2'!H1021</f>
        <v>82</v>
      </c>
      <c r="L1017" s="8">
        <f>+'[1]Empresas 2'!I1021</f>
        <v>0</v>
      </c>
      <c r="M1017" s="8">
        <f>+'[1]Empresas 2'!J1021</f>
        <v>0</v>
      </c>
      <c r="N1017" s="8">
        <f>+'[1]Empresas 2'!K1021</f>
        <v>0</v>
      </c>
      <c r="O1017" s="8">
        <f>+'[1]Empresas 2'!L1021</f>
        <v>21673</v>
      </c>
      <c r="P1017" s="8">
        <f>+'[1]Empresas 2'!M1021</f>
        <v>325</v>
      </c>
      <c r="Q1017" s="8">
        <f>+'[1]Empresas 2'!N1021</f>
        <v>0</v>
      </c>
      <c r="R1017" s="8">
        <f>+'[1]Empresas 2'!O1021</f>
        <v>0</v>
      </c>
      <c r="S1017" s="8">
        <f>+'[1]Empresas 2'!P1021</f>
        <v>0</v>
      </c>
      <c r="T1017" s="8">
        <f>+'[1]Empresas 2'!Q1021</f>
        <v>9745</v>
      </c>
      <c r="U1017" s="8">
        <f>+'[1]Empresas 2'!R1021</f>
        <v>3808</v>
      </c>
      <c r="V1017" s="28">
        <f t="shared" si="30"/>
        <v>40800</v>
      </c>
      <c r="W1017" t="str">
        <f t="shared" si="31"/>
        <v/>
      </c>
    </row>
    <row r="1018" spans="2:23" x14ac:dyDescent="0.25">
      <c r="B1018" t="s">
        <v>1045</v>
      </c>
      <c r="C1018" t="str">
        <f>VLOOKUP(B1018,'Accesos x Municipio'!$B$5:$C$1127,2)</f>
        <v>Ulloa</v>
      </c>
      <c r="D1018" s="95">
        <f>VLOOKUP(B1018,'Accesos x Municipio-NoCorporati'!$B$5:$AC$1127,27)</f>
        <v>9.2985318107667206E-2</v>
      </c>
      <c r="E1018" s="8">
        <f>+'[1]Empresas 2'!B1022</f>
        <v>38</v>
      </c>
      <c r="F1018" s="8">
        <f>+'[1]Empresas 2'!C1022</f>
        <v>0</v>
      </c>
      <c r="G1018" s="8">
        <f>+'[1]Empresas 2'!D1022</f>
        <v>98</v>
      </c>
      <c r="H1018" s="8">
        <f>+'[1]Empresas 2'!E1022</f>
        <v>0</v>
      </c>
      <c r="I1018" s="8">
        <f>+'[1]Empresas 2'!F1022</f>
        <v>13</v>
      </c>
      <c r="J1018" s="8">
        <f>+'[1]Empresas 2'!G1022</f>
        <v>0</v>
      </c>
      <c r="K1018" s="8">
        <f>+'[1]Empresas 2'!H1022</f>
        <v>0</v>
      </c>
      <c r="L1018" s="8">
        <f>+'[1]Empresas 2'!I1022</f>
        <v>0</v>
      </c>
      <c r="M1018" s="8">
        <f>+'[1]Empresas 2'!J1022</f>
        <v>0</v>
      </c>
      <c r="N1018" s="8">
        <f>+'[1]Empresas 2'!K1022</f>
        <v>0</v>
      </c>
      <c r="O1018" s="8">
        <f>+'[1]Empresas 2'!L1022</f>
        <v>15</v>
      </c>
      <c r="P1018" s="8">
        <f>+'[1]Empresas 2'!M1022</f>
        <v>0</v>
      </c>
      <c r="Q1018" s="8">
        <f>+'[1]Empresas 2'!N1022</f>
        <v>0</v>
      </c>
      <c r="R1018" s="8">
        <f>+'[1]Empresas 2'!O1022</f>
        <v>0</v>
      </c>
      <c r="S1018" s="8">
        <f>+'[1]Empresas 2'!P1022</f>
        <v>0</v>
      </c>
      <c r="T1018" s="8">
        <f>+'[1]Empresas 2'!Q1022</f>
        <v>0</v>
      </c>
      <c r="U1018" s="8">
        <f>+'[1]Empresas 2'!R1022</f>
        <v>0</v>
      </c>
      <c r="V1018" s="28">
        <f t="shared" si="30"/>
        <v>164</v>
      </c>
      <c r="W1018" t="str">
        <f t="shared" si="31"/>
        <v/>
      </c>
    </row>
    <row r="1019" spans="2:23" x14ac:dyDescent="0.25">
      <c r="B1019" t="s">
        <v>1046</v>
      </c>
      <c r="C1019" t="str">
        <f>VLOOKUP(B1019,'Accesos x Municipio'!$B$5:$C$1127,2)</f>
        <v>Versalles</v>
      </c>
      <c r="D1019" s="95">
        <f>VLOOKUP(B1019,'Accesos x Municipio-NoCorporati'!$B$5:$AC$1127,27)</f>
        <v>8.4479371316306479E-2</v>
      </c>
      <c r="E1019" s="8">
        <f>+'[1]Empresas 2'!B1023</f>
        <v>198</v>
      </c>
      <c r="F1019" s="8">
        <f>+'[1]Empresas 2'!C1023</f>
        <v>0</v>
      </c>
      <c r="G1019" s="8">
        <f>+'[1]Empresas 2'!D1023</f>
        <v>0</v>
      </c>
      <c r="H1019" s="8">
        <f>+'[1]Empresas 2'!E1023</f>
        <v>0</v>
      </c>
      <c r="I1019" s="8">
        <f>+'[1]Empresas 2'!F1023</f>
        <v>10</v>
      </c>
      <c r="J1019" s="8">
        <f>+'[1]Empresas 2'!G1023</f>
        <v>0</v>
      </c>
      <c r="K1019" s="8">
        <f>+'[1]Empresas 2'!H1023</f>
        <v>0</v>
      </c>
      <c r="L1019" s="8">
        <f>+'[1]Empresas 2'!I1023</f>
        <v>0</v>
      </c>
      <c r="M1019" s="8">
        <f>+'[1]Empresas 2'!J1023</f>
        <v>0</v>
      </c>
      <c r="N1019" s="8">
        <f>+'[1]Empresas 2'!K1023</f>
        <v>0</v>
      </c>
      <c r="O1019" s="8">
        <f>+'[1]Empresas 2'!L1023</f>
        <v>0</v>
      </c>
      <c r="P1019" s="8">
        <f>+'[1]Empresas 2'!M1023</f>
        <v>0</v>
      </c>
      <c r="Q1019" s="8">
        <f>+'[1]Empresas 2'!N1023</f>
        <v>0</v>
      </c>
      <c r="R1019" s="8">
        <f>+'[1]Empresas 2'!O1023</f>
        <v>0</v>
      </c>
      <c r="S1019" s="8">
        <f>+'[1]Empresas 2'!P1023</f>
        <v>0</v>
      </c>
      <c r="T1019" s="8">
        <f>+'[1]Empresas 2'!Q1023</f>
        <v>0</v>
      </c>
      <c r="U1019" s="8">
        <f>+'[1]Empresas 2'!R1023</f>
        <v>0</v>
      </c>
      <c r="V1019" s="28">
        <f t="shared" si="30"/>
        <v>208</v>
      </c>
      <c r="W1019" t="str">
        <f t="shared" si="31"/>
        <v/>
      </c>
    </row>
    <row r="1020" spans="2:23" x14ac:dyDescent="0.25">
      <c r="B1020" t="s">
        <v>1047</v>
      </c>
      <c r="C1020" t="str">
        <f>VLOOKUP(B1020,'Accesos x Municipio'!$B$5:$C$1127,2)</f>
        <v>Vijes</v>
      </c>
      <c r="D1020" s="95">
        <f>VLOOKUP(B1020,'Accesos x Municipio-NoCorporati'!$B$5:$AC$1127,27)</f>
        <v>4.4867277425416963E-2</v>
      </c>
      <c r="E1020" s="8">
        <f>+'[1]Empresas 2'!B1024</f>
        <v>232</v>
      </c>
      <c r="F1020" s="8">
        <f>+'[1]Empresas 2'!C1024</f>
        <v>0</v>
      </c>
      <c r="G1020" s="8">
        <f>+'[1]Empresas 2'!D1024</f>
        <v>0</v>
      </c>
      <c r="H1020" s="8">
        <f>+'[1]Empresas 2'!E1024</f>
        <v>10</v>
      </c>
      <c r="I1020" s="8">
        <f>+'[1]Empresas 2'!F1024</f>
        <v>6</v>
      </c>
      <c r="J1020" s="8">
        <f>+'[1]Empresas 2'!G1024</f>
        <v>0</v>
      </c>
      <c r="K1020" s="8">
        <f>+'[1]Empresas 2'!H1024</f>
        <v>30</v>
      </c>
      <c r="L1020" s="8">
        <f>+'[1]Empresas 2'!I1024</f>
        <v>0</v>
      </c>
      <c r="M1020" s="8">
        <f>+'[1]Empresas 2'!J1024</f>
        <v>0</v>
      </c>
      <c r="N1020" s="8">
        <f>+'[1]Empresas 2'!K1024</f>
        <v>0</v>
      </c>
      <c r="O1020" s="8">
        <f>+'[1]Empresas 2'!L1024</f>
        <v>2</v>
      </c>
      <c r="P1020" s="8">
        <f>+'[1]Empresas 2'!M1024</f>
        <v>0</v>
      </c>
      <c r="Q1020" s="8">
        <f>+'[1]Empresas 2'!N1024</f>
        <v>0</v>
      </c>
      <c r="R1020" s="8">
        <f>+'[1]Empresas 2'!O1024</f>
        <v>0</v>
      </c>
      <c r="S1020" s="8">
        <f>+'[1]Empresas 2'!P1024</f>
        <v>0</v>
      </c>
      <c r="T1020" s="8">
        <f>+'[1]Empresas 2'!Q1024</f>
        <v>0</v>
      </c>
      <c r="U1020" s="8">
        <f>+'[1]Empresas 2'!R1024</f>
        <v>0</v>
      </c>
      <c r="V1020" s="28">
        <f t="shared" si="30"/>
        <v>280</v>
      </c>
      <c r="W1020">
        <f t="shared" si="31"/>
        <v>232</v>
      </c>
    </row>
    <row r="1021" spans="2:23" x14ac:dyDescent="0.25">
      <c r="B1021" t="s">
        <v>1048</v>
      </c>
      <c r="C1021" t="str">
        <f>VLOOKUP(B1021,'Accesos x Municipio'!$B$5:$C$1127,2)</f>
        <v>Yotoco</v>
      </c>
      <c r="D1021" s="95">
        <f>VLOOKUP(B1021,'Accesos x Municipio-NoCorporati'!$B$5:$AC$1127,27)</f>
        <v>0.18731936416184972</v>
      </c>
      <c r="E1021" s="8">
        <f>+'[1]Empresas 2'!B1025</f>
        <v>161</v>
      </c>
      <c r="F1021" s="8">
        <f>+'[1]Empresas 2'!C1025</f>
        <v>8</v>
      </c>
      <c r="G1021" s="8">
        <f>+'[1]Empresas 2'!D1025</f>
        <v>0</v>
      </c>
      <c r="H1021" s="8">
        <f>+'[1]Empresas 2'!E1025</f>
        <v>428</v>
      </c>
      <c r="I1021" s="8">
        <f>+'[1]Empresas 2'!F1025</f>
        <v>16</v>
      </c>
      <c r="J1021" s="8">
        <f>+'[1]Empresas 2'!G1025</f>
        <v>0</v>
      </c>
      <c r="K1021" s="8">
        <f>+'[1]Empresas 2'!H1025</f>
        <v>478</v>
      </c>
      <c r="L1021" s="8">
        <f>+'[1]Empresas 2'!I1025</f>
        <v>0</v>
      </c>
      <c r="M1021" s="8">
        <f>+'[1]Empresas 2'!J1025</f>
        <v>0</v>
      </c>
      <c r="N1021" s="8">
        <f>+'[1]Empresas 2'!K1025</f>
        <v>0</v>
      </c>
      <c r="O1021" s="8">
        <f>+'[1]Empresas 2'!L1025</f>
        <v>2</v>
      </c>
      <c r="P1021" s="8">
        <f>+'[1]Empresas 2'!M1025</f>
        <v>0</v>
      </c>
      <c r="Q1021" s="8">
        <f>+'[1]Empresas 2'!N1025</f>
        <v>0</v>
      </c>
      <c r="R1021" s="8">
        <f>+'[1]Empresas 2'!O1025</f>
        <v>0</v>
      </c>
      <c r="S1021" s="8">
        <f>+'[1]Empresas 2'!P1025</f>
        <v>0</v>
      </c>
      <c r="T1021" s="8">
        <f>+'[1]Empresas 2'!Q1025</f>
        <v>0</v>
      </c>
      <c r="U1021" s="8">
        <f>+'[1]Empresas 2'!R1025</f>
        <v>0</v>
      </c>
      <c r="V1021" s="28">
        <f t="shared" si="30"/>
        <v>1093</v>
      </c>
      <c r="W1021" t="str">
        <f t="shared" si="31"/>
        <v/>
      </c>
    </row>
    <row r="1022" spans="2:23" x14ac:dyDescent="0.25">
      <c r="B1022" t="s">
        <v>1049</v>
      </c>
      <c r="C1022" t="str">
        <f>VLOOKUP(B1022,'Accesos x Municipio'!$B$5:$C$1127,2)</f>
        <v>Yumbo</v>
      </c>
      <c r="D1022" s="95">
        <f>VLOOKUP(B1022,'Accesos x Municipio-NoCorporati'!$B$5:$AC$1127,27)</f>
        <v>0.43630667059422112</v>
      </c>
      <c r="E1022" s="8">
        <f>+'[1]Empresas 2'!B1026</f>
        <v>1173</v>
      </c>
      <c r="F1022" s="8">
        <f>+'[1]Empresas 2'!C1026</f>
        <v>1</v>
      </c>
      <c r="G1022" s="8">
        <f>+'[1]Empresas 2'!D1026</f>
        <v>0</v>
      </c>
      <c r="H1022" s="8">
        <f>+'[1]Empresas 2'!E1026</f>
        <v>8</v>
      </c>
      <c r="I1022" s="8">
        <f>+'[1]Empresas 2'!F1026</f>
        <v>17</v>
      </c>
      <c r="J1022" s="8">
        <f>+'[1]Empresas 2'!G1026</f>
        <v>700</v>
      </c>
      <c r="K1022" s="8">
        <f>+'[1]Empresas 2'!H1026</f>
        <v>0</v>
      </c>
      <c r="L1022" s="8">
        <f>+'[1]Empresas 2'!I1026</f>
        <v>0</v>
      </c>
      <c r="M1022" s="8">
        <f>+'[1]Empresas 2'!J1026</f>
        <v>0</v>
      </c>
      <c r="N1022" s="8">
        <f>+'[1]Empresas 2'!K1026</f>
        <v>0</v>
      </c>
      <c r="O1022" s="8">
        <f>+'[1]Empresas 2'!L1026</f>
        <v>14752</v>
      </c>
      <c r="P1022" s="8">
        <f>+'[1]Empresas 2'!M1026</f>
        <v>292</v>
      </c>
      <c r="Q1022" s="8">
        <f>+'[1]Empresas 2'!N1026</f>
        <v>0</v>
      </c>
      <c r="R1022" s="8">
        <f>+'[1]Empresas 2'!O1026</f>
        <v>0</v>
      </c>
      <c r="S1022" s="8">
        <f>+'[1]Empresas 2'!P1026</f>
        <v>0</v>
      </c>
      <c r="T1022" s="8">
        <f>+'[1]Empresas 2'!Q1026</f>
        <v>0</v>
      </c>
      <c r="U1022" s="8">
        <f>+'[1]Empresas 2'!R1026</f>
        <v>2</v>
      </c>
      <c r="V1022" s="28">
        <f t="shared" si="30"/>
        <v>16945</v>
      </c>
      <c r="W1022" t="str">
        <f t="shared" si="31"/>
        <v/>
      </c>
    </row>
    <row r="1023" spans="2:23" x14ac:dyDescent="0.25">
      <c r="B1023" t="s">
        <v>1050</v>
      </c>
      <c r="C1023" t="str">
        <f>VLOOKUP(B1023,'Accesos x Municipio'!$B$5:$C$1127,2)</f>
        <v>Zarzal</v>
      </c>
      <c r="D1023" s="95">
        <f>VLOOKUP(B1023,'Accesos x Municipio-NoCorporati'!$B$5:$AC$1127,27)</f>
        <v>0.34175282770106169</v>
      </c>
      <c r="E1023" s="8">
        <f>+'[1]Empresas 2'!B1027</f>
        <v>1012</v>
      </c>
      <c r="F1023" s="8">
        <f>+'[1]Empresas 2'!C1027</f>
        <v>124</v>
      </c>
      <c r="G1023" s="8">
        <f>+'[1]Empresas 2'!D1027</f>
        <v>1724</v>
      </c>
      <c r="H1023" s="8">
        <f>+'[1]Empresas 2'!E1027</f>
        <v>668</v>
      </c>
      <c r="I1023" s="8">
        <f>+'[1]Empresas 2'!F1027</f>
        <v>18</v>
      </c>
      <c r="J1023" s="8">
        <f>+'[1]Empresas 2'!G1027</f>
        <v>1302</v>
      </c>
      <c r="K1023" s="8">
        <f>+'[1]Empresas 2'!H1027</f>
        <v>0</v>
      </c>
      <c r="L1023" s="8">
        <f>+'[1]Empresas 2'!I1027</f>
        <v>0</v>
      </c>
      <c r="M1023" s="8">
        <f>+'[1]Empresas 2'!J1027</f>
        <v>0</v>
      </c>
      <c r="N1023" s="8">
        <f>+'[1]Empresas 2'!K1027</f>
        <v>0</v>
      </c>
      <c r="O1023" s="8">
        <f>+'[1]Empresas 2'!L1027</f>
        <v>4</v>
      </c>
      <c r="P1023" s="8">
        <f>+'[1]Empresas 2'!M1027</f>
        <v>145</v>
      </c>
      <c r="Q1023" s="8">
        <f>+'[1]Empresas 2'!N1027</f>
        <v>0</v>
      </c>
      <c r="R1023" s="8">
        <f>+'[1]Empresas 2'!O1027</f>
        <v>0</v>
      </c>
      <c r="S1023" s="8">
        <f>+'[1]Empresas 2'!P1027</f>
        <v>0</v>
      </c>
      <c r="T1023" s="8">
        <f>+'[1]Empresas 2'!Q1027</f>
        <v>919</v>
      </c>
      <c r="U1023" s="8">
        <f>+'[1]Empresas 2'!R1027</f>
        <v>0</v>
      </c>
      <c r="V1023" s="28">
        <f t="shared" si="30"/>
        <v>5916</v>
      </c>
      <c r="W1023" t="str">
        <f t="shared" si="31"/>
        <v/>
      </c>
    </row>
    <row r="1024" spans="2:23" x14ac:dyDescent="0.25">
      <c r="B1024" t="s">
        <v>1051</v>
      </c>
      <c r="C1024" t="str">
        <f>VLOOKUP(B1024,'Accesos x Municipio'!$B$5:$C$1127,2)</f>
        <v>Arauca</v>
      </c>
      <c r="D1024" s="95">
        <f>VLOOKUP(B1024,'Accesos x Municipio-NoCorporati'!$B$5:$AC$1127,27)</f>
        <v>0.21876183263915183</v>
      </c>
      <c r="E1024" s="8">
        <f>+'[1]Empresas 2'!B1028</f>
        <v>3</v>
      </c>
      <c r="F1024" s="8">
        <f>+'[1]Empresas 2'!C1028</f>
        <v>0</v>
      </c>
      <c r="G1024" s="8">
        <f>+'[1]Empresas 2'!D1028</f>
        <v>0</v>
      </c>
      <c r="H1024" s="8">
        <f>+'[1]Empresas 2'!E1028</f>
        <v>3551</v>
      </c>
      <c r="I1024" s="8">
        <f>+'[1]Empresas 2'!F1028</f>
        <v>1560</v>
      </c>
      <c r="J1024" s="8">
        <f>+'[1]Empresas 2'!G1028</f>
        <v>604</v>
      </c>
      <c r="K1024" s="8">
        <f>+'[1]Empresas 2'!H1028</f>
        <v>0</v>
      </c>
      <c r="L1024" s="8">
        <f>+'[1]Empresas 2'!I1028</f>
        <v>0</v>
      </c>
      <c r="M1024" s="8">
        <f>+'[1]Empresas 2'!J1028</f>
        <v>0</v>
      </c>
      <c r="N1024" s="8">
        <f>+'[1]Empresas 2'!K1028</f>
        <v>0</v>
      </c>
      <c r="O1024" s="8">
        <f>+'[1]Empresas 2'!L1028</f>
        <v>5</v>
      </c>
      <c r="P1024" s="8">
        <f>+'[1]Empresas 2'!M1028</f>
        <v>1007</v>
      </c>
      <c r="Q1024" s="8">
        <f>+'[1]Empresas 2'!N1028</f>
        <v>0</v>
      </c>
      <c r="R1024" s="8">
        <f>+'[1]Empresas 2'!O1028</f>
        <v>0</v>
      </c>
      <c r="S1024" s="8">
        <f>+'[1]Empresas 2'!P1028</f>
        <v>0</v>
      </c>
      <c r="T1024" s="8">
        <f>+'[1]Empresas 2'!Q1028</f>
        <v>2927</v>
      </c>
      <c r="U1024" s="8">
        <f>+'[1]Empresas 2'!R1028</f>
        <v>0</v>
      </c>
      <c r="V1024" s="28">
        <f t="shared" si="30"/>
        <v>9657</v>
      </c>
      <c r="W1024" t="str">
        <f t="shared" si="31"/>
        <v/>
      </c>
    </row>
    <row r="1025" spans="2:23" x14ac:dyDescent="0.25">
      <c r="B1025" t="s">
        <v>1052</v>
      </c>
      <c r="C1025" t="str">
        <f>VLOOKUP(B1025,'Accesos x Municipio'!$B$5:$C$1127,2)</f>
        <v>Arauquita</v>
      </c>
      <c r="D1025" s="95">
        <f>VLOOKUP(B1025,'Accesos x Municipio-NoCorporati'!$B$5:$AC$1127,27)</f>
        <v>9.844500989539158E-2</v>
      </c>
      <c r="E1025" s="8">
        <f>+'[1]Empresas 2'!B1029</f>
        <v>328</v>
      </c>
      <c r="F1025" s="8">
        <f>+'[1]Empresas 2'!C1029</f>
        <v>1268</v>
      </c>
      <c r="G1025" s="8">
        <f>+'[1]Empresas 2'!D1029</f>
        <v>0</v>
      </c>
      <c r="H1025" s="8">
        <f>+'[1]Empresas 2'!E1029</f>
        <v>0</v>
      </c>
      <c r="I1025" s="8">
        <f>+'[1]Empresas 2'!F1029</f>
        <v>111</v>
      </c>
      <c r="J1025" s="8">
        <f>+'[1]Empresas 2'!G1029</f>
        <v>0</v>
      </c>
      <c r="K1025" s="8">
        <f>+'[1]Empresas 2'!H1029</f>
        <v>0</v>
      </c>
      <c r="L1025" s="8">
        <f>+'[1]Empresas 2'!I1029</f>
        <v>0</v>
      </c>
      <c r="M1025" s="8">
        <f>+'[1]Empresas 2'!J1029</f>
        <v>0</v>
      </c>
      <c r="N1025" s="8">
        <f>+'[1]Empresas 2'!K1029</f>
        <v>0</v>
      </c>
      <c r="O1025" s="8">
        <f>+'[1]Empresas 2'!L1029</f>
        <v>1</v>
      </c>
      <c r="P1025" s="8">
        <f>+'[1]Empresas 2'!M1029</f>
        <v>0</v>
      </c>
      <c r="Q1025" s="8">
        <f>+'[1]Empresas 2'!N1029</f>
        <v>0</v>
      </c>
      <c r="R1025" s="8">
        <f>+'[1]Empresas 2'!O1029</f>
        <v>0</v>
      </c>
      <c r="S1025" s="8">
        <f>+'[1]Empresas 2'!P1029</f>
        <v>0</v>
      </c>
      <c r="T1025" s="8">
        <f>+'[1]Empresas 2'!Q1029</f>
        <v>90</v>
      </c>
      <c r="U1025" s="8">
        <f>+'[1]Empresas 2'!R1029</f>
        <v>0</v>
      </c>
      <c r="V1025" s="28">
        <f t="shared" si="30"/>
        <v>1798</v>
      </c>
      <c r="W1025" t="str">
        <f t="shared" si="31"/>
        <v/>
      </c>
    </row>
    <row r="1026" spans="2:23" x14ac:dyDescent="0.25">
      <c r="B1026" t="s">
        <v>1053</v>
      </c>
      <c r="C1026" t="str">
        <f>VLOOKUP(B1026,'Accesos x Municipio'!$B$5:$C$1127,2)</f>
        <v>Cravo Norte</v>
      </c>
      <c r="D1026" s="95">
        <f>VLOOKUP(B1026,'Accesos x Municipio-NoCorporati'!$B$5:$AC$1127,27)</f>
        <v>0.23379310344827586</v>
      </c>
      <c r="E1026" s="8">
        <f>+'[1]Empresas 2'!B1030</f>
        <v>0</v>
      </c>
      <c r="F1026" s="8">
        <f>+'[1]Empresas 2'!C1030</f>
        <v>0</v>
      </c>
      <c r="G1026" s="8">
        <f>+'[1]Empresas 2'!D1030</f>
        <v>0</v>
      </c>
      <c r="H1026" s="8">
        <f>+'[1]Empresas 2'!E1030</f>
        <v>0</v>
      </c>
      <c r="I1026" s="8">
        <f>+'[1]Empresas 2'!F1030</f>
        <v>0</v>
      </c>
      <c r="J1026" s="8">
        <f>+'[1]Empresas 2'!G1030</f>
        <v>0</v>
      </c>
      <c r="K1026" s="8">
        <f>+'[1]Empresas 2'!H1030</f>
        <v>391</v>
      </c>
      <c r="L1026" s="8">
        <f>+'[1]Empresas 2'!I1030</f>
        <v>0</v>
      </c>
      <c r="M1026" s="8">
        <f>+'[1]Empresas 2'!J1030</f>
        <v>0</v>
      </c>
      <c r="N1026" s="8">
        <f>+'[1]Empresas 2'!K1030</f>
        <v>0</v>
      </c>
      <c r="O1026" s="8">
        <f>+'[1]Empresas 2'!L1030</f>
        <v>0</v>
      </c>
      <c r="P1026" s="8">
        <f>+'[1]Empresas 2'!M1030</f>
        <v>0</v>
      </c>
      <c r="Q1026" s="8">
        <f>+'[1]Empresas 2'!N1030</f>
        <v>0</v>
      </c>
      <c r="R1026" s="8">
        <f>+'[1]Empresas 2'!O1030</f>
        <v>0</v>
      </c>
      <c r="S1026" s="8">
        <f>+'[1]Empresas 2'!P1030</f>
        <v>0</v>
      </c>
      <c r="T1026" s="8">
        <f>+'[1]Empresas 2'!Q1030</f>
        <v>0</v>
      </c>
      <c r="U1026" s="8">
        <f>+'[1]Empresas 2'!R1030</f>
        <v>0</v>
      </c>
      <c r="V1026" s="28">
        <f t="shared" si="30"/>
        <v>391</v>
      </c>
      <c r="W1026" t="str">
        <f t="shared" si="31"/>
        <v/>
      </c>
    </row>
    <row r="1027" spans="2:23" x14ac:dyDescent="0.25">
      <c r="B1027" t="s">
        <v>1054</v>
      </c>
      <c r="C1027" t="str">
        <f>VLOOKUP(B1027,'Accesos x Municipio'!$B$5:$C$1127,2)</f>
        <v>Fortul</v>
      </c>
      <c r="D1027" s="95">
        <f>VLOOKUP(B1027,'Accesos x Municipio-NoCorporati'!$B$5:$AC$1127,27)</f>
        <v>0.15116967722830915</v>
      </c>
      <c r="E1027" s="8">
        <f>+'[1]Empresas 2'!B1031</f>
        <v>2</v>
      </c>
      <c r="F1027" s="8">
        <f>+'[1]Empresas 2'!C1031</f>
        <v>1003</v>
      </c>
      <c r="G1027" s="8">
        <f>+'[1]Empresas 2'!D1031</f>
        <v>0</v>
      </c>
      <c r="H1027" s="8">
        <f>+'[1]Empresas 2'!E1031</f>
        <v>0</v>
      </c>
      <c r="I1027" s="8">
        <f>+'[1]Empresas 2'!F1031</f>
        <v>26</v>
      </c>
      <c r="J1027" s="8">
        <f>+'[1]Empresas 2'!G1031</f>
        <v>0</v>
      </c>
      <c r="K1027" s="8">
        <f>+'[1]Empresas 2'!H1031</f>
        <v>0</v>
      </c>
      <c r="L1027" s="8">
        <f>+'[1]Empresas 2'!I1031</f>
        <v>0</v>
      </c>
      <c r="M1027" s="8">
        <f>+'[1]Empresas 2'!J1031</f>
        <v>0</v>
      </c>
      <c r="N1027" s="8">
        <f>+'[1]Empresas 2'!K1031</f>
        <v>0</v>
      </c>
      <c r="O1027" s="8">
        <f>+'[1]Empresas 2'!L1031</f>
        <v>0</v>
      </c>
      <c r="P1027" s="8">
        <f>+'[1]Empresas 2'!M1031</f>
        <v>0</v>
      </c>
      <c r="Q1027" s="8">
        <f>+'[1]Empresas 2'!N1031</f>
        <v>0</v>
      </c>
      <c r="R1027" s="8">
        <f>+'[1]Empresas 2'!O1031</f>
        <v>0</v>
      </c>
      <c r="S1027" s="8">
        <f>+'[1]Empresas 2'!P1031</f>
        <v>0</v>
      </c>
      <c r="T1027" s="8">
        <f>+'[1]Empresas 2'!Q1031</f>
        <v>0</v>
      </c>
      <c r="U1027" s="8">
        <f>+'[1]Empresas 2'!R1031</f>
        <v>0</v>
      </c>
      <c r="V1027" s="28">
        <f t="shared" si="30"/>
        <v>1031</v>
      </c>
      <c r="W1027" t="str">
        <f t="shared" si="31"/>
        <v/>
      </c>
    </row>
    <row r="1028" spans="2:23" x14ac:dyDescent="0.25">
      <c r="B1028" t="s">
        <v>1055</v>
      </c>
      <c r="C1028" t="str">
        <f>VLOOKUP(B1028,'Accesos x Municipio'!$B$5:$C$1127,2)</f>
        <v>Puerto Rondón</v>
      </c>
      <c r="D1028" s="95">
        <f>VLOOKUP(B1028,'Accesos x Municipio-NoCorporati'!$B$5:$AC$1127,27)</f>
        <v>8.9210367691380354E-2</v>
      </c>
      <c r="E1028" s="8">
        <f>+'[1]Empresas 2'!B1032</f>
        <v>0</v>
      </c>
      <c r="F1028" s="8">
        <f>+'[1]Empresas 2'!C1032</f>
        <v>0</v>
      </c>
      <c r="G1028" s="8">
        <f>+'[1]Empresas 2'!D1032</f>
        <v>0</v>
      </c>
      <c r="H1028" s="8">
        <f>+'[1]Empresas 2'!E1032</f>
        <v>179</v>
      </c>
      <c r="I1028" s="8">
        <f>+'[1]Empresas 2'!F1032</f>
        <v>20</v>
      </c>
      <c r="J1028" s="8">
        <f>+'[1]Empresas 2'!G1032</f>
        <v>0</v>
      </c>
      <c r="K1028" s="8">
        <f>+'[1]Empresas 2'!H1032</f>
        <v>0</v>
      </c>
      <c r="L1028" s="8">
        <f>+'[1]Empresas 2'!I1032</f>
        <v>0</v>
      </c>
      <c r="M1028" s="8">
        <f>+'[1]Empresas 2'!J1032</f>
        <v>0</v>
      </c>
      <c r="N1028" s="8">
        <f>+'[1]Empresas 2'!K1032</f>
        <v>0</v>
      </c>
      <c r="O1028" s="8">
        <f>+'[1]Empresas 2'!L1032</f>
        <v>0</v>
      </c>
      <c r="P1028" s="8">
        <f>+'[1]Empresas 2'!M1032</f>
        <v>0</v>
      </c>
      <c r="Q1028" s="8">
        <f>+'[1]Empresas 2'!N1032</f>
        <v>0</v>
      </c>
      <c r="R1028" s="8">
        <f>+'[1]Empresas 2'!O1032</f>
        <v>0</v>
      </c>
      <c r="S1028" s="8">
        <f>+'[1]Empresas 2'!P1032</f>
        <v>0</v>
      </c>
      <c r="T1028" s="8">
        <f>+'[1]Empresas 2'!Q1032</f>
        <v>0</v>
      </c>
      <c r="U1028" s="8">
        <f>+'[1]Empresas 2'!R1032</f>
        <v>0</v>
      </c>
      <c r="V1028" s="28">
        <f t="shared" ref="V1028:V1081" si="32">SUM(E1028:U1028)</f>
        <v>199</v>
      </c>
      <c r="W1028" t="str">
        <f t="shared" ref="W1028:W1080" si="33">IF(D1028&lt;=5%,E1028,"")</f>
        <v/>
      </c>
    </row>
    <row r="1029" spans="2:23" x14ac:dyDescent="0.25">
      <c r="B1029" t="s">
        <v>1056</v>
      </c>
      <c r="C1029" t="str">
        <f>VLOOKUP(B1029,'Accesos x Municipio'!$B$5:$C$1127,2)</f>
        <v>Saravena</v>
      </c>
      <c r="D1029" s="95">
        <f>VLOOKUP(B1029,'Accesos x Municipio-NoCorporati'!$B$5:$AC$1127,27)</f>
        <v>0.22644537353773386</v>
      </c>
      <c r="E1029" s="8">
        <f>+'[1]Empresas 2'!B1033</f>
        <v>33</v>
      </c>
      <c r="F1029" s="8">
        <f>+'[1]Empresas 2'!C1033</f>
        <v>0</v>
      </c>
      <c r="G1029" s="8">
        <f>+'[1]Empresas 2'!D1033</f>
        <v>0</v>
      </c>
      <c r="H1029" s="8">
        <f>+'[1]Empresas 2'!E1033</f>
        <v>0</v>
      </c>
      <c r="I1029" s="8">
        <f>+'[1]Empresas 2'!F1033</f>
        <v>65</v>
      </c>
      <c r="J1029" s="8">
        <f>+'[1]Empresas 2'!G1033</f>
        <v>0</v>
      </c>
      <c r="K1029" s="8">
        <f>+'[1]Empresas 2'!H1033</f>
        <v>5032</v>
      </c>
      <c r="L1029" s="8">
        <f>+'[1]Empresas 2'!I1033</f>
        <v>0</v>
      </c>
      <c r="M1029" s="8">
        <f>+'[1]Empresas 2'!J1033</f>
        <v>0</v>
      </c>
      <c r="N1029" s="8">
        <f>+'[1]Empresas 2'!K1033</f>
        <v>0</v>
      </c>
      <c r="O1029" s="8">
        <f>+'[1]Empresas 2'!L1033</f>
        <v>0</v>
      </c>
      <c r="P1029" s="8">
        <f>+'[1]Empresas 2'!M1033</f>
        <v>447</v>
      </c>
      <c r="Q1029" s="8">
        <f>+'[1]Empresas 2'!N1033</f>
        <v>0</v>
      </c>
      <c r="R1029" s="8">
        <f>+'[1]Empresas 2'!O1033</f>
        <v>0</v>
      </c>
      <c r="S1029" s="8">
        <f>+'[1]Empresas 2'!P1033</f>
        <v>0</v>
      </c>
      <c r="T1029" s="8">
        <f>+'[1]Empresas 2'!Q1033</f>
        <v>53</v>
      </c>
      <c r="U1029" s="8">
        <f>+'[1]Empresas 2'!R1033</f>
        <v>0</v>
      </c>
      <c r="V1029" s="28">
        <f t="shared" si="32"/>
        <v>5630</v>
      </c>
      <c r="W1029" t="str">
        <f t="shared" si="33"/>
        <v/>
      </c>
    </row>
    <row r="1030" spans="2:23" x14ac:dyDescent="0.25">
      <c r="B1030" t="s">
        <v>1057</v>
      </c>
      <c r="C1030" t="str">
        <f>VLOOKUP(B1030,'Accesos x Municipio'!$B$5:$C$1127,2)</f>
        <v>Tame</v>
      </c>
      <c r="D1030" s="95">
        <f>VLOOKUP(B1030,'Accesos x Municipio-NoCorporati'!$B$5:$AC$1127,27)</f>
        <v>0.29872214334218161</v>
      </c>
      <c r="E1030" s="8">
        <f>+'[1]Empresas 2'!B1034</f>
        <v>192</v>
      </c>
      <c r="F1030" s="8">
        <f>+'[1]Empresas 2'!C1034</f>
        <v>0</v>
      </c>
      <c r="G1030" s="8">
        <f>+'[1]Empresas 2'!D1034</f>
        <v>0</v>
      </c>
      <c r="H1030" s="8">
        <f>+'[1]Empresas 2'!E1034</f>
        <v>4316</v>
      </c>
      <c r="I1030" s="8">
        <f>+'[1]Empresas 2'!F1034</f>
        <v>24</v>
      </c>
      <c r="J1030" s="8">
        <f>+'[1]Empresas 2'!G1034</f>
        <v>0</v>
      </c>
      <c r="K1030" s="8">
        <f>+'[1]Empresas 2'!H1034</f>
        <v>845</v>
      </c>
      <c r="L1030" s="8">
        <f>+'[1]Empresas 2'!I1034</f>
        <v>0</v>
      </c>
      <c r="M1030" s="8">
        <f>+'[1]Empresas 2'!J1034</f>
        <v>0</v>
      </c>
      <c r="N1030" s="8">
        <f>+'[1]Empresas 2'!K1034</f>
        <v>0</v>
      </c>
      <c r="O1030" s="8">
        <f>+'[1]Empresas 2'!L1034</f>
        <v>0</v>
      </c>
      <c r="P1030" s="8">
        <f>+'[1]Empresas 2'!M1034</f>
        <v>218</v>
      </c>
      <c r="Q1030" s="8">
        <f>+'[1]Empresas 2'!N1034</f>
        <v>0</v>
      </c>
      <c r="R1030" s="8">
        <f>+'[1]Empresas 2'!O1034</f>
        <v>0</v>
      </c>
      <c r="S1030" s="8">
        <f>+'[1]Empresas 2'!P1034</f>
        <v>0</v>
      </c>
      <c r="T1030" s="8">
        <f>+'[1]Empresas 2'!Q1034</f>
        <v>61</v>
      </c>
      <c r="U1030" s="8">
        <f>+'[1]Empresas 2'!R1034</f>
        <v>0</v>
      </c>
      <c r="V1030" s="28">
        <f t="shared" si="32"/>
        <v>5656</v>
      </c>
      <c r="W1030" t="str">
        <f t="shared" si="33"/>
        <v/>
      </c>
    </row>
    <row r="1031" spans="2:23" x14ac:dyDescent="0.25">
      <c r="B1031" t="s">
        <v>1058</v>
      </c>
      <c r="C1031" t="str">
        <f>VLOOKUP(B1031,'Accesos x Municipio'!$B$5:$C$1127,2)</f>
        <v>Yopal</v>
      </c>
      <c r="D1031" s="95">
        <f>VLOOKUP(B1031,'Accesos x Municipio-NoCorporati'!$B$5:$AC$1127,27)</f>
        <v>0.51621351958094286</v>
      </c>
      <c r="E1031" s="8">
        <f>+'[1]Empresas 2'!B1035</f>
        <v>166</v>
      </c>
      <c r="F1031" s="8">
        <f>+'[1]Empresas 2'!C1035</f>
        <v>0</v>
      </c>
      <c r="G1031" s="8">
        <f>+'[1]Empresas 2'!D1035</f>
        <v>0</v>
      </c>
      <c r="H1031" s="8">
        <f>+'[1]Empresas 2'!E1035</f>
        <v>4264</v>
      </c>
      <c r="I1031" s="8">
        <f>+'[1]Empresas 2'!F1035</f>
        <v>74</v>
      </c>
      <c r="J1031" s="8">
        <f>+'[1]Empresas 2'!G1035</f>
        <v>0</v>
      </c>
      <c r="K1031" s="8">
        <f>+'[1]Empresas 2'!H1035</f>
        <v>1987</v>
      </c>
      <c r="L1031" s="8">
        <f>+'[1]Empresas 2'!I1035</f>
        <v>0</v>
      </c>
      <c r="M1031" s="8">
        <f>+'[1]Empresas 2'!J1035</f>
        <v>0</v>
      </c>
      <c r="N1031" s="8">
        <f>+'[1]Empresas 2'!K1035</f>
        <v>0</v>
      </c>
      <c r="O1031" s="8">
        <f>+'[1]Empresas 2'!L1035</f>
        <v>20785</v>
      </c>
      <c r="P1031" s="8">
        <f>+'[1]Empresas 2'!M1035</f>
        <v>1588</v>
      </c>
      <c r="Q1031" s="8">
        <f>+'[1]Empresas 2'!N1035</f>
        <v>0</v>
      </c>
      <c r="R1031" s="8">
        <f>+'[1]Empresas 2'!O1035</f>
        <v>0</v>
      </c>
      <c r="S1031" s="8">
        <f>+'[1]Empresas 2'!P1035</f>
        <v>0</v>
      </c>
      <c r="T1031" s="8">
        <f>+'[1]Empresas 2'!Q1035</f>
        <v>2993</v>
      </c>
      <c r="U1031" s="8">
        <f>+'[1]Empresas 2'!R1035</f>
        <v>0</v>
      </c>
      <c r="V1031" s="28">
        <f t="shared" si="32"/>
        <v>31857</v>
      </c>
      <c r="W1031" t="str">
        <f t="shared" si="33"/>
        <v/>
      </c>
    </row>
    <row r="1032" spans="2:23" x14ac:dyDescent="0.25">
      <c r="B1032" t="s">
        <v>1059</v>
      </c>
      <c r="C1032" t="str">
        <f>VLOOKUP(B1032,'Accesos x Municipio'!$B$5:$C$1127,2)</f>
        <v>Aguazul</v>
      </c>
      <c r="D1032" s="95">
        <f>VLOOKUP(B1032,'Accesos x Municipio-NoCorporati'!$B$5:$AC$1127,27)</f>
        <v>0.24635409567943301</v>
      </c>
      <c r="E1032" s="8">
        <f>+'[1]Empresas 2'!B1036</f>
        <v>1339</v>
      </c>
      <c r="F1032" s="8">
        <f>+'[1]Empresas 2'!C1036</f>
        <v>1072</v>
      </c>
      <c r="G1032" s="8">
        <f>+'[1]Empresas 2'!D1036</f>
        <v>0</v>
      </c>
      <c r="H1032" s="8">
        <f>+'[1]Empresas 2'!E1036</f>
        <v>207</v>
      </c>
      <c r="I1032" s="8">
        <f>+'[1]Empresas 2'!F1036</f>
        <v>27</v>
      </c>
      <c r="J1032" s="8">
        <f>+'[1]Empresas 2'!G1036</f>
        <v>0</v>
      </c>
      <c r="K1032" s="8">
        <f>+'[1]Empresas 2'!H1036</f>
        <v>202</v>
      </c>
      <c r="L1032" s="8">
        <f>+'[1]Empresas 2'!I1036</f>
        <v>0</v>
      </c>
      <c r="M1032" s="8">
        <f>+'[1]Empresas 2'!J1036</f>
        <v>0</v>
      </c>
      <c r="N1032" s="8">
        <f>+'[1]Empresas 2'!K1036</f>
        <v>0</v>
      </c>
      <c r="O1032" s="8">
        <f>+'[1]Empresas 2'!L1036</f>
        <v>27</v>
      </c>
      <c r="P1032" s="8">
        <f>+'[1]Empresas 2'!M1036</f>
        <v>452</v>
      </c>
      <c r="Q1032" s="8">
        <f>+'[1]Empresas 2'!N1036</f>
        <v>0</v>
      </c>
      <c r="R1032" s="8">
        <f>+'[1]Empresas 2'!O1036</f>
        <v>0</v>
      </c>
      <c r="S1032" s="8">
        <f>+'[1]Empresas 2'!P1036</f>
        <v>0</v>
      </c>
      <c r="T1032" s="8">
        <f>+'[1]Empresas 2'!Q1036</f>
        <v>762</v>
      </c>
      <c r="U1032" s="8">
        <f>+'[1]Empresas 2'!R1036</f>
        <v>0</v>
      </c>
      <c r="V1032" s="28">
        <f t="shared" si="32"/>
        <v>4088</v>
      </c>
      <c r="W1032" t="str">
        <f t="shared" si="33"/>
        <v/>
      </c>
    </row>
    <row r="1033" spans="2:23" x14ac:dyDescent="0.25">
      <c r="B1033" t="s">
        <v>1060</v>
      </c>
      <c r="C1033" t="str">
        <f>VLOOKUP(B1033,'Accesos x Municipio'!$B$5:$C$1127,2)</f>
        <v>Chámeza</v>
      </c>
      <c r="D1033" s="95">
        <f>VLOOKUP(B1033,'Accesos x Municipio-NoCorporati'!$B$5:$AC$1127,27)</f>
        <v>5.4474708171206226E-2</v>
      </c>
      <c r="E1033" s="8">
        <f>+'[1]Empresas 2'!B1037</f>
        <v>0</v>
      </c>
      <c r="F1033" s="8">
        <f>+'[1]Empresas 2'!C1037</f>
        <v>0</v>
      </c>
      <c r="G1033" s="8">
        <f>+'[1]Empresas 2'!D1037</f>
        <v>0</v>
      </c>
      <c r="H1033" s="8">
        <f>+'[1]Empresas 2'!E1037</f>
        <v>0</v>
      </c>
      <c r="I1033" s="8">
        <f>+'[1]Empresas 2'!F1037</f>
        <v>0</v>
      </c>
      <c r="J1033" s="8">
        <f>+'[1]Empresas 2'!G1037</f>
        <v>0</v>
      </c>
      <c r="K1033" s="8">
        <f>+'[1]Empresas 2'!H1037</f>
        <v>6</v>
      </c>
      <c r="L1033" s="8">
        <f>+'[1]Empresas 2'!I1037</f>
        <v>0</v>
      </c>
      <c r="M1033" s="8">
        <f>+'[1]Empresas 2'!J1037</f>
        <v>0</v>
      </c>
      <c r="N1033" s="8">
        <f>+'[1]Empresas 2'!K1037</f>
        <v>0</v>
      </c>
      <c r="O1033" s="8">
        <f>+'[1]Empresas 2'!L1037</f>
        <v>0</v>
      </c>
      <c r="P1033" s="8">
        <f>+'[1]Empresas 2'!M1037</f>
        <v>0</v>
      </c>
      <c r="Q1033" s="8">
        <f>+'[1]Empresas 2'!N1037</f>
        <v>0</v>
      </c>
      <c r="R1033" s="8">
        <f>+'[1]Empresas 2'!O1037</f>
        <v>0</v>
      </c>
      <c r="S1033" s="8">
        <f>+'[1]Empresas 2'!P1037</f>
        <v>0</v>
      </c>
      <c r="T1033" s="8">
        <f>+'[1]Empresas 2'!Q1037</f>
        <v>0</v>
      </c>
      <c r="U1033" s="8">
        <f>+'[1]Empresas 2'!R1037</f>
        <v>0</v>
      </c>
      <c r="V1033" s="28">
        <f t="shared" si="32"/>
        <v>6</v>
      </c>
      <c r="W1033" t="str">
        <f t="shared" si="33"/>
        <v/>
      </c>
    </row>
    <row r="1034" spans="2:23" x14ac:dyDescent="0.25">
      <c r="B1034" t="s">
        <v>1061</v>
      </c>
      <c r="C1034" t="str">
        <f>VLOOKUP(B1034,'Accesos x Municipio'!$B$5:$C$1127,2)</f>
        <v>Hato Corozal</v>
      </c>
      <c r="D1034" s="95">
        <f>VLOOKUP(B1034,'Accesos x Municipio-NoCorporati'!$B$5:$AC$1127,27)</f>
        <v>0.19384699156003268</v>
      </c>
      <c r="E1034" s="8">
        <f>+'[1]Empresas 2'!B1038</f>
        <v>460</v>
      </c>
      <c r="F1034" s="8">
        <f>+'[1]Empresas 2'!C1038</f>
        <v>0</v>
      </c>
      <c r="G1034" s="8">
        <f>+'[1]Empresas 2'!D1038</f>
        <v>0</v>
      </c>
      <c r="H1034" s="8">
        <f>+'[1]Empresas 2'!E1038</f>
        <v>5</v>
      </c>
      <c r="I1034" s="8">
        <f>+'[1]Empresas 2'!F1038</f>
        <v>180</v>
      </c>
      <c r="J1034" s="8">
        <f>+'[1]Empresas 2'!G1038</f>
        <v>0</v>
      </c>
      <c r="K1034" s="8">
        <f>+'[1]Empresas 2'!H1038</f>
        <v>0</v>
      </c>
      <c r="L1034" s="8">
        <f>+'[1]Empresas 2'!I1038</f>
        <v>0</v>
      </c>
      <c r="M1034" s="8">
        <f>+'[1]Empresas 2'!J1038</f>
        <v>0</v>
      </c>
      <c r="N1034" s="8">
        <f>+'[1]Empresas 2'!K1038</f>
        <v>0</v>
      </c>
      <c r="O1034" s="8">
        <f>+'[1]Empresas 2'!L1038</f>
        <v>0</v>
      </c>
      <c r="P1034" s="8">
        <f>+'[1]Empresas 2'!M1038</f>
        <v>0</v>
      </c>
      <c r="Q1034" s="8">
        <f>+'[1]Empresas 2'!N1038</f>
        <v>0</v>
      </c>
      <c r="R1034" s="8">
        <f>+'[1]Empresas 2'!O1038</f>
        <v>0</v>
      </c>
      <c r="S1034" s="8">
        <f>+'[1]Empresas 2'!P1038</f>
        <v>0</v>
      </c>
      <c r="T1034" s="8">
        <f>+'[1]Empresas 2'!Q1038</f>
        <v>0</v>
      </c>
      <c r="U1034" s="8">
        <f>+'[1]Empresas 2'!R1038</f>
        <v>0</v>
      </c>
      <c r="V1034" s="28">
        <f t="shared" si="32"/>
        <v>645</v>
      </c>
      <c r="W1034" t="str">
        <f t="shared" si="33"/>
        <v/>
      </c>
    </row>
    <row r="1035" spans="2:23" x14ac:dyDescent="0.25">
      <c r="B1035" t="s">
        <v>1062</v>
      </c>
      <c r="C1035" t="str">
        <f>VLOOKUP(B1035,'Accesos x Municipio'!$B$5:$C$1127,2)</f>
        <v>La Salina</v>
      </c>
      <c r="D1035" s="95">
        <f>VLOOKUP(B1035,'Accesos x Municipio-NoCorporati'!$B$5:$AC$1127,27)</f>
        <v>2.9661016949152543E-2</v>
      </c>
      <c r="E1035" s="8">
        <f>+'[1]Empresas 2'!B1039</f>
        <v>0</v>
      </c>
      <c r="F1035" s="8">
        <f>+'[1]Empresas 2'!C1039</f>
        <v>0</v>
      </c>
      <c r="G1035" s="8">
        <f>+'[1]Empresas 2'!D1039</f>
        <v>0</v>
      </c>
      <c r="H1035" s="8">
        <f>+'[1]Empresas 2'!E1039</f>
        <v>9</v>
      </c>
      <c r="I1035" s="8">
        <f>+'[1]Empresas 2'!F1039</f>
        <v>3</v>
      </c>
      <c r="J1035" s="8">
        <f>+'[1]Empresas 2'!G1039</f>
        <v>0</v>
      </c>
      <c r="K1035" s="8">
        <f>+'[1]Empresas 2'!H1039</f>
        <v>0</v>
      </c>
      <c r="L1035" s="8">
        <f>+'[1]Empresas 2'!I1039</f>
        <v>0</v>
      </c>
      <c r="M1035" s="8">
        <f>+'[1]Empresas 2'!J1039</f>
        <v>0</v>
      </c>
      <c r="N1035" s="8">
        <f>+'[1]Empresas 2'!K1039</f>
        <v>0</v>
      </c>
      <c r="O1035" s="8">
        <f>+'[1]Empresas 2'!L1039</f>
        <v>0</v>
      </c>
      <c r="P1035" s="8">
        <f>+'[1]Empresas 2'!M1039</f>
        <v>0</v>
      </c>
      <c r="Q1035" s="8">
        <f>+'[1]Empresas 2'!N1039</f>
        <v>0</v>
      </c>
      <c r="R1035" s="8">
        <f>+'[1]Empresas 2'!O1039</f>
        <v>0</v>
      </c>
      <c r="S1035" s="8">
        <f>+'[1]Empresas 2'!P1039</f>
        <v>0</v>
      </c>
      <c r="T1035" s="8">
        <f>+'[1]Empresas 2'!Q1039</f>
        <v>0</v>
      </c>
      <c r="U1035" s="8">
        <f>+'[1]Empresas 2'!R1039</f>
        <v>0</v>
      </c>
      <c r="V1035" s="28">
        <f t="shared" si="32"/>
        <v>12</v>
      </c>
      <c r="W1035">
        <f t="shared" si="33"/>
        <v>0</v>
      </c>
    </row>
    <row r="1036" spans="2:23" x14ac:dyDescent="0.25">
      <c r="B1036" t="s">
        <v>1063</v>
      </c>
      <c r="C1036" t="str">
        <f>VLOOKUP(B1036,'Accesos x Municipio'!$B$5:$C$1127,2)</f>
        <v>Maní</v>
      </c>
      <c r="D1036" s="95">
        <f>VLOOKUP(B1036,'Accesos x Municipio-NoCorporati'!$B$5:$AC$1127,27)</f>
        <v>5.612975035776753E-2</v>
      </c>
      <c r="E1036" s="8">
        <f>+'[1]Empresas 2'!B1040</f>
        <v>463</v>
      </c>
      <c r="F1036" s="8">
        <f>+'[1]Empresas 2'!C1040</f>
        <v>0</v>
      </c>
      <c r="G1036" s="8">
        <f>+'[1]Empresas 2'!D1040</f>
        <v>0</v>
      </c>
      <c r="H1036" s="8">
        <f>+'[1]Empresas 2'!E1040</f>
        <v>0</v>
      </c>
      <c r="I1036" s="8">
        <f>+'[1]Empresas 2'!F1040</f>
        <v>79</v>
      </c>
      <c r="J1036" s="8">
        <f>+'[1]Empresas 2'!G1040</f>
        <v>0</v>
      </c>
      <c r="K1036" s="8">
        <f>+'[1]Empresas 2'!H1040</f>
        <v>111</v>
      </c>
      <c r="L1036" s="8">
        <f>+'[1]Empresas 2'!I1040</f>
        <v>0</v>
      </c>
      <c r="M1036" s="8">
        <f>+'[1]Empresas 2'!J1040</f>
        <v>0</v>
      </c>
      <c r="N1036" s="8">
        <f>+'[1]Empresas 2'!K1040</f>
        <v>0</v>
      </c>
      <c r="O1036" s="8">
        <f>+'[1]Empresas 2'!L1040</f>
        <v>0</v>
      </c>
      <c r="P1036" s="8">
        <f>+'[1]Empresas 2'!M1040</f>
        <v>0</v>
      </c>
      <c r="Q1036" s="8">
        <f>+'[1]Empresas 2'!N1040</f>
        <v>0</v>
      </c>
      <c r="R1036" s="8">
        <f>+'[1]Empresas 2'!O1040</f>
        <v>0</v>
      </c>
      <c r="S1036" s="8">
        <f>+'[1]Empresas 2'!P1040</f>
        <v>0</v>
      </c>
      <c r="T1036" s="8">
        <f>+'[1]Empresas 2'!Q1040</f>
        <v>0</v>
      </c>
      <c r="U1036" s="8">
        <f>+'[1]Empresas 2'!R1040</f>
        <v>0</v>
      </c>
      <c r="V1036" s="28">
        <f t="shared" si="32"/>
        <v>653</v>
      </c>
      <c r="W1036" t="str">
        <f t="shared" si="33"/>
        <v/>
      </c>
    </row>
    <row r="1037" spans="2:23" x14ac:dyDescent="0.25">
      <c r="B1037" t="s">
        <v>1064</v>
      </c>
      <c r="C1037" t="str">
        <f>VLOOKUP(B1037,'Accesos x Municipio'!$B$5:$C$1127,2)</f>
        <v>Monterrey</v>
      </c>
      <c r="D1037" s="95">
        <f>VLOOKUP(B1037,'Accesos x Municipio-NoCorporati'!$B$5:$AC$1127,27)</f>
        <v>0.17512297962052004</v>
      </c>
      <c r="E1037" s="8">
        <f>+'[1]Empresas 2'!B1041</f>
        <v>111</v>
      </c>
      <c r="F1037" s="8">
        <f>+'[1]Empresas 2'!C1041</f>
        <v>0</v>
      </c>
      <c r="G1037" s="8">
        <f>+'[1]Empresas 2'!D1041</f>
        <v>0</v>
      </c>
      <c r="H1037" s="8">
        <f>+'[1]Empresas 2'!E1041</f>
        <v>847</v>
      </c>
      <c r="I1037" s="8">
        <f>+'[1]Empresas 2'!F1041</f>
        <v>12</v>
      </c>
      <c r="J1037" s="8">
        <f>+'[1]Empresas 2'!G1041</f>
        <v>0</v>
      </c>
      <c r="K1037" s="8">
        <f>+'[1]Empresas 2'!H1041</f>
        <v>237</v>
      </c>
      <c r="L1037" s="8">
        <f>+'[1]Empresas 2'!I1041</f>
        <v>0</v>
      </c>
      <c r="M1037" s="8">
        <f>+'[1]Empresas 2'!J1041</f>
        <v>0</v>
      </c>
      <c r="N1037" s="8">
        <f>+'[1]Empresas 2'!K1041</f>
        <v>0</v>
      </c>
      <c r="O1037" s="8">
        <f>+'[1]Empresas 2'!L1041</f>
        <v>1</v>
      </c>
      <c r="P1037" s="8">
        <f>+'[1]Empresas 2'!M1041</f>
        <v>0</v>
      </c>
      <c r="Q1037" s="8">
        <f>+'[1]Empresas 2'!N1041</f>
        <v>0</v>
      </c>
      <c r="R1037" s="8">
        <f>+'[1]Empresas 2'!O1041</f>
        <v>0</v>
      </c>
      <c r="S1037" s="8">
        <f>+'[1]Empresas 2'!P1041</f>
        <v>0</v>
      </c>
      <c r="T1037" s="8">
        <f>+'[1]Empresas 2'!Q1041</f>
        <v>0</v>
      </c>
      <c r="U1037" s="8">
        <f>+'[1]Empresas 2'!R1041</f>
        <v>0</v>
      </c>
      <c r="V1037" s="28">
        <f t="shared" si="32"/>
        <v>1208</v>
      </c>
      <c r="W1037" t="str">
        <f t="shared" si="33"/>
        <v/>
      </c>
    </row>
    <row r="1038" spans="2:23" x14ac:dyDescent="0.25">
      <c r="B1038" t="s">
        <v>1065</v>
      </c>
      <c r="C1038" t="str">
        <f>VLOOKUP(B1038,'Accesos x Municipio'!$B$5:$C$1127,2)</f>
        <v>Nunchía</v>
      </c>
      <c r="D1038" s="95">
        <f>VLOOKUP(B1038,'Accesos x Municipio-NoCorporati'!$B$5:$AC$1127,27)</f>
        <v>1.3712718546451834E-2</v>
      </c>
      <c r="E1038" s="8">
        <f>+'[1]Empresas 2'!B1042</f>
        <v>37</v>
      </c>
      <c r="F1038" s="8">
        <f>+'[1]Empresas 2'!C1042</f>
        <v>0</v>
      </c>
      <c r="G1038" s="8">
        <f>+'[1]Empresas 2'!D1042</f>
        <v>0</v>
      </c>
      <c r="H1038" s="8">
        <f>+'[1]Empresas 2'!E1042</f>
        <v>0</v>
      </c>
      <c r="I1038" s="8">
        <f>+'[1]Empresas 2'!F1042</f>
        <v>20</v>
      </c>
      <c r="J1038" s="8">
        <f>+'[1]Empresas 2'!G1042</f>
        <v>0</v>
      </c>
      <c r="K1038" s="8">
        <f>+'[1]Empresas 2'!H1042</f>
        <v>0</v>
      </c>
      <c r="L1038" s="8">
        <f>+'[1]Empresas 2'!I1042</f>
        <v>0</v>
      </c>
      <c r="M1038" s="8">
        <f>+'[1]Empresas 2'!J1042</f>
        <v>0</v>
      </c>
      <c r="N1038" s="8">
        <f>+'[1]Empresas 2'!K1042</f>
        <v>0</v>
      </c>
      <c r="O1038" s="8">
        <f>+'[1]Empresas 2'!L1042</f>
        <v>0</v>
      </c>
      <c r="P1038" s="8">
        <f>+'[1]Empresas 2'!M1042</f>
        <v>0</v>
      </c>
      <c r="Q1038" s="8">
        <f>+'[1]Empresas 2'!N1042</f>
        <v>0</v>
      </c>
      <c r="R1038" s="8">
        <f>+'[1]Empresas 2'!O1042</f>
        <v>0</v>
      </c>
      <c r="S1038" s="8">
        <f>+'[1]Empresas 2'!P1042</f>
        <v>0</v>
      </c>
      <c r="T1038" s="8">
        <f>+'[1]Empresas 2'!Q1042</f>
        <v>0</v>
      </c>
      <c r="U1038" s="8">
        <f>+'[1]Empresas 2'!R1042</f>
        <v>0</v>
      </c>
      <c r="V1038" s="28">
        <f t="shared" si="32"/>
        <v>57</v>
      </c>
      <c r="W1038">
        <f t="shared" si="33"/>
        <v>37</v>
      </c>
    </row>
    <row r="1039" spans="2:23" x14ac:dyDescent="0.25">
      <c r="B1039" t="s">
        <v>1066</v>
      </c>
      <c r="C1039" t="str">
        <f>VLOOKUP(B1039,'Accesos x Municipio'!$B$5:$C$1127,2)</f>
        <v>Orocué</v>
      </c>
      <c r="D1039" s="95">
        <f>VLOOKUP(B1039,'Accesos x Municipio-NoCorporati'!$B$5:$AC$1127,27)</f>
        <v>5.9806738051710627E-2</v>
      </c>
      <c r="E1039" s="8">
        <f>+'[1]Empresas 2'!B1043</f>
        <v>10</v>
      </c>
      <c r="F1039" s="8">
        <f>+'[1]Empresas 2'!C1043</f>
        <v>0</v>
      </c>
      <c r="G1039" s="8">
        <f>+'[1]Empresas 2'!D1043</f>
        <v>0</v>
      </c>
      <c r="H1039" s="8">
        <f>+'[1]Empresas 2'!E1043</f>
        <v>0</v>
      </c>
      <c r="I1039" s="8">
        <f>+'[1]Empresas 2'!F1043</f>
        <v>1</v>
      </c>
      <c r="J1039" s="8">
        <f>+'[1]Empresas 2'!G1043</f>
        <v>467</v>
      </c>
      <c r="K1039" s="8">
        <f>+'[1]Empresas 2'!H1043</f>
        <v>0</v>
      </c>
      <c r="L1039" s="8">
        <f>+'[1]Empresas 2'!I1043</f>
        <v>0</v>
      </c>
      <c r="M1039" s="8">
        <f>+'[1]Empresas 2'!J1043</f>
        <v>0</v>
      </c>
      <c r="N1039" s="8">
        <f>+'[1]Empresas 2'!K1043</f>
        <v>0</v>
      </c>
      <c r="O1039" s="8">
        <f>+'[1]Empresas 2'!L1043</f>
        <v>0</v>
      </c>
      <c r="P1039" s="8">
        <f>+'[1]Empresas 2'!M1043</f>
        <v>0</v>
      </c>
      <c r="Q1039" s="8">
        <f>+'[1]Empresas 2'!N1043</f>
        <v>0</v>
      </c>
      <c r="R1039" s="8">
        <f>+'[1]Empresas 2'!O1043</f>
        <v>0</v>
      </c>
      <c r="S1039" s="8">
        <f>+'[1]Empresas 2'!P1043</f>
        <v>0</v>
      </c>
      <c r="T1039" s="8">
        <f>+'[1]Empresas 2'!Q1043</f>
        <v>0</v>
      </c>
      <c r="U1039" s="8">
        <f>+'[1]Empresas 2'!R1043</f>
        <v>0</v>
      </c>
      <c r="V1039" s="28">
        <f t="shared" si="32"/>
        <v>478</v>
      </c>
      <c r="W1039" t="str">
        <f t="shared" si="33"/>
        <v/>
      </c>
    </row>
    <row r="1040" spans="2:23" x14ac:dyDescent="0.25">
      <c r="B1040" t="s">
        <v>1067</v>
      </c>
      <c r="C1040" t="str">
        <f>VLOOKUP(B1040,'Accesos x Municipio'!$B$5:$C$1127,2)</f>
        <v>Paz de Ariporo</v>
      </c>
      <c r="D1040" s="95">
        <f>VLOOKUP(B1040,'Accesos x Municipio-NoCorporati'!$B$5:$AC$1127,27)</f>
        <v>0.1334021929127602</v>
      </c>
      <c r="E1040" s="8">
        <f>+'[1]Empresas 2'!B1044</f>
        <v>358</v>
      </c>
      <c r="F1040" s="8">
        <f>+'[1]Empresas 2'!C1044</f>
        <v>0</v>
      </c>
      <c r="G1040" s="8">
        <f>+'[1]Empresas 2'!D1044</f>
        <v>0</v>
      </c>
      <c r="H1040" s="8">
        <f>+'[1]Empresas 2'!E1044</f>
        <v>75</v>
      </c>
      <c r="I1040" s="8">
        <f>+'[1]Empresas 2'!F1044</f>
        <v>41</v>
      </c>
      <c r="J1040" s="8">
        <f>+'[1]Empresas 2'!G1044</f>
        <v>0</v>
      </c>
      <c r="K1040" s="8">
        <f>+'[1]Empresas 2'!H1044</f>
        <v>503</v>
      </c>
      <c r="L1040" s="8">
        <f>+'[1]Empresas 2'!I1044</f>
        <v>0</v>
      </c>
      <c r="M1040" s="8">
        <f>+'[1]Empresas 2'!J1044</f>
        <v>0</v>
      </c>
      <c r="N1040" s="8">
        <f>+'[1]Empresas 2'!K1044</f>
        <v>0</v>
      </c>
      <c r="O1040" s="8">
        <f>+'[1]Empresas 2'!L1044</f>
        <v>3</v>
      </c>
      <c r="P1040" s="8">
        <f>+'[1]Empresas 2'!M1044</f>
        <v>151</v>
      </c>
      <c r="Q1040" s="8">
        <f>+'[1]Empresas 2'!N1044</f>
        <v>0</v>
      </c>
      <c r="R1040" s="8">
        <f>+'[1]Empresas 2'!O1044</f>
        <v>0</v>
      </c>
      <c r="S1040" s="8">
        <f>+'[1]Empresas 2'!P1044</f>
        <v>0</v>
      </c>
      <c r="T1040" s="8">
        <f>+'[1]Empresas 2'!Q1044</f>
        <v>577</v>
      </c>
      <c r="U1040" s="8">
        <f>+'[1]Empresas 2'!R1044</f>
        <v>0</v>
      </c>
      <c r="V1040" s="28">
        <f t="shared" si="32"/>
        <v>1708</v>
      </c>
      <c r="W1040" t="str">
        <f t="shared" si="33"/>
        <v/>
      </c>
    </row>
    <row r="1041" spans="2:23" x14ac:dyDescent="0.25">
      <c r="B1041" t="s">
        <v>1068</v>
      </c>
      <c r="C1041" t="str">
        <f>VLOOKUP(B1041,'Accesos x Municipio'!$B$5:$C$1127,2)</f>
        <v>Pore</v>
      </c>
      <c r="D1041" s="95">
        <f>VLOOKUP(B1041,'Accesos x Municipio-NoCorporati'!$B$5:$AC$1127,27)</f>
        <v>3.3363188535602328E-2</v>
      </c>
      <c r="E1041" s="8">
        <f>+'[1]Empresas 2'!B1045</f>
        <v>111</v>
      </c>
      <c r="F1041" s="8">
        <f>+'[1]Empresas 2'!C1045</f>
        <v>0</v>
      </c>
      <c r="G1041" s="8">
        <f>+'[1]Empresas 2'!D1045</f>
        <v>0</v>
      </c>
      <c r="H1041" s="8">
        <f>+'[1]Empresas 2'!E1045</f>
        <v>0</v>
      </c>
      <c r="I1041" s="8">
        <f>+'[1]Empresas 2'!F1045</f>
        <v>79</v>
      </c>
      <c r="J1041" s="8">
        <f>+'[1]Empresas 2'!G1045</f>
        <v>0</v>
      </c>
      <c r="K1041" s="8">
        <f>+'[1]Empresas 2'!H1045</f>
        <v>0</v>
      </c>
      <c r="L1041" s="8">
        <f>+'[1]Empresas 2'!I1045</f>
        <v>0</v>
      </c>
      <c r="M1041" s="8">
        <f>+'[1]Empresas 2'!J1045</f>
        <v>0</v>
      </c>
      <c r="N1041" s="8">
        <f>+'[1]Empresas 2'!K1045</f>
        <v>0</v>
      </c>
      <c r="O1041" s="8">
        <f>+'[1]Empresas 2'!L1045</f>
        <v>0</v>
      </c>
      <c r="P1041" s="8">
        <f>+'[1]Empresas 2'!M1045</f>
        <v>0</v>
      </c>
      <c r="Q1041" s="8">
        <f>+'[1]Empresas 2'!N1045</f>
        <v>0</v>
      </c>
      <c r="R1041" s="8">
        <f>+'[1]Empresas 2'!O1045</f>
        <v>0</v>
      </c>
      <c r="S1041" s="8">
        <f>+'[1]Empresas 2'!P1045</f>
        <v>0</v>
      </c>
      <c r="T1041" s="8">
        <f>+'[1]Empresas 2'!Q1045</f>
        <v>0</v>
      </c>
      <c r="U1041" s="8">
        <f>+'[1]Empresas 2'!R1045</f>
        <v>0</v>
      </c>
      <c r="V1041" s="28">
        <f t="shared" si="32"/>
        <v>190</v>
      </c>
      <c r="W1041">
        <f t="shared" si="33"/>
        <v>111</v>
      </c>
    </row>
    <row r="1042" spans="2:23" x14ac:dyDescent="0.25">
      <c r="B1042" t="s">
        <v>1069</v>
      </c>
      <c r="C1042" t="str">
        <f>VLOOKUP(B1042,'Accesos x Municipio'!$B$5:$C$1127,2)</f>
        <v>Recetor</v>
      </c>
      <c r="D1042" s="95">
        <f>VLOOKUP(B1042,'Accesos x Municipio-NoCorporati'!$B$5:$AC$1127,27)</f>
        <v>2.6455026455026454E-3</v>
      </c>
      <c r="E1042" s="8">
        <f>+'[1]Empresas 2'!B1046</f>
        <v>0</v>
      </c>
      <c r="F1042" s="8">
        <f>+'[1]Empresas 2'!C1046</f>
        <v>0</v>
      </c>
      <c r="G1042" s="8">
        <f>+'[1]Empresas 2'!D1046</f>
        <v>0</v>
      </c>
      <c r="H1042" s="8">
        <f>+'[1]Empresas 2'!E1046</f>
        <v>0</v>
      </c>
      <c r="I1042" s="8">
        <f>+'[1]Empresas 2'!F1046</f>
        <v>1</v>
      </c>
      <c r="J1042" s="8">
        <f>+'[1]Empresas 2'!G1046</f>
        <v>0</v>
      </c>
      <c r="K1042" s="8">
        <f>+'[1]Empresas 2'!H1046</f>
        <v>0</v>
      </c>
      <c r="L1042" s="8">
        <f>+'[1]Empresas 2'!I1046</f>
        <v>0</v>
      </c>
      <c r="M1042" s="8">
        <f>+'[1]Empresas 2'!J1046</f>
        <v>0</v>
      </c>
      <c r="N1042" s="8">
        <f>+'[1]Empresas 2'!K1046</f>
        <v>0</v>
      </c>
      <c r="O1042" s="8">
        <f>+'[1]Empresas 2'!L1046</f>
        <v>0</v>
      </c>
      <c r="P1042" s="8">
        <f>+'[1]Empresas 2'!M1046</f>
        <v>0</v>
      </c>
      <c r="Q1042" s="8">
        <f>+'[1]Empresas 2'!N1046</f>
        <v>0</v>
      </c>
      <c r="R1042" s="8">
        <f>+'[1]Empresas 2'!O1046</f>
        <v>0</v>
      </c>
      <c r="S1042" s="8">
        <f>+'[1]Empresas 2'!P1046</f>
        <v>0</v>
      </c>
      <c r="T1042" s="8">
        <f>+'[1]Empresas 2'!Q1046</f>
        <v>0</v>
      </c>
      <c r="U1042" s="8">
        <f>+'[1]Empresas 2'!R1046</f>
        <v>0</v>
      </c>
      <c r="V1042" s="28">
        <f t="shared" si="32"/>
        <v>1</v>
      </c>
      <c r="W1042">
        <f t="shared" si="33"/>
        <v>0</v>
      </c>
    </row>
    <row r="1043" spans="2:23" x14ac:dyDescent="0.25">
      <c r="B1043" t="s">
        <v>1070</v>
      </c>
      <c r="C1043" t="str">
        <f>VLOOKUP(B1043,'Accesos x Municipio'!$B$5:$C$1127,2)</f>
        <v>Sabanalarga</v>
      </c>
      <c r="D1043" s="95">
        <f>VLOOKUP(B1043,'Accesos x Municipio-NoCorporati'!$B$5:$AC$1127,27)</f>
        <v>7.6177285318559558E-3</v>
      </c>
      <c r="E1043" s="8">
        <f>+'[1]Empresas 2'!B1047</f>
        <v>22</v>
      </c>
      <c r="F1043" s="8">
        <f>+'[1]Empresas 2'!C1047</f>
        <v>0</v>
      </c>
      <c r="G1043" s="8">
        <f>+'[1]Empresas 2'!D1047</f>
        <v>0</v>
      </c>
      <c r="H1043" s="8">
        <f>+'[1]Empresas 2'!E1047</f>
        <v>0</v>
      </c>
      <c r="I1043" s="8">
        <f>+'[1]Empresas 2'!F1047</f>
        <v>1</v>
      </c>
      <c r="J1043" s="8">
        <f>+'[1]Empresas 2'!G1047</f>
        <v>0</v>
      </c>
      <c r="K1043" s="8">
        <f>+'[1]Empresas 2'!H1047</f>
        <v>0</v>
      </c>
      <c r="L1043" s="8">
        <f>+'[1]Empresas 2'!I1047</f>
        <v>0</v>
      </c>
      <c r="M1043" s="8">
        <f>+'[1]Empresas 2'!J1047</f>
        <v>0</v>
      </c>
      <c r="N1043" s="8">
        <f>+'[1]Empresas 2'!K1047</f>
        <v>0</v>
      </c>
      <c r="O1043" s="8">
        <f>+'[1]Empresas 2'!L1047</f>
        <v>0</v>
      </c>
      <c r="P1043" s="8">
        <f>+'[1]Empresas 2'!M1047</f>
        <v>0</v>
      </c>
      <c r="Q1043" s="8">
        <f>+'[1]Empresas 2'!N1047</f>
        <v>0</v>
      </c>
      <c r="R1043" s="8">
        <f>+'[1]Empresas 2'!O1047</f>
        <v>0</v>
      </c>
      <c r="S1043" s="8">
        <f>+'[1]Empresas 2'!P1047</f>
        <v>0</v>
      </c>
      <c r="T1043" s="8">
        <f>+'[1]Empresas 2'!Q1047</f>
        <v>0</v>
      </c>
      <c r="U1043" s="8">
        <f>+'[1]Empresas 2'!R1047</f>
        <v>0</v>
      </c>
      <c r="V1043" s="28">
        <f t="shared" si="32"/>
        <v>23</v>
      </c>
      <c r="W1043">
        <f t="shared" si="33"/>
        <v>22</v>
      </c>
    </row>
    <row r="1044" spans="2:23" x14ac:dyDescent="0.25">
      <c r="B1044" t="s">
        <v>1071</v>
      </c>
      <c r="C1044" t="str">
        <f>VLOOKUP(B1044,'Accesos x Municipio'!$B$5:$C$1127,2)</f>
        <v>Sácama</v>
      </c>
      <c r="D1044" s="95">
        <f>VLOOKUP(B1044,'Accesos x Municipio-NoCorporati'!$B$5:$AC$1127,27)</f>
        <v>0.15263157894736842</v>
      </c>
      <c r="E1044" s="8">
        <f>+'[1]Empresas 2'!B1048</f>
        <v>0</v>
      </c>
      <c r="F1044" s="8">
        <f>+'[1]Empresas 2'!C1048</f>
        <v>0</v>
      </c>
      <c r="G1044" s="8">
        <f>+'[1]Empresas 2'!D1048</f>
        <v>0</v>
      </c>
      <c r="H1044" s="8">
        <f>+'[1]Empresas 2'!E1048</f>
        <v>113</v>
      </c>
      <c r="I1044" s="8">
        <f>+'[1]Empresas 2'!F1048</f>
        <v>7</v>
      </c>
      <c r="J1044" s="8">
        <f>+'[1]Empresas 2'!G1048</f>
        <v>0</v>
      </c>
      <c r="K1044" s="8">
        <f>+'[1]Empresas 2'!H1048</f>
        <v>0</v>
      </c>
      <c r="L1044" s="8">
        <f>+'[1]Empresas 2'!I1048</f>
        <v>0</v>
      </c>
      <c r="M1044" s="8">
        <f>+'[1]Empresas 2'!J1048</f>
        <v>0</v>
      </c>
      <c r="N1044" s="8">
        <f>+'[1]Empresas 2'!K1048</f>
        <v>0</v>
      </c>
      <c r="O1044" s="8">
        <f>+'[1]Empresas 2'!L1048</f>
        <v>0</v>
      </c>
      <c r="P1044" s="8">
        <f>+'[1]Empresas 2'!M1048</f>
        <v>0</v>
      </c>
      <c r="Q1044" s="8">
        <f>+'[1]Empresas 2'!N1048</f>
        <v>0</v>
      </c>
      <c r="R1044" s="8">
        <f>+'[1]Empresas 2'!O1048</f>
        <v>0</v>
      </c>
      <c r="S1044" s="8">
        <f>+'[1]Empresas 2'!P1048</f>
        <v>0</v>
      </c>
      <c r="T1044" s="8">
        <f>+'[1]Empresas 2'!Q1048</f>
        <v>0</v>
      </c>
      <c r="U1044" s="8">
        <f>+'[1]Empresas 2'!R1048</f>
        <v>0</v>
      </c>
      <c r="V1044" s="28">
        <f t="shared" si="32"/>
        <v>120</v>
      </c>
      <c r="W1044" t="str">
        <f t="shared" si="33"/>
        <v/>
      </c>
    </row>
    <row r="1045" spans="2:23" x14ac:dyDescent="0.25">
      <c r="B1045" t="s">
        <v>1072</v>
      </c>
      <c r="C1045" t="str">
        <f>VLOOKUP(B1045,'Accesos x Municipio'!$B$5:$C$1127,2)</f>
        <v>San Luis de Palenque</v>
      </c>
      <c r="D1045" s="95">
        <f>VLOOKUP(B1045,'Accesos x Municipio-NoCorporati'!$B$5:$AC$1127,27)</f>
        <v>5.0489826676714394E-2</v>
      </c>
      <c r="E1045" s="8">
        <f>+'[1]Empresas 2'!B1049</f>
        <v>96</v>
      </c>
      <c r="F1045" s="8">
        <f>+'[1]Empresas 2'!C1049</f>
        <v>0</v>
      </c>
      <c r="G1045" s="8">
        <f>+'[1]Empresas 2'!D1049</f>
        <v>0</v>
      </c>
      <c r="H1045" s="8">
        <f>+'[1]Empresas 2'!E1049</f>
        <v>0</v>
      </c>
      <c r="I1045" s="8">
        <f>+'[1]Empresas 2'!F1049</f>
        <v>4</v>
      </c>
      <c r="J1045" s="8">
        <f>+'[1]Empresas 2'!G1049</f>
        <v>0</v>
      </c>
      <c r="K1045" s="8">
        <f>+'[1]Empresas 2'!H1049</f>
        <v>0</v>
      </c>
      <c r="L1045" s="8">
        <f>+'[1]Empresas 2'!I1049</f>
        <v>0</v>
      </c>
      <c r="M1045" s="8">
        <f>+'[1]Empresas 2'!J1049</f>
        <v>0</v>
      </c>
      <c r="N1045" s="8">
        <f>+'[1]Empresas 2'!K1049</f>
        <v>0</v>
      </c>
      <c r="O1045" s="8">
        <f>+'[1]Empresas 2'!L1049</f>
        <v>0</v>
      </c>
      <c r="P1045" s="8">
        <f>+'[1]Empresas 2'!M1049</f>
        <v>0</v>
      </c>
      <c r="Q1045" s="8">
        <f>+'[1]Empresas 2'!N1049</f>
        <v>0</v>
      </c>
      <c r="R1045" s="8">
        <f>+'[1]Empresas 2'!O1049</f>
        <v>0</v>
      </c>
      <c r="S1045" s="8">
        <f>+'[1]Empresas 2'!P1049</f>
        <v>0</v>
      </c>
      <c r="T1045" s="8">
        <f>+'[1]Empresas 2'!Q1049</f>
        <v>0</v>
      </c>
      <c r="U1045" s="8">
        <f>+'[1]Empresas 2'!R1049</f>
        <v>0</v>
      </c>
      <c r="V1045" s="28">
        <f t="shared" si="32"/>
        <v>100</v>
      </c>
      <c r="W1045" t="str">
        <f t="shared" si="33"/>
        <v/>
      </c>
    </row>
    <row r="1046" spans="2:23" x14ac:dyDescent="0.25">
      <c r="B1046" t="s">
        <v>1073</v>
      </c>
      <c r="C1046" t="str">
        <f>VLOOKUP(B1046,'Accesos x Municipio'!$B$5:$C$1127,2)</f>
        <v>Támara</v>
      </c>
      <c r="D1046" s="95">
        <f>VLOOKUP(B1046,'Accesos x Municipio-NoCorporati'!$B$5:$AC$1127,27)</f>
        <v>7.0422535211267607E-3</v>
      </c>
      <c r="E1046" s="8">
        <f>+'[1]Empresas 2'!B1050</f>
        <v>12</v>
      </c>
      <c r="F1046" s="8">
        <f>+'[1]Empresas 2'!C1050</f>
        <v>0</v>
      </c>
      <c r="G1046" s="8">
        <f>+'[1]Empresas 2'!D1050</f>
        <v>0</v>
      </c>
      <c r="H1046" s="8">
        <f>+'[1]Empresas 2'!E1050</f>
        <v>0</v>
      </c>
      <c r="I1046" s="8">
        <f>+'[1]Empresas 2'!F1050</f>
        <v>7</v>
      </c>
      <c r="J1046" s="8">
        <f>+'[1]Empresas 2'!G1050</f>
        <v>0</v>
      </c>
      <c r="K1046" s="8">
        <f>+'[1]Empresas 2'!H1050</f>
        <v>0</v>
      </c>
      <c r="L1046" s="8">
        <f>+'[1]Empresas 2'!I1050</f>
        <v>0</v>
      </c>
      <c r="M1046" s="8">
        <f>+'[1]Empresas 2'!J1050</f>
        <v>0</v>
      </c>
      <c r="N1046" s="8">
        <f>+'[1]Empresas 2'!K1050</f>
        <v>0</v>
      </c>
      <c r="O1046" s="8">
        <f>+'[1]Empresas 2'!L1050</f>
        <v>1</v>
      </c>
      <c r="P1046" s="8">
        <f>+'[1]Empresas 2'!M1050</f>
        <v>0</v>
      </c>
      <c r="Q1046" s="8">
        <f>+'[1]Empresas 2'!N1050</f>
        <v>0</v>
      </c>
      <c r="R1046" s="8">
        <f>+'[1]Empresas 2'!O1050</f>
        <v>0</v>
      </c>
      <c r="S1046" s="8">
        <f>+'[1]Empresas 2'!P1050</f>
        <v>0</v>
      </c>
      <c r="T1046" s="8">
        <f>+'[1]Empresas 2'!Q1050</f>
        <v>0</v>
      </c>
      <c r="U1046" s="8">
        <f>+'[1]Empresas 2'!R1050</f>
        <v>0</v>
      </c>
      <c r="V1046" s="28">
        <f t="shared" si="32"/>
        <v>20</v>
      </c>
      <c r="W1046">
        <f t="shared" si="33"/>
        <v>12</v>
      </c>
    </row>
    <row r="1047" spans="2:23" x14ac:dyDescent="0.25">
      <c r="B1047" t="s">
        <v>1074</v>
      </c>
      <c r="C1047" t="str">
        <f>VLOOKUP(B1047,'Accesos x Municipio'!$B$5:$C$1127,2)</f>
        <v>Tauramena</v>
      </c>
      <c r="D1047" s="95">
        <f>VLOOKUP(B1047,'Accesos x Municipio-NoCorporati'!$B$5:$AC$1127,27)</f>
        <v>0.24235210094036425</v>
      </c>
      <c r="E1047" s="8">
        <f>+'[1]Empresas 2'!B1051</f>
        <v>47</v>
      </c>
      <c r="F1047" s="8">
        <f>+'[1]Empresas 2'!C1051</f>
        <v>0</v>
      </c>
      <c r="G1047" s="8">
        <f>+'[1]Empresas 2'!D1051</f>
        <v>0</v>
      </c>
      <c r="H1047" s="8">
        <f>+'[1]Empresas 2'!E1051</f>
        <v>0</v>
      </c>
      <c r="I1047" s="8">
        <f>+'[1]Empresas 2'!F1051</f>
        <v>36</v>
      </c>
      <c r="J1047" s="8">
        <f>+'[1]Empresas 2'!G1051</f>
        <v>0</v>
      </c>
      <c r="K1047" s="8">
        <f>+'[1]Empresas 2'!H1051</f>
        <v>1088</v>
      </c>
      <c r="L1047" s="8">
        <f>+'[1]Empresas 2'!I1051</f>
        <v>0</v>
      </c>
      <c r="M1047" s="8">
        <f>+'[1]Empresas 2'!J1051</f>
        <v>0</v>
      </c>
      <c r="N1047" s="8">
        <f>+'[1]Empresas 2'!K1051</f>
        <v>0</v>
      </c>
      <c r="O1047" s="8">
        <f>+'[1]Empresas 2'!L1051</f>
        <v>0</v>
      </c>
      <c r="P1047" s="8">
        <f>+'[1]Empresas 2'!M1051</f>
        <v>243</v>
      </c>
      <c r="Q1047" s="8">
        <f>+'[1]Empresas 2'!N1051</f>
        <v>0</v>
      </c>
      <c r="R1047" s="8">
        <f>+'[1]Empresas 2'!O1051</f>
        <v>0</v>
      </c>
      <c r="S1047" s="8">
        <f>+'[1]Empresas 2'!P1051</f>
        <v>0</v>
      </c>
      <c r="T1047" s="8">
        <f>+'[1]Empresas 2'!Q1051</f>
        <v>502</v>
      </c>
      <c r="U1047" s="8">
        <f>+'[1]Empresas 2'!R1051</f>
        <v>0</v>
      </c>
      <c r="V1047" s="28">
        <f t="shared" si="32"/>
        <v>1916</v>
      </c>
      <c r="W1047" t="str">
        <f t="shared" si="33"/>
        <v/>
      </c>
    </row>
    <row r="1048" spans="2:23" x14ac:dyDescent="0.25">
      <c r="B1048" t="s">
        <v>1075</v>
      </c>
      <c r="C1048" t="str">
        <f>VLOOKUP(B1048,'Accesos x Municipio'!$B$5:$C$1127,2)</f>
        <v>Trinidad</v>
      </c>
      <c r="D1048" s="95">
        <f>VLOOKUP(B1048,'Accesos x Municipio-NoCorporati'!$B$5:$AC$1127,27)</f>
        <v>7.5295723384895361E-2</v>
      </c>
      <c r="E1048" s="8">
        <f>+'[1]Empresas 2'!B1052</f>
        <v>353</v>
      </c>
      <c r="F1048" s="8">
        <f>+'[1]Empresas 2'!C1052</f>
        <v>0</v>
      </c>
      <c r="G1048" s="8">
        <f>+'[1]Empresas 2'!D1052</f>
        <v>0</v>
      </c>
      <c r="H1048" s="8">
        <f>+'[1]Empresas 2'!E1052</f>
        <v>0</v>
      </c>
      <c r="I1048" s="8">
        <f>+'[1]Empresas 2'!F1052</f>
        <v>0</v>
      </c>
      <c r="J1048" s="8">
        <f>+'[1]Empresas 2'!G1052</f>
        <v>0</v>
      </c>
      <c r="K1048" s="8">
        <f>+'[1]Empresas 2'!H1052</f>
        <v>0</v>
      </c>
      <c r="L1048" s="8">
        <f>+'[1]Empresas 2'!I1052</f>
        <v>0</v>
      </c>
      <c r="M1048" s="8">
        <f>+'[1]Empresas 2'!J1052</f>
        <v>0</v>
      </c>
      <c r="N1048" s="8">
        <f>+'[1]Empresas 2'!K1052</f>
        <v>0</v>
      </c>
      <c r="O1048" s="8">
        <f>+'[1]Empresas 2'!L1052</f>
        <v>0</v>
      </c>
      <c r="P1048" s="8">
        <f>+'[1]Empresas 2'!M1052</f>
        <v>0</v>
      </c>
      <c r="Q1048" s="8">
        <f>+'[1]Empresas 2'!N1052</f>
        <v>0</v>
      </c>
      <c r="R1048" s="8">
        <f>+'[1]Empresas 2'!O1052</f>
        <v>0</v>
      </c>
      <c r="S1048" s="8">
        <f>+'[1]Empresas 2'!P1052</f>
        <v>0</v>
      </c>
      <c r="T1048" s="8">
        <f>+'[1]Empresas 2'!Q1052</f>
        <v>0</v>
      </c>
      <c r="U1048" s="8">
        <f>+'[1]Empresas 2'!R1052</f>
        <v>0</v>
      </c>
      <c r="V1048" s="28">
        <f t="shared" si="32"/>
        <v>353</v>
      </c>
      <c r="W1048" t="str">
        <f t="shared" si="33"/>
        <v/>
      </c>
    </row>
    <row r="1049" spans="2:23" x14ac:dyDescent="0.25">
      <c r="B1049" t="s">
        <v>1076</v>
      </c>
      <c r="C1049" t="str">
        <f>VLOOKUP(B1049,'Accesos x Municipio'!$B$5:$C$1127,2)</f>
        <v>Villanueva</v>
      </c>
      <c r="D1049" s="95">
        <f>VLOOKUP(B1049,'Accesos x Municipio-NoCorporati'!$B$5:$AC$1127,27)</f>
        <v>0.23745748299319727</v>
      </c>
      <c r="E1049" s="8">
        <f>+'[1]Empresas 2'!B1053</f>
        <v>904</v>
      </c>
      <c r="F1049" s="8">
        <f>+'[1]Empresas 2'!C1053</f>
        <v>0</v>
      </c>
      <c r="G1049" s="8">
        <f>+'[1]Empresas 2'!D1053</f>
        <v>0</v>
      </c>
      <c r="H1049" s="8">
        <f>+'[1]Empresas 2'!E1053</f>
        <v>1606</v>
      </c>
      <c r="I1049" s="8">
        <f>+'[1]Empresas 2'!F1053</f>
        <v>21</v>
      </c>
      <c r="J1049" s="8">
        <f>+'[1]Empresas 2'!G1053</f>
        <v>0</v>
      </c>
      <c r="K1049" s="8">
        <f>+'[1]Empresas 2'!H1053</f>
        <v>0</v>
      </c>
      <c r="L1049" s="8">
        <f>+'[1]Empresas 2'!I1053</f>
        <v>0</v>
      </c>
      <c r="M1049" s="8">
        <f>+'[1]Empresas 2'!J1053</f>
        <v>0</v>
      </c>
      <c r="N1049" s="8">
        <f>+'[1]Empresas 2'!K1053</f>
        <v>0</v>
      </c>
      <c r="O1049" s="8">
        <f>+'[1]Empresas 2'!L1053</f>
        <v>7</v>
      </c>
      <c r="P1049" s="8">
        <f>+'[1]Empresas 2'!M1053</f>
        <v>426</v>
      </c>
      <c r="Q1049" s="8">
        <f>+'[1]Empresas 2'!N1053</f>
        <v>0</v>
      </c>
      <c r="R1049" s="8">
        <f>+'[1]Empresas 2'!O1053</f>
        <v>0</v>
      </c>
      <c r="S1049" s="8">
        <f>+'[1]Empresas 2'!P1053</f>
        <v>0</v>
      </c>
      <c r="T1049" s="8">
        <f>+'[1]Empresas 2'!Q1053</f>
        <v>278</v>
      </c>
      <c r="U1049" s="8">
        <f>+'[1]Empresas 2'!R1053</f>
        <v>0</v>
      </c>
      <c r="V1049" s="28">
        <f t="shared" si="32"/>
        <v>3242</v>
      </c>
      <c r="W1049" t="str">
        <f t="shared" si="33"/>
        <v/>
      </c>
    </row>
    <row r="1050" spans="2:23" x14ac:dyDescent="0.25">
      <c r="B1050" t="s">
        <v>1077</v>
      </c>
      <c r="C1050" t="str">
        <f>VLOOKUP(B1050,'Accesos x Municipio'!$B$5:$C$1127,2)</f>
        <v>Mocoa</v>
      </c>
      <c r="D1050" s="95">
        <f>VLOOKUP(B1050,'Accesos x Municipio-NoCorporati'!$B$5:$AC$1127,27)</f>
        <v>9.3620779637881887E-2</v>
      </c>
      <c r="E1050" s="8">
        <f>+'[1]Empresas 2'!B1054</f>
        <v>95</v>
      </c>
      <c r="F1050" s="8">
        <f>+'[1]Empresas 2'!C1054</f>
        <v>0</v>
      </c>
      <c r="G1050" s="8">
        <f>+'[1]Empresas 2'!D1054</f>
        <v>0</v>
      </c>
      <c r="H1050" s="8">
        <f>+'[1]Empresas 2'!E1054</f>
        <v>0</v>
      </c>
      <c r="I1050" s="8">
        <f>+'[1]Empresas 2'!F1054</f>
        <v>19</v>
      </c>
      <c r="J1050" s="8">
        <f>+'[1]Empresas 2'!G1054</f>
        <v>0</v>
      </c>
      <c r="K1050" s="8">
        <f>+'[1]Empresas 2'!H1054</f>
        <v>222</v>
      </c>
      <c r="L1050" s="8">
        <f>+'[1]Empresas 2'!I1054</f>
        <v>0</v>
      </c>
      <c r="M1050" s="8">
        <f>+'[1]Empresas 2'!J1054</f>
        <v>0</v>
      </c>
      <c r="N1050" s="8">
        <f>+'[1]Empresas 2'!K1054</f>
        <v>0</v>
      </c>
      <c r="O1050" s="8">
        <f>+'[1]Empresas 2'!L1054</f>
        <v>7</v>
      </c>
      <c r="P1050" s="8">
        <f>+'[1]Empresas 2'!M1054</f>
        <v>114</v>
      </c>
      <c r="Q1050" s="8">
        <f>+'[1]Empresas 2'!N1054</f>
        <v>0</v>
      </c>
      <c r="R1050" s="8">
        <f>+'[1]Empresas 2'!O1054</f>
        <v>0</v>
      </c>
      <c r="S1050" s="8">
        <f>+'[1]Empresas 2'!P1054</f>
        <v>0</v>
      </c>
      <c r="T1050" s="8">
        <f>+'[1]Empresas 2'!Q1054</f>
        <v>2018</v>
      </c>
      <c r="U1050" s="8">
        <f>+'[1]Empresas 2'!R1054</f>
        <v>0</v>
      </c>
      <c r="V1050" s="28">
        <f t="shared" si="32"/>
        <v>2475</v>
      </c>
      <c r="W1050" t="str">
        <f t="shared" si="33"/>
        <v/>
      </c>
    </row>
    <row r="1051" spans="2:23" x14ac:dyDescent="0.25">
      <c r="B1051" t="s">
        <v>1078</v>
      </c>
      <c r="C1051" t="str">
        <f>VLOOKUP(B1051,'Accesos x Municipio'!$B$5:$C$1127,2)</f>
        <v>Colón</v>
      </c>
      <c r="D1051" s="95">
        <f>VLOOKUP(B1051,'Accesos x Municipio-NoCorporati'!$B$5:$AC$1127,27)</f>
        <v>7.7542372881355931E-2</v>
      </c>
      <c r="E1051" s="8">
        <f>+'[1]Empresas 2'!B1055</f>
        <v>181</v>
      </c>
      <c r="F1051" s="8">
        <f>+'[1]Empresas 2'!C1055</f>
        <v>0</v>
      </c>
      <c r="G1051" s="8">
        <f>+'[1]Empresas 2'!D1055</f>
        <v>0</v>
      </c>
      <c r="H1051" s="8">
        <f>+'[1]Empresas 2'!E1055</f>
        <v>0</v>
      </c>
      <c r="I1051" s="8">
        <f>+'[1]Empresas 2'!F1055</f>
        <v>1</v>
      </c>
      <c r="J1051" s="8">
        <f>+'[1]Empresas 2'!G1055</f>
        <v>0</v>
      </c>
      <c r="K1051" s="8">
        <f>+'[1]Empresas 2'!H1055</f>
        <v>0</v>
      </c>
      <c r="L1051" s="8">
        <f>+'[1]Empresas 2'!I1055</f>
        <v>0</v>
      </c>
      <c r="M1051" s="8">
        <f>+'[1]Empresas 2'!J1055</f>
        <v>0</v>
      </c>
      <c r="N1051" s="8">
        <f>+'[1]Empresas 2'!K1055</f>
        <v>0</v>
      </c>
      <c r="O1051" s="8">
        <f>+'[1]Empresas 2'!L1055</f>
        <v>0</v>
      </c>
      <c r="P1051" s="8">
        <f>+'[1]Empresas 2'!M1055</f>
        <v>0</v>
      </c>
      <c r="Q1051" s="8">
        <f>+'[1]Empresas 2'!N1055</f>
        <v>0</v>
      </c>
      <c r="R1051" s="8">
        <f>+'[1]Empresas 2'!O1055</f>
        <v>0</v>
      </c>
      <c r="S1051" s="8">
        <f>+'[1]Empresas 2'!P1055</f>
        <v>0</v>
      </c>
      <c r="T1051" s="8">
        <f>+'[1]Empresas 2'!Q1055</f>
        <v>0</v>
      </c>
      <c r="U1051" s="8">
        <f>+'[1]Empresas 2'!R1055</f>
        <v>0</v>
      </c>
      <c r="V1051" s="28">
        <f t="shared" si="32"/>
        <v>182</v>
      </c>
      <c r="W1051" t="str">
        <f t="shared" si="33"/>
        <v/>
      </c>
    </row>
    <row r="1052" spans="2:23" x14ac:dyDescent="0.25">
      <c r="B1052" t="s">
        <v>1079</v>
      </c>
      <c r="C1052" t="str">
        <f>VLOOKUP(B1052,'Accesos x Municipio'!$B$5:$C$1127,2)</f>
        <v>Orito</v>
      </c>
      <c r="D1052" s="95">
        <f>VLOOKUP(B1052,'Accesos x Municipio-NoCorporati'!$B$5:$AC$1127,27)</f>
        <v>0.12487223168654174</v>
      </c>
      <c r="E1052" s="8">
        <f>+'[1]Empresas 2'!B1056</f>
        <v>0</v>
      </c>
      <c r="F1052" s="8">
        <f>+'[1]Empresas 2'!C1056</f>
        <v>0</v>
      </c>
      <c r="G1052" s="8">
        <f>+'[1]Empresas 2'!D1056</f>
        <v>0</v>
      </c>
      <c r="H1052" s="8">
        <f>+'[1]Empresas 2'!E1056</f>
        <v>1655</v>
      </c>
      <c r="I1052" s="8">
        <f>+'[1]Empresas 2'!F1056</f>
        <v>71</v>
      </c>
      <c r="J1052" s="8">
        <f>+'[1]Empresas 2'!G1056</f>
        <v>0</v>
      </c>
      <c r="K1052" s="8">
        <f>+'[1]Empresas 2'!H1056</f>
        <v>0</v>
      </c>
      <c r="L1052" s="8">
        <f>+'[1]Empresas 2'!I1056</f>
        <v>0</v>
      </c>
      <c r="M1052" s="8">
        <f>+'[1]Empresas 2'!J1056</f>
        <v>0</v>
      </c>
      <c r="N1052" s="8">
        <f>+'[1]Empresas 2'!K1056</f>
        <v>0</v>
      </c>
      <c r="O1052" s="8">
        <f>+'[1]Empresas 2'!L1056</f>
        <v>0</v>
      </c>
      <c r="P1052" s="8">
        <f>+'[1]Empresas 2'!M1056</f>
        <v>157</v>
      </c>
      <c r="Q1052" s="8">
        <f>+'[1]Empresas 2'!N1056</f>
        <v>0</v>
      </c>
      <c r="R1052" s="8">
        <f>+'[1]Empresas 2'!O1056</f>
        <v>0</v>
      </c>
      <c r="S1052" s="8">
        <f>+'[1]Empresas 2'!P1056</f>
        <v>0</v>
      </c>
      <c r="T1052" s="8">
        <f>+'[1]Empresas 2'!Q1056</f>
        <v>118</v>
      </c>
      <c r="U1052" s="8">
        <f>+'[1]Empresas 2'!R1056</f>
        <v>0</v>
      </c>
      <c r="V1052" s="28">
        <f t="shared" si="32"/>
        <v>2001</v>
      </c>
      <c r="W1052" t="str">
        <f t="shared" si="33"/>
        <v/>
      </c>
    </row>
    <row r="1053" spans="2:23" x14ac:dyDescent="0.25">
      <c r="B1053" t="s">
        <v>1080</v>
      </c>
      <c r="C1053" t="str">
        <f>VLOOKUP(B1053,'Accesos x Municipio'!$B$5:$C$1127,2)</f>
        <v>Puerto Asís</v>
      </c>
      <c r="D1053" s="95">
        <f>VLOOKUP(B1053,'Accesos x Municipio-NoCorporati'!$B$5:$AC$1127,27)</f>
        <v>4.9383646850378861E-2</v>
      </c>
      <c r="E1053" s="8">
        <f>+'[1]Empresas 2'!B1057</f>
        <v>0</v>
      </c>
      <c r="F1053" s="8">
        <f>+'[1]Empresas 2'!C1057</f>
        <v>0</v>
      </c>
      <c r="G1053" s="8">
        <f>+'[1]Empresas 2'!D1057</f>
        <v>0</v>
      </c>
      <c r="H1053" s="8">
        <f>+'[1]Empresas 2'!E1057</f>
        <v>0</v>
      </c>
      <c r="I1053" s="8">
        <f>+'[1]Empresas 2'!F1057</f>
        <v>288</v>
      </c>
      <c r="J1053" s="8">
        <f>+'[1]Empresas 2'!G1057</f>
        <v>0</v>
      </c>
      <c r="K1053" s="8">
        <f>+'[1]Empresas 2'!H1057</f>
        <v>1</v>
      </c>
      <c r="L1053" s="8">
        <f>+'[1]Empresas 2'!I1057</f>
        <v>0</v>
      </c>
      <c r="M1053" s="8">
        <f>+'[1]Empresas 2'!J1057</f>
        <v>0</v>
      </c>
      <c r="N1053" s="8">
        <f>+'[1]Empresas 2'!K1057</f>
        <v>0</v>
      </c>
      <c r="O1053" s="8">
        <f>+'[1]Empresas 2'!L1057</f>
        <v>2</v>
      </c>
      <c r="P1053" s="8">
        <f>+'[1]Empresas 2'!M1057</f>
        <v>477</v>
      </c>
      <c r="Q1053" s="8">
        <f>+'[1]Empresas 2'!N1057</f>
        <v>0</v>
      </c>
      <c r="R1053" s="8">
        <f>+'[1]Empresas 2'!O1057</f>
        <v>0</v>
      </c>
      <c r="S1053" s="8">
        <f>+'[1]Empresas 2'!P1057</f>
        <v>0</v>
      </c>
      <c r="T1053" s="8">
        <f>+'[1]Empresas 2'!Q1057</f>
        <v>205</v>
      </c>
      <c r="U1053" s="8">
        <f>+'[1]Empresas 2'!R1057</f>
        <v>0</v>
      </c>
      <c r="V1053" s="28">
        <f t="shared" si="32"/>
        <v>973</v>
      </c>
      <c r="W1053">
        <f t="shared" si="33"/>
        <v>0</v>
      </c>
    </row>
    <row r="1054" spans="2:23" x14ac:dyDescent="0.25">
      <c r="B1054" t="s">
        <v>1081</v>
      </c>
      <c r="C1054" t="str">
        <f>VLOOKUP(B1054,'Accesos x Municipio'!$B$5:$C$1127,2)</f>
        <v>Puerto Caicedo</v>
      </c>
      <c r="D1054" s="95">
        <f>VLOOKUP(B1054,'Accesos x Municipio-NoCorporati'!$B$5:$AC$1127,27)</f>
        <v>1.0684273709483794E-2</v>
      </c>
      <c r="E1054" s="8">
        <f>+'[1]Empresas 2'!B1058</f>
        <v>0</v>
      </c>
      <c r="F1054" s="8">
        <f>+'[1]Empresas 2'!C1058</f>
        <v>0</v>
      </c>
      <c r="G1054" s="8">
        <f>+'[1]Empresas 2'!D1058</f>
        <v>0</v>
      </c>
      <c r="H1054" s="8">
        <f>+'[1]Empresas 2'!E1058</f>
        <v>0</v>
      </c>
      <c r="I1054" s="8">
        <f>+'[1]Empresas 2'!F1058</f>
        <v>65</v>
      </c>
      <c r="J1054" s="8">
        <f>+'[1]Empresas 2'!G1058</f>
        <v>0</v>
      </c>
      <c r="K1054" s="8">
        <f>+'[1]Empresas 2'!H1058</f>
        <v>0</v>
      </c>
      <c r="L1054" s="8">
        <f>+'[1]Empresas 2'!I1058</f>
        <v>0</v>
      </c>
      <c r="M1054" s="8">
        <f>+'[1]Empresas 2'!J1058</f>
        <v>0</v>
      </c>
      <c r="N1054" s="8">
        <f>+'[1]Empresas 2'!K1058</f>
        <v>0</v>
      </c>
      <c r="O1054" s="8">
        <f>+'[1]Empresas 2'!L1058</f>
        <v>0</v>
      </c>
      <c r="P1054" s="8">
        <f>+'[1]Empresas 2'!M1058</f>
        <v>0</v>
      </c>
      <c r="Q1054" s="8">
        <f>+'[1]Empresas 2'!N1058</f>
        <v>0</v>
      </c>
      <c r="R1054" s="8">
        <f>+'[1]Empresas 2'!O1058</f>
        <v>0</v>
      </c>
      <c r="S1054" s="8">
        <f>+'[1]Empresas 2'!P1058</f>
        <v>0</v>
      </c>
      <c r="T1054" s="8">
        <f>+'[1]Empresas 2'!Q1058</f>
        <v>0</v>
      </c>
      <c r="U1054" s="8">
        <f>+'[1]Empresas 2'!R1058</f>
        <v>0</v>
      </c>
      <c r="V1054" s="28">
        <f t="shared" si="32"/>
        <v>65</v>
      </c>
      <c r="W1054">
        <f t="shared" si="33"/>
        <v>0</v>
      </c>
    </row>
    <row r="1055" spans="2:23" x14ac:dyDescent="0.25">
      <c r="B1055" t="s">
        <v>1082</v>
      </c>
      <c r="C1055" t="str">
        <f>VLOOKUP(B1055,'Accesos x Municipio'!$B$5:$C$1127,2)</f>
        <v>Puerto Guzmán</v>
      </c>
      <c r="D1055" s="95">
        <f>VLOOKUP(B1055,'Accesos x Municipio-NoCorporati'!$B$5:$AC$1127,27)</f>
        <v>8.3118793674144906E-3</v>
      </c>
      <c r="E1055" s="8">
        <f>+'[1]Empresas 2'!B1059</f>
        <v>0</v>
      </c>
      <c r="F1055" s="8">
        <f>+'[1]Empresas 2'!C1059</f>
        <v>0</v>
      </c>
      <c r="G1055" s="8">
        <f>+'[1]Empresas 2'!D1059</f>
        <v>0</v>
      </c>
      <c r="H1055" s="8">
        <f>+'[1]Empresas 2'!E1059</f>
        <v>0</v>
      </c>
      <c r="I1055" s="8">
        <f>+'[1]Empresas 2'!F1059</f>
        <v>53</v>
      </c>
      <c r="J1055" s="8">
        <f>+'[1]Empresas 2'!G1059</f>
        <v>0</v>
      </c>
      <c r="K1055" s="8">
        <f>+'[1]Empresas 2'!H1059</f>
        <v>45</v>
      </c>
      <c r="L1055" s="8">
        <f>+'[1]Empresas 2'!I1059</f>
        <v>0</v>
      </c>
      <c r="M1055" s="8">
        <f>+'[1]Empresas 2'!J1059</f>
        <v>0</v>
      </c>
      <c r="N1055" s="8">
        <f>+'[1]Empresas 2'!K1059</f>
        <v>0</v>
      </c>
      <c r="O1055" s="8">
        <f>+'[1]Empresas 2'!L1059</f>
        <v>0</v>
      </c>
      <c r="P1055" s="8">
        <f>+'[1]Empresas 2'!M1059</f>
        <v>0</v>
      </c>
      <c r="Q1055" s="8">
        <f>+'[1]Empresas 2'!N1059</f>
        <v>0</v>
      </c>
      <c r="R1055" s="8">
        <f>+'[1]Empresas 2'!O1059</f>
        <v>0</v>
      </c>
      <c r="S1055" s="8">
        <f>+'[1]Empresas 2'!P1059</f>
        <v>0</v>
      </c>
      <c r="T1055" s="8">
        <f>+'[1]Empresas 2'!Q1059</f>
        <v>0</v>
      </c>
      <c r="U1055" s="8">
        <f>+'[1]Empresas 2'!R1059</f>
        <v>0</v>
      </c>
      <c r="V1055" s="28">
        <f t="shared" si="32"/>
        <v>98</v>
      </c>
      <c r="W1055">
        <f t="shared" si="33"/>
        <v>0</v>
      </c>
    </row>
    <row r="1056" spans="2:23" x14ac:dyDescent="0.25">
      <c r="B1056" t="s">
        <v>1083</v>
      </c>
      <c r="C1056" t="str">
        <f>VLOOKUP(B1056,'Accesos x Municipio'!$B$5:$C$1127,2)</f>
        <v>Puerto Leguízamo</v>
      </c>
      <c r="D1056" s="95">
        <f>VLOOKUP(B1056,'Accesos x Municipio-NoCorporati'!$B$5:$AC$1127,27)</f>
        <v>3.0725995316159251E-2</v>
      </c>
      <c r="E1056" s="8">
        <f>+'[1]Empresas 2'!B1060</f>
        <v>80</v>
      </c>
      <c r="F1056" s="8">
        <f>+'[1]Empresas 2'!C1060</f>
        <v>0</v>
      </c>
      <c r="G1056" s="8">
        <f>+'[1]Empresas 2'!D1060</f>
        <v>0</v>
      </c>
      <c r="H1056" s="8">
        <f>+'[1]Empresas 2'!E1060</f>
        <v>0</v>
      </c>
      <c r="I1056" s="8">
        <f>+'[1]Empresas 2'!F1060</f>
        <v>2</v>
      </c>
      <c r="J1056" s="8">
        <f>+'[1]Empresas 2'!G1060</f>
        <v>0</v>
      </c>
      <c r="K1056" s="8">
        <f>+'[1]Empresas 2'!H1060</f>
        <v>190</v>
      </c>
      <c r="L1056" s="8">
        <f>+'[1]Empresas 2'!I1060</f>
        <v>0</v>
      </c>
      <c r="M1056" s="8">
        <f>+'[1]Empresas 2'!J1060</f>
        <v>0</v>
      </c>
      <c r="N1056" s="8">
        <f>+'[1]Empresas 2'!K1060</f>
        <v>0</v>
      </c>
      <c r="O1056" s="8">
        <f>+'[1]Empresas 2'!L1060</f>
        <v>0</v>
      </c>
      <c r="P1056" s="8">
        <f>+'[1]Empresas 2'!M1060</f>
        <v>0</v>
      </c>
      <c r="Q1056" s="8">
        <f>+'[1]Empresas 2'!N1060</f>
        <v>0</v>
      </c>
      <c r="R1056" s="8">
        <f>+'[1]Empresas 2'!O1060</f>
        <v>0</v>
      </c>
      <c r="S1056" s="8">
        <f>+'[1]Empresas 2'!P1060</f>
        <v>0</v>
      </c>
      <c r="T1056" s="8">
        <f>+'[1]Empresas 2'!Q1060</f>
        <v>0</v>
      </c>
      <c r="U1056" s="8">
        <f>+'[1]Empresas 2'!R1060</f>
        <v>0</v>
      </c>
      <c r="V1056" s="28">
        <f t="shared" si="32"/>
        <v>272</v>
      </c>
      <c r="W1056">
        <f t="shared" si="33"/>
        <v>80</v>
      </c>
    </row>
    <row r="1057" spans="2:23" x14ac:dyDescent="0.25">
      <c r="B1057" t="s">
        <v>1084</v>
      </c>
      <c r="C1057" t="str">
        <f>VLOOKUP(B1057,'Accesos x Municipio'!$B$5:$C$1127,2)</f>
        <v>Sibundoy</v>
      </c>
      <c r="D1057" s="95">
        <f>VLOOKUP(B1057,'Accesos x Municipio-NoCorporati'!$B$5:$AC$1127,27)</f>
        <v>7.2185843467415023E-2</v>
      </c>
      <c r="E1057" s="8">
        <f>+'[1]Empresas 2'!B1061</f>
        <v>466</v>
      </c>
      <c r="F1057" s="8">
        <f>+'[1]Empresas 2'!C1061</f>
        <v>0</v>
      </c>
      <c r="G1057" s="8">
        <f>+'[1]Empresas 2'!D1061</f>
        <v>0</v>
      </c>
      <c r="H1057" s="8">
        <f>+'[1]Empresas 2'!E1061</f>
        <v>0</v>
      </c>
      <c r="I1057" s="8">
        <f>+'[1]Empresas 2'!F1061</f>
        <v>0</v>
      </c>
      <c r="J1057" s="8">
        <f>+'[1]Empresas 2'!G1061</f>
        <v>0</v>
      </c>
      <c r="K1057" s="8">
        <f>+'[1]Empresas 2'!H1061</f>
        <v>0</v>
      </c>
      <c r="L1057" s="8">
        <f>+'[1]Empresas 2'!I1061</f>
        <v>0</v>
      </c>
      <c r="M1057" s="8">
        <f>+'[1]Empresas 2'!J1061</f>
        <v>0</v>
      </c>
      <c r="N1057" s="8">
        <f>+'[1]Empresas 2'!K1061</f>
        <v>0</v>
      </c>
      <c r="O1057" s="8">
        <f>+'[1]Empresas 2'!L1061</f>
        <v>0</v>
      </c>
      <c r="P1057" s="8">
        <f>+'[1]Empresas 2'!M1061</f>
        <v>0</v>
      </c>
      <c r="Q1057" s="8">
        <f>+'[1]Empresas 2'!N1061</f>
        <v>0</v>
      </c>
      <c r="R1057" s="8">
        <f>+'[1]Empresas 2'!O1061</f>
        <v>0</v>
      </c>
      <c r="S1057" s="8">
        <f>+'[1]Empresas 2'!P1061</f>
        <v>0</v>
      </c>
      <c r="T1057" s="8">
        <f>+'[1]Empresas 2'!Q1061</f>
        <v>0</v>
      </c>
      <c r="U1057" s="8">
        <f>+'[1]Empresas 2'!R1061</f>
        <v>0</v>
      </c>
      <c r="V1057" s="28">
        <f t="shared" si="32"/>
        <v>466</v>
      </c>
      <c r="W1057" t="str">
        <f t="shared" si="33"/>
        <v/>
      </c>
    </row>
    <row r="1058" spans="2:23" x14ac:dyDescent="0.25">
      <c r="B1058" t="s">
        <v>1085</v>
      </c>
      <c r="C1058" t="str">
        <f>VLOOKUP(B1058,'Accesos x Municipio'!$B$5:$C$1127,2)</f>
        <v>San Francisco</v>
      </c>
      <c r="D1058" s="95">
        <f>VLOOKUP(B1058,'Accesos x Municipio-NoCorporati'!$B$5:$AC$1127,27)</f>
        <v>3.4347826086956523E-2</v>
      </c>
      <c r="E1058" s="8">
        <f>+'[1]Empresas 2'!B1062</f>
        <v>72</v>
      </c>
      <c r="F1058" s="8">
        <f>+'[1]Empresas 2'!C1062</f>
        <v>0</v>
      </c>
      <c r="G1058" s="8">
        <f>+'[1]Empresas 2'!D1062</f>
        <v>0</v>
      </c>
      <c r="H1058" s="8">
        <f>+'[1]Empresas 2'!E1062</f>
        <v>0</v>
      </c>
      <c r="I1058" s="8">
        <f>+'[1]Empresas 2'!F1062</f>
        <v>3</v>
      </c>
      <c r="J1058" s="8">
        <f>+'[1]Empresas 2'!G1062</f>
        <v>0</v>
      </c>
      <c r="K1058" s="8">
        <f>+'[1]Empresas 2'!H1062</f>
        <v>0</v>
      </c>
      <c r="L1058" s="8">
        <f>+'[1]Empresas 2'!I1062</f>
        <v>0</v>
      </c>
      <c r="M1058" s="8">
        <f>+'[1]Empresas 2'!J1062</f>
        <v>0</v>
      </c>
      <c r="N1058" s="8">
        <f>+'[1]Empresas 2'!K1062</f>
        <v>0</v>
      </c>
      <c r="O1058" s="8">
        <f>+'[1]Empresas 2'!L1062</f>
        <v>3</v>
      </c>
      <c r="P1058" s="8">
        <f>+'[1]Empresas 2'!M1062</f>
        <v>0</v>
      </c>
      <c r="Q1058" s="8">
        <f>+'[1]Empresas 2'!N1062</f>
        <v>0</v>
      </c>
      <c r="R1058" s="8">
        <f>+'[1]Empresas 2'!O1062</f>
        <v>0</v>
      </c>
      <c r="S1058" s="8">
        <f>+'[1]Empresas 2'!P1062</f>
        <v>0</v>
      </c>
      <c r="T1058" s="8">
        <f>+'[1]Empresas 2'!Q1062</f>
        <v>0</v>
      </c>
      <c r="U1058" s="8">
        <f>+'[1]Empresas 2'!R1062</f>
        <v>0</v>
      </c>
      <c r="V1058" s="28">
        <f t="shared" si="32"/>
        <v>78</v>
      </c>
      <c r="W1058">
        <f t="shared" si="33"/>
        <v>72</v>
      </c>
    </row>
    <row r="1059" spans="2:23" x14ac:dyDescent="0.25">
      <c r="B1059" t="s">
        <v>1086</v>
      </c>
      <c r="C1059" t="str">
        <f>VLOOKUP(B1059,'Accesos x Municipio'!$B$5:$C$1127,2)</f>
        <v>San Miguel</v>
      </c>
      <c r="D1059" s="95">
        <f>VLOOKUP(B1059,'Accesos x Municipio-NoCorporati'!$B$5:$AC$1127,27)</f>
        <v>6.143643643643644E-2</v>
      </c>
      <c r="E1059" s="8">
        <f>+'[1]Empresas 2'!B1063</f>
        <v>0</v>
      </c>
      <c r="F1059" s="8">
        <f>+'[1]Empresas 2'!C1063</f>
        <v>0</v>
      </c>
      <c r="G1059" s="8">
        <f>+'[1]Empresas 2'!D1063</f>
        <v>0</v>
      </c>
      <c r="H1059" s="8">
        <f>+'[1]Empresas 2'!E1063</f>
        <v>333</v>
      </c>
      <c r="I1059" s="8">
        <f>+'[1]Empresas 2'!F1063</f>
        <v>130</v>
      </c>
      <c r="J1059" s="8">
        <f>+'[1]Empresas 2'!G1063</f>
        <v>0</v>
      </c>
      <c r="K1059" s="8">
        <f>+'[1]Empresas 2'!H1063</f>
        <v>0</v>
      </c>
      <c r="L1059" s="8">
        <f>+'[1]Empresas 2'!I1063</f>
        <v>0</v>
      </c>
      <c r="M1059" s="8">
        <f>+'[1]Empresas 2'!J1063</f>
        <v>0</v>
      </c>
      <c r="N1059" s="8">
        <f>+'[1]Empresas 2'!K1063</f>
        <v>0</v>
      </c>
      <c r="O1059" s="8">
        <f>+'[1]Empresas 2'!L1063</f>
        <v>1</v>
      </c>
      <c r="P1059" s="8">
        <f>+'[1]Empresas 2'!M1063</f>
        <v>0</v>
      </c>
      <c r="Q1059" s="8">
        <f>+'[1]Empresas 2'!N1063</f>
        <v>0</v>
      </c>
      <c r="R1059" s="8">
        <f>+'[1]Empresas 2'!O1063</f>
        <v>0</v>
      </c>
      <c r="S1059" s="8">
        <f>+'[1]Empresas 2'!P1063</f>
        <v>0</v>
      </c>
      <c r="T1059" s="8">
        <f>+'[1]Empresas 2'!Q1063</f>
        <v>0</v>
      </c>
      <c r="U1059" s="8">
        <f>+'[1]Empresas 2'!R1063</f>
        <v>0</v>
      </c>
      <c r="V1059" s="28">
        <f t="shared" si="32"/>
        <v>464</v>
      </c>
      <c r="W1059" t="str">
        <f t="shared" si="33"/>
        <v/>
      </c>
    </row>
    <row r="1060" spans="2:23" x14ac:dyDescent="0.25">
      <c r="B1060" t="s">
        <v>1087</v>
      </c>
      <c r="C1060" t="str">
        <f>VLOOKUP(B1060,'Accesos x Municipio'!$B$5:$C$1127,2)</f>
        <v>Santiago</v>
      </c>
      <c r="D1060" s="95">
        <f>VLOOKUP(B1060,'Accesos x Municipio-NoCorporati'!$B$5:$AC$1127,27)</f>
        <v>6.4909390444810547E-2</v>
      </c>
      <c r="E1060" s="8">
        <f>+'[1]Empresas 2'!B1064</f>
        <v>32</v>
      </c>
      <c r="F1060" s="8">
        <f>+'[1]Empresas 2'!C1064</f>
        <v>0</v>
      </c>
      <c r="G1060" s="8">
        <f>+'[1]Empresas 2'!D1064</f>
        <v>0</v>
      </c>
      <c r="H1060" s="8">
        <f>+'[1]Empresas 2'!E1064</f>
        <v>171</v>
      </c>
      <c r="I1060" s="8">
        <f>+'[1]Empresas 2'!F1064</f>
        <v>0</v>
      </c>
      <c r="J1060" s="8">
        <f>+'[1]Empresas 2'!G1064</f>
        <v>0</v>
      </c>
      <c r="K1060" s="8">
        <f>+'[1]Empresas 2'!H1064</f>
        <v>0</v>
      </c>
      <c r="L1060" s="8">
        <f>+'[1]Empresas 2'!I1064</f>
        <v>0</v>
      </c>
      <c r="M1060" s="8">
        <f>+'[1]Empresas 2'!J1064</f>
        <v>0</v>
      </c>
      <c r="N1060" s="8">
        <f>+'[1]Empresas 2'!K1064</f>
        <v>0</v>
      </c>
      <c r="O1060" s="8">
        <f>+'[1]Empresas 2'!L1064</f>
        <v>0</v>
      </c>
      <c r="P1060" s="8">
        <f>+'[1]Empresas 2'!M1064</f>
        <v>0</v>
      </c>
      <c r="Q1060" s="8">
        <f>+'[1]Empresas 2'!N1064</f>
        <v>0</v>
      </c>
      <c r="R1060" s="8">
        <f>+'[1]Empresas 2'!O1064</f>
        <v>0</v>
      </c>
      <c r="S1060" s="8">
        <f>+'[1]Empresas 2'!P1064</f>
        <v>0</v>
      </c>
      <c r="T1060" s="8">
        <f>+'[1]Empresas 2'!Q1064</f>
        <v>0</v>
      </c>
      <c r="U1060" s="8">
        <f>+'[1]Empresas 2'!R1064</f>
        <v>0</v>
      </c>
      <c r="V1060" s="28">
        <f t="shared" si="32"/>
        <v>203</v>
      </c>
      <c r="W1060" t="str">
        <f t="shared" si="33"/>
        <v/>
      </c>
    </row>
    <row r="1061" spans="2:23" x14ac:dyDescent="0.25">
      <c r="B1061" t="s">
        <v>1088</v>
      </c>
      <c r="C1061" t="str">
        <f>VLOOKUP(B1061,'Accesos x Municipio'!$B$5:$C$1127,2)</f>
        <v>Valle del Guamuez</v>
      </c>
      <c r="D1061" s="95">
        <f>VLOOKUP(B1061,'Accesos x Municipio-NoCorporati'!$B$5:$AC$1127,27)</f>
        <v>0.11535617451318708</v>
      </c>
      <c r="E1061" s="8">
        <f>+'[1]Empresas 2'!B1065</f>
        <v>0</v>
      </c>
      <c r="F1061" s="8">
        <f>+'[1]Empresas 2'!C1065</f>
        <v>0</v>
      </c>
      <c r="G1061" s="8">
        <f>+'[1]Empresas 2'!D1065</f>
        <v>0</v>
      </c>
      <c r="H1061" s="8">
        <f>+'[1]Empresas 2'!E1065</f>
        <v>1261</v>
      </c>
      <c r="I1061" s="8">
        <f>+'[1]Empresas 2'!F1065</f>
        <v>164</v>
      </c>
      <c r="J1061" s="8">
        <f>+'[1]Empresas 2'!G1065</f>
        <v>0</v>
      </c>
      <c r="K1061" s="8">
        <f>+'[1]Empresas 2'!H1065</f>
        <v>0</v>
      </c>
      <c r="L1061" s="8">
        <f>+'[1]Empresas 2'!I1065</f>
        <v>0</v>
      </c>
      <c r="M1061" s="8">
        <f>+'[1]Empresas 2'!J1065</f>
        <v>0</v>
      </c>
      <c r="N1061" s="8">
        <f>+'[1]Empresas 2'!K1065</f>
        <v>0</v>
      </c>
      <c r="O1061" s="8">
        <f>+'[1]Empresas 2'!L1065</f>
        <v>0</v>
      </c>
      <c r="P1061" s="8">
        <f>+'[1]Empresas 2'!M1065</f>
        <v>228</v>
      </c>
      <c r="Q1061" s="8">
        <f>+'[1]Empresas 2'!N1065</f>
        <v>0</v>
      </c>
      <c r="R1061" s="8">
        <f>+'[1]Empresas 2'!O1065</f>
        <v>0</v>
      </c>
      <c r="S1061" s="8">
        <f>+'[1]Empresas 2'!P1065</f>
        <v>0</v>
      </c>
      <c r="T1061" s="8">
        <f>+'[1]Empresas 2'!Q1065</f>
        <v>62</v>
      </c>
      <c r="U1061" s="8">
        <f>+'[1]Empresas 2'!R1065</f>
        <v>0</v>
      </c>
      <c r="V1061" s="28">
        <f t="shared" si="32"/>
        <v>1715</v>
      </c>
      <c r="W1061" t="str">
        <f t="shared" si="33"/>
        <v/>
      </c>
    </row>
    <row r="1062" spans="2:23" x14ac:dyDescent="0.25">
      <c r="B1062" t="s">
        <v>1089</v>
      </c>
      <c r="C1062" t="str">
        <f>VLOOKUP(B1062,'Accesos x Municipio'!$B$5:$C$1127,2)</f>
        <v>Villagarzón</v>
      </c>
      <c r="D1062" s="95">
        <f>VLOOKUP(B1062,'Accesos x Municipio-NoCorporati'!$B$5:$AC$1127,27)</f>
        <v>3.1970591511640861E-2</v>
      </c>
      <c r="E1062" s="8">
        <f>+'[1]Empresas 2'!B1066</f>
        <v>0</v>
      </c>
      <c r="F1062" s="8">
        <f>+'[1]Empresas 2'!C1066</f>
        <v>0</v>
      </c>
      <c r="G1062" s="8">
        <f>+'[1]Empresas 2'!D1066</f>
        <v>0</v>
      </c>
      <c r="H1062" s="8">
        <f>+'[1]Empresas 2'!E1066</f>
        <v>0</v>
      </c>
      <c r="I1062" s="8">
        <f>+'[1]Empresas 2'!F1066</f>
        <v>29</v>
      </c>
      <c r="J1062" s="8">
        <f>+'[1]Empresas 2'!G1066</f>
        <v>0</v>
      </c>
      <c r="K1062" s="8">
        <f>+'[1]Empresas 2'!H1066</f>
        <v>254</v>
      </c>
      <c r="L1062" s="8">
        <f>+'[1]Empresas 2'!I1066</f>
        <v>0</v>
      </c>
      <c r="M1062" s="8">
        <f>+'[1]Empresas 2'!J1066</f>
        <v>0</v>
      </c>
      <c r="N1062" s="8">
        <f>+'[1]Empresas 2'!K1066</f>
        <v>0</v>
      </c>
      <c r="O1062" s="8">
        <f>+'[1]Empresas 2'!L1066</f>
        <v>2</v>
      </c>
      <c r="P1062" s="8">
        <f>+'[1]Empresas 2'!M1066</f>
        <v>0</v>
      </c>
      <c r="Q1062" s="8">
        <f>+'[1]Empresas 2'!N1066</f>
        <v>0</v>
      </c>
      <c r="R1062" s="8">
        <f>+'[1]Empresas 2'!O1066</f>
        <v>0</v>
      </c>
      <c r="S1062" s="8">
        <f>+'[1]Empresas 2'!P1066</f>
        <v>0</v>
      </c>
      <c r="T1062" s="8">
        <f>+'[1]Empresas 2'!Q1066</f>
        <v>0</v>
      </c>
      <c r="U1062" s="8">
        <f>+'[1]Empresas 2'!R1066</f>
        <v>0</v>
      </c>
      <c r="V1062" s="28">
        <f t="shared" si="32"/>
        <v>285</v>
      </c>
      <c r="W1062">
        <f t="shared" si="33"/>
        <v>0</v>
      </c>
    </row>
    <row r="1063" spans="2:23" x14ac:dyDescent="0.25">
      <c r="B1063" t="s">
        <v>1090</v>
      </c>
      <c r="C1063" t="str">
        <f>VLOOKUP(B1063,'Accesos x Municipio'!$B$5:$C$1127,2)</f>
        <v>San Andrés</v>
      </c>
      <c r="D1063" s="95">
        <f>VLOOKUP(B1063,'Accesos x Municipio-NoCorporati'!$B$5:$AC$1127,27)</f>
        <v>0.16378447906245533</v>
      </c>
      <c r="E1063" s="8">
        <f>+'[1]Empresas 2'!B1067</f>
        <v>853</v>
      </c>
      <c r="F1063" s="8">
        <f>+'[1]Empresas 2'!C1067</f>
        <v>1814</v>
      </c>
      <c r="G1063" s="8">
        <f>+'[1]Empresas 2'!D1067</f>
        <v>0</v>
      </c>
      <c r="H1063" s="8">
        <f>+'[1]Empresas 2'!E1067</f>
        <v>0</v>
      </c>
      <c r="I1063" s="8">
        <f>+'[1]Empresas 2'!F1067</f>
        <v>0</v>
      </c>
      <c r="J1063" s="8">
        <f>+'[1]Empresas 2'!G1067</f>
        <v>0</v>
      </c>
      <c r="K1063" s="8">
        <f>+'[1]Empresas 2'!H1067</f>
        <v>0</v>
      </c>
      <c r="L1063" s="8">
        <f>+'[1]Empresas 2'!I1067</f>
        <v>0</v>
      </c>
      <c r="M1063" s="8">
        <f>+'[1]Empresas 2'!J1067</f>
        <v>0</v>
      </c>
      <c r="N1063" s="8">
        <f>+'[1]Empresas 2'!K1067</f>
        <v>0</v>
      </c>
      <c r="O1063" s="8">
        <f>+'[1]Empresas 2'!L1067</f>
        <v>3929</v>
      </c>
      <c r="P1063" s="8">
        <f>+'[1]Empresas 2'!M1067</f>
        <v>0</v>
      </c>
      <c r="Q1063" s="8">
        <f>+'[1]Empresas 2'!N1067</f>
        <v>0</v>
      </c>
      <c r="R1063" s="8">
        <f>+'[1]Empresas 2'!O1067</f>
        <v>0</v>
      </c>
      <c r="S1063" s="8">
        <f>+'[1]Empresas 2'!P1067</f>
        <v>0</v>
      </c>
      <c r="T1063" s="8">
        <f>+'[1]Empresas 2'!Q1067</f>
        <v>392</v>
      </c>
      <c r="U1063" s="8">
        <f>+'[1]Empresas 2'!R1067</f>
        <v>0</v>
      </c>
      <c r="V1063" s="28">
        <f t="shared" si="32"/>
        <v>6988</v>
      </c>
      <c r="W1063" t="str">
        <f t="shared" si="33"/>
        <v/>
      </c>
    </row>
    <row r="1064" spans="2:23" x14ac:dyDescent="0.25">
      <c r="B1064" t="s">
        <v>1092</v>
      </c>
      <c r="C1064" t="str">
        <f>VLOOKUP(B1064,'Accesos x Municipio'!$B$5:$C$1127,2)</f>
        <v>Leticia</v>
      </c>
      <c r="D1064" s="95">
        <f>VLOOKUP(B1064,'Accesos x Municipio-NoCorporati'!$B$5:$AC$1127,27)</f>
        <v>0</v>
      </c>
      <c r="E1064" s="8">
        <f>+'[1]Empresas 2'!B1068</f>
        <v>3</v>
      </c>
      <c r="F1064" s="8">
        <f>+'[1]Empresas 2'!C1068</f>
        <v>0</v>
      </c>
      <c r="G1064" s="8">
        <f>+'[1]Empresas 2'!D1068</f>
        <v>0</v>
      </c>
      <c r="H1064" s="8">
        <f>+'[1]Empresas 2'!E1068</f>
        <v>0</v>
      </c>
      <c r="I1064" s="8">
        <f>+'[1]Empresas 2'!F1068</f>
        <v>0</v>
      </c>
      <c r="J1064" s="8">
        <f>+'[1]Empresas 2'!G1068</f>
        <v>0</v>
      </c>
      <c r="K1064" s="8">
        <f>+'[1]Empresas 2'!H1068</f>
        <v>381</v>
      </c>
      <c r="L1064" s="8">
        <f>+'[1]Empresas 2'!I1068</f>
        <v>0</v>
      </c>
      <c r="M1064" s="8">
        <f>+'[1]Empresas 2'!J1068</f>
        <v>0</v>
      </c>
      <c r="N1064" s="8">
        <f>+'[1]Empresas 2'!K1068</f>
        <v>0</v>
      </c>
      <c r="O1064" s="8">
        <f>+'[1]Empresas 2'!L1068</f>
        <v>0</v>
      </c>
      <c r="P1064" s="8">
        <f>+'[1]Empresas 2'!M1068</f>
        <v>1</v>
      </c>
      <c r="Q1064" s="8">
        <f>+'[1]Empresas 2'!N1068</f>
        <v>0</v>
      </c>
      <c r="R1064" s="8">
        <f>+'[1]Empresas 2'!O1068</f>
        <v>0</v>
      </c>
      <c r="S1064" s="8">
        <f>+'[1]Empresas 2'!P1068</f>
        <v>0</v>
      </c>
      <c r="T1064" s="8">
        <f>+'[1]Empresas 2'!Q1068</f>
        <v>58</v>
      </c>
      <c r="U1064" s="8">
        <f>+'[1]Empresas 2'!R1068</f>
        <v>0</v>
      </c>
      <c r="V1064" s="28">
        <f t="shared" si="32"/>
        <v>443</v>
      </c>
      <c r="W1064">
        <f t="shared" si="33"/>
        <v>3</v>
      </c>
    </row>
    <row r="1065" spans="2:23" x14ac:dyDescent="0.25">
      <c r="B1065" t="s">
        <v>1094</v>
      </c>
      <c r="C1065" t="str">
        <f>VLOOKUP(B1065,'Accesos x Municipio'!$B$5:$C$1127,2)</f>
        <v>La Chorrera (CD)</v>
      </c>
      <c r="D1065" s="95">
        <f>VLOOKUP(B1065,'Accesos x Municipio-NoCorporati'!$B$5:$AC$1127,27)</f>
        <v>0.1035031847133758</v>
      </c>
      <c r="E1065" s="8">
        <f>+'[1]Empresas 2'!B1069</f>
        <v>0</v>
      </c>
      <c r="F1065" s="8">
        <f>+'[1]Empresas 2'!C1069</f>
        <v>0</v>
      </c>
      <c r="G1065" s="8">
        <f>+'[1]Empresas 2'!D1069</f>
        <v>0</v>
      </c>
      <c r="H1065" s="8">
        <f>+'[1]Empresas 2'!E1069</f>
        <v>0</v>
      </c>
      <c r="I1065" s="8">
        <f>+'[1]Empresas 2'!F1069</f>
        <v>0</v>
      </c>
      <c r="J1065" s="8">
        <f>+'[1]Empresas 2'!G1069</f>
        <v>0</v>
      </c>
      <c r="K1065" s="8">
        <f>+'[1]Empresas 2'!H1069</f>
        <v>68</v>
      </c>
      <c r="L1065" s="8">
        <f>+'[1]Empresas 2'!I1069</f>
        <v>0</v>
      </c>
      <c r="M1065" s="8">
        <f>+'[1]Empresas 2'!J1069</f>
        <v>0</v>
      </c>
      <c r="N1065" s="8">
        <f>+'[1]Empresas 2'!K1069</f>
        <v>0</v>
      </c>
      <c r="O1065" s="8">
        <f>+'[1]Empresas 2'!L1069</f>
        <v>0</v>
      </c>
      <c r="P1065" s="8">
        <f>+'[1]Empresas 2'!M1069</f>
        <v>0</v>
      </c>
      <c r="Q1065" s="8">
        <f>+'[1]Empresas 2'!N1069</f>
        <v>0</v>
      </c>
      <c r="R1065" s="8">
        <f>+'[1]Empresas 2'!O1069</f>
        <v>0</v>
      </c>
      <c r="S1065" s="8">
        <f>+'[1]Empresas 2'!P1069</f>
        <v>0</v>
      </c>
      <c r="T1065" s="8">
        <f>+'[1]Empresas 2'!Q1069</f>
        <v>0</v>
      </c>
      <c r="U1065" s="8">
        <f>+'[1]Empresas 2'!R1069</f>
        <v>0</v>
      </c>
      <c r="V1065" s="28">
        <f t="shared" si="32"/>
        <v>68</v>
      </c>
      <c r="W1065" t="str">
        <f t="shared" si="33"/>
        <v/>
      </c>
    </row>
    <row r="1066" spans="2:23" x14ac:dyDescent="0.25">
      <c r="B1066" t="s">
        <v>1097</v>
      </c>
      <c r="C1066" t="str">
        <f>VLOOKUP(B1066,'Accesos x Municipio'!$B$5:$C$1127,2)</f>
        <v>Puerto Alegría (CD)</v>
      </c>
      <c r="D1066" s="95">
        <f>VLOOKUP(B1066,'Accesos x Municipio-NoCorporati'!$B$5:$AC$1127,27)</f>
        <v>0</v>
      </c>
      <c r="E1066" s="8">
        <f>+'[1]Empresas 2'!B1070</f>
        <v>0</v>
      </c>
      <c r="F1066" s="8">
        <f>+'[1]Empresas 2'!C1070</f>
        <v>0</v>
      </c>
      <c r="G1066" s="8">
        <f>+'[1]Empresas 2'!D1070</f>
        <v>0</v>
      </c>
      <c r="H1066" s="8">
        <f>+'[1]Empresas 2'!E1070</f>
        <v>0</v>
      </c>
      <c r="I1066" s="8">
        <f>+'[1]Empresas 2'!F1070</f>
        <v>0</v>
      </c>
      <c r="J1066" s="8">
        <f>+'[1]Empresas 2'!G1070</f>
        <v>0</v>
      </c>
      <c r="K1066" s="8">
        <f>+'[1]Empresas 2'!H1070</f>
        <v>1</v>
      </c>
      <c r="L1066" s="8">
        <f>+'[1]Empresas 2'!I1070</f>
        <v>0</v>
      </c>
      <c r="M1066" s="8">
        <f>+'[1]Empresas 2'!J1070</f>
        <v>0</v>
      </c>
      <c r="N1066" s="8">
        <f>+'[1]Empresas 2'!K1070</f>
        <v>0</v>
      </c>
      <c r="O1066" s="8">
        <f>+'[1]Empresas 2'!L1070</f>
        <v>0</v>
      </c>
      <c r="P1066" s="8">
        <f>+'[1]Empresas 2'!M1070</f>
        <v>0</v>
      </c>
      <c r="Q1066" s="8">
        <f>+'[1]Empresas 2'!N1070</f>
        <v>0</v>
      </c>
      <c r="R1066" s="8">
        <f>+'[1]Empresas 2'!O1070</f>
        <v>0</v>
      </c>
      <c r="S1066" s="8">
        <f>+'[1]Empresas 2'!P1070</f>
        <v>0</v>
      </c>
      <c r="T1066" s="8">
        <f>+'[1]Empresas 2'!Q1070</f>
        <v>0</v>
      </c>
      <c r="U1066" s="8">
        <f>+'[1]Empresas 2'!R1070</f>
        <v>0</v>
      </c>
      <c r="V1066" s="28">
        <f t="shared" si="32"/>
        <v>1</v>
      </c>
      <c r="W1066">
        <f t="shared" si="33"/>
        <v>0</v>
      </c>
    </row>
    <row r="1067" spans="2:23" x14ac:dyDescent="0.25">
      <c r="B1067" t="s">
        <v>1098</v>
      </c>
      <c r="C1067" t="str">
        <f>VLOOKUP(B1067,'Accesos x Municipio'!$B$5:$C$1127,2)</f>
        <v>Puerto Arica (CD)</v>
      </c>
      <c r="D1067" s="95">
        <f>VLOOKUP(B1067,'Accesos x Municipio-NoCorporati'!$B$5:$AC$1127,27)</f>
        <v>3.134796238244514E-3</v>
      </c>
      <c r="E1067" s="8">
        <f>+'[1]Empresas 2'!B1071</f>
        <v>0</v>
      </c>
      <c r="F1067" s="8">
        <f>+'[1]Empresas 2'!C1071</f>
        <v>0</v>
      </c>
      <c r="G1067" s="8">
        <f>+'[1]Empresas 2'!D1071</f>
        <v>0</v>
      </c>
      <c r="H1067" s="8">
        <f>+'[1]Empresas 2'!E1071</f>
        <v>0</v>
      </c>
      <c r="I1067" s="8">
        <f>+'[1]Empresas 2'!F1071</f>
        <v>0</v>
      </c>
      <c r="J1067" s="8">
        <f>+'[1]Empresas 2'!G1071</f>
        <v>0</v>
      </c>
      <c r="K1067" s="8">
        <f>+'[1]Empresas 2'!H1071</f>
        <v>3</v>
      </c>
      <c r="L1067" s="8">
        <f>+'[1]Empresas 2'!I1071</f>
        <v>0</v>
      </c>
      <c r="M1067" s="8">
        <f>+'[1]Empresas 2'!J1071</f>
        <v>0</v>
      </c>
      <c r="N1067" s="8">
        <f>+'[1]Empresas 2'!K1071</f>
        <v>0</v>
      </c>
      <c r="O1067" s="8">
        <f>+'[1]Empresas 2'!L1071</f>
        <v>0</v>
      </c>
      <c r="P1067" s="8">
        <f>+'[1]Empresas 2'!M1071</f>
        <v>0</v>
      </c>
      <c r="Q1067" s="8">
        <f>+'[1]Empresas 2'!N1071</f>
        <v>0</v>
      </c>
      <c r="R1067" s="8">
        <f>+'[1]Empresas 2'!O1071</f>
        <v>0</v>
      </c>
      <c r="S1067" s="8">
        <f>+'[1]Empresas 2'!P1071</f>
        <v>0</v>
      </c>
      <c r="T1067" s="8">
        <f>+'[1]Empresas 2'!Q1071</f>
        <v>0</v>
      </c>
      <c r="U1067" s="8">
        <f>+'[1]Empresas 2'!R1071</f>
        <v>0</v>
      </c>
      <c r="V1067" s="28">
        <f t="shared" si="32"/>
        <v>3</v>
      </c>
      <c r="W1067">
        <f t="shared" si="33"/>
        <v>0</v>
      </c>
    </row>
    <row r="1068" spans="2:23" x14ac:dyDescent="0.25">
      <c r="B1068" t="s">
        <v>1100</v>
      </c>
      <c r="C1068" t="str">
        <f>VLOOKUP(B1068,'Accesos x Municipio'!$B$5:$C$1127,2)</f>
        <v>Tarapacá (CD)</v>
      </c>
      <c r="D1068" s="95">
        <f>VLOOKUP(B1068,'Accesos x Municipio-NoCorporati'!$B$5:$AC$1127,27)</f>
        <v>2.1649484536082474E-2</v>
      </c>
      <c r="E1068" s="8">
        <f>+'[1]Empresas 2'!B1072</f>
        <v>0</v>
      </c>
      <c r="F1068" s="8">
        <f>+'[1]Empresas 2'!C1072</f>
        <v>0</v>
      </c>
      <c r="G1068" s="8">
        <f>+'[1]Empresas 2'!D1072</f>
        <v>0</v>
      </c>
      <c r="H1068" s="8">
        <f>+'[1]Empresas 2'!E1072</f>
        <v>0</v>
      </c>
      <c r="I1068" s="8">
        <f>+'[1]Empresas 2'!F1072</f>
        <v>0</v>
      </c>
      <c r="J1068" s="8">
        <f>+'[1]Empresas 2'!G1072</f>
        <v>0</v>
      </c>
      <c r="K1068" s="8">
        <f>+'[1]Empresas 2'!H1072</f>
        <v>20</v>
      </c>
      <c r="L1068" s="8">
        <f>+'[1]Empresas 2'!I1072</f>
        <v>0</v>
      </c>
      <c r="M1068" s="8">
        <f>+'[1]Empresas 2'!J1072</f>
        <v>0</v>
      </c>
      <c r="N1068" s="8">
        <f>+'[1]Empresas 2'!K1072</f>
        <v>0</v>
      </c>
      <c r="O1068" s="8">
        <f>+'[1]Empresas 2'!L1072</f>
        <v>0</v>
      </c>
      <c r="P1068" s="8">
        <f>+'[1]Empresas 2'!M1072</f>
        <v>0</v>
      </c>
      <c r="Q1068" s="8">
        <f>+'[1]Empresas 2'!N1072</f>
        <v>0</v>
      </c>
      <c r="R1068" s="8">
        <f>+'[1]Empresas 2'!O1072</f>
        <v>0</v>
      </c>
      <c r="S1068" s="8">
        <f>+'[1]Empresas 2'!P1072</f>
        <v>0</v>
      </c>
      <c r="T1068" s="8">
        <f>+'[1]Empresas 2'!Q1072</f>
        <v>0</v>
      </c>
      <c r="U1068" s="8">
        <f>+'[1]Empresas 2'!R1072</f>
        <v>0</v>
      </c>
      <c r="V1068" s="28">
        <f t="shared" si="32"/>
        <v>20</v>
      </c>
      <c r="W1068">
        <f t="shared" si="33"/>
        <v>0</v>
      </c>
    </row>
    <row r="1069" spans="2:23" x14ac:dyDescent="0.25">
      <c r="B1069" t="s">
        <v>1101</v>
      </c>
      <c r="C1069" t="str">
        <f>VLOOKUP(B1069,'Accesos x Municipio'!$B$5:$C$1127,2)</f>
        <v>Inírida</v>
      </c>
      <c r="D1069" s="95">
        <f>VLOOKUP(B1069,'Accesos x Municipio-NoCorporati'!$B$5:$AC$1127,27)</f>
        <v>7.6541077404728486E-2</v>
      </c>
      <c r="E1069" s="8">
        <f>+'[1]Empresas 2'!B1073</f>
        <v>15</v>
      </c>
      <c r="F1069" s="8">
        <f>+'[1]Empresas 2'!C1073</f>
        <v>0</v>
      </c>
      <c r="G1069" s="8">
        <f>+'[1]Empresas 2'!D1073</f>
        <v>0</v>
      </c>
      <c r="H1069" s="8">
        <f>+'[1]Empresas 2'!E1073</f>
        <v>0</v>
      </c>
      <c r="I1069" s="8">
        <f>+'[1]Empresas 2'!F1073</f>
        <v>0</v>
      </c>
      <c r="J1069" s="8">
        <f>+'[1]Empresas 2'!G1073</f>
        <v>0</v>
      </c>
      <c r="K1069" s="8">
        <f>+'[1]Empresas 2'!H1073</f>
        <v>667</v>
      </c>
      <c r="L1069" s="8">
        <f>+'[1]Empresas 2'!I1073</f>
        <v>0</v>
      </c>
      <c r="M1069" s="8">
        <f>+'[1]Empresas 2'!J1073</f>
        <v>0</v>
      </c>
      <c r="N1069" s="8">
        <f>+'[1]Empresas 2'!K1073</f>
        <v>0</v>
      </c>
      <c r="O1069" s="8">
        <f>+'[1]Empresas 2'!L1073</f>
        <v>0</v>
      </c>
      <c r="P1069" s="8">
        <f>+'[1]Empresas 2'!M1073</f>
        <v>3</v>
      </c>
      <c r="Q1069" s="8">
        <f>+'[1]Empresas 2'!N1073</f>
        <v>0</v>
      </c>
      <c r="R1069" s="8">
        <f>+'[1]Empresas 2'!O1073</f>
        <v>0</v>
      </c>
      <c r="S1069" s="8">
        <f>+'[1]Empresas 2'!P1073</f>
        <v>0</v>
      </c>
      <c r="T1069" s="8">
        <f>+'[1]Empresas 2'!Q1073</f>
        <v>0</v>
      </c>
      <c r="U1069" s="8">
        <f>+'[1]Empresas 2'!R1073</f>
        <v>0</v>
      </c>
      <c r="V1069" s="28">
        <f t="shared" si="32"/>
        <v>685</v>
      </c>
      <c r="W1069" t="str">
        <f t="shared" si="33"/>
        <v/>
      </c>
    </row>
    <row r="1070" spans="2:23" x14ac:dyDescent="0.25">
      <c r="B1070" t="s">
        <v>1102</v>
      </c>
      <c r="C1070" t="str">
        <f>VLOOKUP(B1070,'Accesos x Municipio'!$B$5:$C$1127,2)</f>
        <v>Barrancominas (CD)</v>
      </c>
      <c r="D1070" s="95">
        <f>VLOOKUP(B1070,'Accesos x Municipio-NoCorporati'!$B$5:$AC$1127,27)</f>
        <v>0</v>
      </c>
      <c r="E1070" s="8">
        <f>+'[1]Empresas 2'!B1074</f>
        <v>10</v>
      </c>
      <c r="F1070" s="8">
        <f>+'[1]Empresas 2'!C1074</f>
        <v>0</v>
      </c>
      <c r="G1070" s="8">
        <f>+'[1]Empresas 2'!D1074</f>
        <v>0</v>
      </c>
      <c r="H1070" s="8">
        <f>+'[1]Empresas 2'!E1074</f>
        <v>0</v>
      </c>
      <c r="I1070" s="8">
        <f>+'[1]Empresas 2'!F1074</f>
        <v>0</v>
      </c>
      <c r="J1070" s="8">
        <f>+'[1]Empresas 2'!G1074</f>
        <v>0</v>
      </c>
      <c r="K1070" s="8">
        <f>+'[1]Empresas 2'!H1074</f>
        <v>0</v>
      </c>
      <c r="L1070" s="8">
        <f>+'[1]Empresas 2'!I1074</f>
        <v>0</v>
      </c>
      <c r="M1070" s="8">
        <f>+'[1]Empresas 2'!J1074</f>
        <v>0</v>
      </c>
      <c r="N1070" s="8">
        <f>+'[1]Empresas 2'!K1074</f>
        <v>0</v>
      </c>
      <c r="O1070" s="8">
        <f>+'[1]Empresas 2'!L1074</f>
        <v>0</v>
      </c>
      <c r="P1070" s="8">
        <f>+'[1]Empresas 2'!M1074</f>
        <v>0</v>
      </c>
      <c r="Q1070" s="8">
        <f>+'[1]Empresas 2'!N1074</f>
        <v>0</v>
      </c>
      <c r="R1070" s="8">
        <f>+'[1]Empresas 2'!O1074</f>
        <v>0</v>
      </c>
      <c r="S1070" s="8">
        <f>+'[1]Empresas 2'!P1074</f>
        <v>0</v>
      </c>
      <c r="T1070" s="8">
        <f>+'[1]Empresas 2'!Q1074</f>
        <v>0</v>
      </c>
      <c r="U1070" s="8">
        <f>+'[1]Empresas 2'!R1074</f>
        <v>0</v>
      </c>
      <c r="V1070" s="28">
        <f t="shared" si="32"/>
        <v>10</v>
      </c>
      <c r="W1070">
        <f t="shared" si="33"/>
        <v>10</v>
      </c>
    </row>
    <row r="1071" spans="2:23" x14ac:dyDescent="0.25">
      <c r="B1071" t="s">
        <v>1103</v>
      </c>
      <c r="C1071" t="str">
        <f>VLOOKUP(B1071,'Accesos x Municipio'!$B$5:$C$1127,2)</f>
        <v>San Felipe (CD)</v>
      </c>
      <c r="D1071" s="95">
        <f>VLOOKUP(B1071,'Accesos x Municipio-NoCorporati'!$B$5:$AC$1127,27)</f>
        <v>6.3444108761329304E-2</v>
      </c>
      <c r="E1071" s="8">
        <f>+'[1]Empresas 2'!B1075</f>
        <v>3</v>
      </c>
      <c r="F1071" s="8">
        <f>+'[1]Empresas 2'!C1075</f>
        <v>0</v>
      </c>
      <c r="G1071" s="8">
        <f>+'[1]Empresas 2'!D1075</f>
        <v>0</v>
      </c>
      <c r="H1071" s="8">
        <f>+'[1]Empresas 2'!E1075</f>
        <v>0</v>
      </c>
      <c r="I1071" s="8">
        <f>+'[1]Empresas 2'!F1075</f>
        <v>0</v>
      </c>
      <c r="J1071" s="8">
        <f>+'[1]Empresas 2'!G1075</f>
        <v>0</v>
      </c>
      <c r="K1071" s="8">
        <f>+'[1]Empresas 2'!H1075</f>
        <v>19</v>
      </c>
      <c r="L1071" s="8">
        <f>+'[1]Empresas 2'!I1075</f>
        <v>0</v>
      </c>
      <c r="M1071" s="8">
        <f>+'[1]Empresas 2'!J1075</f>
        <v>0</v>
      </c>
      <c r="N1071" s="8">
        <f>+'[1]Empresas 2'!K1075</f>
        <v>0</v>
      </c>
      <c r="O1071" s="8">
        <f>+'[1]Empresas 2'!L1075</f>
        <v>0</v>
      </c>
      <c r="P1071" s="8">
        <f>+'[1]Empresas 2'!M1075</f>
        <v>0</v>
      </c>
      <c r="Q1071" s="8">
        <f>+'[1]Empresas 2'!N1075</f>
        <v>0</v>
      </c>
      <c r="R1071" s="8">
        <f>+'[1]Empresas 2'!O1075</f>
        <v>0</v>
      </c>
      <c r="S1071" s="8">
        <f>+'[1]Empresas 2'!P1075</f>
        <v>0</v>
      </c>
      <c r="T1071" s="8">
        <f>+'[1]Empresas 2'!Q1075</f>
        <v>0</v>
      </c>
      <c r="U1071" s="8">
        <f>+'[1]Empresas 2'!R1075</f>
        <v>0</v>
      </c>
      <c r="V1071" s="28">
        <f t="shared" si="32"/>
        <v>22</v>
      </c>
      <c r="W1071" t="str">
        <f t="shared" si="33"/>
        <v/>
      </c>
    </row>
    <row r="1072" spans="2:23" x14ac:dyDescent="0.25">
      <c r="B1072" t="s">
        <v>1106</v>
      </c>
      <c r="C1072" t="str">
        <f>VLOOKUP(B1072,'Accesos x Municipio'!$B$5:$C$1127,2)</f>
        <v>Cacahual (CD)</v>
      </c>
      <c r="D1072" s="95">
        <f>VLOOKUP(B1072,'Accesos x Municipio-NoCorporati'!$B$5:$AC$1127,27)</f>
        <v>7.407407407407407E-2</v>
      </c>
      <c r="E1072" s="8">
        <f>+'[1]Empresas 2'!B1076</f>
        <v>0</v>
      </c>
      <c r="F1072" s="8">
        <f>+'[1]Empresas 2'!C1076</f>
        <v>0</v>
      </c>
      <c r="G1072" s="8">
        <f>+'[1]Empresas 2'!D1076</f>
        <v>0</v>
      </c>
      <c r="H1072" s="8">
        <f>+'[1]Empresas 2'!E1076</f>
        <v>0</v>
      </c>
      <c r="I1072" s="8">
        <f>+'[1]Empresas 2'!F1076</f>
        <v>0</v>
      </c>
      <c r="J1072" s="8">
        <f>+'[1]Empresas 2'!G1076</f>
        <v>0</v>
      </c>
      <c r="K1072" s="8">
        <f>+'[1]Empresas 2'!H1076</f>
        <v>8</v>
      </c>
      <c r="L1072" s="8">
        <f>+'[1]Empresas 2'!I1076</f>
        <v>0</v>
      </c>
      <c r="M1072" s="8">
        <f>+'[1]Empresas 2'!J1076</f>
        <v>0</v>
      </c>
      <c r="N1072" s="8">
        <f>+'[1]Empresas 2'!K1076</f>
        <v>0</v>
      </c>
      <c r="O1072" s="8">
        <f>+'[1]Empresas 2'!L1076</f>
        <v>0</v>
      </c>
      <c r="P1072" s="8">
        <f>+'[1]Empresas 2'!M1076</f>
        <v>0</v>
      </c>
      <c r="Q1072" s="8">
        <f>+'[1]Empresas 2'!N1076</f>
        <v>0</v>
      </c>
      <c r="R1072" s="8">
        <f>+'[1]Empresas 2'!O1076</f>
        <v>0</v>
      </c>
      <c r="S1072" s="8">
        <f>+'[1]Empresas 2'!P1076</f>
        <v>0</v>
      </c>
      <c r="T1072" s="8">
        <f>+'[1]Empresas 2'!Q1076</f>
        <v>0</v>
      </c>
      <c r="U1072" s="8">
        <f>+'[1]Empresas 2'!R1076</f>
        <v>0</v>
      </c>
      <c r="V1072" s="28">
        <f t="shared" si="32"/>
        <v>8</v>
      </c>
      <c r="W1072" t="str">
        <f t="shared" si="33"/>
        <v/>
      </c>
    </row>
    <row r="1073" spans="2:23" x14ac:dyDescent="0.25">
      <c r="B1073" t="s">
        <v>1109</v>
      </c>
      <c r="C1073" t="str">
        <f>VLOOKUP(B1073,'Accesos x Municipio'!$B$5:$C$1127,2)</f>
        <v>San José del Guaviare</v>
      </c>
      <c r="D1073" s="95">
        <f>VLOOKUP(B1073,'Accesos x Municipio-NoCorporati'!$B$5:$AC$1127,27)</f>
        <v>7.5199229822966257E-2</v>
      </c>
      <c r="E1073" s="8">
        <f>+'[1]Empresas 2'!B1077</f>
        <v>6</v>
      </c>
      <c r="F1073" s="8">
        <f>+'[1]Empresas 2'!C1077</f>
        <v>1</v>
      </c>
      <c r="G1073" s="8">
        <f>+'[1]Empresas 2'!D1077</f>
        <v>0</v>
      </c>
      <c r="H1073" s="8">
        <f>+'[1]Empresas 2'!E1077</f>
        <v>0</v>
      </c>
      <c r="I1073" s="8">
        <f>+'[1]Empresas 2'!F1077</f>
        <v>0</v>
      </c>
      <c r="J1073" s="8">
        <f>+'[1]Empresas 2'!G1077</f>
        <v>0</v>
      </c>
      <c r="K1073" s="8">
        <f>+'[1]Empresas 2'!H1077</f>
        <v>0</v>
      </c>
      <c r="L1073" s="8">
        <f>+'[1]Empresas 2'!I1077</f>
        <v>0</v>
      </c>
      <c r="M1073" s="8">
        <f>+'[1]Empresas 2'!J1077</f>
        <v>0</v>
      </c>
      <c r="N1073" s="8">
        <f>+'[1]Empresas 2'!K1077</f>
        <v>0</v>
      </c>
      <c r="O1073" s="8">
        <f>+'[1]Empresas 2'!L1077</f>
        <v>2</v>
      </c>
      <c r="P1073" s="8">
        <f>+'[1]Empresas 2'!M1077</f>
        <v>1155</v>
      </c>
      <c r="Q1073" s="8">
        <f>+'[1]Empresas 2'!N1077</f>
        <v>0</v>
      </c>
      <c r="R1073" s="8">
        <f>+'[1]Empresas 2'!O1077</f>
        <v>0</v>
      </c>
      <c r="S1073" s="8">
        <f>+'[1]Empresas 2'!P1077</f>
        <v>0</v>
      </c>
      <c r="T1073" s="8">
        <f>+'[1]Empresas 2'!Q1077</f>
        <v>0</v>
      </c>
      <c r="U1073" s="8">
        <f>+'[1]Empresas 2'!R1077</f>
        <v>0</v>
      </c>
      <c r="V1073" s="28">
        <f t="shared" si="32"/>
        <v>1164</v>
      </c>
      <c r="W1073" t="str">
        <f t="shared" si="33"/>
        <v/>
      </c>
    </row>
    <row r="1074" spans="2:23" x14ac:dyDescent="0.25">
      <c r="B1074" t="s">
        <v>1110</v>
      </c>
      <c r="C1074" t="str">
        <f>VLOOKUP(B1074,'Accesos x Municipio'!$B$5:$C$1127,2)</f>
        <v>Calamar</v>
      </c>
      <c r="D1074" s="95">
        <f>VLOOKUP(B1074,'Accesos x Municipio-NoCorporati'!$B$5:$AC$1127,27)</f>
        <v>6.4872944693572493E-2</v>
      </c>
      <c r="E1074" s="8">
        <f>+'[1]Empresas 2'!B1078</f>
        <v>240</v>
      </c>
      <c r="F1074" s="8">
        <f>+'[1]Empresas 2'!C1078</f>
        <v>0</v>
      </c>
      <c r="G1074" s="8">
        <f>+'[1]Empresas 2'!D1078</f>
        <v>0</v>
      </c>
      <c r="H1074" s="8">
        <f>+'[1]Empresas 2'!E1078</f>
        <v>0</v>
      </c>
      <c r="I1074" s="8">
        <f>+'[1]Empresas 2'!F1078</f>
        <v>0</v>
      </c>
      <c r="J1074" s="8">
        <f>+'[1]Empresas 2'!G1078</f>
        <v>0</v>
      </c>
      <c r="K1074" s="8">
        <f>+'[1]Empresas 2'!H1078</f>
        <v>0</v>
      </c>
      <c r="L1074" s="8">
        <f>+'[1]Empresas 2'!I1078</f>
        <v>0</v>
      </c>
      <c r="M1074" s="8">
        <f>+'[1]Empresas 2'!J1078</f>
        <v>0</v>
      </c>
      <c r="N1074" s="8">
        <f>+'[1]Empresas 2'!K1078</f>
        <v>0</v>
      </c>
      <c r="O1074" s="8">
        <f>+'[1]Empresas 2'!L1078</f>
        <v>0</v>
      </c>
      <c r="P1074" s="8">
        <f>+'[1]Empresas 2'!M1078</f>
        <v>0</v>
      </c>
      <c r="Q1074" s="8">
        <f>+'[1]Empresas 2'!N1078</f>
        <v>0</v>
      </c>
      <c r="R1074" s="8">
        <f>+'[1]Empresas 2'!O1078</f>
        <v>0</v>
      </c>
      <c r="S1074" s="8">
        <f>+'[1]Empresas 2'!P1078</f>
        <v>0</v>
      </c>
      <c r="T1074" s="8">
        <f>+'[1]Empresas 2'!Q1078</f>
        <v>0</v>
      </c>
      <c r="U1074" s="8">
        <f>+'[1]Empresas 2'!R1078</f>
        <v>0</v>
      </c>
      <c r="V1074" s="28">
        <f t="shared" si="32"/>
        <v>240</v>
      </c>
      <c r="W1074" t="str">
        <f t="shared" si="33"/>
        <v/>
      </c>
    </row>
    <row r="1075" spans="2:23" x14ac:dyDescent="0.25">
      <c r="B1075" t="s">
        <v>1111</v>
      </c>
      <c r="C1075" t="str">
        <f>VLOOKUP(B1075,'Accesos x Municipio'!$B$5:$C$1127,2)</f>
        <v>El Retorno</v>
      </c>
      <c r="D1075" s="95">
        <f>VLOOKUP(B1075,'Accesos x Municipio-NoCorporati'!$B$5:$AC$1127,27)</f>
        <v>3.8986354775828458E-3</v>
      </c>
      <c r="E1075" s="8">
        <f>+'[1]Empresas 2'!B1079</f>
        <v>66</v>
      </c>
      <c r="F1075" s="8">
        <f>+'[1]Empresas 2'!C1079</f>
        <v>0</v>
      </c>
      <c r="G1075" s="8">
        <f>+'[1]Empresas 2'!D1079</f>
        <v>0</v>
      </c>
      <c r="H1075" s="8">
        <f>+'[1]Empresas 2'!E1079</f>
        <v>0</v>
      </c>
      <c r="I1075" s="8">
        <f>+'[1]Empresas 2'!F1079</f>
        <v>0</v>
      </c>
      <c r="J1075" s="8">
        <f>+'[1]Empresas 2'!G1079</f>
        <v>0</v>
      </c>
      <c r="K1075" s="8">
        <f>+'[1]Empresas 2'!H1079</f>
        <v>0</v>
      </c>
      <c r="L1075" s="8">
        <f>+'[1]Empresas 2'!I1079</f>
        <v>0</v>
      </c>
      <c r="M1075" s="8">
        <f>+'[1]Empresas 2'!J1079</f>
        <v>0</v>
      </c>
      <c r="N1075" s="8">
        <f>+'[1]Empresas 2'!K1079</f>
        <v>0</v>
      </c>
      <c r="O1075" s="8">
        <f>+'[1]Empresas 2'!L1079</f>
        <v>0</v>
      </c>
      <c r="P1075" s="8">
        <f>+'[1]Empresas 2'!M1079</f>
        <v>0</v>
      </c>
      <c r="Q1075" s="8">
        <f>+'[1]Empresas 2'!N1079</f>
        <v>0</v>
      </c>
      <c r="R1075" s="8">
        <f>+'[1]Empresas 2'!O1079</f>
        <v>0</v>
      </c>
      <c r="S1075" s="8">
        <f>+'[1]Empresas 2'!P1079</f>
        <v>0</v>
      </c>
      <c r="T1075" s="8">
        <f>+'[1]Empresas 2'!Q1079</f>
        <v>0</v>
      </c>
      <c r="U1075" s="8">
        <f>+'[1]Empresas 2'!R1079</f>
        <v>0</v>
      </c>
      <c r="V1075" s="28">
        <f t="shared" si="32"/>
        <v>66</v>
      </c>
      <c r="W1075">
        <f t="shared" si="33"/>
        <v>66</v>
      </c>
    </row>
    <row r="1076" spans="2:23" x14ac:dyDescent="0.25">
      <c r="B1076" t="s">
        <v>1113</v>
      </c>
      <c r="C1076" t="str">
        <f>VLOOKUP(B1076,'Accesos x Municipio'!$B$5:$C$1127,2)</f>
        <v>Mitú</v>
      </c>
      <c r="D1076" s="95">
        <f>VLOOKUP(B1076,'Accesos x Municipio-NoCorporati'!$B$5:$AC$1127,27)</f>
        <v>1.45032632342277E-4</v>
      </c>
      <c r="E1076" s="8">
        <f>+'[1]Empresas 2'!B1080</f>
        <v>7</v>
      </c>
      <c r="F1076" s="8">
        <f>+'[1]Empresas 2'!C1080</f>
        <v>0</v>
      </c>
      <c r="G1076" s="8">
        <f>+'[1]Empresas 2'!D1080</f>
        <v>0</v>
      </c>
      <c r="H1076" s="8">
        <f>+'[1]Empresas 2'!E1080</f>
        <v>0</v>
      </c>
      <c r="I1076" s="8">
        <f>+'[1]Empresas 2'!F1080</f>
        <v>0</v>
      </c>
      <c r="J1076" s="8">
        <f>+'[1]Empresas 2'!G1080</f>
        <v>0</v>
      </c>
      <c r="K1076" s="8">
        <f>+'[1]Empresas 2'!H1080</f>
        <v>0</v>
      </c>
      <c r="L1076" s="8">
        <f>+'[1]Empresas 2'!I1080</f>
        <v>0</v>
      </c>
      <c r="M1076" s="8">
        <f>+'[1]Empresas 2'!J1080</f>
        <v>0</v>
      </c>
      <c r="N1076" s="8">
        <f>+'[1]Empresas 2'!K1080</f>
        <v>0</v>
      </c>
      <c r="O1076" s="8">
        <f>+'[1]Empresas 2'!L1080</f>
        <v>0</v>
      </c>
      <c r="P1076" s="8">
        <f>+'[1]Empresas 2'!M1080</f>
        <v>1</v>
      </c>
      <c r="Q1076" s="8">
        <f>+'[1]Empresas 2'!N1080</f>
        <v>0</v>
      </c>
      <c r="R1076" s="8">
        <f>+'[1]Empresas 2'!O1080</f>
        <v>0</v>
      </c>
      <c r="S1076" s="8">
        <f>+'[1]Empresas 2'!P1080</f>
        <v>0</v>
      </c>
      <c r="T1076" s="8">
        <f>+'[1]Empresas 2'!Q1080</f>
        <v>0</v>
      </c>
      <c r="U1076" s="8">
        <f>+'[1]Empresas 2'!R1080</f>
        <v>0</v>
      </c>
      <c r="V1076" s="28">
        <f t="shared" si="32"/>
        <v>8</v>
      </c>
      <c r="W1076">
        <f t="shared" si="33"/>
        <v>7</v>
      </c>
    </row>
    <row r="1077" spans="2:23" x14ac:dyDescent="0.25">
      <c r="B1077" t="s">
        <v>1119</v>
      </c>
      <c r="C1077" t="str">
        <f>VLOOKUP(B1077,'Accesos x Municipio'!$B$5:$C$1127,2)</f>
        <v>Puerto Carreño</v>
      </c>
      <c r="D1077" s="95">
        <f>VLOOKUP(B1077,'Accesos x Municipio-NoCorporati'!$B$5:$AC$1127,27)</f>
        <v>0.13424210994221367</v>
      </c>
      <c r="E1077" s="8">
        <f>+'[1]Empresas 2'!B1081</f>
        <v>15</v>
      </c>
      <c r="F1077" s="8">
        <f>+'[1]Empresas 2'!C1081</f>
        <v>0</v>
      </c>
      <c r="G1077" s="8">
        <f>+'[1]Empresas 2'!D1081</f>
        <v>0</v>
      </c>
      <c r="H1077" s="8">
        <f>+'[1]Empresas 2'!E1081</f>
        <v>0</v>
      </c>
      <c r="I1077" s="8">
        <f>+'[1]Empresas 2'!F1081</f>
        <v>0</v>
      </c>
      <c r="J1077" s="8">
        <f>+'[1]Empresas 2'!G1081</f>
        <v>0</v>
      </c>
      <c r="K1077" s="8">
        <f>+'[1]Empresas 2'!H1081</f>
        <v>869</v>
      </c>
      <c r="L1077" s="8">
        <f>+'[1]Empresas 2'!I1081</f>
        <v>0</v>
      </c>
      <c r="M1077" s="8">
        <f>+'[1]Empresas 2'!J1081</f>
        <v>0</v>
      </c>
      <c r="N1077" s="8">
        <f>+'[1]Empresas 2'!K1081</f>
        <v>0</v>
      </c>
      <c r="O1077" s="8">
        <f>+'[1]Empresas 2'!L1081</f>
        <v>0</v>
      </c>
      <c r="P1077" s="8">
        <f>+'[1]Empresas 2'!M1081</f>
        <v>0</v>
      </c>
      <c r="Q1077" s="8">
        <f>+'[1]Empresas 2'!N1081</f>
        <v>0</v>
      </c>
      <c r="R1077" s="8">
        <f>+'[1]Empresas 2'!O1081</f>
        <v>0</v>
      </c>
      <c r="S1077" s="8">
        <f>+'[1]Empresas 2'!P1081</f>
        <v>0</v>
      </c>
      <c r="T1077" s="8">
        <f>+'[1]Empresas 2'!Q1081</f>
        <v>0</v>
      </c>
      <c r="U1077" s="8">
        <f>+'[1]Empresas 2'!R1081</f>
        <v>0</v>
      </c>
      <c r="V1077" s="28">
        <f t="shared" si="32"/>
        <v>884</v>
      </c>
      <c r="W1077" t="str">
        <f t="shared" si="33"/>
        <v/>
      </c>
    </row>
    <row r="1078" spans="2:23" x14ac:dyDescent="0.25">
      <c r="B1078" t="s">
        <v>1120</v>
      </c>
      <c r="C1078" t="str">
        <f>VLOOKUP(B1078,'Accesos x Municipio'!$B$5:$C$1127,2)</f>
        <v>La Primavera</v>
      </c>
      <c r="D1078" s="95">
        <f>VLOOKUP(B1078,'Accesos x Municipio-NoCorporati'!$B$5:$AC$1127,27)</f>
        <v>0</v>
      </c>
      <c r="E1078" s="8">
        <f>+'[1]Empresas 2'!B1082</f>
        <v>10</v>
      </c>
      <c r="F1078" s="8">
        <f>+'[1]Empresas 2'!C1082</f>
        <v>0</v>
      </c>
      <c r="G1078" s="8">
        <f>+'[1]Empresas 2'!D1082</f>
        <v>0</v>
      </c>
      <c r="H1078" s="8">
        <f>+'[1]Empresas 2'!E1082</f>
        <v>0</v>
      </c>
      <c r="I1078" s="8">
        <f>+'[1]Empresas 2'!F1082</f>
        <v>0</v>
      </c>
      <c r="J1078" s="8">
        <f>+'[1]Empresas 2'!G1082</f>
        <v>0</v>
      </c>
      <c r="K1078" s="8">
        <f>+'[1]Empresas 2'!H1082</f>
        <v>0</v>
      </c>
      <c r="L1078" s="8">
        <f>+'[1]Empresas 2'!I1082</f>
        <v>0</v>
      </c>
      <c r="M1078" s="8">
        <f>+'[1]Empresas 2'!J1082</f>
        <v>0</v>
      </c>
      <c r="N1078" s="8">
        <f>+'[1]Empresas 2'!K1082</f>
        <v>0</v>
      </c>
      <c r="O1078" s="8">
        <f>+'[1]Empresas 2'!L1082</f>
        <v>0</v>
      </c>
      <c r="P1078" s="8">
        <f>+'[1]Empresas 2'!M1082</f>
        <v>0</v>
      </c>
      <c r="Q1078" s="8">
        <f>+'[1]Empresas 2'!N1082</f>
        <v>0</v>
      </c>
      <c r="R1078" s="8">
        <f>+'[1]Empresas 2'!O1082</f>
        <v>0</v>
      </c>
      <c r="S1078" s="8">
        <f>+'[1]Empresas 2'!P1082</f>
        <v>0</v>
      </c>
      <c r="T1078" s="8">
        <f>+'[1]Empresas 2'!Q1082</f>
        <v>0</v>
      </c>
      <c r="U1078" s="8">
        <f>+'[1]Empresas 2'!R1082</f>
        <v>0</v>
      </c>
      <c r="V1078" s="28">
        <f t="shared" si="32"/>
        <v>10</v>
      </c>
      <c r="W1078">
        <f t="shared" si="33"/>
        <v>10</v>
      </c>
    </row>
    <row r="1079" spans="2:23" x14ac:dyDescent="0.25">
      <c r="B1079" t="s">
        <v>1121</v>
      </c>
      <c r="C1079" t="str">
        <f>VLOOKUP(B1079,'Accesos x Municipio'!$B$5:$C$1127,2)</f>
        <v>Santa Rosalía</v>
      </c>
      <c r="D1079" s="95">
        <f>VLOOKUP(B1079,'Accesos x Municipio-NoCorporati'!$B$5:$AC$1127,27)</f>
        <v>0</v>
      </c>
      <c r="E1079" s="8">
        <f>+'[1]Empresas 2'!B1083</f>
        <v>10</v>
      </c>
      <c r="F1079" s="8">
        <f>+'[1]Empresas 2'!C1083</f>
        <v>0</v>
      </c>
      <c r="G1079" s="8">
        <f>+'[1]Empresas 2'!D1083</f>
        <v>0</v>
      </c>
      <c r="H1079" s="8">
        <f>+'[1]Empresas 2'!E1083</f>
        <v>0</v>
      </c>
      <c r="I1079" s="8">
        <f>+'[1]Empresas 2'!F1083</f>
        <v>0</v>
      </c>
      <c r="J1079" s="8">
        <f>+'[1]Empresas 2'!G1083</f>
        <v>0</v>
      </c>
      <c r="K1079" s="8">
        <f>+'[1]Empresas 2'!H1083</f>
        <v>0</v>
      </c>
      <c r="L1079" s="8">
        <f>+'[1]Empresas 2'!I1083</f>
        <v>0</v>
      </c>
      <c r="M1079" s="8">
        <f>+'[1]Empresas 2'!J1083</f>
        <v>0</v>
      </c>
      <c r="N1079" s="8">
        <f>+'[1]Empresas 2'!K1083</f>
        <v>0</v>
      </c>
      <c r="O1079" s="8">
        <f>+'[1]Empresas 2'!L1083</f>
        <v>0</v>
      </c>
      <c r="P1079" s="8">
        <f>+'[1]Empresas 2'!M1083</f>
        <v>0</v>
      </c>
      <c r="Q1079" s="8">
        <f>+'[1]Empresas 2'!N1083</f>
        <v>0</v>
      </c>
      <c r="R1079" s="8">
        <f>+'[1]Empresas 2'!O1083</f>
        <v>0</v>
      </c>
      <c r="S1079" s="8">
        <f>+'[1]Empresas 2'!P1083</f>
        <v>0</v>
      </c>
      <c r="T1079" s="8">
        <f>+'[1]Empresas 2'!Q1083</f>
        <v>0</v>
      </c>
      <c r="U1079" s="8">
        <f>+'[1]Empresas 2'!R1083</f>
        <v>0</v>
      </c>
      <c r="V1079" s="28">
        <f t="shared" si="32"/>
        <v>10</v>
      </c>
      <c r="W1079">
        <f t="shared" si="33"/>
        <v>10</v>
      </c>
    </row>
    <row r="1080" spans="2:23" x14ac:dyDescent="0.25">
      <c r="B1080" t="s">
        <v>1122</v>
      </c>
      <c r="C1080" t="str">
        <f>VLOOKUP(B1080,'Accesos x Municipio'!$B$5:$C$1127,2)</f>
        <v>Cumaribo</v>
      </c>
      <c r="D1080" s="95">
        <f>VLOOKUP(B1080,'Accesos x Municipio-NoCorporati'!$B$5:$AC$1127,27)</f>
        <v>0</v>
      </c>
      <c r="E1080" s="8">
        <f>+'[1]Empresas 2'!B1084</f>
        <v>15</v>
      </c>
      <c r="F1080" s="8">
        <f>+'[1]Empresas 2'!C1084</f>
        <v>0</v>
      </c>
      <c r="G1080" s="8">
        <f>+'[1]Empresas 2'!D1084</f>
        <v>0</v>
      </c>
      <c r="H1080" s="8">
        <f>+'[1]Empresas 2'!E1084</f>
        <v>0</v>
      </c>
      <c r="I1080" s="8">
        <f>+'[1]Empresas 2'!F1084</f>
        <v>0</v>
      </c>
      <c r="J1080" s="8">
        <f>+'[1]Empresas 2'!G1084</f>
        <v>0</v>
      </c>
      <c r="K1080" s="8">
        <f>+'[1]Empresas 2'!H1084</f>
        <v>0</v>
      </c>
      <c r="L1080" s="8">
        <f>+'[1]Empresas 2'!I1084</f>
        <v>0</v>
      </c>
      <c r="M1080" s="8">
        <f>+'[1]Empresas 2'!J1084</f>
        <v>0</v>
      </c>
      <c r="N1080" s="8">
        <f>+'[1]Empresas 2'!K1084</f>
        <v>0</v>
      </c>
      <c r="O1080" s="8">
        <f>+'[1]Empresas 2'!L1084</f>
        <v>0</v>
      </c>
      <c r="P1080" s="8">
        <f>+'[1]Empresas 2'!M1084</f>
        <v>0</v>
      </c>
      <c r="Q1080" s="8">
        <f>+'[1]Empresas 2'!N1084</f>
        <v>0</v>
      </c>
      <c r="R1080" s="8">
        <f>+'[1]Empresas 2'!O1084</f>
        <v>0</v>
      </c>
      <c r="S1080" s="8">
        <f>+'[1]Empresas 2'!P1084</f>
        <v>0</v>
      </c>
      <c r="T1080" s="8">
        <f>+'[1]Empresas 2'!Q1084</f>
        <v>0</v>
      </c>
      <c r="U1080" s="8">
        <f>+'[1]Empresas 2'!R1084</f>
        <v>0</v>
      </c>
      <c r="V1080" s="28">
        <f t="shared" si="32"/>
        <v>15</v>
      </c>
      <c r="W1080">
        <f t="shared" si="33"/>
        <v>15</v>
      </c>
    </row>
    <row r="1081" spans="2:23" x14ac:dyDescent="0.25">
      <c r="B1081" t="str">
        <f>+'[1]Empresas 2'!A1085</f>
        <v>Total general</v>
      </c>
      <c r="E1081" s="8">
        <f>+'[1]Empresas 2'!B1085</f>
        <v>192254</v>
      </c>
      <c r="F1081" s="8">
        <f>+'[1]Empresas 2'!C1085</f>
        <v>134712</v>
      </c>
      <c r="G1081" s="8">
        <f>+'[1]Empresas 2'!D1085</f>
        <v>179330</v>
      </c>
      <c r="H1081" s="8">
        <f>+'[1]Empresas 2'!E1085</f>
        <v>197673</v>
      </c>
      <c r="I1081" s="8">
        <f>+'[1]Empresas 2'!F1085</f>
        <v>132655</v>
      </c>
      <c r="J1081" s="8">
        <f>+'[1]Empresas 2'!G1085</f>
        <v>105770</v>
      </c>
      <c r="K1081" s="8">
        <f>+'[1]Empresas 2'!H1085</f>
        <v>142154</v>
      </c>
      <c r="L1081" s="8">
        <f>+'[1]Empresas 2'!I1085</f>
        <v>103100</v>
      </c>
      <c r="M1081" s="8">
        <f>+'[1]Empresas 2'!J1085</f>
        <v>60637</v>
      </c>
      <c r="N1081" s="8">
        <f>+'[1]Empresas 2'!K1085</f>
        <v>95905</v>
      </c>
      <c r="O1081" s="8">
        <f>+'[1]Empresas 2'!L1085</f>
        <v>3065896</v>
      </c>
      <c r="P1081" s="8">
        <f>+'[1]Empresas 2'!M1085</f>
        <v>139300</v>
      </c>
      <c r="Q1081" s="8">
        <f>+'[1]Empresas 2'!N1085</f>
        <v>130025</v>
      </c>
      <c r="R1081" s="8">
        <f>+'[1]Empresas 2'!O1085</f>
        <v>612131</v>
      </c>
      <c r="S1081" s="8">
        <f>+'[1]Empresas 2'!P1085</f>
        <v>101673</v>
      </c>
      <c r="T1081" s="8">
        <f>+'[1]Empresas 2'!Q1085</f>
        <v>1132634</v>
      </c>
      <c r="U1081" s="8">
        <f>+'[1]Empresas 2'!R1085</f>
        <v>1644770</v>
      </c>
      <c r="V1081" s="28">
        <f t="shared" si="32"/>
        <v>8170619</v>
      </c>
      <c r="W1081">
        <f>SUM(W3:W1080)</f>
        <v>13677</v>
      </c>
    </row>
    <row r="1084" spans="2:23" x14ac:dyDescent="0.25">
      <c r="E1084" s="1" t="s">
        <v>1245</v>
      </c>
      <c r="F1084" s="1" t="s">
        <v>1246</v>
      </c>
      <c r="G1084" s="1" t="s">
        <v>1247</v>
      </c>
      <c r="H1084" s="1" t="s">
        <v>1248</v>
      </c>
      <c r="I1084" s="1" t="s">
        <v>1243</v>
      </c>
      <c r="J1084" s="1" t="s">
        <v>1244</v>
      </c>
      <c r="K1084" s="1" t="s">
        <v>1249</v>
      </c>
      <c r="L1084" s="1" t="s">
        <v>1250</v>
      </c>
      <c r="M1084" s="1" t="s">
        <v>1252</v>
      </c>
      <c r="N1084" s="1" t="s">
        <v>1253</v>
      </c>
      <c r="O1084" s="1" t="str">
        <f>+S2</f>
        <v>HV TV</v>
      </c>
      <c r="P1084" s="1" t="str">
        <f>+Q2</f>
        <v>EDATEL</v>
      </c>
      <c r="Q1084" s="1" t="str">
        <f>+P2</f>
        <v>DIRECTV</v>
      </c>
      <c r="R1084" s="1" t="str">
        <f>+R2</f>
        <v>ETB</v>
      </c>
      <c r="S1084" s="1" t="str">
        <f>+T2</f>
        <v>MOVISTAR</v>
      </c>
      <c r="T1084" s="1" t="str">
        <f>+U2</f>
        <v>UNE</v>
      </c>
      <c r="U1084" s="1" t="str">
        <f>+O2</f>
        <v>COMCEL</v>
      </c>
      <c r="V1084" s="1" t="s">
        <v>1195</v>
      </c>
    </row>
    <row r="1085" spans="2:23" x14ac:dyDescent="0.25">
      <c r="B1085" t="s">
        <v>1242</v>
      </c>
      <c r="E1085" s="8">
        <f>COUNTIF(E3:E1080,"&gt;0")</f>
        <v>642</v>
      </c>
      <c r="F1085" s="8">
        <f>COUNTIF(F3:F1080,"&gt;0")</f>
        <v>325</v>
      </c>
      <c r="G1085" s="8">
        <f>COUNTIF(H3:H1080,"&gt;0")</f>
        <v>276</v>
      </c>
      <c r="H1085" s="8">
        <f>COUNTIF(K3:K1080,"&gt;0")</f>
        <v>179</v>
      </c>
      <c r="I1085" s="8">
        <f>COUNTIF(G3:G1080,"&gt;0")</f>
        <v>121</v>
      </c>
      <c r="J1085" s="8">
        <f>COUNTIF(I3:I1080,"&gt;0")</f>
        <v>946</v>
      </c>
      <c r="K1085" s="8">
        <f>COUNTIF(J3:J1080,"&gt;0")</f>
        <v>146</v>
      </c>
      <c r="L1085" s="8">
        <f>COUNTIF(L3:L1080,"&gt;0")</f>
        <v>59</v>
      </c>
      <c r="M1085" s="8">
        <f>COUNTIF(M3:M1080,"&gt;0")</f>
        <v>67</v>
      </c>
      <c r="N1085" s="8">
        <f>COUNTIF(N3:N1080,"&gt;0")</f>
        <v>1</v>
      </c>
      <c r="O1085" s="8">
        <f>COUNTIF(S3:S1080,"&gt;0")</f>
        <v>38</v>
      </c>
      <c r="P1085" s="8">
        <f>COUNTIF(Q3:Q1080,"&gt;0")</f>
        <v>144</v>
      </c>
      <c r="Q1085" s="8">
        <f>COUNTIF(P3:P1080,"&gt;0")</f>
        <v>235</v>
      </c>
      <c r="R1085" s="8">
        <f>COUNTIF(R3:R1080,"&gt;0")</f>
        <v>34</v>
      </c>
      <c r="S1085" s="8">
        <f>COUNTIF(T3:T1080,"&gt;0")</f>
        <v>256</v>
      </c>
      <c r="T1085" s="8">
        <f>COUNTIF(U3:U1080,"&gt;0")</f>
        <v>90</v>
      </c>
      <c r="U1085" s="8">
        <f>COUNTIF(O3:O1080,"&gt;0")</f>
        <v>537</v>
      </c>
      <c r="V1085" s="8">
        <f>COUNTIF(V3:V1080,"&gt;0")</f>
        <v>1078</v>
      </c>
    </row>
    <row r="1092" spans="10:10" ht="18.75" x14ac:dyDescent="0.25">
      <c r="J1092" s="125" t="s">
        <v>1251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F7A1-617D-4DBB-A5AD-93C8EF16463C}">
  <dimension ref="A2:W165"/>
  <sheetViews>
    <sheetView showGridLines="0" topLeftCell="A52" zoomScale="160" zoomScaleNormal="160" workbookViewId="0">
      <selection activeCell="B69" sqref="B69:K69"/>
    </sheetView>
  </sheetViews>
  <sheetFormatPr baseColWidth="10" defaultRowHeight="15" x14ac:dyDescent="0.25"/>
  <cols>
    <col min="1" max="1" width="22.140625" customWidth="1"/>
    <col min="2" max="2" width="11.5703125" customWidth="1"/>
    <col min="3" max="3" width="12.7109375" customWidth="1"/>
    <col min="4" max="4" width="11.28515625" customWidth="1"/>
    <col min="9" max="9" width="24" customWidth="1"/>
    <col min="18" max="18" width="12.140625" customWidth="1"/>
    <col min="20" max="20" width="17.28515625" customWidth="1"/>
    <col min="21" max="21" width="13.140625" customWidth="1"/>
    <col min="22" max="22" width="14.7109375" customWidth="1"/>
    <col min="23" max="23" width="13.5703125" customWidth="1"/>
  </cols>
  <sheetData>
    <row r="2" spans="1:22" ht="30" x14ac:dyDescent="0.25">
      <c r="B2" s="94" t="str">
        <f>+'[1]Empresas 2'!B6</f>
        <v>&lt;=1.000</v>
      </c>
      <c r="C2" s="94" t="str">
        <f>+'[1]Empresas 2'!C6</f>
        <v>&gt;1.000-&lt;=2.000</v>
      </c>
      <c r="D2" s="94" t="str">
        <f>+'[1]Empresas 2'!E6</f>
        <v>&gt;2.000-&lt;=5.000</v>
      </c>
      <c r="E2" s="94" t="str">
        <f>+'[1]Empresas 2'!H6</f>
        <v>&gt;5.000-&lt;=10.000</v>
      </c>
      <c r="F2" s="94" t="str">
        <f>+'[1]Empresas 2'!D6</f>
        <v>&gt;10.000-&lt;=20.000</v>
      </c>
      <c r="G2" s="94" t="str">
        <f>+'[1]Empresas 2'!F6</f>
        <v>&gt;20.000-&lt;=30.000</v>
      </c>
      <c r="H2" s="94" t="str">
        <f>+'[1]Empresas 2'!G6</f>
        <v>&gt;30.000-&lt;=40.000</v>
      </c>
      <c r="I2" s="94" t="str">
        <f>+'[1]Empresas 2'!I6</f>
        <v>&gt;50.000-&lt;=60.000</v>
      </c>
      <c r="J2" s="94" t="str">
        <f>+'[1]Empresas 2'!J6</f>
        <v>&gt;60.000-&lt;=70.000</v>
      </c>
      <c r="K2" s="94" t="str">
        <f>+'[1]Empresas 2'!K6</f>
        <v>&gt;90.000-&lt;=100.000</v>
      </c>
      <c r="L2" s="94" t="str">
        <f>+'[1]Empresas 2'!L6</f>
        <v>COMCEL</v>
      </c>
      <c r="M2" s="94" t="str">
        <f>+'[1]Empresas 2'!M6</f>
        <v>DIRECTV</v>
      </c>
      <c r="N2" s="94" t="str">
        <f>+'[1]Empresas 2'!N6</f>
        <v>EDATEL</v>
      </c>
      <c r="O2" s="94" t="str">
        <f>+'[1]Empresas 2'!O6</f>
        <v>ETB</v>
      </c>
      <c r="P2" s="94" t="str">
        <f>+'[1]Empresas 2'!P6</f>
        <v>HV TV</v>
      </c>
      <c r="Q2" s="94" t="str">
        <f>+'[1]Empresas 2'!Q6</f>
        <v>MOVISTAR</v>
      </c>
      <c r="R2" s="94" t="str">
        <f>+'[1]Empresas 2'!R6</f>
        <v>UNE</v>
      </c>
      <c r="S2" s="94" t="str">
        <f>+'[1]Empresas 2'!S6</f>
        <v>Total general</v>
      </c>
      <c r="U2" s="94"/>
    </row>
    <row r="3" spans="1:22" x14ac:dyDescent="0.25">
      <c r="A3" t="s">
        <v>1185</v>
      </c>
      <c r="B3" s="28">
        <f>'Empresas x Municipio'!E1081</f>
        <v>192254</v>
      </c>
      <c r="C3" s="28">
        <f>'Empresas x Municipio'!F1081</f>
        <v>134712</v>
      </c>
      <c r="D3" s="28">
        <f>'Empresas x Municipio'!H1081</f>
        <v>197673</v>
      </c>
      <c r="E3" s="28">
        <f>'Empresas x Municipio'!K1081</f>
        <v>142154</v>
      </c>
      <c r="F3" s="28">
        <f>'Empresas x Municipio'!G1081</f>
        <v>179330</v>
      </c>
      <c r="G3" s="28">
        <f>'Empresas x Municipio'!I1081</f>
        <v>132655</v>
      </c>
      <c r="H3" s="28">
        <f>'Empresas x Municipio'!J1081</f>
        <v>105770</v>
      </c>
      <c r="I3" s="28">
        <f>'Empresas x Municipio'!L1081</f>
        <v>103100</v>
      </c>
      <c r="J3" s="28">
        <f>'Empresas x Municipio'!M1081</f>
        <v>60637</v>
      </c>
      <c r="K3" s="28">
        <f>'Empresas x Municipio'!N1081</f>
        <v>95905</v>
      </c>
      <c r="L3" s="28">
        <f>'Empresas x Municipio'!O1081</f>
        <v>3065896</v>
      </c>
      <c r="M3" s="28">
        <f>'Empresas x Municipio'!P1081</f>
        <v>139300</v>
      </c>
      <c r="N3" s="28">
        <f>'Empresas x Municipio'!Q1081</f>
        <v>130025</v>
      </c>
      <c r="O3" s="28">
        <f>'Empresas x Municipio'!R1081</f>
        <v>612131</v>
      </c>
      <c r="P3" s="28">
        <f>'Empresas x Municipio'!S1081</f>
        <v>101673</v>
      </c>
      <c r="Q3" s="28">
        <f>'Empresas x Municipio'!T1081</f>
        <v>1132634</v>
      </c>
      <c r="R3" s="28">
        <f>'Empresas x Municipio'!U1081</f>
        <v>1644770</v>
      </c>
      <c r="S3" s="28">
        <f>SUM(B3:R3)</f>
        <v>8170619</v>
      </c>
      <c r="U3" s="28"/>
      <c r="V3" s="28"/>
    </row>
    <row r="5" spans="1:22" ht="30" x14ac:dyDescent="0.25">
      <c r="B5" s="94" t="s">
        <v>1194</v>
      </c>
      <c r="C5" s="94" t="s">
        <v>1192</v>
      </c>
      <c r="D5" s="94" t="s">
        <v>1193</v>
      </c>
      <c r="E5" s="94" t="s">
        <v>1227</v>
      </c>
      <c r="F5" s="94" t="s">
        <v>1228</v>
      </c>
      <c r="G5" s="94" t="s">
        <v>1229</v>
      </c>
      <c r="H5" s="94" t="s">
        <v>1191</v>
      </c>
      <c r="I5" s="94" t="s">
        <v>1190</v>
      </c>
      <c r="J5" s="94" t="s">
        <v>1189</v>
      </c>
      <c r="K5" s="94" t="s">
        <v>1188</v>
      </c>
    </row>
    <row r="6" spans="1:22" x14ac:dyDescent="0.25">
      <c r="A6" t="str">
        <f>+A3</f>
        <v>Número de accesos</v>
      </c>
      <c r="B6" s="28">
        <f>SUM(B3:E3)</f>
        <v>666793</v>
      </c>
      <c r="C6" s="28">
        <f>SUM(F3:H3)</f>
        <v>417755</v>
      </c>
      <c r="D6" s="28">
        <f>SUM(I3:K3)</f>
        <v>259642</v>
      </c>
      <c r="E6" s="28">
        <f>+P3</f>
        <v>101673</v>
      </c>
      <c r="F6" s="28">
        <f>+N3</f>
        <v>130025</v>
      </c>
      <c r="G6" s="28">
        <f>+M3</f>
        <v>139300</v>
      </c>
      <c r="H6" s="28">
        <f>+O3</f>
        <v>612131</v>
      </c>
      <c r="I6" s="28">
        <f>+Q3</f>
        <v>1132634</v>
      </c>
      <c r="J6" s="28">
        <f>+R3</f>
        <v>1644770</v>
      </c>
      <c r="K6" s="28">
        <f>+L3</f>
        <v>3065896</v>
      </c>
    </row>
    <row r="7" spans="1:22" x14ac:dyDescent="0.25">
      <c r="D7" s="108">
        <f>SUM(B6:D6)/$S$3</f>
        <v>0.16451507529600878</v>
      </c>
      <c r="E7" s="108">
        <f>+E6/$S$3</f>
        <v>1.2443732843252146E-2</v>
      </c>
      <c r="F7" s="108">
        <f t="shared" ref="F7:K7" si="0">+F6/$S$3</f>
        <v>1.5913726977111527E-2</v>
      </c>
      <c r="G7" s="108">
        <f t="shared" si="0"/>
        <v>1.7048891889341555E-2</v>
      </c>
      <c r="H7" s="108">
        <f t="shared" si="0"/>
        <v>7.4918558801970819E-2</v>
      </c>
      <c r="I7" s="108">
        <f t="shared" si="0"/>
        <v>0.13862278977884049</v>
      </c>
      <c r="J7" s="108">
        <f t="shared" si="0"/>
        <v>0.20130298573461816</v>
      </c>
      <c r="K7" s="108">
        <f t="shared" si="0"/>
        <v>0.37523423867885652</v>
      </c>
    </row>
    <row r="44" spans="1:19" x14ac:dyDescent="0.25">
      <c r="A44" s="177" t="s">
        <v>1187</v>
      </c>
      <c r="B44" s="178"/>
      <c r="C44" s="178"/>
      <c r="D44" s="178"/>
      <c r="E44" s="178"/>
      <c r="F44" s="178"/>
      <c r="G44" s="178"/>
      <c r="H44" s="178"/>
    </row>
    <row r="45" spans="1:19" ht="30" x14ac:dyDescent="0.25">
      <c r="A45" s="69" t="s">
        <v>1135</v>
      </c>
      <c r="B45" s="70" t="str">
        <f>+B2</f>
        <v>&lt;=1.000</v>
      </c>
      <c r="C45" s="70" t="str">
        <f t="shared" ref="C45:P45" si="1">+C2</f>
        <v>&gt;1.000-&lt;=2.000</v>
      </c>
      <c r="D45" s="70" t="str">
        <f t="shared" si="1"/>
        <v>&gt;2.000-&lt;=5.000</v>
      </c>
      <c r="E45" s="70" t="str">
        <f t="shared" si="1"/>
        <v>&gt;5.000-&lt;=10.000</v>
      </c>
      <c r="F45" s="70" t="str">
        <f t="shared" si="1"/>
        <v>&gt;10.000-&lt;=20.000</v>
      </c>
      <c r="G45" s="70" t="str">
        <f t="shared" si="1"/>
        <v>&gt;20.000-&lt;=30.000</v>
      </c>
      <c r="H45" s="70" t="str">
        <f t="shared" si="1"/>
        <v>&gt;30.000-&lt;=40.000</v>
      </c>
      <c r="I45" s="70" t="str">
        <f t="shared" si="1"/>
        <v>&gt;50.000-&lt;=60.000</v>
      </c>
      <c r="J45" s="70" t="str">
        <f t="shared" si="1"/>
        <v>&gt;60.000-&lt;=70.000</v>
      </c>
      <c r="K45" s="70" t="str">
        <f t="shared" si="1"/>
        <v>&gt;90.000-&lt;=100.000</v>
      </c>
      <c r="L45" s="70" t="str">
        <f t="shared" si="1"/>
        <v>COMCEL</v>
      </c>
      <c r="M45" s="70" t="str">
        <f t="shared" si="1"/>
        <v>DIRECTV</v>
      </c>
      <c r="N45" s="70" t="str">
        <f t="shared" si="1"/>
        <v>EDATEL</v>
      </c>
      <c r="O45" s="70" t="str">
        <f t="shared" si="1"/>
        <v>ETB</v>
      </c>
      <c r="P45" s="70" t="str">
        <f t="shared" si="1"/>
        <v>HV TV</v>
      </c>
      <c r="Q45" s="70" t="str">
        <f>+Q2</f>
        <v>MOVISTAR</v>
      </c>
      <c r="R45" s="70" t="str">
        <f>+R2</f>
        <v>UNE</v>
      </c>
      <c r="S45" s="70" t="str">
        <f t="shared" ref="S45" si="2">+S2</f>
        <v>Total general</v>
      </c>
    </row>
    <row r="46" spans="1:19" x14ac:dyDescent="0.25">
      <c r="A46" s="55" t="s">
        <v>1159</v>
      </c>
      <c r="B46" s="61">
        <f>SUMIF('Empresas x Municipio'!$D$3:$D$1080,"&lt;5%",'Empresas x Municipio'!$E$3:$E$1080)</f>
        <v>13677</v>
      </c>
      <c r="C46" s="61">
        <f>SUMIF('Empresas x Municipio'!$D$3:$D$1080,"&lt;5%",'Empresas x Municipio'!$F$3:$F$1080)</f>
        <v>3473</v>
      </c>
      <c r="D46" s="61">
        <f>SUMIF('Empresas x Municipio'!$D$3:$D$1080,"&lt;5%",'Empresas x Municipio'!$G$3:$G$1080)</f>
        <v>3639</v>
      </c>
      <c r="E46" s="61">
        <f>SUMIF('Empresas x Municipio'!$D$3:$D$1080,"&lt;5%",'Empresas x Municipio'!$H$3:$H$1080)</f>
        <v>5236</v>
      </c>
      <c r="F46" s="61">
        <f>SUMIF('Empresas x Municipio'!$D$3:$D$1080,"&lt;5%",'Empresas x Municipio'!$I$3:$I$1080)</f>
        <v>6861</v>
      </c>
      <c r="G46" s="61">
        <f>SUMIF('Empresas x Municipio'!$D$3:$D$1080,"&lt;5%",'Empresas x Municipio'!$J$3:$J$1080)</f>
        <v>750</v>
      </c>
      <c r="H46" s="61">
        <f>SUMIF('Empresas x Municipio'!$D$3:$D$1080,"&lt;5%",'Empresas x Municipio'!$K$3:$K$1080)</f>
        <v>4692</v>
      </c>
      <c r="I46" s="61">
        <f>SUMIF('Empresas x Municipio'!$D$3:$D$1080,"&lt;5%",'Empresas x Municipio'!$L$3:$L$1080)</f>
        <v>944</v>
      </c>
      <c r="J46" s="61">
        <f>SUMIF('Empresas x Municipio'!$D$3:$D$1080,"&lt;5%",'Empresas x Municipio'!$M$3:$M$1080)</f>
        <v>2661</v>
      </c>
      <c r="K46" s="61">
        <f>SUMIF('Empresas x Municipio'!$D$3:$D$1080,"&lt;5%",'Empresas x Municipio'!$N$3:$N$1080)</f>
        <v>0</v>
      </c>
      <c r="L46" s="61">
        <f>SUMIF('Empresas x Municipio'!$D$3:$D$1080,"&lt;5%",'Empresas x Municipio'!$O$3:$O$1080)</f>
        <v>507</v>
      </c>
      <c r="M46" s="61">
        <f>SUMIF('Empresas x Municipio'!$D$3:$D$1080,"&lt;5%",'Empresas x Municipio'!$P$3:$P$1080)</f>
        <v>3831</v>
      </c>
      <c r="N46" s="61">
        <f>SUMIF('Empresas x Municipio'!$D$3:$D$1080,"&lt;5%",'Empresas x Municipio'!$Q$3:$Q$1080)</f>
        <v>463</v>
      </c>
      <c r="O46" s="61">
        <f>SUMIF('Empresas x Municipio'!$D$3:$D$1080,"&lt;5%",'Empresas x Municipio'!$R$3:$R$1080)</f>
        <v>0</v>
      </c>
      <c r="P46" s="61">
        <f>SUMIF('Empresas x Municipio'!$D$3:$D$1080,"&lt;5%",'Empresas x Municipio'!$S$3:$S$1080)</f>
        <v>0</v>
      </c>
      <c r="Q46" s="61">
        <f>SUMIF('Empresas x Municipio'!$D$3:$D$1080,"&lt;5%",'Empresas x Municipio'!$T$3:$T$1080)</f>
        <v>1170</v>
      </c>
      <c r="R46" s="61">
        <f>SUMIF('Empresas x Municipio'!$D$3:$D$1080,"&lt;5%",'Empresas x Municipio'!$U$3:$U$1080)</f>
        <v>0</v>
      </c>
      <c r="S46" s="61">
        <f>SUMIF('Empresas x Municipio'!$D$3:$D$1080,"&lt;5%",'Empresas x Municipio'!$V$3:$V$1080)</f>
        <v>47904</v>
      </c>
    </row>
    <row r="47" spans="1:19" x14ac:dyDescent="0.25">
      <c r="A47" s="56" t="s">
        <v>1137</v>
      </c>
      <c r="B47" s="63">
        <f>SUMIF('Empresas x Municipio'!$D$3:$D$1080,"&lt;10%",'Empresas x Municipio'!$E$3:$E$1080)</f>
        <v>34837</v>
      </c>
      <c r="C47" s="63">
        <f>SUMIF('Empresas x Municipio'!$D$3:$D$1080,"&lt;10%",'Empresas x Municipio'!$F$3:$F$1080)</f>
        <v>13091</v>
      </c>
      <c r="D47" s="63">
        <f>SUMIF('Empresas x Municipio'!$D$3:$D$1080,"&lt;10%",'Empresas x Municipio'!$G$3:$G$1080)</f>
        <v>24972</v>
      </c>
      <c r="E47" s="63">
        <f>SUMIF('Empresas x Municipio'!$D$3:$D$1080,"&lt;10%",'Empresas x Municipio'!$H$3:$H$1080)</f>
        <v>20301</v>
      </c>
      <c r="F47" s="63">
        <f>SUMIF('Empresas x Municipio'!$D$3:$D$1080,"&lt;10%",'Empresas x Municipio'!$I$3:$I$1080)</f>
        <v>13940</v>
      </c>
      <c r="G47" s="63">
        <f>SUMIF('Empresas x Municipio'!$D$3:$D$1080,"&lt;10%",'Empresas x Municipio'!$J$3:$J$1080)</f>
        <v>4454</v>
      </c>
      <c r="H47" s="63">
        <f>SUMIF('Empresas x Municipio'!$D$3:$D$1080,"&lt;10%",'Empresas x Municipio'!$K$3:$K$1080)</f>
        <v>13277</v>
      </c>
      <c r="I47" s="63">
        <f>SUMIF('Empresas x Municipio'!$D$3:$D$1080,"&lt;10%",'Empresas x Municipio'!$L$3:$L$1080)</f>
        <v>1889</v>
      </c>
      <c r="J47" s="63">
        <f>SUMIF('Empresas x Municipio'!$D$3:$D$1080,"&lt;10%",'Empresas x Municipio'!$M$3:$M$1080)</f>
        <v>8114</v>
      </c>
      <c r="K47" s="63">
        <f>SUMIF('Empresas x Municipio'!$D$3:$D$1080,"&lt;10%",'Empresas x Municipio'!$N$3:$N$1080)</f>
        <v>0</v>
      </c>
      <c r="L47" s="63">
        <f>SUMIF('Empresas x Municipio'!$D$3:$D$1080,"&lt;10%",'Empresas x Municipio'!$O$3:$O$1080)</f>
        <v>1892</v>
      </c>
      <c r="M47" s="63">
        <f>SUMIF('Empresas x Municipio'!$D$3:$D$1080,"&lt;10%",'Empresas x Municipio'!$P$3:$P$1080)</f>
        <v>11677</v>
      </c>
      <c r="N47" s="63">
        <f>SUMIF('Empresas x Municipio'!$D$3:$D$1080,"&lt;10%",'Empresas x Municipio'!$Q$3:$Q$1080)</f>
        <v>4304</v>
      </c>
      <c r="O47" s="63">
        <f>SUMIF('Empresas x Municipio'!$D$3:$D$1080,"&lt;10%",'Empresas x Municipio'!$R$3:$R$1080)</f>
        <v>585</v>
      </c>
      <c r="P47" s="63">
        <f>SUMIF('Empresas x Municipio'!$D$3:$D$1080,"&lt;10%",'Empresas x Municipio'!$S$3:$S$1080)</f>
        <v>0</v>
      </c>
      <c r="Q47" s="63">
        <f>SUMIF('Empresas x Municipio'!$D$3:$D$1080,"&lt;10%",'Empresas x Municipio'!$T$3:$T$1080)</f>
        <v>10650</v>
      </c>
      <c r="R47" s="63">
        <f>SUMIF('Empresas x Municipio'!$D$3:$D$1080,"&lt;10%",'Empresas x Municipio'!$U$3:$U$1080)</f>
        <v>0</v>
      </c>
      <c r="S47" s="63">
        <f>SUMIF('Empresas x Municipio'!$D$3:$D$1080,"&lt;10%",'Empresas x Municipio'!$V$3:$V$1080)</f>
        <v>163983</v>
      </c>
    </row>
    <row r="48" spans="1:19" x14ac:dyDescent="0.25">
      <c r="A48" s="56" t="s">
        <v>1138</v>
      </c>
      <c r="B48" s="63">
        <f>SUMIF('Empresas x Municipio'!$D$3:$D$1080,"&lt;15%",'Empresas x Municipio'!$E$3:$E$1080)</f>
        <v>51191</v>
      </c>
      <c r="C48" s="63">
        <f>SUMIF('Empresas x Municipio'!$D$3:$D$1080,"&lt;15%",'Empresas x Municipio'!$F$3:$F$1080)</f>
        <v>23631</v>
      </c>
      <c r="D48" s="63">
        <f>SUMIF('Empresas x Municipio'!$D$3:$D$1080,"&lt;15%",'Empresas x Municipio'!$G$3:$G$1080)</f>
        <v>27330</v>
      </c>
      <c r="E48" s="63">
        <f>SUMIF('Empresas x Municipio'!$D$3:$D$1080,"&lt;15%",'Empresas x Municipio'!$H$3:$H$1080)</f>
        <v>32202</v>
      </c>
      <c r="F48" s="63">
        <f>SUMIF('Empresas x Municipio'!$D$3:$D$1080,"&lt;15%",'Empresas x Municipio'!$I$3:$I$1080)</f>
        <v>19231</v>
      </c>
      <c r="G48" s="63">
        <f>SUMIF('Empresas x Municipio'!$D$3:$D$1080,"&lt;15%",'Empresas x Municipio'!$J$3:$J$1080)</f>
        <v>6934</v>
      </c>
      <c r="H48" s="63">
        <f>SUMIF('Empresas x Municipio'!$D$3:$D$1080,"&lt;15%",'Empresas x Municipio'!$K$3:$K$1080)</f>
        <v>16778</v>
      </c>
      <c r="I48" s="63">
        <f>SUMIF('Empresas x Municipio'!$D$3:$D$1080,"&lt;15%",'Empresas x Municipio'!$L$3:$L$1080)</f>
        <v>9034</v>
      </c>
      <c r="J48" s="63">
        <f>SUMIF('Empresas x Municipio'!$D$3:$D$1080,"&lt;15%",'Empresas x Municipio'!$M$3:$M$1080)</f>
        <v>11885</v>
      </c>
      <c r="K48" s="63">
        <f>SUMIF('Empresas x Municipio'!$D$3:$D$1080,"&lt;15%",'Empresas x Municipio'!$N$3:$N$1080)</f>
        <v>0</v>
      </c>
      <c r="L48" s="63">
        <f>SUMIF('Empresas x Municipio'!$D$3:$D$1080,"&lt;15%",'Empresas x Municipio'!$O$3:$O$1080)</f>
        <v>2382</v>
      </c>
      <c r="M48" s="63">
        <f>SUMIF('Empresas x Municipio'!$D$3:$D$1080,"&lt;15%",'Empresas x Municipio'!$P$3:$P$1080)</f>
        <v>18992</v>
      </c>
      <c r="N48" s="63">
        <f>SUMIF('Empresas x Municipio'!$D$3:$D$1080,"&lt;15%",'Empresas x Municipio'!$Q$3:$Q$1080)</f>
        <v>18166</v>
      </c>
      <c r="O48" s="63">
        <f>SUMIF('Empresas x Municipio'!$D$3:$D$1080,"&lt;15%",'Empresas x Municipio'!$R$3:$R$1080)</f>
        <v>1265</v>
      </c>
      <c r="P48" s="63">
        <f>SUMIF('Empresas x Municipio'!$D$3:$D$1080,"&lt;15%",'Empresas x Municipio'!$S$3:$S$1080)</f>
        <v>53</v>
      </c>
      <c r="Q48" s="63">
        <f>SUMIF('Empresas x Municipio'!$D$3:$D$1080,"&lt;15%",'Empresas x Municipio'!$T$3:$T$1080)</f>
        <v>16106</v>
      </c>
      <c r="R48" s="63">
        <f>SUMIF('Empresas x Municipio'!$D$3:$D$1080,"&lt;15%",'Empresas x Municipio'!$U$3:$U$1080)</f>
        <v>1</v>
      </c>
      <c r="S48" s="63">
        <f>SUMIF('Empresas x Municipio'!$D$3:$D$1080,"&lt;15%",'Empresas x Municipio'!$V$3:$V$1080)</f>
        <v>255181</v>
      </c>
    </row>
    <row r="49" spans="1:19" x14ac:dyDescent="0.25">
      <c r="A49" s="56" t="s">
        <v>1139</v>
      </c>
      <c r="B49" s="63">
        <f>SUMIF('Empresas x Municipio'!$D$3:$D$1080,"&lt;20%",'Empresas x Municipio'!$E$3:$E$1080)</f>
        <v>66083</v>
      </c>
      <c r="C49" s="63">
        <f>SUMIF('Empresas x Municipio'!$D$3:$D$1080,"&lt;20%",'Empresas x Municipio'!$F$3:$F$1080)</f>
        <v>35257</v>
      </c>
      <c r="D49" s="63">
        <f>SUMIF('Empresas x Municipio'!$D$3:$D$1080,"&lt;20%",'Empresas x Municipio'!$G$3:$G$1080)</f>
        <v>31381</v>
      </c>
      <c r="E49" s="63">
        <f>SUMIF('Empresas x Municipio'!$D$3:$D$1080,"&lt;20%",'Empresas x Municipio'!$H$3:$H$1080)</f>
        <v>43522</v>
      </c>
      <c r="F49" s="63">
        <f>SUMIF('Empresas x Municipio'!$D$3:$D$1080,"&lt;20%",'Empresas x Municipio'!$I$3:$I$1080)</f>
        <v>25017</v>
      </c>
      <c r="G49" s="63">
        <f>SUMIF('Empresas x Municipio'!$D$3:$D$1080,"&lt;20%",'Empresas x Municipio'!$J$3:$J$1080)</f>
        <v>12368</v>
      </c>
      <c r="H49" s="63">
        <f>SUMIF('Empresas x Municipio'!$D$3:$D$1080,"&lt;20%",'Empresas x Municipio'!$K$3:$K$1080)</f>
        <v>22837</v>
      </c>
      <c r="I49" s="63">
        <f>SUMIF('Empresas x Municipio'!$D$3:$D$1080,"&lt;20%",'Empresas x Municipio'!$L$3:$L$1080)</f>
        <v>19931</v>
      </c>
      <c r="J49" s="63">
        <f>SUMIF('Empresas x Municipio'!$D$3:$D$1080,"&lt;20%",'Empresas x Municipio'!$M$3:$M$1080)</f>
        <v>17058</v>
      </c>
      <c r="K49" s="63">
        <f>SUMIF('Empresas x Municipio'!$D$3:$D$1080,"&lt;20%",'Empresas x Municipio'!$N$3:$N$1080)</f>
        <v>0</v>
      </c>
      <c r="L49" s="63">
        <f>SUMIF('Empresas x Municipio'!$D$3:$D$1080,"&lt;20%",'Empresas x Municipio'!$O$3:$O$1080)</f>
        <v>13847</v>
      </c>
      <c r="M49" s="63">
        <f>SUMIF('Empresas x Municipio'!$D$3:$D$1080,"&lt;20%",'Empresas x Municipio'!$P$3:$P$1080)</f>
        <v>27877</v>
      </c>
      <c r="N49" s="63">
        <f>SUMIF('Empresas x Municipio'!$D$3:$D$1080,"&lt;20%",'Empresas x Municipio'!$Q$3:$Q$1080)</f>
        <v>30597</v>
      </c>
      <c r="O49" s="63">
        <f>SUMIF('Empresas x Municipio'!$D$3:$D$1080,"&lt;20%",'Empresas x Municipio'!$R$3:$R$1080)</f>
        <v>1805</v>
      </c>
      <c r="P49" s="63">
        <f>SUMIF('Empresas x Municipio'!$D$3:$D$1080,"&lt;20%",'Empresas x Municipio'!$S$3:$S$1080)</f>
        <v>1196</v>
      </c>
      <c r="Q49" s="63">
        <f>SUMIF('Empresas x Municipio'!$D$3:$D$1080,"&lt;20%",'Empresas x Municipio'!$T$3:$T$1080)</f>
        <v>34454</v>
      </c>
      <c r="R49" s="63">
        <f>SUMIF('Empresas x Municipio'!$D$3:$D$1080,"&lt;20%",'Empresas x Municipio'!$U$3:$U$1080)</f>
        <v>3678</v>
      </c>
      <c r="S49" s="63">
        <f>SUMIF('Empresas x Municipio'!$D$3:$D$1080,"&lt;20%",'Empresas x Municipio'!$V$3:$V$1080)</f>
        <v>386908</v>
      </c>
    </row>
    <row r="50" spans="1:19" x14ac:dyDescent="0.25">
      <c r="A50" s="56" t="s">
        <v>1140</v>
      </c>
      <c r="B50" s="63">
        <f>SUMIF('Empresas x Municipio'!$D$3:$D$1080,"&lt;25%",'Empresas x Municipio'!$E$3:$E$1080)</f>
        <v>85464</v>
      </c>
      <c r="C50" s="63">
        <f>SUMIF('Empresas x Municipio'!$D$3:$D$1080,"&lt;25%",'Empresas x Municipio'!$F$3:$F$1080)</f>
        <v>46584</v>
      </c>
      <c r="D50" s="63">
        <f>SUMIF('Empresas x Municipio'!$D$3:$D$1080,"&lt;25%",'Empresas x Municipio'!$G$3:$G$1080)</f>
        <v>33503</v>
      </c>
      <c r="E50" s="63">
        <f>SUMIF('Empresas x Municipio'!$D$3:$D$1080,"&lt;25%",'Empresas x Municipio'!$H$3:$H$1080)</f>
        <v>66535</v>
      </c>
      <c r="F50" s="63">
        <f>SUMIF('Empresas x Municipio'!$D$3:$D$1080,"&lt;25%",'Empresas x Municipio'!$I$3:$I$1080)</f>
        <v>30147</v>
      </c>
      <c r="G50" s="63">
        <f>SUMIF('Empresas x Municipio'!$D$3:$D$1080,"&lt;25%",'Empresas x Municipio'!$J$3:$J$1080)</f>
        <v>17236</v>
      </c>
      <c r="H50" s="63">
        <f>SUMIF('Empresas x Municipio'!$D$3:$D$1080,"&lt;25%",'Empresas x Municipio'!$K$3:$K$1080)</f>
        <v>32667</v>
      </c>
      <c r="I50" s="63">
        <f>SUMIF('Empresas x Municipio'!$D$3:$D$1080,"&lt;25%",'Empresas x Municipio'!$L$3:$L$1080)</f>
        <v>27863</v>
      </c>
      <c r="J50" s="63">
        <f>SUMIF('Empresas x Municipio'!$D$3:$D$1080,"&lt;25%",'Empresas x Municipio'!$M$3:$M$1080)</f>
        <v>20108</v>
      </c>
      <c r="K50" s="63">
        <f>SUMIF('Empresas x Municipio'!$D$3:$D$1080,"&lt;25%",'Empresas x Municipio'!$N$3:$N$1080)</f>
        <v>0</v>
      </c>
      <c r="L50" s="63">
        <f>SUMIF('Empresas x Municipio'!$D$3:$D$1080,"&lt;25%",'Empresas x Municipio'!$O$3:$O$1080)</f>
        <v>21795</v>
      </c>
      <c r="M50" s="63">
        <f>SUMIF('Empresas x Municipio'!$D$3:$D$1080,"&lt;25%",'Empresas x Municipio'!$P$3:$P$1080)</f>
        <v>34773</v>
      </c>
      <c r="N50" s="63">
        <f>SUMIF('Empresas x Municipio'!$D$3:$D$1080,"&lt;25%",'Empresas x Municipio'!$Q$3:$Q$1080)</f>
        <v>48044</v>
      </c>
      <c r="O50" s="63">
        <f>SUMIF('Empresas x Municipio'!$D$3:$D$1080,"&lt;25%",'Empresas x Municipio'!$R$3:$R$1080)</f>
        <v>2213</v>
      </c>
      <c r="P50" s="63">
        <f>SUMIF('Empresas x Municipio'!$D$3:$D$1080,"&lt;25%",'Empresas x Municipio'!$S$3:$S$1080)</f>
        <v>5416</v>
      </c>
      <c r="Q50" s="63">
        <f>SUMIF('Empresas x Municipio'!$D$3:$D$1080,"&lt;25%",'Empresas x Municipio'!$T$3:$T$1080)</f>
        <v>46645</v>
      </c>
      <c r="R50" s="63">
        <f>SUMIF('Empresas x Municipio'!$D$3:$D$1080,"&lt;25%",'Empresas x Municipio'!$U$3:$U$1080)</f>
        <v>3678</v>
      </c>
      <c r="S50" s="63">
        <f>SUMIF('Empresas x Municipio'!$D$3:$D$1080,"&lt;25%",'Empresas x Municipio'!$V$3:$V$1080)</f>
        <v>522671</v>
      </c>
    </row>
    <row r="51" spans="1:19" x14ac:dyDescent="0.25">
      <c r="A51" s="56" t="s">
        <v>1141</v>
      </c>
      <c r="B51" s="63">
        <f>SUMIF('Empresas x Municipio'!$D$3:$D$1080,"&lt;30%",'Empresas x Municipio'!$E$3:$E$1080)</f>
        <v>101922</v>
      </c>
      <c r="C51" s="63">
        <f>SUMIF('Empresas x Municipio'!$D$3:$D$1080,"&lt;30%",'Empresas x Municipio'!$F$3:$F$1080)</f>
        <v>59929</v>
      </c>
      <c r="D51" s="63">
        <f>SUMIF('Empresas x Municipio'!$D$3:$D$1080,"&lt;30%",'Empresas x Municipio'!$G$3:$G$1080)</f>
        <v>39243</v>
      </c>
      <c r="E51" s="63">
        <f>SUMIF('Empresas x Municipio'!$D$3:$D$1080,"&lt;30%",'Empresas x Municipio'!$H$3:$H$1080)</f>
        <v>84767</v>
      </c>
      <c r="F51" s="63">
        <f>SUMIF('Empresas x Municipio'!$D$3:$D$1080,"&lt;30%",'Empresas x Municipio'!$I$3:$I$1080)</f>
        <v>34992</v>
      </c>
      <c r="G51" s="63">
        <f>SUMIF('Empresas x Municipio'!$D$3:$D$1080,"&lt;30%",'Empresas x Municipio'!$J$3:$J$1080)</f>
        <v>20811</v>
      </c>
      <c r="H51" s="63">
        <f>SUMIF('Empresas x Municipio'!$D$3:$D$1080,"&lt;30%",'Empresas x Municipio'!$K$3:$K$1080)</f>
        <v>40907</v>
      </c>
      <c r="I51" s="63">
        <f>SUMIF('Empresas x Municipio'!$D$3:$D$1080,"&lt;30%",'Empresas x Municipio'!$L$3:$L$1080)</f>
        <v>37524</v>
      </c>
      <c r="J51" s="63">
        <f>SUMIF('Empresas x Municipio'!$D$3:$D$1080,"&lt;30%",'Empresas x Municipio'!$M$3:$M$1080)</f>
        <v>27467</v>
      </c>
      <c r="K51" s="63">
        <f>SUMIF('Empresas x Municipio'!$D$3:$D$1080,"&lt;30%",'Empresas x Municipio'!$N$3:$N$1080)</f>
        <v>0</v>
      </c>
      <c r="L51" s="63">
        <f>SUMIF('Empresas x Municipio'!$D$3:$D$1080,"&lt;30%",'Empresas x Municipio'!$O$3:$O$1080)</f>
        <v>33287</v>
      </c>
      <c r="M51" s="63">
        <f>SUMIF('Empresas x Municipio'!$D$3:$D$1080,"&lt;30%",'Empresas x Municipio'!$P$3:$P$1080)</f>
        <v>39621</v>
      </c>
      <c r="N51" s="63">
        <f>SUMIF('Empresas x Municipio'!$D$3:$D$1080,"&lt;30%",'Empresas x Municipio'!$Q$3:$Q$1080)</f>
        <v>74465</v>
      </c>
      <c r="O51" s="63">
        <f>SUMIF('Empresas x Municipio'!$D$3:$D$1080,"&lt;30%",'Empresas x Municipio'!$R$3:$R$1080)</f>
        <v>2358</v>
      </c>
      <c r="P51" s="63">
        <f>SUMIF('Empresas x Municipio'!$D$3:$D$1080,"&lt;30%",'Empresas x Municipio'!$S$3:$S$1080)</f>
        <v>6614</v>
      </c>
      <c r="Q51" s="63">
        <f>SUMIF('Empresas x Municipio'!$D$3:$D$1080,"&lt;30%",'Empresas x Municipio'!$T$3:$T$1080)</f>
        <v>56089</v>
      </c>
      <c r="R51" s="63">
        <f>SUMIF('Empresas x Municipio'!$D$3:$D$1080,"&lt;30%",'Empresas x Municipio'!$U$3:$U$1080)</f>
        <v>3679</v>
      </c>
      <c r="S51" s="63">
        <f>SUMIF('Empresas x Municipio'!$D$3:$D$1080,"&lt;30%",'Empresas x Municipio'!$V$3:$V$1080)</f>
        <v>663675</v>
      </c>
    </row>
    <row r="52" spans="1:19" x14ac:dyDescent="0.25">
      <c r="A52" s="56" t="s">
        <v>1142</v>
      </c>
      <c r="B52" s="63">
        <f>SUMIF('Empresas x Municipio'!$D$3:$D$1080,"&lt;35%",'Empresas x Municipio'!$E$3:$E$1080)</f>
        <v>112498</v>
      </c>
      <c r="C52" s="63">
        <f>SUMIF('Empresas x Municipio'!$D$3:$D$1080,"&lt;35%",'Empresas x Municipio'!$F$3:$F$1080)</f>
        <v>69891</v>
      </c>
      <c r="D52" s="63">
        <f>SUMIF('Empresas x Municipio'!$D$3:$D$1080,"&lt;35%",'Empresas x Municipio'!$G$3:$G$1080)</f>
        <v>47570</v>
      </c>
      <c r="E52" s="63">
        <f>SUMIF('Empresas x Municipio'!$D$3:$D$1080,"&lt;35%",'Empresas x Municipio'!$H$3:$H$1080)</f>
        <v>97496</v>
      </c>
      <c r="F52" s="63">
        <f>SUMIF('Empresas x Municipio'!$D$3:$D$1080,"&lt;35%",'Empresas x Municipio'!$I$3:$I$1080)</f>
        <v>39842</v>
      </c>
      <c r="G52" s="63">
        <f>SUMIF('Empresas x Municipio'!$D$3:$D$1080,"&lt;35%",'Empresas x Municipio'!$J$3:$J$1080)</f>
        <v>27103</v>
      </c>
      <c r="H52" s="63">
        <f>SUMIF('Empresas x Municipio'!$D$3:$D$1080,"&lt;35%",'Empresas x Municipio'!$K$3:$K$1080)</f>
        <v>44012</v>
      </c>
      <c r="I52" s="63">
        <f>SUMIF('Empresas x Municipio'!$D$3:$D$1080,"&lt;35%",'Empresas x Municipio'!$L$3:$L$1080)</f>
        <v>45960</v>
      </c>
      <c r="J52" s="63">
        <f>SUMIF('Empresas x Municipio'!$D$3:$D$1080,"&lt;35%",'Empresas x Municipio'!$M$3:$M$1080)</f>
        <v>37508</v>
      </c>
      <c r="K52" s="63">
        <f>SUMIF('Empresas x Municipio'!$D$3:$D$1080,"&lt;35%",'Empresas x Municipio'!$N$3:$N$1080)</f>
        <v>0</v>
      </c>
      <c r="L52" s="63">
        <f>SUMIF('Empresas x Municipio'!$D$3:$D$1080,"&lt;35%",'Empresas x Municipio'!$O$3:$O$1080)</f>
        <v>38126</v>
      </c>
      <c r="M52" s="63">
        <f>SUMIF('Empresas x Municipio'!$D$3:$D$1080,"&lt;35%",'Empresas x Municipio'!$P$3:$P$1080)</f>
        <v>45983</v>
      </c>
      <c r="N52" s="63">
        <f>SUMIF('Empresas x Municipio'!$D$3:$D$1080,"&lt;35%",'Empresas x Municipio'!$Q$3:$Q$1080)</f>
        <v>86006</v>
      </c>
      <c r="O52" s="63">
        <f>SUMIF('Empresas x Municipio'!$D$3:$D$1080,"&lt;35%",'Empresas x Municipio'!$R$3:$R$1080)</f>
        <v>2358</v>
      </c>
      <c r="P52" s="63">
        <f>SUMIF('Empresas x Municipio'!$D$3:$D$1080,"&lt;35%",'Empresas x Municipio'!$S$3:$S$1080)</f>
        <v>6720</v>
      </c>
      <c r="Q52" s="63">
        <f>SUMIF('Empresas x Municipio'!$D$3:$D$1080,"&lt;35%",'Empresas x Municipio'!$T$3:$T$1080)</f>
        <v>65957</v>
      </c>
      <c r="R52" s="63">
        <f>SUMIF('Empresas x Municipio'!$D$3:$D$1080,"&lt;35%",'Empresas x Municipio'!$U$3:$U$1080)</f>
        <v>5990</v>
      </c>
      <c r="S52" s="63">
        <f>SUMIF('Empresas x Municipio'!$D$3:$D$1080,"&lt;35%",'Empresas x Municipio'!$V$3:$V$1080)</f>
        <v>773020</v>
      </c>
    </row>
    <row r="53" spans="1:19" x14ac:dyDescent="0.25">
      <c r="A53" s="56" t="s">
        <v>1143</v>
      </c>
      <c r="B53" s="63">
        <f>SUMIF('Empresas x Municipio'!$D$3:$D$1080,"&lt;40%",'Empresas x Municipio'!$E$3:$E$1080)</f>
        <v>121826</v>
      </c>
      <c r="C53" s="63">
        <f>SUMIF('Empresas x Municipio'!$D$3:$D$1080,"&lt;40%",'Empresas x Municipio'!$F$3:$F$1080)</f>
        <v>80158</v>
      </c>
      <c r="D53" s="63">
        <f>SUMIF('Empresas x Municipio'!$D$3:$D$1080,"&lt;40%",'Empresas x Municipio'!$G$3:$G$1080)</f>
        <v>53461</v>
      </c>
      <c r="E53" s="63">
        <f>SUMIF('Empresas x Municipio'!$D$3:$D$1080,"&lt;40%",'Empresas x Municipio'!$H$3:$H$1080)</f>
        <v>112570</v>
      </c>
      <c r="F53" s="63">
        <f>SUMIF('Empresas x Municipio'!$D$3:$D$1080,"&lt;40%",'Empresas x Municipio'!$I$3:$I$1080)</f>
        <v>43278</v>
      </c>
      <c r="G53" s="63">
        <f>SUMIF('Empresas x Municipio'!$D$3:$D$1080,"&lt;40%",'Empresas x Municipio'!$J$3:$J$1080)</f>
        <v>31811</v>
      </c>
      <c r="H53" s="63">
        <f>SUMIF('Empresas x Municipio'!$D$3:$D$1080,"&lt;40%",'Empresas x Municipio'!$K$3:$K$1080)</f>
        <v>62404</v>
      </c>
      <c r="I53" s="63">
        <f>SUMIF('Empresas x Municipio'!$D$3:$D$1080,"&lt;40%",'Empresas x Municipio'!$L$3:$L$1080)</f>
        <v>51514</v>
      </c>
      <c r="J53" s="63">
        <f>SUMIF('Empresas x Municipio'!$D$3:$D$1080,"&lt;40%",'Empresas x Municipio'!$M$3:$M$1080)</f>
        <v>44964</v>
      </c>
      <c r="K53" s="63">
        <f>SUMIF('Empresas x Municipio'!$D$3:$D$1080,"&lt;40%",'Empresas x Municipio'!$N$3:$N$1080)</f>
        <v>0</v>
      </c>
      <c r="L53" s="63">
        <f>SUMIF('Empresas x Municipio'!$D$3:$D$1080,"&lt;40%",'Empresas x Municipio'!$O$3:$O$1080)</f>
        <v>88546</v>
      </c>
      <c r="M53" s="63">
        <f>SUMIF('Empresas x Municipio'!$D$3:$D$1080,"&lt;40%",'Empresas x Municipio'!$P$3:$P$1080)</f>
        <v>58298</v>
      </c>
      <c r="N53" s="63">
        <f>SUMIF('Empresas x Municipio'!$D$3:$D$1080,"&lt;40%",'Empresas x Municipio'!$Q$3:$Q$1080)</f>
        <v>93616</v>
      </c>
      <c r="O53" s="63">
        <f>SUMIF('Empresas x Municipio'!$D$3:$D$1080,"&lt;40%",'Empresas x Municipio'!$R$3:$R$1080)</f>
        <v>2528</v>
      </c>
      <c r="P53" s="63">
        <f>SUMIF('Empresas x Municipio'!$D$3:$D$1080,"&lt;40%",'Empresas x Municipio'!$S$3:$S$1080)</f>
        <v>8121</v>
      </c>
      <c r="Q53" s="63">
        <f>SUMIF('Empresas x Municipio'!$D$3:$D$1080,"&lt;40%",'Empresas x Municipio'!$T$3:$T$1080)</f>
        <v>116699</v>
      </c>
      <c r="R53" s="63">
        <f>SUMIF('Empresas x Municipio'!$D$3:$D$1080,"&lt;40%",'Empresas x Municipio'!$U$3:$U$1080)</f>
        <v>48030</v>
      </c>
      <c r="S53" s="63">
        <f>SUMIF('Empresas x Municipio'!$D$3:$D$1080,"&lt;40%",'Empresas x Municipio'!$V$3:$V$1080)</f>
        <v>1017824</v>
      </c>
    </row>
    <row r="54" spans="1:19" x14ac:dyDescent="0.25">
      <c r="A54" s="56" t="s">
        <v>1144</v>
      </c>
      <c r="B54" s="63">
        <f>SUMIF('Empresas x Municipio'!$D$3:$D$1080,"&lt;45%",'Empresas x Municipio'!$E$3:$E$1080)</f>
        <v>129619</v>
      </c>
      <c r="C54" s="63">
        <f>SUMIF('Empresas x Municipio'!$D$3:$D$1080,"&lt;45%",'Empresas x Municipio'!$F$3:$F$1080)</f>
        <v>86050</v>
      </c>
      <c r="D54" s="63">
        <f>SUMIF('Empresas x Municipio'!$D$3:$D$1080,"&lt;45%",'Empresas x Municipio'!$G$3:$G$1080)</f>
        <v>57613</v>
      </c>
      <c r="E54" s="63">
        <f>SUMIF('Empresas x Municipio'!$D$3:$D$1080,"&lt;45%",'Empresas x Municipio'!$H$3:$H$1080)</f>
        <v>120759</v>
      </c>
      <c r="F54" s="63">
        <f>SUMIF('Empresas x Municipio'!$D$3:$D$1080,"&lt;45%",'Empresas x Municipio'!$I$3:$I$1080)</f>
        <v>47995</v>
      </c>
      <c r="G54" s="63">
        <f>SUMIF('Empresas x Municipio'!$D$3:$D$1080,"&lt;45%",'Empresas x Municipio'!$J$3:$J$1080)</f>
        <v>40860</v>
      </c>
      <c r="H54" s="63">
        <f>SUMIF('Empresas x Municipio'!$D$3:$D$1080,"&lt;45%",'Empresas x Municipio'!$K$3:$K$1080)</f>
        <v>63915</v>
      </c>
      <c r="I54" s="63">
        <f>SUMIF('Empresas x Municipio'!$D$3:$D$1080,"&lt;45%",'Empresas x Municipio'!$L$3:$L$1080)</f>
        <v>52149</v>
      </c>
      <c r="J54" s="63">
        <f>SUMIF('Empresas x Municipio'!$D$3:$D$1080,"&lt;45%",'Empresas x Municipio'!$M$3:$M$1080)</f>
        <v>49101</v>
      </c>
      <c r="K54" s="63">
        <f>SUMIF('Empresas x Municipio'!$D$3:$D$1080,"&lt;45%",'Empresas x Municipio'!$N$3:$N$1080)</f>
        <v>0</v>
      </c>
      <c r="L54" s="63">
        <f>SUMIF('Empresas x Municipio'!$D$3:$D$1080,"&lt;45%",'Empresas x Municipio'!$O$3:$O$1080)</f>
        <v>141965</v>
      </c>
      <c r="M54" s="63">
        <f>SUMIF('Empresas x Municipio'!$D$3:$D$1080,"&lt;45%",'Empresas x Municipio'!$P$3:$P$1080)</f>
        <v>64640</v>
      </c>
      <c r="N54" s="63">
        <f>SUMIF('Empresas x Municipio'!$D$3:$D$1080,"&lt;45%",'Empresas x Municipio'!$Q$3:$Q$1080)</f>
        <v>101904</v>
      </c>
      <c r="O54" s="63">
        <f>SUMIF('Empresas x Municipio'!$D$3:$D$1080,"&lt;45%",'Empresas x Municipio'!$R$3:$R$1080)</f>
        <v>2975</v>
      </c>
      <c r="P54" s="63">
        <f>SUMIF('Empresas x Municipio'!$D$3:$D$1080,"&lt;45%",'Empresas x Municipio'!$S$3:$S$1080)</f>
        <v>11636</v>
      </c>
      <c r="Q54" s="63">
        <f>SUMIF('Empresas x Municipio'!$D$3:$D$1080,"&lt;45%",'Empresas x Municipio'!$T$3:$T$1080)</f>
        <v>127536</v>
      </c>
      <c r="R54" s="63">
        <f>SUMIF('Empresas x Municipio'!$D$3:$D$1080,"&lt;45%",'Empresas x Municipio'!$U$3:$U$1080)</f>
        <v>71188</v>
      </c>
      <c r="S54" s="63">
        <f>SUMIF('Empresas x Municipio'!$D$3:$D$1080,"&lt;45%",'Empresas x Municipio'!$V$3:$V$1080)</f>
        <v>1169905</v>
      </c>
    </row>
    <row r="55" spans="1:19" x14ac:dyDescent="0.25">
      <c r="A55" s="56" t="s">
        <v>1145</v>
      </c>
      <c r="B55" s="63">
        <f>SUMIF('Empresas x Municipio'!$D$3:$D$1080,"&lt;50%",'Empresas x Municipio'!$E$3:$E$1080)</f>
        <v>137902</v>
      </c>
      <c r="C55" s="63">
        <f>SUMIF('Empresas x Municipio'!$D$3:$D$1080,"&lt;50%",'Empresas x Municipio'!$F$3:$F$1080)</f>
        <v>94009</v>
      </c>
      <c r="D55" s="63">
        <f>SUMIF('Empresas x Municipio'!$D$3:$D$1080,"&lt;50%",'Empresas x Municipio'!$G$3:$G$1080)</f>
        <v>65477</v>
      </c>
      <c r="E55" s="63">
        <f>SUMIF('Empresas x Municipio'!$D$3:$D$1080,"&lt;50%",'Empresas x Municipio'!$H$3:$H$1080)</f>
        <v>132632</v>
      </c>
      <c r="F55" s="63">
        <f>SUMIF('Empresas x Municipio'!$D$3:$D$1080,"&lt;50%",'Empresas x Municipio'!$I$3:$I$1080)</f>
        <v>53278</v>
      </c>
      <c r="G55" s="63">
        <f>SUMIF('Empresas x Municipio'!$D$3:$D$1080,"&lt;50%",'Empresas x Municipio'!$J$3:$J$1080)</f>
        <v>50326</v>
      </c>
      <c r="H55" s="63">
        <f>SUMIF('Empresas x Municipio'!$D$3:$D$1080,"&lt;50%",'Empresas x Municipio'!$K$3:$K$1080)</f>
        <v>76746</v>
      </c>
      <c r="I55" s="63">
        <f>SUMIF('Empresas x Municipio'!$D$3:$D$1080,"&lt;50%",'Empresas x Municipio'!$L$3:$L$1080)</f>
        <v>53867</v>
      </c>
      <c r="J55" s="63">
        <f>SUMIF('Empresas x Municipio'!$D$3:$D$1080,"&lt;50%",'Empresas x Municipio'!$M$3:$M$1080)</f>
        <v>49695</v>
      </c>
      <c r="K55" s="63">
        <f>SUMIF('Empresas x Municipio'!$D$3:$D$1080,"&lt;50%",'Empresas x Municipio'!$N$3:$N$1080)</f>
        <v>0</v>
      </c>
      <c r="L55" s="63">
        <f>SUMIF('Empresas x Municipio'!$D$3:$D$1080,"&lt;50%",'Empresas x Municipio'!$O$3:$O$1080)</f>
        <v>289076</v>
      </c>
      <c r="M55" s="63">
        <f>SUMIF('Empresas x Municipio'!$D$3:$D$1080,"&lt;50%",'Empresas x Municipio'!$P$3:$P$1080)</f>
        <v>72542</v>
      </c>
      <c r="N55" s="63">
        <f>SUMIF('Empresas x Municipio'!$D$3:$D$1080,"&lt;50%",'Empresas x Municipio'!$Q$3:$Q$1080)</f>
        <v>106506</v>
      </c>
      <c r="O55" s="63">
        <f>SUMIF('Empresas x Municipio'!$D$3:$D$1080,"&lt;50%",'Empresas x Municipio'!$R$3:$R$1080)</f>
        <v>5375</v>
      </c>
      <c r="P55" s="63">
        <f>SUMIF('Empresas x Municipio'!$D$3:$D$1080,"&lt;50%",'Empresas x Municipio'!$S$3:$S$1080)</f>
        <v>11636</v>
      </c>
      <c r="Q55" s="63">
        <f>SUMIF('Empresas x Municipio'!$D$3:$D$1080,"&lt;50%",'Empresas x Municipio'!$T$3:$T$1080)</f>
        <v>171895</v>
      </c>
      <c r="R55" s="63">
        <f>SUMIF('Empresas x Municipio'!$D$3:$D$1080,"&lt;50%",'Empresas x Municipio'!$U$3:$U$1080)</f>
        <v>133682</v>
      </c>
      <c r="S55" s="63">
        <f>SUMIF('Empresas x Municipio'!$D$3:$D$1080,"&lt;50%",'Empresas x Municipio'!$V$3:$V$1080)</f>
        <v>1504644</v>
      </c>
    </row>
    <row r="56" spans="1:19" x14ac:dyDescent="0.25">
      <c r="A56" s="56" t="s">
        <v>1146</v>
      </c>
      <c r="B56" s="63">
        <f>SUMIF('Empresas x Municipio'!$D$3:$D$1080,"&lt;55%",'Empresas x Municipio'!$E$3:$E$1080)</f>
        <v>149682</v>
      </c>
      <c r="C56" s="63">
        <f>SUMIF('Empresas x Municipio'!$D$3:$D$1080,"&lt;55%",'Empresas x Municipio'!$F$3:$F$1080)</f>
        <v>99839</v>
      </c>
      <c r="D56" s="63">
        <f>SUMIF('Empresas x Municipio'!$D$3:$D$1080,"&lt;55%",'Empresas x Municipio'!$G$3:$G$1080)</f>
        <v>68920</v>
      </c>
      <c r="E56" s="63">
        <f>SUMIF('Empresas x Municipio'!$D$3:$D$1080,"&lt;55%",'Empresas x Municipio'!$H$3:$H$1080)</f>
        <v>145094</v>
      </c>
      <c r="F56" s="63">
        <f>SUMIF('Empresas x Municipio'!$D$3:$D$1080,"&lt;55%",'Empresas x Municipio'!$I$3:$I$1080)</f>
        <v>68228</v>
      </c>
      <c r="G56" s="63">
        <f>SUMIF('Empresas x Municipio'!$D$3:$D$1080,"&lt;55%",'Empresas x Municipio'!$J$3:$J$1080)</f>
        <v>60879</v>
      </c>
      <c r="H56" s="63">
        <f>SUMIF('Empresas x Municipio'!$D$3:$D$1080,"&lt;55%",'Empresas x Municipio'!$K$3:$K$1080)</f>
        <v>93999</v>
      </c>
      <c r="I56" s="63">
        <f>SUMIF('Empresas x Municipio'!$D$3:$D$1080,"&lt;55%",'Empresas x Municipio'!$L$3:$L$1080)</f>
        <v>61518</v>
      </c>
      <c r="J56" s="63">
        <f>SUMIF('Empresas x Municipio'!$D$3:$D$1080,"&lt;55%",'Empresas x Municipio'!$M$3:$M$1080)</f>
        <v>49714</v>
      </c>
      <c r="K56" s="63">
        <f>SUMIF('Empresas x Municipio'!$D$3:$D$1080,"&lt;55%",'Empresas x Municipio'!$N$3:$N$1080)</f>
        <v>0</v>
      </c>
      <c r="L56" s="63">
        <f>SUMIF('Empresas x Municipio'!$D$3:$D$1080,"&lt;55%",'Empresas x Municipio'!$O$3:$O$1080)</f>
        <v>506997</v>
      </c>
      <c r="M56" s="63">
        <f>SUMIF('Empresas x Municipio'!$D$3:$D$1080,"&lt;55%",'Empresas x Municipio'!$P$3:$P$1080)</f>
        <v>87390</v>
      </c>
      <c r="N56" s="63">
        <f>SUMIF('Empresas x Municipio'!$D$3:$D$1080,"&lt;55%",'Empresas x Municipio'!$Q$3:$Q$1080)</f>
        <v>114530</v>
      </c>
      <c r="O56" s="63">
        <f>SUMIF('Empresas x Municipio'!$D$3:$D$1080,"&lt;55%",'Empresas x Municipio'!$R$3:$R$1080)</f>
        <v>11361</v>
      </c>
      <c r="P56" s="63">
        <f>SUMIF('Empresas x Municipio'!$D$3:$D$1080,"&lt;55%",'Empresas x Municipio'!$S$3:$S$1080)</f>
        <v>16063</v>
      </c>
      <c r="Q56" s="63">
        <f>SUMIF('Empresas x Municipio'!$D$3:$D$1080,"&lt;55%",'Empresas x Municipio'!$T$3:$T$1080)</f>
        <v>310680</v>
      </c>
      <c r="R56" s="63">
        <f>SUMIF('Empresas x Municipio'!$D$3:$D$1080,"&lt;55%",'Empresas x Municipio'!$U$3:$U$1080)</f>
        <v>322242</v>
      </c>
      <c r="S56" s="63">
        <f>SUMIF('Empresas x Municipio'!$D$3:$D$1080,"&lt;55%",'Empresas x Municipio'!$V$3:$V$1080)</f>
        <v>2167136</v>
      </c>
    </row>
    <row r="57" spans="1:19" x14ac:dyDescent="0.25">
      <c r="A57" s="56" t="s">
        <v>1147</v>
      </c>
      <c r="B57" s="63">
        <f>SUMIF('Empresas x Municipio'!$D$3:$D$1080,"&lt;60%",'Empresas x Municipio'!$E$3:$E$1080)</f>
        <v>158268</v>
      </c>
      <c r="C57" s="63">
        <f>SUMIF('Empresas x Municipio'!$D$3:$D$1080,"&lt;60%",'Empresas x Municipio'!$F$3:$F$1080)</f>
        <v>106001</v>
      </c>
      <c r="D57" s="63">
        <f>SUMIF('Empresas x Municipio'!$D$3:$D$1080,"&lt;60%",'Empresas x Municipio'!$G$3:$G$1080)</f>
        <v>81859</v>
      </c>
      <c r="E57" s="63">
        <f>SUMIF('Empresas x Municipio'!$D$3:$D$1080,"&lt;60%",'Empresas x Municipio'!$H$3:$H$1080)</f>
        <v>159007</v>
      </c>
      <c r="F57" s="63">
        <f>SUMIF('Empresas x Municipio'!$D$3:$D$1080,"&lt;60%",'Empresas x Municipio'!$I$3:$I$1080)</f>
        <v>81255</v>
      </c>
      <c r="G57" s="63">
        <f>SUMIF('Empresas x Municipio'!$D$3:$D$1080,"&lt;60%",'Empresas x Municipio'!$J$3:$J$1080)</f>
        <v>64993</v>
      </c>
      <c r="H57" s="63">
        <f>SUMIF('Empresas x Municipio'!$D$3:$D$1080,"&lt;60%",'Empresas x Municipio'!$K$3:$K$1080)</f>
        <v>101932</v>
      </c>
      <c r="I57" s="63">
        <f>SUMIF('Empresas x Municipio'!$D$3:$D$1080,"&lt;60%",'Empresas x Municipio'!$L$3:$L$1080)</f>
        <v>61929</v>
      </c>
      <c r="J57" s="63">
        <f>SUMIF('Empresas x Municipio'!$D$3:$D$1080,"&lt;60%",'Empresas x Municipio'!$M$3:$M$1080)</f>
        <v>49714</v>
      </c>
      <c r="K57" s="63">
        <f>SUMIF('Empresas x Municipio'!$D$3:$D$1080,"&lt;60%",'Empresas x Municipio'!$N$3:$N$1080)</f>
        <v>0</v>
      </c>
      <c r="L57" s="63">
        <f>SUMIF('Empresas x Municipio'!$D$3:$D$1080,"&lt;60%",'Empresas x Municipio'!$O$3:$O$1080)</f>
        <v>806278</v>
      </c>
      <c r="M57" s="63">
        <f>SUMIF('Empresas x Municipio'!$D$3:$D$1080,"&lt;60%",'Empresas x Municipio'!$P$3:$P$1080)</f>
        <v>93454</v>
      </c>
      <c r="N57" s="63">
        <f>SUMIF('Empresas x Municipio'!$D$3:$D$1080,"&lt;60%",'Empresas x Municipio'!$Q$3:$Q$1080)</f>
        <v>120345</v>
      </c>
      <c r="O57" s="63">
        <f>SUMIF('Empresas x Municipio'!$D$3:$D$1080,"&lt;60%",'Empresas x Municipio'!$R$3:$R$1080)</f>
        <v>32800</v>
      </c>
      <c r="P57" s="63">
        <f>SUMIF('Empresas x Municipio'!$D$3:$D$1080,"&lt;60%",'Empresas x Municipio'!$S$3:$S$1080)</f>
        <v>40311</v>
      </c>
      <c r="Q57" s="63">
        <f>SUMIF('Empresas x Municipio'!$D$3:$D$1080,"&lt;60%",'Empresas x Municipio'!$T$3:$T$1080)</f>
        <v>360155</v>
      </c>
      <c r="R57" s="63">
        <f>SUMIF('Empresas x Municipio'!$D$3:$D$1080,"&lt;60%",'Empresas x Municipio'!$U$3:$U$1080)</f>
        <v>401607</v>
      </c>
      <c r="S57" s="63">
        <f>SUMIF('Empresas x Municipio'!$D$3:$D$1080,"&lt;60%",'Empresas x Municipio'!$V$3:$V$1080)</f>
        <v>2719908</v>
      </c>
    </row>
    <row r="58" spans="1:19" x14ac:dyDescent="0.25">
      <c r="A58" s="56" t="s">
        <v>1148</v>
      </c>
      <c r="B58" s="63">
        <f>SUMIF('Empresas x Municipio'!$D$3:$D$1080,"&lt;65%",'Empresas x Municipio'!$E$3:$E$1080)</f>
        <v>166747</v>
      </c>
      <c r="C58" s="63">
        <f>SUMIF('Empresas x Municipio'!$D$3:$D$1080,"&lt;65%",'Empresas x Municipio'!$F$3:$F$1080)</f>
        <v>118143</v>
      </c>
      <c r="D58" s="63">
        <f>SUMIF('Empresas x Municipio'!$D$3:$D$1080,"&lt;65%",'Empresas x Municipio'!$G$3:$G$1080)</f>
        <v>85155</v>
      </c>
      <c r="E58" s="63">
        <f>SUMIF('Empresas x Municipio'!$D$3:$D$1080,"&lt;65%",'Empresas x Municipio'!$H$3:$H$1080)</f>
        <v>174345</v>
      </c>
      <c r="F58" s="63">
        <f>SUMIF('Empresas x Municipio'!$D$3:$D$1080,"&lt;65%",'Empresas x Municipio'!$I$3:$I$1080)</f>
        <v>83906</v>
      </c>
      <c r="G58" s="63">
        <f>SUMIF('Empresas x Municipio'!$D$3:$D$1080,"&lt;65%",'Empresas x Municipio'!$J$3:$J$1080)</f>
        <v>85580</v>
      </c>
      <c r="H58" s="63">
        <f>SUMIF('Empresas x Municipio'!$D$3:$D$1080,"&lt;65%",'Empresas x Municipio'!$K$3:$K$1080)</f>
        <v>113553</v>
      </c>
      <c r="I58" s="63">
        <f>SUMIF('Empresas x Municipio'!$D$3:$D$1080,"&lt;65%",'Empresas x Municipio'!$L$3:$L$1080)</f>
        <v>72392</v>
      </c>
      <c r="J58" s="63">
        <f>SUMIF('Empresas x Municipio'!$D$3:$D$1080,"&lt;65%",'Empresas x Municipio'!$M$3:$M$1080)</f>
        <v>60634</v>
      </c>
      <c r="K58" s="63">
        <f>SUMIF('Empresas x Municipio'!$D$3:$D$1080,"&lt;65%",'Empresas x Municipio'!$N$3:$N$1080)</f>
        <v>0</v>
      </c>
      <c r="L58" s="63">
        <f>SUMIF('Empresas x Municipio'!$D$3:$D$1080,"&lt;65%",'Empresas x Municipio'!$O$3:$O$1080)</f>
        <v>947002</v>
      </c>
      <c r="M58" s="63">
        <f>SUMIF('Empresas x Municipio'!$D$3:$D$1080,"&lt;65%",'Empresas x Municipio'!$P$3:$P$1080)</f>
        <v>101804</v>
      </c>
      <c r="N58" s="63">
        <f>SUMIF('Empresas x Municipio'!$D$3:$D$1080,"&lt;65%",'Empresas x Municipio'!$Q$3:$Q$1080)</f>
        <v>124856</v>
      </c>
      <c r="O58" s="63">
        <f>SUMIF('Empresas x Municipio'!$D$3:$D$1080,"&lt;65%",'Empresas x Municipio'!$R$3:$R$1080)</f>
        <v>32800</v>
      </c>
      <c r="P58" s="63">
        <f>SUMIF('Empresas x Municipio'!$D$3:$D$1080,"&lt;65%",'Empresas x Municipio'!$S$3:$S$1080)</f>
        <v>43165</v>
      </c>
      <c r="Q58" s="63">
        <f>SUMIF('Empresas x Municipio'!$D$3:$D$1080,"&lt;65%",'Empresas x Municipio'!$T$3:$T$1080)</f>
        <v>417107</v>
      </c>
      <c r="R58" s="63">
        <f>SUMIF('Empresas x Municipio'!$D$3:$D$1080,"&lt;65%",'Empresas x Municipio'!$U$3:$U$1080)</f>
        <v>525684</v>
      </c>
      <c r="S58" s="63">
        <f>SUMIF('Empresas x Municipio'!$D$3:$D$1080,"&lt;65%",'Empresas x Municipio'!$V$3:$V$1080)</f>
        <v>3152873</v>
      </c>
    </row>
    <row r="59" spans="1:19" x14ac:dyDescent="0.25">
      <c r="A59" s="56" t="s">
        <v>1149</v>
      </c>
      <c r="B59" s="63">
        <f>SUMIF('Empresas x Municipio'!$D$3:$D$1080,"&lt;70%",'Empresas x Municipio'!$E$3:$E$1080)</f>
        <v>184476</v>
      </c>
      <c r="C59" s="63">
        <f>SUMIF('Empresas x Municipio'!$D$3:$D$1080,"&lt;70%",'Empresas x Municipio'!$F$3:$F$1080)</f>
        <v>126918</v>
      </c>
      <c r="D59" s="63">
        <f>SUMIF('Empresas x Municipio'!$D$3:$D$1080,"&lt;70%",'Empresas x Municipio'!$G$3:$G$1080)</f>
        <v>141618</v>
      </c>
      <c r="E59" s="63">
        <f>SUMIF('Empresas x Municipio'!$D$3:$D$1080,"&lt;70%",'Empresas x Municipio'!$H$3:$H$1080)</f>
        <v>185196</v>
      </c>
      <c r="F59" s="63">
        <f>SUMIF('Empresas x Municipio'!$D$3:$D$1080,"&lt;70%",'Empresas x Municipio'!$I$3:$I$1080)</f>
        <v>88580</v>
      </c>
      <c r="G59" s="63">
        <f>SUMIF('Empresas x Municipio'!$D$3:$D$1080,"&lt;70%",'Empresas x Municipio'!$J$3:$J$1080)</f>
        <v>95918</v>
      </c>
      <c r="H59" s="63">
        <f>SUMIF('Empresas x Municipio'!$D$3:$D$1080,"&lt;70%",'Empresas x Municipio'!$K$3:$K$1080)</f>
        <v>129632</v>
      </c>
      <c r="I59" s="63">
        <f>SUMIF('Empresas x Municipio'!$D$3:$D$1080,"&lt;70%",'Empresas x Municipio'!$L$3:$L$1080)</f>
        <v>72392</v>
      </c>
      <c r="J59" s="63">
        <f>SUMIF('Empresas x Municipio'!$D$3:$D$1080,"&lt;70%",'Empresas x Municipio'!$M$3:$M$1080)</f>
        <v>60635</v>
      </c>
      <c r="K59" s="63">
        <f>SUMIF('Empresas x Municipio'!$D$3:$D$1080,"&lt;70%",'Empresas x Municipio'!$N$3:$N$1080)</f>
        <v>95905</v>
      </c>
      <c r="L59" s="63">
        <f>SUMIF('Empresas x Municipio'!$D$3:$D$1080,"&lt;70%",'Empresas x Municipio'!$O$3:$O$1080)</f>
        <v>2488320</v>
      </c>
      <c r="M59" s="63">
        <f>SUMIF('Empresas x Municipio'!$D$3:$D$1080,"&lt;70%",'Empresas x Municipio'!$P$3:$P$1080)</f>
        <v>119931</v>
      </c>
      <c r="N59" s="63">
        <f>SUMIF('Empresas x Municipio'!$D$3:$D$1080,"&lt;70%",'Empresas x Municipio'!$Q$3:$Q$1080)</f>
        <v>127414</v>
      </c>
      <c r="O59" s="63">
        <f>SUMIF('Empresas x Municipio'!$D$3:$D$1080,"&lt;70%",'Empresas x Municipio'!$R$3:$R$1080)</f>
        <v>610716</v>
      </c>
      <c r="P59" s="63">
        <f>SUMIF('Empresas x Municipio'!$D$3:$D$1080,"&lt;70%",'Empresas x Municipio'!$S$3:$S$1080)</f>
        <v>90753</v>
      </c>
      <c r="Q59" s="63">
        <f>SUMIF('Empresas x Municipio'!$D$3:$D$1080,"&lt;70%",'Empresas x Municipio'!$T$3:$T$1080)</f>
        <v>908136</v>
      </c>
      <c r="R59" s="63">
        <f>SUMIF('Empresas x Municipio'!$D$3:$D$1080,"&lt;70%",'Empresas x Municipio'!$U$3:$U$1080)</f>
        <v>900806</v>
      </c>
      <c r="S59" s="63">
        <f>SUMIF('Empresas x Municipio'!$D$3:$D$1080,"&lt;70%",'Empresas x Municipio'!$V$3:$V$1080)</f>
        <v>6427346</v>
      </c>
    </row>
    <row r="60" spans="1:19" x14ac:dyDescent="0.25">
      <c r="A60" s="56" t="s">
        <v>1150</v>
      </c>
      <c r="B60" s="63">
        <f>SUMIF('Empresas x Municipio'!$D$3:$D$1080,"&lt;75%",'Empresas x Municipio'!$E$3:$E$1080)</f>
        <v>190891</v>
      </c>
      <c r="C60" s="63">
        <f>SUMIF('Empresas x Municipio'!$D$3:$D$1080,"&lt;75%",'Empresas x Municipio'!$F$3:$F$1080)</f>
        <v>132388</v>
      </c>
      <c r="D60" s="63">
        <f>SUMIF('Empresas x Municipio'!$D$3:$D$1080,"&lt;75%",'Empresas x Municipio'!$G$3:$G$1080)</f>
        <v>176307</v>
      </c>
      <c r="E60" s="63">
        <f>SUMIF('Empresas x Municipio'!$D$3:$D$1080,"&lt;75%",'Empresas x Municipio'!$H$3:$H$1080)</f>
        <v>189134</v>
      </c>
      <c r="F60" s="63">
        <f>SUMIF('Empresas x Municipio'!$D$3:$D$1080,"&lt;75%",'Empresas x Municipio'!$I$3:$I$1080)</f>
        <v>129646</v>
      </c>
      <c r="G60" s="63">
        <f>SUMIF('Empresas x Municipio'!$D$3:$D$1080,"&lt;75%",'Empresas x Municipio'!$J$3:$J$1080)</f>
        <v>100561</v>
      </c>
      <c r="H60" s="63">
        <f>SUMIF('Empresas x Municipio'!$D$3:$D$1080,"&lt;75%",'Empresas x Municipio'!$K$3:$K$1080)</f>
        <v>138539</v>
      </c>
      <c r="I60" s="63">
        <f>SUMIF('Empresas x Municipio'!$D$3:$D$1080,"&lt;75%",'Empresas x Municipio'!$L$3:$L$1080)</f>
        <v>73832</v>
      </c>
      <c r="J60" s="63">
        <f>SUMIF('Empresas x Municipio'!$D$3:$D$1080,"&lt;75%",'Empresas x Municipio'!$M$3:$M$1080)</f>
        <v>60637</v>
      </c>
      <c r="K60" s="63">
        <f>SUMIF('Empresas x Municipio'!$D$3:$D$1080,"&lt;75%",'Empresas x Municipio'!$N$3:$N$1080)</f>
        <v>95905</v>
      </c>
      <c r="L60" s="63">
        <f>SUMIF('Empresas x Municipio'!$D$3:$D$1080,"&lt;75%",'Empresas x Municipio'!$O$3:$O$1080)</f>
        <v>2939438</v>
      </c>
      <c r="M60" s="63">
        <f>SUMIF('Empresas x Municipio'!$D$3:$D$1080,"&lt;75%",'Empresas x Municipio'!$P$3:$P$1080)</f>
        <v>135793</v>
      </c>
      <c r="N60" s="63">
        <f>SUMIF('Empresas x Municipio'!$D$3:$D$1080,"&lt;75%",'Empresas x Municipio'!$Q$3:$Q$1080)</f>
        <v>127415</v>
      </c>
      <c r="O60" s="63">
        <f>SUMIF('Empresas x Municipio'!$D$3:$D$1080,"&lt;75%",'Empresas x Municipio'!$R$3:$R$1080)</f>
        <v>611495</v>
      </c>
      <c r="P60" s="63">
        <f>SUMIF('Empresas x Municipio'!$D$3:$D$1080,"&lt;75%",'Empresas x Municipio'!$S$3:$S$1080)</f>
        <v>94370</v>
      </c>
      <c r="Q60" s="63">
        <f>SUMIF('Empresas x Municipio'!$D$3:$D$1080,"&lt;75%",'Empresas x Municipio'!$T$3:$T$1080)</f>
        <v>1101338</v>
      </c>
      <c r="R60" s="63">
        <f>SUMIF('Empresas x Municipio'!$D$3:$D$1080,"&lt;75%",'Empresas x Municipio'!$U$3:$U$1080)</f>
        <v>1492640</v>
      </c>
      <c r="S60" s="63">
        <f>SUMIF('Empresas x Municipio'!$D$3:$D$1080,"&lt;75%",'Empresas x Municipio'!$V$3:$V$1080)</f>
        <v>7790329</v>
      </c>
    </row>
    <row r="61" spans="1:19" x14ac:dyDescent="0.25">
      <c r="A61" s="56" t="s">
        <v>1151</v>
      </c>
      <c r="B61" s="63">
        <f>SUMIF('Empresas x Municipio'!$D$3:$D$1080,"&lt;80%",'Empresas x Municipio'!$E$3:$E$1080)</f>
        <v>191184</v>
      </c>
      <c r="C61" s="63">
        <f>SUMIF('Empresas x Municipio'!$D$3:$D$1080,"&lt;80%",'Empresas x Municipio'!$F$3:$F$1080)</f>
        <v>132715</v>
      </c>
      <c r="D61" s="63">
        <f>SUMIF('Empresas x Municipio'!$D$3:$D$1080,"&lt;80%",'Empresas x Municipio'!$G$3:$G$1080)</f>
        <v>176568</v>
      </c>
      <c r="E61" s="63">
        <f>SUMIF('Empresas x Municipio'!$D$3:$D$1080,"&lt;80%",'Empresas x Municipio'!$H$3:$H$1080)</f>
        <v>189628</v>
      </c>
      <c r="F61" s="63">
        <f>SUMIF('Empresas x Municipio'!$D$3:$D$1080,"&lt;80%",'Empresas x Municipio'!$I$3:$I$1080)</f>
        <v>132569</v>
      </c>
      <c r="G61" s="63">
        <f>SUMIF('Empresas x Municipio'!$D$3:$D$1080,"&lt;80%",'Empresas x Municipio'!$J$3:$J$1080)</f>
        <v>105528</v>
      </c>
      <c r="H61" s="63">
        <f>SUMIF('Empresas x Municipio'!$D$3:$D$1080,"&lt;80%",'Empresas x Municipio'!$K$3:$K$1080)</f>
        <v>138805</v>
      </c>
      <c r="I61" s="63">
        <f>SUMIF('Empresas x Municipio'!$D$3:$D$1080,"&lt;80%",'Empresas x Municipio'!$L$3:$L$1080)</f>
        <v>73832</v>
      </c>
      <c r="J61" s="63">
        <f>SUMIF('Empresas x Municipio'!$D$3:$D$1080,"&lt;80%",'Empresas x Municipio'!$M$3:$M$1080)</f>
        <v>60637</v>
      </c>
      <c r="K61" s="63">
        <f>SUMIF('Empresas x Municipio'!$D$3:$D$1080,"&lt;80%",'Empresas x Municipio'!$N$3:$N$1080)</f>
        <v>95905</v>
      </c>
      <c r="L61" s="63">
        <f>SUMIF('Empresas x Municipio'!$D$3:$D$1080,"&lt;80%",'Empresas x Municipio'!$O$3:$O$1080)</f>
        <v>3007687</v>
      </c>
      <c r="M61" s="63">
        <f>SUMIF('Empresas x Municipio'!$D$3:$D$1080,"&lt;80%",'Empresas x Municipio'!$P$3:$P$1080)</f>
        <v>136854</v>
      </c>
      <c r="N61" s="63">
        <f>SUMIF('Empresas x Municipio'!$D$3:$D$1080,"&lt;80%",'Empresas x Municipio'!$Q$3:$Q$1080)</f>
        <v>127415</v>
      </c>
      <c r="O61" s="63">
        <f>SUMIF('Empresas x Municipio'!$D$3:$D$1080,"&lt;80%",'Empresas x Municipio'!$R$3:$R$1080)</f>
        <v>611665</v>
      </c>
      <c r="P61" s="63">
        <f>SUMIF('Empresas x Municipio'!$D$3:$D$1080,"&lt;80%",'Empresas x Municipio'!$S$3:$S$1080)</f>
        <v>98583</v>
      </c>
      <c r="Q61" s="63">
        <f>SUMIF('Empresas x Municipio'!$D$3:$D$1080,"&lt;80%",'Empresas x Municipio'!$T$3:$T$1080)</f>
        <v>1121169</v>
      </c>
      <c r="R61" s="63">
        <f>SUMIF('Empresas x Municipio'!$D$3:$D$1080,"&lt;80%",'Empresas x Municipio'!$U$3:$U$1080)</f>
        <v>1548382</v>
      </c>
      <c r="S61" s="63">
        <f>SUMIF('Empresas x Municipio'!$D$3:$D$1080,"&lt;80%",'Empresas x Municipio'!$V$3:$V$1080)</f>
        <v>7949126</v>
      </c>
    </row>
    <row r="62" spans="1:19" x14ac:dyDescent="0.25">
      <c r="A62" s="56" t="s">
        <v>1152</v>
      </c>
      <c r="B62" s="63">
        <f>SUMIF('Empresas x Municipio'!$D$3:$D$1080,"&lt;85%",'Empresas x Municipio'!$E$3:$E$1080)</f>
        <v>191526</v>
      </c>
      <c r="C62" s="63">
        <f>SUMIF('Empresas x Municipio'!$D$3:$D$1080,"&lt;85%",'Empresas x Municipio'!$F$3:$F$1080)</f>
        <v>132761</v>
      </c>
      <c r="D62" s="63">
        <f>SUMIF('Empresas x Municipio'!$D$3:$D$1080,"&lt;85%",'Empresas x Municipio'!$G$3:$G$1080)</f>
        <v>179330</v>
      </c>
      <c r="E62" s="63">
        <f>SUMIF('Empresas x Municipio'!$D$3:$D$1080,"&lt;85%",'Empresas x Municipio'!$H$3:$H$1080)</f>
        <v>189738</v>
      </c>
      <c r="F62" s="63">
        <f>SUMIF('Empresas x Municipio'!$D$3:$D$1080,"&lt;85%",'Empresas x Municipio'!$I$3:$I$1080)</f>
        <v>132597</v>
      </c>
      <c r="G62" s="63">
        <f>SUMIF('Empresas x Municipio'!$D$3:$D$1080,"&lt;85%",'Empresas x Municipio'!$J$3:$J$1080)</f>
        <v>105528</v>
      </c>
      <c r="H62" s="63">
        <f>SUMIF('Empresas x Municipio'!$D$3:$D$1080,"&lt;85%",'Empresas x Municipio'!$K$3:$K$1080)</f>
        <v>142154</v>
      </c>
      <c r="I62" s="63">
        <f>SUMIF('Empresas x Municipio'!$D$3:$D$1080,"&lt;85%",'Empresas x Municipio'!$L$3:$L$1080)</f>
        <v>73832</v>
      </c>
      <c r="J62" s="63">
        <f>SUMIF('Empresas x Municipio'!$D$3:$D$1080,"&lt;85%",'Empresas x Municipio'!$M$3:$M$1080)</f>
        <v>60637</v>
      </c>
      <c r="K62" s="63">
        <f>SUMIF('Empresas x Municipio'!$D$3:$D$1080,"&lt;85%",'Empresas x Municipio'!$N$3:$N$1080)</f>
        <v>95905</v>
      </c>
      <c r="L62" s="63">
        <f>SUMIF('Empresas x Municipio'!$D$3:$D$1080,"&lt;85%",'Empresas x Municipio'!$O$3:$O$1080)</f>
        <v>3050257</v>
      </c>
      <c r="M62" s="63">
        <f>SUMIF('Empresas x Municipio'!$D$3:$D$1080,"&lt;85%",'Empresas x Municipio'!$P$3:$P$1080)</f>
        <v>138866</v>
      </c>
      <c r="N62" s="63">
        <f>SUMIF('Empresas x Municipio'!$D$3:$D$1080,"&lt;85%",'Empresas x Municipio'!$Q$3:$Q$1080)</f>
        <v>128484</v>
      </c>
      <c r="O62" s="63">
        <f>SUMIF('Empresas x Municipio'!$D$3:$D$1080,"&lt;85%",'Empresas x Municipio'!$R$3:$R$1080)</f>
        <v>612131</v>
      </c>
      <c r="P62" s="63">
        <f>SUMIF('Empresas x Municipio'!$D$3:$D$1080,"&lt;85%",'Empresas x Municipio'!$S$3:$S$1080)</f>
        <v>101673</v>
      </c>
      <c r="Q62" s="63">
        <f>SUMIF('Empresas x Municipio'!$D$3:$D$1080,"&lt;85%",'Empresas x Municipio'!$T$3:$T$1080)</f>
        <v>1131556</v>
      </c>
      <c r="R62" s="63">
        <f>SUMIF('Empresas x Municipio'!$D$3:$D$1080,"&lt;85%",'Empresas x Municipio'!$U$3:$U$1080)</f>
        <v>1615882</v>
      </c>
      <c r="S62" s="63">
        <f>SUMIF('Empresas x Municipio'!$D$3:$D$1080,"&lt;85%",'Empresas x Municipio'!$V$3:$V$1080)</f>
        <v>8082857</v>
      </c>
    </row>
    <row r="63" spans="1:19" x14ac:dyDescent="0.25">
      <c r="A63" s="56" t="s">
        <v>1153</v>
      </c>
      <c r="B63" s="63">
        <f>SUMIF('Empresas x Municipio'!$D$3:$D$1080,"&lt;90%",'Empresas x Municipio'!$E$3:$E$1080)</f>
        <v>191526</v>
      </c>
      <c r="C63" s="63">
        <f>SUMIF('Empresas x Municipio'!$D$3:$D$1080,"&lt;90%",'Empresas x Municipio'!$F$3:$F$1080)</f>
        <v>132761</v>
      </c>
      <c r="D63" s="63">
        <f>SUMIF('Empresas x Municipio'!$D$3:$D$1080,"&lt;90%",'Empresas x Municipio'!$G$3:$G$1080)</f>
        <v>179330</v>
      </c>
      <c r="E63" s="63">
        <f>SUMIF('Empresas x Municipio'!$D$3:$D$1080,"&lt;90%",'Empresas x Municipio'!$H$3:$H$1080)</f>
        <v>189738</v>
      </c>
      <c r="F63" s="63">
        <f>SUMIF('Empresas x Municipio'!$D$3:$D$1080,"&lt;90%",'Empresas x Municipio'!$I$3:$I$1080)</f>
        <v>132597</v>
      </c>
      <c r="G63" s="63">
        <f>SUMIF('Empresas x Municipio'!$D$3:$D$1080,"&lt;90%",'Empresas x Municipio'!$J$3:$J$1080)</f>
        <v>105528</v>
      </c>
      <c r="H63" s="63">
        <f>SUMIF('Empresas x Municipio'!$D$3:$D$1080,"&lt;90%",'Empresas x Municipio'!$K$3:$K$1080)</f>
        <v>142154</v>
      </c>
      <c r="I63" s="63">
        <f>SUMIF('Empresas x Municipio'!$D$3:$D$1080,"&lt;90%",'Empresas x Municipio'!$L$3:$L$1080)</f>
        <v>73832</v>
      </c>
      <c r="J63" s="63">
        <f>SUMIF('Empresas x Municipio'!$D$3:$D$1080,"&lt;90%",'Empresas x Municipio'!$M$3:$M$1080)</f>
        <v>60637</v>
      </c>
      <c r="K63" s="63">
        <f>SUMIF('Empresas x Municipio'!$D$3:$D$1080,"&lt;90%",'Empresas x Municipio'!$N$3:$N$1080)</f>
        <v>95905</v>
      </c>
      <c r="L63" s="63">
        <f>SUMIF('Empresas x Municipio'!$D$3:$D$1080,"&lt;90%",'Empresas x Municipio'!$O$3:$O$1080)</f>
        <v>3050257</v>
      </c>
      <c r="M63" s="63">
        <f>SUMIF('Empresas x Municipio'!$D$3:$D$1080,"&lt;90%",'Empresas x Municipio'!$P$3:$P$1080)</f>
        <v>138866</v>
      </c>
      <c r="N63" s="63">
        <f>SUMIF('Empresas x Municipio'!$D$3:$D$1080,"&lt;90%",'Empresas x Municipio'!$Q$3:$Q$1080)</f>
        <v>128484</v>
      </c>
      <c r="O63" s="63">
        <f>SUMIF('Empresas x Municipio'!$D$3:$D$1080,"&lt;90%",'Empresas x Municipio'!$R$3:$R$1080)</f>
        <v>612131</v>
      </c>
      <c r="P63" s="63">
        <f>SUMIF('Empresas x Municipio'!$D$3:$D$1080,"&lt;90%",'Empresas x Municipio'!$S$3:$S$1080)</f>
        <v>101673</v>
      </c>
      <c r="Q63" s="63">
        <f>SUMIF('Empresas x Municipio'!$D$3:$D$1080,"&lt;90%",'Empresas x Municipio'!$T$3:$T$1080)</f>
        <v>1131556</v>
      </c>
      <c r="R63" s="63">
        <f>SUMIF('Empresas x Municipio'!$D$3:$D$1080,"&lt;90%",'Empresas x Municipio'!$U$3:$U$1080)</f>
        <v>1615882</v>
      </c>
      <c r="S63" s="63">
        <f>SUMIF('Empresas x Municipio'!$D$3:$D$1080,"&lt;90%",'Empresas x Municipio'!$V$3:$V$1080)</f>
        <v>8082857</v>
      </c>
    </row>
    <row r="64" spans="1:19" x14ac:dyDescent="0.25">
      <c r="A64" s="56" t="s">
        <v>1154</v>
      </c>
      <c r="B64" s="63">
        <f>SUMIF('Empresas x Municipio'!$D$3:$D$1080,"&lt;95%",'Empresas x Municipio'!$E$3:$E$1080)</f>
        <v>192161</v>
      </c>
      <c r="C64" s="63">
        <f>SUMIF('Empresas x Municipio'!$D$3:$D$1080,"&lt;95%",'Empresas x Municipio'!$F$3:$F$1080)</f>
        <v>132761</v>
      </c>
      <c r="D64" s="63">
        <f>SUMIF('Empresas x Municipio'!$D$3:$D$1080,"&lt;95%",'Empresas x Municipio'!$G$3:$G$1080)</f>
        <v>179330</v>
      </c>
      <c r="E64" s="63">
        <f>SUMIF('Empresas x Municipio'!$D$3:$D$1080,"&lt;95%",'Empresas x Municipio'!$H$3:$H$1080)</f>
        <v>192792</v>
      </c>
      <c r="F64" s="63">
        <f>SUMIF('Empresas x Municipio'!$D$3:$D$1080,"&lt;95%",'Empresas x Municipio'!$I$3:$I$1080)</f>
        <v>132633</v>
      </c>
      <c r="G64" s="63">
        <f>SUMIF('Empresas x Municipio'!$D$3:$D$1080,"&lt;95%",'Empresas x Municipio'!$J$3:$J$1080)</f>
        <v>105528</v>
      </c>
      <c r="H64" s="63">
        <f>SUMIF('Empresas x Municipio'!$D$3:$D$1080,"&lt;95%",'Empresas x Municipio'!$K$3:$K$1080)</f>
        <v>142154</v>
      </c>
      <c r="I64" s="63">
        <f>SUMIF('Empresas x Municipio'!$D$3:$D$1080,"&lt;95%",'Empresas x Municipio'!$L$3:$L$1080)</f>
        <v>78457</v>
      </c>
      <c r="J64" s="63">
        <f>SUMIF('Empresas x Municipio'!$D$3:$D$1080,"&lt;95%",'Empresas x Municipio'!$M$3:$M$1080)</f>
        <v>60637</v>
      </c>
      <c r="K64" s="63">
        <f>SUMIF('Empresas x Municipio'!$D$3:$D$1080,"&lt;95%",'Empresas x Municipio'!$N$3:$N$1080)</f>
        <v>95905</v>
      </c>
      <c r="L64" s="63">
        <f>SUMIF('Empresas x Municipio'!$D$3:$D$1080,"&lt;95%",'Empresas x Municipio'!$O$3:$O$1080)</f>
        <v>3050261</v>
      </c>
      <c r="M64" s="63">
        <f>SUMIF('Empresas x Municipio'!$D$3:$D$1080,"&lt;95%",'Empresas x Municipio'!$P$3:$P$1080)</f>
        <v>138866</v>
      </c>
      <c r="N64" s="63">
        <f>SUMIF('Empresas x Municipio'!$D$3:$D$1080,"&lt;95%",'Empresas x Municipio'!$Q$3:$Q$1080)</f>
        <v>128954</v>
      </c>
      <c r="O64" s="63">
        <f>SUMIF('Empresas x Municipio'!$D$3:$D$1080,"&lt;95%",'Empresas x Municipio'!$R$3:$R$1080)</f>
        <v>612131</v>
      </c>
      <c r="P64" s="63">
        <f>SUMIF('Empresas x Municipio'!$D$3:$D$1080,"&lt;95%",'Empresas x Municipio'!$S$3:$S$1080)</f>
        <v>101673</v>
      </c>
      <c r="Q64" s="63">
        <f>SUMIF('Empresas x Municipio'!$D$3:$D$1080,"&lt;95%",'Empresas x Municipio'!$T$3:$T$1080)</f>
        <v>1131556</v>
      </c>
      <c r="R64" s="63">
        <f>SUMIF('Empresas x Municipio'!$D$3:$D$1080,"&lt;95%",'Empresas x Municipio'!$U$3:$U$1080)</f>
        <v>1615882</v>
      </c>
      <c r="S64" s="63">
        <f>SUMIF('Empresas x Municipio'!$D$3:$D$1080,"&lt;95%",'Empresas x Municipio'!$V$3:$V$1080)</f>
        <v>8091681</v>
      </c>
    </row>
    <row r="65" spans="1:23" x14ac:dyDescent="0.25">
      <c r="A65" s="56" t="s">
        <v>1155</v>
      </c>
      <c r="B65" s="63">
        <f>SUMIF('Empresas x Municipio'!$D$3:$D$1080,"&lt;100%",'Empresas x Municipio'!$E$3:$E$1080)</f>
        <v>192161</v>
      </c>
      <c r="C65" s="63">
        <f>SUMIF('Empresas x Municipio'!$D$3:$D$1080,"&lt;100%",'Empresas x Municipio'!$F$3:$F$1080)</f>
        <v>132761</v>
      </c>
      <c r="D65" s="63">
        <f>SUMIF('Empresas x Municipio'!$D$3:$D$1080,"&lt;100%",'Empresas x Municipio'!$G$3:$G$1080)</f>
        <v>179330</v>
      </c>
      <c r="E65" s="63">
        <f>SUMIF('Empresas x Municipio'!$D$3:$D$1080,"&lt;100%",'Empresas x Municipio'!$H$3:$H$1080)</f>
        <v>192792</v>
      </c>
      <c r="F65" s="63">
        <f>SUMIF('Empresas x Municipio'!$D$3:$D$1080,"&lt;100%",'Empresas x Municipio'!$I$3:$I$1080)</f>
        <v>132633</v>
      </c>
      <c r="G65" s="63">
        <f>SUMIF('Empresas x Municipio'!$D$3:$D$1080,"&lt;100%",'Empresas x Municipio'!$J$3:$J$1080)</f>
        <v>105528</v>
      </c>
      <c r="H65" s="63">
        <f>SUMIF('Empresas x Municipio'!$D$3:$D$1080,"&lt;100%",'Empresas x Municipio'!$K$3:$K$1080)</f>
        <v>142154</v>
      </c>
      <c r="I65" s="63">
        <f>SUMIF('Empresas x Municipio'!$D$3:$D$1080,"&lt;100%",'Empresas x Municipio'!$L$3:$L$1080)</f>
        <v>78457</v>
      </c>
      <c r="J65" s="63">
        <f>SUMIF('Empresas x Municipio'!$D$3:$D$1080,"&lt;100%",'Empresas x Municipio'!$M$3:$M$1080)</f>
        <v>60637</v>
      </c>
      <c r="K65" s="63">
        <f>SUMIF('Empresas x Municipio'!$D$3:$D$1080,"&lt;100%",'Empresas x Municipio'!$N$3:$N$1080)</f>
        <v>95905</v>
      </c>
      <c r="L65" s="63">
        <f>SUMIF('Empresas x Municipio'!$D$3:$D$1080,"&lt;100%",'Empresas x Municipio'!$O$3:$O$1080)</f>
        <v>3050261</v>
      </c>
      <c r="M65" s="63">
        <f>SUMIF('Empresas x Municipio'!$D$3:$D$1080,"&lt;100%",'Empresas x Municipio'!$P$3:$P$1080)</f>
        <v>138866</v>
      </c>
      <c r="N65" s="63">
        <f>SUMIF('Empresas x Municipio'!$D$3:$D$1080,"&lt;100%",'Empresas x Municipio'!$Q$3:$Q$1080)</f>
        <v>128954</v>
      </c>
      <c r="O65" s="63">
        <f>SUMIF('Empresas x Municipio'!$D$3:$D$1080,"&lt;100%",'Empresas x Municipio'!$R$3:$R$1080)</f>
        <v>612131</v>
      </c>
      <c r="P65" s="63">
        <f>SUMIF('Empresas x Municipio'!$D$3:$D$1080,"&lt;100%",'Empresas x Municipio'!$S$3:$S$1080)</f>
        <v>101673</v>
      </c>
      <c r="Q65" s="63">
        <f>SUMIF('Empresas x Municipio'!$D$3:$D$1080,"&lt;100%",'Empresas x Municipio'!$T$3:$T$1080)</f>
        <v>1131556</v>
      </c>
      <c r="R65" s="63">
        <f>SUMIF('Empresas x Municipio'!$D$3:$D$1080,"&lt;100%",'Empresas x Municipio'!$U$3:$U$1080)</f>
        <v>1615882</v>
      </c>
      <c r="S65" s="63">
        <f>SUMIF('Empresas x Municipio'!$D$3:$D$1080,"&lt;100%",'Empresas x Municipio'!$V$3:$V$1080)</f>
        <v>8091681</v>
      </c>
      <c r="T65" s="54"/>
      <c r="U65" s="67"/>
      <c r="V65" s="68"/>
      <c r="W65" s="60"/>
    </row>
    <row r="66" spans="1:23" x14ac:dyDescent="0.25">
      <c r="A66" s="58" t="s">
        <v>1156</v>
      </c>
      <c r="B66" s="65">
        <f>SUMIF('Empresas x Municipio'!$D$3:$D$1080,"&lt;1000%",'Empresas x Municipio'!$E$3:$E$1080)</f>
        <v>192254</v>
      </c>
      <c r="C66" s="65">
        <f>SUMIF('Empresas x Municipio'!$D$3:$D$1080,"&lt;1000%",'Empresas x Municipio'!$F$3:$F$1080)</f>
        <v>134712</v>
      </c>
      <c r="D66" s="65">
        <f>SUMIF('Empresas x Municipio'!$D$3:$D$1080,"&lt;1000%",'Empresas x Municipio'!$G$3:$G$1080)</f>
        <v>179330</v>
      </c>
      <c r="E66" s="65">
        <f>SUMIF('Empresas x Municipio'!$D$3:$D$1080,"&lt;1000%",'Empresas x Municipio'!$H$3:$H$1080)</f>
        <v>197673</v>
      </c>
      <c r="F66" s="65">
        <f>SUMIF('Empresas x Municipio'!$D$3:$D$1080,"&lt;1000%",'Empresas x Municipio'!$I$3:$I$1080)</f>
        <v>132655</v>
      </c>
      <c r="G66" s="65">
        <f>SUMIF('Empresas x Municipio'!$D$3:$D$1080,"&lt;1000%",'Empresas x Municipio'!$J$3:$J$1080)</f>
        <v>105770</v>
      </c>
      <c r="H66" s="65">
        <f>SUMIF('Empresas x Municipio'!$D$3:$D$1080,"&lt;1000%",'Empresas x Municipio'!$K$3:$K$1080)</f>
        <v>142154</v>
      </c>
      <c r="I66" s="65">
        <f>SUMIF('Empresas x Municipio'!$D$3:$D$1080,"&lt;1000%",'Empresas x Municipio'!$L$3:$L$1080)</f>
        <v>103100</v>
      </c>
      <c r="J66" s="65">
        <f>SUMIF('Empresas x Municipio'!$D$3:$D$1080,"&lt;1000%",'Empresas x Municipio'!$M$3:$M$1080)</f>
        <v>60637</v>
      </c>
      <c r="K66" s="65">
        <f>SUMIF('Empresas x Municipio'!$D$3:$D$1080,"&lt;1000%",'Empresas x Municipio'!$N$3:$N$1080)</f>
        <v>95905</v>
      </c>
      <c r="L66" s="65">
        <f>SUMIF('Empresas x Municipio'!$D$3:$D$1080,"&lt;1000%",'Empresas x Municipio'!$O$3:$O$1080)</f>
        <v>3065896</v>
      </c>
      <c r="M66" s="65">
        <f>SUMIF('Empresas x Municipio'!$D$3:$D$1080,"&lt;1000%",'Empresas x Municipio'!$P$3:$P$1080)</f>
        <v>139300</v>
      </c>
      <c r="N66" s="65">
        <f>SUMIF('Empresas x Municipio'!$D$3:$D$1080,"&lt;1000%",'Empresas x Municipio'!$Q$3:$Q$1080)</f>
        <v>130025</v>
      </c>
      <c r="O66" s="65">
        <f>SUMIF('Empresas x Municipio'!$D$3:$D$1080,"&lt;1000%",'Empresas x Municipio'!$R$3:$R$1080)</f>
        <v>612131</v>
      </c>
      <c r="P66" s="65">
        <f>SUMIF('Empresas x Municipio'!$D$3:$D$1080,"&lt;1000%",'Empresas x Municipio'!$S$3:$S$1080)</f>
        <v>101673</v>
      </c>
      <c r="Q66" s="65">
        <f>SUMIF('Empresas x Municipio'!$D$3:$D$1080,"&lt;1000%",'Empresas x Municipio'!$T$3:$T$1080)</f>
        <v>1132634</v>
      </c>
      <c r="R66" s="65">
        <f>SUMIF('Empresas x Municipio'!$D$3:$D$1080,"&lt;1000%",'Empresas x Municipio'!$U$3:$U$1080)</f>
        <v>1644770</v>
      </c>
      <c r="S66" s="65">
        <f>SUMIF('Empresas x Municipio'!$D$3:$D$1080,"&lt;1000%",'Empresas x Municipio'!$V$3:$V$1080)</f>
        <v>8170619</v>
      </c>
    </row>
    <row r="67" spans="1:23" x14ac:dyDescent="0.25">
      <c r="B67" s="28">
        <f>+B66-'Empresas x Municipio'!E1081</f>
        <v>0</v>
      </c>
      <c r="C67" s="28">
        <f>+C66-'Empresas x Municipio'!F1081</f>
        <v>0</v>
      </c>
      <c r="D67" s="28">
        <f>+D66-'Empresas x Municipio'!G1081</f>
        <v>0</v>
      </c>
      <c r="E67" s="28">
        <f>+E66-'Empresas x Municipio'!H1081</f>
        <v>0</v>
      </c>
      <c r="F67" s="28">
        <f>+F66-'Empresas x Municipio'!I1081</f>
        <v>0</v>
      </c>
      <c r="G67" s="28">
        <f>+G66-'Empresas x Municipio'!J1081</f>
        <v>0</v>
      </c>
      <c r="H67" s="28">
        <f>+H66-'Empresas x Municipio'!K1081</f>
        <v>0</v>
      </c>
      <c r="I67" s="28">
        <f>+I66-'Empresas x Municipio'!L1081</f>
        <v>0</v>
      </c>
      <c r="J67" s="28">
        <f>+J66-'Empresas x Municipio'!M1081</f>
        <v>0</v>
      </c>
      <c r="K67" s="28">
        <f>+K66-'Empresas x Municipio'!N1081</f>
        <v>0</v>
      </c>
      <c r="L67" s="28">
        <f>+L66-'Empresas x Municipio'!O1081</f>
        <v>0</v>
      </c>
      <c r="M67" s="28">
        <f>+M66-'Empresas x Municipio'!P1081</f>
        <v>0</v>
      </c>
      <c r="N67" s="28">
        <f>+N66-'Empresas x Municipio'!Q1081</f>
        <v>0</v>
      </c>
      <c r="O67" s="28">
        <f>+O66-'Empresas x Municipio'!R1081</f>
        <v>0</v>
      </c>
      <c r="P67" s="28">
        <f>+P66-'Empresas x Municipio'!S1081</f>
        <v>0</v>
      </c>
      <c r="Q67" s="28">
        <f>+Q66-'Empresas x Municipio'!T1081</f>
        <v>0</v>
      </c>
      <c r="R67" s="28">
        <f>+R66-'Empresas x Municipio'!U1081</f>
        <v>0</v>
      </c>
      <c r="S67" s="28">
        <f>+S66-'Empresas x Municipio'!V1081</f>
        <v>0</v>
      </c>
    </row>
    <row r="68" spans="1:23" x14ac:dyDescent="0.25">
      <c r="A68" s="177" t="s">
        <v>1186</v>
      </c>
      <c r="B68" s="178"/>
      <c r="C68" s="178"/>
      <c r="D68" s="178"/>
      <c r="E68" s="178"/>
      <c r="F68" s="178"/>
    </row>
    <row r="69" spans="1:23" ht="30" x14ac:dyDescent="0.25">
      <c r="A69" s="69" t="s">
        <v>1135</v>
      </c>
      <c r="B69" s="70" t="str">
        <f>+B45</f>
        <v>&lt;=1.000</v>
      </c>
      <c r="C69" s="70" t="str">
        <f t="shared" ref="C69:S69" si="3">+C45</f>
        <v>&gt;1.000-&lt;=2.000</v>
      </c>
      <c r="D69" s="70" t="str">
        <f t="shared" si="3"/>
        <v>&gt;2.000-&lt;=5.000</v>
      </c>
      <c r="E69" s="70" t="str">
        <f t="shared" si="3"/>
        <v>&gt;5.000-&lt;=10.000</v>
      </c>
      <c r="F69" s="70" t="str">
        <f t="shared" si="3"/>
        <v>&gt;10.000-&lt;=20.000</v>
      </c>
      <c r="G69" s="70" t="str">
        <f t="shared" si="3"/>
        <v>&gt;20.000-&lt;=30.000</v>
      </c>
      <c r="H69" s="70" t="str">
        <f t="shared" si="3"/>
        <v>&gt;30.000-&lt;=40.000</v>
      </c>
      <c r="I69" s="70" t="str">
        <f t="shared" si="3"/>
        <v>&gt;50.000-&lt;=60.000</v>
      </c>
      <c r="J69" s="70" t="str">
        <f t="shared" si="3"/>
        <v>&gt;60.000-&lt;=70.000</v>
      </c>
      <c r="K69" s="70" t="str">
        <f t="shared" si="3"/>
        <v>&gt;90.000-&lt;=100.000</v>
      </c>
      <c r="L69" s="70" t="str">
        <f t="shared" si="3"/>
        <v>COMCEL</v>
      </c>
      <c r="M69" s="70" t="str">
        <f t="shared" si="3"/>
        <v>DIRECTV</v>
      </c>
      <c r="N69" s="70" t="str">
        <f t="shared" si="3"/>
        <v>EDATEL</v>
      </c>
      <c r="O69" s="70" t="str">
        <f t="shared" si="3"/>
        <v>ETB</v>
      </c>
      <c r="P69" s="70" t="str">
        <f t="shared" si="3"/>
        <v>HV TV</v>
      </c>
      <c r="Q69" s="70" t="str">
        <f t="shared" si="3"/>
        <v>MOVISTAR</v>
      </c>
      <c r="R69" s="70" t="str">
        <f t="shared" si="3"/>
        <v>UNE</v>
      </c>
      <c r="S69" s="70" t="str">
        <f t="shared" si="3"/>
        <v>Total general</v>
      </c>
    </row>
    <row r="70" spans="1:23" x14ac:dyDescent="0.25">
      <c r="A70" s="55" t="s">
        <v>1159</v>
      </c>
      <c r="B70" s="61">
        <f>+B46</f>
        <v>13677</v>
      </c>
      <c r="C70" s="61">
        <f t="shared" ref="C70:S70" si="4">+C46</f>
        <v>3473</v>
      </c>
      <c r="D70" s="61">
        <f t="shared" si="4"/>
        <v>3639</v>
      </c>
      <c r="E70" s="61">
        <f t="shared" si="4"/>
        <v>5236</v>
      </c>
      <c r="F70" s="61">
        <f t="shared" si="4"/>
        <v>6861</v>
      </c>
      <c r="G70" s="61">
        <f t="shared" si="4"/>
        <v>750</v>
      </c>
      <c r="H70" s="61">
        <f t="shared" si="4"/>
        <v>4692</v>
      </c>
      <c r="I70" s="61">
        <f t="shared" si="4"/>
        <v>944</v>
      </c>
      <c r="J70" s="61">
        <f t="shared" si="4"/>
        <v>2661</v>
      </c>
      <c r="K70" s="61">
        <f t="shared" si="4"/>
        <v>0</v>
      </c>
      <c r="L70" s="61">
        <f t="shared" si="4"/>
        <v>507</v>
      </c>
      <c r="M70" s="61">
        <f t="shared" si="4"/>
        <v>3831</v>
      </c>
      <c r="N70" s="61">
        <f t="shared" si="4"/>
        <v>463</v>
      </c>
      <c r="O70" s="61">
        <f t="shared" si="4"/>
        <v>0</v>
      </c>
      <c r="P70" s="61">
        <f t="shared" si="4"/>
        <v>0</v>
      </c>
      <c r="Q70" s="61">
        <f t="shared" si="4"/>
        <v>1170</v>
      </c>
      <c r="R70" s="61">
        <f t="shared" si="4"/>
        <v>0</v>
      </c>
      <c r="S70" s="61">
        <f t="shared" si="4"/>
        <v>47904</v>
      </c>
    </row>
    <row r="71" spans="1:23" x14ac:dyDescent="0.25">
      <c r="A71" s="56" t="s">
        <v>1137</v>
      </c>
      <c r="B71" s="63">
        <f>+B47-B46</f>
        <v>21160</v>
      </c>
      <c r="C71" s="63">
        <f t="shared" ref="C71:S86" si="5">+C47-C46</f>
        <v>9618</v>
      </c>
      <c r="D71" s="63">
        <f t="shared" si="5"/>
        <v>21333</v>
      </c>
      <c r="E71" s="63">
        <f t="shared" si="5"/>
        <v>15065</v>
      </c>
      <c r="F71" s="63">
        <f t="shared" si="5"/>
        <v>7079</v>
      </c>
      <c r="G71" s="63">
        <f t="shared" si="5"/>
        <v>3704</v>
      </c>
      <c r="H71" s="63">
        <f t="shared" si="5"/>
        <v>8585</v>
      </c>
      <c r="I71" s="63">
        <f t="shared" si="5"/>
        <v>945</v>
      </c>
      <c r="J71" s="63">
        <f t="shared" si="5"/>
        <v>5453</v>
      </c>
      <c r="K71" s="63">
        <f t="shared" si="5"/>
        <v>0</v>
      </c>
      <c r="L71" s="63">
        <f t="shared" si="5"/>
        <v>1385</v>
      </c>
      <c r="M71" s="63">
        <f t="shared" si="5"/>
        <v>7846</v>
      </c>
      <c r="N71" s="63">
        <f t="shared" si="5"/>
        <v>3841</v>
      </c>
      <c r="O71" s="63">
        <f t="shared" si="5"/>
        <v>585</v>
      </c>
      <c r="P71" s="63">
        <f t="shared" si="5"/>
        <v>0</v>
      </c>
      <c r="Q71" s="63">
        <f t="shared" si="5"/>
        <v>9480</v>
      </c>
      <c r="R71" s="63">
        <f t="shared" si="5"/>
        <v>0</v>
      </c>
      <c r="S71" s="63">
        <f t="shared" si="5"/>
        <v>116079</v>
      </c>
    </row>
    <row r="72" spans="1:23" x14ac:dyDescent="0.25">
      <c r="A72" s="56" t="s">
        <v>1138</v>
      </c>
      <c r="B72" s="63">
        <f t="shared" ref="B72:Q90" si="6">+B48-B47</f>
        <v>16354</v>
      </c>
      <c r="C72" s="63">
        <f t="shared" si="6"/>
        <v>10540</v>
      </c>
      <c r="D72" s="63">
        <f t="shared" si="6"/>
        <v>2358</v>
      </c>
      <c r="E72" s="63">
        <f t="shared" si="6"/>
        <v>11901</v>
      </c>
      <c r="F72" s="63">
        <f t="shared" si="6"/>
        <v>5291</v>
      </c>
      <c r="G72" s="63">
        <f t="shared" si="6"/>
        <v>2480</v>
      </c>
      <c r="H72" s="63">
        <f t="shared" si="6"/>
        <v>3501</v>
      </c>
      <c r="I72" s="63">
        <f t="shared" si="6"/>
        <v>7145</v>
      </c>
      <c r="J72" s="63">
        <f t="shared" si="6"/>
        <v>3771</v>
      </c>
      <c r="K72" s="63">
        <f t="shared" si="6"/>
        <v>0</v>
      </c>
      <c r="L72" s="63">
        <f t="shared" si="6"/>
        <v>490</v>
      </c>
      <c r="M72" s="63">
        <f t="shared" si="6"/>
        <v>7315</v>
      </c>
      <c r="N72" s="63">
        <f t="shared" si="6"/>
        <v>13862</v>
      </c>
      <c r="O72" s="63">
        <f t="shared" si="6"/>
        <v>680</v>
      </c>
      <c r="P72" s="63">
        <f t="shared" si="6"/>
        <v>53</v>
      </c>
      <c r="Q72" s="63">
        <f t="shared" si="6"/>
        <v>5456</v>
      </c>
      <c r="R72" s="63">
        <f t="shared" si="5"/>
        <v>1</v>
      </c>
      <c r="S72" s="63">
        <f t="shared" si="5"/>
        <v>91198</v>
      </c>
    </row>
    <row r="73" spans="1:23" x14ac:dyDescent="0.25">
      <c r="A73" s="56" t="s">
        <v>1139</v>
      </c>
      <c r="B73" s="63">
        <f t="shared" si="6"/>
        <v>14892</v>
      </c>
      <c r="C73" s="63">
        <f t="shared" si="5"/>
        <v>11626</v>
      </c>
      <c r="D73" s="63">
        <f t="shared" si="5"/>
        <v>4051</v>
      </c>
      <c r="E73" s="63">
        <f t="shared" si="5"/>
        <v>11320</v>
      </c>
      <c r="F73" s="63">
        <f t="shared" si="5"/>
        <v>5786</v>
      </c>
      <c r="G73" s="63">
        <f t="shared" si="5"/>
        <v>5434</v>
      </c>
      <c r="H73" s="63">
        <f t="shared" si="5"/>
        <v>6059</v>
      </c>
      <c r="I73" s="63">
        <f t="shared" si="5"/>
        <v>10897</v>
      </c>
      <c r="J73" s="63">
        <f t="shared" si="5"/>
        <v>5173</v>
      </c>
      <c r="K73" s="63">
        <f t="shared" si="5"/>
        <v>0</v>
      </c>
      <c r="L73" s="63">
        <f t="shared" si="5"/>
        <v>11465</v>
      </c>
      <c r="M73" s="63">
        <f t="shared" si="5"/>
        <v>8885</v>
      </c>
      <c r="N73" s="63">
        <f t="shared" si="5"/>
        <v>12431</v>
      </c>
      <c r="O73" s="63">
        <f t="shared" si="5"/>
        <v>540</v>
      </c>
      <c r="P73" s="63">
        <f t="shared" si="5"/>
        <v>1143</v>
      </c>
      <c r="Q73" s="63">
        <f t="shared" si="5"/>
        <v>18348</v>
      </c>
      <c r="R73" s="63">
        <f t="shared" si="5"/>
        <v>3677</v>
      </c>
      <c r="S73" s="63">
        <f t="shared" si="5"/>
        <v>131727</v>
      </c>
    </row>
    <row r="74" spans="1:23" x14ac:dyDescent="0.25">
      <c r="A74" s="56" t="s">
        <v>1140</v>
      </c>
      <c r="B74" s="63">
        <f t="shared" si="6"/>
        <v>19381</v>
      </c>
      <c r="C74" s="63">
        <f t="shared" si="5"/>
        <v>11327</v>
      </c>
      <c r="D74" s="63">
        <f t="shared" si="5"/>
        <v>2122</v>
      </c>
      <c r="E74" s="63">
        <f t="shared" si="5"/>
        <v>23013</v>
      </c>
      <c r="F74" s="63">
        <f t="shared" si="5"/>
        <v>5130</v>
      </c>
      <c r="G74" s="63">
        <f t="shared" si="5"/>
        <v>4868</v>
      </c>
      <c r="H74" s="63">
        <f t="shared" si="5"/>
        <v>9830</v>
      </c>
      <c r="I74" s="63">
        <f t="shared" si="5"/>
        <v>7932</v>
      </c>
      <c r="J74" s="63">
        <f t="shared" si="5"/>
        <v>3050</v>
      </c>
      <c r="K74" s="63">
        <f t="shared" si="5"/>
        <v>0</v>
      </c>
      <c r="L74" s="63">
        <f t="shared" si="5"/>
        <v>7948</v>
      </c>
      <c r="M74" s="63">
        <f t="shared" si="5"/>
        <v>6896</v>
      </c>
      <c r="N74" s="63">
        <f t="shared" si="5"/>
        <v>17447</v>
      </c>
      <c r="O74" s="63">
        <f t="shared" si="5"/>
        <v>408</v>
      </c>
      <c r="P74" s="63">
        <f t="shared" si="5"/>
        <v>4220</v>
      </c>
      <c r="Q74" s="63">
        <f t="shared" si="5"/>
        <v>12191</v>
      </c>
      <c r="R74" s="63">
        <f t="shared" si="5"/>
        <v>0</v>
      </c>
      <c r="S74" s="63">
        <f t="shared" si="5"/>
        <v>135763</v>
      </c>
    </row>
    <row r="75" spans="1:23" x14ac:dyDescent="0.25">
      <c r="A75" s="56" t="s">
        <v>1141</v>
      </c>
      <c r="B75" s="63">
        <f t="shared" si="6"/>
        <v>16458</v>
      </c>
      <c r="C75" s="63">
        <f t="shared" si="5"/>
        <v>13345</v>
      </c>
      <c r="D75" s="63">
        <f t="shared" si="5"/>
        <v>5740</v>
      </c>
      <c r="E75" s="63">
        <f t="shared" si="5"/>
        <v>18232</v>
      </c>
      <c r="F75" s="63">
        <f t="shared" si="5"/>
        <v>4845</v>
      </c>
      <c r="G75" s="63">
        <f t="shared" si="5"/>
        <v>3575</v>
      </c>
      <c r="H75" s="63">
        <f t="shared" si="5"/>
        <v>8240</v>
      </c>
      <c r="I75" s="63">
        <f t="shared" si="5"/>
        <v>9661</v>
      </c>
      <c r="J75" s="63">
        <f t="shared" si="5"/>
        <v>7359</v>
      </c>
      <c r="K75" s="63">
        <f t="shared" si="5"/>
        <v>0</v>
      </c>
      <c r="L75" s="63">
        <f t="shared" si="5"/>
        <v>11492</v>
      </c>
      <c r="M75" s="63">
        <f t="shared" si="5"/>
        <v>4848</v>
      </c>
      <c r="N75" s="63">
        <f t="shared" si="5"/>
        <v>26421</v>
      </c>
      <c r="O75" s="63">
        <f t="shared" si="5"/>
        <v>145</v>
      </c>
      <c r="P75" s="63">
        <f t="shared" si="5"/>
        <v>1198</v>
      </c>
      <c r="Q75" s="63">
        <f t="shared" si="5"/>
        <v>9444</v>
      </c>
      <c r="R75" s="63">
        <f t="shared" si="5"/>
        <v>1</v>
      </c>
      <c r="S75" s="63">
        <f t="shared" si="5"/>
        <v>141004</v>
      </c>
    </row>
    <row r="76" spans="1:23" x14ac:dyDescent="0.25">
      <c r="A76" s="56" t="s">
        <v>1142</v>
      </c>
      <c r="B76" s="63">
        <f t="shared" si="6"/>
        <v>10576</v>
      </c>
      <c r="C76" s="63">
        <f t="shared" si="5"/>
        <v>9962</v>
      </c>
      <c r="D76" s="63">
        <f t="shared" si="5"/>
        <v>8327</v>
      </c>
      <c r="E76" s="63">
        <f t="shared" si="5"/>
        <v>12729</v>
      </c>
      <c r="F76" s="63">
        <f t="shared" si="5"/>
        <v>4850</v>
      </c>
      <c r="G76" s="63">
        <f t="shared" si="5"/>
        <v>6292</v>
      </c>
      <c r="H76" s="63">
        <f t="shared" si="5"/>
        <v>3105</v>
      </c>
      <c r="I76" s="63">
        <f t="shared" si="5"/>
        <v>8436</v>
      </c>
      <c r="J76" s="63">
        <f t="shared" si="5"/>
        <v>10041</v>
      </c>
      <c r="K76" s="63">
        <f t="shared" si="5"/>
        <v>0</v>
      </c>
      <c r="L76" s="63">
        <f t="shared" si="5"/>
        <v>4839</v>
      </c>
      <c r="M76" s="63">
        <f t="shared" si="5"/>
        <v>6362</v>
      </c>
      <c r="N76" s="63">
        <f t="shared" si="5"/>
        <v>11541</v>
      </c>
      <c r="O76" s="63">
        <f t="shared" si="5"/>
        <v>0</v>
      </c>
      <c r="P76" s="63">
        <f t="shared" si="5"/>
        <v>106</v>
      </c>
      <c r="Q76" s="63">
        <f t="shared" si="5"/>
        <v>9868</v>
      </c>
      <c r="R76" s="63">
        <f t="shared" si="5"/>
        <v>2311</v>
      </c>
      <c r="S76" s="63">
        <f t="shared" si="5"/>
        <v>109345</v>
      </c>
    </row>
    <row r="77" spans="1:23" x14ac:dyDescent="0.25">
      <c r="A77" s="56" t="s">
        <v>1143</v>
      </c>
      <c r="B77" s="63">
        <f t="shared" si="6"/>
        <v>9328</v>
      </c>
      <c r="C77" s="63">
        <f t="shared" si="5"/>
        <v>10267</v>
      </c>
      <c r="D77" s="63">
        <f t="shared" si="5"/>
        <v>5891</v>
      </c>
      <c r="E77" s="63">
        <f t="shared" si="5"/>
        <v>15074</v>
      </c>
      <c r="F77" s="63">
        <f t="shared" si="5"/>
        <v>3436</v>
      </c>
      <c r="G77" s="63">
        <f t="shared" si="5"/>
        <v>4708</v>
      </c>
      <c r="H77" s="63">
        <f t="shared" si="5"/>
        <v>18392</v>
      </c>
      <c r="I77" s="63">
        <f t="shared" si="5"/>
        <v>5554</v>
      </c>
      <c r="J77" s="63">
        <f t="shared" si="5"/>
        <v>7456</v>
      </c>
      <c r="K77" s="63">
        <f t="shared" si="5"/>
        <v>0</v>
      </c>
      <c r="L77" s="63">
        <f t="shared" si="5"/>
        <v>50420</v>
      </c>
      <c r="M77" s="63">
        <f t="shared" si="5"/>
        <v>12315</v>
      </c>
      <c r="N77" s="63">
        <f t="shared" si="5"/>
        <v>7610</v>
      </c>
      <c r="O77" s="63">
        <f t="shared" si="5"/>
        <v>170</v>
      </c>
      <c r="P77" s="63">
        <f t="shared" si="5"/>
        <v>1401</v>
      </c>
      <c r="Q77" s="63">
        <f t="shared" si="5"/>
        <v>50742</v>
      </c>
      <c r="R77" s="63">
        <f t="shared" si="5"/>
        <v>42040</v>
      </c>
      <c r="S77" s="63">
        <f t="shared" si="5"/>
        <v>244804</v>
      </c>
    </row>
    <row r="78" spans="1:23" x14ac:dyDescent="0.25">
      <c r="A78" s="56" t="s">
        <v>1144</v>
      </c>
      <c r="B78" s="63">
        <f t="shared" si="6"/>
        <v>7793</v>
      </c>
      <c r="C78" s="63">
        <f t="shared" si="5"/>
        <v>5892</v>
      </c>
      <c r="D78" s="63">
        <f t="shared" si="5"/>
        <v>4152</v>
      </c>
      <c r="E78" s="63">
        <f t="shared" si="5"/>
        <v>8189</v>
      </c>
      <c r="F78" s="63">
        <f t="shared" si="5"/>
        <v>4717</v>
      </c>
      <c r="G78" s="63">
        <f t="shared" si="5"/>
        <v>9049</v>
      </c>
      <c r="H78" s="63">
        <f t="shared" si="5"/>
        <v>1511</v>
      </c>
      <c r="I78" s="63">
        <f t="shared" si="5"/>
        <v>635</v>
      </c>
      <c r="J78" s="63">
        <f t="shared" si="5"/>
        <v>4137</v>
      </c>
      <c r="K78" s="63">
        <f t="shared" si="5"/>
        <v>0</v>
      </c>
      <c r="L78" s="63">
        <f t="shared" si="5"/>
        <v>53419</v>
      </c>
      <c r="M78" s="63">
        <f t="shared" si="5"/>
        <v>6342</v>
      </c>
      <c r="N78" s="63">
        <f t="shared" si="5"/>
        <v>8288</v>
      </c>
      <c r="O78" s="63">
        <f t="shared" si="5"/>
        <v>447</v>
      </c>
      <c r="P78" s="63">
        <f t="shared" si="5"/>
        <v>3515</v>
      </c>
      <c r="Q78" s="63">
        <f t="shared" si="5"/>
        <v>10837</v>
      </c>
      <c r="R78" s="63">
        <f t="shared" si="5"/>
        <v>23158</v>
      </c>
      <c r="S78" s="63">
        <f t="shared" si="5"/>
        <v>152081</v>
      </c>
    </row>
    <row r="79" spans="1:23" x14ac:dyDescent="0.25">
      <c r="A79" s="56" t="s">
        <v>1145</v>
      </c>
      <c r="B79" s="63">
        <f t="shared" si="6"/>
        <v>8283</v>
      </c>
      <c r="C79" s="63">
        <f t="shared" si="5"/>
        <v>7959</v>
      </c>
      <c r="D79" s="63">
        <f t="shared" si="5"/>
        <v>7864</v>
      </c>
      <c r="E79" s="63">
        <f t="shared" si="5"/>
        <v>11873</v>
      </c>
      <c r="F79" s="63">
        <f t="shared" si="5"/>
        <v>5283</v>
      </c>
      <c r="G79" s="63">
        <f t="shared" si="5"/>
        <v>9466</v>
      </c>
      <c r="H79" s="63">
        <f t="shared" si="5"/>
        <v>12831</v>
      </c>
      <c r="I79" s="63">
        <f t="shared" si="5"/>
        <v>1718</v>
      </c>
      <c r="J79" s="63">
        <f t="shared" si="5"/>
        <v>594</v>
      </c>
      <c r="K79" s="63">
        <f t="shared" si="5"/>
        <v>0</v>
      </c>
      <c r="L79" s="63">
        <f t="shared" si="5"/>
        <v>147111</v>
      </c>
      <c r="M79" s="63">
        <f t="shared" si="5"/>
        <v>7902</v>
      </c>
      <c r="N79" s="63">
        <f t="shared" si="5"/>
        <v>4602</v>
      </c>
      <c r="O79" s="63">
        <f t="shared" si="5"/>
        <v>2400</v>
      </c>
      <c r="P79" s="63">
        <f t="shared" si="5"/>
        <v>0</v>
      </c>
      <c r="Q79" s="63">
        <f t="shared" si="5"/>
        <v>44359</v>
      </c>
      <c r="R79" s="63">
        <f t="shared" si="5"/>
        <v>62494</v>
      </c>
      <c r="S79" s="63">
        <f t="shared" si="5"/>
        <v>334739</v>
      </c>
    </row>
    <row r="80" spans="1:23" x14ac:dyDescent="0.25">
      <c r="A80" s="56" t="s">
        <v>1146</v>
      </c>
      <c r="B80" s="63">
        <f t="shared" si="6"/>
        <v>11780</v>
      </c>
      <c r="C80" s="63">
        <f t="shared" si="5"/>
        <v>5830</v>
      </c>
      <c r="D80" s="63">
        <f t="shared" si="5"/>
        <v>3443</v>
      </c>
      <c r="E80" s="63">
        <f t="shared" si="5"/>
        <v>12462</v>
      </c>
      <c r="F80" s="63">
        <f t="shared" si="5"/>
        <v>14950</v>
      </c>
      <c r="G80" s="63">
        <f t="shared" si="5"/>
        <v>10553</v>
      </c>
      <c r="H80" s="63">
        <f t="shared" si="5"/>
        <v>17253</v>
      </c>
      <c r="I80" s="63">
        <f t="shared" si="5"/>
        <v>7651</v>
      </c>
      <c r="J80" s="63">
        <f t="shared" si="5"/>
        <v>19</v>
      </c>
      <c r="K80" s="63">
        <f t="shared" si="5"/>
        <v>0</v>
      </c>
      <c r="L80" s="63">
        <f t="shared" si="5"/>
        <v>217921</v>
      </c>
      <c r="M80" s="63">
        <f t="shared" si="5"/>
        <v>14848</v>
      </c>
      <c r="N80" s="63">
        <f t="shared" si="5"/>
        <v>8024</v>
      </c>
      <c r="O80" s="63">
        <f t="shared" si="5"/>
        <v>5986</v>
      </c>
      <c r="P80" s="63">
        <f t="shared" si="5"/>
        <v>4427</v>
      </c>
      <c r="Q80" s="63">
        <f t="shared" si="5"/>
        <v>138785</v>
      </c>
      <c r="R80" s="63">
        <f t="shared" si="5"/>
        <v>188560</v>
      </c>
      <c r="S80" s="63">
        <f t="shared" si="5"/>
        <v>662492</v>
      </c>
    </row>
    <row r="81" spans="1:19" x14ac:dyDescent="0.25">
      <c r="A81" s="56" t="s">
        <v>1147</v>
      </c>
      <c r="B81" s="63">
        <f t="shared" si="6"/>
        <v>8586</v>
      </c>
      <c r="C81" s="63">
        <f t="shared" si="5"/>
        <v>6162</v>
      </c>
      <c r="D81" s="63">
        <f t="shared" si="5"/>
        <v>12939</v>
      </c>
      <c r="E81" s="63">
        <f t="shared" si="5"/>
        <v>13913</v>
      </c>
      <c r="F81" s="63">
        <f t="shared" si="5"/>
        <v>13027</v>
      </c>
      <c r="G81" s="63">
        <f t="shared" si="5"/>
        <v>4114</v>
      </c>
      <c r="H81" s="63">
        <f t="shared" si="5"/>
        <v>7933</v>
      </c>
      <c r="I81" s="63">
        <f t="shared" si="5"/>
        <v>411</v>
      </c>
      <c r="J81" s="63">
        <f t="shared" si="5"/>
        <v>0</v>
      </c>
      <c r="K81" s="63">
        <f t="shared" si="5"/>
        <v>0</v>
      </c>
      <c r="L81" s="63">
        <f t="shared" si="5"/>
        <v>299281</v>
      </c>
      <c r="M81" s="63">
        <f t="shared" si="5"/>
        <v>6064</v>
      </c>
      <c r="N81" s="63">
        <f t="shared" si="5"/>
        <v>5815</v>
      </c>
      <c r="O81" s="63">
        <f t="shared" si="5"/>
        <v>21439</v>
      </c>
      <c r="P81" s="63">
        <f t="shared" si="5"/>
        <v>24248</v>
      </c>
      <c r="Q81" s="63">
        <f t="shared" si="5"/>
        <v>49475</v>
      </c>
      <c r="R81" s="63">
        <f t="shared" si="5"/>
        <v>79365</v>
      </c>
      <c r="S81" s="63">
        <f t="shared" si="5"/>
        <v>552772</v>
      </c>
    </row>
    <row r="82" spans="1:19" x14ac:dyDescent="0.25">
      <c r="A82" s="56" t="s">
        <v>1148</v>
      </c>
      <c r="B82" s="63">
        <f t="shared" si="6"/>
        <v>8479</v>
      </c>
      <c r="C82" s="63">
        <f t="shared" si="5"/>
        <v>12142</v>
      </c>
      <c r="D82" s="63">
        <f t="shared" si="5"/>
        <v>3296</v>
      </c>
      <c r="E82" s="63">
        <f t="shared" si="5"/>
        <v>15338</v>
      </c>
      <c r="F82" s="63">
        <f t="shared" si="5"/>
        <v>2651</v>
      </c>
      <c r="G82" s="63">
        <f t="shared" si="5"/>
        <v>20587</v>
      </c>
      <c r="H82" s="63">
        <f t="shared" si="5"/>
        <v>11621</v>
      </c>
      <c r="I82" s="63">
        <f t="shared" si="5"/>
        <v>10463</v>
      </c>
      <c r="J82" s="63">
        <f t="shared" si="5"/>
        <v>10920</v>
      </c>
      <c r="K82" s="63">
        <f t="shared" si="5"/>
        <v>0</v>
      </c>
      <c r="L82" s="63">
        <f t="shared" si="5"/>
        <v>140724</v>
      </c>
      <c r="M82" s="63">
        <f t="shared" si="5"/>
        <v>8350</v>
      </c>
      <c r="N82" s="63">
        <f t="shared" si="5"/>
        <v>4511</v>
      </c>
      <c r="O82" s="63">
        <f t="shared" si="5"/>
        <v>0</v>
      </c>
      <c r="P82" s="63">
        <f t="shared" si="5"/>
        <v>2854</v>
      </c>
      <c r="Q82" s="63">
        <f t="shared" si="5"/>
        <v>56952</v>
      </c>
      <c r="R82" s="63">
        <f t="shared" si="5"/>
        <v>124077</v>
      </c>
      <c r="S82" s="63">
        <f t="shared" si="5"/>
        <v>432965</v>
      </c>
    </row>
    <row r="83" spans="1:19" x14ac:dyDescent="0.25">
      <c r="A83" s="56" t="s">
        <v>1149</v>
      </c>
      <c r="B83" s="63">
        <f t="shared" si="6"/>
        <v>17729</v>
      </c>
      <c r="C83" s="63">
        <f t="shared" si="5"/>
        <v>8775</v>
      </c>
      <c r="D83" s="63">
        <f t="shared" si="5"/>
        <v>56463</v>
      </c>
      <c r="E83" s="63">
        <f t="shared" si="5"/>
        <v>10851</v>
      </c>
      <c r="F83" s="63">
        <f t="shared" si="5"/>
        <v>4674</v>
      </c>
      <c r="G83" s="63">
        <f t="shared" si="5"/>
        <v>10338</v>
      </c>
      <c r="H83" s="63">
        <f t="shared" si="5"/>
        <v>16079</v>
      </c>
      <c r="I83" s="63">
        <f t="shared" si="5"/>
        <v>0</v>
      </c>
      <c r="J83" s="63">
        <f t="shared" si="5"/>
        <v>1</v>
      </c>
      <c r="K83" s="63">
        <f t="shared" si="5"/>
        <v>95905</v>
      </c>
      <c r="L83" s="63">
        <f t="shared" si="5"/>
        <v>1541318</v>
      </c>
      <c r="M83" s="63">
        <f t="shared" si="5"/>
        <v>18127</v>
      </c>
      <c r="N83" s="63">
        <f t="shared" si="5"/>
        <v>2558</v>
      </c>
      <c r="O83" s="63">
        <f t="shared" si="5"/>
        <v>577916</v>
      </c>
      <c r="P83" s="63">
        <f t="shared" si="5"/>
        <v>47588</v>
      </c>
      <c r="Q83" s="63">
        <f t="shared" si="5"/>
        <v>491029</v>
      </c>
      <c r="R83" s="63">
        <f t="shared" si="5"/>
        <v>375122</v>
      </c>
      <c r="S83" s="63">
        <f t="shared" si="5"/>
        <v>3274473</v>
      </c>
    </row>
    <row r="84" spans="1:19" x14ac:dyDescent="0.25">
      <c r="A84" s="56" t="s">
        <v>1150</v>
      </c>
      <c r="B84" s="63">
        <f t="shared" si="6"/>
        <v>6415</v>
      </c>
      <c r="C84" s="63">
        <f t="shared" si="5"/>
        <v>5470</v>
      </c>
      <c r="D84" s="63">
        <f t="shared" si="5"/>
        <v>34689</v>
      </c>
      <c r="E84" s="63">
        <f t="shared" si="5"/>
        <v>3938</v>
      </c>
      <c r="F84" s="63">
        <f t="shared" si="5"/>
        <v>41066</v>
      </c>
      <c r="G84" s="63">
        <f t="shared" si="5"/>
        <v>4643</v>
      </c>
      <c r="H84" s="63">
        <f t="shared" si="5"/>
        <v>8907</v>
      </c>
      <c r="I84" s="63">
        <f t="shared" si="5"/>
        <v>1440</v>
      </c>
      <c r="J84" s="63">
        <f t="shared" si="5"/>
        <v>2</v>
      </c>
      <c r="K84" s="63">
        <f t="shared" si="5"/>
        <v>0</v>
      </c>
      <c r="L84" s="63">
        <f t="shared" si="5"/>
        <v>451118</v>
      </c>
      <c r="M84" s="63">
        <f t="shared" si="5"/>
        <v>15862</v>
      </c>
      <c r="N84" s="63">
        <f t="shared" si="5"/>
        <v>1</v>
      </c>
      <c r="O84" s="63">
        <f t="shared" si="5"/>
        <v>779</v>
      </c>
      <c r="P84" s="63">
        <f t="shared" si="5"/>
        <v>3617</v>
      </c>
      <c r="Q84" s="63">
        <f t="shared" si="5"/>
        <v>193202</v>
      </c>
      <c r="R84" s="63">
        <f t="shared" si="5"/>
        <v>591834</v>
      </c>
      <c r="S84" s="63">
        <f t="shared" si="5"/>
        <v>1362983</v>
      </c>
    </row>
    <row r="85" spans="1:19" x14ac:dyDescent="0.25">
      <c r="A85" s="56" t="s">
        <v>1151</v>
      </c>
      <c r="B85" s="63">
        <f t="shared" si="6"/>
        <v>293</v>
      </c>
      <c r="C85" s="63">
        <f t="shared" si="5"/>
        <v>327</v>
      </c>
      <c r="D85" s="63">
        <f t="shared" si="5"/>
        <v>261</v>
      </c>
      <c r="E85" s="63">
        <f t="shared" si="5"/>
        <v>494</v>
      </c>
      <c r="F85" s="63">
        <f t="shared" si="5"/>
        <v>2923</v>
      </c>
      <c r="G85" s="63">
        <f t="shared" si="5"/>
        <v>4967</v>
      </c>
      <c r="H85" s="63">
        <f t="shared" si="5"/>
        <v>266</v>
      </c>
      <c r="I85" s="63">
        <f t="shared" si="5"/>
        <v>0</v>
      </c>
      <c r="J85" s="63">
        <f t="shared" si="5"/>
        <v>0</v>
      </c>
      <c r="K85" s="63">
        <f t="shared" si="5"/>
        <v>0</v>
      </c>
      <c r="L85" s="63">
        <f t="shared" si="5"/>
        <v>68249</v>
      </c>
      <c r="M85" s="63">
        <f t="shared" si="5"/>
        <v>1061</v>
      </c>
      <c r="N85" s="63">
        <f t="shared" si="5"/>
        <v>0</v>
      </c>
      <c r="O85" s="63">
        <f t="shared" si="5"/>
        <v>170</v>
      </c>
      <c r="P85" s="63">
        <f t="shared" si="5"/>
        <v>4213</v>
      </c>
      <c r="Q85" s="63">
        <f t="shared" si="5"/>
        <v>19831</v>
      </c>
      <c r="R85" s="63">
        <f t="shared" si="5"/>
        <v>55742</v>
      </c>
      <c r="S85" s="63">
        <f t="shared" si="5"/>
        <v>158797</v>
      </c>
    </row>
    <row r="86" spans="1:19" x14ac:dyDescent="0.25">
      <c r="A86" s="56" t="s">
        <v>1152</v>
      </c>
      <c r="B86" s="63">
        <f t="shared" si="6"/>
        <v>342</v>
      </c>
      <c r="C86" s="63">
        <f t="shared" si="5"/>
        <v>46</v>
      </c>
      <c r="D86" s="63">
        <f t="shared" si="5"/>
        <v>2762</v>
      </c>
      <c r="E86" s="63">
        <f t="shared" si="5"/>
        <v>110</v>
      </c>
      <c r="F86" s="63">
        <f t="shared" si="5"/>
        <v>28</v>
      </c>
      <c r="G86" s="63">
        <f t="shared" si="5"/>
        <v>0</v>
      </c>
      <c r="H86" s="63">
        <f t="shared" si="5"/>
        <v>3349</v>
      </c>
      <c r="I86" s="63">
        <f t="shared" si="5"/>
        <v>0</v>
      </c>
      <c r="J86" s="63">
        <f t="shared" si="5"/>
        <v>0</v>
      </c>
      <c r="K86" s="63">
        <f t="shared" si="5"/>
        <v>0</v>
      </c>
      <c r="L86" s="63">
        <f t="shared" si="5"/>
        <v>42570</v>
      </c>
      <c r="M86" s="63">
        <f t="shared" si="5"/>
        <v>2012</v>
      </c>
      <c r="N86" s="63">
        <f t="shared" si="5"/>
        <v>1069</v>
      </c>
      <c r="O86" s="63">
        <f t="shared" si="5"/>
        <v>466</v>
      </c>
      <c r="P86" s="63">
        <f t="shared" si="5"/>
        <v>3090</v>
      </c>
      <c r="Q86" s="63">
        <f t="shared" si="5"/>
        <v>10387</v>
      </c>
      <c r="R86" s="63">
        <f t="shared" ref="C86:S90" si="7">+R62-R61</f>
        <v>67500</v>
      </c>
      <c r="S86" s="63">
        <f t="shared" si="7"/>
        <v>133731</v>
      </c>
    </row>
    <row r="87" spans="1:19" x14ac:dyDescent="0.25">
      <c r="A87" s="56" t="s">
        <v>1153</v>
      </c>
      <c r="B87" s="63">
        <f t="shared" si="6"/>
        <v>0</v>
      </c>
      <c r="C87" s="63">
        <f t="shared" si="7"/>
        <v>0</v>
      </c>
      <c r="D87" s="63">
        <f t="shared" si="7"/>
        <v>0</v>
      </c>
      <c r="E87" s="63">
        <f t="shared" si="7"/>
        <v>0</v>
      </c>
      <c r="F87" s="63">
        <f t="shared" si="7"/>
        <v>0</v>
      </c>
      <c r="G87" s="63">
        <f t="shared" si="7"/>
        <v>0</v>
      </c>
      <c r="H87" s="63">
        <f t="shared" si="7"/>
        <v>0</v>
      </c>
      <c r="I87" s="63">
        <f t="shared" si="7"/>
        <v>0</v>
      </c>
      <c r="J87" s="63">
        <f t="shared" si="7"/>
        <v>0</v>
      </c>
      <c r="K87" s="63">
        <f t="shared" si="7"/>
        <v>0</v>
      </c>
      <c r="L87" s="63">
        <f t="shared" si="7"/>
        <v>0</v>
      </c>
      <c r="M87" s="63">
        <f t="shared" si="7"/>
        <v>0</v>
      </c>
      <c r="N87" s="63">
        <f t="shared" si="7"/>
        <v>0</v>
      </c>
      <c r="O87" s="63">
        <f t="shared" si="7"/>
        <v>0</v>
      </c>
      <c r="P87" s="63">
        <f t="shared" si="7"/>
        <v>0</v>
      </c>
      <c r="Q87" s="63">
        <f t="shared" si="7"/>
        <v>0</v>
      </c>
      <c r="R87" s="63">
        <f t="shared" si="7"/>
        <v>0</v>
      </c>
      <c r="S87" s="63">
        <f t="shared" si="7"/>
        <v>0</v>
      </c>
    </row>
    <row r="88" spans="1:19" x14ac:dyDescent="0.25">
      <c r="A88" s="56" t="s">
        <v>1154</v>
      </c>
      <c r="B88" s="63">
        <f t="shared" si="6"/>
        <v>635</v>
      </c>
      <c r="C88" s="63">
        <f t="shared" si="7"/>
        <v>0</v>
      </c>
      <c r="D88" s="63">
        <f t="shared" si="7"/>
        <v>0</v>
      </c>
      <c r="E88" s="63">
        <f t="shared" si="7"/>
        <v>3054</v>
      </c>
      <c r="F88" s="63">
        <f t="shared" si="7"/>
        <v>36</v>
      </c>
      <c r="G88" s="63">
        <f t="shared" si="7"/>
        <v>0</v>
      </c>
      <c r="H88" s="63">
        <f t="shared" si="7"/>
        <v>0</v>
      </c>
      <c r="I88" s="63">
        <f t="shared" si="7"/>
        <v>4625</v>
      </c>
      <c r="J88" s="63">
        <f t="shared" si="7"/>
        <v>0</v>
      </c>
      <c r="K88" s="63">
        <f t="shared" si="7"/>
        <v>0</v>
      </c>
      <c r="L88" s="63">
        <f t="shared" si="7"/>
        <v>4</v>
      </c>
      <c r="M88" s="63">
        <f t="shared" si="7"/>
        <v>0</v>
      </c>
      <c r="N88" s="63">
        <f t="shared" si="7"/>
        <v>470</v>
      </c>
      <c r="O88" s="63">
        <f t="shared" si="7"/>
        <v>0</v>
      </c>
      <c r="P88" s="63">
        <f t="shared" si="7"/>
        <v>0</v>
      </c>
      <c r="Q88" s="63">
        <f t="shared" si="7"/>
        <v>0</v>
      </c>
      <c r="R88" s="63">
        <f t="shared" si="7"/>
        <v>0</v>
      </c>
      <c r="S88" s="63">
        <f t="shared" si="7"/>
        <v>8824</v>
      </c>
    </row>
    <row r="89" spans="1:19" x14ac:dyDescent="0.25">
      <c r="A89" s="56" t="s">
        <v>1155</v>
      </c>
      <c r="B89" s="63">
        <f t="shared" si="6"/>
        <v>0</v>
      </c>
      <c r="C89" s="63">
        <f t="shared" si="7"/>
        <v>0</v>
      </c>
      <c r="D89" s="63">
        <f t="shared" si="7"/>
        <v>0</v>
      </c>
      <c r="E89" s="63">
        <f t="shared" si="7"/>
        <v>0</v>
      </c>
      <c r="F89" s="63">
        <f t="shared" si="7"/>
        <v>0</v>
      </c>
      <c r="G89" s="63">
        <f t="shared" si="7"/>
        <v>0</v>
      </c>
      <c r="H89" s="63">
        <f t="shared" si="7"/>
        <v>0</v>
      </c>
      <c r="I89" s="63">
        <f t="shared" si="7"/>
        <v>0</v>
      </c>
      <c r="J89" s="63">
        <f t="shared" si="7"/>
        <v>0</v>
      </c>
      <c r="K89" s="63">
        <f t="shared" si="7"/>
        <v>0</v>
      </c>
      <c r="L89" s="63">
        <f t="shared" si="7"/>
        <v>0</v>
      </c>
      <c r="M89" s="63">
        <f t="shared" si="7"/>
        <v>0</v>
      </c>
      <c r="N89" s="63">
        <f t="shared" si="7"/>
        <v>0</v>
      </c>
      <c r="O89" s="63">
        <f t="shared" si="7"/>
        <v>0</v>
      </c>
      <c r="P89" s="63">
        <f t="shared" si="7"/>
        <v>0</v>
      </c>
      <c r="Q89" s="63">
        <f t="shared" si="7"/>
        <v>0</v>
      </c>
      <c r="R89" s="63">
        <f t="shared" si="7"/>
        <v>0</v>
      </c>
      <c r="S89" s="63">
        <f t="shared" si="7"/>
        <v>0</v>
      </c>
    </row>
    <row r="90" spans="1:19" x14ac:dyDescent="0.25">
      <c r="A90" s="58" t="s">
        <v>1156</v>
      </c>
      <c r="B90" s="66">
        <f t="shared" si="6"/>
        <v>93</v>
      </c>
      <c r="C90" s="66">
        <f t="shared" si="7"/>
        <v>1951</v>
      </c>
      <c r="D90" s="66">
        <f t="shared" si="7"/>
        <v>0</v>
      </c>
      <c r="E90" s="66">
        <f t="shared" si="7"/>
        <v>4881</v>
      </c>
      <c r="F90" s="66">
        <f t="shared" si="7"/>
        <v>22</v>
      </c>
      <c r="G90" s="66">
        <f t="shared" si="7"/>
        <v>242</v>
      </c>
      <c r="H90" s="66">
        <f t="shared" si="7"/>
        <v>0</v>
      </c>
      <c r="I90" s="66">
        <f t="shared" si="7"/>
        <v>24643</v>
      </c>
      <c r="J90" s="66">
        <f t="shared" si="7"/>
        <v>0</v>
      </c>
      <c r="K90" s="66">
        <f t="shared" si="7"/>
        <v>0</v>
      </c>
      <c r="L90" s="66">
        <f t="shared" si="7"/>
        <v>15635</v>
      </c>
      <c r="M90" s="66">
        <f t="shared" si="7"/>
        <v>434</v>
      </c>
      <c r="N90" s="66">
        <f t="shared" si="7"/>
        <v>1071</v>
      </c>
      <c r="O90" s="66">
        <f t="shared" si="7"/>
        <v>0</v>
      </c>
      <c r="P90" s="66">
        <f t="shared" si="7"/>
        <v>0</v>
      </c>
      <c r="Q90" s="66">
        <f t="shared" si="7"/>
        <v>1078</v>
      </c>
      <c r="R90" s="66">
        <f t="shared" si="7"/>
        <v>28888</v>
      </c>
      <c r="S90" s="66">
        <f t="shared" si="7"/>
        <v>78938</v>
      </c>
    </row>
    <row r="91" spans="1:19" x14ac:dyDescent="0.25">
      <c r="A91" s="96"/>
      <c r="B91" s="97">
        <f>SUM(B70:B90)</f>
        <v>192254</v>
      </c>
      <c r="C91" s="97">
        <f t="shared" ref="C91:S91" si="8">SUM(C70:C90)</f>
        <v>134712</v>
      </c>
      <c r="D91" s="97">
        <f t="shared" si="8"/>
        <v>179330</v>
      </c>
      <c r="E91" s="97">
        <f t="shared" si="8"/>
        <v>197673</v>
      </c>
      <c r="F91" s="97">
        <f t="shared" si="8"/>
        <v>132655</v>
      </c>
      <c r="G91" s="97">
        <f t="shared" si="8"/>
        <v>105770</v>
      </c>
      <c r="H91" s="97">
        <f t="shared" si="8"/>
        <v>142154</v>
      </c>
      <c r="I91" s="97">
        <f t="shared" si="8"/>
        <v>103100</v>
      </c>
      <c r="J91" s="97">
        <f t="shared" si="8"/>
        <v>60637</v>
      </c>
      <c r="K91" s="97">
        <f t="shared" si="8"/>
        <v>95905</v>
      </c>
      <c r="L91" s="97">
        <f t="shared" si="8"/>
        <v>3065896</v>
      </c>
      <c r="M91" s="97">
        <f t="shared" si="8"/>
        <v>139300</v>
      </c>
      <c r="N91" s="97">
        <f t="shared" si="8"/>
        <v>130025</v>
      </c>
      <c r="O91" s="97">
        <f t="shared" si="8"/>
        <v>612131</v>
      </c>
      <c r="P91" s="97">
        <f t="shared" si="8"/>
        <v>101673</v>
      </c>
      <c r="Q91" s="97">
        <f t="shared" si="8"/>
        <v>1132634</v>
      </c>
      <c r="R91" s="97">
        <f t="shared" si="8"/>
        <v>1644770</v>
      </c>
      <c r="S91" s="97">
        <f t="shared" si="8"/>
        <v>8170619</v>
      </c>
    </row>
    <row r="92" spans="1:19" x14ac:dyDescent="0.25">
      <c r="B92" s="28">
        <f>+B91-'Empresas x Municipio'!E1081</f>
        <v>0</v>
      </c>
      <c r="C92" s="28">
        <f>+C91-'Empresas x Municipio'!F1081</f>
        <v>0</v>
      </c>
      <c r="D92" s="28">
        <f>+D91-'Empresas x Municipio'!G1081</f>
        <v>0</v>
      </c>
      <c r="E92" s="28">
        <f>+E91-'Empresas x Municipio'!H1081</f>
        <v>0</v>
      </c>
      <c r="F92" s="28">
        <f>+F91-'Empresas x Municipio'!I1081</f>
        <v>0</v>
      </c>
      <c r="G92" s="28">
        <f>+G91-'Empresas x Municipio'!J1081</f>
        <v>0</v>
      </c>
      <c r="H92" s="28">
        <f>+H91-'Empresas x Municipio'!K1081</f>
        <v>0</v>
      </c>
      <c r="I92" s="28">
        <f>+I91-'Empresas x Municipio'!L1081</f>
        <v>0</v>
      </c>
      <c r="J92" s="28">
        <f>+J91-'Empresas x Municipio'!M1081</f>
        <v>0</v>
      </c>
      <c r="K92" s="28">
        <f>+K91-'Empresas x Municipio'!N1081</f>
        <v>0</v>
      </c>
      <c r="L92" s="28">
        <f>+L91-'Empresas x Municipio'!O1081</f>
        <v>0</v>
      </c>
      <c r="M92" s="28">
        <f>+M91-'Empresas x Municipio'!P1081</f>
        <v>0</v>
      </c>
      <c r="N92" s="28">
        <f>+N91-'Empresas x Municipio'!Q1081</f>
        <v>0</v>
      </c>
      <c r="O92" s="28">
        <f>+O91-'Empresas x Municipio'!R1081</f>
        <v>0</v>
      </c>
      <c r="P92" s="28">
        <f>+P91-'Empresas x Municipio'!S1081</f>
        <v>0</v>
      </c>
      <c r="Q92" s="28">
        <f>+Q91-'Empresas x Municipio'!T1081</f>
        <v>0</v>
      </c>
      <c r="R92" s="28">
        <f>+R91-'Empresas x Municipio'!U1081</f>
        <v>0</v>
      </c>
      <c r="S92" s="28">
        <f>+S91-'Empresas x Municipio'!V1081</f>
        <v>0</v>
      </c>
    </row>
    <row r="94" spans="1:19" x14ac:dyDescent="0.25">
      <c r="A94" s="177" t="s">
        <v>1186</v>
      </c>
      <c r="B94" s="178"/>
      <c r="C94" s="178"/>
      <c r="D94" s="178"/>
      <c r="E94" s="178"/>
      <c r="F94" s="178"/>
    </row>
    <row r="95" spans="1:19" ht="30" x14ac:dyDescent="0.25">
      <c r="A95" s="69" t="s">
        <v>1135</v>
      </c>
      <c r="B95" s="70" t="s">
        <v>1198</v>
      </c>
      <c r="C95" s="70" t="s">
        <v>1234</v>
      </c>
      <c r="D95" s="70" t="s">
        <v>1235</v>
      </c>
      <c r="E95" s="70" t="str">
        <f t="shared" ref="E95:K95" si="9">+L69</f>
        <v>COMCEL</v>
      </c>
      <c r="F95" s="70" t="str">
        <f t="shared" si="9"/>
        <v>DIRECTV</v>
      </c>
      <c r="G95" s="70" t="str">
        <f t="shared" si="9"/>
        <v>EDATEL</v>
      </c>
      <c r="H95" s="70" t="str">
        <f t="shared" si="9"/>
        <v>ETB</v>
      </c>
      <c r="I95" s="70" t="str">
        <f t="shared" si="9"/>
        <v>HV TV</v>
      </c>
      <c r="J95" s="70" t="str">
        <f t="shared" si="9"/>
        <v>MOVISTAR</v>
      </c>
      <c r="K95" s="70" t="str">
        <f t="shared" si="9"/>
        <v>UNE</v>
      </c>
      <c r="L95" s="70" t="s">
        <v>1195</v>
      </c>
    </row>
    <row r="96" spans="1:19" x14ac:dyDescent="0.25">
      <c r="A96" s="55" t="s">
        <v>1196</v>
      </c>
      <c r="B96" s="61">
        <f>SUM(B70:F71)</f>
        <v>107141</v>
      </c>
      <c r="C96" s="61">
        <f>SUM(G70:H71)</f>
        <v>17731</v>
      </c>
      <c r="D96" s="61">
        <f>SUM(I70:K71)</f>
        <v>10003</v>
      </c>
      <c r="E96" s="61">
        <f t="shared" ref="E96:K96" si="10">+L70+L71</f>
        <v>1892</v>
      </c>
      <c r="F96" s="61">
        <f t="shared" si="10"/>
        <v>11677</v>
      </c>
      <c r="G96" s="61">
        <f t="shared" si="10"/>
        <v>4304</v>
      </c>
      <c r="H96" s="61">
        <f t="shared" si="10"/>
        <v>585</v>
      </c>
      <c r="I96" s="61">
        <f t="shared" si="10"/>
        <v>0</v>
      </c>
      <c r="J96" s="61">
        <f t="shared" si="10"/>
        <v>10650</v>
      </c>
      <c r="K96" s="61">
        <f t="shared" si="10"/>
        <v>0</v>
      </c>
      <c r="L96" s="61">
        <f>SUM(B96:K96)</f>
        <v>163983</v>
      </c>
      <c r="M96" s="28">
        <f>+S70+S71-L96</f>
        <v>0</v>
      </c>
    </row>
    <row r="97" spans="1:13" x14ac:dyDescent="0.25">
      <c r="A97" s="56" t="s">
        <v>1197</v>
      </c>
      <c r="B97" s="63">
        <f>SUM(B72:F73)</f>
        <v>94119</v>
      </c>
      <c r="C97" s="63">
        <f>SUM(G72:H73)</f>
        <v>17474</v>
      </c>
      <c r="D97" s="63">
        <f>SUM(I72:K73)</f>
        <v>26986</v>
      </c>
      <c r="E97" s="63">
        <f>+L72+L73</f>
        <v>11955</v>
      </c>
      <c r="F97" s="63">
        <f t="shared" ref="F97:K97" si="11">+M72+M73</f>
        <v>16200</v>
      </c>
      <c r="G97" s="63">
        <f t="shared" si="11"/>
        <v>26293</v>
      </c>
      <c r="H97" s="63">
        <f t="shared" si="11"/>
        <v>1220</v>
      </c>
      <c r="I97" s="63">
        <f t="shared" si="11"/>
        <v>1196</v>
      </c>
      <c r="J97" s="63">
        <f t="shared" si="11"/>
        <v>23804</v>
      </c>
      <c r="K97" s="63">
        <f t="shared" si="11"/>
        <v>3678</v>
      </c>
      <c r="L97" s="63">
        <f t="shared" ref="L97:L105" si="12">SUM(B97:K97)</f>
        <v>222925</v>
      </c>
      <c r="M97" s="28">
        <f>+S72+S73-L97</f>
        <v>0</v>
      </c>
    </row>
    <row r="98" spans="1:13" x14ac:dyDescent="0.25">
      <c r="A98" s="56" t="s">
        <v>1199</v>
      </c>
      <c r="B98" s="63">
        <f>SUM(B74:F75)</f>
        <v>119593</v>
      </c>
      <c r="C98" s="63">
        <f>SUM(G74:H75)</f>
        <v>26513</v>
      </c>
      <c r="D98" s="63">
        <f>SUM(I74:K75)</f>
        <v>28002</v>
      </c>
      <c r="E98" s="63">
        <f t="shared" ref="E98:K98" si="13">+L74+L75</f>
        <v>19440</v>
      </c>
      <c r="F98" s="63">
        <f t="shared" si="13"/>
        <v>11744</v>
      </c>
      <c r="G98" s="63">
        <f t="shared" si="13"/>
        <v>43868</v>
      </c>
      <c r="H98" s="63">
        <f t="shared" si="13"/>
        <v>553</v>
      </c>
      <c r="I98" s="63">
        <f t="shared" si="13"/>
        <v>5418</v>
      </c>
      <c r="J98" s="63">
        <f t="shared" si="13"/>
        <v>21635</v>
      </c>
      <c r="K98" s="63">
        <f t="shared" si="13"/>
        <v>1</v>
      </c>
      <c r="L98" s="63">
        <f t="shared" si="12"/>
        <v>276767</v>
      </c>
      <c r="M98" s="28">
        <f>+S74+S75-L98</f>
        <v>0</v>
      </c>
    </row>
    <row r="99" spans="1:13" x14ac:dyDescent="0.25">
      <c r="A99" s="56" t="s">
        <v>1200</v>
      </c>
      <c r="B99" s="63">
        <f>SUM(B76:F77)</f>
        <v>90440</v>
      </c>
      <c r="C99" s="63">
        <f>SUM(G76:H77)</f>
        <v>32497</v>
      </c>
      <c r="D99" s="63">
        <f>SUM(I76:K77)</f>
        <v>31487</v>
      </c>
      <c r="E99" s="63">
        <f t="shared" ref="E99:K99" si="14">+L76+L77</f>
        <v>55259</v>
      </c>
      <c r="F99" s="63">
        <f t="shared" si="14"/>
        <v>18677</v>
      </c>
      <c r="G99" s="63">
        <f t="shared" si="14"/>
        <v>19151</v>
      </c>
      <c r="H99" s="63">
        <f t="shared" si="14"/>
        <v>170</v>
      </c>
      <c r="I99" s="63">
        <f t="shared" si="14"/>
        <v>1507</v>
      </c>
      <c r="J99" s="63">
        <f t="shared" si="14"/>
        <v>60610</v>
      </c>
      <c r="K99" s="63">
        <f t="shared" si="14"/>
        <v>44351</v>
      </c>
      <c r="L99" s="63">
        <f t="shared" si="12"/>
        <v>354149</v>
      </c>
      <c r="M99" s="28">
        <f>+S76+S77-L99</f>
        <v>0</v>
      </c>
    </row>
    <row r="100" spans="1:13" x14ac:dyDescent="0.25">
      <c r="A100" s="56" t="s">
        <v>1201</v>
      </c>
      <c r="B100" s="63">
        <f>SUM(B78:F79)</f>
        <v>72005</v>
      </c>
      <c r="C100" s="63">
        <f>SUM(G78:H79)</f>
        <v>32857</v>
      </c>
      <c r="D100" s="63">
        <f>SUM(I78:K79)</f>
        <v>7084</v>
      </c>
      <c r="E100" s="63">
        <f t="shared" ref="E100:K100" si="15">+L78+L79</f>
        <v>200530</v>
      </c>
      <c r="F100" s="63">
        <f t="shared" si="15"/>
        <v>14244</v>
      </c>
      <c r="G100" s="63">
        <f t="shared" si="15"/>
        <v>12890</v>
      </c>
      <c r="H100" s="63">
        <f t="shared" si="15"/>
        <v>2847</v>
      </c>
      <c r="I100" s="63">
        <f t="shared" si="15"/>
        <v>3515</v>
      </c>
      <c r="J100" s="63">
        <f t="shared" si="15"/>
        <v>55196</v>
      </c>
      <c r="K100" s="63">
        <f t="shared" si="15"/>
        <v>85652</v>
      </c>
      <c r="L100" s="63">
        <f t="shared" si="12"/>
        <v>486820</v>
      </c>
      <c r="M100" s="28">
        <f>+S78+S79-L100</f>
        <v>0</v>
      </c>
    </row>
    <row r="101" spans="1:13" x14ac:dyDescent="0.25">
      <c r="A101" s="56" t="s">
        <v>1202</v>
      </c>
      <c r="B101" s="63">
        <f>SUM(B80:F81)</f>
        <v>103092</v>
      </c>
      <c r="C101" s="63">
        <f>SUM(G80:H81)</f>
        <v>39853</v>
      </c>
      <c r="D101" s="63">
        <f>SUM(I80:K81)</f>
        <v>8081</v>
      </c>
      <c r="E101" s="63">
        <f t="shared" ref="E101:K101" si="16">+L81+L80</f>
        <v>517202</v>
      </c>
      <c r="F101" s="63">
        <f t="shared" si="16"/>
        <v>20912</v>
      </c>
      <c r="G101" s="63">
        <f t="shared" si="16"/>
        <v>13839</v>
      </c>
      <c r="H101" s="63">
        <f t="shared" si="16"/>
        <v>27425</v>
      </c>
      <c r="I101" s="63">
        <f t="shared" si="16"/>
        <v>28675</v>
      </c>
      <c r="J101" s="63">
        <f t="shared" si="16"/>
        <v>188260</v>
      </c>
      <c r="K101" s="63">
        <f t="shared" si="16"/>
        <v>267925</v>
      </c>
      <c r="L101" s="63">
        <f t="shared" si="12"/>
        <v>1215264</v>
      </c>
      <c r="M101" s="28">
        <f>+S80+S81-L101</f>
        <v>0</v>
      </c>
    </row>
    <row r="102" spans="1:13" x14ac:dyDescent="0.25">
      <c r="A102" s="56" t="s">
        <v>1203</v>
      </c>
      <c r="B102" s="63">
        <f>SUM(B82:F83)</f>
        <v>140398</v>
      </c>
      <c r="C102" s="63">
        <f>SUM(G82:H83)</f>
        <v>58625</v>
      </c>
      <c r="D102" s="63">
        <f>SUM(I82:K83)</f>
        <v>117289</v>
      </c>
      <c r="E102" s="63">
        <f t="shared" ref="E102:K102" si="17">+L83+L82</f>
        <v>1682042</v>
      </c>
      <c r="F102" s="63">
        <f t="shared" si="17"/>
        <v>26477</v>
      </c>
      <c r="G102" s="63">
        <f t="shared" si="17"/>
        <v>7069</v>
      </c>
      <c r="H102" s="63">
        <f t="shared" si="17"/>
        <v>577916</v>
      </c>
      <c r="I102" s="63">
        <f t="shared" si="17"/>
        <v>50442</v>
      </c>
      <c r="J102" s="63">
        <f t="shared" si="17"/>
        <v>547981</v>
      </c>
      <c r="K102" s="63">
        <f t="shared" si="17"/>
        <v>499199</v>
      </c>
      <c r="L102" s="63">
        <f t="shared" si="12"/>
        <v>3707438</v>
      </c>
      <c r="M102" s="28">
        <f>+S82+S83-L102</f>
        <v>0</v>
      </c>
    </row>
    <row r="103" spans="1:13" x14ac:dyDescent="0.25">
      <c r="A103" s="56" t="s">
        <v>1204</v>
      </c>
      <c r="B103" s="63">
        <f>SUM(B84:F85)</f>
        <v>95876</v>
      </c>
      <c r="C103" s="63">
        <f>SUM(G84:H85)</f>
        <v>18783</v>
      </c>
      <c r="D103" s="63">
        <f>SUM(I84:K85)</f>
        <v>1442</v>
      </c>
      <c r="E103" s="63">
        <f t="shared" ref="E103:K103" si="18">+L85+L84</f>
        <v>519367</v>
      </c>
      <c r="F103" s="63">
        <f t="shared" si="18"/>
        <v>16923</v>
      </c>
      <c r="G103" s="63">
        <f t="shared" si="18"/>
        <v>1</v>
      </c>
      <c r="H103" s="63">
        <f t="shared" si="18"/>
        <v>949</v>
      </c>
      <c r="I103" s="63">
        <f t="shared" si="18"/>
        <v>7830</v>
      </c>
      <c r="J103" s="63">
        <f t="shared" si="18"/>
        <v>213033</v>
      </c>
      <c r="K103" s="63">
        <f t="shared" si="18"/>
        <v>647576</v>
      </c>
      <c r="L103" s="63">
        <f t="shared" si="12"/>
        <v>1521780</v>
      </c>
      <c r="M103" s="28">
        <f>+S84+S85-L103</f>
        <v>0</v>
      </c>
    </row>
    <row r="104" spans="1:13" x14ac:dyDescent="0.25">
      <c r="A104" s="56" t="s">
        <v>1205</v>
      </c>
      <c r="B104" s="63">
        <f>SUM(B86:F90)</f>
        <v>13960</v>
      </c>
      <c r="C104" s="63">
        <f>SUM(G86:H90)</f>
        <v>3591</v>
      </c>
      <c r="D104" s="63">
        <f>SUM(I86:K90)</f>
        <v>29268</v>
      </c>
      <c r="E104" s="63">
        <f>SUM(L86:L90)</f>
        <v>58209</v>
      </c>
      <c r="F104" s="63">
        <f t="shared" ref="F104:K104" si="19">SUM(M86:M90)</f>
        <v>2446</v>
      </c>
      <c r="G104" s="63">
        <f t="shared" si="19"/>
        <v>2610</v>
      </c>
      <c r="H104" s="63">
        <f t="shared" si="19"/>
        <v>466</v>
      </c>
      <c r="I104" s="63">
        <f t="shared" si="19"/>
        <v>3090</v>
      </c>
      <c r="J104" s="63">
        <f t="shared" si="19"/>
        <v>11465</v>
      </c>
      <c r="K104" s="63">
        <f t="shared" si="19"/>
        <v>96388</v>
      </c>
      <c r="L104" s="63">
        <f t="shared" si="12"/>
        <v>221493</v>
      </c>
      <c r="M104" s="28">
        <f>SUM(S86:S90)-L104</f>
        <v>0</v>
      </c>
    </row>
    <row r="105" spans="1:13" x14ac:dyDescent="0.25">
      <c r="A105" s="96"/>
      <c r="B105" s="97">
        <f>SUM(B96:B104)</f>
        <v>836624</v>
      </c>
      <c r="C105" s="97">
        <f t="shared" ref="C105:K105" si="20">SUM(C96:C104)</f>
        <v>247924</v>
      </c>
      <c r="D105" s="97">
        <f t="shared" si="20"/>
        <v>259642</v>
      </c>
      <c r="E105" s="97">
        <f t="shared" si="20"/>
        <v>3065896</v>
      </c>
      <c r="F105" s="97">
        <f t="shared" si="20"/>
        <v>139300</v>
      </c>
      <c r="G105" s="97">
        <f t="shared" si="20"/>
        <v>130025</v>
      </c>
      <c r="H105" s="97">
        <f t="shared" si="20"/>
        <v>612131</v>
      </c>
      <c r="I105" s="97">
        <f t="shared" si="20"/>
        <v>101673</v>
      </c>
      <c r="J105" s="97">
        <f t="shared" si="20"/>
        <v>1132634</v>
      </c>
      <c r="K105" s="97">
        <f t="shared" si="20"/>
        <v>1644770</v>
      </c>
      <c r="L105" s="97">
        <f t="shared" si="12"/>
        <v>8170619</v>
      </c>
    </row>
    <row r="107" spans="1:13" x14ac:dyDescent="0.25">
      <c r="A107" s="177" t="s">
        <v>1186</v>
      </c>
      <c r="B107" s="178"/>
      <c r="C107" s="178"/>
      <c r="D107" s="178"/>
      <c r="E107" s="178"/>
      <c r="F107" s="178"/>
    </row>
    <row r="108" spans="1:13" ht="28.5" customHeight="1" x14ac:dyDescent="0.25">
      <c r="A108" s="69" t="s">
        <v>1135</v>
      </c>
      <c r="B108" s="70" t="str">
        <f>+B95</f>
        <v>&lt;= 20.000</v>
      </c>
      <c r="C108" s="70" t="str">
        <f t="shared" ref="C108:K108" si="21">+C95</f>
        <v>20.000 - 40.000</v>
      </c>
      <c r="D108" s="70" t="str">
        <f t="shared" si="21"/>
        <v>40.000 - 100.000</v>
      </c>
      <c r="E108" s="70" t="str">
        <f t="shared" si="21"/>
        <v>COMCEL</v>
      </c>
      <c r="F108" s="70" t="str">
        <f t="shared" si="21"/>
        <v>DIRECTV</v>
      </c>
      <c r="G108" s="70" t="str">
        <f t="shared" si="21"/>
        <v>EDATEL</v>
      </c>
      <c r="H108" s="70" t="str">
        <f t="shared" si="21"/>
        <v>ETB</v>
      </c>
      <c r="I108" s="70" t="str">
        <f t="shared" si="21"/>
        <v>HV TV</v>
      </c>
      <c r="J108" s="70" t="str">
        <f t="shared" si="21"/>
        <v>MOVISTAR</v>
      </c>
      <c r="K108" s="70" t="str">
        <f t="shared" si="21"/>
        <v>UNE</v>
      </c>
      <c r="L108" s="70" t="s">
        <v>1195</v>
      </c>
    </row>
    <row r="109" spans="1:13" x14ac:dyDescent="0.25">
      <c r="A109" s="55" t="s">
        <v>1196</v>
      </c>
      <c r="B109" s="98">
        <f>+B96/$L96</f>
        <v>0.65336650750382663</v>
      </c>
      <c r="C109" s="98">
        <f t="shared" ref="C109:L109" si="22">+C96/$L96</f>
        <v>0.10812706195154376</v>
      </c>
      <c r="D109" s="98">
        <f t="shared" si="22"/>
        <v>6.1000225633144896E-2</v>
      </c>
      <c r="E109" s="98">
        <f t="shared" si="22"/>
        <v>1.1537781355384399E-2</v>
      </c>
      <c r="F109" s="98">
        <f t="shared" si="22"/>
        <v>7.1208600891555826E-2</v>
      </c>
      <c r="G109" s="98">
        <f t="shared" si="22"/>
        <v>2.6246623125567893E-2</v>
      </c>
      <c r="H109" s="98">
        <f t="shared" si="22"/>
        <v>3.5674429666489819E-3</v>
      </c>
      <c r="I109" s="98">
        <f t="shared" si="22"/>
        <v>0</v>
      </c>
      <c r="J109" s="98">
        <f t="shared" si="22"/>
        <v>6.4945756572327623E-2</v>
      </c>
      <c r="K109" s="98">
        <f t="shared" si="22"/>
        <v>0</v>
      </c>
      <c r="L109" s="98">
        <f t="shared" si="22"/>
        <v>1</v>
      </c>
    </row>
    <row r="110" spans="1:13" x14ac:dyDescent="0.25">
      <c r="A110" s="56" t="s">
        <v>1197</v>
      </c>
      <c r="B110" s="99">
        <f t="shared" ref="B110:L110" si="23">+B97/$L97</f>
        <v>0.42220029157788491</v>
      </c>
      <c r="C110" s="99">
        <f t="shared" si="23"/>
        <v>7.8385107098800047E-2</v>
      </c>
      <c r="D110" s="99">
        <f t="shared" si="23"/>
        <v>0.12105416619939441</v>
      </c>
      <c r="E110" s="99">
        <f t="shared" si="23"/>
        <v>5.3627901760681843E-2</v>
      </c>
      <c r="F110" s="99">
        <f t="shared" si="23"/>
        <v>7.2670180553997987E-2</v>
      </c>
      <c r="G110" s="99">
        <f t="shared" si="23"/>
        <v>0.1179454973645845</v>
      </c>
      <c r="H110" s="99">
        <f t="shared" si="23"/>
        <v>5.4726926096220702E-3</v>
      </c>
      <c r="I110" s="99">
        <f t="shared" si="23"/>
        <v>5.3650330828754061E-3</v>
      </c>
      <c r="J110" s="99">
        <f t="shared" si="23"/>
        <v>0.10678030727823259</v>
      </c>
      <c r="K110" s="99">
        <f t="shared" si="23"/>
        <v>1.6498822473926207E-2</v>
      </c>
      <c r="L110" s="99">
        <f t="shared" si="23"/>
        <v>1</v>
      </c>
    </row>
    <row r="111" spans="1:13" x14ac:dyDescent="0.25">
      <c r="A111" s="56" t="s">
        <v>1199</v>
      </c>
      <c r="B111" s="99">
        <f t="shared" ref="B111:L111" si="24">+B98/$L98</f>
        <v>0.4321071515028887</v>
      </c>
      <c r="C111" s="99">
        <f t="shared" si="24"/>
        <v>9.5795380229579397E-2</v>
      </c>
      <c r="D111" s="99">
        <f t="shared" si="24"/>
        <v>0.1011753568886464</v>
      </c>
      <c r="E111" s="99">
        <f t="shared" si="24"/>
        <v>7.0239587812130785E-2</v>
      </c>
      <c r="F111" s="99">
        <f t="shared" si="24"/>
        <v>4.2432804488974483E-2</v>
      </c>
      <c r="G111" s="99">
        <f t="shared" si="24"/>
        <v>0.15850155546000788</v>
      </c>
      <c r="H111" s="99">
        <f t="shared" si="24"/>
        <v>1.9980705792236792E-3</v>
      </c>
      <c r="I111" s="99">
        <f t="shared" si="24"/>
        <v>1.9576033269862375E-2</v>
      </c>
      <c r="J111" s="99">
        <f t="shared" si="24"/>
        <v>7.8170446621165096E-2</v>
      </c>
      <c r="K111" s="99">
        <f t="shared" si="24"/>
        <v>3.613147521200143E-6</v>
      </c>
      <c r="L111" s="99">
        <f t="shared" si="24"/>
        <v>1</v>
      </c>
    </row>
    <row r="112" spans="1:13" x14ac:dyDescent="0.25">
      <c r="A112" s="56" t="s">
        <v>1200</v>
      </c>
      <c r="B112" s="99">
        <f t="shared" ref="B112:L112" si="25">+B99/$L99</f>
        <v>0.25537273859307807</v>
      </c>
      <c r="C112" s="99">
        <f t="shared" si="25"/>
        <v>9.1760812539354905E-2</v>
      </c>
      <c r="D112" s="99">
        <f t="shared" si="25"/>
        <v>8.8908905573642727E-2</v>
      </c>
      <c r="E112" s="99">
        <f t="shared" si="25"/>
        <v>0.15603319506761279</v>
      </c>
      <c r="F112" s="99">
        <f t="shared" si="25"/>
        <v>5.273768950357053E-2</v>
      </c>
      <c r="G112" s="99">
        <f t="shared" si="25"/>
        <v>5.4076109208271092E-2</v>
      </c>
      <c r="H112" s="99">
        <f t="shared" si="25"/>
        <v>4.8002394472383095E-4</v>
      </c>
      <c r="I112" s="99">
        <f t="shared" si="25"/>
        <v>4.2552710864636068E-3</v>
      </c>
      <c r="J112" s="99">
        <f t="shared" si="25"/>
        <v>0.17114265464536113</v>
      </c>
      <c r="K112" s="99">
        <f t="shared" si="25"/>
        <v>0.12523259983792132</v>
      </c>
      <c r="L112" s="99">
        <f t="shared" si="25"/>
        <v>1</v>
      </c>
    </row>
    <row r="113" spans="1:12" x14ac:dyDescent="0.25">
      <c r="A113" s="56" t="s">
        <v>1201</v>
      </c>
      <c r="B113" s="99">
        <f t="shared" ref="B113:L113" si="26">+B100/$L100</f>
        <v>0.14790887802473193</v>
      </c>
      <c r="C113" s="99">
        <f t="shared" si="26"/>
        <v>6.7493118606466451E-2</v>
      </c>
      <c r="D113" s="99">
        <f t="shared" si="26"/>
        <v>1.4551579639291729E-2</v>
      </c>
      <c r="E113" s="99">
        <f t="shared" si="26"/>
        <v>0.41191816277063392</v>
      </c>
      <c r="F113" s="99">
        <f t="shared" si="26"/>
        <v>2.925927447516536E-2</v>
      </c>
      <c r="G113" s="99">
        <f t="shared" si="26"/>
        <v>2.6477958999219425E-2</v>
      </c>
      <c r="H113" s="99">
        <f t="shared" si="26"/>
        <v>5.848157429850869E-3</v>
      </c>
      <c r="I113" s="99">
        <f t="shared" si="26"/>
        <v>7.2203278419128219E-3</v>
      </c>
      <c r="J113" s="99">
        <f t="shared" si="26"/>
        <v>0.11338071566492749</v>
      </c>
      <c r="K113" s="99">
        <f t="shared" si="26"/>
        <v>0.1759418265478</v>
      </c>
      <c r="L113" s="99">
        <f t="shared" si="26"/>
        <v>1</v>
      </c>
    </row>
    <row r="114" spans="1:12" x14ac:dyDescent="0.25">
      <c r="A114" s="56" t="s">
        <v>1202</v>
      </c>
      <c r="B114" s="99">
        <f t="shared" ref="B114:L114" si="27">+B101/$L101</f>
        <v>8.4830950312030973E-2</v>
      </c>
      <c r="C114" s="99">
        <f t="shared" si="27"/>
        <v>3.2793697501119101E-2</v>
      </c>
      <c r="D114" s="99">
        <f t="shared" si="27"/>
        <v>6.6495839587118518E-3</v>
      </c>
      <c r="E114" s="99">
        <f t="shared" si="27"/>
        <v>0.42558818495405115</v>
      </c>
      <c r="F114" s="99">
        <f t="shared" si="27"/>
        <v>1.7207783658530162E-2</v>
      </c>
      <c r="G114" s="99">
        <f t="shared" si="27"/>
        <v>1.1387649103404692E-2</v>
      </c>
      <c r="H114" s="99">
        <f t="shared" si="27"/>
        <v>2.2567112989440977E-2</v>
      </c>
      <c r="I114" s="99">
        <f t="shared" si="27"/>
        <v>2.3595696079205836E-2</v>
      </c>
      <c r="J114" s="99">
        <f t="shared" si="27"/>
        <v>0.15491284198330568</v>
      </c>
      <c r="K114" s="99">
        <f t="shared" si="27"/>
        <v>0.22046649946019958</v>
      </c>
      <c r="L114" s="99">
        <f t="shared" si="27"/>
        <v>1</v>
      </c>
    </row>
    <row r="115" spans="1:12" x14ac:dyDescent="0.25">
      <c r="A115" s="56" t="s">
        <v>1203</v>
      </c>
      <c r="B115" s="99">
        <f t="shared" ref="B115:L115" si="28">+B102/$L102</f>
        <v>3.7869277921842526E-2</v>
      </c>
      <c r="C115" s="99">
        <f t="shared" si="28"/>
        <v>1.5812806579638013E-2</v>
      </c>
      <c r="D115" s="99">
        <f t="shared" si="28"/>
        <v>3.1636132552992122E-2</v>
      </c>
      <c r="E115" s="99">
        <f t="shared" si="28"/>
        <v>0.45369389858980785</v>
      </c>
      <c r="F115" s="99">
        <f t="shared" si="28"/>
        <v>7.141589421050332E-3</v>
      </c>
      <c r="G115" s="99">
        <f t="shared" si="28"/>
        <v>1.9067075430526418E-3</v>
      </c>
      <c r="H115" s="99">
        <f t="shared" si="28"/>
        <v>0.15588015227766452</v>
      </c>
      <c r="I115" s="99">
        <f t="shared" si="28"/>
        <v>1.3605621995566751E-2</v>
      </c>
      <c r="J115" s="99">
        <f t="shared" si="28"/>
        <v>0.14780584328045404</v>
      </c>
      <c r="K115" s="99">
        <f t="shared" si="28"/>
        <v>0.1346479698379312</v>
      </c>
      <c r="L115" s="99">
        <f t="shared" si="28"/>
        <v>1</v>
      </c>
    </row>
    <row r="116" spans="1:12" x14ac:dyDescent="0.25">
      <c r="A116" s="56" t="s">
        <v>1204</v>
      </c>
      <c r="B116" s="99">
        <f t="shared" ref="B116:L116" si="29">+B103/$L103</f>
        <v>6.300253650330534E-2</v>
      </c>
      <c r="C116" s="99">
        <f t="shared" si="29"/>
        <v>1.2342782793833537E-2</v>
      </c>
      <c r="D116" s="99">
        <f t="shared" si="29"/>
        <v>9.4757455085491991E-4</v>
      </c>
      <c r="E116" s="99">
        <f t="shared" si="29"/>
        <v>0.34128914823430456</v>
      </c>
      <c r="F116" s="99">
        <f t="shared" si="29"/>
        <v>1.1120529905768246E-2</v>
      </c>
      <c r="G116" s="99">
        <f t="shared" si="29"/>
        <v>6.5712520863725379E-7</v>
      </c>
      <c r="H116" s="99">
        <f t="shared" si="29"/>
        <v>6.236118229967538E-4</v>
      </c>
      <c r="I116" s="99">
        <f t="shared" si="29"/>
        <v>5.1452903836296969E-3</v>
      </c>
      <c r="J116" s="99">
        <f t="shared" si="29"/>
        <v>0.13998935457162007</v>
      </c>
      <c r="K116" s="99">
        <f t="shared" si="29"/>
        <v>0.42553851410847821</v>
      </c>
      <c r="L116" s="99">
        <f t="shared" si="29"/>
        <v>1</v>
      </c>
    </row>
    <row r="117" spans="1:12" x14ac:dyDescent="0.25">
      <c r="A117" s="56" t="s">
        <v>1205</v>
      </c>
      <c r="B117" s="99">
        <f t="shared" ref="B117:L117" si="30">+B104/$L104</f>
        <v>6.302682251809312E-2</v>
      </c>
      <c r="C117" s="99">
        <f t="shared" si="30"/>
        <v>1.6212701981552464E-2</v>
      </c>
      <c r="D117" s="99">
        <f t="shared" si="30"/>
        <v>0.13213961615039754</v>
      </c>
      <c r="E117" s="99">
        <f t="shared" si="30"/>
        <v>0.26280288767590848</v>
      </c>
      <c r="F117" s="99">
        <f t="shared" si="30"/>
        <v>1.1043238386766173E-2</v>
      </c>
      <c r="G117" s="99">
        <f t="shared" si="30"/>
        <v>1.1783668106892768E-2</v>
      </c>
      <c r="H117" s="99">
        <f t="shared" si="30"/>
        <v>2.1039039608475212E-3</v>
      </c>
      <c r="I117" s="99">
        <f t="shared" si="30"/>
        <v>1.3950779482873047E-2</v>
      </c>
      <c r="J117" s="99">
        <f t="shared" si="30"/>
        <v>5.1762358178362299E-2</v>
      </c>
      <c r="K117" s="99">
        <f t="shared" si="30"/>
        <v>0.43517402355830659</v>
      </c>
      <c r="L117" s="99">
        <f t="shared" si="30"/>
        <v>1</v>
      </c>
    </row>
    <row r="118" spans="1:12" x14ac:dyDescent="0.25">
      <c r="A118" s="96"/>
      <c r="B118" s="100">
        <f t="shared" ref="B118:L118" si="31">+B105/$L105</f>
        <v>0.10239420048835957</v>
      </c>
      <c r="C118" s="100">
        <f t="shared" si="31"/>
        <v>3.0343355870589485E-2</v>
      </c>
      <c r="D118" s="100">
        <f t="shared" si="31"/>
        <v>3.1777518937059726E-2</v>
      </c>
      <c r="E118" s="100">
        <f t="shared" si="31"/>
        <v>0.37523423867885652</v>
      </c>
      <c r="F118" s="100">
        <f t="shared" si="31"/>
        <v>1.7048891889341555E-2</v>
      </c>
      <c r="G118" s="100">
        <f t="shared" si="31"/>
        <v>1.5913726977111527E-2</v>
      </c>
      <c r="H118" s="100">
        <f t="shared" si="31"/>
        <v>7.4918558801970819E-2</v>
      </c>
      <c r="I118" s="100">
        <f t="shared" si="31"/>
        <v>1.2443732843252146E-2</v>
      </c>
      <c r="J118" s="100">
        <f t="shared" si="31"/>
        <v>0.13862278977884049</v>
      </c>
      <c r="K118" s="100">
        <f t="shared" si="31"/>
        <v>0.20130298573461816</v>
      </c>
      <c r="L118" s="100">
        <f t="shared" si="31"/>
        <v>1</v>
      </c>
    </row>
    <row r="121" spans="1:12" x14ac:dyDescent="0.25">
      <c r="A121" s="177" t="s">
        <v>1186</v>
      </c>
      <c r="B121" s="178"/>
      <c r="C121" s="178"/>
      <c r="D121" s="178"/>
      <c r="E121" s="178"/>
      <c r="F121" s="178"/>
    </row>
    <row r="122" spans="1:12" ht="30" x14ac:dyDescent="0.25">
      <c r="A122" s="69" t="s">
        <v>1135</v>
      </c>
      <c r="B122" s="70" t="str">
        <f>+B108</f>
        <v>&lt;= 20.000</v>
      </c>
      <c r="C122" s="70" t="str">
        <f t="shared" ref="C122:K122" si="32">+C108</f>
        <v>20.000 - 40.000</v>
      </c>
      <c r="D122" s="70" t="str">
        <f t="shared" si="32"/>
        <v>40.000 - 100.000</v>
      </c>
      <c r="E122" s="70" t="str">
        <f t="shared" si="32"/>
        <v>COMCEL</v>
      </c>
      <c r="F122" s="70" t="str">
        <f t="shared" si="32"/>
        <v>DIRECTV</v>
      </c>
      <c r="G122" s="70" t="str">
        <f t="shared" si="32"/>
        <v>EDATEL</v>
      </c>
      <c r="H122" s="70" t="str">
        <f t="shared" si="32"/>
        <v>ETB</v>
      </c>
      <c r="I122" s="70" t="str">
        <f t="shared" si="32"/>
        <v>HV TV</v>
      </c>
      <c r="J122" s="70" t="str">
        <f t="shared" si="32"/>
        <v>MOVISTAR</v>
      </c>
      <c r="K122" s="70" t="str">
        <f t="shared" si="32"/>
        <v>UNE</v>
      </c>
      <c r="L122" s="70" t="s">
        <v>1195</v>
      </c>
    </row>
    <row r="123" spans="1:12" x14ac:dyDescent="0.25">
      <c r="A123" s="55" t="s">
        <v>1196</v>
      </c>
      <c r="B123" s="98">
        <f t="shared" ref="B123:B132" si="33">+B96/B$105</f>
        <v>0.12806350283998547</v>
      </c>
      <c r="C123" s="98">
        <f t="shared" ref="C123:L123" si="34">+C96/C$105</f>
        <v>7.1517884512995913E-2</v>
      </c>
      <c r="D123" s="98">
        <f t="shared" si="34"/>
        <v>3.8526124432872955E-2</v>
      </c>
      <c r="E123" s="98">
        <f t="shared" si="34"/>
        <v>6.1711160456845242E-4</v>
      </c>
      <c r="F123" s="98">
        <f t="shared" si="34"/>
        <v>8.3826274228284273E-2</v>
      </c>
      <c r="G123" s="98">
        <f t="shared" si="34"/>
        <v>3.3101326667948475E-2</v>
      </c>
      <c r="H123" s="98">
        <f t="shared" si="34"/>
        <v>9.5567778792448026E-4</v>
      </c>
      <c r="I123" s="98">
        <f t="shared" si="34"/>
        <v>0</v>
      </c>
      <c r="J123" s="98">
        <f t="shared" si="34"/>
        <v>9.4028609418399939E-3</v>
      </c>
      <c r="K123" s="98">
        <f t="shared" si="34"/>
        <v>0</v>
      </c>
      <c r="L123" s="98">
        <f t="shared" si="34"/>
        <v>2.0069838037974845E-2</v>
      </c>
    </row>
    <row r="124" spans="1:12" x14ac:dyDescent="0.25">
      <c r="A124" s="56" t="s">
        <v>1197</v>
      </c>
      <c r="B124" s="99">
        <f t="shared" si="33"/>
        <v>0.11249856566390637</v>
      </c>
      <c r="C124" s="99">
        <f t="shared" ref="C124:L132" si="35">+C97/C$105</f>
        <v>7.0481276520223943E-2</v>
      </c>
      <c r="D124" s="99">
        <f t="shared" si="35"/>
        <v>0.10393541876892028</v>
      </c>
      <c r="E124" s="99">
        <f t="shared" si="35"/>
        <v>3.8993494886975944E-3</v>
      </c>
      <c r="F124" s="99">
        <f t="shared" si="35"/>
        <v>0.11629576453697056</v>
      </c>
      <c r="G124" s="99">
        <f t="shared" si="35"/>
        <v>0.20221495866179581</v>
      </c>
      <c r="H124" s="99">
        <f t="shared" si="35"/>
        <v>1.9930374380647282E-3</v>
      </c>
      <c r="I124" s="99">
        <f t="shared" si="35"/>
        <v>1.1763201636619359E-2</v>
      </c>
      <c r="J124" s="99">
        <f t="shared" si="35"/>
        <v>2.101649782718866E-2</v>
      </c>
      <c r="K124" s="99">
        <f t="shared" si="35"/>
        <v>2.2361789186330005E-3</v>
      </c>
      <c r="L124" s="99">
        <f t="shared" si="35"/>
        <v>2.7283734561604208E-2</v>
      </c>
    </row>
    <row r="125" spans="1:12" x14ac:dyDescent="0.25">
      <c r="A125" s="56" t="s">
        <v>1199</v>
      </c>
      <c r="B125" s="99">
        <f t="shared" si="33"/>
        <v>0.14294713037158868</v>
      </c>
      <c r="C125" s="99">
        <f t="shared" si="35"/>
        <v>0.10694003000919637</v>
      </c>
      <c r="D125" s="99">
        <f t="shared" si="35"/>
        <v>0.10784849908720469</v>
      </c>
      <c r="E125" s="99">
        <f t="shared" si="35"/>
        <v>6.3407238862635915E-3</v>
      </c>
      <c r="F125" s="99">
        <f t="shared" si="35"/>
        <v>8.430725053840632E-2</v>
      </c>
      <c r="G125" s="99">
        <f t="shared" si="35"/>
        <v>0.33738127283214764</v>
      </c>
      <c r="H125" s="99">
        <f t="shared" si="35"/>
        <v>9.0340139610638897E-4</v>
      </c>
      <c r="I125" s="99">
        <f t="shared" si="35"/>
        <v>5.3288483668230503E-2</v>
      </c>
      <c r="J125" s="99">
        <f t="shared" si="35"/>
        <v>1.9101492626920964E-2</v>
      </c>
      <c r="K125" s="99">
        <f t="shared" si="35"/>
        <v>6.0798774296710182E-7</v>
      </c>
      <c r="L125" s="99">
        <f t="shared" si="35"/>
        <v>3.3873443370691987E-2</v>
      </c>
    </row>
    <row r="126" spans="1:12" x14ac:dyDescent="0.25">
      <c r="A126" s="56" t="s">
        <v>1200</v>
      </c>
      <c r="B126" s="99">
        <f t="shared" si="33"/>
        <v>0.10810113025684179</v>
      </c>
      <c r="C126" s="99">
        <f t="shared" si="35"/>
        <v>0.13107645891482875</v>
      </c>
      <c r="D126" s="99">
        <f t="shared" si="35"/>
        <v>0.12127082675376095</v>
      </c>
      <c r="E126" s="99">
        <f t="shared" si="35"/>
        <v>1.8023768581843611E-2</v>
      </c>
      <c r="F126" s="99">
        <f t="shared" si="35"/>
        <v>0.13407753050969132</v>
      </c>
      <c r="G126" s="99">
        <f t="shared" si="35"/>
        <v>0.14728706018073448</v>
      </c>
      <c r="H126" s="99">
        <f t="shared" si="35"/>
        <v>2.7771833153360963E-4</v>
      </c>
      <c r="I126" s="99">
        <f t="shared" si="35"/>
        <v>1.4822027480255328E-2</v>
      </c>
      <c r="J126" s="99">
        <f t="shared" si="35"/>
        <v>5.3512432083091276E-2</v>
      </c>
      <c r="K126" s="99">
        <f t="shared" si="35"/>
        <v>2.6964864388333933E-2</v>
      </c>
      <c r="L126" s="99">
        <f t="shared" si="35"/>
        <v>4.3344206846506979E-2</v>
      </c>
    </row>
    <row r="127" spans="1:12" x14ac:dyDescent="0.25">
      <c r="A127" s="56" t="s">
        <v>1201</v>
      </c>
      <c r="B127" s="99">
        <f t="shared" si="33"/>
        <v>8.6066142018397754E-2</v>
      </c>
      <c r="C127" s="99">
        <f t="shared" si="35"/>
        <v>0.13252851680353656</v>
      </c>
      <c r="D127" s="99">
        <f t="shared" si="35"/>
        <v>2.7283721431817655E-2</v>
      </c>
      <c r="E127" s="99">
        <f t="shared" si="35"/>
        <v>6.5406654367923769E-2</v>
      </c>
      <c r="F127" s="99">
        <f t="shared" si="35"/>
        <v>0.10225412778176597</v>
      </c>
      <c r="G127" s="99">
        <f t="shared" si="35"/>
        <v>9.9134781772736019E-2</v>
      </c>
      <c r="H127" s="99">
        <f t="shared" si="35"/>
        <v>4.6509652345658034E-3</v>
      </c>
      <c r="I127" s="99">
        <f t="shared" si="35"/>
        <v>3.457161685009786E-2</v>
      </c>
      <c r="J127" s="99">
        <f t="shared" si="35"/>
        <v>4.8732423713220688E-2</v>
      </c>
      <c r="K127" s="99">
        <f t="shared" si="35"/>
        <v>5.2075366160618204E-2</v>
      </c>
      <c r="L127" s="99">
        <f t="shared" si="35"/>
        <v>5.9581777096692427E-2</v>
      </c>
    </row>
    <row r="128" spans="1:12" x14ac:dyDescent="0.25">
      <c r="A128" s="56" t="s">
        <v>1202</v>
      </c>
      <c r="B128" s="99">
        <f t="shared" si="33"/>
        <v>0.12322381380405056</v>
      </c>
      <c r="C128" s="99">
        <f t="shared" si="35"/>
        <v>0.16074684177409207</v>
      </c>
      <c r="D128" s="99">
        <f t="shared" si="35"/>
        <v>3.1123624066984542E-2</v>
      </c>
      <c r="E128" s="99">
        <f t="shared" si="35"/>
        <v>0.16869521992918221</v>
      </c>
      <c r="F128" s="99">
        <f t="shared" si="35"/>
        <v>0.15012203876525484</v>
      </c>
      <c r="G128" s="99">
        <f t="shared" si="35"/>
        <v>0.10643337819650067</v>
      </c>
      <c r="H128" s="99">
        <f t="shared" si="35"/>
        <v>4.4802501425348494E-2</v>
      </c>
      <c r="I128" s="99">
        <f t="shared" si="35"/>
        <v>0.28203161114553521</v>
      </c>
      <c r="J128" s="99">
        <f t="shared" si="35"/>
        <v>0.16621432872401853</v>
      </c>
      <c r="K128" s="99">
        <f t="shared" si="35"/>
        <v>0.16289511603446075</v>
      </c>
      <c r="L128" s="99">
        <f t="shared" si="35"/>
        <v>0.14873585465189357</v>
      </c>
    </row>
    <row r="129" spans="1:12" x14ac:dyDescent="0.25">
      <c r="A129" s="56" t="s">
        <v>1203</v>
      </c>
      <c r="B129" s="99">
        <f t="shared" si="33"/>
        <v>0.16781493239495879</v>
      </c>
      <c r="C129" s="99">
        <f t="shared" si="35"/>
        <v>0.23646359368193479</v>
      </c>
      <c r="D129" s="99">
        <f t="shared" si="35"/>
        <v>0.45173354079848405</v>
      </c>
      <c r="E129" s="99">
        <f t="shared" si="35"/>
        <v>0.54862982958326045</v>
      </c>
      <c r="F129" s="99">
        <f t="shared" si="35"/>
        <v>0.19007178750897344</v>
      </c>
      <c r="G129" s="99">
        <f t="shared" si="35"/>
        <v>5.4366467986925592E-2</v>
      </c>
      <c r="H129" s="99">
        <f t="shared" si="35"/>
        <v>0.94410510168575024</v>
      </c>
      <c r="I129" s="99">
        <f t="shared" si="35"/>
        <v>0.49611991384143284</v>
      </c>
      <c r="J129" s="99">
        <f t="shared" si="35"/>
        <v>0.48381118702069686</v>
      </c>
      <c r="K129" s="99">
        <f t="shared" si="35"/>
        <v>0.30350687330143422</v>
      </c>
      <c r="L129" s="99">
        <f t="shared" si="35"/>
        <v>0.45375240235776504</v>
      </c>
    </row>
    <row r="130" spans="1:12" x14ac:dyDescent="0.25">
      <c r="A130" s="56" t="s">
        <v>1204</v>
      </c>
      <c r="B130" s="99">
        <f t="shared" si="33"/>
        <v>0.11459867276100136</v>
      </c>
      <c r="C130" s="99">
        <f t="shared" si="35"/>
        <v>7.5761120343331018E-2</v>
      </c>
      <c r="D130" s="99">
        <f t="shared" si="35"/>
        <v>5.553801002919404E-3</v>
      </c>
      <c r="E130" s="99">
        <f t="shared" si="35"/>
        <v>0.16940137565005467</v>
      </c>
      <c r="F130" s="99">
        <f t="shared" si="35"/>
        <v>0.12148600143575018</v>
      </c>
      <c r="G130" s="99">
        <f t="shared" si="35"/>
        <v>7.6908286867910011E-6</v>
      </c>
      <c r="H130" s="99">
        <f t="shared" si="35"/>
        <v>1.5503217448552679E-3</v>
      </c>
      <c r="I130" s="99">
        <f t="shared" si="35"/>
        <v>7.7011595998937768E-2</v>
      </c>
      <c r="J130" s="99">
        <f t="shared" si="35"/>
        <v>0.18808635446225347</v>
      </c>
      <c r="K130" s="99">
        <f t="shared" si="35"/>
        <v>0.39371827063966391</v>
      </c>
      <c r="L130" s="99">
        <f t="shared" si="35"/>
        <v>0.18625027063433014</v>
      </c>
    </row>
    <row r="131" spans="1:12" x14ac:dyDescent="0.25">
      <c r="A131" s="56" t="s">
        <v>1205</v>
      </c>
      <c r="B131" s="99">
        <f t="shared" si="33"/>
        <v>1.6686109889269253E-2</v>
      </c>
      <c r="C131" s="99">
        <f t="shared" si="35"/>
        <v>1.4484277439860603E-2</v>
      </c>
      <c r="D131" s="99">
        <f t="shared" si="35"/>
        <v>0.11272444365703546</v>
      </c>
      <c r="E131" s="99">
        <f t="shared" si="35"/>
        <v>1.8985966908205629E-2</v>
      </c>
      <c r="F131" s="99">
        <f t="shared" si="35"/>
        <v>1.7559224694903088E-2</v>
      </c>
      <c r="G131" s="99">
        <f t="shared" si="35"/>
        <v>2.0073062872524514E-2</v>
      </c>
      <c r="H131" s="99">
        <f t="shared" si="35"/>
        <v>7.6127495585095344E-4</v>
      </c>
      <c r="I131" s="99">
        <f t="shared" si="35"/>
        <v>3.0391549378891151E-2</v>
      </c>
      <c r="J131" s="99">
        <f t="shared" si="35"/>
        <v>1.0122422600769534E-2</v>
      </c>
      <c r="K131" s="99">
        <f t="shared" si="35"/>
        <v>5.860272256911301E-2</v>
      </c>
      <c r="L131" s="99">
        <f t="shared" si="35"/>
        <v>2.7108472442540766E-2</v>
      </c>
    </row>
    <row r="132" spans="1:12" x14ac:dyDescent="0.25">
      <c r="A132" s="96"/>
      <c r="B132" s="100">
        <f t="shared" si="33"/>
        <v>1</v>
      </c>
      <c r="C132" s="100">
        <f t="shared" si="35"/>
        <v>1</v>
      </c>
      <c r="D132" s="100">
        <f t="shared" si="35"/>
        <v>1</v>
      </c>
      <c r="E132" s="100">
        <f t="shared" si="35"/>
        <v>1</v>
      </c>
      <c r="F132" s="100">
        <f t="shared" si="35"/>
        <v>1</v>
      </c>
      <c r="G132" s="100">
        <f t="shared" si="35"/>
        <v>1</v>
      </c>
      <c r="H132" s="100">
        <f t="shared" si="35"/>
        <v>1</v>
      </c>
      <c r="I132" s="100">
        <f t="shared" si="35"/>
        <v>1</v>
      </c>
      <c r="J132" s="100">
        <f t="shared" si="35"/>
        <v>1</v>
      </c>
      <c r="K132" s="100">
        <f t="shared" si="35"/>
        <v>1</v>
      </c>
      <c r="L132" s="100">
        <f t="shared" si="35"/>
        <v>1</v>
      </c>
    </row>
    <row r="133" spans="1:12" x14ac:dyDescent="0.25"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</row>
    <row r="134" spans="1:12" x14ac:dyDescent="0.25">
      <c r="B134" s="179" t="s">
        <v>1236</v>
      </c>
      <c r="C134" s="180"/>
      <c r="D134" s="180"/>
      <c r="E134" s="180"/>
      <c r="F134" s="181"/>
      <c r="G134" s="117"/>
    </row>
    <row r="135" spans="1:12" ht="60" x14ac:dyDescent="0.25">
      <c r="A135" s="113" t="s">
        <v>1233</v>
      </c>
      <c r="B135" s="115" t="str">
        <f>+B122</f>
        <v>&lt;= 20.000</v>
      </c>
      <c r="C135" s="115" t="str">
        <f>+C122</f>
        <v>20.000 - 40.000</v>
      </c>
      <c r="D135" s="115" t="str">
        <f>+D122</f>
        <v>40.000 - 100.000</v>
      </c>
      <c r="E135" s="115" t="s">
        <v>1230</v>
      </c>
      <c r="F135" s="115" t="s">
        <v>1231</v>
      </c>
      <c r="G135" s="116" t="s">
        <v>1195</v>
      </c>
    </row>
    <row r="136" spans="1:12" x14ac:dyDescent="0.25">
      <c r="A136" s="56" t="s">
        <v>1196</v>
      </c>
      <c r="B136" s="109">
        <f t="shared" ref="B136:B144" si="36">+B96</f>
        <v>107141</v>
      </c>
      <c r="C136" s="109">
        <f t="shared" ref="C136:D136" si="37">+C96</f>
        <v>17731</v>
      </c>
      <c r="D136" s="109">
        <f t="shared" si="37"/>
        <v>10003</v>
      </c>
      <c r="E136" s="109">
        <f t="shared" ref="E136:E144" si="38">+F96+G96+I96</f>
        <v>15981</v>
      </c>
      <c r="F136" s="109">
        <f t="shared" ref="F136:F144" si="39">+E96+H96+J96+K96</f>
        <v>13127</v>
      </c>
      <c r="G136" s="109">
        <f>SUM(B136:F136)</f>
        <v>163983</v>
      </c>
    </row>
    <row r="137" spans="1:12" x14ac:dyDescent="0.25">
      <c r="A137" s="56" t="s">
        <v>1197</v>
      </c>
      <c r="B137" s="109">
        <f t="shared" si="36"/>
        <v>94119</v>
      </c>
      <c r="C137" s="109">
        <f t="shared" ref="C137:D144" si="40">+C97</f>
        <v>17474</v>
      </c>
      <c r="D137" s="109">
        <f t="shared" si="40"/>
        <v>26986</v>
      </c>
      <c r="E137" s="109">
        <f t="shared" si="38"/>
        <v>43689</v>
      </c>
      <c r="F137" s="109">
        <f t="shared" si="39"/>
        <v>40657</v>
      </c>
      <c r="G137" s="109">
        <f t="shared" ref="G137:G144" si="41">SUM(B137:F137)</f>
        <v>222925</v>
      </c>
    </row>
    <row r="138" spans="1:12" x14ac:dyDescent="0.25">
      <c r="A138" s="56" t="s">
        <v>1199</v>
      </c>
      <c r="B138" s="109">
        <f t="shared" si="36"/>
        <v>119593</v>
      </c>
      <c r="C138" s="109">
        <f t="shared" si="40"/>
        <v>26513</v>
      </c>
      <c r="D138" s="109">
        <f t="shared" si="40"/>
        <v>28002</v>
      </c>
      <c r="E138" s="109">
        <f t="shared" si="38"/>
        <v>61030</v>
      </c>
      <c r="F138" s="109">
        <f t="shared" si="39"/>
        <v>41629</v>
      </c>
      <c r="G138" s="109">
        <f t="shared" si="41"/>
        <v>276767</v>
      </c>
    </row>
    <row r="139" spans="1:12" x14ac:dyDescent="0.25">
      <c r="A139" s="56" t="s">
        <v>1200</v>
      </c>
      <c r="B139" s="109">
        <f t="shared" si="36"/>
        <v>90440</v>
      </c>
      <c r="C139" s="109">
        <f t="shared" si="40"/>
        <v>32497</v>
      </c>
      <c r="D139" s="109">
        <f t="shared" si="40"/>
        <v>31487</v>
      </c>
      <c r="E139" s="109">
        <f t="shared" si="38"/>
        <v>39335</v>
      </c>
      <c r="F139" s="109">
        <f t="shared" si="39"/>
        <v>160390</v>
      </c>
      <c r="G139" s="109">
        <f t="shared" si="41"/>
        <v>354149</v>
      </c>
    </row>
    <row r="140" spans="1:12" x14ac:dyDescent="0.25">
      <c r="A140" s="56" t="s">
        <v>1201</v>
      </c>
      <c r="B140" s="109">
        <f t="shared" si="36"/>
        <v>72005</v>
      </c>
      <c r="C140" s="109">
        <f t="shared" si="40"/>
        <v>32857</v>
      </c>
      <c r="D140" s="109">
        <f t="shared" si="40"/>
        <v>7084</v>
      </c>
      <c r="E140" s="109">
        <f t="shared" si="38"/>
        <v>30649</v>
      </c>
      <c r="F140" s="109">
        <f t="shared" si="39"/>
        <v>344225</v>
      </c>
      <c r="G140" s="109">
        <f t="shared" si="41"/>
        <v>486820</v>
      </c>
    </row>
    <row r="141" spans="1:12" x14ac:dyDescent="0.25">
      <c r="A141" s="56" t="s">
        <v>1202</v>
      </c>
      <c r="B141" s="109">
        <f t="shared" si="36"/>
        <v>103092</v>
      </c>
      <c r="C141" s="109">
        <f t="shared" si="40"/>
        <v>39853</v>
      </c>
      <c r="D141" s="109">
        <f t="shared" si="40"/>
        <v>8081</v>
      </c>
      <c r="E141" s="109">
        <f t="shared" si="38"/>
        <v>63426</v>
      </c>
      <c r="F141" s="109">
        <f t="shared" si="39"/>
        <v>1000812</v>
      </c>
      <c r="G141" s="109">
        <f t="shared" si="41"/>
        <v>1215264</v>
      </c>
    </row>
    <row r="142" spans="1:12" x14ac:dyDescent="0.25">
      <c r="A142" s="56" t="s">
        <v>1203</v>
      </c>
      <c r="B142" s="109">
        <f t="shared" si="36"/>
        <v>140398</v>
      </c>
      <c r="C142" s="109">
        <f t="shared" si="40"/>
        <v>58625</v>
      </c>
      <c r="D142" s="109">
        <f t="shared" si="40"/>
        <v>117289</v>
      </c>
      <c r="E142" s="109">
        <f t="shared" si="38"/>
        <v>83988</v>
      </c>
      <c r="F142" s="109">
        <f t="shared" si="39"/>
        <v>3307138</v>
      </c>
      <c r="G142" s="109">
        <f t="shared" si="41"/>
        <v>3707438</v>
      </c>
    </row>
    <row r="143" spans="1:12" x14ac:dyDescent="0.25">
      <c r="A143" s="56" t="s">
        <v>1204</v>
      </c>
      <c r="B143" s="109">
        <f t="shared" si="36"/>
        <v>95876</v>
      </c>
      <c r="C143" s="109">
        <f t="shared" si="40"/>
        <v>18783</v>
      </c>
      <c r="D143" s="109">
        <f t="shared" si="40"/>
        <v>1442</v>
      </c>
      <c r="E143" s="109">
        <f t="shared" si="38"/>
        <v>24754</v>
      </c>
      <c r="F143" s="109">
        <f t="shared" si="39"/>
        <v>1380925</v>
      </c>
      <c r="G143" s="109">
        <f t="shared" si="41"/>
        <v>1521780</v>
      </c>
    </row>
    <row r="144" spans="1:12" x14ac:dyDescent="0.25">
      <c r="A144" s="56" t="s">
        <v>1205</v>
      </c>
      <c r="B144" s="109">
        <f t="shared" si="36"/>
        <v>13960</v>
      </c>
      <c r="C144" s="109">
        <f t="shared" si="40"/>
        <v>3591</v>
      </c>
      <c r="D144" s="109">
        <f t="shared" si="40"/>
        <v>29268</v>
      </c>
      <c r="E144" s="109">
        <f t="shared" si="38"/>
        <v>8146</v>
      </c>
      <c r="F144" s="109">
        <f t="shared" si="39"/>
        <v>166528</v>
      </c>
      <c r="G144" s="109">
        <f t="shared" si="41"/>
        <v>221493</v>
      </c>
    </row>
    <row r="145" spans="1:15" ht="26.25" customHeight="1" x14ac:dyDescent="0.25">
      <c r="A145" s="110" t="s">
        <v>1232</v>
      </c>
      <c r="B145" s="111">
        <f>SUM(B136:B144)</f>
        <v>836624</v>
      </c>
      <c r="C145" s="111">
        <f t="shared" ref="C145:D145" si="42">SUM(C136:C144)</f>
        <v>247924</v>
      </c>
      <c r="D145" s="111">
        <f t="shared" si="42"/>
        <v>259642</v>
      </c>
      <c r="E145" s="111">
        <f t="shared" ref="E145" si="43">SUM(E136:E144)</f>
        <v>370998</v>
      </c>
      <c r="F145" s="111">
        <f t="shared" ref="F145" si="44">SUM(F136:F144)</f>
        <v>6455431</v>
      </c>
      <c r="G145" s="112">
        <f>SUM(G136:G144)</f>
        <v>8170619</v>
      </c>
    </row>
    <row r="147" spans="1:15" x14ac:dyDescent="0.25">
      <c r="B147" s="179" t="s">
        <v>1236</v>
      </c>
      <c r="C147" s="180"/>
      <c r="D147" s="180"/>
      <c r="E147" s="180"/>
      <c r="F147" s="181"/>
      <c r="G147" s="117"/>
      <c r="J147" s="179" t="s">
        <v>1236</v>
      </c>
      <c r="K147" s="180"/>
      <c r="L147" s="180"/>
      <c r="M147" s="180"/>
      <c r="N147" s="181"/>
      <c r="O147" s="117"/>
    </row>
    <row r="148" spans="1:15" ht="60" x14ac:dyDescent="0.25">
      <c r="A148" s="113" t="s">
        <v>1233</v>
      </c>
      <c r="B148" s="115" t="str">
        <f>+B135</f>
        <v>&lt;= 20.000</v>
      </c>
      <c r="C148" s="115" t="str">
        <f>+C135</f>
        <v>20.000 - 40.000</v>
      </c>
      <c r="D148" s="115" t="str">
        <f>+D135</f>
        <v>40.000 - 100.000</v>
      </c>
      <c r="E148" s="115" t="s">
        <v>1230</v>
      </c>
      <c r="F148" s="115" t="s">
        <v>1231</v>
      </c>
      <c r="G148" s="116" t="s">
        <v>1195</v>
      </c>
      <c r="I148" s="113" t="s">
        <v>1233</v>
      </c>
      <c r="J148" s="115" t="str">
        <f>+B148</f>
        <v>&lt;= 20.000</v>
      </c>
      <c r="K148" s="115" t="str">
        <f t="shared" ref="K148:O148" si="45">+C148</f>
        <v>20.000 - 40.000</v>
      </c>
      <c r="L148" s="115" t="str">
        <f t="shared" si="45"/>
        <v>40.000 - 100.000</v>
      </c>
      <c r="M148" s="115" t="str">
        <f t="shared" si="45"/>
        <v>EDATEL+ HV TV + DIRECTV</v>
      </c>
      <c r="N148" s="115" t="str">
        <f t="shared" si="45"/>
        <v>COMCEL + UNE + MOVISTAR + ETB</v>
      </c>
      <c r="O148" s="115" t="str">
        <f t="shared" si="45"/>
        <v>TOTAL</v>
      </c>
    </row>
    <row r="149" spans="1:15" x14ac:dyDescent="0.25">
      <c r="A149" s="56" t="s">
        <v>1196</v>
      </c>
      <c r="B149" s="99">
        <f>+B136/$G136</f>
        <v>0.65336650750382663</v>
      </c>
      <c r="C149" s="99">
        <f t="shared" ref="C149:G149" si="46">+C136/$G136</f>
        <v>0.10812706195154376</v>
      </c>
      <c r="D149" s="99">
        <f t="shared" si="46"/>
        <v>6.1000225633144896E-2</v>
      </c>
      <c r="E149" s="99">
        <f t="shared" si="46"/>
        <v>9.7455224017123726E-2</v>
      </c>
      <c r="F149" s="99">
        <f t="shared" si="46"/>
        <v>8.0050980894360996E-2</v>
      </c>
      <c r="G149" s="99">
        <f t="shared" si="46"/>
        <v>1</v>
      </c>
      <c r="I149" s="56" t="s">
        <v>1196</v>
      </c>
      <c r="J149" s="99">
        <f>+B136/B$145</f>
        <v>0.12806350283998547</v>
      </c>
      <c r="K149" s="99">
        <f t="shared" ref="K149:O158" si="47">+C136/C$145</f>
        <v>7.1517884512995913E-2</v>
      </c>
      <c r="L149" s="99">
        <f t="shared" si="47"/>
        <v>3.8526124432872955E-2</v>
      </c>
      <c r="M149" s="99">
        <f t="shared" si="47"/>
        <v>4.3075703912150473E-2</v>
      </c>
      <c r="N149" s="99">
        <f t="shared" si="47"/>
        <v>2.0334815754362487E-3</v>
      </c>
      <c r="O149" s="99">
        <f t="shared" si="47"/>
        <v>2.0069838037974845E-2</v>
      </c>
    </row>
    <row r="150" spans="1:15" x14ac:dyDescent="0.25">
      <c r="A150" s="56" t="s">
        <v>1197</v>
      </c>
      <c r="B150" s="99">
        <f t="shared" ref="B150:G150" si="48">+B137/$G137</f>
        <v>0.42220029157788491</v>
      </c>
      <c r="C150" s="99">
        <f t="shared" si="48"/>
        <v>7.8385107098800047E-2</v>
      </c>
      <c r="D150" s="99">
        <f t="shared" si="48"/>
        <v>0.12105416619939441</v>
      </c>
      <c r="E150" s="99">
        <f t="shared" si="48"/>
        <v>0.19598071100145789</v>
      </c>
      <c r="F150" s="99">
        <f t="shared" si="48"/>
        <v>0.1823797241224627</v>
      </c>
      <c r="G150" s="99">
        <f t="shared" si="48"/>
        <v>1</v>
      </c>
      <c r="I150" s="56" t="s">
        <v>1197</v>
      </c>
      <c r="J150" s="99">
        <f t="shared" ref="J150:J158" si="49">+B137/B$145</f>
        <v>0.11249856566390637</v>
      </c>
      <c r="K150" s="99">
        <f t="shared" si="47"/>
        <v>7.0481276520223943E-2</v>
      </c>
      <c r="L150" s="99">
        <f t="shared" si="47"/>
        <v>0.10393541876892028</v>
      </c>
      <c r="M150" s="99">
        <f t="shared" si="47"/>
        <v>0.11776074264551291</v>
      </c>
      <c r="N150" s="99">
        <f t="shared" si="47"/>
        <v>6.2981077483439916E-3</v>
      </c>
      <c r="O150" s="99">
        <f t="shared" si="47"/>
        <v>2.7283734561604208E-2</v>
      </c>
    </row>
    <row r="151" spans="1:15" x14ac:dyDescent="0.25">
      <c r="A151" s="56" t="s">
        <v>1199</v>
      </c>
      <c r="B151" s="99">
        <f t="shared" ref="B151:G151" si="50">+B138/$G138</f>
        <v>0.4321071515028887</v>
      </c>
      <c r="C151" s="99">
        <f t="shared" si="50"/>
        <v>9.5795380229579397E-2</v>
      </c>
      <c r="D151" s="99">
        <f t="shared" si="50"/>
        <v>0.1011753568886464</v>
      </c>
      <c r="E151" s="99">
        <f t="shared" si="50"/>
        <v>0.22051039321884472</v>
      </c>
      <c r="F151" s="99">
        <f t="shared" si="50"/>
        <v>0.15041171816004076</v>
      </c>
      <c r="G151" s="99">
        <f t="shared" si="50"/>
        <v>1</v>
      </c>
      <c r="I151" s="56" t="s">
        <v>1199</v>
      </c>
      <c r="J151" s="99">
        <f t="shared" si="49"/>
        <v>0.14294713037158868</v>
      </c>
      <c r="K151" s="99">
        <f t="shared" si="47"/>
        <v>0.10694003000919637</v>
      </c>
      <c r="L151" s="99">
        <f t="shared" si="47"/>
        <v>0.10784849908720469</v>
      </c>
      <c r="M151" s="99">
        <f t="shared" si="47"/>
        <v>0.1645022345133936</v>
      </c>
      <c r="N151" s="99">
        <f t="shared" si="47"/>
        <v>6.4486786397376103E-3</v>
      </c>
      <c r="O151" s="99">
        <f t="shared" si="47"/>
        <v>3.3873443370691987E-2</v>
      </c>
    </row>
    <row r="152" spans="1:15" x14ac:dyDescent="0.25">
      <c r="A152" s="56" t="s">
        <v>1200</v>
      </c>
      <c r="B152" s="99">
        <f t="shared" ref="B152:G152" si="51">+B139/$G139</f>
        <v>0.25537273859307807</v>
      </c>
      <c r="C152" s="99">
        <f t="shared" si="51"/>
        <v>9.1760812539354905E-2</v>
      </c>
      <c r="D152" s="99">
        <f t="shared" si="51"/>
        <v>8.8908905573642727E-2</v>
      </c>
      <c r="E152" s="99">
        <f t="shared" si="51"/>
        <v>0.11106906979830523</v>
      </c>
      <c r="F152" s="99">
        <f t="shared" si="51"/>
        <v>0.45288847349561906</v>
      </c>
      <c r="G152" s="99">
        <f t="shared" si="51"/>
        <v>1</v>
      </c>
      <c r="I152" s="56" t="s">
        <v>1200</v>
      </c>
      <c r="J152" s="99">
        <f t="shared" si="49"/>
        <v>0.10810113025684179</v>
      </c>
      <c r="K152" s="99">
        <f t="shared" si="47"/>
        <v>0.13107645891482875</v>
      </c>
      <c r="L152" s="99">
        <f t="shared" si="47"/>
        <v>0.12127082675376095</v>
      </c>
      <c r="M152" s="99">
        <f t="shared" si="47"/>
        <v>0.10602483032253543</v>
      </c>
      <c r="N152" s="99">
        <f t="shared" si="47"/>
        <v>2.4845746163191892E-2</v>
      </c>
      <c r="O152" s="99">
        <f t="shared" si="47"/>
        <v>4.3344206846506979E-2</v>
      </c>
    </row>
    <row r="153" spans="1:15" x14ac:dyDescent="0.25">
      <c r="A153" s="56" t="s">
        <v>1201</v>
      </c>
      <c r="B153" s="99">
        <f t="shared" ref="B153:G153" si="52">+B140/$G140</f>
        <v>0.14790887802473193</v>
      </c>
      <c r="C153" s="99">
        <f t="shared" si="52"/>
        <v>6.7493118606466451E-2</v>
      </c>
      <c r="D153" s="99">
        <f t="shared" si="52"/>
        <v>1.4551579639291729E-2</v>
      </c>
      <c r="E153" s="99">
        <f t="shared" si="52"/>
        <v>6.2957561316297608E-2</v>
      </c>
      <c r="F153" s="99">
        <f t="shared" si="52"/>
        <v>0.70708886241321223</v>
      </c>
      <c r="G153" s="99">
        <f t="shared" si="52"/>
        <v>1</v>
      </c>
      <c r="I153" s="56" t="s">
        <v>1201</v>
      </c>
      <c r="J153" s="99">
        <f t="shared" si="49"/>
        <v>8.6066142018397754E-2</v>
      </c>
      <c r="K153" s="99">
        <f t="shared" si="47"/>
        <v>0.13252851680353656</v>
      </c>
      <c r="L153" s="99">
        <f t="shared" si="47"/>
        <v>2.7283721431817655E-2</v>
      </c>
      <c r="M153" s="99">
        <f t="shared" si="47"/>
        <v>8.2612305187629048E-2</v>
      </c>
      <c r="N153" s="99">
        <f t="shared" si="47"/>
        <v>5.3323317993794681E-2</v>
      </c>
      <c r="O153" s="99">
        <f t="shared" si="47"/>
        <v>5.9581777096692427E-2</v>
      </c>
    </row>
    <row r="154" spans="1:15" x14ac:dyDescent="0.25">
      <c r="A154" s="56" t="s">
        <v>1202</v>
      </c>
      <c r="B154" s="99">
        <f t="shared" ref="B154:G154" si="53">+B141/$G141</f>
        <v>8.4830950312030973E-2</v>
      </c>
      <c r="C154" s="99">
        <f t="shared" si="53"/>
        <v>3.2793697501119101E-2</v>
      </c>
      <c r="D154" s="99">
        <f t="shared" si="53"/>
        <v>6.6495839587118518E-3</v>
      </c>
      <c r="E154" s="99">
        <f t="shared" si="53"/>
        <v>5.2191128841140688E-2</v>
      </c>
      <c r="F154" s="99">
        <f t="shared" si="53"/>
        <v>0.82353463938699745</v>
      </c>
      <c r="G154" s="99">
        <f t="shared" si="53"/>
        <v>1</v>
      </c>
      <c r="I154" s="56" t="s">
        <v>1202</v>
      </c>
      <c r="J154" s="99">
        <f t="shared" si="49"/>
        <v>0.12322381380405056</v>
      </c>
      <c r="K154" s="99">
        <f t="shared" si="47"/>
        <v>0.16074684177409207</v>
      </c>
      <c r="L154" s="99">
        <f t="shared" si="47"/>
        <v>3.1123624066984542E-2</v>
      </c>
      <c r="M154" s="99">
        <f t="shared" si="47"/>
        <v>0.17096049035304772</v>
      </c>
      <c r="N154" s="99">
        <f t="shared" si="47"/>
        <v>0.15503411003850867</v>
      </c>
      <c r="O154" s="99">
        <f t="shared" si="47"/>
        <v>0.14873585465189357</v>
      </c>
    </row>
    <row r="155" spans="1:15" x14ac:dyDescent="0.25">
      <c r="A155" s="56" t="s">
        <v>1203</v>
      </c>
      <c r="B155" s="99">
        <f t="shared" ref="B155:G155" si="54">+B142/$G142</f>
        <v>3.7869277921842526E-2</v>
      </c>
      <c r="C155" s="99">
        <f t="shared" si="54"/>
        <v>1.5812806579638013E-2</v>
      </c>
      <c r="D155" s="99">
        <f t="shared" si="54"/>
        <v>3.1636132552992122E-2</v>
      </c>
      <c r="E155" s="99">
        <f t="shared" si="54"/>
        <v>2.2653918959669724E-2</v>
      </c>
      <c r="F155" s="99">
        <f t="shared" si="54"/>
        <v>0.89202786398585765</v>
      </c>
      <c r="G155" s="99">
        <f t="shared" si="54"/>
        <v>1</v>
      </c>
      <c r="I155" s="56" t="s">
        <v>1203</v>
      </c>
      <c r="J155" s="99">
        <f t="shared" si="49"/>
        <v>0.16781493239495879</v>
      </c>
      <c r="K155" s="99">
        <f t="shared" si="47"/>
        <v>0.23646359368193479</v>
      </c>
      <c r="L155" s="99">
        <f t="shared" si="47"/>
        <v>0.45173354079848405</v>
      </c>
      <c r="M155" s="99">
        <f t="shared" si="47"/>
        <v>0.22638396972490418</v>
      </c>
      <c r="N155" s="99">
        <f t="shared" si="47"/>
        <v>0.51230320640093585</v>
      </c>
      <c r="O155" s="99">
        <f t="shared" si="47"/>
        <v>0.45375240235776504</v>
      </c>
    </row>
    <row r="156" spans="1:15" x14ac:dyDescent="0.25">
      <c r="A156" s="56" t="s">
        <v>1204</v>
      </c>
      <c r="B156" s="99">
        <f t="shared" ref="B156:G156" si="55">+B143/$G143</f>
        <v>6.300253650330534E-2</v>
      </c>
      <c r="C156" s="99">
        <f t="shared" si="55"/>
        <v>1.2342782793833537E-2</v>
      </c>
      <c r="D156" s="99">
        <f t="shared" si="55"/>
        <v>9.4757455085491991E-4</v>
      </c>
      <c r="E156" s="99">
        <f t="shared" si="55"/>
        <v>1.626647741460658E-2</v>
      </c>
      <c r="F156" s="99">
        <f t="shared" si="55"/>
        <v>0.90744062873739961</v>
      </c>
      <c r="G156" s="99">
        <f t="shared" si="55"/>
        <v>1</v>
      </c>
      <c r="I156" s="56" t="s">
        <v>1204</v>
      </c>
      <c r="J156" s="99">
        <f t="shared" si="49"/>
        <v>0.11459867276100136</v>
      </c>
      <c r="K156" s="99">
        <f t="shared" si="47"/>
        <v>7.5761120343331018E-2</v>
      </c>
      <c r="L156" s="99">
        <f t="shared" si="47"/>
        <v>5.553801002919404E-3</v>
      </c>
      <c r="M156" s="99">
        <f t="shared" si="47"/>
        <v>6.6722731658930778E-2</v>
      </c>
      <c r="N156" s="99">
        <f t="shared" si="47"/>
        <v>0.21391677798120684</v>
      </c>
      <c r="O156" s="99">
        <f t="shared" si="47"/>
        <v>0.18625027063433014</v>
      </c>
    </row>
    <row r="157" spans="1:15" x14ac:dyDescent="0.25">
      <c r="A157" s="56" t="s">
        <v>1205</v>
      </c>
      <c r="B157" s="99">
        <f t="shared" ref="B157:G158" si="56">+B144/$G144</f>
        <v>6.302682251809312E-2</v>
      </c>
      <c r="C157" s="99">
        <f t="shared" si="56"/>
        <v>1.6212701981552464E-2</v>
      </c>
      <c r="D157" s="99">
        <f t="shared" si="56"/>
        <v>0.13213961615039754</v>
      </c>
      <c r="E157" s="99">
        <f t="shared" si="56"/>
        <v>3.6777685976531992E-2</v>
      </c>
      <c r="F157" s="99">
        <f t="shared" si="56"/>
        <v>0.75184317337342488</v>
      </c>
      <c r="G157" s="99">
        <f t="shared" si="56"/>
        <v>1</v>
      </c>
      <c r="I157" s="56" t="s">
        <v>1205</v>
      </c>
      <c r="J157" s="99">
        <f t="shared" si="49"/>
        <v>1.6686109889269253E-2</v>
      </c>
      <c r="K157" s="99">
        <f t="shared" si="47"/>
        <v>1.4484277439860603E-2</v>
      </c>
      <c r="L157" s="99">
        <f t="shared" si="47"/>
        <v>0.11272444365703546</v>
      </c>
      <c r="M157" s="99">
        <f t="shared" si="47"/>
        <v>2.1956991681895858E-2</v>
      </c>
      <c r="N157" s="99">
        <f t="shared" si="47"/>
        <v>2.5796573458844188E-2</v>
      </c>
      <c r="O157" s="99">
        <f t="shared" si="47"/>
        <v>2.7108472442540766E-2</v>
      </c>
    </row>
    <row r="158" spans="1:15" ht="37.5" customHeight="1" x14ac:dyDescent="0.25">
      <c r="A158" s="110" t="s">
        <v>1232</v>
      </c>
      <c r="B158" s="118">
        <f t="shared" si="56"/>
        <v>0.10239420048835957</v>
      </c>
      <c r="C158" s="118">
        <f t="shared" si="56"/>
        <v>3.0343355870589485E-2</v>
      </c>
      <c r="D158" s="118">
        <f t="shared" si="56"/>
        <v>3.1777518937059726E-2</v>
      </c>
      <c r="E158" s="118">
        <f t="shared" si="56"/>
        <v>4.5406351709705223E-2</v>
      </c>
      <c r="F158" s="118">
        <f t="shared" si="56"/>
        <v>0.79007857299428597</v>
      </c>
      <c r="G158" s="119">
        <f t="shared" si="56"/>
        <v>1</v>
      </c>
      <c r="I158" s="110" t="str">
        <f>+A158</f>
        <v>TOTAL INTERNET RESIDENCIAL</v>
      </c>
      <c r="J158" s="118">
        <f t="shared" si="49"/>
        <v>1</v>
      </c>
      <c r="K158" s="118">
        <f t="shared" si="47"/>
        <v>1</v>
      </c>
      <c r="L158" s="118">
        <f t="shared" si="47"/>
        <v>1</v>
      </c>
      <c r="M158" s="118">
        <f t="shared" si="47"/>
        <v>1</v>
      </c>
      <c r="N158" s="118">
        <f t="shared" si="47"/>
        <v>1</v>
      </c>
      <c r="O158" s="118">
        <f t="shared" si="47"/>
        <v>1</v>
      </c>
    </row>
    <row r="160" spans="1:15" x14ac:dyDescent="0.25">
      <c r="B160" s="179" t="s">
        <v>1236</v>
      </c>
      <c r="C160" s="180"/>
      <c r="D160" s="180"/>
      <c r="E160" s="180"/>
      <c r="F160" s="124"/>
    </row>
    <row r="161" spans="1:7" ht="45" x14ac:dyDescent="0.25">
      <c r="A161" s="113" t="s">
        <v>1233</v>
      </c>
      <c r="B161" s="115" t="s">
        <v>1239</v>
      </c>
      <c r="C161" s="115" t="str">
        <f>+D148</f>
        <v>40.000 - 100.000</v>
      </c>
      <c r="D161" s="115" t="s">
        <v>1230</v>
      </c>
      <c r="E161" s="115" t="s">
        <v>1240</v>
      </c>
      <c r="F161" s="120" t="s">
        <v>1195</v>
      </c>
      <c r="G161" s="123"/>
    </row>
    <row r="162" spans="1:7" x14ac:dyDescent="0.25">
      <c r="A162" s="56" t="s">
        <v>1237</v>
      </c>
      <c r="B162" s="99">
        <f>SUM(B136:C138)/SUM($G136:$G138)</f>
        <v>0.57644328926055677</v>
      </c>
      <c r="C162" s="99">
        <f>SUM(D136:D138)/SUM($G136:$G138)</f>
        <v>9.7925942667721394E-2</v>
      </c>
      <c r="D162" s="99">
        <f>SUM(E136:E138)/SUM($G136:$G138)</f>
        <v>0.18186612423249332</v>
      </c>
      <c r="E162" s="99">
        <f>SUM(F136:F138)/SUM($G136:$G138)</f>
        <v>0.14376464383922855</v>
      </c>
      <c r="F162" s="121">
        <f>SUM(G136:G138)/SUM($G136:$G138)</f>
        <v>1</v>
      </c>
      <c r="G162" s="123"/>
    </row>
    <row r="163" spans="1:7" x14ac:dyDescent="0.25">
      <c r="A163" s="56" t="s">
        <v>1241</v>
      </c>
      <c r="B163" s="99">
        <f>SUM(B139:C140)/SUM($G139:$G140)</f>
        <v>0.27087680996564678</v>
      </c>
      <c r="C163" s="99">
        <f>SUM(D139:D140)/SUM($G139:$G140)</f>
        <v>4.5864948648523314E-2</v>
      </c>
      <c r="D163" s="99">
        <f>SUM(E139:E140)/SUM($G139:$G140)</f>
        <v>8.3218287475519306E-2</v>
      </c>
      <c r="E163" s="99">
        <f>SUM(F139:F140)/SUM($G139:$G140)</f>
        <v>0.60003995391031062</v>
      </c>
      <c r="F163" s="121">
        <f>SUM(G139:G140)/SUM($G139:$G140)</f>
        <v>1</v>
      </c>
      <c r="G163" s="123"/>
    </row>
    <row r="164" spans="1:7" x14ac:dyDescent="0.25">
      <c r="A164" s="56" t="s">
        <v>1238</v>
      </c>
      <c r="B164" s="99">
        <f>SUM(B141:C144)/SUM($G141:$G144)</f>
        <v>7.1134080160816682E-2</v>
      </c>
      <c r="C164" s="99">
        <f>SUM(D141:D144)/SUM($G141:$G144)</f>
        <v>2.341442924703438E-2</v>
      </c>
      <c r="D164" s="99">
        <f>SUM(E141:E144)/SUM($G141:$G144)</f>
        <v>2.7049906427791884E-2</v>
      </c>
      <c r="E164" s="99">
        <f>SUM(F141:F144)/SUM($G141:$G144)</f>
        <v>0.8784015841643571</v>
      </c>
      <c r="F164" s="121">
        <f>SUM(G141:G144)/SUM($G141:$G144)</f>
        <v>1</v>
      </c>
      <c r="G164" s="123"/>
    </row>
    <row r="165" spans="1:7" ht="30" x14ac:dyDescent="0.25">
      <c r="A165" s="110" t="s">
        <v>1232</v>
      </c>
      <c r="B165" s="118">
        <f>+B145/$G145</f>
        <v>0.10239420048835957</v>
      </c>
      <c r="C165" s="118">
        <f>+D145/$G145</f>
        <v>3.1777518937059726E-2</v>
      </c>
      <c r="D165" s="118">
        <f>+E145/$G145</f>
        <v>4.5406351709705223E-2</v>
      </c>
      <c r="E165" s="118">
        <f>+F145/$G145</f>
        <v>0.79007857299428597</v>
      </c>
      <c r="F165" s="122">
        <f>+G145/$G145</f>
        <v>1</v>
      </c>
      <c r="G165" s="123"/>
    </row>
  </sheetData>
  <mergeCells count="9">
    <mergeCell ref="B160:E160"/>
    <mergeCell ref="A68:F68"/>
    <mergeCell ref="A44:H44"/>
    <mergeCell ref="A94:F94"/>
    <mergeCell ref="A107:F107"/>
    <mergeCell ref="A121:F121"/>
    <mergeCell ref="J147:N147"/>
    <mergeCell ref="B134:F134"/>
    <mergeCell ref="B147:F14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3C79-E38E-4150-8900-D5F6659444F5}">
  <dimension ref="B2:AD1118"/>
  <sheetViews>
    <sheetView showGridLines="0" tabSelected="1" workbookViewId="0">
      <selection activeCell="L45" sqref="L45:L51"/>
    </sheetView>
  </sheetViews>
  <sheetFormatPr baseColWidth="10" defaultRowHeight="15" x14ac:dyDescent="0.25"/>
  <cols>
    <col min="2" max="2" width="13.85546875" style="1" customWidth="1"/>
    <col min="3" max="3" width="10.140625" customWidth="1"/>
    <col min="4" max="4" width="10.28515625" customWidth="1"/>
    <col min="5" max="6" width="10.42578125" customWidth="1"/>
    <col min="7" max="7" width="10" customWidth="1"/>
    <col min="8" max="8" width="9.7109375" customWidth="1"/>
    <col min="9" max="9" width="11.85546875" customWidth="1"/>
    <col min="12" max="12" width="16.140625" customWidth="1"/>
    <col min="13" max="18" width="9.42578125" customWidth="1"/>
    <col min="19" max="19" width="13.5703125" customWidth="1"/>
    <col min="22" max="22" width="19.7109375" customWidth="1"/>
  </cols>
  <sheetData>
    <row r="2" spans="2:30" ht="6" customHeight="1" x14ac:dyDescent="0.25"/>
    <row r="3" spans="2:30" x14ac:dyDescent="0.25">
      <c r="B3" s="186" t="s">
        <v>1261</v>
      </c>
      <c r="C3" s="184" t="s">
        <v>1254</v>
      </c>
      <c r="D3" s="184"/>
      <c r="E3" s="184"/>
      <c r="F3" s="184"/>
      <c r="G3" s="184"/>
      <c r="H3" s="184"/>
      <c r="I3" s="185"/>
      <c r="J3" s="126"/>
      <c r="L3" s="186" t="s">
        <v>1261</v>
      </c>
      <c r="M3" s="184" t="s">
        <v>1254</v>
      </c>
      <c r="N3" s="184"/>
      <c r="O3" s="184"/>
      <c r="P3" s="184"/>
      <c r="Q3" s="184"/>
      <c r="R3" s="184"/>
      <c r="S3" s="185"/>
      <c r="T3" s="126"/>
      <c r="V3" s="186" t="s">
        <v>1261</v>
      </c>
      <c r="W3" s="184" t="s">
        <v>1254</v>
      </c>
      <c r="X3" s="184"/>
      <c r="Y3" s="184"/>
      <c r="Z3" s="184"/>
      <c r="AA3" s="184"/>
      <c r="AB3" s="184"/>
      <c r="AC3" s="185"/>
      <c r="AD3" s="126"/>
    </row>
    <row r="4" spans="2:30" x14ac:dyDescent="0.25">
      <c r="B4" s="187"/>
      <c r="C4" s="129" t="s">
        <v>1255</v>
      </c>
      <c r="D4" s="129" t="s">
        <v>1256</v>
      </c>
      <c r="E4" s="129" t="s">
        <v>1257</v>
      </c>
      <c r="F4" s="129" t="s">
        <v>1258</v>
      </c>
      <c r="G4" s="129" t="s">
        <v>1259</v>
      </c>
      <c r="H4" s="129" t="s">
        <v>1260</v>
      </c>
      <c r="I4" s="130" t="str">
        <f>+[1]Segmentos!$I$51</f>
        <v>Sin estratificar</v>
      </c>
      <c r="J4" s="128" t="s">
        <v>1165</v>
      </c>
      <c r="L4" s="187"/>
      <c r="M4" s="129" t="s">
        <v>1255</v>
      </c>
      <c r="N4" s="129" t="s">
        <v>1256</v>
      </c>
      <c r="O4" s="129" t="s">
        <v>1257</v>
      </c>
      <c r="P4" s="129" t="s">
        <v>1258</v>
      </c>
      <c r="Q4" s="129" t="s">
        <v>1259</v>
      </c>
      <c r="R4" s="129" t="s">
        <v>1260</v>
      </c>
      <c r="S4" s="130" t="str">
        <f>+[1]Segmentos!$I$51</f>
        <v>Sin estratificar</v>
      </c>
      <c r="T4" s="128" t="s">
        <v>1165</v>
      </c>
      <c r="V4" s="187"/>
      <c r="W4" s="129" t="s">
        <v>1255</v>
      </c>
      <c r="X4" s="129" t="s">
        <v>1256</v>
      </c>
      <c r="Y4" s="129" t="s">
        <v>1257</v>
      </c>
      <c r="Z4" s="129" t="s">
        <v>1258</v>
      </c>
      <c r="AA4" s="129" t="s">
        <v>1259</v>
      </c>
      <c r="AB4" s="129" t="s">
        <v>1260</v>
      </c>
      <c r="AC4" s="130" t="str">
        <f>+[1]Segmentos!$I$51</f>
        <v>Sin estratificar</v>
      </c>
      <c r="AD4" s="128" t="s">
        <v>1165</v>
      </c>
    </row>
    <row r="5" spans="2:30" x14ac:dyDescent="0.25">
      <c r="B5" s="133" t="str">
        <f>+[1]Segmentos!A52</f>
        <v>&lt;=1.000</v>
      </c>
      <c r="C5" s="131">
        <f>+[1]Segmentos!C52</f>
        <v>62041</v>
      </c>
      <c r="D5" s="131">
        <f>+[1]Segmentos!D52</f>
        <v>85857</v>
      </c>
      <c r="E5" s="131">
        <f>+[1]Segmentos!E52</f>
        <v>20595</v>
      </c>
      <c r="F5" s="131">
        <f>+[1]Segmentos!F52</f>
        <v>2758</v>
      </c>
      <c r="G5" s="131">
        <f>+[1]Segmentos!G52</f>
        <v>1269</v>
      </c>
      <c r="H5" s="131">
        <f>+[1]Segmentos!H52</f>
        <v>1645</v>
      </c>
      <c r="I5" s="131">
        <f>+[1]Segmentos!I52</f>
        <v>18089</v>
      </c>
      <c r="J5" s="131">
        <f>SUM(C5:I5)</f>
        <v>192254</v>
      </c>
      <c r="K5" s="28"/>
      <c r="L5" s="133" t="str">
        <f>+B5</f>
        <v>&lt;=1.000</v>
      </c>
      <c r="M5" s="137">
        <f>+C5/$J5</f>
        <v>0.32270329876101406</v>
      </c>
      <c r="N5" s="137">
        <f t="shared" ref="N5:T5" si="0">+D5/$J5</f>
        <v>0.44658108543905456</v>
      </c>
      <c r="O5" s="137">
        <f t="shared" si="0"/>
        <v>0.10712390899539151</v>
      </c>
      <c r="P5" s="137">
        <f t="shared" si="0"/>
        <v>1.4345605292997806E-2</v>
      </c>
      <c r="Q5" s="137">
        <f t="shared" si="0"/>
        <v>6.6006428994975401E-3</v>
      </c>
      <c r="R5" s="137">
        <f t="shared" si="0"/>
        <v>8.5563889437931077E-3</v>
      </c>
      <c r="S5" s="137">
        <f t="shared" si="0"/>
        <v>9.4089069668251382E-2</v>
      </c>
      <c r="T5" s="137">
        <f t="shared" si="0"/>
        <v>1</v>
      </c>
      <c r="V5" s="133" t="str">
        <f>+L5</f>
        <v>&lt;=1.000</v>
      </c>
      <c r="W5" s="137">
        <f>+M5/$J5</f>
        <v>1.6785257979600635E-6</v>
      </c>
      <c r="X5" s="137">
        <f t="shared" ref="X5:X22" si="1">+N5/$J5</f>
        <v>2.3228701896400312E-6</v>
      </c>
      <c r="Y5" s="137">
        <f t="shared" ref="Y5:Y22" si="2">+O5/$J5</f>
        <v>5.5719989698727469E-7</v>
      </c>
      <c r="Z5" s="137">
        <f t="shared" ref="Z5:Z22" si="3">+P5/$J5</f>
        <v>7.4617980863845777E-8</v>
      </c>
      <c r="AA5" s="137">
        <f t="shared" ref="AA5:AA22" si="4">+Q5/$J5</f>
        <v>3.4332928831116858E-8</v>
      </c>
      <c r="AB5" s="137">
        <f t="shared" ref="AB5:AB22" si="5">+R5/$J5</f>
        <v>4.4505648484781111E-8</v>
      </c>
      <c r="AC5" s="137">
        <f t="shared" ref="AC5:AC22" si="6">+S5/$J5</f>
        <v>4.89399802699821E-7</v>
      </c>
      <c r="AD5" s="137">
        <f t="shared" ref="AD5:AD22" si="7">+T5/$J5</f>
        <v>5.2014522454669341E-6</v>
      </c>
    </row>
    <row r="6" spans="2:30" x14ac:dyDescent="0.25">
      <c r="B6" s="134" t="str">
        <f>+[1]Segmentos!A53</f>
        <v>&gt;1.000-&lt;=2.000</v>
      </c>
      <c r="C6" s="132">
        <f>+[1]Segmentos!C53</f>
        <v>40887</v>
      </c>
      <c r="D6" s="132">
        <f>+[1]Segmentos!D53</f>
        <v>56715</v>
      </c>
      <c r="E6" s="132">
        <f>+[1]Segmentos!E53</f>
        <v>20512</v>
      </c>
      <c r="F6" s="132">
        <f>+[1]Segmentos!F53</f>
        <v>2212</v>
      </c>
      <c r="G6" s="132">
        <f>+[1]Segmentos!G53</f>
        <v>323</v>
      </c>
      <c r="H6" s="132">
        <f>+[1]Segmentos!H53</f>
        <v>836</v>
      </c>
      <c r="I6" s="132">
        <f>+[1]Segmentos!I53</f>
        <v>13227</v>
      </c>
      <c r="J6" s="132">
        <f t="shared" ref="J6" si="8">SUM(C6:I6)</f>
        <v>134712</v>
      </c>
      <c r="K6" s="28"/>
      <c r="L6" s="134" t="str">
        <f t="shared" ref="L6:L22" si="9">+B6</f>
        <v>&gt;1.000-&lt;=2.000</v>
      </c>
      <c r="M6" s="138">
        <f t="shared" ref="M6:M21" si="10">+C6/$J6</f>
        <v>0.30351416354890431</v>
      </c>
      <c r="N6" s="138">
        <f t="shared" ref="N6:N21" si="11">+D6/$J6</f>
        <v>0.42100926420808837</v>
      </c>
      <c r="O6" s="138">
        <f t="shared" ref="O6:O21" si="12">+E6/$J6</f>
        <v>0.15226557396519982</v>
      </c>
      <c r="P6" s="138">
        <f t="shared" ref="P6:P21" si="13">+F6/$J6</f>
        <v>1.6420214977136409E-2</v>
      </c>
      <c r="Q6" s="138">
        <f t="shared" ref="Q6:Q21" si="14">+G6/$J6</f>
        <v>2.3977077023576224E-3</v>
      </c>
      <c r="R6" s="138">
        <f t="shared" ref="R6:R21" si="15">+H6/$J6</f>
        <v>6.2058317002197279E-3</v>
      </c>
      <c r="S6" s="138">
        <f t="shared" ref="S6:S21" si="16">+I6/$J6</f>
        <v>9.8187243898093718E-2</v>
      </c>
      <c r="T6" s="138">
        <f t="shared" ref="T6:T21" si="17">+J6/$J6</f>
        <v>1</v>
      </c>
      <c r="V6" s="134" t="str">
        <f t="shared" ref="V6:V22" si="18">+L6</f>
        <v>&gt;1.000-&lt;=2.000</v>
      </c>
      <c r="W6" s="138">
        <f t="shared" ref="W6:W22" si="19">+M6/$J6</f>
        <v>2.2530595904515137E-6</v>
      </c>
      <c r="X6" s="138">
        <f t="shared" si="1"/>
        <v>3.1252543515654759E-6</v>
      </c>
      <c r="Y6" s="138">
        <f t="shared" si="2"/>
        <v>1.1303044566571636E-6</v>
      </c>
      <c r="Z6" s="138">
        <f t="shared" si="3"/>
        <v>1.2189125673389459E-7</v>
      </c>
      <c r="AA6" s="138">
        <f t="shared" si="4"/>
        <v>1.7798768501377921E-8</v>
      </c>
      <c r="AB6" s="138">
        <f t="shared" si="5"/>
        <v>4.606740082709579E-8</v>
      </c>
      <c r="AC6" s="138">
        <f t="shared" si="6"/>
        <v>7.2886783581339242E-7</v>
      </c>
      <c r="AD6" s="138">
        <f t="shared" si="7"/>
        <v>7.423243660549914E-6</v>
      </c>
    </row>
    <row r="7" spans="2:30" x14ac:dyDescent="0.25">
      <c r="B7" s="134" t="str">
        <f>+[1]Segmentos!A55</f>
        <v>&gt;2.000-&lt;=5.000</v>
      </c>
      <c r="C7" s="132">
        <f>+[1]Segmentos!C55</f>
        <v>66393</v>
      </c>
      <c r="D7" s="132">
        <f>+[1]Segmentos!D55</f>
        <v>81201</v>
      </c>
      <c r="E7" s="132">
        <f>+[1]Segmentos!E55</f>
        <v>27595</v>
      </c>
      <c r="F7" s="132">
        <f>+[1]Segmentos!F55</f>
        <v>4669</v>
      </c>
      <c r="G7" s="132">
        <f>+[1]Segmentos!G55</f>
        <v>279</v>
      </c>
      <c r="H7" s="132">
        <f>+[1]Segmentos!H55</f>
        <v>35</v>
      </c>
      <c r="I7" s="132">
        <f>+[1]Segmentos!I55</f>
        <v>17501</v>
      </c>
      <c r="J7" s="132">
        <f t="shared" ref="J7:J22" si="20">SUM(C7:I7)</f>
        <v>197673</v>
      </c>
      <c r="K7" s="28"/>
      <c r="L7" s="134" t="str">
        <f t="shared" si="9"/>
        <v>&gt;2.000-&lt;=5.000</v>
      </c>
      <c r="M7" s="138">
        <f t="shared" si="10"/>
        <v>0.33587288097008694</v>
      </c>
      <c r="N7" s="138">
        <f t="shared" si="11"/>
        <v>0.41078447739448481</v>
      </c>
      <c r="O7" s="138">
        <f t="shared" si="12"/>
        <v>0.13959923712393701</v>
      </c>
      <c r="P7" s="138">
        <f t="shared" si="13"/>
        <v>2.3619816565742413E-2</v>
      </c>
      <c r="Q7" s="138">
        <f t="shared" si="14"/>
        <v>1.4114218937335903E-3</v>
      </c>
      <c r="R7" s="138">
        <f t="shared" si="15"/>
        <v>1.770600941959701E-4</v>
      </c>
      <c r="S7" s="138">
        <f t="shared" si="16"/>
        <v>8.853510595781923E-2</v>
      </c>
      <c r="T7" s="138">
        <f t="shared" si="17"/>
        <v>1</v>
      </c>
      <c r="V7" s="134" t="str">
        <f t="shared" si="18"/>
        <v>&gt;2.000-&lt;=5.000</v>
      </c>
      <c r="W7" s="138">
        <f t="shared" si="19"/>
        <v>1.6991338269267272E-6</v>
      </c>
      <c r="X7" s="138">
        <f t="shared" si="1"/>
        <v>2.0781010931917095E-6</v>
      </c>
      <c r="Y7" s="138">
        <f t="shared" si="2"/>
        <v>7.062129735671387E-7</v>
      </c>
      <c r="Z7" s="138">
        <f t="shared" si="3"/>
        <v>1.1948934131491106E-7</v>
      </c>
      <c r="AA7" s="138">
        <f t="shared" si="4"/>
        <v>7.1401855272778293E-9</v>
      </c>
      <c r="AB7" s="138">
        <f t="shared" si="5"/>
        <v>8.9572219876245163E-10</v>
      </c>
      <c r="AC7" s="138">
        <f t="shared" si="6"/>
        <v>4.4788669144404764E-7</v>
      </c>
      <c r="AD7" s="138">
        <f t="shared" si="7"/>
        <v>5.0588598341705744E-6</v>
      </c>
    </row>
    <row r="8" spans="2:30" x14ac:dyDescent="0.25">
      <c r="B8" s="134" t="str">
        <f>+[1]Segmentos!A58</f>
        <v>&gt;5.000-&lt;=10.000</v>
      </c>
      <c r="C8" s="132">
        <f>+[1]Segmentos!C58</f>
        <v>30402</v>
      </c>
      <c r="D8" s="132">
        <f>+[1]Segmentos!D58</f>
        <v>59379</v>
      </c>
      <c r="E8" s="132">
        <f>+[1]Segmentos!E58</f>
        <v>17570</v>
      </c>
      <c r="F8" s="132">
        <f>+[1]Segmentos!F58</f>
        <v>3747</v>
      </c>
      <c r="G8" s="132">
        <f>+[1]Segmentos!G58</f>
        <v>786</v>
      </c>
      <c r="H8" s="132">
        <f>+[1]Segmentos!H58</f>
        <v>5046</v>
      </c>
      <c r="I8" s="132">
        <f>+[1]Segmentos!I58</f>
        <v>25224</v>
      </c>
      <c r="J8" s="132">
        <f t="shared" si="20"/>
        <v>142154</v>
      </c>
      <c r="K8" s="28"/>
      <c r="L8" s="134" t="str">
        <f t="shared" si="9"/>
        <v>&gt;5.000-&lt;=10.000</v>
      </c>
      <c r="M8" s="138">
        <f t="shared" si="10"/>
        <v>0.21386665165946789</v>
      </c>
      <c r="N8" s="138">
        <f t="shared" si="11"/>
        <v>0.41770896351843773</v>
      </c>
      <c r="O8" s="138">
        <f t="shared" si="12"/>
        <v>0.12359835108403562</v>
      </c>
      <c r="P8" s="138">
        <f t="shared" si="13"/>
        <v>2.6358737706993825E-2</v>
      </c>
      <c r="Q8" s="138">
        <f t="shared" si="14"/>
        <v>5.5292147952220828E-3</v>
      </c>
      <c r="R8" s="138">
        <f t="shared" si="15"/>
        <v>3.5496714830395203E-2</v>
      </c>
      <c r="S8" s="138">
        <f t="shared" si="16"/>
        <v>0.17744136640544761</v>
      </c>
      <c r="T8" s="138">
        <f t="shared" si="17"/>
        <v>1</v>
      </c>
      <c r="V8" s="134" t="str">
        <f t="shared" si="18"/>
        <v>&gt;5.000-&lt;=10.000</v>
      </c>
      <c r="W8" s="138">
        <f t="shared" si="19"/>
        <v>1.5044715706871976E-6</v>
      </c>
      <c r="X8" s="138">
        <f t="shared" si="1"/>
        <v>2.9384256758053782E-6</v>
      </c>
      <c r="Y8" s="138">
        <f t="shared" si="2"/>
        <v>8.6946797898079278E-7</v>
      </c>
      <c r="Z8" s="138">
        <f t="shared" si="3"/>
        <v>1.8542381999095225E-7</v>
      </c>
      <c r="AA8" s="138">
        <f t="shared" si="4"/>
        <v>3.8895949429647305E-8</v>
      </c>
      <c r="AB8" s="138">
        <f t="shared" si="5"/>
        <v>2.4970605702544568E-7</v>
      </c>
      <c r="AC8" s="138">
        <f t="shared" si="6"/>
        <v>1.2482333694827272E-6</v>
      </c>
      <c r="AD8" s="138">
        <f t="shared" si="7"/>
        <v>7.0346244214021415E-6</v>
      </c>
    </row>
    <row r="9" spans="2:30" x14ac:dyDescent="0.25">
      <c r="B9" s="134" t="str">
        <f>+[1]Segmentos!A54</f>
        <v>&gt;10.000-&lt;=20.000</v>
      </c>
      <c r="C9" s="132">
        <f>+[1]Segmentos!C54</f>
        <v>30092</v>
      </c>
      <c r="D9" s="132">
        <f>+[1]Segmentos!D54</f>
        <v>57347</v>
      </c>
      <c r="E9" s="132">
        <f>+[1]Segmentos!E54</f>
        <v>18942</v>
      </c>
      <c r="F9" s="132">
        <f>+[1]Segmentos!F54</f>
        <v>14100</v>
      </c>
      <c r="G9" s="132">
        <f>+[1]Segmentos!G54</f>
        <v>5</v>
      </c>
      <c r="H9" s="132">
        <f>+[1]Segmentos!H54</f>
        <v>0</v>
      </c>
      <c r="I9" s="132">
        <f>+[1]Segmentos!I54</f>
        <v>58844</v>
      </c>
      <c r="J9" s="132">
        <f t="shared" si="20"/>
        <v>179330</v>
      </c>
      <c r="K9" s="28"/>
      <c r="L9" s="134" t="str">
        <f t="shared" si="9"/>
        <v>&gt;10.000-&lt;=20.000</v>
      </c>
      <c r="M9" s="138">
        <f t="shared" si="10"/>
        <v>0.16780237550883845</v>
      </c>
      <c r="N9" s="138">
        <f t="shared" si="11"/>
        <v>0.31978475436346399</v>
      </c>
      <c r="O9" s="138">
        <f t="shared" si="12"/>
        <v>0.10562649863380361</v>
      </c>
      <c r="P9" s="138">
        <f t="shared" si="13"/>
        <v>7.8625996765739142E-2</v>
      </c>
      <c r="Q9" s="138">
        <f t="shared" si="14"/>
        <v>2.7881559136786929E-5</v>
      </c>
      <c r="R9" s="138">
        <f t="shared" si="15"/>
        <v>0</v>
      </c>
      <c r="S9" s="138">
        <f t="shared" si="16"/>
        <v>0.32813249316901799</v>
      </c>
      <c r="T9" s="138">
        <f t="shared" si="17"/>
        <v>1</v>
      </c>
      <c r="V9" s="134" t="str">
        <f t="shared" si="18"/>
        <v>&gt;10.000-&lt;=20.000</v>
      </c>
      <c r="W9" s="138">
        <f t="shared" si="19"/>
        <v>9.3571837120860117E-7</v>
      </c>
      <c r="X9" s="138">
        <f t="shared" si="1"/>
        <v>1.7832195079655607E-6</v>
      </c>
      <c r="Y9" s="138">
        <f t="shared" si="2"/>
        <v>5.8900629361402779E-7</v>
      </c>
      <c r="Z9" s="138">
        <f t="shared" si="3"/>
        <v>4.3844307570255473E-7</v>
      </c>
      <c r="AA9" s="138">
        <f t="shared" si="4"/>
        <v>1.5547626797962934E-10</v>
      </c>
      <c r="AB9" s="138">
        <f t="shared" si="5"/>
        <v>0</v>
      </c>
      <c r="AC9" s="138">
        <f t="shared" si="6"/>
        <v>1.8297691025986617E-6</v>
      </c>
      <c r="AD9" s="138">
        <f t="shared" si="7"/>
        <v>5.5763118273573862E-6</v>
      </c>
    </row>
    <row r="10" spans="2:30" x14ac:dyDescent="0.25">
      <c r="B10" s="134" t="str">
        <f>+[1]Segmentos!A56</f>
        <v>&gt;20.000-&lt;=30.000</v>
      </c>
      <c r="C10" s="132">
        <f>+[1]Segmentos!C56</f>
        <v>65621</v>
      </c>
      <c r="D10" s="132">
        <f>+[1]Segmentos!D56</f>
        <v>24943</v>
      </c>
      <c r="E10" s="132">
        <f>+[1]Segmentos!E56</f>
        <v>10635</v>
      </c>
      <c r="F10" s="132">
        <f>+[1]Segmentos!F56</f>
        <v>1379</v>
      </c>
      <c r="G10" s="132">
        <f>+[1]Segmentos!G56</f>
        <v>379</v>
      </c>
      <c r="H10" s="132">
        <f>+[1]Segmentos!H56</f>
        <v>39</v>
      </c>
      <c r="I10" s="132">
        <f>+[1]Segmentos!I56</f>
        <v>29659</v>
      </c>
      <c r="J10" s="132">
        <f t="shared" si="20"/>
        <v>132655</v>
      </c>
      <c r="K10" s="28"/>
      <c r="L10" s="134" t="str">
        <f t="shared" si="9"/>
        <v>&gt;20.000-&lt;=30.000</v>
      </c>
      <c r="M10" s="138">
        <f t="shared" si="10"/>
        <v>0.49467415476235349</v>
      </c>
      <c r="N10" s="138">
        <f t="shared" si="11"/>
        <v>0.18802909803625947</v>
      </c>
      <c r="O10" s="138">
        <f t="shared" si="12"/>
        <v>8.0170366740793794E-2</v>
      </c>
      <c r="P10" s="138">
        <f t="shared" si="13"/>
        <v>1.0395386528966115E-2</v>
      </c>
      <c r="Q10" s="138">
        <f t="shared" si="14"/>
        <v>2.8570351664091065E-3</v>
      </c>
      <c r="R10" s="138">
        <f t="shared" si="15"/>
        <v>2.9399570313972333E-4</v>
      </c>
      <c r="S10" s="138">
        <f t="shared" si="16"/>
        <v>0.22357996306207834</v>
      </c>
      <c r="T10" s="138">
        <f t="shared" si="17"/>
        <v>1</v>
      </c>
      <c r="V10" s="134" t="str">
        <f t="shared" si="18"/>
        <v>&gt;20.000-&lt;=30.000</v>
      </c>
      <c r="W10" s="138">
        <f t="shared" si="19"/>
        <v>3.7290275885745242E-6</v>
      </c>
      <c r="X10" s="138">
        <f t="shared" si="1"/>
        <v>1.4174294073820019E-6</v>
      </c>
      <c r="Y10" s="138">
        <f t="shared" si="2"/>
        <v>6.0435239335715799E-7</v>
      </c>
      <c r="Z10" s="138">
        <f t="shared" si="3"/>
        <v>7.8364076204938494E-8</v>
      </c>
      <c r="AA10" s="138">
        <f t="shared" si="4"/>
        <v>2.1537334939573378E-8</v>
      </c>
      <c r="AB10" s="138">
        <f t="shared" si="5"/>
        <v>2.2162429093492394E-9</v>
      </c>
      <c r="AC10" s="138">
        <f t="shared" si="6"/>
        <v>1.6854243191894639E-6</v>
      </c>
      <c r="AD10" s="138">
        <f t="shared" si="7"/>
        <v>7.5383513625570089E-6</v>
      </c>
    </row>
    <row r="11" spans="2:30" x14ac:dyDescent="0.25">
      <c r="B11" s="134" t="str">
        <f>+[1]Segmentos!A57</f>
        <v>&gt;30.000-&lt;=40.000</v>
      </c>
      <c r="C11" s="132">
        <f>+[1]Segmentos!C57</f>
        <v>32842</v>
      </c>
      <c r="D11" s="132">
        <f>+[1]Segmentos!D57</f>
        <v>52029</v>
      </c>
      <c r="E11" s="132">
        <f>+[1]Segmentos!E57</f>
        <v>17091</v>
      </c>
      <c r="F11" s="132">
        <f>+[1]Segmentos!F57</f>
        <v>2108</v>
      </c>
      <c r="G11" s="132">
        <f>+[1]Segmentos!G57</f>
        <v>560</v>
      </c>
      <c r="H11" s="132">
        <f>+[1]Segmentos!H57</f>
        <v>67</v>
      </c>
      <c r="I11" s="132">
        <f>+[1]Segmentos!I57</f>
        <v>1073</v>
      </c>
      <c r="J11" s="132">
        <f t="shared" si="20"/>
        <v>105770</v>
      </c>
      <c r="K11" s="28"/>
      <c r="L11" s="134" t="str">
        <f t="shared" si="9"/>
        <v>&gt;30.000-&lt;=40.000</v>
      </c>
      <c r="M11" s="138">
        <f t="shared" si="10"/>
        <v>0.3105039236078283</v>
      </c>
      <c r="N11" s="138">
        <f t="shared" si="11"/>
        <v>0.49190696794932398</v>
      </c>
      <c r="O11" s="138">
        <f t="shared" si="12"/>
        <v>0.16158646118937317</v>
      </c>
      <c r="P11" s="138">
        <f t="shared" si="13"/>
        <v>1.993003687245911E-2</v>
      </c>
      <c r="Q11" s="138">
        <f t="shared" si="14"/>
        <v>5.2945069490403706E-3</v>
      </c>
      <c r="R11" s="138">
        <f t="shared" si="15"/>
        <v>6.3344993854590149E-4</v>
      </c>
      <c r="S11" s="138">
        <f t="shared" si="16"/>
        <v>1.0144653493429138E-2</v>
      </c>
      <c r="T11" s="138">
        <f t="shared" si="17"/>
        <v>1</v>
      </c>
      <c r="V11" s="134" t="str">
        <f t="shared" si="18"/>
        <v>&gt;30.000-&lt;=40.000</v>
      </c>
      <c r="W11" s="138">
        <f t="shared" si="19"/>
        <v>2.935652109367763E-6</v>
      </c>
      <c r="X11" s="138">
        <f t="shared" si="1"/>
        <v>4.6507229644447762E-6</v>
      </c>
      <c r="Y11" s="138">
        <f t="shared" si="2"/>
        <v>1.5277154314963901E-6</v>
      </c>
      <c r="Z11" s="138">
        <f t="shared" si="3"/>
        <v>1.8842806913547425E-7</v>
      </c>
      <c r="AA11" s="138">
        <f t="shared" si="4"/>
        <v>5.0056792559708522E-8</v>
      </c>
      <c r="AB11" s="138">
        <f t="shared" si="5"/>
        <v>5.9889376812508412E-9</v>
      </c>
      <c r="AC11" s="138">
        <f t="shared" si="6"/>
        <v>9.5912390029584363E-8</v>
      </c>
      <c r="AD11" s="138">
        <f t="shared" si="7"/>
        <v>9.4544766947149477E-6</v>
      </c>
    </row>
    <row r="12" spans="2:30" x14ac:dyDescent="0.25">
      <c r="B12" s="134" t="str">
        <f>+[1]Segmentos!A59</f>
        <v>&gt;50.000-&lt;=60.000</v>
      </c>
      <c r="C12" s="132">
        <f>+[1]Segmentos!C59</f>
        <v>45740</v>
      </c>
      <c r="D12" s="132">
        <f>+[1]Segmentos!D59</f>
        <v>57360</v>
      </c>
      <c r="E12" s="132">
        <f>+[1]Segmentos!E59</f>
        <v>0</v>
      </c>
      <c r="F12" s="132">
        <f>+[1]Segmentos!F59</f>
        <v>0</v>
      </c>
      <c r="G12" s="132">
        <f>+[1]Segmentos!G59</f>
        <v>0</v>
      </c>
      <c r="H12" s="132">
        <f>+[1]Segmentos!H59</f>
        <v>0</v>
      </c>
      <c r="I12" s="132">
        <f>+[1]Segmentos!I59</f>
        <v>0</v>
      </c>
      <c r="J12" s="132">
        <f t="shared" si="20"/>
        <v>103100</v>
      </c>
      <c r="K12" s="28"/>
      <c r="L12" s="134" t="str">
        <f t="shared" si="9"/>
        <v>&gt;50.000-&lt;=60.000</v>
      </c>
      <c r="M12" s="138">
        <f t="shared" si="10"/>
        <v>0.44364694471387001</v>
      </c>
      <c r="N12" s="138">
        <f t="shared" si="11"/>
        <v>0.55635305528612999</v>
      </c>
      <c r="O12" s="138">
        <f t="shared" si="12"/>
        <v>0</v>
      </c>
      <c r="P12" s="138">
        <f t="shared" si="13"/>
        <v>0</v>
      </c>
      <c r="Q12" s="138">
        <f t="shared" si="14"/>
        <v>0</v>
      </c>
      <c r="R12" s="138">
        <f t="shared" si="15"/>
        <v>0</v>
      </c>
      <c r="S12" s="138">
        <f t="shared" si="16"/>
        <v>0</v>
      </c>
      <c r="T12" s="138">
        <f t="shared" si="17"/>
        <v>1</v>
      </c>
      <c r="V12" s="134" t="str">
        <f t="shared" si="18"/>
        <v>&gt;50.000-&lt;=60.000</v>
      </c>
      <c r="W12" s="138">
        <f t="shared" si="19"/>
        <v>4.3030741485341417E-6</v>
      </c>
      <c r="X12" s="138">
        <f t="shared" si="1"/>
        <v>5.3962468989925318E-6</v>
      </c>
      <c r="Y12" s="138">
        <f t="shared" si="2"/>
        <v>0</v>
      </c>
      <c r="Z12" s="138">
        <f t="shared" si="3"/>
        <v>0</v>
      </c>
      <c r="AA12" s="138">
        <f t="shared" si="4"/>
        <v>0</v>
      </c>
      <c r="AB12" s="138">
        <f t="shared" si="5"/>
        <v>0</v>
      </c>
      <c r="AC12" s="138">
        <f t="shared" si="6"/>
        <v>0</v>
      </c>
      <c r="AD12" s="138">
        <f t="shared" si="7"/>
        <v>9.6993210475266726E-6</v>
      </c>
    </row>
    <row r="13" spans="2:30" x14ac:dyDescent="0.25">
      <c r="B13" s="134" t="str">
        <f>+[1]Segmentos!A60</f>
        <v>&gt;60.000-&lt;=70.000</v>
      </c>
      <c r="C13" s="132">
        <f>+[1]Segmentos!C60</f>
        <v>41862</v>
      </c>
      <c r="D13" s="132">
        <f>+[1]Segmentos!D60</f>
        <v>15586</v>
      </c>
      <c r="E13" s="132">
        <f>+[1]Segmentos!E60</f>
        <v>1887</v>
      </c>
      <c r="F13" s="132">
        <f>+[1]Segmentos!F60</f>
        <v>482</v>
      </c>
      <c r="G13" s="132">
        <f>+[1]Segmentos!G60</f>
        <v>219</v>
      </c>
      <c r="H13" s="132">
        <f>+[1]Segmentos!H60</f>
        <v>598</v>
      </c>
      <c r="I13" s="132">
        <f>+[1]Segmentos!I60</f>
        <v>3</v>
      </c>
      <c r="J13" s="132">
        <f t="shared" si="20"/>
        <v>60637</v>
      </c>
      <c r="K13" s="28"/>
      <c r="L13" s="134" t="str">
        <f t="shared" si="9"/>
        <v>&gt;60.000-&lt;=70.000</v>
      </c>
      <c r="M13" s="138">
        <f t="shared" si="10"/>
        <v>0.69037056582614575</v>
      </c>
      <c r="N13" s="138">
        <f t="shared" si="11"/>
        <v>0.25703778221218065</v>
      </c>
      <c r="O13" s="138">
        <f t="shared" si="12"/>
        <v>3.1119613437340238E-2</v>
      </c>
      <c r="P13" s="138">
        <f t="shared" si="13"/>
        <v>7.9489420650757786E-3</v>
      </c>
      <c r="Q13" s="138">
        <f t="shared" si="14"/>
        <v>3.6116562494846382E-3</v>
      </c>
      <c r="R13" s="138">
        <f t="shared" si="15"/>
        <v>9.8619654666292859E-3</v>
      </c>
      <c r="S13" s="138">
        <f t="shared" si="16"/>
        <v>4.9474743143625177E-5</v>
      </c>
      <c r="T13" s="138">
        <f t="shared" si="17"/>
        <v>1</v>
      </c>
      <c r="V13" s="134" t="str">
        <f t="shared" si="18"/>
        <v>&gt;60.000-&lt;=70.000</v>
      </c>
      <c r="W13" s="138">
        <f t="shared" si="19"/>
        <v>1.1385302139389248E-5</v>
      </c>
      <c r="X13" s="138">
        <f t="shared" si="1"/>
        <v>4.2389594177182357E-6</v>
      </c>
      <c r="Y13" s="138">
        <f t="shared" si="2"/>
        <v>5.1321162718043829E-7</v>
      </c>
      <c r="Z13" s="138">
        <f t="shared" si="3"/>
        <v>1.3109062231106054E-7</v>
      </c>
      <c r="AA13" s="138">
        <f t="shared" si="4"/>
        <v>5.9561921755440375E-8</v>
      </c>
      <c r="AB13" s="138">
        <f t="shared" si="5"/>
        <v>1.6263940278426186E-7</v>
      </c>
      <c r="AC13" s="138">
        <f t="shared" si="6"/>
        <v>8.1591673637589557E-10</v>
      </c>
      <c r="AD13" s="138">
        <f t="shared" si="7"/>
        <v>1.6491581047875059E-5</v>
      </c>
    </row>
    <row r="14" spans="2:30" x14ac:dyDescent="0.25">
      <c r="B14" s="134" t="str">
        <f>+[1]Segmentos!A61</f>
        <v>&gt;90.000-&lt;=100.000</v>
      </c>
      <c r="C14" s="132">
        <f>+[1]Segmentos!C61</f>
        <v>22072</v>
      </c>
      <c r="D14" s="132">
        <f>+[1]Segmentos!D61</f>
        <v>33927</v>
      </c>
      <c r="E14" s="132">
        <f>+[1]Segmentos!E61</f>
        <v>22225</v>
      </c>
      <c r="F14" s="132">
        <f>+[1]Segmentos!F61</f>
        <v>9214</v>
      </c>
      <c r="G14" s="132">
        <f>+[1]Segmentos!G61</f>
        <v>4994</v>
      </c>
      <c r="H14" s="132">
        <f>+[1]Segmentos!H61</f>
        <v>3473</v>
      </c>
      <c r="I14" s="132">
        <f>+[1]Segmentos!I61</f>
        <v>0</v>
      </c>
      <c r="J14" s="132">
        <f t="shared" si="20"/>
        <v>95905</v>
      </c>
      <c r="K14" s="28"/>
      <c r="L14" s="134" t="str">
        <f t="shared" si="9"/>
        <v>&gt;90.000-&lt;=100.000</v>
      </c>
      <c r="M14" s="138">
        <f t="shared" si="10"/>
        <v>0.23014441374276629</v>
      </c>
      <c r="N14" s="138">
        <f t="shared" si="11"/>
        <v>0.35375632135967883</v>
      </c>
      <c r="O14" s="138">
        <f t="shared" si="12"/>
        <v>0.23173974245346957</v>
      </c>
      <c r="P14" s="138">
        <f t="shared" si="13"/>
        <v>9.6074240133465411E-2</v>
      </c>
      <c r="Q14" s="138">
        <f t="shared" si="14"/>
        <v>5.2072363276158697E-2</v>
      </c>
      <c r="R14" s="138">
        <f t="shared" si="15"/>
        <v>3.6212919034461187E-2</v>
      </c>
      <c r="S14" s="138">
        <f t="shared" si="16"/>
        <v>0</v>
      </c>
      <c r="T14" s="138">
        <f t="shared" si="17"/>
        <v>1</v>
      </c>
      <c r="V14" s="134" t="str">
        <f t="shared" si="18"/>
        <v>&gt;90.000-&lt;=100.000</v>
      </c>
      <c r="W14" s="138">
        <f t="shared" si="19"/>
        <v>2.3997123585085897E-6</v>
      </c>
      <c r="X14" s="138">
        <f t="shared" si="1"/>
        <v>3.688611869659338E-6</v>
      </c>
      <c r="Y14" s="138">
        <f t="shared" si="2"/>
        <v>2.4163468271046304E-6</v>
      </c>
      <c r="Z14" s="138">
        <f t="shared" si="3"/>
        <v>1.0017646643393504E-6</v>
      </c>
      <c r="AA14" s="138">
        <f t="shared" si="4"/>
        <v>5.4295775273613154E-7</v>
      </c>
      <c r="AB14" s="138">
        <f t="shared" si="5"/>
        <v>3.7759156492843111E-7</v>
      </c>
      <c r="AC14" s="138">
        <f t="shared" si="6"/>
        <v>0</v>
      </c>
      <c r="AD14" s="138">
        <f t="shared" si="7"/>
        <v>1.0426985037276471E-5</v>
      </c>
    </row>
    <row r="15" spans="2:30" x14ac:dyDescent="0.25">
      <c r="B15" s="134" t="str">
        <f>+[1]Segmentos!A62</f>
        <v>COMCEL</v>
      </c>
      <c r="C15" s="132">
        <f>+[1]Segmentos!C62</f>
        <v>232071</v>
      </c>
      <c r="D15" s="132">
        <f>+[1]Segmentos!D62</f>
        <v>1314215</v>
      </c>
      <c r="E15" s="132">
        <f>+[1]Segmentos!E62</f>
        <v>982894</v>
      </c>
      <c r="F15" s="132">
        <f>+[1]Segmentos!F62</f>
        <v>358691</v>
      </c>
      <c r="G15" s="132">
        <f>+[1]Segmentos!G62</f>
        <v>101130</v>
      </c>
      <c r="H15" s="132">
        <f>+[1]Segmentos!H62</f>
        <v>76895</v>
      </c>
      <c r="I15" s="132">
        <f>+[1]Segmentos!I62</f>
        <v>0</v>
      </c>
      <c r="J15" s="132">
        <f t="shared" si="20"/>
        <v>3065896</v>
      </c>
      <c r="K15" s="28"/>
      <c r="L15" s="134" t="str">
        <f t="shared" si="9"/>
        <v>COMCEL</v>
      </c>
      <c r="M15" s="138">
        <f t="shared" si="10"/>
        <v>7.5694348405816764E-2</v>
      </c>
      <c r="N15" s="138">
        <f t="shared" si="11"/>
        <v>0.4286560927050363</v>
      </c>
      <c r="O15" s="138">
        <f t="shared" si="12"/>
        <v>0.32058947857331105</v>
      </c>
      <c r="P15" s="138">
        <f t="shared" si="13"/>
        <v>0.11699385758681964</v>
      </c>
      <c r="Q15" s="138">
        <f t="shared" si="14"/>
        <v>3.2985463303386676E-2</v>
      </c>
      <c r="R15" s="138">
        <f t="shared" si="15"/>
        <v>2.5080759425629571E-2</v>
      </c>
      <c r="S15" s="138">
        <f t="shared" si="16"/>
        <v>0</v>
      </c>
      <c r="T15" s="138">
        <f t="shared" si="17"/>
        <v>1</v>
      </c>
      <c r="V15" s="134" t="str">
        <f t="shared" si="18"/>
        <v>COMCEL</v>
      </c>
      <c r="W15" s="138">
        <f t="shared" si="19"/>
        <v>2.4689144186827198E-8</v>
      </c>
      <c r="X15" s="138">
        <f t="shared" si="1"/>
        <v>1.3981429660531092E-7</v>
      </c>
      <c r="Y15" s="138">
        <f t="shared" si="2"/>
        <v>1.0456632533305469E-7</v>
      </c>
      <c r="Z15" s="138">
        <f t="shared" si="3"/>
        <v>3.8159760665991164E-8</v>
      </c>
      <c r="AA15" s="138">
        <f t="shared" si="4"/>
        <v>1.0758833079591309E-8</v>
      </c>
      <c r="AB15" s="138">
        <f t="shared" si="5"/>
        <v>8.1805643197386907E-9</v>
      </c>
      <c r="AC15" s="138">
        <f t="shared" si="6"/>
        <v>0</v>
      </c>
      <c r="AD15" s="138">
        <f t="shared" si="7"/>
        <v>3.2616892419051394E-7</v>
      </c>
    </row>
    <row r="16" spans="2:30" x14ac:dyDescent="0.25">
      <c r="B16" s="134" t="str">
        <f>+[1]Segmentos!A63</f>
        <v>DIRECTV</v>
      </c>
      <c r="C16" s="132">
        <f>+[1]Segmentos!C63</f>
        <v>7963</v>
      </c>
      <c r="D16" s="132">
        <f>+[1]Segmentos!D63</f>
        <v>68769</v>
      </c>
      <c r="E16" s="132">
        <f>+[1]Segmentos!E63</f>
        <v>51005</v>
      </c>
      <c r="F16" s="132">
        <f>+[1]Segmentos!F63</f>
        <v>4541</v>
      </c>
      <c r="G16" s="132">
        <f>+[1]Segmentos!G63</f>
        <v>3601</v>
      </c>
      <c r="H16" s="132">
        <f>+[1]Segmentos!H63</f>
        <v>2238</v>
      </c>
      <c r="I16" s="132">
        <f>+[1]Segmentos!I63</f>
        <v>1183</v>
      </c>
      <c r="J16" s="132">
        <f t="shared" si="20"/>
        <v>139300</v>
      </c>
      <c r="K16" s="28"/>
      <c r="L16" s="134" t="str">
        <f t="shared" si="9"/>
        <v>DIRECTV</v>
      </c>
      <c r="M16" s="138">
        <f t="shared" si="10"/>
        <v>5.7164393395549178E-2</v>
      </c>
      <c r="N16" s="138">
        <f t="shared" si="11"/>
        <v>0.49367552045944008</v>
      </c>
      <c r="O16" s="138">
        <f t="shared" si="12"/>
        <v>0.36615218951902367</v>
      </c>
      <c r="P16" s="138">
        <f t="shared" si="13"/>
        <v>3.259870782483848E-2</v>
      </c>
      <c r="Q16" s="138">
        <f t="shared" si="14"/>
        <v>2.5850681981335246E-2</v>
      </c>
      <c r="R16" s="138">
        <f t="shared" si="15"/>
        <v>1.6066044508255564E-2</v>
      </c>
      <c r="S16" s="138">
        <f t="shared" si="16"/>
        <v>8.4924623115577892E-3</v>
      </c>
      <c r="T16" s="138">
        <f t="shared" si="17"/>
        <v>1</v>
      </c>
      <c r="V16" s="134" t="str">
        <f t="shared" si="18"/>
        <v>DIRECTV</v>
      </c>
      <c r="W16" s="138">
        <f t="shared" si="19"/>
        <v>4.1036894038441622E-7</v>
      </c>
      <c r="X16" s="138">
        <f t="shared" si="1"/>
        <v>3.5439735854949036E-6</v>
      </c>
      <c r="Y16" s="138">
        <f t="shared" si="2"/>
        <v>2.628515359074111E-6</v>
      </c>
      <c r="Z16" s="138">
        <f t="shared" si="3"/>
        <v>2.3401800304980962E-7</v>
      </c>
      <c r="AA16" s="138">
        <f t="shared" si="4"/>
        <v>1.855756064704612E-7</v>
      </c>
      <c r="AB16" s="138">
        <f t="shared" si="5"/>
        <v>1.1533413143040606E-7</v>
      </c>
      <c r="AC16" s="138">
        <f t="shared" si="6"/>
        <v>6.0965271439754407E-8</v>
      </c>
      <c r="AD16" s="138">
        <f t="shared" si="7"/>
        <v>7.1787508973438622E-6</v>
      </c>
    </row>
    <row r="17" spans="2:30" x14ac:dyDescent="0.25">
      <c r="B17" s="134" t="str">
        <f>+[1]Segmentos!A64</f>
        <v>EDATEL</v>
      </c>
      <c r="C17" s="132">
        <f>+[1]Segmentos!C64</f>
        <v>49440</v>
      </c>
      <c r="D17" s="132">
        <f>+[1]Segmentos!D64</f>
        <v>64238</v>
      </c>
      <c r="E17" s="132">
        <f>+[1]Segmentos!E64</f>
        <v>15687</v>
      </c>
      <c r="F17" s="132">
        <f>+[1]Segmentos!F64</f>
        <v>468</v>
      </c>
      <c r="G17" s="132">
        <f>+[1]Segmentos!G64</f>
        <v>173</v>
      </c>
      <c r="H17" s="132">
        <f>+[1]Segmentos!H64</f>
        <v>19</v>
      </c>
      <c r="I17" s="132">
        <f>+[1]Segmentos!I64</f>
        <v>0</v>
      </c>
      <c r="J17" s="132">
        <f t="shared" si="20"/>
        <v>130025</v>
      </c>
      <c r="K17" s="28"/>
      <c r="L17" s="134" t="str">
        <f t="shared" si="9"/>
        <v>EDATEL</v>
      </c>
      <c r="M17" s="138">
        <f t="shared" si="10"/>
        <v>0.38023457027494711</v>
      </c>
      <c r="N17" s="138">
        <f t="shared" si="11"/>
        <v>0.49404345318208037</v>
      </c>
      <c r="O17" s="138">
        <f t="shared" si="12"/>
        <v>0.12064602960969044</v>
      </c>
      <c r="P17" s="138">
        <f t="shared" si="13"/>
        <v>3.5993078254181886E-3</v>
      </c>
      <c r="Q17" s="138">
        <f t="shared" si="14"/>
        <v>1.3305133628148432E-3</v>
      </c>
      <c r="R17" s="138">
        <f t="shared" si="15"/>
        <v>1.4612574504902902E-4</v>
      </c>
      <c r="S17" s="138">
        <f t="shared" si="16"/>
        <v>0</v>
      </c>
      <c r="T17" s="138">
        <f t="shared" si="17"/>
        <v>1</v>
      </c>
      <c r="V17" s="134" t="str">
        <f t="shared" si="18"/>
        <v>EDATEL</v>
      </c>
      <c r="W17" s="138">
        <f t="shared" si="19"/>
        <v>2.9243189407802124E-6</v>
      </c>
      <c r="X17" s="138">
        <f t="shared" si="1"/>
        <v>3.7996035622540311E-6</v>
      </c>
      <c r="Y17" s="138">
        <f t="shared" si="2"/>
        <v>9.2786794546964379E-7</v>
      </c>
      <c r="Z17" s="138">
        <f t="shared" si="3"/>
        <v>2.7681659876317543E-8</v>
      </c>
      <c r="AA17" s="138">
        <f t="shared" si="4"/>
        <v>1.023275033889516E-8</v>
      </c>
      <c r="AB17" s="138">
        <f t="shared" si="5"/>
        <v>1.1238280719017806E-9</v>
      </c>
      <c r="AC17" s="138">
        <f t="shared" si="6"/>
        <v>0</v>
      </c>
      <c r="AD17" s="138">
        <f t="shared" si="7"/>
        <v>7.6908286867910011E-6</v>
      </c>
    </row>
    <row r="18" spans="2:30" x14ac:dyDescent="0.25">
      <c r="B18" s="134" t="str">
        <f>+[1]Segmentos!A65</f>
        <v>ETB</v>
      </c>
      <c r="C18" s="132">
        <f>+[1]Segmentos!C65</f>
        <v>63800</v>
      </c>
      <c r="D18" s="132">
        <f>+[1]Segmentos!D65</f>
        <v>144958</v>
      </c>
      <c r="E18" s="132">
        <f>+[1]Segmentos!E65</f>
        <v>212881</v>
      </c>
      <c r="F18" s="132">
        <f>+[1]Segmentos!F65</f>
        <v>113660</v>
      </c>
      <c r="G18" s="132">
        <f>+[1]Segmentos!G65</f>
        <v>32692</v>
      </c>
      <c r="H18" s="132">
        <f>+[1]Segmentos!H65</f>
        <v>44140</v>
      </c>
      <c r="I18" s="132">
        <f>+[1]Segmentos!I65</f>
        <v>0</v>
      </c>
      <c r="J18" s="132">
        <f t="shared" si="20"/>
        <v>612131</v>
      </c>
      <c r="K18" s="28"/>
      <c r="L18" s="134" t="str">
        <f t="shared" si="9"/>
        <v>ETB</v>
      </c>
      <c r="M18" s="138">
        <f t="shared" si="10"/>
        <v>0.10422605618731938</v>
      </c>
      <c r="N18" s="138">
        <f t="shared" si="11"/>
        <v>0.23680878766146463</v>
      </c>
      <c r="O18" s="138">
        <f t="shared" si="12"/>
        <v>0.34777033020709619</v>
      </c>
      <c r="P18" s="138">
        <f t="shared" si="13"/>
        <v>0.18567920918888278</v>
      </c>
      <c r="Q18" s="138">
        <f t="shared" si="14"/>
        <v>5.3406868791157448E-2</v>
      </c>
      <c r="R18" s="138">
        <f t="shared" si="15"/>
        <v>7.2108747964079581E-2</v>
      </c>
      <c r="S18" s="138">
        <f t="shared" si="16"/>
        <v>0</v>
      </c>
      <c r="T18" s="138">
        <f t="shared" si="17"/>
        <v>1</v>
      </c>
      <c r="V18" s="134" t="str">
        <f t="shared" si="18"/>
        <v>ETB</v>
      </c>
      <c r="W18" s="138">
        <f t="shared" si="19"/>
        <v>1.7026756721570935E-7</v>
      </c>
      <c r="X18" s="138">
        <f t="shared" si="1"/>
        <v>3.8685965530493411E-7</v>
      </c>
      <c r="Y18" s="138">
        <f t="shared" si="2"/>
        <v>5.6813056389416019E-7</v>
      </c>
      <c r="Z18" s="138">
        <f t="shared" si="3"/>
        <v>3.0333247162598003E-7</v>
      </c>
      <c r="AA18" s="138">
        <f t="shared" si="4"/>
        <v>8.724744995949796E-8</v>
      </c>
      <c r="AB18" s="138">
        <f t="shared" si="5"/>
        <v>1.1779953631506913E-7</v>
      </c>
      <c r="AC18" s="138">
        <f t="shared" si="6"/>
        <v>0</v>
      </c>
      <c r="AD18" s="138">
        <f t="shared" si="7"/>
        <v>1.6336372443153507E-6</v>
      </c>
    </row>
    <row r="19" spans="2:30" x14ac:dyDescent="0.25">
      <c r="B19" s="134" t="str">
        <f>+[1]Segmentos!A66</f>
        <v>HV TV</v>
      </c>
      <c r="C19" s="132">
        <f>+[1]Segmentos!C66</f>
        <v>34575</v>
      </c>
      <c r="D19" s="132">
        <f>+[1]Segmentos!D66</f>
        <v>52051</v>
      </c>
      <c r="E19" s="132">
        <f>+[1]Segmentos!E66</f>
        <v>14107</v>
      </c>
      <c r="F19" s="132">
        <f>+[1]Segmentos!F66</f>
        <v>912</v>
      </c>
      <c r="G19" s="132">
        <f>+[1]Segmentos!G66</f>
        <v>24</v>
      </c>
      <c r="H19" s="132">
        <f>+[1]Segmentos!H66</f>
        <v>4</v>
      </c>
      <c r="I19" s="132">
        <f>+[1]Segmentos!I66</f>
        <v>0</v>
      </c>
      <c r="J19" s="132">
        <f t="shared" si="20"/>
        <v>101673</v>
      </c>
      <c r="K19" s="28"/>
      <c r="L19" s="134" t="str">
        <f t="shared" si="9"/>
        <v>HV TV</v>
      </c>
      <c r="M19" s="138">
        <f t="shared" si="10"/>
        <v>0.34006078309875776</v>
      </c>
      <c r="N19" s="138">
        <f t="shared" si="11"/>
        <v>0.51194515751477776</v>
      </c>
      <c r="O19" s="138">
        <f t="shared" si="12"/>
        <v>0.13874873368544255</v>
      </c>
      <c r="P19" s="138">
        <f t="shared" si="13"/>
        <v>8.969933020565932E-3</v>
      </c>
      <c r="Q19" s="138">
        <f t="shared" si="14"/>
        <v>2.3605086896226138E-4</v>
      </c>
      <c r="R19" s="138">
        <f t="shared" si="15"/>
        <v>3.934181149371023E-5</v>
      </c>
      <c r="S19" s="138">
        <f t="shared" si="16"/>
        <v>0</v>
      </c>
      <c r="T19" s="138">
        <f t="shared" si="17"/>
        <v>1</v>
      </c>
      <c r="V19" s="134" t="str">
        <f t="shared" si="18"/>
        <v>HV TV</v>
      </c>
      <c r="W19" s="138">
        <f t="shared" si="19"/>
        <v>3.3446518062687024E-6</v>
      </c>
      <c r="X19" s="138">
        <f t="shared" si="1"/>
        <v>5.035212470516044E-6</v>
      </c>
      <c r="Y19" s="138">
        <f t="shared" si="2"/>
        <v>1.3646566314109208E-6</v>
      </c>
      <c r="Z19" s="138">
        <f t="shared" si="3"/>
        <v>8.8223353501577924E-8</v>
      </c>
      <c r="AA19" s="138">
        <f t="shared" si="4"/>
        <v>2.3216671974099456E-9</v>
      </c>
      <c r="AB19" s="138">
        <f t="shared" si="5"/>
        <v>3.8694453290165754E-10</v>
      </c>
      <c r="AC19" s="138">
        <f t="shared" si="6"/>
        <v>0</v>
      </c>
      <c r="AD19" s="138">
        <f t="shared" si="7"/>
        <v>9.8354528734275574E-6</v>
      </c>
    </row>
    <row r="20" spans="2:30" x14ac:dyDescent="0.25">
      <c r="B20" s="134" t="str">
        <f>+[1]Segmentos!A67</f>
        <v>MOVISTAR</v>
      </c>
      <c r="C20" s="132">
        <f>+[1]Segmentos!C67</f>
        <v>91637</v>
      </c>
      <c r="D20" s="132">
        <f>+[1]Segmentos!D67</f>
        <v>314087</v>
      </c>
      <c r="E20" s="132">
        <f>+[1]Segmentos!E67</f>
        <v>488974</v>
      </c>
      <c r="F20" s="132">
        <f>+[1]Segmentos!F67</f>
        <v>143307</v>
      </c>
      <c r="G20" s="132">
        <f>+[1]Segmentos!G67</f>
        <v>64657</v>
      </c>
      <c r="H20" s="132">
        <f>+[1]Segmentos!H67</f>
        <v>29972</v>
      </c>
      <c r="I20" s="132">
        <f>+[1]Segmentos!I67</f>
        <v>0</v>
      </c>
      <c r="J20" s="132">
        <f t="shared" si="20"/>
        <v>1132634</v>
      </c>
      <c r="K20" s="28"/>
      <c r="L20" s="134" t="str">
        <f t="shared" si="9"/>
        <v>MOVISTAR</v>
      </c>
      <c r="M20" s="138">
        <f t="shared" si="10"/>
        <v>8.0906100293651792E-2</v>
      </c>
      <c r="N20" s="138">
        <f t="shared" si="11"/>
        <v>0.27730670278307024</v>
      </c>
      <c r="O20" s="138">
        <f t="shared" si="12"/>
        <v>0.43171404001645719</v>
      </c>
      <c r="P20" s="138">
        <f t="shared" si="13"/>
        <v>0.12652542657204358</v>
      </c>
      <c r="Q20" s="138">
        <f t="shared" si="14"/>
        <v>5.7085519240990472E-2</v>
      </c>
      <c r="R20" s="138">
        <f t="shared" si="15"/>
        <v>2.6462211093786697E-2</v>
      </c>
      <c r="S20" s="138">
        <f t="shared" si="16"/>
        <v>0</v>
      </c>
      <c r="T20" s="138">
        <f t="shared" si="17"/>
        <v>1</v>
      </c>
      <c r="V20" s="134" t="str">
        <f t="shared" si="18"/>
        <v>MOVISTAR</v>
      </c>
      <c r="W20" s="138">
        <f t="shared" si="19"/>
        <v>7.1431813183827958E-8</v>
      </c>
      <c r="X20" s="138">
        <f t="shared" si="1"/>
        <v>2.4483346145627824E-7</v>
      </c>
      <c r="Y20" s="138">
        <f t="shared" si="2"/>
        <v>3.8115935069621537E-7</v>
      </c>
      <c r="Z20" s="138">
        <f t="shared" si="3"/>
        <v>1.1170901330177583E-7</v>
      </c>
      <c r="AA20" s="138">
        <f t="shared" si="4"/>
        <v>5.0400675982700919E-8</v>
      </c>
      <c r="AB20" s="138">
        <f t="shared" si="5"/>
        <v>2.3363426397041495E-8</v>
      </c>
      <c r="AC20" s="138">
        <f t="shared" si="6"/>
        <v>0</v>
      </c>
      <c r="AD20" s="138">
        <f t="shared" si="7"/>
        <v>8.8289774101783979E-7</v>
      </c>
    </row>
    <row r="21" spans="2:30" x14ac:dyDescent="0.25">
      <c r="B21" s="134" t="str">
        <f>+[1]Segmentos!A68</f>
        <v>UNE</v>
      </c>
      <c r="C21" s="132">
        <f>+[1]Segmentos!C68</f>
        <v>96154</v>
      </c>
      <c r="D21" s="132">
        <f>+[1]Segmentos!D68</f>
        <v>637575</v>
      </c>
      <c r="E21" s="132">
        <f>+[1]Segmentos!E68</f>
        <v>537606</v>
      </c>
      <c r="F21" s="132">
        <f>+[1]Segmentos!F68</f>
        <v>259897</v>
      </c>
      <c r="G21" s="132">
        <f>+[1]Segmentos!G68</f>
        <v>68016</v>
      </c>
      <c r="H21" s="132">
        <f>+[1]Segmentos!H68</f>
        <v>45522</v>
      </c>
      <c r="I21" s="132">
        <f>+[1]Segmentos!I68</f>
        <v>0</v>
      </c>
      <c r="J21" s="132">
        <f t="shared" si="20"/>
        <v>1644770</v>
      </c>
      <c r="K21" s="28"/>
      <c r="L21" s="134" t="str">
        <f t="shared" si="9"/>
        <v>UNE</v>
      </c>
      <c r="M21" s="138">
        <f t="shared" si="10"/>
        <v>5.8460453437258704E-2</v>
      </c>
      <c r="N21" s="138">
        <f t="shared" si="11"/>
        <v>0.3876377852222499</v>
      </c>
      <c r="O21" s="138">
        <f t="shared" si="12"/>
        <v>0.3268578585455717</v>
      </c>
      <c r="P21" s="138">
        <f t="shared" si="13"/>
        <v>0.15801419043392084</v>
      </c>
      <c r="Q21" s="138">
        <f t="shared" si="14"/>
        <v>4.1352894325650397E-2</v>
      </c>
      <c r="R21" s="138">
        <f t="shared" si="15"/>
        <v>2.7676818035348407E-2</v>
      </c>
      <c r="S21" s="138">
        <f t="shared" si="16"/>
        <v>0</v>
      </c>
      <c r="T21" s="138">
        <f t="shared" si="17"/>
        <v>1</v>
      </c>
      <c r="V21" s="134" t="str">
        <f t="shared" si="18"/>
        <v>UNE</v>
      </c>
      <c r="W21" s="138">
        <f t="shared" si="19"/>
        <v>3.5543239138152268E-8</v>
      </c>
      <c r="X21" s="138">
        <f t="shared" si="1"/>
        <v>2.3567902212604187E-7</v>
      </c>
      <c r="Y21" s="138">
        <f t="shared" si="2"/>
        <v>1.9872557168818235E-7</v>
      </c>
      <c r="Z21" s="138">
        <f t="shared" si="3"/>
        <v>9.6070690998693337E-8</v>
      </c>
      <c r="AA21" s="138">
        <f t="shared" si="4"/>
        <v>2.5142052886209254E-8</v>
      </c>
      <c r="AB21" s="138">
        <f t="shared" si="5"/>
        <v>1.6827166129822654E-8</v>
      </c>
      <c r="AC21" s="138">
        <f t="shared" si="6"/>
        <v>0</v>
      </c>
      <c r="AD21" s="138">
        <f t="shared" si="7"/>
        <v>6.0798774296710182E-7</v>
      </c>
    </row>
    <row r="22" spans="2:30" x14ac:dyDescent="0.25">
      <c r="B22" s="127" t="s">
        <v>1262</v>
      </c>
      <c r="C22" s="135">
        <f t="shared" ref="C22:I22" si="21">SUM(C5:C21)</f>
        <v>1013592</v>
      </c>
      <c r="D22" s="135">
        <f t="shared" si="21"/>
        <v>3120237</v>
      </c>
      <c r="E22" s="135">
        <f t="shared" si="21"/>
        <v>2460206</v>
      </c>
      <c r="F22" s="135">
        <f t="shared" si="21"/>
        <v>922145</v>
      </c>
      <c r="G22" s="135">
        <f t="shared" si="21"/>
        <v>279107</v>
      </c>
      <c r="H22" s="135">
        <f t="shared" si="21"/>
        <v>210529</v>
      </c>
      <c r="I22" s="135">
        <f t="shared" si="21"/>
        <v>164803</v>
      </c>
      <c r="J22" s="136">
        <f t="shared" si="20"/>
        <v>8170619</v>
      </c>
      <c r="K22" s="28"/>
      <c r="L22" s="127" t="str">
        <f t="shared" si="9"/>
        <v>T O T A L</v>
      </c>
      <c r="M22" s="139">
        <f t="shared" ref="M22" si="22">+C22/$J22</f>
        <v>0.12405326940345646</v>
      </c>
      <c r="N22" s="139">
        <f t="shared" ref="N22" si="23">+D22/$J22</f>
        <v>0.381885019972171</v>
      </c>
      <c r="O22" s="139">
        <f t="shared" ref="O22" si="24">+E22/$J22</f>
        <v>0.30110399224342732</v>
      </c>
      <c r="P22" s="139">
        <f t="shared" ref="P22" si="25">+F22/$J22</f>
        <v>0.11286109412273415</v>
      </c>
      <c r="Q22" s="139">
        <f t="shared" ref="Q22" si="26">+G22/$J22</f>
        <v>3.415983538089342E-2</v>
      </c>
      <c r="R22" s="139">
        <f t="shared" ref="R22" si="27">+H22/$J22</f>
        <v>2.5766591246024321E-2</v>
      </c>
      <c r="S22" s="139">
        <f t="shared" ref="S22" si="28">+I22/$J22</f>
        <v>2.0170197631293296E-2</v>
      </c>
      <c r="T22" s="140">
        <f t="shared" ref="T22" si="29">+J22/$J22</f>
        <v>1</v>
      </c>
      <c r="V22" s="127" t="str">
        <f t="shared" si="18"/>
        <v>T O T A L</v>
      </c>
      <c r="W22" s="139">
        <f t="shared" si="19"/>
        <v>1.5182848374579263E-8</v>
      </c>
      <c r="X22" s="139">
        <f t="shared" si="1"/>
        <v>4.6738811340018548E-8</v>
      </c>
      <c r="Y22" s="139">
        <f t="shared" si="2"/>
        <v>3.6852041717209837E-8</v>
      </c>
      <c r="Z22" s="139">
        <f t="shared" si="3"/>
        <v>1.3813040862966949E-8</v>
      </c>
      <c r="AA22" s="139">
        <f t="shared" si="4"/>
        <v>4.1808136422581227E-9</v>
      </c>
      <c r="AB22" s="139">
        <f t="shared" si="5"/>
        <v>3.1535666081143081E-9</v>
      </c>
      <c r="AC22" s="139">
        <f t="shared" si="6"/>
        <v>2.468625404182143E-9</v>
      </c>
      <c r="AD22" s="140">
        <f t="shared" si="7"/>
        <v>1.2238974794932918E-7</v>
      </c>
    </row>
    <row r="23" spans="2:30" x14ac:dyDescent="0.25">
      <c r="K23" s="28"/>
    </row>
    <row r="24" spans="2:30" x14ac:dyDescent="0.25">
      <c r="C24" s="28"/>
      <c r="D24" s="28"/>
      <c r="E24" s="28"/>
      <c r="F24" s="28"/>
      <c r="G24" s="28"/>
      <c r="H24" s="28"/>
      <c r="I24" s="28"/>
      <c r="J24" s="28"/>
      <c r="K24" s="28"/>
    </row>
    <row r="25" spans="2:30" x14ac:dyDescent="0.25">
      <c r="B25" s="188" t="s">
        <v>1261</v>
      </c>
      <c r="C25" s="190" t="s">
        <v>1254</v>
      </c>
      <c r="D25" s="190"/>
      <c r="E25" s="190"/>
      <c r="F25" s="190"/>
      <c r="G25" s="190"/>
      <c r="H25" s="190"/>
      <c r="I25" s="191"/>
      <c r="J25" s="142"/>
      <c r="K25" s="28"/>
      <c r="L25" s="182" t="s">
        <v>1261</v>
      </c>
      <c r="M25" s="184" t="s">
        <v>1254</v>
      </c>
      <c r="N25" s="184"/>
      <c r="O25" s="184"/>
      <c r="P25" s="184"/>
      <c r="Q25" s="184"/>
      <c r="R25" s="184"/>
      <c r="S25" s="185"/>
      <c r="T25" s="126"/>
    </row>
    <row r="26" spans="2:30" ht="30" x14ac:dyDescent="0.25">
      <c r="B26" s="189"/>
      <c r="C26" s="143" t="s">
        <v>1255</v>
      </c>
      <c r="D26" s="143" t="s">
        <v>1256</v>
      </c>
      <c r="E26" s="143" t="s">
        <v>1257</v>
      </c>
      <c r="F26" s="143" t="s">
        <v>1258</v>
      </c>
      <c r="G26" s="143" t="s">
        <v>1259</v>
      </c>
      <c r="H26" s="143" t="s">
        <v>1260</v>
      </c>
      <c r="I26" s="143" t="str">
        <f>+[1]Segmentos!$I$51</f>
        <v>Sin estratificar</v>
      </c>
      <c r="J26" s="152" t="s">
        <v>1165</v>
      </c>
      <c r="K26" s="28"/>
      <c r="L26" s="183"/>
      <c r="M26" s="141" t="s">
        <v>1255</v>
      </c>
      <c r="N26" s="141" t="s">
        <v>1256</v>
      </c>
      <c r="O26" s="141" t="s">
        <v>1257</v>
      </c>
      <c r="P26" s="141" t="s">
        <v>1258</v>
      </c>
      <c r="Q26" s="141" t="s">
        <v>1259</v>
      </c>
      <c r="R26" s="141" t="s">
        <v>1260</v>
      </c>
      <c r="S26" s="141" t="str">
        <f>+[1]Segmentos!$I$51</f>
        <v>Sin estratificar</v>
      </c>
      <c r="T26" s="153" t="s">
        <v>1165</v>
      </c>
    </row>
    <row r="27" spans="2:30" x14ac:dyDescent="0.25">
      <c r="B27" s="144" t="str">
        <f>+L27</f>
        <v>&lt; = 5.000</v>
      </c>
      <c r="C27" s="148">
        <f>+SUM(C5:C7)</f>
        <v>169321</v>
      </c>
      <c r="D27" s="148">
        <f t="shared" ref="D27:I27" si="30">+SUM(D5:D7)</f>
        <v>223773</v>
      </c>
      <c r="E27" s="148">
        <f t="shared" si="30"/>
        <v>68702</v>
      </c>
      <c r="F27" s="148">
        <f t="shared" si="30"/>
        <v>9639</v>
      </c>
      <c r="G27" s="148">
        <f t="shared" si="30"/>
        <v>1871</v>
      </c>
      <c r="H27" s="148">
        <f t="shared" si="30"/>
        <v>2516</v>
      </c>
      <c r="I27" s="148">
        <f t="shared" si="30"/>
        <v>48817</v>
      </c>
      <c r="J27" s="145">
        <f>SUM(C27:I27)</f>
        <v>524639</v>
      </c>
      <c r="K27" s="28"/>
      <c r="L27" s="133" t="s">
        <v>1264</v>
      </c>
      <c r="M27" s="138">
        <f>+C27/$J27</f>
        <v>0.32273811134894659</v>
      </c>
      <c r="N27" s="138">
        <f t="shared" ref="N27:N28" si="31">+D27/$J27</f>
        <v>0.42652757419863946</v>
      </c>
      <c r="O27" s="138">
        <f t="shared" ref="O27:O28" si="32">+E27/$J27</f>
        <v>0.13095099678064345</v>
      </c>
      <c r="P27" s="138">
        <f t="shared" ref="P27:P28" si="33">+F27/$J27</f>
        <v>1.8372633372661963E-2</v>
      </c>
      <c r="Q27" s="138">
        <f t="shared" ref="Q27:Q28" si="34">+G27/$J27</f>
        <v>3.5662617533199019E-3</v>
      </c>
      <c r="R27" s="138">
        <f t="shared" ref="R27:R28" si="35">+H27/$J27</f>
        <v>4.7956785522997722E-3</v>
      </c>
      <c r="S27" s="138">
        <f t="shared" ref="S27:S28" si="36">+I27/$J27</f>
        <v>9.304874399348885E-2</v>
      </c>
      <c r="T27" s="137">
        <f>SUM(M26:S27)</f>
        <v>1</v>
      </c>
    </row>
    <row r="28" spans="2:30" x14ac:dyDescent="0.25">
      <c r="B28" s="146" t="str">
        <f>+L28</f>
        <v>5 - 30 MIL</v>
      </c>
      <c r="C28" s="148">
        <f>SUM(C8:C10)</f>
        <v>126115</v>
      </c>
      <c r="D28" s="148">
        <f t="shared" ref="D28:I28" si="37">SUM(D8:D10)</f>
        <v>141669</v>
      </c>
      <c r="E28" s="148">
        <f t="shared" si="37"/>
        <v>47147</v>
      </c>
      <c r="F28" s="148">
        <f t="shared" si="37"/>
        <v>19226</v>
      </c>
      <c r="G28" s="148">
        <f t="shared" si="37"/>
        <v>1170</v>
      </c>
      <c r="H28" s="148">
        <f t="shared" si="37"/>
        <v>5085</v>
      </c>
      <c r="I28" s="148">
        <f t="shared" si="37"/>
        <v>113727</v>
      </c>
      <c r="J28" s="147">
        <f t="shared" ref="J28" si="38">SUM(C28:I28)</f>
        <v>454139</v>
      </c>
      <c r="K28" s="28"/>
      <c r="L28" s="134" t="s">
        <v>1265</v>
      </c>
      <c r="M28" s="138">
        <f>+C28/$J28</f>
        <v>0.2777013205208097</v>
      </c>
      <c r="N28" s="138">
        <f t="shared" si="31"/>
        <v>0.31195074635739278</v>
      </c>
      <c r="O28" s="138">
        <f t="shared" si="32"/>
        <v>0.10381623247507922</v>
      </c>
      <c r="P28" s="138">
        <f t="shared" si="33"/>
        <v>4.2335056007081533E-2</v>
      </c>
      <c r="Q28" s="138">
        <f t="shared" si="34"/>
        <v>2.576303730796078E-3</v>
      </c>
      <c r="R28" s="138">
        <f t="shared" si="35"/>
        <v>1.1197012368459876E-2</v>
      </c>
      <c r="S28" s="138">
        <f t="shared" si="36"/>
        <v>0.2504233285403808</v>
      </c>
      <c r="T28" s="138">
        <f t="shared" ref="T28" si="39">+J28/$J28</f>
        <v>1</v>
      </c>
    </row>
    <row r="29" spans="2:30" x14ac:dyDescent="0.25">
      <c r="B29" s="146" t="s">
        <v>1263</v>
      </c>
      <c r="C29" s="148">
        <f>SUM(C11:C14)</f>
        <v>142516</v>
      </c>
      <c r="D29" s="148">
        <f t="shared" ref="D29:I29" si="40">SUM(D11:D14)</f>
        <v>158902</v>
      </c>
      <c r="E29" s="148">
        <f t="shared" si="40"/>
        <v>41203</v>
      </c>
      <c r="F29" s="148">
        <f t="shared" si="40"/>
        <v>11804</v>
      </c>
      <c r="G29" s="148">
        <f t="shared" si="40"/>
        <v>5773</v>
      </c>
      <c r="H29" s="148">
        <f t="shared" si="40"/>
        <v>4138</v>
      </c>
      <c r="I29" s="148">
        <f t="shared" si="40"/>
        <v>1076</v>
      </c>
      <c r="J29" s="147">
        <f t="shared" ref="J29:J37" si="41">SUM(C29:I29)</f>
        <v>365412</v>
      </c>
      <c r="K29" s="28"/>
      <c r="L29" s="134" t="s">
        <v>1263</v>
      </c>
      <c r="M29" s="138">
        <f>+C29/$J29</f>
        <v>0.39001455890884812</v>
      </c>
      <c r="N29" s="138">
        <f t="shared" ref="N29:S29" si="42">+D29/$J29</f>
        <v>0.43485709281578055</v>
      </c>
      <c r="O29" s="138">
        <f t="shared" si="42"/>
        <v>0.11275765437369326</v>
      </c>
      <c r="P29" s="138">
        <f t="shared" si="42"/>
        <v>3.2303263165960612E-2</v>
      </c>
      <c r="Q29" s="138">
        <f t="shared" si="42"/>
        <v>1.5798605409784023E-2</v>
      </c>
      <c r="R29" s="138">
        <f t="shared" si="42"/>
        <v>1.1324203912296257E-2</v>
      </c>
      <c r="S29" s="138">
        <f t="shared" si="42"/>
        <v>2.9446214136372097E-3</v>
      </c>
      <c r="T29" s="138">
        <f t="shared" ref="T29:T36" si="43">+J29/$J29</f>
        <v>1</v>
      </c>
    </row>
    <row r="30" spans="2:30" x14ac:dyDescent="0.25">
      <c r="B30" s="146" t="str">
        <f>+B15</f>
        <v>COMCEL</v>
      </c>
      <c r="C30" s="148">
        <f t="shared" ref="C30:I30" si="44">+C15</f>
        <v>232071</v>
      </c>
      <c r="D30" s="148">
        <f t="shared" si="44"/>
        <v>1314215</v>
      </c>
      <c r="E30" s="148">
        <f t="shared" si="44"/>
        <v>982894</v>
      </c>
      <c r="F30" s="148">
        <f t="shared" si="44"/>
        <v>358691</v>
      </c>
      <c r="G30" s="148">
        <f t="shared" si="44"/>
        <v>101130</v>
      </c>
      <c r="H30" s="148">
        <f t="shared" si="44"/>
        <v>76895</v>
      </c>
      <c r="I30" s="148">
        <f t="shared" si="44"/>
        <v>0</v>
      </c>
      <c r="J30" s="147">
        <f t="shared" si="41"/>
        <v>3065896</v>
      </c>
      <c r="K30" s="28"/>
      <c r="L30" s="134" t="str">
        <f t="shared" ref="L30:L37" si="45">+B30</f>
        <v>COMCEL</v>
      </c>
      <c r="M30" s="138">
        <f t="shared" ref="M30:M36" si="46">+C30/$J30</f>
        <v>7.5694348405816764E-2</v>
      </c>
      <c r="N30" s="138">
        <f t="shared" ref="N30:N36" si="47">+D30/$J30</f>
        <v>0.4286560927050363</v>
      </c>
      <c r="O30" s="138">
        <f t="shared" ref="O30:O36" si="48">+E30/$J30</f>
        <v>0.32058947857331105</v>
      </c>
      <c r="P30" s="138">
        <f t="shared" ref="P30:P36" si="49">+F30/$J30</f>
        <v>0.11699385758681964</v>
      </c>
      <c r="Q30" s="138">
        <f t="shared" ref="Q30:Q36" si="50">+G30/$J30</f>
        <v>3.2985463303386676E-2</v>
      </c>
      <c r="R30" s="138">
        <f t="shared" ref="R30:R36" si="51">+H30/$J30</f>
        <v>2.5080759425629571E-2</v>
      </c>
      <c r="S30" s="138">
        <f t="shared" ref="S30:S36" si="52">+I30/$J30</f>
        <v>0</v>
      </c>
      <c r="T30" s="138">
        <f t="shared" si="43"/>
        <v>1</v>
      </c>
    </row>
    <row r="31" spans="2:30" x14ac:dyDescent="0.25">
      <c r="B31" s="146" t="str">
        <f t="shared" ref="B31:I36" si="53">+B16</f>
        <v>DIRECTV</v>
      </c>
      <c r="C31" s="148">
        <f t="shared" si="53"/>
        <v>7963</v>
      </c>
      <c r="D31" s="148">
        <f t="shared" si="53"/>
        <v>68769</v>
      </c>
      <c r="E31" s="148">
        <f t="shared" si="53"/>
        <v>51005</v>
      </c>
      <c r="F31" s="148">
        <f t="shared" si="53"/>
        <v>4541</v>
      </c>
      <c r="G31" s="148">
        <f t="shared" si="53"/>
        <v>3601</v>
      </c>
      <c r="H31" s="148">
        <f t="shared" si="53"/>
        <v>2238</v>
      </c>
      <c r="I31" s="148">
        <f t="shared" si="53"/>
        <v>1183</v>
      </c>
      <c r="J31" s="147">
        <f t="shared" si="41"/>
        <v>139300</v>
      </c>
      <c r="K31" s="28"/>
      <c r="L31" s="134" t="str">
        <f t="shared" si="45"/>
        <v>DIRECTV</v>
      </c>
      <c r="M31" s="138">
        <f t="shared" si="46"/>
        <v>5.7164393395549178E-2</v>
      </c>
      <c r="N31" s="138">
        <f t="shared" si="47"/>
        <v>0.49367552045944008</v>
      </c>
      <c r="O31" s="138">
        <f t="shared" si="48"/>
        <v>0.36615218951902367</v>
      </c>
      <c r="P31" s="138">
        <f t="shared" si="49"/>
        <v>3.259870782483848E-2</v>
      </c>
      <c r="Q31" s="138">
        <f t="shared" si="50"/>
        <v>2.5850681981335246E-2</v>
      </c>
      <c r="R31" s="138">
        <f t="shared" si="51"/>
        <v>1.6066044508255564E-2</v>
      </c>
      <c r="S31" s="138">
        <f t="shared" si="52"/>
        <v>8.4924623115577892E-3</v>
      </c>
      <c r="T31" s="138">
        <f t="shared" si="43"/>
        <v>1</v>
      </c>
    </row>
    <row r="32" spans="2:30" x14ac:dyDescent="0.25">
      <c r="B32" s="146" t="str">
        <f t="shared" si="53"/>
        <v>EDATEL</v>
      </c>
      <c r="C32" s="148">
        <f t="shared" si="53"/>
        <v>49440</v>
      </c>
      <c r="D32" s="148">
        <f t="shared" si="53"/>
        <v>64238</v>
      </c>
      <c r="E32" s="148">
        <f t="shared" si="53"/>
        <v>15687</v>
      </c>
      <c r="F32" s="148">
        <f t="shared" si="53"/>
        <v>468</v>
      </c>
      <c r="G32" s="148">
        <f t="shared" si="53"/>
        <v>173</v>
      </c>
      <c r="H32" s="148">
        <f t="shared" si="53"/>
        <v>19</v>
      </c>
      <c r="I32" s="148">
        <f t="shared" si="53"/>
        <v>0</v>
      </c>
      <c r="J32" s="147">
        <f t="shared" si="41"/>
        <v>130025</v>
      </c>
      <c r="K32" s="28"/>
      <c r="L32" s="134" t="str">
        <f t="shared" si="45"/>
        <v>EDATEL</v>
      </c>
      <c r="M32" s="138">
        <f t="shared" si="46"/>
        <v>0.38023457027494711</v>
      </c>
      <c r="N32" s="138">
        <f t="shared" si="47"/>
        <v>0.49404345318208037</v>
      </c>
      <c r="O32" s="138">
        <f t="shared" si="48"/>
        <v>0.12064602960969044</v>
      </c>
      <c r="P32" s="138">
        <f t="shared" si="49"/>
        <v>3.5993078254181886E-3</v>
      </c>
      <c r="Q32" s="138">
        <f t="shared" si="50"/>
        <v>1.3305133628148432E-3</v>
      </c>
      <c r="R32" s="138">
        <f t="shared" si="51"/>
        <v>1.4612574504902902E-4</v>
      </c>
      <c r="S32" s="138">
        <f t="shared" si="52"/>
        <v>0</v>
      </c>
      <c r="T32" s="138">
        <f t="shared" si="43"/>
        <v>1</v>
      </c>
    </row>
    <row r="33" spans="2:20" x14ac:dyDescent="0.25">
      <c r="B33" s="146" t="str">
        <f t="shared" si="53"/>
        <v>ETB</v>
      </c>
      <c r="C33" s="148">
        <f t="shared" si="53"/>
        <v>63800</v>
      </c>
      <c r="D33" s="148">
        <f t="shared" si="53"/>
        <v>144958</v>
      </c>
      <c r="E33" s="148">
        <f t="shared" si="53"/>
        <v>212881</v>
      </c>
      <c r="F33" s="148">
        <f t="shared" si="53"/>
        <v>113660</v>
      </c>
      <c r="G33" s="148">
        <f t="shared" si="53"/>
        <v>32692</v>
      </c>
      <c r="H33" s="148">
        <f t="shared" si="53"/>
        <v>44140</v>
      </c>
      <c r="I33" s="148">
        <f t="shared" si="53"/>
        <v>0</v>
      </c>
      <c r="J33" s="147">
        <f t="shared" si="41"/>
        <v>612131</v>
      </c>
      <c r="K33" s="28"/>
      <c r="L33" s="134" t="str">
        <f t="shared" si="45"/>
        <v>ETB</v>
      </c>
      <c r="M33" s="138">
        <f t="shared" si="46"/>
        <v>0.10422605618731938</v>
      </c>
      <c r="N33" s="138">
        <f t="shared" si="47"/>
        <v>0.23680878766146463</v>
      </c>
      <c r="O33" s="138">
        <f t="shared" si="48"/>
        <v>0.34777033020709619</v>
      </c>
      <c r="P33" s="138">
        <f t="shared" si="49"/>
        <v>0.18567920918888278</v>
      </c>
      <c r="Q33" s="138">
        <f t="shared" si="50"/>
        <v>5.3406868791157448E-2</v>
      </c>
      <c r="R33" s="138">
        <f t="shared" si="51"/>
        <v>7.2108747964079581E-2</v>
      </c>
      <c r="S33" s="138">
        <f t="shared" si="52"/>
        <v>0</v>
      </c>
      <c r="T33" s="138">
        <f t="shared" si="43"/>
        <v>1</v>
      </c>
    </row>
    <row r="34" spans="2:20" x14ac:dyDescent="0.25">
      <c r="B34" s="146" t="str">
        <f t="shared" si="53"/>
        <v>HV TV</v>
      </c>
      <c r="C34" s="148">
        <f t="shared" si="53"/>
        <v>34575</v>
      </c>
      <c r="D34" s="148">
        <f t="shared" si="53"/>
        <v>52051</v>
      </c>
      <c r="E34" s="148">
        <f t="shared" si="53"/>
        <v>14107</v>
      </c>
      <c r="F34" s="148">
        <f t="shared" si="53"/>
        <v>912</v>
      </c>
      <c r="G34" s="148">
        <f t="shared" si="53"/>
        <v>24</v>
      </c>
      <c r="H34" s="148">
        <f t="shared" si="53"/>
        <v>4</v>
      </c>
      <c r="I34" s="148">
        <f t="shared" si="53"/>
        <v>0</v>
      </c>
      <c r="J34" s="147">
        <f t="shared" si="41"/>
        <v>101673</v>
      </c>
      <c r="K34" s="28"/>
      <c r="L34" s="134" t="str">
        <f t="shared" si="45"/>
        <v>HV TV</v>
      </c>
      <c r="M34" s="138">
        <f t="shared" si="46"/>
        <v>0.34006078309875776</v>
      </c>
      <c r="N34" s="138">
        <f t="shared" si="47"/>
        <v>0.51194515751477776</v>
      </c>
      <c r="O34" s="138">
        <f t="shared" si="48"/>
        <v>0.13874873368544255</v>
      </c>
      <c r="P34" s="138">
        <f t="shared" si="49"/>
        <v>8.969933020565932E-3</v>
      </c>
      <c r="Q34" s="138">
        <f t="shared" si="50"/>
        <v>2.3605086896226138E-4</v>
      </c>
      <c r="R34" s="138">
        <f t="shared" si="51"/>
        <v>3.934181149371023E-5</v>
      </c>
      <c r="S34" s="138">
        <f t="shared" si="52"/>
        <v>0</v>
      </c>
      <c r="T34" s="138">
        <f t="shared" si="43"/>
        <v>1</v>
      </c>
    </row>
    <row r="35" spans="2:20" x14ac:dyDescent="0.25">
      <c r="B35" s="146" t="str">
        <f t="shared" si="53"/>
        <v>MOVISTAR</v>
      </c>
      <c r="C35" s="148">
        <f t="shared" si="53"/>
        <v>91637</v>
      </c>
      <c r="D35" s="148">
        <f t="shared" si="53"/>
        <v>314087</v>
      </c>
      <c r="E35" s="148">
        <f t="shared" si="53"/>
        <v>488974</v>
      </c>
      <c r="F35" s="148">
        <f t="shared" si="53"/>
        <v>143307</v>
      </c>
      <c r="G35" s="148">
        <f t="shared" si="53"/>
        <v>64657</v>
      </c>
      <c r="H35" s="148">
        <f t="shared" si="53"/>
        <v>29972</v>
      </c>
      <c r="I35" s="148">
        <f t="shared" si="53"/>
        <v>0</v>
      </c>
      <c r="J35" s="147">
        <f t="shared" si="41"/>
        <v>1132634</v>
      </c>
      <c r="K35" s="28"/>
      <c r="L35" s="134" t="str">
        <f t="shared" si="45"/>
        <v>MOVISTAR</v>
      </c>
      <c r="M35" s="138">
        <f t="shared" si="46"/>
        <v>8.0906100293651792E-2</v>
      </c>
      <c r="N35" s="138">
        <f t="shared" si="47"/>
        <v>0.27730670278307024</v>
      </c>
      <c r="O35" s="138">
        <f t="shared" si="48"/>
        <v>0.43171404001645719</v>
      </c>
      <c r="P35" s="138">
        <f t="shared" si="49"/>
        <v>0.12652542657204358</v>
      </c>
      <c r="Q35" s="138">
        <f t="shared" si="50"/>
        <v>5.7085519240990472E-2</v>
      </c>
      <c r="R35" s="138">
        <f t="shared" si="51"/>
        <v>2.6462211093786697E-2</v>
      </c>
      <c r="S35" s="138">
        <f t="shared" si="52"/>
        <v>0</v>
      </c>
      <c r="T35" s="138">
        <f t="shared" si="43"/>
        <v>1</v>
      </c>
    </row>
    <row r="36" spans="2:20" x14ac:dyDescent="0.25">
      <c r="B36" s="146" t="str">
        <f t="shared" si="53"/>
        <v>UNE</v>
      </c>
      <c r="C36" s="148">
        <f t="shared" si="53"/>
        <v>96154</v>
      </c>
      <c r="D36" s="148">
        <f t="shared" si="53"/>
        <v>637575</v>
      </c>
      <c r="E36" s="148">
        <f t="shared" si="53"/>
        <v>537606</v>
      </c>
      <c r="F36" s="148">
        <f t="shared" si="53"/>
        <v>259897</v>
      </c>
      <c r="G36" s="148">
        <f t="shared" si="53"/>
        <v>68016</v>
      </c>
      <c r="H36" s="148">
        <f t="shared" si="53"/>
        <v>45522</v>
      </c>
      <c r="I36" s="148">
        <f t="shared" si="53"/>
        <v>0</v>
      </c>
      <c r="J36" s="147">
        <f t="shared" si="41"/>
        <v>1644770</v>
      </c>
      <c r="K36" s="28"/>
      <c r="L36" s="134" t="str">
        <f t="shared" si="45"/>
        <v>UNE</v>
      </c>
      <c r="M36" s="138">
        <f t="shared" si="46"/>
        <v>5.8460453437258704E-2</v>
      </c>
      <c r="N36" s="138">
        <f t="shared" si="47"/>
        <v>0.3876377852222499</v>
      </c>
      <c r="O36" s="138">
        <f t="shared" si="48"/>
        <v>0.3268578585455717</v>
      </c>
      <c r="P36" s="138">
        <f t="shared" si="49"/>
        <v>0.15801419043392084</v>
      </c>
      <c r="Q36" s="138">
        <f t="shared" si="50"/>
        <v>4.1352894325650397E-2</v>
      </c>
      <c r="R36" s="138">
        <f t="shared" si="51"/>
        <v>2.7676818035348407E-2</v>
      </c>
      <c r="S36" s="138">
        <f t="shared" si="52"/>
        <v>0</v>
      </c>
      <c r="T36" s="138">
        <f t="shared" si="43"/>
        <v>1</v>
      </c>
    </row>
    <row r="37" spans="2:20" x14ac:dyDescent="0.25">
      <c r="B37" s="149" t="s">
        <v>1262</v>
      </c>
      <c r="C37" s="150">
        <f t="shared" ref="C37:I37" si="54">SUM(C27:C36)</f>
        <v>1013592</v>
      </c>
      <c r="D37" s="150">
        <f t="shared" si="54"/>
        <v>3120237</v>
      </c>
      <c r="E37" s="150">
        <f t="shared" si="54"/>
        <v>2460206</v>
      </c>
      <c r="F37" s="150">
        <f t="shared" si="54"/>
        <v>922145</v>
      </c>
      <c r="G37" s="150">
        <f t="shared" si="54"/>
        <v>279107</v>
      </c>
      <c r="H37" s="150">
        <f t="shared" si="54"/>
        <v>210529</v>
      </c>
      <c r="I37" s="150">
        <f t="shared" si="54"/>
        <v>164803</v>
      </c>
      <c r="J37" s="151">
        <f t="shared" si="41"/>
        <v>8170619</v>
      </c>
      <c r="K37" s="28"/>
      <c r="L37" s="127" t="str">
        <f t="shared" si="45"/>
        <v>T O T A L</v>
      </c>
      <c r="M37" s="139">
        <f t="shared" ref="M37" si="55">+C37/$J37</f>
        <v>0.12405326940345646</v>
      </c>
      <c r="N37" s="139">
        <f t="shared" ref="N37" si="56">+D37/$J37</f>
        <v>0.381885019972171</v>
      </c>
      <c r="O37" s="139">
        <f t="shared" ref="O37" si="57">+E37/$J37</f>
        <v>0.30110399224342732</v>
      </c>
      <c r="P37" s="139">
        <f t="shared" ref="P37" si="58">+F37/$J37</f>
        <v>0.11286109412273415</v>
      </c>
      <c r="Q37" s="139">
        <f t="shared" ref="Q37" si="59">+G37/$J37</f>
        <v>3.415983538089342E-2</v>
      </c>
      <c r="R37" s="139">
        <f t="shared" ref="R37" si="60">+H37/$J37</f>
        <v>2.5766591246024321E-2</v>
      </c>
      <c r="S37" s="139">
        <f t="shared" ref="S37" si="61">+I37/$J37</f>
        <v>2.0170197631293296E-2</v>
      </c>
      <c r="T37" s="140">
        <f t="shared" ref="T37" si="62">+J37/$J37</f>
        <v>1</v>
      </c>
    </row>
    <row r="38" spans="2:20" x14ac:dyDescent="0.25">
      <c r="C38" s="28"/>
      <c r="D38" s="28"/>
      <c r="E38" s="28"/>
      <c r="F38" s="28"/>
      <c r="G38" s="28"/>
      <c r="H38" s="28"/>
      <c r="I38" s="28"/>
      <c r="J38" s="28"/>
      <c r="K38" s="28"/>
    </row>
    <row r="39" spans="2:20" x14ac:dyDescent="0.25">
      <c r="C39" s="28"/>
      <c r="D39" s="28"/>
      <c r="E39" s="28"/>
      <c r="F39" s="28"/>
      <c r="G39" s="28"/>
      <c r="H39" s="28"/>
      <c r="I39" s="28"/>
      <c r="J39" s="28"/>
      <c r="K39" s="28"/>
    </row>
    <row r="40" spans="2:20" x14ac:dyDescent="0.25">
      <c r="C40" s="28"/>
      <c r="D40" s="28"/>
      <c r="E40" s="28"/>
      <c r="F40" s="28"/>
      <c r="G40" s="28"/>
      <c r="H40" s="28"/>
      <c r="I40" s="28"/>
      <c r="J40" s="28"/>
      <c r="K40" s="28"/>
      <c r="L40" s="182" t="s">
        <v>1261</v>
      </c>
      <c r="M40" s="184" t="s">
        <v>1254</v>
      </c>
      <c r="N40" s="184"/>
      <c r="O40" s="184"/>
      <c r="P40" s="184"/>
      <c r="Q40" s="184"/>
      <c r="R40" s="184"/>
      <c r="S40" s="185"/>
      <c r="T40" s="126"/>
    </row>
    <row r="41" spans="2:20" ht="30" x14ac:dyDescent="0.25">
      <c r="C41" s="28"/>
      <c r="D41" s="28"/>
      <c r="E41" s="28"/>
      <c r="F41" s="28"/>
      <c r="G41" s="28"/>
      <c r="H41" s="28"/>
      <c r="I41" s="28"/>
      <c r="J41" s="28"/>
      <c r="K41" s="28"/>
      <c r="L41" s="183"/>
      <c r="M41" s="141" t="s">
        <v>1255</v>
      </c>
      <c r="N41" s="141" t="s">
        <v>1256</v>
      </c>
      <c r="O41" s="141" t="s">
        <v>1257</v>
      </c>
      <c r="P41" s="141" t="s">
        <v>1258</v>
      </c>
      <c r="Q41" s="141" t="s">
        <v>1259</v>
      </c>
      <c r="R41" s="141" t="s">
        <v>1260</v>
      </c>
      <c r="S41" s="141" t="str">
        <f>+[1]Segmentos!$I$51</f>
        <v>Sin estratificar</v>
      </c>
      <c r="T41" s="153" t="s">
        <v>1165</v>
      </c>
    </row>
    <row r="42" spans="2:20" x14ac:dyDescent="0.25">
      <c r="C42" s="28"/>
      <c r="D42" s="28"/>
      <c r="E42" s="28"/>
      <c r="F42" s="28"/>
      <c r="G42" s="28"/>
      <c r="H42" s="28"/>
      <c r="I42" s="28"/>
      <c r="J42" s="28"/>
      <c r="K42" s="28"/>
      <c r="L42" s="133" t="str">
        <f>+L27</f>
        <v>&lt; = 5.000</v>
      </c>
      <c r="M42" s="138">
        <f>+C27/C$37</f>
        <v>0.16705045027979701</v>
      </c>
      <c r="N42" s="138">
        <f t="shared" ref="N42:T52" si="63">+D27/D$37</f>
        <v>7.1716667676205367E-2</v>
      </c>
      <c r="O42" s="138">
        <f t="shared" si="63"/>
        <v>2.7925303816021912E-2</v>
      </c>
      <c r="P42" s="138">
        <f t="shared" si="63"/>
        <v>1.0452802975670854E-2</v>
      </c>
      <c r="Q42" s="138">
        <f t="shared" si="63"/>
        <v>6.703522305065799E-3</v>
      </c>
      <c r="R42" s="138">
        <f t="shared" si="63"/>
        <v>1.1950847626692759E-2</v>
      </c>
      <c r="S42" s="138">
        <f t="shared" si="63"/>
        <v>0.29621426794415151</v>
      </c>
      <c r="T42" s="138">
        <f t="shared" si="63"/>
        <v>6.4210434974388109E-2</v>
      </c>
    </row>
    <row r="43" spans="2:20" x14ac:dyDescent="0.25">
      <c r="C43" s="28"/>
      <c r="D43" s="28"/>
      <c r="E43" s="28"/>
      <c r="F43" s="28"/>
      <c r="G43" s="28"/>
      <c r="H43" s="28"/>
      <c r="I43" s="28"/>
      <c r="J43" s="28"/>
      <c r="K43" s="28"/>
      <c r="L43" s="134" t="str">
        <f t="shared" ref="L43:L51" si="64">+L28</f>
        <v>5 - 30 MIL</v>
      </c>
      <c r="M43" s="138">
        <f t="shared" ref="M43:M52" si="65">+C28/C$37</f>
        <v>0.12442383128517194</v>
      </c>
      <c r="N43" s="138">
        <f t="shared" si="63"/>
        <v>4.5403281866089017E-2</v>
      </c>
      <c r="O43" s="138">
        <f t="shared" si="63"/>
        <v>1.916384237742693E-2</v>
      </c>
      <c r="P43" s="138">
        <f t="shared" si="63"/>
        <v>2.0849215687337674E-2</v>
      </c>
      <c r="Q43" s="138">
        <f t="shared" si="63"/>
        <v>4.1919407252415742E-3</v>
      </c>
      <c r="R43" s="138">
        <f t="shared" si="63"/>
        <v>2.4153442043613943E-2</v>
      </c>
      <c r="S43" s="138">
        <f t="shared" si="63"/>
        <v>0.69007845730963635</v>
      </c>
      <c r="T43" s="138">
        <f t="shared" si="63"/>
        <v>5.5581957743960402E-2</v>
      </c>
    </row>
    <row r="44" spans="2:20" x14ac:dyDescent="0.25">
      <c r="C44" s="28"/>
      <c r="D44" s="28"/>
      <c r="E44" s="28"/>
      <c r="F44" s="28"/>
      <c r="G44" s="28"/>
      <c r="H44" s="28"/>
      <c r="I44" s="28"/>
      <c r="J44" s="28"/>
      <c r="K44" s="28"/>
      <c r="L44" s="134" t="str">
        <f t="shared" si="64"/>
        <v>30 - 100 MIL</v>
      </c>
      <c r="M44" s="138">
        <f t="shared" si="65"/>
        <v>0.14060489822334826</v>
      </c>
      <c r="N44" s="138">
        <f t="shared" si="63"/>
        <v>5.0926259768088129E-2</v>
      </c>
      <c r="O44" s="138">
        <f t="shared" si="63"/>
        <v>1.6747784535116165E-2</v>
      </c>
      <c r="P44" s="138">
        <f t="shared" si="63"/>
        <v>1.2800589928915735E-2</v>
      </c>
      <c r="Q44" s="138">
        <f t="shared" si="63"/>
        <v>2.0683823766512486E-2</v>
      </c>
      <c r="R44" s="138">
        <f t="shared" si="63"/>
        <v>1.9655249395570208E-2</v>
      </c>
      <c r="S44" s="138">
        <f t="shared" si="63"/>
        <v>6.5290073603029072E-3</v>
      </c>
      <c r="T44" s="138">
        <f t="shared" si="63"/>
        <v>4.4722682577660273E-2</v>
      </c>
    </row>
    <row r="45" spans="2:20" x14ac:dyDescent="0.25">
      <c r="C45" s="28"/>
      <c r="D45" s="28"/>
      <c r="E45" s="28"/>
      <c r="F45" s="28"/>
      <c r="G45" s="28"/>
      <c r="H45" s="28"/>
      <c r="I45" s="28"/>
      <c r="J45" s="28"/>
      <c r="K45" s="28"/>
      <c r="L45" s="134" t="str">
        <f t="shared" si="64"/>
        <v>COMCEL</v>
      </c>
      <c r="M45" s="138">
        <f t="shared" si="65"/>
        <v>0.22895898941585963</v>
      </c>
      <c r="N45" s="138">
        <f t="shared" si="63"/>
        <v>0.42119076211198059</v>
      </c>
      <c r="O45" s="138">
        <f t="shared" si="63"/>
        <v>0.39951695101954876</v>
      </c>
      <c r="P45" s="138">
        <f t="shared" si="63"/>
        <v>0.38897461895905744</v>
      </c>
      <c r="Q45" s="138">
        <f t="shared" si="63"/>
        <v>0.3623341585843422</v>
      </c>
      <c r="R45" s="138">
        <f t="shared" si="63"/>
        <v>0.36524659310593788</v>
      </c>
      <c r="S45" s="138">
        <f t="shared" si="63"/>
        <v>0</v>
      </c>
      <c r="T45" s="138">
        <f t="shared" si="63"/>
        <v>0.37523423867885652</v>
      </c>
    </row>
    <row r="46" spans="2:20" x14ac:dyDescent="0.25">
      <c r="C46" s="28"/>
      <c r="D46" s="28"/>
      <c r="E46" s="28"/>
      <c r="F46" s="28"/>
      <c r="G46" s="28"/>
      <c r="H46" s="28"/>
      <c r="I46" s="28"/>
      <c r="J46" s="28"/>
      <c r="K46" s="28"/>
      <c r="L46" s="134" t="str">
        <f t="shared" si="64"/>
        <v>DIRECTV</v>
      </c>
      <c r="M46" s="138">
        <f t="shared" si="65"/>
        <v>7.8562182811229772E-3</v>
      </c>
      <c r="N46" s="138">
        <f t="shared" si="63"/>
        <v>2.2039671986454876E-2</v>
      </c>
      <c r="O46" s="138">
        <f t="shared" si="63"/>
        <v>2.0732003742776013E-2</v>
      </c>
      <c r="P46" s="138">
        <f t="shared" si="63"/>
        <v>4.9243882469676677E-3</v>
      </c>
      <c r="Q46" s="138">
        <f t="shared" si="63"/>
        <v>1.2901862009910179E-2</v>
      </c>
      <c r="R46" s="138">
        <f t="shared" si="63"/>
        <v>1.0630364462853099E-2</v>
      </c>
      <c r="S46" s="138">
        <f t="shared" si="63"/>
        <v>7.1782673859092372E-3</v>
      </c>
      <c r="T46" s="138">
        <f t="shared" si="63"/>
        <v>1.7048891889341555E-2</v>
      </c>
    </row>
    <row r="47" spans="2:20" x14ac:dyDescent="0.25">
      <c r="C47" s="28"/>
      <c r="D47" s="28"/>
      <c r="E47" s="28"/>
      <c r="F47" s="28"/>
      <c r="G47" s="28"/>
      <c r="H47" s="28"/>
      <c r="I47" s="28"/>
      <c r="J47" s="28"/>
      <c r="K47" s="28"/>
      <c r="L47" s="134" t="str">
        <f t="shared" si="64"/>
        <v>EDATEL</v>
      </c>
      <c r="M47" s="138">
        <f t="shared" si="65"/>
        <v>4.8777022707361541E-2</v>
      </c>
      <c r="N47" s="138">
        <f t="shared" si="63"/>
        <v>2.0587538702989547E-2</v>
      </c>
      <c r="O47" s="138">
        <f t="shared" si="63"/>
        <v>6.3762953183595199E-3</v>
      </c>
      <c r="P47" s="138">
        <f t="shared" si="63"/>
        <v>5.075123760363067E-4</v>
      </c>
      <c r="Q47" s="138">
        <f t="shared" si="63"/>
        <v>6.198339704844379E-4</v>
      </c>
      <c r="R47" s="138">
        <f t="shared" si="63"/>
        <v>9.0248849327171073E-5</v>
      </c>
      <c r="S47" s="138">
        <f t="shared" si="63"/>
        <v>0</v>
      </c>
      <c r="T47" s="138">
        <f t="shared" si="63"/>
        <v>1.5913726977111527E-2</v>
      </c>
    </row>
    <row r="48" spans="2:20" x14ac:dyDescent="0.25">
      <c r="C48" s="28"/>
      <c r="D48" s="28"/>
      <c r="E48" s="28"/>
      <c r="F48" s="28"/>
      <c r="G48" s="28"/>
      <c r="H48" s="28"/>
      <c r="I48" s="28"/>
      <c r="J48" s="28"/>
      <c r="K48" s="28"/>
      <c r="L48" s="134" t="str">
        <f t="shared" si="64"/>
        <v>ETB</v>
      </c>
      <c r="M48" s="138">
        <f t="shared" si="65"/>
        <v>6.2944458914434995E-2</v>
      </c>
      <c r="N48" s="138">
        <f t="shared" si="63"/>
        <v>4.6457368462716135E-2</v>
      </c>
      <c r="O48" s="138">
        <f t="shared" si="63"/>
        <v>8.6529745883068332E-2</v>
      </c>
      <c r="P48" s="138">
        <f t="shared" si="63"/>
        <v>0.1232561039749714</v>
      </c>
      <c r="Q48" s="138">
        <f t="shared" si="63"/>
        <v>0.11713070614495516</v>
      </c>
      <c r="R48" s="138">
        <f t="shared" si="63"/>
        <v>0.20966232680533323</v>
      </c>
      <c r="S48" s="138">
        <f t="shared" si="63"/>
        <v>0</v>
      </c>
      <c r="T48" s="138">
        <f t="shared" si="63"/>
        <v>7.4918558801970819E-2</v>
      </c>
    </row>
    <row r="49" spans="3:20" x14ac:dyDescent="0.25">
      <c r="C49" s="28"/>
      <c r="D49" s="28"/>
      <c r="E49" s="28"/>
      <c r="F49" s="28"/>
      <c r="G49" s="28"/>
      <c r="H49" s="28"/>
      <c r="I49" s="28"/>
      <c r="J49" s="28"/>
      <c r="K49" s="28"/>
      <c r="L49" s="134" t="str">
        <f t="shared" si="64"/>
        <v>HV TV</v>
      </c>
      <c r="M49" s="138">
        <f t="shared" si="65"/>
        <v>3.4111358416404232E-2</v>
      </c>
      <c r="N49" s="138">
        <f t="shared" si="63"/>
        <v>1.6681745649449065E-2</v>
      </c>
      <c r="O49" s="138">
        <f t="shared" si="63"/>
        <v>5.7340726752150026E-3</v>
      </c>
      <c r="P49" s="138">
        <f t="shared" si="63"/>
        <v>9.8899847637844368E-4</v>
      </c>
      <c r="Q49" s="138">
        <f t="shared" si="63"/>
        <v>8.5988527697263061E-5</v>
      </c>
      <c r="R49" s="138">
        <f t="shared" si="63"/>
        <v>1.8999757753088648E-5</v>
      </c>
      <c r="S49" s="138">
        <f t="shared" si="63"/>
        <v>0</v>
      </c>
      <c r="T49" s="138">
        <f t="shared" si="63"/>
        <v>1.2443732843252146E-2</v>
      </c>
    </row>
    <row r="50" spans="3:20" x14ac:dyDescent="0.25">
      <c r="C50" s="28"/>
      <c r="D50" s="28"/>
      <c r="E50" s="28"/>
      <c r="F50" s="28"/>
      <c r="G50" s="28"/>
      <c r="H50" s="28"/>
      <c r="I50" s="28"/>
      <c r="J50" s="28"/>
      <c r="K50" s="28"/>
      <c r="L50" s="134" t="str">
        <f t="shared" si="64"/>
        <v>MOVISTAR</v>
      </c>
      <c r="M50" s="138">
        <f t="shared" si="65"/>
        <v>9.0408172124484015E-2</v>
      </c>
      <c r="N50" s="138">
        <f t="shared" si="63"/>
        <v>0.10066126387194306</v>
      </c>
      <c r="O50" s="138">
        <f t="shared" si="63"/>
        <v>0.19875327513224503</v>
      </c>
      <c r="P50" s="138">
        <f t="shared" si="63"/>
        <v>0.15540614545434828</v>
      </c>
      <c r="Q50" s="138">
        <f t="shared" si="63"/>
        <v>0.2316566764717474</v>
      </c>
      <c r="R50" s="138">
        <f t="shared" si="63"/>
        <v>0.14236518484389324</v>
      </c>
      <c r="S50" s="138">
        <f t="shared" si="63"/>
        <v>0</v>
      </c>
      <c r="T50" s="138">
        <f t="shared" si="63"/>
        <v>0.13862278977884049</v>
      </c>
    </row>
    <row r="51" spans="3:20" x14ac:dyDescent="0.25">
      <c r="C51" s="28"/>
      <c r="D51" s="28"/>
      <c r="E51" s="28"/>
      <c r="F51" s="28"/>
      <c r="G51" s="28"/>
      <c r="H51" s="28"/>
      <c r="I51" s="28"/>
      <c r="J51" s="28"/>
      <c r="K51" s="28"/>
      <c r="L51" s="134" t="str">
        <f t="shared" si="64"/>
        <v>UNE</v>
      </c>
      <c r="M51" s="138">
        <f t="shared" si="65"/>
        <v>9.486460035201541E-2</v>
      </c>
      <c r="N51" s="138">
        <f t="shared" si="63"/>
        <v>0.2043354399040842</v>
      </c>
      <c r="O51" s="138">
        <f t="shared" si="63"/>
        <v>0.21852072550022233</v>
      </c>
      <c r="P51" s="138">
        <f t="shared" si="63"/>
        <v>0.2818396239203162</v>
      </c>
      <c r="Q51" s="138">
        <f t="shared" si="63"/>
        <v>0.24369148749404351</v>
      </c>
      <c r="R51" s="138">
        <f t="shared" si="63"/>
        <v>0.21622674310902537</v>
      </c>
      <c r="S51" s="138">
        <f t="shared" si="63"/>
        <v>0</v>
      </c>
      <c r="T51" s="138">
        <f t="shared" si="63"/>
        <v>0.20130298573461816</v>
      </c>
    </row>
    <row r="52" spans="3:20" x14ac:dyDescent="0.25">
      <c r="C52" s="28"/>
      <c r="D52" s="28"/>
      <c r="E52" s="28"/>
      <c r="F52" s="28"/>
      <c r="G52" s="28"/>
      <c r="H52" s="28"/>
      <c r="I52" s="28"/>
      <c r="J52" s="28"/>
      <c r="K52" s="28"/>
      <c r="L52" s="127" t="str">
        <f>+L37</f>
        <v>T O T A L</v>
      </c>
      <c r="M52" s="139">
        <f t="shared" si="65"/>
        <v>1</v>
      </c>
      <c r="N52" s="139">
        <f t="shared" si="63"/>
        <v>1</v>
      </c>
      <c r="O52" s="139">
        <f t="shared" si="63"/>
        <v>1</v>
      </c>
      <c r="P52" s="139">
        <f t="shared" si="63"/>
        <v>1</v>
      </c>
      <c r="Q52" s="139">
        <f t="shared" si="63"/>
        <v>1</v>
      </c>
      <c r="R52" s="139">
        <f t="shared" si="63"/>
        <v>1</v>
      </c>
      <c r="S52" s="139">
        <f t="shared" si="63"/>
        <v>1</v>
      </c>
      <c r="T52" s="139">
        <f t="shared" si="63"/>
        <v>1</v>
      </c>
    </row>
    <row r="53" spans="3:20" x14ac:dyDescent="0.25">
      <c r="C53" s="28"/>
      <c r="D53" s="28"/>
      <c r="E53" s="28"/>
      <c r="F53" s="28"/>
      <c r="G53" s="28"/>
      <c r="H53" s="28"/>
      <c r="I53" s="28"/>
      <c r="J53" s="28"/>
      <c r="K53" s="28"/>
    </row>
    <row r="54" spans="3:20" x14ac:dyDescent="0.25">
      <c r="C54" s="28"/>
      <c r="D54" s="28"/>
      <c r="E54" s="28"/>
      <c r="F54" s="28"/>
      <c r="G54" s="28"/>
      <c r="H54" s="28"/>
      <c r="I54" s="28"/>
      <c r="J54" s="28"/>
      <c r="K54" s="28"/>
    </row>
    <row r="55" spans="3:20" x14ac:dyDescent="0.25">
      <c r="C55" s="28"/>
      <c r="D55" s="28"/>
      <c r="E55" s="28"/>
      <c r="F55" s="28"/>
      <c r="G55" s="28"/>
      <c r="H55" s="28"/>
      <c r="I55" s="28"/>
      <c r="J55" s="28"/>
      <c r="K55" s="28"/>
    </row>
    <row r="56" spans="3:20" x14ac:dyDescent="0.25">
      <c r="C56" s="28"/>
      <c r="D56" s="28"/>
      <c r="E56" s="28"/>
      <c r="F56" s="28"/>
      <c r="G56" s="28"/>
      <c r="H56" s="28"/>
      <c r="I56" s="28"/>
      <c r="J56" s="28"/>
      <c r="K56" s="28"/>
    </row>
    <row r="57" spans="3:20" x14ac:dyDescent="0.25">
      <c r="C57" s="28"/>
      <c r="D57" s="28"/>
      <c r="E57" s="28"/>
      <c r="F57" s="28"/>
      <c r="G57" s="28"/>
      <c r="H57" s="28"/>
      <c r="I57" s="28"/>
      <c r="J57" s="28"/>
      <c r="K57" s="28"/>
    </row>
    <row r="58" spans="3:20" x14ac:dyDescent="0.25">
      <c r="C58" s="28"/>
      <c r="D58" s="28"/>
      <c r="E58" s="28"/>
      <c r="F58" s="28"/>
      <c r="G58" s="28"/>
      <c r="H58" s="28"/>
      <c r="I58" s="28"/>
      <c r="J58" s="28"/>
      <c r="K58" s="28"/>
    </row>
    <row r="59" spans="3:20" x14ac:dyDescent="0.25">
      <c r="C59" s="28"/>
      <c r="D59" s="28"/>
      <c r="E59" s="28"/>
      <c r="F59" s="28"/>
      <c r="G59" s="28"/>
      <c r="H59" s="28"/>
      <c r="I59" s="28"/>
      <c r="J59" s="28"/>
      <c r="K59" s="28"/>
    </row>
    <row r="60" spans="3:20" x14ac:dyDescent="0.25">
      <c r="C60" s="28"/>
      <c r="D60" s="28"/>
      <c r="E60" s="28"/>
      <c r="F60" s="28"/>
      <c r="G60" s="28"/>
      <c r="H60" s="28"/>
      <c r="I60" s="28"/>
      <c r="J60" s="28"/>
      <c r="K60" s="28"/>
    </row>
    <row r="61" spans="3:20" x14ac:dyDescent="0.25">
      <c r="C61" s="28"/>
      <c r="D61" s="28"/>
      <c r="E61" s="28"/>
      <c r="F61" s="28"/>
      <c r="G61" s="28"/>
      <c r="H61" s="28"/>
      <c r="I61" s="28"/>
      <c r="J61" s="28"/>
      <c r="K61" s="28"/>
    </row>
    <row r="62" spans="3:20" x14ac:dyDescent="0.25">
      <c r="C62" s="28"/>
      <c r="D62" s="28"/>
      <c r="E62" s="28"/>
      <c r="F62" s="28"/>
      <c r="G62" s="28"/>
      <c r="H62" s="28"/>
      <c r="I62" s="28"/>
      <c r="J62" s="28"/>
      <c r="K62" s="28"/>
    </row>
    <row r="63" spans="3:20" x14ac:dyDescent="0.25">
      <c r="C63" s="28"/>
      <c r="D63" s="28"/>
      <c r="E63" s="28"/>
      <c r="F63" s="28"/>
      <c r="G63" s="28"/>
      <c r="H63" s="28"/>
      <c r="I63" s="28"/>
      <c r="J63" s="28"/>
      <c r="K63" s="28"/>
    </row>
    <row r="64" spans="3:20" x14ac:dyDescent="0.25">
      <c r="C64" s="28"/>
      <c r="D64" s="28"/>
      <c r="E64" s="28"/>
      <c r="F64" s="28"/>
      <c r="G64" s="28"/>
      <c r="H64" s="28"/>
      <c r="I64" s="28"/>
      <c r="J64" s="28"/>
      <c r="K64" s="28"/>
    </row>
    <row r="65" spans="3:11" x14ac:dyDescent="0.25">
      <c r="C65" s="28"/>
      <c r="D65" s="28"/>
      <c r="E65" s="28"/>
      <c r="F65" s="28"/>
      <c r="G65" s="28"/>
      <c r="H65" s="28"/>
      <c r="I65" s="28"/>
      <c r="J65" s="28"/>
      <c r="K65" s="28"/>
    </row>
    <row r="66" spans="3:11" x14ac:dyDescent="0.25">
      <c r="C66" s="28"/>
      <c r="D66" s="28"/>
      <c r="E66" s="28"/>
      <c r="F66" s="28"/>
      <c r="G66" s="28"/>
      <c r="H66" s="28"/>
      <c r="I66" s="28"/>
      <c r="J66" s="28"/>
      <c r="K66" s="28"/>
    </row>
    <row r="67" spans="3:11" x14ac:dyDescent="0.25">
      <c r="C67" s="28"/>
      <c r="D67" s="28"/>
      <c r="E67" s="28"/>
      <c r="F67" s="28"/>
      <c r="G67" s="28"/>
      <c r="H67" s="28"/>
      <c r="I67" s="28"/>
      <c r="J67" s="28"/>
      <c r="K67" s="28"/>
    </row>
    <row r="68" spans="3:11" x14ac:dyDescent="0.25">
      <c r="C68" s="28"/>
      <c r="D68" s="28"/>
      <c r="E68" s="28"/>
      <c r="F68" s="28"/>
      <c r="G68" s="28"/>
      <c r="H68" s="28"/>
      <c r="I68" s="28"/>
      <c r="J68" s="28"/>
      <c r="K68" s="28"/>
    </row>
    <row r="69" spans="3:11" x14ac:dyDescent="0.25">
      <c r="C69" s="28"/>
      <c r="D69" s="28"/>
      <c r="E69" s="28"/>
      <c r="F69" s="28"/>
      <c r="G69" s="28"/>
      <c r="H69" s="28"/>
      <c r="I69" s="28"/>
      <c r="J69" s="28"/>
      <c r="K69" s="28"/>
    </row>
    <row r="70" spans="3:11" x14ac:dyDescent="0.25">
      <c r="C70" s="28"/>
      <c r="D70" s="28"/>
      <c r="E70" s="28"/>
      <c r="F70" s="28"/>
      <c r="G70" s="28"/>
      <c r="H70" s="28"/>
      <c r="I70" s="28"/>
      <c r="J70" s="28"/>
      <c r="K70" s="28"/>
    </row>
    <row r="71" spans="3:11" x14ac:dyDescent="0.25">
      <c r="C71" s="28"/>
      <c r="D71" s="28"/>
      <c r="E71" s="28"/>
      <c r="F71" s="28"/>
      <c r="G71" s="28"/>
      <c r="H71" s="28"/>
      <c r="I71" s="28"/>
      <c r="J71" s="28"/>
      <c r="K71" s="28"/>
    </row>
    <row r="72" spans="3:11" x14ac:dyDescent="0.25">
      <c r="C72" s="28"/>
      <c r="D72" s="28"/>
      <c r="E72" s="28"/>
      <c r="F72" s="28"/>
      <c r="G72" s="28"/>
      <c r="H72" s="28"/>
      <c r="I72" s="28"/>
      <c r="J72" s="28"/>
      <c r="K72" s="28"/>
    </row>
    <row r="73" spans="3:11" x14ac:dyDescent="0.25">
      <c r="C73" s="28"/>
      <c r="D73" s="28"/>
      <c r="E73" s="28"/>
      <c r="F73" s="28"/>
      <c r="G73" s="28"/>
      <c r="H73" s="28"/>
      <c r="I73" s="28"/>
      <c r="J73" s="28"/>
      <c r="K73" s="28"/>
    </row>
    <row r="74" spans="3:11" x14ac:dyDescent="0.25">
      <c r="C74" s="28"/>
      <c r="D74" s="28"/>
      <c r="E74" s="28"/>
      <c r="F74" s="28"/>
      <c r="G74" s="28"/>
      <c r="H74" s="28"/>
      <c r="I74" s="28"/>
      <c r="J74" s="28"/>
      <c r="K74" s="28"/>
    </row>
    <row r="75" spans="3:11" x14ac:dyDescent="0.25">
      <c r="C75" s="28"/>
      <c r="D75" s="28"/>
      <c r="E75" s="28"/>
      <c r="F75" s="28"/>
      <c r="G75" s="28"/>
      <c r="H75" s="28"/>
      <c r="I75" s="28"/>
      <c r="J75" s="28"/>
      <c r="K75" s="28"/>
    </row>
    <row r="76" spans="3:11" x14ac:dyDescent="0.25">
      <c r="C76" s="28"/>
      <c r="D76" s="28"/>
      <c r="E76" s="28"/>
      <c r="F76" s="28"/>
      <c r="G76" s="28"/>
      <c r="H76" s="28"/>
      <c r="I76" s="28"/>
      <c r="J76" s="28"/>
      <c r="K76" s="28"/>
    </row>
    <row r="77" spans="3:11" x14ac:dyDescent="0.25">
      <c r="C77" s="28"/>
      <c r="D77" s="28"/>
      <c r="E77" s="28"/>
      <c r="F77" s="28"/>
      <c r="G77" s="28"/>
      <c r="H77" s="28"/>
      <c r="I77" s="28"/>
      <c r="J77" s="28"/>
      <c r="K77" s="28"/>
    </row>
    <row r="78" spans="3:11" x14ac:dyDescent="0.25">
      <c r="C78" s="28"/>
      <c r="D78" s="28"/>
      <c r="E78" s="28"/>
      <c r="F78" s="28"/>
      <c r="G78" s="28"/>
      <c r="H78" s="28"/>
      <c r="I78" s="28"/>
      <c r="J78" s="28"/>
      <c r="K78" s="28"/>
    </row>
    <row r="79" spans="3:11" x14ac:dyDescent="0.25">
      <c r="C79" s="28"/>
      <c r="D79" s="28"/>
      <c r="E79" s="28"/>
      <c r="F79" s="28"/>
      <c r="G79" s="28"/>
      <c r="H79" s="28"/>
      <c r="I79" s="28"/>
      <c r="J79" s="28"/>
      <c r="K79" s="28"/>
    </row>
    <row r="80" spans="3:11" x14ac:dyDescent="0.25">
      <c r="C80" s="28"/>
      <c r="D80" s="28"/>
      <c r="E80" s="28"/>
      <c r="F80" s="28"/>
      <c r="G80" s="28"/>
      <c r="H80" s="28"/>
      <c r="I80" s="28"/>
      <c r="J80" s="28"/>
      <c r="K80" s="28"/>
    </row>
    <row r="81" spans="3:11" x14ac:dyDescent="0.25">
      <c r="C81" s="28"/>
      <c r="D81" s="28"/>
      <c r="E81" s="28"/>
      <c r="F81" s="28"/>
      <c r="G81" s="28"/>
      <c r="H81" s="28"/>
      <c r="I81" s="28"/>
      <c r="J81" s="28"/>
      <c r="K81" s="28"/>
    </row>
    <row r="82" spans="3:11" x14ac:dyDescent="0.25">
      <c r="C82" s="28"/>
      <c r="D82" s="28"/>
      <c r="E82" s="28"/>
      <c r="F82" s="28"/>
      <c r="G82" s="28"/>
      <c r="H82" s="28"/>
      <c r="I82" s="28"/>
      <c r="J82" s="28"/>
      <c r="K82" s="28"/>
    </row>
    <row r="83" spans="3:11" x14ac:dyDescent="0.25">
      <c r="C83" s="28"/>
      <c r="D83" s="28"/>
      <c r="E83" s="28"/>
      <c r="F83" s="28"/>
      <c r="G83" s="28"/>
      <c r="H83" s="28"/>
      <c r="I83" s="28"/>
      <c r="J83" s="28"/>
      <c r="K83" s="28"/>
    </row>
    <row r="84" spans="3:11" x14ac:dyDescent="0.25">
      <c r="C84" s="28"/>
      <c r="D84" s="28"/>
      <c r="E84" s="28"/>
      <c r="F84" s="28"/>
      <c r="G84" s="28"/>
      <c r="H84" s="28"/>
      <c r="I84" s="28"/>
      <c r="J84" s="28"/>
      <c r="K84" s="28"/>
    </row>
    <row r="85" spans="3:11" x14ac:dyDescent="0.25">
      <c r="C85" s="28"/>
      <c r="D85" s="28"/>
      <c r="E85" s="28"/>
      <c r="F85" s="28"/>
      <c r="G85" s="28"/>
      <c r="H85" s="28"/>
      <c r="I85" s="28"/>
      <c r="J85" s="28"/>
      <c r="K85" s="28"/>
    </row>
    <row r="86" spans="3:11" x14ac:dyDescent="0.25">
      <c r="C86" s="28"/>
      <c r="D86" s="28"/>
      <c r="E86" s="28"/>
      <c r="F86" s="28"/>
      <c r="G86" s="28"/>
      <c r="H86" s="28"/>
      <c r="I86" s="28"/>
      <c r="J86" s="28"/>
      <c r="K86" s="28"/>
    </row>
    <row r="87" spans="3:11" x14ac:dyDescent="0.25">
      <c r="C87" s="28"/>
      <c r="D87" s="28"/>
      <c r="E87" s="28"/>
      <c r="F87" s="28"/>
      <c r="G87" s="28"/>
      <c r="H87" s="28"/>
      <c r="I87" s="28"/>
      <c r="J87" s="28"/>
      <c r="K87" s="28"/>
    </row>
    <row r="88" spans="3:11" x14ac:dyDescent="0.25">
      <c r="C88" s="28"/>
      <c r="D88" s="28"/>
      <c r="E88" s="28"/>
      <c r="F88" s="28"/>
      <c r="G88" s="28"/>
      <c r="H88" s="28"/>
      <c r="I88" s="28"/>
      <c r="J88" s="28"/>
      <c r="K88" s="28"/>
    </row>
    <row r="89" spans="3:11" x14ac:dyDescent="0.25">
      <c r="C89" s="28"/>
      <c r="D89" s="28"/>
      <c r="E89" s="28"/>
      <c r="F89" s="28"/>
      <c r="G89" s="28"/>
      <c r="H89" s="28"/>
      <c r="I89" s="28"/>
      <c r="J89" s="28"/>
      <c r="K89" s="28"/>
    </row>
    <row r="90" spans="3:11" x14ac:dyDescent="0.25">
      <c r="C90" s="28"/>
      <c r="D90" s="28"/>
      <c r="E90" s="28"/>
      <c r="F90" s="28"/>
      <c r="G90" s="28"/>
      <c r="H90" s="28"/>
      <c r="I90" s="28"/>
      <c r="J90" s="28"/>
      <c r="K90" s="28"/>
    </row>
    <row r="91" spans="3:11" x14ac:dyDescent="0.25">
      <c r="C91" s="28"/>
      <c r="D91" s="28"/>
      <c r="E91" s="28"/>
      <c r="F91" s="28"/>
      <c r="G91" s="28"/>
      <c r="H91" s="28"/>
      <c r="I91" s="28"/>
      <c r="J91" s="28"/>
      <c r="K91" s="28"/>
    </row>
    <row r="92" spans="3:11" x14ac:dyDescent="0.25">
      <c r="C92" s="28"/>
      <c r="D92" s="28"/>
      <c r="E92" s="28"/>
      <c r="F92" s="28"/>
      <c r="G92" s="28"/>
      <c r="H92" s="28"/>
      <c r="I92" s="28"/>
      <c r="J92" s="28"/>
      <c r="K92" s="28"/>
    </row>
    <row r="93" spans="3:11" x14ac:dyDescent="0.25">
      <c r="C93" s="28"/>
      <c r="D93" s="28"/>
      <c r="E93" s="28"/>
      <c r="F93" s="28"/>
      <c r="G93" s="28"/>
      <c r="H93" s="28"/>
      <c r="I93" s="28"/>
      <c r="J93" s="28"/>
      <c r="K93" s="28"/>
    </row>
    <row r="94" spans="3:11" x14ac:dyDescent="0.25">
      <c r="C94" s="28"/>
      <c r="D94" s="28"/>
      <c r="E94" s="28"/>
      <c r="F94" s="28"/>
      <c r="G94" s="28"/>
      <c r="H94" s="28"/>
      <c r="I94" s="28"/>
      <c r="J94" s="28"/>
      <c r="K94" s="28"/>
    </row>
    <row r="95" spans="3:11" x14ac:dyDescent="0.25">
      <c r="C95" s="28"/>
      <c r="D95" s="28"/>
      <c r="E95" s="28"/>
      <c r="F95" s="28"/>
      <c r="G95" s="28"/>
      <c r="H95" s="28"/>
      <c r="I95" s="28"/>
      <c r="J95" s="28"/>
      <c r="K95" s="28"/>
    </row>
    <row r="96" spans="3:11" x14ac:dyDescent="0.25">
      <c r="C96" s="28"/>
      <c r="D96" s="28"/>
      <c r="E96" s="28"/>
      <c r="F96" s="28"/>
      <c r="G96" s="28"/>
      <c r="H96" s="28"/>
      <c r="I96" s="28"/>
      <c r="J96" s="28"/>
      <c r="K96" s="28"/>
    </row>
    <row r="97" spans="3:11" x14ac:dyDescent="0.25">
      <c r="C97" s="28"/>
      <c r="D97" s="28"/>
      <c r="E97" s="28"/>
      <c r="F97" s="28"/>
      <c r="G97" s="28"/>
      <c r="H97" s="28"/>
      <c r="I97" s="28"/>
      <c r="J97" s="28"/>
      <c r="K97" s="28"/>
    </row>
    <row r="98" spans="3:11" x14ac:dyDescent="0.25">
      <c r="C98" s="28"/>
      <c r="D98" s="28"/>
      <c r="E98" s="28"/>
      <c r="F98" s="28"/>
      <c r="G98" s="28"/>
      <c r="H98" s="28"/>
      <c r="I98" s="28"/>
      <c r="J98" s="28"/>
      <c r="K98" s="28"/>
    </row>
    <row r="99" spans="3:11" x14ac:dyDescent="0.25">
      <c r="C99" s="28"/>
      <c r="D99" s="28"/>
      <c r="E99" s="28"/>
      <c r="F99" s="28"/>
      <c r="G99" s="28"/>
      <c r="H99" s="28"/>
      <c r="I99" s="28"/>
      <c r="J99" s="28"/>
      <c r="K99" s="28"/>
    </row>
    <row r="100" spans="3:11" x14ac:dyDescent="0.25">
      <c r="C100" s="28"/>
      <c r="D100" s="28"/>
      <c r="E100" s="28"/>
      <c r="F100" s="28"/>
      <c r="G100" s="28"/>
      <c r="H100" s="28"/>
      <c r="I100" s="28"/>
      <c r="J100" s="28"/>
      <c r="K100" s="28"/>
    </row>
    <row r="101" spans="3:11" x14ac:dyDescent="0.25">
      <c r="C101" s="28"/>
      <c r="D101" s="28"/>
      <c r="E101" s="28"/>
      <c r="F101" s="28"/>
      <c r="G101" s="28"/>
      <c r="H101" s="28"/>
      <c r="I101" s="28"/>
      <c r="J101" s="28"/>
      <c r="K101" s="28"/>
    </row>
    <row r="102" spans="3:11" x14ac:dyDescent="0.25">
      <c r="C102" s="28"/>
      <c r="D102" s="28"/>
      <c r="E102" s="28"/>
      <c r="F102" s="28"/>
      <c r="G102" s="28"/>
      <c r="H102" s="28"/>
      <c r="I102" s="28"/>
      <c r="J102" s="28"/>
      <c r="K102" s="28"/>
    </row>
    <row r="103" spans="3:11" x14ac:dyDescent="0.25">
      <c r="C103" s="28"/>
      <c r="D103" s="28"/>
      <c r="E103" s="28"/>
      <c r="F103" s="28"/>
      <c r="G103" s="28"/>
      <c r="H103" s="28"/>
      <c r="I103" s="28"/>
      <c r="J103" s="28"/>
      <c r="K103" s="28"/>
    </row>
    <row r="104" spans="3:11" x14ac:dyDescent="0.25">
      <c r="C104" s="28"/>
      <c r="D104" s="28"/>
      <c r="E104" s="28"/>
      <c r="F104" s="28"/>
      <c r="G104" s="28"/>
      <c r="H104" s="28"/>
      <c r="I104" s="28"/>
      <c r="J104" s="28"/>
      <c r="K104" s="28"/>
    </row>
    <row r="105" spans="3:11" x14ac:dyDescent="0.25">
      <c r="C105" s="28"/>
      <c r="D105" s="28"/>
      <c r="E105" s="28"/>
      <c r="F105" s="28"/>
      <c r="G105" s="28"/>
      <c r="H105" s="28"/>
      <c r="I105" s="28"/>
      <c r="J105" s="28"/>
      <c r="K105" s="28"/>
    </row>
    <row r="106" spans="3:11" x14ac:dyDescent="0.25">
      <c r="C106" s="28"/>
      <c r="D106" s="28"/>
      <c r="E106" s="28"/>
      <c r="F106" s="28"/>
      <c r="G106" s="28"/>
      <c r="H106" s="28"/>
      <c r="I106" s="28"/>
      <c r="J106" s="28"/>
      <c r="K106" s="28"/>
    </row>
    <row r="107" spans="3:11" x14ac:dyDescent="0.25">
      <c r="C107" s="28"/>
      <c r="D107" s="28"/>
      <c r="E107" s="28"/>
      <c r="F107" s="28"/>
      <c r="G107" s="28"/>
      <c r="H107" s="28"/>
      <c r="I107" s="28"/>
      <c r="J107" s="28"/>
      <c r="K107" s="28"/>
    </row>
    <row r="108" spans="3:11" x14ac:dyDescent="0.25">
      <c r="C108" s="28"/>
      <c r="D108" s="28"/>
      <c r="E108" s="28"/>
      <c r="F108" s="28"/>
      <c r="G108" s="28"/>
      <c r="H108" s="28"/>
      <c r="I108" s="28"/>
      <c r="J108" s="28"/>
      <c r="K108" s="28"/>
    </row>
    <row r="109" spans="3:11" x14ac:dyDescent="0.25">
      <c r="C109" s="28"/>
      <c r="D109" s="28"/>
      <c r="E109" s="28"/>
      <c r="F109" s="28"/>
      <c r="G109" s="28"/>
      <c r="H109" s="28"/>
      <c r="I109" s="28"/>
      <c r="J109" s="28"/>
      <c r="K109" s="28"/>
    </row>
    <row r="110" spans="3:11" x14ac:dyDescent="0.25">
      <c r="C110" s="28"/>
      <c r="D110" s="28"/>
      <c r="E110" s="28"/>
      <c r="F110" s="28"/>
      <c r="G110" s="28"/>
      <c r="H110" s="28"/>
      <c r="I110" s="28"/>
      <c r="J110" s="28"/>
      <c r="K110" s="28"/>
    </row>
    <row r="111" spans="3:11" x14ac:dyDescent="0.25">
      <c r="C111" s="28"/>
      <c r="D111" s="28"/>
      <c r="E111" s="28"/>
      <c r="F111" s="28"/>
      <c r="G111" s="28"/>
      <c r="H111" s="28"/>
      <c r="I111" s="28"/>
      <c r="J111" s="28"/>
      <c r="K111" s="28"/>
    </row>
    <row r="112" spans="3:11" x14ac:dyDescent="0.25">
      <c r="C112" s="28"/>
      <c r="D112" s="28"/>
      <c r="E112" s="28"/>
      <c r="F112" s="28"/>
      <c r="G112" s="28"/>
      <c r="H112" s="28"/>
      <c r="I112" s="28"/>
      <c r="J112" s="28"/>
      <c r="K112" s="28"/>
    </row>
    <row r="113" spans="3:11" x14ac:dyDescent="0.25">
      <c r="C113" s="28"/>
      <c r="D113" s="28"/>
      <c r="E113" s="28"/>
      <c r="F113" s="28"/>
      <c r="G113" s="28"/>
      <c r="H113" s="28"/>
      <c r="I113" s="28"/>
      <c r="J113" s="28"/>
      <c r="K113" s="28"/>
    </row>
    <row r="114" spans="3:11" x14ac:dyDescent="0.25">
      <c r="C114" s="28"/>
      <c r="D114" s="28"/>
      <c r="E114" s="28"/>
      <c r="F114" s="28"/>
      <c r="G114" s="28"/>
      <c r="H114" s="28"/>
      <c r="I114" s="28"/>
      <c r="J114" s="28"/>
      <c r="K114" s="28"/>
    </row>
    <row r="115" spans="3:11" x14ac:dyDescent="0.25">
      <c r="C115" s="28"/>
      <c r="D115" s="28"/>
      <c r="E115" s="28"/>
      <c r="F115" s="28"/>
      <c r="G115" s="28"/>
      <c r="H115" s="28"/>
      <c r="I115" s="28"/>
      <c r="J115" s="28"/>
      <c r="K115" s="28"/>
    </row>
    <row r="116" spans="3:11" x14ac:dyDescent="0.25">
      <c r="C116" s="28"/>
      <c r="D116" s="28"/>
      <c r="E116" s="28"/>
      <c r="F116" s="28"/>
      <c r="G116" s="28"/>
      <c r="H116" s="28"/>
      <c r="I116" s="28"/>
      <c r="J116" s="28"/>
      <c r="K116" s="28"/>
    </row>
    <row r="117" spans="3:11" x14ac:dyDescent="0.25">
      <c r="C117" s="28"/>
      <c r="D117" s="28"/>
      <c r="E117" s="28"/>
      <c r="F117" s="28"/>
      <c r="G117" s="28"/>
      <c r="H117" s="28"/>
      <c r="I117" s="28"/>
      <c r="J117" s="28"/>
      <c r="K117" s="28"/>
    </row>
    <row r="118" spans="3:11" x14ac:dyDescent="0.25">
      <c r="C118" s="28"/>
      <c r="D118" s="28"/>
      <c r="E118" s="28"/>
      <c r="F118" s="28"/>
      <c r="G118" s="28"/>
      <c r="H118" s="28"/>
      <c r="I118" s="28"/>
      <c r="J118" s="28"/>
      <c r="K118" s="28"/>
    </row>
    <row r="119" spans="3:11" x14ac:dyDescent="0.25">
      <c r="C119" s="28"/>
      <c r="D119" s="28"/>
      <c r="E119" s="28"/>
      <c r="F119" s="28"/>
      <c r="G119" s="28"/>
      <c r="H119" s="28"/>
      <c r="I119" s="28"/>
      <c r="J119" s="28"/>
      <c r="K119" s="28"/>
    </row>
    <row r="120" spans="3:11" x14ac:dyDescent="0.25">
      <c r="C120" s="28"/>
      <c r="D120" s="28"/>
      <c r="E120" s="28"/>
      <c r="F120" s="28"/>
      <c r="G120" s="28"/>
      <c r="H120" s="28"/>
      <c r="I120" s="28"/>
      <c r="J120" s="28"/>
      <c r="K120" s="28"/>
    </row>
    <row r="121" spans="3:11" x14ac:dyDescent="0.25"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3:11" x14ac:dyDescent="0.25">
      <c r="C122" s="28"/>
      <c r="D122" s="28"/>
      <c r="E122" s="28"/>
      <c r="F122" s="28"/>
      <c r="G122" s="28"/>
      <c r="H122" s="28"/>
      <c r="I122" s="28"/>
      <c r="J122" s="28"/>
      <c r="K122" s="28"/>
    </row>
    <row r="123" spans="3:11" x14ac:dyDescent="0.25">
      <c r="C123" s="28"/>
      <c r="D123" s="28"/>
      <c r="E123" s="28"/>
      <c r="F123" s="28"/>
      <c r="G123" s="28"/>
      <c r="H123" s="28"/>
      <c r="I123" s="28"/>
      <c r="J123" s="28"/>
      <c r="K123" s="28"/>
    </row>
    <row r="124" spans="3:11" x14ac:dyDescent="0.25">
      <c r="C124" s="28"/>
      <c r="D124" s="28"/>
      <c r="E124" s="28"/>
      <c r="F124" s="28"/>
      <c r="G124" s="28"/>
      <c r="H124" s="28"/>
      <c r="I124" s="28"/>
      <c r="J124" s="28"/>
      <c r="K124" s="28"/>
    </row>
    <row r="125" spans="3:11" x14ac:dyDescent="0.25">
      <c r="C125" s="28"/>
      <c r="D125" s="28"/>
      <c r="E125" s="28"/>
      <c r="F125" s="28"/>
      <c r="G125" s="28"/>
      <c r="H125" s="28"/>
      <c r="I125" s="28"/>
      <c r="J125" s="28"/>
      <c r="K125" s="28"/>
    </row>
    <row r="126" spans="3:11" x14ac:dyDescent="0.25">
      <c r="C126" s="28"/>
      <c r="D126" s="28"/>
      <c r="E126" s="28"/>
      <c r="F126" s="28"/>
      <c r="G126" s="28"/>
      <c r="H126" s="28"/>
      <c r="I126" s="28"/>
      <c r="J126" s="28"/>
      <c r="K126" s="28"/>
    </row>
    <row r="127" spans="3:11" x14ac:dyDescent="0.25"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3:11" x14ac:dyDescent="0.25">
      <c r="C128" s="28"/>
      <c r="D128" s="28"/>
      <c r="E128" s="28"/>
      <c r="F128" s="28"/>
      <c r="G128" s="28"/>
      <c r="H128" s="28"/>
      <c r="I128" s="28"/>
      <c r="J128" s="28"/>
      <c r="K128" s="28"/>
    </row>
    <row r="129" spans="3:11" x14ac:dyDescent="0.25">
      <c r="C129" s="28"/>
      <c r="D129" s="28"/>
      <c r="E129" s="28"/>
      <c r="F129" s="28"/>
      <c r="G129" s="28"/>
      <c r="H129" s="28"/>
      <c r="I129" s="28"/>
      <c r="J129" s="28"/>
      <c r="K129" s="28"/>
    </row>
    <row r="130" spans="3:11" x14ac:dyDescent="0.25">
      <c r="C130" s="28"/>
      <c r="D130" s="28"/>
      <c r="E130" s="28"/>
      <c r="F130" s="28"/>
      <c r="G130" s="28"/>
      <c r="H130" s="28"/>
      <c r="I130" s="28"/>
      <c r="J130" s="28"/>
      <c r="K130" s="28"/>
    </row>
    <row r="131" spans="3:11" x14ac:dyDescent="0.25">
      <c r="C131" s="28"/>
      <c r="D131" s="28"/>
      <c r="E131" s="28"/>
      <c r="F131" s="28"/>
      <c r="G131" s="28"/>
      <c r="H131" s="28"/>
      <c r="I131" s="28"/>
      <c r="J131" s="28"/>
      <c r="K131" s="28"/>
    </row>
    <row r="132" spans="3:11" x14ac:dyDescent="0.25">
      <c r="C132" s="28"/>
      <c r="D132" s="28"/>
      <c r="E132" s="28"/>
      <c r="F132" s="28"/>
      <c r="G132" s="28"/>
      <c r="H132" s="28"/>
      <c r="I132" s="28"/>
      <c r="J132" s="28"/>
      <c r="K132" s="28"/>
    </row>
    <row r="133" spans="3:11" x14ac:dyDescent="0.25">
      <c r="C133" s="28"/>
      <c r="D133" s="28"/>
      <c r="E133" s="28"/>
      <c r="F133" s="28"/>
      <c r="G133" s="28"/>
      <c r="H133" s="28"/>
      <c r="I133" s="28"/>
      <c r="J133" s="28"/>
      <c r="K133" s="28"/>
    </row>
    <row r="134" spans="3:11" x14ac:dyDescent="0.25"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3:11" x14ac:dyDescent="0.25">
      <c r="C135" s="28"/>
      <c r="D135" s="28"/>
      <c r="E135" s="28"/>
      <c r="F135" s="28"/>
      <c r="G135" s="28"/>
      <c r="H135" s="28"/>
      <c r="I135" s="28"/>
      <c r="J135" s="28"/>
      <c r="K135" s="28"/>
    </row>
    <row r="136" spans="3:11" x14ac:dyDescent="0.25">
      <c r="C136" s="28"/>
      <c r="D136" s="28"/>
      <c r="E136" s="28"/>
      <c r="F136" s="28"/>
      <c r="G136" s="28"/>
      <c r="H136" s="28"/>
      <c r="I136" s="28"/>
      <c r="J136" s="28"/>
      <c r="K136" s="28"/>
    </row>
    <row r="137" spans="3:11" x14ac:dyDescent="0.25">
      <c r="C137" s="28"/>
      <c r="D137" s="28"/>
      <c r="E137" s="28"/>
      <c r="F137" s="28"/>
      <c r="G137" s="28"/>
      <c r="H137" s="28"/>
      <c r="I137" s="28"/>
      <c r="J137" s="28"/>
      <c r="K137" s="28"/>
    </row>
    <row r="138" spans="3:11" x14ac:dyDescent="0.25">
      <c r="C138" s="28"/>
      <c r="D138" s="28"/>
      <c r="E138" s="28"/>
      <c r="F138" s="28"/>
      <c r="G138" s="28"/>
      <c r="H138" s="28"/>
      <c r="I138" s="28"/>
      <c r="J138" s="28"/>
      <c r="K138" s="28"/>
    </row>
    <row r="139" spans="3:11" x14ac:dyDescent="0.25">
      <c r="C139" s="28"/>
      <c r="D139" s="28"/>
      <c r="E139" s="28"/>
      <c r="F139" s="28"/>
      <c r="G139" s="28"/>
      <c r="H139" s="28"/>
      <c r="I139" s="28"/>
      <c r="J139" s="28"/>
      <c r="K139" s="28"/>
    </row>
    <row r="140" spans="3:11" x14ac:dyDescent="0.25">
      <c r="C140" s="28"/>
      <c r="D140" s="28"/>
      <c r="E140" s="28"/>
      <c r="F140" s="28"/>
      <c r="G140" s="28"/>
      <c r="H140" s="28"/>
      <c r="I140" s="28"/>
      <c r="J140" s="28"/>
      <c r="K140" s="28"/>
    </row>
    <row r="141" spans="3:11" x14ac:dyDescent="0.25">
      <c r="C141" s="28"/>
      <c r="D141" s="28"/>
      <c r="E141" s="28"/>
      <c r="F141" s="28"/>
      <c r="G141" s="28"/>
      <c r="H141" s="28"/>
      <c r="I141" s="28"/>
      <c r="J141" s="28"/>
      <c r="K141" s="28"/>
    </row>
    <row r="142" spans="3:11" x14ac:dyDescent="0.25">
      <c r="C142" s="28"/>
      <c r="D142" s="28"/>
      <c r="E142" s="28"/>
      <c r="F142" s="28"/>
      <c r="G142" s="28"/>
      <c r="H142" s="28"/>
      <c r="I142" s="28"/>
      <c r="J142" s="28"/>
      <c r="K142" s="28"/>
    </row>
    <row r="143" spans="3:11" x14ac:dyDescent="0.25">
      <c r="C143" s="28"/>
      <c r="D143" s="28"/>
      <c r="E143" s="28"/>
      <c r="F143" s="28"/>
      <c r="G143" s="28"/>
      <c r="H143" s="28"/>
      <c r="I143" s="28"/>
      <c r="J143" s="28"/>
      <c r="K143" s="28"/>
    </row>
    <row r="144" spans="3:11" x14ac:dyDescent="0.25">
      <c r="C144" s="28"/>
      <c r="D144" s="28"/>
      <c r="E144" s="28"/>
      <c r="F144" s="28"/>
      <c r="G144" s="28"/>
      <c r="H144" s="28"/>
      <c r="I144" s="28"/>
      <c r="J144" s="28"/>
      <c r="K144" s="28"/>
    </row>
    <row r="145" spans="3:11" x14ac:dyDescent="0.25">
      <c r="C145" s="28"/>
      <c r="D145" s="28"/>
      <c r="E145" s="28"/>
      <c r="F145" s="28"/>
      <c r="G145" s="28"/>
      <c r="H145" s="28"/>
      <c r="I145" s="28"/>
      <c r="J145" s="28"/>
      <c r="K145" s="28"/>
    </row>
    <row r="146" spans="3:11" x14ac:dyDescent="0.25">
      <c r="C146" s="28"/>
      <c r="D146" s="28"/>
      <c r="E146" s="28"/>
      <c r="F146" s="28"/>
      <c r="G146" s="28"/>
      <c r="H146" s="28"/>
      <c r="I146" s="28"/>
      <c r="J146" s="28"/>
      <c r="K146" s="28"/>
    </row>
    <row r="147" spans="3:11" x14ac:dyDescent="0.25">
      <c r="C147" s="28"/>
      <c r="D147" s="28"/>
      <c r="E147" s="28"/>
      <c r="F147" s="28"/>
      <c r="G147" s="28"/>
      <c r="H147" s="28"/>
      <c r="I147" s="28"/>
      <c r="J147" s="28"/>
      <c r="K147" s="28"/>
    </row>
    <row r="148" spans="3:11" x14ac:dyDescent="0.25">
      <c r="C148" s="28"/>
      <c r="D148" s="28"/>
      <c r="E148" s="28"/>
      <c r="F148" s="28"/>
      <c r="G148" s="28"/>
      <c r="H148" s="28"/>
      <c r="I148" s="28"/>
      <c r="J148" s="28"/>
      <c r="K148" s="28"/>
    </row>
    <row r="149" spans="3:11" x14ac:dyDescent="0.25">
      <c r="C149" s="28"/>
      <c r="D149" s="28"/>
      <c r="E149" s="28"/>
      <c r="F149" s="28"/>
      <c r="G149" s="28"/>
      <c r="H149" s="28"/>
      <c r="I149" s="28"/>
      <c r="J149" s="28"/>
      <c r="K149" s="28"/>
    </row>
    <row r="150" spans="3:11" x14ac:dyDescent="0.25">
      <c r="C150" s="28"/>
      <c r="D150" s="28"/>
      <c r="E150" s="28"/>
      <c r="F150" s="28"/>
      <c r="G150" s="28"/>
      <c r="H150" s="28"/>
      <c r="I150" s="28"/>
      <c r="J150" s="28"/>
      <c r="K150" s="28"/>
    </row>
    <row r="151" spans="3:11" x14ac:dyDescent="0.25">
      <c r="C151" s="28"/>
      <c r="D151" s="28"/>
      <c r="E151" s="28"/>
      <c r="F151" s="28"/>
      <c r="G151" s="28"/>
      <c r="H151" s="28"/>
      <c r="I151" s="28"/>
      <c r="J151" s="28"/>
      <c r="K151" s="28"/>
    </row>
    <row r="152" spans="3:11" x14ac:dyDescent="0.25">
      <c r="C152" s="28"/>
      <c r="D152" s="28"/>
      <c r="E152" s="28"/>
      <c r="F152" s="28"/>
      <c r="G152" s="28"/>
      <c r="H152" s="28"/>
      <c r="I152" s="28"/>
      <c r="J152" s="28"/>
      <c r="K152" s="28"/>
    </row>
    <row r="153" spans="3:11" x14ac:dyDescent="0.25">
      <c r="C153" s="28"/>
      <c r="D153" s="28"/>
      <c r="E153" s="28"/>
      <c r="F153" s="28"/>
      <c r="G153" s="28"/>
      <c r="H153" s="28"/>
      <c r="I153" s="28"/>
      <c r="J153" s="28"/>
      <c r="K153" s="28"/>
    </row>
    <row r="154" spans="3:11" x14ac:dyDescent="0.25">
      <c r="C154" s="28"/>
      <c r="D154" s="28"/>
      <c r="E154" s="28"/>
      <c r="F154" s="28"/>
      <c r="G154" s="28"/>
      <c r="H154" s="28"/>
      <c r="I154" s="28"/>
      <c r="J154" s="28"/>
      <c r="K154" s="28"/>
    </row>
    <row r="155" spans="3:11" x14ac:dyDescent="0.25">
      <c r="C155" s="28"/>
      <c r="D155" s="28"/>
      <c r="E155" s="28"/>
      <c r="F155" s="28"/>
      <c r="G155" s="28"/>
      <c r="H155" s="28"/>
      <c r="I155" s="28"/>
      <c r="J155" s="28"/>
      <c r="K155" s="28"/>
    </row>
    <row r="156" spans="3:11" x14ac:dyDescent="0.25">
      <c r="C156" s="28"/>
      <c r="D156" s="28"/>
      <c r="E156" s="28"/>
      <c r="F156" s="28"/>
      <c r="G156" s="28"/>
      <c r="H156" s="28"/>
      <c r="I156" s="28"/>
      <c r="J156" s="28"/>
      <c r="K156" s="28"/>
    </row>
    <row r="157" spans="3:11" x14ac:dyDescent="0.25">
      <c r="C157" s="28"/>
      <c r="D157" s="28"/>
      <c r="E157" s="28"/>
      <c r="F157" s="28"/>
      <c r="G157" s="28"/>
      <c r="H157" s="28"/>
      <c r="I157" s="28"/>
      <c r="J157" s="28"/>
      <c r="K157" s="28"/>
    </row>
    <row r="158" spans="3:11" x14ac:dyDescent="0.25">
      <c r="C158" s="28"/>
      <c r="D158" s="28"/>
      <c r="E158" s="28"/>
      <c r="F158" s="28"/>
      <c r="G158" s="28"/>
      <c r="H158" s="28"/>
      <c r="I158" s="28"/>
      <c r="J158" s="28"/>
      <c r="K158" s="28"/>
    </row>
    <row r="159" spans="3:11" x14ac:dyDescent="0.25">
      <c r="C159" s="28"/>
      <c r="D159" s="28"/>
      <c r="E159" s="28"/>
      <c r="F159" s="28"/>
      <c r="G159" s="28"/>
      <c r="H159" s="28"/>
      <c r="I159" s="28"/>
      <c r="J159" s="28"/>
      <c r="K159" s="28"/>
    </row>
    <row r="160" spans="3:11" x14ac:dyDescent="0.25">
      <c r="C160" s="28"/>
      <c r="D160" s="28"/>
      <c r="E160" s="28"/>
      <c r="F160" s="28"/>
      <c r="G160" s="28"/>
      <c r="H160" s="28"/>
      <c r="I160" s="28"/>
      <c r="J160" s="28"/>
      <c r="K160" s="28"/>
    </row>
    <row r="161" spans="3:11" x14ac:dyDescent="0.25">
      <c r="C161" s="28"/>
      <c r="D161" s="28"/>
      <c r="E161" s="28"/>
      <c r="F161" s="28"/>
      <c r="G161" s="28"/>
      <c r="H161" s="28"/>
      <c r="I161" s="28"/>
      <c r="J161" s="28"/>
      <c r="K161" s="28"/>
    </row>
    <row r="162" spans="3:11" x14ac:dyDescent="0.25"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3:11" x14ac:dyDescent="0.25">
      <c r="C163" s="28"/>
      <c r="D163" s="28"/>
      <c r="E163" s="28"/>
      <c r="F163" s="28"/>
      <c r="G163" s="28"/>
      <c r="H163" s="28"/>
      <c r="I163" s="28"/>
      <c r="J163" s="28"/>
      <c r="K163" s="28"/>
    </row>
    <row r="164" spans="3:11" x14ac:dyDescent="0.25">
      <c r="C164" s="28"/>
      <c r="D164" s="28"/>
      <c r="E164" s="28"/>
      <c r="F164" s="28"/>
      <c r="G164" s="28"/>
      <c r="H164" s="28"/>
      <c r="I164" s="28"/>
      <c r="J164" s="28"/>
      <c r="K164" s="28"/>
    </row>
    <row r="165" spans="3:11" x14ac:dyDescent="0.25">
      <c r="C165" s="28"/>
      <c r="D165" s="28"/>
      <c r="E165" s="28"/>
      <c r="F165" s="28"/>
      <c r="G165" s="28"/>
      <c r="H165" s="28"/>
      <c r="I165" s="28"/>
      <c r="J165" s="28"/>
      <c r="K165" s="28"/>
    </row>
    <row r="166" spans="3:11" x14ac:dyDescent="0.25">
      <c r="C166" s="28"/>
      <c r="D166" s="28"/>
      <c r="E166" s="28"/>
      <c r="F166" s="28"/>
      <c r="G166" s="28"/>
      <c r="H166" s="28"/>
      <c r="I166" s="28"/>
      <c r="J166" s="28"/>
      <c r="K166" s="28"/>
    </row>
    <row r="167" spans="3:11" x14ac:dyDescent="0.25">
      <c r="C167" s="28"/>
      <c r="D167" s="28"/>
      <c r="E167" s="28"/>
      <c r="F167" s="28"/>
      <c r="G167" s="28"/>
      <c r="H167" s="28"/>
      <c r="I167" s="28"/>
      <c r="J167" s="28"/>
      <c r="K167" s="28"/>
    </row>
    <row r="168" spans="3:11" x14ac:dyDescent="0.25">
      <c r="C168" s="28"/>
      <c r="D168" s="28"/>
      <c r="E168" s="28"/>
      <c r="F168" s="28"/>
      <c r="G168" s="28"/>
      <c r="H168" s="28"/>
      <c r="I168" s="28"/>
      <c r="J168" s="28"/>
      <c r="K168" s="28"/>
    </row>
    <row r="169" spans="3:11" x14ac:dyDescent="0.25">
      <c r="C169" s="28"/>
      <c r="D169" s="28"/>
      <c r="E169" s="28"/>
      <c r="F169" s="28"/>
      <c r="G169" s="28"/>
      <c r="H169" s="28"/>
      <c r="I169" s="28"/>
      <c r="J169" s="28"/>
      <c r="K169" s="28"/>
    </row>
    <row r="170" spans="3:11" x14ac:dyDescent="0.25">
      <c r="C170" s="28"/>
      <c r="D170" s="28"/>
      <c r="E170" s="28"/>
      <c r="F170" s="28"/>
      <c r="G170" s="28"/>
      <c r="H170" s="28"/>
      <c r="I170" s="28"/>
      <c r="J170" s="28"/>
      <c r="K170" s="28"/>
    </row>
    <row r="171" spans="3:11" x14ac:dyDescent="0.25">
      <c r="C171" s="28"/>
      <c r="D171" s="28"/>
      <c r="E171" s="28"/>
      <c r="F171" s="28"/>
      <c r="G171" s="28"/>
      <c r="H171" s="28"/>
      <c r="I171" s="28"/>
      <c r="J171" s="28"/>
      <c r="K171" s="28"/>
    </row>
    <row r="172" spans="3:11" x14ac:dyDescent="0.25">
      <c r="C172" s="28"/>
      <c r="D172" s="28"/>
      <c r="E172" s="28"/>
      <c r="F172" s="28"/>
      <c r="G172" s="28"/>
      <c r="H172" s="28"/>
      <c r="I172" s="28"/>
      <c r="J172" s="28"/>
      <c r="K172" s="28"/>
    </row>
    <row r="173" spans="3:11" x14ac:dyDescent="0.25">
      <c r="C173" s="28"/>
      <c r="D173" s="28"/>
      <c r="E173" s="28"/>
      <c r="F173" s="28"/>
      <c r="G173" s="28"/>
      <c r="H173" s="28"/>
      <c r="I173" s="28"/>
      <c r="J173" s="28"/>
      <c r="K173" s="28"/>
    </row>
    <row r="174" spans="3:11" x14ac:dyDescent="0.25">
      <c r="C174" s="28"/>
      <c r="D174" s="28"/>
      <c r="E174" s="28"/>
      <c r="F174" s="28"/>
      <c r="G174" s="28"/>
      <c r="H174" s="28"/>
      <c r="I174" s="28"/>
      <c r="J174" s="28"/>
      <c r="K174" s="28"/>
    </row>
    <row r="175" spans="3:11" x14ac:dyDescent="0.25">
      <c r="C175" s="28"/>
      <c r="D175" s="28"/>
      <c r="E175" s="28"/>
      <c r="F175" s="28"/>
      <c r="G175" s="28"/>
      <c r="H175" s="28"/>
      <c r="I175" s="28"/>
      <c r="J175" s="28"/>
      <c r="K175" s="28"/>
    </row>
    <row r="176" spans="3:11" x14ac:dyDescent="0.25">
      <c r="C176" s="28"/>
      <c r="D176" s="28"/>
      <c r="E176" s="28"/>
      <c r="F176" s="28"/>
      <c r="G176" s="28"/>
      <c r="H176" s="28"/>
      <c r="I176" s="28"/>
      <c r="J176" s="28"/>
      <c r="K176" s="28"/>
    </row>
    <row r="177" spans="3:11" x14ac:dyDescent="0.25">
      <c r="C177" s="28"/>
      <c r="D177" s="28"/>
      <c r="E177" s="28"/>
      <c r="F177" s="28"/>
      <c r="G177" s="28"/>
      <c r="H177" s="28"/>
      <c r="I177" s="28"/>
      <c r="J177" s="28"/>
      <c r="K177" s="28"/>
    </row>
    <row r="178" spans="3:11" x14ac:dyDescent="0.25">
      <c r="C178" s="28"/>
      <c r="D178" s="28"/>
      <c r="E178" s="28"/>
      <c r="F178" s="28"/>
      <c r="G178" s="28"/>
      <c r="H178" s="28"/>
      <c r="I178" s="28"/>
      <c r="J178" s="28"/>
      <c r="K178" s="28"/>
    </row>
    <row r="179" spans="3:11" x14ac:dyDescent="0.25">
      <c r="C179" s="28"/>
      <c r="D179" s="28"/>
      <c r="E179" s="28"/>
      <c r="F179" s="28"/>
      <c r="G179" s="28"/>
      <c r="H179" s="28"/>
      <c r="I179" s="28"/>
      <c r="J179" s="28"/>
      <c r="K179" s="28"/>
    </row>
    <row r="180" spans="3:11" x14ac:dyDescent="0.25">
      <c r="C180" s="28"/>
      <c r="D180" s="28"/>
      <c r="E180" s="28"/>
      <c r="F180" s="28"/>
      <c r="G180" s="28"/>
      <c r="H180" s="28"/>
      <c r="I180" s="28"/>
      <c r="J180" s="28"/>
      <c r="K180" s="28"/>
    </row>
    <row r="181" spans="3:11" x14ac:dyDescent="0.25">
      <c r="C181" s="28"/>
      <c r="D181" s="28"/>
      <c r="E181" s="28"/>
      <c r="F181" s="28"/>
      <c r="G181" s="28"/>
      <c r="H181" s="28"/>
      <c r="I181" s="28"/>
      <c r="J181" s="28"/>
      <c r="K181" s="28"/>
    </row>
    <row r="182" spans="3:11" x14ac:dyDescent="0.25">
      <c r="C182" s="28"/>
      <c r="D182" s="28"/>
      <c r="E182" s="28"/>
      <c r="F182" s="28"/>
      <c r="G182" s="28"/>
      <c r="H182" s="28"/>
      <c r="I182" s="28"/>
      <c r="J182" s="28"/>
      <c r="K182" s="28"/>
    </row>
    <row r="183" spans="3:11" x14ac:dyDescent="0.25">
      <c r="C183" s="28"/>
      <c r="D183" s="28"/>
      <c r="E183" s="28"/>
      <c r="F183" s="28"/>
      <c r="G183" s="28"/>
      <c r="H183" s="28"/>
      <c r="I183" s="28"/>
      <c r="J183" s="28"/>
      <c r="K183" s="28"/>
    </row>
    <row r="184" spans="3:11" x14ac:dyDescent="0.25">
      <c r="C184" s="28"/>
      <c r="D184" s="28"/>
      <c r="E184" s="28"/>
      <c r="F184" s="28"/>
      <c r="G184" s="28"/>
      <c r="H184" s="28"/>
      <c r="I184" s="28"/>
      <c r="J184" s="28"/>
      <c r="K184" s="28"/>
    </row>
    <row r="185" spans="3:11" x14ac:dyDescent="0.25">
      <c r="C185" s="28"/>
      <c r="D185" s="28"/>
      <c r="E185" s="28"/>
      <c r="F185" s="28"/>
      <c r="G185" s="28"/>
      <c r="H185" s="28"/>
      <c r="I185" s="28"/>
      <c r="J185" s="28"/>
      <c r="K185" s="28"/>
    </row>
    <row r="186" spans="3:11" x14ac:dyDescent="0.25">
      <c r="C186" s="28"/>
      <c r="D186" s="28"/>
      <c r="E186" s="28"/>
      <c r="F186" s="28"/>
      <c r="G186" s="28"/>
      <c r="H186" s="28"/>
      <c r="I186" s="28"/>
      <c r="J186" s="28"/>
      <c r="K186" s="28"/>
    </row>
    <row r="187" spans="3:11" x14ac:dyDescent="0.25">
      <c r="C187" s="28"/>
      <c r="D187" s="28"/>
      <c r="E187" s="28"/>
      <c r="F187" s="28"/>
      <c r="G187" s="28"/>
      <c r="H187" s="28"/>
      <c r="I187" s="28"/>
      <c r="J187" s="28"/>
      <c r="K187" s="28"/>
    </row>
    <row r="188" spans="3:11" x14ac:dyDescent="0.25">
      <c r="C188" s="28"/>
      <c r="D188" s="28"/>
      <c r="E188" s="28"/>
      <c r="F188" s="28"/>
      <c r="G188" s="28"/>
      <c r="H188" s="28"/>
      <c r="I188" s="28"/>
      <c r="J188" s="28"/>
      <c r="K188" s="28"/>
    </row>
    <row r="189" spans="3:11" x14ac:dyDescent="0.25">
      <c r="C189" s="28"/>
      <c r="D189" s="28"/>
      <c r="E189" s="28"/>
      <c r="F189" s="28"/>
      <c r="G189" s="28"/>
      <c r="H189" s="28"/>
      <c r="I189" s="28"/>
      <c r="J189" s="28"/>
      <c r="K189" s="28"/>
    </row>
    <row r="190" spans="3:11" x14ac:dyDescent="0.25">
      <c r="C190" s="28"/>
      <c r="D190" s="28"/>
      <c r="E190" s="28"/>
      <c r="F190" s="28"/>
      <c r="G190" s="28"/>
      <c r="H190" s="28"/>
      <c r="I190" s="28"/>
      <c r="J190" s="28"/>
      <c r="K190" s="28"/>
    </row>
    <row r="191" spans="3:11" x14ac:dyDescent="0.25">
      <c r="C191" s="28"/>
      <c r="D191" s="28"/>
      <c r="E191" s="28"/>
      <c r="F191" s="28"/>
      <c r="G191" s="28"/>
      <c r="H191" s="28"/>
      <c r="I191" s="28"/>
      <c r="J191" s="28"/>
      <c r="K191" s="28"/>
    </row>
    <row r="192" spans="3:11" x14ac:dyDescent="0.25">
      <c r="C192" s="28"/>
      <c r="D192" s="28"/>
      <c r="E192" s="28"/>
      <c r="F192" s="28"/>
      <c r="G192" s="28"/>
      <c r="H192" s="28"/>
      <c r="I192" s="28"/>
      <c r="J192" s="28"/>
      <c r="K192" s="28"/>
    </row>
    <row r="193" spans="3:11" x14ac:dyDescent="0.25">
      <c r="C193" s="28"/>
      <c r="D193" s="28"/>
      <c r="E193" s="28"/>
      <c r="F193" s="28"/>
      <c r="G193" s="28"/>
      <c r="H193" s="28"/>
      <c r="I193" s="28"/>
      <c r="J193" s="28"/>
      <c r="K193" s="28"/>
    </row>
    <row r="194" spans="3:11" x14ac:dyDescent="0.25">
      <c r="C194" s="28"/>
      <c r="D194" s="28"/>
      <c r="E194" s="28"/>
      <c r="F194" s="28"/>
      <c r="G194" s="28"/>
      <c r="H194" s="28"/>
      <c r="I194" s="28"/>
      <c r="J194" s="28"/>
      <c r="K194" s="28"/>
    </row>
    <row r="195" spans="3:11" x14ac:dyDescent="0.25">
      <c r="C195" s="28"/>
      <c r="D195" s="28"/>
      <c r="E195" s="28"/>
      <c r="F195" s="28"/>
      <c r="G195" s="28"/>
      <c r="H195" s="28"/>
      <c r="I195" s="28"/>
      <c r="J195" s="28"/>
      <c r="K195" s="28"/>
    </row>
    <row r="196" spans="3:11" x14ac:dyDescent="0.25">
      <c r="C196" s="28"/>
      <c r="D196" s="28"/>
      <c r="E196" s="28"/>
      <c r="F196" s="28"/>
      <c r="G196" s="28"/>
      <c r="H196" s="28"/>
      <c r="I196" s="28"/>
      <c r="J196" s="28"/>
      <c r="K196" s="28"/>
    </row>
    <row r="197" spans="3:11" x14ac:dyDescent="0.25">
      <c r="C197" s="28"/>
      <c r="D197" s="28"/>
      <c r="E197" s="28"/>
      <c r="F197" s="28"/>
      <c r="G197" s="28"/>
      <c r="H197" s="28"/>
      <c r="I197" s="28"/>
      <c r="J197" s="28"/>
      <c r="K197" s="28"/>
    </row>
    <row r="198" spans="3:11" x14ac:dyDescent="0.25">
      <c r="C198" s="28"/>
      <c r="D198" s="28"/>
      <c r="E198" s="28"/>
      <c r="F198" s="28"/>
      <c r="G198" s="28"/>
      <c r="H198" s="28"/>
      <c r="I198" s="28"/>
      <c r="J198" s="28"/>
      <c r="K198" s="28"/>
    </row>
    <row r="199" spans="3:11" x14ac:dyDescent="0.25">
      <c r="C199" s="28"/>
      <c r="D199" s="28"/>
      <c r="E199" s="28"/>
      <c r="F199" s="28"/>
      <c r="G199" s="28"/>
      <c r="H199" s="28"/>
      <c r="I199" s="28"/>
      <c r="J199" s="28"/>
      <c r="K199" s="28"/>
    </row>
    <row r="200" spans="3:11" x14ac:dyDescent="0.25">
      <c r="C200" s="28"/>
      <c r="D200" s="28"/>
      <c r="E200" s="28"/>
      <c r="F200" s="28"/>
      <c r="G200" s="28"/>
      <c r="H200" s="28"/>
      <c r="I200" s="28"/>
      <c r="J200" s="28"/>
      <c r="K200" s="28"/>
    </row>
    <row r="201" spans="3:11" x14ac:dyDescent="0.25">
      <c r="C201" s="28"/>
      <c r="D201" s="28"/>
      <c r="E201" s="28"/>
      <c r="F201" s="28"/>
      <c r="G201" s="28"/>
      <c r="H201" s="28"/>
      <c r="I201" s="28"/>
      <c r="J201" s="28"/>
      <c r="K201" s="28"/>
    </row>
    <row r="202" spans="3:11" x14ac:dyDescent="0.25">
      <c r="C202" s="28"/>
      <c r="D202" s="28"/>
      <c r="E202" s="28"/>
      <c r="F202" s="28"/>
      <c r="G202" s="28"/>
      <c r="H202" s="28"/>
      <c r="I202" s="28"/>
      <c r="J202" s="28"/>
      <c r="K202" s="28"/>
    </row>
    <row r="203" spans="3:11" x14ac:dyDescent="0.25">
      <c r="C203" s="28"/>
      <c r="D203" s="28"/>
      <c r="E203" s="28"/>
      <c r="F203" s="28"/>
      <c r="G203" s="28"/>
      <c r="H203" s="28"/>
      <c r="I203" s="28"/>
      <c r="J203" s="28"/>
      <c r="K203" s="28"/>
    </row>
    <row r="204" spans="3:11" x14ac:dyDescent="0.25">
      <c r="C204" s="28"/>
      <c r="D204" s="28"/>
      <c r="E204" s="28"/>
      <c r="F204" s="28"/>
      <c r="G204" s="28"/>
      <c r="H204" s="28"/>
      <c r="I204" s="28"/>
      <c r="J204" s="28"/>
      <c r="K204" s="28"/>
    </row>
    <row r="205" spans="3:11" x14ac:dyDescent="0.25">
      <c r="C205" s="28"/>
      <c r="D205" s="28"/>
      <c r="E205" s="28"/>
      <c r="F205" s="28"/>
      <c r="G205" s="28"/>
      <c r="H205" s="28"/>
      <c r="I205" s="28"/>
      <c r="J205" s="28"/>
      <c r="K205" s="28"/>
    </row>
    <row r="206" spans="3:11" x14ac:dyDescent="0.25">
      <c r="C206" s="28"/>
      <c r="D206" s="28"/>
      <c r="E206" s="28"/>
      <c r="F206" s="28"/>
      <c r="G206" s="28"/>
      <c r="H206" s="28"/>
      <c r="I206" s="28"/>
      <c r="J206" s="28"/>
      <c r="K206" s="28"/>
    </row>
    <row r="207" spans="3:11" x14ac:dyDescent="0.25">
      <c r="C207" s="28"/>
      <c r="D207" s="28"/>
      <c r="E207" s="28"/>
      <c r="F207" s="28"/>
      <c r="G207" s="28"/>
      <c r="H207" s="28"/>
      <c r="I207" s="28"/>
      <c r="J207" s="28"/>
      <c r="K207" s="28"/>
    </row>
    <row r="208" spans="3:11" x14ac:dyDescent="0.25">
      <c r="C208" s="28"/>
      <c r="D208" s="28"/>
      <c r="E208" s="28"/>
      <c r="F208" s="28"/>
      <c r="G208" s="28"/>
      <c r="H208" s="28"/>
      <c r="I208" s="28"/>
      <c r="J208" s="28"/>
      <c r="K208" s="28"/>
    </row>
    <row r="209" spans="3:11" x14ac:dyDescent="0.25">
      <c r="C209" s="28"/>
      <c r="D209" s="28"/>
      <c r="E209" s="28"/>
      <c r="F209" s="28"/>
      <c r="G209" s="28"/>
      <c r="H209" s="28"/>
      <c r="I209" s="28"/>
      <c r="J209" s="28"/>
      <c r="K209" s="28"/>
    </row>
    <row r="210" spans="3:11" x14ac:dyDescent="0.25">
      <c r="C210" s="28"/>
      <c r="D210" s="28"/>
      <c r="E210" s="28"/>
      <c r="F210" s="28"/>
      <c r="G210" s="28"/>
      <c r="H210" s="28"/>
      <c r="I210" s="28"/>
      <c r="J210" s="28"/>
      <c r="K210" s="28"/>
    </row>
    <row r="211" spans="3:11" x14ac:dyDescent="0.25">
      <c r="C211" s="28"/>
      <c r="D211" s="28"/>
      <c r="E211" s="28"/>
      <c r="F211" s="28"/>
      <c r="G211" s="28"/>
      <c r="H211" s="28"/>
      <c r="I211" s="28"/>
      <c r="J211" s="28"/>
      <c r="K211" s="28"/>
    </row>
    <row r="212" spans="3:11" x14ac:dyDescent="0.25">
      <c r="C212" s="28"/>
      <c r="D212" s="28"/>
      <c r="E212" s="28"/>
      <c r="F212" s="28"/>
      <c r="G212" s="28"/>
      <c r="H212" s="28"/>
      <c r="I212" s="28"/>
      <c r="J212" s="28"/>
      <c r="K212" s="28"/>
    </row>
    <row r="213" spans="3:11" x14ac:dyDescent="0.25">
      <c r="C213" s="28"/>
      <c r="D213" s="28"/>
      <c r="E213" s="28"/>
      <c r="F213" s="28"/>
      <c r="G213" s="28"/>
      <c r="H213" s="28"/>
      <c r="I213" s="28"/>
      <c r="J213" s="28"/>
      <c r="K213" s="28"/>
    </row>
    <row r="214" spans="3:11" x14ac:dyDescent="0.25">
      <c r="C214" s="28"/>
      <c r="D214" s="28"/>
      <c r="E214" s="28"/>
      <c r="F214" s="28"/>
      <c r="G214" s="28"/>
      <c r="H214" s="28"/>
      <c r="I214" s="28"/>
      <c r="J214" s="28"/>
      <c r="K214" s="28"/>
    </row>
    <row r="215" spans="3:11" x14ac:dyDescent="0.25">
      <c r="C215" s="28"/>
      <c r="D215" s="28"/>
      <c r="E215" s="28"/>
      <c r="F215" s="28"/>
      <c r="G215" s="28"/>
      <c r="H215" s="28"/>
      <c r="I215" s="28"/>
      <c r="J215" s="28"/>
      <c r="K215" s="28"/>
    </row>
    <row r="216" spans="3:11" x14ac:dyDescent="0.25">
      <c r="C216" s="28"/>
      <c r="D216" s="28"/>
      <c r="E216" s="28"/>
      <c r="F216" s="28"/>
      <c r="G216" s="28"/>
      <c r="H216" s="28"/>
      <c r="I216" s="28"/>
      <c r="J216" s="28"/>
      <c r="K216" s="28"/>
    </row>
    <row r="217" spans="3:11" x14ac:dyDescent="0.25">
      <c r="C217" s="28"/>
      <c r="D217" s="28"/>
      <c r="E217" s="28"/>
      <c r="F217" s="28"/>
      <c r="G217" s="28"/>
      <c r="H217" s="28"/>
      <c r="I217" s="28"/>
      <c r="J217" s="28"/>
      <c r="K217" s="28"/>
    </row>
    <row r="218" spans="3:11" x14ac:dyDescent="0.25">
      <c r="C218" s="28"/>
      <c r="D218" s="28"/>
      <c r="E218" s="28"/>
      <c r="F218" s="28"/>
      <c r="G218" s="28"/>
      <c r="H218" s="28"/>
      <c r="I218" s="28"/>
      <c r="J218" s="28"/>
      <c r="K218" s="28"/>
    </row>
    <row r="219" spans="3:11" x14ac:dyDescent="0.25">
      <c r="C219" s="28"/>
      <c r="D219" s="28"/>
      <c r="E219" s="28"/>
      <c r="F219" s="28"/>
      <c r="G219" s="28"/>
      <c r="H219" s="28"/>
      <c r="I219" s="28"/>
      <c r="J219" s="28"/>
      <c r="K219" s="28"/>
    </row>
    <row r="220" spans="3:11" x14ac:dyDescent="0.25">
      <c r="C220" s="28"/>
      <c r="D220" s="28"/>
      <c r="E220" s="28"/>
      <c r="F220" s="28"/>
      <c r="G220" s="28"/>
      <c r="H220" s="28"/>
      <c r="I220" s="28"/>
      <c r="J220" s="28"/>
      <c r="K220" s="28"/>
    </row>
    <row r="221" spans="3:11" x14ac:dyDescent="0.25">
      <c r="C221" s="28"/>
      <c r="D221" s="28"/>
      <c r="E221" s="28"/>
      <c r="F221" s="28"/>
      <c r="G221" s="28"/>
      <c r="H221" s="28"/>
      <c r="I221" s="28"/>
      <c r="J221" s="28"/>
      <c r="K221" s="28"/>
    </row>
    <row r="222" spans="3:11" x14ac:dyDescent="0.25">
      <c r="C222" s="28"/>
      <c r="D222" s="28"/>
      <c r="E222" s="28"/>
      <c r="F222" s="28"/>
      <c r="G222" s="28"/>
      <c r="H222" s="28"/>
      <c r="I222" s="28"/>
      <c r="J222" s="28"/>
      <c r="K222" s="28"/>
    </row>
    <row r="223" spans="3:11" x14ac:dyDescent="0.25">
      <c r="C223" s="28"/>
      <c r="D223" s="28"/>
      <c r="E223" s="28"/>
      <c r="F223" s="28"/>
      <c r="G223" s="28"/>
      <c r="H223" s="28"/>
      <c r="I223" s="28"/>
      <c r="J223" s="28"/>
      <c r="K223" s="28"/>
    </row>
    <row r="224" spans="3:11" x14ac:dyDescent="0.25">
      <c r="C224" s="28"/>
      <c r="D224" s="28"/>
      <c r="E224" s="28"/>
      <c r="F224" s="28"/>
      <c r="G224" s="28"/>
      <c r="H224" s="28"/>
      <c r="I224" s="28"/>
      <c r="J224" s="28"/>
      <c r="K224" s="28"/>
    </row>
    <row r="225" spans="3:11" x14ac:dyDescent="0.25">
      <c r="C225" s="28"/>
      <c r="D225" s="28"/>
      <c r="E225" s="28"/>
      <c r="F225" s="28"/>
      <c r="G225" s="28"/>
      <c r="H225" s="28"/>
      <c r="I225" s="28"/>
      <c r="J225" s="28"/>
      <c r="K225" s="28"/>
    </row>
    <row r="226" spans="3:11" x14ac:dyDescent="0.25">
      <c r="C226" s="28"/>
      <c r="D226" s="28"/>
      <c r="E226" s="28"/>
      <c r="F226" s="28"/>
      <c r="G226" s="28"/>
      <c r="H226" s="28"/>
      <c r="I226" s="28"/>
      <c r="J226" s="28"/>
      <c r="K226" s="28"/>
    </row>
    <row r="227" spans="3:11" x14ac:dyDescent="0.25">
      <c r="C227" s="28"/>
      <c r="D227" s="28"/>
      <c r="E227" s="28"/>
      <c r="F227" s="28"/>
      <c r="G227" s="28"/>
      <c r="H227" s="28"/>
      <c r="I227" s="28"/>
      <c r="J227" s="28"/>
      <c r="K227" s="28"/>
    </row>
    <row r="228" spans="3:11" x14ac:dyDescent="0.25">
      <c r="C228" s="28"/>
      <c r="D228" s="28"/>
      <c r="E228" s="28"/>
      <c r="F228" s="28"/>
      <c r="G228" s="28"/>
      <c r="H228" s="28"/>
      <c r="I228" s="28"/>
      <c r="J228" s="28"/>
      <c r="K228" s="28"/>
    </row>
    <row r="229" spans="3:11" x14ac:dyDescent="0.25">
      <c r="C229" s="28"/>
      <c r="D229" s="28"/>
      <c r="E229" s="28"/>
      <c r="F229" s="28"/>
      <c r="G229" s="28"/>
      <c r="H229" s="28"/>
      <c r="I229" s="28"/>
      <c r="J229" s="28"/>
      <c r="K229" s="28"/>
    </row>
    <row r="230" spans="3:11" x14ac:dyDescent="0.25">
      <c r="C230" s="28"/>
      <c r="D230" s="28"/>
      <c r="E230" s="28"/>
      <c r="F230" s="28"/>
      <c r="G230" s="28"/>
      <c r="H230" s="28"/>
      <c r="I230" s="28"/>
      <c r="J230" s="28"/>
      <c r="K230" s="28"/>
    </row>
    <row r="231" spans="3:11" x14ac:dyDescent="0.25">
      <c r="C231" s="28"/>
      <c r="D231" s="28"/>
      <c r="E231" s="28"/>
      <c r="F231" s="28"/>
      <c r="G231" s="28"/>
      <c r="H231" s="28"/>
      <c r="I231" s="28"/>
      <c r="J231" s="28"/>
      <c r="K231" s="28"/>
    </row>
    <row r="232" spans="3:11" x14ac:dyDescent="0.25">
      <c r="C232" s="28"/>
      <c r="D232" s="28"/>
      <c r="E232" s="28"/>
      <c r="F232" s="28"/>
      <c r="G232" s="28"/>
      <c r="H232" s="28"/>
      <c r="I232" s="28"/>
      <c r="J232" s="28"/>
      <c r="K232" s="28"/>
    </row>
    <row r="233" spans="3:11" x14ac:dyDescent="0.25">
      <c r="C233" s="28"/>
      <c r="D233" s="28"/>
      <c r="E233" s="28"/>
      <c r="F233" s="28"/>
      <c r="G233" s="28"/>
      <c r="H233" s="28"/>
      <c r="I233" s="28"/>
      <c r="J233" s="28"/>
      <c r="K233" s="28"/>
    </row>
    <row r="234" spans="3:11" x14ac:dyDescent="0.25">
      <c r="C234" s="28"/>
      <c r="D234" s="28"/>
      <c r="E234" s="28"/>
      <c r="F234" s="28"/>
      <c r="G234" s="28"/>
      <c r="H234" s="28"/>
      <c r="I234" s="28"/>
      <c r="J234" s="28"/>
      <c r="K234" s="28"/>
    </row>
    <row r="235" spans="3:11" x14ac:dyDescent="0.25">
      <c r="C235" s="28"/>
      <c r="D235" s="28"/>
      <c r="E235" s="28"/>
      <c r="F235" s="28"/>
      <c r="G235" s="28"/>
      <c r="H235" s="28"/>
      <c r="I235" s="28"/>
      <c r="J235" s="28"/>
      <c r="K235" s="28"/>
    </row>
    <row r="236" spans="3:11" x14ac:dyDescent="0.25">
      <c r="C236" s="28"/>
      <c r="D236" s="28"/>
      <c r="E236" s="28"/>
      <c r="F236" s="28"/>
      <c r="G236" s="28"/>
      <c r="H236" s="28"/>
      <c r="I236" s="28"/>
      <c r="J236" s="28"/>
      <c r="K236" s="28"/>
    </row>
    <row r="237" spans="3:11" x14ac:dyDescent="0.25">
      <c r="C237" s="28"/>
      <c r="D237" s="28"/>
      <c r="E237" s="28"/>
      <c r="F237" s="28"/>
      <c r="G237" s="28"/>
      <c r="H237" s="28"/>
      <c r="I237" s="28"/>
      <c r="J237" s="28"/>
      <c r="K237" s="28"/>
    </row>
    <row r="238" spans="3:11" x14ac:dyDescent="0.25">
      <c r="C238" s="28"/>
      <c r="D238" s="28"/>
      <c r="E238" s="28"/>
      <c r="F238" s="28"/>
      <c r="G238" s="28"/>
      <c r="H238" s="28"/>
      <c r="I238" s="28"/>
      <c r="J238" s="28"/>
      <c r="K238" s="28"/>
    </row>
    <row r="239" spans="3:11" x14ac:dyDescent="0.25">
      <c r="C239" s="28"/>
      <c r="D239" s="28"/>
      <c r="E239" s="28"/>
      <c r="F239" s="28"/>
      <c r="G239" s="28"/>
      <c r="H239" s="28"/>
      <c r="I239" s="28"/>
      <c r="J239" s="28"/>
      <c r="K239" s="28"/>
    </row>
    <row r="240" spans="3:11" x14ac:dyDescent="0.25">
      <c r="C240" s="28"/>
      <c r="D240" s="28"/>
      <c r="E240" s="28"/>
      <c r="F240" s="28"/>
      <c r="G240" s="28"/>
      <c r="H240" s="28"/>
      <c r="I240" s="28"/>
      <c r="J240" s="28"/>
      <c r="K240" s="28"/>
    </row>
    <row r="241" spans="3:11" x14ac:dyDescent="0.25">
      <c r="C241" s="28"/>
      <c r="D241" s="28"/>
      <c r="E241" s="28"/>
      <c r="F241" s="28"/>
      <c r="G241" s="28"/>
      <c r="H241" s="28"/>
      <c r="I241" s="28"/>
      <c r="J241" s="28"/>
      <c r="K241" s="28"/>
    </row>
    <row r="242" spans="3:11" x14ac:dyDescent="0.25">
      <c r="C242" s="28"/>
      <c r="D242" s="28"/>
      <c r="E242" s="28"/>
      <c r="F242" s="28"/>
      <c r="G242" s="28"/>
      <c r="H242" s="28"/>
      <c r="I242" s="28"/>
      <c r="J242" s="28"/>
      <c r="K242" s="28"/>
    </row>
    <row r="243" spans="3:11" x14ac:dyDescent="0.25">
      <c r="C243" s="28"/>
      <c r="D243" s="28"/>
      <c r="E243" s="28"/>
      <c r="F243" s="28"/>
      <c r="G243" s="28"/>
      <c r="H243" s="28"/>
      <c r="I243" s="28"/>
      <c r="J243" s="28"/>
      <c r="K243" s="28"/>
    </row>
    <row r="244" spans="3:11" x14ac:dyDescent="0.25">
      <c r="C244" s="28"/>
      <c r="D244" s="28"/>
      <c r="E244" s="28"/>
      <c r="F244" s="28"/>
      <c r="G244" s="28"/>
      <c r="H244" s="28"/>
      <c r="I244" s="28"/>
      <c r="J244" s="28"/>
      <c r="K244" s="28"/>
    </row>
    <row r="245" spans="3:11" x14ac:dyDescent="0.25">
      <c r="C245" s="28"/>
      <c r="D245" s="28"/>
      <c r="E245" s="28"/>
      <c r="F245" s="28"/>
      <c r="G245" s="28"/>
      <c r="H245" s="28"/>
      <c r="I245" s="28"/>
      <c r="J245" s="28"/>
      <c r="K245" s="28"/>
    </row>
    <row r="246" spans="3:11" x14ac:dyDescent="0.25">
      <c r="C246" s="28"/>
      <c r="D246" s="28"/>
      <c r="E246" s="28"/>
      <c r="F246" s="28"/>
      <c r="G246" s="28"/>
      <c r="H246" s="28"/>
      <c r="I246" s="28"/>
      <c r="J246" s="28"/>
      <c r="K246" s="28"/>
    </row>
    <row r="247" spans="3:11" x14ac:dyDescent="0.25">
      <c r="C247" s="28"/>
      <c r="D247" s="28"/>
      <c r="E247" s="28"/>
      <c r="F247" s="28"/>
      <c r="G247" s="28"/>
      <c r="H247" s="28"/>
      <c r="I247" s="28"/>
      <c r="J247" s="28"/>
      <c r="K247" s="28"/>
    </row>
    <row r="248" spans="3:11" x14ac:dyDescent="0.25">
      <c r="C248" s="28"/>
      <c r="D248" s="28"/>
      <c r="E248" s="28"/>
      <c r="F248" s="28"/>
      <c r="G248" s="28"/>
      <c r="H248" s="28"/>
      <c r="I248" s="28"/>
      <c r="J248" s="28"/>
      <c r="K248" s="28"/>
    </row>
    <row r="249" spans="3:11" x14ac:dyDescent="0.25">
      <c r="C249" s="28"/>
      <c r="D249" s="28"/>
      <c r="E249" s="28"/>
      <c r="F249" s="28"/>
      <c r="G249" s="28"/>
      <c r="H249" s="28"/>
      <c r="I249" s="28"/>
      <c r="J249" s="28"/>
      <c r="K249" s="28"/>
    </row>
    <row r="250" spans="3:11" x14ac:dyDescent="0.25">
      <c r="C250" s="28"/>
      <c r="D250" s="28"/>
      <c r="E250" s="28"/>
      <c r="F250" s="28"/>
      <c r="G250" s="28"/>
      <c r="H250" s="28"/>
      <c r="I250" s="28"/>
      <c r="J250" s="28"/>
      <c r="K250" s="28"/>
    </row>
    <row r="251" spans="3:11" x14ac:dyDescent="0.25">
      <c r="C251" s="28"/>
      <c r="D251" s="28"/>
      <c r="E251" s="28"/>
      <c r="F251" s="28"/>
      <c r="G251" s="28"/>
      <c r="H251" s="28"/>
      <c r="I251" s="28"/>
      <c r="J251" s="28"/>
      <c r="K251" s="28"/>
    </row>
    <row r="252" spans="3:11" x14ac:dyDescent="0.25">
      <c r="C252" s="28"/>
      <c r="D252" s="28"/>
      <c r="E252" s="28"/>
      <c r="F252" s="28"/>
      <c r="G252" s="28"/>
      <c r="H252" s="28"/>
      <c r="I252" s="28"/>
      <c r="J252" s="28"/>
      <c r="K252" s="28"/>
    </row>
    <row r="253" spans="3:11" x14ac:dyDescent="0.25">
      <c r="C253" s="28"/>
      <c r="D253" s="28"/>
      <c r="E253" s="28"/>
      <c r="F253" s="28"/>
      <c r="G253" s="28"/>
      <c r="H253" s="28"/>
      <c r="I253" s="28"/>
      <c r="J253" s="28"/>
      <c r="K253" s="28"/>
    </row>
    <row r="254" spans="3:11" x14ac:dyDescent="0.25">
      <c r="C254" s="28"/>
      <c r="D254" s="28"/>
      <c r="E254" s="28"/>
      <c r="F254" s="28"/>
      <c r="G254" s="28"/>
      <c r="H254" s="28"/>
      <c r="I254" s="28"/>
      <c r="J254" s="28"/>
      <c r="K254" s="28"/>
    </row>
    <row r="255" spans="3:11" x14ac:dyDescent="0.25">
      <c r="C255" s="28"/>
      <c r="D255" s="28"/>
      <c r="E255" s="28"/>
      <c r="F255" s="28"/>
      <c r="G255" s="28"/>
      <c r="H255" s="28"/>
      <c r="I255" s="28"/>
      <c r="J255" s="28"/>
      <c r="K255" s="28"/>
    </row>
    <row r="256" spans="3:11" x14ac:dyDescent="0.25">
      <c r="C256" s="28"/>
      <c r="D256" s="28"/>
      <c r="E256" s="28"/>
      <c r="F256" s="28"/>
      <c r="G256" s="28"/>
      <c r="H256" s="28"/>
      <c r="I256" s="28"/>
      <c r="J256" s="28"/>
      <c r="K256" s="28"/>
    </row>
    <row r="257" spans="3:11" x14ac:dyDescent="0.25">
      <c r="C257" s="28"/>
      <c r="D257" s="28"/>
      <c r="E257" s="28"/>
      <c r="F257" s="28"/>
      <c r="G257" s="28"/>
      <c r="H257" s="28"/>
      <c r="I257" s="28"/>
      <c r="J257" s="28"/>
      <c r="K257" s="28"/>
    </row>
    <row r="258" spans="3:11" x14ac:dyDescent="0.25">
      <c r="C258" s="28"/>
      <c r="D258" s="28"/>
      <c r="E258" s="28"/>
      <c r="F258" s="28"/>
      <c r="G258" s="28"/>
      <c r="H258" s="28"/>
      <c r="I258" s="28"/>
      <c r="J258" s="28"/>
      <c r="K258" s="28"/>
    </row>
    <row r="259" spans="3:11" x14ac:dyDescent="0.25">
      <c r="C259" s="28"/>
      <c r="D259" s="28"/>
      <c r="E259" s="28"/>
      <c r="F259" s="28"/>
      <c r="G259" s="28"/>
      <c r="H259" s="28"/>
      <c r="I259" s="28"/>
      <c r="J259" s="28"/>
      <c r="K259" s="28"/>
    </row>
    <row r="260" spans="3:11" x14ac:dyDescent="0.25">
      <c r="C260" s="28"/>
      <c r="D260" s="28"/>
      <c r="E260" s="28"/>
      <c r="F260" s="28"/>
      <c r="G260" s="28"/>
      <c r="H260" s="28"/>
      <c r="I260" s="28"/>
      <c r="J260" s="28"/>
      <c r="K260" s="28"/>
    </row>
    <row r="261" spans="3:11" x14ac:dyDescent="0.25">
      <c r="C261" s="28"/>
      <c r="D261" s="28"/>
      <c r="E261" s="28"/>
      <c r="F261" s="28"/>
      <c r="G261" s="28"/>
      <c r="H261" s="28"/>
      <c r="I261" s="28"/>
      <c r="J261" s="28"/>
      <c r="K261" s="28"/>
    </row>
    <row r="262" spans="3:11" x14ac:dyDescent="0.25">
      <c r="C262" s="28"/>
      <c r="D262" s="28"/>
      <c r="E262" s="28"/>
      <c r="F262" s="28"/>
      <c r="G262" s="28"/>
      <c r="H262" s="28"/>
      <c r="I262" s="28"/>
      <c r="J262" s="28"/>
      <c r="K262" s="28"/>
    </row>
    <row r="263" spans="3:11" x14ac:dyDescent="0.25">
      <c r="C263" s="28"/>
      <c r="D263" s="28"/>
      <c r="E263" s="28"/>
      <c r="F263" s="28"/>
      <c r="G263" s="28"/>
      <c r="H263" s="28"/>
      <c r="I263" s="28"/>
      <c r="J263" s="28"/>
      <c r="K263" s="28"/>
    </row>
    <row r="264" spans="3:11" x14ac:dyDescent="0.25">
      <c r="C264" s="28"/>
      <c r="D264" s="28"/>
      <c r="E264" s="28"/>
      <c r="F264" s="28"/>
      <c r="G264" s="28"/>
      <c r="H264" s="28"/>
      <c r="I264" s="28"/>
      <c r="J264" s="28"/>
      <c r="K264" s="28"/>
    </row>
    <row r="265" spans="3:11" x14ac:dyDescent="0.25">
      <c r="C265" s="28"/>
      <c r="D265" s="28"/>
      <c r="E265" s="28"/>
      <c r="F265" s="28"/>
      <c r="G265" s="28"/>
      <c r="H265" s="28"/>
      <c r="I265" s="28"/>
      <c r="J265" s="28"/>
      <c r="K265" s="28"/>
    </row>
    <row r="266" spans="3:11" x14ac:dyDescent="0.25">
      <c r="C266" s="28"/>
      <c r="D266" s="28"/>
      <c r="E266" s="28"/>
      <c r="F266" s="28"/>
      <c r="G266" s="28"/>
      <c r="H266" s="28"/>
      <c r="I266" s="28"/>
      <c r="J266" s="28"/>
      <c r="K266" s="28"/>
    </row>
    <row r="267" spans="3:11" x14ac:dyDescent="0.25">
      <c r="C267" s="28"/>
      <c r="D267" s="28"/>
      <c r="E267" s="28"/>
      <c r="F267" s="28"/>
      <c r="G267" s="28"/>
      <c r="H267" s="28"/>
      <c r="I267" s="28"/>
      <c r="J267" s="28"/>
      <c r="K267" s="28"/>
    </row>
    <row r="268" spans="3:11" x14ac:dyDescent="0.25">
      <c r="C268" s="28"/>
      <c r="D268" s="28"/>
      <c r="E268" s="28"/>
      <c r="F268" s="28"/>
      <c r="G268" s="28"/>
      <c r="H268" s="28"/>
      <c r="I268" s="28"/>
      <c r="J268" s="28"/>
      <c r="K268" s="28"/>
    </row>
    <row r="269" spans="3:11" x14ac:dyDescent="0.25">
      <c r="C269" s="28"/>
      <c r="D269" s="28"/>
      <c r="E269" s="28"/>
      <c r="F269" s="28"/>
      <c r="G269" s="28"/>
      <c r="H269" s="28"/>
      <c r="I269" s="28"/>
      <c r="J269" s="28"/>
      <c r="K269" s="28"/>
    </row>
    <row r="270" spans="3:11" x14ac:dyDescent="0.25">
      <c r="C270" s="28"/>
      <c r="D270" s="28"/>
      <c r="E270" s="28"/>
      <c r="F270" s="28"/>
      <c r="G270" s="28"/>
      <c r="H270" s="28"/>
      <c r="I270" s="28"/>
      <c r="J270" s="28"/>
      <c r="K270" s="28"/>
    </row>
    <row r="271" spans="3:11" x14ac:dyDescent="0.25">
      <c r="C271" s="28"/>
      <c r="D271" s="28"/>
      <c r="E271" s="28"/>
      <c r="F271" s="28"/>
      <c r="G271" s="28"/>
      <c r="H271" s="28"/>
      <c r="I271" s="28"/>
      <c r="J271" s="28"/>
      <c r="K271" s="28"/>
    </row>
    <row r="272" spans="3:11" x14ac:dyDescent="0.25">
      <c r="C272" s="28"/>
      <c r="D272" s="28"/>
      <c r="E272" s="28"/>
      <c r="F272" s="28"/>
      <c r="G272" s="28"/>
      <c r="H272" s="28"/>
      <c r="I272" s="28"/>
      <c r="J272" s="28"/>
      <c r="K272" s="28"/>
    </row>
    <row r="273" spans="3:11" x14ac:dyDescent="0.25">
      <c r="C273" s="28"/>
      <c r="D273" s="28"/>
      <c r="E273" s="28"/>
      <c r="F273" s="28"/>
      <c r="G273" s="28"/>
      <c r="H273" s="28"/>
      <c r="I273" s="28"/>
      <c r="J273" s="28"/>
      <c r="K273" s="28"/>
    </row>
    <row r="274" spans="3:11" x14ac:dyDescent="0.25">
      <c r="C274" s="28"/>
      <c r="D274" s="28"/>
      <c r="E274" s="28"/>
      <c r="F274" s="28"/>
      <c r="G274" s="28"/>
      <c r="H274" s="28"/>
      <c r="I274" s="28"/>
      <c r="J274" s="28"/>
      <c r="K274" s="28"/>
    </row>
    <row r="275" spans="3:11" x14ac:dyDescent="0.25">
      <c r="C275" s="28"/>
      <c r="D275" s="28"/>
      <c r="E275" s="28"/>
      <c r="F275" s="28"/>
      <c r="G275" s="28"/>
      <c r="H275" s="28"/>
      <c r="I275" s="28"/>
      <c r="J275" s="28"/>
      <c r="K275" s="28"/>
    </row>
    <row r="276" spans="3:11" x14ac:dyDescent="0.25">
      <c r="C276" s="28"/>
      <c r="D276" s="28"/>
      <c r="E276" s="28"/>
      <c r="F276" s="28"/>
      <c r="G276" s="28"/>
      <c r="H276" s="28"/>
      <c r="I276" s="28"/>
      <c r="J276" s="28"/>
      <c r="K276" s="28"/>
    </row>
    <row r="277" spans="3:11" x14ac:dyDescent="0.25">
      <c r="C277" s="28"/>
      <c r="D277" s="28"/>
      <c r="E277" s="28"/>
      <c r="F277" s="28"/>
      <c r="G277" s="28"/>
      <c r="H277" s="28"/>
      <c r="I277" s="28"/>
      <c r="J277" s="28"/>
      <c r="K277" s="28"/>
    </row>
    <row r="278" spans="3:11" x14ac:dyDescent="0.25">
      <c r="C278" s="28"/>
      <c r="D278" s="28"/>
      <c r="E278" s="28"/>
      <c r="F278" s="28"/>
      <c r="G278" s="28"/>
      <c r="H278" s="28"/>
      <c r="I278" s="28"/>
      <c r="J278" s="28"/>
      <c r="K278" s="28"/>
    </row>
    <row r="279" spans="3:11" x14ac:dyDescent="0.25">
      <c r="C279" s="28"/>
      <c r="D279" s="28"/>
      <c r="E279" s="28"/>
      <c r="F279" s="28"/>
      <c r="G279" s="28"/>
      <c r="H279" s="28"/>
      <c r="I279" s="28"/>
      <c r="J279" s="28"/>
      <c r="K279" s="28"/>
    </row>
    <row r="280" spans="3:11" x14ac:dyDescent="0.25">
      <c r="C280" s="28"/>
      <c r="D280" s="28"/>
      <c r="E280" s="28"/>
      <c r="F280" s="28"/>
      <c r="G280" s="28"/>
      <c r="H280" s="28"/>
      <c r="I280" s="28"/>
      <c r="J280" s="28"/>
      <c r="K280" s="28"/>
    </row>
    <row r="281" spans="3:11" x14ac:dyDescent="0.25">
      <c r="C281" s="28"/>
      <c r="D281" s="28"/>
      <c r="E281" s="28"/>
      <c r="F281" s="28"/>
      <c r="G281" s="28"/>
      <c r="H281" s="28"/>
      <c r="I281" s="28"/>
      <c r="J281" s="28"/>
      <c r="K281" s="28"/>
    </row>
    <row r="282" spans="3:11" x14ac:dyDescent="0.25">
      <c r="C282" s="28"/>
      <c r="D282" s="28"/>
      <c r="E282" s="28"/>
      <c r="F282" s="28"/>
      <c r="G282" s="28"/>
      <c r="H282" s="28"/>
      <c r="I282" s="28"/>
      <c r="J282" s="28"/>
      <c r="K282" s="28"/>
    </row>
    <row r="283" spans="3:11" x14ac:dyDescent="0.25">
      <c r="C283" s="28"/>
      <c r="D283" s="28"/>
      <c r="E283" s="28"/>
      <c r="F283" s="28"/>
      <c r="G283" s="28"/>
      <c r="H283" s="28"/>
      <c r="I283" s="28"/>
      <c r="J283" s="28"/>
      <c r="K283" s="28"/>
    </row>
    <row r="284" spans="3:11" x14ac:dyDescent="0.25">
      <c r="C284" s="28"/>
      <c r="D284" s="28"/>
      <c r="E284" s="28"/>
      <c r="F284" s="28"/>
      <c r="G284" s="28"/>
      <c r="H284" s="28"/>
      <c r="I284" s="28"/>
      <c r="J284" s="28"/>
      <c r="K284" s="28"/>
    </row>
    <row r="285" spans="3:11" x14ac:dyDescent="0.25">
      <c r="C285" s="28"/>
      <c r="D285" s="28"/>
      <c r="E285" s="28"/>
      <c r="F285" s="28"/>
      <c r="G285" s="28"/>
      <c r="H285" s="28"/>
      <c r="I285" s="28"/>
      <c r="J285" s="28"/>
      <c r="K285" s="28"/>
    </row>
    <row r="286" spans="3:11" x14ac:dyDescent="0.25">
      <c r="C286" s="28"/>
      <c r="D286" s="28"/>
      <c r="E286" s="28"/>
      <c r="F286" s="28"/>
      <c r="G286" s="28"/>
      <c r="H286" s="28"/>
      <c r="I286" s="28"/>
      <c r="J286" s="28"/>
      <c r="K286" s="28"/>
    </row>
    <row r="287" spans="3:11" x14ac:dyDescent="0.25">
      <c r="C287" s="28"/>
      <c r="D287" s="28"/>
      <c r="E287" s="28"/>
      <c r="F287" s="28"/>
      <c r="G287" s="28"/>
      <c r="H287" s="28"/>
      <c r="I287" s="28"/>
      <c r="J287" s="28"/>
      <c r="K287" s="28"/>
    </row>
    <row r="288" spans="3:11" x14ac:dyDescent="0.25">
      <c r="C288" s="28"/>
      <c r="D288" s="28"/>
      <c r="E288" s="28"/>
      <c r="F288" s="28"/>
      <c r="G288" s="28"/>
      <c r="H288" s="28"/>
      <c r="I288" s="28"/>
      <c r="J288" s="28"/>
      <c r="K288" s="28"/>
    </row>
    <row r="289" spans="3:11" x14ac:dyDescent="0.25">
      <c r="C289" s="28"/>
      <c r="D289" s="28"/>
      <c r="E289" s="28"/>
      <c r="F289" s="28"/>
      <c r="G289" s="28"/>
      <c r="H289" s="28"/>
      <c r="I289" s="28"/>
      <c r="J289" s="28"/>
      <c r="K289" s="28"/>
    </row>
    <row r="290" spans="3:11" x14ac:dyDescent="0.25">
      <c r="C290" s="28"/>
      <c r="D290" s="28"/>
      <c r="E290" s="28"/>
      <c r="F290" s="28"/>
      <c r="G290" s="28"/>
      <c r="H290" s="28"/>
      <c r="I290" s="28"/>
      <c r="J290" s="28"/>
      <c r="K290" s="28"/>
    </row>
    <row r="291" spans="3:11" x14ac:dyDescent="0.25">
      <c r="C291" s="28"/>
      <c r="D291" s="28"/>
      <c r="E291" s="28"/>
      <c r="F291" s="28"/>
      <c r="G291" s="28"/>
      <c r="H291" s="28"/>
      <c r="I291" s="28"/>
      <c r="J291" s="28"/>
      <c r="K291" s="28"/>
    </row>
    <row r="292" spans="3:11" x14ac:dyDescent="0.25">
      <c r="C292" s="28"/>
      <c r="D292" s="28"/>
      <c r="E292" s="28"/>
      <c r="F292" s="28"/>
      <c r="G292" s="28"/>
      <c r="H292" s="28"/>
      <c r="I292" s="28"/>
      <c r="J292" s="28"/>
      <c r="K292" s="28"/>
    </row>
    <row r="293" spans="3:11" x14ac:dyDescent="0.25">
      <c r="C293" s="28"/>
      <c r="D293" s="28"/>
      <c r="E293" s="28"/>
      <c r="F293" s="28"/>
      <c r="G293" s="28"/>
      <c r="H293" s="28"/>
      <c r="I293" s="28"/>
      <c r="J293" s="28"/>
      <c r="K293" s="28"/>
    </row>
    <row r="294" spans="3:11" x14ac:dyDescent="0.25">
      <c r="C294" s="28"/>
      <c r="D294" s="28"/>
      <c r="E294" s="28"/>
      <c r="F294" s="28"/>
      <c r="G294" s="28"/>
      <c r="H294" s="28"/>
      <c r="I294" s="28"/>
      <c r="J294" s="28"/>
      <c r="K294" s="28"/>
    </row>
    <row r="295" spans="3:11" x14ac:dyDescent="0.25">
      <c r="C295" s="28"/>
      <c r="D295" s="28"/>
      <c r="E295" s="28"/>
      <c r="F295" s="28"/>
      <c r="G295" s="28"/>
      <c r="H295" s="28"/>
      <c r="I295" s="28"/>
      <c r="J295" s="28"/>
      <c r="K295" s="28"/>
    </row>
    <row r="296" spans="3:11" x14ac:dyDescent="0.25">
      <c r="C296" s="28"/>
      <c r="D296" s="28"/>
      <c r="E296" s="28"/>
      <c r="F296" s="28"/>
      <c r="G296" s="28"/>
      <c r="H296" s="28"/>
      <c r="I296" s="28"/>
      <c r="J296" s="28"/>
      <c r="K296" s="28"/>
    </row>
    <row r="297" spans="3:11" x14ac:dyDescent="0.25">
      <c r="C297" s="28"/>
      <c r="D297" s="28"/>
      <c r="E297" s="28"/>
      <c r="F297" s="28"/>
      <c r="G297" s="28"/>
      <c r="H297" s="28"/>
      <c r="I297" s="28"/>
      <c r="J297" s="28"/>
      <c r="K297" s="28"/>
    </row>
    <row r="298" spans="3:11" x14ac:dyDescent="0.25">
      <c r="C298" s="28"/>
      <c r="D298" s="28"/>
      <c r="E298" s="28"/>
      <c r="F298" s="28"/>
      <c r="G298" s="28"/>
      <c r="H298" s="28"/>
      <c r="I298" s="28"/>
      <c r="J298" s="28"/>
      <c r="K298" s="28"/>
    </row>
    <row r="299" spans="3:11" x14ac:dyDescent="0.25">
      <c r="C299" s="28"/>
      <c r="D299" s="28"/>
      <c r="E299" s="28"/>
      <c r="F299" s="28"/>
      <c r="G299" s="28"/>
      <c r="H299" s="28"/>
      <c r="I299" s="28"/>
      <c r="J299" s="28"/>
      <c r="K299" s="28"/>
    </row>
    <row r="300" spans="3:11" x14ac:dyDescent="0.25">
      <c r="C300" s="28"/>
      <c r="D300" s="28"/>
      <c r="E300" s="28"/>
      <c r="F300" s="28"/>
      <c r="G300" s="28"/>
      <c r="H300" s="28"/>
      <c r="I300" s="28"/>
      <c r="J300" s="28"/>
      <c r="K300" s="28"/>
    </row>
    <row r="301" spans="3:11" x14ac:dyDescent="0.25">
      <c r="C301" s="28"/>
      <c r="D301" s="28"/>
      <c r="E301" s="28"/>
      <c r="F301" s="28"/>
      <c r="G301" s="28"/>
      <c r="H301" s="28"/>
      <c r="I301" s="28"/>
      <c r="J301" s="28"/>
      <c r="K301" s="28"/>
    </row>
    <row r="302" spans="3:11" x14ac:dyDescent="0.25">
      <c r="C302" s="28"/>
      <c r="D302" s="28"/>
      <c r="E302" s="28"/>
      <c r="F302" s="28"/>
      <c r="G302" s="28"/>
      <c r="H302" s="28"/>
      <c r="I302" s="28"/>
      <c r="J302" s="28"/>
      <c r="K302" s="28"/>
    </row>
    <row r="303" spans="3:11" x14ac:dyDescent="0.25">
      <c r="C303" s="28"/>
      <c r="D303" s="28"/>
      <c r="E303" s="28"/>
      <c r="F303" s="28"/>
      <c r="G303" s="28"/>
      <c r="H303" s="28"/>
      <c r="I303" s="28"/>
      <c r="J303" s="28"/>
      <c r="K303" s="28"/>
    </row>
    <row r="304" spans="3:11" x14ac:dyDescent="0.25">
      <c r="C304" s="28"/>
      <c r="D304" s="28"/>
      <c r="E304" s="28"/>
      <c r="F304" s="28"/>
      <c r="G304" s="28"/>
      <c r="H304" s="28"/>
      <c r="I304" s="28"/>
      <c r="J304" s="28"/>
      <c r="K304" s="28"/>
    </row>
    <row r="305" spans="3:11" x14ac:dyDescent="0.25">
      <c r="C305" s="28"/>
      <c r="D305" s="28"/>
      <c r="E305" s="28"/>
      <c r="F305" s="28"/>
      <c r="G305" s="28"/>
      <c r="H305" s="28"/>
      <c r="I305" s="28"/>
      <c r="J305" s="28"/>
      <c r="K305" s="28"/>
    </row>
    <row r="306" spans="3:11" x14ac:dyDescent="0.25">
      <c r="C306" s="28"/>
      <c r="D306" s="28"/>
      <c r="E306" s="28"/>
      <c r="F306" s="28"/>
      <c r="G306" s="28"/>
      <c r="H306" s="28"/>
      <c r="I306" s="28"/>
      <c r="J306" s="28"/>
      <c r="K306" s="28"/>
    </row>
    <row r="307" spans="3:11" x14ac:dyDescent="0.25">
      <c r="C307" s="28"/>
      <c r="D307" s="28"/>
      <c r="E307" s="28"/>
      <c r="F307" s="28"/>
      <c r="G307" s="28"/>
      <c r="H307" s="28"/>
      <c r="I307" s="28"/>
      <c r="J307" s="28"/>
      <c r="K307" s="28"/>
    </row>
    <row r="308" spans="3:11" x14ac:dyDescent="0.25">
      <c r="C308" s="28"/>
      <c r="D308" s="28"/>
      <c r="E308" s="28"/>
      <c r="F308" s="28"/>
      <c r="G308" s="28"/>
      <c r="H308" s="28"/>
      <c r="I308" s="28"/>
      <c r="J308" s="28"/>
      <c r="K308" s="28"/>
    </row>
    <row r="309" spans="3:11" x14ac:dyDescent="0.25">
      <c r="C309" s="28"/>
      <c r="D309" s="28"/>
      <c r="E309" s="28"/>
      <c r="F309" s="28"/>
      <c r="G309" s="28"/>
      <c r="H309" s="28"/>
      <c r="I309" s="28"/>
      <c r="J309" s="28"/>
      <c r="K309" s="28"/>
    </row>
    <row r="310" spans="3:11" x14ac:dyDescent="0.25">
      <c r="C310" s="28"/>
      <c r="D310" s="28"/>
      <c r="E310" s="28"/>
      <c r="F310" s="28"/>
      <c r="G310" s="28"/>
      <c r="H310" s="28"/>
      <c r="I310" s="28"/>
      <c r="J310" s="28"/>
      <c r="K310" s="28"/>
    </row>
    <row r="311" spans="3:11" x14ac:dyDescent="0.25">
      <c r="C311" s="28"/>
      <c r="D311" s="28"/>
      <c r="E311" s="28"/>
      <c r="F311" s="28"/>
      <c r="G311" s="28"/>
      <c r="H311" s="28"/>
      <c r="I311" s="28"/>
      <c r="J311" s="28"/>
      <c r="K311" s="28"/>
    </row>
    <row r="312" spans="3:11" x14ac:dyDescent="0.25">
      <c r="C312" s="28"/>
      <c r="D312" s="28"/>
      <c r="E312" s="28"/>
      <c r="F312" s="28"/>
      <c r="G312" s="28"/>
      <c r="H312" s="28"/>
      <c r="I312" s="28"/>
      <c r="J312" s="28"/>
      <c r="K312" s="28"/>
    </row>
    <row r="313" spans="3:11" x14ac:dyDescent="0.25">
      <c r="C313" s="28"/>
      <c r="D313" s="28"/>
      <c r="E313" s="28"/>
      <c r="F313" s="28"/>
      <c r="G313" s="28"/>
      <c r="H313" s="28"/>
      <c r="I313" s="28"/>
      <c r="J313" s="28"/>
      <c r="K313" s="28"/>
    </row>
    <row r="314" spans="3:11" x14ac:dyDescent="0.25">
      <c r="C314" s="28"/>
      <c r="D314" s="28"/>
      <c r="E314" s="28"/>
      <c r="F314" s="28"/>
      <c r="G314" s="28"/>
      <c r="H314" s="28"/>
      <c r="I314" s="28"/>
      <c r="J314" s="28"/>
      <c r="K314" s="28"/>
    </row>
    <row r="315" spans="3:11" x14ac:dyDescent="0.25">
      <c r="C315" s="28"/>
      <c r="D315" s="28"/>
      <c r="E315" s="28"/>
      <c r="F315" s="28"/>
      <c r="G315" s="28"/>
      <c r="H315" s="28"/>
      <c r="I315" s="28"/>
      <c r="J315" s="28"/>
      <c r="K315" s="28"/>
    </row>
    <row r="316" spans="3:11" x14ac:dyDescent="0.25">
      <c r="C316" s="28"/>
      <c r="D316" s="28"/>
      <c r="E316" s="28"/>
      <c r="F316" s="28"/>
      <c r="G316" s="28"/>
      <c r="H316" s="28"/>
      <c r="I316" s="28"/>
      <c r="J316" s="28"/>
      <c r="K316" s="28"/>
    </row>
    <row r="317" spans="3:11" x14ac:dyDescent="0.25">
      <c r="C317" s="28"/>
      <c r="D317" s="28"/>
      <c r="E317" s="28"/>
      <c r="F317" s="28"/>
      <c r="G317" s="28"/>
      <c r="H317" s="28"/>
      <c r="I317" s="28"/>
      <c r="J317" s="28"/>
      <c r="K317" s="28"/>
    </row>
    <row r="318" spans="3:11" x14ac:dyDescent="0.25">
      <c r="C318" s="28"/>
      <c r="D318" s="28"/>
      <c r="E318" s="28"/>
      <c r="F318" s="28"/>
      <c r="G318" s="28"/>
      <c r="H318" s="28"/>
      <c r="I318" s="28"/>
      <c r="J318" s="28"/>
      <c r="K318" s="28"/>
    </row>
    <row r="319" spans="3:11" x14ac:dyDescent="0.25">
      <c r="C319" s="28"/>
      <c r="D319" s="28"/>
      <c r="E319" s="28"/>
      <c r="F319" s="28"/>
      <c r="G319" s="28"/>
      <c r="H319" s="28"/>
      <c r="I319" s="28"/>
      <c r="J319" s="28"/>
      <c r="K319" s="28"/>
    </row>
    <row r="320" spans="3:11" x14ac:dyDescent="0.25">
      <c r="C320" s="28"/>
      <c r="D320" s="28"/>
      <c r="E320" s="28"/>
      <c r="F320" s="28"/>
      <c r="G320" s="28"/>
      <c r="H320" s="28"/>
      <c r="I320" s="28"/>
      <c r="J320" s="28"/>
      <c r="K320" s="28"/>
    </row>
    <row r="321" spans="3:11" x14ac:dyDescent="0.25">
      <c r="C321" s="28"/>
      <c r="D321" s="28"/>
      <c r="E321" s="28"/>
      <c r="F321" s="28"/>
      <c r="G321" s="28"/>
      <c r="H321" s="28"/>
      <c r="I321" s="28"/>
      <c r="J321" s="28"/>
      <c r="K321" s="28"/>
    </row>
    <row r="322" spans="3:11" x14ac:dyDescent="0.25">
      <c r="C322" s="28"/>
      <c r="D322" s="28"/>
      <c r="E322" s="28"/>
      <c r="F322" s="28"/>
      <c r="G322" s="28"/>
      <c r="H322" s="28"/>
      <c r="I322" s="28"/>
      <c r="J322" s="28"/>
      <c r="K322" s="28"/>
    </row>
    <row r="323" spans="3:11" x14ac:dyDescent="0.25">
      <c r="C323" s="28"/>
      <c r="D323" s="28"/>
      <c r="E323" s="28"/>
      <c r="F323" s="28"/>
      <c r="G323" s="28"/>
      <c r="H323" s="28"/>
      <c r="I323" s="28"/>
      <c r="J323" s="28"/>
      <c r="K323" s="28"/>
    </row>
    <row r="324" spans="3:11" x14ac:dyDescent="0.25">
      <c r="C324" s="28"/>
      <c r="D324" s="28"/>
      <c r="E324" s="28"/>
      <c r="F324" s="28"/>
      <c r="G324" s="28"/>
      <c r="H324" s="28"/>
      <c r="I324" s="28"/>
      <c r="J324" s="28"/>
      <c r="K324" s="28"/>
    </row>
    <row r="325" spans="3:11" x14ac:dyDescent="0.25">
      <c r="C325" s="28"/>
      <c r="D325" s="28"/>
      <c r="E325" s="28"/>
      <c r="F325" s="28"/>
      <c r="G325" s="28"/>
      <c r="H325" s="28"/>
      <c r="I325" s="28"/>
      <c r="J325" s="28"/>
      <c r="K325" s="28"/>
    </row>
    <row r="326" spans="3:11" x14ac:dyDescent="0.25">
      <c r="C326" s="28"/>
      <c r="D326" s="28"/>
      <c r="E326" s="28"/>
      <c r="F326" s="28"/>
      <c r="G326" s="28"/>
      <c r="H326" s="28"/>
      <c r="I326" s="28"/>
      <c r="J326" s="28"/>
      <c r="K326" s="28"/>
    </row>
    <row r="327" spans="3:11" x14ac:dyDescent="0.25">
      <c r="C327" s="28"/>
      <c r="D327" s="28"/>
      <c r="E327" s="28"/>
      <c r="F327" s="28"/>
      <c r="G327" s="28"/>
      <c r="H327" s="28"/>
      <c r="I327" s="28"/>
      <c r="J327" s="28"/>
      <c r="K327" s="28"/>
    </row>
    <row r="328" spans="3:11" x14ac:dyDescent="0.25">
      <c r="C328" s="28"/>
      <c r="D328" s="28"/>
      <c r="E328" s="28"/>
      <c r="F328" s="28"/>
      <c r="G328" s="28"/>
      <c r="H328" s="28"/>
      <c r="I328" s="28"/>
      <c r="J328" s="28"/>
      <c r="K328" s="28"/>
    </row>
    <row r="329" spans="3:11" x14ac:dyDescent="0.25">
      <c r="C329" s="28"/>
      <c r="D329" s="28"/>
      <c r="E329" s="28"/>
      <c r="F329" s="28"/>
      <c r="G329" s="28"/>
      <c r="H329" s="28"/>
      <c r="I329" s="28"/>
      <c r="J329" s="28"/>
      <c r="K329" s="28"/>
    </row>
    <row r="330" spans="3:11" x14ac:dyDescent="0.25">
      <c r="C330" s="28"/>
      <c r="D330" s="28"/>
      <c r="E330" s="28"/>
      <c r="F330" s="28"/>
      <c r="G330" s="28"/>
      <c r="H330" s="28"/>
      <c r="I330" s="28"/>
      <c r="J330" s="28"/>
      <c r="K330" s="28"/>
    </row>
    <row r="331" spans="3:11" x14ac:dyDescent="0.25">
      <c r="C331" s="28"/>
      <c r="D331" s="28"/>
      <c r="E331" s="28"/>
      <c r="F331" s="28"/>
      <c r="G331" s="28"/>
      <c r="H331" s="28"/>
      <c r="I331" s="28"/>
      <c r="J331" s="28"/>
      <c r="K331" s="28"/>
    </row>
    <row r="332" spans="3:11" x14ac:dyDescent="0.25">
      <c r="C332" s="28"/>
      <c r="D332" s="28"/>
      <c r="E332" s="28"/>
      <c r="F332" s="28"/>
      <c r="G332" s="28"/>
      <c r="H332" s="28"/>
      <c r="I332" s="28"/>
      <c r="J332" s="28"/>
      <c r="K332" s="28"/>
    </row>
    <row r="333" spans="3:11" x14ac:dyDescent="0.25">
      <c r="C333" s="28"/>
      <c r="D333" s="28"/>
      <c r="E333" s="28"/>
      <c r="F333" s="28"/>
      <c r="G333" s="28"/>
      <c r="H333" s="28"/>
      <c r="I333" s="28"/>
      <c r="J333" s="28"/>
      <c r="K333" s="28"/>
    </row>
    <row r="334" spans="3:11" x14ac:dyDescent="0.25">
      <c r="C334" s="28"/>
      <c r="D334" s="28"/>
      <c r="E334" s="28"/>
      <c r="F334" s="28"/>
      <c r="G334" s="28"/>
      <c r="H334" s="28"/>
      <c r="I334" s="28"/>
      <c r="J334" s="28"/>
      <c r="K334" s="28"/>
    </row>
    <row r="335" spans="3:11" x14ac:dyDescent="0.25">
      <c r="C335" s="28"/>
      <c r="D335" s="28"/>
      <c r="E335" s="28"/>
      <c r="F335" s="28"/>
      <c r="G335" s="28"/>
      <c r="H335" s="28"/>
      <c r="I335" s="28"/>
      <c r="J335" s="28"/>
      <c r="K335" s="28"/>
    </row>
    <row r="336" spans="3:11" x14ac:dyDescent="0.25">
      <c r="C336" s="28"/>
      <c r="D336" s="28"/>
      <c r="E336" s="28"/>
      <c r="F336" s="28"/>
      <c r="G336" s="28"/>
      <c r="H336" s="28"/>
      <c r="I336" s="28"/>
      <c r="J336" s="28"/>
      <c r="K336" s="28"/>
    </row>
    <row r="337" spans="3:11" x14ac:dyDescent="0.25">
      <c r="C337" s="28"/>
      <c r="D337" s="28"/>
      <c r="E337" s="28"/>
      <c r="F337" s="28"/>
      <c r="G337" s="28"/>
      <c r="H337" s="28"/>
      <c r="I337" s="28"/>
      <c r="J337" s="28"/>
      <c r="K337" s="28"/>
    </row>
    <row r="338" spans="3:11" x14ac:dyDescent="0.25">
      <c r="C338" s="28"/>
      <c r="D338" s="28"/>
      <c r="E338" s="28"/>
      <c r="F338" s="28"/>
      <c r="G338" s="28"/>
      <c r="H338" s="28"/>
      <c r="I338" s="28"/>
      <c r="J338" s="28"/>
      <c r="K338" s="28"/>
    </row>
    <row r="339" spans="3:11" x14ac:dyDescent="0.25">
      <c r="C339" s="28"/>
      <c r="D339" s="28"/>
      <c r="E339" s="28"/>
      <c r="F339" s="28"/>
      <c r="G339" s="28"/>
      <c r="H339" s="28"/>
      <c r="I339" s="28"/>
      <c r="J339" s="28"/>
      <c r="K339" s="28"/>
    </row>
    <row r="340" spans="3:11" x14ac:dyDescent="0.25">
      <c r="C340" s="28"/>
      <c r="D340" s="28"/>
      <c r="E340" s="28"/>
      <c r="F340" s="28"/>
      <c r="G340" s="28"/>
      <c r="H340" s="28"/>
      <c r="I340" s="28"/>
      <c r="J340" s="28"/>
      <c r="K340" s="28"/>
    </row>
    <row r="341" spans="3:11" x14ac:dyDescent="0.25">
      <c r="C341" s="28"/>
      <c r="D341" s="28"/>
      <c r="E341" s="28"/>
      <c r="F341" s="28"/>
      <c r="G341" s="28"/>
      <c r="H341" s="28"/>
      <c r="I341" s="28"/>
      <c r="J341" s="28"/>
      <c r="K341" s="28"/>
    </row>
    <row r="342" spans="3:11" x14ac:dyDescent="0.25">
      <c r="C342" s="28"/>
      <c r="D342" s="28"/>
      <c r="E342" s="28"/>
      <c r="F342" s="28"/>
      <c r="G342" s="28"/>
      <c r="H342" s="28"/>
      <c r="I342" s="28"/>
      <c r="J342" s="28"/>
      <c r="K342" s="28"/>
    </row>
    <row r="343" spans="3:11" x14ac:dyDescent="0.25">
      <c r="C343" s="28"/>
      <c r="D343" s="28"/>
      <c r="E343" s="28"/>
      <c r="F343" s="28"/>
      <c r="G343" s="28"/>
      <c r="H343" s="28"/>
      <c r="I343" s="28"/>
      <c r="J343" s="28"/>
      <c r="K343" s="28"/>
    </row>
    <row r="344" spans="3:11" x14ac:dyDescent="0.25">
      <c r="C344" s="28"/>
      <c r="D344" s="28"/>
      <c r="E344" s="28"/>
      <c r="F344" s="28"/>
      <c r="G344" s="28"/>
      <c r="H344" s="28"/>
      <c r="I344" s="28"/>
      <c r="J344" s="28"/>
      <c r="K344" s="28"/>
    </row>
    <row r="345" spans="3:11" x14ac:dyDescent="0.25">
      <c r="C345" s="28"/>
      <c r="D345" s="28"/>
      <c r="E345" s="28"/>
      <c r="F345" s="28"/>
      <c r="G345" s="28"/>
      <c r="H345" s="28"/>
      <c r="I345" s="28"/>
      <c r="J345" s="28"/>
      <c r="K345" s="28"/>
    </row>
    <row r="346" spans="3:11" x14ac:dyDescent="0.25">
      <c r="C346" s="28"/>
      <c r="D346" s="28"/>
      <c r="E346" s="28"/>
      <c r="F346" s="28"/>
      <c r="G346" s="28"/>
      <c r="H346" s="28"/>
      <c r="I346" s="28"/>
      <c r="J346" s="28"/>
      <c r="K346" s="28"/>
    </row>
    <row r="347" spans="3:11" x14ac:dyDescent="0.25">
      <c r="C347" s="28"/>
      <c r="D347" s="28"/>
      <c r="E347" s="28"/>
      <c r="F347" s="28"/>
      <c r="G347" s="28"/>
      <c r="H347" s="28"/>
      <c r="I347" s="28"/>
      <c r="J347" s="28"/>
      <c r="K347" s="28"/>
    </row>
    <row r="348" spans="3:11" x14ac:dyDescent="0.25">
      <c r="C348" s="28"/>
      <c r="D348" s="28"/>
      <c r="E348" s="28"/>
      <c r="F348" s="28"/>
      <c r="G348" s="28"/>
      <c r="H348" s="28"/>
      <c r="I348" s="28"/>
      <c r="J348" s="28"/>
      <c r="K348" s="28"/>
    </row>
    <row r="349" spans="3:11" x14ac:dyDescent="0.25">
      <c r="C349" s="28"/>
      <c r="D349" s="28"/>
      <c r="E349" s="28"/>
      <c r="F349" s="28"/>
      <c r="G349" s="28"/>
      <c r="H349" s="28"/>
      <c r="I349" s="28"/>
      <c r="J349" s="28"/>
      <c r="K349" s="28"/>
    </row>
    <row r="350" spans="3:11" x14ac:dyDescent="0.25">
      <c r="C350" s="28"/>
      <c r="D350" s="28"/>
      <c r="E350" s="28"/>
      <c r="F350" s="28"/>
      <c r="G350" s="28"/>
      <c r="H350" s="28"/>
      <c r="I350" s="28"/>
      <c r="J350" s="28"/>
      <c r="K350" s="28"/>
    </row>
    <row r="351" spans="3:11" x14ac:dyDescent="0.25">
      <c r="C351" s="28"/>
      <c r="D351" s="28"/>
      <c r="E351" s="28"/>
      <c r="F351" s="28"/>
      <c r="G351" s="28"/>
      <c r="H351" s="28"/>
      <c r="I351" s="28"/>
      <c r="J351" s="28"/>
      <c r="K351" s="28"/>
    </row>
    <row r="352" spans="3:11" x14ac:dyDescent="0.25">
      <c r="C352" s="28"/>
      <c r="D352" s="28"/>
      <c r="E352" s="28"/>
      <c r="F352" s="28"/>
      <c r="G352" s="28"/>
      <c r="H352" s="28"/>
      <c r="I352" s="28"/>
      <c r="J352" s="28"/>
      <c r="K352" s="28"/>
    </row>
    <row r="353" spans="3:11" x14ac:dyDescent="0.25">
      <c r="C353" s="28"/>
      <c r="D353" s="28"/>
      <c r="E353" s="28"/>
      <c r="F353" s="28"/>
      <c r="G353" s="28"/>
      <c r="H353" s="28"/>
      <c r="I353" s="28"/>
      <c r="J353" s="28"/>
      <c r="K353" s="28"/>
    </row>
    <row r="354" spans="3:11" x14ac:dyDescent="0.25">
      <c r="C354" s="28"/>
      <c r="D354" s="28"/>
      <c r="E354" s="28"/>
      <c r="F354" s="28"/>
      <c r="G354" s="28"/>
      <c r="H354" s="28"/>
      <c r="I354" s="28"/>
      <c r="J354" s="28"/>
      <c r="K354" s="28"/>
    </row>
    <row r="355" spans="3:11" x14ac:dyDescent="0.25">
      <c r="C355" s="28"/>
      <c r="D355" s="28"/>
      <c r="E355" s="28"/>
      <c r="F355" s="28"/>
      <c r="G355" s="28"/>
      <c r="H355" s="28"/>
      <c r="I355" s="28"/>
      <c r="J355" s="28"/>
      <c r="K355" s="28"/>
    </row>
    <row r="356" spans="3:11" x14ac:dyDescent="0.25">
      <c r="C356" s="28"/>
      <c r="D356" s="28"/>
      <c r="E356" s="28"/>
      <c r="F356" s="28"/>
      <c r="G356" s="28"/>
      <c r="H356" s="28"/>
      <c r="I356" s="28"/>
      <c r="J356" s="28"/>
      <c r="K356" s="28"/>
    </row>
    <row r="357" spans="3:11" x14ac:dyDescent="0.25">
      <c r="C357" s="28"/>
      <c r="D357" s="28"/>
      <c r="E357" s="28"/>
      <c r="F357" s="28"/>
      <c r="G357" s="28"/>
      <c r="H357" s="28"/>
      <c r="I357" s="28"/>
      <c r="J357" s="28"/>
      <c r="K357" s="28"/>
    </row>
    <row r="358" spans="3:11" x14ac:dyDescent="0.25">
      <c r="C358" s="28"/>
      <c r="D358" s="28"/>
      <c r="E358" s="28"/>
      <c r="F358" s="28"/>
      <c r="G358" s="28"/>
      <c r="H358" s="28"/>
      <c r="I358" s="28"/>
      <c r="J358" s="28"/>
      <c r="K358" s="28"/>
    </row>
    <row r="359" spans="3:11" x14ac:dyDescent="0.25">
      <c r="C359" s="28"/>
      <c r="D359" s="28"/>
      <c r="E359" s="28"/>
      <c r="F359" s="28"/>
      <c r="G359" s="28"/>
      <c r="H359" s="28"/>
      <c r="I359" s="28"/>
      <c r="J359" s="28"/>
      <c r="K359" s="28"/>
    </row>
    <row r="360" spans="3:11" x14ac:dyDescent="0.25">
      <c r="C360" s="28"/>
      <c r="D360" s="28"/>
      <c r="E360" s="28"/>
      <c r="F360" s="28"/>
      <c r="G360" s="28"/>
      <c r="H360" s="28"/>
      <c r="I360" s="28"/>
      <c r="J360" s="28"/>
      <c r="K360" s="28"/>
    </row>
    <row r="361" spans="3:11" x14ac:dyDescent="0.25">
      <c r="C361" s="28"/>
      <c r="D361" s="28"/>
      <c r="E361" s="28"/>
      <c r="F361" s="28"/>
      <c r="G361" s="28"/>
      <c r="H361" s="28"/>
      <c r="I361" s="28"/>
      <c r="J361" s="28"/>
      <c r="K361" s="28"/>
    </row>
    <row r="362" spans="3:11" x14ac:dyDescent="0.25">
      <c r="C362" s="28"/>
      <c r="D362" s="28"/>
      <c r="E362" s="28"/>
      <c r="F362" s="28"/>
      <c r="G362" s="28"/>
      <c r="H362" s="28"/>
      <c r="I362" s="28"/>
      <c r="J362" s="28"/>
      <c r="K362" s="28"/>
    </row>
    <row r="363" spans="3:11" x14ac:dyDescent="0.25">
      <c r="C363" s="28"/>
      <c r="D363" s="28"/>
      <c r="E363" s="28"/>
      <c r="F363" s="28"/>
      <c r="G363" s="28"/>
      <c r="H363" s="28"/>
      <c r="I363" s="28"/>
      <c r="J363" s="28"/>
      <c r="K363" s="28"/>
    </row>
    <row r="364" spans="3:11" x14ac:dyDescent="0.25">
      <c r="C364" s="28"/>
      <c r="D364" s="28"/>
      <c r="E364" s="28"/>
      <c r="F364" s="28"/>
      <c r="G364" s="28"/>
      <c r="H364" s="28"/>
      <c r="I364" s="28"/>
      <c r="J364" s="28"/>
      <c r="K364" s="28"/>
    </row>
    <row r="365" spans="3:11" x14ac:dyDescent="0.25">
      <c r="C365" s="28"/>
      <c r="D365" s="28"/>
      <c r="E365" s="28"/>
      <c r="F365" s="28"/>
      <c r="G365" s="28"/>
      <c r="H365" s="28"/>
      <c r="I365" s="28"/>
      <c r="J365" s="28"/>
      <c r="K365" s="28"/>
    </row>
    <row r="366" spans="3:11" x14ac:dyDescent="0.25">
      <c r="C366" s="28"/>
      <c r="D366" s="28"/>
      <c r="E366" s="28"/>
      <c r="F366" s="28"/>
      <c r="G366" s="28"/>
      <c r="H366" s="28"/>
      <c r="I366" s="28"/>
      <c r="J366" s="28"/>
      <c r="K366" s="28"/>
    </row>
    <row r="367" spans="3:11" x14ac:dyDescent="0.25">
      <c r="C367" s="28"/>
      <c r="D367" s="28"/>
      <c r="E367" s="28"/>
      <c r="F367" s="28"/>
      <c r="G367" s="28"/>
      <c r="H367" s="28"/>
      <c r="I367" s="28"/>
      <c r="J367" s="28"/>
      <c r="K367" s="28"/>
    </row>
    <row r="368" spans="3:11" x14ac:dyDescent="0.25">
      <c r="C368" s="28"/>
      <c r="D368" s="28"/>
      <c r="E368" s="28"/>
      <c r="F368" s="28"/>
      <c r="G368" s="28"/>
      <c r="H368" s="28"/>
      <c r="I368" s="28"/>
      <c r="J368" s="28"/>
      <c r="K368" s="28"/>
    </row>
    <row r="369" spans="3:11" x14ac:dyDescent="0.25">
      <c r="C369" s="28"/>
      <c r="D369" s="28"/>
      <c r="E369" s="28"/>
      <c r="F369" s="28"/>
      <c r="G369" s="28"/>
      <c r="H369" s="28"/>
      <c r="I369" s="28"/>
      <c r="J369" s="28"/>
      <c r="K369" s="28"/>
    </row>
    <row r="370" spans="3:11" x14ac:dyDescent="0.25">
      <c r="C370" s="28"/>
      <c r="D370" s="28"/>
      <c r="E370" s="28"/>
      <c r="F370" s="28"/>
      <c r="G370" s="28"/>
      <c r="H370" s="28"/>
      <c r="I370" s="28"/>
      <c r="J370" s="28"/>
      <c r="K370" s="28"/>
    </row>
    <row r="371" spans="3:11" x14ac:dyDescent="0.25">
      <c r="C371" s="28"/>
      <c r="D371" s="28"/>
      <c r="E371" s="28"/>
      <c r="F371" s="28"/>
      <c r="G371" s="28"/>
      <c r="H371" s="28"/>
      <c r="I371" s="28"/>
      <c r="J371" s="28"/>
      <c r="K371" s="28"/>
    </row>
    <row r="372" spans="3:11" x14ac:dyDescent="0.25">
      <c r="C372" s="28"/>
      <c r="D372" s="28"/>
      <c r="E372" s="28"/>
      <c r="F372" s="28"/>
      <c r="G372" s="28"/>
      <c r="H372" s="28"/>
      <c r="I372" s="28"/>
      <c r="J372" s="28"/>
      <c r="K372" s="28"/>
    </row>
    <row r="373" spans="3:11" x14ac:dyDescent="0.25">
      <c r="C373" s="28"/>
      <c r="D373" s="28"/>
      <c r="E373" s="28"/>
      <c r="F373" s="28"/>
      <c r="G373" s="28"/>
      <c r="H373" s="28"/>
      <c r="I373" s="28"/>
      <c r="J373" s="28"/>
      <c r="K373" s="28"/>
    </row>
    <row r="374" spans="3:11" x14ac:dyDescent="0.25">
      <c r="C374" s="28"/>
      <c r="D374" s="28"/>
      <c r="E374" s="28"/>
      <c r="F374" s="28"/>
      <c r="G374" s="28"/>
      <c r="H374" s="28"/>
      <c r="I374" s="28"/>
      <c r="J374" s="28"/>
      <c r="K374" s="28"/>
    </row>
    <row r="375" spans="3:11" x14ac:dyDescent="0.25">
      <c r="C375" s="28"/>
      <c r="D375" s="28"/>
      <c r="E375" s="28"/>
      <c r="F375" s="28"/>
      <c r="G375" s="28"/>
      <c r="H375" s="28"/>
      <c r="I375" s="28"/>
      <c r="J375" s="28"/>
      <c r="K375" s="28"/>
    </row>
    <row r="376" spans="3:11" x14ac:dyDescent="0.25">
      <c r="C376" s="28"/>
      <c r="D376" s="28"/>
      <c r="E376" s="28"/>
      <c r="F376" s="28"/>
      <c r="G376" s="28"/>
      <c r="H376" s="28"/>
      <c r="I376" s="28"/>
      <c r="J376" s="28"/>
      <c r="K376" s="28"/>
    </row>
    <row r="377" spans="3:11" x14ac:dyDescent="0.25">
      <c r="C377" s="28"/>
      <c r="D377" s="28"/>
      <c r="E377" s="28"/>
      <c r="F377" s="28"/>
      <c r="G377" s="28"/>
      <c r="H377" s="28"/>
      <c r="I377" s="28"/>
      <c r="J377" s="28"/>
      <c r="K377" s="28"/>
    </row>
    <row r="378" spans="3:11" x14ac:dyDescent="0.25">
      <c r="C378" s="28"/>
      <c r="D378" s="28"/>
      <c r="E378" s="28"/>
      <c r="F378" s="28"/>
      <c r="G378" s="28"/>
      <c r="H378" s="28"/>
      <c r="I378" s="28"/>
      <c r="J378" s="28"/>
      <c r="K378" s="28"/>
    </row>
    <row r="379" spans="3:11" x14ac:dyDescent="0.25">
      <c r="C379" s="28"/>
      <c r="D379" s="28"/>
      <c r="E379" s="28"/>
      <c r="F379" s="28"/>
      <c r="G379" s="28"/>
      <c r="H379" s="28"/>
      <c r="I379" s="28"/>
      <c r="J379" s="28"/>
      <c r="K379" s="28"/>
    </row>
    <row r="380" spans="3:11" x14ac:dyDescent="0.25">
      <c r="C380" s="28"/>
      <c r="D380" s="28"/>
      <c r="E380" s="28"/>
      <c r="F380" s="28"/>
      <c r="G380" s="28"/>
      <c r="H380" s="28"/>
      <c r="I380" s="28"/>
      <c r="J380" s="28"/>
      <c r="K380" s="28"/>
    </row>
    <row r="381" spans="3:11" x14ac:dyDescent="0.25">
      <c r="C381" s="28"/>
      <c r="D381" s="28"/>
      <c r="E381" s="28"/>
      <c r="F381" s="28"/>
      <c r="G381" s="28"/>
      <c r="H381" s="28"/>
      <c r="I381" s="28"/>
      <c r="J381" s="28"/>
      <c r="K381" s="28"/>
    </row>
    <row r="382" spans="3:11" x14ac:dyDescent="0.25">
      <c r="C382" s="28"/>
      <c r="D382" s="28"/>
      <c r="E382" s="28"/>
      <c r="F382" s="28"/>
      <c r="G382" s="28"/>
      <c r="H382" s="28"/>
      <c r="I382" s="28"/>
      <c r="J382" s="28"/>
      <c r="K382" s="28"/>
    </row>
    <row r="383" spans="3:11" x14ac:dyDescent="0.25">
      <c r="C383" s="28"/>
      <c r="D383" s="28"/>
      <c r="E383" s="28"/>
      <c r="F383" s="28"/>
      <c r="G383" s="28"/>
      <c r="H383" s="28"/>
      <c r="I383" s="28"/>
      <c r="J383" s="28"/>
      <c r="K383" s="28"/>
    </row>
    <row r="384" spans="3:11" x14ac:dyDescent="0.25">
      <c r="C384" s="28"/>
      <c r="D384" s="28"/>
      <c r="E384" s="28"/>
      <c r="F384" s="28"/>
      <c r="G384" s="28"/>
      <c r="H384" s="28"/>
      <c r="I384" s="28"/>
      <c r="J384" s="28"/>
      <c r="K384" s="28"/>
    </row>
    <row r="385" spans="3:11" x14ac:dyDescent="0.25">
      <c r="C385" s="28"/>
      <c r="D385" s="28"/>
      <c r="E385" s="28"/>
      <c r="F385" s="28"/>
      <c r="G385" s="28"/>
      <c r="H385" s="28"/>
      <c r="I385" s="28"/>
      <c r="J385" s="28"/>
      <c r="K385" s="28"/>
    </row>
    <row r="386" spans="3:11" x14ac:dyDescent="0.25">
      <c r="C386" s="28"/>
      <c r="D386" s="28"/>
      <c r="E386" s="28"/>
      <c r="F386" s="28"/>
      <c r="G386" s="28"/>
      <c r="H386" s="28"/>
      <c r="I386" s="28"/>
      <c r="J386" s="28"/>
      <c r="K386" s="28"/>
    </row>
    <row r="387" spans="3:11" x14ac:dyDescent="0.25">
      <c r="C387" s="28"/>
      <c r="D387" s="28"/>
      <c r="E387" s="28"/>
      <c r="F387" s="28"/>
      <c r="G387" s="28"/>
      <c r="H387" s="28"/>
      <c r="I387" s="28"/>
      <c r="J387" s="28"/>
      <c r="K387" s="28"/>
    </row>
    <row r="388" spans="3:11" x14ac:dyDescent="0.25">
      <c r="C388" s="28"/>
      <c r="D388" s="28"/>
      <c r="E388" s="28"/>
      <c r="F388" s="28"/>
      <c r="G388" s="28"/>
      <c r="H388" s="28"/>
      <c r="I388" s="28"/>
      <c r="J388" s="28"/>
      <c r="K388" s="28"/>
    </row>
    <row r="389" spans="3:11" x14ac:dyDescent="0.25">
      <c r="C389" s="28"/>
      <c r="D389" s="28"/>
      <c r="E389" s="28"/>
      <c r="F389" s="28"/>
      <c r="G389" s="28"/>
      <c r="H389" s="28"/>
      <c r="I389" s="28"/>
      <c r="J389" s="28"/>
      <c r="K389" s="28"/>
    </row>
    <row r="390" spans="3:11" x14ac:dyDescent="0.25">
      <c r="C390" s="28"/>
      <c r="D390" s="28"/>
      <c r="E390" s="28"/>
      <c r="F390" s="28"/>
      <c r="G390" s="28"/>
      <c r="H390" s="28"/>
      <c r="I390" s="28"/>
      <c r="J390" s="28"/>
      <c r="K390" s="28"/>
    </row>
    <row r="391" spans="3:11" x14ac:dyDescent="0.25">
      <c r="C391" s="28"/>
      <c r="D391" s="28"/>
      <c r="E391" s="28"/>
      <c r="F391" s="28"/>
      <c r="G391" s="28"/>
      <c r="H391" s="28"/>
      <c r="I391" s="28"/>
      <c r="J391" s="28"/>
      <c r="K391" s="28"/>
    </row>
    <row r="392" spans="3:11" x14ac:dyDescent="0.25">
      <c r="C392" s="28"/>
      <c r="D392" s="28"/>
      <c r="E392" s="28"/>
      <c r="F392" s="28"/>
      <c r="G392" s="28"/>
      <c r="H392" s="28"/>
      <c r="I392" s="28"/>
      <c r="J392" s="28"/>
      <c r="K392" s="28"/>
    </row>
    <row r="393" spans="3:11" x14ac:dyDescent="0.25">
      <c r="C393" s="28"/>
      <c r="D393" s="28"/>
      <c r="E393" s="28"/>
      <c r="F393" s="28"/>
      <c r="G393" s="28"/>
      <c r="H393" s="28"/>
      <c r="I393" s="28"/>
      <c r="J393" s="28"/>
      <c r="K393" s="28"/>
    </row>
    <row r="394" spans="3:11" x14ac:dyDescent="0.25">
      <c r="C394" s="28"/>
      <c r="D394" s="28"/>
      <c r="E394" s="28"/>
      <c r="F394" s="28"/>
      <c r="G394" s="28"/>
      <c r="H394" s="28"/>
      <c r="I394" s="28"/>
      <c r="J394" s="28"/>
      <c r="K394" s="28"/>
    </row>
    <row r="395" spans="3:11" x14ac:dyDescent="0.25">
      <c r="C395" s="28"/>
      <c r="D395" s="28"/>
      <c r="E395" s="28"/>
      <c r="F395" s="28"/>
      <c r="G395" s="28"/>
      <c r="H395" s="28"/>
      <c r="I395" s="28"/>
      <c r="J395" s="28"/>
      <c r="K395" s="28"/>
    </row>
    <row r="396" spans="3:11" x14ac:dyDescent="0.25">
      <c r="C396" s="28"/>
      <c r="D396" s="28"/>
      <c r="E396" s="28"/>
      <c r="F396" s="28"/>
      <c r="G396" s="28"/>
      <c r="H396" s="28"/>
      <c r="I396" s="28"/>
      <c r="J396" s="28"/>
      <c r="K396" s="28"/>
    </row>
    <row r="397" spans="3:11" x14ac:dyDescent="0.25">
      <c r="C397" s="28"/>
      <c r="D397" s="28"/>
      <c r="E397" s="28"/>
      <c r="F397" s="28"/>
      <c r="G397" s="28"/>
      <c r="H397" s="28"/>
      <c r="I397" s="28"/>
      <c r="J397" s="28"/>
      <c r="K397" s="28"/>
    </row>
    <row r="398" spans="3:11" x14ac:dyDescent="0.25">
      <c r="C398" s="28"/>
      <c r="D398" s="28"/>
      <c r="E398" s="28"/>
      <c r="F398" s="28"/>
      <c r="G398" s="28"/>
      <c r="H398" s="28"/>
      <c r="I398" s="28"/>
      <c r="J398" s="28"/>
      <c r="K398" s="28"/>
    </row>
    <row r="399" spans="3:11" x14ac:dyDescent="0.25">
      <c r="C399" s="28"/>
      <c r="D399" s="28"/>
      <c r="E399" s="28"/>
      <c r="F399" s="28"/>
      <c r="G399" s="28"/>
      <c r="H399" s="28"/>
      <c r="I399" s="28"/>
      <c r="J399" s="28"/>
      <c r="K399" s="28"/>
    </row>
    <row r="400" spans="3:11" x14ac:dyDescent="0.25">
      <c r="C400" s="28"/>
      <c r="D400" s="28"/>
      <c r="E400" s="28"/>
      <c r="F400" s="28"/>
      <c r="G400" s="28"/>
      <c r="H400" s="28"/>
      <c r="I400" s="28"/>
      <c r="J400" s="28"/>
      <c r="K400" s="28"/>
    </row>
    <row r="401" spans="3:11" x14ac:dyDescent="0.25">
      <c r="C401" s="28"/>
      <c r="D401" s="28"/>
      <c r="E401" s="28"/>
      <c r="F401" s="28"/>
      <c r="G401" s="28"/>
      <c r="H401" s="28"/>
      <c r="I401" s="28"/>
      <c r="J401" s="28"/>
      <c r="K401" s="28"/>
    </row>
    <row r="402" spans="3:11" x14ac:dyDescent="0.25">
      <c r="C402" s="28"/>
      <c r="D402" s="28"/>
      <c r="E402" s="28"/>
      <c r="F402" s="28"/>
      <c r="G402" s="28"/>
      <c r="H402" s="28"/>
      <c r="I402" s="28"/>
      <c r="J402" s="28"/>
      <c r="K402" s="28"/>
    </row>
    <row r="403" spans="3:11" x14ac:dyDescent="0.25">
      <c r="C403" s="28"/>
      <c r="D403" s="28"/>
      <c r="E403" s="28"/>
      <c r="F403" s="28"/>
      <c r="G403" s="28"/>
      <c r="H403" s="28"/>
      <c r="I403" s="28"/>
      <c r="J403" s="28"/>
      <c r="K403" s="28"/>
    </row>
    <row r="404" spans="3:11" x14ac:dyDescent="0.25">
      <c r="C404" s="28"/>
      <c r="D404" s="28"/>
      <c r="E404" s="28"/>
      <c r="F404" s="28"/>
      <c r="G404" s="28"/>
      <c r="H404" s="28"/>
      <c r="I404" s="28"/>
      <c r="J404" s="28"/>
      <c r="K404" s="28"/>
    </row>
    <row r="405" spans="3:11" x14ac:dyDescent="0.25">
      <c r="C405" s="28"/>
      <c r="D405" s="28"/>
      <c r="E405" s="28"/>
      <c r="F405" s="28"/>
      <c r="G405" s="28"/>
      <c r="H405" s="28"/>
      <c r="I405" s="28"/>
      <c r="J405" s="28"/>
      <c r="K405" s="28"/>
    </row>
    <row r="406" spans="3:11" x14ac:dyDescent="0.25">
      <c r="C406" s="28"/>
      <c r="D406" s="28"/>
      <c r="E406" s="28"/>
      <c r="F406" s="28"/>
      <c r="G406" s="28"/>
      <c r="H406" s="28"/>
      <c r="I406" s="28"/>
      <c r="J406" s="28"/>
      <c r="K406" s="28"/>
    </row>
    <row r="407" spans="3:11" x14ac:dyDescent="0.25">
      <c r="C407" s="28"/>
      <c r="D407" s="28"/>
      <c r="E407" s="28"/>
      <c r="F407" s="28"/>
      <c r="G407" s="28"/>
      <c r="H407" s="28"/>
      <c r="I407" s="28"/>
      <c r="J407" s="28"/>
      <c r="K407" s="28"/>
    </row>
    <row r="408" spans="3:11" x14ac:dyDescent="0.25">
      <c r="C408" s="28"/>
      <c r="D408" s="28"/>
      <c r="E408" s="28"/>
      <c r="F408" s="28"/>
      <c r="G408" s="28"/>
      <c r="H408" s="28"/>
      <c r="I408" s="28"/>
      <c r="J408" s="28"/>
      <c r="K408" s="28"/>
    </row>
    <row r="409" spans="3:11" x14ac:dyDescent="0.25">
      <c r="C409" s="28"/>
      <c r="D409" s="28"/>
      <c r="E409" s="28"/>
      <c r="F409" s="28"/>
      <c r="G409" s="28"/>
      <c r="H409" s="28"/>
      <c r="I409" s="28"/>
      <c r="J409" s="28"/>
      <c r="K409" s="28"/>
    </row>
    <row r="410" spans="3:11" x14ac:dyDescent="0.25">
      <c r="C410" s="28"/>
      <c r="D410" s="28"/>
      <c r="E410" s="28"/>
      <c r="F410" s="28"/>
      <c r="G410" s="28"/>
      <c r="H410" s="28"/>
      <c r="I410" s="28"/>
      <c r="J410" s="28"/>
      <c r="K410" s="28"/>
    </row>
    <row r="411" spans="3:11" x14ac:dyDescent="0.25">
      <c r="C411" s="28"/>
      <c r="D411" s="28"/>
      <c r="E411" s="28"/>
      <c r="F411" s="28"/>
      <c r="G411" s="28"/>
      <c r="H411" s="28"/>
      <c r="I411" s="28"/>
      <c r="J411" s="28"/>
      <c r="K411" s="28"/>
    </row>
    <row r="412" spans="3:11" x14ac:dyDescent="0.25">
      <c r="C412" s="28"/>
      <c r="D412" s="28"/>
      <c r="E412" s="28"/>
      <c r="F412" s="28"/>
      <c r="G412" s="28"/>
      <c r="H412" s="28"/>
      <c r="I412" s="28"/>
      <c r="J412" s="28"/>
      <c r="K412" s="28"/>
    </row>
    <row r="413" spans="3:11" x14ac:dyDescent="0.25">
      <c r="C413" s="28"/>
      <c r="D413" s="28"/>
      <c r="E413" s="28"/>
      <c r="F413" s="28"/>
      <c r="G413" s="28"/>
      <c r="H413" s="28"/>
      <c r="I413" s="28"/>
      <c r="J413" s="28"/>
      <c r="K413" s="28"/>
    </row>
    <row r="414" spans="3:11" x14ac:dyDescent="0.25">
      <c r="C414" s="28"/>
      <c r="D414" s="28"/>
      <c r="E414" s="28"/>
      <c r="F414" s="28"/>
      <c r="G414" s="28"/>
      <c r="H414" s="28"/>
      <c r="I414" s="28"/>
      <c r="J414" s="28"/>
      <c r="K414" s="28"/>
    </row>
    <row r="415" spans="3:11" x14ac:dyDescent="0.25">
      <c r="C415" s="28"/>
      <c r="D415" s="28"/>
      <c r="E415" s="28"/>
      <c r="F415" s="28"/>
      <c r="G415" s="28"/>
      <c r="H415" s="28"/>
      <c r="I415" s="28"/>
      <c r="J415" s="28"/>
      <c r="K415" s="28"/>
    </row>
    <row r="416" spans="3:11" x14ac:dyDescent="0.25">
      <c r="C416" s="28"/>
      <c r="D416" s="28"/>
      <c r="E416" s="28"/>
      <c r="F416" s="28"/>
      <c r="G416" s="28"/>
      <c r="H416" s="28"/>
      <c r="I416" s="28"/>
      <c r="J416" s="28"/>
      <c r="K416" s="28"/>
    </row>
    <row r="417" spans="3:11" x14ac:dyDescent="0.25">
      <c r="C417" s="28"/>
      <c r="D417" s="28"/>
      <c r="E417" s="28"/>
      <c r="F417" s="28"/>
      <c r="G417" s="28"/>
      <c r="H417" s="28"/>
      <c r="I417" s="28"/>
      <c r="J417" s="28"/>
      <c r="K417" s="28"/>
    </row>
    <row r="418" spans="3:11" x14ac:dyDescent="0.25">
      <c r="C418" s="28"/>
      <c r="D418" s="28"/>
      <c r="E418" s="28"/>
      <c r="F418" s="28"/>
      <c r="G418" s="28"/>
      <c r="H418" s="28"/>
      <c r="I418" s="28"/>
      <c r="J418" s="28"/>
      <c r="K418" s="28"/>
    </row>
    <row r="419" spans="3:11" x14ac:dyDescent="0.25">
      <c r="C419" s="28"/>
      <c r="D419" s="28"/>
      <c r="E419" s="28"/>
      <c r="F419" s="28"/>
      <c r="G419" s="28"/>
      <c r="H419" s="28"/>
      <c r="I419" s="28"/>
      <c r="J419" s="28"/>
      <c r="K419" s="28"/>
    </row>
    <row r="420" spans="3:11" x14ac:dyDescent="0.25">
      <c r="C420" s="28"/>
      <c r="D420" s="28"/>
      <c r="E420" s="28"/>
      <c r="F420" s="28"/>
      <c r="G420" s="28"/>
      <c r="H420" s="28"/>
      <c r="I420" s="28"/>
      <c r="J420" s="28"/>
      <c r="K420" s="28"/>
    </row>
    <row r="421" spans="3:11" x14ac:dyDescent="0.25">
      <c r="C421" s="28"/>
      <c r="D421" s="28"/>
      <c r="E421" s="28"/>
      <c r="F421" s="28"/>
      <c r="G421" s="28"/>
      <c r="H421" s="28"/>
      <c r="I421" s="28"/>
      <c r="J421" s="28"/>
      <c r="K421" s="28"/>
    </row>
    <row r="422" spans="3:11" x14ac:dyDescent="0.25">
      <c r="C422" s="28"/>
      <c r="D422" s="28"/>
      <c r="E422" s="28"/>
      <c r="F422" s="28"/>
      <c r="G422" s="28"/>
      <c r="H422" s="28"/>
      <c r="I422" s="28"/>
      <c r="J422" s="28"/>
      <c r="K422" s="28"/>
    </row>
    <row r="423" spans="3:11" x14ac:dyDescent="0.25">
      <c r="C423" s="28"/>
      <c r="D423" s="28"/>
      <c r="E423" s="28"/>
      <c r="F423" s="28"/>
      <c r="G423" s="28"/>
      <c r="H423" s="28"/>
      <c r="I423" s="28"/>
      <c r="J423" s="28"/>
      <c r="K423" s="28"/>
    </row>
    <row r="424" spans="3:11" x14ac:dyDescent="0.25">
      <c r="C424" s="28"/>
      <c r="D424" s="28"/>
      <c r="E424" s="28"/>
      <c r="F424" s="28"/>
      <c r="G424" s="28"/>
      <c r="H424" s="28"/>
      <c r="I424" s="28"/>
      <c r="J424" s="28"/>
      <c r="K424" s="28"/>
    </row>
    <row r="425" spans="3:11" x14ac:dyDescent="0.25">
      <c r="C425" s="28"/>
      <c r="D425" s="28"/>
      <c r="E425" s="28"/>
      <c r="F425" s="28"/>
      <c r="G425" s="28"/>
      <c r="H425" s="28"/>
      <c r="I425" s="28"/>
      <c r="J425" s="28"/>
      <c r="K425" s="28"/>
    </row>
    <row r="426" spans="3:11" x14ac:dyDescent="0.25">
      <c r="C426" s="28"/>
      <c r="D426" s="28"/>
      <c r="E426" s="28"/>
      <c r="F426" s="28"/>
      <c r="G426" s="28"/>
      <c r="H426" s="28"/>
      <c r="I426" s="28"/>
      <c r="J426" s="28"/>
      <c r="K426" s="28"/>
    </row>
    <row r="427" spans="3:11" x14ac:dyDescent="0.25">
      <c r="C427" s="28"/>
      <c r="D427" s="28"/>
      <c r="E427" s="28"/>
      <c r="F427" s="28"/>
      <c r="G427" s="28"/>
      <c r="H427" s="28"/>
      <c r="I427" s="28"/>
      <c r="J427" s="28"/>
      <c r="K427" s="28"/>
    </row>
    <row r="428" spans="3:11" x14ac:dyDescent="0.25">
      <c r="C428" s="28"/>
      <c r="D428" s="28"/>
      <c r="E428" s="28"/>
      <c r="F428" s="28"/>
      <c r="G428" s="28"/>
      <c r="H428" s="28"/>
      <c r="I428" s="28"/>
      <c r="J428" s="28"/>
      <c r="K428" s="28"/>
    </row>
    <row r="429" spans="3:11" x14ac:dyDescent="0.25">
      <c r="C429" s="28"/>
      <c r="D429" s="28"/>
      <c r="E429" s="28"/>
      <c r="F429" s="28"/>
      <c r="G429" s="28"/>
      <c r="H429" s="28"/>
      <c r="I429" s="28"/>
      <c r="J429" s="28"/>
      <c r="K429" s="28"/>
    </row>
    <row r="430" spans="3:11" x14ac:dyDescent="0.25">
      <c r="C430" s="28"/>
      <c r="D430" s="28"/>
      <c r="E430" s="28"/>
      <c r="F430" s="28"/>
      <c r="G430" s="28"/>
      <c r="H430" s="28"/>
      <c r="I430" s="28"/>
      <c r="J430" s="28"/>
      <c r="K430" s="28"/>
    </row>
    <row r="431" spans="3:11" x14ac:dyDescent="0.25">
      <c r="C431" s="28"/>
      <c r="D431" s="28"/>
      <c r="E431" s="28"/>
      <c r="F431" s="28"/>
      <c r="G431" s="28"/>
      <c r="H431" s="28"/>
      <c r="I431" s="28"/>
      <c r="J431" s="28"/>
      <c r="K431" s="28"/>
    </row>
    <row r="432" spans="3:11" x14ac:dyDescent="0.25">
      <c r="C432" s="28"/>
      <c r="D432" s="28"/>
      <c r="E432" s="28"/>
      <c r="F432" s="28"/>
      <c r="G432" s="28"/>
      <c r="H432" s="28"/>
      <c r="I432" s="28"/>
      <c r="J432" s="28"/>
      <c r="K432" s="28"/>
    </row>
    <row r="433" spans="3:11" x14ac:dyDescent="0.25">
      <c r="C433" s="28"/>
      <c r="D433" s="28"/>
      <c r="E433" s="28"/>
      <c r="F433" s="28"/>
      <c r="G433" s="28"/>
      <c r="H433" s="28"/>
      <c r="I433" s="28"/>
      <c r="J433" s="28"/>
      <c r="K433" s="28"/>
    </row>
    <row r="434" spans="3:11" x14ac:dyDescent="0.25">
      <c r="C434" s="28"/>
      <c r="D434" s="28"/>
      <c r="E434" s="28"/>
      <c r="F434" s="28"/>
      <c r="G434" s="28"/>
      <c r="H434" s="28"/>
      <c r="I434" s="28"/>
      <c r="J434" s="28"/>
      <c r="K434" s="28"/>
    </row>
    <row r="435" spans="3:11" x14ac:dyDescent="0.25">
      <c r="C435" s="28"/>
      <c r="D435" s="28"/>
      <c r="E435" s="28"/>
      <c r="F435" s="28"/>
      <c r="G435" s="28"/>
      <c r="H435" s="28"/>
      <c r="I435" s="28"/>
      <c r="J435" s="28"/>
      <c r="K435" s="28"/>
    </row>
    <row r="436" spans="3:11" x14ac:dyDescent="0.25">
      <c r="C436" s="28"/>
      <c r="D436" s="28"/>
      <c r="E436" s="28"/>
      <c r="F436" s="28"/>
      <c r="G436" s="28"/>
      <c r="H436" s="28"/>
      <c r="I436" s="28"/>
      <c r="J436" s="28"/>
      <c r="K436" s="28"/>
    </row>
    <row r="437" spans="3:11" x14ac:dyDescent="0.25">
      <c r="C437" s="28"/>
      <c r="D437" s="28"/>
      <c r="E437" s="28"/>
      <c r="F437" s="28"/>
      <c r="G437" s="28"/>
      <c r="H437" s="28"/>
      <c r="I437" s="28"/>
      <c r="J437" s="28"/>
      <c r="K437" s="28"/>
    </row>
    <row r="438" spans="3:11" x14ac:dyDescent="0.25">
      <c r="C438" s="28"/>
      <c r="D438" s="28"/>
      <c r="E438" s="28"/>
      <c r="F438" s="28"/>
      <c r="G438" s="28"/>
      <c r="H438" s="28"/>
      <c r="I438" s="28"/>
      <c r="J438" s="28"/>
      <c r="K438" s="28"/>
    </row>
    <row r="439" spans="3:11" x14ac:dyDescent="0.25">
      <c r="C439" s="28"/>
      <c r="D439" s="28"/>
      <c r="E439" s="28"/>
      <c r="F439" s="28"/>
      <c r="G439" s="28"/>
      <c r="H439" s="28"/>
      <c r="I439" s="28"/>
      <c r="J439" s="28"/>
      <c r="K439" s="28"/>
    </row>
    <row r="440" spans="3:11" x14ac:dyDescent="0.25">
      <c r="C440" s="28"/>
      <c r="D440" s="28"/>
      <c r="E440" s="28"/>
      <c r="F440" s="28"/>
      <c r="G440" s="28"/>
      <c r="H440" s="28"/>
      <c r="I440" s="28"/>
      <c r="J440" s="28"/>
      <c r="K440" s="28"/>
    </row>
    <row r="441" spans="3:11" x14ac:dyDescent="0.25">
      <c r="C441" s="28"/>
      <c r="D441" s="28"/>
      <c r="E441" s="28"/>
      <c r="F441" s="28"/>
      <c r="G441" s="28"/>
      <c r="H441" s="28"/>
      <c r="I441" s="28"/>
      <c r="J441" s="28"/>
      <c r="K441" s="28"/>
    </row>
    <row r="442" spans="3:11" x14ac:dyDescent="0.25">
      <c r="C442" s="28"/>
      <c r="D442" s="28"/>
      <c r="E442" s="28"/>
      <c r="F442" s="28"/>
      <c r="G442" s="28"/>
      <c r="H442" s="28"/>
      <c r="I442" s="28"/>
      <c r="J442" s="28"/>
      <c r="K442" s="28"/>
    </row>
    <row r="443" spans="3:11" x14ac:dyDescent="0.25">
      <c r="C443" s="28"/>
      <c r="D443" s="28"/>
      <c r="E443" s="28"/>
      <c r="F443" s="28"/>
      <c r="G443" s="28"/>
      <c r="H443" s="28"/>
      <c r="I443" s="28"/>
      <c r="J443" s="28"/>
      <c r="K443" s="28"/>
    </row>
    <row r="444" spans="3:11" x14ac:dyDescent="0.25">
      <c r="C444" s="28"/>
      <c r="D444" s="28"/>
      <c r="E444" s="28"/>
      <c r="F444" s="28"/>
      <c r="G444" s="28"/>
      <c r="H444" s="28"/>
      <c r="I444" s="28"/>
      <c r="J444" s="28"/>
      <c r="K444" s="28"/>
    </row>
    <row r="445" spans="3:11" x14ac:dyDescent="0.25">
      <c r="C445" s="28"/>
      <c r="D445" s="28"/>
      <c r="E445" s="28"/>
      <c r="F445" s="28"/>
      <c r="G445" s="28"/>
      <c r="H445" s="28"/>
      <c r="I445" s="28"/>
      <c r="J445" s="28"/>
      <c r="K445" s="28"/>
    </row>
    <row r="446" spans="3:11" x14ac:dyDescent="0.25">
      <c r="C446" s="28"/>
      <c r="D446" s="28"/>
      <c r="E446" s="28"/>
      <c r="F446" s="28"/>
      <c r="G446" s="28"/>
      <c r="H446" s="28"/>
      <c r="I446" s="28"/>
      <c r="J446" s="28"/>
      <c r="K446" s="28"/>
    </row>
    <row r="447" spans="3:11" x14ac:dyDescent="0.25">
      <c r="C447" s="28"/>
      <c r="D447" s="28"/>
      <c r="E447" s="28"/>
      <c r="F447" s="28"/>
      <c r="G447" s="28"/>
      <c r="H447" s="28"/>
      <c r="I447" s="28"/>
      <c r="J447" s="28"/>
      <c r="K447" s="28"/>
    </row>
    <row r="448" spans="3:11" x14ac:dyDescent="0.25">
      <c r="C448" s="28"/>
      <c r="D448" s="28"/>
      <c r="E448" s="28"/>
      <c r="F448" s="28"/>
      <c r="G448" s="28"/>
      <c r="H448" s="28"/>
      <c r="I448" s="28"/>
      <c r="J448" s="28"/>
      <c r="K448" s="28"/>
    </row>
    <row r="449" spans="3:11" x14ac:dyDescent="0.25">
      <c r="C449" s="28"/>
      <c r="D449" s="28"/>
      <c r="E449" s="28"/>
      <c r="F449" s="28"/>
      <c r="G449" s="28"/>
      <c r="H449" s="28"/>
      <c r="I449" s="28"/>
      <c r="J449" s="28"/>
      <c r="K449" s="28"/>
    </row>
    <row r="450" spans="3:11" x14ac:dyDescent="0.25">
      <c r="C450" s="28"/>
      <c r="D450" s="28"/>
      <c r="E450" s="28"/>
      <c r="F450" s="28"/>
      <c r="G450" s="28"/>
      <c r="H450" s="28"/>
      <c r="I450" s="28"/>
      <c r="J450" s="28"/>
      <c r="K450" s="28"/>
    </row>
    <row r="451" spans="3:11" x14ac:dyDescent="0.25">
      <c r="C451" s="28"/>
      <c r="D451" s="28"/>
      <c r="E451" s="28"/>
      <c r="F451" s="28"/>
      <c r="G451" s="28"/>
      <c r="H451" s="28"/>
      <c r="I451" s="28"/>
      <c r="J451" s="28"/>
      <c r="K451" s="28"/>
    </row>
    <row r="452" spans="3:11" x14ac:dyDescent="0.25">
      <c r="C452" s="28"/>
      <c r="D452" s="28"/>
      <c r="E452" s="28"/>
      <c r="F452" s="28"/>
      <c r="G452" s="28"/>
      <c r="H452" s="28"/>
      <c r="I452" s="28"/>
      <c r="J452" s="28"/>
      <c r="K452" s="28"/>
    </row>
    <row r="453" spans="3:11" x14ac:dyDescent="0.25">
      <c r="C453" s="28"/>
      <c r="D453" s="28"/>
      <c r="E453" s="28"/>
      <c r="F453" s="28"/>
      <c r="G453" s="28"/>
      <c r="H453" s="28"/>
      <c r="I453" s="28"/>
      <c r="J453" s="28"/>
      <c r="K453" s="28"/>
    </row>
    <row r="454" spans="3:11" x14ac:dyDescent="0.25">
      <c r="C454" s="28"/>
      <c r="D454" s="28"/>
      <c r="E454" s="28"/>
      <c r="F454" s="28"/>
      <c r="G454" s="28"/>
      <c r="H454" s="28"/>
      <c r="I454" s="28"/>
      <c r="J454" s="28"/>
      <c r="K454" s="28"/>
    </row>
    <row r="455" spans="3:11" x14ac:dyDescent="0.25">
      <c r="C455" s="28"/>
      <c r="D455" s="28"/>
      <c r="E455" s="28"/>
      <c r="F455" s="28"/>
      <c r="G455" s="28"/>
      <c r="H455" s="28"/>
      <c r="I455" s="28"/>
      <c r="J455" s="28"/>
      <c r="K455" s="28"/>
    </row>
    <row r="456" spans="3:11" x14ac:dyDescent="0.25">
      <c r="C456" s="28"/>
      <c r="D456" s="28"/>
      <c r="E456" s="28"/>
      <c r="F456" s="28"/>
      <c r="G456" s="28"/>
      <c r="H456" s="28"/>
      <c r="I456" s="28"/>
      <c r="J456" s="28"/>
      <c r="K456" s="28"/>
    </row>
    <row r="457" spans="3:11" x14ac:dyDescent="0.25">
      <c r="C457" s="28"/>
      <c r="D457" s="28"/>
      <c r="E457" s="28"/>
      <c r="F457" s="28"/>
      <c r="G457" s="28"/>
      <c r="H457" s="28"/>
      <c r="I457" s="28"/>
      <c r="J457" s="28"/>
      <c r="K457" s="28"/>
    </row>
    <row r="458" spans="3:11" x14ac:dyDescent="0.25">
      <c r="C458" s="28"/>
      <c r="D458" s="28"/>
      <c r="E458" s="28"/>
      <c r="F458" s="28"/>
      <c r="G458" s="28"/>
      <c r="H458" s="28"/>
      <c r="I458" s="28"/>
      <c r="J458" s="28"/>
      <c r="K458" s="28"/>
    </row>
    <row r="459" spans="3:11" x14ac:dyDescent="0.25">
      <c r="C459" s="28"/>
      <c r="D459" s="28"/>
      <c r="E459" s="28"/>
      <c r="F459" s="28"/>
      <c r="G459" s="28"/>
      <c r="H459" s="28"/>
      <c r="I459" s="28"/>
      <c r="J459" s="28"/>
      <c r="K459" s="28"/>
    </row>
    <row r="460" spans="3:11" x14ac:dyDescent="0.25">
      <c r="C460" s="28"/>
      <c r="D460" s="28"/>
      <c r="E460" s="28"/>
      <c r="F460" s="28"/>
      <c r="G460" s="28"/>
      <c r="H460" s="28"/>
      <c r="I460" s="28"/>
      <c r="J460" s="28"/>
      <c r="K460" s="28"/>
    </row>
    <row r="461" spans="3:11" x14ac:dyDescent="0.25">
      <c r="C461" s="28"/>
      <c r="D461" s="28"/>
      <c r="E461" s="28"/>
      <c r="F461" s="28"/>
      <c r="G461" s="28"/>
      <c r="H461" s="28"/>
      <c r="I461" s="28"/>
      <c r="J461" s="28"/>
      <c r="K461" s="28"/>
    </row>
    <row r="462" spans="3:11" x14ac:dyDescent="0.25">
      <c r="C462" s="28"/>
      <c r="D462" s="28"/>
      <c r="E462" s="28"/>
      <c r="F462" s="28"/>
      <c r="G462" s="28"/>
      <c r="H462" s="28"/>
      <c r="I462" s="28"/>
      <c r="J462" s="28"/>
      <c r="K462" s="28"/>
    </row>
    <row r="463" spans="3:11" x14ac:dyDescent="0.25">
      <c r="C463" s="28"/>
      <c r="D463" s="28"/>
      <c r="E463" s="28"/>
      <c r="F463" s="28"/>
      <c r="G463" s="28"/>
      <c r="H463" s="28"/>
      <c r="I463" s="28"/>
      <c r="J463" s="28"/>
      <c r="K463" s="28"/>
    </row>
    <row r="464" spans="3:11" x14ac:dyDescent="0.25">
      <c r="C464" s="28"/>
      <c r="D464" s="28"/>
      <c r="E464" s="28"/>
      <c r="F464" s="28"/>
      <c r="G464" s="28"/>
      <c r="H464" s="28"/>
      <c r="I464" s="28"/>
      <c r="J464" s="28"/>
      <c r="K464" s="28"/>
    </row>
    <row r="465" spans="3:11" x14ac:dyDescent="0.25">
      <c r="C465" s="28"/>
      <c r="D465" s="28"/>
      <c r="E465" s="28"/>
      <c r="F465" s="28"/>
      <c r="G465" s="28"/>
      <c r="H465" s="28"/>
      <c r="I465" s="28"/>
      <c r="J465" s="28"/>
      <c r="K465" s="28"/>
    </row>
    <row r="466" spans="3:11" x14ac:dyDescent="0.25">
      <c r="C466" s="28"/>
      <c r="D466" s="28"/>
      <c r="E466" s="28"/>
      <c r="F466" s="28"/>
      <c r="G466" s="28"/>
      <c r="H466" s="28"/>
      <c r="I466" s="28"/>
      <c r="J466" s="28"/>
      <c r="K466" s="28"/>
    </row>
    <row r="467" spans="3:11" x14ac:dyDescent="0.25">
      <c r="C467" s="28"/>
      <c r="D467" s="28"/>
      <c r="E467" s="28"/>
      <c r="F467" s="28"/>
      <c r="G467" s="28"/>
      <c r="H467" s="28"/>
      <c r="I467" s="28"/>
      <c r="J467" s="28"/>
      <c r="K467" s="28"/>
    </row>
    <row r="468" spans="3:11" x14ac:dyDescent="0.25">
      <c r="C468" s="28"/>
      <c r="D468" s="28"/>
      <c r="E468" s="28"/>
      <c r="F468" s="28"/>
      <c r="G468" s="28"/>
      <c r="H468" s="28"/>
      <c r="I468" s="28"/>
      <c r="J468" s="28"/>
      <c r="K468" s="28"/>
    </row>
    <row r="469" spans="3:11" x14ac:dyDescent="0.25">
      <c r="C469" s="28"/>
      <c r="D469" s="28"/>
      <c r="E469" s="28"/>
      <c r="F469" s="28"/>
      <c r="G469" s="28"/>
      <c r="H469" s="28"/>
      <c r="I469" s="28"/>
      <c r="J469" s="28"/>
      <c r="K469" s="28"/>
    </row>
    <row r="470" spans="3:11" x14ac:dyDescent="0.25">
      <c r="C470" s="28"/>
      <c r="D470" s="28"/>
      <c r="E470" s="28"/>
      <c r="F470" s="28"/>
      <c r="G470" s="28"/>
      <c r="H470" s="28"/>
      <c r="I470" s="28"/>
      <c r="J470" s="28"/>
      <c r="K470" s="28"/>
    </row>
    <row r="471" spans="3:11" x14ac:dyDescent="0.25">
      <c r="C471" s="28"/>
      <c r="D471" s="28"/>
      <c r="E471" s="28"/>
      <c r="F471" s="28"/>
      <c r="G471" s="28"/>
      <c r="H471" s="28"/>
      <c r="I471" s="28"/>
      <c r="J471" s="28"/>
      <c r="K471" s="28"/>
    </row>
    <row r="472" spans="3:11" x14ac:dyDescent="0.25">
      <c r="C472" s="28"/>
      <c r="D472" s="28"/>
      <c r="E472" s="28"/>
      <c r="F472" s="28"/>
      <c r="G472" s="28"/>
      <c r="H472" s="28"/>
      <c r="I472" s="28"/>
      <c r="J472" s="28"/>
      <c r="K472" s="28"/>
    </row>
    <row r="473" spans="3:11" x14ac:dyDescent="0.25">
      <c r="C473" s="28"/>
      <c r="D473" s="28"/>
      <c r="E473" s="28"/>
      <c r="F473" s="28"/>
      <c r="G473" s="28"/>
      <c r="H473" s="28"/>
      <c r="I473" s="28"/>
      <c r="J473" s="28"/>
      <c r="K473" s="28"/>
    </row>
    <row r="474" spans="3:11" x14ac:dyDescent="0.25">
      <c r="C474" s="28"/>
      <c r="D474" s="28"/>
      <c r="E474" s="28"/>
      <c r="F474" s="28"/>
      <c r="G474" s="28"/>
      <c r="H474" s="28"/>
      <c r="I474" s="28"/>
      <c r="J474" s="28"/>
      <c r="K474" s="28"/>
    </row>
    <row r="475" spans="3:11" x14ac:dyDescent="0.25">
      <c r="C475" s="28"/>
      <c r="D475" s="28"/>
      <c r="E475" s="28"/>
      <c r="F475" s="28"/>
      <c r="G475" s="28"/>
      <c r="H475" s="28"/>
      <c r="I475" s="28"/>
      <c r="J475" s="28"/>
      <c r="K475" s="28"/>
    </row>
    <row r="476" spans="3:11" x14ac:dyDescent="0.25">
      <c r="C476" s="28"/>
      <c r="D476" s="28"/>
      <c r="E476" s="28"/>
      <c r="F476" s="28"/>
      <c r="G476" s="28"/>
      <c r="H476" s="28"/>
      <c r="I476" s="28"/>
      <c r="J476" s="28"/>
      <c r="K476" s="28"/>
    </row>
    <row r="477" spans="3:11" x14ac:dyDescent="0.25">
      <c r="C477" s="28"/>
      <c r="D477" s="28"/>
      <c r="E477" s="28"/>
      <c r="F477" s="28"/>
      <c r="G477" s="28"/>
      <c r="H477" s="28"/>
      <c r="I477" s="28"/>
      <c r="J477" s="28"/>
      <c r="K477" s="28"/>
    </row>
    <row r="478" spans="3:11" x14ac:dyDescent="0.25">
      <c r="C478" s="28"/>
      <c r="D478" s="28"/>
      <c r="E478" s="28"/>
      <c r="F478" s="28"/>
      <c r="G478" s="28"/>
      <c r="H478" s="28"/>
      <c r="I478" s="28"/>
      <c r="J478" s="28"/>
      <c r="K478" s="28"/>
    </row>
    <row r="479" spans="3:11" x14ac:dyDescent="0.25">
      <c r="C479" s="28"/>
      <c r="D479" s="28"/>
      <c r="E479" s="28"/>
      <c r="F479" s="28"/>
      <c r="G479" s="28"/>
      <c r="H479" s="28"/>
      <c r="I479" s="28"/>
      <c r="J479" s="28"/>
      <c r="K479" s="28"/>
    </row>
    <row r="480" spans="3:11" x14ac:dyDescent="0.25">
      <c r="C480" s="28"/>
      <c r="D480" s="28"/>
      <c r="E480" s="28"/>
      <c r="F480" s="28"/>
      <c r="G480" s="28"/>
      <c r="H480" s="28"/>
      <c r="I480" s="28"/>
      <c r="J480" s="28"/>
      <c r="K480" s="28"/>
    </row>
    <row r="481" spans="3:11" x14ac:dyDescent="0.25">
      <c r="C481" s="28"/>
      <c r="D481" s="28"/>
      <c r="E481" s="28"/>
      <c r="F481" s="28"/>
      <c r="G481" s="28"/>
      <c r="H481" s="28"/>
      <c r="I481" s="28"/>
      <c r="J481" s="28"/>
      <c r="K481" s="28"/>
    </row>
    <row r="482" spans="3:11" x14ac:dyDescent="0.25">
      <c r="C482" s="28"/>
      <c r="D482" s="28"/>
      <c r="E482" s="28"/>
      <c r="F482" s="28"/>
      <c r="G482" s="28"/>
      <c r="H482" s="28"/>
      <c r="I482" s="28"/>
      <c r="J482" s="28"/>
      <c r="K482" s="28"/>
    </row>
    <row r="483" spans="3:11" x14ac:dyDescent="0.25">
      <c r="C483" s="28"/>
      <c r="D483" s="28"/>
      <c r="E483" s="28"/>
      <c r="F483" s="28"/>
      <c r="G483" s="28"/>
      <c r="H483" s="28"/>
      <c r="I483" s="28"/>
      <c r="J483" s="28"/>
      <c r="K483" s="28"/>
    </row>
    <row r="484" spans="3:11" x14ac:dyDescent="0.25">
      <c r="C484" s="28"/>
      <c r="D484" s="28"/>
      <c r="E484" s="28"/>
      <c r="F484" s="28"/>
      <c r="G484" s="28"/>
      <c r="H484" s="28"/>
      <c r="I484" s="28"/>
      <c r="J484" s="28"/>
      <c r="K484" s="28"/>
    </row>
    <row r="485" spans="3:11" x14ac:dyDescent="0.25">
      <c r="C485" s="28"/>
      <c r="D485" s="28"/>
      <c r="E485" s="28"/>
      <c r="F485" s="28"/>
      <c r="G485" s="28"/>
      <c r="H485" s="28"/>
      <c r="I485" s="28"/>
      <c r="J485" s="28"/>
      <c r="K485" s="28"/>
    </row>
    <row r="486" spans="3:11" x14ac:dyDescent="0.25">
      <c r="C486" s="28"/>
      <c r="D486" s="28"/>
      <c r="E486" s="28"/>
      <c r="F486" s="28"/>
      <c r="G486" s="28"/>
      <c r="H486" s="28"/>
      <c r="I486" s="28"/>
      <c r="J486" s="28"/>
      <c r="K486" s="28"/>
    </row>
    <row r="487" spans="3:11" x14ac:dyDescent="0.25">
      <c r="C487" s="28"/>
      <c r="D487" s="28"/>
      <c r="E487" s="28"/>
      <c r="F487" s="28"/>
      <c r="G487" s="28"/>
      <c r="H487" s="28"/>
      <c r="I487" s="28"/>
      <c r="J487" s="28"/>
      <c r="K487" s="28"/>
    </row>
    <row r="488" spans="3:11" x14ac:dyDescent="0.25">
      <c r="C488" s="28"/>
      <c r="D488" s="28"/>
      <c r="E488" s="28"/>
      <c r="F488" s="28"/>
      <c r="G488" s="28"/>
      <c r="H488" s="28"/>
      <c r="I488" s="28"/>
      <c r="J488" s="28"/>
      <c r="K488" s="28"/>
    </row>
    <row r="489" spans="3:11" x14ac:dyDescent="0.25">
      <c r="C489" s="28"/>
      <c r="D489" s="28"/>
      <c r="E489" s="28"/>
      <c r="F489" s="28"/>
      <c r="G489" s="28"/>
      <c r="H489" s="28"/>
      <c r="I489" s="28"/>
      <c r="J489" s="28"/>
      <c r="K489" s="28"/>
    </row>
    <row r="490" spans="3:11" x14ac:dyDescent="0.25">
      <c r="C490" s="28"/>
      <c r="D490" s="28"/>
      <c r="E490" s="28"/>
      <c r="F490" s="28"/>
      <c r="G490" s="28"/>
      <c r="H490" s="28"/>
      <c r="I490" s="28"/>
      <c r="J490" s="28"/>
      <c r="K490" s="28"/>
    </row>
    <row r="491" spans="3:11" x14ac:dyDescent="0.25">
      <c r="C491" s="28"/>
      <c r="D491" s="28"/>
      <c r="E491" s="28"/>
      <c r="F491" s="28"/>
      <c r="G491" s="28"/>
      <c r="H491" s="28"/>
      <c r="I491" s="28"/>
      <c r="J491" s="28"/>
      <c r="K491" s="28"/>
    </row>
    <row r="492" spans="3:11" x14ac:dyDescent="0.25">
      <c r="C492" s="28"/>
      <c r="D492" s="28"/>
      <c r="E492" s="28"/>
      <c r="F492" s="28"/>
      <c r="G492" s="28"/>
      <c r="H492" s="28"/>
      <c r="I492" s="28"/>
      <c r="J492" s="28"/>
      <c r="K492" s="28"/>
    </row>
    <row r="493" spans="3:11" x14ac:dyDescent="0.25">
      <c r="C493" s="28"/>
      <c r="D493" s="28"/>
      <c r="E493" s="28"/>
      <c r="F493" s="28"/>
      <c r="G493" s="28"/>
      <c r="H493" s="28"/>
      <c r="I493" s="28"/>
      <c r="J493" s="28"/>
      <c r="K493" s="28"/>
    </row>
    <row r="494" spans="3:11" x14ac:dyDescent="0.25">
      <c r="C494" s="28"/>
      <c r="D494" s="28"/>
      <c r="E494" s="28"/>
      <c r="F494" s="28"/>
      <c r="G494" s="28"/>
      <c r="H494" s="28"/>
      <c r="I494" s="28"/>
      <c r="J494" s="28"/>
      <c r="K494" s="28"/>
    </row>
    <row r="495" spans="3:11" x14ac:dyDescent="0.25">
      <c r="C495" s="28"/>
      <c r="D495" s="28"/>
      <c r="E495" s="28"/>
      <c r="F495" s="28"/>
      <c r="G495" s="28"/>
      <c r="H495" s="28"/>
      <c r="I495" s="28"/>
      <c r="J495" s="28"/>
      <c r="K495" s="28"/>
    </row>
    <row r="496" spans="3:11" x14ac:dyDescent="0.25">
      <c r="C496" s="28"/>
      <c r="D496" s="28"/>
      <c r="E496" s="28"/>
      <c r="F496" s="28"/>
      <c r="G496" s="28"/>
      <c r="H496" s="28"/>
      <c r="I496" s="28"/>
      <c r="J496" s="28"/>
      <c r="K496" s="28"/>
    </row>
    <row r="497" spans="3:11" x14ac:dyDescent="0.25">
      <c r="C497" s="28"/>
      <c r="D497" s="28"/>
      <c r="E497" s="28"/>
      <c r="F497" s="28"/>
      <c r="G497" s="28"/>
      <c r="H497" s="28"/>
      <c r="I497" s="28"/>
      <c r="J497" s="28"/>
      <c r="K497" s="28"/>
    </row>
    <row r="498" spans="3:11" x14ac:dyDescent="0.25">
      <c r="C498" s="28"/>
      <c r="D498" s="28"/>
      <c r="E498" s="28"/>
      <c r="F498" s="28"/>
      <c r="G498" s="28"/>
      <c r="H498" s="28"/>
      <c r="I498" s="28"/>
      <c r="J498" s="28"/>
      <c r="K498" s="28"/>
    </row>
    <row r="499" spans="3:11" x14ac:dyDescent="0.25">
      <c r="C499" s="28"/>
      <c r="D499" s="28"/>
      <c r="E499" s="28"/>
      <c r="F499" s="28"/>
      <c r="G499" s="28"/>
      <c r="H499" s="28"/>
      <c r="I499" s="28"/>
      <c r="J499" s="28"/>
      <c r="K499" s="28"/>
    </row>
    <row r="500" spans="3:11" x14ac:dyDescent="0.25">
      <c r="C500" s="28"/>
      <c r="D500" s="28"/>
      <c r="E500" s="28"/>
      <c r="F500" s="28"/>
      <c r="G500" s="28"/>
      <c r="H500" s="28"/>
      <c r="I500" s="28"/>
      <c r="J500" s="28"/>
      <c r="K500" s="28"/>
    </row>
    <row r="501" spans="3:11" x14ac:dyDescent="0.25">
      <c r="C501" s="28"/>
      <c r="D501" s="28"/>
      <c r="E501" s="28"/>
      <c r="F501" s="28"/>
      <c r="G501" s="28"/>
      <c r="H501" s="28"/>
      <c r="I501" s="28"/>
      <c r="J501" s="28"/>
      <c r="K501" s="28"/>
    </row>
    <row r="502" spans="3:11" x14ac:dyDescent="0.25">
      <c r="C502" s="28"/>
      <c r="D502" s="28"/>
      <c r="E502" s="28"/>
      <c r="F502" s="28"/>
      <c r="G502" s="28"/>
      <c r="H502" s="28"/>
      <c r="I502" s="28"/>
      <c r="J502" s="28"/>
      <c r="K502" s="28"/>
    </row>
    <row r="503" spans="3:11" x14ac:dyDescent="0.25">
      <c r="C503" s="28"/>
      <c r="D503" s="28"/>
      <c r="E503" s="28"/>
      <c r="F503" s="28"/>
      <c r="G503" s="28"/>
      <c r="H503" s="28"/>
      <c r="I503" s="28"/>
      <c r="J503" s="28"/>
      <c r="K503" s="28"/>
    </row>
    <row r="504" spans="3:11" x14ac:dyDescent="0.25">
      <c r="C504" s="28"/>
      <c r="D504" s="28"/>
      <c r="E504" s="28"/>
      <c r="F504" s="28"/>
      <c r="G504" s="28"/>
      <c r="H504" s="28"/>
      <c r="I504" s="28"/>
      <c r="J504" s="28"/>
      <c r="K504" s="28"/>
    </row>
    <row r="505" spans="3:11" x14ac:dyDescent="0.25">
      <c r="C505" s="28"/>
      <c r="D505" s="28"/>
      <c r="E505" s="28"/>
      <c r="F505" s="28"/>
      <c r="G505" s="28"/>
      <c r="H505" s="28"/>
      <c r="I505" s="28"/>
      <c r="J505" s="28"/>
      <c r="K505" s="28"/>
    </row>
    <row r="506" spans="3:11" x14ac:dyDescent="0.25">
      <c r="C506" s="28"/>
      <c r="D506" s="28"/>
      <c r="E506" s="28"/>
      <c r="F506" s="28"/>
      <c r="G506" s="28"/>
      <c r="H506" s="28"/>
      <c r="I506" s="28"/>
      <c r="J506" s="28"/>
      <c r="K506" s="28"/>
    </row>
    <row r="507" spans="3:11" x14ac:dyDescent="0.25">
      <c r="C507" s="28"/>
      <c r="D507" s="28"/>
      <c r="E507" s="28"/>
      <c r="F507" s="28"/>
      <c r="G507" s="28"/>
      <c r="H507" s="28"/>
      <c r="I507" s="28"/>
      <c r="J507" s="28"/>
      <c r="K507" s="28"/>
    </row>
    <row r="508" spans="3:11" x14ac:dyDescent="0.25">
      <c r="C508" s="28"/>
      <c r="D508" s="28"/>
      <c r="E508" s="28"/>
      <c r="F508" s="28"/>
      <c r="G508" s="28"/>
      <c r="H508" s="28"/>
      <c r="I508" s="28"/>
      <c r="J508" s="28"/>
      <c r="K508" s="28"/>
    </row>
    <row r="509" spans="3:11" x14ac:dyDescent="0.25">
      <c r="C509" s="28"/>
      <c r="D509" s="28"/>
      <c r="E509" s="28"/>
      <c r="F509" s="28"/>
      <c r="G509" s="28"/>
      <c r="H509" s="28"/>
      <c r="I509" s="28"/>
      <c r="J509" s="28"/>
      <c r="K509" s="28"/>
    </row>
    <row r="510" spans="3:11" x14ac:dyDescent="0.25">
      <c r="C510" s="28"/>
      <c r="D510" s="28"/>
      <c r="E510" s="28"/>
      <c r="F510" s="28"/>
      <c r="G510" s="28"/>
      <c r="H510" s="28"/>
      <c r="I510" s="28"/>
      <c r="J510" s="28"/>
      <c r="K510" s="28"/>
    </row>
    <row r="511" spans="3:11" x14ac:dyDescent="0.25">
      <c r="C511" s="28"/>
      <c r="D511" s="28"/>
      <c r="E511" s="28"/>
      <c r="F511" s="28"/>
      <c r="G511" s="28"/>
      <c r="H511" s="28"/>
      <c r="I511" s="28"/>
      <c r="J511" s="28"/>
      <c r="K511" s="28"/>
    </row>
    <row r="512" spans="3:11" x14ac:dyDescent="0.25">
      <c r="C512" s="28"/>
      <c r="D512" s="28"/>
      <c r="E512" s="28"/>
      <c r="F512" s="28"/>
      <c r="G512" s="28"/>
      <c r="H512" s="28"/>
      <c r="I512" s="28"/>
      <c r="J512" s="28"/>
      <c r="K512" s="28"/>
    </row>
    <row r="513" spans="3:11" x14ac:dyDescent="0.25">
      <c r="C513" s="28"/>
      <c r="D513" s="28"/>
      <c r="E513" s="28"/>
      <c r="F513" s="28"/>
      <c r="G513" s="28"/>
      <c r="H513" s="28"/>
      <c r="I513" s="28"/>
      <c r="J513" s="28"/>
      <c r="K513" s="28"/>
    </row>
    <row r="514" spans="3:11" x14ac:dyDescent="0.25">
      <c r="C514" s="28"/>
      <c r="D514" s="28"/>
      <c r="E514" s="28"/>
      <c r="F514" s="28"/>
      <c r="G514" s="28"/>
      <c r="H514" s="28"/>
      <c r="I514" s="28"/>
      <c r="J514" s="28"/>
      <c r="K514" s="28"/>
    </row>
    <row r="515" spans="3:11" x14ac:dyDescent="0.25">
      <c r="C515" s="28"/>
      <c r="D515" s="28"/>
      <c r="E515" s="28"/>
      <c r="F515" s="28"/>
      <c r="G515" s="28"/>
      <c r="H515" s="28"/>
      <c r="I515" s="28"/>
      <c r="J515" s="28"/>
      <c r="K515" s="28"/>
    </row>
    <row r="516" spans="3:11" x14ac:dyDescent="0.25">
      <c r="C516" s="28"/>
      <c r="D516" s="28"/>
      <c r="E516" s="28"/>
      <c r="F516" s="28"/>
      <c r="G516" s="28"/>
      <c r="H516" s="28"/>
      <c r="I516" s="28"/>
      <c r="J516" s="28"/>
      <c r="K516" s="28"/>
    </row>
    <row r="517" spans="3:11" x14ac:dyDescent="0.25">
      <c r="C517" s="28"/>
      <c r="D517" s="28"/>
      <c r="E517" s="28"/>
      <c r="F517" s="28"/>
      <c r="G517" s="28"/>
      <c r="H517" s="28"/>
      <c r="I517" s="28"/>
      <c r="J517" s="28"/>
      <c r="K517" s="28"/>
    </row>
    <row r="518" spans="3:11" x14ac:dyDescent="0.25">
      <c r="C518" s="28"/>
      <c r="D518" s="28"/>
      <c r="E518" s="28"/>
      <c r="F518" s="28"/>
      <c r="G518" s="28"/>
      <c r="H518" s="28"/>
      <c r="I518" s="28"/>
      <c r="J518" s="28"/>
      <c r="K518" s="28"/>
    </row>
    <row r="519" spans="3:11" x14ac:dyDescent="0.25">
      <c r="C519" s="28"/>
      <c r="D519" s="28"/>
      <c r="E519" s="28"/>
      <c r="F519" s="28"/>
      <c r="G519" s="28"/>
      <c r="H519" s="28"/>
      <c r="I519" s="28"/>
      <c r="J519" s="28"/>
      <c r="K519" s="28"/>
    </row>
    <row r="520" spans="3:11" x14ac:dyDescent="0.25">
      <c r="C520" s="28"/>
      <c r="D520" s="28"/>
      <c r="E520" s="28"/>
      <c r="F520" s="28"/>
      <c r="G520" s="28"/>
      <c r="H520" s="28"/>
      <c r="I520" s="28"/>
      <c r="J520" s="28"/>
      <c r="K520" s="28"/>
    </row>
    <row r="521" spans="3:11" x14ac:dyDescent="0.25">
      <c r="C521" s="28"/>
      <c r="D521" s="28"/>
      <c r="E521" s="28"/>
      <c r="F521" s="28"/>
      <c r="G521" s="28"/>
      <c r="H521" s="28"/>
      <c r="I521" s="28"/>
      <c r="J521" s="28"/>
      <c r="K521" s="28"/>
    </row>
    <row r="522" spans="3:11" x14ac:dyDescent="0.25">
      <c r="C522" s="28"/>
      <c r="D522" s="28"/>
      <c r="E522" s="28"/>
      <c r="F522" s="28"/>
      <c r="G522" s="28"/>
      <c r="H522" s="28"/>
      <c r="I522" s="28"/>
      <c r="J522" s="28"/>
      <c r="K522" s="28"/>
    </row>
    <row r="523" spans="3:11" x14ac:dyDescent="0.25">
      <c r="C523" s="28"/>
      <c r="D523" s="28"/>
      <c r="E523" s="28"/>
      <c r="F523" s="28"/>
      <c r="G523" s="28"/>
      <c r="H523" s="28"/>
      <c r="I523" s="28"/>
      <c r="J523" s="28"/>
      <c r="K523" s="28"/>
    </row>
    <row r="524" spans="3:11" x14ac:dyDescent="0.25">
      <c r="C524" s="28"/>
      <c r="D524" s="28"/>
      <c r="E524" s="28"/>
      <c r="F524" s="28"/>
      <c r="G524" s="28"/>
      <c r="H524" s="28"/>
      <c r="I524" s="28"/>
      <c r="J524" s="28"/>
      <c r="K524" s="28"/>
    </row>
    <row r="525" spans="3:11" x14ac:dyDescent="0.25">
      <c r="C525" s="28"/>
      <c r="D525" s="28"/>
      <c r="E525" s="28"/>
      <c r="F525" s="28"/>
      <c r="G525" s="28"/>
      <c r="H525" s="28"/>
      <c r="I525" s="28"/>
      <c r="J525" s="28"/>
      <c r="K525" s="28"/>
    </row>
    <row r="526" spans="3:11" x14ac:dyDescent="0.25">
      <c r="C526" s="28"/>
      <c r="D526" s="28"/>
      <c r="E526" s="28"/>
      <c r="F526" s="28"/>
      <c r="G526" s="28"/>
      <c r="H526" s="28"/>
      <c r="I526" s="28"/>
      <c r="J526" s="28"/>
      <c r="K526" s="28"/>
    </row>
    <row r="527" spans="3:11" x14ac:dyDescent="0.25">
      <c r="C527" s="28"/>
      <c r="D527" s="28"/>
      <c r="E527" s="28"/>
      <c r="F527" s="28"/>
      <c r="G527" s="28"/>
      <c r="H527" s="28"/>
      <c r="I527" s="28"/>
      <c r="J527" s="28"/>
      <c r="K527" s="28"/>
    </row>
    <row r="528" spans="3:11" x14ac:dyDescent="0.25">
      <c r="C528" s="28"/>
      <c r="D528" s="28"/>
      <c r="E528" s="28"/>
      <c r="F528" s="28"/>
      <c r="G528" s="28"/>
      <c r="H528" s="28"/>
      <c r="I528" s="28"/>
      <c r="J528" s="28"/>
      <c r="K528" s="28"/>
    </row>
    <row r="529" spans="3:11" x14ac:dyDescent="0.25">
      <c r="C529" s="28"/>
      <c r="D529" s="28"/>
      <c r="E529" s="28"/>
      <c r="F529" s="28"/>
      <c r="G529" s="28"/>
      <c r="H529" s="28"/>
      <c r="I529" s="28"/>
      <c r="J529" s="28"/>
      <c r="K529" s="28"/>
    </row>
    <row r="530" spans="3:11" x14ac:dyDescent="0.25">
      <c r="C530" s="28"/>
      <c r="D530" s="28"/>
      <c r="E530" s="28"/>
      <c r="F530" s="28"/>
      <c r="G530" s="28"/>
      <c r="H530" s="28"/>
      <c r="I530" s="28"/>
      <c r="J530" s="28"/>
      <c r="K530" s="28"/>
    </row>
    <row r="531" spans="3:11" x14ac:dyDescent="0.25">
      <c r="C531" s="28"/>
      <c r="D531" s="28"/>
      <c r="E531" s="28"/>
      <c r="F531" s="28"/>
      <c r="G531" s="28"/>
      <c r="H531" s="28"/>
      <c r="I531" s="28"/>
      <c r="J531" s="28"/>
      <c r="K531" s="28"/>
    </row>
    <row r="532" spans="3:11" x14ac:dyDescent="0.25">
      <c r="C532" s="28"/>
      <c r="D532" s="28"/>
      <c r="E532" s="28"/>
      <c r="F532" s="28"/>
      <c r="G532" s="28"/>
      <c r="H532" s="28"/>
      <c r="I532" s="28"/>
      <c r="J532" s="28"/>
      <c r="K532" s="28"/>
    </row>
    <row r="533" spans="3:11" x14ac:dyDescent="0.25">
      <c r="C533" s="28"/>
      <c r="D533" s="28"/>
      <c r="E533" s="28"/>
      <c r="F533" s="28"/>
      <c r="G533" s="28"/>
      <c r="H533" s="28"/>
      <c r="I533" s="28"/>
      <c r="J533" s="28"/>
      <c r="K533" s="28"/>
    </row>
    <row r="534" spans="3:11" x14ac:dyDescent="0.25">
      <c r="C534" s="28"/>
      <c r="D534" s="28"/>
      <c r="E534" s="28"/>
      <c r="F534" s="28"/>
      <c r="G534" s="28"/>
      <c r="H534" s="28"/>
      <c r="I534" s="28"/>
      <c r="J534" s="28"/>
      <c r="K534" s="28"/>
    </row>
    <row r="535" spans="3:11" x14ac:dyDescent="0.25">
      <c r="C535" s="28"/>
      <c r="D535" s="28"/>
      <c r="E535" s="28"/>
      <c r="F535" s="28"/>
      <c r="G535" s="28"/>
      <c r="H535" s="28"/>
      <c r="I535" s="28"/>
      <c r="J535" s="28"/>
      <c r="K535" s="28"/>
    </row>
    <row r="536" spans="3:11" x14ac:dyDescent="0.25">
      <c r="C536" s="28"/>
      <c r="D536" s="28"/>
      <c r="E536" s="28"/>
      <c r="F536" s="28"/>
      <c r="G536" s="28"/>
      <c r="H536" s="28"/>
      <c r="I536" s="28"/>
      <c r="J536" s="28"/>
      <c r="K536" s="28"/>
    </row>
    <row r="537" spans="3:11" x14ac:dyDescent="0.25">
      <c r="C537" s="28"/>
      <c r="D537" s="28"/>
      <c r="E537" s="28"/>
      <c r="F537" s="28"/>
      <c r="G537" s="28"/>
      <c r="H537" s="28"/>
      <c r="I537" s="28"/>
      <c r="J537" s="28"/>
      <c r="K537" s="28"/>
    </row>
    <row r="538" spans="3:11" x14ac:dyDescent="0.25">
      <c r="C538" s="28"/>
      <c r="D538" s="28"/>
      <c r="E538" s="28"/>
      <c r="F538" s="28"/>
      <c r="G538" s="28"/>
      <c r="H538" s="28"/>
      <c r="I538" s="28"/>
      <c r="J538" s="28"/>
      <c r="K538" s="28"/>
    </row>
    <row r="539" spans="3:11" x14ac:dyDescent="0.25">
      <c r="C539" s="28"/>
      <c r="D539" s="28"/>
      <c r="E539" s="28"/>
      <c r="F539" s="28"/>
      <c r="G539" s="28"/>
      <c r="H539" s="28"/>
      <c r="I539" s="28"/>
      <c r="J539" s="28"/>
      <c r="K539" s="28"/>
    </row>
    <row r="540" spans="3:11" x14ac:dyDescent="0.25">
      <c r="C540" s="28"/>
      <c r="D540" s="28"/>
      <c r="E540" s="28"/>
      <c r="F540" s="28"/>
      <c r="G540" s="28"/>
      <c r="H540" s="28"/>
      <c r="I540" s="28"/>
      <c r="J540" s="28"/>
      <c r="K540" s="28"/>
    </row>
    <row r="541" spans="3:11" x14ac:dyDescent="0.25">
      <c r="C541" s="28"/>
      <c r="D541" s="28"/>
      <c r="E541" s="28"/>
      <c r="F541" s="28"/>
      <c r="G541" s="28"/>
      <c r="H541" s="28"/>
      <c r="I541" s="28"/>
      <c r="J541" s="28"/>
      <c r="K541" s="28"/>
    </row>
    <row r="542" spans="3:11" x14ac:dyDescent="0.25">
      <c r="C542" s="28"/>
      <c r="D542" s="28"/>
      <c r="E542" s="28"/>
      <c r="F542" s="28"/>
      <c r="G542" s="28"/>
      <c r="H542" s="28"/>
      <c r="I542" s="28"/>
      <c r="J542" s="28"/>
      <c r="K542" s="28"/>
    </row>
    <row r="543" spans="3:11" x14ac:dyDescent="0.25">
      <c r="C543" s="28"/>
      <c r="D543" s="28"/>
      <c r="E543" s="28"/>
      <c r="F543" s="28"/>
      <c r="G543" s="28"/>
      <c r="H543" s="28"/>
      <c r="I543" s="28"/>
      <c r="J543" s="28"/>
      <c r="K543" s="28"/>
    </row>
    <row r="544" spans="3:11" x14ac:dyDescent="0.25">
      <c r="C544" s="28"/>
      <c r="D544" s="28"/>
      <c r="E544" s="28"/>
      <c r="F544" s="28"/>
      <c r="G544" s="28"/>
      <c r="H544" s="28"/>
      <c r="I544" s="28"/>
      <c r="J544" s="28"/>
      <c r="K544" s="28"/>
    </row>
    <row r="545" spans="3:11" x14ac:dyDescent="0.25">
      <c r="C545" s="28"/>
      <c r="D545" s="28"/>
      <c r="E545" s="28"/>
      <c r="F545" s="28"/>
      <c r="G545" s="28"/>
      <c r="H545" s="28"/>
      <c r="I545" s="28"/>
      <c r="J545" s="28"/>
      <c r="K545" s="28"/>
    </row>
    <row r="546" spans="3:11" x14ac:dyDescent="0.25">
      <c r="C546" s="28"/>
      <c r="D546" s="28"/>
      <c r="E546" s="28"/>
      <c r="F546" s="28"/>
      <c r="G546" s="28"/>
      <c r="H546" s="28"/>
      <c r="I546" s="28"/>
      <c r="J546" s="28"/>
      <c r="K546" s="28"/>
    </row>
    <row r="547" spans="3:11" x14ac:dyDescent="0.25">
      <c r="C547" s="28"/>
      <c r="D547" s="28"/>
      <c r="E547" s="28"/>
      <c r="F547" s="28"/>
      <c r="G547" s="28"/>
      <c r="H547" s="28"/>
      <c r="I547" s="28"/>
      <c r="J547" s="28"/>
      <c r="K547" s="28"/>
    </row>
    <row r="548" spans="3:11" x14ac:dyDescent="0.25">
      <c r="C548" s="28"/>
      <c r="D548" s="28"/>
      <c r="E548" s="28"/>
      <c r="F548" s="28"/>
      <c r="G548" s="28"/>
      <c r="H548" s="28"/>
      <c r="I548" s="28"/>
      <c r="J548" s="28"/>
      <c r="K548" s="28"/>
    </row>
    <row r="549" spans="3:11" x14ac:dyDescent="0.25">
      <c r="C549" s="28"/>
      <c r="D549" s="28"/>
      <c r="E549" s="28"/>
      <c r="F549" s="28"/>
      <c r="G549" s="28"/>
      <c r="H549" s="28"/>
      <c r="I549" s="28"/>
      <c r="J549" s="28"/>
      <c r="K549" s="28"/>
    </row>
    <row r="550" spans="3:11" x14ac:dyDescent="0.25">
      <c r="C550" s="28"/>
      <c r="D550" s="28"/>
      <c r="E550" s="28"/>
      <c r="F550" s="28"/>
      <c r="G550" s="28"/>
      <c r="H550" s="28"/>
      <c r="I550" s="28"/>
      <c r="J550" s="28"/>
      <c r="K550" s="28"/>
    </row>
    <row r="551" spans="3:11" x14ac:dyDescent="0.25">
      <c r="C551" s="28"/>
      <c r="D551" s="28"/>
      <c r="E551" s="28"/>
      <c r="F551" s="28"/>
      <c r="G551" s="28"/>
      <c r="H551" s="28"/>
      <c r="I551" s="28"/>
      <c r="J551" s="28"/>
      <c r="K551" s="28"/>
    </row>
    <row r="552" spans="3:11" x14ac:dyDescent="0.25">
      <c r="C552" s="28"/>
      <c r="D552" s="28"/>
      <c r="E552" s="28"/>
      <c r="F552" s="28"/>
      <c r="G552" s="28"/>
      <c r="H552" s="28"/>
      <c r="I552" s="28"/>
      <c r="J552" s="28"/>
      <c r="K552" s="28"/>
    </row>
    <row r="553" spans="3:11" x14ac:dyDescent="0.25">
      <c r="C553" s="28"/>
      <c r="D553" s="28"/>
      <c r="E553" s="28"/>
      <c r="F553" s="28"/>
      <c r="G553" s="28"/>
      <c r="H553" s="28"/>
      <c r="I553" s="28"/>
      <c r="J553" s="28"/>
      <c r="K553" s="28"/>
    </row>
    <row r="554" spans="3:11" x14ac:dyDescent="0.25">
      <c r="C554" s="28"/>
      <c r="D554" s="28"/>
      <c r="E554" s="28"/>
      <c r="F554" s="28"/>
      <c r="G554" s="28"/>
      <c r="H554" s="28"/>
      <c r="I554" s="28"/>
      <c r="J554" s="28"/>
      <c r="K554" s="28"/>
    </row>
    <row r="555" spans="3:11" x14ac:dyDescent="0.25">
      <c r="C555" s="28"/>
      <c r="D555" s="28"/>
      <c r="E555" s="28"/>
      <c r="F555" s="28"/>
      <c r="G555" s="28"/>
      <c r="H555" s="28"/>
      <c r="I555" s="28"/>
      <c r="J555" s="28"/>
      <c r="K555" s="28"/>
    </row>
    <row r="556" spans="3:11" x14ac:dyDescent="0.25">
      <c r="C556" s="28"/>
      <c r="D556" s="28"/>
      <c r="E556" s="28"/>
      <c r="F556" s="28"/>
      <c r="G556" s="28"/>
      <c r="H556" s="28"/>
      <c r="I556" s="28"/>
      <c r="J556" s="28"/>
      <c r="K556" s="28"/>
    </row>
    <row r="557" spans="3:11" x14ac:dyDescent="0.25">
      <c r="C557" s="28"/>
      <c r="D557" s="28"/>
      <c r="E557" s="28"/>
      <c r="F557" s="28"/>
      <c r="G557" s="28"/>
      <c r="H557" s="28"/>
      <c r="I557" s="28"/>
      <c r="J557" s="28"/>
      <c r="K557" s="28"/>
    </row>
    <row r="558" spans="3:11" x14ac:dyDescent="0.25">
      <c r="C558" s="28"/>
      <c r="D558" s="28"/>
      <c r="E558" s="28"/>
      <c r="F558" s="28"/>
      <c r="G558" s="28"/>
      <c r="H558" s="28"/>
      <c r="I558" s="28"/>
      <c r="J558" s="28"/>
      <c r="K558" s="28"/>
    </row>
    <row r="559" spans="3:11" x14ac:dyDescent="0.25">
      <c r="C559" s="28"/>
      <c r="D559" s="28"/>
      <c r="E559" s="28"/>
      <c r="F559" s="28"/>
      <c r="G559" s="28"/>
      <c r="H559" s="28"/>
      <c r="I559" s="28"/>
      <c r="J559" s="28"/>
      <c r="K559" s="28"/>
    </row>
    <row r="560" spans="3:11" x14ac:dyDescent="0.25">
      <c r="C560" s="28"/>
      <c r="D560" s="28"/>
      <c r="E560" s="28"/>
      <c r="F560" s="28"/>
      <c r="G560" s="28"/>
      <c r="H560" s="28"/>
      <c r="I560" s="28"/>
      <c r="J560" s="28"/>
      <c r="K560" s="28"/>
    </row>
    <row r="561" spans="3:11" x14ac:dyDescent="0.25">
      <c r="C561" s="28"/>
      <c r="D561" s="28"/>
      <c r="E561" s="28"/>
      <c r="F561" s="28"/>
      <c r="G561" s="28"/>
      <c r="H561" s="28"/>
      <c r="I561" s="28"/>
      <c r="J561" s="28"/>
      <c r="K561" s="28"/>
    </row>
    <row r="562" spans="3:11" x14ac:dyDescent="0.25">
      <c r="C562" s="28"/>
      <c r="D562" s="28"/>
      <c r="E562" s="28"/>
      <c r="F562" s="28"/>
      <c r="G562" s="28"/>
      <c r="H562" s="28"/>
      <c r="I562" s="28"/>
      <c r="J562" s="28"/>
      <c r="K562" s="28"/>
    </row>
    <row r="563" spans="3:11" x14ac:dyDescent="0.25">
      <c r="C563" s="28"/>
      <c r="D563" s="28"/>
      <c r="E563" s="28"/>
      <c r="F563" s="28"/>
      <c r="G563" s="28"/>
      <c r="H563" s="28"/>
      <c r="I563" s="28"/>
      <c r="J563" s="28"/>
      <c r="K563" s="28"/>
    </row>
    <row r="564" spans="3:11" x14ac:dyDescent="0.25">
      <c r="C564" s="28"/>
      <c r="D564" s="28"/>
      <c r="E564" s="28"/>
      <c r="F564" s="28"/>
      <c r="G564" s="28"/>
      <c r="H564" s="28"/>
      <c r="I564" s="28"/>
      <c r="J564" s="28"/>
      <c r="K564" s="28"/>
    </row>
    <row r="565" spans="3:11" x14ac:dyDescent="0.25">
      <c r="C565" s="28"/>
      <c r="D565" s="28"/>
      <c r="E565" s="28"/>
      <c r="F565" s="28"/>
      <c r="G565" s="28"/>
      <c r="H565" s="28"/>
      <c r="I565" s="28"/>
      <c r="J565" s="28"/>
      <c r="K565" s="28"/>
    </row>
    <row r="566" spans="3:11" x14ac:dyDescent="0.25">
      <c r="C566" s="28"/>
      <c r="D566" s="28"/>
      <c r="E566" s="28"/>
      <c r="F566" s="28"/>
      <c r="G566" s="28"/>
      <c r="H566" s="28"/>
      <c r="I566" s="28"/>
      <c r="J566" s="28"/>
      <c r="K566" s="28"/>
    </row>
    <row r="567" spans="3:11" x14ac:dyDescent="0.25">
      <c r="C567" s="28"/>
      <c r="D567" s="28"/>
      <c r="E567" s="28"/>
      <c r="F567" s="28"/>
      <c r="G567" s="28"/>
      <c r="H567" s="28"/>
      <c r="I567" s="28"/>
      <c r="J567" s="28"/>
      <c r="K567" s="28"/>
    </row>
    <row r="568" spans="3:11" x14ac:dyDescent="0.25">
      <c r="C568" s="28"/>
      <c r="D568" s="28"/>
      <c r="E568" s="28"/>
      <c r="F568" s="28"/>
      <c r="G568" s="28"/>
      <c r="H568" s="28"/>
      <c r="I568" s="28"/>
      <c r="J568" s="28"/>
      <c r="K568" s="28"/>
    </row>
    <row r="569" spans="3:11" x14ac:dyDescent="0.25">
      <c r="C569" s="28"/>
      <c r="D569" s="28"/>
      <c r="E569" s="28"/>
      <c r="F569" s="28"/>
      <c r="G569" s="28"/>
      <c r="H569" s="28"/>
      <c r="I569" s="28"/>
      <c r="J569" s="28"/>
      <c r="K569" s="28"/>
    </row>
    <row r="570" spans="3:11" x14ac:dyDescent="0.25">
      <c r="C570" s="28"/>
      <c r="D570" s="28"/>
      <c r="E570" s="28"/>
      <c r="F570" s="28"/>
      <c r="G570" s="28"/>
      <c r="H570" s="28"/>
      <c r="I570" s="28"/>
      <c r="J570" s="28"/>
      <c r="K570" s="28"/>
    </row>
    <row r="571" spans="3:11" x14ac:dyDescent="0.25">
      <c r="C571" s="28"/>
      <c r="D571" s="28"/>
      <c r="E571" s="28"/>
      <c r="F571" s="28"/>
      <c r="G571" s="28"/>
      <c r="H571" s="28"/>
      <c r="I571" s="28"/>
      <c r="J571" s="28"/>
      <c r="K571" s="28"/>
    </row>
    <row r="572" spans="3:11" x14ac:dyDescent="0.25">
      <c r="C572" s="28"/>
      <c r="D572" s="28"/>
      <c r="E572" s="28"/>
      <c r="F572" s="28"/>
      <c r="G572" s="28"/>
      <c r="H572" s="28"/>
      <c r="I572" s="28"/>
      <c r="J572" s="28"/>
      <c r="K572" s="28"/>
    </row>
    <row r="573" spans="3:11" x14ac:dyDescent="0.25">
      <c r="C573" s="28"/>
      <c r="D573" s="28"/>
      <c r="E573" s="28"/>
      <c r="F573" s="28"/>
      <c r="G573" s="28"/>
      <c r="H573" s="28"/>
      <c r="I573" s="28"/>
      <c r="J573" s="28"/>
      <c r="K573" s="28"/>
    </row>
    <row r="574" spans="3:11" x14ac:dyDescent="0.25">
      <c r="C574" s="28"/>
      <c r="D574" s="28"/>
      <c r="E574" s="28"/>
      <c r="F574" s="28"/>
      <c r="G574" s="28"/>
      <c r="H574" s="28"/>
      <c r="I574" s="28"/>
      <c r="J574" s="28"/>
      <c r="K574" s="28"/>
    </row>
    <row r="575" spans="3:11" x14ac:dyDescent="0.25">
      <c r="C575" s="28"/>
      <c r="D575" s="28"/>
      <c r="E575" s="28"/>
      <c r="F575" s="28"/>
      <c r="G575" s="28"/>
      <c r="H575" s="28"/>
      <c r="I575" s="28"/>
      <c r="J575" s="28"/>
      <c r="K575" s="28"/>
    </row>
    <row r="576" spans="3:11" x14ac:dyDescent="0.25">
      <c r="C576" s="28"/>
      <c r="D576" s="28"/>
      <c r="E576" s="28"/>
      <c r="F576" s="28"/>
      <c r="G576" s="28"/>
      <c r="H576" s="28"/>
      <c r="I576" s="28"/>
      <c r="J576" s="28"/>
      <c r="K576" s="28"/>
    </row>
    <row r="577" spans="3:11" x14ac:dyDescent="0.25">
      <c r="C577" s="28"/>
      <c r="D577" s="28"/>
      <c r="E577" s="28"/>
      <c r="F577" s="28"/>
      <c r="G577" s="28"/>
      <c r="H577" s="28"/>
      <c r="I577" s="28"/>
      <c r="J577" s="28"/>
      <c r="K577" s="28"/>
    </row>
    <row r="578" spans="3:11" x14ac:dyDescent="0.25">
      <c r="C578" s="28"/>
      <c r="D578" s="28"/>
      <c r="E578" s="28"/>
      <c r="F578" s="28"/>
      <c r="G578" s="28"/>
      <c r="H578" s="28"/>
      <c r="I578" s="28"/>
      <c r="J578" s="28"/>
      <c r="K578" s="28"/>
    </row>
    <row r="579" spans="3:11" x14ac:dyDescent="0.25">
      <c r="C579" s="28"/>
      <c r="D579" s="28"/>
      <c r="E579" s="28"/>
      <c r="F579" s="28"/>
      <c r="G579" s="28"/>
      <c r="H579" s="28"/>
      <c r="I579" s="28"/>
      <c r="J579" s="28"/>
      <c r="K579" s="28"/>
    </row>
    <row r="580" spans="3:11" x14ac:dyDescent="0.25">
      <c r="C580" s="28"/>
      <c r="D580" s="28"/>
      <c r="E580" s="28"/>
      <c r="F580" s="28"/>
      <c r="G580" s="28"/>
      <c r="H580" s="28"/>
      <c r="I580" s="28"/>
      <c r="J580" s="28"/>
      <c r="K580" s="28"/>
    </row>
    <row r="581" spans="3:11" x14ac:dyDescent="0.25">
      <c r="C581" s="28"/>
      <c r="D581" s="28"/>
      <c r="E581" s="28"/>
      <c r="F581" s="28"/>
      <c r="G581" s="28"/>
      <c r="H581" s="28"/>
      <c r="I581" s="28"/>
      <c r="J581" s="28"/>
      <c r="K581" s="28"/>
    </row>
    <row r="582" spans="3:11" x14ac:dyDescent="0.25">
      <c r="C582" s="28"/>
      <c r="D582" s="28"/>
      <c r="E582" s="28"/>
      <c r="F582" s="28"/>
      <c r="G582" s="28"/>
      <c r="H582" s="28"/>
      <c r="I582" s="28"/>
      <c r="J582" s="28"/>
      <c r="K582" s="28"/>
    </row>
    <row r="583" spans="3:11" x14ac:dyDescent="0.25">
      <c r="C583" s="28"/>
      <c r="D583" s="28"/>
      <c r="E583" s="28"/>
      <c r="F583" s="28"/>
      <c r="G583" s="28"/>
      <c r="H583" s="28"/>
      <c r="I583" s="28"/>
      <c r="J583" s="28"/>
      <c r="K583" s="28"/>
    </row>
    <row r="584" spans="3:11" x14ac:dyDescent="0.25">
      <c r="C584" s="28"/>
      <c r="D584" s="28"/>
      <c r="E584" s="28"/>
      <c r="F584" s="28"/>
      <c r="G584" s="28"/>
      <c r="H584" s="28"/>
      <c r="I584" s="28"/>
      <c r="J584" s="28"/>
      <c r="K584" s="28"/>
    </row>
    <row r="585" spans="3:11" x14ac:dyDescent="0.25">
      <c r="C585" s="28"/>
      <c r="D585" s="28"/>
      <c r="E585" s="28"/>
      <c r="F585" s="28"/>
      <c r="G585" s="28"/>
      <c r="H585" s="28"/>
      <c r="I585" s="28"/>
      <c r="J585" s="28"/>
      <c r="K585" s="28"/>
    </row>
    <row r="586" spans="3:11" x14ac:dyDescent="0.25">
      <c r="C586" s="28"/>
      <c r="D586" s="28"/>
      <c r="E586" s="28"/>
      <c r="F586" s="28"/>
      <c r="G586" s="28"/>
      <c r="H586" s="28"/>
      <c r="I586" s="28"/>
      <c r="J586" s="28"/>
      <c r="K586" s="28"/>
    </row>
    <row r="587" spans="3:11" x14ac:dyDescent="0.25">
      <c r="C587" s="28"/>
      <c r="D587" s="28"/>
      <c r="E587" s="28"/>
      <c r="F587" s="28"/>
      <c r="G587" s="28"/>
      <c r="H587" s="28"/>
      <c r="I587" s="28"/>
      <c r="J587" s="28"/>
      <c r="K587" s="28"/>
    </row>
    <row r="588" spans="3:11" x14ac:dyDescent="0.25">
      <c r="C588" s="28"/>
      <c r="D588" s="28"/>
      <c r="E588" s="28"/>
      <c r="F588" s="28"/>
      <c r="G588" s="28"/>
      <c r="H588" s="28"/>
      <c r="I588" s="28"/>
      <c r="J588" s="28"/>
      <c r="K588" s="28"/>
    </row>
    <row r="589" spans="3:11" x14ac:dyDescent="0.25">
      <c r="C589" s="28"/>
      <c r="D589" s="28"/>
      <c r="E589" s="28"/>
      <c r="F589" s="28"/>
      <c r="G589" s="28"/>
      <c r="H589" s="28"/>
      <c r="I589" s="28"/>
      <c r="J589" s="28"/>
      <c r="K589" s="28"/>
    </row>
    <row r="590" spans="3:11" x14ac:dyDescent="0.25">
      <c r="C590" s="28"/>
      <c r="D590" s="28"/>
      <c r="E590" s="28"/>
      <c r="F590" s="28"/>
      <c r="G590" s="28"/>
      <c r="H590" s="28"/>
      <c r="I590" s="28"/>
      <c r="J590" s="28"/>
      <c r="K590" s="28"/>
    </row>
    <row r="591" spans="3:11" x14ac:dyDescent="0.25">
      <c r="C591" s="28"/>
      <c r="D591" s="28"/>
      <c r="E591" s="28"/>
      <c r="F591" s="28"/>
      <c r="G591" s="28"/>
      <c r="H591" s="28"/>
      <c r="I591" s="28"/>
      <c r="J591" s="28"/>
      <c r="K591" s="28"/>
    </row>
    <row r="592" spans="3:11" x14ac:dyDescent="0.25">
      <c r="C592" s="28"/>
      <c r="D592" s="28"/>
      <c r="E592" s="28"/>
      <c r="F592" s="28"/>
      <c r="G592" s="28"/>
      <c r="H592" s="28"/>
      <c r="I592" s="28"/>
      <c r="J592" s="28"/>
      <c r="K592" s="28"/>
    </row>
    <row r="593" spans="3:11" x14ac:dyDescent="0.25">
      <c r="C593" s="28"/>
      <c r="D593" s="28"/>
      <c r="E593" s="28"/>
      <c r="F593" s="28"/>
      <c r="G593" s="28"/>
      <c r="H593" s="28"/>
      <c r="I593" s="28"/>
      <c r="J593" s="28"/>
      <c r="K593" s="28"/>
    </row>
    <row r="594" spans="3:11" x14ac:dyDescent="0.25">
      <c r="C594" s="28"/>
      <c r="D594" s="28"/>
      <c r="E594" s="28"/>
      <c r="F594" s="28"/>
      <c r="G594" s="28"/>
      <c r="H594" s="28"/>
      <c r="I594" s="28"/>
      <c r="J594" s="28"/>
      <c r="K594" s="28"/>
    </row>
    <row r="595" spans="3:11" x14ac:dyDescent="0.25">
      <c r="C595" s="28"/>
      <c r="D595" s="28"/>
      <c r="E595" s="28"/>
      <c r="F595" s="28"/>
      <c r="G595" s="28"/>
      <c r="H595" s="28"/>
      <c r="I595" s="28"/>
      <c r="J595" s="28"/>
      <c r="K595" s="28"/>
    </row>
    <row r="596" spans="3:11" x14ac:dyDescent="0.25">
      <c r="C596" s="28"/>
      <c r="D596" s="28"/>
      <c r="E596" s="28"/>
      <c r="F596" s="28"/>
      <c r="G596" s="28"/>
      <c r="H596" s="28"/>
      <c r="I596" s="28"/>
      <c r="J596" s="28"/>
      <c r="K596" s="28"/>
    </row>
    <row r="597" spans="3:11" x14ac:dyDescent="0.25">
      <c r="C597" s="28"/>
      <c r="D597" s="28"/>
      <c r="E597" s="28"/>
      <c r="F597" s="28"/>
      <c r="G597" s="28"/>
      <c r="H597" s="28"/>
      <c r="I597" s="28"/>
      <c r="J597" s="28"/>
      <c r="K597" s="28"/>
    </row>
    <row r="598" spans="3:11" x14ac:dyDescent="0.25">
      <c r="C598" s="28"/>
      <c r="D598" s="28"/>
      <c r="E598" s="28"/>
      <c r="F598" s="28"/>
      <c r="G598" s="28"/>
      <c r="H598" s="28"/>
      <c r="I598" s="28"/>
      <c r="J598" s="28"/>
      <c r="K598" s="28"/>
    </row>
    <row r="599" spans="3:11" x14ac:dyDescent="0.25">
      <c r="C599" s="28"/>
      <c r="D599" s="28"/>
      <c r="E599" s="28"/>
      <c r="F599" s="28"/>
      <c r="G599" s="28"/>
      <c r="H599" s="28"/>
      <c r="I599" s="28"/>
      <c r="J599" s="28"/>
      <c r="K599" s="28"/>
    </row>
    <row r="600" spans="3:11" x14ac:dyDescent="0.25">
      <c r="C600" s="28"/>
      <c r="D600" s="28"/>
      <c r="E600" s="28"/>
      <c r="F600" s="28"/>
      <c r="G600" s="28"/>
      <c r="H600" s="28"/>
      <c r="I600" s="28"/>
      <c r="J600" s="28"/>
      <c r="K600" s="28"/>
    </row>
    <row r="601" spans="3:11" x14ac:dyDescent="0.25">
      <c r="C601" s="28"/>
      <c r="D601" s="28"/>
      <c r="E601" s="28"/>
      <c r="F601" s="28"/>
      <c r="G601" s="28"/>
      <c r="H601" s="28"/>
      <c r="I601" s="28"/>
      <c r="J601" s="28"/>
      <c r="K601" s="28"/>
    </row>
    <row r="602" spans="3:11" x14ac:dyDescent="0.25">
      <c r="C602" s="28"/>
      <c r="D602" s="28"/>
      <c r="E602" s="28"/>
      <c r="F602" s="28"/>
      <c r="G602" s="28"/>
      <c r="H602" s="28"/>
      <c r="I602" s="28"/>
      <c r="J602" s="28"/>
      <c r="K602" s="28"/>
    </row>
    <row r="603" spans="3:11" x14ac:dyDescent="0.25">
      <c r="C603" s="28"/>
      <c r="D603" s="28"/>
      <c r="E603" s="28"/>
      <c r="F603" s="28"/>
      <c r="G603" s="28"/>
      <c r="H603" s="28"/>
      <c r="I603" s="28"/>
      <c r="J603" s="28"/>
      <c r="K603" s="28"/>
    </row>
    <row r="604" spans="3:11" x14ac:dyDescent="0.25">
      <c r="C604" s="28"/>
      <c r="D604" s="28"/>
      <c r="E604" s="28"/>
      <c r="F604" s="28"/>
      <c r="G604" s="28"/>
      <c r="H604" s="28"/>
      <c r="I604" s="28"/>
      <c r="J604" s="28"/>
      <c r="K604" s="28"/>
    </row>
    <row r="605" spans="3:11" x14ac:dyDescent="0.25">
      <c r="C605" s="28"/>
      <c r="D605" s="28"/>
      <c r="E605" s="28"/>
      <c r="F605" s="28"/>
      <c r="G605" s="28"/>
      <c r="H605" s="28"/>
      <c r="I605" s="28"/>
      <c r="J605" s="28"/>
      <c r="K605" s="28"/>
    </row>
    <row r="606" spans="3:11" x14ac:dyDescent="0.25">
      <c r="C606" s="28"/>
      <c r="D606" s="28"/>
      <c r="E606" s="28"/>
      <c r="F606" s="28"/>
      <c r="G606" s="28"/>
      <c r="H606" s="28"/>
      <c r="I606" s="28"/>
      <c r="J606" s="28"/>
      <c r="K606" s="28"/>
    </row>
    <row r="607" spans="3:11" x14ac:dyDescent="0.25">
      <c r="C607" s="28"/>
      <c r="D607" s="28"/>
      <c r="E607" s="28"/>
      <c r="F607" s="28"/>
      <c r="G607" s="28"/>
      <c r="H607" s="28"/>
      <c r="I607" s="28"/>
      <c r="J607" s="28"/>
      <c r="K607" s="28"/>
    </row>
    <row r="608" spans="3:11" x14ac:dyDescent="0.25">
      <c r="C608" s="28"/>
      <c r="D608" s="28"/>
      <c r="E608" s="28"/>
      <c r="F608" s="28"/>
      <c r="G608" s="28"/>
      <c r="H608" s="28"/>
      <c r="I608" s="28"/>
      <c r="J608" s="28"/>
      <c r="K608" s="28"/>
    </row>
    <row r="609" spans="3:11" x14ac:dyDescent="0.25">
      <c r="C609" s="28"/>
      <c r="D609" s="28"/>
      <c r="E609" s="28"/>
      <c r="F609" s="28"/>
      <c r="G609" s="28"/>
      <c r="H609" s="28"/>
      <c r="I609" s="28"/>
      <c r="J609" s="28"/>
      <c r="K609" s="28"/>
    </row>
    <row r="610" spans="3:11" x14ac:dyDescent="0.25">
      <c r="C610" s="28"/>
      <c r="D610" s="28"/>
      <c r="E610" s="28"/>
      <c r="F610" s="28"/>
      <c r="G610" s="28"/>
      <c r="H610" s="28"/>
      <c r="I610" s="28"/>
      <c r="J610" s="28"/>
      <c r="K610" s="28"/>
    </row>
    <row r="611" spans="3:11" x14ac:dyDescent="0.25">
      <c r="C611" s="28"/>
      <c r="D611" s="28"/>
      <c r="E611" s="28"/>
      <c r="F611" s="28"/>
      <c r="G611" s="28"/>
      <c r="H611" s="28"/>
      <c r="I611" s="28"/>
      <c r="J611" s="28"/>
      <c r="K611" s="28"/>
    </row>
    <row r="612" spans="3:11" x14ac:dyDescent="0.25">
      <c r="C612" s="28"/>
      <c r="D612" s="28"/>
      <c r="E612" s="28"/>
      <c r="F612" s="28"/>
      <c r="G612" s="28"/>
      <c r="H612" s="28"/>
      <c r="I612" s="28"/>
      <c r="J612" s="28"/>
      <c r="K612" s="28"/>
    </row>
    <row r="613" spans="3:11" x14ac:dyDescent="0.25">
      <c r="C613" s="28"/>
      <c r="D613" s="28"/>
      <c r="E613" s="28"/>
      <c r="F613" s="28"/>
      <c r="G613" s="28"/>
      <c r="H613" s="28"/>
      <c r="I613" s="28"/>
      <c r="J613" s="28"/>
      <c r="K613" s="28"/>
    </row>
    <row r="614" spans="3:11" x14ac:dyDescent="0.25">
      <c r="C614" s="28"/>
      <c r="D614" s="28"/>
      <c r="E614" s="28"/>
      <c r="F614" s="28"/>
      <c r="G614" s="28"/>
      <c r="H614" s="28"/>
      <c r="I614" s="28"/>
      <c r="J614" s="28"/>
      <c r="K614" s="28"/>
    </row>
    <row r="615" spans="3:11" x14ac:dyDescent="0.25">
      <c r="C615" s="28"/>
      <c r="D615" s="28"/>
      <c r="E615" s="28"/>
      <c r="F615" s="28"/>
      <c r="G615" s="28"/>
      <c r="H615" s="28"/>
      <c r="I615" s="28"/>
      <c r="J615" s="28"/>
      <c r="K615" s="28"/>
    </row>
    <row r="616" spans="3:11" x14ac:dyDescent="0.25">
      <c r="C616" s="28"/>
      <c r="D616" s="28"/>
      <c r="E616" s="28"/>
      <c r="F616" s="28"/>
      <c r="G616" s="28"/>
      <c r="H616" s="28"/>
      <c r="I616" s="28"/>
      <c r="J616" s="28"/>
      <c r="K616" s="28"/>
    </row>
    <row r="617" spans="3:11" x14ac:dyDescent="0.25">
      <c r="C617" s="28"/>
      <c r="D617" s="28"/>
      <c r="E617" s="28"/>
      <c r="F617" s="28"/>
      <c r="G617" s="28"/>
      <c r="H617" s="28"/>
      <c r="I617" s="28"/>
      <c r="J617" s="28"/>
      <c r="K617" s="28"/>
    </row>
    <row r="618" spans="3:11" x14ac:dyDescent="0.25">
      <c r="C618" s="28"/>
      <c r="D618" s="28"/>
      <c r="E618" s="28"/>
      <c r="F618" s="28"/>
      <c r="G618" s="28"/>
      <c r="H618" s="28"/>
      <c r="I618" s="28"/>
      <c r="J618" s="28"/>
      <c r="K618" s="28"/>
    </row>
    <row r="619" spans="3:11" x14ac:dyDescent="0.25">
      <c r="C619" s="28"/>
      <c r="D619" s="28"/>
      <c r="E619" s="28"/>
      <c r="F619" s="28"/>
      <c r="G619" s="28"/>
      <c r="H619" s="28"/>
      <c r="I619" s="28"/>
      <c r="J619" s="28"/>
      <c r="K619" s="28"/>
    </row>
    <row r="620" spans="3:11" x14ac:dyDescent="0.25">
      <c r="C620" s="28"/>
      <c r="D620" s="28"/>
      <c r="E620" s="28"/>
      <c r="F620" s="28"/>
      <c r="G620" s="28"/>
      <c r="H620" s="28"/>
      <c r="I620" s="28"/>
      <c r="J620" s="28"/>
      <c r="K620" s="28"/>
    </row>
    <row r="621" spans="3:11" x14ac:dyDescent="0.25">
      <c r="C621" s="28"/>
      <c r="D621" s="28"/>
      <c r="E621" s="28"/>
      <c r="F621" s="28"/>
      <c r="G621" s="28"/>
      <c r="H621" s="28"/>
      <c r="I621" s="28"/>
      <c r="J621" s="28"/>
      <c r="K621" s="28"/>
    </row>
    <row r="622" spans="3:11" x14ac:dyDescent="0.25">
      <c r="C622" s="28"/>
      <c r="D622" s="28"/>
      <c r="E622" s="28"/>
      <c r="F622" s="28"/>
      <c r="G622" s="28"/>
      <c r="H622" s="28"/>
      <c r="I622" s="28"/>
      <c r="J622" s="28"/>
      <c r="K622" s="28"/>
    </row>
    <row r="623" spans="3:11" x14ac:dyDescent="0.25">
      <c r="C623" s="28"/>
      <c r="D623" s="28"/>
      <c r="E623" s="28"/>
      <c r="F623" s="28"/>
      <c r="G623" s="28"/>
      <c r="H623" s="28"/>
      <c r="I623" s="28"/>
      <c r="J623" s="28"/>
      <c r="K623" s="28"/>
    </row>
    <row r="624" spans="3:11" x14ac:dyDescent="0.25">
      <c r="C624" s="28"/>
      <c r="D624" s="28"/>
      <c r="E624" s="28"/>
      <c r="F624" s="28"/>
      <c r="G624" s="28"/>
      <c r="H624" s="28"/>
      <c r="I624" s="28"/>
      <c r="J624" s="28"/>
      <c r="K624" s="28"/>
    </row>
    <row r="625" spans="3:11" x14ac:dyDescent="0.25">
      <c r="C625" s="28"/>
      <c r="D625" s="28"/>
      <c r="E625" s="28"/>
      <c r="F625" s="28"/>
      <c r="G625" s="28"/>
      <c r="H625" s="28"/>
      <c r="I625" s="28"/>
      <c r="J625" s="28"/>
      <c r="K625" s="28"/>
    </row>
    <row r="626" spans="3:11" x14ac:dyDescent="0.25">
      <c r="C626" s="28"/>
      <c r="D626" s="28"/>
      <c r="E626" s="28"/>
      <c r="F626" s="28"/>
      <c r="G626" s="28"/>
      <c r="H626" s="28"/>
      <c r="I626" s="28"/>
      <c r="J626" s="28"/>
      <c r="K626" s="28"/>
    </row>
    <row r="627" spans="3:11" x14ac:dyDescent="0.25">
      <c r="C627" s="28"/>
      <c r="D627" s="28"/>
      <c r="E627" s="28"/>
      <c r="F627" s="28"/>
      <c r="G627" s="28"/>
      <c r="H627" s="28"/>
      <c r="I627" s="28"/>
      <c r="J627" s="28"/>
      <c r="K627" s="28"/>
    </row>
    <row r="628" spans="3:11" x14ac:dyDescent="0.25">
      <c r="C628" s="28"/>
      <c r="D628" s="28"/>
      <c r="E628" s="28"/>
      <c r="F628" s="28"/>
      <c r="G628" s="28"/>
      <c r="H628" s="28"/>
      <c r="I628" s="28"/>
      <c r="J628" s="28"/>
      <c r="K628" s="28"/>
    </row>
    <row r="629" spans="3:11" x14ac:dyDescent="0.25">
      <c r="C629" s="28"/>
      <c r="D629" s="28"/>
      <c r="E629" s="28"/>
      <c r="F629" s="28"/>
      <c r="G629" s="28"/>
      <c r="H629" s="28"/>
      <c r="I629" s="28"/>
      <c r="J629" s="28"/>
      <c r="K629" s="28"/>
    </row>
    <row r="630" spans="3:11" x14ac:dyDescent="0.25">
      <c r="C630" s="28"/>
      <c r="D630" s="28"/>
      <c r="E630" s="28"/>
      <c r="F630" s="28"/>
      <c r="G630" s="28"/>
      <c r="H630" s="28"/>
      <c r="I630" s="28"/>
      <c r="J630" s="28"/>
      <c r="K630" s="28"/>
    </row>
    <row r="631" spans="3:11" x14ac:dyDescent="0.25">
      <c r="C631" s="28"/>
      <c r="D631" s="28"/>
      <c r="E631" s="28"/>
      <c r="F631" s="28"/>
      <c r="G631" s="28"/>
      <c r="H631" s="28"/>
      <c r="I631" s="28"/>
      <c r="J631" s="28"/>
      <c r="K631" s="28"/>
    </row>
    <row r="632" spans="3:11" x14ac:dyDescent="0.25">
      <c r="C632" s="28"/>
      <c r="D632" s="28"/>
      <c r="E632" s="28"/>
      <c r="F632" s="28"/>
      <c r="G632" s="28"/>
      <c r="H632" s="28"/>
      <c r="I632" s="28"/>
      <c r="J632" s="28"/>
      <c r="K632" s="28"/>
    </row>
    <row r="633" spans="3:11" x14ac:dyDescent="0.25">
      <c r="C633" s="28"/>
      <c r="D633" s="28"/>
      <c r="E633" s="28"/>
      <c r="F633" s="28"/>
      <c r="G633" s="28"/>
      <c r="H633" s="28"/>
      <c r="I633" s="28"/>
      <c r="J633" s="28"/>
      <c r="K633" s="28"/>
    </row>
    <row r="634" spans="3:11" x14ac:dyDescent="0.25">
      <c r="C634" s="28"/>
      <c r="D634" s="28"/>
      <c r="E634" s="28"/>
      <c r="F634" s="28"/>
      <c r="G634" s="28"/>
      <c r="H634" s="28"/>
      <c r="I634" s="28"/>
      <c r="J634" s="28"/>
      <c r="K634" s="28"/>
    </row>
    <row r="635" spans="3:11" x14ac:dyDescent="0.25">
      <c r="C635" s="28"/>
      <c r="D635" s="28"/>
      <c r="E635" s="28"/>
      <c r="F635" s="28"/>
      <c r="G635" s="28"/>
      <c r="H635" s="28"/>
      <c r="I635" s="28"/>
      <c r="J635" s="28"/>
      <c r="K635" s="28"/>
    </row>
    <row r="636" spans="3:11" x14ac:dyDescent="0.25">
      <c r="C636" s="28"/>
      <c r="D636" s="28"/>
      <c r="E636" s="28"/>
      <c r="F636" s="28"/>
      <c r="G636" s="28"/>
      <c r="H636" s="28"/>
      <c r="I636" s="28"/>
      <c r="J636" s="28"/>
      <c r="K636" s="28"/>
    </row>
    <row r="637" spans="3:11" x14ac:dyDescent="0.25">
      <c r="C637" s="28"/>
      <c r="D637" s="28"/>
      <c r="E637" s="28"/>
      <c r="F637" s="28"/>
      <c r="G637" s="28"/>
      <c r="H637" s="28"/>
      <c r="I637" s="28"/>
      <c r="J637" s="28"/>
      <c r="K637" s="28"/>
    </row>
    <row r="638" spans="3:11" x14ac:dyDescent="0.25">
      <c r="C638" s="28"/>
      <c r="D638" s="28"/>
      <c r="E638" s="28"/>
      <c r="F638" s="28"/>
      <c r="G638" s="28"/>
      <c r="H638" s="28"/>
      <c r="I638" s="28"/>
      <c r="J638" s="28"/>
      <c r="K638" s="28"/>
    </row>
    <row r="639" spans="3:11" x14ac:dyDescent="0.25">
      <c r="C639" s="28"/>
      <c r="D639" s="28"/>
      <c r="E639" s="28"/>
      <c r="F639" s="28"/>
      <c r="G639" s="28"/>
      <c r="H639" s="28"/>
      <c r="I639" s="28"/>
      <c r="J639" s="28"/>
      <c r="K639" s="28"/>
    </row>
    <row r="640" spans="3:11" x14ac:dyDescent="0.25">
      <c r="C640" s="28"/>
      <c r="D640" s="28"/>
      <c r="E640" s="28"/>
      <c r="F640" s="28"/>
      <c r="G640" s="28"/>
      <c r="H640" s="28"/>
      <c r="I640" s="28"/>
      <c r="J640" s="28"/>
      <c r="K640" s="28"/>
    </row>
    <row r="641" spans="3:11" x14ac:dyDescent="0.25">
      <c r="C641" s="28"/>
      <c r="D641" s="28"/>
      <c r="E641" s="28"/>
      <c r="F641" s="28"/>
      <c r="G641" s="28"/>
      <c r="H641" s="28"/>
      <c r="I641" s="28"/>
      <c r="J641" s="28"/>
      <c r="K641" s="28"/>
    </row>
    <row r="642" spans="3:11" x14ac:dyDescent="0.25">
      <c r="C642" s="28"/>
      <c r="D642" s="28"/>
      <c r="E642" s="28"/>
      <c r="F642" s="28"/>
      <c r="G642" s="28"/>
      <c r="H642" s="28"/>
      <c r="I642" s="28"/>
      <c r="J642" s="28"/>
      <c r="K642" s="28"/>
    </row>
    <row r="643" spans="3:11" x14ac:dyDescent="0.25">
      <c r="C643" s="28"/>
      <c r="D643" s="28"/>
      <c r="E643" s="28"/>
      <c r="F643" s="28"/>
      <c r="G643" s="28"/>
      <c r="H643" s="28"/>
      <c r="I643" s="28"/>
      <c r="J643" s="28"/>
      <c r="K643" s="28"/>
    </row>
    <row r="644" spans="3:11" x14ac:dyDescent="0.25">
      <c r="C644" s="28"/>
      <c r="D644" s="28"/>
      <c r="E644" s="28"/>
      <c r="F644" s="28"/>
      <c r="G644" s="28"/>
      <c r="H644" s="28"/>
      <c r="I644" s="28"/>
      <c r="J644" s="28"/>
      <c r="K644" s="28"/>
    </row>
    <row r="645" spans="3:11" x14ac:dyDescent="0.25">
      <c r="C645" s="28"/>
      <c r="D645" s="28"/>
      <c r="E645" s="28"/>
      <c r="F645" s="28"/>
      <c r="G645" s="28"/>
      <c r="H645" s="28"/>
      <c r="I645" s="28"/>
      <c r="J645" s="28"/>
      <c r="K645" s="28"/>
    </row>
    <row r="646" spans="3:11" x14ac:dyDescent="0.25">
      <c r="C646" s="28"/>
      <c r="D646" s="28"/>
      <c r="E646" s="28"/>
      <c r="F646" s="28"/>
      <c r="G646" s="28"/>
      <c r="H646" s="28"/>
      <c r="I646" s="28"/>
      <c r="J646" s="28"/>
      <c r="K646" s="28"/>
    </row>
    <row r="647" spans="3:11" x14ac:dyDescent="0.25">
      <c r="C647" s="28"/>
      <c r="D647" s="28"/>
      <c r="E647" s="28"/>
      <c r="F647" s="28"/>
      <c r="G647" s="28"/>
      <c r="H647" s="28"/>
      <c r="I647" s="28"/>
      <c r="J647" s="28"/>
      <c r="K647" s="28"/>
    </row>
    <row r="648" spans="3:11" x14ac:dyDescent="0.25">
      <c r="C648" s="28"/>
      <c r="D648" s="28"/>
      <c r="E648" s="28"/>
      <c r="F648" s="28"/>
      <c r="G648" s="28"/>
      <c r="H648" s="28"/>
      <c r="I648" s="28"/>
      <c r="J648" s="28"/>
      <c r="K648" s="28"/>
    </row>
    <row r="649" spans="3:11" x14ac:dyDescent="0.25">
      <c r="C649" s="28"/>
      <c r="D649" s="28"/>
      <c r="E649" s="28"/>
      <c r="F649" s="28"/>
      <c r="G649" s="28"/>
      <c r="H649" s="28"/>
      <c r="I649" s="28"/>
      <c r="J649" s="28"/>
      <c r="K649" s="28"/>
    </row>
    <row r="650" spans="3:11" x14ac:dyDescent="0.25">
      <c r="C650" s="28"/>
      <c r="D650" s="28"/>
      <c r="E650" s="28"/>
      <c r="F650" s="28"/>
      <c r="G650" s="28"/>
      <c r="H650" s="28"/>
      <c r="I650" s="28"/>
      <c r="J650" s="28"/>
      <c r="K650" s="28"/>
    </row>
    <row r="651" spans="3:11" x14ac:dyDescent="0.25">
      <c r="C651" s="28"/>
      <c r="D651" s="28"/>
      <c r="E651" s="28"/>
      <c r="F651" s="28"/>
      <c r="G651" s="28"/>
      <c r="H651" s="28"/>
      <c r="I651" s="28"/>
      <c r="J651" s="28"/>
      <c r="K651" s="28"/>
    </row>
    <row r="652" spans="3:11" x14ac:dyDescent="0.25">
      <c r="C652" s="28"/>
      <c r="D652" s="28"/>
      <c r="E652" s="28"/>
      <c r="F652" s="28"/>
      <c r="G652" s="28"/>
      <c r="H652" s="28"/>
      <c r="I652" s="28"/>
      <c r="J652" s="28"/>
      <c r="K652" s="28"/>
    </row>
    <row r="653" spans="3:11" x14ac:dyDescent="0.25">
      <c r="C653" s="28"/>
      <c r="D653" s="28"/>
      <c r="E653" s="28"/>
      <c r="F653" s="28"/>
      <c r="G653" s="28"/>
      <c r="H653" s="28"/>
      <c r="I653" s="28"/>
      <c r="J653" s="28"/>
      <c r="K653" s="28"/>
    </row>
    <row r="654" spans="3:11" x14ac:dyDescent="0.25">
      <c r="C654" s="28"/>
      <c r="D654" s="28"/>
      <c r="E654" s="28"/>
      <c r="F654" s="28"/>
      <c r="G654" s="28"/>
      <c r="H654" s="28"/>
      <c r="I654" s="28"/>
      <c r="J654" s="28"/>
      <c r="K654" s="28"/>
    </row>
    <row r="655" spans="3:11" x14ac:dyDescent="0.25">
      <c r="C655" s="28"/>
      <c r="D655" s="28"/>
      <c r="E655" s="28"/>
      <c r="F655" s="28"/>
      <c r="G655" s="28"/>
      <c r="H655" s="28"/>
      <c r="I655" s="28"/>
      <c r="J655" s="28"/>
      <c r="K655" s="28"/>
    </row>
    <row r="656" spans="3:11" x14ac:dyDescent="0.25">
      <c r="C656" s="28"/>
      <c r="D656" s="28"/>
      <c r="E656" s="28"/>
      <c r="F656" s="28"/>
      <c r="G656" s="28"/>
      <c r="H656" s="28"/>
      <c r="I656" s="28"/>
      <c r="J656" s="28"/>
      <c r="K656" s="28"/>
    </row>
    <row r="657" spans="3:11" x14ac:dyDescent="0.25">
      <c r="C657" s="28"/>
      <c r="D657" s="28"/>
      <c r="E657" s="28"/>
      <c r="F657" s="28"/>
      <c r="G657" s="28"/>
      <c r="H657" s="28"/>
      <c r="I657" s="28"/>
      <c r="J657" s="28"/>
      <c r="K657" s="28"/>
    </row>
    <row r="658" spans="3:11" x14ac:dyDescent="0.25">
      <c r="C658" s="28"/>
      <c r="D658" s="28"/>
      <c r="E658" s="28"/>
      <c r="F658" s="28"/>
      <c r="G658" s="28"/>
      <c r="H658" s="28"/>
      <c r="I658" s="28"/>
      <c r="J658" s="28"/>
      <c r="K658" s="28"/>
    </row>
    <row r="659" spans="3:11" x14ac:dyDescent="0.25">
      <c r="C659" s="28"/>
      <c r="D659" s="28"/>
      <c r="E659" s="28"/>
      <c r="F659" s="28"/>
      <c r="G659" s="28"/>
      <c r="H659" s="28"/>
      <c r="I659" s="28"/>
      <c r="J659" s="28"/>
      <c r="K659" s="28"/>
    </row>
    <row r="660" spans="3:11" x14ac:dyDescent="0.25">
      <c r="C660" s="28"/>
      <c r="D660" s="28"/>
      <c r="E660" s="28"/>
      <c r="F660" s="28"/>
      <c r="G660" s="28"/>
      <c r="H660" s="28"/>
      <c r="I660" s="28"/>
      <c r="J660" s="28"/>
      <c r="K660" s="28"/>
    </row>
    <row r="661" spans="3:11" x14ac:dyDescent="0.25">
      <c r="C661" s="28"/>
      <c r="D661" s="28"/>
      <c r="E661" s="28"/>
      <c r="F661" s="28"/>
      <c r="G661" s="28"/>
      <c r="H661" s="28"/>
      <c r="I661" s="28"/>
      <c r="J661" s="28"/>
      <c r="K661" s="28"/>
    </row>
    <row r="662" spans="3:11" x14ac:dyDescent="0.25">
      <c r="C662" s="28"/>
      <c r="D662" s="28"/>
      <c r="E662" s="28"/>
      <c r="F662" s="28"/>
      <c r="G662" s="28"/>
      <c r="H662" s="28"/>
      <c r="I662" s="28"/>
      <c r="J662" s="28"/>
      <c r="K662" s="28"/>
    </row>
    <row r="663" spans="3:11" x14ac:dyDescent="0.25">
      <c r="C663" s="28"/>
      <c r="D663" s="28"/>
      <c r="E663" s="28"/>
      <c r="F663" s="28"/>
      <c r="G663" s="28"/>
      <c r="H663" s="28"/>
      <c r="I663" s="28"/>
      <c r="J663" s="28"/>
      <c r="K663" s="28"/>
    </row>
    <row r="664" spans="3:11" x14ac:dyDescent="0.25">
      <c r="C664" s="28"/>
      <c r="D664" s="28"/>
      <c r="E664" s="28"/>
      <c r="F664" s="28"/>
      <c r="G664" s="28"/>
      <c r="H664" s="28"/>
      <c r="I664" s="28"/>
      <c r="J664" s="28"/>
      <c r="K664" s="28"/>
    </row>
    <row r="665" spans="3:11" x14ac:dyDescent="0.25">
      <c r="C665" s="28"/>
      <c r="D665" s="28"/>
      <c r="E665" s="28"/>
      <c r="F665" s="28"/>
      <c r="G665" s="28"/>
      <c r="H665" s="28"/>
      <c r="I665" s="28"/>
      <c r="J665" s="28"/>
      <c r="K665" s="28"/>
    </row>
    <row r="666" spans="3:11" x14ac:dyDescent="0.25">
      <c r="C666" s="28"/>
      <c r="D666" s="28"/>
      <c r="E666" s="28"/>
      <c r="F666" s="28"/>
      <c r="G666" s="28"/>
      <c r="H666" s="28"/>
      <c r="I666" s="28"/>
      <c r="J666" s="28"/>
      <c r="K666" s="28"/>
    </row>
    <row r="667" spans="3:11" x14ac:dyDescent="0.25">
      <c r="C667" s="28"/>
      <c r="D667" s="28"/>
      <c r="E667" s="28"/>
      <c r="F667" s="28"/>
      <c r="G667" s="28"/>
      <c r="H667" s="28"/>
      <c r="I667" s="28"/>
      <c r="J667" s="28"/>
      <c r="K667" s="28"/>
    </row>
    <row r="668" spans="3:11" x14ac:dyDescent="0.25">
      <c r="C668" s="28"/>
      <c r="D668" s="28"/>
      <c r="E668" s="28"/>
      <c r="F668" s="28"/>
      <c r="G668" s="28"/>
      <c r="H668" s="28"/>
      <c r="I668" s="28"/>
      <c r="J668" s="28"/>
      <c r="K668" s="28"/>
    </row>
    <row r="669" spans="3:11" x14ac:dyDescent="0.25">
      <c r="C669" s="28"/>
      <c r="D669" s="28"/>
      <c r="E669" s="28"/>
      <c r="F669" s="28"/>
      <c r="G669" s="28"/>
      <c r="H669" s="28"/>
      <c r="I669" s="28"/>
      <c r="J669" s="28"/>
      <c r="K669" s="28"/>
    </row>
    <row r="670" spans="3:11" x14ac:dyDescent="0.25">
      <c r="C670" s="28"/>
      <c r="D670" s="28"/>
      <c r="E670" s="28"/>
      <c r="F670" s="28"/>
      <c r="G670" s="28"/>
      <c r="H670" s="28"/>
      <c r="I670" s="28"/>
      <c r="J670" s="28"/>
      <c r="K670" s="28"/>
    </row>
    <row r="671" spans="3:11" x14ac:dyDescent="0.25">
      <c r="C671" s="28"/>
      <c r="D671" s="28"/>
      <c r="E671" s="28"/>
      <c r="F671" s="28"/>
      <c r="G671" s="28"/>
      <c r="H671" s="28"/>
      <c r="I671" s="28"/>
      <c r="J671" s="28"/>
      <c r="K671" s="28"/>
    </row>
    <row r="672" spans="3:11" x14ac:dyDescent="0.25">
      <c r="C672" s="28"/>
      <c r="D672" s="28"/>
      <c r="E672" s="28"/>
      <c r="F672" s="28"/>
      <c r="G672" s="28"/>
      <c r="H672" s="28"/>
      <c r="I672" s="28"/>
      <c r="J672" s="28"/>
      <c r="K672" s="28"/>
    </row>
    <row r="673" spans="3:11" x14ac:dyDescent="0.25">
      <c r="C673" s="28"/>
      <c r="D673" s="28"/>
      <c r="E673" s="28"/>
      <c r="F673" s="28"/>
      <c r="G673" s="28"/>
      <c r="H673" s="28"/>
      <c r="I673" s="28"/>
      <c r="J673" s="28"/>
      <c r="K673" s="28"/>
    </row>
    <row r="674" spans="3:11" x14ac:dyDescent="0.25">
      <c r="C674" s="28"/>
      <c r="D674" s="28"/>
      <c r="E674" s="28"/>
      <c r="F674" s="28"/>
      <c r="G674" s="28"/>
      <c r="H674" s="28"/>
      <c r="I674" s="28"/>
      <c r="J674" s="28"/>
      <c r="K674" s="28"/>
    </row>
    <row r="675" spans="3:11" x14ac:dyDescent="0.25">
      <c r="C675" s="28"/>
      <c r="D675" s="28"/>
      <c r="E675" s="28"/>
      <c r="F675" s="28"/>
      <c r="G675" s="28"/>
      <c r="H675" s="28"/>
      <c r="I675" s="28"/>
      <c r="J675" s="28"/>
      <c r="K675" s="28"/>
    </row>
    <row r="676" spans="3:11" x14ac:dyDescent="0.25">
      <c r="C676" s="28"/>
      <c r="D676" s="28"/>
      <c r="E676" s="28"/>
      <c r="F676" s="28"/>
      <c r="G676" s="28"/>
      <c r="H676" s="28"/>
      <c r="I676" s="28"/>
      <c r="J676" s="28"/>
      <c r="K676" s="28"/>
    </row>
    <row r="677" spans="3:11" x14ac:dyDescent="0.25">
      <c r="C677" s="28"/>
      <c r="D677" s="28"/>
      <c r="E677" s="28"/>
      <c r="F677" s="28"/>
      <c r="G677" s="28"/>
      <c r="H677" s="28"/>
      <c r="I677" s="28"/>
      <c r="J677" s="28"/>
      <c r="K677" s="28"/>
    </row>
    <row r="678" spans="3:11" x14ac:dyDescent="0.25">
      <c r="C678" s="28"/>
      <c r="D678" s="28"/>
      <c r="E678" s="28"/>
      <c r="F678" s="28"/>
      <c r="G678" s="28"/>
      <c r="H678" s="28"/>
      <c r="I678" s="28"/>
      <c r="J678" s="28"/>
      <c r="K678" s="28"/>
    </row>
    <row r="679" spans="3:11" x14ac:dyDescent="0.25">
      <c r="C679" s="28"/>
      <c r="D679" s="28"/>
      <c r="E679" s="28"/>
      <c r="F679" s="28"/>
      <c r="G679" s="28"/>
      <c r="H679" s="28"/>
      <c r="I679" s="28"/>
      <c r="J679" s="28"/>
      <c r="K679" s="28"/>
    </row>
    <row r="680" spans="3:11" x14ac:dyDescent="0.25">
      <c r="C680" s="28"/>
      <c r="D680" s="28"/>
      <c r="E680" s="28"/>
      <c r="F680" s="28"/>
      <c r="G680" s="28"/>
      <c r="H680" s="28"/>
      <c r="I680" s="28"/>
      <c r="J680" s="28"/>
      <c r="K680" s="28"/>
    </row>
    <row r="681" spans="3:11" x14ac:dyDescent="0.25">
      <c r="C681" s="28"/>
      <c r="D681" s="28"/>
      <c r="E681" s="28"/>
      <c r="F681" s="28"/>
      <c r="G681" s="28"/>
      <c r="H681" s="28"/>
      <c r="I681" s="28"/>
      <c r="J681" s="28"/>
      <c r="K681" s="28"/>
    </row>
    <row r="682" spans="3:11" x14ac:dyDescent="0.25">
      <c r="C682" s="28"/>
      <c r="D682" s="28"/>
      <c r="E682" s="28"/>
      <c r="F682" s="28"/>
      <c r="G682" s="28"/>
      <c r="H682" s="28"/>
      <c r="I682" s="28"/>
      <c r="J682" s="28"/>
      <c r="K682" s="28"/>
    </row>
    <row r="683" spans="3:11" x14ac:dyDescent="0.25">
      <c r="C683" s="28"/>
      <c r="D683" s="28"/>
      <c r="E683" s="28"/>
      <c r="F683" s="28"/>
      <c r="G683" s="28"/>
      <c r="H683" s="28"/>
      <c r="I683" s="28"/>
      <c r="J683" s="28"/>
      <c r="K683" s="28"/>
    </row>
    <row r="684" spans="3:11" x14ac:dyDescent="0.25">
      <c r="C684" s="28"/>
      <c r="D684" s="28"/>
      <c r="E684" s="28"/>
      <c r="F684" s="28"/>
      <c r="G684" s="28"/>
      <c r="H684" s="28"/>
      <c r="I684" s="28"/>
      <c r="J684" s="28"/>
      <c r="K684" s="28"/>
    </row>
    <row r="685" spans="3:11" x14ac:dyDescent="0.25">
      <c r="C685" s="28"/>
      <c r="D685" s="28"/>
      <c r="E685" s="28"/>
      <c r="F685" s="28"/>
      <c r="G685" s="28"/>
      <c r="H685" s="28"/>
      <c r="I685" s="28"/>
      <c r="J685" s="28"/>
      <c r="K685" s="28"/>
    </row>
    <row r="686" spans="3:11" x14ac:dyDescent="0.25">
      <c r="C686" s="28"/>
      <c r="D686" s="28"/>
      <c r="E686" s="28"/>
      <c r="F686" s="28"/>
      <c r="G686" s="28"/>
      <c r="H686" s="28"/>
      <c r="I686" s="28"/>
      <c r="J686" s="28"/>
      <c r="K686" s="28"/>
    </row>
    <row r="687" spans="3:11" x14ac:dyDescent="0.25">
      <c r="C687" s="28"/>
      <c r="D687" s="28"/>
      <c r="E687" s="28"/>
      <c r="F687" s="28"/>
      <c r="G687" s="28"/>
      <c r="H687" s="28"/>
      <c r="I687" s="28"/>
      <c r="J687" s="28"/>
      <c r="K687" s="28"/>
    </row>
    <row r="688" spans="3:11" x14ac:dyDescent="0.25">
      <c r="C688" s="28"/>
      <c r="D688" s="28"/>
      <c r="E688" s="28"/>
      <c r="F688" s="28"/>
      <c r="G688" s="28"/>
      <c r="H688" s="28"/>
      <c r="I688" s="28"/>
      <c r="J688" s="28"/>
      <c r="K688" s="28"/>
    </row>
    <row r="689" spans="3:11" x14ac:dyDescent="0.25">
      <c r="C689" s="28"/>
      <c r="D689" s="28"/>
      <c r="E689" s="28"/>
      <c r="F689" s="28"/>
      <c r="G689" s="28"/>
      <c r="H689" s="28"/>
      <c r="I689" s="28"/>
      <c r="J689" s="28"/>
      <c r="K689" s="28"/>
    </row>
    <row r="690" spans="3:11" x14ac:dyDescent="0.25">
      <c r="C690" s="28"/>
      <c r="D690" s="28"/>
      <c r="E690" s="28"/>
      <c r="F690" s="28"/>
      <c r="G690" s="28"/>
      <c r="H690" s="28"/>
      <c r="I690" s="28"/>
      <c r="J690" s="28"/>
      <c r="K690" s="28"/>
    </row>
    <row r="691" spans="3:11" x14ac:dyDescent="0.25">
      <c r="C691" s="28"/>
      <c r="D691" s="28"/>
      <c r="E691" s="28"/>
      <c r="F691" s="28"/>
      <c r="G691" s="28"/>
      <c r="H691" s="28"/>
      <c r="I691" s="28"/>
      <c r="J691" s="28"/>
      <c r="K691" s="28"/>
    </row>
    <row r="692" spans="3:11" x14ac:dyDescent="0.25">
      <c r="C692" s="28"/>
      <c r="D692" s="28"/>
      <c r="E692" s="28"/>
      <c r="F692" s="28"/>
      <c r="G692" s="28"/>
      <c r="H692" s="28"/>
      <c r="I692" s="28"/>
      <c r="J692" s="28"/>
      <c r="K692" s="28"/>
    </row>
    <row r="693" spans="3:11" x14ac:dyDescent="0.25">
      <c r="C693" s="28"/>
      <c r="D693" s="28"/>
      <c r="E693" s="28"/>
      <c r="F693" s="28"/>
      <c r="G693" s="28"/>
      <c r="H693" s="28"/>
      <c r="I693" s="28"/>
      <c r="J693" s="28"/>
      <c r="K693" s="28"/>
    </row>
    <row r="694" spans="3:11" x14ac:dyDescent="0.25">
      <c r="C694" s="28"/>
      <c r="D694" s="28"/>
      <c r="E694" s="28"/>
      <c r="F694" s="28"/>
      <c r="G694" s="28"/>
      <c r="H694" s="28"/>
      <c r="I694" s="28"/>
      <c r="J694" s="28"/>
      <c r="K694" s="28"/>
    </row>
    <row r="695" spans="3:11" x14ac:dyDescent="0.25">
      <c r="C695" s="28"/>
      <c r="D695" s="28"/>
      <c r="E695" s="28"/>
      <c r="F695" s="28"/>
      <c r="G695" s="28"/>
      <c r="H695" s="28"/>
      <c r="I695" s="28"/>
      <c r="J695" s="28"/>
      <c r="K695" s="28"/>
    </row>
    <row r="696" spans="3:11" x14ac:dyDescent="0.25">
      <c r="C696" s="28"/>
      <c r="D696" s="28"/>
      <c r="E696" s="28"/>
      <c r="F696" s="28"/>
      <c r="G696" s="28"/>
      <c r="H696" s="28"/>
      <c r="I696" s="28"/>
      <c r="J696" s="28"/>
      <c r="K696" s="28"/>
    </row>
    <row r="697" spans="3:11" x14ac:dyDescent="0.25">
      <c r="C697" s="28"/>
      <c r="D697" s="28"/>
      <c r="E697" s="28"/>
      <c r="F697" s="28"/>
      <c r="G697" s="28"/>
      <c r="H697" s="28"/>
      <c r="I697" s="28"/>
      <c r="J697" s="28"/>
      <c r="K697" s="28"/>
    </row>
    <row r="698" spans="3:11" x14ac:dyDescent="0.25">
      <c r="C698" s="28"/>
      <c r="D698" s="28"/>
      <c r="E698" s="28"/>
      <c r="F698" s="28"/>
      <c r="G698" s="28"/>
      <c r="H698" s="28"/>
      <c r="I698" s="28"/>
      <c r="J698" s="28"/>
      <c r="K698" s="28"/>
    </row>
    <row r="699" spans="3:11" x14ac:dyDescent="0.25">
      <c r="C699" s="28"/>
      <c r="D699" s="28"/>
      <c r="E699" s="28"/>
      <c r="F699" s="28"/>
      <c r="G699" s="28"/>
      <c r="H699" s="28"/>
      <c r="I699" s="28"/>
      <c r="J699" s="28"/>
      <c r="K699" s="28"/>
    </row>
    <row r="700" spans="3:11" x14ac:dyDescent="0.25">
      <c r="C700" s="28"/>
      <c r="D700" s="28"/>
      <c r="E700" s="28"/>
      <c r="F700" s="28"/>
      <c r="G700" s="28"/>
      <c r="H700" s="28"/>
      <c r="I700" s="28"/>
      <c r="J700" s="28"/>
      <c r="K700" s="28"/>
    </row>
    <row r="701" spans="3:11" x14ac:dyDescent="0.25">
      <c r="C701" s="28"/>
      <c r="D701" s="28"/>
      <c r="E701" s="28"/>
      <c r="F701" s="28"/>
      <c r="G701" s="28"/>
      <c r="H701" s="28"/>
      <c r="I701" s="28"/>
      <c r="J701" s="28"/>
      <c r="K701" s="28"/>
    </row>
    <row r="702" spans="3:11" x14ac:dyDescent="0.25">
      <c r="C702" s="28"/>
      <c r="D702" s="28"/>
      <c r="E702" s="28"/>
      <c r="F702" s="28"/>
      <c r="G702" s="28"/>
      <c r="H702" s="28"/>
      <c r="I702" s="28"/>
      <c r="J702" s="28"/>
      <c r="K702" s="28"/>
    </row>
    <row r="703" spans="3:11" x14ac:dyDescent="0.25">
      <c r="C703" s="28"/>
      <c r="D703" s="28"/>
      <c r="E703" s="28"/>
      <c r="F703" s="28"/>
      <c r="G703" s="28"/>
      <c r="H703" s="28"/>
      <c r="I703" s="28"/>
      <c r="J703" s="28"/>
      <c r="K703" s="28"/>
    </row>
    <row r="704" spans="3:11" x14ac:dyDescent="0.25">
      <c r="C704" s="28"/>
      <c r="D704" s="28"/>
      <c r="E704" s="28"/>
      <c r="F704" s="28"/>
      <c r="G704" s="28"/>
      <c r="H704" s="28"/>
      <c r="I704" s="28"/>
      <c r="J704" s="28"/>
      <c r="K704" s="28"/>
    </row>
    <row r="705" spans="3:11" x14ac:dyDescent="0.25">
      <c r="C705" s="28"/>
      <c r="D705" s="28"/>
      <c r="E705" s="28"/>
      <c r="F705" s="28"/>
      <c r="G705" s="28"/>
      <c r="H705" s="28"/>
      <c r="I705" s="28"/>
      <c r="J705" s="28"/>
      <c r="K705" s="28"/>
    </row>
    <row r="706" spans="3:11" x14ac:dyDescent="0.25">
      <c r="C706" s="28"/>
      <c r="D706" s="28"/>
      <c r="E706" s="28"/>
      <c r="F706" s="28"/>
      <c r="G706" s="28"/>
      <c r="H706" s="28"/>
      <c r="I706" s="28"/>
      <c r="J706" s="28"/>
      <c r="K706" s="28"/>
    </row>
    <row r="707" spans="3:11" x14ac:dyDescent="0.25">
      <c r="C707" s="28"/>
      <c r="D707" s="28"/>
      <c r="E707" s="28"/>
      <c r="F707" s="28"/>
      <c r="G707" s="28"/>
      <c r="H707" s="28"/>
      <c r="I707" s="28"/>
      <c r="J707" s="28"/>
      <c r="K707" s="28"/>
    </row>
    <row r="708" spans="3:11" x14ac:dyDescent="0.25">
      <c r="C708" s="28"/>
      <c r="D708" s="28"/>
      <c r="E708" s="28"/>
      <c r="F708" s="28"/>
      <c r="G708" s="28"/>
      <c r="H708" s="28"/>
      <c r="I708" s="28"/>
      <c r="J708" s="28"/>
      <c r="K708" s="28"/>
    </row>
    <row r="709" spans="3:11" x14ac:dyDescent="0.25">
      <c r="C709" s="28"/>
      <c r="D709" s="28"/>
      <c r="E709" s="28"/>
      <c r="F709" s="28"/>
      <c r="G709" s="28"/>
      <c r="H709" s="28"/>
      <c r="I709" s="28"/>
      <c r="J709" s="28"/>
      <c r="K709" s="28"/>
    </row>
    <row r="710" spans="3:11" x14ac:dyDescent="0.25">
      <c r="C710" s="28"/>
      <c r="D710" s="28"/>
      <c r="E710" s="28"/>
      <c r="F710" s="28"/>
      <c r="G710" s="28"/>
      <c r="H710" s="28"/>
      <c r="I710" s="28"/>
      <c r="J710" s="28"/>
      <c r="K710" s="28"/>
    </row>
    <row r="711" spans="3:11" x14ac:dyDescent="0.25">
      <c r="C711" s="28"/>
      <c r="D711" s="28"/>
      <c r="E711" s="28"/>
      <c r="F711" s="28"/>
      <c r="G711" s="28"/>
      <c r="H711" s="28"/>
      <c r="I711" s="28"/>
      <c r="J711" s="28"/>
      <c r="K711" s="28"/>
    </row>
    <row r="712" spans="3:11" x14ac:dyDescent="0.25">
      <c r="C712" s="28"/>
      <c r="D712" s="28"/>
      <c r="E712" s="28"/>
      <c r="F712" s="28"/>
      <c r="G712" s="28"/>
      <c r="H712" s="28"/>
      <c r="I712" s="28"/>
      <c r="J712" s="28"/>
      <c r="K712" s="28"/>
    </row>
    <row r="713" spans="3:11" x14ac:dyDescent="0.25">
      <c r="C713" s="28"/>
      <c r="D713" s="28"/>
      <c r="E713" s="28"/>
      <c r="F713" s="28"/>
      <c r="G713" s="28"/>
      <c r="H713" s="28"/>
      <c r="I713" s="28"/>
      <c r="J713" s="28"/>
      <c r="K713" s="28"/>
    </row>
    <row r="714" spans="3:11" x14ac:dyDescent="0.25">
      <c r="C714" s="28"/>
      <c r="D714" s="28"/>
      <c r="E714" s="28"/>
      <c r="F714" s="28"/>
      <c r="G714" s="28"/>
      <c r="H714" s="28"/>
      <c r="I714" s="28"/>
      <c r="J714" s="28"/>
      <c r="K714" s="28"/>
    </row>
    <row r="715" spans="3:11" x14ac:dyDescent="0.25">
      <c r="C715" s="28"/>
      <c r="D715" s="28"/>
      <c r="E715" s="28"/>
      <c r="F715" s="28"/>
      <c r="G715" s="28"/>
      <c r="H715" s="28"/>
      <c r="I715" s="28"/>
      <c r="J715" s="28"/>
      <c r="K715" s="28"/>
    </row>
    <row r="716" spans="3:11" x14ac:dyDescent="0.25">
      <c r="C716" s="28"/>
      <c r="D716" s="28"/>
      <c r="E716" s="28"/>
      <c r="F716" s="28"/>
      <c r="G716" s="28"/>
      <c r="H716" s="28"/>
      <c r="I716" s="28"/>
      <c r="J716" s="28"/>
      <c r="K716" s="28"/>
    </row>
    <row r="717" spans="3:11" x14ac:dyDescent="0.25">
      <c r="C717" s="28"/>
      <c r="D717" s="28"/>
      <c r="E717" s="28"/>
      <c r="F717" s="28"/>
      <c r="G717" s="28"/>
      <c r="H717" s="28"/>
      <c r="I717" s="28"/>
      <c r="J717" s="28"/>
      <c r="K717" s="28"/>
    </row>
    <row r="718" spans="3:11" x14ac:dyDescent="0.25">
      <c r="C718" s="28"/>
      <c r="D718" s="28"/>
      <c r="E718" s="28"/>
      <c r="F718" s="28"/>
      <c r="G718" s="28"/>
      <c r="H718" s="28"/>
      <c r="I718" s="28"/>
      <c r="J718" s="28"/>
      <c r="K718" s="28"/>
    </row>
    <row r="719" spans="3:11" x14ac:dyDescent="0.25">
      <c r="C719" s="28"/>
      <c r="D719" s="28"/>
      <c r="E719" s="28"/>
      <c r="F719" s="28"/>
      <c r="G719" s="28"/>
      <c r="H719" s="28"/>
      <c r="I719" s="28"/>
      <c r="J719" s="28"/>
      <c r="K719" s="28"/>
    </row>
    <row r="720" spans="3:11" x14ac:dyDescent="0.25">
      <c r="C720" s="28"/>
      <c r="D720" s="28"/>
      <c r="E720" s="28"/>
      <c r="F720" s="28"/>
      <c r="G720" s="28"/>
      <c r="H720" s="28"/>
      <c r="I720" s="28"/>
      <c r="J720" s="28"/>
      <c r="K720" s="28"/>
    </row>
    <row r="721" spans="3:11" x14ac:dyDescent="0.25">
      <c r="C721" s="28"/>
      <c r="D721" s="28"/>
      <c r="E721" s="28"/>
      <c r="F721" s="28"/>
      <c r="G721" s="28"/>
      <c r="H721" s="28"/>
      <c r="I721" s="28"/>
      <c r="J721" s="28"/>
      <c r="K721" s="28"/>
    </row>
    <row r="722" spans="3:11" x14ac:dyDescent="0.25">
      <c r="C722" s="28"/>
      <c r="D722" s="28"/>
      <c r="E722" s="28"/>
      <c r="F722" s="28"/>
      <c r="G722" s="28"/>
      <c r="H722" s="28"/>
      <c r="I722" s="28"/>
      <c r="J722" s="28"/>
      <c r="K722" s="28"/>
    </row>
    <row r="723" spans="3:11" x14ac:dyDescent="0.25">
      <c r="C723" s="28"/>
      <c r="D723" s="28"/>
      <c r="E723" s="28"/>
      <c r="F723" s="28"/>
      <c r="G723" s="28"/>
      <c r="H723" s="28"/>
      <c r="I723" s="28"/>
      <c r="J723" s="28"/>
      <c r="K723" s="28"/>
    </row>
    <row r="724" spans="3:11" x14ac:dyDescent="0.25">
      <c r="C724" s="28"/>
      <c r="D724" s="28"/>
      <c r="E724" s="28"/>
      <c r="F724" s="28"/>
      <c r="G724" s="28"/>
      <c r="H724" s="28"/>
      <c r="I724" s="28"/>
      <c r="J724" s="28"/>
      <c r="K724" s="28"/>
    </row>
    <row r="725" spans="3:11" x14ac:dyDescent="0.25">
      <c r="C725" s="28"/>
      <c r="D725" s="28"/>
      <c r="E725" s="28"/>
      <c r="F725" s="28"/>
      <c r="G725" s="28"/>
      <c r="H725" s="28"/>
      <c r="I725" s="28"/>
      <c r="J725" s="28"/>
      <c r="K725" s="28"/>
    </row>
    <row r="726" spans="3:11" x14ac:dyDescent="0.25">
      <c r="C726" s="28"/>
      <c r="D726" s="28"/>
      <c r="E726" s="28"/>
      <c r="F726" s="28"/>
      <c r="G726" s="28"/>
      <c r="H726" s="28"/>
      <c r="I726" s="28"/>
      <c r="J726" s="28"/>
      <c r="K726" s="28"/>
    </row>
    <row r="727" spans="3:11" x14ac:dyDescent="0.25">
      <c r="C727" s="28"/>
      <c r="D727" s="28"/>
      <c r="E727" s="28"/>
      <c r="F727" s="28"/>
      <c r="G727" s="28"/>
      <c r="H727" s="28"/>
      <c r="I727" s="28"/>
      <c r="J727" s="28"/>
      <c r="K727" s="28"/>
    </row>
    <row r="728" spans="3:11" x14ac:dyDescent="0.25">
      <c r="C728" s="28"/>
      <c r="D728" s="28"/>
      <c r="E728" s="28"/>
      <c r="F728" s="28"/>
      <c r="G728" s="28"/>
      <c r="H728" s="28"/>
      <c r="I728" s="28"/>
      <c r="J728" s="28"/>
      <c r="K728" s="28"/>
    </row>
    <row r="729" spans="3:11" x14ac:dyDescent="0.25">
      <c r="C729" s="28"/>
      <c r="D729" s="28"/>
      <c r="E729" s="28"/>
      <c r="F729" s="28"/>
      <c r="G729" s="28"/>
      <c r="H729" s="28"/>
      <c r="I729" s="28"/>
      <c r="J729" s="28"/>
      <c r="K729" s="28"/>
    </row>
    <row r="730" spans="3:11" x14ac:dyDescent="0.25">
      <c r="C730" s="28"/>
      <c r="D730" s="28"/>
      <c r="E730" s="28"/>
      <c r="F730" s="28"/>
      <c r="G730" s="28"/>
      <c r="H730" s="28"/>
      <c r="I730" s="28"/>
      <c r="J730" s="28"/>
      <c r="K730" s="28"/>
    </row>
    <row r="731" spans="3:11" x14ac:dyDescent="0.25">
      <c r="C731" s="28"/>
      <c r="D731" s="28"/>
      <c r="E731" s="28"/>
      <c r="F731" s="28"/>
      <c r="G731" s="28"/>
      <c r="H731" s="28"/>
      <c r="I731" s="28"/>
      <c r="J731" s="28"/>
      <c r="K731" s="28"/>
    </row>
    <row r="732" spans="3:11" x14ac:dyDescent="0.25">
      <c r="C732" s="28"/>
      <c r="D732" s="28"/>
      <c r="E732" s="28"/>
      <c r="F732" s="28"/>
      <c r="G732" s="28"/>
      <c r="H732" s="28"/>
      <c r="I732" s="28"/>
      <c r="J732" s="28"/>
      <c r="K732" s="28"/>
    </row>
    <row r="733" spans="3:11" x14ac:dyDescent="0.25">
      <c r="C733" s="28"/>
      <c r="D733" s="28"/>
      <c r="E733" s="28"/>
      <c r="F733" s="28"/>
      <c r="G733" s="28"/>
      <c r="H733" s="28"/>
      <c r="I733" s="28"/>
      <c r="J733" s="28"/>
      <c r="K733" s="28"/>
    </row>
    <row r="734" spans="3:11" x14ac:dyDescent="0.25">
      <c r="C734" s="28"/>
      <c r="D734" s="28"/>
      <c r="E734" s="28"/>
      <c r="F734" s="28"/>
      <c r="G734" s="28"/>
      <c r="H734" s="28"/>
      <c r="I734" s="28"/>
      <c r="J734" s="28"/>
      <c r="K734" s="28"/>
    </row>
    <row r="735" spans="3:11" x14ac:dyDescent="0.25">
      <c r="C735" s="28"/>
      <c r="D735" s="28"/>
      <c r="E735" s="28"/>
      <c r="F735" s="28"/>
      <c r="G735" s="28"/>
      <c r="H735" s="28"/>
      <c r="I735" s="28"/>
      <c r="J735" s="28"/>
      <c r="K735" s="28"/>
    </row>
    <row r="736" spans="3:11" x14ac:dyDescent="0.25">
      <c r="C736" s="28"/>
      <c r="D736" s="28"/>
      <c r="E736" s="28"/>
      <c r="F736" s="28"/>
      <c r="G736" s="28"/>
      <c r="H736" s="28"/>
      <c r="I736" s="28"/>
      <c r="J736" s="28"/>
      <c r="K736" s="28"/>
    </row>
    <row r="737" spans="3:11" x14ac:dyDescent="0.25">
      <c r="C737" s="28"/>
      <c r="D737" s="28"/>
      <c r="E737" s="28"/>
      <c r="F737" s="28"/>
      <c r="G737" s="28"/>
      <c r="H737" s="28"/>
      <c r="I737" s="28"/>
      <c r="J737" s="28"/>
      <c r="K737" s="28"/>
    </row>
    <row r="738" spans="3:11" x14ac:dyDescent="0.25">
      <c r="C738" s="28"/>
      <c r="D738" s="28"/>
      <c r="E738" s="28"/>
      <c r="F738" s="28"/>
      <c r="G738" s="28"/>
      <c r="H738" s="28"/>
      <c r="I738" s="28"/>
      <c r="J738" s="28"/>
      <c r="K738" s="28"/>
    </row>
    <row r="739" spans="3:11" x14ac:dyDescent="0.25">
      <c r="C739" s="28"/>
      <c r="D739" s="28"/>
      <c r="E739" s="28"/>
      <c r="F739" s="28"/>
      <c r="G739" s="28"/>
      <c r="H739" s="28"/>
      <c r="I739" s="28"/>
      <c r="J739" s="28"/>
      <c r="K739" s="28"/>
    </row>
    <row r="740" spans="3:11" x14ac:dyDescent="0.25">
      <c r="C740" s="28"/>
      <c r="D740" s="28"/>
      <c r="E740" s="28"/>
      <c r="F740" s="28"/>
      <c r="G740" s="28"/>
      <c r="H740" s="28"/>
      <c r="I740" s="28"/>
      <c r="J740" s="28"/>
      <c r="K740" s="28"/>
    </row>
    <row r="741" spans="3:11" x14ac:dyDescent="0.25">
      <c r="C741" s="28"/>
      <c r="D741" s="28"/>
      <c r="E741" s="28"/>
      <c r="F741" s="28"/>
      <c r="G741" s="28"/>
      <c r="H741" s="28"/>
      <c r="I741" s="28"/>
      <c r="J741" s="28"/>
      <c r="K741" s="28"/>
    </row>
    <row r="742" spans="3:11" x14ac:dyDescent="0.25">
      <c r="C742" s="28"/>
      <c r="D742" s="28"/>
      <c r="E742" s="28"/>
      <c r="F742" s="28"/>
      <c r="G742" s="28"/>
      <c r="H742" s="28"/>
      <c r="I742" s="28"/>
      <c r="J742" s="28"/>
      <c r="K742" s="28"/>
    </row>
    <row r="743" spans="3:11" x14ac:dyDescent="0.25">
      <c r="C743" s="28"/>
      <c r="D743" s="28"/>
      <c r="E743" s="28"/>
      <c r="F743" s="28"/>
      <c r="G743" s="28"/>
      <c r="H743" s="28"/>
      <c r="I743" s="28"/>
      <c r="J743" s="28"/>
      <c r="K743" s="28"/>
    </row>
    <row r="744" spans="3:11" x14ac:dyDescent="0.25">
      <c r="C744" s="28"/>
      <c r="D744" s="28"/>
      <c r="E744" s="28"/>
      <c r="F744" s="28"/>
      <c r="G744" s="28"/>
      <c r="H744" s="28"/>
      <c r="I744" s="28"/>
      <c r="J744" s="28"/>
      <c r="K744" s="28"/>
    </row>
    <row r="745" spans="3:11" x14ac:dyDescent="0.25">
      <c r="C745" s="28"/>
      <c r="D745" s="28"/>
      <c r="E745" s="28"/>
      <c r="F745" s="28"/>
      <c r="G745" s="28"/>
      <c r="H745" s="28"/>
      <c r="I745" s="28"/>
      <c r="J745" s="28"/>
      <c r="K745" s="28"/>
    </row>
    <row r="746" spans="3:11" x14ac:dyDescent="0.25">
      <c r="C746" s="28"/>
      <c r="D746" s="28"/>
      <c r="E746" s="28"/>
      <c r="F746" s="28"/>
      <c r="G746" s="28"/>
      <c r="H746" s="28"/>
      <c r="I746" s="28"/>
      <c r="J746" s="28"/>
      <c r="K746" s="28"/>
    </row>
    <row r="747" spans="3:11" x14ac:dyDescent="0.25">
      <c r="C747" s="28"/>
      <c r="D747" s="28"/>
      <c r="E747" s="28"/>
      <c r="F747" s="28"/>
      <c r="G747" s="28"/>
      <c r="H747" s="28"/>
      <c r="I747" s="28"/>
      <c r="J747" s="28"/>
      <c r="K747" s="28"/>
    </row>
    <row r="748" spans="3:11" x14ac:dyDescent="0.25">
      <c r="C748" s="28"/>
      <c r="D748" s="28"/>
      <c r="E748" s="28"/>
      <c r="F748" s="28"/>
      <c r="G748" s="28"/>
      <c r="H748" s="28"/>
      <c r="I748" s="28"/>
      <c r="J748" s="28"/>
      <c r="K748" s="28"/>
    </row>
    <row r="749" spans="3:11" x14ac:dyDescent="0.25">
      <c r="C749" s="28"/>
      <c r="D749" s="28"/>
      <c r="E749" s="28"/>
      <c r="F749" s="28"/>
      <c r="G749" s="28"/>
      <c r="H749" s="28"/>
      <c r="I749" s="28"/>
      <c r="J749" s="28"/>
      <c r="K749" s="28"/>
    </row>
    <row r="750" spans="3:11" x14ac:dyDescent="0.25">
      <c r="C750" s="28"/>
      <c r="D750" s="28"/>
      <c r="E750" s="28"/>
      <c r="F750" s="28"/>
      <c r="G750" s="28"/>
      <c r="H750" s="28"/>
      <c r="I750" s="28"/>
      <c r="J750" s="28"/>
      <c r="K750" s="28"/>
    </row>
    <row r="751" spans="3:11" x14ac:dyDescent="0.25">
      <c r="C751" s="28"/>
      <c r="D751" s="28"/>
      <c r="E751" s="28"/>
      <c r="F751" s="28"/>
      <c r="G751" s="28"/>
      <c r="H751" s="28"/>
      <c r="I751" s="28"/>
      <c r="J751" s="28"/>
      <c r="K751" s="28"/>
    </row>
    <row r="752" spans="3:11" x14ac:dyDescent="0.25">
      <c r="C752" s="28"/>
      <c r="D752" s="28"/>
      <c r="E752" s="28"/>
      <c r="F752" s="28"/>
      <c r="G752" s="28"/>
      <c r="H752" s="28"/>
      <c r="I752" s="28"/>
      <c r="J752" s="28"/>
      <c r="K752" s="28"/>
    </row>
    <row r="753" spans="3:11" x14ac:dyDescent="0.25">
      <c r="C753" s="28"/>
      <c r="D753" s="28"/>
      <c r="E753" s="28"/>
      <c r="F753" s="28"/>
      <c r="G753" s="28"/>
      <c r="H753" s="28"/>
      <c r="I753" s="28"/>
      <c r="J753" s="28"/>
      <c r="K753" s="28"/>
    </row>
    <row r="754" spans="3:11" x14ac:dyDescent="0.25">
      <c r="C754" s="28"/>
      <c r="D754" s="28"/>
      <c r="E754" s="28"/>
      <c r="F754" s="28"/>
      <c r="G754" s="28"/>
      <c r="H754" s="28"/>
      <c r="I754" s="28"/>
      <c r="J754" s="28"/>
      <c r="K754" s="28"/>
    </row>
    <row r="755" spans="3:11" x14ac:dyDescent="0.25">
      <c r="C755" s="28"/>
      <c r="D755" s="28"/>
      <c r="E755" s="28"/>
      <c r="F755" s="28"/>
      <c r="G755" s="28"/>
      <c r="H755" s="28"/>
      <c r="I755" s="28"/>
      <c r="J755" s="28"/>
      <c r="K755" s="28"/>
    </row>
    <row r="756" spans="3:11" x14ac:dyDescent="0.25">
      <c r="C756" s="28"/>
      <c r="D756" s="28"/>
      <c r="E756" s="28"/>
      <c r="F756" s="28"/>
      <c r="G756" s="28"/>
      <c r="H756" s="28"/>
      <c r="I756" s="28"/>
      <c r="J756" s="28"/>
      <c r="K756" s="28"/>
    </row>
    <row r="757" spans="3:11" x14ac:dyDescent="0.25">
      <c r="C757" s="28"/>
      <c r="D757" s="28"/>
      <c r="E757" s="28"/>
      <c r="F757" s="28"/>
      <c r="G757" s="28"/>
      <c r="H757" s="28"/>
      <c r="I757" s="28"/>
      <c r="J757" s="28"/>
      <c r="K757" s="28"/>
    </row>
    <row r="758" spans="3:11" x14ac:dyDescent="0.25">
      <c r="C758" s="28"/>
      <c r="D758" s="28"/>
      <c r="E758" s="28"/>
      <c r="F758" s="28"/>
      <c r="G758" s="28"/>
      <c r="H758" s="28"/>
      <c r="I758" s="28"/>
      <c r="J758" s="28"/>
      <c r="K758" s="28"/>
    </row>
    <row r="759" spans="3:11" x14ac:dyDescent="0.25">
      <c r="C759" s="28"/>
      <c r="D759" s="28"/>
      <c r="E759" s="28"/>
      <c r="F759" s="28"/>
      <c r="G759" s="28"/>
      <c r="H759" s="28"/>
      <c r="I759" s="28"/>
      <c r="J759" s="28"/>
      <c r="K759" s="28"/>
    </row>
    <row r="760" spans="3:11" x14ac:dyDescent="0.25">
      <c r="C760" s="28"/>
      <c r="D760" s="28"/>
      <c r="E760" s="28"/>
      <c r="F760" s="28"/>
      <c r="G760" s="28"/>
      <c r="H760" s="28"/>
      <c r="I760" s="28"/>
      <c r="J760" s="28"/>
      <c r="K760" s="28"/>
    </row>
    <row r="761" spans="3:11" x14ac:dyDescent="0.25">
      <c r="C761" s="28"/>
      <c r="D761" s="28"/>
      <c r="E761" s="28"/>
      <c r="F761" s="28"/>
      <c r="G761" s="28"/>
      <c r="H761" s="28"/>
      <c r="I761" s="28"/>
      <c r="J761" s="28"/>
      <c r="K761" s="28"/>
    </row>
    <row r="762" spans="3:11" x14ac:dyDescent="0.25">
      <c r="C762" s="28"/>
      <c r="D762" s="28"/>
      <c r="E762" s="28"/>
      <c r="F762" s="28"/>
      <c r="G762" s="28"/>
      <c r="H762" s="28"/>
      <c r="I762" s="28"/>
      <c r="J762" s="28"/>
      <c r="K762" s="28"/>
    </row>
    <row r="763" spans="3:11" x14ac:dyDescent="0.25">
      <c r="C763" s="28"/>
      <c r="D763" s="28"/>
      <c r="E763" s="28"/>
      <c r="F763" s="28"/>
      <c r="G763" s="28"/>
      <c r="H763" s="28"/>
      <c r="I763" s="28"/>
      <c r="J763" s="28"/>
      <c r="K763" s="28"/>
    </row>
    <row r="764" spans="3:11" x14ac:dyDescent="0.25">
      <c r="C764" s="28"/>
      <c r="D764" s="28"/>
      <c r="E764" s="28"/>
      <c r="F764" s="28"/>
      <c r="G764" s="28"/>
      <c r="H764" s="28"/>
      <c r="I764" s="28"/>
      <c r="J764" s="28"/>
      <c r="K764" s="28"/>
    </row>
    <row r="765" spans="3:11" x14ac:dyDescent="0.25">
      <c r="C765" s="28"/>
      <c r="D765" s="28"/>
      <c r="E765" s="28"/>
      <c r="F765" s="28"/>
      <c r="G765" s="28"/>
      <c r="H765" s="28"/>
      <c r="I765" s="28"/>
      <c r="J765" s="28"/>
      <c r="K765" s="28"/>
    </row>
    <row r="766" spans="3:11" x14ac:dyDescent="0.25">
      <c r="C766" s="28"/>
      <c r="D766" s="28"/>
      <c r="E766" s="28"/>
      <c r="F766" s="28"/>
      <c r="G766" s="28"/>
      <c r="H766" s="28"/>
      <c r="I766" s="28"/>
      <c r="J766" s="28"/>
      <c r="K766" s="28"/>
    </row>
    <row r="767" spans="3:11" x14ac:dyDescent="0.25">
      <c r="C767" s="28"/>
      <c r="D767" s="28"/>
      <c r="E767" s="28"/>
      <c r="F767" s="28"/>
      <c r="G767" s="28"/>
      <c r="H767" s="28"/>
      <c r="I767" s="28"/>
      <c r="J767" s="28"/>
      <c r="K767" s="28"/>
    </row>
    <row r="768" spans="3:11" x14ac:dyDescent="0.25">
      <c r="C768" s="28"/>
      <c r="D768" s="28"/>
      <c r="E768" s="28"/>
      <c r="F768" s="28"/>
      <c r="G768" s="28"/>
      <c r="H768" s="28"/>
      <c r="I768" s="28"/>
      <c r="J768" s="28"/>
      <c r="K768" s="28"/>
    </row>
    <row r="769" spans="3:11" x14ac:dyDescent="0.25">
      <c r="C769" s="28"/>
      <c r="D769" s="28"/>
      <c r="E769" s="28"/>
      <c r="F769" s="28"/>
      <c r="G769" s="28"/>
      <c r="H769" s="28"/>
      <c r="I769" s="28"/>
      <c r="J769" s="28"/>
      <c r="K769" s="28"/>
    </row>
    <row r="770" spans="3:11" x14ac:dyDescent="0.25">
      <c r="C770" s="28"/>
      <c r="D770" s="28"/>
      <c r="E770" s="28"/>
      <c r="F770" s="28"/>
      <c r="G770" s="28"/>
      <c r="H770" s="28"/>
      <c r="I770" s="28"/>
      <c r="J770" s="28"/>
      <c r="K770" s="28"/>
    </row>
    <row r="771" spans="3:11" x14ac:dyDescent="0.25">
      <c r="C771" s="28"/>
      <c r="D771" s="28"/>
      <c r="E771" s="28"/>
      <c r="F771" s="28"/>
      <c r="G771" s="28"/>
      <c r="H771" s="28"/>
      <c r="I771" s="28"/>
      <c r="J771" s="28"/>
      <c r="K771" s="28"/>
    </row>
    <row r="772" spans="3:11" x14ac:dyDescent="0.25">
      <c r="C772" s="28"/>
      <c r="D772" s="28"/>
      <c r="E772" s="28"/>
      <c r="F772" s="28"/>
      <c r="G772" s="28"/>
      <c r="H772" s="28"/>
      <c r="I772" s="28"/>
      <c r="J772" s="28"/>
      <c r="K772" s="28"/>
    </row>
    <row r="773" spans="3:11" x14ac:dyDescent="0.25">
      <c r="C773" s="28"/>
      <c r="D773" s="28"/>
      <c r="E773" s="28"/>
      <c r="F773" s="28"/>
      <c r="G773" s="28"/>
      <c r="H773" s="28"/>
      <c r="I773" s="28"/>
      <c r="J773" s="28"/>
      <c r="K773" s="28"/>
    </row>
    <row r="774" spans="3:11" x14ac:dyDescent="0.25">
      <c r="C774" s="28"/>
      <c r="D774" s="28"/>
      <c r="E774" s="28"/>
      <c r="F774" s="28"/>
      <c r="G774" s="28"/>
      <c r="H774" s="28"/>
      <c r="I774" s="28"/>
      <c r="J774" s="28"/>
      <c r="K774" s="28"/>
    </row>
    <row r="775" spans="3:11" x14ac:dyDescent="0.25">
      <c r="C775" s="28"/>
      <c r="D775" s="28"/>
      <c r="E775" s="28"/>
      <c r="F775" s="28"/>
      <c r="G775" s="28"/>
      <c r="H775" s="28"/>
      <c r="I775" s="28"/>
      <c r="J775" s="28"/>
      <c r="K775" s="28"/>
    </row>
    <row r="776" spans="3:11" x14ac:dyDescent="0.25">
      <c r="C776" s="28"/>
      <c r="D776" s="28"/>
      <c r="E776" s="28"/>
      <c r="F776" s="28"/>
      <c r="G776" s="28"/>
      <c r="H776" s="28"/>
      <c r="I776" s="28"/>
      <c r="J776" s="28"/>
      <c r="K776" s="28"/>
    </row>
    <row r="777" spans="3:11" x14ac:dyDescent="0.25">
      <c r="C777" s="28"/>
      <c r="D777" s="28"/>
      <c r="E777" s="28"/>
      <c r="F777" s="28"/>
      <c r="G777" s="28"/>
      <c r="H777" s="28"/>
      <c r="I777" s="28"/>
      <c r="J777" s="28"/>
      <c r="K777" s="28"/>
    </row>
    <row r="778" spans="3:11" x14ac:dyDescent="0.25">
      <c r="C778" s="28"/>
      <c r="D778" s="28"/>
      <c r="E778" s="28"/>
      <c r="F778" s="28"/>
      <c r="G778" s="28"/>
      <c r="H778" s="28"/>
      <c r="I778" s="28"/>
      <c r="J778" s="28"/>
      <c r="K778" s="28"/>
    </row>
    <row r="779" spans="3:11" x14ac:dyDescent="0.25">
      <c r="C779" s="28"/>
      <c r="D779" s="28"/>
      <c r="E779" s="28"/>
      <c r="F779" s="28"/>
      <c r="G779" s="28"/>
      <c r="H779" s="28"/>
      <c r="I779" s="28"/>
      <c r="J779" s="28"/>
      <c r="K779" s="28"/>
    </row>
    <row r="780" spans="3:11" x14ac:dyDescent="0.25">
      <c r="C780" s="28"/>
      <c r="D780" s="28"/>
      <c r="E780" s="28"/>
      <c r="F780" s="28"/>
      <c r="G780" s="28"/>
      <c r="H780" s="28"/>
      <c r="I780" s="28"/>
      <c r="J780" s="28"/>
      <c r="K780" s="28"/>
    </row>
    <row r="781" spans="3:11" x14ac:dyDescent="0.25">
      <c r="C781" s="28"/>
      <c r="D781" s="28"/>
      <c r="E781" s="28"/>
      <c r="F781" s="28"/>
      <c r="G781" s="28"/>
      <c r="H781" s="28"/>
      <c r="I781" s="28"/>
      <c r="J781" s="28"/>
      <c r="K781" s="28"/>
    </row>
    <row r="782" spans="3:11" x14ac:dyDescent="0.25">
      <c r="C782" s="28"/>
      <c r="D782" s="28"/>
      <c r="E782" s="28"/>
      <c r="F782" s="28"/>
      <c r="G782" s="28"/>
      <c r="H782" s="28"/>
      <c r="I782" s="28"/>
      <c r="J782" s="28"/>
      <c r="K782" s="28"/>
    </row>
    <row r="783" spans="3:11" x14ac:dyDescent="0.25">
      <c r="C783" s="28"/>
      <c r="D783" s="28"/>
      <c r="E783" s="28"/>
      <c r="F783" s="28"/>
      <c r="G783" s="28"/>
      <c r="H783" s="28"/>
      <c r="I783" s="28"/>
      <c r="J783" s="28"/>
      <c r="K783" s="28"/>
    </row>
    <row r="784" spans="3:11" x14ac:dyDescent="0.25">
      <c r="C784" s="28"/>
      <c r="D784" s="28"/>
      <c r="E784" s="28"/>
      <c r="F784" s="28"/>
      <c r="G784" s="28"/>
      <c r="H784" s="28"/>
      <c r="I784" s="28"/>
      <c r="J784" s="28"/>
      <c r="K784" s="28"/>
    </row>
    <row r="785" spans="3:11" x14ac:dyDescent="0.25">
      <c r="C785" s="28"/>
      <c r="D785" s="28"/>
      <c r="E785" s="28"/>
      <c r="F785" s="28"/>
      <c r="G785" s="28"/>
      <c r="H785" s="28"/>
      <c r="I785" s="28"/>
      <c r="J785" s="28"/>
      <c r="K785" s="28"/>
    </row>
    <row r="786" spans="3:11" x14ac:dyDescent="0.25">
      <c r="C786" s="28"/>
      <c r="D786" s="28"/>
      <c r="E786" s="28"/>
      <c r="F786" s="28"/>
      <c r="G786" s="28"/>
      <c r="H786" s="28"/>
      <c r="I786" s="28"/>
      <c r="J786" s="28"/>
      <c r="K786" s="28"/>
    </row>
    <row r="787" spans="3:11" x14ac:dyDescent="0.25">
      <c r="C787" s="28"/>
      <c r="D787" s="28"/>
      <c r="E787" s="28"/>
      <c r="F787" s="28"/>
      <c r="G787" s="28"/>
      <c r="H787" s="28"/>
      <c r="I787" s="28"/>
      <c r="J787" s="28"/>
      <c r="K787" s="28"/>
    </row>
    <row r="788" spans="3:11" x14ac:dyDescent="0.25">
      <c r="C788" s="28"/>
      <c r="D788" s="28"/>
      <c r="E788" s="28"/>
      <c r="F788" s="28"/>
      <c r="G788" s="28"/>
      <c r="H788" s="28"/>
      <c r="I788" s="28"/>
      <c r="J788" s="28"/>
      <c r="K788" s="28"/>
    </row>
    <row r="789" spans="3:11" x14ac:dyDescent="0.25">
      <c r="C789" s="28"/>
      <c r="D789" s="28"/>
      <c r="E789" s="28"/>
      <c r="F789" s="28"/>
      <c r="G789" s="28"/>
      <c r="H789" s="28"/>
      <c r="I789" s="28"/>
      <c r="J789" s="28"/>
      <c r="K789" s="28"/>
    </row>
    <row r="790" spans="3:11" x14ac:dyDescent="0.25">
      <c r="C790" s="28"/>
      <c r="D790" s="28"/>
      <c r="E790" s="28"/>
      <c r="F790" s="28"/>
      <c r="G790" s="28"/>
      <c r="H790" s="28"/>
      <c r="I790" s="28"/>
      <c r="J790" s="28"/>
      <c r="K790" s="28"/>
    </row>
    <row r="791" spans="3:11" x14ac:dyDescent="0.25">
      <c r="C791" s="28"/>
      <c r="D791" s="28"/>
      <c r="E791" s="28"/>
      <c r="F791" s="28"/>
      <c r="G791" s="28"/>
      <c r="H791" s="28"/>
      <c r="I791" s="28"/>
      <c r="J791" s="28"/>
      <c r="K791" s="28"/>
    </row>
    <row r="792" spans="3:11" x14ac:dyDescent="0.25">
      <c r="C792" s="28"/>
      <c r="D792" s="28"/>
      <c r="E792" s="28"/>
      <c r="F792" s="28"/>
      <c r="G792" s="28"/>
      <c r="H792" s="28"/>
      <c r="I792" s="28"/>
      <c r="J792" s="28"/>
      <c r="K792" s="28"/>
    </row>
    <row r="793" spans="3:11" x14ac:dyDescent="0.25">
      <c r="C793" s="28"/>
      <c r="D793" s="28"/>
      <c r="E793" s="28"/>
      <c r="F793" s="28"/>
      <c r="G793" s="28"/>
      <c r="H793" s="28"/>
      <c r="I793" s="28"/>
      <c r="J793" s="28"/>
      <c r="K793" s="28"/>
    </row>
    <row r="794" spans="3:11" x14ac:dyDescent="0.25">
      <c r="C794" s="28"/>
      <c r="D794" s="28"/>
      <c r="E794" s="28"/>
      <c r="F794" s="28"/>
      <c r="G794" s="28"/>
      <c r="H794" s="28"/>
      <c r="I794" s="28"/>
      <c r="J794" s="28"/>
      <c r="K794" s="28"/>
    </row>
    <row r="795" spans="3:11" x14ac:dyDescent="0.25">
      <c r="C795" s="28"/>
      <c r="D795" s="28"/>
      <c r="E795" s="28"/>
      <c r="F795" s="28"/>
      <c r="G795" s="28"/>
      <c r="H795" s="28"/>
      <c r="I795" s="28"/>
      <c r="J795" s="28"/>
      <c r="K795" s="28"/>
    </row>
    <row r="796" spans="3:11" x14ac:dyDescent="0.25">
      <c r="C796" s="28"/>
      <c r="D796" s="28"/>
      <c r="E796" s="28"/>
      <c r="F796" s="28"/>
      <c r="G796" s="28"/>
      <c r="H796" s="28"/>
      <c r="I796" s="28"/>
      <c r="J796" s="28"/>
      <c r="K796" s="28"/>
    </row>
    <row r="797" spans="3:11" x14ac:dyDescent="0.25">
      <c r="C797" s="28"/>
      <c r="D797" s="28"/>
      <c r="E797" s="28"/>
      <c r="F797" s="28"/>
      <c r="G797" s="28"/>
      <c r="H797" s="28"/>
      <c r="I797" s="28"/>
      <c r="J797" s="28"/>
      <c r="K797" s="28"/>
    </row>
    <row r="798" spans="3:11" x14ac:dyDescent="0.25">
      <c r="C798" s="28"/>
      <c r="D798" s="28"/>
      <c r="E798" s="28"/>
      <c r="F798" s="28"/>
      <c r="G798" s="28"/>
      <c r="H798" s="28"/>
      <c r="I798" s="28"/>
      <c r="J798" s="28"/>
      <c r="K798" s="28"/>
    </row>
    <row r="799" spans="3:11" x14ac:dyDescent="0.25">
      <c r="C799" s="28"/>
      <c r="D799" s="28"/>
      <c r="E799" s="28"/>
      <c r="F799" s="28"/>
      <c r="G799" s="28"/>
      <c r="H799" s="28"/>
      <c r="I799" s="28"/>
      <c r="J799" s="28"/>
      <c r="K799" s="28"/>
    </row>
    <row r="800" spans="3:11" x14ac:dyDescent="0.25">
      <c r="C800" s="28"/>
      <c r="D800" s="28"/>
      <c r="E800" s="28"/>
      <c r="F800" s="28"/>
      <c r="G800" s="28"/>
      <c r="H800" s="28"/>
      <c r="I800" s="28"/>
      <c r="J800" s="28"/>
      <c r="K800" s="28"/>
    </row>
    <row r="801" spans="3:11" x14ac:dyDescent="0.25">
      <c r="C801" s="28"/>
      <c r="D801" s="28"/>
      <c r="E801" s="28"/>
      <c r="F801" s="28"/>
      <c r="G801" s="28"/>
      <c r="H801" s="28"/>
      <c r="I801" s="28"/>
      <c r="J801" s="28"/>
      <c r="K801" s="28"/>
    </row>
    <row r="802" spans="3:11" x14ac:dyDescent="0.25">
      <c r="C802" s="28"/>
      <c r="D802" s="28"/>
      <c r="E802" s="28"/>
      <c r="F802" s="28"/>
      <c r="G802" s="28"/>
      <c r="H802" s="28"/>
      <c r="I802" s="28"/>
      <c r="J802" s="28"/>
      <c r="K802" s="28"/>
    </row>
    <row r="803" spans="3:11" x14ac:dyDescent="0.25">
      <c r="C803" s="28"/>
      <c r="D803" s="28"/>
      <c r="E803" s="28"/>
      <c r="F803" s="28"/>
      <c r="G803" s="28"/>
      <c r="H803" s="28"/>
      <c r="I803" s="28"/>
      <c r="J803" s="28"/>
      <c r="K803" s="28"/>
    </row>
    <row r="804" spans="3:11" x14ac:dyDescent="0.25">
      <c r="C804" s="28"/>
      <c r="D804" s="28"/>
      <c r="E804" s="28"/>
      <c r="F804" s="28"/>
      <c r="G804" s="28"/>
      <c r="H804" s="28"/>
      <c r="I804" s="28"/>
      <c r="J804" s="28"/>
      <c r="K804" s="28"/>
    </row>
    <row r="805" spans="3:11" x14ac:dyDescent="0.25">
      <c r="C805" s="28"/>
      <c r="D805" s="28"/>
      <c r="E805" s="28"/>
      <c r="F805" s="28"/>
      <c r="G805" s="28"/>
      <c r="H805" s="28"/>
      <c r="I805" s="28"/>
      <c r="J805" s="28"/>
      <c r="K805" s="28"/>
    </row>
    <row r="806" spans="3:11" x14ac:dyDescent="0.25">
      <c r="C806" s="28"/>
      <c r="D806" s="28"/>
      <c r="E806" s="28"/>
      <c r="F806" s="28"/>
      <c r="G806" s="28"/>
      <c r="H806" s="28"/>
      <c r="I806" s="28"/>
      <c r="J806" s="28"/>
      <c r="K806" s="28"/>
    </row>
    <row r="807" spans="3:11" x14ac:dyDescent="0.25">
      <c r="C807" s="28"/>
      <c r="D807" s="28"/>
      <c r="E807" s="28"/>
      <c r="F807" s="28"/>
      <c r="G807" s="28"/>
      <c r="H807" s="28"/>
      <c r="I807" s="28"/>
      <c r="J807" s="28"/>
      <c r="K807" s="28"/>
    </row>
    <row r="808" spans="3:11" x14ac:dyDescent="0.25">
      <c r="C808" s="28"/>
      <c r="D808" s="28"/>
      <c r="E808" s="28"/>
      <c r="F808" s="28"/>
      <c r="G808" s="28"/>
      <c r="H808" s="28"/>
      <c r="I808" s="28"/>
      <c r="J808" s="28"/>
      <c r="K808" s="28"/>
    </row>
    <row r="809" spans="3:11" x14ac:dyDescent="0.25">
      <c r="C809" s="28"/>
      <c r="D809" s="28"/>
      <c r="E809" s="28"/>
      <c r="F809" s="28"/>
      <c r="G809" s="28"/>
      <c r="H809" s="28"/>
      <c r="I809" s="28"/>
      <c r="J809" s="28"/>
      <c r="K809" s="28"/>
    </row>
    <row r="810" spans="3:11" x14ac:dyDescent="0.25">
      <c r="C810" s="28"/>
      <c r="D810" s="28"/>
      <c r="E810" s="28"/>
      <c r="F810" s="28"/>
      <c r="G810" s="28"/>
      <c r="H810" s="28"/>
      <c r="I810" s="28"/>
      <c r="J810" s="28"/>
      <c r="K810" s="28"/>
    </row>
    <row r="811" spans="3:11" x14ac:dyDescent="0.25">
      <c r="C811" s="28"/>
      <c r="D811" s="28"/>
      <c r="E811" s="28"/>
      <c r="F811" s="28"/>
      <c r="G811" s="28"/>
      <c r="H811" s="28"/>
      <c r="I811" s="28"/>
      <c r="J811" s="28"/>
      <c r="K811" s="28"/>
    </row>
    <row r="812" spans="3:11" x14ac:dyDescent="0.25">
      <c r="C812" s="28"/>
      <c r="D812" s="28"/>
      <c r="E812" s="28"/>
      <c r="F812" s="28"/>
      <c r="G812" s="28"/>
      <c r="H812" s="28"/>
      <c r="I812" s="28"/>
      <c r="J812" s="28"/>
      <c r="K812" s="28"/>
    </row>
    <row r="813" spans="3:11" x14ac:dyDescent="0.25">
      <c r="C813" s="28"/>
      <c r="D813" s="28"/>
      <c r="E813" s="28"/>
      <c r="F813" s="28"/>
      <c r="G813" s="28"/>
      <c r="H813" s="28"/>
      <c r="I813" s="28"/>
      <c r="J813" s="28"/>
      <c r="K813" s="28"/>
    </row>
    <row r="814" spans="3:11" x14ac:dyDescent="0.25">
      <c r="C814" s="28"/>
      <c r="D814" s="28"/>
      <c r="E814" s="28"/>
      <c r="F814" s="28"/>
      <c r="G814" s="28"/>
      <c r="H814" s="28"/>
      <c r="I814" s="28"/>
      <c r="J814" s="28"/>
      <c r="K814" s="28"/>
    </row>
    <row r="815" spans="3:11" x14ac:dyDescent="0.25">
      <c r="C815" s="28"/>
      <c r="D815" s="28"/>
      <c r="E815" s="28"/>
      <c r="F815" s="28"/>
      <c r="G815" s="28"/>
      <c r="H815" s="28"/>
      <c r="I815" s="28"/>
      <c r="J815" s="28"/>
      <c r="K815" s="28"/>
    </row>
    <row r="816" spans="3:11" x14ac:dyDescent="0.25">
      <c r="C816" s="28"/>
      <c r="D816" s="28"/>
      <c r="E816" s="28"/>
      <c r="F816" s="28"/>
      <c r="G816" s="28"/>
      <c r="H816" s="28"/>
      <c r="I816" s="28"/>
      <c r="J816" s="28"/>
      <c r="K816" s="28"/>
    </row>
    <row r="817" spans="3:11" x14ac:dyDescent="0.25">
      <c r="C817" s="28"/>
      <c r="D817" s="28"/>
      <c r="E817" s="28"/>
      <c r="F817" s="28"/>
      <c r="G817" s="28"/>
      <c r="H817" s="28"/>
      <c r="I817" s="28"/>
      <c r="J817" s="28"/>
      <c r="K817" s="28"/>
    </row>
    <row r="818" spans="3:11" x14ac:dyDescent="0.25">
      <c r="C818" s="28"/>
      <c r="D818" s="28"/>
      <c r="E818" s="28"/>
      <c r="F818" s="28"/>
      <c r="G818" s="28"/>
      <c r="H818" s="28"/>
      <c r="I818" s="28"/>
      <c r="J818" s="28"/>
      <c r="K818" s="28"/>
    </row>
    <row r="819" spans="3:11" x14ac:dyDescent="0.25">
      <c r="C819" s="28"/>
      <c r="D819" s="28"/>
      <c r="E819" s="28"/>
      <c r="F819" s="28"/>
      <c r="G819" s="28"/>
      <c r="H819" s="28"/>
      <c r="I819" s="28"/>
      <c r="J819" s="28"/>
      <c r="K819" s="28"/>
    </row>
    <row r="820" spans="3:11" x14ac:dyDescent="0.25">
      <c r="C820" s="28"/>
      <c r="D820" s="28"/>
      <c r="E820" s="28"/>
      <c r="F820" s="28"/>
      <c r="G820" s="28"/>
      <c r="H820" s="28"/>
      <c r="I820" s="28"/>
      <c r="J820" s="28"/>
      <c r="K820" s="28"/>
    </row>
    <row r="821" spans="3:11" x14ac:dyDescent="0.25">
      <c r="C821" s="28"/>
      <c r="D821" s="28"/>
      <c r="E821" s="28"/>
      <c r="F821" s="28"/>
      <c r="G821" s="28"/>
      <c r="H821" s="28"/>
      <c r="I821" s="28"/>
      <c r="J821" s="28"/>
      <c r="K821" s="28"/>
    </row>
    <row r="822" spans="3:11" x14ac:dyDescent="0.25">
      <c r="C822" s="28"/>
      <c r="D822" s="28"/>
      <c r="E822" s="28"/>
      <c r="F822" s="28"/>
      <c r="G822" s="28"/>
      <c r="H822" s="28"/>
      <c r="I822" s="28"/>
      <c r="J822" s="28"/>
      <c r="K822" s="28"/>
    </row>
    <row r="823" spans="3:11" x14ac:dyDescent="0.25">
      <c r="C823" s="28"/>
      <c r="D823" s="28"/>
      <c r="E823" s="28"/>
      <c r="F823" s="28"/>
      <c r="G823" s="28"/>
      <c r="H823" s="28"/>
      <c r="I823" s="28"/>
      <c r="J823" s="28"/>
      <c r="K823" s="28"/>
    </row>
    <row r="824" spans="3:11" x14ac:dyDescent="0.25">
      <c r="C824" s="28"/>
      <c r="D824" s="28"/>
      <c r="E824" s="28"/>
      <c r="F824" s="28"/>
      <c r="G824" s="28"/>
      <c r="H824" s="28"/>
      <c r="I824" s="28"/>
      <c r="J824" s="28"/>
      <c r="K824" s="28"/>
    </row>
    <row r="825" spans="3:11" x14ac:dyDescent="0.25">
      <c r="C825" s="28"/>
      <c r="D825" s="28"/>
      <c r="E825" s="28"/>
      <c r="F825" s="28"/>
      <c r="G825" s="28"/>
      <c r="H825" s="28"/>
      <c r="I825" s="28"/>
      <c r="J825" s="28"/>
      <c r="K825" s="28"/>
    </row>
    <row r="826" spans="3:11" x14ac:dyDescent="0.25">
      <c r="C826" s="28"/>
      <c r="D826" s="28"/>
      <c r="E826" s="28"/>
      <c r="F826" s="28"/>
      <c r="G826" s="28"/>
      <c r="H826" s="28"/>
      <c r="I826" s="28"/>
      <c r="J826" s="28"/>
      <c r="K826" s="28"/>
    </row>
    <row r="827" spans="3:11" x14ac:dyDescent="0.25">
      <c r="C827" s="28"/>
      <c r="D827" s="28"/>
      <c r="E827" s="28"/>
      <c r="F827" s="28"/>
      <c r="G827" s="28"/>
      <c r="H827" s="28"/>
      <c r="I827" s="28"/>
      <c r="J827" s="28"/>
    </row>
    <row r="828" spans="3:11" x14ac:dyDescent="0.25">
      <c r="C828" s="28"/>
      <c r="D828" s="28"/>
      <c r="E828" s="28"/>
      <c r="F828" s="28"/>
      <c r="G828" s="28"/>
      <c r="H828" s="28"/>
      <c r="I828" s="28"/>
      <c r="J828" s="28"/>
    </row>
    <row r="829" spans="3:11" x14ac:dyDescent="0.25">
      <c r="C829" s="28"/>
      <c r="D829" s="28"/>
      <c r="E829" s="28"/>
      <c r="F829" s="28"/>
      <c r="G829" s="28"/>
      <c r="H829" s="28"/>
      <c r="I829" s="28"/>
      <c r="J829" s="28"/>
    </row>
    <row r="830" spans="3:11" x14ac:dyDescent="0.25">
      <c r="C830" s="28"/>
      <c r="D830" s="28"/>
      <c r="E830" s="28"/>
      <c r="F830" s="28"/>
      <c r="G830" s="28"/>
      <c r="H830" s="28"/>
      <c r="I830" s="28"/>
      <c r="J830" s="28"/>
    </row>
    <row r="831" spans="3:11" x14ac:dyDescent="0.25">
      <c r="C831" s="28"/>
      <c r="D831" s="28"/>
      <c r="E831" s="28"/>
      <c r="F831" s="28"/>
      <c r="G831" s="28"/>
      <c r="H831" s="28"/>
      <c r="I831" s="28"/>
      <c r="J831" s="28"/>
    </row>
    <row r="832" spans="3:11" x14ac:dyDescent="0.25">
      <c r="C832" s="28"/>
      <c r="D832" s="28"/>
      <c r="E832" s="28"/>
      <c r="F832" s="28"/>
      <c r="G832" s="28"/>
      <c r="H832" s="28"/>
      <c r="I832" s="28"/>
      <c r="J832" s="28"/>
    </row>
    <row r="833" spans="3:10" x14ac:dyDescent="0.25">
      <c r="C833" s="28"/>
      <c r="D833" s="28"/>
      <c r="E833" s="28"/>
      <c r="F833" s="28"/>
      <c r="G833" s="28"/>
      <c r="H833" s="28"/>
      <c r="I833" s="28"/>
      <c r="J833" s="28"/>
    </row>
    <row r="834" spans="3:10" x14ac:dyDescent="0.25">
      <c r="C834" s="28"/>
      <c r="D834" s="28"/>
      <c r="E834" s="28"/>
      <c r="F834" s="28"/>
      <c r="G834" s="28"/>
      <c r="H834" s="28"/>
      <c r="I834" s="28"/>
      <c r="J834" s="28"/>
    </row>
    <row r="835" spans="3:10" x14ac:dyDescent="0.25">
      <c r="C835" s="28"/>
      <c r="D835" s="28"/>
      <c r="E835" s="28"/>
      <c r="F835" s="28"/>
      <c r="G835" s="28"/>
      <c r="H835" s="28"/>
      <c r="I835" s="28"/>
      <c r="J835" s="28"/>
    </row>
    <row r="836" spans="3:10" x14ac:dyDescent="0.25">
      <c r="C836" s="28"/>
      <c r="D836" s="28"/>
      <c r="E836" s="28"/>
      <c r="F836" s="28"/>
      <c r="G836" s="28"/>
      <c r="H836" s="28"/>
      <c r="I836" s="28"/>
      <c r="J836" s="28"/>
    </row>
    <row r="837" spans="3:10" x14ac:dyDescent="0.25">
      <c r="C837" s="28"/>
      <c r="D837" s="28"/>
      <c r="E837" s="28"/>
      <c r="F837" s="28"/>
      <c r="G837" s="28"/>
      <c r="H837" s="28"/>
      <c r="I837" s="28"/>
      <c r="J837" s="28"/>
    </row>
    <row r="838" spans="3:10" x14ac:dyDescent="0.25">
      <c r="C838" s="28"/>
      <c r="D838" s="28"/>
      <c r="E838" s="28"/>
      <c r="F838" s="28"/>
      <c r="G838" s="28"/>
      <c r="H838" s="28"/>
      <c r="I838" s="28"/>
      <c r="J838" s="28"/>
    </row>
    <row r="839" spans="3:10" x14ac:dyDescent="0.25">
      <c r="C839" s="28"/>
      <c r="D839" s="28"/>
      <c r="E839" s="28"/>
      <c r="F839" s="28"/>
      <c r="G839" s="28"/>
      <c r="H839" s="28"/>
      <c r="I839" s="28"/>
      <c r="J839" s="28"/>
    </row>
    <row r="840" spans="3:10" x14ac:dyDescent="0.25">
      <c r="C840" s="28"/>
      <c r="D840" s="28"/>
      <c r="E840" s="28"/>
      <c r="F840" s="28"/>
      <c r="G840" s="28"/>
      <c r="H840" s="28"/>
      <c r="I840" s="28"/>
      <c r="J840" s="28"/>
    </row>
    <row r="841" spans="3:10" x14ac:dyDescent="0.25">
      <c r="C841" s="28"/>
      <c r="D841" s="28"/>
      <c r="E841" s="28"/>
      <c r="F841" s="28"/>
      <c r="G841" s="28"/>
      <c r="H841" s="28"/>
      <c r="I841" s="28"/>
      <c r="J841" s="28"/>
    </row>
    <row r="842" spans="3:10" x14ac:dyDescent="0.25">
      <c r="C842" s="28"/>
      <c r="D842" s="28"/>
      <c r="E842" s="28"/>
      <c r="F842" s="28"/>
      <c r="G842" s="28"/>
      <c r="H842" s="28"/>
      <c r="I842" s="28"/>
      <c r="J842" s="28"/>
    </row>
    <row r="843" spans="3:10" x14ac:dyDescent="0.25">
      <c r="C843" s="28"/>
      <c r="D843" s="28"/>
      <c r="E843" s="28"/>
      <c r="F843" s="28"/>
      <c r="G843" s="28"/>
      <c r="H843" s="28"/>
      <c r="I843" s="28"/>
      <c r="J843" s="28"/>
    </row>
    <row r="844" spans="3:10" x14ac:dyDescent="0.25">
      <c r="C844" s="28"/>
      <c r="D844" s="28"/>
      <c r="E844" s="28"/>
      <c r="F844" s="28"/>
      <c r="G844" s="28"/>
      <c r="H844" s="28"/>
      <c r="I844" s="28"/>
      <c r="J844" s="28"/>
    </row>
    <row r="845" spans="3:10" x14ac:dyDescent="0.25">
      <c r="C845" s="28"/>
      <c r="D845" s="28"/>
      <c r="E845" s="28"/>
      <c r="F845" s="28"/>
      <c r="G845" s="28"/>
      <c r="H845" s="28"/>
      <c r="I845" s="28"/>
      <c r="J845" s="28"/>
    </row>
    <row r="846" spans="3:10" x14ac:dyDescent="0.25">
      <c r="C846" s="28"/>
      <c r="D846" s="28"/>
      <c r="E846" s="28"/>
      <c r="F846" s="28"/>
      <c r="G846" s="28"/>
      <c r="H846" s="28"/>
      <c r="I846" s="28"/>
      <c r="J846" s="28"/>
    </row>
    <row r="847" spans="3:10" x14ac:dyDescent="0.25">
      <c r="C847" s="28"/>
      <c r="D847" s="28"/>
      <c r="E847" s="28"/>
      <c r="F847" s="28"/>
      <c r="G847" s="28"/>
      <c r="H847" s="28"/>
      <c r="I847" s="28"/>
      <c r="J847" s="28"/>
    </row>
    <row r="848" spans="3:10" x14ac:dyDescent="0.25">
      <c r="C848" s="28"/>
      <c r="D848" s="28"/>
      <c r="E848" s="28"/>
      <c r="F848" s="28"/>
      <c r="G848" s="28"/>
      <c r="H848" s="28"/>
      <c r="I848" s="28"/>
      <c r="J848" s="28"/>
    </row>
    <row r="849" spans="3:10" x14ac:dyDescent="0.25">
      <c r="C849" s="28"/>
      <c r="D849" s="28"/>
      <c r="E849" s="28"/>
      <c r="F849" s="28"/>
      <c r="G849" s="28"/>
      <c r="H849" s="28"/>
      <c r="I849" s="28"/>
      <c r="J849" s="28"/>
    </row>
    <row r="850" spans="3:10" x14ac:dyDescent="0.25">
      <c r="C850" s="28"/>
      <c r="D850" s="28"/>
      <c r="E850" s="28"/>
      <c r="F850" s="28"/>
      <c r="G850" s="28"/>
      <c r="H850" s="28"/>
      <c r="I850" s="28"/>
      <c r="J850" s="28"/>
    </row>
    <row r="851" spans="3:10" x14ac:dyDescent="0.25">
      <c r="C851" s="28"/>
      <c r="D851" s="28"/>
      <c r="E851" s="28"/>
      <c r="F851" s="28"/>
      <c r="G851" s="28"/>
      <c r="H851" s="28"/>
      <c r="I851" s="28"/>
      <c r="J851" s="28"/>
    </row>
    <row r="852" spans="3:10" x14ac:dyDescent="0.25">
      <c r="C852" s="28"/>
      <c r="D852" s="28"/>
      <c r="E852" s="28"/>
      <c r="F852" s="28"/>
      <c r="G852" s="28"/>
      <c r="H852" s="28"/>
      <c r="I852" s="28"/>
      <c r="J852" s="28"/>
    </row>
    <row r="853" spans="3:10" x14ac:dyDescent="0.25">
      <c r="C853" s="28"/>
      <c r="D853" s="28"/>
      <c r="E853" s="28"/>
      <c r="F853" s="28"/>
      <c r="G853" s="28"/>
      <c r="H853" s="28"/>
      <c r="I853" s="28"/>
      <c r="J853" s="28"/>
    </row>
    <row r="854" spans="3:10" x14ac:dyDescent="0.25">
      <c r="C854" s="28"/>
      <c r="D854" s="28"/>
      <c r="E854" s="28"/>
      <c r="F854" s="28"/>
      <c r="G854" s="28"/>
      <c r="H854" s="28"/>
      <c r="I854" s="28"/>
      <c r="J854" s="28"/>
    </row>
    <row r="855" spans="3:10" x14ac:dyDescent="0.25">
      <c r="C855" s="28"/>
      <c r="D855" s="28"/>
      <c r="E855" s="28"/>
      <c r="F855" s="28"/>
      <c r="G855" s="28"/>
      <c r="H855" s="28"/>
      <c r="I855" s="28"/>
      <c r="J855" s="28"/>
    </row>
    <row r="856" spans="3:10" x14ac:dyDescent="0.25">
      <c r="C856" s="28"/>
      <c r="D856" s="28"/>
      <c r="E856" s="28"/>
      <c r="F856" s="28"/>
      <c r="G856" s="28"/>
      <c r="H856" s="28"/>
      <c r="I856" s="28"/>
      <c r="J856" s="28"/>
    </row>
    <row r="857" spans="3:10" x14ac:dyDescent="0.25">
      <c r="C857" s="28"/>
      <c r="D857" s="28"/>
      <c r="E857" s="28"/>
      <c r="F857" s="28"/>
      <c r="G857" s="28"/>
      <c r="H857" s="28"/>
      <c r="I857" s="28"/>
      <c r="J857" s="28"/>
    </row>
    <row r="858" spans="3:10" x14ac:dyDescent="0.25">
      <c r="C858" s="28"/>
      <c r="D858" s="28"/>
      <c r="E858" s="28"/>
      <c r="F858" s="28"/>
      <c r="G858" s="28"/>
      <c r="H858" s="28"/>
      <c r="I858" s="28"/>
      <c r="J858" s="28"/>
    </row>
    <row r="859" spans="3:10" x14ac:dyDescent="0.25">
      <c r="C859" s="28"/>
      <c r="D859" s="28"/>
      <c r="E859" s="28"/>
      <c r="F859" s="28"/>
      <c r="G859" s="28"/>
      <c r="H859" s="28"/>
      <c r="I859" s="28"/>
      <c r="J859" s="28"/>
    </row>
    <row r="860" spans="3:10" x14ac:dyDescent="0.25">
      <c r="C860" s="28"/>
      <c r="D860" s="28"/>
      <c r="E860" s="28"/>
      <c r="F860" s="28"/>
      <c r="G860" s="28"/>
      <c r="H860" s="28"/>
      <c r="I860" s="28"/>
      <c r="J860" s="28"/>
    </row>
    <row r="861" spans="3:10" x14ac:dyDescent="0.25">
      <c r="C861" s="28"/>
      <c r="D861" s="28"/>
      <c r="E861" s="28"/>
      <c r="F861" s="28"/>
      <c r="G861" s="28"/>
      <c r="H861" s="28"/>
      <c r="I861" s="28"/>
      <c r="J861" s="28"/>
    </row>
    <row r="862" spans="3:10" x14ac:dyDescent="0.25">
      <c r="C862" s="28"/>
      <c r="D862" s="28"/>
      <c r="E862" s="28"/>
      <c r="F862" s="28"/>
      <c r="G862" s="28"/>
      <c r="H862" s="28"/>
      <c r="I862" s="28"/>
      <c r="J862" s="28"/>
    </row>
    <row r="863" spans="3:10" x14ac:dyDescent="0.25">
      <c r="C863" s="28"/>
      <c r="D863" s="28"/>
      <c r="E863" s="28"/>
      <c r="F863" s="28"/>
      <c r="G863" s="28"/>
      <c r="H863" s="28"/>
      <c r="I863" s="28"/>
      <c r="J863" s="28"/>
    </row>
    <row r="864" spans="3:10" x14ac:dyDescent="0.25">
      <c r="C864" s="28"/>
      <c r="D864" s="28"/>
      <c r="E864" s="28"/>
      <c r="F864" s="28"/>
      <c r="G864" s="28"/>
      <c r="H864" s="28"/>
      <c r="I864" s="28"/>
      <c r="J864" s="28"/>
    </row>
    <row r="865" spans="3:10" x14ac:dyDescent="0.25">
      <c r="C865" s="28"/>
      <c r="D865" s="28"/>
      <c r="E865" s="28"/>
      <c r="F865" s="28"/>
      <c r="G865" s="28"/>
      <c r="H865" s="28"/>
      <c r="I865" s="28"/>
      <c r="J865" s="28"/>
    </row>
    <row r="866" spans="3:10" x14ac:dyDescent="0.25">
      <c r="C866" s="28"/>
      <c r="D866" s="28"/>
      <c r="E866" s="28"/>
      <c r="F866" s="28"/>
      <c r="G866" s="28"/>
      <c r="H866" s="28"/>
      <c r="I866" s="28"/>
      <c r="J866" s="28"/>
    </row>
    <row r="867" spans="3:10" x14ac:dyDescent="0.25">
      <c r="C867" s="28"/>
      <c r="D867" s="28"/>
      <c r="E867" s="28"/>
      <c r="F867" s="28"/>
      <c r="G867" s="28"/>
      <c r="H867" s="28"/>
      <c r="I867" s="28"/>
      <c r="J867" s="28"/>
    </row>
    <row r="868" spans="3:10" x14ac:dyDescent="0.25">
      <c r="C868" s="28"/>
      <c r="D868" s="28"/>
      <c r="E868" s="28"/>
      <c r="F868" s="28"/>
      <c r="G868" s="28"/>
      <c r="H868" s="28"/>
      <c r="I868" s="28"/>
      <c r="J868" s="28"/>
    </row>
    <row r="869" spans="3:10" x14ac:dyDescent="0.25">
      <c r="C869" s="28"/>
      <c r="D869" s="28"/>
      <c r="E869" s="28"/>
      <c r="F869" s="28"/>
      <c r="G869" s="28"/>
      <c r="H869" s="28"/>
      <c r="I869" s="28"/>
      <c r="J869" s="28"/>
    </row>
    <row r="870" spans="3:10" x14ac:dyDescent="0.25">
      <c r="C870" s="28"/>
      <c r="D870" s="28"/>
      <c r="E870" s="28"/>
      <c r="F870" s="28"/>
      <c r="G870" s="28"/>
      <c r="H870" s="28"/>
      <c r="I870" s="28"/>
      <c r="J870" s="28"/>
    </row>
    <row r="871" spans="3:10" x14ac:dyDescent="0.25">
      <c r="C871" s="28"/>
      <c r="D871" s="28"/>
      <c r="E871" s="28"/>
      <c r="F871" s="28"/>
      <c r="G871" s="28"/>
      <c r="H871" s="28"/>
      <c r="I871" s="28"/>
      <c r="J871" s="28"/>
    </row>
    <row r="872" spans="3:10" x14ac:dyDescent="0.25">
      <c r="C872" s="28"/>
      <c r="D872" s="28"/>
      <c r="E872" s="28"/>
      <c r="F872" s="28"/>
      <c r="G872" s="28"/>
      <c r="H872" s="28"/>
      <c r="I872" s="28"/>
      <c r="J872" s="28"/>
    </row>
    <row r="873" spans="3:10" x14ac:dyDescent="0.25">
      <c r="C873" s="28"/>
      <c r="D873" s="28"/>
      <c r="E873" s="28"/>
      <c r="F873" s="28"/>
      <c r="G873" s="28"/>
      <c r="H873" s="28"/>
      <c r="I873" s="28"/>
      <c r="J873" s="28"/>
    </row>
    <row r="874" spans="3:10" x14ac:dyDescent="0.25">
      <c r="C874" s="28"/>
      <c r="D874" s="28"/>
      <c r="E874" s="28"/>
      <c r="F874" s="28"/>
      <c r="G874" s="28"/>
      <c r="H874" s="28"/>
      <c r="I874" s="28"/>
      <c r="J874" s="28"/>
    </row>
    <row r="875" spans="3:10" x14ac:dyDescent="0.25">
      <c r="C875" s="28"/>
      <c r="D875" s="28"/>
      <c r="E875" s="28"/>
      <c r="F875" s="28"/>
      <c r="G875" s="28"/>
      <c r="H875" s="28"/>
      <c r="I875" s="28"/>
      <c r="J875" s="28"/>
    </row>
    <row r="876" spans="3:10" x14ac:dyDescent="0.25">
      <c r="C876" s="28"/>
      <c r="D876" s="28"/>
      <c r="E876" s="28"/>
      <c r="F876" s="28"/>
      <c r="G876" s="28"/>
      <c r="H876" s="28"/>
      <c r="I876" s="28"/>
      <c r="J876" s="28"/>
    </row>
    <row r="877" spans="3:10" x14ac:dyDescent="0.25">
      <c r="C877" s="28"/>
      <c r="D877" s="28"/>
      <c r="E877" s="28"/>
      <c r="F877" s="28"/>
      <c r="G877" s="28"/>
      <c r="H877" s="28"/>
      <c r="I877" s="28"/>
      <c r="J877" s="28"/>
    </row>
    <row r="878" spans="3:10" x14ac:dyDescent="0.25">
      <c r="C878" s="28"/>
      <c r="D878" s="28"/>
      <c r="E878" s="28"/>
      <c r="F878" s="28"/>
      <c r="G878" s="28"/>
      <c r="H878" s="28"/>
      <c r="I878" s="28"/>
      <c r="J878" s="28"/>
    </row>
    <row r="879" spans="3:10" x14ac:dyDescent="0.25">
      <c r="C879" s="28"/>
      <c r="D879" s="28"/>
      <c r="E879" s="28"/>
      <c r="F879" s="28"/>
      <c r="G879" s="28"/>
      <c r="H879" s="28"/>
      <c r="I879" s="28"/>
      <c r="J879" s="28"/>
    </row>
    <row r="880" spans="3:10" x14ac:dyDescent="0.25">
      <c r="C880" s="28"/>
      <c r="D880" s="28"/>
      <c r="E880" s="28"/>
      <c r="F880" s="28"/>
      <c r="G880" s="28"/>
      <c r="H880" s="28"/>
      <c r="I880" s="28"/>
      <c r="J880" s="28"/>
    </row>
    <row r="881" spans="3:10" x14ac:dyDescent="0.25">
      <c r="C881" s="28"/>
      <c r="D881" s="28"/>
      <c r="E881" s="28"/>
      <c r="F881" s="28"/>
      <c r="G881" s="28"/>
      <c r="H881" s="28"/>
      <c r="I881" s="28"/>
      <c r="J881" s="28"/>
    </row>
    <row r="882" spans="3:10" x14ac:dyDescent="0.25">
      <c r="C882" s="28"/>
      <c r="D882" s="28"/>
      <c r="E882" s="28"/>
      <c r="F882" s="28"/>
      <c r="G882" s="28"/>
      <c r="H882" s="28"/>
      <c r="I882" s="28"/>
      <c r="J882" s="28"/>
    </row>
    <row r="883" spans="3:10" x14ac:dyDescent="0.25">
      <c r="C883" s="28"/>
      <c r="D883" s="28"/>
      <c r="E883" s="28"/>
      <c r="F883" s="28"/>
      <c r="G883" s="28"/>
      <c r="H883" s="28"/>
      <c r="I883" s="28"/>
      <c r="J883" s="28"/>
    </row>
    <row r="884" spans="3:10" x14ac:dyDescent="0.25">
      <c r="C884" s="28"/>
      <c r="D884" s="28"/>
      <c r="E884" s="28"/>
      <c r="F884" s="28"/>
      <c r="G884" s="28"/>
      <c r="H884" s="28"/>
      <c r="I884" s="28"/>
      <c r="J884" s="28"/>
    </row>
    <row r="885" spans="3:10" x14ac:dyDescent="0.25">
      <c r="C885" s="28"/>
      <c r="D885" s="28"/>
      <c r="E885" s="28"/>
      <c r="F885" s="28"/>
      <c r="G885" s="28"/>
      <c r="H885" s="28"/>
      <c r="I885" s="28"/>
      <c r="J885" s="28"/>
    </row>
    <row r="886" spans="3:10" x14ac:dyDescent="0.25">
      <c r="C886" s="28"/>
      <c r="D886" s="28"/>
      <c r="E886" s="28"/>
      <c r="F886" s="28"/>
      <c r="G886" s="28"/>
      <c r="H886" s="28"/>
      <c r="I886" s="28"/>
      <c r="J886" s="28"/>
    </row>
    <row r="887" spans="3:10" x14ac:dyDescent="0.25">
      <c r="C887" s="28"/>
      <c r="D887" s="28"/>
      <c r="E887" s="28"/>
      <c r="F887" s="28"/>
      <c r="G887" s="28"/>
      <c r="H887" s="28"/>
      <c r="I887" s="28"/>
      <c r="J887" s="28"/>
    </row>
    <row r="888" spans="3:10" x14ac:dyDescent="0.25">
      <c r="C888" s="28"/>
      <c r="D888" s="28"/>
      <c r="E888" s="28"/>
      <c r="F888" s="28"/>
      <c r="G888" s="28"/>
      <c r="H888" s="28"/>
      <c r="I888" s="28"/>
      <c r="J888" s="28"/>
    </row>
    <row r="889" spans="3:10" x14ac:dyDescent="0.25">
      <c r="C889" s="28"/>
      <c r="D889" s="28"/>
      <c r="E889" s="28"/>
      <c r="F889" s="28"/>
      <c r="G889" s="28"/>
      <c r="H889" s="28"/>
      <c r="I889" s="28"/>
      <c r="J889" s="28"/>
    </row>
    <row r="890" spans="3:10" x14ac:dyDescent="0.25">
      <c r="C890" s="28"/>
      <c r="D890" s="28"/>
      <c r="E890" s="28"/>
      <c r="F890" s="28"/>
      <c r="G890" s="28"/>
      <c r="H890" s="28"/>
      <c r="I890" s="28"/>
      <c r="J890" s="28"/>
    </row>
    <row r="891" spans="3:10" x14ac:dyDescent="0.25">
      <c r="C891" s="28"/>
      <c r="D891" s="28"/>
      <c r="E891" s="28"/>
      <c r="F891" s="28"/>
      <c r="G891" s="28"/>
      <c r="H891" s="28"/>
      <c r="I891" s="28"/>
      <c r="J891" s="28"/>
    </row>
    <row r="892" spans="3:10" x14ac:dyDescent="0.25">
      <c r="C892" s="28"/>
      <c r="D892" s="28"/>
      <c r="E892" s="28"/>
      <c r="F892" s="28"/>
      <c r="G892" s="28"/>
      <c r="H892" s="28"/>
      <c r="I892" s="28"/>
      <c r="J892" s="28"/>
    </row>
    <row r="893" spans="3:10" x14ac:dyDescent="0.25">
      <c r="C893" s="28"/>
      <c r="D893" s="28"/>
      <c r="E893" s="28"/>
      <c r="F893" s="28"/>
      <c r="G893" s="28"/>
      <c r="H893" s="28"/>
      <c r="I893" s="28"/>
      <c r="J893" s="28"/>
    </row>
    <row r="894" spans="3:10" x14ac:dyDescent="0.25">
      <c r="C894" s="28"/>
      <c r="D894" s="28"/>
      <c r="E894" s="28"/>
      <c r="F894" s="28"/>
      <c r="G894" s="28"/>
      <c r="H894" s="28"/>
      <c r="I894" s="28"/>
      <c r="J894" s="28"/>
    </row>
    <row r="895" spans="3:10" x14ac:dyDescent="0.25">
      <c r="C895" s="28"/>
      <c r="D895" s="28"/>
      <c r="E895" s="28"/>
      <c r="F895" s="28"/>
      <c r="G895" s="28"/>
      <c r="H895" s="28"/>
      <c r="I895" s="28"/>
      <c r="J895" s="28"/>
    </row>
    <row r="896" spans="3:10" x14ac:dyDescent="0.25">
      <c r="C896" s="28"/>
      <c r="D896" s="28"/>
      <c r="E896" s="28"/>
      <c r="F896" s="28"/>
      <c r="G896" s="28"/>
      <c r="H896" s="28"/>
      <c r="I896" s="28"/>
      <c r="J896" s="28"/>
    </row>
    <row r="897" spans="3:10" x14ac:dyDescent="0.25">
      <c r="C897" s="28"/>
      <c r="D897" s="28"/>
      <c r="E897" s="28"/>
      <c r="F897" s="28"/>
      <c r="G897" s="28"/>
      <c r="H897" s="28"/>
      <c r="I897" s="28"/>
      <c r="J897" s="28"/>
    </row>
    <row r="898" spans="3:10" x14ac:dyDescent="0.25">
      <c r="C898" s="28"/>
      <c r="D898" s="28"/>
      <c r="E898" s="28"/>
      <c r="F898" s="28"/>
      <c r="G898" s="28"/>
      <c r="H898" s="28"/>
      <c r="I898" s="28"/>
      <c r="J898" s="28"/>
    </row>
    <row r="899" spans="3:10" x14ac:dyDescent="0.25">
      <c r="C899" s="28"/>
      <c r="D899" s="28"/>
      <c r="E899" s="28"/>
      <c r="F899" s="28"/>
      <c r="G899" s="28"/>
      <c r="H899" s="28"/>
      <c r="I899" s="28"/>
      <c r="J899" s="28"/>
    </row>
    <row r="900" spans="3:10" x14ac:dyDescent="0.25">
      <c r="C900" s="28"/>
      <c r="D900" s="28"/>
      <c r="E900" s="28"/>
      <c r="F900" s="28"/>
      <c r="G900" s="28"/>
      <c r="H900" s="28"/>
      <c r="I900" s="28"/>
      <c r="J900" s="28"/>
    </row>
    <row r="901" spans="3:10" x14ac:dyDescent="0.25">
      <c r="C901" s="28"/>
      <c r="D901" s="28"/>
      <c r="E901" s="28"/>
      <c r="F901" s="28"/>
      <c r="G901" s="28"/>
      <c r="H901" s="28"/>
      <c r="I901" s="28"/>
      <c r="J901" s="28"/>
    </row>
    <row r="902" spans="3:10" x14ac:dyDescent="0.25">
      <c r="C902" s="28"/>
      <c r="D902" s="28"/>
      <c r="E902" s="28"/>
      <c r="F902" s="28"/>
      <c r="G902" s="28"/>
      <c r="H902" s="28"/>
      <c r="I902" s="28"/>
      <c r="J902" s="28"/>
    </row>
    <row r="903" spans="3:10" x14ac:dyDescent="0.25">
      <c r="C903" s="28"/>
      <c r="D903" s="28"/>
      <c r="E903" s="28"/>
      <c r="F903" s="28"/>
      <c r="G903" s="28"/>
      <c r="H903" s="28"/>
      <c r="I903" s="28"/>
      <c r="J903" s="28"/>
    </row>
    <row r="904" spans="3:10" x14ac:dyDescent="0.25">
      <c r="C904" s="28"/>
      <c r="D904" s="28"/>
      <c r="E904" s="28"/>
      <c r="F904" s="28"/>
      <c r="G904" s="28"/>
      <c r="H904" s="28"/>
      <c r="I904" s="28"/>
      <c r="J904" s="28"/>
    </row>
    <row r="905" spans="3:10" x14ac:dyDescent="0.25">
      <c r="C905" s="28"/>
      <c r="D905" s="28"/>
      <c r="E905" s="28"/>
      <c r="F905" s="28"/>
      <c r="G905" s="28"/>
      <c r="H905" s="28"/>
      <c r="I905" s="28"/>
      <c r="J905" s="28"/>
    </row>
    <row r="906" spans="3:10" x14ac:dyDescent="0.25">
      <c r="C906" s="28"/>
      <c r="D906" s="28"/>
      <c r="E906" s="28"/>
      <c r="F906" s="28"/>
      <c r="G906" s="28"/>
      <c r="H906" s="28"/>
      <c r="I906" s="28"/>
      <c r="J906" s="28"/>
    </row>
    <row r="907" spans="3:10" x14ac:dyDescent="0.25">
      <c r="C907" s="28"/>
      <c r="D907" s="28"/>
      <c r="E907" s="28"/>
      <c r="F907" s="28"/>
      <c r="G907" s="28"/>
      <c r="H907" s="28"/>
      <c r="I907" s="28"/>
      <c r="J907" s="28"/>
    </row>
    <row r="908" spans="3:10" x14ac:dyDescent="0.25">
      <c r="C908" s="28"/>
      <c r="D908" s="28"/>
      <c r="E908" s="28"/>
      <c r="F908" s="28"/>
      <c r="G908" s="28"/>
      <c r="H908" s="28"/>
      <c r="I908" s="28"/>
      <c r="J908" s="28"/>
    </row>
    <row r="909" spans="3:10" x14ac:dyDescent="0.25">
      <c r="C909" s="28"/>
      <c r="D909" s="28"/>
      <c r="E909" s="28"/>
      <c r="F909" s="28"/>
      <c r="G909" s="28"/>
      <c r="H909" s="28"/>
      <c r="I909" s="28"/>
      <c r="J909" s="28"/>
    </row>
    <row r="910" spans="3:10" x14ac:dyDescent="0.25">
      <c r="C910" s="28"/>
      <c r="D910" s="28"/>
      <c r="E910" s="28"/>
      <c r="F910" s="28"/>
      <c r="G910" s="28"/>
      <c r="H910" s="28"/>
      <c r="I910" s="28"/>
      <c r="J910" s="28"/>
    </row>
    <row r="911" spans="3:10" x14ac:dyDescent="0.25">
      <c r="C911" s="28"/>
      <c r="D911" s="28"/>
      <c r="E911" s="28"/>
      <c r="F911" s="28"/>
      <c r="G911" s="28"/>
      <c r="H911" s="28"/>
      <c r="I911" s="28"/>
      <c r="J911" s="28"/>
    </row>
    <row r="912" spans="3:10" x14ac:dyDescent="0.25">
      <c r="C912" s="28"/>
      <c r="D912" s="28"/>
      <c r="E912" s="28"/>
      <c r="F912" s="28"/>
      <c r="G912" s="28"/>
      <c r="H912" s="28"/>
      <c r="I912" s="28"/>
      <c r="J912" s="28"/>
    </row>
    <row r="913" spans="3:10" x14ac:dyDescent="0.25">
      <c r="C913" s="28"/>
      <c r="D913" s="28"/>
      <c r="E913" s="28"/>
      <c r="F913" s="28"/>
      <c r="G913" s="28"/>
      <c r="H913" s="28"/>
      <c r="I913" s="28"/>
      <c r="J913" s="28"/>
    </row>
    <row r="914" spans="3:10" x14ac:dyDescent="0.25">
      <c r="C914" s="28"/>
      <c r="D914" s="28"/>
      <c r="E914" s="28"/>
      <c r="F914" s="28"/>
      <c r="G914" s="28"/>
      <c r="H914" s="28"/>
      <c r="I914" s="28"/>
      <c r="J914" s="28"/>
    </row>
    <row r="915" spans="3:10" x14ac:dyDescent="0.25">
      <c r="C915" s="28"/>
      <c r="D915" s="28"/>
      <c r="E915" s="28"/>
      <c r="F915" s="28"/>
      <c r="G915" s="28"/>
      <c r="H915" s="28"/>
      <c r="I915" s="28"/>
      <c r="J915" s="28"/>
    </row>
    <row r="916" spans="3:10" x14ac:dyDescent="0.25">
      <c r="C916" s="28"/>
      <c r="D916" s="28"/>
      <c r="E916" s="28"/>
      <c r="F916" s="28"/>
      <c r="G916" s="28"/>
      <c r="H916" s="28"/>
      <c r="I916" s="28"/>
      <c r="J916" s="28"/>
    </row>
    <row r="917" spans="3:10" x14ac:dyDescent="0.25">
      <c r="C917" s="28"/>
      <c r="D917" s="28"/>
      <c r="E917" s="28"/>
      <c r="F917" s="28"/>
      <c r="G917" s="28"/>
      <c r="H917" s="28"/>
      <c r="I917" s="28"/>
      <c r="J917" s="28"/>
    </row>
    <row r="918" spans="3:10" x14ac:dyDescent="0.25">
      <c r="C918" s="28"/>
      <c r="D918" s="28"/>
      <c r="E918" s="28"/>
      <c r="F918" s="28"/>
      <c r="G918" s="28"/>
      <c r="H918" s="28"/>
      <c r="I918" s="28"/>
      <c r="J918" s="28"/>
    </row>
    <row r="919" spans="3:10" x14ac:dyDescent="0.25">
      <c r="C919" s="28"/>
      <c r="D919" s="28"/>
      <c r="E919" s="28"/>
      <c r="F919" s="28"/>
      <c r="G919" s="28"/>
      <c r="H919" s="28"/>
      <c r="I919" s="28"/>
      <c r="J919" s="28"/>
    </row>
    <row r="920" spans="3:10" x14ac:dyDescent="0.25">
      <c r="C920" s="28"/>
      <c r="D920" s="28"/>
      <c r="E920" s="28"/>
      <c r="F920" s="28"/>
      <c r="G920" s="28"/>
      <c r="H920" s="28"/>
      <c r="I920" s="28"/>
      <c r="J920" s="28"/>
    </row>
    <row r="921" spans="3:10" x14ac:dyDescent="0.25">
      <c r="C921" s="28"/>
      <c r="D921" s="28"/>
      <c r="E921" s="28"/>
      <c r="F921" s="28"/>
      <c r="G921" s="28"/>
      <c r="H921" s="28"/>
      <c r="I921" s="28"/>
      <c r="J921" s="28"/>
    </row>
    <row r="922" spans="3:10" x14ac:dyDescent="0.25">
      <c r="C922" s="28"/>
      <c r="D922" s="28"/>
      <c r="E922" s="28"/>
      <c r="F922" s="28"/>
      <c r="G922" s="28"/>
      <c r="H922" s="28"/>
      <c r="I922" s="28"/>
      <c r="J922" s="28"/>
    </row>
    <row r="923" spans="3:10" x14ac:dyDescent="0.25">
      <c r="C923" s="28"/>
      <c r="D923" s="28"/>
      <c r="E923" s="28"/>
      <c r="F923" s="28"/>
      <c r="G923" s="28"/>
      <c r="H923" s="28"/>
      <c r="I923" s="28"/>
      <c r="J923" s="28"/>
    </row>
    <row r="924" spans="3:10" x14ac:dyDescent="0.25">
      <c r="C924" s="28"/>
      <c r="D924" s="28"/>
      <c r="E924" s="28"/>
      <c r="F924" s="28"/>
      <c r="G924" s="28"/>
      <c r="H924" s="28"/>
      <c r="I924" s="28"/>
      <c r="J924" s="28"/>
    </row>
    <row r="925" spans="3:10" x14ac:dyDescent="0.25">
      <c r="C925" s="28"/>
      <c r="D925" s="28"/>
      <c r="E925" s="28"/>
      <c r="F925" s="28"/>
      <c r="G925" s="28"/>
      <c r="H925" s="28"/>
      <c r="I925" s="28"/>
      <c r="J925" s="28"/>
    </row>
    <row r="926" spans="3:10" x14ac:dyDescent="0.25">
      <c r="C926" s="28"/>
      <c r="D926" s="28"/>
      <c r="E926" s="28"/>
      <c r="F926" s="28"/>
      <c r="G926" s="28"/>
      <c r="H926" s="28"/>
      <c r="I926" s="28"/>
      <c r="J926" s="28"/>
    </row>
    <row r="927" spans="3:10" x14ac:dyDescent="0.25">
      <c r="C927" s="28"/>
      <c r="D927" s="28"/>
      <c r="E927" s="28"/>
      <c r="F927" s="28"/>
      <c r="G927" s="28"/>
      <c r="H927" s="28"/>
      <c r="I927" s="28"/>
      <c r="J927" s="28"/>
    </row>
    <row r="928" spans="3:10" x14ac:dyDescent="0.25">
      <c r="C928" s="28"/>
      <c r="D928" s="28"/>
      <c r="E928" s="28"/>
      <c r="F928" s="28"/>
      <c r="G928" s="28"/>
      <c r="H928" s="28"/>
      <c r="I928" s="28"/>
      <c r="J928" s="28"/>
    </row>
    <row r="929" spans="3:10" x14ac:dyDescent="0.25">
      <c r="C929" s="28"/>
      <c r="D929" s="28"/>
      <c r="E929" s="28"/>
      <c r="F929" s="28"/>
      <c r="G929" s="28"/>
      <c r="H929" s="28"/>
      <c r="I929" s="28"/>
      <c r="J929" s="28"/>
    </row>
    <row r="930" spans="3:10" x14ac:dyDescent="0.25">
      <c r="C930" s="28"/>
      <c r="D930" s="28"/>
      <c r="E930" s="28"/>
      <c r="F930" s="28"/>
      <c r="G930" s="28"/>
      <c r="H930" s="28"/>
      <c r="I930" s="28"/>
      <c r="J930" s="28"/>
    </row>
    <row r="931" spans="3:10" x14ac:dyDescent="0.25">
      <c r="C931" s="28"/>
      <c r="D931" s="28"/>
      <c r="E931" s="28"/>
      <c r="F931" s="28"/>
      <c r="G931" s="28"/>
      <c r="H931" s="28"/>
      <c r="I931" s="28"/>
      <c r="J931" s="28"/>
    </row>
    <row r="932" spans="3:10" x14ac:dyDescent="0.25">
      <c r="C932" s="28"/>
      <c r="D932" s="28"/>
      <c r="E932" s="28"/>
      <c r="F932" s="28"/>
      <c r="G932" s="28"/>
      <c r="H932" s="28"/>
      <c r="I932" s="28"/>
      <c r="J932" s="28"/>
    </row>
    <row r="933" spans="3:10" x14ac:dyDescent="0.25">
      <c r="C933" s="28"/>
      <c r="D933" s="28"/>
      <c r="E933" s="28"/>
      <c r="F933" s="28"/>
      <c r="G933" s="28"/>
      <c r="H933" s="28"/>
      <c r="I933" s="28"/>
      <c r="J933" s="28"/>
    </row>
    <row r="934" spans="3:10" x14ac:dyDescent="0.25">
      <c r="C934" s="28"/>
      <c r="D934" s="28"/>
      <c r="E934" s="28"/>
      <c r="F934" s="28"/>
      <c r="G934" s="28"/>
      <c r="H934" s="28"/>
      <c r="I934" s="28"/>
      <c r="J934" s="28"/>
    </row>
    <row r="935" spans="3:10" x14ac:dyDescent="0.25">
      <c r="C935" s="28"/>
      <c r="D935" s="28"/>
      <c r="E935" s="28"/>
      <c r="F935" s="28"/>
      <c r="G935" s="28"/>
      <c r="H935" s="28"/>
      <c r="I935" s="28"/>
      <c r="J935" s="28"/>
    </row>
    <row r="936" spans="3:10" x14ac:dyDescent="0.25">
      <c r="C936" s="28"/>
      <c r="D936" s="28"/>
      <c r="E936" s="28"/>
      <c r="F936" s="28"/>
      <c r="G936" s="28"/>
      <c r="H936" s="28"/>
      <c r="I936" s="28"/>
      <c r="J936" s="28"/>
    </row>
    <row r="937" spans="3:10" x14ac:dyDescent="0.25">
      <c r="C937" s="28"/>
      <c r="D937" s="28"/>
      <c r="E937" s="28"/>
      <c r="F937" s="28"/>
      <c r="G937" s="28"/>
      <c r="H937" s="28"/>
      <c r="I937" s="28"/>
      <c r="J937" s="28"/>
    </row>
    <row r="938" spans="3:10" x14ac:dyDescent="0.25">
      <c r="C938" s="28"/>
      <c r="D938" s="28"/>
      <c r="E938" s="28"/>
      <c r="F938" s="28"/>
      <c r="G938" s="28"/>
      <c r="H938" s="28"/>
      <c r="I938" s="28"/>
      <c r="J938" s="28"/>
    </row>
    <row r="939" spans="3:10" x14ac:dyDescent="0.25">
      <c r="C939" s="28"/>
      <c r="D939" s="28"/>
      <c r="E939" s="28"/>
      <c r="F939" s="28"/>
      <c r="G939" s="28"/>
      <c r="H939" s="28"/>
      <c r="I939" s="28"/>
      <c r="J939" s="28"/>
    </row>
    <row r="940" spans="3:10" x14ac:dyDescent="0.25">
      <c r="C940" s="28"/>
      <c r="D940" s="28"/>
      <c r="E940" s="28"/>
      <c r="F940" s="28"/>
      <c r="G940" s="28"/>
      <c r="H940" s="28"/>
      <c r="I940" s="28"/>
      <c r="J940" s="28"/>
    </row>
    <row r="941" spans="3:10" x14ac:dyDescent="0.25">
      <c r="C941" s="28"/>
      <c r="D941" s="28"/>
      <c r="E941" s="28"/>
      <c r="F941" s="28"/>
      <c r="G941" s="28"/>
      <c r="H941" s="28"/>
      <c r="I941" s="28"/>
      <c r="J941" s="28"/>
    </row>
    <row r="942" spans="3:10" x14ac:dyDescent="0.25">
      <c r="C942" s="28"/>
      <c r="D942" s="28"/>
      <c r="E942" s="28"/>
      <c r="F942" s="28"/>
      <c r="G942" s="28"/>
      <c r="H942" s="28"/>
      <c r="I942" s="28"/>
      <c r="J942" s="28"/>
    </row>
    <row r="943" spans="3:10" x14ac:dyDescent="0.25">
      <c r="C943" s="28"/>
      <c r="D943" s="28"/>
      <c r="E943" s="28"/>
      <c r="F943" s="28"/>
      <c r="G943" s="28"/>
      <c r="H943" s="28"/>
      <c r="I943" s="28"/>
      <c r="J943" s="28"/>
    </row>
    <row r="944" spans="3:10" x14ac:dyDescent="0.25">
      <c r="C944" s="28"/>
      <c r="D944" s="28"/>
      <c r="E944" s="28"/>
      <c r="F944" s="28"/>
      <c r="G944" s="28"/>
      <c r="H944" s="28"/>
      <c r="I944" s="28"/>
      <c r="J944" s="28"/>
    </row>
    <row r="945" spans="3:10" x14ac:dyDescent="0.25">
      <c r="C945" s="28"/>
      <c r="D945" s="28"/>
      <c r="E945" s="28"/>
      <c r="F945" s="28"/>
      <c r="G945" s="28"/>
      <c r="H945" s="28"/>
      <c r="I945" s="28"/>
      <c r="J945" s="28"/>
    </row>
    <row r="946" spans="3:10" x14ac:dyDescent="0.25">
      <c r="C946" s="28"/>
      <c r="D946" s="28"/>
      <c r="E946" s="28"/>
      <c r="F946" s="28"/>
      <c r="G946" s="28"/>
      <c r="H946" s="28"/>
      <c r="I946" s="28"/>
      <c r="J946" s="28"/>
    </row>
    <row r="947" spans="3:10" x14ac:dyDescent="0.25">
      <c r="C947" s="28"/>
      <c r="D947" s="28"/>
      <c r="E947" s="28"/>
      <c r="F947" s="28"/>
      <c r="G947" s="28"/>
      <c r="H947" s="28"/>
      <c r="I947" s="28"/>
      <c r="J947" s="28"/>
    </row>
    <row r="948" spans="3:10" x14ac:dyDescent="0.25">
      <c r="C948" s="28"/>
      <c r="D948" s="28"/>
      <c r="E948" s="28"/>
      <c r="F948" s="28"/>
      <c r="G948" s="28"/>
      <c r="H948" s="28"/>
      <c r="I948" s="28"/>
      <c r="J948" s="28"/>
    </row>
    <row r="949" spans="3:10" x14ac:dyDescent="0.25">
      <c r="C949" s="28"/>
      <c r="D949" s="28"/>
      <c r="E949" s="28"/>
      <c r="F949" s="28"/>
      <c r="G949" s="28"/>
      <c r="H949" s="28"/>
      <c r="I949" s="28"/>
      <c r="J949" s="28"/>
    </row>
    <row r="950" spans="3:10" x14ac:dyDescent="0.25">
      <c r="C950" s="28"/>
      <c r="D950" s="28"/>
      <c r="E950" s="28"/>
      <c r="F950" s="28"/>
      <c r="G950" s="28"/>
      <c r="H950" s="28"/>
      <c r="I950" s="28"/>
      <c r="J950" s="28"/>
    </row>
    <row r="951" spans="3:10" x14ac:dyDescent="0.25">
      <c r="C951" s="28"/>
      <c r="D951" s="28"/>
      <c r="E951" s="28"/>
      <c r="F951" s="28"/>
      <c r="G951" s="28"/>
      <c r="H951" s="28"/>
      <c r="I951" s="28"/>
      <c r="J951" s="28"/>
    </row>
    <row r="952" spans="3:10" x14ac:dyDescent="0.25">
      <c r="C952" s="28"/>
      <c r="D952" s="28"/>
      <c r="E952" s="28"/>
      <c r="F952" s="28"/>
      <c r="G952" s="28"/>
      <c r="H952" s="28"/>
      <c r="I952" s="28"/>
      <c r="J952" s="28"/>
    </row>
    <row r="953" spans="3:10" x14ac:dyDescent="0.25">
      <c r="C953" s="28"/>
      <c r="D953" s="28"/>
      <c r="E953" s="28"/>
      <c r="F953" s="28"/>
      <c r="G953" s="28"/>
      <c r="H953" s="28"/>
      <c r="I953" s="28"/>
      <c r="J953" s="28"/>
    </row>
    <row r="954" spans="3:10" x14ac:dyDescent="0.25">
      <c r="C954" s="28"/>
      <c r="D954" s="28"/>
      <c r="E954" s="28"/>
      <c r="F954" s="28"/>
      <c r="G954" s="28"/>
      <c r="H954" s="28"/>
      <c r="I954" s="28"/>
      <c r="J954" s="28"/>
    </row>
    <row r="955" spans="3:10" x14ac:dyDescent="0.25">
      <c r="C955" s="28"/>
      <c r="D955" s="28"/>
      <c r="E955" s="28"/>
      <c r="F955" s="28"/>
      <c r="G955" s="28"/>
      <c r="H955" s="28"/>
      <c r="I955" s="28"/>
      <c r="J955" s="28"/>
    </row>
    <row r="956" spans="3:10" x14ac:dyDescent="0.25">
      <c r="C956" s="28"/>
      <c r="D956" s="28"/>
      <c r="E956" s="28"/>
      <c r="F956" s="28"/>
      <c r="G956" s="28"/>
      <c r="H956" s="28"/>
      <c r="I956" s="28"/>
      <c r="J956" s="28"/>
    </row>
    <row r="957" spans="3:10" x14ac:dyDescent="0.25">
      <c r="C957" s="28"/>
      <c r="D957" s="28"/>
      <c r="E957" s="28"/>
      <c r="F957" s="28"/>
      <c r="G957" s="28"/>
      <c r="H957" s="28"/>
      <c r="I957" s="28"/>
      <c r="J957" s="28"/>
    </row>
    <row r="958" spans="3:10" x14ac:dyDescent="0.25">
      <c r="C958" s="28"/>
      <c r="D958" s="28"/>
      <c r="E958" s="28"/>
      <c r="F958" s="28"/>
      <c r="G958" s="28"/>
      <c r="H958" s="28"/>
      <c r="I958" s="28"/>
      <c r="J958" s="28"/>
    </row>
    <row r="959" spans="3:10" x14ac:dyDescent="0.25">
      <c r="C959" s="28"/>
      <c r="D959" s="28"/>
      <c r="E959" s="28"/>
      <c r="F959" s="28"/>
      <c r="G959" s="28"/>
      <c r="H959" s="28"/>
      <c r="I959" s="28"/>
      <c r="J959" s="28"/>
    </row>
    <row r="960" spans="3:10" x14ac:dyDescent="0.25">
      <c r="C960" s="28"/>
      <c r="D960" s="28"/>
      <c r="E960" s="28"/>
      <c r="F960" s="28"/>
      <c r="G960" s="28"/>
      <c r="H960" s="28"/>
      <c r="I960" s="28"/>
      <c r="J960" s="28"/>
    </row>
    <row r="961" spans="3:10" x14ac:dyDescent="0.25">
      <c r="C961" s="28"/>
      <c r="D961" s="28"/>
      <c r="E961" s="28"/>
      <c r="F961" s="28"/>
      <c r="G961" s="28"/>
      <c r="H961" s="28"/>
      <c r="I961" s="28"/>
      <c r="J961" s="28"/>
    </row>
    <row r="962" spans="3:10" x14ac:dyDescent="0.25">
      <c r="C962" s="28"/>
      <c r="D962" s="28"/>
      <c r="E962" s="28"/>
      <c r="F962" s="28"/>
      <c r="G962" s="28"/>
      <c r="H962" s="28"/>
      <c r="I962" s="28"/>
      <c r="J962" s="28"/>
    </row>
    <row r="963" spans="3:10" x14ac:dyDescent="0.25">
      <c r="C963" s="28"/>
      <c r="D963" s="28"/>
      <c r="E963" s="28"/>
      <c r="F963" s="28"/>
      <c r="G963" s="28"/>
      <c r="H963" s="28"/>
      <c r="I963" s="28"/>
      <c r="J963" s="28"/>
    </row>
    <row r="964" spans="3:10" x14ac:dyDescent="0.25">
      <c r="C964" s="28"/>
      <c r="D964" s="28"/>
      <c r="E964" s="28"/>
      <c r="F964" s="28"/>
      <c r="G964" s="28"/>
      <c r="H964" s="28"/>
      <c r="I964" s="28"/>
      <c r="J964" s="28"/>
    </row>
    <row r="965" spans="3:10" x14ac:dyDescent="0.25">
      <c r="C965" s="28"/>
      <c r="D965" s="28"/>
      <c r="E965" s="28"/>
      <c r="F965" s="28"/>
      <c r="G965" s="28"/>
      <c r="H965" s="28"/>
      <c r="I965" s="28"/>
      <c r="J965" s="28"/>
    </row>
    <row r="966" spans="3:10" x14ac:dyDescent="0.25">
      <c r="C966" s="28"/>
      <c r="D966" s="28"/>
      <c r="E966" s="28"/>
      <c r="F966" s="28"/>
      <c r="G966" s="28"/>
      <c r="H966" s="28"/>
      <c r="I966" s="28"/>
      <c r="J966" s="28"/>
    </row>
    <row r="967" spans="3:10" x14ac:dyDescent="0.25">
      <c r="C967" s="28"/>
      <c r="D967" s="28"/>
      <c r="E967" s="28"/>
      <c r="F967" s="28"/>
      <c r="G967" s="28"/>
      <c r="H967" s="28"/>
      <c r="I967" s="28"/>
      <c r="J967" s="28"/>
    </row>
    <row r="968" spans="3:10" x14ac:dyDescent="0.25">
      <c r="C968" s="28"/>
      <c r="D968" s="28"/>
      <c r="E968" s="28"/>
      <c r="F968" s="28"/>
      <c r="G968" s="28"/>
      <c r="H968" s="28"/>
      <c r="I968" s="28"/>
      <c r="J968" s="28"/>
    </row>
    <row r="969" spans="3:10" x14ac:dyDescent="0.25">
      <c r="C969" s="28"/>
      <c r="D969" s="28"/>
      <c r="E969" s="28"/>
      <c r="F969" s="28"/>
      <c r="G969" s="28"/>
      <c r="H969" s="28"/>
      <c r="I969" s="28"/>
      <c r="J969" s="28"/>
    </row>
    <row r="970" spans="3:10" x14ac:dyDescent="0.25">
      <c r="C970" s="28"/>
      <c r="D970" s="28"/>
      <c r="E970" s="28"/>
      <c r="F970" s="28"/>
      <c r="G970" s="28"/>
      <c r="H970" s="28"/>
      <c r="I970" s="28"/>
      <c r="J970" s="28"/>
    </row>
    <row r="971" spans="3:10" x14ac:dyDescent="0.25">
      <c r="C971" s="28"/>
      <c r="D971" s="28"/>
      <c r="E971" s="28"/>
      <c r="F971" s="28"/>
      <c r="G971" s="28"/>
      <c r="H971" s="28"/>
      <c r="I971" s="28"/>
      <c r="J971" s="28"/>
    </row>
    <row r="972" spans="3:10" x14ac:dyDescent="0.25">
      <c r="C972" s="28"/>
      <c r="D972" s="28"/>
      <c r="E972" s="28"/>
      <c r="F972" s="28"/>
      <c r="G972" s="28"/>
      <c r="H972" s="28"/>
      <c r="I972" s="28"/>
      <c r="J972" s="28"/>
    </row>
    <row r="973" spans="3:10" x14ac:dyDescent="0.25">
      <c r="C973" s="28"/>
      <c r="D973" s="28"/>
      <c r="E973" s="28"/>
      <c r="F973" s="28"/>
      <c r="G973" s="28"/>
      <c r="H973" s="28"/>
      <c r="I973" s="28"/>
      <c r="J973" s="28"/>
    </row>
    <row r="974" spans="3:10" x14ac:dyDescent="0.25">
      <c r="C974" s="28"/>
      <c r="D974" s="28"/>
      <c r="E974" s="28"/>
      <c r="F974" s="28"/>
      <c r="G974" s="28"/>
      <c r="H974" s="28"/>
      <c r="I974" s="28"/>
      <c r="J974" s="28"/>
    </row>
    <row r="975" spans="3:10" x14ac:dyDescent="0.25">
      <c r="C975" s="28"/>
      <c r="D975" s="28"/>
      <c r="E975" s="28"/>
      <c r="F975" s="28"/>
      <c r="G975" s="28"/>
      <c r="H975" s="28"/>
      <c r="I975" s="28"/>
      <c r="J975" s="28"/>
    </row>
    <row r="976" spans="3:10" x14ac:dyDescent="0.25">
      <c r="C976" s="28"/>
      <c r="D976" s="28"/>
      <c r="E976" s="28"/>
      <c r="F976" s="28"/>
      <c r="G976" s="28"/>
      <c r="H976" s="28"/>
      <c r="I976" s="28"/>
      <c r="J976" s="28"/>
    </row>
    <row r="977" spans="3:10" x14ac:dyDescent="0.25">
      <c r="C977" s="28"/>
      <c r="D977" s="28"/>
      <c r="E977" s="28"/>
      <c r="F977" s="28"/>
      <c r="G977" s="28"/>
      <c r="H977" s="28"/>
      <c r="I977" s="28"/>
      <c r="J977" s="28"/>
    </row>
    <row r="978" spans="3:10" x14ac:dyDescent="0.25">
      <c r="C978" s="28"/>
      <c r="D978" s="28"/>
      <c r="E978" s="28"/>
      <c r="F978" s="28"/>
      <c r="G978" s="28"/>
      <c r="H978" s="28"/>
      <c r="I978" s="28"/>
      <c r="J978" s="28"/>
    </row>
    <row r="979" spans="3:10" x14ac:dyDescent="0.25">
      <c r="C979" s="28"/>
      <c r="D979" s="28"/>
      <c r="E979" s="28"/>
      <c r="F979" s="28"/>
      <c r="G979" s="28"/>
      <c r="H979" s="28"/>
      <c r="I979" s="28"/>
      <c r="J979" s="28"/>
    </row>
    <row r="980" spans="3:10" x14ac:dyDescent="0.25">
      <c r="C980" s="28"/>
      <c r="D980" s="28"/>
      <c r="E980" s="28"/>
      <c r="F980" s="28"/>
      <c r="G980" s="28"/>
      <c r="H980" s="28"/>
      <c r="I980" s="28"/>
      <c r="J980" s="28"/>
    </row>
    <row r="981" spans="3:10" x14ac:dyDescent="0.25">
      <c r="C981" s="28"/>
      <c r="D981" s="28"/>
      <c r="E981" s="28"/>
      <c r="F981" s="28"/>
      <c r="G981" s="28"/>
      <c r="H981" s="28"/>
      <c r="I981" s="28"/>
      <c r="J981" s="28"/>
    </row>
    <row r="982" spans="3:10" x14ac:dyDescent="0.25">
      <c r="C982" s="28"/>
      <c r="D982" s="28"/>
      <c r="E982" s="28"/>
      <c r="F982" s="28"/>
      <c r="G982" s="28"/>
      <c r="H982" s="28"/>
      <c r="I982" s="28"/>
      <c r="J982" s="28"/>
    </row>
    <row r="983" spans="3:10" x14ac:dyDescent="0.25">
      <c r="C983" s="28"/>
      <c r="D983" s="28"/>
      <c r="E983" s="28"/>
      <c r="F983" s="28"/>
      <c r="G983" s="28"/>
      <c r="H983" s="28"/>
      <c r="I983" s="28"/>
      <c r="J983" s="28"/>
    </row>
    <row r="984" spans="3:10" x14ac:dyDescent="0.25">
      <c r="C984" s="28"/>
      <c r="D984" s="28"/>
      <c r="E984" s="28"/>
      <c r="F984" s="28"/>
      <c r="G984" s="28"/>
      <c r="H984" s="28"/>
      <c r="I984" s="28"/>
      <c r="J984" s="28"/>
    </row>
    <row r="985" spans="3:10" x14ac:dyDescent="0.25">
      <c r="C985" s="28"/>
      <c r="D985" s="28"/>
      <c r="E985" s="28"/>
      <c r="F985" s="28"/>
      <c r="G985" s="28"/>
      <c r="H985" s="28"/>
      <c r="I985" s="28"/>
      <c r="J985" s="28"/>
    </row>
    <row r="986" spans="3:10" x14ac:dyDescent="0.25">
      <c r="C986" s="28"/>
      <c r="D986" s="28"/>
      <c r="E986" s="28"/>
      <c r="F986" s="28"/>
      <c r="G986" s="28"/>
      <c r="H986" s="28"/>
      <c r="I986" s="28"/>
      <c r="J986" s="28"/>
    </row>
    <row r="987" spans="3:10" x14ac:dyDescent="0.25">
      <c r="C987" s="28"/>
      <c r="D987" s="28"/>
      <c r="E987" s="28"/>
      <c r="F987" s="28"/>
      <c r="G987" s="28"/>
      <c r="H987" s="28"/>
      <c r="I987" s="28"/>
      <c r="J987" s="28"/>
    </row>
    <row r="988" spans="3:10" x14ac:dyDescent="0.25">
      <c r="C988" s="28"/>
      <c r="D988" s="28"/>
      <c r="E988" s="28"/>
      <c r="F988" s="28"/>
      <c r="G988" s="28"/>
      <c r="H988" s="28"/>
      <c r="I988" s="28"/>
      <c r="J988" s="28"/>
    </row>
    <row r="989" spans="3:10" x14ac:dyDescent="0.25">
      <c r="C989" s="28"/>
      <c r="D989" s="28"/>
      <c r="E989" s="28"/>
      <c r="F989" s="28"/>
      <c r="G989" s="28"/>
      <c r="H989" s="28"/>
      <c r="I989" s="28"/>
      <c r="J989" s="28"/>
    </row>
    <row r="990" spans="3:10" x14ac:dyDescent="0.25">
      <c r="C990" s="28"/>
      <c r="D990" s="28"/>
      <c r="E990" s="28"/>
      <c r="F990" s="28"/>
      <c r="G990" s="28"/>
      <c r="H990" s="28"/>
      <c r="I990" s="28"/>
      <c r="J990" s="28"/>
    </row>
    <row r="991" spans="3:10" x14ac:dyDescent="0.25">
      <c r="C991" s="28"/>
      <c r="D991" s="28"/>
      <c r="E991" s="28"/>
      <c r="F991" s="28"/>
      <c r="G991" s="28"/>
      <c r="H991" s="28"/>
      <c r="I991" s="28"/>
      <c r="J991" s="28"/>
    </row>
    <row r="992" spans="3:10" x14ac:dyDescent="0.25">
      <c r="C992" s="28"/>
      <c r="D992" s="28"/>
      <c r="E992" s="28"/>
      <c r="F992" s="28"/>
      <c r="G992" s="28"/>
      <c r="H992" s="28"/>
      <c r="I992" s="28"/>
      <c r="J992" s="28"/>
    </row>
    <row r="993" spans="3:10" x14ac:dyDescent="0.25">
      <c r="C993" s="28"/>
      <c r="D993" s="28"/>
      <c r="E993" s="28"/>
      <c r="F993" s="28"/>
      <c r="G993" s="28"/>
      <c r="H993" s="28"/>
      <c r="I993" s="28"/>
      <c r="J993" s="28"/>
    </row>
    <row r="994" spans="3:10" x14ac:dyDescent="0.25">
      <c r="C994" s="28"/>
      <c r="D994" s="28"/>
      <c r="E994" s="28"/>
      <c r="F994" s="28"/>
      <c r="G994" s="28"/>
      <c r="H994" s="28"/>
      <c r="I994" s="28"/>
      <c r="J994" s="28"/>
    </row>
    <row r="995" spans="3:10" x14ac:dyDescent="0.25">
      <c r="C995" s="28"/>
      <c r="D995" s="28"/>
      <c r="E995" s="28"/>
      <c r="F995" s="28"/>
      <c r="G995" s="28"/>
      <c r="H995" s="28"/>
      <c r="I995" s="28"/>
      <c r="J995" s="28"/>
    </row>
    <row r="996" spans="3:10" x14ac:dyDescent="0.25">
      <c r="C996" s="28"/>
      <c r="D996" s="28"/>
      <c r="E996" s="28"/>
      <c r="F996" s="28"/>
      <c r="G996" s="28"/>
      <c r="H996" s="28"/>
      <c r="I996" s="28"/>
      <c r="J996" s="28"/>
    </row>
    <row r="997" spans="3:10" x14ac:dyDescent="0.25">
      <c r="C997" s="28"/>
      <c r="D997" s="28"/>
      <c r="E997" s="28"/>
      <c r="F997" s="28"/>
      <c r="G997" s="28"/>
      <c r="H997" s="28"/>
      <c r="I997" s="28"/>
      <c r="J997" s="28"/>
    </row>
    <row r="998" spans="3:10" x14ac:dyDescent="0.25">
      <c r="C998" s="28"/>
      <c r="D998" s="28"/>
      <c r="E998" s="28"/>
      <c r="F998" s="28"/>
      <c r="G998" s="28"/>
      <c r="H998" s="28"/>
      <c r="I998" s="28"/>
      <c r="J998" s="28"/>
    </row>
    <row r="999" spans="3:10" x14ac:dyDescent="0.25">
      <c r="C999" s="28"/>
      <c r="D999" s="28"/>
      <c r="E999" s="28"/>
      <c r="F999" s="28"/>
      <c r="G999" s="28"/>
      <c r="H999" s="28"/>
      <c r="I999" s="28"/>
      <c r="J999" s="28"/>
    </row>
    <row r="1000" spans="3:10" x14ac:dyDescent="0.25">
      <c r="C1000" s="28"/>
      <c r="D1000" s="28"/>
      <c r="E1000" s="28"/>
      <c r="F1000" s="28"/>
      <c r="G1000" s="28"/>
      <c r="H1000" s="28"/>
      <c r="I1000" s="28"/>
      <c r="J1000" s="28"/>
    </row>
    <row r="1001" spans="3:10" x14ac:dyDescent="0.25">
      <c r="C1001" s="28"/>
      <c r="D1001" s="28"/>
      <c r="E1001" s="28"/>
      <c r="F1001" s="28"/>
      <c r="G1001" s="28"/>
      <c r="H1001" s="28"/>
      <c r="I1001" s="28"/>
      <c r="J1001" s="28"/>
    </row>
    <row r="1002" spans="3:10" x14ac:dyDescent="0.25">
      <c r="C1002" s="28"/>
      <c r="D1002" s="28"/>
      <c r="E1002" s="28"/>
      <c r="F1002" s="28"/>
      <c r="G1002" s="28"/>
      <c r="H1002" s="28"/>
      <c r="I1002" s="28"/>
      <c r="J1002" s="28"/>
    </row>
    <row r="1003" spans="3:10" x14ac:dyDescent="0.25">
      <c r="C1003" s="28"/>
      <c r="D1003" s="28"/>
      <c r="E1003" s="28"/>
      <c r="F1003" s="28"/>
      <c r="G1003" s="28"/>
      <c r="H1003" s="28"/>
      <c r="I1003" s="28"/>
      <c r="J1003" s="28"/>
    </row>
    <row r="1004" spans="3:10" x14ac:dyDescent="0.25">
      <c r="C1004" s="28"/>
      <c r="D1004" s="28"/>
      <c r="E1004" s="28"/>
      <c r="F1004" s="28"/>
      <c r="G1004" s="28"/>
      <c r="H1004" s="28"/>
      <c r="I1004" s="28"/>
      <c r="J1004" s="28"/>
    </row>
    <row r="1005" spans="3:10" x14ac:dyDescent="0.25">
      <c r="C1005" s="28"/>
      <c r="D1005" s="28"/>
      <c r="E1005" s="28"/>
      <c r="F1005" s="28"/>
      <c r="G1005" s="28"/>
      <c r="H1005" s="28"/>
      <c r="I1005" s="28"/>
      <c r="J1005" s="28"/>
    </row>
    <row r="1006" spans="3:10" x14ac:dyDescent="0.25">
      <c r="C1006" s="28"/>
      <c r="D1006" s="28"/>
      <c r="E1006" s="28"/>
      <c r="F1006" s="28"/>
      <c r="G1006" s="28"/>
      <c r="H1006" s="28"/>
      <c r="I1006" s="28"/>
      <c r="J1006" s="28"/>
    </row>
    <row r="1007" spans="3:10" x14ac:dyDescent="0.25">
      <c r="C1007" s="28"/>
      <c r="D1007" s="28"/>
      <c r="E1007" s="28"/>
      <c r="F1007" s="28"/>
      <c r="G1007" s="28"/>
      <c r="H1007" s="28"/>
      <c r="I1007" s="28"/>
      <c r="J1007" s="28"/>
    </row>
    <row r="1008" spans="3:10" x14ac:dyDescent="0.25">
      <c r="C1008" s="28"/>
      <c r="D1008" s="28"/>
      <c r="E1008" s="28"/>
      <c r="F1008" s="28"/>
      <c r="G1008" s="28"/>
      <c r="H1008" s="28"/>
      <c r="I1008" s="28"/>
      <c r="J1008" s="28"/>
    </row>
    <row r="1009" spans="3:10" x14ac:dyDescent="0.25">
      <c r="C1009" s="28"/>
      <c r="D1009" s="28"/>
      <c r="E1009" s="28"/>
      <c r="F1009" s="28"/>
      <c r="G1009" s="28"/>
      <c r="H1009" s="28"/>
      <c r="I1009" s="28"/>
      <c r="J1009" s="28"/>
    </row>
    <row r="1010" spans="3:10" x14ac:dyDescent="0.25">
      <c r="C1010" s="28"/>
      <c r="D1010" s="28"/>
      <c r="E1010" s="28"/>
      <c r="F1010" s="28"/>
      <c r="G1010" s="28"/>
      <c r="H1010" s="28"/>
      <c r="I1010" s="28"/>
      <c r="J1010" s="28"/>
    </row>
    <row r="1011" spans="3:10" x14ac:dyDescent="0.25">
      <c r="C1011" s="28"/>
      <c r="D1011" s="28"/>
      <c r="E1011" s="28"/>
      <c r="F1011" s="28"/>
      <c r="G1011" s="28"/>
      <c r="H1011" s="28"/>
      <c r="I1011" s="28"/>
      <c r="J1011" s="28"/>
    </row>
    <row r="1012" spans="3:10" x14ac:dyDescent="0.25">
      <c r="C1012" s="28"/>
      <c r="D1012" s="28"/>
      <c r="E1012" s="28"/>
      <c r="F1012" s="28"/>
      <c r="G1012" s="28"/>
      <c r="H1012" s="28"/>
      <c r="I1012" s="28"/>
      <c r="J1012" s="28"/>
    </row>
    <row r="1013" spans="3:10" x14ac:dyDescent="0.25">
      <c r="C1013" s="28"/>
      <c r="D1013" s="28"/>
      <c r="E1013" s="28"/>
      <c r="F1013" s="28"/>
      <c r="G1013" s="28"/>
      <c r="H1013" s="28"/>
      <c r="I1013" s="28"/>
      <c r="J1013" s="28"/>
    </row>
    <row r="1014" spans="3:10" x14ac:dyDescent="0.25">
      <c r="C1014" s="28"/>
      <c r="D1014" s="28"/>
      <c r="E1014" s="28"/>
      <c r="F1014" s="28"/>
      <c r="G1014" s="28"/>
      <c r="H1014" s="28"/>
      <c r="I1014" s="28"/>
      <c r="J1014" s="28"/>
    </row>
    <row r="1015" spans="3:10" x14ac:dyDescent="0.25">
      <c r="C1015" s="28"/>
      <c r="D1015" s="28"/>
      <c r="E1015" s="28"/>
      <c r="F1015" s="28"/>
      <c r="G1015" s="28"/>
      <c r="H1015" s="28"/>
      <c r="I1015" s="28"/>
      <c r="J1015" s="28"/>
    </row>
    <row r="1016" spans="3:10" x14ac:dyDescent="0.25">
      <c r="C1016" s="28"/>
      <c r="D1016" s="28"/>
      <c r="E1016" s="28"/>
      <c r="F1016" s="28"/>
      <c r="G1016" s="28"/>
      <c r="H1016" s="28"/>
      <c r="I1016" s="28"/>
      <c r="J1016" s="28"/>
    </row>
    <row r="1017" spans="3:10" x14ac:dyDescent="0.25">
      <c r="C1017" s="28"/>
      <c r="D1017" s="28"/>
      <c r="E1017" s="28"/>
      <c r="F1017" s="28"/>
      <c r="G1017" s="28"/>
      <c r="H1017" s="28"/>
      <c r="I1017" s="28"/>
      <c r="J1017" s="28"/>
    </row>
    <row r="1018" spans="3:10" x14ac:dyDescent="0.25">
      <c r="C1018" s="28"/>
      <c r="D1018" s="28"/>
      <c r="E1018" s="28"/>
      <c r="F1018" s="28"/>
      <c r="G1018" s="28"/>
      <c r="H1018" s="28"/>
      <c r="I1018" s="28"/>
      <c r="J1018" s="28"/>
    </row>
    <row r="1019" spans="3:10" x14ac:dyDescent="0.25">
      <c r="C1019" s="28"/>
      <c r="D1019" s="28"/>
      <c r="E1019" s="28"/>
      <c r="F1019" s="28"/>
      <c r="G1019" s="28"/>
      <c r="H1019" s="28"/>
      <c r="I1019" s="28"/>
      <c r="J1019" s="28"/>
    </row>
    <row r="1020" spans="3:10" x14ac:dyDescent="0.25">
      <c r="C1020" s="28"/>
      <c r="D1020" s="28"/>
      <c r="E1020" s="28"/>
      <c r="F1020" s="28"/>
      <c r="G1020" s="28"/>
      <c r="H1020" s="28"/>
      <c r="I1020" s="28"/>
      <c r="J1020" s="28"/>
    </row>
    <row r="1021" spans="3:10" x14ac:dyDescent="0.25">
      <c r="C1021" s="28"/>
      <c r="D1021" s="28"/>
      <c r="E1021" s="28"/>
      <c r="F1021" s="28"/>
      <c r="G1021" s="28"/>
      <c r="H1021" s="28"/>
      <c r="I1021" s="28"/>
      <c r="J1021" s="28"/>
    </row>
    <row r="1022" spans="3:10" x14ac:dyDescent="0.25">
      <c r="C1022" s="28"/>
      <c r="D1022" s="28"/>
      <c r="E1022" s="28"/>
      <c r="F1022" s="28"/>
      <c r="G1022" s="28"/>
      <c r="H1022" s="28"/>
      <c r="I1022" s="28"/>
      <c r="J1022" s="28"/>
    </row>
    <row r="1023" spans="3:10" x14ac:dyDescent="0.25">
      <c r="C1023" s="28"/>
      <c r="D1023" s="28"/>
      <c r="E1023" s="28"/>
      <c r="F1023" s="28"/>
      <c r="G1023" s="28"/>
      <c r="H1023" s="28"/>
      <c r="I1023" s="28"/>
      <c r="J1023" s="28"/>
    </row>
    <row r="1024" spans="3:10" x14ac:dyDescent="0.25">
      <c r="C1024" s="28"/>
      <c r="D1024" s="28"/>
      <c r="E1024" s="28"/>
      <c r="F1024" s="28"/>
      <c r="G1024" s="28"/>
      <c r="H1024" s="28"/>
      <c r="I1024" s="28"/>
      <c r="J1024" s="28"/>
    </row>
    <row r="1025" spans="3:10" x14ac:dyDescent="0.25">
      <c r="C1025" s="28"/>
      <c r="D1025" s="28"/>
      <c r="E1025" s="28"/>
      <c r="F1025" s="28"/>
      <c r="G1025" s="28"/>
      <c r="H1025" s="28"/>
      <c r="I1025" s="28"/>
      <c r="J1025" s="28"/>
    </row>
    <row r="1026" spans="3:10" x14ac:dyDescent="0.25">
      <c r="C1026" s="28"/>
      <c r="D1026" s="28"/>
      <c r="E1026" s="28"/>
      <c r="F1026" s="28"/>
      <c r="G1026" s="28"/>
      <c r="H1026" s="28"/>
      <c r="I1026" s="28"/>
      <c r="J1026" s="28"/>
    </row>
    <row r="1027" spans="3:10" x14ac:dyDescent="0.25">
      <c r="C1027" s="28"/>
      <c r="D1027" s="28"/>
      <c r="E1027" s="28"/>
      <c r="F1027" s="28"/>
      <c r="G1027" s="28"/>
      <c r="H1027" s="28"/>
      <c r="I1027" s="28"/>
      <c r="J1027" s="28"/>
    </row>
    <row r="1028" spans="3:10" x14ac:dyDescent="0.25">
      <c r="C1028" s="28"/>
      <c r="D1028" s="28"/>
      <c r="E1028" s="28"/>
      <c r="F1028" s="28"/>
      <c r="G1028" s="28"/>
      <c r="H1028" s="28"/>
      <c r="I1028" s="28"/>
      <c r="J1028" s="28"/>
    </row>
    <row r="1029" spans="3:10" x14ac:dyDescent="0.25">
      <c r="C1029" s="28"/>
      <c r="D1029" s="28"/>
      <c r="E1029" s="28"/>
      <c r="F1029" s="28"/>
      <c r="G1029" s="28"/>
      <c r="H1029" s="28"/>
      <c r="I1029" s="28"/>
      <c r="J1029" s="28"/>
    </row>
    <row r="1030" spans="3:10" x14ac:dyDescent="0.25">
      <c r="C1030" s="28"/>
      <c r="D1030" s="28"/>
      <c r="E1030" s="28"/>
      <c r="F1030" s="28"/>
      <c r="G1030" s="28"/>
      <c r="H1030" s="28"/>
      <c r="I1030" s="28"/>
      <c r="J1030" s="28"/>
    </row>
    <row r="1031" spans="3:10" x14ac:dyDescent="0.25">
      <c r="C1031" s="28"/>
      <c r="D1031" s="28"/>
      <c r="E1031" s="28"/>
      <c r="F1031" s="28"/>
      <c r="G1031" s="28"/>
      <c r="H1031" s="28"/>
      <c r="I1031" s="28"/>
      <c r="J1031" s="28"/>
    </row>
    <row r="1032" spans="3:10" x14ac:dyDescent="0.25">
      <c r="C1032" s="28"/>
      <c r="D1032" s="28"/>
      <c r="E1032" s="28"/>
      <c r="F1032" s="28"/>
      <c r="G1032" s="28"/>
      <c r="H1032" s="28"/>
      <c r="I1032" s="28"/>
      <c r="J1032" s="28"/>
    </row>
    <row r="1033" spans="3:10" x14ac:dyDescent="0.25">
      <c r="C1033" s="28"/>
      <c r="D1033" s="28"/>
      <c r="E1033" s="28"/>
      <c r="F1033" s="28"/>
      <c r="G1033" s="28"/>
      <c r="H1033" s="28"/>
      <c r="I1033" s="28"/>
      <c r="J1033" s="28"/>
    </row>
    <row r="1034" spans="3:10" x14ac:dyDescent="0.25">
      <c r="C1034" s="28"/>
      <c r="D1034" s="28"/>
      <c r="E1034" s="28"/>
      <c r="F1034" s="28"/>
      <c r="G1034" s="28"/>
      <c r="H1034" s="28"/>
      <c r="I1034" s="28"/>
      <c r="J1034" s="28"/>
    </row>
    <row r="1035" spans="3:10" x14ac:dyDescent="0.25">
      <c r="C1035" s="28"/>
      <c r="D1035" s="28"/>
      <c r="E1035" s="28"/>
      <c r="F1035" s="28"/>
      <c r="G1035" s="28"/>
      <c r="H1035" s="28"/>
      <c r="I1035" s="28"/>
      <c r="J1035" s="28"/>
    </row>
    <row r="1036" spans="3:10" x14ac:dyDescent="0.25">
      <c r="C1036" s="28"/>
      <c r="D1036" s="28"/>
      <c r="E1036" s="28"/>
      <c r="F1036" s="28"/>
      <c r="G1036" s="28"/>
      <c r="H1036" s="28"/>
      <c r="I1036" s="28"/>
      <c r="J1036" s="28"/>
    </row>
    <row r="1037" spans="3:10" x14ac:dyDescent="0.25">
      <c r="C1037" s="28"/>
      <c r="D1037" s="28"/>
      <c r="E1037" s="28"/>
      <c r="F1037" s="28"/>
      <c r="G1037" s="28"/>
      <c r="H1037" s="28"/>
      <c r="I1037" s="28"/>
      <c r="J1037" s="28"/>
    </row>
    <row r="1038" spans="3:10" x14ac:dyDescent="0.25">
      <c r="C1038" s="28"/>
      <c r="D1038" s="28"/>
      <c r="E1038" s="28"/>
      <c r="F1038" s="28"/>
      <c r="G1038" s="28"/>
      <c r="H1038" s="28"/>
      <c r="I1038" s="28"/>
      <c r="J1038" s="28"/>
    </row>
    <row r="1039" spans="3:10" x14ac:dyDescent="0.25">
      <c r="C1039" s="28"/>
      <c r="D1039" s="28"/>
      <c r="E1039" s="28"/>
      <c r="F1039" s="28"/>
      <c r="G1039" s="28"/>
      <c r="H1039" s="28"/>
      <c r="I1039" s="28"/>
      <c r="J1039" s="28"/>
    </row>
    <row r="1040" spans="3:10" x14ac:dyDescent="0.25">
      <c r="C1040" s="28"/>
      <c r="D1040" s="28"/>
      <c r="E1040" s="28"/>
      <c r="F1040" s="28"/>
      <c r="G1040" s="28"/>
      <c r="H1040" s="28"/>
      <c r="I1040" s="28"/>
      <c r="J1040" s="28"/>
    </row>
    <row r="1041" spans="3:10" x14ac:dyDescent="0.25">
      <c r="C1041" s="28"/>
      <c r="D1041" s="28"/>
      <c r="E1041" s="28"/>
      <c r="F1041" s="28"/>
      <c r="G1041" s="28"/>
      <c r="H1041" s="28"/>
      <c r="I1041" s="28"/>
      <c r="J1041" s="28"/>
    </row>
    <row r="1042" spans="3:10" x14ac:dyDescent="0.25">
      <c r="C1042" s="28"/>
      <c r="D1042" s="28"/>
      <c r="E1042" s="28"/>
      <c r="F1042" s="28"/>
      <c r="G1042" s="28"/>
      <c r="H1042" s="28"/>
      <c r="I1042" s="28"/>
      <c r="J1042" s="28"/>
    </row>
    <row r="1043" spans="3:10" x14ac:dyDescent="0.25">
      <c r="C1043" s="28"/>
      <c r="D1043" s="28"/>
      <c r="E1043" s="28"/>
      <c r="F1043" s="28"/>
      <c r="G1043" s="28"/>
      <c r="H1043" s="28"/>
      <c r="I1043" s="28"/>
      <c r="J1043" s="28"/>
    </row>
    <row r="1044" spans="3:10" x14ac:dyDescent="0.25">
      <c r="C1044" s="28"/>
      <c r="D1044" s="28"/>
      <c r="E1044" s="28"/>
      <c r="F1044" s="28"/>
      <c r="G1044" s="28"/>
      <c r="H1044" s="28"/>
      <c r="I1044" s="28"/>
      <c r="J1044" s="28"/>
    </row>
    <row r="1045" spans="3:10" x14ac:dyDescent="0.25">
      <c r="C1045" s="28"/>
      <c r="D1045" s="28"/>
      <c r="E1045" s="28"/>
      <c r="F1045" s="28"/>
      <c r="G1045" s="28"/>
      <c r="H1045" s="28"/>
      <c r="I1045" s="28"/>
      <c r="J1045" s="28"/>
    </row>
    <row r="1046" spans="3:10" x14ac:dyDescent="0.25">
      <c r="C1046" s="28"/>
      <c r="D1046" s="28"/>
      <c r="E1046" s="28"/>
      <c r="F1046" s="28"/>
      <c r="G1046" s="28"/>
      <c r="H1046" s="28"/>
      <c r="I1046" s="28"/>
      <c r="J1046" s="28"/>
    </row>
    <row r="1047" spans="3:10" x14ac:dyDescent="0.25">
      <c r="C1047" s="28"/>
      <c r="D1047" s="28"/>
      <c r="E1047" s="28"/>
      <c r="F1047" s="28"/>
      <c r="G1047" s="28"/>
      <c r="H1047" s="28"/>
      <c r="I1047" s="28"/>
      <c r="J1047" s="28"/>
    </row>
    <row r="1048" spans="3:10" x14ac:dyDescent="0.25">
      <c r="C1048" s="28"/>
      <c r="D1048" s="28"/>
      <c r="E1048" s="28"/>
      <c r="F1048" s="28"/>
      <c r="G1048" s="28"/>
      <c r="H1048" s="28"/>
      <c r="I1048" s="28"/>
      <c r="J1048" s="28"/>
    </row>
    <row r="1049" spans="3:10" x14ac:dyDescent="0.25">
      <c r="C1049" s="28"/>
      <c r="D1049" s="28"/>
      <c r="E1049" s="28"/>
      <c r="F1049" s="28"/>
      <c r="G1049" s="28"/>
      <c r="H1049" s="28"/>
      <c r="I1049" s="28"/>
      <c r="J1049" s="28"/>
    </row>
    <row r="1050" spans="3:10" x14ac:dyDescent="0.25">
      <c r="C1050" s="28"/>
      <c r="D1050" s="28"/>
      <c r="E1050" s="28"/>
      <c r="F1050" s="28"/>
      <c r="G1050" s="28"/>
      <c r="H1050" s="28"/>
      <c r="I1050" s="28"/>
      <c r="J1050" s="28"/>
    </row>
    <row r="1051" spans="3:10" x14ac:dyDescent="0.25">
      <c r="C1051" s="28"/>
      <c r="D1051" s="28"/>
      <c r="E1051" s="28"/>
      <c r="F1051" s="28"/>
      <c r="G1051" s="28"/>
      <c r="H1051" s="28"/>
      <c r="I1051" s="28"/>
      <c r="J1051" s="28"/>
    </row>
    <row r="1052" spans="3:10" x14ac:dyDescent="0.25">
      <c r="C1052" s="28"/>
      <c r="D1052" s="28"/>
      <c r="E1052" s="28"/>
      <c r="F1052" s="28"/>
      <c r="G1052" s="28"/>
      <c r="H1052" s="28"/>
      <c r="I1052" s="28"/>
      <c r="J1052" s="28"/>
    </row>
    <row r="1053" spans="3:10" x14ac:dyDescent="0.25">
      <c r="C1053" s="28"/>
      <c r="D1053" s="28"/>
      <c r="E1053" s="28"/>
      <c r="F1053" s="28"/>
      <c r="G1053" s="28"/>
      <c r="H1053" s="28"/>
      <c r="I1053" s="28"/>
      <c r="J1053" s="28"/>
    </row>
    <row r="1054" spans="3:10" x14ac:dyDescent="0.25">
      <c r="C1054" s="28"/>
      <c r="D1054" s="28"/>
      <c r="E1054" s="28"/>
      <c r="F1054" s="28"/>
      <c r="G1054" s="28"/>
      <c r="H1054" s="28"/>
      <c r="I1054" s="28"/>
      <c r="J1054" s="28"/>
    </row>
    <row r="1055" spans="3:10" x14ac:dyDescent="0.25">
      <c r="C1055" s="28"/>
      <c r="D1055" s="28"/>
      <c r="E1055" s="28"/>
      <c r="F1055" s="28"/>
      <c r="G1055" s="28"/>
      <c r="H1055" s="28"/>
      <c r="I1055" s="28"/>
      <c r="J1055" s="28"/>
    </row>
    <row r="1056" spans="3:10" x14ac:dyDescent="0.25">
      <c r="C1056" s="28"/>
      <c r="D1056" s="28"/>
      <c r="E1056" s="28"/>
      <c r="F1056" s="28"/>
      <c r="G1056" s="28"/>
      <c r="H1056" s="28"/>
      <c r="I1056" s="28"/>
      <c r="J1056" s="28"/>
    </row>
    <row r="1057" spans="3:10" x14ac:dyDescent="0.25">
      <c r="C1057" s="28"/>
      <c r="D1057" s="28"/>
      <c r="E1057" s="28"/>
      <c r="F1057" s="28"/>
      <c r="G1057" s="28"/>
      <c r="H1057" s="28"/>
      <c r="I1057" s="28"/>
      <c r="J1057" s="28"/>
    </row>
    <row r="1058" spans="3:10" x14ac:dyDescent="0.25">
      <c r="C1058" s="28"/>
      <c r="D1058" s="28"/>
      <c r="E1058" s="28"/>
      <c r="F1058" s="28"/>
      <c r="G1058" s="28"/>
      <c r="H1058" s="28"/>
      <c r="I1058" s="28"/>
      <c r="J1058" s="28"/>
    </row>
    <row r="1059" spans="3:10" x14ac:dyDescent="0.25">
      <c r="C1059" s="28"/>
      <c r="D1059" s="28"/>
      <c r="E1059" s="28"/>
      <c r="F1059" s="28"/>
      <c r="G1059" s="28"/>
      <c r="H1059" s="28"/>
      <c r="I1059" s="28"/>
      <c r="J1059" s="28"/>
    </row>
    <row r="1060" spans="3:10" x14ac:dyDescent="0.25">
      <c r="C1060" s="28"/>
      <c r="D1060" s="28"/>
      <c r="E1060" s="28"/>
      <c r="F1060" s="28"/>
      <c r="G1060" s="28"/>
      <c r="H1060" s="28"/>
      <c r="I1060" s="28"/>
      <c r="J1060" s="28"/>
    </row>
    <row r="1061" spans="3:10" x14ac:dyDescent="0.25">
      <c r="C1061" s="28"/>
      <c r="D1061" s="28"/>
      <c r="E1061" s="28"/>
      <c r="F1061" s="28"/>
      <c r="G1061" s="28"/>
      <c r="H1061" s="28"/>
      <c r="I1061" s="28"/>
      <c r="J1061" s="28"/>
    </row>
    <row r="1062" spans="3:10" x14ac:dyDescent="0.25">
      <c r="C1062" s="28"/>
      <c r="D1062" s="28"/>
      <c r="E1062" s="28"/>
      <c r="F1062" s="28"/>
      <c r="G1062" s="28"/>
      <c r="H1062" s="28"/>
      <c r="I1062" s="28"/>
      <c r="J1062" s="28"/>
    </row>
    <row r="1063" spans="3:10" x14ac:dyDescent="0.25">
      <c r="C1063" s="28"/>
      <c r="D1063" s="28"/>
      <c r="E1063" s="28"/>
      <c r="F1063" s="28"/>
      <c r="G1063" s="28"/>
      <c r="H1063" s="28"/>
      <c r="I1063" s="28"/>
      <c r="J1063" s="28"/>
    </row>
    <row r="1064" spans="3:10" x14ac:dyDescent="0.25">
      <c r="C1064" s="28"/>
      <c r="D1064" s="28"/>
      <c r="E1064" s="28"/>
      <c r="F1064" s="28"/>
      <c r="G1064" s="28"/>
      <c r="H1064" s="28"/>
      <c r="I1064" s="28"/>
      <c r="J1064" s="28"/>
    </row>
    <row r="1065" spans="3:10" x14ac:dyDescent="0.25">
      <c r="C1065" s="28"/>
      <c r="D1065" s="28"/>
      <c r="E1065" s="28"/>
      <c r="F1065" s="28"/>
      <c r="G1065" s="28"/>
      <c r="H1065" s="28"/>
      <c r="I1065" s="28"/>
      <c r="J1065" s="28"/>
    </row>
    <row r="1066" spans="3:10" x14ac:dyDescent="0.25">
      <c r="C1066" s="28"/>
      <c r="D1066" s="28"/>
      <c r="E1066" s="28"/>
      <c r="F1066" s="28"/>
      <c r="G1066" s="28"/>
      <c r="H1066" s="28"/>
      <c r="I1066" s="28"/>
      <c r="J1066" s="28"/>
    </row>
    <row r="1067" spans="3:10" x14ac:dyDescent="0.25">
      <c r="C1067" s="28"/>
      <c r="D1067" s="28"/>
      <c r="E1067" s="28"/>
      <c r="F1067" s="28"/>
      <c r="G1067" s="28"/>
      <c r="H1067" s="28"/>
      <c r="I1067" s="28"/>
      <c r="J1067" s="28"/>
    </row>
    <row r="1068" spans="3:10" x14ac:dyDescent="0.25">
      <c r="C1068" s="28"/>
      <c r="D1068" s="28"/>
      <c r="E1068" s="28"/>
      <c r="F1068" s="28"/>
      <c r="G1068" s="28"/>
      <c r="H1068" s="28"/>
      <c r="I1068" s="28"/>
      <c r="J1068" s="28"/>
    </row>
    <row r="1069" spans="3:10" x14ac:dyDescent="0.25">
      <c r="C1069" s="28"/>
      <c r="D1069" s="28"/>
      <c r="E1069" s="28"/>
      <c r="F1069" s="28"/>
      <c r="G1069" s="28"/>
      <c r="H1069" s="28"/>
      <c r="I1069" s="28"/>
      <c r="J1069" s="28"/>
    </row>
    <row r="1070" spans="3:10" x14ac:dyDescent="0.25">
      <c r="C1070" s="28"/>
      <c r="D1070" s="28"/>
      <c r="E1070" s="28"/>
      <c r="F1070" s="28"/>
      <c r="G1070" s="28"/>
      <c r="H1070" s="28"/>
      <c r="I1070" s="28"/>
      <c r="J1070" s="28"/>
    </row>
    <row r="1071" spans="3:10" x14ac:dyDescent="0.25">
      <c r="C1071" s="28"/>
      <c r="D1071" s="28"/>
      <c r="E1071" s="28"/>
      <c r="F1071" s="28"/>
      <c r="G1071" s="28"/>
      <c r="H1071" s="28"/>
      <c r="I1071" s="28"/>
      <c r="J1071" s="28"/>
    </row>
    <row r="1072" spans="3:10" x14ac:dyDescent="0.25">
      <c r="C1072" s="28"/>
      <c r="D1072" s="28"/>
      <c r="E1072" s="28"/>
      <c r="F1072" s="28"/>
      <c r="G1072" s="28"/>
      <c r="H1072" s="28"/>
      <c r="I1072" s="28"/>
      <c r="J1072" s="28"/>
    </row>
    <row r="1073" spans="3:10" x14ac:dyDescent="0.25">
      <c r="C1073" s="28"/>
      <c r="D1073" s="28"/>
      <c r="E1073" s="28"/>
      <c r="F1073" s="28"/>
      <c r="G1073" s="28"/>
      <c r="H1073" s="28"/>
      <c r="I1073" s="28"/>
      <c r="J1073" s="28"/>
    </row>
    <row r="1074" spans="3:10" x14ac:dyDescent="0.25">
      <c r="C1074" s="28"/>
      <c r="D1074" s="28"/>
      <c r="E1074" s="28"/>
      <c r="F1074" s="28"/>
      <c r="G1074" s="28"/>
      <c r="H1074" s="28"/>
      <c r="I1074" s="28"/>
      <c r="J1074" s="28"/>
    </row>
    <row r="1075" spans="3:10" x14ac:dyDescent="0.25">
      <c r="C1075" s="28"/>
      <c r="D1075" s="28"/>
      <c r="E1075" s="28"/>
      <c r="F1075" s="28"/>
      <c r="G1075" s="28"/>
      <c r="H1075" s="28"/>
      <c r="I1075" s="28"/>
      <c r="J1075" s="28"/>
    </row>
    <row r="1076" spans="3:10" x14ac:dyDescent="0.25">
      <c r="C1076" s="28"/>
      <c r="D1076" s="28"/>
      <c r="E1076" s="28"/>
      <c r="F1076" s="28"/>
      <c r="G1076" s="28"/>
      <c r="H1076" s="28"/>
      <c r="I1076" s="28"/>
      <c r="J1076" s="28"/>
    </row>
    <row r="1077" spans="3:10" x14ac:dyDescent="0.25">
      <c r="C1077" s="28"/>
      <c r="D1077" s="28"/>
      <c r="E1077" s="28"/>
      <c r="F1077" s="28"/>
      <c r="G1077" s="28"/>
      <c r="H1077" s="28"/>
      <c r="I1077" s="28"/>
      <c r="J1077" s="28"/>
    </row>
    <row r="1078" spans="3:10" x14ac:dyDescent="0.25">
      <c r="C1078" s="28"/>
      <c r="D1078" s="28"/>
      <c r="E1078" s="28"/>
      <c r="F1078" s="28"/>
      <c r="G1078" s="28"/>
      <c r="H1078" s="28"/>
      <c r="I1078" s="28"/>
      <c r="J1078" s="28"/>
    </row>
    <row r="1079" spans="3:10" x14ac:dyDescent="0.25">
      <c r="C1079" s="28"/>
      <c r="D1079" s="28"/>
      <c r="E1079" s="28"/>
      <c r="F1079" s="28"/>
      <c r="G1079" s="28"/>
      <c r="H1079" s="28"/>
      <c r="I1079" s="28"/>
      <c r="J1079" s="28"/>
    </row>
    <row r="1080" spans="3:10" x14ac:dyDescent="0.25">
      <c r="C1080" s="28"/>
      <c r="D1080" s="28"/>
      <c r="E1080" s="28"/>
      <c r="F1080" s="28"/>
      <c r="G1080" s="28"/>
      <c r="H1080" s="28"/>
      <c r="I1080" s="28"/>
      <c r="J1080" s="28"/>
    </row>
    <row r="1081" spans="3:10" x14ac:dyDescent="0.25">
      <c r="C1081" s="28"/>
      <c r="D1081" s="28"/>
      <c r="E1081" s="28"/>
      <c r="F1081" s="28"/>
      <c r="G1081" s="28"/>
      <c r="H1081" s="28"/>
      <c r="I1081" s="28"/>
      <c r="J1081" s="28"/>
    </row>
    <row r="1082" spans="3:10" x14ac:dyDescent="0.25">
      <c r="C1082" s="28"/>
      <c r="D1082" s="28"/>
      <c r="E1082" s="28"/>
      <c r="F1082" s="28"/>
      <c r="G1082" s="28"/>
      <c r="H1082" s="28"/>
      <c r="I1082" s="28"/>
      <c r="J1082" s="28"/>
    </row>
    <row r="1083" spans="3:10" x14ac:dyDescent="0.25">
      <c r="C1083" s="28"/>
      <c r="D1083" s="28"/>
      <c r="E1083" s="28"/>
      <c r="F1083" s="28"/>
      <c r="G1083" s="28"/>
      <c r="H1083" s="28"/>
      <c r="I1083" s="28"/>
      <c r="J1083" s="28"/>
    </row>
    <row r="1084" spans="3:10" x14ac:dyDescent="0.25">
      <c r="C1084" s="28"/>
      <c r="D1084" s="28"/>
      <c r="E1084" s="28"/>
      <c r="F1084" s="28"/>
      <c r="G1084" s="28"/>
      <c r="H1084" s="28"/>
      <c r="I1084" s="28"/>
      <c r="J1084" s="28"/>
    </row>
    <row r="1085" spans="3:10" x14ac:dyDescent="0.25">
      <c r="C1085" s="28"/>
      <c r="D1085" s="28"/>
      <c r="E1085" s="28"/>
      <c r="F1085" s="28"/>
      <c r="G1085" s="28"/>
      <c r="H1085" s="28"/>
      <c r="I1085" s="28"/>
      <c r="J1085" s="28"/>
    </row>
    <row r="1086" spans="3:10" x14ac:dyDescent="0.25">
      <c r="C1086" s="28"/>
      <c r="D1086" s="28"/>
      <c r="E1086" s="28"/>
      <c r="F1086" s="28"/>
      <c r="G1086" s="28"/>
      <c r="H1086" s="28"/>
      <c r="I1086" s="28"/>
      <c r="J1086" s="28"/>
    </row>
    <row r="1087" spans="3:10" x14ac:dyDescent="0.25">
      <c r="C1087" s="28"/>
      <c r="D1087" s="28"/>
      <c r="E1087" s="28"/>
      <c r="F1087" s="28"/>
      <c r="G1087" s="28"/>
      <c r="H1087" s="28"/>
      <c r="I1087" s="28"/>
      <c r="J1087" s="28"/>
    </row>
    <row r="1088" spans="3:10" x14ac:dyDescent="0.25">
      <c r="C1088" s="28"/>
      <c r="D1088" s="28"/>
      <c r="E1088" s="28"/>
      <c r="F1088" s="28"/>
      <c r="G1088" s="28"/>
      <c r="H1088" s="28"/>
      <c r="I1088" s="28"/>
      <c r="J1088" s="28"/>
    </row>
    <row r="1089" spans="3:10" x14ac:dyDescent="0.25">
      <c r="C1089" s="28"/>
      <c r="D1089" s="28"/>
      <c r="E1089" s="28"/>
      <c r="F1089" s="28"/>
      <c r="G1089" s="28"/>
      <c r="H1089" s="28"/>
      <c r="I1089" s="28"/>
      <c r="J1089" s="28"/>
    </row>
    <row r="1090" spans="3:10" x14ac:dyDescent="0.25">
      <c r="C1090" s="28"/>
      <c r="D1090" s="28"/>
      <c r="E1090" s="28"/>
      <c r="F1090" s="28"/>
      <c r="G1090" s="28"/>
      <c r="H1090" s="28"/>
      <c r="I1090" s="28"/>
      <c r="J1090" s="28"/>
    </row>
    <row r="1091" spans="3:10" x14ac:dyDescent="0.25">
      <c r="C1091" s="28"/>
      <c r="D1091" s="28"/>
      <c r="E1091" s="28"/>
      <c r="F1091" s="28"/>
      <c r="G1091" s="28"/>
      <c r="H1091" s="28"/>
      <c r="I1091" s="28"/>
      <c r="J1091" s="28"/>
    </row>
    <row r="1092" spans="3:10" x14ac:dyDescent="0.25">
      <c r="C1092" s="28"/>
      <c r="D1092" s="28"/>
      <c r="E1092" s="28"/>
      <c r="F1092" s="28"/>
      <c r="G1092" s="28"/>
      <c r="H1092" s="28"/>
      <c r="I1092" s="28"/>
      <c r="J1092" s="28"/>
    </row>
    <row r="1093" spans="3:10" x14ac:dyDescent="0.25">
      <c r="C1093" s="28"/>
      <c r="D1093" s="28"/>
      <c r="E1093" s="28"/>
      <c r="F1093" s="28"/>
      <c r="G1093" s="28"/>
      <c r="H1093" s="28"/>
      <c r="I1093" s="28"/>
      <c r="J1093" s="28"/>
    </row>
    <row r="1094" spans="3:10" x14ac:dyDescent="0.25">
      <c r="C1094" s="28"/>
      <c r="D1094" s="28"/>
      <c r="E1094" s="28"/>
      <c r="F1094" s="28"/>
      <c r="G1094" s="28"/>
      <c r="H1094" s="28"/>
      <c r="I1094" s="28"/>
      <c r="J1094" s="28"/>
    </row>
    <row r="1095" spans="3:10" x14ac:dyDescent="0.25">
      <c r="C1095" s="28"/>
      <c r="D1095" s="28"/>
      <c r="E1095" s="28"/>
      <c r="F1095" s="28"/>
      <c r="G1095" s="28"/>
      <c r="H1095" s="28"/>
      <c r="I1095" s="28"/>
      <c r="J1095" s="28"/>
    </row>
    <row r="1096" spans="3:10" x14ac:dyDescent="0.25">
      <c r="C1096" s="28"/>
      <c r="D1096" s="28"/>
      <c r="E1096" s="28"/>
      <c r="F1096" s="28"/>
      <c r="G1096" s="28"/>
      <c r="H1096" s="28"/>
      <c r="I1096" s="28"/>
      <c r="J1096" s="28"/>
    </row>
    <row r="1097" spans="3:10" x14ac:dyDescent="0.25">
      <c r="C1097" s="28"/>
      <c r="D1097" s="28"/>
      <c r="E1097" s="28"/>
      <c r="F1097" s="28"/>
      <c r="G1097" s="28"/>
      <c r="H1097" s="28"/>
      <c r="I1097" s="28"/>
      <c r="J1097" s="28"/>
    </row>
    <row r="1098" spans="3:10" x14ac:dyDescent="0.25">
      <c r="C1098" s="28"/>
      <c r="D1098" s="28"/>
      <c r="E1098" s="28"/>
      <c r="F1098" s="28"/>
      <c r="G1098" s="28"/>
      <c r="H1098" s="28"/>
      <c r="I1098" s="28"/>
      <c r="J1098" s="28"/>
    </row>
    <row r="1099" spans="3:10" x14ac:dyDescent="0.25">
      <c r="C1099" s="28"/>
      <c r="D1099" s="28"/>
      <c r="E1099" s="28"/>
      <c r="F1099" s="28"/>
      <c r="G1099" s="28"/>
      <c r="H1099" s="28"/>
      <c r="I1099" s="28"/>
      <c r="J1099" s="28"/>
    </row>
    <row r="1100" spans="3:10" x14ac:dyDescent="0.25">
      <c r="C1100" s="28"/>
      <c r="D1100" s="28"/>
      <c r="E1100" s="28"/>
      <c r="F1100" s="28"/>
      <c r="G1100" s="28"/>
      <c r="H1100" s="28"/>
      <c r="I1100" s="28"/>
      <c r="J1100" s="28"/>
    </row>
    <row r="1101" spans="3:10" x14ac:dyDescent="0.25">
      <c r="C1101" s="28"/>
      <c r="D1101" s="28"/>
      <c r="E1101" s="28"/>
      <c r="F1101" s="28"/>
      <c r="G1101" s="28"/>
      <c r="H1101" s="28"/>
      <c r="I1101" s="28"/>
      <c r="J1101" s="28"/>
    </row>
    <row r="1102" spans="3:10" x14ac:dyDescent="0.25">
      <c r="C1102" s="28"/>
      <c r="D1102" s="28"/>
      <c r="E1102" s="28"/>
      <c r="F1102" s="28"/>
      <c r="G1102" s="28"/>
      <c r="H1102" s="28"/>
      <c r="I1102" s="28"/>
      <c r="J1102" s="28"/>
    </row>
    <row r="1103" spans="3:10" x14ac:dyDescent="0.25">
      <c r="C1103" s="28"/>
      <c r="D1103" s="28"/>
      <c r="E1103" s="28"/>
      <c r="F1103" s="28"/>
      <c r="G1103" s="28"/>
      <c r="H1103" s="28"/>
      <c r="I1103" s="28"/>
      <c r="J1103" s="28"/>
    </row>
    <row r="1104" spans="3:10" x14ac:dyDescent="0.25">
      <c r="C1104" s="28"/>
      <c r="D1104" s="28"/>
      <c r="E1104" s="28"/>
      <c r="F1104" s="28"/>
      <c r="G1104" s="28"/>
      <c r="H1104" s="28"/>
      <c r="I1104" s="28"/>
      <c r="J1104" s="28"/>
    </row>
    <row r="1105" spans="3:10" x14ac:dyDescent="0.25">
      <c r="C1105" s="28"/>
      <c r="D1105" s="28"/>
      <c r="E1105" s="28"/>
      <c r="F1105" s="28"/>
      <c r="G1105" s="28"/>
      <c r="H1105" s="28"/>
      <c r="I1105" s="28"/>
      <c r="J1105" s="28"/>
    </row>
    <row r="1106" spans="3:10" x14ac:dyDescent="0.25">
      <c r="C1106" s="28"/>
      <c r="D1106" s="28"/>
      <c r="E1106" s="28"/>
      <c r="F1106" s="28"/>
      <c r="G1106" s="28"/>
      <c r="H1106" s="28"/>
      <c r="I1106" s="28"/>
      <c r="J1106" s="28"/>
    </row>
    <row r="1107" spans="3:10" x14ac:dyDescent="0.25">
      <c r="C1107" s="28"/>
      <c r="D1107" s="28"/>
      <c r="E1107" s="28"/>
      <c r="F1107" s="28"/>
      <c r="G1107" s="28"/>
      <c r="H1107" s="28"/>
      <c r="I1107" s="28"/>
      <c r="J1107" s="28"/>
    </row>
    <row r="1108" spans="3:10" x14ac:dyDescent="0.25">
      <c r="C1108" s="28"/>
      <c r="D1108" s="28"/>
      <c r="E1108" s="28"/>
      <c r="F1108" s="28"/>
      <c r="G1108" s="28"/>
      <c r="H1108" s="28"/>
      <c r="I1108" s="28"/>
      <c r="J1108" s="28"/>
    </row>
    <row r="1109" spans="3:10" x14ac:dyDescent="0.25">
      <c r="C1109" s="28"/>
      <c r="D1109" s="28"/>
      <c r="E1109" s="28"/>
      <c r="F1109" s="28"/>
      <c r="G1109" s="28"/>
      <c r="H1109" s="28"/>
      <c r="I1109" s="28"/>
      <c r="J1109" s="28"/>
    </row>
    <row r="1110" spans="3:10" x14ac:dyDescent="0.25">
      <c r="C1110" s="28"/>
      <c r="D1110" s="28"/>
      <c r="E1110" s="28"/>
      <c r="F1110" s="28"/>
      <c r="G1110" s="28"/>
      <c r="H1110" s="28"/>
      <c r="I1110" s="28"/>
      <c r="J1110" s="28"/>
    </row>
    <row r="1111" spans="3:10" x14ac:dyDescent="0.25">
      <c r="C1111" s="28"/>
      <c r="D1111" s="28"/>
      <c r="E1111" s="28"/>
      <c r="F1111" s="28"/>
      <c r="G1111" s="28"/>
      <c r="H1111" s="28"/>
      <c r="I1111" s="28"/>
      <c r="J1111" s="28"/>
    </row>
    <row r="1112" spans="3:10" x14ac:dyDescent="0.25">
      <c r="C1112" s="28"/>
      <c r="D1112" s="28"/>
      <c r="E1112" s="28"/>
      <c r="F1112" s="28"/>
      <c r="G1112" s="28"/>
      <c r="H1112" s="28"/>
      <c r="I1112" s="28"/>
      <c r="J1112" s="28"/>
    </row>
    <row r="1113" spans="3:10" x14ac:dyDescent="0.25">
      <c r="C1113" s="28"/>
      <c r="D1113" s="28"/>
      <c r="E1113" s="28"/>
      <c r="F1113" s="28"/>
      <c r="G1113" s="28"/>
      <c r="H1113" s="28"/>
      <c r="I1113" s="28"/>
      <c r="J1113" s="28"/>
    </row>
    <row r="1114" spans="3:10" x14ac:dyDescent="0.25">
      <c r="C1114" s="28"/>
      <c r="D1114" s="28"/>
      <c r="E1114" s="28"/>
      <c r="F1114" s="28"/>
      <c r="G1114" s="28"/>
      <c r="H1114" s="28"/>
      <c r="I1114" s="28"/>
      <c r="J1114" s="28"/>
    </row>
    <row r="1115" spans="3:10" x14ac:dyDescent="0.25">
      <c r="C1115" s="28"/>
      <c r="D1115" s="28"/>
      <c r="E1115" s="28"/>
      <c r="F1115" s="28"/>
      <c r="G1115" s="28"/>
      <c r="H1115" s="28"/>
      <c r="I1115" s="28"/>
      <c r="J1115" s="28"/>
    </row>
    <row r="1116" spans="3:10" x14ac:dyDescent="0.25">
      <c r="C1116" s="28"/>
      <c r="D1116" s="28"/>
      <c r="E1116" s="28"/>
      <c r="F1116" s="28"/>
      <c r="G1116" s="28"/>
      <c r="H1116" s="28"/>
      <c r="I1116" s="28"/>
      <c r="J1116" s="28"/>
    </row>
    <row r="1117" spans="3:10" x14ac:dyDescent="0.25">
      <c r="C1117" s="28"/>
      <c r="D1117" s="28"/>
      <c r="E1117" s="28"/>
      <c r="F1117" s="28"/>
      <c r="G1117" s="28"/>
      <c r="H1117" s="28"/>
      <c r="I1117" s="28"/>
      <c r="J1117" s="28"/>
    </row>
    <row r="1118" spans="3:10" x14ac:dyDescent="0.25">
      <c r="C1118" s="28"/>
      <c r="D1118" s="28"/>
      <c r="E1118" s="28"/>
      <c r="F1118" s="28"/>
      <c r="G1118" s="28"/>
      <c r="H1118" s="28"/>
      <c r="I1118" s="28"/>
      <c r="J1118" s="28"/>
    </row>
  </sheetData>
  <mergeCells count="12">
    <mergeCell ref="W3:AC3"/>
    <mergeCell ref="L25:L26"/>
    <mergeCell ref="M25:S25"/>
    <mergeCell ref="B25:B26"/>
    <mergeCell ref="C25:I25"/>
    <mergeCell ref="V3:V4"/>
    <mergeCell ref="L40:L41"/>
    <mergeCell ref="M40:S40"/>
    <mergeCell ref="C3:I3"/>
    <mergeCell ref="B3:B4"/>
    <mergeCell ref="L3:L4"/>
    <mergeCell ref="M3:S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CFCE-973D-471A-A269-B2946D16CF6E}">
  <dimension ref="B2:B6"/>
  <sheetViews>
    <sheetView workbookViewId="0">
      <selection activeCell="B3" sqref="B3"/>
    </sheetView>
  </sheetViews>
  <sheetFormatPr baseColWidth="10" defaultRowHeight="15" x14ac:dyDescent="0.25"/>
  <sheetData>
    <row r="2" spans="2:2" x14ac:dyDescent="0.25">
      <c r="B2" t="s">
        <v>2</v>
      </c>
    </row>
    <row r="3" spans="2:2" x14ac:dyDescent="0.25">
      <c r="B3" t="s">
        <v>1127</v>
      </c>
    </row>
    <row r="4" spans="2:2" x14ac:dyDescent="0.25">
      <c r="B4" t="s">
        <v>1133</v>
      </c>
    </row>
    <row r="5" spans="2:2" x14ac:dyDescent="0.25">
      <c r="B5" t="s">
        <v>1134</v>
      </c>
    </row>
    <row r="6" spans="2:2" x14ac:dyDescent="0.25">
      <c r="B6" t="s">
        <v>1182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9BFF-8F5E-48C3-8700-57CA6B8DC472}">
  <dimension ref="C2:C19"/>
  <sheetViews>
    <sheetView zoomScale="178" zoomScaleNormal="178" workbookViewId="0">
      <selection activeCell="C2" sqref="C2:C19"/>
    </sheetView>
  </sheetViews>
  <sheetFormatPr baseColWidth="10" defaultRowHeight="15" x14ac:dyDescent="0.25"/>
  <cols>
    <col min="3" max="3" width="105.140625" customWidth="1"/>
  </cols>
  <sheetData>
    <row r="2" spans="3:3" ht="45" x14ac:dyDescent="0.25">
      <c r="C2" s="101" t="s">
        <v>1206</v>
      </c>
    </row>
    <row r="4" spans="3:3" ht="30" x14ac:dyDescent="0.25">
      <c r="C4" s="101" t="s">
        <v>1207</v>
      </c>
    </row>
    <row r="6" spans="3:3" x14ac:dyDescent="0.25">
      <c r="C6" t="s">
        <v>1208</v>
      </c>
    </row>
    <row r="7" spans="3:3" x14ac:dyDescent="0.25">
      <c r="C7" s="102" t="s">
        <v>1209</v>
      </c>
    </row>
    <row r="8" spans="3:3" x14ac:dyDescent="0.25">
      <c r="C8" s="102" t="s">
        <v>1210</v>
      </c>
    </row>
    <row r="9" spans="3:3" ht="30" x14ac:dyDescent="0.25">
      <c r="C9" s="103" t="s">
        <v>1211</v>
      </c>
    </row>
    <row r="10" spans="3:3" ht="30" x14ac:dyDescent="0.25">
      <c r="C10" s="103" t="s">
        <v>1212</v>
      </c>
    </row>
    <row r="12" spans="3:3" x14ac:dyDescent="0.25">
      <c r="C12" t="s">
        <v>1213</v>
      </c>
    </row>
    <row r="13" spans="3:3" x14ac:dyDescent="0.25">
      <c r="C13" s="102" t="s">
        <v>1214</v>
      </c>
    </row>
    <row r="16" spans="3:3" x14ac:dyDescent="0.25">
      <c r="C16" t="s">
        <v>1215</v>
      </c>
    </row>
    <row r="17" spans="3:3" x14ac:dyDescent="0.25">
      <c r="C17" s="102" t="s">
        <v>1217</v>
      </c>
    </row>
    <row r="18" spans="3:3" x14ac:dyDescent="0.25">
      <c r="C18" s="102" t="s">
        <v>1216</v>
      </c>
    </row>
    <row r="19" spans="3:3" x14ac:dyDescent="0.25">
      <c r="C19" s="102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Accesos x Municipio</vt:lpstr>
      <vt:lpstr>Accesos x Municipio-NoCorporati</vt:lpstr>
      <vt:lpstr>Gráficos</vt:lpstr>
      <vt:lpstr>Empresas x Municipio</vt:lpstr>
      <vt:lpstr>Gráficas Empresas</vt:lpstr>
      <vt:lpstr>Segmentos</vt:lpstr>
      <vt:lpstr>Algoritmo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 Manuel Mayorga Torrado</dc:creator>
  <cp:lastModifiedBy>Victor  Manuel Mayorga Torrado</cp:lastModifiedBy>
  <dcterms:created xsi:type="dcterms:W3CDTF">2023-10-01T16:25:19Z</dcterms:created>
  <dcterms:modified xsi:type="dcterms:W3CDTF">2023-10-16T16:50:55Z</dcterms:modified>
</cp:coreProperties>
</file>